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intel\model\"/>
    </mc:Choice>
  </mc:AlternateContent>
  <xr:revisionPtr revIDLastSave="0" documentId="13_ncr:1_{AE9C1FD3-B764-4748-9B05-F8879B7BDA67}" xr6:coauthVersionLast="47" xr6:coauthVersionMax="47" xr10:uidLastSave="{00000000-0000-0000-0000-000000000000}"/>
  <bookViews>
    <workbookView xWindow="-108" yWindow="-108" windowWidth="23256" windowHeight="12456" xr2:uid="{00000000-000D-0000-FFFF-FFFF00000000}"/>
  </bookViews>
  <sheets>
    <sheet name="1" sheetId="1" r:id="rId1"/>
    <sheet name="3" sheetId="2" r:id="rId2"/>
    <sheet name="4" sheetId="3" r:id="rId3"/>
    <sheet name="5" sheetId="4" r:id="rId4"/>
    <sheet name="google1" sheetId="5" r:id="rId5"/>
    <sheet name="newegg" sheetId="6" r:id="rId6"/>
    <sheet name="google21" sheetId="7" r:id="rId7"/>
    <sheet name="Sheet21" sheetId="8" r:id="rId8"/>
    <sheet name="Sheet22" sheetId="9" r:id="rId9"/>
  </sheets>
  <definedNames>
    <definedName name="_xlnm._FilterDatabase" localSheetId="0" hidden="1">'1'!$A$1:$L$3429</definedName>
    <definedName name="_xlnm._FilterDatabase" localSheetId="1" hidden="1">'3'!$A$1:$L$286</definedName>
    <definedName name="_xlnm._FilterDatabase" localSheetId="2" hidden="1">'4'!$L$1:$L$1999</definedName>
    <definedName name="_xlnm._FilterDatabase" localSheetId="3" hidden="1">'5'!$A$1:$L$1446</definedName>
    <definedName name="_xlnm._FilterDatabase" localSheetId="6" hidden="1">google21!$A$1:$L$12117</definedName>
    <definedName name="_xlnm._FilterDatabase" localSheetId="5" hidden="1">newegg!$E$1:$E$999</definedName>
    <definedName name="_xlnm._FilterDatabase" localSheetId="8" hidden="1">Sheet22!$A$1:$L$1999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999" i="9" l="1"/>
  <c r="J1998" i="9"/>
  <c r="J1997" i="9"/>
  <c r="J1996" i="9"/>
  <c r="J1995" i="9"/>
  <c r="J1994" i="9"/>
  <c r="J1993" i="9"/>
  <c r="J1992" i="9"/>
  <c r="J1991" i="9"/>
  <c r="J1990" i="9"/>
  <c r="J1989" i="9"/>
  <c r="J1988" i="9"/>
  <c r="J1987" i="9"/>
  <c r="J1986" i="9"/>
  <c r="J1985" i="9"/>
  <c r="J1984" i="9"/>
  <c r="J1983" i="9"/>
  <c r="J1982" i="9"/>
  <c r="J1981" i="9"/>
  <c r="J1980" i="9"/>
  <c r="J1979" i="9"/>
  <c r="J1978" i="9"/>
  <c r="J1977" i="9"/>
  <c r="J1976" i="9"/>
  <c r="J1975" i="9"/>
  <c r="J1974" i="9"/>
  <c r="J1973" i="9"/>
  <c r="J1972" i="9"/>
  <c r="J1971" i="9"/>
  <c r="J1970" i="9"/>
  <c r="J1969" i="9"/>
  <c r="J1968" i="9"/>
  <c r="J1967" i="9"/>
  <c r="J1966" i="9"/>
  <c r="J1965" i="9"/>
  <c r="J1964" i="9"/>
  <c r="J1963" i="9"/>
  <c r="J1962" i="9"/>
  <c r="J1961" i="9"/>
  <c r="J1960" i="9"/>
  <c r="J1959" i="9"/>
  <c r="J1958" i="9"/>
  <c r="J1957" i="9"/>
  <c r="J1956" i="9"/>
  <c r="J1955" i="9"/>
  <c r="J1954" i="9"/>
  <c r="J1953" i="9"/>
  <c r="J1952" i="9"/>
  <c r="J1951" i="9"/>
  <c r="J1950" i="9"/>
  <c r="J1949" i="9"/>
  <c r="J1948" i="9"/>
  <c r="J1947" i="9"/>
  <c r="J1946" i="9"/>
  <c r="J1945" i="9"/>
  <c r="J1944" i="9"/>
  <c r="J1943" i="9"/>
  <c r="J1942" i="9"/>
  <c r="J1941" i="9"/>
  <c r="J1940" i="9"/>
  <c r="J1939" i="9"/>
  <c r="J1938" i="9"/>
  <c r="J1937" i="9"/>
  <c r="J1936" i="9"/>
  <c r="J1935" i="9"/>
  <c r="J1934" i="9"/>
  <c r="J1933" i="9"/>
  <c r="J1932" i="9"/>
  <c r="J1931" i="9"/>
  <c r="J1930" i="9"/>
  <c r="J1929" i="9"/>
  <c r="J1928" i="9"/>
  <c r="J1927" i="9"/>
  <c r="J1926" i="9"/>
  <c r="J1925" i="9"/>
  <c r="J1924" i="9"/>
  <c r="J1923" i="9"/>
  <c r="J1922" i="9"/>
  <c r="J1921" i="9"/>
  <c r="J1920" i="9"/>
  <c r="J1919" i="9"/>
  <c r="J1918" i="9"/>
  <c r="J1917" i="9"/>
  <c r="J1916" i="9"/>
  <c r="J1915" i="9"/>
  <c r="J1914" i="9"/>
  <c r="J1913" i="9"/>
  <c r="J1912" i="9"/>
  <c r="J1911" i="9"/>
  <c r="J1910" i="9"/>
  <c r="J1909" i="9"/>
  <c r="J1908" i="9"/>
  <c r="J1907" i="9"/>
  <c r="J1906" i="9"/>
  <c r="J1905" i="9"/>
  <c r="J1904" i="9"/>
  <c r="J1903" i="9"/>
  <c r="J1902" i="9"/>
  <c r="J1901" i="9"/>
  <c r="J1900" i="9"/>
  <c r="J1899" i="9"/>
  <c r="J1898" i="9"/>
  <c r="J1897" i="9"/>
  <c r="J1896" i="9"/>
  <c r="J1895" i="9"/>
  <c r="J1894" i="9"/>
  <c r="J1893" i="9"/>
  <c r="J1892" i="9"/>
  <c r="J1891" i="9"/>
  <c r="J1890" i="9"/>
  <c r="J1889" i="9"/>
  <c r="J1888" i="9"/>
  <c r="J1887" i="9"/>
  <c r="J1886" i="9"/>
  <c r="J1885" i="9"/>
  <c r="J1884" i="9"/>
  <c r="J1883" i="9"/>
  <c r="J1882" i="9"/>
  <c r="J1881" i="9"/>
  <c r="J1880" i="9"/>
  <c r="J1879" i="9"/>
  <c r="J1878" i="9"/>
  <c r="J1877" i="9"/>
  <c r="J1876" i="9"/>
  <c r="J1875" i="9"/>
  <c r="J1874" i="9"/>
  <c r="J1873" i="9"/>
  <c r="J1872" i="9"/>
  <c r="J1871" i="9"/>
  <c r="J1870" i="9"/>
  <c r="J1869" i="9"/>
  <c r="J1868" i="9"/>
  <c r="J1867" i="9"/>
  <c r="J1866" i="9"/>
  <c r="J1865" i="9"/>
  <c r="J1864" i="9"/>
  <c r="J1863" i="9"/>
  <c r="J1862" i="9"/>
  <c r="J1861" i="9"/>
  <c r="J1860" i="9"/>
  <c r="J1859" i="9"/>
  <c r="J1858" i="9"/>
  <c r="J1857" i="9"/>
  <c r="J1856" i="9"/>
  <c r="J1855" i="9"/>
  <c r="J1854" i="9"/>
  <c r="J1853" i="9"/>
  <c r="J1852" i="9"/>
  <c r="J1851" i="9"/>
  <c r="J1850" i="9"/>
  <c r="J1849" i="9"/>
  <c r="J1848" i="9"/>
  <c r="J1847" i="9"/>
  <c r="J1846" i="9"/>
  <c r="J1845" i="9"/>
  <c r="J1844" i="9"/>
  <c r="J1843" i="9"/>
  <c r="J1842" i="9"/>
  <c r="J1841" i="9"/>
  <c r="J1840" i="9"/>
  <c r="J1839" i="9"/>
  <c r="J1838" i="9"/>
  <c r="J1837" i="9"/>
  <c r="J1836" i="9"/>
  <c r="J1835" i="9"/>
  <c r="J1834" i="9"/>
  <c r="J1833" i="9"/>
  <c r="J1832" i="9"/>
  <c r="J1831" i="9"/>
  <c r="J1830" i="9"/>
  <c r="J1829" i="9"/>
  <c r="J1828" i="9"/>
  <c r="J1827" i="9"/>
  <c r="J1826" i="9"/>
  <c r="J1825" i="9"/>
  <c r="J1824" i="9"/>
  <c r="J1823" i="9"/>
  <c r="J1822" i="9"/>
  <c r="J1821" i="9"/>
  <c r="J1820" i="9"/>
  <c r="J1819" i="9"/>
  <c r="J1818" i="9"/>
  <c r="J1817" i="9"/>
  <c r="J1816" i="9"/>
  <c r="J1815" i="9"/>
  <c r="J1814" i="9"/>
  <c r="J1813" i="9"/>
  <c r="J1812" i="9"/>
  <c r="J1811" i="9"/>
  <c r="J1810" i="9"/>
  <c r="J1809" i="9"/>
  <c r="J1808" i="9"/>
  <c r="J1807" i="9"/>
  <c r="J1806" i="9"/>
  <c r="J1805" i="9"/>
  <c r="J1804" i="9"/>
  <c r="J1803" i="9"/>
  <c r="J1802" i="9"/>
  <c r="J1801" i="9"/>
  <c r="J1800" i="9"/>
  <c r="J1799" i="9"/>
  <c r="J1798" i="9"/>
  <c r="J1797" i="9"/>
  <c r="J1796" i="9"/>
  <c r="J1795" i="9"/>
  <c r="J1794" i="9"/>
  <c r="J1793" i="9"/>
  <c r="J1792" i="9"/>
  <c r="J1791" i="9"/>
  <c r="J1790" i="9"/>
  <c r="J1789" i="9"/>
  <c r="J1788" i="9"/>
  <c r="J1787" i="9"/>
  <c r="J1786" i="9"/>
  <c r="J1785" i="9"/>
  <c r="J1784" i="9"/>
  <c r="J1783" i="9"/>
  <c r="J1782" i="9"/>
  <c r="J1781" i="9"/>
  <c r="J1780" i="9"/>
  <c r="J1779" i="9"/>
  <c r="J1778" i="9"/>
  <c r="J1777" i="9"/>
  <c r="J1776" i="9"/>
  <c r="J1775" i="9"/>
  <c r="J1774" i="9"/>
  <c r="J1773" i="9"/>
  <c r="J1772" i="9"/>
  <c r="J1771" i="9"/>
  <c r="J1770" i="9"/>
  <c r="J1769" i="9"/>
  <c r="J1768" i="9"/>
  <c r="J1767" i="9"/>
  <c r="J1766" i="9"/>
  <c r="J1765" i="9"/>
  <c r="J1764" i="9"/>
  <c r="J1763" i="9"/>
  <c r="J1762" i="9"/>
  <c r="J1761" i="9"/>
  <c r="J1760" i="9"/>
  <c r="J1759" i="9"/>
  <c r="J1758" i="9"/>
  <c r="J1757" i="9"/>
  <c r="J1756" i="9"/>
  <c r="J1755" i="9"/>
  <c r="J1754" i="9"/>
  <c r="J1753" i="9"/>
  <c r="J1752" i="9"/>
  <c r="J1751" i="9"/>
  <c r="J1750" i="9"/>
  <c r="J1749" i="9"/>
  <c r="J1748" i="9"/>
  <c r="J1747" i="9"/>
  <c r="J1746" i="9"/>
  <c r="J1745" i="9"/>
  <c r="J1744" i="9"/>
  <c r="J1743" i="9"/>
  <c r="J1742" i="9"/>
  <c r="J1741" i="9"/>
  <c r="J1740" i="9"/>
  <c r="J1739" i="9"/>
  <c r="J1738" i="9"/>
  <c r="J1737" i="9"/>
  <c r="J1736" i="9"/>
  <c r="J1735" i="9"/>
  <c r="J1734" i="9"/>
  <c r="J1733" i="9"/>
  <c r="J1732" i="9"/>
  <c r="J1731" i="9"/>
  <c r="J1730" i="9"/>
  <c r="J1729" i="9"/>
  <c r="J1728" i="9"/>
  <c r="J1727" i="9"/>
  <c r="J1726" i="9"/>
  <c r="J1725" i="9"/>
  <c r="J1724" i="9"/>
  <c r="J1723" i="9"/>
  <c r="J1722" i="9"/>
  <c r="J1721" i="9"/>
  <c r="J1720" i="9"/>
  <c r="J1719" i="9"/>
  <c r="J1718" i="9"/>
  <c r="J1717" i="9"/>
  <c r="J1716" i="9"/>
  <c r="J1715" i="9"/>
  <c r="J1714" i="9"/>
  <c r="J1713" i="9"/>
  <c r="J1712" i="9"/>
  <c r="J1711" i="9"/>
  <c r="J1710" i="9"/>
  <c r="J1709" i="9"/>
  <c r="J1708" i="9"/>
  <c r="J1707" i="9"/>
  <c r="J1706" i="9"/>
  <c r="J1705" i="9"/>
  <c r="J1704" i="9"/>
  <c r="J1703" i="9"/>
  <c r="J1702" i="9"/>
  <c r="J1701" i="9"/>
  <c r="J1700" i="9"/>
  <c r="J1699" i="9"/>
  <c r="J1698" i="9"/>
  <c r="J1697" i="9"/>
  <c r="J1696" i="9"/>
  <c r="J1695" i="9"/>
  <c r="J1694" i="9"/>
  <c r="J1693" i="9"/>
  <c r="J1692" i="9"/>
  <c r="J1691" i="9"/>
  <c r="J1690" i="9"/>
  <c r="J1689" i="9"/>
  <c r="J1688" i="9"/>
  <c r="J1687" i="9"/>
  <c r="J1686" i="9"/>
  <c r="J1685" i="9"/>
  <c r="J1684" i="9"/>
  <c r="J1683" i="9"/>
  <c r="J1682" i="9"/>
  <c r="J1681" i="9"/>
  <c r="J1680" i="9"/>
  <c r="J1679" i="9"/>
  <c r="J1678" i="9"/>
  <c r="J1677" i="9"/>
  <c r="J1676" i="9"/>
  <c r="J1675" i="9"/>
  <c r="J1674" i="9"/>
  <c r="J1673" i="9"/>
  <c r="J1672" i="9"/>
  <c r="J1671" i="9"/>
  <c r="J1670" i="9"/>
  <c r="J1669" i="9"/>
  <c r="J1668" i="9"/>
  <c r="J1667" i="9"/>
  <c r="J1666" i="9"/>
  <c r="J1665" i="9"/>
  <c r="J1664" i="9"/>
  <c r="J1663" i="9"/>
  <c r="J1662" i="9"/>
  <c r="J1661" i="9"/>
  <c r="J1660" i="9"/>
  <c r="J1659" i="9"/>
  <c r="J1658" i="9"/>
  <c r="J1657" i="9"/>
  <c r="J1656" i="9"/>
  <c r="J1655" i="9"/>
  <c r="J1654" i="9"/>
  <c r="J1653" i="9"/>
  <c r="J1652" i="9"/>
  <c r="J1651" i="9"/>
  <c r="J1650" i="9"/>
  <c r="J1649" i="9"/>
  <c r="J1648" i="9"/>
  <c r="J1647" i="9"/>
  <c r="J1646" i="9"/>
  <c r="J1645" i="9"/>
  <c r="J1644" i="9"/>
  <c r="J1643" i="9"/>
  <c r="J1642" i="9"/>
  <c r="J1641" i="9"/>
  <c r="J1640" i="9"/>
  <c r="J1639" i="9"/>
  <c r="J1638" i="9"/>
  <c r="J1637" i="9"/>
  <c r="J1636" i="9"/>
  <c r="J1635" i="9"/>
  <c r="J1634" i="9"/>
  <c r="J1633" i="9"/>
  <c r="J1632" i="9"/>
  <c r="J1631" i="9"/>
  <c r="J1630" i="9"/>
  <c r="J1629" i="9"/>
  <c r="J1628" i="9"/>
  <c r="J1627" i="9"/>
  <c r="J1626" i="9"/>
  <c r="J1625" i="9"/>
  <c r="J1624" i="9"/>
  <c r="J1623" i="9"/>
  <c r="J1622" i="9"/>
  <c r="J1621" i="9"/>
  <c r="J1620" i="9"/>
  <c r="J1619" i="9"/>
  <c r="J1618" i="9"/>
  <c r="J1617" i="9"/>
  <c r="J1616" i="9"/>
  <c r="J1615" i="9"/>
  <c r="J1614" i="9"/>
  <c r="J1613" i="9"/>
  <c r="J1612" i="9"/>
  <c r="J1611" i="9"/>
  <c r="J1610" i="9"/>
  <c r="J1609" i="9"/>
  <c r="J1608" i="9"/>
  <c r="J1607" i="9"/>
  <c r="J1606" i="9"/>
  <c r="J1605" i="9"/>
  <c r="J1604" i="9"/>
  <c r="J1603" i="9"/>
  <c r="J1602" i="9"/>
  <c r="J1601" i="9"/>
  <c r="J1600" i="9"/>
  <c r="J1599" i="9"/>
  <c r="J1598" i="9"/>
  <c r="J1597" i="9"/>
  <c r="J1596" i="9"/>
  <c r="J1595" i="9"/>
  <c r="J1594" i="9"/>
  <c r="J1593" i="9"/>
  <c r="J1592" i="9"/>
  <c r="J1591" i="9"/>
  <c r="J1590" i="9"/>
  <c r="J1589" i="9"/>
  <c r="J1588" i="9"/>
  <c r="J1587" i="9"/>
  <c r="J1586" i="9"/>
  <c r="J1585" i="9"/>
  <c r="J1584" i="9"/>
  <c r="J1583" i="9"/>
  <c r="J1582" i="9"/>
  <c r="J1581" i="9"/>
  <c r="J1580" i="9"/>
  <c r="J1579" i="9"/>
  <c r="J1578" i="9"/>
  <c r="J1577" i="9"/>
  <c r="J1576" i="9"/>
  <c r="J1575" i="9"/>
  <c r="J1574" i="9"/>
  <c r="J1573" i="9"/>
  <c r="J1572" i="9"/>
  <c r="J1571" i="9"/>
  <c r="J1570" i="9"/>
  <c r="J1569" i="9"/>
  <c r="J1568" i="9"/>
  <c r="J1567" i="9"/>
  <c r="J1566" i="9"/>
  <c r="J1565" i="9"/>
  <c r="J1564" i="9"/>
  <c r="J1563" i="9"/>
  <c r="J1562" i="9"/>
  <c r="J1561" i="9"/>
  <c r="J1560" i="9"/>
  <c r="J1559" i="9"/>
  <c r="J1558" i="9"/>
  <c r="J1557" i="9"/>
  <c r="J1556" i="9"/>
  <c r="J1555" i="9"/>
  <c r="J1554" i="9"/>
  <c r="J1553" i="9"/>
  <c r="J1552" i="9"/>
  <c r="J1551" i="9"/>
  <c r="J1550" i="9"/>
  <c r="J1549" i="9"/>
  <c r="J1548" i="9"/>
  <c r="J1547" i="9"/>
  <c r="J1546" i="9"/>
  <c r="J1545" i="9"/>
  <c r="J1544" i="9"/>
  <c r="J1543" i="9"/>
  <c r="J1542" i="9"/>
  <c r="J1541" i="9"/>
  <c r="J1540" i="9"/>
  <c r="J1539" i="9"/>
  <c r="J1538" i="9"/>
  <c r="J1537" i="9"/>
  <c r="J1536" i="9"/>
  <c r="J1535" i="9"/>
  <c r="J1534" i="9"/>
  <c r="J1533" i="9"/>
  <c r="J1532" i="9"/>
  <c r="J1531" i="9"/>
  <c r="J1530" i="9"/>
  <c r="J1529" i="9"/>
  <c r="J1528" i="9"/>
  <c r="J1527" i="9"/>
  <c r="J1526" i="9"/>
  <c r="J1525" i="9"/>
  <c r="J1524" i="9"/>
  <c r="J1523" i="9"/>
  <c r="J1522" i="9"/>
  <c r="J1521" i="9"/>
  <c r="J1520" i="9"/>
  <c r="J1519" i="9"/>
  <c r="J1518" i="9"/>
  <c r="J1517" i="9"/>
  <c r="J1516" i="9"/>
  <c r="J1515" i="9"/>
  <c r="J1514" i="9"/>
  <c r="J1513" i="9"/>
  <c r="J1512" i="9"/>
  <c r="J1511" i="9"/>
  <c r="J1510" i="9"/>
  <c r="J1509" i="9"/>
  <c r="J1508" i="9"/>
  <c r="J1507" i="9"/>
  <c r="J1506" i="9"/>
  <c r="J1505" i="9"/>
  <c r="J1504" i="9"/>
  <c r="J1503" i="9"/>
  <c r="J1502" i="9"/>
  <c r="J1501" i="9"/>
  <c r="J1500" i="9"/>
  <c r="J1499" i="9"/>
  <c r="J1498" i="9"/>
  <c r="J1497" i="9"/>
  <c r="J1496" i="9"/>
  <c r="J1495" i="9"/>
  <c r="J1494" i="9"/>
  <c r="J1493" i="9"/>
  <c r="J1492" i="9"/>
  <c r="J1491" i="9"/>
  <c r="J1490" i="9"/>
  <c r="J1489" i="9"/>
  <c r="J1488" i="9"/>
  <c r="J1487" i="9"/>
  <c r="J1486" i="9"/>
  <c r="J1485" i="9"/>
  <c r="J1484" i="9"/>
  <c r="J1483" i="9"/>
  <c r="J1482" i="9"/>
  <c r="J1481" i="9"/>
  <c r="J1480" i="9"/>
  <c r="J1479" i="9"/>
  <c r="J1478" i="9"/>
  <c r="J1477" i="9"/>
  <c r="J1476" i="9"/>
  <c r="J1475" i="9"/>
  <c r="J1474" i="9"/>
  <c r="J1473" i="9"/>
  <c r="J1472" i="9"/>
  <c r="J1471" i="9"/>
  <c r="J1470" i="9"/>
  <c r="J1469" i="9"/>
  <c r="J1468" i="9"/>
  <c r="J1467" i="9"/>
  <c r="J1466" i="9"/>
  <c r="J1465" i="9"/>
  <c r="J1464" i="9"/>
  <c r="J1463" i="9"/>
  <c r="J1462" i="9"/>
  <c r="J1461" i="9"/>
  <c r="J1460" i="9"/>
  <c r="J1459" i="9"/>
  <c r="J1458" i="9"/>
  <c r="J1457" i="9"/>
  <c r="J1456" i="9"/>
  <c r="J1455" i="9"/>
  <c r="J1454" i="9"/>
  <c r="J1453" i="9"/>
  <c r="J1452" i="9"/>
  <c r="J1451" i="9"/>
  <c r="J1450" i="9"/>
  <c r="J1449" i="9"/>
  <c r="J1448" i="9"/>
  <c r="J1447" i="9"/>
  <c r="J1446" i="9"/>
  <c r="J1445" i="9"/>
  <c r="J1444" i="9"/>
  <c r="J1443" i="9"/>
  <c r="J1442" i="9"/>
  <c r="J1441" i="9"/>
  <c r="J1440" i="9"/>
  <c r="J1439" i="9"/>
  <c r="J1438" i="9"/>
  <c r="J1437" i="9"/>
  <c r="J1436" i="9"/>
  <c r="J1435" i="9"/>
  <c r="J1434" i="9"/>
  <c r="J1433" i="9"/>
  <c r="J1432" i="9"/>
  <c r="J1431" i="9"/>
  <c r="J1430" i="9"/>
  <c r="J1429" i="9"/>
  <c r="J1428" i="9"/>
  <c r="J1427" i="9"/>
  <c r="J1426" i="9"/>
  <c r="J1425" i="9"/>
  <c r="J1424" i="9"/>
  <c r="J1423" i="9"/>
  <c r="J1422" i="9"/>
  <c r="J1421" i="9"/>
  <c r="J1420" i="9"/>
  <c r="J1419" i="9"/>
  <c r="J1418" i="9"/>
  <c r="J1417" i="9"/>
  <c r="J1416" i="9"/>
  <c r="J1415" i="9"/>
  <c r="J1414" i="9"/>
  <c r="J1413" i="9"/>
  <c r="J1412" i="9"/>
  <c r="J1411" i="9"/>
  <c r="J1410" i="9"/>
  <c r="J1409" i="9"/>
  <c r="J1408" i="9"/>
  <c r="J1407" i="9"/>
  <c r="J1406" i="9"/>
  <c r="J1405" i="9"/>
  <c r="J1404" i="9"/>
  <c r="J1403" i="9"/>
  <c r="J1402" i="9"/>
  <c r="J1401" i="9"/>
  <c r="J1400" i="9"/>
  <c r="J1399" i="9"/>
  <c r="J1398" i="9"/>
  <c r="J1397" i="9"/>
  <c r="J1396" i="9"/>
  <c r="J1395" i="9"/>
  <c r="J1394" i="9"/>
  <c r="J1393" i="9"/>
  <c r="J1392" i="9"/>
  <c r="J1391" i="9"/>
  <c r="J1390" i="9"/>
  <c r="J1389" i="9"/>
  <c r="J1388" i="9"/>
  <c r="J1387" i="9"/>
  <c r="J1386" i="9"/>
  <c r="J1385" i="9"/>
  <c r="J1384" i="9"/>
  <c r="J1383" i="9"/>
  <c r="J1382" i="9"/>
  <c r="J1381" i="9"/>
  <c r="J1380" i="9"/>
  <c r="J1379" i="9"/>
  <c r="J1378" i="9"/>
  <c r="J1377" i="9"/>
  <c r="J1376" i="9"/>
  <c r="J1375" i="9"/>
  <c r="J1374" i="9"/>
  <c r="J1373" i="9"/>
  <c r="J1372" i="9"/>
  <c r="J1371" i="9"/>
  <c r="J1370" i="9"/>
  <c r="J1369" i="9"/>
  <c r="J1368" i="9"/>
  <c r="J1367" i="9"/>
  <c r="J1366" i="9"/>
  <c r="J1365" i="9"/>
  <c r="J1364" i="9"/>
  <c r="J1363" i="9"/>
  <c r="J1362" i="9"/>
  <c r="J1361" i="9"/>
  <c r="J1360" i="9"/>
  <c r="J1359" i="9"/>
  <c r="J1358" i="9"/>
  <c r="J1357" i="9"/>
  <c r="J1356" i="9"/>
  <c r="J1355" i="9"/>
  <c r="J1354" i="9"/>
  <c r="J1353" i="9"/>
  <c r="J1352" i="9"/>
  <c r="J1351" i="9"/>
  <c r="J1350" i="9"/>
  <c r="J1349" i="9"/>
  <c r="J1348" i="9"/>
  <c r="J1347" i="9"/>
  <c r="J1346" i="9"/>
  <c r="J1345" i="9"/>
  <c r="J1344" i="9"/>
  <c r="J1343" i="9"/>
  <c r="J1342" i="9"/>
  <c r="J1341" i="9"/>
  <c r="J1340" i="9"/>
  <c r="J1339" i="9"/>
  <c r="J1338" i="9"/>
  <c r="J1337" i="9"/>
  <c r="J1336" i="9"/>
  <c r="J1335" i="9"/>
  <c r="J1334" i="9"/>
  <c r="J1333" i="9"/>
  <c r="J1332" i="9"/>
  <c r="J1331" i="9"/>
  <c r="J1330" i="9"/>
  <c r="J1329" i="9"/>
  <c r="J1328" i="9"/>
  <c r="J1327" i="9"/>
  <c r="J1326" i="9"/>
  <c r="J1325" i="9"/>
  <c r="J1324" i="9"/>
  <c r="J1323" i="9"/>
  <c r="J1322" i="9"/>
  <c r="J1321" i="9"/>
  <c r="J1320" i="9"/>
  <c r="J1319" i="9"/>
  <c r="J1318" i="9"/>
  <c r="J1317" i="9"/>
  <c r="J1316" i="9"/>
  <c r="J1315" i="9"/>
  <c r="J1314" i="9"/>
  <c r="J1313" i="9"/>
  <c r="J1312" i="9"/>
  <c r="J1311" i="9"/>
  <c r="J1310" i="9"/>
  <c r="J1309" i="9"/>
  <c r="J1308" i="9"/>
  <c r="J1307" i="9"/>
  <c r="J1306" i="9"/>
  <c r="J1305" i="9"/>
  <c r="J1304" i="9"/>
  <c r="J1303" i="9"/>
  <c r="J1302" i="9"/>
  <c r="J1301" i="9"/>
  <c r="J1300" i="9"/>
  <c r="J1299" i="9"/>
  <c r="J1298" i="9"/>
  <c r="J1297" i="9"/>
  <c r="J1296" i="9"/>
  <c r="J1295" i="9"/>
  <c r="J1294" i="9"/>
  <c r="J1293" i="9"/>
  <c r="J1292" i="9"/>
  <c r="J1291" i="9"/>
  <c r="J1290" i="9"/>
  <c r="J1289" i="9"/>
  <c r="J1288" i="9"/>
  <c r="J1287" i="9"/>
  <c r="J1286" i="9"/>
  <c r="J1285" i="9"/>
  <c r="J1284" i="9"/>
  <c r="J1283" i="9"/>
  <c r="J1282" i="9"/>
  <c r="J1281" i="9"/>
  <c r="J1280" i="9"/>
  <c r="J1279" i="9"/>
  <c r="J1278" i="9"/>
  <c r="J1277" i="9"/>
  <c r="J1276" i="9"/>
  <c r="J1275" i="9"/>
  <c r="J1274" i="9"/>
  <c r="J1273" i="9"/>
  <c r="J1272" i="9"/>
  <c r="J1271" i="9"/>
  <c r="J1270" i="9"/>
  <c r="J1269" i="9"/>
  <c r="J1268" i="9"/>
  <c r="J1267" i="9"/>
  <c r="J1266" i="9"/>
  <c r="J1265" i="9"/>
  <c r="J1264" i="9"/>
  <c r="J1263" i="9"/>
  <c r="J1262" i="9"/>
  <c r="J1261" i="9"/>
  <c r="J1260" i="9"/>
  <c r="J1259" i="9"/>
  <c r="J1258" i="9"/>
  <c r="J1257" i="9"/>
  <c r="J1256" i="9"/>
  <c r="J1255" i="9"/>
  <c r="J1254" i="9"/>
  <c r="J1253" i="9"/>
  <c r="J1252" i="9"/>
  <c r="J1251" i="9"/>
  <c r="J1250" i="9"/>
  <c r="J1249" i="9"/>
  <c r="J1248" i="9"/>
  <c r="J1247" i="9"/>
  <c r="J1246" i="9"/>
  <c r="J1245" i="9"/>
  <c r="J1244" i="9"/>
  <c r="J1243" i="9"/>
  <c r="J1242" i="9"/>
  <c r="J1241" i="9"/>
  <c r="J1240" i="9"/>
  <c r="J1239" i="9"/>
  <c r="J1238" i="9"/>
  <c r="J1237" i="9"/>
  <c r="J1236" i="9"/>
  <c r="J1235" i="9"/>
  <c r="J1234" i="9"/>
  <c r="J1233" i="9"/>
  <c r="J1232" i="9"/>
  <c r="J1231" i="9"/>
  <c r="J1230" i="9"/>
  <c r="J1229" i="9"/>
  <c r="J1228" i="9"/>
  <c r="J1227" i="9"/>
  <c r="J1226" i="9"/>
  <c r="J1225" i="9"/>
  <c r="J1224" i="9"/>
  <c r="J1223" i="9"/>
  <c r="J1222" i="9"/>
  <c r="J1221" i="9"/>
  <c r="J1220" i="9"/>
  <c r="J1219" i="9"/>
  <c r="J1218" i="9"/>
  <c r="J1217" i="9"/>
  <c r="J1216" i="9"/>
  <c r="J1215" i="9"/>
  <c r="J1214" i="9"/>
  <c r="J1213" i="9"/>
  <c r="J1212" i="9"/>
  <c r="J1211" i="9"/>
  <c r="J1210" i="9"/>
  <c r="J1209" i="9"/>
  <c r="J1208" i="9"/>
  <c r="J1207" i="9"/>
  <c r="J1206" i="9"/>
  <c r="J1205" i="9"/>
  <c r="J1204" i="9"/>
  <c r="J1203" i="9"/>
  <c r="J1202" i="9"/>
  <c r="J1201" i="9"/>
  <c r="J1200" i="9"/>
  <c r="J1199" i="9"/>
  <c r="J1198" i="9"/>
  <c r="J1197" i="9"/>
  <c r="J1196" i="9"/>
  <c r="J1195" i="9"/>
  <c r="J1194" i="9"/>
  <c r="J1193" i="9"/>
  <c r="J1192" i="9"/>
  <c r="J1191" i="9"/>
  <c r="J1190" i="9"/>
  <c r="J1189" i="9"/>
  <c r="J1188" i="9"/>
  <c r="J1187" i="9"/>
  <c r="J1186" i="9"/>
  <c r="J1185" i="9"/>
  <c r="J1184" i="9"/>
  <c r="J1183" i="9"/>
  <c r="J1182" i="9"/>
  <c r="J1181" i="9"/>
  <c r="J1180" i="9"/>
  <c r="J1179" i="9"/>
  <c r="J1178" i="9"/>
  <c r="J1177" i="9"/>
  <c r="J1176" i="9"/>
  <c r="J1175" i="9"/>
  <c r="J1174" i="9"/>
  <c r="J1173" i="9"/>
  <c r="J1172" i="9"/>
  <c r="J1171" i="9"/>
  <c r="J1170" i="9"/>
  <c r="J1169" i="9"/>
  <c r="J1168" i="9"/>
  <c r="J1167" i="9"/>
  <c r="J1166" i="9"/>
  <c r="J1165" i="9"/>
  <c r="J1164" i="9"/>
  <c r="J1163" i="9"/>
  <c r="J1162" i="9"/>
  <c r="J1161" i="9"/>
  <c r="J1160" i="9"/>
  <c r="J1159" i="9"/>
  <c r="J1158" i="9"/>
  <c r="J1157" i="9"/>
  <c r="J1156" i="9"/>
  <c r="J1155" i="9"/>
  <c r="J1154" i="9"/>
  <c r="J1153" i="9"/>
  <c r="J1152" i="9"/>
  <c r="J1151" i="9"/>
  <c r="J1150" i="9"/>
  <c r="J1149" i="9"/>
  <c r="J1148" i="9"/>
  <c r="J1147" i="9"/>
  <c r="J1146" i="9"/>
  <c r="J1145" i="9"/>
  <c r="J1144" i="9"/>
  <c r="J1143" i="9"/>
  <c r="J1142" i="9"/>
  <c r="J1141" i="9"/>
  <c r="J1140" i="9"/>
  <c r="J1139" i="9"/>
  <c r="J1138" i="9"/>
  <c r="J1137" i="9"/>
  <c r="J1136" i="9"/>
  <c r="J1135" i="9"/>
  <c r="J1134" i="9"/>
  <c r="J1133" i="9"/>
  <c r="J1132" i="9"/>
  <c r="J1131" i="9"/>
  <c r="J1130" i="9"/>
  <c r="J1129" i="9"/>
  <c r="J1128" i="9"/>
  <c r="J1127" i="9"/>
  <c r="J1126" i="9"/>
  <c r="J1125" i="9"/>
  <c r="J1124" i="9"/>
  <c r="J1123" i="9"/>
  <c r="J1122" i="9"/>
  <c r="J1121" i="9"/>
  <c r="J1120" i="9"/>
  <c r="J1119" i="9"/>
  <c r="J1118" i="9"/>
  <c r="J1117" i="9"/>
  <c r="J1116" i="9"/>
  <c r="J1115" i="9"/>
  <c r="J1114" i="9"/>
  <c r="J1113" i="9"/>
  <c r="J1112" i="9"/>
  <c r="J1111" i="9"/>
  <c r="J1110" i="9"/>
  <c r="J1109" i="9"/>
  <c r="J1108" i="9"/>
  <c r="J1107" i="9"/>
  <c r="J1106" i="9"/>
  <c r="J1105" i="9"/>
  <c r="J1104" i="9"/>
  <c r="J1103" i="9"/>
  <c r="J1102" i="9"/>
  <c r="J1101" i="9"/>
  <c r="J1100" i="9"/>
  <c r="J1099" i="9"/>
  <c r="J1098" i="9"/>
  <c r="J1097" i="9"/>
  <c r="J1096" i="9"/>
  <c r="J1095" i="9"/>
  <c r="J1094" i="9"/>
  <c r="J1093" i="9"/>
  <c r="J1092" i="9"/>
  <c r="J1091" i="9"/>
  <c r="J1090" i="9"/>
  <c r="J1089" i="9"/>
  <c r="J1088" i="9"/>
  <c r="J1087" i="9"/>
  <c r="J1086" i="9"/>
  <c r="J1085" i="9"/>
  <c r="J1084" i="9"/>
  <c r="J1083" i="9"/>
  <c r="J1082" i="9"/>
  <c r="J1081" i="9"/>
  <c r="J1080" i="9"/>
  <c r="J1079" i="9"/>
  <c r="J1078" i="9"/>
  <c r="J1077" i="9"/>
  <c r="J1076" i="9"/>
  <c r="J1075" i="9"/>
  <c r="J1074" i="9"/>
  <c r="J1073" i="9"/>
  <c r="J1072" i="9"/>
  <c r="J1071" i="9"/>
  <c r="J1070" i="9"/>
  <c r="J1069" i="9"/>
  <c r="J1068" i="9"/>
  <c r="J1067" i="9"/>
  <c r="J1066" i="9"/>
  <c r="J1065" i="9"/>
  <c r="J1064" i="9"/>
  <c r="J1063" i="9"/>
  <c r="J1062" i="9"/>
  <c r="J1061" i="9"/>
  <c r="J1060" i="9"/>
  <c r="J1059" i="9"/>
  <c r="J1058" i="9"/>
  <c r="J1057" i="9"/>
  <c r="J1056" i="9"/>
  <c r="J1055" i="9"/>
  <c r="J1054" i="9"/>
  <c r="J1053" i="9"/>
  <c r="J1052" i="9"/>
  <c r="J1051" i="9"/>
  <c r="J1050" i="9"/>
  <c r="J1049" i="9"/>
  <c r="J1048" i="9"/>
  <c r="J1047" i="9"/>
  <c r="J1046" i="9"/>
  <c r="J1045" i="9"/>
  <c r="J1044" i="9"/>
  <c r="J1043" i="9"/>
  <c r="J1042" i="9"/>
  <c r="J1041" i="9"/>
  <c r="J1040" i="9"/>
  <c r="J1039" i="9"/>
  <c r="J1038" i="9"/>
  <c r="J1037" i="9"/>
  <c r="J1036" i="9"/>
  <c r="J1035" i="9"/>
  <c r="J1034" i="9"/>
  <c r="J1033" i="9"/>
  <c r="J1032" i="9"/>
  <c r="J1031" i="9"/>
  <c r="J1030" i="9"/>
  <c r="J1029" i="9"/>
  <c r="J1028" i="9"/>
  <c r="J1027" i="9"/>
  <c r="J1026" i="9"/>
  <c r="J1025" i="9"/>
  <c r="J1024" i="9"/>
  <c r="J1023" i="9"/>
  <c r="J1022" i="9"/>
  <c r="J1021" i="9"/>
  <c r="J1020" i="9"/>
  <c r="J1019" i="9"/>
  <c r="J1018" i="9"/>
  <c r="J1017" i="9"/>
  <c r="J1016" i="9"/>
  <c r="J1015" i="9"/>
  <c r="J1014" i="9"/>
  <c r="J1013" i="9"/>
  <c r="J1012" i="9"/>
  <c r="J1011" i="9"/>
  <c r="J1010" i="9"/>
  <c r="J1009" i="9"/>
  <c r="J1008" i="9"/>
  <c r="J1007" i="9"/>
  <c r="J1006" i="9"/>
  <c r="J1005" i="9"/>
  <c r="J1004" i="9"/>
  <c r="J1003" i="9"/>
  <c r="J1002" i="9"/>
  <c r="J1001" i="9"/>
  <c r="J1000" i="9"/>
  <c r="J999" i="9"/>
  <c r="J998" i="9"/>
  <c r="J997" i="9"/>
  <c r="J996" i="9"/>
  <c r="J995" i="9"/>
  <c r="J994" i="9"/>
  <c r="J993" i="9"/>
  <c r="J992" i="9"/>
  <c r="J991" i="9"/>
  <c r="J990" i="9"/>
  <c r="J989" i="9"/>
  <c r="J988" i="9"/>
  <c r="J987" i="9"/>
  <c r="J986" i="9"/>
  <c r="J985" i="9"/>
  <c r="J984" i="9"/>
  <c r="J983" i="9"/>
  <c r="J982" i="9"/>
  <c r="J981" i="9"/>
  <c r="J980" i="9"/>
  <c r="J979" i="9"/>
  <c r="J978" i="9"/>
  <c r="J977" i="9"/>
  <c r="J976" i="9"/>
  <c r="J975" i="9"/>
  <c r="J974" i="9"/>
  <c r="J973" i="9"/>
  <c r="J972" i="9"/>
  <c r="J971" i="9"/>
  <c r="J970" i="9"/>
  <c r="J969" i="9"/>
  <c r="J968" i="9"/>
  <c r="J967" i="9"/>
  <c r="J966" i="9"/>
  <c r="J965" i="9"/>
  <c r="J964" i="9"/>
  <c r="J963" i="9"/>
  <c r="J962" i="9"/>
  <c r="J961" i="9"/>
  <c r="J960" i="9"/>
  <c r="J959" i="9"/>
  <c r="J958" i="9"/>
  <c r="J957" i="9"/>
  <c r="J956" i="9"/>
  <c r="J955" i="9"/>
  <c r="J954" i="9"/>
  <c r="J953" i="9"/>
  <c r="J952" i="9"/>
  <c r="J951" i="9"/>
  <c r="J950" i="9"/>
  <c r="J949" i="9"/>
  <c r="J948" i="9"/>
  <c r="J947" i="9"/>
  <c r="J946" i="9"/>
  <c r="J945" i="9"/>
  <c r="J944" i="9"/>
  <c r="J943" i="9"/>
  <c r="J942" i="9"/>
  <c r="J941" i="9"/>
  <c r="J940" i="9"/>
  <c r="J939" i="9"/>
  <c r="J938" i="9"/>
  <c r="J937" i="9"/>
  <c r="J936" i="9"/>
  <c r="J935" i="9"/>
  <c r="J934" i="9"/>
  <c r="J933" i="9"/>
  <c r="J932" i="9"/>
  <c r="J931" i="9"/>
  <c r="J930" i="9"/>
  <c r="J929" i="9"/>
  <c r="J928" i="9"/>
  <c r="J927" i="9"/>
  <c r="J926" i="9"/>
  <c r="J925" i="9"/>
  <c r="J924" i="9"/>
  <c r="J923" i="9"/>
  <c r="J922" i="9"/>
  <c r="J921" i="9"/>
  <c r="J920" i="9"/>
  <c r="J919" i="9"/>
  <c r="J918" i="9"/>
  <c r="J917" i="9"/>
  <c r="J916" i="9"/>
  <c r="J915" i="9"/>
  <c r="J914" i="9"/>
  <c r="J913" i="9"/>
  <c r="J912" i="9"/>
  <c r="J911" i="9"/>
  <c r="J910" i="9"/>
  <c r="J909" i="9"/>
  <c r="J908" i="9"/>
  <c r="J907" i="9"/>
  <c r="J906" i="9"/>
  <c r="J905" i="9"/>
  <c r="J904" i="9"/>
  <c r="J903" i="9"/>
  <c r="J902" i="9"/>
  <c r="J901" i="9"/>
  <c r="J900" i="9"/>
  <c r="J899" i="9"/>
  <c r="J898" i="9"/>
  <c r="J897" i="9"/>
  <c r="J896" i="9"/>
  <c r="J895" i="9"/>
  <c r="J894" i="9"/>
  <c r="J893" i="9"/>
  <c r="J892" i="9"/>
  <c r="J891" i="9"/>
  <c r="J890" i="9"/>
  <c r="J889" i="9"/>
  <c r="J888" i="9"/>
  <c r="J887" i="9"/>
  <c r="J886" i="9"/>
  <c r="J885" i="9"/>
  <c r="J884" i="9"/>
  <c r="J883" i="9"/>
  <c r="J882" i="9"/>
  <c r="J881" i="9"/>
  <c r="J880" i="9"/>
  <c r="J879" i="9"/>
  <c r="J878" i="9"/>
  <c r="J877" i="9"/>
  <c r="J876" i="9"/>
  <c r="J875" i="9"/>
  <c r="J874" i="9"/>
  <c r="J873" i="9"/>
  <c r="J872" i="9"/>
  <c r="J871" i="9"/>
  <c r="J870" i="9"/>
  <c r="J869" i="9"/>
  <c r="J868" i="9"/>
  <c r="J867" i="9"/>
  <c r="J866" i="9"/>
  <c r="J865" i="9"/>
  <c r="J864" i="9"/>
  <c r="J863" i="9"/>
  <c r="J862" i="9"/>
  <c r="J861" i="9"/>
  <c r="J860" i="9"/>
  <c r="J859" i="9"/>
  <c r="J858" i="9"/>
  <c r="J857" i="9"/>
  <c r="J856" i="9"/>
  <c r="J855" i="9"/>
  <c r="J854" i="9"/>
  <c r="J853" i="9"/>
  <c r="J852" i="9"/>
  <c r="J851" i="9"/>
  <c r="J850" i="9"/>
  <c r="J849" i="9"/>
  <c r="J848" i="9"/>
  <c r="J847" i="9"/>
  <c r="J846" i="9"/>
  <c r="J845" i="9"/>
  <c r="J844" i="9"/>
  <c r="J843" i="9"/>
  <c r="J842" i="9"/>
  <c r="J841" i="9"/>
  <c r="J840" i="9"/>
  <c r="J839" i="9"/>
  <c r="J838" i="9"/>
  <c r="J837" i="9"/>
  <c r="J836" i="9"/>
  <c r="J835" i="9"/>
  <c r="J834" i="9"/>
  <c r="J833" i="9"/>
  <c r="J832" i="9"/>
  <c r="J831" i="9"/>
  <c r="J830" i="9"/>
  <c r="J829" i="9"/>
  <c r="J828" i="9"/>
  <c r="J827" i="9"/>
  <c r="J826" i="9"/>
  <c r="J825" i="9"/>
  <c r="J824" i="9"/>
  <c r="J823" i="9"/>
  <c r="J822" i="9"/>
  <c r="J821" i="9"/>
  <c r="J820" i="9"/>
  <c r="J819" i="9"/>
  <c r="J818" i="9"/>
  <c r="J817" i="9"/>
  <c r="J816" i="9"/>
  <c r="J815" i="9"/>
  <c r="J814" i="9"/>
  <c r="J813" i="9"/>
  <c r="J812" i="9"/>
  <c r="J811" i="9"/>
  <c r="J810" i="9"/>
  <c r="J809" i="9"/>
  <c r="J808" i="9"/>
  <c r="J807" i="9"/>
  <c r="J806" i="9"/>
  <c r="J805" i="9"/>
  <c r="J804" i="9"/>
  <c r="J803" i="9"/>
  <c r="J802" i="9"/>
  <c r="J801" i="9"/>
  <c r="J800" i="9"/>
  <c r="J799" i="9"/>
  <c r="J798" i="9"/>
  <c r="J797" i="9"/>
  <c r="J796" i="9"/>
  <c r="J795" i="9"/>
  <c r="J794" i="9"/>
  <c r="J793" i="9"/>
  <c r="J792" i="9"/>
  <c r="J791" i="9"/>
  <c r="J790" i="9"/>
  <c r="J789" i="9"/>
  <c r="J788" i="9"/>
  <c r="J787" i="9"/>
  <c r="J786" i="9"/>
  <c r="J785" i="9"/>
  <c r="J784" i="9"/>
  <c r="J783" i="9"/>
  <c r="J782" i="9"/>
  <c r="J781" i="9"/>
  <c r="J780" i="9"/>
  <c r="J779" i="9"/>
  <c r="J778" i="9"/>
  <c r="J777" i="9"/>
  <c r="J776" i="9"/>
  <c r="J775" i="9"/>
  <c r="J774" i="9"/>
  <c r="J773" i="9"/>
  <c r="J772" i="9"/>
  <c r="J771" i="9"/>
  <c r="J770" i="9"/>
  <c r="J769" i="9"/>
  <c r="J768" i="9"/>
  <c r="J767" i="9"/>
  <c r="J766" i="9"/>
  <c r="J765" i="9"/>
  <c r="J764" i="9"/>
  <c r="J763" i="9"/>
  <c r="J762" i="9"/>
  <c r="J761" i="9"/>
  <c r="J760" i="9"/>
  <c r="J759" i="9"/>
  <c r="J758" i="9"/>
  <c r="J757" i="9"/>
  <c r="J756" i="9"/>
  <c r="J755" i="9"/>
  <c r="J754" i="9"/>
  <c r="J753" i="9"/>
  <c r="J752" i="9"/>
  <c r="J751" i="9"/>
  <c r="J750" i="9"/>
  <c r="J749" i="9"/>
  <c r="J748" i="9"/>
  <c r="J747" i="9"/>
  <c r="J746" i="9"/>
  <c r="J745" i="9"/>
  <c r="J744" i="9"/>
  <c r="J743" i="9"/>
  <c r="J742" i="9"/>
  <c r="J741" i="9"/>
  <c r="J740" i="9"/>
  <c r="J739" i="9"/>
  <c r="J738" i="9"/>
  <c r="J737" i="9"/>
  <c r="J736" i="9"/>
  <c r="J735" i="9"/>
  <c r="J734" i="9"/>
  <c r="J733" i="9"/>
  <c r="J732" i="9"/>
  <c r="J731" i="9"/>
  <c r="J730" i="9"/>
  <c r="J729" i="9"/>
  <c r="J728" i="9"/>
  <c r="J727" i="9"/>
  <c r="J726" i="9"/>
  <c r="J725" i="9"/>
  <c r="J724" i="9"/>
  <c r="J723" i="9"/>
  <c r="J722" i="9"/>
  <c r="J721" i="9"/>
  <c r="J720" i="9"/>
  <c r="J719" i="9"/>
  <c r="J718" i="9"/>
  <c r="J717" i="9"/>
  <c r="J716" i="9"/>
  <c r="J715" i="9"/>
  <c r="J714" i="9"/>
  <c r="J713" i="9"/>
  <c r="J712" i="9"/>
  <c r="J711" i="9"/>
  <c r="J710" i="9"/>
  <c r="J709" i="9"/>
  <c r="J708" i="9"/>
  <c r="J707" i="9"/>
  <c r="J706" i="9"/>
  <c r="J705" i="9"/>
  <c r="J704" i="9"/>
  <c r="J703" i="9"/>
  <c r="J702" i="9"/>
  <c r="J701" i="9"/>
  <c r="J700" i="9"/>
  <c r="J699" i="9"/>
  <c r="J698" i="9"/>
  <c r="J697" i="9"/>
  <c r="J696" i="9"/>
  <c r="J695" i="9"/>
  <c r="J694" i="9"/>
  <c r="J693" i="9"/>
  <c r="J692" i="9"/>
  <c r="J691" i="9"/>
  <c r="J690" i="9"/>
  <c r="J689" i="9"/>
  <c r="J688" i="9"/>
  <c r="J687" i="9"/>
  <c r="J686" i="9"/>
  <c r="J685" i="9"/>
  <c r="J684" i="9"/>
  <c r="J683" i="9"/>
  <c r="J682" i="9"/>
  <c r="J681" i="9"/>
  <c r="J680" i="9"/>
  <c r="J679" i="9"/>
  <c r="J678" i="9"/>
  <c r="J677" i="9"/>
  <c r="J676" i="9"/>
  <c r="J675" i="9"/>
  <c r="J674" i="9"/>
  <c r="J673" i="9"/>
  <c r="J672" i="9"/>
  <c r="J671" i="9"/>
  <c r="J670" i="9"/>
  <c r="J669" i="9"/>
  <c r="J668" i="9"/>
  <c r="J667" i="9"/>
  <c r="J666" i="9"/>
  <c r="J665" i="9"/>
  <c r="J664" i="9"/>
  <c r="J663" i="9"/>
  <c r="J662" i="9"/>
  <c r="J661" i="9"/>
  <c r="J660" i="9"/>
  <c r="J659" i="9"/>
  <c r="J658" i="9"/>
  <c r="J657" i="9"/>
  <c r="J656" i="9"/>
  <c r="J655" i="9"/>
  <c r="J654" i="9"/>
  <c r="J653" i="9"/>
  <c r="J652" i="9"/>
  <c r="J651" i="9"/>
  <c r="J650" i="9"/>
  <c r="J649" i="9"/>
  <c r="J648" i="9"/>
  <c r="J647" i="9"/>
  <c r="J646" i="9"/>
  <c r="J645" i="9"/>
  <c r="J644" i="9"/>
  <c r="J643" i="9"/>
  <c r="J642" i="9"/>
  <c r="J641" i="9"/>
  <c r="J640" i="9"/>
  <c r="J639" i="9"/>
  <c r="J638" i="9"/>
  <c r="J637" i="9"/>
  <c r="J636" i="9"/>
  <c r="J635" i="9"/>
  <c r="J634" i="9"/>
  <c r="J633" i="9"/>
  <c r="J632" i="9"/>
  <c r="J631" i="9"/>
  <c r="J630" i="9"/>
  <c r="J629" i="9"/>
  <c r="J628" i="9"/>
  <c r="J627" i="9"/>
  <c r="J626" i="9"/>
  <c r="J625" i="9"/>
  <c r="J624" i="9"/>
  <c r="J623" i="9"/>
  <c r="J622" i="9"/>
  <c r="J621" i="9"/>
  <c r="J620" i="9"/>
  <c r="J619" i="9"/>
  <c r="J618" i="9"/>
  <c r="J617" i="9"/>
  <c r="J616" i="9"/>
  <c r="J615" i="9"/>
  <c r="J614" i="9"/>
  <c r="J613" i="9"/>
  <c r="J612" i="9"/>
  <c r="J611" i="9"/>
  <c r="J610" i="9"/>
  <c r="J609" i="9"/>
  <c r="J608" i="9"/>
  <c r="J607" i="9"/>
  <c r="J606" i="9"/>
  <c r="J605" i="9"/>
  <c r="J604" i="9"/>
  <c r="J603" i="9"/>
  <c r="J602" i="9"/>
  <c r="J601" i="9"/>
  <c r="J600" i="9"/>
  <c r="J599" i="9"/>
  <c r="J598" i="9"/>
  <c r="J597" i="9"/>
  <c r="J596" i="9"/>
  <c r="J595" i="9"/>
  <c r="J594" i="9"/>
  <c r="J593" i="9"/>
  <c r="J592" i="9"/>
  <c r="J591" i="9"/>
  <c r="J590" i="9"/>
  <c r="J589" i="9"/>
  <c r="J588" i="9"/>
  <c r="J587" i="9"/>
  <c r="J586" i="9"/>
  <c r="J585" i="9"/>
  <c r="J584" i="9"/>
  <c r="J583" i="9"/>
  <c r="J582" i="9"/>
  <c r="J581" i="9"/>
  <c r="J580" i="9"/>
  <c r="J579" i="9"/>
  <c r="J578" i="9"/>
  <c r="J577" i="9"/>
  <c r="J576" i="9"/>
  <c r="J575" i="9"/>
  <c r="J574" i="9"/>
  <c r="J573" i="9"/>
  <c r="J572" i="9"/>
  <c r="J571" i="9"/>
  <c r="J570" i="9"/>
  <c r="J569" i="9"/>
  <c r="J568" i="9"/>
  <c r="J567" i="9"/>
  <c r="J566" i="9"/>
  <c r="J565" i="9"/>
  <c r="J564" i="9"/>
  <c r="J563" i="9"/>
  <c r="J562" i="9"/>
  <c r="J561" i="9"/>
  <c r="J560" i="9"/>
  <c r="J559" i="9"/>
  <c r="J558" i="9"/>
  <c r="J557" i="9"/>
  <c r="J556" i="9"/>
  <c r="J555" i="9"/>
  <c r="J554" i="9"/>
  <c r="J553" i="9"/>
  <c r="J552" i="9"/>
  <c r="J551" i="9"/>
  <c r="J550" i="9"/>
  <c r="J549" i="9"/>
  <c r="J548" i="9"/>
  <c r="J547" i="9"/>
  <c r="J546" i="9"/>
  <c r="J545" i="9"/>
  <c r="J544" i="9"/>
  <c r="J543" i="9"/>
  <c r="J542" i="9"/>
  <c r="J541" i="9"/>
  <c r="J540" i="9"/>
  <c r="J539" i="9"/>
  <c r="J538" i="9"/>
  <c r="J537" i="9"/>
  <c r="J536" i="9"/>
  <c r="J535" i="9"/>
  <c r="J534" i="9"/>
  <c r="J533" i="9"/>
  <c r="J532" i="9"/>
  <c r="J531" i="9"/>
  <c r="J530" i="9"/>
  <c r="J529" i="9"/>
  <c r="J528" i="9"/>
  <c r="J527" i="9"/>
  <c r="J526" i="9"/>
  <c r="J525" i="9"/>
  <c r="J524" i="9"/>
  <c r="J523" i="9"/>
  <c r="J522" i="9"/>
  <c r="J521" i="9"/>
  <c r="J520" i="9"/>
  <c r="J519" i="9"/>
  <c r="J518" i="9"/>
  <c r="J517" i="9"/>
  <c r="J516" i="9"/>
  <c r="J515" i="9"/>
  <c r="J514" i="9"/>
  <c r="J513" i="9"/>
  <c r="J512" i="9"/>
  <c r="J511" i="9"/>
  <c r="J510" i="9"/>
  <c r="J509" i="9"/>
  <c r="J508" i="9"/>
  <c r="J507" i="9"/>
  <c r="J506" i="9"/>
  <c r="J505" i="9"/>
  <c r="J504" i="9"/>
  <c r="J503" i="9"/>
  <c r="J502" i="9"/>
  <c r="J501" i="9"/>
  <c r="J500" i="9"/>
  <c r="J499" i="9"/>
  <c r="J498" i="9"/>
  <c r="J497" i="9"/>
  <c r="J496" i="9"/>
  <c r="J495" i="9"/>
  <c r="J494" i="9"/>
  <c r="J493" i="9"/>
  <c r="J492" i="9"/>
  <c r="J491" i="9"/>
  <c r="J490" i="9"/>
  <c r="J489" i="9"/>
  <c r="J488" i="9"/>
  <c r="J487" i="9"/>
  <c r="J486" i="9"/>
  <c r="J485" i="9"/>
  <c r="J484" i="9"/>
  <c r="J483" i="9"/>
  <c r="J482" i="9"/>
  <c r="J481" i="9"/>
  <c r="J480" i="9"/>
  <c r="J479" i="9"/>
  <c r="J478" i="9"/>
  <c r="J477" i="9"/>
  <c r="J476" i="9"/>
  <c r="J475" i="9"/>
  <c r="J474" i="9"/>
  <c r="J473" i="9"/>
  <c r="J472" i="9"/>
  <c r="J471" i="9"/>
  <c r="J470" i="9"/>
  <c r="J469" i="9"/>
  <c r="J468" i="9"/>
  <c r="J467" i="9"/>
  <c r="J466" i="9"/>
  <c r="J465" i="9"/>
  <c r="J464" i="9"/>
  <c r="J463" i="9"/>
  <c r="J462" i="9"/>
  <c r="J461" i="9"/>
  <c r="J460" i="9"/>
  <c r="J459" i="9"/>
  <c r="J458" i="9"/>
  <c r="J457" i="9"/>
  <c r="J456" i="9"/>
  <c r="J455" i="9"/>
  <c r="J454" i="9"/>
  <c r="J453" i="9"/>
  <c r="J452" i="9"/>
  <c r="J451" i="9"/>
  <c r="J450" i="9"/>
  <c r="J449" i="9"/>
  <c r="J448" i="9"/>
  <c r="J447" i="9"/>
  <c r="J446" i="9"/>
  <c r="J445" i="9"/>
  <c r="J444" i="9"/>
  <c r="J443" i="9"/>
  <c r="J442" i="9"/>
  <c r="J441" i="9"/>
  <c r="J440" i="9"/>
  <c r="J439" i="9"/>
  <c r="J438" i="9"/>
  <c r="J437" i="9"/>
  <c r="J436" i="9"/>
  <c r="J435" i="9"/>
  <c r="J434" i="9"/>
  <c r="J433" i="9"/>
  <c r="J432" i="9"/>
  <c r="J431" i="9"/>
  <c r="J430" i="9"/>
  <c r="J429" i="9"/>
  <c r="J428" i="9"/>
  <c r="J427" i="9"/>
  <c r="J426" i="9"/>
  <c r="J425" i="9"/>
  <c r="J424" i="9"/>
  <c r="J423" i="9"/>
  <c r="J422" i="9"/>
  <c r="J421" i="9"/>
  <c r="J420" i="9"/>
  <c r="J419" i="9"/>
  <c r="J418" i="9"/>
  <c r="J417" i="9"/>
  <c r="J416" i="9"/>
  <c r="J415" i="9"/>
  <c r="J414" i="9"/>
  <c r="J413" i="9"/>
  <c r="J412" i="9"/>
  <c r="J411" i="9"/>
  <c r="J410" i="9"/>
  <c r="J409" i="9"/>
  <c r="J408" i="9"/>
  <c r="J407" i="9"/>
  <c r="J406" i="9"/>
  <c r="J405" i="9"/>
  <c r="J404" i="9"/>
  <c r="J403" i="9"/>
  <c r="J402" i="9"/>
  <c r="J401" i="9"/>
  <c r="J400" i="9"/>
  <c r="J399" i="9"/>
  <c r="J398" i="9"/>
  <c r="J397" i="9"/>
  <c r="J396" i="9"/>
  <c r="J395" i="9"/>
  <c r="J394" i="9"/>
  <c r="J393" i="9"/>
  <c r="J392" i="9"/>
  <c r="J391" i="9"/>
  <c r="J390" i="9"/>
  <c r="J389" i="9"/>
  <c r="J388" i="9"/>
  <c r="J387" i="9"/>
  <c r="J386" i="9"/>
  <c r="J385" i="9"/>
  <c r="J384" i="9"/>
  <c r="J383" i="9"/>
  <c r="J382" i="9"/>
  <c r="J381" i="9"/>
  <c r="J380" i="9"/>
  <c r="J379" i="9"/>
  <c r="J378" i="9"/>
  <c r="J377" i="9"/>
  <c r="J376" i="9"/>
  <c r="J375" i="9"/>
  <c r="J374" i="9"/>
  <c r="J373" i="9"/>
  <c r="J372" i="9"/>
  <c r="J371" i="9"/>
  <c r="J370" i="9"/>
  <c r="J369" i="9"/>
  <c r="J368" i="9"/>
  <c r="J367" i="9"/>
  <c r="J366" i="9"/>
  <c r="J365" i="9"/>
  <c r="J364" i="9"/>
  <c r="J363" i="9"/>
  <c r="J362" i="9"/>
  <c r="J361" i="9"/>
  <c r="J360" i="9"/>
  <c r="J359" i="9"/>
  <c r="J358" i="9"/>
  <c r="J357" i="9"/>
  <c r="J356" i="9"/>
  <c r="J355" i="9"/>
  <c r="J354" i="9"/>
  <c r="J353" i="9"/>
  <c r="J352" i="9"/>
  <c r="J351" i="9"/>
  <c r="J350" i="9"/>
  <c r="J349" i="9"/>
  <c r="J348" i="9"/>
  <c r="J347" i="9"/>
  <c r="J346" i="9"/>
  <c r="J345" i="9"/>
  <c r="J344" i="9"/>
  <c r="J343" i="9"/>
  <c r="J342" i="9"/>
  <c r="J341" i="9"/>
  <c r="J340" i="9"/>
  <c r="J339" i="9"/>
  <c r="J338" i="9"/>
  <c r="J337" i="9"/>
  <c r="J336" i="9"/>
  <c r="J335" i="9"/>
  <c r="J334" i="9"/>
  <c r="J333" i="9"/>
  <c r="J332" i="9"/>
  <c r="J331" i="9"/>
  <c r="J330" i="9"/>
  <c r="J329" i="9"/>
  <c r="J328" i="9"/>
  <c r="J327" i="9"/>
  <c r="J326" i="9"/>
  <c r="J325" i="9"/>
  <c r="J324" i="9"/>
  <c r="J323" i="9"/>
  <c r="J322" i="9"/>
  <c r="J321" i="9"/>
  <c r="J320" i="9"/>
  <c r="J319" i="9"/>
  <c r="J318" i="9"/>
  <c r="J317" i="9"/>
  <c r="J316" i="9"/>
  <c r="J315" i="9"/>
  <c r="J314" i="9"/>
  <c r="J313" i="9"/>
  <c r="J312" i="9"/>
  <c r="J311" i="9"/>
  <c r="J310" i="9"/>
  <c r="J309" i="9"/>
  <c r="J308" i="9"/>
  <c r="J307" i="9"/>
  <c r="J306" i="9"/>
  <c r="J305" i="9"/>
  <c r="J304" i="9"/>
  <c r="J303" i="9"/>
  <c r="J302" i="9"/>
  <c r="J301" i="9"/>
  <c r="J300" i="9"/>
  <c r="J299" i="9"/>
  <c r="J298" i="9"/>
  <c r="J297" i="9"/>
  <c r="J296" i="9"/>
  <c r="J295" i="9"/>
  <c r="J294" i="9"/>
  <c r="J293" i="9"/>
  <c r="J292" i="9"/>
  <c r="J291" i="9"/>
  <c r="J290" i="9"/>
  <c r="J289" i="9"/>
  <c r="J288" i="9"/>
  <c r="J287" i="9"/>
  <c r="J286" i="9"/>
  <c r="J285" i="9"/>
  <c r="J284" i="9"/>
  <c r="J283" i="9"/>
  <c r="J282" i="9"/>
  <c r="J281" i="9"/>
  <c r="J280" i="9"/>
  <c r="J279" i="9"/>
  <c r="J278" i="9"/>
  <c r="J277" i="9"/>
  <c r="J276" i="9"/>
  <c r="J275" i="9"/>
  <c r="J274" i="9"/>
  <c r="J273" i="9"/>
  <c r="J272" i="9"/>
  <c r="J271" i="9"/>
  <c r="J270" i="9"/>
  <c r="J269" i="9"/>
  <c r="J268" i="9"/>
  <c r="J267" i="9"/>
  <c r="J266" i="9"/>
  <c r="J265" i="9"/>
  <c r="J264" i="9"/>
  <c r="J263" i="9"/>
  <c r="J262" i="9"/>
  <c r="J261" i="9"/>
  <c r="J260" i="9"/>
  <c r="J259" i="9"/>
  <c r="J258" i="9"/>
  <c r="J257" i="9"/>
  <c r="J256" i="9"/>
  <c r="J255" i="9"/>
  <c r="J254" i="9"/>
  <c r="J253" i="9"/>
  <c r="J252" i="9"/>
  <c r="J251" i="9"/>
  <c r="J250" i="9"/>
  <c r="J249" i="9"/>
  <c r="J248" i="9"/>
  <c r="J247" i="9"/>
  <c r="J246" i="9"/>
  <c r="J245" i="9"/>
  <c r="J244" i="9"/>
  <c r="J243" i="9"/>
  <c r="J242" i="9"/>
  <c r="J241" i="9"/>
  <c r="J240" i="9"/>
  <c r="J239" i="9"/>
  <c r="J238" i="9"/>
  <c r="J237" i="9"/>
  <c r="J236" i="9"/>
  <c r="J235" i="9"/>
  <c r="J234" i="9"/>
  <c r="J233" i="9"/>
  <c r="J232" i="9"/>
  <c r="J231" i="9"/>
  <c r="J230" i="9"/>
  <c r="J229" i="9"/>
  <c r="J228" i="9"/>
  <c r="J227" i="9"/>
  <c r="J226" i="9"/>
  <c r="J225" i="9"/>
  <c r="J224" i="9"/>
  <c r="J223" i="9"/>
  <c r="J222" i="9"/>
  <c r="J221" i="9"/>
  <c r="J220" i="9"/>
  <c r="J219" i="9"/>
  <c r="J218" i="9"/>
  <c r="J217" i="9"/>
  <c r="J216" i="9"/>
  <c r="J215" i="9"/>
  <c r="J214" i="9"/>
  <c r="J213" i="9"/>
  <c r="J212" i="9"/>
  <c r="J211" i="9"/>
  <c r="J210" i="9"/>
  <c r="J209" i="9"/>
  <c r="J208" i="9"/>
  <c r="J207" i="9"/>
  <c r="J206" i="9"/>
  <c r="J205" i="9"/>
  <c r="J204" i="9"/>
  <c r="J203" i="9"/>
  <c r="J202" i="9"/>
  <c r="J201" i="9"/>
  <c r="J200" i="9"/>
  <c r="J199" i="9"/>
  <c r="J198" i="9"/>
  <c r="J197" i="9"/>
  <c r="J196" i="9"/>
  <c r="J195" i="9"/>
  <c r="J194" i="9"/>
  <c r="J193" i="9"/>
  <c r="J192" i="9"/>
  <c r="J191" i="9"/>
  <c r="J190" i="9"/>
  <c r="J189" i="9"/>
  <c r="J188" i="9"/>
  <c r="J187" i="9"/>
  <c r="J186" i="9"/>
  <c r="J185" i="9"/>
  <c r="J184" i="9"/>
  <c r="J183" i="9"/>
  <c r="J182" i="9"/>
  <c r="J181" i="9"/>
  <c r="J180" i="9"/>
  <c r="J179" i="9"/>
  <c r="J178" i="9"/>
  <c r="J177" i="9"/>
  <c r="J176" i="9"/>
  <c r="J175" i="9"/>
  <c r="J174" i="9"/>
  <c r="J173" i="9"/>
  <c r="J172" i="9"/>
  <c r="J171" i="9"/>
  <c r="J170" i="9"/>
  <c r="J169" i="9"/>
  <c r="J168" i="9"/>
  <c r="J167" i="9"/>
  <c r="J166" i="9"/>
  <c r="J165" i="9"/>
  <c r="J164" i="9"/>
  <c r="J163" i="9"/>
  <c r="J162" i="9"/>
  <c r="J161" i="9"/>
  <c r="J160" i="9"/>
  <c r="J159" i="9"/>
  <c r="J158" i="9"/>
  <c r="J157" i="9"/>
  <c r="J156" i="9"/>
  <c r="J155" i="9"/>
  <c r="J154" i="9"/>
  <c r="J153" i="9"/>
  <c r="J152" i="9"/>
  <c r="J151" i="9"/>
  <c r="J150" i="9"/>
  <c r="J149" i="9"/>
  <c r="J148" i="9"/>
  <c r="J147" i="9"/>
  <c r="J146" i="9"/>
  <c r="J145" i="9"/>
  <c r="J144" i="9"/>
  <c r="J143" i="9"/>
  <c r="J142" i="9"/>
  <c r="J141" i="9"/>
  <c r="J140" i="9"/>
  <c r="J139" i="9"/>
  <c r="J138" i="9"/>
  <c r="J137" i="9"/>
  <c r="J136" i="9"/>
  <c r="J135" i="9"/>
  <c r="J134" i="9"/>
  <c r="J133" i="9"/>
  <c r="J132" i="9"/>
  <c r="J131" i="9"/>
  <c r="J130" i="9"/>
  <c r="J129" i="9"/>
  <c r="J128" i="9"/>
  <c r="J127" i="9"/>
  <c r="J126" i="9"/>
  <c r="J125" i="9"/>
  <c r="J124" i="9"/>
  <c r="J123" i="9"/>
  <c r="J122" i="9"/>
  <c r="J121" i="9"/>
  <c r="J120" i="9"/>
  <c r="J119" i="9"/>
  <c r="J118" i="9"/>
  <c r="J117" i="9"/>
  <c r="J116" i="9"/>
  <c r="J115" i="9"/>
  <c r="J114" i="9"/>
  <c r="J113" i="9"/>
  <c r="J112" i="9"/>
  <c r="J111" i="9"/>
  <c r="J110" i="9"/>
  <c r="J109" i="9"/>
  <c r="J108" i="9"/>
  <c r="J107" i="9"/>
  <c r="J106" i="9"/>
  <c r="J105" i="9"/>
  <c r="J104" i="9"/>
  <c r="J103" i="9"/>
  <c r="J102" i="9"/>
  <c r="J101" i="9"/>
  <c r="J100" i="9"/>
  <c r="J99" i="9"/>
  <c r="J98" i="9"/>
  <c r="J97" i="9"/>
  <c r="J96" i="9"/>
  <c r="J95" i="9"/>
  <c r="J94" i="9"/>
  <c r="J93" i="9"/>
  <c r="J92" i="9"/>
  <c r="J91" i="9"/>
  <c r="J90" i="9"/>
  <c r="J89" i="9"/>
  <c r="J88" i="9"/>
  <c r="J87" i="9"/>
  <c r="J86" i="9"/>
  <c r="J85" i="9"/>
  <c r="J84" i="9"/>
  <c r="J83" i="9"/>
  <c r="J82" i="9"/>
  <c r="J81" i="9"/>
  <c r="J80" i="9"/>
  <c r="J79" i="9"/>
  <c r="J78" i="9"/>
  <c r="J77" i="9"/>
  <c r="J76" i="9"/>
  <c r="J75" i="9"/>
  <c r="J74" i="9"/>
  <c r="J73" i="9"/>
  <c r="J72" i="9"/>
  <c r="J71" i="9"/>
  <c r="J70" i="9"/>
  <c r="J69" i="9"/>
  <c r="J68" i="9"/>
  <c r="J67" i="9"/>
  <c r="J66" i="9"/>
  <c r="J65" i="9"/>
  <c r="J64" i="9"/>
  <c r="J63" i="9"/>
  <c r="J62" i="9"/>
  <c r="J61" i="9"/>
  <c r="J60" i="9"/>
  <c r="J59" i="9"/>
  <c r="J58" i="9"/>
  <c r="J57" i="9"/>
  <c r="J56" i="9"/>
  <c r="J55" i="9"/>
  <c r="J54" i="9"/>
  <c r="J53" i="9"/>
  <c r="J52" i="9"/>
  <c r="J51" i="9"/>
  <c r="J50" i="9"/>
  <c r="J49" i="9"/>
  <c r="J48" i="9"/>
  <c r="J47" i="9"/>
  <c r="J46" i="9"/>
  <c r="J45" i="9"/>
  <c r="J44" i="9"/>
  <c r="J43" i="9"/>
  <c r="J42" i="9"/>
  <c r="J41" i="9"/>
  <c r="J40" i="9"/>
  <c r="J39" i="9"/>
  <c r="J38" i="9"/>
  <c r="J37" i="9"/>
  <c r="J36" i="9"/>
  <c r="J35" i="9"/>
  <c r="J34" i="9"/>
  <c r="J33" i="9"/>
  <c r="J32" i="9"/>
  <c r="J31" i="9"/>
  <c r="J30" i="9"/>
  <c r="J29" i="9"/>
  <c r="J28" i="9"/>
  <c r="J27" i="9"/>
  <c r="J26" i="9"/>
  <c r="J25" i="9"/>
  <c r="J24" i="9"/>
  <c r="J23" i="9"/>
  <c r="J22" i="9"/>
  <c r="J21" i="9"/>
  <c r="J20" i="9"/>
  <c r="J19" i="9"/>
  <c r="J18" i="9"/>
  <c r="J17" i="9"/>
  <c r="J16" i="9"/>
  <c r="J15" i="9"/>
  <c r="J14" i="9"/>
  <c r="J13" i="9"/>
  <c r="J12" i="9"/>
  <c r="J11" i="9"/>
  <c r="J10" i="9"/>
  <c r="J9" i="9"/>
  <c r="J8" i="9"/>
  <c r="J7" i="9"/>
  <c r="J6" i="9"/>
  <c r="J5" i="9"/>
  <c r="J4" i="9"/>
  <c r="J3" i="9"/>
  <c r="J2" i="9"/>
  <c r="J589" i="8"/>
  <c r="J588" i="8"/>
  <c r="J587" i="8"/>
  <c r="J586" i="8"/>
  <c r="J585" i="8"/>
  <c r="J584" i="8"/>
  <c r="J583" i="8"/>
  <c r="J582" i="8"/>
  <c r="J581" i="8"/>
  <c r="J580" i="8"/>
  <c r="J579" i="8"/>
  <c r="J578" i="8"/>
  <c r="J577" i="8"/>
  <c r="J576" i="8"/>
  <c r="J575" i="8"/>
  <c r="J574" i="8"/>
  <c r="J573" i="8"/>
  <c r="J572" i="8"/>
  <c r="J571" i="8"/>
  <c r="J570" i="8"/>
  <c r="J569" i="8"/>
  <c r="J568" i="8"/>
  <c r="J567" i="8"/>
  <c r="J566" i="8"/>
  <c r="J565" i="8"/>
  <c r="J564" i="8"/>
  <c r="J563" i="8"/>
  <c r="J562" i="8"/>
  <c r="J561" i="8"/>
  <c r="J560" i="8"/>
  <c r="J559" i="8"/>
  <c r="J558" i="8"/>
  <c r="J557" i="8"/>
  <c r="J556" i="8"/>
  <c r="J555" i="8"/>
  <c r="J554" i="8"/>
  <c r="J553" i="8"/>
  <c r="J552" i="8"/>
  <c r="J551" i="8"/>
  <c r="J550" i="8"/>
  <c r="J549" i="8"/>
  <c r="J548" i="8"/>
  <c r="J547" i="8"/>
  <c r="J546" i="8"/>
  <c r="J545" i="8"/>
  <c r="J544" i="8"/>
  <c r="J543" i="8"/>
  <c r="J542" i="8"/>
  <c r="J541" i="8"/>
  <c r="J540" i="8"/>
  <c r="J539" i="8"/>
  <c r="J538" i="8"/>
  <c r="J537" i="8"/>
  <c r="J536" i="8"/>
  <c r="J535" i="8"/>
  <c r="J534" i="8"/>
  <c r="J533" i="8"/>
  <c r="J532" i="8"/>
  <c r="J531" i="8"/>
  <c r="J530" i="8"/>
  <c r="J529" i="8"/>
  <c r="J528" i="8"/>
  <c r="J527" i="8"/>
  <c r="J526" i="8"/>
  <c r="J525" i="8"/>
  <c r="J524" i="8"/>
  <c r="J523" i="8"/>
  <c r="J522" i="8"/>
  <c r="J521" i="8"/>
  <c r="J520" i="8"/>
  <c r="J519" i="8"/>
  <c r="J518" i="8"/>
  <c r="J517" i="8"/>
  <c r="J516" i="8"/>
  <c r="J515" i="8"/>
  <c r="J514" i="8"/>
  <c r="J513" i="8"/>
  <c r="J512" i="8"/>
  <c r="J511" i="8"/>
  <c r="J510" i="8"/>
  <c r="J509" i="8"/>
  <c r="J508" i="8"/>
  <c r="J507" i="8"/>
  <c r="J506" i="8"/>
  <c r="J505" i="8"/>
  <c r="J504" i="8"/>
  <c r="J503" i="8"/>
  <c r="J502" i="8"/>
  <c r="J501" i="8"/>
  <c r="J500" i="8"/>
  <c r="J499" i="8"/>
  <c r="J498" i="8"/>
  <c r="J497" i="8"/>
  <c r="J496" i="8"/>
  <c r="J495" i="8"/>
  <c r="J494" i="8"/>
  <c r="J493" i="8"/>
  <c r="J492" i="8"/>
  <c r="J491" i="8"/>
  <c r="J490" i="8"/>
  <c r="J489" i="8"/>
  <c r="J488" i="8"/>
  <c r="J487" i="8"/>
  <c r="J486" i="8"/>
  <c r="J485" i="8"/>
  <c r="J484" i="8"/>
  <c r="J483" i="8"/>
  <c r="J482" i="8"/>
  <c r="J481" i="8"/>
  <c r="J480" i="8"/>
  <c r="J479" i="8"/>
  <c r="J478" i="8"/>
  <c r="J477" i="8"/>
  <c r="J476" i="8"/>
  <c r="J475" i="8"/>
  <c r="J474" i="8"/>
  <c r="J473" i="8"/>
  <c r="J472" i="8"/>
  <c r="J471" i="8"/>
  <c r="J470" i="8"/>
  <c r="J469" i="8"/>
  <c r="J468" i="8"/>
  <c r="J467" i="8"/>
  <c r="J466" i="8"/>
  <c r="J465" i="8"/>
  <c r="J464" i="8"/>
  <c r="J463" i="8"/>
  <c r="J462" i="8"/>
  <c r="J461" i="8"/>
  <c r="J460" i="8"/>
  <c r="J459" i="8"/>
  <c r="J458" i="8"/>
  <c r="J457" i="8"/>
  <c r="J456" i="8"/>
  <c r="J455" i="8"/>
  <c r="J454" i="8"/>
  <c r="J453" i="8"/>
  <c r="J452" i="8"/>
  <c r="J451" i="8"/>
  <c r="J450" i="8"/>
  <c r="J449" i="8"/>
  <c r="J448" i="8"/>
  <c r="J447" i="8"/>
  <c r="J446" i="8"/>
  <c r="J445" i="8"/>
  <c r="J444" i="8"/>
  <c r="J443" i="8"/>
  <c r="J442" i="8"/>
  <c r="J441" i="8"/>
  <c r="J440" i="8"/>
  <c r="J439" i="8"/>
  <c r="J438" i="8"/>
  <c r="J437" i="8"/>
  <c r="J436" i="8"/>
  <c r="J435" i="8"/>
  <c r="J434" i="8"/>
  <c r="J433" i="8"/>
  <c r="J432" i="8"/>
  <c r="J431" i="8"/>
  <c r="J430" i="8"/>
  <c r="J429" i="8"/>
  <c r="J428" i="8"/>
  <c r="J427" i="8"/>
  <c r="J426" i="8"/>
  <c r="J425" i="8"/>
  <c r="J424" i="8"/>
  <c r="J423" i="8"/>
  <c r="J422" i="8"/>
  <c r="J421" i="8"/>
  <c r="J420" i="8"/>
  <c r="J419" i="8"/>
  <c r="J418" i="8"/>
  <c r="J417" i="8"/>
  <c r="J416" i="8"/>
  <c r="J415" i="8"/>
  <c r="J414" i="8"/>
  <c r="J413" i="8"/>
  <c r="J412" i="8"/>
  <c r="J411" i="8"/>
  <c r="J410" i="8"/>
  <c r="J409" i="8"/>
  <c r="J408" i="8"/>
  <c r="J407" i="8"/>
  <c r="J406" i="8"/>
  <c r="J405" i="8"/>
  <c r="J404" i="8"/>
  <c r="J403" i="8"/>
  <c r="J402" i="8"/>
  <c r="J401" i="8"/>
  <c r="J400" i="8"/>
  <c r="J399" i="8"/>
  <c r="J398" i="8"/>
  <c r="J397" i="8"/>
  <c r="J396" i="8"/>
  <c r="J395" i="8"/>
  <c r="J394" i="8"/>
  <c r="J393" i="8"/>
  <c r="J392" i="8"/>
  <c r="J391" i="8"/>
  <c r="J390" i="8"/>
  <c r="J389" i="8"/>
  <c r="J388" i="8"/>
  <c r="J387" i="8"/>
  <c r="J386" i="8"/>
  <c r="J385" i="8"/>
  <c r="J384" i="8"/>
  <c r="J383" i="8"/>
  <c r="J382" i="8"/>
  <c r="J381" i="8"/>
  <c r="J380" i="8"/>
  <c r="J379" i="8"/>
  <c r="J378" i="8"/>
  <c r="J377" i="8"/>
  <c r="J376" i="8"/>
  <c r="J375" i="8"/>
  <c r="J374" i="8"/>
  <c r="J373" i="8"/>
  <c r="J372" i="8"/>
  <c r="J371" i="8"/>
  <c r="J370" i="8"/>
  <c r="J369" i="8"/>
  <c r="J368" i="8"/>
  <c r="J367" i="8"/>
  <c r="J366" i="8"/>
  <c r="J365" i="8"/>
  <c r="J364" i="8"/>
  <c r="J363" i="8"/>
  <c r="J362" i="8"/>
  <c r="J361" i="8"/>
  <c r="J360" i="8"/>
  <c r="J359" i="8"/>
  <c r="J358" i="8"/>
  <c r="J357" i="8"/>
  <c r="J356" i="8"/>
  <c r="J355" i="8"/>
  <c r="J354" i="8"/>
  <c r="J353" i="8"/>
  <c r="J352" i="8"/>
  <c r="J351" i="8"/>
  <c r="J350" i="8"/>
  <c r="J349" i="8"/>
  <c r="J348" i="8"/>
  <c r="J347" i="8"/>
  <c r="J346" i="8"/>
  <c r="J345" i="8"/>
  <c r="J344" i="8"/>
  <c r="J343" i="8"/>
  <c r="J342" i="8"/>
  <c r="J341" i="8"/>
  <c r="J340" i="8"/>
  <c r="J339" i="8"/>
  <c r="J338" i="8"/>
  <c r="J337" i="8"/>
  <c r="J336" i="8"/>
  <c r="J335" i="8"/>
  <c r="J334" i="8"/>
  <c r="J333" i="8"/>
  <c r="J332" i="8"/>
  <c r="J331" i="8"/>
  <c r="J330" i="8"/>
  <c r="J329" i="8"/>
  <c r="J328" i="8"/>
  <c r="J327" i="8"/>
  <c r="J326" i="8"/>
  <c r="J325" i="8"/>
  <c r="J324" i="8"/>
  <c r="J323" i="8"/>
  <c r="J322" i="8"/>
  <c r="J321" i="8"/>
  <c r="J320" i="8"/>
  <c r="J319" i="8"/>
  <c r="J318" i="8"/>
  <c r="J317" i="8"/>
  <c r="J316" i="8"/>
  <c r="J315" i="8"/>
  <c r="J314" i="8"/>
  <c r="J313" i="8"/>
  <c r="J312" i="8"/>
  <c r="J311" i="8"/>
  <c r="J310" i="8"/>
  <c r="J309" i="8"/>
  <c r="J308" i="8"/>
  <c r="J307" i="8"/>
  <c r="J306" i="8"/>
  <c r="J305" i="8"/>
  <c r="J304" i="8"/>
  <c r="J303" i="8"/>
  <c r="J302" i="8"/>
  <c r="J301" i="8"/>
  <c r="J300" i="8"/>
  <c r="J299" i="8"/>
  <c r="J298" i="8"/>
  <c r="J297" i="8"/>
  <c r="J296" i="8"/>
  <c r="J295" i="8"/>
  <c r="J294" i="8"/>
  <c r="J293" i="8"/>
  <c r="J292" i="8"/>
  <c r="J291" i="8"/>
  <c r="J290" i="8"/>
  <c r="J289" i="8"/>
  <c r="J288" i="8"/>
  <c r="J287" i="8"/>
  <c r="J286" i="8"/>
  <c r="J285" i="8"/>
  <c r="J284" i="8"/>
  <c r="J283" i="8"/>
  <c r="J282" i="8"/>
  <c r="J281" i="8"/>
  <c r="J280" i="8"/>
  <c r="J279" i="8"/>
  <c r="J278" i="8"/>
  <c r="J277" i="8"/>
  <c r="J276" i="8"/>
  <c r="J275" i="8"/>
  <c r="J274" i="8"/>
  <c r="J273" i="8"/>
  <c r="J272" i="8"/>
  <c r="J271" i="8"/>
  <c r="J270" i="8"/>
  <c r="J269" i="8"/>
  <c r="J268" i="8"/>
  <c r="J267" i="8"/>
  <c r="J266" i="8"/>
  <c r="J265" i="8"/>
  <c r="J264" i="8"/>
  <c r="J263" i="8"/>
  <c r="J262" i="8"/>
  <c r="J261" i="8"/>
  <c r="J260" i="8"/>
  <c r="J259" i="8"/>
  <c r="J258" i="8"/>
  <c r="J257" i="8"/>
  <c r="J256" i="8"/>
  <c r="J255" i="8"/>
  <c r="J254" i="8"/>
  <c r="J253" i="8"/>
  <c r="J252" i="8"/>
  <c r="J251" i="8"/>
  <c r="J250" i="8"/>
  <c r="J249" i="8"/>
  <c r="J248" i="8"/>
  <c r="J247" i="8"/>
  <c r="J246" i="8"/>
  <c r="J245" i="8"/>
  <c r="J244" i="8"/>
  <c r="J243" i="8"/>
  <c r="J242" i="8"/>
  <c r="J241" i="8"/>
  <c r="J240" i="8"/>
  <c r="J239" i="8"/>
  <c r="J238" i="8"/>
  <c r="J237" i="8"/>
  <c r="J236" i="8"/>
  <c r="J235" i="8"/>
  <c r="J234" i="8"/>
  <c r="J233" i="8"/>
  <c r="J232" i="8"/>
  <c r="J231" i="8"/>
  <c r="J230" i="8"/>
  <c r="J229" i="8"/>
  <c r="J228" i="8"/>
  <c r="J227" i="8"/>
  <c r="J226" i="8"/>
  <c r="J225" i="8"/>
  <c r="J224" i="8"/>
  <c r="J223" i="8"/>
  <c r="J222" i="8"/>
  <c r="J221" i="8"/>
  <c r="J220" i="8"/>
  <c r="J219" i="8"/>
  <c r="J218" i="8"/>
  <c r="J217" i="8"/>
  <c r="J216" i="8"/>
  <c r="J215" i="8"/>
  <c r="J214" i="8"/>
  <c r="J213" i="8"/>
  <c r="J212" i="8"/>
  <c r="J211" i="8"/>
  <c r="J210" i="8"/>
  <c r="J209" i="8"/>
  <c r="J208" i="8"/>
  <c r="J207" i="8"/>
  <c r="J206" i="8"/>
  <c r="J205" i="8"/>
  <c r="J204" i="8"/>
  <c r="J203" i="8"/>
  <c r="J202" i="8"/>
  <c r="J201" i="8"/>
  <c r="J200" i="8"/>
  <c r="J199" i="8"/>
  <c r="J198" i="8"/>
  <c r="J197" i="8"/>
  <c r="J196" i="8"/>
  <c r="J195" i="8"/>
  <c r="J194" i="8"/>
  <c r="J193" i="8"/>
  <c r="J192" i="8"/>
  <c r="J191" i="8"/>
  <c r="J190" i="8"/>
  <c r="J189" i="8"/>
  <c r="J188" i="8"/>
  <c r="J187" i="8"/>
  <c r="J186" i="8"/>
  <c r="J185" i="8"/>
  <c r="J184" i="8"/>
  <c r="J183" i="8"/>
  <c r="J182" i="8"/>
  <c r="J181" i="8"/>
  <c r="J180" i="8"/>
  <c r="J179" i="8"/>
  <c r="J178" i="8"/>
  <c r="J177" i="8"/>
  <c r="J176" i="8"/>
  <c r="J175" i="8"/>
  <c r="J174" i="8"/>
  <c r="J173" i="8"/>
  <c r="J172" i="8"/>
  <c r="J171" i="8"/>
  <c r="J170" i="8"/>
  <c r="J169" i="8"/>
  <c r="J168" i="8"/>
  <c r="J167" i="8"/>
  <c r="J166" i="8"/>
  <c r="J165" i="8"/>
  <c r="J164" i="8"/>
  <c r="J163" i="8"/>
  <c r="J162" i="8"/>
  <c r="J161" i="8"/>
  <c r="J160" i="8"/>
  <c r="J159" i="8"/>
  <c r="J158" i="8"/>
  <c r="J157" i="8"/>
  <c r="J156" i="8"/>
  <c r="J155" i="8"/>
  <c r="J154" i="8"/>
  <c r="J153" i="8"/>
  <c r="J152" i="8"/>
  <c r="J151" i="8"/>
  <c r="J150" i="8"/>
  <c r="J149" i="8"/>
  <c r="J148" i="8"/>
  <c r="J147" i="8"/>
  <c r="J146" i="8"/>
  <c r="J145" i="8"/>
  <c r="J144" i="8"/>
  <c r="J143" i="8"/>
  <c r="J142" i="8"/>
  <c r="J141" i="8"/>
  <c r="J140" i="8"/>
  <c r="J139" i="8"/>
  <c r="J138" i="8"/>
  <c r="J137" i="8"/>
  <c r="J136" i="8"/>
  <c r="J135" i="8"/>
  <c r="J134" i="8"/>
  <c r="J133" i="8"/>
  <c r="J132" i="8"/>
  <c r="J131" i="8"/>
  <c r="J130" i="8"/>
  <c r="J129" i="8"/>
  <c r="J128" i="8"/>
  <c r="J127" i="8"/>
  <c r="J126" i="8"/>
  <c r="J125" i="8"/>
  <c r="J124" i="8"/>
  <c r="J123" i="8"/>
  <c r="J122" i="8"/>
  <c r="J121" i="8"/>
  <c r="J120" i="8"/>
  <c r="J119" i="8"/>
  <c r="J118" i="8"/>
  <c r="J117" i="8"/>
  <c r="J116" i="8"/>
  <c r="J115" i="8"/>
  <c r="J114" i="8"/>
  <c r="J113" i="8"/>
  <c r="J112" i="8"/>
  <c r="J111" i="8"/>
  <c r="J110" i="8"/>
  <c r="J109" i="8"/>
  <c r="J108" i="8"/>
  <c r="J107" i="8"/>
  <c r="J106" i="8"/>
  <c r="J105" i="8"/>
  <c r="J104" i="8"/>
  <c r="J103" i="8"/>
  <c r="J102" i="8"/>
  <c r="J101" i="8"/>
  <c r="J100" i="8"/>
  <c r="J99" i="8"/>
  <c r="J98" i="8"/>
  <c r="J97" i="8"/>
  <c r="J96" i="8"/>
  <c r="J95" i="8"/>
  <c r="J94" i="8"/>
  <c r="J93" i="8"/>
  <c r="J92" i="8"/>
  <c r="J91" i="8"/>
  <c r="J90" i="8"/>
  <c r="J89" i="8"/>
  <c r="J88" i="8"/>
  <c r="J87" i="8"/>
  <c r="J86" i="8"/>
  <c r="J85" i="8"/>
  <c r="J84" i="8"/>
  <c r="J83" i="8"/>
  <c r="J82" i="8"/>
  <c r="J81" i="8"/>
  <c r="J80" i="8"/>
  <c r="J79" i="8"/>
  <c r="J78" i="8"/>
  <c r="J77" i="8"/>
  <c r="J76" i="8"/>
  <c r="J75" i="8"/>
  <c r="J74" i="8"/>
  <c r="J73" i="8"/>
  <c r="J72" i="8"/>
  <c r="J71" i="8"/>
  <c r="J70" i="8"/>
  <c r="J69" i="8"/>
  <c r="J68" i="8"/>
  <c r="J67" i="8"/>
  <c r="J66" i="8"/>
  <c r="J65" i="8"/>
  <c r="J64" i="8"/>
  <c r="J63" i="8"/>
  <c r="J62" i="8"/>
  <c r="J61" i="8"/>
  <c r="J60" i="8"/>
  <c r="J59" i="8"/>
  <c r="J58" i="8"/>
  <c r="J57" i="8"/>
  <c r="J56" i="8"/>
  <c r="J55" i="8"/>
  <c r="J54" i="8"/>
  <c r="J53" i="8"/>
  <c r="J52" i="8"/>
  <c r="J51" i="8"/>
  <c r="J50" i="8"/>
  <c r="J49" i="8"/>
  <c r="J48" i="8"/>
  <c r="J47" i="8"/>
  <c r="J46" i="8"/>
  <c r="J45" i="8"/>
  <c r="J44" i="8"/>
  <c r="J43" i="8"/>
  <c r="J42" i="8"/>
  <c r="J41" i="8"/>
  <c r="J40" i="8"/>
  <c r="J39" i="8"/>
  <c r="J38" i="8"/>
  <c r="J37" i="8"/>
  <c r="J36" i="8"/>
  <c r="J35" i="8"/>
  <c r="J34" i="8"/>
  <c r="J33" i="8"/>
  <c r="J32" i="8"/>
  <c r="J31" i="8"/>
  <c r="J30" i="8"/>
  <c r="J29" i="8"/>
  <c r="J28" i="8"/>
  <c r="J27" i="8"/>
  <c r="J26" i="8"/>
  <c r="J25" i="8"/>
  <c r="J24" i="8"/>
  <c r="J23" i="8"/>
  <c r="J22" i="8"/>
  <c r="J21" i="8"/>
  <c r="J20" i="8"/>
  <c r="J19" i="8"/>
  <c r="J18" i="8"/>
  <c r="J17" i="8"/>
  <c r="J16" i="8"/>
  <c r="J15" i="8"/>
  <c r="J14" i="8"/>
  <c r="J13" i="8"/>
  <c r="J12" i="8"/>
  <c r="J11" i="8"/>
  <c r="J10" i="8"/>
  <c r="J9" i="8"/>
  <c r="J8" i="8"/>
  <c r="J7" i="8"/>
  <c r="J6" i="8"/>
  <c r="J5" i="8"/>
  <c r="J4" i="8"/>
  <c r="J3" i="8"/>
  <c r="J2" i="8"/>
  <c r="J5730" i="7"/>
  <c r="J5729" i="7"/>
  <c r="J5728" i="7"/>
  <c r="J5727" i="7"/>
  <c r="J5726" i="7"/>
  <c r="J5725" i="7"/>
  <c r="J5724" i="7"/>
  <c r="J5723" i="7"/>
  <c r="J5722" i="7"/>
  <c r="J5721" i="7"/>
  <c r="J5720" i="7"/>
  <c r="J5719" i="7"/>
  <c r="J5718" i="7"/>
  <c r="J5717" i="7"/>
  <c r="J5716" i="7"/>
  <c r="J5715" i="7"/>
  <c r="J5714" i="7"/>
  <c r="J5713" i="7"/>
  <c r="J5712" i="7"/>
  <c r="J5711" i="7"/>
  <c r="J5710" i="7"/>
  <c r="J5709" i="7"/>
  <c r="J5708" i="7"/>
  <c r="J5707" i="7"/>
  <c r="J5706" i="7"/>
  <c r="J5705" i="7"/>
  <c r="J5704" i="7"/>
  <c r="J5703" i="7"/>
  <c r="J5702" i="7"/>
  <c r="J5701" i="7"/>
  <c r="J5700" i="7"/>
  <c r="J5699" i="7"/>
  <c r="J5698" i="7"/>
  <c r="J5697" i="7"/>
  <c r="J5696" i="7"/>
  <c r="J5695" i="7"/>
  <c r="J5694" i="7"/>
  <c r="J5693" i="7"/>
  <c r="J5692" i="7"/>
  <c r="J5691" i="7"/>
  <c r="J5690" i="7"/>
  <c r="J5689" i="7"/>
  <c r="J5688" i="7"/>
  <c r="J5687" i="7"/>
  <c r="J5686" i="7"/>
  <c r="J5685" i="7"/>
  <c r="J5684" i="7"/>
  <c r="J5683" i="7"/>
  <c r="J5682" i="7"/>
  <c r="J5681" i="7"/>
  <c r="J5680" i="7"/>
  <c r="J5679" i="7"/>
  <c r="J5678" i="7"/>
  <c r="J5677" i="7"/>
  <c r="J5676" i="7"/>
  <c r="J5675" i="7"/>
  <c r="J5674" i="7"/>
  <c r="J5673" i="7"/>
  <c r="J5672" i="7"/>
  <c r="J5671" i="7"/>
  <c r="J5670" i="7"/>
  <c r="J5669" i="7"/>
  <c r="J5668" i="7"/>
  <c r="J5667" i="7"/>
  <c r="J5666" i="7"/>
  <c r="J5665" i="7"/>
  <c r="J5664" i="7"/>
  <c r="J5663" i="7"/>
  <c r="J5662" i="7"/>
  <c r="J5661" i="7"/>
  <c r="J5660" i="7"/>
  <c r="J5659" i="7"/>
  <c r="J5658" i="7"/>
  <c r="J5657" i="7"/>
  <c r="J5656" i="7"/>
  <c r="J5655" i="7"/>
  <c r="J5654" i="7"/>
  <c r="J5653" i="7"/>
  <c r="J5652" i="7"/>
  <c r="J5651" i="7"/>
  <c r="J5650" i="7"/>
  <c r="J5649" i="7"/>
  <c r="J5648" i="7"/>
  <c r="J5647" i="7"/>
  <c r="J5646" i="7"/>
  <c r="J5645" i="7"/>
  <c r="J5644" i="7"/>
  <c r="J5643" i="7"/>
  <c r="J5642" i="7"/>
  <c r="J5641" i="7"/>
  <c r="J5640" i="7"/>
  <c r="J5639" i="7"/>
  <c r="J5638" i="7"/>
  <c r="J5637" i="7"/>
  <c r="J5636" i="7"/>
  <c r="J5635" i="7"/>
  <c r="J5634" i="7"/>
  <c r="J5633" i="7"/>
  <c r="J5632" i="7"/>
  <c r="J5631" i="7"/>
  <c r="J5630" i="7"/>
  <c r="J5629" i="7"/>
  <c r="J5628" i="7"/>
  <c r="J5627" i="7"/>
  <c r="J5626" i="7"/>
  <c r="J5625" i="7"/>
  <c r="J5624" i="7"/>
  <c r="J5623" i="7"/>
  <c r="J5622" i="7"/>
  <c r="J5621" i="7"/>
  <c r="J5620" i="7"/>
  <c r="J5619" i="7"/>
  <c r="J5618" i="7"/>
  <c r="J5617" i="7"/>
  <c r="J5616" i="7"/>
  <c r="J5615" i="7"/>
  <c r="J5614" i="7"/>
  <c r="J5613" i="7"/>
  <c r="J5612" i="7"/>
  <c r="J5611" i="7"/>
  <c r="J5610" i="7"/>
  <c r="J5609" i="7"/>
  <c r="J5608" i="7"/>
  <c r="J5607" i="7"/>
  <c r="J5606" i="7"/>
  <c r="J5605" i="7"/>
  <c r="J5604" i="7"/>
  <c r="J5603" i="7"/>
  <c r="J5602" i="7"/>
  <c r="J5601" i="7"/>
  <c r="J5600" i="7"/>
  <c r="J5599" i="7"/>
  <c r="J5598" i="7"/>
  <c r="J5597" i="7"/>
  <c r="J5596" i="7"/>
  <c r="J5595" i="7"/>
  <c r="J5594" i="7"/>
  <c r="J5593" i="7"/>
  <c r="J5592" i="7"/>
  <c r="J5591" i="7"/>
  <c r="J5590" i="7"/>
  <c r="J5589" i="7"/>
  <c r="J5588" i="7"/>
  <c r="J5587" i="7"/>
  <c r="J5586" i="7"/>
  <c r="J5585" i="7"/>
  <c r="J5584" i="7"/>
  <c r="J5583" i="7"/>
  <c r="J5582" i="7"/>
  <c r="J5581" i="7"/>
  <c r="J5580" i="7"/>
  <c r="J5579" i="7"/>
  <c r="J5578" i="7"/>
  <c r="J5577" i="7"/>
  <c r="J5576" i="7"/>
  <c r="J5575" i="7"/>
  <c r="J5574" i="7"/>
  <c r="J5573" i="7"/>
  <c r="J5572" i="7"/>
  <c r="J5571" i="7"/>
  <c r="J5570" i="7"/>
  <c r="J5569" i="7"/>
  <c r="J5568" i="7"/>
  <c r="J5567" i="7"/>
  <c r="J5566" i="7"/>
  <c r="J5565" i="7"/>
  <c r="J5564" i="7"/>
  <c r="J5563" i="7"/>
  <c r="J5562" i="7"/>
  <c r="J5561" i="7"/>
  <c r="J5560" i="7"/>
  <c r="J5559" i="7"/>
  <c r="J5558" i="7"/>
  <c r="J5557" i="7"/>
  <c r="J5556" i="7"/>
  <c r="J5555" i="7"/>
  <c r="J5554" i="7"/>
  <c r="J5553" i="7"/>
  <c r="J5552" i="7"/>
  <c r="J5551" i="7"/>
  <c r="J5550" i="7"/>
  <c r="J5549" i="7"/>
  <c r="J5548" i="7"/>
  <c r="J5547" i="7"/>
  <c r="J5546" i="7"/>
  <c r="J5545" i="7"/>
  <c r="J5544" i="7"/>
  <c r="J5543" i="7"/>
  <c r="J5542" i="7"/>
  <c r="J5541" i="7"/>
  <c r="J5540" i="7"/>
  <c r="J5539" i="7"/>
  <c r="J5538" i="7"/>
  <c r="J5537" i="7"/>
  <c r="J5536" i="7"/>
  <c r="J5535" i="7"/>
  <c r="J5534" i="7"/>
  <c r="J5533" i="7"/>
  <c r="J5532" i="7"/>
  <c r="J5531" i="7"/>
  <c r="J5530" i="7"/>
  <c r="J5529" i="7"/>
  <c r="J5528" i="7"/>
  <c r="J5527" i="7"/>
  <c r="J5526" i="7"/>
  <c r="J5525" i="7"/>
  <c r="J5524" i="7"/>
  <c r="J5523" i="7"/>
  <c r="J5522" i="7"/>
  <c r="J5521" i="7"/>
  <c r="J5520" i="7"/>
  <c r="J5519" i="7"/>
  <c r="J5518" i="7"/>
  <c r="J5517" i="7"/>
  <c r="J5516" i="7"/>
  <c r="J5515" i="7"/>
  <c r="J5514" i="7"/>
  <c r="J5513" i="7"/>
  <c r="J5512" i="7"/>
  <c r="J5511" i="7"/>
  <c r="J5510" i="7"/>
  <c r="J5509" i="7"/>
  <c r="J5508" i="7"/>
  <c r="J5507" i="7"/>
  <c r="J5506" i="7"/>
  <c r="J5505" i="7"/>
  <c r="J5504" i="7"/>
  <c r="J5503" i="7"/>
  <c r="J5502" i="7"/>
  <c r="J5501" i="7"/>
  <c r="J5500" i="7"/>
  <c r="J5499" i="7"/>
  <c r="J5498" i="7"/>
  <c r="J5497" i="7"/>
  <c r="J5496" i="7"/>
  <c r="J5495" i="7"/>
  <c r="J5494" i="7"/>
  <c r="J5493" i="7"/>
  <c r="J5492" i="7"/>
  <c r="J5491" i="7"/>
  <c r="J5490" i="7"/>
  <c r="J5489" i="7"/>
  <c r="J5488" i="7"/>
  <c r="J5487" i="7"/>
  <c r="J5486" i="7"/>
  <c r="J5485" i="7"/>
  <c r="J5484" i="7"/>
  <c r="J5483" i="7"/>
  <c r="J5482" i="7"/>
  <c r="J5481" i="7"/>
  <c r="J5480" i="7"/>
  <c r="J5479" i="7"/>
  <c r="J5478" i="7"/>
  <c r="J5477" i="7"/>
  <c r="J5476" i="7"/>
  <c r="J5475" i="7"/>
  <c r="J5474" i="7"/>
  <c r="J5473" i="7"/>
  <c r="J5472" i="7"/>
  <c r="J5471" i="7"/>
  <c r="J5470" i="7"/>
  <c r="J5469" i="7"/>
  <c r="J5468" i="7"/>
  <c r="J5467" i="7"/>
  <c r="J5466" i="7"/>
  <c r="J5465" i="7"/>
  <c r="J5464" i="7"/>
  <c r="J5463" i="7"/>
  <c r="J5462" i="7"/>
  <c r="J5461" i="7"/>
  <c r="J5460" i="7"/>
  <c r="J5459" i="7"/>
  <c r="J5458" i="7"/>
  <c r="J5457" i="7"/>
  <c r="J5456" i="7"/>
  <c r="J5455" i="7"/>
  <c r="J5454" i="7"/>
  <c r="J5453" i="7"/>
  <c r="J5452" i="7"/>
  <c r="J5451" i="7"/>
  <c r="J5450" i="7"/>
  <c r="J5449" i="7"/>
  <c r="J5448" i="7"/>
  <c r="J5447" i="7"/>
  <c r="J5446" i="7"/>
  <c r="J5445" i="7"/>
  <c r="J5444" i="7"/>
  <c r="J5443" i="7"/>
  <c r="J5442" i="7"/>
  <c r="J5441" i="7"/>
  <c r="J5440" i="7"/>
  <c r="J5439" i="7"/>
  <c r="J5438" i="7"/>
  <c r="J5437" i="7"/>
  <c r="J5436" i="7"/>
  <c r="J5435" i="7"/>
  <c r="J5434" i="7"/>
  <c r="J5433" i="7"/>
  <c r="J5432" i="7"/>
  <c r="J5431" i="7"/>
  <c r="J5430" i="7"/>
  <c r="J5429" i="7"/>
  <c r="J5428" i="7"/>
  <c r="J5427" i="7"/>
  <c r="J5426" i="7"/>
  <c r="J5425" i="7"/>
  <c r="J5424" i="7"/>
  <c r="J5423" i="7"/>
  <c r="J5422" i="7"/>
  <c r="J5421" i="7"/>
  <c r="J5420" i="7"/>
  <c r="J5419" i="7"/>
  <c r="J5418" i="7"/>
  <c r="J5417" i="7"/>
  <c r="J5416" i="7"/>
  <c r="J5415" i="7"/>
  <c r="J5414" i="7"/>
  <c r="J5413" i="7"/>
  <c r="J5412" i="7"/>
  <c r="J5411" i="7"/>
  <c r="J5410" i="7"/>
  <c r="J5409" i="7"/>
  <c r="J5408" i="7"/>
  <c r="J5407" i="7"/>
  <c r="J5406" i="7"/>
  <c r="J5405" i="7"/>
  <c r="J5404" i="7"/>
  <c r="J5403" i="7"/>
  <c r="J5402" i="7"/>
  <c r="J5401" i="7"/>
  <c r="J5400" i="7"/>
  <c r="J5399" i="7"/>
  <c r="J5398" i="7"/>
  <c r="J5397" i="7"/>
  <c r="J5396" i="7"/>
  <c r="J5395" i="7"/>
  <c r="J5394" i="7"/>
  <c r="J5393" i="7"/>
  <c r="J5392" i="7"/>
  <c r="J5391" i="7"/>
  <c r="J5390" i="7"/>
  <c r="J5389" i="7"/>
  <c r="J5388" i="7"/>
  <c r="J5387" i="7"/>
  <c r="J5386" i="7"/>
  <c r="J5385" i="7"/>
  <c r="J5384" i="7"/>
  <c r="J5383" i="7"/>
  <c r="J5382" i="7"/>
  <c r="J5381" i="7"/>
  <c r="J5380" i="7"/>
  <c r="J5379" i="7"/>
  <c r="J5378" i="7"/>
  <c r="J5377" i="7"/>
  <c r="J5376" i="7"/>
  <c r="J5375" i="7"/>
  <c r="J5374" i="7"/>
  <c r="J5373" i="7"/>
  <c r="J5372" i="7"/>
  <c r="J5371" i="7"/>
  <c r="J5370" i="7"/>
  <c r="J5369" i="7"/>
  <c r="J5368" i="7"/>
  <c r="J5367" i="7"/>
  <c r="J5366" i="7"/>
  <c r="J5365" i="7"/>
  <c r="J5364" i="7"/>
  <c r="J5363" i="7"/>
  <c r="J5362" i="7"/>
  <c r="J5361" i="7"/>
  <c r="J5360" i="7"/>
  <c r="J5359" i="7"/>
  <c r="J5358" i="7"/>
  <c r="J5357" i="7"/>
  <c r="J5356" i="7"/>
  <c r="J5355" i="7"/>
  <c r="J5354" i="7"/>
  <c r="J5353" i="7"/>
  <c r="J5352" i="7"/>
  <c r="J5351" i="7"/>
  <c r="J5350" i="7"/>
  <c r="J5349" i="7"/>
  <c r="J5348" i="7"/>
  <c r="J5347" i="7"/>
  <c r="J5346" i="7"/>
  <c r="J5345" i="7"/>
  <c r="J5344" i="7"/>
  <c r="J5343" i="7"/>
  <c r="J5342" i="7"/>
  <c r="J5341" i="7"/>
  <c r="J5340" i="7"/>
  <c r="J5339" i="7"/>
  <c r="J5338" i="7"/>
  <c r="J5337" i="7"/>
  <c r="J5336" i="7"/>
  <c r="J5335" i="7"/>
  <c r="J5334" i="7"/>
  <c r="J5333" i="7"/>
  <c r="J5332" i="7"/>
  <c r="J5331" i="7"/>
  <c r="J5330" i="7"/>
  <c r="J5329" i="7"/>
  <c r="J5328" i="7"/>
  <c r="J5327" i="7"/>
  <c r="J5326" i="7"/>
  <c r="J5325" i="7"/>
  <c r="J5324" i="7"/>
  <c r="J5323" i="7"/>
  <c r="J5322" i="7"/>
  <c r="J5321" i="7"/>
  <c r="J5320" i="7"/>
  <c r="J5319" i="7"/>
  <c r="J5318" i="7"/>
  <c r="J5317" i="7"/>
  <c r="J5316" i="7"/>
  <c r="J5315" i="7"/>
  <c r="J5314" i="7"/>
  <c r="J5313" i="7"/>
  <c r="J5312" i="7"/>
  <c r="J5311" i="7"/>
  <c r="J5310" i="7"/>
  <c r="J5309" i="7"/>
  <c r="J5308" i="7"/>
  <c r="J5307" i="7"/>
  <c r="J5306" i="7"/>
  <c r="J5305" i="7"/>
  <c r="J5304" i="7"/>
  <c r="J5303" i="7"/>
  <c r="J5302" i="7"/>
  <c r="J5301" i="7"/>
  <c r="J5300" i="7"/>
  <c r="J5299" i="7"/>
  <c r="J5298" i="7"/>
  <c r="J5297" i="7"/>
  <c r="J5296" i="7"/>
  <c r="J5295" i="7"/>
  <c r="J5294" i="7"/>
  <c r="J5293" i="7"/>
  <c r="J5292" i="7"/>
  <c r="J5291" i="7"/>
  <c r="J5290" i="7"/>
  <c r="J5289" i="7"/>
  <c r="J5288" i="7"/>
  <c r="J5287" i="7"/>
  <c r="J5286" i="7"/>
  <c r="J5285" i="7"/>
  <c r="J5284" i="7"/>
  <c r="J5283" i="7"/>
  <c r="J5282" i="7"/>
  <c r="J5281" i="7"/>
  <c r="J5280" i="7"/>
  <c r="J5279" i="7"/>
  <c r="J5278" i="7"/>
  <c r="J5277" i="7"/>
  <c r="J5276" i="7"/>
  <c r="J5275" i="7"/>
  <c r="J5274" i="7"/>
  <c r="J5273" i="7"/>
  <c r="J5272" i="7"/>
  <c r="J5271" i="7"/>
  <c r="J5270" i="7"/>
  <c r="J5269" i="7"/>
  <c r="J5268" i="7"/>
  <c r="J5267" i="7"/>
  <c r="J5266" i="7"/>
  <c r="J5265" i="7"/>
  <c r="J5264" i="7"/>
  <c r="J5263" i="7"/>
  <c r="J5262" i="7"/>
  <c r="J5261" i="7"/>
  <c r="J5260" i="7"/>
  <c r="J5259" i="7"/>
  <c r="J5258" i="7"/>
  <c r="J5257" i="7"/>
  <c r="J5256" i="7"/>
  <c r="J5255" i="7"/>
  <c r="J5254" i="7"/>
  <c r="J5253" i="7"/>
  <c r="J5252" i="7"/>
  <c r="J5251" i="7"/>
  <c r="J5250" i="7"/>
  <c r="J5249" i="7"/>
  <c r="J5248" i="7"/>
  <c r="J5247" i="7"/>
  <c r="J5246" i="7"/>
  <c r="J5245" i="7"/>
  <c r="J5244" i="7"/>
  <c r="J5243" i="7"/>
  <c r="J5242" i="7"/>
  <c r="J5241" i="7"/>
  <c r="J5240" i="7"/>
  <c r="J5239" i="7"/>
  <c r="J5238" i="7"/>
  <c r="J5237" i="7"/>
  <c r="J5236" i="7"/>
  <c r="J5235" i="7"/>
  <c r="J5234" i="7"/>
  <c r="J5233" i="7"/>
  <c r="J5232" i="7"/>
  <c r="J5231" i="7"/>
  <c r="J5230" i="7"/>
  <c r="J5229" i="7"/>
  <c r="J5228" i="7"/>
  <c r="J5227" i="7"/>
  <c r="J5226" i="7"/>
  <c r="J5225" i="7"/>
  <c r="J5224" i="7"/>
  <c r="J5223" i="7"/>
  <c r="J5222" i="7"/>
  <c r="J5221" i="7"/>
  <c r="J5220" i="7"/>
  <c r="J5219" i="7"/>
  <c r="J5218" i="7"/>
  <c r="J5217" i="7"/>
  <c r="J5216" i="7"/>
  <c r="J5215" i="7"/>
  <c r="J5214" i="7"/>
  <c r="J5213" i="7"/>
  <c r="J5212" i="7"/>
  <c r="J5211" i="7"/>
  <c r="J5210" i="7"/>
  <c r="J5209" i="7"/>
  <c r="J5208" i="7"/>
  <c r="J5207" i="7"/>
  <c r="J5206" i="7"/>
  <c r="J5205" i="7"/>
  <c r="J5204" i="7"/>
  <c r="J5203" i="7"/>
  <c r="J5202" i="7"/>
  <c r="J5201" i="7"/>
  <c r="J5200" i="7"/>
  <c r="J5199" i="7"/>
  <c r="J5198" i="7"/>
  <c r="J5197" i="7"/>
  <c r="J5196" i="7"/>
  <c r="J5195" i="7"/>
  <c r="J5194" i="7"/>
  <c r="J5193" i="7"/>
  <c r="J5192" i="7"/>
  <c r="J5191" i="7"/>
  <c r="J5190" i="7"/>
  <c r="J5189" i="7"/>
  <c r="J5188" i="7"/>
  <c r="J5187" i="7"/>
  <c r="J5186" i="7"/>
  <c r="J5185" i="7"/>
  <c r="J5184" i="7"/>
  <c r="J5183" i="7"/>
  <c r="J5182" i="7"/>
  <c r="J5181" i="7"/>
  <c r="J5180" i="7"/>
  <c r="J5179" i="7"/>
  <c r="J5178" i="7"/>
  <c r="J5177" i="7"/>
  <c r="J5176" i="7"/>
  <c r="J5175" i="7"/>
  <c r="J5174" i="7"/>
  <c r="J5173" i="7"/>
  <c r="J5172" i="7"/>
  <c r="J5171" i="7"/>
  <c r="J5170" i="7"/>
  <c r="J5169" i="7"/>
  <c r="J5168" i="7"/>
  <c r="J5167" i="7"/>
  <c r="J5166" i="7"/>
  <c r="J5165" i="7"/>
  <c r="J5164" i="7"/>
  <c r="J5163" i="7"/>
  <c r="J5162" i="7"/>
  <c r="J5161" i="7"/>
  <c r="J5160" i="7"/>
  <c r="J5159" i="7"/>
  <c r="J5158" i="7"/>
  <c r="J5157" i="7"/>
  <c r="J5156" i="7"/>
  <c r="J5155" i="7"/>
  <c r="J5154" i="7"/>
  <c r="J5153" i="7"/>
  <c r="J5152" i="7"/>
  <c r="J5151" i="7"/>
  <c r="J5150" i="7"/>
  <c r="J5149" i="7"/>
  <c r="J5148" i="7"/>
  <c r="J5147" i="7"/>
  <c r="J5146" i="7"/>
  <c r="J5145" i="7"/>
  <c r="J5144" i="7"/>
  <c r="J5143" i="7"/>
  <c r="J5142" i="7"/>
  <c r="J5141" i="7"/>
  <c r="J5140" i="7"/>
  <c r="J5139" i="7"/>
  <c r="J5138" i="7"/>
  <c r="J5137" i="7"/>
  <c r="J5136" i="7"/>
  <c r="J5135" i="7"/>
  <c r="J5134" i="7"/>
  <c r="J5133" i="7"/>
  <c r="J5132" i="7"/>
  <c r="J5131" i="7"/>
  <c r="J5130" i="7"/>
  <c r="J5129" i="7"/>
  <c r="J5128" i="7"/>
  <c r="J5127" i="7"/>
  <c r="J5126" i="7"/>
  <c r="J5125" i="7"/>
  <c r="J5124" i="7"/>
  <c r="J5123" i="7"/>
  <c r="J5122" i="7"/>
  <c r="J5121" i="7"/>
  <c r="J5120" i="7"/>
  <c r="J5119" i="7"/>
  <c r="J5118" i="7"/>
  <c r="J5117" i="7"/>
  <c r="J5116" i="7"/>
  <c r="J5115" i="7"/>
  <c r="J5114" i="7"/>
  <c r="J5113" i="7"/>
  <c r="J5112" i="7"/>
  <c r="J5111" i="7"/>
  <c r="J5110" i="7"/>
  <c r="J5109" i="7"/>
  <c r="J5108" i="7"/>
  <c r="J5107" i="7"/>
  <c r="J5106" i="7"/>
  <c r="J5105" i="7"/>
  <c r="J5104" i="7"/>
  <c r="J5103" i="7"/>
  <c r="J5102" i="7"/>
  <c r="J5101" i="7"/>
  <c r="J5100" i="7"/>
  <c r="J5099" i="7"/>
  <c r="J5098" i="7"/>
  <c r="J5097" i="7"/>
  <c r="J5096" i="7"/>
  <c r="J5095" i="7"/>
  <c r="J5094" i="7"/>
  <c r="J5093" i="7"/>
  <c r="J5092" i="7"/>
  <c r="J5091" i="7"/>
  <c r="J5090" i="7"/>
  <c r="J5089" i="7"/>
  <c r="J5088" i="7"/>
  <c r="J5087" i="7"/>
  <c r="J5086" i="7"/>
  <c r="J5085" i="7"/>
  <c r="J5084" i="7"/>
  <c r="J5083" i="7"/>
  <c r="J5082" i="7"/>
  <c r="J5081" i="7"/>
  <c r="J5080" i="7"/>
  <c r="J5079" i="7"/>
  <c r="J5078" i="7"/>
  <c r="J5077" i="7"/>
  <c r="J5076" i="7"/>
  <c r="J5075" i="7"/>
  <c r="J5074" i="7"/>
  <c r="J5073" i="7"/>
  <c r="J5072" i="7"/>
  <c r="J5071" i="7"/>
  <c r="J5070" i="7"/>
  <c r="J5069" i="7"/>
  <c r="J5068" i="7"/>
  <c r="J5067" i="7"/>
  <c r="J5066" i="7"/>
  <c r="J5065" i="7"/>
  <c r="J5064" i="7"/>
  <c r="J5063" i="7"/>
  <c r="J5062" i="7"/>
  <c r="J5061" i="7"/>
  <c r="J5060" i="7"/>
  <c r="J5059" i="7"/>
  <c r="J5058" i="7"/>
  <c r="J5057" i="7"/>
  <c r="J5056" i="7"/>
  <c r="J5055" i="7"/>
  <c r="J5054" i="7"/>
  <c r="J5053" i="7"/>
  <c r="J5052" i="7"/>
  <c r="J5051" i="7"/>
  <c r="J5050" i="7"/>
  <c r="J5049" i="7"/>
  <c r="J5048" i="7"/>
  <c r="J5047" i="7"/>
  <c r="J5046" i="7"/>
  <c r="J5045" i="7"/>
  <c r="J5044" i="7"/>
  <c r="J5043" i="7"/>
  <c r="J5042" i="7"/>
  <c r="J5041" i="7"/>
  <c r="J5040" i="7"/>
  <c r="J5039" i="7"/>
  <c r="J5038" i="7"/>
  <c r="J5037" i="7"/>
  <c r="J5036" i="7"/>
  <c r="J5035" i="7"/>
  <c r="J5034" i="7"/>
  <c r="J5033" i="7"/>
  <c r="J5032" i="7"/>
  <c r="J5031" i="7"/>
  <c r="J5030" i="7"/>
  <c r="J5029" i="7"/>
  <c r="J5028" i="7"/>
  <c r="J5027" i="7"/>
  <c r="J5026" i="7"/>
  <c r="J5025" i="7"/>
  <c r="J5024" i="7"/>
  <c r="J5023" i="7"/>
  <c r="J5022" i="7"/>
  <c r="J5021" i="7"/>
  <c r="J5020" i="7"/>
  <c r="J5019" i="7"/>
  <c r="J5018" i="7"/>
  <c r="J5017" i="7"/>
  <c r="J5016" i="7"/>
  <c r="J5015" i="7"/>
  <c r="J5014" i="7"/>
  <c r="J5013" i="7"/>
  <c r="J5012" i="7"/>
  <c r="J5011" i="7"/>
  <c r="J5010" i="7"/>
  <c r="J5009" i="7"/>
  <c r="J5008" i="7"/>
  <c r="J5007" i="7"/>
  <c r="J5006" i="7"/>
  <c r="J5005" i="7"/>
  <c r="J5004" i="7"/>
  <c r="J5003" i="7"/>
  <c r="J5002" i="7"/>
  <c r="J5001" i="7"/>
  <c r="J5000" i="7"/>
  <c r="J4999" i="7"/>
  <c r="J4998" i="7"/>
  <c r="J4997" i="7"/>
  <c r="J4996" i="7"/>
  <c r="J4995" i="7"/>
  <c r="J4994" i="7"/>
  <c r="J4993" i="7"/>
  <c r="J4992" i="7"/>
  <c r="J4991" i="7"/>
  <c r="J4990" i="7"/>
  <c r="J4989" i="7"/>
  <c r="J4988" i="7"/>
  <c r="J4987" i="7"/>
  <c r="J4986" i="7"/>
  <c r="J4985" i="7"/>
  <c r="J4984" i="7"/>
  <c r="J4983" i="7"/>
  <c r="J4982" i="7"/>
  <c r="J4981" i="7"/>
  <c r="J4980" i="7"/>
  <c r="J4979" i="7"/>
  <c r="J4978" i="7"/>
  <c r="J4977" i="7"/>
  <c r="J4976" i="7"/>
  <c r="J4975" i="7"/>
  <c r="J4974" i="7"/>
  <c r="J4973" i="7"/>
  <c r="J4972" i="7"/>
  <c r="J4971" i="7"/>
  <c r="J4970" i="7"/>
  <c r="J4969" i="7"/>
  <c r="J4968" i="7"/>
  <c r="J4967" i="7"/>
  <c r="J4966" i="7"/>
  <c r="J4965" i="7"/>
  <c r="J4964" i="7"/>
  <c r="J4963" i="7"/>
  <c r="J4962" i="7"/>
  <c r="J4961" i="7"/>
  <c r="J4960" i="7"/>
  <c r="J4959" i="7"/>
  <c r="J4958" i="7"/>
  <c r="J4957" i="7"/>
  <c r="J4956" i="7"/>
  <c r="J4955" i="7"/>
  <c r="J4954" i="7"/>
  <c r="J4953" i="7"/>
  <c r="J4952" i="7"/>
  <c r="J4951" i="7"/>
  <c r="J4950" i="7"/>
  <c r="J4949" i="7"/>
  <c r="J4948" i="7"/>
  <c r="J4947" i="7"/>
  <c r="J4946" i="7"/>
  <c r="J4945" i="7"/>
  <c r="J4944" i="7"/>
  <c r="J4943" i="7"/>
  <c r="J4942" i="7"/>
  <c r="J4941" i="7"/>
  <c r="J4940" i="7"/>
  <c r="J4939" i="7"/>
  <c r="J4938" i="7"/>
  <c r="J4937" i="7"/>
  <c r="J4936" i="7"/>
  <c r="J4935" i="7"/>
  <c r="J4934" i="7"/>
  <c r="J4933" i="7"/>
  <c r="J4932" i="7"/>
  <c r="J4931" i="7"/>
  <c r="J4930" i="7"/>
  <c r="J4929" i="7"/>
  <c r="J4928" i="7"/>
  <c r="J4927" i="7"/>
  <c r="J4926" i="7"/>
  <c r="J4925" i="7"/>
  <c r="J4924" i="7"/>
  <c r="J4923" i="7"/>
  <c r="J4922" i="7"/>
  <c r="J4921" i="7"/>
  <c r="J4920" i="7"/>
  <c r="J4919" i="7"/>
  <c r="J4918" i="7"/>
  <c r="J4917" i="7"/>
  <c r="J4916" i="7"/>
  <c r="J4915" i="7"/>
  <c r="J4914" i="7"/>
  <c r="J4913" i="7"/>
  <c r="J4912" i="7"/>
  <c r="J4911" i="7"/>
  <c r="J4910" i="7"/>
  <c r="J4909" i="7"/>
  <c r="J4908" i="7"/>
  <c r="J4907" i="7"/>
  <c r="J4906" i="7"/>
  <c r="J4905" i="7"/>
  <c r="J4904" i="7"/>
  <c r="J4903" i="7"/>
  <c r="J4902" i="7"/>
  <c r="J4901" i="7"/>
  <c r="J4900" i="7"/>
  <c r="J4899" i="7"/>
  <c r="J4898" i="7"/>
  <c r="J4897" i="7"/>
  <c r="J4896" i="7"/>
  <c r="J4895" i="7"/>
  <c r="J4894" i="7"/>
  <c r="J4893" i="7"/>
  <c r="J4892" i="7"/>
  <c r="J4891" i="7"/>
  <c r="J4890" i="7"/>
  <c r="J4889" i="7"/>
  <c r="J4888" i="7"/>
  <c r="J4887" i="7"/>
  <c r="J4886" i="7"/>
  <c r="J4885" i="7"/>
  <c r="J4884" i="7"/>
  <c r="J4883" i="7"/>
  <c r="J4882" i="7"/>
  <c r="J4881" i="7"/>
  <c r="J4880" i="7"/>
  <c r="J4879" i="7"/>
  <c r="J4878" i="7"/>
  <c r="J4877" i="7"/>
  <c r="J4876" i="7"/>
  <c r="J4875" i="7"/>
  <c r="J4874" i="7"/>
  <c r="J4873" i="7"/>
  <c r="J4872" i="7"/>
  <c r="J4871" i="7"/>
  <c r="J4870" i="7"/>
  <c r="J4869" i="7"/>
  <c r="J4868" i="7"/>
  <c r="J4867" i="7"/>
  <c r="J4866" i="7"/>
  <c r="J4865" i="7"/>
  <c r="J4864" i="7"/>
  <c r="J4863" i="7"/>
  <c r="J4862" i="7"/>
  <c r="J4861" i="7"/>
  <c r="J4860" i="7"/>
  <c r="J4859" i="7"/>
  <c r="J4858" i="7"/>
  <c r="J4857" i="7"/>
  <c r="J4856" i="7"/>
  <c r="J4855" i="7"/>
  <c r="J4854" i="7"/>
  <c r="J4853" i="7"/>
  <c r="J4852" i="7"/>
  <c r="J4851" i="7"/>
  <c r="J4850" i="7"/>
  <c r="J4849" i="7"/>
  <c r="J4848" i="7"/>
  <c r="J4847" i="7"/>
  <c r="J4846" i="7"/>
  <c r="J4845" i="7"/>
  <c r="J4844" i="7"/>
  <c r="J4843" i="7"/>
  <c r="J4842" i="7"/>
  <c r="J4841" i="7"/>
  <c r="J4840" i="7"/>
  <c r="J4839" i="7"/>
  <c r="J4838" i="7"/>
  <c r="J4837" i="7"/>
  <c r="J4836" i="7"/>
  <c r="J4835" i="7"/>
  <c r="J4834" i="7"/>
  <c r="J4833" i="7"/>
  <c r="J4832" i="7"/>
  <c r="J4831" i="7"/>
  <c r="J4830" i="7"/>
  <c r="J4829" i="7"/>
  <c r="J4828" i="7"/>
  <c r="J4827" i="7"/>
  <c r="J4826" i="7"/>
  <c r="J4825" i="7"/>
  <c r="J4824" i="7"/>
  <c r="J4823" i="7"/>
  <c r="J4822" i="7"/>
  <c r="J4821" i="7"/>
  <c r="J4820" i="7"/>
  <c r="J4819" i="7"/>
  <c r="J4818" i="7"/>
  <c r="J4817" i="7"/>
  <c r="J4816" i="7"/>
  <c r="J4815" i="7"/>
  <c r="J4814" i="7"/>
  <c r="J4813" i="7"/>
  <c r="J4812" i="7"/>
  <c r="J4811" i="7"/>
  <c r="J4810" i="7"/>
  <c r="J4809" i="7"/>
  <c r="J4808" i="7"/>
  <c r="J4807" i="7"/>
  <c r="J4806" i="7"/>
  <c r="J4805" i="7"/>
  <c r="J4804" i="7"/>
  <c r="J4803" i="7"/>
  <c r="J4802" i="7"/>
  <c r="J4801" i="7"/>
  <c r="J4800" i="7"/>
  <c r="J4799" i="7"/>
  <c r="J4798" i="7"/>
  <c r="J4797" i="7"/>
  <c r="J4796" i="7"/>
  <c r="J4795" i="7"/>
  <c r="J4794" i="7"/>
  <c r="J4793" i="7"/>
  <c r="J4792" i="7"/>
  <c r="J4791" i="7"/>
  <c r="J4790" i="7"/>
  <c r="J4789" i="7"/>
  <c r="J4788" i="7"/>
  <c r="J4787" i="7"/>
  <c r="J4786" i="7"/>
  <c r="J4785" i="7"/>
  <c r="J4784" i="7"/>
  <c r="J4783" i="7"/>
  <c r="J4782" i="7"/>
  <c r="J4781" i="7"/>
  <c r="J4780" i="7"/>
  <c r="J4779" i="7"/>
  <c r="J4778" i="7"/>
  <c r="J4777" i="7"/>
  <c r="J4776" i="7"/>
  <c r="J4775" i="7"/>
  <c r="J4774" i="7"/>
  <c r="J4773" i="7"/>
  <c r="J4772" i="7"/>
  <c r="J4771" i="7"/>
  <c r="J4770" i="7"/>
  <c r="J4769" i="7"/>
  <c r="J4768" i="7"/>
  <c r="J4767" i="7"/>
  <c r="J4766" i="7"/>
  <c r="J4765" i="7"/>
  <c r="J4764" i="7"/>
  <c r="J4763" i="7"/>
  <c r="J4762" i="7"/>
  <c r="J4761" i="7"/>
  <c r="J4760" i="7"/>
  <c r="J4759" i="7"/>
  <c r="J4758" i="7"/>
  <c r="J4757" i="7"/>
  <c r="J4756" i="7"/>
  <c r="J4755" i="7"/>
  <c r="J4754" i="7"/>
  <c r="J4753" i="7"/>
  <c r="J4752" i="7"/>
  <c r="J4751" i="7"/>
  <c r="J4750" i="7"/>
  <c r="J4749" i="7"/>
  <c r="J4748" i="7"/>
  <c r="J4747" i="7"/>
  <c r="J4746" i="7"/>
  <c r="J4745" i="7"/>
  <c r="J4744" i="7"/>
  <c r="J4743" i="7"/>
  <c r="J4742" i="7"/>
  <c r="J4741" i="7"/>
  <c r="J4740" i="7"/>
  <c r="J4739" i="7"/>
  <c r="J4738" i="7"/>
  <c r="J4737" i="7"/>
  <c r="J4736" i="7"/>
  <c r="J4735" i="7"/>
  <c r="J4734" i="7"/>
  <c r="J4733" i="7"/>
  <c r="J4732" i="7"/>
  <c r="J4731" i="7"/>
  <c r="J4730" i="7"/>
  <c r="J4729" i="7"/>
  <c r="J4728" i="7"/>
  <c r="J4727" i="7"/>
  <c r="J4726" i="7"/>
  <c r="J4725" i="7"/>
  <c r="J4724" i="7"/>
  <c r="J4723" i="7"/>
  <c r="J4722" i="7"/>
  <c r="J4721" i="7"/>
  <c r="J4720" i="7"/>
  <c r="J4719" i="7"/>
  <c r="J4718" i="7"/>
  <c r="J4717" i="7"/>
  <c r="J4716" i="7"/>
  <c r="J4715" i="7"/>
  <c r="J4714" i="7"/>
  <c r="J4713" i="7"/>
  <c r="J4712" i="7"/>
  <c r="J4711" i="7"/>
  <c r="J4710" i="7"/>
  <c r="J4709" i="7"/>
  <c r="J4708" i="7"/>
  <c r="J4707" i="7"/>
  <c r="J4706" i="7"/>
  <c r="J4705" i="7"/>
  <c r="J4704" i="7"/>
  <c r="J4703" i="7"/>
  <c r="J4702" i="7"/>
  <c r="J4701" i="7"/>
  <c r="J4700" i="7"/>
  <c r="J4699" i="7"/>
  <c r="J4698" i="7"/>
  <c r="J4697" i="7"/>
  <c r="J4696" i="7"/>
  <c r="J4695" i="7"/>
  <c r="J4694" i="7"/>
  <c r="J4693" i="7"/>
  <c r="J4692" i="7"/>
  <c r="J4691" i="7"/>
  <c r="J4690" i="7"/>
  <c r="J4689" i="7"/>
  <c r="J4688" i="7"/>
  <c r="J4687" i="7"/>
  <c r="J4686" i="7"/>
  <c r="J4685" i="7"/>
  <c r="J4684" i="7"/>
  <c r="J4683" i="7"/>
  <c r="J4682" i="7"/>
  <c r="J4681" i="7"/>
  <c r="J4680" i="7"/>
  <c r="J4679" i="7"/>
  <c r="J4678" i="7"/>
  <c r="J4677" i="7"/>
  <c r="J4676" i="7"/>
  <c r="J4675" i="7"/>
  <c r="J4674" i="7"/>
  <c r="J4673" i="7"/>
  <c r="J4672" i="7"/>
  <c r="J4671" i="7"/>
  <c r="J4670" i="7"/>
  <c r="J4669" i="7"/>
  <c r="J4668" i="7"/>
  <c r="J4667" i="7"/>
  <c r="J4666" i="7"/>
  <c r="J4665" i="7"/>
  <c r="J4664" i="7"/>
  <c r="J4663" i="7"/>
  <c r="J4662" i="7"/>
  <c r="J4661" i="7"/>
  <c r="J4660" i="7"/>
  <c r="J4659" i="7"/>
  <c r="J4658" i="7"/>
  <c r="J4657" i="7"/>
  <c r="J4656" i="7"/>
  <c r="J4655" i="7"/>
  <c r="J4654" i="7"/>
  <c r="J4653" i="7"/>
  <c r="J4652" i="7"/>
  <c r="J4651" i="7"/>
  <c r="J4650" i="7"/>
  <c r="J4649" i="7"/>
  <c r="J4648" i="7"/>
  <c r="J4647" i="7"/>
  <c r="J4646" i="7"/>
  <c r="J4645" i="7"/>
  <c r="J4644" i="7"/>
  <c r="J4643" i="7"/>
  <c r="J4642" i="7"/>
  <c r="J4641" i="7"/>
  <c r="J4640" i="7"/>
  <c r="J4639" i="7"/>
  <c r="J4638" i="7"/>
  <c r="J4637" i="7"/>
  <c r="J4636" i="7"/>
  <c r="J4635" i="7"/>
  <c r="J4634" i="7"/>
  <c r="J4633" i="7"/>
  <c r="J4632" i="7"/>
  <c r="J4631" i="7"/>
  <c r="J4630" i="7"/>
  <c r="J4629" i="7"/>
  <c r="J4628" i="7"/>
  <c r="J4627" i="7"/>
  <c r="J4626" i="7"/>
  <c r="J4625" i="7"/>
  <c r="J4624" i="7"/>
  <c r="J4623" i="7"/>
  <c r="J4622" i="7"/>
  <c r="J4621" i="7"/>
  <c r="J4620" i="7"/>
  <c r="J4619" i="7"/>
  <c r="J4618" i="7"/>
  <c r="J4617" i="7"/>
  <c r="J4616" i="7"/>
  <c r="J4615" i="7"/>
  <c r="J4614" i="7"/>
  <c r="J4613" i="7"/>
  <c r="J4612" i="7"/>
  <c r="J4611" i="7"/>
  <c r="J4610" i="7"/>
  <c r="J4609" i="7"/>
  <c r="J4608" i="7"/>
  <c r="J4607" i="7"/>
  <c r="J4606" i="7"/>
  <c r="J4605" i="7"/>
  <c r="J4604" i="7"/>
  <c r="J4603" i="7"/>
  <c r="J4602" i="7"/>
  <c r="J4601" i="7"/>
  <c r="J4600" i="7"/>
  <c r="J4599" i="7"/>
  <c r="J4598" i="7"/>
  <c r="J4597" i="7"/>
  <c r="J4596" i="7"/>
  <c r="J4595" i="7"/>
  <c r="J4594" i="7"/>
  <c r="J4593" i="7"/>
  <c r="J4592" i="7"/>
  <c r="J4591" i="7"/>
  <c r="J4590" i="7"/>
  <c r="J4589" i="7"/>
  <c r="J4588" i="7"/>
  <c r="J4587" i="7"/>
  <c r="J4586" i="7"/>
  <c r="J4585" i="7"/>
  <c r="J4584" i="7"/>
  <c r="J4583" i="7"/>
  <c r="J4582" i="7"/>
  <c r="J4581" i="7"/>
  <c r="J4580" i="7"/>
  <c r="J4579" i="7"/>
  <c r="J4578" i="7"/>
  <c r="J4577" i="7"/>
  <c r="J4576" i="7"/>
  <c r="J4575" i="7"/>
  <c r="J4574" i="7"/>
  <c r="J4573" i="7"/>
  <c r="J4572" i="7"/>
  <c r="J4571" i="7"/>
  <c r="J4570" i="7"/>
  <c r="J4569" i="7"/>
  <c r="J4568" i="7"/>
  <c r="J4567" i="7"/>
  <c r="J4566" i="7"/>
  <c r="J4565" i="7"/>
  <c r="J4564" i="7"/>
  <c r="J4563" i="7"/>
  <c r="J4562" i="7"/>
  <c r="J4561" i="7"/>
  <c r="J4560" i="7"/>
  <c r="J4559" i="7"/>
  <c r="J4558" i="7"/>
  <c r="J4557" i="7"/>
  <c r="J4556" i="7"/>
  <c r="J4555" i="7"/>
  <c r="J4554" i="7"/>
  <c r="J4553" i="7"/>
  <c r="J4552" i="7"/>
  <c r="J4551" i="7"/>
  <c r="J4550" i="7"/>
  <c r="J4549" i="7"/>
  <c r="J4548" i="7"/>
  <c r="J4547" i="7"/>
  <c r="J4546" i="7"/>
  <c r="J4545" i="7"/>
  <c r="J4544" i="7"/>
  <c r="J4543" i="7"/>
  <c r="J4542" i="7"/>
  <c r="J4541" i="7"/>
  <c r="J4540" i="7"/>
  <c r="J4539" i="7"/>
  <c r="J4538" i="7"/>
  <c r="J4537" i="7"/>
  <c r="J4536" i="7"/>
  <c r="J4535" i="7"/>
  <c r="J4534" i="7"/>
  <c r="J4533" i="7"/>
  <c r="J4532" i="7"/>
  <c r="J4531" i="7"/>
  <c r="J4530" i="7"/>
  <c r="J4529" i="7"/>
  <c r="J4528" i="7"/>
  <c r="J4527" i="7"/>
  <c r="J4526" i="7"/>
  <c r="J4525" i="7"/>
  <c r="J4524" i="7"/>
  <c r="J4523" i="7"/>
  <c r="J4522" i="7"/>
  <c r="J4521" i="7"/>
  <c r="J4520" i="7"/>
  <c r="J4519" i="7"/>
  <c r="J4518" i="7"/>
  <c r="J4517" i="7"/>
  <c r="J4516" i="7"/>
  <c r="J4515" i="7"/>
  <c r="J4514" i="7"/>
  <c r="J4513" i="7"/>
  <c r="J4512" i="7"/>
  <c r="J4511" i="7"/>
  <c r="J4510" i="7"/>
  <c r="J4509" i="7"/>
  <c r="J4508" i="7"/>
  <c r="J4507" i="7"/>
  <c r="J4506" i="7"/>
  <c r="J4505" i="7"/>
  <c r="J4504" i="7"/>
  <c r="J4503" i="7"/>
  <c r="J4502" i="7"/>
  <c r="J4501" i="7"/>
  <c r="J4500" i="7"/>
  <c r="J4499" i="7"/>
  <c r="J4498" i="7"/>
  <c r="J4497" i="7"/>
  <c r="J4496" i="7"/>
  <c r="J4495" i="7"/>
  <c r="J4494" i="7"/>
  <c r="J4493" i="7"/>
  <c r="J4492" i="7"/>
  <c r="J4491" i="7"/>
  <c r="J4490" i="7"/>
  <c r="J4489" i="7"/>
  <c r="J4488" i="7"/>
  <c r="J4487" i="7"/>
  <c r="J4486" i="7"/>
  <c r="J4485" i="7"/>
  <c r="J4484" i="7"/>
  <c r="J4483" i="7"/>
  <c r="J4482" i="7"/>
  <c r="J4481" i="7"/>
  <c r="J4480" i="7"/>
  <c r="J4479" i="7"/>
  <c r="J4478" i="7"/>
  <c r="J4477" i="7"/>
  <c r="J4476" i="7"/>
  <c r="J4475" i="7"/>
  <c r="J4474" i="7"/>
  <c r="J4473" i="7"/>
  <c r="J4472" i="7"/>
  <c r="J4471" i="7"/>
  <c r="J4470" i="7"/>
  <c r="J4469" i="7"/>
  <c r="J4468" i="7"/>
  <c r="J4467" i="7"/>
  <c r="J4466" i="7"/>
  <c r="J4465" i="7"/>
  <c r="J4464" i="7"/>
  <c r="J4463" i="7"/>
  <c r="J4462" i="7"/>
  <c r="J4461" i="7"/>
  <c r="J4460" i="7"/>
  <c r="J4459" i="7"/>
  <c r="J4458" i="7"/>
  <c r="J4457" i="7"/>
  <c r="J4456" i="7"/>
  <c r="J4455" i="7"/>
  <c r="J4454" i="7"/>
  <c r="J4453" i="7"/>
  <c r="J4452" i="7"/>
  <c r="J4451" i="7"/>
  <c r="J4450" i="7"/>
  <c r="J4449" i="7"/>
  <c r="J4448" i="7"/>
  <c r="J4447" i="7"/>
  <c r="J4446" i="7"/>
  <c r="J4445" i="7"/>
  <c r="J4444" i="7"/>
  <c r="J4443" i="7"/>
  <c r="J4442" i="7"/>
  <c r="J4441" i="7"/>
  <c r="J4440" i="7"/>
  <c r="J4439" i="7"/>
  <c r="J4438" i="7"/>
  <c r="J4437" i="7"/>
  <c r="J4436" i="7"/>
  <c r="J4435" i="7"/>
  <c r="J4434" i="7"/>
  <c r="J4433" i="7"/>
  <c r="J4432" i="7"/>
  <c r="J4431" i="7"/>
  <c r="J4430" i="7"/>
  <c r="J4429" i="7"/>
  <c r="J4428" i="7"/>
  <c r="J4427" i="7"/>
  <c r="J4426" i="7"/>
  <c r="J4425" i="7"/>
  <c r="J4424" i="7"/>
  <c r="J4423" i="7"/>
  <c r="J4422" i="7"/>
  <c r="J4421" i="7"/>
  <c r="J4420" i="7"/>
  <c r="J4419" i="7"/>
  <c r="J4418" i="7"/>
  <c r="J4417" i="7"/>
  <c r="J4416" i="7"/>
  <c r="J4415" i="7"/>
  <c r="J4414" i="7"/>
  <c r="J4413" i="7"/>
  <c r="J4412" i="7"/>
  <c r="J4411" i="7"/>
  <c r="J4410" i="7"/>
  <c r="J4409" i="7"/>
  <c r="J4408" i="7"/>
  <c r="J4407" i="7"/>
  <c r="J4406" i="7"/>
  <c r="J4405" i="7"/>
  <c r="J4404" i="7"/>
  <c r="J4403" i="7"/>
  <c r="J4402" i="7"/>
  <c r="J4401" i="7"/>
  <c r="J4400" i="7"/>
  <c r="J4399" i="7"/>
  <c r="J4398" i="7"/>
  <c r="J4397" i="7"/>
  <c r="J4396" i="7"/>
  <c r="J4395" i="7"/>
  <c r="J4394" i="7"/>
  <c r="J4393" i="7"/>
  <c r="J4392" i="7"/>
  <c r="J4391" i="7"/>
  <c r="J4390" i="7"/>
  <c r="J4389" i="7"/>
  <c r="J4388" i="7"/>
  <c r="J4387" i="7"/>
  <c r="J4386" i="7"/>
  <c r="J4385" i="7"/>
  <c r="J4384" i="7"/>
  <c r="J4383" i="7"/>
  <c r="J4382" i="7"/>
  <c r="J4381" i="7"/>
  <c r="J4380" i="7"/>
  <c r="J4379" i="7"/>
  <c r="J4378" i="7"/>
  <c r="J4377" i="7"/>
  <c r="J4376" i="7"/>
  <c r="J4375" i="7"/>
  <c r="J4374" i="7"/>
  <c r="J4373" i="7"/>
  <c r="J4372" i="7"/>
  <c r="J4371" i="7"/>
  <c r="J4370" i="7"/>
  <c r="J4369" i="7"/>
  <c r="J4368" i="7"/>
  <c r="J4367" i="7"/>
  <c r="J4366" i="7"/>
  <c r="J4365" i="7"/>
  <c r="J4364" i="7"/>
  <c r="J4363" i="7"/>
  <c r="J4362" i="7"/>
  <c r="J4361" i="7"/>
  <c r="J4360" i="7"/>
  <c r="J4359" i="7"/>
  <c r="J4358" i="7"/>
  <c r="J4357" i="7"/>
  <c r="J4356" i="7"/>
  <c r="J4355" i="7"/>
  <c r="J4354" i="7"/>
  <c r="J4353" i="7"/>
  <c r="J4352" i="7"/>
  <c r="J4351" i="7"/>
  <c r="J4350" i="7"/>
  <c r="J4349" i="7"/>
  <c r="J4348" i="7"/>
  <c r="J4347" i="7"/>
  <c r="J4346" i="7"/>
  <c r="J4345" i="7"/>
  <c r="J4344" i="7"/>
  <c r="J4343" i="7"/>
  <c r="J4342" i="7"/>
  <c r="J4341" i="7"/>
  <c r="J4340" i="7"/>
  <c r="J4339" i="7"/>
  <c r="J4338" i="7"/>
  <c r="J4337" i="7"/>
  <c r="J4336" i="7"/>
  <c r="J4335" i="7"/>
  <c r="J4334" i="7"/>
  <c r="J4333" i="7"/>
  <c r="J4332" i="7"/>
  <c r="J4331" i="7"/>
  <c r="J4330" i="7"/>
  <c r="J4329" i="7"/>
  <c r="J4328" i="7"/>
  <c r="J4327" i="7"/>
  <c r="J4326" i="7"/>
  <c r="J4325" i="7"/>
  <c r="J4324" i="7"/>
  <c r="J4323" i="7"/>
  <c r="J4322" i="7"/>
  <c r="J4321" i="7"/>
  <c r="J4320" i="7"/>
  <c r="J4319" i="7"/>
  <c r="J4318" i="7"/>
  <c r="J4317" i="7"/>
  <c r="J4316" i="7"/>
  <c r="J4315" i="7"/>
  <c r="J4314" i="7"/>
  <c r="J4313" i="7"/>
  <c r="J4312" i="7"/>
  <c r="J4311" i="7"/>
  <c r="J4310" i="7"/>
  <c r="J4309" i="7"/>
  <c r="J4308" i="7"/>
  <c r="J4307" i="7"/>
  <c r="J4306" i="7"/>
  <c r="J4305" i="7"/>
  <c r="J4304" i="7"/>
  <c r="J4303" i="7"/>
  <c r="J4302" i="7"/>
  <c r="J4301" i="7"/>
  <c r="J4300" i="7"/>
  <c r="J4299" i="7"/>
  <c r="J4298" i="7"/>
  <c r="J4297" i="7"/>
  <c r="J4296" i="7"/>
  <c r="J4295" i="7"/>
  <c r="J4294" i="7"/>
  <c r="J4293" i="7"/>
  <c r="J4292" i="7"/>
  <c r="J4291" i="7"/>
  <c r="J4290" i="7"/>
  <c r="J4289" i="7"/>
  <c r="J4288" i="7"/>
  <c r="J4287" i="7"/>
  <c r="J4286" i="7"/>
  <c r="J4285" i="7"/>
  <c r="J4284" i="7"/>
  <c r="J4283" i="7"/>
  <c r="J4282" i="7"/>
  <c r="J4281" i="7"/>
  <c r="J4280" i="7"/>
  <c r="J4279" i="7"/>
  <c r="J4278" i="7"/>
  <c r="J4277" i="7"/>
  <c r="J4276" i="7"/>
  <c r="J4275" i="7"/>
  <c r="J4274" i="7"/>
  <c r="J4273" i="7"/>
  <c r="J4272" i="7"/>
  <c r="J4271" i="7"/>
  <c r="J4270" i="7"/>
  <c r="J4269" i="7"/>
  <c r="J4268" i="7"/>
  <c r="J4267" i="7"/>
  <c r="J4266" i="7"/>
  <c r="J4265" i="7"/>
  <c r="J4264" i="7"/>
  <c r="J4263" i="7"/>
  <c r="J4262" i="7"/>
  <c r="J4261" i="7"/>
  <c r="J4260" i="7"/>
  <c r="J4259" i="7"/>
  <c r="J4258" i="7"/>
  <c r="J4257" i="7"/>
  <c r="J4256" i="7"/>
  <c r="J4255" i="7"/>
  <c r="J4254" i="7"/>
  <c r="J4253" i="7"/>
  <c r="J4252" i="7"/>
  <c r="J4251" i="7"/>
  <c r="J4250" i="7"/>
  <c r="J4249" i="7"/>
  <c r="J4248" i="7"/>
  <c r="J4247" i="7"/>
  <c r="J4246" i="7"/>
  <c r="J4245" i="7"/>
  <c r="J4244" i="7"/>
  <c r="J4243" i="7"/>
  <c r="J4242" i="7"/>
  <c r="J4241" i="7"/>
  <c r="J4240" i="7"/>
  <c r="J4239" i="7"/>
  <c r="J4238" i="7"/>
  <c r="J4237" i="7"/>
  <c r="J4236" i="7"/>
  <c r="J4235" i="7"/>
  <c r="J4234" i="7"/>
  <c r="J4233" i="7"/>
  <c r="J4232" i="7"/>
  <c r="J4231" i="7"/>
  <c r="J4230" i="7"/>
  <c r="J4229" i="7"/>
  <c r="J4228" i="7"/>
  <c r="J4227" i="7"/>
  <c r="J4226" i="7"/>
  <c r="J4225" i="7"/>
  <c r="J4224" i="7"/>
  <c r="J4223" i="7"/>
  <c r="J4222" i="7"/>
  <c r="J4221" i="7"/>
  <c r="J4220" i="7"/>
  <c r="J4219" i="7"/>
  <c r="J4218" i="7"/>
  <c r="J4217" i="7"/>
  <c r="J4216" i="7"/>
  <c r="J4215" i="7"/>
  <c r="J4214" i="7"/>
  <c r="J4213" i="7"/>
  <c r="J4212" i="7"/>
  <c r="J4211" i="7"/>
  <c r="J4210" i="7"/>
  <c r="J4209" i="7"/>
  <c r="J4208" i="7"/>
  <c r="J4207" i="7"/>
  <c r="J4206" i="7"/>
  <c r="J4205" i="7"/>
  <c r="J4204" i="7"/>
  <c r="J4203" i="7"/>
  <c r="J4202" i="7"/>
  <c r="J4201" i="7"/>
  <c r="J4200" i="7"/>
  <c r="J4199" i="7"/>
  <c r="J4198" i="7"/>
  <c r="J4197" i="7"/>
  <c r="J4196" i="7"/>
  <c r="J4195" i="7"/>
  <c r="J4194" i="7"/>
  <c r="J4193" i="7"/>
  <c r="J4192" i="7"/>
  <c r="J4191" i="7"/>
  <c r="J4190" i="7"/>
  <c r="J4189" i="7"/>
  <c r="J4188" i="7"/>
  <c r="J4187" i="7"/>
  <c r="J4186" i="7"/>
  <c r="J4185" i="7"/>
  <c r="J4184" i="7"/>
  <c r="J4183" i="7"/>
  <c r="J4182" i="7"/>
  <c r="J4181" i="7"/>
  <c r="J4180" i="7"/>
  <c r="J4179" i="7"/>
  <c r="J4178" i="7"/>
  <c r="J4177" i="7"/>
  <c r="J4176" i="7"/>
  <c r="J4175" i="7"/>
  <c r="J4174" i="7"/>
  <c r="J4173" i="7"/>
  <c r="J4172" i="7"/>
  <c r="J4171" i="7"/>
  <c r="J4170" i="7"/>
  <c r="J4169" i="7"/>
  <c r="J4168" i="7"/>
  <c r="J4167" i="7"/>
  <c r="J4166" i="7"/>
  <c r="J4165" i="7"/>
  <c r="J4164" i="7"/>
  <c r="J4163" i="7"/>
  <c r="J4162" i="7"/>
  <c r="J4161" i="7"/>
  <c r="J4160" i="7"/>
  <c r="J4159" i="7"/>
  <c r="J4158" i="7"/>
  <c r="J4157" i="7"/>
  <c r="J4156" i="7"/>
  <c r="J4155" i="7"/>
  <c r="J4154" i="7"/>
  <c r="J4153" i="7"/>
  <c r="J4152" i="7"/>
  <c r="J4151" i="7"/>
  <c r="J4150" i="7"/>
  <c r="J4149" i="7"/>
  <c r="J4148" i="7"/>
  <c r="J4147" i="7"/>
  <c r="J4146" i="7"/>
  <c r="J4145" i="7"/>
  <c r="J4144" i="7"/>
  <c r="J4143" i="7"/>
  <c r="J4142" i="7"/>
  <c r="J4141" i="7"/>
  <c r="J4140" i="7"/>
  <c r="J4139" i="7"/>
  <c r="J4138" i="7"/>
  <c r="J4137" i="7"/>
  <c r="J4136" i="7"/>
  <c r="J4135" i="7"/>
  <c r="J4134" i="7"/>
  <c r="J4133" i="7"/>
  <c r="J4132" i="7"/>
  <c r="J4131" i="7"/>
  <c r="J4130" i="7"/>
  <c r="J4129" i="7"/>
  <c r="J4128" i="7"/>
  <c r="J4127" i="7"/>
  <c r="J4126" i="7"/>
  <c r="J4125" i="7"/>
  <c r="J4124" i="7"/>
  <c r="J4123" i="7"/>
  <c r="J4122" i="7"/>
  <c r="J4121" i="7"/>
  <c r="J4120" i="7"/>
  <c r="J4119" i="7"/>
  <c r="J4118" i="7"/>
  <c r="J4117" i="7"/>
  <c r="J4116" i="7"/>
  <c r="J4115" i="7"/>
  <c r="J4114" i="7"/>
  <c r="J4113" i="7"/>
  <c r="J4112" i="7"/>
  <c r="J4111" i="7"/>
  <c r="J4110" i="7"/>
  <c r="J4109" i="7"/>
  <c r="J4108" i="7"/>
  <c r="J4107" i="7"/>
  <c r="J4106" i="7"/>
  <c r="J4105" i="7"/>
  <c r="J4104" i="7"/>
  <c r="J4103" i="7"/>
  <c r="J4102" i="7"/>
  <c r="J4101" i="7"/>
  <c r="J4100" i="7"/>
  <c r="J4099" i="7"/>
  <c r="J4098" i="7"/>
  <c r="J4097" i="7"/>
  <c r="J4096" i="7"/>
  <c r="J4095" i="7"/>
  <c r="J4094" i="7"/>
  <c r="J4093" i="7"/>
  <c r="J4092" i="7"/>
  <c r="J4091" i="7"/>
  <c r="J4090" i="7"/>
  <c r="J4089" i="7"/>
  <c r="J4088" i="7"/>
  <c r="J4087" i="7"/>
  <c r="J4086" i="7"/>
  <c r="J4085" i="7"/>
  <c r="J4084" i="7"/>
  <c r="J4083" i="7"/>
  <c r="J4082" i="7"/>
  <c r="J4081" i="7"/>
  <c r="J4080" i="7"/>
  <c r="J4079" i="7"/>
  <c r="J4078" i="7"/>
  <c r="J4077" i="7"/>
  <c r="J4076" i="7"/>
  <c r="J4075" i="7"/>
  <c r="J4074" i="7"/>
  <c r="J4073" i="7"/>
  <c r="J4072" i="7"/>
  <c r="J4071" i="7"/>
  <c r="J4070" i="7"/>
  <c r="J4069" i="7"/>
  <c r="J4068" i="7"/>
  <c r="J4067" i="7"/>
  <c r="J4066" i="7"/>
  <c r="J4065" i="7"/>
  <c r="J4064" i="7"/>
  <c r="J4063" i="7"/>
  <c r="J4062" i="7"/>
  <c r="J4061" i="7"/>
  <c r="J4060" i="7"/>
  <c r="J4059" i="7"/>
  <c r="J4058" i="7"/>
  <c r="J4057" i="7"/>
  <c r="J4056" i="7"/>
  <c r="J4055" i="7"/>
  <c r="J4054" i="7"/>
  <c r="J4053" i="7"/>
  <c r="J4052" i="7"/>
  <c r="J4051" i="7"/>
  <c r="J4050" i="7"/>
  <c r="J4049" i="7"/>
  <c r="J4048" i="7"/>
  <c r="J4047" i="7"/>
  <c r="J4046" i="7"/>
  <c r="J4045" i="7"/>
  <c r="J4044" i="7"/>
  <c r="J4043" i="7"/>
  <c r="J4042" i="7"/>
  <c r="J4041" i="7"/>
  <c r="J4040" i="7"/>
  <c r="J4039" i="7"/>
  <c r="J4038" i="7"/>
  <c r="J4037" i="7"/>
  <c r="J4036" i="7"/>
  <c r="J4035" i="7"/>
  <c r="J4034" i="7"/>
  <c r="J4033" i="7"/>
  <c r="J4032" i="7"/>
  <c r="J4031" i="7"/>
  <c r="J4030" i="7"/>
  <c r="J4029" i="7"/>
  <c r="J4028" i="7"/>
  <c r="J4027" i="7"/>
  <c r="J4026" i="7"/>
  <c r="J4025" i="7"/>
  <c r="J4024" i="7"/>
  <c r="J4023" i="7"/>
  <c r="J4022" i="7"/>
  <c r="J4021" i="7"/>
  <c r="J4020" i="7"/>
  <c r="J4019" i="7"/>
  <c r="J4018" i="7"/>
  <c r="J4017" i="7"/>
  <c r="J4016" i="7"/>
  <c r="J4015" i="7"/>
  <c r="J4014" i="7"/>
  <c r="J4013" i="7"/>
  <c r="J4012" i="7"/>
  <c r="J4011" i="7"/>
  <c r="J4010" i="7"/>
  <c r="J4009" i="7"/>
  <c r="J4008" i="7"/>
  <c r="J4007" i="7"/>
  <c r="J4006" i="7"/>
  <c r="J4005" i="7"/>
  <c r="J4004" i="7"/>
  <c r="J4003" i="7"/>
  <c r="J4002" i="7"/>
  <c r="J4001" i="7"/>
  <c r="J4000" i="7"/>
  <c r="J3999" i="7"/>
  <c r="J3998" i="7"/>
  <c r="J3997" i="7"/>
  <c r="J3996" i="7"/>
  <c r="J3995" i="7"/>
  <c r="J3994" i="7"/>
  <c r="J3993" i="7"/>
  <c r="J3992" i="7"/>
  <c r="J3991" i="7"/>
  <c r="J3990" i="7"/>
  <c r="J3989" i="7"/>
  <c r="J3988" i="7"/>
  <c r="J3987" i="7"/>
  <c r="J3986" i="7"/>
  <c r="J3985" i="7"/>
  <c r="J3984" i="7"/>
  <c r="J3983" i="7"/>
  <c r="J3982" i="7"/>
  <c r="J3981" i="7"/>
  <c r="J3980" i="7"/>
  <c r="J3979" i="7"/>
  <c r="J3978" i="7"/>
  <c r="J3977" i="7"/>
  <c r="J3976" i="7"/>
  <c r="J3975" i="7"/>
  <c r="J3974" i="7"/>
  <c r="J3973" i="7"/>
  <c r="J3972" i="7"/>
  <c r="J3971" i="7"/>
  <c r="J3970" i="7"/>
  <c r="J3969" i="7"/>
  <c r="J3968" i="7"/>
  <c r="J3967" i="7"/>
  <c r="J3966" i="7"/>
  <c r="J3965" i="7"/>
  <c r="J3964" i="7"/>
  <c r="J3963" i="7"/>
  <c r="J3962" i="7"/>
  <c r="J3961" i="7"/>
  <c r="J3960" i="7"/>
  <c r="J3959" i="7"/>
  <c r="J3958" i="7"/>
  <c r="J3957" i="7"/>
  <c r="J3956" i="7"/>
  <c r="J3955" i="7"/>
  <c r="J3954" i="7"/>
  <c r="J3953" i="7"/>
  <c r="J3952" i="7"/>
  <c r="J3951" i="7"/>
  <c r="J3950" i="7"/>
  <c r="J3949" i="7"/>
  <c r="J3948" i="7"/>
  <c r="J3947" i="7"/>
  <c r="J3946" i="7"/>
  <c r="J3945" i="7"/>
  <c r="J3944" i="7"/>
  <c r="J3943" i="7"/>
  <c r="J3942" i="7"/>
  <c r="J3941" i="7"/>
  <c r="J3940" i="7"/>
  <c r="J3939" i="7"/>
  <c r="J3938" i="7"/>
  <c r="J3937" i="7"/>
  <c r="J3936" i="7"/>
  <c r="J3935" i="7"/>
  <c r="J3934" i="7"/>
  <c r="J3933" i="7"/>
  <c r="J3932" i="7"/>
  <c r="J3931" i="7"/>
  <c r="J3930" i="7"/>
  <c r="J3929" i="7"/>
  <c r="J3928" i="7"/>
  <c r="J3927" i="7"/>
  <c r="J3926" i="7"/>
  <c r="J3925" i="7"/>
  <c r="J3924" i="7"/>
  <c r="J3923" i="7"/>
  <c r="J3922" i="7"/>
  <c r="J3921" i="7"/>
  <c r="J3920" i="7"/>
  <c r="J3919" i="7"/>
  <c r="J3918" i="7"/>
  <c r="J3917" i="7"/>
  <c r="J3916" i="7"/>
  <c r="J3915" i="7"/>
  <c r="J3914" i="7"/>
  <c r="J3913" i="7"/>
  <c r="J3912" i="7"/>
  <c r="J3911" i="7"/>
  <c r="J3910" i="7"/>
  <c r="J3909" i="7"/>
  <c r="J3908" i="7"/>
  <c r="J3907" i="7"/>
  <c r="J3906" i="7"/>
  <c r="J3905" i="7"/>
  <c r="J3904" i="7"/>
  <c r="J3903" i="7"/>
  <c r="J3902" i="7"/>
  <c r="J3901" i="7"/>
  <c r="J3900" i="7"/>
  <c r="J3899" i="7"/>
  <c r="J3898" i="7"/>
  <c r="J3897" i="7"/>
  <c r="J3896" i="7"/>
  <c r="J3895" i="7"/>
  <c r="J3894" i="7"/>
  <c r="J3893" i="7"/>
  <c r="J3892" i="7"/>
  <c r="J3891" i="7"/>
  <c r="J3890" i="7"/>
  <c r="J3889" i="7"/>
  <c r="J3888" i="7"/>
  <c r="J3887" i="7"/>
  <c r="J3886" i="7"/>
  <c r="J3885" i="7"/>
  <c r="J3884" i="7"/>
  <c r="J3883" i="7"/>
  <c r="J3882" i="7"/>
  <c r="J3881" i="7"/>
  <c r="J3880" i="7"/>
  <c r="J3879" i="7"/>
  <c r="J3878" i="7"/>
  <c r="J3877" i="7"/>
  <c r="J3876" i="7"/>
  <c r="J3875" i="7"/>
  <c r="J3874" i="7"/>
  <c r="J3873" i="7"/>
  <c r="J3872" i="7"/>
  <c r="J3871" i="7"/>
  <c r="J3870" i="7"/>
  <c r="J3869" i="7"/>
  <c r="J3868" i="7"/>
  <c r="J3867" i="7"/>
  <c r="J3866" i="7"/>
  <c r="J3865" i="7"/>
  <c r="J3864" i="7"/>
  <c r="J3863" i="7"/>
  <c r="J3862" i="7"/>
  <c r="J3861" i="7"/>
  <c r="J3860" i="7"/>
  <c r="J3859" i="7"/>
  <c r="J3858" i="7"/>
  <c r="J3857" i="7"/>
  <c r="J3856" i="7"/>
  <c r="J3855" i="7"/>
  <c r="J3854" i="7"/>
  <c r="J3853" i="7"/>
  <c r="J3852" i="7"/>
  <c r="J3851" i="7"/>
  <c r="J3850" i="7"/>
  <c r="J3849" i="7"/>
  <c r="J3848" i="7"/>
  <c r="J3847" i="7"/>
  <c r="J3846" i="7"/>
  <c r="J3845" i="7"/>
  <c r="J3844" i="7"/>
  <c r="J3843" i="7"/>
  <c r="J3842" i="7"/>
  <c r="J3841" i="7"/>
  <c r="J3840" i="7"/>
  <c r="J3839" i="7"/>
  <c r="J3838" i="7"/>
  <c r="J3837" i="7"/>
  <c r="J3836" i="7"/>
  <c r="J3835" i="7"/>
  <c r="J3834" i="7"/>
  <c r="J3833" i="7"/>
  <c r="J3832" i="7"/>
  <c r="J3831" i="7"/>
  <c r="J3830" i="7"/>
  <c r="J3829" i="7"/>
  <c r="J3828" i="7"/>
  <c r="J3827" i="7"/>
  <c r="J3826" i="7"/>
  <c r="J3825" i="7"/>
  <c r="J3824" i="7"/>
  <c r="J3823" i="7"/>
  <c r="J3822" i="7"/>
  <c r="J3821" i="7"/>
  <c r="J3820" i="7"/>
  <c r="J3819" i="7"/>
  <c r="J3818" i="7"/>
  <c r="J3817" i="7"/>
  <c r="J3816" i="7"/>
  <c r="J3815" i="7"/>
  <c r="J3814" i="7"/>
  <c r="J3813" i="7"/>
  <c r="J3812" i="7"/>
  <c r="J3811" i="7"/>
  <c r="J3810" i="7"/>
  <c r="J3809" i="7"/>
  <c r="J3808" i="7"/>
  <c r="J3807" i="7"/>
  <c r="J3806" i="7"/>
  <c r="J3805" i="7"/>
  <c r="J3804" i="7"/>
  <c r="J3803" i="7"/>
  <c r="J3802" i="7"/>
  <c r="J3801" i="7"/>
  <c r="J3800" i="7"/>
  <c r="J3799" i="7"/>
  <c r="J3798" i="7"/>
  <c r="J3797" i="7"/>
  <c r="J3796" i="7"/>
  <c r="J3795" i="7"/>
  <c r="J3794" i="7"/>
  <c r="J3793" i="7"/>
  <c r="J3792" i="7"/>
  <c r="J3791" i="7"/>
  <c r="J3790" i="7"/>
  <c r="J3789" i="7"/>
  <c r="J3788" i="7"/>
  <c r="J3787" i="7"/>
  <c r="J3786" i="7"/>
  <c r="J3785" i="7"/>
  <c r="J3784" i="7"/>
  <c r="J3783" i="7"/>
  <c r="J3782" i="7"/>
  <c r="J3781" i="7"/>
  <c r="J3780" i="7"/>
  <c r="J3779" i="7"/>
  <c r="J3778" i="7"/>
  <c r="J3777" i="7"/>
  <c r="J3776" i="7"/>
  <c r="J3775" i="7"/>
  <c r="J3774" i="7"/>
  <c r="J3773" i="7"/>
  <c r="J3772" i="7"/>
  <c r="J3771" i="7"/>
  <c r="J3770" i="7"/>
  <c r="J3769" i="7"/>
  <c r="J3768" i="7"/>
  <c r="J3767" i="7"/>
  <c r="J3766" i="7"/>
  <c r="J3765" i="7"/>
  <c r="J3764" i="7"/>
  <c r="J3763" i="7"/>
  <c r="J3762" i="7"/>
  <c r="J3761" i="7"/>
  <c r="J3760" i="7"/>
  <c r="J3759" i="7"/>
  <c r="J3758" i="7"/>
  <c r="J3757" i="7"/>
  <c r="J3756" i="7"/>
  <c r="J3755" i="7"/>
  <c r="J3754" i="7"/>
  <c r="J3753" i="7"/>
  <c r="J3752" i="7"/>
  <c r="J3751" i="7"/>
  <c r="J3750" i="7"/>
  <c r="J3749" i="7"/>
  <c r="J3748" i="7"/>
  <c r="J3747" i="7"/>
  <c r="J3746" i="7"/>
  <c r="J3745" i="7"/>
  <c r="J3744" i="7"/>
  <c r="J3743" i="7"/>
  <c r="J3742" i="7"/>
  <c r="J3741" i="7"/>
  <c r="J3740" i="7"/>
  <c r="J3739" i="7"/>
  <c r="J3738" i="7"/>
  <c r="J3737" i="7"/>
  <c r="J3736" i="7"/>
  <c r="J3735" i="7"/>
  <c r="J3734" i="7"/>
  <c r="J3733" i="7"/>
  <c r="J3732" i="7"/>
  <c r="J3731" i="7"/>
  <c r="J3730" i="7"/>
  <c r="J3729" i="7"/>
  <c r="J3728" i="7"/>
  <c r="J3727" i="7"/>
  <c r="J3726" i="7"/>
  <c r="J3725" i="7"/>
  <c r="J3724" i="7"/>
  <c r="J3723" i="7"/>
  <c r="J3722" i="7"/>
  <c r="J3721" i="7"/>
  <c r="J3720" i="7"/>
  <c r="J3719" i="7"/>
  <c r="J3718" i="7"/>
  <c r="J3717" i="7"/>
  <c r="J3716" i="7"/>
  <c r="J3715" i="7"/>
  <c r="J3714" i="7"/>
  <c r="J3713" i="7"/>
  <c r="J3712" i="7"/>
  <c r="J3711" i="7"/>
  <c r="J3710" i="7"/>
  <c r="J3709" i="7"/>
  <c r="J3708" i="7"/>
  <c r="J3707" i="7"/>
  <c r="J3706" i="7"/>
  <c r="J3705" i="7"/>
  <c r="J3704" i="7"/>
  <c r="J3703" i="7"/>
  <c r="J3702" i="7"/>
  <c r="J3701" i="7"/>
  <c r="J3700" i="7"/>
  <c r="J3699" i="7"/>
  <c r="J3698" i="7"/>
  <c r="J3697" i="7"/>
  <c r="J3696" i="7"/>
  <c r="J3695" i="7"/>
  <c r="J3694" i="7"/>
  <c r="J3693" i="7"/>
  <c r="J3692" i="7"/>
  <c r="J3691" i="7"/>
  <c r="J3690" i="7"/>
  <c r="J3689" i="7"/>
  <c r="J3688" i="7"/>
  <c r="J3687" i="7"/>
  <c r="J3686" i="7"/>
  <c r="J3685" i="7"/>
  <c r="J3684" i="7"/>
  <c r="J3683" i="7"/>
  <c r="J3682" i="7"/>
  <c r="J3681" i="7"/>
  <c r="J3680" i="7"/>
  <c r="J3679" i="7"/>
  <c r="J3678" i="7"/>
  <c r="J3677" i="7"/>
  <c r="J3676" i="7"/>
  <c r="J3675" i="7"/>
  <c r="J3674" i="7"/>
  <c r="J3673" i="7"/>
  <c r="J3672" i="7"/>
  <c r="J3671" i="7"/>
  <c r="J3670" i="7"/>
  <c r="J3669" i="7"/>
  <c r="J3668" i="7"/>
  <c r="J3667" i="7"/>
  <c r="J3666" i="7"/>
  <c r="J3665" i="7"/>
  <c r="J3664" i="7"/>
  <c r="J3663" i="7"/>
  <c r="J3662" i="7"/>
  <c r="J3661" i="7"/>
  <c r="J3660" i="7"/>
  <c r="J3659" i="7"/>
  <c r="J3658" i="7"/>
  <c r="J3657" i="7"/>
  <c r="J3656" i="7"/>
  <c r="J3655" i="7"/>
  <c r="J3654" i="7"/>
  <c r="J3653" i="7"/>
  <c r="J3652" i="7"/>
  <c r="J3651" i="7"/>
  <c r="J3650" i="7"/>
  <c r="J3649" i="7"/>
  <c r="J3648" i="7"/>
  <c r="J3647" i="7"/>
  <c r="J3646" i="7"/>
  <c r="J3645" i="7"/>
  <c r="J3644" i="7"/>
  <c r="J3643" i="7"/>
  <c r="J3642" i="7"/>
  <c r="J3641" i="7"/>
  <c r="J3640" i="7"/>
  <c r="J3639" i="7"/>
  <c r="J3638" i="7"/>
  <c r="J3637" i="7"/>
  <c r="J3636" i="7"/>
  <c r="J3635" i="7"/>
  <c r="J3634" i="7"/>
  <c r="J3633" i="7"/>
  <c r="J3632" i="7"/>
  <c r="J3631" i="7"/>
  <c r="J3630" i="7"/>
  <c r="J3629" i="7"/>
  <c r="J3628" i="7"/>
  <c r="J3627" i="7"/>
  <c r="J3626" i="7"/>
  <c r="J3625" i="7"/>
  <c r="J3624" i="7"/>
  <c r="J3623" i="7"/>
  <c r="J3622" i="7"/>
  <c r="J3621" i="7"/>
  <c r="J3620" i="7"/>
  <c r="J3619" i="7"/>
  <c r="J3618" i="7"/>
  <c r="J3617" i="7"/>
  <c r="J3616" i="7"/>
  <c r="J3615" i="7"/>
  <c r="J3614" i="7"/>
  <c r="J3613" i="7"/>
  <c r="J3612" i="7"/>
  <c r="J3611" i="7"/>
  <c r="J3610" i="7"/>
  <c r="J3609" i="7"/>
  <c r="J3608" i="7"/>
  <c r="J3607" i="7"/>
  <c r="J3606" i="7"/>
  <c r="J3605" i="7"/>
  <c r="J3604" i="7"/>
  <c r="J3603" i="7"/>
  <c r="J3602" i="7"/>
  <c r="J3601" i="7"/>
  <c r="J3600" i="7"/>
  <c r="J3599" i="7"/>
  <c r="J3598" i="7"/>
  <c r="J3597" i="7"/>
  <c r="J3596" i="7"/>
  <c r="J3595" i="7"/>
  <c r="J3594" i="7"/>
  <c r="J3593" i="7"/>
  <c r="J3592" i="7"/>
  <c r="J3591" i="7"/>
  <c r="J3590" i="7"/>
  <c r="J3589" i="7"/>
  <c r="J3588" i="7"/>
  <c r="J3587" i="7"/>
  <c r="J3586" i="7"/>
  <c r="J3585" i="7"/>
  <c r="J3584" i="7"/>
  <c r="J3583" i="7"/>
  <c r="J3582" i="7"/>
  <c r="J3581" i="7"/>
  <c r="J3580" i="7"/>
  <c r="J3579" i="7"/>
  <c r="J3578" i="7"/>
  <c r="J3577" i="7"/>
  <c r="J3576" i="7"/>
  <c r="J3575" i="7"/>
  <c r="J3574" i="7"/>
  <c r="J3573" i="7"/>
  <c r="J3572" i="7"/>
  <c r="J3571" i="7"/>
  <c r="J3570" i="7"/>
  <c r="J3569" i="7"/>
  <c r="J3568" i="7"/>
  <c r="J3567" i="7"/>
  <c r="J3566" i="7"/>
  <c r="J3565" i="7"/>
  <c r="J3564" i="7"/>
  <c r="J3563" i="7"/>
  <c r="J3562" i="7"/>
  <c r="J3561" i="7"/>
  <c r="J3560" i="7"/>
  <c r="J3559" i="7"/>
  <c r="J3558" i="7"/>
  <c r="J3557" i="7"/>
  <c r="J3556" i="7"/>
  <c r="J3555" i="7"/>
  <c r="J3554" i="7"/>
  <c r="J3553" i="7"/>
  <c r="J3552" i="7"/>
  <c r="J3551" i="7"/>
  <c r="J3550" i="7"/>
  <c r="J3549" i="7"/>
  <c r="J3548" i="7"/>
  <c r="J3547" i="7"/>
  <c r="J3546" i="7"/>
  <c r="J3545" i="7"/>
  <c r="J3544" i="7"/>
  <c r="J3543" i="7"/>
  <c r="J3542" i="7"/>
  <c r="J3541" i="7"/>
  <c r="J3540" i="7"/>
  <c r="J3539" i="7"/>
  <c r="J3538" i="7"/>
  <c r="J3537" i="7"/>
  <c r="J3536" i="7"/>
  <c r="J3535" i="7"/>
  <c r="J3534" i="7"/>
  <c r="J3533" i="7"/>
  <c r="J3532" i="7"/>
  <c r="J3531" i="7"/>
  <c r="J3530" i="7"/>
  <c r="J3529" i="7"/>
  <c r="J3528" i="7"/>
  <c r="J3527" i="7"/>
  <c r="J3526" i="7"/>
  <c r="J3525" i="7"/>
  <c r="J3524" i="7"/>
  <c r="J3523" i="7"/>
  <c r="J3522" i="7"/>
  <c r="J3521" i="7"/>
  <c r="J3520" i="7"/>
  <c r="J3519" i="7"/>
  <c r="J3518" i="7"/>
  <c r="J3517" i="7"/>
  <c r="J3516" i="7"/>
  <c r="J3515" i="7"/>
  <c r="J3514" i="7"/>
  <c r="J3513" i="7"/>
  <c r="J3512" i="7"/>
  <c r="J3511" i="7"/>
  <c r="J3510" i="7"/>
  <c r="J3509" i="7"/>
  <c r="J3508" i="7"/>
  <c r="J3507" i="7"/>
  <c r="J3506" i="7"/>
  <c r="J3505" i="7"/>
  <c r="J3504" i="7"/>
  <c r="J3503" i="7"/>
  <c r="J3502" i="7"/>
  <c r="J3501" i="7"/>
  <c r="J3500" i="7"/>
  <c r="J3499" i="7"/>
  <c r="J3498" i="7"/>
  <c r="J3497" i="7"/>
  <c r="J3496" i="7"/>
  <c r="J3495" i="7"/>
  <c r="J3494" i="7"/>
  <c r="J3493" i="7"/>
  <c r="J3492" i="7"/>
  <c r="J3491" i="7"/>
  <c r="J3490" i="7"/>
  <c r="J3489" i="7"/>
  <c r="J3488" i="7"/>
  <c r="J3487" i="7"/>
  <c r="J3486" i="7"/>
  <c r="J3485" i="7"/>
  <c r="J3484" i="7"/>
  <c r="J3483" i="7"/>
  <c r="J3482" i="7"/>
  <c r="J3481" i="7"/>
  <c r="J3480" i="7"/>
  <c r="J3479" i="7"/>
  <c r="J3478" i="7"/>
  <c r="J3477" i="7"/>
  <c r="J3476" i="7"/>
  <c r="J3475" i="7"/>
  <c r="J3474" i="7"/>
  <c r="J3473" i="7"/>
  <c r="J3472" i="7"/>
  <c r="J3471" i="7"/>
  <c r="J3470" i="7"/>
  <c r="J3469" i="7"/>
  <c r="J3468" i="7"/>
  <c r="J3467" i="7"/>
  <c r="J3466" i="7"/>
  <c r="J3465" i="7"/>
  <c r="J3464" i="7"/>
  <c r="J3463" i="7"/>
  <c r="J3462" i="7"/>
  <c r="J3461" i="7"/>
  <c r="J3460" i="7"/>
  <c r="J3459" i="7"/>
  <c r="J3458" i="7"/>
  <c r="J3457" i="7"/>
  <c r="J3456" i="7"/>
  <c r="J3455" i="7"/>
  <c r="J3454" i="7"/>
  <c r="J3453" i="7"/>
  <c r="J3452" i="7"/>
  <c r="J3451" i="7"/>
  <c r="J3450" i="7"/>
  <c r="J3449" i="7"/>
  <c r="J3448" i="7"/>
  <c r="J3447" i="7"/>
  <c r="J3446" i="7"/>
  <c r="J3445" i="7"/>
  <c r="J3444" i="7"/>
  <c r="J3443" i="7"/>
  <c r="J3442" i="7"/>
  <c r="J3441" i="7"/>
  <c r="J3440" i="7"/>
  <c r="J3439" i="7"/>
  <c r="J3438" i="7"/>
  <c r="J3437" i="7"/>
  <c r="J3436" i="7"/>
  <c r="J3435" i="7"/>
  <c r="J3434" i="7"/>
  <c r="J3433" i="7"/>
  <c r="J3432" i="7"/>
  <c r="J3431" i="7"/>
  <c r="J3430" i="7"/>
  <c r="J3429" i="7"/>
  <c r="J3428" i="7"/>
  <c r="J3427" i="7"/>
  <c r="J3426" i="7"/>
  <c r="J3425" i="7"/>
  <c r="J3424" i="7"/>
  <c r="J3423" i="7"/>
  <c r="J3422" i="7"/>
  <c r="J3421" i="7"/>
  <c r="J3420" i="7"/>
  <c r="J3419" i="7"/>
  <c r="J3418" i="7"/>
  <c r="J3417" i="7"/>
  <c r="J3416" i="7"/>
  <c r="J3415" i="7"/>
  <c r="J3414" i="7"/>
  <c r="J3413" i="7"/>
  <c r="J3412" i="7"/>
  <c r="J3411" i="7"/>
  <c r="J3410" i="7"/>
  <c r="J3409" i="7"/>
  <c r="J3408" i="7"/>
  <c r="J3407" i="7"/>
  <c r="J3406" i="7"/>
  <c r="J3405" i="7"/>
  <c r="J3404" i="7"/>
  <c r="J3403" i="7"/>
  <c r="J3402" i="7"/>
  <c r="J3401" i="7"/>
  <c r="J3400" i="7"/>
  <c r="J3399" i="7"/>
  <c r="J3398" i="7"/>
  <c r="J3397" i="7"/>
  <c r="J3396" i="7"/>
  <c r="J3395" i="7"/>
  <c r="J3394" i="7"/>
  <c r="J3393" i="7"/>
  <c r="J3392" i="7"/>
  <c r="J3391" i="7"/>
  <c r="J3390" i="7"/>
  <c r="J3389" i="7"/>
  <c r="J3388" i="7"/>
  <c r="J3387" i="7"/>
  <c r="J3386" i="7"/>
  <c r="J3385" i="7"/>
  <c r="J3384" i="7"/>
  <c r="J3383" i="7"/>
  <c r="J3382" i="7"/>
  <c r="J3381" i="7"/>
  <c r="J3380" i="7"/>
  <c r="J3379" i="7"/>
  <c r="J3378" i="7"/>
  <c r="J3377" i="7"/>
  <c r="J3376" i="7"/>
  <c r="J3375" i="7"/>
  <c r="J3374" i="7"/>
  <c r="J3373" i="7"/>
  <c r="J3372" i="7"/>
  <c r="J3371" i="7"/>
  <c r="J3370" i="7"/>
  <c r="J3369" i="7"/>
  <c r="J3368" i="7"/>
  <c r="J3367" i="7"/>
  <c r="J3366" i="7"/>
  <c r="J3365" i="7"/>
  <c r="J3364" i="7"/>
  <c r="J3363" i="7"/>
  <c r="J3362" i="7"/>
  <c r="J3361" i="7"/>
  <c r="J3360" i="7"/>
  <c r="J3359" i="7"/>
  <c r="J3358" i="7"/>
  <c r="J3357" i="7"/>
  <c r="J3356" i="7"/>
  <c r="J3355" i="7"/>
  <c r="J3354" i="7"/>
  <c r="J3353" i="7"/>
  <c r="J3352" i="7"/>
  <c r="J3351" i="7"/>
  <c r="J3350" i="7"/>
  <c r="J3349" i="7"/>
  <c r="J3348" i="7"/>
  <c r="J3347" i="7"/>
  <c r="J3346" i="7"/>
  <c r="J3345" i="7"/>
  <c r="J3344" i="7"/>
  <c r="J3343" i="7"/>
  <c r="J3342" i="7"/>
  <c r="J3341" i="7"/>
  <c r="J3340" i="7"/>
  <c r="J3339" i="7"/>
  <c r="J3338" i="7"/>
  <c r="J3337" i="7"/>
  <c r="J3336" i="7"/>
  <c r="J3335" i="7"/>
  <c r="J3334" i="7"/>
  <c r="J3333" i="7"/>
  <c r="J3332" i="7"/>
  <c r="J3331" i="7"/>
  <c r="J3330" i="7"/>
  <c r="J3329" i="7"/>
  <c r="J3328" i="7"/>
  <c r="J3327" i="7"/>
  <c r="J3326" i="7"/>
  <c r="J3325" i="7"/>
  <c r="J3324" i="7"/>
  <c r="J3323" i="7"/>
  <c r="J3322" i="7"/>
  <c r="J3321" i="7"/>
  <c r="J3320" i="7"/>
  <c r="J3319" i="7"/>
  <c r="J3318" i="7"/>
  <c r="J3317" i="7"/>
  <c r="J3316" i="7"/>
  <c r="J3315" i="7"/>
  <c r="J3314" i="7"/>
  <c r="J3313" i="7"/>
  <c r="J3312" i="7"/>
  <c r="J3311" i="7"/>
  <c r="J3310" i="7"/>
  <c r="J3309" i="7"/>
  <c r="J3308" i="7"/>
  <c r="J3307" i="7"/>
  <c r="J3306" i="7"/>
  <c r="J3305" i="7"/>
  <c r="J3304" i="7"/>
  <c r="J3303" i="7"/>
  <c r="J3302" i="7"/>
  <c r="J3301" i="7"/>
  <c r="J3300" i="7"/>
  <c r="J3299" i="7"/>
  <c r="J3298" i="7"/>
  <c r="J3297" i="7"/>
  <c r="J3296" i="7"/>
  <c r="J3295" i="7"/>
  <c r="J3294" i="7"/>
  <c r="J3293" i="7"/>
  <c r="J3292" i="7"/>
  <c r="J3291" i="7"/>
  <c r="J3290" i="7"/>
  <c r="J3289" i="7"/>
  <c r="J3288" i="7"/>
  <c r="J3287" i="7"/>
  <c r="J3286" i="7"/>
  <c r="J3285" i="7"/>
  <c r="J3284" i="7"/>
  <c r="J3283" i="7"/>
  <c r="J3282" i="7"/>
  <c r="J3281" i="7"/>
  <c r="J3280" i="7"/>
  <c r="J3279" i="7"/>
  <c r="J3278" i="7"/>
  <c r="J3277" i="7"/>
  <c r="J3276" i="7"/>
  <c r="J3275" i="7"/>
  <c r="J3274" i="7"/>
  <c r="J3273" i="7"/>
  <c r="J3272" i="7"/>
  <c r="J3271" i="7"/>
  <c r="J3270" i="7"/>
  <c r="J3269" i="7"/>
  <c r="J3268" i="7"/>
  <c r="J3267" i="7"/>
  <c r="J3266" i="7"/>
  <c r="J3265" i="7"/>
  <c r="J3264" i="7"/>
  <c r="J3263" i="7"/>
  <c r="J3262" i="7"/>
  <c r="J3261" i="7"/>
  <c r="J3260" i="7"/>
  <c r="J3259" i="7"/>
  <c r="J3258" i="7"/>
  <c r="J3257" i="7"/>
  <c r="J3256" i="7"/>
  <c r="J3255" i="7"/>
  <c r="J3254" i="7"/>
  <c r="J3253" i="7"/>
  <c r="J3252" i="7"/>
  <c r="J3251" i="7"/>
  <c r="J3250" i="7"/>
  <c r="J3249" i="7"/>
  <c r="J3248" i="7"/>
  <c r="J3247" i="7"/>
  <c r="J3246" i="7"/>
  <c r="J3245" i="7"/>
  <c r="J3244" i="7"/>
  <c r="J3243" i="7"/>
  <c r="J3242" i="7"/>
  <c r="J3241" i="7"/>
  <c r="J3240" i="7"/>
  <c r="J3239" i="7"/>
  <c r="J3238" i="7"/>
  <c r="J3237" i="7"/>
  <c r="J3236" i="7"/>
  <c r="J3235" i="7"/>
  <c r="J3234" i="7"/>
  <c r="J3233" i="7"/>
  <c r="J3232" i="7"/>
  <c r="J3231" i="7"/>
  <c r="J3230" i="7"/>
  <c r="J3229" i="7"/>
  <c r="J3228" i="7"/>
  <c r="J3227" i="7"/>
  <c r="J3226" i="7"/>
  <c r="J3225" i="7"/>
  <c r="J3224" i="7"/>
  <c r="J3223" i="7"/>
  <c r="J3222" i="7"/>
  <c r="J3221" i="7"/>
  <c r="J3220" i="7"/>
  <c r="J3219" i="7"/>
  <c r="J3218" i="7"/>
  <c r="J3217" i="7"/>
  <c r="J3216" i="7"/>
  <c r="J3215" i="7"/>
  <c r="J3214" i="7"/>
  <c r="J3213" i="7"/>
  <c r="J3212" i="7"/>
  <c r="J3211" i="7"/>
  <c r="J3210" i="7"/>
  <c r="J3209" i="7"/>
  <c r="J3208" i="7"/>
  <c r="J3207" i="7"/>
  <c r="J3206" i="7"/>
  <c r="J3205" i="7"/>
  <c r="J3204" i="7"/>
  <c r="J3203" i="7"/>
  <c r="J3202" i="7"/>
  <c r="J3201" i="7"/>
  <c r="J3200" i="7"/>
  <c r="J3199" i="7"/>
  <c r="J3198" i="7"/>
  <c r="J3197" i="7"/>
  <c r="J3196" i="7"/>
  <c r="J3195" i="7"/>
  <c r="J3194" i="7"/>
  <c r="J3193" i="7"/>
  <c r="J3192" i="7"/>
  <c r="J3191" i="7"/>
  <c r="J3190" i="7"/>
  <c r="J3189" i="7"/>
  <c r="J3188" i="7"/>
  <c r="J3187" i="7"/>
  <c r="J3186" i="7"/>
  <c r="J3185" i="7"/>
  <c r="J3184" i="7"/>
  <c r="J3183" i="7"/>
  <c r="J3182" i="7"/>
  <c r="J3181" i="7"/>
  <c r="J3180" i="7"/>
  <c r="J3179" i="7"/>
  <c r="J3178" i="7"/>
  <c r="J3177" i="7"/>
  <c r="J3176" i="7"/>
  <c r="J3175" i="7"/>
  <c r="J3174" i="7"/>
  <c r="J3173" i="7"/>
  <c r="J3172" i="7"/>
  <c r="J3171" i="7"/>
  <c r="J3170" i="7"/>
  <c r="J3169" i="7"/>
  <c r="J3168" i="7"/>
  <c r="J3167" i="7"/>
  <c r="J3166" i="7"/>
  <c r="J3165" i="7"/>
  <c r="J3164" i="7"/>
  <c r="J3163" i="7"/>
  <c r="J3162" i="7"/>
  <c r="J3161" i="7"/>
  <c r="J3160" i="7"/>
  <c r="J3159" i="7"/>
  <c r="J3158" i="7"/>
  <c r="J3157" i="7"/>
  <c r="J3156" i="7"/>
  <c r="J3155" i="7"/>
  <c r="J3154" i="7"/>
  <c r="J3153" i="7"/>
  <c r="J3152" i="7"/>
  <c r="J3151" i="7"/>
  <c r="J3150" i="7"/>
  <c r="J3149" i="7"/>
  <c r="J3148" i="7"/>
  <c r="J3147" i="7"/>
  <c r="J3146" i="7"/>
  <c r="J3145" i="7"/>
  <c r="J3144" i="7"/>
  <c r="J3143" i="7"/>
  <c r="J3142" i="7"/>
  <c r="J3141" i="7"/>
  <c r="J3140" i="7"/>
  <c r="J3139" i="7"/>
  <c r="J3138" i="7"/>
  <c r="J3137" i="7"/>
  <c r="J3136" i="7"/>
  <c r="J3135" i="7"/>
  <c r="J3134" i="7"/>
  <c r="J3133" i="7"/>
  <c r="J3132" i="7"/>
  <c r="J3131" i="7"/>
  <c r="J3130" i="7"/>
  <c r="J3129" i="7"/>
  <c r="J3128" i="7"/>
  <c r="J3127" i="7"/>
  <c r="J3126" i="7"/>
  <c r="J3125" i="7"/>
  <c r="J3124" i="7"/>
  <c r="J3123" i="7"/>
  <c r="J3122" i="7"/>
  <c r="J3121" i="7"/>
  <c r="J3120" i="7"/>
  <c r="J3119" i="7"/>
  <c r="J3118" i="7"/>
  <c r="J3117" i="7"/>
  <c r="J3116" i="7"/>
  <c r="J3115" i="7"/>
  <c r="J3114" i="7"/>
  <c r="J3113" i="7"/>
  <c r="J3112" i="7"/>
  <c r="J3111" i="7"/>
  <c r="J3110" i="7"/>
  <c r="J3109" i="7"/>
  <c r="J3108" i="7"/>
  <c r="J3107" i="7"/>
  <c r="J3106" i="7"/>
  <c r="J3105" i="7"/>
  <c r="J3104" i="7"/>
  <c r="J3103" i="7"/>
  <c r="J3102" i="7"/>
  <c r="J3101" i="7"/>
  <c r="J3100" i="7"/>
  <c r="J3099" i="7"/>
  <c r="J3098" i="7"/>
  <c r="J3097" i="7"/>
  <c r="J3096" i="7"/>
  <c r="J3095" i="7"/>
  <c r="J3094" i="7"/>
  <c r="J3093" i="7"/>
  <c r="J3092" i="7"/>
  <c r="J3091" i="7"/>
  <c r="J3090" i="7"/>
  <c r="J3089" i="7"/>
  <c r="J3088" i="7"/>
  <c r="J3087" i="7"/>
  <c r="J3086" i="7"/>
  <c r="J3085" i="7"/>
  <c r="J3084" i="7"/>
  <c r="J3083" i="7"/>
  <c r="J3082" i="7"/>
  <c r="J3081" i="7"/>
  <c r="J3080" i="7"/>
  <c r="J3079" i="7"/>
  <c r="J3078" i="7"/>
  <c r="J3077" i="7"/>
  <c r="J3076" i="7"/>
  <c r="J3075" i="7"/>
  <c r="J3074" i="7"/>
  <c r="J3073" i="7"/>
  <c r="J3072" i="7"/>
  <c r="J3071" i="7"/>
  <c r="J3070" i="7"/>
  <c r="J3069" i="7"/>
  <c r="J3068" i="7"/>
  <c r="J3067" i="7"/>
  <c r="J3066" i="7"/>
  <c r="J3065" i="7"/>
  <c r="J3064" i="7"/>
  <c r="J3063" i="7"/>
  <c r="J3062" i="7"/>
  <c r="J3061" i="7"/>
  <c r="J3060" i="7"/>
  <c r="J3059" i="7"/>
  <c r="J3058" i="7"/>
  <c r="J3057" i="7"/>
  <c r="J3056" i="7"/>
  <c r="J3055" i="7"/>
  <c r="J3054" i="7"/>
  <c r="J3053" i="7"/>
  <c r="J3052" i="7"/>
  <c r="J3051" i="7"/>
  <c r="J3050" i="7"/>
  <c r="J3049" i="7"/>
  <c r="J3048" i="7"/>
  <c r="J3047" i="7"/>
  <c r="J3046" i="7"/>
  <c r="J3045" i="7"/>
  <c r="J3044" i="7"/>
  <c r="J3043" i="7"/>
  <c r="J3042" i="7"/>
  <c r="J3041" i="7"/>
  <c r="J3040" i="7"/>
  <c r="J3039" i="7"/>
  <c r="J3038" i="7"/>
  <c r="J3037" i="7"/>
  <c r="J3036" i="7"/>
  <c r="J3035" i="7"/>
  <c r="J3034" i="7"/>
  <c r="J3033" i="7"/>
  <c r="J3032" i="7"/>
  <c r="J3031" i="7"/>
  <c r="J3030" i="7"/>
  <c r="J3029" i="7"/>
  <c r="J3028" i="7"/>
  <c r="J3027" i="7"/>
  <c r="J3026" i="7"/>
  <c r="J3025" i="7"/>
  <c r="J3024" i="7"/>
  <c r="J3023" i="7"/>
  <c r="J3022" i="7"/>
  <c r="J3021" i="7"/>
  <c r="J3020" i="7"/>
  <c r="J3019" i="7"/>
  <c r="J3018" i="7"/>
  <c r="J3017" i="7"/>
  <c r="J3016" i="7"/>
  <c r="J3015" i="7"/>
  <c r="J3014" i="7"/>
  <c r="J3013" i="7"/>
  <c r="J3012" i="7"/>
  <c r="J3011" i="7"/>
  <c r="J3010" i="7"/>
  <c r="J3009" i="7"/>
  <c r="J3008" i="7"/>
  <c r="J3007" i="7"/>
  <c r="J3006" i="7"/>
  <c r="J3005" i="7"/>
  <c r="J3004" i="7"/>
  <c r="J3003" i="7"/>
  <c r="J3002" i="7"/>
  <c r="J3001" i="7"/>
  <c r="J3000" i="7"/>
  <c r="J2999" i="7"/>
  <c r="J2998" i="7"/>
  <c r="J2997" i="7"/>
  <c r="J2996" i="7"/>
  <c r="J2995" i="7"/>
  <c r="J2994" i="7"/>
  <c r="J2993" i="7"/>
  <c r="J2992" i="7"/>
  <c r="J2991" i="7"/>
  <c r="J2990" i="7"/>
  <c r="J2989" i="7"/>
  <c r="J2988" i="7"/>
  <c r="J2987" i="7"/>
  <c r="J2986" i="7"/>
  <c r="J2985" i="7"/>
  <c r="J2984" i="7"/>
  <c r="J2983" i="7"/>
  <c r="J2982" i="7"/>
  <c r="J2981" i="7"/>
  <c r="J2980" i="7"/>
  <c r="J2979" i="7"/>
  <c r="J2978" i="7"/>
  <c r="J2977" i="7"/>
  <c r="J2976" i="7"/>
  <c r="J2975" i="7"/>
  <c r="J2974" i="7"/>
  <c r="J2973" i="7"/>
  <c r="J2972" i="7"/>
  <c r="J2971" i="7"/>
  <c r="J2970" i="7"/>
  <c r="J2969" i="7"/>
  <c r="J2968" i="7"/>
  <c r="J2967" i="7"/>
  <c r="J2966" i="7"/>
  <c r="J2965" i="7"/>
  <c r="J2964" i="7"/>
  <c r="J2963" i="7"/>
  <c r="J2962" i="7"/>
  <c r="J2961" i="7"/>
  <c r="J2960" i="7"/>
  <c r="J2959" i="7"/>
  <c r="J2958" i="7"/>
  <c r="J2957" i="7"/>
  <c r="J2956" i="7"/>
  <c r="J2955" i="7"/>
  <c r="J2954" i="7"/>
  <c r="J2953" i="7"/>
  <c r="J2952" i="7"/>
  <c r="J2951" i="7"/>
  <c r="J2950" i="7"/>
  <c r="J2949" i="7"/>
  <c r="J2948" i="7"/>
  <c r="J2947" i="7"/>
  <c r="J2946" i="7"/>
  <c r="J2945" i="7"/>
  <c r="J2944" i="7"/>
  <c r="J2943" i="7"/>
  <c r="J2942" i="7"/>
  <c r="J2941" i="7"/>
  <c r="J2940" i="7"/>
  <c r="J2939" i="7"/>
  <c r="J2938" i="7"/>
  <c r="J2937" i="7"/>
  <c r="J2936" i="7"/>
  <c r="J2935" i="7"/>
  <c r="J2934" i="7"/>
  <c r="J2933" i="7"/>
  <c r="J2932" i="7"/>
  <c r="J2931" i="7"/>
  <c r="J2930" i="7"/>
  <c r="J2929" i="7"/>
  <c r="J2928" i="7"/>
  <c r="J2927" i="7"/>
  <c r="J2926" i="7"/>
  <c r="J2925" i="7"/>
  <c r="J2924" i="7"/>
  <c r="J2923" i="7"/>
  <c r="J2922" i="7"/>
  <c r="J2921" i="7"/>
  <c r="J2920" i="7"/>
  <c r="J2919" i="7"/>
  <c r="J2918" i="7"/>
  <c r="J2917" i="7"/>
  <c r="J2916" i="7"/>
  <c r="J2915" i="7"/>
  <c r="J2914" i="7"/>
  <c r="J2913" i="7"/>
  <c r="J2912" i="7"/>
  <c r="J2911" i="7"/>
  <c r="J2910" i="7"/>
  <c r="J2909" i="7"/>
  <c r="J2908" i="7"/>
  <c r="J2907" i="7"/>
  <c r="J2906" i="7"/>
  <c r="J2905" i="7"/>
  <c r="J2904" i="7"/>
  <c r="J2903" i="7"/>
  <c r="J2902" i="7"/>
  <c r="J2901" i="7"/>
  <c r="J2900" i="7"/>
  <c r="J2899" i="7"/>
  <c r="J2898" i="7"/>
  <c r="J2897" i="7"/>
  <c r="J2896" i="7"/>
  <c r="J2895" i="7"/>
  <c r="J2894" i="7"/>
  <c r="J2893" i="7"/>
  <c r="J2892" i="7"/>
  <c r="J2891" i="7"/>
  <c r="J2890" i="7"/>
  <c r="J2889" i="7"/>
  <c r="J2888" i="7"/>
  <c r="J2887" i="7"/>
  <c r="J2886" i="7"/>
  <c r="J2885" i="7"/>
  <c r="J2884" i="7"/>
  <c r="J2883" i="7"/>
  <c r="J2882" i="7"/>
  <c r="J2881" i="7"/>
  <c r="J2880" i="7"/>
  <c r="J2879" i="7"/>
  <c r="J2878" i="7"/>
  <c r="J2877" i="7"/>
  <c r="J2876" i="7"/>
  <c r="J2875" i="7"/>
  <c r="J2874" i="7"/>
  <c r="J2873" i="7"/>
  <c r="J2872" i="7"/>
  <c r="J2871" i="7"/>
  <c r="J2870" i="7"/>
  <c r="J2869" i="7"/>
  <c r="J2868" i="7"/>
  <c r="J2867" i="7"/>
  <c r="J2866" i="7"/>
  <c r="J2865" i="7"/>
  <c r="J2864" i="7"/>
  <c r="J2863" i="7"/>
  <c r="J2862" i="7"/>
  <c r="J2861" i="7"/>
  <c r="J2860" i="7"/>
  <c r="J2859" i="7"/>
  <c r="J2858" i="7"/>
  <c r="J2857" i="7"/>
  <c r="J2856" i="7"/>
  <c r="J2855" i="7"/>
  <c r="J2854" i="7"/>
  <c r="J2853" i="7"/>
  <c r="J2852" i="7"/>
  <c r="J2851" i="7"/>
  <c r="J2850" i="7"/>
  <c r="J2849" i="7"/>
  <c r="J2848" i="7"/>
  <c r="J2847" i="7"/>
  <c r="J2846" i="7"/>
  <c r="J2845" i="7"/>
  <c r="J2844" i="7"/>
  <c r="J2843" i="7"/>
  <c r="J2842" i="7"/>
  <c r="J2841" i="7"/>
  <c r="J2840" i="7"/>
  <c r="J2839" i="7"/>
  <c r="J2838" i="7"/>
  <c r="J2837" i="7"/>
  <c r="J2836" i="7"/>
  <c r="J2835" i="7"/>
  <c r="J2834" i="7"/>
  <c r="J2833" i="7"/>
  <c r="J2832" i="7"/>
  <c r="J2831" i="7"/>
  <c r="J2830" i="7"/>
  <c r="J2829" i="7"/>
  <c r="J2828" i="7"/>
  <c r="J2827" i="7"/>
  <c r="J2826" i="7"/>
  <c r="J2825" i="7"/>
  <c r="J2824" i="7"/>
  <c r="J2823" i="7"/>
  <c r="J2822" i="7"/>
  <c r="J2821" i="7"/>
  <c r="J2820" i="7"/>
  <c r="J2819" i="7"/>
  <c r="J2818" i="7"/>
  <c r="J2817" i="7"/>
  <c r="J2816" i="7"/>
  <c r="J2815" i="7"/>
  <c r="J2814" i="7"/>
  <c r="J2813" i="7"/>
  <c r="J2812" i="7"/>
  <c r="J2811" i="7"/>
  <c r="J2810" i="7"/>
  <c r="J2809" i="7"/>
  <c r="J2808" i="7"/>
  <c r="J2807" i="7"/>
  <c r="J2806" i="7"/>
  <c r="J2805" i="7"/>
  <c r="J2804" i="7"/>
  <c r="J2803" i="7"/>
  <c r="J2802" i="7"/>
  <c r="J2801" i="7"/>
  <c r="J2800" i="7"/>
  <c r="J2799" i="7"/>
  <c r="J2798" i="7"/>
  <c r="J2797" i="7"/>
  <c r="J2796" i="7"/>
  <c r="J2795" i="7"/>
  <c r="J2794" i="7"/>
  <c r="J2793" i="7"/>
  <c r="J2792" i="7"/>
  <c r="J2791" i="7"/>
  <c r="J2790" i="7"/>
  <c r="J2789" i="7"/>
  <c r="J2788" i="7"/>
  <c r="J2787" i="7"/>
  <c r="J2786" i="7"/>
  <c r="J2785" i="7"/>
  <c r="J2784" i="7"/>
  <c r="J2783" i="7"/>
  <c r="J2782" i="7"/>
  <c r="J2781" i="7"/>
  <c r="J2780" i="7"/>
  <c r="J2779" i="7"/>
  <c r="J2778" i="7"/>
  <c r="J2777" i="7"/>
  <c r="J2776" i="7"/>
  <c r="J2775" i="7"/>
  <c r="J2774" i="7"/>
  <c r="J2773" i="7"/>
  <c r="J2772" i="7"/>
  <c r="J2771" i="7"/>
  <c r="J2770" i="7"/>
  <c r="J2769" i="7"/>
  <c r="J2768" i="7"/>
  <c r="J2767" i="7"/>
  <c r="J2766" i="7"/>
  <c r="J2765" i="7"/>
  <c r="J2764" i="7"/>
  <c r="J2763" i="7"/>
  <c r="J2762" i="7"/>
  <c r="J2761" i="7"/>
  <c r="J2760" i="7"/>
  <c r="J2759" i="7"/>
  <c r="J2758" i="7"/>
  <c r="J2757" i="7"/>
  <c r="J2756" i="7"/>
  <c r="J2755" i="7"/>
  <c r="J2754" i="7"/>
  <c r="J2753" i="7"/>
  <c r="J2752" i="7"/>
  <c r="J2751" i="7"/>
  <c r="J2750" i="7"/>
  <c r="J2749" i="7"/>
  <c r="J2748" i="7"/>
  <c r="J2747" i="7"/>
  <c r="J2746" i="7"/>
  <c r="J2745" i="7"/>
  <c r="J2744" i="7"/>
  <c r="J2743" i="7"/>
  <c r="J2742" i="7"/>
  <c r="J2741" i="7"/>
  <c r="J2740" i="7"/>
  <c r="J2739" i="7"/>
  <c r="J2738" i="7"/>
  <c r="J2737" i="7"/>
  <c r="J2736" i="7"/>
  <c r="J2735" i="7"/>
  <c r="J2734" i="7"/>
  <c r="J2733" i="7"/>
  <c r="J2732" i="7"/>
  <c r="J2731" i="7"/>
  <c r="J2730" i="7"/>
  <c r="J2729" i="7"/>
  <c r="J2728" i="7"/>
  <c r="J2727" i="7"/>
  <c r="J2726" i="7"/>
  <c r="J2725" i="7"/>
  <c r="J2724" i="7"/>
  <c r="J2723" i="7"/>
  <c r="J2722" i="7"/>
  <c r="J2721" i="7"/>
  <c r="J2720" i="7"/>
  <c r="J2719" i="7"/>
  <c r="J2718" i="7"/>
  <c r="J2717" i="7"/>
  <c r="J2716" i="7"/>
  <c r="J2715" i="7"/>
  <c r="J2714" i="7"/>
  <c r="J2713" i="7"/>
  <c r="J2712" i="7"/>
  <c r="J2711" i="7"/>
  <c r="J2710" i="7"/>
  <c r="J2709" i="7"/>
  <c r="J2708" i="7"/>
  <c r="J2707" i="7"/>
  <c r="J2706" i="7"/>
  <c r="J2705" i="7"/>
  <c r="J2704" i="7"/>
  <c r="J2703" i="7"/>
  <c r="J2702" i="7"/>
  <c r="J2701" i="7"/>
  <c r="J2700" i="7"/>
  <c r="J2699" i="7"/>
  <c r="J2698" i="7"/>
  <c r="J2697" i="7"/>
  <c r="J2696" i="7"/>
  <c r="J2695" i="7"/>
  <c r="J2694" i="7"/>
  <c r="J2693" i="7"/>
  <c r="J2692" i="7"/>
  <c r="J2691" i="7"/>
  <c r="J2690" i="7"/>
  <c r="J2689" i="7"/>
  <c r="J2688" i="7"/>
  <c r="J2687" i="7"/>
  <c r="J2686" i="7"/>
  <c r="J2685" i="7"/>
  <c r="J2684" i="7"/>
  <c r="J2683" i="7"/>
  <c r="J2682" i="7"/>
  <c r="J2681" i="7"/>
  <c r="J2680" i="7"/>
  <c r="J2679" i="7"/>
  <c r="J2678" i="7"/>
  <c r="J2677" i="7"/>
  <c r="J2676" i="7"/>
  <c r="J2675" i="7"/>
  <c r="J2674" i="7"/>
  <c r="J2673" i="7"/>
  <c r="J2672" i="7"/>
  <c r="J2671" i="7"/>
  <c r="J2670" i="7"/>
  <c r="J2669" i="7"/>
  <c r="J2668" i="7"/>
  <c r="J2667" i="7"/>
  <c r="J2666" i="7"/>
  <c r="J2665" i="7"/>
  <c r="J2664" i="7"/>
  <c r="J2663" i="7"/>
  <c r="J2662" i="7"/>
  <c r="J2661" i="7"/>
  <c r="J2660" i="7"/>
  <c r="J2659" i="7"/>
  <c r="J2658" i="7"/>
  <c r="J2657" i="7"/>
  <c r="J2656" i="7"/>
  <c r="J2655" i="7"/>
  <c r="J2654" i="7"/>
  <c r="J2653" i="7"/>
  <c r="J2652" i="7"/>
  <c r="J2651" i="7"/>
  <c r="J2650" i="7"/>
  <c r="J2649" i="7"/>
  <c r="J2648" i="7"/>
  <c r="J2647" i="7"/>
  <c r="J2646" i="7"/>
  <c r="J2645" i="7"/>
  <c r="J2644" i="7"/>
  <c r="J2643" i="7"/>
  <c r="J2642" i="7"/>
  <c r="J2641" i="7"/>
  <c r="J2640" i="7"/>
  <c r="J2639" i="7"/>
  <c r="J2638" i="7"/>
  <c r="J2637" i="7"/>
  <c r="J2636" i="7"/>
  <c r="J2635" i="7"/>
  <c r="J2634" i="7"/>
  <c r="J2633" i="7"/>
  <c r="J2632" i="7"/>
  <c r="J2631" i="7"/>
  <c r="J2630" i="7"/>
  <c r="J2629" i="7"/>
  <c r="J2628" i="7"/>
  <c r="J2627" i="7"/>
  <c r="J2626" i="7"/>
  <c r="J2625" i="7"/>
  <c r="J2624" i="7"/>
  <c r="J2623" i="7"/>
  <c r="J2622" i="7"/>
  <c r="J2621" i="7"/>
  <c r="J2620" i="7"/>
  <c r="J2619" i="7"/>
  <c r="J2618" i="7"/>
  <c r="J2617" i="7"/>
  <c r="J2616" i="7"/>
  <c r="J2615" i="7"/>
  <c r="J2614" i="7"/>
  <c r="J2613" i="7"/>
  <c r="J2612" i="7"/>
  <c r="J2611" i="7"/>
  <c r="J2610" i="7"/>
  <c r="J2609" i="7"/>
  <c r="J2608" i="7"/>
  <c r="J2607" i="7"/>
  <c r="J2606" i="7"/>
  <c r="J2605" i="7"/>
  <c r="J2604" i="7"/>
  <c r="J2603" i="7"/>
  <c r="J2602" i="7"/>
  <c r="J2601" i="7"/>
  <c r="J2600" i="7"/>
  <c r="J2599" i="7"/>
  <c r="J2598" i="7"/>
  <c r="J2597" i="7"/>
  <c r="J2596" i="7"/>
  <c r="J2595" i="7"/>
  <c r="J2594" i="7"/>
  <c r="J2593" i="7"/>
  <c r="J2592" i="7"/>
  <c r="J2591" i="7"/>
  <c r="J2590" i="7"/>
  <c r="J2589" i="7"/>
  <c r="J2588" i="7"/>
  <c r="J2587" i="7"/>
  <c r="J2586" i="7"/>
  <c r="J2585" i="7"/>
  <c r="J2584" i="7"/>
  <c r="J2583" i="7"/>
  <c r="J2582" i="7"/>
  <c r="J2581" i="7"/>
  <c r="J2580" i="7"/>
  <c r="J2579" i="7"/>
  <c r="J2578" i="7"/>
  <c r="J2577" i="7"/>
  <c r="J2576" i="7"/>
  <c r="J2575" i="7"/>
  <c r="J2574" i="7"/>
  <c r="J2573" i="7"/>
  <c r="J2572" i="7"/>
  <c r="J2571" i="7"/>
  <c r="J2570" i="7"/>
  <c r="J2569" i="7"/>
  <c r="J2568" i="7"/>
  <c r="J2567" i="7"/>
  <c r="J2566" i="7"/>
  <c r="J2565" i="7"/>
  <c r="J2564" i="7"/>
  <c r="J2563" i="7"/>
  <c r="J2562" i="7"/>
  <c r="J2561" i="7"/>
  <c r="J2560" i="7"/>
  <c r="J2559" i="7"/>
  <c r="J2558" i="7"/>
  <c r="J2557" i="7"/>
  <c r="J2556" i="7"/>
  <c r="J2555" i="7"/>
  <c r="J2554" i="7"/>
  <c r="J2553" i="7"/>
  <c r="J2552" i="7"/>
  <c r="J2551" i="7"/>
  <c r="J2550" i="7"/>
  <c r="J2549" i="7"/>
  <c r="J2548" i="7"/>
  <c r="J2547" i="7"/>
  <c r="J2546" i="7"/>
  <c r="J2545" i="7"/>
  <c r="J2544" i="7"/>
  <c r="J2543" i="7"/>
  <c r="J2542" i="7"/>
  <c r="J2541" i="7"/>
  <c r="J2540" i="7"/>
  <c r="J2539" i="7"/>
  <c r="J2538" i="7"/>
  <c r="J2537" i="7"/>
  <c r="J2536" i="7"/>
  <c r="J2535" i="7"/>
  <c r="J2534" i="7"/>
  <c r="J2533" i="7"/>
  <c r="J2532" i="7"/>
  <c r="J2531" i="7"/>
  <c r="J2530" i="7"/>
  <c r="J2529" i="7"/>
  <c r="J2528" i="7"/>
  <c r="J2527" i="7"/>
  <c r="J2526" i="7"/>
  <c r="J2525" i="7"/>
  <c r="J2524" i="7"/>
  <c r="J2523" i="7"/>
  <c r="J2522" i="7"/>
  <c r="J2521" i="7"/>
  <c r="J2520" i="7"/>
  <c r="J2519" i="7"/>
  <c r="J2518" i="7"/>
  <c r="J2517" i="7"/>
  <c r="J2516" i="7"/>
  <c r="J2515" i="7"/>
  <c r="J2514" i="7"/>
  <c r="J2513" i="7"/>
  <c r="J2512" i="7"/>
  <c r="J2511" i="7"/>
  <c r="J2510" i="7"/>
  <c r="J2509" i="7"/>
  <c r="J2508" i="7"/>
  <c r="J2507" i="7"/>
  <c r="J2506" i="7"/>
  <c r="J2505" i="7"/>
  <c r="J2504" i="7"/>
  <c r="J2503" i="7"/>
  <c r="J2502" i="7"/>
  <c r="J2501" i="7"/>
  <c r="J2500" i="7"/>
  <c r="J2499" i="7"/>
  <c r="J2498" i="7"/>
  <c r="J2497" i="7"/>
  <c r="J2496" i="7"/>
  <c r="J2495" i="7"/>
  <c r="J2494" i="7"/>
  <c r="J2493" i="7"/>
  <c r="J2492" i="7"/>
  <c r="J2491" i="7"/>
  <c r="J2490" i="7"/>
  <c r="J2489" i="7"/>
  <c r="J2488" i="7"/>
  <c r="J2487" i="7"/>
  <c r="J2486" i="7"/>
  <c r="J2485" i="7"/>
  <c r="J2484" i="7"/>
  <c r="J2483" i="7"/>
  <c r="J2482" i="7"/>
  <c r="J2481" i="7"/>
  <c r="J2480" i="7"/>
  <c r="J2479" i="7"/>
  <c r="J2478" i="7"/>
  <c r="J2477" i="7"/>
  <c r="J2476" i="7"/>
  <c r="J2475" i="7"/>
  <c r="J2474" i="7"/>
  <c r="J2473" i="7"/>
  <c r="J2472" i="7"/>
  <c r="J2471" i="7"/>
  <c r="J2470" i="7"/>
  <c r="J2469" i="7"/>
  <c r="J2468" i="7"/>
  <c r="J2467" i="7"/>
  <c r="J2466" i="7"/>
  <c r="J2465" i="7"/>
  <c r="J2464" i="7"/>
  <c r="J2463" i="7"/>
  <c r="J2462" i="7"/>
  <c r="J2461" i="7"/>
  <c r="J2460" i="7"/>
  <c r="J2459" i="7"/>
  <c r="J2458" i="7"/>
  <c r="J2457" i="7"/>
  <c r="J2456" i="7"/>
  <c r="J2455" i="7"/>
  <c r="J2454" i="7"/>
  <c r="J2453" i="7"/>
  <c r="J2452" i="7"/>
  <c r="J2451" i="7"/>
  <c r="J2450" i="7"/>
  <c r="J2449" i="7"/>
  <c r="J2448" i="7"/>
  <c r="J2447" i="7"/>
  <c r="J2446" i="7"/>
  <c r="J2445" i="7"/>
  <c r="J2444" i="7"/>
  <c r="J2443" i="7"/>
  <c r="J2442" i="7"/>
  <c r="J2441" i="7"/>
  <c r="J2440" i="7"/>
  <c r="J2439" i="7"/>
  <c r="J2438" i="7"/>
  <c r="J2437" i="7"/>
  <c r="J2436" i="7"/>
  <c r="J2435" i="7"/>
  <c r="J2434" i="7"/>
  <c r="J2433" i="7"/>
  <c r="J2432" i="7"/>
  <c r="J2431" i="7"/>
  <c r="J2430" i="7"/>
  <c r="J2429" i="7"/>
  <c r="J2428" i="7"/>
  <c r="J2427" i="7"/>
  <c r="J2426" i="7"/>
  <c r="J2425" i="7"/>
  <c r="J2424" i="7"/>
  <c r="J2423" i="7"/>
  <c r="J2422" i="7"/>
  <c r="J2421" i="7"/>
  <c r="J2420" i="7"/>
  <c r="J2419" i="7"/>
  <c r="J2418" i="7"/>
  <c r="J2417" i="7"/>
  <c r="J2416" i="7"/>
  <c r="J2415" i="7"/>
  <c r="J2414" i="7"/>
  <c r="J2413" i="7"/>
  <c r="J2412" i="7"/>
  <c r="J2411" i="7"/>
  <c r="J2410" i="7"/>
  <c r="J2409" i="7"/>
  <c r="J2408" i="7"/>
  <c r="J2407" i="7"/>
  <c r="J2406" i="7"/>
  <c r="J2405" i="7"/>
  <c r="J2404" i="7"/>
  <c r="J2403" i="7"/>
  <c r="J2402" i="7"/>
  <c r="J2401" i="7"/>
  <c r="J2400" i="7"/>
  <c r="J2399" i="7"/>
  <c r="J2398" i="7"/>
  <c r="J2397" i="7"/>
  <c r="J2396" i="7"/>
  <c r="J2395" i="7"/>
  <c r="J2394" i="7"/>
  <c r="J2393" i="7"/>
  <c r="J2392" i="7"/>
  <c r="J2391" i="7"/>
  <c r="J2390" i="7"/>
  <c r="J2389" i="7"/>
  <c r="J2388" i="7"/>
  <c r="J2387" i="7"/>
  <c r="J2386" i="7"/>
  <c r="J2385" i="7"/>
  <c r="J2384" i="7"/>
  <c r="J2383" i="7"/>
  <c r="J2382" i="7"/>
  <c r="J2381" i="7"/>
  <c r="J2380" i="7"/>
  <c r="J2379" i="7"/>
  <c r="J2378" i="7"/>
  <c r="J2377" i="7"/>
  <c r="J2376" i="7"/>
  <c r="J2375" i="7"/>
  <c r="J2374" i="7"/>
  <c r="J2373" i="7"/>
  <c r="J2372" i="7"/>
  <c r="J2371" i="7"/>
  <c r="J2370" i="7"/>
  <c r="J2369" i="7"/>
  <c r="J2368" i="7"/>
  <c r="J2367" i="7"/>
  <c r="J2366" i="7"/>
  <c r="J2365" i="7"/>
  <c r="J2364" i="7"/>
  <c r="J2363" i="7"/>
  <c r="J2362" i="7"/>
  <c r="J2361" i="7"/>
  <c r="J2360" i="7"/>
  <c r="J2359" i="7"/>
  <c r="J2358" i="7"/>
  <c r="J2357" i="7"/>
  <c r="J2356" i="7"/>
  <c r="J2355" i="7"/>
  <c r="J2354" i="7"/>
  <c r="J2353" i="7"/>
  <c r="J2352" i="7"/>
  <c r="J2351" i="7"/>
  <c r="J2350" i="7"/>
  <c r="J2349" i="7"/>
  <c r="J2348" i="7"/>
  <c r="J2347" i="7"/>
  <c r="J2346" i="7"/>
  <c r="J2345" i="7"/>
  <c r="J2344" i="7"/>
  <c r="J2343" i="7"/>
  <c r="J2342" i="7"/>
  <c r="J2341" i="7"/>
  <c r="J2340" i="7"/>
  <c r="J2339" i="7"/>
  <c r="J2338" i="7"/>
  <c r="J2337" i="7"/>
  <c r="J2336" i="7"/>
  <c r="J2335" i="7"/>
  <c r="J2334" i="7"/>
  <c r="J2333" i="7"/>
  <c r="J2332" i="7"/>
  <c r="J2331" i="7"/>
  <c r="J2330" i="7"/>
  <c r="J2329" i="7"/>
  <c r="J2328" i="7"/>
  <c r="J2327" i="7"/>
  <c r="J2326" i="7"/>
  <c r="J2325" i="7"/>
  <c r="J2324" i="7"/>
  <c r="J2323" i="7"/>
  <c r="J2322" i="7"/>
  <c r="J2321" i="7"/>
  <c r="J2320" i="7"/>
  <c r="J2319" i="7"/>
  <c r="J2318" i="7"/>
  <c r="J2317" i="7"/>
  <c r="J2316" i="7"/>
  <c r="J2315" i="7"/>
  <c r="J2314" i="7"/>
  <c r="J2313" i="7"/>
  <c r="J2312" i="7"/>
  <c r="J2311" i="7"/>
  <c r="J2310" i="7"/>
  <c r="J2309" i="7"/>
  <c r="J2308" i="7"/>
  <c r="J2307" i="7"/>
  <c r="J2306" i="7"/>
  <c r="J2305" i="7"/>
  <c r="J2304" i="7"/>
  <c r="J2303" i="7"/>
  <c r="J2302" i="7"/>
  <c r="J2301" i="7"/>
  <c r="J2300" i="7"/>
  <c r="J2299" i="7"/>
  <c r="J2298" i="7"/>
  <c r="J2297" i="7"/>
  <c r="J2296" i="7"/>
  <c r="J2295" i="7"/>
  <c r="J2294" i="7"/>
  <c r="J2293" i="7"/>
  <c r="J2292" i="7"/>
  <c r="J2291" i="7"/>
  <c r="J2290" i="7"/>
  <c r="J2289" i="7"/>
  <c r="J2288" i="7"/>
  <c r="J2287" i="7"/>
  <c r="J2286" i="7"/>
  <c r="J2285" i="7"/>
  <c r="J2284" i="7"/>
  <c r="J2283" i="7"/>
  <c r="J2282" i="7"/>
  <c r="J2281" i="7"/>
  <c r="J2280" i="7"/>
  <c r="J2279" i="7"/>
  <c r="J2278" i="7"/>
  <c r="J2277" i="7"/>
  <c r="J2276" i="7"/>
  <c r="J2275" i="7"/>
  <c r="J2274" i="7"/>
  <c r="J2273" i="7"/>
  <c r="J2272" i="7"/>
  <c r="J2271" i="7"/>
  <c r="J2270" i="7"/>
  <c r="J2269" i="7"/>
  <c r="J2268" i="7"/>
  <c r="J2267" i="7"/>
  <c r="J2266" i="7"/>
  <c r="J2265" i="7"/>
  <c r="J2264" i="7"/>
  <c r="J2263" i="7"/>
  <c r="J2262" i="7"/>
  <c r="J2261" i="7"/>
  <c r="J2260" i="7"/>
  <c r="J2259" i="7"/>
  <c r="J2258" i="7"/>
  <c r="J2257" i="7"/>
  <c r="J2256" i="7"/>
  <c r="J2255" i="7"/>
  <c r="J2254" i="7"/>
  <c r="J2253" i="7"/>
  <c r="J2252" i="7"/>
  <c r="J2251" i="7"/>
  <c r="J2250" i="7"/>
  <c r="J2249" i="7"/>
  <c r="J2248" i="7"/>
  <c r="J2247" i="7"/>
  <c r="J2246" i="7"/>
  <c r="J2245" i="7"/>
  <c r="J2244" i="7"/>
  <c r="J2243" i="7"/>
  <c r="J2242" i="7"/>
  <c r="J2241" i="7"/>
  <c r="J2240" i="7"/>
  <c r="J2239" i="7"/>
  <c r="J2238" i="7"/>
  <c r="J2237" i="7"/>
  <c r="J2236" i="7"/>
  <c r="J2235" i="7"/>
  <c r="J2234" i="7"/>
  <c r="J2233" i="7"/>
  <c r="J2232" i="7"/>
  <c r="J2231" i="7"/>
  <c r="J2230" i="7"/>
  <c r="J2229" i="7"/>
  <c r="J2228" i="7"/>
  <c r="J2227" i="7"/>
  <c r="J2226" i="7"/>
  <c r="J2225" i="7"/>
  <c r="J2224" i="7"/>
  <c r="J2223" i="7"/>
  <c r="J2222" i="7"/>
  <c r="J2221" i="7"/>
  <c r="J2220" i="7"/>
  <c r="J2219" i="7"/>
  <c r="J2218" i="7"/>
  <c r="J2217" i="7"/>
  <c r="J2216" i="7"/>
  <c r="J2215" i="7"/>
  <c r="J2214" i="7"/>
  <c r="J2213" i="7"/>
  <c r="J2212" i="7"/>
  <c r="J2211" i="7"/>
  <c r="J2210" i="7"/>
  <c r="J2209" i="7"/>
  <c r="J2208" i="7"/>
  <c r="J2207" i="7"/>
  <c r="J2206" i="7"/>
  <c r="J2205" i="7"/>
  <c r="J2204" i="7"/>
  <c r="J2203" i="7"/>
  <c r="J2202" i="7"/>
  <c r="J2201" i="7"/>
  <c r="J2200" i="7"/>
  <c r="J2199" i="7"/>
  <c r="J2198" i="7"/>
  <c r="J2197" i="7"/>
  <c r="J2196" i="7"/>
  <c r="J2195" i="7"/>
  <c r="J2194" i="7"/>
  <c r="J2193" i="7"/>
  <c r="J2192" i="7"/>
  <c r="J2191" i="7"/>
  <c r="J2190" i="7"/>
  <c r="J2189" i="7"/>
  <c r="J2188" i="7"/>
  <c r="J2187" i="7"/>
  <c r="J2186" i="7"/>
  <c r="J2185" i="7"/>
  <c r="J2184" i="7"/>
  <c r="J2183" i="7"/>
  <c r="J2182" i="7"/>
  <c r="J2181" i="7"/>
  <c r="J2180" i="7"/>
  <c r="J2179" i="7"/>
  <c r="J2178" i="7"/>
  <c r="J2177" i="7"/>
  <c r="J2176" i="7"/>
  <c r="J2175" i="7"/>
  <c r="J2174" i="7"/>
  <c r="J2173" i="7"/>
  <c r="J2172" i="7"/>
  <c r="J2171" i="7"/>
  <c r="J2170" i="7"/>
  <c r="J2169" i="7"/>
  <c r="J2168" i="7"/>
  <c r="J2167" i="7"/>
  <c r="J2166" i="7"/>
  <c r="J2165" i="7"/>
  <c r="J2164" i="7"/>
  <c r="J2163" i="7"/>
  <c r="J2162" i="7"/>
  <c r="J2161" i="7"/>
  <c r="J2160" i="7"/>
  <c r="J2159" i="7"/>
  <c r="J2158" i="7"/>
  <c r="J2157" i="7"/>
  <c r="J2156" i="7"/>
  <c r="J2155" i="7"/>
  <c r="J2154" i="7"/>
  <c r="J2153" i="7"/>
  <c r="J2152" i="7"/>
  <c r="J2151" i="7"/>
  <c r="J2150" i="7"/>
  <c r="J2149" i="7"/>
  <c r="J2148" i="7"/>
  <c r="J2147" i="7"/>
  <c r="J2146" i="7"/>
  <c r="J2145" i="7"/>
  <c r="J2144" i="7"/>
  <c r="J2143" i="7"/>
  <c r="J2142" i="7"/>
  <c r="J2141" i="7"/>
  <c r="J2140" i="7"/>
  <c r="J2139" i="7"/>
  <c r="J2138" i="7"/>
  <c r="J2137" i="7"/>
  <c r="J2136" i="7"/>
  <c r="J2135" i="7"/>
  <c r="J2134" i="7"/>
  <c r="J2133" i="7"/>
  <c r="J2132" i="7"/>
  <c r="J2131" i="7"/>
  <c r="J2130" i="7"/>
  <c r="J2129" i="7"/>
  <c r="J2128" i="7"/>
  <c r="J2127" i="7"/>
  <c r="J2126" i="7"/>
  <c r="J2125" i="7"/>
  <c r="J2124" i="7"/>
  <c r="J2123" i="7"/>
  <c r="J2122" i="7"/>
  <c r="J2121" i="7"/>
  <c r="J2120" i="7"/>
  <c r="J2119" i="7"/>
  <c r="J2118" i="7"/>
  <c r="J2117" i="7"/>
  <c r="J2116" i="7"/>
  <c r="J2115" i="7"/>
  <c r="J2114" i="7"/>
  <c r="J2113" i="7"/>
  <c r="J2112" i="7"/>
  <c r="J2111" i="7"/>
  <c r="J2110" i="7"/>
  <c r="J2109" i="7"/>
  <c r="J2108" i="7"/>
  <c r="J2107" i="7"/>
  <c r="J2106" i="7"/>
  <c r="J2105" i="7"/>
  <c r="J2104" i="7"/>
  <c r="J2103" i="7"/>
  <c r="J2102" i="7"/>
  <c r="J2101" i="7"/>
  <c r="J2100" i="7"/>
  <c r="J2099" i="7"/>
  <c r="J2098" i="7"/>
  <c r="J2097" i="7"/>
  <c r="J2096" i="7"/>
  <c r="J2095" i="7"/>
  <c r="J2094" i="7"/>
  <c r="J2093" i="7"/>
  <c r="J2092" i="7"/>
  <c r="J2091" i="7"/>
  <c r="J2090" i="7"/>
  <c r="J2089" i="7"/>
  <c r="J2088" i="7"/>
  <c r="J2087" i="7"/>
  <c r="J2086" i="7"/>
  <c r="J2085" i="7"/>
  <c r="J2084" i="7"/>
  <c r="J2083" i="7"/>
  <c r="J2082" i="7"/>
  <c r="J2081" i="7"/>
  <c r="J2080" i="7"/>
  <c r="J2079" i="7"/>
  <c r="J2078" i="7"/>
  <c r="J2077" i="7"/>
  <c r="J2076" i="7"/>
  <c r="J2075" i="7"/>
  <c r="J2074" i="7"/>
  <c r="J2073" i="7"/>
  <c r="J2072" i="7"/>
  <c r="J2071" i="7"/>
  <c r="J2070" i="7"/>
  <c r="J2069" i="7"/>
  <c r="J2068" i="7"/>
  <c r="J2067" i="7"/>
  <c r="J2066" i="7"/>
  <c r="J2065" i="7"/>
  <c r="J2064" i="7"/>
  <c r="J2063" i="7"/>
  <c r="J2062" i="7"/>
  <c r="J2061" i="7"/>
  <c r="J2060" i="7"/>
  <c r="J2059" i="7"/>
  <c r="J2058" i="7"/>
  <c r="J2057" i="7"/>
  <c r="J2056" i="7"/>
  <c r="J2055" i="7"/>
  <c r="J2054" i="7"/>
  <c r="J2053" i="7"/>
  <c r="J2052" i="7"/>
  <c r="J2051" i="7"/>
  <c r="J2050" i="7"/>
  <c r="J2049" i="7"/>
  <c r="J2048" i="7"/>
  <c r="J2047" i="7"/>
  <c r="J2046" i="7"/>
  <c r="J2045" i="7"/>
  <c r="J2044" i="7"/>
  <c r="J2043" i="7"/>
  <c r="J2042" i="7"/>
  <c r="J2041" i="7"/>
  <c r="J2040" i="7"/>
  <c r="J2039" i="7"/>
  <c r="J2038" i="7"/>
  <c r="J2037" i="7"/>
  <c r="J2036" i="7"/>
  <c r="J2035" i="7"/>
  <c r="J2034" i="7"/>
  <c r="J2033" i="7"/>
  <c r="J2032" i="7"/>
  <c r="J2031" i="7"/>
  <c r="J2030" i="7"/>
  <c r="J2029" i="7"/>
  <c r="J2028" i="7"/>
  <c r="J2027" i="7"/>
  <c r="J2026" i="7"/>
  <c r="J2025" i="7"/>
  <c r="J2024" i="7"/>
  <c r="J2023" i="7"/>
  <c r="J2022" i="7"/>
  <c r="J2021" i="7"/>
  <c r="J2020" i="7"/>
  <c r="J2019" i="7"/>
  <c r="J2018" i="7"/>
  <c r="J2017" i="7"/>
  <c r="J2016" i="7"/>
  <c r="J2015" i="7"/>
  <c r="J2014" i="7"/>
  <c r="J2013" i="7"/>
  <c r="J2012" i="7"/>
  <c r="J2011" i="7"/>
  <c r="J2010" i="7"/>
  <c r="J2009" i="7"/>
  <c r="J2008" i="7"/>
  <c r="J2007" i="7"/>
  <c r="J2006" i="7"/>
  <c r="J2005" i="7"/>
  <c r="J2004" i="7"/>
  <c r="J2003" i="7"/>
  <c r="J2002" i="7"/>
  <c r="J2001" i="7"/>
  <c r="J2000" i="7"/>
  <c r="J1999" i="7"/>
  <c r="J1998" i="7"/>
  <c r="J1997" i="7"/>
  <c r="J1996" i="7"/>
  <c r="J1995" i="7"/>
  <c r="J1994" i="7"/>
  <c r="J1993" i="7"/>
  <c r="J1992" i="7"/>
  <c r="J1991" i="7"/>
  <c r="J1990" i="7"/>
  <c r="J1989" i="7"/>
  <c r="J1988" i="7"/>
  <c r="J1987" i="7"/>
  <c r="J1986" i="7"/>
  <c r="J1985" i="7"/>
  <c r="J1984" i="7"/>
  <c r="J1983" i="7"/>
  <c r="J1982" i="7"/>
  <c r="J1981" i="7"/>
  <c r="J1980" i="7"/>
  <c r="J1979" i="7"/>
  <c r="J1978" i="7"/>
  <c r="J1977" i="7"/>
  <c r="J1976" i="7"/>
  <c r="J1975" i="7"/>
  <c r="J1974" i="7"/>
  <c r="J1973" i="7"/>
  <c r="J1972" i="7"/>
  <c r="J1971" i="7"/>
  <c r="J1970" i="7"/>
  <c r="J1969" i="7"/>
  <c r="J1968" i="7"/>
  <c r="J1967" i="7"/>
  <c r="J1966" i="7"/>
  <c r="J1965" i="7"/>
  <c r="J1964" i="7"/>
  <c r="J1963" i="7"/>
  <c r="J1962" i="7"/>
  <c r="J1961" i="7"/>
  <c r="J1960" i="7"/>
  <c r="J1959" i="7"/>
  <c r="J1958" i="7"/>
  <c r="J1957" i="7"/>
  <c r="J1956" i="7"/>
  <c r="J1955" i="7"/>
  <c r="J1954" i="7"/>
  <c r="J1953" i="7"/>
  <c r="J1952" i="7"/>
  <c r="J1951" i="7"/>
  <c r="J1950" i="7"/>
  <c r="J1949" i="7"/>
  <c r="J1948" i="7"/>
  <c r="J1947" i="7"/>
  <c r="J1946" i="7"/>
  <c r="J1945" i="7"/>
  <c r="J1944" i="7"/>
  <c r="J1943" i="7"/>
  <c r="J1942" i="7"/>
  <c r="J1941" i="7"/>
  <c r="J1940" i="7"/>
  <c r="J1939" i="7"/>
  <c r="J1938" i="7"/>
  <c r="J1937" i="7"/>
  <c r="J1936" i="7"/>
  <c r="J1935" i="7"/>
  <c r="J1934" i="7"/>
  <c r="J1933" i="7"/>
  <c r="J1932" i="7"/>
  <c r="J1931" i="7"/>
  <c r="J1930" i="7"/>
  <c r="J1929" i="7"/>
  <c r="J1928" i="7"/>
  <c r="J1927" i="7"/>
  <c r="J1926" i="7"/>
  <c r="J1925" i="7"/>
  <c r="J1924" i="7"/>
  <c r="J1923" i="7"/>
  <c r="J1922" i="7"/>
  <c r="J1921" i="7"/>
  <c r="J1920" i="7"/>
  <c r="J1919" i="7"/>
  <c r="J1918" i="7"/>
  <c r="J1917" i="7"/>
  <c r="J1916" i="7"/>
  <c r="J1915" i="7"/>
  <c r="J1914" i="7"/>
  <c r="J1913" i="7"/>
  <c r="J1912" i="7"/>
  <c r="J1911" i="7"/>
  <c r="J1910" i="7"/>
  <c r="J1909" i="7"/>
  <c r="J1908" i="7"/>
  <c r="J1907" i="7"/>
  <c r="J1906" i="7"/>
  <c r="J1905" i="7"/>
  <c r="J1904" i="7"/>
  <c r="J1903" i="7"/>
  <c r="J1902" i="7"/>
  <c r="J1901" i="7"/>
  <c r="J1900" i="7"/>
  <c r="J1899" i="7"/>
  <c r="J1898" i="7"/>
  <c r="J1897" i="7"/>
  <c r="J1896" i="7"/>
  <c r="J1895" i="7"/>
  <c r="J1894" i="7"/>
  <c r="J1893" i="7"/>
  <c r="J1892" i="7"/>
  <c r="J1891" i="7"/>
  <c r="J1890" i="7"/>
  <c r="J1889" i="7"/>
  <c r="J1888" i="7"/>
  <c r="J1887" i="7"/>
  <c r="J1886" i="7"/>
  <c r="J1885" i="7"/>
  <c r="J1884" i="7"/>
  <c r="J1883" i="7"/>
  <c r="J1882" i="7"/>
  <c r="J1881" i="7"/>
  <c r="J1880" i="7"/>
  <c r="J1879" i="7"/>
  <c r="J1878" i="7"/>
  <c r="J1877" i="7"/>
  <c r="J1876" i="7"/>
  <c r="J1875" i="7"/>
  <c r="J1874" i="7"/>
  <c r="J1873" i="7"/>
  <c r="J1872" i="7"/>
  <c r="J1871" i="7"/>
  <c r="J1870" i="7"/>
  <c r="J1869" i="7"/>
  <c r="J1868" i="7"/>
  <c r="J1867" i="7"/>
  <c r="J1866" i="7"/>
  <c r="J1865" i="7"/>
  <c r="J1864" i="7"/>
  <c r="J1863" i="7"/>
  <c r="J1862" i="7"/>
  <c r="J1861" i="7"/>
  <c r="J1860" i="7"/>
  <c r="J1859" i="7"/>
  <c r="J1858" i="7"/>
  <c r="J1857" i="7"/>
  <c r="J1856" i="7"/>
  <c r="J1855" i="7"/>
  <c r="J1854" i="7"/>
  <c r="J1853" i="7"/>
  <c r="J1852" i="7"/>
  <c r="J1851" i="7"/>
  <c r="J1850" i="7"/>
  <c r="J1849" i="7"/>
  <c r="J1848" i="7"/>
  <c r="J1847" i="7"/>
  <c r="J1846" i="7"/>
  <c r="J1845" i="7"/>
  <c r="J1844" i="7"/>
  <c r="J1843" i="7"/>
  <c r="J1842" i="7"/>
  <c r="J1841" i="7"/>
  <c r="J1840" i="7"/>
  <c r="J1839" i="7"/>
  <c r="J1838" i="7"/>
  <c r="J1837" i="7"/>
  <c r="J1836" i="7"/>
  <c r="J1835" i="7"/>
  <c r="J1834" i="7"/>
  <c r="J1833" i="7"/>
  <c r="J1832" i="7"/>
  <c r="J1831" i="7"/>
  <c r="J1830" i="7"/>
  <c r="J1829" i="7"/>
  <c r="J1828" i="7"/>
  <c r="J1827" i="7"/>
  <c r="J1826" i="7"/>
  <c r="J1825" i="7"/>
  <c r="J1824" i="7"/>
  <c r="J1823" i="7"/>
  <c r="J1822" i="7"/>
  <c r="J1821" i="7"/>
  <c r="J1820" i="7"/>
  <c r="J1819" i="7"/>
  <c r="J1818" i="7"/>
  <c r="J1817" i="7"/>
  <c r="J1816" i="7"/>
  <c r="J1815" i="7"/>
  <c r="J1814" i="7"/>
  <c r="J1813" i="7"/>
  <c r="J1812" i="7"/>
  <c r="J1811" i="7"/>
  <c r="J1810" i="7"/>
  <c r="J1809" i="7"/>
  <c r="J1808" i="7"/>
  <c r="J1807" i="7"/>
  <c r="J1806" i="7"/>
  <c r="J1805" i="7"/>
  <c r="J1804" i="7"/>
  <c r="J1803" i="7"/>
  <c r="J1802" i="7"/>
  <c r="J1801" i="7"/>
  <c r="J1800" i="7"/>
  <c r="J1799" i="7"/>
  <c r="J1798" i="7"/>
  <c r="J1797" i="7"/>
  <c r="J1796" i="7"/>
  <c r="J1795" i="7"/>
  <c r="J1794" i="7"/>
  <c r="J1793" i="7"/>
  <c r="J1792" i="7"/>
  <c r="J1791" i="7"/>
  <c r="J1790" i="7"/>
  <c r="J1789" i="7"/>
  <c r="J1788" i="7"/>
  <c r="J1787" i="7"/>
  <c r="J1786" i="7"/>
  <c r="J1785" i="7"/>
  <c r="J1784" i="7"/>
  <c r="J1783" i="7"/>
  <c r="J1782" i="7"/>
  <c r="J1781" i="7"/>
  <c r="J1780" i="7"/>
  <c r="J1779" i="7"/>
  <c r="J1778" i="7"/>
  <c r="J1777" i="7"/>
  <c r="J1776" i="7"/>
  <c r="J1775" i="7"/>
  <c r="J1774" i="7"/>
  <c r="J1773" i="7"/>
  <c r="J1772" i="7"/>
  <c r="J1771" i="7"/>
  <c r="J1770" i="7"/>
  <c r="J1769" i="7"/>
  <c r="J1768" i="7"/>
  <c r="J1767" i="7"/>
  <c r="J1766" i="7"/>
  <c r="J1765" i="7"/>
  <c r="J1764" i="7"/>
  <c r="J1763" i="7"/>
  <c r="J1762" i="7"/>
  <c r="J1761" i="7"/>
  <c r="J1760" i="7"/>
  <c r="J1759" i="7"/>
  <c r="J1758" i="7"/>
  <c r="J1757" i="7"/>
  <c r="J1756" i="7"/>
  <c r="J1755" i="7"/>
  <c r="J1754" i="7"/>
  <c r="J1753" i="7"/>
  <c r="J1752" i="7"/>
  <c r="J1751" i="7"/>
  <c r="J1750" i="7"/>
  <c r="J1749" i="7"/>
  <c r="J1748" i="7"/>
  <c r="J1747" i="7"/>
  <c r="J1746" i="7"/>
  <c r="J1745" i="7"/>
  <c r="J1744" i="7"/>
  <c r="J1743" i="7"/>
  <c r="J1742" i="7"/>
  <c r="J1741" i="7"/>
  <c r="J1740" i="7"/>
  <c r="J1739" i="7"/>
  <c r="J1738" i="7"/>
  <c r="J1737" i="7"/>
  <c r="J1736" i="7"/>
  <c r="J1735" i="7"/>
  <c r="J1734" i="7"/>
  <c r="J1733" i="7"/>
  <c r="J1732" i="7"/>
  <c r="J1731" i="7"/>
  <c r="J1730" i="7"/>
  <c r="J1729" i="7"/>
  <c r="J1728" i="7"/>
  <c r="J1727" i="7"/>
  <c r="J1726" i="7"/>
  <c r="J1725" i="7"/>
  <c r="J1724" i="7"/>
  <c r="J1723" i="7"/>
  <c r="J1722" i="7"/>
  <c r="J1721" i="7"/>
  <c r="J1720" i="7"/>
  <c r="J1719" i="7"/>
  <c r="J1718" i="7"/>
  <c r="J1717" i="7"/>
  <c r="J1716" i="7"/>
  <c r="J1715" i="7"/>
  <c r="J1714" i="7"/>
  <c r="J1713" i="7"/>
  <c r="J1712" i="7"/>
  <c r="J1711" i="7"/>
  <c r="J1710" i="7"/>
  <c r="J1709" i="7"/>
  <c r="J1708" i="7"/>
  <c r="J1707" i="7"/>
  <c r="J1706" i="7"/>
  <c r="J1705" i="7"/>
  <c r="J1704" i="7"/>
  <c r="J1703" i="7"/>
  <c r="J1702" i="7"/>
  <c r="J1701" i="7"/>
  <c r="J1700" i="7"/>
  <c r="J1699" i="7"/>
  <c r="J1698" i="7"/>
  <c r="J1697" i="7"/>
  <c r="J1696" i="7"/>
  <c r="J1695" i="7"/>
  <c r="J1694" i="7"/>
  <c r="J1693" i="7"/>
  <c r="J1692" i="7"/>
  <c r="J1691" i="7"/>
  <c r="J1690" i="7"/>
  <c r="J1689" i="7"/>
  <c r="J1688" i="7"/>
  <c r="J1687" i="7"/>
  <c r="J1686" i="7"/>
  <c r="J1685" i="7"/>
  <c r="J1684" i="7"/>
  <c r="J1683" i="7"/>
  <c r="J1682" i="7"/>
  <c r="J1681" i="7"/>
  <c r="J1680" i="7"/>
  <c r="J1679" i="7"/>
  <c r="J1678" i="7"/>
  <c r="J1677" i="7"/>
  <c r="J1676" i="7"/>
  <c r="J1675" i="7"/>
  <c r="J1674" i="7"/>
  <c r="J1673" i="7"/>
  <c r="J1672" i="7"/>
  <c r="J1671" i="7"/>
  <c r="J1670" i="7"/>
  <c r="J1669" i="7"/>
  <c r="J1668" i="7"/>
  <c r="J1667" i="7"/>
  <c r="J1666" i="7"/>
  <c r="J1665" i="7"/>
  <c r="J1664" i="7"/>
  <c r="J1663" i="7"/>
  <c r="J1662" i="7"/>
  <c r="J1661" i="7"/>
  <c r="J1660" i="7"/>
  <c r="J1659" i="7"/>
  <c r="J1658" i="7"/>
  <c r="J1657" i="7"/>
  <c r="J1656" i="7"/>
  <c r="J1655" i="7"/>
  <c r="J1654" i="7"/>
  <c r="J1653" i="7"/>
  <c r="J1652" i="7"/>
  <c r="J1651" i="7"/>
  <c r="J1650" i="7"/>
  <c r="J1649" i="7"/>
  <c r="J1648" i="7"/>
  <c r="J1647" i="7"/>
  <c r="J1646" i="7"/>
  <c r="J1645" i="7"/>
  <c r="J1644" i="7"/>
  <c r="J1643" i="7"/>
  <c r="J1642" i="7"/>
  <c r="J1641" i="7"/>
  <c r="J1640" i="7"/>
  <c r="J1639" i="7"/>
  <c r="J1638" i="7"/>
  <c r="J1637" i="7"/>
  <c r="J1636" i="7"/>
  <c r="J1635" i="7"/>
  <c r="J1634" i="7"/>
  <c r="J1633" i="7"/>
  <c r="J1632" i="7"/>
  <c r="J1631" i="7"/>
  <c r="J1630" i="7"/>
  <c r="J1629" i="7"/>
  <c r="J1628" i="7"/>
  <c r="J1627" i="7"/>
  <c r="J1626" i="7"/>
  <c r="J1625" i="7"/>
  <c r="J1624" i="7"/>
  <c r="J1623" i="7"/>
  <c r="J1622" i="7"/>
  <c r="J1621" i="7"/>
  <c r="J1620" i="7"/>
  <c r="J1619" i="7"/>
  <c r="J1618" i="7"/>
  <c r="J1617" i="7"/>
  <c r="J1616" i="7"/>
  <c r="J1615" i="7"/>
  <c r="J1614" i="7"/>
  <c r="J1613" i="7"/>
  <c r="J1612" i="7"/>
  <c r="J1611" i="7"/>
  <c r="J1610" i="7"/>
  <c r="J1609" i="7"/>
  <c r="J1608" i="7"/>
  <c r="J1607" i="7"/>
  <c r="J1606" i="7"/>
  <c r="J1605" i="7"/>
  <c r="J1604" i="7"/>
  <c r="J1603" i="7"/>
  <c r="J1602" i="7"/>
  <c r="J1601" i="7"/>
  <c r="J1600" i="7"/>
  <c r="J1599" i="7"/>
  <c r="J1598" i="7"/>
  <c r="J1597" i="7"/>
  <c r="J1596" i="7"/>
  <c r="J1595" i="7"/>
  <c r="J1594" i="7"/>
  <c r="J1593" i="7"/>
  <c r="J1592" i="7"/>
  <c r="J1591" i="7"/>
  <c r="J1590" i="7"/>
  <c r="J1589" i="7"/>
  <c r="J1588" i="7"/>
  <c r="J1587" i="7"/>
  <c r="J1586" i="7"/>
  <c r="J1585" i="7"/>
  <c r="J1584" i="7"/>
  <c r="J1583" i="7"/>
  <c r="J1582" i="7"/>
  <c r="J1581" i="7"/>
  <c r="J1580" i="7"/>
  <c r="J1579" i="7"/>
  <c r="J1578" i="7"/>
  <c r="J1577" i="7"/>
  <c r="J1576" i="7"/>
  <c r="J1575" i="7"/>
  <c r="J1574" i="7"/>
  <c r="J1573" i="7"/>
  <c r="J1572" i="7"/>
  <c r="J1571" i="7"/>
  <c r="J1570" i="7"/>
  <c r="J1569" i="7"/>
  <c r="J1568" i="7"/>
  <c r="J1567" i="7"/>
  <c r="J1566" i="7"/>
  <c r="J1565" i="7"/>
  <c r="J1564" i="7"/>
  <c r="J1563" i="7"/>
  <c r="J1562" i="7"/>
  <c r="J1561" i="7"/>
  <c r="J1560" i="7"/>
  <c r="J1559" i="7"/>
  <c r="J1558" i="7"/>
  <c r="J1557" i="7"/>
  <c r="J1556" i="7"/>
  <c r="J1555" i="7"/>
  <c r="J1554" i="7"/>
  <c r="J1553" i="7"/>
  <c r="J1552" i="7"/>
  <c r="J1551" i="7"/>
  <c r="J1550" i="7"/>
  <c r="J1549" i="7"/>
  <c r="J1548" i="7"/>
  <c r="J1547" i="7"/>
  <c r="J1546" i="7"/>
  <c r="J1545" i="7"/>
  <c r="J1544" i="7"/>
  <c r="J1543" i="7"/>
  <c r="J1542" i="7"/>
  <c r="J1541" i="7"/>
  <c r="J1540" i="7"/>
  <c r="J1539" i="7"/>
  <c r="J1538" i="7"/>
  <c r="J1537" i="7"/>
  <c r="J1536" i="7"/>
  <c r="J1535" i="7"/>
  <c r="J1534" i="7"/>
  <c r="J1533" i="7"/>
  <c r="J1532" i="7"/>
  <c r="J1531" i="7"/>
  <c r="J1530" i="7"/>
  <c r="J1529" i="7"/>
  <c r="J1528" i="7"/>
  <c r="J1527" i="7"/>
  <c r="J1526" i="7"/>
  <c r="J1525" i="7"/>
  <c r="J1524" i="7"/>
  <c r="J1523" i="7"/>
  <c r="J1522" i="7"/>
  <c r="J1521" i="7"/>
  <c r="J1520" i="7"/>
  <c r="J1519" i="7"/>
  <c r="J1518" i="7"/>
  <c r="J1517" i="7"/>
  <c r="J1516" i="7"/>
  <c r="J1515" i="7"/>
  <c r="J1514" i="7"/>
  <c r="J1513" i="7"/>
  <c r="J1512" i="7"/>
  <c r="J1511" i="7"/>
  <c r="J1510" i="7"/>
  <c r="J1509" i="7"/>
  <c r="J1508" i="7"/>
  <c r="J1507" i="7"/>
  <c r="J1506" i="7"/>
  <c r="J1505" i="7"/>
  <c r="J1504" i="7"/>
  <c r="J1503" i="7"/>
  <c r="J1502" i="7"/>
  <c r="J1501" i="7"/>
  <c r="J1500" i="7"/>
  <c r="J1499" i="7"/>
  <c r="J1498" i="7"/>
  <c r="J1497" i="7"/>
  <c r="J1496" i="7"/>
  <c r="J1495" i="7"/>
  <c r="J1494" i="7"/>
  <c r="J1493" i="7"/>
  <c r="J1492" i="7"/>
  <c r="J1491" i="7"/>
  <c r="J1490" i="7"/>
  <c r="J1489" i="7"/>
  <c r="J1488" i="7"/>
  <c r="J1487" i="7"/>
  <c r="J1486" i="7"/>
  <c r="J1485" i="7"/>
  <c r="J1484" i="7"/>
  <c r="J1483" i="7"/>
  <c r="J1482" i="7"/>
  <c r="J1481" i="7"/>
  <c r="J1480" i="7"/>
  <c r="J1479" i="7"/>
  <c r="J1478" i="7"/>
  <c r="J1477" i="7"/>
  <c r="J1476" i="7"/>
  <c r="J1475" i="7"/>
  <c r="J1474" i="7"/>
  <c r="J1473" i="7"/>
  <c r="J1472" i="7"/>
  <c r="J1471" i="7"/>
  <c r="J1470" i="7"/>
  <c r="J1469" i="7"/>
  <c r="J1468" i="7"/>
  <c r="J1467" i="7"/>
  <c r="J1466" i="7"/>
  <c r="J1465" i="7"/>
  <c r="J1464" i="7"/>
  <c r="J1463" i="7"/>
  <c r="J1462" i="7"/>
  <c r="J1461" i="7"/>
  <c r="J1460" i="7"/>
  <c r="J1459" i="7"/>
  <c r="J1458" i="7"/>
  <c r="J1457" i="7"/>
  <c r="J1456" i="7"/>
  <c r="J1455" i="7"/>
  <c r="J1454" i="7"/>
  <c r="J1453" i="7"/>
  <c r="J1452" i="7"/>
  <c r="J1451" i="7"/>
  <c r="J1450" i="7"/>
  <c r="J1449" i="7"/>
  <c r="J1448" i="7"/>
  <c r="J1447" i="7"/>
  <c r="J1446" i="7"/>
  <c r="J1445" i="7"/>
  <c r="J1444" i="7"/>
  <c r="J1443" i="7"/>
  <c r="J1442" i="7"/>
  <c r="J1441" i="7"/>
  <c r="J1440" i="7"/>
  <c r="J1439" i="7"/>
  <c r="J1438" i="7"/>
  <c r="J1437" i="7"/>
  <c r="J1436" i="7"/>
  <c r="J1435" i="7"/>
  <c r="J1434" i="7"/>
  <c r="J1433" i="7"/>
  <c r="J1432" i="7"/>
  <c r="J1431" i="7"/>
  <c r="J1430" i="7"/>
  <c r="J1429" i="7"/>
  <c r="J1428" i="7"/>
  <c r="J1427" i="7"/>
  <c r="J1426" i="7"/>
  <c r="J1425" i="7"/>
  <c r="J1424" i="7"/>
  <c r="J1423" i="7"/>
  <c r="J1422" i="7"/>
  <c r="J1421" i="7"/>
  <c r="J1420" i="7"/>
  <c r="J1419" i="7"/>
  <c r="J1418" i="7"/>
  <c r="J1417" i="7"/>
  <c r="J1416" i="7"/>
  <c r="J1415" i="7"/>
  <c r="J1414" i="7"/>
  <c r="J1413" i="7"/>
  <c r="J1412" i="7"/>
  <c r="J1411" i="7"/>
  <c r="J1410" i="7"/>
  <c r="J1409" i="7"/>
  <c r="J1408" i="7"/>
  <c r="J1407" i="7"/>
  <c r="J1406" i="7"/>
  <c r="J1405" i="7"/>
  <c r="J1404" i="7"/>
  <c r="J1403" i="7"/>
  <c r="J1402" i="7"/>
  <c r="J1401" i="7"/>
  <c r="J1400" i="7"/>
  <c r="J1399" i="7"/>
  <c r="J1398" i="7"/>
  <c r="J1397" i="7"/>
  <c r="J1396" i="7"/>
  <c r="J1395" i="7"/>
  <c r="J1394" i="7"/>
  <c r="J1393" i="7"/>
  <c r="J1392" i="7"/>
  <c r="J1391" i="7"/>
  <c r="J1390" i="7"/>
  <c r="J1389" i="7"/>
  <c r="J1388" i="7"/>
  <c r="J1387" i="7"/>
  <c r="J1386" i="7"/>
  <c r="J1385" i="7"/>
  <c r="J1384" i="7"/>
  <c r="J1383" i="7"/>
  <c r="J1382" i="7"/>
  <c r="J1381" i="7"/>
  <c r="J1380" i="7"/>
  <c r="J1379" i="7"/>
  <c r="J1378" i="7"/>
  <c r="J1377" i="7"/>
  <c r="J1376" i="7"/>
  <c r="J1375" i="7"/>
  <c r="J1374" i="7"/>
  <c r="J1373" i="7"/>
  <c r="J1372" i="7"/>
  <c r="J1371" i="7"/>
  <c r="J1370" i="7"/>
  <c r="J1369" i="7"/>
  <c r="J1368" i="7"/>
  <c r="J1367" i="7"/>
  <c r="J1366" i="7"/>
  <c r="J1365" i="7"/>
  <c r="J1364" i="7"/>
  <c r="J1363" i="7"/>
  <c r="J1362" i="7"/>
  <c r="J1361" i="7"/>
  <c r="J1360" i="7"/>
  <c r="J1359" i="7"/>
  <c r="J1358" i="7"/>
  <c r="J1357" i="7"/>
  <c r="J1356" i="7"/>
  <c r="J1355" i="7"/>
  <c r="J1354" i="7"/>
  <c r="J1353" i="7"/>
  <c r="J1352" i="7"/>
  <c r="J1351" i="7"/>
  <c r="J1350" i="7"/>
  <c r="J1349" i="7"/>
  <c r="J1348" i="7"/>
  <c r="J1347" i="7"/>
  <c r="J1346" i="7"/>
  <c r="J1345" i="7"/>
  <c r="J1344" i="7"/>
  <c r="J1343" i="7"/>
  <c r="J1342" i="7"/>
  <c r="J1341" i="7"/>
  <c r="J1340" i="7"/>
  <c r="J1339" i="7"/>
  <c r="J1338" i="7"/>
  <c r="J1337" i="7"/>
  <c r="J1336" i="7"/>
  <c r="J1335" i="7"/>
  <c r="J1334" i="7"/>
  <c r="J1333" i="7"/>
  <c r="J1332" i="7"/>
  <c r="J1331" i="7"/>
  <c r="J1330" i="7"/>
  <c r="J1329" i="7"/>
  <c r="J1328" i="7"/>
  <c r="J1327" i="7"/>
  <c r="J1326" i="7"/>
  <c r="J1325" i="7"/>
  <c r="J1324" i="7"/>
  <c r="J1323" i="7"/>
  <c r="J1322" i="7"/>
  <c r="J1321" i="7"/>
  <c r="J1320" i="7"/>
  <c r="J1319" i="7"/>
  <c r="J1318" i="7"/>
  <c r="J1317" i="7"/>
  <c r="J1316" i="7"/>
  <c r="J1315" i="7"/>
  <c r="J1314" i="7"/>
  <c r="J1313" i="7"/>
  <c r="J1312" i="7"/>
  <c r="J1311" i="7"/>
  <c r="J1310" i="7"/>
  <c r="J1309" i="7"/>
  <c r="J1308" i="7"/>
  <c r="J1307" i="7"/>
  <c r="J1306" i="7"/>
  <c r="J1305" i="7"/>
  <c r="J1304" i="7"/>
  <c r="J1303" i="7"/>
  <c r="J1302" i="7"/>
  <c r="J1301" i="7"/>
  <c r="J1300" i="7"/>
  <c r="J1299" i="7"/>
  <c r="J1298" i="7"/>
  <c r="J1297" i="7"/>
  <c r="J1296" i="7"/>
  <c r="J1295" i="7"/>
  <c r="J1294" i="7"/>
  <c r="J1293" i="7"/>
  <c r="J1292" i="7"/>
  <c r="J1291" i="7"/>
  <c r="J1290" i="7"/>
  <c r="J1289" i="7"/>
  <c r="J1288" i="7"/>
  <c r="J1287" i="7"/>
  <c r="J1286" i="7"/>
  <c r="J1285" i="7"/>
  <c r="J1284" i="7"/>
  <c r="J1283" i="7"/>
  <c r="J1282" i="7"/>
  <c r="J1281" i="7"/>
  <c r="J1280" i="7"/>
  <c r="J1279" i="7"/>
  <c r="J1278" i="7"/>
  <c r="J1277" i="7"/>
  <c r="J1276" i="7"/>
  <c r="J1275" i="7"/>
  <c r="J1274" i="7"/>
  <c r="J1273" i="7"/>
  <c r="J1272" i="7"/>
  <c r="J1271" i="7"/>
  <c r="J1270" i="7"/>
  <c r="J1269" i="7"/>
  <c r="J1268" i="7"/>
  <c r="J1267" i="7"/>
  <c r="J1266" i="7"/>
  <c r="J1265" i="7"/>
  <c r="J1264" i="7"/>
  <c r="J1263" i="7"/>
  <c r="J1262" i="7"/>
  <c r="J1261" i="7"/>
  <c r="J1260" i="7"/>
  <c r="J1259" i="7"/>
  <c r="J1258" i="7"/>
  <c r="J1257" i="7"/>
  <c r="J1256" i="7"/>
  <c r="J1255" i="7"/>
  <c r="J1254" i="7"/>
  <c r="J1253" i="7"/>
  <c r="J1252" i="7"/>
  <c r="J1251" i="7"/>
  <c r="J1250" i="7"/>
  <c r="J1249" i="7"/>
  <c r="J1248" i="7"/>
  <c r="J1247" i="7"/>
  <c r="J1246" i="7"/>
  <c r="J1245" i="7"/>
  <c r="J1244" i="7"/>
  <c r="J1243" i="7"/>
  <c r="J1242" i="7"/>
  <c r="J1241" i="7"/>
  <c r="J1240" i="7"/>
  <c r="J1239" i="7"/>
  <c r="J1238" i="7"/>
  <c r="J1237" i="7"/>
  <c r="J1236" i="7"/>
  <c r="J1235" i="7"/>
  <c r="J1234" i="7"/>
  <c r="J1233" i="7"/>
  <c r="J1232" i="7"/>
  <c r="J1231" i="7"/>
  <c r="J1230" i="7"/>
  <c r="J1229" i="7"/>
  <c r="J1228" i="7"/>
  <c r="J1227" i="7"/>
  <c r="J1226" i="7"/>
  <c r="J1225" i="7"/>
  <c r="J1224" i="7"/>
  <c r="J1223" i="7"/>
  <c r="J1222" i="7"/>
  <c r="J1221" i="7"/>
  <c r="J1220" i="7"/>
  <c r="J1219" i="7"/>
  <c r="J1218" i="7"/>
  <c r="J1217" i="7"/>
  <c r="J1216" i="7"/>
  <c r="J1215" i="7"/>
  <c r="J1214" i="7"/>
  <c r="J1213" i="7"/>
  <c r="J1212" i="7"/>
  <c r="J1211" i="7"/>
  <c r="J1210" i="7"/>
  <c r="J1209" i="7"/>
  <c r="J1208" i="7"/>
  <c r="J1207" i="7"/>
  <c r="J1206" i="7"/>
  <c r="J1205" i="7"/>
  <c r="J1204" i="7"/>
  <c r="J1203" i="7"/>
  <c r="J1202" i="7"/>
  <c r="J1201" i="7"/>
  <c r="J1200" i="7"/>
  <c r="J1199" i="7"/>
  <c r="J1198" i="7"/>
  <c r="J1197" i="7"/>
  <c r="J1196" i="7"/>
  <c r="J1195" i="7"/>
  <c r="J1194" i="7"/>
  <c r="J1193" i="7"/>
  <c r="J1192" i="7"/>
  <c r="J1191" i="7"/>
  <c r="J1190" i="7"/>
  <c r="J1189" i="7"/>
  <c r="J1188" i="7"/>
  <c r="J1187" i="7"/>
  <c r="J1186" i="7"/>
  <c r="J1185" i="7"/>
  <c r="J1184" i="7"/>
  <c r="J1183" i="7"/>
  <c r="J1182" i="7"/>
  <c r="J1181" i="7"/>
  <c r="J1180" i="7"/>
  <c r="J1179" i="7"/>
  <c r="J1178" i="7"/>
  <c r="J1177" i="7"/>
  <c r="J1176" i="7"/>
  <c r="J1175" i="7"/>
  <c r="J1174" i="7"/>
  <c r="J1173" i="7"/>
  <c r="J1172" i="7"/>
  <c r="J1171" i="7"/>
  <c r="J1170" i="7"/>
  <c r="J1169" i="7"/>
  <c r="J1168" i="7"/>
  <c r="J1167" i="7"/>
  <c r="J1166" i="7"/>
  <c r="J1165" i="7"/>
  <c r="J1164" i="7"/>
  <c r="J1163" i="7"/>
  <c r="J1162" i="7"/>
  <c r="J1161" i="7"/>
  <c r="J1160" i="7"/>
  <c r="J1159" i="7"/>
  <c r="J1158" i="7"/>
  <c r="J1157" i="7"/>
  <c r="J1156" i="7"/>
  <c r="J1155" i="7"/>
  <c r="J1154" i="7"/>
  <c r="J1153" i="7"/>
  <c r="J1152" i="7"/>
  <c r="J1151" i="7"/>
  <c r="J1150" i="7"/>
  <c r="J1149" i="7"/>
  <c r="J1148" i="7"/>
  <c r="J1147" i="7"/>
  <c r="J1146" i="7"/>
  <c r="J1145" i="7"/>
  <c r="J1144" i="7"/>
  <c r="J1143" i="7"/>
  <c r="J1142" i="7"/>
  <c r="J1141" i="7"/>
  <c r="J1140" i="7"/>
  <c r="J1139" i="7"/>
  <c r="J1138" i="7"/>
  <c r="J1137" i="7"/>
  <c r="J1136" i="7"/>
  <c r="J1135" i="7"/>
  <c r="J1134" i="7"/>
  <c r="J1133" i="7"/>
  <c r="J1132" i="7"/>
  <c r="J1131" i="7"/>
  <c r="J1130" i="7"/>
  <c r="J1129" i="7"/>
  <c r="J1128" i="7"/>
  <c r="J1127" i="7"/>
  <c r="J1126" i="7"/>
  <c r="J1125" i="7"/>
  <c r="J1124" i="7"/>
  <c r="J1123" i="7"/>
  <c r="J1122" i="7"/>
  <c r="J1121" i="7"/>
  <c r="J1120" i="7"/>
  <c r="J1119" i="7"/>
  <c r="J1118" i="7"/>
  <c r="J1117" i="7"/>
  <c r="J1116" i="7"/>
  <c r="J1115" i="7"/>
  <c r="J1114" i="7"/>
  <c r="J1113" i="7"/>
  <c r="J1112" i="7"/>
  <c r="J1111" i="7"/>
  <c r="J1110" i="7"/>
  <c r="J1109" i="7"/>
  <c r="J1108" i="7"/>
  <c r="J1107" i="7"/>
  <c r="J1106" i="7"/>
  <c r="J1105" i="7"/>
  <c r="J1104" i="7"/>
  <c r="J1103" i="7"/>
  <c r="J1102" i="7"/>
  <c r="J1101" i="7"/>
  <c r="J1100" i="7"/>
  <c r="J1099" i="7"/>
  <c r="J1098" i="7"/>
  <c r="J1097" i="7"/>
  <c r="J1096" i="7"/>
  <c r="J1095" i="7"/>
  <c r="J1094" i="7"/>
  <c r="J1093" i="7"/>
  <c r="J1092" i="7"/>
  <c r="J1091" i="7"/>
  <c r="J1090" i="7"/>
  <c r="J1089" i="7"/>
  <c r="J1088" i="7"/>
  <c r="J1087" i="7"/>
  <c r="J1086" i="7"/>
  <c r="J1085" i="7"/>
  <c r="J1084" i="7"/>
  <c r="J1083" i="7"/>
  <c r="J1082" i="7"/>
  <c r="J1081" i="7"/>
  <c r="J1080" i="7"/>
  <c r="J1079" i="7"/>
  <c r="J1078" i="7"/>
  <c r="J1077" i="7"/>
  <c r="J1076" i="7"/>
  <c r="J1075" i="7"/>
  <c r="J1074" i="7"/>
  <c r="J1073" i="7"/>
  <c r="J1072" i="7"/>
  <c r="J1071" i="7"/>
  <c r="J1070" i="7"/>
  <c r="J1069" i="7"/>
  <c r="J1068" i="7"/>
  <c r="J1067" i="7"/>
  <c r="J1066" i="7"/>
  <c r="J1065" i="7"/>
  <c r="J1064" i="7"/>
  <c r="J1063" i="7"/>
  <c r="J1062" i="7"/>
  <c r="J1061" i="7"/>
  <c r="J1060" i="7"/>
  <c r="J1059" i="7"/>
  <c r="J1058" i="7"/>
  <c r="J1057" i="7"/>
  <c r="J1056" i="7"/>
  <c r="J1055" i="7"/>
  <c r="J1054" i="7"/>
  <c r="J1053" i="7"/>
  <c r="J1052" i="7"/>
  <c r="J1051" i="7"/>
  <c r="J1050" i="7"/>
  <c r="J1049" i="7"/>
  <c r="J1048" i="7"/>
  <c r="J1047" i="7"/>
  <c r="J1046" i="7"/>
  <c r="J1045" i="7"/>
  <c r="J1044" i="7"/>
  <c r="J1043" i="7"/>
  <c r="J1042" i="7"/>
  <c r="J1041" i="7"/>
  <c r="J1040" i="7"/>
  <c r="J1039" i="7"/>
  <c r="J1038" i="7"/>
  <c r="J1037" i="7"/>
  <c r="J1036" i="7"/>
  <c r="J1035" i="7"/>
  <c r="J1034" i="7"/>
  <c r="J1033" i="7"/>
  <c r="J1032" i="7"/>
  <c r="J1031" i="7"/>
  <c r="J1030" i="7"/>
  <c r="J1029" i="7"/>
  <c r="J1028" i="7"/>
  <c r="J1027" i="7"/>
  <c r="J1026" i="7"/>
  <c r="J1025" i="7"/>
  <c r="J1024" i="7"/>
  <c r="J1023" i="7"/>
  <c r="J1022" i="7"/>
  <c r="J1021" i="7"/>
  <c r="J1020" i="7"/>
  <c r="J1019" i="7"/>
  <c r="J1018" i="7"/>
  <c r="J1017" i="7"/>
  <c r="J1016" i="7"/>
  <c r="J1015" i="7"/>
  <c r="J1014" i="7"/>
  <c r="J1013" i="7"/>
  <c r="J1012" i="7"/>
  <c r="J1011" i="7"/>
  <c r="J1010" i="7"/>
  <c r="J1009" i="7"/>
  <c r="J1008" i="7"/>
  <c r="J1007" i="7"/>
  <c r="J1006" i="7"/>
  <c r="J1005" i="7"/>
  <c r="J1004" i="7"/>
  <c r="J1003" i="7"/>
  <c r="J1002" i="7"/>
  <c r="J1001" i="7"/>
  <c r="J1000" i="7"/>
  <c r="J999" i="7"/>
  <c r="J998" i="7"/>
  <c r="J997" i="7"/>
  <c r="J996" i="7"/>
  <c r="J995" i="7"/>
  <c r="J994" i="7"/>
  <c r="J993" i="7"/>
  <c r="J992" i="7"/>
  <c r="J991" i="7"/>
  <c r="J990" i="7"/>
  <c r="J989" i="7"/>
  <c r="J988" i="7"/>
  <c r="J987" i="7"/>
  <c r="J986" i="7"/>
  <c r="J985" i="7"/>
  <c r="J984" i="7"/>
  <c r="J983" i="7"/>
  <c r="J982" i="7"/>
  <c r="J981" i="7"/>
  <c r="J980" i="7"/>
  <c r="J979" i="7"/>
  <c r="J978" i="7"/>
  <c r="J977" i="7"/>
  <c r="J976" i="7"/>
  <c r="J975" i="7"/>
  <c r="J974" i="7"/>
  <c r="J973" i="7"/>
  <c r="J972" i="7"/>
  <c r="J971" i="7"/>
  <c r="J970" i="7"/>
  <c r="J969" i="7"/>
  <c r="J968" i="7"/>
  <c r="J967" i="7"/>
  <c r="J966" i="7"/>
  <c r="J965" i="7"/>
  <c r="J964" i="7"/>
  <c r="J963" i="7"/>
  <c r="J962" i="7"/>
  <c r="J961" i="7"/>
  <c r="J960" i="7"/>
  <c r="J959" i="7"/>
  <c r="J958" i="7"/>
  <c r="J957" i="7"/>
  <c r="J956" i="7"/>
  <c r="J955" i="7"/>
  <c r="J954" i="7"/>
  <c r="J953" i="7"/>
  <c r="J952" i="7"/>
  <c r="J951" i="7"/>
  <c r="J950" i="7"/>
  <c r="J949" i="7"/>
  <c r="J948" i="7"/>
  <c r="J947" i="7"/>
  <c r="J946" i="7"/>
  <c r="J945" i="7"/>
  <c r="J944" i="7"/>
  <c r="J943" i="7"/>
  <c r="J942" i="7"/>
  <c r="J941" i="7"/>
  <c r="J940" i="7"/>
  <c r="J939" i="7"/>
  <c r="J938" i="7"/>
  <c r="J937" i="7"/>
  <c r="J936" i="7"/>
  <c r="J935" i="7"/>
  <c r="J934" i="7"/>
  <c r="J933" i="7"/>
  <c r="J932" i="7"/>
  <c r="J931" i="7"/>
  <c r="J930" i="7"/>
  <c r="J929" i="7"/>
  <c r="J928" i="7"/>
  <c r="J927" i="7"/>
  <c r="J926" i="7"/>
  <c r="J925" i="7"/>
  <c r="J924" i="7"/>
  <c r="J923" i="7"/>
  <c r="J922" i="7"/>
  <c r="J921" i="7"/>
  <c r="J920" i="7"/>
  <c r="J919" i="7"/>
  <c r="J918" i="7"/>
  <c r="J917" i="7"/>
  <c r="J916" i="7"/>
  <c r="J915" i="7"/>
  <c r="J914" i="7"/>
  <c r="J913" i="7"/>
  <c r="J912" i="7"/>
  <c r="J911" i="7"/>
  <c r="J910" i="7"/>
  <c r="J909" i="7"/>
  <c r="J908" i="7"/>
  <c r="J907" i="7"/>
  <c r="J906" i="7"/>
  <c r="J905" i="7"/>
  <c r="J904" i="7"/>
  <c r="J903" i="7"/>
  <c r="J902" i="7"/>
  <c r="J901" i="7"/>
  <c r="J900" i="7"/>
  <c r="J899" i="7"/>
  <c r="J898" i="7"/>
  <c r="J897" i="7"/>
  <c r="J896" i="7"/>
  <c r="J895" i="7"/>
  <c r="J894" i="7"/>
  <c r="J893" i="7"/>
  <c r="J892" i="7"/>
  <c r="J891" i="7"/>
  <c r="J890" i="7"/>
  <c r="J889" i="7"/>
  <c r="J888" i="7"/>
  <c r="J887" i="7"/>
  <c r="J886" i="7"/>
  <c r="J885" i="7"/>
  <c r="J884" i="7"/>
  <c r="J883" i="7"/>
  <c r="J882" i="7"/>
  <c r="J881" i="7"/>
  <c r="J880" i="7"/>
  <c r="J879" i="7"/>
  <c r="J878" i="7"/>
  <c r="J877" i="7"/>
  <c r="J876" i="7"/>
  <c r="J875" i="7"/>
  <c r="J874" i="7"/>
  <c r="J873" i="7"/>
  <c r="J872" i="7"/>
  <c r="J871" i="7"/>
  <c r="J870" i="7"/>
  <c r="J869" i="7"/>
  <c r="J868" i="7"/>
  <c r="J867" i="7"/>
  <c r="J866" i="7"/>
  <c r="J865" i="7"/>
  <c r="J864" i="7"/>
  <c r="J863" i="7"/>
  <c r="J862" i="7"/>
  <c r="J861" i="7"/>
  <c r="J860" i="7"/>
  <c r="J859" i="7"/>
  <c r="J858" i="7"/>
  <c r="J857" i="7"/>
  <c r="J856" i="7"/>
  <c r="J855" i="7"/>
  <c r="J854" i="7"/>
  <c r="J853" i="7"/>
  <c r="J852" i="7"/>
  <c r="J851" i="7"/>
  <c r="J850" i="7"/>
  <c r="J849" i="7"/>
  <c r="J848" i="7"/>
  <c r="J847" i="7"/>
  <c r="J846" i="7"/>
  <c r="J845" i="7"/>
  <c r="J844" i="7"/>
  <c r="J843" i="7"/>
  <c r="J842" i="7"/>
  <c r="J841" i="7"/>
  <c r="J840" i="7"/>
  <c r="J839" i="7"/>
  <c r="J838" i="7"/>
  <c r="J837" i="7"/>
  <c r="J836" i="7"/>
  <c r="J835" i="7"/>
  <c r="J834" i="7"/>
  <c r="J833" i="7"/>
  <c r="J832" i="7"/>
  <c r="J831" i="7"/>
  <c r="J830" i="7"/>
  <c r="J829" i="7"/>
  <c r="J828" i="7"/>
  <c r="J827" i="7"/>
  <c r="J826" i="7"/>
  <c r="J825" i="7"/>
  <c r="J824" i="7"/>
  <c r="J823" i="7"/>
  <c r="J822" i="7"/>
  <c r="J821" i="7"/>
  <c r="J820" i="7"/>
  <c r="J819" i="7"/>
  <c r="J818" i="7"/>
  <c r="J817" i="7"/>
  <c r="J816" i="7"/>
  <c r="J815" i="7"/>
  <c r="J814" i="7"/>
  <c r="J813" i="7"/>
  <c r="J812" i="7"/>
  <c r="J811" i="7"/>
  <c r="J810" i="7"/>
  <c r="J809" i="7"/>
  <c r="J808" i="7"/>
  <c r="J807" i="7"/>
  <c r="J806" i="7"/>
  <c r="J805" i="7"/>
  <c r="J804" i="7"/>
  <c r="J803" i="7"/>
  <c r="J802" i="7"/>
  <c r="J801" i="7"/>
  <c r="J800" i="7"/>
  <c r="J799" i="7"/>
  <c r="J798" i="7"/>
  <c r="J797" i="7"/>
  <c r="J796" i="7"/>
  <c r="J795" i="7"/>
  <c r="J794" i="7"/>
  <c r="J793" i="7"/>
  <c r="J792" i="7"/>
  <c r="J791" i="7"/>
  <c r="J790" i="7"/>
  <c r="J789" i="7"/>
  <c r="J788" i="7"/>
  <c r="J787" i="7"/>
  <c r="J786" i="7"/>
  <c r="J785" i="7"/>
  <c r="J784" i="7"/>
  <c r="J783" i="7"/>
  <c r="J782" i="7"/>
  <c r="J781" i="7"/>
  <c r="J780" i="7"/>
  <c r="J779" i="7"/>
  <c r="J778" i="7"/>
  <c r="J777" i="7"/>
  <c r="J776" i="7"/>
  <c r="J775" i="7"/>
  <c r="J774" i="7"/>
  <c r="J773" i="7"/>
  <c r="J772" i="7"/>
  <c r="J771" i="7"/>
  <c r="J770" i="7"/>
  <c r="J769" i="7"/>
  <c r="J768" i="7"/>
  <c r="J767" i="7"/>
  <c r="J766" i="7"/>
  <c r="J765" i="7"/>
  <c r="J764" i="7"/>
  <c r="J763" i="7"/>
  <c r="J762" i="7"/>
  <c r="J761" i="7"/>
  <c r="J760" i="7"/>
  <c r="J759" i="7"/>
  <c r="J758" i="7"/>
  <c r="J757" i="7"/>
  <c r="J756" i="7"/>
  <c r="J755" i="7"/>
  <c r="J754" i="7"/>
  <c r="J753" i="7"/>
  <c r="J752" i="7"/>
  <c r="J751" i="7"/>
  <c r="J750" i="7"/>
  <c r="J749" i="7"/>
  <c r="J748" i="7"/>
  <c r="J747" i="7"/>
  <c r="J746" i="7"/>
  <c r="J745" i="7"/>
  <c r="J744" i="7"/>
  <c r="J743" i="7"/>
  <c r="J742" i="7"/>
  <c r="J741" i="7"/>
  <c r="J740" i="7"/>
  <c r="J739" i="7"/>
  <c r="J738" i="7"/>
  <c r="J737" i="7"/>
  <c r="J736" i="7"/>
  <c r="J735" i="7"/>
  <c r="J734" i="7"/>
  <c r="J733" i="7"/>
  <c r="J732" i="7"/>
  <c r="J731" i="7"/>
  <c r="J730" i="7"/>
  <c r="J729" i="7"/>
  <c r="J728" i="7"/>
  <c r="J727" i="7"/>
  <c r="J726" i="7"/>
  <c r="J725" i="7"/>
  <c r="J724" i="7"/>
  <c r="J723" i="7"/>
  <c r="J722" i="7"/>
  <c r="J721" i="7"/>
  <c r="J720" i="7"/>
  <c r="J719" i="7"/>
  <c r="J718" i="7"/>
  <c r="J717" i="7"/>
  <c r="J716" i="7"/>
  <c r="J715" i="7"/>
  <c r="J714" i="7"/>
  <c r="J713" i="7"/>
  <c r="J712" i="7"/>
  <c r="J711" i="7"/>
  <c r="J710" i="7"/>
  <c r="J709" i="7"/>
  <c r="J708" i="7"/>
  <c r="J707" i="7"/>
  <c r="J706" i="7"/>
  <c r="J705" i="7"/>
  <c r="J704" i="7"/>
  <c r="J703" i="7"/>
  <c r="J702" i="7"/>
  <c r="J701" i="7"/>
  <c r="J700" i="7"/>
  <c r="J699" i="7"/>
  <c r="J698" i="7"/>
  <c r="J697" i="7"/>
  <c r="J696" i="7"/>
  <c r="J695" i="7"/>
  <c r="J694" i="7"/>
  <c r="J693" i="7"/>
  <c r="J692" i="7"/>
  <c r="J691" i="7"/>
  <c r="J690" i="7"/>
  <c r="J689" i="7"/>
  <c r="J688" i="7"/>
  <c r="J687" i="7"/>
  <c r="J686" i="7"/>
  <c r="J685" i="7"/>
  <c r="J684" i="7"/>
  <c r="J683" i="7"/>
  <c r="J682" i="7"/>
  <c r="J681" i="7"/>
  <c r="J680" i="7"/>
  <c r="J679" i="7"/>
  <c r="J678" i="7"/>
  <c r="J677" i="7"/>
  <c r="J676" i="7"/>
  <c r="J675" i="7"/>
  <c r="J674" i="7"/>
  <c r="J673" i="7"/>
  <c r="J672" i="7"/>
  <c r="J671" i="7"/>
  <c r="J670" i="7"/>
  <c r="J669" i="7"/>
  <c r="J668" i="7"/>
  <c r="J667" i="7"/>
  <c r="J666" i="7"/>
  <c r="J665" i="7"/>
  <c r="J664" i="7"/>
  <c r="J663" i="7"/>
  <c r="J662" i="7"/>
  <c r="J661" i="7"/>
  <c r="J660" i="7"/>
  <c r="J659" i="7"/>
  <c r="J658" i="7"/>
  <c r="J657" i="7"/>
  <c r="J656" i="7"/>
  <c r="J655" i="7"/>
  <c r="J654" i="7"/>
  <c r="J653" i="7"/>
  <c r="J652" i="7"/>
  <c r="J651" i="7"/>
  <c r="J650" i="7"/>
  <c r="J649" i="7"/>
  <c r="J648" i="7"/>
  <c r="J647" i="7"/>
  <c r="J646" i="7"/>
  <c r="J645" i="7"/>
  <c r="J644" i="7"/>
  <c r="J643" i="7"/>
  <c r="J642" i="7"/>
  <c r="J641" i="7"/>
  <c r="J640" i="7"/>
  <c r="J639" i="7"/>
  <c r="J638" i="7"/>
  <c r="J637" i="7"/>
  <c r="J636" i="7"/>
  <c r="J635" i="7"/>
  <c r="J634" i="7"/>
  <c r="J633" i="7"/>
  <c r="J632" i="7"/>
  <c r="J631" i="7"/>
  <c r="J630" i="7"/>
  <c r="J629" i="7"/>
  <c r="J628" i="7"/>
  <c r="J627" i="7"/>
  <c r="J626" i="7"/>
  <c r="J625" i="7"/>
  <c r="J624" i="7"/>
  <c r="J623" i="7"/>
  <c r="J622" i="7"/>
  <c r="J621" i="7"/>
  <c r="J620" i="7"/>
  <c r="J619" i="7"/>
  <c r="J618" i="7"/>
  <c r="J617" i="7"/>
  <c r="J616" i="7"/>
  <c r="J615" i="7"/>
  <c r="J614" i="7"/>
  <c r="J613" i="7"/>
  <c r="J612" i="7"/>
  <c r="J611" i="7"/>
  <c r="J610" i="7"/>
  <c r="J609" i="7"/>
  <c r="J608" i="7"/>
  <c r="J607" i="7"/>
  <c r="J606" i="7"/>
  <c r="J605" i="7"/>
  <c r="J604" i="7"/>
  <c r="J603" i="7"/>
  <c r="J602" i="7"/>
  <c r="J601" i="7"/>
  <c r="J600" i="7"/>
  <c r="J599" i="7"/>
  <c r="J598" i="7"/>
  <c r="J597" i="7"/>
  <c r="J596" i="7"/>
  <c r="J595" i="7"/>
  <c r="J594" i="7"/>
  <c r="J593" i="7"/>
  <c r="J592" i="7"/>
  <c r="J591" i="7"/>
  <c r="J590" i="7"/>
  <c r="J589" i="7"/>
  <c r="J588" i="7"/>
  <c r="J587" i="7"/>
  <c r="J586" i="7"/>
  <c r="J585" i="7"/>
  <c r="J584" i="7"/>
  <c r="J583" i="7"/>
  <c r="J582" i="7"/>
  <c r="J581" i="7"/>
  <c r="J580" i="7"/>
  <c r="J579" i="7"/>
  <c r="J578" i="7"/>
  <c r="J577" i="7"/>
  <c r="J576" i="7"/>
  <c r="J575" i="7"/>
  <c r="J574" i="7"/>
  <c r="J573" i="7"/>
  <c r="J572" i="7"/>
  <c r="J571" i="7"/>
  <c r="J570" i="7"/>
  <c r="J569" i="7"/>
  <c r="J568" i="7"/>
  <c r="J567" i="7"/>
  <c r="J566" i="7"/>
  <c r="J565" i="7"/>
  <c r="J564" i="7"/>
  <c r="J563" i="7"/>
  <c r="J562" i="7"/>
  <c r="J561" i="7"/>
  <c r="J560" i="7"/>
  <c r="J559" i="7"/>
  <c r="J558" i="7"/>
  <c r="J557" i="7"/>
  <c r="J556" i="7"/>
  <c r="J555" i="7"/>
  <c r="J554" i="7"/>
  <c r="J553" i="7"/>
  <c r="J552" i="7"/>
  <c r="J551" i="7"/>
  <c r="J550" i="7"/>
  <c r="J549" i="7"/>
  <c r="J548" i="7"/>
  <c r="J547" i="7"/>
  <c r="J546" i="7"/>
  <c r="J545" i="7"/>
  <c r="J544" i="7"/>
  <c r="J543" i="7"/>
  <c r="J542" i="7"/>
  <c r="J541" i="7"/>
  <c r="J540" i="7"/>
  <c r="J539" i="7"/>
  <c r="J538" i="7"/>
  <c r="J537" i="7"/>
  <c r="J536" i="7"/>
  <c r="J535" i="7"/>
  <c r="J534" i="7"/>
  <c r="J533" i="7"/>
  <c r="J532" i="7"/>
  <c r="J531" i="7"/>
  <c r="J530" i="7"/>
  <c r="J529" i="7"/>
  <c r="J528" i="7"/>
  <c r="J527" i="7"/>
  <c r="J526" i="7"/>
  <c r="J525" i="7"/>
  <c r="J524" i="7"/>
  <c r="J523" i="7"/>
  <c r="J522" i="7"/>
  <c r="J521" i="7"/>
  <c r="J520" i="7"/>
  <c r="J519" i="7"/>
  <c r="J518" i="7"/>
  <c r="J517" i="7"/>
  <c r="J516" i="7"/>
  <c r="J515" i="7"/>
  <c r="J514" i="7"/>
  <c r="J513" i="7"/>
  <c r="J512" i="7"/>
  <c r="J511" i="7"/>
  <c r="J510" i="7"/>
  <c r="J509" i="7"/>
  <c r="J508" i="7"/>
  <c r="J507" i="7"/>
  <c r="J506" i="7"/>
  <c r="J505" i="7"/>
  <c r="J504" i="7"/>
  <c r="J503" i="7"/>
  <c r="J502" i="7"/>
  <c r="J501" i="7"/>
  <c r="J500" i="7"/>
  <c r="J499" i="7"/>
  <c r="J498" i="7"/>
  <c r="J497" i="7"/>
  <c r="J496" i="7"/>
  <c r="J495" i="7"/>
  <c r="J494" i="7"/>
  <c r="J493" i="7"/>
  <c r="J492" i="7"/>
  <c r="J491" i="7"/>
  <c r="J490" i="7"/>
  <c r="J489" i="7"/>
  <c r="J488" i="7"/>
  <c r="J487" i="7"/>
  <c r="J486" i="7"/>
  <c r="J485" i="7"/>
  <c r="J484" i="7"/>
  <c r="J483" i="7"/>
  <c r="J482" i="7"/>
  <c r="J481" i="7"/>
  <c r="J480" i="7"/>
  <c r="J479" i="7"/>
  <c r="J478" i="7"/>
  <c r="J477" i="7"/>
  <c r="J476" i="7"/>
  <c r="J475" i="7"/>
  <c r="J474" i="7"/>
  <c r="J473" i="7"/>
  <c r="J472" i="7"/>
  <c r="J471" i="7"/>
  <c r="J470" i="7"/>
  <c r="J469" i="7"/>
  <c r="J468" i="7"/>
  <c r="J467" i="7"/>
  <c r="J466" i="7"/>
  <c r="J465" i="7"/>
  <c r="J464" i="7"/>
  <c r="J463" i="7"/>
  <c r="J462" i="7"/>
  <c r="J461" i="7"/>
  <c r="J460" i="7"/>
  <c r="J459" i="7"/>
  <c r="J458" i="7"/>
  <c r="J457" i="7"/>
  <c r="J456" i="7"/>
  <c r="J455" i="7"/>
  <c r="J454" i="7"/>
  <c r="J453" i="7"/>
  <c r="J452" i="7"/>
  <c r="J451" i="7"/>
  <c r="J450" i="7"/>
  <c r="J449" i="7"/>
  <c r="J448" i="7"/>
  <c r="J447" i="7"/>
  <c r="J446" i="7"/>
  <c r="J445" i="7"/>
  <c r="J444" i="7"/>
  <c r="J443" i="7"/>
  <c r="J442" i="7"/>
  <c r="J441" i="7"/>
  <c r="J440" i="7"/>
  <c r="J439" i="7"/>
  <c r="J438" i="7"/>
  <c r="J437" i="7"/>
  <c r="J436" i="7"/>
  <c r="J435" i="7"/>
  <c r="J434" i="7"/>
  <c r="J433" i="7"/>
  <c r="J432" i="7"/>
  <c r="J431" i="7"/>
  <c r="J430" i="7"/>
  <c r="J429" i="7"/>
  <c r="J428" i="7"/>
  <c r="J427" i="7"/>
  <c r="J426" i="7"/>
  <c r="J425" i="7"/>
  <c r="J424" i="7"/>
  <c r="J423" i="7"/>
  <c r="J422" i="7"/>
  <c r="J421" i="7"/>
  <c r="J420" i="7"/>
  <c r="J419" i="7"/>
  <c r="J418" i="7"/>
  <c r="J417" i="7"/>
  <c r="J416" i="7"/>
  <c r="J415" i="7"/>
  <c r="J414" i="7"/>
  <c r="J413" i="7"/>
  <c r="J412" i="7"/>
  <c r="J411" i="7"/>
  <c r="J410" i="7"/>
  <c r="J409" i="7"/>
  <c r="J408" i="7"/>
  <c r="J407" i="7"/>
  <c r="J406" i="7"/>
  <c r="J405" i="7"/>
  <c r="J404" i="7"/>
  <c r="J403" i="7"/>
  <c r="J402" i="7"/>
  <c r="J401" i="7"/>
  <c r="J400" i="7"/>
  <c r="J399" i="7"/>
  <c r="J398" i="7"/>
  <c r="J397" i="7"/>
  <c r="J396" i="7"/>
  <c r="J395" i="7"/>
  <c r="J394" i="7"/>
  <c r="J393" i="7"/>
  <c r="J392" i="7"/>
  <c r="J391" i="7"/>
  <c r="J390" i="7"/>
  <c r="J389" i="7"/>
  <c r="J388" i="7"/>
  <c r="J387" i="7"/>
  <c r="J386" i="7"/>
  <c r="J385" i="7"/>
  <c r="J384" i="7"/>
  <c r="J383" i="7"/>
  <c r="J382" i="7"/>
  <c r="J381" i="7"/>
  <c r="J380" i="7"/>
  <c r="J379" i="7"/>
  <c r="J378" i="7"/>
  <c r="J377" i="7"/>
  <c r="J376" i="7"/>
  <c r="J375" i="7"/>
  <c r="J374" i="7"/>
  <c r="J373" i="7"/>
  <c r="J372" i="7"/>
  <c r="J371" i="7"/>
  <c r="J370" i="7"/>
  <c r="J369" i="7"/>
  <c r="J368" i="7"/>
  <c r="J367" i="7"/>
  <c r="J366" i="7"/>
  <c r="J365" i="7"/>
  <c r="J364" i="7"/>
  <c r="J363" i="7"/>
  <c r="J362" i="7"/>
  <c r="J361" i="7"/>
  <c r="J360" i="7"/>
  <c r="J359" i="7"/>
  <c r="J358" i="7"/>
  <c r="J357" i="7"/>
  <c r="J356" i="7"/>
  <c r="J355" i="7"/>
  <c r="J354" i="7"/>
  <c r="J353" i="7"/>
  <c r="J352" i="7"/>
  <c r="J351" i="7"/>
  <c r="J350" i="7"/>
  <c r="J349" i="7"/>
  <c r="J348" i="7"/>
  <c r="J347" i="7"/>
  <c r="J346" i="7"/>
  <c r="J345" i="7"/>
  <c r="J344" i="7"/>
  <c r="J343" i="7"/>
  <c r="J342" i="7"/>
  <c r="J341" i="7"/>
  <c r="J340" i="7"/>
  <c r="J339" i="7"/>
  <c r="J338" i="7"/>
  <c r="J337" i="7"/>
  <c r="J336" i="7"/>
  <c r="J335" i="7"/>
  <c r="J334" i="7"/>
  <c r="J333" i="7"/>
  <c r="J332" i="7"/>
  <c r="J331" i="7"/>
  <c r="J330" i="7"/>
  <c r="J329" i="7"/>
  <c r="J328" i="7"/>
  <c r="J327" i="7"/>
  <c r="J326" i="7"/>
  <c r="J325" i="7"/>
  <c r="J324" i="7"/>
  <c r="J323" i="7"/>
  <c r="J322" i="7"/>
  <c r="J321" i="7"/>
  <c r="J320" i="7"/>
  <c r="J319" i="7"/>
  <c r="J318" i="7"/>
  <c r="J317" i="7"/>
  <c r="J316" i="7"/>
  <c r="J315" i="7"/>
  <c r="J314" i="7"/>
  <c r="J313" i="7"/>
  <c r="J312" i="7"/>
  <c r="J311" i="7"/>
  <c r="J310" i="7"/>
  <c r="J309" i="7"/>
  <c r="J308" i="7"/>
  <c r="J307" i="7"/>
  <c r="J306" i="7"/>
  <c r="J305" i="7"/>
  <c r="J304" i="7"/>
  <c r="J303" i="7"/>
  <c r="J302" i="7"/>
  <c r="J301" i="7"/>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L26" i="6"/>
  <c r="J26" i="6"/>
  <c r="L25" i="6"/>
  <c r="J25" i="6"/>
  <c r="L24" i="6"/>
  <c r="J24" i="6"/>
  <c r="L23" i="6"/>
  <c r="J23" i="6"/>
  <c r="L22" i="6"/>
  <c r="J22" i="6"/>
  <c r="L21" i="6"/>
  <c r="J21" i="6"/>
  <c r="L20" i="6"/>
  <c r="J20" i="6"/>
  <c r="L19" i="6"/>
  <c r="J19" i="6"/>
  <c r="L18" i="6"/>
  <c r="J18" i="6"/>
  <c r="L17" i="6"/>
  <c r="J17" i="6"/>
  <c r="L16" i="6"/>
  <c r="J16" i="6"/>
  <c r="L15" i="6"/>
  <c r="J15" i="6"/>
  <c r="L14" i="6"/>
  <c r="J14" i="6"/>
  <c r="L13" i="6"/>
  <c r="J13" i="6"/>
  <c r="L12" i="6"/>
  <c r="J12" i="6"/>
  <c r="L11" i="6"/>
  <c r="J11" i="6"/>
  <c r="L10" i="6"/>
  <c r="J10" i="6"/>
  <c r="L9" i="6"/>
  <c r="J9" i="6"/>
  <c r="L8" i="6"/>
  <c r="J8" i="6"/>
  <c r="L7" i="6"/>
  <c r="J7" i="6"/>
  <c r="L6" i="6"/>
  <c r="J6" i="6"/>
  <c r="L5" i="6"/>
  <c r="J5" i="6"/>
  <c r="L4" i="6"/>
  <c r="J4" i="6"/>
  <c r="L3" i="6"/>
  <c r="J3" i="6"/>
  <c r="L2" i="6"/>
  <c r="J2" i="6"/>
  <c r="J5431" i="5"/>
  <c r="J5430" i="5"/>
  <c r="J5429" i="5"/>
  <c r="J5428" i="5"/>
  <c r="J5427" i="5"/>
  <c r="J5426" i="5"/>
  <c r="J5425" i="5"/>
  <c r="J5424" i="5"/>
  <c r="J5423" i="5"/>
  <c r="J5422" i="5"/>
  <c r="J5421" i="5"/>
  <c r="J5420" i="5"/>
  <c r="J5419" i="5"/>
  <c r="J5418" i="5"/>
  <c r="J5417" i="5"/>
  <c r="J5416" i="5"/>
  <c r="J5415" i="5"/>
  <c r="J5414" i="5"/>
  <c r="J5413" i="5"/>
  <c r="J5412" i="5"/>
  <c r="J5411" i="5"/>
  <c r="J5410" i="5"/>
  <c r="J5409" i="5"/>
  <c r="J5408" i="5"/>
  <c r="J5407" i="5"/>
  <c r="J5406" i="5"/>
  <c r="J5405" i="5"/>
  <c r="J5404" i="5"/>
  <c r="J5403" i="5"/>
  <c r="J5402" i="5"/>
  <c r="J5401" i="5"/>
  <c r="J5400" i="5"/>
  <c r="J5399" i="5"/>
  <c r="J5398" i="5"/>
  <c r="J5397" i="5"/>
  <c r="J5396" i="5"/>
  <c r="J5395" i="5"/>
  <c r="J5394" i="5"/>
  <c r="J5393" i="5"/>
  <c r="J5392" i="5"/>
  <c r="J5391" i="5"/>
  <c r="J5390" i="5"/>
  <c r="J5389" i="5"/>
  <c r="J5388" i="5"/>
  <c r="J5387" i="5"/>
  <c r="J5386" i="5"/>
  <c r="J5385" i="5"/>
  <c r="J5384" i="5"/>
  <c r="J5383" i="5"/>
  <c r="J5382" i="5"/>
  <c r="J5381" i="5"/>
  <c r="J5380" i="5"/>
  <c r="J5379" i="5"/>
  <c r="J5378" i="5"/>
  <c r="J5377" i="5"/>
  <c r="J5376" i="5"/>
  <c r="J5375" i="5"/>
  <c r="J5374" i="5"/>
  <c r="J5373" i="5"/>
  <c r="J5372" i="5"/>
  <c r="J5371" i="5"/>
  <c r="J5370" i="5"/>
  <c r="J5369" i="5"/>
  <c r="J5368" i="5"/>
  <c r="J5367" i="5"/>
  <c r="J5366" i="5"/>
  <c r="J5365" i="5"/>
  <c r="J5364" i="5"/>
  <c r="J5363" i="5"/>
  <c r="J5362" i="5"/>
  <c r="J5361" i="5"/>
  <c r="J5360" i="5"/>
  <c r="J5359" i="5"/>
  <c r="J5358" i="5"/>
  <c r="J5357" i="5"/>
  <c r="J5356" i="5"/>
  <c r="J5355" i="5"/>
  <c r="J5354" i="5"/>
  <c r="J5353" i="5"/>
  <c r="J5352" i="5"/>
  <c r="J5351" i="5"/>
  <c r="J5350" i="5"/>
  <c r="J5349" i="5"/>
  <c r="J5348" i="5"/>
  <c r="J5347" i="5"/>
  <c r="J5346" i="5"/>
  <c r="J5345" i="5"/>
  <c r="J5344" i="5"/>
  <c r="J5343" i="5"/>
  <c r="J5342" i="5"/>
  <c r="J5341" i="5"/>
  <c r="J5340" i="5"/>
  <c r="J5339" i="5"/>
  <c r="J5338" i="5"/>
  <c r="J5337" i="5"/>
  <c r="J5336" i="5"/>
  <c r="J5335" i="5"/>
  <c r="J5334" i="5"/>
  <c r="J5333" i="5"/>
  <c r="J5332" i="5"/>
  <c r="J5331" i="5"/>
  <c r="J5330" i="5"/>
  <c r="J5329" i="5"/>
  <c r="J5328" i="5"/>
  <c r="J5327" i="5"/>
  <c r="J5326" i="5"/>
  <c r="J5325" i="5"/>
  <c r="J5324" i="5"/>
  <c r="J5323" i="5"/>
  <c r="J5322" i="5"/>
  <c r="J5321" i="5"/>
  <c r="J5320" i="5"/>
  <c r="J5319" i="5"/>
  <c r="J5318" i="5"/>
  <c r="J5317" i="5"/>
  <c r="J5316" i="5"/>
  <c r="J5315" i="5"/>
  <c r="J5314" i="5"/>
  <c r="J5313" i="5"/>
  <c r="J5312" i="5"/>
  <c r="J5311" i="5"/>
  <c r="J5310" i="5"/>
  <c r="J5309" i="5"/>
  <c r="J5308" i="5"/>
  <c r="J5307" i="5"/>
  <c r="J5306" i="5"/>
  <c r="J5305" i="5"/>
  <c r="J5304" i="5"/>
  <c r="J5303" i="5"/>
  <c r="J5302" i="5"/>
  <c r="J5301" i="5"/>
  <c r="J5300" i="5"/>
  <c r="J5299" i="5"/>
  <c r="J5298" i="5"/>
  <c r="J5297" i="5"/>
  <c r="J5296" i="5"/>
  <c r="J5295" i="5"/>
  <c r="J5294" i="5"/>
  <c r="J5293" i="5"/>
  <c r="J5292" i="5"/>
  <c r="J5291" i="5"/>
  <c r="J5290" i="5"/>
  <c r="J5289" i="5"/>
  <c r="J5288" i="5"/>
  <c r="J5287" i="5"/>
  <c r="J5286" i="5"/>
  <c r="J5285" i="5"/>
  <c r="J5284" i="5"/>
  <c r="J5283" i="5"/>
  <c r="J5282" i="5"/>
  <c r="J5281" i="5"/>
  <c r="J5280" i="5"/>
  <c r="J5279" i="5"/>
  <c r="J5278" i="5"/>
  <c r="J5277" i="5"/>
  <c r="J5276" i="5"/>
  <c r="J5275" i="5"/>
  <c r="J5274" i="5"/>
  <c r="J5273" i="5"/>
  <c r="J5272" i="5"/>
  <c r="J5271" i="5"/>
  <c r="J5270" i="5"/>
  <c r="J5269" i="5"/>
  <c r="J5268" i="5"/>
  <c r="J5267" i="5"/>
  <c r="J5266" i="5"/>
  <c r="J5265" i="5"/>
  <c r="J5264" i="5"/>
  <c r="J5263" i="5"/>
  <c r="J5262" i="5"/>
  <c r="J5261" i="5"/>
  <c r="J5260" i="5"/>
  <c r="J5259" i="5"/>
  <c r="J5258" i="5"/>
  <c r="J5257" i="5"/>
  <c r="J5256" i="5"/>
  <c r="J5255" i="5"/>
  <c r="J5254" i="5"/>
  <c r="J5253" i="5"/>
  <c r="J5252" i="5"/>
  <c r="J5251" i="5"/>
  <c r="J5250" i="5"/>
  <c r="J5249" i="5"/>
  <c r="J5248" i="5"/>
  <c r="J5247" i="5"/>
  <c r="J5246" i="5"/>
  <c r="J5245" i="5"/>
  <c r="J5244" i="5"/>
  <c r="J5243" i="5"/>
  <c r="J5242" i="5"/>
  <c r="J5241" i="5"/>
  <c r="J5240" i="5"/>
  <c r="J5239" i="5"/>
  <c r="J5238" i="5"/>
  <c r="J5237" i="5"/>
  <c r="J5236" i="5"/>
  <c r="J5235" i="5"/>
  <c r="J5234" i="5"/>
  <c r="J5233" i="5"/>
  <c r="J5232" i="5"/>
  <c r="J5231" i="5"/>
  <c r="J5230" i="5"/>
  <c r="J5229" i="5"/>
  <c r="J5228" i="5"/>
  <c r="J5227" i="5"/>
  <c r="J5226" i="5"/>
  <c r="J5225" i="5"/>
  <c r="J5224" i="5"/>
  <c r="J5223" i="5"/>
  <c r="J5222" i="5"/>
  <c r="J5221" i="5"/>
  <c r="J5220" i="5"/>
  <c r="J5219" i="5"/>
  <c r="J5218" i="5"/>
  <c r="J5217" i="5"/>
  <c r="J5216" i="5"/>
  <c r="J5215" i="5"/>
  <c r="J5214" i="5"/>
  <c r="J5213" i="5"/>
  <c r="J5212" i="5"/>
  <c r="J5211" i="5"/>
  <c r="J5210" i="5"/>
  <c r="J5209" i="5"/>
  <c r="J5208" i="5"/>
  <c r="J5207" i="5"/>
  <c r="J5206" i="5"/>
  <c r="J5205" i="5"/>
  <c r="J5204" i="5"/>
  <c r="J5203" i="5"/>
  <c r="J5202" i="5"/>
  <c r="J5201" i="5"/>
  <c r="J5200" i="5"/>
  <c r="J5199" i="5"/>
  <c r="J5198" i="5"/>
  <c r="J5197" i="5"/>
  <c r="J5196" i="5"/>
  <c r="J5195" i="5"/>
  <c r="J5194" i="5"/>
  <c r="J5193" i="5"/>
  <c r="J5192" i="5"/>
  <c r="J5191" i="5"/>
  <c r="J5190" i="5"/>
  <c r="J5189" i="5"/>
  <c r="J5188" i="5"/>
  <c r="J5187" i="5"/>
  <c r="J5186" i="5"/>
  <c r="J5185" i="5"/>
  <c r="J5184" i="5"/>
  <c r="J5183" i="5"/>
  <c r="J5182" i="5"/>
  <c r="J5181" i="5"/>
  <c r="J5180" i="5"/>
  <c r="J5179" i="5"/>
  <c r="J5178" i="5"/>
  <c r="J5177" i="5"/>
  <c r="J5176" i="5"/>
  <c r="J5175" i="5"/>
  <c r="J5174" i="5"/>
  <c r="J5173" i="5"/>
  <c r="J5172" i="5"/>
  <c r="J5171" i="5"/>
  <c r="J5170" i="5"/>
  <c r="J5169" i="5"/>
  <c r="J5168" i="5"/>
  <c r="J5167" i="5"/>
  <c r="J5166" i="5"/>
  <c r="J5165" i="5"/>
  <c r="J5164" i="5"/>
  <c r="J5163" i="5"/>
  <c r="J5162" i="5"/>
  <c r="J5161" i="5"/>
  <c r="J5160" i="5"/>
  <c r="J5159" i="5"/>
  <c r="J5158" i="5"/>
  <c r="J5157" i="5"/>
  <c r="J5156" i="5"/>
  <c r="J5155" i="5"/>
  <c r="J5154" i="5"/>
  <c r="J5153" i="5"/>
  <c r="J5152" i="5"/>
  <c r="J5151" i="5"/>
  <c r="J5150" i="5"/>
  <c r="J5149" i="5"/>
  <c r="J5148" i="5"/>
  <c r="J5147" i="5"/>
  <c r="J5146" i="5"/>
  <c r="J5145" i="5"/>
  <c r="J5144" i="5"/>
  <c r="J5143" i="5"/>
  <c r="J5142" i="5"/>
  <c r="J5141" i="5"/>
  <c r="J5140" i="5"/>
  <c r="J5139" i="5"/>
  <c r="J5138" i="5"/>
  <c r="J5137" i="5"/>
  <c r="J5136" i="5"/>
  <c r="J5135" i="5"/>
  <c r="J5134" i="5"/>
  <c r="J5133" i="5"/>
  <c r="J5132" i="5"/>
  <c r="J5131" i="5"/>
  <c r="J5130" i="5"/>
  <c r="J5129" i="5"/>
  <c r="J5128" i="5"/>
  <c r="J5127" i="5"/>
  <c r="J5126" i="5"/>
  <c r="J5125" i="5"/>
  <c r="J5124" i="5"/>
  <c r="J5123" i="5"/>
  <c r="J5122" i="5"/>
  <c r="J5121" i="5"/>
  <c r="J5120" i="5"/>
  <c r="J5119" i="5"/>
  <c r="J5118" i="5"/>
  <c r="J5117" i="5"/>
  <c r="J5116" i="5"/>
  <c r="J5115" i="5"/>
  <c r="J5114" i="5"/>
  <c r="J5113" i="5"/>
  <c r="J5112" i="5"/>
  <c r="J5111" i="5"/>
  <c r="J5110" i="5"/>
  <c r="J5109" i="5"/>
  <c r="J5108" i="5"/>
  <c r="J5107" i="5"/>
  <c r="J5106" i="5"/>
  <c r="J5105" i="5"/>
  <c r="J5104" i="5"/>
  <c r="J5103" i="5"/>
  <c r="J5102" i="5"/>
  <c r="J5101" i="5"/>
  <c r="J5100" i="5"/>
  <c r="J5099" i="5"/>
  <c r="J5098" i="5"/>
  <c r="J5097" i="5"/>
  <c r="J5096" i="5"/>
  <c r="J5095" i="5"/>
  <c r="J5094" i="5"/>
  <c r="J5093" i="5"/>
  <c r="J5092" i="5"/>
  <c r="J5091" i="5"/>
  <c r="J5090" i="5"/>
  <c r="J5089" i="5"/>
  <c r="J5088" i="5"/>
  <c r="J5087" i="5"/>
  <c r="J5086" i="5"/>
  <c r="J5085" i="5"/>
  <c r="J5084" i="5"/>
  <c r="J5083" i="5"/>
  <c r="J5082" i="5"/>
  <c r="J5081" i="5"/>
  <c r="J5080" i="5"/>
  <c r="J5079" i="5"/>
  <c r="J5078" i="5"/>
  <c r="J5077" i="5"/>
  <c r="J5076" i="5"/>
  <c r="J5075" i="5"/>
  <c r="J5074" i="5"/>
  <c r="J5073" i="5"/>
  <c r="J5072" i="5"/>
  <c r="J5071" i="5"/>
  <c r="J5070" i="5"/>
  <c r="J5069" i="5"/>
  <c r="J5068" i="5"/>
  <c r="J5067" i="5"/>
  <c r="J5066" i="5"/>
  <c r="J5065" i="5"/>
  <c r="J5064" i="5"/>
  <c r="J5063" i="5"/>
  <c r="J5062" i="5"/>
  <c r="J5061" i="5"/>
  <c r="J5060" i="5"/>
  <c r="J5059" i="5"/>
  <c r="J5058" i="5"/>
  <c r="J5057" i="5"/>
  <c r="J5056" i="5"/>
  <c r="J5055" i="5"/>
  <c r="J5054" i="5"/>
  <c r="J5053" i="5"/>
  <c r="J5052" i="5"/>
  <c r="J5051" i="5"/>
  <c r="J5050" i="5"/>
  <c r="J5049" i="5"/>
  <c r="J5048" i="5"/>
  <c r="J5047" i="5"/>
  <c r="J5046" i="5"/>
  <c r="J5045" i="5"/>
  <c r="J5044" i="5"/>
  <c r="J5043" i="5"/>
  <c r="J5042" i="5"/>
  <c r="J5041" i="5"/>
  <c r="J5040" i="5"/>
  <c r="J5039" i="5"/>
  <c r="J5038" i="5"/>
  <c r="J5037" i="5"/>
  <c r="J5036" i="5"/>
  <c r="J5035" i="5"/>
  <c r="J5034" i="5"/>
  <c r="J5033" i="5"/>
  <c r="J5032" i="5"/>
  <c r="J5031" i="5"/>
  <c r="J5030" i="5"/>
  <c r="J5029" i="5"/>
  <c r="J5028" i="5"/>
  <c r="J5027" i="5"/>
  <c r="J5026" i="5"/>
  <c r="J5025" i="5"/>
  <c r="J5024" i="5"/>
  <c r="J5023" i="5"/>
  <c r="J5022" i="5"/>
  <c r="J5021" i="5"/>
  <c r="J5020" i="5"/>
  <c r="J5019" i="5"/>
  <c r="J5018" i="5"/>
  <c r="J5017" i="5"/>
  <c r="J5016" i="5"/>
  <c r="J5015" i="5"/>
  <c r="J5014" i="5"/>
  <c r="J5013" i="5"/>
  <c r="J5012" i="5"/>
  <c r="J5011" i="5"/>
  <c r="J5010" i="5"/>
  <c r="J5009" i="5"/>
  <c r="J5008" i="5"/>
  <c r="J5007" i="5"/>
  <c r="J5006" i="5"/>
  <c r="J5005" i="5"/>
  <c r="J5004" i="5"/>
  <c r="J5003" i="5"/>
  <c r="J5002" i="5"/>
  <c r="J5001" i="5"/>
  <c r="J5000" i="5"/>
  <c r="J4999" i="5"/>
  <c r="J4998" i="5"/>
  <c r="J4997" i="5"/>
  <c r="J4996" i="5"/>
  <c r="J4995" i="5"/>
  <c r="J4994" i="5"/>
  <c r="J4993" i="5"/>
  <c r="J4992" i="5"/>
  <c r="J4991" i="5"/>
  <c r="J4990" i="5"/>
  <c r="J4989" i="5"/>
  <c r="J4988" i="5"/>
  <c r="J4987" i="5"/>
  <c r="J4986" i="5"/>
  <c r="J4985" i="5"/>
  <c r="J4984" i="5"/>
  <c r="J4983" i="5"/>
  <c r="J4982" i="5"/>
  <c r="J4981" i="5"/>
  <c r="J4980" i="5"/>
  <c r="J4979" i="5"/>
  <c r="J4978" i="5"/>
  <c r="J4977" i="5"/>
  <c r="J4976" i="5"/>
  <c r="J4975" i="5"/>
  <c r="J4974" i="5"/>
  <c r="J4973" i="5"/>
  <c r="J4972" i="5"/>
  <c r="J4971" i="5"/>
  <c r="J4970" i="5"/>
  <c r="J4969" i="5"/>
  <c r="J4968" i="5"/>
  <c r="J4967" i="5"/>
  <c r="J4966" i="5"/>
  <c r="J4965" i="5"/>
  <c r="J4964" i="5"/>
  <c r="J4963" i="5"/>
  <c r="J4962" i="5"/>
  <c r="J4961" i="5"/>
  <c r="J4960" i="5"/>
  <c r="J4959" i="5"/>
  <c r="J4958" i="5"/>
  <c r="J4957" i="5"/>
  <c r="J4956" i="5"/>
  <c r="J4955" i="5"/>
  <c r="J4954" i="5"/>
  <c r="J4953" i="5"/>
  <c r="J4952" i="5"/>
  <c r="J4951" i="5"/>
  <c r="J4950" i="5"/>
  <c r="J4949" i="5"/>
  <c r="J4948" i="5"/>
  <c r="J4947" i="5"/>
  <c r="J4946" i="5"/>
  <c r="J4945" i="5"/>
  <c r="J4944" i="5"/>
  <c r="J4943" i="5"/>
  <c r="J4942" i="5"/>
  <c r="J4941" i="5"/>
  <c r="J4940" i="5"/>
  <c r="J4939" i="5"/>
  <c r="J4938" i="5"/>
  <c r="J4937" i="5"/>
  <c r="J4936" i="5"/>
  <c r="J4935" i="5"/>
  <c r="J4934" i="5"/>
  <c r="J4933" i="5"/>
  <c r="J4932" i="5"/>
  <c r="J4931" i="5"/>
  <c r="J4930" i="5"/>
  <c r="J4929" i="5"/>
  <c r="J4928" i="5"/>
  <c r="J4927" i="5"/>
  <c r="J4926" i="5"/>
  <c r="J4925" i="5"/>
  <c r="J4924" i="5"/>
  <c r="J4923" i="5"/>
  <c r="J4922" i="5"/>
  <c r="J4921" i="5"/>
  <c r="J4920" i="5"/>
  <c r="J4919" i="5"/>
  <c r="J4918" i="5"/>
  <c r="J4917" i="5"/>
  <c r="J4916" i="5"/>
  <c r="J4915" i="5"/>
  <c r="J4914" i="5"/>
  <c r="J4913" i="5"/>
  <c r="J4912" i="5"/>
  <c r="J4911" i="5"/>
  <c r="J4910" i="5"/>
  <c r="J4909" i="5"/>
  <c r="J4908" i="5"/>
  <c r="J4907" i="5"/>
  <c r="J4906" i="5"/>
  <c r="J4905" i="5"/>
  <c r="J4904" i="5"/>
  <c r="J4903" i="5"/>
  <c r="J4902" i="5"/>
  <c r="J4901" i="5"/>
  <c r="J4900" i="5"/>
  <c r="J4899" i="5"/>
  <c r="J4898" i="5"/>
  <c r="J4897" i="5"/>
  <c r="J4896" i="5"/>
  <c r="J4895" i="5"/>
  <c r="J4894" i="5"/>
  <c r="J4893" i="5"/>
  <c r="J4892" i="5"/>
  <c r="J4891" i="5"/>
  <c r="J4890" i="5"/>
  <c r="J4889" i="5"/>
  <c r="J4888" i="5"/>
  <c r="J4887" i="5"/>
  <c r="J4886" i="5"/>
  <c r="J4885" i="5"/>
  <c r="J4884" i="5"/>
  <c r="J4883" i="5"/>
  <c r="J4882" i="5"/>
  <c r="J4881" i="5"/>
  <c r="J4880" i="5"/>
  <c r="J4879" i="5"/>
  <c r="J4878" i="5"/>
  <c r="J4877" i="5"/>
  <c r="J4876" i="5"/>
  <c r="J4875" i="5"/>
  <c r="J4874" i="5"/>
  <c r="J4873" i="5"/>
  <c r="J4872" i="5"/>
  <c r="J4871" i="5"/>
  <c r="J4870" i="5"/>
  <c r="J4869" i="5"/>
  <c r="J4868" i="5"/>
  <c r="J4867" i="5"/>
  <c r="J4866" i="5"/>
  <c r="J4865" i="5"/>
  <c r="J4864" i="5"/>
  <c r="J4863" i="5"/>
  <c r="J4862" i="5"/>
  <c r="J4861" i="5"/>
  <c r="J4860" i="5"/>
  <c r="J4859" i="5"/>
  <c r="J4858" i="5"/>
  <c r="J4857" i="5"/>
  <c r="J4856" i="5"/>
  <c r="J4855" i="5"/>
  <c r="J4854" i="5"/>
  <c r="J4853" i="5"/>
  <c r="J4852" i="5"/>
  <c r="J4851" i="5"/>
  <c r="J4850" i="5"/>
  <c r="J4849" i="5"/>
  <c r="J4848" i="5"/>
  <c r="J4847" i="5"/>
  <c r="J4846" i="5"/>
  <c r="J4845" i="5"/>
  <c r="J4844" i="5"/>
  <c r="J4843" i="5"/>
  <c r="J4842" i="5"/>
  <c r="J4841" i="5"/>
  <c r="J4840" i="5"/>
  <c r="J4839" i="5"/>
  <c r="J4838" i="5"/>
  <c r="J4837" i="5"/>
  <c r="J4836" i="5"/>
  <c r="J4835" i="5"/>
  <c r="J4834" i="5"/>
  <c r="J4833" i="5"/>
  <c r="J4832" i="5"/>
  <c r="J4831" i="5"/>
  <c r="J4830" i="5"/>
  <c r="J4829" i="5"/>
  <c r="J4828" i="5"/>
  <c r="J4827" i="5"/>
  <c r="J4826" i="5"/>
  <c r="J4825" i="5"/>
  <c r="J4824" i="5"/>
  <c r="J4823" i="5"/>
  <c r="J4822" i="5"/>
  <c r="J4821" i="5"/>
  <c r="J4820" i="5"/>
  <c r="J4819" i="5"/>
  <c r="J4818" i="5"/>
  <c r="J4817" i="5"/>
  <c r="J4816" i="5"/>
  <c r="J4815" i="5"/>
  <c r="J4814" i="5"/>
  <c r="J4813" i="5"/>
  <c r="J4812" i="5"/>
  <c r="J4811" i="5"/>
  <c r="J4810" i="5"/>
  <c r="J4809" i="5"/>
  <c r="J4808" i="5"/>
  <c r="J4807" i="5"/>
  <c r="J4806" i="5"/>
  <c r="J4805" i="5"/>
  <c r="J4804" i="5"/>
  <c r="J4803" i="5"/>
  <c r="J4802" i="5"/>
  <c r="J4801" i="5"/>
  <c r="J4800" i="5"/>
  <c r="J4799" i="5"/>
  <c r="J4798" i="5"/>
  <c r="J4797" i="5"/>
  <c r="J4796" i="5"/>
  <c r="J4795" i="5"/>
  <c r="J4794" i="5"/>
  <c r="J4793" i="5"/>
  <c r="J4792" i="5"/>
  <c r="J4791" i="5"/>
  <c r="J4790" i="5"/>
  <c r="J4789" i="5"/>
  <c r="J4788" i="5"/>
  <c r="J4787" i="5"/>
  <c r="J4786" i="5"/>
  <c r="J4785" i="5"/>
  <c r="J4784" i="5"/>
  <c r="J4783" i="5"/>
  <c r="J4782" i="5"/>
  <c r="J4781" i="5"/>
  <c r="J4780" i="5"/>
  <c r="J4779" i="5"/>
  <c r="J4778" i="5"/>
  <c r="J4777" i="5"/>
  <c r="J4776" i="5"/>
  <c r="J4775" i="5"/>
  <c r="J4774" i="5"/>
  <c r="J4773" i="5"/>
  <c r="J4772" i="5"/>
  <c r="J4771" i="5"/>
  <c r="J4770" i="5"/>
  <c r="J4769" i="5"/>
  <c r="J4768" i="5"/>
  <c r="J4767" i="5"/>
  <c r="J4766" i="5"/>
  <c r="J4765" i="5"/>
  <c r="J4764" i="5"/>
  <c r="J4763" i="5"/>
  <c r="J4762" i="5"/>
  <c r="J4761" i="5"/>
  <c r="J4760" i="5"/>
  <c r="J4759" i="5"/>
  <c r="J4758" i="5"/>
  <c r="J4757" i="5"/>
  <c r="J4756" i="5"/>
  <c r="J4755" i="5"/>
  <c r="J4754" i="5"/>
  <c r="J4753" i="5"/>
  <c r="J4752" i="5"/>
  <c r="J4751" i="5"/>
  <c r="J4750" i="5"/>
  <c r="J4749" i="5"/>
  <c r="J4748" i="5"/>
  <c r="J4747" i="5"/>
  <c r="J4746" i="5"/>
  <c r="J4745" i="5"/>
  <c r="J4744" i="5"/>
  <c r="J4743" i="5"/>
  <c r="J4742" i="5"/>
  <c r="J4741" i="5"/>
  <c r="J4740" i="5"/>
  <c r="J4739" i="5"/>
  <c r="J4738" i="5"/>
  <c r="J4737" i="5"/>
  <c r="J4736" i="5"/>
  <c r="J4735" i="5"/>
  <c r="J4734" i="5"/>
  <c r="J4733" i="5"/>
  <c r="J4732" i="5"/>
  <c r="J4731" i="5"/>
  <c r="J4730" i="5"/>
  <c r="J4729" i="5"/>
  <c r="J4728" i="5"/>
  <c r="J4727" i="5"/>
  <c r="J4726" i="5"/>
  <c r="J4725" i="5"/>
  <c r="J4724" i="5"/>
  <c r="J4723" i="5"/>
  <c r="J4722" i="5"/>
  <c r="J4721" i="5"/>
  <c r="J4720" i="5"/>
  <c r="J4719" i="5"/>
  <c r="J4718" i="5"/>
  <c r="J4717" i="5"/>
  <c r="J4716" i="5"/>
  <c r="J4715" i="5"/>
  <c r="J4714" i="5"/>
  <c r="J4713" i="5"/>
  <c r="J4712" i="5"/>
  <c r="J4711" i="5"/>
  <c r="J4710" i="5"/>
  <c r="J4709" i="5"/>
  <c r="J4708" i="5"/>
  <c r="J4707" i="5"/>
  <c r="J4706" i="5"/>
  <c r="J4705" i="5"/>
  <c r="J4704" i="5"/>
  <c r="J4703" i="5"/>
  <c r="J4702" i="5"/>
  <c r="J4701" i="5"/>
  <c r="J4700" i="5"/>
  <c r="J4699" i="5"/>
  <c r="J4698" i="5"/>
  <c r="J4697" i="5"/>
  <c r="J4696" i="5"/>
  <c r="J4695" i="5"/>
  <c r="J4694" i="5"/>
  <c r="J4693" i="5"/>
  <c r="J4692" i="5"/>
  <c r="J4691" i="5"/>
  <c r="J4690" i="5"/>
  <c r="J4689" i="5"/>
  <c r="J4688" i="5"/>
  <c r="J4687" i="5"/>
  <c r="J4686" i="5"/>
  <c r="J4685" i="5"/>
  <c r="J4684" i="5"/>
  <c r="J4683" i="5"/>
  <c r="J4682" i="5"/>
  <c r="J4681" i="5"/>
  <c r="J4680" i="5"/>
  <c r="J4679" i="5"/>
  <c r="J4678" i="5"/>
  <c r="J4677" i="5"/>
  <c r="J4676" i="5"/>
  <c r="J4675" i="5"/>
  <c r="J4674" i="5"/>
  <c r="J4673" i="5"/>
  <c r="J4672" i="5"/>
  <c r="J4671" i="5"/>
  <c r="J4670" i="5"/>
  <c r="J4669" i="5"/>
  <c r="J4668" i="5"/>
  <c r="J4667" i="5"/>
  <c r="J4666" i="5"/>
  <c r="J4665" i="5"/>
  <c r="J4664" i="5"/>
  <c r="J4663" i="5"/>
  <c r="J4662" i="5"/>
  <c r="J4661" i="5"/>
  <c r="J4660" i="5"/>
  <c r="J4659" i="5"/>
  <c r="J4658" i="5"/>
  <c r="J4657" i="5"/>
  <c r="J4656" i="5"/>
  <c r="J4655" i="5"/>
  <c r="J4654" i="5"/>
  <c r="J4653" i="5"/>
  <c r="J4652" i="5"/>
  <c r="J4651" i="5"/>
  <c r="J4650" i="5"/>
  <c r="J4649" i="5"/>
  <c r="J4648" i="5"/>
  <c r="J4647" i="5"/>
  <c r="J4646" i="5"/>
  <c r="J4645" i="5"/>
  <c r="J4644" i="5"/>
  <c r="J4643" i="5"/>
  <c r="J4642" i="5"/>
  <c r="J4641" i="5"/>
  <c r="J4640" i="5"/>
  <c r="J4639" i="5"/>
  <c r="J4638" i="5"/>
  <c r="J4637" i="5"/>
  <c r="J4636" i="5"/>
  <c r="J4635" i="5"/>
  <c r="J4634" i="5"/>
  <c r="J4633" i="5"/>
  <c r="J4632" i="5"/>
  <c r="J4631" i="5"/>
  <c r="J4630" i="5"/>
  <c r="J4629" i="5"/>
  <c r="J4628" i="5"/>
  <c r="J4627" i="5"/>
  <c r="J4626" i="5"/>
  <c r="J4625" i="5"/>
  <c r="J4624" i="5"/>
  <c r="J4623" i="5"/>
  <c r="J4622" i="5"/>
  <c r="J4621" i="5"/>
  <c r="J4620" i="5"/>
  <c r="J4619" i="5"/>
  <c r="J4618" i="5"/>
  <c r="J4617" i="5"/>
  <c r="J4616" i="5"/>
  <c r="J4615" i="5"/>
  <c r="J4614" i="5"/>
  <c r="J4613" i="5"/>
  <c r="J4612" i="5"/>
  <c r="J4611" i="5"/>
  <c r="J4610" i="5"/>
  <c r="J4609" i="5"/>
  <c r="J4608" i="5"/>
  <c r="J4607" i="5"/>
  <c r="J4606" i="5"/>
  <c r="J4605" i="5"/>
  <c r="J4604" i="5"/>
  <c r="J4603" i="5"/>
  <c r="J4602" i="5"/>
  <c r="J4601" i="5"/>
  <c r="J4600" i="5"/>
  <c r="J4599" i="5"/>
  <c r="J4598" i="5"/>
  <c r="J4597" i="5"/>
  <c r="J4596" i="5"/>
  <c r="J4595" i="5"/>
  <c r="J4594" i="5"/>
  <c r="J4593" i="5"/>
  <c r="J4592" i="5"/>
  <c r="J4591" i="5"/>
  <c r="J4590" i="5"/>
  <c r="J4589" i="5"/>
  <c r="J4588" i="5"/>
  <c r="J4587" i="5"/>
  <c r="J4586" i="5"/>
  <c r="J4585" i="5"/>
  <c r="J4584" i="5"/>
  <c r="J4583" i="5"/>
  <c r="J4582" i="5"/>
  <c r="J4581" i="5"/>
  <c r="J4580" i="5"/>
  <c r="J4579" i="5"/>
  <c r="J4578" i="5"/>
  <c r="J4577" i="5"/>
  <c r="J4576" i="5"/>
  <c r="J4575" i="5"/>
  <c r="J4574" i="5"/>
  <c r="J4573" i="5"/>
  <c r="J4572" i="5"/>
  <c r="J4571" i="5"/>
  <c r="J4570" i="5"/>
  <c r="J4569" i="5"/>
  <c r="J4568" i="5"/>
  <c r="J4567" i="5"/>
  <c r="J4566" i="5"/>
  <c r="J4565" i="5"/>
  <c r="J4564" i="5"/>
  <c r="J4563" i="5"/>
  <c r="J4562" i="5"/>
  <c r="J4561" i="5"/>
  <c r="J4560" i="5"/>
  <c r="J4559" i="5"/>
  <c r="J4558" i="5"/>
  <c r="J4557" i="5"/>
  <c r="J4556" i="5"/>
  <c r="J4555" i="5"/>
  <c r="J4554" i="5"/>
  <c r="J4553" i="5"/>
  <c r="J4552" i="5"/>
  <c r="J4551" i="5"/>
  <c r="J4550" i="5"/>
  <c r="J4549" i="5"/>
  <c r="J4548" i="5"/>
  <c r="J4547" i="5"/>
  <c r="J4546" i="5"/>
  <c r="J4545" i="5"/>
  <c r="J4544" i="5"/>
  <c r="J4543" i="5"/>
  <c r="J4542" i="5"/>
  <c r="J4541" i="5"/>
  <c r="J4540" i="5"/>
  <c r="J4539" i="5"/>
  <c r="J4538" i="5"/>
  <c r="J4537" i="5"/>
  <c r="J4536" i="5"/>
  <c r="J4535" i="5"/>
  <c r="J4534" i="5"/>
  <c r="J4533" i="5"/>
  <c r="J4532" i="5"/>
  <c r="J4531" i="5"/>
  <c r="J4530" i="5"/>
  <c r="J4529" i="5"/>
  <c r="J4528" i="5"/>
  <c r="J4527" i="5"/>
  <c r="J4526" i="5"/>
  <c r="J4525" i="5"/>
  <c r="J4524" i="5"/>
  <c r="J4523" i="5"/>
  <c r="J4522" i="5"/>
  <c r="J4521" i="5"/>
  <c r="J4520" i="5"/>
  <c r="J4519" i="5"/>
  <c r="J4518" i="5"/>
  <c r="J4517" i="5"/>
  <c r="J4516" i="5"/>
  <c r="J4515" i="5"/>
  <c r="J4514" i="5"/>
  <c r="J4513" i="5"/>
  <c r="J4512" i="5"/>
  <c r="J4511" i="5"/>
  <c r="J4510" i="5"/>
  <c r="J4509" i="5"/>
  <c r="J4508" i="5"/>
  <c r="J4507" i="5"/>
  <c r="J4506" i="5"/>
  <c r="J4505" i="5"/>
  <c r="J4504" i="5"/>
  <c r="J4503" i="5"/>
  <c r="J4502" i="5"/>
  <c r="J4501" i="5"/>
  <c r="J4500" i="5"/>
  <c r="J4499" i="5"/>
  <c r="J4498" i="5"/>
  <c r="J4497" i="5"/>
  <c r="J4496" i="5"/>
  <c r="J4495" i="5"/>
  <c r="J4494" i="5"/>
  <c r="J4493" i="5"/>
  <c r="J4492" i="5"/>
  <c r="J4491" i="5"/>
  <c r="J4490" i="5"/>
  <c r="J4489" i="5"/>
  <c r="J4488" i="5"/>
  <c r="J4487" i="5"/>
  <c r="J4486" i="5"/>
  <c r="J4485" i="5"/>
  <c r="J4484" i="5"/>
  <c r="J4483" i="5"/>
  <c r="J4482" i="5"/>
  <c r="J4481" i="5"/>
  <c r="J4480" i="5"/>
  <c r="J4479" i="5"/>
  <c r="J4478" i="5"/>
  <c r="J4477" i="5"/>
  <c r="J4476" i="5"/>
  <c r="J4475" i="5"/>
  <c r="J4474" i="5"/>
  <c r="J4473" i="5"/>
  <c r="J4472" i="5"/>
  <c r="J4471" i="5"/>
  <c r="J4470" i="5"/>
  <c r="J4469" i="5"/>
  <c r="J4468" i="5"/>
  <c r="J4467" i="5"/>
  <c r="J4466" i="5"/>
  <c r="J4465" i="5"/>
  <c r="J4464" i="5"/>
  <c r="J4463" i="5"/>
  <c r="J4462" i="5"/>
  <c r="J4461" i="5"/>
  <c r="J4460" i="5"/>
  <c r="J4459" i="5"/>
  <c r="J4458" i="5"/>
  <c r="J4457" i="5"/>
  <c r="J4456" i="5"/>
  <c r="J4455" i="5"/>
  <c r="J4454" i="5"/>
  <c r="J4453" i="5"/>
  <c r="J4452" i="5"/>
  <c r="J4451" i="5"/>
  <c r="J4450" i="5"/>
  <c r="J4449" i="5"/>
  <c r="J4448" i="5"/>
  <c r="J4447" i="5"/>
  <c r="J4446" i="5"/>
  <c r="J4445" i="5"/>
  <c r="J4444" i="5"/>
  <c r="J4443" i="5"/>
  <c r="J4442" i="5"/>
  <c r="J4441" i="5"/>
  <c r="J4440" i="5"/>
  <c r="J4439" i="5"/>
  <c r="J4438" i="5"/>
  <c r="J4437" i="5"/>
  <c r="J4436" i="5"/>
  <c r="J4435" i="5"/>
  <c r="J4434" i="5"/>
  <c r="J4433" i="5"/>
  <c r="J4432" i="5"/>
  <c r="J4431" i="5"/>
  <c r="J4430" i="5"/>
  <c r="J4429" i="5"/>
  <c r="J4428" i="5"/>
  <c r="J4427" i="5"/>
  <c r="J4426" i="5"/>
  <c r="J4425" i="5"/>
  <c r="J4424" i="5"/>
  <c r="J4423" i="5"/>
  <c r="J4422" i="5"/>
  <c r="J4421" i="5"/>
  <c r="J4420" i="5"/>
  <c r="J4419" i="5"/>
  <c r="J4418" i="5"/>
  <c r="J4417" i="5"/>
  <c r="J4416" i="5"/>
  <c r="J4415" i="5"/>
  <c r="J4414" i="5"/>
  <c r="J4413" i="5"/>
  <c r="J4412" i="5"/>
  <c r="J4411" i="5"/>
  <c r="J4410" i="5"/>
  <c r="J4409" i="5"/>
  <c r="J4408" i="5"/>
  <c r="J4407" i="5"/>
  <c r="J4406" i="5"/>
  <c r="J4405" i="5"/>
  <c r="J4404" i="5"/>
  <c r="J4403" i="5"/>
  <c r="J4402" i="5"/>
  <c r="J4401" i="5"/>
  <c r="J4400" i="5"/>
  <c r="J4399" i="5"/>
  <c r="J4398" i="5"/>
  <c r="J4397" i="5"/>
  <c r="J4396" i="5"/>
  <c r="J4395" i="5"/>
  <c r="J4394" i="5"/>
  <c r="J4393" i="5"/>
  <c r="J4392" i="5"/>
  <c r="J4391" i="5"/>
  <c r="J4390" i="5"/>
  <c r="J4389" i="5"/>
  <c r="J4388" i="5"/>
  <c r="J4387" i="5"/>
  <c r="J4386" i="5"/>
  <c r="J4385" i="5"/>
  <c r="J4384" i="5"/>
  <c r="J4383" i="5"/>
  <c r="J4382" i="5"/>
  <c r="J4381" i="5"/>
  <c r="J4380" i="5"/>
  <c r="J4379" i="5"/>
  <c r="J4378" i="5"/>
  <c r="J4377" i="5"/>
  <c r="J4376" i="5"/>
  <c r="J4375" i="5"/>
  <c r="J4374" i="5"/>
  <c r="J4373" i="5"/>
  <c r="J4372" i="5"/>
  <c r="J4371" i="5"/>
  <c r="J4370" i="5"/>
  <c r="J4369" i="5"/>
  <c r="J4368" i="5"/>
  <c r="J4367" i="5"/>
  <c r="J4366" i="5"/>
  <c r="J4365" i="5"/>
  <c r="J4364" i="5"/>
  <c r="J4363" i="5"/>
  <c r="J4362" i="5"/>
  <c r="J4361" i="5"/>
  <c r="J4360" i="5"/>
  <c r="J4359" i="5"/>
  <c r="J4358" i="5"/>
  <c r="J4357" i="5"/>
  <c r="J4356" i="5"/>
  <c r="J4355" i="5"/>
  <c r="J4354" i="5"/>
  <c r="J4353" i="5"/>
  <c r="J4352" i="5"/>
  <c r="J4351" i="5"/>
  <c r="J4350" i="5"/>
  <c r="J4349" i="5"/>
  <c r="J4348" i="5"/>
  <c r="J4347" i="5"/>
  <c r="J4346" i="5"/>
  <c r="J4345" i="5"/>
  <c r="J4344" i="5"/>
  <c r="J4343" i="5"/>
  <c r="J4342" i="5"/>
  <c r="J4341" i="5"/>
  <c r="J4340" i="5"/>
  <c r="J4339" i="5"/>
  <c r="J4338" i="5"/>
  <c r="J4337" i="5"/>
  <c r="J4336" i="5"/>
  <c r="J4335" i="5"/>
  <c r="J4334" i="5"/>
  <c r="J4333" i="5"/>
  <c r="J4332" i="5"/>
  <c r="J4331" i="5"/>
  <c r="J4330" i="5"/>
  <c r="J4329" i="5"/>
  <c r="J4328" i="5"/>
  <c r="J4327" i="5"/>
  <c r="J4326" i="5"/>
  <c r="J4325" i="5"/>
  <c r="J4324" i="5"/>
  <c r="J4323" i="5"/>
  <c r="J4322" i="5"/>
  <c r="J4321" i="5"/>
  <c r="J4320" i="5"/>
  <c r="J4319" i="5"/>
  <c r="J4318" i="5"/>
  <c r="J4317" i="5"/>
  <c r="J4316" i="5"/>
  <c r="J4315" i="5"/>
  <c r="J4314" i="5"/>
  <c r="J4313" i="5"/>
  <c r="J4312" i="5"/>
  <c r="J4311" i="5"/>
  <c r="J4310" i="5"/>
  <c r="J4309" i="5"/>
  <c r="J4308" i="5"/>
  <c r="J4307" i="5"/>
  <c r="J4306" i="5"/>
  <c r="J4305" i="5"/>
  <c r="J4304" i="5"/>
  <c r="J4303" i="5"/>
  <c r="J4302" i="5"/>
  <c r="J4301" i="5"/>
  <c r="J4300" i="5"/>
  <c r="J4299" i="5"/>
  <c r="J4298" i="5"/>
  <c r="J4297" i="5"/>
  <c r="J4296" i="5"/>
  <c r="J4295" i="5"/>
  <c r="J4294" i="5"/>
  <c r="J4293" i="5"/>
  <c r="J4292" i="5"/>
  <c r="J4291" i="5"/>
  <c r="J4290" i="5"/>
  <c r="J4289" i="5"/>
  <c r="J4288" i="5"/>
  <c r="J4287" i="5"/>
  <c r="J4286" i="5"/>
  <c r="J4285" i="5"/>
  <c r="J4284" i="5"/>
  <c r="J4283" i="5"/>
  <c r="J4282" i="5"/>
  <c r="J4281" i="5"/>
  <c r="J4280" i="5"/>
  <c r="J4279" i="5"/>
  <c r="J4278" i="5"/>
  <c r="J4277" i="5"/>
  <c r="J4276" i="5"/>
  <c r="J4275" i="5"/>
  <c r="J4274" i="5"/>
  <c r="J4273" i="5"/>
  <c r="J4272" i="5"/>
  <c r="J4271" i="5"/>
  <c r="J4270" i="5"/>
  <c r="J4269" i="5"/>
  <c r="J4268" i="5"/>
  <c r="J4267" i="5"/>
  <c r="J4266" i="5"/>
  <c r="J4265" i="5"/>
  <c r="J4264" i="5"/>
  <c r="J4263" i="5"/>
  <c r="J4262" i="5"/>
  <c r="J4261" i="5"/>
  <c r="J4260" i="5"/>
  <c r="J4259" i="5"/>
  <c r="J4258" i="5"/>
  <c r="J4257" i="5"/>
  <c r="J4256" i="5"/>
  <c r="J4255" i="5"/>
  <c r="J4254" i="5"/>
  <c r="J4253" i="5"/>
  <c r="J4252" i="5"/>
  <c r="J4251" i="5"/>
  <c r="J4250" i="5"/>
  <c r="J4249" i="5"/>
  <c r="J4248" i="5"/>
  <c r="J4247" i="5"/>
  <c r="J4246" i="5"/>
  <c r="J4245" i="5"/>
  <c r="J4244" i="5"/>
  <c r="J4243" i="5"/>
  <c r="J4242" i="5"/>
  <c r="J4241" i="5"/>
  <c r="J4240" i="5"/>
  <c r="J4239" i="5"/>
  <c r="J4238" i="5"/>
  <c r="J4237" i="5"/>
  <c r="J4236" i="5"/>
  <c r="J4235" i="5"/>
  <c r="J4234" i="5"/>
  <c r="J4233" i="5"/>
  <c r="J4232" i="5"/>
  <c r="J4231" i="5"/>
  <c r="J4230" i="5"/>
  <c r="J4229" i="5"/>
  <c r="J4228" i="5"/>
  <c r="J4227" i="5"/>
  <c r="J4226" i="5"/>
  <c r="J4225" i="5"/>
  <c r="J4224" i="5"/>
  <c r="J4223" i="5"/>
  <c r="J4222" i="5"/>
  <c r="J4221" i="5"/>
  <c r="J4220" i="5"/>
  <c r="J4219" i="5"/>
  <c r="J4218" i="5"/>
  <c r="J4217" i="5"/>
  <c r="J4216" i="5"/>
  <c r="J4215" i="5"/>
  <c r="J4214" i="5"/>
  <c r="J4213" i="5"/>
  <c r="J4212" i="5"/>
  <c r="J4211" i="5"/>
  <c r="J4210" i="5"/>
  <c r="J4209" i="5"/>
  <c r="J4208" i="5"/>
  <c r="J4207" i="5"/>
  <c r="J4206" i="5"/>
  <c r="J4205" i="5"/>
  <c r="J4204" i="5"/>
  <c r="J4203" i="5"/>
  <c r="J4202" i="5"/>
  <c r="J4201" i="5"/>
  <c r="J4200" i="5"/>
  <c r="J4199" i="5"/>
  <c r="J4198" i="5"/>
  <c r="J4197" i="5"/>
  <c r="J4196" i="5"/>
  <c r="J4195" i="5"/>
  <c r="J4194" i="5"/>
  <c r="J4193" i="5"/>
  <c r="J4192" i="5"/>
  <c r="J4191" i="5"/>
  <c r="J4190" i="5"/>
  <c r="J4189" i="5"/>
  <c r="J4188" i="5"/>
  <c r="J4187" i="5"/>
  <c r="J4186" i="5"/>
  <c r="J4185" i="5"/>
  <c r="J4184" i="5"/>
  <c r="J4183" i="5"/>
  <c r="J4182" i="5"/>
  <c r="J4181" i="5"/>
  <c r="J4180" i="5"/>
  <c r="J4179" i="5"/>
  <c r="J4178" i="5"/>
  <c r="J4177" i="5"/>
  <c r="J4176" i="5"/>
  <c r="J4175" i="5"/>
  <c r="J4174" i="5"/>
  <c r="J4173" i="5"/>
  <c r="J4172" i="5"/>
  <c r="J4171" i="5"/>
  <c r="J4170" i="5"/>
  <c r="J4169" i="5"/>
  <c r="J4168" i="5"/>
  <c r="J4167" i="5"/>
  <c r="J4166" i="5"/>
  <c r="J4165" i="5"/>
  <c r="J4164" i="5"/>
  <c r="J4163" i="5"/>
  <c r="J4162" i="5"/>
  <c r="J4161" i="5"/>
  <c r="J4160" i="5"/>
  <c r="J4159" i="5"/>
  <c r="J4158" i="5"/>
  <c r="J4157" i="5"/>
  <c r="J4156" i="5"/>
  <c r="J4155" i="5"/>
  <c r="J4154" i="5"/>
  <c r="J4153" i="5"/>
  <c r="J4152" i="5"/>
  <c r="J4151" i="5"/>
  <c r="J4150" i="5"/>
  <c r="J4149" i="5"/>
  <c r="J4148" i="5"/>
  <c r="J4147" i="5"/>
  <c r="J4146" i="5"/>
  <c r="J4145" i="5"/>
  <c r="J4144" i="5"/>
  <c r="J4143" i="5"/>
  <c r="J4142" i="5"/>
  <c r="J4141" i="5"/>
  <c r="J4140" i="5"/>
  <c r="J4139" i="5"/>
  <c r="J4138" i="5"/>
  <c r="J4137" i="5"/>
  <c r="J4136" i="5"/>
  <c r="J4135" i="5"/>
  <c r="J4134" i="5"/>
  <c r="J4133" i="5"/>
  <c r="J4132" i="5"/>
  <c r="J4131" i="5"/>
  <c r="J4130" i="5"/>
  <c r="J4129" i="5"/>
  <c r="J4128" i="5"/>
  <c r="J4127" i="5"/>
  <c r="J4126" i="5"/>
  <c r="J4125" i="5"/>
  <c r="J4124" i="5"/>
  <c r="J4123" i="5"/>
  <c r="J4122" i="5"/>
  <c r="J4121" i="5"/>
  <c r="J4120" i="5"/>
  <c r="J4119" i="5"/>
  <c r="J4118" i="5"/>
  <c r="J4117" i="5"/>
  <c r="J4116" i="5"/>
  <c r="J4115" i="5"/>
  <c r="J4114" i="5"/>
  <c r="J4113" i="5"/>
  <c r="J4112" i="5"/>
  <c r="J4111" i="5"/>
  <c r="J4110" i="5"/>
  <c r="J4109" i="5"/>
  <c r="J4108" i="5"/>
  <c r="J4107" i="5"/>
  <c r="J4106" i="5"/>
  <c r="J4105" i="5"/>
  <c r="J4104" i="5"/>
  <c r="J4103" i="5"/>
  <c r="J4102" i="5"/>
  <c r="J4101" i="5"/>
  <c r="J4100" i="5"/>
  <c r="J4099" i="5"/>
  <c r="J4098" i="5"/>
  <c r="J4097" i="5"/>
  <c r="J4096" i="5"/>
  <c r="J4095" i="5"/>
  <c r="J4094" i="5"/>
  <c r="J4093" i="5"/>
  <c r="J4092" i="5"/>
  <c r="J4091" i="5"/>
  <c r="J4090" i="5"/>
  <c r="J4089" i="5"/>
  <c r="J4088" i="5"/>
  <c r="J4087" i="5"/>
  <c r="J4086" i="5"/>
  <c r="J4085" i="5"/>
  <c r="J4084" i="5"/>
  <c r="J4083" i="5"/>
  <c r="J4082" i="5"/>
  <c r="J4081" i="5"/>
  <c r="J4080" i="5"/>
  <c r="J4079" i="5"/>
  <c r="J4078" i="5"/>
  <c r="J4077" i="5"/>
  <c r="J4076" i="5"/>
  <c r="J4075" i="5"/>
  <c r="J4074" i="5"/>
  <c r="J4073" i="5"/>
  <c r="J4072" i="5"/>
  <c r="J4071" i="5"/>
  <c r="J4070" i="5"/>
  <c r="J4069" i="5"/>
  <c r="J4068" i="5"/>
  <c r="J4067" i="5"/>
  <c r="J4066" i="5"/>
  <c r="J4065" i="5"/>
  <c r="J4064" i="5"/>
  <c r="J4063" i="5"/>
  <c r="J4062" i="5"/>
  <c r="J4061" i="5"/>
  <c r="J4060" i="5"/>
  <c r="J4059" i="5"/>
  <c r="J4058" i="5"/>
  <c r="J4057" i="5"/>
  <c r="J4056" i="5"/>
  <c r="J4055" i="5"/>
  <c r="J4054" i="5"/>
  <c r="J4053" i="5"/>
  <c r="J4052" i="5"/>
  <c r="J4051" i="5"/>
  <c r="J4050" i="5"/>
  <c r="J4049" i="5"/>
  <c r="J4048" i="5"/>
  <c r="J4047" i="5"/>
  <c r="J4046" i="5"/>
  <c r="J4045" i="5"/>
  <c r="J4044" i="5"/>
  <c r="J4043" i="5"/>
  <c r="J4042" i="5"/>
  <c r="J4041" i="5"/>
  <c r="J4040" i="5"/>
  <c r="J4039" i="5"/>
  <c r="J4038" i="5"/>
  <c r="J4037" i="5"/>
  <c r="J4036" i="5"/>
  <c r="J4035" i="5"/>
  <c r="J4034" i="5"/>
  <c r="J4033" i="5"/>
  <c r="J4032" i="5"/>
  <c r="J4031" i="5"/>
  <c r="J4030" i="5"/>
  <c r="J4029" i="5"/>
  <c r="J4028" i="5"/>
  <c r="J4027" i="5"/>
  <c r="J4026" i="5"/>
  <c r="J4025" i="5"/>
  <c r="J4024" i="5"/>
  <c r="J4023" i="5"/>
  <c r="J4022" i="5"/>
  <c r="J4021" i="5"/>
  <c r="J4020" i="5"/>
  <c r="J4019" i="5"/>
  <c r="J4018" i="5"/>
  <c r="J4017" i="5"/>
  <c r="J4016" i="5"/>
  <c r="J4015" i="5"/>
  <c r="J4014" i="5"/>
  <c r="J4013" i="5"/>
  <c r="J4012" i="5"/>
  <c r="J4011" i="5"/>
  <c r="J4010" i="5"/>
  <c r="J4009" i="5"/>
  <c r="J4008" i="5"/>
  <c r="J4007" i="5"/>
  <c r="J4006" i="5"/>
  <c r="J4005" i="5"/>
  <c r="J4004" i="5"/>
  <c r="J4003" i="5"/>
  <c r="J4002" i="5"/>
  <c r="J4001" i="5"/>
  <c r="J4000" i="5"/>
  <c r="J3999" i="5"/>
  <c r="J3998" i="5"/>
  <c r="J3997" i="5"/>
  <c r="J3996" i="5"/>
  <c r="J3995" i="5"/>
  <c r="J3994" i="5"/>
  <c r="J3993" i="5"/>
  <c r="J3992" i="5"/>
  <c r="J3991" i="5"/>
  <c r="J3990" i="5"/>
  <c r="J3989" i="5"/>
  <c r="J3988" i="5"/>
  <c r="J3987" i="5"/>
  <c r="J3986" i="5"/>
  <c r="J3985" i="5"/>
  <c r="J3984" i="5"/>
  <c r="J3983" i="5"/>
  <c r="J3982" i="5"/>
  <c r="J3981" i="5"/>
  <c r="J3980" i="5"/>
  <c r="J3979" i="5"/>
  <c r="J3978" i="5"/>
  <c r="J3977" i="5"/>
  <c r="J3976" i="5"/>
  <c r="J3975" i="5"/>
  <c r="J3974" i="5"/>
  <c r="J3973" i="5"/>
  <c r="J3972" i="5"/>
  <c r="J3971" i="5"/>
  <c r="J3970" i="5"/>
  <c r="J3969" i="5"/>
  <c r="J3968" i="5"/>
  <c r="J3967" i="5"/>
  <c r="J3966" i="5"/>
  <c r="J3965" i="5"/>
  <c r="J3964" i="5"/>
  <c r="J3963" i="5"/>
  <c r="J3962" i="5"/>
  <c r="J3961" i="5"/>
  <c r="J3960" i="5"/>
  <c r="J3959" i="5"/>
  <c r="J3958" i="5"/>
  <c r="J3957" i="5"/>
  <c r="J3956" i="5"/>
  <c r="J3955" i="5"/>
  <c r="J3954" i="5"/>
  <c r="J3953" i="5"/>
  <c r="J3952" i="5"/>
  <c r="J3951" i="5"/>
  <c r="J3950" i="5"/>
  <c r="J3949" i="5"/>
  <c r="J3948" i="5"/>
  <c r="J3947" i="5"/>
  <c r="J3946" i="5"/>
  <c r="J3945" i="5"/>
  <c r="J3944" i="5"/>
  <c r="J3943" i="5"/>
  <c r="J3942" i="5"/>
  <c r="J3941" i="5"/>
  <c r="J3940" i="5"/>
  <c r="J3939" i="5"/>
  <c r="J3938" i="5"/>
  <c r="J3937" i="5"/>
  <c r="J3936" i="5"/>
  <c r="J3935" i="5"/>
  <c r="J3934" i="5"/>
  <c r="J3933" i="5"/>
  <c r="J3932" i="5"/>
  <c r="J3931" i="5"/>
  <c r="J3930" i="5"/>
  <c r="J3929" i="5"/>
  <c r="J3928" i="5"/>
  <c r="J3927" i="5"/>
  <c r="J3926" i="5"/>
  <c r="J3925" i="5"/>
  <c r="J3924" i="5"/>
  <c r="J3923" i="5"/>
  <c r="J3922" i="5"/>
  <c r="J3921" i="5"/>
  <c r="J3920" i="5"/>
  <c r="J3919" i="5"/>
  <c r="J3918" i="5"/>
  <c r="J3917" i="5"/>
  <c r="J3916" i="5"/>
  <c r="J3915" i="5"/>
  <c r="J3914" i="5"/>
  <c r="J3913" i="5"/>
  <c r="J3912" i="5"/>
  <c r="J3911" i="5"/>
  <c r="J3910" i="5"/>
  <c r="J3909" i="5"/>
  <c r="J3908" i="5"/>
  <c r="J3907" i="5"/>
  <c r="J3906" i="5"/>
  <c r="J3905" i="5"/>
  <c r="J3904" i="5"/>
  <c r="J3903" i="5"/>
  <c r="J3902" i="5"/>
  <c r="J3901" i="5"/>
  <c r="J3900" i="5"/>
  <c r="J3899" i="5"/>
  <c r="J3898" i="5"/>
  <c r="J3897" i="5"/>
  <c r="J3896" i="5"/>
  <c r="J3895" i="5"/>
  <c r="J3894" i="5"/>
  <c r="J3893" i="5"/>
  <c r="J3892" i="5"/>
  <c r="J3891" i="5"/>
  <c r="J3890" i="5"/>
  <c r="J3889" i="5"/>
  <c r="J3888" i="5"/>
  <c r="J3887" i="5"/>
  <c r="J3886" i="5"/>
  <c r="J3885" i="5"/>
  <c r="J3884" i="5"/>
  <c r="J3883" i="5"/>
  <c r="J3882" i="5"/>
  <c r="J3881" i="5"/>
  <c r="J3880" i="5"/>
  <c r="J3879" i="5"/>
  <c r="J3878" i="5"/>
  <c r="J3877" i="5"/>
  <c r="J3876" i="5"/>
  <c r="J3875" i="5"/>
  <c r="J3874" i="5"/>
  <c r="J3873" i="5"/>
  <c r="J3872" i="5"/>
  <c r="J3871" i="5"/>
  <c r="J3870" i="5"/>
  <c r="J3869" i="5"/>
  <c r="J3868" i="5"/>
  <c r="J3867" i="5"/>
  <c r="J3866" i="5"/>
  <c r="J3865" i="5"/>
  <c r="J3864" i="5"/>
  <c r="J3863" i="5"/>
  <c r="J3862" i="5"/>
  <c r="J3861" i="5"/>
  <c r="J3860" i="5"/>
  <c r="J3859" i="5"/>
  <c r="J3858" i="5"/>
  <c r="J3857" i="5"/>
  <c r="J3856" i="5"/>
  <c r="J3855" i="5"/>
  <c r="J3854" i="5"/>
  <c r="J3853" i="5"/>
  <c r="J3852" i="5"/>
  <c r="J3851" i="5"/>
  <c r="J3850" i="5"/>
  <c r="J3849" i="5"/>
  <c r="J3848" i="5"/>
  <c r="J3847" i="5"/>
  <c r="J3846" i="5"/>
  <c r="J3845" i="5"/>
  <c r="J3844" i="5"/>
  <c r="J3843" i="5"/>
  <c r="J3842" i="5"/>
  <c r="J3841" i="5"/>
  <c r="J3840" i="5"/>
  <c r="J3839" i="5"/>
  <c r="J3838" i="5"/>
  <c r="J3837" i="5"/>
  <c r="J3836" i="5"/>
  <c r="J3835" i="5"/>
  <c r="J3834" i="5"/>
  <c r="J3833" i="5"/>
  <c r="J3832" i="5"/>
  <c r="J3831" i="5"/>
  <c r="J3830" i="5"/>
  <c r="J3829" i="5"/>
  <c r="J3828" i="5"/>
  <c r="J3827" i="5"/>
  <c r="J3826" i="5"/>
  <c r="J3825" i="5"/>
  <c r="J3824" i="5"/>
  <c r="J3823" i="5"/>
  <c r="J3822" i="5"/>
  <c r="J3821" i="5"/>
  <c r="J3820" i="5"/>
  <c r="J3819" i="5"/>
  <c r="J3818" i="5"/>
  <c r="J3817" i="5"/>
  <c r="J3816" i="5"/>
  <c r="J3815" i="5"/>
  <c r="J3814" i="5"/>
  <c r="J3813" i="5"/>
  <c r="J3812" i="5"/>
  <c r="J3811" i="5"/>
  <c r="J3810" i="5"/>
  <c r="J3809" i="5"/>
  <c r="J3808" i="5"/>
  <c r="J3807" i="5"/>
  <c r="J3806" i="5"/>
  <c r="J3805" i="5"/>
  <c r="J3804" i="5"/>
  <c r="J3803" i="5"/>
  <c r="J3802" i="5"/>
  <c r="J3801" i="5"/>
  <c r="J3800" i="5"/>
  <c r="J3799" i="5"/>
  <c r="J3798" i="5"/>
  <c r="J3797" i="5"/>
  <c r="J3796" i="5"/>
  <c r="J3795" i="5"/>
  <c r="J3794" i="5"/>
  <c r="J3793" i="5"/>
  <c r="J3792" i="5"/>
  <c r="J3791" i="5"/>
  <c r="J3790" i="5"/>
  <c r="J3789" i="5"/>
  <c r="J3788" i="5"/>
  <c r="J3787" i="5"/>
  <c r="J3786" i="5"/>
  <c r="J3785" i="5"/>
  <c r="J3784" i="5"/>
  <c r="J3783" i="5"/>
  <c r="J3782" i="5"/>
  <c r="J3781" i="5"/>
  <c r="J3780" i="5"/>
  <c r="J3779" i="5"/>
  <c r="J3778" i="5"/>
  <c r="J3777" i="5"/>
  <c r="J3776" i="5"/>
  <c r="J3775" i="5"/>
  <c r="J3774" i="5"/>
  <c r="J3773" i="5"/>
  <c r="J3772" i="5"/>
  <c r="J3771" i="5"/>
  <c r="J3770" i="5"/>
  <c r="J3769" i="5"/>
  <c r="J3768" i="5"/>
  <c r="J3767" i="5"/>
  <c r="J3766" i="5"/>
  <c r="J3765" i="5"/>
  <c r="J3764" i="5"/>
  <c r="J3763" i="5"/>
  <c r="J3762" i="5"/>
  <c r="J3761" i="5"/>
  <c r="J3760" i="5"/>
  <c r="J3759" i="5"/>
  <c r="J3758" i="5"/>
  <c r="J3757" i="5"/>
  <c r="J3756" i="5"/>
  <c r="J3755" i="5"/>
  <c r="J3754" i="5"/>
  <c r="J3753" i="5"/>
  <c r="J3752" i="5"/>
  <c r="J3751" i="5"/>
  <c r="J3750" i="5"/>
  <c r="J3749" i="5"/>
  <c r="J3748" i="5"/>
  <c r="J3747" i="5"/>
  <c r="J3746" i="5"/>
  <c r="J3745" i="5"/>
  <c r="J3744" i="5"/>
  <c r="J3743" i="5"/>
  <c r="J3742" i="5"/>
  <c r="J3741" i="5"/>
  <c r="J3740" i="5"/>
  <c r="J3739" i="5"/>
  <c r="J3738" i="5"/>
  <c r="J3737" i="5"/>
  <c r="J3736" i="5"/>
  <c r="J3735" i="5"/>
  <c r="J3734" i="5"/>
  <c r="J3733" i="5"/>
  <c r="J3732" i="5"/>
  <c r="J3731" i="5"/>
  <c r="J3730" i="5"/>
  <c r="J3729" i="5"/>
  <c r="J3728" i="5"/>
  <c r="J3727" i="5"/>
  <c r="J3726" i="5"/>
  <c r="J3725" i="5"/>
  <c r="J3724" i="5"/>
  <c r="J3723" i="5"/>
  <c r="J3722" i="5"/>
  <c r="J3721" i="5"/>
  <c r="J3720" i="5"/>
  <c r="J3719" i="5"/>
  <c r="J3718" i="5"/>
  <c r="J3717" i="5"/>
  <c r="J3716" i="5"/>
  <c r="J3715" i="5"/>
  <c r="J3714" i="5"/>
  <c r="J3713" i="5"/>
  <c r="J3712" i="5"/>
  <c r="J3711" i="5"/>
  <c r="J3710" i="5"/>
  <c r="J3709" i="5"/>
  <c r="J3708" i="5"/>
  <c r="J3707" i="5"/>
  <c r="J3706" i="5"/>
  <c r="J3705" i="5"/>
  <c r="J3704" i="5"/>
  <c r="J3703" i="5"/>
  <c r="J3702" i="5"/>
  <c r="J3701" i="5"/>
  <c r="J3700" i="5"/>
  <c r="J3699" i="5"/>
  <c r="J3698" i="5"/>
  <c r="J3697" i="5"/>
  <c r="J3696" i="5"/>
  <c r="J3695" i="5"/>
  <c r="J3694" i="5"/>
  <c r="J3693" i="5"/>
  <c r="J3692" i="5"/>
  <c r="J3691" i="5"/>
  <c r="J3690" i="5"/>
  <c r="J3689" i="5"/>
  <c r="J3688" i="5"/>
  <c r="J3687" i="5"/>
  <c r="J3686" i="5"/>
  <c r="J3685" i="5"/>
  <c r="J3684" i="5"/>
  <c r="J3683" i="5"/>
  <c r="J3682" i="5"/>
  <c r="J3681" i="5"/>
  <c r="J3680" i="5"/>
  <c r="J3679" i="5"/>
  <c r="J3678" i="5"/>
  <c r="J3677" i="5"/>
  <c r="J3676" i="5"/>
  <c r="J3675" i="5"/>
  <c r="J3674" i="5"/>
  <c r="J3673" i="5"/>
  <c r="J3672" i="5"/>
  <c r="J3671" i="5"/>
  <c r="J3670" i="5"/>
  <c r="J3669" i="5"/>
  <c r="J3668" i="5"/>
  <c r="J3667" i="5"/>
  <c r="J3666" i="5"/>
  <c r="J3665" i="5"/>
  <c r="J3664" i="5"/>
  <c r="J3663" i="5"/>
  <c r="J3662" i="5"/>
  <c r="J3661" i="5"/>
  <c r="J3660" i="5"/>
  <c r="J3659" i="5"/>
  <c r="J3658" i="5"/>
  <c r="J3657" i="5"/>
  <c r="J3656" i="5"/>
  <c r="J3655" i="5"/>
  <c r="J3654" i="5"/>
  <c r="J3653" i="5"/>
  <c r="J3652" i="5"/>
  <c r="J3651" i="5"/>
  <c r="J3650" i="5"/>
  <c r="J3649" i="5"/>
  <c r="J3648" i="5"/>
  <c r="J3647" i="5"/>
  <c r="J3646" i="5"/>
  <c r="J3645" i="5"/>
  <c r="J3644" i="5"/>
  <c r="J3643" i="5"/>
  <c r="J3642" i="5"/>
  <c r="J3641" i="5"/>
  <c r="J3640" i="5"/>
  <c r="J3639" i="5"/>
  <c r="J3638" i="5"/>
  <c r="J3637" i="5"/>
  <c r="J3636" i="5"/>
  <c r="J3635" i="5"/>
  <c r="J3634" i="5"/>
  <c r="J3633" i="5"/>
  <c r="J3632" i="5"/>
  <c r="J3631" i="5"/>
  <c r="J3630" i="5"/>
  <c r="J3629" i="5"/>
  <c r="J3628" i="5"/>
  <c r="J3627" i="5"/>
  <c r="J3626" i="5"/>
  <c r="J3625" i="5"/>
  <c r="J3624" i="5"/>
  <c r="J3623" i="5"/>
  <c r="J3622" i="5"/>
  <c r="J3621" i="5"/>
  <c r="J3620" i="5"/>
  <c r="J3619" i="5"/>
  <c r="J3618" i="5"/>
  <c r="J3617" i="5"/>
  <c r="J3616" i="5"/>
  <c r="J3615" i="5"/>
  <c r="J3614" i="5"/>
  <c r="J3613" i="5"/>
  <c r="J3612" i="5"/>
  <c r="J3611" i="5"/>
  <c r="J3610" i="5"/>
  <c r="J3609" i="5"/>
  <c r="J3608" i="5"/>
  <c r="J3607" i="5"/>
  <c r="J3606" i="5"/>
  <c r="J3605" i="5"/>
  <c r="J3604" i="5"/>
  <c r="J3603" i="5"/>
  <c r="J3602" i="5"/>
  <c r="J3601" i="5"/>
  <c r="J3600" i="5"/>
  <c r="J3599" i="5"/>
  <c r="J3598" i="5"/>
  <c r="J3597" i="5"/>
  <c r="J3596" i="5"/>
  <c r="J3595" i="5"/>
  <c r="J3594" i="5"/>
  <c r="J3593" i="5"/>
  <c r="J3592" i="5"/>
  <c r="J3591" i="5"/>
  <c r="J3590" i="5"/>
  <c r="J3589" i="5"/>
  <c r="J3588" i="5"/>
  <c r="J3587" i="5"/>
  <c r="J3586" i="5"/>
  <c r="J3585" i="5"/>
  <c r="J3584" i="5"/>
  <c r="J3583" i="5"/>
  <c r="J3582" i="5"/>
  <c r="J3581" i="5"/>
  <c r="J3580" i="5"/>
  <c r="J3579" i="5"/>
  <c r="J3578" i="5"/>
  <c r="J3577" i="5"/>
  <c r="J3576" i="5"/>
  <c r="J3575" i="5"/>
  <c r="J3574" i="5"/>
  <c r="J3573" i="5"/>
  <c r="J3572" i="5"/>
  <c r="J3571" i="5"/>
  <c r="J3570" i="5"/>
  <c r="J3569" i="5"/>
  <c r="J3568" i="5"/>
  <c r="J3567" i="5"/>
  <c r="J3566" i="5"/>
  <c r="J3565" i="5"/>
  <c r="J3564" i="5"/>
  <c r="J3563" i="5"/>
  <c r="J3562" i="5"/>
  <c r="J3561" i="5"/>
  <c r="J3560" i="5"/>
  <c r="J3559" i="5"/>
  <c r="J3558" i="5"/>
  <c r="J3557" i="5"/>
  <c r="J3556" i="5"/>
  <c r="J3555" i="5"/>
  <c r="J3554" i="5"/>
  <c r="J3553" i="5"/>
  <c r="J3552" i="5"/>
  <c r="J3551" i="5"/>
  <c r="J3550" i="5"/>
  <c r="J3549" i="5"/>
  <c r="J3548" i="5"/>
  <c r="J3547" i="5"/>
  <c r="J3546" i="5"/>
  <c r="J3545" i="5"/>
  <c r="J3544" i="5"/>
  <c r="J3543" i="5"/>
  <c r="J3542" i="5"/>
  <c r="J3541" i="5"/>
  <c r="J3540" i="5"/>
  <c r="J3539" i="5"/>
  <c r="J3538" i="5"/>
  <c r="J3537" i="5"/>
  <c r="J3536" i="5"/>
  <c r="J3535" i="5"/>
  <c r="J3534" i="5"/>
  <c r="J3533" i="5"/>
  <c r="J3532" i="5"/>
  <c r="J3531" i="5"/>
  <c r="J3530" i="5"/>
  <c r="J3529" i="5"/>
  <c r="J3528" i="5"/>
  <c r="J3527" i="5"/>
  <c r="J3526" i="5"/>
  <c r="J3525" i="5"/>
  <c r="J3524" i="5"/>
  <c r="J3523" i="5"/>
  <c r="J3522" i="5"/>
  <c r="J3521" i="5"/>
  <c r="J3520" i="5"/>
  <c r="J3519" i="5"/>
  <c r="J3518" i="5"/>
  <c r="J3517" i="5"/>
  <c r="J3516" i="5"/>
  <c r="J3515" i="5"/>
  <c r="J3514" i="5"/>
  <c r="J3513" i="5"/>
  <c r="J3512" i="5"/>
  <c r="J3511" i="5"/>
  <c r="J3510" i="5"/>
  <c r="J3509" i="5"/>
  <c r="J3508" i="5"/>
  <c r="J3507" i="5"/>
  <c r="J3506" i="5"/>
  <c r="J3505" i="5"/>
  <c r="J3504" i="5"/>
  <c r="J3503" i="5"/>
  <c r="J3502" i="5"/>
  <c r="J3501" i="5"/>
  <c r="J3500" i="5"/>
  <c r="J3499" i="5"/>
  <c r="J3498" i="5"/>
  <c r="J3497" i="5"/>
  <c r="J3496" i="5"/>
  <c r="J3495" i="5"/>
  <c r="J3494" i="5"/>
  <c r="J3493" i="5"/>
  <c r="J3492" i="5"/>
  <c r="J3491" i="5"/>
  <c r="J3490" i="5"/>
  <c r="J3489" i="5"/>
  <c r="J3488" i="5"/>
  <c r="J3487" i="5"/>
  <c r="J3486" i="5"/>
  <c r="J3485" i="5"/>
  <c r="J3484" i="5"/>
  <c r="J3483" i="5"/>
  <c r="J3482" i="5"/>
  <c r="J3481" i="5"/>
  <c r="J3480" i="5"/>
  <c r="J3479" i="5"/>
  <c r="J3478" i="5"/>
  <c r="J3477" i="5"/>
  <c r="J3476" i="5"/>
  <c r="J3475" i="5"/>
  <c r="J3474" i="5"/>
  <c r="J3473" i="5"/>
  <c r="J3472" i="5"/>
  <c r="J3471" i="5"/>
  <c r="J3470" i="5"/>
  <c r="J3469" i="5"/>
  <c r="J3468" i="5"/>
  <c r="J3467" i="5"/>
  <c r="J3466" i="5"/>
  <c r="J3465" i="5"/>
  <c r="J3464" i="5"/>
  <c r="J3463" i="5"/>
  <c r="J3462" i="5"/>
  <c r="J3461" i="5"/>
  <c r="J3460" i="5"/>
  <c r="J3459" i="5"/>
  <c r="J3458" i="5"/>
  <c r="J3457" i="5"/>
  <c r="J3456" i="5"/>
  <c r="J3455" i="5"/>
  <c r="J3454" i="5"/>
  <c r="J3453" i="5"/>
  <c r="J3452" i="5"/>
  <c r="J3451" i="5"/>
  <c r="J3450" i="5"/>
  <c r="J3449" i="5"/>
  <c r="J3448" i="5"/>
  <c r="J3447" i="5"/>
  <c r="J3446" i="5"/>
  <c r="J3445" i="5"/>
  <c r="J3444" i="5"/>
  <c r="J3443" i="5"/>
  <c r="J3442" i="5"/>
  <c r="J3441" i="5"/>
  <c r="J3440" i="5"/>
  <c r="J3439" i="5"/>
  <c r="J3438" i="5"/>
  <c r="J3437" i="5"/>
  <c r="J3436" i="5"/>
  <c r="J3435" i="5"/>
  <c r="J3434" i="5"/>
  <c r="J3433" i="5"/>
  <c r="J3432" i="5"/>
  <c r="J3431" i="5"/>
  <c r="J3430" i="5"/>
  <c r="J3429" i="5"/>
  <c r="J3428" i="5"/>
  <c r="J3427" i="5"/>
  <c r="J3426" i="5"/>
  <c r="J3425" i="5"/>
  <c r="J3424" i="5"/>
  <c r="J3423" i="5"/>
  <c r="J3422" i="5"/>
  <c r="J3421" i="5"/>
  <c r="J3420" i="5"/>
  <c r="J3419" i="5"/>
  <c r="J3418" i="5"/>
  <c r="J3417" i="5"/>
  <c r="J3416" i="5"/>
  <c r="J3415" i="5"/>
  <c r="J3414" i="5"/>
  <c r="J3413" i="5"/>
  <c r="J3412" i="5"/>
  <c r="J3411" i="5"/>
  <c r="J3410" i="5"/>
  <c r="J3409" i="5"/>
  <c r="J3408" i="5"/>
  <c r="J3407" i="5"/>
  <c r="J3406" i="5"/>
  <c r="J3405" i="5"/>
  <c r="J3404" i="5"/>
  <c r="J3403" i="5"/>
  <c r="J3402" i="5"/>
  <c r="J3401" i="5"/>
  <c r="J3400" i="5"/>
  <c r="J3399" i="5"/>
  <c r="J3398" i="5"/>
  <c r="J3397" i="5"/>
  <c r="J3396" i="5"/>
  <c r="J3395" i="5"/>
  <c r="J3394" i="5"/>
  <c r="J3393" i="5"/>
  <c r="J3392" i="5"/>
  <c r="J3391" i="5"/>
  <c r="J3390" i="5"/>
  <c r="J3389" i="5"/>
  <c r="J3388" i="5"/>
  <c r="J3387" i="5"/>
  <c r="J3386" i="5"/>
  <c r="J3385" i="5"/>
  <c r="J3384" i="5"/>
  <c r="J3383" i="5"/>
  <c r="J3382" i="5"/>
  <c r="J3381" i="5"/>
  <c r="J3380" i="5"/>
  <c r="J3379" i="5"/>
  <c r="J3378" i="5"/>
  <c r="J3377" i="5"/>
  <c r="J3376" i="5"/>
  <c r="J3375" i="5"/>
  <c r="J3374" i="5"/>
  <c r="J3373" i="5"/>
  <c r="J3372" i="5"/>
  <c r="J3371" i="5"/>
  <c r="J3370" i="5"/>
  <c r="J3369" i="5"/>
  <c r="J3368" i="5"/>
  <c r="J3367" i="5"/>
  <c r="J3366" i="5"/>
  <c r="J3365" i="5"/>
  <c r="J3364" i="5"/>
  <c r="J3363" i="5"/>
  <c r="J3362" i="5"/>
  <c r="J3361" i="5"/>
  <c r="J3360" i="5"/>
  <c r="J3359" i="5"/>
  <c r="J3358" i="5"/>
  <c r="J3357" i="5"/>
  <c r="J3356" i="5"/>
  <c r="J3355" i="5"/>
  <c r="J3354" i="5"/>
  <c r="J3353" i="5"/>
  <c r="J3352" i="5"/>
  <c r="J3351" i="5"/>
  <c r="J3350" i="5"/>
  <c r="J3349" i="5"/>
  <c r="J3348" i="5"/>
  <c r="J3347" i="5"/>
  <c r="J3346" i="5"/>
  <c r="J3345" i="5"/>
  <c r="J3344" i="5"/>
  <c r="J3343" i="5"/>
  <c r="J3342" i="5"/>
  <c r="J3341" i="5"/>
  <c r="J3340" i="5"/>
  <c r="J3339" i="5"/>
  <c r="J3338" i="5"/>
  <c r="J3337" i="5"/>
  <c r="J3336" i="5"/>
  <c r="J3335" i="5"/>
  <c r="J3334" i="5"/>
  <c r="J3333" i="5"/>
  <c r="J3332" i="5"/>
  <c r="J3331" i="5"/>
  <c r="J3330" i="5"/>
  <c r="J3329" i="5"/>
  <c r="J3328" i="5"/>
  <c r="J3327" i="5"/>
  <c r="J3326" i="5"/>
  <c r="J3325" i="5"/>
  <c r="J3324" i="5"/>
  <c r="J3323" i="5"/>
  <c r="J3322" i="5"/>
  <c r="J3321" i="5"/>
  <c r="J3320" i="5"/>
  <c r="J3319" i="5"/>
  <c r="J3318" i="5"/>
  <c r="J3317" i="5"/>
  <c r="J3316" i="5"/>
  <c r="J3315" i="5"/>
  <c r="J3314" i="5"/>
  <c r="J3313" i="5"/>
  <c r="J3312" i="5"/>
  <c r="J3311" i="5"/>
  <c r="J3310" i="5"/>
  <c r="J3309" i="5"/>
  <c r="J3308" i="5"/>
  <c r="J3307" i="5"/>
  <c r="J3306" i="5"/>
  <c r="J3305" i="5"/>
  <c r="J3304" i="5"/>
  <c r="J3303" i="5"/>
  <c r="J3302" i="5"/>
  <c r="J3301" i="5"/>
  <c r="J3300" i="5"/>
  <c r="J3299" i="5"/>
  <c r="J3298" i="5"/>
  <c r="J3297" i="5"/>
  <c r="J3296" i="5"/>
  <c r="J3295" i="5"/>
  <c r="J3294" i="5"/>
  <c r="J3293" i="5"/>
  <c r="J3292" i="5"/>
  <c r="J3291" i="5"/>
  <c r="J3290" i="5"/>
  <c r="J3289" i="5"/>
  <c r="J3288" i="5"/>
  <c r="J3287" i="5"/>
  <c r="J3286" i="5"/>
  <c r="J3285" i="5"/>
  <c r="J3284" i="5"/>
  <c r="J3283" i="5"/>
  <c r="J3282" i="5"/>
  <c r="J3281" i="5"/>
  <c r="J3280" i="5"/>
  <c r="J3279" i="5"/>
  <c r="J3278" i="5"/>
  <c r="J3277" i="5"/>
  <c r="J3276" i="5"/>
  <c r="J3275" i="5"/>
  <c r="J3274" i="5"/>
  <c r="J3273" i="5"/>
  <c r="J3272" i="5"/>
  <c r="J3271" i="5"/>
  <c r="J3270" i="5"/>
  <c r="J3269" i="5"/>
  <c r="J3268" i="5"/>
  <c r="J3267" i="5"/>
  <c r="J3266" i="5"/>
  <c r="J3265" i="5"/>
  <c r="J3264" i="5"/>
  <c r="J3263" i="5"/>
  <c r="J3262" i="5"/>
  <c r="J3261" i="5"/>
  <c r="J3260" i="5"/>
  <c r="J3259" i="5"/>
  <c r="J3258" i="5"/>
  <c r="J3257" i="5"/>
  <c r="J3256" i="5"/>
  <c r="J3255" i="5"/>
  <c r="J3254" i="5"/>
  <c r="J3253" i="5"/>
  <c r="J3252" i="5"/>
  <c r="J3251" i="5"/>
  <c r="J3250" i="5"/>
  <c r="J3249" i="5"/>
  <c r="J3248" i="5"/>
  <c r="J3247" i="5"/>
  <c r="J3246" i="5"/>
  <c r="J3245" i="5"/>
  <c r="J3244" i="5"/>
  <c r="J3243" i="5"/>
  <c r="J3242" i="5"/>
  <c r="J3241" i="5"/>
  <c r="J3240" i="5"/>
  <c r="J3239" i="5"/>
  <c r="J3238" i="5"/>
  <c r="J3237" i="5"/>
  <c r="J3236" i="5"/>
  <c r="J3235" i="5"/>
  <c r="J3234" i="5"/>
  <c r="J3233" i="5"/>
  <c r="J3232" i="5"/>
  <c r="J3231" i="5"/>
  <c r="J3230" i="5"/>
  <c r="J3229" i="5"/>
  <c r="J3228" i="5"/>
  <c r="J3227" i="5"/>
  <c r="J3226" i="5"/>
  <c r="J3225" i="5"/>
  <c r="J3224" i="5"/>
  <c r="J3223" i="5"/>
  <c r="J3222" i="5"/>
  <c r="J3221" i="5"/>
  <c r="J3220" i="5"/>
  <c r="J3219" i="5"/>
  <c r="J3218" i="5"/>
  <c r="J3217" i="5"/>
  <c r="J3216" i="5"/>
  <c r="J3215" i="5"/>
  <c r="J3214" i="5"/>
  <c r="J3213" i="5"/>
  <c r="J3212" i="5"/>
  <c r="J3211" i="5"/>
  <c r="J3210" i="5"/>
  <c r="J3209" i="5"/>
  <c r="J3208" i="5"/>
  <c r="J3207" i="5"/>
  <c r="J3206" i="5"/>
  <c r="J3205" i="5"/>
  <c r="J3204" i="5"/>
  <c r="J3203" i="5"/>
  <c r="J3202" i="5"/>
  <c r="J3201" i="5"/>
  <c r="J3200" i="5"/>
  <c r="J3199" i="5"/>
  <c r="J3198" i="5"/>
  <c r="J3197" i="5"/>
  <c r="J3196" i="5"/>
  <c r="J3195" i="5"/>
  <c r="J3194" i="5"/>
  <c r="J3193" i="5"/>
  <c r="J3192" i="5"/>
  <c r="J3191" i="5"/>
  <c r="J3190" i="5"/>
  <c r="J3189" i="5"/>
  <c r="J3188" i="5"/>
  <c r="J3187" i="5"/>
  <c r="J3186" i="5"/>
  <c r="J3185" i="5"/>
  <c r="J3184" i="5"/>
  <c r="J3183" i="5"/>
  <c r="J3182" i="5"/>
  <c r="J3181" i="5"/>
  <c r="J3180" i="5"/>
  <c r="J3179" i="5"/>
  <c r="J3178" i="5"/>
  <c r="J3177" i="5"/>
  <c r="J3176" i="5"/>
  <c r="J3175" i="5"/>
  <c r="J3174" i="5"/>
  <c r="J3173" i="5"/>
  <c r="J3172" i="5"/>
  <c r="J3171" i="5"/>
  <c r="J3170" i="5"/>
  <c r="J3169" i="5"/>
  <c r="J3168" i="5"/>
  <c r="J3167" i="5"/>
  <c r="J3166" i="5"/>
  <c r="J3165" i="5"/>
  <c r="J3164" i="5"/>
  <c r="J3163" i="5"/>
  <c r="J3162" i="5"/>
  <c r="J3161" i="5"/>
  <c r="J3160" i="5"/>
  <c r="J3159" i="5"/>
  <c r="J3158" i="5"/>
  <c r="J3157" i="5"/>
  <c r="J3156" i="5"/>
  <c r="J3155" i="5"/>
  <c r="J3154" i="5"/>
  <c r="J3153" i="5"/>
  <c r="J3152" i="5"/>
  <c r="J3151" i="5"/>
  <c r="J3150" i="5"/>
  <c r="J3149" i="5"/>
  <c r="J3148" i="5"/>
  <c r="J3147" i="5"/>
  <c r="J3146" i="5"/>
  <c r="J3145" i="5"/>
  <c r="J3144" i="5"/>
  <c r="J3143" i="5"/>
  <c r="J3142" i="5"/>
  <c r="J3141" i="5"/>
  <c r="J3140" i="5"/>
  <c r="J3139" i="5"/>
  <c r="J3138" i="5"/>
  <c r="J3137" i="5"/>
  <c r="J3136" i="5"/>
  <c r="J3135" i="5"/>
  <c r="J3134" i="5"/>
  <c r="J3133" i="5"/>
  <c r="J3132" i="5"/>
  <c r="J3131" i="5"/>
  <c r="J3130" i="5"/>
  <c r="J3129" i="5"/>
  <c r="J3128" i="5"/>
  <c r="J3127" i="5"/>
  <c r="J3126" i="5"/>
  <c r="J3125" i="5"/>
  <c r="J3124" i="5"/>
  <c r="J3123" i="5"/>
  <c r="J3122" i="5"/>
  <c r="J3121" i="5"/>
  <c r="J3120" i="5"/>
  <c r="J3119" i="5"/>
  <c r="J3118" i="5"/>
  <c r="J3117" i="5"/>
  <c r="J3116" i="5"/>
  <c r="J3115" i="5"/>
  <c r="J3114" i="5"/>
  <c r="J3113" i="5"/>
  <c r="J3112" i="5"/>
  <c r="J3111" i="5"/>
  <c r="J3110" i="5"/>
  <c r="J3109" i="5"/>
  <c r="J3108" i="5"/>
  <c r="J3107" i="5"/>
  <c r="J3106" i="5"/>
  <c r="J3105" i="5"/>
  <c r="J3104" i="5"/>
  <c r="J3103" i="5"/>
  <c r="J3102" i="5"/>
  <c r="J3101" i="5"/>
  <c r="J3100" i="5"/>
  <c r="J3099" i="5"/>
  <c r="J3098" i="5"/>
  <c r="J3097" i="5"/>
  <c r="J3096" i="5"/>
  <c r="J3095" i="5"/>
  <c r="J3094" i="5"/>
  <c r="J3093" i="5"/>
  <c r="J3092" i="5"/>
  <c r="J3091" i="5"/>
  <c r="J3090" i="5"/>
  <c r="J3089" i="5"/>
  <c r="J3088" i="5"/>
  <c r="J3087" i="5"/>
  <c r="J3086" i="5"/>
  <c r="J3085" i="5"/>
  <c r="J3084" i="5"/>
  <c r="J3083" i="5"/>
  <c r="J3082" i="5"/>
  <c r="J3081" i="5"/>
  <c r="J3080" i="5"/>
  <c r="J3079" i="5"/>
  <c r="J3078" i="5"/>
  <c r="J3077" i="5"/>
  <c r="J3076" i="5"/>
  <c r="J3075" i="5"/>
  <c r="J3074" i="5"/>
  <c r="J3073" i="5"/>
  <c r="J3072" i="5"/>
  <c r="J3071" i="5"/>
  <c r="J3070" i="5"/>
  <c r="J3069" i="5"/>
  <c r="J3068" i="5"/>
  <c r="J3067" i="5"/>
  <c r="J3066" i="5"/>
  <c r="J3065" i="5"/>
  <c r="J3064" i="5"/>
  <c r="J3063" i="5"/>
  <c r="J3062" i="5"/>
  <c r="J3061" i="5"/>
  <c r="J3060" i="5"/>
  <c r="J3059" i="5"/>
  <c r="J3058" i="5"/>
  <c r="J3057" i="5"/>
  <c r="J3056" i="5"/>
  <c r="J3055" i="5"/>
  <c r="J3054" i="5"/>
  <c r="J3053" i="5"/>
  <c r="J3052" i="5"/>
  <c r="J3051" i="5"/>
  <c r="J3050" i="5"/>
  <c r="J3049" i="5"/>
  <c r="J3048" i="5"/>
  <c r="J3047" i="5"/>
  <c r="J3046" i="5"/>
  <c r="J3045" i="5"/>
  <c r="J3044" i="5"/>
  <c r="J3043" i="5"/>
  <c r="J3042" i="5"/>
  <c r="J3041" i="5"/>
  <c r="J3040" i="5"/>
  <c r="J3039" i="5"/>
  <c r="J3038" i="5"/>
  <c r="J3037" i="5"/>
  <c r="J3036" i="5"/>
  <c r="J3035" i="5"/>
  <c r="J3034" i="5"/>
  <c r="J3033" i="5"/>
  <c r="J3032" i="5"/>
  <c r="J3031" i="5"/>
  <c r="J3030" i="5"/>
  <c r="J3029" i="5"/>
  <c r="J3028" i="5"/>
  <c r="J3027" i="5"/>
  <c r="J3026" i="5"/>
  <c r="J3025" i="5"/>
  <c r="J3024" i="5"/>
  <c r="J3023" i="5"/>
  <c r="J3022" i="5"/>
  <c r="J3021" i="5"/>
  <c r="J3020" i="5"/>
  <c r="J3019" i="5"/>
  <c r="J3018" i="5"/>
  <c r="J3017" i="5"/>
  <c r="J3016" i="5"/>
  <c r="J3015" i="5"/>
  <c r="J3014" i="5"/>
  <c r="J3013" i="5"/>
  <c r="J3012" i="5"/>
  <c r="J3011" i="5"/>
  <c r="J3010" i="5"/>
  <c r="J3009" i="5"/>
  <c r="J3008" i="5"/>
  <c r="J3007" i="5"/>
  <c r="J3006" i="5"/>
  <c r="J3005" i="5"/>
  <c r="J3004" i="5"/>
  <c r="J3003" i="5"/>
  <c r="J3002" i="5"/>
  <c r="J3001" i="5"/>
  <c r="J3000" i="5"/>
  <c r="J2999" i="5"/>
  <c r="J2998" i="5"/>
  <c r="J2997" i="5"/>
  <c r="J2996" i="5"/>
  <c r="J2995" i="5"/>
  <c r="J2994" i="5"/>
  <c r="J2993" i="5"/>
  <c r="J2992" i="5"/>
  <c r="J2991" i="5"/>
  <c r="J2990" i="5"/>
  <c r="J2989" i="5"/>
  <c r="J2988" i="5"/>
  <c r="J2987" i="5"/>
  <c r="J2986" i="5"/>
  <c r="J2985" i="5"/>
  <c r="J2984" i="5"/>
  <c r="J2983" i="5"/>
  <c r="J2982" i="5"/>
  <c r="J2981" i="5"/>
  <c r="J2980" i="5"/>
  <c r="J2979" i="5"/>
  <c r="J2978" i="5"/>
  <c r="J2977" i="5"/>
  <c r="J2976" i="5"/>
  <c r="J2975" i="5"/>
  <c r="J2974" i="5"/>
  <c r="J2973" i="5"/>
  <c r="J2972" i="5"/>
  <c r="J2971" i="5"/>
  <c r="J2970" i="5"/>
  <c r="J2969" i="5"/>
  <c r="J2968" i="5"/>
  <c r="J2967" i="5"/>
  <c r="J2966" i="5"/>
  <c r="J2965" i="5"/>
  <c r="J2964" i="5"/>
  <c r="J2963" i="5"/>
  <c r="J2962" i="5"/>
  <c r="J2961" i="5"/>
  <c r="J2960" i="5"/>
  <c r="J2959" i="5"/>
  <c r="J2958" i="5"/>
  <c r="J2957" i="5"/>
  <c r="J2956" i="5"/>
  <c r="J2955" i="5"/>
  <c r="J2954" i="5"/>
  <c r="J2953" i="5"/>
  <c r="J2952" i="5"/>
  <c r="J2951" i="5"/>
  <c r="J2950" i="5"/>
  <c r="J2949" i="5"/>
  <c r="J2948" i="5"/>
  <c r="J2947" i="5"/>
  <c r="J2946" i="5"/>
  <c r="J2945" i="5"/>
  <c r="J2944" i="5"/>
  <c r="J2943" i="5"/>
  <c r="J2942" i="5"/>
  <c r="J2941" i="5"/>
  <c r="J2940" i="5"/>
  <c r="J2939" i="5"/>
  <c r="J2938" i="5"/>
  <c r="J2937" i="5"/>
  <c r="J2936" i="5"/>
  <c r="J2935" i="5"/>
  <c r="J2934" i="5"/>
  <c r="J2933" i="5"/>
  <c r="J2932" i="5"/>
  <c r="J2931" i="5"/>
  <c r="J2930" i="5"/>
  <c r="J2929" i="5"/>
  <c r="J2928" i="5"/>
  <c r="J2927" i="5"/>
  <c r="J2926" i="5"/>
  <c r="J2925" i="5"/>
  <c r="J2924" i="5"/>
  <c r="J2923" i="5"/>
  <c r="J2922" i="5"/>
  <c r="J2921" i="5"/>
  <c r="J2920" i="5"/>
  <c r="J2919" i="5"/>
  <c r="J2918" i="5"/>
  <c r="J2917" i="5"/>
  <c r="J2916" i="5"/>
  <c r="J2915" i="5"/>
  <c r="J2914" i="5"/>
  <c r="J2913" i="5"/>
  <c r="J2912" i="5"/>
  <c r="J2911" i="5"/>
  <c r="J2910" i="5"/>
  <c r="J2909" i="5"/>
  <c r="J2908" i="5"/>
  <c r="J2907" i="5"/>
  <c r="J2906" i="5"/>
  <c r="J2905" i="5"/>
  <c r="J2904" i="5"/>
  <c r="J2903" i="5"/>
  <c r="J2902" i="5"/>
  <c r="J2901" i="5"/>
  <c r="J2900" i="5"/>
  <c r="J2899" i="5"/>
  <c r="J2898" i="5"/>
  <c r="J2897" i="5"/>
  <c r="J2896" i="5"/>
  <c r="J2895" i="5"/>
  <c r="J2894" i="5"/>
  <c r="J2893" i="5"/>
  <c r="J2892" i="5"/>
  <c r="J2891" i="5"/>
  <c r="J2890" i="5"/>
  <c r="J2889" i="5"/>
  <c r="J2888" i="5"/>
  <c r="J2887" i="5"/>
  <c r="J2886" i="5"/>
  <c r="J2885" i="5"/>
  <c r="J2884" i="5"/>
  <c r="J2883" i="5"/>
  <c r="J2882" i="5"/>
  <c r="J2881" i="5"/>
  <c r="J2880" i="5"/>
  <c r="J2879" i="5"/>
  <c r="J2878" i="5"/>
  <c r="J2877" i="5"/>
  <c r="J2876" i="5"/>
  <c r="J2875" i="5"/>
  <c r="J2874" i="5"/>
  <c r="J2873" i="5"/>
  <c r="J2872" i="5"/>
  <c r="J2871" i="5"/>
  <c r="J2870" i="5"/>
  <c r="J2869" i="5"/>
  <c r="J2868" i="5"/>
  <c r="J2867" i="5"/>
  <c r="J2866" i="5"/>
  <c r="J2865" i="5"/>
  <c r="J2864" i="5"/>
  <c r="J2863" i="5"/>
  <c r="J2862" i="5"/>
  <c r="J2861" i="5"/>
  <c r="J2860" i="5"/>
  <c r="J2859" i="5"/>
  <c r="J2858" i="5"/>
  <c r="J2857" i="5"/>
  <c r="J2856" i="5"/>
  <c r="J2855" i="5"/>
  <c r="J2854" i="5"/>
  <c r="J2853" i="5"/>
  <c r="J2852" i="5"/>
  <c r="J2851" i="5"/>
  <c r="J2850" i="5"/>
  <c r="J2849" i="5"/>
  <c r="J2848" i="5"/>
  <c r="J2847" i="5"/>
  <c r="J2846" i="5"/>
  <c r="J2845" i="5"/>
  <c r="J2844" i="5"/>
  <c r="J2843" i="5"/>
  <c r="J2842" i="5"/>
  <c r="J2841" i="5"/>
  <c r="J2840" i="5"/>
  <c r="J2839" i="5"/>
  <c r="J2838" i="5"/>
  <c r="J2837" i="5"/>
  <c r="J2836" i="5"/>
  <c r="J2835" i="5"/>
  <c r="J2834" i="5"/>
  <c r="J2833" i="5"/>
  <c r="J2832" i="5"/>
  <c r="J2831" i="5"/>
  <c r="J2830" i="5"/>
  <c r="J2829" i="5"/>
  <c r="J2828" i="5"/>
  <c r="J2827" i="5"/>
  <c r="J2826" i="5"/>
  <c r="J2825" i="5"/>
  <c r="J2824" i="5"/>
  <c r="J2823" i="5"/>
  <c r="J2822" i="5"/>
  <c r="J2821" i="5"/>
  <c r="J2820" i="5"/>
  <c r="J2819" i="5"/>
  <c r="J2818" i="5"/>
  <c r="J2817" i="5"/>
  <c r="J2816" i="5"/>
  <c r="J2815" i="5"/>
  <c r="J2814" i="5"/>
  <c r="J2813" i="5"/>
  <c r="J2812" i="5"/>
  <c r="J2811" i="5"/>
  <c r="J2810" i="5"/>
  <c r="J2809" i="5"/>
  <c r="J2808" i="5"/>
  <c r="J2807" i="5"/>
  <c r="J2806" i="5"/>
  <c r="J2805" i="5"/>
  <c r="J2804" i="5"/>
  <c r="J2803" i="5"/>
  <c r="J2802" i="5"/>
  <c r="J2801" i="5"/>
  <c r="J2800" i="5"/>
  <c r="J2799" i="5"/>
  <c r="J2798" i="5"/>
  <c r="J2797" i="5"/>
  <c r="J2796" i="5"/>
  <c r="J2795" i="5"/>
  <c r="J2794" i="5"/>
  <c r="J2793" i="5"/>
  <c r="J2792" i="5"/>
  <c r="J2791" i="5"/>
  <c r="J2790" i="5"/>
  <c r="J2789" i="5"/>
  <c r="J2788" i="5"/>
  <c r="J2787" i="5"/>
  <c r="J2786" i="5"/>
  <c r="J2785" i="5"/>
  <c r="J2784" i="5"/>
  <c r="J2783" i="5"/>
  <c r="J2782" i="5"/>
  <c r="J2781" i="5"/>
  <c r="J2780" i="5"/>
  <c r="J2779" i="5"/>
  <c r="J2778" i="5"/>
  <c r="J2777" i="5"/>
  <c r="J2776" i="5"/>
  <c r="J2775" i="5"/>
  <c r="J2774" i="5"/>
  <c r="J2773" i="5"/>
  <c r="J2772" i="5"/>
  <c r="J2771" i="5"/>
  <c r="J2770" i="5"/>
  <c r="J2769" i="5"/>
  <c r="J2768" i="5"/>
  <c r="J2767" i="5"/>
  <c r="J2766" i="5"/>
  <c r="J2765" i="5"/>
  <c r="J2764" i="5"/>
  <c r="J2763" i="5"/>
  <c r="J2762" i="5"/>
  <c r="J2761" i="5"/>
  <c r="J2760" i="5"/>
  <c r="J2759" i="5"/>
  <c r="J2758" i="5"/>
  <c r="J2757" i="5"/>
  <c r="J2756" i="5"/>
  <c r="J2755" i="5"/>
  <c r="J2754" i="5"/>
  <c r="J2753" i="5"/>
  <c r="J2752" i="5"/>
  <c r="J2751" i="5"/>
  <c r="J2750" i="5"/>
  <c r="J2749" i="5"/>
  <c r="J2748" i="5"/>
  <c r="J2747" i="5"/>
  <c r="J2746" i="5"/>
  <c r="J2745" i="5"/>
  <c r="J2744" i="5"/>
  <c r="J2743" i="5"/>
  <c r="J2742" i="5"/>
  <c r="J2741" i="5"/>
  <c r="J2740" i="5"/>
  <c r="J2739" i="5"/>
  <c r="J2738" i="5"/>
  <c r="J2737" i="5"/>
  <c r="J2736" i="5"/>
  <c r="J2735" i="5"/>
  <c r="J2734" i="5"/>
  <c r="J2733" i="5"/>
  <c r="J2732" i="5"/>
  <c r="J2731" i="5"/>
  <c r="J2730" i="5"/>
  <c r="J2729" i="5"/>
  <c r="J2728" i="5"/>
  <c r="J2727" i="5"/>
  <c r="J2726" i="5"/>
  <c r="J2725" i="5"/>
  <c r="J2724" i="5"/>
  <c r="J2723" i="5"/>
  <c r="J2722" i="5"/>
  <c r="J2721" i="5"/>
  <c r="J2720" i="5"/>
  <c r="J2719" i="5"/>
  <c r="J2718" i="5"/>
  <c r="J2717" i="5"/>
  <c r="J2716" i="5"/>
  <c r="J2715" i="5"/>
  <c r="J2714" i="5"/>
  <c r="J2713" i="5"/>
  <c r="J2712" i="5"/>
  <c r="J2711" i="5"/>
  <c r="J2710" i="5"/>
  <c r="J2709" i="5"/>
  <c r="J2708" i="5"/>
  <c r="J2707" i="5"/>
  <c r="J2706" i="5"/>
  <c r="J2705" i="5"/>
  <c r="J2704" i="5"/>
  <c r="J2703" i="5"/>
  <c r="J2702" i="5"/>
  <c r="J2701" i="5"/>
  <c r="J2700" i="5"/>
  <c r="J2699" i="5"/>
  <c r="J2698" i="5"/>
  <c r="J2697" i="5"/>
  <c r="J2696" i="5"/>
  <c r="J2695" i="5"/>
  <c r="J2694" i="5"/>
  <c r="J2693" i="5"/>
  <c r="J2692" i="5"/>
  <c r="J2691" i="5"/>
  <c r="J2690" i="5"/>
  <c r="J2689" i="5"/>
  <c r="J2688" i="5"/>
  <c r="J2687" i="5"/>
  <c r="J2686" i="5"/>
  <c r="J2685" i="5"/>
  <c r="J2684" i="5"/>
  <c r="J2683" i="5"/>
  <c r="J2682" i="5"/>
  <c r="J2681" i="5"/>
  <c r="J2680" i="5"/>
  <c r="J2679" i="5"/>
  <c r="J2678" i="5"/>
  <c r="J2677" i="5"/>
  <c r="J2676" i="5"/>
  <c r="J2675" i="5"/>
  <c r="J2674" i="5"/>
  <c r="J2673" i="5"/>
  <c r="J2672" i="5"/>
  <c r="J2671" i="5"/>
  <c r="J2670" i="5"/>
  <c r="J2669" i="5"/>
  <c r="J2668" i="5"/>
  <c r="J2667" i="5"/>
  <c r="J2666" i="5"/>
  <c r="J2665" i="5"/>
  <c r="J2664" i="5"/>
  <c r="J2663" i="5"/>
  <c r="J2662" i="5"/>
  <c r="J2661" i="5"/>
  <c r="J2660" i="5"/>
  <c r="J2659" i="5"/>
  <c r="J2658" i="5"/>
  <c r="J2657" i="5"/>
  <c r="J2656" i="5"/>
  <c r="J2655" i="5"/>
  <c r="J2654" i="5"/>
  <c r="J2653" i="5"/>
  <c r="J2652" i="5"/>
  <c r="J2651" i="5"/>
  <c r="J2650" i="5"/>
  <c r="J2649" i="5"/>
  <c r="J2648" i="5"/>
  <c r="J2647" i="5"/>
  <c r="J2646" i="5"/>
  <c r="J2645" i="5"/>
  <c r="J2644" i="5"/>
  <c r="J2643" i="5"/>
  <c r="J2642" i="5"/>
  <c r="J2641" i="5"/>
  <c r="J2640" i="5"/>
  <c r="J2639" i="5"/>
  <c r="J2638" i="5"/>
  <c r="J2637" i="5"/>
  <c r="J2636" i="5"/>
  <c r="J2635" i="5"/>
  <c r="J2634" i="5"/>
  <c r="J2633" i="5"/>
  <c r="J2632" i="5"/>
  <c r="J2631" i="5"/>
  <c r="J2630" i="5"/>
  <c r="J2629" i="5"/>
  <c r="J2628" i="5"/>
  <c r="J2627" i="5"/>
  <c r="J2626" i="5"/>
  <c r="J2625" i="5"/>
  <c r="J2624" i="5"/>
  <c r="J2623" i="5"/>
  <c r="J2622" i="5"/>
  <c r="J2621" i="5"/>
  <c r="J2620" i="5"/>
  <c r="J2619" i="5"/>
  <c r="J2618" i="5"/>
  <c r="J2617" i="5"/>
  <c r="J2616" i="5"/>
  <c r="J2615" i="5"/>
  <c r="J2614" i="5"/>
  <c r="J2613" i="5"/>
  <c r="J2612" i="5"/>
  <c r="J2611" i="5"/>
  <c r="J2610" i="5"/>
  <c r="J2609" i="5"/>
  <c r="J2608" i="5"/>
  <c r="J2607" i="5"/>
  <c r="J2606" i="5"/>
  <c r="J2605" i="5"/>
  <c r="J2604" i="5"/>
  <c r="J2603" i="5"/>
  <c r="J2602" i="5"/>
  <c r="J2601" i="5"/>
  <c r="J2600" i="5"/>
  <c r="J2599" i="5"/>
  <c r="J2598" i="5"/>
  <c r="J2597" i="5"/>
  <c r="J2596" i="5"/>
  <c r="J2595" i="5"/>
  <c r="J2594" i="5"/>
  <c r="J2593" i="5"/>
  <c r="J2592" i="5"/>
  <c r="J2591" i="5"/>
  <c r="J2590" i="5"/>
  <c r="J2589" i="5"/>
  <c r="J2588" i="5"/>
  <c r="J2587" i="5"/>
  <c r="J2586" i="5"/>
  <c r="J2585" i="5"/>
  <c r="J2584" i="5"/>
  <c r="J2583" i="5"/>
  <c r="J2582" i="5"/>
  <c r="J2581" i="5"/>
  <c r="J2580" i="5"/>
  <c r="J2579" i="5"/>
  <c r="J2578" i="5"/>
  <c r="J2577" i="5"/>
  <c r="J2576" i="5"/>
  <c r="J2575" i="5"/>
  <c r="J2574" i="5"/>
  <c r="J2573" i="5"/>
  <c r="J2572" i="5"/>
  <c r="J2571" i="5"/>
  <c r="J2570" i="5"/>
  <c r="J2569" i="5"/>
  <c r="J2568" i="5"/>
  <c r="J2567" i="5"/>
  <c r="J2566" i="5"/>
  <c r="J2565" i="5"/>
  <c r="J2564" i="5"/>
  <c r="J2563" i="5"/>
  <c r="J2562" i="5"/>
  <c r="J2561" i="5"/>
  <c r="J2560" i="5"/>
  <c r="J2559" i="5"/>
  <c r="J2558" i="5"/>
  <c r="J2557" i="5"/>
  <c r="J2556" i="5"/>
  <c r="J2555" i="5"/>
  <c r="J2554" i="5"/>
  <c r="J2553" i="5"/>
  <c r="J2552" i="5"/>
  <c r="J2551" i="5"/>
  <c r="J2550" i="5"/>
  <c r="J2549" i="5"/>
  <c r="J2548" i="5"/>
  <c r="J2547" i="5"/>
  <c r="J2546" i="5"/>
  <c r="J2545" i="5"/>
  <c r="J2544" i="5"/>
  <c r="J2543" i="5"/>
  <c r="J2542" i="5"/>
  <c r="J2541" i="5"/>
  <c r="J2540" i="5"/>
  <c r="J2539" i="5"/>
  <c r="J2538" i="5"/>
  <c r="J2537" i="5"/>
  <c r="J2536" i="5"/>
  <c r="J2535" i="5"/>
  <c r="J2534" i="5"/>
  <c r="J2533" i="5"/>
  <c r="J2532" i="5"/>
  <c r="J2531" i="5"/>
  <c r="J2530" i="5"/>
  <c r="J2529" i="5"/>
  <c r="J2528" i="5"/>
  <c r="J2527" i="5"/>
  <c r="J2526" i="5"/>
  <c r="J2525" i="5"/>
  <c r="J2524" i="5"/>
  <c r="J2523" i="5"/>
  <c r="J2522" i="5"/>
  <c r="J2521" i="5"/>
  <c r="J2520" i="5"/>
  <c r="J2519" i="5"/>
  <c r="J2518" i="5"/>
  <c r="J2517" i="5"/>
  <c r="J2516" i="5"/>
  <c r="J2515" i="5"/>
  <c r="J2514" i="5"/>
  <c r="J2513" i="5"/>
  <c r="J2512" i="5"/>
  <c r="J2511" i="5"/>
  <c r="J2510" i="5"/>
  <c r="J2509" i="5"/>
  <c r="J2508" i="5"/>
  <c r="J2507" i="5"/>
  <c r="J2506" i="5"/>
  <c r="J2505" i="5"/>
  <c r="J2504" i="5"/>
  <c r="J2503" i="5"/>
  <c r="J2502" i="5"/>
  <c r="J2501" i="5"/>
  <c r="J2500" i="5"/>
  <c r="J2499" i="5"/>
  <c r="J2498" i="5"/>
  <c r="J2497" i="5"/>
  <c r="J2496" i="5"/>
  <c r="J2495" i="5"/>
  <c r="J2494" i="5"/>
  <c r="J2493" i="5"/>
  <c r="J2492" i="5"/>
  <c r="J2491" i="5"/>
  <c r="J2490" i="5"/>
  <c r="J2489" i="5"/>
  <c r="J2488" i="5"/>
  <c r="J2487" i="5"/>
  <c r="J2486" i="5"/>
  <c r="J2485" i="5"/>
  <c r="J2484" i="5"/>
  <c r="J2483" i="5"/>
  <c r="J2482" i="5"/>
  <c r="J2481" i="5"/>
  <c r="J2480" i="5"/>
  <c r="J2479" i="5"/>
  <c r="J2478" i="5"/>
  <c r="J2477" i="5"/>
  <c r="J2476" i="5"/>
  <c r="J2475" i="5"/>
  <c r="J2474" i="5"/>
  <c r="J2473" i="5"/>
  <c r="J2472" i="5"/>
  <c r="J2471" i="5"/>
  <c r="J2470" i="5"/>
  <c r="J2469" i="5"/>
  <c r="J2468" i="5"/>
  <c r="J2467" i="5"/>
  <c r="J2466" i="5"/>
  <c r="J2465" i="5"/>
  <c r="J2464" i="5"/>
  <c r="J2463" i="5"/>
  <c r="J2462" i="5"/>
  <c r="J2461" i="5"/>
  <c r="J2460" i="5"/>
  <c r="J2459" i="5"/>
  <c r="J2458" i="5"/>
  <c r="J2457" i="5"/>
  <c r="J2456" i="5"/>
  <c r="J2455" i="5"/>
  <c r="J2454" i="5"/>
  <c r="J2453" i="5"/>
  <c r="J2452" i="5"/>
  <c r="J2451" i="5"/>
  <c r="J2450" i="5"/>
  <c r="J2449" i="5"/>
  <c r="J2448" i="5"/>
  <c r="J2447" i="5"/>
  <c r="J2446" i="5"/>
  <c r="J2445" i="5"/>
  <c r="J2444" i="5"/>
  <c r="J2443" i="5"/>
  <c r="J2442" i="5"/>
  <c r="J2441" i="5"/>
  <c r="J2440" i="5"/>
  <c r="J2439" i="5"/>
  <c r="J2438" i="5"/>
  <c r="J2437" i="5"/>
  <c r="J2436" i="5"/>
  <c r="J2435" i="5"/>
  <c r="J2434" i="5"/>
  <c r="J2433" i="5"/>
  <c r="J2432" i="5"/>
  <c r="J2431" i="5"/>
  <c r="J2430" i="5"/>
  <c r="J2429" i="5"/>
  <c r="J2428" i="5"/>
  <c r="J2427" i="5"/>
  <c r="J2426" i="5"/>
  <c r="J2425" i="5"/>
  <c r="J2424" i="5"/>
  <c r="J2423" i="5"/>
  <c r="J2422" i="5"/>
  <c r="J2421" i="5"/>
  <c r="J2420" i="5"/>
  <c r="J2419" i="5"/>
  <c r="J2418" i="5"/>
  <c r="J2417" i="5"/>
  <c r="J2416" i="5"/>
  <c r="J2415" i="5"/>
  <c r="J2414" i="5"/>
  <c r="J2413" i="5"/>
  <c r="J2412" i="5"/>
  <c r="J2411" i="5"/>
  <c r="J2410" i="5"/>
  <c r="J2409" i="5"/>
  <c r="J2408" i="5"/>
  <c r="J2407" i="5"/>
  <c r="J2406" i="5"/>
  <c r="J2405" i="5"/>
  <c r="J2404" i="5"/>
  <c r="J2403" i="5"/>
  <c r="J2402" i="5"/>
  <c r="J2401" i="5"/>
  <c r="J2400" i="5"/>
  <c r="J2399" i="5"/>
  <c r="J2398" i="5"/>
  <c r="J2397" i="5"/>
  <c r="J2396" i="5"/>
  <c r="J2395" i="5"/>
  <c r="J2394" i="5"/>
  <c r="J2393" i="5"/>
  <c r="J2392" i="5"/>
  <c r="J2391" i="5"/>
  <c r="J2390" i="5"/>
  <c r="J2389" i="5"/>
  <c r="J2388" i="5"/>
  <c r="J2387" i="5"/>
  <c r="J2386" i="5"/>
  <c r="J2385" i="5"/>
  <c r="J2384" i="5"/>
  <c r="J2383" i="5"/>
  <c r="J2382" i="5"/>
  <c r="J2381" i="5"/>
  <c r="J2380" i="5"/>
  <c r="J2379" i="5"/>
  <c r="J2378" i="5"/>
  <c r="J2377" i="5"/>
  <c r="J2376" i="5"/>
  <c r="J2375" i="5"/>
  <c r="J2374" i="5"/>
  <c r="J2373" i="5"/>
  <c r="J2372" i="5"/>
  <c r="J2371" i="5"/>
  <c r="J2370" i="5"/>
  <c r="J2369" i="5"/>
  <c r="J2368" i="5"/>
  <c r="J2367" i="5"/>
  <c r="J2366" i="5"/>
  <c r="J2365" i="5"/>
  <c r="J2364" i="5"/>
  <c r="J2363" i="5"/>
  <c r="J2362" i="5"/>
  <c r="J2361" i="5"/>
  <c r="J2360" i="5"/>
  <c r="J2359" i="5"/>
  <c r="J2358" i="5"/>
  <c r="J2357" i="5"/>
  <c r="J2356" i="5"/>
  <c r="J2355" i="5"/>
  <c r="J2354" i="5"/>
  <c r="J2353" i="5"/>
  <c r="J2352" i="5"/>
  <c r="J2351" i="5"/>
  <c r="J2350" i="5"/>
  <c r="J2349" i="5"/>
  <c r="J2348" i="5"/>
  <c r="J2347" i="5"/>
  <c r="J2346" i="5"/>
  <c r="J2345" i="5"/>
  <c r="J2344" i="5"/>
  <c r="J2343" i="5"/>
  <c r="J2342" i="5"/>
  <c r="J2341" i="5"/>
  <c r="J2340" i="5"/>
  <c r="J2339" i="5"/>
  <c r="J2338" i="5"/>
  <c r="J2337" i="5"/>
  <c r="J2336" i="5"/>
  <c r="J2335" i="5"/>
  <c r="J2334" i="5"/>
  <c r="J2333" i="5"/>
  <c r="J2332" i="5"/>
  <c r="J2331" i="5"/>
  <c r="J2330" i="5"/>
  <c r="J2329" i="5"/>
  <c r="J2328" i="5"/>
  <c r="J2327" i="5"/>
  <c r="J2326" i="5"/>
  <c r="J2325" i="5"/>
  <c r="J2324" i="5"/>
  <c r="J2323" i="5"/>
  <c r="J2322" i="5"/>
  <c r="J2321" i="5"/>
  <c r="J2320" i="5"/>
  <c r="J2319" i="5"/>
  <c r="J2318" i="5"/>
  <c r="J2317" i="5"/>
  <c r="J2316" i="5"/>
  <c r="J2315" i="5"/>
  <c r="J2314" i="5"/>
  <c r="J2313" i="5"/>
  <c r="J2312" i="5"/>
  <c r="J2311" i="5"/>
  <c r="J2310" i="5"/>
  <c r="J2309" i="5"/>
  <c r="J2308" i="5"/>
  <c r="J2307" i="5"/>
  <c r="J2306" i="5"/>
  <c r="J2305" i="5"/>
  <c r="J2304" i="5"/>
  <c r="J2303" i="5"/>
  <c r="J2302" i="5"/>
  <c r="J2301" i="5"/>
  <c r="J2300" i="5"/>
  <c r="J2299" i="5"/>
  <c r="J2298" i="5"/>
  <c r="J2297" i="5"/>
  <c r="J2296" i="5"/>
  <c r="J2295" i="5"/>
  <c r="J2294" i="5"/>
  <c r="J2293" i="5"/>
  <c r="J2292" i="5"/>
  <c r="J2291" i="5"/>
  <c r="J2290" i="5"/>
  <c r="J2289" i="5"/>
  <c r="J2288" i="5"/>
  <c r="J2287" i="5"/>
  <c r="J2286" i="5"/>
  <c r="J2285" i="5"/>
  <c r="J2284" i="5"/>
  <c r="J2283" i="5"/>
  <c r="J2282" i="5"/>
  <c r="J2281" i="5"/>
  <c r="J2280" i="5"/>
  <c r="J2279" i="5"/>
  <c r="J2278" i="5"/>
  <c r="J2277" i="5"/>
  <c r="J2276" i="5"/>
  <c r="J2275" i="5"/>
  <c r="J2274" i="5"/>
  <c r="J2273" i="5"/>
  <c r="J2272" i="5"/>
  <c r="J2271" i="5"/>
  <c r="J2270" i="5"/>
  <c r="J2269" i="5"/>
  <c r="J2268" i="5"/>
  <c r="J2267" i="5"/>
  <c r="J2266" i="5"/>
  <c r="J2265" i="5"/>
  <c r="J2264" i="5"/>
  <c r="J2263" i="5"/>
  <c r="J2262" i="5"/>
  <c r="J2261" i="5"/>
  <c r="J2260" i="5"/>
  <c r="J2259" i="5"/>
  <c r="J2258" i="5"/>
  <c r="J2257" i="5"/>
  <c r="J2256" i="5"/>
  <c r="J2255" i="5"/>
  <c r="J2254" i="5"/>
  <c r="J2253" i="5"/>
  <c r="J2252" i="5"/>
  <c r="J2251" i="5"/>
  <c r="J2250" i="5"/>
  <c r="J2249" i="5"/>
  <c r="J2248" i="5"/>
  <c r="J2247" i="5"/>
  <c r="J2246" i="5"/>
  <c r="J2245" i="5"/>
  <c r="J2244" i="5"/>
  <c r="J2243" i="5"/>
  <c r="J2242" i="5"/>
  <c r="J2241" i="5"/>
  <c r="J2240" i="5"/>
  <c r="J2239" i="5"/>
  <c r="J2238" i="5"/>
  <c r="J2237" i="5"/>
  <c r="J2236" i="5"/>
  <c r="J2235" i="5"/>
  <c r="J2234" i="5"/>
  <c r="J2233" i="5"/>
  <c r="J2232" i="5"/>
  <c r="J2231" i="5"/>
  <c r="J2230" i="5"/>
  <c r="J2229" i="5"/>
  <c r="J2228" i="5"/>
  <c r="J2227" i="5"/>
  <c r="J2226" i="5"/>
  <c r="J2225" i="5"/>
  <c r="J2224" i="5"/>
  <c r="J2223" i="5"/>
  <c r="J2222" i="5"/>
  <c r="J2221" i="5"/>
  <c r="J2220" i="5"/>
  <c r="J2219" i="5"/>
  <c r="J2218" i="5"/>
  <c r="J2217" i="5"/>
  <c r="J2216" i="5"/>
  <c r="J2215" i="5"/>
  <c r="J2214" i="5"/>
  <c r="J2213" i="5"/>
  <c r="J2212" i="5"/>
  <c r="J2211" i="5"/>
  <c r="J2210" i="5"/>
  <c r="J2209" i="5"/>
  <c r="J2208" i="5"/>
  <c r="J2207" i="5"/>
  <c r="J2206" i="5"/>
  <c r="J2205" i="5"/>
  <c r="J2204" i="5"/>
  <c r="J2203" i="5"/>
  <c r="J2202" i="5"/>
  <c r="J2201" i="5"/>
  <c r="J2200" i="5"/>
  <c r="J2199" i="5"/>
  <c r="J2198" i="5"/>
  <c r="J2197" i="5"/>
  <c r="J2196" i="5"/>
  <c r="J2195" i="5"/>
  <c r="J2194" i="5"/>
  <c r="J2193" i="5"/>
  <c r="J2192" i="5"/>
  <c r="J2191" i="5"/>
  <c r="J2190" i="5"/>
  <c r="J2189" i="5"/>
  <c r="J2188" i="5"/>
  <c r="J2187" i="5"/>
  <c r="J2186" i="5"/>
  <c r="J2185" i="5"/>
  <c r="J2184" i="5"/>
  <c r="J2183" i="5"/>
  <c r="J2182" i="5"/>
  <c r="J2181" i="5"/>
  <c r="J2180" i="5"/>
  <c r="J2179" i="5"/>
  <c r="J2178" i="5"/>
  <c r="J2177" i="5"/>
  <c r="J2176" i="5"/>
  <c r="J2175" i="5"/>
  <c r="J2174" i="5"/>
  <c r="J2173" i="5"/>
  <c r="J2172" i="5"/>
  <c r="J2171" i="5"/>
  <c r="J2170" i="5"/>
  <c r="J2169" i="5"/>
  <c r="J2168" i="5"/>
  <c r="J2167" i="5"/>
  <c r="J2166" i="5"/>
  <c r="J2165" i="5"/>
  <c r="J2164" i="5"/>
  <c r="J2163" i="5"/>
  <c r="J2162" i="5"/>
  <c r="J2161" i="5"/>
  <c r="J2160" i="5"/>
  <c r="J2159" i="5"/>
  <c r="J2158" i="5"/>
  <c r="J2157" i="5"/>
  <c r="J2156" i="5"/>
  <c r="J2155" i="5"/>
  <c r="J2154" i="5"/>
  <c r="J2153" i="5"/>
  <c r="J2152" i="5"/>
  <c r="J2151" i="5"/>
  <c r="J2150" i="5"/>
  <c r="J2149" i="5"/>
  <c r="J2148" i="5"/>
  <c r="J2147" i="5"/>
  <c r="J2146" i="5"/>
  <c r="J2145" i="5"/>
  <c r="J2144" i="5"/>
  <c r="J2143" i="5"/>
  <c r="J2142" i="5"/>
  <c r="J2141" i="5"/>
  <c r="J2140" i="5"/>
  <c r="J2139" i="5"/>
  <c r="J2138" i="5"/>
  <c r="J2137" i="5"/>
  <c r="J2136" i="5"/>
  <c r="J2135" i="5"/>
  <c r="J2134" i="5"/>
  <c r="J2133" i="5"/>
  <c r="J2132" i="5"/>
  <c r="J2131" i="5"/>
  <c r="J2130" i="5"/>
  <c r="J2129" i="5"/>
  <c r="J2128" i="5"/>
  <c r="J2127" i="5"/>
  <c r="J2126" i="5"/>
  <c r="J2125" i="5"/>
  <c r="J2124" i="5"/>
  <c r="J2123" i="5"/>
  <c r="J2122" i="5"/>
  <c r="J2121" i="5"/>
  <c r="J2120" i="5"/>
  <c r="J2119" i="5"/>
  <c r="J2118" i="5"/>
  <c r="J2117" i="5"/>
  <c r="J2116" i="5"/>
  <c r="J2115" i="5"/>
  <c r="J2114" i="5"/>
  <c r="J2113" i="5"/>
  <c r="J2112" i="5"/>
  <c r="J2111" i="5"/>
  <c r="J2110" i="5"/>
  <c r="J2109" i="5"/>
  <c r="J2108" i="5"/>
  <c r="J2107" i="5"/>
  <c r="J2106" i="5"/>
  <c r="J2105" i="5"/>
  <c r="J2104" i="5"/>
  <c r="J2103" i="5"/>
  <c r="J2102" i="5"/>
  <c r="J2101" i="5"/>
  <c r="J2100" i="5"/>
  <c r="J2099" i="5"/>
  <c r="J2098" i="5"/>
  <c r="J2097" i="5"/>
  <c r="J2096" i="5"/>
  <c r="J2095" i="5"/>
  <c r="J2094" i="5"/>
  <c r="J2093" i="5"/>
  <c r="J2092" i="5"/>
  <c r="J2091" i="5"/>
  <c r="J2090" i="5"/>
  <c r="J2089" i="5"/>
  <c r="J2088" i="5"/>
  <c r="J2087" i="5"/>
  <c r="J2086" i="5"/>
  <c r="J2085" i="5"/>
  <c r="J2084" i="5"/>
  <c r="J2083" i="5"/>
  <c r="J2082" i="5"/>
  <c r="J2081" i="5"/>
  <c r="J2080" i="5"/>
  <c r="J2079" i="5"/>
  <c r="J2078" i="5"/>
  <c r="J2077" i="5"/>
  <c r="J2076" i="5"/>
  <c r="J2075" i="5"/>
  <c r="J2074" i="5"/>
  <c r="J2073" i="5"/>
  <c r="J2072" i="5"/>
  <c r="J2071" i="5"/>
  <c r="J2070" i="5"/>
  <c r="J2069" i="5"/>
  <c r="J2068" i="5"/>
  <c r="J2067" i="5"/>
  <c r="J2066" i="5"/>
  <c r="J2065" i="5"/>
  <c r="J2064" i="5"/>
  <c r="J2063" i="5"/>
  <c r="J2062" i="5"/>
  <c r="J2061" i="5"/>
  <c r="J2060" i="5"/>
  <c r="J2059" i="5"/>
  <c r="J2058" i="5"/>
  <c r="J2057" i="5"/>
  <c r="J2056" i="5"/>
  <c r="J2055" i="5"/>
  <c r="J2054" i="5"/>
  <c r="J2053" i="5"/>
  <c r="J2052" i="5"/>
  <c r="J2051" i="5"/>
  <c r="J2050" i="5"/>
  <c r="J2049" i="5"/>
  <c r="J2048" i="5"/>
  <c r="J2047" i="5"/>
  <c r="J2046" i="5"/>
  <c r="J2045" i="5"/>
  <c r="J2044" i="5"/>
  <c r="J2043" i="5"/>
  <c r="J2042" i="5"/>
  <c r="J2041" i="5"/>
  <c r="J2040" i="5"/>
  <c r="J2039" i="5"/>
  <c r="J2038" i="5"/>
  <c r="J2037" i="5"/>
  <c r="J2036" i="5"/>
  <c r="J2035" i="5"/>
  <c r="J2034" i="5"/>
  <c r="J2033" i="5"/>
  <c r="J2032" i="5"/>
  <c r="J2031" i="5"/>
  <c r="J2030" i="5"/>
  <c r="J2029" i="5"/>
  <c r="J2028" i="5"/>
  <c r="J2027" i="5"/>
  <c r="J2026" i="5"/>
  <c r="J2025" i="5"/>
  <c r="J2024" i="5"/>
  <c r="J2023" i="5"/>
  <c r="J2022" i="5"/>
  <c r="J2021" i="5"/>
  <c r="J2020" i="5"/>
  <c r="J2019" i="5"/>
  <c r="J2018" i="5"/>
  <c r="J2017" i="5"/>
  <c r="J2016" i="5"/>
  <c r="J2015" i="5"/>
  <c r="J2014" i="5"/>
  <c r="J2013" i="5"/>
  <c r="J2012" i="5"/>
  <c r="J2011" i="5"/>
  <c r="J2010" i="5"/>
  <c r="J2009" i="5"/>
  <c r="J2008" i="5"/>
  <c r="J2007" i="5"/>
  <c r="J2006" i="5"/>
  <c r="J2005" i="5"/>
  <c r="J2004" i="5"/>
  <c r="J2003" i="5"/>
  <c r="J2002" i="5"/>
  <c r="J2001" i="5"/>
  <c r="J2000" i="5"/>
  <c r="J1999" i="5"/>
  <c r="J1998" i="5"/>
  <c r="J1997" i="5"/>
  <c r="J1996" i="5"/>
  <c r="J1995" i="5"/>
  <c r="J1994" i="5"/>
  <c r="J1993" i="5"/>
  <c r="J1992" i="5"/>
  <c r="J1991" i="5"/>
  <c r="J1990" i="5"/>
  <c r="J1989" i="5"/>
  <c r="J1988" i="5"/>
  <c r="J1987" i="5"/>
  <c r="J1986" i="5"/>
  <c r="J1985" i="5"/>
  <c r="J1984" i="5"/>
  <c r="J1983" i="5"/>
  <c r="J1982" i="5"/>
  <c r="J1981" i="5"/>
  <c r="J1980" i="5"/>
  <c r="J1979" i="5"/>
  <c r="J1978" i="5"/>
  <c r="J1977" i="5"/>
  <c r="J1976" i="5"/>
  <c r="J1975" i="5"/>
  <c r="J1974" i="5"/>
  <c r="J1973" i="5"/>
  <c r="J1972" i="5"/>
  <c r="J1971" i="5"/>
  <c r="J1970" i="5"/>
  <c r="J1969" i="5"/>
  <c r="J1968" i="5"/>
  <c r="J1967" i="5"/>
  <c r="J1966" i="5"/>
  <c r="J1965" i="5"/>
  <c r="J1964" i="5"/>
  <c r="J1963" i="5"/>
  <c r="J1962" i="5"/>
  <c r="J1961" i="5"/>
  <c r="J1960" i="5"/>
  <c r="J1959" i="5"/>
  <c r="J1958" i="5"/>
  <c r="J1957" i="5"/>
  <c r="J1956" i="5"/>
  <c r="J1955" i="5"/>
  <c r="J1954" i="5"/>
  <c r="J1953" i="5"/>
  <c r="J1952" i="5"/>
  <c r="J1951" i="5"/>
  <c r="J1950" i="5"/>
  <c r="J1949" i="5"/>
  <c r="J1948" i="5"/>
  <c r="J1947" i="5"/>
  <c r="J1946" i="5"/>
  <c r="J1945" i="5"/>
  <c r="J1944" i="5"/>
  <c r="J1943" i="5"/>
  <c r="J1942" i="5"/>
  <c r="J1941" i="5"/>
  <c r="J1940" i="5"/>
  <c r="J1939" i="5"/>
  <c r="J1938" i="5"/>
  <c r="J1937" i="5"/>
  <c r="J1936" i="5"/>
  <c r="J1935" i="5"/>
  <c r="J1934" i="5"/>
  <c r="J1933" i="5"/>
  <c r="J1932" i="5"/>
  <c r="J1931" i="5"/>
  <c r="J1930" i="5"/>
  <c r="J1929" i="5"/>
  <c r="J1928" i="5"/>
  <c r="J1927" i="5"/>
  <c r="J1926" i="5"/>
  <c r="J1925" i="5"/>
  <c r="J1924" i="5"/>
  <c r="J1923" i="5"/>
  <c r="J1922" i="5"/>
  <c r="J1921" i="5"/>
  <c r="J1920" i="5"/>
  <c r="J1919" i="5"/>
  <c r="J1918" i="5"/>
  <c r="J1917" i="5"/>
  <c r="J1916" i="5"/>
  <c r="J1915" i="5"/>
  <c r="J1914" i="5"/>
  <c r="J1913" i="5"/>
  <c r="J1912" i="5"/>
  <c r="J1911" i="5"/>
  <c r="J1910" i="5"/>
  <c r="J1909" i="5"/>
  <c r="J1908" i="5"/>
  <c r="J1907" i="5"/>
  <c r="J1906" i="5"/>
  <c r="J1905" i="5"/>
  <c r="J1904" i="5"/>
  <c r="J1903" i="5"/>
  <c r="J1902" i="5"/>
  <c r="J1901" i="5"/>
  <c r="J1900" i="5"/>
  <c r="J1899" i="5"/>
  <c r="J1898" i="5"/>
  <c r="J1897" i="5"/>
  <c r="J1896" i="5"/>
  <c r="J1895" i="5"/>
  <c r="J1894" i="5"/>
  <c r="J1893" i="5"/>
  <c r="J1892" i="5"/>
  <c r="J1891" i="5"/>
  <c r="J1890" i="5"/>
  <c r="J1889" i="5"/>
  <c r="J1888" i="5"/>
  <c r="J1887" i="5"/>
  <c r="J1886" i="5"/>
  <c r="J1885" i="5"/>
  <c r="J1884" i="5"/>
  <c r="J1883" i="5"/>
  <c r="J1882" i="5"/>
  <c r="J1881" i="5"/>
  <c r="J1880" i="5"/>
  <c r="J1879" i="5"/>
  <c r="J1878" i="5"/>
  <c r="J1877" i="5"/>
  <c r="J1876" i="5"/>
  <c r="J1875" i="5"/>
  <c r="J1874" i="5"/>
  <c r="J1873" i="5"/>
  <c r="J1872" i="5"/>
  <c r="J1871" i="5"/>
  <c r="J1870" i="5"/>
  <c r="J1869" i="5"/>
  <c r="J1868" i="5"/>
  <c r="J1867" i="5"/>
  <c r="J1866" i="5"/>
  <c r="J1865" i="5"/>
  <c r="J1864" i="5"/>
  <c r="J1863" i="5"/>
  <c r="J1862" i="5"/>
  <c r="J1861" i="5"/>
  <c r="J1860" i="5"/>
  <c r="J1859" i="5"/>
  <c r="J1858" i="5"/>
  <c r="J1857" i="5"/>
  <c r="J1856" i="5"/>
  <c r="J1855" i="5"/>
  <c r="J1854" i="5"/>
  <c r="J1853" i="5"/>
  <c r="J1852" i="5"/>
  <c r="J1851" i="5"/>
  <c r="J1850" i="5"/>
  <c r="J1849" i="5"/>
  <c r="J1848" i="5"/>
  <c r="J1847" i="5"/>
  <c r="J1846" i="5"/>
  <c r="J1845" i="5"/>
  <c r="J1844" i="5"/>
  <c r="J1843" i="5"/>
  <c r="J1842" i="5"/>
  <c r="J1841" i="5"/>
  <c r="J1840" i="5"/>
  <c r="J1839" i="5"/>
  <c r="J1838" i="5"/>
  <c r="J1837" i="5"/>
  <c r="J1836" i="5"/>
  <c r="J1835" i="5"/>
  <c r="J1834" i="5"/>
  <c r="J1833" i="5"/>
  <c r="J1832" i="5"/>
  <c r="J1831" i="5"/>
  <c r="J1830" i="5"/>
  <c r="J1829" i="5"/>
  <c r="J1828" i="5"/>
  <c r="J1827" i="5"/>
  <c r="J1826" i="5"/>
  <c r="J1825" i="5"/>
  <c r="J1824" i="5"/>
  <c r="J1823" i="5"/>
  <c r="J1822" i="5"/>
  <c r="J1821" i="5"/>
  <c r="J1820" i="5"/>
  <c r="J1819" i="5"/>
  <c r="J1818" i="5"/>
  <c r="J1817" i="5"/>
  <c r="J1816" i="5"/>
  <c r="J1815" i="5"/>
  <c r="J1814" i="5"/>
  <c r="J1813" i="5"/>
  <c r="J1812" i="5"/>
  <c r="J1811" i="5"/>
  <c r="J1810" i="5"/>
  <c r="J1809" i="5"/>
  <c r="J1808" i="5"/>
  <c r="J1807" i="5"/>
  <c r="J1806" i="5"/>
  <c r="J1805" i="5"/>
  <c r="J1804" i="5"/>
  <c r="J1803" i="5"/>
  <c r="J1802" i="5"/>
  <c r="J1801" i="5"/>
  <c r="J1800" i="5"/>
  <c r="J1799" i="5"/>
  <c r="J1798" i="5"/>
  <c r="J1797" i="5"/>
  <c r="J1796" i="5"/>
  <c r="J1795" i="5"/>
  <c r="J1794" i="5"/>
  <c r="J1793" i="5"/>
  <c r="J1792" i="5"/>
  <c r="J1791" i="5"/>
  <c r="J1790" i="5"/>
  <c r="J1789" i="5"/>
  <c r="J1788" i="5"/>
  <c r="J1787" i="5"/>
  <c r="J1786" i="5"/>
  <c r="J1785" i="5"/>
  <c r="J1784" i="5"/>
  <c r="J1783" i="5"/>
  <c r="J1782" i="5"/>
  <c r="J1781" i="5"/>
  <c r="J1780" i="5"/>
  <c r="J1779" i="5"/>
  <c r="J1778" i="5"/>
  <c r="J1777" i="5"/>
  <c r="J1776" i="5"/>
  <c r="J1775" i="5"/>
  <c r="J1774" i="5"/>
  <c r="J1773" i="5"/>
  <c r="J1772" i="5"/>
  <c r="J1771" i="5"/>
  <c r="J1770" i="5"/>
  <c r="J1769" i="5"/>
  <c r="J1768" i="5"/>
  <c r="J1767" i="5"/>
  <c r="J1766" i="5"/>
  <c r="J1765" i="5"/>
  <c r="J1764" i="5"/>
  <c r="J1763" i="5"/>
  <c r="J1762" i="5"/>
  <c r="J1761" i="5"/>
  <c r="J1760" i="5"/>
  <c r="J1759" i="5"/>
  <c r="J1758" i="5"/>
  <c r="J1757" i="5"/>
  <c r="J1756" i="5"/>
  <c r="J1755" i="5"/>
  <c r="J1754" i="5"/>
  <c r="J1753" i="5"/>
  <c r="J1752" i="5"/>
  <c r="J1751" i="5"/>
  <c r="J1750" i="5"/>
  <c r="J1749" i="5"/>
  <c r="J1748" i="5"/>
  <c r="J1747" i="5"/>
  <c r="J1746" i="5"/>
  <c r="J1745" i="5"/>
  <c r="J1744" i="5"/>
  <c r="J1743" i="5"/>
  <c r="J1742" i="5"/>
  <c r="J1741" i="5"/>
  <c r="J1740" i="5"/>
  <c r="J1739" i="5"/>
  <c r="J1738" i="5"/>
  <c r="J1737" i="5"/>
  <c r="J1736" i="5"/>
  <c r="J1735" i="5"/>
  <c r="J1734" i="5"/>
  <c r="J1733" i="5"/>
  <c r="J1732" i="5"/>
  <c r="J1731" i="5"/>
  <c r="J1730" i="5"/>
  <c r="J1729" i="5"/>
  <c r="J1728" i="5"/>
  <c r="J1727" i="5"/>
  <c r="J1726" i="5"/>
  <c r="J1725" i="5"/>
  <c r="J1724" i="5"/>
  <c r="J1723" i="5"/>
  <c r="J1722" i="5"/>
  <c r="J1721" i="5"/>
  <c r="J1720" i="5"/>
  <c r="J1719" i="5"/>
  <c r="J1718" i="5"/>
  <c r="J1717" i="5"/>
  <c r="J1716" i="5"/>
  <c r="J1715" i="5"/>
  <c r="J1714" i="5"/>
  <c r="J1713" i="5"/>
  <c r="J1712" i="5"/>
  <c r="J1711" i="5"/>
  <c r="J1710" i="5"/>
  <c r="J1709" i="5"/>
  <c r="J1708" i="5"/>
  <c r="J1707" i="5"/>
  <c r="J1706" i="5"/>
  <c r="J1705" i="5"/>
  <c r="J1704" i="5"/>
  <c r="J1703" i="5"/>
  <c r="J1702" i="5"/>
  <c r="J1701" i="5"/>
  <c r="J1700" i="5"/>
  <c r="J1699" i="5"/>
  <c r="J1698" i="5"/>
  <c r="J1697" i="5"/>
  <c r="J1696" i="5"/>
  <c r="J1695" i="5"/>
  <c r="J1694" i="5"/>
  <c r="J1693" i="5"/>
  <c r="J1692" i="5"/>
  <c r="J1691" i="5"/>
  <c r="J1690" i="5"/>
  <c r="J1689" i="5"/>
  <c r="J1688" i="5"/>
  <c r="J1687" i="5"/>
  <c r="J1686" i="5"/>
  <c r="J1685" i="5"/>
  <c r="J1684" i="5"/>
  <c r="J1683" i="5"/>
  <c r="J1682" i="5"/>
  <c r="J1681" i="5"/>
  <c r="J1680" i="5"/>
  <c r="J1679" i="5"/>
  <c r="J1678" i="5"/>
  <c r="J1677" i="5"/>
  <c r="J1676" i="5"/>
  <c r="J1675" i="5"/>
  <c r="J1674" i="5"/>
  <c r="J1673" i="5"/>
  <c r="J1672" i="5"/>
  <c r="J1671" i="5"/>
  <c r="J1670" i="5"/>
  <c r="J1669" i="5"/>
  <c r="J1668" i="5"/>
  <c r="J1667" i="5"/>
  <c r="J1666" i="5"/>
  <c r="J1665" i="5"/>
  <c r="J1664" i="5"/>
  <c r="J1663" i="5"/>
  <c r="J1662" i="5"/>
  <c r="J1661" i="5"/>
  <c r="J1660" i="5"/>
  <c r="J1659" i="5"/>
  <c r="J1658" i="5"/>
  <c r="J1657" i="5"/>
  <c r="J1656" i="5"/>
  <c r="J1655" i="5"/>
  <c r="J1654" i="5"/>
  <c r="J1653" i="5"/>
  <c r="J1652" i="5"/>
  <c r="J1651" i="5"/>
  <c r="J1650" i="5"/>
  <c r="J1649" i="5"/>
  <c r="J1648" i="5"/>
  <c r="J1647" i="5"/>
  <c r="J1646" i="5"/>
  <c r="J1645" i="5"/>
  <c r="J1644" i="5"/>
  <c r="J1643" i="5"/>
  <c r="J1642" i="5"/>
  <c r="J1641" i="5"/>
  <c r="J1640" i="5"/>
  <c r="J1639" i="5"/>
  <c r="J1638" i="5"/>
  <c r="J1637" i="5"/>
  <c r="J1636" i="5"/>
  <c r="J1635" i="5"/>
  <c r="J1634" i="5"/>
  <c r="J1633" i="5"/>
  <c r="J1632" i="5"/>
  <c r="J1631" i="5"/>
  <c r="J1630" i="5"/>
  <c r="J1629" i="5"/>
  <c r="J1628" i="5"/>
  <c r="J1627" i="5"/>
  <c r="J1626" i="5"/>
  <c r="J1625" i="5"/>
  <c r="J1624" i="5"/>
  <c r="J1623" i="5"/>
  <c r="J1622" i="5"/>
  <c r="J1621" i="5"/>
  <c r="J1620" i="5"/>
  <c r="J1619" i="5"/>
  <c r="J1618" i="5"/>
  <c r="J1617" i="5"/>
  <c r="J1616" i="5"/>
  <c r="J1615" i="5"/>
  <c r="J1614" i="5"/>
  <c r="J1613" i="5"/>
  <c r="J1612" i="5"/>
  <c r="J1611" i="5"/>
  <c r="J1610" i="5"/>
  <c r="J1609" i="5"/>
  <c r="J1608" i="5"/>
  <c r="J1607" i="5"/>
  <c r="J1606" i="5"/>
  <c r="J1605" i="5"/>
  <c r="J1604" i="5"/>
  <c r="J1603" i="5"/>
  <c r="J1602" i="5"/>
  <c r="J1601" i="5"/>
  <c r="J1600" i="5"/>
  <c r="J1599" i="5"/>
  <c r="J1598" i="5"/>
  <c r="J1597" i="5"/>
  <c r="J1596" i="5"/>
  <c r="J1595" i="5"/>
  <c r="J1594" i="5"/>
  <c r="J1593" i="5"/>
  <c r="J1592" i="5"/>
  <c r="J1591" i="5"/>
  <c r="J1590" i="5"/>
  <c r="J1589" i="5"/>
  <c r="J1588" i="5"/>
  <c r="J1587" i="5"/>
  <c r="J1586" i="5"/>
  <c r="J1585" i="5"/>
  <c r="J1584" i="5"/>
  <c r="J1583" i="5"/>
  <c r="J1582" i="5"/>
  <c r="J1581" i="5"/>
  <c r="J1580" i="5"/>
  <c r="J1579" i="5"/>
  <c r="J1578" i="5"/>
  <c r="J1577" i="5"/>
  <c r="J1576" i="5"/>
  <c r="J1575" i="5"/>
  <c r="J1574" i="5"/>
  <c r="J1573" i="5"/>
  <c r="J1572" i="5"/>
  <c r="J1571" i="5"/>
  <c r="J1570" i="5"/>
  <c r="J1569" i="5"/>
  <c r="J1568" i="5"/>
  <c r="J1567" i="5"/>
  <c r="J1566" i="5"/>
  <c r="J1565" i="5"/>
  <c r="J1564" i="5"/>
  <c r="J1563" i="5"/>
  <c r="J1562" i="5"/>
  <c r="J1561" i="5"/>
  <c r="J1560" i="5"/>
  <c r="J1559" i="5"/>
  <c r="J1558" i="5"/>
  <c r="J1557" i="5"/>
  <c r="J1556" i="5"/>
  <c r="J1555" i="5"/>
  <c r="J1554" i="5"/>
  <c r="J1553" i="5"/>
  <c r="J1552" i="5"/>
  <c r="J1551" i="5"/>
  <c r="J1550" i="5"/>
  <c r="J1549" i="5"/>
  <c r="J1548" i="5"/>
  <c r="J1547" i="5"/>
  <c r="J1546" i="5"/>
  <c r="J1545" i="5"/>
  <c r="J1544" i="5"/>
  <c r="J1543" i="5"/>
  <c r="J1542" i="5"/>
  <c r="J1541" i="5"/>
  <c r="J1540" i="5"/>
  <c r="J1539" i="5"/>
  <c r="J1538" i="5"/>
  <c r="J1537" i="5"/>
  <c r="J1536" i="5"/>
  <c r="J1535" i="5"/>
  <c r="J1534" i="5"/>
  <c r="J1533" i="5"/>
  <c r="J1532" i="5"/>
  <c r="J1531" i="5"/>
  <c r="J1530" i="5"/>
  <c r="J1529" i="5"/>
  <c r="J1528" i="5"/>
  <c r="J1527" i="5"/>
  <c r="J1526" i="5"/>
  <c r="J1525" i="5"/>
  <c r="J1524" i="5"/>
  <c r="J1523" i="5"/>
  <c r="J1522" i="5"/>
  <c r="J1521" i="5"/>
  <c r="J1520" i="5"/>
  <c r="J1519" i="5"/>
  <c r="J1518" i="5"/>
  <c r="J1517" i="5"/>
  <c r="J1516" i="5"/>
  <c r="J1515" i="5"/>
  <c r="J1514" i="5"/>
  <c r="J1513" i="5"/>
  <c r="J1512" i="5"/>
  <c r="J1511" i="5"/>
  <c r="J1510" i="5"/>
  <c r="J1509" i="5"/>
  <c r="J1508" i="5"/>
  <c r="J1507" i="5"/>
  <c r="J1506" i="5"/>
  <c r="J1505" i="5"/>
  <c r="J1504" i="5"/>
  <c r="J1503" i="5"/>
  <c r="J1502" i="5"/>
  <c r="J1501" i="5"/>
  <c r="J1500" i="5"/>
  <c r="J1499" i="5"/>
  <c r="J1498" i="5"/>
  <c r="J1497" i="5"/>
  <c r="J1496" i="5"/>
  <c r="J1495" i="5"/>
  <c r="J1494" i="5"/>
  <c r="J1493" i="5"/>
  <c r="J1492" i="5"/>
  <c r="J1491" i="5"/>
  <c r="J1490" i="5"/>
  <c r="J1489" i="5"/>
  <c r="J1488" i="5"/>
  <c r="J1487" i="5"/>
  <c r="J1486" i="5"/>
  <c r="J1485" i="5"/>
  <c r="J1484" i="5"/>
  <c r="J1483" i="5"/>
  <c r="J1482" i="5"/>
  <c r="J1481" i="5"/>
  <c r="J1480" i="5"/>
  <c r="J1479" i="5"/>
  <c r="J1478" i="5"/>
  <c r="J1477" i="5"/>
  <c r="J1476" i="5"/>
  <c r="J1475" i="5"/>
  <c r="J1474" i="5"/>
  <c r="J1473" i="5"/>
  <c r="J1472" i="5"/>
  <c r="J1471" i="5"/>
  <c r="J1470" i="5"/>
  <c r="J1469" i="5"/>
  <c r="J1468" i="5"/>
  <c r="J1467" i="5"/>
  <c r="J1466" i="5"/>
  <c r="J1465" i="5"/>
  <c r="J1464" i="5"/>
  <c r="J1463" i="5"/>
  <c r="J1462" i="5"/>
  <c r="J1461" i="5"/>
  <c r="J1460" i="5"/>
  <c r="J1459" i="5"/>
  <c r="J1458" i="5"/>
  <c r="J1457" i="5"/>
  <c r="J1456" i="5"/>
  <c r="J1455" i="5"/>
  <c r="J1454" i="5"/>
  <c r="J1453" i="5"/>
  <c r="J1452" i="5"/>
  <c r="J1451" i="5"/>
  <c r="J1450" i="5"/>
  <c r="J1449" i="5"/>
  <c r="J1448" i="5"/>
  <c r="J1447" i="5"/>
  <c r="J1446" i="5"/>
  <c r="J1445" i="5"/>
  <c r="J1444" i="5"/>
  <c r="J1443" i="5"/>
  <c r="J1442" i="5"/>
  <c r="J1441" i="5"/>
  <c r="J1440" i="5"/>
  <c r="J1439" i="5"/>
  <c r="J1438" i="5"/>
  <c r="J1437" i="5"/>
  <c r="J1436" i="5"/>
  <c r="J1435" i="5"/>
  <c r="J1434" i="5"/>
  <c r="J1433" i="5"/>
  <c r="J1432" i="5"/>
  <c r="J1431" i="5"/>
  <c r="J1430" i="5"/>
  <c r="J1429" i="5"/>
  <c r="J1428" i="5"/>
  <c r="J1427" i="5"/>
  <c r="J1426" i="5"/>
  <c r="J1425" i="5"/>
  <c r="J1424" i="5"/>
  <c r="J1423" i="5"/>
  <c r="J1422" i="5"/>
  <c r="J1421" i="5"/>
  <c r="J1420" i="5"/>
  <c r="J1419" i="5"/>
  <c r="J1418" i="5"/>
  <c r="J1417" i="5"/>
  <c r="J1416" i="5"/>
  <c r="J1415" i="5"/>
  <c r="J1414" i="5"/>
  <c r="J1413" i="5"/>
  <c r="J1412" i="5"/>
  <c r="J1411" i="5"/>
  <c r="J1410" i="5"/>
  <c r="J1409" i="5"/>
  <c r="J1408" i="5"/>
  <c r="J1407" i="5"/>
  <c r="J1406" i="5"/>
  <c r="J1405" i="5"/>
  <c r="J1404" i="5"/>
  <c r="J1403" i="5"/>
  <c r="J1402" i="5"/>
  <c r="J1401" i="5"/>
  <c r="J1400" i="5"/>
  <c r="J1399" i="5"/>
  <c r="J1398" i="5"/>
  <c r="J1397" i="5"/>
  <c r="J1396" i="5"/>
  <c r="J1395" i="5"/>
  <c r="J1394" i="5"/>
  <c r="J1393" i="5"/>
  <c r="J1392" i="5"/>
  <c r="J1391" i="5"/>
  <c r="J1390" i="5"/>
  <c r="J1389" i="5"/>
  <c r="J1388" i="5"/>
  <c r="J1387" i="5"/>
  <c r="J1386" i="5"/>
  <c r="J1385" i="5"/>
  <c r="J1384" i="5"/>
  <c r="J1383" i="5"/>
  <c r="J1382" i="5"/>
  <c r="J1381" i="5"/>
  <c r="J1380" i="5"/>
  <c r="J1379" i="5"/>
  <c r="J1378" i="5"/>
  <c r="J1377" i="5"/>
  <c r="J1376" i="5"/>
  <c r="J1375" i="5"/>
  <c r="J1374" i="5"/>
  <c r="J1373" i="5"/>
  <c r="J1372" i="5"/>
  <c r="J1371" i="5"/>
  <c r="J1370" i="5"/>
  <c r="J1369" i="5"/>
  <c r="J1368" i="5"/>
  <c r="J1367" i="5"/>
  <c r="J1366" i="5"/>
  <c r="J1365" i="5"/>
  <c r="J1364" i="5"/>
  <c r="J1363" i="5"/>
  <c r="J1362" i="5"/>
  <c r="J1361" i="5"/>
  <c r="J1360" i="5"/>
  <c r="J1359" i="5"/>
  <c r="J1358" i="5"/>
  <c r="J1357" i="5"/>
  <c r="J1356" i="5"/>
  <c r="J1355" i="5"/>
  <c r="J1354" i="5"/>
  <c r="J1353" i="5"/>
  <c r="J1352" i="5"/>
  <c r="J1351" i="5"/>
  <c r="J1350" i="5"/>
  <c r="J1349" i="5"/>
  <c r="J1348" i="5"/>
  <c r="J1347" i="5"/>
  <c r="J1346" i="5"/>
  <c r="J1345" i="5"/>
  <c r="J1344" i="5"/>
  <c r="J1343" i="5"/>
  <c r="J1342" i="5"/>
  <c r="J1341" i="5"/>
  <c r="J1340" i="5"/>
  <c r="J1339" i="5"/>
  <c r="J1338" i="5"/>
  <c r="J1337" i="5"/>
  <c r="J1336" i="5"/>
  <c r="J1335" i="5"/>
  <c r="J1334" i="5"/>
  <c r="J1333" i="5"/>
  <c r="J1332" i="5"/>
  <c r="J1331" i="5"/>
  <c r="J1330" i="5"/>
  <c r="J1329" i="5"/>
  <c r="J1328" i="5"/>
  <c r="J1327" i="5"/>
  <c r="J1326" i="5"/>
  <c r="J1325" i="5"/>
  <c r="J1324" i="5"/>
  <c r="J1323" i="5"/>
  <c r="J1322" i="5"/>
  <c r="J1321" i="5"/>
  <c r="J1320" i="5"/>
  <c r="J1319" i="5"/>
  <c r="J1318" i="5"/>
  <c r="J1317" i="5"/>
  <c r="J1316" i="5"/>
  <c r="J1315" i="5"/>
  <c r="J1314" i="5"/>
  <c r="J1313" i="5"/>
  <c r="J1312" i="5"/>
  <c r="J1311" i="5"/>
  <c r="J1310" i="5"/>
  <c r="J1309" i="5"/>
  <c r="J1308" i="5"/>
  <c r="J1307" i="5"/>
  <c r="J1306" i="5"/>
  <c r="J1305" i="5"/>
  <c r="J1304" i="5"/>
  <c r="J1303" i="5"/>
  <c r="J1302" i="5"/>
  <c r="J1301" i="5"/>
  <c r="J1300" i="5"/>
  <c r="J1299" i="5"/>
  <c r="J1298" i="5"/>
  <c r="J1297" i="5"/>
  <c r="J1296" i="5"/>
  <c r="J1295" i="5"/>
  <c r="J1294" i="5"/>
  <c r="J1293" i="5"/>
  <c r="J1292" i="5"/>
  <c r="J1291" i="5"/>
  <c r="J1290" i="5"/>
  <c r="J1289" i="5"/>
  <c r="J1288" i="5"/>
  <c r="J1287" i="5"/>
  <c r="J1286" i="5"/>
  <c r="J1285" i="5"/>
  <c r="J1284" i="5"/>
  <c r="J1283" i="5"/>
  <c r="J1282" i="5"/>
  <c r="J1281" i="5"/>
  <c r="J1280" i="5"/>
  <c r="J1279" i="5"/>
  <c r="J1278" i="5"/>
  <c r="J1277" i="5"/>
  <c r="J1276" i="5"/>
  <c r="J1275" i="5"/>
  <c r="J1274" i="5"/>
  <c r="J1273" i="5"/>
  <c r="J1272" i="5"/>
  <c r="J1271" i="5"/>
  <c r="J1270" i="5"/>
  <c r="J1269" i="5"/>
  <c r="J1268" i="5"/>
  <c r="J1267" i="5"/>
  <c r="J1266" i="5"/>
  <c r="J1265" i="5"/>
  <c r="J1264" i="5"/>
  <c r="J1263" i="5"/>
  <c r="J1262" i="5"/>
  <c r="J1261" i="5"/>
  <c r="J1260" i="5"/>
  <c r="J1259" i="5"/>
  <c r="J1258" i="5"/>
  <c r="J1257" i="5"/>
  <c r="J1256" i="5"/>
  <c r="J1255" i="5"/>
  <c r="J1254" i="5"/>
  <c r="J1253" i="5"/>
  <c r="J1252" i="5"/>
  <c r="J1251" i="5"/>
  <c r="J1250" i="5"/>
  <c r="J1249" i="5"/>
  <c r="J1248" i="5"/>
  <c r="J1247" i="5"/>
  <c r="J1246" i="5"/>
  <c r="J1245" i="5"/>
  <c r="J1244" i="5"/>
  <c r="J1243" i="5"/>
  <c r="J1242" i="5"/>
  <c r="J1241" i="5"/>
  <c r="J1240" i="5"/>
  <c r="J1239" i="5"/>
  <c r="J1238" i="5"/>
  <c r="J1237" i="5"/>
  <c r="J1236" i="5"/>
  <c r="J1235" i="5"/>
  <c r="J1234" i="5"/>
  <c r="J1233" i="5"/>
  <c r="J1232" i="5"/>
  <c r="J1231" i="5"/>
  <c r="J1230" i="5"/>
  <c r="J1229" i="5"/>
  <c r="J1228" i="5"/>
  <c r="J1227" i="5"/>
  <c r="J1226" i="5"/>
  <c r="J1225" i="5"/>
  <c r="J1224" i="5"/>
  <c r="J1223" i="5"/>
  <c r="J1222" i="5"/>
  <c r="J1221" i="5"/>
  <c r="J1220" i="5"/>
  <c r="J1219" i="5"/>
  <c r="J1218" i="5"/>
  <c r="J1217" i="5"/>
  <c r="J1216" i="5"/>
  <c r="J1215" i="5"/>
  <c r="J1214" i="5"/>
  <c r="J1213" i="5"/>
  <c r="J1212" i="5"/>
  <c r="J1211" i="5"/>
  <c r="J1210" i="5"/>
  <c r="J1209" i="5"/>
  <c r="J1208" i="5"/>
  <c r="J1207" i="5"/>
  <c r="J1206" i="5"/>
  <c r="J1205" i="5"/>
  <c r="J1204" i="5"/>
  <c r="J1203" i="5"/>
  <c r="J1202" i="5"/>
  <c r="J1201" i="5"/>
  <c r="J1200" i="5"/>
  <c r="J1199" i="5"/>
  <c r="J1198" i="5"/>
  <c r="J1197" i="5"/>
  <c r="J1196" i="5"/>
  <c r="J1195" i="5"/>
  <c r="J1194" i="5"/>
  <c r="J1193" i="5"/>
  <c r="J1192" i="5"/>
  <c r="J1191" i="5"/>
  <c r="J1190" i="5"/>
  <c r="J1189" i="5"/>
  <c r="J1188" i="5"/>
  <c r="J1187" i="5"/>
  <c r="J1186" i="5"/>
  <c r="J1185" i="5"/>
  <c r="J1184" i="5"/>
  <c r="J1183" i="5"/>
  <c r="J1182" i="5"/>
  <c r="J1181" i="5"/>
  <c r="J1180" i="5"/>
  <c r="J1179" i="5"/>
  <c r="J1178" i="5"/>
  <c r="J1177" i="5"/>
  <c r="J1176" i="5"/>
  <c r="J1175" i="5"/>
  <c r="J1174" i="5"/>
  <c r="J1173" i="5"/>
  <c r="J1172" i="5"/>
  <c r="J1171" i="5"/>
  <c r="J1170" i="5"/>
  <c r="J1169" i="5"/>
  <c r="J1168" i="5"/>
  <c r="J1167" i="5"/>
  <c r="J1166" i="5"/>
  <c r="J1165" i="5"/>
  <c r="J1164" i="5"/>
  <c r="J1163" i="5"/>
  <c r="J1162" i="5"/>
  <c r="J1161" i="5"/>
  <c r="J1160" i="5"/>
  <c r="J1159" i="5"/>
  <c r="J1158" i="5"/>
  <c r="J1157" i="5"/>
  <c r="J1156" i="5"/>
  <c r="J1155" i="5"/>
  <c r="J1154" i="5"/>
  <c r="J1153" i="5"/>
  <c r="J1152" i="5"/>
  <c r="J1151" i="5"/>
  <c r="J1150" i="5"/>
  <c r="J1149" i="5"/>
  <c r="J1148" i="5"/>
  <c r="J1147" i="5"/>
  <c r="J1146" i="5"/>
  <c r="J1145" i="5"/>
  <c r="J1144" i="5"/>
  <c r="J1143" i="5"/>
  <c r="J1142" i="5"/>
  <c r="J1141" i="5"/>
  <c r="J1140" i="5"/>
  <c r="J1139" i="5"/>
  <c r="J1138" i="5"/>
  <c r="J1137" i="5"/>
  <c r="J1136" i="5"/>
  <c r="J1135" i="5"/>
  <c r="J1134" i="5"/>
  <c r="J1133" i="5"/>
  <c r="J1132" i="5"/>
  <c r="J1131" i="5"/>
  <c r="J1130" i="5"/>
  <c r="J1129" i="5"/>
  <c r="J1128" i="5"/>
  <c r="J1127" i="5"/>
  <c r="J1126" i="5"/>
  <c r="J1125" i="5"/>
  <c r="J1124" i="5"/>
  <c r="J1123" i="5"/>
  <c r="J1122" i="5"/>
  <c r="J1121" i="5"/>
  <c r="J1120" i="5"/>
  <c r="J1119" i="5"/>
  <c r="J1118" i="5"/>
  <c r="J1117" i="5"/>
  <c r="J1116" i="5"/>
  <c r="J1115" i="5"/>
  <c r="J1114" i="5"/>
  <c r="J1113" i="5"/>
  <c r="J1112" i="5"/>
  <c r="J1111" i="5"/>
  <c r="J1110" i="5"/>
  <c r="J1109" i="5"/>
  <c r="J1108" i="5"/>
  <c r="J1107" i="5"/>
  <c r="J1106" i="5"/>
  <c r="J1105" i="5"/>
  <c r="J1104" i="5"/>
  <c r="J1103" i="5"/>
  <c r="J1102" i="5"/>
  <c r="J1101" i="5"/>
  <c r="J1100" i="5"/>
  <c r="J1099" i="5"/>
  <c r="J1098" i="5"/>
  <c r="J1097" i="5"/>
  <c r="J1096" i="5"/>
  <c r="J1095" i="5"/>
  <c r="J1094" i="5"/>
  <c r="J1093" i="5"/>
  <c r="J1092" i="5"/>
  <c r="J1091" i="5"/>
  <c r="J1090" i="5"/>
  <c r="J1089" i="5"/>
  <c r="J1088" i="5"/>
  <c r="J1087" i="5"/>
  <c r="J1086" i="5"/>
  <c r="J1085" i="5"/>
  <c r="J1084" i="5"/>
  <c r="J1083" i="5"/>
  <c r="J1082" i="5"/>
  <c r="J1081" i="5"/>
  <c r="J1080" i="5"/>
  <c r="J1079" i="5"/>
  <c r="J1078" i="5"/>
  <c r="J1077" i="5"/>
  <c r="J1076" i="5"/>
  <c r="J1075" i="5"/>
  <c r="J1074" i="5"/>
  <c r="J1073" i="5"/>
  <c r="J1072" i="5"/>
  <c r="J1071" i="5"/>
  <c r="J1070" i="5"/>
  <c r="J1069" i="5"/>
  <c r="J1068" i="5"/>
  <c r="J1067" i="5"/>
  <c r="J1066" i="5"/>
  <c r="J1065" i="5"/>
  <c r="J1064" i="5"/>
  <c r="J1063" i="5"/>
  <c r="J1062" i="5"/>
  <c r="J1061" i="5"/>
  <c r="J1060" i="5"/>
  <c r="J1059" i="5"/>
  <c r="J1058" i="5"/>
  <c r="J1057" i="5"/>
  <c r="J1056" i="5"/>
  <c r="J1055" i="5"/>
  <c r="J1054" i="5"/>
  <c r="J1053" i="5"/>
  <c r="J1052" i="5"/>
  <c r="J1051" i="5"/>
  <c r="J1050" i="5"/>
  <c r="J1049" i="5"/>
  <c r="J1048" i="5"/>
  <c r="J1047" i="5"/>
  <c r="J1046" i="5"/>
  <c r="J1045" i="5"/>
  <c r="J1044" i="5"/>
  <c r="J1043" i="5"/>
  <c r="J1042" i="5"/>
  <c r="J1041" i="5"/>
  <c r="J1040" i="5"/>
  <c r="J1039" i="5"/>
  <c r="J1038" i="5"/>
  <c r="J1037" i="5"/>
  <c r="J1036" i="5"/>
  <c r="J1035" i="5"/>
  <c r="J1034" i="5"/>
  <c r="J1033" i="5"/>
  <c r="J1032" i="5"/>
  <c r="J1031" i="5"/>
  <c r="J1030" i="5"/>
  <c r="J1029" i="5"/>
  <c r="J1028" i="5"/>
  <c r="J1027" i="5"/>
  <c r="J1026" i="5"/>
  <c r="J1025" i="5"/>
  <c r="J1024" i="5"/>
  <c r="J1023" i="5"/>
  <c r="J1022" i="5"/>
  <c r="J1021" i="5"/>
  <c r="J1020" i="5"/>
  <c r="J1019" i="5"/>
  <c r="J1018" i="5"/>
  <c r="J1017" i="5"/>
  <c r="J1016" i="5"/>
  <c r="J1015" i="5"/>
  <c r="J1014" i="5"/>
  <c r="J1013" i="5"/>
  <c r="J1012" i="5"/>
  <c r="J1011" i="5"/>
  <c r="J1010" i="5"/>
  <c r="J1009" i="5"/>
  <c r="J1008" i="5"/>
  <c r="J1007" i="5"/>
  <c r="J1006" i="5"/>
  <c r="J1005" i="5"/>
  <c r="J1004" i="5"/>
  <c r="J1003" i="5"/>
  <c r="J1002" i="5"/>
  <c r="J1001" i="5"/>
  <c r="J1000" i="5"/>
  <c r="J999" i="5"/>
  <c r="J998" i="5"/>
  <c r="J997" i="5"/>
  <c r="J996" i="5"/>
  <c r="J995" i="5"/>
  <c r="J994" i="5"/>
  <c r="J993" i="5"/>
  <c r="J992" i="5"/>
  <c r="J991" i="5"/>
  <c r="J990" i="5"/>
  <c r="J989" i="5"/>
  <c r="J988" i="5"/>
  <c r="J987" i="5"/>
  <c r="J986" i="5"/>
  <c r="J985" i="5"/>
  <c r="J984" i="5"/>
  <c r="J983" i="5"/>
  <c r="J982" i="5"/>
  <c r="J981" i="5"/>
  <c r="J980" i="5"/>
  <c r="J979" i="5"/>
  <c r="J978" i="5"/>
  <c r="J977" i="5"/>
  <c r="J976" i="5"/>
  <c r="J975" i="5"/>
  <c r="J974" i="5"/>
  <c r="J973" i="5"/>
  <c r="J972" i="5"/>
  <c r="J971" i="5"/>
  <c r="J970" i="5"/>
  <c r="J969" i="5"/>
  <c r="J968" i="5"/>
  <c r="J967" i="5"/>
  <c r="J966" i="5"/>
  <c r="J965" i="5"/>
  <c r="J964" i="5"/>
  <c r="J963" i="5"/>
  <c r="J962" i="5"/>
  <c r="J961" i="5"/>
  <c r="J960" i="5"/>
  <c r="J959" i="5"/>
  <c r="J958" i="5"/>
  <c r="J957" i="5"/>
  <c r="J956" i="5"/>
  <c r="J955" i="5"/>
  <c r="J954" i="5"/>
  <c r="J953" i="5"/>
  <c r="J952" i="5"/>
  <c r="J951" i="5"/>
  <c r="J950" i="5"/>
  <c r="J949" i="5"/>
  <c r="J948" i="5"/>
  <c r="J947" i="5"/>
  <c r="J946" i="5"/>
  <c r="J945" i="5"/>
  <c r="J944" i="5"/>
  <c r="J943" i="5"/>
  <c r="J942" i="5"/>
  <c r="J941" i="5"/>
  <c r="J940" i="5"/>
  <c r="J939" i="5"/>
  <c r="J938" i="5"/>
  <c r="J937" i="5"/>
  <c r="J936" i="5"/>
  <c r="J935" i="5"/>
  <c r="J934" i="5"/>
  <c r="J933" i="5"/>
  <c r="J932" i="5"/>
  <c r="J931" i="5"/>
  <c r="J930" i="5"/>
  <c r="J929" i="5"/>
  <c r="J928" i="5"/>
  <c r="J927" i="5"/>
  <c r="J926" i="5"/>
  <c r="J925" i="5"/>
  <c r="J924" i="5"/>
  <c r="J923" i="5"/>
  <c r="J922" i="5"/>
  <c r="J921" i="5"/>
  <c r="J920" i="5"/>
  <c r="J919" i="5"/>
  <c r="J918" i="5"/>
  <c r="J917" i="5"/>
  <c r="J916" i="5"/>
  <c r="J915" i="5"/>
  <c r="J914" i="5"/>
  <c r="J913" i="5"/>
  <c r="J912" i="5"/>
  <c r="J911" i="5"/>
  <c r="J910" i="5"/>
  <c r="J909" i="5"/>
  <c r="J908" i="5"/>
  <c r="J907" i="5"/>
  <c r="J906" i="5"/>
  <c r="J905" i="5"/>
  <c r="J904" i="5"/>
  <c r="J903" i="5"/>
  <c r="J902" i="5"/>
  <c r="J901" i="5"/>
  <c r="J900" i="5"/>
  <c r="J899" i="5"/>
  <c r="J898" i="5"/>
  <c r="J897" i="5"/>
  <c r="J896" i="5"/>
  <c r="J895" i="5"/>
  <c r="J894" i="5"/>
  <c r="J893" i="5"/>
  <c r="J892" i="5"/>
  <c r="J891" i="5"/>
  <c r="J890" i="5"/>
  <c r="J889" i="5"/>
  <c r="J888" i="5"/>
  <c r="J887" i="5"/>
  <c r="J886" i="5"/>
  <c r="J885" i="5"/>
  <c r="J884" i="5"/>
  <c r="J883" i="5"/>
  <c r="J882" i="5"/>
  <c r="J881" i="5"/>
  <c r="J880" i="5"/>
  <c r="J879" i="5"/>
  <c r="J878" i="5"/>
  <c r="J877" i="5"/>
  <c r="J876" i="5"/>
  <c r="J875" i="5"/>
  <c r="J874" i="5"/>
  <c r="J873" i="5"/>
  <c r="J872" i="5"/>
  <c r="J871" i="5"/>
  <c r="J870" i="5"/>
  <c r="J869" i="5"/>
  <c r="J868" i="5"/>
  <c r="J867" i="5"/>
  <c r="J866" i="5"/>
  <c r="J865" i="5"/>
  <c r="J864" i="5"/>
  <c r="J863" i="5"/>
  <c r="J862" i="5"/>
  <c r="J861" i="5"/>
  <c r="J860" i="5"/>
  <c r="J859" i="5"/>
  <c r="J858" i="5"/>
  <c r="J857" i="5"/>
  <c r="J856" i="5"/>
  <c r="J855" i="5"/>
  <c r="J854" i="5"/>
  <c r="J853" i="5"/>
  <c r="J852" i="5"/>
  <c r="J851" i="5"/>
  <c r="J850" i="5"/>
  <c r="J849" i="5"/>
  <c r="J848" i="5"/>
  <c r="J847" i="5"/>
  <c r="J846" i="5"/>
  <c r="J845" i="5"/>
  <c r="J844" i="5"/>
  <c r="J843" i="5"/>
  <c r="J842" i="5"/>
  <c r="J841" i="5"/>
  <c r="J840" i="5"/>
  <c r="J839" i="5"/>
  <c r="J838" i="5"/>
  <c r="J837" i="5"/>
  <c r="J836" i="5"/>
  <c r="J835" i="5"/>
  <c r="J834" i="5"/>
  <c r="J833" i="5"/>
  <c r="J832" i="5"/>
  <c r="J831" i="5"/>
  <c r="J830" i="5"/>
  <c r="J829" i="5"/>
  <c r="J828" i="5"/>
  <c r="J827" i="5"/>
  <c r="J826" i="5"/>
  <c r="J825" i="5"/>
  <c r="J824" i="5"/>
  <c r="J823" i="5"/>
  <c r="J822" i="5"/>
  <c r="J821" i="5"/>
  <c r="J820" i="5"/>
  <c r="J819" i="5"/>
  <c r="J818" i="5"/>
  <c r="J817" i="5"/>
  <c r="J816" i="5"/>
  <c r="J815" i="5"/>
  <c r="J814" i="5"/>
  <c r="J813" i="5"/>
  <c r="J812" i="5"/>
  <c r="J811" i="5"/>
  <c r="J810" i="5"/>
  <c r="J809" i="5"/>
  <c r="J808" i="5"/>
  <c r="J807" i="5"/>
  <c r="J806" i="5"/>
  <c r="J805" i="5"/>
  <c r="J804" i="5"/>
  <c r="J803" i="5"/>
  <c r="J802" i="5"/>
  <c r="J801" i="5"/>
  <c r="J800" i="5"/>
  <c r="J799" i="5"/>
  <c r="J798" i="5"/>
  <c r="J797" i="5"/>
  <c r="J796" i="5"/>
  <c r="J795" i="5"/>
  <c r="J794" i="5"/>
  <c r="J793" i="5"/>
  <c r="J792" i="5"/>
  <c r="J791" i="5"/>
  <c r="J790" i="5"/>
  <c r="J789" i="5"/>
  <c r="J788" i="5"/>
  <c r="J787" i="5"/>
  <c r="J786" i="5"/>
  <c r="J785" i="5"/>
  <c r="J784" i="5"/>
  <c r="J783" i="5"/>
  <c r="J782" i="5"/>
  <c r="J781" i="5"/>
  <c r="J780" i="5"/>
  <c r="J779" i="5"/>
  <c r="J778" i="5"/>
  <c r="J777" i="5"/>
  <c r="J776" i="5"/>
  <c r="J775" i="5"/>
  <c r="J774" i="5"/>
  <c r="J773" i="5"/>
  <c r="J772" i="5"/>
  <c r="J771" i="5"/>
  <c r="J770" i="5"/>
  <c r="J769" i="5"/>
  <c r="J768" i="5"/>
  <c r="J767" i="5"/>
  <c r="J766" i="5"/>
  <c r="J765" i="5"/>
  <c r="J764" i="5"/>
  <c r="J763" i="5"/>
  <c r="J762" i="5"/>
  <c r="J761" i="5"/>
  <c r="J760" i="5"/>
  <c r="J759" i="5"/>
  <c r="J758" i="5"/>
  <c r="J757" i="5"/>
  <c r="J756" i="5"/>
  <c r="J755" i="5"/>
  <c r="J754" i="5"/>
  <c r="J753" i="5"/>
  <c r="J752" i="5"/>
  <c r="J751" i="5"/>
  <c r="J750" i="5"/>
  <c r="J749" i="5"/>
  <c r="J748" i="5"/>
  <c r="J747" i="5"/>
  <c r="J746" i="5"/>
  <c r="J745" i="5"/>
  <c r="J744" i="5"/>
  <c r="J743" i="5"/>
  <c r="J742" i="5"/>
  <c r="J741" i="5"/>
  <c r="J740" i="5"/>
  <c r="J739" i="5"/>
  <c r="J738" i="5"/>
  <c r="J737" i="5"/>
  <c r="J736" i="5"/>
  <c r="J735" i="5"/>
  <c r="J734" i="5"/>
  <c r="J733" i="5"/>
  <c r="J732" i="5"/>
  <c r="J731" i="5"/>
  <c r="J730" i="5"/>
  <c r="J729" i="5"/>
  <c r="J728" i="5"/>
  <c r="J727" i="5"/>
  <c r="J726" i="5"/>
  <c r="J725" i="5"/>
  <c r="J724" i="5"/>
  <c r="J723" i="5"/>
  <c r="J722" i="5"/>
  <c r="J721" i="5"/>
  <c r="J720" i="5"/>
  <c r="J719" i="5"/>
  <c r="J718" i="5"/>
  <c r="J717" i="5"/>
  <c r="J716" i="5"/>
  <c r="J715" i="5"/>
  <c r="J714" i="5"/>
  <c r="J713" i="5"/>
  <c r="J712" i="5"/>
  <c r="J711" i="5"/>
  <c r="J710" i="5"/>
  <c r="J709" i="5"/>
  <c r="J708" i="5"/>
  <c r="J707" i="5"/>
  <c r="J706" i="5"/>
  <c r="J705" i="5"/>
  <c r="J704" i="5"/>
  <c r="J703" i="5"/>
  <c r="J702" i="5"/>
  <c r="J701" i="5"/>
  <c r="J700" i="5"/>
  <c r="J699" i="5"/>
  <c r="J698" i="5"/>
  <c r="J697" i="5"/>
  <c r="J696" i="5"/>
  <c r="J695" i="5"/>
  <c r="J694" i="5"/>
  <c r="J693" i="5"/>
  <c r="J692" i="5"/>
  <c r="J691" i="5"/>
  <c r="J690" i="5"/>
  <c r="J689" i="5"/>
  <c r="J688" i="5"/>
  <c r="J687" i="5"/>
  <c r="J686" i="5"/>
  <c r="J685" i="5"/>
  <c r="J684" i="5"/>
  <c r="J683" i="5"/>
  <c r="J682" i="5"/>
  <c r="J681" i="5"/>
  <c r="J680" i="5"/>
  <c r="J679" i="5"/>
  <c r="J678" i="5"/>
  <c r="J677" i="5"/>
  <c r="J676" i="5"/>
  <c r="J675" i="5"/>
  <c r="J674" i="5"/>
  <c r="J673" i="5"/>
  <c r="J672" i="5"/>
  <c r="J671" i="5"/>
  <c r="J670" i="5"/>
  <c r="J669" i="5"/>
  <c r="J668" i="5"/>
  <c r="J667" i="5"/>
  <c r="J666" i="5"/>
  <c r="J665" i="5"/>
  <c r="J664" i="5"/>
  <c r="J663" i="5"/>
  <c r="J662" i="5"/>
  <c r="J661" i="5"/>
  <c r="J660" i="5"/>
  <c r="J659" i="5"/>
  <c r="J658" i="5"/>
  <c r="J657" i="5"/>
  <c r="J656" i="5"/>
  <c r="J655" i="5"/>
  <c r="J654" i="5"/>
  <c r="J653" i="5"/>
  <c r="J652" i="5"/>
  <c r="J651" i="5"/>
  <c r="J650" i="5"/>
  <c r="J649" i="5"/>
  <c r="J648" i="5"/>
  <c r="J647" i="5"/>
  <c r="J646" i="5"/>
  <c r="J645" i="5"/>
  <c r="J644" i="5"/>
  <c r="J643" i="5"/>
  <c r="J642" i="5"/>
  <c r="J641" i="5"/>
  <c r="J640" i="5"/>
  <c r="J639" i="5"/>
  <c r="J638" i="5"/>
  <c r="J637" i="5"/>
  <c r="J636" i="5"/>
  <c r="J635" i="5"/>
  <c r="J634" i="5"/>
  <c r="J633" i="5"/>
  <c r="J632" i="5"/>
  <c r="J631" i="5"/>
  <c r="J630" i="5"/>
  <c r="J629" i="5"/>
  <c r="J628" i="5"/>
  <c r="J627" i="5"/>
  <c r="J626" i="5"/>
  <c r="J625" i="5"/>
  <c r="J624" i="5"/>
  <c r="J623" i="5"/>
  <c r="J622" i="5"/>
  <c r="J621" i="5"/>
  <c r="J620" i="5"/>
  <c r="J619" i="5"/>
  <c r="J618" i="5"/>
  <c r="J617" i="5"/>
  <c r="J616" i="5"/>
  <c r="J615" i="5"/>
  <c r="J614" i="5"/>
  <c r="J613" i="5"/>
  <c r="J612" i="5"/>
  <c r="J611" i="5"/>
  <c r="J610" i="5"/>
  <c r="J609" i="5"/>
  <c r="J608" i="5"/>
  <c r="J607" i="5"/>
  <c r="J606" i="5"/>
  <c r="J605" i="5"/>
  <c r="J604" i="5"/>
  <c r="J603" i="5"/>
  <c r="J602" i="5"/>
  <c r="J601" i="5"/>
  <c r="J600" i="5"/>
  <c r="J599" i="5"/>
  <c r="J598" i="5"/>
  <c r="J597" i="5"/>
  <c r="J596" i="5"/>
  <c r="J595" i="5"/>
  <c r="J594" i="5"/>
  <c r="J593" i="5"/>
  <c r="J592" i="5"/>
  <c r="J591" i="5"/>
  <c r="J590" i="5"/>
  <c r="J589" i="5"/>
  <c r="J588" i="5"/>
  <c r="J587" i="5"/>
  <c r="J586" i="5"/>
  <c r="J585" i="5"/>
  <c r="J584" i="5"/>
  <c r="J583" i="5"/>
  <c r="J582" i="5"/>
  <c r="J581" i="5"/>
  <c r="J580" i="5"/>
  <c r="J579" i="5"/>
  <c r="J578" i="5"/>
  <c r="J577" i="5"/>
  <c r="J576" i="5"/>
  <c r="J575" i="5"/>
  <c r="J574" i="5"/>
  <c r="J573" i="5"/>
  <c r="J572" i="5"/>
  <c r="J571" i="5"/>
  <c r="J570" i="5"/>
  <c r="J569" i="5"/>
  <c r="J568" i="5"/>
  <c r="J567" i="5"/>
  <c r="J566" i="5"/>
  <c r="J565" i="5"/>
  <c r="J564" i="5"/>
  <c r="J563" i="5"/>
  <c r="J562" i="5"/>
  <c r="J561" i="5"/>
  <c r="J560" i="5"/>
  <c r="J559" i="5"/>
  <c r="J558" i="5"/>
  <c r="J557" i="5"/>
  <c r="J556" i="5"/>
  <c r="J555" i="5"/>
  <c r="J554" i="5"/>
  <c r="J553" i="5"/>
  <c r="J552" i="5"/>
  <c r="J551" i="5"/>
  <c r="J550" i="5"/>
  <c r="J549" i="5"/>
  <c r="J548" i="5"/>
  <c r="J547" i="5"/>
  <c r="J546" i="5"/>
  <c r="J545" i="5"/>
  <c r="J544" i="5"/>
  <c r="J543" i="5"/>
  <c r="J542" i="5"/>
  <c r="J541" i="5"/>
  <c r="J540" i="5"/>
  <c r="J539" i="5"/>
  <c r="J538" i="5"/>
  <c r="J537" i="5"/>
  <c r="J536" i="5"/>
  <c r="J535" i="5"/>
  <c r="J534" i="5"/>
  <c r="J533" i="5"/>
  <c r="J532" i="5"/>
  <c r="J531" i="5"/>
  <c r="J530" i="5"/>
  <c r="J529" i="5"/>
  <c r="J528" i="5"/>
  <c r="J527" i="5"/>
  <c r="J526" i="5"/>
  <c r="J525" i="5"/>
  <c r="J524" i="5"/>
  <c r="J523" i="5"/>
  <c r="J522" i="5"/>
  <c r="J521" i="5"/>
  <c r="J520" i="5"/>
  <c r="J519" i="5"/>
  <c r="J518" i="5"/>
  <c r="J517" i="5"/>
  <c r="J516" i="5"/>
  <c r="J515" i="5"/>
  <c r="J514" i="5"/>
  <c r="J513" i="5"/>
  <c r="J512" i="5"/>
  <c r="J511" i="5"/>
  <c r="J510" i="5"/>
  <c r="J509" i="5"/>
  <c r="J508" i="5"/>
  <c r="J507" i="5"/>
  <c r="J506" i="5"/>
  <c r="J505" i="5"/>
  <c r="J504" i="5"/>
  <c r="J503" i="5"/>
  <c r="J502" i="5"/>
  <c r="J501" i="5"/>
  <c r="J500" i="5"/>
  <c r="J499" i="5"/>
  <c r="J498" i="5"/>
  <c r="J497" i="5"/>
  <c r="J496" i="5"/>
  <c r="J495" i="5"/>
  <c r="J494" i="5"/>
  <c r="J493" i="5"/>
  <c r="J492" i="5"/>
  <c r="J491" i="5"/>
  <c r="J490" i="5"/>
  <c r="J489" i="5"/>
  <c r="J488" i="5"/>
  <c r="J487" i="5"/>
  <c r="J486" i="5"/>
  <c r="J485" i="5"/>
  <c r="J484" i="5"/>
  <c r="J483" i="5"/>
  <c r="J482" i="5"/>
  <c r="J481" i="5"/>
  <c r="J480" i="5"/>
  <c r="J479" i="5"/>
  <c r="J478" i="5"/>
  <c r="J477" i="5"/>
  <c r="J476" i="5"/>
  <c r="J475" i="5"/>
  <c r="J474" i="5"/>
  <c r="J473" i="5"/>
  <c r="J472" i="5"/>
  <c r="J471" i="5"/>
  <c r="J470" i="5"/>
  <c r="J469" i="5"/>
  <c r="J468" i="5"/>
  <c r="J467" i="5"/>
  <c r="J466" i="5"/>
  <c r="J465" i="5"/>
  <c r="J464" i="5"/>
  <c r="J463" i="5"/>
  <c r="J462" i="5"/>
  <c r="J461" i="5"/>
  <c r="J460" i="5"/>
  <c r="J459" i="5"/>
  <c r="J458" i="5"/>
  <c r="J457" i="5"/>
  <c r="J456" i="5"/>
  <c r="J455" i="5"/>
  <c r="J454" i="5"/>
  <c r="J453" i="5"/>
  <c r="J452" i="5"/>
  <c r="J451" i="5"/>
  <c r="J450" i="5"/>
  <c r="J449" i="5"/>
  <c r="J448" i="5"/>
  <c r="J447" i="5"/>
  <c r="J446" i="5"/>
  <c r="J445" i="5"/>
  <c r="J444" i="5"/>
  <c r="J443" i="5"/>
  <c r="J442" i="5"/>
  <c r="J441" i="5"/>
  <c r="J440" i="5"/>
  <c r="J439" i="5"/>
  <c r="J438" i="5"/>
  <c r="J437" i="5"/>
  <c r="J436" i="5"/>
  <c r="J435" i="5"/>
  <c r="J434" i="5"/>
  <c r="J433" i="5"/>
  <c r="J432" i="5"/>
  <c r="J431" i="5"/>
  <c r="J430" i="5"/>
  <c r="J429" i="5"/>
  <c r="J428" i="5"/>
  <c r="J427" i="5"/>
  <c r="J426" i="5"/>
  <c r="J425" i="5"/>
  <c r="J424" i="5"/>
  <c r="J423" i="5"/>
  <c r="J422" i="5"/>
  <c r="J421" i="5"/>
  <c r="J420" i="5"/>
  <c r="J419" i="5"/>
  <c r="J418" i="5"/>
  <c r="J417" i="5"/>
  <c r="J416" i="5"/>
  <c r="J415" i="5"/>
  <c r="J414" i="5"/>
  <c r="J413" i="5"/>
  <c r="J412" i="5"/>
  <c r="J411" i="5"/>
  <c r="J410" i="5"/>
  <c r="J409" i="5"/>
  <c r="J408" i="5"/>
  <c r="J407" i="5"/>
  <c r="J406" i="5"/>
  <c r="J405" i="5"/>
  <c r="J404" i="5"/>
  <c r="J403" i="5"/>
  <c r="J402" i="5"/>
  <c r="J401" i="5"/>
  <c r="J400" i="5"/>
  <c r="J399" i="5"/>
  <c r="J398" i="5"/>
  <c r="J397" i="5"/>
  <c r="J396" i="5"/>
  <c r="J395" i="5"/>
  <c r="J394" i="5"/>
  <c r="J393" i="5"/>
  <c r="J392" i="5"/>
  <c r="J391" i="5"/>
  <c r="J390" i="5"/>
  <c r="J389" i="5"/>
  <c r="J388" i="5"/>
  <c r="J387" i="5"/>
  <c r="J386" i="5"/>
  <c r="J385" i="5"/>
  <c r="J384" i="5"/>
  <c r="J383" i="5"/>
  <c r="J382" i="5"/>
  <c r="J381" i="5"/>
  <c r="J380" i="5"/>
  <c r="J379" i="5"/>
  <c r="J378" i="5"/>
  <c r="J377" i="5"/>
  <c r="J376" i="5"/>
  <c r="J375" i="5"/>
  <c r="J374" i="5"/>
  <c r="J373" i="5"/>
  <c r="J372" i="5"/>
  <c r="J371" i="5"/>
  <c r="J370" i="5"/>
  <c r="J369" i="5"/>
  <c r="J368" i="5"/>
  <c r="J367" i="5"/>
  <c r="J366" i="5"/>
  <c r="J365" i="5"/>
  <c r="J364" i="5"/>
  <c r="J363" i="5"/>
  <c r="J362" i="5"/>
  <c r="J361" i="5"/>
  <c r="J360" i="5"/>
  <c r="J359" i="5"/>
  <c r="J358" i="5"/>
  <c r="J357" i="5"/>
  <c r="J356" i="5"/>
  <c r="J355" i="5"/>
  <c r="J354" i="5"/>
  <c r="J353" i="5"/>
  <c r="J352" i="5"/>
  <c r="J351" i="5"/>
  <c r="J350" i="5"/>
  <c r="J349" i="5"/>
  <c r="J348" i="5"/>
  <c r="J347" i="5"/>
  <c r="J346" i="5"/>
  <c r="J345" i="5"/>
  <c r="J344" i="5"/>
  <c r="J343" i="5"/>
  <c r="J342" i="5"/>
  <c r="J341" i="5"/>
  <c r="J340" i="5"/>
  <c r="J339" i="5"/>
  <c r="J338" i="5"/>
  <c r="J337" i="5"/>
  <c r="J336" i="5"/>
  <c r="J335" i="5"/>
  <c r="J334" i="5"/>
  <c r="J333" i="5"/>
  <c r="J332" i="5"/>
  <c r="J331" i="5"/>
  <c r="J330" i="5"/>
  <c r="J329" i="5"/>
  <c r="J328" i="5"/>
  <c r="J327" i="5"/>
  <c r="J326" i="5"/>
  <c r="J325" i="5"/>
  <c r="J324" i="5"/>
  <c r="J323" i="5"/>
  <c r="J322" i="5"/>
  <c r="J321" i="5"/>
  <c r="J320" i="5"/>
  <c r="J319" i="5"/>
  <c r="J318" i="5"/>
  <c r="J317" i="5"/>
  <c r="J316" i="5"/>
  <c r="J315" i="5"/>
  <c r="J314" i="5"/>
  <c r="J313" i="5"/>
  <c r="J312" i="5"/>
  <c r="J311" i="5"/>
  <c r="J310" i="5"/>
  <c r="J309" i="5"/>
  <c r="J308" i="5"/>
  <c r="J307" i="5"/>
  <c r="J306" i="5"/>
  <c r="J305" i="5"/>
  <c r="J304" i="5"/>
  <c r="J303" i="5"/>
  <c r="J302" i="5"/>
  <c r="J301" i="5"/>
  <c r="J300" i="5"/>
  <c r="J299" i="5"/>
  <c r="J298" i="5"/>
  <c r="J297" i="5"/>
  <c r="J296" i="5"/>
  <c r="J295" i="5"/>
  <c r="J294" i="5"/>
  <c r="J293" i="5"/>
  <c r="J292" i="5"/>
  <c r="J291" i="5"/>
  <c r="J290" i="5"/>
  <c r="J289" i="5"/>
  <c r="J288" i="5"/>
  <c r="J287" i="5"/>
  <c r="J286" i="5"/>
  <c r="J285" i="5"/>
  <c r="J284" i="5"/>
  <c r="J283" i="5"/>
  <c r="J282" i="5"/>
  <c r="J281" i="5"/>
  <c r="J280" i="5"/>
  <c r="J279" i="5"/>
  <c r="J278" i="5"/>
  <c r="J277" i="5"/>
  <c r="J276" i="5"/>
  <c r="J275" i="5"/>
  <c r="J274" i="5"/>
  <c r="J273" i="5"/>
  <c r="J272" i="5"/>
  <c r="J271" i="5"/>
  <c r="J270" i="5"/>
  <c r="J269" i="5"/>
  <c r="J268" i="5"/>
  <c r="J267" i="5"/>
  <c r="J266" i="5"/>
  <c r="J265" i="5"/>
  <c r="J264" i="5"/>
  <c r="J263" i="5"/>
  <c r="J262" i="5"/>
  <c r="J261" i="5"/>
  <c r="J260" i="5"/>
  <c r="J259" i="5"/>
  <c r="J258" i="5"/>
  <c r="J257" i="5"/>
  <c r="J256" i="5"/>
  <c r="J255" i="5"/>
  <c r="J254" i="5"/>
  <c r="J253" i="5"/>
  <c r="J252" i="5"/>
  <c r="J251" i="5"/>
  <c r="J250" i="5"/>
  <c r="J249" i="5"/>
  <c r="J248" i="5"/>
  <c r="J247" i="5"/>
  <c r="J246" i="5"/>
  <c r="J245" i="5"/>
  <c r="J244" i="5"/>
  <c r="J243" i="5"/>
  <c r="J242" i="5"/>
  <c r="J241" i="5"/>
  <c r="J240" i="5"/>
  <c r="J239" i="5"/>
  <c r="J238" i="5"/>
  <c r="J237" i="5"/>
  <c r="J236" i="5"/>
  <c r="J235" i="5"/>
  <c r="J234" i="5"/>
  <c r="J233" i="5"/>
  <c r="J232" i="5"/>
  <c r="J231" i="5"/>
  <c r="J230" i="5"/>
  <c r="J229" i="5"/>
  <c r="J228" i="5"/>
  <c r="J227" i="5"/>
  <c r="J226" i="5"/>
  <c r="J225" i="5"/>
  <c r="J224" i="5"/>
  <c r="J223" i="5"/>
  <c r="J222" i="5"/>
  <c r="J221" i="5"/>
  <c r="J220" i="5"/>
  <c r="J219" i="5"/>
  <c r="J218" i="5"/>
  <c r="J217" i="5"/>
  <c r="J216" i="5"/>
  <c r="J215" i="5"/>
  <c r="J214" i="5"/>
  <c r="J213" i="5"/>
  <c r="J212" i="5"/>
  <c r="J211" i="5"/>
  <c r="J210" i="5"/>
  <c r="J209" i="5"/>
  <c r="J208" i="5"/>
  <c r="J207" i="5"/>
  <c r="J206" i="5"/>
  <c r="J205" i="5"/>
  <c r="J204" i="5"/>
  <c r="J203" i="5"/>
  <c r="J202" i="5"/>
  <c r="J201" i="5"/>
  <c r="J200" i="5"/>
  <c r="J199" i="5"/>
  <c r="J198" i="5"/>
  <c r="J197" i="5"/>
  <c r="J196" i="5"/>
  <c r="J195" i="5"/>
  <c r="J194" i="5"/>
  <c r="J193" i="5"/>
  <c r="J192" i="5"/>
  <c r="J191" i="5"/>
  <c r="J190" i="5"/>
  <c r="J189" i="5"/>
  <c r="J188" i="5"/>
  <c r="J187" i="5"/>
  <c r="J186" i="5"/>
  <c r="J185" i="5"/>
  <c r="J184" i="5"/>
  <c r="J183" i="5"/>
  <c r="J182" i="5"/>
  <c r="J181" i="5"/>
  <c r="J180" i="5"/>
  <c r="J179" i="5"/>
  <c r="J178" i="5"/>
  <c r="J177" i="5"/>
  <c r="J176" i="5"/>
  <c r="J175" i="5"/>
  <c r="J174" i="5"/>
  <c r="J173" i="5"/>
  <c r="J172" i="5"/>
  <c r="J171" i="5"/>
  <c r="J170" i="5"/>
  <c r="J169" i="5"/>
  <c r="J168" i="5"/>
  <c r="J167" i="5"/>
  <c r="J166" i="5"/>
  <c r="J165" i="5"/>
  <c r="J164" i="5"/>
  <c r="J163" i="5"/>
  <c r="J162" i="5"/>
  <c r="J161" i="5"/>
  <c r="J160" i="5"/>
  <c r="J159" i="5"/>
  <c r="J158" i="5"/>
  <c r="J157" i="5"/>
  <c r="J156" i="5"/>
  <c r="J155" i="5"/>
  <c r="J154" i="5"/>
  <c r="J153" i="5"/>
  <c r="J152" i="5"/>
  <c r="J151" i="5"/>
  <c r="J150" i="5"/>
  <c r="J149" i="5"/>
  <c r="J148" i="5"/>
  <c r="J147" i="5"/>
  <c r="J146" i="5"/>
  <c r="J145" i="5"/>
  <c r="J144" i="5"/>
  <c r="J143" i="5"/>
  <c r="J142" i="5"/>
  <c r="J141" i="5"/>
  <c r="J140" i="5"/>
  <c r="J139" i="5"/>
  <c r="J138" i="5"/>
  <c r="J137" i="5"/>
  <c r="J136" i="5"/>
  <c r="J135" i="5"/>
  <c r="J134" i="5"/>
  <c r="J133" i="5"/>
  <c r="J132" i="5"/>
  <c r="J131" i="5"/>
  <c r="J130" i="5"/>
  <c r="J129" i="5"/>
  <c r="J128" i="5"/>
  <c r="J127" i="5"/>
  <c r="J126" i="5"/>
  <c r="J125" i="5"/>
  <c r="J124" i="5"/>
  <c r="J123" i="5"/>
  <c r="J122" i="5"/>
  <c r="J121" i="5"/>
  <c r="J120" i="5"/>
  <c r="J119" i="5"/>
  <c r="J118" i="5"/>
  <c r="J117" i="5"/>
  <c r="J116" i="5"/>
  <c r="J115" i="5"/>
  <c r="J114" i="5"/>
  <c r="J113" i="5"/>
  <c r="J112" i="5"/>
  <c r="J111" i="5"/>
  <c r="J110" i="5"/>
  <c r="J109" i="5"/>
  <c r="J108" i="5"/>
  <c r="J107" i="5"/>
  <c r="J106" i="5"/>
  <c r="J105" i="5"/>
  <c r="J104" i="5"/>
  <c r="J103" i="5"/>
  <c r="J102" i="5"/>
  <c r="J101" i="5"/>
  <c r="J100" i="5"/>
  <c r="J99" i="5"/>
  <c r="J98" i="5"/>
  <c r="J97" i="5"/>
  <c r="J96" i="5"/>
  <c r="J95" i="5"/>
  <c r="J94" i="5"/>
  <c r="J93" i="5"/>
  <c r="J92" i="5"/>
  <c r="J91" i="5"/>
  <c r="J90" i="5"/>
  <c r="J89" i="5"/>
  <c r="J88" i="5"/>
  <c r="J87" i="5"/>
  <c r="J86" i="5"/>
  <c r="J85" i="5"/>
  <c r="J84" i="5"/>
  <c r="J83" i="5"/>
  <c r="J82" i="5"/>
  <c r="J81" i="5"/>
  <c r="J80" i="5"/>
  <c r="J79" i="5"/>
  <c r="J78" i="5"/>
  <c r="J77" i="5"/>
  <c r="J76" i="5"/>
  <c r="J75" i="5"/>
  <c r="J74" i="5"/>
  <c r="J73" i="5"/>
  <c r="J72" i="5"/>
  <c r="J71" i="5"/>
  <c r="J70" i="5"/>
  <c r="J69" i="5"/>
  <c r="J68" i="5"/>
  <c r="J67" i="5"/>
  <c r="J66" i="5"/>
  <c r="J65" i="5"/>
  <c r="J64" i="5"/>
  <c r="J63" i="5"/>
  <c r="J62" i="5"/>
  <c r="J61" i="5"/>
  <c r="J60" i="5"/>
  <c r="J59" i="5"/>
  <c r="J58" i="5"/>
  <c r="J57" i="5"/>
  <c r="J56" i="5"/>
  <c r="J55" i="5"/>
  <c r="J54" i="5"/>
  <c r="J53" i="5"/>
  <c r="J52" i="5"/>
  <c r="J51" i="5"/>
  <c r="J50" i="5"/>
  <c r="J49" i="5"/>
  <c r="J48" i="5"/>
  <c r="J47" i="5"/>
  <c r="J46" i="5"/>
  <c r="J45" i="5"/>
  <c r="J44" i="5"/>
  <c r="J43" i="5"/>
  <c r="J42" i="5"/>
  <c r="J41" i="5"/>
  <c r="J40" i="5"/>
  <c r="J39" i="5"/>
  <c r="J38" i="5"/>
  <c r="J37" i="5"/>
  <c r="J36" i="5"/>
  <c r="J35" i="5"/>
  <c r="J34" i="5"/>
  <c r="J33" i="5"/>
  <c r="J32" i="5"/>
  <c r="J31" i="5"/>
  <c r="J30" i="5"/>
  <c r="J29" i="5"/>
  <c r="J28" i="5"/>
  <c r="J27" i="5"/>
  <c r="J26" i="5"/>
  <c r="J25" i="5"/>
  <c r="J24" i="5"/>
  <c r="J23" i="5"/>
  <c r="J22" i="5"/>
  <c r="J21" i="5"/>
  <c r="J20" i="5"/>
  <c r="J19" i="5"/>
  <c r="J18" i="5"/>
  <c r="J17" i="5"/>
  <c r="J16" i="5"/>
  <c r="J15" i="5"/>
  <c r="J14" i="5"/>
  <c r="J13" i="5"/>
  <c r="J12" i="5"/>
  <c r="J11" i="5"/>
  <c r="J10" i="5"/>
  <c r="J9" i="5"/>
  <c r="J8" i="5"/>
  <c r="J7" i="5"/>
  <c r="J6" i="5"/>
  <c r="J5" i="5"/>
  <c r="J4" i="5"/>
  <c r="J3" i="5"/>
  <c r="J2" i="5"/>
  <c r="L1446" i="4"/>
  <c r="J1446" i="4"/>
  <c r="L1445" i="4"/>
  <c r="J1445" i="4"/>
  <c r="L1444" i="4"/>
  <c r="J1444" i="4"/>
  <c r="L1443" i="4"/>
  <c r="J1443" i="4"/>
  <c r="L1442" i="4"/>
  <c r="J1442" i="4"/>
  <c r="L1441" i="4"/>
  <c r="J1441" i="4"/>
  <c r="L1440" i="4"/>
  <c r="J1440" i="4"/>
  <c r="L1439" i="4"/>
  <c r="J1439" i="4"/>
  <c r="L1438" i="4"/>
  <c r="J1438" i="4"/>
  <c r="L1437" i="4"/>
  <c r="J1437" i="4"/>
  <c r="L1436" i="4"/>
  <c r="J1436" i="4"/>
  <c r="L1435" i="4"/>
  <c r="J1435" i="4"/>
  <c r="L1434" i="4"/>
  <c r="J1434" i="4"/>
  <c r="L1433" i="4"/>
  <c r="J1433" i="4"/>
  <c r="L1432" i="4"/>
  <c r="J1432" i="4"/>
  <c r="L1431" i="4"/>
  <c r="J1431" i="4"/>
  <c r="L1430" i="4"/>
  <c r="J1430" i="4"/>
  <c r="L1429" i="4"/>
  <c r="J1429" i="4"/>
  <c r="L1428" i="4"/>
  <c r="J1428" i="4"/>
  <c r="L1427" i="4"/>
  <c r="J1427" i="4"/>
  <c r="L1426" i="4"/>
  <c r="J1426" i="4"/>
  <c r="L1425" i="4"/>
  <c r="J1425" i="4"/>
  <c r="L1424" i="4"/>
  <c r="J1424" i="4"/>
  <c r="L1423" i="4"/>
  <c r="J1423" i="4"/>
  <c r="L1422" i="4"/>
  <c r="J1422" i="4"/>
  <c r="L1421" i="4"/>
  <c r="J1421" i="4"/>
  <c r="L1420" i="4"/>
  <c r="J1420" i="4"/>
  <c r="L1419" i="4"/>
  <c r="J1419" i="4"/>
  <c r="L1418" i="4"/>
  <c r="J1418" i="4"/>
  <c r="L1417" i="4"/>
  <c r="J1417" i="4"/>
  <c r="L1416" i="4"/>
  <c r="J1416" i="4"/>
  <c r="L1415" i="4"/>
  <c r="J1415" i="4"/>
  <c r="L1414" i="4"/>
  <c r="J1414" i="4"/>
  <c r="L1413" i="4"/>
  <c r="J1413" i="4"/>
  <c r="L1412" i="4"/>
  <c r="J1412" i="4"/>
  <c r="L1411" i="4"/>
  <c r="J1411" i="4"/>
  <c r="L1410" i="4"/>
  <c r="J1410" i="4"/>
  <c r="L1409" i="4"/>
  <c r="J1409" i="4"/>
  <c r="L1408" i="4"/>
  <c r="J1408" i="4"/>
  <c r="L1407" i="4"/>
  <c r="J1407" i="4"/>
  <c r="L1406" i="4"/>
  <c r="J1406" i="4"/>
  <c r="L1405" i="4"/>
  <c r="J1405" i="4"/>
  <c r="L1404" i="4"/>
  <c r="J1404" i="4"/>
  <c r="L1403" i="4"/>
  <c r="J1403" i="4"/>
  <c r="L1402" i="4"/>
  <c r="J1402" i="4"/>
  <c r="L1401" i="4"/>
  <c r="J1401" i="4"/>
  <c r="L1400" i="4"/>
  <c r="J1400" i="4"/>
  <c r="L1399" i="4"/>
  <c r="J1399" i="4"/>
  <c r="L1398" i="4"/>
  <c r="J1398" i="4"/>
  <c r="L1397" i="4"/>
  <c r="J1397" i="4"/>
  <c r="L1396" i="4"/>
  <c r="J1396" i="4"/>
  <c r="L1395" i="4"/>
  <c r="J1395" i="4"/>
  <c r="L1394" i="4"/>
  <c r="J1394" i="4"/>
  <c r="L1393" i="4"/>
  <c r="J1393" i="4"/>
  <c r="L1392" i="4"/>
  <c r="J1392" i="4"/>
  <c r="L1391" i="4"/>
  <c r="J1391" i="4"/>
  <c r="L1390" i="4"/>
  <c r="J1390" i="4"/>
  <c r="L1389" i="4"/>
  <c r="J1389" i="4"/>
  <c r="L1388" i="4"/>
  <c r="J1388" i="4"/>
  <c r="L1387" i="4"/>
  <c r="J1387" i="4"/>
  <c r="L1386" i="4"/>
  <c r="J1386" i="4"/>
  <c r="L1385" i="4"/>
  <c r="J1385" i="4"/>
  <c r="L1384" i="4"/>
  <c r="J1384" i="4"/>
  <c r="L1383" i="4"/>
  <c r="J1383" i="4"/>
  <c r="L1382" i="4"/>
  <c r="J1382" i="4"/>
  <c r="L1381" i="4"/>
  <c r="J1381" i="4"/>
  <c r="L1380" i="4"/>
  <c r="J1380" i="4"/>
  <c r="L1379" i="4"/>
  <c r="J1379" i="4"/>
  <c r="L1378" i="4"/>
  <c r="J1378" i="4"/>
  <c r="L1377" i="4"/>
  <c r="J1377" i="4"/>
  <c r="L1376" i="4"/>
  <c r="J1376" i="4"/>
  <c r="L1375" i="4"/>
  <c r="J1375" i="4"/>
  <c r="L1374" i="4"/>
  <c r="J1374" i="4"/>
  <c r="L1373" i="4"/>
  <c r="J1373" i="4"/>
  <c r="L1372" i="4"/>
  <c r="J1372" i="4"/>
  <c r="L1371" i="4"/>
  <c r="J1371" i="4"/>
  <c r="L1370" i="4"/>
  <c r="J1370" i="4"/>
  <c r="L1369" i="4"/>
  <c r="J1369" i="4"/>
  <c r="L1368" i="4"/>
  <c r="J1368" i="4"/>
  <c r="L1367" i="4"/>
  <c r="J1367" i="4"/>
  <c r="L1366" i="4"/>
  <c r="J1366" i="4"/>
  <c r="L1365" i="4"/>
  <c r="J1365" i="4"/>
  <c r="L1364" i="4"/>
  <c r="J1364" i="4"/>
  <c r="L1363" i="4"/>
  <c r="J1363" i="4"/>
  <c r="L1362" i="4"/>
  <c r="J1362" i="4"/>
  <c r="L1361" i="4"/>
  <c r="J1361" i="4"/>
  <c r="L1360" i="4"/>
  <c r="J1360" i="4"/>
  <c r="L1359" i="4"/>
  <c r="J1359" i="4"/>
  <c r="L1358" i="4"/>
  <c r="J1358" i="4"/>
  <c r="L1357" i="4"/>
  <c r="J1357" i="4"/>
  <c r="L1356" i="4"/>
  <c r="J1356" i="4"/>
  <c r="L1355" i="4"/>
  <c r="J1355" i="4"/>
  <c r="L1354" i="4"/>
  <c r="J1354" i="4"/>
  <c r="L1353" i="4"/>
  <c r="J1353" i="4"/>
  <c r="L1352" i="4"/>
  <c r="J1352" i="4"/>
  <c r="L1351" i="4"/>
  <c r="J1351" i="4"/>
  <c r="L1350" i="4"/>
  <c r="J1350" i="4"/>
  <c r="L1349" i="4"/>
  <c r="J1349" i="4"/>
  <c r="L1348" i="4"/>
  <c r="J1348" i="4"/>
  <c r="L1347" i="4"/>
  <c r="J1347" i="4"/>
  <c r="L1346" i="4"/>
  <c r="J1346" i="4"/>
  <c r="L1345" i="4"/>
  <c r="J1345" i="4"/>
  <c r="L1344" i="4"/>
  <c r="J1344" i="4"/>
  <c r="L1343" i="4"/>
  <c r="J1343" i="4"/>
  <c r="L1342" i="4"/>
  <c r="J1342" i="4"/>
  <c r="L1341" i="4"/>
  <c r="J1341" i="4"/>
  <c r="L1340" i="4"/>
  <c r="J1340" i="4"/>
  <c r="L1339" i="4"/>
  <c r="J1339" i="4"/>
  <c r="L1338" i="4"/>
  <c r="J1338" i="4"/>
  <c r="L1337" i="4"/>
  <c r="J1337" i="4"/>
  <c r="L1336" i="4"/>
  <c r="J1336" i="4"/>
  <c r="L1335" i="4"/>
  <c r="J1335" i="4"/>
  <c r="L1334" i="4"/>
  <c r="J1334" i="4"/>
  <c r="L1333" i="4"/>
  <c r="J1333" i="4"/>
  <c r="L1332" i="4"/>
  <c r="J1332" i="4"/>
  <c r="L1331" i="4"/>
  <c r="J1331" i="4"/>
  <c r="L1330" i="4"/>
  <c r="J1330" i="4"/>
  <c r="L1329" i="4"/>
  <c r="J1329" i="4"/>
  <c r="L1328" i="4"/>
  <c r="J1328" i="4"/>
  <c r="L1327" i="4"/>
  <c r="J1327" i="4"/>
  <c r="L1326" i="4"/>
  <c r="J1326" i="4"/>
  <c r="L1325" i="4"/>
  <c r="J1325" i="4"/>
  <c r="L1324" i="4"/>
  <c r="J1324" i="4"/>
  <c r="L1323" i="4"/>
  <c r="J1323" i="4"/>
  <c r="L1322" i="4"/>
  <c r="J1322" i="4"/>
  <c r="L1321" i="4"/>
  <c r="J1321" i="4"/>
  <c r="L1320" i="4"/>
  <c r="J1320" i="4"/>
  <c r="L1319" i="4"/>
  <c r="J1319" i="4"/>
  <c r="L1318" i="4"/>
  <c r="J1318" i="4"/>
  <c r="L1317" i="4"/>
  <c r="J1317" i="4"/>
  <c r="L1316" i="4"/>
  <c r="J1316" i="4"/>
  <c r="L1315" i="4"/>
  <c r="J1315" i="4"/>
  <c r="L1314" i="4"/>
  <c r="J1314" i="4"/>
  <c r="L1313" i="4"/>
  <c r="J1313" i="4"/>
  <c r="L1312" i="4"/>
  <c r="J1312" i="4"/>
  <c r="L1311" i="4"/>
  <c r="J1311" i="4"/>
  <c r="L1310" i="4"/>
  <c r="J1310" i="4"/>
  <c r="L1309" i="4"/>
  <c r="J1309" i="4"/>
  <c r="L1308" i="4"/>
  <c r="J1308" i="4"/>
  <c r="L1307" i="4"/>
  <c r="J1307" i="4"/>
  <c r="L1306" i="4"/>
  <c r="J1306" i="4"/>
  <c r="L1305" i="4"/>
  <c r="J1305" i="4"/>
  <c r="L1304" i="4"/>
  <c r="J1304" i="4"/>
  <c r="L1303" i="4"/>
  <c r="J1303" i="4"/>
  <c r="L1302" i="4"/>
  <c r="J1302" i="4"/>
  <c r="L1301" i="4"/>
  <c r="J1301" i="4"/>
  <c r="L1300" i="4"/>
  <c r="J1300" i="4"/>
  <c r="L1299" i="4"/>
  <c r="J1299" i="4"/>
  <c r="L1298" i="4"/>
  <c r="J1298" i="4"/>
  <c r="L1297" i="4"/>
  <c r="J1297" i="4"/>
  <c r="L1296" i="4"/>
  <c r="J1296" i="4"/>
  <c r="L1295" i="4"/>
  <c r="J1295" i="4"/>
  <c r="L1294" i="4"/>
  <c r="J1294" i="4"/>
  <c r="L1293" i="4"/>
  <c r="J1293" i="4"/>
  <c r="L1292" i="4"/>
  <c r="J1292" i="4"/>
  <c r="L1291" i="4"/>
  <c r="J1291" i="4"/>
  <c r="L1290" i="4"/>
  <c r="J1290" i="4"/>
  <c r="L1289" i="4"/>
  <c r="J1289" i="4"/>
  <c r="L1288" i="4"/>
  <c r="J1288" i="4"/>
  <c r="L1287" i="4"/>
  <c r="J1287" i="4"/>
  <c r="L1286" i="4"/>
  <c r="J1286" i="4"/>
  <c r="L1285" i="4"/>
  <c r="J1285" i="4"/>
  <c r="L1284" i="4"/>
  <c r="J1284" i="4"/>
  <c r="L1283" i="4"/>
  <c r="J1283" i="4"/>
  <c r="L1282" i="4"/>
  <c r="J1282" i="4"/>
  <c r="L1281" i="4"/>
  <c r="J1281" i="4"/>
  <c r="L1280" i="4"/>
  <c r="J1280" i="4"/>
  <c r="L1279" i="4"/>
  <c r="J1279" i="4"/>
  <c r="L1278" i="4"/>
  <c r="J1278" i="4"/>
  <c r="L1277" i="4"/>
  <c r="J1277" i="4"/>
  <c r="L1276" i="4"/>
  <c r="J1276" i="4"/>
  <c r="L1275" i="4"/>
  <c r="J1275" i="4"/>
  <c r="L1274" i="4"/>
  <c r="J1274" i="4"/>
  <c r="L1273" i="4"/>
  <c r="J1273" i="4"/>
  <c r="L1272" i="4"/>
  <c r="J1272" i="4"/>
  <c r="L1271" i="4"/>
  <c r="J1271" i="4"/>
  <c r="L1270" i="4"/>
  <c r="J1270" i="4"/>
  <c r="L1269" i="4"/>
  <c r="J1269" i="4"/>
  <c r="L1268" i="4"/>
  <c r="J1268" i="4"/>
  <c r="L1267" i="4"/>
  <c r="J1267" i="4"/>
  <c r="L1266" i="4"/>
  <c r="J1266" i="4"/>
  <c r="L1265" i="4"/>
  <c r="J1265" i="4"/>
  <c r="L1264" i="4"/>
  <c r="J1264" i="4"/>
  <c r="L1263" i="4"/>
  <c r="J1263" i="4"/>
  <c r="L1262" i="4"/>
  <c r="J1262" i="4"/>
  <c r="L1261" i="4"/>
  <c r="J1261" i="4"/>
  <c r="L1260" i="4"/>
  <c r="J1260" i="4"/>
  <c r="L1259" i="4"/>
  <c r="J1259" i="4"/>
  <c r="L1258" i="4"/>
  <c r="J1258" i="4"/>
  <c r="L1257" i="4"/>
  <c r="J1257" i="4"/>
  <c r="L1256" i="4"/>
  <c r="J1256" i="4"/>
  <c r="L1255" i="4"/>
  <c r="J1255" i="4"/>
  <c r="L1254" i="4"/>
  <c r="J1254" i="4"/>
  <c r="L1253" i="4"/>
  <c r="J1253" i="4"/>
  <c r="L1252" i="4"/>
  <c r="J1252" i="4"/>
  <c r="L1251" i="4"/>
  <c r="J1251" i="4"/>
  <c r="L1250" i="4"/>
  <c r="J1250" i="4"/>
  <c r="L1249" i="4"/>
  <c r="J1249" i="4"/>
  <c r="L1248" i="4"/>
  <c r="J1248" i="4"/>
  <c r="L1247" i="4"/>
  <c r="J1247" i="4"/>
  <c r="L1246" i="4"/>
  <c r="J1246" i="4"/>
  <c r="L1245" i="4"/>
  <c r="J1245" i="4"/>
  <c r="L1244" i="4"/>
  <c r="J1244" i="4"/>
  <c r="L1243" i="4"/>
  <c r="J1243" i="4"/>
  <c r="L1242" i="4"/>
  <c r="J1242" i="4"/>
  <c r="L1241" i="4"/>
  <c r="J1241" i="4"/>
  <c r="L1240" i="4"/>
  <c r="J1240" i="4"/>
  <c r="L1239" i="4"/>
  <c r="J1239" i="4"/>
  <c r="L1238" i="4"/>
  <c r="J1238" i="4"/>
  <c r="L1237" i="4"/>
  <c r="J1237" i="4"/>
  <c r="L1236" i="4"/>
  <c r="J1236" i="4"/>
  <c r="L1235" i="4"/>
  <c r="J1235" i="4"/>
  <c r="L1234" i="4"/>
  <c r="J1234" i="4"/>
  <c r="L1233" i="4"/>
  <c r="J1233" i="4"/>
  <c r="L1232" i="4"/>
  <c r="J1232" i="4"/>
  <c r="L1231" i="4"/>
  <c r="J1231" i="4"/>
  <c r="L1230" i="4"/>
  <c r="J1230" i="4"/>
  <c r="L1229" i="4"/>
  <c r="J1229" i="4"/>
  <c r="L1228" i="4"/>
  <c r="J1228" i="4"/>
  <c r="L1227" i="4"/>
  <c r="J1227" i="4"/>
  <c r="L1226" i="4"/>
  <c r="J1226" i="4"/>
  <c r="L1225" i="4"/>
  <c r="J1225" i="4"/>
  <c r="L1224" i="4"/>
  <c r="J1224" i="4"/>
  <c r="L1223" i="4"/>
  <c r="J1223" i="4"/>
  <c r="L1222" i="4"/>
  <c r="J1222" i="4"/>
  <c r="L1221" i="4"/>
  <c r="J1221" i="4"/>
  <c r="L1220" i="4"/>
  <c r="J1220" i="4"/>
  <c r="L1219" i="4"/>
  <c r="J1219" i="4"/>
  <c r="L1218" i="4"/>
  <c r="J1218" i="4"/>
  <c r="L1217" i="4"/>
  <c r="J1217" i="4"/>
  <c r="L1216" i="4"/>
  <c r="J1216" i="4"/>
  <c r="L1215" i="4"/>
  <c r="J1215" i="4"/>
  <c r="L1214" i="4"/>
  <c r="J1214" i="4"/>
  <c r="L1213" i="4"/>
  <c r="J1213" i="4"/>
  <c r="L1212" i="4"/>
  <c r="J1212" i="4"/>
  <c r="L1211" i="4"/>
  <c r="J1211" i="4"/>
  <c r="L1210" i="4"/>
  <c r="J1210" i="4"/>
  <c r="L1209" i="4"/>
  <c r="J1209" i="4"/>
  <c r="L1208" i="4"/>
  <c r="J1208" i="4"/>
  <c r="L1207" i="4"/>
  <c r="J1207" i="4"/>
  <c r="L1206" i="4"/>
  <c r="J1206" i="4"/>
  <c r="L1205" i="4"/>
  <c r="J1205" i="4"/>
  <c r="L1204" i="4"/>
  <c r="J1204" i="4"/>
  <c r="L1203" i="4"/>
  <c r="J1203" i="4"/>
  <c r="L1202" i="4"/>
  <c r="J1202" i="4"/>
  <c r="L1201" i="4"/>
  <c r="J1201" i="4"/>
  <c r="L1200" i="4"/>
  <c r="J1200" i="4"/>
  <c r="L1199" i="4"/>
  <c r="J1199" i="4"/>
  <c r="L1198" i="4"/>
  <c r="J1198" i="4"/>
  <c r="L1197" i="4"/>
  <c r="J1197" i="4"/>
  <c r="L1196" i="4"/>
  <c r="J1196" i="4"/>
  <c r="L1195" i="4"/>
  <c r="J1195" i="4"/>
  <c r="L1194" i="4"/>
  <c r="J1194" i="4"/>
  <c r="L1193" i="4"/>
  <c r="J1193" i="4"/>
  <c r="L1192" i="4"/>
  <c r="J1192" i="4"/>
  <c r="L1191" i="4"/>
  <c r="J1191" i="4"/>
  <c r="L1190" i="4"/>
  <c r="J1190" i="4"/>
  <c r="L1189" i="4"/>
  <c r="J1189" i="4"/>
  <c r="L1188" i="4"/>
  <c r="J1188" i="4"/>
  <c r="L1187" i="4"/>
  <c r="J1187" i="4"/>
  <c r="L1186" i="4"/>
  <c r="J1186" i="4"/>
  <c r="L1185" i="4"/>
  <c r="J1185" i="4"/>
  <c r="L1184" i="4"/>
  <c r="J1184" i="4"/>
  <c r="L1183" i="4"/>
  <c r="J1183" i="4"/>
  <c r="L1182" i="4"/>
  <c r="J1182" i="4"/>
  <c r="L1181" i="4"/>
  <c r="J1181" i="4"/>
  <c r="L1180" i="4"/>
  <c r="J1180" i="4"/>
  <c r="L1179" i="4"/>
  <c r="J1179" i="4"/>
  <c r="L1178" i="4"/>
  <c r="J1178" i="4"/>
  <c r="L1177" i="4"/>
  <c r="J1177" i="4"/>
  <c r="L1176" i="4"/>
  <c r="J1176" i="4"/>
  <c r="L1175" i="4"/>
  <c r="J1175" i="4"/>
  <c r="L1174" i="4"/>
  <c r="J1174" i="4"/>
  <c r="L1173" i="4"/>
  <c r="J1173" i="4"/>
  <c r="L1172" i="4"/>
  <c r="J1172" i="4"/>
  <c r="L1171" i="4"/>
  <c r="J1171" i="4"/>
  <c r="L1170" i="4"/>
  <c r="J1170" i="4"/>
  <c r="L1169" i="4"/>
  <c r="J1169" i="4"/>
  <c r="L1168" i="4"/>
  <c r="J1168" i="4"/>
  <c r="L1167" i="4"/>
  <c r="J1167" i="4"/>
  <c r="L1166" i="4"/>
  <c r="J1166" i="4"/>
  <c r="L1165" i="4"/>
  <c r="J1165" i="4"/>
  <c r="L1164" i="4"/>
  <c r="J1164" i="4"/>
  <c r="L1163" i="4"/>
  <c r="J1163" i="4"/>
  <c r="L1162" i="4"/>
  <c r="J1162" i="4"/>
  <c r="L1161" i="4"/>
  <c r="J1161" i="4"/>
  <c r="L1160" i="4"/>
  <c r="J1160" i="4"/>
  <c r="L1159" i="4"/>
  <c r="J1159" i="4"/>
  <c r="L1158" i="4"/>
  <c r="J1158" i="4"/>
  <c r="L1157" i="4"/>
  <c r="J1157" i="4"/>
  <c r="L1156" i="4"/>
  <c r="J1156" i="4"/>
  <c r="L1155" i="4"/>
  <c r="J1155" i="4"/>
  <c r="L1154" i="4"/>
  <c r="J1154" i="4"/>
  <c r="L1153" i="4"/>
  <c r="J1153" i="4"/>
  <c r="L1152" i="4"/>
  <c r="J1152" i="4"/>
  <c r="L1151" i="4"/>
  <c r="J1151" i="4"/>
  <c r="L1150" i="4"/>
  <c r="J1150" i="4"/>
  <c r="L1149" i="4"/>
  <c r="J1149" i="4"/>
  <c r="L1148" i="4"/>
  <c r="J1148" i="4"/>
  <c r="L1147" i="4"/>
  <c r="J1147" i="4"/>
  <c r="L1146" i="4"/>
  <c r="J1146" i="4"/>
  <c r="L1145" i="4"/>
  <c r="J1145" i="4"/>
  <c r="L1144" i="4"/>
  <c r="J1144" i="4"/>
  <c r="L1143" i="4"/>
  <c r="J1143" i="4"/>
  <c r="L1142" i="4"/>
  <c r="J1142" i="4"/>
  <c r="L1141" i="4"/>
  <c r="J1141" i="4"/>
  <c r="L1140" i="4"/>
  <c r="J1140" i="4"/>
  <c r="L1139" i="4"/>
  <c r="J1139" i="4"/>
  <c r="L1138" i="4"/>
  <c r="J1138" i="4"/>
  <c r="L1137" i="4"/>
  <c r="J1137" i="4"/>
  <c r="L1136" i="4"/>
  <c r="J1136" i="4"/>
  <c r="L1135" i="4"/>
  <c r="J1135" i="4"/>
  <c r="L1134" i="4"/>
  <c r="J1134" i="4"/>
  <c r="L1133" i="4"/>
  <c r="J1133" i="4"/>
  <c r="L1132" i="4"/>
  <c r="J1132" i="4"/>
  <c r="L1131" i="4"/>
  <c r="J1131" i="4"/>
  <c r="L1130" i="4"/>
  <c r="J1130" i="4"/>
  <c r="L1129" i="4"/>
  <c r="J1129" i="4"/>
  <c r="L1128" i="4"/>
  <c r="J1128" i="4"/>
  <c r="L1127" i="4"/>
  <c r="J1127" i="4"/>
  <c r="L1126" i="4"/>
  <c r="J1126" i="4"/>
  <c r="L1125" i="4"/>
  <c r="J1125" i="4"/>
  <c r="L1124" i="4"/>
  <c r="J1124" i="4"/>
  <c r="L1123" i="4"/>
  <c r="J1123" i="4"/>
  <c r="L1122" i="4"/>
  <c r="J1122" i="4"/>
  <c r="L1121" i="4"/>
  <c r="J1121" i="4"/>
  <c r="L1120" i="4"/>
  <c r="J1120" i="4"/>
  <c r="L1119" i="4"/>
  <c r="J1119" i="4"/>
  <c r="L1118" i="4"/>
  <c r="J1118" i="4"/>
  <c r="L1117" i="4"/>
  <c r="J1117" i="4"/>
  <c r="L1116" i="4"/>
  <c r="J1116" i="4"/>
  <c r="L1115" i="4"/>
  <c r="J1115" i="4"/>
  <c r="L1114" i="4"/>
  <c r="J1114" i="4"/>
  <c r="L1113" i="4"/>
  <c r="J1113" i="4"/>
  <c r="L1112" i="4"/>
  <c r="J1112" i="4"/>
  <c r="L1111" i="4"/>
  <c r="J1111" i="4"/>
  <c r="L1110" i="4"/>
  <c r="J1110" i="4"/>
  <c r="L1109" i="4"/>
  <c r="J1109" i="4"/>
  <c r="L1108" i="4"/>
  <c r="J1108" i="4"/>
  <c r="L1107" i="4"/>
  <c r="J1107" i="4"/>
  <c r="L1106" i="4"/>
  <c r="J1106" i="4"/>
  <c r="L1105" i="4"/>
  <c r="J1105" i="4"/>
  <c r="L1104" i="4"/>
  <c r="J1104" i="4"/>
  <c r="L1103" i="4"/>
  <c r="J1103" i="4"/>
  <c r="L1102" i="4"/>
  <c r="J1102" i="4"/>
  <c r="L1101" i="4"/>
  <c r="J1101" i="4"/>
  <c r="L1100" i="4"/>
  <c r="J1100" i="4"/>
  <c r="L1099" i="4"/>
  <c r="J1099" i="4"/>
  <c r="L1098" i="4"/>
  <c r="J1098" i="4"/>
  <c r="L1097" i="4"/>
  <c r="J1097" i="4"/>
  <c r="L1096" i="4"/>
  <c r="J1096" i="4"/>
  <c r="L1095" i="4"/>
  <c r="J1095" i="4"/>
  <c r="L1094" i="4"/>
  <c r="J1094" i="4"/>
  <c r="L1093" i="4"/>
  <c r="J1093" i="4"/>
  <c r="L1092" i="4"/>
  <c r="J1092" i="4"/>
  <c r="L1091" i="4"/>
  <c r="J1091" i="4"/>
  <c r="L1090" i="4"/>
  <c r="J1090" i="4"/>
  <c r="L1089" i="4"/>
  <c r="J1089" i="4"/>
  <c r="L1088" i="4"/>
  <c r="J1088" i="4"/>
  <c r="L1087" i="4"/>
  <c r="J1087" i="4"/>
  <c r="L1086" i="4"/>
  <c r="J1086" i="4"/>
  <c r="L1085" i="4"/>
  <c r="J1085" i="4"/>
  <c r="L1084" i="4"/>
  <c r="J1084" i="4"/>
  <c r="L1083" i="4"/>
  <c r="J1083" i="4"/>
  <c r="L1082" i="4"/>
  <c r="J1082" i="4"/>
  <c r="L1081" i="4"/>
  <c r="J1081" i="4"/>
  <c r="L1080" i="4"/>
  <c r="J1080" i="4"/>
  <c r="L1079" i="4"/>
  <c r="J1079" i="4"/>
  <c r="L1078" i="4"/>
  <c r="J1078" i="4"/>
  <c r="L1077" i="4"/>
  <c r="J1077" i="4"/>
  <c r="L1076" i="4"/>
  <c r="J1076" i="4"/>
  <c r="L1075" i="4"/>
  <c r="J1075" i="4"/>
  <c r="L1074" i="4"/>
  <c r="J1074" i="4"/>
  <c r="L1073" i="4"/>
  <c r="J1073" i="4"/>
  <c r="L1072" i="4"/>
  <c r="J1072" i="4"/>
  <c r="L1071" i="4"/>
  <c r="J1071" i="4"/>
  <c r="L1070" i="4"/>
  <c r="J1070" i="4"/>
  <c r="L1069" i="4"/>
  <c r="J1069" i="4"/>
  <c r="L1068" i="4"/>
  <c r="J1068" i="4"/>
  <c r="L1067" i="4"/>
  <c r="J1067" i="4"/>
  <c r="L1066" i="4"/>
  <c r="J1066" i="4"/>
  <c r="L1065" i="4"/>
  <c r="J1065" i="4"/>
  <c r="L1064" i="4"/>
  <c r="J1064" i="4"/>
  <c r="L1063" i="4"/>
  <c r="J1063" i="4"/>
  <c r="L1062" i="4"/>
  <c r="J1062" i="4"/>
  <c r="L1061" i="4"/>
  <c r="J1061" i="4"/>
  <c r="L1060" i="4"/>
  <c r="J1060" i="4"/>
  <c r="L1059" i="4"/>
  <c r="J1059" i="4"/>
  <c r="L1058" i="4"/>
  <c r="J1058" i="4"/>
  <c r="L1057" i="4"/>
  <c r="J1057" i="4"/>
  <c r="L1056" i="4"/>
  <c r="J1056" i="4"/>
  <c r="L1055" i="4"/>
  <c r="J1055" i="4"/>
  <c r="L1054" i="4"/>
  <c r="J1054" i="4"/>
  <c r="L1053" i="4"/>
  <c r="J1053" i="4"/>
  <c r="L1052" i="4"/>
  <c r="J1052" i="4"/>
  <c r="L1051" i="4"/>
  <c r="J1051" i="4"/>
  <c r="L1050" i="4"/>
  <c r="J1050" i="4"/>
  <c r="L1049" i="4"/>
  <c r="J1049" i="4"/>
  <c r="L1048" i="4"/>
  <c r="J1048" i="4"/>
  <c r="L1047" i="4"/>
  <c r="J1047" i="4"/>
  <c r="L1046" i="4"/>
  <c r="J1046" i="4"/>
  <c r="L1045" i="4"/>
  <c r="J1045" i="4"/>
  <c r="L1044" i="4"/>
  <c r="J1044" i="4"/>
  <c r="L1043" i="4"/>
  <c r="J1043" i="4"/>
  <c r="L1042" i="4"/>
  <c r="J1042" i="4"/>
  <c r="L1041" i="4"/>
  <c r="J1041" i="4"/>
  <c r="L1040" i="4"/>
  <c r="J1040" i="4"/>
  <c r="L1039" i="4"/>
  <c r="J1039" i="4"/>
  <c r="L1038" i="4"/>
  <c r="J1038" i="4"/>
  <c r="L1037" i="4"/>
  <c r="J1037" i="4"/>
  <c r="L1036" i="4"/>
  <c r="J1036" i="4"/>
  <c r="L1035" i="4"/>
  <c r="J1035" i="4"/>
  <c r="L1034" i="4"/>
  <c r="J1034" i="4"/>
  <c r="L1033" i="4"/>
  <c r="J1033" i="4"/>
  <c r="L1032" i="4"/>
  <c r="J1032" i="4"/>
  <c r="L1031" i="4"/>
  <c r="J1031" i="4"/>
  <c r="L1030" i="4"/>
  <c r="J1030" i="4"/>
  <c r="L1029" i="4"/>
  <c r="J1029" i="4"/>
  <c r="L1028" i="4"/>
  <c r="J1028" i="4"/>
  <c r="L1027" i="4"/>
  <c r="J1027" i="4"/>
  <c r="L1026" i="4"/>
  <c r="J1026" i="4"/>
  <c r="L1025" i="4"/>
  <c r="J1025" i="4"/>
  <c r="L1024" i="4"/>
  <c r="J1024" i="4"/>
  <c r="L1023" i="4"/>
  <c r="J1023" i="4"/>
  <c r="L1022" i="4"/>
  <c r="J1022" i="4"/>
  <c r="L1021" i="4"/>
  <c r="J1021" i="4"/>
  <c r="L1020" i="4"/>
  <c r="J1020" i="4"/>
  <c r="L1019" i="4"/>
  <c r="J1019" i="4"/>
  <c r="L1018" i="4"/>
  <c r="J1018" i="4"/>
  <c r="L1017" i="4"/>
  <c r="J1017" i="4"/>
  <c r="L1016" i="4"/>
  <c r="J1016" i="4"/>
  <c r="L1015" i="4"/>
  <c r="J1015" i="4"/>
  <c r="L1014" i="4"/>
  <c r="J1014" i="4"/>
  <c r="L1013" i="4"/>
  <c r="J1013" i="4"/>
  <c r="L1012" i="4"/>
  <c r="J1012" i="4"/>
  <c r="L1011" i="4"/>
  <c r="J1011" i="4"/>
  <c r="L1010" i="4"/>
  <c r="J1010" i="4"/>
  <c r="L1009" i="4"/>
  <c r="J1009" i="4"/>
  <c r="L1008" i="4"/>
  <c r="J1008" i="4"/>
  <c r="L1007" i="4"/>
  <c r="J1007" i="4"/>
  <c r="L1006" i="4"/>
  <c r="J1006" i="4"/>
  <c r="L1005" i="4"/>
  <c r="J1005" i="4"/>
  <c r="L1004" i="4"/>
  <c r="J1004" i="4"/>
  <c r="L1003" i="4"/>
  <c r="J1003" i="4"/>
  <c r="L1002" i="4"/>
  <c r="J1002" i="4"/>
  <c r="L1001" i="4"/>
  <c r="J1001" i="4"/>
  <c r="L1000" i="4"/>
  <c r="J1000" i="4"/>
  <c r="L999" i="4"/>
  <c r="J999" i="4"/>
  <c r="L998" i="4"/>
  <c r="J998" i="4"/>
  <c r="L997" i="4"/>
  <c r="J997" i="4"/>
  <c r="L996" i="4"/>
  <c r="J996" i="4"/>
  <c r="L995" i="4"/>
  <c r="J995" i="4"/>
  <c r="L994" i="4"/>
  <c r="J994" i="4"/>
  <c r="L993" i="4"/>
  <c r="J993" i="4"/>
  <c r="L992" i="4"/>
  <c r="J992" i="4"/>
  <c r="L991" i="4"/>
  <c r="J991" i="4"/>
  <c r="L990" i="4"/>
  <c r="J990" i="4"/>
  <c r="L989" i="4"/>
  <c r="J989" i="4"/>
  <c r="L988" i="4"/>
  <c r="J988" i="4"/>
  <c r="L987" i="4"/>
  <c r="J987" i="4"/>
  <c r="L986" i="4"/>
  <c r="J986" i="4"/>
  <c r="L985" i="4"/>
  <c r="J985" i="4"/>
  <c r="L984" i="4"/>
  <c r="J984" i="4"/>
  <c r="L983" i="4"/>
  <c r="J983" i="4"/>
  <c r="L982" i="4"/>
  <c r="J982" i="4"/>
  <c r="L981" i="4"/>
  <c r="J981" i="4"/>
  <c r="L980" i="4"/>
  <c r="J980" i="4"/>
  <c r="L979" i="4"/>
  <c r="J979" i="4"/>
  <c r="L978" i="4"/>
  <c r="J978" i="4"/>
  <c r="L977" i="4"/>
  <c r="J977" i="4"/>
  <c r="L976" i="4"/>
  <c r="J976" i="4"/>
  <c r="L975" i="4"/>
  <c r="J975" i="4"/>
  <c r="L974" i="4"/>
  <c r="J974" i="4"/>
  <c r="L973" i="4"/>
  <c r="J973" i="4"/>
  <c r="L972" i="4"/>
  <c r="J972" i="4"/>
  <c r="L971" i="4"/>
  <c r="J971" i="4"/>
  <c r="L970" i="4"/>
  <c r="J970" i="4"/>
  <c r="L969" i="4"/>
  <c r="J969" i="4"/>
  <c r="L968" i="4"/>
  <c r="J968" i="4"/>
  <c r="L967" i="4"/>
  <c r="J967" i="4"/>
  <c r="L966" i="4"/>
  <c r="J966" i="4"/>
  <c r="L965" i="4"/>
  <c r="J965" i="4"/>
  <c r="L964" i="4"/>
  <c r="J964" i="4"/>
  <c r="L963" i="4"/>
  <c r="J963" i="4"/>
  <c r="L962" i="4"/>
  <c r="J962" i="4"/>
  <c r="L961" i="4"/>
  <c r="J961" i="4"/>
  <c r="L960" i="4"/>
  <c r="J960" i="4"/>
  <c r="L959" i="4"/>
  <c r="J959" i="4"/>
  <c r="L958" i="4"/>
  <c r="J958" i="4"/>
  <c r="L957" i="4"/>
  <c r="J957" i="4"/>
  <c r="L956" i="4"/>
  <c r="J956" i="4"/>
  <c r="L955" i="4"/>
  <c r="J955" i="4"/>
  <c r="L954" i="4"/>
  <c r="J954" i="4"/>
  <c r="L953" i="4"/>
  <c r="J953" i="4"/>
  <c r="L952" i="4"/>
  <c r="J952" i="4"/>
  <c r="L951" i="4"/>
  <c r="J951" i="4"/>
  <c r="L950" i="4"/>
  <c r="J950" i="4"/>
  <c r="L949" i="4"/>
  <c r="J949" i="4"/>
  <c r="L948" i="4"/>
  <c r="J948" i="4"/>
  <c r="L947" i="4"/>
  <c r="J947" i="4"/>
  <c r="L946" i="4"/>
  <c r="J946" i="4"/>
  <c r="L945" i="4"/>
  <c r="J945" i="4"/>
  <c r="L944" i="4"/>
  <c r="J944" i="4"/>
  <c r="L943" i="4"/>
  <c r="J943" i="4"/>
  <c r="L942" i="4"/>
  <c r="J942" i="4"/>
  <c r="L941" i="4"/>
  <c r="J941" i="4"/>
  <c r="L940" i="4"/>
  <c r="J940" i="4"/>
  <c r="L939" i="4"/>
  <c r="J939" i="4"/>
  <c r="L938" i="4"/>
  <c r="J938" i="4"/>
  <c r="L937" i="4"/>
  <c r="J937" i="4"/>
  <c r="L936" i="4"/>
  <c r="J936" i="4"/>
  <c r="L935" i="4"/>
  <c r="J935" i="4"/>
  <c r="L934" i="4"/>
  <c r="J934" i="4"/>
  <c r="L933" i="4"/>
  <c r="J933" i="4"/>
  <c r="L932" i="4"/>
  <c r="J932" i="4"/>
  <c r="L931" i="4"/>
  <c r="J931" i="4"/>
  <c r="L930" i="4"/>
  <c r="J930" i="4"/>
  <c r="L929" i="4"/>
  <c r="J929" i="4"/>
  <c r="L928" i="4"/>
  <c r="J928" i="4"/>
  <c r="L927" i="4"/>
  <c r="J927" i="4"/>
  <c r="L926" i="4"/>
  <c r="J926" i="4"/>
  <c r="L925" i="4"/>
  <c r="J925" i="4"/>
  <c r="L924" i="4"/>
  <c r="J924" i="4"/>
  <c r="L923" i="4"/>
  <c r="J923" i="4"/>
  <c r="L922" i="4"/>
  <c r="J922" i="4"/>
  <c r="L921" i="4"/>
  <c r="J921" i="4"/>
  <c r="L920" i="4"/>
  <c r="J920" i="4"/>
  <c r="L919" i="4"/>
  <c r="J919" i="4"/>
  <c r="L918" i="4"/>
  <c r="J918" i="4"/>
  <c r="L917" i="4"/>
  <c r="J917" i="4"/>
  <c r="L916" i="4"/>
  <c r="J916" i="4"/>
  <c r="L915" i="4"/>
  <c r="J915" i="4"/>
  <c r="L914" i="4"/>
  <c r="J914" i="4"/>
  <c r="L913" i="4"/>
  <c r="J913" i="4"/>
  <c r="L912" i="4"/>
  <c r="J912" i="4"/>
  <c r="L911" i="4"/>
  <c r="J911" i="4"/>
  <c r="L910" i="4"/>
  <c r="J910" i="4"/>
  <c r="L909" i="4"/>
  <c r="J909" i="4"/>
  <c r="L908" i="4"/>
  <c r="J908" i="4"/>
  <c r="L907" i="4"/>
  <c r="J907" i="4"/>
  <c r="L906" i="4"/>
  <c r="J906" i="4"/>
  <c r="L905" i="4"/>
  <c r="J905" i="4"/>
  <c r="L904" i="4"/>
  <c r="J904" i="4"/>
  <c r="L903" i="4"/>
  <c r="J903" i="4"/>
  <c r="L902" i="4"/>
  <c r="J902" i="4"/>
  <c r="L901" i="4"/>
  <c r="J901" i="4"/>
  <c r="L900" i="4"/>
  <c r="J900" i="4"/>
  <c r="L899" i="4"/>
  <c r="J899" i="4"/>
  <c r="L898" i="4"/>
  <c r="J898" i="4"/>
  <c r="L897" i="4"/>
  <c r="J897" i="4"/>
  <c r="L896" i="4"/>
  <c r="J896" i="4"/>
  <c r="L895" i="4"/>
  <c r="J895" i="4"/>
  <c r="L894" i="4"/>
  <c r="J894" i="4"/>
  <c r="L893" i="4"/>
  <c r="J893" i="4"/>
  <c r="L892" i="4"/>
  <c r="J892" i="4"/>
  <c r="L891" i="4"/>
  <c r="J891" i="4"/>
  <c r="L890" i="4"/>
  <c r="J890" i="4"/>
  <c r="L889" i="4"/>
  <c r="J889" i="4"/>
  <c r="L888" i="4"/>
  <c r="J888" i="4"/>
  <c r="L887" i="4"/>
  <c r="J887" i="4"/>
  <c r="L886" i="4"/>
  <c r="J886" i="4"/>
  <c r="L885" i="4"/>
  <c r="J885" i="4"/>
  <c r="L884" i="4"/>
  <c r="J884" i="4"/>
  <c r="L883" i="4"/>
  <c r="J883" i="4"/>
  <c r="L882" i="4"/>
  <c r="J882" i="4"/>
  <c r="L881" i="4"/>
  <c r="J881" i="4"/>
  <c r="L880" i="4"/>
  <c r="J880" i="4"/>
  <c r="L879" i="4"/>
  <c r="J879" i="4"/>
  <c r="L878" i="4"/>
  <c r="J878" i="4"/>
  <c r="L877" i="4"/>
  <c r="J877" i="4"/>
  <c r="L876" i="4"/>
  <c r="J876" i="4"/>
  <c r="L875" i="4"/>
  <c r="J875" i="4"/>
  <c r="L874" i="4"/>
  <c r="J874" i="4"/>
  <c r="L873" i="4"/>
  <c r="J873" i="4"/>
  <c r="L872" i="4"/>
  <c r="J872" i="4"/>
  <c r="L871" i="4"/>
  <c r="J871" i="4"/>
  <c r="L870" i="4"/>
  <c r="J870" i="4"/>
  <c r="L869" i="4"/>
  <c r="J869" i="4"/>
  <c r="L868" i="4"/>
  <c r="J868" i="4"/>
  <c r="L867" i="4"/>
  <c r="J867" i="4"/>
  <c r="L866" i="4"/>
  <c r="J866" i="4"/>
  <c r="L865" i="4"/>
  <c r="J865" i="4"/>
  <c r="L864" i="4"/>
  <c r="J864" i="4"/>
  <c r="L863" i="4"/>
  <c r="J863" i="4"/>
  <c r="L862" i="4"/>
  <c r="J862" i="4"/>
  <c r="L861" i="4"/>
  <c r="J861" i="4"/>
  <c r="L860" i="4"/>
  <c r="J860" i="4"/>
  <c r="L859" i="4"/>
  <c r="J859" i="4"/>
  <c r="L858" i="4"/>
  <c r="J858" i="4"/>
  <c r="L857" i="4"/>
  <c r="J857" i="4"/>
  <c r="L856" i="4"/>
  <c r="J856" i="4"/>
  <c r="L855" i="4"/>
  <c r="J855" i="4"/>
  <c r="L854" i="4"/>
  <c r="J854" i="4"/>
  <c r="L853" i="4"/>
  <c r="J853" i="4"/>
  <c r="L852" i="4"/>
  <c r="J852" i="4"/>
  <c r="L851" i="4"/>
  <c r="J851" i="4"/>
  <c r="L850" i="4"/>
  <c r="J850" i="4"/>
  <c r="L849" i="4"/>
  <c r="J849" i="4"/>
  <c r="L848" i="4"/>
  <c r="J848" i="4"/>
  <c r="L847" i="4"/>
  <c r="J847" i="4"/>
  <c r="L846" i="4"/>
  <c r="J846" i="4"/>
  <c r="L845" i="4"/>
  <c r="J845" i="4"/>
  <c r="L844" i="4"/>
  <c r="J844" i="4"/>
  <c r="L843" i="4"/>
  <c r="J843" i="4"/>
  <c r="L842" i="4"/>
  <c r="J842" i="4"/>
  <c r="L841" i="4"/>
  <c r="J841" i="4"/>
  <c r="L840" i="4"/>
  <c r="J840" i="4"/>
  <c r="L839" i="4"/>
  <c r="J839" i="4"/>
  <c r="L838" i="4"/>
  <c r="J838" i="4"/>
  <c r="L837" i="4"/>
  <c r="J837" i="4"/>
  <c r="L836" i="4"/>
  <c r="J836" i="4"/>
  <c r="L835" i="4"/>
  <c r="J835" i="4"/>
  <c r="L834" i="4"/>
  <c r="J834" i="4"/>
  <c r="L833" i="4"/>
  <c r="J833" i="4"/>
  <c r="L832" i="4"/>
  <c r="J832" i="4"/>
  <c r="L831" i="4"/>
  <c r="J831" i="4"/>
  <c r="L830" i="4"/>
  <c r="J830" i="4"/>
  <c r="L829" i="4"/>
  <c r="J829" i="4"/>
  <c r="L828" i="4"/>
  <c r="J828" i="4"/>
  <c r="L827" i="4"/>
  <c r="J827" i="4"/>
  <c r="L826" i="4"/>
  <c r="J826" i="4"/>
  <c r="L825" i="4"/>
  <c r="J825" i="4"/>
  <c r="L824" i="4"/>
  <c r="J824" i="4"/>
  <c r="L823" i="4"/>
  <c r="J823" i="4"/>
  <c r="L822" i="4"/>
  <c r="J822" i="4"/>
  <c r="L821" i="4"/>
  <c r="J821" i="4"/>
  <c r="L820" i="4"/>
  <c r="J820" i="4"/>
  <c r="L819" i="4"/>
  <c r="J819" i="4"/>
  <c r="L818" i="4"/>
  <c r="J818" i="4"/>
  <c r="L817" i="4"/>
  <c r="J817" i="4"/>
  <c r="L816" i="4"/>
  <c r="J816" i="4"/>
  <c r="L815" i="4"/>
  <c r="J815" i="4"/>
  <c r="L814" i="4"/>
  <c r="J814" i="4"/>
  <c r="L813" i="4"/>
  <c r="J813" i="4"/>
  <c r="L812" i="4"/>
  <c r="J812" i="4"/>
  <c r="L811" i="4"/>
  <c r="J811" i="4"/>
  <c r="L810" i="4"/>
  <c r="J810" i="4"/>
  <c r="L809" i="4"/>
  <c r="J809" i="4"/>
  <c r="L808" i="4"/>
  <c r="J808" i="4"/>
  <c r="L807" i="4"/>
  <c r="J807" i="4"/>
  <c r="L806" i="4"/>
  <c r="J806" i="4"/>
  <c r="L805" i="4"/>
  <c r="J805" i="4"/>
  <c r="L804" i="4"/>
  <c r="J804" i="4"/>
  <c r="L803" i="4"/>
  <c r="J803" i="4"/>
  <c r="L802" i="4"/>
  <c r="J802" i="4"/>
  <c r="L801" i="4"/>
  <c r="J801" i="4"/>
  <c r="L800" i="4"/>
  <c r="J800" i="4"/>
  <c r="L799" i="4"/>
  <c r="J799" i="4"/>
  <c r="L798" i="4"/>
  <c r="J798" i="4"/>
  <c r="L797" i="4"/>
  <c r="J797" i="4"/>
  <c r="L796" i="4"/>
  <c r="J796" i="4"/>
  <c r="L795" i="4"/>
  <c r="J795" i="4"/>
  <c r="L794" i="4"/>
  <c r="J794" i="4"/>
  <c r="L793" i="4"/>
  <c r="J793" i="4"/>
  <c r="L792" i="4"/>
  <c r="J792" i="4"/>
  <c r="L791" i="4"/>
  <c r="J791" i="4"/>
  <c r="L790" i="4"/>
  <c r="J790" i="4"/>
  <c r="L789" i="4"/>
  <c r="J789" i="4"/>
  <c r="L788" i="4"/>
  <c r="J788" i="4"/>
  <c r="L787" i="4"/>
  <c r="J787" i="4"/>
  <c r="L786" i="4"/>
  <c r="J786" i="4"/>
  <c r="L785" i="4"/>
  <c r="J785" i="4"/>
  <c r="L784" i="4"/>
  <c r="J784" i="4"/>
  <c r="L783" i="4"/>
  <c r="J783" i="4"/>
  <c r="L782" i="4"/>
  <c r="J782" i="4"/>
  <c r="L781" i="4"/>
  <c r="J781" i="4"/>
  <c r="L780" i="4"/>
  <c r="J780" i="4"/>
  <c r="L779" i="4"/>
  <c r="J779" i="4"/>
  <c r="L778" i="4"/>
  <c r="J778" i="4"/>
  <c r="L777" i="4"/>
  <c r="J777" i="4"/>
  <c r="L776" i="4"/>
  <c r="J776" i="4"/>
  <c r="L775" i="4"/>
  <c r="J775" i="4"/>
  <c r="L774" i="4"/>
  <c r="J774" i="4"/>
  <c r="L773" i="4"/>
  <c r="J773" i="4"/>
  <c r="L772" i="4"/>
  <c r="J772" i="4"/>
  <c r="L771" i="4"/>
  <c r="J771" i="4"/>
  <c r="L770" i="4"/>
  <c r="J770" i="4"/>
  <c r="L769" i="4"/>
  <c r="J769" i="4"/>
  <c r="L768" i="4"/>
  <c r="J768" i="4"/>
  <c r="L767" i="4"/>
  <c r="J767" i="4"/>
  <c r="L766" i="4"/>
  <c r="J766" i="4"/>
  <c r="L765" i="4"/>
  <c r="J765" i="4"/>
  <c r="L764" i="4"/>
  <c r="J764" i="4"/>
  <c r="L763" i="4"/>
  <c r="J763" i="4"/>
  <c r="L762" i="4"/>
  <c r="J762" i="4"/>
  <c r="L761" i="4"/>
  <c r="J761" i="4"/>
  <c r="L760" i="4"/>
  <c r="J760" i="4"/>
  <c r="L759" i="4"/>
  <c r="J759" i="4"/>
  <c r="L758" i="4"/>
  <c r="J758" i="4"/>
  <c r="L757" i="4"/>
  <c r="J757" i="4"/>
  <c r="L756" i="4"/>
  <c r="J756" i="4"/>
  <c r="L755" i="4"/>
  <c r="J755" i="4"/>
  <c r="L754" i="4"/>
  <c r="J754" i="4"/>
  <c r="L753" i="4"/>
  <c r="J753" i="4"/>
  <c r="L752" i="4"/>
  <c r="J752" i="4"/>
  <c r="L751" i="4"/>
  <c r="J751" i="4"/>
  <c r="L750" i="4"/>
  <c r="J750" i="4"/>
  <c r="L749" i="4"/>
  <c r="J749" i="4"/>
  <c r="L748" i="4"/>
  <c r="J748" i="4"/>
  <c r="L747" i="4"/>
  <c r="J747" i="4"/>
  <c r="L746" i="4"/>
  <c r="J746" i="4"/>
  <c r="L745" i="4"/>
  <c r="J745" i="4"/>
  <c r="L744" i="4"/>
  <c r="J744" i="4"/>
  <c r="L743" i="4"/>
  <c r="J743" i="4"/>
  <c r="L742" i="4"/>
  <c r="J742" i="4"/>
  <c r="L741" i="4"/>
  <c r="J741" i="4"/>
  <c r="L740" i="4"/>
  <c r="J740" i="4"/>
  <c r="L739" i="4"/>
  <c r="J739" i="4"/>
  <c r="L738" i="4"/>
  <c r="J738" i="4"/>
  <c r="L737" i="4"/>
  <c r="J737" i="4"/>
  <c r="L736" i="4"/>
  <c r="J736" i="4"/>
  <c r="L735" i="4"/>
  <c r="J735" i="4"/>
  <c r="L734" i="4"/>
  <c r="J734" i="4"/>
  <c r="L733" i="4"/>
  <c r="J733" i="4"/>
  <c r="L732" i="4"/>
  <c r="J732" i="4"/>
  <c r="L731" i="4"/>
  <c r="J731" i="4"/>
  <c r="L730" i="4"/>
  <c r="J730" i="4"/>
  <c r="L729" i="4"/>
  <c r="J729" i="4"/>
  <c r="L728" i="4"/>
  <c r="J728" i="4"/>
  <c r="L727" i="4"/>
  <c r="J727" i="4"/>
  <c r="L726" i="4"/>
  <c r="J726" i="4"/>
  <c r="L725" i="4"/>
  <c r="J725" i="4"/>
  <c r="L724" i="4"/>
  <c r="J724" i="4"/>
  <c r="L723" i="4"/>
  <c r="J723" i="4"/>
  <c r="L722" i="4"/>
  <c r="J722" i="4"/>
  <c r="L721" i="4"/>
  <c r="J721" i="4"/>
  <c r="L720" i="4"/>
  <c r="J720" i="4"/>
  <c r="L719" i="4"/>
  <c r="J719" i="4"/>
  <c r="L718" i="4"/>
  <c r="J718" i="4"/>
  <c r="L717" i="4"/>
  <c r="J717" i="4"/>
  <c r="L716" i="4"/>
  <c r="J716" i="4"/>
  <c r="L715" i="4"/>
  <c r="J715" i="4"/>
  <c r="L714" i="4"/>
  <c r="J714" i="4"/>
  <c r="L713" i="4"/>
  <c r="J713" i="4"/>
  <c r="L712" i="4"/>
  <c r="J712" i="4"/>
  <c r="L711" i="4"/>
  <c r="J711" i="4"/>
  <c r="L710" i="4"/>
  <c r="J710" i="4"/>
  <c r="L709" i="4"/>
  <c r="J709" i="4"/>
  <c r="L708" i="4"/>
  <c r="J708" i="4"/>
  <c r="L707" i="4"/>
  <c r="J707" i="4"/>
  <c r="L706" i="4"/>
  <c r="J706" i="4"/>
  <c r="L705" i="4"/>
  <c r="J705" i="4"/>
  <c r="L704" i="4"/>
  <c r="J704" i="4"/>
  <c r="L703" i="4"/>
  <c r="J703" i="4"/>
  <c r="L702" i="4"/>
  <c r="J702" i="4"/>
  <c r="L701" i="4"/>
  <c r="J701" i="4"/>
  <c r="L700" i="4"/>
  <c r="J700" i="4"/>
  <c r="L699" i="4"/>
  <c r="J699" i="4"/>
  <c r="L698" i="4"/>
  <c r="J698" i="4"/>
  <c r="L697" i="4"/>
  <c r="J697" i="4"/>
  <c r="L696" i="4"/>
  <c r="J696" i="4"/>
  <c r="L695" i="4"/>
  <c r="J695" i="4"/>
  <c r="L694" i="4"/>
  <c r="J694" i="4"/>
  <c r="L693" i="4"/>
  <c r="J693" i="4"/>
  <c r="L692" i="4"/>
  <c r="J692" i="4"/>
  <c r="L691" i="4"/>
  <c r="J691" i="4"/>
  <c r="L690" i="4"/>
  <c r="J690" i="4"/>
  <c r="L689" i="4"/>
  <c r="J689" i="4"/>
  <c r="L688" i="4"/>
  <c r="J688" i="4"/>
  <c r="L687" i="4"/>
  <c r="J687" i="4"/>
  <c r="L686" i="4"/>
  <c r="J686" i="4"/>
  <c r="L685" i="4"/>
  <c r="J685" i="4"/>
  <c r="L684" i="4"/>
  <c r="J684" i="4"/>
  <c r="L683" i="4"/>
  <c r="J683" i="4"/>
  <c r="L682" i="4"/>
  <c r="J682" i="4"/>
  <c r="L681" i="4"/>
  <c r="J681" i="4"/>
  <c r="L680" i="4"/>
  <c r="J680" i="4"/>
  <c r="L679" i="4"/>
  <c r="J679" i="4"/>
  <c r="L678" i="4"/>
  <c r="J678" i="4"/>
  <c r="L677" i="4"/>
  <c r="J677" i="4"/>
  <c r="L676" i="4"/>
  <c r="J676" i="4"/>
  <c r="L675" i="4"/>
  <c r="J675" i="4"/>
  <c r="L674" i="4"/>
  <c r="J674" i="4"/>
  <c r="L673" i="4"/>
  <c r="J673" i="4"/>
  <c r="L672" i="4"/>
  <c r="J672" i="4"/>
  <c r="L671" i="4"/>
  <c r="J671" i="4"/>
  <c r="L670" i="4"/>
  <c r="J670" i="4"/>
  <c r="L669" i="4"/>
  <c r="J669" i="4"/>
  <c r="L668" i="4"/>
  <c r="J668" i="4"/>
  <c r="L667" i="4"/>
  <c r="J667" i="4"/>
  <c r="L666" i="4"/>
  <c r="J666" i="4"/>
  <c r="L665" i="4"/>
  <c r="J665" i="4"/>
  <c r="L664" i="4"/>
  <c r="J664" i="4"/>
  <c r="L663" i="4"/>
  <c r="J663" i="4"/>
  <c r="L662" i="4"/>
  <c r="J662" i="4"/>
  <c r="L661" i="4"/>
  <c r="J661" i="4"/>
  <c r="L660" i="4"/>
  <c r="J660" i="4"/>
  <c r="L659" i="4"/>
  <c r="J659" i="4"/>
  <c r="L658" i="4"/>
  <c r="J658" i="4"/>
  <c r="L657" i="4"/>
  <c r="J657" i="4"/>
  <c r="L656" i="4"/>
  <c r="J656" i="4"/>
  <c r="L655" i="4"/>
  <c r="J655" i="4"/>
  <c r="L654" i="4"/>
  <c r="J654" i="4"/>
  <c r="L653" i="4"/>
  <c r="J653" i="4"/>
  <c r="L652" i="4"/>
  <c r="J652" i="4"/>
  <c r="L651" i="4"/>
  <c r="J651" i="4"/>
  <c r="L650" i="4"/>
  <c r="J650" i="4"/>
  <c r="L649" i="4"/>
  <c r="J649" i="4"/>
  <c r="L648" i="4"/>
  <c r="J648" i="4"/>
  <c r="L647" i="4"/>
  <c r="J647" i="4"/>
  <c r="L646" i="4"/>
  <c r="J646" i="4"/>
  <c r="L645" i="4"/>
  <c r="J645" i="4"/>
  <c r="L644" i="4"/>
  <c r="J644" i="4"/>
  <c r="L643" i="4"/>
  <c r="J643" i="4"/>
  <c r="L642" i="4"/>
  <c r="J642" i="4"/>
  <c r="L641" i="4"/>
  <c r="J641" i="4"/>
  <c r="L640" i="4"/>
  <c r="J640" i="4"/>
  <c r="L639" i="4"/>
  <c r="J639" i="4"/>
  <c r="L638" i="4"/>
  <c r="J638" i="4"/>
  <c r="L637" i="4"/>
  <c r="J637" i="4"/>
  <c r="L636" i="4"/>
  <c r="J636" i="4"/>
  <c r="L635" i="4"/>
  <c r="J635" i="4"/>
  <c r="L634" i="4"/>
  <c r="J634" i="4"/>
  <c r="L633" i="4"/>
  <c r="J633" i="4"/>
  <c r="L632" i="4"/>
  <c r="J632" i="4"/>
  <c r="L631" i="4"/>
  <c r="J631" i="4"/>
  <c r="L630" i="4"/>
  <c r="J630" i="4"/>
  <c r="L629" i="4"/>
  <c r="J629" i="4"/>
  <c r="L628" i="4"/>
  <c r="J628" i="4"/>
  <c r="L627" i="4"/>
  <c r="J627" i="4"/>
  <c r="L626" i="4"/>
  <c r="J626" i="4"/>
  <c r="L625" i="4"/>
  <c r="J625" i="4"/>
  <c r="L624" i="4"/>
  <c r="J624" i="4"/>
  <c r="L623" i="4"/>
  <c r="J623" i="4"/>
  <c r="L622" i="4"/>
  <c r="J622" i="4"/>
  <c r="L621" i="4"/>
  <c r="J621" i="4"/>
  <c r="L620" i="4"/>
  <c r="J620" i="4"/>
  <c r="L619" i="4"/>
  <c r="J619" i="4"/>
  <c r="L618" i="4"/>
  <c r="J618" i="4"/>
  <c r="L617" i="4"/>
  <c r="J617" i="4"/>
  <c r="L616" i="4"/>
  <c r="J616" i="4"/>
  <c r="L615" i="4"/>
  <c r="J615" i="4"/>
  <c r="L614" i="4"/>
  <c r="J614" i="4"/>
  <c r="L613" i="4"/>
  <c r="J613" i="4"/>
  <c r="L612" i="4"/>
  <c r="J612" i="4"/>
  <c r="L611" i="4"/>
  <c r="J611" i="4"/>
  <c r="L610" i="4"/>
  <c r="J610" i="4"/>
  <c r="L609" i="4"/>
  <c r="J609" i="4"/>
  <c r="L608" i="4"/>
  <c r="J608" i="4"/>
  <c r="L607" i="4"/>
  <c r="J607" i="4"/>
  <c r="L606" i="4"/>
  <c r="J606" i="4"/>
  <c r="L605" i="4"/>
  <c r="J605" i="4"/>
  <c r="L604" i="4"/>
  <c r="J604" i="4"/>
  <c r="L603" i="4"/>
  <c r="J603" i="4"/>
  <c r="L602" i="4"/>
  <c r="J602" i="4"/>
  <c r="L601" i="4"/>
  <c r="J601" i="4"/>
  <c r="L600" i="4"/>
  <c r="J600" i="4"/>
  <c r="L599" i="4"/>
  <c r="J599" i="4"/>
  <c r="L598" i="4"/>
  <c r="J598" i="4"/>
  <c r="L597" i="4"/>
  <c r="J597" i="4"/>
  <c r="L596" i="4"/>
  <c r="J596" i="4"/>
  <c r="L595" i="4"/>
  <c r="J595" i="4"/>
  <c r="L594" i="4"/>
  <c r="J594" i="4"/>
  <c r="L593" i="4"/>
  <c r="J593" i="4"/>
  <c r="L592" i="4"/>
  <c r="J592" i="4"/>
  <c r="L591" i="4"/>
  <c r="J591" i="4"/>
  <c r="L590" i="4"/>
  <c r="J590" i="4"/>
  <c r="L589" i="4"/>
  <c r="J589" i="4"/>
  <c r="L588" i="4"/>
  <c r="J588" i="4"/>
  <c r="L587" i="4"/>
  <c r="J587" i="4"/>
  <c r="L586" i="4"/>
  <c r="J586" i="4"/>
  <c r="L585" i="4"/>
  <c r="J585" i="4"/>
  <c r="L584" i="4"/>
  <c r="J584" i="4"/>
  <c r="L583" i="4"/>
  <c r="J583" i="4"/>
  <c r="L582" i="4"/>
  <c r="J582" i="4"/>
  <c r="L581" i="4"/>
  <c r="J581" i="4"/>
  <c r="L580" i="4"/>
  <c r="J580" i="4"/>
  <c r="L579" i="4"/>
  <c r="J579" i="4"/>
  <c r="L578" i="4"/>
  <c r="J578" i="4"/>
  <c r="L577" i="4"/>
  <c r="J577" i="4"/>
  <c r="L576" i="4"/>
  <c r="J576" i="4"/>
  <c r="L575" i="4"/>
  <c r="J575" i="4"/>
  <c r="L574" i="4"/>
  <c r="J574" i="4"/>
  <c r="L573" i="4"/>
  <c r="J573" i="4"/>
  <c r="L572" i="4"/>
  <c r="J572" i="4"/>
  <c r="L571" i="4"/>
  <c r="J571" i="4"/>
  <c r="L570" i="4"/>
  <c r="J570" i="4"/>
  <c r="L569" i="4"/>
  <c r="J569" i="4"/>
  <c r="L568" i="4"/>
  <c r="J568" i="4"/>
  <c r="L567" i="4"/>
  <c r="J567" i="4"/>
  <c r="L566" i="4"/>
  <c r="J566" i="4"/>
  <c r="L565" i="4"/>
  <c r="J565" i="4"/>
  <c r="L564" i="4"/>
  <c r="J564" i="4"/>
  <c r="L563" i="4"/>
  <c r="J563" i="4"/>
  <c r="L562" i="4"/>
  <c r="J562" i="4"/>
  <c r="L561" i="4"/>
  <c r="J561" i="4"/>
  <c r="L560" i="4"/>
  <c r="J560" i="4"/>
  <c r="L559" i="4"/>
  <c r="J559" i="4"/>
  <c r="L558" i="4"/>
  <c r="J558" i="4"/>
  <c r="L557" i="4"/>
  <c r="J557" i="4"/>
  <c r="L556" i="4"/>
  <c r="J556" i="4"/>
  <c r="L555" i="4"/>
  <c r="J555" i="4"/>
  <c r="L554" i="4"/>
  <c r="J554" i="4"/>
  <c r="L553" i="4"/>
  <c r="J553" i="4"/>
  <c r="L552" i="4"/>
  <c r="J552" i="4"/>
  <c r="L551" i="4"/>
  <c r="J551" i="4"/>
  <c r="L550" i="4"/>
  <c r="J550" i="4"/>
  <c r="L549" i="4"/>
  <c r="J549" i="4"/>
  <c r="L548" i="4"/>
  <c r="J548" i="4"/>
  <c r="L547" i="4"/>
  <c r="J547" i="4"/>
  <c r="L546" i="4"/>
  <c r="J546" i="4"/>
  <c r="L545" i="4"/>
  <c r="J545" i="4"/>
  <c r="L544" i="4"/>
  <c r="J544" i="4"/>
  <c r="L543" i="4"/>
  <c r="J543" i="4"/>
  <c r="L542" i="4"/>
  <c r="J542" i="4"/>
  <c r="L541" i="4"/>
  <c r="J541" i="4"/>
  <c r="L540" i="4"/>
  <c r="J540" i="4"/>
  <c r="L539" i="4"/>
  <c r="J539" i="4"/>
  <c r="L538" i="4"/>
  <c r="J538" i="4"/>
  <c r="L537" i="4"/>
  <c r="J537" i="4"/>
  <c r="L536" i="4"/>
  <c r="J536" i="4"/>
  <c r="L535" i="4"/>
  <c r="J535" i="4"/>
  <c r="L534" i="4"/>
  <c r="J534" i="4"/>
  <c r="L533" i="4"/>
  <c r="J533" i="4"/>
  <c r="L532" i="4"/>
  <c r="J532" i="4"/>
  <c r="L531" i="4"/>
  <c r="J531" i="4"/>
  <c r="L530" i="4"/>
  <c r="J530" i="4"/>
  <c r="L529" i="4"/>
  <c r="J529" i="4"/>
  <c r="L528" i="4"/>
  <c r="J528" i="4"/>
  <c r="L527" i="4"/>
  <c r="J527" i="4"/>
  <c r="L526" i="4"/>
  <c r="J526" i="4"/>
  <c r="L525" i="4"/>
  <c r="J525" i="4"/>
  <c r="L524" i="4"/>
  <c r="J524" i="4"/>
  <c r="L523" i="4"/>
  <c r="J523" i="4"/>
  <c r="L522" i="4"/>
  <c r="J522" i="4"/>
  <c r="L521" i="4"/>
  <c r="J521" i="4"/>
  <c r="L520" i="4"/>
  <c r="J520" i="4"/>
  <c r="L519" i="4"/>
  <c r="J519" i="4"/>
  <c r="L518" i="4"/>
  <c r="J518" i="4"/>
  <c r="L517" i="4"/>
  <c r="J517" i="4"/>
  <c r="L516" i="4"/>
  <c r="J516" i="4"/>
  <c r="L515" i="4"/>
  <c r="J515" i="4"/>
  <c r="L514" i="4"/>
  <c r="J514" i="4"/>
  <c r="L513" i="4"/>
  <c r="J513" i="4"/>
  <c r="L512" i="4"/>
  <c r="J512" i="4"/>
  <c r="L511" i="4"/>
  <c r="J511" i="4"/>
  <c r="L510" i="4"/>
  <c r="J510" i="4"/>
  <c r="L509" i="4"/>
  <c r="J509" i="4"/>
  <c r="L508" i="4"/>
  <c r="J508" i="4"/>
  <c r="L507" i="4"/>
  <c r="J507" i="4"/>
  <c r="L506" i="4"/>
  <c r="J506" i="4"/>
  <c r="L505" i="4"/>
  <c r="J505" i="4"/>
  <c r="L504" i="4"/>
  <c r="J504" i="4"/>
  <c r="L503" i="4"/>
  <c r="J503" i="4"/>
  <c r="L502" i="4"/>
  <c r="J502" i="4"/>
  <c r="L501" i="4"/>
  <c r="J501" i="4"/>
  <c r="L500" i="4"/>
  <c r="J500" i="4"/>
  <c r="L499" i="4"/>
  <c r="J499" i="4"/>
  <c r="L498" i="4"/>
  <c r="J498" i="4"/>
  <c r="L497" i="4"/>
  <c r="J497" i="4"/>
  <c r="L496" i="4"/>
  <c r="J496" i="4"/>
  <c r="L495" i="4"/>
  <c r="J495" i="4"/>
  <c r="L494" i="4"/>
  <c r="J494" i="4"/>
  <c r="L493" i="4"/>
  <c r="J493" i="4"/>
  <c r="L492" i="4"/>
  <c r="J492" i="4"/>
  <c r="L491" i="4"/>
  <c r="J491" i="4"/>
  <c r="L490" i="4"/>
  <c r="J490" i="4"/>
  <c r="L489" i="4"/>
  <c r="J489" i="4"/>
  <c r="L488" i="4"/>
  <c r="J488" i="4"/>
  <c r="L487" i="4"/>
  <c r="J487" i="4"/>
  <c r="L486" i="4"/>
  <c r="J486" i="4"/>
  <c r="L485" i="4"/>
  <c r="J485" i="4"/>
  <c r="L484" i="4"/>
  <c r="J484" i="4"/>
  <c r="L483" i="4"/>
  <c r="J483" i="4"/>
  <c r="L482" i="4"/>
  <c r="J482" i="4"/>
  <c r="L481" i="4"/>
  <c r="J481" i="4"/>
  <c r="L480" i="4"/>
  <c r="J480" i="4"/>
  <c r="L479" i="4"/>
  <c r="J479" i="4"/>
  <c r="L478" i="4"/>
  <c r="J478" i="4"/>
  <c r="L477" i="4"/>
  <c r="J477" i="4"/>
  <c r="L476" i="4"/>
  <c r="J476" i="4"/>
  <c r="L475" i="4"/>
  <c r="J475" i="4"/>
  <c r="L474" i="4"/>
  <c r="J474" i="4"/>
  <c r="L473" i="4"/>
  <c r="J473" i="4"/>
  <c r="L472" i="4"/>
  <c r="J472" i="4"/>
  <c r="L471" i="4"/>
  <c r="J471" i="4"/>
  <c r="L470" i="4"/>
  <c r="J470" i="4"/>
  <c r="L469" i="4"/>
  <c r="J469" i="4"/>
  <c r="L468" i="4"/>
  <c r="J468" i="4"/>
  <c r="L467" i="4"/>
  <c r="J467" i="4"/>
  <c r="L466" i="4"/>
  <c r="J466" i="4"/>
  <c r="L465" i="4"/>
  <c r="J465" i="4"/>
  <c r="L464" i="4"/>
  <c r="J464" i="4"/>
  <c r="L463" i="4"/>
  <c r="J463" i="4"/>
  <c r="L462" i="4"/>
  <c r="J462" i="4"/>
  <c r="L461" i="4"/>
  <c r="J461" i="4"/>
  <c r="L460" i="4"/>
  <c r="J460" i="4"/>
  <c r="L459" i="4"/>
  <c r="J459" i="4"/>
  <c r="L458" i="4"/>
  <c r="J458" i="4"/>
  <c r="L457" i="4"/>
  <c r="J457" i="4"/>
  <c r="L456" i="4"/>
  <c r="J456" i="4"/>
  <c r="L455" i="4"/>
  <c r="J455" i="4"/>
  <c r="L454" i="4"/>
  <c r="J454" i="4"/>
  <c r="L453" i="4"/>
  <c r="J453" i="4"/>
  <c r="L452" i="4"/>
  <c r="J452" i="4"/>
  <c r="L451" i="4"/>
  <c r="J451" i="4"/>
  <c r="L450" i="4"/>
  <c r="J450" i="4"/>
  <c r="L449" i="4"/>
  <c r="J449" i="4"/>
  <c r="L448" i="4"/>
  <c r="J448" i="4"/>
  <c r="L447" i="4"/>
  <c r="J447" i="4"/>
  <c r="L446" i="4"/>
  <c r="J446" i="4"/>
  <c r="L445" i="4"/>
  <c r="J445" i="4"/>
  <c r="L444" i="4"/>
  <c r="J444" i="4"/>
  <c r="L443" i="4"/>
  <c r="J443" i="4"/>
  <c r="L442" i="4"/>
  <c r="J442" i="4"/>
  <c r="L441" i="4"/>
  <c r="J441" i="4"/>
  <c r="L440" i="4"/>
  <c r="J440" i="4"/>
  <c r="L439" i="4"/>
  <c r="J439" i="4"/>
  <c r="L438" i="4"/>
  <c r="J438" i="4"/>
  <c r="L437" i="4"/>
  <c r="J437" i="4"/>
  <c r="L436" i="4"/>
  <c r="J436" i="4"/>
  <c r="L435" i="4"/>
  <c r="J435" i="4"/>
  <c r="L434" i="4"/>
  <c r="J434" i="4"/>
  <c r="L433" i="4"/>
  <c r="J433" i="4"/>
  <c r="L432" i="4"/>
  <c r="J432" i="4"/>
  <c r="L431" i="4"/>
  <c r="J431" i="4"/>
  <c r="L430" i="4"/>
  <c r="J430" i="4"/>
  <c r="L429" i="4"/>
  <c r="J429" i="4"/>
  <c r="L428" i="4"/>
  <c r="J428" i="4"/>
  <c r="L427" i="4"/>
  <c r="J427" i="4"/>
  <c r="L426" i="4"/>
  <c r="J426" i="4"/>
  <c r="L425" i="4"/>
  <c r="J425" i="4"/>
  <c r="L424" i="4"/>
  <c r="J424" i="4"/>
  <c r="L423" i="4"/>
  <c r="J423" i="4"/>
  <c r="L422" i="4"/>
  <c r="J422" i="4"/>
  <c r="L421" i="4"/>
  <c r="J421" i="4"/>
  <c r="L420" i="4"/>
  <c r="J420" i="4"/>
  <c r="L419" i="4"/>
  <c r="J419" i="4"/>
  <c r="L418" i="4"/>
  <c r="J418" i="4"/>
  <c r="L417" i="4"/>
  <c r="J417" i="4"/>
  <c r="L416" i="4"/>
  <c r="J416" i="4"/>
  <c r="L415" i="4"/>
  <c r="J415" i="4"/>
  <c r="L414" i="4"/>
  <c r="J414" i="4"/>
  <c r="L413" i="4"/>
  <c r="J413" i="4"/>
  <c r="L412" i="4"/>
  <c r="J412" i="4"/>
  <c r="L411" i="4"/>
  <c r="J411" i="4"/>
  <c r="L410" i="4"/>
  <c r="J410" i="4"/>
  <c r="L409" i="4"/>
  <c r="J409" i="4"/>
  <c r="L408" i="4"/>
  <c r="J408" i="4"/>
  <c r="L407" i="4"/>
  <c r="J407" i="4"/>
  <c r="L406" i="4"/>
  <c r="J406" i="4"/>
  <c r="L405" i="4"/>
  <c r="J405" i="4"/>
  <c r="L404" i="4"/>
  <c r="J404" i="4"/>
  <c r="L403" i="4"/>
  <c r="J403" i="4"/>
  <c r="L402" i="4"/>
  <c r="J402" i="4"/>
  <c r="L401" i="4"/>
  <c r="J401" i="4"/>
  <c r="L400" i="4"/>
  <c r="J400" i="4"/>
  <c r="L399" i="4"/>
  <c r="J399" i="4"/>
  <c r="L398" i="4"/>
  <c r="J398" i="4"/>
  <c r="L397" i="4"/>
  <c r="J397" i="4"/>
  <c r="L396" i="4"/>
  <c r="J396" i="4"/>
  <c r="L395" i="4"/>
  <c r="J395" i="4"/>
  <c r="L394" i="4"/>
  <c r="J394" i="4"/>
  <c r="L393" i="4"/>
  <c r="J393" i="4"/>
  <c r="L392" i="4"/>
  <c r="J392" i="4"/>
  <c r="L391" i="4"/>
  <c r="J391" i="4"/>
  <c r="L390" i="4"/>
  <c r="J390" i="4"/>
  <c r="L389" i="4"/>
  <c r="J389" i="4"/>
  <c r="L388" i="4"/>
  <c r="J388" i="4"/>
  <c r="L387" i="4"/>
  <c r="J387" i="4"/>
  <c r="L386" i="4"/>
  <c r="J386" i="4"/>
  <c r="L385" i="4"/>
  <c r="J385" i="4"/>
  <c r="L384" i="4"/>
  <c r="J384" i="4"/>
  <c r="L383" i="4"/>
  <c r="J383" i="4"/>
  <c r="L382" i="4"/>
  <c r="J382" i="4"/>
  <c r="L381" i="4"/>
  <c r="J381" i="4"/>
  <c r="L380" i="4"/>
  <c r="J380" i="4"/>
  <c r="L379" i="4"/>
  <c r="J379" i="4"/>
  <c r="L378" i="4"/>
  <c r="J378" i="4"/>
  <c r="L377" i="4"/>
  <c r="J377" i="4"/>
  <c r="L376" i="4"/>
  <c r="J376" i="4"/>
  <c r="L375" i="4"/>
  <c r="J375" i="4"/>
  <c r="L374" i="4"/>
  <c r="J374" i="4"/>
  <c r="L373" i="4"/>
  <c r="J373" i="4"/>
  <c r="L372" i="4"/>
  <c r="J372" i="4"/>
  <c r="L371" i="4"/>
  <c r="J371" i="4"/>
  <c r="L370" i="4"/>
  <c r="J370" i="4"/>
  <c r="L369" i="4"/>
  <c r="J369" i="4"/>
  <c r="L368" i="4"/>
  <c r="J368" i="4"/>
  <c r="L367" i="4"/>
  <c r="J367" i="4"/>
  <c r="L366" i="4"/>
  <c r="J366" i="4"/>
  <c r="L365" i="4"/>
  <c r="J365" i="4"/>
  <c r="L364" i="4"/>
  <c r="J364" i="4"/>
  <c r="L363" i="4"/>
  <c r="J363" i="4"/>
  <c r="L362" i="4"/>
  <c r="J362" i="4"/>
  <c r="L361" i="4"/>
  <c r="J361" i="4"/>
  <c r="L360" i="4"/>
  <c r="J360" i="4"/>
  <c r="L359" i="4"/>
  <c r="J359" i="4"/>
  <c r="L358" i="4"/>
  <c r="J358" i="4"/>
  <c r="L357" i="4"/>
  <c r="J357" i="4"/>
  <c r="L356" i="4"/>
  <c r="J356" i="4"/>
  <c r="L355" i="4"/>
  <c r="J355" i="4"/>
  <c r="L354" i="4"/>
  <c r="J354" i="4"/>
  <c r="L353" i="4"/>
  <c r="J353" i="4"/>
  <c r="L352" i="4"/>
  <c r="J352" i="4"/>
  <c r="L351" i="4"/>
  <c r="J351" i="4"/>
  <c r="L350" i="4"/>
  <c r="J350" i="4"/>
  <c r="L349" i="4"/>
  <c r="J349" i="4"/>
  <c r="L348" i="4"/>
  <c r="J348" i="4"/>
  <c r="L347" i="4"/>
  <c r="J347" i="4"/>
  <c r="L346" i="4"/>
  <c r="J346" i="4"/>
  <c r="L345" i="4"/>
  <c r="J345" i="4"/>
  <c r="L344" i="4"/>
  <c r="J344" i="4"/>
  <c r="L343" i="4"/>
  <c r="J343" i="4"/>
  <c r="L342" i="4"/>
  <c r="J342" i="4"/>
  <c r="L341" i="4"/>
  <c r="J341" i="4"/>
  <c r="L340" i="4"/>
  <c r="J340" i="4"/>
  <c r="L339" i="4"/>
  <c r="J339" i="4"/>
  <c r="L338" i="4"/>
  <c r="J338" i="4"/>
  <c r="L337" i="4"/>
  <c r="J337" i="4"/>
  <c r="L336" i="4"/>
  <c r="J336" i="4"/>
  <c r="L335" i="4"/>
  <c r="J335" i="4"/>
  <c r="L334" i="4"/>
  <c r="J334" i="4"/>
  <c r="L333" i="4"/>
  <c r="J333" i="4"/>
  <c r="L332" i="4"/>
  <c r="J332" i="4"/>
  <c r="L331" i="4"/>
  <c r="J331" i="4"/>
  <c r="L330" i="4"/>
  <c r="J330" i="4"/>
  <c r="L329" i="4"/>
  <c r="J329" i="4"/>
  <c r="L328" i="4"/>
  <c r="J328" i="4"/>
  <c r="L327" i="4"/>
  <c r="J327" i="4"/>
  <c r="L326" i="4"/>
  <c r="J326" i="4"/>
  <c r="L325" i="4"/>
  <c r="J325" i="4"/>
  <c r="L324" i="4"/>
  <c r="J324" i="4"/>
  <c r="L323" i="4"/>
  <c r="J323" i="4"/>
  <c r="L322" i="4"/>
  <c r="J322" i="4"/>
  <c r="L321" i="4"/>
  <c r="J321" i="4"/>
  <c r="L320" i="4"/>
  <c r="J320" i="4"/>
  <c r="L319" i="4"/>
  <c r="J319" i="4"/>
  <c r="L318" i="4"/>
  <c r="J318" i="4"/>
  <c r="L317" i="4"/>
  <c r="J317" i="4"/>
  <c r="L316" i="4"/>
  <c r="J316" i="4"/>
  <c r="L315" i="4"/>
  <c r="J315" i="4"/>
  <c r="L314" i="4"/>
  <c r="J314" i="4"/>
  <c r="L313" i="4"/>
  <c r="J313" i="4"/>
  <c r="L312" i="4"/>
  <c r="J312" i="4"/>
  <c r="L311" i="4"/>
  <c r="J311" i="4"/>
  <c r="L310" i="4"/>
  <c r="J310" i="4"/>
  <c r="L309" i="4"/>
  <c r="J309" i="4"/>
  <c r="L308" i="4"/>
  <c r="J308" i="4"/>
  <c r="L307" i="4"/>
  <c r="J307" i="4"/>
  <c r="L306" i="4"/>
  <c r="J306" i="4"/>
  <c r="L305" i="4"/>
  <c r="J305" i="4"/>
  <c r="L304" i="4"/>
  <c r="J304" i="4"/>
  <c r="L303" i="4"/>
  <c r="J303" i="4"/>
  <c r="L302" i="4"/>
  <c r="J302" i="4"/>
  <c r="L301" i="4"/>
  <c r="J301" i="4"/>
  <c r="L300" i="4"/>
  <c r="J300" i="4"/>
  <c r="L299" i="4"/>
  <c r="J299" i="4"/>
  <c r="L298" i="4"/>
  <c r="J298" i="4"/>
  <c r="L297" i="4"/>
  <c r="J297" i="4"/>
  <c r="L296" i="4"/>
  <c r="J296" i="4"/>
  <c r="L295" i="4"/>
  <c r="J295" i="4"/>
  <c r="L294" i="4"/>
  <c r="J294" i="4"/>
  <c r="L293" i="4"/>
  <c r="J293" i="4"/>
  <c r="L292" i="4"/>
  <c r="J292" i="4"/>
  <c r="L291" i="4"/>
  <c r="J291" i="4"/>
  <c r="L290" i="4"/>
  <c r="J290" i="4"/>
  <c r="L289" i="4"/>
  <c r="J289" i="4"/>
  <c r="L288" i="4"/>
  <c r="J288" i="4"/>
  <c r="L287" i="4"/>
  <c r="J287" i="4"/>
  <c r="L286" i="4"/>
  <c r="J286" i="4"/>
  <c r="L285" i="4"/>
  <c r="J285" i="4"/>
  <c r="L284" i="4"/>
  <c r="J284" i="4"/>
  <c r="L283" i="4"/>
  <c r="J283" i="4"/>
  <c r="L282" i="4"/>
  <c r="J282" i="4"/>
  <c r="L281" i="4"/>
  <c r="J281" i="4"/>
  <c r="L280" i="4"/>
  <c r="J280" i="4"/>
  <c r="L279" i="4"/>
  <c r="J279" i="4"/>
  <c r="L278" i="4"/>
  <c r="J278" i="4"/>
  <c r="L277" i="4"/>
  <c r="J277" i="4"/>
  <c r="L276" i="4"/>
  <c r="J276" i="4"/>
  <c r="L275" i="4"/>
  <c r="J275" i="4"/>
  <c r="L274" i="4"/>
  <c r="J274" i="4"/>
  <c r="L273" i="4"/>
  <c r="J273" i="4"/>
  <c r="L272" i="4"/>
  <c r="J272" i="4"/>
  <c r="L271" i="4"/>
  <c r="J271" i="4"/>
  <c r="L270" i="4"/>
  <c r="J270" i="4"/>
  <c r="L269" i="4"/>
  <c r="J269" i="4"/>
  <c r="L268" i="4"/>
  <c r="J268" i="4"/>
  <c r="L267" i="4"/>
  <c r="J267" i="4"/>
  <c r="L266" i="4"/>
  <c r="J266" i="4"/>
  <c r="L265" i="4"/>
  <c r="J265" i="4"/>
  <c r="L264" i="4"/>
  <c r="J264" i="4"/>
  <c r="L263" i="4"/>
  <c r="J263" i="4"/>
  <c r="L262" i="4"/>
  <c r="J262" i="4"/>
  <c r="L261" i="4"/>
  <c r="J261" i="4"/>
  <c r="L260" i="4"/>
  <c r="J260" i="4"/>
  <c r="L259" i="4"/>
  <c r="J259" i="4"/>
  <c r="L258" i="4"/>
  <c r="J258" i="4"/>
  <c r="L257" i="4"/>
  <c r="J257" i="4"/>
  <c r="L256" i="4"/>
  <c r="J256" i="4"/>
  <c r="L255" i="4"/>
  <c r="J255" i="4"/>
  <c r="L254" i="4"/>
  <c r="J254" i="4"/>
  <c r="L253" i="4"/>
  <c r="J253" i="4"/>
  <c r="L252" i="4"/>
  <c r="J252" i="4"/>
  <c r="L251" i="4"/>
  <c r="J251" i="4"/>
  <c r="L250" i="4"/>
  <c r="J250" i="4"/>
  <c r="L249" i="4"/>
  <c r="J249" i="4"/>
  <c r="L248" i="4"/>
  <c r="J248" i="4"/>
  <c r="L247" i="4"/>
  <c r="J247" i="4"/>
  <c r="L246" i="4"/>
  <c r="J246" i="4"/>
  <c r="L245" i="4"/>
  <c r="J245" i="4"/>
  <c r="L244" i="4"/>
  <c r="J244" i="4"/>
  <c r="L243" i="4"/>
  <c r="J243" i="4"/>
  <c r="L242" i="4"/>
  <c r="J242" i="4"/>
  <c r="L241" i="4"/>
  <c r="J241" i="4"/>
  <c r="L240" i="4"/>
  <c r="J240" i="4"/>
  <c r="L239" i="4"/>
  <c r="J239" i="4"/>
  <c r="L238" i="4"/>
  <c r="J238" i="4"/>
  <c r="L237" i="4"/>
  <c r="J237" i="4"/>
  <c r="L236" i="4"/>
  <c r="J236" i="4"/>
  <c r="L235" i="4"/>
  <c r="J235" i="4"/>
  <c r="L234" i="4"/>
  <c r="J234" i="4"/>
  <c r="L233" i="4"/>
  <c r="J233" i="4"/>
  <c r="L232" i="4"/>
  <c r="J232" i="4"/>
  <c r="L231" i="4"/>
  <c r="J231" i="4"/>
  <c r="L230" i="4"/>
  <c r="J230" i="4"/>
  <c r="L229" i="4"/>
  <c r="J229" i="4"/>
  <c r="L228" i="4"/>
  <c r="J228" i="4"/>
  <c r="L227" i="4"/>
  <c r="J227" i="4"/>
  <c r="L226" i="4"/>
  <c r="J226" i="4"/>
  <c r="L225" i="4"/>
  <c r="J225" i="4"/>
  <c r="L224" i="4"/>
  <c r="J224" i="4"/>
  <c r="L223" i="4"/>
  <c r="J223" i="4"/>
  <c r="L222" i="4"/>
  <c r="J222" i="4"/>
  <c r="L221" i="4"/>
  <c r="J221" i="4"/>
  <c r="L220" i="4"/>
  <c r="J220" i="4"/>
  <c r="L219" i="4"/>
  <c r="J219" i="4"/>
  <c r="L218" i="4"/>
  <c r="J218" i="4"/>
  <c r="L217" i="4"/>
  <c r="J217" i="4"/>
  <c r="L216" i="4"/>
  <c r="J216" i="4"/>
  <c r="L215" i="4"/>
  <c r="J215" i="4"/>
  <c r="L214" i="4"/>
  <c r="J214" i="4"/>
  <c r="L213" i="4"/>
  <c r="J213" i="4"/>
  <c r="L212" i="4"/>
  <c r="J212" i="4"/>
  <c r="L211" i="4"/>
  <c r="J211" i="4"/>
  <c r="L210" i="4"/>
  <c r="J210" i="4"/>
  <c r="L209" i="4"/>
  <c r="J209" i="4"/>
  <c r="L208" i="4"/>
  <c r="J208" i="4"/>
  <c r="L207" i="4"/>
  <c r="J207" i="4"/>
  <c r="L206" i="4"/>
  <c r="J206" i="4"/>
  <c r="L205" i="4"/>
  <c r="J205" i="4"/>
  <c r="L204" i="4"/>
  <c r="J204" i="4"/>
  <c r="L203" i="4"/>
  <c r="J203" i="4"/>
  <c r="L202" i="4"/>
  <c r="J202" i="4"/>
  <c r="L201" i="4"/>
  <c r="J201" i="4"/>
  <c r="L200" i="4"/>
  <c r="J200" i="4"/>
  <c r="L199" i="4"/>
  <c r="J199" i="4"/>
  <c r="L198" i="4"/>
  <c r="J198" i="4"/>
  <c r="L197" i="4"/>
  <c r="J197" i="4"/>
  <c r="L196" i="4"/>
  <c r="J196" i="4"/>
  <c r="L195" i="4"/>
  <c r="J195" i="4"/>
  <c r="L194" i="4"/>
  <c r="J194" i="4"/>
  <c r="L193" i="4"/>
  <c r="J193" i="4"/>
  <c r="L192" i="4"/>
  <c r="J192" i="4"/>
  <c r="L191" i="4"/>
  <c r="J191" i="4"/>
  <c r="L190" i="4"/>
  <c r="J190" i="4"/>
  <c r="L189" i="4"/>
  <c r="J189" i="4"/>
  <c r="L188" i="4"/>
  <c r="J188" i="4"/>
  <c r="L187" i="4"/>
  <c r="J187" i="4"/>
  <c r="L186" i="4"/>
  <c r="J186" i="4"/>
  <c r="L185" i="4"/>
  <c r="J185" i="4"/>
  <c r="L184" i="4"/>
  <c r="J184" i="4"/>
  <c r="L183" i="4"/>
  <c r="J183" i="4"/>
  <c r="L182" i="4"/>
  <c r="J182" i="4"/>
  <c r="L181" i="4"/>
  <c r="J181" i="4"/>
  <c r="L180" i="4"/>
  <c r="J180" i="4"/>
  <c r="L179" i="4"/>
  <c r="J179" i="4"/>
  <c r="L178" i="4"/>
  <c r="J178" i="4"/>
  <c r="L177" i="4"/>
  <c r="J177" i="4"/>
  <c r="L176" i="4"/>
  <c r="J176" i="4"/>
  <c r="L175" i="4"/>
  <c r="J175" i="4"/>
  <c r="L174" i="4"/>
  <c r="J174" i="4"/>
  <c r="L173" i="4"/>
  <c r="J173" i="4"/>
  <c r="L172" i="4"/>
  <c r="J172" i="4"/>
  <c r="L171" i="4"/>
  <c r="J171" i="4"/>
  <c r="L170" i="4"/>
  <c r="J170" i="4"/>
  <c r="L169" i="4"/>
  <c r="J169" i="4"/>
  <c r="L168" i="4"/>
  <c r="J168" i="4"/>
  <c r="L167" i="4"/>
  <c r="J167" i="4"/>
  <c r="L166" i="4"/>
  <c r="J166" i="4"/>
  <c r="L165" i="4"/>
  <c r="J165" i="4"/>
  <c r="L164" i="4"/>
  <c r="J164" i="4"/>
  <c r="L163" i="4"/>
  <c r="J163" i="4"/>
  <c r="L162" i="4"/>
  <c r="J162" i="4"/>
  <c r="L161" i="4"/>
  <c r="J161" i="4"/>
  <c r="L160" i="4"/>
  <c r="J160" i="4"/>
  <c r="L159" i="4"/>
  <c r="J159" i="4"/>
  <c r="L158" i="4"/>
  <c r="J158" i="4"/>
  <c r="L157" i="4"/>
  <c r="J157" i="4"/>
  <c r="L156" i="4"/>
  <c r="J156" i="4"/>
  <c r="L155" i="4"/>
  <c r="J155" i="4"/>
  <c r="L154" i="4"/>
  <c r="J154" i="4"/>
  <c r="L153" i="4"/>
  <c r="J153" i="4"/>
  <c r="L152" i="4"/>
  <c r="J152" i="4"/>
  <c r="L151" i="4"/>
  <c r="J151" i="4"/>
  <c r="L150" i="4"/>
  <c r="J150" i="4"/>
  <c r="L149" i="4"/>
  <c r="J149" i="4"/>
  <c r="L148" i="4"/>
  <c r="J148" i="4"/>
  <c r="L147" i="4"/>
  <c r="J147" i="4"/>
  <c r="L146" i="4"/>
  <c r="J146" i="4"/>
  <c r="L145" i="4"/>
  <c r="J145" i="4"/>
  <c r="L144" i="4"/>
  <c r="J144" i="4"/>
  <c r="L143" i="4"/>
  <c r="J143" i="4"/>
  <c r="L142" i="4"/>
  <c r="J142" i="4"/>
  <c r="L141" i="4"/>
  <c r="J141" i="4"/>
  <c r="L140" i="4"/>
  <c r="J140" i="4"/>
  <c r="L139" i="4"/>
  <c r="J139" i="4"/>
  <c r="L138" i="4"/>
  <c r="J138" i="4"/>
  <c r="L137" i="4"/>
  <c r="J137" i="4"/>
  <c r="L136" i="4"/>
  <c r="J136" i="4"/>
  <c r="L135" i="4"/>
  <c r="J135" i="4"/>
  <c r="L134" i="4"/>
  <c r="J134" i="4"/>
  <c r="L133" i="4"/>
  <c r="J133" i="4"/>
  <c r="L132" i="4"/>
  <c r="J132" i="4"/>
  <c r="L131" i="4"/>
  <c r="J131" i="4"/>
  <c r="L130" i="4"/>
  <c r="J130" i="4"/>
  <c r="L129" i="4"/>
  <c r="J129" i="4"/>
  <c r="L128" i="4"/>
  <c r="J128" i="4"/>
  <c r="L127" i="4"/>
  <c r="J127" i="4"/>
  <c r="L126" i="4"/>
  <c r="J126" i="4"/>
  <c r="L125" i="4"/>
  <c r="J125" i="4"/>
  <c r="L124" i="4"/>
  <c r="J124" i="4"/>
  <c r="L123" i="4"/>
  <c r="J123" i="4"/>
  <c r="L122" i="4"/>
  <c r="J122" i="4"/>
  <c r="L121" i="4"/>
  <c r="J121" i="4"/>
  <c r="L120" i="4"/>
  <c r="J120" i="4"/>
  <c r="L119" i="4"/>
  <c r="J119" i="4"/>
  <c r="L118" i="4"/>
  <c r="J118" i="4"/>
  <c r="L117" i="4"/>
  <c r="J117" i="4"/>
  <c r="L116" i="4"/>
  <c r="J116" i="4"/>
  <c r="L115" i="4"/>
  <c r="J115" i="4"/>
  <c r="L114" i="4"/>
  <c r="J114" i="4"/>
  <c r="L113" i="4"/>
  <c r="J113" i="4"/>
  <c r="L112" i="4"/>
  <c r="J112" i="4"/>
  <c r="L111" i="4"/>
  <c r="J111" i="4"/>
  <c r="L110" i="4"/>
  <c r="J110" i="4"/>
  <c r="L109" i="4"/>
  <c r="J109" i="4"/>
  <c r="L108" i="4"/>
  <c r="J108" i="4"/>
  <c r="L107" i="4"/>
  <c r="J107" i="4"/>
  <c r="L106" i="4"/>
  <c r="J106" i="4"/>
  <c r="L105" i="4"/>
  <c r="J105" i="4"/>
  <c r="L104" i="4"/>
  <c r="J104" i="4"/>
  <c r="L103" i="4"/>
  <c r="J103" i="4"/>
  <c r="L102" i="4"/>
  <c r="J102" i="4"/>
  <c r="L101" i="4"/>
  <c r="J101" i="4"/>
  <c r="L100" i="4"/>
  <c r="J100" i="4"/>
  <c r="L99" i="4"/>
  <c r="J99" i="4"/>
  <c r="L98" i="4"/>
  <c r="J98" i="4"/>
  <c r="L97" i="4"/>
  <c r="J97" i="4"/>
  <c r="L96" i="4"/>
  <c r="J96" i="4"/>
  <c r="L95" i="4"/>
  <c r="J95" i="4"/>
  <c r="L94" i="4"/>
  <c r="J94" i="4"/>
  <c r="L93" i="4"/>
  <c r="J93" i="4"/>
  <c r="L92" i="4"/>
  <c r="J92" i="4"/>
  <c r="L91" i="4"/>
  <c r="J91" i="4"/>
  <c r="L90" i="4"/>
  <c r="J90" i="4"/>
  <c r="L89" i="4"/>
  <c r="J89" i="4"/>
  <c r="L88" i="4"/>
  <c r="J88" i="4"/>
  <c r="L87" i="4"/>
  <c r="J87" i="4"/>
  <c r="L86" i="4"/>
  <c r="J86" i="4"/>
  <c r="L85" i="4"/>
  <c r="J85" i="4"/>
  <c r="L84" i="4"/>
  <c r="J84" i="4"/>
  <c r="L83" i="4"/>
  <c r="J83" i="4"/>
  <c r="L82" i="4"/>
  <c r="J82" i="4"/>
  <c r="L81" i="4"/>
  <c r="J81" i="4"/>
  <c r="L80" i="4"/>
  <c r="J80" i="4"/>
  <c r="L79" i="4"/>
  <c r="J79" i="4"/>
  <c r="L78" i="4"/>
  <c r="J78" i="4"/>
  <c r="L77" i="4"/>
  <c r="J77" i="4"/>
  <c r="L76" i="4"/>
  <c r="J76" i="4"/>
  <c r="L75" i="4"/>
  <c r="J75" i="4"/>
  <c r="L74" i="4"/>
  <c r="J74" i="4"/>
  <c r="L73" i="4"/>
  <c r="J73" i="4"/>
  <c r="L72" i="4"/>
  <c r="J72" i="4"/>
  <c r="L71" i="4"/>
  <c r="J71" i="4"/>
  <c r="L70" i="4"/>
  <c r="J70" i="4"/>
  <c r="L69" i="4"/>
  <c r="J69" i="4"/>
  <c r="L68" i="4"/>
  <c r="J68" i="4"/>
  <c r="L67" i="4"/>
  <c r="J67" i="4"/>
  <c r="L66" i="4"/>
  <c r="J66" i="4"/>
  <c r="L65" i="4"/>
  <c r="J65" i="4"/>
  <c r="L64" i="4"/>
  <c r="J64" i="4"/>
  <c r="L63" i="4"/>
  <c r="J63" i="4"/>
  <c r="L62" i="4"/>
  <c r="J62" i="4"/>
  <c r="L61" i="4"/>
  <c r="J61" i="4"/>
  <c r="L60" i="4"/>
  <c r="J60" i="4"/>
  <c r="L59" i="4"/>
  <c r="J59" i="4"/>
  <c r="L58" i="4"/>
  <c r="J58" i="4"/>
  <c r="L57" i="4"/>
  <c r="J57" i="4"/>
  <c r="L56" i="4"/>
  <c r="J56" i="4"/>
  <c r="L55" i="4"/>
  <c r="J55" i="4"/>
  <c r="L54" i="4"/>
  <c r="J54" i="4"/>
  <c r="L53" i="4"/>
  <c r="J53" i="4"/>
  <c r="L52" i="4"/>
  <c r="J52" i="4"/>
  <c r="L51" i="4"/>
  <c r="J51" i="4"/>
  <c r="L50" i="4"/>
  <c r="J50" i="4"/>
  <c r="L49" i="4"/>
  <c r="J49" i="4"/>
  <c r="L48" i="4"/>
  <c r="J48" i="4"/>
  <c r="L47" i="4"/>
  <c r="J47" i="4"/>
  <c r="L46" i="4"/>
  <c r="J46" i="4"/>
  <c r="L45" i="4"/>
  <c r="J45" i="4"/>
  <c r="L44" i="4"/>
  <c r="J44" i="4"/>
  <c r="L43" i="4"/>
  <c r="J43" i="4"/>
  <c r="L42" i="4"/>
  <c r="J42" i="4"/>
  <c r="L41" i="4"/>
  <c r="J41" i="4"/>
  <c r="L40" i="4"/>
  <c r="J40" i="4"/>
  <c r="L39" i="4"/>
  <c r="J39" i="4"/>
  <c r="L38" i="4"/>
  <c r="J38" i="4"/>
  <c r="L37" i="4"/>
  <c r="J37" i="4"/>
  <c r="L36" i="4"/>
  <c r="J36" i="4"/>
  <c r="L35" i="4"/>
  <c r="J35" i="4"/>
  <c r="L34" i="4"/>
  <c r="J34" i="4"/>
  <c r="L33" i="4"/>
  <c r="J33" i="4"/>
  <c r="L32" i="4"/>
  <c r="J32" i="4"/>
  <c r="L31" i="4"/>
  <c r="J31" i="4"/>
  <c r="L30" i="4"/>
  <c r="J30" i="4"/>
  <c r="L29" i="4"/>
  <c r="J29" i="4"/>
  <c r="L28" i="4"/>
  <c r="J28" i="4"/>
  <c r="L27" i="4"/>
  <c r="J27" i="4"/>
  <c r="L26" i="4"/>
  <c r="J26" i="4"/>
  <c r="L25" i="4"/>
  <c r="J25" i="4"/>
  <c r="L24" i="4"/>
  <c r="J24" i="4"/>
  <c r="L23" i="4"/>
  <c r="J23" i="4"/>
  <c r="L22" i="4"/>
  <c r="J22" i="4"/>
  <c r="L21" i="4"/>
  <c r="J21" i="4"/>
  <c r="L20" i="4"/>
  <c r="J20" i="4"/>
  <c r="L19" i="4"/>
  <c r="J19" i="4"/>
  <c r="L18" i="4"/>
  <c r="J18" i="4"/>
  <c r="L17" i="4"/>
  <c r="J17" i="4"/>
  <c r="L16" i="4"/>
  <c r="J16" i="4"/>
  <c r="L15" i="4"/>
  <c r="J15" i="4"/>
  <c r="L14" i="4"/>
  <c r="J14" i="4"/>
  <c r="L13" i="4"/>
  <c r="J13" i="4"/>
  <c r="L12" i="4"/>
  <c r="J12" i="4"/>
  <c r="L11" i="4"/>
  <c r="J11" i="4"/>
  <c r="L10" i="4"/>
  <c r="J10" i="4"/>
  <c r="L9" i="4"/>
  <c r="J9" i="4"/>
  <c r="L8" i="4"/>
  <c r="J8" i="4"/>
  <c r="L7" i="4"/>
  <c r="J7" i="4"/>
  <c r="L6" i="4"/>
  <c r="J6" i="4"/>
  <c r="L5" i="4"/>
  <c r="J5" i="4"/>
  <c r="L4" i="4"/>
  <c r="J4" i="4"/>
  <c r="L3" i="4"/>
  <c r="J3" i="4"/>
  <c r="L2" i="4"/>
  <c r="J2" i="4"/>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L5" i="3"/>
  <c r="L4" i="3"/>
  <c r="L3" i="3"/>
  <c r="L2" i="3"/>
  <c r="L286" i="2"/>
  <c r="L285" i="2"/>
  <c r="L284" i="2"/>
  <c r="L283" i="2"/>
  <c r="L282" i="2"/>
  <c r="L281" i="2"/>
  <c r="L280" i="2"/>
  <c r="L279" i="2"/>
  <c r="L278" i="2"/>
  <c r="L277" i="2"/>
  <c r="L276" i="2"/>
  <c r="L275" i="2"/>
  <c r="L274" i="2"/>
  <c r="L273" i="2"/>
  <c r="L272" i="2"/>
  <c r="L271" i="2"/>
  <c r="L270" i="2"/>
  <c r="L269" i="2"/>
  <c r="L268" i="2"/>
  <c r="L267" i="2"/>
  <c r="L266" i="2"/>
  <c r="L265" i="2"/>
  <c r="L259" i="2"/>
  <c r="L258" i="2"/>
  <c r="L257" i="2"/>
  <c r="L256" i="2"/>
  <c r="L255" i="2"/>
  <c r="L254" i="2"/>
  <c r="L253" i="2"/>
  <c r="L252" i="2"/>
  <c r="L251" i="2"/>
  <c r="L250" i="2"/>
  <c r="L249" i="2"/>
  <c r="L248" i="2"/>
  <c r="L247" i="2"/>
  <c r="L246" i="2"/>
  <c r="L245" i="2"/>
  <c r="L244" i="2"/>
  <c r="L243" i="2"/>
  <c r="L242" i="2"/>
  <c r="L241" i="2"/>
  <c r="L240" i="2"/>
  <c r="L239" i="2"/>
  <c r="L238" i="2"/>
  <c r="L237" i="2"/>
  <c r="L236" i="2"/>
  <c r="L235" i="2"/>
  <c r="L234" i="2"/>
  <c r="L233" i="2"/>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L5" i="2"/>
  <c r="L4" i="2"/>
  <c r="L3" i="2"/>
  <c r="L2" i="2"/>
</calcChain>
</file>

<file path=xl/sharedStrings.xml><?xml version="1.0" encoding="utf-8"?>
<sst xmlns="http://schemas.openxmlformats.org/spreadsheetml/2006/main" count="141588" uniqueCount="43937">
  <si>
    <t>Reviewer Name</t>
  </si>
  <si>
    <t>Stars</t>
  </si>
  <si>
    <t>Short Review</t>
  </si>
  <si>
    <t>Review Date</t>
  </si>
  <si>
    <t>Review</t>
  </si>
  <si>
    <t>Reviewer Profile link</t>
  </si>
  <si>
    <t>Review link</t>
  </si>
  <si>
    <t>Product Name</t>
  </si>
  <si>
    <t>Helpful</t>
  </si>
  <si>
    <t>Generation</t>
  </si>
  <si>
    <t>site</t>
  </si>
  <si>
    <t>name</t>
  </si>
  <si>
    <t>Sarvkar Trading</t>
  </si>
  <si>
    <t>5.0 out of 5 stars</t>
  </si>
  <si>
    <t>Nice Product, value for money</t>
  </si>
  <si>
    <t>Reviewed in India on 18 February 2024</t>
  </si>
  <si>
    <t>https://www.amazon.in/gp/profile/amzn1.account.AHYFXRIRRERUBWI2NUG2P6YAFGRA/ref=cm_cr_arp_d_gw_btm?ie=UTF8</t>
  </si>
  <si>
    <t>https://www.amazon.in/gp/customer-reviews/R3LIZNXLI1S3GI/ref=cm_cr_arp_d_rvw_ttl?ie=UTF8&amp;ASIN=B086MN38Q2</t>
  </si>
  <si>
    <t>Intel Core i5 10400 Processor (12M Cache, up to 4.30 GHz) BGA 437 Socket</t>
  </si>
  <si>
    <t>amazon</t>
  </si>
  <si>
    <t>pankaj raman</t>
  </si>
  <si>
    <t>Too good for me</t>
  </si>
  <si>
    <t>Reviewed in India on 26 May 2021</t>
  </si>
  <si>
    <t>I am not a gamer. I just bought for my software purpose like MATLAB &amp; Python and programming. This processor on msi b460m-a pro runs so smooth with wd 500gb ssd. It turns on within 3-5 seconds. Earlier it took 10min to 1hr to open my Matlab on pentium core 2 duo. But on this it starts within 10 seconds. What an improvement. Highly recommend for students and academic works.</t>
  </si>
  <si>
    <t>https://www.amazon.in/gp/profile/amzn1.account.AHUEMYQXNRUAWAOWBYK462LDHW5Q/ref=cm_cr_arp_d_gw_btm?ie=UTF8</t>
  </si>
  <si>
    <t>https://www.amazon.in/gp/customer-reviews/R2X5P0KMU169LX/ref=cm_cr_arp_d_rvw_ttl?ie=UTF8&amp;ASIN=B086MN38Q2</t>
  </si>
  <si>
    <t>16 people found this helpful</t>
  </si>
  <si>
    <t>Bijoy paul</t>
  </si>
  <si>
    <t>4.0 out of 5 stars</t>
  </si>
  <si>
    <t>Good</t>
  </si>
  <si>
    <t>Reviewed in India on 15 April 2024</t>
  </si>
  <si>
    <t>Intel best processor</t>
  </si>
  <si>
    <t>https://www.amazon.in/gp/profile/amzn1.account.AHIN24H3LRBLGI7EAT5SKPXTN5DA/ref=cm_cr_arp_d_gw_btm?ie=UTF8</t>
  </si>
  <si>
    <t>https://www.amazon.in/gp/customer-reviews/R3BJEW8VGRGVMC/ref=cm_cr_arp_d_rvw_ttl?ie=UTF8&amp;ASIN=B086MN38Q2</t>
  </si>
  <si>
    <t>Premjit</t>
  </si>
  <si>
    <t>Intel core i5 value champion!</t>
  </si>
  <si>
    <t>Reviewed in India on 15 November 2020</t>
  </si>
  <si>
    <t>Amazing CPU for the price if you mainly like to game on your pc. this is the best value processor in the market right now.Ryzen 5 3600 processor is overpriced right now and not worth that price premium.Just get an z490 and 4000mhz ram and see high fps gaming on budget.I am using msi z490 a pro and hyperx predator ram.</t>
  </si>
  <si>
    <t>https://www.amazon.in/gp/profile/amzn1.account.AE3Z7ITPHRBNOP3JQDH3H7LDQ2GA/ref=cm_cr_arp_d_gw_btm?ie=UTF8</t>
  </si>
  <si>
    <t>https://www.amazon.in/gp/customer-reviews/R2ML37VI2XKUON/ref=cm_cr_arp_d_rvw_ttl?ie=UTF8&amp;ASIN=B086MN38Q2</t>
  </si>
  <si>
    <t>9 people found this helpful</t>
  </si>
  <si>
    <t>Tkroy</t>
  </si>
  <si>
    <t>Great product. Great value. BUT HORRIBLE STOCK COOLER.</t>
  </si>
  <si>
    <t>Reviewed in India on 6 June 2021</t>
  </si>
  <si>
    <t>Great value for money, but the stock chooler is inadequate, please buy a tower cooler to get the most out of this, it will get insanely hot if you don't get a good aftermarket cooler. Any time it hits 100% usage the temperature gets about 85°C and then thermal throttles.</t>
  </si>
  <si>
    <t>https://www.amazon.in/gp/profile/amzn1.account.AHDSOEYBTHP3CKEINMRMCU32HZLQ/ref=cm_cr_arp_d_gw_btm?ie=UTF8</t>
  </si>
  <si>
    <t>https://www.amazon.in/gp/customer-reviews/RS4R0LKQHF5VA/ref=cm_cr_arp_d_rvw_ttl?ie=UTF8&amp;ASIN=B086MN38Q2</t>
  </si>
  <si>
    <t>4 people found this helpful</t>
  </si>
  <si>
    <t>Ashish Rana</t>
  </si>
  <si>
    <t>Most affordable</t>
  </si>
  <si>
    <t>Reviewed in India on 8 November 2022</t>
  </si>
  <si>
    <t>It the one of the processor which all in one</t>
  </si>
  <si>
    <t>https://www.amazon.in/gp/profile/amzn1.account.AG42BLMSW7MBCNNQDANVGOEYIVYA/ref=cm_cr_arp_d_gw_btm?ie=UTF8</t>
  </si>
  <si>
    <t>https://www.amazon.in/gp/customer-reviews/R1UF5J0DVYMSKT/ref=cm_cr_arp_d_rvw_ttl?ie=UTF8&amp;ASIN=B086MN38Q2</t>
  </si>
  <si>
    <t>3 people found this helpful</t>
  </si>
  <si>
    <t>Kuldeep Aggarwal</t>
  </si>
  <si>
    <t>1.0 out of 5 stars</t>
  </si>
  <si>
    <t>PRODUCT IS NOT WORKING</t>
  </si>
  <si>
    <t>Reviewed in India on 26 April 2021</t>
  </si>
  <si>
    <t>Product was installed in the computer. After working for 7-10 days it has stopped working. Now I am unable to get any information where should I approach. I contacted supplier he say talk to Amazon, I am yet to contact Amazon</t>
  </si>
  <si>
    <t>https://www.amazon.in/gp/profile/amzn1.account.AHBE4QMNTXOQ3M76WHZK22WOCBSA/ref=cm_cr_arp_d_gw_btm?ie=UTF8</t>
  </si>
  <si>
    <t>https://www.amazon.in/gp/customer-reviews/R36WTFW8Q5KZL/ref=cm_cr_arp_d_rvw_ttl?ie=UTF8&amp;ASIN=B086MN38Q2</t>
  </si>
  <si>
    <t>Soumyaditya R.</t>
  </si>
  <si>
    <t>3.0 out of 5 stars</t>
  </si>
  <si>
    <t>SEAL BROKEN</t>
  </si>
  <si>
    <t>Reviewed in India on 1 April 2023</t>
  </si>
  <si>
    <t>https://www.amazon.in/gp/profile/amzn1.account.AEAXNH6ULRRTJBESV74AKYZRMBAQ/ref=cm_cr_arp_d_gw_btm?ie=UTF8</t>
  </si>
  <si>
    <t>https://www.amazon.in/gp/customer-reviews/R1JNSYK0UDV3KR/ref=cm_cr_arp_d_rvw_ttl?ie=UTF8&amp;ASIN=B086MN38Q2</t>
  </si>
  <si>
    <t>Anirban P.</t>
  </si>
  <si>
    <t>It's great. Pairs up well enough with my RTX 2070 Super.</t>
  </si>
  <si>
    <t>Reviewed in India on 24 November 2020</t>
  </si>
  <si>
    <t>It's a major step up from my i3 9400F, really loving the performance jumps between generations as the competition from AMD heats up. No thermal issues, but I am using an AIO cooler with 120mm radiator, so that's expected. I don't think I've seen it go above 50°C.</t>
  </si>
  <si>
    <t>https://www.amazon.in/gp/profile/amzn1.account.AHZAZ3IMNJBUBD6TJCJENJKFLNRQ/ref=cm_cr_arp_d_gw_btm?ie=UTF8</t>
  </si>
  <si>
    <t>https://www.amazon.in/gp/customer-reviews/RWAMN9JBPIRIC/ref=cm_cr_arp_d_rvw_ttl?ie=UTF8&amp;ASIN=B086MN38Q2</t>
  </si>
  <si>
    <t>Placeholder</t>
  </si>
  <si>
    <t>Go for AMD instead if Intel doesn't upgrade their products or accessories.</t>
  </si>
  <si>
    <t>Reviewed in India on 11 March 2021</t>
  </si>
  <si>
    <t>The heat fan of the processor should get upgraded from Intel. We only a single type of fan Intel provides with each of their processors. I mean look at AMD's. They contain way better than Intel. And yeah ❗ price is high too.</t>
  </si>
  <si>
    <t>https://www.amazon.in/gp/profile/amzn1.account.AG6TTA3LHK6YXGYUOZWCHIFK2WZQ/ref=cm_cr_arp_d_gw_btm?ie=UTF8</t>
  </si>
  <si>
    <t>https://www.amazon.in/gp/customer-reviews/R47LMCE66Y18L/ref=cm_cr_arp_d_rvw_ttl?ie=UTF8&amp;ASIN=B086MN38Q2</t>
  </si>
  <si>
    <t>Amazon Customer</t>
  </si>
  <si>
    <t>Best processor this price</t>
  </si>
  <si>
    <t>Reviewed in India on 13 February 2021</t>
  </si>
  <si>
    <t>I5 10th gen processor inbuilt graphic this price best gaming and editing ,</t>
  </si>
  <si>
    <t>https://www.amazon.in/gp/profile/amzn1.account.AGK5LYF4UYAKIJFT3A6WSJOOIKMA/ref=cm_cr_getr_d_gw_btm?ie=UTF8</t>
  </si>
  <si>
    <t>https://www.amazon.in/gp/customer-reviews/R10W6KE2QJ2SS6/ref=cm_cr_getr_d_rvw_ttl?ie=UTF8&amp;ASIN=B086MN38Q2</t>
  </si>
  <si>
    <t>2 people found this helpful</t>
  </si>
  <si>
    <t>Mrityunjay Manish</t>
  </si>
  <si>
    <t>The seal was broken</t>
  </si>
  <si>
    <t>Reviewed in India on 10 May 2022</t>
  </si>
  <si>
    <t>Video Player is loading.</t>
  </si>
  <si>
    <t>https://www.amazon.in/gp/profile/amzn1.account.AEGGMASWCWRB4PMOYOQHXZ35MX5A/ref=cm_cr_getr_d_gw_btm?ie=UTF8</t>
  </si>
  <si>
    <t>https://www.amazon.in/gp/customer-reviews/R165J4E9RAC4Y9/ref=cm_cr_getr_d_rvw_ttl?ie=UTF8&amp;ASIN=B086MN38Q2</t>
  </si>
  <si>
    <t>6 people found this helpful</t>
  </si>
  <si>
    <t>YamaSeva</t>
  </si>
  <si>
    <t>Reviewed in India on 28 December 2020</t>
  </si>
  <si>
    <t>Very good processor. Feel free to buy it. But if possible, from Appario. The processor was sealed. The delivery box was also put to good use. Ok then I will upload the photos.</t>
  </si>
  <si>
    <t>https://www.amazon.in/gp/profile/amzn1.account.AGZ3RYVZAY6OKEV2USJK7XLXYXBQ/ref=cm_cr_getr_d_gw_btm?ie=UTF8</t>
  </si>
  <si>
    <t>https://www.amazon.in/gp/customer-reviews/R2LDZ2RBYOIQHK/ref=cm_cr_getr_d_rvw_ttl?ie=UTF8&amp;ASIN=B086MN38Q2</t>
  </si>
  <si>
    <t>5 people found this helpful</t>
  </si>
  <si>
    <t>Shubham kumar</t>
  </si>
  <si>
    <t>Great processor</t>
  </si>
  <si>
    <t>Reviewed in India on 16 April 2022</t>
  </si>
  <si>
    <t>This processor can HandelMedium type games like asphalt 9Easily</t>
  </si>
  <si>
    <t>https://www.amazon.in/gp/profile/amzn1.account.AED554MUNAKDPF3H5HGTFXKBB2FQ/ref=cm_cr_getr_d_gw_btm?ie=UTF8</t>
  </si>
  <si>
    <t>https://www.amazon.in/gp/customer-reviews/R3VPKV4NYB1L9M/ref=cm_cr_getr_d_rvw_ttl?ie=UTF8&amp;ASIN=B086MN38Q2</t>
  </si>
  <si>
    <t>One person found this helpful</t>
  </si>
  <si>
    <t>M S Kakade</t>
  </si>
  <si>
    <t>Good processor</t>
  </si>
  <si>
    <t>Reviewed in India on 16 November 2020</t>
  </si>
  <si>
    <t>The included graphic card is more than adequate for photo processing using Adobe Photoshop or Lightroom. Price-wise it works out more economical than a separate graphics card unless you need a dedicated card for any other purpose.</t>
  </si>
  <si>
    <t>https://www.amazon.in/gp/profile/amzn1.account.AFUBDKOMJHL6DUNSXP4MCFJAFQ3Q/ref=cm_cr_getr_d_gw_btm?ie=UTF8</t>
  </si>
  <si>
    <t>https://www.amazon.in/gp/customer-reviews/R3D7J18TIM4OVR/ref=cm_cr_getr_d_rvw_ttl?ie=UTF8&amp;ASIN=B086MN38Q2</t>
  </si>
  <si>
    <t>Vinod Pund</t>
  </si>
  <si>
    <t>Performance with Graphics</t>
  </si>
  <si>
    <t>Reviewed in India on 29 June 2021</t>
  </si>
  <si>
    <t>It is good performance optimized processor, but locked for safety and security. For this processor please select RAM DDR4 with 2800 or 3200 Hz. Max.</t>
  </si>
  <si>
    <t>https://www.amazon.in/gp/profile/amzn1.account.AE3ICRTMF4ZN5ZKYUZQTMWMGESPA/ref=cm_cr_getr_d_gw_btm?ie=UTF8</t>
  </si>
  <si>
    <t>https://www.amazon.in/gp/customer-reviews/RHK6ITEON9SJX/ref=cm_cr_getr_d_rvw_ttl?ie=UTF8&amp;ASIN=B086MN38Q2</t>
  </si>
  <si>
    <t>assasingh bhogal</t>
  </si>
  <si>
    <t>Reviewed in India on 3 February 2021</t>
  </si>
  <si>
    <t>Yes value for money</t>
  </si>
  <si>
    <t>https://www.amazon.in/gp/profile/amzn1.account.AFUKIU3KCEU5EU3KTC5SUMTM4SZA/ref=cm_cr_getr_d_gw_btm?ie=UTF8</t>
  </si>
  <si>
    <t>https://www.amazon.in/gp/customer-reviews/R3AJF5JYHKE2S9/ref=cm_cr_getr_d_rvw_ttl?ie=UTF8&amp;ASIN=B086MN38Q2</t>
  </si>
  <si>
    <t>ARUN GUPTA</t>
  </si>
  <si>
    <t>Nice 😱</t>
  </si>
  <si>
    <t>Reviewed in India on 11 August 2021</t>
  </si>
  <si>
    <t>https://www.amazon.in/gp/profile/amzn1.account.AH2SCHKUIVAOEJDZTVP6ENJBCWRA/ref=cm_cr_getr_d_gw_btm?ie=UTF8</t>
  </si>
  <si>
    <t>https://www.amazon.in/gp/customer-reviews/R1PC18FNJRAHWF/ref=cm_cr_getr_d_rvw_ttl?ie=UTF8&amp;ASIN=B086MN38Q2</t>
  </si>
  <si>
    <t>Ashwata kumar</t>
  </si>
  <si>
    <t>Nice product</t>
  </si>
  <si>
    <t>Reviewed in India on 18 June 2021</t>
  </si>
  <si>
    <t>https://www.amazon.in/gp/profile/amzn1.account.AFECAOXAVIJ3MB2MXO4TF5XNKC4Q/ref=cm_cr_getr_d_gw_btm?ie=UTF8</t>
  </si>
  <si>
    <t>https://www.amazon.in/gp/customer-reviews/RBEVBABU4AH3Q/ref=cm_cr_getr_d_rvw_ttl?ie=UTF8&amp;ASIN=B086MN38Q2</t>
  </si>
  <si>
    <t>RishiKhurana</t>
  </si>
  <si>
    <t>Expeted</t>
  </si>
  <si>
    <t>Reviewed in India on 19 March 2021</t>
  </si>
  <si>
    <t>https://www.amazon.in/gp/profile/amzn1.account.AHFPUL2H3NR7Y2AY6NTEJ4CKOBZQ/ref=cm_cr_getr_d_gw_btm?ie=UTF8</t>
  </si>
  <si>
    <t>https://www.amazon.in/gp/customer-reviews/R20RW1TYSOMM0O/ref=cm_cr_getr_d_rvw_ttl?ie=UTF8&amp;ASIN=B086MN38Q2</t>
  </si>
  <si>
    <t>Makarand M. Vedpathak</t>
  </si>
  <si>
    <t>The best value for money.</t>
  </si>
  <si>
    <t>Reviewed in India on 7 February 2021</t>
  </si>
  <si>
    <t>https://www.amazon.in/gp/profile/amzn1.account.AEA5UBRQD5NDMJCPTSBRQOFAGWBQ/ref=cm_cr_getr_d_gw_btm?ie=UTF8</t>
  </si>
  <si>
    <t>https://www.amazon.in/gp/customer-reviews/RQ430ZTCPA6U4/ref=cm_cr_getr_d_rvw_ttl?ie=UTF8&amp;ASIN=B086MN38Q2</t>
  </si>
  <si>
    <t>Kandampatt</t>
  </si>
  <si>
    <t>Packing open</t>
  </si>
  <si>
    <t>Reviewed in India on 18 February 2021</t>
  </si>
  <si>
    <t>https://www.amazon.in/gp/profile/amzn1.account.AHK45OXE3KLNOAORKKWWB5KQM2ZA/ref=cm_cr_getr_d_gw_btm?ie=UTF8</t>
  </si>
  <si>
    <t>https://www.amazon.in/gp/customer-reviews/R1F3WLD88CSEPI/ref=cm_cr_getr_d_rvw_ttl?ie=UTF8&amp;ASIN=B086MN38Q2</t>
  </si>
  <si>
    <t>Chandraskekhar Sharma</t>
  </si>
  <si>
    <t>I got a genuine i5 10 generation processor</t>
  </si>
  <si>
    <t>Reviewed in India on 17 June 2021</t>
  </si>
  <si>
    <t>https://www.amazon.in/gp/profile/amzn1.account.AEV77BDMZG5M5OMWJUIJQ2TCHNFQ/ref=cm_cr_getr_d_gw_btm?ie=UTF8</t>
  </si>
  <si>
    <t>https://www.amazon.in/gp/customer-reviews/RRSNZE1CNXQDU/ref=cm_cr_getr_d_rvw_ttl?ie=UTF8&amp;ASIN=B086MN38Q2</t>
  </si>
  <si>
    <t>Maruata</t>
  </si>
  <si>
    <t>High.Quality Product</t>
  </si>
  <si>
    <t>Reviewed in India on 22 April 2021</t>
  </si>
  <si>
    <t>https://www.amazon.in/gp/profile/amzn1.account.AGJUFV3U62JFEFAYZ7GL4ZSP4J5A/ref=cm_cr_getr_d_gw_btm?ie=UTF8</t>
  </si>
  <si>
    <t>https://www.amazon.in/gp/customer-reviews/R3EKD48S7JAJ7C/ref=cm_cr_getr_d_rvw_ttl?ie=UTF8&amp;ASIN=B086MN38Q2</t>
  </si>
  <si>
    <t>vikas</t>
  </si>
  <si>
    <t>Value for money and gaming</t>
  </si>
  <si>
    <t>Reviewed in India on 30 January 2021</t>
  </si>
  <si>
    <t>https://www.amazon.in/gp/profile/amzn1.account.AEY7RAUEPUSHPQC7BVEXDCIJ7PCQ/ref=cm_cr_getr_d_gw_btm?ie=UTF8</t>
  </si>
  <si>
    <t>https://www.amazon.in/gp/customer-reviews/R3IJ79J4MB95XX/ref=cm_cr_getr_d_rvw_ttl?ie=UTF8&amp;ASIN=B086MN38Q2</t>
  </si>
  <si>
    <t>Intel is Intel</t>
  </si>
  <si>
    <t>Reviewed in India on 28 November 2020</t>
  </si>
  <si>
    <t>https://www.amazon.in/gp/profile/amzn1.account.AHWS7DYA4JO4JWH4LODMB7GCOAGQ/ref=cm_cr_getr_d_gw_btm?ie=UTF8</t>
  </si>
  <si>
    <t>https://www.amazon.in/gp/customer-reviews/R271P3LF4FYTA7/ref=cm_cr_getr_d_rvw_ttl?ie=UTF8&amp;ASIN=B086MN38Q2</t>
  </si>
  <si>
    <t>Rajanarayanan</t>
  </si>
  <si>
    <t>Excellent</t>
  </si>
  <si>
    <t>Reviewed in India on 14 April 2021</t>
  </si>
  <si>
    <t>https://www.amazon.in/gp/profile/amzn1.account.AF2FQZ5ZF22AL23PQ4Q4ELOJVU6A/ref=cm_cr_getr_d_gw_btm?ie=UTF8</t>
  </si>
  <si>
    <t>https://www.amazon.in/gp/customer-reviews/R1WKPXFK5A2FRG/ref=cm_cr_getr_d_rvw_ttl?ie=UTF8&amp;ASIN=B086MN38Q2</t>
  </si>
  <si>
    <t>Mayanglambam Khambaton Meitei</t>
  </si>
  <si>
    <t>Thnks</t>
  </si>
  <si>
    <t>Reviewed in India on 8 March 2021</t>
  </si>
  <si>
    <t>https://www.amazon.in/gp/profile/amzn1.account.AHLLG4F6Q76QWC7B3J6IYVYC7ZEA/ref=cm_cr_getr_d_gw_btm?ie=UTF8</t>
  </si>
  <si>
    <t>https://www.amazon.in/gp/customer-reviews/R9D19HU9OYKRD/ref=cm_cr_getr_d_rvw_ttl?ie=UTF8&amp;ASIN=B086MN38Q2</t>
  </si>
  <si>
    <t>Anirudh</t>
  </si>
  <si>
    <t>2.0 out of 5 stars</t>
  </si>
  <si>
    <t>Check the item before delivery</t>
  </si>
  <si>
    <t>Reviewed in India on 10 March 2021</t>
  </si>
  <si>
    <t>https://www.amazon.in/gp/profile/amzn1.account.AFBNRL3UMQ4RHDUY4M4UUZJX4XYQ/ref=cm_cr_getr_d_gw_btm?ie=UTF8</t>
  </si>
  <si>
    <t>https://www.amazon.in/gp/customer-reviews/R2P8VJAT1X7ZAL/ref=cm_cr_getr_d_rvw_ttl?ie=UTF8&amp;ASIN=B086MN38Q2</t>
  </si>
  <si>
    <t>Altaf Deraiya</t>
  </si>
  <si>
    <t>I got opened seal package</t>
  </si>
  <si>
    <t>Reviewed in India on 20 February 2023</t>
  </si>
  <si>
    <t>https://www.amazon.in/gp/profile/amzn1.account.AE5I656KXJUQYY7TQAJZQMAF7BTQ/ref=cm_cr_getr_d_gw_btm?ie=UTF8</t>
  </si>
  <si>
    <t>https://www.amazon.in/gp/customer-reviews/RKSBYBMTUAQU5/ref=cm_cr_getr_d_rvw_ttl?ie=UTF8&amp;ASIN=B086MN38Q2</t>
  </si>
  <si>
    <t>ASIF ALI SHAIKH</t>
  </si>
  <si>
    <t>Batter than amd</t>
  </si>
  <si>
    <t>Reviewed in India on 20 October 2020</t>
  </si>
  <si>
    <t>https://www.amazon.in/gp/profile/amzn1.account.AGOJGRC45WWIVRILFOCE6OMIHZZQ/ref=cm_cr_getr_d_gw_btm?ie=UTF8</t>
  </si>
  <si>
    <t>https://www.amazon.in/gp/customer-reviews/R1OJFZ3X3WK6YF/ref=cm_cr_getr_d_rvw_ttl?ie=UTF8&amp;ASIN=B086MN38Q2</t>
  </si>
  <si>
    <t>35 people found this helpful</t>
  </si>
  <si>
    <t>Naresh Selvam</t>
  </si>
  <si>
    <t>Awesome 👍</t>
  </si>
  <si>
    <t>Reviewed in India on 19 November 2020</t>
  </si>
  <si>
    <t>https://www.amazon.in/gp/profile/amzn1.account.AHEIPNMUGVOBUXLXHSM3IFDU4MAQ/ref=cm_cr_getr_d_gw_btm?ie=UTF8</t>
  </si>
  <si>
    <t>https://www.amazon.in/gp/customer-reviews/R1LOQYXNUO9I2H/ref=cm_cr_getr_d_rvw_ttl?ie=UTF8&amp;ASIN=B086MN38Q2</t>
  </si>
  <si>
    <t>89 people found this helpful</t>
  </si>
  <si>
    <t>MADHAV S.</t>
  </si>
  <si>
    <t>A processsor with a tempered Box</t>
  </si>
  <si>
    <t>Reviewed in India on 6 March 2021</t>
  </si>
  <si>
    <t>https://www.amazon.in/gp/profile/amzn1.account.AHHI5MGPWKXVYXH3WUVYNQHHLMWA/ref=cm_cr_getr_d_gw_btm?ie=UTF8</t>
  </si>
  <si>
    <t>https://www.amazon.in/gp/customer-reviews/R1K66FA6H9NJ4J/ref=cm_cr_getr_d_rvw_ttl?ie=UTF8&amp;ASIN=B086MN38Q2</t>
  </si>
  <si>
    <t>Dinesh y.</t>
  </si>
  <si>
    <t>This is a scam don’t buy this I got only a old cpu fan that’s it .</t>
  </si>
  <si>
    <t>Reviewed in India on 29 September 2022</t>
  </si>
  <si>
    <t>https://www.amazon.in/gp/profile/amzn1.account.AGTTRPW7ONTAL4HHO7FVTY4UAXPQ/ref=cm_cr_getr_d_gw_btm?ie=UTF8</t>
  </si>
  <si>
    <t>https://www.amazon.in/gp/customer-reviews/R35042HFKU8B71/ref=cm_cr_getr_d_rvw_ttl?ie=UTF8&amp;ASIN=B086MN38Q2</t>
  </si>
  <si>
    <t>Kuldeep</t>
  </si>
  <si>
    <t>Or</t>
  </si>
  <si>
    <t>Reviewed in India on 7 July 2022</t>
  </si>
  <si>
    <t>https://www.amazon.in/gp/profile/amzn1.account.AGFU6JXTTM57G2L7UC4NWZFF3HHA/ref=cm_cr_getr_d_gw_btm?ie=UTF8</t>
  </si>
  <si>
    <t>https://www.amazon.in/gp/customer-reviews/R3VS5OQ0WXTCHA/ref=cm_cr_getr_d_rvw_ttl?ie=UTF8&amp;ASIN=B086MN38Q2</t>
  </si>
  <si>
    <t>Prince raj</t>
  </si>
  <si>
    <t>Don't buy</t>
  </si>
  <si>
    <t>Reviewed in India on 15 March 2021</t>
  </si>
  <si>
    <t>https://www.amazon.in/gp/profile/amzn1.account.AEDNLS3LPBJWWXUDEWRKBARJUREQ/ref=cm_cr_getr_d_gw_btm?ie=UTF8</t>
  </si>
  <si>
    <t>https://www.amazon.in/gp/customer-reviews/RNR4Y7VQPJ0SY/ref=cm_cr_getr_d_rvw_ttl?ie=UTF8&amp;ASIN=B086MN38Q2</t>
  </si>
  <si>
    <t>Arif</t>
  </si>
  <si>
    <t>Used and overpriced</t>
  </si>
  <si>
    <t>Reviewed in India on 18 January 2021</t>
  </si>
  <si>
    <t>https://www.amazon.in/gp/profile/amzn1.account.AFBQMOTHPAGTM2S7I7NXTOONPOGQ/ref=cm_cr_getr_d_gw_btm?ie=UTF8</t>
  </si>
  <si>
    <t>https://www.amazon.in/gp/customer-reviews/R1M6OKAAIMIJIO/ref=cm_cr_getr_d_rvw_ttl?ie=UTF8&amp;ASIN=B086MN38Q2</t>
  </si>
  <si>
    <t>Ayyappan CS</t>
  </si>
  <si>
    <t>Wrong processer i got.</t>
  </si>
  <si>
    <t>Reviewed in India on 30 November 2020</t>
  </si>
  <si>
    <t>https://www.amazon.in/gp/profile/amzn1.account.AGJC2MKAOJNCK7NTKT4ZW2PHP73Q/ref=cm_cr_getr_d_gw_btm?ie=UTF8</t>
  </si>
  <si>
    <t>https://www.amazon.in/gp/customer-reviews/RQCANU0PJ8OPU/ref=cm_cr_getr_d_rvw_ttl?ie=UTF8&amp;ASIN=B086MN38Q2</t>
  </si>
  <si>
    <t>Avinash Kumar Singh</t>
  </si>
  <si>
    <t>A balanced processor</t>
  </si>
  <si>
    <t>Reviewed in India on 7 March 2021</t>
  </si>
  <si>
    <t>https://www.amazon.in/gp/profile/amzn1.account.AFYTPKDUBTNY4BKUTM2OYT54EKDA/ref=cm_cr_getr_d_gw_btm?ie=UTF8</t>
  </si>
  <si>
    <t>https://www.amazon.in/gp/customer-reviews/RLEUN2QLTBAG1/ref=cm_cr_getr_d_rvw_ttl?ie=UTF8&amp;ASIN=B086MN38Q2</t>
  </si>
  <si>
    <t>Mohit Chaurasia</t>
  </si>
  <si>
    <t>Better than ryzen 5 3600 in under 15k best value for money go with Intel i5 10400f</t>
  </si>
  <si>
    <t>Reviewed in India on 4 November 2020</t>
  </si>
  <si>
    <t>https://www.amazon.in/gp/profile/amzn1.account.AGVRNFRYXNAY474ZHKVI5I5ZPDVQ/ref=cm_cr_getr_d_gw_btm?ie=UTF8</t>
  </si>
  <si>
    <t>https://www.amazon.in/gp/customer-reviews/R1KSSJUPE2F7NC/ref=cm_cr_getr_d_rvw_ttl?ie=UTF8&amp;ASIN=B086MN38Q2</t>
  </si>
  <si>
    <t>13 people found this helpful</t>
  </si>
  <si>
    <t>saurav bharti</t>
  </si>
  <si>
    <t>Average</t>
  </si>
  <si>
    <t>https://www.amazon.in/gp/profile/amzn1.account.AFH4WIADZVT4RZBEUQAK4BTTAIFA/ref=cm_cr_getr_d_gw_btm?ie=UTF8</t>
  </si>
  <si>
    <t>https://www.amazon.in/gp/customer-reviews/RUHUCVTQ6HMFD/ref=cm_cr_getr_d_rvw_ttl?ie=UTF8&amp;ASIN=B086MN38Q2</t>
  </si>
  <si>
    <t>Varun Balasubramanian</t>
  </si>
  <si>
    <t>Best CPU faster than previous generations</t>
  </si>
  <si>
    <t>Reviewed in India on 10 December 2020</t>
  </si>
  <si>
    <t>https://www.amazon.in/gp/profile/amzn1.account.AF4KA73TZRWSJP5VQKC77MTN5WHQ/ref=cm_cr_getr_d_gw_btm?ie=UTF8</t>
  </si>
  <si>
    <t>https://www.amazon.in/gp/customer-reviews/R1FQFL3Y9KQYDS/ref=cm_cr_getr_d_rvw_ttl?ie=UTF8&amp;ASIN=B086MN38Q2</t>
  </si>
  <si>
    <t>rahul</t>
  </si>
  <si>
    <t>i5 is always a gamers favourite processor</t>
  </si>
  <si>
    <t>Reviewed in India on 12 June 2020</t>
  </si>
  <si>
    <t>https://www.amazon.in/gp/profile/amzn1.account.AH77APDEOSSFMHSPSJI6FJ3GP3ZQ/ref=cm_cr_getr_d_gw_btm?ie=UTF8</t>
  </si>
  <si>
    <t>https://www.amazon.in/gp/customer-reviews/R1DER3TJPUS0RO/ref=cm_cr_getr_d_rvw_ttl?ie=UTF8&amp;ASIN=B086MN38Q2</t>
  </si>
  <si>
    <t>Gunjan3172</t>
  </si>
  <si>
    <t>Can't find motherboard</t>
  </si>
  <si>
    <t>https://www.amazon.in/gp/profile/amzn1.account.AHAVGOXF5CEZ6WBC3O7LPXDIAYTA/ref=cm_cr_getr_d_gw_btm?ie=UTF8</t>
  </si>
  <si>
    <t>https://www.amazon.in/gp/customer-reviews/R3FX2YVX3XRE2Z/ref=cm_cr_getr_d_rvw_ttl?ie=UTF8&amp;ASIN=B086MN38Q2</t>
  </si>
  <si>
    <t>71 people found this helpful</t>
  </si>
  <si>
    <t>Robin</t>
  </si>
  <si>
    <t>Price too high and no info about warrenty</t>
  </si>
  <si>
    <t>Reviewed in India on 10 June 2020</t>
  </si>
  <si>
    <t>https://www.amazon.in/gp/profile/amzn1.account.AHL2ECF56X4EFSYGFEBLUIDQRDPQ/ref=cm_cr_getr_d_gw_btm?ie=UTF8</t>
  </si>
  <si>
    <t>https://www.amazon.in/gp/customer-reviews/R3E4FERP936JIE/ref=cm_cr_getr_d_rvw_ttl?ie=UTF8&amp;ASIN=B086MN38Q2</t>
  </si>
  <si>
    <t>36 people found this helpful</t>
  </si>
  <si>
    <t>Kindle Customer</t>
  </si>
  <si>
    <t>Super processor</t>
  </si>
  <si>
    <t>Reviewed in India on 1 December 2021</t>
  </si>
  <si>
    <t>https://www.amazon.in/gp/profile/amzn1.account.AGHOFMEESX42HEYHXREGXV5PDYPA/ref=cm_cr_getr_d_gw_btm?ie=UTF8</t>
  </si>
  <si>
    <t>https://www.amazon.in/gp/customer-reviews/RHNGIVSEJZ3A/ref=cm_cr_getr_d_rvw_ttl?ie=UTF8&amp;ASIN=B086MN38Q2</t>
  </si>
  <si>
    <t>Dj Prasad Remixer</t>
  </si>
  <si>
    <t>Amezing</t>
  </si>
  <si>
    <t>Reviewed in India on 11 November 2021</t>
  </si>
  <si>
    <t>https://www.amazon.in/gp/profile/amzn1.account.AGYEBLO45433W6I4FIDEWPDGYLNQ/ref=cm_cr_getr_d_gw_btm?ie=UTF8</t>
  </si>
  <si>
    <t>https://www.amazon.in/gp/customer-reviews/R1N2XGM07XFL0H/ref=cm_cr_getr_d_rvw_ttl?ie=UTF8&amp;ASIN=B086MN38Q2</t>
  </si>
  <si>
    <t>Ashiq mahammad</t>
  </si>
  <si>
    <t>Nice</t>
  </si>
  <si>
    <t>Reviewed in India on 21 December 2021</t>
  </si>
  <si>
    <t>https://www.amazon.in/gp/profile/amzn1.account.AFMDPU6R56L2VSIZKBX3U2VCLHTQ/ref=cm_cr_getr_d_gw_btm?ie=UTF8</t>
  </si>
  <si>
    <t>https://www.amazon.in/gp/customer-reviews/R33ZS6TR3P0EQI/ref=cm_cr_getr_d_rvw_ttl?ie=UTF8&amp;ASIN=B086MN38Q2</t>
  </si>
  <si>
    <t>Cliente Amazon</t>
  </si>
  <si>
    <t>Perfetto</t>
  </si>
  <si>
    <t>Reviewed in Italy on 3 March 2024</t>
  </si>
  <si>
    <t>Ray Harris</t>
  </si>
  <si>
    <t>Good value and genuine processor</t>
  </si>
  <si>
    <t>Reviewed in Australia on 1 April 2022</t>
  </si>
  <si>
    <t>nrrd97</t>
  </si>
  <si>
    <t>Works without issues</t>
  </si>
  <si>
    <t>Reviewed in Singapore on 4 January 2021</t>
  </si>
  <si>
    <t>Amazon カスタマー</t>
  </si>
  <si>
    <t>コスパ悪い</t>
  </si>
  <si>
    <t>Reviewed in Japan on 26 March 2024</t>
  </si>
  <si>
    <t>Random Guy</t>
  </si>
  <si>
    <t>Good cost performance ratio</t>
  </si>
  <si>
    <t>Reviewed in the United States on 14 May 2024</t>
  </si>
  <si>
    <t>AKO</t>
  </si>
  <si>
    <t>Reviewed in Canada on 16 March 2023</t>
  </si>
  <si>
    <t>calos da silva</t>
  </si>
  <si>
    <t>Perfect</t>
  </si>
  <si>
    <t>Reviewed in the United Kingdom on 3 March 2022</t>
  </si>
  <si>
    <t>14 people found this helpful</t>
  </si>
  <si>
    <t>VBCONNECT | von Braun</t>
  </si>
  <si>
    <t>Desempenho muito bom</t>
  </si>
  <si>
    <t>Reviewed in Brazil on 2 February 2023</t>
  </si>
  <si>
    <t>daneko</t>
  </si>
  <si>
    <t>Gran procesador</t>
  </si>
  <si>
    <t>Reviewed in Mexico on 14 October 2023</t>
  </si>
  <si>
    <t>PC翁</t>
  </si>
  <si>
    <t>中古だが問題なし</t>
  </si>
  <si>
    <t>Reviewed in Japan on 8 April 2024</t>
  </si>
  <si>
    <t>Rick HUBBARD</t>
  </si>
  <si>
    <t>Just the job</t>
  </si>
  <si>
    <t>Reviewed in the United Kingdom on 7 July 2021</t>
  </si>
  <si>
    <t>Jay</t>
  </si>
  <si>
    <t>Very Nice CPU</t>
  </si>
  <si>
    <t>Reviewed in the United States on 4 August 2023</t>
  </si>
  <si>
    <t>Jose Luis Olvera Olivares</t>
  </si>
  <si>
    <t>Muy buen rendimiento para usuarios medios</t>
  </si>
  <si>
    <t>Reviewed in Mexico on 27 February 2021</t>
  </si>
  <si>
    <t>Jules97</t>
  </si>
  <si>
    <t>Great value CPU!</t>
  </si>
  <si>
    <t>Reviewed in Canada on 10 January 2023</t>
  </si>
  <si>
    <t>Amaｚカスタマー</t>
  </si>
  <si>
    <t>安定してます</t>
  </si>
  <si>
    <t>Reviewed in Japan on 17 July 2023</t>
  </si>
  <si>
    <t>Fernando Vargas ochoa</t>
  </si>
  <si>
    <t>buen procesador</t>
  </si>
  <si>
    <t>Reviewed in Mexico on 8 October 2023</t>
  </si>
  <si>
    <t>dan</t>
  </si>
  <si>
    <t>Beastly CPU</t>
  </si>
  <si>
    <t>Reviewed in Canada on 4 January 2022</t>
  </si>
  <si>
    <t>Guido Zakaroff</t>
  </si>
  <si>
    <t>Corsair VENGEANCE LPX DDR4 RAM 32GB (2x16GB) 3600MHz CL18 Intel XMP 2.0</t>
  </si>
  <si>
    <t>Reviewed in the United States on 28 May 2024</t>
  </si>
  <si>
    <t>AkariSei</t>
  </si>
  <si>
    <t>Vale totalmente la pena adquirirlo</t>
  </si>
  <si>
    <t>Reviewed in Mexico on 28 January 2022</t>
  </si>
  <si>
    <t>Vincent Biondolillo</t>
  </si>
  <si>
    <t>WORKS !</t>
  </si>
  <si>
    <t>Reviewed in the United States on 20 May 2024</t>
  </si>
  <si>
    <t>Caro</t>
  </si>
  <si>
    <t>Good Budget CPU</t>
  </si>
  <si>
    <t>Reviewed in Canada on 26 March 2023</t>
  </si>
  <si>
    <t>alex Raigo</t>
  </si>
  <si>
    <t>&lt;excelente</t>
  </si>
  <si>
    <t>Reviewed in Mexico on 19 November 2023</t>
  </si>
  <si>
    <t>Scarlett</t>
  </si>
  <si>
    <t>Not a bad CPU.</t>
  </si>
  <si>
    <t>Reviewed in the United States on 7 June 2020</t>
  </si>
  <si>
    <t>59 people found this helpful</t>
  </si>
  <si>
    <t>Dragon Aspect Shanira</t>
  </si>
  <si>
    <t>Fast CPU Good For A Budget!</t>
  </si>
  <si>
    <t>Reviewed in Canada on 20 January 2022</t>
  </si>
  <si>
    <t>Fernando</t>
  </si>
  <si>
    <t>Buen producto</t>
  </si>
  <si>
    <t>Reviewed in the United States on 31 May 2024</t>
  </si>
  <si>
    <t>John McIntosh</t>
  </si>
  <si>
    <t>Value</t>
  </si>
  <si>
    <t>Reviewed in Canada on 29 November 2023</t>
  </si>
  <si>
    <t>Kunde</t>
  </si>
  <si>
    <t>Excelente precio</t>
  </si>
  <si>
    <t>Reviewed in Mexico on 3 December 2020</t>
  </si>
  <si>
    <t>10 people found this helpful</t>
  </si>
  <si>
    <t>JJO</t>
  </si>
  <si>
    <t>A great budget 10th Generation Intel CPU!</t>
  </si>
  <si>
    <t>Reviewed in Canada on 10 October 2020</t>
  </si>
  <si>
    <t>Bunk</t>
  </si>
  <si>
    <t>bood bpu</t>
  </si>
  <si>
    <t>Reviewed in the United States on 8 May 2024</t>
  </si>
  <si>
    <t>HMS Neptune</t>
  </si>
  <si>
    <t>満足です</t>
  </si>
  <si>
    <t>Reviewed in Japan on 12 November 2022</t>
  </si>
  <si>
    <t>JOSEFINA VAZQUEZ REBOLLO</t>
  </si>
  <si>
    <t>atencion eficiente</t>
  </si>
  <si>
    <t>Reviewed in Mexico on 11 October 2023</t>
  </si>
  <si>
    <t>fernando de jesus reyes jimenez</t>
  </si>
  <si>
    <t>intel core i5</t>
  </si>
  <si>
    <t>Reviewed in Mexico on 29 August 2023</t>
  </si>
  <si>
    <t>Drayden s</t>
  </si>
  <si>
    <t>BE CAREFUL WHEN OPENING IT</t>
  </si>
  <si>
    <t>Reviewed in the United States on 31 January 2024</t>
  </si>
  <si>
    <t>Matthew</t>
  </si>
  <si>
    <t>Reviewed in Canada on 23 July 2023</t>
  </si>
  <si>
    <t>Joseph</t>
  </si>
  <si>
    <t>AMAZING FOR PC GAMING</t>
  </si>
  <si>
    <t>Reviewed in the United States on 8 January 2024</t>
  </si>
  <si>
    <t>KRYS :3</t>
  </si>
  <si>
    <t>1yr in</t>
  </si>
  <si>
    <t>Reviewed in the United States on 26 December 2023</t>
  </si>
  <si>
    <t>Carlos T.</t>
  </si>
  <si>
    <t>Muy bueno</t>
  </si>
  <si>
    <t>Reviewed in the United States on 31 December 2023</t>
  </si>
  <si>
    <t>Julian H.</t>
  </si>
  <si>
    <t>Buen procesador con gráficos integrados</t>
  </si>
  <si>
    <t>Reviewed in the United States on 11 September 2023</t>
  </si>
  <si>
    <t>MARIHA</t>
  </si>
  <si>
    <t>Solid budget CPU with on board graphics when on sale.</t>
  </si>
  <si>
    <t>Reviewed in the United States on 28 April 2022</t>
  </si>
  <si>
    <t>Christopher Morrison</t>
  </si>
  <si>
    <t>upgraded my pop</t>
  </si>
  <si>
    <t>Reviewed in the United States on 19 October 2023</t>
  </si>
  <si>
    <t>Scrooge</t>
  </si>
  <si>
    <t>Great processor at good price point</t>
  </si>
  <si>
    <t>Reviewed in the United States on 20 December 2020</t>
  </si>
  <si>
    <t>RoamSchooling Adventures</t>
  </si>
  <si>
    <t>20 Year IT Pro Review</t>
  </si>
  <si>
    <t>Reviewed in the United States on 3 June 2020</t>
  </si>
  <si>
    <t>152 people found this helpful</t>
  </si>
  <si>
    <t>Yavier</t>
  </si>
  <si>
    <t>Excelente</t>
  </si>
  <si>
    <t>Reviewed in the United States on 17 September 2023</t>
  </si>
  <si>
    <t>junk mail account</t>
  </si>
  <si>
    <t>Beast of an i5</t>
  </si>
  <si>
    <t>Reviewed in the United States on 4 June 2023</t>
  </si>
  <si>
    <t>Joshua</t>
  </si>
  <si>
    <t>Better than you think</t>
  </si>
  <si>
    <t>Frenchie</t>
  </si>
  <si>
    <t>Good solid 5 series processor.</t>
  </si>
  <si>
    <t>Reviewed in the United States on 2 May 2023</t>
  </si>
  <si>
    <t>Freelance Reviewer</t>
  </si>
  <si>
    <t>Easy Upgrade for Socket 1200</t>
  </si>
  <si>
    <t>Reviewed in the United States on 10 September 2020</t>
  </si>
  <si>
    <t>Cheap powerhouse</t>
  </si>
  <si>
    <t>Reviewed in the United States on 12 January 2021</t>
  </si>
  <si>
    <t>Maias Music</t>
  </si>
  <si>
    <t>BIG BANG FOR THE BUCK!</t>
  </si>
  <si>
    <t>Reviewed in the United States on 27 March 2022</t>
  </si>
  <si>
    <t>G. S. Tipsword</t>
  </si>
  <si>
    <t>This is NOT the best part number.</t>
  </si>
  <si>
    <t>Reviewed in the United States on 22 January 2022</t>
  </si>
  <si>
    <t>Mario R.</t>
  </si>
  <si>
    <t>Excelente por su precio. Mejor que Ryzen 5 3600</t>
  </si>
  <si>
    <t>Reviewed in the United States on 4 January 2021</t>
  </si>
  <si>
    <t>Solid performance at a reasonable price.</t>
  </si>
  <si>
    <t>Reviewed in the United States on 30 June 2020</t>
  </si>
  <si>
    <t>34 people found this helpful</t>
  </si>
  <si>
    <t>Krishna Priyo Hazra</t>
  </si>
  <si>
    <t>Deadliest Processor for Gaming</t>
  </si>
  <si>
    <t>Reviewed in India on 25 November 2023</t>
  </si>
  <si>
    <t>https://www.amazon.in/gp/profile/amzn1.account.AHEWL6H3HHLELDI2HDKP7WWB4VVA/ref=cm_cr_arp_d_gw_btm?ie=UTF8</t>
  </si>
  <si>
    <t>https://www.amazon.in/gp/customer-reviews/R1EXUNH1GLTEUT/ref=cm_cr_arp_d_rvw_ttl?ie=UTF8&amp;ASIN=B0BCDR9M33</t>
  </si>
  <si>
    <t>Intel Core i5 13600K Desktop Processor 14 cores (6 P cores + 8 E cores) 24M Cache, up to 5.1 GHz' Socket LGA 1700</t>
  </si>
  <si>
    <t>Steven</t>
  </si>
  <si>
    <t>Unleash the Power of 14 Cores for Ultimate Desktop Performance!</t>
  </si>
  <si>
    <t>Reviewed in the United States on 3 August 2023</t>
  </si>
  <si>
    <t>42 people found this helpful</t>
  </si>
  <si>
    <t>Joje LIBRE</t>
  </si>
  <si>
    <t>Great Buy!</t>
  </si>
  <si>
    <t>Reviewed in Singapore on 30 July 2023</t>
  </si>
  <si>
    <t>Antonio herrera</t>
  </si>
  <si>
    <t>Excelente procesador</t>
  </si>
  <si>
    <t>Reviewed in Mexico on 24 May 2024</t>
  </si>
  <si>
    <t>Just a dude</t>
  </si>
  <si>
    <t>From 9600k to this.</t>
  </si>
  <si>
    <t>Reviewed in Canada on 29 March 2024</t>
  </si>
  <si>
    <t>野村</t>
  </si>
  <si>
    <t>コスパ良いです</t>
  </si>
  <si>
    <t>Reviewed in Japan on 6 January 2024</t>
  </si>
  <si>
    <t>João Paulo</t>
  </si>
  <si>
    <t>Excelente!!</t>
  </si>
  <si>
    <t>Reviewed in Brazil on 26 April 2024</t>
  </si>
  <si>
    <t>YUDI UTOMO</t>
  </si>
  <si>
    <t>Super fast delivery in perfect condition</t>
  </si>
  <si>
    <t>Reviewed in Australia on 4 January 2023</t>
  </si>
  <si>
    <t>Alex trejo</t>
  </si>
  <si>
    <t>Una bestia</t>
  </si>
  <si>
    <t>Reviewed in Mexico on 8 January 2024</t>
  </si>
  <si>
    <t>Rohit M</t>
  </si>
  <si>
    <t>This is the sweet spot.</t>
  </si>
  <si>
    <t>Reviewed in Canada on 9 June 2024</t>
  </si>
  <si>
    <t>Paollo</t>
  </si>
  <si>
    <t>Setup pc gamer!</t>
  </si>
  <si>
    <t>Reviewed in Brazil on 26 March 2024</t>
  </si>
  <si>
    <t>ボンレス</t>
  </si>
  <si>
    <t>構成的にベストチョイスです</t>
  </si>
  <si>
    <t>Reviewed in Japan on 10 December 2023</t>
  </si>
  <si>
    <t>DAVIDE KANETI</t>
  </si>
  <si>
    <t>Very good CPU for its class</t>
  </si>
  <si>
    <t>Reviewed in the United States on 27 May 2024</t>
  </si>
  <si>
    <t>This thing is a beast</t>
  </si>
  <si>
    <t>Reviewed in Canada on 27 April 2024</t>
  </si>
  <si>
    <t>とても安定していて、なんの不満もない</t>
  </si>
  <si>
    <t>Reviewed in Japan on 28 September 2023</t>
  </si>
  <si>
    <t>high quality. does exactly what is supposed to do.fast transferring data.</t>
  </si>
  <si>
    <t>best mid to high rank cpu right now</t>
  </si>
  <si>
    <t>Reviewed in the United States on 25 January 2024</t>
  </si>
  <si>
    <t>Carlos</t>
  </si>
  <si>
    <t>Qualidade Reconhecida</t>
  </si>
  <si>
    <t>Reviewed in Brazil on 18 November 2023</t>
  </si>
  <si>
    <t>Carina G.</t>
  </si>
  <si>
    <t>Es muy bueno y veloz</t>
  </si>
  <si>
    <t>Reviewed in Mexico on 30 April 2023</t>
  </si>
  <si>
    <t>Christian</t>
  </si>
  <si>
    <t>Todo bien</t>
  </si>
  <si>
    <t>Reviewed in Mexico on 17 July 2023</t>
  </si>
  <si>
    <t>EDSON R GONÇALVES</t>
  </si>
  <si>
    <t>Excelência</t>
  </si>
  <si>
    <t>Reviewed in Brazil on 6 June 2023</t>
  </si>
  <si>
    <t>Kindleのお客様</t>
  </si>
  <si>
    <t>いい感じ</t>
  </si>
  <si>
    <t>Reviewed in Japan on 5 November 2023</t>
  </si>
  <si>
    <t>Ivy</t>
  </si>
  <si>
    <t>Great CPU</t>
  </si>
  <si>
    <t>Reviewed in Canada on 16 March 2024</t>
  </si>
  <si>
    <t>Michael Strohl</t>
  </si>
  <si>
    <t>This is the best value for your buck at the moment.</t>
  </si>
  <si>
    <t>Reviewed in the United States on 29 March 2024</t>
  </si>
  <si>
    <t>Les</t>
  </si>
  <si>
    <t>Pretty hot</t>
  </si>
  <si>
    <t>Reviewed in Canada on 26 February 2024</t>
  </si>
  <si>
    <t>雪ん子</t>
  </si>
  <si>
    <t>数世代前とレスポンスが違う</t>
  </si>
  <si>
    <t>Reviewed in Japan on 17 September 2023</t>
  </si>
  <si>
    <t>Isaac</t>
  </si>
  <si>
    <t>Reviewed in the United States on 13 February 2024</t>
  </si>
  <si>
    <t>Antonio</t>
  </si>
  <si>
    <t>Intel Core i5-13600K</t>
  </si>
  <si>
    <t>Reviewed in Mexico on 14 January 2023</t>
  </si>
  <si>
    <t>Stefani</t>
  </si>
  <si>
    <t>Reviewed in Mexico on 20 February 2023</t>
  </si>
  <si>
    <t>Chris</t>
  </si>
  <si>
    <t>Huge upgrade over my old i7 2600</t>
  </si>
  <si>
    <t>Reviewed in Canada on 1 January 2024</t>
  </si>
  <si>
    <t>Aquarius</t>
  </si>
  <si>
    <t>Excellent value for the money and a great sweet spot in the gaming CPU market.</t>
  </si>
  <si>
    <t>Reviewed in the United States on 24 December 2023</t>
  </si>
  <si>
    <t>ヘイくん</t>
  </si>
  <si>
    <t>cool.</t>
  </si>
  <si>
    <t>Reviewed in Japan on 5 September 2023</t>
  </si>
  <si>
    <t>Fran</t>
  </si>
  <si>
    <t>Reviewed in the United States on 18 April 2024</t>
  </si>
  <si>
    <t>Emmanuel</t>
  </si>
  <si>
    <t>Caliente pero rápido</t>
  </si>
  <si>
    <t>Reviewed in Mexico on 20 January 2024</t>
  </si>
  <si>
    <t>Michelle</t>
  </si>
  <si>
    <t>Beast of a cpu</t>
  </si>
  <si>
    <t>Reviewed in Canada on 16 December 2023</t>
  </si>
  <si>
    <t>Don Won</t>
  </si>
  <si>
    <t>I really like this CPU</t>
  </si>
  <si>
    <t>Reviewed in the United States on 6 January 2024</t>
  </si>
  <si>
    <t>No name</t>
  </si>
  <si>
    <t>温度も高くならず安定しています</t>
  </si>
  <si>
    <t>Reviewed in Japan on 6 January 2023</t>
  </si>
  <si>
    <t>Not bad but get hot</t>
  </si>
  <si>
    <t>Reviewed in Canada on 15 February 2024</t>
  </si>
  <si>
    <t>Michelle Stone</t>
  </si>
  <si>
    <t>I like a processor that also has graphics</t>
  </si>
  <si>
    <t>Reviewed in the United States on 3 March 2024</t>
  </si>
  <si>
    <t>Steverollin</t>
  </si>
  <si>
    <t>Great CPU for air cooling</t>
  </si>
  <si>
    <t>Reviewed in the United States on 11 May 2024</t>
  </si>
  <si>
    <t>Jennifer W.</t>
  </si>
  <si>
    <t>Great</t>
  </si>
  <si>
    <t>Reviewed in the United States on 25 April 2024</t>
  </si>
  <si>
    <t>Dylin</t>
  </si>
  <si>
    <t>The King of Mid-Range Gaming? (With a Few Quirks)</t>
  </si>
  <si>
    <t>Reviewed in the United States on 4 January 2024</t>
  </si>
  <si>
    <t>Sam</t>
  </si>
  <si>
    <t>Great workhorse</t>
  </si>
  <si>
    <t>Reviewed in the United States on 25 March 2024</t>
  </si>
  <si>
    <t>Marshall A.</t>
  </si>
  <si>
    <t>Everything I expected.</t>
  </si>
  <si>
    <t>Reviewed in the United States on 22 March 2024</t>
  </si>
  <si>
    <t>Raven Manuel</t>
  </si>
  <si>
    <t>Love at first game ( After RIG upgrade)</t>
  </si>
  <si>
    <t>Reviewed in the United States on 6 February 2024</t>
  </si>
  <si>
    <t>Ken</t>
  </si>
  <si>
    <t>Amazing CPU for gaming</t>
  </si>
  <si>
    <t>Reviewed in the United States on 14 September 2023</t>
  </si>
  <si>
    <t>23 people found this helpful</t>
  </si>
  <si>
    <t>Don</t>
  </si>
  <si>
    <t>A workhorse</t>
  </si>
  <si>
    <t>Reviewed in the United States on 15 January 2024</t>
  </si>
  <si>
    <t>Ian Jeffrey Raloff</t>
  </si>
  <si>
    <t>Great spped for main core, and plenty of other cores for VMs</t>
  </si>
  <si>
    <t>Reviewed in the United States on 27 February 2024</t>
  </si>
  <si>
    <t>Nick</t>
  </si>
  <si>
    <t>good CPU</t>
  </si>
  <si>
    <t>Reviewed in the United States on 12 March 2024</t>
  </si>
  <si>
    <t>Kyle Schow</t>
  </si>
  <si>
    <t>Golden age of Gaming CPU's is back</t>
  </si>
  <si>
    <t>Reviewed in the United States on 12 August 2023</t>
  </si>
  <si>
    <t>25 people found this helpful</t>
  </si>
  <si>
    <t>PharaohSteve</t>
  </si>
  <si>
    <t>"Thine Technological Triumph: A Sonnet for the Intel Core i5-13600K"</t>
  </si>
  <si>
    <t>Reviewed in the United States on 28 May 2023</t>
  </si>
  <si>
    <t>53 people found this helpful</t>
  </si>
  <si>
    <t>Martin</t>
  </si>
  <si>
    <t>Excellent budget CPU</t>
  </si>
  <si>
    <t>Reviewed in the United States on 7 February 2024</t>
  </si>
  <si>
    <t>Ron P.</t>
  </si>
  <si>
    <t>Very fast, Lots of Cores, Great transcoding</t>
  </si>
  <si>
    <t>Reviewed in the United States on 23 January 2023</t>
  </si>
  <si>
    <t>20 people found this helpful</t>
  </si>
  <si>
    <t>Deadeye</t>
  </si>
  <si>
    <t>Amazing processor!</t>
  </si>
  <si>
    <t>Reviewed in the United States on 1 December 2022</t>
  </si>
  <si>
    <t>27 people found this helpful</t>
  </si>
  <si>
    <t>Blue Sky</t>
  </si>
  <si>
    <t>Great for a new computer build.</t>
  </si>
  <si>
    <t>Reviewed in the United States on 7 January 2024</t>
  </si>
  <si>
    <t>Abraham</t>
  </si>
  <si>
    <t>Just perfect</t>
  </si>
  <si>
    <t>Reviewed in the United States on 26 January 2024</t>
  </si>
  <si>
    <t>Kenny Zimmermann</t>
  </si>
  <si>
    <t>Reviewed in the United States on 9 February 2024</t>
  </si>
  <si>
    <t>honey the monster</t>
  </si>
  <si>
    <t>This chip is a SCREAMER. Sleeper i5. Performs in the i9 tier. Get it.</t>
  </si>
  <si>
    <t>Reviewed in the United States on 16 December 2022</t>
  </si>
  <si>
    <t>21 people found this helpful</t>
  </si>
  <si>
    <t>Jasmine</t>
  </si>
  <si>
    <t>It's like a gaming CPU but affordable</t>
  </si>
  <si>
    <t>Reviewed in the United States on 27 January 2024</t>
  </si>
  <si>
    <t>Dan</t>
  </si>
  <si>
    <t>Gaming value champ</t>
  </si>
  <si>
    <t>Reviewed in the United States on 4 November 2023</t>
  </si>
  <si>
    <t>Alex Campbell</t>
  </si>
  <si>
    <t>Decent, still overpriced</t>
  </si>
  <si>
    <t>James Burroughs</t>
  </si>
  <si>
    <t>Still picking my jaw up off the floor!!! Cowabunga!!!</t>
  </si>
  <si>
    <t>Reviewed in the United States on 13 September 2023</t>
  </si>
  <si>
    <t>Hugo Stiglitz</t>
  </si>
  <si>
    <t>Monster CPU for the price</t>
  </si>
  <si>
    <t>Reviewed in the United States on 30 July 2023</t>
  </si>
  <si>
    <t>37 people found this helpful</t>
  </si>
  <si>
    <t>E_The_Real_Dragon</t>
  </si>
  <si>
    <t>FAST FAST FAST</t>
  </si>
  <si>
    <t>Reviewed in the United States on 24 April 2023</t>
  </si>
  <si>
    <t>8 people found this helpful</t>
  </si>
  <si>
    <t>Patrick Tierney</t>
  </si>
  <si>
    <t>This CPU is very fast.</t>
  </si>
  <si>
    <t>Jason</t>
  </si>
  <si>
    <t>Hot and Fast</t>
  </si>
  <si>
    <t>Reviewed in the United States on 26 November 2022</t>
  </si>
  <si>
    <t>Jorvial</t>
  </si>
  <si>
    <t>Reviewed in the United States on 22 September 2023</t>
  </si>
  <si>
    <t>J</t>
  </si>
  <si>
    <t>Good cpu</t>
  </si>
  <si>
    <t>Reviewed in the United States on 9 July 2023</t>
  </si>
  <si>
    <t>18 people found this helpful</t>
  </si>
  <si>
    <t>Brandon</t>
  </si>
  <si>
    <t>Good and Hot</t>
  </si>
  <si>
    <t>Shenanigans</t>
  </si>
  <si>
    <t>Runs cool with air cooling</t>
  </si>
  <si>
    <t>Reviewed in the United States on 23 June 2023</t>
  </si>
  <si>
    <t>McKenzie WIlson</t>
  </si>
  <si>
    <t>Great use</t>
  </si>
  <si>
    <t>Reviewed in the United States on 8 July 2023</t>
  </si>
  <si>
    <t>17 people found this helpful</t>
  </si>
  <si>
    <t>Cole Varsho</t>
  </si>
  <si>
    <t>Reviewed in the United States on 28 September 2023</t>
  </si>
  <si>
    <t>Muxtorjon</t>
  </si>
  <si>
    <t>Excellent quality</t>
  </si>
  <si>
    <t>Reviewed in the United States on 1 November 2023</t>
  </si>
  <si>
    <t>Gilles G</t>
  </si>
  <si>
    <t>Reviewed in Canada on 31 December 2023</t>
  </si>
  <si>
    <t>FuegoDentro</t>
  </si>
  <si>
    <t>This is one spicy processor. I spent 2 whole day trying to undervolt and under lock it</t>
  </si>
  <si>
    <t>Reviewed in the United States on 19 March 2023</t>
  </si>
  <si>
    <t>Rowena H.</t>
  </si>
  <si>
    <t>big upgrade. works good.</t>
  </si>
  <si>
    <t>Reviewed in the United States on 24 September 2023</t>
  </si>
  <si>
    <t>itzcohuatl</t>
  </si>
  <si>
    <t>genial y super recomendable</t>
  </si>
  <si>
    <t>Reviewed in the United States on 4 September 2023</t>
  </si>
  <si>
    <t>Renato V</t>
  </si>
  <si>
    <t>Good CPU</t>
  </si>
  <si>
    <t>Reviewed in Canada on 24 October 2023</t>
  </si>
  <si>
    <t>Oscar Guerra</t>
  </si>
  <si>
    <t>Amazing!</t>
  </si>
  <si>
    <t>Reviewed in the United States on 2 December 2022</t>
  </si>
  <si>
    <t>Cooper Martin</t>
  </si>
  <si>
    <t>AMAZING</t>
  </si>
  <si>
    <t>Reviewed in the United States on 28 August 2023</t>
  </si>
  <si>
    <t>C. Kerekgyarto</t>
  </si>
  <si>
    <t>13th Gen rules</t>
  </si>
  <si>
    <t>Reviewed in the United States on 27 January 2023</t>
  </si>
  <si>
    <t>RonnieBlaz3</t>
  </si>
  <si>
    <t>Beast of a gaming CPU!!</t>
  </si>
  <si>
    <t>Reviewed in the United States on 5 March 2023</t>
  </si>
  <si>
    <t>Justin</t>
  </si>
  <si>
    <t>Great cpu for gaming</t>
  </si>
  <si>
    <t>Reviewed in the United States on 1 February 2023</t>
  </si>
  <si>
    <t>7 people found this helpful</t>
  </si>
  <si>
    <t>Houssam Farag</t>
  </si>
  <si>
    <t>set the cpu lite load to mode 1</t>
  </si>
  <si>
    <t>Reviewed in the United States on 12 December 2022</t>
  </si>
  <si>
    <t>One of the best budget CPU's</t>
  </si>
  <si>
    <t>Reviewed in the United States on 14 July 2023</t>
  </si>
  <si>
    <t>11 people found this helpful</t>
  </si>
  <si>
    <t>Helen O Vance</t>
  </si>
  <si>
    <t>Best CPU for the money today!</t>
  </si>
  <si>
    <t>Reviewed in the United States on 4 July 2023</t>
  </si>
  <si>
    <t>RB</t>
  </si>
  <si>
    <t>Best bang for the buck today</t>
  </si>
  <si>
    <t>Reviewed in the United States on 24 May 2023</t>
  </si>
  <si>
    <t>my.corez</t>
  </si>
  <si>
    <t>Blazing fast!</t>
  </si>
  <si>
    <t>Wayne Lockwood</t>
  </si>
  <si>
    <t>Runs nice and cool</t>
  </si>
  <si>
    <t>Reviewed in the United States on 11 April 2023</t>
  </si>
  <si>
    <t>Vipergtrdj</t>
  </si>
  <si>
    <t>First Intel desktop for me</t>
  </si>
  <si>
    <t>Reviewed in the United States on 11 December 2022</t>
  </si>
  <si>
    <t>Derek Zoolander</t>
  </si>
  <si>
    <t>Savage CPU for the price</t>
  </si>
  <si>
    <t>Reviewed in the United States on 15 February 2023</t>
  </si>
  <si>
    <t>Eduardo</t>
  </si>
  <si>
    <t>EXCELENTE PRODUCTO</t>
  </si>
  <si>
    <t>Reviewed in the United States on 22 May 2023</t>
  </si>
  <si>
    <t>richard morin</t>
  </si>
  <si>
    <t>compatibility Z-790 gigabites</t>
  </si>
  <si>
    <t>Reviewed in Canada on 20 September 2023</t>
  </si>
  <si>
    <t>James</t>
  </si>
  <si>
    <t>Sleeper CPU</t>
  </si>
  <si>
    <t>Reviewed in the United States on 15 April 2023</t>
  </si>
  <si>
    <t>Sai</t>
  </si>
  <si>
    <t>Not compatible with ASRock Steel Legend ATX</t>
  </si>
  <si>
    <t>Reviewed in Canada on 23 June 2023</t>
  </si>
  <si>
    <t>michael razor</t>
  </si>
  <si>
    <t>Fantastic Chip!! Runs Cool!! And Super Fast!!</t>
  </si>
  <si>
    <t>Reviewed in the United States on 25 May 2023</t>
  </si>
  <si>
    <t>Unreal performance for the price</t>
  </si>
  <si>
    <t>Reviewed in Canada on 8 November 2022</t>
  </si>
  <si>
    <t>DatBoomerGuy</t>
  </si>
  <si>
    <t>Wow...This thing is FAST!</t>
  </si>
  <si>
    <t>Reviewed in the United States on 11 February 2023</t>
  </si>
  <si>
    <t>Muy lindo</t>
  </si>
  <si>
    <t>Bueno</t>
  </si>
  <si>
    <t>Reviewed in the United States on 21 July 2023</t>
  </si>
  <si>
    <t>Gabe</t>
  </si>
  <si>
    <t>Awesome CPU!</t>
  </si>
  <si>
    <t>Reviewed in the United States on 7 March 2023</t>
  </si>
  <si>
    <t>Jesse Jxmes</t>
  </si>
  <si>
    <t>Low temps; but also runs everything flawlessly</t>
  </si>
  <si>
    <t>Reviewed in the United States on 24 March 2023</t>
  </si>
  <si>
    <t>ARUN</t>
  </si>
  <si>
    <t>Very Great Processor . . .</t>
  </si>
  <si>
    <t>Reviewed in India on 24 April 2024</t>
  </si>
  <si>
    <t>https://www.amazon.in/gp/profile/amzn1.account.AFXYPTI43QBA6N2OVHKJDS5EV2AA/ref=cm_cr_arp_d_gw_btm?ie=UTF8</t>
  </si>
  <si>
    <t>https://www.amazon.in/gp/customer-reviews/R1OZXU1DAWYDLX/ref=cm_cr_arp_d_rvw_ttl?ie=UTF8&amp;ASIN=B09MDFH5HY</t>
  </si>
  <si>
    <t>Intel Core I5 12400F 12 Gen Generation Desktop Pc Processor 6, CPU with 18Mb Cache and Up to 4.40 Ghz Clock Speed Ddr5 and Ddr4 Ram Support Lga 1700 Socket, Micro ATX</t>
  </si>
  <si>
    <t>Ayush</t>
  </si>
  <si>
    <t>Got it under 10k</t>
  </si>
  <si>
    <t>Reviewed in India on 14 May 2024</t>
  </si>
  <si>
    <t>https://www.amazon.in/gp/profile/amzn1.account.AHYI73BZHIFMJ7WVUPDEQXUWTXGA/ref=cm_cr_arp_d_gw_btm?ie=UTF8</t>
  </si>
  <si>
    <t>https://www.amazon.in/gp/customer-reviews/RQP6KF2ADH9YH/ref=cm_cr_arp_d_rvw_ttl?ie=UTF8&amp;ASIN=B09MDFH5HY</t>
  </si>
  <si>
    <t>Yavvari</t>
  </si>
  <si>
    <t>No discrete graphics in this processor</t>
  </si>
  <si>
    <t>https://www.amazon.in/gp/profile/amzn1.account.AE4TOQKFCE53EGLDTBQZGXZ3XQUQ/ref=cm_cr_arp_d_gw_btm?ie=UTF8</t>
  </si>
  <si>
    <t>https://www.amazon.in/gp/customer-reviews/R121NP83Y3DNFA/ref=cm_cr_arp_d_rvw_ttl?ie=UTF8&amp;ASIN=B09MDFH5HY</t>
  </si>
  <si>
    <t>Hruaia</t>
  </si>
  <si>
    <t>Highest Price to Performance processor for gaming.</t>
  </si>
  <si>
    <t>Reviewed in India on 24 March 2024</t>
  </si>
  <si>
    <t>https://www.amazon.in/gp/profile/amzn1.account.AHO77MHJ56R5VFZWN6GO4IKY34UQ/ref=cm_cr_arp_d_gw_btm?ie=UTF8</t>
  </si>
  <si>
    <t>https://www.amazon.in/gp/customer-reviews/R332KK4F1HE0M1/ref=cm_cr_arp_d_rvw_ttl?ie=UTF8&amp;ASIN=B09MDFH5HY</t>
  </si>
  <si>
    <t>Mr.GeAr</t>
  </si>
  <si>
    <t>Nice processor under 12k</t>
  </si>
  <si>
    <t>Reviewed in India on 7 April 2024</t>
  </si>
  <si>
    <t>https://www.amazon.in/gp/profile/amzn1.account.AE5Z3J7SN63NLWDK2ZCXMVKBSO7Q/ref=cm_cr_arp_d_gw_btm?ie=UTF8</t>
  </si>
  <si>
    <t>https://www.amazon.in/gp/customer-reviews/R2WBABDX9VV0U2/ref=cm_cr_arp_d_rvw_ttl?ie=UTF8&amp;ASIN=B09MDFH5HY</t>
  </si>
  <si>
    <t>Joy Mukherjee</t>
  </si>
  <si>
    <t>12400f</t>
  </si>
  <si>
    <t>Reviewed in India on 28 January 2024</t>
  </si>
  <si>
    <t>https://www.amazon.in/gp/profile/amzn1.account.AGT2CAQN3LDXDHGE4XN7IVQCHCTA/ref=cm_cr_arp_d_gw_btm?ie=UTF8</t>
  </si>
  <si>
    <t>https://www.amazon.in/gp/customer-reviews/R3W1RQUMKPB5DM/ref=cm_cr_arp_d_rvw_ttl?ie=UTF8&amp;ASIN=B09MDFH5HY</t>
  </si>
  <si>
    <t>aarti</t>
  </si>
  <si>
    <t>Disappointing Experience with Defective i5 Processor</t>
  </si>
  <si>
    <t>Reviewed in India on 26 December 2023</t>
  </si>
  <si>
    <t>https://www.amazon.in/gp/profile/amzn1.account.AEM3SD6OFRWNMUSKDPA262OF3IUA/ref=cm_cr_arp_d_gw_btm?ie=UTF8</t>
  </si>
  <si>
    <t>https://www.amazon.in/gp/customer-reviews/R1F1GCPNT92PBP/ref=cm_cr_arp_d_rvw_ttl?ie=UTF8&amp;ASIN=B09MDFH5HY</t>
  </si>
  <si>
    <t>Sagar Jadhav</t>
  </si>
  <si>
    <t>Just as expected 😄</t>
  </si>
  <si>
    <t>Reviewed in India on 30 November 2023</t>
  </si>
  <si>
    <t>https://www.amazon.in/gp/profile/amzn1.account.AHFNX4VAT7VX5OZWLK44WAONYUQQ/ref=cm_cr_arp_d_gw_btm?ie=UTF8</t>
  </si>
  <si>
    <t>https://www.amazon.in/gp/customer-reviews/R1HRMGD5RQM1Y7/ref=cm_cr_arp_d_rvw_ttl?ie=UTF8&amp;ASIN=B09MDFH5HY</t>
  </si>
  <si>
    <t>Vijay David</t>
  </si>
  <si>
    <t>Keep in mind to definitely buy a graphics card</t>
  </si>
  <si>
    <t>Reviewed in India on 14 November 2023</t>
  </si>
  <si>
    <t>https://www.amazon.in/gp/profile/amzn1.account.AE7ZS5W5TQH5R6M4R6SNL6JAMGKQ/ref=cm_cr_arp_d_gw_btm?ie=UTF8</t>
  </si>
  <si>
    <t>https://www.amazon.in/gp/customer-reviews/R2RY66BJHV5S5W/ref=cm_cr_arp_d_rvw_ttl?ie=UTF8&amp;ASIN=B09MDFH5HY</t>
  </si>
  <si>
    <t>Gautam Kumar</t>
  </si>
  <si>
    <t>Nice 👍</t>
  </si>
  <si>
    <t>Reviewed in India on 18 November 2023</t>
  </si>
  <si>
    <t>https://www.amazon.in/gp/profile/amzn1.account.AHSIDGIXW7IAAHHVIFGUKSHLGC4Q/ref=cm_cr_arp_d_gw_btm?ie=UTF8</t>
  </si>
  <si>
    <t>https://www.amazon.in/gp/customer-reviews/RQKM3JGPSY7SC/ref=cm_cr_arp_d_rvw_ttl?ie=UTF8&amp;ASIN=B09MDFH5HY</t>
  </si>
  <si>
    <t>Asad Shirazi</t>
  </si>
  <si>
    <t>Bang for the buck</t>
  </si>
  <si>
    <t>Reviewed in India on 27 December 2023</t>
  </si>
  <si>
    <t>https://www.amazon.in/gp/profile/amzn1.account.AGQMCTDLSEI7YLVMZED7O5VFWAEQ/ref=cm_cr_getr_d_gw_btm?ie=UTF8</t>
  </si>
  <si>
    <t>https://www.amazon.in/gp/customer-reviews/R1IN381F9D23I1/ref=cm_cr_getr_d_rvw_ttl?ie=UTF8&amp;ASIN=B09MDFH5HY</t>
  </si>
  <si>
    <t>Hari</t>
  </si>
  <si>
    <t>Great product from Intel..</t>
  </si>
  <si>
    <t>Reviewed in India on 3 November 2023</t>
  </si>
  <si>
    <t>https://www.amazon.in/gp/profile/amzn1.account.AFDHJPK5AHUDTTTO2QVDD7W6ZDJQ/ref=cm_cr_getr_d_gw_btm?ie=UTF8</t>
  </si>
  <si>
    <t>https://www.amazon.in/gp/customer-reviews/RN2KOD0NHB70B/ref=cm_cr_getr_d_rvw_ttl?ie=UTF8&amp;ASIN=B09MDFH5HY</t>
  </si>
  <si>
    <t>dharm</t>
  </si>
  <si>
    <t>I am used processor good condition</t>
  </si>
  <si>
    <t>Reviewed in India on 5 November 2023</t>
  </si>
  <si>
    <t>https://www.amazon.in/gp/profile/amzn1.account.AH4GYM3O5OHOV6HPMFXRZEAZFPFA/ref=cm_cr_getr_d_gw_btm?ie=UTF8</t>
  </si>
  <si>
    <t>https://www.amazon.in/gp/customer-reviews/R3JC7LIESJVL7W/ref=cm_cr_getr_d_rvw_ttl?ie=UTF8&amp;ASIN=B09MDFH5HY</t>
  </si>
  <si>
    <t>Majid</t>
  </si>
  <si>
    <t>Received in good condition</t>
  </si>
  <si>
    <t>Reviewed in India on 17 October 2023</t>
  </si>
  <si>
    <t>https://www.amazon.in/gp/profile/amzn1.account.AGE43VROSOILVBD44PDBWNDSLBUA/ref=cm_cr_getr_d_gw_btm?ie=UTF8</t>
  </si>
  <si>
    <t>https://www.amazon.in/gp/customer-reviews/R3FC1T028HGW6N/ref=cm_cr_getr_d_rvw_ttl?ie=UTF8&amp;ASIN=B09MDFH5HY</t>
  </si>
  <si>
    <t>pallabg</t>
  </si>
  <si>
    <t>Reviewed in India on 13 July 2023</t>
  </si>
  <si>
    <t>https://www.amazon.in/gp/profile/amzn1.account.AHKV7I4KLYBSFI3CQPZMLAOOOH2A/ref=cm_cr_getr_d_gw_btm?ie=UTF8</t>
  </si>
  <si>
    <t>https://www.amazon.in/gp/customer-reviews/R3N303EUFUV9Z0/ref=cm_cr_getr_d_rvw_ttl?ie=UTF8&amp;ASIN=B09MDFH5HY</t>
  </si>
  <si>
    <t>15 people found this helpful</t>
  </si>
  <si>
    <t>Sanket</t>
  </si>
  <si>
    <t>Totally Worth it</t>
  </si>
  <si>
    <t>Reviewed in India on 20 April 2022</t>
  </si>
  <si>
    <t>https://www.amazon.in/gp/profile/amzn1.account.AEMZU4VI5EMGV46644G4577ERZ7Q/ref=cm_cr_getr_d_gw_btm?ie=UTF8</t>
  </si>
  <si>
    <t>https://www.amazon.in/gp/customer-reviews/R1FQOVGN7JTWIP/ref=cm_cr_getr_d_rvw_ttl?ie=UTF8&amp;ASIN=B09MDFH5HY</t>
  </si>
  <si>
    <t>30 people found this helpful</t>
  </si>
  <si>
    <t>GURVINDER SINGH</t>
  </si>
  <si>
    <t>Received Original Product</t>
  </si>
  <si>
    <t>Reviewed in India on 21 October 2023</t>
  </si>
  <si>
    <t>https://www.amazon.in/gp/profile/amzn1.account.AHRAQPWRRDCEEWIGRS7F5SGEXRTA/ref=cm_cr_getr_d_gw_btm?ie=UTF8</t>
  </si>
  <si>
    <t>https://www.amazon.in/gp/customer-reviews/R253SOEBJJ5O60/ref=cm_cr_getr_d_rvw_ttl?ie=UTF8&amp;ASIN=B09MDFH5HY</t>
  </si>
  <si>
    <t>Aditya Mehta</t>
  </si>
  <si>
    <t>Very nice product</t>
  </si>
  <si>
    <t>Reviewed in India on 5 July 2023</t>
  </si>
  <si>
    <t>https://www.amazon.in/gp/profile/amzn1.account.AEOQJA2L2CTJD372K2TKHNFLOG2A/ref=cm_cr_getr_d_gw_btm?ie=UTF8</t>
  </si>
  <si>
    <t>https://www.amazon.in/gp/customer-reviews/R19OA6E4O3V1VW/ref=cm_cr_getr_d_rvw_ttl?ie=UTF8&amp;ASIN=B09MDFH5HY</t>
  </si>
  <si>
    <t>Arden</t>
  </si>
  <si>
    <t>BEAST IN THIS SEGMENT</t>
  </si>
  <si>
    <t>Reviewed in India on 16 April 2023</t>
  </si>
  <si>
    <t>https://www.amazon.in/gp/profile/amzn1.account.AGRZLEI7EMTCER52S2HIJIDLZXYA/ref=cm_cr_getr_d_gw_btm?ie=UTF8</t>
  </si>
  <si>
    <t>https://www.amazon.in/gp/customer-reviews/R3JEOAQICQJHMR/ref=cm_cr_getr_d_rvw_ttl?ie=UTF8&amp;ASIN=B09MDFH5HY</t>
  </si>
  <si>
    <t>Faulty product</t>
  </si>
  <si>
    <t>Reviewed in India on 3 March 2024</t>
  </si>
  <si>
    <t>https://www.amazon.in/gp/profile/amzn1.account.AE57XGCLLXREOVHSBMDEHDKEEXTQ/ref=cm_cr_getr_d_gw_btm?ie=UTF8</t>
  </si>
  <si>
    <t>https://www.amazon.in/gp/customer-reviews/R2CRYJ4FXH40UF/ref=cm_cr_getr_d_rvw_ttl?ie=UTF8&amp;ASIN=B09MDFH5HY</t>
  </si>
  <si>
    <t>Venkat</t>
  </si>
  <si>
    <t>Excellent budget gaming processor</t>
  </si>
  <si>
    <t>Reviewed in India on 8 September 2022</t>
  </si>
  <si>
    <t>https://www.amazon.in/gp/profile/amzn1.account.AGAEQPCZFACSXZLB3SFR7UXE5FTQ/ref=cm_cr_getr_d_gw_btm?ie=UTF8</t>
  </si>
  <si>
    <t>https://www.amazon.in/gp/customer-reviews/RU8T6UD8HXRKB/ref=cm_cr_getr_d_rvw_ttl?ie=UTF8&amp;ASIN=B09MDFH5HY</t>
  </si>
  <si>
    <t>Dhruv</t>
  </si>
  <si>
    <t>Reviewed in India on 25 February 2023</t>
  </si>
  <si>
    <t>https://www.amazon.in/gp/profile/amzn1.account.AGVIM2W7MU42GKT3TIVZPIAUIKBQ/ref=cm_cr_getr_d_gw_btm?ie=UTF8</t>
  </si>
  <si>
    <t>https://www.amazon.in/gp/customer-reviews/RSBPNIEXV9RYP/ref=cm_cr_getr_d_rvw_ttl?ie=UTF8&amp;ASIN=B09MDFH5HY</t>
  </si>
  <si>
    <t>GaurSahab</t>
  </si>
  <si>
    <t>I received used product.</t>
  </si>
  <si>
    <t>Reviewed in India on 31 January 2024</t>
  </si>
  <si>
    <t>https://www.amazon.in/gp/profile/amzn1.account.AH5UH7EXBZVDI6XEFOGECMHR5WBA/ref=cm_cr_getr_d_gw_btm?ie=UTF8</t>
  </si>
  <si>
    <t>https://www.amazon.in/gp/customer-reviews/R35F5ZQZD6ECVZ/ref=cm_cr_getr_d_rvw_ttl?ie=UTF8&amp;ASIN=B09MDFH5HY</t>
  </si>
  <si>
    <t>Jim</t>
  </si>
  <si>
    <t>Good for beginners</t>
  </si>
  <si>
    <t>Reviewed in India on 21 December 2022</t>
  </si>
  <si>
    <t>https://www.amazon.in/gp/profile/amzn1.account.AEBAW4MF6DRYC27KHTUVVXTQATJQ/ref=cm_cr_getr_d_gw_btm?ie=UTF8</t>
  </si>
  <si>
    <t>https://www.amazon.in/gp/customer-reviews/R25INXO6KHYK8R/ref=cm_cr_getr_d_rvw_ttl?ie=UTF8&amp;ASIN=B09MDFH5HY</t>
  </si>
  <si>
    <t>DHEERAJ CHAUHAN</t>
  </si>
  <si>
    <t>Superfast..alder lake processor</t>
  </si>
  <si>
    <t>Reviewed in India on 11 September 2022</t>
  </si>
  <si>
    <t>https://www.amazon.in/gp/profile/amzn1.account.AE5EMSP2SWF7SU4FCHEV4U3NLE3Q/ref=cm_cr_getr_d_gw_btm?ie=UTF8</t>
  </si>
  <si>
    <t>https://www.amazon.in/gp/customer-reviews/R1B3GFFW31S6LM/ref=cm_cr_getr_d_rvw_ttl?ie=UTF8&amp;ASIN=B09MDFH5HY</t>
  </si>
  <si>
    <t>Pushkar</t>
  </si>
  <si>
    <t>Reviewed in India on 23 January 2024</t>
  </si>
  <si>
    <t>https://www.amazon.in/gp/profile/amzn1.account.AFGQ47ZZMXFHTDY3GBCIBCD2DWBQ/ref=cm_cr_getr_d_gw_btm?ie=UTF8</t>
  </si>
  <si>
    <t>https://www.amazon.in/gp/customer-reviews/RHSOZ16SV9SQT/ref=cm_cr_getr_d_rvw_ttl?ie=UTF8&amp;ASIN=B09MDFH5HY</t>
  </si>
  <si>
    <t>Jayendra Bariya</t>
  </si>
  <si>
    <t>Overprice now. Try to buy it under 15k only</t>
  </si>
  <si>
    <t>Reviewed in India on 25 July 2022</t>
  </si>
  <si>
    <t>https://www.amazon.in/gp/profile/amzn1.account.AEIIDHXZEVZCE23YOJIKR3QWNUBQ/ref=cm_cr_getr_d_gw_btm?ie=UTF8</t>
  </si>
  <si>
    <t>https://www.amazon.in/gp/customer-reviews/R24UL3BCDPEINT/ref=cm_cr_getr_d_rvw_ttl?ie=UTF8&amp;ASIN=B09MDFH5HY</t>
  </si>
  <si>
    <t>Divyansh singh Jadav</t>
  </si>
  <si>
    <t>Great process but pathetic Stock cooler</t>
  </si>
  <si>
    <t>Reviewed in India on 3 April 2022</t>
  </si>
  <si>
    <t>https://www.amazon.in/gp/profile/amzn1.account.AFFOKK4I5FNO6O4XWUPLYHCVFMXA/ref=cm_cr_getr_d_gw_btm?ie=UTF8</t>
  </si>
  <si>
    <t>https://www.amazon.in/gp/customer-reviews/R1YIG2BGFGUCKY/ref=cm_cr_getr_d_rvw_ttl?ie=UTF8&amp;ASIN=B09MDFH5HY</t>
  </si>
  <si>
    <t>Kunal R Kubavat</t>
  </si>
  <si>
    <t>Best in this price range</t>
  </si>
  <si>
    <t>Reviewed in India on 14 July 2022</t>
  </si>
  <si>
    <t>https://www.amazon.in/gp/profile/amzn1.account.AG35OGETV33MIFQLMG6KYDOD4DCA/ref=cm_cr_getr_d_gw_btm?ie=UTF8</t>
  </si>
  <si>
    <t>https://www.amazon.in/gp/customer-reviews/R369024FIAYTI6/ref=cm_cr_getr_d_rvw_ttl?ie=UTF8&amp;ASIN=B09MDFH5HY</t>
  </si>
  <si>
    <t>bharat kukadiya</t>
  </si>
  <si>
    <t>best value processor</t>
  </si>
  <si>
    <t>Reviewed in India on 10 October 2022</t>
  </si>
  <si>
    <t>https://www.amazon.in/gp/profile/amzn1.account.AE5IRKTQERA56YO2UILF2KAMINEQ/ref=cm_cr_getr_d_gw_btm?ie=UTF8</t>
  </si>
  <si>
    <t>https://www.amazon.in/gp/customer-reviews/R1QN192ZR0M5HI/ref=cm_cr_getr_d_rvw_ttl?ie=UTF8&amp;ASIN=B09MDFH5HY</t>
  </si>
  <si>
    <t>sameer</t>
  </si>
  <si>
    <t>Reviewed in India on 22 July 2022</t>
  </si>
  <si>
    <t>https://www.amazon.in/gp/profile/amzn1.account.AHSVCA3JQDOMI47SKHBZFUKNMMMA/ref=cm_cr_getr_d_gw_btm?ie=UTF8</t>
  </si>
  <si>
    <t>https://www.amazon.in/gp/customer-reviews/R2VA2JOV8N1QT3/ref=cm_cr_getr_d_rvw_ttl?ie=UTF8&amp;ASIN=B09MDFH5HY</t>
  </si>
  <si>
    <t>Christopher Molitor</t>
  </si>
  <si>
    <t>Schnell und kühl für einen heißen Preis!</t>
  </si>
  <si>
    <t>Reviewed in Germany on 9 March 2024</t>
  </si>
  <si>
    <t>Exocaine</t>
  </si>
  <si>
    <t>parfait</t>
  </si>
  <si>
    <t>Reviewed in Belgium on 8 May 2024</t>
  </si>
  <si>
    <t>TechfanUK</t>
  </si>
  <si>
    <t>Bargain priced CPU - low power draw with great productivity and gaming performance! :)</t>
  </si>
  <si>
    <t>Reviewed in the United Kingdom on 17 January 2024</t>
  </si>
  <si>
    <t>Tommy</t>
  </si>
  <si>
    <t>Un processeur puissant et économe en énergie</t>
  </si>
  <si>
    <t>Reviewed in France on 12 October 2023</t>
  </si>
  <si>
    <t>MRK</t>
  </si>
  <si>
    <t>Molto probabilmente è ancora il miglior processore per pc da gaming di fascia media nel 2023.</t>
  </si>
  <si>
    <t>Reviewed in Italy on 6 March 2023</t>
  </si>
  <si>
    <t>97 people found this helpful</t>
  </si>
  <si>
    <t>Mehmet Baskurt</t>
  </si>
  <si>
    <t>It goes brrrr</t>
  </si>
  <si>
    <t>Reviewed in Sweden on 10 April 2024</t>
  </si>
  <si>
    <t>Luciano Ferraz</t>
  </si>
  <si>
    <t>Ótimo processador, mas com um detalhe importante!</t>
  </si>
  <si>
    <t>Reviewed in Brazil on 17 April 2024</t>
  </si>
  <si>
    <t>R. P.</t>
  </si>
  <si>
    <t>Super snel en zuinig</t>
  </si>
  <si>
    <t>Reviewed in the Netherlands on 16 March 2024</t>
  </si>
  <si>
    <t>Sebastian Rzeszutek</t>
  </si>
  <si>
    <t>Po prostu działa</t>
  </si>
  <si>
    <t>Reviewed in Poland on 17 April 2024</t>
  </si>
  <si>
    <t>Chris Jeffrey</t>
  </si>
  <si>
    <t>Best gaming cpu on the market!</t>
  </si>
  <si>
    <t>Reviewed in Australia on 25 August 2023</t>
  </si>
  <si>
    <t>Procesador Intel con la mejor relación calidad-precio</t>
  </si>
  <si>
    <t>El mejor procesador Intel por relación calidad/precio</t>
  </si>
  <si>
    <t>Reviewed in Spain on 7 December 2023</t>
  </si>
  <si>
    <t>Persilmann</t>
  </si>
  <si>
    <t>gegen den 12100f getauscht, Games laufen besser.</t>
  </si>
  <si>
    <t>Reviewed in Germany on 30 April 2024</t>
  </si>
  <si>
    <t>rohmer william</t>
  </si>
  <si>
    <t>Satisfait</t>
  </si>
  <si>
    <t>Reviewed in France on 8 February 2024</t>
  </si>
  <si>
    <t>Chris C.</t>
  </si>
  <si>
    <t>Great Price for a great chip</t>
  </si>
  <si>
    <t>Reviewed in the United Kingdom on 22 May 2024</t>
  </si>
  <si>
    <t>Client d'Amazon</t>
  </si>
  <si>
    <t>Très bonne achat.</t>
  </si>
  <si>
    <t>Reviewed in Belgium on 7 December 2023</t>
  </si>
  <si>
    <t>Abdel</t>
  </si>
  <si>
    <t>Reviewed in Spain on 5 May 2024</t>
  </si>
  <si>
    <t>Nicola</t>
  </si>
  <si>
    <t>Ottima Cpu anche nel 2024 !!!</t>
  </si>
  <si>
    <t>Reviewed in Italy on 23 January 2024</t>
  </si>
  <si>
    <t>CARLOS NUNES</t>
  </si>
  <si>
    <t>QUALIDADE ÓTIMA</t>
  </si>
  <si>
    <t>Reviewed in Brazil on 25 March 2024</t>
  </si>
  <si>
    <t>jhon</t>
  </si>
  <si>
    <t>redelijke prijs</t>
  </si>
  <si>
    <t>Reviewed in the Netherlands on 29 December 2023</t>
  </si>
  <si>
    <t>TAN T.</t>
  </si>
  <si>
    <t>works like a charm</t>
  </si>
  <si>
    <t>Reviewed in Australia on 12 October 2022</t>
  </si>
  <si>
    <t>Cristianin</t>
  </si>
  <si>
    <t>Procesador top calidad/precio</t>
  </si>
  <si>
    <t>Reviewed in Spain on 10 April 2024</t>
  </si>
  <si>
    <t>Moritz</t>
  </si>
  <si>
    <t>Läuft</t>
  </si>
  <si>
    <t>Reviewed in Germany on 4 February 2024</t>
  </si>
  <si>
    <t>Charles</t>
  </si>
  <si>
    <t>Très bon CPU</t>
  </si>
  <si>
    <t>Reviewed in Belgium on 5 February 2024</t>
  </si>
  <si>
    <t>Matheus Carneiro de Andrade</t>
  </si>
  <si>
    <t>Reviewed in Brazil on 29 April 2024</t>
  </si>
  <si>
    <t>Manu</t>
  </si>
  <si>
    <t>Molto buono</t>
  </si>
  <si>
    <t>Reviewed in Italy on 9 May 2024</t>
  </si>
  <si>
    <t>porracchia odile</t>
  </si>
  <si>
    <t>Très bon processeur</t>
  </si>
  <si>
    <t>Reviewed in France on 1 June 2024</t>
  </si>
  <si>
    <t>E.M.Ireland</t>
  </si>
  <si>
    <t>Ideal as an upgrade for older computers, but will only operate in specific boards.</t>
  </si>
  <si>
    <t>Reviewed in the United Kingdom on 23 May 2024</t>
  </si>
  <si>
    <t>Shrek</t>
  </si>
  <si>
    <t>Great for cards in the 3060 to 3080 power</t>
  </si>
  <si>
    <t>Reviewed in Australia on 31 May 2023</t>
  </si>
  <si>
    <t>Gillette Abdi</t>
  </si>
  <si>
    <t>Preis-Leistung Top!!</t>
  </si>
  <si>
    <t>Reviewed in Germany on 11 September 2023</t>
  </si>
  <si>
    <t>Riky</t>
  </si>
  <si>
    <t>buen precio</t>
  </si>
  <si>
    <t>Reviewed in Spain on 5 December 2023</t>
  </si>
  <si>
    <t>FlyingzucchiniAU</t>
  </si>
  <si>
    <t>Broken cooler fan</t>
  </si>
  <si>
    <t>Reviewed in Australia on 7 June 2023</t>
  </si>
  <si>
    <t>Marty Brown</t>
  </si>
  <si>
    <t>Boîte légèrement abîmée</t>
  </si>
  <si>
    <t>Reviewed in France on 17 January 2024</t>
  </si>
  <si>
    <t>Smile</t>
  </si>
  <si>
    <t>Very good 6 core</t>
  </si>
  <si>
    <t>Reviewed in Belgium on 29 August 2023</t>
  </si>
  <si>
    <t>Sweet spot</t>
  </si>
  <si>
    <t>Reviewed in the United Kingdom on 23 December 2023</t>
  </si>
  <si>
    <t>Caio César</t>
  </si>
  <si>
    <t>Melhor custo benefício atualmente da linha 12ª geração</t>
  </si>
  <si>
    <t>Reviewed in Brazil on 7 June 2024</t>
  </si>
  <si>
    <t>Adolfo Trinca</t>
  </si>
  <si>
    <t>Ottimo ma occhio alle temperature se usate la ventola fornita in stock.</t>
  </si>
  <si>
    <t>Reviewed in Italy on 17 January 2024</t>
  </si>
  <si>
    <t>Yass</t>
  </si>
  <si>
    <t>mignon !</t>
  </si>
  <si>
    <t>Reviewed in Belgium on 8 December 2023</t>
  </si>
  <si>
    <t>Ju'</t>
  </si>
  <si>
    <t>Processeur au top !</t>
  </si>
  <si>
    <t>Reviewed in France on 26 May 2024</t>
  </si>
  <si>
    <t>Ant51</t>
  </si>
  <si>
    <t>Ideale per build economiche</t>
  </si>
  <si>
    <t>Reviewed in Italy on 3 April 2024</t>
  </si>
  <si>
    <t>Produtos bons</t>
  </si>
  <si>
    <t>Produto otimo</t>
  </si>
  <si>
    <t>Reviewed in Brazil on 31 May 2024</t>
  </si>
  <si>
    <t>Used CPU</t>
  </si>
  <si>
    <t>Reviewed in Australia on 2 June 2023</t>
  </si>
  <si>
    <t>Johning</t>
  </si>
  <si>
    <t>really good</t>
  </si>
  <si>
    <t>Reviewed in Germany on 8 June 2024</t>
  </si>
  <si>
    <t>Juan</t>
  </si>
  <si>
    <t>Brutal calidad precio.</t>
  </si>
  <si>
    <t>Reviewed in Spain on 27 April 2024</t>
  </si>
  <si>
    <t>Rafi Hoque</t>
  </si>
  <si>
    <t>It’s great!!</t>
  </si>
  <si>
    <t>Reviewed in the United Kingdom on 12 May 2024</t>
  </si>
  <si>
    <t>Wilfried Hesse</t>
  </si>
  <si>
    <t>Ottimo rapporto qualità/prezzo</t>
  </si>
  <si>
    <t>Reviewed in Italy on 15 April 2024</t>
  </si>
  <si>
    <t>Benjamin A.</t>
  </si>
  <si>
    <t>Processeur des joueurs fauchés</t>
  </si>
  <si>
    <t>Reviewed in France on 3 June 2024</t>
  </si>
  <si>
    <t>A 5,2Ghz rinde de forma espectacular!</t>
  </si>
  <si>
    <t>Reviewed in Spain on 22 April 2024</t>
  </si>
  <si>
    <t>Richard</t>
  </si>
  <si>
    <t>Waiting for refund</t>
  </si>
  <si>
    <t>Reviewed in the United Kingdom on 11 October 2023</t>
  </si>
  <si>
    <t>Loopty6type</t>
  </si>
  <si>
    <t>Absolut Begeistert Zocken Für kleines Geld 💰</t>
  </si>
  <si>
    <t>Reviewed in Germany on 19 April 2024</t>
  </si>
  <si>
    <t>Ramon Silva Lopes</t>
  </si>
  <si>
    <t>Custo Intel Beneficio</t>
  </si>
  <si>
    <t>Reviewed in Brazil on 5 March 2024</t>
  </si>
  <si>
    <t>Youngwoo</t>
  </si>
  <si>
    <t>Produit cassé</t>
  </si>
  <si>
    <t>Reviewed in Belgium on 25 November 2023</t>
  </si>
  <si>
    <t>Lucas</t>
  </si>
  <si>
    <t>O Processador</t>
  </si>
  <si>
    <t>Reviewed in Brazil on 17 May 2024</t>
  </si>
  <si>
    <t>Gianni Valentino</t>
  </si>
  <si>
    <t>Buen rendimiento por el precio</t>
  </si>
  <si>
    <t>Marc</t>
  </si>
  <si>
    <t>Perfect For My Build</t>
  </si>
  <si>
    <t>Reviewed in the United Kingdom on 13 December 2023</t>
  </si>
  <si>
    <t>Yiming Chen</t>
  </si>
  <si>
    <t>broken fans</t>
  </si>
  <si>
    <t>Reviewed in Australia on 21 October 2022</t>
  </si>
  <si>
    <t>Thiede Tobias</t>
  </si>
  <si>
    <t>👍</t>
  </si>
  <si>
    <t>Reviewed in Germany on 6 June 2024</t>
  </si>
  <si>
    <t>Hadrien Labit</t>
  </si>
  <si>
    <t>Le meilleur processeur de la décennie</t>
  </si>
  <si>
    <t>Reviewed in France on 13 March 2024</t>
  </si>
  <si>
    <t>Alessandro</t>
  </si>
  <si>
    <t>best buy</t>
  </si>
  <si>
    <t>Reviewed in Italy on 26 March 2024</t>
  </si>
  <si>
    <t>Patricio Nicolás Castro Popity</t>
  </si>
  <si>
    <t>buen procesador para esa generación</t>
  </si>
  <si>
    <t>Reviewed in Spain on 23 January 2024</t>
  </si>
  <si>
    <t>R. Hope</t>
  </si>
  <si>
    <t>Good performance</t>
  </si>
  <si>
    <t>Reviewed in the United Kingdom on 26 April 2023</t>
  </si>
  <si>
    <t>Cliente Kindle</t>
  </si>
  <si>
    <t>Ótimo processador para jogos!</t>
  </si>
  <si>
    <t>Reviewed in Brazil on 2 February 2024</t>
  </si>
  <si>
    <t>Mirko</t>
  </si>
  <si>
    <t>Buon prodotto</t>
  </si>
  <si>
    <t>Reviewed in Italy on 12 May 2024</t>
  </si>
  <si>
    <t>Anton Svyryd</t>
  </si>
  <si>
    <t>Alles ist neu und macht Spaß :)</t>
  </si>
  <si>
    <t>Reviewed in Germany on 4 June 2024</t>
  </si>
  <si>
    <t>Lorenzo</t>
  </si>
  <si>
    <t>Correspond à mon utilisation</t>
  </si>
  <si>
    <t>Reviewed in France on 27 May 2024</t>
  </si>
  <si>
    <t>Isaac Martínez Ros</t>
  </si>
  <si>
    <t>Muy contento para ser un procesador de gama media.</t>
  </si>
  <si>
    <t>Reviewed in Spain on 8 May 2024</t>
  </si>
  <si>
    <t>Ross</t>
  </si>
  <si>
    <t>Ideal para un PC Gaming Basico/Medio</t>
  </si>
  <si>
    <t>Alex Laurence</t>
  </si>
  <si>
    <t>article parfait</t>
  </si>
  <si>
    <t>Reviewed in France on 29 May 2024</t>
  </si>
  <si>
    <t>maurizio</t>
  </si>
  <si>
    <t>Oggetto come da offerta.</t>
  </si>
  <si>
    <t>Reviewed in Italy on 26 May 2024</t>
  </si>
  <si>
    <t>Ottimo processore</t>
  </si>
  <si>
    <t>Reviewed in Italy on 22 April 2024</t>
  </si>
  <si>
    <t>Padi Takhu</t>
  </si>
  <si>
    <t>This is the best you'll get in this price range Thats it!</t>
  </si>
  <si>
    <t>Reviewed in India on 25 June 2023</t>
  </si>
  <si>
    <t>https://www.amazon.in/gp/profile/amzn1.account.AEPOSKHOET33CVSIA7KTUNT5TM3Q/ref=cm_cr_arp_d_gw_btm?ie=UTF8</t>
  </si>
  <si>
    <t>https://www.amazon.in/gp/customer-reviews/R23BAJKPORPGT5/ref=cm_cr_arp_d_rvw_ttl?ie=UTF8&amp;ASIN=B09MDGKQLY</t>
  </si>
  <si>
    <t>Intel Core i3 12100F 12th Gen Generation Desktop PC Processor 4 CPU with 12MB Cache and up to 4.30 GHz Clock Speed LGA 1700 Socket</t>
  </si>
  <si>
    <t>shubham</t>
  </si>
  <si>
    <t>Awesome</t>
  </si>
  <si>
    <t>Reviewed in India on 16 November 2022</t>
  </si>
  <si>
    <t>https://www.amazon.in/gp/profile/amzn1.account.AHSCEFKHYESTTRMZ3ATEMQSSOXZQ/ref=cm_cr_arp_d_gw_btm?ie=UTF8</t>
  </si>
  <si>
    <t>https://www.amazon.in/gp/customer-reviews/RN8O7JSN02M3M/ref=cm_cr_arp_d_rvw_ttl?ie=UTF8&amp;ASIN=B09MDGKQLY</t>
  </si>
  <si>
    <t>Debasis Dhar</t>
  </si>
  <si>
    <t>Best in price when even compared to i5 10400f</t>
  </si>
  <si>
    <t>Reviewed in India on 15 August 2022</t>
  </si>
  <si>
    <t>https://www.amazon.in/gp/profile/amzn1.account.AEGK7D2FDPEF7AKTD5PKBXAXV5VQ/ref=cm_cr_arp_d_gw_btm?ie=UTF8</t>
  </si>
  <si>
    <t>https://www.amazon.in/gp/customer-reviews/R2E2GHE4JRL992/ref=cm_cr_arp_d_rvw_ttl?ie=UTF8&amp;ASIN=B09MDGKQLY</t>
  </si>
  <si>
    <t>Lakhan Lal Uraon</t>
  </si>
  <si>
    <t>Reviewed in India on 11 November 2023</t>
  </si>
  <si>
    <t>https://www.amazon.in/gp/profile/amzn1.account.AE2GOJLFFEMHT3SNKHPHYS4PGOXQ/ref=cm_cr_arp_d_gw_btm?ie=UTF8</t>
  </si>
  <si>
    <t>https://www.amazon.in/gp/customer-reviews/R3KR5Z1C0N38EH/ref=cm_cr_arp_d_rvw_ttl?ie=UTF8&amp;ASIN=B09MDGKQLY</t>
  </si>
  <si>
    <t>Ruchit</t>
  </si>
  <si>
    <t>Used or Unboxed product received</t>
  </si>
  <si>
    <t>Reviewed in India on 24 August 2023</t>
  </si>
  <si>
    <t>https://www.amazon.in/gp/profile/amzn1.account.AFJJYQVBLSYKAQ54Z54YCL7OEGKA/ref=cm_cr_arp_d_gw_btm?ie=UTF8</t>
  </si>
  <si>
    <t>https://www.amazon.in/gp/customer-reviews/R3Q2XXDZ6WW7W9/ref=cm_cr_arp_d_rvw_ttl?ie=UTF8&amp;ASIN=B09MDGKQLY</t>
  </si>
  <si>
    <t>Jayanth</t>
  </si>
  <si>
    <t>cpu with broken fan</t>
  </si>
  <si>
    <t>Reviewed in India on 26 April 2023</t>
  </si>
  <si>
    <t>https://www.amazon.in/gp/profile/amzn1.account.AEU2LIFNZMZUDANEKA7WILJLSGNQ/ref=cm_cr_arp_d_gw_btm?ie=UTF8</t>
  </si>
  <si>
    <t>https://www.amazon.in/gp/customer-reviews/RBWD2RTFO0VU7/ref=cm_cr_arp_d_rvw_ttl?ie=UTF8&amp;ASIN=B09MDGKQLY</t>
  </si>
  <si>
    <t>Ashutosh Aswal</t>
  </si>
  <si>
    <t>Good Cpu but awful Delivery</t>
  </si>
  <si>
    <t>Reviewed in India on 20 June 2023</t>
  </si>
  <si>
    <t>https://www.amazon.in/gp/profile/amzn1.account.AGU545MZTZ4OC42YDCNR5GBOJ3HQ/ref=cm_cr_arp_d_gw_btm?ie=UTF8</t>
  </si>
  <si>
    <t>https://www.amazon.in/gp/customer-reviews/R3GZTKCF749691/ref=cm_cr_arp_d_rvw_ttl?ie=UTF8&amp;ASIN=B09MDGKQLY</t>
  </si>
  <si>
    <t>Doraemon</t>
  </si>
  <si>
    <t>La migliore CPU da gioco nella sua fascia di prezzo.</t>
  </si>
  <si>
    <t>Reviewed in Italy on 6 October 2022</t>
  </si>
  <si>
    <t>Melwin Hilmersson</t>
  </si>
  <si>
    <t>kommer sent</t>
  </si>
  <si>
    <t>Reviewed in Sweden on 30 December 2023</t>
  </si>
  <si>
    <t>Rogeria souza</t>
  </si>
  <si>
    <t>Perfeito</t>
  </si>
  <si>
    <t>Reviewed in Brazil on 27 January 2024</t>
  </si>
  <si>
    <t>Patrick s.</t>
  </si>
  <si>
    <t>good cpu</t>
  </si>
  <si>
    <t>Reviewed in the United Kingdom on 7 May 2024</t>
  </si>
  <si>
    <t>st5</t>
  </si>
  <si>
    <t>Schneller als ältere Core-i7-Prozessoren aus LGA 2011-3</t>
  </si>
  <si>
    <t>Reviewed in Germany on 23 November 2023</t>
  </si>
  <si>
    <t>Peixoto</t>
  </si>
  <si>
    <t>Parfait</t>
  </si>
  <si>
    <t>Reviewed in Belgium on 16 April 2024</t>
  </si>
  <si>
    <t>Reviewed in Spain on 21 May 2024</t>
  </si>
  <si>
    <t>Yanis porcher</t>
  </si>
  <si>
    <t>Parfait pour du gaming mid-range</t>
  </si>
  <si>
    <t>Reviewed in France on 8 April 2024</t>
  </si>
  <si>
    <t>J Marsh</t>
  </si>
  <si>
    <t>Still the best value budget CPU in 2023</t>
  </si>
  <si>
    <t>Reviewed in Australia on 2 February 2023</t>
  </si>
  <si>
    <t>Mauricio</t>
  </si>
  <si>
    <t>Funciona muy bien</t>
  </si>
  <si>
    <t>Reviewed in Mexico on 16 March 2022</t>
  </si>
  <si>
    <t>Muito bom 😊</t>
  </si>
  <si>
    <t>Muito bom eu aprovo</t>
  </si>
  <si>
    <t>Joseph Kelly</t>
  </si>
  <si>
    <t>Beast of a processor</t>
  </si>
  <si>
    <t>Reviewed in Australia on 22 July 2022</t>
  </si>
  <si>
    <t>Danilo</t>
  </si>
  <si>
    <t>Buon compromesso sia per qualità e prezzo.</t>
  </si>
  <si>
    <t>Tomás</t>
  </si>
  <si>
    <t>Gran procesador y economico</t>
  </si>
  <si>
    <t>Reviewed in Spain on 1 October 2023</t>
  </si>
  <si>
    <t>Rocca</t>
  </si>
  <si>
    <t>qualité au top</t>
  </si>
  <si>
    <t>Reviewed in France on 9 April 2024</t>
  </si>
  <si>
    <t>Martin Z.</t>
  </si>
  <si>
    <t>Mega guter Prozessor für 1080p Gaming - Zugreifen -</t>
  </si>
  <si>
    <t>Reviewed in Germany on 13 May 2022</t>
  </si>
  <si>
    <t>Eric</t>
  </si>
  <si>
    <t>The price.</t>
  </si>
  <si>
    <t>Reviewed in the United Kingdom on 26 April 2024</t>
  </si>
  <si>
    <t>Stefan Kassner</t>
  </si>
  <si>
    <t>Gute Lösung für low Budget Pc</t>
  </si>
  <si>
    <t>Reviewed in Germany on 31 May 2024</t>
  </si>
  <si>
    <t>Jacob-Stephen</t>
  </si>
  <si>
    <t>I cannot comprehend how high performance these are</t>
  </si>
  <si>
    <t>RASHREDO</t>
  </si>
  <si>
    <t>Reviewed in Italy on 5 May 2024</t>
  </si>
  <si>
    <t>Stephan G.</t>
  </si>
  <si>
    <t>Fabuleux</t>
  </si>
  <si>
    <t>Reviewed in France on 14 January 2024</t>
  </si>
  <si>
    <t>David</t>
  </si>
  <si>
    <t>potencia bruta por tan poco</t>
  </si>
  <si>
    <t>Reviewed in Spain on 3 April 2022</t>
  </si>
  <si>
    <t>Rodrigues</t>
  </si>
  <si>
    <t>Top! Chegou muito rápido</t>
  </si>
  <si>
    <t>Reviewed in Brazil on 16 August 2023</t>
  </si>
  <si>
    <t>Josef Aschenreiter</t>
  </si>
  <si>
    <t>Einfach nur Gut</t>
  </si>
  <si>
    <t>Reviewed in Germany on 8 April 2024</t>
  </si>
  <si>
    <t>Ideal for Budget gaming</t>
  </si>
  <si>
    <t>Reviewed in the United Kingdom on 28 May 2023</t>
  </si>
  <si>
    <t>Guillermo Valencia Molina</t>
  </si>
  <si>
    <t>Perfecto</t>
  </si>
  <si>
    <t>Reviewed in Spain on 25 July 2022</t>
  </si>
  <si>
    <t>Caio Silva</t>
  </si>
  <si>
    <t>Funcionando, entregue no prazo, bom prazo de entrega. Muito feliz, obrigado.</t>
  </si>
  <si>
    <t>Reviewed in Brazil on 15 January 2024</t>
  </si>
  <si>
    <t>xim</t>
  </si>
  <si>
    <t>bonne petite cpu,</t>
  </si>
  <si>
    <t>Reviewed in France on 12 March 2024</t>
  </si>
  <si>
    <t>Giovanni</t>
  </si>
  <si>
    <t>Ottimo prodotto (ricordatevi che serve una scheda video)!</t>
  </si>
  <si>
    <t>Reviewed in Italy on 11 April 2024</t>
  </si>
  <si>
    <t>Franck de BZH</t>
  </si>
  <si>
    <t>Idéal pour les jeux et le multimédia.</t>
  </si>
  <si>
    <t>Reviewed in France on 6 October 2022</t>
  </si>
  <si>
    <t>12 people found this helpful</t>
  </si>
  <si>
    <t>eduardo</t>
  </si>
  <si>
    <t>Bom</t>
  </si>
  <si>
    <t>Reviewed in Brazil on 10 March 2024</t>
  </si>
  <si>
    <t>aaron</t>
  </si>
  <si>
    <t>Bloody amazing</t>
  </si>
  <si>
    <t>Reviewed in the United Kingdom on 10 June 2022</t>
  </si>
  <si>
    <t>M.Heusmann</t>
  </si>
  <si>
    <t>Schneller als ein 10400f</t>
  </si>
  <si>
    <t>Reviewed in Germany on 3 February 2022</t>
  </si>
  <si>
    <t>Carmelo</t>
  </si>
  <si>
    <t>Processore Intel "gaming entry level"</t>
  </si>
  <si>
    <t>Reviewed in Italy on 12 September 2022</t>
  </si>
  <si>
    <t>Levit S.</t>
  </si>
  <si>
    <t>Gran actualización</t>
  </si>
  <si>
    <t>Reviewed in Spain on 12 April 2022</t>
  </si>
  <si>
    <t>Glaudiston</t>
  </si>
  <si>
    <t>Ótimo para quem quer gastar pouco e já tem placa de vídeo</t>
  </si>
  <si>
    <t>Reviewed in Brazil on 25 August 2023</t>
  </si>
  <si>
    <t>Michele</t>
  </si>
  <si>
    <t>Ottimo</t>
  </si>
  <si>
    <t>Reviewed in Italy on 18 January 2024</t>
  </si>
  <si>
    <t>Chassagne</t>
  </si>
  <si>
    <t>Bon produit mais son grand frere est mieux positionné au niveau prix</t>
  </si>
  <si>
    <t>Reviewed in France on 7 June 2024</t>
  </si>
  <si>
    <t>Pedro Silva</t>
  </si>
  <si>
    <t>Excelente custo-benefício</t>
  </si>
  <si>
    <t>Reviewed in Spain on 20 June 2022</t>
  </si>
  <si>
    <t>Mr. T. A. I. Scott</t>
  </si>
  <si>
    <t>Stock cooler is worthless, and Amazon EU sent me an open box</t>
  </si>
  <si>
    <t>Dubel22</t>
  </si>
  <si>
    <t>Sehr gutes Preisleistungsverhältnis</t>
  </si>
  <si>
    <t>Reviewed in Germany on 24 September 2023</t>
  </si>
  <si>
    <t>Augusto</t>
  </si>
  <si>
    <t>Melhor custo benefício</t>
  </si>
  <si>
    <t>Yaroslav Tur</t>
  </si>
  <si>
    <t>Reliable, fast and efficient</t>
  </si>
  <si>
    <t>Reviewed in Germany on 6 August 2023</t>
  </si>
  <si>
    <t>Keran</t>
  </si>
  <si>
    <t>Bon produit</t>
  </si>
  <si>
    <t>Reviewed in France on 11 November 2023</t>
  </si>
  <si>
    <t>ilario vincenzo</t>
  </si>
  <si>
    <t>Ottima CPU entrylevel</t>
  </si>
  <si>
    <t>Reviewed in Italy on 15 August 2022</t>
  </si>
  <si>
    <t>Speed player</t>
  </si>
  <si>
    <t>einfach wow</t>
  </si>
  <si>
    <t>Reviewed in Germany on 28 November 2022</t>
  </si>
  <si>
    <t>Lucio</t>
  </si>
  <si>
    <t>Show se processador</t>
  </si>
  <si>
    <t>Reviewed in Brazil on 2 October 2023</t>
  </si>
  <si>
    <t>SeFra</t>
  </si>
  <si>
    <t>Mostriciattolo</t>
  </si>
  <si>
    <t>Reviewed in Italy on 7 March 2024</t>
  </si>
  <si>
    <t>Thomas Sebastien</t>
  </si>
  <si>
    <t>Petit budget</t>
  </si>
  <si>
    <t>Reviewed in France on 6 February 2024</t>
  </si>
  <si>
    <t>loisi</t>
  </si>
  <si>
    <t>bien</t>
  </si>
  <si>
    <t>Reviewed in France on 19 May 2024</t>
  </si>
  <si>
    <t>Mathieu &amp; Maeva</t>
  </si>
  <si>
    <t>Très bien</t>
  </si>
  <si>
    <t>Reviewed in France on 29 April 2024</t>
  </si>
  <si>
    <t>MN72</t>
  </si>
  <si>
    <t>Reviewed in Italy on 14 March 2024</t>
  </si>
  <si>
    <t>André</t>
  </si>
  <si>
    <t>L'echange est très important on peut choisir un matériel qui sur catalogue parait convenir</t>
  </si>
  <si>
    <t>J2L</t>
  </si>
  <si>
    <t>Bon processeur, venti-rad à éviter</t>
  </si>
  <si>
    <t>Reviewed in France on 12 June 2023</t>
  </si>
  <si>
    <t>Fabri</t>
  </si>
  <si>
    <t>Reviewed in Italy on 30 November 2023</t>
  </si>
  <si>
    <t>Laurent Blondeau</t>
  </si>
  <si>
    <t>RAS</t>
  </si>
  <si>
    <t>Reviewed in France on 1 March 2024</t>
  </si>
  <si>
    <t>juju</t>
  </si>
  <si>
    <t>Très bon</t>
  </si>
  <si>
    <t>Reviewed in France on 7 February 2024</t>
  </si>
  <si>
    <t>Steven C.</t>
  </si>
  <si>
    <t>95 euro spesi bene</t>
  </si>
  <si>
    <t>Reviewed in Italy on 5 November 2023</t>
  </si>
  <si>
    <t>Roualet-Meddour Carole</t>
  </si>
  <si>
    <t>Processeur</t>
  </si>
  <si>
    <t>Reviewed in France on 22 January 2024</t>
  </si>
  <si>
    <t>Javier</t>
  </si>
  <si>
    <t>Reviewed in Italy on 4 January 2024</t>
  </si>
  <si>
    <t>Damien K.</t>
  </si>
  <si>
    <t>Reviewed in France on 18 October 2023</t>
  </si>
  <si>
    <t>avnet</t>
  </si>
  <si>
    <t>recu produit qui ne fonctionne pas</t>
  </si>
  <si>
    <t>Reviewed in France on 8 June 2024</t>
  </si>
  <si>
    <t>Odile06</t>
  </si>
  <si>
    <t>Pour le montage de mon Pc</t>
  </si>
  <si>
    <t>Reviewed in France on 19 August 2023</t>
  </si>
  <si>
    <t>Francesco</t>
  </si>
  <si>
    <t>intel i3-12100f</t>
  </si>
  <si>
    <t>Reviewed in Italy on 18 October 2023</t>
  </si>
  <si>
    <t>matteosarti</t>
  </si>
  <si>
    <t>I3</t>
  </si>
  <si>
    <t>Reviewed in Italy on 16 October 2022</t>
  </si>
  <si>
    <t>M. GY</t>
  </si>
  <si>
    <t>Ventirad inefficace</t>
  </si>
  <si>
    <t>Reviewed in France on 24 June 2022</t>
  </si>
  <si>
    <t>Suella K.</t>
  </si>
  <si>
    <t>bon processeur MAIS</t>
  </si>
  <si>
    <t>Reviewed in France on 24 October 2022</t>
  </si>
  <si>
    <t>Claudio B.</t>
  </si>
  <si>
    <t>Entrega</t>
  </si>
  <si>
    <t>Mista Lu</t>
  </si>
  <si>
    <t>Petite Bombe !</t>
  </si>
  <si>
    <t>Reviewed in France on 8 July 2022</t>
  </si>
  <si>
    <t>Manuel</t>
  </si>
  <si>
    <t>I3 con le p*lle quadrate</t>
  </si>
  <si>
    <t>Reviewed in Italy on 2 September 2022</t>
  </si>
  <si>
    <t>Paolo</t>
  </si>
  <si>
    <t>Ottimo compromesso</t>
  </si>
  <si>
    <t>Reviewed in Italy on 2 October 2022</t>
  </si>
  <si>
    <t>JOLY</t>
  </si>
  <si>
    <t>nickel</t>
  </si>
  <si>
    <t>Reviewed in France on 29 July 2023</t>
  </si>
  <si>
    <t>Enzo84</t>
  </si>
  <si>
    <t>Intel Core i3-12100F</t>
  </si>
  <si>
    <t>Reviewed in Italy on 5 January 2023</t>
  </si>
  <si>
    <t>Aurore Demenge</t>
  </si>
  <si>
    <t>un bijou pour le gaming</t>
  </si>
  <si>
    <t>Reviewed in France on 3 March 2023</t>
  </si>
  <si>
    <t>Faucher S.</t>
  </si>
  <si>
    <t>proceseur gaming</t>
  </si>
  <si>
    <t>Alex</t>
  </si>
  <si>
    <t>Bon pour mettre a jour une z690</t>
  </si>
  <si>
    <t>Reviewed in France on 16 March 2023</t>
  </si>
  <si>
    <t>TrapJaw</t>
  </si>
  <si>
    <t>Guter Kauf!</t>
  </si>
  <si>
    <t>Reviewed in Germany on 13 December 2022</t>
  </si>
  <si>
    <t>Emmanuel Angulo</t>
  </si>
  <si>
    <t>Performances etonnantes !</t>
  </si>
  <si>
    <t>Reviewed in France on 11 April 2022</t>
  </si>
  <si>
    <t>Stefano</t>
  </si>
  <si>
    <t>Best buy 2022</t>
  </si>
  <si>
    <t>Reviewed in Italy on 27 June 2022</t>
  </si>
  <si>
    <t>natalino gariati</t>
  </si>
  <si>
    <t>ottimo</t>
  </si>
  <si>
    <t>Reviewed in Italy on 30 April 2023</t>
  </si>
  <si>
    <t>Masamachi</t>
  </si>
  <si>
    <t>Super produit</t>
  </si>
  <si>
    <t>Reviewed in France on 19 November 2022</t>
  </si>
  <si>
    <t>Christian Ploch</t>
  </si>
  <si>
    <t>Gutes Teil, Klasse Preis/Leistung</t>
  </si>
  <si>
    <t>Reviewed in Germany on 16 November 2022</t>
  </si>
  <si>
    <t>Intel Processeur Core i3-12100F Alder Lake-S (3,3Ghz) (sans iGPU)</t>
  </si>
  <si>
    <t>Reviewed in France on 18 July 2022</t>
  </si>
  <si>
    <t>kasper david</t>
  </si>
  <si>
    <t>Surpris</t>
  </si>
  <si>
    <t>Reviewed in France on 16 July 2022</t>
  </si>
  <si>
    <t>Edgars Veinbergs</t>
  </si>
  <si>
    <t>Reviewed in Germany on 1 October 2022</t>
  </si>
  <si>
    <t>Dylan Vichard</t>
  </si>
  <si>
    <t>Carton très abîmé</t>
  </si>
  <si>
    <t>Reviewed in France on 22 April 2023</t>
  </si>
  <si>
    <t>Fabio</t>
  </si>
  <si>
    <t>Livraison médiocre</t>
  </si>
  <si>
    <t>Reviewed in France on 20 April 2023</t>
  </si>
  <si>
    <t>A_d</t>
  </si>
  <si>
    <t>Processeur idéal rapport qualité/prix</t>
  </si>
  <si>
    <t>Reviewed in France on 28 August 2022</t>
  </si>
  <si>
    <t>Client</t>
  </si>
  <si>
    <t>Très bon produit mais quelques soucis</t>
  </si>
  <si>
    <t>Reviewed in France on 19 February 2022</t>
  </si>
  <si>
    <t>Super Gamer CPU.</t>
  </si>
  <si>
    <t>Reviewed in Germany on 6 August 2022</t>
  </si>
  <si>
    <t>Masserot eric</t>
  </si>
  <si>
    <t>Reviewed in France on 4 April 2023</t>
  </si>
  <si>
    <t>FRANCIELSON ALMEIDA ALVES</t>
  </si>
  <si>
    <t>Sensacional</t>
  </si>
  <si>
    <t>Reviewed in Brazil on 27 August 2022</t>
  </si>
  <si>
    <t>Xavier</t>
  </si>
  <si>
    <t>Très bon rapport qualité prix</t>
  </si>
  <si>
    <t>Reviewed in France on 4 December 2022</t>
  </si>
  <si>
    <t>Ettore</t>
  </si>
  <si>
    <t>Ottimo prodotto</t>
  </si>
  <si>
    <t>Reviewed in Italy on 3 October 2023</t>
  </si>
  <si>
    <t>Intel Core I9 13900K Processor 36M Cache, Up to 5.80 Ghz, LGA 1700</t>
  </si>
  <si>
    <t>MB</t>
  </si>
  <si>
    <t>Genuine intel cpu</t>
  </si>
  <si>
    <t>Reviewed in Australia on 16 December 2023</t>
  </si>
  <si>
    <t>Nisse</t>
  </si>
  <si>
    <t>A beast that generates heat.</t>
  </si>
  <si>
    <t>Reviewed in Sweden on 21 July 2023</t>
  </si>
  <si>
    <t>ToUsMiC</t>
  </si>
  <si>
    <t>Excellent processeur</t>
  </si>
  <si>
    <t>Reviewed in Belgium on 16 August 2023</t>
  </si>
  <si>
    <t>Miguel</t>
  </si>
  <si>
    <t>Montando nuevo PC</t>
  </si>
  <si>
    <t>Reviewed in Spain on 29 May 2024</t>
  </si>
  <si>
    <t>Washington Filipe Almeida Martins</t>
  </si>
  <si>
    <t>Top!</t>
  </si>
  <si>
    <t>Reviewed in Brazil on 22 November 2023</t>
  </si>
  <si>
    <t>Hardy</t>
  </si>
  <si>
    <t>Schnell und ein Hitzkopf</t>
  </si>
  <si>
    <t>Reviewed in Germany on 16 April 2024</t>
  </si>
  <si>
    <t>Scott Atkinson</t>
  </si>
  <si>
    <t>Its a BEAST</t>
  </si>
  <si>
    <t>Reviewed in the United Kingdom on 1 September 2023</t>
  </si>
  <si>
    <t>Vigier Rémy</t>
  </si>
  <si>
    <t>Un monstre de puissance</t>
  </si>
  <si>
    <t>Reviewed in France on 23 September 2023</t>
  </si>
  <si>
    <t>Dundy</t>
  </si>
  <si>
    <t>Proper beast, no major heating issues</t>
  </si>
  <si>
    <t>Reviewed in the Netherlands on 5 May 2023</t>
  </si>
  <si>
    <t>Edo</t>
  </si>
  <si>
    <t>Processore ottimo</t>
  </si>
  <si>
    <t>Reviewed in Italy on 30 December 2023</t>
  </si>
  <si>
    <t>Simon Leat</t>
  </si>
  <si>
    <t>Working perfectly</t>
  </si>
  <si>
    <t>Reviewed in the United Kingdom on 2 August 2023</t>
  </si>
  <si>
    <t>JCG</t>
  </si>
  <si>
    <t>Bête de puissance</t>
  </si>
  <si>
    <t>Reviewed in France on 14 June 2023</t>
  </si>
  <si>
    <t>Jadiel Alves</t>
  </si>
  <si>
    <t>Muito rápido. Esquenta bastante</t>
  </si>
  <si>
    <t>Reviewed in Brazil on 3 August 2023</t>
  </si>
  <si>
    <t>Vanderwalle Guy</t>
  </si>
  <si>
    <t>Reviewed in Belgium on 18 January 2024</t>
  </si>
  <si>
    <t>Luis Curado</t>
  </si>
  <si>
    <t>Reviewed in Spain on 13 April 2024</t>
  </si>
  <si>
    <t>Marc Hoffmann</t>
  </si>
  <si>
    <t>Ein Monster mit Großem Hunger!</t>
  </si>
  <si>
    <t>Reviewed in Germany on 2 April 2023</t>
  </si>
  <si>
    <t>Fait son boulot</t>
  </si>
  <si>
    <t>Damir</t>
  </si>
  <si>
    <t>Meine Erfahrung mit dem Intel® Core™ i9-13900K</t>
  </si>
  <si>
    <t>Reviewed in Germany on 4 May 2024</t>
  </si>
  <si>
    <t>massimiliano</t>
  </si>
  <si>
    <t>Potente</t>
  </si>
  <si>
    <t>Reviewed in Italy on 15 March 2024</t>
  </si>
  <si>
    <t>JohnSmith</t>
  </si>
  <si>
    <t>de momento todo ok</t>
  </si>
  <si>
    <t>Reviewed in Spain on 15 October 2023</t>
  </si>
  <si>
    <t>Romário Moraes</t>
  </si>
  <si>
    <t>Muito Rapido</t>
  </si>
  <si>
    <t>Reviewed in Brazil on 20 August 2023</t>
  </si>
  <si>
    <t>LondNoir</t>
  </si>
  <si>
    <t>Une bête !</t>
  </si>
  <si>
    <t>Reviewed in Belgium on 25 July 2023</t>
  </si>
  <si>
    <t>shaun croucher</t>
  </si>
  <si>
    <t>Good choice</t>
  </si>
  <si>
    <t>Reviewed in the United Kingdom on 14 May 2024</t>
  </si>
  <si>
    <t>Rubens</t>
  </si>
  <si>
    <t>O produto é de ótima qualidade</t>
  </si>
  <si>
    <t>Reviewed in Brazil on 19 April 2023</t>
  </si>
  <si>
    <t>Bunta</t>
  </si>
  <si>
    <t>Ca bombarde.</t>
  </si>
  <si>
    <t>Reviewed in France on 6 November 2023</t>
  </si>
  <si>
    <t>N G Bowling</t>
  </si>
  <si>
    <t>Banging processor!</t>
  </si>
  <si>
    <t>Reviewed in the United Kingdom on 24 August 2023</t>
  </si>
  <si>
    <t>gouthier sang</t>
  </si>
  <si>
    <t>Un monstre</t>
  </si>
  <si>
    <t>Reviewed in Belgium on 18 October 2023</t>
  </si>
  <si>
    <t>Sergi</t>
  </si>
  <si>
    <t>Un súper procesador</t>
  </si>
  <si>
    <t>Reviewed in Spain on 5 August 2023</t>
  </si>
  <si>
    <t>Amazon Kunde</t>
  </si>
  <si>
    <t>Einfach eine sehr gute CPU</t>
  </si>
  <si>
    <t>Reviewed in Germany on 14 August 2023</t>
  </si>
  <si>
    <t>Davide</t>
  </si>
  <si>
    <t>Reviewed in Italy on 2 February 2024</t>
  </si>
  <si>
    <t>oliver t.</t>
  </si>
  <si>
    <t>Great processer</t>
  </si>
  <si>
    <t>Reviewed in the United Kingdom on 5 March 2024</t>
  </si>
  <si>
    <t>F.U.</t>
  </si>
  <si>
    <t>Processore TOP</t>
  </si>
  <si>
    <t>Felix</t>
  </si>
  <si>
    <t>Probleme über probleme. Bluescrenns in Windows 10 und 11</t>
  </si>
  <si>
    <t>Reviewed in Germany on 18 January 2024</t>
  </si>
  <si>
    <t>PRZYBYLO</t>
  </si>
  <si>
    <t>Un véritable monstre</t>
  </si>
  <si>
    <t>Reviewed in Belgium on 28 August 2023</t>
  </si>
  <si>
    <t>Moffa Roger</t>
  </si>
  <si>
    <t>Super cpu, super puissant !</t>
  </si>
  <si>
    <t>Reviewed in France on 26 May 2023</t>
  </si>
  <si>
    <t>Julián</t>
  </si>
  <si>
    <t>Gran calidad si las consigues rebajadas</t>
  </si>
  <si>
    <t>Reviewed in Spain on 30 September 2023</t>
  </si>
  <si>
    <t>Neolinga</t>
  </si>
  <si>
    <t>Ein Monster, aber ein hungriges</t>
  </si>
  <si>
    <t>Reviewed in Germany on 15 September 2023</t>
  </si>
  <si>
    <t>Al</t>
  </si>
  <si>
    <t>Velocidad</t>
  </si>
  <si>
    <t>Reviewed in Spain on 22 August 2023</t>
  </si>
  <si>
    <t>Antonio Lionello</t>
  </si>
  <si>
    <t>Molto Potente, non c’è altro da dire, a parte le 600 e passa € - ma purtroppo l’intel Costa !!</t>
  </si>
  <si>
    <t>Reviewed in Italy on 15 June 2023</t>
  </si>
  <si>
    <t>Jack</t>
  </si>
  <si>
    <t>Top of the line</t>
  </si>
  <si>
    <t>Reviewed in the United Kingdom on 20 October 2023</t>
  </si>
  <si>
    <t>Maxime</t>
  </si>
  <si>
    <t>Incroyable</t>
  </si>
  <si>
    <t>Reviewed in France on 14 October 2023</t>
  </si>
  <si>
    <t>Fedir</t>
  </si>
  <si>
    <t>cpu top di gamma</t>
  </si>
  <si>
    <t>Reviewed in Italy on 14 October 2023</t>
  </si>
  <si>
    <t>Ingars P.</t>
  </si>
  <si>
    <t>epic</t>
  </si>
  <si>
    <t>Reviewed in the United Kingdom on 3 January 2024</t>
  </si>
  <si>
    <t>Client d'Amazon7</t>
  </si>
  <si>
    <t>Ça marche fort</t>
  </si>
  <si>
    <t>Reviewed in France on 25 November 2023</t>
  </si>
  <si>
    <t>Dani Cala</t>
  </si>
  <si>
    <t>Calidad/precio</t>
  </si>
  <si>
    <t>Reviewed in Spain on 6 October 2023</t>
  </si>
  <si>
    <t>Sebastian Prag</t>
  </si>
  <si>
    <t>Ein Biest von einer CPU</t>
  </si>
  <si>
    <t>Reviewed in Germany on 5 April 2023</t>
  </si>
  <si>
    <t>Dark-bear</t>
  </si>
  <si>
    <t>Le N 1 des Processeurs</t>
  </si>
  <si>
    <t>Reviewed in France on 24 December 2023</t>
  </si>
  <si>
    <t>Lupu DanIonut</t>
  </si>
  <si>
    <t>Ok</t>
  </si>
  <si>
    <t>Reviewed in Spain on 14 September 2023</t>
  </si>
  <si>
    <t>T.H</t>
  </si>
  <si>
    <t>Toller Prozessor zum guten Preis an Black Friday</t>
  </si>
  <si>
    <t>Reviewed in Germany on 9 December 2023</t>
  </si>
  <si>
    <t>jojo68</t>
  </si>
  <si>
    <t>CPU arrived faulty.</t>
  </si>
  <si>
    <t>Reviewed in the United Kingdom on 30 January 2024</t>
  </si>
  <si>
    <t>Roenin</t>
  </si>
  <si>
    <t>Buono, ma...</t>
  </si>
  <si>
    <t>Reviewed in Italy on 2 November 2023</t>
  </si>
  <si>
    <t>Consuma come una bestia, costa tanto per quel che offre (nel dicembre 2022).</t>
  </si>
  <si>
    <t>Reviewed in Italy on 11 December 2022</t>
  </si>
  <si>
    <t>32 people found this helpful</t>
  </si>
  <si>
    <t>Dragan Cacija</t>
  </si>
  <si>
    <t>Still the BEAST!</t>
  </si>
  <si>
    <t>Reviewed in Germany on 15 March 2023</t>
  </si>
  <si>
    <t>Ralf Hotze</t>
  </si>
  <si>
    <t>Intel® Core™ i9-13900K Desktop-Prozessor 24 Kerne (8 P-cores und 16 E-cores) 36 MB Cache, bis</t>
  </si>
  <si>
    <t>Reviewed in Germany on 24 February 2024</t>
  </si>
  <si>
    <t>Joaquín Marín</t>
  </si>
  <si>
    <t>Excesivamente poderoso</t>
  </si>
  <si>
    <t>Reviewed in Spain on 1 September 2023</t>
  </si>
  <si>
    <t>Adam</t>
  </si>
  <si>
    <t>Top 👍</t>
  </si>
  <si>
    <t>Reviewed in Germany on 28 February 2024</t>
  </si>
  <si>
    <t>Mehmet Irfan Maden</t>
  </si>
  <si>
    <t>Sehr gute Intel Core i9-13900K Desktop-Prozessor</t>
  </si>
  <si>
    <t>Reviewed in Germany on 11 October 2023</t>
  </si>
  <si>
    <t>bosse</t>
  </si>
  <si>
    <t>very hot</t>
  </si>
  <si>
    <t>Reviewed in Germany on 26 November 2023</t>
  </si>
  <si>
    <t>Diego</t>
  </si>
  <si>
    <t>Reviewed in Italy on 10 December 2023</t>
  </si>
  <si>
    <t>Constantine</t>
  </si>
  <si>
    <t>Intel is back with serious performance improvements.</t>
  </si>
  <si>
    <t>Reviewed in Germany on 5 December 2022</t>
  </si>
  <si>
    <t>Zugidor</t>
  </si>
  <si>
    <t>Fast, but not hot!</t>
  </si>
  <si>
    <t>Reviewed in Germany on 18 March 2023</t>
  </si>
  <si>
    <t>MadnessJo</t>
  </si>
  <si>
    <t>Montre de guerre !!!!!!!!</t>
  </si>
  <si>
    <t>Reviewed in France on 12 April 2023</t>
  </si>
  <si>
    <t>Una bomba ma ......</t>
  </si>
  <si>
    <t>Reviewed in Italy on 13 July 2023</t>
  </si>
  <si>
    <t>Mr J</t>
  </si>
  <si>
    <t>la puissance à l'état pure</t>
  </si>
  <si>
    <t>Reviewed in France on 11 September 2023</t>
  </si>
  <si>
    <t>fernandez koba</t>
  </si>
  <si>
    <t>Sans plus</t>
  </si>
  <si>
    <t>Reviewed in France on 16 April 2023</t>
  </si>
  <si>
    <t>Laurent D.</t>
  </si>
  <si>
    <t>Juste monstrueux !</t>
  </si>
  <si>
    <t>Reviewed in France on 23 December 2022</t>
  </si>
  <si>
    <t>Kevan Blakey</t>
  </si>
  <si>
    <t>Whoa</t>
  </si>
  <si>
    <t>Reviewed in the United Kingdom on 14 August 2023</t>
  </si>
  <si>
    <t>Alias</t>
  </si>
  <si>
    <t>Buon processore</t>
  </si>
  <si>
    <t>Reviewed in Italy on 22 September 2023</t>
  </si>
  <si>
    <t>Andres belandria</t>
  </si>
  <si>
    <t>Sono fans AMD</t>
  </si>
  <si>
    <t>Reviewed in Italy on 18 March 2023</t>
  </si>
  <si>
    <t>JR Piquard</t>
  </si>
  <si>
    <t>Attention à la chauffe</t>
  </si>
  <si>
    <t>Reviewed in France on 9 April 2023</t>
  </si>
  <si>
    <t>Iulian Danciu</t>
  </si>
  <si>
    <t>TOP performance</t>
  </si>
  <si>
    <t>Reviewed in Germany on 27 August 2023</t>
  </si>
  <si>
    <t>Esagerato per il gaming ma ottimo per il resto</t>
  </si>
  <si>
    <t>Reviewed in Italy on 13 April 2023</t>
  </si>
  <si>
    <t>Michael</t>
  </si>
  <si>
    <t>Der Intel i9-13900K ist sicher nett</t>
  </si>
  <si>
    <t>Reviewed in Germany on 12 July 2023</t>
  </si>
  <si>
    <t>Jimmy</t>
  </si>
  <si>
    <t>Funktioniert gut, aber ungleichmäßige Wärmeentwicklung.</t>
  </si>
  <si>
    <t>Reviewed in Germany on 21 May 2023</t>
  </si>
  <si>
    <t>M.G.</t>
  </si>
  <si>
    <t>Das Teil rennt</t>
  </si>
  <si>
    <t>Reviewed in Germany on 11 December 2023</t>
  </si>
  <si>
    <t>Federico Lucci</t>
  </si>
  <si>
    <t>i9-13900K 24 core</t>
  </si>
  <si>
    <t>Reviewed in Italy on 25 January 2023</t>
  </si>
  <si>
    <t>Processore funzionale</t>
  </si>
  <si>
    <t>Reviewed in Italy on 7 September 2023</t>
  </si>
  <si>
    <t>clysto</t>
  </si>
  <si>
    <t>Reviewed in France on 17 August 2023</t>
  </si>
  <si>
    <t>Kuqezi🦅🇦🇱🇮🇹🦅 je ti</t>
  </si>
  <si>
    <t>funziona benissimo fino ad oggi</t>
  </si>
  <si>
    <t>Reviewed in Italy on 17 July 2023</t>
  </si>
  <si>
    <t>kamil</t>
  </si>
  <si>
    <t>Hot asf even with good cooling</t>
  </si>
  <si>
    <t>Reviewed in the United Kingdom on 19 July 2023</t>
  </si>
  <si>
    <t>Hoose</t>
  </si>
  <si>
    <t>Lightning Speed</t>
  </si>
  <si>
    <t>Reviewed in the United Kingdom on 29 March 2023</t>
  </si>
  <si>
    <t>Guglielmo</t>
  </si>
  <si>
    <t>Ottimo.</t>
  </si>
  <si>
    <t>Reviewed in Italy on 19 August 2023</t>
  </si>
  <si>
    <t>Lulu</t>
  </si>
  <si>
    <t>En panne puis reconditionné</t>
  </si>
  <si>
    <t>Reviewed in France on 2 April 2024</t>
  </si>
  <si>
    <t>Top di gamma Intel</t>
  </si>
  <si>
    <t>Reviewed in Italy on 15 September 2023</t>
  </si>
  <si>
    <t>Zahid</t>
  </si>
  <si>
    <t>Clear instructions</t>
  </si>
  <si>
    <t>Reviewed in the United Kingdom on 7 September 2023</t>
  </si>
  <si>
    <t>Nikolas Dolen</t>
  </si>
  <si>
    <t>Pure power</t>
  </si>
  <si>
    <t>Reviewed in the United Kingdom on 22 January 2023</t>
  </si>
  <si>
    <t>Charlotte</t>
  </si>
  <si>
    <t>As advertised</t>
  </si>
  <si>
    <t>Reviewed in the United Kingdom on 3 August 2023</t>
  </si>
  <si>
    <t>Vaseth</t>
  </si>
  <si>
    <t>A beast</t>
  </si>
  <si>
    <t>Reviewed in the United Kingdom on 4 July 2023</t>
  </si>
  <si>
    <t>Daniele</t>
  </si>
  <si>
    <t>Consigliato!</t>
  </si>
  <si>
    <t>Reviewed in Italy on 29 August 2023</t>
  </si>
  <si>
    <t>Simone M.</t>
  </si>
  <si>
    <t>Intel® Processore desktop Core™ i9-13900K</t>
  </si>
  <si>
    <t>Ein Kunde aus Sinzheim bei Baden-Baden</t>
  </si>
  <si>
    <t>Perfekte CPU</t>
  </si>
  <si>
    <t>Reviewed in Germany on 13 August 2023</t>
  </si>
  <si>
    <t>Simon</t>
  </si>
  <si>
    <t>Un four très performant</t>
  </si>
  <si>
    <t>Reviewed in France on 6 August 2023</t>
  </si>
  <si>
    <t>mohamed</t>
  </si>
  <si>
    <t>ok</t>
  </si>
  <si>
    <t>Reviewed in Italy on 13 September 2023</t>
  </si>
  <si>
    <t>Conky</t>
  </si>
  <si>
    <t>Gelernt CPU aber sehr Hot</t>
  </si>
  <si>
    <t>Reviewed in Germany on 28 June 2023</t>
  </si>
  <si>
    <t>Hakuryu</t>
  </si>
  <si>
    <t>Une puissance à prix d'or</t>
  </si>
  <si>
    <t>Reviewed in France on 15 January 2023</t>
  </si>
  <si>
    <t>Katik</t>
  </si>
  <si>
    <t>Verpackung abgeranzt, Inhalt leer</t>
  </si>
  <si>
    <t>Reviewed in Germany on 17 May 2024</t>
  </si>
  <si>
    <t>Robertino cinque</t>
  </si>
  <si>
    <t>Semplicemente il meglio</t>
  </si>
  <si>
    <t>Reviewed in Italy on 17 August 2023</t>
  </si>
  <si>
    <t>Marcello R</t>
  </si>
  <si>
    <t>Reviewed in Italy on 16 August 2023</t>
  </si>
  <si>
    <t>Tunahan</t>
  </si>
  <si>
    <t>Superteil</t>
  </si>
  <si>
    <t>Fox Mulder</t>
  </si>
  <si>
    <t>Reviewed in Italy on 16 January 2024</t>
  </si>
  <si>
    <t>Intel Core I3 13100 Processor (12M Cache, Up to 4.50 Ghz) Fc Lga16A, Tray 13Th Generation Core I3 Processors</t>
  </si>
  <si>
    <t>Tanja Ritter</t>
  </si>
  <si>
    <t>Alles super!</t>
  </si>
  <si>
    <t>Reviewed in Germany on 30 January 2024</t>
  </si>
  <si>
    <t>Jose</t>
  </si>
  <si>
    <t>Fue una oportunidad</t>
  </si>
  <si>
    <t>Reviewed in Spain on 8 June 2024</t>
  </si>
  <si>
    <t>Andri Pierre-Yves</t>
  </si>
  <si>
    <t>Bon prix !</t>
  </si>
  <si>
    <t>Reviewed in Belgium on 15 February 2024</t>
  </si>
  <si>
    <t>Technopaul</t>
  </si>
  <si>
    <t>Exelent rapport qualité prix</t>
  </si>
  <si>
    <t>Reviewed in France on 29 August 2023</t>
  </si>
  <si>
    <t>J. R. Cummings</t>
  </si>
  <si>
    <t>It works as expected</t>
  </si>
  <si>
    <t>Reviewed in the United Kingdom on 17 September 2023</t>
  </si>
  <si>
    <t>Omar</t>
  </si>
  <si>
    <t>Excelente producto.</t>
  </si>
  <si>
    <t>Reviewed in Mexico on 28 July 2023</t>
  </si>
  <si>
    <t>J. Silent</t>
  </si>
  <si>
    <t>Gute Office CPU</t>
  </si>
  <si>
    <t>Reviewed in Germany on 9 November 2023</t>
  </si>
  <si>
    <t>Jose Perez Perez</t>
  </si>
  <si>
    <t>Relación calidad precio, segunda mano.</t>
  </si>
  <si>
    <t>Reviewed in Spain on 13 September 2023</t>
  </si>
  <si>
    <t>raffaele</t>
  </si>
  <si>
    <t>Reviewed in Italy on 27 June 2023</t>
  </si>
  <si>
    <t>Roberto</t>
  </si>
  <si>
    <t>Reviewed in Italy on 31 March 2023</t>
  </si>
  <si>
    <t>Hardwaremaster1</t>
  </si>
  <si>
    <t>Leistung</t>
  </si>
  <si>
    <t>Reviewed in Germany on 6 April 2023</t>
  </si>
  <si>
    <t>Santa Marina</t>
  </si>
  <si>
    <t>INTEL CORE I3 - 13100 - 13 generación</t>
  </si>
  <si>
    <t>Reviewed in Spain on 31 July 2023</t>
  </si>
  <si>
    <t>Stefano Bruni</t>
  </si>
  <si>
    <t>Intel Core i3-13100 processor 12 MB Smart Cache Box</t>
  </si>
  <si>
    <t>Reviewed in Italy on 7 June 2023</t>
  </si>
  <si>
    <t>Andrea</t>
  </si>
  <si>
    <t>Processore performante, stock cooler pessimo.</t>
  </si>
  <si>
    <t>Reviewed in Italy on 12 October 2023</t>
  </si>
  <si>
    <t>aswinprem</t>
  </si>
  <si>
    <t>Good for gaming</t>
  </si>
  <si>
    <t>Reviewed in India on 29 December 2023</t>
  </si>
  <si>
    <t>https://www.amazon.in/gp/profile/amzn1.account.AE7V3GQO6FMKLZM7LMGVCWYSR3BA/ref=cm_cr_arp_d_gw_btm?ie=UTF8</t>
  </si>
  <si>
    <t>https://www.amazon.in/gp/customer-reviews/R1SPCCQM6A2P17/ref=cm_cr_arp_d_rvw_ttl?ie=UTF8&amp;ASIN=B086MHSTWN</t>
  </si>
  <si>
    <t>Intel Core i5 10400F 10th Generation Processor with 12MB Cache Memory 6 Cores 12 Threads and 3 Years Warranty (Comes with Fan Inside The Box)</t>
  </si>
  <si>
    <t>bmmkrao</t>
  </si>
  <si>
    <t>this F series doesn't have graphic output</t>
  </si>
  <si>
    <t>Reviewed in India on 22 November 2023</t>
  </si>
  <si>
    <t>https://www.amazon.in/gp/profile/amzn1.account.AGYNDRL3CFLQEXASJQFNZIHRX4WQ/ref=cm_cr_arp_d_gw_btm?ie=UTF8</t>
  </si>
  <si>
    <t>https://www.amazon.in/gp/customer-reviews/R14MXQSTO5D1FP/ref=cm_cr_arp_d_rvw_ttl?ie=UTF8&amp;ASIN=B086MHSTWN</t>
  </si>
  <si>
    <t>Ashmeet Deb</t>
  </si>
  <si>
    <t>Great For Beginners</t>
  </si>
  <si>
    <t>Reviewed in India on 25 October 2023</t>
  </si>
  <si>
    <t>https://www.amazon.in/gp/profile/amzn1.account.AFDXFG5WI57KABCQONCQ53IOYFXQ/ref=cm_cr_arp_d_gw_btm?ie=UTF8</t>
  </si>
  <si>
    <t>https://www.amazon.in/gp/customer-reviews/R3GZQCS1QV56JC/ref=cm_cr_arp_d_rvw_ttl?ie=UTF8&amp;ASIN=B086MHSTWN</t>
  </si>
  <si>
    <t>tarun</t>
  </si>
  <si>
    <t>Reviewed in India on 28 December 2023</t>
  </si>
  <si>
    <t>https://www.amazon.in/gp/profile/amzn1.account.AF7ABNAP3GXXM5PZ44CRPHI2R3YA/ref=cm_cr_arp_d_gw_btm?ie=UTF8</t>
  </si>
  <si>
    <t>https://www.amazon.in/gp/customer-reviews/R1QTWCAO4N99PG/ref=cm_cr_arp_d_rvw_ttl?ie=UTF8&amp;ASIN=B086MHSTWN</t>
  </si>
  <si>
    <t>shahid</t>
  </si>
  <si>
    <t>Can't Display without Graphic card</t>
  </si>
  <si>
    <t>Reviewed in India on 28 March 2024</t>
  </si>
  <si>
    <t>https://www.amazon.in/gp/profile/amzn1.account.AHBUQVVGLDZZJ3YEEVS2DJ2SWEFA/ref=cm_cr_arp_d_gw_btm?ie=UTF8</t>
  </si>
  <si>
    <t>https://www.amazon.in/gp/customer-reviews/R1TDLVPFM1UGJF/ref=cm_cr_arp_d_rvw_ttl?ie=UTF8&amp;ASIN=B086MHSTWN</t>
  </si>
  <si>
    <t>JagzGTR</t>
  </si>
  <si>
    <t>Good.</t>
  </si>
  <si>
    <t>Reviewed in India on 18 August 2023</t>
  </si>
  <si>
    <t>https://www.amazon.in/gp/profile/amzn1.account.AET2NX2Z2DQYL3TWPDOP5YMKFELQ/ref=cm_cr_arp_d_gw_btm?ie=UTF8</t>
  </si>
  <si>
    <t>https://www.amazon.in/gp/customer-reviews/R1GWMTZ7CFLQI1/ref=cm_cr_arp_d_rvw_ttl?ie=UTF8&amp;ASIN=B086MHSTWN</t>
  </si>
  <si>
    <t>Santanu Bhattacharya</t>
  </si>
  <si>
    <t>Intel is the name.</t>
  </si>
  <si>
    <t>Reviewed in India on 9 October 2023</t>
  </si>
  <si>
    <t>https://www.amazon.in/gp/profile/amzn1.account.AGVSYDV2OIKSXGPLUPO6GBCL67ZQ/ref=cm_cr_arp_d_gw_btm?ie=UTF8</t>
  </si>
  <si>
    <t>https://www.amazon.in/gp/customer-reviews/RUXX8MFI4RP3/ref=cm_cr_arp_d_rvw_ttl?ie=UTF8&amp;ASIN=B086MHSTWN</t>
  </si>
  <si>
    <t>Krishna chandra prabhat</t>
  </si>
  <si>
    <t>Best gaming &amp; video editing processor</t>
  </si>
  <si>
    <t>Reviewed in India on 26 July 2023</t>
  </si>
  <si>
    <t>https://www.amazon.in/gp/profile/amzn1.account.AEEFJZNR6S575CI7YS6ZVKIYMFFA/ref=cm_cr_arp_d_gw_btm?ie=UTF8</t>
  </si>
  <si>
    <t>https://www.amazon.in/gp/customer-reviews/R372LXFE0FQPV/ref=cm_cr_arp_d_rvw_ttl?ie=UTF8&amp;ASIN=B086MHSTWN</t>
  </si>
  <si>
    <t>Rajasekaran A</t>
  </si>
  <si>
    <t>Intel processor</t>
  </si>
  <si>
    <t>Reviewed in India on 21 September 2023</t>
  </si>
  <si>
    <t>https://www.amazon.in/gp/profile/amzn1.account.AFH2M5CZF47WYNTJAPDP5MHEVVDQ/ref=cm_cr_arp_d_gw_btm?ie=UTF8</t>
  </si>
  <si>
    <t>https://www.amazon.in/gp/customer-reviews/R2LF3I1Y8W8VXR/ref=cm_cr_arp_d_rvw_ttl?ie=UTF8&amp;ASIN=B086MHSTWN</t>
  </si>
  <si>
    <t>Karthick</t>
  </si>
  <si>
    <t>Budget friendly</t>
  </si>
  <si>
    <t>Reviewed in India on 30 July 2023</t>
  </si>
  <si>
    <t>https://www.amazon.in/gp/profile/amzn1.account.AGAACT7PSC4QZ3NN3W2PGIGCP72A/ref=cm_cr_arp_d_gw_btm?ie=UTF8</t>
  </si>
  <si>
    <t>https://www.amazon.in/gp/customer-reviews/R2ED9OLB65VWOW/ref=cm_cr_arp_d_rvw_ttl?ie=UTF8&amp;ASIN=B086MHSTWN</t>
  </si>
  <si>
    <t>Harish banwari</t>
  </si>
  <si>
    <t>Reviewed in India on 6 August 2023</t>
  </si>
  <si>
    <t>https://www.amazon.in/gp/profile/amzn1.account.AGHDC4QSLVB6T3Q6F5GPSCCYFWKQ/ref=cm_cr_getr_d_gw_btm?ie=UTF8</t>
  </si>
  <si>
    <t>https://www.amazon.in/gp/customer-reviews/R1O596Z5HT3PXQ/ref=cm_cr_getr_d_rvw_ttl?ie=UTF8&amp;ASIN=B086MHSTWN</t>
  </si>
  <si>
    <t>tejashwi</t>
  </si>
  <si>
    <t>it runs hot on stock cooler</t>
  </si>
  <si>
    <t>Reviewed in India on 13 July 2021</t>
  </si>
  <si>
    <t>https://www.amazon.in/gp/profile/amzn1.account.AEYFJMIJNVDMBI4NHEVH6EUMDDIQ/ref=cm_cr_getr_d_gw_btm?ie=UTF8</t>
  </si>
  <si>
    <t>https://www.amazon.in/gp/customer-reviews/R1MA6N2PMMS44H/ref=cm_cr_getr_d_rvw_ttl?ie=UTF8&amp;ASIN=B086MHSTWN</t>
  </si>
  <si>
    <t>S. K.</t>
  </si>
  <si>
    <t>This processor is without graphics!</t>
  </si>
  <si>
    <t>Reviewed in India on 22 June 2023</t>
  </si>
  <si>
    <t>https://www.amazon.in/gp/profile/amzn1.account.AHB6U4GFWKBMGQAYVOMMQR4JSARQ/ref=cm_cr_getr_d_gw_btm?ie=UTF8</t>
  </si>
  <si>
    <t>https://www.amazon.in/gp/customer-reviews/R3P1JGMM24D4V2/ref=cm_cr_getr_d_rvw_ttl?ie=UTF8&amp;ASIN=B086MHSTWN</t>
  </si>
  <si>
    <t>Sayan</t>
  </si>
  <si>
    <t>It's Best for Budget Gaming Setup . . . .</t>
  </si>
  <si>
    <t>Reviewed in India on 23 March 2022</t>
  </si>
  <si>
    <t>https://www.amazon.in/gp/profile/amzn1.account.AG6GMJE2WOCSOAKIEFWNIY2P54NA/ref=cm_cr_getr_d_gw_btm?ie=UTF8</t>
  </si>
  <si>
    <t>https://www.amazon.in/gp/customer-reviews/R1GMPC7XGJ9381/ref=cm_cr_getr_d_rvw_ttl?ie=UTF8&amp;ASIN=B086MHSTWN</t>
  </si>
  <si>
    <t>HEM SINGH</t>
  </si>
  <si>
    <t>Very good 👍</t>
  </si>
  <si>
    <t>Reviewed in India on 18 July 2023</t>
  </si>
  <si>
    <t>https://www.amazon.in/gp/profile/amzn1.account.AEV55OH4JNGVKO5R3HYIQCVC2ZMQ/ref=cm_cr_getr_d_gw_btm?ie=UTF8</t>
  </si>
  <si>
    <t>https://www.amazon.in/gp/customer-reviews/R2Y809TA4TZPB0/ref=cm_cr_getr_d_rvw_ttl?ie=UTF8&amp;ASIN=B086MHSTWN</t>
  </si>
  <si>
    <t>DIGU</t>
  </si>
  <si>
    <t>Best</t>
  </si>
  <si>
    <t>Reviewed in India on 20 September 2022</t>
  </si>
  <si>
    <t>https://www.amazon.in/gp/profile/amzn1.account.AFGCEK27735V2OITUJUAPGGGP3OQ/ref=cm_cr_getr_d_gw_btm?ie=UTF8</t>
  </si>
  <si>
    <t>https://www.amazon.in/gp/customer-reviews/R1V4UM249WTE0O/ref=cm_cr_getr_d_rvw_ttl?ie=UTF8&amp;ASIN=B086MHSTWN</t>
  </si>
  <si>
    <t>Arjun G.</t>
  </si>
  <si>
    <t>Reviewed in India on 30 April 2023</t>
  </si>
  <si>
    <t>https://www.amazon.in/gp/profile/amzn1.account.AFFVGRTBDLQM2WYWA2MQW5ZDYM2Q/ref=cm_cr_getr_d_gw_btm?ie=UTF8</t>
  </si>
  <si>
    <t>https://www.amazon.in/gp/customer-reviews/R3VUOS42Z9JUJS/ref=cm_cr_getr_d_rvw_ttl?ie=UTF8&amp;ASIN=B086MHSTWN</t>
  </si>
  <si>
    <t>adavesh ambi</t>
  </si>
  <si>
    <t>Must need graphic</t>
  </si>
  <si>
    <t>Reviewed in India on 21 February 2022</t>
  </si>
  <si>
    <t>https://www.amazon.in/gp/profile/amzn1.account.AHCBGM5Z4SZBVYHVIIU3OHLMKJCA/ref=cm_cr_getr_d_gw_btm?ie=UTF8</t>
  </si>
  <si>
    <t>https://www.amazon.in/gp/customer-reviews/R2VKBNOH31S078/ref=cm_cr_getr_d_rvw_ttl?ie=UTF8&amp;ASIN=B086MHSTWN</t>
  </si>
  <si>
    <t>jithesh</t>
  </si>
  <si>
    <t>Gaming beast</t>
  </si>
  <si>
    <t>Reviewed in India on 16 July 2022</t>
  </si>
  <si>
    <t>https://www.amazon.in/gp/profile/amzn1.account.AHVMLMDVL6BRMX3VZCJUIXBOZMBA/ref=cm_cr_getr_d_gw_btm?ie=UTF8</t>
  </si>
  <si>
    <t>https://www.amazon.in/gp/customer-reviews/R2HAUU3PFUFADO/ref=cm_cr_getr_d_rvw_ttl?ie=UTF8&amp;ASIN=B086MHSTWN</t>
  </si>
  <si>
    <t>PRODUCT IS FAULTY NOT WORK WITH CONNECT AFTER MOTHERBOARD</t>
  </si>
  <si>
    <t>Reviewed in India on 26 August 2023</t>
  </si>
  <si>
    <t>https://www.amazon.in/gp/profile/amzn1.account.AEFYNUSMN6K6JXX2RHXMZ6DUPSXQ/ref=cm_cr_getr_d_gw_btm?ie=UTF8</t>
  </si>
  <si>
    <t>https://www.amazon.in/gp/customer-reviews/R1QBTT9CCLAKYH/ref=cm_cr_getr_d_rvw_ttl?ie=UTF8&amp;ASIN=B086MHSTWN</t>
  </si>
  <si>
    <t>Abhi</t>
  </si>
  <si>
    <t>best cpu for price</t>
  </si>
  <si>
    <t>https://www.amazon.in/gp/profile/amzn1.account.AEK5FBAUZXNL5SD2MD7ZZ6HWPG2A/ref=cm_cr_getr_d_gw_btm?ie=UTF8</t>
  </si>
  <si>
    <t>https://www.amazon.in/gp/customer-reviews/R1V1ZSFXOQI10G/ref=cm_cr_getr_d_rvw_ttl?ie=UTF8&amp;ASIN=B086MHSTWN</t>
  </si>
  <si>
    <t>24 people found this helpful</t>
  </si>
  <si>
    <t>Niraj Giri</t>
  </si>
  <si>
    <t>Still good for gaming and other activities below 10k</t>
  </si>
  <si>
    <t>Reviewed in India on 16 February 2023</t>
  </si>
  <si>
    <t>https://www.amazon.in/gp/profile/amzn1.account.AEKQ2CIA3FU5S2NFE7K4MFEXDH5Q/ref=cm_cr_getr_d_gw_btm?ie=UTF8</t>
  </si>
  <si>
    <t>https://www.amazon.in/gp/customer-reviews/R2YBWV26QM20KS/ref=cm_cr_getr_d_rvw_ttl?ie=UTF8&amp;ASIN=B086MHSTWN</t>
  </si>
  <si>
    <t>Sushant Sawant</t>
  </si>
  <si>
    <t>Best processor under 10k</t>
  </si>
  <si>
    <t>Reviewed in India on 13 February 2023</t>
  </si>
  <si>
    <t>https://www.amazon.in/gp/profile/amzn1.account.AFD27267UK5PC4C734IIDCYMD32Q/ref=cm_cr_getr_d_gw_btm?ie=UTF8</t>
  </si>
  <si>
    <t>https://www.amazon.in/gp/customer-reviews/R2S8DE8HCOSJUQ/ref=cm_cr_getr_d_rvw_ttl?ie=UTF8&amp;ASIN=B086MHSTWN</t>
  </si>
  <si>
    <t>Manoj kumar</t>
  </si>
  <si>
    <t>Good velue for money,</t>
  </si>
  <si>
    <t>https://www.amazon.in/gp/profile/amzn1.account.AEFD74A2U6IBW6YO4MMBCR4KMY4Q/ref=cm_cr_getr_d_gw_btm?ie=UTF8</t>
  </si>
  <si>
    <t>https://www.amazon.in/gp/customer-reviews/R3FQDQT86EQTA/ref=cm_cr_getr_d_rvw_ttl?ie=UTF8&amp;ASIN=B086MHSTWN</t>
  </si>
  <si>
    <t>chandrakant lakhani</t>
  </si>
  <si>
    <t>Worth it</t>
  </si>
  <si>
    <t>Reviewed in India on 11 May 2022</t>
  </si>
  <si>
    <t>https://www.amazon.in/gp/profile/amzn1.account.AGSOSIXNGPRQXRSDPSMBDHI2CKRQ/ref=cm_cr_getr_d_gw_btm?ie=UTF8</t>
  </si>
  <si>
    <t>https://www.amazon.in/gp/customer-reviews/R2BBUQAG8S17F8/ref=cm_cr_getr_d_rvw_ttl?ie=UTF8&amp;ASIN=B086MHSTWN</t>
  </si>
  <si>
    <t>Tamilarasu</t>
  </si>
  <si>
    <t>Without grpahics</t>
  </si>
  <si>
    <t>Reviewed in India on 13 September 2021</t>
  </si>
  <si>
    <t>https://www.amazon.in/gp/profile/amzn1.account.AGPZDTSPMQTXKG7HBJ2FHH6DCSBQ/ref=cm_cr_getr_d_gw_btm?ie=UTF8</t>
  </si>
  <si>
    <t>https://www.amazon.in/gp/customer-reviews/RPJOEITD9MJ6G/ref=cm_cr_getr_d_rvw_ttl?ie=UTF8&amp;ASIN=B086MHSTWN</t>
  </si>
  <si>
    <t>Nishant</t>
  </si>
  <si>
    <t>Budget friendly for budget gamers🥰</t>
  </si>
  <si>
    <t>Reviewed in India on 25 April 2022</t>
  </si>
  <si>
    <t>https://www.amazon.in/gp/profile/amzn1.account.AHFKTXSPJNKI67CHCUVG74Y53GPQ/ref=cm_cr_getr_d_gw_btm?ie=UTF8</t>
  </si>
  <si>
    <t>https://www.amazon.in/gp/customer-reviews/R2KXZM0D41P0TZ/ref=cm_cr_getr_d_rvw_ttl?ie=UTF8&amp;ASIN=B086MHSTWN</t>
  </si>
  <si>
    <t>Mustakin pathan</t>
  </si>
  <si>
    <t>Worth money</t>
  </si>
  <si>
    <t>Reviewed in India on 8 April 2021</t>
  </si>
  <si>
    <t>https://www.amazon.in/gp/profile/amzn1.account.AFM3IOB5WUURZZDO5WOOJMILL6MA/ref=cm_cr_getr_d_gw_btm?ie=UTF8</t>
  </si>
  <si>
    <t>https://www.amazon.in/gp/customer-reviews/R1HLVOSYPXZ8KU/ref=cm_cr_getr_d_rvw_ttl?ie=UTF8&amp;ASIN=B086MHSTWN</t>
  </si>
  <si>
    <t>Tejasvita goel</t>
  </si>
  <si>
    <t>Worst product to buy</t>
  </si>
  <si>
    <t>Reviewed in India on 13 May 2022</t>
  </si>
  <si>
    <t>https://www.amazon.in/gp/profile/amzn1.account.AEWJXUVXQY6PXH22YNPHTPFJFENQ/ref=cm_cr_getr_d_gw_btm?ie=UTF8</t>
  </si>
  <si>
    <t>https://www.amazon.in/gp/customer-reviews/R3JGG330486JUL/ref=cm_cr_getr_d_rvw_ttl?ie=UTF8&amp;ASIN=B086MHSTWN</t>
  </si>
  <si>
    <t>Wrong item delivered</t>
  </si>
  <si>
    <t>Cpu Pentium and fan is damaged</t>
  </si>
  <si>
    <t>Reviewed in India on 22 April 2023</t>
  </si>
  <si>
    <t>https://www.amazon.in/gp/profile/amzn1.account.AF3IFDYBH7VOKO67UNFJD5UM267A/ref=cm_cr_getr_d_gw_btm?ie=UTF8</t>
  </si>
  <si>
    <t>https://www.amazon.in/gp/customer-reviews/R27X7CG075PJ9W/ref=cm_cr_getr_d_rvw_ttl?ie=UTF8&amp;ASIN=B086MHSTWN</t>
  </si>
  <si>
    <t>Sushama N.</t>
  </si>
  <si>
    <t>Best for gaming</t>
  </si>
  <si>
    <t>https://www.amazon.in/gp/profile/amzn1.account.AHCPW4O3SR3PSXKIG25EFWHAVKEA/ref=cm_cr_getr_d_gw_btm?ie=UTF8</t>
  </si>
  <si>
    <t>https://www.amazon.in/gp/customer-reviews/R20I3XU6WTQKJC/ref=cm_cr_getr_d_rvw_ttl?ie=UTF8&amp;ASIN=B086MHSTWN</t>
  </si>
  <si>
    <t>Rahul Ratnakumar</t>
  </si>
  <si>
    <t>Second hand processor</t>
  </si>
  <si>
    <t>Reviewed in India on 3 May 2021</t>
  </si>
  <si>
    <t>https://www.amazon.in/gp/profile/amzn1.account.AGZ4EC24JQ6HVA7WNKJOW3A2WQPQ/ref=cm_cr_getr_d_gw_btm?ie=UTF8</t>
  </si>
  <si>
    <t>https://www.amazon.in/gp/customer-reviews/R2H2CMUUK7E1JV/ref=cm_cr_getr_d_rvw_ttl?ie=UTF8&amp;ASIN=B086MHSTWN</t>
  </si>
  <si>
    <t>No display is coming</t>
  </si>
  <si>
    <t>Reviewed in India on 24 October 2022</t>
  </si>
  <si>
    <t>https://www.amazon.in/gp/profile/amzn1.account.AHT74JCQWTZTVNJCBTY6AHFJAJQA/ref=cm_cr_getr_d_gw_btm?ie=UTF8</t>
  </si>
  <si>
    <t>https://www.amazon.in/gp/customer-reviews/R3MS9YRJPJ45KE/ref=cm_cr_getr_d_rvw_ttl?ie=UTF8&amp;ASIN=B086MHSTWN</t>
  </si>
  <si>
    <t>Rahul yadav</t>
  </si>
  <si>
    <t>Defective product received no replacement no refund</t>
  </si>
  <si>
    <t>Reviewed in India on 2 October 2022</t>
  </si>
  <si>
    <t>https://www.amazon.in/gp/profile/amzn1.account.AF65N62WEI2SASPTYPLQJNNLAZ6A/ref=cm_cr_getr_d_gw_btm?ie=UTF8</t>
  </si>
  <si>
    <t>https://www.amazon.in/gp/customer-reviews/R294HONRT1PX7D/ref=cm_cr_getr_d_rvw_ttl?ie=UTF8&amp;ASIN=B086MHSTWN</t>
  </si>
  <si>
    <t>Sandeep kumacat</t>
  </si>
  <si>
    <t>Worst item</t>
  </si>
  <si>
    <t>Reviewed in India on 3 April 2021</t>
  </si>
  <si>
    <t>https://www.amazon.in/gp/profile/amzn1.account.AGJ43ZEM2ZK7C5ZGMUEBIZAISGOA/ref=cm_cr_getr_d_gw_btm?ie=UTF8</t>
  </si>
  <si>
    <t>https://www.amazon.in/gp/customer-reviews/R24MAROZWIRSD2/ref=cm_cr_getr_d_rvw_ttl?ie=UTF8&amp;ASIN=B086MHSTWN</t>
  </si>
  <si>
    <t>Better than Ryzen 5 3600</t>
  </si>
  <si>
    <t>Reviewed in India on 20 November 2020</t>
  </si>
  <si>
    <t>https://www.amazon.in/gp/customer-reviews/R2132ICLPV8M6U/ref=cm_cr_getr_d_rvw_ttl?ie=UTF8&amp;ASIN=B086MHSTWN</t>
  </si>
  <si>
    <t>206 people found this helpful</t>
  </si>
  <si>
    <t>chinmay shubhransu</t>
  </si>
  <si>
    <t>Price is ridiculous.</t>
  </si>
  <si>
    <t>Reviewed in India on 1 December 2020</t>
  </si>
  <si>
    <t>https://www.amazon.in/gp/profile/amzn1.account.AH3URU27DPCILNNJ4WJEWQZX7LCQ/ref=cm_cr_getr_d_gw_btm?ie=UTF8</t>
  </si>
  <si>
    <t>https://www.amazon.in/gp/customer-reviews/R2SN1RTNIJB40U/ref=cm_cr_getr_d_rvw_ttl?ie=UTF8&amp;ASIN=B086MHSTWN</t>
  </si>
  <si>
    <t>Arif Khan</t>
  </si>
  <si>
    <t>Excellent Performance, but price is little high right now..</t>
  </si>
  <si>
    <t>Reviewed in India on 4 December 2020</t>
  </si>
  <si>
    <t>https://www.amazon.in/gp/profile/amzn1.account.AGX5GE6MH5ZM653VPLRQK7DTSAJQ/ref=cm_cr_getr_d_gw_btm?ie=UTF8</t>
  </si>
  <si>
    <t>https://www.amazon.in/gp/customer-reviews/RM8C7CI1TMLQW/ref=cm_cr_getr_d_rvw_ttl?ie=UTF8&amp;ASIN=B086MHSTWN</t>
  </si>
  <si>
    <t>Rani Dhiwal</t>
  </si>
  <si>
    <t>JUSt AMAZINg</t>
  </si>
  <si>
    <t>Reviewed in India on 10 January 2022</t>
  </si>
  <si>
    <t>https://www.amazon.in/gp/profile/amzn1.account.AEOX2H4LZM2FV777BIA3KXZVKRBQ/ref=cm_cr_getr_d_gw_btm?ie=UTF8</t>
  </si>
  <si>
    <t>https://www.amazon.in/gp/customer-reviews/R1JKK31OZOW45D/ref=cm_cr_getr_d_rvw_ttl?ie=UTF8&amp;ASIN=B086MHSTWN</t>
  </si>
  <si>
    <t>Vaibhav Malik</t>
  </si>
  <si>
    <t>Good for video editing</t>
  </si>
  <si>
    <t>Reviewed in India on 21 January 2022</t>
  </si>
  <si>
    <t>https://www.amazon.in/gp/profile/amzn1.account.AH3V575HTSL3HXWV7NDCJY6VCSVA/ref=cm_cr_getr_d_gw_btm?ie=UTF8</t>
  </si>
  <si>
    <t>https://www.amazon.in/gp/customer-reviews/RBR6TKH04FF33/ref=cm_cr_getr_d_rvw_ttl?ie=UTF8&amp;ASIN=B086MHSTWN</t>
  </si>
  <si>
    <t>PRAMOD KUMAR</t>
  </si>
  <si>
    <t>Don't buy processor from Amazon</t>
  </si>
  <si>
    <t>Reviewed in India on 6 August 2021</t>
  </si>
  <si>
    <t>https://www.amazon.in/gp/profile/amzn1.account.AFH4TSWO2XW7BMNOAZ365HX3VEOA/ref=cm_cr_getr_d_gw_btm?ie=UTF8</t>
  </si>
  <si>
    <t>https://www.amazon.in/gp/customer-reviews/R2CIDK9SBLJXBD/ref=cm_cr_getr_d_rvw_ttl?ie=UTF8&amp;ASIN=B086MHSTWN</t>
  </si>
  <si>
    <t>Rajendra M.</t>
  </si>
  <si>
    <t>Superb Product</t>
  </si>
  <si>
    <t>Reviewed in India on 10 September 2022</t>
  </si>
  <si>
    <t>https://www.amazon.in/gp/profile/amzn1.account.AGMQJV5OWPS6R7Y2RXPLHG25C3BQ/ref=cm_cr_getr_d_gw_btm?ie=UTF8</t>
  </si>
  <si>
    <t>https://www.amazon.in/gp/customer-reviews/R2438TYWEZSZWG/ref=cm_cr_getr_d_rvw_ttl?ie=UTF8&amp;ASIN=B086MHSTWN</t>
  </si>
  <si>
    <t>Tony E.</t>
  </si>
  <si>
    <t>You have to buy an additional GPU with this</t>
  </si>
  <si>
    <t>Reviewed in India on 30 June 2022</t>
  </si>
  <si>
    <t>https://www.amazon.in/gp/profile/amzn1.account.AG5C6OVSBO7GRUHEH7VD44T7XIMQ/ref=cm_cr_getr_d_gw_btm?ie=UTF8</t>
  </si>
  <si>
    <t>https://www.amazon.in/gp/customer-reviews/RBMI8SADWUL9/ref=cm_cr_getr_d_rvw_ttl?ie=UTF8&amp;ASIN=B086MHSTWN</t>
  </si>
  <si>
    <t>Rkchaitz</t>
  </si>
  <si>
    <t>Genuine product received</t>
  </si>
  <si>
    <t>Reviewed in India on 8 January 2023</t>
  </si>
  <si>
    <t>https://www.amazon.in/gp/profile/amzn1.account.AGIXW22TNBT65DSTEDMMJB7BOPRQ/ref=cm_cr_getr_d_gw_btm?ie=UTF8</t>
  </si>
  <si>
    <t>https://www.amazon.in/gp/customer-reviews/RKJ7WPIWC3UVE/ref=cm_cr_getr_d_rvw_ttl?ie=UTF8&amp;ASIN=B086MHSTWN</t>
  </si>
  <si>
    <t>D Shekhawat</t>
  </si>
  <si>
    <t>Quality Issue</t>
  </si>
  <si>
    <t>Reviewed in India on 27 April 2021</t>
  </si>
  <si>
    <t>https://www.amazon.in/gp/profile/amzn1.account.AEZLUBEWJFAHNBO76ZETCRYMSKKQ/ref=cm_cr_getr_d_gw_btm?ie=UTF8</t>
  </si>
  <si>
    <t>https://www.amazon.in/gp/customer-reviews/R2VKZI1OVQCUOH/ref=cm_cr_getr_d_rvw_ttl?ie=UTF8&amp;ASIN=B086MHSTWN</t>
  </si>
  <si>
    <t>1+</t>
  </si>
  <si>
    <t>Buen procesador</t>
  </si>
  <si>
    <t>Reviewed in Spain on 6 April 2024</t>
  </si>
  <si>
    <t>Wallyson oliveira do nascimento</t>
  </si>
  <si>
    <t>Produto excelente</t>
  </si>
  <si>
    <t>Reviewed in Brazil on 20 August 2022</t>
  </si>
  <si>
    <t>Fab</t>
  </si>
  <si>
    <t>Très bon rapport qualité/prix</t>
  </si>
  <si>
    <t>Reviewed in France on 13 May 2023</t>
  </si>
  <si>
    <t>Tomcanti</t>
  </si>
  <si>
    <t>Bon processeur</t>
  </si>
  <si>
    <t>Reviewed in Belgium on 19 November 2023</t>
  </si>
  <si>
    <t>Paul Ensell</t>
  </si>
  <si>
    <t>Good item. Brilliant seller</t>
  </si>
  <si>
    <t>Reviewed in the United Kingdom on 6 January 2022</t>
  </si>
  <si>
    <t>Otto Cáceres</t>
  </si>
  <si>
    <t>Excelente producto</t>
  </si>
  <si>
    <t>Reviewed in the United States on 15 April 2024</t>
  </si>
  <si>
    <t>Juan C.</t>
  </si>
  <si>
    <t>Excelente procesador sin gastar tanto.</t>
  </si>
  <si>
    <t>Reviewed in Mexico on 16 December 2022</t>
  </si>
  <si>
    <t>pauro相原</t>
  </si>
  <si>
    <t>安価で安心</t>
  </si>
  <si>
    <t>Reviewed in Japan on 1 November 2023</t>
  </si>
  <si>
    <t>Best budget mid range CPU for the money</t>
  </si>
  <si>
    <t>Reviewed in Canada on 23 June 2022</t>
  </si>
  <si>
    <t>Frank Ang</t>
  </si>
  <si>
    <t>Operability</t>
  </si>
  <si>
    <t>Reviewed in Singapore on 28 September 2023</t>
  </si>
  <si>
    <t>SPECIALIZED</t>
  </si>
  <si>
    <t>Top CPU für kleines Geld</t>
  </si>
  <si>
    <t>Reviewed in Germany on 13 January 2021</t>
  </si>
  <si>
    <t>Formidabile!</t>
  </si>
  <si>
    <t>Reviewed in Italy on 20 January 2023</t>
  </si>
  <si>
    <t>Ótimo produto</t>
  </si>
  <si>
    <t>Reviewed in Brazil on 8 January 2023</t>
  </si>
  <si>
    <t>Great product</t>
  </si>
  <si>
    <t>Sylvie</t>
  </si>
  <si>
    <t>Utilité polyvalente, à l'aise en jeu comme en bureautique</t>
  </si>
  <si>
    <t>Reviewed in France on 16 February 2023</t>
  </si>
  <si>
    <t>Tony Armida</t>
  </si>
  <si>
    <t>used and runs great</t>
  </si>
  <si>
    <t>Reviewed in the United States on 28 December 2023</t>
  </si>
  <si>
    <t>Borja</t>
  </si>
  <si>
    <t>Justo lo que se esperaba de el</t>
  </si>
  <si>
    <t>Reviewed in Spain on 18 October 2023</t>
  </si>
  <si>
    <t>dermot</t>
  </si>
  <si>
    <t>not worth it</t>
  </si>
  <si>
    <t>Reviewed in the United Kingdom on 18 August 2022</t>
  </si>
  <si>
    <t>ウイングマン</t>
  </si>
  <si>
    <t>安定してる</t>
  </si>
  <si>
    <t>Reviewed in Japan on 24 March 2023</t>
  </si>
  <si>
    <t>Tristan Edley</t>
  </si>
  <si>
    <t>Reviewed in Canada on 7 April 2022</t>
  </si>
  <si>
    <t>Jean</t>
  </si>
  <si>
    <t>Bon prix mais ancienne génération</t>
  </si>
  <si>
    <t>Reviewed in Belgium on 7 January 2023</t>
  </si>
  <si>
    <t>Cliente de Amazon</t>
  </si>
  <si>
    <t>si juegas y no quieres vender un riñon este es tu procesador</t>
  </si>
  <si>
    <t>Reviewed in Mexico on 26 July 2022</t>
  </si>
  <si>
    <t>gio</t>
  </si>
  <si>
    <t>intel i5</t>
  </si>
  <si>
    <t>Reviewed in Italy on 30 May 2023</t>
  </si>
  <si>
    <t>Kailyn Hartman</t>
  </si>
  <si>
    <t>Works great!</t>
  </si>
  <si>
    <t>Reviewed in the United States on 15 December 2023</t>
  </si>
  <si>
    <t>Raúl N.</t>
  </si>
  <si>
    <t>Todo excelente</t>
  </si>
  <si>
    <t>Reviewed in Spain on 4 May 2022</t>
  </si>
  <si>
    <t>Leo</t>
  </si>
  <si>
    <t>Reviewed in Italy on 23 May 2023</t>
  </si>
  <si>
    <t>Darwin Roney</t>
  </si>
  <si>
    <t>Excelente procesador...</t>
  </si>
  <si>
    <t>Reviewed in Mexico on 23 January 2023</t>
  </si>
  <si>
    <t>rymanmaestro</t>
  </si>
  <si>
    <t>pcが早くなりました。</t>
  </si>
  <si>
    <t>Reviewed in Japan on 17 April 2023</t>
  </si>
  <si>
    <t>Zueiragoo</t>
  </si>
  <si>
    <t>Excelente processador!</t>
  </si>
  <si>
    <t>Reviewed in Brazil on 22 October 2022</t>
  </si>
  <si>
    <t>Mikey</t>
  </si>
  <si>
    <t>works amazing</t>
  </si>
  <si>
    <t>Reviewed in Canada on 31 October 2023</t>
  </si>
  <si>
    <t>Top</t>
  </si>
  <si>
    <t>Reviewed in France on 5 April 2023</t>
  </si>
  <si>
    <t>Z.Z</t>
  </si>
  <si>
    <t>Reviewed in Spain on 20 May 2021</t>
  </si>
  <si>
    <t>Petite cliente</t>
  </si>
  <si>
    <t>Conforme</t>
  </si>
  <si>
    <t>Reviewed in France on 2 October 2022</t>
  </si>
  <si>
    <t>Syeda amreen</t>
  </si>
  <si>
    <t>Delivery takes some time</t>
  </si>
  <si>
    <t>Reviewed in Canada on 8 February 2021</t>
  </si>
  <si>
    <t>Yann</t>
  </si>
  <si>
    <t>Ótimo processador de entrada.</t>
  </si>
  <si>
    <t>Reviewed in Brazil on 16 December 2022</t>
  </si>
  <si>
    <t>daviduccio</t>
  </si>
  <si>
    <t>Veloce qualità medium</t>
  </si>
  <si>
    <t>Reviewed in Italy on 28 April 2023</t>
  </si>
  <si>
    <t>No es el 10400 si no un 10400f</t>
  </si>
  <si>
    <t>Reviewed in Mexico on 24 April 2024</t>
  </si>
  <si>
    <t>Pedro Roberto Pastor Henckell</t>
  </si>
  <si>
    <t>Un excelente procesador</t>
  </si>
  <si>
    <t>Reviewed in the United States on 22 November 2023</t>
  </si>
  <si>
    <t>Hiro</t>
  </si>
  <si>
    <t>着きました</t>
  </si>
  <si>
    <t>Reviewed in Japan on 18 February 2023</t>
  </si>
  <si>
    <t>Antony NOIROT</t>
  </si>
  <si>
    <t>Reviewed in France on 21 January 2023</t>
  </si>
  <si>
    <t>Mike M</t>
  </si>
  <si>
    <t>Good processor, but buy your own cooler.</t>
  </si>
  <si>
    <t>Reviewed in the United States on 6 May 2024</t>
  </si>
  <si>
    <t>Nicolas</t>
  </si>
  <si>
    <t>Suficiente alto</t>
  </si>
  <si>
    <t>Reviewed in Spain on 11 March 2021</t>
  </si>
  <si>
    <t>ALEX44</t>
  </si>
  <si>
    <t>満足</t>
  </si>
  <si>
    <t>Reviewed in Japan on 21 December 2022</t>
  </si>
  <si>
    <t>Jorge E.</t>
  </si>
  <si>
    <t>...</t>
  </si>
  <si>
    <t>Reviewed in Brazil on 21 November 2023</t>
  </si>
  <si>
    <t>i5</t>
  </si>
  <si>
    <t>Reviewed in Canada on 14 September 2023</t>
  </si>
  <si>
    <t>Rey Santos</t>
  </si>
  <si>
    <t>Super</t>
  </si>
  <si>
    <t>Reviewed in Mexico on 31 August 2022</t>
  </si>
  <si>
    <t>Giuseppe Mauro</t>
  </si>
  <si>
    <t>Un nome, una garanzia</t>
  </si>
  <si>
    <t>Reviewed in Italy on 15 October 2021</t>
  </si>
  <si>
    <t>Saúl Sebastián Melgarejo Ramírez</t>
  </si>
  <si>
    <t>Buen producto.</t>
  </si>
  <si>
    <t>Reviewed in Mexico on 2 September 2021</t>
  </si>
  <si>
    <t>Kenneth W Bledsoe</t>
  </si>
  <si>
    <t>Exactly what I ordered</t>
  </si>
  <si>
    <t>Reviewed in the United States on 3 December 2023</t>
  </si>
  <si>
    <t>Sandro Salvador Figueirôa</t>
  </si>
  <si>
    <t>Bom produto</t>
  </si>
  <si>
    <t>Reviewed in Brazil on 3 May 2021</t>
  </si>
  <si>
    <t>daniele</t>
  </si>
  <si>
    <t>Reviewed in Italy on 19 January 2022</t>
  </si>
  <si>
    <t>Fの意味知らなかった　　　INTEL 第10世代CPU Comet Lake-S Corei5-10400F</t>
  </si>
  <si>
    <t>Reviewed in Japan on 2 November 2022</t>
  </si>
  <si>
    <t>Tony Brazil</t>
  </si>
  <si>
    <t>Bom produto.</t>
  </si>
  <si>
    <t>Reviewed in Spain on 1 September 2021</t>
  </si>
  <si>
    <t>Cazabat alain</t>
  </si>
  <si>
    <t>A NE PAS ACHETER !!!!</t>
  </si>
  <si>
    <t>Reviewed in France on 15 November 2023</t>
  </si>
  <si>
    <t>Gord</t>
  </si>
  <si>
    <t>Intel i5 cpu</t>
  </si>
  <si>
    <t>Reviewed in Canada on 28 August 2023</t>
  </si>
  <si>
    <t>AB</t>
  </si>
  <si>
    <t>runs great, easy to install</t>
  </si>
  <si>
    <t>Reviewed in Canada on 27 February 2021</t>
  </si>
  <si>
    <t>Product kharap hai. On nhi ho raha. Or return nhi ho raha. Warrenty vi nhi de raha ye lok. Ye product kharap h kharid na mat. dur raho sob isse</t>
  </si>
  <si>
    <t>Reviewed in India on 15 October 2023</t>
  </si>
  <si>
    <t>https://www.amazon.in/gp/profile/amzn1.account.AGWLJ24YBGTS7MJFS3M7XDCEZGAQ/ref=cm_cr_arp_d_gw_btm?ie=UTF8</t>
  </si>
  <si>
    <t>https://www.amazon.in/gp/customer-reviews/R3MO8UUJ8Q9Y/ref=cm_cr_arp_d_rvw_ttl?ie=UTF8&amp;ASIN=B08LKJPR5X</t>
  </si>
  <si>
    <t>Intel Core i3 10100F 10th Generation LGA1200 Desktop Processor 4, 4 Cores 8 Threads up to 4.30GHz 6MB Cache</t>
  </si>
  <si>
    <t>Mohit Solanki</t>
  </si>
  <si>
    <t>10100F needs external graphic card.</t>
  </si>
  <si>
    <t>Reviewed in India on 14 February 2022</t>
  </si>
  <si>
    <t>https://www.amazon.in/gp/profile/amzn1.account.AFL3RQJJHBKPYAD7EPKPQQYZO7JQ/ref=cm_cr_arp_d_gw_btm?ie=UTF8</t>
  </si>
  <si>
    <t>https://www.amazon.in/gp/customer-reviews/RBT6O50U94X0M/ref=cm_cr_arp_d_rvw_ttl?ie=UTF8&amp;ASIN=B08LKJPR5X</t>
  </si>
  <si>
    <t>Ratheesh Kumar kp</t>
  </si>
  <si>
    <t>Good product 👍</t>
  </si>
  <si>
    <t>Reviewed in India on 3 October 2023</t>
  </si>
  <si>
    <t>https://www.amazon.in/gp/profile/amzn1.account.AHOK6S5OHI5AL2AD5VKTBYR6VMLQ/ref=cm_cr_arp_d_gw_btm?ie=UTF8</t>
  </si>
  <si>
    <t>https://www.amazon.in/gp/customer-reviews/R2QHBVADY9A5GD/ref=cm_cr_arp_d_rvw_ttl?ie=UTF8&amp;ASIN=B08LKJPR5X</t>
  </si>
  <si>
    <t>Ananya C</t>
  </si>
  <si>
    <t>One important point is missing from the Product Title.</t>
  </si>
  <si>
    <t>Reviewed in India on 16 August 2022</t>
  </si>
  <si>
    <t>https://www.amazon.in/gp/profile/amzn1.account.AFIJJ5QLRBELBXGWOYDOC7PWDUEA/ref=cm_cr_arp_d_gw_btm?ie=UTF8</t>
  </si>
  <si>
    <t>https://www.amazon.in/gp/customer-reviews/R30U3WVPJQ3M81/ref=cm_cr_arp_d_rvw_ttl?ie=UTF8&amp;ASIN=B08LKJPR5X</t>
  </si>
  <si>
    <t>ROHIT CHAUHAN</t>
  </si>
  <si>
    <t>Vs</t>
  </si>
  <si>
    <t>Reviewed in India on 9 February 2023</t>
  </si>
  <si>
    <t>https://www.amazon.in/gp/profile/amzn1.account.AGVKLXH3QIEVMCDN7CV4L7H2ZLKA/ref=cm_cr_arp_d_gw_btm?ie=UTF8</t>
  </si>
  <si>
    <t>https://www.amazon.in/gp/customer-reviews/R2ET9HYBKYE0SN/ref=cm_cr_arp_d_rvw_ttl?ie=UTF8&amp;ASIN=B08LKJPR5X</t>
  </si>
  <si>
    <t>Akshath Mada</t>
  </si>
  <si>
    <t>Need to hv external graphics card</t>
  </si>
  <si>
    <t>Reviewed in India on 10 July 2021</t>
  </si>
  <si>
    <t>https://www.amazon.in/gp/profile/amzn1.account.AH4GZKNH3R6A4WHXDOWBYYRR5MUQ/ref=cm_cr_arp_d_gw_btm?ie=UTF8</t>
  </si>
  <si>
    <t>https://www.amazon.in/gp/customer-reviews/R3D7GP3FBPA5LE/ref=cm_cr_arp_d_rvw_ttl?ie=UTF8&amp;ASIN=B08LKJPR5X</t>
  </si>
  <si>
    <t>i3 10th generation</t>
  </si>
  <si>
    <t>Very bad product</t>
  </si>
  <si>
    <t>Reviewed in India on 7 May 2024</t>
  </si>
  <si>
    <t>https://www.amazon.in/gp/profile/amzn1.account.AH5UTSBQY6OTUYVKWNHEFWPANMKQ/ref=cm_cr_arp_d_gw_btm?ie=UTF8</t>
  </si>
  <si>
    <t>https://www.amazon.in/gp/customer-reviews/R2HAAH9072CKD1/ref=cm_cr_arp_d_rvw_ttl?ie=UTF8&amp;ASIN=B08LKJPR5X</t>
  </si>
  <si>
    <t>dpsingh</t>
  </si>
  <si>
    <t>Best processor in this price</t>
  </si>
  <si>
    <t>Reviewed in India on 14 September 2022</t>
  </si>
  <si>
    <t>https://www.amazon.in/gp/profile/amzn1.account.AFUBOBRMXLQURDGF5Y3RMWCIIEVA/ref=cm_cr_arp_d_gw_btm?ie=UTF8</t>
  </si>
  <si>
    <t>https://www.amazon.in/gp/customer-reviews/R1B19WM6U6VYAD/ref=cm_cr_arp_d_rvw_ttl?ie=UTF8&amp;ASIN=B08LKJPR5X</t>
  </si>
  <si>
    <t>Guramrit Singh</t>
  </si>
  <si>
    <t>Works similar like 7th gen but more cores = powerful!</t>
  </si>
  <si>
    <t>Reviewed in India on 2 November 2023</t>
  </si>
  <si>
    <t>https://www.amazon.in/gp/profile/amzn1.account.AELTEAX25PLA2G7PVWLBNTPISXOQ/ref=cm_cr_arp_d_gw_btm?ie=UTF8</t>
  </si>
  <si>
    <t>https://www.amazon.in/gp/customer-reviews/R1HL2J8T2A8EHT/ref=cm_cr_arp_d_rvw_ttl?ie=UTF8&amp;ASIN=B08LKJPR5X</t>
  </si>
  <si>
    <t>Muthuselvam</t>
  </si>
  <si>
    <t>This processor requires external graphics card support, it doesn't have in built GPU.</t>
  </si>
  <si>
    <t>Reviewed in India on 3 March 2022</t>
  </si>
  <si>
    <t>https://www.amazon.in/gp/profile/amzn1.account.AFUJHVK2XG2PLV2UWAAECQIQNTPA/ref=cm_cr_arp_d_gw_btm?ie=UTF8</t>
  </si>
  <si>
    <t>https://www.amazon.in/gp/customer-reviews/R3AZNZWDUCQIWJ/ref=cm_cr_arp_d_rvw_ttl?ie=UTF8&amp;ASIN=B08LKJPR5X</t>
  </si>
  <si>
    <t>I SATYA SRINIVAS</t>
  </si>
  <si>
    <t>Reviewed in India on 11 March 2022</t>
  </si>
  <si>
    <t>https://www.amazon.in/gp/profile/amzn1.account.AGYGIOOBI6HVZTSLYYI3TJQNOYSA/ref=cm_cr_getr_d_gw_btm?ie=UTF8</t>
  </si>
  <si>
    <t>https://www.amazon.in/gp/customer-reviews/R16JNWN8PYL20W/ref=cm_cr_getr_d_rvw_ttl?ie=UTF8&amp;ASIN=B08LKJPR5X</t>
  </si>
  <si>
    <t>Mausam Raghuwanshi</t>
  </si>
  <si>
    <t>Its not seal packed and finger marks on thermal paste !</t>
  </si>
  <si>
    <t>Reviewed in India on 12 May 2022</t>
  </si>
  <si>
    <t>https://www.amazon.in/gp/profile/amzn1.account.AEWDHBYDGQ6UHSYPVQNJOJ36NY2A/ref=cm_cr_getr_d_gw_btm?ie=UTF8</t>
  </si>
  <si>
    <t>https://www.amazon.in/gp/customer-reviews/R11VAII1M8FKZA/ref=cm_cr_getr_d_rvw_ttl?ie=UTF8&amp;ASIN=B08LKJPR5X</t>
  </si>
  <si>
    <t>Pawan tiwari</t>
  </si>
  <si>
    <t>One of the best but be cautious</t>
  </si>
  <si>
    <t>Reviewed in India on 25 December 2021</t>
  </si>
  <si>
    <t>https://www.amazon.in/gp/profile/amzn1.account.AEYKA3KWX3DF7T5PBU5SXO3UKVUA/ref=cm_cr_getr_d_gw_btm?ie=UTF8</t>
  </si>
  <si>
    <t>https://www.amazon.in/gp/customer-reviews/R27MU4M60XV5WA/ref=cm_cr_getr_d_rvw_ttl?ie=UTF8&amp;ASIN=B08LKJPR5X</t>
  </si>
  <si>
    <t>Manoj</t>
  </si>
  <si>
    <t>Need to Graphics card</t>
  </si>
  <si>
    <t>https://www.amazon.in/gp/profile/amzn1.account.AHXQTE744K7MI7IATXBSWD6GVU7Q/ref=cm_cr_getr_d_gw_btm?ie=UTF8</t>
  </si>
  <si>
    <t>https://www.amazon.in/gp/customer-reviews/R15CS7P60OIA7J/ref=cm_cr_getr_d_rvw_ttl?ie=UTF8&amp;ASIN=B08LKJPR5X</t>
  </si>
  <si>
    <t>HimDeb</t>
  </si>
  <si>
    <t>not run without exra graphics Card.</t>
  </si>
  <si>
    <t>Reviewed in India on 27 April 2023</t>
  </si>
  <si>
    <t>https://www.amazon.in/gp/profile/amzn1.account.AEW7AMWKNLDOK4E4B4H4HTONM5FA/ref=cm_cr_getr_d_gw_btm?ie=UTF8</t>
  </si>
  <si>
    <t>https://www.amazon.in/gp/customer-reviews/R2NU67KGF9191M/ref=cm_cr_getr_d_rvw_ttl?ie=UTF8&amp;ASIN=B08LKJPR5X</t>
  </si>
  <si>
    <t>LOGESH R</t>
  </si>
  <si>
    <t>Good product</t>
  </si>
  <si>
    <t>Reviewed in India on 12 September 2021</t>
  </si>
  <si>
    <t>https://www.amazon.in/gp/profile/amzn1.account.AEUYG54RXNKX6IL7XWG43JKPEJVA/ref=cm_cr_getr_d_gw_btm?ie=UTF8</t>
  </si>
  <si>
    <t>https://www.amazon.in/gp/customer-reviews/R1MOR5JCKWSHAZ/ref=cm_cr_getr_d_rvw_ttl?ie=UTF8&amp;ASIN=B08LKJPR5X</t>
  </si>
  <si>
    <t>syed ahmed</t>
  </si>
  <si>
    <t>this cpu needs Gpu to show display</t>
  </si>
  <si>
    <t>Reviewed in India on 10 December 2022</t>
  </si>
  <si>
    <t>https://www.amazon.in/gp/profile/amzn1.account.AHR743M3KB22PNNMP2VBSMMVYUVA/ref=cm_cr_getr_d_gw_btm?ie=UTF8</t>
  </si>
  <si>
    <t>https://www.amazon.in/gp/customer-reviews/R2CBOW2V5S72U2/ref=cm_cr_getr_d_rvw_ttl?ie=UTF8&amp;ASIN=B08LKJPR5X</t>
  </si>
  <si>
    <t>Akshay</t>
  </si>
  <si>
    <t>No graphice</t>
  </si>
  <si>
    <t>Reviewed in India on 27 October 2022</t>
  </si>
  <si>
    <t>https://www.amazon.in/gp/profile/amzn1.account.AEGFE2S5LZCRAAR7GQQ3BDILB63A/ref=cm_cr_getr_d_gw_btm?ie=UTF8</t>
  </si>
  <si>
    <t>https://www.amazon.in/gp/customer-reviews/R1Q7JCVO3OIPSX/ref=cm_cr_getr_d_rvw_ttl?ie=UTF8&amp;ASIN=B08LKJPR5X</t>
  </si>
  <si>
    <t>prithish ghosh</t>
  </si>
  <si>
    <t>Valo</t>
  </si>
  <si>
    <t>Reviewed in India on 16 June 2022</t>
  </si>
  <si>
    <t>Light</t>
  </si>
  <si>
    <t>https://www.amazon.in/gp/profile/amzn1.account.AHHL4MYWEPXQYZPEDVKL2SPJTQZQ/ref=cm_cr_getr_d_gw_btm?ie=UTF8</t>
  </si>
  <si>
    <t>https://www.amazon.in/gp/customer-reviews/R3JDZW60SE0NFG/ref=cm_cr_getr_d_rvw_ttl?ie=UTF8&amp;ASIN=B08LKJPR5X</t>
  </si>
  <si>
    <t>Ashish garg</t>
  </si>
  <si>
    <t>Wastage of money</t>
  </si>
  <si>
    <t>Reviewed in India on 30 June 2023</t>
  </si>
  <si>
    <t>https://www.amazon.in/gp/profile/amzn1.account.AFP6Z2K6CTYIQ7DL2NJFSENAQECA/ref=cm_cr_getr_d_gw_btm?ie=UTF8</t>
  </si>
  <si>
    <t>https://www.amazon.in/gp/customer-reviews/R1C97DV89BFM59/ref=cm_cr_getr_d_rvw_ttl?ie=UTF8&amp;ASIN=B08LKJPR5X</t>
  </si>
  <si>
    <t>Dharamver Singh</t>
  </si>
  <si>
    <t>Something wrong</t>
  </si>
  <si>
    <t>Reviewed in India on 28 September 2021</t>
  </si>
  <si>
    <t>https://www.amazon.in/gp/profile/amzn1.account.AGVM6YR4YXJTSGDFAZQ2BEOOG4DQ/ref=cm_cr_getr_d_gw_btm?ie=UTF8</t>
  </si>
  <si>
    <t>https://www.amazon.in/gp/customer-reviews/R2878PYRDAN5BN/ref=cm_cr_getr_d_rvw_ttl?ie=UTF8&amp;ASIN=B08LKJPR5X</t>
  </si>
  <si>
    <t>Narendra</t>
  </si>
  <si>
    <t>Reviewed in India on 11 December 2021</t>
  </si>
  <si>
    <t>https://www.amazon.in/gp/profile/amzn1.account.AFV3KMAE5BTSZOLY77D6UWJBVRWA/ref=cm_cr_getr_d_gw_btm?ie=UTF8</t>
  </si>
  <si>
    <t>https://www.amazon.in/gp/customer-reviews/R37J9X6S66WDXX/ref=cm_cr_getr_d_rvw_ttl?ie=UTF8&amp;ASIN=B08LKJPR5X</t>
  </si>
  <si>
    <t>ROY</t>
  </si>
  <si>
    <t>Value For Money , Awesome Processer</t>
  </si>
  <si>
    <t>Reviewed in India on 12 January 2022</t>
  </si>
  <si>
    <t>https://www.amazon.in/gp/profile/amzn1.account.AF7FMNZOT3YJCW3EWSYWBJI3TS3A/ref=cm_cr_getr_d_gw_btm?ie=UTF8</t>
  </si>
  <si>
    <t>https://www.amazon.in/gp/customer-reviews/R3O44CF9LL9OML/ref=cm_cr_getr_d_rvw_ttl?ie=UTF8&amp;ASIN=B08LKJPR5X</t>
  </si>
  <si>
    <t>Navaneeth</t>
  </si>
  <si>
    <t>Good for gaming.</t>
  </si>
  <si>
    <t>Reviewed in India on 6 February 2021</t>
  </si>
  <si>
    <t>https://www.amazon.in/gp/profile/amzn1.account.AE2FDY4XHOMHE37N6ZSLWSSDJSXQ/ref=cm_cr_getr_d_gw_btm?ie=UTF8</t>
  </si>
  <si>
    <t>https://www.amazon.in/gp/customer-reviews/RGZWG9Y753VKY/ref=cm_cr_getr_d_rvw_ttl?ie=UTF8&amp;ASIN=B08LKJPR5X</t>
  </si>
  <si>
    <t>This motherboard will not work without external video card. No video on board.</t>
  </si>
  <si>
    <t>Reviewed in India on 4 September 2021</t>
  </si>
  <si>
    <t>https://www.amazon.in/gp/profile/amzn1.account.AGXT4DM7SOY3QG2LLK4SWFFRGTZQ/ref=cm_cr_getr_d_gw_btm?ie=UTF8</t>
  </si>
  <si>
    <t>https://www.amazon.in/gp/customer-reviews/R127EEGUW9JTPE/ref=cm_cr_getr_d_rvw_ttl?ie=UTF8&amp;ASIN=B08LKJPR5X</t>
  </si>
  <si>
    <t>Product Review</t>
  </si>
  <si>
    <t>The seal and wrap was missing.The cpu itself was missing.</t>
  </si>
  <si>
    <t>Reviewed in India on 18 February 2022</t>
  </si>
  <si>
    <t>https://www.amazon.in/gp/profile/amzn1.account.AFGHFXJYIXQZVOO23VJTS6AEBGYA/ref=cm_cr_getr_d_gw_btm?ie=UTF8</t>
  </si>
  <si>
    <t>https://www.amazon.in/gp/customer-reviews/R5QXSYLC076WS/ref=cm_cr_getr_d_rvw_ttl?ie=UTF8&amp;ASIN=B08LKJPR5X</t>
  </si>
  <si>
    <t>Sujan Mandal</t>
  </si>
  <si>
    <t>Defective product</t>
  </si>
  <si>
    <t>Reviewed in India on 3 March 2023</t>
  </si>
  <si>
    <t>https://www.amazon.in/gp/profile/amzn1.account.AFPFHL2IPZMJESPMKLNRDGU2QDIA/ref=cm_cr_getr_d_gw_btm?ie=UTF8</t>
  </si>
  <si>
    <t>https://www.amazon.in/gp/customer-reviews/R17SG0QT55KGL5/ref=cm_cr_getr_d_rvw_ttl?ie=UTF8&amp;ASIN=B08LKJPR5X</t>
  </si>
  <si>
    <t>Tanmoy Bhattacharya</t>
  </si>
  <si>
    <t>Short replacement window and faulty product</t>
  </si>
  <si>
    <t>Reviewed in India on 22 November 2021</t>
  </si>
  <si>
    <t>https://www.amazon.in/gp/profile/amzn1.account.AHFBVQGKJPEXSLASZHUL6JPCZG2Q/ref=cm_cr_getr_d_gw_btm?ie=UTF8</t>
  </si>
  <si>
    <t>https://www.amazon.in/gp/customer-reviews/RNJS1R7PPO3ZX/ref=cm_cr_getr_d_rvw_ttl?ie=UTF8&amp;ASIN=B08LKJPR5X</t>
  </si>
  <si>
    <t>The HBK</t>
  </si>
  <si>
    <t>My Worst Purchase</t>
  </si>
  <si>
    <t>Reviewed in India on 1 June 2022</t>
  </si>
  <si>
    <t>https://www.amazon.in/gp/profile/amzn1.account.AGXAJF2BI76YFHJPEE2IXBYZOHHQ/ref=cm_cr_getr_d_gw_btm?ie=UTF8</t>
  </si>
  <si>
    <t>https://www.amazon.in/gp/customer-reviews/R3SKWZVKT3DXJA/ref=cm_cr_getr_d_rvw_ttl?ie=UTF8&amp;ASIN=B08LKJPR5X</t>
  </si>
  <si>
    <t>santosh Saurav</t>
  </si>
  <si>
    <t>I3 very Bad product</t>
  </si>
  <si>
    <t>Reviewed in India on 3 May 2022</t>
  </si>
  <si>
    <t>https://www.amazon.in/gp/profile/amzn1.account.AGFXCPB2SZG7MS5IDJT4JAOVUSGA/ref=cm_cr_getr_d_gw_btm?ie=UTF8</t>
  </si>
  <si>
    <t>https://www.amazon.in/gp/customer-reviews/R23I8QEU89H5L9/ref=cm_cr_getr_d_rvw_ttl?ie=UTF8&amp;ASIN=B08LKJPR5X</t>
  </si>
  <si>
    <t>ANKIT KUMAR</t>
  </si>
  <si>
    <t>Too high price</t>
  </si>
  <si>
    <t>Reviewed in India on 6 March 2022</t>
  </si>
  <si>
    <t>https://www.amazon.in/gp/profile/amzn1.account.AHWQ74NELWSNNGALHZ3K5EAQVX6A/ref=cm_cr_getr_d_gw_btm?ie=UTF8</t>
  </si>
  <si>
    <t>https://www.amazon.in/gp/customer-reviews/R9LNN94BWB6R9/ref=cm_cr_getr_d_rvw_ttl?ie=UTF8&amp;ASIN=B08LKJPR5X</t>
  </si>
  <si>
    <t>Rajan</t>
  </si>
  <si>
    <t>thanks amazon.</t>
  </si>
  <si>
    <t>Reviewed in India on 19 September 2023</t>
  </si>
  <si>
    <t>https://www.amazon.in/gp/profile/amzn1.account.AHCXU6YSWCMHZSRZE5YEE2WEUWPQ/ref=cm_cr_getr_d_gw_btm?ie=UTF8</t>
  </si>
  <si>
    <t>https://www.amazon.in/gp/customer-reviews/R1EYW7NRFFDRW6/ref=cm_cr_getr_d_rvw_ttl?ie=UTF8&amp;ASIN=B08LKJPR5X</t>
  </si>
  <si>
    <t>Ajeet Rana</t>
  </si>
  <si>
    <t>Display no without graphic card</t>
  </si>
  <si>
    <t>Reviewed in India on 19 May 2023</t>
  </si>
  <si>
    <t>https://www.amazon.in/gp/profile/amzn1.account.AGJXE6SQ3TXLQCJN4JVBBMFT4TDQ/ref=cm_cr_getr_d_gw_btm?ie=UTF8</t>
  </si>
  <si>
    <t>https://www.amazon.in/gp/customer-reviews/R3D19F46E4GROY/ref=cm_cr_getr_d_rvw_ttl?ie=UTF8&amp;ASIN=B08LKJPR5X</t>
  </si>
  <si>
    <t>Ritik Roshan</t>
  </si>
  <si>
    <t>Bad packing product.</t>
  </si>
  <si>
    <t>Reviewed in India on 4 April 2022</t>
  </si>
  <si>
    <t>https://www.amazon.in/gp/profile/amzn1.account.AH67NEXQVF64H3ENTXD4BNBS4FYQ/ref=cm_cr_getr_d_gw_btm?ie=UTF8</t>
  </si>
  <si>
    <t>https://www.amazon.in/gp/customer-reviews/RQD8QYKQW44W8/ref=cm_cr_getr_d_rvw_ttl?ie=UTF8&amp;ASIN=B08LKJPR5X</t>
  </si>
  <si>
    <t>Prasenjit Roy</t>
  </si>
  <si>
    <t>Very Good price</t>
  </si>
  <si>
    <t>Reviewed in India on 3 January 2021</t>
  </si>
  <si>
    <t>https://www.amazon.in/gp/profile/amzn1.account.AEMTFWZWH6BHKNNKSQLXWBJCRNZA/ref=cm_cr_getr_d_gw_btm?ie=UTF8</t>
  </si>
  <si>
    <t>https://www.amazon.in/gp/customer-reviews/R2I9WFUPQ11KTC/ref=cm_cr_getr_d_rvw_ttl?ie=UTF8&amp;ASIN=B08LKJPR5X</t>
  </si>
  <si>
    <t>Phoenix_Gaming</t>
  </si>
  <si>
    <t>Buy if price is around 8k</t>
  </si>
  <si>
    <t>Reviewed in India on 22 January 2021</t>
  </si>
  <si>
    <t>https://www.amazon.in/gp/profile/amzn1.account.AFRDQIBZBAYBRCX3NQ2KRIIYIDKA/ref=cm_cr_getr_d_gw_btm?ie=UTF8</t>
  </si>
  <si>
    <t>https://www.amazon.in/gp/customer-reviews/R2CNBJ4MK27G4H/ref=cm_cr_getr_d_rvw_ttl?ie=UTF8&amp;ASIN=B08LKJPR5X</t>
  </si>
  <si>
    <t>Ajith kumar.A.K</t>
  </si>
  <si>
    <t>Good package..... The BEST.... 😍😍</t>
  </si>
  <si>
    <t>Reviewed in India on 27 July 2021</t>
  </si>
  <si>
    <t>https://www.amazon.in/gp/profile/amzn1.account.AFQ44H4T7C4RD5UDPZ4JGDQPW2NA/ref=cm_cr_getr_d_gw_btm?ie=UTF8</t>
  </si>
  <si>
    <t>https://www.amazon.in/gp/customer-reviews/R2DLZ9VT0M9T7E/ref=cm_cr_getr_d_rvw_ttl?ie=UTF8&amp;ASIN=B08LKJPR5X</t>
  </si>
  <si>
    <t>Baibhaw Kumar</t>
  </si>
  <si>
    <t>Value for money.</t>
  </si>
  <si>
    <t>Reviewed in India on 8 July 2021</t>
  </si>
  <si>
    <t>https://www.amazon.in/gp/profile/amzn1.account.AEFN2LHG44EAHU5HTUC5BX2VWSNA/ref=cm_cr_getr_d_gw_btm?ie=UTF8</t>
  </si>
  <si>
    <t>https://www.amazon.in/gp/customer-reviews/R1SNOTC8CBIJ8I/ref=cm_cr_getr_d_rvw_ttl?ie=UTF8&amp;ASIN=B08LKJPR5X</t>
  </si>
  <si>
    <t>DARSHAN J</t>
  </si>
  <si>
    <t>About product</t>
  </si>
  <si>
    <t>Reviewed in India on 30 July 2022</t>
  </si>
  <si>
    <t>https://www.amazon.in/gp/profile/amzn1.account.AFQGTGDY2ZRLVZRHSM4EX5HZHG3A/ref=cm_cr_getr_d_gw_btm?ie=UTF8</t>
  </si>
  <si>
    <t>https://www.amazon.in/gp/customer-reviews/R2BRP0HQSFSLD/ref=cm_cr_getr_d_rvw_ttl?ie=UTF8&amp;ASIN=B08LKJPR5X</t>
  </si>
  <si>
    <t>Lalfakzuala</t>
  </si>
  <si>
    <t>Best budget gaming processor in 2021</t>
  </si>
  <si>
    <t>Reviewed in India on 20 October 2021</t>
  </si>
  <si>
    <t>https://www.amazon.in/gp/profile/amzn1.account.AGH6WUFWZUIP4IFW3EK5VADJ7BRQ/ref=cm_cr_getr_d_gw_btm?ie=UTF8</t>
  </si>
  <si>
    <t>https://www.amazon.in/gp/customer-reviews/R367K856V9OMDT/ref=cm_cr_getr_d_rvw_ttl?ie=UTF8&amp;ASIN=B08LKJPR5X</t>
  </si>
  <si>
    <t>Tomlj</t>
  </si>
  <si>
    <t>Got here EARLY and SAFE</t>
  </si>
  <si>
    <t>Reviewed in Australia on 6 September 2021</t>
  </si>
  <si>
    <t>DannyDro</t>
  </si>
  <si>
    <t>Excellent gaming upgrade from my ancient but reliable i5-3330</t>
  </si>
  <si>
    <t>Reviewed in the United Kingdom on 15 May 2022</t>
  </si>
  <si>
    <t>タ ヨ</t>
  </si>
  <si>
    <t>CPU</t>
  </si>
  <si>
    <t>Reviewed in Japan on 11 April 2024</t>
  </si>
  <si>
    <t>Chloe</t>
  </si>
  <si>
    <t>Best Budget Gaming CPU 2022</t>
  </si>
  <si>
    <t>Reviewed in Canada on 3 October 2022</t>
  </si>
  <si>
    <t>Christian Alderete</t>
  </si>
  <si>
    <t>Buen rendimiento a un buen precio</t>
  </si>
  <si>
    <t>Reviewed in Mexico on 9 February 2023</t>
  </si>
  <si>
    <t>Gerardo H. Ramirez</t>
  </si>
  <si>
    <t>Calida y Precio</t>
  </si>
  <si>
    <t>Reviewed in Spain on 29 January 2022</t>
  </si>
  <si>
    <t>Chelsie</t>
  </si>
  <si>
    <t>Perfect packaging, Really good deal, and works as intended</t>
  </si>
  <si>
    <t>Reviewed in the United States on 10 February 2024</t>
  </si>
  <si>
    <t>atmlove</t>
  </si>
  <si>
    <t>問題無し</t>
  </si>
  <si>
    <t>Reviewed in Japan on 30 July 2023</t>
  </si>
  <si>
    <t>Lythgoe</t>
  </si>
  <si>
    <t>Great budget cpu</t>
  </si>
  <si>
    <t>Reviewed in the United Kingdom on 6 January 2023</t>
  </si>
  <si>
    <t>SAMMY C.</t>
  </si>
  <si>
    <t>I can't complain</t>
  </si>
  <si>
    <t>Reviewed in the United States on 11 June 2024</t>
  </si>
  <si>
    <t>Carlos A.</t>
  </si>
  <si>
    <t>Produto bom</t>
  </si>
  <si>
    <t>Reviewed in Brazil on 14 July 2022</t>
  </si>
  <si>
    <t>Jorge Mendoza</t>
  </si>
  <si>
    <t>El procesador mas decente por su precio</t>
  </si>
  <si>
    <t>Reviewed in Mexico on 23 April 2023</t>
  </si>
  <si>
    <t>KobeBR</t>
  </si>
  <si>
    <t>Good little CPU</t>
  </si>
  <si>
    <t>Reviewed in Australia on 30 August 2021</t>
  </si>
  <si>
    <t>Keith</t>
  </si>
  <si>
    <t>Good Budget CPU for desktop use and some entry level gaming</t>
  </si>
  <si>
    <t>Reviewed in Canada on 19 January 2023</t>
  </si>
  <si>
    <t>Fernando Jara Contreras</t>
  </si>
  <si>
    <t>Mejor procesador para trabajo</t>
  </si>
  <si>
    <t>Reviewed in Mexico on 4 December 2021</t>
  </si>
  <si>
    <t>Christian Villafranca</t>
  </si>
  <si>
    <t>Budget-Friendly Intel Processor</t>
  </si>
  <si>
    <t>Reviewed in Canada on 30 August 2022</t>
  </si>
  <si>
    <t>Kaike Mendonça</t>
  </si>
  <si>
    <t>Reviewed in Brazil on 28 May 2022</t>
  </si>
  <si>
    <t>Ulrich Bitzer</t>
  </si>
  <si>
    <t>Great value - only one downside</t>
  </si>
  <si>
    <t>Reviewed in the United States on 6 August 2022</t>
  </si>
  <si>
    <t>NAO</t>
  </si>
  <si>
    <t>ちょっと力不足？</t>
  </si>
  <si>
    <t>Reviewed in Japan on 7 November 2023</t>
  </si>
  <si>
    <t>Deran</t>
  </si>
  <si>
    <t>Great CPU for daily computing</t>
  </si>
  <si>
    <t>Reviewed in the United Kingdom on 19 February 2023</t>
  </si>
  <si>
    <t>Alfie</t>
  </si>
  <si>
    <t>Very good</t>
  </si>
  <si>
    <t>Reviewed in the United Kingdom on 24 February 2021</t>
  </si>
  <si>
    <t>Sandra Pinheiro</t>
  </si>
  <si>
    <t>Muito bom!</t>
  </si>
  <si>
    <t>Reviewed in Brazil on 24 March 2023</t>
  </si>
  <si>
    <t>火山灰</t>
  </si>
  <si>
    <t>4コア8スレッドは流石です</t>
  </si>
  <si>
    <t>Reviewed in Japan on 23 September 2023</t>
  </si>
  <si>
    <t>Kyle Coupal</t>
  </si>
  <si>
    <t>Best bang for buck in 2021 silicon shortage</t>
  </si>
  <si>
    <t>Reviewed in Canada on 21 November 2021</t>
  </si>
  <si>
    <t>Carlos J.</t>
  </si>
  <si>
    <t>Reviewed in Mexico on 15 October 2022</t>
  </si>
  <si>
    <t>Pete</t>
  </si>
  <si>
    <t>i3-10100f</t>
  </si>
  <si>
    <t>Yael Sotelo</t>
  </si>
  <si>
    <t>Es un procesador calidad precio</t>
  </si>
  <si>
    <t>Reviewed in Mexico on 29 January 2022</t>
  </si>
  <si>
    <t>Ruann D. pereira</t>
  </si>
  <si>
    <t>Chegou em 8 dias úteis</t>
  </si>
  <si>
    <t>Reviewed in Brazil on 30 December 2022</t>
  </si>
  <si>
    <t>UltraHD</t>
  </si>
  <si>
    <t>Excellent Processor for the price, fast shipping, would recommend this item</t>
  </si>
  <si>
    <t>Reviewed in Canada on 13 November 2022</t>
  </si>
  <si>
    <t>Annonymous</t>
  </si>
  <si>
    <t>A Nice Budget CPU</t>
  </si>
  <si>
    <t>Reviewed in the United States on 14 April 2024</t>
  </si>
  <si>
    <t>Robert S.</t>
  </si>
  <si>
    <t>Reviewed in the United Kingdom on 24 January 2022</t>
  </si>
  <si>
    <t>29 people found this helpful</t>
  </si>
  <si>
    <t>Amazonカスタマー</t>
  </si>
  <si>
    <t>Core i7 7700と同等の性能、グラフィック出力なし</t>
  </si>
  <si>
    <t>Reviewed in Japan on 11 May 2021</t>
  </si>
  <si>
    <t>hk20065011</t>
  </si>
  <si>
    <t>注意点</t>
  </si>
  <si>
    <t>Reviewed in Japan on 13 February 2022</t>
  </si>
  <si>
    <t>lucas silva</t>
  </si>
  <si>
    <t>Horrível</t>
  </si>
  <si>
    <t>Reviewed in Brazil on 9 February 2022</t>
  </si>
  <si>
    <t>Buen desempeño</t>
  </si>
  <si>
    <t>Reviewed in Mexico on 11 June 2023</t>
  </si>
  <si>
    <t>Irek B</t>
  </si>
  <si>
    <t>Tip Top</t>
  </si>
  <si>
    <t>Reviewed in the United Kingdom on 24 February 2023</t>
  </si>
  <si>
    <t>Kyle</t>
  </si>
  <si>
    <t>Good budget gaming CPU</t>
  </si>
  <si>
    <t>Reviewed in the United States on 7 August 2023</t>
  </si>
  <si>
    <t>Gerald</t>
  </si>
  <si>
    <t>Working great</t>
  </si>
  <si>
    <t>Reviewed in Canada on 31 July 2023</t>
  </si>
  <si>
    <t>Darius</t>
  </si>
  <si>
    <t>One of the most affordable CPUs as of 08/04/2022</t>
  </si>
  <si>
    <t>Reviewed in the United Kingdom on 9 January 2021</t>
  </si>
  <si>
    <t>Velocidade excelente! Necessita placa de vídeo adicional</t>
  </si>
  <si>
    <t>Reviewed in Brazil on 27 September 2022</t>
  </si>
  <si>
    <t>Denny</t>
  </si>
  <si>
    <t>Good processor, great price</t>
  </si>
  <si>
    <t>Reviewed in Canada on 15 April 2022</t>
  </si>
  <si>
    <t>Daniel olguin</t>
  </si>
  <si>
    <t>Reviewed in Mexico on 29 July 2022</t>
  </si>
  <si>
    <t>いなちゃん</t>
  </si>
  <si>
    <t>矢張りintel。安定感あり。</t>
  </si>
  <si>
    <t>Reviewed in Japan on 23 October 2021</t>
  </si>
  <si>
    <t>Roger Dubord</t>
  </si>
  <si>
    <t>Budget CPU</t>
  </si>
  <si>
    <t>Reviewed in the United States on 27 March 2023</t>
  </si>
  <si>
    <t>Gerardo</t>
  </si>
  <si>
    <t>Reviewed in Mexico on 12 February 2023</t>
  </si>
  <si>
    <t>m6066</t>
  </si>
  <si>
    <t>重い作業は出来ません。</t>
  </si>
  <si>
    <t>Reviewed in Japan on 21 June 2022</t>
  </si>
  <si>
    <t>Julián Granados</t>
  </si>
  <si>
    <t>Reviewed in the United States on 24 November 2023</t>
  </si>
  <si>
    <t>jake</t>
  </si>
  <si>
    <t>Great budget cpu!</t>
  </si>
  <si>
    <t>Reviewed in Canada on 9 May 2022</t>
  </si>
  <si>
    <t>Like F.</t>
  </si>
  <si>
    <t>It didn't fit my computer when it said it would</t>
  </si>
  <si>
    <t>Reviewed in the United Kingdom on 17 May 2024</t>
  </si>
  <si>
    <t>Oscar David</t>
  </si>
  <si>
    <t>basico</t>
  </si>
  <si>
    <t>Reviewed in Mexico on 6 April 2024</t>
  </si>
  <si>
    <t>Shriraj</t>
  </si>
  <si>
    <t>Great performance</t>
  </si>
  <si>
    <t>Reviewed in India on 2 April 2024</t>
  </si>
  <si>
    <t>https://www.amazon.in/gp/profile/amzn1.account.AGGRWJZO2R5EL5V7YO4PUG3S6H2Q/ref=cm_cr_arp_d_gw_btm?ie=UTF8</t>
  </si>
  <si>
    <t>https://www.amazon.in/gp/customer-reviews/R1L069UGT56YGM/ref=cm_cr_arp_d_rvw_ttl?ie=UTF8&amp;ASIN=B0BCF54SR1</t>
  </si>
  <si>
    <t>Nitin Gupta</t>
  </si>
  <si>
    <t>It's a beast nothing much to say</t>
  </si>
  <si>
    <t>Reviewed in India on 13 October 2023</t>
  </si>
  <si>
    <t>https://www.amazon.in/gp/profile/amzn1.account.AHAT4GECRRFQLE3EHHIN4EI5IL4A/ref=cm_cr_arp_d_gw_btm?ie=UTF8</t>
  </si>
  <si>
    <t>https://www.amazon.in/gp/customer-reviews/R2FZNWLO2POZ2K/ref=cm_cr_arp_d_rvw_ttl?ie=UTF8&amp;ASIN=B0BCF54SR1</t>
  </si>
  <si>
    <t>Gurjant Singh</t>
  </si>
  <si>
    <t>Reviewed in India on 24 September 2023</t>
  </si>
  <si>
    <t>https://www.amazon.in/gp/profile/amzn1.account.AGIPRKMSWJR7ASK3VO7RULNN7IIA/ref=cm_cr_arp_d_gw_btm?ie=UTF8</t>
  </si>
  <si>
    <t>https://www.amazon.in/gp/customer-reviews/ROPIYE1PEE7EY/ref=cm_cr_arp_d_rvw_ttl?ie=UTF8&amp;ASIN=B0BCF54SR1</t>
  </si>
  <si>
    <t>Adnan</t>
  </si>
  <si>
    <t>New Generation with Next Gen Power with 24 Cores and 32 Threads</t>
  </si>
  <si>
    <t>https://www.amazon.in/gp/profile/amzn1.account.AEU7LNWA6D2KA3KWAWPHOT7SZDHA/ref=cm_cr_arp_d_gw_btm?ie=UTF8</t>
  </si>
  <si>
    <t>https://www.amazon.in/gp/customer-reviews/R3CU5K3I0AF63A/ref=cm_cr_arp_d_rvw_ttl?ie=UTF8&amp;ASIN=B0BCF54SR1</t>
  </si>
  <si>
    <t>Srimanth</t>
  </si>
  <si>
    <t>It can be more efficient I guess</t>
  </si>
  <si>
    <t>Reviewed in India on 10 November 2023</t>
  </si>
  <si>
    <t>https://www.amazon.in/gp/profile/amzn1.account.AFEWNQ3WHCXFV334RKDY6TQV5F2A/ref=cm_cr_arp_d_gw_btm?ie=UTF8</t>
  </si>
  <si>
    <t>https://www.amazon.in/gp/customer-reviews/R3KERWEY2PEUZU/ref=cm_cr_arp_d_rvw_ttl?ie=UTF8&amp;ASIN=B0BCF54SR1</t>
  </si>
  <si>
    <t>Sameer Sharma</t>
  </si>
  <si>
    <t>Nice processor</t>
  </si>
  <si>
    <t>Reviewed in India on 5 December 2022</t>
  </si>
  <si>
    <t>https://www.amazon.in/gp/profile/amzn1.account.AE25SUF3YXEYEWUANOFEOIENQ6DQ/ref=cm_cr_arp_d_gw_btm?ie=UTF8</t>
  </si>
  <si>
    <t>https://www.amazon.in/gp/customer-reviews/R1YTB822S0BMK3/ref=cm_cr_arp_d_rvw_ttl?ie=UTF8&amp;ASIN=B0BCF54SR1</t>
  </si>
  <si>
    <t>Leonard</t>
  </si>
  <si>
    <t>good</t>
  </si>
  <si>
    <t>Reviewed in Australia on 26 March 2023</t>
  </si>
  <si>
    <t>El JJ</t>
  </si>
  <si>
    <t>Increíble desempeño</t>
  </si>
  <si>
    <t>Reviewed in Mexico on 30 October 2022</t>
  </si>
  <si>
    <t>M.C</t>
  </si>
  <si>
    <t>Reviewed in the Netherlands on 13 May 2024</t>
  </si>
  <si>
    <t>Mlepage</t>
  </si>
  <si>
    <t>A MONSTER</t>
  </si>
  <si>
    <t>Reviewed in Canada on 10 June 2024</t>
  </si>
  <si>
    <t>José M.</t>
  </si>
  <si>
    <t>Maquinón, que rendimiento.</t>
  </si>
  <si>
    <t>Reviewed in Spain on 8 April 2024</t>
  </si>
  <si>
    <t>Produto incrível</t>
  </si>
  <si>
    <t>Reviewed in Brazil on 5 October 2023</t>
  </si>
  <si>
    <t>philip</t>
  </si>
  <si>
    <t>nice cpu</t>
  </si>
  <si>
    <t>Reviewed in the United Kingdom on 12 March 2023</t>
  </si>
  <si>
    <t>Thomas Lepschies</t>
  </si>
  <si>
    <t>Keine CPU drin</t>
  </si>
  <si>
    <t>Reviewed in Germany on 18 June 2023</t>
  </si>
  <si>
    <t>j</t>
  </si>
  <si>
    <t>Reviewed in the United States on 3 May 2024</t>
  </si>
  <si>
    <t>Papu82</t>
  </si>
  <si>
    <t>colis déchiré ,on croirait que l'on a cherché à voir l'interieur</t>
  </si>
  <si>
    <t>Reviewed in France on 2 August 2023</t>
  </si>
  <si>
    <t>CrackedNamless</t>
  </si>
  <si>
    <t>Reviewed in Italy on 20 November 2023</t>
  </si>
  <si>
    <t>Mohammad Attaran</t>
  </si>
  <si>
    <t>Disappointed with the customer service</t>
  </si>
  <si>
    <t>Reviewed in the United Kingdom on 6 May 2023</t>
  </si>
  <si>
    <t>Paolo Anderlini</t>
  </si>
  <si>
    <t>Il top</t>
  </si>
  <si>
    <t>Reviewed in Italy on 9 September 2023</t>
  </si>
  <si>
    <t>vanderlim ferreira da silva junior</t>
  </si>
  <si>
    <t>Vale a pena</t>
  </si>
  <si>
    <t>Reviewed in Brazil on 29 May 2023</t>
  </si>
  <si>
    <t>Andres Medran Urquizo</t>
  </si>
  <si>
    <t>Excelente procesador, pero se calienta mucho</t>
  </si>
  <si>
    <t>Reviewed in Mexico on 31 March 2023</t>
  </si>
  <si>
    <t>Blaine Cooper</t>
  </si>
  <si>
    <t>Pretty fast processor!</t>
  </si>
  <si>
    <t>Reviewed in the United States on 16 May 2024</t>
  </si>
  <si>
    <t>Yoh capps</t>
  </si>
  <si>
    <t>Denis Prefontaine</t>
  </si>
  <si>
    <t>Super processeur</t>
  </si>
  <si>
    <t>Reviewed in Canada on 22 May 2024</t>
  </si>
  <si>
    <t>Maria Kwan</t>
  </si>
  <si>
    <t>Reviewed in the United Kingdom on 24 April 2023</t>
  </si>
  <si>
    <t>Ramon Lepe Alejandrez</t>
  </si>
  <si>
    <t>Todo Ok, bien empaquetado</t>
  </si>
  <si>
    <t>Reviewed in Mexico on 12 September 2023</t>
  </si>
  <si>
    <t>Morgan</t>
  </si>
  <si>
    <t>Gaming Powerhouse Unleashed: A Positive Review of the Intel Core i9-13900K Gaming Desktop Processor</t>
  </si>
  <si>
    <t>Reviewed in the United States on 31 August 2023</t>
  </si>
  <si>
    <t>sergio</t>
  </si>
  <si>
    <t>Imballaggio i9 13900k</t>
  </si>
  <si>
    <t>Reviewed in Italy on 9 April 2024</t>
  </si>
  <si>
    <t>i9 13900k packaging</t>
  </si>
  <si>
    <t>低電圧化で運用しましょう！</t>
  </si>
  <si>
    <t>Reviewed in Japan on 7 November 2022</t>
  </si>
  <si>
    <t>22 people found this helpful</t>
  </si>
  <si>
    <t>Tavis</t>
  </si>
  <si>
    <t>An Expensive Powerhouse: Intel Core i9-13900K</t>
  </si>
  <si>
    <t>Reviewed in the United States on 18 July 2023</t>
  </si>
  <si>
    <t>43 people found this helpful</t>
  </si>
  <si>
    <t>Mark Anderson</t>
  </si>
  <si>
    <t>Reviewed in Canada on 14 March 2024</t>
  </si>
  <si>
    <t>スモークチーズ</t>
  </si>
  <si>
    <t>簡易水冷以上は必須</t>
  </si>
  <si>
    <t>Reviewed in Japan on 27 December 2022</t>
  </si>
  <si>
    <t>Dustin</t>
  </si>
  <si>
    <t>Unleash Gaming and Productivity with the Intel Core i9-13900K!</t>
  </si>
  <si>
    <t>Reviewed in the United States on 14 October 2023</t>
  </si>
  <si>
    <t>かむさん</t>
  </si>
  <si>
    <t>最高すぎる</t>
  </si>
  <si>
    <t>Reviewed in Japan on 31 January 2023</t>
  </si>
  <si>
    <t>jaime alberto salas reyes</t>
  </si>
  <si>
    <t>Muy buen procesador llego muy rapido</t>
  </si>
  <si>
    <t>Reviewed in Mexico on 27 February 2023</t>
  </si>
  <si>
    <t>Martin Joannette</t>
  </si>
  <si>
    <t>Livraison rapide</t>
  </si>
  <si>
    <t>Reviewed in Canada on 20 February 2024</t>
  </si>
  <si>
    <t>智</t>
  </si>
  <si>
    <t>品質よし</t>
  </si>
  <si>
    <t>Reviewed in Japan on 15 April 2024</t>
  </si>
  <si>
    <t>Elijah Stephens</t>
  </si>
  <si>
    <t>Reviewed in the United States on 13 December 2023</t>
  </si>
  <si>
    <t>33 people found this helpful</t>
  </si>
  <si>
    <t>good product</t>
  </si>
  <si>
    <t>Reviewed in Canada on 24 March 2024</t>
  </si>
  <si>
    <t>Valkryon365</t>
  </si>
  <si>
    <t>Funciona!</t>
  </si>
  <si>
    <t>Reviewed in Mexico on 12 June 2023</t>
  </si>
  <si>
    <t>Great chip, but watch out for silicon lottery</t>
  </si>
  <si>
    <t>Reviewed in Canada on 27 July 2023</t>
  </si>
  <si>
    <t>jgarridos</t>
  </si>
  <si>
    <t>Buena potencia</t>
  </si>
  <si>
    <t>Reviewed in Mexico on 2 December 2022</t>
  </si>
  <si>
    <t>Zev</t>
  </si>
  <si>
    <t>Worst warrenty support i have ever delt with or it doesnt support windows 10 or 11.</t>
  </si>
  <si>
    <t>Reviewed in the United States on 2 July 2023</t>
  </si>
  <si>
    <t>Manuel Zendejas</t>
  </si>
  <si>
    <t>No llegó venía dentro de la caja del producto</t>
  </si>
  <si>
    <t>Reviewed in Mexico on 15 June 2023</t>
  </si>
  <si>
    <t>Adam White</t>
  </si>
  <si>
    <t>The best CPU I have ever had, and good price, too. But beware of Z690 motherboards</t>
  </si>
  <si>
    <t>Reviewed in the United States on 22 February 2023</t>
  </si>
  <si>
    <t>67 people found this helpful</t>
  </si>
  <si>
    <t>Tres decu de ce produit</t>
  </si>
  <si>
    <t>Reviewed in Canada on 14 December 2023</t>
  </si>
  <si>
    <t>Carlos Canales</t>
  </si>
  <si>
    <t>Amazing processor, but check your CPU power management in BIOS</t>
  </si>
  <si>
    <t>Reviewed in the United States on 26 May 2024</t>
  </si>
  <si>
    <t>Bheku</t>
  </si>
  <si>
    <t>Works, but with needed system configuration</t>
  </si>
  <si>
    <t>IndyToronto</t>
  </si>
  <si>
    <t>Surprisingly Fast but watch out for corner chip escapes</t>
  </si>
  <si>
    <t>Reviewed in Canada on 31 May 2024</t>
  </si>
  <si>
    <t>David W. Knight</t>
  </si>
  <si>
    <t>Gaming</t>
  </si>
  <si>
    <t>Oscar Burga</t>
  </si>
  <si>
    <t>Great processor, but failed quickly</t>
  </si>
  <si>
    <t>Reviewed in the United States on 29 December 2023</t>
  </si>
  <si>
    <t>Real Reviews</t>
  </si>
  <si>
    <t>Great CPU and Really Fast Will Not Overheat If You Set It Up Correctly</t>
  </si>
  <si>
    <t>Reviewed in the United States on 14 November 2023</t>
  </si>
  <si>
    <t>AmazonUser</t>
  </si>
  <si>
    <t>Crank up the A/C and forget your heater this winter.</t>
  </si>
  <si>
    <t>Reviewed in the United States on 11 November 2023</t>
  </si>
  <si>
    <t>Acecool</t>
  </si>
  <si>
    <t>It is an intel product, so you know it should be good.</t>
  </si>
  <si>
    <t>Reviewed in the United States on 5 February 2024</t>
  </si>
  <si>
    <t>Prodigy</t>
  </si>
  <si>
    <t>Great CPU, go with an i5 or i7 if just gaming though</t>
  </si>
  <si>
    <t>guydodge</t>
  </si>
  <si>
    <t>A Beast</t>
  </si>
  <si>
    <t>Reviewed in the United States on 16 February 2024</t>
  </si>
  <si>
    <t>Nabil</t>
  </si>
  <si>
    <t>Reviewed in the United States on 10 August 2023</t>
  </si>
  <si>
    <t>Dr. B</t>
  </si>
  <si>
    <t>Insane Performance</t>
  </si>
  <si>
    <t>Reviewed in the United States on 19 September 2023</t>
  </si>
  <si>
    <t>Lyd S.</t>
  </si>
  <si>
    <t>So far, so good</t>
  </si>
  <si>
    <t>Reviewed in the United States on 16 December 2023</t>
  </si>
  <si>
    <t>Sean Davenport</t>
  </si>
  <si>
    <t>Best processor to date</t>
  </si>
  <si>
    <t>The 2023 rolls royce of PC processors. Probably Not for you Though</t>
  </si>
  <si>
    <t>Reviewed in the United States on 28 June 2023</t>
  </si>
  <si>
    <t>Alexis624</t>
  </si>
  <si>
    <t>Reviewed in the United States on 18 February 2024</t>
  </si>
  <si>
    <t>T</t>
  </si>
  <si>
    <t>It Works</t>
  </si>
  <si>
    <t>Reviewed in the United States on 22 January 2024</t>
  </si>
  <si>
    <t>Mike Alering</t>
  </si>
  <si>
    <t>Great CPU. Get the bigger cooler.</t>
  </si>
  <si>
    <t>Erik Gerlitz</t>
  </si>
  <si>
    <t>Will be dead on arrival or degrade over months</t>
  </si>
  <si>
    <t>Reviewed in the United States on 21 April 2024</t>
  </si>
  <si>
    <t>Happy Server Buyer</t>
  </si>
  <si>
    <t>Out preforms the threadripper 3970x over twice the price.</t>
  </si>
  <si>
    <t>Reviewed in the United States on 28 November 2022</t>
  </si>
  <si>
    <t>Intel Core i9-13900K Desktop Processor</t>
  </si>
  <si>
    <t>Reviewed in the United States on 7 February 2023</t>
  </si>
  <si>
    <t>Bushcrafter1984</t>
  </si>
  <si>
    <t>Heat issues with this 13900k</t>
  </si>
  <si>
    <t>Zane Marsh</t>
  </si>
  <si>
    <t>Went above and beyond</t>
  </si>
  <si>
    <t>Reviewed in the United States on 6 June 2023</t>
  </si>
  <si>
    <t>Matthew Smith</t>
  </si>
  <si>
    <t>Awesome Processor</t>
  </si>
  <si>
    <t>Reviewed in the United States on 12 September 2023</t>
  </si>
  <si>
    <t>Wahub</t>
  </si>
  <si>
    <t>it's pretty Good but not enough power for RTX 4090 &amp; 4080</t>
  </si>
  <si>
    <t>Reviewed in the United States on 2 January 2023</t>
  </si>
  <si>
    <t>Blairbo</t>
  </si>
  <si>
    <t>Insanely Fast and Powerful</t>
  </si>
  <si>
    <t>Reviewed in the United States on 13 March 2023</t>
  </si>
  <si>
    <t>Cameron</t>
  </si>
  <si>
    <t>Ridiculously powerful.</t>
  </si>
  <si>
    <t>Samuel Trinidad</t>
  </si>
  <si>
    <t>The best CPU 2023</t>
  </si>
  <si>
    <t>Reviewed in the United States on 23 September 2023</t>
  </si>
  <si>
    <t>Chelo</t>
  </si>
  <si>
    <t>Veloz!!</t>
  </si>
  <si>
    <t>Reviewed in the United States on 1 December 2023</t>
  </si>
  <si>
    <t>DJM</t>
  </si>
  <si>
    <t>Runs very hot</t>
  </si>
  <si>
    <t>Reviewed in the United States on 30 August 2023</t>
  </si>
  <si>
    <t>vknyvz</t>
  </si>
  <si>
    <t>It's CPU, it works it's fast 😹</t>
  </si>
  <si>
    <t>Reviewed in the United States on 19 June 2023</t>
  </si>
  <si>
    <t>Dunno what to say. Great CPU it is.</t>
  </si>
  <si>
    <t>Reviewed in the United States on 30 November 2023</t>
  </si>
  <si>
    <t>Monkey D. Luffy</t>
  </si>
  <si>
    <t>Crazy CPU</t>
  </si>
  <si>
    <t>Reviewed in Canada on 17 July 2023</t>
  </si>
  <si>
    <t>Latasha Howard</t>
  </si>
  <si>
    <t>Reliable speedy productivity/gaming CPU</t>
  </si>
  <si>
    <t>AlwaysInMotion-</t>
  </si>
  <si>
    <t>High end for a reason.</t>
  </si>
  <si>
    <t>Reviewed in the United States on 23 August 2023</t>
  </si>
  <si>
    <t>Daniel S.</t>
  </si>
  <si>
    <t>Power Player</t>
  </si>
  <si>
    <t>Reviewed in the United States on 2 October 2023</t>
  </si>
  <si>
    <t>Stephen M</t>
  </si>
  <si>
    <t>Stupid fast, feels like it’ll last</t>
  </si>
  <si>
    <t>Reviewed in the United States on 1 May 2023</t>
  </si>
  <si>
    <t>Jonathan D Drover</t>
  </si>
  <si>
    <t>Fast and hot</t>
  </si>
  <si>
    <t>Reviewed in the United States on 28 March 2023</t>
  </si>
  <si>
    <t>Snowstorm</t>
  </si>
  <si>
    <t>Too hot</t>
  </si>
  <si>
    <t>Reviewed in the United States on 1 March 2023</t>
  </si>
  <si>
    <t>Amazom</t>
  </si>
  <si>
    <t>Very good want and powerful</t>
  </si>
  <si>
    <t>Reviewed in the United States on 9 April 2023</t>
  </si>
  <si>
    <t>Saya</t>
  </si>
  <si>
    <t>Incredibly Powerfull!</t>
  </si>
  <si>
    <t>Reviewed in the United States on 15 March 2023</t>
  </si>
  <si>
    <t>Jerry</t>
  </si>
  <si>
    <t>No issues with install into original 1.1 Firmware ASRock Z790 Steel Legend Motherboard</t>
  </si>
  <si>
    <t>Reviewed in the United States on 4 March 2023</t>
  </si>
  <si>
    <t>Gary</t>
  </si>
  <si>
    <t>Latest and greatest CPU</t>
  </si>
  <si>
    <t>Lienzo</t>
  </si>
  <si>
    <t>De lo mejor en relación calidad precio</t>
  </si>
  <si>
    <t>Reviewed in Spain on 6 May 2024</t>
  </si>
  <si>
    <t>Intel Core i3 13100F Processor 12M Cache, up to 4.50 GHz</t>
  </si>
  <si>
    <t>anonymus</t>
  </si>
  <si>
    <t>better than i tghout</t>
  </si>
  <si>
    <t>Excellent replacement for my i7 4790K</t>
  </si>
  <si>
    <t>Reviewed in the United Kingdom on 25 April 2023</t>
  </si>
  <si>
    <t>Tim</t>
  </si>
  <si>
    <t>Not as advertised</t>
  </si>
  <si>
    <t>Reviewed in the Netherlands on 1 February 2023</t>
  </si>
  <si>
    <t>Sandro</t>
  </si>
  <si>
    <t>non ho potuto provarlo problemi con scheda madre non partiva</t>
  </si>
  <si>
    <t>Reviewed in Italy on 13 May 2024</t>
  </si>
  <si>
    <t>kompservis</t>
  </si>
  <si>
    <t>Not recommend!</t>
  </si>
  <si>
    <t>Reviewed in Belgium on 21 January 2023</t>
  </si>
  <si>
    <t>Lelio</t>
  </si>
  <si>
    <t>Rapport perf/prix</t>
  </si>
  <si>
    <t>Reviewed in France on 22 October 2023</t>
  </si>
  <si>
    <t>Irving A.</t>
  </si>
  <si>
    <t>Muy buen procesador para este 2024</t>
  </si>
  <si>
    <t>Reviewed in Mexico on 17 February 2024</t>
  </si>
  <si>
    <t>Danilo Buccelli</t>
  </si>
  <si>
    <t>Reviewed in Italy on 21 March 2024</t>
  </si>
  <si>
    <t>bert_etown</t>
  </si>
  <si>
    <t>Für mich die richtige CPU.</t>
  </si>
  <si>
    <t>Reviewed in Germany on 10 September 2023</t>
  </si>
  <si>
    <t>Rami Amiar</t>
  </si>
  <si>
    <t>Très très performant et suffisant pour build personnel</t>
  </si>
  <si>
    <t>Reviewed in France on 16 July 2023</t>
  </si>
  <si>
    <t>JB B</t>
  </si>
  <si>
    <t>Incroyable!</t>
  </si>
  <si>
    <t>Reviewed in France on 10 April 2023</t>
  </si>
  <si>
    <t>Intel sempre una garanzia</t>
  </si>
  <si>
    <t>Reviewed in Italy on 20 December 2023</t>
  </si>
  <si>
    <t>Mohammad Javad Ghasemian Yeganeh</t>
  </si>
  <si>
    <t>Recommended</t>
  </si>
  <si>
    <t>Reviewed in Germany on 19 May 2023</t>
  </si>
  <si>
    <t>Benjamin Makus</t>
  </si>
  <si>
    <t>Falsches Produkt, 13100F, nicht 13100</t>
  </si>
  <si>
    <t>Reviewed in Germany on 18 January 2023</t>
  </si>
  <si>
    <t>c</t>
  </si>
  <si>
    <t>Reviewed in Italy on 24 November 2023</t>
  </si>
  <si>
    <t>Deplanche Armand</t>
  </si>
  <si>
    <t>Reviewed in France on 2 May 2023</t>
  </si>
  <si>
    <t>Beste P/L Gamer CPU!</t>
  </si>
  <si>
    <t>Reviewed in Germany on 2 August 2023</t>
  </si>
  <si>
    <t>Liss Heidrich</t>
  </si>
  <si>
    <t>Falscher Angebotstitel</t>
  </si>
  <si>
    <t>Reviewed in Germany on 14 January 2023</t>
  </si>
  <si>
    <t>Yogesh Sharma</t>
  </si>
  <si>
    <t>....!</t>
  </si>
  <si>
    <t>Reviewed in India on 23 July 2023</t>
  </si>
  <si>
    <t>https://www.amazon.in/gp/profile/amzn1.account.AHZP75RNLPERZ3VRDU5CZQGBH2XQ/ref=cm_cr_arp_d_gw_btm?ie=UTF8</t>
  </si>
  <si>
    <t>https://www.amazon.in/gp/customer-reviews/R3EW2EBWHOZY0C/ref=cm_cr_arp_d_rvw_ttl?ie=UTF8&amp;ASIN=B09MDJDSGH</t>
  </si>
  <si>
    <t>Intel Core i7 12700 12th Gen Generation Desktop PC Processor CPU APU with 25MB Cache and up to 4.90 GHz Clock Speed 3 Years Warranty with Fan LGA 1700 4K (Graphic Card Not Required)</t>
  </si>
  <si>
    <t>Ernesto</t>
  </si>
  <si>
    <t>Prossesador i7-12700</t>
  </si>
  <si>
    <t>Reviewed in Spain on 21 December 2023</t>
  </si>
  <si>
    <t>Sandrine</t>
  </si>
  <si>
    <t>Processeur très puissant</t>
  </si>
  <si>
    <t>Reviewed in France on 21 August 2022</t>
  </si>
  <si>
    <t>ちけ</t>
  </si>
  <si>
    <t>性能、消費電力、価格、バランス良し！</t>
  </si>
  <si>
    <t>Reviewed in Japan on 26 February 2023</t>
  </si>
  <si>
    <t>JohnC</t>
  </si>
  <si>
    <t>Fast enough for my needs</t>
  </si>
  <si>
    <t>Alexandr</t>
  </si>
  <si>
    <t>Funktioniert super</t>
  </si>
  <si>
    <t>Reviewed in Germany on 23 April 2024</t>
  </si>
  <si>
    <t>Gualty</t>
  </si>
  <si>
    <t>Prestazioni</t>
  </si>
  <si>
    <t>John W.</t>
  </si>
  <si>
    <t>12700 non k</t>
  </si>
  <si>
    <t>Reviewed in the United Kingdom on 1 May 2022</t>
  </si>
  <si>
    <t>Samer Shekhmous</t>
  </si>
  <si>
    <t>Gut</t>
  </si>
  <si>
    <t>Reviewed in Germany on 11 January 2024</t>
  </si>
  <si>
    <t>Puissance...</t>
  </si>
  <si>
    <t>Reviewed in France on 7 April 2022</t>
  </si>
  <si>
    <t>ジョナサン ウィック</t>
  </si>
  <si>
    <t>１２世代ｉ７完璧だろっ！</t>
  </si>
  <si>
    <t>Reviewed in Japan on 3 July 2022</t>
  </si>
  <si>
    <t>26 people found this helpful</t>
  </si>
  <si>
    <t>Giovanni Rinaldi</t>
  </si>
  <si>
    <t>Mamma mia che procio</t>
  </si>
  <si>
    <t>Reviewed in Italy on 17 April 2022</t>
  </si>
  <si>
    <t>Aitor</t>
  </si>
  <si>
    <t>Super contento</t>
  </si>
  <si>
    <t>Reviewed in Spain on 9 March 2022</t>
  </si>
  <si>
    <t>luca</t>
  </si>
  <si>
    <t>magnifico</t>
  </si>
  <si>
    <t>Reviewed in Italy on 7 May 2023</t>
  </si>
  <si>
    <t>Sabina Shanji</t>
  </si>
  <si>
    <t>Works great</t>
  </si>
  <si>
    <t>Reviewed in the United Kingdom on 7 March 2024</t>
  </si>
  <si>
    <t>Manuel Ferrer Pascual</t>
  </si>
  <si>
    <t>Rápido</t>
  </si>
  <si>
    <t>Reviewed in Spain on 19 August 2023</t>
  </si>
  <si>
    <t>１５年くらいぶりのインテル</t>
  </si>
  <si>
    <t>Reviewed in Japan on 22 December 2022</t>
  </si>
  <si>
    <t>19 people found this helpful</t>
  </si>
  <si>
    <t>Kern</t>
  </si>
  <si>
    <t>Schnell und zuverlässig</t>
  </si>
  <si>
    <t>Reviewed in Germany on 2 July 2023</t>
  </si>
  <si>
    <t>Christelle</t>
  </si>
  <si>
    <t>Intel</t>
  </si>
  <si>
    <t>Reviewed in France on 5 October 2023</t>
  </si>
  <si>
    <t>Dr. Mungo</t>
  </si>
  <si>
    <t>Unfassbare Performance - Preis/Leistung überragend</t>
  </si>
  <si>
    <t>Reviewed in Germany on 5 March 2022</t>
  </si>
  <si>
    <t>Stewie Griffin</t>
  </si>
  <si>
    <t>Good processor with a bad cooler</t>
  </si>
  <si>
    <t>Reviewed in the United Kingdom on 27 July 2022</t>
  </si>
  <si>
    <t>Andrews.V</t>
  </si>
  <si>
    <t>Casi perfecto, solo por el precio.</t>
  </si>
  <si>
    <t>Reviewed in Spain on 19 June 2022</t>
  </si>
  <si>
    <t>Dubéguier</t>
  </si>
  <si>
    <t>Puissant et sobre.</t>
  </si>
  <si>
    <t>Reviewed in France on 21 February 2022</t>
  </si>
  <si>
    <t>oiwake</t>
  </si>
  <si>
    <t>このintel のcpuは素晴らしい</t>
  </si>
  <si>
    <t>Reviewed in Japan on 31 March 2022</t>
  </si>
  <si>
    <t>cri</t>
  </si>
  <si>
    <t>tutto ok</t>
  </si>
  <si>
    <t>Reviewed in Italy on 23 January 2023</t>
  </si>
  <si>
    <t>Ceras</t>
  </si>
  <si>
    <t>i7 ８７００からの交換</t>
  </si>
  <si>
    <t>Reviewed in Japan on 18 February 2022</t>
  </si>
  <si>
    <t>Use only 60w and is very good and powerful Intel Core.</t>
  </si>
  <si>
    <t>Reviewed in Germany on 21 July 2023</t>
  </si>
  <si>
    <t>Benchmark alla mano migliore di tutti</t>
  </si>
  <si>
    <t>Reviewed in Italy on 12 November 2022</t>
  </si>
  <si>
    <t>Albert</t>
  </si>
  <si>
    <t>Cumple con lo esperado</t>
  </si>
  <si>
    <t>Reviewed in Spain on 7 February 2023</t>
  </si>
  <si>
    <t>José</t>
  </si>
  <si>
    <t>tres performant</t>
  </si>
  <si>
    <t>Maximatt</t>
  </si>
  <si>
    <t>Farokh</t>
  </si>
  <si>
    <t>Wenig Stromverbrauch</t>
  </si>
  <si>
    <t>Reviewed in Germany on 26 May 2023</t>
  </si>
  <si>
    <t>gigli letizia</t>
  </si>
  <si>
    <t>Super performante</t>
  </si>
  <si>
    <t>Reviewed in Italy on 20 February 2023</t>
  </si>
  <si>
    <t>dancer</t>
  </si>
  <si>
    <t>Service geht anders</t>
  </si>
  <si>
    <t>Reviewed in Germany on 18 August 2022</t>
  </si>
  <si>
    <t>BAI</t>
  </si>
  <si>
    <t>l'emballage a été ouvert</t>
  </si>
  <si>
    <t>Reviewed in France on 29 April 2022</t>
  </si>
  <si>
    <t>Eccezionale</t>
  </si>
  <si>
    <t>best_or_worst</t>
  </si>
  <si>
    <t>Amazon配達員へ　集合ポストに詰め込むのはやめてくれよ</t>
  </si>
  <si>
    <t>Reviewed in Japan on 22 September 2022</t>
  </si>
  <si>
    <t>Nice processor, but needs an external cooler</t>
  </si>
  <si>
    <t>Reviewed in Germany on 15 March 2022</t>
  </si>
  <si>
    <t>Paul L.</t>
  </si>
  <si>
    <t>boite sans processeur juste le ventillateur</t>
  </si>
  <si>
    <t>Reviewed in France on 10 May 2022</t>
  </si>
  <si>
    <t>box without processor just the fan</t>
  </si>
  <si>
    <t>CPU I7 12700</t>
  </si>
  <si>
    <t>Reviewed in Italy on 10 April 2023</t>
  </si>
  <si>
    <t>Soluzioni di Zanca Fabiano</t>
  </si>
  <si>
    <t>è sempre lui</t>
  </si>
  <si>
    <t>Reviewed in Italy on 3 June 2023</t>
  </si>
  <si>
    <t>Gio</t>
  </si>
  <si>
    <t>Intel Core i7-12700</t>
  </si>
  <si>
    <t>Reviewed in Italy on 26 February 2023</t>
  </si>
  <si>
    <t>Processore Top</t>
  </si>
  <si>
    <t>Reviewed in Italy on 27 September 2022</t>
  </si>
  <si>
    <t>Steve</t>
  </si>
  <si>
    <t>CPU molto performante</t>
  </si>
  <si>
    <t>Reviewed in Italy on 29 September 2022</t>
  </si>
  <si>
    <t>Virtuale76</t>
  </si>
  <si>
    <t>Reviewed in Italy on 22 October 2022</t>
  </si>
  <si>
    <t>Ros601</t>
  </si>
  <si>
    <t>Tanti core a un prezzo ottimo</t>
  </si>
  <si>
    <t>Reviewed in Italy on 15 November 2022</t>
  </si>
  <si>
    <t>Eliseo Di Maio</t>
  </si>
  <si>
    <t>Best cpu</t>
  </si>
  <si>
    <t>Reviewed in Italy on 10 August 2022</t>
  </si>
  <si>
    <t>alessio morelli</t>
  </si>
  <si>
    <t>Reviewed in Italy on 18 May 2022</t>
  </si>
  <si>
    <t>Angela</t>
  </si>
  <si>
    <t>Aperto e danneggiato</t>
  </si>
  <si>
    <t>Reviewed in Italy on 5 June 2022</t>
  </si>
  <si>
    <t>Buon processore ottimo prezzo</t>
  </si>
  <si>
    <t>Reviewed in Italy on 14 November 2022</t>
  </si>
  <si>
    <t>Gaetano</t>
  </si>
  <si>
    <t>Molto soddisfatto</t>
  </si>
  <si>
    <t>Reviewed in Italy on 16 May 2022</t>
  </si>
  <si>
    <t>病鶴</t>
  </si>
  <si>
    <t>返品しました</t>
  </si>
  <si>
    <t>Reviewed in Japan on 19 November 2022</t>
  </si>
  <si>
    <t>This processor is absolutely incredible with no doubt's..But if you guys are thinking buy this one then I suggest please go for 360 AIO…</t>
  </si>
  <si>
    <t>Go for it..</t>
  </si>
  <si>
    <t>Reviewed in India on 3 September 2023</t>
  </si>
  <si>
    <t>https://www.amazon.in/gp/profile/amzn1.account.AF2JL3NMVCN5RMCQAA4FJISTKDXA/ref=cm_cr_arp_d_gw_btm?ie=UTF8</t>
  </si>
  <si>
    <t>https://www.amazon.in/gp/customer-reviews/RAM3AEE79280Q/ref=cm_cr_arp_d_rvw_ttl?ie=UTF8&amp;ASIN=B0BCF57FL5</t>
  </si>
  <si>
    <t>Intel Core i7 13700K Desktop Processor 16 cores (8 P cores + 8 E cores) 30M Cache, up to 5.4 GHz Socket LGA 1700</t>
  </si>
  <si>
    <t>yogesh Kumar</t>
  </si>
  <si>
    <t>Best cpu at this price bracket</t>
  </si>
  <si>
    <t>Reviewed in India on 28 March 2023</t>
  </si>
  <si>
    <t>https://www.amazon.in/gp/profile/amzn1.account.AFTDE6RKUQOEHF4FMSRJ6RRQEIFA/ref=cm_cr_arp_d_gw_btm?ie=UTF8</t>
  </si>
  <si>
    <t>https://www.amazon.in/gp/customer-reviews/R3U6BJHPT28XMP/ref=cm_cr_arp_d_rvw_ttl?ie=UTF8&amp;ASIN=B0BCF57FL5</t>
  </si>
  <si>
    <t>Nilesh Nikte</t>
  </si>
  <si>
    <t>Reviewed in India on 16 January 2024</t>
  </si>
  <si>
    <t>https://www.amazon.in/gp/profile/amzn1.account.AHRVDW2LWNXNOTBXSBFEAMTRNYCA/ref=cm_cr_arp_d_gw_btm?ie=UTF8</t>
  </si>
  <si>
    <t>https://www.amazon.in/gp/customer-reviews/R140DFFKFTKG4K/ref=cm_cr_arp_d_rvw_ttl?ie=UTF8&amp;ASIN=B0BCF57FL5</t>
  </si>
  <si>
    <t>Dhruv Joshi</t>
  </si>
  <si>
    <t>Just bought it! and working great except the temperatures!!!</t>
  </si>
  <si>
    <t>Reviewed in India on 14 January 2023</t>
  </si>
  <si>
    <t>https://www.amazon.in/gp/profile/amzn1.account.AFXJLFXPADW7OFDVN34T765TKTPA/ref=cm_cr_arp_d_gw_btm?ie=UTF8</t>
  </si>
  <si>
    <t>https://www.amazon.in/gp/customer-reviews/RU7YX4667K3DK/ref=cm_cr_arp_d_rvw_ttl?ie=UTF8&amp;ASIN=B0BCF57FL5</t>
  </si>
  <si>
    <t>Robert Johnson</t>
  </si>
  <si>
    <t>Super Fast and temperatures aren't as bad as I expected</t>
  </si>
  <si>
    <t>Reviewed in the United States on 8 March 2024</t>
  </si>
  <si>
    <t>adrian f.</t>
  </si>
  <si>
    <t>Senza cooler</t>
  </si>
  <si>
    <t>Reviewed in Italy on 27 May 2024</t>
  </si>
  <si>
    <t>コスパ的は良いと思います</t>
  </si>
  <si>
    <t>Reviewed in Japan on 29 December 2023</t>
  </si>
  <si>
    <t>María</t>
  </si>
  <si>
    <t>Muy buena marca</t>
  </si>
  <si>
    <t>Reviewed in Spain on 24 April 2024</t>
  </si>
  <si>
    <t>Genial procesador</t>
  </si>
  <si>
    <t>Reviewed in Mexico on 31 March 2024</t>
  </si>
  <si>
    <t>RubberCheese</t>
  </si>
  <si>
    <t>Solid performance; runs cool except under load</t>
  </si>
  <si>
    <t>Reviewed in Canada on 24 July 2023</t>
  </si>
  <si>
    <t>Ibrahim Erdem IRKICATAL</t>
  </si>
  <si>
    <t>Reviewed in the United Kingdom on 27 November 2023</t>
  </si>
  <si>
    <t>Bom de mais</t>
  </si>
  <si>
    <t>Muito bom</t>
  </si>
  <si>
    <t>Reviewed in Brazil on 30 September 2023</t>
  </si>
  <si>
    <t>Gabriel Lucas da Silva</t>
  </si>
  <si>
    <t>Very powerful</t>
  </si>
  <si>
    <t>Reviewed in Japan on 25 August 2023</t>
  </si>
  <si>
    <t>Filipe</t>
  </si>
  <si>
    <t>Reviewed in Brazil on 23 February 2023</t>
  </si>
  <si>
    <t>Improved preformance</t>
  </si>
  <si>
    <t>Reviewed in Canada on 10 March 2024</t>
  </si>
  <si>
    <t>Cant beat this value</t>
  </si>
  <si>
    <t>Reviewed in the United States on 11 January 2024</t>
  </si>
  <si>
    <t>Renato</t>
  </si>
  <si>
    <t>Reviewed in Mexico on 14 March 2023</t>
  </si>
  <si>
    <t>Reviewed in Mexico on 1 March 2023</t>
  </si>
  <si>
    <t>haku |ω・)</t>
  </si>
  <si>
    <t>空冷でも大丈夫</t>
  </si>
  <si>
    <t>Reviewed in Japan on 29 April 2023</t>
  </si>
  <si>
    <t>Andrey</t>
  </si>
  <si>
    <t>Good CPU, working well in gaming</t>
  </si>
  <si>
    <t>André Machado</t>
  </si>
  <si>
    <t>Recomendo</t>
  </si>
  <si>
    <t>Reviewed in Brazil on 19 October 2023</t>
  </si>
  <si>
    <t>Cameron Lichtenwald</t>
  </si>
  <si>
    <t>No issues, performs as advertised</t>
  </si>
  <si>
    <t>SAI</t>
  </si>
  <si>
    <t>電力制限しても前世代より全然強い！</t>
  </si>
  <si>
    <t>Reviewed in Japan on 14 January 2023</t>
  </si>
  <si>
    <t>Queenkkii</t>
  </si>
  <si>
    <t>Reviewed in Mexico on 26 September 2023</t>
  </si>
  <si>
    <t>sAmazon customer</t>
  </si>
  <si>
    <t>Trust in Intel i have!</t>
  </si>
  <si>
    <t>Reviewed in Canada on 20 July 2023</t>
  </si>
  <si>
    <t>Samson Ghirmai</t>
  </si>
  <si>
    <t>The quality you expect from Intel</t>
  </si>
  <si>
    <t>LovEvos</t>
  </si>
  <si>
    <t>Great CPU - can't go wrong!</t>
  </si>
  <si>
    <t>Reviewed in the United States on 6 December 2023</t>
  </si>
  <si>
    <t>Bruce Kearns</t>
  </si>
  <si>
    <t>It runs HOT!</t>
  </si>
  <si>
    <t>Reviewed in Canada on 26 October 2023</t>
  </si>
  <si>
    <t>Omar Robles Espinosa</t>
  </si>
  <si>
    <t>Reviewed in Mexico on 15 February 2023</t>
  </si>
  <si>
    <t>S</t>
  </si>
  <si>
    <t>性能に満足！！！ただ発熱が…</t>
  </si>
  <si>
    <t>Reviewed in Japan on 18 December 2022</t>
  </si>
  <si>
    <t>28 people found this helpful</t>
  </si>
  <si>
    <t>犬和</t>
  </si>
  <si>
    <t>Core i-12900kからのアップグレードに最適！</t>
  </si>
  <si>
    <t>Reviewed in Japan on 23 November 2022</t>
  </si>
  <si>
    <t>Jose Emmanuel Nieves Herrera</t>
  </si>
  <si>
    <t>Muy rápido, corre juegos en baja resolución y no se atora</t>
  </si>
  <si>
    <t>Reviewed in Mexico on 27 March 2023</t>
  </si>
  <si>
    <t>C G C</t>
  </si>
  <si>
    <t>Reviewed in the United States on 17 May 2024</t>
  </si>
  <si>
    <t>Chains</t>
  </si>
  <si>
    <t>Fast shipping and delivery</t>
  </si>
  <si>
    <t>Reviewed in Canada on 3 December 2023</t>
  </si>
  <si>
    <t>adam</t>
  </si>
  <si>
    <t>Outstanding performance and utilities!</t>
  </si>
  <si>
    <t>検証オペレーター</t>
  </si>
  <si>
    <t>全く使い物に成りません</t>
  </si>
  <si>
    <t>Reviewed in Japan on 13 May 2024</t>
  </si>
  <si>
    <t>Pedro Clemente</t>
  </si>
  <si>
    <t>Recommended for content creation.</t>
  </si>
  <si>
    <t>Reviewed in Canada on 24 November 2022</t>
  </si>
  <si>
    <t>Victor Vazquez</t>
  </si>
  <si>
    <t>Excelente para gaming y trabajo!</t>
  </si>
  <si>
    <t>Reviewed in Mexico on 30 December 2022</t>
  </si>
  <si>
    <t>jroc</t>
  </si>
  <si>
    <t>Powerful cpu</t>
  </si>
  <si>
    <t>Reviewed in Canada on 6 October 2023</t>
  </si>
  <si>
    <t>A Reader</t>
  </si>
  <si>
    <t>Great CPU, but hard to cool</t>
  </si>
  <si>
    <t>47 people found this helpful</t>
  </si>
  <si>
    <t>Stjärna</t>
  </si>
  <si>
    <t>Funciona como debe 🫨</t>
  </si>
  <si>
    <t>Reviewed in Mexico on 3 April 2023</t>
  </si>
  <si>
    <t>Sam B.</t>
  </si>
  <si>
    <t>It runs, and it runs hot</t>
  </si>
  <si>
    <t>Reviewed in the United States on 2 June 2024</t>
  </si>
  <si>
    <t>UltraNerd</t>
  </si>
  <si>
    <t>Just destroys whatever I throw at it</t>
  </si>
  <si>
    <t>Reviewed in the United States on 10 May 2024</t>
  </si>
  <si>
    <t>Keith A. Clay</t>
  </si>
  <si>
    <t>A great processor</t>
  </si>
  <si>
    <t>Buyer</t>
  </si>
  <si>
    <t>Stable System</t>
  </si>
  <si>
    <t>Chris Roen</t>
  </si>
  <si>
    <t>The Best CPU Upgrade Ever</t>
  </si>
  <si>
    <t>Reviewed in the United States on 19 April 2024</t>
  </si>
  <si>
    <t>Zoe</t>
  </si>
  <si>
    <t>Stizzy</t>
  </si>
  <si>
    <t>Replacement from Intel CORE i5-12700kf; problem solved!</t>
  </si>
  <si>
    <t>Reviewed in the United States on 11 April 2024</t>
  </si>
  <si>
    <t>Jeremy</t>
  </si>
  <si>
    <t>Reviewed in the United States on 13 April 2024</t>
  </si>
  <si>
    <t>Makora</t>
  </si>
  <si>
    <t>Reviewed in the United States on 3 April 2024</t>
  </si>
  <si>
    <t>Juniorverse</t>
  </si>
  <si>
    <t>Huge upgrade from Ryzen 5800X, cut my Visual Studio/Dotfuscator compile times significantly</t>
  </si>
  <si>
    <t>Reviewed in the United States on 14 May 2023</t>
  </si>
  <si>
    <t>Skylar</t>
  </si>
  <si>
    <t>Worthy Upgrade For 2023</t>
  </si>
  <si>
    <t>Duy Nguyen</t>
  </si>
  <si>
    <t>Wonderful processor!</t>
  </si>
  <si>
    <t>Reviewed in the United States on 11 March 2024</t>
  </si>
  <si>
    <t>Wolfgang Werner</t>
  </si>
  <si>
    <t>As described</t>
  </si>
  <si>
    <t>Reviewed in the United States on 17 January 2024</t>
  </si>
  <si>
    <t>Todd Warren</t>
  </si>
  <si>
    <t>Reviewed in the United States on 25 February 2024</t>
  </si>
  <si>
    <t>jose cristobal</t>
  </si>
  <si>
    <t>excelente procesador</t>
  </si>
  <si>
    <t>Seth Magoon</t>
  </si>
  <si>
    <t>Who needs an i9! This thing is amazing!</t>
  </si>
  <si>
    <t>Matthew Humphrey</t>
  </si>
  <si>
    <t>Powerful / cost effective CPU</t>
  </si>
  <si>
    <t>Reviewed in the United States on 18 December 2023</t>
  </si>
  <si>
    <t>Joel</t>
  </si>
  <si>
    <t>Feel the power</t>
  </si>
  <si>
    <t>Reviewed in the United States on 19 July 2023</t>
  </si>
  <si>
    <t>edouard Claude</t>
  </si>
  <si>
    <t>Reviewed in the United States on 20 February 2024</t>
  </si>
  <si>
    <t>Fantastic CPU &amp; Fast</t>
  </si>
  <si>
    <t>LUIS FELIPE MEJIA SOLANO</t>
  </si>
  <si>
    <t>Segundo Pedido de Intel Core i7-13700K</t>
  </si>
  <si>
    <t>Paul Luu</t>
  </si>
  <si>
    <t>Fantastic Performance/Value Workstation CPU</t>
  </si>
  <si>
    <t>corey</t>
  </si>
  <si>
    <t>Main title needs more info</t>
  </si>
  <si>
    <t>Reviewed in the United States on 3 October 2023</t>
  </si>
  <si>
    <t>Kevenka</t>
  </si>
  <si>
    <t>great CPU</t>
  </si>
  <si>
    <t>Reviewed in the United States on 11 February 2024</t>
  </si>
  <si>
    <t>McQuade</t>
  </si>
  <si>
    <t>Its top tier</t>
  </si>
  <si>
    <t>Steve D.</t>
  </si>
  <si>
    <t>FAST</t>
  </si>
  <si>
    <t>Reviewed in the United States on 16 October 2023</t>
  </si>
  <si>
    <t>AS</t>
  </si>
  <si>
    <t>Chews through everything without breaking a sweat</t>
  </si>
  <si>
    <t>Craigc</t>
  </si>
  <si>
    <t>Screaming fast processor that runs really hot.</t>
  </si>
  <si>
    <t>Reviewed in the United States on 15 January 2023</t>
  </si>
  <si>
    <t>Very Fast in 2023</t>
  </si>
  <si>
    <t>Reviewed in the United States on 6 August 2023</t>
  </si>
  <si>
    <t>Sasha4130</t>
  </si>
  <si>
    <t>Very good CPU</t>
  </si>
  <si>
    <t>Customer</t>
  </si>
  <si>
    <t>Silicon lottery winner</t>
  </si>
  <si>
    <t>Carrera</t>
  </si>
  <si>
    <t>Reviewed in the United States on 14 December 2023</t>
  </si>
  <si>
    <t>Very impressive</t>
  </si>
  <si>
    <t>Al-Mothafar Al-Hasan</t>
  </si>
  <si>
    <t>Best CPU for gaming with this value</t>
  </si>
  <si>
    <t>Reviewed in the United States on 6 April 2023</t>
  </si>
  <si>
    <t>Mikhail E Merkurieff</t>
  </si>
  <si>
    <t>Super Fast, can run hot</t>
  </si>
  <si>
    <t>SKim</t>
  </si>
  <si>
    <t>Unbeatable, for the price</t>
  </si>
  <si>
    <t>GOKUL</t>
  </si>
  <si>
    <t>Product is great. Delivery was a let down</t>
  </si>
  <si>
    <t>ron stoudt</t>
  </si>
  <si>
    <t>works great</t>
  </si>
  <si>
    <t>Reviewed in the United States on 15 October 2023</t>
  </si>
  <si>
    <t>Michael Atamian</t>
  </si>
  <si>
    <t>Runs hot</t>
  </si>
  <si>
    <t>Reviewed in the United States on 17 July 2023</t>
  </si>
  <si>
    <t>Andrew</t>
  </si>
  <si>
    <t>Much needed upgrade</t>
  </si>
  <si>
    <t>Vermonter</t>
  </si>
  <si>
    <t>Very fast</t>
  </si>
  <si>
    <t>Reviewed in the United States on 12 July 2023</t>
  </si>
  <si>
    <t>Caswell</t>
  </si>
  <si>
    <t>Smokin'!</t>
  </si>
  <si>
    <t>michael berring</t>
  </si>
  <si>
    <t>For those who are on the fence about upgrading from 12th generation Intel</t>
  </si>
  <si>
    <t>Reviewed in the United States on 7 December 2022</t>
  </si>
  <si>
    <t>BobPage</t>
  </si>
  <si>
    <t>i7-13700k is a nice processor</t>
  </si>
  <si>
    <t>Reviewed in the United States on 10 January 2024</t>
  </si>
  <si>
    <t>Cyara</t>
  </si>
  <si>
    <t>Powerful, stable</t>
  </si>
  <si>
    <t>Reviewed in the United States on 10 October 2023</t>
  </si>
  <si>
    <t>Shelley</t>
  </si>
  <si>
    <t>Absolute beast-gaming overkill</t>
  </si>
  <si>
    <t>Reviewed in the United States on 10 April 2023</t>
  </si>
  <si>
    <t>RFM</t>
  </si>
  <si>
    <t>The New Generation</t>
  </si>
  <si>
    <t>Reviewed in the United States on 23 April 2023</t>
  </si>
  <si>
    <t>Mina Tharwat</t>
  </si>
  <si>
    <t>Great deal after 14th gen</t>
  </si>
  <si>
    <t>Reviewed in the United States on 25 November 2023</t>
  </si>
  <si>
    <t>J. McGuire</t>
  </si>
  <si>
    <t>Works great.</t>
  </si>
  <si>
    <t>Jaime Samanez Paz</t>
  </si>
  <si>
    <t>Zachary Gibson</t>
  </si>
  <si>
    <t>My name is Speed.</t>
  </si>
  <si>
    <t>Reviewed in the United States on 10 December 2023</t>
  </si>
  <si>
    <t>A. Golden</t>
  </si>
  <si>
    <t>Lightning fast, but runs hot</t>
  </si>
  <si>
    <t>Reviewed in the United States on 13 February 2023</t>
  </si>
  <si>
    <t>Donald</t>
  </si>
  <si>
    <t>Very Nice Processor</t>
  </si>
  <si>
    <t>Reviewed in the United States on 23 December 2023</t>
  </si>
  <si>
    <t>Plenty of Power</t>
  </si>
  <si>
    <t>AlberBohorquez</t>
  </si>
  <si>
    <t>Reviewed in the United States on 15 November 2023</t>
  </si>
  <si>
    <t>Lianna</t>
  </si>
  <si>
    <t>Awesome CPU</t>
  </si>
  <si>
    <t>Emileigh</t>
  </si>
  <si>
    <t>Awesome processor</t>
  </si>
  <si>
    <t>Maroon</t>
  </si>
  <si>
    <t>CPU en ballade</t>
  </si>
  <si>
    <t>Reviewed in Canada on 23 October 2023</t>
  </si>
  <si>
    <t>Raju Choudhary</t>
  </si>
  <si>
    <t>Real info According Intel</t>
  </si>
  <si>
    <t>https://www.amazon.in/gp/profile/amzn1.account.AETR2X3KRCTMPRJFLRVQDOWJJT6Q/ref=cm_cr_arp_d_gw_btm?ie=UTF8</t>
  </si>
  <si>
    <t>https://www.amazon.in/gp/customer-reviews/R30ZCP8MR2Z3QB/ref=cm_cr_arp_d_rvw_ttl?ie=UTF8&amp;ASIN=B0BQ6CTTMK</t>
  </si>
  <si>
    <t>Stark</t>
  </si>
  <si>
    <t>Reviewed in Singapore on 11 September 2023</t>
  </si>
  <si>
    <t>Claudio V.</t>
  </si>
  <si>
    <t>Falta informacion</t>
  </si>
  <si>
    <t>Reviewed in Mexico on 18 April 2023</t>
  </si>
  <si>
    <t>G. Burton</t>
  </si>
  <si>
    <t>Great Entry Level Processor!</t>
  </si>
  <si>
    <t>Victoria RAKOTO-JEAN A.</t>
  </si>
  <si>
    <t>top</t>
  </si>
  <si>
    <t>Reviewed in France on 3 November 2023</t>
  </si>
  <si>
    <t>コストパフォーマンスが高い</t>
  </si>
  <si>
    <t>Reviewed in Japan on 24 April 2024</t>
  </si>
  <si>
    <t>Osmark G</t>
  </si>
  <si>
    <t>Bueno para Gaming</t>
  </si>
  <si>
    <t>Reviewed in Mexico on 21 June 2023</t>
  </si>
  <si>
    <t>Reviewed in the United Kingdom on 11 November 2023</t>
  </si>
  <si>
    <t>Camy</t>
  </si>
  <si>
    <t>stabile e fresco!</t>
  </si>
  <si>
    <t>Reviewed in Italy on 19 November 2023</t>
  </si>
  <si>
    <t>Good CPU for Proxmox server</t>
  </si>
  <si>
    <t>Reviewed in Canada on 14 April 2024</t>
  </si>
  <si>
    <t>Tanner Postin</t>
  </si>
  <si>
    <t>Power and Performance Unleashed</t>
  </si>
  <si>
    <t>Reviewed in the United States on 24 March 2024</t>
  </si>
  <si>
    <t>J’ai retourné le colis car il manquait une pièce dans la boîte</t>
  </si>
  <si>
    <t>Pièce manquante</t>
  </si>
  <si>
    <t>Reviewed in Belgium on 4 September 2023</t>
  </si>
  <si>
    <t>stephane ducharme</t>
  </si>
  <si>
    <t>qualite</t>
  </si>
  <si>
    <t>Reviewed in Canada on 19 April 2024</t>
  </si>
  <si>
    <t>Tasha</t>
  </si>
  <si>
    <t>Diamond in the ruff.</t>
  </si>
  <si>
    <t>Reviewed in Canada on 22 April 2024</t>
  </si>
  <si>
    <t>Bernardo Sala Rabasco</t>
  </si>
  <si>
    <t>Muy contento con este i513500</t>
  </si>
  <si>
    <t>Reviewed in Spain on 17 October 2023</t>
  </si>
  <si>
    <t>scythe4</t>
  </si>
  <si>
    <t>コスパが良い</t>
  </si>
  <si>
    <t>Reviewed in Japan on 3 April 2024</t>
  </si>
  <si>
    <t>works fine, thanks</t>
  </si>
  <si>
    <t>Reviewed in the United States on 8 June 2024</t>
  </si>
  <si>
    <t>robert lussier</t>
  </si>
  <si>
    <t>Reviewed in Canada on 30 August 2023</t>
  </si>
  <si>
    <t>John Boyter</t>
  </si>
  <si>
    <t>Speed</t>
  </si>
  <si>
    <t>Reviewed in the United States on 25 May 2024</t>
  </si>
  <si>
    <t>tinyman</t>
  </si>
  <si>
    <t>これがミドルという新時代。だがすぐ陳腐化するかも。</t>
  </si>
  <si>
    <t>Reviewed in Japan on 8 March 2024</t>
  </si>
  <si>
    <t>JP D</t>
  </si>
  <si>
    <t>Fast cpu, low temps</t>
  </si>
  <si>
    <t>Reviewed in Canada on 27 October 2023</t>
  </si>
  <si>
    <t>Fearghus M. O'Rourke</t>
  </si>
  <si>
    <t>Amazing value for money.</t>
  </si>
  <si>
    <t>Reviewed in the United Kingdom on 13 September 2023</t>
  </si>
  <si>
    <t>producto bueno</t>
  </si>
  <si>
    <t>Vicky</t>
  </si>
  <si>
    <t>Great when paired with a good graphics card</t>
  </si>
  <si>
    <t>Reviewed in Canada on 21 May 2024</t>
  </si>
  <si>
    <t>JoeteckTips</t>
  </si>
  <si>
    <t>These are perfect for office buids</t>
  </si>
  <si>
    <t>Adrien</t>
  </si>
  <si>
    <t>Rien à signaler</t>
  </si>
  <si>
    <t>Reviewed in France on 15 September 2023</t>
  </si>
  <si>
    <t>Excelente vendedor llego tofo rápido y en excelente estado</t>
  </si>
  <si>
    <t>Excelente servicio</t>
  </si>
  <si>
    <t>Reviewed in Mexico on 28 September 2023</t>
  </si>
  <si>
    <t>J Hartman</t>
  </si>
  <si>
    <t>Good all around processor</t>
  </si>
  <si>
    <t>Reviewed in the United States on 24 February 2024</t>
  </si>
  <si>
    <t>松井　邦雄</t>
  </si>
  <si>
    <t>マザーボードへの装着</t>
  </si>
  <si>
    <t>Virgilio Quintana</t>
  </si>
  <si>
    <t>excelente cpu</t>
  </si>
  <si>
    <t>Reviewed in Mexico on 28 October 2023</t>
  </si>
  <si>
    <t>JJ</t>
  </si>
  <si>
    <t>Great bang for the buck</t>
  </si>
  <si>
    <t>Reviewed in the United States on 13 May 2023</t>
  </si>
  <si>
    <t>安価で良い商品</t>
  </si>
  <si>
    <t>Reviewed in Japan on 3 June 2024</t>
  </si>
  <si>
    <t>Renso B.</t>
  </si>
  <si>
    <t>Reviewed in the United States on 7 June 2024</t>
  </si>
  <si>
    <t>Shadow_the_Wiseman</t>
  </si>
  <si>
    <t>Best Bang for your buck!</t>
  </si>
  <si>
    <t>Reviewed in Canada on 30 March 2024</t>
  </si>
  <si>
    <t>Simon Green</t>
  </si>
  <si>
    <t>Plenty fast enough without temp issues</t>
  </si>
  <si>
    <t>Mad Machinist</t>
  </si>
  <si>
    <t>Good value for the money</t>
  </si>
  <si>
    <t>Reviewed in the United States on 13 July 2023</t>
  </si>
  <si>
    <t>Xenomorf</t>
  </si>
  <si>
    <t>Not the fastest but solid</t>
  </si>
  <si>
    <t>Carlos Agreda</t>
  </si>
  <si>
    <t>Bueno, bonito y barato</t>
  </si>
  <si>
    <t>Reviewed in Mexico on 23 July 2023</t>
  </si>
  <si>
    <t>R LAROSE</t>
  </si>
  <si>
    <t>Recieved used and filthy</t>
  </si>
  <si>
    <t>Reviewed in Canada on 22 January 2024</t>
  </si>
  <si>
    <t>田中</t>
  </si>
  <si>
    <t>コストパフォーマンスに優れています</t>
  </si>
  <si>
    <t>Reviewed in Japan on 27 March 2024</t>
  </si>
  <si>
    <t>Deivid</t>
  </si>
  <si>
    <t>Cool</t>
  </si>
  <si>
    <t>Reviewed in the United States on 9 May 2024</t>
  </si>
  <si>
    <t>Hamilton Lewis</t>
  </si>
  <si>
    <t>Calidad precio</t>
  </si>
  <si>
    <t>夏のひかり</t>
  </si>
  <si>
    <t>★必要十分なパフォーマンスCPUです。</t>
  </si>
  <si>
    <t>Reviewed in Japan on 15 January 2024</t>
  </si>
  <si>
    <t>Jaime</t>
  </si>
  <si>
    <t>Reviewed in the United States on 2 May 2024</t>
  </si>
  <si>
    <t>xchel dedrick</t>
  </si>
  <si>
    <t>Buen producto, pero...</t>
  </si>
  <si>
    <t>Reviewed in Mexico on 26 July 2023</t>
  </si>
  <si>
    <t>S.S.</t>
  </si>
  <si>
    <t>Enough and has integrated graphics</t>
  </si>
  <si>
    <t>Reviewed in the United States on 26 March 2023</t>
  </si>
  <si>
    <t>Wipes the floor with gaming and video editing.</t>
  </si>
  <si>
    <t>Reviewed in Canada on 25 March 2024</t>
  </si>
  <si>
    <t>MIKE DURAN</t>
  </si>
  <si>
    <t>the patchwerk boy</t>
  </si>
  <si>
    <t>The PERFECT budget gaming CPU</t>
  </si>
  <si>
    <t>PN</t>
  </si>
  <si>
    <t>コスパよし</t>
  </si>
  <si>
    <t>Reviewed in Japan on 26 January 2024</t>
  </si>
  <si>
    <t>成田のオジサン</t>
  </si>
  <si>
    <t>品質の良さ</t>
  </si>
  <si>
    <t>CoolGuyMan64</t>
  </si>
  <si>
    <t>pretty good</t>
  </si>
  <si>
    <t>Reviewed in Canada on 6 March 2024</t>
  </si>
  <si>
    <t>Ryan Williams</t>
  </si>
  <si>
    <t>Good processor but beware of fan</t>
  </si>
  <si>
    <t>Reviewed in the United States on 14 February 2024</t>
  </si>
  <si>
    <t>あきな</t>
  </si>
  <si>
    <t>コスパ良き！！</t>
  </si>
  <si>
    <t>Reviewed in Japan on 16 January 2024</t>
  </si>
  <si>
    <t>John McQueen</t>
  </si>
  <si>
    <t>Great for a Budget Gaming Build</t>
  </si>
  <si>
    <t>Reviewed in the United States on 20 March 2024</t>
  </si>
  <si>
    <t>David Porras</t>
  </si>
  <si>
    <t>Va bastante bien, es un guerrero</t>
  </si>
  <si>
    <t>IT社畜</t>
  </si>
  <si>
    <t>x265 1080p slow設定で60fpsエンコード可能</t>
  </si>
  <si>
    <t>Reviewed in Japan on 5 August 2023</t>
  </si>
  <si>
    <t>Alright camera</t>
  </si>
  <si>
    <t>Best value for money spent</t>
  </si>
  <si>
    <t>Reviewed in the United States on 23 April 2024</t>
  </si>
  <si>
    <t>M D 11</t>
  </si>
  <si>
    <t>Processor</t>
  </si>
  <si>
    <t>Reviewed in Canada on 11 March 2024</t>
  </si>
  <si>
    <t>Aserofth</t>
  </si>
  <si>
    <t>Great Quality!</t>
  </si>
  <si>
    <t>Reviewed in the United States on 10 July 2023</t>
  </si>
  <si>
    <t>NK</t>
  </si>
  <si>
    <t>インテルCPUです</t>
  </si>
  <si>
    <t>Reviewed in Japan on 28 October 2023</t>
  </si>
  <si>
    <t>Cohen</t>
  </si>
  <si>
    <t>Good price/performance.</t>
  </si>
  <si>
    <t>Reviewed in Canada on 2 January 2024</t>
  </si>
  <si>
    <t>Musicfan</t>
  </si>
  <si>
    <t>Very happy with it</t>
  </si>
  <si>
    <t>Marv</t>
  </si>
  <si>
    <t>Bought this processor and a cheap MATX motherboard so I could run MicroSquish Windoze 11</t>
  </si>
  <si>
    <t>Reviewed in the United States on 18 November 2023</t>
  </si>
  <si>
    <t>Techno</t>
  </si>
  <si>
    <t>Amazing for the Price!</t>
  </si>
  <si>
    <t>Reviewed in the United States on 26 April 2024</t>
  </si>
  <si>
    <t>valleychick70</t>
  </si>
  <si>
    <t>Windows設定の詳細情報では3.4GHzと表示される</t>
  </si>
  <si>
    <t>Reviewed in Japan on 2 April 2024</t>
  </si>
  <si>
    <t>Andrés Torres</t>
  </si>
  <si>
    <t>Buen producto pero cuidado con el envió</t>
  </si>
  <si>
    <t>Reviewed in the United States on 30 May 2024</t>
  </si>
  <si>
    <t>Kendon</t>
  </si>
  <si>
    <t>Stay Cool</t>
  </si>
  <si>
    <t>Reviewed in the United States on 27 September 2023</t>
  </si>
  <si>
    <t>Underrated price to performance</t>
  </si>
  <si>
    <t>thebaldkid</t>
  </si>
  <si>
    <t>10 CORES FOR HOW MUCH?!?</t>
  </si>
  <si>
    <t>Reviewed in the United States on 12 February 2024</t>
  </si>
  <si>
    <t>albert</t>
  </si>
  <si>
    <t>Es buen producto</t>
  </si>
  <si>
    <t>Great cpu motherboards are tricky too handle in bios</t>
  </si>
  <si>
    <t>Quentin Blanchard</t>
  </si>
  <si>
    <t>Efficient Little Powerhouse</t>
  </si>
  <si>
    <t>Reviewed in the United States on 28 February 2024</t>
  </si>
  <si>
    <t>ゆき</t>
  </si>
  <si>
    <t>これから来る重いゲームには厳しいかもしてない。</t>
  </si>
  <si>
    <t>Reviewed in Japan on 25 February 2024</t>
  </si>
  <si>
    <t>Wes</t>
  </si>
  <si>
    <t>Jayden Valentine</t>
  </si>
  <si>
    <t>Reviewed in the United States on 7 December 2023</t>
  </si>
  <si>
    <t>Roba66</t>
  </si>
  <si>
    <t>Easy to build a computer with this one.</t>
  </si>
  <si>
    <t>Reviewed in the United States on 18 September 2023</t>
  </si>
  <si>
    <t>Maritza Jacqueline Juárez Mejía</t>
  </si>
  <si>
    <t>Excelente Procesador</t>
  </si>
  <si>
    <t>LUIS FERNANDO DIAZ GOMEZ</t>
  </si>
  <si>
    <t>INTEL I5 13400F</t>
  </si>
  <si>
    <t>Reviewed in the United States on 3 January 2024</t>
  </si>
  <si>
    <t>Jhonnatan Poloche</t>
  </si>
  <si>
    <t>Mejor de lo que esperaba</t>
  </si>
  <si>
    <t>Roelvis De La Rosa</t>
  </si>
  <si>
    <t>Reviewed in the United States on 12 December 2023</t>
  </si>
  <si>
    <t>Exelent CPU</t>
  </si>
  <si>
    <t>The Mighty Favog</t>
  </si>
  <si>
    <t>It is doing what it is supposed to do</t>
  </si>
  <si>
    <t>Reviewed in the United States on 28 October 2023</t>
  </si>
  <si>
    <t>Excellent CPU, but gaming is unstable</t>
  </si>
  <si>
    <t>This product has been awesome.</t>
  </si>
  <si>
    <t>Core i5</t>
  </si>
  <si>
    <t>Reviewed in Canada on 5 January 2024</t>
  </si>
  <si>
    <t>Ehren</t>
  </si>
  <si>
    <t>This is a good mid range cpu</t>
  </si>
  <si>
    <t>Probably more than you need</t>
  </si>
  <si>
    <t>Reviewed in the United States on 13 August 2023</t>
  </si>
  <si>
    <t>Joseph R.</t>
  </si>
  <si>
    <t>The chip to buy for itx builds.</t>
  </si>
  <si>
    <t>Reviewed in the United States on 25 September 2023</t>
  </si>
  <si>
    <t>Odinaka</t>
  </si>
  <si>
    <t>Exceeded my expectations</t>
  </si>
  <si>
    <t>Andrew C.</t>
  </si>
  <si>
    <t>It’s a processor</t>
  </si>
  <si>
    <t>シズ</t>
  </si>
  <si>
    <t>しっかりしたラッピング</t>
  </si>
  <si>
    <t>Reviewed in Japan on 3 December 2023</t>
  </si>
  <si>
    <t>Martin J. Rosenstein</t>
  </si>
  <si>
    <t>peppy</t>
  </si>
  <si>
    <t>William Steven Ramírez García</t>
  </si>
  <si>
    <t>Satisfecho</t>
  </si>
  <si>
    <t>Reviewed in the United States on 20 August 2023</t>
  </si>
  <si>
    <t>Xiang</t>
  </si>
  <si>
    <t>Reviewed in the United States on 8 August 2023</t>
  </si>
  <si>
    <t>月見酒</t>
  </si>
  <si>
    <t>中身はほぼAlder Lakeだが</t>
  </si>
  <si>
    <t>Reviewed in Japan on 21 October 2023</t>
  </si>
  <si>
    <t>K...</t>
  </si>
  <si>
    <t>problem with esxi 7u3i and 8.0c</t>
  </si>
  <si>
    <t>Reviewed in the United States on 14 April 2023</t>
  </si>
  <si>
    <t>It was either used or displayed item.</t>
  </si>
  <si>
    <t>Reviewed in India on 12 December 2022</t>
  </si>
  <si>
    <t>https://www.amazon.in/gp/profile/amzn1.account.AGE6ONMHBNTZOR2AOWFHCUAR7MDA/ref=cm_cr_arp_d_gw_btm?ie=UTF8</t>
  </si>
  <si>
    <t>https://www.amazon.in/gp/customer-reviews/R3AREGY5FJ1XHO/ref=cm_cr_arp_d_rvw_ttl?ie=UTF8&amp;ASIN=B09MDHZ2YQ</t>
  </si>
  <si>
    <t>Intel Core i7 12700F 12 Gen Desktop PC Processor 12 Core CPU with 25MB Cache and up to 4.9 GHz Clock Speed LGA 1700 4K (Graphic Card Required)</t>
  </si>
  <si>
    <t>Hamza A.</t>
  </si>
  <si>
    <t>Sehr gute Prozessor aber braucht einen guten Kühler</t>
  </si>
  <si>
    <t>Reviewed in Germany on 13 August 2022</t>
  </si>
  <si>
    <t>Very good processor but needs a good cooler</t>
  </si>
  <si>
    <t>Lisimar Coutinho Barbosa</t>
  </si>
  <si>
    <t>Muito poderoso</t>
  </si>
  <si>
    <t>João Castelo</t>
  </si>
  <si>
    <t>Not working</t>
  </si>
  <si>
    <t>Reviewed in Germany on 15 May 2024</t>
  </si>
  <si>
    <t>Jerre A.</t>
  </si>
  <si>
    <t>Processador Intel Core I7-12700F, 12ª</t>
  </si>
  <si>
    <t>Reviewed in Brazil on 4 September 2023</t>
  </si>
  <si>
    <t>Splendide</t>
  </si>
  <si>
    <t>Reviewed in France on 26 December 2023</t>
  </si>
  <si>
    <t>Silvia G.</t>
  </si>
  <si>
    <t>Prodotto ottimo</t>
  </si>
  <si>
    <t>Reviewed in Italy on 31 August 2022</t>
  </si>
  <si>
    <t>Ethan</t>
  </si>
  <si>
    <t>je crois que il manque quelque chose !</t>
  </si>
  <si>
    <t>Reviewed in France on 5 February 2024</t>
  </si>
  <si>
    <t>emiliano</t>
  </si>
  <si>
    <t>Si surriscalda subito all'avvio</t>
  </si>
  <si>
    <t>Reviewed in Italy on 23 August 2022</t>
  </si>
  <si>
    <t>Janardan Prasad Chaubey</t>
  </si>
  <si>
    <t>Genuine product</t>
  </si>
  <si>
    <t>Reviewed in India on 25 February 2024</t>
  </si>
  <si>
    <t>https://www.amazon.in/gp/profile/amzn1.account.AGNXKVJJMLMUXGHCZIKGLCZFT2AQ/ref=cm_cr_arp_d_gw_btm?ie=UTF8</t>
  </si>
  <si>
    <t>https://www.amazon.in/gp/customer-reviews/R89ANA46QHFN9/ref=cm_cr_arp_d_rvw_ttl?ie=UTF8&amp;ASIN=B0BN68JXR2</t>
  </si>
  <si>
    <t>Intel Core I5 13400 Processor 20M Cache, Up to 4.60 Ghz, LGA 1700</t>
  </si>
  <si>
    <t>Vinay p.</t>
  </si>
  <si>
    <t>🤩🌟 Awesome budget Processor🌟🤩</t>
  </si>
  <si>
    <t>Reviewed in India on 27 January 2023</t>
  </si>
  <si>
    <t>https://www.amazon.in/gp/profile/amzn1.account.AEBFMQNTCLFTVGIDCVGDMJ334QLQ/ref=cm_cr_arp_d_gw_btm?ie=UTF8</t>
  </si>
  <si>
    <t>https://www.amazon.in/gp/customer-reviews/R2C6WD338WFCPN/ref=cm_cr_arp_d_rvw_ttl?ie=UTF8&amp;ASIN=B0BN68JXR2</t>
  </si>
  <si>
    <t>yan</t>
  </si>
  <si>
    <t>Excellent processeur 10 coeurs avec GPU</t>
  </si>
  <si>
    <t>Reviewed in France on 6 May 2024</t>
  </si>
  <si>
    <t>Ante</t>
  </si>
  <si>
    <t>Over all happy</t>
  </si>
  <si>
    <t>Reviewed in Germany on 13 January 2024</t>
  </si>
  <si>
    <t>Elena P.</t>
  </si>
  <si>
    <t>È come i5-12600K però più recente ed economico</t>
  </si>
  <si>
    <t>Reviewed in Italy on 20 September 2023</t>
  </si>
  <si>
    <t>Erick Flores</t>
  </si>
  <si>
    <t>Reviewed in Mexico on 6 June 2023</t>
  </si>
  <si>
    <t>El reverso tenebroso</t>
  </si>
  <si>
    <t>Según lo esperado</t>
  </si>
  <si>
    <t>Reviewed in Spain on 15 August 2023</t>
  </si>
  <si>
    <t>Ruan Gomes</t>
  </si>
  <si>
    <t>Reviewed in Brazil on 14 December 2023</t>
  </si>
  <si>
    <t>asus</t>
  </si>
  <si>
    <t>非常に良い</t>
  </si>
  <si>
    <t>Reviewed in Japan on 30 October 2023</t>
  </si>
  <si>
    <t>Client Kindle</t>
  </si>
  <si>
    <t>Processeur est trop fort</t>
  </si>
  <si>
    <t>Reviewed in France on 12 January 2024</t>
  </si>
  <si>
    <t>Michael_M</t>
  </si>
  <si>
    <t>Sehr gute CPU</t>
  </si>
  <si>
    <t>Reviewed in Germany on 3 September 2023</t>
  </si>
  <si>
    <t>Geppo</t>
  </si>
  <si>
    <t>Il re della fascia media gaming</t>
  </si>
  <si>
    <t>Reviewed in Italy on 11 June 2023</t>
  </si>
  <si>
    <t>claudiney freiman verly</t>
  </si>
  <si>
    <t>Velocidade</t>
  </si>
  <si>
    <t>Reviewed in Brazil on 31 December 2023</t>
  </si>
  <si>
    <t>Intel® Core™ i5-13400</t>
  </si>
  <si>
    <t>Reviewed in Italy on 10 March 2024</t>
  </si>
  <si>
    <t>Benjamerm</t>
  </si>
  <si>
    <t>Besser als die F Variante</t>
  </si>
  <si>
    <t>Reviewed in Germany on 2 December 2023</t>
  </si>
  <si>
    <t>Erik</t>
  </si>
  <si>
    <t>Aprovado</t>
  </si>
  <si>
    <t>Reviewed in Brazil on 20 October 2023</t>
  </si>
  <si>
    <t>SP</t>
  </si>
  <si>
    <t>Good price</t>
  </si>
  <si>
    <t>Reviewed in Germany on 21 August 2023</t>
  </si>
  <si>
    <t>Pietro</t>
  </si>
  <si>
    <t>intel 13400</t>
  </si>
  <si>
    <t>Stefanie</t>
  </si>
  <si>
    <t>Wunderbar</t>
  </si>
  <si>
    <t>Reviewed in Germany on 15 June 2023</t>
  </si>
  <si>
    <t>Turbine68</t>
  </si>
  <si>
    <t>Reviewed in Italy on 21 September 2023</t>
  </si>
  <si>
    <t>giorgio</t>
  </si>
  <si>
    <t>nessuna</t>
  </si>
  <si>
    <t>Reviewed in Italy on 27 March 2024</t>
  </si>
  <si>
    <t>Vikas Chamoli</t>
  </si>
  <si>
    <t>Awesome product</t>
  </si>
  <si>
    <t>Reviewed in India on 13 March 2023</t>
  </si>
  <si>
    <t>https://www.amazon.in/gp/profile/amzn1.account.AFL3DT4PNSB6SQ34XYFZIAHKOHVA/ref=cm_cr_arp_d_gw_btm?ie=UTF8</t>
  </si>
  <si>
    <t>https://www.amazon.in/gp/customer-reviews/R2QGZBNKIU3HPZ/ref=cm_cr_arp_d_rvw_ttl?ie=UTF8&amp;ASIN=B0BN61LYFB</t>
  </si>
  <si>
    <t>Intel Core I5 13400F Processor 20M Cache, Up to 4.60 Ghz, LGA 1700</t>
  </si>
  <si>
    <t>Juan_08</t>
  </si>
  <si>
    <t>I5 13400 F</t>
  </si>
  <si>
    <t>Reviewed in Spain on 23 April 2024</t>
  </si>
  <si>
    <t>david tower</t>
  </si>
  <si>
    <t>Super guter prozesor</t>
  </si>
  <si>
    <t>Reviewed in Germany on 6 May 2024</t>
  </si>
  <si>
    <t>Blah</t>
  </si>
  <si>
    <t>Un excellent rapport qualité-prix</t>
  </si>
  <si>
    <t>Reviewed in France on 30 September 2023</t>
  </si>
  <si>
    <t>Sergio Ferraro</t>
  </si>
  <si>
    <t>Troppa grazia</t>
  </si>
  <si>
    <t>Reviewed in Italy on 5 April 2024</t>
  </si>
  <si>
    <t>Jacek</t>
  </si>
  <si>
    <t>Otrzymałem wersje OEM/Bulk bez wentylatora i pudełka.</t>
  </si>
  <si>
    <t>Reviewed in Poland on 5 April 2023</t>
  </si>
  <si>
    <t>Processador</t>
  </si>
  <si>
    <t>Reviewed in Brazil on 12 June 2024</t>
  </si>
  <si>
    <t>Detta känns inte som en ny produkt när den packades upp ur leveranslådan, dem är uppenbarligen uppackad förr ev refurbished?</t>
  </si>
  <si>
    <t>Ny, kanske inte?</t>
  </si>
  <si>
    <t>Reviewed in Sweden on 8 December 2023</t>
  </si>
  <si>
    <t>New, maybe not?</t>
  </si>
  <si>
    <t>William Kakert</t>
  </si>
  <si>
    <t>Reviewed in Belgium on 19 April 2024</t>
  </si>
  <si>
    <t>Reviewed in the United Kingdom on 11 June 2023</t>
  </si>
  <si>
    <t>Best cpu for the price</t>
  </si>
  <si>
    <t>Reviewed in the Netherlands on 28 July 2023</t>
  </si>
  <si>
    <t>Nee-al</t>
  </si>
  <si>
    <t>Bang for the buck CPU</t>
  </si>
  <si>
    <t>Reviewed in Australia on 23 April 2024</t>
  </si>
  <si>
    <t>Isai T.</t>
  </si>
  <si>
    <t>Reviewed in Mexico on 13 May 2024</t>
  </si>
  <si>
    <t>Carlos Bastos</t>
  </si>
  <si>
    <t>Reviewed in Spain on 29 June 2023</t>
  </si>
  <si>
    <t>Iwan Mulhall</t>
  </si>
  <si>
    <t>Good price, strong CPU</t>
  </si>
  <si>
    <t>Reviewed in the United Kingdom on 9 March 2024</t>
  </si>
  <si>
    <t>JLM94</t>
  </si>
  <si>
    <t>Processeur très rapide.</t>
  </si>
  <si>
    <t>Reviewed in France on 23 May 2024</t>
  </si>
  <si>
    <t>Jeffrey</t>
  </si>
  <si>
    <t>Older version are significantly better.</t>
  </si>
  <si>
    <t>Reviewed in the Netherlands on 29 April 2023</t>
  </si>
  <si>
    <t>Erdem Gören</t>
  </si>
  <si>
    <t>Starke Leistung, geringer Preis, gute Technik und wenig Konkurrenz!</t>
  </si>
  <si>
    <t>Reviewed in Germany on 20 June 2023</t>
  </si>
  <si>
    <t>buona evoluzione del 12400f con 4 Ecore in più</t>
  </si>
  <si>
    <t>Vinicius</t>
  </si>
  <si>
    <t>Processador top</t>
  </si>
  <si>
    <t>Reviewed in Brazil on 2 May 2024</t>
  </si>
  <si>
    <t>Ottimo CPU potenza/prezzo</t>
  </si>
  <si>
    <t>Reviewed in Italy on 8 June 2023</t>
  </si>
  <si>
    <t>Jannick DOUAY</t>
  </si>
  <si>
    <t>Fonctionne bien dés la première utilisation.</t>
  </si>
  <si>
    <t>Reviewed in France on 28 February 2024</t>
  </si>
  <si>
    <t>Pedro Moura</t>
  </si>
  <si>
    <t>Processador muito bom e entrega rápida</t>
  </si>
  <si>
    <t>Reviewed in Brazil on 16 March 2024</t>
  </si>
  <si>
    <t>Insitu</t>
  </si>
  <si>
    <t>Un procesador fresco y eficiente</t>
  </si>
  <si>
    <t>Reviewed in Spain on 10 February 2023</t>
  </si>
  <si>
    <t>ronny muck</t>
  </si>
  <si>
    <t>CPU i5</t>
  </si>
  <si>
    <t>Reviewed in Germany on 5 April 2024</t>
  </si>
  <si>
    <t>What do you know. I got the Raptor Lake CPU!</t>
  </si>
  <si>
    <t>Reviewed in the United Kingdom on 8 January 2024</t>
  </si>
  <si>
    <t>Rico</t>
  </si>
  <si>
    <t>processeur</t>
  </si>
  <si>
    <t>Reviewed in France on 18 May 2024</t>
  </si>
  <si>
    <t>Freddie Taylor</t>
  </si>
  <si>
    <t>Great value for money</t>
  </si>
  <si>
    <t>Reviewed in the United Kingdom on 3 December 2023</t>
  </si>
  <si>
    <t>Armando Luis Nogueira Naveira</t>
  </si>
  <si>
    <t>Reviewed in Spain on 9 May 2024</t>
  </si>
  <si>
    <t>Viktor Nickel</t>
  </si>
  <si>
    <t>Optimale Preis-/Leistung-Verhältnis!</t>
  </si>
  <si>
    <t>Pedro</t>
  </si>
  <si>
    <t>Perfeito para pc mid de hoje</t>
  </si>
  <si>
    <t>Reviewed in Brazil on 16 February 2024</t>
  </si>
  <si>
    <t>Lo</t>
  </si>
  <si>
    <t>Good CPU, good value</t>
  </si>
  <si>
    <t>Reviewed in Germany on 22 April 2024</t>
  </si>
  <si>
    <t>Mahé</t>
  </si>
  <si>
    <t>Reviewed in France on 30 April 2024</t>
  </si>
  <si>
    <t>Renato Marcelo Marques</t>
  </si>
  <si>
    <t>Tudo ok</t>
  </si>
  <si>
    <t>Reviewed in Brazil on 21 December 2023</t>
  </si>
  <si>
    <t>H&amp;G</t>
  </si>
  <si>
    <t>great gaming cpu</t>
  </si>
  <si>
    <t>Reviewed in the United Kingdom on 4 April 2024</t>
  </si>
  <si>
    <t>Juan Manuel Dominguez Barrera</t>
  </si>
  <si>
    <t>Reviewed in Spain on 13 August 2023</t>
  </si>
  <si>
    <t>Luigi</t>
  </si>
  <si>
    <t>Intel® Core™ i5-13400F, processore desktop, per sistemi desktop 10 core</t>
  </si>
  <si>
    <t>Jonas Andrä</t>
  </si>
  <si>
    <t>Macht was er soll</t>
  </si>
  <si>
    <t>Reviewed in Germany on 2 June 2023</t>
  </si>
  <si>
    <t>Léo</t>
  </si>
  <si>
    <t>Description</t>
  </si>
  <si>
    <t>Reviewed in France on 23 December 2023</t>
  </si>
  <si>
    <t>Renato Sabino da Silva</t>
  </si>
  <si>
    <t>PROCESSADOR</t>
  </si>
  <si>
    <t>Reviewed in Brazil on 15 November 2023</t>
  </si>
  <si>
    <t>Pablo</t>
  </si>
  <si>
    <t>La mejor compra</t>
  </si>
  <si>
    <t>Reviewed in Spain on 4 December 2023</t>
  </si>
  <si>
    <t>Toto</t>
  </si>
  <si>
    <t>buono per build media</t>
  </si>
  <si>
    <t>Reviewed in Italy on 10 June 2023</t>
  </si>
  <si>
    <t>James Brooks</t>
  </si>
  <si>
    <t>Reviewed in the United Kingdom on 14 February 2023</t>
  </si>
  <si>
    <t>PC GUY</t>
  </si>
  <si>
    <t>Fantastic cpu really quick less than £200</t>
  </si>
  <si>
    <t>Reviewed in the United Kingdom on 6 January 2024</t>
  </si>
  <si>
    <t>dekindt christophe</t>
  </si>
  <si>
    <t>Parfait !</t>
  </si>
  <si>
    <t>Reviewed in France on 2 January 2024</t>
  </si>
  <si>
    <t>JEFFERSON DE SOUZA</t>
  </si>
  <si>
    <t>Produto ótimo já o transporte...</t>
  </si>
  <si>
    <t>Reviewed in Brazil on 1 August 2023</t>
  </si>
  <si>
    <t>P57</t>
  </si>
  <si>
    <t>Reviewed in Germany on 7 October 2023</t>
  </si>
  <si>
    <t>Leandri Corrado</t>
  </si>
  <si>
    <t>Reviewed in Italy on 17 March 2024</t>
  </si>
  <si>
    <t>Luis Garcia Sanchez</t>
  </si>
  <si>
    <t>Pedazo de procesador.</t>
  </si>
  <si>
    <t>Reviewed in Spain on 1 May 2023</t>
  </si>
  <si>
    <t>Daniel</t>
  </si>
  <si>
    <t>Processore</t>
  </si>
  <si>
    <t>Reviewed in Italy on 6 February 2024</t>
  </si>
  <si>
    <t>Cpu</t>
  </si>
  <si>
    <t>Reviewed in Germany on 23 December 2023</t>
  </si>
  <si>
    <t>GS Gamers Madz Pcs</t>
  </si>
  <si>
    <t>Good cpu for the cheapest i5 13 series</t>
  </si>
  <si>
    <t>Reviewed in the United Kingdom on 8 August 2023</t>
  </si>
  <si>
    <t>hugo.b</t>
  </si>
  <si>
    <t>Incomplet</t>
  </si>
  <si>
    <t>Reviewed in France on 13 June 2024</t>
  </si>
  <si>
    <t>Produto muito lindo e de qualidade</t>
  </si>
  <si>
    <t>Intel é Intel</t>
  </si>
  <si>
    <t>Reviewed in Brazil on 3 November 2023</t>
  </si>
  <si>
    <t>J santi</t>
  </si>
  <si>
    <t>cumple</t>
  </si>
  <si>
    <t>Reviewed in Spain on 11 June 2023</t>
  </si>
  <si>
    <t>D. RAWLINGS</t>
  </si>
  <si>
    <t>Reviewed in the United Kingdom on 14 January 2024</t>
  </si>
  <si>
    <t>LAURENT JEANPIERRE</t>
  </si>
  <si>
    <t>Un processeur Intel - tout est dit</t>
  </si>
  <si>
    <t>Reviewed in France on 30 May 2023</t>
  </si>
  <si>
    <t>marco</t>
  </si>
  <si>
    <t>Consigliato !</t>
  </si>
  <si>
    <t>Reviewed in Italy on 11 November 2023</t>
  </si>
  <si>
    <t>Metche</t>
  </si>
  <si>
    <t>puissant</t>
  </si>
  <si>
    <t>Core</t>
  </si>
  <si>
    <t>Reviewed in Italy on 9 December 2023</t>
  </si>
  <si>
    <t>Processore perfetto</t>
  </si>
  <si>
    <t>Reviewed in Italy on 29 November 2023</t>
  </si>
  <si>
    <t>COMA</t>
  </si>
  <si>
    <t>Reviewed in France on 18 December 2023</t>
  </si>
  <si>
    <t>LORENZO LAZZARI</t>
  </si>
  <si>
    <t>ventola rotto e venditore non risponde</t>
  </si>
  <si>
    <t>Reviewed in Italy on 23 October 2023</t>
  </si>
  <si>
    <t>.</t>
  </si>
  <si>
    <t>Came Damaged</t>
  </si>
  <si>
    <t>Reviewed in the United Kingdom on 6 February 2024</t>
  </si>
  <si>
    <t>Jacopo</t>
  </si>
  <si>
    <t>Ottimo processore!</t>
  </si>
  <si>
    <t>Reviewed in Italy on 14 March 2023</t>
  </si>
  <si>
    <t>matic</t>
  </si>
  <si>
    <t>DONT BUY THERE IS JUST A FAN NO INTEL</t>
  </si>
  <si>
    <t>Reviewed in Germany on 9 June 2024</t>
  </si>
  <si>
    <t>Chloé Vghe</t>
  </si>
  <si>
    <t>Arnaque</t>
  </si>
  <si>
    <t>Reviewed in France on 11 June 2024</t>
  </si>
  <si>
    <t>Oleh</t>
  </si>
  <si>
    <t>Ottimo per giocatori</t>
  </si>
  <si>
    <t>Reviewed in Italy on 10 September 2023</t>
  </si>
  <si>
    <t>andrea</t>
  </si>
  <si>
    <t>Una fregatura...</t>
  </si>
  <si>
    <t>Reviewed in Italy on 13 April 2024</t>
  </si>
  <si>
    <t>Tania Marques</t>
  </si>
  <si>
    <t>Satisfeita com a compra</t>
  </si>
  <si>
    <t>Reviewed in Brazil on 19 September 2023</t>
  </si>
  <si>
    <t>Carlos Melo</t>
  </si>
  <si>
    <t>Excelente custo benefício.</t>
  </si>
  <si>
    <t>Reviewed in Brazil on 25 September 2023</t>
  </si>
  <si>
    <t>Dario Stilinovic</t>
  </si>
  <si>
    <t>Great processor for needed activities</t>
  </si>
  <si>
    <t>Reviewed in Germany on 30 June 2023</t>
  </si>
  <si>
    <t>Pascal</t>
  </si>
  <si>
    <t>Rennt</t>
  </si>
  <si>
    <t>Top CPU...</t>
  </si>
  <si>
    <t>Reviewed in Germany on 20 January 2023</t>
  </si>
  <si>
    <t>ZANETA ALMAN</t>
  </si>
  <si>
    <t>Reviewed in Germany on 22 May 2023</t>
  </si>
  <si>
    <t>ATTILIO FLORESTA</t>
  </si>
  <si>
    <t>Processore i5 13400F</t>
  </si>
  <si>
    <t>Reviewed in Italy on 3 April 2023</t>
  </si>
  <si>
    <t>André Scheel</t>
  </si>
  <si>
    <t>I5 13400f</t>
  </si>
  <si>
    <t>Reviewed in Germany on 16 January 2023</t>
  </si>
  <si>
    <t>Thibedore Jean-Philippe</t>
  </si>
  <si>
    <t>Reviewed in France on 8 July 2023</t>
  </si>
  <si>
    <t>Luiz Gustavo Kiill Porto</t>
  </si>
  <si>
    <t>Delay and the product box arrived open</t>
  </si>
  <si>
    <t>Reviewed in the United Kingdom on 7 December 2023</t>
  </si>
  <si>
    <t>pelletier</t>
  </si>
  <si>
    <t>Bon compromis</t>
  </si>
  <si>
    <t>Reviewed in France on 14 February 2023</t>
  </si>
  <si>
    <t>le verre</t>
  </si>
  <si>
    <t>Bon processeur de 13`eme gen</t>
  </si>
  <si>
    <t>Reviewed in France on 9 March 2023</t>
  </si>
  <si>
    <t>Axel</t>
  </si>
  <si>
    <t>Colis incomplet</t>
  </si>
  <si>
    <t>Reviewed in France on 9 December 2023</t>
  </si>
  <si>
    <t>markus wagner</t>
  </si>
  <si>
    <t>Lachhaft</t>
  </si>
  <si>
    <t>Reviewed in Germany on 14 January 2024</t>
  </si>
  <si>
    <t>jb1421</t>
  </si>
  <si>
    <t>Produit déjà ouvert et vidé</t>
  </si>
  <si>
    <t>Reviewed in France on 7 December 2023</t>
  </si>
  <si>
    <t>Malino</t>
  </si>
  <si>
    <t>Reviewed in Italy on 5 March 2023</t>
  </si>
  <si>
    <t>Rodrigo</t>
  </si>
  <si>
    <t>Pessimo</t>
  </si>
  <si>
    <t>Reviewed in Italy on 28 November 2023</t>
  </si>
  <si>
    <t>Ascas jérémy</t>
  </si>
  <si>
    <t>damaged box</t>
  </si>
  <si>
    <t>Miki</t>
  </si>
  <si>
    <t>Blazing fast</t>
  </si>
  <si>
    <t>Reviewed in India on 20 September 2023</t>
  </si>
  <si>
    <t>https://www.amazon.in/gp/profile/amzn1.account.AGNHZR4L4ZK6AB3JXBCTQ3R3SNCQ/ref=cm_cr_arp_d_gw_btm?ie=UTF8</t>
  </si>
  <si>
    <t>https://www.amazon.in/gp/customer-reviews/R28VP2B5WHI9JY/ref=cm_cr_arp_d_rvw_ttl?ie=UTF8&amp;ASIN=B086MMRW87</t>
  </si>
  <si>
    <t>Intel Core i3 10100 Processor (6M Cache, up to 4.30 GHz) BGA 437 Socket</t>
  </si>
  <si>
    <t>sathish</t>
  </si>
  <si>
    <t>Reviewed in India on 31 October 2020</t>
  </si>
  <si>
    <t>https://www.amazon.in/gp/profile/amzn1.account.AHXGDZGEIJQ7Q7UCGQDLTZWRFBTQ/ref=cm_cr_arp_d_gw_btm?ie=UTF8</t>
  </si>
  <si>
    <t>https://www.amazon.in/gp/customer-reviews/R2CC24VADRSV20/ref=cm_cr_arp_d_rvw_ttl?ie=UTF8&amp;ASIN=B086MMRW87</t>
  </si>
  <si>
    <t>DHAVAL PATEL</t>
  </si>
  <si>
    <t>faster Processor speed in budget</t>
  </si>
  <si>
    <t>Reviewed in India on 14 November 2020</t>
  </si>
  <si>
    <t>https://www.amazon.in/gp/profile/amzn1.account.AGQBOJBHH47VEHLQQAWCCLHEJN4Q/ref=cm_cr_arp_d_gw_btm?ie=UTF8</t>
  </si>
  <si>
    <t>https://www.amazon.in/gp/customer-reviews/R7284UV0YOQIW/ref=cm_cr_arp_d_rvw_ttl?ie=UTF8&amp;ASIN=B086MMRW87</t>
  </si>
  <si>
    <t>62 people found this helpful</t>
  </si>
  <si>
    <t>Namita Kundu</t>
  </si>
  <si>
    <t>Best value for money budget intel processor as of now</t>
  </si>
  <si>
    <t>Reviewed in India on 18 December 2020</t>
  </si>
  <si>
    <t>https://www.amazon.in/gp/profile/amzn1.account.AHJ4MJNQBSKBSZAFNWO3GFAKW4AA/ref=cm_cr_arp_d_gw_btm?ie=UTF8</t>
  </si>
  <si>
    <t>https://www.amazon.in/gp/customer-reviews/R2LKZGMXOP32O3/ref=cm_cr_arp_d_rvw_ttl?ie=UTF8&amp;ASIN=B086MMRW87</t>
  </si>
  <si>
    <t>Toms</t>
  </si>
  <si>
    <t>Good one</t>
  </si>
  <si>
    <t>Reviewed in India on 21 May 2022</t>
  </si>
  <si>
    <t>https://www.amazon.in/gp/profile/amzn1.account.AGC4EXZSKXAKFJHDI6EHMDANJIRQ/ref=cm_cr_arp_d_gw_btm?ie=UTF8</t>
  </si>
  <si>
    <t>https://www.amazon.in/gp/customer-reviews/R2HHQLKWOAE6V7/ref=cm_cr_arp_d_rvw_ttl?ie=UTF8&amp;ASIN=B086MMRW87</t>
  </si>
  <si>
    <t>Syam babu</t>
  </si>
  <si>
    <t>Beyond words</t>
  </si>
  <si>
    <t>Reviewed in India on 13 September 2020</t>
  </si>
  <si>
    <t>https://www.amazon.in/gp/profile/amzn1.account.AEKZEZV57WOMGLEX6IXMSA5TSIVA/ref=cm_cr_arp_d_gw_btm?ie=UTF8</t>
  </si>
  <si>
    <t>https://www.amazon.in/gp/customer-reviews/R27RW9L9CD3LWP/ref=cm_cr_arp_d_rvw_ttl?ie=UTF8&amp;ASIN=B086MMRW87</t>
  </si>
  <si>
    <t>102 people found this helpful</t>
  </si>
  <si>
    <t>Pradeep</t>
  </si>
  <si>
    <t>Inbuild with graphics</t>
  </si>
  <si>
    <t>Reviewed in India on 4 January 2021</t>
  </si>
  <si>
    <t>https://www.amazon.in/gp/profile/amzn1.account.AGMQCX5UJRIGTC2OHIAKUMLOWBKQ/ref=cm_cr_arp_d_gw_btm?ie=UTF8</t>
  </si>
  <si>
    <t>https://www.amazon.in/gp/customer-reviews/R3HAY7L20PBP9S/ref=cm_cr_arp_d_rvw_ttl?ie=UTF8&amp;ASIN=B086MMRW87</t>
  </si>
  <si>
    <t>Lalit K.</t>
  </si>
  <si>
    <t>box was already open</t>
  </si>
  <si>
    <t>Reviewed in India on 21 November 2020</t>
  </si>
  <si>
    <t>https://www.amazon.in/gp/profile/amzn1.account.AGUF2SA6DMIAYKFTBOYWEQ3YSWFQ/ref=cm_cr_arp_d_gw_btm?ie=UTF8</t>
  </si>
  <si>
    <t>https://www.amazon.in/gp/customer-reviews/R336L0S6GKJT6H/ref=cm_cr_arp_d_rvw_ttl?ie=UTF8&amp;ASIN=B086MMRW87</t>
  </si>
  <si>
    <t>Excellent!</t>
  </si>
  <si>
    <t>Reviewed in India on 24 May 2021</t>
  </si>
  <si>
    <t>https://www.amazon.in/gp/profile/amzn1.account.AEP4DNW2GTMPC54FIM2XZZ6HD5JA/ref=cm_cr_arp_d_gw_btm?ie=UTF8</t>
  </si>
  <si>
    <t>https://www.amazon.in/gp/customer-reviews/RBXGQNBZ4RXJQ/ref=cm_cr_arp_d_rvw_ttl?ie=UTF8&amp;ASIN=B086MMRW87</t>
  </si>
  <si>
    <t>MKMishra</t>
  </si>
  <si>
    <t>Safe packaging with good performance</t>
  </si>
  <si>
    <t>Reviewed in India on 22 May 2021</t>
  </si>
  <si>
    <t>https://www.amazon.in/gp/profile/amzn1.account.AE7U2JJVQCQDJXHRNQ7VUYTDC4UA/ref=cm_cr_arp_d_gw_btm?ie=UTF8</t>
  </si>
  <si>
    <t>https://www.amazon.in/gp/customer-reviews/R3EFWSVOHOV4KM/ref=cm_cr_arp_d_rvw_ttl?ie=UTF8&amp;ASIN=B086MMRW87</t>
  </si>
  <si>
    <t>Reviewed in India on 21 December 2020</t>
  </si>
  <si>
    <t>https://www.amazon.in/gp/profile/amzn1.account.AG3ZPALHBLYRHHYZQNYFMMONG5EA/ref=cm_cr_getr_d_gw_btm?ie=UTF8</t>
  </si>
  <si>
    <t>https://www.amazon.in/gp/customer-reviews/R3B4WNYU7TA31Q/ref=cm_cr_getr_d_rvw_ttl?ie=UTF8&amp;ASIN=B086MMRW87</t>
  </si>
  <si>
    <t>amrit chakma</t>
  </si>
  <si>
    <t>Reviewed in India on 21 July 2021</t>
  </si>
  <si>
    <t>https://www.amazon.in/gp/profile/amzn1.account.AFPZBKYX66BL2B5FLKCYG3KV27EQ/ref=cm_cr_getr_d_gw_btm?ie=UTF8</t>
  </si>
  <si>
    <t>https://www.amazon.in/gp/customer-reviews/R2O86XN6ZEZG69/ref=cm_cr_getr_d_rvw_ttl?ie=UTF8&amp;ASIN=B086MMRW87</t>
  </si>
  <si>
    <t>kingslee</t>
  </si>
  <si>
    <t>Reviewed in India on 13 December 2020</t>
  </si>
  <si>
    <t>https://www.amazon.in/gp/profile/amzn1.account.AG32SRGU5U6ZYFYXOAYYMN4ARLUQ/ref=cm_cr_getr_d_gw_btm?ie=UTF8</t>
  </si>
  <si>
    <t>https://www.amazon.in/gp/customer-reviews/R3EWWP25G0B9Y2/ref=cm_cr_getr_d_rvw_ttl?ie=UTF8&amp;ASIN=B086MMRW87</t>
  </si>
  <si>
    <t>narendra</t>
  </si>
  <si>
    <t>Reviewed in India on 1 November 2020</t>
  </si>
  <si>
    <t>https://www.amazon.in/gp/profile/amzn1.account.AGZDKPD6QLEJFCO4TDVDXAPLTR3Q/ref=cm_cr_getr_d_gw_btm?ie=UTF8</t>
  </si>
  <si>
    <t>https://www.amazon.in/gp/customer-reviews/RF1QGKL8YRE15/ref=cm_cr_getr_d_rvw_ttl?ie=UTF8&amp;ASIN=B086MMRW87</t>
  </si>
  <si>
    <t>Bikash Ghorai</t>
  </si>
  <si>
    <t>Simply Awesome</t>
  </si>
  <si>
    <t>Reviewed in India on 22 August 2020</t>
  </si>
  <si>
    <t>https://www.amazon.in/gp/profile/amzn1.account.AFZ5LMTSGZWKYBA4GMGUREUS7ZXQ/ref=cm_cr_getr_d_gw_btm?ie=UTF8</t>
  </si>
  <si>
    <t>https://www.amazon.in/gp/customer-reviews/R3VXQ3GDDBLF4V/ref=cm_cr_getr_d_rvw_ttl?ie=UTF8&amp;ASIN=B086MMRW87</t>
  </si>
  <si>
    <t>Mohit gupta</t>
  </si>
  <si>
    <t>Performance</t>
  </si>
  <si>
    <t>Reviewed in India on 16 July 2020</t>
  </si>
  <si>
    <t>https://www.amazon.in/gp/profile/amzn1.account.AETM5JBVEC5S37ENTIRKQTFH356Q/ref=cm_cr_getr_d_gw_btm?ie=UTF8</t>
  </si>
  <si>
    <t>https://www.amazon.in/gp/customer-reviews/R3PZ6UXVJLD8E4/ref=cm_cr_getr_d_rvw_ttl?ie=UTF8&amp;ASIN=B086MMRW87</t>
  </si>
  <si>
    <t>Dheeraj</t>
  </si>
  <si>
    <t>good than i7 7 the gen</t>
  </si>
  <si>
    <t>Reviewed in India on 5 August 2020</t>
  </si>
  <si>
    <t>https://www.amazon.in/gp/profile/amzn1.account.AEQ6FKKDTL3Z7WBXS3D2CHGP5IOA/ref=cm_cr_getr_d_gw_btm?ie=UTF8</t>
  </si>
  <si>
    <t>https://www.amazon.in/gp/customer-reviews/R27T1Z2WKRWDQH/ref=cm_cr_getr_d_rvw_ttl?ie=UTF8&amp;ASIN=B086MMRW87</t>
  </si>
  <si>
    <t>Dharma ram</t>
  </si>
  <si>
    <t>Reviewed in India on 2 August 2020</t>
  </si>
  <si>
    <t>https://www.amazon.in/gp/profile/amzn1.account.AFXT53AYJCTIOZWVFES2HIJC7J7A/ref=cm_cr_getr_d_gw_btm?ie=UTF8</t>
  </si>
  <si>
    <t>https://www.amazon.in/gp/customer-reviews/R1R8CVEKXXJ04G/ref=cm_cr_getr_d_rvw_ttl?ie=UTF8&amp;ASIN=B086MMRW87</t>
  </si>
  <si>
    <t>Gaurav Singh</t>
  </si>
  <si>
    <t>Used/Duplicate Product Supplied</t>
  </si>
  <si>
    <t>Reviewed in India on 27 October 2020</t>
  </si>
  <si>
    <t>https://www.amazon.in/gp/profile/amzn1.account.AFWVI6SLEI3QKBISAHCGFFIRKVDQ/ref=cm_cr_getr_d_gw_btm?ie=UTF8</t>
  </si>
  <si>
    <t>https://www.amazon.in/gp/customer-reviews/RQUGTH3KFFTWC/ref=cm_cr_getr_d_rvw_ttl?ie=UTF8&amp;ASIN=B086MMRW87</t>
  </si>
  <si>
    <t>Evrywhere</t>
  </si>
  <si>
    <t>Value for money</t>
  </si>
  <si>
    <t>Reviewed in Germany on 31 January 2021</t>
  </si>
  <si>
    <t>Dressler Avila</t>
  </si>
  <si>
    <t>Reviewed in Spain on 18 October 2020</t>
  </si>
  <si>
    <t>kev</t>
  </si>
  <si>
    <t>Work very well and is comparable to i7 gen 4</t>
  </si>
  <si>
    <t>Reviewed in Singapore on 6 July 2023</t>
  </si>
  <si>
    <t>Big Orange Wookie</t>
  </si>
  <si>
    <t>Great Budget CPU, Not Overclockable - Comes with Cooler</t>
  </si>
  <si>
    <t>Reviewed in the United States on 2 December 2020</t>
  </si>
  <si>
    <t>Juan Vilalta Pastor Junior</t>
  </si>
  <si>
    <t>Divisor de águas! Excelente custo benefício!</t>
  </si>
  <si>
    <t>Reviewed in Brazil on 9 December 2023</t>
  </si>
  <si>
    <t>Coala Bear</t>
  </si>
  <si>
    <t>Best budget performer ever !</t>
  </si>
  <si>
    <t>Reviewed in Canada on 27 December 2020</t>
  </si>
  <si>
    <t>storme909</t>
  </si>
  <si>
    <t>Perfect CPU, definitely recommend!</t>
  </si>
  <si>
    <t>Reviewed in the United Kingdom on 7 July 2020</t>
  </si>
  <si>
    <t>ypy</t>
  </si>
  <si>
    <t>注文後、２日以内に届き大変たすかりました</t>
  </si>
  <si>
    <t>Reviewed in Japan on 3 January 2024</t>
  </si>
  <si>
    <t>Jose Luis Castro Garcia</t>
  </si>
  <si>
    <t>Excelente procesador para gaming</t>
  </si>
  <si>
    <t>Reviewed in Mexico on 22 December 2020</t>
  </si>
  <si>
    <t>Che bomba!</t>
  </si>
  <si>
    <t>Reviewed in Italy on 14 May 2021</t>
  </si>
  <si>
    <t>Rayaan Hossain</t>
  </si>
  <si>
    <t>Great overall CPU</t>
  </si>
  <si>
    <t>Reviewed in Canada on 24 April 2022</t>
  </si>
  <si>
    <t>Mr.pro</t>
  </si>
  <si>
    <t>Muy buen procesador y fácil de instalar</t>
  </si>
  <si>
    <t>Reviewed in Mexico on 21 August 2022</t>
  </si>
  <si>
    <t>L. B. PEOW</t>
  </si>
  <si>
    <t>powerful i3 CPU</t>
  </si>
  <si>
    <t>Reviewed in Singapore on 29 July 2021</t>
  </si>
  <si>
    <t>fulvio</t>
  </si>
  <si>
    <t>Brutta sorpresa con finale positivo.</t>
  </si>
  <si>
    <t>Reviewed in Italy on 24 February 2021</t>
  </si>
  <si>
    <t>ロドリゲス</t>
  </si>
  <si>
    <t>ゲームしなければこれで良くない？</t>
  </si>
  <si>
    <t>Reviewed in Japan on 18 August 2023</t>
  </si>
  <si>
    <t>Anonymous</t>
  </si>
  <si>
    <t>Handles everyday tasks with ease, excellent processor, great in gaming if GPU-intensive game.</t>
  </si>
  <si>
    <t>Reviewed in the United States on 16 December 2020</t>
  </si>
  <si>
    <t>Roy Lim</t>
  </si>
  <si>
    <t>No display with MSI B460M motherboard</t>
  </si>
  <si>
    <t>Reviewed in Singapore on 25 December 2020</t>
  </si>
  <si>
    <t>Reviewed in Canada on 21 March 2022</t>
  </si>
  <si>
    <t>普通のCPU</t>
  </si>
  <si>
    <t>Reviewed in Japan on 8 February 2023</t>
  </si>
  <si>
    <t>scifidude79</t>
  </si>
  <si>
    <t>Great Chip</t>
  </si>
  <si>
    <t>Reviewed in the United States on 28 November 2020</t>
  </si>
  <si>
    <t>Reviewed in Mexico on 28 April 2021</t>
  </si>
  <si>
    <t>満足してます。ただ僕がタイミングが見えてなかった。</t>
  </si>
  <si>
    <t>Reviewed in Japan on 3 April 2021</t>
  </si>
  <si>
    <t>Laurent Briere</t>
  </si>
  <si>
    <t>excellent</t>
  </si>
  <si>
    <t>Reviewed in Canada on 13 May 2023</t>
  </si>
  <si>
    <t>jose axel Osorio Rodríguez</t>
  </si>
  <si>
    <t>BEST VALUE GAMING CPU</t>
  </si>
  <si>
    <t>Reviewed in the United States on 3 March 2021</t>
  </si>
  <si>
    <t>Suficiente para Office y Navegar Internet</t>
  </si>
  <si>
    <t>Reviewed in Mexico on 10 June 2022</t>
  </si>
  <si>
    <t>Vladimir</t>
  </si>
  <si>
    <t>Bien precio para un cpu equivalente a i7 7700 en juegos</t>
  </si>
  <si>
    <t>Reviewed in Mexico on 12 April 2021</t>
  </si>
  <si>
    <t>John Spencer</t>
  </si>
  <si>
    <t>Great performance for value/ entry gaming needs.</t>
  </si>
  <si>
    <t>Reviewed in the United States on 20 January 2021</t>
  </si>
  <si>
    <t>Kendrick</t>
  </si>
  <si>
    <t>If you don't have a GPU</t>
  </si>
  <si>
    <t>Reviewed in Canada on 8 December 2021</t>
  </si>
  <si>
    <t>sleeplessdreamer57878755454</t>
  </si>
  <si>
    <t>かつてのi7の性能が手軽に楽しめ、省エネなネット端末としてもおすすめ</t>
  </si>
  <si>
    <t>Reviewed in Japan on 28 January 2021</t>
  </si>
  <si>
    <t>Tuan Pham</t>
  </si>
  <si>
    <t>Reviewed in Japan on 7 April 2021</t>
  </si>
  <si>
    <t>Fly Navy</t>
  </si>
  <si>
    <t>No regrets whatsoever going with this entry-level CPU</t>
  </si>
  <si>
    <t>Reviewed in the United States on 18 June 2020</t>
  </si>
  <si>
    <t>Bradley</t>
  </si>
  <si>
    <t>is fast</t>
  </si>
  <si>
    <t>Reviewed in the United States on 8 October 2020</t>
  </si>
  <si>
    <t>Good CPU, newer release</t>
  </si>
  <si>
    <t>Reviewed in the United States on 19 January 2021</t>
  </si>
  <si>
    <t>Simon D</t>
  </si>
  <si>
    <t>Functional Quad Core. Heavy Gaming Look Elsewhere</t>
  </si>
  <si>
    <t>Reviewed in the United States on 25 October 2021</t>
  </si>
  <si>
    <t>rajhiem daniels</t>
  </si>
  <si>
    <t>The cheapest high end cpu out there</t>
  </si>
  <si>
    <t>Reviewed in the United States on 23 April 2022</t>
  </si>
  <si>
    <t>Bill McDonald</t>
  </si>
  <si>
    <t>What a sleeper of a CPU !</t>
  </si>
  <si>
    <t>Reviewed in the United States on 3 August 2020</t>
  </si>
  <si>
    <t>rpress</t>
  </si>
  <si>
    <t>Great for a fast and quiet PC</t>
  </si>
  <si>
    <t>Reviewed in the United States on 27 June 2020</t>
  </si>
  <si>
    <t>Amaan</t>
  </si>
  <si>
    <t>Insane value for 4 Cores 8 Thread CPU</t>
  </si>
  <si>
    <t>Reviewed in the United States on 15 August 2021</t>
  </si>
  <si>
    <t>Just get a 3200g</t>
  </si>
  <si>
    <t>Reviewed in Canada on 29 July 2022</t>
  </si>
  <si>
    <t>G Craig</t>
  </si>
  <si>
    <t>The new 7700K</t>
  </si>
  <si>
    <t>Reviewed in the United States on 21 September 2020</t>
  </si>
  <si>
    <t>Xavier Serrano</t>
  </si>
  <si>
    <t>Great entry level product!</t>
  </si>
  <si>
    <t>Reviewed in the United States on 9 June 2021</t>
  </si>
  <si>
    <t>A great budget CPU!</t>
  </si>
  <si>
    <t>Reviewed in the United States on 30 June 2022</t>
  </si>
  <si>
    <t>Fast</t>
  </si>
  <si>
    <t>Reviewed in the United States on 4 January 2023</t>
  </si>
  <si>
    <t>Ken Herold</t>
  </si>
  <si>
    <t>Great little processor</t>
  </si>
  <si>
    <t>Reviewed in the United States on 2 August 2022</t>
  </si>
  <si>
    <t>Patrick Neigel</t>
  </si>
  <si>
    <t>Incredible value!</t>
  </si>
  <si>
    <t>Reviewed in the United States on 22 December 2020</t>
  </si>
  <si>
    <t>Will</t>
  </si>
  <si>
    <t>Great for budget builds.</t>
  </si>
  <si>
    <t>Reviewed in the United States on 5 March 2021</t>
  </si>
  <si>
    <t>Stephen Smith</t>
  </si>
  <si>
    <t>Solid Gaming CPU</t>
  </si>
  <si>
    <t>Reviewed in the United States on 19 September 2020</t>
  </si>
  <si>
    <t>BlueJay</t>
  </si>
  <si>
    <t>Upgrade form i3-8100</t>
  </si>
  <si>
    <t>Reviewed in the United States on 24 December 2020</t>
  </si>
  <si>
    <t>jose joaquin moreno</t>
  </si>
  <si>
    <t>EXCELENTE PROCESADOR CALIDAD PRECIO 2021</t>
  </si>
  <si>
    <t>Reviewed in the United States on 11 February 2021</t>
  </si>
  <si>
    <t>Coyote Reviews</t>
  </si>
  <si>
    <t>Bought it on sale! I liked it!</t>
  </si>
  <si>
    <t>Reviewed in the United States on 6 November 2020</t>
  </si>
  <si>
    <t>John Little</t>
  </si>
  <si>
    <t>Good budget cpu</t>
  </si>
  <si>
    <t>Reviewed in the United States on 27 January 2022</t>
  </si>
  <si>
    <t>Julissa Gonzalez</t>
  </si>
  <si>
    <t>Buen rendimiento</t>
  </si>
  <si>
    <t>ahmed</t>
  </si>
  <si>
    <t>Good value</t>
  </si>
  <si>
    <t>Reviewed in the United States on 1 January 2023</t>
  </si>
  <si>
    <t>Joel B</t>
  </si>
  <si>
    <t>Works great so far fast boot</t>
  </si>
  <si>
    <t>Reviewed in the United States on 28 January 2021</t>
  </si>
  <si>
    <t>Darien C</t>
  </si>
  <si>
    <t>Best budget cpu on the market</t>
  </si>
  <si>
    <t>Reviewed in the United States on 24 January 2022</t>
  </si>
  <si>
    <t>Julianne Martinez</t>
  </si>
  <si>
    <t>Bought as a part for my pc</t>
  </si>
  <si>
    <t>Reviewed in the United States on 4 November 2021</t>
  </si>
  <si>
    <t>daniel</t>
  </si>
  <si>
    <t>Price and Quality</t>
  </si>
  <si>
    <t>Reviewed in the United States on 10 December 2020</t>
  </si>
  <si>
    <t>J. A. S.</t>
  </si>
  <si>
    <t>Nice beginner core</t>
  </si>
  <si>
    <t>Reviewed in the United States on 10 January 2022</t>
  </si>
  <si>
    <t>nicolas garza</t>
  </si>
  <si>
    <t>4core 8 thread basically an i7 just cheaper and more in every budget gamers price range.</t>
  </si>
  <si>
    <t>Reviewed in the United States on 8 December 2020</t>
  </si>
  <si>
    <t>isver</t>
  </si>
  <si>
    <t>cool</t>
  </si>
  <si>
    <t>Reviewed in the United States on 1 February 2021</t>
  </si>
  <si>
    <t>Dennet</t>
  </si>
  <si>
    <t>Best bang for the buck</t>
  </si>
  <si>
    <t>Reviewed in the United States on 11 April 2022</t>
  </si>
  <si>
    <t>Price friendly option</t>
  </si>
  <si>
    <t>Reviewed in the United Kingdom on 8 April 2024</t>
  </si>
  <si>
    <t>Matt</t>
  </si>
  <si>
    <t>Processador perfeito</t>
  </si>
  <si>
    <t>Reviewed in Brazil on 3 May 2024</t>
  </si>
  <si>
    <t>Timmy Johansson</t>
  </si>
  <si>
    <t>Perfekt för gaming</t>
  </si>
  <si>
    <t>Reviewed in Sweden on 29 January 2023</t>
  </si>
  <si>
    <t>Rafer</t>
  </si>
  <si>
    <t>Reviewed in France on 1 May 2024</t>
  </si>
  <si>
    <t>Paulo J.B. Agostinho</t>
  </si>
  <si>
    <t>Excelente processador para gaming e não só!</t>
  </si>
  <si>
    <t>Reviewed in Spain on 26 May 2024</t>
  </si>
  <si>
    <t>BOUVY Benjamin</t>
  </si>
  <si>
    <t>processeur top du moment</t>
  </si>
  <si>
    <t>Reviewed in Belgium on 30 August 2023</t>
  </si>
  <si>
    <t>Intel Core i5 13600K 13th Gen: Worth to buy</t>
  </si>
  <si>
    <t>Reviewed in Singapore on 10 September 2023</t>
  </si>
  <si>
    <t>Marco Barone</t>
  </si>
  <si>
    <t>Ottimo acquisto</t>
  </si>
  <si>
    <t>Reviewed in Italy on 9 January 2024</t>
  </si>
  <si>
    <t>Jürgen Meyer</t>
  </si>
  <si>
    <t>ideal für meine Anforderungen</t>
  </si>
  <si>
    <t>Reviewed in Germany on 7 June 2024</t>
  </si>
  <si>
    <t>Namam</t>
  </si>
  <si>
    <t>Such a good processor</t>
  </si>
  <si>
    <t>Reviewed in the Netherlands on 16 June 2023</t>
  </si>
  <si>
    <t>Matt3009</t>
  </si>
  <si>
    <t>Très puissant pour jouer</t>
  </si>
  <si>
    <t>Reviewed in France on 21 June 2023</t>
  </si>
  <si>
    <t>JuanMGA</t>
  </si>
  <si>
    <t>Good midrange processor.</t>
  </si>
  <si>
    <t>Reviewed in Spain on 30 March 2024</t>
  </si>
  <si>
    <t>Lorenz</t>
  </si>
  <si>
    <t>Reviewed in Germany on 25 April 2024</t>
  </si>
  <si>
    <t>TJ</t>
  </si>
  <si>
    <t>Fast Processor at a good Price</t>
  </si>
  <si>
    <t>Reviewed in the United Kingdom on 3 February 2024</t>
  </si>
  <si>
    <t>Cristian</t>
  </si>
  <si>
    <t>Reviewed in Italy on 30 January 2024</t>
  </si>
  <si>
    <t>Sonho Realizado</t>
  </si>
  <si>
    <t>Reviewed in Brazil on 7 May 2024</t>
  </si>
  <si>
    <t>Sébastien M.</t>
  </si>
  <si>
    <t>CPU Intel Core i5-13600K</t>
  </si>
  <si>
    <t>Reviewed in Belgium on 24 June 2023</t>
  </si>
  <si>
    <t>Kobra</t>
  </si>
  <si>
    <t>Processore Intel Core i5-13600K: velocità e affidabilità ad alte prestazioni</t>
  </si>
  <si>
    <t>Reviewed in Italy on 9 January 2023</t>
  </si>
  <si>
    <t>Didier Debrackeler</t>
  </si>
  <si>
    <t>rien à dire</t>
  </si>
  <si>
    <t>Reviewed in Belgium on 27 December 2022</t>
  </si>
  <si>
    <t>Josip Ćurić</t>
  </si>
  <si>
    <t>Perfect CPU!</t>
  </si>
  <si>
    <t>Reviewed in Germany on 22 February 2024</t>
  </si>
  <si>
    <t>Tony Purkis</t>
  </si>
  <si>
    <t>1st class</t>
  </si>
  <si>
    <t>Reviewed in the United Kingdom on 16 July 2023</t>
  </si>
  <si>
    <t>Jefferson Luiz Hita</t>
  </si>
  <si>
    <t>Custo beneficio</t>
  </si>
  <si>
    <t>Reviewed in Brazil on 14 March 2024</t>
  </si>
  <si>
    <t>ALEXANDRE PILATO</t>
  </si>
  <si>
    <t>Rapport prix/puissance</t>
  </si>
  <si>
    <t>Reviewed in France on 13 May 2024</t>
  </si>
  <si>
    <t>carlos</t>
  </si>
  <si>
    <t>Va fino.</t>
  </si>
  <si>
    <t>Reviewed in Spain on 20 April 2024</t>
  </si>
  <si>
    <t>Latvian</t>
  </si>
  <si>
    <t>Quality</t>
  </si>
  <si>
    <t>ludovic m.</t>
  </si>
  <si>
    <t>Polyvalent</t>
  </si>
  <si>
    <t>Paulo Vítor Da Silva Galdino</t>
  </si>
  <si>
    <t>Produto excelente!</t>
  </si>
  <si>
    <t>Reviewed in Brazil on 14 January 2024</t>
  </si>
  <si>
    <t>Jeremy Bray</t>
  </si>
  <si>
    <t>It' took me a long time to pick, but this CPU is bang on!</t>
  </si>
  <si>
    <t>Reviewed in the United Kingdom on 2 June 2023</t>
  </si>
  <si>
    <t>Goncalo Miguel</t>
  </si>
  <si>
    <t>Bom cpu.</t>
  </si>
  <si>
    <t>Reviewed in Spain on 19 November 2023</t>
  </si>
  <si>
    <t>Processore bestiale.</t>
  </si>
  <si>
    <t>Best out there</t>
  </si>
  <si>
    <t>Reviewed in the United Kingdom on 19 October 2023</t>
  </si>
  <si>
    <t>Michel</t>
  </si>
  <si>
    <t>Très grosses performances pour un I5</t>
  </si>
  <si>
    <t>Reviewed in France on 7 January 2024</t>
  </si>
  <si>
    <t>Ricardo Aguila</t>
  </si>
  <si>
    <t>Es una bestia.</t>
  </si>
  <si>
    <t>Reviewed in Spain on 14 April 2023</t>
  </si>
  <si>
    <t>Nachteule</t>
  </si>
  <si>
    <t>Für mich ausreichend</t>
  </si>
  <si>
    <t>Reviewed in Germany on 28 August 2023</t>
  </si>
  <si>
    <t>Neto</t>
  </si>
  <si>
    <t>Excelente Processador Intermediário</t>
  </si>
  <si>
    <t>Reviewed in Brazil on 3 July 2023</t>
  </si>
  <si>
    <t>enzo</t>
  </si>
  <si>
    <t>Venditore affidabilità top</t>
  </si>
  <si>
    <t>Reviewed in Italy on 11 January 2024</t>
  </si>
  <si>
    <t>Guilherme</t>
  </si>
  <si>
    <t>Reviewed in Brazil on 19 March 2024</t>
  </si>
  <si>
    <t>Sulaimaan</t>
  </si>
  <si>
    <t>Best multipurpose CPU</t>
  </si>
  <si>
    <t>Filmefan</t>
  </si>
  <si>
    <t>Prozessor schnell aber auch heiß</t>
  </si>
  <si>
    <t>Reviewed in Germany on 1 April 2023</t>
  </si>
  <si>
    <t>Bruno</t>
  </si>
  <si>
    <t>Reviewed in Spain on 16 July 2023</t>
  </si>
  <si>
    <t>FinalRat</t>
  </si>
  <si>
    <t>Un CPU de bourrin</t>
  </si>
  <si>
    <t>Reviewed in France on 24 September 2023</t>
  </si>
  <si>
    <t>longevità</t>
  </si>
  <si>
    <t>J.D.J.</t>
  </si>
  <si>
    <t>The best processor</t>
  </si>
  <si>
    <t>Reviewed in Germany on 3 November 2023</t>
  </si>
  <si>
    <t>O melhor CPU para gaming.</t>
  </si>
  <si>
    <t>j lazarus</t>
  </si>
  <si>
    <t>Great stuff. Don't expect fast load up to Windows though</t>
  </si>
  <si>
    <t>Reviewed in the United Kingdom on 7 January 2023</t>
  </si>
  <si>
    <t>Stéphane</t>
  </si>
  <si>
    <t>CPU au top !</t>
  </si>
  <si>
    <t>Reviewed in France on 15 October 2023</t>
  </si>
  <si>
    <t>Spettacolare!</t>
  </si>
  <si>
    <t>Reviewed in Italy on 14 January 2023</t>
  </si>
  <si>
    <t>CM</t>
  </si>
  <si>
    <t>Produto Fiel ao Anunciado!</t>
  </si>
  <si>
    <t>Reviewed in Brazil on 13 March 2023</t>
  </si>
  <si>
    <t>Robbie</t>
  </si>
  <si>
    <t>Reviewed in the United Kingdom on 13 April 2024</t>
  </si>
  <si>
    <t>Andreas P.</t>
  </si>
  <si>
    <t>Leistungsstark</t>
  </si>
  <si>
    <t>Reviewed in Germany on 15 October 2023</t>
  </si>
  <si>
    <t>JB</t>
  </si>
  <si>
    <t>Great improvement on last cpu. Future awaits</t>
  </si>
  <si>
    <t>Reviewed in the United Kingdom on 1 November 2023</t>
  </si>
  <si>
    <t>Matt Bike</t>
  </si>
  <si>
    <t>Reviewed in the United Kingdom on 4 November 2023</t>
  </si>
  <si>
    <t>A.O.</t>
  </si>
  <si>
    <t>Reviewed in the United Kingdom on 6 November 2023</t>
  </si>
  <si>
    <t>Beta Testeur</t>
  </si>
  <si>
    <t>Qui a vraiment besoin de plus ?</t>
  </si>
  <si>
    <t>Reviewed in France on 1 May 2023</t>
  </si>
  <si>
    <t>Apollo</t>
  </si>
  <si>
    <t>Powerful but has flaws</t>
  </si>
  <si>
    <t>Reviewed in the United Kingdom on 1 February 2024</t>
  </si>
  <si>
    <t>The Glade</t>
  </si>
  <si>
    <t>Faster than you need</t>
  </si>
  <si>
    <t>Reviewed in the United Kingdom on 25 August 2023</t>
  </si>
  <si>
    <t>MR Gary Facey</t>
  </si>
  <si>
    <t>1st PC build</t>
  </si>
  <si>
    <t>Reviewed in the United Kingdom on 11 August 2023</t>
  </si>
  <si>
    <t>I5 13600k</t>
  </si>
  <si>
    <t>simone</t>
  </si>
  <si>
    <t>Processore Intel</t>
  </si>
  <si>
    <t>Reviewed in Italy on 6 December 2023</t>
  </si>
  <si>
    <t>Shifkat Ali</t>
  </si>
  <si>
    <t>Great cpu</t>
  </si>
  <si>
    <t>Reviewed in the United Kingdom on 27 September 2023</t>
  </si>
  <si>
    <t>jacques</t>
  </si>
  <si>
    <t>Reviewed in France on 19 November 2023</t>
  </si>
  <si>
    <t>Federico</t>
  </si>
  <si>
    <t>Reviewed in Italy on 29 October 2023</t>
  </si>
  <si>
    <t>IGOR</t>
  </si>
  <si>
    <t>cpu bestiale di potente anche se e un i5</t>
  </si>
  <si>
    <t>Reviewed in Italy on 11 April 2023</t>
  </si>
  <si>
    <t>Mickaël P.</t>
  </si>
  <si>
    <t>Parfaitement adapté au jeux !</t>
  </si>
  <si>
    <t>Reviewed in France on 2 February 2023</t>
  </si>
  <si>
    <t>Chr0</t>
  </si>
  <si>
    <t>Impeccable</t>
  </si>
  <si>
    <t>Reviewed in France on 16 October 2023</t>
  </si>
  <si>
    <t>Cahill</t>
  </si>
  <si>
    <t>Monster CPU</t>
  </si>
  <si>
    <t>RJCofH</t>
  </si>
  <si>
    <t>Reviewed in the United Kingdom on 10 August 2023</t>
  </si>
  <si>
    <t>Reviewed in the United Kingdom on 12 September 2023</t>
  </si>
  <si>
    <t>J Clark</t>
  </si>
  <si>
    <t>Good so far</t>
  </si>
  <si>
    <t>Reviewed in the United Kingdom on 7 August 2023</t>
  </si>
  <si>
    <t>L Gibson</t>
  </si>
  <si>
    <t>Didn’t work properly</t>
  </si>
  <si>
    <t>A very solid performer</t>
  </si>
  <si>
    <t>Reviewed in the United Kingdom on 8 July 2023</t>
  </si>
  <si>
    <t>Dominic Park</t>
  </si>
  <si>
    <t>Good value processor</t>
  </si>
  <si>
    <t>Reviewed in the United Kingdom on 16 June 2023</t>
  </si>
  <si>
    <t>Luca V</t>
  </si>
  <si>
    <t>Ottimo rapporto prezzo - prestazioni - consumi</t>
  </si>
  <si>
    <t>Reviewed in Italy on 10 December 2022</t>
  </si>
  <si>
    <t>Chen Liang</t>
  </si>
  <si>
    <t>good!</t>
  </si>
  <si>
    <t>Reviewed in the United Kingdom on 6 August 2023</t>
  </si>
  <si>
    <t>Rudy</t>
  </si>
  <si>
    <t>Performante</t>
  </si>
  <si>
    <t>Reviewed in Italy on 19 October 2023</t>
  </si>
  <si>
    <t>User</t>
  </si>
  <si>
    <t>It is fast</t>
  </si>
  <si>
    <t>Reviewed in the United Kingdom on 21 August 2023</t>
  </si>
  <si>
    <t>Enrico</t>
  </si>
  <si>
    <t>Tutto perfetto, ottimo processore!</t>
  </si>
  <si>
    <t>Luca Leone</t>
  </si>
  <si>
    <t>una soluzione per tutti</t>
  </si>
  <si>
    <t>Very impressive performance</t>
  </si>
  <si>
    <t>Reviewed in the United Kingdom on 27 July 2023</t>
  </si>
  <si>
    <t>Ryan</t>
  </si>
  <si>
    <t>It's blazingly fast</t>
  </si>
  <si>
    <t>Reviewed in the United Kingdom on 29 January 2023</t>
  </si>
  <si>
    <t>JimD</t>
  </si>
  <si>
    <t>Fast CPU</t>
  </si>
  <si>
    <t>Pierre-Yves</t>
  </si>
  <si>
    <t>Meilleur CPU du moment</t>
  </si>
  <si>
    <t>Reviewed in France on 13 July 2023</t>
  </si>
  <si>
    <t>Stefan @HN</t>
  </si>
  <si>
    <t>If you struggle to warm up the room you're in buy 13600k.</t>
  </si>
  <si>
    <t>Reviewed in the United Kingdom on 29 June 2023</t>
  </si>
  <si>
    <t>Superb</t>
  </si>
  <si>
    <t>Reviewed in the United Kingdom on 9 February 2023</t>
  </si>
  <si>
    <t>Neophytos</t>
  </si>
  <si>
    <t>A good CPU for Gamers</t>
  </si>
  <si>
    <t>Reviewed in Germany on 10 August 2023</t>
  </si>
  <si>
    <t>Clémence</t>
  </si>
  <si>
    <t>Excellent pour dev et jouer</t>
  </si>
  <si>
    <t>Reviewed in France on 5 May 2023</t>
  </si>
  <si>
    <t>Plume</t>
  </si>
  <si>
    <t>Joli petit monstre</t>
  </si>
  <si>
    <t>Reviewed in France on 28 December 2022</t>
  </si>
  <si>
    <t>Ale</t>
  </si>
  <si>
    <t>Beh che dire? Perfetto</t>
  </si>
  <si>
    <t>Reviewed in Italy on 29 May 2023</t>
  </si>
  <si>
    <t>A powerhouse</t>
  </si>
  <si>
    <t>Reviewed in the United Kingdom on 6 October 2023</t>
  </si>
  <si>
    <t>Intel Core i9 13900KF Processor 36M Cache, up to 5.80 GHz</t>
  </si>
  <si>
    <t>Philippe</t>
  </si>
  <si>
    <t>Excellent processeur !!!</t>
  </si>
  <si>
    <t>Reviewed in Belgium on 13 September 2023</t>
  </si>
  <si>
    <t>Stefan</t>
  </si>
  <si>
    <t>Snabb leverans och vettigt pris.</t>
  </si>
  <si>
    <t>Reviewed in Sweden on 28 January 2024</t>
  </si>
  <si>
    <t>Owner</t>
  </si>
  <si>
    <t>-</t>
  </si>
  <si>
    <t>Reviewed in Spain on 30 December 2022</t>
  </si>
  <si>
    <t>Flávio Magalhães</t>
  </si>
  <si>
    <t>Reviewed in Brazil on 3 March 2024</t>
  </si>
  <si>
    <t>Fabien</t>
  </si>
  <si>
    <t>Puissance Inégalée</t>
  </si>
  <si>
    <t>Für mich war es der richtige Prozessor im richtigen Augenblick</t>
  </si>
  <si>
    <t>M.Gianluca</t>
  </si>
  <si>
    <t>Intel® Core™ i9-13900KF: Prestazioni Affidabili con Adeguato Raffreddamento</t>
  </si>
  <si>
    <t>Reviewed in Italy on 4 April 2024</t>
  </si>
  <si>
    <t>Lardinois</t>
  </si>
  <si>
    <t>Bon processeur MAIS PAS POUR DU GAMING</t>
  </si>
  <si>
    <t>Reviewed in Belgium on 12 May 2024</t>
  </si>
  <si>
    <t>kevinkat</t>
  </si>
  <si>
    <t>processeur haut de gamme</t>
  </si>
  <si>
    <t>Reviewed in France on 24 March 2024</t>
  </si>
  <si>
    <t>Fast as Lightning</t>
  </si>
  <si>
    <t>Mr R Jarman</t>
  </si>
  <si>
    <t>Monster of a CPU</t>
  </si>
  <si>
    <t>Reviewed in the United Kingdom on 14 October 2023</t>
  </si>
  <si>
    <t>Alberto Pezzuti</t>
  </si>
  <si>
    <t>IL MASSIMO</t>
  </si>
  <si>
    <t>Reviewed in Italy on 13 December 2023</t>
  </si>
  <si>
    <t>Aldo</t>
  </si>
  <si>
    <t>Core™ i9-13900KF, processore</t>
  </si>
  <si>
    <t>kongmeng</t>
  </si>
  <si>
    <t>PUISSANCE BRUT</t>
  </si>
  <si>
    <t>C.G</t>
  </si>
  <si>
    <t>Reviewed in the United Kingdom on 7 October 2023</t>
  </si>
  <si>
    <t>Amrei</t>
  </si>
  <si>
    <t>Schnelle Lieferung keine Probleme.</t>
  </si>
  <si>
    <t>Reviewed in Germany on 22 May 2024</t>
  </si>
  <si>
    <t>Intel Core i9 13900kf</t>
  </si>
  <si>
    <t>Reviewed in Italy on 20 June 2023</t>
  </si>
  <si>
    <t>Intel® Core™ i9-13900KF Desktop-Prozessor</t>
  </si>
  <si>
    <t>Reviewed in Germany on 25 February 2024</t>
  </si>
  <si>
    <t>Sophie N</t>
  </si>
  <si>
    <t>sure is powerful</t>
  </si>
  <si>
    <t>Reviewed in the United Kingdom on 30 September 2023</t>
  </si>
  <si>
    <t>GHISLAIN COURAUD</t>
  </si>
  <si>
    <t>Reviewed in France on 3 April 2024</t>
  </si>
  <si>
    <t>Gianlorenzo Marozzi</t>
  </si>
  <si>
    <t>Reviewed in Italy on 15 March 2023</t>
  </si>
  <si>
    <t>David Binder</t>
  </si>
  <si>
    <t>Überragende Leistung</t>
  </si>
  <si>
    <t>Reviewed in Germany on 17 October 2023</t>
  </si>
  <si>
    <t>Seb M</t>
  </si>
  <si>
    <t>Un processeur au top</t>
  </si>
  <si>
    <t>Reviewed in France on 10 April 2024</t>
  </si>
  <si>
    <t>Gerhard Beer</t>
  </si>
  <si>
    <t>Erfüllt meine Erwartungen!</t>
  </si>
  <si>
    <t>Reviewed in Germany on 5 November 2023</t>
  </si>
  <si>
    <t>Matteo</t>
  </si>
  <si>
    <t>Una potenza</t>
  </si>
  <si>
    <t>Reviewed in Italy on 10 November 2022</t>
  </si>
  <si>
    <t>N2K</t>
  </si>
  <si>
    <t>Bon produit !</t>
  </si>
  <si>
    <t>Reviewed in France on 4 January 2024</t>
  </si>
  <si>
    <t>benjamin</t>
  </si>
  <si>
    <t>Ne chauffe pas du tout en jeux (35°), mais 95° en travail 100%</t>
  </si>
  <si>
    <t>Reviewed in France on 9 July 2023</t>
  </si>
  <si>
    <t>Ein Kunde</t>
  </si>
  <si>
    <t>Nicht mehr das Neueste...</t>
  </si>
  <si>
    <t>Reviewed in Germany on 15 December 2023</t>
  </si>
  <si>
    <t>Markorossi</t>
  </si>
  <si>
    <t>Michele Nucera</t>
  </si>
  <si>
    <t>Processore Intel I9 13900kf</t>
  </si>
  <si>
    <t>Reviewed in Italy on 21 June 2023</t>
  </si>
  <si>
    <t>Claude Duchêne</t>
  </si>
  <si>
    <t>I9 très rapide</t>
  </si>
  <si>
    <t>Maddog</t>
  </si>
  <si>
    <t>top Cpu</t>
  </si>
  <si>
    <t>Reviewed in Germany on 21 October 2023</t>
  </si>
  <si>
    <t>Bärenstark</t>
  </si>
  <si>
    <t>Reviewed in Germany on 29 August 2023</t>
  </si>
  <si>
    <t>Carlo Carlone</t>
  </si>
  <si>
    <t>Hot power</t>
  </si>
  <si>
    <t>Reviewed in Germany on 4 July 2023</t>
  </si>
  <si>
    <t>Iehab Z.</t>
  </si>
  <si>
    <t>Top und super günstig</t>
  </si>
  <si>
    <t>Reviewed in Germany on 5 August 2023</t>
  </si>
  <si>
    <t>Emmanuel Schmitt</t>
  </si>
  <si>
    <t>Remplacé rapidement grâce à Amazon</t>
  </si>
  <si>
    <t>Reviewed in France on 16 May 2023</t>
  </si>
  <si>
    <t>Jan Gruszka</t>
  </si>
  <si>
    <t>Ein LeistungsMonster</t>
  </si>
  <si>
    <t>Famille</t>
  </si>
  <si>
    <t>LE MUST !</t>
  </si>
  <si>
    <t>Reviewed in France on 6 January 2023</t>
  </si>
  <si>
    <t>Monty1084</t>
  </si>
  <si>
    <t>Suspicion of returned goods being shipped as new</t>
  </si>
  <si>
    <t>Reviewed in Germany on 1 May 2023</t>
  </si>
  <si>
    <t>Thiago D. L.</t>
  </si>
  <si>
    <t>ótimo desempenho!</t>
  </si>
  <si>
    <t>Reviewed in Brazil on 27 March 2024</t>
  </si>
  <si>
    <t>Mikael Däckfors</t>
  </si>
  <si>
    <t>Toppen 👍🏻</t>
  </si>
  <si>
    <t>Reviewed in Sweden on 27 May 2024</t>
  </si>
  <si>
    <t>Tibhor</t>
  </si>
  <si>
    <t>Excelente.</t>
  </si>
  <si>
    <t>Reviewed in Spain on 19 May 2024</t>
  </si>
  <si>
    <t>Rami alsari</t>
  </si>
  <si>
    <t>Gute Leistung</t>
  </si>
  <si>
    <t>Reviewed in Germany on 29 May 2024</t>
  </si>
  <si>
    <t>Dave Hammers Tech Garage</t>
  </si>
  <si>
    <t>🚀 PRESTAZIONI, AL GIUSTO PREZZO 🚀</t>
  </si>
  <si>
    <t>Reviewed in Italy on 1 December 2023</t>
  </si>
  <si>
    <t>Marcin Szarmach</t>
  </si>
  <si>
    <t>The processor is noteworthy for various applications.</t>
  </si>
  <si>
    <t>Reviewed in the United Kingdom on 14 December 2023</t>
  </si>
  <si>
    <t>OTheMoon</t>
  </si>
  <si>
    <t>Excellent processeur polyvalent</t>
  </si>
  <si>
    <t>Reviewed in France on 22 December 2023</t>
  </si>
  <si>
    <t>Pierre</t>
  </si>
  <si>
    <t>Ne faites pas confiance aux délais annoncés si pas de stock</t>
  </si>
  <si>
    <t>Reviewed in Belgium on 20 September 2023</t>
  </si>
  <si>
    <t>MatYou</t>
  </si>
  <si>
    <t>du Intel</t>
  </si>
  <si>
    <t>Reviewed in France on 11 December 2023</t>
  </si>
  <si>
    <t>Ande</t>
  </si>
  <si>
    <t>Suverän processor.</t>
  </si>
  <si>
    <t>Reviewed in Sweden on 10 August 2023</t>
  </si>
  <si>
    <t>Henrique Maurício</t>
  </si>
  <si>
    <t>Bom processador</t>
  </si>
  <si>
    <t>Reviewed in Spain on 2 May 2024</t>
  </si>
  <si>
    <t>Mark Taylor</t>
  </si>
  <si>
    <t>Top Quality</t>
  </si>
  <si>
    <t>Reviewed in the United Kingdom on 9 November 2023</t>
  </si>
  <si>
    <t>Mofos</t>
  </si>
  <si>
    <t>Constantly thermal throttling</t>
  </si>
  <si>
    <t>Reviewed in Belgium on 11 April 2024</t>
  </si>
  <si>
    <t>Federico M.</t>
  </si>
  <si>
    <t>Un passo avanti: non scalda, prestazioni notevoli senza OC, ottimo sul gaming</t>
  </si>
  <si>
    <t>Reviewed in Italy on 1 January 2023</t>
  </si>
  <si>
    <t>LO.AD.20</t>
  </si>
  <si>
    <t>Kraftpaket in der CPU-Welt: Intel Core i7-13700</t>
  </si>
  <si>
    <t>Reviewed in Germany on 24 November 2023</t>
  </si>
  <si>
    <t>Tang</t>
  </si>
  <si>
    <t>Performances au rendez-vous 💻🚀</t>
  </si>
  <si>
    <t>Rafael D.</t>
  </si>
  <si>
    <t>No mucho que decir al respecto un gran procesador</t>
  </si>
  <si>
    <t>Reviewed in Spain on 10 February 2024</t>
  </si>
  <si>
    <t>William Wallin</t>
  </si>
  <si>
    <t>Supergood</t>
  </si>
  <si>
    <t>Reviewed in Sweden on 5 February 2023</t>
  </si>
  <si>
    <t>Neagoe</t>
  </si>
  <si>
    <t>Reviewed in the United Kingdom on 2 May 2024</t>
  </si>
  <si>
    <t>Sircam</t>
  </si>
  <si>
    <t>Ottime prestazioni gaming ed efficienza energetica</t>
  </si>
  <si>
    <t>Reviewed in Italy on 21 August 2023</t>
  </si>
  <si>
    <t>Manfred</t>
  </si>
  <si>
    <t>Toller Prozessor</t>
  </si>
  <si>
    <t>Reviewed in Germany on 19 March 2024</t>
  </si>
  <si>
    <t>Tristan, UK</t>
  </si>
  <si>
    <t>Solid Processor</t>
  </si>
  <si>
    <t>Reviewed in the United Kingdom on 30 December 2023</t>
  </si>
  <si>
    <t>Fillis</t>
  </si>
  <si>
    <t>Ottimo rapporto prestazioni/prezzo ma occhio alle temperature!</t>
  </si>
  <si>
    <t>Reviewed in Italy on 2 August 2023</t>
  </si>
  <si>
    <t>M. Sylvain</t>
  </si>
  <si>
    <t>processeur très performant</t>
  </si>
  <si>
    <t>Reviewed in France on 18 November 2023</t>
  </si>
  <si>
    <t>Almeria1972</t>
  </si>
  <si>
    <t>Reviewed in Spain on 28 September 2023</t>
  </si>
  <si>
    <t>Andrej Žinić</t>
  </si>
  <si>
    <t>Intel Core i7 13700K</t>
  </si>
  <si>
    <t>Reviewed in Germany on 11 June 2024</t>
  </si>
  <si>
    <t>DrK</t>
  </si>
  <si>
    <t>i7 13700K till ca 5% under andra svenska butiker.</t>
  </si>
  <si>
    <t>Reviewed in Sweden on 30 May 2023</t>
  </si>
  <si>
    <t>tres bien</t>
  </si>
  <si>
    <t>D. J. Braithwaite</t>
  </si>
  <si>
    <t>Fast, Efficient</t>
  </si>
  <si>
    <t>Reviewed in the United Kingdom on 4 April 2023</t>
  </si>
  <si>
    <t>Joan</t>
  </si>
  <si>
    <t>Calidad precio excepcional.</t>
  </si>
  <si>
    <t>Reviewed in Spain on 23 January 2023</t>
  </si>
  <si>
    <t>olicar78</t>
  </si>
  <si>
    <t>BESTIALE</t>
  </si>
  <si>
    <t>Tobias Gollmann</t>
  </si>
  <si>
    <t>Sehr gut</t>
  </si>
  <si>
    <t>Reviewed in Germany on 20 March 2024</t>
  </si>
  <si>
    <t>Reviewed in Spain on 20 April 2023</t>
  </si>
  <si>
    <t>Matteo Ferrari</t>
  </si>
  <si>
    <t>Pensavo meglio</t>
  </si>
  <si>
    <t>Reviewed in Italy on 9 March 2024</t>
  </si>
  <si>
    <t>Martin brinn</t>
  </si>
  <si>
    <t>I7 13700k</t>
  </si>
  <si>
    <t>Reviewed in the United Kingdom on 11 September 2023</t>
  </si>
  <si>
    <t>Flo</t>
  </si>
  <si>
    <t>Processeur puissant</t>
  </si>
  <si>
    <t>MYKOUKRA</t>
  </si>
  <si>
    <t>Alles Top! Gerne wieder! 100% Positive Bewertung!</t>
  </si>
  <si>
    <t>Reviewed in Germany on 12 May 2024</t>
  </si>
  <si>
    <t>Testeur</t>
  </si>
  <si>
    <t>Puissant pour gaming</t>
  </si>
  <si>
    <t>Henry grant</t>
  </si>
  <si>
    <t>Great for sending emails</t>
  </si>
  <si>
    <t>Reviewed in the United Kingdom on 11 April 2023</t>
  </si>
  <si>
    <t>Márcio Vale</t>
  </si>
  <si>
    <t>Intel, sempre correndo atras :D</t>
  </si>
  <si>
    <t>Reviewed in Spain on 20 June 2023</t>
  </si>
  <si>
    <t>Intel® Core™ i7-13700K, processore desktop, per sistemi desktop 16 core (</t>
  </si>
  <si>
    <t>Reviewed in Italy on 18 May 2024</t>
  </si>
  <si>
    <t>Andreas Hakansson</t>
  </si>
  <si>
    <t>Eine Heizung die Strom braucht.</t>
  </si>
  <si>
    <t>Great cpu.</t>
  </si>
  <si>
    <t>Reviewed in the United Kingdom on 15 May 2023</t>
  </si>
  <si>
    <t>Yeray cabrera Padrón</t>
  </si>
  <si>
    <t>Funciona perfectamente</t>
  </si>
  <si>
    <t>Reviewed in Spain on 29 September 2023</t>
  </si>
  <si>
    <t>Lorenzo De Stefano</t>
  </si>
  <si>
    <t>Reviewed in France on 5 January 2024</t>
  </si>
  <si>
    <t>Intel i7</t>
  </si>
  <si>
    <t>Maddy</t>
  </si>
  <si>
    <t>Intel® Core™ i7-13700K, die Kraft der Kerne!</t>
  </si>
  <si>
    <t>Reviewed in Germany on 2 April 2024</t>
  </si>
  <si>
    <t>Pogyz</t>
  </si>
  <si>
    <t>Il chauffe, il n'est pas donné, mais il pousse fort</t>
  </si>
  <si>
    <t>Reviewed in France on 1 March 2023</t>
  </si>
  <si>
    <t>Amazon-Kunde</t>
  </si>
  <si>
    <t>Reviewed in Germany on 1 May 2024</t>
  </si>
  <si>
    <t>Das war die Richtige Entscheidung</t>
  </si>
  <si>
    <t>Reviewed in Germany on 20 July 2023</t>
  </si>
  <si>
    <t>Benoit Cyril</t>
  </si>
  <si>
    <t>FRANCOIS FRIGORISTE EXPERT</t>
  </si>
  <si>
    <t>Reviewed in France on 16 December 2023</t>
  </si>
  <si>
    <t>Kromi1991</t>
  </si>
  <si>
    <t>Monster-CPU</t>
  </si>
  <si>
    <t>Reviewed in Germany on 6 January 2024</t>
  </si>
  <si>
    <t>Pier Luigi</t>
  </si>
  <si>
    <t>INTEL CORE I7-13700K</t>
  </si>
  <si>
    <t>Reviewed in Italy on 4 June 2023</t>
  </si>
  <si>
    <t>GERARD PAREDES</t>
  </si>
  <si>
    <t>Cela change par rapport à mon ancien i7 8700K</t>
  </si>
  <si>
    <t>Reviewed in France on 18 September 2023</t>
  </si>
  <si>
    <t>Per chi vuole essere sempre in prima fila</t>
  </si>
  <si>
    <t>Reviewed in Italy on 13 November 2023</t>
  </si>
  <si>
    <t>CPU Intel Core i7-13700K.</t>
  </si>
  <si>
    <t>Reviewed in France on 27 January 2023</t>
  </si>
  <si>
    <t>Udo Bernett</t>
  </si>
  <si>
    <t>Reviewed in Germany on 21 November 2023</t>
  </si>
  <si>
    <t>Reviewed in Germany on 19 January 2024</t>
  </si>
  <si>
    <t>Dnc 971</t>
  </si>
  <si>
    <t>Reviewed in France on 29 September 2023</t>
  </si>
  <si>
    <t>Nico Mazzone</t>
  </si>
  <si>
    <t>Fa il suo dovere.</t>
  </si>
  <si>
    <t>Reviewed in Italy on 7 December 2023</t>
  </si>
  <si>
    <t>mammut</t>
  </si>
  <si>
    <t>Perfect!</t>
  </si>
  <si>
    <t>Reviewed in Germany on 20 January 2024</t>
  </si>
  <si>
    <t>Carrozza Claudio</t>
  </si>
  <si>
    <t>Signor Processore. Potenza in esubero.</t>
  </si>
  <si>
    <t>Reviewed in Italy on 14 November 2023</t>
  </si>
  <si>
    <t>mbit78</t>
  </si>
  <si>
    <t>Reviewed in Italy on 5 December 2023</t>
  </si>
  <si>
    <t>Santagata Carmine</t>
  </si>
  <si>
    <t>Reviewed in Italy on 25 December 2023</t>
  </si>
  <si>
    <t>Big T</t>
  </si>
  <si>
    <t>Hervorragender aber heißer Prozessor</t>
  </si>
  <si>
    <t>TechGuru</t>
  </si>
  <si>
    <t>Leistung ohne Ende</t>
  </si>
  <si>
    <t>Reviewed in Germany on 23 June 2023</t>
  </si>
  <si>
    <t>Robert J.C</t>
  </si>
  <si>
    <t>Reviewed in France on 20 February 2023</t>
  </si>
  <si>
    <t>Daniele Tamborrino</t>
  </si>
  <si>
    <t>Veloce e abbastanza efficiente dopo un poco di tuning</t>
  </si>
  <si>
    <t>Reviewed in Italy on 16 December 2022</t>
  </si>
  <si>
    <t>Chapelle</t>
  </si>
  <si>
    <t>Reviewed in France on 1 July 2023</t>
  </si>
  <si>
    <t>Brixodin</t>
  </si>
  <si>
    <t>Un CPU Intel quoi ! Mais livraison lamentable</t>
  </si>
  <si>
    <t>Reviewed in France on 12 January 2023</t>
  </si>
  <si>
    <t>Théo Gisclard</t>
  </si>
  <si>
    <t>Un peu cher mais fonctionne parfaitement bien !</t>
  </si>
  <si>
    <t>W. Keller</t>
  </si>
  <si>
    <t>Intel Core I7</t>
  </si>
  <si>
    <t>Reviewed in Germany on 12 November 2023</t>
  </si>
  <si>
    <t>stefano</t>
  </si>
  <si>
    <t>Reviewed in Italy on 14 December 2023</t>
  </si>
  <si>
    <t>Oofus</t>
  </si>
  <si>
    <t>Sembra ok</t>
  </si>
  <si>
    <t>Reviewed in Italy on 3 December 2023</t>
  </si>
  <si>
    <t>Vink</t>
  </si>
  <si>
    <t>super CPU</t>
  </si>
  <si>
    <t>Reviewed in France on 26 September 2023</t>
  </si>
  <si>
    <t>Glt</t>
  </si>
  <si>
    <t>Buon rapporto Qualità / prezzo</t>
  </si>
  <si>
    <t>Krumschi</t>
  </si>
  <si>
    <t>Mit beste Gaming CPU!</t>
  </si>
  <si>
    <t>MarcoSlavazza</t>
  </si>
  <si>
    <t>Intel 13th gen. Una garanzia</t>
  </si>
  <si>
    <t>Reviewed in Italy on 12 August 2023</t>
  </si>
  <si>
    <t>DADO</t>
  </si>
  <si>
    <t>Pc</t>
  </si>
  <si>
    <t>Joshua F.</t>
  </si>
  <si>
    <t>very fast.</t>
  </si>
  <si>
    <t>Reviewed in the United Kingdom on 22 September 2023</t>
  </si>
  <si>
    <t>George</t>
  </si>
  <si>
    <t>Reviewed in Germany on 17 November 2023</t>
  </si>
  <si>
    <t>stef</t>
  </si>
  <si>
    <t>Impressionnant</t>
  </si>
  <si>
    <t>Reviewed in France on 17 May 2023</t>
  </si>
  <si>
    <t>Massimiliano Sartorio</t>
  </si>
  <si>
    <t>TheG</t>
  </si>
  <si>
    <t>Immer wieder gern</t>
  </si>
  <si>
    <t>I7-13700k</t>
  </si>
  <si>
    <t>Reviewed in Italy on 14 September 2023</t>
  </si>
  <si>
    <t>Flashactive</t>
  </si>
  <si>
    <t>Leistung Pur</t>
  </si>
  <si>
    <t>Reviewed in Germany on 16 April 2023</t>
  </si>
  <si>
    <t>MGM</t>
  </si>
  <si>
    <t>Pessimo venditore</t>
  </si>
  <si>
    <t>Reviewed in Italy on 3 February 2024</t>
  </si>
  <si>
    <t>GALLUCCI D.</t>
  </si>
  <si>
    <t>MK1</t>
  </si>
  <si>
    <t>Powerlimits!</t>
  </si>
  <si>
    <t>Reviewed in Germany on 11 July 2023</t>
  </si>
  <si>
    <t>Alles=Heim(Aki)</t>
  </si>
  <si>
    <t>最高の一品</t>
  </si>
  <si>
    <t>Reviewed in Japan on 28 August 2023</t>
  </si>
  <si>
    <t>Intel Core i9 13900KS Processor 36M Cache, up to 6.00 GHz</t>
  </si>
  <si>
    <t>W.J. van der Burgh</t>
  </si>
  <si>
    <t>Geschwindigkeit</t>
  </si>
  <si>
    <t>Reviewed in Germany on 1 February 2024</t>
  </si>
  <si>
    <t>Vorsicht Betrug!</t>
  </si>
  <si>
    <t>Reviewed in Germany on 25 December 2023</t>
  </si>
  <si>
    <t>Naomi</t>
  </si>
  <si>
    <t>Processador ótimo</t>
  </si>
  <si>
    <t>Reviewed in Brazil on 30 August 2023</t>
  </si>
  <si>
    <t>Intel Core i7 13700F Processor 30M Cache, up to 5.20 GHz</t>
  </si>
  <si>
    <t>boyb</t>
  </si>
  <si>
    <t>Ca monte vite en température, sous contrainte à 100% on atteint les 100°C très vite</t>
  </si>
  <si>
    <t>Reviewed in France on 19 January 2024</t>
  </si>
  <si>
    <t>Amanda</t>
  </si>
  <si>
    <t>Fassssst cpu</t>
  </si>
  <si>
    <t>Reviewed in Canada on 19 June 2023</t>
  </si>
  <si>
    <t>M.C.Schuster</t>
  </si>
  <si>
    <t>Top Leistung</t>
  </si>
  <si>
    <t>Reviewed in Germany on 6 October 2023</t>
  </si>
  <si>
    <t>Emanuele</t>
  </si>
  <si>
    <t>Intel è Intel</t>
  </si>
  <si>
    <t>Reviewed in Italy on 16 April 2024</t>
  </si>
  <si>
    <t>jmo</t>
  </si>
  <si>
    <t>Tampoco es gran cosa</t>
  </si>
  <si>
    <t>Jose Roger</t>
  </si>
  <si>
    <t>Me encanta</t>
  </si>
  <si>
    <t>Reviewed in Spain on 18 September 2023</t>
  </si>
  <si>
    <t>Bringt mehr FPS für CPU bottleneck games</t>
  </si>
  <si>
    <t>Reviewed in Germany on 5 July 2023</t>
  </si>
  <si>
    <t>Sergio</t>
  </si>
  <si>
    <t>che dire, il processore è ottimo</t>
  </si>
  <si>
    <t>Reviewed in Italy on 24 September 2023</t>
  </si>
  <si>
    <t>carlo</t>
  </si>
  <si>
    <t>Reviewed in Italy on 10 August 2023</t>
  </si>
  <si>
    <t>JL</t>
  </si>
  <si>
    <t>Es intel, imbatible.</t>
  </si>
  <si>
    <t>Reviewed in Spain on 18 May 2023</t>
  </si>
  <si>
    <t>M.M. T.</t>
  </si>
  <si>
    <t>alles bestens</t>
  </si>
  <si>
    <t>Reviewed in Germany on 27 December 2023</t>
  </si>
  <si>
    <t>Lukas gutschi</t>
  </si>
  <si>
    <t>Super!</t>
  </si>
  <si>
    <t>Aurelio</t>
  </si>
  <si>
    <t>Intel Core i7 13700F</t>
  </si>
  <si>
    <t>Reviewed in Italy on 22 July 2023</t>
  </si>
  <si>
    <t>Kroppmarkus</t>
  </si>
  <si>
    <t>Gute Cpu unbrauchbarer Kühler</t>
  </si>
  <si>
    <t>Reviewed in Germany on 21 December 2023</t>
  </si>
  <si>
    <t>JCT</t>
  </si>
  <si>
    <t>Performances</t>
  </si>
  <si>
    <t>Reviewed in France on 6 June 2024</t>
  </si>
  <si>
    <t>Intel Core i5 13600KF Processor 24M Cache, up to 5.10 GHz</t>
  </si>
  <si>
    <t>Antonio Sales</t>
  </si>
  <si>
    <t>Micro excelente</t>
  </si>
  <si>
    <t>Denis</t>
  </si>
  <si>
    <t>Hervorragende Leistung und Preis-Leistungs-Verhältnis - Der Intel i5 13500KF überzeugt!</t>
  </si>
  <si>
    <t>Reviewed in Germany on 28 September 2023</t>
  </si>
  <si>
    <t>Yully Balduino</t>
  </si>
  <si>
    <t>TOP</t>
  </si>
  <si>
    <t>Reviewed in Brazil on 17 November 2023</t>
  </si>
  <si>
    <t>Steveyk864</t>
  </si>
  <si>
    <t>A great upgrade from my i5 9600k</t>
  </si>
  <si>
    <t>Reviewed in the United Kingdom on 24 February 2024</t>
  </si>
  <si>
    <t>nazzareno trovarelli</t>
  </si>
  <si>
    <t>5-13600KF</t>
  </si>
  <si>
    <t>Reviewed in Italy on 28 September 2023</t>
  </si>
  <si>
    <t>Stefaan Vanden Bulcke</t>
  </si>
  <si>
    <t>Even goeie performantie als de i5-14600kf</t>
  </si>
  <si>
    <t>Reviewed in Belgium on 5 December 2023</t>
  </si>
  <si>
    <t>Yadee</t>
  </si>
  <si>
    <t>supernöjd</t>
  </si>
  <si>
    <t>Reviewed in Sweden on 28 December 2023</t>
  </si>
  <si>
    <t>Kromaxou</t>
  </si>
  <si>
    <t>Des performances puissantes et une expérience fluide</t>
  </si>
  <si>
    <t>Reviewed in France on 11 July 2023</t>
  </si>
  <si>
    <t>Ottima cpu</t>
  </si>
  <si>
    <t>Reviewed in Italy on 2 March 2024</t>
  </si>
  <si>
    <t>Adam Michael Dowling</t>
  </si>
  <si>
    <t>Beast.</t>
  </si>
  <si>
    <t>Reviewed in the United Kingdom on 15 March 2024</t>
  </si>
  <si>
    <t>Galvete Family</t>
  </si>
  <si>
    <t>Estufa con buen rendimiento</t>
  </si>
  <si>
    <t>Reviewed in Spain on 25 December 2023</t>
  </si>
  <si>
    <t>Karmirr</t>
  </si>
  <si>
    <t>Amazing for a i5</t>
  </si>
  <si>
    <t>Reviewed in Sweden on 28 August 2023</t>
  </si>
  <si>
    <t>Yannick</t>
  </si>
  <si>
    <t>Tolle cpu</t>
  </si>
  <si>
    <t>Reviewed in Germany on 25 May 2024</t>
  </si>
  <si>
    <t>Alexis H.</t>
  </si>
  <si>
    <t>Rapport performance prix satisfaisant</t>
  </si>
  <si>
    <t>Reviewed in Belgium on 24 October 2023</t>
  </si>
  <si>
    <t>nathanael</t>
  </si>
  <si>
    <t>Good CPU, Bad packaging</t>
  </si>
  <si>
    <t>Reviewed in Belgium on 5 May 2024</t>
  </si>
  <si>
    <t>Le recensioni di Ludovico</t>
  </si>
  <si>
    <t>Fantastico!</t>
  </si>
  <si>
    <t>Reviewed in Italy on 24 October 2023</t>
  </si>
  <si>
    <t>LS</t>
  </si>
  <si>
    <t>Deals with every modern workload</t>
  </si>
  <si>
    <t>Reviewed in the United Kingdom on 22 December 2023</t>
  </si>
  <si>
    <t>Campe</t>
  </si>
  <si>
    <t>Nickel</t>
  </si>
  <si>
    <t>Reviewed in France on 13 February 2024</t>
  </si>
  <si>
    <t>Pepe</t>
  </si>
  <si>
    <t>Reviewed in Spain on 29 March 2024</t>
  </si>
  <si>
    <t>Insane performance, runs cool</t>
  </si>
  <si>
    <t>Reviewed in Sweden on 24 March 2023</t>
  </si>
  <si>
    <t>freundlicher Anwender</t>
  </si>
  <si>
    <t>Absolute Preis-/Leistungs CPU!</t>
  </si>
  <si>
    <t>Heavy Weather</t>
  </si>
  <si>
    <t>I5-13600KF una bestia di processore !</t>
  </si>
  <si>
    <t>Reviewed in Italy on 2 April 2024</t>
  </si>
  <si>
    <t>Be44chan</t>
  </si>
  <si>
    <t>Fast delivery and best price on line</t>
  </si>
  <si>
    <t>Lauch</t>
  </si>
  <si>
    <t>Super CPU zum super Preis</t>
  </si>
  <si>
    <t>Reviewed in Germany on 26 April 2023</t>
  </si>
  <si>
    <t>L'article a été déposé sortant de la boîte toutes personnes passant pouvant la prendre Honteux au prix de l'article.</t>
  </si>
  <si>
    <t>Livraison catastrophe</t>
  </si>
  <si>
    <t>Reviewed in Belgium on 11 September 2023</t>
  </si>
  <si>
    <t>Elias</t>
  </si>
  <si>
    <t>Bra</t>
  </si>
  <si>
    <t>Reviewed in Sweden on 10 June 2024</t>
  </si>
  <si>
    <t>PIRAO</t>
  </si>
  <si>
    <t>Buena CPU a un precio fantástico.</t>
  </si>
  <si>
    <t>Reviewed in Spain on 1 January 2024</t>
  </si>
  <si>
    <t>Karamon</t>
  </si>
  <si>
    <t>GTS</t>
  </si>
  <si>
    <t>Fantastic CPU, performance, speed, value</t>
  </si>
  <si>
    <t>Reviewed in the United Kingdom on 22 March 2023</t>
  </si>
  <si>
    <t>Roman Schlegel</t>
  </si>
  <si>
    <t>Schnell, stabil und leistungsstark: Die CPU i5-13600KF überzeugt auf ganzer Linie</t>
  </si>
  <si>
    <t>Reviewed in Germany on 23 September 2023</t>
  </si>
  <si>
    <t>Roberbeni</t>
  </si>
  <si>
    <t>Maravilloso</t>
  </si>
  <si>
    <t>Reviewed in Spain on 4 November 2023</t>
  </si>
  <si>
    <t>Shazbot</t>
  </si>
  <si>
    <t>No heatsink</t>
  </si>
  <si>
    <t>Reviewed in the United Kingdom on 19 September 2023</t>
  </si>
  <si>
    <t>Aaron</t>
  </si>
  <si>
    <t>Reviewed in France on 17 December 2023</t>
  </si>
  <si>
    <t>Marco Malvicini</t>
  </si>
  <si>
    <t>Difficoltà nel trovare la scheda madre giusta, ma poi una meraviglia</t>
  </si>
  <si>
    <t>Reviewed in Italy on 15 January 2023</t>
  </si>
  <si>
    <t>q</t>
  </si>
  <si>
    <t>Love an intel cpu</t>
  </si>
  <si>
    <t>Reviewed in the United Kingdom on 19 December 2022</t>
  </si>
  <si>
    <t>Rul</t>
  </si>
  <si>
    <t>Espectacular</t>
  </si>
  <si>
    <t>Reviewed in Spain on 26 October 2022</t>
  </si>
  <si>
    <t>Frenda</t>
  </si>
  <si>
    <t>Processore molto furbo</t>
  </si>
  <si>
    <t>Reviewed in Italy on 27 October 2023</t>
  </si>
  <si>
    <t>Cedric moriau</t>
  </si>
  <si>
    <t>Fait le taf</t>
  </si>
  <si>
    <t>Reviewed in France on 10 June 2024</t>
  </si>
  <si>
    <t>Gute gaming Performance</t>
  </si>
  <si>
    <t>Reviewed in Germany on 18 September 2023</t>
  </si>
  <si>
    <t>affare</t>
  </si>
  <si>
    <t>Reviewed in Italy on 30 March 2024</t>
  </si>
  <si>
    <t>mone</t>
  </si>
  <si>
    <t>OK</t>
  </si>
  <si>
    <t>Reviewed in Italy on 14 April 2024</t>
  </si>
  <si>
    <t>pat</t>
  </si>
  <si>
    <t>que dire d'autre !!!!</t>
  </si>
  <si>
    <t>Kantzer</t>
  </si>
  <si>
    <t>Processor intel I5 13600kf</t>
  </si>
  <si>
    <t>C'est un I5-13600KF</t>
  </si>
  <si>
    <t>Reviewed in France on 21 April 2024</t>
  </si>
  <si>
    <t>amazonss</t>
  </si>
  <si>
    <t>Karol</t>
  </si>
  <si>
    <t>Top!!!</t>
  </si>
  <si>
    <t>Reviewed in Germany on 12 April 2024</t>
  </si>
  <si>
    <t>i5 13600kf</t>
  </si>
  <si>
    <t>Reviewed in Italy on 16 September 2023</t>
  </si>
  <si>
    <t>Bredele67</t>
  </si>
  <si>
    <t>Bon processeur mais sensible à l'OC de la RAM</t>
  </si>
  <si>
    <t>i5-13600KF</t>
  </si>
  <si>
    <t>Reviewed in France on 24 October 2023</t>
  </si>
  <si>
    <t>JORDAN</t>
  </si>
  <si>
    <t>Parfait en jeu et applicatif.</t>
  </si>
  <si>
    <t>Anne J</t>
  </si>
  <si>
    <t>Conforme à la description</t>
  </si>
  <si>
    <t>Reviewed in France on 16 March 2024</t>
  </si>
  <si>
    <t>Zelimkhan</t>
  </si>
  <si>
    <t>Reviewed in France on 13 January 2024</t>
  </si>
  <si>
    <t>Mighty Warrior</t>
  </si>
  <si>
    <t>ottimo processore</t>
  </si>
  <si>
    <t>Reviewed in Italy on 14 December 2022</t>
  </si>
  <si>
    <t>Collax</t>
  </si>
  <si>
    <t>Grandioso</t>
  </si>
  <si>
    <t>Vincent</t>
  </si>
  <si>
    <t>ale</t>
  </si>
  <si>
    <t>Questo i5 è potentissimo quanto la maggior parte degli i7 esistenti!</t>
  </si>
  <si>
    <t>Reviewed in Italy on 30 October 2023</t>
  </si>
  <si>
    <t>Phil</t>
  </si>
  <si>
    <t>Bester CPU Preis/Leistung</t>
  </si>
  <si>
    <t>Reviewed in Germany on 13 February 2024</t>
  </si>
  <si>
    <t>Stefano colonna</t>
  </si>
  <si>
    <t>Potente ed economico</t>
  </si>
  <si>
    <t>Reviewed in Italy on 31 October 2023</t>
  </si>
  <si>
    <t>Inside the 4060Ti box was completely different card, MSI 3050 Ventus, used and not working. I am very disappointed. I have returned the product.</t>
  </si>
  <si>
    <t>Nice CPU for the budget</t>
  </si>
  <si>
    <t>Reviewed in Germany on 10 February 2024</t>
  </si>
  <si>
    <t>Prestazioni TOP e consumo energetico pure</t>
  </si>
  <si>
    <t>RudiZ</t>
  </si>
  <si>
    <t>Preis/Leitung sehr gut</t>
  </si>
  <si>
    <t>Reviewed in Germany on 29 January 2024</t>
  </si>
  <si>
    <t>Alan</t>
  </si>
  <si>
    <t>Ist halt ein 13600KF</t>
  </si>
  <si>
    <t>Reviewed in Germany on 6 September 2023</t>
  </si>
  <si>
    <t>Simone</t>
  </si>
  <si>
    <t>Fantastico</t>
  </si>
  <si>
    <t>Reviewed in Italy on 26 October 2023</t>
  </si>
  <si>
    <t>Melchior</t>
  </si>
  <si>
    <t>bon processeur</t>
  </si>
  <si>
    <t>Reviewed in France on 29 November 2023</t>
  </si>
  <si>
    <t>Produit reçu mais embalage déchiré et déjà ouvert ?</t>
  </si>
  <si>
    <t>Reviewed in France on 19 July 2023</t>
  </si>
  <si>
    <t>Marco</t>
  </si>
  <si>
    <t>Intel sinonimo qualità</t>
  </si>
  <si>
    <t>Reviewed in Italy on 8 October 2023</t>
  </si>
  <si>
    <t>Vincenzo</t>
  </si>
  <si>
    <t>Fredok76</t>
  </si>
  <si>
    <t>Processeur compétitif</t>
  </si>
  <si>
    <t>anthony hanna</t>
  </si>
  <si>
    <t>Matched components</t>
  </si>
  <si>
    <t>Reviewed in Germany on 9 October 2023</t>
  </si>
  <si>
    <t>Théo</t>
  </si>
  <si>
    <t>Reviewed in France on 24 November 2023</t>
  </si>
  <si>
    <t>Florent Bayard</t>
  </si>
  <si>
    <t>Ras</t>
  </si>
  <si>
    <t>Lukas W.</t>
  </si>
  <si>
    <t>Intel i5 13600KF</t>
  </si>
  <si>
    <t>Reviewed in Germany on 29 July 2023</t>
  </si>
  <si>
    <t>Retour colis toujours pas remboursé après 1 mois</t>
  </si>
  <si>
    <t>Processeur millieux de gamme foncé</t>
  </si>
  <si>
    <t>Client nicolas</t>
  </si>
  <si>
    <t>performant pour ton prix</t>
  </si>
  <si>
    <t>Reviewed in France on 14 December 2023</t>
  </si>
  <si>
    <t>ellimagic</t>
  </si>
  <si>
    <t>13600kf performante</t>
  </si>
  <si>
    <t>Reviewed in Italy on 20 March 2023</t>
  </si>
  <si>
    <t>Reviewed in Italy on 11 October 2023</t>
  </si>
  <si>
    <t>Eccellente</t>
  </si>
  <si>
    <t>GF</t>
  </si>
  <si>
    <t>Very good!</t>
  </si>
  <si>
    <t>gyjs</t>
  </si>
  <si>
    <t>Beau petit bébé</t>
  </si>
  <si>
    <t>Reviewed in France on 25 February 2023</t>
  </si>
  <si>
    <t>Arthur Barnabé</t>
  </si>
  <si>
    <t>Tanguy</t>
  </si>
  <si>
    <t>Amazing</t>
  </si>
  <si>
    <t>Reviewed in Germany on 13 October 2023</t>
  </si>
  <si>
    <t>Heiko F.</t>
  </si>
  <si>
    <t>Guter Proz</t>
  </si>
  <si>
    <t>Rano-P</t>
  </si>
  <si>
    <t>Petit mais costaud</t>
  </si>
  <si>
    <t>Reviewed in France on 7 April 2023</t>
  </si>
  <si>
    <t>Loret</t>
  </si>
  <si>
    <t>Très bon proc</t>
  </si>
  <si>
    <t>Reviewed in France on 8 November 2023</t>
  </si>
  <si>
    <t>Sandro Santucciu</t>
  </si>
  <si>
    <t>Il best buy attuale</t>
  </si>
  <si>
    <t>Reviewed in Italy on 24 April 2023</t>
  </si>
  <si>
    <t>Thomas</t>
  </si>
  <si>
    <t>Top Prozessor</t>
  </si>
  <si>
    <t>Reviewed in Germany on 8 November 2023</t>
  </si>
  <si>
    <t>Ozturk</t>
  </si>
  <si>
    <t>Pour 290 euro satisfaisant</t>
  </si>
  <si>
    <t>Reviewed in France on 7 September 2023</t>
  </si>
  <si>
    <t>Processore i5-13600k</t>
  </si>
  <si>
    <t>Reviewed in Italy on 9 October 2023</t>
  </si>
  <si>
    <t>Nani</t>
  </si>
  <si>
    <t>Reviewed in France on 19 October 2023</t>
  </si>
  <si>
    <t>Best and useful product</t>
  </si>
  <si>
    <t>Reviewed in India on 29 March 2024</t>
  </si>
  <si>
    <t>https://www.amazon.in/gp/profile/amzn1.account.AHJF2GPL6QK6CHYWRNKC3KD4434A/ref=cm_cr_arp_d_gw_btm?ie=UTF8</t>
  </si>
  <si>
    <t>https://www.amazon.in/gp/customer-reviews/R2K88QG3WXVPSU/ref=cm_cr_arp_d_rvw_ttl?ie=UTF8&amp;ASIN=B08V1T4JC1</t>
  </si>
  <si>
    <t>Intel Core i3 10105 10th Generation Processor LGA1200 Socket (4 Cores/ 3.70 GHz/ 4.40 GHz Turbo/ 6MB Cache/ 8 Threads/Comet Lake)</t>
  </si>
  <si>
    <t>GOLIVI</t>
  </si>
  <si>
    <t>Best processor for 4K video Watching</t>
  </si>
  <si>
    <t>Reviewed in India on 5 March 2022</t>
  </si>
  <si>
    <t>https://www.amazon.in/gp/profile/amzn1.account.AFFHHZN64KJWVF5YNDVOC2V43NXQ/ref=cm_cr_arp_d_gw_btm?ie=UTF8</t>
  </si>
  <si>
    <t>https://www.amazon.in/gp/customer-reviews/R3QXAFWWO4GCS5/ref=cm_cr_arp_d_rvw_ttl?ie=UTF8&amp;ASIN=B08V1T4JC1</t>
  </si>
  <si>
    <t>Harsh</t>
  </si>
  <si>
    <t>Best processor in this price range</t>
  </si>
  <si>
    <t>Reviewed in India on 16 March 2022</t>
  </si>
  <si>
    <t>https://www.amazon.in/gp/profile/amzn1.account.AG2CHYCMRPFSDMPMOXONIZKMCMZQ/ref=cm_cr_arp_d_gw_btm?ie=UTF8</t>
  </si>
  <si>
    <t>https://www.amazon.in/gp/customer-reviews/RKCGZLCWCRMRA/ref=cm_cr_arp_d_rvw_ttl?ie=UTF8&amp;ASIN=B08V1T4JC1</t>
  </si>
  <si>
    <t>sourav yadav</t>
  </si>
  <si>
    <t>Fastest</t>
  </si>
  <si>
    <t>Reviewed in India on 18 August 2022</t>
  </si>
  <si>
    <t>https://www.amazon.in/gp/profile/amzn1.account.AFME52BRGE2NNUKN3Q5YAZTRCXOA/ref=cm_cr_arp_d_gw_btm?ie=UTF8</t>
  </si>
  <si>
    <t>https://www.amazon.in/gp/customer-reviews/R10K3ZONX4FH77/ref=cm_cr_arp_d_rvw_ttl?ie=UTF8&amp;ASIN=B08V1T4JC1</t>
  </si>
  <si>
    <t>Raman</t>
  </si>
  <si>
    <t>This processor is very good at this price rate!</t>
  </si>
  <si>
    <t>https://www.amazon.in/gp/profile/amzn1.account.AEIZRNZDNLBQHUAY6734HWZNZ4RQ/ref=cm_cr_arp_d_gw_btm?ie=UTF8</t>
  </si>
  <si>
    <t>https://www.amazon.in/gp/customer-reviews/R3NCNI4QI7LINQ/ref=cm_cr_arp_d_rvw_ttl?ie=UTF8&amp;ASIN=B08V1T4JC1</t>
  </si>
  <si>
    <t>I got cheated by amazon want going ve 00 star</t>
  </si>
  <si>
    <t>Reviewed in India on 18 June 2022</t>
  </si>
  <si>
    <t>https://www.amazon.in/gp/profile/amzn1.account.AGOEXNPVYVNVNDE5CUPOJDDBT4KQ/ref=cm_cr_arp_d_gw_btm?ie=UTF8</t>
  </si>
  <si>
    <t>https://www.amazon.in/gp/customer-reviews/R2TJC27WRX3TH2/ref=cm_cr_arp_d_rvw_ttl?ie=UTF8&amp;ASIN=B08V1T4JC1</t>
  </si>
  <si>
    <t>diganta</t>
  </si>
  <si>
    <t>Reviewed in India on 25 May 2022</t>
  </si>
  <si>
    <t>https://www.amazon.in/gp/profile/amzn1.account.AE2PSHMIHG6QXWQ6QZKGJ2TLQYFA/ref=cm_cr_arp_d_gw_btm?ie=UTF8</t>
  </si>
  <si>
    <t>https://www.amazon.in/gp/customer-reviews/R3LL71ASMOTYB2/ref=cm_cr_arp_d_rvw_ttl?ie=UTF8&amp;ASIN=B08V1T4JC1</t>
  </si>
  <si>
    <t>CORBITAL TECHNOLOGIES LLP</t>
  </si>
  <si>
    <t>Awesome 👌</t>
  </si>
  <si>
    <t>https://www.amazon.in/gp/profile/amzn1.account.AHWCRBDP7REMAK3GRZ4YYBYIZ4FQ/ref=cm_cr_arp_d_gw_btm?ie=UTF8</t>
  </si>
  <si>
    <t>https://www.amazon.in/gp/customer-reviews/R169FJZBOMEJVO/ref=cm_cr_arp_d_rvw_ttl?ie=UTF8&amp;ASIN=B08V1T4JC1</t>
  </si>
  <si>
    <t>Naresh Meena</t>
  </si>
  <si>
    <t>Reviewed in India on 5 November 2022</t>
  </si>
  <si>
    <t>https://www.amazon.in/gp/profile/amzn1.account.AELFX4SEB3GZLY5JM7EAQ6KSGMJA/ref=cm_cr_arp_d_gw_btm?ie=UTF8</t>
  </si>
  <si>
    <t>https://www.amazon.in/gp/customer-reviews/R15CJJBJZB2FOG/ref=cm_cr_arp_d_rvw_ttl?ie=UTF8&amp;ASIN=B08V1T4JC1</t>
  </si>
  <si>
    <t>Vivek Aryan</t>
  </si>
  <si>
    <t>Packaging was very poor</t>
  </si>
  <si>
    <t>Reviewed in India on 1 October 2021</t>
  </si>
  <si>
    <t>https://www.amazon.in/gp/profile/amzn1.account.AGFZ4MVPIPSF65SEHTE4IQADVCCQ/ref=cm_cr_arp_d_gw_btm?ie=UTF8</t>
  </si>
  <si>
    <t>https://www.amazon.in/gp/customer-reviews/R110B3WY3UDILJ/ref=cm_cr_arp_d_rvw_ttl?ie=UTF8&amp;ASIN=B08V1T4JC1</t>
  </si>
  <si>
    <t>https://www.amazon.in/gp/customer-reviews/R36FWFT7G9D3ZP/ref=cm_cr_getr_d_rvw_ttl?ie=UTF8&amp;ASIN=B08V1T4JC1</t>
  </si>
  <si>
    <t>Intel Core i3</t>
  </si>
  <si>
    <t>Reviewed in France on 29 March 2023</t>
  </si>
  <si>
    <t>incontrovertibile</t>
  </si>
  <si>
    <t>Ottimo! Capace di gestire il video senza scheda dedicata. OTTIMO!</t>
  </si>
  <si>
    <t>Reviewed in Italy on 16 January 2022</t>
  </si>
  <si>
    <t>Me</t>
  </si>
  <si>
    <t>Me gusto</t>
  </si>
  <si>
    <t>Reviewed in Mexico on 23 October 2021</t>
  </si>
  <si>
    <t>S. John</t>
  </si>
  <si>
    <t>GPU doesn't work on Linux</t>
  </si>
  <si>
    <t>Reviewed in the United Kingdom on 30 October 2021</t>
  </si>
  <si>
    <t>Lieuwe Wiersma</t>
  </si>
  <si>
    <t>geen 11 gen</t>
  </si>
  <si>
    <t>Reviewed in the Netherlands on 6 April 2022</t>
  </si>
  <si>
    <t>Niko</t>
  </si>
  <si>
    <t>Alles ok</t>
  </si>
  <si>
    <t>Reviewed in Germany on 11 March 2022</t>
  </si>
  <si>
    <t>Pr. Davi</t>
  </si>
  <si>
    <t>Um produto muito bem feito.</t>
  </si>
  <si>
    <t>Reviewed in Brazil on 8 December 2023</t>
  </si>
  <si>
    <t>Birgit Riepl</t>
  </si>
  <si>
    <t>Dersktop prozessor</t>
  </si>
  <si>
    <t>Reviewed in Germany on 20 December 2021</t>
  </si>
  <si>
    <t>Gianmarco Donato</t>
  </si>
  <si>
    <t>Processore top!</t>
  </si>
  <si>
    <t>Reviewed in Italy on 4 January 2023</t>
  </si>
  <si>
    <t>user1234</t>
  </si>
  <si>
    <t>Reviewed in France on 9 December 2021</t>
  </si>
  <si>
    <t>Ramon</t>
  </si>
  <si>
    <t>Processador muito bom.</t>
  </si>
  <si>
    <t>Reviewed in Brazil on 17 April 2023</t>
  </si>
  <si>
    <t>B. JÁCOME, S.L.</t>
  </si>
  <si>
    <t>Satisfecho.</t>
  </si>
  <si>
    <t>Reviewed in Spain on 9 January 2022</t>
  </si>
  <si>
    <t>antonio</t>
  </si>
  <si>
    <t>Estupenda relación calidad/precio para montar un pc económico</t>
  </si>
  <si>
    <t>gius_66</t>
  </si>
  <si>
    <t>Utile per assemblare un PC uso ufficio</t>
  </si>
  <si>
    <t>Reviewed in Italy on 9 July 2023</t>
  </si>
  <si>
    <t>B. Wiese</t>
  </si>
  <si>
    <t>Reviewed in Germany on 22 August 2021</t>
  </si>
  <si>
    <t>Kilg</t>
  </si>
  <si>
    <t>Reviewed in France on 4 June 2022</t>
  </si>
  <si>
    <t>Anderson Lopes Santana</t>
  </si>
  <si>
    <t>Otimo</t>
  </si>
  <si>
    <t>Reviewed in Brazil on 3 February 2023</t>
  </si>
  <si>
    <t>Angelo96go</t>
  </si>
  <si>
    <t>Un i7 6700 in disguise.</t>
  </si>
  <si>
    <t>Reviewed in Italy on 16 February 2024</t>
  </si>
  <si>
    <t>Stefan F.</t>
  </si>
  <si>
    <t>Misleading title, should be 10th Generation not 11. Nonetheless I knew what I was getting.</t>
  </si>
  <si>
    <t>Reviewed in Germany on 9 April 2022</t>
  </si>
  <si>
    <t>Maria Luiza Freitas de Camargo</t>
  </si>
  <si>
    <t>Bom custo beneficio</t>
  </si>
  <si>
    <t>Reviewed in Brazil on 20 December 2022</t>
  </si>
  <si>
    <t>Francisco</t>
  </si>
  <si>
    <t>Toujours OK intel</t>
  </si>
  <si>
    <t>Reviewed in France on 14 March 2022</t>
  </si>
  <si>
    <t>Jonathas Joab</t>
  </si>
  <si>
    <t>Processador atende bem os requisitos.</t>
  </si>
  <si>
    <t>Reviewed in Brazil on 4 March 2022</t>
  </si>
  <si>
    <t>Piero Spinelli</t>
  </si>
  <si>
    <t>Efficiente</t>
  </si>
  <si>
    <t>Reviewed in Italy on 7 November 2021</t>
  </si>
  <si>
    <t>AmazonKunde</t>
  </si>
  <si>
    <t>Kein Gen 11</t>
  </si>
  <si>
    <t>Reviewed in Germany on 14 January 2022</t>
  </si>
  <si>
    <t>LEHEUTRE</t>
  </si>
  <si>
    <t>Reviewed in France on 28 January 2022</t>
  </si>
  <si>
    <t>Pat</t>
  </si>
  <si>
    <t>Bien mais</t>
  </si>
  <si>
    <t>Reviewed in France on 4 August 2022</t>
  </si>
  <si>
    <t>RipperX</t>
  </si>
  <si>
    <t>SPETTACOLO</t>
  </si>
  <si>
    <t>Reviewed in Italy on 19 March 2022</t>
  </si>
  <si>
    <t>Fernando Luis</t>
  </si>
  <si>
    <t>Para uso básico</t>
  </si>
  <si>
    <t>Reviewed in Brazil on 25 June 2022</t>
  </si>
  <si>
    <t>odinotux</t>
  </si>
  <si>
    <t>Reviewed in Italy on 13 December 2021</t>
  </si>
  <si>
    <t>Felipe P.</t>
  </si>
  <si>
    <t>Chegou rápido, ainda vou testar, vêm com cooler e pasta térmica aplicada.</t>
  </si>
  <si>
    <t>Reviewed in Brazil on 1 June 2022</t>
  </si>
  <si>
    <t>It arrived quickly, I'm still going to test it, it comes with a cooler and thermal paste applied.</t>
  </si>
  <si>
    <t>Ed Wesley Tolardo</t>
  </si>
  <si>
    <t>i3</t>
  </si>
  <si>
    <t>Reviewed in Brazil on 6 January 2022</t>
  </si>
  <si>
    <t>Angelo</t>
  </si>
  <si>
    <t>Veloce e silenzioso</t>
  </si>
  <si>
    <t>Reviewed in Italy on 23 December 2021</t>
  </si>
  <si>
    <t>Demisson carlos</t>
  </si>
  <si>
    <t>Reviewed in Brazil on 30 December 2021</t>
  </si>
  <si>
    <t>Claudio Ingoglia</t>
  </si>
  <si>
    <t>Intel Core I3 10th</t>
  </si>
  <si>
    <t>Reviewed in Italy on 4 January 2022</t>
  </si>
  <si>
    <t>Cristina</t>
  </si>
  <si>
    <t>Descrizione prodotto errata</t>
  </si>
  <si>
    <t>Reviewed in Italy on 29 November 2021</t>
  </si>
  <si>
    <t>Gajendra</t>
  </si>
  <si>
    <t>Excellent Stock Processor. Product used/opened.</t>
  </si>
  <si>
    <t>Reviewed in India on 30 October 2023</t>
  </si>
  <si>
    <t>https://www.amazon.in/gp/profile/amzn1.account.AGVS3RRGL6KOSDH5AP4YS7OSR2IA/ref=cm_cr_arp_d_gw_btm?ie=UTF8</t>
  </si>
  <si>
    <t>https://www.amazon.in/gp/customer-reviews/R2XD7AVI54SKXB/ref=cm_cr_arp_d_rvw_ttl?ie=UTF8&amp;ASIN=B0BJ91FHN3</t>
  </si>
  <si>
    <t>Intel Core i9 13900 Processor 36M Cache, up to 5.60 GHz</t>
  </si>
  <si>
    <t>T. J. Powell author of the book</t>
  </si>
  <si>
    <t>Work in Progress</t>
  </si>
  <si>
    <t>Reviewed in the United Kingdom on 18 November 2023</t>
  </si>
  <si>
    <t>L.B.L. d.</t>
  </si>
  <si>
    <t>Reviewed in France on 7 June 2023</t>
  </si>
  <si>
    <t>Sebastian B.</t>
  </si>
  <si>
    <t>CPU ist genial aber Packung kam nichtmehr versiegelt!</t>
  </si>
  <si>
    <t>Reviewed in Germany on 23 March 2023</t>
  </si>
  <si>
    <t>Yeray</t>
  </si>
  <si>
    <t>Core i9</t>
  </si>
  <si>
    <t>Reviewed in Spain on 26 September 2023</t>
  </si>
  <si>
    <t>Giuseppe</t>
  </si>
  <si>
    <t>Lindsay R.</t>
  </si>
  <si>
    <t>Great Chip However.....</t>
  </si>
  <si>
    <t>Reviewed in the United Kingdom on 20 June 2023</t>
  </si>
  <si>
    <t>Lee W.</t>
  </si>
  <si>
    <t>2nd hand/returned item?</t>
  </si>
  <si>
    <t>Reviewed in the United Kingdom on 24 May 2023</t>
  </si>
  <si>
    <t>Manas ranjan pani</t>
  </si>
  <si>
    <t>It's just a overclocked i7 13700k</t>
  </si>
  <si>
    <t>https://www.amazon.in/gp/profile/amzn1.account.AH6V727ZJQOMENIXOBFXC4KTEJNA/ref=cm_cr_arp_d_gw_btm?ie=UTF8</t>
  </si>
  <si>
    <t>https://www.amazon.in/gp/customer-reviews/R2X5JV3ZL3EUJX/ref=cm_cr_arp_d_rvw_ttl?ie=UTF8&amp;ASIN=B0CGJ41C9W</t>
  </si>
  <si>
    <t>Intel Core I7 14700K LGA 771 New Gaming Desktop Processor 20 Cores (8 P Cores + 12 E Cores) with Integrated Graphics Unlocked</t>
  </si>
  <si>
    <t>BANGMOY CHAKRABORTY</t>
  </si>
  <si>
    <t>Beast gaming 💪🐻</t>
  </si>
  <si>
    <t>Reviewed in India on 23 October 2023</t>
  </si>
  <si>
    <t>https://www.amazon.in/gp/profile/amzn1.account.AE6GJVMQBMWQ6USTOWCGNMGFV7QQ/ref=cm_cr_arp_d_gw_btm?ie=UTF8</t>
  </si>
  <si>
    <t>https://www.amazon.in/gp/customer-reviews/R3CC79PFLSC7R3/ref=cm_cr_arp_d_rvw_ttl?ie=UTF8&amp;ASIN=B0CGJ41C9W</t>
  </si>
  <si>
    <t>Mergatroid</t>
  </si>
  <si>
    <t>The only real upgraded 14th gen part</t>
  </si>
  <si>
    <t>Reviewed in Canada on 8 December 2023</t>
  </si>
  <si>
    <t>なす</t>
  </si>
  <si>
    <t>7700ｋから乗り換え</t>
  </si>
  <si>
    <t>Reviewed in Japan on 19 April 2024</t>
  </si>
  <si>
    <t>Rich and Jen</t>
  </si>
  <si>
    <t>She's a beast, but so HOT!!</t>
  </si>
  <si>
    <t>一般人</t>
  </si>
  <si>
    <t>良き</t>
  </si>
  <si>
    <t>Reviewed in Japan on 8 December 2023</t>
  </si>
  <si>
    <t>Falcos01</t>
  </si>
  <si>
    <t>fast delivery</t>
  </si>
  <si>
    <t>Reviewed in Canada on 18 January 2024</t>
  </si>
  <si>
    <t>Simon R</t>
  </si>
  <si>
    <t>博さん</t>
  </si>
  <si>
    <t>うん、１４世代</t>
  </si>
  <si>
    <t>Susy</t>
  </si>
  <si>
    <t>Works</t>
  </si>
  <si>
    <t>Blaz Cegnar</t>
  </si>
  <si>
    <t>Looks good</t>
  </si>
  <si>
    <t>Reviewed in Germany on 15 March 2024</t>
  </si>
  <si>
    <t>Franz</t>
  </si>
  <si>
    <t>Immer genug Leistung</t>
  </si>
  <si>
    <t>Reviewed in Germany on 24 March 2024</t>
  </si>
  <si>
    <t>Chris H</t>
  </si>
  <si>
    <t>i7-14700K is a significant improvement from i9-12900K</t>
  </si>
  <si>
    <t>AK</t>
  </si>
  <si>
    <t>Insane performance at a cost</t>
  </si>
  <si>
    <t>Ardy</t>
  </si>
  <si>
    <t>Chulada</t>
  </si>
  <si>
    <t>Reviewed in Mexico on 1 April 2024</t>
  </si>
  <si>
    <t>En excelente estado</t>
  </si>
  <si>
    <t>Reviewed in Mexico on 22 March 2024</t>
  </si>
  <si>
    <t>Hot in everyway</t>
  </si>
  <si>
    <t>Reviewed in Germany on 18 April 2024</t>
  </si>
  <si>
    <t>V91-Bleach</t>
  </si>
  <si>
    <t>Main improvement is lower power cost day-day</t>
  </si>
  <si>
    <t>Mike</t>
  </si>
  <si>
    <t>Best value for power</t>
  </si>
  <si>
    <t>KeylessCantEntry</t>
  </si>
  <si>
    <t>Simply awesome</t>
  </si>
  <si>
    <t>Reviewed in the United States on 1 May 2024</t>
  </si>
  <si>
    <t>YimYorn</t>
  </si>
  <si>
    <t>Great Performance!</t>
  </si>
  <si>
    <t>Reviewed in the United States on 5 April 2024</t>
  </si>
  <si>
    <t>VeganBiker</t>
  </si>
  <si>
    <t>Works but not the most stable</t>
  </si>
  <si>
    <t>E. ONeill</t>
  </si>
  <si>
    <t>Intel Core I&amp;-4700K desktop processor</t>
  </si>
  <si>
    <t>Kam Stewart</t>
  </si>
  <si>
    <t>huge upgrade</t>
  </si>
  <si>
    <t>Reviewed in the United States on 12 May 2024</t>
  </si>
  <si>
    <t>JPL</t>
  </si>
  <si>
    <t>Good benchmarking</t>
  </si>
  <si>
    <t>Reviewed in the United States on 24 May 2024</t>
  </si>
  <si>
    <t>Perfect for gaming and streaming in 2024.</t>
  </si>
  <si>
    <t>Cliff Jones</t>
  </si>
  <si>
    <t>Mid end processor</t>
  </si>
  <si>
    <t>Reviewed in the United States on 15 May 2024</t>
  </si>
  <si>
    <t>B. L. Wray</t>
  </si>
  <si>
    <t>Results are high, like the price!</t>
  </si>
  <si>
    <t>Nice Pony</t>
  </si>
  <si>
    <t>Intel® Core™ i7-14700K</t>
  </si>
  <si>
    <t>Reviewed in the United States on 28 March 2024</t>
  </si>
  <si>
    <t>Daniel CR</t>
  </si>
  <si>
    <t>Very good and reliable processor</t>
  </si>
  <si>
    <t>It's a hot one</t>
  </si>
  <si>
    <t>Reviewed in the United States on 5 December 2023</t>
  </si>
  <si>
    <t>Reviewed in the United States on 30 March 2024</t>
  </si>
  <si>
    <t>kay c</t>
  </si>
  <si>
    <t>Love it</t>
  </si>
  <si>
    <t>Reviewed in the United States on 26 March 2024</t>
  </si>
  <si>
    <t>Taxon</t>
  </si>
  <si>
    <t>I7 14700k</t>
  </si>
  <si>
    <t>Reviewed in Germany on 17 February 2024</t>
  </si>
  <si>
    <t>nick</t>
  </si>
  <si>
    <t>14th Gen + Asrock Z790 Steel Legend Wifi = Perfect in any Unraid server</t>
  </si>
  <si>
    <t>Joshua Woodard</t>
  </si>
  <si>
    <t>Issues...</t>
  </si>
  <si>
    <t>Dylan</t>
  </si>
  <si>
    <t>Great Performance</t>
  </si>
  <si>
    <t>20 modern cores per $400</t>
  </si>
  <si>
    <t>Reviewed in the United States on 24 January 2024</t>
  </si>
  <si>
    <t>silly goose</t>
  </si>
  <si>
    <t>Good CPU, no issues</t>
  </si>
  <si>
    <t>Reviewed in the United States on 2 January 2024</t>
  </si>
  <si>
    <t>Mushatla</t>
  </si>
  <si>
    <t>Poor Packaging</t>
  </si>
  <si>
    <t>Reviewed in the United States on 27 March 2024</t>
  </si>
  <si>
    <t>Rafael Sanchez Quiñonez</t>
  </si>
  <si>
    <t>Equivale a un i9 13900K</t>
  </si>
  <si>
    <t>Reviewed in Mexico on 17 January 2024</t>
  </si>
  <si>
    <t>Wolfkill</t>
  </si>
  <si>
    <t>No thermal paste?</t>
  </si>
  <si>
    <t>Reviewed in the United States on 2 March 2024</t>
  </si>
  <si>
    <t>Zamo’s</t>
  </si>
  <si>
    <t>New Intel I7 was delivered with the open and taped box</t>
  </si>
  <si>
    <t>Reviewed in the United States on 4 May 2024</t>
  </si>
  <si>
    <t>Defekt</t>
  </si>
  <si>
    <t>Reviewed in Germany on 31 March 2024</t>
  </si>
  <si>
    <t>Re-packaged, broken CPU</t>
  </si>
  <si>
    <t>Ada</t>
  </si>
  <si>
    <t>Did not work</t>
  </si>
  <si>
    <t>Working fine so far</t>
  </si>
  <si>
    <t>Reviewed in India on 26 November 2021</t>
  </si>
  <si>
    <t>https://www.amazon.in/gp/profile/amzn1.account.AF7AD24KKNNB3LNBD7DXB2ES24RQ/ref=cm_cr_arp_d_gw_btm?ie=UTF8</t>
  </si>
  <si>
    <t>https://www.amazon.in/gp/customer-reviews/RG3SW1PD230DI/ref=cm_cr_arp_d_rvw_ttl?ie=UTF8&amp;ASIN=B097LMY4D2</t>
  </si>
  <si>
    <t>Intel Core i3 10105F LGA1200 Desktop Processor 4 Cores 8 Threads up to 4.40GHz 6MB Cache</t>
  </si>
  <si>
    <t>Dipankar</t>
  </si>
  <si>
    <t>Good for the price but Beware of using it at 4.2 ghz !</t>
  </si>
  <si>
    <t>Reviewed in India on 21 July 2022</t>
  </si>
  <si>
    <t>https://www.amazon.in/gp/profile/amzn1.account.AHNAH5LIMHIKUNZLCSLAOHNKYDPQ/ref=cm_cr_arp_d_gw_btm?ie=UTF8</t>
  </si>
  <si>
    <t>https://www.amazon.in/gp/customer-reviews/R32GVAJY6H3GZ9/ref=cm_cr_arp_d_rvw_ttl?ie=UTF8&amp;ASIN=B097LMY4D2</t>
  </si>
  <si>
    <t>in4mative Techno</t>
  </si>
  <si>
    <t>Superb I Love it</t>
  </si>
  <si>
    <t>Reviewed in India on 8 February 2023</t>
  </si>
  <si>
    <t>https://www.amazon.in/gp/profile/amzn1.account.AEKW7IIXDH5J3SEE2IU5KSKRPEDQ/ref=cm_cr_arp_d_gw_btm?ie=UTF8</t>
  </si>
  <si>
    <t>https://www.amazon.in/gp/customer-reviews/R2V3B57M6HX5X3/ref=cm_cr_arp_d_rvw_ttl?ie=UTF8&amp;ASIN=B097LMY4D2</t>
  </si>
  <si>
    <t>Been the best choice for a budget Processor</t>
  </si>
  <si>
    <t>Reviewed in India on 4 December 2021</t>
  </si>
  <si>
    <t>https://www.amazon.in/gp/profile/amzn1.account.AHP3PY5BLGMI5XD46LPYW7YA52EA/ref=cm_cr_arp_d_gw_btm?ie=UTF8</t>
  </si>
  <si>
    <t>https://www.amazon.in/gp/customer-reviews/R3HO0OIU5SBHQK/ref=cm_cr_arp_d_rvw_ttl?ie=UTF8&amp;ASIN=B097LMY4D2</t>
  </si>
  <si>
    <t>Intel F CPUs have no igpu (integrated graphics). Better not buy it.</t>
  </si>
  <si>
    <t>https://www.amazon.in/gp/profile/amzn1.account.AFHCFLDLKMTG2333ZGJSFTXFKTTQ/ref=cm_cr_arp_d_gw_btm?ie=UTF8</t>
  </si>
  <si>
    <t>https://www.amazon.in/gp/customer-reviews/R16O177TT26EFL/ref=cm_cr_arp_d_rvw_ttl?ie=UTF8&amp;ASIN=B097LMY4D2</t>
  </si>
  <si>
    <t>Bhanu</t>
  </si>
  <si>
    <t>Got used product</t>
  </si>
  <si>
    <t>Reviewed in India on 22 March 2022</t>
  </si>
  <si>
    <t>https://www.amazon.in/gp/profile/amzn1.account.AESIQQDZ7INIU3QQ743TLDG4VUFQ/ref=cm_cr_arp_d_gw_btm?ie=UTF8</t>
  </si>
  <si>
    <t>https://www.amazon.in/gp/customer-reviews/R2II6IXXANQWSD/ref=cm_cr_arp_d_rvw_ttl?ie=UTF8&amp;ASIN=B097LMY4D2</t>
  </si>
  <si>
    <t>GOA</t>
  </si>
  <si>
    <t>Good for entry level</t>
  </si>
  <si>
    <t>https://www.amazon.in/gp/profile/amzn1.account.AFYWUX4QUN7WNI6Q32XDEHNKWETQ/ref=cm_cr_arp_d_gw_btm?ie=UTF8</t>
  </si>
  <si>
    <t>https://www.amazon.in/gp/customer-reviews/RZYH3WALEH44X/ref=cm_cr_arp_d_rvw_ttl?ie=UTF8&amp;ASIN=B097LMY4D2</t>
  </si>
  <si>
    <t>Rohan Raj</t>
  </si>
  <si>
    <t>Powerful processor in budget</t>
  </si>
  <si>
    <t>Reviewed in India on 21 June 2022</t>
  </si>
  <si>
    <t>https://www.amazon.in/gp/profile/amzn1.account.AH2LXYZTCL5SNX4PDXIUDCV5SMPA/ref=cm_cr_arp_d_gw_btm?ie=UTF8</t>
  </si>
  <si>
    <t>https://www.amazon.in/gp/customer-reviews/R3PK772UUCR74Z/ref=cm_cr_arp_d_rvw_ttl?ie=UTF8&amp;ASIN=B097LMY4D2</t>
  </si>
  <si>
    <t>Mayur Kulkarni</t>
  </si>
  <si>
    <t>The need for a graphics card is not mentioned, it does not show any output without a graphics card.</t>
  </si>
  <si>
    <t>https://www.amazon.in/gp/profile/amzn1.account.AFRWIONPM44GZKVPL46JKKLU2P3Q/ref=cm_cr_arp_d_gw_btm?ie=UTF8</t>
  </si>
  <si>
    <t>https://www.amazon.in/gp/customer-reviews/R1EI8B3968VIJV/ref=cm_cr_arp_d_rvw_ttl?ie=UTF8&amp;ASIN=B097LMY4D2</t>
  </si>
  <si>
    <t>Reviewed in India on 21 September 2022</t>
  </si>
  <si>
    <t>https://www.amazon.in/gp/profile/amzn1.account.AFF3BWLFWKTLHWQCU4KODNMCFX2A/ref=cm_cr_arp_d_gw_btm?ie=UTF8</t>
  </si>
  <si>
    <t>https://www.amazon.in/gp/customer-reviews/RSA3T7EU2GG8U/ref=cm_cr_arp_d_rvw_ttl?ie=UTF8&amp;ASIN=B097LMY4D2</t>
  </si>
  <si>
    <t>MAHARAJA</t>
  </si>
  <si>
    <t>Be aware it only having 3.7Ghz not 4.2</t>
  </si>
  <si>
    <t>Reviewed in India on 27 October 2021</t>
  </si>
  <si>
    <t>https://www.amazon.in/gp/profile/amzn1.account.AHAONA6W7PEJEBGP4CGJCRE3FOVQ/ref=cm_cr_getr_d_gw_btm?ie=UTF8</t>
  </si>
  <si>
    <t>https://www.amazon.in/gp/customer-reviews/R33ZM6X5JJDIRD/ref=cm_cr_getr_d_rvw_ttl?ie=UTF8&amp;ASIN=B097LMY4D2</t>
  </si>
  <si>
    <t>Malsawmdawngliana</t>
  </si>
  <si>
    <t>Best Budget Processor</t>
  </si>
  <si>
    <t>https://www.amazon.in/gp/profile/amzn1.account.AEZIOW4KHPLCTPDLM3IIEQJ6KSZA/ref=cm_cr_getr_d_gw_btm?ie=UTF8</t>
  </si>
  <si>
    <t>https://www.amazon.in/gp/customer-reviews/RRKZBKFNG1SR5/ref=cm_cr_getr_d_rvw_ttl?ie=UTF8&amp;ASIN=B097LMY4D2</t>
  </si>
  <si>
    <t>Sumant Kumar</t>
  </si>
  <si>
    <t>Full Paisa Vasool</t>
  </si>
  <si>
    <t>https://www.amazon.in/gp/profile/amzn1.account.AFNK74DNZJI5L5TDXDH5TAPY3TWQ/ref=cm_cr_getr_d_gw_btm?ie=UTF8</t>
  </si>
  <si>
    <t>https://www.amazon.in/gp/customer-reviews/R21LPSCD91XZGR/ref=cm_cr_getr_d_rvw_ttl?ie=UTF8&amp;ASIN=B097LMY4D2</t>
  </si>
  <si>
    <t>Harsh Bhagat</t>
  </si>
  <si>
    <t>Nice Product good working</t>
  </si>
  <si>
    <t>Reviewed in India on 24 August 2021</t>
  </si>
  <si>
    <t>https://www.amazon.in/gp/profile/amzn1.account.AHIPTFJFJOH5QQU4PNOTRUJUGNJA/ref=cm_cr_getr_d_gw_btm?ie=UTF8</t>
  </si>
  <si>
    <t>https://www.amazon.in/gp/customer-reviews/R3OXQITQKYOBY9/ref=cm_cr_getr_d_rvw_ttl?ie=UTF8&amp;ASIN=B097LMY4D2</t>
  </si>
  <si>
    <t>Anuj Salgotra</t>
  </si>
  <si>
    <t>Reviewed in India on 28 November 2021</t>
  </si>
  <si>
    <t>https://www.amazon.in/gp/profile/amzn1.account.AFKWCL53MVB54DVFOKJCNUH7DJ4Q/ref=cm_cr_getr_d_gw_btm?ie=UTF8</t>
  </si>
  <si>
    <t>https://www.amazon.in/gp/customer-reviews/R10M8LG0VYEUNZ/ref=cm_cr_getr_d_rvw_ttl?ie=UTF8&amp;ASIN=B097LMY4D2</t>
  </si>
  <si>
    <t>Ankit</t>
  </si>
  <si>
    <t>Be aware it only having 3.7Ghz not 4.4</t>
  </si>
  <si>
    <t>Reviewed in India on 15 April 2022</t>
  </si>
  <si>
    <t>https://www.amazon.in/gp/profile/amzn1.account.AFLS5NFF6EDU7GGTYVNZXERWDQGA/ref=cm_cr_getr_d_gw_btm?ie=UTF8</t>
  </si>
  <si>
    <t>https://www.amazon.in/gp/customer-reviews/RQ29RJBK4FX1Z/ref=cm_cr_getr_d_rvw_ttl?ie=UTF8&amp;ASIN=B097LMY4D2</t>
  </si>
  <si>
    <t>Oxil Computers and Electronics</t>
  </si>
  <si>
    <t>3 multiple high from offline</t>
  </si>
  <si>
    <t>Reviewed in India on 9 October 2021</t>
  </si>
  <si>
    <t>https://www.amazon.in/gp/profile/amzn1.account.AGOY5PZ7AXEXQH4IBOZI6PY7WGBQ/ref=cm_cr_getr_d_gw_btm?ie=UTF8</t>
  </si>
  <si>
    <t>https://www.amazon.in/gp/customer-reviews/R3CM5NMYJVKQ8P/ref=cm_cr_getr_d_rvw_ttl?ie=UTF8&amp;ASIN=B097LMY4D2</t>
  </si>
  <si>
    <t>It has no inbuilt graphics, default speed 3.1- 3.8 GHZ</t>
  </si>
  <si>
    <t>Reviewed in India on 16 November 2021</t>
  </si>
  <si>
    <t>https://www.amazon.in/gp/profile/amzn1.account.AE5ITLSNWNCBB6YLQXJC7L4A7KFA/ref=cm_cr_getr_d_gw_btm?ie=UTF8</t>
  </si>
  <si>
    <t>https://www.amazon.in/gp/customer-reviews/R3L9MK2KGWD2HH/ref=cm_cr_getr_d_rvw_ttl?ie=UTF8&amp;ASIN=B097LMY4D2</t>
  </si>
  <si>
    <t>Adarsh S</t>
  </si>
  <si>
    <t>Great Value for Money</t>
  </si>
  <si>
    <t>Reviewed in India on 15 October 2021</t>
  </si>
  <si>
    <t>https://www.amazon.in/gp/profile/amzn1.account.AELPINGOEPWHLKOCAWLIMBUTZOMQ/ref=cm_cr_getr_d_gw_btm?ie=UTF8</t>
  </si>
  <si>
    <t>https://www.amazon.in/gp/customer-reviews/R2TMYVEZXTY2L7/ref=cm_cr_getr_d_rvw_ttl?ie=UTF8&amp;ASIN=B097LMY4D2</t>
  </si>
  <si>
    <t>Sankari</t>
  </si>
  <si>
    <t>Worth the money.. BUT ...</t>
  </si>
  <si>
    <t>Reviewed in India on 2 November 2021</t>
  </si>
  <si>
    <t>https://www.amazon.in/gp/profile/amzn1.account.AFIAQT2CDSJGMU6GGUUBXYGN5LUQ/ref=cm_cr_getr_d_gw_btm?ie=UTF8</t>
  </si>
  <si>
    <t>https://www.amazon.in/gp/customer-reviews/R1DRO1AZ8ZGCMQ/ref=cm_cr_getr_d_rvw_ttl?ie=UTF8&amp;ASIN=B097LMY4D2</t>
  </si>
  <si>
    <t>VG</t>
  </si>
  <si>
    <t>Best basic setup cpu</t>
  </si>
  <si>
    <t>Reviewed in India on 7 February 2022</t>
  </si>
  <si>
    <t>https://www.amazon.in/gp/profile/amzn1.account.AHMQBR2UF2Q4ZJJP67ZZWVVR42YA/ref=cm_cr_getr_d_gw_btm?ie=UTF8</t>
  </si>
  <si>
    <t>https://www.amazon.in/gp/customer-reviews/R3BWX13NGKD51P/ref=cm_cr_getr_d_rvw_ttl?ie=UTF8&amp;ASIN=B097LMY4D2</t>
  </si>
  <si>
    <t>Mohammed Ateeq</t>
  </si>
  <si>
    <t>Budget processor</t>
  </si>
  <si>
    <t>Reviewed in India on 12 October 2021</t>
  </si>
  <si>
    <t>https://www.amazon.in/gp/profile/amzn1.account.AFV5RCG63JFPVBBGEXP377G7MHOA/ref=cm_cr_getr_d_gw_btm?ie=UTF8</t>
  </si>
  <si>
    <t>https://www.amazon.in/gp/customer-reviews/R3ISGT7L169FCF/ref=cm_cr_getr_d_rvw_ttl?ie=UTF8&amp;ASIN=B097LMY4D2</t>
  </si>
  <si>
    <t>Sarna adak</t>
  </si>
  <si>
    <t>PROCESSER</t>
  </si>
  <si>
    <t>Reviewed in India on 6 July 2021</t>
  </si>
  <si>
    <t>https://www.amazon.in/gp/profile/amzn1.account.AGFCZ5ZBOCUPDFALMUSXUUSOWKQA/ref=cm_cr_getr_d_gw_btm?ie=UTF8</t>
  </si>
  <si>
    <t>https://www.amazon.in/gp/customer-reviews/R1KHY14ZCZ0F6H/ref=cm_cr_getr_d_rvw_ttl?ie=UTF8&amp;ASIN=B097LMY4D2</t>
  </si>
  <si>
    <t>近所のおっさん</t>
  </si>
  <si>
    <t>充分な性能</t>
  </si>
  <si>
    <t>Reviewed in Japan on 12 September 2022</t>
  </si>
  <si>
    <t>Ancizar Trejos</t>
  </si>
  <si>
    <t>buen procesador para trabajar</t>
  </si>
  <si>
    <t>Reviewed in the United States on 7 November 2023</t>
  </si>
  <si>
    <t>Adit Shinde</t>
  </si>
  <si>
    <t>You can really feel the speed</t>
  </si>
  <si>
    <t>Reviewed in India on 27 September 2021</t>
  </si>
  <si>
    <t>https://www.amazon.in/gp/profile/amzn1.account.AHHUIUCTTRHKINUAGJLJDAMV32IQ/ref=cm_cr_arp_d_gw_btm?ie=UTF8</t>
  </si>
  <si>
    <t>https://www.amazon.in/gp/customer-reviews/R3I19QFMRDPRFI/ref=cm_cr_arp_d_rvw_ttl?ie=UTF8&amp;ASIN=B08X6ND3WP</t>
  </si>
  <si>
    <t>Intel Core i7 11700K LGA1200 Desktop Processor 8, 8 Cores up to 5GHz 16MB Cache with Integrated UHD 750 Graphics</t>
  </si>
  <si>
    <t>Raghu112</t>
  </si>
  <si>
    <t>Bought for Gaming</t>
  </si>
  <si>
    <t>Reviewed in India on 1 August 2021</t>
  </si>
  <si>
    <t>https://www.amazon.in/gp/profile/amzn1.account.AEY5I4AARXZKBPMUSJ6ZKV6LKRQA/ref=cm_cr_arp_d_gw_btm?ie=UTF8</t>
  </si>
  <si>
    <t>https://www.amazon.in/gp/customer-reviews/R2SJ5LULUFHW8P/ref=cm_cr_arp_d_rvw_ttl?ie=UTF8&amp;ASIN=B08X6ND3WP</t>
  </si>
  <si>
    <t>Nildeepsinh Chauhan</t>
  </si>
  <si>
    <t>Overpriced, Should not be above 37K</t>
  </si>
  <si>
    <t>https://www.amazon.in/gp/profile/amzn1.account.AFCTUSQA7O3XLKPWXVFRJW646ESA/ref=cm_cr_arp_d_gw_btm?ie=UTF8</t>
  </si>
  <si>
    <t>https://www.amazon.in/gp/customer-reviews/R30E9M9ZOT7M30/ref=cm_cr_arp_d_rvw_ttl?ie=UTF8&amp;ASIN=B08X6ND3WP</t>
  </si>
  <si>
    <t>Sarang yadav</t>
  </si>
  <si>
    <t>its vary cheap product from seller</t>
  </si>
  <si>
    <t>Reviewed in India on 3 December 2021</t>
  </si>
  <si>
    <t>https://www.amazon.in/gp/profile/amzn1.account.AH3FEOLPXOK6RCXV6RDB4NQUBXYA/ref=cm_cr_arp_d_gw_btm?ie=UTF8</t>
  </si>
  <si>
    <t>https://www.amazon.in/gp/customer-reviews/R1AQLTPSYL1V4A/ref=cm_cr_arp_d_rvw_ttl?ie=UTF8&amp;ASIN=B08X6ND3WP</t>
  </si>
  <si>
    <t>Hugo</t>
  </si>
  <si>
    <t>excelente recomendo</t>
  </si>
  <si>
    <t>Processore i7</t>
  </si>
  <si>
    <t>Reviewed in Italy on 22 February 2023</t>
  </si>
  <si>
    <t>Steve Hardister</t>
  </si>
  <si>
    <t>Great value for the money</t>
  </si>
  <si>
    <t>Sebastian cruz</t>
  </si>
  <si>
    <t>Reviewed in Mexico on 31 July 2023</t>
  </si>
  <si>
    <t>Pseudonym</t>
  </si>
  <si>
    <t>Alles super</t>
  </si>
  <si>
    <t>Reviewed in Germany on 30 December 2021</t>
  </si>
  <si>
    <t>neko2</t>
  </si>
  <si>
    <t>安定のIntel</t>
  </si>
  <si>
    <t>Reviewed in Japan on 27 August 2023</t>
  </si>
  <si>
    <t>YG</t>
  </si>
  <si>
    <t>One of my best purchase ever</t>
  </si>
  <si>
    <t>Reviewed in Singapore on 5 May 2022</t>
  </si>
  <si>
    <t>Allan's Amazon</t>
  </si>
  <si>
    <t>Excellent processor, AMD cannot beat performance/value at this range</t>
  </si>
  <si>
    <t>Reviewed in Canada on 22 June 2022</t>
  </si>
  <si>
    <t>It was a dud, did not work.</t>
  </si>
  <si>
    <t>Reviewed in Australia on 7 February 2023</t>
  </si>
  <si>
    <t>Richard Collins</t>
  </si>
  <si>
    <t>Impressive CPU for the money.</t>
  </si>
  <si>
    <t>Reviewed in the United Kingdom on 24 July 2021</t>
  </si>
  <si>
    <t>Nlink</t>
  </si>
  <si>
    <t>Buena Calidad, excelente compra</t>
  </si>
  <si>
    <t>Reviewed in Mexico on 27 September 2023</t>
  </si>
  <si>
    <t>Nochsoeiner</t>
  </si>
  <si>
    <t>Gebraucht Defekt</t>
  </si>
  <si>
    <t>Reviewed in Germany on 15 July 2023</t>
  </si>
  <si>
    <t>Bruce Stephenson</t>
  </si>
  <si>
    <t>Mario Clementi</t>
  </si>
  <si>
    <t>Reviewed in Italy on 7 January 2022</t>
  </si>
  <si>
    <t>josmar</t>
  </si>
  <si>
    <t>Muito Bom</t>
  </si>
  <si>
    <t>Reviewed in Brazil on 13 April 2023</t>
  </si>
  <si>
    <t>Great CPU worked perfect</t>
  </si>
  <si>
    <t>Reviewed in the United Kingdom on 29 May 2022</t>
  </si>
  <si>
    <t>ELZZZORRO</t>
  </si>
  <si>
    <t>Reliable and functional as expected</t>
  </si>
  <si>
    <t>Reviewed in Canada on 26 July 2022</t>
  </si>
  <si>
    <t>Tudor Catalin</t>
  </si>
  <si>
    <t>processor missing</t>
  </si>
  <si>
    <t>Reviewed in Germany on 26 September 2022</t>
  </si>
  <si>
    <t>Best Processor for the money!</t>
  </si>
  <si>
    <t>Reviewed in the United Kingdom on 13 October 2022</t>
  </si>
  <si>
    <t>ルキ</t>
  </si>
  <si>
    <t>安定動作しています。</t>
  </si>
  <si>
    <t>Reviewed in Japan on 22 May 2022</t>
  </si>
  <si>
    <t>Romário</t>
  </si>
  <si>
    <t>Perfeito.</t>
  </si>
  <si>
    <t>Reviewed in Brazil on 14 January 2023</t>
  </si>
  <si>
    <t>Adriana</t>
  </si>
  <si>
    <t>Reviewed in Mexico on 19 June 2023</t>
  </si>
  <si>
    <t>G</t>
  </si>
  <si>
    <t>Great cpu, runs hot.</t>
  </si>
  <si>
    <t>kevin herkendaal</t>
  </si>
  <si>
    <t>Good value upgrade</t>
  </si>
  <si>
    <t>Reviewed in Canada on 16 May 2024</t>
  </si>
  <si>
    <t>Rafael</t>
  </si>
  <si>
    <t>Reviewed in Brazil on 24 February 2023</t>
  </si>
  <si>
    <t>ナルカ</t>
  </si>
  <si>
    <t>テンション爆上がり</t>
  </si>
  <si>
    <t>Reviewed in Japan on 4 July 2021</t>
  </si>
  <si>
    <t>にゃんこ</t>
  </si>
  <si>
    <t>12世代買いなさい</t>
  </si>
  <si>
    <t>Reviewed in Japan on 15 August 2022</t>
  </si>
  <si>
    <t>easy to overclock to a stable speed</t>
  </si>
  <si>
    <t>Reviewed in Canada on 10 September 2023</t>
  </si>
  <si>
    <t>Mehdi</t>
  </si>
  <si>
    <t>Reviewed in the United States on 6 March 2024</t>
  </si>
  <si>
    <t>Jean-Philippe Charland</t>
  </si>
  <si>
    <t>Reviewed in Canada on 17 March 2024</t>
  </si>
  <si>
    <t>SundayRain</t>
  </si>
  <si>
    <t>great cpu</t>
  </si>
  <si>
    <t>Reviewed in the United States on 29 January 2024</t>
  </si>
  <si>
    <t>Anthony W. Ford, Jr.</t>
  </si>
  <si>
    <t>Reviewed in the United States on 14 April 2021</t>
  </si>
  <si>
    <t>M. HOLODAY</t>
  </si>
  <si>
    <t>Just what I needed.</t>
  </si>
  <si>
    <t>Reviewed in the United States on 10 September 2021</t>
  </si>
  <si>
    <t>Melinda Clemens</t>
  </si>
  <si>
    <t>good so far</t>
  </si>
  <si>
    <t>Reviewed in the United States on 5 October 2023</t>
  </si>
  <si>
    <t>Themodder</t>
  </si>
  <si>
    <t>Works great so far</t>
  </si>
  <si>
    <t>Reviewed in the United States on 5 April 2021</t>
  </si>
  <si>
    <t>LionZx36</t>
  </si>
  <si>
    <t>pierre. Québec. Canada</t>
  </si>
  <si>
    <t>Supporte Pcie 4.0</t>
  </si>
  <si>
    <t>Reviewed in Canada on 5 October 2023</t>
  </si>
  <si>
    <t>justin h.</t>
  </si>
  <si>
    <t>Intel last and finest 14nm is nothing less than impressive!</t>
  </si>
  <si>
    <t>Reviewed in the United States on 9 June 2022</t>
  </si>
  <si>
    <t>Oscar D.</t>
  </si>
  <si>
    <t>Amazing performance!</t>
  </si>
  <si>
    <t>Reviewed in the United States on 19 May 2023</t>
  </si>
  <si>
    <t>A Couple Steps Down</t>
  </si>
  <si>
    <t>Reviewed in the United States on 8 October 2022</t>
  </si>
  <si>
    <t>daniel howell</t>
  </si>
  <si>
    <t>Stable. Overkill for most people</t>
  </si>
  <si>
    <t>Reviewed in the United States on 6 May 2021</t>
  </si>
  <si>
    <t>Nelson R.</t>
  </si>
  <si>
    <t>Reviewed in the United States on 22 June 2023</t>
  </si>
  <si>
    <t>shane redinger</t>
  </si>
  <si>
    <t>Eddie M.</t>
  </si>
  <si>
    <t>Definitely needs a aio.</t>
  </si>
  <si>
    <t>Ryzens nanometer wars are reaching obvious limitations</t>
  </si>
  <si>
    <t>Reviewed in the United States on 21 May 2021</t>
  </si>
  <si>
    <t>Jesse</t>
  </si>
  <si>
    <t>Terrific processor</t>
  </si>
  <si>
    <t>PC Scooter.</t>
  </si>
  <si>
    <t>Not assembled yet. Time with a different house comes first.</t>
  </si>
  <si>
    <t>Reviewed in the United States on 16 November 2023</t>
  </si>
  <si>
    <t>Anon</t>
  </si>
  <si>
    <t>Fast and a significant upgrade if you are from 7th gen.</t>
  </si>
  <si>
    <t>Reviewed in the United States on 26 June 2023</t>
  </si>
  <si>
    <t>J. Donaldson</t>
  </si>
  <si>
    <t>Almost as fast at the i9 core.</t>
  </si>
  <si>
    <t>Reviewed in the United States on 8 March 2022</t>
  </si>
  <si>
    <t>Ahmad M.</t>
  </si>
  <si>
    <t>Great CPU for Gaming and Productivity</t>
  </si>
  <si>
    <t>Reviewed in the United States on 23 August 2022</t>
  </si>
  <si>
    <t>Denise J.</t>
  </si>
  <si>
    <t>Reviewed in Canada on 19 July 2023</t>
  </si>
  <si>
    <t>Umma</t>
  </si>
  <si>
    <t>Reviewed in the United States on 13 June 2023</t>
  </si>
  <si>
    <t>Jun</t>
  </si>
  <si>
    <t>Genuine</t>
  </si>
  <si>
    <t>Emerson Janetka</t>
  </si>
  <si>
    <t>Reviewed in the United States on 8 June 2021</t>
  </si>
  <si>
    <t>Austin Yelle</t>
  </si>
  <si>
    <t>Great chip but…</t>
  </si>
  <si>
    <t>Reviewed in the United States on 30 April 2022</t>
  </si>
  <si>
    <t>Edgar</t>
  </si>
  <si>
    <t>Reviewed in the United States on 7 July 2022</t>
  </si>
  <si>
    <t>Apes_Vs_Grapes</t>
  </si>
  <si>
    <t>Handy performer</t>
  </si>
  <si>
    <t>Reviewed in the United States on 3 February 2022</t>
  </si>
  <si>
    <t>Miguel Cardenas</t>
  </si>
  <si>
    <t>Reviewed in the United States on 23 February 2023</t>
  </si>
  <si>
    <t>Adrian hageland</t>
  </si>
  <si>
    <t>Transport went fine. A little dent in package i was afraid for.</t>
  </si>
  <si>
    <t>Reviewed in the United States on 4 May 2022</t>
  </si>
  <si>
    <t>Great for the price</t>
  </si>
  <si>
    <t>Brian Chen</t>
  </si>
  <si>
    <t>Best bang for the buck Intel chipset</t>
  </si>
  <si>
    <t>Reviewed in the United States on 25 June 2021</t>
  </si>
  <si>
    <t>Pier</t>
  </si>
  <si>
    <t>excelente</t>
  </si>
  <si>
    <t>Reviewed in the United States on 16 July 2021</t>
  </si>
  <si>
    <t>ToddG</t>
  </si>
  <si>
    <t>Great processor!</t>
  </si>
  <si>
    <t>Reviewed in Canada on 19 May 2022</t>
  </si>
  <si>
    <t>Andrew Lokkebo</t>
  </si>
  <si>
    <t>Great processor.</t>
  </si>
  <si>
    <t>Reviewed in the United States on 14 July 2021</t>
  </si>
  <si>
    <t>Fast clock speed and more</t>
  </si>
  <si>
    <t>Reviewed in the United States on 19 October 2021</t>
  </si>
  <si>
    <t>Bruce Wayne</t>
  </si>
  <si>
    <t>Had an orange scratch mark</t>
  </si>
  <si>
    <t>Reviewed in the United States on 6 June 2022</t>
  </si>
  <si>
    <t>René Beaumont</t>
  </si>
  <si>
    <t>Bon cpu Intel</t>
  </si>
  <si>
    <t>Reviewed in Canada on 15 December 2022</t>
  </si>
  <si>
    <t>Sou Lee</t>
  </si>
  <si>
    <t>Best Bang for the Buck</t>
  </si>
  <si>
    <t>Reviewed in the United States on 12 September 2021</t>
  </si>
  <si>
    <t>Kenji</t>
  </si>
  <si>
    <t>It’s working</t>
  </si>
  <si>
    <t>Reviewed in Canada on 23 March 2023</t>
  </si>
  <si>
    <t>OverGrownCarrot</t>
  </si>
  <si>
    <t>Amazing for gaming and productivity</t>
  </si>
  <si>
    <t>Reviewed in the United States on 27 April 2022</t>
  </si>
  <si>
    <t>Ronald Scavello</t>
  </si>
  <si>
    <t>Not sure if it’s worth the money.</t>
  </si>
  <si>
    <t>Reviewed in the United States on 4 June 2021</t>
  </si>
  <si>
    <t>A toasty one indeed.</t>
  </si>
  <si>
    <t>Reviewed in the United States on 28 February 2022</t>
  </si>
  <si>
    <t>Yeshua Sanz</t>
  </si>
  <si>
    <t>buen precio calidad</t>
  </si>
  <si>
    <t>Reviewed in the United States on 2 May 2022</t>
  </si>
  <si>
    <t>Andrew Meriwether</t>
  </si>
  <si>
    <t>Great!</t>
  </si>
  <si>
    <t>Reviewed in the United States on 21 July 2021</t>
  </si>
  <si>
    <t>Totally Simple to Install</t>
  </si>
  <si>
    <t>Reviewed in the United States on 27 May 2021</t>
  </si>
  <si>
    <t>Travis</t>
  </si>
  <si>
    <t>Quick!</t>
  </si>
  <si>
    <t>Reviewed in the United States on 13 February 2022</t>
  </si>
  <si>
    <t>Shahzad Alam</t>
  </si>
  <si>
    <t>Overheating</t>
  </si>
  <si>
    <t>Reviewed in India on 9 March 2024</t>
  </si>
  <si>
    <t>https://www.amazon.in/gp/profile/amzn1.account.AGXWRLYD2GPY7ZESOXMIGGZQ4WIA/ref=cm_cr_arp_d_gw_btm?ie=UTF8</t>
  </si>
  <si>
    <t>https://www.amazon.in/gp/customer-reviews/R8P4Y5JWJYJ5C/ref=cm_cr_arp_d_rvw_ttl?ie=UTF8&amp;ASIN=B08X6PPTTH</t>
  </si>
  <si>
    <t>Intel Core i9 11900K Desktop Processor 1, 8 Cores up to 5.3 GHz Unlocked LGA1200 (500 Series &amp; Select 400 Series Chipset) 125W</t>
  </si>
  <si>
    <t>Aishwarya</t>
  </si>
  <si>
    <t>Overpriced Scam</t>
  </si>
  <si>
    <t>Reviewed in India on 2 May 2021</t>
  </si>
  <si>
    <t>https://www.amazon.in/gp/profile/amzn1.account.AESLBJKCW6GICFV6ZCD4DMKLEDDQ/ref=cm_cr_arp_d_gw_btm?ie=UTF8</t>
  </si>
  <si>
    <t>https://www.amazon.in/gp/customer-reviews/R3LTQFTXBCWKSX/ref=cm_cr_arp_d_rvw_ttl?ie=UTF8&amp;ASIN=B08X6PPTTH</t>
  </si>
  <si>
    <t>279 people found this helpful</t>
  </si>
  <si>
    <t>Caparison</t>
  </si>
  <si>
    <t>安定して早い</t>
  </si>
  <si>
    <t>Reviewed in Japan on 30 October 2021</t>
  </si>
  <si>
    <t>Shawn</t>
  </si>
  <si>
    <t>Great Processor But Can Run Hot Unless Tuned!</t>
  </si>
  <si>
    <t>Reviewed in the United States on 10 March 2024</t>
  </si>
  <si>
    <t>Huge upgrade</t>
  </si>
  <si>
    <t>Reviewed in Canada on 28 April 2024</t>
  </si>
  <si>
    <t>Richard carragher</t>
  </si>
  <si>
    <t>Good performance, price could be better</t>
  </si>
  <si>
    <t>Reviewed in Germany on 26 March 2022</t>
  </si>
  <si>
    <t>Bia Honda</t>
  </si>
  <si>
    <t>Chegou no dentro do prazo, mas a caixa que vem é diferente.</t>
  </si>
  <si>
    <t>Reviewed in Brazil on 11 July 2022</t>
  </si>
  <si>
    <t>Bridget</t>
  </si>
  <si>
    <t>Reviewed in France on 27 March 2023</t>
  </si>
  <si>
    <t>Csongor Keri</t>
  </si>
  <si>
    <t>Working fine!</t>
  </si>
  <si>
    <t>Your Average Shopper</t>
  </si>
  <si>
    <t>Flagship CPU at a non-flagship price</t>
  </si>
  <si>
    <t>Reviewed in Australia on 4 October 2022</t>
  </si>
  <si>
    <t>Mari</t>
  </si>
  <si>
    <t>Marcus Lam</t>
  </si>
  <si>
    <t>Amazing and reasonable proce</t>
  </si>
  <si>
    <t>Reviewed in Singapore on 17 July 2023</t>
  </si>
  <si>
    <t>Jaguar</t>
  </si>
  <si>
    <t>Excelente Compra</t>
  </si>
  <si>
    <t>Reviewed in Mexico on 24 December 2021</t>
  </si>
  <si>
    <t>Problems after installing cpu</t>
  </si>
  <si>
    <t>Reviewed in the United Kingdom on 24 September 2021</t>
  </si>
  <si>
    <t>Angel G.</t>
  </si>
  <si>
    <t>Reviewed in Mexico on 2 March 2022</t>
  </si>
  <si>
    <t>Dhruvil Gajera</t>
  </si>
  <si>
    <t>one of the best of its time.</t>
  </si>
  <si>
    <t>Reviewed in the United States on 1 March 2024</t>
  </si>
  <si>
    <t>gg</t>
  </si>
  <si>
    <t>funktioniert ohne Probleme</t>
  </si>
  <si>
    <t>Reviewed in Germany on 8 December 2021</t>
  </si>
  <si>
    <t>KATH98</t>
  </si>
  <si>
    <t>Pretty great CPU,more stable than 12th of now</t>
  </si>
  <si>
    <t>Reviewed in Canada on 20 November 2021</t>
  </si>
  <si>
    <t>Julian Maximilian Yao MingRong</t>
  </si>
  <si>
    <t>As advertised (minus the plastic box)</t>
  </si>
  <si>
    <t>Reviewed in Singapore on 19 July 2022</t>
  </si>
  <si>
    <t>DUMONT Sebastien</t>
  </si>
  <si>
    <t>mlm</t>
  </si>
  <si>
    <t>Still a great gaming CPU even after 3 generations.</t>
  </si>
  <si>
    <t>Gilles Corriveau</t>
  </si>
  <si>
    <t>Reviewed in Canada on 9 November 2023</t>
  </si>
  <si>
    <t>Adam Morley</t>
  </si>
  <si>
    <t>I9 11900k and a Intel e97379 designed for I3/I5/I7's</t>
  </si>
  <si>
    <t>Reviewed in the United Kingdom on 3 April 2023</t>
  </si>
  <si>
    <t>Damien</t>
  </si>
  <si>
    <t>Image mensongère et qualité dubitative du vendeur.</t>
  </si>
  <si>
    <t>Reviewed in Mexico on 27 August 2023</t>
  </si>
  <si>
    <t>Sergio Facchinetti</t>
  </si>
  <si>
    <t>Scalda ma rende</t>
  </si>
  <si>
    <t>Reviewed in Italy on 23 February 2023</t>
  </si>
  <si>
    <t>MrZee</t>
  </si>
  <si>
    <t>Price</t>
  </si>
  <si>
    <t>Reviewed in Canada on 4 September 2023</t>
  </si>
  <si>
    <t>Edwin Strempler</t>
  </si>
  <si>
    <t>No llego en la caja presentada</t>
  </si>
  <si>
    <t>Reviewed in Mexico on 21 July 2023</t>
  </si>
  <si>
    <t>Tom Sunday</t>
  </si>
  <si>
    <t>A Catch-Up Review from a 2022 i9-11900K Purchase</t>
  </si>
  <si>
    <t>Reviewed in the United States on 8 April 2024</t>
  </si>
  <si>
    <t>Jin Seo Yun</t>
  </si>
  <si>
    <t>Amazing product</t>
  </si>
  <si>
    <t>Reviewed in the United Kingdom on 9 September 2022</t>
  </si>
  <si>
    <t>Armando Desentis Reyes</t>
  </si>
  <si>
    <t>Usado y nada que ver con caja y manual</t>
  </si>
  <si>
    <t>Reviewed in Mexico on 27 February 2024</t>
  </si>
  <si>
    <t>Mark E. Rowland</t>
  </si>
  <si>
    <t>A really good value from Intel for Intel based motherboards. It is capable of overclocking.</t>
  </si>
  <si>
    <t>Alexandre Mayrand</t>
  </si>
  <si>
    <t>Super cpu</t>
  </si>
  <si>
    <t>Reviewed in Canada on 13 August 2022</t>
  </si>
  <si>
    <t>HUBSON47</t>
  </si>
  <si>
    <t>Reviewed in the United Kingdom on 1 August 2022</t>
  </si>
  <si>
    <t>Armando</t>
  </si>
  <si>
    <t>Cumplió con las espectativas</t>
  </si>
  <si>
    <t>Reviewed in Mexico on 3 October 2022</t>
  </si>
  <si>
    <t>Guy</t>
  </si>
  <si>
    <t>Overpriced</t>
  </si>
  <si>
    <t>Reviewed in the United Kingdom on 26 July 2022</t>
  </si>
  <si>
    <t>Joe Fairchild</t>
  </si>
  <si>
    <t>i9 11900K to the rescue</t>
  </si>
  <si>
    <t>Reviewed in the United States on 4 December 2023</t>
  </si>
  <si>
    <t>Jennifer/devon</t>
  </si>
  <si>
    <t>Reads as a i9-11900k</t>
  </si>
  <si>
    <t>Reviewed in Canada on 10 April 2024</t>
  </si>
  <si>
    <t>Gus</t>
  </si>
  <si>
    <t>Pésimos al vender</t>
  </si>
  <si>
    <t>Reviewed in Mexico on 31 May 2022</t>
  </si>
  <si>
    <t>Ken W</t>
  </si>
  <si>
    <t>What a deal</t>
  </si>
  <si>
    <t>Reviewed in Canada on 16 October 2022</t>
  </si>
  <si>
    <t>juan carlos</t>
  </si>
  <si>
    <t>Llego a tiempo</t>
  </si>
  <si>
    <t>Reviewed in the United States on 28 January 2024</t>
  </si>
  <si>
    <t>Paul IP</t>
  </si>
  <si>
    <t>Bad CPU?!?!?</t>
  </si>
  <si>
    <t>Reviewed in Canada on 19 May 2024</t>
  </si>
  <si>
    <t>Teresa</t>
  </si>
  <si>
    <t>Cuidado con esta compra</t>
  </si>
  <si>
    <t>Reviewed in Mexico on 20 March 2023</t>
  </si>
  <si>
    <t>Burn0u7</t>
  </si>
  <si>
    <t>Reviewed in the United States on 16 October 2022</t>
  </si>
  <si>
    <t>Matthew Kolcz</t>
  </si>
  <si>
    <t>Runs really hot</t>
  </si>
  <si>
    <t>Reviewed in the United States on 18 March 2024</t>
  </si>
  <si>
    <t>Aquiles Esteban Belliard Martinez</t>
  </si>
  <si>
    <t>Reviewed in the United States on 15 March 2024</t>
  </si>
  <si>
    <t>Alski</t>
  </si>
  <si>
    <t>As it should be!</t>
  </si>
  <si>
    <t>Reviewed in the United States on 9 January 2024</t>
  </si>
  <si>
    <t>5.3ghz paired with gen 4 nvme is pure speed</t>
  </si>
  <si>
    <t>210 people found this helpful</t>
  </si>
  <si>
    <t>daniel rodriguez</t>
  </si>
  <si>
    <t>Compra recibida</t>
  </si>
  <si>
    <t>Reviewed in the United States on 8 June 2023</t>
  </si>
  <si>
    <t>William Snyder</t>
  </si>
  <si>
    <t>Might be a defective CPU but dang this thing makes heat..</t>
  </si>
  <si>
    <t>Reviewed in the United States on 24 July 2021</t>
  </si>
  <si>
    <t>44 people found this helpful</t>
  </si>
  <si>
    <t>Paul Balan</t>
  </si>
  <si>
    <t>Only worth on sale</t>
  </si>
  <si>
    <t>Reviewed in the United States on 29 August 2022</t>
  </si>
  <si>
    <t>Jefffahfah</t>
  </si>
  <si>
    <t>Excellent value if it were priced lower</t>
  </si>
  <si>
    <t>Reviewed in the United States on 4 October 2022</t>
  </si>
  <si>
    <t>James P.</t>
  </si>
  <si>
    <t>A little disappointed in the packaging.</t>
  </si>
  <si>
    <t>Reviewed in the United States on 7 October 2022</t>
  </si>
  <si>
    <t>Randal R.</t>
  </si>
  <si>
    <t>Product is as ordered, shipping was bad.</t>
  </si>
  <si>
    <t>Reviewed in the United States on 30 March 2023</t>
  </si>
  <si>
    <t>Hectord</t>
  </si>
  <si>
    <t>Surprising level of performance; use a liquid cooler for best performance.</t>
  </si>
  <si>
    <t>Reviewed in the United States on 6 September 2022</t>
  </si>
  <si>
    <t>Ken K.</t>
  </si>
  <si>
    <t>Is what it is.</t>
  </si>
  <si>
    <t>Reviewed in the United States on 28 April 2023</t>
  </si>
  <si>
    <t>Kyle L.</t>
  </si>
  <si>
    <t>Overkill, even for flight simulation</t>
  </si>
  <si>
    <t>Connor Foutz</t>
  </si>
  <si>
    <t>Reviewed in the United States on 8 September 2023</t>
  </si>
  <si>
    <t>Alexander</t>
  </si>
  <si>
    <t>Packaging</t>
  </si>
  <si>
    <t>Reviewed in the United States on 11 August 2023</t>
  </si>
  <si>
    <t>Jacob</t>
  </si>
  <si>
    <t>Craig J.</t>
  </si>
  <si>
    <t>Screamer CPU</t>
  </si>
  <si>
    <t>Reviewed in the United States on 14 December 2022</t>
  </si>
  <si>
    <t>David Ginsberg</t>
  </si>
  <si>
    <t>Great cpu for the $300 i paid for</t>
  </si>
  <si>
    <t>Reviewed in the United States on 25 July 2022</t>
  </si>
  <si>
    <t>Anthony Ross</t>
  </si>
  <si>
    <t>Quiet and Cool</t>
  </si>
  <si>
    <t>Reviewed in the United States on 17 November 2022</t>
  </si>
  <si>
    <t>Richard Malave</t>
  </si>
  <si>
    <t>Excellent CPU but!!!</t>
  </si>
  <si>
    <t>Reviewed in the United States on 19 June 2021</t>
  </si>
  <si>
    <t>Jeff</t>
  </si>
  <si>
    <t>Great for gaming</t>
  </si>
  <si>
    <t>Reviewed in the United States on 20 February 2023</t>
  </si>
  <si>
    <t>Alyx Nightwind</t>
  </si>
  <si>
    <t>Blazing fast new architecture</t>
  </si>
  <si>
    <t>Reviewed in the United States on 3 June 2021</t>
  </si>
  <si>
    <t>105 people found this helpful</t>
  </si>
  <si>
    <t>Sanjay Kumar</t>
  </si>
  <si>
    <t>Fast delivery</t>
  </si>
  <si>
    <t>The Best</t>
  </si>
  <si>
    <t>Reviewed in the United States on 11 September 2022</t>
  </si>
  <si>
    <t>tom</t>
  </si>
  <si>
    <t>high price with bad warranty service and bad quality</t>
  </si>
  <si>
    <t>Reviewed in the United States on 26 August 2021</t>
  </si>
  <si>
    <t>Pappy</t>
  </si>
  <si>
    <t>Last power house for the LGA1200.</t>
  </si>
  <si>
    <t>Reviewed in the United States on 20 May 2023</t>
  </si>
  <si>
    <t>Christopher V.</t>
  </si>
  <si>
    <t>Reviewed in the United States on 25 September 2022</t>
  </si>
  <si>
    <t>Nico</t>
  </si>
  <si>
    <t>Estable y rápido</t>
  </si>
  <si>
    <t>Reviewed in the United States on 8 March 2023</t>
  </si>
  <si>
    <t>Ian</t>
  </si>
  <si>
    <t>Bought as a gift.</t>
  </si>
  <si>
    <t>Reviewed in the United States on 29 May 2023</t>
  </si>
  <si>
    <t>Insane!!</t>
  </si>
  <si>
    <t>Reviewed in the United States on 15 July 2022</t>
  </si>
  <si>
    <t>Branch Manager</t>
  </si>
  <si>
    <t>Works but wrong packaging</t>
  </si>
  <si>
    <t>Reviewed in the United States on 14 January 2024</t>
  </si>
  <si>
    <t>Zenzilla</t>
  </si>
  <si>
    <t>Reviewed in the United States on 13 July 2022</t>
  </si>
  <si>
    <t>James Brahney</t>
  </si>
  <si>
    <t>Missing things</t>
  </si>
  <si>
    <t>Reviewed in the United States on 22 September 2022</t>
  </si>
  <si>
    <t>rami karch</t>
  </si>
  <si>
    <t>Less than a year and not working</t>
  </si>
  <si>
    <t>Reviewed in the United States on 6 January 2023</t>
  </si>
  <si>
    <t>It is used because you cannot get them new apparently.</t>
  </si>
  <si>
    <t>Nigel Thornberry</t>
  </si>
  <si>
    <t>Such processing, so speed WOW</t>
  </si>
  <si>
    <t>Reviewed in the United States on 8 April 2022</t>
  </si>
  <si>
    <t>Grant</t>
  </si>
  <si>
    <t>Wicked Fast</t>
  </si>
  <si>
    <t>Reviewed in the United States on 20 April 2022</t>
  </si>
  <si>
    <t>11th generation CPU with high CP value</t>
  </si>
  <si>
    <t>Reviewed in the United States on 8 September 2022</t>
  </si>
  <si>
    <t>RedStar</t>
  </si>
  <si>
    <t>great speeds</t>
  </si>
  <si>
    <t>Reviewed in the United States on 15 August 2022</t>
  </si>
  <si>
    <t>Patrick St-pierre Bernier</t>
  </si>
  <si>
    <t>Powerful, but at what cost?</t>
  </si>
  <si>
    <t>Reviewed in Canada on 18 October 2021</t>
  </si>
  <si>
    <t>tam nguyen</t>
  </si>
  <si>
    <t>CPU intel</t>
  </si>
  <si>
    <t>Reviewed in the United States on 28 September 2022</t>
  </si>
  <si>
    <t>Mr. C. R. Turner</t>
  </si>
  <si>
    <t>Great cpu. Worth every penny.</t>
  </si>
  <si>
    <t>Reviewed in the United States on 9 September 2022</t>
  </si>
  <si>
    <t>Intel jumps the shark</t>
  </si>
  <si>
    <t>Reviewed in the United States on 8 November 2021</t>
  </si>
  <si>
    <t>Joe</t>
  </si>
  <si>
    <t>Fast as heck</t>
  </si>
  <si>
    <t>Reviewed in the United States on 9 August 2022</t>
  </si>
  <si>
    <t>Joshua Macias</t>
  </si>
  <si>
    <t>Jeremiah Dowell</t>
  </si>
  <si>
    <t>Ridiculously awesome</t>
  </si>
  <si>
    <t>Reviewed in the United States on 5 March 2022</t>
  </si>
  <si>
    <t>Sidney Kedy</t>
  </si>
  <si>
    <t>Speed will NOT disappoint</t>
  </si>
  <si>
    <t>Reviewed in the United States on 23 November 2021</t>
  </si>
  <si>
    <t>Reviewed in the United States on 5 July 2022</t>
  </si>
  <si>
    <t>Alex R.</t>
  </si>
  <si>
    <t>Solid cpu</t>
  </si>
  <si>
    <t>66 people found this helpful</t>
  </si>
  <si>
    <t>Michael Harris</t>
  </si>
  <si>
    <t>This processor is for PCI-e 4.0 features</t>
  </si>
  <si>
    <t>Reviewed in the United States on 11 February 2022</t>
  </si>
  <si>
    <t>Johnn Johnston</t>
  </si>
  <si>
    <t>Fast and Reliable gaming</t>
  </si>
  <si>
    <t>Reviewed in the United States on 11 October 2022</t>
  </si>
  <si>
    <t>JD</t>
  </si>
  <si>
    <t>WOW</t>
  </si>
  <si>
    <t>Reviewed in the United States on 3 January 2022</t>
  </si>
  <si>
    <t>Mrantmar</t>
  </si>
  <si>
    <t>Click, Get</t>
  </si>
  <si>
    <t>Reviewed in the United States on 18 August 2022</t>
  </si>
  <si>
    <t>Shopper</t>
  </si>
  <si>
    <t>Good processor but must have gotten a bad one</t>
  </si>
  <si>
    <t>xx78xx</t>
  </si>
  <si>
    <t>Not what it seems..</t>
  </si>
  <si>
    <t>Reviewed in the United States on 25 October 2023</t>
  </si>
  <si>
    <t>jitendrakumar k.</t>
  </si>
  <si>
    <t>Without graphics card no display</t>
  </si>
  <si>
    <t>Reviewed in India on 15 November 2023</t>
  </si>
  <si>
    <t>https://www.amazon.in/gp/profile/amzn1.account.AHJZZ3AEFTIJ6NL7TOFPLIJWQY6Q/ref=cm_cr_arp_d_gw_btm?ie=UTF8</t>
  </si>
  <si>
    <t>https://www.amazon.in/gp/customer-reviews/R3848IU1Q7WI7K/ref=cm_cr_arp_d_rvw_ttl?ie=UTF8&amp;ASIN=B08L9NTKZG</t>
  </si>
  <si>
    <t>Romacosplay</t>
  </si>
  <si>
    <t>Ottimo per lavoro e per gaming , necessita di scheda grafica dedicata</t>
  </si>
  <si>
    <t>Reviewed in Italy on 19 March 2024</t>
  </si>
  <si>
    <t>Rex</t>
  </si>
  <si>
    <t>Reviewed in the United States on 22 February 2022</t>
  </si>
  <si>
    <t>Canis Lupus🐺Gloriosus⚔️</t>
  </si>
  <si>
    <t>Buen procesador, necesitas una tarjeta de video si o si</t>
  </si>
  <si>
    <t>Reviewed in Mexico on 24 August 2021</t>
  </si>
  <si>
    <t>paul j</t>
  </si>
  <si>
    <t>i3 10100f</t>
  </si>
  <si>
    <t>Reviewed in the United Kingdom on 29 January 2024</t>
  </si>
  <si>
    <t>Reviewed in Germany on 24 August 2023</t>
  </si>
  <si>
    <t>Alberto Santos Barbosa</t>
  </si>
  <si>
    <t>Rápido e de confiança.</t>
  </si>
  <si>
    <t>Reviewed in Brazil on 10 April 2023</t>
  </si>
  <si>
    <t>Tilmant</t>
  </si>
  <si>
    <t>Qualité supérieure</t>
  </si>
  <si>
    <t>Reviewed in Belgium on 3 June 2024</t>
  </si>
  <si>
    <t>steve a.</t>
  </si>
  <si>
    <t>Reviewed in Spain on 23 February 2024</t>
  </si>
  <si>
    <t>Yumi</t>
  </si>
  <si>
    <t>bon produit</t>
  </si>
  <si>
    <t>Reviewed in France on 11 January 2024</t>
  </si>
  <si>
    <t>Eric Garcia</t>
  </si>
  <si>
    <t>Perfect Quad-Core CPU</t>
  </si>
  <si>
    <t>Reviewed in Australia on 19 September 2023</t>
  </si>
  <si>
    <t>Jan Schummers</t>
  </si>
  <si>
    <t>Top Preis/Leistung für FullHD Gaming</t>
  </si>
  <si>
    <t>Reviewed in Germany on 4 February 2022</t>
  </si>
  <si>
    <t>lorenzo garcia gonzalez</t>
  </si>
  <si>
    <t>Reviewed in Spain on 11 September 2023</t>
  </si>
  <si>
    <t>Harri Mathews</t>
  </si>
  <si>
    <t>I3 10100f from FX 8320</t>
  </si>
  <si>
    <t>Reviewed in the United Kingdom on 7 January 2021</t>
  </si>
  <si>
    <t>Patrick Olaa</t>
  </si>
  <si>
    <t>Good but not for every task!</t>
  </si>
  <si>
    <t>Reviewed in Australia on 13 December 2022</t>
  </si>
  <si>
    <t>Qualité prix</t>
  </si>
  <si>
    <t>Reviewed in France on 8 May 2024</t>
  </si>
  <si>
    <t>Reviewed in Mexico on 30 July 2022</t>
  </si>
  <si>
    <t>Sempre performante, Intel una garanzia</t>
  </si>
  <si>
    <t>Reviewed in Italy on 19 January 2024</t>
  </si>
  <si>
    <t>Daniel Fernandez</t>
  </si>
  <si>
    <t>Excelente custo benefício!</t>
  </si>
  <si>
    <t>Reviewed in Brazil on 11 March 2024</t>
  </si>
  <si>
    <t>LEO</t>
  </si>
  <si>
    <t>It's fine, although the box arrived open</t>
  </si>
  <si>
    <t>Reviewed in the United States on 9 March 2022</t>
  </si>
  <si>
    <t>Erdal B.</t>
  </si>
  <si>
    <t>läuft</t>
  </si>
  <si>
    <t>Reviewed in Germany on 24 April 2022</t>
  </si>
  <si>
    <t>Vicente Luis Rivarés Bonet</t>
  </si>
  <si>
    <t>La verdad muy bueno</t>
  </si>
  <si>
    <t>Reviewed in Spain on 21 June 2023</t>
  </si>
  <si>
    <t>Flo1990m</t>
  </si>
  <si>
    <t>Reviewed in France on 24 July 2023</t>
  </si>
  <si>
    <t>Toby Collins</t>
  </si>
  <si>
    <t>Beautiful</t>
  </si>
  <si>
    <t>Reviewed in the United Kingdom on 6 March 2021</t>
  </si>
  <si>
    <t>Domenico</t>
  </si>
  <si>
    <t>Come i7 7700/Ryzen 5 2600X - La cache L3 è il discriminante in attività intensive – 7,9/10</t>
  </si>
  <si>
    <t>Reviewed in Italy on 12 September 2021</t>
  </si>
  <si>
    <t>52 people found this helpful</t>
  </si>
  <si>
    <t>Niwsllyr Jhunhor</t>
  </si>
  <si>
    <t>Chegou antes da data prevista</t>
  </si>
  <si>
    <t>Todo muy bien</t>
  </si>
  <si>
    <t>Reviewed in Spain on 24 May 2023</t>
  </si>
  <si>
    <t>Stephiroth</t>
  </si>
  <si>
    <t>Reviewed in Italy on 18 September 2023</t>
  </si>
  <si>
    <t>carla Estácio Vieira</t>
  </si>
  <si>
    <t>Muito bom, mas sem ele não roda vídeo.</t>
  </si>
  <si>
    <t>Reviewed in Brazil on 8 August 2022</t>
  </si>
  <si>
    <t>Preis Leistung unschlagbar</t>
  </si>
  <si>
    <t>Reviewed in Germany on 24 October 2023</t>
  </si>
  <si>
    <t>Henry Noyer</t>
  </si>
  <si>
    <t>Excellent rapport qualité prix</t>
  </si>
  <si>
    <t>Reviewed in France on 12 July 2022</t>
  </si>
  <si>
    <t>jordi</t>
  </si>
  <si>
    <t>Bona velocitat a un preu molt ajustat</t>
  </si>
  <si>
    <t>Reviewed in Spain on 5 September 2022</t>
  </si>
  <si>
    <t>Everaëre Lucas</t>
  </si>
  <si>
    <t>Ótimo produto, loja confiável.</t>
  </si>
  <si>
    <t>Reviewed in Brazil on 3 July 2021</t>
  </si>
  <si>
    <t>Qualità prezzo ottimo</t>
  </si>
  <si>
    <t>Allesklar</t>
  </si>
  <si>
    <t>Es gibt momentan für Gaming keine bessere Preis-Leistungs-CPU</t>
  </si>
  <si>
    <t>Reviewed in Germany on 7 October 2021</t>
  </si>
  <si>
    <t>Emiliano</t>
  </si>
  <si>
    <t>Ottimo anche sul gaming</t>
  </si>
  <si>
    <t>Reviewed in Italy on 15 December 2020</t>
  </si>
  <si>
    <t>49 people found this helpful</t>
  </si>
  <si>
    <t>Karinatholl</t>
  </si>
  <si>
    <t>Bien</t>
  </si>
  <si>
    <t>megashadow</t>
  </si>
  <si>
    <t>Los i3 ahora son buenas opciones</t>
  </si>
  <si>
    <t>Reviewed in Spain on 31 January 2023</t>
  </si>
  <si>
    <t>ICARO COSTA SANTOS</t>
  </si>
  <si>
    <t>Cuidado quando for instalar!</t>
  </si>
  <si>
    <t>Reviewed in Brazil on 8 February 2024</t>
  </si>
  <si>
    <t>René</t>
  </si>
  <si>
    <t>Für den Preis unschlagbar</t>
  </si>
  <si>
    <t>Naja</t>
  </si>
  <si>
    <t>Reviewed in Germany on 20 May 2022</t>
  </si>
  <si>
    <t>Alexandre</t>
  </si>
  <si>
    <t>Boa pra gamers casuais</t>
  </si>
  <si>
    <t>Reviewed in Brazil on 29 January 2023</t>
  </si>
  <si>
    <t>Alejandro Rengel March</t>
  </si>
  <si>
    <t>Para un pc basico es impresionante</t>
  </si>
  <si>
    <t>Reviewed in Spain on 9 August 2021</t>
  </si>
  <si>
    <t>mefiant.</t>
  </si>
  <si>
    <t>que du bon</t>
  </si>
  <si>
    <t>Reviewed in France on 20 October 2022</t>
  </si>
  <si>
    <t>Scaramucci Giampaolo</t>
  </si>
  <si>
    <t>Reviewed in Italy on 12 December 2023</t>
  </si>
  <si>
    <t>Processeur i3</t>
  </si>
  <si>
    <t>Marche très bien aucun problème</t>
  </si>
  <si>
    <t>Reviewed in France on 18 July 2023</t>
  </si>
  <si>
    <t>i.o.</t>
  </si>
  <si>
    <t>Antonio Luiz</t>
  </si>
  <si>
    <t>Aguenta muito bem tarefas de escritório e até jogos</t>
  </si>
  <si>
    <t>Reviewed in Brazil on 26 May 2023</t>
  </si>
  <si>
    <t>Jesus Florez</t>
  </si>
  <si>
    <t>No viene con graficos integrados</t>
  </si>
  <si>
    <t>Reviewed in Spain on 3 June 2022</t>
  </si>
  <si>
    <t>intel i3 10100f</t>
  </si>
  <si>
    <t>Giuseppe Velardi</t>
  </si>
  <si>
    <t>Sorpreso</t>
  </si>
  <si>
    <t>Reviewed in Italy on 18 March 2024</t>
  </si>
  <si>
    <t>Ottima</t>
  </si>
  <si>
    <t>Reviewed in Italy on 10 January 2024</t>
  </si>
  <si>
    <t>Hiago</t>
  </si>
  <si>
    <t>Bom pra jogos simples!</t>
  </si>
  <si>
    <t>Reviewed in Brazil on 20 November 2023</t>
  </si>
  <si>
    <t>Silv</t>
  </si>
  <si>
    <t>Discreto</t>
  </si>
  <si>
    <t>Reviewed in Italy on 8 August 2023</t>
  </si>
  <si>
    <t>Fabrizio</t>
  </si>
  <si>
    <t>Reviewed in Italy on 5 October 2023</t>
  </si>
  <si>
    <t>Lele5313✅</t>
  </si>
  <si>
    <t>Un buon piccolo mostro però....</t>
  </si>
  <si>
    <t>Reviewed in Italy on 10 June 2021</t>
  </si>
  <si>
    <t>José Iván San José Vieco</t>
  </si>
  <si>
    <t>Buen procesador a un precio imbatible</t>
  </si>
  <si>
    <t>Reviewed in Spain on 25 August 2022</t>
  </si>
  <si>
    <t>Reviewed in Italy on 23 September 2023</t>
  </si>
  <si>
    <t>Poliane Martins de Oliveira</t>
  </si>
  <si>
    <t>Ótimo</t>
  </si>
  <si>
    <t>Reviewed in Brazil on 21 July 2023</t>
  </si>
  <si>
    <t>Umassone</t>
  </si>
  <si>
    <t>Reviewed in Italy on 25 May 2023</t>
  </si>
  <si>
    <t>dario de felice</t>
  </si>
  <si>
    <t>Quasi equivalente ad un i7 di qualche anno fa</t>
  </si>
  <si>
    <t>Reviewed in Italy on 26 November 2021</t>
  </si>
  <si>
    <t>Daniele Bruschetti</t>
  </si>
  <si>
    <t>Acquisto consigliato! Intel i3-10100f</t>
  </si>
  <si>
    <t>No consigo que funcione</t>
  </si>
  <si>
    <t>Reviewed in Spain on 3 August 2022</t>
  </si>
  <si>
    <t>francesco</t>
  </si>
  <si>
    <t>Reviewed in Italy on 2 January 2023</t>
  </si>
  <si>
    <t>Vito S.</t>
  </si>
  <si>
    <t>Velocità e controllo dei parametri mediante UEFI.</t>
  </si>
  <si>
    <t>Reviewed in Italy on 27 November 2021</t>
  </si>
  <si>
    <t>Crabi</t>
  </si>
  <si>
    <t>Bon rapport qualité prix</t>
  </si>
  <si>
    <t>Reviewed in France on 14 January 2023</t>
  </si>
  <si>
    <t>Juan Carlos</t>
  </si>
  <si>
    <t>Me ha sorprendido</t>
  </si>
  <si>
    <t>Reviewed in Spain on 11 January 2022</t>
  </si>
  <si>
    <t>Piccolo eroe</t>
  </si>
  <si>
    <t>Reviewed in Italy on 19 June 2022</t>
  </si>
  <si>
    <t>TSI</t>
  </si>
  <si>
    <t>Best-Buy</t>
  </si>
  <si>
    <t>Reviewed in Italy on 6 April 2021</t>
  </si>
  <si>
    <t>Deyvian Oliveira</t>
  </si>
  <si>
    <t>Entrega rápida</t>
  </si>
  <si>
    <t>Reviewed in Brazil on 22 February 2023</t>
  </si>
  <si>
    <t>Daniel Brossmann</t>
  </si>
  <si>
    <t>Echt guter Cpu</t>
  </si>
  <si>
    <t>Reviewed in Germany on 5 January 2022</t>
  </si>
  <si>
    <t>giuseppe</t>
  </si>
  <si>
    <t>Econico e buono per il prezzo che offre</t>
  </si>
  <si>
    <t>Reviewed in Italy on 7 March 2022</t>
  </si>
  <si>
    <t>Aelinae</t>
  </si>
  <si>
    <t>Premier I3</t>
  </si>
  <si>
    <t>Reviewed in France on 22 January 2022</t>
  </si>
  <si>
    <t>clody</t>
  </si>
  <si>
    <t>version basique ....</t>
  </si>
  <si>
    <t>Reviewed in France on 29 September 2022</t>
  </si>
  <si>
    <t>Ilgner L.</t>
  </si>
  <si>
    <t>Modelos Intel Core com final F Não possuem vídeo integrado (Não se esqueçam)</t>
  </si>
  <si>
    <t>Reviewed in Brazil on 28 June 2022</t>
  </si>
  <si>
    <t>Massimo</t>
  </si>
  <si>
    <t>Ottimo prodotto per qualità e rapporto prezzo</t>
  </si>
  <si>
    <t>Reviewed in Italy on 6 April 2023</t>
  </si>
  <si>
    <t>Di Marco Zecca</t>
  </si>
  <si>
    <t>Consiglio VERO MOSTRO PRESTAZIONI ELEVATA E NON SGRANA UNA VIGOLA</t>
  </si>
  <si>
    <t>Reviewed in Italy on 20 March 2021</t>
  </si>
  <si>
    <t>D.Rem</t>
  </si>
  <si>
    <t>Preislich ein Monster, auch besser als AMD</t>
  </si>
  <si>
    <t>Reviewed in Germany on 15 December 2021</t>
  </si>
  <si>
    <t>Sandro Falcucci</t>
  </si>
  <si>
    <t>Ottimo processore per lavoro, tempo libero, gioco.</t>
  </si>
  <si>
    <t>Reviewed in Italy on 24 January 2021</t>
  </si>
  <si>
    <t>Marcel1991</t>
  </si>
  <si>
    <t>Guter Prozessor</t>
  </si>
  <si>
    <t>Reviewed in Germany on 8 June 2022</t>
  </si>
  <si>
    <t>Paolo F.</t>
  </si>
  <si>
    <t>Reviewed in Italy on 7 October 2022</t>
  </si>
  <si>
    <t>ironkim06</t>
  </si>
  <si>
    <t>MEGA GUT FÜR GAMING</t>
  </si>
  <si>
    <t>Reviewed in Germany on 6 June 2022</t>
  </si>
  <si>
    <t>Carlo P.</t>
  </si>
  <si>
    <t>Un buon processore ad un prezzo conveniente</t>
  </si>
  <si>
    <t>Reviewed in Italy on 10 June 2022</t>
  </si>
  <si>
    <t>Satisfeito com o produto!</t>
  </si>
  <si>
    <t>Reviewed in Brazil on 1 July 2022</t>
  </si>
  <si>
    <t>Marc Z.</t>
  </si>
  <si>
    <t>Bien mais..</t>
  </si>
  <si>
    <t>Reviewed in France on 18 June 2022</t>
  </si>
  <si>
    <t>vale a pena</t>
  </si>
  <si>
    <t>Reviewed in Brazil on 26 May 2022</t>
  </si>
  <si>
    <t>Funciona muy bien pero estaba la caja del procesador bollada de un golpe</t>
  </si>
  <si>
    <t>Reviewed in Spain on 8 December 2021</t>
  </si>
  <si>
    <t>Luca ▲</t>
  </si>
  <si>
    <t>Processore come da specifiche</t>
  </si>
  <si>
    <t>Reviewed in Italy on 27 January 2022</t>
  </si>
  <si>
    <t>Alexis</t>
  </si>
  <si>
    <t>Très efficace</t>
  </si>
  <si>
    <t>Reviewed in France on 22 September 2021</t>
  </si>
  <si>
    <t>SOSdoc</t>
  </si>
  <si>
    <t>Fascia medio bassa... ma con onore!</t>
  </si>
  <si>
    <t>Reviewed in Italy on 10 September 2022</t>
  </si>
  <si>
    <t>jean</t>
  </si>
  <si>
    <t>Parfait pour une bureautique simple, excel,word etc</t>
  </si>
  <si>
    <t>Reviewed in France on 27 December 2022</t>
  </si>
  <si>
    <t>Chesneau</t>
  </si>
  <si>
    <t>Super proseceur pour le prix</t>
  </si>
  <si>
    <t>Reviewed in France on 17 February 2023</t>
  </si>
  <si>
    <t>Bien pour la bureautique</t>
  </si>
  <si>
    <t>Reviewed in France on 14 March 2023</t>
  </si>
  <si>
    <t>Ciro</t>
  </si>
  <si>
    <t>miglior processore di 10 Generazione della fascia economica.</t>
  </si>
  <si>
    <t>Reviewed in Italy on 17 September 2021</t>
  </si>
  <si>
    <t>Malaga</t>
  </si>
  <si>
    <t>Precio</t>
  </si>
  <si>
    <t>Reviewed in Spain on 25 September 2021</t>
  </si>
  <si>
    <t>mauro</t>
  </si>
  <si>
    <t>Reviewed in Italy on 27 November 2022</t>
  </si>
  <si>
    <t>Angelo D'Agnano</t>
  </si>
  <si>
    <t>Migliore processore sotto hai 80 euro</t>
  </si>
  <si>
    <t>Reviewed in Italy on 22 November 2021</t>
  </si>
  <si>
    <t>Mike Manley</t>
  </si>
  <si>
    <t>Solid performance for my RTX 3060 build.</t>
  </si>
  <si>
    <t>Reviewed in the United States on 5 June 2023</t>
  </si>
  <si>
    <t>Intel Core i5 11600KF Desktop Processor 1, 6 Cores up to 4.9 GHz Unlocked LGA1200 (500 Series &amp; Select 400 Series Chipset) 125W</t>
  </si>
  <si>
    <t>Sienna rules!</t>
  </si>
  <si>
    <t>AMAZING CPU - Would definitely buy again!!!</t>
  </si>
  <si>
    <t>Reviewed in Canada on 15 November 2022</t>
  </si>
  <si>
    <t>Mr terence wisdom</t>
  </si>
  <si>
    <t>Great price.</t>
  </si>
  <si>
    <t>Reviewed in the United Kingdom on 8 January 2023</t>
  </si>
  <si>
    <t>My PC is very fast now</t>
  </si>
  <si>
    <t>Works as expected, very well</t>
  </si>
  <si>
    <t>Reviewed in Canada on 22 February 2022</t>
  </si>
  <si>
    <t>John Moncrief</t>
  </si>
  <si>
    <t>Works great for most people's workload</t>
  </si>
  <si>
    <t>Karlyu</t>
  </si>
  <si>
    <t>Worst thermal performance ever</t>
  </si>
  <si>
    <t>Reviewed in Canada on 16 November 2023</t>
  </si>
  <si>
    <t>Scott</t>
  </si>
  <si>
    <t>Don't skimp on your cooling</t>
  </si>
  <si>
    <t>Reviewed in the United States on 14 June 2023</t>
  </si>
  <si>
    <t>good upgrade from comet lake</t>
  </si>
  <si>
    <t>Reviewed in the United States on 27 June 2021</t>
  </si>
  <si>
    <t>James Capsas</t>
  </si>
  <si>
    <t>Nice gaming focused CPU - when you can get it for a good price</t>
  </si>
  <si>
    <t>Reviewed in the United States on 19 November 2022</t>
  </si>
  <si>
    <t>Christian C.</t>
  </si>
  <si>
    <t>Un procesador lo suficientemente bueno para jugar de todo</t>
  </si>
  <si>
    <t>Reviewed in the United States on 13 October 2022</t>
  </si>
  <si>
    <t>Christian Alexander Kope</t>
  </si>
  <si>
    <t>Reviewed in the United States on 20 February 2022</t>
  </si>
  <si>
    <t>A.</t>
  </si>
  <si>
    <t>Pairs well with a 3070ti</t>
  </si>
  <si>
    <t>Reviewed in the United States on 31 December 2022</t>
  </si>
  <si>
    <t>Great for the price and reliable</t>
  </si>
  <si>
    <t>Reviewed in the United States on 4 November 2022</t>
  </si>
  <si>
    <t>Michael Ray</t>
  </si>
  <si>
    <t>READ THIS</t>
  </si>
  <si>
    <t>Reviewed in the United States on 10 August 2022</t>
  </si>
  <si>
    <t>Olga Pognerybko</t>
  </si>
  <si>
    <t>For 250 dollars after taxes, it’s the best cpu to get.</t>
  </si>
  <si>
    <t>Reviewed in the United States on 14 February 2023</t>
  </si>
  <si>
    <t>Marcelo F.</t>
  </si>
  <si>
    <t>Excelente funcionamiento</t>
  </si>
  <si>
    <t>Reviewed in the United States on 15 November 2022</t>
  </si>
  <si>
    <t>Harvey Holcomb</t>
  </si>
  <si>
    <t>Great i5</t>
  </si>
  <si>
    <t>Benjamin</t>
  </si>
  <si>
    <t>Beautiful CPU</t>
  </si>
  <si>
    <t>Javell</t>
  </si>
  <si>
    <t>Reviewed in the United States on 6 October 2022</t>
  </si>
  <si>
    <t>Solid gaming performance for the price to dollar</t>
  </si>
  <si>
    <t>Reviewed in the United States on 25 October 2022</t>
  </si>
  <si>
    <t>Kindle Customeruyylkgb</t>
  </si>
  <si>
    <t>Headline-processor</t>
  </si>
  <si>
    <t>Reviewed in the United States on 5 October 2022</t>
  </si>
  <si>
    <t>Jacob McMullen</t>
  </si>
  <si>
    <t>i5 116000 ..love my Xbox series S but Computer wise will pick Intel any day of the week</t>
  </si>
  <si>
    <t>Reviewed in the United States on 22 November 2022</t>
  </si>
  <si>
    <t>Todo bien pero no funciona sin tarjeta grafica</t>
  </si>
  <si>
    <t>Reviewed in the United States on 9 January 2023</t>
  </si>
  <si>
    <t>Chris in NH</t>
  </si>
  <si>
    <t>Great performance for this price point.</t>
  </si>
  <si>
    <t>Reviewed in the United States on 9 January 2022</t>
  </si>
  <si>
    <t>LUIS PEÑA</t>
  </si>
  <si>
    <t>Producto Defectuoso</t>
  </si>
  <si>
    <t>Reviewed in the United States on 19 February 2024</t>
  </si>
  <si>
    <t>Sandro Darsie</t>
  </si>
  <si>
    <t>Chegou rápido</t>
  </si>
  <si>
    <t>Reviewed in Brazil on 26 July 2023</t>
  </si>
  <si>
    <t>Intel Core i9 (12th Gen) i9 12900KS Hexadeca core (16 Core) 2.50 GHz Processor</t>
  </si>
  <si>
    <t>Intel Core i9 12900KS</t>
  </si>
  <si>
    <t>Sello de caja roto</t>
  </si>
  <si>
    <t>Reviewed in Mexico on 2 July 2023</t>
  </si>
  <si>
    <t>亜印図</t>
  </si>
  <si>
    <t>かなり爆速です。</t>
  </si>
  <si>
    <t>Reviewed in Japan on 29 December 2022</t>
  </si>
  <si>
    <t>Matthew K Shook</t>
  </si>
  <si>
    <t>Overkill for me and Most.</t>
  </si>
  <si>
    <t>Qiang</t>
  </si>
  <si>
    <t>The old king, still capible</t>
  </si>
  <si>
    <t>Reviewed in Canada on 1 February 2024</t>
  </si>
  <si>
    <t>Clint Charney</t>
  </si>
  <si>
    <t>Zippy</t>
  </si>
  <si>
    <t>Reviewed in Canada on 4 December 2023</t>
  </si>
  <si>
    <t>Maciej Swieboda</t>
  </si>
  <si>
    <t>Pich</t>
  </si>
  <si>
    <t>Reviewed in Japan on 13 September 2023</t>
  </si>
  <si>
    <t>Mellenius</t>
  </si>
  <si>
    <t>Fastest Alderlake CPU</t>
  </si>
  <si>
    <t>Yessir</t>
  </si>
  <si>
    <t>Reviewed in Canada on 6 April 2023</t>
  </si>
  <si>
    <t>Lester</t>
  </si>
  <si>
    <t>exelente</t>
  </si>
  <si>
    <t>P.G</t>
  </si>
  <si>
    <t>slower than my 12900</t>
  </si>
  <si>
    <t>Reviewed in Canada on 11 September 2022</t>
  </si>
  <si>
    <t>Roji</t>
  </si>
  <si>
    <t>0/0</t>
  </si>
  <si>
    <t>Steven R Anderson</t>
  </si>
  <si>
    <t>12900KS great Processor.</t>
  </si>
  <si>
    <t>Jayden</t>
  </si>
  <si>
    <t>Handles anything you throw at it</t>
  </si>
  <si>
    <t>Reviewed in the United States on 26 August 2023</t>
  </si>
  <si>
    <t>ArcAngel</t>
  </si>
  <si>
    <t>original</t>
  </si>
  <si>
    <t>jenksdrummer</t>
  </si>
  <si>
    <t>Cooking with fire...</t>
  </si>
  <si>
    <t>Reviewed in the United States on 22 May 2022</t>
  </si>
  <si>
    <t>45 people found this helpful</t>
  </si>
  <si>
    <t>Oren Kirchhoff</t>
  </si>
  <si>
    <t>Box was different and shipping and delivery was late.</t>
  </si>
  <si>
    <t>Reviewed in the United States on 18 January 2024</t>
  </si>
  <si>
    <t>~DM~</t>
  </si>
  <si>
    <t>Over-clockable!!!</t>
  </si>
  <si>
    <t>Reviewed in the United States on 3 December 2022</t>
  </si>
  <si>
    <t>minicuervo</t>
  </si>
  <si>
    <t>Absolute Beast</t>
  </si>
  <si>
    <t>Reviewed in the United States on 10 September 2023</t>
  </si>
  <si>
    <t>The Supercharged Version</t>
  </si>
  <si>
    <t>Reviewed in the United States on 10 December 2022</t>
  </si>
  <si>
    <t>This thing rips.</t>
  </si>
  <si>
    <t>Reviewed in the United States on 19 November 2023</t>
  </si>
  <si>
    <t>Haven’t built my pc yet but it looks cool</t>
  </si>
  <si>
    <t>Coronado</t>
  </si>
  <si>
    <t>I9-12900ks</t>
  </si>
  <si>
    <t>tomas alekandro patiño bolaños</t>
  </si>
  <si>
    <t>La caja no es la de la imagen</t>
  </si>
  <si>
    <t>Steven White</t>
  </si>
  <si>
    <t>Overpriced, but solid performance</t>
  </si>
  <si>
    <t>Reviewed in the United States on 14 September 2022</t>
  </si>
  <si>
    <t>Charlie Lynam</t>
  </si>
  <si>
    <t>CPU is just a CPU</t>
  </si>
  <si>
    <t>Reviewed in the United States on 17 August 2023</t>
  </si>
  <si>
    <t>Joel F. Mcdaniel</t>
  </si>
  <si>
    <t>Power</t>
  </si>
  <si>
    <t>Reviewed in the United States on 14 August 2023</t>
  </si>
  <si>
    <t>Pavel Stromberg</t>
  </si>
  <si>
    <t>great processor but hot</t>
  </si>
  <si>
    <t>piggy</t>
  </si>
  <si>
    <t>качество</t>
  </si>
  <si>
    <t>Reviewed in the United States on 22 August 2023</t>
  </si>
  <si>
    <t>Keith S.</t>
  </si>
  <si>
    <t>Reviewed in the United States on 20 June 2023</t>
  </si>
  <si>
    <t>Tomy Jones</t>
  </si>
  <si>
    <t>Totally worth it. Overlocking us going well.</t>
  </si>
  <si>
    <t>Reviewed in the United States on 17 June 2022</t>
  </si>
  <si>
    <t>31 people found this helpful</t>
  </si>
  <si>
    <t>ck</t>
  </si>
  <si>
    <t>Fantastic</t>
  </si>
  <si>
    <t>Reviewed in the United States on 19 January 2023</t>
  </si>
  <si>
    <t>Das Cooper</t>
  </si>
  <si>
    <t>Nothing to complain about!</t>
  </si>
  <si>
    <t>Reviewed in the United States on 9 March 2023</t>
  </si>
  <si>
    <t>Raed Saadeh</t>
  </si>
  <si>
    <t>Very Impressive CPU, The BEST OVER THE REST</t>
  </si>
  <si>
    <t>Christopher Collins</t>
  </si>
  <si>
    <t>Reviewed in the United States on 24 July 2022</t>
  </si>
  <si>
    <t>Received a FAKE processor!</t>
  </si>
  <si>
    <t>Totally different processor inside! Be careful!</t>
  </si>
  <si>
    <t>Reviewed in the United States on 12 April 2023</t>
  </si>
  <si>
    <t>nick carlson</t>
  </si>
  <si>
    <t>The Z590 combo is worthless</t>
  </si>
  <si>
    <t>Reviewed in the United States on 15 June 2023</t>
  </si>
  <si>
    <t>Larry</t>
  </si>
  <si>
    <t>Received a Fake Processor</t>
  </si>
  <si>
    <t>Reviewed in the United States on 13 August 2022</t>
  </si>
  <si>
    <t>39 people found this helpful</t>
  </si>
  <si>
    <t>Christina O</t>
  </si>
  <si>
    <t>This thing runs super hot which makes a person very afraid to use their computer</t>
  </si>
  <si>
    <t>Reviewed in the United States on 10 September 2022</t>
  </si>
  <si>
    <t>Rui</t>
  </si>
  <si>
    <t>Got a weak chip..</t>
  </si>
  <si>
    <t>Reviewed in the United States on 15 April 2022</t>
  </si>
  <si>
    <t>Sandip</t>
  </si>
  <si>
    <t>Working well but overheating</t>
  </si>
  <si>
    <t>https://www.amazon.in/gp/profile/amzn1.account.AEZVZKILTFWTMS3JVGRAYYPMCDCA/ref=cm_cr_arp_d_gw_btm?ie=UTF8</t>
  </si>
  <si>
    <t>https://www.amazon.in/gp/customer-reviews/R73UEUPOL2H80/ref=cm_cr_arp_d_rvw_ttl?ie=UTF8&amp;ASIN=B08X6JPK4K</t>
  </si>
  <si>
    <t>Intel Core i5 11400 Desktop Processor 1, 6 Cores up to 4.4 GHz LGA1200 (500 Series &amp; Select 400 Series Chipset) 65W</t>
  </si>
  <si>
    <t>AR</t>
  </si>
  <si>
    <t>Good moderate to heavy tasks</t>
  </si>
  <si>
    <t>Reviewed in India on 23 August 2023</t>
  </si>
  <si>
    <t>https://www.amazon.in/gp/profile/amzn1.account.AHBUUS56HEFWKT767RHCLZT466QA/ref=cm_cr_arp_d_gw_btm?ie=UTF8</t>
  </si>
  <si>
    <t>https://www.amazon.in/gp/customer-reviews/R55FIXTSXKR1R/ref=cm_cr_arp_d_rvw_ttl?ie=UTF8&amp;ASIN=B08X6JPK4K</t>
  </si>
  <si>
    <t>Rajagopala Rao Srinadhuni</t>
  </si>
  <si>
    <t>Good performance at affordable cost</t>
  </si>
  <si>
    <t>Reviewed in India on 23 September 2023</t>
  </si>
  <si>
    <t>https://www.amazon.in/gp/profile/amzn1.account.AEX7J6H5VKL7KJ5MJPWA2WRVSMAQ/ref=cm_cr_arp_d_gw_btm?ie=UTF8</t>
  </si>
  <si>
    <t>https://www.amazon.in/gp/customer-reviews/R2SVISFVA3FICC/ref=cm_cr_arp_d_rvw_ttl?ie=UTF8&amp;ASIN=B08X6JPK4K</t>
  </si>
  <si>
    <t>Aman</t>
  </si>
  <si>
    <t>packaging 📦</t>
  </si>
  <si>
    <t>Reviewed in India on 12 April 2024</t>
  </si>
  <si>
    <t>https://www.amazon.in/gp/profile/amzn1.account.AGBIVL2RLX7ZTIWUCQOTLNY3HSTA/ref=cm_cr_arp_d_gw_btm?ie=UTF8</t>
  </si>
  <si>
    <t>https://www.amazon.in/gp/customer-reviews/R1OF5E0NWFZ0O5/ref=cm_cr_arp_d_rvw_ttl?ie=UTF8&amp;ASIN=B08X6JPK4K</t>
  </si>
  <si>
    <t>Sourav</t>
  </si>
  <si>
    <t>Working fine without any graphics card</t>
  </si>
  <si>
    <t>Reviewed in India on 17 September 2022</t>
  </si>
  <si>
    <t>https://www.amazon.in/gp/profile/amzn1.account.AHW67YDLU7ZTUBHXUQAKEY4XTFBA/ref=cm_cr_arp_d_gw_btm?ie=UTF8</t>
  </si>
  <si>
    <t>https://www.amazon.in/gp/customer-reviews/R22SLY4JKM59OV/ref=cm_cr_arp_d_rvw_ttl?ie=UTF8&amp;ASIN=B08X6JPK4K</t>
  </si>
  <si>
    <t>sakthivel</t>
  </si>
  <si>
    <t>Value for money from 11 gen series</t>
  </si>
  <si>
    <t>Reviewed in India on 28 December 2021</t>
  </si>
  <si>
    <t>https://www.amazon.in/gp/profile/amzn1.account.AGREDUTYE7KPS6PY6YWJQ3V2HJ3A/ref=cm_cr_arp_d_gw_btm?ie=UTF8</t>
  </si>
  <si>
    <t>https://www.amazon.in/gp/customer-reviews/R1HAXQ83C7Y8QK/ref=cm_cr_arp_d_rvw_ttl?ie=UTF8&amp;ASIN=B08X6JPK4K</t>
  </si>
  <si>
    <t>Gautam Guptam</t>
  </si>
  <si>
    <t>Poor product overheating</t>
  </si>
  <si>
    <t>https://www.amazon.in/gp/profile/amzn1.account.AEPXFYBTMFDAMJE7NOZHPYGNBJHA/ref=cm_cr_arp_d_gw_btm?ie=UTF8</t>
  </si>
  <si>
    <t>https://www.amazon.in/gp/customer-reviews/RBNXUKR256IAW/ref=cm_cr_arp_d_rvw_ttl?ie=UTF8&amp;ASIN=B08X6JPK4K</t>
  </si>
  <si>
    <t>Ravindra kumar verma</t>
  </si>
  <si>
    <t>Amazing power</t>
  </si>
  <si>
    <t>Reviewed in India on 3 June 2022</t>
  </si>
  <si>
    <t>https://www.amazon.in/gp/profile/amzn1.account.AGG2Z66XWWBG2DTH67JIRQIH5FEA/ref=cm_cr_arp_d_gw_btm?ie=UTF8</t>
  </si>
  <si>
    <t>https://www.amazon.in/gp/customer-reviews/R2VM79FQ7ZN0HW/ref=cm_cr_arp_d_rvw_ttl?ie=UTF8&amp;ASIN=B08X6JPK4K</t>
  </si>
  <si>
    <t>Kamran Khan</t>
  </si>
  <si>
    <t>Budget gaming processor</t>
  </si>
  <si>
    <t>Reviewed in India on 14 August 2023</t>
  </si>
  <si>
    <t>https://www.amazon.in/gp/profile/amzn1.account.AELT5IDQUFZCJBRGY6SBCEQKLZCQ/ref=cm_cr_arp_d_gw_btm?ie=UTF8</t>
  </si>
  <si>
    <t>https://www.amazon.in/gp/customer-reviews/R1P57VWG9AYNPD/ref=cm_cr_arp_d_rvw_ttl?ie=UTF8&amp;ASIN=B08X6JPK4K</t>
  </si>
  <si>
    <t>Aditya Mandal</t>
  </si>
  <si>
    <t>Good Cpu in price</t>
  </si>
  <si>
    <t>Reviewed in India on 14 May 2022</t>
  </si>
  <si>
    <t>https://www.amazon.in/gp/profile/amzn1.account.AFAUUQYUFKWPAH6KWEIXKVLMKN4A/ref=cm_cr_arp_d_gw_btm?ie=UTF8</t>
  </si>
  <si>
    <t>https://www.amazon.in/gp/customer-reviews/R1BPISCZZU9Y56/ref=cm_cr_arp_d_rvw_ttl?ie=UTF8&amp;ASIN=B08X6JPK4K</t>
  </si>
  <si>
    <t>Zico Dutta</t>
  </si>
  <si>
    <t>And it awesome</t>
  </si>
  <si>
    <t>Reviewed in India on 2 June 2022</t>
  </si>
  <si>
    <t>https://www.amazon.in/gp/profile/amzn1.account.AHAW7ULZ4BZOQ55EPDV2XPD7DCXA/ref=cm_cr_getr_d_gw_btm?ie=UTF8</t>
  </si>
  <si>
    <t>https://www.amazon.in/gp/customer-reviews/R1ERSO62IFDH5N/ref=cm_cr_getr_d_rvw_ttl?ie=UTF8&amp;ASIN=B08X6JPK4K</t>
  </si>
  <si>
    <t>Akshay Kumar</t>
  </si>
  <si>
    <t>Average Not Very Good😒</t>
  </si>
  <si>
    <t>Reviewed in India on 26 August 2021</t>
  </si>
  <si>
    <t>https://www.amazon.in/gp/profile/amzn1.account.AEUKAQPOCPH7RMCCKU6WSZAQDGWA/ref=cm_cr_getr_d_gw_btm?ie=UTF8</t>
  </si>
  <si>
    <t>https://www.amazon.in/gp/customer-reviews/R35FCJO2WQMEW8/ref=cm_cr_getr_d_rvw_ttl?ie=UTF8&amp;ASIN=B08X6JPK4K</t>
  </si>
  <si>
    <t>Siddharth S.</t>
  </si>
  <si>
    <t>Really a powerful processor</t>
  </si>
  <si>
    <t>Reviewed in India on 5 April 2022</t>
  </si>
  <si>
    <t>https://www.amazon.in/gp/profile/amzn1.account.AFLK7LIPV23YGFEEXWQLLL2ZGCXQ/ref=cm_cr_getr_d_gw_btm?ie=UTF8</t>
  </si>
  <si>
    <t>https://www.amazon.in/gp/customer-reviews/R1MDQBXZLGEK2S/ref=cm_cr_getr_d_rvw_ttl?ie=UTF8&amp;ASIN=B08X6JPK4K</t>
  </si>
  <si>
    <t>SAYAN</t>
  </si>
  <si>
    <t>Simply Value for money</t>
  </si>
  <si>
    <t>Reviewed in India on 1 November 2021</t>
  </si>
  <si>
    <t>https://www.amazon.in/gp/profile/amzn1.account.AHS7B4VTZPQ7SDQ4WIYYEQ34S3UA/ref=cm_cr_getr_d_gw_btm?ie=UTF8</t>
  </si>
  <si>
    <t>https://www.amazon.in/gp/customer-reviews/RPBRLBAW9C5QI/ref=cm_cr_getr_d_rvw_ttl?ie=UTF8&amp;ASIN=B08X6JPK4K</t>
  </si>
  <si>
    <t>ALISSON OLIVEIRA LOPES</t>
  </si>
  <si>
    <t>Roda que uma beleza</t>
  </si>
  <si>
    <t>Reviewed in Brazil on 27 July 2023</t>
  </si>
  <si>
    <t>Lian</t>
  </si>
  <si>
    <t>Excelente para una PC personal</t>
  </si>
  <si>
    <t>Reviewed in Mexico on 7 June 2023</t>
  </si>
  <si>
    <t>Dionne</t>
  </si>
  <si>
    <t>Its intel!</t>
  </si>
  <si>
    <t>Reviewed in Japan on 24 May 2024</t>
  </si>
  <si>
    <t>antanas</t>
  </si>
  <si>
    <t>What do you want</t>
  </si>
  <si>
    <t>Reviewed in Germany on 6 December 2021</t>
  </si>
  <si>
    <t>S_Albert</t>
  </si>
  <si>
    <t>Reviewed in the United States on 27 April 2023</t>
  </si>
  <si>
    <t>Loris Angelucci</t>
  </si>
  <si>
    <t>Stabile e potente</t>
  </si>
  <si>
    <t>Reviewed in Italy on 3 May 2023</t>
  </si>
  <si>
    <t>P. Young</t>
  </si>
  <si>
    <t>Works with my motherboard whereas previous i7 CPU did not</t>
  </si>
  <si>
    <t>Reviewed in the United Kingdom on 18 March 2023</t>
  </si>
  <si>
    <t>Cory Preston</t>
  </si>
  <si>
    <t>Works perfect</t>
  </si>
  <si>
    <t>Reviewed in Canada on 8 May 2024</t>
  </si>
  <si>
    <t>Excellent choice if you don't need dedicated graphics</t>
  </si>
  <si>
    <t>Reviewed in the United States on 31 March 2021</t>
  </si>
  <si>
    <t>150 people found this helpful</t>
  </si>
  <si>
    <t>Manuel Tonatiuh Guillén Granados</t>
  </si>
  <si>
    <t>Reviewed in Mexico on 4 June 2023</t>
  </si>
  <si>
    <t>Jandir Bezerra</t>
  </si>
  <si>
    <t>Excellent for what I needed</t>
  </si>
  <si>
    <t>Chi L.</t>
  </si>
  <si>
    <t>Simply great if not the best all rounder</t>
  </si>
  <si>
    <t>Reviewed in the United Kingdom on 26 June 2021</t>
  </si>
  <si>
    <t>Cazy</t>
  </si>
  <si>
    <t>普通に良いと思います。</t>
  </si>
  <si>
    <t>Reviewed in Japan on 29 November 2023</t>
  </si>
  <si>
    <t>ALPHASIERRADELTA</t>
  </si>
  <si>
    <t>processore di undicesima generazione con chip video</t>
  </si>
  <si>
    <t>Reviewed in Italy on 14 April 2023</t>
  </si>
  <si>
    <t>Carlos Jesus Gonzalez Espinal</t>
  </si>
  <si>
    <t>Excelente Inversion</t>
  </si>
  <si>
    <t>Processore i5</t>
  </si>
  <si>
    <t>Reviewed in Italy on 1 May 2023</t>
  </si>
  <si>
    <t>Jorge</t>
  </si>
  <si>
    <t>La caja llego algo magullada pero funciona sin problemas</t>
  </si>
  <si>
    <t>Reviewed in Mexico on 22 February 2024</t>
  </si>
  <si>
    <t>Alexx Arkell</t>
  </si>
  <si>
    <t>Great budget CPU</t>
  </si>
  <si>
    <t>Reviewed in Canada on 12 April 2023</t>
  </si>
  <si>
    <t>gianni sughi</t>
  </si>
  <si>
    <t>corrispondenza aspettative</t>
  </si>
  <si>
    <t>Reviewed in Italy on 25 November 2021</t>
  </si>
  <si>
    <t>神田俊朗</t>
  </si>
  <si>
    <t>起動も速くなりました。</t>
  </si>
  <si>
    <t>Reviewed in Japan on 6 October 2022</t>
  </si>
  <si>
    <t>Loredana Lagna</t>
  </si>
  <si>
    <t>Buono</t>
  </si>
  <si>
    <t>Reviewed in Italy on 8 March 2022</t>
  </si>
  <si>
    <t>DanieL Rojas</t>
  </si>
  <si>
    <t>Recomendado</t>
  </si>
  <si>
    <t>Jesus</t>
  </si>
  <si>
    <t>Excelente producto de 11a generación</t>
  </si>
  <si>
    <t>Reviewed in Mexico on 16 September 2021</t>
  </si>
  <si>
    <t>Netyanand Persaud</t>
  </si>
  <si>
    <t>Great product for the money value.</t>
  </si>
  <si>
    <t>Reviewed in Canada on 4 August 2023</t>
  </si>
  <si>
    <t>暇つぶしにレビューするウーマン</t>
  </si>
  <si>
    <t>サーバー用として購入しましたがメインＰＣとして使えちゃいまいた・・・</t>
  </si>
  <si>
    <t>Reviewed in Japan on 4 December 2021</t>
  </si>
  <si>
    <t>The MVP of 2021?</t>
  </si>
  <si>
    <t>Reviewed in the United States on 1 April 2021</t>
  </si>
  <si>
    <t>コストパフォーマンスが高いモデルだと思います。</t>
  </si>
  <si>
    <t>Reviewed in Japan on 10 May 2022</t>
  </si>
  <si>
    <t>Procesador de calidad</t>
  </si>
  <si>
    <t>Reviewed in Mexico on 7 June 2021</t>
  </si>
  <si>
    <t>Bono</t>
  </si>
  <si>
    <t>Reviewed in Italy on 28 May 2021</t>
  </si>
  <si>
    <t>Westsider</t>
  </si>
  <si>
    <t>Only one item that I got sealed</t>
  </si>
  <si>
    <t>Reviewed in Canada on 20 October 2022</t>
  </si>
  <si>
    <t>Jared M.</t>
  </si>
  <si>
    <t>Great budge cpu</t>
  </si>
  <si>
    <t>Reviewed in the United States on 28 May 2022</t>
  </si>
  <si>
    <t>Jair contreras</t>
  </si>
  <si>
    <t>Si lo vale</t>
  </si>
  <si>
    <t>Daniel Caruso</t>
  </si>
  <si>
    <t>Best cpu you will find for 200$ cad</t>
  </si>
  <si>
    <t>Reviewed in Canada on 11 March 2022</t>
  </si>
  <si>
    <t>Taylor Shin</t>
  </si>
  <si>
    <t>Good compromise between budget and performance.</t>
  </si>
  <si>
    <t>Reviewed in Canada on 6 January 2022</t>
  </si>
  <si>
    <t>Carlos M.</t>
  </si>
  <si>
    <t>Reviewed in the United States on 1 August 2023</t>
  </si>
  <si>
    <t>Excelente procesador pero…</t>
  </si>
  <si>
    <t>"germanium20"</t>
  </si>
  <si>
    <t>Nice processor with very good performance but very hot.</t>
  </si>
  <si>
    <t>Reviewed in the United States on 21 June 2021</t>
  </si>
  <si>
    <t>Ana</t>
  </si>
  <si>
    <t>Buen procesador para tareas diarias</t>
  </si>
  <si>
    <t>Reviewed in Mexico on 1 August 2022</t>
  </si>
  <si>
    <t>Edwin</t>
  </si>
  <si>
    <t>Reviewed in the United States on 5 January 2023</t>
  </si>
  <si>
    <t>Carl0508</t>
  </si>
  <si>
    <t>The true price/power of the market, goodbye Ryzen 3600</t>
  </si>
  <si>
    <t>Wilhem Rodriguez</t>
  </si>
  <si>
    <t>El rendimiento es el esperado</t>
  </si>
  <si>
    <t>Un excelente procesador para quien quiere ahorrarse un dinero...pero</t>
  </si>
  <si>
    <t>Reviewed in the United States on 9 April 2022</t>
  </si>
  <si>
    <t>efrain rodriguez</t>
  </si>
  <si>
    <t>Reviewed in the United States on 7 June 2023</t>
  </si>
  <si>
    <t>Jonny Homes</t>
  </si>
  <si>
    <t>Not worth the money</t>
  </si>
  <si>
    <t>Reviewed in the United States on 10 June 2022</t>
  </si>
  <si>
    <t>Martin Bulanti</t>
  </si>
  <si>
    <t>Reviewed in the United States on 5 April 2023</t>
  </si>
  <si>
    <t>Mithrandir</t>
  </si>
  <si>
    <t>11TH GENERATION MONSTER</t>
  </si>
  <si>
    <t>Reviewed in the United States on 17 April 2021</t>
  </si>
  <si>
    <t>Liliana</t>
  </si>
  <si>
    <t>Reviewed in the United States on 17 May 2023</t>
  </si>
  <si>
    <t>Muhoza Clark</t>
  </si>
  <si>
    <t>Powerful onboard graphics</t>
  </si>
  <si>
    <t>Reviewed in the United States on 7 February 2022</t>
  </si>
  <si>
    <t>Cristian M.</t>
  </si>
  <si>
    <t>Reviewed in the United States on 16 April 2023</t>
  </si>
  <si>
    <t>Julian</t>
  </si>
  <si>
    <t>Works great on all games</t>
  </si>
  <si>
    <t>Juan Santi</t>
  </si>
  <si>
    <t>With 32 gb of ram this build became my gamming and work station.</t>
  </si>
  <si>
    <t>Reviewed in the United States on 15 May 2022</t>
  </si>
  <si>
    <t>Raul Amaya</t>
  </si>
  <si>
    <t>Yes it does come with a heat sink</t>
  </si>
  <si>
    <t>Reviewed in the United States on 20 December 2022</t>
  </si>
  <si>
    <t>Mohamed hany</t>
  </si>
  <si>
    <t>Great APU can run most of the E-Sports games</t>
  </si>
  <si>
    <t>Reviewed in the United States on 18 April 2021</t>
  </si>
  <si>
    <t>John</t>
  </si>
  <si>
    <t>Rapidez</t>
  </si>
  <si>
    <t>Upgrade</t>
  </si>
  <si>
    <t>Reviewed in the United States on 13 May 2022</t>
  </si>
  <si>
    <t>Ben</t>
  </si>
  <si>
    <t>Not really an upgrade from the i3-10100</t>
  </si>
  <si>
    <t>Reviewed in the United States on 14 November 2022</t>
  </si>
  <si>
    <t>KingKong360</t>
  </si>
  <si>
    <t>Altas temperaturas</t>
  </si>
  <si>
    <t>Reviewed in Mexico on 19 July 2022</t>
  </si>
  <si>
    <t>Still an intel fan, Bought this to host a minecraft server</t>
  </si>
  <si>
    <t>Hugo Cerezo</t>
  </si>
  <si>
    <t>Buen rendimiento, muy caliente</t>
  </si>
  <si>
    <t>Reviewed in Mexico on 21 February 2022</t>
  </si>
  <si>
    <t>Kim Hyoyoung</t>
  </si>
  <si>
    <t>Include internal gpu.</t>
  </si>
  <si>
    <t>Morris</t>
  </si>
  <si>
    <t>Very nice CPU</t>
  </si>
  <si>
    <t>Don't touch the gray paste ha</t>
  </si>
  <si>
    <t>Reviewed in the United States on 28 October 2021</t>
  </si>
  <si>
    <t>Reviewed in the United States on 5 December 2022</t>
  </si>
  <si>
    <t>Eugene Sangster</t>
  </si>
  <si>
    <t>I love this CPU!</t>
  </si>
  <si>
    <t>rdcanfs7</t>
  </si>
  <si>
    <t>Amazing for the price</t>
  </si>
  <si>
    <t>Reviewed in the United States on 29 April 2021</t>
  </si>
  <si>
    <t>Daniel Mills</t>
  </si>
  <si>
    <t>Reviewed in the United States on 1 June 2022</t>
  </si>
  <si>
    <t>Henry</t>
  </si>
  <si>
    <t>It's an i7, it works, what else?</t>
  </si>
  <si>
    <t>Reviewed in the United Kingdom on 30 May 2024</t>
  </si>
  <si>
    <t>Intel Core I7 12700Kf 12Th Gen Desktop Processor 25 Mb Cache, Up to 5.00 Ghz Clock Speed 12 Core 20 Threads 125W Lga 1700 Socket 3 Years Warranty Box Packaging Ddr4 Ddr5 Ram Support</t>
  </si>
  <si>
    <t>Ivan R.</t>
  </si>
  <si>
    <t>Un prodotto consigliato</t>
  </si>
  <si>
    <t>Arnonyme</t>
  </si>
  <si>
    <t>Reviewed in France on 18 February 2024</t>
  </si>
  <si>
    <t>ANTONIO</t>
  </si>
  <si>
    <t>Gran PEPINO</t>
  </si>
  <si>
    <t>Reviewed in Spain on 3 June 2024</t>
  </si>
  <si>
    <t>Filip Västlund</t>
  </si>
  <si>
    <t>A great motherboard with lost of flexibility for those who aren't into overclocking their CPU</t>
  </si>
  <si>
    <t>Reviewed in Sweden on 4 September 2022</t>
  </si>
  <si>
    <t>Ricardo Muramatsu</t>
  </si>
  <si>
    <t>Ótimo processador</t>
  </si>
  <si>
    <t>Reviewed in Brazil on 25 February 2024</t>
  </si>
  <si>
    <t>Neutrox2009</t>
  </si>
  <si>
    <t>CPU läuft!</t>
  </si>
  <si>
    <t>Reviewed in Germany on 16 March 2024</t>
  </si>
  <si>
    <t>C'est un I7-12700KF</t>
  </si>
  <si>
    <t>Leonard I.</t>
  </si>
  <si>
    <t>Buon rapporto prezzo/prestazioni.</t>
  </si>
  <si>
    <t>Reviewed in Italy on 9 June 2024</t>
  </si>
  <si>
    <t>Sadeeq</t>
  </si>
  <si>
    <t>Reviewed in Germany on 11 March 2024</t>
  </si>
  <si>
    <t>Isra</t>
  </si>
  <si>
    <t>Potente y barato</t>
  </si>
  <si>
    <t>Reviewed in Spain on 2 April 2024</t>
  </si>
  <si>
    <t>Cyberwulf</t>
  </si>
  <si>
    <t>Great performer</t>
  </si>
  <si>
    <t>Reviewed in the United Kingdom on 24 May 2024</t>
  </si>
  <si>
    <t>Michael Richter</t>
  </si>
  <si>
    <t>Tut seinen Dienst</t>
  </si>
  <si>
    <t>Reviewed in Germany on 8 January 2024</t>
  </si>
  <si>
    <t>Grego5</t>
  </si>
  <si>
    <t>AHI VA EL POBRE CURRANDO FELIZ Y CONTENTO</t>
  </si>
  <si>
    <t>Reviewed in Spain on 26 November 2023</t>
  </si>
  <si>
    <t>One helpful tip: Pair it with a high-quality cooling solution for optimal performance and longevity</t>
  </si>
  <si>
    <t>Reviewed in the United Kingdom on 12 February 2024</t>
  </si>
  <si>
    <t>taikrys</t>
  </si>
  <si>
    <t>Top un monstre.</t>
  </si>
  <si>
    <t>Reviewed in France on 15 August 2023</t>
  </si>
  <si>
    <t>cristiano scrocca</t>
  </si>
  <si>
    <t>12700kf: Prodotto ottimo. Prestazioni eccellenti.</t>
  </si>
  <si>
    <t>Reviewed in Italy on 26 March 2022</t>
  </si>
  <si>
    <t>Simon Chester</t>
  </si>
  <si>
    <t>Good balance between performance &amp; price</t>
  </si>
  <si>
    <t>Alfredo</t>
  </si>
  <si>
    <t>I7</t>
  </si>
  <si>
    <t>Reviewed in Spain on 9 February 2024</t>
  </si>
  <si>
    <t>Bao Huong</t>
  </si>
  <si>
    <t>Intel® Core™ i7-12700KF</t>
  </si>
  <si>
    <t>Molto Veloce .....ma .....</t>
  </si>
  <si>
    <t>Reviewed in Italy on 4 February 2023</t>
  </si>
  <si>
    <t>F. Bütow</t>
  </si>
  <si>
    <t>Perfekt fürs Gaming geeignet</t>
  </si>
  <si>
    <t>Reviewed in Germany on 27 September 2023</t>
  </si>
  <si>
    <t>Hubin</t>
  </si>
  <si>
    <t>Très bon Processeur/ livraison peu sécurisé</t>
  </si>
  <si>
    <t>Reviewed in France on 2 May 2022</t>
  </si>
  <si>
    <t>RBo</t>
  </si>
  <si>
    <t>Hat super geklappt</t>
  </si>
  <si>
    <t>Isabel</t>
  </si>
  <si>
    <t>Reviewed in Spain on 27 January 2024</t>
  </si>
  <si>
    <t>Roberto Stor</t>
  </si>
  <si>
    <t>OTTIMA QUALITA E PREZZO.</t>
  </si>
  <si>
    <t>PlmFrt007</t>
  </si>
  <si>
    <t>Nice cpu</t>
  </si>
  <si>
    <t>Reviewed in the United Kingdom on 13 July 2022</t>
  </si>
  <si>
    <t>Che sia compatibile con la scheda che sia attualmente</t>
  </si>
  <si>
    <t>Reviewed in Italy on 2 January 2024</t>
  </si>
  <si>
    <t>Bubu</t>
  </si>
  <si>
    <t>Fonctionne bien.</t>
  </si>
  <si>
    <t>Reviewed in France on 25 February 2024</t>
  </si>
  <si>
    <t>Jimaa</t>
  </si>
  <si>
    <t>Guter Preis gute cpu schlechte Lieferung</t>
  </si>
  <si>
    <t>Reviewed in Germany on 20 September 2023</t>
  </si>
  <si>
    <t>Alfonso</t>
  </si>
  <si>
    <t>i7 doce generacion kf</t>
  </si>
  <si>
    <t>Reviewed in Spain on 2 April 2023</t>
  </si>
  <si>
    <t>Tobias Rauscher</t>
  </si>
  <si>
    <t>Reviewed in Germany on 16 October 2023</t>
  </si>
  <si>
    <t>Il Top</t>
  </si>
  <si>
    <t>Reviewed in Italy on 17 September 2022</t>
  </si>
  <si>
    <t>Dani</t>
  </si>
  <si>
    <t>Reviewed in Spain on 24 August 2023</t>
  </si>
  <si>
    <t>Jonathan C.</t>
  </si>
  <si>
    <t>Un CPU de qualité du Intel tout cracher !</t>
  </si>
  <si>
    <t>Lei San</t>
  </si>
  <si>
    <t>CLEMENT</t>
  </si>
  <si>
    <t>una cpu alla grande</t>
  </si>
  <si>
    <t>Reviewed in Italy on 25 April 2024</t>
  </si>
  <si>
    <t>Andre_mit_E</t>
  </si>
  <si>
    <t>Idleverbrauch liegt bei NUR 10-14 Watt!</t>
  </si>
  <si>
    <t>Reviewed in Germany on 6 February 2022</t>
  </si>
  <si>
    <t>alexandre</t>
  </si>
  <si>
    <t>puisant parfait pour le gaming</t>
  </si>
  <si>
    <t>Reviewed in France on 10 February 2024</t>
  </si>
  <si>
    <t>Truchi Eric</t>
  </si>
  <si>
    <t>Processeur intel</t>
  </si>
  <si>
    <t>Reviewed in France on 27 October 2023</t>
  </si>
  <si>
    <t>Loovy</t>
  </si>
  <si>
    <t>Achat nickel</t>
  </si>
  <si>
    <t>Reviewed in France on 20 June 2023</t>
  </si>
  <si>
    <t>Marcel</t>
  </si>
  <si>
    <t>Sean</t>
  </si>
  <si>
    <t>Top CPU !</t>
  </si>
  <si>
    <t>Reviewed in Germany on 17 December 2021</t>
  </si>
  <si>
    <t>Marty</t>
  </si>
  <si>
    <t>Performances incroyable !</t>
  </si>
  <si>
    <t>Reviewed in France on 9 June 2022</t>
  </si>
  <si>
    <t>Bil</t>
  </si>
  <si>
    <t>Déçu! À éviter</t>
  </si>
  <si>
    <t>Sascha</t>
  </si>
  <si>
    <t>Gute CPU mit ordentlich Power</t>
  </si>
  <si>
    <t>Reviewed in Germany on 12 October 2022</t>
  </si>
  <si>
    <t>Reviewed in Italy on 23 April 2023</t>
  </si>
  <si>
    <t>Nunes Dos Santos</t>
  </si>
  <si>
    <t>content</t>
  </si>
  <si>
    <t>Reviewed in Germany on 12 December 2022</t>
  </si>
  <si>
    <t>Sebicas</t>
  </si>
  <si>
    <t>perfecto , y entregado en fechas acordadas</t>
  </si>
  <si>
    <t>Reviewed in Spain on 9 January 2023</t>
  </si>
  <si>
    <t>O</t>
  </si>
  <si>
    <t>Amazon Paket in Ordnung, Intel Paket Schrott.</t>
  </si>
  <si>
    <t>Reviewed in Germany on 25 September 2023</t>
  </si>
  <si>
    <t>Clirim Nejazi</t>
  </si>
  <si>
    <t>Reviewed in Germany on 11 December 2021</t>
  </si>
  <si>
    <t>Fabbri Sergio</t>
  </si>
  <si>
    <t>super produit</t>
  </si>
  <si>
    <t>Reviewed in France on 3 June 2023</t>
  </si>
  <si>
    <t>rafa</t>
  </si>
  <si>
    <t>Todo perfecto</t>
  </si>
  <si>
    <t>Reviewed in Spain on 22 May 2023</t>
  </si>
  <si>
    <t>Kemal</t>
  </si>
  <si>
    <t>Hammer!</t>
  </si>
  <si>
    <t>Reviewed in Germany on 18 June 2022</t>
  </si>
  <si>
    <t>nico</t>
  </si>
  <si>
    <t>i7</t>
  </si>
  <si>
    <t>Delplanque</t>
  </si>
  <si>
    <t>Reviewed in France on 17 July 2023</t>
  </si>
  <si>
    <t>PACCO ROVINATO</t>
  </si>
  <si>
    <t>Reviewed in Italy on 31 December 2022</t>
  </si>
  <si>
    <t>Luca Terzi</t>
  </si>
  <si>
    <t>Cpu molto performante con consumi normali</t>
  </si>
  <si>
    <t>Reviewed in Italy on 17 February 2023</t>
  </si>
  <si>
    <t>Rock stable</t>
  </si>
  <si>
    <t>Reviewed in Germany on 29 July 2022</t>
  </si>
  <si>
    <t>Fatcat74</t>
  </si>
  <si>
    <t>Le jour et la nuit</t>
  </si>
  <si>
    <t>Reviewed in France on 13 June 2022</t>
  </si>
  <si>
    <t>Fred</t>
  </si>
  <si>
    <t>Slechte product specificatie</t>
  </si>
  <si>
    <t>Reviewed in Germany on 27 January 2023</t>
  </si>
  <si>
    <t>The Moonlighter</t>
  </si>
  <si>
    <t>I had dificulties running it at 5 GHZ moustly at 4.9 . otherwise very efficient</t>
  </si>
  <si>
    <t>Reviewed in Germany on 2 December 2022</t>
  </si>
  <si>
    <t>Philip Engleman</t>
  </si>
  <si>
    <t>Très rapide, très stable.</t>
  </si>
  <si>
    <t>VINCENT</t>
  </si>
  <si>
    <t>Parfait Sans système graphique ,</t>
  </si>
  <si>
    <t>Reviewed in France on 17 October 2022</t>
  </si>
  <si>
    <t>Menekbi</t>
  </si>
  <si>
    <t>El processeur de la muerté le bail</t>
  </si>
  <si>
    <t>Reviewed in France on 7 October 2022</t>
  </si>
  <si>
    <t>Gnifrus</t>
  </si>
  <si>
    <t>Super prix !</t>
  </si>
  <si>
    <t>Reviewed in France on 16 June 2022</t>
  </si>
  <si>
    <t>manfox</t>
  </si>
  <si>
    <t>Kosten/Nutzen-Verhältnis für mich passend</t>
  </si>
  <si>
    <t>Reviewed in Germany on 4 January 2022</t>
  </si>
  <si>
    <t>francesco gallo</t>
  </si>
  <si>
    <t>Diciamo</t>
  </si>
  <si>
    <t>Reviewed in Italy on 20 April 2022</t>
  </si>
  <si>
    <t>Yussof Izzi</t>
  </si>
  <si>
    <t>Ottimo prodotto ma…</t>
  </si>
  <si>
    <t>Petit, mais puissant !</t>
  </si>
  <si>
    <t>Reviewed in France on 15 February 2023</t>
  </si>
  <si>
    <t>romain BENOIT</t>
  </si>
  <si>
    <t>Dure lourd !</t>
  </si>
  <si>
    <t>Reviewed in France on 14 September 2022</t>
  </si>
  <si>
    <t>Baschar</t>
  </si>
  <si>
    <t>Richtig geile CPU</t>
  </si>
  <si>
    <t>Reviewed in Germany on 10 May 2022</t>
  </si>
  <si>
    <t>Harald Hermanutz</t>
  </si>
  <si>
    <t>Preis/Leistung unschlagbar!</t>
  </si>
  <si>
    <t>Reviewed in Germany on 18 January 2022</t>
  </si>
  <si>
    <t>Brioude Jean-Paul</t>
  </si>
  <si>
    <t>i712700k</t>
  </si>
  <si>
    <t>Reviewed in France on 30 November 2022</t>
  </si>
  <si>
    <t>excellent cpu</t>
  </si>
  <si>
    <t>Reviewed in Germany on 24 February 2022</t>
  </si>
  <si>
    <t>Albbr88</t>
  </si>
  <si>
    <t>J'ai essayé de saturer l'engin, je n'ai pas réussi</t>
  </si>
  <si>
    <t>Reviewed in France on 29 March 2022</t>
  </si>
  <si>
    <t>bazin benjamin</t>
  </si>
  <si>
    <t>Reviewed in France on 17 February 2022</t>
  </si>
  <si>
    <t>Reviewed in Germany on 20 March 2022</t>
  </si>
  <si>
    <t>Lionel Well</t>
  </si>
  <si>
    <t>Not good at all</t>
  </si>
  <si>
    <t>Reviewed in Germany on 31 December 2022</t>
  </si>
  <si>
    <t>eric</t>
  </si>
  <si>
    <t>Reviewed in France on 2 June 2022</t>
  </si>
  <si>
    <t>Mitarbeiter des Monats</t>
  </si>
  <si>
    <t>!!CPU Kühler ist dringend notwendig!!</t>
  </si>
  <si>
    <t>Reviewed in Germany on 4 June 2022</t>
  </si>
  <si>
    <t>Christos</t>
  </si>
  <si>
    <t>Fast and very good compatibility</t>
  </si>
  <si>
    <t>Reviewed in Germany on 1 January 2022</t>
  </si>
  <si>
    <t>gravelines morgan</t>
  </si>
  <si>
    <t>ras</t>
  </si>
  <si>
    <t>Reviewed in Germany on 23 December 2021</t>
  </si>
  <si>
    <t>jlgames7425</t>
  </si>
  <si>
    <t>cpu defaillant</t>
  </si>
  <si>
    <t>Reviewed in France on 3 May 2022</t>
  </si>
  <si>
    <t>Marco Lintozzi</t>
  </si>
  <si>
    <t>Velocissima</t>
  </si>
  <si>
    <t>Reviewed in Italy on 19 May 2022</t>
  </si>
  <si>
    <t>vinsvinc</t>
  </si>
  <si>
    <t>J’ai reçu le produit dans une boîte éclatée de partout, c’est un peu limite..</t>
  </si>
  <si>
    <t>Reviewed in France on 27 July 2022</t>
  </si>
  <si>
    <t>🏆Schtroumpfminette🏆</t>
  </si>
  <si>
    <t>Processeur intel Core unlocked</t>
  </si>
  <si>
    <t>"harald_nagel"</t>
  </si>
  <si>
    <t>Ungeeignet für Grafikkarte auf dem Gigabyte Motherboard Z690 UD 1700 ATX</t>
  </si>
  <si>
    <t>Reviewed in Germany on 8 February 2022</t>
  </si>
  <si>
    <t>Victor</t>
  </si>
  <si>
    <t>Défaillant ( article amazon warhouse)</t>
  </si>
  <si>
    <t>Reviewed in France on 31 December 2022</t>
  </si>
  <si>
    <t>Mathieu</t>
  </si>
  <si>
    <t>L’article reçu n’est pas le bon</t>
  </si>
  <si>
    <t>Reviewed in France on 17 May 2022</t>
  </si>
  <si>
    <t>Francisco A.</t>
  </si>
  <si>
    <t>Precinto de garantía roto</t>
  </si>
  <si>
    <t>Reviewed in Spain on 9 February 2022</t>
  </si>
  <si>
    <t>小島</t>
  </si>
  <si>
    <t>9900KFから乗り換えです</t>
  </si>
  <si>
    <t>Reviewed in Japan on 13 April 2024</t>
  </si>
  <si>
    <t>jameson</t>
  </si>
  <si>
    <t>omar muniz</t>
  </si>
  <si>
    <t>bastante potente</t>
  </si>
  <si>
    <t>Reviewed in Mexico on 3 May 2024</t>
  </si>
  <si>
    <t>M. Thompson</t>
  </si>
  <si>
    <t>Almost too much power!</t>
  </si>
  <si>
    <t>Reviewed in the United States on 6 July 2023</t>
  </si>
  <si>
    <t>Leens</t>
  </si>
  <si>
    <t>Good CPU but do NOT use stock cooler.</t>
  </si>
  <si>
    <t>Reviewed in Canada on 13 August 2023</t>
  </si>
  <si>
    <t>Abigail Thompson</t>
  </si>
  <si>
    <t>Upgraded from Ryzen 2700</t>
  </si>
  <si>
    <t>Reviewed in the United States on 2 June 2023</t>
  </si>
  <si>
    <t>Wolfshrine</t>
  </si>
  <si>
    <t>Over heating / fixed</t>
  </si>
  <si>
    <t>Reviewed in Canada on 4 July 2023</t>
  </si>
  <si>
    <t>excellent product, shipped fast</t>
  </si>
  <si>
    <t>Reviewed in the United States on 4 October 2023</t>
  </si>
  <si>
    <t>Gabriel M.</t>
  </si>
  <si>
    <t>Intel box had BROKEN seal</t>
  </si>
  <si>
    <t>Reviewed in the United States on 23 July 2023</t>
  </si>
  <si>
    <t>三浦大星</t>
  </si>
  <si>
    <t>安心安全の13700f</t>
  </si>
  <si>
    <t>Reviewed in Japan on 25 December 2023</t>
  </si>
  <si>
    <t>みゃ〜☆</t>
  </si>
  <si>
    <t>物自体は幸い問題なかったが</t>
  </si>
  <si>
    <t>Reviewed in Japan on 21 March 2023</t>
  </si>
  <si>
    <t>Vladislav</t>
  </si>
  <si>
    <t>コンピューター用の強力なプロセッサ。</t>
  </si>
  <si>
    <t>Reviewed in Japan on 17 June 2023</t>
  </si>
  <si>
    <t># Pankaj kumar Rout</t>
  </si>
  <si>
    <t>Freaking Fast</t>
  </si>
  <si>
    <t>https://www.amazon.in/gp/profile/amzn1.account.AFCDBGT74SW2WH7LUAOGEXXKWYAA/ref=cm_cr_arp_d_gw_btm?ie=UTF8</t>
  </si>
  <si>
    <t>https://www.amazon.in/gp/customer-reviews/RGUP86UXY0HT4/ref=cm_cr_arp_d_rvw_ttl?ie=UTF8&amp;ASIN=B086ML4XSD</t>
  </si>
  <si>
    <t>Intel Core i9 10900 Processor (20M Cache, up to 5.20 GHz) LGA1200</t>
  </si>
  <si>
    <t>Tech4raK</t>
  </si>
  <si>
    <t>No doubt it is a Good Non-Overclockable CPU for gaming</t>
  </si>
  <si>
    <t>Reviewed in India on 15 August 2020</t>
  </si>
  <si>
    <t>https://www.amazon.in/gp/profile/amzn1.account.AGALIP73UFLWHUMTBH3D7HMO53ZA/ref=cm_cr_arp_d_gw_btm?ie=UTF8</t>
  </si>
  <si>
    <t>https://www.amazon.in/gp/customer-reviews/R356PF489AEDVF/ref=cm_cr_arp_d_rvw_ttl?ie=UTF8&amp;ASIN=B086ML4XSD</t>
  </si>
  <si>
    <t>Jaya jain</t>
  </si>
  <si>
    <t>extreme overclocking</t>
  </si>
  <si>
    <t>Reviewed in India on 18 August 2020</t>
  </si>
  <si>
    <t>https://www.amazon.in/gp/profile/amzn1.account.AGOL5I4ADTUXX2E46YGUBZOPL2AA/ref=cm_cr_arp_d_gw_btm?ie=UTF8</t>
  </si>
  <si>
    <t>https://www.amazon.in/gp/customer-reviews/R1LNAYW54B85AE/ref=cm_cr_arp_d_rvw_ttl?ie=UTF8&amp;ASIN=B086ML4XSD</t>
  </si>
  <si>
    <t>Reviewed in Italy on 27 February 2024</t>
  </si>
  <si>
    <t>島崎 カルロス</t>
  </si>
  <si>
    <t>FULL POWER!!</t>
  </si>
  <si>
    <t>Reviewed in Japan on 5 May 2021</t>
  </si>
  <si>
    <t>Jean Marc Labbe</t>
  </si>
  <si>
    <t>Excellent produit</t>
  </si>
  <si>
    <t>Reviewed in Canada on 4 June 2023</t>
  </si>
  <si>
    <t>Jean-luc et karolane</t>
  </si>
  <si>
    <t>Bon</t>
  </si>
  <si>
    <t>Reviewed in Canada on 18 September 2022</t>
  </si>
  <si>
    <t>Ｈ</t>
  </si>
  <si>
    <t>低消費電力で安定動作中(Windows11)</t>
  </si>
  <si>
    <t>あまスタマー（仮）</t>
  </si>
  <si>
    <t>消費電力が65ｗではないと考えてください</t>
  </si>
  <si>
    <t>Reviewed in Japan on 20 July 2020</t>
  </si>
  <si>
    <t>So far, so good!</t>
  </si>
  <si>
    <t>Reviewed in Canada on 30 March 2021</t>
  </si>
  <si>
    <t>Stephane</t>
  </si>
  <si>
    <t>No complaints</t>
  </si>
  <si>
    <t>Reviewed in Canada on 10 July 2021</t>
  </si>
  <si>
    <t>Louis</t>
  </si>
  <si>
    <t>Small package, Big performance</t>
  </si>
  <si>
    <t>Reviewed in the United States on 17 October 2020</t>
  </si>
  <si>
    <t>８７００からの乗り換えです</t>
  </si>
  <si>
    <t>Reviewed in Japan on 20 May 2021</t>
  </si>
  <si>
    <t>Alain Tetrault</t>
  </si>
  <si>
    <t>Excellent CPU</t>
  </si>
  <si>
    <t>Reviewed in Canada on 5 March 2021</t>
  </si>
  <si>
    <t>ヨシ</t>
  </si>
  <si>
    <t>今となっては、どうかな</t>
  </si>
  <si>
    <t>Reviewed in Japan on 21 February 2022</t>
  </si>
  <si>
    <t>Angle</t>
  </si>
  <si>
    <t>Performance processor with strong performance</t>
  </si>
  <si>
    <t>Reviewed in the United States on 26 July 2022</t>
  </si>
  <si>
    <t>keven</t>
  </si>
  <si>
    <t>Reviewed in Canada on 11 March 2021</t>
  </si>
  <si>
    <t>Pham Van Vu</t>
  </si>
  <si>
    <t>Reviewed in Japan on 20 December 2020</t>
  </si>
  <si>
    <t>細見　佳江</t>
  </si>
  <si>
    <t>買うに値するプレゼント</t>
  </si>
  <si>
    <t>Reviewed in Japan on 10 September 2020</t>
  </si>
  <si>
    <t>Len Conium</t>
  </si>
  <si>
    <t>Reviewed in Canada on 19 November 2020</t>
  </si>
  <si>
    <t>Holistic Mystic</t>
  </si>
  <si>
    <t>Can get a bit hot</t>
  </si>
  <si>
    <t>Reviewed in the United States on 18 February 2023</t>
  </si>
  <si>
    <t>Campaigner 4 Term limits</t>
  </si>
  <si>
    <t>THIS CPU IS UNDERRATED NON "K"</t>
  </si>
  <si>
    <t>Reviewed in the United States on 13 March 2021</t>
  </si>
  <si>
    <t>Marcos Lopez</t>
  </si>
  <si>
    <t>Happy</t>
  </si>
  <si>
    <t>金松</t>
  </si>
  <si>
    <t>Kなしでバランス最高。</t>
  </si>
  <si>
    <t>Reviewed in Japan on 22 June 2020</t>
  </si>
  <si>
    <t>John E. Waddington</t>
  </si>
  <si>
    <t>Misleading</t>
  </si>
  <si>
    <t>Reviewed in the United States on 14 August 2020</t>
  </si>
  <si>
    <t>54 people found this helpful</t>
  </si>
  <si>
    <t>A. SF.</t>
  </si>
  <si>
    <t>Reviewed in the United States on 1 July 2020</t>
  </si>
  <si>
    <t>77 people found this helpful</t>
  </si>
  <si>
    <t>Chandler</t>
  </si>
  <si>
    <t>Gaming CPU?</t>
  </si>
  <si>
    <t>Reviewed in the United States on 1 December 2020</t>
  </si>
  <si>
    <t>James E. Laws Jr.</t>
  </si>
  <si>
    <t>May be a good product, wrong for my computer. Received without the advertised box. Returned.</t>
  </si>
  <si>
    <t>Reviewed in the United States on 15 March 2022</t>
  </si>
  <si>
    <t>TEKIDORA</t>
  </si>
  <si>
    <t>中級から上級向け</t>
  </si>
  <si>
    <t>Reviewed in Japan on 15 June 2020</t>
  </si>
  <si>
    <t>Reyna</t>
  </si>
  <si>
    <t>love it!</t>
  </si>
  <si>
    <t>Reviewed in the United States on 31 July 2020</t>
  </si>
  <si>
    <t>Luis</t>
  </si>
  <si>
    <t>Ideal para gaming</t>
  </si>
  <si>
    <t>Reviewed in the United States on 6 April 2021</t>
  </si>
  <si>
    <t>Buy It</t>
  </si>
  <si>
    <t>Reviewed in the United States on 25 January 2021</t>
  </si>
  <si>
    <t>Hussein S</t>
  </si>
  <si>
    <t>Slow!!</t>
  </si>
  <si>
    <t>Reviewed in Canada on 8 October 2022</t>
  </si>
  <si>
    <t>Max</t>
  </si>
  <si>
    <t>I got scammed!!!</t>
  </si>
  <si>
    <t>Reviewed in Canada on 20 January 2021</t>
  </si>
  <si>
    <t>Top benchmark</t>
  </si>
  <si>
    <t>Reviewed in the United States on 26 August 2020</t>
  </si>
  <si>
    <t>takakame</t>
  </si>
  <si>
    <t>新品で購入したのに未開封を証明するシールが切れていた</t>
  </si>
  <si>
    <t>Reviewed in Japan on 8 November 2020</t>
  </si>
  <si>
    <t>Artbutterfly</t>
  </si>
  <si>
    <t>Package was open upon receiving</t>
  </si>
  <si>
    <t>Reviewed in the United States on 9 November 2022</t>
  </si>
  <si>
    <t>Ruchi Verma</t>
  </si>
  <si>
    <t>Very very nice :)</t>
  </si>
  <si>
    <t>Reviewed in India on 21 October 2022</t>
  </si>
  <si>
    <t>https://www.amazon.in/gp/profile/amzn1.account.AEFOQP34UKIACK6EXVKFNVMPKTPA/ref=cm_cr_arp_d_gw_btm?ie=UTF8</t>
  </si>
  <si>
    <t>https://www.amazon.in/gp/customer-reviews/R1ESZAVO5HT8A2/ref=cm_cr_arp_d_rvw_ttl?ie=UTF8&amp;ASIN=B09NPHJLPT</t>
  </si>
  <si>
    <t>Intel Core I3 12100 Quad Core (4 Core) 3.30 Ghz Processor Retail Pack, LGA 1700</t>
  </si>
  <si>
    <t>Average Customer</t>
  </si>
  <si>
    <t>This is the PERFECT processor/best value for basic productive work!</t>
  </si>
  <si>
    <t>Reviewed in the United States on 19 May 2022</t>
  </si>
  <si>
    <t>josh</t>
  </si>
  <si>
    <t>Reviewed in the United Kingdom on 24 October 2023</t>
  </si>
  <si>
    <t>水嶋激</t>
  </si>
  <si>
    <t>値段との費用対効果</t>
  </si>
  <si>
    <t>Reviewed in Japan on 30 March 2024</t>
  </si>
  <si>
    <t>mr_dreX</t>
  </si>
  <si>
    <t>Excellent rapport performance/prix</t>
  </si>
  <si>
    <t>Reviewed in France on 25 August 2023</t>
  </si>
  <si>
    <t>It is what it is</t>
  </si>
  <si>
    <t>Mattia</t>
  </si>
  <si>
    <t>buona qualità prezzo</t>
  </si>
  <si>
    <t>Reviewed in Italy on 28 March 2024</t>
  </si>
  <si>
    <t>Reviewed in Mexico on 30 March 2024</t>
  </si>
  <si>
    <t>Javi</t>
  </si>
  <si>
    <t>Impresionante el bichito</t>
  </si>
  <si>
    <t>Reviewed in Spain on 24 March 2023</t>
  </si>
  <si>
    <t>benhur</t>
  </si>
  <si>
    <t>funcionando bem até hoje março de 2024</t>
  </si>
  <si>
    <t>pierre</t>
  </si>
  <si>
    <t>Regina</t>
  </si>
  <si>
    <t>Buen producto original</t>
  </si>
  <si>
    <t>Reviewed in Mexico on 12 October 2023</t>
  </si>
  <si>
    <t>SirChan</t>
  </si>
  <si>
    <t>Good Value</t>
  </si>
  <si>
    <t>Reviewed in Canada on 6 January 2024</t>
  </si>
  <si>
    <t>Micah Mast</t>
  </si>
  <si>
    <t>Great power on a budget</t>
  </si>
  <si>
    <t>Reviewed in the United States on 1 January 2024</t>
  </si>
  <si>
    <t>shovenose</t>
  </si>
  <si>
    <t>It's amazing how far i3s have come!</t>
  </si>
  <si>
    <t>Le Sage</t>
  </si>
  <si>
    <t>Un processeur au bon rapport qualité/prix</t>
  </si>
  <si>
    <t>Reviewed in France on 20 March 2024</t>
  </si>
  <si>
    <t>mitsu</t>
  </si>
  <si>
    <t>Core i7 7700 と使用感は同等</t>
  </si>
  <si>
    <t>Reviewed in Japan on 24 May 2023</t>
  </si>
  <si>
    <t>Nirvair Kalsi</t>
  </si>
  <si>
    <t>Great product for Video Editing</t>
  </si>
  <si>
    <t>Reviewed in Canada on 1 June 2024</t>
  </si>
  <si>
    <t>Natanael Encinos</t>
  </si>
  <si>
    <t>Reviewed in Mexico on 20 October 2023</t>
  </si>
  <si>
    <t>Roger Lodge</t>
  </si>
  <si>
    <t>Met my expectations</t>
  </si>
  <si>
    <t>Chad</t>
  </si>
  <si>
    <t>It’s doing its job great</t>
  </si>
  <si>
    <t>Andrés Cortés</t>
  </si>
  <si>
    <t>Muy buen producto, llegó antes de lo esperado bien empaquetado y sellado.</t>
  </si>
  <si>
    <t>Reviewed in Mexico on 13 December 2022</t>
  </si>
  <si>
    <t>Eldentisteo</t>
  </si>
  <si>
    <t>Reviewed in France on 21 October 2023</t>
  </si>
  <si>
    <t>ぶるぶる</t>
  </si>
  <si>
    <t>事務用途には十分</t>
  </si>
  <si>
    <t>Reviewed in Japan on 12 January 2023</t>
  </si>
  <si>
    <t>イチロー</t>
  </si>
  <si>
    <t>静か</t>
  </si>
  <si>
    <t>Reviewed in Japan on 16 December 2022</t>
  </si>
  <si>
    <t>Don Summers</t>
  </si>
  <si>
    <t>Reviewed in the United States on 16 January 2024</t>
  </si>
  <si>
    <t>Les atouts de la 12è génération à prix réduit</t>
  </si>
  <si>
    <t>Reviewed in France on 2 September 2022</t>
  </si>
  <si>
    <t>Chelsea</t>
  </si>
  <si>
    <t>Good value for money</t>
  </si>
  <si>
    <t>Reviewed in Canada on 23 December 2023</t>
  </si>
  <si>
    <t>philia</t>
  </si>
  <si>
    <t>高負荷時はクーラー交換が必要か</t>
  </si>
  <si>
    <t>Reviewed in Japan on 17 January 2023</t>
  </si>
  <si>
    <t>K. Prieto</t>
  </si>
  <si>
    <t>Excellent Value</t>
  </si>
  <si>
    <t>Reviewed in the United States on 22 May 2024</t>
  </si>
  <si>
    <t>Terrible T.</t>
  </si>
  <si>
    <t>The Brave Little CPU That Could.</t>
  </si>
  <si>
    <t>x</t>
  </si>
  <si>
    <t>Works very well even with the provided heatsink and fan.</t>
  </si>
  <si>
    <t>Reven</t>
  </si>
  <si>
    <t>Amazing quad-core processor for the price!</t>
  </si>
  <si>
    <t>Reviewed in the United States on 29 November 2022</t>
  </si>
  <si>
    <t>brane</t>
  </si>
  <si>
    <t>Best CPU for the money</t>
  </si>
  <si>
    <t>Reviewed in the United States on 26 April 2023</t>
  </si>
  <si>
    <t>A.J. Vera</t>
  </si>
  <si>
    <t>Affordable intel cpu with built in graphics</t>
  </si>
  <si>
    <t>Raul</t>
  </si>
  <si>
    <t>Reviewed in the United States on 22 October 2023</t>
  </si>
  <si>
    <t>MMlady</t>
  </si>
  <si>
    <t>Excellent Budget Processor</t>
  </si>
  <si>
    <t>Reviewed in the United States on 2 July 2022</t>
  </si>
  <si>
    <t>Close enough if you have a cheap GPU lieing around to speed things up.</t>
  </si>
  <si>
    <t>Reviewed in Canada on 26 November 2023</t>
  </si>
  <si>
    <t>ConanOfRottingham</t>
  </si>
  <si>
    <t>Intel Core i3 (12th Gen) i3-12100 Quad-core</t>
  </si>
  <si>
    <t>Reviewed in the United States on 29 September 2023</t>
  </si>
  <si>
    <t>Onu</t>
  </si>
  <si>
    <t>Hugo Audet</t>
  </si>
  <si>
    <t>Fonctionne mais problème</t>
  </si>
  <si>
    <t>Reviewed in Canada on 20 December 2023</t>
  </si>
  <si>
    <t>jacob</t>
  </si>
  <si>
    <t>Install properly</t>
  </si>
  <si>
    <t>Frank</t>
  </si>
  <si>
    <t>excelente calidad precio</t>
  </si>
  <si>
    <t>Reviewed in the United States on 27 June 2023</t>
  </si>
  <si>
    <t>Good Beard Computers</t>
  </si>
  <si>
    <t>Noticeable speed increase</t>
  </si>
  <si>
    <t>redant751</t>
  </si>
  <si>
    <t>Reviewed in the United States on 30 January 2023</t>
  </si>
  <si>
    <t>Rolando Garcia</t>
  </si>
  <si>
    <t>Buen CPU de entrada</t>
  </si>
  <si>
    <t>Reviewed in the United States on 13 September 2022</t>
  </si>
  <si>
    <t>Greg</t>
  </si>
  <si>
    <t>This Intel Core i3 Quad-core Processor works great !</t>
  </si>
  <si>
    <t>Elner B.</t>
  </si>
  <si>
    <t>El mejor procesador de gama baja</t>
  </si>
  <si>
    <t>Reviewed in the United States on 8 June 2022</t>
  </si>
  <si>
    <t>Constanty DeCinko</t>
  </si>
  <si>
    <t>Didn't want to spend a ton of money and this one fit the bill</t>
  </si>
  <si>
    <t>Reviewed in the United States on 4 September 2022</t>
  </si>
  <si>
    <t>SDS LLC</t>
  </si>
  <si>
    <t>Solid performer</t>
  </si>
  <si>
    <t>Reviewed in the United States on 31 January 2023</t>
  </si>
  <si>
    <t>Josef</t>
  </si>
  <si>
    <t>Benchmarks are better than reality</t>
  </si>
  <si>
    <t>Reviewed in the United States on 26 September 2022</t>
  </si>
  <si>
    <t>K. Mars</t>
  </si>
  <si>
    <t>Great 12th Gen Intel Processor</t>
  </si>
  <si>
    <t>Reviewed in the United States on 21 November 2022</t>
  </si>
  <si>
    <t>Travis Moore</t>
  </si>
  <si>
    <t>Reliable CPU supported by Windows</t>
  </si>
  <si>
    <t>Alex Toth</t>
  </si>
  <si>
    <t>Reviewed in Canada on 4 April 2023</t>
  </si>
  <si>
    <t>Stéphane d</t>
  </si>
  <si>
    <t>Super qualité</t>
  </si>
  <si>
    <t>Reviewed in Canada on 1 September 2022</t>
  </si>
  <si>
    <t>Nikita Kupriianov</t>
  </si>
  <si>
    <t>Cheap beast</t>
  </si>
  <si>
    <t>Reviewed in the United States on 5 June 2022</t>
  </si>
  <si>
    <t>Shawn McEvoy</t>
  </si>
  <si>
    <t>Worked great. easy to install</t>
  </si>
  <si>
    <t>GPUはいまひとつ</t>
  </si>
  <si>
    <t>Reviewed in Japan on 25 February 2022</t>
  </si>
  <si>
    <t>波浪注意報</t>
  </si>
  <si>
    <t>安くても十分な性能緒</t>
  </si>
  <si>
    <t>Reviewed in Japan on 15 April 2022</t>
  </si>
  <si>
    <t>nossu</t>
  </si>
  <si>
    <t>コスパ最高</t>
  </si>
  <si>
    <t>Reviewed in Japan on 28 November 2022</t>
  </si>
  <si>
    <t>安価な割に高性能</t>
  </si>
  <si>
    <t>Reviewed in Japan on 2 October 2022</t>
  </si>
  <si>
    <t>ヴォルク半</t>
  </si>
  <si>
    <t>4コアは昔からありふれているが性能はいい</t>
  </si>
  <si>
    <t>Reviewed in Japan on 20 July 2022</t>
  </si>
  <si>
    <t>砂漠の役人</t>
  </si>
  <si>
    <t>コスパ最高です。</t>
  </si>
  <si>
    <t>Reviewed in Japan on 10 August 2022</t>
  </si>
  <si>
    <t>Y.I</t>
  </si>
  <si>
    <t>コスパ！</t>
  </si>
  <si>
    <t>Reviewed in Japan on 30 July 2022</t>
  </si>
  <si>
    <t>こーちゃ！</t>
  </si>
  <si>
    <t>CPUの性能としてはバッチリ、ただリテイルクーラーの音が...</t>
  </si>
  <si>
    <t>Reviewed in Japan on 14 March 2022</t>
  </si>
  <si>
    <t>良い</t>
  </si>
  <si>
    <t>Reviewed in Japan on 8 July 2022</t>
  </si>
  <si>
    <t>Very good product</t>
  </si>
  <si>
    <t>Reviewed in India on 5 September 2023</t>
  </si>
  <si>
    <t>https://www.amazon.in/gp/customer-reviews/R6FQ3J64GRVB6/ref=cm_cr_arp_d_rvw_ttl?ie=UTF8&amp;ASIN=B0883MTJSR</t>
  </si>
  <si>
    <t>Harihar Kumar</t>
  </si>
  <si>
    <t>Best processor</t>
  </si>
  <si>
    <t>Reviewed in India on 15 January 2022</t>
  </si>
  <si>
    <t>https://www.amazon.in/gp/profile/amzn1.account.AHAVDVXAPVC5H56AOGNV64JA5QNQ/ref=cm_cr_arp_d_gw_btm?ie=UTF8</t>
  </si>
  <si>
    <t>https://www.amazon.in/gp/customer-reviews/R13OC3WCUZDFHN/ref=cm_cr_arp_d_rvw_ttl?ie=UTF8&amp;ASIN=B0883MTJSR</t>
  </si>
  <si>
    <t>SUJIT KR ROYCHOWDHURY</t>
  </si>
  <si>
    <t>Reviewed in India on 13 January 2022</t>
  </si>
  <si>
    <t>https://www.amazon.in/gp/profile/amzn1.account.AGYX4JJAQFSKVEM7KIIL6LKBX5IQ/ref=cm_cr_arp_d_gw_btm?ie=UTF8</t>
  </si>
  <si>
    <t>https://www.amazon.in/gp/customer-reviews/R1XR7O2BNKXPVU/ref=cm_cr_arp_d_rvw_ttl?ie=UTF8&amp;ASIN=B0883MTJSR</t>
  </si>
  <si>
    <t>Jayant patel</t>
  </si>
  <si>
    <t>thanks</t>
  </si>
  <si>
    <t>Reviewed in India on 7 January 2022</t>
  </si>
  <si>
    <t>https://www.amazon.in/gp/profile/amzn1.account.AHTOJPZF4ETK7C5FUD3TFGZHEUDA/ref=cm_cr_arp_d_gw_btm?ie=UTF8</t>
  </si>
  <si>
    <t>https://www.amazon.in/gp/customer-reviews/R2HTHZ57L8MUQL/ref=cm_cr_arp_d_rvw_ttl?ie=UTF8&amp;ASIN=B0883MTJSR</t>
  </si>
  <si>
    <t>Vinayak</t>
  </si>
  <si>
    <t>Nice very good nice product value for money</t>
  </si>
  <si>
    <t>Reviewed in India on 22 April 2022</t>
  </si>
  <si>
    <t>https://www.amazon.in/gp/profile/amzn1.account.AGF7IMIDPJ3KPE6RZJXLAYOLJMUQ/ref=cm_cr_arp_d_gw_btm?ie=UTF8</t>
  </si>
  <si>
    <t>https://www.amazon.in/gp/customer-reviews/RWXKO28UI2GTE/ref=cm_cr_arp_d_rvw_ttl?ie=UTF8&amp;ASIN=B0883MTJSR</t>
  </si>
  <si>
    <t>Ram kumar</t>
  </si>
  <si>
    <t>Something is not right go for 10105</t>
  </si>
  <si>
    <t>https://www.amazon.in/gp/profile/amzn1.account.AFICMQMIFKHPUBMONIL3B5CZN76Q/ref=cm_cr_arp_d_gw_btm?ie=UTF8</t>
  </si>
  <si>
    <t>https://www.amazon.in/gp/customer-reviews/R20WBHLU1BDIPH/ref=cm_cr_arp_d_rvw_ttl?ie=UTF8&amp;ASIN=B0883MTJSR</t>
  </si>
  <si>
    <t>ramashankar</t>
  </si>
  <si>
    <t>Reviewed in India on 25 February 2022</t>
  </si>
  <si>
    <t>https://www.amazon.in/gp/profile/amzn1.account.AFZZEA2BVHVRYUPAPWH6PMSME44Q/ref=cm_cr_arp_d_gw_btm?ie=UTF8</t>
  </si>
  <si>
    <t>https://www.amazon.in/gp/customer-reviews/RS6QH12CZ21BI/ref=cm_cr_arp_d_rvw_ttl?ie=UTF8&amp;ASIN=B0883MTJSR</t>
  </si>
  <si>
    <t>https://www.amazon.in/gp/profile/amzn1.account.AFMDPU6R56L2VSIZKBX3U2VCLHTQ/ref=cm_cr_arp_d_gw_btm?ie=UTF8</t>
  </si>
  <si>
    <t>https://www.amazon.in/gp/customer-reviews/R11Q3P02T7T1O3/ref=cm_cr_arp_d_rvw_ttl?ie=UTF8&amp;ASIN=B0883MTJSR</t>
  </si>
  <si>
    <t>Ivanilson silva</t>
  </si>
  <si>
    <t>Um bom processador</t>
  </si>
  <si>
    <t>Reviewed in Brazil on 30 January 2024</t>
  </si>
  <si>
    <t>Daves</t>
  </si>
  <si>
    <t>best for computers</t>
  </si>
  <si>
    <t>Reviewed in Canada on 31 December 2020</t>
  </si>
  <si>
    <t>Reviewed in France on 20 December 2021</t>
  </si>
  <si>
    <t>Ivan</t>
  </si>
  <si>
    <t>Buen procesador para casa o oficina.</t>
  </si>
  <si>
    <t>Reviewed in Spain on 5 February 2023</t>
  </si>
  <si>
    <t>B. Singh</t>
  </si>
  <si>
    <t>Best Budget Proccesor</t>
  </si>
  <si>
    <t>Reviewed in the United Kingdom on 2 February 2021</t>
  </si>
  <si>
    <t>Emil</t>
  </si>
  <si>
    <t>Works good</t>
  </si>
  <si>
    <t>Reviewed in Sweden on 15 April 2024</t>
  </si>
  <si>
    <t>Timothy Williams</t>
  </si>
  <si>
    <t>Works as intended</t>
  </si>
  <si>
    <t>Reviewed in the United States on 12 October 2023</t>
  </si>
  <si>
    <t>Carlos Avila</t>
  </si>
  <si>
    <t>Es 2023 y sigue ejecutando todo sin problemas</t>
  </si>
  <si>
    <t>Reviewed in Mexico on 27 January 2023</t>
  </si>
  <si>
    <t>Val</t>
  </si>
  <si>
    <t>Sehr gute CPU der Einsteigerklasse</t>
  </si>
  <si>
    <t>Reviewed in Germany on 4 October 2020</t>
  </si>
  <si>
    <t>Dean C.</t>
  </si>
  <si>
    <t>good chip not too expensive</t>
  </si>
  <si>
    <t>Reviewed in the United Kingdom on 10 September 2022</t>
  </si>
  <si>
    <t>tngsg1a</t>
  </si>
  <si>
    <t>Core i3 and it is a Quad Core Hyperthreading so 8 threads</t>
  </si>
  <si>
    <t>Reviewed in the United States on 29 March 2023</t>
  </si>
  <si>
    <t>FabMo33</t>
  </si>
  <si>
    <t>Rapport performance / prix imbattable</t>
  </si>
  <si>
    <t>Reviewed in France on 22 October 2020</t>
  </si>
  <si>
    <t>Escolha uma boa placa mãe</t>
  </si>
  <si>
    <t>Reviewed in Brazil on 8 May 2021</t>
  </si>
  <si>
    <t>Alexander H.</t>
  </si>
  <si>
    <t>Gute Leistung, Guter Preis</t>
  </si>
  <si>
    <t>Pres.AngelDAT.it</t>
  </si>
  <si>
    <t>...che dire, ottima CPU.</t>
  </si>
  <si>
    <t>Reviewed in Italy on 23 November 2022</t>
  </si>
  <si>
    <t>Izyman</t>
  </si>
  <si>
    <t>Super Prozessor für kleines Geld</t>
  </si>
  <si>
    <t>Reviewed in Germany on 13 December 2020</t>
  </si>
  <si>
    <t>Intel i3 10100</t>
  </si>
  <si>
    <t>Reviewed in the United Kingdom on 25 February 2021</t>
  </si>
  <si>
    <t>Eduard</t>
  </si>
  <si>
    <t>Nothing better so far</t>
  </si>
  <si>
    <t>Jonas</t>
  </si>
  <si>
    <t>Calidad precio ( tiene tarjeta gráfica h630 Intel en procesador)</t>
  </si>
  <si>
    <t>Reviewed in Spain on 29 January 2021</t>
  </si>
  <si>
    <t>Ótimo custo x benefício</t>
  </si>
  <si>
    <t>Reviewed in Brazil on 17 February 2021</t>
  </si>
  <si>
    <t>Nathalie</t>
  </si>
  <si>
    <t>Intel une valeur sûre</t>
  </si>
  <si>
    <t>Reviewed in France on 10 November 2023</t>
  </si>
  <si>
    <t>Reviewed in Italy on 4 March 2024</t>
  </si>
  <si>
    <t>Läuft gut - bis sehr gut</t>
  </si>
  <si>
    <t>Reviewed in Germany on 1 October 2020</t>
  </si>
  <si>
    <t>Andrea Bufalini</t>
  </si>
  <si>
    <t>Eccellente!</t>
  </si>
  <si>
    <t>Reviewed in Italy on 1 April 2022</t>
  </si>
  <si>
    <t>El-Doug</t>
  </si>
  <si>
    <t>Un petit quad-core pas cher et efficace</t>
  </si>
  <si>
    <t>Reviewed in France on 15 July 2022</t>
  </si>
  <si>
    <t>Diana EM</t>
  </si>
  <si>
    <t>Great for home and small bussines PC</t>
  </si>
  <si>
    <t>Reviewed in the United States on 11 January 2022</t>
  </si>
  <si>
    <t>Silvio Romero dos Santos Silva</t>
  </si>
  <si>
    <t>Ótimo custo e benefício acima do esperado</t>
  </si>
  <si>
    <t>Reviewed in Brazil on 27 February 2021</t>
  </si>
  <si>
    <t>B. Dunn</t>
  </si>
  <si>
    <t>Nice powerful processor with graphics</t>
  </si>
  <si>
    <t>Reviewed in the United Kingdom on 10 April 2022</t>
  </si>
  <si>
    <t>Juanwebos</t>
  </si>
  <si>
    <t>Montado para ordenador ofimática</t>
  </si>
  <si>
    <t>Reviewed in Spain on 6 February 2021</t>
  </si>
  <si>
    <t>Sascha W.</t>
  </si>
  <si>
    <t>Top cpu für einen office PC</t>
  </si>
  <si>
    <t>Reviewed in Germany on 24 February 2021</t>
  </si>
  <si>
    <t>Processore Intel BX8070110100 Core i3-10100</t>
  </si>
  <si>
    <t>Reviewed in Italy on 25 March 2022</t>
  </si>
  <si>
    <t>Alberto</t>
  </si>
  <si>
    <t>Bueno bonito barato.</t>
  </si>
  <si>
    <t>Reviewed in Spain on 6 December 2020</t>
  </si>
  <si>
    <t>Leonardo Santos</t>
  </si>
  <si>
    <t>Atende bem a linha de entrada</t>
  </si>
  <si>
    <t>Reviewed in Brazil on 2 March 2021</t>
  </si>
  <si>
    <t>CALOGERO Rocchetto</t>
  </si>
  <si>
    <t>Reviewed in France on 8 August 2023</t>
  </si>
  <si>
    <t>Przemyslaw Lis</t>
  </si>
  <si>
    <t>Cheap and fast processor with integrated graphics</t>
  </si>
  <si>
    <t>Reviewed in the United Kingdom on 30 November 2020</t>
  </si>
  <si>
    <t>Rufino Fernandez Moledo</t>
  </si>
  <si>
    <t>buen rendimiento a un buen precio</t>
  </si>
  <si>
    <t>Reviewed in Spain on 23 November 2020</t>
  </si>
  <si>
    <t>Gleydson Aguiar</t>
  </si>
  <si>
    <t>bom</t>
  </si>
  <si>
    <t>Reviewed in Brazil on 19 April 2021</t>
  </si>
  <si>
    <t>William Arnold</t>
  </si>
  <si>
    <t>Item stolen from box</t>
  </si>
  <si>
    <t>Reviewed in the United Kingdom on 15 November 2023</t>
  </si>
  <si>
    <t>Petro</t>
  </si>
  <si>
    <t>Wie i7 7700 hg</t>
  </si>
  <si>
    <t>Reviewed in Germany on 23 October 2020</t>
  </si>
  <si>
    <t>Ismael</t>
  </si>
  <si>
    <t>Genial Compra</t>
  </si>
  <si>
    <t>Reviewed in Spain on 26 January 2021</t>
  </si>
  <si>
    <t>SIOS</t>
  </si>
  <si>
    <t>das beste für</t>
  </si>
  <si>
    <t>Reviewed in Germany on 18 January 2021</t>
  </si>
  <si>
    <t>DEAD</t>
  </si>
  <si>
    <t>Reviewed in the United Kingdom on 1 January 2021</t>
  </si>
  <si>
    <t>Ottimo processore con grafica integrata.</t>
  </si>
  <si>
    <t>Reviewed in Italy on 24 October 2022</t>
  </si>
  <si>
    <t>Alex da Silva Ferreira</t>
  </si>
  <si>
    <t>Maravilhoso</t>
  </si>
  <si>
    <t>Reviewed in Brazil on 27 April 2021</t>
  </si>
  <si>
    <t>papipaul</t>
  </si>
  <si>
    <t>Trop cher!</t>
  </si>
  <si>
    <t>Kércia</t>
  </si>
  <si>
    <t>Reviewed in Brazil on 9 June 2021</t>
  </si>
  <si>
    <t>Gian Paolo Larcher</t>
  </si>
  <si>
    <t>Poca spesa TANTISSIMA resa</t>
  </si>
  <si>
    <t>Aubert Cécile</t>
  </si>
  <si>
    <t>Produit correspondant à nos attentes</t>
  </si>
  <si>
    <t>Boštjan</t>
  </si>
  <si>
    <t>value for money</t>
  </si>
  <si>
    <t>Reviewed in Germany on 20 November 2020</t>
  </si>
  <si>
    <t>angel c.</t>
  </si>
  <si>
    <t>precio</t>
  </si>
  <si>
    <t>Reviewed in Spain on 23 October 2021</t>
  </si>
  <si>
    <t>Federico Cultrera</t>
  </si>
  <si>
    <t>Ottima ma dissipatore stock pessimo</t>
  </si>
  <si>
    <t>Reviewed in Italy on 4 January 2021</t>
  </si>
  <si>
    <t>Zorglub</t>
  </si>
  <si>
    <t>Parfait pour une config bureautique</t>
  </si>
  <si>
    <t>Reviewed in France on 9 November 2022</t>
  </si>
  <si>
    <t>Vittorio Xu</t>
  </si>
  <si>
    <t>Reviewed in Italy on 15 February 2023</t>
  </si>
  <si>
    <t>Interessante</t>
  </si>
  <si>
    <t>Reviewed in Italy on 29 October 2021</t>
  </si>
  <si>
    <t>FranceAmazon</t>
  </si>
  <si>
    <t>Intel una garanzia di velocità e robustezza</t>
  </si>
  <si>
    <t>Reviewed in Italy on 1 January 2022</t>
  </si>
  <si>
    <t>Onesto.</t>
  </si>
  <si>
    <t>Reviewed in Italy on 16 April 2021</t>
  </si>
  <si>
    <t>piero</t>
  </si>
  <si>
    <t>Veloce, ottimo acquisto</t>
  </si>
  <si>
    <t>Reviewed in Italy on 30 January 2022</t>
  </si>
  <si>
    <t>Spedizione rapida</t>
  </si>
  <si>
    <t>Au niveau d'un I7 6700</t>
  </si>
  <si>
    <t>Reviewed in France on 10 January 2021</t>
  </si>
  <si>
    <t>Arthur</t>
  </si>
  <si>
    <t>Fais le job</t>
  </si>
  <si>
    <t>Reviewed in France on 3 March 2022</t>
  </si>
  <si>
    <t>Reviewed in Italy on 17 November 2020</t>
  </si>
  <si>
    <t>nicola</t>
  </si>
  <si>
    <t>consumi</t>
  </si>
  <si>
    <t>Reviewed in Italy on 9 November 2020</t>
  </si>
  <si>
    <t>Emanuela</t>
  </si>
  <si>
    <t>Reviewed in Italy on 7 August 2022</t>
  </si>
  <si>
    <t>Luca T</t>
  </si>
  <si>
    <t>CPU Intel i3-10100 perfetta ed economica</t>
  </si>
  <si>
    <t>Reviewed in Italy on 6 November 2020</t>
  </si>
  <si>
    <t>Miglio processore a questo prezzo</t>
  </si>
  <si>
    <t>Reviewed in Italy on 22 February 2021</t>
  </si>
  <si>
    <t>salvo</t>
  </si>
  <si>
    <t>Reviewed in Italy on 21 August 2021</t>
  </si>
  <si>
    <t>Stéphane ROTH</t>
  </si>
  <si>
    <t>Très Agréablement surpris</t>
  </si>
  <si>
    <t>Reviewed in France on 8 December 2020</t>
  </si>
  <si>
    <t>sofia</t>
  </si>
  <si>
    <t>Reviewed in Italy on 24 December 2020</t>
  </si>
  <si>
    <t>Gigi</t>
  </si>
  <si>
    <t>PAUROSO</t>
  </si>
  <si>
    <t>Reviewed in Italy on 8 January 2021</t>
  </si>
  <si>
    <t>Ottimo processore a basso costo</t>
  </si>
  <si>
    <t>Prodotto di qualità</t>
  </si>
  <si>
    <t>Ilario Arcioni</t>
  </si>
  <si>
    <t>Processore intel I3 decima generazione</t>
  </si>
  <si>
    <t>Reviewed in Italy on 5 March 2021</t>
  </si>
  <si>
    <t>Bel processore</t>
  </si>
  <si>
    <t>Reviewed in Italy on 31 January 2021</t>
  </si>
  <si>
    <t>Ottimo acquusto</t>
  </si>
  <si>
    <t>Reviewed in Italy on 20 February 2022</t>
  </si>
  <si>
    <t>Reviewed in Italy on 17 December 2021</t>
  </si>
  <si>
    <t>eccellente</t>
  </si>
  <si>
    <t>Lalsacien</t>
  </si>
  <si>
    <t>Idéal pour un NAS</t>
  </si>
  <si>
    <t>Reviewed in France on 11 April 2021</t>
  </si>
  <si>
    <t>Daniel B.</t>
  </si>
  <si>
    <t>Veramente un bel compromesso!</t>
  </si>
  <si>
    <t>Reviewed in Italy on 21 April 2021</t>
  </si>
  <si>
    <t>Ottimo Prodotto!</t>
  </si>
  <si>
    <t>Reviewed in Italy on 13 November 2021</t>
  </si>
  <si>
    <t>valerio</t>
  </si>
  <si>
    <t>Un buon prodotto</t>
  </si>
  <si>
    <t>Reviewed in Italy on 6 August 2021</t>
  </si>
  <si>
    <t>Miglior rapporto qualità-prezzo del momento.</t>
  </si>
  <si>
    <t>Reviewed in Italy on 16 January 2021</t>
  </si>
  <si>
    <t>alessio</t>
  </si>
  <si>
    <t>Fantastico!!!</t>
  </si>
  <si>
    <t>Reviewed in Italy on 28 January 2021</t>
  </si>
  <si>
    <t>Processore i3</t>
  </si>
  <si>
    <t>Reviewed in Italy on 15 June 2021</t>
  </si>
  <si>
    <t>C.Matteo</t>
  </si>
  <si>
    <t>Il processore perfetto per pc da ufficio</t>
  </si>
  <si>
    <t>Reviewed in Italy on 5 October 2020</t>
  </si>
  <si>
    <t>Processore i3 10th</t>
  </si>
  <si>
    <t>Reviewed in Italy on 17 January 2021</t>
  </si>
  <si>
    <t>Giuly &amp; Mauro</t>
  </si>
  <si>
    <t>Reviewed in Italy on 25 September 2020</t>
  </si>
  <si>
    <t>Recensione processore i3 10th</t>
  </si>
  <si>
    <t>Reviewed in Italy on 21 December 2020</t>
  </si>
  <si>
    <t>Reviewed in Italy on 21 January 2021</t>
  </si>
  <si>
    <t>Adrian</t>
  </si>
  <si>
    <t>Ottimo compromesso qualità - prezzo</t>
  </si>
  <si>
    <t>Reviewed in Italy on 14 January 2021</t>
  </si>
  <si>
    <t>Yael Antonio Calzada</t>
  </si>
  <si>
    <t>Llego bien y muy protegido</t>
  </si>
  <si>
    <t>Reviewed in Mexico on 1 February 2023</t>
  </si>
  <si>
    <t>Eric Noguchi</t>
  </si>
  <si>
    <t>Fast but hot</t>
  </si>
  <si>
    <t>Reviewed in Canada on 16 June 2022</t>
  </si>
  <si>
    <t>Grassi Pier Dario</t>
  </si>
  <si>
    <t>Reviewed in Italy on 7 February 2023</t>
  </si>
  <si>
    <t>Good CPU for Price</t>
  </si>
  <si>
    <t>いろは</t>
  </si>
  <si>
    <t>中古品が届いた。</t>
  </si>
  <si>
    <t>Reviewed in Japan on 11 August 2023</t>
  </si>
  <si>
    <t>Jason Spruill</t>
  </si>
  <si>
    <t>michael savard</t>
  </si>
  <si>
    <t>Reviewed in Canada on 20 January 2023</t>
  </si>
  <si>
    <t>Arthur Ataraxis</t>
  </si>
  <si>
    <t>Buen precio por un excelente procesador para diseño</t>
  </si>
  <si>
    <t>Reviewed in Mexico on 23 May 2022</t>
  </si>
  <si>
    <t>Andrés</t>
  </si>
  <si>
    <t>Buen CPU para juegos.</t>
  </si>
  <si>
    <t>Reviewed in Mexico on 12 September 2022</t>
  </si>
  <si>
    <t>Alain M.</t>
  </si>
  <si>
    <t>C'est un processeur de qualité selon les commentaires que j'ai reçu.</t>
  </si>
  <si>
    <t>Reviewed in Canada on 7 July 2023</t>
  </si>
  <si>
    <t>Ashley 'Ash' J. Williams</t>
  </si>
  <si>
    <t>I don't need no 13th, or 14th Gen!</t>
  </si>
  <si>
    <t>Reviewed in the United States on 2 December 2023</t>
  </si>
  <si>
    <t>Jachin Boaz</t>
  </si>
  <si>
    <t>Jamie Richardson</t>
  </si>
  <si>
    <t>VMWare ESXi and E-Cores</t>
  </si>
  <si>
    <t>Jason69</t>
  </si>
  <si>
    <t>Exceptional Business Performance</t>
  </si>
  <si>
    <t>Reviewed in the United States on 18 June 2022</t>
  </si>
  <si>
    <t>Magm</t>
  </si>
  <si>
    <t>ABSOLUTO ❤️</t>
  </si>
  <si>
    <t>B'Radical</t>
  </si>
  <si>
    <t>Intel i7-12700 fast with onboard graphics</t>
  </si>
  <si>
    <t>Rusty</t>
  </si>
  <si>
    <t>I got a used one and it works great!</t>
  </si>
  <si>
    <t>Reviewed in the United States on 2 November 2022</t>
  </si>
  <si>
    <t>Wesley G Walker</t>
  </si>
  <si>
    <t>Intel is the Best for Processors</t>
  </si>
  <si>
    <t>ethan mee</t>
  </si>
  <si>
    <t>doing it's job.</t>
  </si>
  <si>
    <t>Reviewed in the United States on 1 October 2022</t>
  </si>
  <si>
    <t>Surya</t>
  </si>
  <si>
    <t>Great for content creators / productivity geared PCs</t>
  </si>
  <si>
    <t>Definitely rocket speed</t>
  </si>
  <si>
    <t>Reviewed in the United States on 12 September 2022</t>
  </si>
  <si>
    <t>Avi</t>
  </si>
  <si>
    <t>easy install, no hassle.</t>
  </si>
  <si>
    <t>Reviewed in the United States on 29 October 2022</t>
  </si>
  <si>
    <t>Charles Henderson</t>
  </si>
  <si>
    <t>Overheats and crashes</t>
  </si>
  <si>
    <t>BH</t>
  </si>
  <si>
    <t>$500 of electronics and No in the box packing.</t>
  </si>
  <si>
    <t>Y.Nagato</t>
  </si>
  <si>
    <t>Good for the price</t>
  </si>
  <si>
    <t>Reviewed in the United States on 21 April 2022</t>
  </si>
  <si>
    <t>hiddengun</t>
  </si>
  <si>
    <t>I got an USED item</t>
  </si>
  <si>
    <t>Reviewed in the United States on 7 June 2022</t>
  </si>
  <si>
    <t>alessandro p. silva</t>
  </si>
  <si>
    <t>ótimo custo beneficio</t>
  </si>
  <si>
    <t>Reviewed in Brazil on 28 March 2024</t>
  </si>
  <si>
    <t>Intel Core i5 10400F 10th Gen Desktop Processor 6 CORES/ 12 Threads 2.9 GHz (UP to 4.3 GHZ) Without Processor Graphics LGA 1200 (Intel 400 Series CHIPSET) 65W BX8070110400F</t>
  </si>
  <si>
    <t>qbiack</t>
  </si>
  <si>
    <t>Solidny średniak</t>
  </si>
  <si>
    <t>Reviewed in Poland on 28 May 2023</t>
  </si>
  <si>
    <t>Frank.ye</t>
  </si>
  <si>
    <t>good service.good packaging.</t>
  </si>
  <si>
    <t>Reviewed in Australia on 22 February 2021</t>
  </si>
  <si>
    <t>Umar</t>
  </si>
  <si>
    <t>perfect budget CPU</t>
  </si>
  <si>
    <t>Reviewed in the United Kingdom on 24 September 2023</t>
  </si>
  <si>
    <t>Aaron rios</t>
  </si>
  <si>
    <t>Intel® Core™ i5-10400F Processeur</t>
  </si>
  <si>
    <t>Perfect for what I needed</t>
  </si>
  <si>
    <t>Alberto González</t>
  </si>
  <si>
    <t>Procesador potente para el juego y multitarea</t>
  </si>
  <si>
    <t>Reviewed in Spain on 16 October 2020</t>
  </si>
  <si>
    <t>Simón Flores Macías</t>
  </si>
  <si>
    <t>Calidad/Precio</t>
  </si>
  <si>
    <t>Reviewed in Mexico on 8 February 2024</t>
  </si>
  <si>
    <t>Karin Elneborg</t>
  </si>
  <si>
    <t>Perfect working order and came so quickly</t>
  </si>
  <si>
    <t>Reviewed in Sweden on 14 September 2022</t>
  </si>
  <si>
    <t>Super Leistung</t>
  </si>
  <si>
    <t>Reviewed in Germany on 29 November 2023</t>
  </si>
  <si>
    <t>warp900</t>
  </si>
  <si>
    <t>Reviewed in Italy on 18 February 2024</t>
  </si>
  <si>
    <t>taty</t>
  </si>
  <si>
    <t>Excelente produto</t>
  </si>
  <si>
    <t>Reviewed in Brazil on 29 March 2024</t>
  </si>
  <si>
    <t>Sam-DR</t>
  </si>
  <si>
    <t>Great performance for the price!</t>
  </si>
  <si>
    <t>Reviewed in the United States on 21 June 2022</t>
  </si>
  <si>
    <t>Reviewed in Italy on 1 May 2024</t>
  </si>
  <si>
    <t>Axel S</t>
  </si>
  <si>
    <t>Ungekrönter itx Champion!</t>
  </si>
  <si>
    <t>Reviewed in Germany on 15 December 2020</t>
  </si>
  <si>
    <t>Janek</t>
  </si>
  <si>
    <t>Bardzo dobry procesor</t>
  </si>
  <si>
    <t>Reviewed in Poland on 9 March 2023</t>
  </si>
  <si>
    <t>tardivel audrey</t>
  </si>
  <si>
    <t>Très performant</t>
  </si>
  <si>
    <t>Reviewed in France on 3 March 2024</t>
  </si>
  <si>
    <t>Kris</t>
  </si>
  <si>
    <t>Very good, high quality product. Recommended!</t>
  </si>
  <si>
    <t>Reviewed in the United Kingdom on 2 January 2024</t>
  </si>
  <si>
    <t>Omar Flores Juarez</t>
  </si>
  <si>
    <t>Reviewed in Mexico on 17 March 2024</t>
  </si>
  <si>
    <t>Emilio</t>
  </si>
  <si>
    <t>Buen precio.</t>
  </si>
  <si>
    <t>Reviewed in Spain on 18 November 2023</t>
  </si>
  <si>
    <t>Jacky</t>
  </si>
  <si>
    <t>Good for web browsing</t>
  </si>
  <si>
    <t>Reviewed in Australia on 4 August 2022</t>
  </si>
  <si>
    <t>Eccellente per gaming, lavoro e studio.</t>
  </si>
  <si>
    <t>Reviewed in Italy on 15 December 2023</t>
  </si>
  <si>
    <t>very fast good value for the money</t>
  </si>
  <si>
    <t>Reviewed in the United Kingdom on 8 March 2024</t>
  </si>
  <si>
    <t>Jose Angel</t>
  </si>
  <si>
    <t>MUY BUEN RENDIMIENTO</t>
  </si>
  <si>
    <t>Reviewed in Spain on 10 November 2023</t>
  </si>
  <si>
    <t>Kevin</t>
  </si>
  <si>
    <t>Doa and no cooler</t>
  </si>
  <si>
    <t>Reviewed in the United States on 2 April 2023</t>
  </si>
  <si>
    <t>Stephan</t>
  </si>
  <si>
    <t>Nummer 1 für Gamer und 4K UHD BluRay Nutzer</t>
  </si>
  <si>
    <t>Reviewed in Germany on 12 December 2023</t>
  </si>
  <si>
    <t>JL10190</t>
  </si>
  <si>
    <t>Bonnes performances.</t>
  </si>
  <si>
    <t>Gama media</t>
  </si>
  <si>
    <t>Lucas Galvão Dias</t>
  </si>
  <si>
    <t>Otimo processador.</t>
  </si>
  <si>
    <t>Reviewed in Brazil on 1 November 2023</t>
  </si>
  <si>
    <t>Eduarda L.</t>
  </si>
  <si>
    <t>Ótimo custo benefício e desempenho.</t>
  </si>
  <si>
    <t>Reviewed in Brazil on 24 July 2023</t>
  </si>
  <si>
    <t>ATK</t>
  </si>
  <si>
    <t>Proc faisant son taff</t>
  </si>
  <si>
    <t>MARCIUS POMPEO RIOS DE PINA</t>
  </si>
  <si>
    <t>Reviewed in Brazil on 29 February 2024</t>
  </si>
  <si>
    <t>CPU Intel Core i5</t>
  </si>
  <si>
    <t>Maria Carmela</t>
  </si>
  <si>
    <t>Articolo</t>
  </si>
  <si>
    <t>Reviewed in Italy on 8 January 2024</t>
  </si>
  <si>
    <t>Excelente procesador para Gama media o entrada</t>
  </si>
  <si>
    <t>Reviewed in Mexico on 12 December 2021</t>
  </si>
  <si>
    <t>chemokev</t>
  </si>
  <si>
    <t>good value</t>
  </si>
  <si>
    <t>Karsten</t>
  </si>
  <si>
    <t>toll</t>
  </si>
  <si>
    <t>Reviewed in Germany on 13 September 2023</t>
  </si>
  <si>
    <t>Un buen procesador</t>
  </si>
  <si>
    <t>Vitor Andrade Brito do Amaral</t>
  </si>
  <si>
    <t>Ótimo custo benefício</t>
  </si>
  <si>
    <t>Reviewed in Brazil on 6 January 2024</t>
  </si>
  <si>
    <t>Jean D.</t>
  </si>
  <si>
    <t>Super !</t>
  </si>
  <si>
    <t>Reviewed in France on 16 March 2021</t>
  </si>
  <si>
    <t>adan</t>
  </si>
  <si>
    <t>Excelente relación precio/rendimiento</t>
  </si>
  <si>
    <t>Reviewed in Mexico on 5 May 2021</t>
  </si>
  <si>
    <t>Dewez Frédéric</t>
  </si>
  <si>
    <t>Good for money</t>
  </si>
  <si>
    <t>Reviewed in Germany on 2 February 2023</t>
  </si>
  <si>
    <t>Roger</t>
  </si>
  <si>
    <t>Affare incredibile...spedizione velocissima e in tempi record</t>
  </si>
  <si>
    <t>AlMursi</t>
  </si>
  <si>
    <t>Perfecto para trabajar todo el día</t>
  </si>
  <si>
    <t>Reviewed in Spain on 30 June 2023</t>
  </si>
  <si>
    <t>Fra</t>
  </si>
  <si>
    <t>Intel Core i5 – 10400F</t>
  </si>
  <si>
    <t>Reviewed in Italy on 17 December 2023</t>
  </si>
  <si>
    <t>Guybrush</t>
  </si>
  <si>
    <t>El mejor procesador calidad/precio/potencia del momento</t>
  </si>
  <si>
    <t>Reviewed in Spain on 13 November 2020</t>
  </si>
  <si>
    <t>axel</t>
  </si>
  <si>
    <t>parfait !</t>
  </si>
  <si>
    <t>Reviewed in Germany on 21 September 2023</t>
  </si>
  <si>
    <t>Tran Nicolas</t>
  </si>
  <si>
    <t>Livraison super rapide , produit conforme aux attentes impeccable!</t>
  </si>
  <si>
    <t>Reviewed in France on 22 January 2021</t>
  </si>
  <si>
    <t>55 people found this helpful</t>
  </si>
  <si>
    <t>ibra lucio</t>
  </si>
  <si>
    <t>potete</t>
  </si>
  <si>
    <t>Reviewed in Mexico on 19 May 2021</t>
  </si>
  <si>
    <t>Lázaro</t>
  </si>
  <si>
    <t>Reviewed in Italy on 4 November 2023</t>
  </si>
  <si>
    <t>ottimo processore per ora</t>
  </si>
  <si>
    <t>Reviewed in Italy on 3 November 2023</t>
  </si>
  <si>
    <t>Por 150/140€ no hay ningún procesador igual.</t>
  </si>
  <si>
    <t>Reviewed in Spain on 5 February 2021</t>
  </si>
  <si>
    <t>Franklin Gustavo</t>
  </si>
  <si>
    <t>top demais</t>
  </si>
  <si>
    <t>Reviewed in Brazil on 21 August 2023</t>
  </si>
  <si>
    <t>Finalmente intel si rende competitiva con il multithreading e un prezzo accattivante</t>
  </si>
  <si>
    <t>Reviewed in Italy on 16 February 2021</t>
  </si>
  <si>
    <t>Luan Abreu Colombo</t>
  </si>
  <si>
    <t>Cyrille Grosdemange</t>
  </si>
  <si>
    <t>Une valeur sûre</t>
  </si>
  <si>
    <t>Reviewed in France on 19 September 2023</t>
  </si>
  <si>
    <t>Luis Lorenzo Muñiz Fernandez</t>
  </si>
  <si>
    <t>Buen funcionamiento, muy contento.</t>
  </si>
  <si>
    <t>Reviewed in Spain on 3 October 2023</t>
  </si>
  <si>
    <t>Mazzara</t>
  </si>
  <si>
    <t>Franchement meilleur Qualité prix que j'ai pus trouver</t>
  </si>
  <si>
    <t>Reviewed in France on 10 August 2022</t>
  </si>
  <si>
    <t>LeDab89</t>
  </si>
  <si>
    <t>Je ne refais pas ce choix pour mon utilisation.</t>
  </si>
  <si>
    <t>Reviewed in France on 11 January 2023</t>
  </si>
  <si>
    <t>Elton Oliveira</t>
  </si>
  <si>
    <t>Sem gráficos no processador</t>
  </si>
  <si>
    <t>Reviewed in Brazil on 23 August 2023</t>
  </si>
  <si>
    <t>Guter sechs Kern Prozessor zu fairem Preis</t>
  </si>
  <si>
    <t>Reviewed in Germany on 18 November 2021</t>
  </si>
  <si>
    <t>Kinog</t>
  </si>
  <si>
    <t>Parfait pour un PC gamer</t>
  </si>
  <si>
    <t>Reviewed in France on 23 October 2021</t>
  </si>
  <si>
    <t>luigi</t>
  </si>
  <si>
    <t>Ottimo ed economico per custruire un PC gaming</t>
  </si>
  <si>
    <t>Reviewed in Italy on 2 March 2022</t>
  </si>
  <si>
    <t>De Smet</t>
  </si>
  <si>
    <t>Reviewed in France on 1 January 2023</t>
  </si>
  <si>
    <t>Pedro Henrique</t>
  </si>
  <si>
    <t>PROCESSADOR i5-10400F</t>
  </si>
  <si>
    <t>Reviewed in Brazil on 28 July 2023</t>
  </si>
  <si>
    <t>Ótimo processador custo-benefício para jogos</t>
  </si>
  <si>
    <t>Reviewed in Brazil on 15 June 2022</t>
  </si>
  <si>
    <t>Great cpu great performance at a great price</t>
  </si>
  <si>
    <t>Reviewed in the United Kingdom on 6 November 2021</t>
  </si>
  <si>
    <t>juanzito</t>
  </si>
  <si>
    <t>É bom, pó comprar</t>
  </si>
  <si>
    <t>Reviewed in Brazil on 13 February 2023</t>
  </si>
  <si>
    <t>Elakle</t>
  </si>
  <si>
    <t>Un processeur de qualité avec un ventirad d origine a mettre à la poubelle</t>
  </si>
  <si>
    <t>Reviewed in France on 31 March 2021</t>
  </si>
  <si>
    <t>Sholom Cohen</t>
  </si>
  <si>
    <t>Best Budget Gaming CPU</t>
  </si>
  <si>
    <t>Reviewed in the United Kingdom on 19 January 2021</t>
  </si>
  <si>
    <t>marian lopez blanco</t>
  </si>
  <si>
    <t>Anónimo</t>
  </si>
  <si>
    <t>Fate</t>
  </si>
  <si>
    <t>Reviewed in the United Kingdom on 21 July 2022</t>
  </si>
  <si>
    <t>Buena compra</t>
  </si>
  <si>
    <t>Reviewed in Spain on 25 April 2021</t>
  </si>
  <si>
    <t>Muito bom o Mouse atendeu minhas expectativas</t>
  </si>
  <si>
    <t>OK anche al gemello diverso</t>
  </si>
  <si>
    <t>Mas que suficiente para jugar a todo</t>
  </si>
  <si>
    <t>Reviewed in Spain on 12 July 2022</t>
  </si>
  <si>
    <t>Enea</t>
  </si>
  <si>
    <t>Una garanzia</t>
  </si>
  <si>
    <t>Reviewed in Italy on 18 July 2023</t>
  </si>
  <si>
    <t>Pedro Barbosa</t>
  </si>
  <si>
    <t>Reviewed in Brazil on 14 August 2023</t>
  </si>
  <si>
    <t>Samir Palaspagar</t>
  </si>
  <si>
    <t>Well played Amazon!</t>
  </si>
  <si>
    <t>https://www.amazon.in/gp/profile/amzn1.account.AFTZ3GV4J2ZPKKH5D2RN7MDXKXEA/ref=cm_cr_arp_d_gw_btm?ie=UTF8</t>
  </si>
  <si>
    <t>https://www.amazon.in/gp/customer-reviews/R3UOKKHD4J1YRD/ref=cm_cr_arp_d_rvw_ttl?ie=UTF8&amp;ASIN=B09FWYK5M9</t>
  </si>
  <si>
    <t>Intel Core i9 12900KF Desktop Processor16 (8P+8E) Cores up to 5.2 GHz Unlocked LGA1700 600 Series Chipset 125W</t>
  </si>
  <si>
    <t>Pedro Ernesto Manuel Gonzalez Jimenez</t>
  </si>
  <si>
    <t>Favoloso</t>
  </si>
  <si>
    <t>Reviewed in Italy on 6 September 2022</t>
  </si>
  <si>
    <t>Upsetters</t>
  </si>
  <si>
    <t>très bonne performance</t>
  </si>
  <si>
    <t>Reviewed in France on 5 January 2023</t>
  </si>
  <si>
    <t>Jonathan Laberge</t>
  </si>
  <si>
    <t>Powerful Beast of a processor</t>
  </si>
  <si>
    <t>Reviewed in Canada on 20 August 2023</t>
  </si>
  <si>
    <t>jumana Manna</t>
  </si>
  <si>
    <t>outstanding performance and reliability</t>
  </si>
  <si>
    <t>Reviewed in the United States on 12 January 2024</t>
  </si>
  <si>
    <t>Item looks used</t>
  </si>
  <si>
    <t>Reviewed in Germany on 7 March 2023</t>
  </si>
  <si>
    <t>小野裕太郎</t>
  </si>
  <si>
    <t>自己満足</t>
  </si>
  <si>
    <t>Reviewed in Japan on 3 September 2022</t>
  </si>
  <si>
    <t>Spiral</t>
  </si>
  <si>
    <t>price/performance and a little older!</t>
  </si>
  <si>
    <t>Reviewed in the United States on 3 November 2023</t>
  </si>
  <si>
    <t>Wonderful</t>
  </si>
  <si>
    <t>Reviewed in Canada on 8 November 2023</t>
  </si>
  <si>
    <t>ひろっぴ７７７</t>
  </si>
  <si>
    <t>とても速いです</t>
  </si>
  <si>
    <t>Reviewed in Japan on 7 March 2022</t>
  </si>
  <si>
    <t>Cesar O.</t>
  </si>
  <si>
    <t>Magnífico procesador.</t>
  </si>
  <si>
    <t>gerardo j.</t>
  </si>
  <si>
    <t>i9-12900dk</t>
  </si>
  <si>
    <t>Reviewed in Mexico on 8 January 2022</t>
  </si>
  <si>
    <t>kaiza</t>
  </si>
  <si>
    <t>そのまま使うと温度がヤバい</t>
  </si>
  <si>
    <t>Reviewed in Japan on 30 December 2022</t>
  </si>
  <si>
    <t>Pwnonator</t>
  </si>
  <si>
    <t>Pretty beast of a cpu</t>
  </si>
  <si>
    <t>Etienne T.</t>
  </si>
  <si>
    <t>Reviewed in Canada on 27 January 2023</t>
  </si>
  <si>
    <t>Baltazar</t>
  </si>
  <si>
    <t>Solo con OC se llega a 5.2 ghz</t>
  </si>
  <si>
    <t>Reviewed in Mexico on 10 March 2022</t>
  </si>
  <si>
    <t>ゲーム大好き</t>
  </si>
  <si>
    <t>性能は素晴らしいけど熱暴走に注意！</t>
  </si>
  <si>
    <t>Reviewed in Japan on 29 September 2022</t>
  </si>
  <si>
    <t>Edison Mendieta</t>
  </si>
  <si>
    <t>Very efficient</t>
  </si>
  <si>
    <t>Reviewed in Canada on 14 October 2022</t>
  </si>
  <si>
    <t>SFOD</t>
  </si>
  <si>
    <t>this is the best gaming CPU yet</t>
  </si>
  <si>
    <t>Reviewed in the United States on 21 July 2022</t>
  </si>
  <si>
    <t>Frank M.</t>
  </si>
  <si>
    <t>Another winner for Intel.</t>
  </si>
  <si>
    <t>Reviewed in the United States on 4 April 2024</t>
  </si>
  <si>
    <t>Mick</t>
  </si>
  <si>
    <t>Reviewed in Canada on 14 November 2022</t>
  </si>
  <si>
    <t>elviscera</t>
  </si>
  <si>
    <t>Great for Linux</t>
  </si>
  <si>
    <t>Reviewed in the United States on 17 March 2023</t>
  </si>
  <si>
    <t>Drew Bigelow</t>
  </si>
  <si>
    <t>Kinda crazy that this CPU outspecs a PS5 one</t>
  </si>
  <si>
    <t>Reviewed in the United States on 6 October 2023</t>
  </si>
  <si>
    <t>Ariel</t>
  </si>
  <si>
    <t>Techno is great, but to expensive</t>
  </si>
  <si>
    <t>Reviewed in the United States on 11 December 2023</t>
  </si>
  <si>
    <t>Joseph Voldness</t>
  </si>
  <si>
    <t>Seems like a great chip, but runs hot.</t>
  </si>
  <si>
    <t>Matt Hromika</t>
  </si>
  <si>
    <t>i9-12900KF an excellent!</t>
  </si>
  <si>
    <t>Reviewed in the United States on 25 December 2023</t>
  </si>
  <si>
    <t>M. Lane</t>
  </si>
  <si>
    <t>Its the best, so its pricy.</t>
  </si>
  <si>
    <t>Reviewed in the United States on 31 May 2022</t>
  </si>
  <si>
    <t>lostnpa2006</t>
  </si>
  <si>
    <t>Wasn't compatible</t>
  </si>
  <si>
    <t>Reviewed in the United States on 22 February 2024</t>
  </si>
  <si>
    <t>Justin James Arnold</t>
  </si>
  <si>
    <t>some serious power. Gets very hot.</t>
  </si>
  <si>
    <t>Reviewed in the United States on 26 August 2022</t>
  </si>
  <si>
    <t>Awesome processor!</t>
  </si>
  <si>
    <t>Reviewed in the United States on 21 May 2022</t>
  </si>
  <si>
    <t>Rebecca Winemiller</t>
  </si>
  <si>
    <t>Corben</t>
  </si>
  <si>
    <t>Buyer’s Remorse</t>
  </si>
  <si>
    <t>AWSOME!</t>
  </si>
  <si>
    <t>Adam C.</t>
  </si>
  <si>
    <t>Beast</t>
  </si>
  <si>
    <t>Donta1979</t>
  </si>
  <si>
    <t>I am still wondering if I should had gotten the K as it seems those are more premium. Still awesome.</t>
  </si>
  <si>
    <t>Michael Hubbartt</t>
  </si>
  <si>
    <t>Just one word</t>
  </si>
  <si>
    <t>Reviewed in the United States on 23 October 2023</t>
  </si>
  <si>
    <t>rabinnh</t>
  </si>
  <si>
    <t>Works like a charm - does everything promised</t>
  </si>
  <si>
    <t>MJ</t>
  </si>
  <si>
    <t>Super fast chip for productivity along with a 3090ti</t>
  </si>
  <si>
    <t>Thermal issues</t>
  </si>
  <si>
    <t>M</t>
  </si>
  <si>
    <t>It really works and</t>
  </si>
  <si>
    <t>Reviewed in the United States on 14 June 2022</t>
  </si>
  <si>
    <t>The Troll</t>
  </si>
  <si>
    <t>Blistering speeds. DOES NOT SLOW DOWN!</t>
  </si>
  <si>
    <t>DX</t>
  </si>
  <si>
    <t>Fantastic CPU</t>
  </si>
  <si>
    <t>Reviewed in the United States on 26 December 2021</t>
  </si>
  <si>
    <t>Joey</t>
  </si>
  <si>
    <t>FAST CPU!!!</t>
  </si>
  <si>
    <t>Micheal Dawson</t>
  </si>
  <si>
    <t>WORKS</t>
  </si>
  <si>
    <t>Reviewed in the United States on 29 September 2022</t>
  </si>
  <si>
    <t>David S.</t>
  </si>
  <si>
    <t>Great Chip - is as fast as it is expensive</t>
  </si>
  <si>
    <t>Criv</t>
  </si>
  <si>
    <t>Daniel Banegas</t>
  </si>
  <si>
    <t>Very powerfull processor awesome</t>
  </si>
  <si>
    <t>Mason</t>
  </si>
  <si>
    <t>So glad I waited</t>
  </si>
  <si>
    <t>Javier Teran</t>
  </si>
  <si>
    <t>juegos</t>
  </si>
  <si>
    <t>Pooya B</t>
  </si>
  <si>
    <t>Overheats easily</t>
  </si>
  <si>
    <t>Robdaustintx</t>
  </si>
  <si>
    <t>Best thing smoking for the price</t>
  </si>
  <si>
    <t>Reviewed in the United States on 1 April 2022</t>
  </si>
  <si>
    <t>Richard Hay</t>
  </si>
  <si>
    <t>Really fast processor!</t>
  </si>
  <si>
    <t>Reviewed in the United States on 1 August 2022</t>
  </si>
  <si>
    <t>Reviewed in the United States on 27 December 2022</t>
  </si>
  <si>
    <t>M. Wilson</t>
  </si>
  <si>
    <t>Fast, Will need a good cooler as it can run hot under a load.</t>
  </si>
  <si>
    <t>Reviewed in the United States on 22 January 2023</t>
  </si>
  <si>
    <t>Powerful</t>
  </si>
  <si>
    <t>Reviewed in the United States on 22 April 2022</t>
  </si>
  <si>
    <t>TomTom</t>
  </si>
  <si>
    <t>98th percentile on Passmark.</t>
  </si>
  <si>
    <t>Reviewed in the United States on 28 July 2022</t>
  </si>
  <si>
    <t>Carlos Gonzalez Debia</t>
  </si>
  <si>
    <t>Lo mejor que ha lanzado Intel hasta ahora</t>
  </si>
  <si>
    <t>Mr. Naysses L. Fontes</t>
  </si>
  <si>
    <t>Great Product</t>
  </si>
  <si>
    <t>Michael C.</t>
  </si>
  <si>
    <t>Terrible Packing</t>
  </si>
  <si>
    <t>Really</t>
  </si>
  <si>
    <t>Soooooo fast</t>
  </si>
  <si>
    <t>Reviewed in the United States on 13 November 2022</t>
  </si>
  <si>
    <t>chase townley</t>
  </si>
  <si>
    <t>What a strong cpu wow</t>
  </si>
  <si>
    <t>Bill from Naperville</t>
  </si>
  <si>
    <t>Reviewed in the United States on 18 January 2022</t>
  </si>
  <si>
    <t>Joe L</t>
  </si>
  <si>
    <t>Best power out there</t>
  </si>
  <si>
    <t>R SOLERA</t>
  </si>
  <si>
    <t>Damaged product - poor performance</t>
  </si>
  <si>
    <t>N0bark</t>
  </si>
  <si>
    <t>She's runs hot boys &amp; girls</t>
  </si>
  <si>
    <t>Gabriel</t>
  </si>
  <si>
    <t>Reviewed in the United States on 22 December 2021</t>
  </si>
  <si>
    <t>Classimom</t>
  </si>
  <si>
    <t>terrible quality</t>
  </si>
  <si>
    <t>Reviewed in the United States on 15 June 2022</t>
  </si>
  <si>
    <t>Rachel</t>
  </si>
  <si>
    <t>Poor Shipping</t>
  </si>
  <si>
    <t>Reviewed in the United States on 25 July 2023</t>
  </si>
  <si>
    <t>Scooter79</t>
  </si>
  <si>
    <t>Giving it a crappy review because Intel should have forseen this DDR5 shortange</t>
  </si>
  <si>
    <t>Reviewed in the United States on 13 December 2021</t>
  </si>
  <si>
    <t>Excellent value no issues.</t>
  </si>
  <si>
    <t>Intel Core i9 11900KF Desktop Processor 8 Cores up to 5.3 GHz Unlocked LGA1200 (Intel 500 Series &amp; Select 400 Series Chipset) 125W</t>
  </si>
  <si>
    <t>AV</t>
  </si>
  <si>
    <t>Caja no original</t>
  </si>
  <si>
    <t>Reviewed in Spain on 9 August 2023</t>
  </si>
  <si>
    <t>Salvatore Cartaino</t>
  </si>
  <si>
    <t>Conveniente</t>
  </si>
  <si>
    <t>Reviewed in Italy on 5 December 2022</t>
  </si>
  <si>
    <t>Gibran j.</t>
  </si>
  <si>
    <t>Rápida entrega</t>
  </si>
  <si>
    <t>Reviewed in Mexico on 10 June 2024</t>
  </si>
  <si>
    <t>robert jaggard</t>
  </si>
  <si>
    <t>very very fast</t>
  </si>
  <si>
    <t>Reviewed in the United Kingdom on 27 August 2023</t>
  </si>
  <si>
    <t>Kiefer Samagalski</t>
  </si>
  <si>
    <t>Massive upgrade from my I5 9400f</t>
  </si>
  <si>
    <t>Reviewed in Canada on 5 September 2022</t>
  </si>
  <si>
    <t>Matt Boggs</t>
  </si>
  <si>
    <t>The Best of 11th Gen Processors !</t>
  </si>
  <si>
    <t>Reviewed in the United States on 6 April 2024</t>
  </si>
  <si>
    <t>tdragg</t>
  </si>
  <si>
    <t>crashes pc</t>
  </si>
  <si>
    <t>Reviewed in Canada on 8 April 2024</t>
  </si>
  <si>
    <t>maxwellcaleb</t>
  </si>
  <si>
    <t>Reviewed in Mexico on 9 February 2024</t>
  </si>
  <si>
    <t>Reviewed in Mexico on 29 April 2023</t>
  </si>
  <si>
    <t>James Yates</t>
  </si>
  <si>
    <t>KF model is a big mistake for video content creators</t>
  </si>
  <si>
    <t>Reviewed in the United States on 23 May 2023</t>
  </si>
  <si>
    <t>Intel's best CPU was three generations ago, this is it.</t>
  </si>
  <si>
    <t>Sean Aitken</t>
  </si>
  <si>
    <t>A serious workhorse for multitrack recording, gaming, and pretty much everything. Fantastic CPU.</t>
  </si>
  <si>
    <t>Tiffany</t>
  </si>
  <si>
    <t>Never sent refund</t>
  </si>
  <si>
    <t>For those of us stuck at LGA1200, this is as good as it gets.</t>
  </si>
  <si>
    <t>bpaine008</t>
  </si>
  <si>
    <t>Its a cpu</t>
  </si>
  <si>
    <t>Troy Castles</t>
  </si>
  <si>
    <t>i9-11900KF</t>
  </si>
  <si>
    <t>Reviewed in the United States on 21 February 2024</t>
  </si>
  <si>
    <t>Buddy Ray</t>
  </si>
  <si>
    <t>Great processor except one flaw</t>
  </si>
  <si>
    <t>Reviewed in the United States on 18 January 2023</t>
  </si>
  <si>
    <t>buen producto</t>
  </si>
  <si>
    <t>Reviewed in the United States on 12 June 2023</t>
  </si>
  <si>
    <t>Daniel Brown</t>
  </si>
  <si>
    <t>Reviewed in the United States on 31 May 2023</t>
  </si>
  <si>
    <t>Dion White</t>
  </si>
  <si>
    <t>was sent open box</t>
  </si>
  <si>
    <t>Anibal Carranza</t>
  </si>
  <si>
    <t>Reviewed in the United States on 26 September 2023</t>
  </si>
  <si>
    <t>Falon</t>
  </si>
  <si>
    <t>Got mine for $300</t>
  </si>
  <si>
    <t>Reviewed in the United States on 10 June 2023</t>
  </si>
  <si>
    <t>JESUS</t>
  </si>
  <si>
    <t>Brutal</t>
  </si>
  <si>
    <t>Reviewed in the United States on 3 March 2023</t>
  </si>
  <si>
    <t>Nathaniel</t>
  </si>
  <si>
    <t>Replaced my 9900kf</t>
  </si>
  <si>
    <t>Reviewed in the United States on 12 February 2022</t>
  </si>
  <si>
    <t>Austin Smart</t>
  </si>
  <si>
    <t>Best thing I put in my pc</t>
  </si>
  <si>
    <t>Reviewed in the United States on 17 January 2023</t>
  </si>
  <si>
    <t>None</t>
  </si>
  <si>
    <t>It was good, just returned because I needed graphics.</t>
  </si>
  <si>
    <t>Reviewed in the United States on 12 May 2022</t>
  </si>
  <si>
    <t>Lutfi Abolsaoud</t>
  </si>
  <si>
    <t>Very fast delivery</t>
  </si>
  <si>
    <t>Reviewed in the United States on 17 October 2022</t>
  </si>
  <si>
    <t>Trey Smith</t>
  </si>
  <si>
    <t>Ariel J.</t>
  </si>
  <si>
    <t>Producto Usado, no funciona.</t>
  </si>
  <si>
    <t>Brandon Yowell</t>
  </si>
  <si>
    <t>Intel i9</t>
  </si>
  <si>
    <t>Reviewed in the United States on 7 August 2022</t>
  </si>
  <si>
    <t>Mary J. Whittlesey</t>
  </si>
  <si>
    <t>Item arrived non functional</t>
  </si>
  <si>
    <t>vallon jean claude</t>
  </si>
  <si>
    <t>Reviewed in the United States on 6 April 2022</t>
  </si>
  <si>
    <t>Jennifer Fernandez</t>
  </si>
  <si>
    <t>Yes</t>
  </si>
  <si>
    <t>Reviewed in the United States on 11 October 2023</t>
  </si>
  <si>
    <t>SHM</t>
  </si>
  <si>
    <t>The goods came broken</t>
  </si>
  <si>
    <t>Reviewed in the United States on 31 December 2021</t>
  </si>
  <si>
    <t>Daniel Mazerolle</t>
  </si>
  <si>
    <t>Parfait!</t>
  </si>
  <si>
    <t>Reviewed in Canada on 14 May 2024</t>
  </si>
  <si>
    <t>Intel Core i7 13700KF Gaming Desktop Processor 16 cores (8 P cores + 8 E cores) Unlocked</t>
  </si>
  <si>
    <t>elba</t>
  </si>
  <si>
    <t>Unleash Peak Gaming Performance with Intel Core i7-13700KF!</t>
  </si>
  <si>
    <t>Super recomendo</t>
  </si>
  <si>
    <t>Reviewed in Brazil on 19 August 2023</t>
  </si>
  <si>
    <t>F・T・H</t>
  </si>
  <si>
    <t>性能は良いのだが・・・</t>
  </si>
  <si>
    <t>Reviewed in Japan on 4 January 2024</t>
  </si>
  <si>
    <t>Tustra</t>
  </si>
  <si>
    <t>Pequeño dragon</t>
  </si>
  <si>
    <t>Reviewed in Mexico on 22 May 2023</t>
  </si>
  <si>
    <t>nicole.lovi</t>
  </si>
  <si>
    <t>Livreur revenu pour satisfaire la livraison . J'apprécie...</t>
  </si>
  <si>
    <t>Reviewed in France on 17 June 2023</t>
  </si>
  <si>
    <t>Claude Poirier</t>
  </si>
  <si>
    <t>Blazing Speed</t>
  </si>
  <si>
    <t>Reviewed in Canada on 26 April 2024</t>
  </si>
  <si>
    <t>Reviewed in Mexico on 22 August 2023</t>
  </si>
  <si>
    <t>zeroshikiry</t>
  </si>
  <si>
    <t>5.4GHz空冷運用可能</t>
  </si>
  <si>
    <t>Reviewed in Japan on 9 April 2023</t>
  </si>
  <si>
    <t>DFH</t>
  </si>
  <si>
    <t>Fast! Worth the price</t>
  </si>
  <si>
    <t>Reviewed in the United States on 26 November 2023</t>
  </si>
  <si>
    <t>Eric Grenier</t>
  </si>
  <si>
    <t>Excellent !</t>
  </si>
  <si>
    <t>Reviewed in Canada on 23 March 2024</t>
  </si>
  <si>
    <t>baubau23</t>
  </si>
  <si>
    <t>まー早いこと！</t>
  </si>
  <si>
    <t>Reviewed in Japan on 7 December 2022</t>
  </si>
  <si>
    <t>Amazing Cpu</t>
  </si>
  <si>
    <t>Luis Mauricio</t>
  </si>
  <si>
    <t>Reviewed in Mexico on 29 November 2022</t>
  </si>
  <si>
    <t>Alex Gutierrez</t>
  </si>
  <si>
    <t>Perect</t>
  </si>
  <si>
    <t>best cpu pour du streaming/jeu</t>
  </si>
  <si>
    <t>Reviewed in Canada on 2 February 2024</t>
  </si>
  <si>
    <t>Chrno_kun</t>
  </si>
  <si>
    <t>Fuera del blister durante el envío</t>
  </si>
  <si>
    <t>Reviewed in Mexico on 10 May 2024</t>
  </si>
  <si>
    <t>Jeff huesos</t>
  </si>
  <si>
    <t>Se calienta demasiado</t>
  </si>
  <si>
    <t>Reviewed in Mexico on 28 June 2023</t>
  </si>
  <si>
    <t>Douglas P</t>
  </si>
  <si>
    <t>The best processor.</t>
  </si>
  <si>
    <t>Al van der Laan</t>
  </si>
  <si>
    <t>My long awaited CPU</t>
  </si>
  <si>
    <t>CPU runs great</t>
  </si>
  <si>
    <t>Reviewed in the United States on 4 March 2024</t>
  </si>
  <si>
    <t>Bill Power</t>
  </si>
  <si>
    <t>Fastest Intel Processor for the Buck</t>
  </si>
  <si>
    <t>Reviewed in Canada on 9 August 2023</t>
  </si>
  <si>
    <t>Uriah</t>
  </si>
  <si>
    <t>Toasty Boi</t>
  </si>
  <si>
    <t>EXCELLENT CPU</t>
  </si>
  <si>
    <t>Reviewed in Canada on 20 November 2023</t>
  </si>
  <si>
    <t>MNSCLC</t>
  </si>
  <si>
    <t>Great but runs very hot!</t>
  </si>
  <si>
    <t>LittleMe</t>
  </si>
  <si>
    <t>Poor product packaging</t>
  </si>
  <si>
    <t>Jhonatan Stivent Pinilla</t>
  </si>
  <si>
    <t>Reviewed in the United States on 13 March 2024</t>
  </si>
  <si>
    <t>Jake W. Smith</t>
  </si>
  <si>
    <t>Powerful little CPU</t>
  </si>
  <si>
    <t>happy customer</t>
  </si>
  <si>
    <t>power when needed</t>
  </si>
  <si>
    <t>Reviewed in the United States on 25 June 2023</t>
  </si>
  <si>
    <t>DocRojet</t>
  </si>
  <si>
    <t>13 Gen Intel processor - i7 13700KF</t>
  </si>
  <si>
    <t>Reviewed in the United States on 21 May 2023</t>
  </si>
  <si>
    <t>Fast! But runs very hot</t>
  </si>
  <si>
    <t>Reviewed in the United States on 16 February 2023</t>
  </si>
  <si>
    <t>Oswaldo Vargas Lopez</t>
  </si>
  <si>
    <t>Intel Core i7-13700KF (última generación)</t>
  </si>
  <si>
    <t>Reviewed in the United States on 1 October 2023</t>
  </si>
  <si>
    <t>Alec</t>
  </si>
  <si>
    <t>COOLERS BEWARE</t>
  </si>
  <si>
    <t>Zoe PC Reviews</t>
  </si>
  <si>
    <t>OVERCLOCKED</t>
  </si>
  <si>
    <t>Reviewed in the United States on 27 May 2023</t>
  </si>
  <si>
    <t>Es muy bueno para usarlo debajo del perfume.</t>
  </si>
  <si>
    <t>Procesador.</t>
  </si>
  <si>
    <t>devon sellers</t>
  </si>
  <si>
    <t>Great performance for the price</t>
  </si>
  <si>
    <t>PC</t>
  </si>
  <si>
    <t>Runs Hotter than my 12700K</t>
  </si>
  <si>
    <t>Reviewed in the United States on 6 November 2022</t>
  </si>
  <si>
    <t>RL</t>
  </si>
  <si>
    <t>Works like it should</t>
  </si>
  <si>
    <t>Y. S</t>
  </si>
  <si>
    <t>good performance</t>
  </si>
  <si>
    <t>7Bepositive</t>
  </si>
  <si>
    <t>Reviewed in Canada on 25 November 2023</t>
  </si>
  <si>
    <t>Steve. Halsey</t>
  </si>
  <si>
    <t>Installs Easily</t>
  </si>
  <si>
    <t>Reviewed in the United States on 18 August 2023</t>
  </si>
  <si>
    <t>DA man of games</t>
  </si>
  <si>
    <t>🥵🥵🥵</t>
  </si>
  <si>
    <t>Reviewed in the United States on 20 November 2022</t>
  </si>
  <si>
    <t>Colton</t>
  </si>
  <si>
    <t>It’s very quick</t>
  </si>
  <si>
    <t>Reviewed in Canada on 30 September 2023</t>
  </si>
  <si>
    <t>LIXIAOYU</t>
  </si>
  <si>
    <t>Reviewed in the United States on 25 December 2022</t>
  </si>
  <si>
    <t>Jeffrey Bezos</t>
  </si>
  <si>
    <t>Decent priced. New, Fast and Hot!</t>
  </si>
  <si>
    <t>Reviewed in the United States on 17 December 2022</t>
  </si>
  <si>
    <t>BattleDragon</t>
  </si>
  <si>
    <t>Reviewed in the United States on 24 June 2023</t>
  </si>
  <si>
    <t>HClarkx</t>
  </si>
  <si>
    <t>Great for PS &amp; Lightroom</t>
  </si>
  <si>
    <t>nice product</t>
  </si>
  <si>
    <t>Reviewed in the United States on 5 August 2023</t>
  </si>
  <si>
    <t>Nick H.</t>
  </si>
  <si>
    <t>Blazing Fast</t>
  </si>
  <si>
    <t>Reviewed in the United States on 7 January 2023</t>
  </si>
  <si>
    <t>Michael chenot</t>
  </si>
  <si>
    <t>What a freakin monster</t>
  </si>
  <si>
    <t>Reviewed in the United States on 26 December 2022</t>
  </si>
  <si>
    <t>Aaron Callistini</t>
  </si>
  <si>
    <t>Perfect Compliment to ANY Gaming System</t>
  </si>
  <si>
    <t>Reviewed in the United States on 10 January 2023</t>
  </si>
  <si>
    <t>YulianGTX</t>
  </si>
  <si>
    <t>Exelente producto aunque algo caliente</t>
  </si>
  <si>
    <t>Jennie N.</t>
  </si>
  <si>
    <t>Careful</t>
  </si>
  <si>
    <t>Reviewed in the United States on 21 February 2023</t>
  </si>
  <si>
    <t>Dkelly j</t>
  </si>
  <si>
    <t>No foam inside beware.</t>
  </si>
  <si>
    <t>Austin Harris</t>
  </si>
  <si>
    <t>Super fast</t>
  </si>
  <si>
    <t>Reviewed in the United States on 11 November 2022</t>
  </si>
  <si>
    <t>Kelsey</t>
  </si>
  <si>
    <t>Works great in my MSI MAG Z790 TOMAHAWK</t>
  </si>
  <si>
    <t>Maxwell</t>
  </si>
  <si>
    <t>Got it for Black Friday</t>
  </si>
  <si>
    <t>Stuart</t>
  </si>
  <si>
    <t>Great proccessor</t>
  </si>
  <si>
    <t>Reviewed in the United States on 3 January 2023</t>
  </si>
  <si>
    <t>Len</t>
  </si>
  <si>
    <t>REMARKED PROCESSOR - BUYER BE AWARE</t>
  </si>
  <si>
    <t>Marion Walkoviak</t>
  </si>
  <si>
    <t>GREAT</t>
  </si>
  <si>
    <t>Reviewed in the United States on 17 April 2023</t>
  </si>
  <si>
    <t>shaken on3</t>
  </si>
  <si>
    <t>Smashes the piss out of my overclocked 9700k</t>
  </si>
  <si>
    <t>Reviewed in the United States on 24 November 2022</t>
  </si>
  <si>
    <t>Dean Cannon</t>
  </si>
  <si>
    <t>Runs Good</t>
  </si>
  <si>
    <t>Jiahui Wang</t>
  </si>
  <si>
    <t>Very powerful CPU</t>
  </si>
  <si>
    <t>Reviewed in Canada on 27 December 2022</t>
  </si>
  <si>
    <t>MiRi M.</t>
  </si>
  <si>
    <t>PERFECT Product! Beats i9 11-12 gen</t>
  </si>
  <si>
    <t>Reviewed in the United States on 4 December 2022</t>
  </si>
  <si>
    <t>Juan Herrera</t>
  </si>
  <si>
    <t>Overheat with even Overclock.</t>
  </si>
  <si>
    <t>Reviewed in the United States on 2 March 2023</t>
  </si>
  <si>
    <t>marianne</t>
  </si>
  <si>
    <t>Defective</t>
  </si>
  <si>
    <t>Reviewed in the United States on 20 September 2023</t>
  </si>
  <si>
    <t>NIKOGHOS</t>
  </si>
  <si>
    <t>everything is fine as described</t>
  </si>
  <si>
    <t>Tommaso Perolari</t>
  </si>
  <si>
    <t>Il prezzo è davvero eccezzionale pewr un i9</t>
  </si>
  <si>
    <t>Reviewed in Italy on 10 July 2023</t>
  </si>
  <si>
    <t>It works, very well!</t>
  </si>
  <si>
    <t>Reviewed in Canada on 26 March 2024</t>
  </si>
  <si>
    <t>Gut verpackt, macht was es soll</t>
  </si>
  <si>
    <t>Reviewed in Germany on 12 February 2024</t>
  </si>
  <si>
    <t>Mianga</t>
  </si>
  <si>
    <t>Potencia</t>
  </si>
  <si>
    <t>Reviewed in Spain on 28 May 2024</t>
  </si>
  <si>
    <t>Works Well</t>
  </si>
  <si>
    <t>Reviewed in Australia on 9 June 2024</t>
  </si>
  <si>
    <t>Ramon Teixeira da ilva</t>
  </si>
  <si>
    <t>Top dos tops</t>
  </si>
  <si>
    <t>Reviewed in Brazil on 7 November 2022</t>
  </si>
  <si>
    <t>Elisa</t>
  </si>
  <si>
    <t>Frida</t>
  </si>
  <si>
    <t>Good performance for price - Keep cooling in mind!</t>
  </si>
  <si>
    <t>Reviewed in Sweden on 1 January 2023</t>
  </si>
  <si>
    <t>Karel E</t>
  </si>
  <si>
    <t>Snelle levering foto van product verpakking onjuist</t>
  </si>
  <si>
    <t>Reviewed in the Netherlands on 23 December 2021</t>
  </si>
  <si>
    <t>lando andrea</t>
  </si>
  <si>
    <t>Ottimo processore con alte prestazioni</t>
  </si>
  <si>
    <t>Clay</t>
  </si>
  <si>
    <t>Good in my opinion</t>
  </si>
  <si>
    <t>Nigel</t>
  </si>
  <si>
    <t>Exactly what you'd imagine</t>
  </si>
  <si>
    <t>Reviewed in the United Kingdom on 5 December 2022</t>
  </si>
  <si>
    <t>CARLOS</t>
  </si>
  <si>
    <t>Idóneo para Gaming y creación de contenido</t>
  </si>
  <si>
    <t>Gygabyt</t>
  </si>
  <si>
    <t>I9 11900k</t>
  </si>
  <si>
    <t>Reviewed in France on 6 September 2023</t>
  </si>
  <si>
    <t>Matthias H.</t>
  </si>
  <si>
    <t>Schnelle Lieferung</t>
  </si>
  <si>
    <t>Reviewed in Germany on 5 September 2023</t>
  </si>
  <si>
    <t>ashad abubakirov</t>
  </si>
  <si>
    <t>defect after only a year. no overclocking or whatever</t>
  </si>
  <si>
    <t>Reviewed in the Netherlands on 13 December 2023</t>
  </si>
  <si>
    <t>Christine D</t>
  </si>
  <si>
    <t>This is NOT the special edition zig-zag box version.</t>
  </si>
  <si>
    <t>Reviewed in Australia on 12 September 2023</t>
  </si>
  <si>
    <t>REX</t>
  </si>
  <si>
    <t>Ottimo prodotto e buon rapporto prezzo prestazioni</t>
  </si>
  <si>
    <t>Reviewed in Italy on 10 October 2023</t>
  </si>
  <si>
    <t>JohnB</t>
  </si>
  <si>
    <t>Reviewed in the United Kingdom on 10 September 2021</t>
  </si>
  <si>
    <t>Emilien D.</t>
  </si>
  <si>
    <t>bon produit mais mauvaise boite</t>
  </si>
  <si>
    <t>Reviewed in France on 21 August 2023</t>
  </si>
  <si>
    <t>Herwig</t>
  </si>
  <si>
    <t>Top CPU für LGA1200!</t>
  </si>
  <si>
    <t>Reviewed in Germany on 9 April 2023</t>
  </si>
  <si>
    <t>Estuardo</t>
  </si>
  <si>
    <t>Excelente!</t>
  </si>
  <si>
    <t>Reviewed in Spain on 3 March 2022</t>
  </si>
  <si>
    <t>Victor Perez</t>
  </si>
  <si>
    <t>Does not look new</t>
  </si>
  <si>
    <t>Reviewed in Spain on 9 February 2023</t>
  </si>
  <si>
    <t>Mauro Di Lernia</t>
  </si>
  <si>
    <t>Quando usi un i9 di qualsiasi gen. lo senti</t>
  </si>
  <si>
    <t>Delina S</t>
  </si>
  <si>
    <t>Missing box as shown on product page, but CPU is fine</t>
  </si>
  <si>
    <t>Zapp Florian</t>
  </si>
  <si>
    <t>Mega guter Prozessor</t>
  </si>
  <si>
    <t>Reviewed in Germany on 25 April 2023</t>
  </si>
  <si>
    <t>Lucas.C</t>
  </si>
  <si>
    <t>Très bon proc.</t>
  </si>
  <si>
    <t>Reviewed in France on 6 March 2023</t>
  </si>
  <si>
    <t>MarkDNP</t>
  </si>
  <si>
    <t>Nice chip, no packaging.</t>
  </si>
  <si>
    <t>Reviewed in the United Kingdom on 21 November 2023</t>
  </si>
  <si>
    <t>anonimus</t>
  </si>
  <si>
    <t>muy potente</t>
  </si>
  <si>
    <t>Reviewed in Spain on 16 September 2022</t>
  </si>
  <si>
    <t>Lizzo</t>
  </si>
  <si>
    <t>Bello, unica pecca la scatola un po stropicciata</t>
  </si>
  <si>
    <t>Reviewed in Italy on 25 December 2022</t>
  </si>
  <si>
    <t>Baugnies Yvan</t>
  </si>
  <si>
    <t>processeur i9 11900k</t>
  </si>
  <si>
    <t>Reviewed in France on 30 October 2022</t>
  </si>
  <si>
    <t>Roxy54</t>
  </si>
  <si>
    <t>Super schnell!</t>
  </si>
  <si>
    <t>Reviewed in Germany on 25 March 2022</t>
  </si>
  <si>
    <t>jose alberto cabaleiro rodriguez</t>
  </si>
  <si>
    <t>Muy buen precio y entrega super rápida</t>
  </si>
  <si>
    <t>Reviewed in Spain on 27 December 2022</t>
  </si>
  <si>
    <t>Very good price and super fast delivery</t>
  </si>
  <si>
    <t>Gilberto Struk</t>
  </si>
  <si>
    <t>Missing part</t>
  </si>
  <si>
    <t>Reviewed in the United Kingdom on 8 October 2021</t>
  </si>
  <si>
    <t>teo Beseke</t>
  </si>
  <si>
    <t>Reviewed in Germany on 6 July 2022</t>
  </si>
  <si>
    <t>Stv</t>
  </si>
  <si>
    <t>Fait ce qu'on lui demande</t>
  </si>
  <si>
    <t>Reviewed in France on 7 March 2022</t>
  </si>
  <si>
    <t>Giulio</t>
  </si>
  <si>
    <t>christophe haton</t>
  </si>
  <si>
    <t>Livraison exécrable</t>
  </si>
  <si>
    <t>Reviewed in France on 24 December 2022</t>
  </si>
  <si>
    <t>Ottimo servizio clienti</t>
  </si>
  <si>
    <t>Reviewed in Italy on 15 August 2023</t>
  </si>
  <si>
    <t>antonio carrisi</t>
  </si>
  <si>
    <t>peso della trapuntuna</t>
  </si>
  <si>
    <t>Reviewed in Italy on 1 April 2023</t>
  </si>
  <si>
    <t>Mächtige Prozessor mit bekannten Einschränkungen</t>
  </si>
  <si>
    <t>Reviewed in Germany on 26 January 2022</t>
  </si>
  <si>
    <t>Dale foster</t>
  </si>
  <si>
    <t>Great cpu use in my personal rig</t>
  </si>
  <si>
    <t>Reviewed in the United Kingdom on 17 December 2022</t>
  </si>
  <si>
    <t>S.A</t>
  </si>
  <si>
    <t>Se calienta</t>
  </si>
  <si>
    <t>Reviewed in Spain on 23 August 2023</t>
  </si>
  <si>
    <t>Artem</t>
  </si>
  <si>
    <t>Nulla da aggiungere</t>
  </si>
  <si>
    <t>Reviewed in Italy on 18 September 2022</t>
  </si>
  <si>
    <t>riscalda esageratamente in base all'uso va in blocco</t>
  </si>
  <si>
    <t>Riccardo</t>
  </si>
  <si>
    <t>Intel i9 11900 k</t>
  </si>
  <si>
    <t>Reviewed in Italy on 1 March 2023</t>
  </si>
  <si>
    <t>Gervasio Barbato</t>
  </si>
  <si>
    <t>Jacopo Cecchini</t>
  </si>
  <si>
    <t>Il più potente di sempre</t>
  </si>
  <si>
    <t>Reviewed in Italy on 1 October 2021</t>
  </si>
  <si>
    <t>Luigi Fontana</t>
  </si>
  <si>
    <t>Per ora quello che mi aspettavo</t>
  </si>
  <si>
    <t>Reviewed in Italy on 15 April 2021</t>
  </si>
  <si>
    <t>Unico</t>
  </si>
  <si>
    <t>Reviewed in Italy on 28 October 2022</t>
  </si>
  <si>
    <t>Reviewed in Italy on 11 November 2021</t>
  </si>
  <si>
    <t>gianfranco coletta</t>
  </si>
  <si>
    <t>Intel Core i9 11900K</t>
  </si>
  <si>
    <t>Reviewed in Italy on 1 September 2022</t>
  </si>
  <si>
    <t>Carlo D.</t>
  </si>
  <si>
    <t>Cpu pazzesca</t>
  </si>
  <si>
    <t>Reviewed in Italy on 21 May 2022</t>
  </si>
  <si>
    <t>Ottimo processore ma piccola delusione</t>
  </si>
  <si>
    <t>Mihai</t>
  </si>
  <si>
    <t>Venditore e consegna</t>
  </si>
  <si>
    <t>Reviewed in Italy on 8 August 2022</t>
  </si>
  <si>
    <t>mario</t>
  </si>
  <si>
    <t>Intel e ho detto tutto</t>
  </si>
  <si>
    <t>Reviewed in Italy on 28 January 2022</t>
  </si>
  <si>
    <t>PC-TEKLAB Assistenza PC Mlano</t>
  </si>
  <si>
    <t>Dal lavoro al gaming estremo non fa una piega</t>
  </si>
  <si>
    <t>Reviewed in Italy on 29 December 2021</t>
  </si>
  <si>
    <t>Reviewed in Italy on 21 December 2021</t>
  </si>
  <si>
    <t>Thevid</t>
  </si>
  <si>
    <t>Reviewed in Italy on 14 February 2022</t>
  </si>
  <si>
    <t>CATALIN</t>
  </si>
  <si>
    <t>Seriosita!</t>
  </si>
  <si>
    <t>Reviewed in Italy on 10 September 2021</t>
  </si>
  <si>
    <t>Procesador defectuoso</t>
  </si>
  <si>
    <t>Reviewed in Spain on 15 April 2023</t>
  </si>
  <si>
    <t>juan jose marti contreras</t>
  </si>
  <si>
    <t>Excelente en todos los ámbitos. Soy más de Amd pero cumple en mi segundo Pc.</t>
  </si>
  <si>
    <t>Reviewed in Spain on 30 August 2021</t>
  </si>
  <si>
    <t>HAMDI NORDINE</t>
  </si>
  <si>
    <t>ou et la boîte magnifique l’image est trompeuse</t>
  </si>
  <si>
    <t>Reviewed in France on 31 July 2022</t>
  </si>
  <si>
    <t>Resident Evil13</t>
  </si>
  <si>
    <t>Bellissima scheda madre</t>
  </si>
  <si>
    <t>Reviewed in Italy on 1 August 2021</t>
  </si>
  <si>
    <t>Beautiful motherboard</t>
  </si>
  <si>
    <t>Fabrizio Micale</t>
  </si>
  <si>
    <t>Ricevuto processore non funzionante - Restituito</t>
  </si>
  <si>
    <t>barrois laurent</t>
  </si>
  <si>
    <t>carte mère défectueuse ou cpu defectueux</t>
  </si>
  <si>
    <t>Reviewed in France on 29 December 2021</t>
  </si>
  <si>
    <t>Se calienta como una perra</t>
  </si>
  <si>
    <t>Reviewed in Spain on 14 April 2022</t>
  </si>
  <si>
    <t>Paul33</t>
  </si>
  <si>
    <t>Excellent processeur Gamer</t>
  </si>
  <si>
    <t>Reviewed in France on 4 April 2024</t>
  </si>
  <si>
    <t>Sandro Böhme</t>
  </si>
  <si>
    <t>Intel for the win.</t>
  </si>
  <si>
    <t>Reviewed in Germany on 28 April 2024</t>
  </si>
  <si>
    <t>Andrei Cusnir</t>
  </si>
  <si>
    <t>Work as it shoud.</t>
  </si>
  <si>
    <t>Reviewed in the United Kingdom on 28 March 2024</t>
  </si>
  <si>
    <t>Davide G.</t>
  </si>
  <si>
    <t>Una bestia molto versatile</t>
  </si>
  <si>
    <t>Reviewed in Italy on 12 January 2024</t>
  </si>
  <si>
    <t>RONEY L.</t>
  </si>
  <si>
    <t>Processador top e entrega péssima</t>
  </si>
  <si>
    <t>Reviewed in Brazil on 24 August 2023</t>
  </si>
  <si>
    <t>Vincent M.</t>
  </si>
  <si>
    <t>Performant, mais...</t>
  </si>
  <si>
    <t>Reviewed in Belgium on 8 May 2023</t>
  </si>
  <si>
    <t>Hodei</t>
  </si>
  <si>
    <t>Procesador todoterreno</t>
  </si>
  <si>
    <t>Reviewed in Spain on 24 January 2024</t>
  </si>
  <si>
    <t>Brodus</t>
  </si>
  <si>
    <t>CPU eccezionale</t>
  </si>
  <si>
    <t>Reviewed in Italy on 1 February 2023</t>
  </si>
  <si>
    <t>Es el mejor procesador actualmente, sin dejarte un dineral sin sentido</t>
  </si>
  <si>
    <t>Reviewed in Spain on 25 August 2023</t>
  </si>
  <si>
    <t>uTired2</t>
  </si>
  <si>
    <t>It's good</t>
  </si>
  <si>
    <t>Reviewed in the United Kingdom on 24 January 2024</t>
  </si>
  <si>
    <t>Nobody</t>
  </si>
  <si>
    <t>Richtig Leistung aber Achtung Heiß.</t>
  </si>
  <si>
    <t>Reviewed in Germany on 6 April 2024</t>
  </si>
  <si>
    <t>Mandiaux P.</t>
  </si>
  <si>
    <t>Reviewed in Belgium on 6 February 2024</t>
  </si>
  <si>
    <t>Mehdy</t>
  </si>
  <si>
    <t>Top !!!</t>
  </si>
  <si>
    <t>Reviewed in France on 21 May 2023</t>
  </si>
  <si>
    <t>Hayden</t>
  </si>
  <si>
    <t>Best option for a £1200 gaming pc</t>
  </si>
  <si>
    <t>Reviewed in the United Kingdom on 21 January 2024</t>
  </si>
  <si>
    <t>Best Yasuo EU</t>
  </si>
  <si>
    <t>buen precio y calidad</t>
  </si>
  <si>
    <t>Reviewed in Spain on 16 December 2023</t>
  </si>
  <si>
    <t>Ciccone</t>
  </si>
  <si>
    <t>Intel Core i7-13700KF: Perfekte Preis-Leistung für erstklassige Performance!</t>
  </si>
  <si>
    <t>Giacomo</t>
  </si>
  <si>
    <t>super</t>
  </si>
  <si>
    <t>Reviewed in Italy on 23 April 2024</t>
  </si>
  <si>
    <t>Leon</t>
  </si>
  <si>
    <t>Reviewed in Germany on 8 March 2024</t>
  </si>
  <si>
    <t>Un renard</t>
  </si>
  <si>
    <t>Le CPU qui allie le plaisir des jeux et le sérieux des pros !</t>
  </si>
  <si>
    <t>io</t>
  </si>
  <si>
    <t>Fa quel che deve</t>
  </si>
  <si>
    <t>Reviewed in Spain on 24 October 2023</t>
  </si>
  <si>
    <t>Christian M.</t>
  </si>
  <si>
    <t>A Beast that doesnt need an arc reactor to run</t>
  </si>
  <si>
    <t>Reviewed in the United Kingdom on 16 May 2023</t>
  </si>
  <si>
    <t>Franck Lejeau</t>
  </si>
  <si>
    <t>Le must toujours Intel je prends même si je dois attendre pour l'acheté !</t>
  </si>
  <si>
    <t>Reviewed in France on 17 November 2023</t>
  </si>
  <si>
    <t>Super CPU aber schwer zu kühlen</t>
  </si>
  <si>
    <t>Reviewed in Germany on 22 January 2024</t>
  </si>
  <si>
    <t>Andrea Gumirato</t>
  </si>
  <si>
    <t>Ottimo prodotto - Intel una garanzia</t>
  </si>
  <si>
    <t>PC Mike</t>
  </si>
  <si>
    <t>i7-13700KF CPU</t>
  </si>
  <si>
    <t>Reviewed in Spain on 18 December 2023</t>
  </si>
  <si>
    <t>kirimandarine</t>
  </si>
  <si>
    <t>Reviewed in France on 28 December 2023</t>
  </si>
  <si>
    <t>Hicham Spooky</t>
  </si>
  <si>
    <t>Good value for 4070 tier GPUS</t>
  </si>
  <si>
    <t>Reviewed in Germany on 11 February 2024</t>
  </si>
  <si>
    <t>Quick</t>
  </si>
  <si>
    <t>Reviewed in the United Kingdom on 7 February 2023</t>
  </si>
  <si>
    <t>Giovanna</t>
  </si>
  <si>
    <t>Best buy nel 2023</t>
  </si>
  <si>
    <t>Reviewed in Italy on 20 April 2023</t>
  </si>
  <si>
    <t>Excesiva temperatura</t>
  </si>
  <si>
    <t>Reviewed in Spain on 17 August 2023</t>
  </si>
  <si>
    <t>Niklas Tesch Filmproduktion</t>
  </si>
  <si>
    <t>Preis Leistung passt.</t>
  </si>
  <si>
    <t>Reviewed in Germany on 14 November 2023</t>
  </si>
  <si>
    <t>Andrew Thomas</t>
  </si>
  <si>
    <t>Reviewed in the United Kingdom on 20 August 2023</t>
  </si>
  <si>
    <t>Lander G.</t>
  </si>
  <si>
    <t>Reviewed in Spain on 29 August 2023</t>
  </si>
  <si>
    <t>Species</t>
  </si>
  <si>
    <t>Multi tâches</t>
  </si>
  <si>
    <t>Reviewed in Italy on 9 November 2023</t>
  </si>
  <si>
    <t>Miguel Pedraza</t>
  </si>
  <si>
    <t>Reviewed in Spain on 8 July 2023</t>
  </si>
  <si>
    <t>Alura</t>
  </si>
  <si>
    <t>Intel jamais déçu</t>
  </si>
  <si>
    <t>Reviewed in France on 12 June 2024</t>
  </si>
  <si>
    <t>ROCK SEO</t>
  </si>
  <si>
    <t>This is the fastest CPU i've ever had, it crushes every task, unbelievable power. Get it.</t>
  </si>
  <si>
    <t>Salvino</t>
  </si>
  <si>
    <t>Reviewed in Italy on 13 January 2024</t>
  </si>
  <si>
    <t>J. Watts</t>
  </si>
  <si>
    <t>Great upgrade</t>
  </si>
  <si>
    <t>Reviewed in the United Kingdom on 26 December 2022</t>
  </si>
  <si>
    <t>Guillaume Nk</t>
  </si>
  <si>
    <t>Montage vidéo, Gaming, Montage photo, Design, un i7 à tout faire !</t>
  </si>
  <si>
    <t>Tiziana Cence</t>
  </si>
  <si>
    <t>Reviewed in Italy on 26 September 2023</t>
  </si>
  <si>
    <t>KANO</t>
  </si>
  <si>
    <t>Reviewed in France on 23 March 2024</t>
  </si>
  <si>
    <t>routhier</t>
  </si>
  <si>
    <t>Tourne comme une horloge</t>
  </si>
  <si>
    <t>Reviewed in France on 14 February 2024</t>
  </si>
  <si>
    <t>Potente ma è un fornetto</t>
  </si>
  <si>
    <t>Josiane magenta</t>
  </si>
  <si>
    <t>Intel® Core™ i7-13700KF</t>
  </si>
  <si>
    <t>Reviewed in France on 21 November 2023</t>
  </si>
  <si>
    <t>Greg89</t>
  </si>
  <si>
    <t>CPU I7-13700KF</t>
  </si>
  <si>
    <t>Caro ma ottimo per produttivita' e giochi</t>
  </si>
  <si>
    <t>Reviewed in Italy on 5 September 2023</t>
  </si>
  <si>
    <t>Twitch origine1</t>
  </si>
  <si>
    <t>Reviewed in France on 23 January 2024</t>
  </si>
  <si>
    <t>Adrianski</t>
  </si>
  <si>
    <t>Sembra ottima</t>
  </si>
  <si>
    <t>Reviewed in Italy on 16 June 2023</t>
  </si>
  <si>
    <t>Sevil Saykan</t>
  </si>
  <si>
    <t>Schein Top zu sein :-)</t>
  </si>
  <si>
    <t>Reviewed in Germany on 20 December 2023</t>
  </si>
  <si>
    <t>O produto não é novo</t>
  </si>
  <si>
    <t>Reviewed in Spain on 16 May 2023</t>
  </si>
  <si>
    <t>D</t>
  </si>
  <si>
    <t>I7 13700kf</t>
  </si>
  <si>
    <t>Reviewed in Germany on 19 December 2023</t>
  </si>
  <si>
    <t>Osy</t>
  </si>
  <si>
    <t>Chauffe mais très performant</t>
  </si>
  <si>
    <t>Reviewed in France on 21 July 2023</t>
  </si>
  <si>
    <t>Reviewed in Germany on 6 December 2023</t>
  </si>
  <si>
    <t>alessandro</t>
  </si>
  <si>
    <t>Reviewed in Italy on 11 July 2023</t>
  </si>
  <si>
    <t>Jasmin van Schrick</t>
  </si>
  <si>
    <t>Top CPU</t>
  </si>
  <si>
    <t>Reviewed in Germany on 31 August 2023</t>
  </si>
  <si>
    <t>chris</t>
  </si>
  <si>
    <t>Puissance et stabilité</t>
  </si>
  <si>
    <t>Reviewed in France on 2 October 2023</t>
  </si>
  <si>
    <t>Xenom</t>
  </si>
  <si>
    <t>Intel 13700KF au top !</t>
  </si>
  <si>
    <t>Reviewed in France on 15 May 2023</t>
  </si>
  <si>
    <t>Bramerit17</t>
  </si>
  <si>
    <t>Performance impressionnante</t>
  </si>
  <si>
    <t>Reviewed in France on 6 June 2023</t>
  </si>
  <si>
    <t>Andrea V.</t>
  </si>
  <si>
    <t>Intel 13700kf</t>
  </si>
  <si>
    <t>Reviewed in Italy on 28 October 2023</t>
  </si>
  <si>
    <t>Vick</t>
  </si>
  <si>
    <t>Reviewed in France on 7 October 2023</t>
  </si>
  <si>
    <t>Sidney L.</t>
  </si>
  <si>
    <t>Super matos</t>
  </si>
  <si>
    <t>Reviewed in France on 22 July 2023</t>
  </si>
  <si>
    <t>RBL77</t>
  </si>
  <si>
    <t>Monstruo</t>
  </si>
  <si>
    <t>Reviewed in Spain on 3 September 2023</t>
  </si>
  <si>
    <t>Chauffe tellement qu'il faut under volter le processeur...</t>
  </si>
  <si>
    <t>Tomasini jean-baptiste</t>
  </si>
  <si>
    <t>Au top</t>
  </si>
  <si>
    <t>Reviewed in France on 25 September 2023</t>
  </si>
  <si>
    <t>mklinkel</t>
  </si>
  <si>
    <t>out-of-the-box nicht zu gebrauchen</t>
  </si>
  <si>
    <t>Reviewed in Germany on 4 September 2023</t>
  </si>
  <si>
    <t>Moritz S.</t>
  </si>
  <si>
    <t>Toller Prozessor für Gaming</t>
  </si>
  <si>
    <t>Reviewed in Germany on 17 July 2023</t>
  </si>
  <si>
    <t>Lucindo Montrond</t>
  </si>
  <si>
    <t>O PROCESSADOR É DE EXCELENTE QUALIDADE</t>
  </si>
  <si>
    <t>Reviewed in Spain on 6 August 2023</t>
  </si>
  <si>
    <t>JJavier98</t>
  </si>
  <si>
    <t>Una maravilla</t>
  </si>
  <si>
    <t>Reviewed in Spain on 27 July 2023</t>
  </si>
  <si>
    <t>moni22</t>
  </si>
  <si>
    <t>Potente e versatile</t>
  </si>
  <si>
    <t>Guillaume</t>
  </si>
  <si>
    <t>Je ne recommande pas</t>
  </si>
  <si>
    <t>Mia</t>
  </si>
  <si>
    <t>Sehr Starker Prozessor</t>
  </si>
  <si>
    <t>david</t>
  </si>
  <si>
    <t>Processeur i7 13700 KF</t>
  </si>
  <si>
    <t>Reviewed in France on 11 December 2022</t>
  </si>
  <si>
    <t>Ana Sousa</t>
  </si>
  <si>
    <t>powerful</t>
  </si>
  <si>
    <t>Reviewed in Spain on 23 July 2023</t>
  </si>
  <si>
    <t>G. Weber</t>
  </si>
  <si>
    <t>Hohe Kühlleistung zu empfehlen</t>
  </si>
  <si>
    <t>Reviewed in Germany on 26 June 2023</t>
  </si>
  <si>
    <t>Paul</t>
  </si>
  <si>
    <t>Reviewed in Germany on 12 June 2023</t>
  </si>
  <si>
    <t>Mario</t>
  </si>
  <si>
    <t>Tanta potenza e consuma poco ma…</t>
  </si>
  <si>
    <t>Reviewed in Italy on 21 July 2023</t>
  </si>
  <si>
    <t>Arden!! parece que vinieran overclokeados</t>
  </si>
  <si>
    <t>Reviewed in Spain on 8 January 2023</t>
  </si>
  <si>
    <t>LudoVII</t>
  </si>
  <si>
    <t>Potenza fuori portata</t>
  </si>
  <si>
    <t>Reviewed in Italy on 27 July 2023</t>
  </si>
  <si>
    <t>Aron Sturke</t>
  </si>
  <si>
    <t>Reviewed in Germany on 6 February 2023</t>
  </si>
  <si>
    <t>Gaming Pur.</t>
  </si>
  <si>
    <t>Reviewed in Germany on 31 March 2023</t>
  </si>
  <si>
    <t>Omar Tiraboschi</t>
  </si>
  <si>
    <t>Fenomenale</t>
  </si>
  <si>
    <t>Fortnite89</t>
  </si>
  <si>
    <t>Una bella Bombetta</t>
  </si>
  <si>
    <t>Reviewed in Italy on 16 July 2023</t>
  </si>
  <si>
    <t>MarcoX</t>
  </si>
  <si>
    <t>Le Top du Top</t>
  </si>
  <si>
    <t>Reviewed in France on 3 February 2023</t>
  </si>
  <si>
    <t>Produit conforme livraison rapide</t>
  </si>
  <si>
    <t>Ottima CPU!</t>
  </si>
  <si>
    <t>Reviewed in Italy on 9 November 2022</t>
  </si>
  <si>
    <t>Vivien Rosing</t>
  </si>
  <si>
    <t>Top Produkt</t>
  </si>
  <si>
    <t>Reviewed in Germany on 14 December 2022</t>
  </si>
  <si>
    <t>Processore senza compromessi</t>
  </si>
  <si>
    <t>Reviewed in Italy on 6 January 2023</t>
  </si>
  <si>
    <t>Reviewed in Italy on 5 June 2023</t>
  </si>
  <si>
    <t>Autoservizi Trinacria</t>
  </si>
  <si>
    <t>Top quality</t>
  </si>
  <si>
    <t>FloncH</t>
  </si>
  <si>
    <t>Por ahora perfecto</t>
  </si>
  <si>
    <t>Reviewed in Spain on 12 January 2023</t>
  </si>
  <si>
    <t>L&amp;S</t>
  </si>
  <si>
    <t>I7 13900KF</t>
  </si>
  <si>
    <t>Reviewed in France on 29 May 2023</t>
  </si>
  <si>
    <t>Euh</t>
  </si>
  <si>
    <t>artyz</t>
  </si>
  <si>
    <t>Reviewed in France on 5 December 2022</t>
  </si>
  <si>
    <t>Irfan</t>
  </si>
  <si>
    <t>i5 12th Gen</t>
  </si>
  <si>
    <t>Reviewed in the United Kingdom on 9 July 2023</t>
  </si>
  <si>
    <t>Delroy Desir</t>
  </si>
  <si>
    <t>Great price and performance. Budget king!</t>
  </si>
  <si>
    <t>William F Oliveira</t>
  </si>
  <si>
    <t>Precisa ter placa de vídeo externa.</t>
  </si>
  <si>
    <t>Reviewed in Brazil on 7 November 2023</t>
  </si>
  <si>
    <t>Es buena y a buen precio</t>
  </si>
  <si>
    <t>Reviewed in Mexico on 30 May 2024</t>
  </si>
  <si>
    <t>Great value for the price</t>
  </si>
  <si>
    <t>Reviewed in Canada on 12 April 2024</t>
  </si>
  <si>
    <t>EARLYTIMES</t>
  </si>
  <si>
    <t>価格が手ごろなのでこれで満足しています。</t>
  </si>
  <si>
    <t>Reviewed in Japan on 20 January 2024</t>
  </si>
  <si>
    <t>Alonso V.</t>
  </si>
  <si>
    <t>Precio calidad</t>
  </si>
  <si>
    <t>ML</t>
  </si>
  <si>
    <t>Very happy</t>
  </si>
  <si>
    <t>Reviewed in Canada on 4 January 2024</t>
  </si>
  <si>
    <t>Ocean</t>
  </si>
  <si>
    <t>Amazing Budget CPU for gaming</t>
  </si>
  <si>
    <t>ひろ</t>
  </si>
  <si>
    <t>それ相応</t>
  </si>
  <si>
    <t>Quad D</t>
  </si>
  <si>
    <t>Good to the Core</t>
  </si>
  <si>
    <t>Reviewed in the United States on 9 June 2024</t>
  </si>
  <si>
    <t>Nick Hyatt</t>
  </si>
  <si>
    <t>Great CPU. Cooler arrived mangled.</t>
  </si>
  <si>
    <t>Reviewed in Canada on 5 February 2024</t>
  </si>
  <si>
    <t>ANIBAL SANTOS HERNANDEZ</t>
  </si>
  <si>
    <t>Reviewed in Mexico on 1 May 2024</t>
  </si>
  <si>
    <t>Gabkun</t>
  </si>
  <si>
    <t>Good processor for a mid range PC</t>
  </si>
  <si>
    <t>Reviewed in the United States on 29 February 2024</t>
  </si>
  <si>
    <t>クアン</t>
  </si>
  <si>
    <t>TechJoe</t>
  </si>
  <si>
    <t>I5 12400f paired with 3060ti</t>
  </si>
  <si>
    <t>Reviewed in Canada on 15 March 2024</t>
  </si>
  <si>
    <t>むめい</t>
  </si>
  <si>
    <t>コスパがいい</t>
  </si>
  <si>
    <t>Reviewed in Japan on 18 December 2023</t>
  </si>
  <si>
    <t>XnuW</t>
  </si>
  <si>
    <t>best budget 12th gen i5</t>
  </si>
  <si>
    <t>Reviewed in the United States on 12 June 2024</t>
  </si>
  <si>
    <t>Andrés Cauich Mijangos</t>
  </si>
  <si>
    <t>excelente producto, llego muy rapido y bien empaquetado</t>
  </si>
  <si>
    <t>Deku</t>
  </si>
  <si>
    <t>Está bien</t>
  </si>
  <si>
    <t>Reviewed in the United States on 7 March 2024</t>
  </si>
  <si>
    <t>tenten</t>
  </si>
  <si>
    <t>最高です！</t>
  </si>
  <si>
    <t>Reviewed in Japan on 28 November 2023</t>
  </si>
  <si>
    <t>Moises</t>
  </si>
  <si>
    <t>Sirve bien</t>
  </si>
  <si>
    <t>Twila</t>
  </si>
  <si>
    <t>status of CPU</t>
  </si>
  <si>
    <t>Reviewed in Canada on 28 February 2024</t>
  </si>
  <si>
    <t>James1</t>
  </si>
  <si>
    <t>Best Intel 12th Gen CPU</t>
  </si>
  <si>
    <t>ジョン＠現役2級整備士</t>
  </si>
  <si>
    <t>予想より爆速</t>
  </si>
  <si>
    <t>Reviewed in Japan on 11 April 2023</t>
  </si>
  <si>
    <t>David Juárez</t>
  </si>
  <si>
    <t>Reviewed in Mexico on 18 May 2023</t>
  </si>
  <si>
    <t>Sébastien Bourret</t>
  </si>
  <si>
    <t>Reviewed in Canada on 15 September 2023</t>
  </si>
  <si>
    <t>Cesar Mauricio</t>
  </si>
  <si>
    <t>Reviewed in Mexico on 16 September 2023</t>
  </si>
  <si>
    <t>wilson andres Bedoya</t>
  </si>
  <si>
    <t>ni una falla</t>
  </si>
  <si>
    <t>Reviewed in the United States on 19 May 2024</t>
  </si>
  <si>
    <t>Dylan A.</t>
  </si>
  <si>
    <t>Edil M.</t>
  </si>
  <si>
    <t>KimyChalula</t>
  </si>
  <si>
    <t>Huang</t>
  </si>
  <si>
    <t>M. Moise</t>
  </si>
  <si>
    <t>Best cpu for the money</t>
  </si>
  <si>
    <t>God. only if you knew!</t>
  </si>
  <si>
    <t>good little processor</t>
  </si>
  <si>
    <t>Juan Pablo Muñoz Montoya</t>
  </si>
  <si>
    <t>Antes de tiempo</t>
  </si>
  <si>
    <t>Alvaro</t>
  </si>
  <si>
    <t>Rápido y en perfecto estado</t>
  </si>
  <si>
    <t>Full</t>
  </si>
  <si>
    <t>Muy bueno pero muy bueno</t>
  </si>
  <si>
    <t>Reviewed in the United States on 26 February 2024</t>
  </si>
  <si>
    <t>Víctor Parrales</t>
  </si>
  <si>
    <t>EXCELLENT</t>
  </si>
  <si>
    <t>dac</t>
  </si>
  <si>
    <t>Great performance on a Budget</t>
  </si>
  <si>
    <t>John Doe</t>
  </si>
  <si>
    <t>good for gaming</t>
  </si>
  <si>
    <t>AC</t>
  </si>
  <si>
    <t>It RIPS!!</t>
  </si>
  <si>
    <t>Jose Nerio</t>
  </si>
  <si>
    <t>Melissa</t>
  </si>
  <si>
    <t>Yesssss!</t>
  </si>
  <si>
    <t>elmides</t>
  </si>
  <si>
    <t>💯% recomendado muy buena</t>
  </si>
  <si>
    <t>Andre</t>
  </si>
  <si>
    <t>Reviewed in Canada on 21 December 2023</t>
  </si>
  <si>
    <t>Sergio Rodriguez</t>
  </si>
  <si>
    <t>A tiempo y buen producto</t>
  </si>
  <si>
    <t>leo</t>
  </si>
  <si>
    <t>Very good for the price</t>
  </si>
  <si>
    <t>Reviewed in the United States on 30 December 2023</t>
  </si>
  <si>
    <t>Diego F. Manzano</t>
  </si>
  <si>
    <t>Great for its price</t>
  </si>
  <si>
    <t>ELENA CARGANILLA</t>
  </si>
  <si>
    <t>Came on time</t>
  </si>
  <si>
    <t>Reviewed in the United States on 17 December 2023</t>
  </si>
  <si>
    <t>Esteban Martinez</t>
  </si>
  <si>
    <t>It has good electrical consumption for its performance, the price also helps</t>
  </si>
  <si>
    <t>Reviewed in the United States on 19 August 2023</t>
  </si>
  <si>
    <t>jose isaac hernandez morales</t>
  </si>
  <si>
    <t>broken blade</t>
  </si>
  <si>
    <t>Fantastic for what it is. Solid choice for gaming.</t>
  </si>
  <si>
    <t>Reviewed in the United States on 29 June 2023</t>
  </si>
  <si>
    <t>Riseabove</t>
  </si>
  <si>
    <t>GREAT CPU</t>
  </si>
  <si>
    <t>Mangrove</t>
  </si>
  <si>
    <t>Sweet Spot</t>
  </si>
  <si>
    <t>Reviewed in the United States on 16 July 2023</t>
  </si>
  <si>
    <t>Ronal Ayala</t>
  </si>
  <si>
    <t>Excelent Chip</t>
  </si>
  <si>
    <t>Great Processor</t>
  </si>
  <si>
    <t>C***** B****** [Anonymous]</t>
  </si>
  <si>
    <t>RickJames442</t>
  </si>
  <si>
    <t>Alder Lake Excellent Value</t>
  </si>
  <si>
    <t>Brandon Johnson</t>
  </si>
  <si>
    <t>Lynn Dasher</t>
  </si>
  <si>
    <t>No words needed</t>
  </si>
  <si>
    <t>Brenny Jorge</t>
  </si>
  <si>
    <t>Kevin Nicolas Meneses Calderon</t>
  </si>
  <si>
    <t>Buen rendimiento al mejor precio</t>
  </si>
  <si>
    <t>New Build</t>
  </si>
  <si>
    <t>Lvi</t>
  </si>
  <si>
    <t>Jude</t>
  </si>
  <si>
    <t>Excellent for budget builds</t>
  </si>
  <si>
    <t>Morelia</t>
  </si>
  <si>
    <t>excelente precio</t>
  </si>
  <si>
    <t>Reviewed in Mexico on 20 September 2023</t>
  </si>
  <si>
    <t>jose l.</t>
  </si>
  <si>
    <t>Calificacion</t>
  </si>
  <si>
    <t>Reviewed in the United States on 27 October 2023</t>
  </si>
  <si>
    <t>Gallego</t>
  </si>
  <si>
    <t>best budget CPU for a gaming PC</t>
  </si>
  <si>
    <t>Zack</t>
  </si>
  <si>
    <t>Good CPU but terrible quality control</t>
  </si>
  <si>
    <t>Reviewed in the United States on 17 August 2022</t>
  </si>
  <si>
    <t>Chris Douglas</t>
  </si>
  <si>
    <t>Best processor for the money</t>
  </si>
  <si>
    <t>luis anchundia</t>
  </si>
  <si>
    <t>la calidad y rapidez del producto</t>
  </si>
  <si>
    <t>Jonathan Gaitan pineda</t>
  </si>
  <si>
    <t>funciona perfecto</t>
  </si>
  <si>
    <t>Reviewed in the United States on 1 September 2023</t>
  </si>
  <si>
    <t>Is good</t>
  </si>
  <si>
    <t>Becky G.</t>
  </si>
  <si>
    <t>It comes with a fan</t>
  </si>
  <si>
    <t>Todo en orden mas de 3 meses usándolo</t>
  </si>
  <si>
    <t>Reviewed in the United States on 27 July 2023</t>
  </si>
  <si>
    <t>Abdul Raheem Mohammed</t>
  </si>
  <si>
    <t>Great cheap new gen cpu!</t>
  </si>
  <si>
    <t>Javier Alvarado</t>
  </si>
  <si>
    <t>Reviewed in the United States on 21 August 2023</t>
  </si>
  <si>
    <t>Jacob B.</t>
  </si>
  <si>
    <t>Nice lil cpu</t>
  </si>
  <si>
    <t>AJR</t>
  </si>
  <si>
    <t>awesome cpu faaast.</t>
  </si>
  <si>
    <t>chardy</t>
  </si>
  <si>
    <t>value for money always comes 1st</t>
  </si>
  <si>
    <t>Reviewed in the United States on 7 July 2023</t>
  </si>
  <si>
    <t>Mlat</t>
  </si>
  <si>
    <t>CPU OK--Cooler is Worthless</t>
  </si>
  <si>
    <t>Reviewed in the United States on 24 February 2023</t>
  </si>
  <si>
    <t>Jeison Garzon</t>
  </si>
  <si>
    <t>Facil de instalar y muy eficiente</t>
  </si>
  <si>
    <t>Walson Li</t>
  </si>
  <si>
    <t>Reviewed in the United States on 8 July 2022</t>
  </si>
  <si>
    <t>Excelente todo fue muy rápido Gracias!</t>
  </si>
  <si>
    <t>Procesador</t>
  </si>
  <si>
    <t>Reviewed in the United States on 24 August 2023</t>
  </si>
  <si>
    <t>Maria Inés</t>
  </si>
  <si>
    <t>Llego antes de la fecha</t>
  </si>
  <si>
    <t>Reviewed in the United States on 19 April 2023</t>
  </si>
  <si>
    <t>Charles Ridley</t>
  </si>
  <si>
    <t>Justo lo que necesitaba</t>
  </si>
  <si>
    <t>Reviewed in Mexico on 27 April 2023</t>
  </si>
  <si>
    <t>Jean C.</t>
  </si>
  <si>
    <t>Reviewed in the United States on 30 May 2023</t>
  </si>
  <si>
    <t>Hoss Val</t>
  </si>
  <si>
    <t>Package was in horrible condition</t>
  </si>
  <si>
    <t>Beiky</t>
  </si>
  <si>
    <t>Edward</t>
  </si>
  <si>
    <t>Muy bueno pero...</t>
  </si>
  <si>
    <t>Diego Fernando Lopez</t>
  </si>
  <si>
    <t>Excelente en todo sentido</t>
  </si>
  <si>
    <t>Josrocri</t>
  </si>
  <si>
    <t>Buen procesador calidad precio</t>
  </si>
  <si>
    <t>Reviewed in the United States on 15 May 2023</t>
  </si>
  <si>
    <t>Edgar Reyes</t>
  </si>
  <si>
    <t>Reviewed in the United States on 7 May 2023</t>
  </si>
  <si>
    <t>Luis Romero</t>
  </si>
  <si>
    <t>Buena compra, no tuve ningún problema</t>
  </si>
  <si>
    <t>Reviewed in the United States on 3 April 2023</t>
  </si>
  <si>
    <t>Escanor</t>
  </si>
  <si>
    <t>Reviewed in India on 7 June 2023</t>
  </si>
  <si>
    <t>https://www.amazon.in/gp/profile/amzn1.account.AEGAXXAQQLEGEZER237724AARDDA/ref=cm_cr_arp_d_gw_btm?ie=UTF8</t>
  </si>
  <si>
    <t>https://www.amazon.in/gp/customer-reviews/R3NRSNNK1KJFZ6/ref=cm_cr_arp_d_rvw_ttl?ie=UTF8&amp;ASIN=B0BCF5CZ16</t>
  </si>
  <si>
    <t>Fernando M.</t>
  </si>
  <si>
    <t>Reviewed in Mexico on 12 June 2024</t>
  </si>
  <si>
    <t>M.Hopkins</t>
  </si>
  <si>
    <t>Intel I5</t>
  </si>
  <si>
    <t>Reviewed in the United Kingdom on 3 April 2024</t>
  </si>
  <si>
    <t>Great Upgrade</t>
  </si>
  <si>
    <t>Reviewed in Canada on 13 January 2024</t>
  </si>
  <si>
    <t>Daniel m.</t>
  </si>
  <si>
    <t>Reviewed in Spain on 7 June 2024</t>
  </si>
  <si>
    <t>Joselma</t>
  </si>
  <si>
    <t>Rápido e eficiente</t>
  </si>
  <si>
    <t>Reviewed in Brazil on 6 May 2024</t>
  </si>
  <si>
    <t>Delivery was prompt and smooth</t>
  </si>
  <si>
    <t>Reviewed in Singapore on 30 November 2022</t>
  </si>
  <si>
    <t>YALE70</t>
  </si>
  <si>
    <t>The performance bargain of the century.</t>
  </si>
  <si>
    <t>Fish</t>
  </si>
  <si>
    <t>最高</t>
  </si>
  <si>
    <t>Reviewed in Japan on 7 February 2024</t>
  </si>
  <si>
    <t>Javier Chi Ramirez</t>
  </si>
  <si>
    <t>Estupendo</t>
  </si>
  <si>
    <t>Reviewed in Mexico on 30 April 2024</t>
  </si>
  <si>
    <t>Bruno Andrade</t>
  </si>
  <si>
    <t>O sweetspot da geração 13</t>
  </si>
  <si>
    <t>Reviewed in Brazil on 11 May 2023</t>
  </si>
  <si>
    <t>What an amazing CPU!</t>
  </si>
  <si>
    <t>Nony. A.</t>
  </si>
  <si>
    <t>Excellent gaming CPU, no slouch for productivity tasks either</t>
  </si>
  <si>
    <t>Reviewed in the United Kingdom on 22 August 2023</t>
  </si>
  <si>
    <t>morita marcos harumi</t>
  </si>
  <si>
    <t>Kyeda</t>
  </si>
  <si>
    <t>It's amazing, but...</t>
  </si>
  <si>
    <t>Reviewed in Canada on 20 April 2024</t>
  </si>
  <si>
    <t>ProjectMan</t>
  </si>
  <si>
    <t>Solid i5 CPU</t>
  </si>
  <si>
    <t>Reviewed in Canada on 16 April 2024</t>
  </si>
  <si>
    <t>Ale98</t>
  </si>
  <si>
    <t>muy bien</t>
  </si>
  <si>
    <t>Reviewed in Mexico on 26 April 2024</t>
  </si>
  <si>
    <t>ゲドちゃん</t>
  </si>
  <si>
    <t>良かったです</t>
  </si>
  <si>
    <t>Reviewed in Japan on 12 March 2023</t>
  </si>
  <si>
    <t>tuna</t>
  </si>
  <si>
    <t>Too good for an i5</t>
  </si>
  <si>
    <t>Reviewed in the United Kingdom on 28 July 2023</t>
  </si>
  <si>
    <t>Topissimo</t>
  </si>
  <si>
    <t>Coming from i5 12400f</t>
  </si>
  <si>
    <t>RODRIGO MATOSO</t>
  </si>
  <si>
    <t>Muito desempenho</t>
  </si>
  <si>
    <t>Reviewed in Brazil on 2 June 2024</t>
  </si>
  <si>
    <t>くにくにもっく</t>
  </si>
  <si>
    <t>とても良いです</t>
  </si>
  <si>
    <t>Reviewed in Japan on 12 February 2023</t>
  </si>
  <si>
    <t>David Bennett</t>
  </si>
  <si>
    <t>Reviewed in Canada on 24 January 2024</t>
  </si>
  <si>
    <t>Mucho rendimiento</t>
  </si>
  <si>
    <t>Reviewed in Mexico on 17 November 2023</t>
  </si>
  <si>
    <t>Connor Loomis</t>
  </si>
  <si>
    <t>Reviewed in the United States on 23 March 2024</t>
  </si>
  <si>
    <t>Jordan</t>
  </si>
  <si>
    <t>One of the Best Value Processors</t>
  </si>
  <si>
    <t>Reviewed in Canada on 10 December 2023</t>
  </si>
  <si>
    <t>jorge rivera</t>
  </si>
  <si>
    <t>Precio rendimiento</t>
  </si>
  <si>
    <t>Reviewed in Mexico on 9 July 2023</t>
  </si>
  <si>
    <t>藤原</t>
  </si>
  <si>
    <t>安かったので</t>
  </si>
  <si>
    <t>Fernando Vinícius Gianini Silva</t>
  </si>
  <si>
    <t>Performance excelente</t>
  </si>
  <si>
    <t>Reviewed in Brazil on 11 October 2023</t>
  </si>
  <si>
    <t>Clinton Peterson</t>
  </si>
  <si>
    <t>Great performance!</t>
  </si>
  <si>
    <t>ChimTheGrim</t>
  </si>
  <si>
    <t>best price to performance Intel chip right now</t>
  </si>
  <si>
    <t>Es una bestia!!!!</t>
  </si>
  <si>
    <t>Reviewed in Mexico on 7 May 2023</t>
  </si>
  <si>
    <t>Daniel da Cruz Gonçalves</t>
  </si>
  <si>
    <t>Otimo processador</t>
  </si>
  <si>
    <t>Reviewed in Brazil on 10 December 2023</t>
  </si>
  <si>
    <t>J'adore</t>
  </si>
  <si>
    <t>Reviewed in Canada on 24 May 2024</t>
  </si>
  <si>
    <t>ps4 pro</t>
  </si>
  <si>
    <t>やっぱスゴいわ、12世代買うよりこっち！</t>
  </si>
  <si>
    <t>Reviewed in Japan on 5 January 2023</t>
  </si>
  <si>
    <t>Edgar Perez</t>
  </si>
  <si>
    <t>Buen Procesador, pero...</t>
  </si>
  <si>
    <t>Reviewed in Mexico on 31 December 2023</t>
  </si>
  <si>
    <t>Lio</t>
  </si>
  <si>
    <t>Separate graphics card required!</t>
  </si>
  <si>
    <t>Reviewed in Canada on 18 December 2023</t>
  </si>
  <si>
    <t>monkous</t>
  </si>
  <si>
    <t>swapped from amd to intel</t>
  </si>
  <si>
    <t>Reviewed in the United States on 13 May 2024</t>
  </si>
  <si>
    <t>Rodrigo de Oliveira Bandeira</t>
  </si>
  <si>
    <t>muito bom</t>
  </si>
  <si>
    <t>Reviewed in Brazil on 18 October 2023</t>
  </si>
  <si>
    <t>hisatorics</t>
  </si>
  <si>
    <t>高いけど速い</t>
  </si>
  <si>
    <t>D. Villanueva</t>
  </si>
  <si>
    <t>Perfect processor for those on a budget!</t>
  </si>
  <si>
    <t>Reviewed in the United States on 30 April 2024</t>
  </si>
  <si>
    <t>Mario Alexandre de Alencar lima</t>
  </si>
  <si>
    <t>Reviewed in Brazil on 28 November 2023</t>
  </si>
  <si>
    <t>Rita</t>
  </si>
  <si>
    <t>BANG for your dollar</t>
  </si>
  <si>
    <t>Reviewed in Canada on 17 February 2024</t>
  </si>
  <si>
    <t>Evan Herriges</t>
  </si>
  <si>
    <t>Amazingly underated cpu</t>
  </si>
  <si>
    <t>Reviewed in the United States on 1 June 2024</t>
  </si>
  <si>
    <t>timothy</t>
  </si>
  <si>
    <t>INTEL IS UNRIVELED!</t>
  </si>
  <si>
    <t>CMoore</t>
  </si>
  <si>
    <t>Good Purchase</t>
  </si>
  <si>
    <t>Reviewed in the United States on 5 May 2024</t>
  </si>
  <si>
    <t>WC</t>
  </si>
  <si>
    <t>Wow</t>
  </si>
  <si>
    <t>Julián A.</t>
  </si>
  <si>
    <t>Excelente procesador todo propósito</t>
  </si>
  <si>
    <t>Tanner</t>
  </si>
  <si>
    <t>13600kf is the king of budget gaming</t>
  </si>
  <si>
    <t>Reviewed in the United States on 8 November 2023</t>
  </si>
  <si>
    <t>g - raleigh burbs</t>
  </si>
  <si>
    <t>powerful but runs hot</t>
  </si>
  <si>
    <t>Joey H</t>
  </si>
  <si>
    <t>The best mid tier cpu</t>
  </si>
  <si>
    <t>Andy Fabian Portillo Villatoro</t>
  </si>
  <si>
    <t>Recomiendo intel para estabilidad</t>
  </si>
  <si>
    <t>Jayden Munroe</t>
  </si>
  <si>
    <t>GREAT VALUE</t>
  </si>
  <si>
    <t>PrimeVideoWatcher</t>
  </si>
  <si>
    <t>What a great improvement over my previous Intel i5-6500 CPU!</t>
  </si>
  <si>
    <t>Ashley Checkos</t>
  </si>
  <si>
    <t>Absolutely phenomenal processor.</t>
  </si>
  <si>
    <t>PDouglas</t>
  </si>
  <si>
    <t>Christmas Present for my son</t>
  </si>
  <si>
    <t>Unbelievable Performance At A Good Price</t>
  </si>
  <si>
    <t>Ryan M.</t>
  </si>
  <si>
    <t>This generation of i5 is a BEAST</t>
  </si>
  <si>
    <t>William</t>
  </si>
  <si>
    <t>The best bang for your buck as far as CPU's go</t>
  </si>
  <si>
    <t>Oni</t>
  </si>
  <si>
    <t>Muy buena compra</t>
  </si>
  <si>
    <t>It works</t>
  </si>
  <si>
    <t>Patrick McHugh</t>
  </si>
  <si>
    <t>Tina</t>
  </si>
  <si>
    <t>Great Gaming CPU</t>
  </si>
  <si>
    <t>karine</t>
  </si>
  <si>
    <t>Reviewed in Canada on 14 February 2024</t>
  </si>
  <si>
    <t>SET</t>
  </si>
  <si>
    <t>Otter</t>
  </si>
  <si>
    <t>Probably a good CPU</t>
  </si>
  <si>
    <t>Raiko</t>
  </si>
  <si>
    <t>Satisfied</t>
  </si>
  <si>
    <t>ziegfred</t>
  </si>
  <si>
    <t>best cpu</t>
  </si>
  <si>
    <t>Reviewed in the United States on 23 January 2024</t>
  </si>
  <si>
    <t>Neiko</t>
  </si>
  <si>
    <t>A gaming cpu!!!just for the right price</t>
  </si>
  <si>
    <t>Reviewed in the United States on 19 December 2023</t>
  </si>
  <si>
    <t>Jessica B</t>
  </si>
  <si>
    <t>Great value</t>
  </si>
  <si>
    <t>Crazy preformace for the price</t>
  </si>
  <si>
    <t>Jaime G.</t>
  </si>
  <si>
    <t>Poder impresionante</t>
  </si>
  <si>
    <t>Pretty good</t>
  </si>
  <si>
    <t>Bob Bob</t>
  </si>
  <si>
    <t>Awesome upgrade from a core i5 9600k</t>
  </si>
  <si>
    <t>Reviewed in the United States on 27 November 2023</t>
  </si>
  <si>
    <t>Exile</t>
  </si>
  <si>
    <t>Loving this.</t>
  </si>
  <si>
    <t>Deven</t>
  </si>
  <si>
    <t>Bought 3</t>
  </si>
  <si>
    <t>Reviewed in the United States on 21 September 2023</t>
  </si>
  <si>
    <t>Zachary Cox</t>
  </si>
  <si>
    <t>Great cpu BUT consider getting one with integrated graphics</t>
  </si>
  <si>
    <t>Reviewed in the United States on 17 June 2023</t>
  </si>
  <si>
    <t>jeffrey li</t>
  </si>
  <si>
    <t>performance is alright, but..</t>
  </si>
  <si>
    <t>Reviewed in Canada on 13 April 2024</t>
  </si>
  <si>
    <t>Benjy</t>
  </si>
  <si>
    <t>Great cpu, have loved it so far.</t>
  </si>
  <si>
    <t>Maria D Casas Ramirez</t>
  </si>
  <si>
    <t>Intel excellence and reliability</t>
  </si>
  <si>
    <t>Jason Morin</t>
  </si>
  <si>
    <t>Parfait pour une bonne/moyenne machine de gamer</t>
  </si>
  <si>
    <t>Bruce S.</t>
  </si>
  <si>
    <t>A Great Alternative to i9 and i7</t>
  </si>
  <si>
    <t>Reviewed in the United States on 6 September 2023</t>
  </si>
  <si>
    <t>Nixiella</t>
  </si>
  <si>
    <t>Great cpu!</t>
  </si>
  <si>
    <t>Derek Keene</t>
  </si>
  <si>
    <t>Absolute beast</t>
  </si>
  <si>
    <t>Brand</t>
  </si>
  <si>
    <t>Incredible price for the performance</t>
  </si>
  <si>
    <t>Reviewed in Canada on 27 November 2022</t>
  </si>
  <si>
    <t>Luke</t>
  </si>
  <si>
    <t>Perfect gaming CPU</t>
  </si>
  <si>
    <t>Reviewed in the United States on 7 September 2023</t>
  </si>
  <si>
    <t>Skylor Knoll</t>
  </si>
  <si>
    <t>Best 13th gen cpu for money</t>
  </si>
  <si>
    <t>Reviewed in Canada on 29 October 2023</t>
  </si>
  <si>
    <t>RandoCustomer</t>
  </si>
  <si>
    <t>Runs great.</t>
  </si>
  <si>
    <t>Reviewed in the United States on 16 September 2023</t>
  </si>
  <si>
    <t>Monadic Reviewer</t>
  </si>
  <si>
    <t>Decent cpu</t>
  </si>
  <si>
    <t>Christopher Durham</t>
  </si>
  <si>
    <t>Ohhhh yea</t>
  </si>
  <si>
    <t>Pairs great with a 3080</t>
  </si>
  <si>
    <t>Reviewed in the United States on 24 July 2023</t>
  </si>
  <si>
    <t>Volodymyr</t>
  </si>
  <si>
    <t>Pfff its a monster for 379$</t>
  </si>
  <si>
    <t>Dennis D Sink</t>
  </si>
  <si>
    <t>THE chip for budget gaming systems</t>
  </si>
  <si>
    <t>Johnny Chak</t>
  </si>
  <si>
    <t>For intel motherboard</t>
  </si>
  <si>
    <t>LJ</t>
  </si>
  <si>
    <t>Worthy upgrade over 12600k</t>
  </si>
  <si>
    <t>Yogesh Nandal</t>
  </si>
  <si>
    <t>Great 13th gen starter cpu</t>
  </si>
  <si>
    <t>Reviewed in Canada on 16 December 2022</t>
  </si>
  <si>
    <t>Jackson</t>
  </si>
  <si>
    <t>Just do it</t>
  </si>
  <si>
    <t>Troy McIntyre</t>
  </si>
  <si>
    <t>With a built-in graphics card, a great combination of price to performance.</t>
  </si>
  <si>
    <t>Reviewed in Australia on 6 November 2021</t>
  </si>
  <si>
    <t>Intel I7</t>
  </si>
  <si>
    <t>Reviewed in France on 25 October 2023</t>
  </si>
  <si>
    <t>Raul Rodila</t>
  </si>
  <si>
    <t>Ningun problema</t>
  </si>
  <si>
    <t>Reviewed in Spain on 23 May 2024</t>
  </si>
  <si>
    <t>Maurice</t>
  </si>
  <si>
    <t>Goede snelle processor</t>
  </si>
  <si>
    <t>Reviewed in the Netherlands on 16 April 2023</t>
  </si>
  <si>
    <t>wisam</t>
  </si>
  <si>
    <t>bra</t>
  </si>
  <si>
    <t>Reviewed in Sweden on 4 February 2023</t>
  </si>
  <si>
    <t>Bloody good CPU</t>
  </si>
  <si>
    <t>Reviewed in the United Kingdom on 12 April 2022</t>
  </si>
  <si>
    <t>爆速爆熱</t>
  </si>
  <si>
    <t>Reviewed in Japan on 30 May 2021</t>
  </si>
  <si>
    <t>Sebastian</t>
  </si>
  <si>
    <t>I7 11700k</t>
  </si>
  <si>
    <t>Everton Noronha</t>
  </si>
  <si>
    <t>Nada fora do esperado</t>
  </si>
  <si>
    <t>Reviewed in Brazil on 4 April 2024</t>
  </si>
  <si>
    <t>Jefferson dos Anjos</t>
  </si>
  <si>
    <t>Ótimo para jogos!</t>
  </si>
  <si>
    <t>Reviewed in Brazil on 7 September 2021</t>
  </si>
  <si>
    <t>Processeur 11th gen au top</t>
  </si>
  <si>
    <t>Reviewed in France on 12 May 2021</t>
  </si>
  <si>
    <t>SoleArbitrator</t>
  </si>
  <si>
    <t>Prima performance</t>
  </si>
  <si>
    <t>Clint</t>
  </si>
  <si>
    <t>Reviewed in the United Kingdom on 12 January 2022</t>
  </si>
  <si>
    <t>Rares</t>
  </si>
  <si>
    <t>Gabriele</t>
  </si>
  <si>
    <t>Ottimo processore.</t>
  </si>
  <si>
    <t>pegasoec</t>
  </si>
  <si>
    <t>NI SE CALIENTA NI CONSUMOS ALTOS</t>
  </si>
  <si>
    <t>Lior N</t>
  </si>
  <si>
    <t>Recommended for gamers</t>
  </si>
  <si>
    <t>Reviewed in the United Kingdom on 2 August 2021</t>
  </si>
  <si>
    <t>Dom</t>
  </si>
  <si>
    <t>Cor i7</t>
  </si>
  <si>
    <t>Reviewed in Brazil on 7 October 2022</t>
  </si>
  <si>
    <t>Potenza e Prestazioni</t>
  </si>
  <si>
    <t>Esther</t>
  </si>
  <si>
    <t>Reviewed in Spain on 23 November 2023</t>
  </si>
  <si>
    <t>LionsCity23</t>
  </si>
  <si>
    <t>Intel Core i7</t>
  </si>
  <si>
    <t>Reviewed in Germany on 7 June 2023</t>
  </si>
  <si>
    <t>Gaby</t>
  </si>
  <si>
    <t>Reviewed in France on 25 April 2023</t>
  </si>
  <si>
    <t>Constant</t>
  </si>
  <si>
    <t>Fait le job et chauffe mais efficace.</t>
  </si>
  <si>
    <t>Reviewed in France on 30 June 2023</t>
  </si>
  <si>
    <t>Va Come una Ferrrari, consuma come un Jet!!!</t>
  </si>
  <si>
    <t>Reviewed in Italy on 10 November 2021</t>
  </si>
  <si>
    <t>hexeallein</t>
  </si>
  <si>
    <t>Reviewed in Germany on 4 January 2024</t>
  </si>
  <si>
    <t>francisca</t>
  </si>
  <si>
    <t>Reviewed in Spain on 13 July 2023</t>
  </si>
  <si>
    <t>This CPU gets a lot of hate but it's fine honestly</t>
  </si>
  <si>
    <t>Reviewed in the United Kingdom on 31 May 2022</t>
  </si>
  <si>
    <t>Andre Facchini</t>
  </si>
  <si>
    <t>Processador excelente.</t>
  </si>
  <si>
    <t>Reviewed in Brazil on 29 July 2021</t>
  </si>
  <si>
    <t>11700k</t>
  </si>
  <si>
    <t>La puntualidad</t>
  </si>
  <si>
    <t>Iain Wilson</t>
  </si>
  <si>
    <t>One super fast CPU</t>
  </si>
  <si>
    <t>Reviewed in the United Kingdom on 6 June 2021</t>
  </si>
  <si>
    <t>Fredo</t>
  </si>
  <si>
    <t>fonctionne parfaitement c'est une fusée</t>
  </si>
  <si>
    <t>Ótimo microprocessador</t>
  </si>
  <si>
    <t>Reviewed in Brazil on 10 September 2021</t>
  </si>
  <si>
    <t>Bresser</t>
  </si>
  <si>
    <t>Reviewed in Germany on 7 July 2022</t>
  </si>
  <si>
    <t>Serena</t>
  </si>
  <si>
    <t>Ottima CPU specie per chi lavora oltre che giocare</t>
  </si>
  <si>
    <t>Reviewed in Italy on 24 July 2022</t>
  </si>
  <si>
    <t>Manupamplona</t>
  </si>
  <si>
    <t>Es un poco más caliente pero es una bomba</t>
  </si>
  <si>
    <t>Reviewed in Spain on 18 January 2023</t>
  </si>
  <si>
    <t>Hugo Francisco de Sousa</t>
  </si>
  <si>
    <t>Top demais</t>
  </si>
  <si>
    <t>leparq r.</t>
  </si>
  <si>
    <t>Reviewed in France on 25 March 2022</t>
  </si>
  <si>
    <t>Di Gironimo Dario</t>
  </si>
  <si>
    <t>Ottima CPU</t>
  </si>
  <si>
    <t>Reviewed in Italy on 18 December 2022</t>
  </si>
  <si>
    <t>Kacper</t>
  </si>
  <si>
    <t>Reviewed in the United Kingdom on 2 October 2021</t>
  </si>
  <si>
    <t>Harun</t>
  </si>
  <si>
    <t>Wilson Dias</t>
  </si>
  <si>
    <t>Muito bom.</t>
  </si>
  <si>
    <t>Reviewed in Brazil on 28 July 2022</t>
  </si>
  <si>
    <t>Fabian</t>
  </si>
  <si>
    <t>Reviewed in Germany on 28 April 2021</t>
  </si>
  <si>
    <t>Reviewed in the United Kingdom on 16 November 2021</t>
  </si>
  <si>
    <t>gino g.</t>
  </si>
  <si>
    <t>Peccato sia energivoro</t>
  </si>
  <si>
    <t>Reviewed in Italy on 9 March 2022</t>
  </si>
  <si>
    <t>Miguel Ángel</t>
  </si>
  <si>
    <t>MUY BUEN MICROPROCESADOR PERO ....</t>
  </si>
  <si>
    <t>Reviewed in Spain on 1 August 2022</t>
  </si>
  <si>
    <t>Herpigny Fabrice</t>
  </si>
  <si>
    <t>Très stable et rapide</t>
  </si>
  <si>
    <t>Reviewed in France on 12 August 2021</t>
  </si>
  <si>
    <t>Starker Prozessor perfekt für anspruchsvolles Gaming</t>
  </si>
  <si>
    <t>Reviewed in Germany on 12 November 2022</t>
  </si>
  <si>
    <t>Zeenaith Naeem</t>
  </si>
  <si>
    <t>Decent overclocking (if you use BIOS), pretty good temperatures</t>
  </si>
  <si>
    <t>Reviewed in the United Kingdom on 26 December 2021</t>
  </si>
  <si>
    <t>Processore potentissimo</t>
  </si>
  <si>
    <t>Reviewed in Italy on 25 October 2022</t>
  </si>
  <si>
    <t>KANG</t>
  </si>
  <si>
    <t>rápido</t>
  </si>
  <si>
    <t>Reviewed in Brazil on 5 September 2021</t>
  </si>
  <si>
    <t>ADN4REAL</t>
  </si>
  <si>
    <t>Pas de problème pour l’instant !</t>
  </si>
  <si>
    <t>lois</t>
  </si>
  <si>
    <t>Un motor</t>
  </si>
  <si>
    <t>Reviewed in Spain on 3 December 2021</t>
  </si>
  <si>
    <t>Mako</t>
  </si>
  <si>
    <t>funciona correctamente</t>
  </si>
  <si>
    <t>Delorieux</t>
  </si>
  <si>
    <t>processeur nickel</t>
  </si>
  <si>
    <t>Venceslas Soudé</t>
  </si>
  <si>
    <t>Comment vous dire que je ne sais pas ce qui va pas sur ma configuration</t>
  </si>
  <si>
    <t>Shania</t>
  </si>
  <si>
    <t>Scatola già aperta e contenuto spostato</t>
  </si>
  <si>
    <t>Reviewed in Italy on 19 April 2023</t>
  </si>
  <si>
    <t>ciro</t>
  </si>
  <si>
    <t>Reviewed in Italy on 16 April 2023</t>
  </si>
  <si>
    <t>Giuseppe B.</t>
  </si>
  <si>
    <t>Ottimo prodotto per un PC da gaming/lavoro</t>
  </si>
  <si>
    <t>Reviewed in Italy on 4 November 2022</t>
  </si>
  <si>
    <t>Senda Editorial SA</t>
  </si>
  <si>
    <t>Potente procesador pero con fallos en los gráficos</t>
  </si>
  <si>
    <t>Reviewed in Spain on 1 February 2022</t>
  </si>
  <si>
    <t>Maria</t>
  </si>
  <si>
    <t>Reviewed in Italy on 18 May 2023</t>
  </si>
  <si>
    <t>D.walter</t>
  </si>
  <si>
    <t>Potevo restare col 7700k. Efficienza davvero pessima.</t>
  </si>
  <si>
    <t>Roland</t>
  </si>
  <si>
    <t>Reviewed in Germany on 17 January 2023</t>
  </si>
  <si>
    <t>Good cpu now 12th gen has been released</t>
  </si>
  <si>
    <t>Reviewed in the United Kingdom on 4 April 2022</t>
  </si>
  <si>
    <t>VGA integrata e overclock</t>
  </si>
  <si>
    <t>Reviewed in Italy on 16 July 2021</t>
  </si>
  <si>
    <t>Buona per gamer con la Gpu, grafica integrata meh</t>
  </si>
  <si>
    <t>Reviewed in Italy on 15 February 2022</t>
  </si>
  <si>
    <t>Reviewed in Italy on 17 November 2021</t>
  </si>
  <si>
    <t>D. L. Paolo</t>
  </si>
  <si>
    <t>Cavallo selvaggio</t>
  </si>
  <si>
    <t>Reviewed in Italy on 11 January 2022</t>
  </si>
  <si>
    <t>Charlie</t>
  </si>
  <si>
    <t>Ebuysave fantastic customer service!</t>
  </si>
  <si>
    <t>Reviewed in the United Kingdom on 15 September 2021</t>
  </si>
  <si>
    <t>massimo</t>
  </si>
  <si>
    <t>Intel core i7 11700k</t>
  </si>
  <si>
    <t>Reviewed in Italy on 3 February 2023</t>
  </si>
  <si>
    <t>tx41</t>
  </si>
  <si>
    <t>Obsolète en 2022</t>
  </si>
  <si>
    <t>Reviewed in France on 8 February 2022</t>
  </si>
  <si>
    <t>Fleury Nadine</t>
  </si>
  <si>
    <t>Reviewed in France on 4 February 2023</t>
  </si>
  <si>
    <t>enryrusso</t>
  </si>
  <si>
    <t>Stardust9906</t>
  </si>
  <si>
    <t>Una macchina da guerra.</t>
  </si>
  <si>
    <t>A. S</t>
  </si>
  <si>
    <t>L'apice del 8 core intel.</t>
  </si>
  <si>
    <t>Reviewed in Italy on 20 January 2022</t>
  </si>
  <si>
    <t>VALLIER Charles</t>
  </si>
  <si>
    <t>Boîte endommagé + livreur non commode</t>
  </si>
  <si>
    <t>Reviewed in France on 15 September 2021</t>
  </si>
  <si>
    <t>Jman</t>
  </si>
  <si>
    <t>Hot</t>
  </si>
  <si>
    <t>Reviewed in the United Kingdom on 26 February 2022</t>
  </si>
  <si>
    <t>ferrari</t>
  </si>
  <si>
    <t>SorynOfficial</t>
  </si>
  <si>
    <t>Reviewed in Italy on 4 June 2022</t>
  </si>
  <si>
    <t>regis</t>
  </si>
  <si>
    <t>BoscaDunFear</t>
  </si>
  <si>
    <t>Good price!</t>
  </si>
  <si>
    <t>Reviewed in the United Kingdom on 20 May 2022</t>
  </si>
  <si>
    <t>Reviewed in France on 24 July 2021</t>
  </si>
  <si>
    <t>orazio</t>
  </si>
  <si>
    <t>Reviewed in Italy on 22 March 2023</t>
  </si>
  <si>
    <t>Franco</t>
  </si>
  <si>
    <t>Reviewed in Italy on 7 June 2022</t>
  </si>
  <si>
    <t>Qualità</t>
  </si>
  <si>
    <t>Reviewed in Italy on 10 February 2023</t>
  </si>
  <si>
    <t>LOCA</t>
  </si>
  <si>
    <t>ottimo in single core</t>
  </si>
  <si>
    <t>Reviewed in Italy on 12 July 2021</t>
  </si>
  <si>
    <t>Intel una garanzia</t>
  </si>
  <si>
    <t>Reviewed in Italy on 23 August 2021</t>
  </si>
  <si>
    <t>Delsenne</t>
  </si>
  <si>
    <t>Chauffe beaucoup prendre un bon VENTIRAD Sinon ras</t>
  </si>
  <si>
    <t>Reviewed in France on 23 March 2023</t>
  </si>
  <si>
    <t>Matouda</t>
  </si>
  <si>
    <t>Mel</t>
  </si>
  <si>
    <t>Wärme statt Rechenpower!</t>
  </si>
  <si>
    <t>Reviewed in Germany on 4 August 2021</t>
  </si>
  <si>
    <t>Magnus</t>
  </si>
  <si>
    <t>So far so good</t>
  </si>
  <si>
    <t>Reviewed in France on 9 May 2021</t>
  </si>
  <si>
    <t>Consiglio essa!</t>
  </si>
  <si>
    <t>Reviewed in Italy on 15 April 2022</t>
  </si>
  <si>
    <t>shahram</t>
  </si>
  <si>
    <t>Perfect performance</t>
  </si>
  <si>
    <t>Reviewed in the United Kingdom on 4 September 2022</t>
  </si>
  <si>
    <t>Reviewed in France on 30 June 2021</t>
  </si>
  <si>
    <t>Rolf N.</t>
  </si>
  <si>
    <t>Stabilità</t>
  </si>
  <si>
    <t>Reviewed in Italy on 25 May 2021</t>
  </si>
  <si>
    <t>Loloth85</t>
  </si>
  <si>
    <t>Un proco qui rox</t>
  </si>
  <si>
    <t>Reviewed in France on 2 March 2022</t>
  </si>
  <si>
    <t>Abhinav Zar</t>
  </si>
  <si>
    <t>Intel i9 Gen 10th processor !</t>
  </si>
  <si>
    <t>Reviewed in India on 25 October 2022</t>
  </si>
  <si>
    <t>https://www.amazon.in/gp/profile/amzn1.account.AHANXJSVNU57PT325QBJJXLJ4SKQ/ref=cm_cr_arp_d_gw_btm?ie=UTF8</t>
  </si>
  <si>
    <t>https://www.amazon.in/gp/customer-reviews/R2SZ08F3CNKPVM/ref=cm_cr_arp_d_rvw_ttl?ie=UTF8&amp;ASIN=B08DHRG2X9</t>
  </si>
  <si>
    <t>Intel Core i9 10850K Processor 20M Cache, up to 5.20 GHz 10 Cores, 20 Threads Avenger's Edition</t>
  </si>
  <si>
    <t>Shravan</t>
  </si>
  <si>
    <t>WoW</t>
  </si>
  <si>
    <t>Reviewed in India on 7 June 2021</t>
  </si>
  <si>
    <t>https://www.amazon.in/gp/profile/amzn1.account.AFDTRMIUZ635FF3MN2ZVENZWCXTA/ref=cm_cr_arp_d_gw_btm?ie=UTF8</t>
  </si>
  <si>
    <t>https://www.amazon.in/gp/customer-reviews/R8ENA7SH5EAZ5/ref=cm_cr_arp_d_rvw_ttl?ie=UTF8&amp;ASIN=B08DHRG2X9</t>
  </si>
  <si>
    <t>73 people found this helpful</t>
  </si>
  <si>
    <t>Ryan Cooper</t>
  </si>
  <si>
    <t>Super fast and super hot CPU</t>
  </si>
  <si>
    <t>Reviewed in the United States on 20 January 2024</t>
  </si>
  <si>
    <t>Craig</t>
  </si>
  <si>
    <t>A beast of a processor - highly recommended.</t>
  </si>
  <si>
    <t>Reviewed in the United Kingdom on 26 February 2023</t>
  </si>
  <si>
    <t>Jake Wiebe</t>
  </si>
  <si>
    <t>WOW🤩 this thing is a beast</t>
  </si>
  <si>
    <t>Yoshi</t>
  </si>
  <si>
    <t>Fast, hot, and a multitasking monster</t>
  </si>
  <si>
    <t>Reviewed in Singapore on 22 October 2021</t>
  </si>
  <si>
    <t>Equinox</t>
  </si>
  <si>
    <t>Experience may vary.</t>
  </si>
  <si>
    <t>Reviewed in Australia on 30 June 2022</t>
  </si>
  <si>
    <t>Goa31</t>
  </si>
  <si>
    <t>presque qu'un I9 10900k et mieux qu'un I7</t>
  </si>
  <si>
    <t>Reviewed in France on 15 July 2021</t>
  </si>
  <si>
    <t>maurizio f.</t>
  </si>
  <si>
    <t>spettacolare!!!!</t>
  </si>
  <si>
    <t>Reviewed in Italy on 20 October 2021</t>
  </si>
  <si>
    <t>Andrej</t>
  </si>
  <si>
    <t>…</t>
  </si>
  <si>
    <t>Reviewed in Germany on 8 August 2021</t>
  </si>
  <si>
    <t>Ofer Bretter</t>
  </si>
  <si>
    <t>Intel 10 core processor in a bargain price.</t>
  </si>
  <si>
    <t>aussiereview</t>
  </si>
  <si>
    <t>Item</t>
  </si>
  <si>
    <t>Reviewed in Australia on 10 June 2023</t>
  </si>
  <si>
    <t>Douxx</t>
  </si>
  <si>
    <t>Merci</t>
  </si>
  <si>
    <t>Reviewed in Canada on 14 January 2024</t>
  </si>
  <si>
    <t>Andres Nolvak</t>
  </si>
  <si>
    <t>Reviewed in Germany on 26 May 2021</t>
  </si>
  <si>
    <t>Ivo</t>
  </si>
  <si>
    <t>awesome !!</t>
  </si>
  <si>
    <t>Reviewed in the United Kingdom on 29 October 2021</t>
  </si>
  <si>
    <t>Quentin Leclerc</t>
  </si>
  <si>
    <t>Solide</t>
  </si>
  <si>
    <t>Reviewed in France on 19 September 2021</t>
  </si>
  <si>
    <t>Cliente Amazon_1</t>
  </si>
  <si>
    <t>Reviewed in Italy on 8 May 2021</t>
  </si>
  <si>
    <t>garrett pfluger</t>
  </si>
  <si>
    <t>Great for PC build</t>
  </si>
  <si>
    <t>Reviewed in the United States on 2 April 2024</t>
  </si>
  <si>
    <t>Thorsten.B</t>
  </si>
  <si>
    <t>Nicht gut</t>
  </si>
  <si>
    <t>Reviewed in Germany on 13 July 2021</t>
  </si>
  <si>
    <t>giuliano grambone</t>
  </si>
  <si>
    <t>Reviewed in Italy on 31 May 2021</t>
  </si>
  <si>
    <t>Harry</t>
  </si>
  <si>
    <t>Summary of points for why you should buy the i9 10850k</t>
  </si>
  <si>
    <t>Reviewed in the United Kingdom on 16 February 2021</t>
  </si>
  <si>
    <t>41 people found this helpful</t>
  </si>
  <si>
    <t>Benjamin F</t>
  </si>
  <si>
    <t>Very impressive coming from a i5 2500k it's not even comparable.</t>
  </si>
  <si>
    <t>Reviewed in Canada on 15 September 2021</t>
  </si>
  <si>
    <t>Vincent Gagné-Vigneault</t>
  </si>
  <si>
    <t>Les perfs sont très bonne pour le gaming et achetez le en rabais de préférence.</t>
  </si>
  <si>
    <t>Reviewed in Canada on 26 April 2021</t>
  </si>
  <si>
    <t>Brian Hawks</t>
  </si>
  <si>
    <t>Blazing fast.</t>
  </si>
  <si>
    <t>Ottimo!</t>
  </si>
  <si>
    <t>Reviewed in Italy on 23 April 2021</t>
  </si>
  <si>
    <t>Christopher Law</t>
  </si>
  <si>
    <t>Prompt and value for money</t>
  </si>
  <si>
    <t>Reviewed in the United Kingdom on 19 July 2021</t>
  </si>
  <si>
    <t>Prodotto eccellente</t>
  </si>
  <si>
    <t>Reviewed in Italy on 3 June 2021</t>
  </si>
  <si>
    <t>Dennis</t>
  </si>
  <si>
    <t>Awsome processor</t>
  </si>
  <si>
    <t>Reviewed in the United Kingdom on 21 July 2021</t>
  </si>
  <si>
    <t>5 étoiles en attente</t>
  </si>
  <si>
    <t>Reviewed in Canada on 26 March 2021</t>
  </si>
  <si>
    <t>Whiteraven</t>
  </si>
  <si>
    <t>Works great!!!</t>
  </si>
  <si>
    <t>kevin turgeon</t>
  </si>
  <si>
    <t>Reviewed in Canada on 15 December 2023</t>
  </si>
  <si>
    <t>Joshua L.</t>
  </si>
  <si>
    <t>Great Product, Bad Thermals</t>
  </si>
  <si>
    <t>Reviewed in the United Kingdom on 2 November 2021</t>
  </si>
  <si>
    <t>Benjamin Glasthal</t>
  </si>
  <si>
    <t>Lives Up To What's on the Tin</t>
  </si>
  <si>
    <t>Reviewed in the United States on 10 April 2021</t>
  </si>
  <si>
    <t>Alessio</t>
  </si>
  <si>
    <t>Processore i9</t>
  </si>
  <si>
    <t>Reviewed in Italy on 2 April 2021</t>
  </si>
  <si>
    <t>Great value for the cores</t>
  </si>
  <si>
    <t>Reviewed in the United States on 26 October 2020</t>
  </si>
  <si>
    <t>56 people found this helpful</t>
  </si>
  <si>
    <t>YBZ</t>
  </si>
  <si>
    <t>Reviewed in the United Kingdom on 3 May 2021</t>
  </si>
  <si>
    <t>vincenzo</t>
  </si>
  <si>
    <t>Recensione</t>
  </si>
  <si>
    <t>Reviewed in Italy on 1 June 2021</t>
  </si>
  <si>
    <t>Make sure to use Intel 1200 motherboard and cooler that are compatible</t>
  </si>
  <si>
    <t>Reviewed in Canada on 13 April 2021</t>
  </si>
  <si>
    <t>Don’t expect 5Ghz on Air; runs Hot. Great value when on sake</t>
  </si>
  <si>
    <t>Reviewed in the United States on 13 February 2021</t>
  </si>
  <si>
    <t>michael</t>
  </si>
  <si>
    <t>Arrived without a retail box</t>
  </si>
  <si>
    <t>Reviewed in the United States on 10 June 2024</t>
  </si>
  <si>
    <t>Stephen</t>
  </si>
  <si>
    <t>Tray processor, not retail box</t>
  </si>
  <si>
    <t>Uncle Joe</t>
  </si>
  <si>
    <t>Worst PC build experience ever.</t>
  </si>
  <si>
    <t>Reviewed in the United States on 14 October 2021</t>
  </si>
  <si>
    <t>JCK</t>
  </si>
  <si>
    <t>Great product - Great price</t>
  </si>
  <si>
    <t>My order came as posted. The product is working great. I would purchase from them again.</t>
  </si>
  <si>
    <t>My order came as offered and early.</t>
  </si>
  <si>
    <t>Reviewed in the United States on 31 October 2023</t>
  </si>
  <si>
    <t>Pierre L.</t>
  </si>
  <si>
    <t>Un peu déçu ! C’est chaud, ça surchauffe très facilement…</t>
  </si>
  <si>
    <t>Reviewed in Canada on 17 November 2021</t>
  </si>
  <si>
    <t>Excellent Processor, within certain expectations</t>
  </si>
  <si>
    <t>Reviewed in the United States on 16 February 2021</t>
  </si>
  <si>
    <t>Wilmar Muñoz</t>
  </si>
  <si>
    <t>Excelent product!</t>
  </si>
  <si>
    <t>Reviewed in the United States on 25 August 2023</t>
  </si>
  <si>
    <t>crystal hammond</t>
  </si>
  <si>
    <t>Does run warmer, but so farhas been stable, and runs well with demanding games.</t>
  </si>
  <si>
    <t>T. Stark</t>
  </si>
  <si>
    <t>Still a 14nm cpu but is a slightly faster 9900k with 2 more cores</t>
  </si>
  <si>
    <t>Reviewed in the United States on 25 December 2020</t>
  </si>
  <si>
    <t>38 people found this helpful</t>
  </si>
  <si>
    <t>Bjorn Rossouw</t>
  </si>
  <si>
    <t>Excellent CPU!!!</t>
  </si>
  <si>
    <t>Reviewed in the United States on 14 August 2022</t>
  </si>
  <si>
    <t>Joe G</t>
  </si>
  <si>
    <t>Excellent processor</t>
  </si>
  <si>
    <t>Awesome. Best value for the money.</t>
  </si>
  <si>
    <t>Reviewed in the United States on 18 January 2021</t>
  </si>
  <si>
    <t>alex bacon</t>
  </si>
  <si>
    <t>I expected more but it is still able to provide solid performance</t>
  </si>
  <si>
    <t>Reviewed in the United States on 16 June 2021</t>
  </si>
  <si>
    <t>For the price it was at it was a steal</t>
  </si>
  <si>
    <t>Reviewed in the United States on 24 March 2022</t>
  </si>
  <si>
    <t>Corey Fisher</t>
  </si>
  <si>
    <t>That AMD can be good but Intel is always better,</t>
  </si>
  <si>
    <t>Reviewed in the United States on 19 September 2021</t>
  </si>
  <si>
    <t>Sanjar</t>
  </si>
  <si>
    <t>Amazing CPU for just 390 USD 5ghz all core at 1.31v.</t>
  </si>
  <si>
    <t>Reviewed in the United States on 27 March 2021</t>
  </si>
  <si>
    <t>Incarnate</t>
  </si>
  <si>
    <t>Skylake Swan Song</t>
  </si>
  <si>
    <t>Reviewed in the United States on 24 January 2021</t>
  </si>
  <si>
    <t>sebastian i.</t>
  </si>
  <si>
    <t>Mi primer i9</t>
  </si>
  <si>
    <t>Reviewed in the United States on 15 October 2021</t>
  </si>
  <si>
    <t>BlakeH</t>
  </si>
  <si>
    <t>Powerful CPU for the price</t>
  </si>
  <si>
    <t>Reviewed in the United States on 13 January 2021</t>
  </si>
  <si>
    <t>Shadeofblkness</t>
  </si>
  <si>
    <t>Great CPU.</t>
  </si>
  <si>
    <t>Reviewed in the United States on 28 August 2021</t>
  </si>
  <si>
    <t>Jeff Walters</t>
  </si>
  <si>
    <t>Great for photo processing</t>
  </si>
  <si>
    <t>Jon S</t>
  </si>
  <si>
    <t>Reviewed in the United States on 30 November 2020</t>
  </si>
  <si>
    <t>brachelo regina</t>
  </si>
  <si>
    <t>Worth the Money</t>
  </si>
  <si>
    <t>Reviewed in the United States on 9 March 2021</t>
  </si>
  <si>
    <t>Average gamer</t>
  </si>
  <si>
    <t>Best CPU that I have ever owned.</t>
  </si>
  <si>
    <t>Reviewed in the United States on 21 December 2020</t>
  </si>
  <si>
    <t>bryan</t>
  </si>
  <si>
    <t>Champion</t>
  </si>
  <si>
    <t>Elise</t>
  </si>
  <si>
    <t>Value CPU with great onboard graphics.</t>
  </si>
  <si>
    <t>Reviewed in the United States on 7 June 2021</t>
  </si>
  <si>
    <t>public name</t>
  </si>
  <si>
    <t>Anthony S</t>
  </si>
  <si>
    <t>Great performance, need a solid cooler</t>
  </si>
  <si>
    <t>Reviewed in the United States on 9 April 2021</t>
  </si>
  <si>
    <t>Lore</t>
  </si>
  <si>
    <t>Same as i9-10900K, but slightly hotter</t>
  </si>
  <si>
    <t>Reviewed in the United States on 7 November 2020</t>
  </si>
  <si>
    <t>104 people found this helpful</t>
  </si>
  <si>
    <t>Bruce H.</t>
  </si>
  <si>
    <t>I am running at 4700mhz or higher processing speeds</t>
  </si>
  <si>
    <t>Reviewed in the United States on 1 November 2021</t>
  </si>
  <si>
    <t>Calvon</t>
  </si>
  <si>
    <t>Absolute shredder bruh</t>
  </si>
  <si>
    <t>Reviewed in the United States on 12 July 2022</t>
  </si>
  <si>
    <t>Jesse Thomas</t>
  </si>
  <si>
    <t>10850k!!!! Awesome CPU</t>
  </si>
  <si>
    <t>Reviewed in the United States on 13 July 2021</t>
  </si>
  <si>
    <t>Rios</t>
  </si>
  <si>
    <t>Bang for your buck.</t>
  </si>
  <si>
    <t>Reviewed in the United States on 12 March 2021</t>
  </si>
  <si>
    <t>Blaydese</t>
  </si>
  <si>
    <t>Finally the price dropped...</t>
  </si>
  <si>
    <t>Reviewed in the United States on 13 October 2020</t>
  </si>
  <si>
    <t>Skullywag</t>
  </si>
  <si>
    <t>Reliability</t>
  </si>
  <si>
    <t>Reviewed in the United States on 28 February 2021</t>
  </si>
  <si>
    <t>colton</t>
  </si>
  <si>
    <t>Part innoperative</t>
  </si>
  <si>
    <t>Reviewed in Canada on 19 March 2024</t>
  </si>
  <si>
    <t>Noah</t>
  </si>
  <si>
    <t>Reviewed in the United States on 10 February 2021</t>
  </si>
  <si>
    <t>Jerson</t>
  </si>
  <si>
    <t>I arrive in excellent condition</t>
  </si>
  <si>
    <t>wollom nob</t>
  </si>
  <si>
    <t>i9 the best</t>
  </si>
  <si>
    <t>Reviewed in the United States on 12 February 2021</t>
  </si>
  <si>
    <t>bndfind</t>
  </si>
  <si>
    <t>Enhanced Digital Audio Workstation Operation</t>
  </si>
  <si>
    <t>Reviewed in the United States on 15 March 2021</t>
  </si>
  <si>
    <t>Lynne Wilson</t>
  </si>
  <si>
    <t>do lots of transcoding video and it gets the job done.</t>
  </si>
  <si>
    <t>Reviewed in the United States on 21 April 2021</t>
  </si>
  <si>
    <t>Rainz83</t>
  </si>
  <si>
    <t>Thickness?</t>
  </si>
  <si>
    <t>Reviewed in the United States on 3 December 2020</t>
  </si>
  <si>
    <t>Bought this as a X-Mas gift to myself</t>
  </si>
  <si>
    <t>Reviewed in the United States on 25 February 2021</t>
  </si>
  <si>
    <t>Idles around low 30's. Does get pretty toasty under load, less than 80C.</t>
  </si>
  <si>
    <t>Reviewed in the United States on 3 May 2021</t>
  </si>
  <si>
    <t>Sacramento, CA</t>
  </si>
  <si>
    <t>Save a few bucks and get the 850k!</t>
  </si>
  <si>
    <t>Reviewed in the United States on 15 November 2020</t>
  </si>
  <si>
    <t>Wow!</t>
  </si>
  <si>
    <t>Reviewed in the United States on 3 November 2021</t>
  </si>
  <si>
    <t>Freakin' amazing</t>
  </si>
  <si>
    <t>Reviewed in the United States on 16 March 2021</t>
  </si>
  <si>
    <t>Isabella</t>
  </si>
  <si>
    <t>Decent</t>
  </si>
  <si>
    <t>Reviewed in the United States on 24 November 2020</t>
  </si>
  <si>
    <t>Lill Marie Correa de Castillero</t>
  </si>
  <si>
    <t>Buenisimo</t>
  </si>
  <si>
    <t>Reviewed in the United States on 5 January 2021</t>
  </si>
  <si>
    <t>Thomas Truce</t>
  </si>
  <si>
    <t>Quality processor</t>
  </si>
  <si>
    <t>Reviewed in the United States on 26 May 2021</t>
  </si>
  <si>
    <t>Excelente calidad/precio</t>
  </si>
  <si>
    <t>Reviewed in the United States on 30 May 2021</t>
  </si>
  <si>
    <t>Patrick Ruprecht</t>
  </si>
  <si>
    <t>Best CPU Out there</t>
  </si>
  <si>
    <t>Reviewed in the United States on 25 August 2021</t>
  </si>
  <si>
    <t>In love 💕</t>
  </si>
  <si>
    <t>Reviewed in the United States on 19 February 2021</t>
  </si>
  <si>
    <t>Jp roy</t>
  </si>
  <si>
    <t>A1</t>
  </si>
  <si>
    <t>Reviewed in Canada on 25 July 2021</t>
  </si>
  <si>
    <t>Leland Webb</t>
  </si>
  <si>
    <t>Excellent product</t>
  </si>
  <si>
    <t>Reviewed in the United States on 28 March 2021</t>
  </si>
  <si>
    <t>jonathan</t>
  </si>
  <si>
    <t>Reviewed in the United States on 22 January 2021</t>
  </si>
  <si>
    <t>Johnathan</t>
  </si>
  <si>
    <t>Clocking them in @ 5.0GHz</t>
  </si>
  <si>
    <t>Kela carlson</t>
  </si>
  <si>
    <t>Works great, no issues. Fast Processor</t>
  </si>
  <si>
    <t>Reviewed in the United States on 27 December 2020</t>
  </si>
  <si>
    <t>Reviewed in the United States on 28 November 2021</t>
  </si>
  <si>
    <t>Gloomy</t>
  </si>
  <si>
    <t>A great processor but..</t>
  </si>
  <si>
    <t>https://www.amazon.in/gp/profile/amzn1.account.AHSUCLY6N3IN4EDS56KAM55GHLZA/ref=cm_cr_arp_d_gw_btm?ie=UTF8</t>
  </si>
  <si>
    <t>https://www.amazon.in/gp/customer-reviews/R2GBK4LH0Z1D8I/ref=cm_cr_arp_d_rvw_ttl?ie=UTF8&amp;ASIN=B09FXFJW2F</t>
  </si>
  <si>
    <t>Intel Core i5 12600KF Desktop Processor 10 (6P+4E) Cores up to 4.9 GHz Unlocked Socket LGA 1700 600 Series Chipset 125W</t>
  </si>
  <si>
    <t>Reviewed in Germany on 4 May 2023</t>
  </si>
  <si>
    <t>Byron</t>
  </si>
  <si>
    <t>Best Price/Performance value for money CPU in 2024.</t>
  </si>
  <si>
    <t>Reviewed in Australia on 30 May 2024</t>
  </si>
  <si>
    <t>Davide De Bellis</t>
  </si>
  <si>
    <t>Charles L.</t>
  </si>
  <si>
    <t>Amazing Budget CPU</t>
  </si>
  <si>
    <t>Reviewed in Singapore on 15 March 2022</t>
  </si>
  <si>
    <t>Reviewed in Mexico on 6 February 2024</t>
  </si>
  <si>
    <t>Oscar Nyangau</t>
  </si>
  <si>
    <t>Reviewed in Canada on 18 April 2024</t>
  </si>
  <si>
    <t>SION</t>
  </si>
  <si>
    <t>価格対効果</t>
  </si>
  <si>
    <t>Reviewed in Japan on 5 March 2024</t>
  </si>
  <si>
    <t>Kevin Rogers</t>
  </si>
  <si>
    <t>Incredible value to price point</t>
  </si>
  <si>
    <t>Reviewed in the United States on 7 May 2024</t>
  </si>
  <si>
    <t>K Truman.</t>
  </si>
  <si>
    <t>Impressive Performance Upgrade - A Mid-Range Powerhouse</t>
  </si>
  <si>
    <t>Dragonzfire</t>
  </si>
  <si>
    <t>Nice performance</t>
  </si>
  <si>
    <t>Reviewed in Australia on 31 January 2024</t>
  </si>
  <si>
    <t>Benoit Hetu</t>
  </si>
  <si>
    <t>Insane value for the money.</t>
  </si>
  <si>
    <t>Reviewed in Canada on 1 July 2023</t>
  </si>
  <si>
    <t>たける</t>
  </si>
  <si>
    <t>i7 7700から買い替え 次元が違う。</t>
  </si>
  <si>
    <t>Reviewed in Japan on 6 October 2023</t>
  </si>
  <si>
    <t>Reviewed in Mexico on 23 November 2022</t>
  </si>
  <si>
    <t>Stephen Tan</t>
  </si>
  <si>
    <t>Great Upgrade from Intel 9600K PC.</t>
  </si>
  <si>
    <t>Reviewed in Singapore on 16 December 2021</t>
  </si>
  <si>
    <t>jeremy</t>
  </si>
  <si>
    <t>Best mid range cpu</t>
  </si>
  <si>
    <t>Reviewed in Canada on 8 July 2023</t>
  </si>
  <si>
    <t>doinoOssan</t>
  </si>
  <si>
    <t>１２世代</t>
  </si>
  <si>
    <t>Reviewed in Japan on 3 May 2022</t>
  </si>
  <si>
    <t>TXDIY</t>
  </si>
  <si>
    <t>Powerful, for a value price</t>
  </si>
  <si>
    <t>Reviewed in the United States on 7 April 2024</t>
  </si>
  <si>
    <t>Hello</t>
  </si>
  <si>
    <t>Reviewed in Australia on 3 February 2024</t>
  </si>
  <si>
    <t>Omar U.</t>
  </si>
  <si>
    <t>BBM</t>
  </si>
  <si>
    <t>在霓虹买全新pc硬件确实有点大冤种，贵啊</t>
  </si>
  <si>
    <t>Reviewed in Japan on 5 September 2022</t>
  </si>
  <si>
    <t>Great PSU</t>
  </si>
  <si>
    <t>Martin T.</t>
  </si>
  <si>
    <t>Reviewed in Canada on 28 June 2023</t>
  </si>
  <si>
    <t>Brandon Sturdevant</t>
  </si>
  <si>
    <t>Cheap.. and intel..</t>
  </si>
  <si>
    <t>Outsider</t>
  </si>
  <si>
    <t>まだまだ高い感がありますが…。</t>
  </si>
  <si>
    <t>Reviewed in Japan on 16 April 2022</t>
  </si>
  <si>
    <t>warren</t>
  </si>
  <si>
    <t>Gaming CPU</t>
  </si>
  <si>
    <t>Reviewed in Canada on 7 October 2022</t>
  </si>
  <si>
    <t>Juan Pablo</t>
  </si>
  <si>
    <t>Cheap and perfect</t>
  </si>
  <si>
    <t>Reviewed in the United States on 9 April 2024</t>
  </si>
  <si>
    <t>Bill Phillips</t>
  </si>
  <si>
    <t>Most Powerful CPU under $200</t>
  </si>
  <si>
    <t>Reviewed in the United States on 18 May 2024</t>
  </si>
  <si>
    <t>First Intel CPU and I like it</t>
  </si>
  <si>
    <t>remona Barry</t>
  </si>
  <si>
    <t>Still relevant in 2024</t>
  </si>
  <si>
    <t>Reviewed in the United States on 27 April 2024</t>
  </si>
  <si>
    <t>Republica de Jugadores</t>
  </si>
  <si>
    <t>El mejor CPU Calidad - Precio - Rendimiento</t>
  </si>
  <si>
    <t>Reviewed in the United States on 31 March 2024</t>
  </si>
  <si>
    <t>Hector</t>
  </si>
  <si>
    <t>Ronny Fariñas</t>
  </si>
  <si>
    <t>Procesador excelente</t>
  </si>
  <si>
    <t>DJ</t>
  </si>
  <si>
    <t>Product survived shipping in a mailer bag barely</t>
  </si>
  <si>
    <t>La verdad el gabinete es excelente solo que tardo mucho en llegar otros paquetes en 3 días llegan este tardo 6 días</t>
  </si>
  <si>
    <t>Eyeless</t>
  </si>
  <si>
    <t>Buen rendimiento con precio decente</t>
  </si>
  <si>
    <t>Reviewed in the United States on 24 April 2024</t>
  </si>
  <si>
    <t>moises</t>
  </si>
  <si>
    <t>buenissimo</t>
  </si>
  <si>
    <t>Quan Taylor</t>
  </si>
  <si>
    <t>Best performance for price</t>
  </si>
  <si>
    <t>Best bang for your buck</t>
  </si>
  <si>
    <t>Nicolas Diaz</t>
  </si>
  <si>
    <t>Excellent value for money</t>
  </si>
  <si>
    <t>dorothy</t>
  </si>
  <si>
    <t>Pablo Eduardo Obregón</t>
  </si>
  <si>
    <t>Excelente precio/rendimiento</t>
  </si>
  <si>
    <t>Reviewed in the United States on 16 April 2024</t>
  </si>
  <si>
    <t>Llego bien</t>
  </si>
  <si>
    <t>Arrived safely</t>
  </si>
  <si>
    <t>Justice Kwakye</t>
  </si>
  <si>
    <t>It works well</t>
  </si>
  <si>
    <t>It’s an i5, I upgraded from an i3 and can see a slight speed boost in my pc. It is 12th gen and my old i3 was 13th gen, so I don’t know how that upgrade path works, but it handles everything I do on it(gaming and animating stuff) without much issue. That being said, I don’t do anything like video editing and I don’t play any particularly intense games, the most demanding probably being street fighter 6 or Palworld, so if you are doing anything more demanding than that your mileage may vary.</t>
  </si>
  <si>
    <t>German David Pulido</t>
  </si>
  <si>
    <t>Great power, low consumption.</t>
  </si>
  <si>
    <t>Yezzid Orta Briceño</t>
  </si>
  <si>
    <t>It had to be Intel, tremendous processor, it's the best, and best of all it doesn't heat up more than normal</t>
  </si>
  <si>
    <t>Anthony V.</t>
  </si>
  <si>
    <t>It works and that’s all that matters!… jk there’s moreSo the only thing is that this isn’t a dedicated graphics…. So uh plugging in your hdmi to the cpu does… well you guessed it(NOTHING)Sooooooo in case you missed that, this review tells you that, but it works and my pc is Alive and I am happy!</t>
  </si>
  <si>
    <t>Santiago Ayala</t>
  </si>
  <si>
    <t>Excelente rendimiento</t>
  </si>
  <si>
    <t>It has spectacular performance, the i5 label is a little misleading, but it is up to par, even a little better than the R7 5700x, and better than any previous i7. Very happy with the purchase</t>
  </si>
  <si>
    <t>So good</t>
  </si>
  <si>
    <t>Here is the procedure, it arrived intact, I have not tried it but I am sure it will not disappoint, great purchase</t>
  </si>
  <si>
    <t>JollyPeppers</t>
  </si>
  <si>
    <t>Amazing product!</t>
  </si>
  <si>
    <t>I upgraded from i7 8700...And wow what a difference in performance!From gaming to multitasking with more browser tabs then you can think of. This is worth every penny.</t>
  </si>
  <si>
    <t>Brian Russell Jones</t>
  </si>
  <si>
    <t>Works great for gaming.</t>
  </si>
  <si>
    <t>Playing War Thunder and World of War Ships. Getting very low CPU usage at Very High to High settings. Like less than 10% averages. No Problems.</t>
  </si>
  <si>
    <t>Cristóbal Marín</t>
  </si>
  <si>
    <t>Reviewed in the United States on 15 February 2024</t>
  </si>
  <si>
    <t>I don't know what to put, it's really my first CPU and PC so it's like</t>
  </si>
  <si>
    <t>Objection!</t>
  </si>
  <si>
    <t>Cheap but powerful</t>
  </si>
  <si>
    <t>5.0Ghz at 1.3v which forced me to replace 240 aio with 360.</t>
  </si>
  <si>
    <t>Leighton Ford</t>
  </si>
  <si>
    <t>Very Powerful CPU. Handles Everything very well.</t>
  </si>
  <si>
    <t>Great CPU which yields performance. Bought mine on black Friday and it arrived before initial time set for delivery. Have this CPU with Thermaltake heatsink, RX 5700 XT GPU, 16GB of DDR5 RAM GLOWAY.</t>
  </si>
  <si>
    <t>Nice product, great price, happy customer.</t>
  </si>
  <si>
    <t>Playing video games while downloading another one, watching a YouTube video, and streaming to my friends in Discord in high resolution all at the same time was the first use I gave this processor, and it handled it magnificently. 10/10(Not a very demanding thing but the last processor I had wouldn't let me do more than 2 of these things at the same time, and I know I'll be able to make better things in the future)</t>
  </si>
  <si>
    <t>Amyr Avila</t>
  </si>
  <si>
    <t>Great Cpu for gaming</t>
  </si>
  <si>
    <t>Really good for a gaming cpu. i upgraded from a i5 10400f and it was a big increase of gaming performance</t>
  </si>
  <si>
    <t>iCore it is the Best Choice !</t>
  </si>
  <si>
    <t>I have been using iCore 5 and 7 for a few years now and always had super good luck with, always the best!</t>
  </si>
  <si>
    <t>Kevin Aquino</t>
  </si>
  <si>
    <t>cores</t>
  </si>
  <si>
    <t>excellent product, with good dissipation, maintains good temperatures</t>
  </si>
  <si>
    <t>Yomba</t>
  </si>
  <si>
    <t>It took too long to arrive but the product arrived well and its performance is excellent, I accompanied it with 32gb of ddr5 ram at 6000mhz and an RTX 3060ti with good margin to update GPU</t>
  </si>
  <si>
    <t>Carlos Julio</t>
  </si>
  <si>
    <t>Reviewed in the United States on 14 March 2024</t>
  </si>
  <si>
    <t>100%✓</t>
  </si>
  <si>
    <t>alejandro gutierrez</t>
  </si>
  <si>
    <t>For the price it is an excellent processor, ideal for games and design applications.</t>
  </si>
  <si>
    <t>Shoguns</t>
  </si>
  <si>
    <t>Box was damaged and shipping was delayed but overall a solid product so far ill have to stress test it to make sure the chip wasnt damaged</t>
  </si>
  <si>
    <t>The Former DJ</t>
  </si>
  <si>
    <t>Matches the 11th Gen i7 for performance</t>
  </si>
  <si>
    <t>When my motherboard died, I decided to build myself a new PC and update my son's Ryzen 2600 build with something with more zip. I bought this processor (on a smoking coupon deal), a Z690 board for it, and a Z590 for the i7 11700KF from my old build to form the base of the two builds.I kind of agonized over which I would choose for myself - the 11th Gen i7 paired with the Z590 or this 12th Gen i5 with the Z690. I chose the latter, mostly because those parts came first and I was the one with the dead PC.Turns out that it didn't much matter. The i5 12600KF is every bit the equal of the i7 11700KF. Considering that I paid under $160 for this processor, I couldn't be happier with my purchase.</t>
  </si>
  <si>
    <t>anyelo</t>
  </si>
  <si>
    <t>Procesador Intel i5 G12 sin gráficos.</t>
  </si>
  <si>
    <t>Intel i5 G12 processor without graphics, performs excellently with its base frequency without the need for turbo mode. It heats up when it is pushed too hard, nothing that good air cooling doesn't keep cool. Excellent processing with its 10 real cores and 16 threads. Highly recommended by its cost-benefit ratio.</t>
  </si>
  <si>
    <t>Diza</t>
  </si>
  <si>
    <t>For gaming</t>
  </si>
  <si>
    <t>I use with my RTX 3060, its just a perfect combo for me.</t>
  </si>
  <si>
    <t>Jabasa</t>
  </si>
  <si>
    <t>Exelente</t>
  </si>
  <si>
    <t>Satisfied with what was expected, the very compliant seller arrived in perfect condition</t>
  </si>
  <si>
    <t>lesalas</t>
  </si>
  <si>
    <t>It works perfect on my Gigabyte Z690 motherboard.</t>
  </si>
  <si>
    <t>Hussain Ali Mansoor</t>
  </si>
  <si>
    <t>Good budget CPU for gaming in 2023</t>
  </si>
  <si>
    <t>Reviewed in the United States on 28 November 2023</t>
  </si>
  <si>
    <t>I bought 12600KF in NOV 2023 for a new gaming pc with RTX 3080, the CPU can handle the GPU pretty well for all the heavy games without any bottleneck on 1440p. The mother board is ASROCK B660m PRO RS which is a budget mother board and cant handle high wattage CPUs like 13900K, the 12600KF in this built gave very satisfactory benchmarks which you don't need to buy an expensive mother board to get the full performance of this CPU.</t>
  </si>
  <si>
    <t>Charles W.</t>
  </si>
  <si>
    <t>Great price</t>
  </si>
  <si>
    <t>I remember these being close to $400, to get it for $140 is a great deal. 6 P cores and 4 E cores does nicely, it over clocks nicely ( board dependant ) and doesn't get crazy hot. If your building a nice budget gaming rig then this will do the job in spades.</t>
  </si>
  <si>
    <t>Best CPU I've owned!</t>
  </si>
  <si>
    <t>Would highly recommend for any task or gaming!</t>
  </si>
  <si>
    <t>RubenCS</t>
  </si>
  <si>
    <t>Outstanding performance</t>
  </si>
  <si>
    <t>Reviewed in the United States on 4 February 2024</t>
  </si>
  <si>
    <t>I Love this CPU, because I pay only 154 USD for it, and is a beast, good for gaming /producción</t>
  </si>
  <si>
    <t>Intel is back baby!</t>
  </si>
  <si>
    <t>FINALLY. Intel has got back to being a contender. I had not updated my computer since Kaby Lake... and I was a bit disappointed to see how thrashed Intel was getting by AMD.Luckily it was finally time to upgrade and my old system was dying... I had many things failing which was due to poor storage of the system while I was moving.These new 12th gen chips are blazing fast, and the prices are actually super competitive... also you can actually find them! Originally, I was going to go with an AMD build this time - but finding the chips was getting harder and they were getting pricey. Who would have thought that Intel was finally on the cheaper side of the competition!?This installed without any issues in my ASUS PRIME Motherboard, and was detected just fine, RAM was also no issue there either. Seems RAM and Intel compatibility is still on the good side.Right now, these chips are going toe to toe with chips from AMD which are what I consider at least one tier above them, which is fantastic! This level of competition is amazing for us consumers!Video editing and photo editing has been blazing fast for me so far, although I hate to admit I think the Apple M1 chips are still faster than these with WAY less power consumption. I am a part time gamer though, so there is only one choice for me ;)You will not regret this purchase!</t>
  </si>
  <si>
    <t>Lonewolf</t>
  </si>
  <si>
    <t>Incredible Value CPU</t>
  </si>
  <si>
    <t>Amazing CPU handles everything I throw at it with ease and I'm able to run everything smoothly.I would like to add that for some weird reason windows wasn't using all cores and I suspected that I received the wrong one. In order to utilize all cores and use them to their max potential you need to make sure they are first of all enabled in the bios and only after that in windows you need to go to msconfig.msc &gt; boot &gt; advanced options &gt; and uncheck the box with number of processors. This is very important otherwise windows will pretend that you don't have a 10 core CPU and give you false info under system info. and make sure to reboot for this to take effect. and when you do that windows will show that you have 10 cores CPU but still doesn't mean they are all in use. Download a software called QuickCPU and then change the power plan to high performance and at the bottom set everything to 100% and click apply. Once that is done congrats windows will use all the cores to their limit.</t>
  </si>
  <si>
    <t>Llego sin problemas</t>
  </si>
  <si>
    <t>Reviewed in the United States on 23 February 2024</t>
  </si>
  <si>
    <t>great</t>
  </si>
  <si>
    <t>Christian Medina</t>
  </si>
  <si>
    <t>High price for its performance. I recommend the Ryzen, I ended up switching to the 58003d. It is more expensive but performs better. Now for 3 years I haven't changed the CPU.</t>
  </si>
  <si>
    <t>kyle</t>
  </si>
  <si>
    <t>Worth the price</t>
  </si>
  <si>
    <t>This is a top tier cpu for the price of it. Although it's only a I5 it runs everything I need it to with easy. Even multiple things at once. Not even a stutter. Even runs cooler then my older i7 9700. Paird with a cpu cooler its idle Temps are around 40</t>
  </si>
  <si>
    <t>This is a very top CPU at a very affordable price, it is perfect to accompany any type of graphics card.</t>
  </si>
  <si>
    <t>Javier Q</t>
  </si>
  <si>
    <t>Bueno y bien protegido</t>
  </si>
  <si>
    <t>It arrived with a larger box and I've been using it for a month and it hasn't given me any problems and everything is fine.</t>
  </si>
  <si>
    <t>bobink7</t>
  </si>
  <si>
    <t>Solid option for lower end pc</t>
  </si>
  <si>
    <t>Used this for my brothers pc, along with a gtx 1650 it’ll play most titles at medium settings.</t>
  </si>
  <si>
    <t>Muy buena cpu</t>
  </si>
  <si>
    <t>Very good CPU!</t>
  </si>
  <si>
    <t>Neustocks</t>
  </si>
  <si>
    <t>Be aware that you will need a UEFI and Secure Boot compliant video card.</t>
  </si>
  <si>
    <t>Reviewed in the United States on 28 January 2022</t>
  </si>
  <si>
    <t>I have been building desktop computers for the past 22 years, and this is the first processor I have had such horrible luck getting to work. I have tried this in 3 motherboards, swapped RAM, video cards, power supplies, monitors, and HDMI cables. I have even returned and replaced the CPU. Nothing has gotten me to a POST screen, much less allowed me to access the UEFI/BIOS, until I borrowed a GT 1030, which is UEFI and Secure Boot compliant. Socket 1700 motherboards are shipping with CSM disabled and Secure Boot enabled. Unless your video card is compliant, you will not see a POST screen or a UEFI/BIOS menu.I'm going to sit on this system for a bit, while I save up for a newer video card. The GTX 970 video card I have is not fully compliant, so it will not work with a socket 1700 system.--- AddendumI have now paired this with a GTX 1650, and the system boots up just fine. I chose not to overclock. Running a full load CPU stress test (4.5 GHz on all P-Cores, 3.6 GHz on all E-Cores), the chip draws less than 120 watts, and runs at 74C max temp using a Noctua NH-U12S Redux.So far, the system runs stably on Windows 11. I hope this will be a problem-free build from here on in.</t>
  </si>
  <si>
    <t>Yean Flores Arce</t>
  </si>
  <si>
    <t>It arrived earlier than expected (AQP, PERU). Excellent product</t>
  </si>
  <si>
    <t>Marc Jeremy</t>
  </si>
  <si>
    <t>el precio y llego super bien</t>
  </si>
  <si>
    <t>I liked the time in which I received the product</t>
  </si>
  <si>
    <t>Vicente Sandoval</t>
  </si>
  <si>
    <t>I bought it for $150, and it's wonderful, and cheaper than in my country 🇨🇱.</t>
  </si>
  <si>
    <t>newmatrix</t>
  </si>
  <si>
    <t>Best for money</t>
  </si>
  <si>
    <t>Reviewed in the United States on 20 December 2023</t>
  </si>
  <si>
    <t>With a frame and water cooling, at the peak of 65C degrees maximum, without throttling. Excellent result.</t>
  </si>
  <si>
    <t>Zachary</t>
  </si>
  <si>
    <t>Best cpu ever!</t>
  </si>
  <si>
    <t>I love this cpu it’s cheap for how well it performs!</t>
  </si>
  <si>
    <t>G.S.</t>
  </si>
  <si>
    <t>Great gaming CPU</t>
  </si>
  <si>
    <t>Reviewed in the United States on 12 August 2022</t>
  </si>
  <si>
    <t>I installed this in a GIGABYTE B660 Gaming X AX DDR4 since I'm not overclocking and the board has all the features I wanted at a good price. It's paired with 16 GB DDR4 3200 CL14 RAM and a Phanteks 240 MP AIO liquid cooler. CPU temp never rose above 55 degrees during a 60 minute 100% CPU usage stress test with the stock Phantek fans. With Noctua NF-A12x25 PWM fans, temp is in the high 40s during the same stress test.Running No Man's Sky at 2560×1080 resolution and ultra settings with a GTX 1080 and v-sync enabled, fps never drops below 70 and is over 100 with v-sync disabled. My previous system had an i5-6400 which was usually at 100% CPU utilization while gaming. Now CPU utilization hovers around 14%.Keep in mind the KF does not have the integrated Intel GPU so a discreet card is required. This was a worthwhile upgrade and one I'm very happy with.</t>
  </si>
  <si>
    <t>Excelente desempeño y envio rapido</t>
  </si>
  <si>
    <t>It arrived in the province of Peru without problems, in its estimated time and the product was excellent in its characteristics.</t>
  </si>
  <si>
    <t>JHONAGUR0</t>
  </si>
  <si>
    <t>Excellent product, as expected.</t>
  </si>
  <si>
    <t>Adrian Nicolas Gonzalez Cabrera</t>
  </si>
  <si>
    <t>Funciona</t>
  </si>
  <si>
    <t>Aremox</t>
  </si>
  <si>
    <t>Download your graphic drivers ASAP!!!</t>
  </si>
  <si>
    <t>Reviewed in the United States on 15 January 2022</t>
  </si>
  <si>
    <t>So basically i got it installed on my msi-z690 with the artic freezer 280 and did a clean windows install. I then let windows run all its updates and after the first reset the system would not open any programs or allow me to click IE to download drivers for my amd vega 64. luckly i had my laptop to usb the software safemoded the install and bingo everything so far is fast and amazing and im in intel heaven and my i7-7700k is in intel recycle bin. I cant believe how much cpu % is being used on this like in games the i7-7700k was about 79% but this i5 is at 28-33 % for wow/ffxiv/horzion dawn zero/gtav like im blown away. I also did not disable the e cores so have obs/yt and itunes up and at times a netflix show or anime i feel literally zero input lag with the core temp of 40ish so yes this is so much better then anything i have. Thanks intel. Also im not sure why its consider "budget" gaming cpu as this thing is outclassing high end cpus... just saying.</t>
  </si>
  <si>
    <t>Andrés Felipe yate Meneses</t>
  </si>
  <si>
    <t>RECOMENDADO</t>
  </si>
  <si>
    <t>good processor, recommended</t>
  </si>
  <si>
    <t>cesuar</t>
  </si>
  <si>
    <t>Caja estropeada</t>
  </si>
  <si>
    <t>Although the box arrived a little damaged, the product works very well without any complaints. Intel is a machine for a long time.</t>
  </si>
  <si>
    <t>hugo alberto ortiz quiroz</t>
  </si>
  <si>
    <t>very fast shipping time</t>
  </si>
  <si>
    <t>otto</t>
  </si>
  <si>
    <t>Intel Core i5-12600KF ....Reasonably priced items</t>
  </si>
  <si>
    <t>Reasonably priced items</t>
  </si>
  <si>
    <t>Joshua Smith</t>
  </si>
  <si>
    <t>Fast processor</t>
  </si>
  <si>
    <t>Reviewed in the United States on 26 January 2023</t>
  </si>
  <si>
    <t>PSA: do not buy if you want to overclock and you plan on using Intel XTU on windows 10! Intel has dropped support for XTU on windows 10 for the 12th and 13th gen models, which i did not know at the time of purchase. Regardless, you may not even need to overclock this processor, it handles games, video editing, and large processing workloads well! I have been enjoying Intel's P/E core technology a lot, my background tasks running nominally, while my games and workloads execute smoothly. Amazing processor for it's price, but its definitely not the fastest. You should buy this as an in-between when building a new computer or when upgrading chipsets, etc.</t>
  </si>
  <si>
    <t>Antonny Guadalupe</t>
  </si>
  <si>
    <t>It's just what I was looking for.</t>
  </si>
  <si>
    <t>Piper Z</t>
  </si>
  <si>
    <t>Nothing Can Beat It At This Price Level</t>
  </si>
  <si>
    <t>For $150 level CPU, nothing can beat i5-12600kf. It runs cooler when playing Ash of Singularity and brings average 10% more FPS against my old i3-12100f.</t>
  </si>
  <si>
    <t>Patrick</t>
  </si>
  <si>
    <t>Probably the best of the 11th Gen Lineup</t>
  </si>
  <si>
    <t>Unless you really want a K sku, I feel the 11600 65W CPU is a pretty good CPU in the paltry 11th Gen lineup. Rocket Lake seemed to be a disappointment overall, but the mid range CPUs weren't too bad. And this is for a totally different review, but 11th Gen isn't a line I'd really recommend to anyone. The only reason I have it is I built this PC on a budget and the LGA 1200 Mobos were cheap at the time.This CPU is paired up with 32GB of DDR4-3600 RAM and an RTX 3070. Overkill but I don't see any major bottlenecks. Handles games like RDR2 just fine. Being a locked CPU that can't be overclocked, this thing is super stable. Something I like about the CPU honestly. Its still a little more expensive than I'd like, but it hasn't let me down either. So I guess its worth it.</t>
  </si>
  <si>
    <t>Intel Core i5 11600 Desktop Processor 6 Cores up to 4.8 GHz LGA1200 (Intel 500 Series &amp; Select 400 Series Chipset) 65W</t>
  </si>
  <si>
    <t>Doug</t>
  </si>
  <si>
    <t>Fast as heck!!! A beast of a chip for Gamers!</t>
  </si>
  <si>
    <t>Reviewed in the United States on 1 August 2021</t>
  </si>
  <si>
    <t>Built my new gaming rig with a 11600 from a recommendation from a PC gamer friend of mine, as I am not an over-clocker. This thing is sick, performance is shocking, a full 144 fps nearly all the time, with an Asus 2070RTX Super OC EVO Dual. I replaced the stock cooler with a Sythe Fuma 2, and it keeps it super cool...69 deg, Cel highest temp I've seen underload after hours of gaming. Highly suggest this chip for a more budget PC gaming build.</t>
  </si>
  <si>
    <t>Reviewed in the United States on 8 September 2021</t>
  </si>
  <si>
    <t>My computer runs great with this processor</t>
  </si>
  <si>
    <t>Sherman Oakes</t>
  </si>
  <si>
    <t>May not include the heat-sink/fan that is shown in the photograpsh</t>
  </si>
  <si>
    <t>The photographs for this show that this is a boxed processor, complete with heat sink and fan.However, what I got was just the processors (i.e. "tray" units rather than "boxed" units). They are perfectly good and new processors. But they come without the heat sink and fan. These are usually used by those who are building rack mount or overclocked machines where alternative heat sinks/fans are used and the Intel stock fan is not needed.I ended up buying fans - for additional cost. (Because I'm working in a very tight space I had a choice between the Intel black - and you do need the black ones for these processors - or a more expensive heatsink/fan, such as from Noctua.So far I have received absolutely feedback neither from the supplier nor from Amazon about the fact that the photographs show a heatsink/fan yet what was delivered was missing those quite important parts.</t>
  </si>
  <si>
    <t>Donn</t>
  </si>
  <si>
    <t>It works.</t>
  </si>
  <si>
    <t>Reviewed in Singapore on 13 November 2022</t>
  </si>
  <si>
    <t>It's works for my budget and usage so it's as great as it can go.</t>
  </si>
  <si>
    <t>Intel Core i7 11700KF Desktop Processor 8 Cores up to 5.0 GHz Unlocked LGA1200 (Intel 500 Series &amp; Select 400 Series Chipset) 125W</t>
  </si>
  <si>
    <t>Vicente.AVV</t>
  </si>
  <si>
    <t>Justo el producto que quería</t>
  </si>
  <si>
    <t>Reviewed in Mexico on 5 July 2022</t>
  </si>
  <si>
    <t>It is exactly the product that I ordered, which is why I am giving it 5 stars for the moment since I have not been able to test them yet because I have not received the motherboard but it is clear that the product is new and sealed</t>
  </si>
  <si>
    <t>AM</t>
  </si>
  <si>
    <t>So far so good.</t>
  </si>
  <si>
    <t>Working great so far, was a much needed upgrade from my i5-4670k..I jumped from 2012 to 2022 in one grand leap of upgrades, into "oh wow my CPU isn't at 100% when playing these games anymore?" (GTA V, Tarkov, FiveM, etc.)Running in this setup: MSI Z590 motherboard, 64gb Corsair Vengeance RAM (2x 32gb), Gigabyte RTX 3060 Gaming OC, Evga Supernova 750 G6 power supply, and the Noctua NH-U12S Redux as the CPU cooler keeps this going just fine. Everything air cooled since the last cooler was a liquid cooler that spontaneously screwed me over one day when the pumps failed while I was out of the house (somehow didn't fry anything besides my nerves). Watching the temperature on the CPU with this cooler, I have rarely seen the CPU hit 67c while running TWO instances of GTA V on max graphics.</t>
  </si>
  <si>
    <t>新品ですが、封が開いてました・・・</t>
  </si>
  <si>
    <t>Reviewed in Japan on 22 July 2023</t>
  </si>
  <si>
    <t>It was new and shipped by Amazon, but the package was opened when it arrived. Even though it's new, I'm not sure about it...maybe it was a returned item? The contents seem to be okay, but I'm afraid to use them. . .</t>
  </si>
  <si>
    <t>Jonathan Bautista</t>
  </si>
  <si>
    <t>Llegó súper rápido</t>
  </si>
  <si>
    <t>Reviewed in Mexico on 16 July 2022</t>
  </si>
  <si>
    <t>It was the first component of my computer to arrive, everything was perfectly well packaged and in good condition, it arrived with completely closed seals from the manufacturer, I am already using the processor and it is wonderful, I recommend it!!</t>
  </si>
  <si>
    <t>IRONBEAGLE76</t>
  </si>
  <si>
    <t>Reviewed in the United States on 23 March 2023</t>
  </si>
  <si>
    <t>This processor is amazing and fast. Best for the price too!</t>
  </si>
  <si>
    <t>あーあんと</t>
  </si>
  <si>
    <t>包装の雑さ</t>
  </si>
  <si>
    <t>Reviewed in Japan on 11 September 2022</t>
  </si>
  <si>
    <t>I was surprised to see that the box was packed in just a cardboard paper bag. Addendum: When I started it up, the CPU was initially defective. Well, I think that packaging method is appropriate.</t>
  </si>
  <si>
    <t>Arcangel Abyss</t>
  </si>
  <si>
    <t>Enserio es necesario?</t>
  </si>
  <si>
    <t>Reviewed in Mexico on 13 November 2022</t>
  </si>
  <si>
    <t>It's a beauty, the newly updated equipment is now extremely fast and very useful for multitasking.</t>
  </si>
  <si>
    <t>The Best Line</t>
  </si>
  <si>
    <t>The Intel line is the best and most stable processor made. Just place it in its socket and boot and you'll be up and running - whether it be i5, i7, or i9.</t>
  </si>
  <si>
    <t>Eligah Taylor</t>
  </si>
  <si>
    <t>Reviewed in the United States on 20 March 2022</t>
  </si>
  <si>
    <t>Is this a reason to post my build, maybe. Great CPU. My buddy and I had a build competition and he chose the K version which doesn't make sense since we have GPUs. Anyway held great under stress tests for a few hours and have not had any problems with speed. Definitely lives up to the i7 name.</t>
  </si>
  <si>
    <t>Impressed! As fast or faster than the Intel 10900 10 core processor.</t>
  </si>
  <si>
    <t>The I7 saved some money over I9 but it seems as fast for the games I play and apps I run. Great Processor!</t>
  </si>
  <si>
    <t>Kristhian C.</t>
  </si>
  <si>
    <t>Pretty powerful</t>
  </si>
  <si>
    <t>The only problem i had was overheating but you can solve it with a nice heatsink or good liquid cooling!</t>
  </si>
  <si>
    <t>Michael P. Thompson</t>
  </si>
  <si>
    <t>I meant to buy an i7-11700K.</t>
  </si>
  <si>
    <t>Reviewed in the United States on 28 February 2023</t>
  </si>
  <si>
    <t>I bought a KF in error, my bad. I compared it to my i9-11900K and immediately realized that the compromises made in the i7-11700 was not tro my liking. Tried to save a buck and wound up loosing.</t>
  </si>
  <si>
    <t>Daniel Martinez</t>
  </si>
  <si>
    <t>I7 gen 11th</t>
  </si>
  <si>
    <t>This microphone is the beast, I recommend it 100%</t>
  </si>
  <si>
    <t>Another quality product from Intel</t>
  </si>
  <si>
    <t>The processor was of the usual, high standards and quality. Do you expect for mental product was priced well and received quickly as also undamaged that’s it for today folks have a good day and keep your stick on the ice.</t>
  </si>
  <si>
    <t>kevin forbes</t>
  </si>
  <si>
    <t>HOT</t>
  </si>
  <si>
    <t>This thing is a furnace, it makes the room I have it in warmer -.- I need to make sure the room is properly chilled.</t>
  </si>
  <si>
    <t>Isaac Caraballo</t>
  </si>
  <si>
    <t>The CPU is all good, excellent, working perfectly.</t>
  </si>
  <si>
    <t>chinup</t>
  </si>
  <si>
    <t>A Good chip?</t>
  </si>
  <si>
    <t>Best chip in town for a ROG Z590-E!</t>
  </si>
  <si>
    <t>Logan</t>
  </si>
  <si>
    <t>Reviewed in the United States on 17 February 2023</t>
  </si>
  <si>
    <t>I like it because it is great.</t>
  </si>
  <si>
    <t>D. Boles</t>
  </si>
  <si>
    <t>It's a great i7 CPU</t>
  </si>
  <si>
    <t>Reviewed in the United States on 8 May 2022</t>
  </si>
  <si>
    <t>Had to replace an i7-10700K that died and needed an LGA1200 compatible, so this was the logical choice. Working great so far, performance pretty much where the 10700K was when it was working well.</t>
  </si>
  <si>
    <t>hector quirindongo</t>
  </si>
  <si>
    <t>Reviewed in the United States on 24 September 2022</t>
  </si>
  <si>
    <t>Luis Pacheco</t>
  </si>
  <si>
    <t>My own opinion</t>
  </si>
  <si>
    <t>I didn't have no problem with it</t>
  </si>
  <si>
    <t>TROY</t>
  </si>
  <si>
    <t>Works like a champ</t>
  </si>
  <si>
    <t>Reviewed in the United States on 30 November 2022</t>
  </si>
  <si>
    <t>Cpu runs way cooler than its predecessors and its way faster</t>
  </si>
  <si>
    <t>Ricardo Santiago</t>
  </si>
  <si>
    <t>Reviewed in the United States on 26 October 2022</t>
  </si>
  <si>
    <t>It works for my son</t>
  </si>
  <si>
    <t>Tatul</t>
  </si>
  <si>
    <t>Core i7</t>
  </si>
  <si>
    <t>Reviewed in the United States on 27 July 2022</t>
  </si>
  <si>
    <t>Everything is great. Satisfied with the purchase</t>
  </si>
  <si>
    <t>Guilherme Imagawa</t>
  </si>
  <si>
    <t>Reviewed in the United States on 7 September 2022</t>
  </si>
  <si>
    <t>very fast</t>
  </si>
  <si>
    <t>Erick</t>
  </si>
  <si>
    <t>Reviewed in the United States on 29 July 2022</t>
  </si>
  <si>
    <t>It works very well</t>
  </si>
  <si>
    <t>Stop working after 59 days</t>
  </si>
  <si>
    <t>Bought this piece of crap I7 processor after deciding to go with intel rather than AMD which was a mistake just like my ex wife. The stupid processor stopped working after 59 days. I’ll never buy another intel processor again. I have had my FX processor for 8 years with no problems, it even lasted longer than my marriage.</t>
  </si>
  <si>
    <t xml:space="preserve">Stars </t>
  </si>
  <si>
    <t>Basant kumar Mahto</t>
  </si>
  <si>
    <t>Value-for-money</t>
  </si>
  <si>
    <t>Jul/2022 Chaibasa</t>
  </si>
  <si>
    <t>I love itREAD MORE</t>
  </si>
  <si>
    <t>https://www.flipkart.com/reviews/PSRGCVGB7YHCZUPG:1?reviewId=526a4e50-4cc6-44c4-83eb-6309a081fdb2</t>
  </si>
  <si>
    <t>Intel Core i5 12500 4.6 GHz Upto 4.6 GHz LGA1700 Socket 6 Cores 12 Threads Desktop Processor</t>
  </si>
  <si>
    <t>Flipkart</t>
  </si>
  <si>
    <t>Rajesh  Kumar</t>
  </si>
  <si>
    <t>Oct/2022 Sonipat</t>
  </si>
  <si>
    <t>Best for Gaming,i love itREAD MORE</t>
  </si>
  <si>
    <t>https://www.flipkart.com/reviews/PSRGCVGB7YHCZUPG:4?reviewId=7c478042-8fc6-4beb-a5ad-3842db22843f</t>
  </si>
  <si>
    <t>Biki Sarania</t>
  </si>
  <si>
    <t>Terrific purchase</t>
  </si>
  <si>
    <t>10 months ago Guwahati</t>
  </si>
  <si>
    <t>Best for performance....I love it...READ MORE</t>
  </si>
  <si>
    <t>https://www.flipkart.com/reviews/PSRGCVGB7YHCZUPG:7?reviewId=140ecb8a-9eeb-4c0b-aca3-22ea08973c51</t>
  </si>
  <si>
    <t>Intel i5-12400F 4.4 GHz Upto 4.4 GHz LGA1700 Socket 6 Cores 12...</t>
  </si>
  <si>
    <t xml:space="preserve">Dec/1899 </t>
  </si>
  <si>
    <t>MOST_HELPFUL</t>
  </si>
  <si>
    <t>Mind-blowing purchase</t>
  </si>
  <si>
    <t>Jul/2022 Gautam Buddh Nagar</t>
  </si>
  <si>
    <t>Allrounder processor best for all of thing editing gaming streaming 💯🎉🎉🎉🎉🎉🎉🎉🎉🎉🎉 Must recommended</t>
  </si>
  <si>
    <t>https://www.flipkart.com/reviews/PSRGCVGB9FH9HWMX:6?reviewId=395d3bda-5b22-4ea0-a535-3b9be7d0bdfb</t>
  </si>
  <si>
    <t>Fabulous!</t>
  </si>
  <si>
    <t>May/2022 Chirang District</t>
  </si>
  <si>
    <t>Thank</t>
  </si>
  <si>
    <t>https://www.flipkart.com/reviews/PSRGCVGB9FH9HWMX:1?reviewId=97ee8833-7da3-4b5f-aea1-c3fc12903dad</t>
  </si>
  <si>
    <t>Mar/2023 Dehradun</t>
  </si>
  <si>
    <t>One of the Best Processor under this price range purchased this i5 12400f at 11k. in my opinion its one of the best intel processors at this price point.</t>
  </si>
  <si>
    <t>https://www.flipkart.com/reviews/PSRGCVGB9FH9HWMX:80?reviewId=c8a0e927-d481-4e35-804a-3cf149ce1034</t>
  </si>
  <si>
    <t>Best in the market!</t>
  </si>
  <si>
    <t>Jan/2023 Kota District</t>
  </si>
  <si>
    <t>Awesome product.</t>
  </si>
  <si>
    <t>https://www.flipkart.com/reviews/PSRGCVGB9FH9HWMX:38?reviewId=4f18eaca-2d78-415e-82d8-ea20d61a7ef0</t>
  </si>
  <si>
    <t>Dec/2022 Kharagpur</t>
  </si>
  <si>
    <t>Superb better than 5600x</t>
  </si>
  <si>
    <t>https://www.flipkart.com/reviews/PSRGCVGB9FH9HWMX:20?reviewId=2ca882ba-0e6d-4cbb-8146-934ca1d86dd0</t>
  </si>
  <si>
    <t>7 months ago Mumbai</t>
  </si>
  <si>
    <t>Good processor for the priceUsing it with Asus h610 e d4Use it with external air coolerStock cooler is not good</t>
  </si>
  <si>
    <t>https://www.flipkart.com/reviews/PSRGCVGB9FH9HWMX:142?reviewId=de44c240-0806-486c-90d7-a2065f9708cd</t>
  </si>
  <si>
    <t>Jan/2023 Patna</t>
  </si>
  <si>
    <t>Product is good but packaging is bad.</t>
  </si>
  <si>
    <t>https://www.flipkart.com/reviews/PSRGCVGB9FH9HWMX:39?reviewId=adae5063-1cb7-48a4-bd86-66f9a445e401</t>
  </si>
  <si>
    <t>Apr/2023 Ranchi</t>
  </si>
  <si>
    <t>Very good and genuine product.Best under 12k range for gaming editing etc. But if your main work is editing then grab 12400 when it is on offer, integrated graphics helps in editing and rendring</t>
  </si>
  <si>
    <t>https://www.flipkart.com/reviews/PSRGCVGB9FH9HWMX:90?reviewId=7c398547-3e73-4492-bd1b-5712a7dc5bee</t>
  </si>
  <si>
    <t>Classy product</t>
  </si>
  <si>
    <t>Dec/2022 Jodhpur</t>
  </si>
  <si>
    <t>GOT A GENUINE PRODUCT AND IS WHAT IS SHOWN.</t>
  </si>
  <si>
    <t>https://www.flipkart.com/reviews/PSRGCVGB9FH9HWMX:28?reviewId=e3507ed7-9ce7-428b-bcd1-525a96efe89f</t>
  </si>
  <si>
    <t>Perfect product!</t>
  </si>
  <si>
    <t>Dec/2022 Budge Budge</t>
  </si>
  <si>
    <t>Awesome and original product delivery. Thank you 💗</t>
  </si>
  <si>
    <t>https://www.flipkart.com/reviews/PSRGCVGB9FH9HWMX:24?reviewId=92e21542-d2de-4b85-9e29-4eae6bb98e55</t>
  </si>
  <si>
    <t>Must buy!</t>
  </si>
  <si>
    <t>Dec/2022 New Delhi</t>
  </si>
  <si>
    <t>Good product. 👍</t>
  </si>
  <si>
    <t>https://www.flipkart.com/reviews/PSRGCVGB9FH9HWMX:27?reviewId=05ed63c0-3b09-4e91-9893-406e9f64634c</t>
  </si>
  <si>
    <t>Good genuine processor, VFM.</t>
  </si>
  <si>
    <t>7 months ago Pune</t>
  </si>
  <si>
    <t>Genuine processor recieved. Packaging was average, the delivery guy opened the sealed box in front of me to verify and then took OTP for delivery. Good experience.The processor itself is very good for medium usage (1080p gaming) and my upgrade is from 9th gen i5 and I can see a very good improvement in overall system performance.One thing to note, you might want to upgrade the cooler if you use it for heavy workloads. For my use case, the stock cooler seems sufficient but will review during...</t>
  </si>
  <si>
    <t>https://www.flipkart.com/reviews/PSRGCVGB9FH9HWMX:144?reviewId=54688a41-9932-40be-814f-232f8e39608d</t>
  </si>
  <si>
    <t>Terrific</t>
  </si>
  <si>
    <t>8 months ago Purba Champaran District</t>
  </si>
  <si>
    <t>Packing Is Good. Thanks To The Seller And  Flipkart For This.</t>
  </si>
  <si>
    <t>https://www.flipkart.com/reviews/PSRGCVGB9FH9HWMX:131?reviewId=792e3fee-c751-4be2-b843-abc2690a8104</t>
  </si>
  <si>
    <t>8 months ago Habra 2</t>
  </si>
  <si>
    <t>Very Good upgradeNote: graphics card is necessary</t>
  </si>
  <si>
    <t>https://www.flipkart.com/reviews/PSRGCVGB9FH9HWMX:127?reviewId=fe8df57f-439f-43de-a3ee-b5a32791d0ba</t>
  </si>
  <si>
    <t>Jan/2023 Ranebennur</t>
  </si>
  <si>
    <t>received original product as mentioned</t>
  </si>
  <si>
    <t>https://www.flipkart.com/reviews/PSRGCVGB9FH9HWMX:37?reviewId=b468d018-2616-492a-adbf-63d84d091e13</t>
  </si>
  <si>
    <t>Dec/2022 Dhanbad</t>
  </si>
  <si>
    <t>This is just amazingI will use it for everything gaming, editing for my business and many more uses</t>
  </si>
  <si>
    <t>https://www.flipkart.com/reviews/PSRGCVGB9FH9HWMX:26?reviewId=ce96b942-a566-442a-92fb-9ec48b01447a</t>
  </si>
  <si>
    <t>Really Nice</t>
  </si>
  <si>
    <t>Mar/2023 Daltonganj</t>
  </si>
  <si>
    <t>Very good working this prosessorBut without grafix card not screen show</t>
  </si>
  <si>
    <t>https://www.flipkart.com/reviews/PSRGCVGB9FH9HWMX:76?reviewId=5e5220bc-7b4c-4d09-a1ae-4f4413e1fdbb</t>
  </si>
  <si>
    <t>28 days ago Surguja</t>
  </si>
  <si>
    <t>Excellence processor in the price tag of 11K . But motherboards are costly. Working great with Asus H610M E D4 Motherboard</t>
  </si>
  <si>
    <t>https://www.flipkart.com/reviews/PSRGCVGB9FH9HWMX:226?reviewId=b412abd1-4923-4015-874b-e306043ce89e</t>
  </si>
  <si>
    <t>1 month ago Gobardanga</t>
  </si>
  <si>
    <t>Value for money product 🔥 power-full cpu</t>
  </si>
  <si>
    <t>https://www.flipkart.com/reviews/PSRGCVGB9FH9HWMX:215?reviewId=c3357b68-d785-4dc2-be86-811fcc016b4c</t>
  </si>
  <si>
    <t>Brilliant</t>
  </si>
  <si>
    <t>8 months ago Jammu</t>
  </si>
  <si>
    <t>Works great with RTX 3070..</t>
  </si>
  <si>
    <t>https://www.flipkart.com/reviews/PSRGCVGB9FH9HWMX:130?reviewId=4afd9c2b-168b-437f-b73e-32d267011ad9</t>
  </si>
  <si>
    <t>8 months ago New Delhi</t>
  </si>
  <si>
    <t>Great purchase, satisfied with the open box and one day delivery, recommend to all who are looking to buy this</t>
  </si>
  <si>
    <t>https://www.flipkart.com/reviews/PSRGCVGB9FH9HWMX:129?reviewId=b8cfd721-5b44-45c4-9bac-b6d4e1d8b8f6</t>
  </si>
  <si>
    <t>9 months ago New Delhi</t>
  </si>
  <si>
    <t>Great purchase 👍🏻 Got a good deal considering the market value. Waiting for the AMD Ryzen 7000 series processor on sale.</t>
  </si>
  <si>
    <t>https://www.flipkart.com/reviews/PSRGCVGB9FH9HWMX:122?reviewId=82f4aad7-39cc-4851-b7ab-195e375cc348</t>
  </si>
  <si>
    <t>Good quality product</t>
  </si>
  <si>
    <t>Mar/2023 Hyderabad</t>
  </si>
  <si>
    <t>Good processor....packaging can be better  utilized no issues</t>
  </si>
  <si>
    <t>https://www.flipkart.com/reviews/PSRGCVGB9FH9HWMX:81?reviewId=c1db5495-73ab-407d-95e1-54525f0fa6bc</t>
  </si>
  <si>
    <t>Mar/2023 North Twenty Four Parganas District</t>
  </si>
  <si>
    <t>Exilent work</t>
  </si>
  <si>
    <t>https://www.flipkart.com/reviews/PSRGCVGB9FH9HWMX:77?reviewId=c5a070d9-c9f3-4e14-adf8-ccebd3e4f403</t>
  </si>
  <si>
    <t>Just wow!</t>
  </si>
  <si>
    <t>Jan/2023 Berhampore</t>
  </si>
  <si>
    <t>Fantastic processor</t>
  </si>
  <si>
    <t>https://www.flipkart.com/reviews/PSRGCVGB9FH9HWMX:51?reviewId=968dfdad-8a60-4477-bc88-13fffab0b1e9</t>
  </si>
  <si>
    <t>Jan/2023 Jalgaon</t>
  </si>
  <si>
    <t>Very nice product and service</t>
  </si>
  <si>
    <t>https://www.flipkart.com/reviews/PSRGCVGB9FH9HWMX:42?reviewId=cdbd23f1-8271-48d6-9e4d-3d97f67deae0</t>
  </si>
  <si>
    <t>Dec/2022 Puri</t>
  </si>
  <si>
    <t>Best seal good product .. I love it.. Thanx to seller</t>
  </si>
  <si>
    <t>https://www.flipkart.com/reviews/PSRGCVGB9FH9HWMX:30?reviewId=bb63c884-22a2-4b66-a7b8-489d895b5fc1</t>
  </si>
  <si>
    <t>Oct/2022 Chennai</t>
  </si>
  <si>
    <t>The best gaming processor under 20k. Simply brilliant.</t>
  </si>
  <si>
    <t>https://www.flipkart.com/reviews/PSRGCVGB9FH9HWMX:12?reviewId=b014c9fd-f808-44c2-adb0-2fd426c09dda</t>
  </si>
  <si>
    <t>10 months ago Mangalya</t>
  </si>
  <si>
    <t>Capable to perform heavy tasks 🔥🔥</t>
  </si>
  <si>
    <t>https://www.flipkart.com/reviews/PSRGCVGB9FH9HWMX:112?reviewId=cbdb4980-8a52-4ccc-8d96-764bcfd8f481</t>
  </si>
  <si>
    <t>Does the job</t>
  </si>
  <si>
    <t>Jan/2023 New Delhi</t>
  </si>
  <si>
    <t>Product good, working fine, good packaging delivery on time but I don't know if it's OEM and retail CPU.The seller does not mention what type of cpu.</t>
  </si>
  <si>
    <t>https://www.flipkart.com/reviews/PSRGCVGB9FH9HWMX:54?reviewId=0c60962d-96da-4f94-a294-9e1c081ee39a</t>
  </si>
  <si>
    <t>Decent product</t>
  </si>
  <si>
    <t>2 months ago Dakshin Dinajpur District</t>
  </si>
  <si>
    <t>Go</t>
  </si>
  <si>
    <t>https://www.flipkart.com/reviews/PSRGCVGB9FH9HWMX:187?reviewId=dffca873-7637-4f3a-823b-0510cbeb1879</t>
  </si>
  <si>
    <t>1 day ago Raipur</t>
  </si>
  <si>
    <t>beautiful product</t>
  </si>
  <si>
    <t>https://www.flipkart.com/reviews/PSRGCVGB9FH9HWMX:242?reviewId=ed4aea89-8e54-493a-98d2-2ad6c77bd0a6</t>
  </si>
  <si>
    <t>11 days ago Datia District</t>
  </si>
  <si>
    <t>best for every thing  editing gaming streaming...</t>
  </si>
  <si>
    <t>https://www.flipkart.com/reviews/PSRGCVGB9FH9HWMX:238?reviewId=0fc69a84-e30e-4f13-9967-3542094956e2</t>
  </si>
  <si>
    <t>Delightful</t>
  </si>
  <si>
    <t>18 days ago Howrah</t>
  </si>
  <si>
    <t>https://www.flipkart.com/reviews/PSRGCVGB9FH9HWMX:234?reviewId=fb8b5ce8-acc5-416e-a808-8b3548f7cdf8</t>
  </si>
  <si>
    <t>20 days ago Mumbai</t>
  </si>
  <si>
    <t>Every thing great only Intel sticker is missing</t>
  </si>
  <si>
    <t>https://www.flipkart.com/reviews/PSRGCVGB9FH9HWMX:232?reviewId=9cb17fc7-bc47-4bbb-8a74-1cb5df595692</t>
  </si>
  <si>
    <t>21 days ago Murshidabad</t>
  </si>
  <si>
    <t>Perfectly works with my GTX 1060 6GB. Though it can handle more powerful graphic cards like RTX 4060Ti or even 4070 🔥🔥</t>
  </si>
  <si>
    <t>https://www.flipkart.com/reviews/PSRGCVGB9FH9HWMX:231?reviewId=568b8fc4-2618-4052-befa-1801876b7ffd</t>
  </si>
  <si>
    <t>Terrible product</t>
  </si>
  <si>
    <t>28 days ago Thiruvarur District</t>
  </si>
  <si>
    <t>Important note : without graphics card no sinal cpu , I am using this processor with asus h610motherboard combination not working without gpu..you buy separate gpu</t>
  </si>
  <si>
    <t>https://www.flipkart.com/reviews/PSRGCVGB9FH9HWMX:227?reviewId=e932667a-7eef-4bd6-a7fb-ff371a6ef1ea</t>
  </si>
  <si>
    <t>1 month ago Mainpuri</t>
  </si>
  <si>
    <t>https://www.flipkart.com/reviews/PSRGCVGB9FH9HWMX:222?reviewId=89f2adc6-be2b-4f7d-9691-49b815826695</t>
  </si>
  <si>
    <t>Highly recommended</t>
  </si>
  <si>
    <t>1 month ago Haldwani</t>
  </si>
  <si>
    <t>Working fine and fast delivery.It's a good cpu.</t>
  </si>
  <si>
    <t>https://www.flipkart.com/reviews/PSRGCVGB9FH9HWMX:212?reviewId=d57ad205-8c62-4dcd-bce0-843142652e13</t>
  </si>
  <si>
    <t>1 month ago Maldah District</t>
  </si>
  <si>
    <t>Fully trusted product ☺️☺️☺️☺️</t>
  </si>
  <si>
    <t>https://www.flipkart.com/reviews/PSRGCVGB9FH9HWMX:211?reviewId=36cf1934-ca6a-46ac-8abe-f5cb3817d25a</t>
  </si>
  <si>
    <t>1 month ago Kendua</t>
  </si>
  <si>
    <t>https://www.flipkart.com/reviews/PSRGCVGB9FH9HWMX:208?reviewId=25b3e803-15ec-4557-b4aa-401974b9e210</t>
  </si>
  <si>
    <t>1 month ago Bengaluru</t>
  </si>
  <si>
    <t>Works like a charm,upgraded from 2 core processor to 6 core 12 threaded , and pc does things pretty darn fast</t>
  </si>
  <si>
    <t>https://www.flipkart.com/reviews/PSRGCVGB9FH9HWMX:205?reviewId=1505f08c-58f2-4d70-8029-3d96d11363c5</t>
  </si>
  <si>
    <t>1 month ago Ahmedabad</t>
  </si>
  <si>
    <t>gud</t>
  </si>
  <si>
    <t>https://www.flipkart.com/reviews/PSRGCVGB9FH9HWMX:204?reviewId=41122cda-5684-426f-8ca9-afa8932f0db5</t>
  </si>
  <si>
    <t>1 month ago Dabhoi</t>
  </si>
  <si>
    <t>very good packaging and products safe 🙂 Thank you Flipkart</t>
  </si>
  <si>
    <t>https://www.flipkart.com/reviews/PSRGCVGB9FH9HWMX:202?reviewId=83483778-24a7-400b-8128-3faf4aaa0a8a</t>
  </si>
  <si>
    <t>1 month ago Sirsaganj</t>
  </si>
  <si>
    <t>This product is awesome 👍🏻 thanks to Flipkart to give me 81% off this product and the delivery and product is great 😃👍🏻</t>
  </si>
  <si>
    <t>https://www.flipkart.com/reviews/PSRGCVGB9FH9HWMX:201?reviewId=a58fdb13-08c3-483f-998b-7e22be1b0a6e</t>
  </si>
  <si>
    <t>1 month ago Durgapur</t>
  </si>
  <si>
    <t>Great prr</t>
  </si>
  <si>
    <t>https://www.flipkart.com/reviews/PSRGCVGB9FH9HWMX:200?reviewId=35ea614c-e72a-4ff8-92cd-47f52be06366</t>
  </si>
  <si>
    <t>2 months ago Nalgonda</t>
  </si>
  <si>
    <t>Very happy intel pr</t>
  </si>
  <si>
    <t>https://www.flipkart.com/reviews/PSRGCVGB9FH9HWMX:199?reviewId=3cded2e2-7290-4d76-8713-66f368aebf79</t>
  </si>
  <si>
    <t>2 months ago Chandannagar</t>
  </si>
  <si>
    <t>Fantastic Processor..!!I just love it</t>
  </si>
  <si>
    <t>https://www.flipkart.com/reviews/PSRGCVGB9FH9HWMX:198?reviewId=afb7a4be-ceca-4b73-9e80-8582caa935eb</t>
  </si>
  <si>
    <t>Not recommended at all</t>
  </si>
  <si>
    <t>2 months ago Bhubaneswar</t>
  </si>
  <si>
    <t>Very bad</t>
  </si>
  <si>
    <t>https://www.flipkart.com/reviews/PSRGCVGB9FH9HWMX:197?reviewId=e6d96dcd-039f-4ecd-b995-4e2414922148</t>
  </si>
  <si>
    <t>Just okay</t>
  </si>
  <si>
    <t>2 months ago Nalanda District</t>
  </si>
  <si>
    <t>https://www.flipkart.com/reviews/PSRGCVGB9FH9HWMX:196?reviewId=0c2d3a2f-3a9d-4546-bc71-ec19d27ea086</t>
  </si>
  <si>
    <t>2 months ago Sankrail</t>
  </si>
  <si>
    <t>https://www.flipkart.com/reviews/PSRGCVGB9FH9HWMX:195?reviewId=55662608-a05b-42c2-b8ed-6f0437167e5e</t>
  </si>
  <si>
    <t>2 months ago Aluva</t>
  </si>
  <si>
    <t>Very good price</t>
  </si>
  <si>
    <t>https://www.flipkart.com/reviews/PSRGCVGB9FH9HWMX:193?reviewId=a7c7852b-b051-47df-8864-7ff09100ba75</t>
  </si>
  <si>
    <t>2 months ago Godhara</t>
  </si>
  <si>
    <t>Original</t>
  </si>
  <si>
    <t>https://www.flipkart.com/reviews/PSRGCVGB9FH9HWMX:191?reviewId=af79a571-2840-4ee0-abeb-6c1f8d59358a</t>
  </si>
  <si>
    <t>2 months ago Paschim Medinipur</t>
  </si>
  <si>
    <t>https://www.flipkart.com/reviews/PSRGCVGB9FH9HWMX:190?reviewId=ebb0e142-d13d-4de5-8a12-bb884fc2aa43</t>
  </si>
  <si>
    <t>2 months ago New Delhi</t>
  </si>
  <si>
    <t>https://www.flipkart.com/reviews/PSRGCVGB9FH9HWMX:188?reviewId=060c1e96-53f8-45d4-ac94-691abb1f3c45</t>
  </si>
  <si>
    <t>3 months ago Jaipur</t>
  </si>
  <si>
    <t>Nice product with offer</t>
  </si>
  <si>
    <t>https://www.flipkart.com/reviews/PSRGCVGB9FH9HWMX:177?reviewId=6cdad6e2-e38b-40ee-bb41-6d26e8ecbe80</t>
  </si>
  <si>
    <t>3 months ago Kanpur</t>
  </si>
  <si>
    <t>https://www.flipkart.com/reviews/PSRGCVGB9FH9HWMX:176?reviewId=8933efaf-00a1-4781-a4fd-e050c637d19a</t>
  </si>
  <si>
    <t>4 months ago Howrah</t>
  </si>
  <si>
    <t>I love intel</t>
  </si>
  <si>
    <t>https://www.flipkart.com/reviews/PSRGCVGB9FH9HWMX:169?reviewId=70f6b237-72af-4778-8d6a-80d9622cba91</t>
  </si>
  <si>
    <t>4 months ago Amritsar District</t>
  </si>
  <si>
    <t>https://www.flipkart.com/reviews/PSRGCVGB9FH9HWMX:168?reviewId=b0d1dc12-1eab-4111-9241-df1ab688f85a</t>
  </si>
  <si>
    <t>4 months ago Vadodara</t>
  </si>
  <si>
    <t>Great performance processor. Nicely packed and delivered.</t>
  </si>
  <si>
    <t>https://www.flipkart.com/reviews/PSRGCVGB9FH9HWMX:167?reviewId=1ac490fc-116b-4c5c-bc49-d6822f9790e8</t>
  </si>
  <si>
    <t>5 months ago Bangalore</t>
  </si>
  <si>
    <t>Very good product. The games work flawlessly with this processor</t>
  </si>
  <si>
    <t>https://www.flipkart.com/reviews/PSRGCVGB9FH9HWMX:165?reviewId=c4e8885a-6232-4013-adad-c1103aad4aec</t>
  </si>
  <si>
    <t>5 months ago Malappuram District</t>
  </si>
  <si>
    <t>Good processor for ideal</t>
  </si>
  <si>
    <t>https://www.flipkart.com/reviews/PSRGCVGB9FH9HWMX:164?reviewId=cb6ab623-27d7-4a88-aaf7-b9c6200612d9</t>
  </si>
  <si>
    <t>5 months ago Habra</t>
  </si>
  <si>
    <t>Excellent and flawless packaging and shipping. Very good service. Immensely happy with the product !</t>
  </si>
  <si>
    <t>https://www.flipkart.com/reviews/PSRGCVGB9FH9HWMX:163?reviewId=278c7be8-31f0-48b8-898e-5deff48ef4a9</t>
  </si>
  <si>
    <t>5 months ago Murshidabad District</t>
  </si>
  <si>
    <t>https://www.flipkart.com/reviews/PSRGCVGB9FH9HWMX:162?reviewId=cbb99b6e-15d7-45f1-8d6a-c4920635c23d</t>
  </si>
  <si>
    <t>6 months ago Mandi District</t>
  </si>
  <si>
    <t>https://www.flipkart.com/reviews/PSRGCVGB9FH9HWMX:161?reviewId=e574cec6-b0a0-4340-bfe2-c2f685fc9f5c</t>
  </si>
  <si>
    <t>6 months ago Bally</t>
  </si>
  <si>
    <t>Got this i5 12th gen processor under 10k at bbd sale, paired it with MSI Pro H610M- E DDR4 , Performing like a beast on a day to day task and casual to mid casual gaming , just one thing to take note the stock intel cooler doesn't perform as good, so better go with another third party CPU cooler I am using Deep cool ag400 and the CPU temp never goes above 60 degrees!! Great product</t>
  </si>
  <si>
    <t>https://www.flipkart.com/reviews/PSRGCVGB9FH9HWMX:159?reviewId=5cc37276-ee3f-49ac-a594-940fe0c424d5</t>
  </si>
  <si>
    <t>7 months ago Raigarh</t>
  </si>
  <si>
    <t>Best CPU in budget. I love this product. On time delivery. Delivery boy behaviour is too good.Thanks Flipkart</t>
  </si>
  <si>
    <t>https://www.flipkart.com/reviews/PSRGCVGB9FH9HWMX:155?reviewId=5cd192ef-c834-49fc-9dbd-1c5fb0880068</t>
  </si>
  <si>
    <t>7 months ago Aizawl</t>
  </si>
  <si>
    <t>https://www.flipkart.com/reviews/PSRGCVGB9FH9HWMX:154?reviewId=a8f7ab1b-93f3-4aac-a5d6-bfa696ecfa81</t>
  </si>
  <si>
    <t>7 months ago Amritsar</t>
  </si>
  <si>
    <t>Good balanced cpu for gaming 💯</t>
  </si>
  <si>
    <t>https://www.flipkart.com/reviews/PSRGCVGB9FH9HWMX:152?reviewId=f908c28e-29fa-4eb5-92f8-662cbb428ab0</t>
  </si>
  <si>
    <t>7 months ago Patna</t>
  </si>
  <si>
    <t>Thnks flipkart</t>
  </si>
  <si>
    <t>https://www.flipkart.com/reviews/PSRGCVGB9FH9HWMX:150?reviewId=bb8f651a-17e6-425b-b38f-91aaa1106a72</t>
  </si>
  <si>
    <t>7 months ago Bangalore Urban</t>
  </si>
  <si>
    <t>Sealed package. Working well.</t>
  </si>
  <si>
    <t>https://www.flipkart.com/reviews/PSRGCVGB9FH9HWMX:149?reviewId=030f8686-9cbf-49bc-b36a-7d0d5c624898</t>
  </si>
  <si>
    <t>7 months ago Bhavnagar</t>
  </si>
  <si>
    <t>Best budget CPU, I got open delivery and it's  good condition product.</t>
  </si>
  <si>
    <t>https://www.flipkart.com/reviews/PSRGCVGB9FH9HWMX:146?reviewId=942a6022-d0f2-4c68-acb8-a370e71b7b61</t>
  </si>
  <si>
    <t>7 months ago Gurugram</t>
  </si>
  <si>
    <t>Great CPU works okish with the CPU cooler involved</t>
  </si>
  <si>
    <t>https://www.flipkart.com/reviews/PSRGCVGB9FH9HWMX:145?reviewId=8ebdabd5-1423-44b0-99aa-d6b2e1c1f59b</t>
  </si>
  <si>
    <t>7 months ago Kapurthala</t>
  </si>
  <si>
    <t>https://www.flipkart.com/reviews/PSRGCVGB9FH9HWMX:139?reviewId=e8cfe09a-4f11-4707-9afc-6eed7f6f0caa</t>
  </si>
  <si>
    <t>8 months ago Purbi Singhbhum District</t>
  </si>
  <si>
    <t>Great Purchase</t>
  </si>
  <si>
    <t>https://www.flipkart.com/reviews/PSRGCVGB9FH9HWMX:133?reviewId=9017e125-7329-4a35-ba2d-b8841d95da11</t>
  </si>
  <si>
    <t>8 months ago Etah</t>
  </si>
  <si>
    <t>https://www.flipkart.com/reviews/PSRGCVGB9FH9HWMX:132?reviewId=9c9635ca-0ccc-45ab-b360-55ddfb42f04d</t>
  </si>
  <si>
    <t>8 months ago Bengaluru</t>
  </si>
  <si>
    <t>INTEL Processor i5 12400F</t>
  </si>
  <si>
    <t>https://www.flipkart.com/reviews/PSRGCVGB9FH9HWMX:128?reviewId=807f2dd8-f80b-4c6a-9ccc-e900b4a181de</t>
  </si>
  <si>
    <t>9 months ago West Godavari District</t>
  </si>
  <si>
    <t>https://www.flipkart.com/reviews/PSRGCVGB9FH9HWMX:121?reviewId=f1861cae-77a2-4118-8f31-558944016739</t>
  </si>
  <si>
    <t>9 months ago Ludhiana</t>
  </si>
  <si>
    <t>Impressive</t>
  </si>
  <si>
    <t>https://www.flipkart.com/reviews/PSRGCVGB9FH9HWMX:120?reviewId=7ae07f59-08aa-40f2-be6c-86cbb628057d</t>
  </si>
  <si>
    <t>9 months ago Paschim Medinipur</t>
  </si>
  <si>
    <t>Superb quality....</t>
  </si>
  <si>
    <t>https://www.flipkart.com/reviews/PSRGCVGB9FH9HWMX:119?reviewId=677f54fd-d5ea-4b91-a059-b0758560daaa</t>
  </si>
  <si>
    <t>9 months ago Hata</t>
  </si>
  <si>
    <t>https://www.flipkart.com/reviews/PSRGCVGB9FH9HWMX:118?reviewId=ceb4f319-2ca9-4fe4-9023-19d80874a8e3</t>
  </si>
  <si>
    <t>9 months ago Pune</t>
  </si>
  <si>
    <t>Value for money processor and great performance</t>
  </si>
  <si>
    <t>https://www.flipkart.com/reviews/PSRGCVGB9FH9HWMX:114?reviewId=f69b8c41-6b86-4492-afd8-c6fe559ef616</t>
  </si>
  <si>
    <t>10 months ago Faridabad</t>
  </si>
  <si>
    <t>Good quality 👌 work great 👍</t>
  </si>
  <si>
    <t>https://www.flipkart.com/reviews/PSRGCVGB9FH9HWMX:111?reviewId=080a688c-d9bf-485d-a37f-0dc870f7dba0</t>
  </si>
  <si>
    <t>11 months ago Bongaigaon</t>
  </si>
  <si>
    <t>Nice. Product</t>
  </si>
  <si>
    <t>https://www.flipkart.com/reviews/PSRGCVGB9FH9HWMX:110?reviewId=53558a1d-8b2c-4db2-8a89-4673038bd858</t>
  </si>
  <si>
    <t>11 months ago Ahmedabad</t>
  </si>
  <si>
    <t>good processor</t>
  </si>
  <si>
    <t>https://www.flipkart.com/reviews/PSRGCVGB9FH9HWMX:105?reviewId=ab691ee0-c669-4550-928d-cd0983d1c843</t>
  </si>
  <si>
    <t>11 months ago New Delhi</t>
  </si>
  <si>
    <t>Perfect thanks 😊</t>
  </si>
  <si>
    <t>https://www.flipkart.com/reviews/PSRGCVGB9FH9HWMX:103?reviewId=4d6a5fbd-e18d-4756-8025-dc6cfab0d346</t>
  </si>
  <si>
    <t>11 months ago Thane</t>
  </si>
  <si>
    <t>Good as described....</t>
  </si>
  <si>
    <t>https://www.flipkart.com/reviews/PSRGCVGB9FH9HWMX:102?reviewId=38735de5-42e4-4b52-a93f-82b3af524fe2</t>
  </si>
  <si>
    <t>11 months ago Kolkata</t>
  </si>
  <si>
    <t>https://www.flipkart.com/reviews/PSRGCVGB9FH9HWMX:101?reviewId=a372e6a6-7695-40e5-8ead-b5ea639e2a55</t>
  </si>
  <si>
    <t>11 months ago Warora</t>
  </si>
  <si>
    <t>High performance</t>
  </si>
  <si>
    <t>https://www.flipkart.com/reviews/PSRGCVGB9FH9HWMX:100?reviewId=e4c8d607-b678-49d9-99d0-dbe1a5827085</t>
  </si>
  <si>
    <t>May/2023 Thanjavur District</t>
  </si>
  <si>
    <t>https://www.flipkart.com/reviews/PSRGCVGB9FH9HWMX:92?reviewId=00af5cc7-75e7-46e4-b270-68c689b8667f</t>
  </si>
  <si>
    <t>May/2023 Vijayawada</t>
  </si>
  <si>
    <t>https://www.flipkart.com/reviews/PSRGCVGB9FH9HWMX:91?reviewId=647a5da9-c549-4382-8de4-822218ebe338</t>
  </si>
  <si>
    <t>Apr/2023 Lucknow</t>
  </si>
  <si>
    <t>https://www.flipkart.com/reviews/PSRGCVGB9FH9HWMX:87?reviewId=77b8cab8-4074-4bbf-92e7-6aaae74c0694</t>
  </si>
  <si>
    <t>Worth the money</t>
  </si>
  <si>
    <t>Mar/2023 Naldanga</t>
  </si>
  <si>
    <t>Packaging was bad, but product is good.. Thanks Flipkart for amazing deal! Loved it..</t>
  </si>
  <si>
    <t>https://www.flipkart.com/reviews/PSRGCVGB9FH9HWMX:79?reviewId=3a3f3009-6fb2-483d-8d51-2d1590dd5626</t>
  </si>
  <si>
    <t>Mar/2023 Hassan</t>
  </si>
  <si>
    <t>https://www.flipkart.com/reviews/PSRGCVGB9FH9HWMX:75?reviewId=d1894798-82d5-43e4-a8ad-968ca3f24e04</t>
  </si>
  <si>
    <t>Feb/2023 Bhopal</t>
  </si>
  <si>
    <t>If you are building a PC for games then this is all you need. Don't overexpand on high end CPUs.</t>
  </si>
  <si>
    <t>https://www.flipkart.com/reviews/PSRGCVGB9FH9HWMX:73?reviewId=47cf70a8-7d87-4a9a-86a2-3069a04ecb89</t>
  </si>
  <si>
    <t>Feb/2023 Bhubaneswar</t>
  </si>
  <si>
    <t>VERY GOOD</t>
  </si>
  <si>
    <t>https://www.flipkart.com/reviews/PSRGCVGB9FH9HWMX:70?reviewId=9d791b94-b56e-42ec-b78a-4fc1cc5e9391</t>
  </si>
  <si>
    <t>Very Good</t>
  </si>
  <si>
    <t>Feb/2023 Indore</t>
  </si>
  <si>
    <t>Nice product 👍👍👍</t>
  </si>
  <si>
    <t>https://www.flipkart.com/reviews/PSRGCVGB9FH9HWMX:63?reviewId=0bb33649-302f-4ccb-a8e2-1b5537323dda</t>
  </si>
  <si>
    <t>Feb/2023 Dhanbad</t>
  </si>
  <si>
    <t>Overall good deal.</t>
  </si>
  <si>
    <t>https://www.flipkart.com/reviews/PSRGCVGB9FH9HWMX:60?reviewId=52bd90c6-c25b-404c-88e9-ac7bbb534c6a</t>
  </si>
  <si>
    <t>Jan/2023 Nanded</t>
  </si>
  <si>
    <t>Best gaming processor in the budget.</t>
  </si>
  <si>
    <t>https://www.flipkart.com/reviews/PSRGCVGB9FH9HWMX:56?reviewId=f35487fa-33cc-4d22-9980-d047252b92b5</t>
  </si>
  <si>
    <t>Jan/2023 Chandigarh</t>
  </si>
  <si>
    <t>https://www.flipkart.com/reviews/PSRGCVGB9FH9HWMX:55?reviewId=831455ec-9708-44e4-a829-7698ce3d0141</t>
  </si>
  <si>
    <t>https://www.flipkart.com/reviews/PSRGCVGB9FH9HWMX:52?reviewId=98616a45-b5b3-4f1d-a756-86e683c48a93</t>
  </si>
  <si>
    <t>Jan/2023 Sikka</t>
  </si>
  <si>
    <t>Super 👌🏻👌🏻</t>
  </si>
  <si>
    <t>https://www.flipkart.com/reviews/PSRGCVGB9FH9HWMX:46?reviewId=1dd8fa67-35ee-4ade-a899-c358e43331d6</t>
  </si>
  <si>
    <t>Jan/2023 Shivamogga</t>
  </si>
  <si>
    <t>https://www.flipkart.com/reviews/PSRGCVGB9FH9HWMX:45?reviewId=a8394ce2-a14d-48fd-adad-7d8a5da0310a</t>
  </si>
  <si>
    <t>Dec/2022 Korba District</t>
  </si>
  <si>
    <t>https://www.flipkart.com/reviews/PSRGCVGB9FH9HWMX:21?reviewId=35f7f4d4-6704-43f2-9f73-5bbdf7098004</t>
  </si>
  <si>
    <t>Oct/2022 Mumbai</t>
  </si>
  <si>
    <t>best Cpu I have purchase from flipkart</t>
  </si>
  <si>
    <t>https://www.flipkart.com/reviews/PSRGCVGB9FH9HWMX:15?reviewId=8244e9d4-c9f9-450f-81a0-d773b92cdd35</t>
  </si>
  <si>
    <t>Sep/2022 Surat District</t>
  </si>
  <si>
    <t>https://www.flipkart.com/reviews/PSRGBFNZ7TDERAFG:1?reviewId=5d4c4052-f791-4fdc-8d66-8b28d45de811</t>
  </si>
  <si>
    <t>Intel i3-10105F 3.7 GHz Upto 3.7 GHz LGA 1200 Socket 4 Cores 8...</t>
  </si>
  <si>
    <t>Nov/2022 Khamgaon</t>
  </si>
  <si>
    <t>I think this is great  processor. The problem is flipkart  you need to improve your packaging this is a most important  part of the pc build it should be delivered in a nice protection and what I got processor box in a paper package at give a kardbord packing</t>
  </si>
  <si>
    <t>https://www.flipkart.com/reviews/PSRGCXCN3SMGTM6R:24?reviewId=eeb91eef-0e45-4752-a64e-75d96f525e11</t>
  </si>
  <si>
    <t>Oct/2022 Hisar</t>
  </si>
  <si>
    <t>Good and excellent working❤️Best for 25-30k budget PC BUILDEntry level processor for budget gaming setup❤️</t>
  </si>
  <si>
    <t>https://www.flipkart.com/reviews/PSRGCXCN3SMGTM6R:19?reviewId=a5129201-c84d-4be2-8256-f7dbe8591e8f</t>
  </si>
  <si>
    <t>May/2022 Shillong</t>
  </si>
  <si>
    <t>O WHOA 🙆‍♂️ ...... This is the best processor ever 👌👍,  speed is EXTREMELY  GREAT ⭐⭐⭐⭐⭐ FANTASTIC ,  &amp; the best part is ......... It really match with MSI motherboard ,   great performance ⭐⭐⭐⭐⭐Big THANK YOU to FLIPKART and the delivery boy .</t>
  </si>
  <si>
    <t>https://www.flipkart.com/reviews/PSRGCXCN3SMGTM6R:1?reviewId=1475a13a-0ab6-4cb3-8a40-ad59c163445e</t>
  </si>
  <si>
    <t>Dec/2022 Jalpaiguri District</t>
  </si>
  <si>
    <t>Haven't used it yet but according to the price great processor</t>
  </si>
  <si>
    <t>https://www.flipkart.com/reviews/PSRGCXCN3SMGTM6R:25?reviewId=61893fd8-8c59-4504-8d35-beb315dc5df1</t>
  </si>
  <si>
    <t>Dec/2022 Sangli</t>
  </si>
  <si>
    <t>Super quality only fire 🔥osm High performance boom 💥</t>
  </si>
  <si>
    <t>https://www.flipkart.com/reviews/PSRGCXCN3SMGTM6R:28?reviewId=f76b6171-201c-495e-a08c-15d28feafb1c</t>
  </si>
  <si>
    <t>Oct/2022 Sainthia</t>
  </si>
  <si>
    <t>Processor is good but it can't work without external graphics card..even the display is not on</t>
  </si>
  <si>
    <t>https://www.flipkart.com/reviews/PSRGCXCN3SMGTM6R:20?reviewId=6a647533-86a2-4e2e-acff-504f50c01dc5</t>
  </si>
  <si>
    <t>Jul/2022 Dimapur</t>
  </si>
  <si>
    <t>Working</t>
  </si>
  <si>
    <t>https://www.flipkart.com/reviews/PSRGCXCN3SMGTM6R:8?reviewId=ae4f41a8-3183-48cd-b49b-5878c5e8daac</t>
  </si>
  <si>
    <t>Apr/2023 North 24 Parganas</t>
  </si>
  <si>
    <t>Very good processor at low price. I am using it for last 3 months, has not face a single issue yet. Performance is super whether gaming or editing, it will not disappoint you for sure. Buy it without any doubt!!</t>
  </si>
  <si>
    <t>https://www.flipkart.com/reviews/PSRGCXCN3SMGTM6R:45?reviewId=8e7bb1d1-9fc6-4ebb-9baa-cc1ca9c3bd54</t>
  </si>
  <si>
    <t>Feb/2023 Nashik</t>
  </si>
  <si>
    <t>RetailNet trusted Seller Buy without any doubt</t>
  </si>
  <si>
    <t>https://www.flipkart.com/reviews/PSRGCXCN3SMGTM6R:38?reviewId=e95a9256-18c9-4331-b6bd-693d8b7ce9d9</t>
  </si>
  <si>
    <t>Oct/2022 Anandpur Sahib</t>
  </si>
  <si>
    <t>best budget processor</t>
  </si>
  <si>
    <t>https://www.flipkart.com/reviews/PSRGCXCN3SMGTM6R:18?reviewId=3df18f32-417f-4e67-90ff-5a7b484f76ae</t>
  </si>
  <si>
    <t>Oct/2022 Dataganj</t>
  </si>
  <si>
    <t>Awesome processor at price point i am using with zotac 1030 2gb DDR5 graphics card and it's perfectly working i am upgrade in future graphics card with 1660 super. If you build pc under 30k you can go it with this processor without hesitation.</t>
  </si>
  <si>
    <t>https://www.flipkart.com/reviews/PSRGCXCN3SMGTM6R:17?reviewId=af8b432a-eb4c-4c40-8ba5-90334b82308b</t>
  </si>
  <si>
    <t>For gamers keep in mind , it does not come with inbuilt graphics. Need to buy seperate graphics card for HDMI output.</t>
  </si>
  <si>
    <t>https://www.flipkart.com/reviews/PSRGCXCN3SMGTM6R:16?reviewId=e8bcb154-b975-4f39-bac9-7d41d2f9922e</t>
  </si>
  <si>
    <t>Bad quality</t>
  </si>
  <si>
    <t>Jul/2022 Nalbari</t>
  </si>
  <si>
    <t>This processor is very good very smooth with gaming performance. but its not 4.4 Ghz,  its only  3.70 Ghz.</t>
  </si>
  <si>
    <t>https://www.flipkart.com/reviews/PSRGCXCN3SMGTM6R:6?reviewId=06e3ff39-9ad4-4802-a675-f7be46040c62</t>
  </si>
  <si>
    <t>Fair</t>
  </si>
  <si>
    <t>Jan/2023 Chennai</t>
  </si>
  <si>
    <t>Good Product. Packing of the product is poor.</t>
  </si>
  <si>
    <t>https://www.flipkart.com/reviews/PSRGCXCN3SMGTM6R:37?reviewId=487bd21f-6e7e-418d-ac52-322f72cfcf14</t>
  </si>
  <si>
    <t>Oct/2022 Murshidabad District</t>
  </si>
  <si>
    <t>https://www.flipkart.com/reviews/PSRGCXCN3SMGTM6R:21?reviewId=bdcab47f-fc03-4827-a43e-fb1896af32e4</t>
  </si>
  <si>
    <t>Did not meet expectations</t>
  </si>
  <si>
    <t>Aug/2022 Mumbai</t>
  </si>
  <si>
    <t>I got repacked product</t>
  </si>
  <si>
    <t>https://www.flipkart.com/reviews/PSRGCXCN3SMGTM6R:9?reviewId=c264b92e-d4e9-4811-8dbc-bc5ebc02c94d</t>
  </si>
  <si>
    <t>3 months ago Madurai</t>
  </si>
  <si>
    <t>https://www.flipkart.com/reviews/PSRGCXCN3SMGTM6R:68?reviewId=bce03117-dc53-4afd-ba13-93c78abc8241</t>
  </si>
  <si>
    <t>4 months ago Palamu District</t>
  </si>
  <si>
    <t>The Intel i3-10105F processor offers solid performance for its price point. With quad-core processing power and hyper-threading, it handles everyday tasks smoothly and can handle light editing, gaming and multitasking without breaking a sweat. While it may not be the most powerful option on the market, it provides excellent value for budget-conscious users looking for reliable performance.</t>
  </si>
  <si>
    <t>https://www.flipkart.com/reviews/PSRGCXCN3SMGTM6R:67?reviewId=652aed5c-22b7-4adc-b7c0-2f1b6ee7de7e</t>
  </si>
  <si>
    <t>5 months ago Bhilwara</t>
  </si>
  <si>
    <t>good product at a good price</t>
  </si>
  <si>
    <t>https://www.flipkart.com/reviews/PSRGCXCN3SMGTM6R:65?reviewId=4769a939-2d93-4e18-b49b-0d9355f71596</t>
  </si>
  <si>
    <t>Worthless</t>
  </si>
  <si>
    <t>7 months ago Mapusa</t>
  </si>
  <si>
    <t>NO support for VGA, HDMI, Display port. Need to buy additional graphics card for Monitor/DISPLAY</t>
  </si>
  <si>
    <t>https://www.flipkart.com/reviews/PSRGCXCN3SMGTM6R:64?reviewId=9b79a976-41ab-4133-be32-498ed0b1b0de</t>
  </si>
  <si>
    <t>7 months ago Chittoor District</t>
  </si>
  <si>
    <t>Nice Forformence</t>
  </si>
  <si>
    <t>https://www.flipkart.com/reviews/PSRGCXCN3SMGTM6R:63?reviewId=4b63473f-1c98-40f5-acc1-0322a7e0a3f1</t>
  </si>
  <si>
    <t>7 months ago Bhopal</t>
  </si>
  <si>
    <t>Thank you 👍 to give me unbelievable price I hope next same rate</t>
  </si>
  <si>
    <t>https://www.flipkart.com/reviews/PSRGCXCN3SMGTM6R:61?reviewId=ec3cecbd-33f6-4e69-b067-a5e4cf138d14</t>
  </si>
  <si>
    <t>Thank 😄 fantastic everything</t>
  </si>
  <si>
    <t>https://www.flipkart.com/reviews/PSRGCXCN3SMGTM6R:60?reviewId=9a36ec0b-751c-4a89-a61f-8a19a6fcf607</t>
  </si>
  <si>
    <t>Hated it!</t>
  </si>
  <si>
    <t>7 months ago Shrirampur</t>
  </si>
  <si>
    <t>Worst processor do not buying this product not supported h510m-b motherboard lga 1200 black screen problem waist my money 😞😭😭😞😭😞😭😭😭😭😭😞😭😞😭😭😭😭😭</t>
  </si>
  <si>
    <t>https://www.flipkart.com/reviews/PSRGCXCN3SMGTM6R:59?reviewId=cb1f26dd-38b0-460b-80e2-e7ceccce14cb</t>
  </si>
  <si>
    <t>https://www.flipkart.com/reviews/PSRGCXCN3SMGTM6R:57?reviewId=88bbb193-93fe-4144-bb63-91a99c5ce48b</t>
  </si>
  <si>
    <t>7 months ago Delhi</t>
  </si>
  <si>
    <t>Good processor at the reasonable price</t>
  </si>
  <si>
    <t>https://www.flipkart.com/reviews/PSRGCXCN3SMGTM6R:55?reviewId=887e0fe7-a04b-4ab1-bc59-490c2b26acbf</t>
  </si>
  <si>
    <t>7 months ago Jamshedpur</t>
  </si>
  <si>
    <t>https://www.flipkart.com/reviews/PSRGCXCN3SMGTM6R:54?reviewId=69a3496b-460b-4ea8-b755-892e18607495</t>
  </si>
  <si>
    <t>7 months ago Arsikere</t>
  </si>
  <si>
    <t>Good Price unbeatable price wow Superb</t>
  </si>
  <si>
    <t>https://www.flipkart.com/reviews/PSRGCXCN3SMGTM6R:53?reviewId=0a83e681-1e3b-49d7-8351-e26441bf0f23</t>
  </si>
  <si>
    <t>9 months ago Unakoti</t>
  </si>
  <si>
    <t>Good processor.Fast enough for everyday use moderate heavy task.</t>
  </si>
  <si>
    <t>https://www.flipkart.com/reviews/PSRGCXCN3SMGTM6R:48?reviewId=b756c381-d889-4a36-afe5-8c40f481e8d6</t>
  </si>
  <si>
    <t>Unsatisfactory</t>
  </si>
  <si>
    <t>Apr/2023 Nongstoin</t>
  </si>
  <si>
    <t>bad product</t>
  </si>
  <si>
    <t>https://www.flipkart.com/reviews/PSRGCXCN3SMGTM6R:44?reviewId=aa8e3a65-a9e1-4f8d-a5c8-8ef6d0cbe07c</t>
  </si>
  <si>
    <t>Mar/2023 Ajnala</t>
  </si>
  <si>
    <t>https://www.flipkart.com/reviews/PSRGCXCN3SMGTM6R:42?reviewId=35de0a46-3fbc-443a-b52b-685ffd41ed36</t>
  </si>
  <si>
    <t>Mar/2023 Chennai</t>
  </si>
  <si>
    <t>https://www.flipkart.com/reviews/PSRGCXCN3SMGTM6R:40?reviewId=9ceeec51-b2cd-4bc1-ae14-3a98b19959dd</t>
  </si>
  <si>
    <t>Feb/2023 Chandannagar</t>
  </si>
  <si>
    <t>Not good ....not display.....</t>
  </si>
  <si>
    <t>https://www.flipkart.com/reviews/PSRGCXCN3SMGTM6R:39?reviewId=3c32aadd-209c-4647-af8e-b922ca7fb458</t>
  </si>
  <si>
    <t>Jan/2023 Belgaum District</t>
  </si>
  <si>
    <t>https://www.flipkart.com/reviews/PSRGCXCN3SMGTM6R:36?reviewId=0eefabda-b56a-4efd-9b7b-1a9b0ab4064c</t>
  </si>
  <si>
    <t>Jan/2023 Bhubaneswar</t>
  </si>
  <si>
    <t>Good product midrange price....</t>
  </si>
  <si>
    <t>https://www.flipkart.com/reviews/PSRGCXCN3SMGTM6R:34?reviewId=1bfe4f46-b16c-4966-bc21-52b4642d38a2</t>
  </si>
  <si>
    <t>Jan/2023 Chikhli</t>
  </si>
  <si>
    <t>Very good processor</t>
  </si>
  <si>
    <t>https://www.flipkart.com/reviews/PSRGCXCN3SMGTM6R:32?reviewId=00b678ff-1f36-47ff-93dc-8a4ac6d87d4b</t>
  </si>
  <si>
    <t>Dec/2022 Medinipur</t>
  </si>
  <si>
    <t>https://www.flipkart.com/reviews/PSRGCXCN3SMGTM6R:27?reviewId=3d79ee09-ca48-41ac-b2ad-f4543ed6fbd9</t>
  </si>
  <si>
    <t>Dec/2022 Greater Noida</t>
  </si>
  <si>
    <t>Best value for money!</t>
  </si>
  <si>
    <t>https://www.flipkart.com/reviews/PSRGCXCN3SMGTM6R:26?reviewId=46dde5a2-d1a7-46f3-9e06-89a5edf49b75</t>
  </si>
  <si>
    <t>Very poor</t>
  </si>
  <si>
    <t>Nov/2022 Sanand Gidc</t>
  </si>
  <si>
    <t>Not working prosese with not displaying.</t>
  </si>
  <si>
    <t>https://www.flipkart.com/reviews/PSRGCXCN3SMGTM6R:22?reviewId=2639fca5-8d82-4320-b465-b28d937c9c49</t>
  </si>
  <si>
    <t>Sep/2022 New Delhi</t>
  </si>
  <si>
    <t>Amazing 👍Didn't know fan was included.Great processor for beginners.</t>
  </si>
  <si>
    <t>https://www.flipkart.com/reviews/PSRGCXCN3SMGTM6R:11?reviewId=fbf2925b-341f-4755-9306-df9805eb0bc0</t>
  </si>
  <si>
    <t>Jul/2022 Sembianallur</t>
  </si>
  <si>
    <t>Very good product but graphics card not in-built</t>
  </si>
  <si>
    <t>https://www.flipkart.com/reviews/PSRGCXCN3SMGTM6R:7?reviewId=9ca55988-90cd-4780-a630-aaca866042dd</t>
  </si>
  <si>
    <t>Jun/2022 Falakata</t>
  </si>
  <si>
    <t>No so good</t>
  </si>
  <si>
    <t>https://www.flipkart.com/reviews/PSRGCXCN3SMGTM6R:4?reviewId=1ac53ea0-df2b-4add-af1b-11f0dd04587c</t>
  </si>
  <si>
    <t>Intel Core i5 10400 10TH GENERATION 3 GHz Upto 4.3 GHz LGA 120...</t>
  </si>
  <si>
    <t>Jun/2021 Bara Jumla</t>
  </si>
  <si>
    <t>Original products recive 🥰🥰</t>
  </si>
  <si>
    <t>https://www.flipkart.com/reviews/PSRFTYA2E9AGFBNE:7?reviewId=f1762c55-d30c-4419-9839-343460170f8c</t>
  </si>
  <si>
    <t>Jun/2021 Bokaro</t>
  </si>
  <si>
    <t>Pros:1.No additional graphics card required2.Best for entry to mid level gamers3.Stock cooler works fine4.Original product with genuine intel seal and warranty5.Country of origin VietnamCons:1.No over clocking allowed, base clock speed 2.90 GHz2.On use of graphics card additional pump cooler required</t>
  </si>
  <si>
    <t>https://www.flipkart.com/reviews/PSRFTYA2E9AGFBNE:6?reviewId=ab2bc1b8-130c-4cb4-872e-88130d4948d0</t>
  </si>
  <si>
    <t>Jun/2021 Surat</t>
  </si>
  <si>
    <t>Works flawlessly.Must buy processor rather then buying amd's. 6 cores 12 threads makes all my rendering ,editing works faster.My all games runs smoothly with 1660 super at 1080p ultra setting.</t>
  </si>
  <si>
    <t>https://www.flipkart.com/reviews/PSRFTYA2E9AGFBNE:9?reviewId=ce61e698-4bea-4b74-bdd4-253ae944c7b7</t>
  </si>
  <si>
    <t>Apr/2022 Jalandhar</t>
  </si>
  <si>
    <t>Good packing also a original product</t>
  </si>
  <si>
    <t>https://www.flipkart.com/reviews/PSRFTYA2E9AGFBNE:25?reviewId=f88266e1-216b-4331-b247-05a661b2aed4</t>
  </si>
  <si>
    <t>Jul/2021 Imphal</t>
  </si>
  <si>
    <t>Bought on July 2021, still top notch processor with windows 10 pro installed, boot time is just 3 seconds or less combined with 16gb ram and 500gb nvme m.2 samsung ssd</t>
  </si>
  <si>
    <t>https://www.flipkart.com/reviews/PSRFTYA2E9AGFBNE:16?reviewId=30833f49-c1fe-49f3-871a-5542fe3b73dd</t>
  </si>
  <si>
    <t>May/2021 Purba Bardhaman District</t>
  </si>
  <si>
    <t>Best products, value for money 💰</t>
  </si>
  <si>
    <t>https://www.flipkart.com/reviews/PSRFTYA2E9AGFBNE:4?reviewId=86d91790-b93e-4402-8dac-ab8d1b68e35d</t>
  </si>
  <si>
    <t>Jun/2021 Hazaribagh</t>
  </si>
  <si>
    <t>Everything was good nice processor but the packing was  damaged</t>
  </si>
  <si>
    <t>https://www.flipkart.com/reviews/PSRFTYA2E9AGFBNE:10?reviewId=a831483d-6481-4afd-aeca-d272036b50a0</t>
  </si>
  <si>
    <t>Jun/2021 Ranchi</t>
  </si>
  <si>
    <t>Good but u can also consider 10100f, as diffrence is very less ,but 2 extra core helps for future games</t>
  </si>
  <si>
    <t>https://www.flipkart.com/reviews/PSRFTYA2E9AGFBNE:12?reviewId=9f72208b-fb0f-484e-871d-c7b7e0f87128</t>
  </si>
  <si>
    <t>Jul/2021 Karur District</t>
  </si>
  <si>
    <t>Product good but worst packaging</t>
  </si>
  <si>
    <t>https://www.flipkart.com/reviews/PSRFTYA2E9AGFBNE:13?reviewId=2f7d8202-a078-412a-89e7-c3e8e579da67</t>
  </si>
  <si>
    <t>Sep/2021 Muzaffarpur District</t>
  </si>
  <si>
    <t>Bad package and BAD Packing is very bad and BADProduct is best good product good work experience</t>
  </si>
  <si>
    <t>https://www.flipkart.com/reviews/PSRFTYA2E9AGFBNE:22?reviewId=d1974079-23cd-4dd4-adb7-06aa20184192</t>
  </si>
  <si>
    <t>2 months ago Surat</t>
  </si>
  <si>
    <t>https://www.flipkart.com/reviews/PSRFTYA2E9AGFBNE:44?reviewId=b60f14d4-c730-4cf2-b9ff-1c28fdcb5ac7</t>
  </si>
  <si>
    <t>6 months ago Chhatarpur</t>
  </si>
  <si>
    <t>Nice work</t>
  </si>
  <si>
    <t>https://www.flipkart.com/reviews/PSRFTYA2E9AGFBNE:42?reviewId=9c03134c-2605-4fd0-8cd0-c380136aa933</t>
  </si>
  <si>
    <t>8 months ago Ahmedabad</t>
  </si>
  <si>
    <t>https://www.flipkart.com/reviews/PSRFTYA2E9AGFBNE:41?reviewId=d51fb40f-2652-463d-9a1f-977031820da5</t>
  </si>
  <si>
    <t>Jun/2023 Thanjavur</t>
  </si>
  <si>
    <t>Value for money processor</t>
  </si>
  <si>
    <t>https://www.flipkart.com/reviews/PSRFTYA2E9AGFBNE:40?reviewId=3486067b-7caa-4ca6-bc2a-ebcb64d979c9</t>
  </si>
  <si>
    <t>Worth every penny</t>
  </si>
  <si>
    <t>Apr/2023 Zirakpur</t>
  </si>
  <si>
    <t>The packing was not in the good condition but the product is very good</t>
  </si>
  <si>
    <t>https://www.flipkart.com/reviews/PSRFTYA2E9AGFBNE:38?reviewId=ce371384-bf2d-4277-8ffb-a0eb399c06b0</t>
  </si>
  <si>
    <t>Apr/2023 Saharsa</t>
  </si>
  <si>
    <t>Its enough fast for me. I am a programmer, works with Visual Studio and SSMS along with few other programs running.</t>
  </si>
  <si>
    <t>https://www.flipkart.com/reviews/PSRFTYA2E9AGFBNE:37?reviewId=7ac25371-1ae5-48ca-a506-91d624009fbf</t>
  </si>
  <si>
    <t>Feb/2023 Eraniel</t>
  </si>
  <si>
    <t>Worst Product Ever i Purchased from Flipkart.</t>
  </si>
  <si>
    <t>https://www.flipkart.com/reviews/PSRFTYA2E9AGFBNE:36?reviewId=a2a3dcce-721d-4445-8fd4-4db0ce703c88</t>
  </si>
  <si>
    <t>Feb/2023 Shillong</t>
  </si>
  <si>
    <t>Excellent processor for the price</t>
  </si>
  <si>
    <t>https://www.flipkart.com/reviews/PSRFTYA2E9AGFBNE:35?reviewId=1ac14743-218d-4992-888d-c5ad737aac64</t>
  </si>
  <si>
    <t>Jan/2023 Nautanwa</t>
  </si>
  <si>
    <t>Pack is old but seald and working nice</t>
  </si>
  <si>
    <t>https://www.flipkart.com/reviews/PSRFTYA2E9AGFBNE:34?reviewId=3c740a80-feac-4788-89ba-7e687d1fc2c0</t>
  </si>
  <si>
    <t>Jan/2023 Sara Industrial Estate</t>
  </si>
  <si>
    <t>https://www.flipkart.com/reviews/PSRFTYA2E9AGFBNE:32?reviewId=736748fb-2898-4538-8900-988ac1b8ce61</t>
  </si>
  <si>
    <t>Useless product</t>
  </si>
  <si>
    <t>Nov/2022 Bareta</t>
  </si>
  <si>
    <t>https://www.flipkart.com/reviews/PSRFTYA2E9AGFBNE:29?reviewId=ce9399e6-81fa-45a4-bc6d-4930e1198143</t>
  </si>
  <si>
    <t>Oct/2022 Palamu District</t>
  </si>
  <si>
    <t>Worked perfectly.</t>
  </si>
  <si>
    <t>https://www.flipkart.com/reviews/PSRFTYA2E9AGFBNE:28?reviewId=7df6072d-95fb-4e59-bdbe-2aec8daca7bf</t>
  </si>
  <si>
    <t>May/2022 Adari</t>
  </si>
  <si>
    <t>Not good processor</t>
  </si>
  <si>
    <t>https://www.flipkart.com/reviews/PSRFTYA2E9AGFBNE:26?reviewId=46189ccc-9397-4127-b215-22c35905dace</t>
  </si>
  <si>
    <t>Nov/2021 Bhubaneswar</t>
  </si>
  <si>
    <t>I got the genuine product at some good discount</t>
  </si>
  <si>
    <t>https://www.flipkart.com/reviews/PSRFTYA2E9AGFBNE:23?reviewId=198c2a21-b72c-4926-80df-a855c32755c9</t>
  </si>
  <si>
    <t>Aug/2021 Kota</t>
  </si>
  <si>
    <t>Not up to the mark</t>
  </si>
  <si>
    <t>https://www.flipkart.com/reviews/PSRFTYA2E9AGFBNE:21?reviewId=c00adb55-8da5-488b-b9c3-4b4212fe5d07</t>
  </si>
  <si>
    <t>Aug/2021 Tirupati</t>
  </si>
  <si>
    <t>Original product don't go second thoughts.Best price in market with trust. Just order it and relax.</t>
  </si>
  <si>
    <t>https://www.flipkart.com/reviews/PSRFTYA2E9AGFBNE:20?reviewId=b1767288-e003-4e7a-8bd6-3d7ab234d89b</t>
  </si>
  <si>
    <t>Aug/2021 Patna</t>
  </si>
  <si>
    <t>Excellent performance. Ultra fast for gaming PC. I recommend this processor at cost 15K INR.</t>
  </si>
  <si>
    <t>https://www.flipkart.com/reviews/PSRFTYA2E9AGFBNE:19?reviewId=4a594c23-0c69-484c-9611-490af345cbdf</t>
  </si>
  <si>
    <t>Aug/2021 Siliguri</t>
  </si>
  <si>
    <t>It was osm</t>
  </si>
  <si>
    <t>https://www.flipkart.com/reviews/PSRFTYA2E9AGFBNE:17?reviewId=d789a2e9-d3bc-4062-831f-302c9ba05ea6</t>
  </si>
  <si>
    <t>Intel i3-12100 4.3 GHz Upto 4.3 GHz LGA1700 Socket 4 Cores 8 T...</t>
  </si>
  <si>
    <t>Intel Core i3 12100 Quad Core (4 Core) 3.30 Ghz Processor Retail Pack, LGA 1700</t>
  </si>
  <si>
    <t>Jul/2022 Hamirpur District</t>
  </si>
  <si>
    <t>Very nice processor, powerful enough for video editing and games</t>
  </si>
  <si>
    <t>https://www.flipkart.com/reviews/PSRGCVGBK9QWJEQ3:1?reviewId=5ff839d5-0b30-492d-bfaa-f2562737ea82</t>
  </si>
  <si>
    <t>Intel Core i3 12100 Quad Core (4 Core) 3.30 Ghz Processor Retail Pack, LGA 1702</t>
  </si>
  <si>
    <t>May/2023 Kangra District</t>
  </si>
  <si>
    <t>v. good processor for mid range 👌.  speedy and working smoothly from 2 months.</t>
  </si>
  <si>
    <t>https://www.flipkart.com/reviews/PSRGCVGBK9QWJEQ3:13?reviewId=e2d61aef-d080-4fa9-84f7-13183512efcf</t>
  </si>
  <si>
    <t>Intel Core i3 12100 Quad Core (4 Core) 3.30 Ghz Processor Retail Pack, LGA 1703</t>
  </si>
  <si>
    <t>Jan/2023 Ludhiana</t>
  </si>
  <si>
    <t>I got this processor recently and it's working so good no need of GPU to play any games at hd settings,just 1 thing is that I got 3/3/22 packed piece.</t>
  </si>
  <si>
    <t>https://www.flipkart.com/reviews/PSRGCVGBK9QWJEQ3:8?reviewId=05a9c3a6-2361-4b86-9081-fd06508d3e24</t>
  </si>
  <si>
    <t>Intel Core i3 12100 Quad Core (4 Core) 3.30 Ghz Processor Retail Pack, LGA 1704</t>
  </si>
  <si>
    <t>3 months ago Chennai</t>
  </si>
  <si>
    <t>Works smoothly</t>
  </si>
  <si>
    <t>https://www.flipkart.com/reviews/PSRGCVGBK9QWJEQ3:17?reviewId=2b24f58c-fe57-4b77-af1f-9b8e41cf753f</t>
  </si>
  <si>
    <t>Intel Core i3 12100 Quad Core (4 Core) 3.30 Ghz Processor Retail Pack, LGA 1705</t>
  </si>
  <si>
    <t>4 months ago Bhagalpur</t>
  </si>
  <si>
    <t>https://www.flipkart.com/reviews/PSRGCVGBK9QWJEQ3:16?reviewId=aa3a75f8-e5f4-4d39-9d5b-198a30486bfd</t>
  </si>
  <si>
    <t>Intel Core i3 12100 Quad Core (4 Core) 3.30 Ghz Processor Retail Pack, LGA 1706</t>
  </si>
  <si>
    <t>Mar/2023 Patna</t>
  </si>
  <si>
    <t>Nice Parformance</t>
  </si>
  <si>
    <t>https://www.flipkart.com/reviews/PSRGCVGBK9QWJEQ3:11?reviewId=4b5dfb85-b0c6-4c05-af97-8bf920c088c9</t>
  </si>
  <si>
    <t>Intel Core i3 12100 Quad Core (4 Core) 3.30 Ghz Processor Retail Pack, LGA 1707</t>
  </si>
  <si>
    <t>Feb/2023 Ahmedabad</t>
  </si>
  <si>
    <t>https://www.flipkart.com/reviews/PSRGCVGBK9QWJEQ3:10?reviewId=1773ad3e-30e7-44f3-9700-edc12c22fe47</t>
  </si>
  <si>
    <t>Intel Core i3 12100 Quad Core (4 Core) 3.30 Ghz Processor Retail Pack, LGA 1708</t>
  </si>
  <si>
    <t>Rajib  Dhar</t>
  </si>
  <si>
    <t>12 days ago Hyderabad</t>
  </si>
  <si>
    <t>Performance is nice but it seems like a heating issue 😔READ MORE</t>
  </si>
  <si>
    <t>https://www.flipkart.com/reviews/PSRG96VGBSXXYZFW:10?reviewId=b2807a69-c3ba-45b0-ba57-e58dfb3d66aa</t>
  </si>
  <si>
    <t>Intel i5-13600K 2.6 GHz LGA1700 Socket 6 Cores Desktop Process...</t>
  </si>
  <si>
    <t>Intel Core i5 13600K Desktop Processor 14 cores (6 P cores + 8 E cores) 24M Cache, up to 5.1 GHz' Socket LGA 1701</t>
  </si>
  <si>
    <t>Feb/2023 Ludhiana</t>
  </si>
  <si>
    <t>CHEAPEST PRICE, WORKING GREAT, UPGRADED FROM DUAL CORE E2140 1.6 GHZ, THE PERFORMANCE IS UNMATCHED AT THIS PRICE</t>
  </si>
  <si>
    <t>https://www.flipkart.com/reviews/PSRGJUC2TYVPJ74K:4?reviewId=b65d72eb-9163-426d-a1b1-374f443dc9d9</t>
  </si>
  <si>
    <t>Intel Core i5 13600K Desktop Processor 14 cores (6 P cores + 8 E cores) 24M Cache, up to 5.1 GHz' Socket LGA 1703</t>
  </si>
  <si>
    <t>Jan/2023 Burhanpur</t>
  </si>
  <si>
    <t>Its very good processorWork perfectly</t>
  </si>
  <si>
    <t>https://www.flipkart.com/reviews/PSRGJUC2TYVPJ74K:1?reviewId=27eea7b1-46bc-4083-98e5-d18e9451eb99</t>
  </si>
  <si>
    <t>Intel Core i5 13600K Desktop Processor 14 cores (6 P cores + 8 E cores) 24M Cache, up to 5.1 GHz' Socket LGA 1704</t>
  </si>
  <si>
    <t>2 months ago Silchar</t>
  </si>
  <si>
    <t>Breakthrough performance</t>
  </si>
  <si>
    <t>https://www.flipkart.com/reviews/PSRGJUC2TYVPJ74K:18?reviewId=fec67241-39e0-444f-bb26-9aab213b58fd</t>
  </si>
  <si>
    <t>Intel Core i5 13600K Desktop Processor 14 cores (6 P cores + 8 E cores) 24M Cache, up to 5.1 GHz' Socket LGA 1705</t>
  </si>
  <si>
    <t>5 months ago Bhavani</t>
  </si>
  <si>
    <t>Original Product and Good seller.</t>
  </si>
  <si>
    <t>https://www.flipkart.com/reviews/PSRGJUC2TYVPJ74K:15?reviewId=83b73b3c-81b5-46e6-8313-5b97f56bc55d</t>
  </si>
  <si>
    <t>Intel Core i5 13600K Desktop Processor 14 cores (6 P cores + 8 E cores) 24M Cache, up to 5.1 GHz' Socket LGA 1706</t>
  </si>
  <si>
    <t>6 months ago Ranga Reddy</t>
  </si>
  <si>
    <t>Very much appreciated</t>
  </si>
  <si>
    <t>https://www.flipkart.com/reviews/PSRGJUC2TYVPJ74K:14?reviewId=0307f8c4-af6d-45ab-b052-4f46d0502238</t>
  </si>
  <si>
    <t>Intel Core i5 13600K Desktop Processor 14 cores (6 P cores + 8 E cores) 24M Cache, up to 5.1 GHz' Socket LGA 1707</t>
  </si>
  <si>
    <t>7 months ago Hyderabad</t>
  </si>
  <si>
    <t>Works perfevt no issues in delivery or usability</t>
  </si>
  <si>
    <t>https://www.flipkart.com/reviews/PSRGJUC2TYVPJ74K:13?reviewId=0e699a14-a8c1-4165-b4fd-e890f82117d4</t>
  </si>
  <si>
    <t>Intel Core i5 13600K Desktop Processor 14 cores (6 P cores + 8 E cores) 24M Cache, up to 5.1 GHz' Socket LGA 1708</t>
  </si>
  <si>
    <t>7 months ago Hazaribagh District</t>
  </si>
  <si>
    <t>https://www.flipkart.com/reviews/PSRGJUC2TYVPJ74K:12?reviewId=2e5f605e-5f75-4458-9965-77f82d872e65</t>
  </si>
  <si>
    <t>Intel Core i5 13600K Desktop Processor 14 cores (6 P cores + 8 E cores) 24M Cache, up to 5.1 GHz' Socket LGA 1709</t>
  </si>
  <si>
    <t>Intel i3-12100F 4.3 GHz Upto 4.3 GHz LGA1700 Socket 4 Cores 8 ...</t>
  </si>
  <si>
    <t>Jan/2023 Durgapur</t>
  </si>
  <si>
    <t>Used it in my first Gaming PC build with a RTX 3060 ti today. Amazing performance !! It's the best budget CPU at this price range and also one of the best budget CPU Intel has ever built. It rarely bottlenecks the RTX 3060 ti in gaming. Only bottlenecks in extremely CPU heavy games like RDR2 when played on 1080p resolution. So I would suggest you to play on 1440p resolution if your monitor supports it as it becomes less CPU bound and more GPU bound which will almost eliminate any kind of bott...</t>
  </si>
  <si>
    <t>https://www.flipkart.com/reviews/PSRGCVGBH2DFGHNG:32?reviewId=b71a8aa0-f448-468a-a66f-63a19a8aea6c</t>
  </si>
  <si>
    <t>Oct/2022 Bidhan Nagar</t>
  </si>
  <si>
    <t>Just make sure your seller is RetailNet and you are good to go. Though packaging was not up to the mark. You will be blown away with its performance. A must buy for those who are on a tight budget.</t>
  </si>
  <si>
    <t>https://www.flipkart.com/reviews/PSRGCVGBH2DFGHNG:18?reviewId=a326b3f0-8e17-49a9-9e19-bf1506a3fb7c</t>
  </si>
  <si>
    <t>May/2022 Bathinda</t>
  </si>
  <si>
    <t>Very good performance</t>
  </si>
  <si>
    <t>https://www.flipkart.com/reviews/PSRGCVGBH2DFGHNG:1?reviewId=cc4608c1-75fa-4922-9cff-34b5d3ca0c46</t>
  </si>
  <si>
    <t>Apr/2023 Ratnagiri</t>
  </si>
  <si>
    <t>https://www.flipkart.com/reviews/PSRGCVGBH2DFGHNG:56?reviewId=97305679-0faf-4bad-8c2a-1c7db5e6afeb</t>
  </si>
  <si>
    <t>Jan/2023 Bhopal</t>
  </si>
  <si>
    <t>https://www.flipkart.com/reviews/PSRGCVGBH2DFGHNG:31?reviewId=46fffad8-42cb-4f79-a153-d049271aa284</t>
  </si>
  <si>
    <t>Dec/2022 Gorakhpur</t>
  </si>
  <si>
    <t>Delivered on time and nice product 😊✨</t>
  </si>
  <si>
    <t>https://www.flipkart.com/reviews/PSRGCVGBH2DFGHNG:26?reviewId=40ce50e0-e413-4b64-9151-e163ce057abd</t>
  </si>
  <si>
    <t>May/2023 Guwahati</t>
  </si>
  <si>
    <t>Very Nice Processor. And i have to say that Retailnet is one of the trusted seller out there. Both Flipkart and seller packaging good no issues there. Previously i was using i5 3470 so i clearly the performance of this beast. I recently bought rx 6500xt which requires pcie 4.0 and with my previous processor it bottleneck so much. That is why i bought this one . Well anyone who is looking for Processor in budget so consider this one.</t>
  </si>
  <si>
    <t>https://www.flipkart.com/reviews/PSRGCVGBH2DFGHNG:62?reviewId=c10d1cf8-1a1d-42d0-bf48-c3ed3f2e6553</t>
  </si>
  <si>
    <t>Oct/2022 Nedumangad</t>
  </si>
  <si>
    <t>https://www.flipkart.com/reviews/PSRGCVGBH2DFGHNG:21?reviewId=9fed86ff-48b8-4b48-a578-4b4bde5f54d0</t>
  </si>
  <si>
    <t>Jul/2022 Hamirpur</t>
  </si>
  <si>
    <t>no issues</t>
  </si>
  <si>
    <t>https://www.flipkart.com/reviews/PSRGCVGBH2DFGHNG:5?reviewId=27fda680-950e-497a-af85-11a481ed5826</t>
  </si>
  <si>
    <t>10 months ago Bankura</t>
  </si>
  <si>
    <t>Processor is Great without any doubt. Work like a charm. I used i7 6700k before and this i3 12100f is powerful than that at 1/4th of the price. I'm happy with the purchase. But however after the cpu fan connects and start spinning for the 1st time one of the fan blade has broken. I think that blade is broken from the beginning and glued it somehow that's why I can't see it at the time of delivery. It's not something that can hamper your work but as it is new you don't like any broken part whe...</t>
  </si>
  <si>
    <t>https://www.flipkart.com/reviews/PSRGCVGBH2DFGHNG:64?reviewId=75f8fbea-4c2d-42ed-ac55-9f36ba74bfad</t>
  </si>
  <si>
    <t>Apr/2023 Maraimalainagar</t>
  </si>
  <si>
    <t>Nice Working</t>
  </si>
  <si>
    <t>https://www.flipkart.com/reviews/PSRGCVGBH2DFGHNG:54?reviewId=5fc33521-f1da-4e5d-8ad4-8527ee546278</t>
  </si>
  <si>
    <t>Mar/2023 New Town</t>
  </si>
  <si>
    <t>This is the best proccer for budget gamers</t>
  </si>
  <si>
    <t>https://www.flipkart.com/reviews/PSRGCVGBH2DFGHNG:49?reviewId=678068ae-5b4c-4f76-b4bf-42fc3a5fc9ad</t>
  </si>
  <si>
    <t>Feb/2023 Ernakulam</t>
  </si>
  <si>
    <t>Best processor you can get under 9K</t>
  </si>
  <si>
    <t>https://www.flipkart.com/reviews/PSRGCVGBH2DFGHNG:44?reviewId=4137e62c-e002-4fb0-bbfb-8d411aa82ea5</t>
  </si>
  <si>
    <t>Great budget gaming CPU in 2022. Much better than competition at the same price point.</t>
  </si>
  <si>
    <t>https://www.flipkart.com/reviews/PSRGCVGBH2DFGHNG:35?reviewId=6b662747-3e92-4769-bc53-a0f049603819</t>
  </si>
  <si>
    <t>Nov/2022 Thane</t>
  </si>
  <si>
    <t>Bang for the buck must buy</t>
  </si>
  <si>
    <t>https://www.flipkart.com/reviews/PSRGCVGBH2DFGHNG:23?reviewId=a44ea9cf-4f82-4b5a-b47a-14a48531e992</t>
  </si>
  <si>
    <t>Oct/2022 Rohtak</t>
  </si>
  <si>
    <t>Great performance.Just pair it with good graphic card and you can play all games to high settings at hd resolution.</t>
  </si>
  <si>
    <t>https://www.flipkart.com/reviews/PSRGCVGBH2DFGHNG:19?reviewId=ee919b6d-c0dc-4940-90bd-7f4f0785d3cb</t>
  </si>
  <si>
    <t>Aug/2022 Jammalamadugu</t>
  </si>
  <si>
    <t>Budget beast</t>
  </si>
  <si>
    <t>https://www.flipkart.com/reviews/PSRGCVGBH2DFGHNG:10?reviewId=8588d553-cdd8-4d1f-9184-0ad5fa70a719</t>
  </si>
  <si>
    <t>Reasonable price, good performer.</t>
  </si>
  <si>
    <t>Jan/2023 Calcutta</t>
  </si>
  <si>
    <t>Very poor packaging, but good experience overall. Product was delivered in factory sealed box (which was scuffed and banged about in transport quite a lot, so it looks really old but it's not) and works well. I already have the one with iGPU doing HTPC duty, and this is one is used to replace an old 3rd Gen Xeon, so it's a big step up. Pricing was better than offline retail, but the poor handling is quite a let-down.</t>
  </si>
  <si>
    <t>https://www.flipkart.com/reviews/PSRGCVGBH2DFGHNG:36?reviewId=f7baa9e9-89d1-4d10-8040-bd36aac5e65a</t>
  </si>
  <si>
    <t>Aug/2022 Rosera</t>
  </si>
  <si>
    <t>Cpu Fan is not working</t>
  </si>
  <si>
    <t>https://www.flipkart.com/reviews/PSRGCVGBH2DFGHNG:14?reviewId=9a726148-3d3c-4f15-807f-ed6f1cadf8a4</t>
  </si>
  <si>
    <t>Jan/2023 Jabalpur</t>
  </si>
  <si>
    <t>Received damaged product maybe logistics team did it very bad experience since last 2 orders also this is a non returnable order in the i have to suffer please dont buy these things from Flipkart,i will do whatever in my power to get my hard earned money</t>
  </si>
  <si>
    <t>https://www.flipkart.com/reviews/PSRGCVGBH2DFGHNG:34?reviewId=40a06400-f2aa-46c9-8c3e-5861d8e24e1e</t>
  </si>
  <si>
    <t>Jun/2022 Puri</t>
  </si>
  <si>
    <t>Bast</t>
  </si>
  <si>
    <t>https://www.flipkart.com/reviews/PSRGCVGBH2DFGHNG:2?reviewId=daa8fc8e-aea7-45fa-85c0-69e8ca2f67fa</t>
  </si>
  <si>
    <t>2 months ago Kolkata</t>
  </si>
  <si>
    <t>It's a genuine product. You can buy from this seller.And it's much better than i5 12th gen as it's not worth paying more for additional 2 cores which you won't even notice in your day to day use!</t>
  </si>
  <si>
    <t>https://www.flipkart.com/reviews/PSRGCVGBH2DFGHNG:76?reviewId=d57d2eb3-681b-4c64-b6e4-ec1fc7cced09</t>
  </si>
  <si>
    <t>2 months ago Chapra</t>
  </si>
  <si>
    <t>If you need a powerful cpu in budget which can handle heavy title go for it... It is the best budget gaming cpu</t>
  </si>
  <si>
    <t>https://www.flipkart.com/reviews/PSRGCVGBH2DFGHNG:75?reviewId=5907bb38-1d20-4da1-ae47-9e430d8facf7</t>
  </si>
  <si>
    <t>3 months ago Vijayawada</t>
  </si>
  <si>
    <t>Not Working, Not Even Started</t>
  </si>
  <si>
    <t>https://www.flipkart.com/reviews/PSRGCVGBH2DFGHNG:74?reviewId=ce75bd71-5eca-4f59-9fe7-cb98a754ca1d</t>
  </si>
  <si>
    <t>3 months ago Koppal District</t>
  </si>
  <si>
    <t>Super sonic speed work, really am happy 😊</t>
  </si>
  <si>
    <t>https://www.flipkart.com/reviews/PSRGCVGBH2DFGHNG:73?reviewId=0e88221a-66ae-4b7d-95b8-a646ca88cbab</t>
  </si>
  <si>
    <t>4 months ago Kanpur</t>
  </si>
  <si>
    <t>Good processor better than 10th gen i9 and i bought for graphics design it is running very good on stock cooler</t>
  </si>
  <si>
    <t>https://www.flipkart.com/reviews/PSRGCVGBH2DFGHNG:71?reviewId=359b70b7-ee50-4d03-ba0b-7c15fad0620b</t>
  </si>
  <si>
    <t>5 months ago Indore</t>
  </si>
  <si>
    <t>if you are going to have a dedicated graphics card then this is good for you</t>
  </si>
  <si>
    <t>https://www.flipkart.com/reviews/PSRGCVGBH2DFGHNG:70?reviewId=a4133f66-8b62-4e15-ae0b-665d9609a79a</t>
  </si>
  <si>
    <t>5 months ago Rohtas District</t>
  </si>
  <si>
    <t>https://www.flipkart.com/reviews/PSRGCVGBH2DFGHNG:69?reviewId=6dd2a535-d7cd-4c13-9eec-7ab2728c71e1</t>
  </si>
  <si>
    <t>6 months ago Anthiyur</t>
  </si>
  <si>
    <t>https://www.flipkart.com/reviews/PSRGCVGBH2DFGHNG:68?reviewId=5ca76937-7445-4cd2-8360-835297619fe5</t>
  </si>
  <si>
    <t>9 months ago Shillong</t>
  </si>
  <si>
    <t>Super good</t>
  </si>
  <si>
    <t>https://www.flipkart.com/reviews/PSRGCVGBH2DFGHNG:67?reviewId=738957ae-f5ac-48e7-ac14-96b5227e6d65</t>
  </si>
  <si>
    <t>10 months ago Vanasthalipuram</t>
  </si>
  <si>
    <t>https://www.flipkart.com/reviews/PSRGCVGBH2DFGHNG:63?reviewId=5f895042-d8cd-4a80-bbbf-84315c567fd8</t>
  </si>
  <si>
    <t>May/2023 Shimla</t>
  </si>
  <si>
    <t>Very fast prosessr. More powerful than i5 12 gen ... Very nice</t>
  </si>
  <si>
    <t>https://www.flipkart.com/reviews/PSRGCVGBH2DFGHNG:60?reviewId=8f513bce-163b-4298-aff8-48fc9001ed36</t>
  </si>
  <si>
    <t>Feb/2023 Dakshin Rajyadharpur</t>
  </si>
  <si>
    <t>Performance is good but gaming time processor release to much temperature</t>
  </si>
  <si>
    <t>https://www.flipkart.com/reviews/PSRGCVGBH2DFGHNG:42?reviewId=1b1a1489-03dd-4bf4-b0f6-f7965ae01d9c</t>
  </si>
  <si>
    <t>Feb/2023 Erode</t>
  </si>
  <si>
    <t>Excellent and working fine</t>
  </si>
  <si>
    <t>https://www.flipkart.com/reviews/PSRGCVGBH2DFGHNG:41?reviewId=fb8ca743-b921-4f1b-b4f6-2c87ee82bcca</t>
  </si>
  <si>
    <t>Feb/2023 Hugli District</t>
  </si>
  <si>
    <t>https://www.flipkart.com/reviews/PSRGCVGBH2DFGHNG:40?reviewId=d2330851-942b-43f3-bb1e-29c49d18f056</t>
  </si>
  <si>
    <t>Feb/2023 Haridwar</t>
  </si>
  <si>
    <t>Good ✨✨</t>
  </si>
  <si>
    <t>https://www.flipkart.com/reviews/PSRGCVGBH2DFGHNG:39?reviewId=3ba8ea01-9b05-4960-a5f1-aa2fe8dece3c</t>
  </si>
  <si>
    <t>Jan/2023 Visakhapatnam</t>
  </si>
  <si>
    <t>Supb. Product</t>
  </si>
  <si>
    <t>https://www.flipkart.com/reviews/PSRGCVGBH2DFGHNG:37?reviewId=ba90086d-8d8e-48f5-9c5d-c3f56df75b68</t>
  </si>
  <si>
    <t>Intel i5-12600K 4.9 GHz Upto 4.9 GHz LGA1700 Socket 10 Cores 1...</t>
  </si>
  <si>
    <t>Intel Core i5 12600K 4.9 GHz Upto 4.9 GHz LGA1700 Socket 10 Cores 1...</t>
  </si>
  <si>
    <t>Dec/2022 Kanpur</t>
  </si>
  <si>
    <t>Very good processor in this price range runs like butter,recemmond liquid cooling and MSIZ690 Pro wifi  (23K) with ddr5 6400Mhz( 4k) .One More thing,you don't need discrete graphics card with it,it comes with intel UHD graphics.</t>
  </si>
  <si>
    <t>https://www.flipkart.com/reviews/PSRGCVGBGPYNA7VD:11?reviewId=6a0effb1-b0b4-480a-b27f-203ced892063</t>
  </si>
  <si>
    <t>Jul/2022 West Delhi</t>
  </si>
  <si>
    <t>Original product... box came sealed tested everything and processor is 100% genuine ! and for ddr4 memory maximum frequency this processor supports is 3200mhz.</t>
  </si>
  <si>
    <t>https://www.flipkart.com/reviews/PSRGCVGBGPYNA7VD:1?reviewId=fe37cf6f-494a-4d58-ad50-76c1f89829c0</t>
  </si>
  <si>
    <t>Aug/2022 Saharanpur</t>
  </si>
  <si>
    <t>The box was little mushed but the delivery was on time ........ original product 👌🏻......</t>
  </si>
  <si>
    <t>https://www.flipkart.com/reviews/PSRGCVGBGPYNA7VD:5?reviewId=60e504ae-03a7-4db5-8a5e-02a2afd52665</t>
  </si>
  <si>
    <t>10/10 to the Processor and Flipkart</t>
  </si>
  <si>
    <t>May/2023 New Delhi</t>
  </si>
  <si>
    <t>Amazing processor from Intel. Blazingly Fast. Went to Nehru Place to scout for this 12600k processor, nobody could give deal better than what i have got on flipkart. Thanks Flipkart and the seller for quick delivery with original, seal packed processor. ❤️</t>
  </si>
  <si>
    <t>https://www.flipkart.com/reviews/PSRGCVGBGPYNA7VD:13?reviewId=40fbf651-a0b0-4406-a085-343be62b8f62</t>
  </si>
  <si>
    <t>10 months ago Jaisalmer</t>
  </si>
  <si>
    <t>Really impressive performance. Bought in sale at 22k, worth it.</t>
  </si>
  <si>
    <t>https://www.flipkart.com/reviews/PSRGCVGBGPYNA7VD:14?reviewId=094bf232-3cbd-487e-96af-2d80d7f8a8db</t>
  </si>
  <si>
    <t>Nov/2022 Fatehabad District</t>
  </si>
  <si>
    <t>https://www.flipkart.com/reviews/PSRGCVGBGPYNA7VD:9?reviewId=6fa05a2b-d086-4603-be12-423a183d88ec</t>
  </si>
  <si>
    <t>Intel i7-13700K 2.5 GHz LGA1700 Socket 8 Cores Desktop Process...</t>
  </si>
  <si>
    <t>Feb/2023 Mohali</t>
  </si>
  <si>
    <t>Original product and cheap from market rate</t>
  </si>
  <si>
    <t>https://www.flipkart.com/reviews/PSRGJUC2FZYFEZUF:4?reviewId=89cdddc9-094c-4591-9358-b70667a7bc73</t>
  </si>
  <si>
    <t>Intel Core i7 13700K Desktop Processor 16 cores (8 P cores + 8 E cores) 30M Cache, up to 5.4 GHz Socket LGA 1702</t>
  </si>
  <si>
    <t>Jun/2023 New Delhi</t>
  </si>
  <si>
    <t>Beast processor for my assemble</t>
  </si>
  <si>
    <t>https://www.flipkart.com/reviews/PSRGJUC2FZYFEZUF:10?reviewId=7ce04c52-a8f3-42f5-8350-0594ff03af0b</t>
  </si>
  <si>
    <t>Intel Core i7 13700K Desktop Processor 16 cores (8 P cores + 8 E cores) 30M Cache, up to 5.4 GHz Socket LGA 1703</t>
  </si>
  <si>
    <t>May/2023 Jaunpur District</t>
  </si>
  <si>
    <t>Nice Product.. A good cpu cooler is required. Perform well.</t>
  </si>
  <si>
    <t>https://www.flipkart.com/reviews/PSRGJUC2FZYFEZUF:8?reviewId=ba747e11-747a-4edd-bbdf-dfd1a4fa70ca</t>
  </si>
  <si>
    <t>Intel Core i7 13700K Desktop Processor 16 cores (8 P cores + 8 E cores) 30M Cache, up to 5.4 GHz Socket LGA 1704</t>
  </si>
  <si>
    <t>7 months ago Allahabad</t>
  </si>
  <si>
    <t>It was sealed pack, and the serial number match on box and processor.</t>
  </si>
  <si>
    <t>https://www.flipkart.com/reviews/PSRGJUC2FZYFEZUF:16?reviewId=e66ddaf9-3713-4051-bd63-1b7a66bd33fa</t>
  </si>
  <si>
    <t>Intel Core i7 13700K Desktop Processor 16 cores (8 P cores + 8 E cores) 30M Cache, up to 5.4 GHz Socket LGA 1705</t>
  </si>
  <si>
    <t>10 months ago Kuju</t>
  </si>
  <si>
    <t>Very powerful processor, if you want to become a contant creater, like designing editing than its perfect for you. Or if you want to earn money with your work than go for i9 13900k</t>
  </si>
  <si>
    <t>https://www.flipkart.com/reviews/PSRGJUC2FZYFEZUF:12?reviewId=1e4db7ae-1884-4f38-8cd1-02e8bc193aa8</t>
  </si>
  <si>
    <t>Intel Core i7 13700K Desktop Processor 16 cores (8 P cores + 8 E cores) 30M Cache, up to 5.4 GHz Socket LGA 1706</t>
  </si>
  <si>
    <t>9 months ago Sitamarhi</t>
  </si>
  <si>
    <t>Excellent performance</t>
  </si>
  <si>
    <t>https://www.flipkart.com/reviews/PSRGJUC2FZYFEZUF:13?reviewId=9df8d7cf-f81a-431c-8b2a-4be22df76a2a</t>
  </si>
  <si>
    <t>Intel Core i7 13700K Desktop Processor 16 cores (8 P cores + 8 E cores) 30M Cache, up to 5.4 GHz Socket LGA 1707</t>
  </si>
  <si>
    <t>2 months ago Aizawl</t>
  </si>
  <si>
    <t>https://www.flipkart.com/reviews/PSRGJUC2FZYFEZUF:21?reviewId=945a5a3f-5ca6-49e4-a0a3-ac70fec78d00</t>
  </si>
  <si>
    <t>Intel Core i7 13700K Desktop Processor 16 cores (8 P cores + 8 E cores) 30M Cache, up to 5.4 GHz Socket LGA 1708</t>
  </si>
  <si>
    <t>Intel i5-13600KF 2.6 GHz LGA1700 Socket 6 Cores Desktop Proces...</t>
  </si>
  <si>
    <t>Mar/2023 Panihati</t>
  </si>
  <si>
    <t>Great power comes with greatest i5 ever till date. Wooping 14cores mamoth 20 thread put all last gen i7/ i9/ryzen cpus to shame. Best price performance till date if you have this budget. Great pair till nvidia rtx 4080.</t>
  </si>
  <si>
    <t>https://www.flipkart.com/reviews/PSRGJUC28GSAKUHQ:4?reviewId=906dab55-b116-40e4-9f74-41ff3bb4b472</t>
  </si>
  <si>
    <t>11 months ago Pollachi</t>
  </si>
  <si>
    <t>Great processor if you like to get a processor for any kind of productivity this would comes in handy With great multi-core operation works well on after effects premiere Pro davinci blender etc better than any amd processor available on this price range as it got 14 cores With will be very efficient and effective while using it for productivityEven cpu focused games like fifa works very well with itBetter processor then 12th gen i7</t>
  </si>
  <si>
    <t>https://www.flipkart.com/reviews/PSRGJUC28GSAKUHQ:6?reviewId=89fe82c3-ca2c-41e7-b200-1418899c2173</t>
  </si>
  <si>
    <t>Jan/2023 Khardaha</t>
  </si>
  <si>
    <t>Genuine product really good service by flipkart.</t>
  </si>
  <si>
    <t>https://www.flipkart.com/reviews/PSRGJUC28GSAKUHQ:2?reviewId=0255d286-06b1-4e25-8d85-1ce359ace63f</t>
  </si>
  <si>
    <t>6 months ago Hyderabad</t>
  </si>
  <si>
    <t>Good product works correct</t>
  </si>
  <si>
    <t>https://www.flipkart.com/reviews/PSRGJUC28GSAKUHQ:9?reviewId=aff61581-0800-4572-a154-1d68459d98f5</t>
  </si>
  <si>
    <t>Apr/2023 New Delhi</t>
  </si>
  <si>
    <t>PURCHASE at 25k this is best CPU WITH GREAT POWER WITH GREAT PERFORMANCE</t>
  </si>
  <si>
    <t>https://www.flipkart.com/reviews/PSRGJUC28GSAKUHQ:5?reviewId=0372d8c1-6bce-4864-bdc9-815abb5f4dfb</t>
  </si>
  <si>
    <t>Intel i5-11400F 4.4 GHz Upto 2.6 GHz LGA 1200 Socket 6 Cores 1...</t>
  </si>
  <si>
    <t>Intel i5 11400F 4.4 GHz Upto 2.6 GHz LGA 1200 Socket 6 Cores 1...</t>
  </si>
  <si>
    <t>Intel Core i5 11400F</t>
  </si>
  <si>
    <t>Nov/2022 Visakhapatnam</t>
  </si>
  <si>
    <t>https://www.flipkart.com/reviews/PSRG96VGFGZMFQFJ:5?reviewId=b1efceec-c4fd-4d58-b68f-e646e28c5375</t>
  </si>
  <si>
    <t>Oct/2022 Udupi District</t>
  </si>
  <si>
    <t>Original product good qualityComes with CPU fan with thermal paste Packaging was good</t>
  </si>
  <si>
    <t>https://www.flipkart.com/reviews/PSRG96VGFGZMFQFJ:4?reviewId=02c7508e-d646-4435-8ac0-6362602df33c</t>
  </si>
  <si>
    <t>Mar/2023 Bengaluru</t>
  </si>
  <si>
    <t>Processor is excellent however, packing needs to be improved as it is a very delicate item.</t>
  </si>
  <si>
    <t>https://www.flipkart.com/reviews/PSRG96VGFGZMFQFJ:9?reviewId=65dbced1-9875-4aa0-ba93-fc23753d5c6f</t>
  </si>
  <si>
    <t>10 months ago Haldibari</t>
  </si>
  <si>
    <t>https://www.flipkart.com/reviews/PSRG96VGFGZMFQFJ:11?reviewId=1651f238-6d07-4a87-9f08-dbdf8e067eae</t>
  </si>
  <si>
    <t>Intel i3-10105 4.4 GHz Upto 4.4 GHz LGA 1200 Socket 4 Cores 8 ...</t>
  </si>
  <si>
    <t>Oct/2022 Patna District</t>
  </si>
  <si>
    <t>Nice processor with fan. Also it comes with inbuilt Graphics card so u don't need to install a graphic card.</t>
  </si>
  <si>
    <t>https://www.flipkart.com/reviews/PSRGCXCNKUXMBD6V:10?reviewId=fcc89cae-1702-4435-8a72-aa9891f8c8a0</t>
  </si>
  <si>
    <t>Feb/2022 Bhubaneswar</t>
  </si>
  <si>
    <t>Good packing Sealed Working Good</t>
  </si>
  <si>
    <t>https://www.flipkart.com/reviews/PSRGB9RFUZF3KHBD:1?reviewId=cd05be5e-b113-407b-a6bf-3c4b017a96b9</t>
  </si>
  <si>
    <t>Oct/2022 Farooqnagar</t>
  </si>
  <si>
    <t>Best but it's not 4.4 GHz, it's only 3.7ghz</t>
  </si>
  <si>
    <t>https://www.flipkart.com/reviews/PSRGCXCNKUXMBD6V:9?reviewId=7a78e9e7-9c50-4c84-9c46-2c58e5116961</t>
  </si>
  <si>
    <t>Aug/2022 Deshnoke</t>
  </si>
  <si>
    <t>Awesome product and can cpu system core fast and multitask</t>
  </si>
  <si>
    <t>https://www.flipkart.com/reviews/PSRGCXCNKUXMBD6V:5?reviewId=5594a32b-b7c7-490f-b4a6-85f570e46013</t>
  </si>
  <si>
    <t>2 months ago Belagavi</t>
  </si>
  <si>
    <t>Product is good office use</t>
  </si>
  <si>
    <t>https://www.flipkart.com/reviews/PSRGCXCNKUXMBD6V:16?reviewId=ee898b5c-1cb2-4f4c-9ec1-e5ac5935aa3e</t>
  </si>
  <si>
    <t>Mar/2023 Mahoba</t>
  </si>
  <si>
    <t>Orignal product, working very fast</t>
  </si>
  <si>
    <t>https://www.flipkart.com/reviews/PSRGCXCNKUXMBD6V:14?reviewId=d2e712bc-2287-4d77-98af-a054b029ab3c</t>
  </si>
  <si>
    <t>Nov/2022 Guntur</t>
  </si>
  <si>
    <t>https://www.flipkart.com/reviews/PSRGCXCNKUXMBD6V:13?reviewId=fc7f91d3-7893-4b1b-86d3-f758a2534e0b</t>
  </si>
  <si>
    <t>Nov/2022 Basugaon</t>
  </si>
  <si>
    <t>Currently using it......Amazing Experience</t>
  </si>
  <si>
    <t>https://www.flipkart.com/reviews/PSRGCXCNKUXMBD6V:12?reviewId=99efe236-e946-40ba-9d04-7d95de0ee3fc</t>
  </si>
  <si>
    <t>Oct/2022 Parbhani</t>
  </si>
  <si>
    <t>Best performance.....👍</t>
  </si>
  <si>
    <t>https://www.flipkart.com/reviews/PSRGCXCNKUXMBD6V:8?reviewId=8795b89d-c8d2-4f8e-8ca4-a8ea08c7e67b</t>
  </si>
  <si>
    <t>Oct/2022 Edappadi</t>
  </si>
  <si>
    <t>Very nice</t>
  </si>
  <si>
    <t>https://www.flipkart.com/reviews/PSRGCXCNKUXMBD6V:7?reviewId=330480ea-468f-4e42-8a76-7398de5d4ec4</t>
  </si>
  <si>
    <t>Jul/2022 Hisar District</t>
  </si>
  <si>
    <t>https://www.flipkart.com/reviews/PSRGCXCNKUXMBD6V:2?reviewId=990d627f-7657-4a66-98d6-e999b8a3041a</t>
  </si>
  <si>
    <t>MichaelF</t>
  </si>
  <si>
    <t>Rated 5 out of 5 stars</t>
  </si>
  <si>
    <t>Don’t waste your money buying an i9-13900K, WOW</t>
  </si>
  <si>
    <t>5 months ago</t>
  </si>
  <si>
    <t>I was debating to buy an i9-14900K, Then i9-13900K, reading and comparing and i couldn’t understand why the difference is knlg a few dollars, looked like another gimmick from Intel. So i said let me check if i7-12700K upgrade to i7-14700K and the answer is short, Save over $200 by not upgrading to i9-12900K, i9-13900K and i9-14900K, Why? I7-14th gen is the newest gimmick from Intel. i5 looks so much appealing then looks like a gimmick that makes i7 is the best middle rangne that beats the i9 by not having much oerformance difference cause it’s unoticable but money wise. I can’t express how much i hate Intel for this scam. Do i trust Intel anymore? Hell no. Bottom line my favorite games ever is State of decay: juggernaut edition, When i upgraded hesitantley from i7-12700K which i was excited about, After days of confusing research it was a huge performance difference and glad i did this upgrade.</t>
  </si>
  <si>
    <t>Intel Core i7 14700K LGA 771 New Gaming Desktop Processor 20 Cores (8 P Cores + 12 E Cores) with Integrated Graphics Unlocked</t>
  </si>
  <si>
    <t>bestbuy</t>
  </si>
  <si>
    <t>14700k processor</t>
  </si>
  <si>
    <t>4 months ago</t>
  </si>
  <si>
    <t>Really good processor, close to i9 in multi task performance, If you are going to buy a 13700k it is preferable to put the extra to carry this one with 20 cores.</t>
  </si>
  <si>
    <t>Core i7 14700k</t>
  </si>
  <si>
    <t>Best Buy's product offers an exceptional experience for technology enthusiasts. With a combination of elegant design and innovative features, this device stands out among the competition. Its reliable performance and versatility make it a solid choice for a variety of users. The intuitive interface makes it easy to use, while its technical specifications impress in terms of speed and efficiency. Additionally, Best Buy's quality guarantee backs product durability, giving consumers peace of mind. From purchase to everyday use, Best Buy product offers a complete and satisfying experience, living up to Best Buy's reputation as a trusted destination for quality electronics.</t>
  </si>
  <si>
    <t>10 out of 10 would recommend this as an upgrade</t>
  </si>
  <si>
    <t>Hello, i recently upgraded from a ryzen 7 1700, and the jump in performance is astronomical. I went from around 10 fps in fortnite low settings to around 150 in fortnite alone. I would recommended this if you are running any older cpu even though it is pricy it is completely worth it.</t>
  </si>
  <si>
    <t>PetrM</t>
  </si>
  <si>
    <t>2 months ago</t>
  </si>
  <si>
    <t>Amazing cpu works great. Custom service was amazing everyone was supper nice and helped me understand how to install it.</t>
  </si>
  <si>
    <t>fbm211</t>
  </si>
  <si>
    <t>Rated 4 out of 5 stars</t>
  </si>
  <si>
    <t>Very good CPU for the price.</t>
  </si>
  <si>
    <t>3 months ago</t>
  </si>
  <si>
    <t>Very good CPU. Coming from 12700K on a MSI Unify X I am able to run it daily @ 5.6 GHZ all P-Core and can do 5.7 with some bios settings and tuning the memory. XTU is pretty good tool to use with this to if you're unsure how to set up bios for good overclocks. IMC is good but not great. My GSkill 6800 can get tighter timings on my 12700K. But otherwise, a good CPU for the money.</t>
  </si>
  <si>
    <t>mxunal</t>
  </si>
  <si>
    <t>Great CPU for workstation builds</t>
  </si>
  <si>
    <t>Bought this processor for my workstation build with dual RTX 4090 FE and 128GB of DDR5 memory. Thermals are great with a budget 360 AIO cooler. It is a great CPU with 20 cores (8P+12E) and 28 threads, delivering unmatched performance on its price point.</t>
  </si>
  <si>
    <t>10thGenTheBest</t>
  </si>
  <si>
    <t>Honest review</t>
  </si>
  <si>
    <t>Great performance with low temperatures and no crashes</t>
  </si>
  <si>
    <t>Schlessmonkey</t>
  </si>
  <si>
    <t>Hot but good</t>
  </si>
  <si>
    <t>pretty impressive out the box. better than my old Ryzen set up hah</t>
  </si>
  <si>
    <t>KadoT</t>
  </si>
  <si>
    <t>First gaming pc!!</t>
  </si>
  <si>
    <t>Awesome benchmarks with this processor… it paired well with my 4070 ti for my first gaming pc build.</t>
  </si>
  <si>
    <t>JesseC</t>
  </si>
  <si>
    <t>Thanks computer</t>
  </si>
  <si>
    <t>2 weeks ago</t>
  </si>
  <si>
    <t>Oh yeah jamming on counter strike and crypto runs like a giant</t>
  </si>
  <si>
    <t>Bulldiggity</t>
  </si>
  <si>
    <t>1 week ago</t>
  </si>
  <si>
    <t>Great processor,  fast reliable super happy with my purchase!</t>
  </si>
  <si>
    <t>Tyran</t>
  </si>
  <si>
    <t>POWER</t>
  </si>
  <si>
    <t>best upgrade i've done in 10 years. Rebuilding my whole rig and i can't wait to see the difference in 5 gens.</t>
  </si>
  <si>
    <t>A Powerful Processor for Gamers and Productivity</t>
  </si>
  <si>
    <t>The Intel Core i7-14700K is a 14th Gen processor that offers excellent performance for both gaming and productivity tasks. It has 20 cores and 28 threads, with a base clock of 4.3GHz and a boost clock of 5.6GHz. It also supports PCIe 5.0 and 4.0, DDR5 and DDR4 memory, and Intel Turbo Boost Max Technology 3.0.
I was impressed by how fast and smooth this processor ran on my system. It handled multiple applications and games without any lag or stuttering. It also scored well on various benchmarks, such as Cinebench R23 and 3DMark Time Spy. The processor was easy to install on my motherboard, which is compatible with Intel 700 and 600 series chipsets.
The only downside of this processor is that it consumes a lot of power and generates a lot of heat. It has a processor base power of 125W and a maximum turbo power of 253W. It also requires a good cooling solution, as it can overheat with a 240mm water cooler. I would recommend getting a high-quality air cooler or a larger liquid cooler to keep the temperatures in check.
Overall, I think the Intel Core i7-14700K is a great processor for anyone who wants a powerful and versatile CPU. It offers a significant improvement over its predecessor, the Intel Core i7-13700K, and it comes at the same price of $409. It is an attractive upgrade for older LGA 1700 systems, and a worthy competitor to AMD’s Ryzen processors. If you are looking for a processor that can handle any task you throw at it, you should definitely consider the Intel Core i7-14700K.</t>
  </si>
  <si>
    <t>Good performance CPU from Intel</t>
  </si>
  <si>
    <t>The Intel Core i7-14700K is a standout processor in Intel's 13th generation lineup, offering excellent performance for gaming and professional tasks. It features a mix of 8 Performance-cores and 4 Efficient-cores, enabling efficient multitasking and application handling. With high base and turbo boost clock speeds, it excels in demanding scenarios. Compatible with the LGA 1700 socket, it supports PCIe 5.0 and DDR5 memory, aligning with the latest tech standards. However, its high power consumption necessitates good cooling solutions. Overall, the i7-14700K is a powerful choice for those looking to balance performance and cutting-edge features.</t>
  </si>
  <si>
    <t>Productivity and Gaming Monster But Runs Hot</t>
  </si>
  <si>
    <t>Upgraded to this from a 12900k, only did so because i was having problems with my 12900k, other than that i wouldn’t upgrade. Even with 8 fans and a 280mm nzxt AIO, it instantly thermal throttles during cinebench. Compared to my 12900k that doesn’t thermal throttle during a 10 minute run. If you plan on only gaming, i would get a 7800x3d over this all day for the better power efficiency and less power draw. But if you’re gonna be doing any kind of productivity work, the 14700k is the clear winner while only being around 3-4% slower in 1440p and 4k gaming. I got this for $380 so not much more than 7800x3d. Hits mid 50s during gaming and idles in the 30s. Actually runs surprisingly hotter than my 12900k which already ran hot. If you’re using a 12th gen or 13th gen cpu and upgrade to this, be sure to update your bios beforehand or you won’t be able to boot.</t>
  </si>
  <si>
    <t>IamjusttheITguy</t>
  </si>
  <si>
    <t>This is by far a huge upgrade compared to my 1st gen AMD ryzen 7 1800x cpu. Noticed huge improvements as far as system repsonse and load times. Have put it to the test as far as gaming and the stuttering inwasngetting before with the other chip definitely doesn't exist anymore. Temps do run a little hotter with this CPU but it was considered normal range and i have an adequate liquid cooling system (Corsair hi100 cue). Installation was simple and easy. Just wipe away old excess thermal paste and apply the new. I bought the corsair paste kit that comes with a stencil and mskes even easier for reapplication.</t>
  </si>
  <si>
    <t>Greatproduct</t>
  </si>
  <si>
    <t>Intel - Core i7-14700K is the perfect processor</t>
  </si>
  <si>
    <t>As an avid PC enthusiast and power user, I recently upgraded my rig with the Intel Core i7-14700K, and I must say, it has exceeded all my expectations. This processor is a true powerhouse, delivering an unparalleled computing experience that caters to both gamers and content creators.
Performance-wise, the i7-14700K is a beast. With its 12 cores and 24 threads, it effortlessly handles multitasking and demanding applications with remarkable efficiency. Whether I'm gaming, streaming, or editing 4K videos, this CPU maintains a level of responsiveness and speed that is simply unmatched. The clock speeds are impressive, and the improved architecture ensures smooth and stable performance under heavy workloads.</t>
  </si>
  <si>
    <t>mj41773</t>
  </si>
  <si>
    <t>14th gen</t>
  </si>
  <si>
    <t>Had it for about 2 months and got no complaints. Fast, powerful, and doesnt overheat even when gaming</t>
  </si>
  <si>
    <t>EsmilL</t>
  </si>
  <si>
    <t>Is a great CPU for gaming, but keep in mind needs alot of cooling, minimum a 360mm AIO, the EK aio I used with is perfect, note don't use a higher 5600mhz clock for the ram it just doesn't work and makes your CPU run very hot because anything above that is not supported unless intel makes an update,  a 64GB RAM 5600mhz is perfect for this CPU and any game will run perfectly fine.</t>
  </si>
  <si>
    <t>Dmitriy</t>
  </si>
  <si>
    <t>Extreme CPU</t>
  </si>
  <si>
    <t>7 months ago</t>
  </si>
  <si>
    <t>Extreme performance and extreme heat, do your self a favor, buy AIO too or a full water cooled loop.</t>
  </si>
  <si>
    <t>PhilipA</t>
  </si>
  <si>
    <t>I7-14700K</t>
  </si>
  <si>
    <t>Very powerful processor, love it! Upgraded from 13th gen i5, I think my performance increased by 30 %!</t>
  </si>
  <si>
    <t>ArturoA</t>
  </si>
  <si>
    <t>Works great. Awesome performance. Runs hot so you need a good cooling system to take advantage. I have a nice AIO and can barely handle it at 100% before it thermal throttles.</t>
  </si>
  <si>
    <t>BrandonS</t>
  </si>
  <si>
    <t>Great CPU especially good at high end gaming. I do recommend having a 360 AIO Cooler as this cpu does get relatively hot compared to many others</t>
  </si>
  <si>
    <t>Deadeyestroke</t>
  </si>
  <si>
    <t>Great for high end gaming but runs hot</t>
  </si>
  <si>
    <t>This is a great cpu for gaming and has great performance. On the downside though, It does run hot so making sure you have good airflow and cpu cooler is essential.</t>
  </si>
  <si>
    <t>ThanhT</t>
  </si>
  <si>
    <t>Perfect mix for productivity and gaming. Packaging was secure and CPU had no defects.</t>
  </si>
  <si>
    <t>Great Performance!!!</t>
  </si>
  <si>
    <t>Very happy with the performance of this chip. Coming from 11700f it has been a great increase in performance.</t>
  </si>
  <si>
    <t>MichaelGiggs</t>
  </si>
  <si>
    <t>Faster upgrade from a 13500.</t>
  </si>
  <si>
    <t>It was there. I had nice walk to get it. Install was no problem on the install. After updating the bios. Much faster in rendering and opening unreal 5 projects. Why would you have a weaker chip than this. That 13500 was loud and slow compared to this.</t>
  </si>
  <si>
    <t>naim4250</t>
  </si>
  <si>
    <t>Great new CPU!</t>
  </si>
  <si>
    <t>Basically equal to a 13900K for $200 less. 
Faster than its predecessor the 13900K.  More E cores. 
great value.</t>
  </si>
  <si>
    <t>DELAKOVA</t>
  </si>
  <si>
    <t>400 watts plus</t>
  </si>
  <si>
    <t>1 month ago</t>
  </si>
  <si>
    <t>Here is whay I think of the 14700K and its Sibling the 14900k . 1st and foremost dont overclock it It is fast as you can get it in fact I would underclock it and Undervolt it. We all know heat kills electronics but to put 400 watts plus on a computer Chip is insane . I killed a 3770 k by overvolting . I have never killed a cpu because of heat in fact they start throtling when the Heat is on. The problem here is If you need productivity then get the 14900 K buy gaming @ say 5.4 Ghz on all P cores is more than ebought to keep up with 4090 RTX and have all settings to max 
Of you only game the 14700 k os the same thing just less cores . 
Both of them are beast just make sure you undervolt if not you will fry them</t>
  </si>
  <si>
    <t>APerea</t>
  </si>
  <si>
    <t>This CPU is GREAT!!!</t>
  </si>
  <si>
    <t>I bought this CPU to upgrade it from a i5-12600k because it was bottlenecking my GPU (4070ti super) and now im getying an extra 20-30 fps on average and even more in other games like Valorant 300+ fps! Not to mention how relatively cool it stays under performance as well, staying at a comfortable 50-60°C on 1440p resolution! I love it and the great thing is that this chip is good for the foreseeable future. Would definitely recommend to a friend!</t>
  </si>
  <si>
    <t>iMax</t>
  </si>
  <si>
    <t>Works great, runs hot</t>
  </si>
  <si>
    <t>Awesome cpu but may need to do some tweaking in thr bios to get temps down. Out of the box it was instantky going to 100C during stress tests. Did a little tweaking and dropped down to about 95C. May need to do a little more work.</t>
  </si>
  <si>
    <t>Ansky</t>
  </si>
  <si>
    <t>Very fast!</t>
  </si>
  <si>
    <t>I purchased this for my gaming PC Build. It's only a few performance points behind the i9 and quite a bit cheaper.</t>
  </si>
  <si>
    <t>Computertechie75</t>
  </si>
  <si>
    <t>Love the 14700k</t>
  </si>
  <si>
    <t>After using an Ryzen 9 5900x for the past 5 years I decided to switch to Intel and I am so glad I did. It just seems like a much better experience. I feel that the 5900x was quirky and clunky when doing things and with the 14700k it's smooth and more responsive. I would recommend going to Intel if you are on AMD.</t>
  </si>
  <si>
    <t>Gotcha014</t>
  </si>
  <si>
    <t>Amazing CPU</t>
  </si>
  <si>
    <t>Honestlt a lot of people were saying that this was just a painted version of the 13 but I have a second pc with a 13 and badically the same hardware and I do see a difference, it runs better, smoothly. IMO</t>
  </si>
  <si>
    <t>Mewcatchew</t>
  </si>
  <si>
    <t>Top performance</t>
  </si>
  <si>
    <t>I bought an i9-13900k yesterday &amp; it was D.O.A., really wasn't happy at all, but I was able to return it today for a full refund, and so I bought this i7-14700k instead. Works flawlessly. TBH, a lot of the i9-13900k's are shipped non-working, get the 14700k instead; not much difference in performance, plus it's cheaper, especially with price matching with Microcenter.</t>
  </si>
  <si>
    <t>Josh</t>
  </si>
  <si>
    <t>Intel I7 14700K</t>
  </si>
  <si>
    <t>This processor is fast! 
It arrived quickly and was well packaged. Installation was straight forward and operating temps are stable. The processor idles at 31c and maintains 61c under my normal gaming load. I paired it with an Arctic Liquid Freezer iii 360 AIO.  I decided to go with the AIO after reading about this chips hot temperment and couldn't be happier with my choice.</t>
  </si>
  <si>
    <t>powerful for gaming and multitasking. does get a bit warm so get a good cooler if you plan on overclocking. I got 5.7Ghz across all cores but really don't need it at stock settings its still very strong.</t>
  </si>
  <si>
    <t>Cdub</t>
  </si>
  <si>
    <t>14700k monster</t>
  </si>
  <si>
    <t>Beast of a cpu, i can have all the tabs open on opera gx i want and play games without cpu even trying. Just amazing</t>
  </si>
  <si>
    <t>SpetsRu</t>
  </si>
  <si>
    <t>Best 1700 lga cpu</t>
  </si>
  <si>
    <t>Upgraded from an i7-12700k and the positive increase is very noticeable. Stable and pairs wjth my 3080 12g very well, pushing high frame rate yo my oled. Crazy speeds calable wirh over clocking as well.</t>
  </si>
  <si>
    <t>DWAWF</t>
  </si>
  <si>
    <t>Very fast, best value in a 14th gen CPU.  i am planning to buy another for a family member build.</t>
  </si>
  <si>
    <t>Munchin</t>
  </si>
  <si>
    <t>Very epic</t>
  </si>
  <si>
    <t>Previously had an i7 8th gen. Upgraded to 14th gen and now I see the world in a whole new light.</t>
  </si>
  <si>
    <t>Eddie</t>
  </si>
  <si>
    <t>Would recommend</t>
  </si>
  <si>
    <t>Upgraded from the i5 11th gen and I can definitely see a change. Easy to install as well</t>
  </si>
  <si>
    <t>Tingquan</t>
  </si>
  <si>
    <t>Rated 1 out of 5 stars</t>
  </si>
  <si>
    <t>A dead CPU; a bad customer service</t>
  </si>
  <si>
    <t>I bought an Intel i7-14700k on Feb 10. I put this CPU on three different motherboards, none of the three attemps successfully boot the BIOS system. I then spend tons of time debugging the whole pc system and finally brought the cpu to professional tech guys, the results are consistent - this is a dead CPU. I brought the CPU to BEST BUY today (March 8) and asked for a refund or replacement. They rejected it since it has pasted the 2-week due. 
I understand that this is BEST BUY's after-service policy, but this policy is not very reasonable and should be more flexible. Debugging a pc system is very time-consuming, since there are many aspects that need to be checked and every step requires carefulness. Policies are set by human and can be changed. One star for the worst customer service I have ever experienced.</t>
  </si>
  <si>
    <t>Faisae</t>
  </si>
  <si>
    <t>Super Fast</t>
  </si>
  <si>
    <t>reviewed item that I purchased online, works great</t>
  </si>
  <si>
    <t>SShah</t>
  </si>
  <si>
    <t>good stuff</t>
  </si>
  <si>
    <t>As advertised. Good product. Well packaged. Easy to use.</t>
  </si>
  <si>
    <t>Powerful CPU, highly recommend</t>
  </si>
  <si>
    <t>Powerful CPU, does generate a lot of heat but with proper cooling and maintenance, this CPU can run a lot of CPU demanding games ex. HELLDIVERS 2</t>
  </si>
  <si>
    <t>DavidM</t>
  </si>
  <si>
    <t>Baazing!</t>
  </si>
  <si>
    <t>I mean it’s Intel, not much to say.  I’ve used all their processors for decades and nothing but rock solid performance.  This thing is blazing fast compared to my previous core i7.  Looking forward to over clocking it here soon.</t>
  </si>
  <si>
    <t>JabberwockyBaby</t>
  </si>
  <si>
    <t>Works as advertised</t>
  </si>
  <si>
    <t>Went together on the board just like expected. Performance has been great!</t>
  </si>
  <si>
    <t>KennethhAK</t>
  </si>
  <si>
    <t>A solid processor</t>
  </si>
  <si>
    <t>A solid processor! I originally had a i7-9700k, bought the i7-12700k, then decided to return it and grabbed the i7-14700k...so glad I did. Much better rendering video and the effects.</t>
  </si>
  <si>
    <t>Tango12</t>
  </si>
  <si>
    <t>Gets the Job Done</t>
  </si>
  <si>
    <t>Works as expected.  Rocks all my games.  Compatible with Z690 MSI Board.</t>
  </si>
  <si>
    <t>Mudd</t>
  </si>
  <si>
    <t>Great CPU, Runs Fast, Stays Cool.</t>
  </si>
  <si>
    <t>Excellent CPU, upgraded from an i7-10700k and it is blistering fast.
From just the CPU I am seeing 30+ frames over my previous in some games. Highly recommended.
Temperatures stay pretty cool with my H100i Elite, too!</t>
  </si>
  <si>
    <t>Jsevenplus</t>
  </si>
  <si>
    <t>I9 14900k</t>
  </si>
  <si>
    <t>Performance was great, can’t deny it was one of the best.</t>
  </si>
  <si>
    <t>It is a good proccesor for the price, acan do most things like coding abd video games.</t>
  </si>
  <si>
    <t>Rhanashay</t>
  </si>
  <si>
    <t>I7-14700k</t>
  </si>
  <si>
    <t>3 weeks ago</t>
  </si>
  <si>
    <t>The options and performance this CPU gives is amazing! Would definitely recommend for content creators!</t>
  </si>
  <si>
    <t>Hawaiisgamer</t>
  </si>
  <si>
    <t>Everything I hoped for</t>
  </si>
  <si>
    <t>Great CPU installed with no problems. Just make sure if you have a 600 series motherboard that the bios are out to accpt this cpu</t>
  </si>
  <si>
    <t>BrettC</t>
  </si>
  <si>
    <t>V8 of CPU's</t>
  </si>
  <si>
    <t>Dumb fast processor for rendering, Its very good at gaming aswell. Its the V8 approach to processors.</t>
  </si>
  <si>
    <t>LisaH</t>
  </si>
  <si>
    <t>Best CPU</t>
  </si>
  <si>
    <t>5 days ago</t>
  </si>
  <si>
    <t>Very, Very Good CPU and it is one of the best I have ever used</t>
  </si>
  <si>
    <t>ThomasT</t>
  </si>
  <si>
    <t>Fast and perfect better than my old i9 would take pics but it’s installed already</t>
  </si>
  <si>
    <t>SmokerKing</t>
  </si>
  <si>
    <t>Great CPU for gaming!</t>
  </si>
  <si>
    <t>The i7-14700K is a powerhouse of a CPU. I currently have paired this with a 4090 GPU and could not be happier. If you are looking for great 4K gaming at a mid-tier price this is the Processor for you.</t>
  </si>
  <si>
    <t>Tyler</t>
  </si>
  <si>
    <t>Great modern option for Gaming PC's</t>
  </si>
  <si>
    <t>Product worked just as intended and has given me great performance in the first couple weeks of use!</t>
  </si>
  <si>
    <t>cmhf77</t>
  </si>
  <si>
    <t>Snappy upgrade</t>
  </si>
  <si>
    <t>Definitely makes everything snappier. Provides a needed performance boost for analytics I perform. Power usage appears to be far better than reviewers talk about!</t>
  </si>
  <si>
    <t>faizanhw2</t>
  </si>
  <si>
    <t>Excellent Performance CPU</t>
  </si>
  <si>
    <t>The i7-14700K is excellent at ALL tasks including video editing at 4K at 60fps. Check out my brief vide edit demo: https://youtu.be/BIemcJvz_i8?si=qaa8eP9oSHbIuA6d</t>
  </si>
  <si>
    <t>Brook</t>
  </si>
  <si>
    <t>From i5 to this i7, I'm impressed!</t>
  </si>
  <si>
    <t>What can I say, Intel rocks! Quality and one very fast upgrade from an i5!</t>
  </si>
  <si>
    <t>WilliamL</t>
  </si>
  <si>
    <t>Upgraded from a 10th gen i9 and the speed increase is amazing. Installed with a ROG Strix z790 and I'm completely satisfied with my purchase. 10/10 would buy again.</t>
  </si>
  <si>
    <t>ArthurB</t>
  </si>
  <si>
    <t>Intel 7</t>
  </si>
  <si>
    <t>one of the best acceleration on the market runs any game in high quality</t>
  </si>
  <si>
    <t>Intel i7 14700k</t>
  </si>
  <si>
    <t>Great processing power, multi-tasking is a breeze!</t>
  </si>
  <si>
    <t>virtus76</t>
  </si>
  <si>
    <t>6 months ago</t>
  </si>
  <si>
    <t>Im happy with this processor is performe very well.</t>
  </si>
  <si>
    <t>Brain</t>
  </si>
  <si>
    <t>Good modern prossesor</t>
  </si>
  <si>
    <t>Good prossersor for gaming oc builds. Easy to install and runs like a beast</t>
  </si>
  <si>
    <t>KolbeyF</t>
  </si>
  <si>
    <t>14th gen i7</t>
  </si>
  <si>
    <t>Easy install had to update bios for 14th gen but this bad boi chews threw games and I love it</t>
  </si>
  <si>
    <t>MattH</t>
  </si>
  <si>
    <t>i7 Gaming monster</t>
  </si>
  <si>
    <t>Amazing CPU. One of the best on the market for high fps gaming.</t>
  </si>
  <si>
    <t>JohnS</t>
  </si>
  <si>
    <t>Now that's one powerful chip</t>
  </si>
  <si>
    <t>Great CPU, runs high level computations while allowing full functionality to the rest of the machine while staying cool in my newly built pc.</t>
  </si>
  <si>
    <t>redredred</t>
  </si>
  <si>
    <t>fast</t>
  </si>
  <si>
    <t>great chip. handles nearly everything you can throw at it</t>
  </si>
  <si>
    <t>Student</t>
  </si>
  <si>
    <t>I7 14th gen</t>
  </si>
  <si>
    <t>I upgraded from an i5 13600k and have seen a masive boost in performance after installing this new cpu</t>
  </si>
  <si>
    <t>RodrigoG</t>
  </si>
  <si>
    <t>Beast CPU</t>
  </si>
  <si>
    <t>Its way better than my ryzen 7 worth the upgrade!!</t>
  </si>
  <si>
    <t>DavidA</t>
  </si>
  <si>
    <t>Best consumer CPU</t>
  </si>
  <si>
    <t>Fastest processer I've ever had. Upgraded from i9 9900K.</t>
  </si>
  <si>
    <t>TheDude</t>
  </si>
  <si>
    <t>The power of Intel</t>
  </si>
  <si>
    <t>Love this CPU always performs to the absolute top of expectations and allows insaine workloads to operate seamless.</t>
  </si>
  <si>
    <t>Redrock52</t>
  </si>
  <si>
    <t>Great value in Cpu’s</t>
  </si>
  <si>
    <t>Processor runs great. Easy install on my Z790 MB. Couldn’t see spending an extra $150 for a 3 % improvement in speed.</t>
  </si>
  <si>
    <t>Akil</t>
  </si>
  <si>
    <t>Good enough</t>
  </si>
  <si>
    <t>good for my workstation. Try to update the bios before installing the new processor. Hoping to upgrade to sapphire rapids HEDT in near future.</t>
  </si>
  <si>
    <t>Dee0726</t>
  </si>
  <si>
    <t>14th Gen Intel's best</t>
  </si>
  <si>
    <t>This is the best cpu to get for price to performance and what is great is you can get a motherboard that uses DDR4</t>
  </si>
  <si>
    <t>It's quite fast, with good cooling you won't have problems, I've been using it in rendering programs and its performance is incredible</t>
  </si>
  <si>
    <t>BruseA</t>
  </si>
  <si>
    <t>wonderful little chip</t>
  </si>
  <si>
    <t>ended up getting this one on a whim after falling into a z690 motherboard. i didn't know how badly i wanted this! its wonderfull! and bestbuy made it so easy to order and come pick up same day!</t>
  </si>
  <si>
    <t>DanielC</t>
  </si>
  <si>
    <t>Amazing cpu.</t>
  </si>
  <si>
    <t>Very good processor. Has really good cores and speed. Walks through any game like a breeze.</t>
  </si>
  <si>
    <t>Evier</t>
  </si>
  <si>
    <t>Good Card. Make sure you have a good cooler</t>
  </si>
  <si>
    <t>This card works phenomenally, very easy to OC but like most cards in the raptor lake series it does tend to run hot even when not under intense usage</t>
  </si>
  <si>
    <t>The performance is really good and the temps stay low</t>
  </si>
  <si>
    <t>SherrardB</t>
  </si>
  <si>
    <t>Excellent item works great. Stays pretty cool with great performance</t>
  </si>
  <si>
    <t>Zach</t>
  </si>
  <si>
    <t>Upgraded from a 13600k it was worth it imo must undervolt</t>
  </si>
  <si>
    <t>OGnerd</t>
  </si>
  <si>
    <t>Great Value</t>
  </si>
  <si>
    <t>Not and Next Gen more like an updated 13th Gen .. but Runs great and at slight less voltage</t>
  </si>
  <si>
    <t>MarkB</t>
  </si>
  <si>
    <t>Five stars</t>
  </si>
  <si>
    <t>Awesome cpu! Runs hot so make sure you have a good cooler.</t>
  </si>
  <si>
    <t>CohenD</t>
  </si>
  <si>
    <t>Great chip for 4070 super</t>
  </si>
  <si>
    <t>Great cpu to be paired with a rtx 4070 super! Especially for 1440p gaming</t>
  </si>
  <si>
    <t>RobertE</t>
  </si>
  <si>
    <t>Great processor plug and play it will do anything you need</t>
  </si>
  <si>
    <t>I think that this processor even not overclocked is phenomenal.</t>
  </si>
  <si>
    <t>Dmxsora</t>
  </si>
  <si>
    <t>14th generation is TOTALLY WORTH!</t>
  </si>
  <si>
    <t>So far, its going pretty well and no problems at all :)</t>
  </si>
  <si>
    <t>DestinyH</t>
  </si>
  <si>
    <t>14th gen over 13th</t>
  </si>
  <si>
    <t>great cpu, easily keeps up with my i9-13900k in my other computer</t>
  </si>
  <si>
    <t>RonaldH</t>
  </si>
  <si>
    <t>Runs like a dream.</t>
  </si>
  <si>
    <t>So fast can hit major FPS using a 4090 paird with this is soooo smooth.</t>
  </si>
  <si>
    <t>Heythereitszaythere</t>
  </si>
  <si>
    <t>Just here to win the 400 dollar gift card. Nothing more. Carry on</t>
  </si>
  <si>
    <t>SirMalcolm</t>
  </si>
  <si>
    <t>Rated 2 out of 5 stars</t>
  </si>
  <si>
    <t>Team Blue Whiffs.</t>
  </si>
  <si>
    <t>I am kind of surprised at how many people have given this a good rating. As a little background, I build a new computer every three years, and I alternate between Intel and AMD. Unfortunately, I didn't do my due diligence on Intel this year, or I would have stuck with AMD.
The 14th gen chips suck up too much power and have heating issues. This is likely due to AMD's excellent chips putting pressure on Team Blue to release their own chips before they are ready. 
In practice, this has left me with some stability issues when gaming. I'm not overclocking the chip, and I've suffered crashes and bluescreens across two different motherboards. I'm beyond my return date (though Best Buy would likely refund me via gift card, but I'm not going to press my luck) so I'm going to eat the price of the chip and got to AMD's highly regarded 7800X3D which is $30-40 cheaper.</t>
  </si>
  <si>
    <t>JoshL</t>
  </si>
  <si>
    <t>Worthy Upgrade</t>
  </si>
  <si>
    <t>Great benchmarks with this CPU
Worked great with my 4080 Super!</t>
  </si>
  <si>
    <t>Bagel</t>
  </si>
  <si>
    <t>Quick and Easy checkout</t>
  </si>
  <si>
    <t>Exactly what I needed and it was ready for pickup within less than an hour.</t>
  </si>
  <si>
    <t>great memory compatibility and surprisingly great temperatures.</t>
  </si>
  <si>
    <t>MatthewB</t>
  </si>
  <si>
    <t>Works as expected.  Best Buy delivered very quickly.</t>
  </si>
  <si>
    <t>Dorian</t>
  </si>
  <si>
    <t>Loving it</t>
  </si>
  <si>
    <t>Quality product with a perfect fit into my existing rig.</t>
  </si>
  <si>
    <t>AnthonyT</t>
  </si>
  <si>
    <t>Intel i7 47000</t>
  </si>
  <si>
    <t>The price of the processor was a little high. But I must say I’m very happy with it. No issues so far.</t>
  </si>
  <si>
    <t>Ruby</t>
  </si>
  <si>
    <t>Absolutely insane processor</t>
  </si>
  <si>
    <t>This thing is a beast, the last line of processors for this platform, might as well get the best for the price</t>
  </si>
  <si>
    <t>Xzavion</t>
  </si>
  <si>
    <t>Works as advertised. Nothing crazy. No issues. Easy install</t>
  </si>
  <si>
    <t>Romen</t>
  </si>
  <si>
    <t>Unlimited.......Amazing  POWER!!!!</t>
  </si>
  <si>
    <t>Only 14 gen intel with a true difference so it makes it worth it.  Excellent cpu.</t>
  </si>
  <si>
    <t>RomeropaoloG</t>
  </si>
  <si>
    <t>No overheating issues paired up with a MSI 240mm AIO.</t>
  </si>
  <si>
    <t>YoselH</t>
  </si>
  <si>
    <t>Excellent. It's working fine. I would like onother one</t>
  </si>
  <si>
    <t>JosephK</t>
  </si>
  <si>
    <t>Best CPU!</t>
  </si>
  <si>
    <t>My games play way smoother now, and plays way cooler.</t>
  </si>
  <si>
    <t>Dont waste your money! get the I9 or I5 series</t>
  </si>
  <si>
    <t>Was not impressed at all, stopped working properly after 40 days. This combined with the GeForce 4060 TI 16gb, did well for the first week, then was getting 25FPS! now I upgraded my rig and motherboard used is ASUS TUF Z790-Pro.  It also ran very hot and I was using ICUE H150I. I switched back to my I5 13400F and got 80 - 100FPS on AAA games.. I'm not an expert but I've been building my own rigs for 15years.  Honestly feel it was a bad CPU.. which I'm out $400. Good luck..</t>
  </si>
  <si>
    <t>JayG</t>
  </si>
  <si>
    <t>Best buy refused to replace a bad chip</t>
  </si>
  <si>
    <t>Best buy sold me a review unit that wouldn't work in a actual PC. Took over a month to find this information out from Intel's warranty program. Best buy refused to replace it because it was outside their 2 week return policy. I'm never shopping here again when Amazon has a 30 day returns for any reason.</t>
  </si>
  <si>
    <t>Sash</t>
  </si>
  <si>
    <t>No price match</t>
  </si>
  <si>
    <t>Good product runs little hot. Buy it from other vendors you’ll get game and better price</t>
  </si>
  <si>
    <t>SasaR</t>
  </si>
  <si>
    <t>Do not buy this if you play games. Go with AMD</t>
  </si>
  <si>
    <t>If you game avoid this processor. It is terrible for gaming.</t>
  </si>
  <si>
    <t>DennisL</t>
  </si>
  <si>
    <t>Powerhouse of a chip!</t>
  </si>
  <si>
    <t>Great, simple power.
This CPU is capable of handling my highly demanding photography apps. Paired with a great video card, works without hick ups for video editing.</t>
  </si>
  <si>
    <t>ZacharyV</t>
  </si>
  <si>
    <t>New PC Build</t>
  </si>
  <si>
    <t>great help getting me the right processor for my new gaming pc! Runs fast with the games feeling/running great!</t>
  </si>
  <si>
    <t>AgentNonchalant</t>
  </si>
  <si>
    <t>Proforms leagues better than my i3. Scariest installation of my life but my god it was worth it.</t>
  </si>
  <si>
    <t>NorcalColby</t>
  </si>
  <si>
    <t>Hot and Powerful!</t>
  </si>
  <si>
    <t>Very powerful CPU. Make sure you have a good cooling solution for this chip! I suggest getting a "contact frame" for this to help with cooling.
Intel XTU will let you do undervolting, manual overclock, or AI overclock. I highly suggest using HWMonitor to watch your temps!</t>
  </si>
  <si>
    <t>user946851</t>
  </si>
  <si>
    <t>Better than Amazon</t>
  </si>
  <si>
    <t>My new computer is the fastest game system i have ever owned with these new parts. Best Buy had the parts available when i needed them. Thank you.</t>
  </si>
  <si>
    <t>DezShyann</t>
  </si>
  <si>
    <t>Great value for low budget build.</t>
  </si>
  <si>
    <t>Works great. On par with my 13900k. It runs very smoothly. Not alot of heat issues.</t>
  </si>
  <si>
    <t>ChristFirst</t>
  </si>
  <si>
    <t>Among The Highest Top Tier Processors</t>
  </si>
  <si>
    <t>A top notch processor, capable of performing far beyond what most users will ever need!</t>
  </si>
  <si>
    <t>user759030</t>
  </si>
  <si>
    <t>Functional CPU</t>
  </si>
  <si>
    <t>The processor functions within specified parameters.</t>
  </si>
  <si>
    <t>user809380</t>
  </si>
  <si>
    <t>Exactly what I paid for</t>
  </si>
  <si>
    <t>Easy to install in new PC build, excellent performance. Exactly what I paid for.</t>
  </si>
  <si>
    <t>Love</t>
  </si>
  <si>
    <t>i9 14900k CPU</t>
  </si>
  <si>
    <t>As someone who has recently upgraded to the Intel i9-14900K CPU from a previous generation processor, my experience has been a mix of excitement and measured expectations. First off, the performance boost in everyday tasks and specialized applications is noticeable. This CPU handles multitasking and heavy workloads with impressive ease. The single-thread performance is a standout, making it great for applications that don't utilize multiple cores effectively.
In terms of gaming and content creation, the i9-14900K shines. Games run smoothly, and tasks like video editing and 3D rendering are faster, which is a significant advantage for me as a content creator. The improvements over the i9-13900K, though not groundbreaking, are still appreciable in these areas.
However, there are a few caveats. The i9-14900K runs hotter and requires a robust cooling solution. If you're upgrading from a previous generation, like I did, be prepared to invest in a good cooler. The power consumption is also higher, which might be a concern for energy-conscious users.
Another point to consider is the price-performance ratio, especially when compared to the i9-13900K or even some AMD offerings. The performance improvements are there, but they might not justify the cost for everyone, especially if you're already on a recent processor. The lack of substantial architectural changes from the 13th generation makes the i9-14900K feel more like a refined version of its predecessor rather than a new generation.
In conclusion, the Intel i9-14900K is a powerful CPU that offers improved performance for high-end gaming and professional work. However, the incremental improvements and similarities to the previous generation might not make it a must-have upgrade for everyone, especially considering the cost and additional requirements like cooling and power. It's a great processor, but whether it's the right choice depends on your specific needs and the hardware you're currently using.</t>
  </si>
  <si>
    <t>Intel Core i9 14900K 14th Gen 24 Core 32 Thread 4.4GHz (6.0GHz Turbo) Socket LGA 1700 Unlocked Desktop Processor Multi</t>
  </si>
  <si>
    <t>Jkk7479</t>
  </si>
  <si>
    <t>Hot Hot Hot</t>
  </si>
  <si>
    <t>This processor isn't really much of an improvement over 13th gen, except for slightly higher clocks.   Got about the same performance when comparing benchmarks in Cinebench.  In order to keep pushing 6ghz this processor gets fed over 300 watts of power.   With more power,  comes more heat.   I have a custom water loop with a very good pump and even that struggles to keep this chip cool when benchmarking.   However,  it hasn't been too bad when gaming and doing other tasks.   Overall,  I got this because it was cheaper than last gen and gets the job done.   Highly recommend under-volting.</t>
  </si>
  <si>
    <t>ChristopherK</t>
  </si>
  <si>
    <t>What can i say - best of the best</t>
  </si>
  <si>
    <t>During January 2024, i built myself a high end desktop PC with all the best components.   One component was the i9-14900k processor.  As far as the processor goes- its simply the best in the market right now.  Some things to be careful of: 1) many motherboards with high end z790 chipsets say they support 12th/13th/14th gen intel- but that may require a bios update.  And unless your mobo has flash bios capabilities, there is no way to install a bios update.  Ensure you either buy a mobo with native 14th gen support- or- 14th gen support and usb flash bios update capability.   My first mobo was a relatively high end asus z790 that said it supported 14th gen intel, but if you looked at the fine print on asus website for this model it said “may require a bios update for 14th gen support”.  Well, it wouldnt even post.  I had to buy the literal top-of-the-line z790 that already had native 14th gen support and swap after waiting a few more days.  2) this chip can be hard to cool.   I built a system with higher-end air-based cpu cooler (be quiet dark rock pro 5) and good thermal paste.  While using the most intense game I own (Ark Ascended) the cpu never tops 70C.  Thats great.  However, if i open up intels extreme tuning utility and run the benchmark (no overclocking yet) the cpu almost immediately pegs at 100C and throttles.  Now, the cpu benchmark score is still near world record at ~14000 points, but how could i ever actually use the overclock?  This cpu just has so much horsepower its impossible to fully cool if its at 100%.  However… it has so much horsepower that it never gets to 100%…. Under the heaviest loads i have placed on it- it never exceeded 70C.    Now, if you are brave enough to put water in your system (im not)… you could probably cool a little bit better.  Alhtough- not much.</t>
  </si>
  <si>
    <t>EduardoP</t>
  </si>
  <si>
    <t>game changer processor</t>
  </si>
  <si>
    <t>Although pricy, I thought I didn't need this much power until  I had it. It's such a game changer going from a 9th gen processor (Which i already felt was great) to a, let alone 14th gen, an i9 14th gen. I am still mindblown every day using it. Great purchase. If you plan to build a new pc and are deciding for a processor, save up a bit more for it. I promise its worth it</t>
  </si>
  <si>
    <t>Zer0F0x</t>
  </si>
  <si>
    <t>A tuners chip</t>
  </si>
  <si>
    <t>This chip is a process improvement over the 13th gen chips.  If you want to plug and play this isnt it.  The power limits are set to unlimited on most motherboards so this thing is like that one uncle who shows up when the party is open bar, it will take all it can until its too drunk to dance.  Setting appropriate limits in your BIOS will reign it in and you could see some performance gains over 13th gen chips, but mostly it will perform about the same while using less power.  Youtube DeBauer 14900k or JayzTwoCents 14900k for an explanation.   PL1/PL2 @253 is Intel recommended.  If your already on a 13900k skip this, it's not worth the cost.  11th, 10th, or earlier gens, it could be worth it.</t>
  </si>
  <si>
    <t>Fast - and runs hot… but fast</t>
  </si>
  <si>
    <t>Its fast and powerful, but it runs hotter than the surface of the sun lol. I have a huge double tower cooler with the best thermal paste and 140mm fans - and the chip under full load will hover in the 90’s (C) - and it idles in the 30s. Other than that, it rips through anything you throw at it.</t>
  </si>
  <si>
    <t>AshtonS</t>
  </si>
  <si>
    <t>Must buy for higher level gamers</t>
  </si>
  <si>
    <t>Great CPU if you have the proper computer set up. Buying this CPU almost guarantees that you will not stutter or lose frames in any game you play. 10/10 product. Ill have to wait for years to upgrade!</t>
  </si>
  <si>
    <t>MikeP</t>
  </si>
  <si>
    <t>The best CPU for lga1700</t>
  </si>
  <si>
    <t>Zips through compressed files like no other. Great Gaming performance when paired with a high end Graphics card. 
I’m running this on an MSI z690 Unify-X motherboard and I have no issues at all with it. It runs well. Power consumption is high but it gives my custom loop purpose. I have a 32GB kit of DDR5-7200 RAM and it runs XMP with no issues and I don’t have to make additional voltage tweaks to make it work. 
I wish the E-cores had less latency. If you’re moving files around you’ll sometimes see it takes the E-core a bit to ramp up and get going. This is because some of the E-Cores do not have direct access to the L3 cache.</t>
  </si>
  <si>
    <t>Jasons</t>
  </si>
  <si>
    <t>Must Buy</t>
  </si>
  <si>
    <t>Man word can’t describe this amazing cpu the performance is out of this world upgrade from and ryzen 9 7900x to this i9 the performance how quick everything run is out of this world</t>
  </si>
  <si>
    <t>MichaelJ</t>
  </si>
  <si>
    <t>CPU runs at 100C? read my review</t>
  </si>
  <si>
    <t>I had to spend an entire day figuring out how to get temperatures under control even with a 360mm AIO this thing will run in Autoconfiguration from the bios to pull max power 253+ watts at 100C depending on the game you are playing or what you are doing. I finally found a video that explained to me what was going on. I adjusted my PL1/PL2 limits from 253/253 to 145/253 and I went from a cinebench score of 35,000 100C thermal throttle to 31,000 63C all core temp average. This is already a lot of information for an average user and I had no idea or was even aware of all of this information prior to purchase but I recommend giving this video a look over instead of running the CPU at 100C thermal throttled on the regular.
https://www.youtube.com/watch?v=LnzDawjBcPM&amp;t=11s</t>
  </si>
  <si>
    <t>KarterM</t>
  </si>
  <si>
    <t>One of the fastest for the everyday person.</t>
  </si>
  <si>
    <t>Its the best you can get as far as non threadrippers. Those threadrippers are thousands of dollars for just a chip. That most people wont be able to take advantage of. For gaming and evrything this is the best.</t>
  </si>
  <si>
    <t>JoeW</t>
  </si>
  <si>
    <t>This CPU bring the heat</t>
  </si>
  <si>
    <t>I upgraded from the 12700K to 14900K. I kept all other components the same. I do notice faster multi core performance and some gains in gaming depending on the title. I do use zips often and emulators like RPCS3 and the 14900K def delivers. I would highly recommend you pair this with a 360 AIO or you set the PL1 and PL2 to Intel defaults. This thing runs hot on my 240 AIO and it idles in the high 30s. At full load it climbs to 70+C using Intel's limits. If I enable Asus MCE then it's too hot for my cooling solution. If you are on 11th gen or older, get this. If you are on 12th gen or newer you will be underwhelmed without spending time tweaking many settings in the BIOS. This is not a plug and play chip. It's for tweakers. If you want plug and play buy the 12900K. It's cheaper, runs cooler and has headroom for OC.</t>
  </si>
  <si>
    <t>Teaa</t>
  </si>
  <si>
    <t>Rendered all applications I throw at it, this is an awesome cpu, although runs on the hot side. I had hope that Intel would have address this in this series, luckily I have an good aio to keep it cool.</t>
  </si>
  <si>
    <t>Garth247</t>
  </si>
  <si>
    <t>14900K</t>
  </si>
  <si>
    <t>Great CPU. Runs at advertised speeds, though undervolting is necessary. Even with a 360 AIO and an undervolt applied it will still reach 100C easily in heavy loads. Was reaching 100C in standard AAA titles, but the undervolt brought that down to mid 60s.</t>
  </si>
  <si>
    <t>ScottB</t>
  </si>
  <si>
    <t>It's a good CPU</t>
  </si>
  <si>
    <t>For the last few years I've used an all AMD system.  6800 XT, 5800X3D and a 7900 XTX with a 7590X3D...
I swapped to the 14900K for a few reasons.
1- Intel is a much more stable platform
2- Much better memory support
3- Performance is very close to the competition
Before switching, I attempted multiple RMAs with the same results, countless BSOD's, Multiple crashes, etc. Since switching I don't regret buying this CPU. I might lose performance within a margin of 2% at most, but I haven't had a single problem with reliability.</t>
  </si>
  <si>
    <t>ToxicFpV</t>
  </si>
  <si>
    <t>Hard to cool but monster processing</t>
  </si>
  <si>
    <t>Upgraded from the 13900k ( had to rma and they refunded me as they were out of stock). The 14900k seems to be a bit more efficient and slightly cooler at the same processes as the 13900k. That being said its still incredibly difficult to cool. You will need a very good liquid cooling solution. As long as you are good with that this thing is a monster.</t>
  </si>
  <si>
    <t>RobA</t>
  </si>
  <si>
    <t>Expensive, but great CPU!</t>
  </si>
  <si>
    <t>What more can you ask for? It's a top of the line CPU...but you'll definitely need a 360mm AIO to keep it cool.</t>
  </si>
  <si>
    <t>ahovingh</t>
  </si>
  <si>
    <t>Great processor for any high end residential machi</t>
  </si>
  <si>
    <t>This is so much faster than my i7. Shipped all, and i didn't have any problems with installation.</t>
  </si>
  <si>
    <t>Casey</t>
  </si>
  <si>
    <t>Cool me down</t>
  </si>
  <si>
    <t>What can be said, this is currently one of the best Intel processors on the market. Great performance. Expect large power draws.</t>
  </si>
  <si>
    <t>YooBoiJack</t>
  </si>
  <si>
    <t>CPU is a game changer</t>
  </si>
  <si>
    <t>Just a beast of a CPU. Still in my opinion the best overall option. There’s some really good cpus out right now but this is top 2</t>
  </si>
  <si>
    <t>AshC</t>
  </si>
  <si>
    <t>Great CPU best on the market. Ready to put this is my pc once it's finished. Great product.</t>
  </si>
  <si>
    <t>Fall3n86</t>
  </si>
  <si>
    <t>You'll need a z790 and ddr5</t>
  </si>
  <si>
    <t>Had it for a bit but ran it with a z690 msi mpg ddr4 motherboard, not the recommended motherboard for it, didn't see much use for it when my I7 13700k worked good enough for my gaming needs. Plus I didn't want to buy a new motherboard and ram when the next CPU will also need a new motherboard. I'll wait till the end of the year or beginning of the next year for the Blackwell cpu's.</t>
  </si>
  <si>
    <t>BrentB</t>
  </si>
  <si>
    <t>fast IX</t>
  </si>
  <si>
    <t>Much faster than my previous i9 that burnt due to coolant leak</t>
  </si>
  <si>
    <t>CatWrangler</t>
  </si>
  <si>
    <t>Good performance, latest gen</t>
  </si>
  <si>
    <t>Slight improvement over last generation but at a better price. Upgrade from several generations old, big difference!</t>
  </si>
  <si>
    <t>Epic</t>
  </si>
  <si>
    <t>14900k</t>
  </si>
  <si>
    <t>Seems to run decently warmer then im used to in higher load even with a aio cooler but performs great n very fast</t>
  </si>
  <si>
    <t>adi1993</t>
  </si>
  <si>
    <t>Incredibly fast, priced fairly, and worth every penny. Highly recommend to anyone looking to build a high-end rig.</t>
  </si>
  <si>
    <t>Cooney</t>
  </si>
  <si>
    <t>This is a Beast</t>
  </si>
  <si>
    <t>Wow, this CPU makes my head spin. There have been reports that this CPU runs hot. So, with the in mind, with no overclocking and Corsair H100I water cooling, CPU temps are 32c to 37c in very warm room under normal Windows.  When playing Call of Duty, temps are barely hitting 40c.  Now Lightroom is the big test with the program running without a hitch and extremely smooth, with temp running around 50c.
Intel's top dog does not disappoint!!</t>
  </si>
  <si>
    <t>hn32</t>
  </si>
  <si>
    <t>Unbelievably fast</t>
  </si>
  <si>
    <t>Supper fast, computer boots in seconds and games run perfect</t>
  </si>
  <si>
    <t>BigDaddy</t>
  </si>
  <si>
    <t>I do this for the love of the game</t>
  </si>
  <si>
    <t>Holy macoroni, this thing is a beast from the east... its the fastest cpu ever made... the problem is out of the box its a enthusiast cpu.. it runs extremly hot.. which means you need enthusiast cooling... out of the box it doesnt work. You have to go into the bios and change settings for it to work. Once you dial it in, its a jet going mach 10... but you need experience in the bios and experience with voltages/sa voltages...</t>
  </si>
  <si>
    <t>AuziFox</t>
  </si>
  <si>
    <t>A CPU Workhorse</t>
  </si>
  <si>
    <t>So far my experience with the 14900k hasn’t been too bad. Setting the power limit to intels default in bios is standard if you want good thermals. Undervolting seems underwhelming. Able to - offset 0.050 but don’t really notice an improvement to temps, just lower score in cinebench. If I could do it over I would get the 14700k as performance is negligible and would save an extra $100. Overall, great cpu. Getting 35-40 celsius at idle, 55-75 under load with a kraken 360 aio, if you go with the kraken, get the elite only if you’ll view your cpu from an angle. As the small square display contrasts the black outline. Looking at it straight on is uniformed</t>
  </si>
  <si>
    <t>CDallen</t>
  </si>
  <si>
    <t>I9 14th gen CPU is Great BUT runs hot.</t>
  </si>
  <si>
    <t>4 days ago</t>
  </si>
  <si>
    <t>Very Fast CPU, However Mak Sure you have A good Heatsink &amp;  Fan. It does run hot When Activity is 50%+ / 100c + thats 200f
at idle Temperature is normal around 32c to 40c / 90f to 100f 
under average use CPU activity is around 50%
I don't OVERCLOCK.
it doesn't need to be.
read the WARNING's they're not joking
if you don't understand don't buy this</t>
  </si>
  <si>
    <t>Moving from a core 2 duo to this is phenomenal.  Fast and runs great with graphite pad and air cooling.  Im sure its cooler on water but im not a risk taker</t>
  </si>
  <si>
    <t>cvvorous</t>
  </si>
  <si>
    <t>Fast, needs motherboard config to work reliably</t>
  </si>
  <si>
    <t>It's a good chip if you need lots of threads. If that's not as important, the 14700 and 14600 are both better value for money. Additionally, motherboard manufacturers do lots of dumb things to make sure their boards perform half a percent better than competitors' offerings. The problem with this mentality is that on Intel platforms, it means they often exceed Intel's specs by a lot. In the case of both MSI and ASUS, they do not set power or current limits. This leads to excessive heat, power consumption and shortened CPU life due to degradation. If you run one of these chips, you should definitely consider setting PL1, PL2 and ICCmax to Intel's recommended values depending on your cooling.</t>
  </si>
  <si>
    <t>MatthewK</t>
  </si>
  <si>
    <t>14900k is HOT! In 2 ways</t>
  </si>
  <si>
    <t>This processor can handle anything you throw at it! I had to upgrade my older 7700k because it was causing a bottle neck. I knew to expect a jump in frames while gaming but this blew my mind. One thing to keep in mind is that this processor will get hot. I would recommend getting a 360mm AIO just for some peace of mind. These can run hot and are still safe, I just like to see lower cooler numbers for my own personal sanity.</t>
  </si>
  <si>
    <t>Ebrima</t>
  </si>
  <si>
    <t>Very Fast</t>
  </si>
  <si>
    <t>Pretty solid CPU. I worried about overheating due to complaints, but I'm getting 30-34 degrees Celsius while its idle and the hottest it's gotten was 38 while under load. I've got a 360mm AIO so that probably helps. If it's causing you issues, it's most likely because you need to tweak the settings on your motherboard.</t>
  </si>
  <si>
    <t>ChristianK</t>
  </si>
  <si>
    <t>A very, very beefy CPU that gives amazing performance. Runs very efficiently when you need it to and is one of the top of the line CPUs you can get.</t>
  </si>
  <si>
    <t>Made me like intel</t>
  </si>
  <si>
    <t>So this is weird to say this but i .ay just make the move permanently from AMD to Intel this i9 probably one of the best ive had. I normally use AMD cause you can get roughlythe same experience for a cheaper price but even AMD knows it so they started raising their prices. This purchase comes down to what side of the street you wana walk on, either AMD or Intel... either way your good to go</t>
  </si>
  <si>
    <t>Its pretty quick, i was debating on getting the 13900k and just went ahead an got the 14900k. You’ll need a decent cooler since it runs a bit hot, I did some undervolting to keep it stable under high usage. Overall it’s great.</t>
  </si>
  <si>
    <t>FerasJ</t>
  </si>
  <si>
    <t>Ripper</t>
  </si>
  <si>
    <t>Rips through everything. It’s not the same as 13900k because dang it handles much much better. Pay the small difference and make it worth your time</t>
  </si>
  <si>
    <t>Pichijuanca</t>
  </si>
  <si>
    <t>10 months ago</t>
  </si>
  <si>
    <t>It is the best processor I have been able to buy since it worked very well on my motherboard and my ram</t>
  </si>
  <si>
    <t>stach</t>
  </si>
  <si>
    <t>Warm but powerful.</t>
  </si>
  <si>
    <t>1 year ago</t>
  </si>
  <si>
    <t>Purchased this on a price match and upgraded from a 12700k.  Understand, this processor runs quite a bit warmer than even a 12700k, but it does perform better.  Do you have good airflow and at least a 240mm AIO?  Great.  If you run Cinebench, you will throttle.  If you want to game, it will just be a little warmer than your 12700k.</t>
  </si>
  <si>
    <t>Brian</t>
  </si>
  <si>
    <t>9 months ago</t>
  </si>
  <si>
    <t>Excellent cpu fast and reliable big upgrade from the i5-9700k</t>
  </si>
  <si>
    <t>JermaineS</t>
  </si>
  <si>
    <t>PC Builder</t>
  </si>
  <si>
    <t>Great product, works perfectly. My favorite store for all of my PC builds</t>
  </si>
  <si>
    <t>DerekS</t>
  </si>
  <si>
    <t>Fast and toasty</t>
  </si>
  <si>
    <t>Great cpu. Runs hot so make sure to have good cooling.</t>
  </si>
  <si>
    <t>Rick</t>
  </si>
  <si>
    <t>Works great and fast for gaming and as regular usage. Would recommend if you are gaming.</t>
  </si>
  <si>
    <t>Grrraah</t>
  </si>
  <si>
    <t>I7 Core 13gen</t>
  </si>
  <si>
    <t>11 months ago</t>
  </si>
  <si>
    <t>Perfect for gaming setup. All I needed. non complaints</t>
  </si>
  <si>
    <t>JesseA</t>
  </si>
  <si>
    <t>Awesome!</t>
  </si>
  <si>
    <t>Have this paired with a Asus Rog Strix Z790-E and 4070ti.</t>
  </si>
  <si>
    <t>Tickets</t>
  </si>
  <si>
    <t>Ten out of ten</t>
  </si>
  <si>
    <t>The best processor I've had so far, It's a little expensive but it's the best thing I've ever had</t>
  </si>
  <si>
    <t>MrLava</t>
  </si>
  <si>
    <t>Build out</t>
  </si>
  <si>
    <t>By far best on Market...hard to compete with and looking forward building this power house comp.</t>
  </si>
  <si>
    <t>DarionM</t>
  </si>
  <si>
    <t>13700k review</t>
  </si>
  <si>
    <t>I came from 9700k and rtx 2060 that was my first build but now this year I’ve upgraded to 13700k &amp; rtx 3080 TI FE after I installed it to my mobo with the IHS with bracket thermaltake which is black i did get the msi z690 edge and i did reduce the tdp to intel recommended settings it’s actually cool and efficient  on ￼a 240mm aio oh and i do recommend getting the mx6 thermal paste it is a game changer in temps for 13700k and rtx 3080 ti fe as for me playing games the loading times a insanely fast i tested the ps3 emulator  ￼this cpu is a beast because all the ingame games they have the cpu runs like a champ with ease I do recommend this cpu for people that wanna emulate games you wont be disappointed with this cpu and this is my review for the I7 13700k i hope this review helps</t>
  </si>
  <si>
    <t>rawsushiii</t>
  </si>
  <si>
    <t>What an upgrade from a 6th gen i7!</t>
  </si>
  <si>
    <t>I just finally upgraded from a i7-6700k to the 13th gen i7's.. and wow! What an upgrade. Blazingly fast processor.</t>
  </si>
  <si>
    <t>Thumbs up to gaming machine builders</t>
  </si>
  <si>
    <t>Best processing speed that i ever had. I sold it within 3 days to a guy that praises the build</t>
  </si>
  <si>
    <t>ReidS</t>
  </si>
  <si>
    <t>The great review</t>
  </si>
  <si>
    <t>Pretty great cpu. Haven’t seen a dip in performance yet.</t>
  </si>
  <si>
    <t>AdrianV</t>
  </si>
  <si>
    <t>8 months ago</t>
  </si>
  <si>
    <t>Great cpu paired it with an Rtx 4080 and a 55 inch oled to play some single player 4k games and 2k multiplayer games on a monitor.</t>
  </si>
  <si>
    <t>Jayc</t>
  </si>
  <si>
    <t>Intel CPU</t>
  </si>
  <si>
    <t>I love this CPU, very high performing, does not get too hot.</t>
  </si>
  <si>
    <t>LakitaJ</t>
  </si>
  <si>
    <t>Great with no issues!!</t>
  </si>
  <si>
    <t>I was debating whether to go with intel or amd. My build came out amazing and I haven't had any issues at all. I installed this with the nvidia rtx 7080ti and my gameplay is amazing</t>
  </si>
  <si>
    <t>Devis</t>
  </si>
  <si>
    <t>Great Value, Great Upgrade</t>
  </si>
  <si>
    <t>I purchased this on sale for Black Friday as an upgrade from my i7-9700K. Paired with a Gigabyte Aorus Z790, RTX 3090 Ti, and 32GB DDR5 RAM, this is one beast of a computer. It doesn't fall far behind from the i9-13900K and runs under 80C with a 240mm AIO. After building up the computer, I haven't had any issues running games at 1440p Ultra settings. 4k is probably the ideal resolution for something like this.</t>
  </si>
  <si>
    <t>RobertC</t>
  </si>
  <si>
    <t>13th Gen i7</t>
  </si>
  <si>
    <t>Finally pulled the trigger on my first PC build and decided to go with the 13th gen i7. I have had no issues so far. Everything runs smooth. My PC stays silent and cool.</t>
  </si>
  <si>
    <t>Earlyfall</t>
  </si>
  <si>
    <t>13th Gen Karate Chops</t>
  </si>
  <si>
    <t>I paired this with 64GB DDR5 6400, a 3080 Ti and a Crucial m.2 Gen4 and this basically completed the circle. I had a 12th Gen i7 (I know i screwed myself when I got the RAM) but obviously installation was a breeze and this thing shows no mercy. Whatever I run or play it's like meh no challenge for it. Buy it if you can, I'm definitely glad I did.</t>
  </si>
  <si>
    <t>SebastianB</t>
  </si>
  <si>
    <t>Amazing performing CPU</t>
  </si>
  <si>
    <t>Firstly i want to start by saying thermals at least in my experience isn’t that bad at all, i idle between 23c and 30c, although im runni mf a thermal grizzly cpu bracket and good thermal paste from corsair. Performance is amazing in games and for creating videography and amongst other things it runs it perfectly. Definitely recommend this clu for high end builds.</t>
  </si>
  <si>
    <t>ChristianF</t>
  </si>
  <si>
    <t>Good with 4070ti</t>
  </si>
  <si>
    <t>Paired it up with Nvidia 4070ti since some people said it was a good match and it is an excellent match</t>
  </si>
  <si>
    <t>Markus</t>
  </si>
  <si>
    <t>Massive upgrade from a 10700k, purchased because my 40 series GPU was being bottlenecked and this solved all issues. Runs fairly hot so I suggest applying a slight undervolt.</t>
  </si>
  <si>
    <t>BenK</t>
  </si>
  <si>
    <t>Great performance, good temps.</t>
  </si>
  <si>
    <t>Great performance, not too bad on the temps. It's pretty much what you'd expect from a modern i7 tier CPU. I have a 360mm AIO and run with mid 30s Celsius idle and mid 60s under load.</t>
  </si>
  <si>
    <t>Keys</t>
  </si>
  <si>
    <t>Great solid cpu</t>
  </si>
  <si>
    <t>Great cpu with around 3% difference compared to 13th gen i9, why not.</t>
  </si>
  <si>
    <t>Christopher</t>
  </si>
  <si>
    <t>Very good, would not recommend with a B660 motherb</t>
  </si>
  <si>
    <t>Very good, would not recommend with a B660 motherboard though! Definite power throttling. Fast as heck though</t>
  </si>
  <si>
    <t>JayBuilds</t>
  </si>
  <si>
    <t>The best value processor for this generation.</t>
  </si>
  <si>
    <t>Runs extremely fast. Amazing multi-tasking for both applications and games.</t>
  </si>
  <si>
    <t>Best choice for gaming</t>
  </si>
  <si>
    <t>Super fast processor, you can play any game at top.</t>
  </si>
  <si>
    <t>drewwash03</t>
  </si>
  <si>
    <t>Gaming pc</t>
  </si>
  <si>
    <t>13700k boosted on all cores. 16 of them! Great cpu for a good price</t>
  </si>
  <si>
    <t>amazing CPU for gaming!!</t>
  </si>
  <si>
    <t>insanely fast CPU if anyone is getting this and wondering about overclocks and happens to see this post, after a 1 hour stress test its stable at P-Core's 56x2 55x6 &amp; E-Core"s 42x8</t>
  </si>
  <si>
    <t>Solid performance on DDR4.</t>
  </si>
  <si>
    <t>Solid processor with some overlocking room. Nice competition to AM5 platform since DDR5 is not required. Can be moved to a DDR5 motherboard in the future once prices become reasonable.</t>
  </si>
  <si>
    <t>munk33</t>
  </si>
  <si>
    <t>Nice upgrade</t>
  </si>
  <si>
    <t>Solid CPU that offers a great boost over 12th gen.</t>
  </si>
  <si>
    <t>witcherzatara</t>
  </si>
  <si>
    <t>amazing performance for an affordable price!!!!!!!</t>
  </si>
  <si>
    <t>Micah</t>
  </si>
  <si>
    <t>You get what you pay for!</t>
  </si>
  <si>
    <t>This CPU stays at 5400 GHz! Never exceeds 60c in the most demanding titles!</t>
  </si>
  <si>
    <t>Canklethumper</t>
  </si>
  <si>
    <t>memory Issues</t>
  </si>
  <si>
    <t>Had memory problems when running 4 stickls of ram.</t>
  </si>
  <si>
    <t>APDuenas</t>
  </si>
  <si>
    <t>A Real Powerhouse of a CPU for a High End Build</t>
  </si>
  <si>
    <t>This CPU is a real powerhouse. It is no secret that the higher end 13th gen Intel processors run hot and require high performing coolers to run at their best. The i7 13700K is no exception, but an air cooler can still be used for adequate cooling, which is more than can be said about the i9 13900K.
This CPU is excellent at gaming but is also highly capable of content creation and video editing. It is the sweet spot in the high end Intel CPUs. I am greatly pleased at the performance of this processor and highly recommend it to those building a high end system without breaking the bank.</t>
  </si>
  <si>
    <t>Skywalkerluke</t>
  </si>
  <si>
    <t>Its soo fast and better than my last CPU!!!</t>
  </si>
  <si>
    <t>I loged how fast this cpu is and its more affordable than the 13900k and has the same p core count as the 13900k just less e cores and all i do is play video games so the 13700k is the perfect match for a modern cpu nowdays. Unless you mutitask heavy software like video editing you wont see a difference between 13700k and 13900k in mutitasking for day to day use. And hey tge 13700k is more affordable too!</t>
  </si>
  <si>
    <t>pedro</t>
  </si>
  <si>
    <t>hot chip</t>
  </si>
  <si>
    <t>This is a hot chip.  By that I mean that it runs at very high temperatures. Any kind of stress-test program will hit the thermal throttling limit of 100C.  My cooler is a 240mm Arctic Freezer II AIO water cooler.  The Intel 13700K can draw 225 Watts under those condition but the LGA1700 package of that part has too much internal thermal resistance.  It needs a better heat spreader.
In practice, real-world computing will never draw anywhere near that much power and the part will not thermal throttle. It has been stable and fast with everything I have run on it. Gaming is great.</t>
  </si>
  <si>
    <t>Krissy</t>
  </si>
  <si>
    <t>One of the best chips on the market</t>
  </si>
  <si>
    <t>This chip is one of the best chips on the market for gaming and the performance it provides is outstanding. I upgraded from Intel 7600k and as usual I’m very impressed. Worth every penny.</t>
  </si>
  <si>
    <t>Very powerful and fast. Been great for gaming and video editing</t>
  </si>
  <si>
    <t>ChristianC</t>
  </si>
  <si>
    <t>Intel i7 13th Gen</t>
  </si>
  <si>
    <t>Great CPU for my PC setup. Performs well during gaming and work tasks. A noticeable difference from my previous 9th gen.  Loving it so far and I’ve had no issues whatsoever.</t>
  </si>
  <si>
    <t>JohnBarry</t>
  </si>
  <si>
    <t>Still Fast</t>
  </si>
  <si>
    <t>This is a great, fast chip to power your new rig or to upgrade your current one. It's 1 gen old and much cheaper than the 14th gen and just as fast.</t>
  </si>
  <si>
    <t>RandyK</t>
  </si>
  <si>
    <t>Amazing performance especially if in budget</t>
  </si>
  <si>
    <t>Rock Solid CPU coming from a ryzen 7 5800x said unfortunately died it's still doesn't make me miss it considering how good this thing is. I don't think I've seen it run over 90° f with the Corsair h100i Elite Capellix XT and some decent 80 mm fans. As far as performance goes this has left every high in processor I've ever owned in the dust it's my first Intel but I've owned tons of high-end amds all the way from when am2 sockets came out all the way to am3 Plus and I have to say I may switch it until now the only issue is the price point.</t>
  </si>
  <si>
    <t>NadegeA</t>
  </si>
  <si>
    <t>intel core i7</t>
  </si>
  <si>
    <t>Great product! My computer works fast now that this has been installed. My games work beautifully!</t>
  </si>
  <si>
    <t>Edawg</t>
  </si>
  <si>
    <t>OMG!</t>
  </si>
  <si>
    <t>This CPU is a monster! I upgrade d from an i9-9900k!</t>
  </si>
  <si>
    <t>skyb</t>
  </si>
  <si>
    <t>Great Deal</t>
  </si>
  <si>
    <t>Was able to get a great deal on this processor thanks to Best Buy price match! Processor works great and runs top games with no problem paired with a 3080</t>
  </si>
  <si>
    <t>KaiphenLe</t>
  </si>
  <si>
    <t>Top entry level</t>
  </si>
  <si>
    <t>Great performance and top tier gaming able to out perform and bottleneck my system now i gotta upgrade for more powerrrrrr!</t>
  </si>
  <si>
    <t>Jwalt</t>
  </si>
  <si>
    <t>Powerhouse of a Processor!</t>
  </si>
  <si>
    <t>Let me first start off by saying what a powerful processor the Intel i7-13700K is!  This is a big upgrade from the previous generation and a MASSIVE upgrade to the even older generations of Intel processors.  
The main thing for me is that it pairs perfectly with the latest 40xx series GPUs.   It is also an incredibly powerful CPU for multitasking.  Besides 4K gaming, I do a lot of photo and video editing.  This CPU helps run multiple heavy Adobe programs such as Photoshop, Premier, and Lightroom all at once without skipping a beat.  I did have some concerns about this new generation i7 running too hot, but with it being paired with my Corsair CPU cooler, it never overheats even within the most demanding tasks I've thrown at it.  I've been able to maintain this CPU under 90 degrees Fahrenheit at all times.
Overall, this is a MONSTER of a CPU, especially for the price.  Even with heavy 4K gaming and complex photo/video editing, the Intel i7-13700k handles everything I could possibly throw at it.</t>
  </si>
  <si>
    <t>jspangler25</t>
  </si>
  <si>
    <t>cpu gaming?</t>
  </si>
  <si>
    <t>well its not the fastest and its not the slowest . but it definitely is a great gaming cpu no issues out of the box. pair it with a good motherboard and ram and you can bet its gonna give you what you want out if .just remember to add a good cpu cooler to it .because this thing gets hot when you want to push it.</t>
  </si>
  <si>
    <t>BrydonJ</t>
  </si>
  <si>
    <t>Very good for everyday use and gaming. Runs a bit warm but with good cooling its a beast.</t>
  </si>
  <si>
    <t>Pretty good kinda hot</t>
  </si>
  <si>
    <t>3 fan radiator needed. runs hot with just 2. performance is good</t>
  </si>
  <si>
    <t>TheGreatReviewer</t>
  </si>
  <si>
    <t>No more bottleneck</t>
  </si>
  <si>
    <t>Got this to replace my 8700K. Was causing a bottleneck and couldn't keep up with my 3080ti. Works great!</t>
  </si>
  <si>
    <t>Rahul</t>
  </si>
  <si>
    <t>Runs very hot but nice upgrade</t>
  </si>
  <si>
    <t>Upgrading from I7 8700K. Huge improvement in performance but runs pretty hot. If you are only gaming turn off hyper threading in BIOS. 15 degrees lower in tempararure with very less performance hit</t>
  </si>
  <si>
    <t>detheya</t>
  </si>
  <si>
    <t>Great choice all around</t>
  </si>
  <si>
    <t>Real efficient in more than one way. Bang for buck and energy consumption(idle and load) are outperforming most other CPUs. It's also blazing fast if you crank up your preferred app or game. Would definitely recommend.</t>
  </si>
  <si>
    <t>Dean</t>
  </si>
  <si>
    <t>Really great cpu for gaming its a bit pricey but definitely worth the price. Game like Valorant which require CPU more the GPU and have huge improvements on FPS</t>
  </si>
  <si>
    <t>Shields</t>
  </si>
  <si>
    <t>A great cpu for a decent price as well. 
Make sure you have a cooler than can support 13th gen</t>
  </si>
  <si>
    <t>CtotheO</t>
  </si>
  <si>
    <t>Get it.</t>
  </si>
  <si>
    <t>Was going to go for i9, but it only gets about 5% higher benchmarks and not worth the money.  Works great with Autodesk software and complex rendering. Big upgrade from 10th gen chip.</t>
  </si>
  <si>
    <t>JLargo</t>
  </si>
  <si>
    <t>Great cpu, pairs well with my 4080. Great performance when im gaming.</t>
  </si>
  <si>
    <t>Tyron</t>
  </si>
  <si>
    <t>Excellently priced CPU</t>
  </si>
  <si>
    <t>It’s Intel, lets be honest, when will anyone ever be disappointed with their purchase of an intel chip. The chip works great and put out some great numbers on a benchmark. Great alternative to the I9’s if youre looking to get a great chip at an affordable price.</t>
  </si>
  <si>
    <t>gatep5</t>
  </si>
  <si>
    <t>Answer to FPS issues</t>
  </si>
  <si>
    <t>Excellent performer for gaming.  Solved issues I had with some games using an older 9700K with a 4080 graphics card</t>
  </si>
  <si>
    <t>Newnan</t>
  </si>
  <si>
    <t>Powerful chip, maybe overkill for most tasks</t>
  </si>
  <si>
    <t>Powerful chip, maybe overkill for most tasks. This chip runs hot when under load. 
Good value when it is on sale.</t>
  </si>
  <si>
    <t>DanS</t>
  </si>
  <si>
    <t>This thing is awesome! I was debating between this and the i9 and don't regret my decision. I do gaming on my setup, architectural renders, and other processing heavy tasks with ease</t>
  </si>
  <si>
    <t>Garrett</t>
  </si>
  <si>
    <t>Solid CPU</t>
  </si>
  <si>
    <t>Runs a little hot however with good thermal paste and the combo of the thermal grizzly cpu bracket its got solid performance.</t>
  </si>
  <si>
    <t>DonaldS</t>
  </si>
  <si>
    <t>Great price! Very good performance. Satisfied with purchase.</t>
  </si>
  <si>
    <t>Giovani</t>
  </si>
  <si>
    <t>One of the BEST Gaming CPUs</t>
  </si>
  <si>
    <t>Got this animal on sale for about $330, comes close to my i9 13900K but was a fraction of the cost. If budget is tight and you want a premium gaming experience, buy it!</t>
  </si>
  <si>
    <t>Jameson</t>
  </si>
  <si>
    <t>Best high performance value</t>
  </si>
  <si>
    <t>The actual best cpu. The i9's are a lot more expensive for a little more performance.  The i7 just wins here.  Easy choice</t>
  </si>
  <si>
    <t>CaptainVideo</t>
  </si>
  <si>
    <t>A beast of a CPU!</t>
  </si>
  <si>
    <t>To be fair, I'm replacing an i7-4770k.  So you'd expect me to be impressed.  But I use an 8th gen i7 at work, and this thing blows it out of the water, too.
Unfortunately, it also produces a lot of heat.  I've had to undervolt it for my Scythe Fuma 2 to handle it.  So, no overclocking for me.  A shame since I got the "K" version.  
I still have the option to get better cooling. 
When I found settings that worked well, performance has been solid with no problems.  Install on a Z790 motherboard was uneventful.</t>
  </si>
  <si>
    <t>SteveH</t>
  </si>
  <si>
    <t>Good processor for the price.</t>
  </si>
  <si>
    <t>Not as good as the 7800x3d for gaming, but makes up for it in production value. If you're a gamer who also uses the computer for graphic work then this is a good option, though the power draw is considerably higher.</t>
  </si>
  <si>
    <t>It runs very fast and has no problems gaming  either</t>
  </si>
  <si>
    <t>AlexS</t>
  </si>
  <si>
    <t>Great performing product.</t>
  </si>
  <si>
    <t>This CPU is so good I had to return it because it's power consumption was as much as the rest of my house appliances. If you want your neighbors to think you have an airplane running in your house everytime you have 3500 pictures loaded in Adobe Lightroom then this is the product for you.</t>
  </si>
  <si>
    <t>Schmopie</t>
  </si>
  <si>
    <t>Great Balance</t>
  </si>
  <si>
    <t>This CPU is a great balance for gaming and cpu heavy processes. Would the i9 be better, sure hut at a higher power draw and a negligable performance increase. If you can find this on sale its a great CPU especially with the 14700k out this can be a steal.</t>
  </si>
  <si>
    <t>Snoopy253</t>
  </si>
  <si>
    <t>Fit my budget and does the job</t>
  </si>
  <si>
    <t>First time in almost 10yrs i've built/upgraded my computer.  This seems to be doing the job I needed it to do.  Not as much gaming as i used to do but handles the World of tanks/planes/ships that i do play still</t>
  </si>
  <si>
    <t>WilliamD</t>
  </si>
  <si>
    <t>Awesome value</t>
  </si>
  <si>
    <t>Awesome CPU, value for the money and almost as fast as an i9 13900k</t>
  </si>
  <si>
    <t>CoolantProtogen</t>
  </si>
  <si>
    <t>amazing for gaming and work!</t>
  </si>
  <si>
    <t>I have never had such a amazing cpu! this monster is better than the 12gen i9!!!! and yes it does run warm, but with a good cooler this guy will always try to run as fast as it can while never having cpu interuptions or slow downs even under 100% it is incridably snappy and unless your benchmarking its sooo hard to fully use it!</t>
  </si>
  <si>
    <t>Panterino</t>
  </si>
  <si>
    <t>F-A-S-T</t>
  </si>
  <si>
    <t>Incredibly fast, I had the original i7 and this new one does not disappoint. Very good performance in games, goes well with a 4090.</t>
  </si>
  <si>
    <t>FreeBird146</t>
  </si>
  <si>
    <t>Great processor!!!</t>
  </si>
  <si>
    <t>Very fast i7 13700k. It is faster than the i9 12th gen. Just make sure you get a water cooler to keep it cool</t>
  </si>
  <si>
    <t>JNorris</t>
  </si>
  <si>
    <t>Works as expected.</t>
  </si>
  <si>
    <t>Processor works as intended, no issues. I am using it in a full-size ATX tower with ample cooling. Paird with an NVIDIA RTX 4080, this can run anything I have thrown at it without issue. I was not able to overclock as much as I was hoping, but I am no expert, either.</t>
  </si>
  <si>
    <t>IceWolf5561</t>
  </si>
  <si>
    <t>Amazing CPU!</t>
  </si>
  <si>
    <t>Excellent CPU and was on sale for a good price! Built a new gaming PC with it and is an amazing CPU! I paired this with an RTX 4080 and it runs any game I play at 1440p EASILY without breaking a sweat! For those looking for a high end CPU, I recommend this!</t>
  </si>
  <si>
    <t>TaylorD</t>
  </si>
  <si>
    <t>Insanely powerful processor, Very good for the price.</t>
  </si>
  <si>
    <t>DillonTilley</t>
  </si>
  <si>
    <t>Fantastic buy</t>
  </si>
  <si>
    <t>Great CPU all around. Good performance while keeping low temps. 10/10 would recommend.</t>
  </si>
  <si>
    <t>An Incredible CPU!</t>
  </si>
  <si>
    <t>Absolute beast of a CPU. Huge upgrade from my 3700x, running 5.3Ghz all-core. When idle it's in the low 30s with around 15 watts or so. When gaming on 4k it's in the 50s and pulling around 100-150 watts. In Cinebench R23 I got a score around 30k, and the hottest the CPU got was 67c. Just for clarification I have it with a CPU Thermalright Contact frame, a MSI MEG Coreliquid S280 aio cooler, and a Lian Li Air Mini with Phanteks T30 fans on all slots.</t>
  </si>
  <si>
    <t>TylerS</t>
  </si>
  <si>
    <t>I used this CPU for my $2,500 pc build and it has been running flawless for 4 months.</t>
  </si>
  <si>
    <t>JoshuaJS</t>
  </si>
  <si>
    <t>This CPU is a BEAST.</t>
  </si>
  <si>
    <t>This CPU constantly outperforms by a large margin, all other processors that I’ve used in the past. I have it running on a light overclock, but this is not needed as it has handled everything, I’ve thrown at it thus far.  Highly recommended for use in gaming, video editing, and anything else you could throw at it.</t>
  </si>
  <si>
    <t>Uruz7Laevatein</t>
  </si>
  <si>
    <t>Good CPU for Plex/BlueIris</t>
  </si>
  <si>
    <t>I bought this CPU to consolidate my Plex Media Server and Blue Iris into One Powerful and efficient server. Both the E-Cores are amazing for background task, with P-Cores for Normal Tasks. Very energy efficient with stock speeds and turbo boost off.</t>
  </si>
  <si>
    <t>DevinW</t>
  </si>
  <si>
    <t>Intel does it again with this cpu . Dont wait! buy</t>
  </si>
  <si>
    <t>I wanted to update my i9 9900 k that was still a great cpu the 14k gen wasn't really looking like a great fit price to function and this cpu was way better then i thouhht pair it with a asus prime 790 board and some corsair ddr 5 6000 mhz ram my cpu score over 10k on intel extreme tuner stock this 16 core 32 thread is just a great buy</t>
  </si>
  <si>
    <t>Great cpu, i use it for gaming.  Big jump from the I9-12900k.  I was told there wouldn’t be a big difference but there definitely was.  It matched perfectly with the 4070ti. Some games still bottleneck it at 1080p. To be expected.  I went from averaging in the 170-180s to 200+ on wz2.</t>
  </si>
  <si>
    <t>Matibm16</t>
  </si>
  <si>
    <t>Very very good</t>
  </si>
  <si>
    <t>Very good product, shipping was incredible fast and awesome.
I’m form Chile and the product has been incredible, even better than I thought 100% recommended!</t>
  </si>
  <si>
    <t>Reagenicash</t>
  </si>
  <si>
    <t>Processorr</t>
  </si>
  <si>
    <t>Processor works rwally well on my new build. So far euns general tasks well and gaming as well so far no issues</t>
  </si>
  <si>
    <t>AnthonyD</t>
  </si>
  <si>
    <t>Great mid-high end Cpu</t>
  </si>
  <si>
    <t>Really good for the price I have to recommend it. I have it paired with my 3090 and it’s my gpu that bottlenecks. I would for sure use a water cooler with this</t>
  </si>
  <si>
    <t>KJM2468</t>
  </si>
  <si>
    <t>Such a strong and fast cpu. Perfect for anything you throw at it.</t>
  </si>
  <si>
    <t>Criisx</t>
  </si>
  <si>
    <t>So smooth</t>
  </si>
  <si>
    <t>Upgraded it from a 10th gen and the difference is amazing. Deff recommend</t>
  </si>
  <si>
    <t>ChrisR</t>
  </si>
  <si>
    <t>I upgraded to this 17 13700k  from my I5 12600k abd am using my z690 motherboard. It runs a little hot so i had to upgrade my CPU cooler as well. After i did that I've had no issues. Ive see a nice performance boost. I mainly game on my pc and upgrading has given me a slight 15-25 fps boost.</t>
  </si>
  <si>
    <t>StephenF</t>
  </si>
  <si>
    <t>On Userbenchmark this is the 4th rated CPU and they were not wrong, coupled with a 3060 ti this CPU is amazing, highly recommend but if you want a even greater boost in power go for an i9 13900k if you have the money for one but this CPU by it’s self is well worth the money it costs.</t>
  </si>
  <si>
    <t>Valsam</t>
  </si>
  <si>
    <t>i7 13700k</t>
  </si>
  <si>
    <t>Super fast CPU, but need super expensive water cooler to cool it down</t>
  </si>
  <si>
    <t>Drizzt</t>
  </si>
  <si>
    <t>Excelente microprocesador</t>
  </si>
  <si>
    <t>Excellent quality price, my computer flies,I would recommend it to a friend</t>
  </si>
  <si>
    <t>Kdawg25</t>
  </si>
  <si>
    <t>Definitely worth the buy</t>
  </si>
  <si>
    <t>Had to get a new motherboard and needed a new processor, games run smooth and couldnt ask for a better one</t>
  </si>
  <si>
    <t>GraphicsCard</t>
  </si>
  <si>
    <t>Itel I7 13700k</t>
  </si>
  <si>
    <t>Great product! I put this cpu into my computer and it was a game changer for gaming and regular tasks.</t>
  </si>
  <si>
    <t>Ollir</t>
  </si>
  <si>
    <t>Fast and Easy</t>
  </si>
  <si>
    <t>Very good cpu. Fast and doesnt even require any overclocking. Good price, and easy to install. Does not come woth a fan, would reccomend water cooling.</t>
  </si>
  <si>
    <t>Elegit10</t>
  </si>
  <si>
    <t>Very impressive, even after OC</t>
  </si>
  <si>
    <t>Have it equipped to a MSI z690 ek x carbon motherboard with 16gb DDR5 ram. Was able to OC past 5.7ghz with no issues with cooling or power consumption. Seems to be a workhorse, and well worth it for it's value. Overall, I'd recommend it if you're revamping your PC and want something Intel based but doesn't break the bank.</t>
  </si>
  <si>
    <t>JaySuperstar</t>
  </si>
  <si>
    <t>Pairs well with the latest graphics cards!</t>
  </si>
  <si>
    <t>The Intel Core i7-13700K is a powerhouse of a processor! Starting with the performance, the 8 cores and 16 threads make this processor a multitasking beast. I tried running multiple demanding applications at once and was pleasantly surprised at how smoothly it handled everything. 
The Core i7-13700K is a powerful processor that can handle multiple demanding applications with ease. It has an 8 core and 16 thread design that makes it powerful enough for even the most intense tasks. For gamers this processor provides a great gaming experience. However, if you're looking for better value for your money, the AMD Ryzen 7 5800X or AMD Ryzen 9 5900X are better choices. Additionally, there are no safety concerns with this processor since it's unlocked for overclocking. With all these great features and specs, the Intel Core i7-13700K is definitely worth considering if you're in the market for a high-performance desktop processor!</t>
  </si>
  <si>
    <t>Carmigna</t>
  </si>
  <si>
    <t>Great value peocessor, its the best companion for the 40 rtx series, if you're trying to save some bucks insted of going for the 14th series</t>
  </si>
  <si>
    <t>ColtonG</t>
  </si>
  <si>
    <t>Love it!</t>
  </si>
  <si>
    <t>It works great! It’s fast and easy to put together!</t>
  </si>
  <si>
    <t>KatharinaC</t>
  </si>
  <si>
    <t>13th Generation i7 Processor</t>
  </si>
  <si>
    <t>I bought this whilst rebuilding my Gaming Computer
The motherboard died, and I figured, Why not upgrade from the motherboard, up.
Thats what I did.
This Processor is the cpu in my new motherboard.
DDR5 momery on the motherboard, and this CPU, is VERT FAST to say the least. This CPU does everything I need. I run simulators, Train, Plane. Truck, Ships, and does stay cool and never has overheated, or gotten hot. Along with my Liquid cooled system, 5 Stars, well done You, Cheers.</t>
  </si>
  <si>
    <t>TonyP</t>
  </si>
  <si>
    <t>Best cpu for price!</t>
  </si>
  <si>
    <t>Thid CPU is great for work and gaming!!! I highly recommend</t>
  </si>
  <si>
    <t>JohnN</t>
  </si>
  <si>
    <t>J.Neece</t>
  </si>
  <si>
    <t>Intel Core i7 13700k is awesome! it is literally agame changer. all          my games run perfectly and my gpu is able to run with the big dogs! i would definately recommend i7 13700k.</t>
  </si>
  <si>
    <t>Glamrox</t>
  </si>
  <si>
    <t>Very fast, runs hot</t>
  </si>
  <si>
    <t>Super fast performance, but even with a large deepcool it runs quite hot and will thermal throttle under full load, at leastin my setup.</t>
  </si>
  <si>
    <t>DylanY</t>
  </si>
  <si>
    <t>Great just under top tier cpu</t>
  </si>
  <si>
    <t>Worked correctly out of the box, decent base clock with great game boost clock of 5.4 5.5ghz I can run unreal engine 5 rendered with beam ng running in the back ground at max graphics with no hiccups</t>
  </si>
  <si>
    <t>Caleb</t>
  </si>
  <si>
    <t>Its been great for me</t>
  </si>
  <si>
    <t>The 16 cores definitly makes a difference for multitasking and playing intensive games, 10 out of 10</t>
  </si>
  <si>
    <t>Simply one of the beat for its price</t>
  </si>
  <si>
    <t>I cannot recommend this processer enough, it does everything i need and more</t>
  </si>
  <si>
    <t>KeithS</t>
  </si>
  <si>
    <t>Very fast and stable. I did not overclock just threw an aio on and let this puppy rip. Very noice.</t>
  </si>
  <si>
    <t>Bobert</t>
  </si>
  <si>
    <t>Awesome deal</t>
  </si>
  <si>
    <t>The best bang for buck cpu out there. I've been using it for 3 months now, and will new switch to ryzen for my personal setup. I also got a great deal, on sale for $375.</t>
  </si>
  <si>
    <t>tiger</t>
  </si>
  <si>
    <t>very fast !!!</t>
  </si>
  <si>
    <t>very reliable and fast . i'd recommend to any one .</t>
  </si>
  <si>
    <t>DevanC</t>
  </si>
  <si>
    <t>Really efficient and effective. Weirdly it hits up to 99c in cinebench multicore cpu test</t>
  </si>
  <si>
    <t>JessieU</t>
  </si>
  <si>
    <t>Nyooom</t>
  </si>
  <si>
    <t>Makes my PC go very fast like nyoom with no issues.</t>
  </si>
  <si>
    <t>Solid value/performant processor</t>
  </si>
  <si>
    <t>Fantastic processor with some headroom for overclocking without being at the absolute max on thermals.  Much better value than the 13900k in my opinion.</t>
  </si>
  <si>
    <t>Shantie</t>
  </si>
  <si>
    <t>Great CPU!!</t>
  </si>
  <si>
    <t>I have been using this CPU for 2 months now and from my experience with it, it runs extremely well. It flows well with gaming and productivity. I had no issues so far, I 100% recommend.</t>
  </si>
  <si>
    <t>OldGamer</t>
  </si>
  <si>
    <t>No issues. I have to say its more than I need at this time. Came in a package deal</t>
  </si>
  <si>
    <t>AbdullahK</t>
  </si>
  <si>
    <t>Great CPU, no need to spend more money for another CPU for all gaming</t>
  </si>
  <si>
    <t>kulafu</t>
  </si>
  <si>
    <t>For gaming PC</t>
  </si>
  <si>
    <t>I bought this CPU to pair up with NVIDIA 4070 FE and it did not disappoint. It is a pretty strong and fast CPU so it gets pretty hot. With an AIO CPU cooler, nothing can stop this from giving you the best performance.</t>
  </si>
  <si>
    <t>AlanV</t>
  </si>
  <si>
    <t>Great Processor!</t>
  </si>
  <si>
    <t>This is honestly my first CPU that I got myself and put into a build by myself. So I cant say if I know if its great. But from my knowledge and experince its working great! Very easy to put together, that was the thing I was most anxious about.</t>
  </si>
  <si>
    <t>Dagi</t>
  </si>
  <si>
    <t>Monumental Performance Upgrade</t>
  </si>
  <si>
    <t>The Intel Core i7-13700K is an absolute powerhouse, offering unparalleled speed and efficiency. With a staggering 16 cores, including 8 powerful P-cores and 8 energy-efficient E-cores, this processor delivers lightning-fast performance across a range of tasks. Whether you're gaming, creating content, or tackling demanding workloads, the i7-13700K's clock speeds of 3.4 to 5.4 GHz ensure seamless multitasking and an overall smoother computing experience. Say goodbye to lag and hello to the future of processing.</t>
  </si>
  <si>
    <t>Intel i7-13700K Unlocked Great For Gaming/Managing</t>
  </si>
  <si>
    <t>The Intel i7-13700K Unlocked CPU is a great match for most high end GPU and PC setups. It unlocks well for better improved performance for the majority of gaming and high end business task managing.</t>
  </si>
  <si>
    <t>JohnG</t>
  </si>
  <si>
    <t>Excellent CPU, perfect for a hybrid gaming and productivity/work PC.</t>
  </si>
  <si>
    <t>VintagePCs</t>
  </si>
  <si>
    <t>A BA CPU that can be air cooled</t>
  </si>
  <si>
    <t>This thing rips! I'm a UX designer and use this for all sorts of productivity tools. Never let me down yet.</t>
  </si>
  <si>
    <t>CameronL</t>
  </si>
  <si>
    <t>Awesome performance, heat is intense.</t>
  </si>
  <si>
    <t>Great processor, just draws a lot of power and gets quite hot. My PC is like a furnace this summer.</t>
  </si>
  <si>
    <t>Austin</t>
  </si>
  <si>
    <t>Works great, tops my Old 10th Gen i5 by 100 miles</t>
  </si>
  <si>
    <t>The 16 cores breathing room helps with tempatures it seems like it runs very low topping about 80 under max AAA game load. Highly recommend the i7-13700k for Good-High end set ups.</t>
  </si>
  <si>
    <t>CaveDiver</t>
  </si>
  <si>
    <t>13th gen runs hot so get a good cooler.</t>
  </si>
  <si>
    <t>13th gen runs hot if you are making out the CPU so get a good cooler.  NOT the hyper 212 on the shelf. Get a large air cooler or go liquid. I have a Peerless Assassin 120 and if not over clocked keeps temps at 75c on cinebench test.</t>
  </si>
  <si>
    <t>Smurf</t>
  </si>
  <si>
    <t>A solid CPU</t>
  </si>
  <si>
    <t>What can i say? Have veen playing baldurs gate 3 and have had no issues. Speedy load times, keeps up with what stress i put on it. Solid piece of tech!</t>
  </si>
  <si>
    <t>PattyE</t>
  </si>
  <si>
    <t>Computer upgrade</t>
  </si>
  <si>
    <t>Great processor.  Very pleased with performance and speed.</t>
  </si>
  <si>
    <t>Kool824</t>
  </si>
  <si>
    <t>Flash</t>
  </si>
  <si>
    <t>One of the quickest computer chips I’ve ever experienced, but then again I am coming from a 2013 MacBook Pro so this is definitely an upgrade lol</t>
  </si>
  <si>
    <t>Jakeman</t>
  </si>
  <si>
    <t>Going from an I7 4 series processor to the newer I7 is like night and day.  It is fast, seems to not get overly hot and is reliable.</t>
  </si>
  <si>
    <t>deltapuma</t>
  </si>
  <si>
    <t>Great pick especially over entry level i9</t>
  </si>
  <si>
    <t>It runs great, I was debating between this or an i9 and so glad I went with this one. It just sips power, while also giving me the performance that I need.</t>
  </si>
  <si>
    <t>Jammer</t>
  </si>
  <si>
    <t>Exactly what I needed!</t>
  </si>
  <si>
    <t>I was building my first PC and the CPU I ordered was a dud. I don't live near a Microcenter, but thankfully my local Best Buy has a pretty good supply of PC parts and so I was able to hop by and pick this beauty up.</t>
  </si>
  <si>
    <t>Artillerydrill</t>
  </si>
  <si>
    <t>Great gaming cpu</t>
  </si>
  <si>
    <t>Primarily used for gaming, this chip runs a bit hot so I wouldnt recommend anything under 240mm AIO.</t>
  </si>
  <si>
    <t>CjA1</t>
  </si>
  <si>
    <t>Got this because i stream and play Call of duty. Paired with a 4070 this thing is a beast and has kept my frames up the whole time</t>
  </si>
  <si>
    <t>TimB</t>
  </si>
  <si>
    <t>Very good for my gaming needs</t>
  </si>
  <si>
    <t>Very beefy and noticable upgrade from an i7-6700k.  With an OC 3080 it's able to play almost all my games at or close to 4k 120hz. It's just chugs so quickly through massive processes.  It'll clock up so quickly and clock down for efficiency.  All my most cpu heavy tasks all seem to be nothing when I throw it at this. Now my GPU is back to being the bottleneck in my system which is typically what you want.  Emulating PS3 games in 4k and this CPU makes it very possible and very playable at even some of the more intensive games</t>
  </si>
  <si>
    <t>IsaiahN</t>
  </si>
  <si>
    <t>I7-13700K</t>
  </si>
  <si>
    <t>Powerful Processor that can handle all work loads.</t>
  </si>
  <si>
    <t>MaxK</t>
  </si>
  <si>
    <t>Gaming chip</t>
  </si>
  <si>
    <t>I use it for a gaming pc, it performs as well as the i9 for that purpose.</t>
  </si>
  <si>
    <t>SearchingPerfection</t>
  </si>
  <si>
    <t>Nice save along with a beastly CPU!</t>
  </si>
  <si>
    <t>CPU is a beast but gobbles power and you have to have great cooling to get the best out of it.  Andrew from Best Buy Mision Valley was very helpful.  Turned what could have been a very bad experience completely around.  (BestBuy had me pay ahead of time over the phone based on having stock...got there and they didn't have what I already paid for and for that EXACT reason.)  Andrew was able to get me interested in a higher level product which usually doesn't go well...it's a lot more money though =(.   In the end I am happy.</t>
  </si>
  <si>
    <t>Ribb</t>
  </si>
  <si>
    <t>Worked great</t>
  </si>
  <si>
    <t>Perfect upgrade from my i3 13100. Had bo issues with install and bios immediately recognized it.</t>
  </si>
  <si>
    <t>filetofish</t>
  </si>
  <si>
    <t>Huge upgrade!</t>
  </si>
  <si>
    <t>Huge upgrade from my 12600k, it does run hot so be sure to enforce intel limits in the bios and or undervolt as well.  Nice performance gains in WZ and MW3!</t>
  </si>
  <si>
    <t>LucasH</t>
  </si>
  <si>
    <t>Very good Processor!</t>
  </si>
  <si>
    <t>It´s a very good processor to play poker rooms and use in poker programs and also play Call of Duty.</t>
  </si>
  <si>
    <t>MitchellH</t>
  </si>
  <si>
    <t>Great purchase</t>
  </si>
  <si>
    <t>This card goes great with my 4070 ti gpu. Runs cyberpunk 2077 like a dream.</t>
  </si>
  <si>
    <t>JoeAverage</t>
  </si>
  <si>
    <t>Powerhouse</t>
  </si>
  <si>
    <t>Extremely powerful chip; it can really do anything you want it to. It is not particularly efficient and does put out a lot of heat.</t>
  </si>
  <si>
    <t>50% performance increase</t>
  </si>
  <si>
    <t>It got me double my performance then my last cpu I went from a 10700k to 13700k</t>
  </si>
  <si>
    <t>muhdiuck</t>
  </si>
  <si>
    <t>HOT BUT FAST</t>
  </si>
  <si>
    <t>aside from trying to keep it cool, even with latest AIO, this thing along with mother board and AIO upgrade, made a huge difference, corsair build fully</t>
  </si>
  <si>
    <t>NVRVA</t>
  </si>
  <si>
    <t>Strong cpu</t>
  </si>
  <si>
    <t>Power house of a cpu but if your thinking of getting it make sure you have a beefy cooler</t>
  </si>
  <si>
    <t>MacDaddy</t>
  </si>
  <si>
    <t>Amazing cpu</t>
  </si>
  <si>
    <t>Works well and runs cool. Would definitely reccomend. Best for if you want a smooth gaming experience</t>
  </si>
  <si>
    <t>Brockoli</t>
  </si>
  <si>
    <t>Huge upgrade from 9700k</t>
  </si>
  <si>
    <t>Fantastic gaming/streaming chip, okay thermals.
This chip benefits hugely from a decent undervolt, if you're able to on your motherboard and Intel ME version.
Applying a -0.150 mv offset dropped my package load temps from 78° to 68° while remaining stable at 5.5Ghz using an NHD15s.
I do plan to add a second fan to my cooler as temps at idle are a bit higher than I'd prefer.</t>
  </si>
  <si>
    <t>Juanb258</t>
  </si>
  <si>
    <t>very reliable!</t>
  </si>
  <si>
    <t>I've had this CPU for a while and never had any issues, it performs pretty well while gaming, keeps up with my 4070ti and i believe the price was the best compared with the performance, be mindfull, some motherboards require bios updates in order to be compatible, if so make sure you grab one with a easy flashing method to update it</t>
  </si>
  <si>
    <t>SeanN</t>
  </si>
  <si>
    <t>Beast cpu</t>
  </si>
  <si>
    <t>Beast cpu that jas been worth everything. Get this now!</t>
  </si>
  <si>
    <t>YuanC</t>
  </si>
  <si>
    <t>very good item works perfect original package and functionality</t>
  </si>
  <si>
    <t>Foggy62</t>
  </si>
  <si>
    <t>This is a good cpu it does however run hotter than my previous i7-11700k did. Other than that I'm satisfied. And I got it on sale.</t>
  </si>
  <si>
    <t>Eman</t>
  </si>
  <si>
    <t>This thing was a beast unfortunately i had to return it because i needed the money back.  But if you want a great cpu then this is the one.</t>
  </si>
  <si>
    <t>Blazing fast and reliable processor, always loved Intel processors and with the latest 13th gen you can't go wrong</t>
  </si>
  <si>
    <t>Shane</t>
  </si>
  <si>
    <t>Works better than expected. Best CPU I have ever owned.</t>
  </si>
  <si>
    <t>Webcam</t>
  </si>
  <si>
    <t>Great CPU for the price</t>
  </si>
  <si>
    <t>An absolute beast of a CPU, would recommend especially since it does not run hot at all with the proper cooler. great performance</t>
  </si>
  <si>
    <t>iTruceFret</t>
  </si>
  <si>
    <t>After checking benchmarks from this to the i9 13th gen, I went with this one. It was cheaper and offered almost identical benchmarks.</t>
  </si>
  <si>
    <t>ShishirB</t>
  </si>
  <si>
    <t>Beast!</t>
  </si>
  <si>
    <t>13th gen is a beast in performance and in efficiency. Would choose this over AMD Ryzen any day.</t>
  </si>
  <si>
    <t>Lukas</t>
  </si>
  <si>
    <t>This cpu has been amazing for my build. I would recommend it because of the core count and it handles overclocking very well</t>
  </si>
  <si>
    <t>ElChapo</t>
  </si>
  <si>
    <t>Great cpu plays and helps me out on all task for my likings</t>
  </si>
  <si>
    <t>SixSheep</t>
  </si>
  <si>
    <t>A good processor</t>
  </si>
  <si>
    <t>This processor provides good performance. You will need a high-performance cooler to use its full capacity.</t>
  </si>
  <si>
    <t>Great performance item</t>
  </si>
  <si>
    <t>I like the 20 cores for productivity but due to this it unfortunately does run hot.</t>
  </si>
  <si>
    <t>NicholasS</t>
  </si>
  <si>
    <t>Mot enough cores needs better temps as well but does the job</t>
  </si>
  <si>
    <t>BlackShore</t>
  </si>
  <si>
    <t>Changed from i-7 12700K to 13700K amd gave away the old one to my friend. This feels faster even though it's not much.</t>
  </si>
  <si>
    <t>Great CPU with stable clock speeds. I keep mine on boost and have no issues with stability or heat. Great upgrade from my i7 9700k</t>
  </si>
  <si>
    <t>KolbyM</t>
  </si>
  <si>
    <t>Best Buy is best</t>
  </si>
  <si>
    <t>I love the discount for all the computer parts I get!!!</t>
  </si>
  <si>
    <t>lordbowler1</t>
  </si>
  <si>
    <t>powerhouse processor</t>
  </si>
  <si>
    <t>very fast , very stable , nice upgrade from previous gen 7</t>
  </si>
  <si>
    <t>MaryM</t>
  </si>
  <si>
    <t>Great for any engineering student looking for solid performance that will not break the bank, if it is on sale.</t>
  </si>
  <si>
    <t>Good product, good assistance. Very helpful staff.</t>
  </si>
  <si>
    <t>NoCap</t>
  </si>
  <si>
    <t>Good good very good excellent very good for my use case</t>
  </si>
  <si>
    <t>Gamer3293</t>
  </si>
  <si>
    <t>Very fast and reliable CPU. I would buy again for sure</t>
  </si>
  <si>
    <t>Love the product very easy to install and the performance is stunning</t>
  </si>
  <si>
    <t>RyanD</t>
  </si>
  <si>
    <t>Awesome cpu, easy install. Runs everything I throw at it</t>
  </si>
  <si>
    <t>KeenanH</t>
  </si>
  <si>
    <t>WHAT A BEAST!!</t>
  </si>
  <si>
    <t>Bought this cpu to upgrade from an i7 8700k. Went with an Asus Z790-A Prime Wifi and 32 gigs of 5600 mhz ddr5. It destroys everything I throw its way. Only qualm, which isn't really new for Intel cpus, is that the temps are a bit crazy. Running a 360mm aio and even on stock clocks I hit 100 degrees C in benchmarks. Ordered a delid kit though, so that will take care of that. If you are looking for an amzing cpu that won't break the bank, this is the one for you!</t>
  </si>
  <si>
    <t>Good but hot</t>
  </si>
  <si>
    <t>Good performance, runs very hot though, even with an NHD15 cooler</t>
  </si>
  <si>
    <t>This cpu has 95% of the  performance that the i9 13900k has. It’s an excellent choice to pair with a 3090</t>
  </si>
  <si>
    <t>Good service</t>
  </si>
  <si>
    <t>Very fast cpu, good service, price also very cheap</t>
  </si>
  <si>
    <t>Strong CPU but can get very hot if you dont have a good CPU cooler.</t>
  </si>
  <si>
    <t>AirForceOneStarTTV</t>
  </si>
  <si>
    <t>It’s great.</t>
  </si>
  <si>
    <t>It’s great works well and is very very fast. Can’t believe it’s not butter.</t>
  </si>
  <si>
    <t>awesome</t>
  </si>
  <si>
    <t>fast processor, decided to get it for my first pc build</t>
  </si>
  <si>
    <t>Skendall</t>
  </si>
  <si>
    <t>Cpu new new 13700</t>
  </si>
  <si>
    <t>Run good, new shape oooooooooooooooooooooooooooowwwweeeee</t>
  </si>
  <si>
    <t>MatthewR</t>
  </si>
  <si>
    <t>I7 13700k is great</t>
  </si>
  <si>
    <t>The i7 13700k is a great cpu it’s fast and u can stream as well as play the game .</t>
  </si>
  <si>
    <t>CoreyR</t>
  </si>
  <si>
    <t>Very vast cpu, then again seems like tbey all are pretty quick now days. Im upgrading from  i5-12600k .  Noticed a 60 to 70 percent in fps compared to my i5 which i think waa getting little tied down from my 4080 which now pairs very nicely with my new I7. I have a 360mm radiator  with it and it definitely  helps it keep that substained 5.4ghz clock out of the box.</t>
  </si>
  <si>
    <t>SkylurB</t>
  </si>
  <si>
    <t>Definitely worth  it. Upgraded from i7 8700, huge improvement. 13600k or 12600k are good alternatives that are cheaper if you're looking for a gaming rig.</t>
  </si>
  <si>
    <t>AaronA</t>
  </si>
  <si>
    <t>Cant complain, install was easy and my computer has handled any cpu intensive games well.</t>
  </si>
  <si>
    <t>TankDaMan90</t>
  </si>
  <si>
    <t>Great processor for the price</t>
  </si>
  <si>
    <t>This processor is a powerhouse that can get anything done! Between gaming, CAD, and more it is the perfect all around performance for the price</t>
  </si>
  <si>
    <t>VondaC</t>
  </si>
  <si>
    <t>Unparalled service</t>
  </si>
  <si>
    <t>Excellent products and service as always, for my new bed and breakfast with several new TVs.  When two of them didn't pair, service team came right out and had it working within ten minutes.  Sunshine and his partner was excellent.</t>
  </si>
  <si>
    <t>RyanC</t>
  </si>
  <si>
    <t>Quick as can be</t>
  </si>
  <si>
    <t>Super quick and I can multitask with zero problems.</t>
  </si>
  <si>
    <t>hector</t>
  </si>
  <si>
    <t>Upgraded from an i5 and dont regret it at all. Will def recommend</t>
  </si>
  <si>
    <t>SayedA</t>
  </si>
  <si>
    <t>One of the best</t>
  </si>
  <si>
    <t>Best one I ever used. It’s a beast in gaming and it don’t get that hot.</t>
  </si>
  <si>
    <t>SneakyTurd</t>
  </si>
  <si>
    <t>Runs a little hot, works flawlessly</t>
  </si>
  <si>
    <t>Dont even need to OC as the stock clock rate is over 5ghz. Coupled this with a 4070 ti super and a 360mm   Aio cooler.</t>
  </si>
  <si>
    <t>BrianT</t>
  </si>
  <si>
    <t>Got this as an upgrade from 12600k. Its a beast and definitely see a difference in speed.</t>
  </si>
  <si>
    <t>Hoody</t>
  </si>
  <si>
    <t>Great new-gen performance</t>
  </si>
  <si>
    <t>New gen - faaaast. Great for gaming. A little more pep than the i5.</t>
  </si>
  <si>
    <t>MattB</t>
  </si>
  <si>
    <t>Very fast and stays cool under load (water cooled).</t>
  </si>
  <si>
    <t>GRHO</t>
  </si>
  <si>
    <t>This CPU has been nothing but awesome in the time that I’ve had it. It does run slightly warm in cpu intensive tasks but a good aio, air cooler, or under-volting can make it more manageable. Under gaming loads it never gets over 75C over several hours.</t>
  </si>
  <si>
    <t>Jeremy123</t>
  </si>
  <si>
    <t>Intel is still King in some segments.</t>
  </si>
  <si>
    <t>Got it for under $400 cause Best Buy has my back! It was a great upgrade and a fun build.</t>
  </si>
  <si>
    <t>Cody</t>
  </si>
  <si>
    <t>Fantastic cpu</t>
  </si>
  <si>
    <t>Working great in my new build, very easy install and performance is fantastic.</t>
  </si>
  <si>
    <t>SgtBricks</t>
  </si>
  <si>
    <t>Great CPU. Handles all my gaming tasks without issues.</t>
  </si>
  <si>
    <t>AaronN</t>
  </si>
  <si>
    <t>Things a UNITTTTTT for the price went from i5 8600k</t>
  </si>
  <si>
    <t>Mevans</t>
  </si>
  <si>
    <t>Works great. Very fast. Came in very good condition</t>
  </si>
  <si>
    <t>Marcelo</t>
  </si>
  <si>
    <t>one of the best price/performance cpu i have owned</t>
  </si>
  <si>
    <t>Faris</t>
  </si>
  <si>
    <t>Intel core i7 review</t>
  </si>
  <si>
    <t>Best processor it’s amazing and also got it for a cheap price</t>
  </si>
  <si>
    <t>Ginger</t>
  </si>
  <si>
    <t>Upgraded from a 12th Gen to 13th gen CPU and very happy about the purchase. It does everything it is advertised to do and no issues with thermals. Runs nice and cool paired with my 360mm radiator</t>
  </si>
  <si>
    <t>XDseven77</t>
  </si>
  <si>
    <t>Best CPU I ever had!</t>
  </si>
  <si>
    <t>I upgraded from a i7 8700k and the difference is huge! I used to have a lot of bottleneck before but now everything have been really smooth and fps have increased on the very demanding games.</t>
  </si>
  <si>
    <t>NabilA</t>
  </si>
  <si>
    <t>Great product and performance</t>
  </si>
  <si>
    <t>Great product and performance And he earned my trust</t>
  </si>
  <si>
    <t>Dcoutts4</t>
  </si>
  <si>
    <t>Very powerful processor! Definitely worth the money.</t>
  </si>
  <si>
    <t>BrandonT</t>
  </si>
  <si>
    <t>Replaced my old cpu with this one. Works pretty good</t>
  </si>
  <si>
    <t>Allen</t>
  </si>
  <si>
    <t>Seems to be an absolute beast of a processor. I'm playing modern games and it is never stressed.</t>
  </si>
  <si>
    <t>GeorgeW</t>
  </si>
  <si>
    <t>Oh she nice</t>
  </si>
  <si>
    <t>Oh she hot but she good. Lotsa warm lovin for ya. Hope you enjoy</t>
  </si>
  <si>
    <t>Alejandro</t>
  </si>
  <si>
    <t>Fastlane!</t>
  </si>
  <si>
    <t>Amazing upgrade from an intel i7 9th generation. Nonossues when installing just make sure you get the appropiate motherboard to pair with it.</t>
  </si>
  <si>
    <t>DustinW</t>
  </si>
  <si>
    <t>13700k is great cpu</t>
  </si>
  <si>
    <t>works great! have yet to see more than 50-55percent usage for my gaming build</t>
  </si>
  <si>
    <t>Paste</t>
  </si>
  <si>
    <t>works well</t>
  </si>
  <si>
    <t>Works well. Very capable processor. Put a deep cool ak620 white cpu cooler on it about a year ago and it has kept it cool and quiet!</t>
  </si>
  <si>
    <t>Excellent Performance</t>
  </si>
  <si>
    <t>I have nothing but good things to say about this CPU, i get great quality gameplay and can have multiple applications running with no issue. I would advise going with this CPU over the i9 as the performance difference does not justify the price hike. I7 is plenty powerful for what is does.</t>
  </si>
  <si>
    <t>Ofallthegames</t>
  </si>
  <si>
    <t>Awesome store and app!</t>
  </si>
  <si>
    <t>This app is so easy to use. Please dont mess it up by trying to "update" something.</t>
  </si>
  <si>
    <t>MattK</t>
  </si>
  <si>
    <t>Intel cores are my go to CPU and i would recommend this one to anyone looking to upgrade or build a new pc</t>
  </si>
  <si>
    <t>MrSummerscales</t>
  </si>
  <si>
    <t>Too good for my set up</t>
  </si>
  <si>
    <t>I went from a fifth GEN IC3 to this of course it is fantastic I’m running 4K graphics, at 160 frames per second I feel like it would be faster that just maxes out my monitor.</t>
  </si>
  <si>
    <t>LikeAGlove</t>
  </si>
  <si>
    <t>3rd i7 in a row for my builds</t>
  </si>
  <si>
    <t>I’ve gone from a 3d gen, to a 7th gen, to now the i7-13700k. They are great processors and i have never had an issue.  Just make sure you have a good airflow setup or underclock just a little.</t>
  </si>
  <si>
    <t>JenM</t>
  </si>
  <si>
    <t>A great investment. Works beautifully on my built computer.</t>
  </si>
  <si>
    <t>vilacr</t>
  </si>
  <si>
    <t>Powerful cpu with lots of overclocking headroom. You will not be disappointed.</t>
  </si>
  <si>
    <t>Andresh</t>
  </si>
  <si>
    <t>A quick replacement for a DOA CPU.</t>
  </si>
  <si>
    <t>Bought this as a replacement for a buddies DOA 13700k. Went through several different parts before we found out it was his CPU. I also own this model. Its perfectly overkill for almost every scenario.</t>
  </si>
  <si>
    <t>GoneZaulo</t>
  </si>
  <si>
    <t>Working flawlessly</t>
  </si>
  <si>
    <t>I am really suprised by the jump in performance from this CPU. I upgraded my system and so far its running great!</t>
  </si>
  <si>
    <t>CurtisT</t>
  </si>
  <si>
    <t>Not bad</t>
  </si>
  <si>
    <t>Great chip, however, spend the extra $50 and get the 14th gen intel 14700K.</t>
  </si>
  <si>
    <t>Paige</t>
  </si>
  <si>
    <t>YESSS</t>
  </si>
  <si>
    <t>One of the best!! Works great for the PC that we are building . Just what we needed</t>
  </si>
  <si>
    <t>Eefo</t>
  </si>
  <si>
    <t>Much better FPS than Amd.</t>
  </si>
  <si>
    <t>This is an actual beast.
I've been an AMD boy since i started my pc journey which was in 2020 during covid. I even had 5950x with 3090ti. And on warzone i used to get about 150+ fps but with this and non overclock i am getting about 180 fps easily. Fully recommended.</t>
  </si>
  <si>
    <t>Great CPU does get hot</t>
  </si>
  <si>
    <t>You willl need a high end CPU cooler. New multithreaded optimized  games will need as much coolling as possible</t>
  </si>
  <si>
    <t>ChristopherR</t>
  </si>
  <si>
    <t>Highly recommend chip.</t>
  </si>
  <si>
    <t>Awsome chip.  Put this in my son's recent build.  Makes a great gaming machine without breaking the bank.</t>
  </si>
  <si>
    <t>citydave</t>
  </si>
  <si>
    <t>Happy with staff  procesor +++ recommendations</t>
  </si>
  <si>
    <t>Nice staff pick, great follow up, bought a motherboard, new case, cooling system and added some memory to my existing system. The old cooler and mount could not keep up with the new processor. I do a lot of video editing</t>
  </si>
  <si>
    <t>Gabby</t>
  </si>
  <si>
    <t>Awesome for gaming</t>
  </si>
  <si>
    <t>Best purchase I made to up grade gaming computer. Previously computer would run slow or lag with playing now it moves with better precision and accuracy. Overall way better function.</t>
  </si>
  <si>
    <t>Gpureview</t>
  </si>
  <si>
    <t>This is honestly the best cpu and especially for its price its amazing and also veryyyyy easy to install</t>
  </si>
  <si>
    <t>DadsWallet</t>
  </si>
  <si>
    <t>Geek squad added this for me and it works great</t>
  </si>
  <si>
    <t>It was a great upgrade to my current machine and the geek squad put it in for me</t>
  </si>
  <si>
    <t>Reviewer</t>
  </si>
  <si>
    <t>Upgrade!!</t>
  </si>
  <si>
    <t>Great upgrade!!!! Would definitely recommend!!!!!!</t>
  </si>
  <si>
    <t>Works fantastic.  No issues.  It seated well into the motherboard.</t>
  </si>
  <si>
    <t>Runs quite well. Haven’t had to overclock it. It does run really hot though so just make sure you have enough  cooling</t>
  </si>
  <si>
    <t>Remarkable</t>
  </si>
  <si>
    <t>The performance really shows! Im stunned to find this item.</t>
  </si>
  <si>
    <t>Superb!</t>
  </si>
  <si>
    <t>The Intel Core i7-13700K processor is a powerhouse, delivering exceptional performance with its high clock speeds, efficient multitasking capabilities, and advanced architecture, making it perfect for demanding tasks and gaming.</t>
  </si>
  <si>
    <t>Norrwares</t>
  </si>
  <si>
    <t>Intel - Core i7-13700K 13th Gen</t>
  </si>
  <si>
    <t>Great Processor for my New Build!  
Works as least as fast as an I9 previous gen.  
Trust Best Buy for great prices when they match area prices.  
Easy to pick up or by mail.</t>
  </si>
  <si>
    <t>DevinM</t>
  </si>
  <si>
    <t>Excellent price to performance</t>
  </si>
  <si>
    <t>As with any intel powerhouse, the newest i7 delivers great benchmarks with minimally higher wattage and cooling requirements.</t>
  </si>
  <si>
    <t>DamionB</t>
  </si>
  <si>
    <t>Great chip</t>
  </si>
  <si>
    <t>A fantastic CPU, only issue is the 13th gen chips run a bit hot.</t>
  </si>
  <si>
    <t>SamJ</t>
  </si>
  <si>
    <t>Last CPU you’ll need</t>
  </si>
  <si>
    <t>Got it to keep up with my 4070ti and has yet to disappoint, every game has been 120fps+ on a 165hs 1440p monitor. Absolute monster</t>
  </si>
  <si>
    <t>SusanK</t>
  </si>
  <si>
    <t>Very nice for the price</t>
  </si>
  <si>
    <t>Very easy to install 
Very nice specs for a good price</t>
  </si>
  <si>
    <t>CWHOA</t>
  </si>
  <si>
    <t>Fantastic CPU. Undervolt for the win and maintain them low temps. Good enough I have 2...</t>
  </si>
  <si>
    <t>Solidmaybe</t>
  </si>
  <si>
    <t>I like it.</t>
  </si>
  <si>
    <t>Run cool temps overclocked to 5.6mhz all cores. Don’t care my for ecores so I turned them off.</t>
  </si>
  <si>
    <t>alexblack7</t>
  </si>
  <si>
    <t>Gaming killer</t>
  </si>
  <si>
    <t>Awesome processor gor gaming and multitasking. Super</t>
  </si>
  <si>
    <t>CSTAR</t>
  </si>
  <si>
    <t>Insane performance for the price</t>
  </si>
  <si>
    <t>I upgrqded from an i7-8700k and this thing blows it out of the water in 1080p, and even 1440p gaminf performance. It was also on sale which made it cheaper than what I paid for the 8700k years ago.</t>
  </si>
  <si>
    <t>WyattH</t>
  </si>
  <si>
    <t>Good option for the money</t>
  </si>
  <si>
    <t>Only purchased this one because they were sold out of I9, but I have no complaints. Just a neccesary part when upgrading motherboard for DDR5</t>
  </si>
  <si>
    <t>AbelT</t>
  </si>
  <si>
    <t>Great Service</t>
  </si>
  <si>
    <t>For important piece to my pc 
It was a great fit for the things I want to accomplish with my pc. 
Excellent customer service, answered every question I had in regards to my purchased items</t>
  </si>
  <si>
    <t>Kendragon</t>
  </si>
  <si>
    <t>Very nice even compared to 12900k!</t>
  </si>
  <si>
    <t>I really like this CPU! It can run a little warm even on water, but it is actually faster than a 12900k. Bestbuy did price match which made this even better,</t>
  </si>
  <si>
    <t>Good value on sale</t>
  </si>
  <si>
    <t>Good cpu if you can get on sale. Great value and performance for the money.</t>
  </si>
  <si>
    <t>Elijah</t>
  </si>
  <si>
    <t>Good CPU.</t>
  </si>
  <si>
    <t>Hmmm yes. Very good.
It runs TF2 like a absolute chad.</t>
  </si>
  <si>
    <t>IsaiahP</t>
  </si>
  <si>
    <t>worth it</t>
  </si>
  <si>
    <t>I am using it as I type this and I have not had any issues at all with this cpu, great purchase</t>
  </si>
  <si>
    <t>MrBill250</t>
  </si>
  <si>
    <t>Fast as you can practically go with air cooling</t>
  </si>
  <si>
    <t>almost as fast as an i9 processor, but with a good discount. processor is also easier to cool than an I-9, which really needs liquid cooling to run effectively. if you don’t want to do the liquid cooling, this is about as fast as you can go with the appropriate air cool heat sink. however, 
Invest in the best air cool air sink you can. otherwise the fan will end up running on high most of the time, Really  heavy users may need to use  an AIO liguid cooling with this processor to keep fan noise down. 
If you’re installing on a 12th GEN CPU motherboard, you should update the bios first for the 13th GEN processor.</t>
  </si>
  <si>
    <t>Photosynthechris</t>
  </si>
  <si>
    <t>Handles all you need</t>
  </si>
  <si>
    <t>This cpu handles everything I throw at it. Mess with the clocking and it handles it even better.</t>
  </si>
  <si>
    <t>VicB</t>
  </si>
  <si>
    <t>get the K</t>
  </si>
  <si>
    <t>Bought a non-K version first and am satisfied.  Building another rig so got the K to make it a little better.</t>
  </si>
  <si>
    <t>Tibbert38</t>
  </si>
  <si>
    <t>It’s a intel cpu, great for gaming,and really anything you throw at it</t>
  </si>
  <si>
    <t>Bard</t>
  </si>
  <si>
    <t>One of the greatest CPUs for price</t>
  </si>
  <si>
    <t>Super solid CPU so far. It has crushed all the games I've thrown at it including ARMA 3, Squad, Overwatch, Valorant, Warzone, etc. Highly recommend but if you do pick this up, be aware that this CPU will run VERY HOT. Regardless of what cooler you use, the CPU will run to it's thermal limit of somewhere around 90 degrees C when under constant load like gaming for extended periods of time. Another thing to note, most motherboards right now won't be out of the box compatible with this cpu and will require you to flash the Bios in order to boot your pc. Other than that, this is one of the greatest cpus I've bought in the last 7 years.</t>
  </si>
  <si>
    <t>JacobM</t>
  </si>
  <si>
    <t>Great cpu!!</t>
  </si>
  <si>
    <t>Got this with my mobo and loving it fully, will recommend fully for all games, runs so smooth.</t>
  </si>
  <si>
    <t>YimingL</t>
  </si>
  <si>
    <t>Good stuff</t>
  </si>
  <si>
    <t>A extremely good stuff. It has a high performance in video games.</t>
  </si>
  <si>
    <t>PabloZ</t>
  </si>
  <si>
    <t>Good time</t>
  </si>
  <si>
    <t>Awesome experience also bought a blue turtle shell and was asked to hit the manager with it!! Mission successful manager was taken out by blue shell! First Place?! Not on my watch!!!</t>
  </si>
  <si>
    <t>EliaH</t>
  </si>
  <si>
    <t>Performs Great</t>
  </si>
  <si>
    <t>Runs all my programs smoothly, got it for gaming and productivity uses and haven't had any issues.</t>
  </si>
  <si>
    <t>AlexandriaL</t>
  </si>
  <si>
    <t>Decided to do a new build after 7 years. Huge upgrade from the 6700k and works great with my 4090</t>
  </si>
  <si>
    <t>JamesP</t>
  </si>
  <si>
    <t>Wonderful cpu</t>
  </si>
  <si>
    <t>Love this cpu, I use this in my gaming pc with a rtx 3080ti. I get high frames even with having multiple apps open. Barely any frames dropped</t>
  </si>
  <si>
    <t>AlejandroG</t>
  </si>
  <si>
    <t>I7 review</t>
  </si>
  <si>
    <t>High speed very good upgrade from my previous would recommend</t>
  </si>
  <si>
    <t>i7 Intel Core</t>
  </si>
  <si>
    <t>I got this for my first PC, It works pretty well, and I highly recommend it.</t>
  </si>
  <si>
    <t>Daveed</t>
  </si>
  <si>
    <t>Homelab</t>
  </si>
  <si>
    <t>Perfect for my home lab environment. Running multiple vms without issue.</t>
  </si>
  <si>
    <t>Got this on a good deal great upgrade from a 10700k!</t>
  </si>
  <si>
    <t>Good Deal</t>
  </si>
  <si>
    <t>Does everything as expected. It is a good deal for its price.</t>
  </si>
  <si>
    <t>Deac</t>
  </si>
  <si>
    <t>This cpu is a complete power house of cpus and can run any task very quickly with the right cooler</t>
  </si>
  <si>
    <t>Henrym421</t>
  </si>
  <si>
    <t>Good processor perfect for my needs and have no problems with it</t>
  </si>
  <si>
    <t>Ali2</t>
  </si>
  <si>
    <t>20% increase over i9 9900k</t>
  </si>
  <si>
    <t>Amazing processor good improvement from i9 9900k almost 20% increase absolutely love it</t>
  </si>
  <si>
    <t>Good entry into a lineup of powerful processors</t>
  </si>
  <si>
    <t>Its runs nice in cool in my corsair 4000D airflow performs extremely well in any processor heavy application I throw at it!</t>
  </si>
  <si>
    <t>Canarte</t>
  </si>
  <si>
    <t>Cpu is amazing defentily next gen and it good and fast and works</t>
  </si>
  <si>
    <t>Brad</t>
  </si>
  <si>
    <t>Power for a great price!</t>
  </si>
  <si>
    <t>Upgraded from my 10th gen I7, love the difference in power matched with my new rtx 4070ti. Worth it!</t>
  </si>
  <si>
    <t>Really fast and high fps experience</t>
  </si>
  <si>
    <t>Fast processor and cooler than i9 it still has the same 8 p cores</t>
  </si>
  <si>
    <t>RickiB</t>
  </si>
  <si>
    <t>Reliable product</t>
  </si>
  <si>
    <t>Building my own computer.  This was easy to install and works as expected.  No issues.</t>
  </si>
  <si>
    <t>SamanthaS</t>
  </si>
  <si>
    <t>Great product &amp; was very easy to install into my computer</t>
  </si>
  <si>
    <t>MaqsoodK</t>
  </si>
  <si>
    <t>Almost as good at 13900k</t>
  </si>
  <si>
    <t>Very good cpu, almost as good as the 13900k yet 200 dollars cheaper.</t>
  </si>
  <si>
    <t>OgTmac2</t>
  </si>
  <si>
    <t>The best cpu</t>
  </si>
  <si>
    <t>This a good cpu, but I sent mines back because I didn’t have the right motherboard for it cause I needed a 1700socket</t>
  </si>
  <si>
    <t>hehe</t>
  </si>
  <si>
    <t>Great processor, a little pricey but well worth</t>
  </si>
  <si>
    <t>This thing is quick, but it also runs pretty hot. Make sure you have proper cooling for this beast of a cpu</t>
  </si>
  <si>
    <t>CoreyD</t>
  </si>
  <si>
    <t>CPU to buy</t>
  </si>
  <si>
    <t>Really like this CPU. I think it was a reasonable price when purchased. Computer runs like a very fast tank.</t>
  </si>
  <si>
    <t>Skyline</t>
  </si>
  <si>
    <t>Intel back to form with this CPU. Keep up the competition with AMD back and forth</t>
  </si>
  <si>
    <t>WiddleBean</t>
  </si>
  <si>
    <t>New pc build and this seems to be working really well, no complaints!</t>
  </si>
  <si>
    <t>Lewis</t>
  </si>
  <si>
    <t>This processor is amazing and a massive upgrade over my previosu i7 8700k. This is my bang for the buck pick.</t>
  </si>
  <si>
    <t>LoweLife</t>
  </si>
  <si>
    <t>Handles anything i throw at it! I game at the highest settings and there is no bottleneck!</t>
  </si>
  <si>
    <t>Amped</t>
  </si>
  <si>
    <t>Intel is definitely back up to par as amd, i got this on sale for under 400 before tax , glad i did this is the best bang of the buck cpu for gaming , content creation and productivity. I have a mix work load so this definitely serve me well for the next few years</t>
  </si>
  <si>
    <t>Datyus</t>
  </si>
  <si>
    <t>i9 performance at an i7 cost</t>
  </si>
  <si>
    <t>This processor absolutely rocks. Coming from an i9-9900k to this was a pretty great jump in performance for me. Getting a great boost in FPS across the board when gaming in 4K and other tasks such as rendering video and editing audio are much faster. With the change to  P-cores and E-cores I would definitely recommend this processor for anyone coming from 11th gen or previous.</t>
  </si>
  <si>
    <t>YaBoiSP</t>
  </si>
  <si>
    <t>High quality CPU for mid to high end gaming with fast load speeds.</t>
  </si>
  <si>
    <t>buds115</t>
  </si>
  <si>
    <t>Great processor for gaming</t>
  </si>
  <si>
    <t>Excellent processor. Unbelievable performance when playing games like Forza and Flight Simulator.</t>
  </si>
  <si>
    <t>Best CPU out there right now! Huge upgrade to my previous cpu.</t>
  </si>
  <si>
    <t>JustinD</t>
  </si>
  <si>
    <t>Decent High end Upgrade piece</t>
  </si>
  <si>
    <t>Works pretty well, great for high end upgrades. Seems to have a little cooling issue.</t>
  </si>
  <si>
    <t>LuisF</t>
  </si>
  <si>
    <t>it's worth it if you're really going to do oc</t>
  </si>
  <si>
    <t>an incredible cpu that cannot be squeezed to the maximum for not doing oc</t>
  </si>
  <si>
    <t>MadMonk</t>
  </si>
  <si>
    <t>Worth it.</t>
  </si>
  <si>
    <t>Fantastic Intel Chip. Runs around 29 degrees Celcius with the newest NZXT Kraken 240mm AIO.</t>
  </si>
  <si>
    <t>GabrielR</t>
  </si>
  <si>
    <t>Great upgrade from a i9 10900k this thing is a beast and the temps stay below 60</t>
  </si>
  <si>
    <t>CristoferalejandroL</t>
  </si>
  <si>
    <t>Wonderful processor, I mostly got it just to be overkill but it’s awesome</t>
  </si>
  <si>
    <t>JustinC</t>
  </si>
  <si>
    <t>the intel core i7 is an awesome addition to my pc will be using it for awhile</t>
  </si>
  <si>
    <t>AWESOME!!</t>
  </si>
  <si>
    <t>This is an awesome product here! I used it to build my gaming PC!</t>
  </si>
  <si>
    <t>Tilaru</t>
  </si>
  <si>
    <t>Self Install</t>
  </si>
  <si>
    <t>slick quick and smooth to install. definitely kept my gaming rig out of the repair shop</t>
  </si>
  <si>
    <t>CodyP</t>
  </si>
  <si>
    <t>Intel i7 13th gen</t>
  </si>
  <si>
    <t>Very good midle of the road chip, been good to me so far.</t>
  </si>
  <si>
    <t>YasielD</t>
  </si>
  <si>
    <t>Product was in stock at a great price. No downtime on my pc.</t>
  </si>
  <si>
    <t>Ozzy</t>
  </si>
  <si>
    <t>Perfect for gaming and a heavy work load!</t>
  </si>
  <si>
    <t>Fast! Handles everything I throw at it! Works flawlessly with Linux!</t>
  </si>
  <si>
    <t>Very fast cpu</t>
  </si>
  <si>
    <t>Helped my frames and streaming a lot. Very good cpu recommended</t>
  </si>
  <si>
    <t>NotAPaidSponser</t>
  </si>
  <si>
    <t>Usain Undervolt</t>
  </si>
  <si>
    <t>Runs cool when undervolted w/o any power loss on a air cooled sff setup</t>
  </si>
  <si>
    <t>CJMorris</t>
  </si>
  <si>
    <t>This is best cpu intel wise you can possible get without breaking the bank</t>
  </si>
  <si>
    <t>Chri</t>
  </si>
  <si>
    <t>Much faster than 12700k</t>
  </si>
  <si>
    <t>This cpu has the benchmark like 25-30% better than 12700k. It kills all tasks you throw and the response time is almost 0s. This is the best choice only if you have a 4090. For 4080 and below I don't think this is needed you can just go with 13600k. 13900k is not needed for gaming.</t>
  </si>
  <si>
    <t>Thegoat</t>
  </si>
  <si>
    <t>Very fast and amazing CPU, pairs nicely with my rtx 4080</t>
  </si>
  <si>
    <t>Dawnable</t>
  </si>
  <si>
    <t>Good cpu upgrade from 8700k</t>
  </si>
  <si>
    <t>Fast, mostly power efficient, and great temps. No issues with it at all.</t>
  </si>
  <si>
    <t>Love this intel processor. Runs great with my 4080 GPU</t>
  </si>
  <si>
    <t>Bcham</t>
  </si>
  <si>
    <t>Great buy, Reliable as always</t>
  </si>
  <si>
    <t>Not the latest and greatest but works amazing in my new  setup.</t>
  </si>
  <si>
    <t>OscarG</t>
  </si>
  <si>
    <t>I love this line of processors. I've gotten 3 in the last year</t>
  </si>
  <si>
    <t>Mushroomhead8</t>
  </si>
  <si>
    <t>awesomely fast cpu</t>
  </si>
  <si>
    <t>very fast. great for up to date gaming experience.</t>
  </si>
  <si>
    <t>JonathanR</t>
  </si>
  <si>
    <t>Cpu review</t>
  </si>
  <si>
    <t>First time buildng a pc and it is able to run well with multiple tabs open.</t>
  </si>
  <si>
    <t>rsp81</t>
  </si>
  <si>
    <t>Faster than previous 12th gen Core i9-12900K</t>
  </si>
  <si>
    <t>This processor is a much greater value than the previous 12th gen i9-12900K. This CPU runs at a much faster base and turbo frequencies up to 5.3GHz. Also the previous i9 cost almost $200 more when it was released.</t>
  </si>
  <si>
    <t>OscarA</t>
  </si>
  <si>
    <t>Great performance with a great price.</t>
  </si>
  <si>
    <t>It's an i9, what can I say. Works well, I cool it very effectively with a D15 air cooler with zero issues, amples amount better than my old 9900k, and also lower power usage considering the efficiency cores.</t>
  </si>
  <si>
    <t>Awesomeness</t>
  </si>
  <si>
    <t>Running two VMs and game at the same time. This new generation of CPU works soooo well. Exceeding all expectations. 
i7 13700k
RTX4080
64GB DDR4
1TB SEAGATE NVME
850 watt PSU
NZXT Cracken</t>
  </si>
  <si>
    <t>Mathodeh014</t>
  </si>
  <si>
    <t>Really powerfull and really hot</t>
  </si>
  <si>
    <t>Thats s real powerful processor! I have the h150i 360 water colling and it is just enough to get below 90 celsius! So if you have no water cooler, you will throttling in stock!</t>
  </si>
  <si>
    <t>GDFC</t>
  </si>
  <si>
    <t>13700k top notch</t>
  </si>
  <si>
    <t>It runs hot but it packs a lot of power!  Get a bigger AIO water cooler and undervolt the beast and you will do fine!</t>
  </si>
  <si>
    <t>Devyn</t>
  </si>
  <si>
    <t>Fantastic CPU, great for gaming and workbench builds, with some tweaks its just as fast as the 12900k would definitely pick this up if you are in the market for a new cpu</t>
  </si>
  <si>
    <t>B055</t>
  </si>
  <si>
    <t>Upgraded from the 12th gen on a 690 board. No issues just had to do a bios update.</t>
  </si>
  <si>
    <t>CooperH</t>
  </si>
  <si>
    <t>Powerfull</t>
  </si>
  <si>
    <t>Besn using this cpu for a couple of months now, great performance compared to the same price ryzen cpu.</t>
  </si>
  <si>
    <t>Drewby</t>
  </si>
  <si>
    <t>Amazing Performance</t>
  </si>
  <si>
    <t>This CPU has gone above and beyond my expectations. Most games and work applications barely strain this unit.</t>
  </si>
  <si>
    <t>Great performance and pairs well with most GPUs</t>
  </si>
  <si>
    <t>I always trust intel with CPUs. Great reliability and performance. Havent had any issues so far.</t>
  </si>
  <si>
    <t>Solid</t>
  </si>
  <si>
    <t>Fast futureproof cpu</t>
  </si>
  <si>
    <t>Bought when just released. Best Buy price matched a lower price which made this a tremendous value</t>
  </si>
  <si>
    <t>Lhulax26</t>
  </si>
  <si>
    <t>Amazingly strong. Blazing fast. Night and day from old cpu. Will run anything thrown at it.</t>
  </si>
  <si>
    <t>JaredN</t>
  </si>
  <si>
    <t>Intel for the win</t>
  </si>
  <si>
    <t>i7 with this many cores…no brainer. Barely have scratched the surface using AAA games</t>
  </si>
  <si>
    <t>HiredByTheInternet</t>
  </si>
  <si>
    <t>Wow, performance</t>
  </si>
  <si>
    <t>The value of this processor is insane for gaming and other relatively straining multicore workloads. Incredible.</t>
  </si>
  <si>
    <t>One powerful CPU</t>
  </si>
  <si>
    <t>This cup runs all my game’s perfect and stays at a cool low temp. One of the best cpus on the market at the moment</t>
  </si>
  <si>
    <t>AVGuru</t>
  </si>
  <si>
    <t>Such a Difference</t>
  </si>
  <si>
    <t>OMG this is fast!  Tied to a brand new Asus z790 w DDR5 memory and all SSDs.</t>
  </si>
  <si>
    <t>Huge upgrade from my old 8th gen</t>
  </si>
  <si>
    <t>Coming from an 8th gen cpu this thing is super fast. I think I’ll be using this one for a long time.</t>
  </si>
  <si>
    <t>Blaze</t>
  </si>
  <si>
    <t>Best value for TOP performance</t>
  </si>
  <si>
    <t>when you need 13900k gaming performance for 13700k price, well buy the 13700k</t>
  </si>
  <si>
    <t>tony</t>
  </si>
  <si>
    <t>Good buy</t>
  </si>
  <si>
    <t>Very fast processor,  what you get to my opinion is a 12900k for the price of an I7.</t>
  </si>
  <si>
    <t>somuch</t>
  </si>
  <si>
    <t>Great major reviews from established techies. Good value compared to the pricier I9</t>
  </si>
  <si>
    <t>Vito</t>
  </si>
  <si>
    <t>Love my new i7-13700 runs anything i need didnt even oc yet has plenty of power</t>
  </si>
  <si>
    <t>EricB</t>
  </si>
  <si>
    <t>Great performance and value</t>
  </si>
  <si>
    <t>Great CPU and price. Happy that they keep it physically in stock!</t>
  </si>
  <si>
    <t>AmityCramity</t>
  </si>
  <si>
    <t>Better than best of last year</t>
  </si>
  <si>
    <t>Wow, OK. I did not expect to have an I9 12900K in an I7
It does get really hot though.</t>
  </si>
  <si>
    <t>StephanoS</t>
  </si>
  <si>
    <t>Awesome upgrade</t>
  </si>
  <si>
    <t>Beast of a CPU. I will purchase thing multiple times</t>
  </si>
  <si>
    <t>AshleyM</t>
  </si>
  <si>
    <t>Disappointed!!!!!</t>
  </si>
  <si>
    <t>BEWARE!!!!!  My i7 was defective.  Completed my pc build only to find out cpu was no good and just days after it was no longer returnable.  For 380$ the process of returning it for a new one should be a little easier.  But did not want to help in any way.</t>
  </si>
  <si>
    <t>WakeenFeenicks</t>
  </si>
  <si>
    <t>FAST!</t>
  </si>
  <si>
    <t>This is a huge upgrade from my 7700k. Worked great right out of the box!</t>
  </si>
  <si>
    <t>MichaelH</t>
  </si>
  <si>
    <t>This cpu can handle anything and everything I throw at it so far</t>
  </si>
  <si>
    <t>BigTruss</t>
  </si>
  <si>
    <t>Faulty CPU</t>
  </si>
  <si>
    <t>Haven’t got it to work yet. Went through several troubleshooting sessions. Replaced the mobo twice and the ram twice. So I’ve ruled out everything except this. Pro tip kids: try to buy all your parts at once and keep the mental note of your return window. That way, you can build it right away and know what is defective and can then have time to return it. You get overzealous and purchase early and wait for other parts, your return window gets smaller and you haven’t even started building yet, but could potentially run into an issue outside your return window.</t>
  </si>
  <si>
    <t>ScottW</t>
  </si>
  <si>
    <t>Blazing fast amazing CPU, beware she is toasty, beefy CPU cooler is a must</t>
  </si>
  <si>
    <t>Really powerful CPU, performa great alongside my 4080</t>
  </si>
  <si>
    <t>Outstanding</t>
  </si>
  <si>
    <t>Incredibly fast CPU. Substantial upgrade from my 9700k.</t>
  </si>
  <si>
    <t>Great chip for the price.</t>
  </si>
  <si>
    <t>Great processor. Paired with an Z690 motherboard this thing is insanely fast. A bit more power efficient than the 13900k and alot cheaper. Very happy with my purchase and I will be set for a decent while now with this rocket of a chip.</t>
  </si>
  <si>
    <t>Incredible</t>
  </si>
  <si>
    <t>Incredibly fast came from a ryzen 9 5900x no regrets</t>
  </si>
  <si>
    <t>ZachE</t>
  </si>
  <si>
    <t>DOA</t>
  </si>
  <si>
    <t>Being extremely rare my processor came doa. I had to spend an extra few hundred dollars to diagnose it and replace it. Disappointing for a brand new processor.</t>
  </si>
  <si>
    <t>PLANETEARTH</t>
  </si>
  <si>
    <t>Over kill processor perfect compliment for all aaa games YOU do not need an icore 9 13900k if your gaming and live streaming most of the work is done via graphics card trust me i tested it hust auto overclock using intel extreme tuning and a good liquid cooler</t>
  </si>
  <si>
    <t>JohnE</t>
  </si>
  <si>
    <t>Why go to Micro Center?</t>
  </si>
  <si>
    <t>I built a system consisting of I7 13700k, Z790 Tomahawk MB, 64 GB of Vengeance ram. Bought all 3 at Best Buy in SW Florida. I have a 360 existing Radiator, and 4 additional 120 mm fans. I'm extremely happy with my purchases.</t>
  </si>
  <si>
    <t>SwiftGlitch</t>
  </si>
  <si>
    <t>Fast but runs hot</t>
  </si>
  <si>
    <t>Fast but temps are hitting thermal limit fairly easily with a 360 aio, may consider deliding it as the ihs doesn’t appear to be able to keep up</t>
  </si>
  <si>
    <t>Vari</t>
  </si>
  <si>
    <t>Not happy with Best Buy</t>
  </si>
  <si>
    <t>Decided on another CPU. Couldn't return it to Best Buy with the factory seal still intact in the original packaging, after only 17 days. No store credit, nothing.
Just feels like a scummy business model. You can have my money this last time, but no more in the future.</t>
  </si>
  <si>
    <t>DanielO</t>
  </si>
  <si>
    <t>CPU was dead.</t>
  </si>
  <si>
    <t>CPU was dead out of the box. After exterme amounts of troubleshooting and replacing every other part in a brand new build, the culprit was the cpu.
Ordered a replacement from amazon and it worked perfectly fine.</t>
  </si>
  <si>
    <t>Brett</t>
  </si>
  <si>
    <t>Great Processor high TPD</t>
  </si>
  <si>
    <t>Processor runs great and cool on water.  Be sure you size your power supply correctly. I was under with my existing 750w and 3080. A swap to a 1000w solved crashing issues.</t>
  </si>
  <si>
    <t>Soundcheck</t>
  </si>
  <si>
    <t>FPS BOOST</t>
  </si>
  <si>
    <t>I decided to water cool this bad boy. boosted my FPS on Call of Duty without purchasing a new graphics card. I did not over clock it. I would recommend z790 motherboards if you want to go DDR5 for DRAM.</t>
  </si>
  <si>
    <t>Kia20</t>
  </si>
  <si>
    <t>Good but expensive</t>
  </si>
  <si>
    <t>Price is too high but this is better than a 12900k or even a 12900ks!</t>
  </si>
  <si>
    <t>Opreil</t>
  </si>
  <si>
    <t>performance king</t>
  </si>
  <si>
    <t>much better deal than any i9 and overclocks like a beast, might not be better than last year's i7 due to the price, but still great.</t>
  </si>
  <si>
    <t>BrunoB</t>
  </si>
  <si>
    <t>Fast processor, intel is always a good investment.</t>
  </si>
  <si>
    <t>Kai82</t>
  </si>
  <si>
    <t>strong and efficient CPU had some issues with my i12600k swapping out for this one fixed them</t>
  </si>
  <si>
    <t>Kenodoxy</t>
  </si>
  <si>
    <t>i7-13700k Review</t>
  </si>
  <si>
    <t>Upgraded from i9 9900k. Big fps boost in eSports and CPU demanding games almost double!</t>
  </si>
  <si>
    <t>Scoots</t>
  </si>
  <si>
    <t>Blazing fast! No problems whatsoever! Best processor I’ve ever had!</t>
  </si>
  <si>
    <t>xSOCIALx</t>
  </si>
  <si>
    <t>Everything it supposed to be , works great and good price</t>
  </si>
  <si>
    <t>Jimbo</t>
  </si>
  <si>
    <t>Large upgrade from 12th gen</t>
  </si>
  <si>
    <t>Very fast and runs relatively cool for the performance. Definitely a must buy cpu for pc enthusiasts</t>
  </si>
  <si>
    <t>DelbertH</t>
  </si>
  <si>
    <t>just what I needed, and a great mix of value and power.  Works like a gem.</t>
  </si>
  <si>
    <t>Techuser99</t>
  </si>
  <si>
    <t>Fast and cool</t>
  </si>
  <si>
    <t>Runs games 50-70c on an aircooler. Paired with fast ddr4 memory kept the upgrade cost low.</t>
  </si>
  <si>
    <t>themcd</t>
  </si>
  <si>
    <t>Great processor and great delivery speed!</t>
  </si>
  <si>
    <t>Love having the intel chips and love purchasing with bestbuy. Speedy delivery!!</t>
  </si>
  <si>
    <t>Mark</t>
  </si>
  <si>
    <t>Star citizen runs too well. Its running 100-150 frames. Depends on the scenery.</t>
  </si>
  <si>
    <t>Andrew13</t>
  </si>
  <si>
    <t>Intel Core i7 13700k</t>
  </si>
  <si>
    <t>Great equipment. Everything you need and more. Recommend</t>
  </si>
  <si>
    <t>JohannaF</t>
  </si>
  <si>
    <t>Love it I use it for studio recording and it works flawlessly.</t>
  </si>
  <si>
    <t>Alba2008</t>
  </si>
  <si>
    <t>Very good cpu for gaming</t>
  </si>
  <si>
    <t>Nice and reliable cpu just make sure you have a water cooler</t>
  </si>
  <si>
    <t>Inteligente</t>
  </si>
  <si>
    <t>SlobGob</t>
  </si>
  <si>
    <t>SUPER COOOOOOOL PROCESSOR. GIGACHAD OF PROCESSORS. GRONK</t>
  </si>
  <si>
    <t>Rmolin50</t>
  </si>
  <si>
    <t>Super fast !!!</t>
  </si>
  <si>
    <t>Amazing. New top of the line gen.
Super happy with it</t>
  </si>
  <si>
    <t>Filents</t>
  </si>
  <si>
    <t>Upgraded from 12gen i7</t>
  </si>
  <si>
    <t>~30 fps increase over my 12gen on the games i play!</t>
  </si>
  <si>
    <t>Winter</t>
  </si>
  <si>
    <t>Memory</t>
  </si>
  <si>
    <t>Use to build a gaming computer. Son was very happy on Christmas.</t>
  </si>
  <si>
    <t>JoshO</t>
  </si>
  <si>
    <t>I hate building PCs</t>
  </si>
  <si>
    <t>Pc building sucks when you start out so make sure you don’t buy parts unless you know what you are doing… broke my whole computer trying to fix a cpu isssue</t>
  </si>
  <si>
    <t>Rated 3 out of 5 stars</t>
  </si>
  <si>
    <t>intel i7</t>
  </si>
  <si>
    <t>I can't wait to see how good the i7 is. I heard nt but good stuff about it!</t>
  </si>
  <si>
    <t>IsiahV</t>
  </si>
  <si>
    <t>cpu</t>
  </si>
  <si>
    <t>took awhile to acquire parts for a new build and this cpu came in broke but couldn't return it since i took to long to test it</t>
  </si>
  <si>
    <t>MarioC</t>
  </si>
  <si>
    <t>Great processor I really love the power this cpu has. If I got a $400 gift card I would literally cry. Anyway either way I love this CPU thank you Best Buy and Intel!!</t>
  </si>
  <si>
    <t>user146356</t>
  </si>
  <si>
    <t>Very good i agree</t>
  </si>
  <si>
    <t>Runs my games very good. Very fast and makes me happy when i game.</t>
  </si>
  <si>
    <t>Mitts</t>
  </si>
  <si>
    <t>Item works great I definitely recommend this cpu if you're building a pc</t>
  </si>
  <si>
    <t>ChrisMidMichigan</t>
  </si>
  <si>
    <t>Intel Core Review</t>
  </si>
  <si>
    <t>Fast shipping, great product at a competitive price, Very satisfied.</t>
  </si>
  <si>
    <t>user886136</t>
  </si>
  <si>
    <t>Worth upgrading.</t>
  </si>
  <si>
    <t>Huge improvement over i3, completely worth the purchase price.</t>
  </si>
  <si>
    <t>MCcrusader</t>
  </si>
  <si>
    <t>CPU works properly</t>
  </si>
  <si>
    <t>Runs great. I have not encountered any issues yet.</t>
  </si>
  <si>
    <t>Broadbrah92</t>
  </si>
  <si>
    <t>Intel Core i9-14900K: A Powerhouse CPU</t>
  </si>
  <si>
    <t>I've been using the Intel Core i9-14900K for a while now, and it's safe to say that this processor is a beast. It operates at a clock speed of 2.4 GHz, which is impressive and provides a smooth and fast computing experience.
One of the standout features of the i9-14900K is its 24 cores and 32 threads. This means it can handle multiple tasks simultaneously without any hiccups. Whether you're gaming, streaming, or running heavy applications, this CPU can handle it all.
The i9-14900K also comes with Intel UHD Graphics 770, which delivers clear, crisp visuals. This is a big plus for gamers and content creators who need high-quality graphics.
However, it's not all sunshine and rainbows. The i9-14900K tends to run a bit hot under heavy load. This isn't a deal-breaker, but it's something to keep in mind if you plan on pushing this CPU to its limits regularly.
Despite this minor setback, the Intel Core i9-14900K is a top-tier processor that offers excellent performance. It's a bit pricey, coming in at $547.50, but you're definitely getting your money's worth. I would rate it a solid 4 out of 5.
In conclusion, if you're looking for a high-performance CPU that can handle heavy workloads with ease, the Intel Core i9-14900K is a great choice</t>
  </si>
  <si>
    <t>NathanielV</t>
  </si>
  <si>
    <t>Intel all day</t>
  </si>
  <si>
    <t>This thing is a beast. Had no problem running anything I throw at it and then some. It does run hot so make sure you get a AIO for it if you want to do any OC'ing.</t>
  </si>
  <si>
    <t>DrewL</t>
  </si>
  <si>
    <t>Great powerful cpu overall, insanely massive upgrade from my 6700HQ. The 14900K is difficult to keep cool to say the least, especially under full load. Running an Arctic Liquid Freezer III 360 that while gaming keeps it at a cool 55-65C after hours. While running the cpu at full load it does instantly spike to 100C &amp; stay there until the load goes down. Extremely fast &amp; great overall cpu if you don’t mind making your gaming room a sauna LOL. Highly recommend, don’t bother with the KS model for the massive price difference for 200mhz more clock speed, you can easily clock this K model up to that in your bios if you really want the 6.2GHz for some reason.</t>
  </si>
  <si>
    <t>lgcalwgari</t>
  </si>
  <si>
    <t>It is 13900ks</t>
  </si>
  <si>
    <t>Like the title says, this is a 13900ks renamed. It is fast and runs hot. Paired with my Asus z690, haven't had any issues yet. Runs smoothly.</t>
  </si>
  <si>
    <t>MottaJunior</t>
  </si>
  <si>
    <t>The I9 processor is excellent!</t>
  </si>
  <si>
    <t>The I9 processor is excellent! high performance, all tasks are flowing at maximum performance! It is worth it!</t>
  </si>
  <si>
    <t>needs tuning</t>
  </si>
  <si>
    <t>Runs hot and high voltage out the box but has the built in functionality to handle it. optimized for gaming getting a smooth 6.3Ghz / 5.7 with HT off and current was cut in half while boosting game performance considerably. crappy cooling IHS but its a great cpu</t>
  </si>
  <si>
    <t>Popz915</t>
  </si>
  <si>
    <t>Insane speeds when multitasking/gaming</t>
  </si>
  <si>
    <t>FAST!!! Took back my i9-13900K since it was still under the return period as a total tech member, and purchased this i9-1400K.</t>
  </si>
  <si>
    <t>JustinB</t>
  </si>
  <si>
    <t>Fastest chip Intel has.</t>
  </si>
  <si>
    <t>Great chip!! Fastest they make right now, this runs hot if you choose water-cooling as your cooling solution in the BIOS, just change it to box cooler and it'll run a lot cooler.</t>
  </si>
  <si>
    <t>vonn</t>
  </si>
  <si>
    <t>This is a fast processor and it runs hot on default motherboard settings. In the BIOS change the settings to enforce all Intel limits to prolong the life of the chip. Which is not the default setting. With that setting the CPU runs a lot cooler and is even scoring higher in Cinebench R23.</t>
  </si>
  <si>
    <t>Best processor 2023</t>
  </si>
  <si>
    <t>Love this processor and it’s unbeatable performonce in 2023.</t>
  </si>
  <si>
    <t>Phantom</t>
  </si>
  <si>
    <t>Recommend buying this wonderful cpu. Didn't have any issues with the cpu. It work marvelous with my 14th gen motherboard and nzxt cooler. I was able to complete my high end gaming pc but at the cost of a leg and liver.</t>
  </si>
  <si>
    <t>What a BEAST!</t>
  </si>
  <si>
    <t>Upgraded to this from my I9-9900k and WOW, what an upgrade! I play tons of video games and edit and upload videos daily, and this thing RIPS through those processes like nothing.. i edited a 5+ minute video in 2k resolution and it took less than 4 minutes to render! I get that this isn't too much better than the 13th gen, but for me, this upgrade was well worth it!</t>
  </si>
  <si>
    <t>EmanuelS</t>
  </si>
  <si>
    <t>Travel 68 miles to pick last one last they had and it was well worth it . Gaming at lightning speed</t>
  </si>
  <si>
    <t>AshleyR</t>
  </si>
  <si>
    <t>Performance is the best if you’re planning to upgrade just go with the 14 GEN</t>
  </si>
  <si>
    <t>SeanL</t>
  </si>
  <si>
    <t>Powerful processor!</t>
  </si>
  <si>
    <t>Very powerful processor. No issues whatsoever, so far.</t>
  </si>
  <si>
    <t>Stanley</t>
  </si>
  <si>
    <t>Great Cpu</t>
  </si>
  <si>
    <t>No issues, runs every game I could think of and I can do any editing or mastering I need with excellent response time. If this is in your price point I would recommend.</t>
  </si>
  <si>
    <t>ByeCha</t>
  </si>
  <si>
    <t>14900k  run at 5.7 out off the box but a little issue with heat.. I get 100 C most of the timr</t>
  </si>
  <si>
    <t>Turbo</t>
  </si>
  <si>
    <t>Its a beast</t>
  </si>
  <si>
    <t>If u already have a 13900k then i would skip this gen..other than that its a beast .once u undervolt and adjust the power limit it runs nice and cool while keeping the performance.</t>
  </si>
  <si>
    <t>AydanNava</t>
  </si>
  <si>
    <t>Amazong</t>
  </si>
  <si>
    <t>Great cpu I mainly use it for gaming get amazing fps! Top of the line cpu.</t>
  </si>
  <si>
    <t>VortexFN</t>
  </si>
  <si>
    <t>Goo card not many motherboards</t>
  </si>
  <si>
    <t>I would give this a 5 if there was a lot if motherboards for it but there isnt so its a 4</t>
  </si>
  <si>
    <t>ClassicKunai</t>
  </si>
  <si>
    <t>This processor is a beast thanks best buy</t>
  </si>
  <si>
    <t>As you can imagine, the performance of this processor is nothing short of a legendary addition to any pc, runs smooth and allows for lots of productivity to be executed.</t>
  </si>
  <si>
    <t>Dalton</t>
  </si>
  <si>
    <t>i9 - 14900K</t>
  </si>
  <si>
    <t>Works great, Best Buy staff was extremely helpful. I installed this on my new gaming computer and have had 0 issues since installation, I am thoroughly pleased with my purchase.</t>
  </si>
  <si>
    <t>OLDSCHOOLGAMER</t>
  </si>
  <si>
    <t>Powerful but inefficient</t>
  </si>
  <si>
    <t>14900k is among the best processors you can buy for both gaming and productivity. 
However, 14900k is power hungry. 
If you strictly use your PC for gaming, there is a cheaper more efficient “3D cache” processor from AMD that mostly meets or exceeds the gaming performance of the 14900k.</t>
  </si>
  <si>
    <t>Keeps cool while playing games and is a powerhouse of a CPU. I upgraded from a i9 1200k and I can tell the difference between the two. I think it’s so worth it</t>
  </si>
  <si>
    <t>DrDriftZ33</t>
  </si>
  <si>
    <t>This chip is insanity</t>
  </si>
  <si>
    <t>Incredibly fast, efficient? Not so much. But who cares those gleaming games in 4k are all that matters here. 10/10 get this thing.</t>
  </si>
  <si>
    <t>AS12</t>
  </si>
  <si>
    <t>Do your research assume the risk if you buy.</t>
  </si>
  <si>
    <t>I completely do not understand how Intel has Completely forgone, quality control. Apparently there's a huge issue at the CPU failing. I am under constant watching for any indication of failure. Would not recommend due to the lack of my ability to pre research, this product. If I knew everything about it, I probably would have went to Ryzen for the first time in my entire life.</t>
  </si>
  <si>
    <t>NikolasG</t>
  </si>
  <si>
    <t>Its a monster!</t>
  </si>
  <si>
    <t>Beastly cpu. I highly suggest liquid cooling. She can get a bit hot.</t>
  </si>
  <si>
    <t>AnishaR</t>
  </si>
  <si>
    <t>Great cpu for whatever you throw at it.</t>
  </si>
  <si>
    <t>It is a very good cpu that works wonders for all applications you throw at it. The only issue is that it runs a little hotter as many reviews state. I am using an ek nucleus 360, which has kept its temperature down to about 25-30 on idle. It is also a good thing to have a good AIO as air coolers are no longer capable of handling a CPU that runs this hot.b</t>
  </si>
  <si>
    <t>BruceG</t>
  </si>
  <si>
    <t>I9</t>
  </si>
  <si>
    <t>Great product really fast switch from i7 best thing I did</t>
  </si>
  <si>
    <t>GaelH</t>
  </si>
  <si>
    <t>Pretty cool the way packaged</t>
  </si>
  <si>
    <t>Best Core i9 out so i obviously had to max out my pc because i want the best</t>
  </si>
  <si>
    <t>Savage317</t>
  </si>
  <si>
    <t>Enthusiast Powerhouse</t>
  </si>
  <si>
    <t>This thing is a powerhouse, make sure you have a cooler to match (360 mm aio or bigger) upgraded from 10th gen i9. Major improvements.Not much different from the 13th gen. Get whichever is on sale.</t>
  </si>
  <si>
    <t>Feefers</t>
  </si>
  <si>
    <t>Very powerful CPU.</t>
  </si>
  <si>
    <t>Great powerful processor, although maybe a little overkill for most applications. Make sure your motherboard is compatible with this CPU before purchasing.</t>
  </si>
  <si>
    <t>I9 14900k with a strix oc 4090 card. 1500 watt psu</t>
  </si>
  <si>
    <t>Runs perfect and have had not 1 problem. I had the i9 13900k first but love both quality</t>
  </si>
  <si>
    <t>Its a i9 for sure</t>
  </si>
  <si>
    <t>Probably not much better than 13th gen. But it sure is powerful and a nightmare to cool when drawing near 250 watts.</t>
  </si>
  <si>
    <t>EricG</t>
  </si>
  <si>
    <t>Well worth it!</t>
  </si>
  <si>
    <t>The I9 14900K is the endpoint of upgrade path for me. The KS CPUs are likely just factory overclocked K CPUs as told by the TDP. Upgrade is now in the graphics cards, which I didn't need for my initial build, and drives and RAM. I can now underclock for power efficiency when on RV batteries in the wild, and overclock for fun and games. Its DAW for now and animation graphics later. The CPU install was straight forward. I won't need another build for many years. Worth a little extra money.</t>
  </si>
  <si>
    <t>Ahny</t>
  </si>
  <si>
    <t>Works amazing. Just make sure your mobo BIOs is updated</t>
  </si>
  <si>
    <t>Kishan</t>
  </si>
  <si>
    <t>Hot Oven</t>
  </si>
  <si>
    <t>This can get really heated up , i am talking about 212*F . You would definetly need to go for a AIO cooler if you are getting this one. Dont get me wrong , this is a really powerful system but gets really heated up. To deal with the temps , undervolting can be another solution</t>
  </si>
  <si>
    <t>Tackett</t>
  </si>
  <si>
    <t>BEAST MODE</t>
  </si>
  <si>
    <t>This processor gives a whole new meaning to the word fast!  Extremely happy with this product!</t>
  </si>
  <si>
    <t>NomisZtivarts</t>
  </si>
  <si>
    <t>Beast! Tears through everything thrown at it!</t>
  </si>
  <si>
    <t>Extreme performance, stable 6 GHZ on all performance cores and with the proper cooling beats Ryzen 7000 in efficiency and decimates in everything performance. You will need a new motherboard for the next generation Intel 15th generation, but Intels performance path with the 14900k makes this well worth any price. Rock solid stability, effortlessly overclocks with AI, as future proof as you could ever buy.</t>
  </si>
  <si>
    <t>JohanB</t>
  </si>
  <si>
    <t>I've ecently bought it and I would recommend it.</t>
  </si>
  <si>
    <t>Very good and fast processor, I love it, easy to install.</t>
  </si>
  <si>
    <t>Pcgaming</t>
  </si>
  <si>
    <t>Not much more than 13th gen”refresh”</t>
  </si>
  <si>
    <t>Definitely a noticeable upgrade from the 12th gen i9 for me. I am always impressed by intels upgrades though this one isn’t much from the 13th gen it’s still very reliable and on sale worth every penny.</t>
  </si>
  <si>
    <t>FernandoC</t>
  </si>
  <si>
    <t>Fastest processor</t>
  </si>
  <si>
    <t>Fastest processor on the market, without comparison. I'm going to build a top Gamer PC.</t>
  </si>
  <si>
    <t>Alistar</t>
  </si>
  <si>
    <t>The best performance i got, and with my 4090 a killer.</t>
  </si>
  <si>
    <t>DamienD</t>
  </si>
  <si>
    <t>Beat cpu on market</t>
  </si>
  <si>
    <t>Amazing, fast and clean processor is super fast and is great for gaming</t>
  </si>
  <si>
    <t>I9 14900K</t>
  </si>
  <si>
    <t>Fast and reliable cpu i ever had, fun building it with my pc.</t>
  </si>
  <si>
    <t>Highlander18</t>
  </si>
  <si>
    <t>The need for speed</t>
  </si>
  <si>
    <t>This is a fast chip, but you do need good cooling to use it to its potential.</t>
  </si>
  <si>
    <t>MAULTLICKY</t>
  </si>
  <si>
    <t>Godspeed</t>
  </si>
  <si>
    <t>Very fast cpu. Just gets a little warm on a heavy load.</t>
  </si>
  <si>
    <t>TreyP</t>
  </si>
  <si>
    <t>6 days ago</t>
  </si>
  <si>
    <t>The Intel i9 was exactly what I was expecting and was able to fit my needs.</t>
  </si>
  <si>
    <t>AndrewG</t>
  </si>
  <si>
    <t>Great buy</t>
  </si>
  <si>
    <t>Runs fantastic. Games butter smooth and i can actually say i have an advantage in game now!</t>
  </si>
  <si>
    <t>Ebtigger</t>
  </si>
  <si>
    <t>Core i9 14900k</t>
  </si>
  <si>
    <t>Fast CPU.  Upgraded my 12700k to this and it is Amazing.  If you are into gaming, emulation and converting video files you can't go wrong with this chip</t>
  </si>
  <si>
    <t>Arcofthesis79</t>
  </si>
  <si>
    <t>4th of July Cookout</t>
  </si>
  <si>
    <t>Intel has really fumbled with these 1400 and 1300 series cpu’s. High temps along with excessive wattage. Performance is stellar as long as you know what you are doing. For the average consumer, However, this will be a nightmare if you don’t research on it before buying. Some Asus mobo’s will grill your cpu also so make sure to update the bios to latest version with USB FLASH. Also I don’t recommend overclocking these cpu’s because of TEMPS.</t>
  </si>
  <si>
    <t>Bigeagle</t>
  </si>
  <si>
    <t>Very fast. Upgraded from i9-9900k and it performs great.</t>
  </si>
  <si>
    <t>KristiT</t>
  </si>
  <si>
    <t>Computer Gaming</t>
  </si>
  <si>
    <t>Amazing jobs guys!! Best Buy app is absolutely amazing. It has all helped a lot with every purchase.</t>
  </si>
  <si>
    <t>Connor</t>
  </si>
  <si>
    <t>Beautiful processor</t>
  </si>
  <si>
    <t>10/10. Runs anything I put at this thing with ease.</t>
  </si>
  <si>
    <t>KimberleyM</t>
  </si>
  <si>
    <t>It's working great no problems with the product purchased</t>
  </si>
  <si>
    <t>ScottC</t>
  </si>
  <si>
    <t>Good processor.</t>
  </si>
  <si>
    <t>Seems to be working well so far. Runs as hot as everyone says it does.</t>
  </si>
  <si>
    <t>Quality Performing Processor</t>
  </si>
  <si>
    <t>Quality Performing Processor.
A bit power hungry but that is expected with any i9 processor. Having a good 360mm AIO  can keep it running nice and cool with avg temps between 30-40c.</t>
  </si>
  <si>
    <t>SwampGas</t>
  </si>
  <si>
    <t>Intel i9 14900K</t>
  </si>
  <si>
    <t>Great gaming and multitasking CPU. Runs hot while gaming. Make sure you have adequate cooling.</t>
  </si>
  <si>
    <t>GuyP</t>
  </si>
  <si>
    <t>Recomend!</t>
  </si>
  <si>
    <t>Blazing Fast CPU! Works great with my asus Tuff 4070ti</t>
  </si>
  <si>
    <t>WeimingC</t>
  </si>
  <si>
    <t>I like this I use i14900k and rog 4090 very good use</t>
  </si>
  <si>
    <t>NicholeF</t>
  </si>
  <si>
    <t>Nice and easy</t>
  </si>
  <si>
    <t>My son needed this and Best Buy was the only place we could get it locally. Super easy online order and pick up. Part was perfect, very happy with the overall experience</t>
  </si>
  <si>
    <t>CoatsJ</t>
  </si>
  <si>
    <t>Power hungry, HOT, bad</t>
  </si>
  <si>
    <t>Terrible processor. Regularly hits 100 degrees C. Ive RMA'd the first one i got to make sure it wasnt just me, i used 2 different CPU coolers. (Noctua DH-15 and a 280mm AIO from NZXT) Ive swapped it into my old case to be sure it wasnt air flow. This thing is just a horrible power hog for no good reason. Ive had to downclock it to get it to run at normal temps and its still insanely hot. I paid 600+ dollars to downclock my processor to be as fast as a $300 proc. Ive been an Intel fanboy for as long as i can remember but for the first time i am saying this is a giant miss, go AMD if youre just gaming.</t>
  </si>
  <si>
    <t>Wow, the speed of this CPU is simply unmatched. All while staying within good thermal ranges. It really is the best.</t>
  </si>
  <si>
    <t>AshleyK</t>
  </si>
  <si>
    <t>upgraded gaming setup</t>
  </si>
  <si>
    <t>this works so great with my husband's gaming set up and allowed him to upgrade and upgrade my son in the process with his hardly used hand me downs.</t>
  </si>
  <si>
    <t>JeremyM</t>
  </si>
  <si>
    <t>Beasty Processor</t>
  </si>
  <si>
    <t>It gets no better than this. I would purchase this processor again. It handles everything I throw at it!!!</t>
  </si>
  <si>
    <t>i9 Is really fast compared to the outgoing i7</t>
  </si>
  <si>
    <t>this was purchased to replaced an aging i7 core processor. It’s amazing how much faster this processor was able to process everything.</t>
  </si>
  <si>
    <t>VolttyTTV</t>
  </si>
  <si>
    <t>Stupid fast CPU use it stream and play video games and works great</t>
  </si>
  <si>
    <t>Gamer</t>
  </si>
  <si>
    <t>The Sky is not the limit</t>
  </si>
  <si>
    <t>Works great when you keep it under 253 watts, even running Cinebench.</t>
  </si>
  <si>
    <t>clavezza</t>
  </si>
  <si>
    <t>Fastest of the Fast</t>
  </si>
  <si>
    <t>Speed is King.  Highly recommend to spend if you have the moola.</t>
  </si>
  <si>
    <t>Graywolf</t>
  </si>
  <si>
    <t>Test of time</t>
  </si>
  <si>
    <t>Intel's Core i9-14900K processor is essentially the Core i9-13900K with a slight clock boost, but a bit more prone to overheating and throttling. If you can find a 13900K for less money, opt for it, as the 14900K is much the same chip in practice.</t>
  </si>
  <si>
    <t>Aroryborealis</t>
  </si>
  <si>
    <t>Toaster</t>
  </si>
  <si>
    <t>Hot Hot Hot!  you need bigger PSU, Cooler case etc to handle the heat and toaster oven power needed.  very fast</t>
  </si>
  <si>
    <t>Bossman2k7</t>
  </si>
  <si>
    <t>As expected runs great with the DDR5 ram and my 4070ti super.</t>
  </si>
  <si>
    <t>Smooth</t>
  </si>
  <si>
    <t>this cpu is insqnely powerful, if you subscribe to the ‘buy once cry once’ mindset then you will not go wrong with this purchase</t>
  </si>
  <si>
    <t>DerekY</t>
  </si>
  <si>
    <t>Best cpu on the market.</t>
  </si>
  <si>
    <t>Getting this cpu chip for your high end computer needs is perfect. It is ultra fast and top tier quality.</t>
  </si>
  <si>
    <t>DelaneyC</t>
  </si>
  <si>
    <t>100% worth it</t>
  </si>
  <si>
    <t>Works wonders highly recommend to anyone looking to upgrade</t>
  </si>
  <si>
    <t>Insane performance.</t>
  </si>
  <si>
    <t>The best, period. This cpu is insane, once overclocked this thing is just a monster, especially paired with a 4090.</t>
  </si>
  <si>
    <t>BINNY</t>
  </si>
  <si>
    <t>Beast of cpu</t>
  </si>
  <si>
    <t>Just upgraded from 10th to 14 generation with 4090 gpu.</t>
  </si>
  <si>
    <t>J222</t>
  </si>
  <si>
    <t>Paired this with my RTX 4090 and an EK Nucleus 360 AIO. Awesome performance with everything I have thrown at it.</t>
  </si>
  <si>
    <t>Trevor</t>
  </si>
  <si>
    <t>Performance w/ ASUS Z790</t>
  </si>
  <si>
    <t>Combo this with an Asus Z790 and it works WONDERS - Worth</t>
  </si>
  <si>
    <t>MaikelP</t>
  </si>
  <si>
    <t>Nice I9</t>
  </si>
  <si>
    <t>Super nice this i9 now my computer has a great performance im so happy because of that i super recommend it.</t>
  </si>
  <si>
    <t>BrianG</t>
  </si>
  <si>
    <t>Powerhouse of a cpu</t>
  </si>
  <si>
    <t>This can do any task i throw at it does get a little warm but got a 360 rad colling it and it does fine</t>
  </si>
  <si>
    <t>Pabner</t>
  </si>
  <si>
    <t>this is a nice and fast cpu. i had the 13th gen. i built another pc and got this 14th gen. so far i love it</t>
  </si>
  <si>
    <t>JohnL</t>
  </si>
  <si>
    <t>Faster than my I9 12900k for inventor by atleast 40%. Descent upgrade over 12th gen.</t>
  </si>
  <si>
    <t>Russ</t>
  </si>
  <si>
    <t>Awesome chip.</t>
  </si>
  <si>
    <t>Just a monster in a box. Take it out and let it run wild. Just don’t go light on the cooling.</t>
  </si>
  <si>
    <t>Sawyer</t>
  </si>
  <si>
    <t>Really good cpu, no problems so far, stays at good temps</t>
  </si>
  <si>
    <t>JaysonR</t>
  </si>
  <si>
    <t>Intel I9 14900k</t>
  </si>
  <si>
    <t>It is a great processor, very fast and simple to install! Worth the money for sure</t>
  </si>
  <si>
    <t>Fast processor, but a bit of tweaking to stabilize</t>
  </si>
  <si>
    <t>Porwerful processor, but as a forewarning, a lot of motherboards seem to not provide the right voltages by default foe the cpu.</t>
  </si>
  <si>
    <t>digo2k</t>
  </si>
  <si>
    <t>Hotter than my girlfriend.</t>
  </si>
  <si>
    <t>Its a beast processor, but a little hot. Like a boiling water.</t>
  </si>
  <si>
    <t>Azzalen</t>
  </si>
  <si>
    <t>Very fast chip</t>
  </si>
  <si>
    <t>Very fast. Purchased at the same time when i got rtx 4099. Using io cooler highest temp is 40c sonfar</t>
  </si>
  <si>
    <t>XavierM</t>
  </si>
  <si>
    <t>Something wonderful</t>
  </si>
  <si>
    <t>Sonic processing and rendering speeds! Intel’s latest cpu stands out from the competition.</t>
  </si>
  <si>
    <t>My personal experience</t>
  </si>
  <si>
    <t>Bought this to build my new computer and i absolutely love it.</t>
  </si>
  <si>
    <t>BrianQ</t>
  </si>
  <si>
    <t>Bro, do you even game?</t>
  </si>
  <si>
    <t>The best money can buy. Intel forever. Bro, do you even game?</t>
  </si>
  <si>
    <t>JosedanielG</t>
  </si>
  <si>
    <t>Excellent!!</t>
  </si>
  <si>
    <t>Amazing Product, Its Excellent For Gaming and make more Things :)</t>
  </si>
  <si>
    <t>AndersonC</t>
  </si>
  <si>
    <t>Fast , easy to install, nice and didn’t break the bank</t>
  </si>
  <si>
    <t>AJLongman</t>
  </si>
  <si>
    <t>In the game of life, every FPS matters!</t>
  </si>
  <si>
    <t>With the newest iteration of Raptor Lake, my obsolete 13900k has been relegated to the dust bin of history. I have gained hundreds of MHz, and DDR5 stability at 8000MT/s! I can now be truly competitive at the highest levels. GG EZ.</t>
  </si>
  <si>
    <t>WilliamC</t>
  </si>
  <si>
    <t>Best 14th Gen CPU</t>
  </si>
  <si>
    <t>Best 14th Gen CPU, super fast!  Keep it cool though!</t>
  </si>
  <si>
    <t>gamingdude</t>
  </si>
  <si>
    <t>Great CPU if you have any cpu before 12th gen</t>
  </si>
  <si>
    <t>Amazing!!! I'm upgrading from an i7 6700k..... this is a MASSIVE upgrade</t>
  </si>
  <si>
    <t>ChuckP</t>
  </si>
  <si>
    <t>i9 14th Gen Intel Processor</t>
  </si>
  <si>
    <t>These computer products are
way too expensive. The product
is good, just way over priced.
540 plus tax? Crazy</t>
  </si>
  <si>
    <t>EzraBeachy</t>
  </si>
  <si>
    <t>So fast</t>
  </si>
  <si>
    <t>I mean if you want the best performing CPU this is without a doubt the only CPU you’ll need. It’s a bit pricey but is definitely worth it.</t>
  </si>
  <si>
    <t>MariaO</t>
  </si>
  <si>
    <t>Really good,Best Buy I did loved good prices and good brand</t>
  </si>
  <si>
    <t>AnN1</t>
  </si>
  <si>
    <t>Works just the way I want it</t>
  </si>
  <si>
    <t>Just built my first pc  and it’s doing me wonders so far</t>
  </si>
  <si>
    <t>It does wonders on my pc best decision i made all year</t>
  </si>
  <si>
    <t>Robert</t>
  </si>
  <si>
    <t>Unlocked processor very fast good temperatures. Thanks.</t>
  </si>
  <si>
    <t>GaryH</t>
  </si>
  <si>
    <t>Power Processor</t>
  </si>
  <si>
    <t>this is a powerful processor. I love it. easy to use too!</t>
  </si>
  <si>
    <t>Omer</t>
  </si>
  <si>
    <t>Cpu Beast</t>
  </si>
  <si>
    <t>Perfect. Great investment. Do as advertised and more.</t>
  </si>
  <si>
    <t>dryii</t>
  </si>
  <si>
    <t>Not Worth The Cost</t>
  </si>
  <si>
    <t>I like Intel so I pre-purchased the processor.  Ended up returning it after hearing about some reviews.  If you really need Intel, get the cheaper 13900k.  For me, I went with the AMD 7800X3D for my gaming rig rebuild.</t>
  </si>
  <si>
    <t>Need for speed</t>
  </si>
  <si>
    <t>If you feel you need that little extra and willing to spend more this is what you want.</t>
  </si>
  <si>
    <t>Great product. Would definitely recommend to anyone.</t>
  </si>
  <si>
    <t>RonT</t>
  </si>
  <si>
    <t>Computer parts</t>
  </si>
  <si>
    <t>This is one part of a computer I purchased and the geek squad built for me now I need a computer teacher.</t>
  </si>
  <si>
    <t>LukeW</t>
  </si>
  <si>
    <t>Great CPU and the staff was so helpful. Truly next gen</t>
  </si>
  <si>
    <t>Rickyxsan7</t>
  </si>
  <si>
    <t>Intel got some heat!</t>
  </si>
  <si>
    <t>I love this chipset i9-14900k cant go wrong with thr latest from intel</t>
  </si>
  <si>
    <t>YarissaT</t>
  </si>
  <si>
    <t>Gift</t>
  </si>
  <si>
    <t>Is a really good for computer nice my son needed came soon</t>
  </si>
  <si>
    <t>Gomez311</t>
  </si>
  <si>
    <t>A BEAST</t>
  </si>
  <si>
    <t>What can i say? Other than its a beast of a cpu. Would recommend pairing with a Z790 mobo and at least 6000mhz ddr5 ram.</t>
  </si>
  <si>
    <t>LogitechH540</t>
  </si>
  <si>
    <t>Excellent performance from this top of the line CPU.</t>
  </si>
  <si>
    <t>krishna</t>
  </si>
  <si>
    <t>Bedt cpu in the world</t>
  </si>
  <si>
    <t>I love this cpu best framerates for every game ever.</t>
  </si>
  <si>
    <t>14thgen js great. Very good silicon and great benches</t>
  </si>
  <si>
    <t>TylerT</t>
  </si>
  <si>
    <t>Received wrong processor</t>
  </si>
  <si>
    <t>Im sure it was a mistake but i received an i7 14700k instead of the i9 14900k.  Still a great processor but its not what i bought.</t>
  </si>
  <si>
    <t>DanielP</t>
  </si>
  <si>
    <t>Powerful but way too hot</t>
  </si>
  <si>
    <t>2 days ago</t>
  </si>
  <si>
    <t>Super fast but super hot, you basically have to undervolt it to control the temperatures from spiking so high</t>
  </si>
  <si>
    <t>BestBuyTechVerifier</t>
  </si>
  <si>
    <t>13th and 14th gen 900k crash dx12 games</t>
  </si>
  <si>
    <t>Make sure you do not buy an i9-13900k or an i9-14900k if you're planning on using it for games with dx12. You have to turn the pcore x down from Max to 52x to get it to run and this decreased performance. Then it will die not run smoothly. Do yourself a favor and google the processor and dx12 games crashing. You'll find a ton of reddit and Intel posts about it. Good luck.</t>
  </si>
  <si>
    <t>fluxMZ</t>
  </si>
  <si>
    <t>HOT AF</t>
  </si>
  <si>
    <t>this thing runs way too hot and the default settings are auto set to OC it. so be prepared with at least a 360 aio to keep this monster cool</t>
  </si>
  <si>
    <t>Intel 14900K</t>
  </si>
  <si>
    <t>Good CPU but not much change from my 13900K
100mhz difference.  same amount of cores 
just Price is to high for this CPU  My Benchmarks were the same
as my 13900K</t>
  </si>
  <si>
    <t>Fix it</t>
  </si>
  <si>
    <t>Jump through hoops to get it running, then motherboard and 1300w power supply kept blowing up so had to go down to the 13th gen</t>
  </si>
  <si>
    <t>CPU dead</t>
  </si>
  <si>
    <t>RalphCyber</t>
  </si>
  <si>
    <t>Really the Top of the Line CPU</t>
  </si>
  <si>
    <t>This CPU does it all with the 24 cores. If multitasking is your need with thr power gaming this is the one. Very efficient compared to 13900k worth the extra dollars.</t>
  </si>
  <si>
    <t>Cal91364Zhao</t>
  </si>
  <si>
    <t>Intel Core i9</t>
  </si>
  <si>
    <t>It has worked very good. My computer also runs faster</t>
  </si>
  <si>
    <t>user773688</t>
  </si>
  <si>
    <t>Crazy fast. It runs hot so I’d recommend a good cpu cooler.</t>
  </si>
  <si>
    <t>NikiMinaj</t>
  </si>
  <si>
    <t>BRRR</t>
  </si>
  <si>
    <t>INTEL I9-14900K GO BRRRRR~~~
IT TATSE VERRY GUD~~~ 
BOOM IF TOO HOT</t>
  </si>
  <si>
    <t>Fast and best, i need buy another one , new, no issue</t>
  </si>
  <si>
    <t>Qais</t>
  </si>
  <si>
    <t>One of the best chip</t>
  </si>
  <si>
    <t>If some is looking a power full chip for gaming this is it.</t>
  </si>
  <si>
    <t>user855528</t>
  </si>
  <si>
    <t>Great product. highly recommended especially for those doing their own build.</t>
  </si>
  <si>
    <t>Noooo</t>
  </si>
  <si>
    <t>I9-14900k</t>
  </si>
  <si>
    <t>Intel - Core i9-14900K 14th Gen 24-Core 32-Thread - 4.4GHz (6.0GHz Turbo) Socket LGA 1700 Unlocked Desktop Processor - Multi</t>
  </si>
  <si>
    <t>dxcoupe</t>
  </si>
  <si>
    <t>Same as a 13900KS for $80 cheaper</t>
  </si>
  <si>
    <t>Same results as a 13900KS but $80 cheaper! Similar P/E/Memory Sp Ratings.</t>
  </si>
  <si>
    <t>starkpc11</t>
  </si>
  <si>
    <t>13900K</t>
  </si>
  <si>
    <t>I upgraded from a 12900KS to the 13900K and it was not a hug leap in performance,It runs hot but memory controller is better than 12 gen and the good thing is is you can upgrade to 13th gen on existing Z690 chipsets with a bios update which I have one of. If you are upgrading from an older cpu say 11th gen and back you will notice a big jump in performance. The 13900K trades blows with the 7950X but in majority of the test the 13900K edges it out, and you can use DDR4, or 5 memory with it, and it is also a little cheaper than the AMD cpu. I am happy with my purchase and it is good to see Intel, and AMD being competitive again with one another! Also, my 13900K and my 4090 great combo!</t>
  </si>
  <si>
    <t>Exnihilo</t>
  </si>
  <si>
    <t>Great 4k Gaming Beast</t>
  </si>
  <si>
    <t>Great CPU for gaming. I picked it up for $370, which is a great deal. I paired it with a 4090 FE that I got here as well to pack into my itx build. Performance is comparable to the 7800X3D when gaming in 4k which is what I like to game on.  Though it does consume more power than the 7800X3D ($440 current price at time of this review), at sale, the i7-13700k is much better purchase; irregardless what reviewers say. I am quite happy with it.</t>
  </si>
  <si>
    <t>Intel Core i7 13700K Desktop Processor 16 cores (8 P cores + 8 E cores) 30M Cache, up to 5.4 GHz Socket LGA 1701</t>
  </si>
  <si>
    <t>AlexisL</t>
  </si>
  <si>
    <t>13700k is great</t>
  </si>
  <si>
    <t>Vety good cpu recently picked this up and installed it on my pc and im getting great frames on fornite and mw2. Im geting 165fps on fornite(my monitor caps out at 165fps) and on mw2 140 to 160. The gpu i am currently running is a 6750xt so my gpu is most likely cuases my cpu to bottle neck. Looking forward to getting a 4080 sooner or later. Also it runs hot so i would recommend having a good cooler. Since i have a air cooler i had to turn down the performance down on the cpu.</t>
  </si>
  <si>
    <t>MCM8</t>
  </si>
  <si>
    <t>Pretty good CPU</t>
  </si>
  <si>
    <t>I bought a black friday combo deal with a 13700k, a MSI motherboard, and 32gb Corsair memory for $650. I’m pretty happy with those components! Runs all my games smoothly and faster than the 11700k build I had before.</t>
  </si>
  <si>
    <t>JustinE</t>
  </si>
  <si>
    <t>Fantastic processor!</t>
  </si>
  <si>
    <t>For the last 5 year I was (unfortunately) rocking an i7-8700 that I was constantly worrying about overheating even though I wasn't pushing my pc to the max since I knew it wouldn't handle it well. Finally I was able to afford an upgrade! I was strongly debating on saving up a little longer for the 14th Gen, but I'm MORE than happy with this 13th i7! It's been performing even better than people said it did online wo I'm throughly impressed, technology these days is just getting better and better!</t>
  </si>
  <si>
    <t>JeffB</t>
  </si>
  <si>
    <t>Perfect pairing for a RTX 4090!</t>
  </si>
  <si>
    <t>A massive upgrade in performance compared to my 9700k. Paired with my 4090 FE, the 13700K runs like a dream in all games I throw at it! 13700k vs 13900k imo is a no brainer. If you're not really going to utilize the extra cores and cache that the 13900k will provide (and you don't have the cooling capabilities with your chosen CPU cooler) the 13700k proves to be a perfect gaming CPU (of course with the side benefit of being great for productivity work as well!). I am able to maintain a below 90 degree all core load by simply limiting PL1 and PL2 to 200W max (Not that I any games should ever utilize 100% of all cores at the same time). All in all, a very good CPU more than enough for gaming on PC.</t>
  </si>
  <si>
    <t>WilliamS</t>
  </si>
  <si>
    <t>From the i5 to the i7</t>
  </si>
  <si>
    <t>I managed to get an RTX 4090, so I decided to upgrade afew more components. Upgraded from the i5-13600k to this i7-13700k for the 2 extra P-cores. If I take into account the resale value of my 3 month old (Pristine) i-5, this was worth it IMO. The i7 13th gen runs a little hotter, but it is not noticeable with my setup. I think it will also add some longevity to my build, but who knows? I also have an h150i elite Cappellix XT AIO cooling this sucker. (Hence the photo)
If you are on the fence, go for it for those 2 extra P-cores. Otherwise, the i5-13600k is a fantastic CPU in its own right.</t>
  </si>
  <si>
    <t>SergioS</t>
  </si>
  <si>
    <t>Great Perfomance vs Price</t>
  </si>
  <si>
    <t>Great CPU for the price. Decided to save a little bit instead of getting the i9 and I'm not disappointed. I used to have an i9 10900k and this over perform (of course, is the 13th Gen) the i9. For sure the i9 13th would be better but I don't see the reason o spending more.</t>
  </si>
  <si>
    <t>better then the 12900k</t>
  </si>
  <si>
    <t>it is a big upgrade over the 12900k even know some say its not. If you use ddr5 make sure not to go over 6800mhz as it can over load mem controller. I would stick with ddr5 6400. my. First chip I got burned out mem controller in a week running ddr5 7400. I had a r23 score of 31500@ stock msi z790 edge mb with about 1.4 volts,  But the new chip running at stock ddr5 6400 I get a score of 30000 to 32000 with about 1.3volts in r23.
Its a fast chip. I did start with a 13900k that I could not get cool enough for my liking with a custom 3- 360 rad water cooled setup. At stock I got a 42000 r23 score @ 1.45 volts no mater what I did with the ddr 5 7400.
I am enjoying this chip and think its better then the 13900k for cooling, and gaming and streaming.
Got my on sale for $409</t>
  </si>
  <si>
    <t>JustinR</t>
  </si>
  <si>
    <t>Great cpu but a little warm.</t>
  </si>
  <si>
    <t>Cpu runs warm if you dont under volt. But great performance.</t>
  </si>
  <si>
    <t>Intel Core i7 13700K Desktop Processor 16 cores (8 P cores + 8 E cores) 30M Cache, up to 5.4 GHz Socket LGA 1709</t>
  </si>
  <si>
    <t>Johnny</t>
  </si>
  <si>
    <t>Crazy performance</t>
  </si>
  <si>
    <t>The 13700k is in my opinion the best processor for the money if you can catch it on sale around $450. This thing out performs the 12900k in every way. I have a corsair ICUE H150i Elite LCD 360mm cooling it and during max settings gameplay im never seeing more than 50-55 degrees. Paired with my Asus TUF 3090 OC im seeing around 250-300 fps at 1080 and a consistent 165-200fps at 1440p</t>
  </si>
  <si>
    <t>Intel Core i7 13700K Desktop Processor 16 cores (8 P cores + 8 E cores) 30M Cache, up to 5.4 GHz Socket LGA 1710</t>
  </si>
  <si>
    <t>Cumminspower93</t>
  </si>
  <si>
    <t>Coming from an i7-8700 Non K.........</t>
  </si>
  <si>
    <t>The difference this processor made in my gaming or just loading task... It is life changing lol
Great cpu, had no issues booting with the Z690 MPG motherboard. It does run on the hot side, I am waiting for my H7 case and X73 Cooler to arrive to help fight that. I heard people mention under volting, I am not the best with fine tuning, regardless, I would recommend this cpu. It was a massive upgrade for me and I went from 50-70 fps in most games to 125-150 fps, waiting to upgrade my gpu from a 2070 to a 3 series. 
( dont mind the wire mess, it was a quick build that is only temporary. )</t>
  </si>
  <si>
    <t>Intel Core i7 13700K Desktop Processor 16 cores (8 P cores + 8 E cores) 30M Cache, up to 5.4 GHz Socket LGA 1711</t>
  </si>
  <si>
    <t>13700k</t>
  </si>
  <si>
    <t>Really good processor, good temperatures and multi task performance</t>
  </si>
  <si>
    <t>Intel Core i7 13700K Desktop Processor 16 cores (8 P cores + 8 E cores) 30M Cache, up to 5.4 GHz Socket LGA 1712</t>
  </si>
  <si>
    <t>RocScar</t>
  </si>
  <si>
    <t>This is basicaly a cheaper 12900KS</t>
  </si>
  <si>
    <t>I have tested both the 13700K and 13900K and I kept the 13700K because the memory controler is better. I tested 3 of 13900K and all 3 fall behind the 13700K when it comes to memory overclocking and tightening the timings and subtimings. 
Out of the 3 samples of 13900K only one was able to overclock the memory to match the 13700K and even so it still lagged behind on latency where the 13700K was at 51ns and 13900K was at 56ns using the same overclocking settings. This makes the 13900K slower in latency dependent aplications.</t>
  </si>
  <si>
    <t>Intel Core i7 13700K Desktop Processor 16 cores (8 P cores + 8 E cores) 30M Cache, up to 5.4 GHz Socket LGA 1713</t>
  </si>
  <si>
    <t>Danksystems</t>
  </si>
  <si>
    <t>Highly recommend</t>
  </si>
  <si>
    <t>The Intel i7 13th gen raptor lake paired with the following makes for one epic gaming machine. 
MSI z790 
Ddr5 
Rtx 3060 
If you're thinking about it, do it! Highly recommend.</t>
  </si>
  <si>
    <t>Intel Core i7 13700K Desktop Processor 16 cores (8 P cores + 8 E cores) 30M Cache, up to 5.4 GHz Socket LGA 1714</t>
  </si>
  <si>
    <t>JosephB</t>
  </si>
  <si>
    <t>Absolutely elated! Runs perfect, everything i coild have wanted. Besy buy customer service made it simple ans quick, in and out! Thanks guys!</t>
  </si>
  <si>
    <t>Intel Core i7 13700K Desktop Processor 16 cores (8 P cores + 8 E cores) 30M Cache, up to 5.4 GHz Socket LGA 1715</t>
  </si>
  <si>
    <t>Andy</t>
  </si>
  <si>
    <t>The best</t>
  </si>
  <si>
    <t>This cpu is one of the best and runs great, has great benchmarks. Easy to install.</t>
  </si>
  <si>
    <t>Intel Core i7 13700K Desktop Processor 16 cores (8 P cores + 8 E cores) 30M Cache, up to 5.4 GHz Socket LGA 1716</t>
  </si>
  <si>
    <t>Armstrong</t>
  </si>
  <si>
    <t>Great cpu!!!!!!!!!!!!!!!!!!!!!!!!!!!!!!!!!!!!!!!!!</t>
  </si>
  <si>
    <t>Intel Core i7 13700K Desktop Processor 16 cores (8 P cores + 8 E cores) 30M Cache, up to 5.4 GHz Socket LGA 1717</t>
  </si>
  <si>
    <t>MatthewC</t>
  </si>
  <si>
    <t>Great Choices</t>
  </si>
  <si>
    <t>Great product, important to note that not only does Best Buy keep up to date CPU’s in stock but has comparable products in AMD and Inte</t>
  </si>
  <si>
    <t>Intel Core i7 13700K Desktop Processor 16 cores (8 P cores + 8 E cores) 30M Cache, up to 5.4 GHz Socket LGA 1718</t>
  </si>
  <si>
    <t>YeudyP</t>
  </si>
  <si>
    <t>The i7 13700k. What can go wrong?</t>
  </si>
  <si>
    <t>This thing can handle litterly anything u throw at it.</t>
  </si>
  <si>
    <t>Intel Core i7 13700K Desktop Processor 16 cores (8 P cores + 8 E cores) 30M Cache, up to 5.4 GHz Socket LGA 1719</t>
  </si>
  <si>
    <t>Intel Core i7 13700K Desktop Processor 16 cores (8 P cores + 8 E cores) 30M Cache, up to 5.4 GHz Socket LGA 1720</t>
  </si>
  <si>
    <t>Intel Core i7 13700K Desktop Processor 16 cores (8 P cores + 8 E cores) 30M Cache, up to 5.4 GHz Socket LGA 1721</t>
  </si>
  <si>
    <t>Intel Core i7 13700K Desktop Processor 16 cores (8 P cores + 8 E cores) 30M Cache, up to 5.4 GHz Socket LGA 1722</t>
  </si>
  <si>
    <t>Intel Core i7 13700K Desktop Processor 16 cores (8 P cores + 8 E cores) 30M Cache, up to 5.4 GHz Socket LGA 1723</t>
  </si>
  <si>
    <t>Intel Core i7 13700K Desktop Processor 16 cores (8 P cores + 8 E cores) 30M Cache, up to 5.4 GHz Socket LGA 1724</t>
  </si>
  <si>
    <t>Intel Core i7 13700K Desktop Processor 16 cores (8 P cores + 8 E cores) 30M Cache, up to 5.4 GHz Socket LGA 1725</t>
  </si>
  <si>
    <t>Intel Core i7 13700K Desktop Processor 16 cores (8 P cores + 8 E cores) 30M Cache, up to 5.4 GHz Socket LGA 1726</t>
  </si>
  <si>
    <t>Intel Core i7 13700K Desktop Processor 16 cores (8 P cores + 8 E cores) 30M Cache, up to 5.4 GHz Socket LGA 1727</t>
  </si>
  <si>
    <t>Intel Core i7 13700K Desktop Processor 16 cores (8 P cores + 8 E cores) 30M Cache, up to 5.4 GHz Socket LGA 1728</t>
  </si>
  <si>
    <t>Intel Core i7 13700K Desktop Processor 16 cores (8 P cores + 8 E cores) 30M Cache, up to 5.4 GHz Socket LGA 1729</t>
  </si>
  <si>
    <t>Intel Core i7 13700K Desktop Processor 16 cores (8 P cores + 8 E cores) 30M Cache, up to 5.4 GHz Socket LGA 1730</t>
  </si>
  <si>
    <t>Intel Core i7 13700K Desktop Processor 16 cores (8 P cores + 8 E cores) 30M Cache, up to 5.4 GHz Socket LGA 1731</t>
  </si>
  <si>
    <t>Intel Core i7 13700K Desktop Processor 16 cores (8 P cores + 8 E cores) 30M Cache, up to 5.4 GHz Socket LGA 1732</t>
  </si>
  <si>
    <t>Intel Core i7 13700K Desktop Processor 16 cores (8 P cores + 8 E cores) 30M Cache, up to 5.4 GHz Socket LGA 1733</t>
  </si>
  <si>
    <t>Intel Core i7 13700K Desktop Processor 16 cores (8 P cores + 8 E cores) 30M Cache, up to 5.4 GHz Socket LGA 1734</t>
  </si>
  <si>
    <t>Intel Core i7 13700K Desktop Processor 16 cores (8 P cores + 8 E cores) 30M Cache, up to 5.4 GHz Socket LGA 1735</t>
  </si>
  <si>
    <t>Intel Core i7 13700K Desktop Processor 16 cores (8 P cores + 8 E cores) 30M Cache, up to 5.4 GHz Socket LGA 1736</t>
  </si>
  <si>
    <t>Intel Core i7 13700K Desktop Processor 16 cores (8 P cores + 8 E cores) 30M Cache, up to 5.4 GHz Socket LGA 1737</t>
  </si>
  <si>
    <t>Intel Core i7 13700K Desktop Processor 16 cores (8 P cores + 8 E cores) 30M Cache, up to 5.4 GHz Socket LGA 1738</t>
  </si>
  <si>
    <t>Intel Core i7 13700K Desktop Processor 16 cores (8 P cores + 8 E cores) 30M Cache, up to 5.4 GHz Socket LGA 1739</t>
  </si>
  <si>
    <t>Intel Core i7 13700K Desktop Processor 16 cores (8 P cores + 8 E cores) 30M Cache, up to 5.4 GHz Socket LGA 1740</t>
  </si>
  <si>
    <t>Intel Core i7 13700K Desktop Processor 16 cores (8 P cores + 8 E cores) 30M Cache, up to 5.4 GHz Socket LGA 1741</t>
  </si>
  <si>
    <t>Intel Core i7 13700K Desktop Processor 16 cores (8 P cores + 8 E cores) 30M Cache, up to 5.4 GHz Socket LGA 1742</t>
  </si>
  <si>
    <t>Intel Core i7 13700K Desktop Processor 16 cores (8 P cores + 8 E cores) 30M Cache, up to 5.4 GHz Socket LGA 1743</t>
  </si>
  <si>
    <t>Intel Core i7 13700K Desktop Processor 16 cores (8 P cores + 8 E cores) 30M Cache, up to 5.4 GHz Socket LGA 1744</t>
  </si>
  <si>
    <t>Intel Core i7 13700K Desktop Processor 16 cores (8 P cores + 8 E cores) 30M Cache, up to 5.4 GHz Socket LGA 1745</t>
  </si>
  <si>
    <t>Intel Core i7 13700K Desktop Processor 16 cores (8 P cores + 8 E cores) 30M Cache, up to 5.4 GHz Socket LGA 1746</t>
  </si>
  <si>
    <t>Intel Core i7 13700K Desktop Processor 16 cores (8 P cores + 8 E cores) 30M Cache, up to 5.4 GHz Socket LGA 1747</t>
  </si>
  <si>
    <t>Intel Core i7 13700K Desktop Processor 16 cores (8 P cores + 8 E cores) 30M Cache, up to 5.4 GHz Socket LGA 1748</t>
  </si>
  <si>
    <t>Intel Core i7 13700K Desktop Processor 16 cores (8 P cores + 8 E cores) 30M Cache, up to 5.4 GHz Socket LGA 1749</t>
  </si>
  <si>
    <t>Intel Core i7 13700K Desktop Processor 16 cores (8 P cores + 8 E cores) 30M Cache, up to 5.4 GHz Socket LGA 1750</t>
  </si>
  <si>
    <t>Intel Core i7 13700K Desktop Processor 16 cores (8 P cores + 8 E cores) 30M Cache, up to 5.4 GHz Socket LGA 1751</t>
  </si>
  <si>
    <t>Intel Core i7 13700K Desktop Processor 16 cores (8 P cores + 8 E cores) 30M Cache, up to 5.4 GHz Socket LGA 1752</t>
  </si>
  <si>
    <t>Intel Core i7 13700K Desktop Processor 16 cores (8 P cores + 8 E cores) 30M Cache, up to 5.4 GHz Socket LGA 1753</t>
  </si>
  <si>
    <t>Intel Core i7 13700K Desktop Processor 16 cores (8 P cores + 8 E cores) 30M Cache, up to 5.4 GHz Socket LGA 1754</t>
  </si>
  <si>
    <t>Intel Core i7 13700K Desktop Processor 16 cores (8 P cores + 8 E cores) 30M Cache, up to 5.4 GHz Socket LGA 1755</t>
  </si>
  <si>
    <t>Intel Core i7 13700K Desktop Processor 16 cores (8 P cores + 8 E cores) 30M Cache, up to 5.4 GHz Socket LGA 1756</t>
  </si>
  <si>
    <t>Intel Core i7 13700K Desktop Processor 16 cores (8 P cores + 8 E cores) 30M Cache, up to 5.4 GHz Socket LGA 1757</t>
  </si>
  <si>
    <t>Intel Core i7 13700K Desktop Processor 16 cores (8 P cores + 8 E cores) 30M Cache, up to 5.4 GHz Socket LGA 1758</t>
  </si>
  <si>
    <t>Intel Core i7 13700K Desktop Processor 16 cores (8 P cores + 8 E cores) 30M Cache, up to 5.4 GHz Socket LGA 1759</t>
  </si>
  <si>
    <t>Intel Core i7 13700K Desktop Processor 16 cores (8 P cores + 8 E cores) 30M Cache, up to 5.4 GHz Socket LGA 1760</t>
  </si>
  <si>
    <t>Intel Core i7 13700K Desktop Processor 16 cores (8 P cores + 8 E cores) 30M Cache, up to 5.4 GHz Socket LGA 1761</t>
  </si>
  <si>
    <t>Intel Core i7 13700K Desktop Processor 16 cores (8 P cores + 8 E cores) 30M Cache, up to 5.4 GHz Socket LGA 1762</t>
  </si>
  <si>
    <t>Intel Core i7 13700K Desktop Processor 16 cores (8 P cores + 8 E cores) 30M Cache, up to 5.4 GHz Socket LGA 1763</t>
  </si>
  <si>
    <t>Intel Core i7 13700K Desktop Processor 16 cores (8 P cores + 8 E cores) 30M Cache, up to 5.4 GHz Socket LGA 1764</t>
  </si>
  <si>
    <t>Intel Core i7 13700K Desktop Processor 16 cores (8 P cores + 8 E cores) 30M Cache, up to 5.4 GHz Socket LGA 1765</t>
  </si>
  <si>
    <t>Intel Core i7 13700K Desktop Processor 16 cores (8 P cores + 8 E cores) 30M Cache, up to 5.4 GHz Socket LGA 1766</t>
  </si>
  <si>
    <t>Intel Core i7 13700K Desktop Processor 16 cores (8 P cores + 8 E cores) 30M Cache, up to 5.4 GHz Socket LGA 1767</t>
  </si>
  <si>
    <t>Intel Core i7 13700K Desktop Processor 16 cores (8 P cores + 8 E cores) 30M Cache, up to 5.4 GHz Socket LGA 1768</t>
  </si>
  <si>
    <t>Intel Core i7 13700K Desktop Processor 16 cores (8 P cores + 8 E cores) 30M Cache, up to 5.4 GHz Socket LGA 1769</t>
  </si>
  <si>
    <t>Intel Core i7 13700K Desktop Processor 16 cores (8 P cores + 8 E cores) 30M Cache, up to 5.4 GHz Socket LGA 1770</t>
  </si>
  <si>
    <t>Intel Core i7 13700K Desktop Processor 16 cores (8 P cores + 8 E cores) 30M Cache, up to 5.4 GHz Socket LGA 1771</t>
  </si>
  <si>
    <t>Intel Core i7 13700K Desktop Processor 16 cores (8 P cores + 8 E cores) 30M Cache, up to 5.4 GHz Socket LGA 1772</t>
  </si>
  <si>
    <t>Intel Core i7 13700K Desktop Processor 16 cores (8 P cores + 8 E cores) 30M Cache, up to 5.4 GHz Socket LGA 1773</t>
  </si>
  <si>
    <t>Intel Core i7 13700K Desktop Processor 16 cores (8 P cores + 8 E cores) 30M Cache, up to 5.4 GHz Socket LGA 1774</t>
  </si>
  <si>
    <t>Intel Core i7 13700K Desktop Processor 16 cores (8 P cores + 8 E cores) 30M Cache, up to 5.4 GHz Socket LGA 1775</t>
  </si>
  <si>
    <t>Intel Core i7 13700K Desktop Processor 16 cores (8 P cores + 8 E cores) 30M Cache, up to 5.4 GHz Socket LGA 1776</t>
  </si>
  <si>
    <t>Intel Core i7 13700K Desktop Processor 16 cores (8 P cores + 8 E cores) 30M Cache, up to 5.4 GHz Socket LGA 1777</t>
  </si>
  <si>
    <t>Intel Core i7 13700K Desktop Processor 16 cores (8 P cores + 8 E cores) 30M Cache, up to 5.4 GHz Socket LGA 1778</t>
  </si>
  <si>
    <t>Intel Core i7 13700K Desktop Processor 16 cores (8 P cores + 8 E cores) 30M Cache, up to 5.4 GHz Socket LGA 1779</t>
  </si>
  <si>
    <t>Intel Core i7 13700K Desktop Processor 16 cores (8 P cores + 8 E cores) 30M Cache, up to 5.4 GHz Socket LGA 1780</t>
  </si>
  <si>
    <t>Intel Core i7 13700K Desktop Processor 16 cores (8 P cores + 8 E cores) 30M Cache, up to 5.4 GHz Socket LGA 1781</t>
  </si>
  <si>
    <t>Intel Core i7 13700K Desktop Processor 16 cores (8 P cores + 8 E cores) 30M Cache, up to 5.4 GHz Socket LGA 1782</t>
  </si>
  <si>
    <t>Intel Core i7 13700K Desktop Processor 16 cores (8 P cores + 8 E cores) 30M Cache, up to 5.4 GHz Socket LGA 1783</t>
  </si>
  <si>
    <t>Intel Core i7 13700K Desktop Processor 16 cores (8 P cores + 8 E cores) 30M Cache, up to 5.4 GHz Socket LGA 1784</t>
  </si>
  <si>
    <t>Intel Core i7 13700K Desktop Processor 16 cores (8 P cores + 8 E cores) 30M Cache, up to 5.4 GHz Socket LGA 1785</t>
  </si>
  <si>
    <t>Intel Core i7 13700K Desktop Processor 16 cores (8 P cores + 8 E cores) 30M Cache, up to 5.4 GHz Socket LGA 1786</t>
  </si>
  <si>
    <t>Intel Core i7 13700K Desktop Processor 16 cores (8 P cores + 8 E cores) 30M Cache, up to 5.4 GHz Socket LGA 1787</t>
  </si>
  <si>
    <t>Intel Core i7 13700K Desktop Processor 16 cores (8 P cores + 8 E cores) 30M Cache, up to 5.4 GHz Socket LGA 1788</t>
  </si>
  <si>
    <t>Intel Core i7 13700K Desktop Processor 16 cores (8 P cores + 8 E cores) 30M Cache, up to 5.4 GHz Socket LGA 1789</t>
  </si>
  <si>
    <t>Intel Core i7 13700K Desktop Processor 16 cores (8 P cores + 8 E cores) 30M Cache, up to 5.4 GHz Socket LGA 1790</t>
  </si>
  <si>
    <t>Intel Core i7 13700K Desktop Processor 16 cores (8 P cores + 8 E cores) 30M Cache, up to 5.4 GHz Socket LGA 1791</t>
  </si>
  <si>
    <t>Intel Core i7 13700K Desktop Processor 16 cores (8 P cores + 8 E cores) 30M Cache, up to 5.4 GHz Socket LGA 1792</t>
  </si>
  <si>
    <t>Intel Core i7 13700K Desktop Processor 16 cores (8 P cores + 8 E cores) 30M Cache, up to 5.4 GHz Socket LGA 1793</t>
  </si>
  <si>
    <t>Intel Core i7 13700K Desktop Processor 16 cores (8 P cores + 8 E cores) 30M Cache, up to 5.4 GHz Socket LGA 1794</t>
  </si>
  <si>
    <t>Intel Core i7 13700K Desktop Processor 16 cores (8 P cores + 8 E cores) 30M Cache, up to 5.4 GHz Socket LGA 1795</t>
  </si>
  <si>
    <t>Intel Core i7 13700K Desktop Processor 16 cores (8 P cores + 8 E cores) 30M Cache, up to 5.4 GHz Socket LGA 1796</t>
  </si>
  <si>
    <t>Intel Core i7 13700K Desktop Processor 16 cores (8 P cores + 8 E cores) 30M Cache, up to 5.4 GHz Socket LGA 1797</t>
  </si>
  <si>
    <t>Intel Core i7 13700K Desktop Processor 16 cores (8 P cores + 8 E cores) 30M Cache, up to 5.4 GHz Socket LGA 1798</t>
  </si>
  <si>
    <t>Intel Core i7 13700K Desktop Processor 16 cores (8 P cores + 8 E cores) 30M Cache, up to 5.4 GHz Socket LGA 1799</t>
  </si>
  <si>
    <t>Intel Core i7 13700K Desktop Processor 16 cores (8 P cores + 8 E cores) 30M Cache, up to 5.4 GHz Socket LGA 1800</t>
  </si>
  <si>
    <t>Intel Core i7 13700K Desktop Processor 16 cores (8 P cores + 8 E cores) 30M Cache, up to 5.4 GHz Socket LGA 1801</t>
  </si>
  <si>
    <t>Intel Core i7 13700K Desktop Processor 16 cores (8 P cores + 8 E cores) 30M Cache, up to 5.4 GHz Socket LGA 1802</t>
  </si>
  <si>
    <t>Intel Core i7 13700K Desktop Processor 16 cores (8 P cores + 8 E cores) 30M Cache, up to 5.4 GHz Socket LGA 1803</t>
  </si>
  <si>
    <t>Intel Core i7 13700K Desktop Processor 16 cores (8 P cores + 8 E cores) 30M Cache, up to 5.4 GHz Socket LGA 1804</t>
  </si>
  <si>
    <t>Intel Core i7 13700K Desktop Processor 16 cores (8 P cores + 8 E cores) 30M Cache, up to 5.4 GHz Socket LGA 1805</t>
  </si>
  <si>
    <t>Intel Core i7 13700K Desktop Processor 16 cores (8 P cores + 8 E cores) 30M Cache, up to 5.4 GHz Socket LGA 1806</t>
  </si>
  <si>
    <t>Intel Core i7 13700K Desktop Processor 16 cores (8 P cores + 8 E cores) 30M Cache, up to 5.4 GHz Socket LGA 1807</t>
  </si>
  <si>
    <t>Intel Core i7 13700K Desktop Processor 16 cores (8 P cores + 8 E cores) 30M Cache, up to 5.4 GHz Socket LGA 1808</t>
  </si>
  <si>
    <t>Intel Core i7 13700K Desktop Processor 16 cores (8 P cores + 8 E cores) 30M Cache, up to 5.4 GHz Socket LGA 1809</t>
  </si>
  <si>
    <t>Intel Core i7 13700K Desktop Processor 16 cores (8 P cores + 8 E cores) 30M Cache, up to 5.4 GHz Socket LGA 1810</t>
  </si>
  <si>
    <t>Intel Core i7 13700K Desktop Processor 16 cores (8 P cores + 8 E cores) 30M Cache, up to 5.4 GHz Socket LGA 1811</t>
  </si>
  <si>
    <t>Intel Core i7 13700K Desktop Processor 16 cores (8 P cores + 8 E cores) 30M Cache, up to 5.4 GHz Socket LGA 1812</t>
  </si>
  <si>
    <t>Intel Core i7 13700K Desktop Processor 16 cores (8 P cores + 8 E cores) 30M Cache, up to 5.4 GHz Socket LGA 1813</t>
  </si>
  <si>
    <t>Intel Core i7 13700K Desktop Processor 16 cores (8 P cores + 8 E cores) 30M Cache, up to 5.4 GHz Socket LGA 1814</t>
  </si>
  <si>
    <t>Intel Core i7 13700K Desktop Processor 16 cores (8 P cores + 8 E cores) 30M Cache, up to 5.4 GHz Socket LGA 1815</t>
  </si>
  <si>
    <t>Intel Core i7 13700K Desktop Processor 16 cores (8 P cores + 8 E cores) 30M Cache, up to 5.4 GHz Socket LGA 1816</t>
  </si>
  <si>
    <t>Intel Core i7 13700K Desktop Processor 16 cores (8 P cores + 8 E cores) 30M Cache, up to 5.4 GHz Socket LGA 1817</t>
  </si>
  <si>
    <t>Intel Core i7 13700K Desktop Processor 16 cores (8 P cores + 8 E cores) 30M Cache, up to 5.4 GHz Socket LGA 1818</t>
  </si>
  <si>
    <t>Intel Core i7 13700K Desktop Processor 16 cores (8 P cores + 8 E cores) 30M Cache, up to 5.4 GHz Socket LGA 1819</t>
  </si>
  <si>
    <t>Intel Core i7 13700K Desktop Processor 16 cores (8 P cores + 8 E cores) 30M Cache, up to 5.4 GHz Socket LGA 1820</t>
  </si>
  <si>
    <t>Intel Core i7 13700K Desktop Processor 16 cores (8 P cores + 8 E cores) 30M Cache, up to 5.4 GHz Socket LGA 1821</t>
  </si>
  <si>
    <t>Intel Core i7 13700K Desktop Processor 16 cores (8 P cores + 8 E cores) 30M Cache, up to 5.4 GHz Socket LGA 1822</t>
  </si>
  <si>
    <t>Intel Core i7 13700K Desktop Processor 16 cores (8 P cores + 8 E cores) 30M Cache, up to 5.4 GHz Socket LGA 1823</t>
  </si>
  <si>
    <t>Intel Core i7 13700K Desktop Processor 16 cores (8 P cores + 8 E cores) 30M Cache, up to 5.4 GHz Socket LGA 1824</t>
  </si>
  <si>
    <t>Intel Core i7 13700K Desktop Processor 16 cores (8 P cores + 8 E cores) 30M Cache, up to 5.4 GHz Socket LGA 1825</t>
  </si>
  <si>
    <t>Intel Core i7 13700K Desktop Processor 16 cores (8 P cores + 8 E cores) 30M Cache, up to 5.4 GHz Socket LGA 1826</t>
  </si>
  <si>
    <t>Intel Core i7 13700K Desktop Processor 16 cores (8 P cores + 8 E cores) 30M Cache, up to 5.4 GHz Socket LGA 1827</t>
  </si>
  <si>
    <t>Intel Core i7 13700K Desktop Processor 16 cores (8 P cores + 8 E cores) 30M Cache, up to 5.4 GHz Socket LGA 1828</t>
  </si>
  <si>
    <t>Intel Core i7 13700K Desktop Processor 16 cores (8 P cores + 8 E cores) 30M Cache, up to 5.4 GHz Socket LGA 1829</t>
  </si>
  <si>
    <t>Intel Core i7 13700K Desktop Processor 16 cores (8 P cores + 8 E cores) 30M Cache, up to 5.4 GHz Socket LGA 1830</t>
  </si>
  <si>
    <t>Intel Core i7 13700K Desktop Processor 16 cores (8 P cores + 8 E cores) 30M Cache, up to 5.4 GHz Socket LGA 1831</t>
  </si>
  <si>
    <t>Intel Core i7 13700K Desktop Processor 16 cores (8 P cores + 8 E cores) 30M Cache, up to 5.4 GHz Socket LGA 1832</t>
  </si>
  <si>
    <t>Intel Core i7 13700K Desktop Processor 16 cores (8 P cores + 8 E cores) 30M Cache, up to 5.4 GHz Socket LGA 1833</t>
  </si>
  <si>
    <t>Intel Core i7 13700K Desktop Processor 16 cores (8 P cores + 8 E cores) 30M Cache, up to 5.4 GHz Socket LGA 1834</t>
  </si>
  <si>
    <t>Intel Core i7 13700K Desktop Processor 16 cores (8 P cores + 8 E cores) 30M Cache, up to 5.4 GHz Socket LGA 1835</t>
  </si>
  <si>
    <t>Intel Core i7 13700K Desktop Processor 16 cores (8 P cores + 8 E cores) 30M Cache, up to 5.4 GHz Socket LGA 1836</t>
  </si>
  <si>
    <t>Intel Core i7 13700K Desktop Processor 16 cores (8 P cores + 8 E cores) 30M Cache, up to 5.4 GHz Socket LGA 1837</t>
  </si>
  <si>
    <t>Intel Core i7 13700K Desktop Processor 16 cores (8 P cores + 8 E cores) 30M Cache, up to 5.4 GHz Socket LGA 1838</t>
  </si>
  <si>
    <t>Intel Core i7 13700K Desktop Processor 16 cores (8 P cores + 8 E cores) 30M Cache, up to 5.4 GHz Socket LGA 1839</t>
  </si>
  <si>
    <t>Intel Core i7 13700K Desktop Processor 16 cores (8 P cores + 8 E cores) 30M Cache, up to 5.4 GHz Socket LGA 1840</t>
  </si>
  <si>
    <t>Intel Core i7 13700K Desktop Processor 16 cores (8 P cores + 8 E cores) 30M Cache, up to 5.4 GHz Socket LGA 1841</t>
  </si>
  <si>
    <t>Intel Core i7 13700K Desktop Processor 16 cores (8 P cores + 8 E cores) 30M Cache, up to 5.4 GHz Socket LGA 1842</t>
  </si>
  <si>
    <t>Intel Core i7 13700K Desktop Processor 16 cores (8 P cores + 8 E cores) 30M Cache, up to 5.4 GHz Socket LGA 1843</t>
  </si>
  <si>
    <t>Intel Core i7 13700K Desktop Processor 16 cores (8 P cores + 8 E cores) 30M Cache, up to 5.4 GHz Socket LGA 1844</t>
  </si>
  <si>
    <t>Intel Core i7 13700K Desktop Processor 16 cores (8 P cores + 8 E cores) 30M Cache, up to 5.4 GHz Socket LGA 1845</t>
  </si>
  <si>
    <t>Intel Core i7 13700K Desktop Processor 16 cores (8 P cores + 8 E cores) 30M Cache, up to 5.4 GHz Socket LGA 1846</t>
  </si>
  <si>
    <t>Intel Core i7 13700K Desktop Processor 16 cores (8 P cores + 8 E cores) 30M Cache, up to 5.4 GHz Socket LGA 1847</t>
  </si>
  <si>
    <t>Intel Core i7 13700K Desktop Processor 16 cores (8 P cores + 8 E cores) 30M Cache, up to 5.4 GHz Socket LGA 1848</t>
  </si>
  <si>
    <t>Intel Core i7 13700K Desktop Processor 16 cores (8 P cores + 8 E cores) 30M Cache, up to 5.4 GHz Socket LGA 1849</t>
  </si>
  <si>
    <t>Intel Core i7 13700K Desktop Processor 16 cores (8 P cores + 8 E cores) 30M Cache, up to 5.4 GHz Socket LGA 1850</t>
  </si>
  <si>
    <t>Intel Core i7 13700K Desktop Processor 16 cores (8 P cores + 8 E cores) 30M Cache, up to 5.4 GHz Socket LGA 1851</t>
  </si>
  <si>
    <t>Intel Core i7 13700K Desktop Processor 16 cores (8 P cores + 8 E cores) 30M Cache, up to 5.4 GHz Socket LGA 1852</t>
  </si>
  <si>
    <t>Intel Core i7 13700K Desktop Processor 16 cores (8 P cores + 8 E cores) 30M Cache, up to 5.4 GHz Socket LGA 1853</t>
  </si>
  <si>
    <t>Intel Core i7 13700K Desktop Processor 16 cores (8 P cores + 8 E cores) 30M Cache, up to 5.4 GHz Socket LGA 1854</t>
  </si>
  <si>
    <t>Intel Core i7 13700K Desktop Processor 16 cores (8 P cores + 8 E cores) 30M Cache, up to 5.4 GHz Socket LGA 1855</t>
  </si>
  <si>
    <t>Intel Core i7 13700K Desktop Processor 16 cores (8 P cores + 8 E cores) 30M Cache, up to 5.4 GHz Socket LGA 1856</t>
  </si>
  <si>
    <t>Intel Core i7 13700K Desktop Processor 16 cores (8 P cores + 8 E cores) 30M Cache, up to 5.4 GHz Socket LGA 1857</t>
  </si>
  <si>
    <t>Intel Core i7 13700K Desktop Processor 16 cores (8 P cores + 8 E cores) 30M Cache, up to 5.4 GHz Socket LGA 1858</t>
  </si>
  <si>
    <t>Intel Core i7 13700K Desktop Processor 16 cores (8 P cores + 8 E cores) 30M Cache, up to 5.4 GHz Socket LGA 1859</t>
  </si>
  <si>
    <t>Intel Core i7 13700K Desktop Processor 16 cores (8 P cores + 8 E cores) 30M Cache, up to 5.4 GHz Socket LGA 1860</t>
  </si>
  <si>
    <t>Intel Core i7 13700K Desktop Processor 16 cores (8 P cores + 8 E cores) 30M Cache, up to 5.4 GHz Socket LGA 1861</t>
  </si>
  <si>
    <t>Intel Core i7 13700K Desktop Processor 16 cores (8 P cores + 8 E cores) 30M Cache, up to 5.4 GHz Socket LGA 1862</t>
  </si>
  <si>
    <t>Intel Core i7 13700K Desktop Processor 16 cores (8 P cores + 8 E cores) 30M Cache, up to 5.4 GHz Socket LGA 1863</t>
  </si>
  <si>
    <t>Intel Core i7 13700K Desktop Processor 16 cores (8 P cores + 8 E cores) 30M Cache, up to 5.4 GHz Socket LGA 1864</t>
  </si>
  <si>
    <t>Intel Core i7 13700K Desktop Processor 16 cores (8 P cores + 8 E cores) 30M Cache, up to 5.4 GHz Socket LGA 1865</t>
  </si>
  <si>
    <t>Intel Core i7 13700K Desktop Processor 16 cores (8 P cores + 8 E cores) 30M Cache, up to 5.4 GHz Socket LGA 1866</t>
  </si>
  <si>
    <t>Intel Core i7 13700K Desktop Processor 16 cores (8 P cores + 8 E cores) 30M Cache, up to 5.4 GHz Socket LGA 1867</t>
  </si>
  <si>
    <t>Intel Core i7 13700K Desktop Processor 16 cores (8 P cores + 8 E cores) 30M Cache, up to 5.4 GHz Socket LGA 1868</t>
  </si>
  <si>
    <t>Intel Core i7 13700K Desktop Processor 16 cores (8 P cores + 8 E cores) 30M Cache, up to 5.4 GHz Socket LGA 1869</t>
  </si>
  <si>
    <t>Intel Core i7 13700K Desktop Processor 16 cores (8 P cores + 8 E cores) 30M Cache, up to 5.4 GHz Socket LGA 1870</t>
  </si>
  <si>
    <t>Intel Core i7 13700K Desktop Processor 16 cores (8 P cores + 8 E cores) 30M Cache, up to 5.4 GHz Socket LGA 1871</t>
  </si>
  <si>
    <t>Intel Core i7 13700K Desktop Processor 16 cores (8 P cores + 8 E cores) 30M Cache, up to 5.4 GHz Socket LGA 1872</t>
  </si>
  <si>
    <t>Intel Core i7 13700K Desktop Processor 16 cores (8 P cores + 8 E cores) 30M Cache, up to 5.4 GHz Socket LGA 1873</t>
  </si>
  <si>
    <t>Intel Core i7 13700K Desktop Processor 16 cores (8 P cores + 8 E cores) 30M Cache, up to 5.4 GHz Socket LGA 1874</t>
  </si>
  <si>
    <t>Intel Core i7 13700K Desktop Processor 16 cores (8 P cores + 8 E cores) 30M Cache, up to 5.4 GHz Socket LGA 1875</t>
  </si>
  <si>
    <t>Intel Core i7 13700K Desktop Processor 16 cores (8 P cores + 8 E cores) 30M Cache, up to 5.4 GHz Socket LGA 1876</t>
  </si>
  <si>
    <t>Intel Core i7 13700K Desktop Processor 16 cores (8 P cores + 8 E cores) 30M Cache, up to 5.4 GHz Socket LGA 1877</t>
  </si>
  <si>
    <t>Intel Core i7 13700K Desktop Processor 16 cores (8 P cores + 8 E cores) 30M Cache, up to 5.4 GHz Socket LGA 1878</t>
  </si>
  <si>
    <t>Intel Core i7 13700K Desktop Processor 16 cores (8 P cores + 8 E cores) 30M Cache, up to 5.4 GHz Socket LGA 1879</t>
  </si>
  <si>
    <t>Intel Core i7 13700K Desktop Processor 16 cores (8 P cores + 8 E cores) 30M Cache, up to 5.4 GHz Socket LGA 1880</t>
  </si>
  <si>
    <t>Intel Core i7 13700K Desktop Processor 16 cores (8 P cores + 8 E cores) 30M Cache, up to 5.4 GHz Socket LGA 1881</t>
  </si>
  <si>
    <t>Intel Core i7 13700K Desktop Processor 16 cores (8 P cores + 8 E cores) 30M Cache, up to 5.4 GHz Socket LGA 1882</t>
  </si>
  <si>
    <t>Intel Core i7 13700K Desktop Processor 16 cores (8 P cores + 8 E cores) 30M Cache, up to 5.4 GHz Socket LGA 1883</t>
  </si>
  <si>
    <t>Intel Core i7 13700K Desktop Processor 16 cores (8 P cores + 8 E cores) 30M Cache, up to 5.4 GHz Socket LGA 1884</t>
  </si>
  <si>
    <t>Intel Core i7 13700K Desktop Processor 16 cores (8 P cores + 8 E cores) 30M Cache, up to 5.4 GHz Socket LGA 1885</t>
  </si>
  <si>
    <t>Intel Core i7 13700K Desktop Processor 16 cores (8 P cores + 8 E cores) 30M Cache, up to 5.4 GHz Socket LGA 1886</t>
  </si>
  <si>
    <t>Intel Core i7 13700K Desktop Processor 16 cores (8 P cores + 8 E cores) 30M Cache, up to 5.4 GHz Socket LGA 1887</t>
  </si>
  <si>
    <t>Intel Core i7 13700K Desktop Processor 16 cores (8 P cores + 8 E cores) 30M Cache, up to 5.4 GHz Socket LGA 1888</t>
  </si>
  <si>
    <t>Intel Core i7 13700K Desktop Processor 16 cores (8 P cores + 8 E cores) 30M Cache, up to 5.4 GHz Socket LGA 1889</t>
  </si>
  <si>
    <t>Intel Core i7 13700K Desktop Processor 16 cores (8 P cores + 8 E cores) 30M Cache, up to 5.4 GHz Socket LGA 1890</t>
  </si>
  <si>
    <t>Intel Core i7 13700K Desktop Processor 16 cores (8 P cores + 8 E cores) 30M Cache, up to 5.4 GHz Socket LGA 1891</t>
  </si>
  <si>
    <t>Intel Core i7 13700K Desktop Processor 16 cores (8 P cores + 8 E cores) 30M Cache, up to 5.4 GHz Socket LGA 1892</t>
  </si>
  <si>
    <t>Intel Core i7 13700K Desktop Processor 16 cores (8 P cores + 8 E cores) 30M Cache, up to 5.4 GHz Socket LGA 1893</t>
  </si>
  <si>
    <t>Intel Core i7 13700K Desktop Processor 16 cores (8 P cores + 8 E cores) 30M Cache, up to 5.4 GHz Socket LGA 1894</t>
  </si>
  <si>
    <t>Intel Core i7 13700K Desktop Processor 16 cores (8 P cores + 8 E cores) 30M Cache, up to 5.4 GHz Socket LGA 1895</t>
  </si>
  <si>
    <t>Intel Core i7 13700K Desktop Processor 16 cores (8 P cores + 8 E cores) 30M Cache, up to 5.4 GHz Socket LGA 1896</t>
  </si>
  <si>
    <t>Intel Core i7 13700K Desktop Processor 16 cores (8 P cores + 8 E cores) 30M Cache, up to 5.4 GHz Socket LGA 1897</t>
  </si>
  <si>
    <t>Intel Core i7 13700K Desktop Processor 16 cores (8 P cores + 8 E cores) 30M Cache, up to 5.4 GHz Socket LGA 1898</t>
  </si>
  <si>
    <t>Intel Core i7 13700K Desktop Processor 16 cores (8 P cores + 8 E cores) 30M Cache, up to 5.4 GHz Socket LGA 1899</t>
  </si>
  <si>
    <t>Intel Core i7 13700K Desktop Processor 16 cores (8 P cores + 8 E cores) 30M Cache, up to 5.4 GHz Socket LGA 1900</t>
  </si>
  <si>
    <t>Intel Core i7 13700K Desktop Processor 16 cores (8 P cores + 8 E cores) 30M Cache, up to 5.4 GHz Socket LGA 1901</t>
  </si>
  <si>
    <t>Intel Core i7 13700K Desktop Processor 16 cores (8 P cores + 8 E cores) 30M Cache, up to 5.4 GHz Socket LGA 1902</t>
  </si>
  <si>
    <t>Intel Core i7 13700K Desktop Processor 16 cores (8 P cores + 8 E cores) 30M Cache, up to 5.4 GHz Socket LGA 1903</t>
  </si>
  <si>
    <t>Intel Core i7 13700K Desktop Processor 16 cores (8 P cores + 8 E cores) 30M Cache, up to 5.4 GHz Socket LGA 1904</t>
  </si>
  <si>
    <t>Intel Core i7 13700K Desktop Processor 16 cores (8 P cores + 8 E cores) 30M Cache, up to 5.4 GHz Socket LGA 1905</t>
  </si>
  <si>
    <t>Intel Core i7 13700K Desktop Processor 16 cores (8 P cores + 8 E cores) 30M Cache, up to 5.4 GHz Socket LGA 1906</t>
  </si>
  <si>
    <t>Intel Core i7 13700K Desktop Processor 16 cores (8 P cores + 8 E cores) 30M Cache, up to 5.4 GHz Socket LGA 1907</t>
  </si>
  <si>
    <t>Intel Core i7 13700K Desktop Processor 16 cores (8 P cores + 8 E cores) 30M Cache, up to 5.4 GHz Socket LGA 1908</t>
  </si>
  <si>
    <t>Intel Core i7 13700K Desktop Processor 16 cores (8 P cores + 8 E cores) 30M Cache, up to 5.4 GHz Socket LGA 1909</t>
  </si>
  <si>
    <t>Intel Core i7 13700K Desktop Processor 16 cores (8 P cores + 8 E cores) 30M Cache, up to 5.4 GHz Socket LGA 1910</t>
  </si>
  <si>
    <t>Intel Core i7 13700K Desktop Processor 16 cores (8 P cores + 8 E cores) 30M Cache, up to 5.4 GHz Socket LGA 1911</t>
  </si>
  <si>
    <t>Intel Core i7 13700K Desktop Processor 16 cores (8 P cores + 8 E cores) 30M Cache, up to 5.4 GHz Socket LGA 1912</t>
  </si>
  <si>
    <t>Intel Core i7 13700K Desktop Processor 16 cores (8 P cores + 8 E cores) 30M Cache, up to 5.4 GHz Socket LGA 1913</t>
  </si>
  <si>
    <t>Intel Core i7 13700K Desktop Processor 16 cores (8 P cores + 8 E cores) 30M Cache, up to 5.4 GHz Socket LGA 1914</t>
  </si>
  <si>
    <t>Intel Core i7 13700K Desktop Processor 16 cores (8 P cores + 8 E cores) 30M Cache, up to 5.4 GHz Socket LGA 1915</t>
  </si>
  <si>
    <t>Intel Core i7 13700K Desktop Processor 16 cores (8 P cores + 8 E cores) 30M Cache, up to 5.4 GHz Socket LGA 1916</t>
  </si>
  <si>
    <t>Intel Core i7 13700K Desktop Processor 16 cores (8 P cores + 8 E cores) 30M Cache, up to 5.4 GHz Socket LGA 1917</t>
  </si>
  <si>
    <t>Intel Core i7 13700K Desktop Processor 16 cores (8 P cores + 8 E cores) 30M Cache, up to 5.4 GHz Socket LGA 1918</t>
  </si>
  <si>
    <t>Intel Core i7 13700K Desktop Processor 16 cores (8 P cores + 8 E cores) 30M Cache, up to 5.4 GHz Socket LGA 1919</t>
  </si>
  <si>
    <t>Jeigra</t>
  </si>
  <si>
    <t>Blazing fast, stable, meets every single expectation.</t>
  </si>
  <si>
    <t>Intel Core i7 13700K Desktop Processor 16 cores (8 P cores + 8 E cores) 30M Cache, up to 5.4 GHz Socket LGA 1920</t>
  </si>
  <si>
    <t>Definitely worth it</t>
  </si>
  <si>
    <t>Awesome product my new computer runs faster than I could have imagined.</t>
  </si>
  <si>
    <t>Intel Core i7 13700K Desktop Processor 16 cores (8 P cores + 8 E cores) 30M Cache, up to 5.4 GHz Socket LGA 1921</t>
  </si>
  <si>
    <t>I7 13700k is a great CPU for gaming! For games like COD its stays around 60c but open world games it goes up to about 75c. If you have a good cooling PC with an aio you don’t ever have to worry about over heating.</t>
  </si>
  <si>
    <t>Intel Core i7 13700K Desktop Processor 16 cores (8 P cores + 8 E cores) 30M Cache, up to 5.4 GHz Socket LGA 1922</t>
  </si>
  <si>
    <t>I love it because it is fast and perfect for my liking</t>
  </si>
  <si>
    <t>Intel Core i7 13700K Desktop Processor 16 cores (8 P cores + 8 E cores) 30M Cache, up to 5.4 GHz Socket LGA 1923</t>
  </si>
  <si>
    <t>StevenS</t>
  </si>
  <si>
    <t>It runs a little hot but over all its a total beast of a processor.</t>
  </si>
  <si>
    <t>Intel Core i7 13700K Desktop Processor 16 cores (8 P cores + 8 E cores) 30M Cache, up to 5.4 GHz Socket LGA 1924</t>
  </si>
  <si>
    <t>Encrypted46</t>
  </si>
  <si>
    <t>Double the processing power of my 9900k. Make sure to water cool it runs hot</t>
  </si>
  <si>
    <t>Intel Core i7 13700K Desktop Processor 16 cores (8 P cores + 8 E cores) 30M Cache, up to 5.4 GHz Socket LGA 1925</t>
  </si>
  <si>
    <t>Lumbrazy</t>
  </si>
  <si>
    <t>Had to go with the 7 because of the 9s heat issues but this thing ia insane</t>
  </si>
  <si>
    <t>Intel Core i7 13700K Desktop Processor 16 cores (8 P cores + 8 E cores) 30M Cache, up to 5.4 GHz Socket LGA 1926</t>
  </si>
  <si>
    <t>Rbourer</t>
  </si>
  <si>
    <t>No problem at all this was really good option.......</t>
  </si>
  <si>
    <t>Intel Core i7 13700K Desktop Processor 16 cores (8 P cores + 8 E cores) 30M Cache, up to 5.4 GHz Socket LGA 1927</t>
  </si>
  <si>
    <t>ConnorW</t>
  </si>
  <si>
    <t>Core I7 upgrade</t>
  </si>
  <si>
    <t>My brother needed a new processor for his gaming PC. The Core I7 is a good fit for someone looking for speed and not break the bank.</t>
  </si>
  <si>
    <t>Intel Core i7 13700K Desktop Processor 16 cores (8 P cores + 8 E cores) 30M Cache, up to 5.4 GHz Socket LGA 1928</t>
  </si>
  <si>
    <t>JensilF</t>
  </si>
  <si>
    <t>Excellent CPU. Works tremendously well with whatever I throw at it.</t>
  </si>
  <si>
    <t>Intel Core i7 13700K Desktop Processor 16 cores (8 P cores + 8 E cores) 30M Cache, up to 5.4 GHz Socket LGA 1929</t>
  </si>
  <si>
    <t>JesusG</t>
  </si>
  <si>
    <t>happy</t>
  </si>
  <si>
    <t>I have been very happy with this CPU it fast and it runs smooth</t>
  </si>
  <si>
    <t>Intel Core i7 13700K Desktop Processor 16 cores (8 P cores + 8 E cores) 30M Cache, up to 5.4 GHz Socket LGA 1930</t>
  </si>
  <si>
    <t>JosephH</t>
  </si>
  <si>
    <t>I loved it</t>
  </si>
  <si>
    <t>The cpu was grate but the msi z690 ddr4 Wi-Fi edge killed it in under 6 months I loved the performance of the cpu took any thing i through at it and fast</t>
  </si>
  <si>
    <t>Intel Core i7 13700K Desktop Processor 16 cores (8 P cores + 8 E cores) 30M Cache, up to 5.4 GHz Socket LGA 1931</t>
  </si>
  <si>
    <t>Timothy</t>
  </si>
  <si>
    <t>Its nice to have</t>
  </si>
  <si>
    <t>Work nicely, had no problems with it in any aspect, I game and do some workstation things with this.</t>
  </si>
  <si>
    <t>Intel Core i7 13700K Desktop Processor 16 cores (8 P cores + 8 E cores) 30M Cache, up to 5.4 GHz Socket LGA 1932</t>
  </si>
  <si>
    <t>Mack</t>
  </si>
  <si>
    <t>This is s good fast CPU, but it does like to get hot. Don't skimp on the cooler, mine runs great on a 240mm AIO from MSI.</t>
  </si>
  <si>
    <t>Intel Core i7 13700K Desktop Processor 16 cores (8 P cores + 8 E cores) 30M Cache, up to 5.4 GHz Socket LGA 1933</t>
  </si>
  <si>
    <t>Fleshmantaray</t>
  </si>
  <si>
    <t>More than you will need for gaming in this gen.</t>
  </si>
  <si>
    <t>Upgraded from my 12600K to this CPU. There is a very noticeable difference when it comes to more CPU demanding games. Paired an RTX 4080, there are virtually no bottlenecks. Also, productivity benchmarks are among the highest I have seen on any of my machines. This i7 is even faster than the previous generation i9 12900k for a lot less.</t>
  </si>
  <si>
    <t>Intel Core i7 13700K Desktop Processor 16 cores (8 P cores + 8 E cores) 30M Cache, up to 5.4 GHz Socket LGA 1934</t>
  </si>
  <si>
    <t>Colin</t>
  </si>
  <si>
    <t>Perfect mid range gaming processor</t>
  </si>
  <si>
    <t>This thing is fast, i can underclock and still jave headroom.</t>
  </si>
  <si>
    <t>Intel Core i7 13700K Desktop Processor 16 cores (8 P cores + 8 E cores) 30M Cache, up to 5.4 GHz Socket LGA 1935</t>
  </si>
  <si>
    <t>dmack</t>
  </si>
  <si>
    <t>Good value. No complaints to speak of. Intel is consistent!</t>
  </si>
  <si>
    <t>Intel Core i7 13700K Desktop Processor 16 cores (8 P cores + 8 E cores) 30M Cache, up to 5.4 GHz Socket LGA 1936</t>
  </si>
  <si>
    <t>Beth</t>
  </si>
  <si>
    <t>Wonderful , works great , super happy with the !7 ,</t>
  </si>
  <si>
    <t>Intel Core i7 13700K Desktop Processor 16 cores (8 P cores + 8 E cores) 30M Cache, up to 5.4 GHz Socket LGA 1937</t>
  </si>
  <si>
    <t>Makaira603</t>
  </si>
  <si>
    <t>Runs great out of the box</t>
  </si>
  <si>
    <t>Great performing chip, dont cheap out on cooling!!</t>
  </si>
  <si>
    <t>Intel Core i7 13700K Desktop Processor 16 cores (8 P cores + 8 E cores) 30M Cache, up to 5.4 GHz Socket LGA 1938</t>
  </si>
  <si>
    <t>ewilson</t>
  </si>
  <si>
    <t>Awesome cpu</t>
  </si>
  <si>
    <t>For something being used in a corporate or small business setting this is an excellent pick.</t>
  </si>
  <si>
    <t>Intel Core i7 13700K Desktop Processor 16 cores (8 P cores + 8 E cores) 30M Cache, up to 5.4 GHz Socket LGA 1939</t>
  </si>
  <si>
    <t>Intel Core i7 13700K Desktop Processor 16 cores (8 P cores + 8 E cores) 30M Cache, up to 5.4 GHz Socket LGA 1940</t>
  </si>
  <si>
    <t>Intel Core i7 13700K Desktop Processor 16 cores (8 P cores + 8 E cores) 30M Cache, up to 5.4 GHz Socket LGA 1941</t>
  </si>
  <si>
    <t>Intel Core i7 13700K Desktop Processor 16 cores (8 P cores + 8 E cores) 30M Cache, up to 5.4 GHz Socket LGA 1942</t>
  </si>
  <si>
    <t>Intel Core i7 13700K Desktop Processor 16 cores (8 P cores + 8 E cores) 30M Cache, up to 5.4 GHz Socket LGA 1943</t>
  </si>
  <si>
    <t>Intel Core i7 13700K Desktop Processor 16 cores (8 P cores + 8 E cores) 30M Cache, up to 5.4 GHz Socket LGA 1944</t>
  </si>
  <si>
    <t>Intel Core i7 13700K Desktop Processor 16 cores (8 P cores + 8 E cores) 30M Cache, up to 5.4 GHz Socket LGA 1945</t>
  </si>
  <si>
    <t>Intel Core i7 13700K Desktop Processor 16 cores (8 P cores + 8 E cores) 30M Cache, up to 5.4 GHz Socket LGA 1946</t>
  </si>
  <si>
    <t>Intel Core i7 13700K Desktop Processor 16 cores (8 P cores + 8 E cores) 30M Cache, up to 5.4 GHz Socket LGA 1947</t>
  </si>
  <si>
    <t>Intel Core i7 13700K Desktop Processor 16 cores (8 P cores + 8 E cores) 30M Cache, up to 5.4 GHz Socket LGA 1948</t>
  </si>
  <si>
    <t>Intel Core i7 13700K Desktop Processor 16 cores (8 P cores + 8 E cores) 30M Cache, up to 5.4 GHz Socket LGA 1949</t>
  </si>
  <si>
    <t>Intel Core i7 13700K Desktop Processor 16 cores (8 P cores + 8 E cores) 30M Cache, up to 5.4 GHz Socket LGA 1950</t>
  </si>
  <si>
    <t>Intel Core i7 13700K Desktop Processor 16 cores (8 P cores + 8 E cores) 30M Cache, up to 5.4 GHz Socket LGA 1951</t>
  </si>
  <si>
    <t>Intel Core i7 13700K Desktop Processor 16 cores (8 P cores + 8 E cores) 30M Cache, up to 5.4 GHz Socket LGA 1952</t>
  </si>
  <si>
    <t>Intel Core i7 13700K Desktop Processor 16 cores (8 P cores + 8 E cores) 30M Cache, up to 5.4 GHz Socket LGA 1953</t>
  </si>
  <si>
    <t>Intel Core i7 13700K Desktop Processor 16 cores (8 P cores + 8 E cores) 30M Cache, up to 5.4 GHz Socket LGA 1954</t>
  </si>
  <si>
    <t>Intel Core i7 13700K Desktop Processor 16 cores (8 P cores + 8 E cores) 30M Cache, up to 5.4 GHz Socket LGA 1955</t>
  </si>
  <si>
    <t>Intel Core i7 13700K Desktop Processor 16 cores (8 P cores + 8 E cores) 30M Cache, up to 5.4 GHz Socket LGA 1956</t>
  </si>
  <si>
    <t>Intel Core i7 13700K Desktop Processor 16 cores (8 P cores + 8 E cores) 30M Cache, up to 5.4 GHz Socket LGA 1957</t>
  </si>
  <si>
    <t>Intel Core i7 13700K Desktop Processor 16 cores (8 P cores + 8 E cores) 30M Cache, up to 5.4 GHz Socket LGA 1958</t>
  </si>
  <si>
    <t>Intel Core i7 13700K Desktop Processor 16 cores (8 P cores + 8 E cores) 30M Cache, up to 5.4 GHz Socket LGA 1959</t>
  </si>
  <si>
    <t>Intel Core i7 13700K Desktop Processor 16 cores (8 P cores + 8 E cores) 30M Cache, up to 5.4 GHz Socket LGA 1960</t>
  </si>
  <si>
    <t>Intel Core i7 13700K Desktop Processor 16 cores (8 P cores + 8 E cores) 30M Cache, up to 5.4 GHz Socket LGA 1961</t>
  </si>
  <si>
    <t>Intel Core i7 13700K Desktop Processor 16 cores (8 P cores + 8 E cores) 30M Cache, up to 5.4 GHz Socket LGA 1962</t>
  </si>
  <si>
    <t>Intel Core i7 13700K Desktop Processor 16 cores (8 P cores + 8 E cores) 30M Cache, up to 5.4 GHz Socket LGA 1963</t>
  </si>
  <si>
    <t>Intel Core i7 13700K Desktop Processor 16 cores (8 P cores + 8 E cores) 30M Cache, up to 5.4 GHz Socket LGA 1964</t>
  </si>
  <si>
    <t>Intel Core i7 13700K Desktop Processor 16 cores (8 P cores + 8 E cores) 30M Cache, up to 5.4 GHz Socket LGA 1965</t>
  </si>
  <si>
    <t>Intel Core i7 13700K Desktop Processor 16 cores (8 P cores + 8 E cores) 30M Cache, up to 5.4 GHz Socket LGA 1966</t>
  </si>
  <si>
    <t>Intel Core i7 13700K Desktop Processor 16 cores (8 P cores + 8 E cores) 30M Cache, up to 5.4 GHz Socket LGA 1967</t>
  </si>
  <si>
    <t>Intel Core i7 13700K Desktop Processor 16 cores (8 P cores + 8 E cores) 30M Cache, up to 5.4 GHz Socket LGA 1968</t>
  </si>
  <si>
    <t>Intel Core i7 13700K Desktop Processor 16 cores (8 P cores + 8 E cores) 30M Cache, up to 5.4 GHz Socket LGA 1969</t>
  </si>
  <si>
    <t>Intel Core i7 13700K Desktop Processor 16 cores (8 P cores + 8 E cores) 30M Cache, up to 5.4 GHz Socket LGA 1970</t>
  </si>
  <si>
    <t>Intel Core i7 13700K Desktop Processor 16 cores (8 P cores + 8 E cores) 30M Cache, up to 5.4 GHz Socket LGA 1971</t>
  </si>
  <si>
    <t>Intel Core i7 13700K Desktop Processor 16 cores (8 P cores + 8 E cores) 30M Cache, up to 5.4 GHz Socket LGA 1972</t>
  </si>
  <si>
    <t>Intel Core i7 13700K Desktop Processor 16 cores (8 P cores + 8 E cores) 30M Cache, up to 5.4 GHz Socket LGA 1973</t>
  </si>
  <si>
    <t>Intel Core i7 13700K Desktop Processor 16 cores (8 P cores + 8 E cores) 30M Cache, up to 5.4 GHz Socket LGA 1974</t>
  </si>
  <si>
    <t>Intel Core i7 13700K Desktop Processor 16 cores (8 P cores + 8 E cores) 30M Cache, up to 5.4 GHz Socket LGA 1975</t>
  </si>
  <si>
    <t>Intel Core i7 13700K Desktop Processor 16 cores (8 P cores + 8 E cores) 30M Cache, up to 5.4 GHz Socket LGA 1976</t>
  </si>
  <si>
    <t>Intel Core i7 13700K Desktop Processor 16 cores (8 P cores + 8 E cores) 30M Cache, up to 5.4 GHz Socket LGA 1977</t>
  </si>
  <si>
    <t>Intel Core i7 13700K Desktop Processor 16 cores (8 P cores + 8 E cores) 30M Cache, up to 5.4 GHz Socket LGA 1978</t>
  </si>
  <si>
    <t>Intel Core i7 13700K Desktop Processor 16 cores (8 P cores + 8 E cores) 30M Cache, up to 5.4 GHz Socket LGA 1979</t>
  </si>
  <si>
    <t>Intel Core i7 13700K Desktop Processor 16 cores (8 P cores + 8 E cores) 30M Cache, up to 5.4 GHz Socket LGA 1980</t>
  </si>
  <si>
    <t>Intel Core i7 13700K Desktop Processor 16 cores (8 P cores + 8 E cores) 30M Cache, up to 5.4 GHz Socket LGA 1981</t>
  </si>
  <si>
    <t>Intel Core i7 13700K Desktop Processor 16 cores (8 P cores + 8 E cores) 30M Cache, up to 5.4 GHz Socket LGA 1982</t>
  </si>
  <si>
    <t>Intel Core i7 13700K Desktop Processor 16 cores (8 P cores + 8 E cores) 30M Cache, up to 5.4 GHz Socket LGA 1983</t>
  </si>
  <si>
    <t>Intel Core i7 13700K Desktop Processor 16 cores (8 P cores + 8 E cores) 30M Cache, up to 5.4 GHz Socket LGA 1984</t>
  </si>
  <si>
    <t>Intel Core i7 13700K Desktop Processor 16 cores (8 P cores + 8 E cores) 30M Cache, up to 5.4 GHz Socket LGA 1985</t>
  </si>
  <si>
    <t>Intel Core i7 13700K Desktop Processor 16 cores (8 P cores + 8 E cores) 30M Cache, up to 5.4 GHz Socket LGA 1986</t>
  </si>
  <si>
    <t>Intel Core i7 13700K Desktop Processor 16 cores (8 P cores + 8 E cores) 30M Cache, up to 5.4 GHz Socket LGA 1987</t>
  </si>
  <si>
    <t>Intel Core i7 13700K Desktop Processor 16 cores (8 P cores + 8 E cores) 30M Cache, up to 5.4 GHz Socket LGA 1988</t>
  </si>
  <si>
    <t>Intel Core i7 13700K Desktop Processor 16 cores (8 P cores + 8 E cores) 30M Cache, up to 5.4 GHz Socket LGA 1989</t>
  </si>
  <si>
    <t>Intel Core i7 13700K Desktop Processor 16 cores (8 P cores + 8 E cores) 30M Cache, up to 5.4 GHz Socket LGA 1990</t>
  </si>
  <si>
    <t>Intel Core i7 13700K Desktop Processor 16 cores (8 P cores + 8 E cores) 30M Cache, up to 5.4 GHz Socket LGA 1991</t>
  </si>
  <si>
    <t>Intel Core i7 13700K Desktop Processor 16 cores (8 P cores + 8 E cores) 30M Cache, up to 5.4 GHz Socket LGA 1992</t>
  </si>
  <si>
    <t>Intel Core i7 13700K Desktop Processor 16 cores (8 P cores + 8 E cores) 30M Cache, up to 5.4 GHz Socket LGA 1993</t>
  </si>
  <si>
    <t>Intel Core i7 13700K Desktop Processor 16 cores (8 P cores + 8 E cores) 30M Cache, up to 5.4 GHz Socket LGA 1994</t>
  </si>
  <si>
    <t>Intel Core i7 13700K Desktop Processor 16 cores (8 P cores + 8 E cores) 30M Cache, up to 5.4 GHz Socket LGA 1995</t>
  </si>
  <si>
    <t>Intel Core i7 13700K Desktop Processor 16 cores (8 P cores + 8 E cores) 30M Cache, up to 5.4 GHz Socket LGA 1996</t>
  </si>
  <si>
    <t>Intel Core i7 13700K Desktop Processor 16 cores (8 P cores + 8 E cores) 30M Cache, up to 5.4 GHz Socket LGA 1997</t>
  </si>
  <si>
    <t>Intel Core i7 13700K Desktop Processor 16 cores (8 P cores + 8 E cores) 30M Cache, up to 5.4 GHz Socket LGA 1998</t>
  </si>
  <si>
    <t>Intel Core i7 13700K Desktop Processor 16 cores (8 P cores + 8 E cores) 30M Cache, up to 5.4 GHz Socket LGA 1999</t>
  </si>
  <si>
    <t>Intel Core i7 13700K Desktop Processor 16 cores (8 P cores + 8 E cores) 30M Cache, up to 5.4 GHz Socket LGA 2000</t>
  </si>
  <si>
    <t>Intel Core i7 13700K Desktop Processor 16 cores (8 P cores + 8 E cores) 30M Cache, up to 5.4 GHz Socket LGA 2001</t>
  </si>
  <si>
    <t>Intel Core i7 13700K Desktop Processor 16 cores (8 P cores + 8 E cores) 30M Cache, up to 5.4 GHz Socket LGA 2002</t>
  </si>
  <si>
    <t>Intel Core i7 13700K Desktop Processor 16 cores (8 P cores + 8 E cores) 30M Cache, up to 5.4 GHz Socket LGA 2003</t>
  </si>
  <si>
    <t>Intel Core i7 13700K Desktop Processor 16 cores (8 P cores + 8 E cores) 30M Cache, up to 5.4 GHz Socket LGA 2004</t>
  </si>
  <si>
    <t>Intel Core i7 13700K Desktop Processor 16 cores (8 P cores + 8 E cores) 30M Cache, up to 5.4 GHz Socket LGA 2005</t>
  </si>
  <si>
    <t>Intel Core i7 13700K Desktop Processor 16 cores (8 P cores + 8 E cores) 30M Cache, up to 5.4 GHz Socket LGA 2006</t>
  </si>
  <si>
    <t>Intel Core i7 13700K Desktop Processor 16 cores (8 P cores + 8 E cores) 30M Cache, up to 5.4 GHz Socket LGA 2007</t>
  </si>
  <si>
    <t>Intel Core i7 13700K Desktop Processor 16 cores (8 P cores + 8 E cores) 30M Cache, up to 5.4 GHz Socket LGA 2008</t>
  </si>
  <si>
    <t>Intel Core i7 13700K Desktop Processor 16 cores (8 P cores + 8 E cores) 30M Cache, up to 5.4 GHz Socket LGA 2009</t>
  </si>
  <si>
    <t>Intel Core i7 13700K Desktop Processor 16 cores (8 P cores + 8 E cores) 30M Cache, up to 5.4 GHz Socket LGA 2010</t>
  </si>
  <si>
    <t>Intel Core i7 13700K Desktop Processor 16 cores (8 P cores + 8 E cores) 30M Cache, up to 5.4 GHz Socket LGA 2011</t>
  </si>
  <si>
    <t>Intel Core i7 13700K Desktop Processor 16 cores (8 P cores + 8 E cores) 30M Cache, up to 5.4 GHz Socket LGA 2012</t>
  </si>
  <si>
    <t>Intel Core i7 13700K Desktop Processor 16 cores (8 P cores + 8 E cores) 30M Cache, up to 5.4 GHz Socket LGA 2013</t>
  </si>
  <si>
    <t>Intel Core i7 13700K Desktop Processor 16 cores (8 P cores + 8 E cores) 30M Cache, up to 5.4 GHz Socket LGA 2014</t>
  </si>
  <si>
    <t>Intel Core i7 13700K Desktop Processor 16 cores (8 P cores + 8 E cores) 30M Cache, up to 5.4 GHz Socket LGA 2015</t>
  </si>
  <si>
    <t>Intel Core i7 13700K Desktop Processor 16 cores (8 P cores + 8 E cores) 30M Cache, up to 5.4 GHz Socket LGA 2016</t>
  </si>
  <si>
    <t>Intel Core i7 13700K Desktop Processor 16 cores (8 P cores + 8 E cores) 30M Cache, up to 5.4 GHz Socket LGA 2017</t>
  </si>
  <si>
    <t>Intel Core i7 13700K Desktop Processor 16 cores (8 P cores + 8 E cores) 30M Cache, up to 5.4 GHz Socket LGA 2018</t>
  </si>
  <si>
    <t>Intel Core i7 13700K Desktop Processor 16 cores (8 P cores + 8 E cores) 30M Cache, up to 5.4 GHz Socket LGA 2019</t>
  </si>
  <si>
    <t>Intel Core i7 13700K Desktop Processor 16 cores (8 P cores + 8 E cores) 30M Cache, up to 5.4 GHz Socket LGA 2020</t>
  </si>
  <si>
    <t>Intel Core i7 13700K Desktop Processor 16 cores (8 P cores + 8 E cores) 30M Cache, up to 5.4 GHz Socket LGA 2021</t>
  </si>
  <si>
    <t>Intel Core i7 13700K Desktop Processor 16 cores (8 P cores + 8 E cores) 30M Cache, up to 5.4 GHz Socket LGA 2022</t>
  </si>
  <si>
    <t>Intel Core i7 13700K Desktop Processor 16 cores (8 P cores + 8 E cores) 30M Cache, up to 5.4 GHz Socket LGA 2023</t>
  </si>
  <si>
    <t>Intel Core i7 13700K Desktop Processor 16 cores (8 P cores + 8 E cores) 30M Cache, up to 5.4 GHz Socket LGA 2024</t>
  </si>
  <si>
    <t>Intel Core i7 13700K Desktop Processor 16 cores (8 P cores + 8 E cores) 30M Cache, up to 5.4 GHz Socket LGA 2025</t>
  </si>
  <si>
    <t>Intel Core i7 13700K Desktop Processor 16 cores (8 P cores + 8 E cores) 30M Cache, up to 5.4 GHz Socket LGA 2026</t>
  </si>
  <si>
    <t>Intel Core i7 13700K Desktop Processor 16 cores (8 P cores + 8 E cores) 30M Cache, up to 5.4 GHz Socket LGA 2027</t>
  </si>
  <si>
    <t>Intel Core i7 13700K Desktop Processor 16 cores (8 P cores + 8 E cores) 30M Cache, up to 5.4 GHz Socket LGA 2028</t>
  </si>
  <si>
    <t>Intel Core i7 13700K Desktop Processor 16 cores (8 P cores + 8 E cores) 30M Cache, up to 5.4 GHz Socket LGA 2029</t>
  </si>
  <si>
    <t>Intel Core i7 13700K Desktop Processor 16 cores (8 P cores + 8 E cores) 30M Cache, up to 5.4 GHz Socket LGA 2030</t>
  </si>
  <si>
    <t>Intel Core i7 13700K Desktop Processor 16 cores (8 P cores + 8 E cores) 30M Cache, up to 5.4 GHz Socket LGA 2031</t>
  </si>
  <si>
    <t>Intel Core i7 13700K Desktop Processor 16 cores (8 P cores + 8 E cores) 30M Cache, up to 5.4 GHz Socket LGA 2032</t>
  </si>
  <si>
    <t>Intel Core i7 13700K Desktop Processor 16 cores (8 P cores + 8 E cores) 30M Cache, up to 5.4 GHz Socket LGA 2033</t>
  </si>
  <si>
    <t>Intel Core i7 13700K Desktop Processor 16 cores (8 P cores + 8 E cores) 30M Cache, up to 5.4 GHz Socket LGA 2034</t>
  </si>
  <si>
    <t>Intel Core i7 13700K Desktop Processor 16 cores (8 P cores + 8 E cores) 30M Cache, up to 5.4 GHz Socket LGA 2035</t>
  </si>
  <si>
    <t>Intel Core i7 13700K Desktop Processor 16 cores (8 P cores + 8 E cores) 30M Cache, up to 5.4 GHz Socket LGA 2036</t>
  </si>
  <si>
    <t>Intel Core i7 13700K Desktop Processor 16 cores (8 P cores + 8 E cores) 30M Cache, up to 5.4 GHz Socket LGA 2037</t>
  </si>
  <si>
    <t>Intel Core i7 13700K Desktop Processor 16 cores (8 P cores + 8 E cores) 30M Cache, up to 5.4 GHz Socket LGA 2038</t>
  </si>
  <si>
    <t>Intel Core i7 13700K Desktop Processor 16 cores (8 P cores + 8 E cores) 30M Cache, up to 5.4 GHz Socket LGA 2039</t>
  </si>
  <si>
    <t>Intel Core i7 13700K Desktop Processor 16 cores (8 P cores + 8 E cores) 30M Cache, up to 5.4 GHz Socket LGA 2040</t>
  </si>
  <si>
    <t>Intel Core i7 13700K Desktop Processor 16 cores (8 P cores + 8 E cores) 30M Cache, up to 5.4 GHz Socket LGA 2041</t>
  </si>
  <si>
    <t>Intel Core i7 13700K Desktop Processor 16 cores (8 P cores + 8 E cores) 30M Cache, up to 5.4 GHz Socket LGA 2042</t>
  </si>
  <si>
    <t>Intel Core i7 13700K Desktop Processor 16 cores (8 P cores + 8 E cores) 30M Cache, up to 5.4 GHz Socket LGA 2043</t>
  </si>
  <si>
    <t>Intel Core i7 13700K Desktop Processor 16 cores (8 P cores + 8 E cores) 30M Cache, up to 5.4 GHz Socket LGA 2044</t>
  </si>
  <si>
    <t>Intel Core i7 13700K Desktop Processor 16 cores (8 P cores + 8 E cores) 30M Cache, up to 5.4 GHz Socket LGA 2045</t>
  </si>
  <si>
    <t>Intel Core i7 13700K Desktop Processor 16 cores (8 P cores + 8 E cores) 30M Cache, up to 5.4 GHz Socket LGA 2046</t>
  </si>
  <si>
    <t>Intel Core i7 13700K Desktop Processor 16 cores (8 P cores + 8 E cores) 30M Cache, up to 5.4 GHz Socket LGA 2047</t>
  </si>
  <si>
    <t>Intel Core i7 13700K Desktop Processor 16 cores (8 P cores + 8 E cores) 30M Cache, up to 5.4 GHz Socket LGA 2048</t>
  </si>
  <si>
    <t>Intel Core i7 13700K Desktop Processor 16 cores (8 P cores + 8 E cores) 30M Cache, up to 5.4 GHz Socket LGA 2049</t>
  </si>
  <si>
    <t>Intel Core i7 13700K Desktop Processor 16 cores (8 P cores + 8 E cores) 30M Cache, up to 5.4 GHz Socket LGA 2050</t>
  </si>
  <si>
    <t>Intel Core i7 13700K Desktop Processor 16 cores (8 P cores + 8 E cores) 30M Cache, up to 5.4 GHz Socket LGA 2051</t>
  </si>
  <si>
    <t>Intel Core i7 13700K Desktop Processor 16 cores (8 P cores + 8 E cores) 30M Cache, up to 5.4 GHz Socket LGA 2052</t>
  </si>
  <si>
    <t>Intel Core i7 13700K Desktop Processor 16 cores (8 P cores + 8 E cores) 30M Cache, up to 5.4 GHz Socket LGA 2053</t>
  </si>
  <si>
    <t>Intel Core i7 13700K Desktop Processor 16 cores (8 P cores + 8 E cores) 30M Cache, up to 5.4 GHz Socket LGA 2054</t>
  </si>
  <si>
    <t>Intel Core i7 13700K Desktop Processor 16 cores (8 P cores + 8 E cores) 30M Cache, up to 5.4 GHz Socket LGA 2055</t>
  </si>
  <si>
    <t>Intel Core i7 13700K Desktop Processor 16 cores (8 P cores + 8 E cores) 30M Cache, up to 5.4 GHz Socket LGA 2056</t>
  </si>
  <si>
    <t>Intel Core i7 13700K Desktop Processor 16 cores (8 P cores + 8 E cores) 30M Cache, up to 5.4 GHz Socket LGA 2057</t>
  </si>
  <si>
    <t>Intel Core i7 13700K Desktop Processor 16 cores (8 P cores + 8 E cores) 30M Cache, up to 5.4 GHz Socket LGA 2058</t>
  </si>
  <si>
    <t>Intel Core i7 13700K Desktop Processor 16 cores (8 P cores + 8 E cores) 30M Cache, up to 5.4 GHz Socket LGA 2059</t>
  </si>
  <si>
    <t>Intel Core i7 13700K Desktop Processor 16 cores (8 P cores + 8 E cores) 30M Cache, up to 5.4 GHz Socket LGA 2060</t>
  </si>
  <si>
    <t>Intel Core i7 13700K Desktop Processor 16 cores (8 P cores + 8 E cores) 30M Cache, up to 5.4 GHz Socket LGA 2061</t>
  </si>
  <si>
    <t>Intel Core i7 13700K Desktop Processor 16 cores (8 P cores + 8 E cores) 30M Cache, up to 5.4 GHz Socket LGA 2062</t>
  </si>
  <si>
    <t>Intel Core i7 13700K Desktop Processor 16 cores (8 P cores + 8 E cores) 30M Cache, up to 5.4 GHz Socket LGA 2063</t>
  </si>
  <si>
    <t>Intel Core i7 13700K Desktop Processor 16 cores (8 P cores + 8 E cores) 30M Cache, up to 5.4 GHz Socket LGA 2064</t>
  </si>
  <si>
    <t>Intel Core i7 13700K Desktop Processor 16 cores (8 P cores + 8 E cores) 30M Cache, up to 5.4 GHz Socket LGA 2065</t>
  </si>
  <si>
    <t>Intel Core i7 13700K Desktop Processor 16 cores (8 P cores + 8 E cores) 30M Cache, up to 5.4 GHz Socket LGA 2066</t>
  </si>
  <si>
    <t>Intel Core i7 13700K Desktop Processor 16 cores (8 P cores + 8 E cores) 30M Cache, up to 5.4 GHz Socket LGA 2067</t>
  </si>
  <si>
    <t>Intel Core i7 13700K Desktop Processor 16 cores (8 P cores + 8 E cores) 30M Cache, up to 5.4 GHz Socket LGA 2068</t>
  </si>
  <si>
    <t>Intel Core i7 13700K Desktop Processor 16 cores (8 P cores + 8 E cores) 30M Cache, up to 5.4 GHz Socket LGA 2069</t>
  </si>
  <si>
    <t>Intel Core i7 13700K Desktop Processor 16 cores (8 P cores + 8 E cores) 30M Cache, up to 5.4 GHz Socket LGA 2070</t>
  </si>
  <si>
    <t>Intel Core i7 13700K Desktop Processor 16 cores (8 P cores + 8 E cores) 30M Cache, up to 5.4 GHz Socket LGA 2071</t>
  </si>
  <si>
    <t>Intel Core i7 13700K Desktop Processor 16 cores (8 P cores + 8 E cores) 30M Cache, up to 5.4 GHz Socket LGA 2072</t>
  </si>
  <si>
    <t>Intel Core i7 13700K Desktop Processor 16 cores (8 P cores + 8 E cores) 30M Cache, up to 5.4 GHz Socket LGA 2073</t>
  </si>
  <si>
    <t>Intel Core i7 13700K Desktop Processor 16 cores (8 P cores + 8 E cores) 30M Cache, up to 5.4 GHz Socket LGA 2074</t>
  </si>
  <si>
    <t>Intel Core i7 13700K Desktop Processor 16 cores (8 P cores + 8 E cores) 30M Cache, up to 5.4 GHz Socket LGA 2075</t>
  </si>
  <si>
    <t>Intel Core i7 13700K Desktop Processor 16 cores (8 P cores + 8 E cores) 30M Cache, up to 5.4 GHz Socket LGA 2076</t>
  </si>
  <si>
    <t>Intel Core i7 13700K Desktop Processor 16 cores (8 P cores + 8 E cores) 30M Cache, up to 5.4 GHz Socket LGA 2077</t>
  </si>
  <si>
    <t>Intel Core i7 13700K Desktop Processor 16 cores (8 P cores + 8 E cores) 30M Cache, up to 5.4 GHz Socket LGA 2078</t>
  </si>
  <si>
    <t>Intel Core i7 13700K Desktop Processor 16 cores (8 P cores + 8 E cores) 30M Cache, up to 5.4 GHz Socket LGA 2079</t>
  </si>
  <si>
    <t>Intel Core i7 13700K Desktop Processor 16 cores (8 P cores + 8 E cores) 30M Cache, up to 5.4 GHz Socket LGA 2080</t>
  </si>
  <si>
    <t>Intel Core i7 13700K Desktop Processor 16 cores (8 P cores + 8 E cores) 30M Cache, up to 5.4 GHz Socket LGA 2081</t>
  </si>
  <si>
    <t>Intel Core i7 13700K Desktop Processor 16 cores (8 P cores + 8 E cores) 30M Cache, up to 5.4 GHz Socket LGA 2082</t>
  </si>
  <si>
    <t>Intel Core i7 13700K Desktop Processor 16 cores (8 P cores + 8 E cores) 30M Cache, up to 5.4 GHz Socket LGA 2083</t>
  </si>
  <si>
    <t>Intel Core i7 13700K Desktop Processor 16 cores (8 P cores + 8 E cores) 30M Cache, up to 5.4 GHz Socket LGA 2084</t>
  </si>
  <si>
    <t>Intel Core i7 13700K Desktop Processor 16 cores (8 P cores + 8 E cores) 30M Cache, up to 5.4 GHz Socket LGA 2085</t>
  </si>
  <si>
    <t>Intel Core i7 13700K Desktop Processor 16 cores (8 P cores + 8 E cores) 30M Cache, up to 5.4 GHz Socket LGA 2086</t>
  </si>
  <si>
    <t>Intel Core i7 13700K Desktop Processor 16 cores (8 P cores + 8 E cores) 30M Cache, up to 5.4 GHz Socket LGA 2087</t>
  </si>
  <si>
    <t>Intel Core i7 13700K Desktop Processor 16 cores (8 P cores + 8 E cores) 30M Cache, up to 5.4 GHz Socket LGA 2088</t>
  </si>
  <si>
    <t>Intel Core i7 13700K Desktop Processor 16 cores (8 P cores + 8 E cores) 30M Cache, up to 5.4 GHz Socket LGA 2089</t>
  </si>
  <si>
    <t>Intel Core i7 13700K Desktop Processor 16 cores (8 P cores + 8 E cores) 30M Cache, up to 5.4 GHz Socket LGA 2090</t>
  </si>
  <si>
    <t>Intel Core i7 13700K Desktop Processor 16 cores (8 P cores + 8 E cores) 30M Cache, up to 5.4 GHz Socket LGA 2091</t>
  </si>
  <si>
    <t>Intel Core i7 13700K Desktop Processor 16 cores (8 P cores + 8 E cores) 30M Cache, up to 5.4 GHz Socket LGA 2092</t>
  </si>
  <si>
    <t>Intel Core i7 13700K Desktop Processor 16 cores (8 P cores + 8 E cores) 30M Cache, up to 5.4 GHz Socket LGA 2093</t>
  </si>
  <si>
    <t>Intel Core i7 13700K Desktop Processor 16 cores (8 P cores + 8 E cores) 30M Cache, up to 5.4 GHz Socket LGA 2094</t>
  </si>
  <si>
    <t>Intel Core i7 13700K Desktop Processor 16 cores (8 P cores + 8 E cores) 30M Cache, up to 5.4 GHz Socket LGA 2095</t>
  </si>
  <si>
    <t>Intel Core i7 13700K Desktop Processor 16 cores (8 P cores + 8 E cores) 30M Cache, up to 5.4 GHz Socket LGA 2096</t>
  </si>
  <si>
    <t>Intel Core i7 13700K Desktop Processor 16 cores (8 P cores + 8 E cores) 30M Cache, up to 5.4 GHz Socket LGA 2097</t>
  </si>
  <si>
    <t>Intel Core i7 13700K Desktop Processor 16 cores (8 P cores + 8 E cores) 30M Cache, up to 5.4 GHz Socket LGA 2098</t>
  </si>
  <si>
    <t>Intel Core i7 13700K Desktop Processor 16 cores (8 P cores + 8 E cores) 30M Cache, up to 5.4 GHz Socket LGA 2099</t>
  </si>
  <si>
    <t>Intel Core i7 13700K Desktop Processor 16 cores (8 P cores + 8 E cores) 30M Cache, up to 5.4 GHz Socket LGA 2100</t>
  </si>
  <si>
    <t>Intel Core i7 13700K Desktop Processor 16 cores (8 P cores + 8 E cores) 30M Cache, up to 5.4 GHz Socket LGA 2101</t>
  </si>
  <si>
    <t>Intel Core i7 13700K Desktop Processor 16 cores (8 P cores + 8 E cores) 30M Cache, up to 5.4 GHz Socket LGA 2102</t>
  </si>
  <si>
    <t>Intel Core i7 13700K Desktop Processor 16 cores (8 P cores + 8 E cores) 30M Cache, up to 5.4 GHz Socket LGA 2103</t>
  </si>
  <si>
    <t>Intel Core i7 13700K Desktop Processor 16 cores (8 P cores + 8 E cores) 30M Cache, up to 5.4 GHz Socket LGA 2104</t>
  </si>
  <si>
    <t>Intel Core i7 13700K Desktop Processor 16 cores (8 P cores + 8 E cores) 30M Cache, up to 5.4 GHz Socket LGA 2105</t>
  </si>
  <si>
    <t>Intel Core i7 13700K Desktop Processor 16 cores (8 P cores + 8 E cores) 30M Cache, up to 5.4 GHz Socket LGA 2106</t>
  </si>
  <si>
    <t>Intel Core i7 13700K Desktop Processor 16 cores (8 P cores + 8 E cores) 30M Cache, up to 5.4 GHz Socket LGA 2107</t>
  </si>
  <si>
    <t>Intel Core i7 13700K Desktop Processor 16 cores (8 P cores + 8 E cores) 30M Cache, up to 5.4 GHz Socket LGA 2108</t>
  </si>
  <si>
    <t>Intel Core i7 13700K Desktop Processor 16 cores (8 P cores + 8 E cores) 30M Cache, up to 5.4 GHz Socket LGA 2109</t>
  </si>
  <si>
    <t>Intel Core i7 13700K Desktop Processor 16 cores (8 P cores + 8 E cores) 30M Cache, up to 5.4 GHz Socket LGA 2110</t>
  </si>
  <si>
    <t>Intel Core i7 13700K Desktop Processor 16 cores (8 P cores + 8 E cores) 30M Cache, up to 5.4 GHz Socket LGA 2111</t>
  </si>
  <si>
    <t>Intel Core i7 13700K Desktop Processor 16 cores (8 P cores + 8 E cores) 30M Cache, up to 5.4 GHz Socket LGA 2112</t>
  </si>
  <si>
    <t>Intel Core i7 13700K Desktop Processor 16 cores (8 P cores + 8 E cores) 30M Cache, up to 5.4 GHz Socket LGA 2113</t>
  </si>
  <si>
    <t>Intel Core i7 13700K Desktop Processor 16 cores (8 P cores + 8 E cores) 30M Cache, up to 5.4 GHz Socket LGA 2114</t>
  </si>
  <si>
    <t>Intel Core i7 13700K Desktop Processor 16 cores (8 P cores + 8 E cores) 30M Cache, up to 5.4 GHz Socket LGA 2115</t>
  </si>
  <si>
    <t>Intel Core i7 13700K Desktop Processor 16 cores (8 P cores + 8 E cores) 30M Cache, up to 5.4 GHz Socket LGA 2116</t>
  </si>
  <si>
    <t>Intel Core i7 13700K Desktop Processor 16 cores (8 P cores + 8 E cores) 30M Cache, up to 5.4 GHz Socket LGA 2117</t>
  </si>
  <si>
    <t>Intel Core i7 13700K Desktop Processor 16 cores (8 P cores + 8 E cores) 30M Cache, up to 5.4 GHz Socket LGA 2118</t>
  </si>
  <si>
    <t>Intel Core i7 13700K Desktop Processor 16 cores (8 P cores + 8 E cores) 30M Cache, up to 5.4 GHz Socket LGA 2119</t>
  </si>
  <si>
    <t>Ollyman2</t>
  </si>
  <si>
    <t>(24 Ratings, 4.9 Average)</t>
  </si>
  <si>
    <t>Awesome CPU, powerful and stays pretty damn cool under load</t>
  </si>
  <si>
    <t>https://pcpartpicker.com/user/Ollyman2/</t>
  </si>
  <si>
    <t>https://pcpartpicker.com/user/Ollyman2/, https://pcpartpicker.com/user/Ollyman2/, https://pcpartpicker.com/b/jLRTwP</t>
  </si>
  <si>
    <t>Intel Core i7 14700K 3.4 GHz 20 Core Processor</t>
  </si>
  <si>
    <t>3 points</t>
  </si>
  <si>
    <t>pcpartpicker</t>
  </si>
  <si>
    <t>pandapower6256</t>
  </si>
  <si>
    <t>Things a beast, it handles the processes of my Crippling blackjack edition amazing. Even when I like to get a little wild and throw some baccarat at it. No issues at all.</t>
  </si>
  <si>
    <t>https://pcpartpicker.com/user/pandapower6256/</t>
  </si>
  <si>
    <t>https://pcpartpicker.com/user/pandapower6256/, https://pcpartpicker.com/user/pandapower6256/, https://pcpartpicker.com/b/FzcTwP</t>
  </si>
  <si>
    <t>5 points</t>
  </si>
  <si>
    <t>Festacles</t>
  </si>
  <si>
    <t>Overclocked super easy, zero issues handling anything I've tossed at it so far!</t>
  </si>
  <si>
    <t>https://pcpartpicker.com/user/Festacles/</t>
  </si>
  <si>
    <t>https://pcpartpicker.com/user/Festacles/, https://pcpartpicker.com/user/Festacles/, https://pcpartpicker.com/b/hFkXsY</t>
  </si>
  <si>
    <t>6 points</t>
  </si>
  <si>
    <t>XSGear</t>
  </si>
  <si>
    <t>The Core i7-14700K offers additional cores over it's 13th gen predecessor for the same price, and is the best value CPU in the "Raptor Lake Refresh" line-up. Happy with performance and thermals so far.</t>
  </si>
  <si>
    <t>https://pcpartpicker.com/user/XSGear/</t>
  </si>
  <si>
    <t>https://pcpartpicker.com/user/XSGear/, https://pcpartpicker.com/user/XSGear/, https://pcpartpicker.com/b/nChtt6</t>
  </si>
  <si>
    <t>7 points</t>
  </si>
  <si>
    <t>Moosily</t>
  </si>
  <si>
    <t>Zero complaints, runs everything flawlessly and not seeing crazy temps like some report (peaked at 73 degrees in Cinebench 2024 after a few passes).</t>
  </si>
  <si>
    <t>https://pcpartpicker.com/user/Moosily/</t>
  </si>
  <si>
    <t>https://pcpartpicker.com/user/Moosily/, https://pcpartpicker.com/user/Moosily/, https://pcpartpicker.com/b/dHgtt6</t>
  </si>
  <si>
    <t>19 points</t>
  </si>
  <si>
    <t>Crisgixxer</t>
  </si>
  <si>
    <t>Had the 12700kf prior to this &amp; the 14700k really made a huge impact on my 4090
I don’t need all these cores honestly for what i use it for but hey might as well right
For me it made it big difference</t>
  </si>
  <si>
    <t>https://pcpartpicker.com/user/Crisgixxer/</t>
  </si>
  <si>
    <t>https://pcpartpicker.com/user/Crisgixxer/, https://pcpartpicker.com/user/Crisgixxer/, https://pcpartpicker.com/b/BNsXsY</t>
  </si>
  <si>
    <t>27 points</t>
  </si>
  <si>
    <t>Ethanguin</t>
  </si>
  <si>
    <t>This thing is a pretty solid CPU. Better than the 13th gen i7 by a slight margin and almost to the level of i9 13th gen. It's one of the best you can get on the LGA1700 socket, so I'm pretty happy with my purchase, it's perfect for CPU intensive tasks and will handle any GPU</t>
  </si>
  <si>
    <t>https://pcpartpicker.com/user/Ethanguin/</t>
  </si>
  <si>
    <t>https://pcpartpicker.com/user/Ethanguin/, https://pcpartpicker.com/user/Ethanguin/, https://pcpartpicker.com/b/GT3Zxr</t>
  </si>
  <si>
    <t>Dallas33</t>
  </si>
  <si>
    <t>I mean what can you really say, beast of a CPU.</t>
  </si>
  <si>
    <t>https://pcpartpicker.com/user/Dallas33/</t>
  </si>
  <si>
    <t>https://pcpartpicker.com/user/Dallas33/, https://pcpartpicker.com/user/Dallas33/, https://pcpartpicker.com/b/F2DcCJ</t>
  </si>
  <si>
    <t>Benghes</t>
  </si>
  <si>
    <t>Excellent CPU, probably better value for performance than the i9, although if only gaming (and still wanting intel) I'd suggest looking at the i5-14600k instead.</t>
  </si>
  <si>
    <t>https://pcpartpicker.com/user/Benghes/</t>
  </si>
  <si>
    <t>https://pcpartpicker.com/user/Benghes/, https://pcpartpicker.com/user/Benghes/, https://pcpartpicker.com/b/8FLPxr</t>
  </si>
  <si>
    <t>8 points</t>
  </si>
  <si>
    <t>Steamboi14</t>
  </si>
  <si>
    <t>Very nice CPU that runs at 35C idle with the Noctua NH-U12A, nice packaging and performs well.</t>
  </si>
  <si>
    <t>https://pcpartpicker.com/user/Steamboi14/</t>
  </si>
  <si>
    <t>https://pcpartpicker.com/user/Steamboi14/, https://pcpartpicker.com/user/Steamboi14/, https://pcpartpicker.com/b/Rfgtt6</t>
  </si>
  <si>
    <t>SupItsRy</t>
  </si>
  <si>
    <t>No issues with this CPU, runs with loads of different softwares at once and not a single issue.</t>
  </si>
  <si>
    <t>https://pcpartpicker.com/user/SupItsRy/</t>
  </si>
  <si>
    <t>https://pcpartpicker.com/user/SupItsRy/, https://pcpartpicker.com/user/SupItsRy/, https://pcpartpicker.com/b/3YCzK8</t>
  </si>
  <si>
    <t>12 points</t>
  </si>
  <si>
    <t>flooftech</t>
  </si>
  <si>
    <t>Good but 13700k is the same thing, stays cool with 280MM rad</t>
  </si>
  <si>
    <t>https://pcpartpicker.com/user/flooftech/</t>
  </si>
  <si>
    <t>https://pcpartpicker.com/user/flooftech/, https://pcpartpicker.com/user/flooftech/, https://pcpartpicker.com/b/XrBcCJ</t>
  </si>
  <si>
    <t>EchoSac</t>
  </si>
  <si>
    <t>all you will ever need for all sections like searching, gaming, workstations and all. just make sure that if you really need this for competitive gaming, I would recommend getting a CPU with a similar price from AMD.</t>
  </si>
  <si>
    <t>https://pcpartpicker.com/user/EchoSac/</t>
  </si>
  <si>
    <t>https://pcpartpicker.com/user/EchoSac/, https://pcpartpicker.com/user/EchoSac/, https://pcpartpicker.com/b/h3QD4D</t>
  </si>
  <si>
    <t>9 points</t>
  </si>
  <si>
    <t>jburnes3</t>
  </si>
  <si>
    <t>Upgrading from an i7-8700k to this has been night and day. I've been able to run a lot more background tasks on my secondary monitor while gaming without issue, and the speeds and temps have been great.</t>
  </si>
  <si>
    <t>https://pcpartpicker.com/user/jburnes3/</t>
  </si>
  <si>
    <t>https://pcpartpicker.com/user/jburnes3/, https://pcpartpicker.com/user/jburnes3/, https://pcpartpicker.com/b/kj9NnQ</t>
  </si>
  <si>
    <t>1TM</t>
  </si>
  <si>
    <t>Second 14700K I am using in a row. Such a good value - gives almost the same result as 13900KF I had before (sometimes even a slightly better benchmark), while costing less particularly when on sale at Microcenter. Runs memory up to 7600 MT/s (what I tested so far). Produces 1 TFLOPS of double precision FP64.</t>
  </si>
  <si>
    <t>https://pcpartpicker.com/user/1TM/</t>
  </si>
  <si>
    <t>https://pcpartpicker.com/user/1TM/, https://pcpartpicker.com/user/1TM/, https://pcpartpicker.com/b/szxcCJ</t>
  </si>
  <si>
    <t>sky370</t>
  </si>
  <si>
    <t>https://pcpartpicker.com/user/sky370/</t>
  </si>
  <si>
    <t>https://pcpartpicker.com/user/sky370/, https://pcpartpicker.com/user/sky370/, https://pcpartpicker.com/b/jdW323</t>
  </si>
  <si>
    <t>Aurumferro</t>
  </si>
  <si>
    <t>Low temp, super fast, no complaints</t>
  </si>
  <si>
    <t>https://pcpartpicker.com/user/Aurumferro/</t>
  </si>
  <si>
    <t>https://pcpartpicker.com/user/Aurumferro/, https://pcpartpicker.com/user/Aurumferro/, https://pcpartpicker.com/b/jGMv6h</t>
  </si>
  <si>
    <t>xAG25LYTx</t>
  </si>
  <si>
    <t>Amazing CPU, surprisingly temps are really low but I don't know if 29C is good considering I upgraded from my Acer Nitro 5 which was consistently at 94C.</t>
  </si>
  <si>
    <t>https://pcpartpicker.com/user/xAG25LYTx/</t>
  </si>
  <si>
    <t>https://pcpartpicker.com/user/xAG25LYTx/, https://pcpartpicker.com/user/xAG25LYTx/, https://pcpartpicker.com/b/ByTJ7P</t>
  </si>
  <si>
    <t>4 points</t>
  </si>
  <si>
    <t>netrebelos</t>
  </si>
  <si>
    <t>GOOD</t>
  </si>
  <si>
    <t>https://pcpartpicker.com/user/netrebelos/</t>
  </si>
  <si>
    <t>https://pcpartpicker.com/user/netrebelos/, https://pcpartpicker.com/user/netrebelos/, https://pcpartpicker.com/b/xVTJ7P</t>
  </si>
  <si>
    <t>sr2m</t>
  </si>
  <si>
    <t>A lot of people hate intel's 14th gen CPUs because they are basically renamed 13th gen CPUs. While this does merit some outrage, I was coming from an x99 system, and I just went with the better buy. Compared to "Last Gen", the 14700k offers a .2 ghz clock boost and 4 extra ecores, which creatives like me can take advantage of. I did some synthetic tests, and the single threaded performance was 1 point below the 13900k, and multi-threaded was around 20-50 points, so basically, this CPU is a 13900k for 200$ cheaper. Which you can't lie, is a good buy regardless of what people say about innovation or whatever. All this being said, I only went with intel because I needed Quicksync technology to speed up my premiere pro timeline performance, and I think people should take a look at AMD for this "tier" of processor, unless they need Quicksync. Performance in Premiere Pro compared to my old i7 6850k is literally night and day, this thing is absolutely insane. For gamers, I could describe it as going from 50 FPS to 144 FPS. It's that smooth.</t>
  </si>
  <si>
    <t>https://pcpartpicker.com/user/sr2m/</t>
  </si>
  <si>
    <t>https://pcpartpicker.com/user/sr2m/, https://pcpartpicker.com/user/sr2m/, https://pcpartpicker.com/b/ZXNPxr</t>
  </si>
  <si>
    <t>tbogunseye</t>
  </si>
  <si>
    <t>(25 Ratings, 5.0 Average)</t>
  </si>
  <si>
    <t>8 days ago</t>
  </si>
  <si>
    <t>Absolutely churns through anything I throw at it. I have no complains thus far. I undervolted it slightly (I think) in an attempt to control its power draw and avoid some of the long term issues that users are starting to report. I'm glad I used the contact frame, as it seems to have helped in keeping the temps down somewhat.</t>
  </si>
  <si>
    <t>https://pcpartpicker.com/user/tbogunseye/</t>
  </si>
  <si>
    <t>https://pcpartpicker.com/user/tbogunseye/, https://pcpartpicker.com/user/tbogunseye/, https://pcpartpicker.com/b/WWQD4D</t>
  </si>
  <si>
    <t>Intel Core i9 14900K 3.2 GHz 24 Core Processor</t>
  </si>
  <si>
    <t>10 points</t>
  </si>
  <si>
    <t>duster911</t>
  </si>
  <si>
    <t>17 days ago</t>
  </si>
  <si>
    <t>This processor runs very well. Make sure you have a good cooler as it will get hot. Make sure the motherboard you get is compatible with the processor. My specific board (Asus ROG STRIX Z790 Gaming Wi-Fi) required a couple different bios updates. It now runs very smooth. I did not enable XMP in the bios. I did manually set my memory speed in bios.</t>
  </si>
  <si>
    <t>https://pcpartpicker.com/user/duster911/</t>
  </si>
  <si>
    <t>https://pcpartpicker.com/user/duster911/, https://pcpartpicker.com/user/duster911/, https://pcpartpicker.com/b/mcDcCJ</t>
  </si>
  <si>
    <t>Legofnafboy2000</t>
  </si>
  <si>
    <t>It's a Great and Powerful CPU it can handle almost anything I throw at it.</t>
  </si>
  <si>
    <t>https://pcpartpicker.com/user/Legofnafboy2000/</t>
  </si>
  <si>
    <t>https://pcpartpicker.com/user/Legofnafboy2000/, https://pcpartpicker.com/user/Legofnafboy2000/, https://pcpartpicker.com/b/njVcCJ</t>
  </si>
  <si>
    <t>11 points</t>
  </si>
  <si>
    <t>Luftballoons</t>
  </si>
  <si>
    <t>worked as advertised! things a beast and cools really quick after a long game session with my 360mm galahad trinity 2!!</t>
  </si>
  <si>
    <t>https://pcpartpicker.com/user/Luftballoons/</t>
  </si>
  <si>
    <t>https://pcpartpicker.com/user/Luftballoons/, https://pcpartpicker.com/user/Luftballoons/, https://pcpartpicker.com/b/63DcCJ</t>
  </si>
  <si>
    <t>15 points</t>
  </si>
  <si>
    <t>diniguan</t>
  </si>
  <si>
    <t>I didn't get a chance to play around with the new CPU as my client will be doing that himself. But from what I am hearing today, it's FAST!</t>
  </si>
  <si>
    <t>https://pcpartpicker.com/user/diniguan/</t>
  </si>
  <si>
    <t>https://pcpartpicker.com/user/diniguan/, https://pcpartpicker.com/user/diniguan/, https://pcpartpicker.com/b/ywQD4D</t>
  </si>
  <si>
    <t>23 points</t>
  </si>
  <si>
    <t>OneRebertt</t>
  </si>
  <si>
    <t>Extremely fast, super hot, and requires insane amounts of power. Mine was delidded and IHS replaced with a copper one and it still hits 95C under load (CPU is underclocked to 4.6P 4.2E)</t>
  </si>
  <si>
    <t>https://pcpartpicker.com/user/OneRebertt/</t>
  </si>
  <si>
    <t>https://pcpartpicker.com/user/OneRebertt/, https://pcpartpicker.com/user/OneRebertt/, https://pcpartpicker.com/b/vNmkcf</t>
  </si>
  <si>
    <t>Alexandreemds</t>
  </si>
  <si>
    <t>Overkill and I love it.</t>
  </si>
  <si>
    <t>https://pcpartpicker.com/user/Alexandreemds/</t>
  </si>
  <si>
    <t>https://pcpartpicker.com/user/Alexandreemds/, https://pcpartpicker.com/user/Alexandreemds/, https://pcpartpicker.com/b/BNVcCJ</t>
  </si>
  <si>
    <t>kirito9845x</t>
  </si>
  <si>
    <t>Fastest CPU indeed. Cinebench renders and Premiere Pro speed explains it all. As you can expect, 90-100C when under heavy load, such as Cinebench tests. I haven't bothered looking into other benchmark tests yet.</t>
  </si>
  <si>
    <t>https://pcpartpicker.com/user/kirito9845x/</t>
  </si>
  <si>
    <t>https://pcpartpicker.com/user/kirito9845x/, https://pcpartpicker.com/user/kirito9845x/, https://pcpartpicker.com/b/P2DcCJ</t>
  </si>
  <si>
    <t>2 points</t>
  </si>
  <si>
    <t>EKPFiZaPs</t>
  </si>
  <si>
    <t>It's an intel I9-14900k, the main reason I got it was for stability and overkill performance.</t>
  </si>
  <si>
    <t>https://pcpartpicker.com/user/EKPFiZaPs/</t>
  </si>
  <si>
    <t>https://pcpartpicker.com/user/EKPFiZaPs/, https://pcpartpicker.com/user/EKPFiZaPs/, https://pcpartpicker.com/b/gpvfrH</t>
  </si>
  <si>
    <t>Maxotis</t>
  </si>
  <si>
    <t>Crushes every task I throw at it, as a regular user. AIO coolant idles at 29-33C.</t>
  </si>
  <si>
    <t>https://pcpartpicker.com/user/Maxotis/</t>
  </si>
  <si>
    <t>https://pcpartpicker.com/user/Maxotis/, https://pcpartpicker.com/user/Maxotis/, https://pcpartpicker.com/b/2hwzK8</t>
  </si>
  <si>
    <t>Bushman4065</t>
  </si>
  <si>
    <t>upgraded from a i9-10900f to this and works perfectly. Runs very hot but my AIO seems to keep it from thermal throttling. Comes in a Wafer thing which is pretty cool I guess.</t>
  </si>
  <si>
    <t>https://pcpartpicker.com/user/Bushman4065/</t>
  </si>
  <si>
    <t>https://pcpartpicker.com/user/Bushman4065/, https://pcpartpicker.com/user/Bushman4065/, https://pcpartpicker.com/b/YfZZxr</t>
  </si>
  <si>
    <t>16 points</t>
  </si>
  <si>
    <t>nahti</t>
  </si>
  <si>
    <t>Very strong but difficult to cool. Cinebench and XTU are always thermal throttling, even with 300W limit and 0.005V undervolting. Lower Voltage got unstable.
On the other hand no game and not even video editing is going above 50% continuous load while the GPU is up to 100%.
Tested with Cyberpunk 2077, MS Flight Sim, DCS… and DaVinci Resolve Studio.</t>
  </si>
  <si>
    <t>https://pcpartpicker.com/user/nahti/</t>
  </si>
  <si>
    <t>https://pcpartpicker.com/user/nahti/, https://pcpartpicker.com/user/nahti/, https://pcpartpicker.com/b/TwfPxr</t>
  </si>
  <si>
    <t>dopemike787</t>
  </si>
  <si>
    <t>Not much to say except, crazy fast and temps are great with a 420mm radiator and 300W powerlimit :) Could even undervolt it but why bother at this point. It probably wouldn't go much further than -0.1V offset.</t>
  </si>
  <si>
    <t>https://pcpartpicker.com/user/dopemike787/</t>
  </si>
  <si>
    <t>https://pcpartpicker.com/user/dopemike787/, https://pcpartpicker.com/user/dopemike787/, https://pcpartpicker.com/b/643Zxr</t>
  </si>
  <si>
    <t>cr1cr1</t>
  </si>
  <si>
    <t>A beast, but not energy-efficient!</t>
  </si>
  <si>
    <t>https://pcpartpicker.com/user/cr1cr1/</t>
  </si>
  <si>
    <t>https://pcpartpicker.com/user/cr1cr1/, https://pcpartpicker.com/user/cr1cr1/, https://pcpartpicker.com/b/yYz7YJ</t>
  </si>
  <si>
    <t>tj311</t>
  </si>
  <si>
    <t>It's been a couple of years since I've used an Intel based system but this build feels like a hot rod right out of the gate. Flies right through Adobe Premiere Pro and runs cool. Low 30's at idle and mid 40's during rendering.</t>
  </si>
  <si>
    <t>https://pcpartpicker.com/user/tj311/</t>
  </si>
  <si>
    <t>https://pcpartpicker.com/user/tj311/, https://pcpartpicker.com/user/tj311/, https://pcpartpicker.com/b/WRbhP6</t>
  </si>
  <si>
    <t>MostlySunny</t>
  </si>
  <si>
    <t>This build was originally spec'd with a Intel i9-13900K, even after the 14900K was announced and released. I struggled a lot deciding if I should stick with the 13900K since the performance gain of the 14th generation was only 1-3% at best (which came with big heat increases). I ultimately decided on getting the 14900K because after more data was released on the 14th generation I came to the conclusion that with good paste and AIO the heat concerns wouldn't impact my build. While gaming is the primary use case for this PC I went into this building knowing I wanted Intel over AMD. I also do software development and utilizing a lot of virtualization and have always trusted Intel on this front.</t>
  </si>
  <si>
    <t>https://pcpartpicker.com/user/MostlySunny/</t>
  </si>
  <si>
    <t>https://pcpartpicker.com/user/MostlySunny/, https://pcpartpicker.com/user/MostlySunny/, https://pcpartpicker.com/b/zZK323</t>
  </si>
  <si>
    <t>14 points</t>
  </si>
  <si>
    <t>griff42</t>
  </si>
  <si>
    <t>Super fast and decent temps.</t>
  </si>
  <si>
    <t>https://pcpartpicker.com/user/griff42/</t>
  </si>
  <si>
    <t>https://pcpartpicker.com/user/griff42/, https://pcpartpicker.com/user/griff42/, https://pcpartpicker.com/b/4MdD4D</t>
  </si>
  <si>
    <t>Shopping.t.s</t>
  </si>
  <si>
    <t>Runs cool!</t>
  </si>
  <si>
    <t>https://pcpartpicker.com/user/Shopping.t.s/</t>
  </si>
  <si>
    <t>https://pcpartpicker.com/user/Shopping.t.s/, https://pcpartpicker.com/user/Shopping.t.s/, https://pcpartpicker.com/b/HxQD4D</t>
  </si>
  <si>
    <t>dboybaker</t>
  </si>
  <si>
    <t>Speeds are great in all benchmarks and real world workflows. Obviously overkill for gaming. Paired with a 360 AIO it stays at great temps (idles at like 32, peaks like 95 under 100% load)</t>
  </si>
  <si>
    <t>https://pcpartpicker.com/user/dboybaker/</t>
  </si>
  <si>
    <t>https://pcpartpicker.com/user/dboybaker/, https://pcpartpicker.com/user/dboybaker/, https://pcpartpicker.com/b/Nh8J7P</t>
  </si>
  <si>
    <t>13 points</t>
  </si>
  <si>
    <t>kaleidelf</t>
  </si>
  <si>
    <t>What can I say more? Would have been much wiser to get a nice AMD CPU, but compatibility issues will always be a thing with stuff from companies having ~15-20% of market share. Was in the past, at least, hard lessons learned.</t>
  </si>
  <si>
    <t>https://pcpartpicker.com/user/kaleidelf/</t>
  </si>
  <si>
    <t>https://pcpartpicker.com/user/kaleidelf/, https://pcpartpicker.com/user/kaleidelf/, https://pcpartpicker.com/b/YxCzK8</t>
  </si>
  <si>
    <t>average_mayo</t>
  </si>
  <si>
    <t>(74 Ratings, 4.9 Average)</t>
  </si>
  <si>
    <t>27 days ago</t>
  </si>
  <si>
    <t>great for the money, not anything crazy</t>
  </si>
  <si>
    <t>https://pcpartpicker.com/user/average_mayo/</t>
  </si>
  <si>
    <t>https://pcpartpicker.com/user/average_mayo/, https://pcpartpicker.com/user/average_mayo/, https://pcpartpicker.com/b/4Pqp99</t>
  </si>
  <si>
    <t>Intel Core i5 12400F 2.5 GHz 6 Core Processor</t>
  </si>
  <si>
    <t>Nick.Rymarenko</t>
  </si>
  <si>
    <t>decent mid-range cpu</t>
  </si>
  <si>
    <t>https://pcpartpicker.com/user/Nick.Rymarenko/</t>
  </si>
  <si>
    <t>https://pcpartpicker.com/user/Nick.Rymarenko/, https://pcpartpicker.com/user/Nick.Rymarenko/, https://pcpartpicker.com/b/pgMv6h</t>
  </si>
  <si>
    <t>jaraea</t>
  </si>
  <si>
    <t>Excellent value gaming CPU. At 1440p this CPU keeps up with the RTX 4070 Super</t>
  </si>
  <si>
    <t>https://pcpartpicker.com/user/jaraea/</t>
  </si>
  <si>
    <t>https://pcpartpicker.com/user/jaraea/, https://pcpartpicker.com/user/jaraea/, https://pcpartpicker.com/b/FkBcCJ</t>
  </si>
  <si>
    <t>dre_777</t>
  </si>
  <si>
    <t>Got it for $134.33. Never goes above 60% usage in any game I play. Then again I always play at 1440p and higher. Great!</t>
  </si>
  <si>
    <t>https://pcpartpicker.com/user/dre_777/</t>
  </si>
  <si>
    <t>https://pcpartpicker.com/user/dre_777/, https://pcpartpicker.com/user/dre_777/, https://pcpartpicker.com/b/cs4dnQ</t>
  </si>
  <si>
    <t>abseid</t>
  </si>
  <si>
    <t>Pretty solid CPU, does everything I want it to, not much to say, 6 Innocent bystanders out of 6</t>
  </si>
  <si>
    <t>https://pcpartpicker.com/user/abseid/</t>
  </si>
  <si>
    <t>https://pcpartpicker.com/user/abseid/, https://pcpartpicker.com/user/abseid/, https://pcpartpicker.com/b/dnVcCJ</t>
  </si>
  <si>
    <t>michaelsoftbinbow</t>
  </si>
  <si>
    <t>Literally a god tier budget king for Intel, runs high frames at cool temps and that's all I care for. Would use again.</t>
  </si>
  <si>
    <t>https://pcpartpicker.com/user/michaelsoftbinbow/</t>
  </si>
  <si>
    <t>https://pcpartpicker.com/user/michaelsoftbinbow/, https://pcpartpicker.com/user/michaelsoftbinbow/, https://pcpartpicker.com/b/2MYgXL</t>
  </si>
  <si>
    <t>PT92</t>
  </si>
  <si>
    <t>Best budget Intel CPU right now for under 150€.</t>
  </si>
  <si>
    <t>https://pcpartpicker.com/user/PT92/</t>
  </si>
  <si>
    <t>https://pcpartpicker.com/user/PT92/, https://pcpartpicker.com/user/PT92/, https://pcpartpicker.com/b/B4QD4D</t>
  </si>
  <si>
    <t>armillo_dillo</t>
  </si>
  <si>
    <t>Works amazingly stock cooler is perfectly fine</t>
  </si>
  <si>
    <t>https://pcpartpicker.com/user/armillo_dillo/</t>
  </si>
  <si>
    <t>https://pcpartpicker.com/user/armillo_dillo/, https://pcpartpicker.com/user/armillo_dillo/, https://pcpartpicker.com/b/h43Zxr</t>
  </si>
  <si>
    <t>Derzree</t>
  </si>
  <si>
    <t>So far great CPU, amazing price for performance and upgradable in the future.</t>
  </si>
  <si>
    <t>https://pcpartpicker.com/user/Derzree/</t>
  </si>
  <si>
    <t>https://pcpartpicker.com/user/Derzree/, https://pcpartpicker.com/user/Derzree/, https://pcpartpicker.com/b/jty48d</t>
  </si>
  <si>
    <t>TF_Crystal</t>
  </si>
  <si>
    <t>Great little CPU for the price. Would definitely recommend for a mid range build.</t>
  </si>
  <si>
    <t>https://pcpartpicker.com/user/TF_Crystal/</t>
  </si>
  <si>
    <t>https://pcpartpicker.com/user/TF_Crystal/, https://pcpartpicker.com/user/TF_Crystal/, https://pcpartpicker.com/b/GGMv6h</t>
  </si>
  <si>
    <t>Xnihilo97</t>
  </si>
  <si>
    <t>It's a great CPU for the price, and offers more performance than I need. I chose it over the i3-12100f for the higher core count, but ultimately I think either processor would be a good budget option.</t>
  </si>
  <si>
    <t>https://pcpartpicker.com/user/Xnihilo97/</t>
  </si>
  <si>
    <t>https://pcpartpicker.com/user/Xnihilo97/, https://pcpartpicker.com/user/Xnihilo97/, https://pcpartpicker.com/b/ktqp99</t>
  </si>
  <si>
    <t>Dumner</t>
  </si>
  <si>
    <t>Good value cpu in 2023</t>
  </si>
  <si>
    <t>https://pcpartpicker.com/user/Dumner/</t>
  </si>
  <si>
    <t>https://pcpartpicker.com/user/Dumner/, https://pcpartpicker.com/user/Dumner/, https://pcpartpicker.com/b/fxCzK8</t>
  </si>
  <si>
    <t>MammothWizard</t>
  </si>
  <si>
    <t>Very solid budget-friendly cpu. It is definitely on the less desired end of cpus when it comes to matching the power of my 7800XT, however at 3440x1440 most if not all bottleneck is removed.</t>
  </si>
  <si>
    <t>https://pcpartpicker.com/user/MammothWizard/</t>
  </si>
  <si>
    <t>https://pcpartpicker.com/user/MammothWizard/, https://pcpartpicker.com/user/MammothWizard/, https://pcpartpicker.com/b/36xcCJ</t>
  </si>
  <si>
    <t>20 points</t>
  </si>
  <si>
    <t>Roodsie</t>
  </si>
  <si>
    <t>Wonderful budget CPU, but you can barely tell its under 200$ CAD, works amazingly!</t>
  </si>
  <si>
    <t>https://pcpartpicker.com/user/Roodsie/</t>
  </si>
  <si>
    <t>https://pcpartpicker.com/user/Roodsie/, https://pcpartpicker.com/user/Roodsie/, https://pcpartpicker.com/b/pXW323</t>
  </si>
  <si>
    <t>trevorland</t>
  </si>
  <si>
    <t>This build is NOT about cutting-edge gaming at max FPS. Therefore I chose a CPU that offers decent performance at a mid-level price. This 12th Generation Alder Lake CPU (SRL4W) features 6 cores (12 threads).</t>
  </si>
  <si>
    <t>https://pcpartpicker.com/user/trevorland/</t>
  </si>
  <si>
    <t>https://pcpartpicker.com/user/trevorland/, https://pcpartpicker.com/user/trevorland/, https://pcpartpicker.com/b/xBW323</t>
  </si>
  <si>
    <t>zmatthews4</t>
  </si>
  <si>
    <t>Best cost to gaming performance gen 12 CPU at the time of purchase IMO. Maxes out at 54c while running 30 min Cinebench stability test.</t>
  </si>
  <si>
    <t>https://pcpartpicker.com/user/zmatthews4/</t>
  </si>
  <si>
    <t>https://pcpartpicker.com/user/zmatthews4/, https://pcpartpicker.com/user/zmatthews4/, https://pcpartpicker.com/b/RN9NnQ</t>
  </si>
  <si>
    <t>KreamyKylo</t>
  </si>
  <si>
    <t>What can I say, one of the best price toperformance processors for midrange gaming PCs out there, certainly the most bang-for-buck you get when I built this PC. I've built three machines with this build, including my own personal gaming rig.</t>
  </si>
  <si>
    <t>https://pcpartpicker.com/user/KreamyKylo/</t>
  </si>
  <si>
    <t>https://pcpartpicker.com/user/KreamyKylo/, https://pcpartpicker.com/user/KreamyKylo/, https://pcpartpicker.com/b/GnMv6h</t>
  </si>
  <si>
    <t>CatarinthFan</t>
  </si>
  <si>
    <t>https://pcpartpicker.com/user/CatarinthFan/</t>
  </si>
  <si>
    <t>https://pcpartpicker.com/user/CatarinthFan/, https://pcpartpicker.com/user/CatarinthFan/, https://pcpartpicker.com/b/g7ZZxr</t>
  </si>
  <si>
    <t>shaggiesnax</t>
  </si>
  <si>
    <t>Good value for price if gaming performance is a priority. Has no trouble holding a steady 120 FPS at 1440p and 4k. Did not test at 1080p. Definitely a consumer desktop processor. If you need great professional multitasking capabilities, you will want at least a 12600K for those E cores as they do make a difference when running a lot of programs at once.</t>
  </si>
  <si>
    <t>https://pcpartpicker.com/user/shaggiesnax/</t>
  </si>
  <si>
    <t>https://pcpartpicker.com/user/shaggiesnax/, https://pcpartpicker.com/user/shaggiesnax/, https://pcpartpicker.com/b/hZrrxr</t>
  </si>
  <si>
    <t>reamerrr</t>
  </si>
  <si>
    <t>I had this recommended to me based on how I would use my pc, I've got no knowledge on this :P</t>
  </si>
  <si>
    <t>https://pcpartpicker.com/user/reamerrr/</t>
  </si>
  <si>
    <t>https://pcpartpicker.com/user/reamerrr/, https://pcpartpicker.com/user/reamerrr/, https://pcpartpicker.com/b/pVCzK8</t>
  </si>
  <si>
    <t>RobertRenard95</t>
  </si>
  <si>
    <t>It might seem like this somewhat "lower-end" LGA1700 CPU would severely bottleneck the GPU it's paired with. But so far it has never been truly challenged with the games I play. Utilization usually sits in the 40-50% on most games. Due to the overkill cooler mounted over it, it remains as cold as a godmothers heart.</t>
  </si>
  <si>
    <t>https://pcpartpicker.com/user/RobertRenard95/</t>
  </si>
  <si>
    <t>https://pcpartpicker.com/user/RobertRenard95/, https://pcpartpicker.com/user/RobertRenard95/, https://pcpartpicker.com/b/2hGqqs</t>
  </si>
  <si>
    <t>frostieinars</t>
  </si>
  <si>
    <t>cpu is great but the included cooler gets really loud and irritating</t>
  </si>
  <si>
    <t>https://pcpartpicker.com/user/frostieinars/</t>
  </si>
  <si>
    <t>https://pcpartpicker.com/user/frostieinars/, https://pcpartpicker.com/user/frostieinars/, https://pcpartpicker.com/b/rTj2FT</t>
  </si>
  <si>
    <t>ThExcelsior</t>
  </si>
  <si>
    <t>Such a great cpu, the 400 i5's of any generation will always be my first pick for someone going for a budget or mid tier pc. Always been so much value to performance and for such a cheap price. Can't recommend the 12400f enough, best value cpu on the market.</t>
  </si>
  <si>
    <t>https://pcpartpicker.com/user/ThExcelsior/</t>
  </si>
  <si>
    <t>https://pcpartpicker.com/user/ThExcelsior/, https://pcpartpicker.com/user/ThExcelsior/, https://pcpartpicker.com/b/4P7XsY</t>
  </si>
  <si>
    <t>nqthann</t>
  </si>
  <si>
    <t>1 year 1 month ago</t>
  </si>
  <si>
    <t>Great bang for your buck, can deal with all tasks I throw at it easily. For CPU-heavy games like CS:GO I get 700+ fps. Using Photoshop and web browsers also is a breeze.</t>
  </si>
  <si>
    <t>https://pcpartpicker.com/user/nqthann/</t>
  </si>
  <si>
    <t>https://pcpartpicker.com/user/nqthann/, https://pcpartpicker.com/user/nqthann/, https://pcpartpicker.com/b/Fh2V3C</t>
  </si>
  <si>
    <t>Gn1516</t>
  </si>
  <si>
    <t>Great chip, runs super cool, with BFB (base frequency boosting) you can get more power from it despite it not supporting overclocking.</t>
  </si>
  <si>
    <t>https://pcpartpicker.com/user/Gn1516/</t>
  </si>
  <si>
    <t>https://pcpartpicker.com/user/Gn1516/, https://pcpartpicker.com/user/Gn1516/, https://pcpartpicker.com/b/hYfPxr</t>
  </si>
  <si>
    <t>KloKin32</t>
  </si>
  <si>
    <t>Its good for VR. Runs everything I want really good</t>
  </si>
  <si>
    <t>https://pcpartpicker.com/user/KloKin32/</t>
  </si>
  <si>
    <t>https://pcpartpicker.com/user/KloKin32/, https://pcpartpicker.com/user/KloKin32/, https://pcpartpicker.com/b/bVfPxr</t>
  </si>
  <si>
    <t>a4bt</t>
  </si>
  <si>
    <t>A great CPU.</t>
  </si>
  <si>
    <t>https://pcpartpicker.com/user/a4bt/</t>
  </si>
  <si>
    <t>https://pcpartpicker.com/user/a4bt/, https://pcpartpicker.com/user/a4bt/, https://pcpartpicker.com/b/ksVcCJ</t>
  </si>
  <si>
    <t>SupeRudra2976</t>
  </si>
  <si>
    <t>1 year 2 months ago</t>
  </si>
  <si>
    <t>The CPU is perfect for my needs. Ample power for gaming, school, and work.</t>
  </si>
  <si>
    <t>https://pcpartpicker.com/user/SupeRudra2976/</t>
  </si>
  <si>
    <t>https://pcpartpicker.com/user/SupeRudra2976/, https://pcpartpicker.com/user/SupeRudra2976/, https://pcpartpicker.com/b/pst8TW</t>
  </si>
  <si>
    <t>emoteo</t>
  </si>
  <si>
    <t>It works and stays cool. No issues so far.</t>
  </si>
  <si>
    <t>https://pcpartpicker.com/user/emoteo/</t>
  </si>
  <si>
    <t>https://pcpartpicker.com/user/emoteo/, https://pcpartpicker.com/user/emoteo/, https://pcpartpicker.com/b/3D7XsY</t>
  </si>
  <si>
    <t>ConcaveTriangle</t>
  </si>
  <si>
    <t>1 year 3 months ago</t>
  </si>
  <si>
    <t>Worked well for what I needed to do, does not throttle the GPU at all and very quiet.</t>
  </si>
  <si>
    <t>https://pcpartpicker.com/user/ConcaveTriangle/</t>
  </si>
  <si>
    <t>https://pcpartpicker.com/user/ConcaveTriangle/, https://pcpartpicker.com/user/ConcaveTriangle/, https://pcpartpicker.com/b/J8bhP6</t>
  </si>
  <si>
    <t>fireleader21</t>
  </si>
  <si>
    <t>It works, and handles all my games and applications with ease.</t>
  </si>
  <si>
    <t>https://pcpartpicker.com/user/fireleader21/</t>
  </si>
  <si>
    <t>https://pcpartpicker.com/user/fireleader21/, https://pcpartpicker.com/user/fireleader21/, https://pcpartpicker.com/b/r7Gqqs</t>
  </si>
  <si>
    <t>superv123</t>
  </si>
  <si>
    <t>Great budget CPU for gaming</t>
  </si>
  <si>
    <t>https://pcpartpicker.com/user/superv123/</t>
  </si>
  <si>
    <t>https://pcpartpicker.com/user/superv123/, https://pcpartpicker.com/user/superv123/, https://pcpartpicker.com/b/fJmkcf</t>
  </si>
  <si>
    <t>Catch22b</t>
  </si>
  <si>
    <t>Perfect cpu for the gaming I do. The oem aircooler has a bit of a hum under load that you might find annoying. The only reason to buy an i7 for gamers, is to tell everyone you have one.</t>
  </si>
  <si>
    <t>https://pcpartpicker.com/user/Catch22b/</t>
  </si>
  <si>
    <t>https://pcpartpicker.com/user/Catch22b/, https://pcpartpicker.com/user/Catch22b/, https://pcpartpicker.com/b/gcRTwP</t>
  </si>
  <si>
    <t>spekssss</t>
  </si>
  <si>
    <t>1 year 4 months ago</t>
  </si>
  <si>
    <t>Works great worth it for budget build</t>
  </si>
  <si>
    <t>https://pcpartpicker.com/user/spekssss/</t>
  </si>
  <si>
    <t>https://pcpartpicker.com/user/spekssss/, https://pcpartpicker.com/user/spekssss/, https://pcpartpicker.com/b/2dxcCJ</t>
  </si>
  <si>
    <t>JiubTheSaint</t>
  </si>
  <si>
    <t>Nothing special but does a great job and stays very cool 50 to 55C during stress tests for me with a cheap $20 aftermarket cooler.</t>
  </si>
  <si>
    <t>https://pcpartpicker.com/user/JiubTheSaint/</t>
  </si>
  <si>
    <t>https://pcpartpicker.com/user/JiubTheSaint/, https://pcpartpicker.com/user/JiubTheSaint/, https://pcpartpicker.com/b/PWrrxr</t>
  </si>
  <si>
    <t>Xxjstar</t>
  </si>
  <si>
    <t>1 year 5 months ago</t>
  </si>
  <si>
    <t>Very good mid range 1080p Cpu</t>
  </si>
  <si>
    <t>https://pcpartpicker.com/user/Xxjstar/</t>
  </si>
  <si>
    <t>https://pcpartpicker.com/user/Xxjstar/, https://pcpartpicker.com/user/Xxjstar/, https://pcpartpicker.com/b/rGj2FT</t>
  </si>
  <si>
    <t>JudoSquirrel</t>
  </si>
  <si>
    <t>For the price I got it, perfect. If I bought again I'd aim for a 13400f because of the efficiency cores, but considering the £70 price difference, I'm very satisfied. Hasn't held my 3070 ti back so far @1080p though this could be different with less GPU intensive games.</t>
  </si>
  <si>
    <t>https://pcpartpicker.com/user/JudoSquirrel/</t>
  </si>
  <si>
    <t>https://pcpartpicker.com/user/JudoSquirrel/, https://pcpartpicker.com/user/JudoSquirrel/, https://pcpartpicker.com/b/yp3Zxr</t>
  </si>
  <si>
    <t>CooproxXo1</t>
  </si>
  <si>
    <t>Very solid CPU at this price point. Having owned an 8700k in the past, I can say that the 6 cores and 12 threads in this chip have really evolved, and make for a surprisingly powerful product. I am a big advocate for having an iGPU because of things like QuickSync and easy debugging but this price was incredibly hard to beat.</t>
  </si>
  <si>
    <t>https://pcpartpicker.com/user/CooproxXo1/</t>
  </si>
  <si>
    <t>https://pcpartpicker.com/user/CooproxXo1/, https://pcpartpicker.com/user/CooproxXo1/, https://pcpartpicker.com/b/QrGqqs</t>
  </si>
  <si>
    <t>thefakedinosaur101@gmail.com</t>
  </si>
  <si>
    <t>Fast and cheap</t>
  </si>
  <si>
    <t>https://pcpartpicker.com/user/thefakedinosaur101%40gmail.com/</t>
  </si>
  <si>
    <t>https://pcpartpicker.com/user/thefakedinosaur101%40gmail.com/, https://pcpartpicker.com/user/thefakedinosaur101%40gmail.com/, https://pcpartpicker.com/b/CqdD4D</t>
  </si>
  <si>
    <t>M_Oswald</t>
  </si>
  <si>
    <t>Solid CPU for gaming. Doesn't bottleneck anything from a 3080 ti downwards. Low wattage, stays very cool. Perfect for small form factor builds</t>
  </si>
  <si>
    <t>https://pcpartpicker.com/user/M_Oswald/</t>
  </si>
  <si>
    <t>https://pcpartpicker.com/user/M_Oswald/, https://pcpartpicker.com/user/M_Oswald/, https://pcpartpicker.com/b/cCwzK8</t>
  </si>
  <si>
    <t>LordAzyks</t>
  </si>
  <si>
    <t>Great deal for a 6 cores (here in France at least) and great current gen performance. An alternative option was the Ryzen 5 5600 (non-X), a bit cheaper, but motherboard choice and price weren't that great at the time of building this. Nothing more to say about it.</t>
  </si>
  <si>
    <t>https://pcpartpicker.com/user/LordAzyks/</t>
  </si>
  <si>
    <t>https://pcpartpicker.com/user/LordAzyks/, https://pcpartpicker.com/user/LordAzyks/, https://pcpartpicker.com/b/BVF8TW</t>
  </si>
  <si>
    <t>18 points</t>
  </si>
  <si>
    <t>Rathma_</t>
  </si>
  <si>
    <t>1 year 6 months ago</t>
  </si>
  <si>
    <t>Was torned between this and the Ryzen 5600. Decided going with Intel will be the best choice, giving me a chance to upgrade to Raptor Lake on the horizon.</t>
  </si>
  <si>
    <t>https://pcpartpicker.com/user/Rathma_/</t>
  </si>
  <si>
    <t>https://pcpartpicker.com/user/Rathma_/, https://pcpartpicker.com/user/Rathma_/, https://pcpartpicker.com/b/zZcTwP</t>
  </si>
  <si>
    <t>DeepestTulip955</t>
  </si>
  <si>
    <t>This CPU is very good. I have had no problems assembling it to the motherboard and it is very fast at doing tasks and works very well with the Zotac GeForce 12GB RTX 3060.</t>
  </si>
  <si>
    <t>https://pcpartpicker.com/user/DeepestTulip955/</t>
  </si>
  <si>
    <t>https://pcpartpicker.com/user/DeepestTulip955/, https://pcpartpicker.com/user/DeepestTulip955/, https://pcpartpicker.com/b/wXkXsY</t>
  </si>
  <si>
    <t>KaijuRampage</t>
  </si>
  <si>
    <t>Totally worth it, I was going to get the 12600kf but didnt want to spend the extra 100 dollars, this works perfect</t>
  </si>
  <si>
    <t>https://pcpartpicker.com/user/KaijuRampage/</t>
  </si>
  <si>
    <t>https://pcpartpicker.com/user/KaijuRampage/, https://pcpartpicker.com/user/KaijuRampage/, https://pcpartpicker.com/b/BbLPxr</t>
  </si>
  <si>
    <t>Rain_fall</t>
  </si>
  <si>
    <t>1 year 7 months ago</t>
  </si>
  <si>
    <t>Great budget processor with similar performance to the Ryzen 5 5600x. Slightly more expensive motherboards so I probably wouldn’t recommend it over AMD.</t>
  </si>
  <si>
    <t>https://pcpartpicker.com/user/Rain_fall/</t>
  </si>
  <si>
    <t>https://pcpartpicker.com/user/Rain_fall/, https://pcpartpicker.com/user/Rain_fall/, https://pcpartpicker.com/b/YH2V3C</t>
  </si>
  <si>
    <t>Rivstar</t>
  </si>
  <si>
    <t>One of the best value CPUs out there. Great performance, no issues.</t>
  </si>
  <si>
    <t>https://pcpartpicker.com/user/Rivstar/</t>
  </si>
  <si>
    <t>https://pcpartpicker.com/user/Rivstar/, https://pcpartpicker.com/user/Rivstar/, https://pcpartpicker.com/b/BCz7YJ</t>
  </si>
  <si>
    <t>Tier3simp</t>
  </si>
  <si>
    <t>Good fast cpu, very good for gaming supports ddr5</t>
  </si>
  <si>
    <t>https://pcpartpicker.com/user/Tier3simp/</t>
  </si>
  <si>
    <t>https://pcpartpicker.com/user/Tier3simp/, https://pcpartpicker.com/user/Tier3simp/, https://pcpartpicker.com/b/R3ZZxr</t>
  </si>
  <si>
    <t>mr706</t>
  </si>
  <si>
    <t>1 year 8 months ago</t>
  </si>
  <si>
    <t>Bought for under msrp at launch. Great price, great performance. Would give it 4.5 stars, knocking 0.5 because the stock cooler is pretty loud</t>
  </si>
  <si>
    <t>https://pcpartpicker.com/user/mr706/</t>
  </si>
  <si>
    <t>https://pcpartpicker.com/user/mr706/, https://pcpartpicker.com/user/mr706/, https://pcpartpicker.com/b/rsXbt6</t>
  </si>
  <si>
    <t>shane1930</t>
  </si>
  <si>
    <t>Seems to be working great for my o ly game of r6 so far on all ultra lol. Nice price range, can't go wrong.</t>
  </si>
  <si>
    <t>https://pcpartpicker.com/user/shane1930/</t>
  </si>
  <si>
    <t>https://pcpartpicker.com/user/shane1930/, https://pcpartpicker.com/user/shane1930/, https://pcpartpicker.com/b/HDcTwP</t>
  </si>
  <si>
    <t>whatshouldmyusernamebe</t>
  </si>
  <si>
    <t>Good balance of price and performance. It doesn't bottleneck my system. Could've gotten an AMD but AMD CPUs is kind of a mess this year. Not saying AMD is bad, I just didn't think it was a good time to buy an AMD processor. AMD is on it's last year of AM4 and it hard to find a compatible motherboard for Ryzen 5000 series if you didn't already build an AM4 system before. Surprisingly, Intel is technically more future proof than AMD because LGA 1700 still have another year left. So I though it would make more sense to use an Intel CPU. Maybe when AM5 launch, it would make more sense to buy AMD then but it wasn't out when I build the PC.</t>
  </si>
  <si>
    <t>https://pcpartpicker.com/user/whatshouldmyusernamebe/</t>
  </si>
  <si>
    <t>https://pcpartpicker.com/user/whatshouldmyusernamebe/, https://pcpartpicker.com/user/whatshouldmyusernamebe/, https://pcpartpicker.com/b/Lwz7YJ</t>
  </si>
  <si>
    <t>aarago</t>
  </si>
  <si>
    <t>The best price to performance in my opinion. If you're on a tighter budget you're probably better off with the 12100F but 6 cores was the least I was willing to go with. Stock cooler is good enough.</t>
  </si>
  <si>
    <t>https://pcpartpicker.com/user/aarago/</t>
  </si>
  <si>
    <t>https://pcpartpicker.com/user/aarago/, https://pcpartpicker.com/user/aarago/, https://pcpartpicker.com/b/tZfPxr</t>
  </si>
  <si>
    <t>JasperBuilds</t>
  </si>
  <si>
    <t>Works well, but if you need an upgrade, this would be your starting point to get something better.</t>
  </si>
  <si>
    <t>https://pcpartpicker.com/user/JasperBuilds/</t>
  </si>
  <si>
    <t>https://pcpartpicker.com/user/JasperBuilds/, https://pcpartpicker.com/user/JasperBuilds/, https://pcpartpicker.com/b/8V7XsY</t>
  </si>
  <si>
    <t>Nicky_1004</t>
  </si>
  <si>
    <t>1 year 9 months ago</t>
  </si>
  <si>
    <t>Smashing everything I've thrown at it in combination with a 3070 Eagle OC and a Vetroo V5 which has kept it cool as a cucumber and never had any temperature problems.</t>
  </si>
  <si>
    <t>https://pcpartpicker.com/user/Nicky_1004/</t>
  </si>
  <si>
    <t>https://pcpartpicker.com/user/Nicky_1004/, https://pcpartpicker.com/user/Nicky_1004/, https://pcpartpicker.com/b/GGcTwP</t>
  </si>
  <si>
    <t>dinimuetter</t>
  </si>
  <si>
    <t>No issues so far, seems to be a perfect match with my old gtx 1080ti.</t>
  </si>
  <si>
    <t>https://pcpartpicker.com/user/dinimuetter/</t>
  </si>
  <si>
    <t>https://pcpartpicker.com/user/dinimuetter/, https://pcpartpicker.com/user/dinimuetter/, https://pcpartpicker.com/b/kCbhP6</t>
  </si>
  <si>
    <t>Silasdss</t>
  </si>
  <si>
    <t>Best in its price range for sure. Great for gaming no bottlenecks, no complications.</t>
  </si>
  <si>
    <t>https://pcpartpicker.com/user/Silasdss/</t>
  </si>
  <si>
    <t>https://pcpartpicker.com/user/Silasdss/, https://pcpartpicker.com/user/Silasdss/, https://pcpartpicker.com/b/k3bhP6</t>
  </si>
  <si>
    <t>AysonGames</t>
  </si>
  <si>
    <t>Was gonna go with the 5600 originally but then found out that this has similar/better performance at a cheaper cost. I am using its stock cooler and though its pretty loud and the cpu can get a bit hot while playing games, I will eventually switch to like a 40$ cooler. Overall, amazing cpu for the price!</t>
  </si>
  <si>
    <t>https://pcpartpicker.com/user/AysonGames/</t>
  </si>
  <si>
    <t>https://pcpartpicker.com/user/AysonGames/, https://pcpartpicker.com/user/AysonGames/, https://pcpartpicker.com/b/cNQD4D</t>
  </si>
  <si>
    <t>Fulky</t>
  </si>
  <si>
    <t>6c/12t CPU should last a good while, even with a GPU upgrade down the line. Got a CPU Score of 9473 in Time Spy in this build.</t>
  </si>
  <si>
    <t>https://pcpartpicker.com/user/Fulky/</t>
  </si>
  <si>
    <t>https://pcpartpicker.com/user/Fulky/, https://pcpartpicker.com/user/Fulky/, https://pcpartpicker.com/b/3w68TW</t>
  </si>
  <si>
    <t>carrionwithoutme</t>
  </si>
  <si>
    <t>1 year 10 months ago</t>
  </si>
  <si>
    <t>Great CPU! Used for gaming on Warzone and am doing great with 6600xt @ 120+ fps.</t>
  </si>
  <si>
    <t>https://pcpartpicker.com/user/carrionwithoutme/</t>
  </si>
  <si>
    <t>https://pcpartpicker.com/user/carrionwithoutme/, https://pcpartpicker.com/user/carrionwithoutme/, https://pcpartpicker.com/b/Chqp99</t>
  </si>
  <si>
    <t>MarinoInfantry</t>
  </si>
  <si>
    <t>Great CPU especially if you’re also looking at AMDs 5600X, this has a better value and it’s just as fast if not faster. My only con is the included CPU cooler, it’s garbage. If you don’t get the mounting right the first time it will be very difficult to mount.</t>
  </si>
  <si>
    <t>https://pcpartpicker.com/user/MarinoInfantry/</t>
  </si>
  <si>
    <t>https://pcpartpicker.com/user/MarinoInfantry/, https://pcpartpicker.com/user/MarinoInfantry/, https://pcpartpicker.com/b/hf8J7P</t>
  </si>
  <si>
    <t>missingsaga</t>
  </si>
  <si>
    <t>Great performance, even better price.</t>
  </si>
  <si>
    <t>https://pcpartpicker.com/user/missingsaga/</t>
  </si>
  <si>
    <t>https://pcpartpicker.com/user/missingsaga/, https://pcpartpicker.com/user/missingsaga/, https://pcpartpicker.com/b/czMv6h</t>
  </si>
  <si>
    <t>simplyjrw</t>
  </si>
  <si>
    <t>Best price to performance budget CPU, does everything I need it to do.</t>
  </si>
  <si>
    <t>https://pcpartpicker.com/user/simplyjrw/</t>
  </si>
  <si>
    <t>https://pcpartpicker.com/user/simplyjrw/, https://pcpartpicker.com/user/simplyjrw/, https://pcpartpicker.com/b/ypbhP6</t>
  </si>
  <si>
    <t>Ukonv</t>
  </si>
  <si>
    <t>Great CPU to build around. However, the boxed cooler that this comes with isn't very good. Very upgradeable to a more powerful CPU down the line.</t>
  </si>
  <si>
    <t>https://pcpartpicker.com/user/Ukonv/</t>
  </si>
  <si>
    <t>https://pcpartpicker.com/user/Ukonv/, https://pcpartpicker.com/user/Ukonv/, https://pcpartpicker.com/b/vHxcCJ</t>
  </si>
  <si>
    <t>HistoryCucumber</t>
  </si>
  <si>
    <t>It's a CPU, what can I say?</t>
  </si>
  <si>
    <t>https://pcpartpicker.com/user/HistoryCucumber/</t>
  </si>
  <si>
    <t>https://pcpartpicker.com/user/HistoryCucumber/, https://pcpartpicker.com/user/HistoryCucumber/, https://pcpartpicker.com/b/mYJfrH</t>
  </si>
  <si>
    <t>blitzscrank</t>
  </si>
  <si>
    <t>1 year 11 months ago</t>
  </si>
  <si>
    <t>Fast, reliable, and relatively cheap. I don't fully utilize the CPU for gaming so it works great. Note, this version doesn't have integrated graphics so monitors will need to all be plugged into your GPU.</t>
  </si>
  <si>
    <t>https://pcpartpicker.com/user/blitzscrank/</t>
  </si>
  <si>
    <t>https://pcpartpicker.com/user/blitzscrank/, https://pcpartpicker.com/user/blitzscrank/, https://pcpartpicker.com/b/KNGqqs</t>
  </si>
  <si>
    <t>42 points</t>
  </si>
  <si>
    <t>Leif6174</t>
  </si>
  <si>
    <t>Performs extremely well. It's what I expected from the budget i5.</t>
  </si>
  <si>
    <t>https://pcpartpicker.com/user/Leif6174/</t>
  </si>
  <si>
    <t>https://pcpartpicker.com/user/Leif6174/, https://pcpartpicker.com/user/Leif6174/, https://pcpartpicker.com/b/68dD4D</t>
  </si>
  <si>
    <t>willywonka123</t>
  </si>
  <si>
    <t>2 years ago</t>
  </si>
  <si>
    <t>Don't need that strong of a CPU, this will be sufficient for me</t>
  </si>
  <si>
    <t>https://pcpartpicker.com/user/willywonka123/</t>
  </si>
  <si>
    <t>https://pcpartpicker.com/user/willywonka123/, https://pcpartpicker.com/user/willywonka123/, https://pcpartpicker.com/b/mxF8TW</t>
  </si>
  <si>
    <t>bbitzy</t>
  </si>
  <si>
    <t>2 years 1 month ago</t>
  </si>
  <si>
    <t>Great value. Doesn't need a separate cooler, just use the stock one. Works great.</t>
  </si>
  <si>
    <t>https://pcpartpicker.com/user/bbitzy/</t>
  </si>
  <si>
    <t>https://pcpartpicker.com/user/bbitzy/, https://pcpartpicker.com/user/bbitzy/, https://pcpartpicker.com/b/skvWGX</t>
  </si>
  <si>
    <t>ninjaiceflame</t>
  </si>
  <si>
    <t>Fantastic little CPU, runs fast and cool with the stock cooler too.
I was able to get a 20,584 bench on PassMark, and 108% on UserBenchmark.</t>
  </si>
  <si>
    <t>https://pcpartpicker.com/user/ninjaiceflame/</t>
  </si>
  <si>
    <t>https://pcpartpicker.com/user/ninjaiceflame/, https://pcpartpicker.com/user/ninjaiceflame/, https://pcpartpicker.com/b/swwhP6</t>
  </si>
  <si>
    <t>69 points</t>
  </si>
  <si>
    <t>Ensembled</t>
  </si>
  <si>
    <t>2 years 2 months ago</t>
  </si>
  <si>
    <t>Superb value for money! All you need for 1440p gaming and above, trades blows with flagship CPU's from previous generations.</t>
  </si>
  <si>
    <t>https://pcpartpicker.com/user/Ensembled/</t>
  </si>
  <si>
    <t>https://pcpartpicker.com/user/Ensembled/, https://pcpartpicker.com/user/Ensembled/, https://pcpartpicker.com/b/YCBZxr</t>
  </si>
  <si>
    <t>97 points</t>
  </si>
  <si>
    <t>clubdjmafia</t>
  </si>
  <si>
    <t>good for the price, it's amazing for 1440p gaming.</t>
  </si>
  <si>
    <t>https://pcpartpicker.com/user/clubdjmafia/</t>
  </si>
  <si>
    <t>https://pcpartpicker.com/user/clubdjmafia/, https://pcpartpicker.com/user/clubdjmafia/, https://pcpartpicker.com/b/jMPnTW</t>
  </si>
  <si>
    <t>AroStyxx</t>
  </si>
  <si>
    <t>(55 Ratings, 4.9 Average)</t>
  </si>
  <si>
    <t>honestly, it’s fine. nothing else to say.</t>
  </si>
  <si>
    <t>https://pcpartpicker.com/user/AroStyxx/</t>
  </si>
  <si>
    <t>https://pcpartpicker.com/user/AroStyxx/, https://pcpartpicker.com/user/AroStyxx/, https://pcpartpicker.com/b/jYDcCJ</t>
  </si>
  <si>
    <t>Intel Core i5 12600KF 3.7 GHz 10 Core Processor</t>
  </si>
  <si>
    <t>Norsk_skogkattt</t>
  </si>
  <si>
    <t>does its job</t>
  </si>
  <si>
    <t>https://pcpartpicker.com/user/Norsk_skogkattt/</t>
  </si>
  <si>
    <t>https://pcpartpicker.com/user/Norsk_skogkattt/, https://pcpartpicker.com/user/Norsk_skogkattt/, https://pcpartpicker.com/b/bPBcCJ</t>
  </si>
  <si>
    <t>Kenny_Builds</t>
  </si>
  <si>
    <t>Great CPU, even for 2024.</t>
  </si>
  <si>
    <t>https://pcpartpicker.com/user/Kenny_Builds/</t>
  </si>
  <si>
    <t>https://pcpartpicker.com/user/Kenny_Builds/, https://pcpartpicker.com/user/Kenny_Builds/, https://pcpartpicker.com/b/B3p2FT</t>
  </si>
  <si>
    <t>Curtis1mo</t>
  </si>
  <si>
    <t>For the 70 dollars I got this for, it is a powerhouse! It can handle anything i throw at it, but it could run a little toasty. At stock settings It did hit 79-80c, but the ambient temp was about 70f, however I have applied a -28mv offset and never went above 76c during a 30 minute cinebench test, and i have the deep cool ak400, so really any cooler should be able to handle this thing.</t>
  </si>
  <si>
    <t>https://pcpartpicker.com/user/Curtis1mo/</t>
  </si>
  <si>
    <t>https://pcpartpicker.com/user/Curtis1mo/, https://pcpartpicker.com/user/Curtis1mo/, https://pcpartpicker.com/b/DkBcCJ</t>
  </si>
  <si>
    <t>NoStoppinMe</t>
  </si>
  <si>
    <t>Insane deal for $90 on Tiktok back during Black Friday.</t>
  </si>
  <si>
    <t>https://pcpartpicker.com/user/NoStoppinMe/</t>
  </si>
  <si>
    <t>https://pcpartpicker.com/user/NoStoppinMe/, https://pcpartpicker.com/user/NoStoppinMe/, https://pcpartpicker.com/b/3RPV3C</t>
  </si>
  <si>
    <t>Cazex</t>
  </si>
  <si>
    <t>Fast and reliable for office work,</t>
  </si>
  <si>
    <t>https://pcpartpicker.com/user/Cazex/</t>
  </si>
  <si>
    <t>https://pcpartpicker.com/user/Cazex/, https://pcpartpicker.com/user/Cazex/, https://pcpartpicker.com/b/t8gtt6</t>
  </si>
  <si>
    <t>greyniu</t>
  </si>
  <si>
    <t>I probably should have been less of a cheapskate and got a 13th gen ... but boy is this a lot of CPU for $150</t>
  </si>
  <si>
    <t>https://pcpartpicker.com/user/greyniu/</t>
  </si>
  <si>
    <t>https://pcpartpicker.com/user/greyniu/, https://pcpartpicker.com/user/greyniu/, https://pcpartpicker.com/b/qKmkcf</t>
  </si>
  <si>
    <t>Excellent value at current prices for those who don't plan on upgrading. Great for building systems for non tech-savvy friends on a budget.</t>
  </si>
  <si>
    <t>https://pcpartpicker.com/user/15/</t>
  </si>
  <si>
    <t>https://pcpartpicker.com/user/15/, https://pcpartpicker.com/user/15/, https://pcpartpicker.com/b/Td7XsY</t>
  </si>
  <si>
    <t>Samsonitealtan</t>
  </si>
  <si>
    <t>Works fine for everything I need it for.</t>
  </si>
  <si>
    <t>https://pcpartpicker.com/user/Samsonitealtan/</t>
  </si>
  <si>
    <t>https://pcpartpicker.com/user/Samsonitealtan/, https://pcpartpicker.com/user/Samsonitealtan/, https://pcpartpicker.com/b/CtF8TW</t>
  </si>
  <si>
    <t>hyperspacepotato</t>
  </si>
  <si>
    <t>insanely good price to performance</t>
  </si>
  <si>
    <t>https://pcpartpicker.com/user/hyperspacepotato/</t>
  </si>
  <si>
    <t>https://pcpartpicker.com/user/hyperspacepotato/, https://pcpartpicker.com/user/hyperspacepotato/, https://pcpartpicker.com/b/HtYgXL</t>
  </si>
  <si>
    <t>LeCramel</t>
  </si>
  <si>
    <t>Very cheap and performance is alright</t>
  </si>
  <si>
    <t>https://pcpartpicker.com/user/LeCramel/</t>
  </si>
  <si>
    <t>https://pcpartpicker.com/user/LeCramel/, https://pcpartpicker.com/user/LeCramel/, https://pcpartpicker.com/b/YHt8TW</t>
  </si>
  <si>
    <t>17 points</t>
  </si>
  <si>
    <t>NineXfps</t>
  </si>
  <si>
    <t>No complaints, especially for it's price. So far really good performance in gaming, and no hiccups in editing/producing either.</t>
  </si>
  <si>
    <t>https://pcpartpicker.com/user/NineXfps/</t>
  </si>
  <si>
    <t>https://pcpartpicker.com/user/NineXfps/, https://pcpartpicker.com/user/NineXfps/, https://pcpartpicker.com/b/3DVcCJ</t>
  </si>
  <si>
    <t>whistlem</t>
  </si>
  <si>
    <t>Doing great numbers for me. Purchased when it went on sale for 140$ on BF. My mb won't OC, but still has great performance out of box.</t>
  </si>
  <si>
    <t>https://pcpartpicker.com/user/whistlem/</t>
  </si>
  <si>
    <t>https://pcpartpicker.com/user/whistlem/, https://pcpartpicker.com/user/whistlem/, https://pcpartpicker.com/b/cyrrxr</t>
  </si>
  <si>
    <t>Somewhat</t>
  </si>
  <si>
    <t>Was 140 bucks on amazon during black friday. Performs better than the 13400f, amazing CPU.</t>
  </si>
  <si>
    <t>https://pcpartpicker.com/user/Somewhat/</t>
  </si>
  <si>
    <t>https://pcpartpicker.com/user/Somewhat/, https://pcpartpicker.com/user/Somewhat/, https://pcpartpicker.com/b/kwJfrH</t>
  </si>
  <si>
    <t>DrEy0x</t>
  </si>
  <si>
    <t>Got it at a cheap price, its amazing honestly really good price to performance</t>
  </si>
  <si>
    <t>https://pcpartpicker.com/user/DrEy0x/</t>
  </si>
  <si>
    <t>https://pcpartpicker.com/user/DrEy0x/, https://pcpartpicker.com/user/DrEy0x/, https://pcpartpicker.com/b/dsfPxr</t>
  </si>
  <si>
    <t>MemeBomb27</t>
  </si>
  <si>
    <t>SUPER FAST AND I GOT IT FOR 140!!</t>
  </si>
  <si>
    <t>https://pcpartpicker.com/user/MemeBomb27/</t>
  </si>
  <si>
    <t>https://pcpartpicker.com/user/MemeBomb27/, https://pcpartpicker.com/user/MemeBomb27/, https://pcpartpicker.com/b/cpnLrH</t>
  </si>
  <si>
    <t>NickPCIB</t>
  </si>
  <si>
    <t>Very responsive, happy with this purchase.</t>
  </si>
  <si>
    <t>https://pcpartpicker.com/user/NickPCIB/</t>
  </si>
  <si>
    <t>https://pcpartpicker.com/user/NickPCIB/, https://pcpartpicker.com/user/NickPCIB/, https://pcpartpicker.com/b/4QnLrH</t>
  </si>
  <si>
    <t>1 point</t>
  </si>
  <si>
    <t>loserlmao</t>
  </si>
  <si>
    <t>Extremely fast and isn't as power hungry as expected. Undervolted -100mV, pulls ~130 W in Prime95 with unlimited PL1/PL2. Will not need to upgrade for at least 5+ years.</t>
  </si>
  <si>
    <t>https://pcpartpicker.com/user/loserlmao/</t>
  </si>
  <si>
    <t>https://pcpartpicker.com/user/loserlmao/, https://pcpartpicker.com/user/loserlmao/, https://pcpartpicker.com/b/PHj2FT</t>
  </si>
  <si>
    <t>ChazOnBudget</t>
  </si>
  <si>
    <t>https://pcpartpicker.com/user/ChazOnBudget/</t>
  </si>
  <si>
    <t>https://pcpartpicker.com/user/ChazOnBudget/, https://pcpartpicker.com/user/ChazOnBudget/, https://pcpartpicker.com/b/df4dnQ</t>
  </si>
  <si>
    <t>Ms_Ryan</t>
  </si>
  <si>
    <t>Love it! I've only had Intel in my computers, so can't compare it to AMD, but it's undoubtedly an upgrade from the i7 9th gen. processor that used in my older Lenovo ThinkStation Tiny. Temperatures are better than expected and the fact I have a dedicated graphics card saved me a few bucks pricewise.</t>
  </si>
  <si>
    <t>https://pcpartpicker.com/user/Ms_Ryan/</t>
  </si>
  <si>
    <t>https://pcpartpicker.com/user/Ms_Ryan/, https://pcpartpicker.com/user/Ms_Ryan/, https://pcpartpicker.com/b/jsfPxr</t>
  </si>
  <si>
    <t>radio123</t>
  </si>
  <si>
    <t>good for a mid budget build. no pins on the back so it's pretty hard to stuff up. for $255 aud, absolute bargain.</t>
  </si>
  <si>
    <t>https://pcpartpicker.com/user/radio123/</t>
  </si>
  <si>
    <t>https://pcpartpicker.com/user/radio123/, https://pcpartpicker.com/user/radio123/, https://pcpartpicker.com/b/Knqp99</t>
  </si>
  <si>
    <t>Already built with this cpu twice, easy to install and has great performance</t>
  </si>
  <si>
    <t>https://pcpartpicker.com/user/LeCramel/, https://pcpartpicker.com/user/LeCramel/, https://pcpartpicker.com/b/PNF8TW</t>
  </si>
  <si>
    <t>22 points</t>
  </si>
  <si>
    <t>gkrajay</t>
  </si>
  <si>
    <t>Great chip, fast enough for modern gaming loads!</t>
  </si>
  <si>
    <t>https://pcpartpicker.com/user/gkrajay/</t>
  </si>
  <si>
    <t>https://pcpartpicker.com/user/gkrajay/, https://pcpartpicker.com/user/gkrajay/, https://pcpartpicker.com/b/zCVcCJ</t>
  </si>
  <si>
    <t>Insomnialol</t>
  </si>
  <si>
    <t>Overclock it and its amazing price to preformance.</t>
  </si>
  <si>
    <t>https://pcpartpicker.com/user/Insomnialol/</t>
  </si>
  <si>
    <t>https://pcpartpicker.com/user/Insomnialol/, https://pcpartpicker.com/user/Insomnialol/, https://pcpartpicker.com/b/mwF8TW</t>
  </si>
  <si>
    <t>Shorty88jr</t>
  </si>
  <si>
    <t>I originally started out planning the build with a i3 but then the i5 went on sale for $65 off and thought it was a good idea to go ahead and step up to that. The 12600kf was chosen over the 12400kf because it was only $5 more and I got the additional e-cores on the 12600kf model works great for my needs</t>
  </si>
  <si>
    <t>https://pcpartpicker.com/user/Shorty88jr/</t>
  </si>
  <si>
    <t>https://pcpartpicker.com/user/Shorty88jr/, https://pcpartpicker.com/user/Shorty88jr/, https://pcpartpicker.com/b/NXW323</t>
  </si>
  <si>
    <t>Experien</t>
  </si>
  <si>
    <t>Best price/quality in June 2022, bought it for 219€ the 13600kf was 320€, the 13500 was 270€ :)</t>
  </si>
  <si>
    <t>https://pcpartpicker.com/user/Experien/</t>
  </si>
  <si>
    <t>https://pcpartpicker.com/user/Experien/, https://pcpartpicker.com/user/Experien/, https://pcpartpicker.com/b/PZvfrH</t>
  </si>
  <si>
    <t>Pcgamermc4</t>
  </si>
  <si>
    <t>W preformance for $140</t>
  </si>
  <si>
    <t>https://pcpartpicker.com/user/Pcgamermc4/</t>
  </si>
  <si>
    <t>https://pcpartpicker.com/user/Pcgamermc4/, https://pcpartpicker.com/user/Pcgamermc4/, https://pcpartpicker.com/b/yk7XsY</t>
  </si>
  <si>
    <t>Fugalpine</t>
  </si>
  <si>
    <t>Fast and reliable</t>
  </si>
  <si>
    <t>https://pcpartpicker.com/user/Fugalpine/</t>
  </si>
  <si>
    <t>https://pcpartpicker.com/user/Fugalpine/, https://pcpartpicker.com/user/Fugalpine/, https://pcpartpicker.com/b/CHbhP6</t>
  </si>
  <si>
    <t>whyfinn</t>
  </si>
  <si>
    <t>It is a really great cpu for the price range, and I've had no issues with it whatsoever after using it for a week. It doesn't look like there's really anything gaming-related that can even test its limits, at least from what I've done so far.</t>
  </si>
  <si>
    <t>https://pcpartpicker.com/user/whyfinn/</t>
  </si>
  <si>
    <t>https://pcpartpicker.com/user/whyfinn/, https://pcpartpicker.com/user/whyfinn/, https://pcpartpicker.com/b/HwDcCJ</t>
  </si>
  <si>
    <t>alexstore06</t>
  </si>
  <si>
    <t>Works great, no issues. Did have to turn off SpeedStep to get good clocks but power isn't an issue for me.</t>
  </si>
  <si>
    <t>https://pcpartpicker.com/user/alexstore06/</t>
  </si>
  <si>
    <t>https://pcpartpicker.com/user/alexstore06/, https://pcpartpicker.com/user/alexstore06/, https://pcpartpicker.com/b/wvqp99</t>
  </si>
  <si>
    <t>JuJuSmithSchuster69</t>
  </si>
  <si>
    <t>Amazing mid range cpu, all my games run perfectly and i have no complaints. Heavily recommend for the price range.</t>
  </si>
  <si>
    <t>https://pcpartpicker.com/user/JuJuSmithSchuster69/</t>
  </si>
  <si>
    <t>https://pcpartpicker.com/user/JuJuSmithSchuster69/, https://pcpartpicker.com/user/JuJuSmithSchuster69/, https://pcpartpicker.com/b/87vfrH</t>
  </si>
  <si>
    <t>achaffer</t>
  </si>
  <si>
    <t>Great for really anything. I have mine paired with a 3070, and it works perfectly. No complaints.</t>
  </si>
  <si>
    <t>https://pcpartpicker.com/user/achaffer/</t>
  </si>
  <si>
    <t>https://pcpartpicker.com/user/achaffer/, https://pcpartpicker.com/user/achaffer/, https://pcpartpicker.com/b/KhK323</t>
  </si>
  <si>
    <t>vjsm-ftw</t>
  </si>
  <si>
    <t>This is simply the rocket fuel everybody needs in their pc's withou a doubt.</t>
  </si>
  <si>
    <t>https://pcpartpicker.com/user/vjsm-ftw/</t>
  </si>
  <si>
    <t>https://pcpartpicker.com/user/vjsm-ftw/, https://pcpartpicker.com/user/vjsm-ftw/, https://pcpartpicker.com/b/xTrrxr</t>
  </si>
  <si>
    <t>impeccablemelon</t>
  </si>
  <si>
    <t>It shreds</t>
  </si>
  <si>
    <t>https://pcpartpicker.com/user/impeccablemelon/</t>
  </si>
  <si>
    <t>https://pcpartpicker.com/user/impeccablemelon/, https://pcpartpicker.com/user/impeccablemelon/, https://pcpartpicker.com/b/ryF8TW</t>
  </si>
  <si>
    <t>Spathus</t>
  </si>
  <si>
    <t>fast, 10 cores (6p+4e), great multithreaded performance.</t>
  </si>
  <si>
    <t>https://pcpartpicker.com/user/Spathus/</t>
  </si>
  <si>
    <t>https://pcpartpicker.com/user/Spathus/, https://pcpartpicker.com/user/Spathus/, https://pcpartpicker.com/b/NjnLrH</t>
  </si>
  <si>
    <t>RookideeDSi</t>
  </si>
  <si>
    <t>Pretty good all-rounder, more than enough for a RTX 3060 Ti and leaves some headroom for upgrades in the future</t>
  </si>
  <si>
    <t>https://pcpartpicker.com/user/RookideeDSi/</t>
  </si>
  <si>
    <t>https://pcpartpicker.com/user/RookideeDSi/, https://pcpartpicker.com/user/RookideeDSi/, https://pcpartpicker.com/b/dZJfrH</t>
  </si>
  <si>
    <t>EnderBoy9217</t>
  </si>
  <si>
    <t>Got it for a good price, can handle the toughest games while multitasking.</t>
  </si>
  <si>
    <t>https://pcpartpicker.com/user/EnderBoy9217/</t>
  </si>
  <si>
    <t>https://pcpartpicker.com/user/EnderBoy9217/, https://pcpartpicker.com/user/EnderBoy9217/, https://pcpartpicker.com/b/4VW323</t>
  </si>
  <si>
    <t>Circa1990</t>
  </si>
  <si>
    <t>An absoulte unit of a CPU for the money. Amazing in games and applications.</t>
  </si>
  <si>
    <t>https://pcpartpicker.com/user/Circa1990/</t>
  </si>
  <si>
    <t>https://pcpartpicker.com/user/Circa1990/, https://pcpartpicker.com/user/Circa1990/, https://pcpartpicker.com/b/n4dD4D</t>
  </si>
  <si>
    <t>sheyoshi</t>
  </si>
  <si>
    <t>Super speedy and great value for the price. Excellent at single-thread performance.</t>
  </si>
  <si>
    <t>https://pcpartpicker.com/user/sheyoshi/</t>
  </si>
  <si>
    <t>https://pcpartpicker.com/user/sheyoshi/, https://pcpartpicker.com/user/sheyoshi/, https://pcpartpicker.com/b/JdDcCJ</t>
  </si>
  <si>
    <t>35 points</t>
  </si>
  <si>
    <t>akev2794</t>
  </si>
  <si>
    <t>Good part, though now I'd probably go for a 12700f or 12700kf or 5800x3d depending on prices (or raptor lake of course)</t>
  </si>
  <si>
    <t>https://pcpartpicker.com/user/akev2794/</t>
  </si>
  <si>
    <t>https://pcpartpicker.com/user/akev2794/, https://pcpartpicker.com/user/akev2794/, https://pcpartpicker.com/b/wDcTwP</t>
  </si>
  <si>
    <t>Hammerjunge</t>
  </si>
  <si>
    <t>Got a sweat deal on this CPU. Works as expected and temps are not too hot for me.</t>
  </si>
  <si>
    <t>https://pcpartpicker.com/user/Hammerjunge/</t>
  </si>
  <si>
    <t>https://pcpartpicker.com/user/Hammerjunge/, https://pcpartpicker.com/user/Hammerjunge/, https://pcpartpicker.com/b/Gmqp99</t>
  </si>
  <si>
    <t>4runnerB</t>
  </si>
  <si>
    <t>Got a good deal on this also got a good deal on a Z690 board so wanted an unlocked CPU and have a graphics card didn’t need integrated graphics. All I need for gaming and some photography editing.</t>
  </si>
  <si>
    <t>https://pcpartpicker.com/user/4runnerB/</t>
  </si>
  <si>
    <t>https://pcpartpicker.com/user/4runnerB/, https://pcpartpicker.com/user/4runnerB/, https://pcpartpicker.com/b/k7W323</t>
  </si>
  <si>
    <t>markuseng</t>
  </si>
  <si>
    <t>great CPU. I will have some fun overclocking this. if that's not your thing and your building a PC for gaming i would go with the i5-12400/12400F as its much better value for money</t>
  </si>
  <si>
    <t>https://pcpartpicker.com/user/markuseng/</t>
  </si>
  <si>
    <t>https://pcpartpicker.com/user/markuseng/, https://pcpartpicker.com/user/markuseng/, https://pcpartpicker.com/b/bgLPxr</t>
  </si>
  <si>
    <t>goldkinghd</t>
  </si>
  <si>
    <t>Very solid cpu. Plenty of cores, strong boost clocks. Very strong gaming performance for a decent price.</t>
  </si>
  <si>
    <t>https://pcpartpicker.com/user/goldkinghd/</t>
  </si>
  <si>
    <t>https://pcpartpicker.com/user/goldkinghd/, https://pcpartpicker.com/user/goldkinghd/, https://pcpartpicker.com/b/BnQD4D</t>
  </si>
  <si>
    <t>Lmx154</t>
  </si>
  <si>
    <t>The best part of my build. It doesn't get too hot and totally destroys the R9 5900HX laptop that I had previously.</t>
  </si>
  <si>
    <t>https://pcpartpicker.com/user/Lmx154/</t>
  </si>
  <si>
    <t>https://pcpartpicker.com/user/Lmx154/, https://pcpartpicker.com/user/Lmx154/, https://pcpartpicker.com/b/RwPV3C</t>
  </si>
  <si>
    <t>SomeMuserTech</t>
  </si>
  <si>
    <t>I don't even need to explain this, one of the best processors on the market right now- so go and get it!</t>
  </si>
  <si>
    <t>https://pcpartpicker.com/user/SomeMuserTech/</t>
  </si>
  <si>
    <t>https://pcpartpicker.com/user/SomeMuserTech/, https://pcpartpicker.com/user/SomeMuserTech/, https://pcpartpicker.com/b/MrxcCJ</t>
  </si>
  <si>
    <t>The_</t>
  </si>
  <si>
    <t>Hits out of the ballpark compared to anything else at this price.</t>
  </si>
  <si>
    <t>https://pcpartpicker.com/user/The_/</t>
  </si>
  <si>
    <t>https://pcpartpicker.com/user/The_/, https://pcpartpicker.com/user/The_/, https://pcpartpicker.com/b/Vfrrxr</t>
  </si>
  <si>
    <t>jmpalma</t>
  </si>
  <si>
    <t>The mighty i5 Alder Lake boi. A stop-gap CPU for my client but this is no slouch for gaming and productivity.</t>
  </si>
  <si>
    <t>https://pcpartpicker.com/user/jmpalma/</t>
  </si>
  <si>
    <t>https://pcpartpicker.com/user/jmpalma/, https://pcpartpicker.com/user/jmpalma/, https://pcpartpicker.com/b/W9TJ7P</t>
  </si>
  <si>
    <t>flibberdipper</t>
  </si>
  <si>
    <t>Fast CPU even without any real overclock.</t>
  </si>
  <si>
    <t>https://pcpartpicker.com/user/flibberdipper/</t>
  </si>
  <si>
    <t>https://pcpartpicker.com/user/flibberdipper/, https://pcpartpicker.com/user/flibberdipper/, https://pcpartpicker.com/b/N6Mv6h</t>
  </si>
  <si>
    <t>kwally</t>
  </si>
  <si>
    <t>2 years 5 months ago</t>
  </si>
  <si>
    <t>Chose this CPU as it is great for single core programs such as the 3D design software I use. The 10 cores is also helpful. Got the KF version as don't need integrated graphics.</t>
  </si>
  <si>
    <t>https://pcpartpicker.com/user/kwally/</t>
  </si>
  <si>
    <t>https://pcpartpicker.com/user/kwally/, https://pcpartpicker.com/user/kwally/, https://pcpartpicker.com/b/zw9G3C</t>
  </si>
  <si>
    <t>Flappz</t>
  </si>
  <si>
    <t>(133 Ratings, 4.9 Average)</t>
  </si>
  <si>
    <t>Solid CPU, great price to performance.</t>
  </si>
  <si>
    <t>https://pcpartpicker.com/user/Flappz/</t>
  </si>
  <si>
    <t>https://pcpartpicker.com/user/Flappz/, https://pcpartpicker.com/user/Flappz/, https://pcpartpicker.com/b/jZbhP6</t>
  </si>
  <si>
    <t>Intel Core i7 12700K 3.6 GHz 12 Core Processor</t>
  </si>
  <si>
    <t>zeromatthew1</t>
  </si>
  <si>
    <t>Built with this CPU because it is a beastly chip, but not the most powerful. Does what it needs while keeping cool both idle and under heavy gaming. Never have to worry if this CPU can't run anything because it can! Also used it to future proof a little.</t>
  </si>
  <si>
    <t>https://pcpartpicker.com/user/zeromatthew1/</t>
  </si>
  <si>
    <t>https://pcpartpicker.com/user/zeromatthew1/, https://pcpartpicker.com/user/zeromatthew1/, https://pcpartpicker.com/b/9xJfrH</t>
  </si>
  <si>
    <t>Gumpert5555</t>
  </si>
  <si>
    <t>Quite good overall, snappy, not that hard to cool, and takes on all tasks. My only gripe is when you are doing complex things in premiere pro, it does struggle a little, but it's nothing terrible.</t>
  </si>
  <si>
    <t>https://pcpartpicker.com/user/Gumpert5555/</t>
  </si>
  <si>
    <t>https://pcpartpicker.com/user/Gumpert5555/, https://pcpartpicker.com/user/Gumpert5555/, https://pcpartpicker.com/b/dfz7YJ</t>
  </si>
  <si>
    <t>osukabi</t>
  </si>
  <si>
    <t>Great CPU while not being too expensive.</t>
  </si>
  <si>
    <t>https://pcpartpicker.com/user/osukabi/</t>
  </si>
  <si>
    <t>https://pcpartpicker.com/user/osukabi/, https://pcpartpicker.com/user/osukabi/, https://pcpartpicker.com/b/x9mkcf</t>
  </si>
  <si>
    <t>Alabasta_Joe</t>
  </si>
  <si>
    <t>Performance is solid, and has chewed through everything I have thrown at it so far. Utilization and temp remain low for most of what I'm doing (gaming), even with multiple apps open or running in the background.</t>
  </si>
  <si>
    <t>https://pcpartpicker.com/user/Alabasta_Joe/</t>
  </si>
  <si>
    <t>https://pcpartpicker.com/user/Alabasta_Joe/, https://pcpartpicker.com/user/Alabasta_Joe/, https://pcpartpicker.com/b/KfBcCJ</t>
  </si>
  <si>
    <t>addleq</t>
  </si>
  <si>
    <t>https://pcpartpicker.com/user/addleq/</t>
  </si>
  <si>
    <t>https://pcpartpicker.com/user/addleq/, https://pcpartpicker.com/user/addleq/, https://pcpartpicker.com/b/2JdD4D</t>
  </si>
  <si>
    <t>ssdsd1123</t>
  </si>
  <si>
    <t>CPU works well, no issues. Good performance for the price.</t>
  </si>
  <si>
    <t>https://pcpartpicker.com/user/ssdsd1123/</t>
  </si>
  <si>
    <t>https://pcpartpicker.com/user/ssdsd1123/, https://pcpartpicker.com/user/ssdsd1123/, https://pcpartpicker.com/b/TkDcCJ</t>
  </si>
  <si>
    <t>Hyper-</t>
  </si>
  <si>
    <t>Amazing CPU! However, its single core performance doesn't justify the hefty $240 price tag that comes with it.
It can also get pretty hot under load without the appropriate amount of thermal paste, so I recommend reapplying some if you can.
Nonetheless, it's still a beast of a card for editing, rendering, and gaming!</t>
  </si>
  <si>
    <t>https://pcpartpicker.com/user/Hyper-/</t>
  </si>
  <si>
    <t>https://pcpartpicker.com/user/Hyper-/, https://pcpartpicker.com/user/Hyper-/, https://pcpartpicker.com/b/7M7XsY</t>
  </si>
  <si>
    <t>riorio2222</t>
  </si>
  <si>
    <t>Runs very quickly! Love it!</t>
  </si>
  <si>
    <t>https://pcpartpicker.com/user/riorio2222/</t>
  </si>
  <si>
    <t>https://pcpartpicker.com/user/riorio2222/, https://pcpartpicker.com/user/riorio2222/, https://pcpartpicker.com/b/pfgtt6</t>
  </si>
  <si>
    <t>therealacp</t>
  </si>
  <si>
    <t>Works well overall and has never gone above 30% usage. Great for streaming, video games, recording and video editing.</t>
  </si>
  <si>
    <t>https://pcpartpicker.com/user/therealacp/</t>
  </si>
  <si>
    <t>https://pcpartpicker.com/user/therealacp/, https://pcpartpicker.com/user/therealacp/, https://pcpartpicker.com/b/4ct8TW</t>
  </si>
  <si>
    <t>xenolixr</t>
  </si>
  <si>
    <t>(58 Ratings, 4.8 Average)</t>
  </si>
  <si>
    <t>18 days ago</t>
  </si>
  <si>
    <t>Not a bad cheap CPU nice to have for a cheaper first build, LGA1200 does limit, but really depends on what your going for.</t>
  </si>
  <si>
    <t>https://pcpartpicker.com/user/xenolixr/</t>
  </si>
  <si>
    <t>https://pcpartpicker.com/user/xenolixr/, https://pcpartpicker.com/user/xenolixr/, https://pcpartpicker.com/b/YKt8TW</t>
  </si>
  <si>
    <t>Intel Core i5 10400F 2.9 GHz 6 Core Processor</t>
  </si>
  <si>
    <t>Park568</t>
  </si>
  <si>
    <t>it is a cpu and i got it for 100 new and it is powerful enough to play my games</t>
  </si>
  <si>
    <t>https://pcpartpicker.com/user/Park568/</t>
  </si>
  <si>
    <t>https://pcpartpicker.com/user/Park568/, https://pcpartpicker.com/user/Park568/, https://pcpartpicker.com/b/7rfPxr</t>
  </si>
  <si>
    <t>Guy.</t>
  </si>
  <si>
    <t>Price to performance wise, not good. Get an i5 12400f if you want price to performance.
I've used this cpu a lot and it has done a very good job at lasting these past years, I recently changed from the stock cooler to a deepcool ag400, would reco doing that as it's very good.</t>
  </si>
  <si>
    <t>https://pcpartpicker.com/user/Guy./</t>
  </si>
  <si>
    <t>https://pcpartpicker.com/user/Guy./, https://pcpartpicker.com/user/Guy./, https://pcpartpicker.com/b/kp4dnQ</t>
  </si>
  <si>
    <t>_Mysticc</t>
  </si>
  <si>
    <t>This is a great CPU, with amazing performance and a solid price-point. It'll roll well with the hits and I don't foresee any major problems to occur because of this guy.</t>
  </si>
  <si>
    <t>https://pcpartpicker.com/user/_Mysticc/</t>
  </si>
  <si>
    <t>https://pcpartpicker.com/user/_Mysticc/, https://pcpartpicker.com/user/_Mysticc/, https://pcpartpicker.com/b/Tq9NnQ</t>
  </si>
  <si>
    <t>Chqrlie_</t>
  </si>
  <si>
    <t>Solid Affordable performance. Stays cool and has just the right amount of speed. Not too overkill, and not too slow.</t>
  </si>
  <si>
    <t>https://pcpartpicker.com/user/Chqrlie_/</t>
  </si>
  <si>
    <t>https://pcpartpicker.com/user/Chqrlie_/, https://pcpartpicker.com/user/Chqrlie_/, https://pcpartpicker.com/b/Yh2V3C</t>
  </si>
  <si>
    <t>Abcel</t>
  </si>
  <si>
    <t>great cpu! can run almost anything and perfect for a budget</t>
  </si>
  <si>
    <t>https://pcpartpicker.com/user/Abcel/</t>
  </si>
  <si>
    <t>https://pcpartpicker.com/user/Abcel/, https://pcpartpicker.com/user/Abcel/, https://pcpartpicker.com/b/G7Gqqs</t>
  </si>
  <si>
    <t>colby-burgess</t>
  </si>
  <si>
    <t>Smooth as butter and fast. I got on sale for roughly $100. Has not bottle necked me anywhere no problems.</t>
  </si>
  <si>
    <t>https://pcpartpicker.com/user/colby-burgess/</t>
  </si>
  <si>
    <t>https://pcpartpicker.com/user/colby-burgess/, https://pcpartpicker.com/user/colby-burgess/, https://pcpartpicker.com/b/BJkXsY</t>
  </si>
  <si>
    <t>Still a very capable budget CPU for gaming if you can get it for the right price. Not really worth paying full price for it new anymore in my opinion since the 12400F is quite closely priced and a lot better, but I'd still recommend it if you can get a good deal on it or are on a strict budget.</t>
  </si>
  <si>
    <t>https://pcpartpicker.com/user/KreamyKylo/, https://pcpartpicker.com/user/KreamyKylo/, https://pcpartpicker.com/b/RTmkcf</t>
  </si>
  <si>
    <t>Keith.</t>
  </si>
  <si>
    <t>for the right price it's still a very viable option, especially given the drop on compatible motherboard prices.</t>
  </si>
  <si>
    <t>https://pcpartpicker.com/user/Keith./</t>
  </si>
  <si>
    <t>https://pcpartpicker.com/user/Keith./, https://pcpartpicker.com/user/Keith./, https://pcpartpicker.com/b/dGPV3C</t>
  </si>
  <si>
    <t>mrST0GGY</t>
  </si>
  <si>
    <t>Great price and product. Nothing super special, but no issues. It's exactly what i wanted from a CPU</t>
  </si>
  <si>
    <t>https://pcpartpicker.com/user/mrST0GGY/</t>
  </si>
  <si>
    <t>https://pcpartpicker.com/user/mrST0GGY/, https://pcpartpicker.com/user/mrST0GGY/, https://pcpartpicker.com/b/Tn68TW</t>
  </si>
  <si>
    <t>MatuGamesYY</t>
  </si>
  <si>
    <t>All across W, it was good budget CPU at the time, still is, but 12400F beats it because newer gen+same price
Still not upgrading tho, no need to</t>
  </si>
  <si>
    <t>https://pcpartpicker.com/user/MatuGamesYY/</t>
  </si>
  <si>
    <t>https://pcpartpicker.com/user/MatuGamesYY/, https://pcpartpicker.com/user/MatuGamesYY/, https://pcpartpicker.com/b/7XbhP6</t>
  </si>
  <si>
    <t>MoonPicks</t>
  </si>
  <si>
    <t>You can do better now for both the price and fps but it still holds up somewhat well for me.</t>
  </si>
  <si>
    <t>https://pcpartpicker.com/user/MoonPicks/</t>
  </si>
  <si>
    <t>https://pcpartpicker.com/user/MoonPicks/, https://pcpartpicker.com/user/MoonPicks/, https://pcpartpicker.com/b/7K4dnQ</t>
  </si>
  <si>
    <t>PCMAN06</t>
  </si>
  <si>
    <t>Good CPU for the price</t>
  </si>
  <si>
    <t>https://pcpartpicker.com/user/PCMAN06/</t>
  </si>
  <si>
    <t>https://pcpartpicker.com/user/PCMAN06/, https://pcpartpicker.com/user/PCMAN06/, https://pcpartpicker.com/b/VV68TW</t>
  </si>
  <si>
    <t>alexander.bennett</t>
  </si>
  <si>
    <t>This was one of the best budget CPU's that I could find. In retrospect I wish I had gone with the 12100f or even 3600 but I'm still pretty happy with the 10400f. The only problem is that the chip was getting over 100 degrees Celsius under load with the stock cooler. I'm not sure if this is because the cooler is bad or if the thermal paste didn't cover the entire face of the chip.</t>
  </si>
  <si>
    <t>https://pcpartpicker.com/user/alexander.bennett/</t>
  </si>
  <si>
    <t>https://pcpartpicker.com/user/alexander.bennett/, https://pcpartpicker.com/user/alexander.bennett/, https://pcpartpicker.com/b/9J8J7P</t>
  </si>
  <si>
    <t>BooBee</t>
  </si>
  <si>
    <t>Great value CPU</t>
  </si>
  <si>
    <t>https://pcpartpicker.com/user/BooBee/</t>
  </si>
  <si>
    <t>https://pcpartpicker.com/user/BooBee/, https://pcpartpicker.com/user/BooBee/, https://pcpartpicker.com/b/2Hcqqs</t>
  </si>
  <si>
    <t>Foofighteradsky</t>
  </si>
  <si>
    <t>Works fine, good cpu for gaming and daily use</t>
  </si>
  <si>
    <t>https://pcpartpicker.com/user/Foofighteradsky/</t>
  </si>
  <si>
    <t>https://pcpartpicker.com/user/Foofighteradsky/, https://pcpartpicker.com/user/Foofighteradsky/, https://pcpartpicker.com/b/jBDcCJ</t>
  </si>
  <si>
    <t>Shokh</t>
  </si>
  <si>
    <t>Incredible price to performance and the best processor, pairs nicely with 3070TI for gaming and haven't experienced any issues.</t>
  </si>
  <si>
    <t>https://pcpartpicker.com/user/Shokh/</t>
  </si>
  <si>
    <t>https://pcpartpicker.com/user/Shokh/, https://pcpartpicker.com/user/Shokh/, https://pcpartpicker.com/b/QMGcCJ</t>
  </si>
  <si>
    <t>Nickyorboi</t>
  </si>
  <si>
    <t>It does it's job as a cpu and pairs nicely with my RTX 3060 for gaming. I also have a Sythe Fuma 2 cooler on it, so it never goes above 50c.</t>
  </si>
  <si>
    <t>https://pcpartpicker.com/user/Nickyorboi/</t>
  </si>
  <si>
    <t>https://pcpartpicker.com/user/Nickyorboi/, https://pcpartpicker.com/user/Nickyorboi/, https://pcpartpicker.com/b/QRf9TW</t>
  </si>
  <si>
    <t>AlaireA</t>
  </si>
  <si>
    <t>2 years 3 months ago</t>
  </si>
  <si>
    <t>Got it for a decent price, and works for what we need. Solid processor.</t>
  </si>
  <si>
    <t>https://pcpartpicker.com/user/AlaireA/</t>
  </si>
  <si>
    <t>https://pcpartpicker.com/user/AlaireA/, https://pcpartpicker.com/user/AlaireA/, https://pcpartpicker.com/b/mRjp99</t>
  </si>
  <si>
    <t>blinkzz</t>
  </si>
  <si>
    <t>Good 3600 killer with price drops. Matches 3600 performance for cheaper but slowly growing less of a good buy with the introduction of the $180 12400F</t>
  </si>
  <si>
    <t>https://pcpartpicker.com/user/blinkzz/</t>
  </si>
  <si>
    <t>https://pcpartpicker.com/user/blinkzz/, https://pcpartpicker.com/user/blinkzz/, https://pcpartpicker.com/b/qHYH99</t>
  </si>
  <si>
    <t>Mrnyancat1</t>
  </si>
  <si>
    <t>Excellent CPU! It can handle anything I throw at it!
Idle temps: 20c
Load temps: 60c</t>
  </si>
  <si>
    <t>https://pcpartpicker.com/user/Mrnyancat1/</t>
  </si>
  <si>
    <t>https://pcpartpicker.com/user/Mrnyancat1/, https://pcpartpicker.com/user/Mrnyancat1/, https://pcpartpicker.com/b/wKVcCJ</t>
  </si>
  <si>
    <t>dsaywhat</t>
  </si>
  <si>
    <t>Does the job with polish and speed. No issues for gaming. Good value and performance.</t>
  </si>
  <si>
    <t>https://pcpartpicker.com/user/dsaywhat/</t>
  </si>
  <si>
    <t>https://pcpartpicker.com/user/dsaywhat/, https://pcpartpicker.com/user/dsaywhat/, https://pcpartpicker.com/b/3gcTwP</t>
  </si>
  <si>
    <t>This CPU, while fairly expensive, is absolutely worth it if you're gonna be streaming, video editing, or playing CPU intensive games.
It obliterates anything I throw at it, so much so that I don't think I've ever been bottlenecked by this CPU.</t>
  </si>
  <si>
    <t>https://pcpartpicker.com/user/Hyper-/, https://pcpartpicker.com/user/Hyper-/, https://pcpartpicker.com/b/YdPV3C</t>
  </si>
  <si>
    <t>VonexF5</t>
  </si>
  <si>
    <t>Very fast considering that the 13700K can be almost the same price!</t>
  </si>
  <si>
    <t>https://pcpartpicker.com/user/VonexF5/</t>
  </si>
  <si>
    <t>https://pcpartpicker.com/user/VonexF5/, https://pcpartpicker.com/user/VonexF5/, https://pcpartpicker.com/b/KT7XsY</t>
  </si>
  <si>
    <t>Nixlekk</t>
  </si>
  <si>
    <t>cpu works perfectly. i like it.</t>
  </si>
  <si>
    <t>https://pcpartpicker.com/user/Nixlekk/</t>
  </si>
  <si>
    <t>https://pcpartpicker.com/user/Nixlekk/, https://pcpartpicker.com/user/Nixlekk/, https://pcpartpicker.com/b/dR8J7P</t>
  </si>
  <si>
    <t>jacko136</t>
  </si>
  <si>
    <t>Solid, having no issues at all</t>
  </si>
  <si>
    <t>https://pcpartpicker.com/user/jacko136/</t>
  </si>
  <si>
    <t>https://pcpartpicker.com/user/jacko136/, https://pcpartpicker.com/user/jacko136/, https://pcpartpicker.com/b/b2LPxr</t>
  </si>
  <si>
    <t>6ftevo</t>
  </si>
  <si>
    <t>Good CPU, Runs cool if you have a AIO.</t>
  </si>
  <si>
    <t>https://pcpartpicker.com/user/6ftevo/</t>
  </si>
  <si>
    <t>https://pcpartpicker.com/user/6ftevo/, https://pcpartpicker.com/user/6ftevo/, https://pcpartpicker.com/b/r6VcCJ</t>
  </si>
  <si>
    <t>kori220</t>
  </si>
  <si>
    <t>It's a cpu and it works well with a 4090 at 1440p. can't really say much else about it, bought it when alder lake was still new and still really happy with it.</t>
  </si>
  <si>
    <t>https://pcpartpicker.com/user/kori220/</t>
  </si>
  <si>
    <t>https://pcpartpicker.com/user/kori220/, https://pcpartpicker.com/user/kori220/, https://pcpartpicker.com/b/T6dD4D</t>
  </si>
  <si>
    <t>https://pcpartpicker.com/user/addleq/, https://pcpartpicker.com/user/addleq/, https://pcpartpicker.com/b/p7HzK8</t>
  </si>
  <si>
    <t>21 points</t>
  </si>
  <si>
    <t>ccluss</t>
  </si>
  <si>
    <t>Hard to fault it after upgrading 8(!) generations, but it has delivered in every way, running cooler than anticipated.</t>
  </si>
  <si>
    <t>https://pcpartpicker.com/user/ccluss/</t>
  </si>
  <si>
    <t>https://pcpartpicker.com/user/ccluss/, https://pcpartpicker.com/user/ccluss/, https://pcpartpicker.com/b/kWCzK8</t>
  </si>
  <si>
    <t>EH952</t>
  </si>
  <si>
    <t>Great budget CPU works great for gaming and has had no issues yet.</t>
  </si>
  <si>
    <t>https://pcpartpicker.com/user/EH952/</t>
  </si>
  <si>
    <t>https://pcpartpicker.com/user/EH952/, https://pcpartpicker.com/user/EH952/, https://pcpartpicker.com/b/Jg8MnQ</t>
  </si>
  <si>
    <t>salmonwine</t>
  </si>
  <si>
    <t>One of the best gaming cpus for the price! That said, YMMV for most other tasks. It's functional, but not nearly as fun as an i5-10600kf.</t>
  </si>
  <si>
    <t>https://pcpartpicker.com/user/salmonwine/</t>
  </si>
  <si>
    <t>https://pcpartpicker.com/user/salmonwine/, https://pcpartpicker.com/user/salmonwine/, https://pcpartpicker.com/b/KQtp99</t>
  </si>
  <si>
    <t>kurayamii</t>
  </si>
  <si>
    <t>Huge bang for buck cpu, not the best out there but I certainly don't need anymore, since playing at 1440p makes eliminates any possible bottlenecks that this cpu might endure at 1080p.</t>
  </si>
  <si>
    <t>https://pcpartpicker.com/user/kurayamii/</t>
  </si>
  <si>
    <t>https://pcpartpicker.com/user/kurayamii/, https://pcpartpicker.com/user/kurayamii/, https://pcpartpicker.com/b/b93tt6</t>
  </si>
  <si>
    <t>KJK239</t>
  </si>
  <si>
    <t>Way better deal than the R5 3600 and it runs about the same. It's super good for my games, and placed a lot higher than I expected on cinebench.</t>
  </si>
  <si>
    <t>https://pcpartpicker.com/user/KJK239/</t>
  </si>
  <si>
    <t>https://pcpartpicker.com/user/KJK239/, https://pcpartpicker.com/user/KJK239/, https://pcpartpicker.com/b/PT8MnQ</t>
  </si>
  <si>
    <t>jongley</t>
  </si>
  <si>
    <t>Really good 6 core CPU. For a low budget system for gaming or doing some photo editing this is really goo.</t>
  </si>
  <si>
    <t>https://pcpartpicker.com/user/jongley/</t>
  </si>
  <si>
    <t>https://pcpartpicker.com/user/jongley/, https://pcpartpicker.com/user/jongley/, https://pcpartpicker.com/b/xCjp99</t>
  </si>
  <si>
    <t>MrTightBudget</t>
  </si>
  <si>
    <t>6 cores, 12 threads, a 4.2ghz boost and a tdp of just 65w? incredible price to performance and the best processor buy i have ever made.</t>
  </si>
  <si>
    <t>https://pcpartpicker.com/user/MrTightBudget/</t>
  </si>
  <si>
    <t>https://pcpartpicker.com/user/MrTightBudget/, https://pcpartpicker.com/user/MrTightBudget/, https://pcpartpicker.com/b/Wjtp99</t>
  </si>
  <si>
    <t>Fronz.Jr</t>
  </si>
  <si>
    <t>2 years 7 months ago</t>
  </si>
  <si>
    <t>Excellent cpu for the price. Stock cooler works fine. Unfortunately, I bought it right before 12th gen came out and dropped 11th gen prices.</t>
  </si>
  <si>
    <t>https://pcpartpicker.com/user/Fronz.Jr/</t>
  </si>
  <si>
    <t>https://pcpartpicker.com/user/Fronz.Jr/, https://pcpartpicker.com/user/Fronz.Jr/, https://pcpartpicker.com/b/47K48d</t>
  </si>
  <si>
    <t>Aodhan144</t>
  </si>
  <si>
    <t>Works well for good price, will upgrade later.</t>
  </si>
  <si>
    <t>https://pcpartpicker.com/user/Aodhan144/</t>
  </si>
  <si>
    <t>https://pcpartpicker.com/user/Aodhan144/, https://pcpartpicker.com/user/Aodhan144/, https://pcpartpicker.com/b/dQp8TW</t>
  </si>
  <si>
    <t>SmokePop</t>
  </si>
  <si>
    <t>I strongly recommend this CPU.
It's cheap and delivers good performance.</t>
  </si>
  <si>
    <t>https://pcpartpicker.com/user/SmokePop/</t>
  </si>
  <si>
    <t>https://pcpartpicker.com/user/SmokePop/, https://pcpartpicker.com/user/SmokePop/, https://pcpartpicker.com/b/ZCNqqs</t>
  </si>
  <si>
    <t>SuperLuigi9624</t>
  </si>
  <si>
    <t>Synonymous with budget builds. There's a reason it's so popular.</t>
  </si>
  <si>
    <t>https://pcpartpicker.com/user/SuperLuigi9624/</t>
  </si>
  <si>
    <t>https://pcpartpicker.com/user/SuperLuigi9624/, https://pcpartpicker.com/user/SuperLuigi9624/, https://pcpartpicker.com/b/CpwhP6</t>
  </si>
  <si>
    <t>Handles everything I throw at it from fusion 360 to Fortnite max settings and never goes above 60 C. The 12 cores and 20 threads is perfect for what I do, paired with a mid tier gpu and can play pretty much every game on 1440p mod to high settings.</t>
  </si>
  <si>
    <t>https://pcpartpicker.com/user/therealacp/, https://pcpartpicker.com/user/therealacp/, https://pcpartpicker.com/b/hXp2FT</t>
  </si>
  <si>
    <t>zacklemore13</t>
  </si>
  <si>
    <t>Good CPU and is overclockable if you want. Didn't want to go with 13th gen yet and 12th gen was on sale. Doesn't get hot with my aio cooler.</t>
  </si>
  <si>
    <t>https://pcpartpicker.com/user/zacklemore13/</t>
  </si>
  <si>
    <t>https://pcpartpicker.com/user/zacklemore13/, https://pcpartpicker.com/user/zacklemore13/, https://pcpartpicker.com/b/fJqp99</t>
  </si>
  <si>
    <t>Kerta1n</t>
  </si>
  <si>
    <t>Overclockable, raptor lake was unavailable at time of building</t>
  </si>
  <si>
    <t>https://pcpartpicker.com/user/Kerta1n/</t>
  </si>
  <si>
    <t>https://pcpartpicker.com/user/Kerta1n/, https://pcpartpicker.com/user/Kerta1n/, https://pcpartpicker.com/b/hv3Zxr</t>
  </si>
  <si>
    <t>hafuri</t>
  </si>
  <si>
    <t>Definitely a good bump up from my i7 8700K. 12-Cores is definitely amazing.</t>
  </si>
  <si>
    <t>https://pcpartpicker.com/user/hafuri/</t>
  </si>
  <si>
    <t>https://pcpartpicker.com/user/hafuri/, https://pcpartpicker.com/user/hafuri/, https://pcpartpicker.com/b/JQBcCJ</t>
  </si>
  <si>
    <t>Panderp</t>
  </si>
  <si>
    <t>I wanted something which wasnt so hot and the 12th gen was currently on sale so why not.</t>
  </si>
  <si>
    <t>https://pcpartpicker.com/user/Panderp/</t>
  </si>
  <si>
    <t>https://pcpartpicker.com/user/Panderp/, https://pcpartpicker.com/user/Panderp/, https://pcpartpicker.com/b/nXF8TW</t>
  </si>
  <si>
    <t>Jinx_58_</t>
  </si>
  <si>
    <t>Great CPU, I haven’t seen it go above 40% utilization with 1080p fps or 1440p 165fps. Was afraid of it running hot but with a 360mm aio it doesn’t go above ~62 C during stress tests.</t>
  </si>
  <si>
    <t>https://pcpartpicker.com/user/Jinx_58_/</t>
  </si>
  <si>
    <t>https://pcpartpicker.com/user/Jinx_58_/, https://pcpartpicker.com/user/Jinx_58_/, https://pcpartpicker.com/b/hKGqqs</t>
  </si>
  <si>
    <t>A_Morpheus_Interweb</t>
  </si>
  <si>
    <t>Good enough yesterday, good enough today, good enough tomorrow to not jump to 13th gen. Still thinking about jumping, though....</t>
  </si>
  <si>
    <t>https://pcpartpicker.com/user/A_Morpheus_Interweb/</t>
  </si>
  <si>
    <t>https://pcpartpicker.com/user/A_Morpheus_Interweb/, https://pcpartpicker.com/user/A_Morpheus_Interweb/, https://pcpartpicker.com/b/TdvfrH</t>
  </si>
  <si>
    <t>Crozyn</t>
  </si>
  <si>
    <t>Fast and runs really cool with my setup. Video rendering is quick. Chose this CPU because it was included in a bundle, but it's a really great CPU for mid/high range builds.</t>
  </si>
  <si>
    <t>https://pcpartpicker.com/user/Crozyn/</t>
  </si>
  <si>
    <t>https://pcpartpicker.com/user/Crozyn/, https://pcpartpicker.com/user/Crozyn/, https://pcpartpicker.com/b/7xVcCJ</t>
  </si>
  <si>
    <t>bmeis93</t>
  </si>
  <si>
    <t>Honestly an overkill CPU for my personal needs, but damn is it fast and powerful. And I got it for an insanely good price. Base clock is 3.6GHz, but with MSI boost profile enabled it easily reaches 4.8GHz. Multitasking has never been easier. Decided not to go with the 13th gen because it didn't make sense for my budget. Honestly love this CPU. This thing overclocks like a breeze. Been running it at 5.0GHz no problem.</t>
  </si>
  <si>
    <t>https://pcpartpicker.com/user/bmeis93/</t>
  </si>
  <si>
    <t>https://pcpartpicker.com/user/bmeis93/, https://pcpartpicker.com/user/bmeis93/, https://pcpartpicker.com/b/HpK323</t>
  </si>
  <si>
    <t>camelwater</t>
  </si>
  <si>
    <t>Overkill.</t>
  </si>
  <si>
    <t>https://pcpartpicker.com/user/camelwater/</t>
  </si>
  <si>
    <t>https://pcpartpicker.com/user/camelwater/, https://pcpartpicker.com/user/camelwater/, https://pcpartpicker.com/b/Yjqp99</t>
  </si>
  <si>
    <t>Fast and capable. Doesn't get ridiculously hot when you have a half decent cooler.</t>
  </si>
  <si>
    <t>https://pcpartpicker.com/user/M_Oswald/, https://pcpartpicker.com/user/M_Oswald/, https://pcpartpicker.com/b/8rwzK8</t>
  </si>
  <si>
    <t>moranchula</t>
  </si>
  <si>
    <t>Not much to say here, this thing kicks ***. I got lucky and grabbed it in a bundle deal. Haven't overclocked yet and honestly don't think I'll bother ever - it's that good.</t>
  </si>
  <si>
    <t>https://pcpartpicker.com/user/moranchula/</t>
  </si>
  <si>
    <t>https://pcpartpicker.com/user/moranchula/, https://pcpartpicker.com/user/moranchula/, https://pcpartpicker.com/b/z4PV3C</t>
  </si>
  <si>
    <t>c0RvUS_x_Flames</t>
  </si>
  <si>
    <t>Solid CPU. Haven't OC or anything but it does what I want it to do.</t>
  </si>
  <si>
    <t>https://pcpartpicker.com/user/c0RvUS_x_Flames/</t>
  </si>
  <si>
    <t>https://pcpartpicker.com/user/c0RvUS_x_Flames/, https://pcpartpicker.com/user/c0RvUS_x_Flames/, https://pcpartpicker.com/b/QwDcCJ</t>
  </si>
  <si>
    <t>Cromic0872</t>
  </si>
  <si>
    <t>Ummm...so far so good. Like I said wanted an i5-12600k, but got a better price with this one in a bundle deal at Micro Center. This will last me at least 5 years. Idle temps are about 28c. Haven't done any stress test yet, but played some games and no apparent problems. Currently have it running at 5 GHz.</t>
  </si>
  <si>
    <t>https://pcpartpicker.com/user/Cromic0872/</t>
  </si>
  <si>
    <t>https://pcpartpicker.com/user/Cromic0872/, https://pcpartpicker.com/user/Cromic0872/, https://pcpartpicker.com/b/DJBcCJ</t>
  </si>
  <si>
    <t>suzumuk</t>
  </si>
  <si>
    <t>An upgrade from my previous i7 6700K. Huge improvements in all areas. Quad core to 12 cores greatly reduced rendering times and sped up my workload.</t>
  </si>
  <si>
    <t>https://pcpartpicker.com/user/suzumuk/</t>
  </si>
  <si>
    <t>https://pcpartpicker.com/user/suzumuk/, https://pcpartpicker.com/user/suzumuk/, https://pcpartpicker.com/b/N7sXsY</t>
  </si>
  <si>
    <t>ItzPratix</t>
  </si>
  <si>
    <t>Super fast and I never max it out. Probably has the best price to performance ratio of any Intel CPU.</t>
  </si>
  <si>
    <t>https://pcpartpicker.com/user/ItzPratix/</t>
  </si>
  <si>
    <t>https://pcpartpicker.com/user/ItzPratix/, https://pcpartpicker.com/user/ItzPratix/, https://pcpartpicker.com/b/QyHzK8</t>
  </si>
  <si>
    <t>Fireye04</t>
  </si>
  <si>
    <t>Runs well, value for money, enough said.</t>
  </si>
  <si>
    <t>https://pcpartpicker.com/user/Fireye04/</t>
  </si>
  <si>
    <t>https://pcpartpicker.com/user/Fireye04/, https://pcpartpicker.com/user/Fireye04/, https://pcpartpicker.com/b/s3gtt6</t>
  </si>
  <si>
    <t>melati</t>
  </si>
  <si>
    <t>nothing much to say about this cpu! easy to install. does the job beautifully, and runs pretty cool even when gaming! very happy with this baby :)</t>
  </si>
  <si>
    <t>https://pcpartpicker.com/user/melati/</t>
  </si>
  <si>
    <t>https://pcpartpicker.com/user/melati/, https://pcpartpicker.com/user/melati/, https://pcpartpicker.com/b/zst8TW</t>
  </si>
  <si>
    <t>33 points</t>
  </si>
  <si>
    <t>jamesbond0025</t>
  </si>
  <si>
    <t>Great CPU. Does what I need and is capable of overclocking.</t>
  </si>
  <si>
    <t>https://pcpartpicker.com/user/jamesbond0025/</t>
  </si>
  <si>
    <t>https://pcpartpicker.com/user/jamesbond0025/, https://pcpartpicker.com/user/jamesbond0025/, https://pcpartpicker.com/b/DTp2FT</t>
  </si>
  <si>
    <t>Vamsikrishna1194</t>
  </si>
  <si>
    <t>It might look like an overkill for a basic build, but, its worth the price. It is smooth and responsive. "K" chip supports overclocking. it is open for future upgrades, gets even more better with a good motherboard which supports overclocking or upgrades.</t>
  </si>
  <si>
    <t>https://pcpartpicker.com/user/Vamsikrishna1194/</t>
  </si>
  <si>
    <t>https://pcpartpicker.com/user/Vamsikrishna1194/, https://pcpartpicker.com/user/Vamsikrishna1194/, https://pcpartpicker.com/b/rt9NnQ</t>
  </si>
  <si>
    <t>matthias567</t>
  </si>
  <si>
    <t>Really Solid CPU</t>
  </si>
  <si>
    <t>https://pcpartpicker.com/user/matthias567/</t>
  </si>
  <si>
    <t>https://pcpartpicker.com/user/matthias567/, https://pcpartpicker.com/user/matthias567/, https://pcpartpicker.com/b/9k27YJ</t>
  </si>
  <si>
    <t>djpiccolo</t>
  </si>
  <si>
    <t>2 years 8 months ago</t>
  </si>
  <si>
    <t>Best price to performance to beat. (209$ CAD)</t>
  </si>
  <si>
    <t>https://pcpartpicker.com/user/djpiccolo/</t>
  </si>
  <si>
    <t>https://pcpartpicker.com/user/djpiccolo/, https://pcpartpicker.com/user/djpiccolo/, https://pcpartpicker.com/b/dTQqqs</t>
  </si>
  <si>
    <t>DanInYourVan67</t>
  </si>
  <si>
    <t>2 years 9 months ago</t>
  </si>
  <si>
    <t>obviously a very famous cpu, works great, price is perfect it was out of stock for awhile but it came back right before i was about to buy the 11400</t>
  </si>
  <si>
    <t>https://pcpartpicker.com/user/DanInYourVan67/</t>
  </si>
  <si>
    <t>https://pcpartpicker.com/user/DanInYourVan67/, https://pcpartpicker.com/user/DanInYourVan67/, https://pcpartpicker.com/b/CPZfrH</t>
  </si>
  <si>
    <t>really good hexa-core 9/10 would buy again, it's a shame though that it doesn't support higher clocked RAM or even PCIe 4.0, which has been out for a while now</t>
  </si>
  <si>
    <t>https://pcpartpicker.com/user/MatuGamesYY/, https://pcpartpicker.com/user/MatuGamesYY/, https://pcpartpicker.com/b/yR7TwP</t>
  </si>
  <si>
    <t>YaBoyLars</t>
  </si>
  <si>
    <t>god enough for daily use</t>
  </si>
  <si>
    <t>https://pcpartpicker.com/user/YaBoyLars/</t>
  </si>
  <si>
    <t>https://pcpartpicker.com/user/YaBoyLars/, https://pcpartpicker.com/user/YaBoyLars/, https://pcpartpicker.com/b/Vc8MnQ</t>
  </si>
  <si>
    <t>Caldyer2</t>
  </si>
  <si>
    <t>2 years 10 months ago</t>
  </si>
  <si>
    <t>Pairs perfectly with the graphics card without becoming a bottleneck so far.</t>
  </si>
  <si>
    <t>https://pcpartpicker.com/user/Caldyer2/</t>
  </si>
  <si>
    <t>https://pcpartpicker.com/user/Caldyer2/, https://pcpartpicker.com/user/Caldyer2/, https://pcpartpicker.com/b/G6whP6</t>
  </si>
  <si>
    <t>Smuzzle</t>
  </si>
  <si>
    <t>2 years 11 months ago</t>
  </si>
  <si>
    <t>dentical to the Core i7-8700, but with lower clock speeds at less than half its price.</t>
  </si>
  <si>
    <t>https://pcpartpicker.com/user/Smuzzle/</t>
  </si>
  <si>
    <t>https://pcpartpicker.com/user/Smuzzle/, https://pcpartpicker.com/user/Smuzzle/, https://pcpartpicker.com/b/rMk6Mp</t>
  </si>
  <si>
    <t>Terran2020</t>
  </si>
  <si>
    <t>3 years ago</t>
  </si>
  <si>
    <t>Working as intended. EXCELLENT CPU for gaming purposes.</t>
  </si>
  <si>
    <t>https://pcpartpicker.com/user/Terran2020/</t>
  </si>
  <si>
    <t>https://pcpartpicker.com/user/Terran2020/, https://pcpartpicker.com/user/Terran2020/, https://pcpartpicker.com/b/6LmgXL</t>
  </si>
  <si>
    <t>For a low budget CPU I like it. Even good with the Stock cooler. 1080p gaming and to keep costs down I recommend.</t>
  </si>
  <si>
    <t>https://pcpartpicker.com/user/jongley/, https://pcpartpicker.com/user/jongley/, https://pcpartpicker.com/b/9g7TwP</t>
  </si>
  <si>
    <t>Whop42</t>
  </si>
  <si>
    <t>3 years 1 month ago</t>
  </si>
  <si>
    <t>Good CPU. Would've preferred more base clock, but it boosts to around 4GHz. Stock cooler is pretty bad, I'll buy a good one when I have enough money.</t>
  </si>
  <si>
    <t>https://pcpartpicker.com/user/Whop42/</t>
  </si>
  <si>
    <t>https://pcpartpicker.com/user/Whop42/, https://pcpartpicker.com/user/Whop42/, https://pcpartpicker.com/b/rw27YJ</t>
  </si>
  <si>
    <t>780APM</t>
  </si>
  <si>
    <t>I managed to secure this for £250 pre owned, couldn't be happier, does everything and more.</t>
  </si>
  <si>
    <t>https://pcpartpicker.com/user/780APM/</t>
  </si>
  <si>
    <t>https://pcpartpicker.com/user/780APM/, https://pcpartpicker.com/user/780APM/, https://pcpartpicker.com/b/XfF8TW</t>
  </si>
  <si>
    <t>-mickomoo-</t>
  </si>
  <si>
    <t>Nice powerful CPU that runs pretty cool for me, even under load when gaming.</t>
  </si>
  <si>
    <t>https://pcpartpicker.com/user/-mickomoo-/</t>
  </si>
  <si>
    <t>https://pcpartpicker.com/user/-mickomoo-/, https://pcpartpicker.com/user/-mickomoo-/, https://pcpartpicker.com/b/Vrmkcf</t>
  </si>
  <si>
    <t>PeakPooPerformance</t>
  </si>
  <si>
    <t>Its a bit overkill for what I need but I was initially stubborn and wanted an i7 even though a 12600k would of been plenty. No issues whatsoever, runs pretty nice on idle at about 32c going up to 78-85 in cinebench with an AIO. Got it on sale for 310$ before 13th gen released. Crazy to see the 13600k out perform it now.</t>
  </si>
  <si>
    <t>https://pcpartpicker.com/user/PeakPooPerformance/</t>
  </si>
  <si>
    <t>https://pcpartpicker.com/user/PeakPooPerformance/, https://pcpartpicker.com/user/PeakPooPerformance/, https://pcpartpicker.com/b/BNy48d</t>
  </si>
  <si>
    <t>Tristen7291</t>
  </si>
  <si>
    <t>Amazing CPU, absolutely crushes shader compilation in UE5.</t>
  </si>
  <si>
    <t>https://pcpartpicker.com/user/Tristen7291/</t>
  </si>
  <si>
    <t>https://pcpartpicker.com/user/Tristen7291/, https://pcpartpicker.com/user/Tristen7291/, https://pcpartpicker.com/b/2JkXsY</t>
  </si>
  <si>
    <t>Galapagos619</t>
  </si>
  <si>
    <t>gets the job done. for gaming and photo editing</t>
  </si>
  <si>
    <t>https://pcpartpicker.com/user/Galapagos619/</t>
  </si>
  <si>
    <t>https://pcpartpicker.com/user/Galapagos619/, https://pcpartpicker.com/user/Galapagos619/, https://pcpartpicker.com/b/hfmkcf</t>
  </si>
  <si>
    <t>4khereicome</t>
  </si>
  <si>
    <t>Amazing CPU. Way more than I need for my build, but managed to snag a free motherboard with it, so it was definitely worth the investment. Haven't overclocked at all, but it performs so well I have no need to. Idles under 30C with my X53 and clocks as low as 0.75 Ghz at idle, which is great for power consumption. Overall, definitely worth it if you can find a deal.</t>
  </si>
  <si>
    <t>https://pcpartpicker.com/user/4khereicome/</t>
  </si>
  <si>
    <t>https://pcpartpicker.com/user/4khereicome/, https://pcpartpicker.com/user/4khereicome/, https://pcpartpicker.com/b/jLy48d</t>
  </si>
  <si>
    <t>ChessusCrust777</t>
  </si>
  <si>
    <t>Incredibly fast and snappy. Overkill in a mostly gaming build like mine but does everything I need it to</t>
  </si>
  <si>
    <t>https://pcpartpicker.com/user/ChessusCrust777/</t>
  </si>
  <si>
    <t>https://pcpartpicker.com/user/ChessusCrust777/, https://pcpartpicker.com/user/ChessusCrust777/, https://pcpartpicker.com/b/jyxcCJ</t>
  </si>
  <si>
    <t>Korney_Kooloo</t>
  </si>
  <si>
    <t>Great CPU. Runs at a very reasonable 40C while gaming (From what I can tell in limited testing), and has definitely improved CPU performance significantly compared to my 12400. Overall, a great CPU. Please note that I purchased it for a sale price of $350 CAD, as opposed to the regular price of around $550. It was because of the sale that I bought it in the first place.</t>
  </si>
  <si>
    <t>https://pcpartpicker.com/user/Korney_Kooloo/</t>
  </si>
  <si>
    <t>https://pcpartpicker.com/user/Korney_Kooloo/, https://pcpartpicker.com/user/Korney_Kooloo/, https://pcpartpicker.com/b/tyXbt6</t>
  </si>
  <si>
    <t>OneShotCS</t>
  </si>
  <si>
    <t>It’s a good cpu. Won it from giveaway, so no complaints for the cost. Runs well in most games but could be better optimized. Personally don’t use e-cores because it messes with my overclocking. Overall, good, but would’ve went with 12600kf if I had to pick a cpu myself.</t>
  </si>
  <si>
    <t>https://pcpartpicker.com/user/OneShotCS/</t>
  </si>
  <si>
    <t>https://pcpartpicker.com/user/OneShotCS/, https://pcpartpicker.com/user/OneShotCS/, https://pcpartpicker.com/b/pf9NnQ</t>
  </si>
  <si>
    <t>ruroki</t>
  </si>
  <si>
    <t>Amazing processor! Much needed upgrade from my i7 4790k. Wanted to get the new 13900k but the promotion was just too good to validate the price hike. I got this and the motherboard for $349 at Microcenter.</t>
  </si>
  <si>
    <t>https://pcpartpicker.com/user/ruroki/</t>
  </si>
  <si>
    <t>https://pcpartpicker.com/user/ruroki/, https://pcpartpicker.com/user/ruroki/, https://pcpartpicker.com/b/Rb2V3C</t>
  </si>
  <si>
    <t>125 points</t>
  </si>
  <si>
    <t>Sir_Quazar</t>
  </si>
  <si>
    <t>Comparable to Ryzen 5 3600, but cheaper and has better multi-core performance at the cost of worse single-core performance</t>
  </si>
  <si>
    <t>https://pcpartpicker.com/user/Sir_Quazar/</t>
  </si>
  <si>
    <t>https://pcpartpicker.com/user/Sir_Quazar/, https://pcpartpicker.com/user/Sir_Quazar/, https://pcpartpicker.com/b/bvykcf</t>
  </si>
  <si>
    <t>snuffy_mark</t>
  </si>
  <si>
    <t>I bought this CPU back in November, late 2020. for 180$.</t>
  </si>
  <si>
    <t>https://pcpartpicker.com/user/snuffy_mark/</t>
  </si>
  <si>
    <t>https://pcpartpicker.com/user/snuffy_mark/, https://pcpartpicker.com/user/snuffy_mark/, https://pcpartpicker.com/b/jfBZxr, https://youtu.be/ESi2IGboM_c</t>
  </si>
  <si>
    <t>darkhuud101</t>
  </si>
  <si>
    <t>Great cou for a low cost. The stock cooler is very audible, looks meh, but it does what it needs too while being incredibly simple to install.</t>
  </si>
  <si>
    <t>https://pcpartpicker.com/user/darkhuud101/</t>
  </si>
  <si>
    <t>https://pcpartpicker.com/user/darkhuud101/, https://pcpartpicker.com/user/darkhuud101/, https://pcpartpicker.com/b/dQb8TW</t>
  </si>
  <si>
    <t>zeusaba</t>
  </si>
  <si>
    <t>3 years 2 months ago</t>
  </si>
  <si>
    <t>Amazing price. Great cpu. Would pick again over 3600 at this price range.</t>
  </si>
  <si>
    <t>https://pcpartpicker.com/user/zeusaba/</t>
  </si>
  <si>
    <t>https://pcpartpicker.com/user/zeusaba/, https://pcpartpicker.com/user/zeusaba/, https://pcpartpicker.com/b/HwvWGX</t>
  </si>
  <si>
    <t>t_a_b</t>
  </si>
  <si>
    <t>great price to performance, given the 3600 was at least £60 more expensive at time of purchase</t>
  </si>
  <si>
    <t>https://pcpartpicker.com/user/t_a_b/</t>
  </si>
  <si>
    <t>https://pcpartpicker.com/user/t_a_b/, https://pcpartpicker.com/user/t_a_b/, https://pcpartpicker.com/b/wsQqqs</t>
  </si>
  <si>
    <t>DAOKOfan</t>
  </si>
  <si>
    <t>Insane value gaming CPU at $130 (Microcenter). When paired with the B560 chipset for budget RAM overclocking, it puts the Ryzen 5 3600 to shame value-wise.</t>
  </si>
  <si>
    <t>https://pcpartpicker.com/user/DAOKOfan/</t>
  </si>
  <si>
    <t>https://pcpartpicker.com/user/DAOKOfan/, https://pcpartpicker.com/user/DAOKOfan/, https://pcpartpicker.com/b/w4V7YJ</t>
  </si>
  <si>
    <t>Vimmerboy</t>
  </si>
  <si>
    <t>3 years 4 months ago</t>
  </si>
  <si>
    <t>Fair price and works great. Don´t pare it with a 3080, or it will Bottleneck.</t>
  </si>
  <si>
    <t>https://pcpartpicker.com/user/Vimmerboy/</t>
  </si>
  <si>
    <t>https://pcpartpicker.com/user/Vimmerboy/, https://pcpartpicker.com/user/Vimmerboy/, https://pcpartpicker.com/b/whL2FT</t>
  </si>
  <si>
    <t>Mr.Probz</t>
  </si>
  <si>
    <t>Very good gaming performance, better than ryzen 3600</t>
  </si>
  <si>
    <t>https://pcpartpicker.com/user/Mr.Probz/</t>
  </si>
  <si>
    <t>https://pcpartpicker.com/user/Mr.Probz/, https://pcpartpicker.com/user/Mr.Probz/, https://pcpartpicker.com/b/b3k6Mp</t>
  </si>
  <si>
    <t>oolgi</t>
  </si>
  <si>
    <t>processor has been great so far. My decision to buy this over the 9400F was due to it being only ~$5 more expensive. The only thing I didn't consider was that the motherboards compatible with this cpu were considerably more expensive comparatively.</t>
  </si>
  <si>
    <t>https://pcpartpicker.com/user/oolgi/</t>
  </si>
  <si>
    <t>https://pcpartpicker.com/user/oolgi/, https://pcpartpicker.com/user/oolgi/, https://pcpartpicker.com/b/2dYH99</t>
  </si>
  <si>
    <t>_1GB_</t>
  </si>
  <si>
    <t>3 years 5 months ago</t>
  </si>
  <si>
    <t>Great CPU for a budget price! The i5 10400f is as fast as ryzen 5 3600 but for a cheaper price</t>
  </si>
  <si>
    <t>https://pcpartpicker.com/user/_1GB_/</t>
  </si>
  <si>
    <t>https://pcpartpicker.com/user/_1GB_/, https://pcpartpicker.com/user/_1GB_/, https://pcpartpicker.com/b/GNFG3C</t>
  </si>
  <si>
    <t>ryancmcd82</t>
  </si>
  <si>
    <t>This thing is a beast compared to the 3770K I had. Easy to OC with MSI BIOS and handles everything with ease for high-quality gaming and video editing.</t>
  </si>
  <si>
    <t>https://pcpartpicker.com/user/ryancmcd82/</t>
  </si>
  <si>
    <t>https://pcpartpicker.com/user/ryancmcd82/, https://pcpartpicker.com/user/ryancmcd82/, https://pcpartpicker.com/b/Bxgtt6</t>
  </si>
  <si>
    <t>aunyk</t>
  </si>
  <si>
    <t>A plenty powerful CPU.</t>
  </si>
  <si>
    <t>https://pcpartpicker.com/user/aunyk/</t>
  </si>
  <si>
    <t>https://pcpartpicker.com/user/aunyk/, https://pcpartpicker.com/user/aunyk/, https://pcpartpicker.com/b/wRK323</t>
  </si>
  <si>
    <t>Tactical17</t>
  </si>
  <si>
    <t>Affordable 12 core, 20 thread processor with plenty of power. Both in performance and draw. 12th and 13th gen Intel cores run hotter than others so a big air cooler or &gt;= 240mm liquid cooler would be advised. Overall a good choice, though cpu cooler choice is limited do to lga1700 being new even after a year of 12th gen's release.</t>
  </si>
  <si>
    <t>https://pcpartpicker.com/user/Tactical17/</t>
  </si>
  <si>
    <t>https://pcpartpicker.com/user/Tactical17/, https://pcpartpicker.com/user/Tactical17/, https://pcpartpicker.com/b/B4Mv6h</t>
  </si>
  <si>
    <t>Noobpcbuilder2022</t>
  </si>
  <si>
    <t>It Is a beast will handle anything you through at it but it gets hot I would recommend no less than a 280 aio to keep it cool.</t>
  </si>
  <si>
    <t>https://pcpartpicker.com/user/Noobpcbuilder2022/</t>
  </si>
  <si>
    <t>https://pcpartpicker.com/user/Noobpcbuilder2022/, https://pcpartpicker.com/user/Noobpcbuilder2022/, https://pcpartpicker.com/b/7ZwzK8</t>
  </si>
  <si>
    <t>Gameking809</t>
  </si>
  <si>
    <t>Incredible CPU, blazing fast in any game.</t>
  </si>
  <si>
    <t>https://pcpartpicker.com/user/Gameking809/</t>
  </si>
  <si>
    <t>https://pcpartpicker.com/user/Gameking809/, https://pcpartpicker.com/user/Gameking809/, https://pcpartpicker.com/b/qPXbt6</t>
  </si>
  <si>
    <t>nirajsanghvi</t>
  </si>
  <si>
    <t>A powerful chip, and I wanted the integrated GPU since it's a fairly small additional cost and nice piece of mind if the 3080 craps out to still be able to use the PC.</t>
  </si>
  <si>
    <t>https://pcpartpicker.com/user/nirajsanghvi/</t>
  </si>
  <si>
    <t>https://pcpartpicker.com/user/nirajsanghvi/, https://pcpartpicker.com/user/nirajsanghvi/, https://pcpartpicker.com/b/6Q68TW</t>
  </si>
  <si>
    <t>AUser0</t>
  </si>
  <si>
    <t>Very fast, easily runs multiple virtual machines.</t>
  </si>
  <si>
    <t>https://pcpartpicker.com/user/AUser0/</t>
  </si>
  <si>
    <t>https://pcpartpicker.com/user/AUser0/, https://pcpartpicker.com/user/AUser0/, https://pcpartpicker.com/b/Qt8J7P</t>
  </si>
  <si>
    <t>Phildilf</t>
  </si>
  <si>
    <t>Running stock 3.6GHz, will eventually get that up. But running my work and gaming needs fine as is. The games I play don't require a ton of performance, but when I eventually get into VR my CPU/GPU will be bumped up a bit.</t>
  </si>
  <si>
    <t>https://pcpartpicker.com/user/Phildilf/</t>
  </si>
  <si>
    <t>https://pcpartpicker.com/user/Phildilf/, https://pcpartpicker.com/user/Phildilf/, https://pcpartpicker.com/b/rF8J7P</t>
  </si>
  <si>
    <t>Bastr</t>
  </si>
  <si>
    <t>Good performance for the price</t>
  </si>
  <si>
    <t>https://pcpartpicker.com/user/Bastr/</t>
  </si>
  <si>
    <t>https://pcpartpicker.com/user/Bastr/, https://pcpartpicker.com/user/Bastr/, https://pcpartpicker.com/b/2BcTwP</t>
  </si>
  <si>
    <t>Solid upgrade from my 9900k, enables me to do MUCH more at one time with little to no slow down; glad I made the choice of this over the 12600k (picked it up for £290).</t>
  </si>
  <si>
    <t>https://pcpartpicker.com/user/780APM/, https://pcpartpicker.com/user/780APM/, https://pcpartpicker.com/b/zp2V3C</t>
  </si>
  <si>
    <t>thegrandpoohbah</t>
  </si>
  <si>
    <t>So fast. I'm coming from a 10 year old Core i7-2600K which back in it's day was no slouch.</t>
  </si>
  <si>
    <t>https://pcpartpicker.com/user/thegrandpoohbah/</t>
  </si>
  <si>
    <t>https://pcpartpicker.com/user/thegrandpoohbah/, https://pcpartpicker.com/user/thegrandpoohbah/, https://pcpartpicker.com/b/Mk68TW</t>
  </si>
  <si>
    <t>40 points</t>
  </si>
  <si>
    <t>codemaster94</t>
  </si>
  <si>
    <t>Fast, and handles anything I throw at it. I'm coming from an i7-4720HQ, so it's mighty fast.</t>
  </si>
  <si>
    <t>https://pcpartpicker.com/user/codemaster94/</t>
  </si>
  <si>
    <t>https://pcpartpicker.com/user/codemaster94/, https://pcpartpicker.com/user/codemaster94/, https://pcpartpicker.com/b/YZfPxr</t>
  </si>
  <si>
    <t>Monster</t>
  </si>
  <si>
    <t>https://pcpartpicker.com/user/Aroryborealis/</t>
  </si>
  <si>
    <t>https://pcpartpicker.com/user/Aroryborealis/, https://pcpartpicker.com/user/Aroryborealis/, https://pcpartpicker.com/b/sjp2FT</t>
  </si>
  <si>
    <t>bluemonsta05</t>
  </si>
  <si>
    <t>Great CPU does everything I need it to. Overkill for my build, but I got a good deal so I figured why not. Does run hotter than expected so I'm looking into a Thermalright CPU contact frame.</t>
  </si>
  <si>
    <t>https://pcpartpicker.com/user/bluemonsta05/</t>
  </si>
  <si>
    <t>https://pcpartpicker.com/user/bluemonsta05/, https://pcpartpicker.com/user/bluemonsta05/, https://pcpartpicker.com/b/LGGqqs</t>
  </si>
  <si>
    <t>fsubones</t>
  </si>
  <si>
    <t>Replaced my i7-7700 which I loved. This is a great chip thus far.</t>
  </si>
  <si>
    <t>https://pcpartpicker.com/user/fsubones/</t>
  </si>
  <si>
    <t>https://pcpartpicker.com/user/fsubones/, https://pcpartpicker.com/user/fsubones/, https://pcpartpicker.com/b/gXPV3C</t>
  </si>
  <si>
    <t>marcbenjamin</t>
  </si>
  <si>
    <t>Bought this one used! Came in clean but clearly been installed prior due to some trace amounts of thermal compound residue. Works like new with temps under extreme loads (prime95 and Cinebench) that are in line with what everyone is posting here. I saved $60 which is around 20% of what it was going for new.</t>
  </si>
  <si>
    <t>https://pcpartpicker.com/user/marcbenjamin/</t>
  </si>
  <si>
    <t>https://pcpartpicker.com/user/marcbenjamin/, https://pcpartpicker.com/user/marcbenjamin/, https://pcpartpicker.com/b/TWDcCJ</t>
  </si>
  <si>
    <t>Jerry235</t>
  </si>
  <si>
    <t>Was able to dial in a steady undervolt/overclock. Overall very satisfied with this processor. Used a LGA 1200 BCF from Thermalright, and temps are great!</t>
  </si>
  <si>
    <t>https://pcpartpicker.com/user/Jerry235/</t>
  </si>
  <si>
    <t>https://pcpartpicker.com/user/Jerry235/, https://pcpartpicker.com/user/Jerry235/, https://pcpartpicker.com/b/n3F8TW</t>
  </si>
  <si>
    <t>destinyfans</t>
  </si>
  <si>
    <t>A fantastic CPU.</t>
  </si>
  <si>
    <t>https://pcpartpicker.com/user/destinyfans/</t>
  </si>
  <si>
    <t>https://pcpartpicker.com/user/destinyfans/, https://pcpartpicker.com/user/destinyfans/, https://pcpartpicker.com/b/TXHzK8</t>
  </si>
  <si>
    <t>lewst28</t>
  </si>
  <si>
    <t>Upgraded from i5-4690K that I purchased 7 years ago. Its performance so far is superb. 1% low in all games quadrupled, no more game stuttering aka CPU bottlenecked.</t>
  </si>
  <si>
    <t>https://pcpartpicker.com/user/lewst28/</t>
  </si>
  <si>
    <t>https://pcpartpicker.com/user/lewst28/, https://pcpartpicker.com/user/lewst28/, https://pcpartpicker.com/b/gpbhP6</t>
  </si>
  <si>
    <t>admit</t>
  </si>
  <si>
    <t>Handles everything I do smoothly and without hiccups. Love how it enables me to have HDR on Windows 11. Still getting used to the UI and where everything is though.</t>
  </si>
  <si>
    <t>https://pcpartpicker.com/user/admit/</t>
  </si>
  <si>
    <t>https://pcpartpicker.com/user/admit/, https://pcpartpicker.com/user/admit/, https://pcpartpicker.com/b/GLDcCJ</t>
  </si>
  <si>
    <t>111 points</t>
  </si>
  <si>
    <t>Loupak</t>
  </si>
  <si>
    <t>Runs very well and doesn't get too hot (cooling with Noctua NH-D15). If it does I will look into undervolting as people talk about it frequently.</t>
  </si>
  <si>
    <t>https://pcpartpicker.com/user/Loupak/</t>
  </si>
  <si>
    <t>https://pcpartpicker.com/user/Loupak/, https://pcpartpicker.com/user/Loupak/, https://pcpartpicker.com/b/JxYgXL</t>
  </si>
  <si>
    <t>htech2022</t>
  </si>
  <si>
    <t>Plug and play. I'm idling at around 26 degC and I've never seen it go beyond 55 degC. Everything is super fast, as expected. I'm not an overclock-er, so no issues installing it at all.</t>
  </si>
  <si>
    <t>https://pcpartpicker.com/user/htech2022/</t>
  </si>
  <si>
    <t>https://pcpartpicker.com/user/htech2022/, https://pcpartpicker.com/user/htech2022/, https://pcpartpicker.com/b/PHxcCJ</t>
  </si>
  <si>
    <t>drocdoc</t>
  </si>
  <si>
    <t>Absolute beast!!! literally smashes through everything I need it to.</t>
  </si>
  <si>
    <t>https://pcpartpicker.com/user/drocdoc/</t>
  </si>
  <si>
    <t>https://pcpartpicker.com/user/drocdoc/, https://pcpartpicker.com/user/drocdoc/, https://pcpartpicker.com/b/9qsXsY</t>
  </si>
  <si>
    <t>nizmo34</t>
  </si>
  <si>
    <t>Beast of a CPU even without OC, more efficient than the 12900, lower heat generation as well, easier to cool. Should last the life of the PC. Couldn't recommend more</t>
  </si>
  <si>
    <t>https://pcpartpicker.com/user/nizmo34/</t>
  </si>
  <si>
    <t>https://pcpartpicker.com/user/nizmo34/, https://pcpartpicker.com/user/nizmo34/, https://pcpartpicker.com/b/6xrrxr</t>
  </si>
  <si>
    <t>61 points</t>
  </si>
  <si>
    <t>Nurahmed</t>
  </si>
  <si>
    <t>It's a fast CPU, I'm happy with this purchase.</t>
  </si>
  <si>
    <t>https://pcpartpicker.com/user/Nurahmed/</t>
  </si>
  <si>
    <t>https://pcpartpicker.com/user/Nurahmed/, https://pcpartpicker.com/user/Nurahmed/, https://pcpartpicker.com/b/rrHzK8</t>
  </si>
  <si>
    <t>Afla</t>
  </si>
  <si>
    <t>Epic CPU. Would last a long time</t>
  </si>
  <si>
    <t>https://pcpartpicker.com/user/Afla/</t>
  </si>
  <si>
    <t>https://pcpartpicker.com/user/Afla/, https://pcpartpicker.com/user/Afla/, https://pcpartpicker.com/b/7WZZxr</t>
  </si>
  <si>
    <t>DIODEH</t>
  </si>
  <si>
    <t>Brilliant processor, 12 core (8 Performance + 4 Efficiency) 20 Threads. Replaced a 12600k trying to push multi-thread OC to the limit.</t>
  </si>
  <si>
    <t>https://pcpartpicker.com/user/DIODEH/</t>
  </si>
  <si>
    <t>https://pcpartpicker.com/user/DIODEH/, https://pcpartpicker.com/user/DIODEH/, https://pcpartpicker.com/b/cCJfrH</t>
  </si>
  <si>
    <t>Distant237</t>
  </si>
  <si>
    <t>Really good CPU and I highly recommend it. Ties (some wins some losses, overall a tie) the 5900x but draws slightly more power (lost a star for that).</t>
  </si>
  <si>
    <t>https://pcpartpicker.com/user/Distant237/</t>
  </si>
  <si>
    <t>https://pcpartpicker.com/user/Distant237/, https://pcpartpicker.com/user/Distant237/, https://pcpartpicker.com/b/gRsXsY</t>
  </si>
  <si>
    <t>theexdid</t>
  </si>
  <si>
    <t>Runs well, and everything works as it should. Have not tried overclocking yet, though.</t>
  </si>
  <si>
    <t>https://pcpartpicker.com/user/theexdid/</t>
  </si>
  <si>
    <t>https://pcpartpicker.com/user/theexdid/, https://pcpartpicker.com/user/theexdid/, https://pcpartpicker.com/b/wLrrxr</t>
  </si>
  <si>
    <t>Venxion</t>
  </si>
  <si>
    <t>$374.99 @ Amazon. Runs fast and gets everything done</t>
  </si>
  <si>
    <t>https://pcpartpicker.com/user/Venxion/</t>
  </si>
  <si>
    <t>https://pcpartpicker.com/user/Venxion/, https://pcpartpicker.com/user/Venxion/, https://pcpartpicker.com/b/sCmkcf</t>
  </si>
  <si>
    <t>factorguy</t>
  </si>
  <si>
    <t>Crazy good CPU with a great value proposition. It took all of my self control to not get the I9, but really happy with the choice and thermal management will be better.</t>
  </si>
  <si>
    <t>https://pcpartpicker.com/user/factorguy/</t>
  </si>
  <si>
    <t>https://pcpartpicker.com/user/factorguy/, https://pcpartpicker.com/user/factorguy/, https://pcpartpicker.com/b/BLrrxr</t>
  </si>
  <si>
    <t>baxterkangaroo</t>
  </si>
  <si>
    <t>Fantastic cpu for gaming and professional workloads. Can run hot. Would recommend a good aio or beefy air cooler.</t>
  </si>
  <si>
    <t>https://pcpartpicker.com/user/baxterkangaroo/</t>
  </si>
  <si>
    <t>https://pcpartpicker.com/user/baxterkangaroo/, https://pcpartpicker.com/user/baxterkangaroo/, https://pcpartpicker.com/b/WKFG3C</t>
  </si>
  <si>
    <t>wpa81</t>
  </si>
  <si>
    <t>Great CPU no issues so far. It has integrated graphics that I used while I was waiting for to buy my graphic card. My first option was the cheaper little brother i5. But I am glad I spent the extra €€ on this one.</t>
  </si>
  <si>
    <t>https://pcpartpicker.com/user/wpa81/</t>
  </si>
  <si>
    <t>https://pcpartpicker.com/user/wpa81/, https://pcpartpicker.com/user/wpa81/, https://pcpartpicker.com/b/hVdmP6</t>
  </si>
  <si>
    <t>TotallyGeeked</t>
  </si>
  <si>
    <t>Excellent performance with great thermals. Easy to overclock.</t>
  </si>
  <si>
    <t>https://pcpartpicker.com/user/TotallyGeeked/</t>
  </si>
  <si>
    <t>https://pcpartpicker.com/user/TotallyGeeked/, https://pcpartpicker.com/user/TotallyGeeked/, https://pcpartpicker.com/b/nsHBD3</t>
  </si>
  <si>
    <t>gbryson4</t>
  </si>
  <si>
    <t>Purchased for $369.98 @ Newegg</t>
  </si>
  <si>
    <t>https://pcpartpicker.com/user/gbryson4/</t>
  </si>
  <si>
    <t>https://pcpartpicker.com/user/gbryson4/, https://pcpartpicker.com/user/gbryson4/, https://pcpartpicker.com/b/6Cp8TW</t>
  </si>
  <si>
    <t>TheTexanRed</t>
  </si>
  <si>
    <t>Picked it up while it was on sale at the local micro center by $30, amazing for my needs, though the plastic packaging inside was slightly loose.</t>
  </si>
  <si>
    <t>https://pcpartpicker.com/user/TheTexanRed/</t>
  </si>
  <si>
    <t>https://pcpartpicker.com/user/TheTexanRed/, https://pcpartpicker.com/user/TheTexanRed/, https://pcpartpicker.com/b/7LCLrH</t>
  </si>
  <si>
    <t>duhby</t>
  </si>
  <si>
    <t>Very pleased with this cpu, especially for the price and performance compared to previous generations. Runs very fast even without manual overclocking; plenty of fps in cpu intensive games, with 40% cpu usage in gpu intensive games.</t>
  </si>
  <si>
    <t>https://pcpartpicker.com/user/duhby/</t>
  </si>
  <si>
    <t>https://pcpartpicker.com/user/duhby/, https://pcpartpicker.com/user/duhby/, https://pcpartpicker.com/b/Mmf9TW</t>
  </si>
  <si>
    <t>BlackSax</t>
  </si>
  <si>
    <t>Fast af boiiii</t>
  </si>
  <si>
    <t>https://pcpartpicker.com/user/BlackSax/</t>
  </si>
  <si>
    <t>https://pcpartpicker.com/user/BlackSax/, https://pcpartpicker.com/user/BlackSax/, https://pcpartpicker.com/b/Wyb8TW</t>
  </si>
  <si>
    <t>eternal995</t>
  </si>
  <si>
    <t>powerful cpu, overclocking isn't really needed so I decide to do that later when I ever need it.</t>
  </si>
  <si>
    <t>https://pcpartpicker.com/user/eternal995/</t>
  </si>
  <si>
    <t>https://pcpartpicker.com/user/eternal995/, https://pcpartpicker.com/user/eternal995/, https://pcpartpicker.com/b/vWYH99</t>
  </si>
  <si>
    <t>TheGoldCat</t>
  </si>
  <si>
    <t>Pretty good CPU, haven't had any issues so far. Nice that it has integrated graphics if you ever need that.</t>
  </si>
  <si>
    <t>https://pcpartpicker.com/user/TheGoldCat/</t>
  </si>
  <si>
    <t>https://pcpartpicker.com/user/TheGoldCat/, https://pcpartpicker.com/user/TheGoldCat/, https://pcpartpicker.com/b/RtmgXL</t>
  </si>
  <si>
    <t>Takaragomy</t>
  </si>
  <si>
    <t>I needed a more powerful CPU for AutoCAD. This was the primary reason for the upgrade. Got it on sale for $327.99 + tax, which is the lowest price that the chip could be purchased (new) since it came out. Haven't had a chance to really put it through it's paces yet.</t>
  </si>
  <si>
    <t>https://pcpartpicker.com/user/Takaragomy/</t>
  </si>
  <si>
    <t>https://pcpartpicker.com/user/Takaragomy/, https://pcpartpicker.com/user/Takaragomy/, https://pcpartpicker.com/b/VPykcf</t>
  </si>
  <si>
    <t>GNUmad</t>
  </si>
  <si>
    <t>If you're on the fence about the K or the slightly cheaper KF, get the K. Not only is the iGPU useful for QuickSync or in a pinch if your discrete GPU fails, but the KF has a bunch of other features hacked off for no reason. Well worth it.</t>
  </si>
  <si>
    <t>https://pcpartpicker.com/user/GNUmad/</t>
  </si>
  <si>
    <t>https://pcpartpicker.com/user/GNUmad/, https://pcpartpicker.com/user/GNUmad/, https://pcpartpicker.com/b/nFWbt6</t>
  </si>
  <si>
    <t>StrelokXX</t>
  </si>
  <si>
    <t>There is literally no downside to this CPU except the price, however you get what you pay for, its amazing.</t>
  </si>
  <si>
    <t>https://pcpartpicker.com/user/StrelokXX/</t>
  </si>
  <si>
    <t>https://pcpartpicker.com/user/StrelokXX/, https://pcpartpicker.com/user/StrelokXX/, https://pcpartpicker.com/b/H2K48d</t>
  </si>
  <si>
    <t>Not much explanation need. Extremely powerful cpu, pairs perfectly with a 3080, came from a 8700 which was bottlenecking with the 3080 a lot. 12th gen intel cpu have proven to be amazing , definitely recommend running windows 11 with it, was getting issues on windows 10 with it. ( network ones)</t>
  </si>
  <si>
    <t>https://pcpartpicker.com/user/kori220/, https://pcpartpicker.com/user/kori220/, https://pcpartpicker.com/b/pbn7YJ</t>
  </si>
  <si>
    <t>vyltz</t>
  </si>
  <si>
    <t>Chose this CPU for my 3D rendering, modeling and CAD drawing requirements. What a beast! It is more than enough for multitasking and gaming. Bought it for a great deal and only a few bucks more than 12600k. Temps are acceptable at 30-33 degrees when idle, and 47-60 degrees when under load.</t>
  </si>
  <si>
    <t>https://pcpartpicker.com/user/vyltz/</t>
  </si>
  <si>
    <t>https://pcpartpicker.com/user/vyltz/, https://pcpartpicker.com/user/vyltz/, https://pcpartpicker.com/b/HvL2FT</t>
  </si>
  <si>
    <t>234 points</t>
  </si>
  <si>
    <t>skateking1647</t>
  </si>
  <si>
    <t>Ran some Cinebench and 3DMark benchmarks and this processor keeps up great for any workload. Very pleased with the performance. Will be overclocking in future to see even more what this processor can do. Didn't see the need of going with an 12900K since I wasn't going to be doing heavy processing for production, etc.</t>
  </si>
  <si>
    <t>https://pcpartpicker.com/user/skateking1647/</t>
  </si>
  <si>
    <t>https://pcpartpicker.com/user/skateking1647/, https://pcpartpicker.com/user/skateking1647/, https://pcpartpicker.com/b/pcQqqs</t>
  </si>
  <si>
    <t>BobNoxiousUSA</t>
  </si>
  <si>
    <t>Good chip. Running all cores (P and E) without any issues in Win10. I'll eventually upgrade to Win11 sometime after it's 1st or 2nd birthday.</t>
  </si>
  <si>
    <t>https://pcpartpicker.com/user/BobNoxiousUSA/</t>
  </si>
  <si>
    <t>https://pcpartpicker.com/user/BobNoxiousUSA/, https://pcpartpicker.com/user/BobNoxiousUSA/, https://pcpartpicker.com/b/CcQqqs</t>
  </si>
  <si>
    <t>YishaiYosifov</t>
  </si>
  <si>
    <t>Great value, great performance and overall great CPU. Temps are a bit high but nothing too serious :)</t>
  </si>
  <si>
    <t>https://pcpartpicker.com/user/YishaiYosifov/</t>
  </si>
  <si>
    <t>https://pcpartpicker.com/user/YishaiYosifov/, https://pcpartpicker.com/user/YishaiYosifov/, https://pcpartpicker.com/b/Y727YJ</t>
  </si>
  <si>
    <t>nick779</t>
  </si>
  <si>
    <t>Great cpu, no issues with W10</t>
  </si>
  <si>
    <t>https://pcpartpicker.com/user/nick779/</t>
  </si>
  <si>
    <t>https://pcpartpicker.com/user/nick779/, https://pcpartpicker.com/user/nick779/, https://pcpartpicker.com/b/w3f9TW</t>
  </si>
  <si>
    <t>Thunder31</t>
  </si>
  <si>
    <t>This thing is phenomenal. Coming from a Ryzen 2600 that had questionable stability at even 3.9GHz or 4GHz, it turbos to 4.7GHz easily and I think 4.9 or even 5.0 all P-core might not be that hard. Despite having a C0 chip and revision 15 microcode I couldn't get AVX512 to work after disabling e-cores, oh well. For now I set PL2=190 and PL1=130 to get reasonable performance without excessive TDP.</t>
  </si>
  <si>
    <t>https://pcpartpicker.com/user/Thunder31/</t>
  </si>
  <si>
    <t>https://pcpartpicker.com/user/Thunder31/, https://pcpartpicker.com/user/Thunder31/, https://pcpartpicker.com/b/7CBZxr</t>
  </si>
  <si>
    <t>PhantoYoshiVR</t>
  </si>
  <si>
    <t>Overall, great CPU for the price and handles my workloads very well!</t>
  </si>
  <si>
    <t>https://pcpartpicker.com/user/PhantoYoshiVR/</t>
  </si>
  <si>
    <t>https://pcpartpicker.com/user/PhantoYoshiVR/, https://pcpartpicker.com/user/PhantoYoshiVR/, https://pcpartpicker.com/b/x6vWGX</t>
  </si>
  <si>
    <t>tking0036</t>
  </si>
  <si>
    <t>Got this CPU as a $350 ebay special, fantastic performance. Faster than the Ryzen 5800x</t>
  </si>
  <si>
    <t>https://pcpartpicker.com/user/tking0036/</t>
  </si>
  <si>
    <t>https://pcpartpicker.com/user/tking0036/, https://pcpartpicker.com/user/tking0036/, https://pcpartpicker.com/b/KQ8MnQ</t>
  </si>
  <si>
    <t>jeffdeturtle</t>
  </si>
  <si>
    <t>Oh my gosh this thing is amazing. Works like a dream. Coming from a laptop that runs at 1.3 Ghz (lol) this is absolutely incredible. When using Core Temp in a game I'm only using 1 P core at 50% at once. Imagine what the performance would be like if it was actually pushed.</t>
  </si>
  <si>
    <t>https://pcpartpicker.com/user/jeffdeturtle/</t>
  </si>
  <si>
    <t>https://pcpartpicker.com/user/jeffdeturtle/, https://pcpartpicker.com/user/jeffdeturtle/, https://pcpartpicker.com/b/LfYH99</t>
  </si>
  <si>
    <t>nadbmal</t>
  </si>
  <si>
    <t>It's fine. Big improvement in some games (Cyberpunk) from my previous 3900X.
Runs pretty hot at full blast though.</t>
  </si>
  <si>
    <t>https://pcpartpicker.com/user/nadbmal/</t>
  </si>
  <si>
    <t>https://pcpartpicker.com/user/nadbmal/, https://pcpartpicker.com/user/nadbmal/, https://pcpartpicker.com/b/hYykcf</t>
  </si>
  <si>
    <t>Name62</t>
  </si>
  <si>
    <t>Great chip, does what i can do with a $800 chip gaming wise for way less heat wise and cost wise.</t>
  </si>
  <si>
    <t>https://pcpartpicker.com/user/Name62/</t>
  </si>
  <si>
    <t>https://pcpartpicker.com/user/Name62/, https://pcpartpicker.com/user/Name62/, https://pcpartpicker.com/b/ypZfrH</t>
  </si>
  <si>
    <t>shyoo</t>
  </si>
  <si>
    <t>2 years 4 months ago</t>
  </si>
  <si>
    <t>Best value CPU for the high end gaming and heavy workload like ML. I picked "K" because iGPU can save me additional 2GB VRAM from NVIDIA card by not using NVIDIA card for the display.</t>
  </si>
  <si>
    <t>https://pcpartpicker.com/user/shyoo/</t>
  </si>
  <si>
    <t>https://pcpartpicker.com/user/shyoo/, https://pcpartpicker.com/user/shyoo/, https://pcpartpicker.com/b/nqx6Mp</t>
  </si>
  <si>
    <t>58349203a</t>
  </si>
  <si>
    <t>Took a long time to learn how to OC with adaptive voltages and the V/F curve with my mobo, but very worth. 5.3 ghz on P cores 5 + 6. 5.1 ghz on all 8 cores stable, but power hungry. I left the E cores enabled at 3.8 ghz, but they rarely come under load. Coming from an undervolted 7700k that was thermal throttling, this thing zooms.</t>
  </si>
  <si>
    <t>https://pcpartpicker.com/user/58349203a/</t>
  </si>
  <si>
    <t>https://pcpartpicker.com/user/58349203a/, https://pcpartpicker.com/user/58349203a/, https://pcpartpicker.com/b/3Mq323</t>
  </si>
  <si>
    <t>AlienP</t>
  </si>
  <si>
    <t>its a current gen cpu. it was cheap at micro center. no early adopter problems yet. i like amd more but i take what has performance not what i like more</t>
  </si>
  <si>
    <t>https://pcpartpicker.com/user/AlienP/</t>
  </si>
  <si>
    <t>https://pcpartpicker.com/user/AlienP/, https://pcpartpicker.com/user/AlienP/, https://pcpartpicker.com/b/Rmn7YJ</t>
  </si>
  <si>
    <t>Randon_Guy</t>
  </si>
  <si>
    <t>Plenty of reviews around for the 12700k - should hopefully keep me happy for a good number of years.</t>
  </si>
  <si>
    <t>https://pcpartpicker.com/user/Randon_Guy/</t>
  </si>
  <si>
    <t>https://pcpartpicker.com/user/Randon_Guy/, https://pcpartpicker.com/user/Randon_Guy/, https://pcpartpicker.com/b/K9f9TW, https://www.youtube.com/watch?v=tUEDU6oQmzs</t>
  </si>
  <si>
    <t>30 points</t>
  </si>
  <si>
    <t>WarpedEdge</t>
  </si>
  <si>
    <t>Not sure how to really explain this as this is my first build and I do not know what to really review.</t>
  </si>
  <si>
    <t>https://pcpartpicker.com/user/WarpedEdge/</t>
  </si>
  <si>
    <t>https://pcpartpicker.com/user/WarpedEdge/, https://pcpartpicker.com/user/WarpedEdge/, https://pcpartpicker.com/b/ZPMcCJ</t>
  </si>
  <si>
    <t>Random_SXB</t>
  </si>
  <si>
    <t>(29 Ratings, 4.8 Average)</t>
  </si>
  <si>
    <t>Great price/performance ratio. I hesitated between this and a 5600X for some time, but finally decided the Intel way would be better at productivity tasks while having better upgrade options than a AM4 platform.</t>
  </si>
  <si>
    <t>https://pcpartpicker.com/user/Random_SXB/</t>
  </si>
  <si>
    <t>https://pcpartpicker.com/user/Random_SXB/, https://pcpartpicker.com/user/Random_SXB/, https://pcpartpicker.com/b/NM7XsY</t>
  </si>
  <si>
    <t>Intel Core i5 12400 2.5 GHz 6 Core Processor</t>
  </si>
  <si>
    <t>DLynRu</t>
  </si>
  <si>
    <t>lol can't overclock but I had this in an Asus Prime B660 so it wasn't needed at the time.</t>
  </si>
  <si>
    <t>https://pcpartpicker.com/user/DLynRu/</t>
  </si>
  <si>
    <t>https://pcpartpicker.com/user/DLynRu/, https://pcpartpicker.com/user/DLynRu/, https://pcpartpicker.com/b/kzLPxr</t>
  </si>
  <si>
    <t>hamazon123</t>
  </si>
  <si>
    <t>Great CPU, runs very cool it's all you need for gaming.</t>
  </si>
  <si>
    <t>https://pcpartpicker.com/user/hamazon123/</t>
  </si>
  <si>
    <t>https://pcpartpicker.com/user/hamazon123/, https://pcpartpicker.com/user/hamazon123/, https://pcpartpicker.com/b/ghJfrH</t>
  </si>
  <si>
    <t>goodgreat999</t>
  </si>
  <si>
    <t>it does cpu things like gaming</t>
  </si>
  <si>
    <t>https://pcpartpicker.com/user/goodgreat999/</t>
  </si>
  <si>
    <t>https://pcpartpicker.com/user/goodgreat999/, https://pcpartpicker.com/user/goodgreat999/, https://pcpartpicker.com/b/yqXbt6</t>
  </si>
  <si>
    <t>captmatt</t>
  </si>
  <si>
    <t>Went with Intel for it's known stability and good performance. Did not need the small improvement to 13th gen which cost more and I wouldn't even really use the extra performance.</t>
  </si>
  <si>
    <t>https://pcpartpicker.com/user/captmatt/</t>
  </si>
  <si>
    <t>https://pcpartpicker.com/user/captmatt/, https://pcpartpicker.com/user/captmatt/, https://pcpartpicker.com/b/N24dnQ</t>
  </si>
  <si>
    <t>TWiCS</t>
  </si>
  <si>
    <t>It was a fantastic and capable bargain when it was new and kinda still is!</t>
  </si>
  <si>
    <t>https://pcpartpicker.com/user/TWiCS/</t>
  </si>
  <si>
    <t>https://pcpartpicker.com/user/TWiCS/, https://pcpartpicker.com/user/TWiCS/, https://pcpartpicker.com/b/t4Gqqs</t>
  </si>
  <si>
    <t>dabasiu</t>
  </si>
  <si>
    <t>best mid range 12th generation i5 considering its price</t>
  </si>
  <si>
    <t>https://pcpartpicker.com/user/dabasiu/</t>
  </si>
  <si>
    <t>https://pcpartpicker.com/user/dabasiu/, https://pcpartpicker.com/user/dabasiu/, https://pcpartpicker.com/b/zcy48d</t>
  </si>
  <si>
    <t>XDDDant</t>
  </si>
  <si>
    <t>Thought I would've bought Raptor Lake non-K but it's not happening so this instead, SA voltage is limited so currently only running at DDR4-3333, like why Intel : (</t>
  </si>
  <si>
    <t>https://pcpartpicker.com/user/XDDDant/</t>
  </si>
  <si>
    <t>https://pcpartpicker.com/user/XDDDant/, https://pcpartpicker.com/user/XDDDant/, https://pcpartpicker.com/b/Nm2V3C</t>
  </si>
  <si>
    <t>Justinplayz235</t>
  </si>
  <si>
    <t>Works exactly as intended! Great price!</t>
  </si>
  <si>
    <t>https://pcpartpicker.com/user/Justinplayz235/</t>
  </si>
  <si>
    <t>https://pcpartpicker.com/user/Justinplayz235/, https://pcpartpicker.com/user/Justinplayz235/, https://pcpartpicker.com/b/6vbhP6</t>
  </si>
  <si>
    <t>witix</t>
  </si>
  <si>
    <t>CPU is good, I find it a bit overpriced.</t>
  </si>
  <si>
    <t>https://pcpartpicker.com/user/witix/</t>
  </si>
  <si>
    <t>https://pcpartpicker.com/user/witix/, https://pcpartpicker.com/user/witix/, https://pcpartpicker.com/b/RvRTwP</t>
  </si>
  <si>
    <t>tarp</t>
  </si>
  <si>
    <t>2021-12-20, Microcenter, $300</t>
  </si>
  <si>
    <t>https://pcpartpicker.com/user/tarp/</t>
  </si>
  <si>
    <t>https://pcpartpicker.com/user/tarp/, https://pcpartpicker.com/user/tarp/, https://pcpartpicker.com/b/d9f9TW</t>
  </si>
  <si>
    <t>skvettlapp</t>
  </si>
  <si>
    <t>Impressive performance for the price. Works well with Windows 11.</t>
  </si>
  <si>
    <t>https://pcpartpicker.com/user/skvettlapp/</t>
  </si>
  <si>
    <t>https://pcpartpicker.com/user/skvettlapp/, https://pcpartpicker.com/user/skvettlapp/, https://pcpartpicker.com/b/Hh4nTW</t>
  </si>
  <si>
    <t>Byzantine1</t>
  </si>
  <si>
    <t>2 years 6 months ago</t>
  </si>
  <si>
    <t>By far the best processor in the Alder Lake lineup. The extra 2 p-cores over the i5 is much more noticeable than losing 4 e-cores compared to the i9.</t>
  </si>
  <si>
    <t>https://pcpartpicker.com/user/Byzantine1/</t>
  </si>
  <si>
    <t>https://pcpartpicker.com/user/Byzantine1/, https://pcpartpicker.com/user/Byzantine1/, https://pcpartpicker.com/b/vwRkcf</t>
  </si>
  <si>
    <t>Syther-17</t>
  </si>
  <si>
    <t>Great performance on windows 11, for me the difference is noticeable coming from a 7700k. Incredible price for the amount of cores and threads you get. Software compilation and multi tasking is smooth and quick now. Definitely getting a much higher fps in games now as well.</t>
  </si>
  <si>
    <t>https://pcpartpicker.com/user/Syther-17/</t>
  </si>
  <si>
    <t>https://pcpartpicker.com/user/Syther-17/, https://pcpartpicker.com/user/Syther-17/, https://pcpartpicker.com/b/BR27YJ</t>
  </si>
  <si>
    <t>Grapples18</t>
  </si>
  <si>
    <t>CPU is great, but get good cooling because it runs kinda hot. Maxed out at 65C on Cinebench R23 Multi Core with 10462 Points</t>
  </si>
  <si>
    <t>https://pcpartpicker.com/user/Grapples18/</t>
  </si>
  <si>
    <t>https://pcpartpicker.com/user/Grapples18/, https://pcpartpicker.com/user/Grapples18/, https://pcpartpicker.com/b/T4p2FT</t>
  </si>
  <si>
    <t>Ciubus</t>
  </si>
  <si>
    <t>Amazing price to performance. It has iGPU which I was running at when I initially put the system together a month before getting a GPU. Runs reasonably cool and performance is excellent. I might upgrade in the future to something with E cores but this is plenty for my needs and should last a few years</t>
  </si>
  <si>
    <t>https://pcpartpicker.com/user/Ciubus/</t>
  </si>
  <si>
    <t>https://pcpartpicker.com/user/Ciubus/, https://pcpartpicker.com/user/Ciubus/, https://pcpartpicker.com/b/NhkXsY</t>
  </si>
  <si>
    <t>t3iki</t>
  </si>
  <si>
    <t>Great CPU, best value for the price.</t>
  </si>
  <si>
    <t>https://pcpartpicker.com/user/t3iki/</t>
  </si>
  <si>
    <t>https://pcpartpicker.com/user/t3iki/, https://pcpartpicker.com/user/t3iki/, https://pcpartpicker.com/b/wVwzK8</t>
  </si>
  <si>
    <t>Great. I got it on sale for around $280 CAD after sales tax, which I think is a great deal. 6 cores, 12 threads, 4.4Ghz, I love it. I will probably be upgrading to a 12700 at the end of the year, but for now, this thing is great. It's an excellent choice for a mid-range PC with as much future-proofing as you can get at the moment. LGA 1700 will probably stay as the current standard for Intel Core CPUs for at least another year or so, and this being a mid-range CPU, you will have tons of upgradeability with this. I would highly recommend it as a modern CPU for a reasonable budget.</t>
  </si>
  <si>
    <t>JTGoodGood</t>
  </si>
  <si>
    <t>At 160$ it performs above expectations. Should be a solid cpu for some time.</t>
  </si>
  <si>
    <t>https://pcpartpicker.com/user/JTGoodGood/</t>
  </si>
  <si>
    <t>https://pcpartpicker.com/user/JTGoodGood/, https://pcpartpicker.com/user/JTGoodGood/, https://pcpartpicker.com/b/PHhtt6</t>
  </si>
  <si>
    <t>nuttega</t>
  </si>
  <si>
    <t>Amazing CPU has had no problems so far and handles large amounts of workload more than well enough for me and has at most 30% usage in any games I’ve played. Definitely worth it for a more budget build.</t>
  </si>
  <si>
    <t>https://pcpartpicker.com/user/nuttega/</t>
  </si>
  <si>
    <t>https://pcpartpicker.com/user/nuttega/, https://pcpartpicker.com/user/nuttega/, https://pcpartpicker.com/b/jYrrxr</t>
  </si>
  <si>
    <t>Geoneo85</t>
  </si>
  <si>
    <t>I decided on the i5-12400 for several reasons, and I'm happy with my choice. PROS: It is a good balance of price vs performance, would not bottleneck my GPU (3070ti), has an iGPU if I end up needing it, and should serve for my needs for a good amount of time. CONS: The included cooler has many bad reviews regarding performance/thermals/noise, so it was wasted on me. The LGA 1700 mobo latch it requires can bend the CPU in some cases, which is worrisome but I have not had this issue yet. The LGA 1700 bracket is not as common for CPU coolers as I expected, and you have to be doubly sure that any you buy actually comes with one.</t>
  </si>
  <si>
    <t>https://pcpartpicker.com/user/Geoneo85/</t>
  </si>
  <si>
    <t>https://pcpartpicker.com/user/Geoneo85/, https://pcpartpicker.com/user/Geoneo85/, https://pcpartpicker.com/b/qM8J7P</t>
  </si>
  <si>
    <t>Excellent low cost CPU thats perfect for gaming. If you have a good cooler, it'll never get even remotely hot!</t>
  </si>
  <si>
    <t>https://pcpartpicker.com/user/M_Oswald/, https://pcpartpicker.com/user/M_Oswald/, https://pcpartpicker.com/b/pm8J7P</t>
  </si>
  <si>
    <t>baseballdude</t>
  </si>
  <si>
    <t>Good CPU overall. Wish you could overclock or had more cores but good for $200ish</t>
  </si>
  <si>
    <t>https://pcpartpicker.com/user/baseballdude/</t>
  </si>
  <si>
    <t>https://pcpartpicker.com/user/baseballdude/, https://pcpartpicker.com/user/baseballdude/, https://pcpartpicker.com/b/r8hgXL</t>
  </si>
  <si>
    <t>lazardus</t>
  </si>
  <si>
    <t>Great value for the price. I was debating on the F version but decided to have that peace of mind incase GPU failed.</t>
  </si>
  <si>
    <t>https://pcpartpicker.com/user/lazardus/</t>
  </si>
  <si>
    <t>https://pcpartpicker.com/user/lazardus/, https://pcpartpicker.com/user/lazardus/, https://pcpartpicker.com/b/8hMv6h</t>
  </si>
  <si>
    <t>jpetso</t>
  </si>
  <si>
    <t>Fast, cheap, efficient. What more could I want? Got the tray version to skip the unnecessary box cooler. I wanted the H0 stepping (S-Spec SRL5Y) which lowers power consumption especially in idle, instead of C0 which is a cut-down high-end die with some cores disabled. Wasn't able to specify this preference but received the right one anyway.</t>
  </si>
  <si>
    <t>https://pcpartpicker.com/user/jpetso/</t>
  </si>
  <si>
    <t>https://pcpartpicker.com/user/jpetso/, https://pcpartpicker.com/user/jpetso/, https://pcpartpicker.com/b/8pgtt6</t>
  </si>
  <si>
    <t>Jaits</t>
  </si>
  <si>
    <t>Can't go wrong with the 12400. Budget-friendly and packs tons of power for gaming. Can keep up 90% of the 12600k while being much cheaper.</t>
  </si>
  <si>
    <t>https://pcpartpicker.com/user/Jaits/</t>
  </si>
  <si>
    <t>https://pcpartpicker.com/user/Jaits/, https://pcpartpicker.com/user/Jaits/, https://pcpartpicker.com/b/wCJfrH</t>
  </si>
  <si>
    <t>dolon</t>
  </si>
  <si>
    <t>Great value CPU. On board graphics works very well. Operating with the standard Cooler, and have not had any problems.</t>
  </si>
  <si>
    <t>https://pcpartpicker.com/user/dolon/</t>
  </si>
  <si>
    <t>https://pcpartpicker.com/user/dolon/, https://pcpartpicker.com/user/dolon/, https://pcpartpicker.com/b/4sYgXL</t>
  </si>
  <si>
    <t>theb0b</t>
  </si>
  <si>
    <t>Great runs everything fine.</t>
  </si>
  <si>
    <t>https://pcpartpicker.com/user/theb0b/</t>
  </si>
  <si>
    <t>https://pcpartpicker.com/user/theb0b/, https://pcpartpicker.com/user/theb0b/, https://pcpartpicker.com/b/qj4dnQ</t>
  </si>
  <si>
    <t>Tonerbox</t>
  </si>
  <si>
    <t>I was also seriously considering getting the i3-12100F, but this chip is not sold by many retailers here in Canada (probably slim profit margin on this), at least not the retailers that I prefer, so I decided to go with i5 instead, more future proof and slightly better value I think. Initially I wanted to get the F SKU one, but then I decided it's better to spend a few dollars more to have the iGPU.</t>
  </si>
  <si>
    <t>https://pcpartpicker.com/user/Tonerbox/</t>
  </si>
  <si>
    <t>https://pcpartpicker.com/user/Tonerbox/, https://pcpartpicker.com/user/Tonerbox/, https://pcpartpicker.com/b/YZxcCJ</t>
  </si>
  <si>
    <t>Edelgard</t>
  </si>
  <si>
    <t>I went with the 12400 since it seemed to have the best price to performance compared to the 12100 or the 12600k at the time of purchase. Coming from a first gen ryzen, I wanted a cpu with graphics since its really handy when you don't happen to have a graphics card. I do very light work on the computer and mainly just play games on it. 5600 or 5600x were also considered but I think its kinda pricey for pretty old models with an end of life socket and no graphics.</t>
  </si>
  <si>
    <t>https://pcpartpicker.com/user/Edelgard/</t>
  </si>
  <si>
    <t>https://pcpartpicker.com/user/Edelgard/, https://pcpartpicker.com/user/Edelgard/, https://pcpartpicker.com/b/7mdmP6</t>
  </si>
  <si>
    <t>Grizzlyyyyy</t>
  </si>
  <si>
    <t>Great CPU for the Price haven't had any problems and its good for what i need it to do</t>
  </si>
  <si>
    <t>https://pcpartpicker.com/user/Grizzlyyyyy/</t>
  </si>
  <si>
    <t>https://pcpartpicker.com/user/Grizzlyyyyy/, https://pcpartpicker.com/user/Grizzlyyyyy/, https://pcpartpicker.com/b/ZMq323</t>
  </si>
  <si>
    <t>strawberry-milkshakes</t>
  </si>
  <si>
    <t>great so far, previously had i5-6400. I play many different games like FFXIV, WoW, Valorant, Apex, Conan Exiles, and so much more but I mainly play Overwatch right now and I've gone from 130-170fps dipping down into the 90s at times on OW, to a full 400 capped stable fps (thanks to my new 3060 Ti) even with chrome and other things open</t>
  </si>
  <si>
    <t>https://pcpartpicker.com/user/strawberry-milkshakes/</t>
  </si>
  <si>
    <t>https://pcpartpicker.com/user/strawberry-milkshakes/, https://pcpartpicker.com/user/strawberry-milkshakes/, https://pcpartpicker.com/b/mbFG3C</t>
  </si>
  <si>
    <t>AmpuLeah</t>
  </si>
  <si>
    <t>(142 Ratings, 5.0 Average)</t>
  </si>
  <si>
    <t>1 day ago</t>
  </si>
  <si>
    <t>It has never caused me problems, but it is the only product in my PC, the only one where I have seen its limit for what I use it for.</t>
  </si>
  <si>
    <t>https://pcpartpicker.com/user/AmpuLeah/</t>
  </si>
  <si>
    <t>https://pcpartpicker.com/user/AmpuLeah/, https://pcpartpicker.com/user/AmpuLeah/, https://pcpartpicker.com/b/cfbhP6</t>
  </si>
  <si>
    <t>Intel Core i5 12600K 3.7 GHz 10 Core Processor</t>
  </si>
  <si>
    <t>Darkstaryan</t>
  </si>
  <si>
    <t>Picked up at Micro Center on sale for $139.99 with a $25 off coupon. Total price came out to roughly $116 after sales tax and an additional 5% off discount with the Micro Center Insider card.</t>
  </si>
  <si>
    <t>https://pcpartpicker.com/user/Darkstaryan/</t>
  </si>
  <si>
    <t>https://pcpartpicker.com/user/Darkstaryan/, https://pcpartpicker.com/user/Darkstaryan/, https://pcpartpicker.com/b/XXrrxr</t>
  </si>
  <si>
    <t>Mateo_294</t>
  </si>
  <si>
    <t>This cpu is very good for gaming and mainly amazing for working and multitasking.</t>
  </si>
  <si>
    <t>https://pcpartpicker.com/user/Mateo_294/</t>
  </si>
  <si>
    <t>https://pcpartpicker.com/user/Mateo_294/, https://pcpartpicker.com/user/Mateo_294/, https://pcpartpicker.com/b/vJ4dnQ</t>
  </si>
  <si>
    <t>vinnyycent</t>
  </si>
  <si>
    <t>does what I need it to do just wish I went AMD after all this motherboard and CPU overheating BS started</t>
  </si>
  <si>
    <t>https://pcpartpicker.com/user/vinnyycent/</t>
  </si>
  <si>
    <t>https://pcpartpicker.com/user/vinnyycent/, https://pcpartpicker.com/user/vinnyycent/, https://pcpartpicker.com/b/LdVcCJ</t>
  </si>
  <si>
    <t>Mah3ae</t>
  </si>
  <si>
    <t>A great CPU with a great price</t>
  </si>
  <si>
    <t>https://pcpartpicker.com/user/Mah3ae/</t>
  </si>
  <si>
    <t>https://pcpartpicker.com/user/Mah3ae/, https://pcpartpicker.com/user/Mah3ae/, https://pcpartpicker.com/b/Y8BcCJ</t>
  </si>
  <si>
    <t>Groovtastic</t>
  </si>
  <si>
    <t>Got this guy for $160, and it kicks butt so far at that price. Easy to overclock, and I haven't seen anything over 70C. Might be outclassed soon, but for gaming it's a solid budget option.</t>
  </si>
  <si>
    <t>https://pcpartpicker.com/user/Groovtastic/</t>
  </si>
  <si>
    <t>https://pcpartpicker.com/user/Groovtastic/, https://pcpartpicker.com/user/Groovtastic/, https://pcpartpicker.com/b/4wQD4D</t>
  </si>
  <si>
    <t>ConTheCannon</t>
  </si>
  <si>
    <t>God I love this thing. Amazing quality performance for a very fair price. Can overclock easily and is all your average user could ever dream of.</t>
  </si>
  <si>
    <t>https://pcpartpicker.com/user/ConTheCannon/</t>
  </si>
  <si>
    <t>https://pcpartpicker.com/user/ConTheCannon/, https://pcpartpicker.com/user/ConTheCannon/, https://pcpartpicker.com/b/mWRTwP</t>
  </si>
  <si>
    <t>beel95</t>
  </si>
  <si>
    <t>Undervolted at -0.08v offset max volt at 117v. 77C max temp benchmarked with cinebench 24. Case fans and cpu cooler fan at silent preset via Armoury Crate</t>
  </si>
  <si>
    <t>https://pcpartpicker.com/user/beel95/</t>
  </si>
  <si>
    <t>https://pcpartpicker.com/user/beel95/, https://pcpartpicker.com/user/beel95/, https://pcpartpicker.com/b/gPkXsY</t>
  </si>
  <si>
    <t>sensitiveleopard</t>
  </si>
  <si>
    <t>Handles everything I throw at it. Upgraded from a 10400f and it's miles better. Scrubbing through my editing timeline at 4K is buttery smooth while before it would stutter a bit.</t>
  </si>
  <si>
    <t>https://pcpartpicker.com/user/sensitiveleopard/</t>
  </si>
  <si>
    <t>https://pcpartpicker.com/user/sensitiveleopard/, https://pcpartpicker.com/user/sensitiveleopard/, https://pcpartpicker.com/b/4RXbt6</t>
  </si>
  <si>
    <t>dunst</t>
  </si>
  <si>
    <t>For the price I got it at, Intel’s E-Cores are absolutely amazing. In terms of productivity and editing they blow the AMD competitor out of the water. Thank you God for Black Friday sales.</t>
  </si>
  <si>
    <t>https://pcpartpicker.com/user/dunst/</t>
  </si>
  <si>
    <t>https://pcpartpicker.com/user/dunst/, https://pcpartpicker.com/user/dunst/, https://pcpartpicker.com/b/xrfPxr</t>
  </si>
  <si>
    <t>landinh0804</t>
  </si>
  <si>
    <t>this is good for future because i feel like this is more than enough for gaming now day</t>
  </si>
  <si>
    <t>https://pcpartpicker.com/user/landinh0804/</t>
  </si>
  <si>
    <t>https://pcpartpicker.com/user/landinh0804/, https://pcpartpicker.com/user/landinh0804/, https://pcpartpicker.com/b/tq8J7P</t>
  </si>
  <si>
    <t>DerrickThePCPickerPerson</t>
  </si>
  <si>
    <t>Honestly, one of the best CPU launches in the past few years IMO. I initially got this because do quite a bit of video editing at my job, and the performance of this chip was in line with the 5900x at the time for production tasks. Even to this day, whenever I consider if it's worth upgrading to something like a 13600k or even a 13700k, I find myself really content with the performance this CPU provides. And honestly, I've occasionally seen this chip go for $160 or so. If you can find this chip for that price, you have yourself a fantastic CPU for the money.</t>
  </si>
  <si>
    <t>https://pcpartpicker.com/user/DerrickThePCPickerPerson/</t>
  </si>
  <si>
    <t>https://pcpartpicker.com/user/DerrickThePCPickerPerson/, https://pcpartpicker.com/user/DerrickThePCPickerPerson/, https://pcpartpicker.com/b/K2Gqqs</t>
  </si>
  <si>
    <t>gawbles</t>
  </si>
  <si>
    <t>Felt like a great value for $150 in Dec 2023.</t>
  </si>
  <si>
    <t>https://pcpartpicker.com/user/gawbles/</t>
  </si>
  <si>
    <t>https://pcpartpicker.com/user/gawbles/, https://pcpartpicker.com/user/gawbles/, https://pcpartpicker.com/b/KrCzK8</t>
  </si>
  <si>
    <t>Andersuh</t>
  </si>
  <si>
    <t>An affordable and efficient workhorse.</t>
  </si>
  <si>
    <t>https://pcpartpicker.com/user/Andersuh/</t>
  </si>
  <si>
    <t>https://pcpartpicker.com/user/Andersuh/, https://pcpartpicker.com/user/Andersuh/, https://pcpartpicker.com/b/xMxcCJ</t>
  </si>
  <si>
    <t>senmacro</t>
  </si>
  <si>
    <t>it is certainly a cpu and does very nice job</t>
  </si>
  <si>
    <t>https://pcpartpicker.com/user/senmacro/</t>
  </si>
  <si>
    <t>https://pcpartpicker.com/user/senmacro/, https://pcpartpicker.com/user/senmacro/, https://pcpartpicker.com/b/YWdD4D</t>
  </si>
  <si>
    <t>jdjenk04</t>
  </si>
  <si>
    <t>Intel fanboy. No complaints.</t>
  </si>
  <si>
    <t>https://pcpartpicker.com/user/jdjenk04/</t>
  </si>
  <si>
    <t>https://pcpartpicker.com/user/jdjenk04/, https://pcpartpicker.com/user/jdjenk04/, https://pcpartpicker.com/b/d7qp99</t>
  </si>
  <si>
    <t>maddhatter101</t>
  </si>
  <si>
    <t>A better 5600 with 4 more cores. got it for like 170ish at the time</t>
  </si>
  <si>
    <t>https://pcpartpicker.com/user/maddhatter101/</t>
  </si>
  <si>
    <t>https://pcpartpicker.com/user/maddhatter101/, https://pcpartpicker.com/user/maddhatter101/, https://pcpartpicker.com/b/3RbhP6</t>
  </si>
  <si>
    <t>Berniejo</t>
  </si>
  <si>
    <t>Bad fast cpu and gets the job done</t>
  </si>
  <si>
    <t>https://pcpartpicker.com/user/Berniejo/</t>
  </si>
  <si>
    <t>https://pcpartpicker.com/user/Berniejo/, https://pcpartpicker.com/user/Berniejo/, https://pcpartpicker.com/b/rsBcCJ</t>
  </si>
  <si>
    <t>Maximus68</t>
  </si>
  <si>
    <t>Very capable little CPU. As of June 2023, it was just $205 and as of the end of August, it's dipped below $180.</t>
  </si>
  <si>
    <t>https://pcpartpicker.com/user/Maximus68/</t>
  </si>
  <si>
    <t>https://pcpartpicker.com/user/Maximus68/, https://pcpartpicker.com/user/Maximus68/, https://pcpartpicker.com/b/h2YgXL</t>
  </si>
  <si>
    <t>Good price to performance and stays cool</t>
  </si>
  <si>
    <t>https://pcpartpicker.com/user/LeCramel/, https://pcpartpicker.com/user/LeCramel/, https://pcpartpicker.com/b/Dwp2FT</t>
  </si>
  <si>
    <t>LoriChocySandvich</t>
  </si>
  <si>
    <t>Main problem about choosing My CPU was a hard thing to do, since I wanted to make this build for content creation such as blender and Source Filmmaker (I didn't need very overkill things for SFM, but for blender, without a doubt).</t>
  </si>
  <si>
    <t>https://pcpartpicker.com/user/LoriChocySandvich/</t>
  </si>
  <si>
    <t>https://pcpartpicker.com/user/LoriChocySandvich/, https://pcpartpicker.com/user/LoriChocySandvich/, https://pcpartpicker.com/b/4GVcCJ</t>
  </si>
  <si>
    <t>i3i5i7i9</t>
  </si>
  <si>
    <t>Absolutely insane for price/performance currently. Went with the 12600k over a 12400f due to the 4 additional cores for not much more.</t>
  </si>
  <si>
    <t>https://pcpartpicker.com/user/i3i5i7i9/</t>
  </si>
  <si>
    <t>https://pcpartpicker.com/user/i3i5i7i9/, https://pcpartpicker.com/user/i3i5i7i9/, https://pcpartpicker.com/b/WLqp99</t>
  </si>
  <si>
    <t>Rippled</t>
  </si>
  <si>
    <t>Processing power is insane, especially for the price it can be found at today.</t>
  </si>
  <si>
    <t>https://pcpartpicker.com/user/Rippled/</t>
  </si>
  <si>
    <t>https://pcpartpicker.com/user/Rippled/, https://pcpartpicker.com/user/Rippled/, https://pcpartpicker.com/b/jrW323</t>
  </si>
  <si>
    <t>A real bargain can be had in July 2023 for a very capable CPU.</t>
  </si>
  <si>
    <t>https://pcpartpicker.com/user/TWiCS/, https://pcpartpicker.com/user/TWiCS/, https://pcpartpicker.com/b/qPYgXL</t>
  </si>
  <si>
    <t>ldannydl</t>
  </si>
  <si>
    <t>Meets my needs and stays fairly cool. Usually sells under 200$ great price performance ratio.</t>
  </si>
  <si>
    <t>https://pcpartpicker.com/user/ldannydl/</t>
  </si>
  <si>
    <t>https://pcpartpicker.com/user/ldannydl/, https://pcpartpicker.com/user/ldannydl/, https://pcpartpicker.com/b/fxt8TW</t>
  </si>
  <si>
    <t>38 points</t>
  </si>
  <si>
    <t>turtletime445</t>
  </si>
  <si>
    <t>Great value if you can get it at a good price</t>
  </si>
  <si>
    <t>https://pcpartpicker.com/user/turtletime445/</t>
  </si>
  <si>
    <t>https://pcpartpicker.com/user/turtletime445/, https://pcpartpicker.com/user/turtletime445/, https://pcpartpicker.com/b/rRHzK8</t>
  </si>
  <si>
    <t>Masticor718</t>
  </si>
  <si>
    <t>A very capable processor for a great price, just need to keep in mind it needs to be paired with a correct, but expensive motherboard.</t>
  </si>
  <si>
    <t>https://pcpartpicker.com/user/Masticor718/</t>
  </si>
  <si>
    <t>https://pcpartpicker.com/user/Masticor718/, https://pcpartpicker.com/user/Masticor718/, https://pcpartpicker.com/b/JbdD4D</t>
  </si>
  <si>
    <t>Input_Username_Here</t>
  </si>
  <si>
    <t>Works efficiently and maintains low temperatures, without much power being used.</t>
  </si>
  <si>
    <t>https://pcpartpicker.com/user/Input_Username_Here/</t>
  </si>
  <si>
    <t>https://pcpartpicker.com/user/Input_Username_Here/, https://pcpartpicker.com/user/Input_Username_Here/, https://pcpartpicker.com/b/MQhtt6</t>
  </si>
  <si>
    <t>iusefluent</t>
  </si>
  <si>
    <t>https://pcpartpicker.com/user/iusefluent/</t>
  </si>
  <si>
    <t>https://pcpartpicker.com/user/iusefluent/, https://pcpartpicker.com/user/iusefluent/, https://pcpartpicker.com/b/rWy48d</t>
  </si>
  <si>
    <t>Classy.Trooper</t>
  </si>
  <si>
    <t>No complaints, A good CPU for the price.</t>
  </si>
  <si>
    <t>https://pcpartpicker.com/user/Classy.Trooper/</t>
  </si>
  <si>
    <t>https://pcpartpicker.com/user/Classy.Trooper/, https://pcpartpicker.com/user/Classy.Trooper/, https://pcpartpicker.com/b/9N2V3C</t>
  </si>
  <si>
    <t>bagelcat</t>
  </si>
  <si>
    <t>Solid CPU, especially for the price. Though it may technically be last-gen now, it still feels very competent.</t>
  </si>
  <si>
    <t>https://pcpartpicker.com/user/bagelcat/</t>
  </si>
  <si>
    <t>https://pcpartpicker.com/user/bagelcat/, https://pcpartpicker.com/user/bagelcat/, https://pcpartpicker.com/b/Pjjp99</t>
  </si>
  <si>
    <t>Rac00nX3</t>
  </si>
  <si>
    <t>decent</t>
  </si>
  <si>
    <t>https://pcpartpicker.com/user/Rac00nX3/</t>
  </si>
  <si>
    <t>https://pcpartpicker.com/user/Rac00nX3/, https://pcpartpicker.com/user/Rac00nX3/, https://pcpartpicker.com/b/r8PV3C</t>
  </si>
  <si>
    <t>Ken_Chang</t>
  </si>
  <si>
    <t>Pretty solid CPU that is sufficient for my usage and gaming needs. I got it on a bargain since it is a last gen CPU.</t>
  </si>
  <si>
    <t>https://pcpartpicker.com/user/Ken_Chang/</t>
  </si>
  <si>
    <t>https://pcpartpicker.com/user/Ken_Chang/, https://pcpartpicker.com/user/Ken_Chang/, https://pcpartpicker.com/b/jLp2FT</t>
  </si>
  <si>
    <t>Mrmar94</t>
  </si>
  <si>
    <t>Very solid chip. Basically a budget CPU option now that shreds gaming since LGA1700 is on the way out. She she caught this on sale so getting the 13600k over it wasn’t an option.</t>
  </si>
  <si>
    <t>https://pcpartpicker.com/user/Mrmar94/</t>
  </si>
  <si>
    <t>https://pcpartpicker.com/user/Mrmar94/, https://pcpartpicker.com/user/Mrmar94/, https://pcpartpicker.com/b/XnXbt6</t>
  </si>
  <si>
    <t>MythicGaming21</t>
  </si>
  <si>
    <t>Great value for gaming, runs all my applications well and handles 4k gaming while staying very cool under my 360 Galahad AIO.</t>
  </si>
  <si>
    <t>https://pcpartpicker.com/user/MythicGaming21/</t>
  </si>
  <si>
    <t>https://pcpartpicker.com/user/MythicGaming21/, https://pcpartpicker.com/user/MythicGaming21/, https://pcpartpicker.com/b/jP8J7P</t>
  </si>
  <si>
    <t>Beef682</t>
  </si>
  <si>
    <t>Wanted a nice home server CPU and this was checking all the boxes with the platform I would buy for it, Gen4 M.2 slots and PCI.
Cant recall if the 10600(K) I was originally looking at has these as well but I doubt it, or at-least only 1 PCI gen4 and Gen3 M.2.
Only a little more expensive than the 10th gen I was going to get so choice was obvious.</t>
  </si>
  <si>
    <t>https://pcpartpicker.com/user/Beef682/</t>
  </si>
  <si>
    <t>https://pcpartpicker.com/user/Beef682/, https://pcpartpicker.com/user/Beef682/, https://pcpartpicker.com/b/2yHzK8</t>
  </si>
  <si>
    <t>FGCU_James</t>
  </si>
  <si>
    <t>Definitely a big upgrade over the i5-10400 my GF was using previously. The Hyper 212 attached here cools it just fine, though I wouldn't necessarily overclock on it. On the flip side, my GF isn't interested in overclocking, and only went with the K-series for the higher base/boost clock.</t>
  </si>
  <si>
    <t>https://pcpartpicker.com/user/FGCU_James/</t>
  </si>
  <si>
    <t>https://pcpartpicker.com/user/FGCU_James/, https://pcpartpicker.com/user/FGCU_James/, https://pcpartpicker.com/b/V88J7P</t>
  </si>
  <si>
    <t>jkbkendall</t>
  </si>
  <si>
    <t>Great value, and pairs well with an rx 6700xt. Make sure to cool this thing adequately as all the 12th gen intel CPU's run a bit on the warm side</t>
  </si>
  <si>
    <t>https://pcpartpicker.com/user/jkbkendall/</t>
  </si>
  <si>
    <t>https://pcpartpicker.com/user/jkbkendall/, https://pcpartpicker.com/user/jkbkendall/, https://pcpartpicker.com/b/mDQD4D</t>
  </si>
  <si>
    <t>ilifes</t>
  </si>
  <si>
    <t>great 1080p cpu, saw it on sale on Ebay from a guy selling parts because he didnt want to build a pc anymore, best 150$ of my life.</t>
  </si>
  <si>
    <t>https://pcpartpicker.com/user/ilifes/</t>
  </si>
  <si>
    <t>https://pcpartpicker.com/user/ilifes/, https://pcpartpicker.com/user/ilifes/, https://pcpartpicker.com/b/ngQD4D</t>
  </si>
  <si>
    <t>Got this for $300 at Microcenter with a motherboard included. Kind of overkill for my 3060 in gaming, but it gets the job done.
I’ve also seen it be great for productivity work if that’s your thing as well.</t>
  </si>
  <si>
    <t>https://pcpartpicker.com/user/Nickyorboi/, https://pcpartpicker.com/user/Nickyorboi/, https://pcpartpicker.com/b/jMTJ7P</t>
  </si>
  <si>
    <t>captcanuk</t>
  </si>
  <si>
    <t>Fast processor with P+E hybrid architecture. Make sure you are running Windows 11 or Ubuntu 22.04 to use the Thread Director. Otherwise you don't know if your processes landed on a Performance or Efficiency core and more importantly won't move.</t>
  </si>
  <si>
    <t>https://pcpartpicker.com/user/captcanuk/</t>
  </si>
  <si>
    <t>https://pcpartpicker.com/user/captcanuk/, https://pcpartpicker.com/user/captcanuk/, https://pcpartpicker.com/b/mVDcCJ</t>
  </si>
  <si>
    <t>3dsmax</t>
  </si>
  <si>
    <t>Cheaper than the 13600K...very good performance</t>
  </si>
  <si>
    <t>https://pcpartpicker.com/user/3dsmax/</t>
  </si>
  <si>
    <t>https://pcpartpicker.com/user/3dsmax/, https://pcpartpicker.com/user/3dsmax/, https://pcpartpicker.com/b/W22V3C</t>
  </si>
  <si>
    <t>geneticlemon</t>
  </si>
  <si>
    <t>Nothing really special here. The 12600K is plenty for my 3080 Ti and I shouldn't have any bottlenecking issues. Super easy to install, and a big upgrade from my old CPU.</t>
  </si>
  <si>
    <t>https://pcpartpicker.com/user/geneticlemon/</t>
  </si>
  <si>
    <t>https://pcpartpicker.com/user/geneticlemon/, https://pcpartpicker.com/user/geneticlemon/, https://pcpartpicker.com/b/Nwqp99</t>
  </si>
  <si>
    <t>NVMEFTW</t>
  </si>
  <si>
    <t>Chosen as a mid-tier CPU in the new 12th gen Intel line. Perfectly serviceable for what I want to do and is still working fine, barely reaching over 60% utilization in heavy tasks.</t>
  </si>
  <si>
    <t>https://pcpartpicker.com/user/NVMEFTW/</t>
  </si>
  <si>
    <t>https://pcpartpicker.com/user/NVMEFTW/, https://pcpartpicker.com/user/NVMEFTW/, https://pcpartpicker.com/b/H6BcCJ</t>
  </si>
  <si>
    <t>ImSnowfox</t>
  </si>
  <si>
    <t>https://pcpartpicker.com/user/ImSnowfox/</t>
  </si>
  <si>
    <t>https://pcpartpicker.com/user/ImSnowfox/, https://pcpartpicker.com/user/ImSnowfox/, https://pcpartpicker.com/b/NTmkcf</t>
  </si>
  <si>
    <t>cjbrat212</t>
  </si>
  <si>
    <t>Works far far better than my old i5-6500, of course 4x the cores and a higher clock rate makes that no contest, but I'm happy to finally have hyper-threading.</t>
  </si>
  <si>
    <t>https://pcpartpicker.com/user/cjbrat212/</t>
  </si>
  <si>
    <t>https://pcpartpicker.com/user/cjbrat212/, https://pcpartpicker.com/user/cjbrat212/, https://pcpartpicker.com/b/6Np2FT</t>
  </si>
  <si>
    <t>AStutz</t>
  </si>
  <si>
    <t>Snagged this from Micro Center with one of their bundle deals. I paid $300 for the 12600k and an Asus Tuf Z690 motherboard. Amazing CPU for the price. I have always been an AMD guy but after trying Team Blue for the first time I do not see myself going back!</t>
  </si>
  <si>
    <t>https://pcpartpicker.com/user/AStutz/</t>
  </si>
  <si>
    <t>https://pcpartpicker.com/user/AStutz/, https://pcpartpicker.com/user/AStutz/, https://pcpartpicker.com/b/22kXsY</t>
  </si>
  <si>
    <t>bsinky</t>
  </si>
  <si>
    <t>No complaints, great gaming CPU for the price, hasn't bottlenecked in any games I've tried.</t>
  </si>
  <si>
    <t>https://pcpartpicker.com/user/bsinky/</t>
  </si>
  <si>
    <t>https://pcpartpicker.com/user/bsinky/, https://pcpartpicker.com/user/bsinky/, https://pcpartpicker.com/b/VYXbt6</t>
  </si>
  <si>
    <t>KabirK</t>
  </si>
  <si>
    <t>Really nice CPU. Runs at low temps and is very fast. Definitely would recommend for a build around this price.</t>
  </si>
  <si>
    <t>https://pcpartpicker.com/user/KabirK/</t>
  </si>
  <si>
    <t>https://pcpartpicker.com/user/KabirK/, https://pcpartpicker.com/user/KabirK/, https://pcpartpicker.com/b/XC68TW</t>
  </si>
  <si>
    <t>Sejeong</t>
  </si>
  <si>
    <t>It's fast and runs cool while gaming (have not seen it reach above 60 degrees). Not much more to ask of a CPU. Surprisingly, I actually saw noticeable gains in performance compared to the i5-12400F at 4K.</t>
  </si>
  <si>
    <t>https://pcpartpicker.com/user/Sejeong/</t>
  </si>
  <si>
    <t>https://pcpartpicker.com/user/Sejeong/, https://pcpartpicker.com/user/Sejeong/, https://pcpartpicker.com/b/4Kp2FT</t>
  </si>
  <si>
    <t>Foogi</t>
  </si>
  <si>
    <t>First build with Intel's 12th gen with their P and E cores, I think it's a pretty cool concept. Has lots of great performance for the cost while running nice and cool.</t>
  </si>
  <si>
    <t>https://pcpartpicker.com/user/Foogi/</t>
  </si>
  <si>
    <t>https://pcpartpicker.com/user/Foogi/, https://pcpartpicker.com/user/Foogi/, https://pcpartpicker.com/b/TzfPxr</t>
  </si>
  <si>
    <t>45 points</t>
  </si>
  <si>
    <t>warlock1234</t>
  </si>
  <si>
    <t>Incredible price to performance value</t>
  </si>
  <si>
    <t>https://pcpartpicker.com/user/warlock1234/</t>
  </si>
  <si>
    <t>https://pcpartpicker.com/user/warlock1234/, https://pcpartpicker.com/user/warlock1234/, https://pcpartpicker.com/b/yj2V3C</t>
  </si>
  <si>
    <t>CyberSGamer</t>
  </si>
  <si>
    <t>Very astonishing performance for the price. You could possibly get similar enough performance out of a 12400 or 12400f and save a lot of money however. I have yet to personally take advantage of the unlocked capabilities of the processor, I mostly purchased it because it was available for pickup so I wouldn’t have to encounter any shipping issues, still the performance is solid and I’m not conflicted about the extra 100 or so I spent to get this cpu as opposed to a 12400. The integrated graphics are nice for troubleshooting purposes, and it allowed me to use my computer for school while my graphics card was delayed in shipping twice.</t>
  </si>
  <si>
    <t>https://pcpartpicker.com/user/CyberSGamer/</t>
  </si>
  <si>
    <t>https://pcpartpicker.com/user/CyberSGamer/, https://pcpartpicker.com/user/CyberSGamer/, https://pcpartpicker.com/b/zrrrxr</t>
  </si>
  <si>
    <t>alltheway87</t>
  </si>
  <si>
    <t>Solid CPU for the price. I considered going up a tier, but the 12600 has met my needs perfectly so far.</t>
  </si>
  <si>
    <t>https://pcpartpicker.com/user/alltheway87/</t>
  </si>
  <si>
    <t>https://pcpartpicker.com/user/alltheway87/, https://pcpartpicker.com/user/alltheway87/, https://pcpartpicker.com/b/V9NPxr</t>
  </si>
  <si>
    <t>GrayEngland</t>
  </si>
  <si>
    <t>Intel did it yet again, great product.</t>
  </si>
  <si>
    <t>https://pcpartpicker.com/user/GrayEngland/</t>
  </si>
  <si>
    <t>https://pcpartpicker.com/user/GrayEngland/, https://pcpartpicker.com/user/GrayEngland/, https://pcpartpicker.com/b/vzNPxr</t>
  </si>
  <si>
    <t>Metric55</t>
  </si>
  <si>
    <t>Awesome little CPU. Using the Cooler Master Hyper 212 with positive air in a Fractal Design Torrent Compact case. Idle temps sit at 21C / 68C @100% (no OC) with Cinebench. Sits at ~50-60% load while running Horizon Zero Dawn at Ultra settings &amp; 1440p. Definitely recommend!</t>
  </si>
  <si>
    <t>https://pcpartpicker.com/user/Metric55/</t>
  </si>
  <si>
    <t>https://pcpartpicker.com/user/Metric55/, https://pcpartpicker.com/user/Metric55/, https://pcpartpicker.com/b/73t8TW</t>
  </si>
  <si>
    <t>MilkyBoi_</t>
  </si>
  <si>
    <t>This thing is an absolute beast, 16773 points in Cinebench R23. Runs Valorant at over 400fps on Maximum details with recording going in the background.</t>
  </si>
  <si>
    <t>https://pcpartpicker.com/user/MilkyBoi_/</t>
  </si>
  <si>
    <t>https://pcpartpicker.com/user/MilkyBoi_/, https://pcpartpicker.com/user/MilkyBoi_/, https://pcpartpicker.com/b/ZTCzK8</t>
  </si>
  <si>
    <t>Stonley890</t>
  </si>
  <si>
    <t>Great performance for day-to-day use or gaming with reasonable temps when adequately cooled. The integrated graphics aren't spectacular but are good enough and useful to me while troubleshooting a used graphics card. The new LGA1700 socket promises an upgrade path for 13th gen and beyond. Overall a great CPU.</t>
  </si>
  <si>
    <t>https://pcpartpicker.com/user/Stonley890/</t>
  </si>
  <si>
    <t>https://pcpartpicker.com/user/Stonley890/, https://pcpartpicker.com/user/Stonley890/, https://pcpartpicker.com/b/zGcTwP</t>
  </si>
  <si>
    <t>Bruh_SoundEffect.mp4</t>
  </si>
  <si>
    <t>Perfect CPU for a budget build without a doubt. Great bang-for-buck and flawlessly runs games with more cores than you even need. Would highly recommend this to anyone.</t>
  </si>
  <si>
    <t>https://pcpartpicker.com/user/Bruh_SoundEffect.mp4/</t>
  </si>
  <si>
    <t>https://pcpartpicker.com/user/Bruh_SoundEffect.mp4/, https://pcpartpicker.com/user/Bruh_SoundEffect.mp4/, https://pcpartpicker.com/b/hcYgXL</t>
  </si>
  <si>
    <t>KeiraPendragon</t>
  </si>
  <si>
    <t>Too soon to be sure, so far so good. To be updated as I get more familiar with the new build.</t>
  </si>
  <si>
    <t>https://pcpartpicker.com/user/KeiraPendragon/</t>
  </si>
  <si>
    <t>https://pcpartpicker.com/user/KeiraPendragon/, https://pcpartpicker.com/user/KeiraPendragon/, https://pcpartpicker.com/b/H6sXsY</t>
  </si>
  <si>
    <t>greenb3an</t>
  </si>
  <si>
    <t>So far it's been fantastic! No issues here, can handle everything I've needed to do.</t>
  </si>
  <si>
    <t>https://pcpartpicker.com/user/greenb3an/</t>
  </si>
  <si>
    <t>https://pcpartpicker.com/user/greenb3an/, https://pcpartpicker.com/user/greenb3an/, https://pcpartpicker.com/b/WNQD4D</t>
  </si>
  <si>
    <t>225 points</t>
  </si>
  <si>
    <t>Pranshu29</t>
  </si>
  <si>
    <t>Performance cores are great.</t>
  </si>
  <si>
    <t>https://pcpartpicker.com/user/Pranshu29/</t>
  </si>
  <si>
    <t>https://pcpartpicker.com/user/Pranshu29/, https://pcpartpicker.com/user/Pranshu29/, https://pcpartpicker.com/b/pMZZxr</t>
  </si>
  <si>
    <t>jacenhan</t>
  </si>
  <si>
    <t>Very happy with this CPU. Not planning on overclocking, but it has great performance for the price even without that.</t>
  </si>
  <si>
    <t>https://pcpartpicker.com/user/jacenhan/</t>
  </si>
  <si>
    <t>https://pcpartpicker.com/user/jacenhan/, https://pcpartpicker.com/user/jacenhan/, https://pcpartpicker.com/b/bRJfrH</t>
  </si>
  <si>
    <t>Alistraid</t>
  </si>
  <si>
    <t>Perfect for what I need for work. I do a lot of graphic design and video editing work and this thing can handle whatever I throw at it.</t>
  </si>
  <si>
    <t>https://pcpartpicker.com/user/Alistraid/</t>
  </si>
  <si>
    <t>https://pcpartpicker.com/user/Alistraid/, https://pcpartpicker.com/user/Alistraid/, https://pcpartpicker.com/b/YWDcCJ</t>
  </si>
  <si>
    <t>CertifiedUnicorn</t>
  </si>
  <si>
    <t>Great CPU if you can find a cooler that you like for it.
DISCLAIMER: I am using an Enermax Liquimax III 360 AIO and I did not need any compatibility bracket for the LGA1700 bracket.</t>
  </si>
  <si>
    <t>https://pcpartpicker.com/user/CertifiedUnicorn/</t>
  </si>
  <si>
    <t>https://pcpartpicker.com/user/CertifiedUnicorn/, https://pcpartpicker.com/user/CertifiedUnicorn/, https://pcpartpicker.com/b/FP3Zxr</t>
  </si>
  <si>
    <t>71 points</t>
  </si>
  <si>
    <t>Evolete</t>
  </si>
  <si>
    <t>Was keen to try out alder lake CPU's especially after seeing all the great reviews out there, especially for single-threaded performance such as photoshop and I have to say I've had no problems whatsoever and it's a significant upgrade coming from what I had before. Went for the k variant because of the i-GPU to help with loading through timelines on premiere pro, and I'm loving my choice so far. It's pretty good bang for buck, while not being too much of an issue thermal-wise compared to the i9. Ended up going for the arctic freezer 34 esports DUO and during testing with the CPU maxed out for an hour it never went above the low 60 degrees. I considered going for an AIO for aesthetics but ended up not going for it to reduce the cost of the build, I would suggest definitely going for an AIO if you're going for a better processor than the alder lake 12600k.</t>
  </si>
  <si>
    <t>https://pcpartpicker.com/user/Evolete/</t>
  </si>
  <si>
    <t>https://pcpartpicker.com/user/Evolete/, https://pcpartpicker.com/user/Evolete/, https://pcpartpicker.com/b/d8K323</t>
  </si>
  <si>
    <t>pizzahutxbox</t>
  </si>
  <si>
    <t>Super smooth, really enjoying using the 12th gen!!</t>
  </si>
  <si>
    <t>https://pcpartpicker.com/user/pizzahutxbox/</t>
  </si>
  <si>
    <t>https://pcpartpicker.com/user/pizzahutxbox/, https://pcpartpicker.com/user/pizzahutxbox/, https://pcpartpicker.com/b/RZ8J7P</t>
  </si>
  <si>
    <t>Aeronautiqul</t>
  </si>
  <si>
    <t>419AUD - Works great and I don't really intend to overclock as it meets my needs. I am using the Lian Li Galahad AIO 360 cooler so it may be a bit overkill but it seems to be quite cool with that cooler.</t>
  </si>
  <si>
    <t>https://pcpartpicker.com/user/Aeronautiqul/</t>
  </si>
  <si>
    <t>https://pcpartpicker.com/user/Aeronautiqul/, https://pcpartpicker.com/user/Aeronautiqul/, https://pcpartpicker.com/b/hHNPxr</t>
  </si>
  <si>
    <t>nvosdogan</t>
  </si>
  <si>
    <t>Uses a lot of power, definitely gonna want a good cooling solution, but definitely great value for its performance.</t>
  </si>
  <si>
    <t>https://pcpartpicker.com/user/nvosdogan/</t>
  </si>
  <si>
    <t>https://pcpartpicker.com/user/nvosdogan/, https://pcpartpicker.com/user/nvosdogan/, https://pcpartpicker.com/b/PwVcCJ</t>
  </si>
  <si>
    <t>NONAME_YT</t>
  </si>
  <si>
    <t>https://pcpartpicker.com/user/NONAME_YT/</t>
  </si>
  <si>
    <t>https://pcpartpicker.com/user/NONAME_YT/, https://pcpartpicker.com/user/NONAME_YT/, https://pcpartpicker.com/b/7tJfrH</t>
  </si>
  <si>
    <t>turk777</t>
  </si>
  <si>
    <t>Not overclocked yet but it runs cool and efficiently. 26-30c on idle and never goes over 65c under load, all while running everything very well.</t>
  </si>
  <si>
    <t>https://pcpartpicker.com/user/turk777/</t>
  </si>
  <si>
    <t>https://pcpartpicker.com/user/turk777/, https://pcpartpicker.com/user/turk777/, https://pcpartpicker.com/b/VCy48d</t>
  </si>
  <si>
    <t>maiixu</t>
  </si>
  <si>
    <t>$359 CAD. works great and kinda overkill for esport type games. It's pretty pricey though so I wish I bought it at around $330 or less.</t>
  </si>
  <si>
    <t>https://pcpartpicker.com/user/maiixu/</t>
  </si>
  <si>
    <t>https://pcpartpicker.com/user/maiixu/, https://pcpartpicker.com/user/maiixu/, https://pcpartpicker.com/b/4Z8J7P</t>
  </si>
  <si>
    <t>37 points</t>
  </si>
  <si>
    <t>Last-Build</t>
  </si>
  <si>
    <t>Value for money, ist a Beast although i wouldve got i7-12700k for those extra cores and threads</t>
  </si>
  <si>
    <t>https://pcpartpicker.com/user/Last-Build/</t>
  </si>
  <si>
    <t>https://pcpartpicker.com/user/Last-Build/, https://pcpartpicker.com/user/Last-Build/, https://pcpartpicker.com/b/LBmkcf</t>
  </si>
  <si>
    <t>OverlordEM</t>
  </si>
  <si>
    <t>Great CPU for the price, just using it for gaming, 12700k would have been overkill and out of budget no matter how much I wanted it. Never intend to OC for the build I have it in now but its nice to have that choice if I move out of an Mini ITX case.</t>
  </si>
  <si>
    <t>https://pcpartpicker.com/user/OverlordEM/</t>
  </si>
  <si>
    <t>https://pcpartpicker.com/user/OverlordEM/, https://pcpartpicker.com/user/OverlordEM/, https://pcpartpicker.com/b/kWXbt6</t>
  </si>
  <si>
    <t>sexmaster123</t>
  </si>
  <si>
    <t>Very good cpu for a very good price, I got this for around 200 euros and for that price it runs very well and not too far different from the i7 as for being a i5</t>
  </si>
  <si>
    <t>https://pcpartpicker.com/user/sexmaster123/</t>
  </si>
  <si>
    <t>https://pcpartpicker.com/user/sexmaster123/, https://pcpartpicker.com/user/sexmaster123/, https://pcpartpicker.com/b/jJVcCJ</t>
  </si>
  <si>
    <t>Shikkun</t>
  </si>
  <si>
    <t>Amazing processor in terms of value for performance. It's handled everything that I've thrown at it with ease and it's relatively easy to keep cool as well. One thing to note, if you plan on going with 12th gen, is that the 'K' skus used to simply mean that they were unlocked for overclocking but with 12th gen, it also means that they come with E Cores (and higher base/turbo clocks) as well. Something to keep in mind if you want those.</t>
  </si>
  <si>
    <t>https://pcpartpicker.com/user/Shikkun/</t>
  </si>
  <si>
    <t>https://pcpartpicker.com/user/Shikkun/, https://pcpartpicker.com/user/Shikkun/, https://pcpartpicker.com/b/MqsXsY</t>
  </si>
  <si>
    <t>magianlee</t>
  </si>
  <si>
    <t>No need for much explanation, it just works.</t>
  </si>
  <si>
    <t>https://pcpartpicker.com/user/magianlee/</t>
  </si>
  <si>
    <t>https://pcpartpicker.com/user/magianlee/, https://pcpartpicker.com/user/magianlee/, https://pcpartpicker.com/b/Cf7XsY</t>
  </si>
  <si>
    <t>bksam78</t>
  </si>
  <si>
    <t>Stopped by microcenter to pick this up with a $25 coupon. My last CPU was a 6600K that struggled running Minecraft mods for my kids. Runs a lot warmer than I'm used to but I can probably solve that with a liquid cooler.</t>
  </si>
  <si>
    <t>https://pcpartpicker.com/user/bksam78/</t>
  </si>
  <si>
    <t>https://pcpartpicker.com/user/bksam78/, https://pcpartpicker.com/user/bksam78/, https://pcpartpicker.com/b/cJxcCJ</t>
  </si>
  <si>
    <t>richardguPC</t>
  </si>
  <si>
    <t>This is definitely one of the best valued CPUs on the market right now. It's able to handle all modern games with no problem, and has also been great for productivity in applications like Blender and Davinci Resolve. It's also quite efficient as well.</t>
  </si>
  <si>
    <t>https://pcpartpicker.com/user/richardguPC/</t>
  </si>
  <si>
    <t>https://pcpartpicker.com/user/richardguPC/, https://pcpartpicker.com/user/richardguPC/, https://pcpartpicker.com/b/wJxcCJ</t>
  </si>
  <si>
    <t>CoolGuyCy</t>
  </si>
  <si>
    <t>I new I didn't need the i7 so I went with the i5. I love this processor because it gives me really good performance that make it worth every penny. I think that the i5 is often slept on and I think that needs to stop, this is a dang good processor.</t>
  </si>
  <si>
    <t>https://pcpartpicker.com/user/CoolGuyCy/</t>
  </si>
  <si>
    <t>https://pcpartpicker.com/user/CoolGuyCy/, https://pcpartpicker.com/user/CoolGuyCy/, https://pcpartpicker.com/b/8qsXsY</t>
  </si>
  <si>
    <t>Craftspirit</t>
  </si>
  <si>
    <t>So far, nothing to complain about. Amazing CPU that was more than worth the price that I paid for.</t>
  </si>
  <si>
    <t>https://pcpartpicker.com/user/Craftspirit/</t>
  </si>
  <si>
    <t>https://pcpartpicker.com/user/Craftspirit/, https://pcpartpicker.com/user/Craftspirit/, https://pcpartpicker.com/b/JRBcCJ</t>
  </si>
  <si>
    <t>Geotrader</t>
  </si>
  <si>
    <t>I originally had selected the i712700k. I've always bought i7s, but after some research, I realized that my work platform probably wouldn't be able to utilize the extra cores to their full potential and the single thread speed of the i5 was essentially the same. I load a lot of data when I start my work platform, so I wanted something fast. I'm very pleased with the performance of this chip. I thought about going with the non-k version, but I liked the idea of being able to overclock if I wanted to (later down the line) and I wanted on-board graphics as a backup in case I ever had issues with the GPU.</t>
  </si>
  <si>
    <t>https://pcpartpicker.com/user/Geotrader/</t>
  </si>
  <si>
    <t>https://pcpartpicker.com/user/Geotrader/, https://pcpartpicker.com/user/Geotrader/, https://pcpartpicker.com/b/hGXbt6</t>
  </si>
  <si>
    <t>quispc</t>
  </si>
  <si>
    <t>Virtually no hiccups on all programs, and works wonderfully!</t>
  </si>
  <si>
    <t>https://pcpartpicker.com/user/quispc/</t>
  </si>
  <si>
    <t>https://pcpartpicker.com/user/quispc/, https://pcpartpicker.com/user/quispc/, https://pcpartpicker.com/b/MG3Zxr</t>
  </si>
  <si>
    <t>Mayank4488</t>
  </si>
  <si>
    <t>Big upgrade over my old 4670k. P-E core design is great for power efficiency when not gaming or doing other workloads(ie SolidWorks, Comsol) as E cores do most of the work so when browsing or doing work in word, excel and running spotify power draw hovers around 8-12W.</t>
  </si>
  <si>
    <t>https://pcpartpicker.com/user/Mayank4488/</t>
  </si>
  <si>
    <t>https://pcpartpicker.com/user/Mayank4488/, https://pcpartpicker.com/user/Mayank4488/, https://pcpartpicker.com/b/ycWbt6</t>
  </si>
  <si>
    <t>Carfentanil</t>
  </si>
  <si>
    <t>Would've got a 12400+b660 but those weren't available when I got this. Probably more of a beast than I practically need.</t>
  </si>
  <si>
    <t>https://pcpartpicker.com/user/Carfentanil/</t>
  </si>
  <si>
    <t>https://pcpartpicker.com/user/Carfentanil/, https://pcpartpicker.com/user/Carfentanil/, https://pcpartpicker.com/b/DrzNnQ</t>
  </si>
  <si>
    <t>E_cto</t>
  </si>
  <si>
    <t>It is cheap compared to the top of the line CPUs and works well.</t>
  </si>
  <si>
    <t>https://pcpartpicker.com/user/E_cto/</t>
  </si>
  <si>
    <t>https://pcpartpicker.com/user/E_cto/, https://pcpartpicker.com/user/E_cto/, https://pcpartpicker.com/b/j7YgXL</t>
  </si>
  <si>
    <t>Mushbeck</t>
  </si>
  <si>
    <t>CPU: Came from a 8600k. That thing was a gem and i really enjoyed my time with it. So 12600k seemed like a perfect step up in core count and single threaded performance, especially when most people could oc it to within spitting distance of a 12700k in games. My chip seems decent, mem controller is a little disappointing but eh win some lose some.</t>
  </si>
  <si>
    <t>https://pcpartpicker.com/user/Mushbeck/</t>
  </si>
  <si>
    <t>https://pcpartpicker.com/user/Mushbeck/, https://pcpartpicker.com/user/Mushbeck/, https://pcpartpicker.com/b/tbt8TW</t>
  </si>
  <si>
    <t>Jack_Napier</t>
  </si>
  <si>
    <t>Awesome price to performance. Even though, the 12400F for 1440p delivers the same level of performance.</t>
  </si>
  <si>
    <t>https://pcpartpicker.com/user/Jack_Napier/</t>
  </si>
  <si>
    <t>https://pcpartpicker.com/user/Jack_Napier/, https://pcpartpicker.com/user/Jack_Napier/, https://pcpartpicker.com/b/3MnLrH</t>
  </si>
  <si>
    <t>orangelibra</t>
  </si>
  <si>
    <t>Great CPU for the price. Has 10 Cores (6E+4P) and 16 Threads, Base clock of 3.7 GHz, with boost up to 4,9 GHz and OC capability. Also comes with IG so you can build your PC even without a dedicated GPU.</t>
  </si>
  <si>
    <t>https://pcpartpicker.com/user/orangelibra/</t>
  </si>
  <si>
    <t>https://pcpartpicker.com/user/orangelibra/, https://pcpartpicker.com/user/orangelibra/, https://pcpartpicker.com/b/x2F8TW</t>
  </si>
  <si>
    <t>Razeworks</t>
  </si>
  <si>
    <t>A great price for a great CPU, hopefully powerful enough to last me a few generations!</t>
  </si>
  <si>
    <t>https://pcpartpicker.com/user/Razeworks/</t>
  </si>
  <si>
    <t>https://pcpartpicker.com/user/Razeworks/, https://pcpartpicker.com/user/Razeworks/, https://pcpartpicker.com/b/sKHzK8</t>
  </si>
  <si>
    <t>Ackers</t>
  </si>
  <si>
    <t>Can't complain about this CPU - it's a cracker.</t>
  </si>
  <si>
    <t>https://pcpartpicker.com/user/Ackers/</t>
  </si>
  <si>
    <t>https://pcpartpicker.com/user/Ackers/, https://pcpartpicker.com/user/Ackers/, https://pcpartpicker.com/b/FdnLrH</t>
  </si>
  <si>
    <t>Snoopy_DK</t>
  </si>
  <si>
    <t>Awesome, just awesome.</t>
  </si>
  <si>
    <t>https://pcpartpicker.com/user/Snoopy_DK/</t>
  </si>
  <si>
    <t>https://pcpartpicker.com/user/Snoopy_DK/, https://pcpartpicker.com/user/Snoopy_DK/, https://pcpartpicker.com/b/2FfPxr</t>
  </si>
  <si>
    <t>crageyman</t>
  </si>
  <si>
    <t>Honestly, works great. Can't complain at all about this. Thought about going 12700K, but couldn't justify the price difference.</t>
  </si>
  <si>
    <t>https://pcpartpicker.com/user/crageyman/</t>
  </si>
  <si>
    <t>https://pcpartpicker.com/user/crageyman/, https://pcpartpicker.com/user/crageyman/, https://pcpartpicker.com/b/w6Mv6h</t>
  </si>
  <si>
    <t>Charolf</t>
  </si>
  <si>
    <t>Hey, it's better than 11900K, what u expect?
It's the 2nd greatest price-performance ratio CPU among all AMD AM4s and Intel 12th gens now. The first one is 5900X, but I can't afford so I go with 12600K.</t>
  </si>
  <si>
    <t>https://pcpartpicker.com/user/Charolf/</t>
  </si>
  <si>
    <t>https://pcpartpicker.com/user/Charolf/, https://pcpartpicker.com/user/Charolf/, https://pcpartpicker.com/b/FnmgXL</t>
  </si>
  <si>
    <t>jyles1024</t>
  </si>
  <si>
    <t>An i5 that outperforms the current Ryzen 7 and last-gen i9?! What a steal!</t>
  </si>
  <si>
    <t>https://pcpartpicker.com/user/jyles1024/</t>
  </si>
  <si>
    <t>https://pcpartpicker.com/user/jyles1024/, https://pcpartpicker.com/user/jyles1024/, https://pcpartpicker.com/b/bxZfrH</t>
  </si>
  <si>
    <t>Daniel_H212</t>
  </si>
  <si>
    <t>Insane CPU for the money. Best Intel CPU for the money right now, and the absolute best midrange CPU for gaming. Only problem is that unlike AMD's midrange offerings which can run on a $150 B550 motherboard, this chip takes a more expensive Z690 motherboard to take full advantage of, but it is damn worth it if you want the performance. The fact that it outperforms the i9 11900K is insane, and it is nowhere near as difficult to cool as an i9.</t>
  </si>
  <si>
    <t>https://pcpartpicker.com/user/Daniel_H212/</t>
  </si>
  <si>
    <t>https://pcpartpicker.com/user/Daniel_H212/, https://pcpartpicker.com/user/Daniel_H212/, https://pcpartpicker.com/b/64tp99</t>
  </si>
  <si>
    <t>HyperAutos14</t>
  </si>
  <si>
    <t>Not the absolute best in terms of performance, but brilliant for the price and a massive upgrade from what I had.</t>
  </si>
  <si>
    <t>https://pcpartpicker.com/user/HyperAutos14/</t>
  </si>
  <si>
    <t>https://pcpartpicker.com/user/HyperAutos14/, https://pcpartpicker.com/user/HyperAutos14/, https://pcpartpicker.com/b/gWn7YJ</t>
  </si>
  <si>
    <t>first time reviews but not the first time used.</t>
  </si>
  <si>
    <t>https://pcpartpicker.com/user/jongley/, https://pcpartpicker.com/user/jongley/, https://pcpartpicker.com/b/KVq323</t>
  </si>
  <si>
    <t>ToxicGalaxy</t>
  </si>
  <si>
    <t>amazing product for its price probably the best budget cpu on the market</t>
  </si>
  <si>
    <t>https://pcpartpicker.com/user/ToxicGalaxy/</t>
  </si>
  <si>
    <t>https://pcpartpicker.com/user/ToxicGalaxy/, https://pcpartpicker.com/user/ToxicGalaxy/, https://pcpartpicker.com/b/mJCLrH</t>
  </si>
  <si>
    <t>noodle74</t>
  </si>
  <si>
    <t>Current king in value for mixed gaming and productivity CPU.</t>
  </si>
  <si>
    <t>https://pcpartpicker.com/user/noodle74/</t>
  </si>
  <si>
    <t>https://pcpartpicker.com/user/noodle74/, https://pcpartpicker.com/user/noodle74/, https://pcpartpicker.com/b/7kk6Mp</t>
  </si>
  <si>
    <t>Cooray</t>
  </si>
  <si>
    <t>Great CPU picked it up at Microcenter for $250 absolute steal IMO.</t>
  </si>
  <si>
    <t>https://pcpartpicker.com/user/Cooray/</t>
  </si>
  <si>
    <t>https://pcpartpicker.com/user/Cooray/, https://pcpartpicker.com/user/Cooray/, https://pcpartpicker.com/b/Y3f9TW</t>
  </si>
  <si>
    <t>NerdyKyogre</t>
  </si>
  <si>
    <t>Absolute freaking BEAST of a chip. Slaps around anything previous on single core performance, efficient, fun to overclock, what's not to like? Over my old R5 2600, the difference in input latency is night and day, and games are running twice as well as they did before. Multi core bench scores more than doubled too! Can't recommend this thing enough if you can afford it, and definitely worth over the locked 12700F for gaming if you're willing to tune.</t>
  </si>
  <si>
    <t>https://pcpartpicker.com/user/NerdyKyogre/</t>
  </si>
  <si>
    <t>https://pcpartpicker.com/user/NerdyKyogre/, https://pcpartpicker.com/user/NerdyKyogre/, https://pcpartpicker.com/b/tzmgXL</t>
  </si>
  <si>
    <t>AaronCompNetSys</t>
  </si>
  <si>
    <t>11th vs 12th gen is the question. This mid-range 12th CPU beats all the 11th gen stuff easily, so there is no reason to get 11th. Easy upgrades down the road.</t>
  </si>
  <si>
    <t>https://pcpartpicker.com/user/AaronCompNetSys/</t>
  </si>
  <si>
    <t>https://pcpartpicker.com/user/AaronCompNetSys/, https://pcpartpicker.com/user/AaronCompNetSys/, https://pcpartpicker.com/b/rfK48d</t>
  </si>
  <si>
    <t>HayyanPro167</t>
  </si>
  <si>
    <t>beautiful. amazing price to performance ratio.</t>
  </si>
  <si>
    <t>https://pcpartpicker.com/user/HayyanPro167/</t>
  </si>
  <si>
    <t>https://pcpartpicker.com/user/HayyanPro167/, https://pcpartpicker.com/user/HayyanPro167/, https://pcpartpicker.com/b/xNJbt6</t>
  </si>
  <si>
    <t>snakes88</t>
  </si>
  <si>
    <t>At $250 it fit my needs well of price/performance. Wont be a bottleneck, doesn't run too hot with proper cooling. I doubt i will go crazy with overclocking but at base I have no complaints</t>
  </si>
  <si>
    <t>https://pcpartpicker.com/user/snakes88/</t>
  </si>
  <si>
    <t>https://pcpartpicker.com/user/snakes88/, https://pcpartpicker.com/user/snakes88/, https://pcpartpicker.com/b/6Yykcf</t>
  </si>
  <si>
    <t>TryanMac</t>
  </si>
  <si>
    <t>Probably the best CPU for a gaming rig as of today.</t>
  </si>
  <si>
    <t>https://pcpartpicker.com/user/TryanMac/</t>
  </si>
  <si>
    <t>https://pcpartpicker.com/user/TryanMac/, https://pcpartpicker.com/user/TryanMac/, https://pcpartpicker.com/b/YgYH99</t>
  </si>
  <si>
    <t>62 points</t>
  </si>
  <si>
    <t>azndevll</t>
  </si>
  <si>
    <t>The cream of the crop CPU, Intel is BACK and I'm glad that they came back with such style. I was able to get this bad boi for almost $100 below the MSRP value when it was first released. I'm sure that it's going to do wonders for whatever programs or processes this PC is going to do.</t>
  </si>
  <si>
    <t>https://pcpartpicker.com/user/azndevll/</t>
  </si>
  <si>
    <t>https://pcpartpicker.com/user/azndevll/, https://pcpartpicker.com/user/azndevll/, https://pcpartpicker.com/b/6TdmP6</t>
  </si>
  <si>
    <t>Event_Horizon</t>
  </si>
  <si>
    <t>Processor is a beast. If you are running a mobo that supports Intel 12th Gen processors, you could go with the i3, but I feel the i5 is the sweet spot for gaming and content creation.</t>
  </si>
  <si>
    <t>https://pcpartpicker.com/user/Event_Horizon/</t>
  </si>
  <si>
    <t>https://pcpartpicker.com/user/Event_Horizon/, https://pcpartpicker.com/user/Event_Horizon/, https://pcpartpicker.com/b/rTdmP6</t>
  </si>
  <si>
    <t>phil0202</t>
  </si>
  <si>
    <t>What can I say. It's a bullet. Easy to install, and I like the small package footprint. Wished the case sticker was just a little bigger.</t>
  </si>
  <si>
    <t>https://pcpartpicker.com/user/phil0202/</t>
  </si>
  <si>
    <t>https://pcpartpicker.com/user/phil0202/, https://pcpartpicker.com/user/phil0202/, https://pcpartpicker.com/b/sVrV3C</t>
  </si>
  <si>
    <t>rosieogravy</t>
  </si>
  <si>
    <t>Solid. No complaints. I was able to use the Integrated Graphics while I waited on my GPU</t>
  </si>
  <si>
    <t>https://pcpartpicker.com/user/rosieogravy/</t>
  </si>
  <si>
    <t>https://pcpartpicker.com/user/rosieogravy/, https://pcpartpicker.com/user/rosieogravy/, https://pcpartpicker.com/b/hGskcf</t>
  </si>
  <si>
    <t>vr6veedub</t>
  </si>
  <si>
    <t>What can I say it's a new 12th Gen. Performed as I expected. Excellent bang for the buck.</t>
  </si>
  <si>
    <t>https://pcpartpicker.com/user/vr6veedub/</t>
  </si>
  <si>
    <t>https://pcpartpicker.com/user/vr6veedub/, https://pcpartpicker.com/user/vr6veedub/, https://pcpartpicker.com/b/nd4nTW</t>
  </si>
  <si>
    <t>numbergutss</t>
  </si>
  <si>
    <t>insane upgrade from my 4690k doesnt get too hot with a good air cooler im prob not gonna OC for a while for longevity reasons, havent fully put it thru it yet but night and day multitasking from my old cpu so far</t>
  </si>
  <si>
    <t>https://pcpartpicker.com/user/numbergutss/</t>
  </si>
  <si>
    <t>https://pcpartpicker.com/user/numbergutss/, https://pcpartpicker.com/user/numbergutss/, https://pcpartpicker.com/b/H4Rkcf</t>
  </si>
  <si>
    <t>killer_ninjas</t>
  </si>
  <si>
    <t>A very good performance especially for the price and easy overclocking.</t>
  </si>
  <si>
    <t>https://pcpartpicker.com/user/killer_ninjas/</t>
  </si>
  <si>
    <t>https://pcpartpicker.com/user/killer_ninjas/, https://pcpartpicker.com/user/killer_ninjas/, https://pcpartpicker.com/b/QQFG3C</t>
  </si>
  <si>
    <t>d.tonjes</t>
  </si>
  <si>
    <t>Fantastic performance for the price, this is a return to form for Intel in the competitive "flagship" CPU market. Make sure to confirm that the CPU cooler mounting bracket and standoffs play nice with the new motherboards and don't require any special order replacement parts, otherwise this is worth every penny.</t>
  </si>
  <si>
    <t>https://pcpartpicker.com/user/d.tonjes/</t>
  </si>
  <si>
    <t>https://pcpartpicker.com/user/d.tonjes/, https://pcpartpicker.com/user/d.tonjes/, https://pcpartpicker.com/b/bwTCmG</t>
  </si>
  <si>
    <t>dcmason</t>
  </si>
  <si>
    <t>Even for 3D modelling, this CPU is a beast. Made way more sense for me over the i7, on a cost/performance ratio.</t>
  </si>
  <si>
    <t>https://pcpartpicker.com/user/dcmason/</t>
  </si>
  <si>
    <t>https://pcpartpicker.com/user/dcmason/, https://pcpartpicker.com/user/dcmason/, https://pcpartpicker.com/b/vZk6Mp</t>
  </si>
  <si>
    <t>NeiSpe77</t>
  </si>
  <si>
    <t>So far it's been solid. I did my research and I couldn't find anyone complaining about this CPU. I subscribe to Maximum PC and they gave it a Kick ***! rating. I don't do a lot of gaming but I wanted something decent if I decide to do a little more.</t>
  </si>
  <si>
    <t>https://pcpartpicker.com/user/NeiSpe77/</t>
  </si>
  <si>
    <t>https://pcpartpicker.com/user/NeiSpe77/, https://pcpartpicker.com/user/NeiSpe77/, https://pcpartpicker.com/b/Ypykcf</t>
  </si>
  <si>
    <t>Bababooyeah</t>
  </si>
  <si>
    <t>So far so good - hits the expected benchmarks and pairs well with this cooler.</t>
  </si>
  <si>
    <t>https://pcpartpicker.com/user/Bababooyeah/</t>
  </si>
  <si>
    <t>https://pcpartpicker.com/user/Bababooyeah/, https://pcpartpicker.com/user/Bababooyeah/, https://pcpartpicker.com/b/YB8MnQ</t>
  </si>
  <si>
    <t>Kpalao</t>
  </si>
  <si>
    <t>This thing is amazing. I bought it from Microcenter on sale for 249.99. I tried it out with my old 1060 and while i didn't give it any formal testing. I could see and feel a difference in the performance.</t>
  </si>
  <si>
    <t>https://pcpartpicker.com/user/Kpalao/</t>
  </si>
  <si>
    <t>https://pcpartpicker.com/user/Kpalao/, https://pcpartpicker.com/user/Kpalao/, https://pcpartpicker.com/b/xWWbt6</t>
  </si>
  <si>
    <t>MAK-Commander</t>
  </si>
  <si>
    <t>Everything is running well but giving it 4 stars only because I haven't really put it through its paces.</t>
  </si>
  <si>
    <t>https://pcpartpicker.com/user/MAK-Commander/</t>
  </si>
  <si>
    <t>https://pcpartpicker.com/user/MAK-Commander/, https://pcpartpicker.com/user/MAK-Commander/, https://pcpartpicker.com/b/8H6RsY</t>
  </si>
  <si>
    <t>KamadoTanjiro</t>
  </si>
  <si>
    <t>As good as the 5950x, while for more than half the price! It's a steal and its super fast as well!</t>
  </si>
  <si>
    <t>https://pcpartpicker.com/user/KamadoTanjiro/</t>
  </si>
  <si>
    <t>https://pcpartpicker.com/user/KamadoTanjiro/, https://pcpartpicker.com/user/KamadoTanjiro/, https://pcpartpicker.com/b/Cw9G3C</t>
  </si>
  <si>
    <t>YoWanBeeF</t>
  </si>
  <si>
    <t>Great cpu and is preforming well</t>
  </si>
  <si>
    <t>https://pcpartpicker.com/user/YoWanBeeF/</t>
  </si>
  <si>
    <t>https://pcpartpicker.com/user/YoWanBeeF/, https://pcpartpicker.com/user/YoWanBeeF/, https://pcpartpicker.com/b/sDBZxr</t>
  </si>
  <si>
    <t>36 points</t>
  </si>
  <si>
    <t>chiefro</t>
  </si>
  <si>
    <t>No complaints. Runs great out of the box. I see no reason to overclock it yet.</t>
  </si>
  <si>
    <t>https://pcpartpicker.com/user/chiefro/</t>
  </si>
  <si>
    <t>https://pcpartpicker.com/user/chiefro/, https://pcpartpicker.com/user/chiefro/, https://pcpartpicker.com/b/CZtp99</t>
  </si>
  <si>
    <t>brookus</t>
  </si>
  <si>
    <t>No complaints other than maybe the price.</t>
  </si>
  <si>
    <t>https://pcpartpicker.com/user/brookus/</t>
  </si>
  <si>
    <t>https://pcpartpicker.com/user/brookus/, https://pcpartpicker.com/user/brookus/, https://pcpartpicker.com/b/DKYH99</t>
  </si>
  <si>
    <t>Random_account_username</t>
  </si>
  <si>
    <t>Fast cpu, 10 cores for $300 is great, but I wish I lived near a microcenter so it was even cheaper. The iGPU is decent, not great but it gives 60fps on some games.</t>
  </si>
  <si>
    <t>https://pcpartpicker.com/user/Random_account_username/</t>
  </si>
  <si>
    <t>https://pcpartpicker.com/user/Random_account_username/, https://pcpartpicker.com/user/Random_account_username/, https://pcpartpicker.com/b/Lqcqqs</t>
  </si>
  <si>
    <t>Nitrouspeed</t>
  </si>
  <si>
    <t>This couldn’t have worked out any better. The main requirement for my build was to have decent enough graphics to push 2 4K monitors but be as cheap as possible &amp; this absolute powerhouse of a chip did not disappoint. Not only is it more powerful than what I needed it is super energy efficient while still allowing for an undervolt. Idle temps are awesome &amp; the system is quiet due to it.</t>
  </si>
  <si>
    <t>https://pcpartpicker.com/user/Nitrouspeed/</t>
  </si>
  <si>
    <t>https://pcpartpicker.com/user/Nitrouspeed/, https://pcpartpicker.com/user/Nitrouspeed/, https://pcpartpicker.com/b/jHwhP6</t>
  </si>
  <si>
    <t>41 points</t>
  </si>
  <si>
    <t>simgag</t>
  </si>
  <si>
    <t>Great bang-for-buck, super fast, and iGPU is really decent as well (1080p-60 in Minecraft, Rocket League), since I am waiting for a proper graphics card. Unzips really fast and also helps with downloading files. I highly reccomend this, as it is cheaper than a Ryzen 5 5600X, but much faster.</t>
  </si>
  <si>
    <t>https://pcpartpicker.com/user/simgag/</t>
  </si>
  <si>
    <t>https://pcpartpicker.com/user/simgag/, https://pcpartpicker.com/user/simgag/, https://pcpartpicker.com/b/JPRkcf</t>
  </si>
  <si>
    <t>25 points</t>
  </si>
  <si>
    <t>DragonAces</t>
  </si>
  <si>
    <t>These new generation CPUs are so fast, this I5 12th gen is faster than the 11th gen I9, worth the money spent for a new motherboard if your thinking about it, perfect match for the 3000 series NVIDIA GPUs</t>
  </si>
  <si>
    <t>https://pcpartpicker.com/user/DragonAces/</t>
  </si>
  <si>
    <t>https://pcpartpicker.com/user/DragonAces/, https://pcpartpicker.com/user/DragonAces/, https://pcpartpicker.com/b/xrdmP6</t>
  </si>
  <si>
    <t>thugarella</t>
  </si>
  <si>
    <t>(103 Ratings, 4.9 Average)</t>
  </si>
  <si>
    <t>Excellent CPU. Core count is perfect for virtually everything I've asked of it and manages running tons of services for days on end.</t>
  </si>
  <si>
    <t>https://pcpartpicker.com/user/thugarella/</t>
  </si>
  <si>
    <t>https://pcpartpicker.com/user/thugarella/, https://pcpartpicker.com/user/thugarella/, https://pcpartpicker.com/b/LRt8TW</t>
  </si>
  <si>
    <t>Intel Core i5 13600K 3.5 GHz 14 Core Processor</t>
  </si>
  <si>
    <t>JulianRob37</t>
  </si>
  <si>
    <t>Super quick. No complaints</t>
  </si>
  <si>
    <t>https://pcpartpicker.com/user/JulianRob37/</t>
  </si>
  <si>
    <t>https://pcpartpicker.com/user/JulianRob37/, https://pcpartpicker.com/user/JulianRob37/, https://pcpartpicker.com/b/4QQD4D</t>
  </si>
  <si>
    <t>PizzaDo</t>
  </si>
  <si>
    <t>An amazing mid-range CPU that beats a 10th gen i9. 14 cores for around $400 CAD is insane.</t>
  </si>
  <si>
    <t>https://pcpartpicker.com/user/PizzaDo/</t>
  </si>
  <si>
    <t>https://pcpartpicker.com/user/PizzaDo/, https://pcpartpicker.com/user/PizzaDo/, https://pcpartpicker.com/b/xWJfrH</t>
  </si>
  <si>
    <t>SCAndrews</t>
  </si>
  <si>
    <t>Great CPU. not really a measurable difference between this and the 13900k, but for a lot less money. Does not get anywhere close to as hot as the 13900k.</t>
  </si>
  <si>
    <t>https://pcpartpicker.com/user/SCAndrews/</t>
  </si>
  <si>
    <t>https://pcpartpicker.com/user/SCAndrews/, https://pcpartpicker.com/user/SCAndrews/, https://pcpartpicker.com/b/pZ7XsY</t>
  </si>
  <si>
    <t>BusinessApe</t>
  </si>
  <si>
    <t>It hasn't let me down yet, even with some intense VR titles. It didn't break the bank either. No bottlenecks with the GPU's I've tried. A great option for gamers.</t>
  </si>
  <si>
    <t>https://pcpartpicker.com/user/BusinessApe/</t>
  </si>
  <si>
    <t>https://pcpartpicker.com/user/BusinessApe/, https://pcpartpicker.com/user/BusinessApe/, https://pcpartpicker.com/b/cFYgXL</t>
  </si>
  <si>
    <t>Cooper8386</t>
  </si>
  <si>
    <t>Upgraded from a Ryzen 7 3700X to this beast, and the difference is night and day! It's handling everything I throw at it with ease, from gaming to multitasking. Super impressed with the performance boost!</t>
  </si>
  <si>
    <t>https://pcpartpicker.com/user/Cooper8386/</t>
  </si>
  <si>
    <t>https://pcpartpicker.com/user/Cooper8386/, https://pcpartpicker.com/user/Cooper8386/, https://pcpartpicker.com/b/3QsXsY</t>
  </si>
  <si>
    <t>eneax6</t>
  </si>
  <si>
    <t>Amazing value CPU that has both gaming and productivity performance.</t>
  </si>
  <si>
    <t>https://pcpartpicker.com/user/eneax6/</t>
  </si>
  <si>
    <t>https://pcpartpicker.com/user/eneax6/, https://pcpartpicker.com/user/eneax6/, https://pcpartpicker.com/b/gQsXsY</t>
  </si>
  <si>
    <t>quarryaftershock</t>
  </si>
  <si>
    <t>Does not come with a cooler.</t>
  </si>
  <si>
    <t>https://pcpartpicker.com/user/quarryaftershock/</t>
  </si>
  <si>
    <t>https://pcpartpicker.com/user/quarryaftershock/, https://pcpartpicker.com/user/quarryaftershock/, https://pcpartpicker.com/b/HVQD4D</t>
  </si>
  <si>
    <t>ravenbrz</t>
  </si>
  <si>
    <t>Got it used - good.</t>
  </si>
  <si>
    <t>https://pcpartpicker.com/user/ravenbrz/</t>
  </si>
  <si>
    <t>https://pcpartpicker.com/user/ravenbrz/, https://pcpartpicker.com/user/ravenbrz/, https://pcpartpicker.com/b/W2Mv6h</t>
  </si>
  <si>
    <t>JavaMirier</t>
  </si>
  <si>
    <t>It's nice that the 12+ gen Intels have virtualization as a MOBO setting. AMD has these too, I just nabbed one of these for a good price.</t>
  </si>
  <si>
    <t>https://pcpartpicker.com/user/JavaMirier/</t>
  </si>
  <si>
    <t>https://pcpartpicker.com/user/JavaMirier/, https://pcpartpicker.com/user/JavaMirier/, https://pcpartpicker.com/b/jWTJ7P</t>
  </si>
  <si>
    <t>buggybop</t>
  </si>
  <si>
    <t>Nice and snappy performance. Picked it up since it seemed to give the best value for money for what I'm looking to do as a creator. I don't plan to upgrade for a while so not concerned about it being end of generation.</t>
  </si>
  <si>
    <t>https://pcpartpicker.com/user/buggybop/</t>
  </si>
  <si>
    <t>https://pcpartpicker.com/user/buggybop/, https://pcpartpicker.com/user/buggybop/, https://pcpartpicker.com/b/DpLPxr</t>
  </si>
  <si>
    <t>54 points</t>
  </si>
  <si>
    <t>50Wyldeman</t>
  </si>
  <si>
    <t>I have always had a preference for team Red , that said the processor does its job very well and is not running too hot at any point likely due to running the Kraken.
For the price it is a decent cpu not overwhelming nor underwhelming .</t>
  </si>
  <si>
    <t>https://pcpartpicker.com/user/50Wyldeman/</t>
  </si>
  <si>
    <t>https://pcpartpicker.com/user/50Wyldeman/, https://pcpartpicker.com/user/50Wyldeman/, https://pcpartpicker.com/b/LvQD4D</t>
  </si>
  <si>
    <t>ChippyChipboi</t>
  </si>
  <si>
    <t>A good and powerful CPU, perfect for gaming and streaming due to the high core count.</t>
  </si>
  <si>
    <t>https://pcpartpicker.com/user/ChippyChipboi/</t>
  </si>
  <si>
    <t>https://pcpartpicker.com/user/ChippyChipboi/, https://pcpartpicker.com/user/ChippyChipboi/, https://pcpartpicker.com/b/nYBcCJ</t>
  </si>
  <si>
    <t>ecqlipse</t>
  </si>
  <si>
    <t>Great CPU. Not worth getting 14600k when this one has the same performance with last Gen price</t>
  </si>
  <si>
    <t>https://pcpartpicker.com/user/ecqlipse/</t>
  </si>
  <si>
    <t>https://pcpartpicker.com/user/ecqlipse/, https://pcpartpicker.com/user/ecqlipse/, https://pcpartpicker.com/b/7jQD4D</t>
  </si>
  <si>
    <t>ErrorSuccess</t>
  </si>
  <si>
    <t>Love this CPU. Always does what I need it to without any issues.</t>
  </si>
  <si>
    <t>https://pcpartpicker.com/user/ErrorSuccess/</t>
  </si>
  <si>
    <t>https://pcpartpicker.com/user/ErrorSuccess/, https://pcpartpicker.com/user/ErrorSuccess/, https://pcpartpicker.com/b/pb68TW</t>
  </si>
  <si>
    <t>Onticly</t>
  </si>
  <si>
    <t>Really good cpu probably a bit overkill for my build. Didn't want to get 14th gen since it seemed like they performed close to similar</t>
  </si>
  <si>
    <t>https://pcpartpicker.com/user/Onticly/</t>
  </si>
  <si>
    <t>https://pcpartpicker.com/user/Onticly/, https://pcpartpicker.com/user/Onticly/, https://pcpartpicker.com/b/frCzK8</t>
  </si>
  <si>
    <t>mudkipscience</t>
  </si>
  <si>
    <t>Wow, this thing is fast. When did consumer-grade CPUs get so many damn cores!?!</t>
  </si>
  <si>
    <t>https://pcpartpicker.com/user/mudkipscience/</t>
  </si>
  <si>
    <t>https://pcpartpicker.com/user/mudkipscience/, https://pcpartpicker.com/user/mudkipscience/, https://pcpartpicker.com/b/WyTJ7P</t>
  </si>
  <si>
    <t>toadonshroom</t>
  </si>
  <si>
    <t>Got this instead of an i5 13400, glad I did, very nice CPU, it has good performance and it good quality. Great for gaming as well</t>
  </si>
  <si>
    <t>https://pcpartpicker.com/user/toadonshroom/</t>
  </si>
  <si>
    <t>https://pcpartpicker.com/user/toadonshroom/, https://pcpartpicker.com/user/toadonshroom/, https://pcpartpicker.com/b/dwF8TW</t>
  </si>
  <si>
    <t>KevinGraham</t>
  </si>
  <si>
    <t>I love this chip. Go the extra mile and spend on a good cooler, as this thing can throttle up a decent turbo boost and makes a difference when playing games on ultra setting. you really are only limited by your choice in cooling. it performs awesomely in all the games and applications I throw at it, Im definately enjoying it 100%.</t>
  </si>
  <si>
    <t>https://pcpartpicker.com/user/KevinGraham/</t>
  </si>
  <si>
    <t>https://pcpartpicker.com/user/KevinGraham/, https://pcpartpicker.com/user/KevinGraham/, https://pcpartpicker.com/b/cW7XsY</t>
  </si>
  <si>
    <t>cyklonus</t>
  </si>
  <si>
    <t>The go-to for 1440p gaming, all the bang of an i7 with lower power draw and better thermals. All you'd ever need and more.</t>
  </si>
  <si>
    <t>https://pcpartpicker.com/user/cyklonus/</t>
  </si>
  <si>
    <t>https://pcpartpicker.com/user/cyklonus/, https://pcpartpicker.com/user/cyklonus/, https://pcpartpicker.com/b/7sBcCJ</t>
  </si>
  <si>
    <t>Chubareff</t>
  </si>
  <si>
    <t>Good price/quality ratio</t>
  </si>
  <si>
    <t>https://pcpartpicker.com/user/Chubareff/</t>
  </si>
  <si>
    <t>https://pcpartpicker.com/user/Chubareff/, https://pcpartpicker.com/user/Chubareff/, https://pcpartpicker.com/b/wgNPxr</t>
  </si>
  <si>
    <t>Jerem7</t>
  </si>
  <si>
    <t>Very good mid-range gaming and all-around CPU. Quite impressed for a i5</t>
  </si>
  <si>
    <t>https://pcpartpicker.com/user/Jerem7/</t>
  </si>
  <si>
    <t>https://pcpartpicker.com/user/Jerem7/, https://pcpartpicker.com/user/Jerem7/, https://pcpartpicker.com/b/8MK323</t>
  </si>
  <si>
    <t>DaMoNx902</t>
  </si>
  <si>
    <t>Best bang for your buck CPU atm.</t>
  </si>
  <si>
    <t>https://pcpartpicker.com/user/DaMoNx902/</t>
  </si>
  <si>
    <t>https://pcpartpicker.com/user/DaMoNx902/, https://pcpartpicker.com/user/DaMoNx902/, https://pcpartpicker.com/b/TtRTwP</t>
  </si>
  <si>
    <t>kaleim</t>
  </si>
  <si>
    <t>Extremely fast. Single and multithread scores are significantly better than my 9700K. Runs pretty cool. Am planning to undervolt but haven't done so yet.</t>
  </si>
  <si>
    <t>https://pcpartpicker.com/user/kaleim/</t>
  </si>
  <si>
    <t>https://pcpartpicker.com/user/kaleim/, https://pcpartpicker.com/user/kaleim/, https://pcpartpicker.com/b/ZQxcCJ</t>
  </si>
  <si>
    <t>zellux</t>
  </si>
  <si>
    <t>A significant improvement from previous generation (i5-12600K). Good balance between high performance and reasonable cooling requirement.</t>
  </si>
  <si>
    <t>https://pcpartpicker.com/user/zellux/</t>
  </si>
  <si>
    <t>https://pcpartpicker.com/user/zellux/, https://pcpartpicker.com/user/zellux/, https://pcpartpicker.com/b/zRRTwP</t>
  </si>
  <si>
    <t>ayjxn</t>
  </si>
  <si>
    <t>Works great and runs cool, what more could you ask for? It's great for gaming and since I won't be doing any heavily threaded things it's just what I need.</t>
  </si>
  <si>
    <t>https://pcpartpicker.com/user/ayjxn/</t>
  </si>
  <si>
    <t>https://pcpartpicker.com/user/ayjxn/, https://pcpartpicker.com/user/ayjxn/, https://pcpartpicker.com/b/3ghtt6</t>
  </si>
  <si>
    <t>RadialThrone1</t>
  </si>
  <si>
    <t>Microcenter - 2023</t>
  </si>
  <si>
    <t>https://pcpartpicker.com/user/RadialThrone1/</t>
  </si>
  <si>
    <t>https://pcpartpicker.com/user/RadialThrone1/, https://pcpartpicker.com/user/RadialThrone1/, https://pcpartpicker.com/b/4wj2FT</t>
  </si>
  <si>
    <t>LegacyHypper</t>
  </si>
  <si>
    <t>This is a solid CPU to buy that is not top end price, but gives top end like preformence.</t>
  </si>
  <si>
    <t>https://pcpartpicker.com/user/LegacyHypper/</t>
  </si>
  <si>
    <t>https://pcpartpicker.com/user/LegacyHypper/, https://pcpartpicker.com/user/LegacyHypper/, https://pcpartpicker.com/b/9GHzK8</t>
  </si>
  <si>
    <t>Dr.Brew</t>
  </si>
  <si>
    <t>Seems great. Runs fast &amp; cool.</t>
  </si>
  <si>
    <t>https://pcpartpicker.com/user/Dr.Brew/</t>
  </si>
  <si>
    <t>https://pcpartpicker.com/user/Dr.Brew/, https://pcpartpicker.com/user/Dr.Brew/, https://pcpartpicker.com/b/xZGqqs</t>
  </si>
  <si>
    <t>GermanPilyan</t>
  </si>
  <si>
    <t>The 13600k is an excellent processor, I've had it since it's launch and it matches up perfectly with my RTX 4070.</t>
  </si>
  <si>
    <t>https://pcpartpicker.com/user/GermanPilyan/</t>
  </si>
  <si>
    <t>https://pcpartpicker.com/user/GermanPilyan/, https://pcpartpicker.com/user/GermanPilyan/, https://pcpartpicker.com/b/2Qhtt6</t>
  </si>
  <si>
    <t>ZukaBljet</t>
  </si>
  <si>
    <t>Works perfectly and stays cool with my arctic 280mm AIO. Was cheaper to build than a 5800x3d build in Croatia or even a 7600x one.</t>
  </si>
  <si>
    <t>https://pcpartpicker.com/user/ZukaBljet/</t>
  </si>
  <si>
    <t>https://pcpartpicker.com/user/ZukaBljet/, https://pcpartpicker.com/user/ZukaBljet/, https://pcpartpicker.com/b/XxW323</t>
  </si>
  <si>
    <t>Insane bang for your buck CPU, very fast and temps are very controllable.</t>
  </si>
  <si>
    <t>https://pcpartpicker.com/user/DaMoNx902/, https://pcpartpicker.com/user/DaMoNx902/, https://pcpartpicker.com/b/JJTJ7P</t>
  </si>
  <si>
    <t>Maybe_Avi</t>
  </si>
  <si>
    <t>Not much to say about the cpu it is just amazing.</t>
  </si>
  <si>
    <t>https://pcpartpicker.com/user/Maybe_Avi/</t>
  </si>
  <si>
    <t>https://pcpartpicker.com/user/Maybe_Avi/, https://pcpartpicker.com/user/Maybe_Avi/, https://pcpartpicker.com/b/DtNPxr</t>
  </si>
  <si>
    <t>Oh yeah, this is the best CPU since the dawn of CPUz!</t>
  </si>
  <si>
    <t>https://pcpartpicker.com/user/TWiCS/, https://pcpartpicker.com/user/TWiCS/, https://pcpartpicker.com/b/7768TW, https://pcpartpicker.com/b/7768TW</t>
  </si>
  <si>
    <t>95 points</t>
  </si>
  <si>
    <t>FloobDaPlayer</t>
  </si>
  <si>
    <t>-Great performance for the price
-Was considering getting the 12700k but settled with the i5 due to higher core clock and count.
-No issues so far.</t>
  </si>
  <si>
    <t>https://pcpartpicker.com/user/FloobDaPlayer/</t>
  </si>
  <si>
    <t>https://pcpartpicker.com/user/FloobDaPlayer/, https://pcpartpicker.com/user/FloobDaPlayer/, https://pcpartpicker.com/b/ktNPxr</t>
  </si>
  <si>
    <t>Mda29728</t>
  </si>
  <si>
    <t>Not much to say. Its a great CPU. It does get a little hot even while gaming so you will want a high end air cooler or at least a 240AIO to keep it cool.</t>
  </si>
  <si>
    <t>https://pcpartpicker.com/user/Mda29728/</t>
  </si>
  <si>
    <t>https://pcpartpicker.com/user/Mda29728/, https://pcpartpicker.com/user/Mda29728/, https://pcpartpicker.com/b/Zm7XsY</t>
  </si>
  <si>
    <t>KindaShy</t>
  </si>
  <si>
    <t>I didnt need that much performance but hope to keep this CPU for a while. So far I got no complains. It never reached its limit while gaming and with a Dark Rock Pro 4 does not run hot.</t>
  </si>
  <si>
    <t>https://pcpartpicker.com/user/KindaShy/</t>
  </si>
  <si>
    <t>https://pcpartpicker.com/user/KindaShy/, https://pcpartpicker.com/user/KindaShy/, https://pcpartpicker.com/b/rf2V3C</t>
  </si>
  <si>
    <t>facemanfacey</t>
  </si>
  <si>
    <t>Undervolt it by 0.1v and you will reduce temps by around 25c without any performance loss :)</t>
  </si>
  <si>
    <t>https://pcpartpicker.com/user/facemanfacey/</t>
  </si>
  <si>
    <t>https://pcpartpicker.com/user/facemanfacey/, https://pcpartpicker.com/user/facemanfacey/, https://pcpartpicker.com/b/VZqp99</t>
  </si>
  <si>
    <t>owenriley</t>
  </si>
  <si>
    <t>What else is there to say best mid range CPU has 14 cores and turbos to 5.1GHZ on all the P-Cores</t>
  </si>
  <si>
    <t>https://pcpartpicker.com/user/owenriley/</t>
  </si>
  <si>
    <t>https://pcpartpicker.com/user/owenriley/, https://pcpartpicker.com/user/owenriley/, https://pcpartpicker.com/b/rMy48d</t>
  </si>
  <si>
    <t>menaesta</t>
  </si>
  <si>
    <t>solid and cool cpu, there's not need to get more than this imo</t>
  </si>
  <si>
    <t>https://pcpartpicker.com/user/menaesta/</t>
  </si>
  <si>
    <t>https://pcpartpicker.com/user/menaesta/, https://pcpartpicker.com/user/menaesta/, https://pcpartpicker.com/b/HMMv6h</t>
  </si>
  <si>
    <t>youngslimthicc</t>
  </si>
  <si>
    <t>I got it because I listened to the masses vouch for this card as a top tier gaming card. I do not have productivity tasks so this works great for me and for future upgrades potentially.</t>
  </si>
  <si>
    <t>https://pcpartpicker.com/user/youngslimthicc/</t>
  </si>
  <si>
    <t>https://pcpartpicker.com/user/youngslimthicc/, https://pcpartpicker.com/user/youngslimthicc/, https://pcpartpicker.com/b/x7Mv6h</t>
  </si>
  <si>
    <t>Shilo531</t>
  </si>
  <si>
    <t>It's extremely powerful at a great price. It runs everything I have thrown at it without issue.</t>
  </si>
  <si>
    <t>https://pcpartpicker.com/user/Shilo531/</t>
  </si>
  <si>
    <t>https://pcpartpicker.com/user/Shilo531/, https://pcpartpicker.com/user/Shilo531/, https://pcpartpicker.com/b/4jvfrH</t>
  </si>
  <si>
    <t>psychuu</t>
  </si>
  <si>
    <t>Blazingly fast single and multicore performance.</t>
  </si>
  <si>
    <t>https://pcpartpicker.com/user/psychuu/</t>
  </si>
  <si>
    <t>https://pcpartpicker.com/user/psychuu/, https://pcpartpicker.com/user/psychuu/, https://pcpartpicker.com/b/RLF8TW</t>
  </si>
  <si>
    <t>lance55hug</t>
  </si>
  <si>
    <t>Very good pricing, excellent performance for my needs. Handles games and production extremely well and overall no complaints.</t>
  </si>
  <si>
    <t>https://pcpartpicker.com/user/lance55hug/</t>
  </si>
  <si>
    <t>https://pcpartpicker.com/user/lance55hug/, https://pcpartpicker.com/user/lance55hug/, https://pcpartpicker.com/b/pXVcCJ</t>
  </si>
  <si>
    <t>RegginGLM</t>
  </si>
  <si>
    <t>The "perfect" CPU in 2023! aptly suited for a Law office setting with more power than I needed! Runs like a dream undervolted with my MSI mobo's CPU Lite Load Mode 1</t>
  </si>
  <si>
    <t>https://pcpartpicker.com/user/RegginGLM/</t>
  </si>
  <si>
    <t>https://pcpartpicker.com/user/RegginGLM/, https://pcpartpicker.com/user/RegginGLM/, https://pcpartpicker.com/b/fBz7YJ</t>
  </si>
  <si>
    <t>PETER.COM</t>
  </si>
  <si>
    <t>Best choice for gaming and general work at the end of the last year. After under-volting and with Arctic Liquid Freezer II 280 runs cool, boosts up to 5.189 GHz by 69°C when running CB R23.</t>
  </si>
  <si>
    <t>https://pcpartpicker.com/user/PETER.COM/</t>
  </si>
  <si>
    <t>https://pcpartpicker.com/user/PETER.COM/, https://pcpartpicker.com/user/PETER.COM/, https://pcpartpicker.com/b/YLdD4D</t>
  </si>
  <si>
    <t>AliMAN89</t>
  </si>
  <si>
    <t>Overclocked to (P=5.4 GHz, E=4.1GHz) without any problems
I have tried to push it to 5.6GHz the Max temperature was 90C but the performance gain wasn't much for gaming</t>
  </si>
  <si>
    <t>https://pcpartpicker.com/user/AliMAN89/</t>
  </si>
  <si>
    <t>https://pcpartpicker.com/user/AliMAN89/, https://pcpartpicker.com/user/AliMAN89/, https://pcpartpicker.com/b/yWJfrH</t>
  </si>
  <si>
    <t>xdDaRaypisst</t>
  </si>
  <si>
    <t>Runs Hot as hell but cracka for the value</t>
  </si>
  <si>
    <t>https://pcpartpicker.com/user/xdDaRaypisst/</t>
  </si>
  <si>
    <t>https://pcpartpicker.com/user/xdDaRaypisst/, https://pcpartpicker.com/user/xdDaRaypisst/, https://pcpartpicker.com/b/pxRTwP</t>
  </si>
  <si>
    <t>darklay</t>
  </si>
  <si>
    <t>Excellent, no complaints and more power than I need. Time will tell if this is powerful enough for me to sub in a GPU in another 2 generations.</t>
  </si>
  <si>
    <t>https://pcpartpicker.com/user/darklay/</t>
  </si>
  <si>
    <t>https://pcpartpicker.com/user/darklay/, https://pcpartpicker.com/user/darklay/, https://pcpartpicker.com/b/9fnLrH</t>
  </si>
  <si>
    <t>Cem0s</t>
  </si>
  <si>
    <t>Good performance, but without changing lite mode, it is very hard to cool down this silicone piece.</t>
  </si>
  <si>
    <t>https://pcpartpicker.com/user/Cem0s/</t>
  </si>
  <si>
    <t>https://pcpartpicker.com/user/Cem0s/, https://pcpartpicker.com/user/Cem0s/, https://pcpartpicker.com/b/g2W323</t>
  </si>
  <si>
    <t>TypicalRaven</t>
  </si>
  <si>
    <t>This thing is crazy, best purchase I ever made. Idles around 3.5 ghz but when oc jumps idles around 4.80-5.10 ghz at a temp of 39 degrees</t>
  </si>
  <si>
    <t>https://pcpartpicker.com/user/TypicalRaven/</t>
  </si>
  <si>
    <t>https://pcpartpicker.com/user/TypicalRaven/, https://pcpartpicker.com/user/TypicalRaven/, https://pcpartpicker.com/b/qygtt6</t>
  </si>
  <si>
    <t>ireallylovedinosaurs</t>
  </si>
  <si>
    <t>In my opinion, this is the best price/performance CPU on the market as of now.</t>
  </si>
  <si>
    <t>https://pcpartpicker.com/user/ireallylovedinosaurs/</t>
  </si>
  <si>
    <t>https://pcpartpicker.com/user/ireallylovedinosaurs/, https://pcpartpicker.com/user/ireallylovedinosaurs/, https://pcpartpicker.com/b/fRYgXL</t>
  </si>
  <si>
    <t>bdzz</t>
  </si>
  <si>
    <t>Perfect CPU in 2023. It was a huge upgrade coming from an i7-7700. Probably an overkill too but absolutely no regrets paying a bit more for this. Temps are also really good.</t>
  </si>
  <si>
    <t>https://pcpartpicker.com/user/bdzz/</t>
  </si>
  <si>
    <t>https://pcpartpicker.com/user/bdzz/, https://pcpartpicker.com/user/bdzz/, https://pcpartpicker.com/b/rH7XsY</t>
  </si>
  <si>
    <t>shiro_natake</t>
  </si>
  <si>
    <t>bad conductivity (need delid for hard oc)</t>
  </si>
  <si>
    <t>https://pcpartpicker.com/user/shiro_natake/</t>
  </si>
  <si>
    <t>https://pcpartpicker.com/user/shiro_natake/, https://pcpartpicker.com/user/shiro_natake/, https://pcpartpicker.com/b/JcRTwP</t>
  </si>
  <si>
    <t>aighamdi</t>
  </si>
  <si>
    <t>Overkill. a mistake. downtuned it to 13500 levels. Should have bought that one with a free cooler and saved up on chipset being B or H or whatever I could saved some cash with to buy more games with.</t>
  </si>
  <si>
    <t>https://pcpartpicker.com/user/aighamdi/</t>
  </si>
  <si>
    <t>https://pcpartpicker.com/user/aighamdi/, https://pcpartpicker.com/user/aighamdi/, https://pcpartpicker.com/b/tCF8TW</t>
  </si>
  <si>
    <t>pickingpcpart</t>
  </si>
  <si>
    <t>No problems. Haven’t put much load on it, but it’s worked well so far. I have no frame of reference as to how hot it is, but it seems okay to me. You might want to not skimp on the cooler, though.</t>
  </si>
  <si>
    <t>https://pcpartpicker.com/user/pickingpcpart/</t>
  </si>
  <si>
    <t>https://pcpartpicker.com/user/pickingpcpart/, https://pcpartpicker.com/user/pickingpcpart/, https://pcpartpicker.com/b/tGxcCJ</t>
  </si>
  <si>
    <t>HopeInReality</t>
  </si>
  <si>
    <t>Blisteringly fast for nearly all of my uses. I considered getting an i9-13900K, but this is overkill enough and far easier to cool. With the Thermalright Peerless Assassin, I actually ended up having to undervolt it by 0.05V, but that keeps it well below 90 degrees C for everything but Cinebench loads (I get up to 95 degrees C with Cinebench, but this has gotten a little worse in the past two weeks, so it might be due to some other issue).</t>
  </si>
  <si>
    <t>https://pcpartpicker.com/user/HopeInReality/</t>
  </si>
  <si>
    <t>https://pcpartpicker.com/user/HopeInReality/, https://pcpartpicker.com/user/HopeInReality/, https://pcpartpicker.com/b/wPgtt6</t>
  </si>
  <si>
    <t>buhatkj</t>
  </si>
  <si>
    <t>A great value for a very fast chip, but hot as blazes. You need a solid liquid cooling system in my opinion for this CPU. I recommend the arctic liquid freezer 2 360 I used, it's excellent.</t>
  </si>
  <si>
    <t>https://pcpartpicker.com/user/buhatkj/</t>
  </si>
  <si>
    <t>https://pcpartpicker.com/user/buhatkj/, https://pcpartpicker.com/user/buhatkj/, https://pcpartpicker.com/b/rJt8TW</t>
  </si>
  <si>
    <t>swenzow</t>
  </si>
  <si>
    <t>fast enough. Didn't overclock it yet as it does not bottleneck my 4070ti</t>
  </si>
  <si>
    <t>https://pcpartpicker.com/user/swenzow/</t>
  </si>
  <si>
    <t>https://pcpartpicker.com/user/swenzow/, https://pcpartpicker.com/user/swenzow/, https://pcpartpicker.com/b/Vprrxr</t>
  </si>
  <si>
    <t>SolidSneak</t>
  </si>
  <si>
    <t>Absolutely beast of a processor. If I could give this 6 stars I would. I could game, update, and run a bunch of Google tabs at the same time</t>
  </si>
  <si>
    <t>https://pcpartpicker.com/user/SolidSneak/</t>
  </si>
  <si>
    <t>https://pcpartpicker.com/user/SolidSneak/, https://pcpartpicker.com/user/SolidSneak/, https://pcpartpicker.com/b/nfhtt6</t>
  </si>
  <si>
    <t>evileyeball</t>
  </si>
  <si>
    <t>A very welcome upgrade from my I7 4790 I had in my last build. This CPU does EVERYTHING I want in a CPU and then some. I was initially worried about the bios flashback that my Motherboard Required me to do to use it but that went off without a hitch, Install went off without a hitch, everything was perfect and has been so for the past 2 months the new build has been in use.</t>
  </si>
  <si>
    <t>https://pcpartpicker.com/user/evileyeball/</t>
  </si>
  <si>
    <t>https://pcpartpicker.com/user/evileyeball/, https://pcpartpicker.com/user/evileyeball/, https://pcpartpicker.com/b/B3RTwP</t>
  </si>
  <si>
    <t>geronimo1010</t>
  </si>
  <si>
    <t>Definitely processes stuff pretty well. Sits at 4.9ghz consistently and is cooled very well with a 240mm AIO.</t>
  </si>
  <si>
    <t>https://pcpartpicker.com/user/geronimo1010/</t>
  </si>
  <si>
    <t>https://pcpartpicker.com/user/geronimo1010/, https://pcpartpicker.com/user/geronimo1010/, https://pcpartpicker.com/b/ds8J7P</t>
  </si>
  <si>
    <t>germaniums</t>
  </si>
  <si>
    <t>Runs like a dream undervolted with my MSI mobo's CPU Lite Load Mode 1. I game at 4k which is GPU bottlenecked in just about every game, and my CPU cooler fans barely run. Games like Spiderman and Cyberpunk give it a bit more of a workout but still no problem.</t>
  </si>
  <si>
    <t>https://pcpartpicker.com/user/germaniums/</t>
  </si>
  <si>
    <t>https://pcpartpicker.com/user/germaniums/, https://pcpartpicker.com/user/germaniums/, https://pcpartpicker.com/b/XyxcCJ</t>
  </si>
  <si>
    <t>feniva1</t>
  </si>
  <si>
    <t>Coming fron Pentium G4560 (weaker than i3 from 2017) this is a monstrously big jump, i didnt have to undervolt it , idle it stays at 25-37 degrees C depending on the temperature in my room, and under load (Cinebench R23) it didnt go above 84 degrees C. Absolutely rips through anything i put it up against and honestly was a bargain for price. Thanks to GamerNexus for recommending this CPU, hopefully it will serve me next 7 years.</t>
  </si>
  <si>
    <t>https://pcpartpicker.com/user/feniva1/</t>
  </si>
  <si>
    <t>https://pcpartpicker.com/user/feniva1/, https://pcpartpicker.com/user/feniva1/, https://pcpartpicker.com/b/LV4dnQ</t>
  </si>
  <si>
    <t>DoritoZeke</t>
  </si>
  <si>
    <t>I've had this for a couple of months now. It goes without saying this is extremely good value, and despite fearing it would get too hot my AIO liquid cooler keeps it comfortably under 30 degrees. My only gripe is that it was hard to find a reasonably priced motherboard with 13th gen bios and DDR5 support.</t>
  </si>
  <si>
    <t>https://pcpartpicker.com/user/DoritoZeke/</t>
  </si>
  <si>
    <t>https://pcpartpicker.com/user/DoritoZeke/, https://pcpartpicker.com/user/DoritoZeke/, https://pcpartpicker.com/b/njnLrH</t>
  </si>
  <si>
    <t>manekimeow</t>
  </si>
  <si>
    <t>Was worried it would run hot, but Noctua's NH-L12S keeps it running just fine!</t>
  </si>
  <si>
    <t>https://pcpartpicker.com/user/manekimeow/</t>
  </si>
  <si>
    <t>https://pcpartpicker.com/user/manekimeow/, https://pcpartpicker.com/user/manekimeow/, https://pcpartpicker.com/b/nJwzK8</t>
  </si>
  <si>
    <t>32 points</t>
  </si>
  <si>
    <t>Constructian</t>
  </si>
  <si>
    <t>Perfect CPU for me as I am not looking for the fastest build. was cheapert than the i7-12700K I originally thought I would get. It is 13th Gen so I thought I may as well upgrade to this to keep everything as new as possible. So far it has performed really well with everything running smoothly and no temperature worries. TBH most of what I am doing is not going to stretch this CPU so I am not putting much load on any of the cores. Just copying several thousand photos off my phone this morning to put on PC - oh wait up! one core just went up to 17%. Temps are all below 45C - phew. As I say, not going to be pushing this hard at all.
Edit: I just completed a stress test using Cinebench 23 and on the multi core test I got a max temperature of 86C but after 10 minutes it had settled down to 81 to 82*C. So cooling seems to be working well in the case as that was with the front door closed.</t>
  </si>
  <si>
    <t>https://pcpartpicker.com/user/Constructian/</t>
  </si>
  <si>
    <t>https://pcpartpicker.com/user/Constructian/, https://pcpartpicker.com/user/Constructian/, https://pcpartpicker.com/b/9kfPxr</t>
  </si>
  <si>
    <t>Resf</t>
  </si>
  <si>
    <t>Fast but runs hot! Very good price though and worth it.</t>
  </si>
  <si>
    <t>https://pcpartpicker.com/user/Resf/</t>
  </si>
  <si>
    <t>https://pcpartpicker.com/user/Resf/, https://pcpartpicker.com/user/Resf/, https://pcpartpicker.com/b/hb2V3C</t>
  </si>
  <si>
    <t>jmsetyawan</t>
  </si>
  <si>
    <t>Great CPU as it's cheaper than an i7 12700K and performs relatively the same. It's just that the i7 has more powerful individual cores where as the i5 13600K has more cores in general.</t>
  </si>
  <si>
    <t>https://pcpartpicker.com/user/jmsetyawan/</t>
  </si>
  <si>
    <t>https://pcpartpicker.com/user/jmsetyawan/, https://pcpartpicker.com/user/jmsetyawan/, https://pcpartpicker.com/b/374dnQ</t>
  </si>
  <si>
    <t>Slashbuddy24</t>
  </si>
  <si>
    <t>Back in the summer I was originally planning on going for an i7-12700k but I decided to wait until the release of the 13th gen CPUs. My patience paid off as the i5-13600k is an absolute beast that can more than handle anything I throw at. FPS is Valorant is consistently 500+ on all low settings and this chip will also help me in reducing workflow time in the Adobe Suite when I am working from home. Not planning on doing any overclocking quite yet unless the need arises. Temps were fairly high during a Cinebench R23 run (about 92-94 degrees Celsius on all P-cores and maxing out at 80 degrees Celsius on all E-cores) but that is to be expected as the 13th gen pulls quite a bit more power than it's predecessor.</t>
  </si>
  <si>
    <t>https://pcpartpicker.com/user/Slashbuddy24/</t>
  </si>
  <si>
    <t>https://pcpartpicker.com/user/Slashbuddy24/, https://pcpartpicker.com/user/Slashbuddy24/, https://pcpartpicker.com/b/qyW323</t>
  </si>
  <si>
    <t>dkirkland2550</t>
  </si>
  <si>
    <t>Not much to say here. Read the innumerable reviews and benchmarks that are available. It's a great CPU, especially for gaming.</t>
  </si>
  <si>
    <t>https://pcpartpicker.com/user/dkirkland2550/</t>
  </si>
  <si>
    <t>https://pcpartpicker.com/user/dkirkland2550/, https://pcpartpicker.com/user/dkirkland2550/, https://pcpartpicker.com/b/xb2V3C</t>
  </si>
  <si>
    <t>GreenJam</t>
  </si>
  <si>
    <t>Excellent, runs hot but that is to be expected.</t>
  </si>
  <si>
    <t>https://pcpartpicker.com/user/GreenJam/</t>
  </si>
  <si>
    <t>https://pcpartpicker.com/user/GreenJam/, https://pcpartpicker.com/user/GreenJam/, https://pcpartpicker.com/b/Jnp2FT</t>
  </si>
  <si>
    <t>Davidmurphey</t>
  </si>
  <si>
    <t>Does it's job well, for gaming I don't think someone would need much higher than this. Keep in mind some motherboards you will have to either use bios flashback, Q-Flash (for Gigabyte) or update the bios using a different CPU because some motherboards don't support this 13th gen CPU out of the box!</t>
  </si>
  <si>
    <t>https://pcpartpicker.com/user/Davidmurphey/</t>
  </si>
  <si>
    <t>https://pcpartpicker.com/user/Davidmurphey/, https://pcpartpicker.com/user/Davidmurphey/, https://pcpartpicker.com/b/7RVcCJ</t>
  </si>
  <si>
    <t>charithnw</t>
  </si>
  <si>
    <t>Went from a i7-8700k to this CPU. I almost pulled the plug on the 12th gen CPUs but decided to hold out another gen because I didn't feel the 12th gen i5 or i7 was worth the upgrade from the 8700k. Works great, no complaints. Works good for gaming. I stuck with intel for this build because the platform upgrade cost was lower than AMD cause I stuck with DDR4.</t>
  </si>
  <si>
    <t>https://pcpartpicker.com/user/charithnw/</t>
  </si>
  <si>
    <t>https://pcpartpicker.com/user/charithnw/, https://pcpartpicker.com/user/charithnw/, https://pcpartpicker.com/b/zMCzK8</t>
  </si>
  <si>
    <t>JimmyBBB</t>
  </si>
  <si>
    <t>I have no useful reference point to review this from as I moved from a 3rd gen i5!</t>
  </si>
  <si>
    <t>https://pcpartpicker.com/user/JimmyBBB/</t>
  </si>
  <si>
    <t>https://pcpartpicker.com/user/JimmyBBB/, https://pcpartpicker.com/user/JimmyBBB/, https://pcpartpicker.com/b/rFsXsY</t>
  </si>
  <si>
    <t>Chiqqen</t>
  </si>
  <si>
    <t>It's not fair to assume that because it is an i5, it is not powerful nor worthy of praise.
Powerful, fast, efficient, and productive, all at a VERY reasonable price.</t>
  </si>
  <si>
    <t>https://pcpartpicker.com/user/Chiqqen/</t>
  </si>
  <si>
    <t>https://pcpartpicker.com/user/Chiqqen/, https://pcpartpicker.com/user/Chiqqen/, https://pcpartpicker.com/b/DHGqqs</t>
  </si>
  <si>
    <t>Radso-the-Great</t>
  </si>
  <si>
    <t>Fantastic little powerhouse. It stays under 65C when benchmarking with 360 AIO and has the same gaming performance as a 12900K from last generation. It's a no brainer in FPS/$ for a CPU.</t>
  </si>
  <si>
    <t>https://pcpartpicker.com/user/Radso-the-Great/</t>
  </si>
  <si>
    <t>https://pcpartpicker.com/user/Radso-the-Great/, https://pcpartpicker.com/user/Radso-the-Great/, https://pcpartpicker.com/b/dMVcCJ</t>
  </si>
  <si>
    <t>kenny5354</t>
  </si>
  <si>
    <t>I know that by overclocking this CPU, I will get i7 performance and cheaper than i7. Save a few bucks to change your parts!</t>
  </si>
  <si>
    <t>https://pcpartpicker.com/user/kenny5354/</t>
  </si>
  <si>
    <t>https://pcpartpicker.com/user/kenny5354/, https://pcpartpicker.com/user/kenny5354/, https://pcpartpicker.com/b/nCdD4D</t>
  </si>
  <si>
    <t>stanleyyyyy</t>
  </si>
  <si>
    <t>very fast. big upgrade from 3700x</t>
  </si>
  <si>
    <t>https://pcpartpicker.com/user/stanleyyyyy/</t>
  </si>
  <si>
    <t>https://pcpartpicker.com/user/stanleyyyyy/, https://pcpartpicker.com/user/stanleyyyyy/, https://pcpartpicker.com/b/XPF8TW</t>
  </si>
  <si>
    <t>TomlinTechnology</t>
  </si>
  <si>
    <t>A little tough to cool for an i5, but goodness is it a great value for gaming and productivity.</t>
  </si>
  <si>
    <t>https://pcpartpicker.com/user/TomlinTechnology/</t>
  </si>
  <si>
    <t>https://pcpartpicker.com/user/TomlinTechnology/, https://pcpartpicker.com/user/TomlinTechnology/, https://pcpartpicker.com/b/TbK323</t>
  </si>
  <si>
    <t>kimtron</t>
  </si>
  <si>
    <t>It's a good cpu. Literally don't have anything bad to say. Runs real hot so a good cooler and fans are basically a must. The practical speed of a cpu is measured in how fast a minecraft world can load. It loads fast.</t>
  </si>
  <si>
    <t>https://pcpartpicker.com/user/kimtron/</t>
  </si>
  <si>
    <t>https://pcpartpicker.com/user/kimtron/, https://pcpartpicker.com/user/kimtron/, https://pcpartpicker.com/b/ZNcTwP</t>
  </si>
  <si>
    <t>7necromancer</t>
  </si>
  <si>
    <t>A worthy upgrade to my i5-2500k, great generational improvements that I hope will last me for another 10 years.</t>
  </si>
  <si>
    <t>https://pcpartpicker.com/user/7necromancer/</t>
  </si>
  <si>
    <t>https://pcpartpicker.com/user/7necromancer/, https://pcpartpicker.com/user/7necromancer/, https://pcpartpicker.com/b/c8rrxr</t>
  </si>
  <si>
    <t>JTLubben</t>
  </si>
  <si>
    <t>Wasn't planning on this powerful or pricey of a CPU but once the price went to $300 (before taxes) I just bought it as it will be powerful enough for any future GPU upgrades.</t>
  </si>
  <si>
    <t>https://pcpartpicker.com/user/JTLubben/</t>
  </si>
  <si>
    <t>https://pcpartpicker.com/user/JTLubben/, https://pcpartpicker.com/user/JTLubben/, https://pcpartpicker.com/b/jwcTwP</t>
  </si>
  <si>
    <t>connormcneelyshort</t>
  </si>
  <si>
    <t>This thing runs hot but is on par with my i7-12700k as far as performance in the applications I am using. It's great for gaming at any resolution.</t>
  </si>
  <si>
    <t>https://pcpartpicker.com/user/connormcneelyshort/</t>
  </si>
  <si>
    <t>https://pcpartpicker.com/user/connormcneelyshort/, https://pcpartpicker.com/user/connormcneelyshort/, https://pcpartpicker.com/b/pMbhP6</t>
  </si>
  <si>
    <t>24 points</t>
  </si>
  <si>
    <t>Oh_Beast</t>
  </si>
  <si>
    <t>This baby seems fast and a big upgrade from my previous 3700x!</t>
  </si>
  <si>
    <t>https://pcpartpicker.com/user/Oh_Beast/</t>
  </si>
  <si>
    <t>https://pcpartpicker.com/user/Oh_Beast/, https://pcpartpicker.com/user/Oh_Beast/, https://pcpartpicker.com/b/W4sXsY</t>
  </si>
  <si>
    <t>Elanb12</t>
  </si>
  <si>
    <t>(47 Ratings, 4.9 Average)</t>
  </si>
  <si>
    <t>11 days ago</t>
  </si>
  <si>
    <t>For the price, the i3 12100F is incredible value. I bought it at $95 but it can drop to $85, which is even better. Strongly recommend for those that want to put together a system on a tight budget.</t>
  </si>
  <si>
    <t>https://pcpartpicker.com/user/Elanb12/</t>
  </si>
  <si>
    <t>https://pcpartpicker.com/user/Elanb12/, https://pcpartpicker.com/user/Elanb12/, https://pcpartpicker.com/b/VJ3Zxr</t>
  </si>
  <si>
    <t>Intel Core i3 12100F 3.3 GHz Quad Core Processor</t>
  </si>
  <si>
    <t>luclala</t>
  </si>
  <si>
    <t>It will bottleneck in games like Cyberpunk but for easy to run games it's perfect. Using it with RX 6600. Hard to beat for the price. Only needs around 50W so it stays cool.</t>
  </si>
  <si>
    <t>https://pcpartpicker.com/user/luclala/</t>
  </si>
  <si>
    <t>https://pcpartpicker.com/user/luclala/, https://pcpartpicker.com/user/luclala/, https://pcpartpicker.com/b/3Thtt6</t>
  </si>
  <si>
    <t>Blotika</t>
  </si>
  <si>
    <t>Decent price &amp; performance. Comes with finally a somewhat acceptable stock cooler (Intel Laminar Coolers), has nice single core performance. It is a really bad CPU for anything multicore, as it's only a 4/8 CPU.</t>
  </si>
  <si>
    <t>https://pcpartpicker.com/user/Blotika/</t>
  </si>
  <si>
    <t>https://pcpartpicker.com/user/Blotika/, https://pcpartpicker.com/user/Blotika/, https://pcpartpicker.com/b/FG4dnQ</t>
  </si>
  <si>
    <t>milk121312</t>
  </si>
  <si>
    <t>amazing cpu for it price it does kinda bottleneck my 1080ti but its fine</t>
  </si>
  <si>
    <t>https://pcpartpicker.com/user/milk121312/</t>
  </si>
  <si>
    <t>https://pcpartpicker.com/user/milk121312/, https://pcpartpicker.com/user/milk121312/, https://pcpartpicker.com/b/nX7XsY</t>
  </si>
  <si>
    <t>1life876</t>
  </si>
  <si>
    <t>A surprisingly really good small processor. I bought it with plans to eventually upgrade but I haven't found a reason to upgrade as yet this CPU handles every task I throw at it with ease and without ever getting hot.</t>
  </si>
  <si>
    <t>https://pcpartpicker.com/user/1life876/</t>
  </si>
  <si>
    <t>https://pcpartpicker.com/user/1life876/, https://pcpartpicker.com/user/1life876/, https://pcpartpicker.com/b/gKMv6h</t>
  </si>
  <si>
    <t>Natural_Instxct</t>
  </si>
  <si>
    <t>Really fast, no complaints</t>
  </si>
  <si>
    <t>https://pcpartpicker.com/user/Natural_Instxct/</t>
  </si>
  <si>
    <t>https://pcpartpicker.com/user/Natural_Instxct/, https://pcpartpicker.com/user/Natural_Instxct/, https://pcpartpicker.com/b/4rBcCJ</t>
  </si>
  <si>
    <t>braindead_332</t>
  </si>
  <si>
    <t>Good budget CPU for games that rely on the CPU to an extent. However for streaming and running OBS over games, I don't recommend, the quality is pixelated and choppy.
Also, the stock cooler cools fine, but it makes a noticeable whining noise when it gets up to higher speeds.</t>
  </si>
  <si>
    <t>https://pcpartpicker.com/user/braindead_332/</t>
  </si>
  <si>
    <t>https://pcpartpicker.com/user/braindead_332/, https://pcpartpicker.com/user/braindead_332/, https://pcpartpicker.com/b/6fgtt6</t>
  </si>
  <si>
    <t>ThatPCBuilder8093</t>
  </si>
  <si>
    <t>Its runs fairly fast and pretty cool with its stock cooler, might upgrade it later.</t>
  </si>
  <si>
    <t>https://pcpartpicker.com/user/ThatPCBuilder8093/</t>
  </si>
  <si>
    <t>https://pcpartpicker.com/user/ThatPCBuilder8093/, https://pcpartpicker.com/user/ThatPCBuilder8093/, https://pcpartpicker.com/b/ZQvfrH</t>
  </si>
  <si>
    <t>dog1517</t>
  </si>
  <si>
    <t>Works perfectly for me. Came with a cooler with thermal paste applied though i didn't need it. No problems other than that. 30c idle.</t>
  </si>
  <si>
    <t>https://pcpartpicker.com/user/dog1517/</t>
  </si>
  <si>
    <t>https://pcpartpicker.com/user/dog1517/, https://pcpartpicker.com/user/dog1517/, https://pcpartpicker.com/b/9rsXsY</t>
  </si>
  <si>
    <t>RdPanda</t>
  </si>
  <si>
    <t>Still a great budget choice, solid performance for 100 bucks, great upgrade path, and 14th gen using LGA1700 only adds to that.</t>
  </si>
  <si>
    <t>https://pcpartpicker.com/user/RdPanda/</t>
  </si>
  <si>
    <t>https://pcpartpicker.com/user/RdPanda/, https://pcpartpicker.com/user/RdPanda/, https://pcpartpicker.com/b/46VcCJ</t>
  </si>
  <si>
    <t>michalisak</t>
  </si>
  <si>
    <t>Good CPU that is fast and cheap!</t>
  </si>
  <si>
    <t>https://pcpartpicker.com/user/michalisak/</t>
  </si>
  <si>
    <t>https://pcpartpicker.com/user/michalisak/, https://pcpartpicker.com/user/michalisak/, https://pcpartpicker.com/b/49LPxr</t>
  </si>
  <si>
    <t>Amazing budget cpu. Cooler keeps it nice at a nice 40c and it doesn't bottleneck a 6700.</t>
  </si>
  <si>
    <t>https://pcpartpicker.com/user/MemeBomb27/, https://pcpartpicker.com/user/MemeBomb27/, https://pcpartpicker.com/b/4j7XsY</t>
  </si>
  <si>
    <t>BrotherSam2003</t>
  </si>
  <si>
    <t>great budget cpu, dont underestimate the 4 cores.</t>
  </si>
  <si>
    <t>https://pcpartpicker.com/user/BrotherSam2003/</t>
  </si>
  <si>
    <t>https://pcpartpicker.com/user/BrotherSam2003/, https://pcpartpicker.com/user/BrotherSam2003/, https://pcpartpicker.com/b/T4htt6</t>
  </si>
  <si>
    <t>BasedRoses</t>
  </si>
  <si>
    <t>Great budget CPU!:)</t>
  </si>
  <si>
    <t>https://pcpartpicker.com/user/BasedRoses/</t>
  </si>
  <si>
    <t>https://pcpartpicker.com/user/BasedRoses/, https://pcpartpicker.com/user/BasedRoses/, https://pcpartpicker.com/b/6xj2FT</t>
  </si>
  <si>
    <t>J-Duncs8</t>
  </si>
  <si>
    <t>https://pcpartpicker.com/user/J-Duncs8/</t>
  </si>
  <si>
    <t>https://pcpartpicker.com/user/J-Duncs8/, https://pcpartpicker.com/user/J-Duncs8/, https://pcpartpicker.com/b/kKbhP6</t>
  </si>
  <si>
    <t>Drift14</t>
  </si>
  <si>
    <t>Good for now. he plans to get an i7 at some point.</t>
  </si>
  <si>
    <t>https://pcpartpicker.com/user/Drift14/</t>
  </si>
  <si>
    <t>https://pcpartpicker.com/user/Drift14/, https://pcpartpicker.com/user/Drift14/, https://pcpartpicker.com/b/78sXsY</t>
  </si>
  <si>
    <t>Teerayark</t>
  </si>
  <si>
    <t>Budget, good for casual gamers/people. Even with a 3070 no bottleneck.</t>
  </si>
  <si>
    <t>https://pcpartpicker.com/user/Teerayark/</t>
  </si>
  <si>
    <t>https://pcpartpicker.com/user/Teerayark/, https://pcpartpicker.com/user/Teerayark/, https://pcpartpicker.com/b/R79NnQ</t>
  </si>
  <si>
    <t>hburgardt</t>
  </si>
  <si>
    <t>Absolute MONSTER destroys everything I throw at it dont underestimate it because of its i3 branding. Beats older 6 and 8 core cpus by a fair margin. 10/10. There is no CPU out there comparing this one for the price to performance ratio.</t>
  </si>
  <si>
    <t>https://pcpartpicker.com/user/hburgardt/</t>
  </si>
  <si>
    <t>https://pcpartpicker.com/user/hburgardt/, https://pcpartpicker.com/user/hburgardt/, https://pcpartpicker.com/b/MvvfrH</t>
  </si>
  <si>
    <t>io33</t>
  </si>
  <si>
    <t>is a beast for $85, doesn't bottleneck a 3060ti</t>
  </si>
  <si>
    <t>https://pcpartpicker.com/user/io33/</t>
  </si>
  <si>
    <t>https://pcpartpicker.com/user/io33/, https://pcpartpicker.com/user/io33/, https://pcpartpicker.com/b/4cmkcf</t>
  </si>
  <si>
    <t>shafiislam905</t>
  </si>
  <si>
    <t>really good atleast for what im using, gaming, school work and etc. I'm not working some creative job that includes editing or something so this cpu is perfect for 1080p gaming.</t>
  </si>
  <si>
    <t>https://pcpartpicker.com/user/shafiislam905/</t>
  </si>
  <si>
    <t>https://pcpartpicker.com/user/shafiislam905/, https://pcpartpicker.com/user/shafiislam905/, https://pcpartpicker.com/b/44Gqqs</t>
  </si>
  <si>
    <t>fasscass</t>
  </si>
  <si>
    <t>Comically good at $90 if you can get it at that price, unlike me who got it at $180</t>
  </si>
  <si>
    <t>https://pcpartpicker.com/user/fasscass/</t>
  </si>
  <si>
    <t>https://pcpartpicker.com/user/fasscass/, https://pcpartpicker.com/user/fasscass/, https://pcpartpicker.com/b/8trrxr</t>
  </si>
  <si>
    <t>tsogterdenee</t>
  </si>
  <si>
    <t>Best budget CPU. It feels slow if you have bad GPU but pairing with modern gpu, it will be fast.</t>
  </si>
  <si>
    <t>https://pcpartpicker.com/user/tsogterdenee/</t>
  </si>
  <si>
    <t>https://pcpartpicker.com/user/tsogterdenee/, https://pcpartpicker.com/user/tsogterdenee/, https://pcpartpicker.com/b/RyQD4D</t>
  </si>
  <si>
    <t>nobowastaken</t>
  </si>
  <si>
    <t>its a crazy budget cpu and works well</t>
  </si>
  <si>
    <t>https://pcpartpicker.com/user/nobowastaken/</t>
  </si>
  <si>
    <t>https://pcpartpicker.com/user/nobowastaken/, https://pcpartpicker.com/user/nobowastaken/, https://pcpartpicker.com/b/NJNPxr</t>
  </si>
  <si>
    <t>swaptiplexmaster</t>
  </si>
  <si>
    <t>Don't doubt an i3. This thing packs heat</t>
  </si>
  <si>
    <t>https://pcpartpicker.com/user/swaptiplexmaster/</t>
  </si>
  <si>
    <t>https://pcpartpicker.com/user/swaptiplexmaster/, https://pcpartpicker.com/user/swaptiplexmaster/, https://pcpartpicker.com/b/CXhtt6</t>
  </si>
  <si>
    <t>valcheebonch</t>
  </si>
  <si>
    <t>Great pair with GPU.</t>
  </si>
  <si>
    <t>https://pcpartpicker.com/user/valcheebonch/</t>
  </si>
  <si>
    <t>https://pcpartpicker.com/user/valcheebonch/, https://pcpartpicker.com/user/valcheebonch/, https://pcpartpicker.com/b/yjBcCJ</t>
  </si>
  <si>
    <t>ant12</t>
  </si>
  <si>
    <t>Crazy how well an i3 can function. Scored 5000 cinebench points and stays cool with stock cooler in most modern games.</t>
  </si>
  <si>
    <t>https://pcpartpicker.com/user/ant12/</t>
  </si>
  <si>
    <t>https://pcpartpicker.com/user/ant12/, https://pcpartpicker.com/user/ant12/, https://pcpartpicker.com/b/J3HzK8</t>
  </si>
  <si>
    <t>Owen1234567890987654321</t>
  </si>
  <si>
    <t>very speedy, and underrated. Definitely recommend it if you are going for a budget gaming build</t>
  </si>
  <si>
    <t>https://pcpartpicker.com/user/Owen1234567890987654321/</t>
  </si>
  <si>
    <t>https://pcpartpicker.com/user/Owen1234567890987654321/, https://pcpartpicker.com/user/Owen1234567890987654321/, https://pcpartpicker.com/b/BndD4D</t>
  </si>
  <si>
    <t>TheOkayGuy</t>
  </si>
  <si>
    <t>Awesome little thing that's a bajillion times faster than my old T6600 whilst consuming basically the same amount of power.</t>
  </si>
  <si>
    <t>https://pcpartpicker.com/user/TheOkayGuy/</t>
  </si>
  <si>
    <t>https://pcpartpicker.com/user/TheOkayGuy/, https://pcpartpicker.com/user/TheOkayGuy/, https://pcpartpicker.com/b/zWfPxr</t>
  </si>
  <si>
    <t>Fabright</t>
  </si>
  <si>
    <t>its okay for 1080p not great though</t>
  </si>
  <si>
    <t>https://pcpartpicker.com/user/Fabright/</t>
  </si>
  <si>
    <t>https://pcpartpicker.com/user/Fabright/, https://pcpartpicker.com/user/Fabright/, https://pcpartpicker.com/b/BTMv6h</t>
  </si>
  <si>
    <t>DIEGHOST_8</t>
  </si>
  <si>
    <t>Really a great processor, no idea why most people say that it isn't</t>
  </si>
  <si>
    <t>https://pcpartpicker.com/user/DIEGHOST_8/</t>
  </si>
  <si>
    <t>https://pcpartpicker.com/user/DIEGHOST_8/, https://pcpartpicker.com/user/DIEGHOST_8/, https://pcpartpicker.com/b/wWrrxr</t>
  </si>
  <si>
    <t>Massive upgrade from my old i3 6100. The little i3 runs virtually anything I throw at it in 1080p, within reason.</t>
  </si>
  <si>
    <t>https://pcpartpicker.com/user/fasscass/, https://pcpartpicker.com/user/fasscass/, https://pcpartpicker.com/b/Gn2V3C</t>
  </si>
  <si>
    <t>Dutch4609</t>
  </si>
  <si>
    <t>Great price to performance.</t>
  </si>
  <si>
    <t>https://pcpartpicker.com/user/Dutch4609/</t>
  </si>
  <si>
    <t>https://pcpartpicker.com/user/Dutch4609/, https://pcpartpicker.com/user/Dutch4609/, https://pcpartpicker.com/b/FMCzK8</t>
  </si>
  <si>
    <t>acogshot</t>
  </si>
  <si>
    <t>Brilliant CPU for the price. In Cinebench tests it was punching within the range of some slightly older 6 and 8 core CPU's, which considering it only has 4 cores is very impressive. It also peaked at 52 degrees with just a cheap 120mm liquid cooler. Incredible value for the price-range.</t>
  </si>
  <si>
    <t>https://pcpartpicker.com/user/acogshot/</t>
  </si>
  <si>
    <t>https://pcpartpicker.com/user/acogshot/, https://pcpartpicker.com/user/acogshot/, https://pcpartpicker.com/b/M2xcCJ</t>
  </si>
  <si>
    <t>Great CPU that you can definitely game at 1440p with</t>
  </si>
  <si>
    <t>https://pcpartpicker.com/user/MarinoInfantry/, https://pcpartpicker.com/user/MarinoInfantry/, https://pcpartpicker.com/b/8jnLrH</t>
  </si>
  <si>
    <t>acousticlunatic</t>
  </si>
  <si>
    <t>Handles all standard desktop computing tasks perfectly and can hold up extremely well with mid-tier gaming. Very pleased with the performance for the price. Perfect for budget or first-time builds.</t>
  </si>
  <si>
    <t>https://pcpartpicker.com/user/acousticlunatic/</t>
  </si>
  <si>
    <t>https://pcpartpicker.com/user/acousticlunatic/, https://pcpartpicker.com/user/acousticlunatic/, https://pcpartpicker.com/b/nGLPxr</t>
  </si>
  <si>
    <t>Circled321</t>
  </si>
  <si>
    <t>Very good CPU for the price and works well with stock cooler. :)</t>
  </si>
  <si>
    <t>https://pcpartpicker.com/user/Circled321/</t>
  </si>
  <si>
    <t>https://pcpartpicker.com/user/Circled321/, https://pcpartpicker.com/user/Circled321/, https://pcpartpicker.com/b/GmkXsY</t>
  </si>
  <si>
    <t>RazeMonty</t>
  </si>
  <si>
    <t>The temps are performance are S-tier Cant recommend more. If its for gaming this is prefect. you plan on doing more go for a 12400 or higher.</t>
  </si>
  <si>
    <t>https://pcpartpicker.com/user/RazeMonty/</t>
  </si>
  <si>
    <t>https://pcpartpicker.com/user/RazeMonty/, https://pcpartpicker.com/user/RazeMonty/, https://pcpartpicker.com/b/qTCzK8</t>
  </si>
  <si>
    <t>RaptorKing_</t>
  </si>
  <si>
    <t>I'm normally a team red guy, but this CPU is just incredible for the price. Team red has nothing that compares for $110</t>
  </si>
  <si>
    <t>https://pcpartpicker.com/user/RaptorKing_/</t>
  </si>
  <si>
    <t>https://pcpartpicker.com/user/RaptorKing_/, https://pcpartpicker.com/user/RaptorKing_/, https://pcpartpicker.com/b/zsJfrH</t>
  </si>
  <si>
    <t>SoundVL</t>
  </si>
  <si>
    <t>Best budget cpu. Run great and does everything I need it to.</t>
  </si>
  <si>
    <t>https://pcpartpicker.com/user/SoundVL/</t>
  </si>
  <si>
    <t>https://pcpartpicker.com/user/SoundVL/, https://pcpartpicker.com/user/SoundVL/, https://pcpartpicker.com/b/TYrrxr</t>
  </si>
  <si>
    <t>davthenub</t>
  </si>
  <si>
    <t>Cheap, effective budget gaming CPU that is surprisingly capable</t>
  </si>
  <si>
    <t>https://pcpartpicker.com/user/davthenub/</t>
  </si>
  <si>
    <t>https://pcpartpicker.com/user/davthenub/, https://pcpartpicker.com/user/davthenub/, https://pcpartpicker.com/b/VjXbt6</t>
  </si>
  <si>
    <t>An absolute beast for budget 1080p. Runs everything well and cool. bought at $150 CAD.</t>
  </si>
  <si>
    <t>https://pcpartpicker.com/user/maiixu/, https://pcpartpicker.com/user/maiixu/, https://pcpartpicker.com/b/Ppgtt6</t>
  </si>
  <si>
    <t>PittsburghDave</t>
  </si>
  <si>
    <t>Monster 1080P gamer that can do some damage in 1440p here and there. Runs nice and cool too.</t>
  </si>
  <si>
    <t>https://pcpartpicker.com/user/PittsburghDave/</t>
  </si>
  <si>
    <t>https://pcpartpicker.com/user/PittsburghDave/, https://pcpartpicker.com/user/PittsburghDave/, https://pcpartpicker.com/b/zPxcCJ</t>
  </si>
  <si>
    <t>weegeebad</t>
  </si>
  <si>
    <t>It works great it runs great i dont know what else to say about the CPU its a beast, it saved me over 100$ at the time of purchase since the 5600x while a little more powerful was wasn't worth another 100$ at the time</t>
  </si>
  <si>
    <t>https://pcpartpicker.com/user/weegeebad/</t>
  </si>
  <si>
    <t>https://pcpartpicker.com/user/weegeebad/, https://pcpartpicker.com/user/weegeebad/, https://pcpartpicker.com/b/VkvWGX</t>
  </si>
  <si>
    <t>Silvxy</t>
  </si>
  <si>
    <t>Stays cool and saves a bit of money with the included cooler. Great cpu for casual gaming.</t>
  </si>
  <si>
    <t>https://pcpartpicker.com/user/Silvxy/</t>
  </si>
  <si>
    <t>https://pcpartpicker.com/user/Silvxy/, https://pcpartpicker.com/user/Silvxy/, https://pcpartpicker.com/b/PkvWGX</t>
  </si>
  <si>
    <t>Saif90</t>
  </si>
  <si>
    <t>(62 Ratings, 4.8 Average)</t>
  </si>
  <si>
    <t>Haven't had any issues other than it hitting 100 C in benchmarks/stress testing. Has been brilliant in everything else.</t>
  </si>
  <si>
    <t>https://pcpartpicker.com/user/Saif90/</t>
  </si>
  <si>
    <t>https://pcpartpicker.com/user/Saif90/, https://pcpartpicker.com/user/Saif90/, https://pcpartpicker.com/b/xNz7YJ</t>
  </si>
  <si>
    <t>Intel Core i9 13900K 3 GHz 24 Core Processor</t>
  </si>
  <si>
    <t>ColinHirosky</t>
  </si>
  <si>
    <t>this chip is a monster in gaming and productivity. one issue, my chip wouldn't post with 4 sticks of ddr5. this seems to be a very common issue with a lot of newer intel chips because intel seems to put not so great memory controllers with these things, kinda of inexcusable at this price point.</t>
  </si>
  <si>
    <t>https://pcpartpicker.com/user/ColinHirosky/</t>
  </si>
  <si>
    <t>https://pcpartpicker.com/user/ColinHirosky/, https://pcpartpicker.com/user/ColinHirosky/, https://pcpartpicker.com/b/hrLPxr</t>
  </si>
  <si>
    <t>lightbeastmedia</t>
  </si>
  <si>
    <t>I have this undervolted by .06 and has stayed cool and boosted.</t>
  </si>
  <si>
    <t>https://pcpartpicker.com/user/lightbeastmedia/</t>
  </si>
  <si>
    <t>https://pcpartpicker.com/user/lightbeastmedia/, https://pcpartpicker.com/user/lightbeastmedia/, https://pcpartpicker.com/b/ynvfrH</t>
  </si>
  <si>
    <t>46 points</t>
  </si>
  <si>
    <t>Xathss</t>
  </si>
  <si>
    <t>Perfect, no issues.</t>
  </si>
  <si>
    <t>https://pcpartpicker.com/user/Xathss/</t>
  </si>
  <si>
    <t>https://pcpartpicker.com/user/Xathss/, https://pcpartpicker.com/user/Xathss/, https://pcpartpicker.com/b/9d7XsY</t>
  </si>
  <si>
    <t>SimplyG</t>
  </si>
  <si>
    <t>This thing is a beast. It loads everything so fast and smooth and even though it runs hot sometimes, it’s still awesome. 11/10 One of the best cpus on the market.</t>
  </si>
  <si>
    <t>https://pcpartpicker.com/user/SimplyG/</t>
  </si>
  <si>
    <t>https://pcpartpicker.com/user/SimplyG/, https://pcpartpicker.com/user/SimplyG/, https://pcpartpicker.com/b/8wvfrH</t>
  </si>
  <si>
    <t>BoltUp22</t>
  </si>
  <si>
    <t>Great CPU to pair with a 4090. Extremely powerful and extremely hot. Make sure you have a good cooling system with plenty of airflow. Also recommend looking into the Thermalright CPU bracket to help keep temps down even further.</t>
  </si>
  <si>
    <t>https://pcpartpicker.com/user/BoltUp22/</t>
  </si>
  <si>
    <t>https://pcpartpicker.com/user/BoltUp22/, https://pcpartpicker.com/user/BoltUp22/, https://pcpartpicker.com/b/H6ZZxr</t>
  </si>
  <si>
    <t>ConnarNN</t>
  </si>
  <si>
    <t>Fast as Heck. Gets hot really quick but my cooler really does the job combined with my liquid metal thermal compound. I've experienced 0 problems with it so far.</t>
  </si>
  <si>
    <t>https://pcpartpicker.com/user/ConnarNN/</t>
  </si>
  <si>
    <t>https://pcpartpicker.com/user/ConnarNN/, https://pcpartpicker.com/user/ConnarNN/, https://pcpartpicker.com/b/7dPV3C</t>
  </si>
  <si>
    <t>jake_neighbors</t>
  </si>
  <si>
    <t>Excellent processor. Fast and no issues paired with Deepcool LT720 when maxing out games in 1440p.</t>
  </si>
  <si>
    <t>https://pcpartpicker.com/user/jake_neighbors/</t>
  </si>
  <si>
    <t>https://pcpartpicker.com/user/jake_neighbors/, https://pcpartpicker.com/user/jake_neighbors/, https://pcpartpicker.com/b/C3Xbt6</t>
  </si>
  <si>
    <t>N.A.T.E</t>
  </si>
  <si>
    <t>High price/temps for high performance!</t>
  </si>
  <si>
    <t>https://pcpartpicker.com/user/N.A.T.E/</t>
  </si>
  <si>
    <t>https://pcpartpicker.com/user/N.A.T.E/, https://pcpartpicker.com/user/N.A.T.E/, https://pcpartpicker.com/b/9nJfrH</t>
  </si>
  <si>
    <t>hikaruu</t>
  </si>
  <si>
    <t>Coming from a 12700F, this is an upgrade that really shines in SD/video editing.</t>
  </si>
  <si>
    <t>https://pcpartpicker.com/user/hikaruu/</t>
  </si>
  <si>
    <t>https://pcpartpicker.com/user/hikaruu/, https://pcpartpicker.com/user/hikaruu/, https://pcpartpicker.com/b/QLnLrH</t>
  </si>
  <si>
    <t>swordsfate</t>
  </si>
  <si>
    <t>Absolute unit of a cpu, it is incredibly powerful.</t>
  </si>
  <si>
    <t>https://pcpartpicker.com/user/swordsfate/</t>
  </si>
  <si>
    <t>https://pcpartpicker.com/user/swordsfate/, https://pcpartpicker.com/user/swordsfate/, https://pcpartpicker.com/b/cFy48d</t>
  </si>
  <si>
    <t>HallimanPCCompany</t>
  </si>
  <si>
    <t>As of right now, it is cheaper than its KS brother by a good $180, and the 7950X3D by $110. Seems like the best deal at the moment which sounds odd to say about an Intel CPU.</t>
  </si>
  <si>
    <t>https://pcpartpicker.com/user/HallimanPCCompany/</t>
  </si>
  <si>
    <t>https://pcpartpicker.com/user/HallimanPCCompany/, https://pcpartpicker.com/user/HallimanPCCompany/, https://pcpartpicker.com/b/bhxcCJ</t>
  </si>
  <si>
    <t>WiLMiZ</t>
  </si>
  <si>
    <t>Best on market, gets hot, but Arctic Liquid Freezer 420 II can handle it to work even in with core enhancement (~300w is the redline).</t>
  </si>
  <si>
    <t>https://pcpartpicker.com/user/WiLMiZ/</t>
  </si>
  <si>
    <t>https://pcpartpicker.com/user/WiLMiZ/, https://pcpartpicker.com/user/WiLMiZ/, https://pcpartpicker.com/b/jPGqqs</t>
  </si>
  <si>
    <t>CoreyBuilds121</t>
  </si>
  <si>
    <t>Super fast :)</t>
  </si>
  <si>
    <t>https://pcpartpicker.com/user/CoreyBuilds121/</t>
  </si>
  <si>
    <t>https://pcpartpicker.com/user/CoreyBuilds121/, https://pcpartpicker.com/user/CoreyBuilds121/, https://pcpartpicker.com/b/tzj2FT</t>
  </si>
  <si>
    <t>DakotaHalberto</t>
  </si>
  <si>
    <t>Just awesome. Does run hot, but custom water cooling keeps it in check.</t>
  </si>
  <si>
    <t>https://pcpartpicker.com/user/DakotaHalberto/</t>
  </si>
  <si>
    <t>https://pcpartpicker.com/user/DakotaHalberto/, https://pcpartpicker.com/user/DakotaHalberto/, https://pcpartpicker.com/b/JCK323</t>
  </si>
  <si>
    <t>gund</t>
  </si>
  <si>
    <t>It's a beast of a CPU which can boost to 6 GHz if you provide enough cooling.
Also can work with extremely fast memory, I managed to run at 7600 MHz but it probably can work at 8000 MHz but my mobo does not support those speeds.</t>
  </si>
  <si>
    <t>https://pcpartpicker.com/user/gund/</t>
  </si>
  <si>
    <t>https://pcpartpicker.com/user/gund/, https://pcpartpicker.com/user/gund/, https://pcpartpicker.com/b/jTNPxr</t>
  </si>
  <si>
    <t>26 points</t>
  </si>
  <si>
    <t>BrutalJones</t>
  </si>
  <si>
    <t>Expensive, but hasn't run as hot as I had heard—yet! Gets the job done with gaming, for sure.</t>
  </si>
  <si>
    <t>https://pcpartpicker.com/user/BrutalJones/</t>
  </si>
  <si>
    <t>https://pcpartpicker.com/user/BrutalJones/, https://pcpartpicker.com/user/BrutalJones/, https://pcpartpicker.com/b/wWj2FT</t>
  </si>
  <si>
    <t>iCodeOfTruth</t>
  </si>
  <si>
    <t>Great CPU for everything.</t>
  </si>
  <si>
    <t>https://pcpartpicker.com/user/iCodeOfTruth/</t>
  </si>
  <si>
    <t>https://pcpartpicker.com/user/iCodeOfTruth/, https://pcpartpicker.com/user/iCodeOfTruth/, https://pcpartpicker.com/b/jVZZxr</t>
  </si>
  <si>
    <t>splorga</t>
  </si>
  <si>
    <t>https://pcpartpicker.com/user/splorga/</t>
  </si>
  <si>
    <t>https://pcpartpicker.com/user/splorga/, https://pcpartpicker.com/user/splorga/, https://pcpartpicker.com/b/QbGqqs</t>
  </si>
  <si>
    <t>sjkalyan</t>
  </si>
  <si>
    <t>The i9 is a beast. Love the performance it gives, especially in After Effects. (which was the primary reason I chose i9 over i7). Running several intense effects over 4k footage works smoothly!</t>
  </si>
  <si>
    <t>https://pcpartpicker.com/user/sjkalyan/</t>
  </si>
  <si>
    <t>https://pcpartpicker.com/user/sjkalyan/, https://pcpartpicker.com/user/sjkalyan/, https://pcpartpicker.com/b/8mRTwP</t>
  </si>
  <si>
    <t>crypt1c420</t>
  </si>
  <si>
    <t>Great performance for a hefty price.
If it would've been more efficient it would've got 5 stars.
Hot because of the horrible (in 2023) litography...Intel 7 :(...................</t>
  </si>
  <si>
    <t>https://pcpartpicker.com/user/crypt1c420/</t>
  </si>
  <si>
    <t>https://pcpartpicker.com/user/crypt1c420/, https://pcpartpicker.com/user/crypt1c420/, https://pcpartpicker.com/b/DHnLrH</t>
  </si>
  <si>
    <t>tomscigars</t>
  </si>
  <si>
    <t>It keeps up with the RTX 4090 no problem. Great CPU! Runs hot but it does the job.
I gained 1 or 2 degrees C cooler by installing a Thermal Grizzly CPU Contact Frame, but you don't need it. I just did it for fun.</t>
  </si>
  <si>
    <t>https://pcpartpicker.com/user/tomscigars/</t>
  </si>
  <si>
    <t>https://pcpartpicker.com/user/tomscigars/, https://pcpartpicker.com/user/tomscigars/, https://pcpartpicker.com/b/TMy48d</t>
  </si>
  <si>
    <t>marshallz</t>
  </si>
  <si>
    <t>I've had no problems with heat which I thought I would. Very fast but I wouldn't say it's that noticeable compared to lower core count processors</t>
  </si>
  <si>
    <t>https://pcpartpicker.com/user/marshallz/</t>
  </si>
  <si>
    <t>https://pcpartpicker.com/user/marshallz/, https://pcpartpicker.com/user/marshallz/, https://pcpartpicker.com/b/qqwzK8</t>
  </si>
  <si>
    <t>RGBDreamWorld</t>
  </si>
  <si>
    <t>Extremely fast CPU. It does run really hot right out of the box, however there are some ways you can tame it.
The first option (which is recommended) is undervolting it. You can undervolt it easily with a program called ThrottleStop. Tick the checkbox "SpeedStep" and play around with the "FIVR" and "TPL" settings. Be sure to go to the options menu and check "start minimised" and also make sure to turn the program on (next to options).
If for whatever reason you have a build that doesn't support undervolting, you should turn off Intel turbo boost and Intel speed shift in the bios settings.</t>
  </si>
  <si>
    <t>https://pcpartpicker.com/user/RGBDreamWorld/</t>
  </si>
  <si>
    <t>https://pcpartpicker.com/user/RGBDreamWorld/, https://pcpartpicker.com/user/RGBDreamWorld/, https://pcpartpicker.com/b/wnkdnQ</t>
  </si>
  <si>
    <t>Cultskill</t>
  </si>
  <si>
    <t>Runs very hot and is prone to thermal throttling with the Noctua Air Cooler unless you play around in the BIOS. But for gaming and running my internal PLEX server, it does a fantastic job.</t>
  </si>
  <si>
    <t>https://pcpartpicker.com/user/Cultskill/</t>
  </si>
  <si>
    <t>https://pcpartpicker.com/user/Cultskill/, https://pcpartpicker.com/user/Cultskill/, https://pcpartpicker.com/b/ZHp2FT</t>
  </si>
  <si>
    <t>ayykay</t>
  </si>
  <si>
    <t>An absolute beast when paired with a 4090. Compute tasks are buttery smooth. Make sure you have a good plan for cooling it, especially if you don't plan to limit it to 253W per Intel's recommendation.</t>
  </si>
  <si>
    <t>https://pcpartpicker.com/user/ayykay/</t>
  </si>
  <si>
    <t>https://pcpartpicker.com/user/ayykay/, https://pcpartpicker.com/user/ayykay/, https://pcpartpicker.com/b/6m2V3C</t>
  </si>
  <si>
    <t>Meta07</t>
  </si>
  <si>
    <t>Holy Mother of Succubi this thing is hot.</t>
  </si>
  <si>
    <t>https://pcpartpicker.com/user/Meta07/</t>
  </si>
  <si>
    <t>https://pcpartpicker.com/user/Meta07/, https://pcpartpicker.com/user/Meta07/, https://pcpartpicker.com/b/62j2FT</t>
  </si>
  <si>
    <t>ani.design413</t>
  </si>
  <si>
    <t>Over the top packing, here for it. Very capable CPU runs at great temps with my cooler.</t>
  </si>
  <si>
    <t>https://pcpartpicker.com/user/ani.design413/</t>
  </si>
  <si>
    <t>https://pcpartpicker.com/user/ani.design413/, https://pcpartpicker.com/user/ani.design413/, https://pcpartpicker.com/b/pCZZxr</t>
  </si>
  <si>
    <t>ShroomishUnibrow</t>
  </si>
  <si>
    <t>Wicked fast. It really needs the large cooler though as it sometimes runs warm. It overclocks to 6100 MHz on two P-cores which is wild.</t>
  </si>
  <si>
    <t>https://pcpartpicker.com/user/ShroomishUnibrow/</t>
  </si>
  <si>
    <t>https://pcpartpicker.com/user/ShroomishUnibrow/, https://pcpartpicker.com/user/ShroomishUnibrow/, https://pcpartpicker.com/b/cddD4D</t>
  </si>
  <si>
    <t>sysdotini</t>
  </si>
  <si>
    <t>Absolutely amazing in about every sense of the way IF you can cool it. Seriously. This thing runs HOT- especially if you don't set PL1/PL2 to the Intel spec of 253W.</t>
  </si>
  <si>
    <t>https://pcpartpicker.com/user/sysdotini/</t>
  </si>
  <si>
    <t>https://pcpartpicker.com/user/sysdotini/, https://pcpartpicker.com/user/sysdotini/, https://pcpartpicker.com/b/ypz7YJ</t>
  </si>
  <si>
    <t>marshallsmyth</t>
  </si>
  <si>
    <t>I am loving this CPU. Perfect for me as I'm not looking for extreme speed, but good speed. Main goals with this is to have a 24 core CPU be the basis for the first computer I ever had that I can not crash. With this CPU, the powerful motherboard, the 64GB of DDR5 RAM and the BIOS I feel secure.</t>
  </si>
  <si>
    <t>https://pcpartpicker.com/user/marshallsmyth/</t>
  </si>
  <si>
    <t>https://pcpartpicker.com/user/marshallsmyth/, https://pcpartpicker.com/user/marshallsmyth/, https://pcpartpicker.com/b/YsnLrH</t>
  </si>
  <si>
    <t>sysdop</t>
  </si>
  <si>
    <t>Its performance is impressive, a difference is really noticeable in the whole sense and general use of the computer, in addition, it maintains low temperatures in a balanced configuration with good fans without much noise. I recommend taking the step to change, consumption is better managed.</t>
  </si>
  <si>
    <t>https://pcpartpicker.com/user/sysdop/</t>
  </si>
  <si>
    <t>https://pcpartpicker.com/user/sysdop/, https://pcpartpicker.com/user/sysdop/, https://pcpartpicker.com/b/d2bhP6</t>
  </si>
  <si>
    <t>ddalgleish</t>
  </si>
  <si>
    <t>Came out of the box flat lining at 100C and drawing about 450W of power on Cinebench. So 4 stars for being a bucking bronco without any user input.</t>
  </si>
  <si>
    <t>https://pcpartpicker.com/user/ddalgleish/</t>
  </si>
  <si>
    <t>https://pcpartpicker.com/user/ddalgleish/, https://pcpartpicker.com/user/ddalgleish/, https://pcpartpicker.com/b/hWfPxr</t>
  </si>
  <si>
    <t>RapidFireFoxx</t>
  </si>
  <si>
    <t>Excellent CPU, undervolting recommended if you don't want the sun inside of your computer. At stock, it runs seriously hot under max load (100 ° C) even with a 360mm AIO in Cinebench. After undervolting and slight underclock on efficiency cores, I'm sitting around 35° C idle and 80° C under 100% load.</t>
  </si>
  <si>
    <t>https://pcpartpicker.com/user/RapidFireFoxx/</t>
  </si>
  <si>
    <t>https://pcpartpicker.com/user/RapidFireFoxx/, https://pcpartpicker.com/user/RapidFireFoxx/, https://pcpartpicker.com/b/KndD4D</t>
  </si>
  <si>
    <t>DaGameBoy</t>
  </si>
  <si>
    <t>The people weren't lying, this sucker runs H O T. Also completely unnecessary for my use case. Just get the i7</t>
  </si>
  <si>
    <t>https://pcpartpicker.com/user/DaGameBoy/</t>
  </si>
  <si>
    <t>https://pcpartpicker.com/user/DaGameBoy/, https://pcpartpicker.com/user/DaGameBoy/, https://pcpartpicker.com/b/gL4dnQ</t>
  </si>
  <si>
    <t>ParteeMike</t>
  </si>
  <si>
    <t>This is the fastest chip you can buy right now pending the launch of the new X3D chips. I guess the KS would be slightly faster but not by much. My only gripe with this chip is the cooling. I wish we could get this kind of performance and not have to sacrifice thermals. My temps while gaming are anywhere from 60 to 70 degrees depending on ambient temp. I limit the chip to 250 watts in order to prevent thermal throttling during all core workloads. Would get 5 stars if it could achieve better thermal performance.</t>
  </si>
  <si>
    <t>https://pcpartpicker.com/user/ParteeMike/</t>
  </si>
  <si>
    <t>https://pcpartpicker.com/user/ParteeMike/, https://pcpartpicker.com/user/ParteeMike/, https://pcpartpicker.com/b/xL7XsY</t>
  </si>
  <si>
    <t>52 points</t>
  </si>
  <si>
    <t>jsch50</t>
  </si>
  <si>
    <t>The most powerful CPU you can buy for your build. It barely has a 0%-1% usage with simple desktop tasks/web browsing. Be sure to know what you're buying because it may be difficult to cool with an air cooler. I struggled to find a good quality LGA 1700 adapter</t>
  </si>
  <si>
    <t>https://pcpartpicker.com/user/jsch50/</t>
  </si>
  <si>
    <t>https://pcpartpicker.com/user/jsch50/, https://pcpartpicker.com/user/jsch50/, https://pcpartpicker.com/b/wdF8TW</t>
  </si>
  <si>
    <t>loldotz</t>
  </si>
  <si>
    <t>The fastest consumer CPU available with a heat output to match. Probably not for you unless your cooling solution is a minimum of 360mm of radiator.</t>
  </si>
  <si>
    <t>https://pcpartpicker.com/user/loldotz/</t>
  </si>
  <si>
    <t>https://pcpartpicker.com/user/loldotz/, https://pcpartpicker.com/user/loldotz/, https://pcpartpicker.com/b/nGj2FT</t>
  </si>
  <si>
    <t>106 points</t>
  </si>
  <si>
    <t>srlane</t>
  </si>
  <si>
    <t>Very fast, but also very difficult to cool during CPU stress tests.</t>
  </si>
  <si>
    <t>https://pcpartpicker.com/user/srlane/</t>
  </si>
  <si>
    <t>https://pcpartpicker.com/user/srlane/, https://pcpartpicker.com/user/srlane/, https://pcpartpicker.com/b/rM3Zxr</t>
  </si>
  <si>
    <t>bgons</t>
  </si>
  <si>
    <t>Came from a 9700k and haven't looked back. Absolute beast.</t>
  </si>
  <si>
    <t>https://pcpartpicker.com/user/bgons/</t>
  </si>
  <si>
    <t>https://pcpartpicker.com/user/bgons/, https://pcpartpicker.com/user/bgons/, https://pcpartpicker.com/b/KLy48d</t>
  </si>
  <si>
    <t>JM_PC_Builder</t>
  </si>
  <si>
    <t>Previous CPU was an Intel 7700K. This a CPU is an amazing upgrade. Runs cool at idle doing most every day tasks. Gets hot pretty quickly under load playing games and doing demanding tasks. That seems to be normal for most modern day processors these days. Should be paired with a decent cooler; my recommendation is either a custom loop or a 360/420 AIO liquid cooler. Was able to get on the initial preorder list through newegg. Prices have already started to come down since initial release 3 months ago...that's the way it goes with cutting edge technology.</t>
  </si>
  <si>
    <t>https://pcpartpicker.com/user/JM_PC_Builder/</t>
  </si>
  <si>
    <t>https://pcpartpicker.com/user/JM_PC_Builder/, https://pcpartpicker.com/user/JM_PC_Builder/, https://pcpartpicker.com/b/WmLPxr</t>
  </si>
  <si>
    <t>Enjuill</t>
  </si>
  <si>
    <t>300W space heater.
Performs really good in my daily workflow.
Will overclock it as soon as i get custom watercooling done.
Under load it likes to slurp alot of power and gets really hot really fast.</t>
  </si>
  <si>
    <t>https://pcpartpicker.com/user/Enjuill/</t>
  </si>
  <si>
    <t>https://pcpartpicker.com/user/Enjuill/, https://pcpartpicker.com/user/Enjuill/, https://pcpartpicker.com/b/jb2V3C</t>
  </si>
  <si>
    <t>spr0k3t</t>
  </si>
  <si>
    <t>This sucker runs hot... and eats a ton of power. Know what you are getting into before you go with this.</t>
  </si>
  <si>
    <t>https://pcpartpicker.com/user/spr0k3t/</t>
  </si>
  <si>
    <t>https://pcpartpicker.com/user/spr0k3t/, https://pcpartpicker.com/user/spr0k3t/, https://pcpartpicker.com/b/r8rrxr</t>
  </si>
  <si>
    <t>The (current) fastest chip of Intel’s 13th gen doesn’t hold itself back. Disabling the E-cores and boosting ring clock can unlock even more single threaded potential, too.</t>
  </si>
  <si>
    <t>https://pcpartpicker.com/user/Ukonv/, https://pcpartpicker.com/user/Ukonv/, https://pcpartpicker.com/b/F6rrxr</t>
  </si>
  <si>
    <t>PumpDaddyKane</t>
  </si>
  <si>
    <t>Beast as we all know. I just let Gigabyte do it's thang and let it eat</t>
  </si>
  <si>
    <t>https://pcpartpicker.com/user/PumpDaddyKane/</t>
  </si>
  <si>
    <t>https://pcpartpicker.com/user/PumpDaddyKane/, https://pcpartpicker.com/user/PumpDaddyKane/, https://pcpartpicker.com/b/vqmkcf</t>
  </si>
  <si>
    <t>Stock, hot pocket, Raptor Lake sounds cool.</t>
  </si>
  <si>
    <t>https://pcpartpicker.com/user/Phildilf/, https://pcpartpicker.com/user/Phildilf/, https://pcpartpicker.com/b/7v3Zxr</t>
  </si>
  <si>
    <t>raphtalia_</t>
  </si>
  <si>
    <t>(2 Ratings, 5.0 Average)</t>
  </si>
  <si>
    <t>21 days ago</t>
  </si>
  <si>
    <t>https://pcpartpicker.com/user/raphtalia_/</t>
  </si>
  <si>
    <t>https://pcpartpicker.com/user/raphtalia_/, https://pcpartpicker.com/user/raphtalia_/, https://pcpartpicker.com/b/XNbhP6</t>
  </si>
  <si>
    <t>Intel Core i5 14500 2.6 GHz 14 Core Processor</t>
  </si>
  <si>
    <t>jumpyangst</t>
  </si>
  <si>
    <t>No complaints, I got it for a good price and it's a vast improvement over my old i7-10750H.</t>
  </si>
  <si>
    <t>https://pcpartpicker.com/user/jumpyangst/</t>
  </si>
  <si>
    <t>https://pcpartpicker.com/user/jumpyangst/, https://pcpartpicker.com/user/jumpyangst/, https://pcpartpicker.com/b/TvGqqs</t>
  </si>
  <si>
    <t>Axolordle</t>
  </si>
  <si>
    <t>(54 Ratings, 4.9 Average)</t>
  </si>
  <si>
    <t>This CPU runs very well with the AIO that I have selected. I think I'll be holding onto this for quite a while.</t>
  </si>
  <si>
    <t>https://pcpartpicker.com/user/Axolordle/</t>
  </si>
  <si>
    <t>https://pcpartpicker.com/user/Axolordle/, https://pcpartpicker.com/user/Axolordle/, https://pcpartpicker.com/b/CdVcCJ</t>
  </si>
  <si>
    <t>Intel Core i5 13600KF 3.5 GHz 14 Core Processor</t>
  </si>
  <si>
    <t>Axeluk</t>
  </si>
  <si>
    <t>7 days ago</t>
  </si>
  <si>
    <t>Managed to snatch this awesome CPU for £217.00! Such a bargain. IMO great value option for gaming if you can provide sufficient cooling. Mine never exceeds 69deg.C</t>
  </si>
  <si>
    <t>https://pcpartpicker.com/user/Axeluk/</t>
  </si>
  <si>
    <t>https://pcpartpicker.com/user/Axeluk/, https://pcpartpicker.com/user/Axeluk/, https://pcpartpicker.com/b/8FDcCJ</t>
  </si>
  <si>
    <t>grandbazaar</t>
  </si>
  <si>
    <t>20 days ago</t>
  </si>
  <si>
    <t>Fast, stable CPU that stays at reasonable temperatures.
The extra cores are very useful with Plex server transcoding</t>
  </si>
  <si>
    <t>https://pcpartpicker.com/user/grandbazaar/</t>
  </si>
  <si>
    <t>https://pcpartpicker.com/user/grandbazaar/, https://pcpartpicker.com/user/grandbazaar/, https://pcpartpicker.com/b/LBBcCJ</t>
  </si>
  <si>
    <t>zazamerc</t>
  </si>
  <si>
    <t>super fast, extremely worth it if you can find on sale.</t>
  </si>
  <si>
    <t>https://pcpartpicker.com/user/zazamerc/</t>
  </si>
  <si>
    <t>https://pcpartpicker.com/user/zazamerc/, https://pcpartpicker.com/user/zazamerc/, https://pcpartpicker.com/b/r8gtt6</t>
  </si>
  <si>
    <t>marijn211</t>
  </si>
  <si>
    <t>Stock heat output I often see being exaggerated, but I was very disappointed that I can't OC even a tiny bit without major thermal throttling in heavier games with my pretty high ranking air cooler.</t>
  </si>
  <si>
    <t>https://pcpartpicker.com/user/marijn211/</t>
  </si>
  <si>
    <t>https://pcpartpicker.com/user/marijn211/, https://pcpartpicker.com/user/marijn211/, https://pcpartpicker.com/b/HRnLrH</t>
  </si>
  <si>
    <t>what_is_a_pc2010</t>
  </si>
  <si>
    <t>Absolute BEAST</t>
  </si>
  <si>
    <t>https://pcpartpicker.com/user/what_is_a_pc2010/</t>
  </si>
  <si>
    <t>https://pcpartpicker.com/user/what_is_a_pc2010/, https://pcpartpicker.com/user/what_is_a_pc2010/, https://pcpartpicker.com/b/mhXbt6</t>
  </si>
  <si>
    <t>themynx1</t>
  </si>
  <si>
    <t>Great processor, runs VERY warm and pulls lots of wattage at stock settings, but I managed to get a 180mV undervolt on mine. It now runs at about 27 celsius at idle, and 55-60C under Cinebench R23 stress testing, pulling around 110-115W. In games it pulls anywhere between 20W and 50W. Very happy with it.</t>
  </si>
  <si>
    <t>https://pcpartpicker.com/user/themynx1/</t>
  </si>
  <si>
    <t>https://pcpartpicker.com/user/themynx1/, https://pcpartpicker.com/user/themynx1/, https://pcpartpicker.com/b/gYK323</t>
  </si>
  <si>
    <t>coldtommy</t>
  </si>
  <si>
    <t>Awesome. Just don't push your luck with manual OC.</t>
  </si>
  <si>
    <t>https://pcpartpicker.com/user/coldtommy/</t>
  </si>
  <si>
    <t>https://pcpartpicker.com/user/coldtommy/, https://pcpartpicker.com/user/coldtommy/, https://pcpartpicker.com/b/Jd2V3C</t>
  </si>
  <si>
    <t>Jayz-001</t>
  </si>
  <si>
    <t>Amazing. Gets the job done at blistering speed.</t>
  </si>
  <si>
    <t>https://pcpartpicker.com/user/Jayz-001/</t>
  </si>
  <si>
    <t>https://pcpartpicker.com/user/Jayz-001/, https://pcpartpicker.com/user/Jayz-001/, https://pcpartpicker.com/b/WcLPxr</t>
  </si>
  <si>
    <t>Xocko12</t>
  </si>
  <si>
    <t>If you have a good enough cooler, an amazing CPU. If not, you can tame it a little bit and still have a powerfull and efficient GPU.</t>
  </si>
  <si>
    <t>https://pcpartpicker.com/user/Xocko12/</t>
  </si>
  <si>
    <t>https://pcpartpicker.com/user/Xocko12/, https://pcpartpicker.com/user/Xocko12/, https://pcpartpicker.com/b/rQvfrH</t>
  </si>
  <si>
    <t>Maddenprodog</t>
  </si>
  <si>
    <t>Overall a good CPU. I paired it with the 4070. What you can expect from a mid-high range CPU.</t>
  </si>
  <si>
    <t>https://pcpartpicker.com/user/Maddenprodog/</t>
  </si>
  <si>
    <t>https://pcpartpicker.com/user/Maddenprodog/, https://pcpartpicker.com/user/Maddenprodog/, https://pcpartpicker.com/b/wCPV3C</t>
  </si>
  <si>
    <t>Cosmii_</t>
  </si>
  <si>
    <t>Solid chip, easy install and works great</t>
  </si>
  <si>
    <t>https://pcpartpicker.com/user/Cosmii_/</t>
  </si>
  <si>
    <t>https://pcpartpicker.com/user/Cosmii_/, https://pcpartpicker.com/user/Cosmii_/, https://pcpartpicker.com/b/GxdD4D</t>
  </si>
  <si>
    <t>Enrikee</t>
  </si>
  <si>
    <t>Its a beast, no question. AMAZING processor at reasonable price</t>
  </si>
  <si>
    <t>https://pcpartpicker.com/user/Enrikee/</t>
  </si>
  <si>
    <t>https://pcpartpicker.com/user/Enrikee/, https://pcpartpicker.com/user/Enrikee/, https://pcpartpicker.com/b/znqp99</t>
  </si>
  <si>
    <t>Imoffmyrockers</t>
  </si>
  <si>
    <t>It works fine</t>
  </si>
  <si>
    <t>https://pcpartpicker.com/user/Imoffmyrockers/</t>
  </si>
  <si>
    <t>https://pcpartpicker.com/user/Imoffmyrockers/, https://pcpartpicker.com/user/Imoffmyrockers/, https://pcpartpicker.com/b/n2LPxr</t>
  </si>
  <si>
    <t>tulkas063</t>
  </si>
  <si>
    <t>Really awesome chip for this price. If you're only playing games, AMD is the way to go for sure, but if you do any other kind of work that benefits from more cores, this is the way. Super happy with this.</t>
  </si>
  <si>
    <t>https://pcpartpicker.com/user/tulkas063/</t>
  </si>
  <si>
    <t>https://pcpartpicker.com/user/tulkas063/, https://pcpartpicker.com/user/tulkas063/, https://pcpartpicker.com/b/Ky7XsY</t>
  </si>
  <si>
    <t>Nephtys__</t>
  </si>
  <si>
    <t>Great CPU ! Defo worth the price</t>
  </si>
  <si>
    <t>https://pcpartpicker.com/user/Nephtys__/</t>
  </si>
  <si>
    <t>https://pcpartpicker.com/user/Nephtys__/, https://pcpartpicker.com/user/Nephtys__/, https://pcpartpicker.com/b/Nkmkcf</t>
  </si>
  <si>
    <t>fatov</t>
  </si>
  <si>
    <t>Added For gaming things. Works great in my MSi Z790 Tomahawk DDR5. The ability to choose DDR4 or DDR5 is a great value for some people need to upgrade theirs existing build</t>
  </si>
  <si>
    <t>https://pcpartpicker.com/user/fatov/</t>
  </si>
  <si>
    <t>https://pcpartpicker.com/user/fatov/, https://pcpartpicker.com/user/fatov/, https://pcpartpicker.com/b/8cj2FT</t>
  </si>
  <si>
    <t>Coelpts</t>
  </si>
  <si>
    <t>A wonderful little CPU that stays cool with great performance! Hasn't caused any problems yet!</t>
  </si>
  <si>
    <t>https://pcpartpicker.com/user/Coelpts/</t>
  </si>
  <si>
    <t>https://pcpartpicker.com/user/Coelpts/, https://pcpartpicker.com/user/Coelpts/, https://pcpartpicker.com/b/PTqp99</t>
  </si>
  <si>
    <t>Almost always my default recommendation for a gaming focused build. Less cores vs. it's bigger brothers but mighty all the same.</t>
  </si>
  <si>
    <t>https://pcpartpicker.com/user/jmpalma/, https://pcpartpicker.com/user/jmpalma/, https://pcpartpicker.com/b/wnK323</t>
  </si>
  <si>
    <t>madoka_magicka</t>
  </si>
  <si>
    <t>13600KF provides very nice performance, however you'll need huge tower cooler or AIO as it's very hot. For instance with bequiet darkrock slim it heated up t 80 degrees in game.</t>
  </si>
  <si>
    <t>https://pcpartpicker.com/user/madoka_magicka/</t>
  </si>
  <si>
    <t>https://pcpartpicker.com/user/madoka_magicka/, https://pcpartpicker.com/user/madoka_magicka/, https://pcpartpicker.com/b/Hk7XsY</t>
  </si>
  <si>
    <t>1rise</t>
  </si>
  <si>
    <t>Best value in Intel 13th gen CPUs, the NH-L12S CPU Cooler dissipates heat fast enough for it to work at full load.</t>
  </si>
  <si>
    <t>https://pcpartpicker.com/user/1rise/</t>
  </si>
  <si>
    <t>https://pcpartpicker.com/user/1rise/, https://pcpartpicker.com/user/1rise/, https://pcpartpicker.com/b/fghtt6</t>
  </si>
  <si>
    <t>Norkay</t>
  </si>
  <si>
    <t>Absolutely fantastic for a casual gamer/budding programmer. Unparalleled bang for buck imho.</t>
  </si>
  <si>
    <t>https://pcpartpicker.com/user/Norkay/</t>
  </si>
  <si>
    <t>https://pcpartpicker.com/user/Norkay/, https://pcpartpicker.com/user/Norkay/, https://pcpartpicker.com/b/BWj2FT</t>
  </si>
  <si>
    <t>yamilykdys</t>
  </si>
  <si>
    <t>Its a solid Cpu for the price</t>
  </si>
  <si>
    <t>https://pcpartpicker.com/user/yamilykdys/</t>
  </si>
  <si>
    <t>https://pcpartpicker.com/user/yamilykdys/, https://pcpartpicker.com/user/yamilykdys/, https://pcpartpicker.com/b/JTVcCJ</t>
  </si>
  <si>
    <t>Keeyes</t>
  </si>
  <si>
    <t>Outperforms any game we try running through it for a good price.
Maxes out at 60% utilization</t>
  </si>
  <si>
    <t>https://pcpartpicker.com/user/Keeyes/</t>
  </si>
  <si>
    <t>https://pcpartpicker.com/user/Keeyes/, https://pcpartpicker.com/user/Keeyes/, https://pcpartpicker.com/b/zJRTwP</t>
  </si>
  <si>
    <t>Segie</t>
  </si>
  <si>
    <t>Good heat control. Does the job.</t>
  </si>
  <si>
    <t>https://pcpartpicker.com/user/Segie/</t>
  </si>
  <si>
    <t>https://pcpartpicker.com/user/Segie/, https://pcpartpicker.com/user/Segie/, https://pcpartpicker.com/b/Pk8J7P</t>
  </si>
  <si>
    <t>Chazy_Override</t>
  </si>
  <si>
    <t>I give it 4 stars only because I had to put the thermalright socket on the motherboard to have better heat dissipation. Other than that, it works great and is very stable.</t>
  </si>
  <si>
    <t>https://pcpartpicker.com/user/Chazy_Override/</t>
  </si>
  <si>
    <t>https://pcpartpicker.com/user/Chazy_Override/, https://pcpartpicker.com/user/Chazy_Override/, https://pcpartpicker.com/b/6fkXsY</t>
  </si>
  <si>
    <t>all_vantage</t>
  </si>
  <si>
    <t>It's an affordable processor with great performance. I've been using it for a month now and it slays everything that I put it up against. Gaming, rendering, emulation, everything.</t>
  </si>
  <si>
    <t>https://pcpartpicker.com/user/all_vantage/</t>
  </si>
  <si>
    <t>https://pcpartpicker.com/user/all_vantage/, https://pcpartpicker.com/user/all_vantage/, https://pcpartpicker.com/b/qB4dnQ</t>
  </si>
  <si>
    <t>bowie_ya</t>
  </si>
  <si>
    <t>Works well, good performance and stays cool with my cooler</t>
  </si>
  <si>
    <t>https://pcpartpicker.com/user/bowie_ya/</t>
  </si>
  <si>
    <t>https://pcpartpicker.com/user/bowie_ya/, https://pcpartpicker.com/user/bowie_ya/, https://pcpartpicker.com/b/MBy48d</t>
  </si>
  <si>
    <t>PC36LTD</t>
  </si>
  <si>
    <t>Excellent mid-range option. Doesn't run too hot (240mm/big tower is fine). Flexibility with DDR4 / 5. However I feel it should be about £40 cheaper to be truly competitive, especially considering the value one can get on AM4 right now. 1 star removed for the price</t>
  </si>
  <si>
    <t>https://pcpartpicker.com/user/PC36LTD/</t>
  </si>
  <si>
    <t>https://pcpartpicker.com/user/PC36LTD/, https://pcpartpicker.com/user/PC36LTD/, https://pcpartpicker.com/b/mQLPxr</t>
  </si>
  <si>
    <t>Great Performance to value, and although LGA1700 will be phasing out I like that I can jump to an i9 in the future If I feel I need a little bit more performance. Everything is running so fast, I did not bother to OC as I did plan on it initially. I just enabled Turbo boost (usually hover around 5.0 GHZ) and have absolutely no complaints. Pc feels snappy and responsive.</t>
  </si>
  <si>
    <t>https://pcpartpicker.com/user/NickPCIB/, https://pcpartpicker.com/user/NickPCIB/, https://pcpartpicker.com/b/nQLPxr</t>
  </si>
  <si>
    <t>zonar02</t>
  </si>
  <si>
    <t>Decided on the i5 13600kf as I wanted the extra power of the K edition but didn't opt for the integrated graphics. In hindsight since the kf and k chips were basically the same price at the time of buying it probably would've been wiser to go with the integrated graphics for troubleshooting and productivity uses.</t>
  </si>
  <si>
    <t>https://pcpartpicker.com/user/zonar02/</t>
  </si>
  <si>
    <t>https://pcpartpicker.com/user/zonar02/, https://pcpartpicker.com/user/zonar02/, https://pcpartpicker.com/b/qDnLrH</t>
  </si>
  <si>
    <t>ExternalFood</t>
  </si>
  <si>
    <t>All around amazing CPU</t>
  </si>
  <si>
    <t>https://pcpartpicker.com/user/ExternalFood/</t>
  </si>
  <si>
    <t>https://pcpartpicker.com/user/ExternalFood/, https://pcpartpicker.com/user/ExternalFood/, https://pcpartpicker.com/b/p62V3C</t>
  </si>
  <si>
    <t>bozo_builder</t>
  </si>
  <si>
    <t>fast cpu especially when coming from a 6 year old Xbox and was easy to work with</t>
  </si>
  <si>
    <t>https://pcpartpicker.com/user/bozo_builder/</t>
  </si>
  <si>
    <t>https://pcpartpicker.com/user/bozo_builder/, https://pcpartpicker.com/user/bozo_builder/, https://pcpartpicker.com/b/w4PV3C</t>
  </si>
  <si>
    <t>cheeson2005</t>
  </si>
  <si>
    <t>No problems so far. Performance is great for my needs.</t>
  </si>
  <si>
    <t>https://pcpartpicker.com/user/cheeson2005/</t>
  </si>
  <si>
    <t>https://pcpartpicker.com/user/cheeson2005/, https://pcpartpicker.com/user/cheeson2005/, https://pcpartpicker.com/b/mRnLrH</t>
  </si>
  <si>
    <t>hoogii</t>
  </si>
  <si>
    <t>Handles all my average processes like they're nothing, definitely overkill for casual PC use and most gaming. I don't do any PC production or do a lot of modern demanding games on PC so the most demanding thing I have thrown at it has been running doom eternal with raytracing and ultranightmare graphics settings, It gets up around 60C or so. At stock settings this CPU was idling at 40C with my dark rock pro 4 on top of it with a generous amount of the thermal paste the cooler came with applied. I went ahead and went into the BIOS to drop the liteload mode from 12(default) to 11. Not a big adjustment but now it's idling around 34-36C. Ultimately, it could handle so much more and I bought wayyyy too much CPU, but it is great.</t>
  </si>
  <si>
    <t>https://pcpartpicker.com/user/hoogii/</t>
  </si>
  <si>
    <t>https://pcpartpicker.com/user/hoogii/, https://pcpartpicker.com/user/hoogii/, https://pcpartpicker.com/b/WdGqqs</t>
  </si>
  <si>
    <t>Qwert8552</t>
  </si>
  <si>
    <t>Amazing performance, good price. Had no problems with installation, very good.</t>
  </si>
  <si>
    <t>https://pcpartpicker.com/user/Qwert8552/</t>
  </si>
  <si>
    <t>https://pcpartpicker.com/user/Qwert8552/, https://pcpartpicker.com/user/Qwert8552/, https://pcpartpicker.com/b/DtK323</t>
  </si>
  <si>
    <t>infra_blue</t>
  </si>
  <si>
    <t>Awesome cpu, runs everything smooth with low power usage (around 60 watts when gaming). I use it to compile C++ code and damn it is fast as hell. I don't overclocked it but when used at 100% gets a little hot, around 80 C.</t>
  </si>
  <si>
    <t>https://pcpartpicker.com/user/infra_blue/</t>
  </si>
  <si>
    <t>https://pcpartpicker.com/user/infra_blue/, https://pcpartpicker.com/user/infra_blue/, https://pcpartpicker.com/b/64BcCJ</t>
  </si>
  <si>
    <t>44 points</t>
  </si>
  <si>
    <t>Wby</t>
  </si>
  <si>
    <t>https://pcpartpicker.com/user/Wby/</t>
  </si>
  <si>
    <t>https://pcpartpicker.com/user/Wby/, https://pcpartpicker.com/user/Wby/, https://pcpartpicker.com/b/r97XsY</t>
  </si>
  <si>
    <t>dodo20001219</t>
  </si>
  <si>
    <t>Works super well and handles all the tasks I throw at it without any hiccups.</t>
  </si>
  <si>
    <t>https://pcpartpicker.com/user/dodo20001219/</t>
  </si>
  <si>
    <t>https://pcpartpicker.com/user/dodo20001219/, https://pcpartpicker.com/user/dodo20001219/, https://pcpartpicker.com/b/qZF8TW</t>
  </si>
  <si>
    <t>OzairG</t>
  </si>
  <si>
    <t>All round great CPU, 6P Core and 12 Threads coupled with 8E Cores allows for great gaming performance and productivity capabilities. Runs power hungry out of the box if you do not enforce the Intel limits.</t>
  </si>
  <si>
    <t>https://pcpartpicker.com/user/OzairG/</t>
  </si>
  <si>
    <t>https://pcpartpicker.com/user/OzairG/, https://pcpartpicker.com/user/OzairG/, https://pcpartpicker.com/b/JXnLrH</t>
  </si>
  <si>
    <t>Gaming_With_Nate</t>
  </si>
  <si>
    <t>It's fast. The large cache bodes well for photoshop, and the gaming performance is great.</t>
  </si>
  <si>
    <t>https://pcpartpicker.com/user/Gaming_With_Nate/</t>
  </si>
  <si>
    <t>https://pcpartpicker.com/user/Gaming_With_Nate/, https://pcpartpicker.com/user/Gaming_With_Nate/, https://pcpartpicker.com/b/yXnLrH</t>
  </si>
  <si>
    <t>grimreaper_odst</t>
  </si>
  <si>
    <t>Coming from a 10 core i9-10850k to a 14 core i5-13600kf I didn’t expect to see gains. More or less I wanted to reduce the bottleneck on the 4080 and reduce temps I ended up with a solid 5-10% performance gain across the board and brought up my 1% lows. Also very happy with temps and power consumption once undervolted.</t>
  </si>
  <si>
    <t>https://pcpartpicker.com/user/grimreaper_odst/</t>
  </si>
  <si>
    <t>https://pcpartpicker.com/user/grimreaper_odst/, https://pcpartpicker.com/user/grimreaper_odst/, https://pcpartpicker.com/b/XvbhP6</t>
  </si>
  <si>
    <t>gokhanbat</t>
  </si>
  <si>
    <t>excellent value gaming CPU with great temps under load</t>
  </si>
  <si>
    <t>https://pcpartpicker.com/user/gokhanbat/</t>
  </si>
  <si>
    <t>https://pcpartpicker.com/user/gokhanbat/, https://pcpartpicker.com/user/gokhanbat/, https://pcpartpicker.com/b/r38J7P</t>
  </si>
  <si>
    <t>1977xc</t>
  </si>
  <si>
    <t>Great value for high end gaming performance.</t>
  </si>
  <si>
    <t>https://pcpartpicker.com/user/1977xc/</t>
  </si>
  <si>
    <t>https://pcpartpicker.com/user/1977xc/, https://pcpartpicker.com/user/1977xc/, https://pcpartpicker.com/b/CyVcCJ</t>
  </si>
  <si>
    <t>aleexlol</t>
  </si>
  <si>
    <t>Amazing performance for the price I got it at</t>
  </si>
  <si>
    <t>https://pcpartpicker.com/user/aleexlol/</t>
  </si>
  <si>
    <t>https://pcpartpicker.com/user/aleexlol/, https://pcpartpicker.com/user/aleexlol/, https://pcpartpicker.com/b/k2rrxr</t>
  </si>
  <si>
    <t>daykeem</t>
  </si>
  <si>
    <t>Undervolted CPU-Z shows 1.165V under load when stress testing with Cinebench R23, but this changes depending on the program. Idle/Load temps are 34/69 with the Kraken X63.</t>
  </si>
  <si>
    <t>https://pcpartpicker.com/user/daykeem/</t>
  </si>
  <si>
    <t>https://pcpartpicker.com/user/daykeem/, https://pcpartpicker.com/user/daykeem/, https://pcpartpicker.com/b/cQy48d</t>
  </si>
  <si>
    <t>80ishplus</t>
  </si>
  <si>
    <t>https://pcpartpicker.com/user/80ishplus/</t>
  </si>
  <si>
    <t>https://pcpartpicker.com/user/80ishplus/, https://pcpartpicker.com/user/80ishplus/, https://pcpartpicker.com/b/k6BcCJ</t>
  </si>
  <si>
    <t>68 points</t>
  </si>
  <si>
    <t>TomAitken</t>
  </si>
  <si>
    <t>Great performance for cost</t>
  </si>
  <si>
    <t>https://pcpartpicker.com/user/TomAitken/</t>
  </si>
  <si>
    <t>https://pcpartpicker.com/user/TomAitken/, https://pcpartpicker.com/user/TomAitken/, https://pcpartpicker.com/b/JMVcCJ</t>
  </si>
  <si>
    <t>BreezyPLP</t>
  </si>
  <si>
    <t>Amazing performance for the price. It performs really well in AAA games and it also does not lack on the productivity side.</t>
  </si>
  <si>
    <t>https://pcpartpicker.com/user/BreezyPLP/</t>
  </si>
  <si>
    <t>https://pcpartpicker.com/user/BreezyPLP/, https://pcpartpicker.com/user/BreezyPLP/, https://pcpartpicker.com/b/VMbhP6</t>
  </si>
  <si>
    <t>austin616</t>
  </si>
  <si>
    <t>Overall I am very happy with it. Only problem is it does get quite hot and you are going to need a good cooler or aio for it.</t>
  </si>
  <si>
    <t>https://pcpartpicker.com/user/austin616/</t>
  </si>
  <si>
    <t>https://pcpartpicker.com/user/austin616/, https://pcpartpicker.com/user/austin616/, https://pcpartpicker.com/b/dF2V3C</t>
  </si>
  <si>
    <t>Intel Core i9 12900K 3.2 GHz 16 Core Processor</t>
  </si>
  <si>
    <t>Best value as of March 2024 with the Microcenter $400 bundle with ram and motherboard. Also works great in a Hackintosh.</t>
  </si>
  <si>
    <t>https://pcpartpicker.com/user/MythicGaming21/, https://pcpartpicker.com/user/MythicGaming21/, https://pcpartpicker.com/b/yB3Zxr</t>
  </si>
  <si>
    <t>Jeandalf</t>
  </si>
  <si>
    <t>Honestly, I'm pretty sure that I don't need this since I'm only gaming.
It's kinda overkill for my build and I doubt I'll have a I9 on my next gaming computer.</t>
  </si>
  <si>
    <t>https://pcpartpicker.com/user/Jeandalf/</t>
  </si>
  <si>
    <t>https://pcpartpicker.com/user/Jeandalf/, https://pcpartpicker.com/user/Jeandalf/, https://pcpartpicker.com/b/ggfPxr</t>
  </si>
  <si>
    <t>DaPoochie</t>
  </si>
  <si>
    <t>Absolutely no complaints at all. This processor is powerful enough to do anything! Be prepared if you get it though, it's makes so much heat.</t>
  </si>
  <si>
    <t>https://pcpartpicker.com/user/DaPoochie/</t>
  </si>
  <si>
    <t>https://pcpartpicker.com/user/DaPoochie/, https://pcpartpicker.com/user/DaPoochie/, https://pcpartpicker.com/b/sgj2FT</t>
  </si>
  <si>
    <t>NpcBehavior</t>
  </si>
  <si>
    <t>Runs hot so it sometimes thermal throttles and is over priced</t>
  </si>
  <si>
    <t>https://pcpartpicker.com/user/NpcBehavior/</t>
  </si>
  <si>
    <t>https://pcpartpicker.com/user/NpcBehavior/, https://pcpartpicker.com/user/NpcBehavior/, https://pcpartpicker.com/b/6ydD4D</t>
  </si>
  <si>
    <t>zynstuff</t>
  </si>
  <si>
    <t>Very very nice CPU and performs amazing with the other parts in the Micro Center bundle.</t>
  </si>
  <si>
    <t>https://pcpartpicker.com/user/zynstuff/</t>
  </si>
  <si>
    <t>https://pcpartpicker.com/user/zynstuff/, https://pcpartpicker.com/user/zynstuff/, https://pcpartpicker.com/b/rmhtt6</t>
  </si>
  <si>
    <t>drift7913</t>
  </si>
  <si>
    <t>beast for the price i got it.</t>
  </si>
  <si>
    <t>https://pcpartpicker.com/user/drift7913/</t>
  </si>
  <si>
    <t>https://pcpartpicker.com/user/drift7913/, https://pcpartpicker.com/user/drift7913/, https://pcpartpicker.com/b/jzdD4D</t>
  </si>
  <si>
    <t>Delta2314</t>
  </si>
  <si>
    <t>This thing rips. I grabbed this with a Micro Center bundle by accident. I had an original build in mind but this was too good of a deal to pass up. Kept the CPU, motherboard and RAM for a later build I'm working on.</t>
  </si>
  <si>
    <t>https://pcpartpicker.com/user/Delta2314/</t>
  </si>
  <si>
    <t>https://pcpartpicker.com/user/Delta2314/, https://pcpartpicker.com/user/Delta2314/, https://pcpartpicker.com/b/yWdD4D</t>
  </si>
  <si>
    <t>nmaz06</t>
  </si>
  <si>
    <t>Crazy Powerful, got it in a great bundle deal at Micro Center.</t>
  </si>
  <si>
    <t>https://pcpartpicker.com/user/nmaz06/</t>
  </si>
  <si>
    <t>https://pcpartpicker.com/user/nmaz06/, https://pcpartpicker.com/user/nmaz06/, https://pcpartpicker.com/b/8Q9NnQ</t>
  </si>
  <si>
    <t>OakSwingZZ</t>
  </si>
  <si>
    <t>Bought it thinking I would use it for gaming/editing, ended up only using it for gaming. However, for gaming it's an absolute beast, it barely even works at all to run my games incredibly well.</t>
  </si>
  <si>
    <t>https://pcpartpicker.com/user/OakSwingZZ/</t>
  </si>
  <si>
    <t>https://pcpartpicker.com/user/OakSwingZZ/, https://pcpartpicker.com/user/OakSwingZZ/, https://pcpartpicker.com/b/ssBcCJ</t>
  </si>
  <si>
    <t>AshGrig</t>
  </si>
  <si>
    <t>To be honest, I really liked the packaging. :))
What can I say about it's performance ..? Well, it just works.
According to reviews this is a pretty beefy CPU and will probably be enough for video editing tasks.
Although I would've went with the i7 12700K or Ryzen 9 5900X.</t>
  </si>
  <si>
    <t>https://pcpartpicker.com/user/AshGrig/</t>
  </si>
  <si>
    <t>https://pcpartpicker.com/user/AshGrig/, https://pcpartpicker.com/user/AshGrig/, https://pcpartpicker.com/b/TZvfrH</t>
  </si>
  <si>
    <t>So happy Intel is finally back, they've really knocked it out of the park with LGA 1700 being able to offer comparable single core performance while also offering more cores than AMD at the same price. Even though 8 of the cores are "Efficency" cores they are no slouch and handle all your background tasks leaving the 8 P-Cores for gaming making It a multi tasking monster. While there is thermal problems when running multicore programs when gaming I've not had a temp issue it usually uses 75-125W. Got it at Microcnter with a nice z690 board and 32gb DDR5 RAM for $400 which is a screaming good deal</t>
  </si>
  <si>
    <t>https://pcpartpicker.com/user/owenriley/, https://pcpartpicker.com/user/owenriley/, https://pcpartpicker.com/b/wwp2FT</t>
  </si>
  <si>
    <t>TheFrostyTank</t>
  </si>
  <si>
    <t>Amazing processor, get what I want done quick and fast</t>
  </si>
  <si>
    <t>https://pcpartpicker.com/user/TheFrostyTank/</t>
  </si>
  <si>
    <t>https://pcpartpicker.com/user/TheFrostyTank/, https://pcpartpicker.com/user/TheFrostyTank/, https://pcpartpicker.com/b/mXdD4D</t>
  </si>
  <si>
    <t>grimgopher</t>
  </si>
  <si>
    <t>Runs hot. highly recomend getting one of those cpu spacer mount things to help the cooler mount flush.</t>
  </si>
  <si>
    <t>https://pcpartpicker.com/user/grimgopher/</t>
  </si>
  <si>
    <t>https://pcpartpicker.com/user/grimgopher/, https://pcpartpicker.com/user/grimgopher/, https://pcpartpicker.com/b/nDmkcf</t>
  </si>
  <si>
    <t>A_Said</t>
  </si>
  <si>
    <t>Whats more to say, has been handling everything thrown at it really well. Just note that its one crazy hot and power hungry boy</t>
  </si>
  <si>
    <t>https://pcpartpicker.com/user/A_Said/</t>
  </si>
  <si>
    <t>https://pcpartpicker.com/user/A_Said/, https://pcpartpicker.com/user/A_Said/, https://pcpartpicker.com/b/JMy48d</t>
  </si>
  <si>
    <t>Epic_gaming7</t>
  </si>
  <si>
    <t>Got this back in September 2022 its a great buy but I should've waited a few months for the price drop though. no regrets here. happy with it nonetheless</t>
  </si>
  <si>
    <t>https://pcpartpicker.com/user/Epic_gaming7/</t>
  </si>
  <si>
    <t>https://pcpartpicker.com/user/Epic_gaming7/, https://pcpartpicker.com/user/Epic_gaming7/, https://pcpartpicker.com/b/LPvfrH</t>
  </si>
  <si>
    <t>Anson_J</t>
  </si>
  <si>
    <t>Beast of a CPU, top tier can run multiple games at once.</t>
  </si>
  <si>
    <t>https://pcpartpicker.com/user/Anson_J/</t>
  </si>
  <si>
    <t>https://pcpartpicker.com/user/Anson_J/, https://pcpartpicker.com/user/Anson_J/, https://pcpartpicker.com/b/8qrrxr</t>
  </si>
  <si>
    <t>crochetOD</t>
  </si>
  <si>
    <t>Monster. I do a very slight undervolt because these can run hot but will handle games without even blinking an eye.</t>
  </si>
  <si>
    <t>https://pcpartpicker.com/user/crochetOD/</t>
  </si>
  <si>
    <t>https://pcpartpicker.com/user/crochetOD/, https://pcpartpicker.com/user/crochetOD/, https://pcpartpicker.com/b/m44dnQ</t>
  </si>
  <si>
    <t>ahmed11158</t>
  </si>
  <si>
    <t>great proccessor amazing clock speeds esp cuz it's completely unlocked
better than a 13700k in my opinion.</t>
  </si>
  <si>
    <t>https://pcpartpicker.com/user/ahmed11158/</t>
  </si>
  <si>
    <t>https://pcpartpicker.com/user/ahmed11158/, https://pcpartpicker.com/user/ahmed11158/, https://pcpartpicker.com/b/6668TW</t>
  </si>
  <si>
    <t>ImmortalSeaSlug</t>
  </si>
  <si>
    <t>At the time this was considered the most powerful CPU you could get in a gaming pc. It's since been dethroned by the new-gen processors but this thing is still a beast of a chip that I will be sure to get YEARS of blazing fast ultra powerful performance out of. I'm sure none of the applications my pc will be used for will ever max out the power this CPU offers</t>
  </si>
  <si>
    <t>https://pcpartpicker.com/user/ImmortalSeaSlug/</t>
  </si>
  <si>
    <t>https://pcpartpicker.com/user/ImmortalSeaSlug/, https://pcpartpicker.com/user/ImmortalSeaSlug/, https://pcpartpicker.com/b/pDz7YJ</t>
  </si>
  <si>
    <t>JosshhhIsVeryCool</t>
  </si>
  <si>
    <t>Incredibly powerful CPU. Idle temps are good, although running CPU intensive software/tasks can cause things to get very hot. Definitely recommend getting a beefy cooler (preferably an AIO) regardless of if you plan on overclocking or not.</t>
  </si>
  <si>
    <t>https://pcpartpicker.com/user/JosshhhIsVeryCool/</t>
  </si>
  <si>
    <t>https://pcpartpicker.com/user/JosshhhIsVeryCool/, https://pcpartpicker.com/user/JosshhhIsVeryCool/, https://pcpartpicker.com/b/bp3Zxr</t>
  </si>
  <si>
    <t>Nakppi</t>
  </si>
  <si>
    <t>This thing is an absolute do everything monster. Idling at 30C with a DH15 if that kind of thing matters to you.</t>
  </si>
  <si>
    <t>https://pcpartpicker.com/user/Nakppi/</t>
  </si>
  <si>
    <t>https://pcpartpicker.com/user/Nakppi/, https://pcpartpicker.com/user/Nakppi/, https://pcpartpicker.com/b/ykfPxr</t>
  </si>
  <si>
    <t>_7uxury</t>
  </si>
  <si>
    <t>Perfect after undervolting.</t>
  </si>
  <si>
    <t>https://pcpartpicker.com/user/_7uxury/</t>
  </si>
  <si>
    <t>https://pcpartpicker.com/user/_7uxury/, https://pcpartpicker.com/user/_7uxury/, https://pcpartpicker.com/b/wz68TW</t>
  </si>
  <si>
    <t>Skullzo</t>
  </si>
  <si>
    <t>Very good CPU.</t>
  </si>
  <si>
    <t>https://pcpartpicker.com/user/Skullzo/</t>
  </si>
  <si>
    <t>https://pcpartpicker.com/user/Skullzo/, https://pcpartpicker.com/user/Skullzo/, https://pcpartpicker.com/b/LJy48d</t>
  </si>
  <si>
    <t>tobiti34</t>
  </si>
  <si>
    <t>A little overkill but no need to worry about overkill tasks</t>
  </si>
  <si>
    <t>https://pcpartpicker.com/user/tobiti34/</t>
  </si>
  <si>
    <t>https://pcpartpicker.com/user/tobiti34/, https://pcpartpicker.com/user/tobiti34/, https://pcpartpicker.com/b/gkXbt6</t>
  </si>
  <si>
    <t>Completely unnecessary for gaming, only 10-30% utilisation under load at 4k even with a 3090ti. Wishing I saved money with the 12700k, it's overpowered.</t>
  </si>
  <si>
    <t>https://pcpartpicker.com/user/Rivstar/, https://pcpartpicker.com/user/Rivstar/, https://pcpartpicker.com/b/fwz7YJ</t>
  </si>
  <si>
    <t>gobling6666</t>
  </si>
  <si>
    <t>Absolute beast. Crushes through everything in its path.</t>
  </si>
  <si>
    <t>https://pcpartpicker.com/user/gobling6666/</t>
  </si>
  <si>
    <t>https://pcpartpicker.com/user/gobling6666/, https://pcpartpicker.com/user/gobling6666/, https://pcpartpicker.com/b/BP68TW</t>
  </si>
  <si>
    <t>Abocks</t>
  </si>
  <si>
    <t>IF you give it the conditions to shine (360mm AIO, big case, solid motherboard, etc.), the 12900K is a beast that I don't regret despite it being overkill for me.</t>
  </si>
  <si>
    <t>https://pcpartpicker.com/user/Abocks/</t>
  </si>
  <si>
    <t>https://pcpartpicker.com/user/Abocks/, https://pcpartpicker.com/user/Abocks/, https://pcpartpicker.com/b/jwhtt6</t>
  </si>
  <si>
    <t>4LStar</t>
  </si>
  <si>
    <t>Initially, this CPU is a lil pricey but well worth the money.</t>
  </si>
  <si>
    <t>https://pcpartpicker.com/user/4LStar/</t>
  </si>
  <si>
    <t>https://pcpartpicker.com/user/4LStar/, https://pcpartpicker.com/user/4LStar/, https://pcpartpicker.com/b/hL2V3C</t>
  </si>
  <si>
    <t>MiStR_StEvO</t>
  </si>
  <si>
    <t>Very fast CPU stock without overclocking; this CPU runs hot under stress so a strong cooler is recommended</t>
  </si>
  <si>
    <t>https://pcpartpicker.com/user/MiStR_StEvO/</t>
  </si>
  <si>
    <t>https://pcpartpicker.com/user/MiStR_StEvO/, https://pcpartpicker.com/user/MiStR_StEvO/, https://pcpartpicker.com/b/XrdmP6</t>
  </si>
  <si>
    <t>Oh yeah, this thing is a beast!</t>
  </si>
  <si>
    <t>https://pcpartpicker.com/user/TWiCS/, https://pcpartpicker.com/user/TWiCS/, https://pcpartpicker.com/b/xFGqqs, https://pcpartpicker.com/b/xFGqqs</t>
  </si>
  <si>
    <t>KandyKlown</t>
  </si>
  <si>
    <t>Amazing performance under loads I will never reach on normal use, I also am not Overclocking at the time being.</t>
  </si>
  <si>
    <t>https://pcpartpicker.com/user/KandyKlown/</t>
  </si>
  <si>
    <t>https://pcpartpicker.com/user/KandyKlown/, https://pcpartpicker.com/user/KandyKlown/, https://pcpartpicker.com/b/kcYgXL</t>
  </si>
  <si>
    <t>Great, fast, hot cpu. Get a 360 AIO for maximum fun.</t>
  </si>
  <si>
    <t>https://pcpartpicker.com/user/tomscigars/, https://pcpartpicker.com/user/tomscigars/, https://pcpartpicker.com/b/QD3Zxr</t>
  </si>
  <si>
    <t>Rottencrotch</t>
  </si>
  <si>
    <t>It works as advertised. I don't overclock, but, in addition to the DDR5, my video rendering times far exceed my previous build (see https://pcpartpicker.com/b/Tz3bt6). I've always stuck with Intel products over AMD, though not for any rationale reason. That said, I can't remember a time where I've been disappointed by this decision and the i9-12900K is no exception.</t>
  </si>
  <si>
    <t>https://pcpartpicker.com/user/Rottencrotch/</t>
  </si>
  <si>
    <t>https://pcpartpicker.com/user/Rottencrotch/, https://pcpartpicker.com/user/Rottencrotch/, https://pcpartpicker.com/b/XzMv6h, https://pcpartpicker.com/b/Tz3bt6</t>
  </si>
  <si>
    <t>Overpriced for what you're getting. If you're just gaming and cost is a concern, I'd highly recommend going for an R7 5800x3d + x570 mobo combo. virtually the same performance in gaming and you save hundreds of dollars.</t>
  </si>
  <si>
    <t>https://pcpartpicker.com/user/M_Oswald/, https://pcpartpicker.com/user/M_Oswald/, https://pcpartpicker.com/b/HG3Zxr</t>
  </si>
  <si>
    <t>AxlRose69</t>
  </si>
  <si>
    <t>Just a monster, crazy performance running stably without any incident.</t>
  </si>
  <si>
    <t>https://pcpartpicker.com/user/AxlRose69/</t>
  </si>
  <si>
    <t>https://pcpartpicker.com/user/AxlRose69/, https://pcpartpicker.com/user/AxlRose69/, https://pcpartpicker.com/b/ndnLrH</t>
  </si>
  <si>
    <t>BloodandMedals</t>
  </si>
  <si>
    <t>Got it on sale during Memorial Day weekend, I cant complain thus far.</t>
  </si>
  <si>
    <t>https://pcpartpicker.com/user/BloodandMedals/</t>
  </si>
  <si>
    <t>https://pcpartpicker.com/user/BloodandMedals/, https://pcpartpicker.com/user/BloodandMedals/, https://pcpartpicker.com/b/KnTJ7P</t>
  </si>
  <si>
    <t>themind123</t>
  </si>
  <si>
    <t>carries the build, significant improvement over my last cpu (3600x), gone from 140 or so fps in valorant to 500+</t>
  </si>
  <si>
    <t>https://pcpartpicker.com/user/themind123/</t>
  </si>
  <si>
    <t>https://pcpartpicker.com/user/themind123/, https://pcpartpicker.com/user/themind123/, https://pcpartpicker.com/b/gNL2FT</t>
  </si>
  <si>
    <t>GangreneOTM</t>
  </si>
  <si>
    <t>Very impressed with the box it came in. Fantastic presentation. Performance meets the box presentation standards. IGP is good.</t>
  </si>
  <si>
    <t>https://pcpartpicker.com/user/GangreneOTM/</t>
  </si>
  <si>
    <t>https://pcpartpicker.com/user/GangreneOTM/, https://pcpartpicker.com/user/GangreneOTM/, https://pcpartpicker.com/b/Wnskcf</t>
  </si>
  <si>
    <t>Insanely powerful CPU. Temps are fine both stock and overclocked in day-to-day use and gaming. However, running CPU demanding tasks or benchmarking using Cinebench gets things very hot. Make sure you have a good cooler regardless.</t>
  </si>
  <si>
    <t>https://pcpartpicker.com/user/BoltUp22/, https://pcpartpicker.com/user/BoltUp22/, https://pcpartpicker.com/b/4pdmP6</t>
  </si>
  <si>
    <t>151 points</t>
  </si>
  <si>
    <t>Mokel2419</t>
  </si>
  <si>
    <t>(14 Ratings, 4.8 Average)</t>
  </si>
  <si>
    <t>This CPU is literally meant to power a house. This is the beast that was unleashed at Intel.
Editing on this CPU (My main usecase) Is as smooth as butter,</t>
  </si>
  <si>
    <t>https://pcpartpicker.com/user/Mokel2419/</t>
  </si>
  <si>
    <t>https://pcpartpicker.com/user/Mokel2419/, https://pcpartpicker.com/user/Mokel2419/, https://pcpartpicker.com/b/F33Zxr</t>
  </si>
  <si>
    <t>Intel Core i9 13900KF 3 GHz 24 Core Processor</t>
  </si>
  <si>
    <t>LegitSmokey</t>
  </si>
  <si>
    <t>Expensive especially considering there’s the Ryzen 7 7800X3D which beats the i9-13900K on all fronts for gaming. It also gets extremely hot and this and pretty much all i9 chips require liquid cooling. Although for a workstation this CPU is great, it’s strong and capable. So overall if you want a strong workstation CPU— then this is a good purchase. But if you are mostly gaming I would get something like the $400 Ryzen 7 7800X3D.</t>
  </si>
  <si>
    <t>https://pcpartpicker.com/user/LegitSmokey/</t>
  </si>
  <si>
    <t>https://pcpartpicker.com/user/LegitSmokey/, https://pcpartpicker.com/user/LegitSmokey/, https://pcpartpicker.com/b/LKQD4D</t>
  </si>
  <si>
    <t>Nickrod</t>
  </si>
  <si>
    <t>Good CPU Beating AMD on all benchmarks even threadrippers</t>
  </si>
  <si>
    <t>https://pcpartpicker.com/user/Nickrod/</t>
  </si>
  <si>
    <t>https://pcpartpicker.com/user/Nickrod/, https://pcpartpicker.com/user/Nickrod/, https://pcpartpicker.com/b/ZtbhP6</t>
  </si>
  <si>
    <t>JilanoTV</t>
  </si>
  <si>
    <t>I was kinda concerned about the well-known overheating, but actually, the processor performs admirably and runs below 50°C during my tasks. Will do the undervolting soon.</t>
  </si>
  <si>
    <t>https://pcpartpicker.com/user/JilanoTV/</t>
  </si>
  <si>
    <t>https://pcpartpicker.com/user/JilanoTV/, https://pcpartpicker.com/user/JilanoTV/, https://pcpartpicker.com/b/JVTJ7P</t>
  </si>
  <si>
    <t>Neoxenok</t>
  </si>
  <si>
    <t>There's a reason why most top-level PC builds use some variety of this. It's one of the best currently available and it's priced as such. The thing is, however, that this chip and it's other varieties (the K, KS, and non-K) are absolutely overkill for 4k gaming. However, people say it's the best so it's what everyone picks. Myself included.</t>
  </si>
  <si>
    <t>https://pcpartpicker.com/user/Neoxenok/</t>
  </si>
  <si>
    <t>https://pcpartpicker.com/user/Neoxenok/, https://pcpartpicker.com/user/Neoxenok/, https://pcpartpicker.com/b/yF3Zxr</t>
  </si>
  <si>
    <t>Akazungu</t>
  </si>
  <si>
    <t>Not much to say. High end (at least for now) gaming chip.</t>
  </si>
  <si>
    <t>https://pcpartpicker.com/user/Akazungu/</t>
  </si>
  <si>
    <t>https://pcpartpicker.com/user/Akazungu/, https://pcpartpicker.com/user/Akazungu/, https://pcpartpicker.com/b/wbdD4D</t>
  </si>
  <si>
    <t>TradeMarkSky</t>
  </si>
  <si>
    <t>Great cinebench r23 result, if you can wait until high end AMD Threadripper chips become more affordable it is worth waiting, if you cannot this is a great alternative for at least the next 5 years.</t>
  </si>
  <si>
    <t>https://pcpartpicker.com/user/TradeMarkSky/</t>
  </si>
  <si>
    <t>https://pcpartpicker.com/user/TradeMarkSky/, https://pcpartpicker.com/user/TradeMarkSky/, https://pcpartpicker.com/b/yZrrxr</t>
  </si>
  <si>
    <t>taemx</t>
  </si>
  <si>
    <t>It's the best out there</t>
  </si>
  <si>
    <t>https://pcpartpicker.com/user/taemx/</t>
  </si>
  <si>
    <t>https://pcpartpicker.com/user/taemx/, https://pcpartpicker.com/user/taemx/, https://pcpartpicker.com/b/ZW4dnQ</t>
  </si>
  <si>
    <t>Porchopgod</t>
  </si>
  <si>
    <t>Absolutely Insane CPU... Love it, a bit pricey.. But Crushes large tasks.. Make sure you get an efficient cooler, this one runs hot.</t>
  </si>
  <si>
    <t>https://pcpartpicker.com/user/Porchopgod/</t>
  </si>
  <si>
    <t>https://pcpartpicker.com/user/Porchopgod/, https://pcpartpicker.com/user/Porchopgod/, https://pcpartpicker.com/b/CWz7YJ</t>
  </si>
  <si>
    <t>Enoshima-v.ez.</t>
  </si>
  <si>
    <t>So not much to say about this CPU other than it works great for intensive tasks and also as an offhand space heater. This thing gets HOT, so if you're looking to keep your PC quiet then you may want to look at alternative cooling methods than what I have gone for. My fans definitely had to be set to a higher speed for me to feel comfortable with the temps under load and certainly don't try and run this CPU outside the case without any fans blowing air on to it for more than a couple of minutes. It will throttle and shutdown (cough cough personal experience perhaps).</t>
  </si>
  <si>
    <t>https://pcpartpicker.com/user/Enoshima-v.ez./</t>
  </si>
  <si>
    <t>https://pcpartpicker.com/user/Enoshima-v.ez./, https://pcpartpicker.com/user/Enoshima-v.ez./, https://pcpartpicker.com/b/fWfPxr</t>
  </si>
  <si>
    <t>51 points</t>
  </si>
  <si>
    <t>BallOpener</t>
  </si>
  <si>
    <t>Intel is back baby, still kills AMD in single-core performance and now is re-crowned 'king' for gaming (this competition is great for consumers). Intel's new hybrid architecture is interesting as works well depending on use cases, mixed in with DDR5. The only issues still are efficiency and thermals-which AMD does best, you need to use an AIO cooler and a good case with good airflow. Everything else is pretty good and destroys anything I throw at it for example Photoshop and video rendering and CPU-bound games.</t>
  </si>
  <si>
    <t>https://pcpartpicker.com/user/BallOpener/</t>
  </si>
  <si>
    <t>https://pcpartpicker.com/user/BallOpener/, https://pcpartpicker.com/user/BallOpener/, https://pcpartpicker.com/b/4wGcCJ</t>
  </si>
  <si>
    <t>Sven_ftw</t>
  </si>
  <si>
    <t>Nice and easy installation, been able to step it up clock speed wise a little bit above rating with no perceptible change. Wicked, wicked fast and snappy at benchmark, video editing.</t>
  </si>
  <si>
    <t>https://pcpartpicker.com/user/Sven_ftw/</t>
  </si>
  <si>
    <t>https://pcpartpicker.com/user/Sven_ftw/, https://pcpartpicker.com/user/Sven_ftw/, https://pcpartpicker.com/b/Qhn7YJ</t>
  </si>
  <si>
    <t>blooBolt</t>
  </si>
  <si>
    <t>Since I figured if I were to completely upgrade my CPU/mobo I may as well go all-out. I found a decent deal on a 12900k and snagged it, and this baby hauls. I still have yet to install Windows 11, which I've heard utilizes the E-cores, but until then, performance increases are certainly more noticeable in rendering applications. Power draw is as expected.</t>
  </si>
  <si>
    <t>https://pcpartpicker.com/user/blooBolt/</t>
  </si>
  <si>
    <t>https://pcpartpicker.com/user/blooBolt/, https://pcpartpicker.com/user/blooBolt/, https://pcpartpicker.com/b/3HYH99</t>
  </si>
  <si>
    <t>nag8208</t>
  </si>
  <si>
    <t>Thing is a beast! And it also doubles as a hot plate for frying bacon while running cinebench! Temps are other wise acceptable. I might try the mounting offset mod to improve temps.</t>
  </si>
  <si>
    <t>https://pcpartpicker.com/user/nag8208/</t>
  </si>
  <si>
    <t>https://pcpartpicker.com/user/nag8208/, https://pcpartpicker.com/user/nag8208/, https://pcpartpicker.com/b/fJskcf</t>
  </si>
  <si>
    <t>142 points</t>
  </si>
  <si>
    <t>sevrin_</t>
  </si>
  <si>
    <t>Absolute beast of a CPU. Runs hot, but hasn't gotten to super alarming temps while gaming. I definitely think that it's best to keep an eye out on them as time goes on though, and reapply thermal paste every 6 to 8 months and regularly dust out your rig like many big pc builders out there recommend, just to be on the careful side of things.</t>
  </si>
  <si>
    <t>https://pcpartpicker.com/user/sevrin_/</t>
  </si>
  <si>
    <t>https://pcpartpicker.com/user/sevrin_/, https://pcpartpicker.com/user/sevrin_/, https://pcpartpicker.com/b/cj3tt6</t>
  </si>
  <si>
    <t>SexyDoge</t>
  </si>
  <si>
    <t>Impossible to cool, busted cpu</t>
  </si>
  <si>
    <t>https://pcpartpicker.com/user/SexyDoge/</t>
  </si>
  <si>
    <t>https://pcpartpicker.com/user/SexyDoge/, https://pcpartpicker.com/user/SexyDoge/, https://pcpartpicker.com/b/xcWbt6</t>
  </si>
  <si>
    <t>mjrstar</t>
  </si>
  <si>
    <t>This is a beast plain and simple. Yes, it can run hot but with a slight adaptive offset, under-voltage fixes that with close to 20 degrees drop in temps with an offset of 0.05 volts. I was able to do a simple Thermal Velocity boost to get speeds of 5.6Ghz on 6 P cores, with the other 2 P cores turbo to 5.5Ghz. E cores are going great at 4.1Ghz turbo boost.</t>
  </si>
  <si>
    <t>https://pcpartpicker.com/user/mjrstar/</t>
  </si>
  <si>
    <t>https://pcpartpicker.com/user/mjrstar/, https://pcpartpicker.com/user/mjrstar/, https://pcpartpicker.com/b/fyjp99</t>
  </si>
  <si>
    <t>87 points</t>
  </si>
  <si>
    <t>Anton338</t>
  </si>
  <si>
    <t>After years of getting spanked by AMD, this is Intel's answer and I really like it. This chip is plenty powerful and has decent power consumption at idle.</t>
  </si>
  <si>
    <t>https://pcpartpicker.com/user/Anton338/</t>
  </si>
  <si>
    <t>https://pcpartpicker.com/user/Anton338/, https://pcpartpicker.com/user/Anton338/, https://pcpartpicker.com/b/rJhgXL</t>
  </si>
  <si>
    <t>31 points</t>
  </si>
  <si>
    <t>ACampingDuck</t>
  </si>
  <si>
    <t>Runs very cool while idle and gaming. CPU package has pretty much been 2 degrees C above ambient when idle(my office is usually 22 degrees C so package idles at 24 C). Gaming it might get up to 60 C when launching certain titles and run in the 40s - 50s in game again depending on the title. Cinebench R23 multicore scores avg about 27800 with out of box settings. CPU package avgs 80s when running R23 multicore.</t>
  </si>
  <si>
    <t>https://pcpartpicker.com/user/ACampingDuck/</t>
  </si>
  <si>
    <t>https://pcpartpicker.com/user/ACampingDuck/, https://pcpartpicker.com/user/ACampingDuck/, https://pcpartpicker.com/b/4Kf9TW</t>
  </si>
  <si>
    <t>Beast of a CPU as you know. AMD is still killing it, but this was first to PCIE 5 and DDR 5, so that's why I went with it.</t>
  </si>
  <si>
    <t>https://pcpartpicker.com/user/PumpDaddyKane/, https://pcpartpicker.com/user/PumpDaddyKane/, https://pcpartpicker.com/b/rBMcCJ</t>
  </si>
  <si>
    <t>48 points</t>
  </si>
  <si>
    <t>waygzh</t>
  </si>
  <si>
    <t>Incredible CPU. Can easily clock up to Single Core 6.0+ GHz with my cooling setup. Seems to be more balanced around its default state, however. Not sure I'd ever be able to tell the difference, anyways. Huge upgrade from my i7-8700k.</t>
  </si>
  <si>
    <t>https://pcpartpicker.com/user/waygzh/</t>
  </si>
  <si>
    <t>https://pcpartpicker.com/user/waygzh/, https://pcpartpicker.com/user/waygzh/, https://pcpartpicker.com/b/2GLPxr</t>
  </si>
  <si>
    <t>mack_au</t>
  </si>
  <si>
    <t>A true best of a chip. Runs super hot at stock settings though.</t>
  </si>
  <si>
    <t>https://pcpartpicker.com/user/mack_au/</t>
  </si>
  <si>
    <t>https://pcpartpicker.com/user/mack_au/, https://pcpartpicker.com/user/mack_au/, https://pcpartpicker.com/b/gPXbt6</t>
  </si>
  <si>
    <t>Vorce0</t>
  </si>
  <si>
    <t>(6 Ratings, 5.0 Average)</t>
  </si>
  <si>
    <t>19 days ago</t>
  </si>
  <si>
    <t>Great CPU, easy overclock to 5.4 GHz, worked amazing for my uses.</t>
  </si>
  <si>
    <t>https://pcpartpicker.com/user/Vorce0/</t>
  </si>
  <si>
    <t>https://pcpartpicker.com/user/Vorce0/, https://pcpartpicker.com/user/Vorce0/, https://pcpartpicker.com/b/wJ3Zxr</t>
  </si>
  <si>
    <t>Intel Core i7 14700KF 3.4 GHz 20 Core Processor</t>
  </si>
  <si>
    <t>SeekerOnTheRidge</t>
  </si>
  <si>
    <t>It's fast, it gets hot, what more can you say. I do recommend using a contact frame to prevent warping.</t>
  </si>
  <si>
    <t>https://pcpartpicker.com/user/SeekerOnTheRidge/</t>
  </si>
  <si>
    <t>https://pcpartpicker.com/user/SeekerOnTheRidge/, https://pcpartpicker.com/user/SeekerOnTheRidge/, https://pcpartpicker.com/b/vvxcCJ</t>
  </si>
  <si>
    <t>cdeez2011</t>
  </si>
  <si>
    <t>Love this CPU. Overclocked it to 5.6 Ghz</t>
  </si>
  <si>
    <t>https://pcpartpicker.com/user/cdeez2011/</t>
  </si>
  <si>
    <t>https://pcpartpicker.com/user/cdeez2011/, https://pcpartpicker.com/user/cdeez2011/, https://pcpartpicker.com/b/cDF8TW</t>
  </si>
  <si>
    <t>(23 Ratings, 4.8 Average)</t>
  </si>
  <si>
    <t>good for the money but not very powerful, Hyperthreading is helpful though.</t>
  </si>
  <si>
    <t>https://pcpartpicker.com/user/ChazOnBudget/, https://pcpartpicker.com/user/ChazOnBudget/, https://pcpartpicker.com/b/DLBcCJ</t>
  </si>
  <si>
    <t>Intel Core i3 10100F 3.6 GHz Quad Core Processor</t>
  </si>
  <si>
    <t>DKMATT</t>
  </si>
  <si>
    <t>Best bang for buck CPU. It works really well with the GPU I have (RX590).</t>
  </si>
  <si>
    <t>https://pcpartpicker.com/user/DKMATT/</t>
  </si>
  <si>
    <t>https://pcpartpicker.com/user/DKMATT/, https://pcpartpicker.com/user/DKMATT/, https://pcpartpicker.com/b/dRgtt6</t>
  </si>
  <si>
    <t>MasterVenom20</t>
  </si>
  <si>
    <t>Nice cheap CPU for low-end gaming</t>
  </si>
  <si>
    <t>https://pcpartpicker.com/user/MasterVenom20/</t>
  </si>
  <si>
    <t>https://pcpartpicker.com/user/MasterVenom20/, https://pcpartpicker.com/user/MasterVenom20/, https://pcpartpicker.com/b/L9t8TW</t>
  </si>
  <si>
    <t>It's pretty good for the price and even though its three generations behind it still handles most games with ease but only having 4 cores might become a problem in a few years.</t>
  </si>
  <si>
    <t>https://pcpartpicker.com/user/RookideeDSi/, https://pcpartpicker.com/user/RookideeDSi/, https://pcpartpicker.com/b/cdF8TW</t>
  </si>
  <si>
    <t>Probably the current king of budget CPUs</t>
  </si>
  <si>
    <t>https://pcpartpicker.com/user/KreamyKylo/, https://pcpartpicker.com/user/KreamyKylo/, https://pcpartpicker.com/b/8JwzK8</t>
  </si>
  <si>
    <t>BlackPanther301</t>
  </si>
  <si>
    <t>Great processor, works great.</t>
  </si>
  <si>
    <t>https://pcpartpicker.com/user/BlackPanther301/</t>
  </si>
  <si>
    <t>https://pcpartpicker.com/user/BlackPanther301/, https://pcpartpicker.com/user/BlackPanther301/, https://pcpartpicker.com/b/Wrrrxr</t>
  </si>
  <si>
    <t>MrBritishCheesecake</t>
  </si>
  <si>
    <t>Great CPU for under £60</t>
  </si>
  <si>
    <t>https://pcpartpicker.com/user/MrBritishCheesecake/</t>
  </si>
  <si>
    <t>https://pcpartpicker.com/user/MrBritishCheesecake/, https://pcpartpicker.com/user/MrBritishCheesecake/, https://pcpartpicker.com/b/7V7XsY</t>
  </si>
  <si>
    <t>itszesty</t>
  </si>
  <si>
    <t>computes</t>
  </si>
  <si>
    <t>https://pcpartpicker.com/user/itszesty/</t>
  </si>
  <si>
    <t>https://pcpartpicker.com/user/itszesty/, https://pcpartpicker.com/user/itszesty/, https://pcpartpicker.com/b/qQqp99</t>
  </si>
  <si>
    <t>buildingaction7</t>
  </si>
  <si>
    <t>Amazing value for money, one of the best cpus under 100 bucks.</t>
  </si>
  <si>
    <t>https://pcpartpicker.com/user/buildingaction7/</t>
  </si>
  <si>
    <t>https://pcpartpicker.com/user/buildingaction7/, https://pcpartpicker.com/user/buildingaction7/, https://pcpartpicker.com/b/7TBcCJ</t>
  </si>
  <si>
    <t>Solruil</t>
  </si>
  <si>
    <t>Worked great, didn't have any issues installing it.</t>
  </si>
  <si>
    <t>https://pcpartpicker.com/user/Solruil/</t>
  </si>
  <si>
    <t>https://pcpartpicker.com/user/Solruil/, https://pcpartpicker.com/user/Solruil/, https://pcpartpicker.com/b/NnHzK8</t>
  </si>
  <si>
    <t>Astonished-Idiot</t>
  </si>
  <si>
    <t>(15 Ratings, 4.7 Average)</t>
  </si>
  <si>
    <t>Not the best but is good for a mid-ranged pc build.</t>
  </si>
  <si>
    <t>https://pcpartpicker.com/user/Astonished-Idiot/</t>
  </si>
  <si>
    <t>https://pcpartpicker.com/user/Astonished-Idiot/, https://pcpartpicker.com/user/Astonished-Idiot/, https://pcpartpicker.com/b/NpwzK8</t>
  </si>
  <si>
    <t>Intel Core i5 13400F 2.5 GHz 10 Core Processor</t>
  </si>
  <si>
    <t>wingbeats</t>
  </si>
  <si>
    <t>I got this CPU for my spouse's new desktop and now me and my 4-core i5 CPU are seething in jealousy, lol. I'll likely get a second one to upgrade to myself. Definitely well worth it, I can see the difference as we play games together.</t>
  </si>
  <si>
    <t>https://pcpartpicker.com/user/wingbeats/</t>
  </si>
  <si>
    <t>https://pcpartpicker.com/user/wingbeats/, https://pcpartpicker.com/user/wingbeats/, https://pcpartpicker.com/b/TtTJ7P</t>
  </si>
  <si>
    <t>Barath_R184</t>
  </si>
  <si>
    <t>More than enough for gaming, and good for core count intensive tasks. For me it was a massive upgrade over my laptop i5-7300HQ with just 4C/4T. Stock cooler doing good enough at least so far with some intensive games (never crossed 77degC on the CPU). For CAD and simulation workloads, 10 cores help a lot tho not as much as the usual Xeon 24C/48T CPUs that are made specifically for such workloads.</t>
  </si>
  <si>
    <t>https://pcpartpicker.com/user/Barath_R184/</t>
  </si>
  <si>
    <t>https://pcpartpicker.com/user/Barath_R184/, https://pcpartpicker.com/user/Barath_R184/, https://pcpartpicker.com/b/wHt8TW</t>
  </si>
  <si>
    <t>smjh123</t>
  </si>
  <si>
    <t>A terrific value still even with the inflated pricing compared to previous generations. You get more cores and amazing power consumption. I wish it did not come with a stock cooler though as it's inadequate for heavier workloads like video rendering, often reaching 95C. A hyper 212 or equivalent does the trick!</t>
  </si>
  <si>
    <t>https://pcpartpicker.com/user/smjh123/</t>
  </si>
  <si>
    <t>https://pcpartpicker.com/user/smjh123/, https://pcpartpicker.com/user/smjh123/, https://pcpartpicker.com/b/7q2V3C</t>
  </si>
  <si>
    <t>alfiew80</t>
  </si>
  <si>
    <t>Good and powerful 13th gen Intel processor.</t>
  </si>
  <si>
    <t>https://pcpartpicker.com/user/alfiew80/</t>
  </si>
  <si>
    <t>https://pcpartpicker.com/user/alfiew80/, https://pcpartpicker.com/user/alfiew80/, https://pcpartpicker.com/b/QKQD4D</t>
  </si>
  <si>
    <t>ChampionV25</t>
  </si>
  <si>
    <t>This is a solid CPU. 10 Cores (6P/4E) is great for any productivity tasks or creative workloads, and the single-core performance is great for 1440p gaming. There's not as much of an upgrade path as the new Ryzen 5 7600, which is offered at a similar price, but it's still great nonetheless due to a higher core count, having cheaper motherboard options, and having more RAM stability.</t>
  </si>
  <si>
    <t>https://pcpartpicker.com/user/ChampionV25/</t>
  </si>
  <si>
    <t>https://pcpartpicker.com/user/ChampionV25/, https://pcpartpicker.com/user/ChampionV25/, https://pcpartpicker.com/b/Qnqp99</t>
  </si>
  <si>
    <t>nadr34m</t>
  </si>
  <si>
    <t>The 13400f lets my GPU (A750) run at 99% usage, it was overkill honestly.</t>
  </si>
  <si>
    <t>https://pcpartpicker.com/user/nadr34m/</t>
  </si>
  <si>
    <t>https://pcpartpicker.com/user/nadr34m/, https://pcpartpicker.com/user/nadr34m/, https://pcpartpicker.com/b/GMxcCJ</t>
  </si>
  <si>
    <t>emgo</t>
  </si>
  <si>
    <t>Upgrading from the i7-8700, I now have extra 4 extra (efficiency) cores. Overall, it's an okay CPU, although I overspent just a little bit. The temps are a bit high with the stock cooler, would recommend aftermarket, was the same on my previous CPU too. It'd have been nice to get a CPU with an integrated GPU(like the i5-12400 which was significantly cheaper) so I could use it for troubleshooting and hardware accerelation on Chrome for the second monitor because it's broken on AMD gpus kinda. There were some good AM4 alternatives that I could have picked like the 5600x but I don't strongly regret my decision because at least I'm familiar with Intel platforms more and provide overall more stability and the performance is a bit better even if not in price, plus said alternatives don't have iGPUs mostly too and AM5 is DDR5-only. It's a fine budget gaming GPU, but it should be priced 200$ at the very max.</t>
  </si>
  <si>
    <t>https://pcpartpicker.com/user/emgo/</t>
  </si>
  <si>
    <t>https://pcpartpicker.com/user/emgo/, https://pcpartpicker.com/user/emgo/, https://pcpartpicker.com/b/jsPV3C</t>
  </si>
  <si>
    <t>charityman27</t>
  </si>
  <si>
    <t>I would strongly recommened going for the K chips if you're spending this sort of money. But if cool temps and low power draw is important for you then this is a brilliant chip.</t>
  </si>
  <si>
    <t>https://pcpartpicker.com/user/charityman27/</t>
  </si>
  <si>
    <t>https://pcpartpicker.com/user/charityman27/, https://pcpartpicker.com/user/charityman27/, https://pcpartpicker.com/b/4YwzK8</t>
  </si>
  <si>
    <t>Great CPU with incredible performance.</t>
  </si>
  <si>
    <t>https://pcpartpicker.com/user/tsogterdenee/, https://pcpartpicker.com/user/tsogterdenee/, https://pcpartpicker.com/b/xMmkcf</t>
  </si>
  <si>
    <t>Builds112232</t>
  </si>
  <si>
    <t>Runs how I need it to for an amazingly low price.</t>
  </si>
  <si>
    <t>https://pcpartpicker.com/user/Builds112232/</t>
  </si>
  <si>
    <t>https://pcpartpicker.com/user/Builds112232/, https://pcpartpicker.com/user/Builds112232/, https://pcpartpicker.com/b/gWx6Mp</t>
  </si>
  <si>
    <t>balrog687</t>
  </si>
  <si>
    <t>Really good performance for the price, equivalent to an i7-4770k</t>
  </si>
  <si>
    <t>https://pcpartpicker.com/user/balrog687/</t>
  </si>
  <si>
    <t>https://pcpartpicker.com/user/balrog687/, https://pcpartpicker.com/user/balrog687/, https://pcpartpicker.com/b/zxDxFT</t>
  </si>
  <si>
    <t>Nbelanger</t>
  </si>
  <si>
    <t>This cpu has great performance for under $100.00! The chip I received runs 5c warmer than an i3-10100 I used before even though there is no igpu. But this could just be a bad thermal paste job on my part.</t>
  </si>
  <si>
    <t>https://pcpartpicker.com/user/Nbelanger/</t>
  </si>
  <si>
    <t>https://pcpartpicker.com/user/Nbelanger/, https://pcpartpicker.com/user/Nbelanger/, https://pcpartpicker.com/b/Bm6RsY</t>
  </si>
  <si>
    <t>SamuraiD3</t>
  </si>
  <si>
    <t>A very good CPU for a beginner PC that handles a lot more than it lets on. With the stock fan, you don't really need to buy another different one, making it more beginner and budget friendly.</t>
  </si>
  <si>
    <t>https://pcpartpicker.com/user/SamuraiD3/</t>
  </si>
  <si>
    <t>https://pcpartpicker.com/user/SamuraiD3/, https://pcpartpicker.com/user/SamuraiD3/, https://pcpartpicker.com/b/7yGcCJ</t>
  </si>
  <si>
    <t>jlrossmi</t>
  </si>
  <si>
    <t>great for a budget gaming computer runs everything i need to run 5 Star</t>
  </si>
  <si>
    <t>https://pcpartpicker.com/user/jlrossmi/</t>
  </si>
  <si>
    <t>https://pcpartpicker.com/user/jlrossmi/, https://pcpartpicker.com/user/jlrossmi/, https://pcpartpicker.com/b/x6GcCJ</t>
  </si>
  <si>
    <t>puppooooo</t>
  </si>
  <si>
    <t>Super good cpu, no problems with it :D</t>
  </si>
  <si>
    <t>https://pcpartpicker.com/user/puppooooo/</t>
  </si>
  <si>
    <t>https://pcpartpicker.com/user/puppooooo/, https://pcpartpicker.com/user/puppooooo/, https://pcpartpicker.com/b/cc8MnQ</t>
  </si>
  <si>
    <t>ecod24</t>
  </si>
  <si>
    <t>While under duress, this processor actually only pulls 45W of power. Insanely good for very small builds!</t>
  </si>
  <si>
    <t>https://pcpartpicker.com/user/ecod24/</t>
  </si>
  <si>
    <t>https://pcpartpicker.com/user/ecod24/, https://pcpartpicker.com/user/ecod24/, https://pcpartpicker.com/b/hfL2FT</t>
  </si>
  <si>
    <t>nickbeal2000</t>
  </si>
  <si>
    <t>$80 for a cpu that can game alright at 1080p is not too bad. Works fine for gaming. Though its all core performance is not amazing.</t>
  </si>
  <si>
    <t>https://pcpartpicker.com/user/nickbeal2000/</t>
  </si>
  <si>
    <t>https://pcpartpicker.com/user/nickbeal2000/, https://pcpartpicker.com/user/nickbeal2000/, https://pcpartpicker.com/b/GF6RsY</t>
  </si>
  <si>
    <t>boramie</t>
  </si>
  <si>
    <t>Was really hoping to make another Ryzen build. I was holding out hope for a 3100 or a 3300x but they haven't been at their MSRP prices in a long time. Opted to go back to Intel and this processor is fine for this low end upgrade.</t>
  </si>
  <si>
    <t>https://pcpartpicker.com/user/boramie/</t>
  </si>
  <si>
    <t>https://pcpartpicker.com/user/boramie/, https://pcpartpicker.com/user/boramie/, https://pcpartpicker.com/b/CLL2FT</t>
  </si>
  <si>
    <t>Great budget CPU.</t>
  </si>
  <si>
    <t>https://pcpartpicker.com/user/DAOKOfan/, https://pcpartpicker.com/user/DAOKOfan/, https://pcpartpicker.com/b/9yTCmG</t>
  </si>
  <si>
    <t>Chaz2094</t>
  </si>
  <si>
    <t>10 core cpu with great performance for $210? Yes please</t>
  </si>
  <si>
    <t>https://pcpartpicker.com/user/Chaz2094/</t>
  </si>
  <si>
    <t>https://pcpartpicker.com/user/Chaz2094/, https://pcpartpicker.com/user/Chaz2094/, https://pcpartpicker.com/b/7hGqqs</t>
  </si>
  <si>
    <t>Velix_</t>
  </si>
  <si>
    <t>Worked as it's supposed to. Easy installation though a bit scary. Benchmark even amazed me.</t>
  </si>
  <si>
    <t>https://pcpartpicker.com/user/Velix_/</t>
  </si>
  <si>
    <t>https://pcpartpicker.com/user/Velix_/, https://pcpartpicker.com/user/Velix_/, https://pcpartpicker.com/b/mP9NnQ</t>
  </si>
  <si>
    <t>Random_King</t>
  </si>
  <si>
    <t>Great bang for the buck, as it's basically a 12600K but locked and slightly limited. If you can find this for $210 or under then it's a good deal.</t>
  </si>
  <si>
    <t>https://pcpartpicker.com/user/Random_King/</t>
  </si>
  <si>
    <t>https://pcpartpicker.com/user/Random_King/, https://pcpartpicker.com/user/Random_King/, https://pcpartpicker.com/b/Mny48d</t>
  </si>
  <si>
    <t>caronk</t>
  </si>
  <si>
    <t>I got this CPU due to it being brand new. I actually got it the week after it released. Its perfect for gaming right now and the extra 4 e cores will help with CAD and stuff like that in the future. But a cheaper option is to get the 12400(F) because they don't have that much of a performance difference.</t>
  </si>
  <si>
    <t>https://pcpartpicker.com/user/caronk/</t>
  </si>
  <si>
    <t>https://pcpartpicker.com/user/caronk/, https://pcpartpicker.com/user/caronk/, https://pcpartpicker.com/b/ZyVcCJ</t>
  </si>
  <si>
    <t>ronnnyyy3</t>
  </si>
  <si>
    <t>Very good chip for the price, and the stock cooler is good enough for cooling, but it looks really bad.</t>
  </si>
  <si>
    <t>https://pcpartpicker.com/user/ronnnyyy3/</t>
  </si>
  <si>
    <t>https://pcpartpicker.com/user/ronnnyyy3/, https://pcpartpicker.com/user/ronnnyyy3/, https://pcpartpicker.com/b/B9p8TW</t>
  </si>
  <si>
    <t>MatthewThomasA05</t>
  </si>
  <si>
    <t>(22 Ratings, 5.0 Average)</t>
  </si>
  <si>
    <t>No issues with cooling, performs well; Didn't even need to under volt it.</t>
  </si>
  <si>
    <t>https://pcpartpicker.com/user/MatthewThomasA05/</t>
  </si>
  <si>
    <t>https://pcpartpicker.com/user/MatthewThomasA05/, https://pcpartpicker.com/user/MatthewThomasA05/, https://pcpartpicker.com/b/DHmkcf</t>
  </si>
  <si>
    <t>Intel Core i7 13700KF 3.4 GHz 16 Core Processor</t>
  </si>
  <si>
    <t>Dangaro</t>
  </si>
  <si>
    <t>Really solid performance, far better value than the 14th gen chips. Needs a solid cooling setup but will crush any games you throw at it.</t>
  </si>
  <si>
    <t>https://pcpartpicker.com/user/Dangaro/</t>
  </si>
  <si>
    <t>https://pcpartpicker.com/user/Dangaro/, https://pcpartpicker.com/user/Dangaro/, https://pcpartpicker.com/b/Q77XsY</t>
  </si>
  <si>
    <t>daddymoofle</t>
  </si>
  <si>
    <t>Top tier performance, as always from Intel. This thing chunks anything that you throw at it with ease.</t>
  </si>
  <si>
    <t>https://pcpartpicker.com/user/daddymoofle/</t>
  </si>
  <si>
    <t>https://pcpartpicker.com/user/daddymoofle/, https://pcpartpicker.com/user/daddymoofle/, https://pcpartpicker.com/b/47BcCJ</t>
  </si>
  <si>
    <t>JustLearning</t>
  </si>
  <si>
    <t>Fast. Very good, when properly cooled with aio, thermal paste, and lga 1700 bracket.</t>
  </si>
  <si>
    <t>https://pcpartpicker.com/user/JustLearning/</t>
  </si>
  <si>
    <t>https://pcpartpicker.com/user/JustLearning/, https://pcpartpicker.com/user/JustLearning/, https://pcpartpicker.com/b/NHj2FT</t>
  </si>
  <si>
    <t>th3natedawg</t>
  </si>
  <si>
    <t>A great CPU alternative to the 13900k. Runs super well with what my needs are with the 8 p cores and 8 e cores</t>
  </si>
  <si>
    <t>https://pcpartpicker.com/user/th3natedawg/</t>
  </si>
  <si>
    <t>https://pcpartpicker.com/user/th3natedawg/, https://pcpartpicker.com/user/th3natedawg/, https://pcpartpicker.com/b/p7qp99</t>
  </si>
  <si>
    <t>Olau</t>
  </si>
  <si>
    <t>A very strong cpu for anything, quite expensive and would only recommend for those doing heavy workloads.At time of writing, if you're gaming, AMD is a good option for those with a budget.</t>
  </si>
  <si>
    <t>https://pcpartpicker.com/user/Olau/</t>
  </si>
  <si>
    <t>https://pcpartpicker.com/user/Olau/, https://pcpartpicker.com/user/Olau/, https://pcpartpicker.com/b/YwF8TW</t>
  </si>
  <si>
    <t>MattClash</t>
  </si>
  <si>
    <t>Perfect for 4070 (Unfortunately it performs like my i3 10th gen for some reason).</t>
  </si>
  <si>
    <t>https://pcpartpicker.com/user/MattClash/</t>
  </si>
  <si>
    <t>https://pcpartpicker.com/user/MattClash/, https://pcpartpicker.com/user/MattClash/, https://pcpartpicker.com/b/P42V3C</t>
  </si>
  <si>
    <t>MrAAG</t>
  </si>
  <si>
    <t>Really glad to not have my CPU usage jump up to 50% when opening anything.</t>
  </si>
  <si>
    <t>https://pcpartpicker.com/user/MrAAG/</t>
  </si>
  <si>
    <t>https://pcpartpicker.com/user/MrAAG/, https://pcpartpicker.com/user/MrAAG/, https://pcpartpicker.com/b/NYhtt6</t>
  </si>
  <si>
    <t>SteelTank</t>
  </si>
  <si>
    <t>Amazing CPU. More optimized for productivity rather than gaming but still works like a charm.</t>
  </si>
  <si>
    <t>https://pcpartpicker.com/user/SteelTank/</t>
  </si>
  <si>
    <t>https://pcpartpicker.com/user/SteelTank/, https://pcpartpicker.com/user/SteelTank/, https://pcpartpicker.com/b/zvYgXL</t>
  </si>
  <si>
    <t>baldwin</t>
  </si>
  <si>
    <t>Seems to work well.</t>
  </si>
  <si>
    <t>https://pcpartpicker.com/user/baldwin/</t>
  </si>
  <si>
    <t>https://pcpartpicker.com/user/baldwin/, https://pcpartpicker.com/user/baldwin/, https://pcpartpicker.com/b/z2ZZxr</t>
  </si>
  <si>
    <t>BrianWalczak</t>
  </si>
  <si>
    <t>(3 Ratings, 4.7 Average)</t>
  </si>
  <si>
    <t>3 days ago</t>
  </si>
  <si>
    <t>Great CPU for heavy multitasking and running a range of different software simultaneously.</t>
  </si>
  <si>
    <t>https://pcpartpicker.com/user/BrianWalczak/</t>
  </si>
  <si>
    <t>https://pcpartpicker.com/user/BrianWalczak/, https://pcpartpicker.com/user/BrianWalczak/, https://pcpartpicker.com/b/PXcTwP</t>
  </si>
  <si>
    <t>Intel Core i9 12900KF 3.2 GHz 16 Core Processor</t>
  </si>
  <si>
    <t>kamrencreeper</t>
  </si>
  <si>
    <t>What can you really say, its a beast with 8 Pcores and 8 Ecores, runs everything perfectly fine and I have never seen it go over 50% usage, but to be warned, you will need a good cooler to satisfy the needs of the temperature it produces.</t>
  </si>
  <si>
    <t>https://pcpartpicker.com/user/kamrencreeper/</t>
  </si>
  <si>
    <t>https://pcpartpicker.com/user/kamrencreeper/, https://pcpartpicker.com/user/kamrencreeper/, https://pcpartpicker.com/b/8Jp2FT</t>
  </si>
  <si>
    <t>Sodakin</t>
  </si>
  <si>
    <t>Absolute 0% bottleneck with rtx 4070.</t>
  </si>
  <si>
    <t>https://pcpartpicker.com/user/Sodakin/</t>
  </si>
  <si>
    <t>https://pcpartpicker.com/user/Sodakin/, https://pcpartpicker.com/user/Sodakin/, https://pcpartpicker.com/b/8xkXsY</t>
  </si>
  <si>
    <t>capnstankbeard</t>
  </si>
  <si>
    <t>Would have went with a 13700K model in hindsight. Integrated graphics are like a spare tire. Runs hot at about 95c in cinebench.</t>
  </si>
  <si>
    <t>https://pcpartpicker.com/user/capnstankbeard/</t>
  </si>
  <si>
    <t>https://pcpartpicker.com/user/capnstankbeard/, https://pcpartpicker.com/user/capnstankbeard/, https://pcpartpicker.com/b/c2TJ7P</t>
  </si>
  <si>
    <t>srjones52</t>
  </si>
  <si>
    <t>This CPU was a vast improvement over my 12700kf. Very happy with it! I also forgot to mention I have installed a Thermalright LGA1700-BCF Black 12/13 Generation Intel Anti-Bending Fastener to my motherboard which keeps the CPU 6 to 8 Celsius cooler than the stock Fastener for the CPU that comes with the board.</t>
  </si>
  <si>
    <t>https://pcpartpicker.com/user/srjones52/</t>
  </si>
  <si>
    <t>https://pcpartpicker.com/user/srjones52/, https://pcpartpicker.com/user/srjones52/, https://pcpartpicker.com/b/xtrrxr</t>
  </si>
  <si>
    <t>kirghizstan</t>
  </si>
  <si>
    <t>Handles everything thrown at it. no need for anything more unless you are doing some serious overclocking</t>
  </si>
  <si>
    <t>https://pcpartpicker.com/user/kirghizstan/</t>
  </si>
  <si>
    <t>https://pcpartpicker.com/user/kirghizstan/, https://pcpartpicker.com/user/kirghizstan/, https://pcpartpicker.com/b/vrwzK8</t>
  </si>
  <si>
    <t>_R3v0lut1on_</t>
  </si>
  <si>
    <t>Beast... from an i5 9400 6 cores at 3.40ghz, to a 16 CORE 5.40GHZ BEAST... just, more than enough for productivity and gaming.</t>
  </si>
  <si>
    <t>https://pcpartpicker.com/user/_R3v0lut1on_/</t>
  </si>
  <si>
    <t>https://pcpartpicker.com/user/_R3v0lut1on_/, https://pcpartpicker.com/user/_R3v0lut1on_/, https://pcpartpicker.com/b/jBy48d</t>
  </si>
  <si>
    <t>Axiom_Brevity</t>
  </si>
  <si>
    <t>So far so good. Runs cool with my 240mm AIO. Will test overclocking at some point.</t>
  </si>
  <si>
    <t>https://pcpartpicker.com/user/Axiom_Brevity/</t>
  </si>
  <si>
    <t>https://pcpartpicker.com/user/Axiom_Brevity/, https://pcpartpicker.com/user/Axiom_Brevity/, https://pcpartpicker.com/b/3WK323</t>
  </si>
  <si>
    <t>Killer CPU with so many cores. It does spike in temp when doing all core workloads but its manageable. fast for gaming and excellent price to perf for multicore tasks. I have built several team red systems over the past years but couldnt ignore the overall price to perf especially considering AM5 MB costs. All in all its a keeper.</t>
  </si>
  <si>
    <t>https://pcpartpicker.com/user/Aroryborealis/, https://pcpartpicker.com/user/Aroryborealis/, https://pcpartpicker.com/b/PvDcCJ</t>
  </si>
  <si>
    <t>dcjl</t>
  </si>
  <si>
    <t>Very fast. Latest gen. What more to say? Was not interested in "K" version.</t>
  </si>
  <si>
    <t>https://pcpartpicker.com/user/dcjl/</t>
  </si>
  <si>
    <t>https://pcpartpicker.com/user/dcjl/, https://pcpartpicker.com/user/dcjl/, https://pcpartpicker.com/b/YDQD4D</t>
  </si>
  <si>
    <t>154 points</t>
  </si>
  <si>
    <t>dsolt</t>
  </si>
  <si>
    <t>OC's beautifully, I've been using the 7000 series for the past 7 years and I'd never buy anything else.</t>
  </si>
  <si>
    <t>https://pcpartpicker.com/user/dsolt/</t>
  </si>
  <si>
    <t>https://pcpartpicker.com/user/dsolt/, https://pcpartpicker.com/user/dsolt/, https://pcpartpicker.com/b/c9K323</t>
  </si>
  <si>
    <t>CGreene</t>
  </si>
  <si>
    <t>My very first Intel chip, the thing seems to run at a million mph and does everything I need it to do with little effort!</t>
  </si>
  <si>
    <t>https://pcpartpicker.com/user/CGreene/</t>
  </si>
  <si>
    <t>https://pcpartpicker.com/user/CGreene/, https://pcpartpicker.com/user/CGreene/, https://pcpartpicker.com/b/jphtt6</t>
  </si>
  <si>
    <t>It's a beast. I upgraded from I5 12400f to this because I5 bottlenecked my rtx 3080 when playing dota 2. FPS increased from around 180 to 300+, rarely drop below 200. However, this cpu was hard to cool. The temp reached 70 to 80 when playing Cyberpunk77. As I don't do any productivity softwares, I think I can get away with not upgrading my Artic freezer II 240 mm AIO.</t>
  </si>
  <si>
    <t>BitfulMind</t>
  </si>
  <si>
    <t>We opted for the i3-13100F because of it's price/performance ratio and budget considerations. The PC is used mostly for my son's gaming (Fortnite, Valorant) and basic video editing. We figured that if our old i7-930 could barely handle these tasks, this one would boost the performance greatly. Which, after a few hours of use, it turned out to be the case. Son is very happy of the FPS output.</t>
  </si>
  <si>
    <t>https://pcpartpicker.com/user/BitfulMind/</t>
  </si>
  <si>
    <t>https://pcpartpicker.com/user/BitfulMind/, https://pcpartpicker.com/user/BitfulMind/, https://pcpartpicker.com/b/BRMv6h</t>
  </si>
  <si>
    <t>Intel Core i3 13100F 3.4 GHz Quad Core Processor</t>
  </si>
  <si>
    <t>gegt</t>
  </si>
  <si>
    <t>Great entry gamer, good enough for starting out, but will bottleneck mid to high end GPUs at 1080p, even some at 1440p. But its a great starting off point for LGA1700 (and you'll have a ton of upgrade options) Keep any eye on pricing though, and only get this over the 12100f if they are within a few bucks of each other. (you'll only see a max of about 5% gaming performance between a 12100f and 13100f)</t>
  </si>
  <si>
    <t>https://pcpartpicker.com/user/gegt/</t>
  </si>
  <si>
    <t>https://pcpartpicker.com/user/gegt/, https://pcpartpicker.com/user/gegt/, https://pcpartpicker.com/b/NhBcCJ</t>
  </si>
  <si>
    <t>TomatoPlayz18</t>
  </si>
  <si>
    <t>Absolute beast of a CPU. Do not be fooled by its 4 cores or its I3 branding. This thing performs amazing. With turbos up to 4.4GHz, this thing shreds at every workload you throw at it. It's great for day to day use, 1080p gaming, and light productivity. It also doesn't get that hot or loud, so the stock cooler is perfectly adequate. This, plus the overclocked 5600xt, can easily drive my 144hz monitor. Do not underestimate this CPU, especially for its $150 price tag. Its great for budget builds, will be recommending to many others. Definitely a 5 star product.</t>
  </si>
  <si>
    <t>https://pcpartpicker.com/user/TomatoPlayz18/</t>
  </si>
  <si>
    <t>https://pcpartpicker.com/user/TomatoPlayz18/, https://pcpartpicker.com/user/TomatoPlayz18/, https://pcpartpicker.com/b/hYQD4D</t>
  </si>
  <si>
    <t>Winnie_1</t>
  </si>
  <si>
    <t>(25 Ratings, 4.6 Average)</t>
  </si>
  <si>
    <t>Can't complain, bought for everyday use, does the job. No overclocking but what can you expect at the price point</t>
  </si>
  <si>
    <t>https://pcpartpicker.com/user/Winnie_1/</t>
  </si>
  <si>
    <t>https://pcpartpicker.com/user/Winnie_1/, https://pcpartpicker.com/user/Winnie_1/, https://pcpartpicker.com/b/3Dgtt6</t>
  </si>
  <si>
    <t>Intel Core i5 11400F 2.6 GHz 6 Core Processor</t>
  </si>
  <si>
    <t>Unloosed_Bear</t>
  </si>
  <si>
    <t>Great cpu for what I paid</t>
  </si>
  <si>
    <t>https://pcpartpicker.com/user/Unloosed_Bear/</t>
  </si>
  <si>
    <t>https://pcpartpicker.com/user/Unloosed_Bear/, https://pcpartpicker.com/user/Unloosed_Bear/, https://pcpartpicker.com/b/BnVcCJ</t>
  </si>
  <si>
    <t>budgetest_gamer</t>
  </si>
  <si>
    <t>Can't say it performs well. The only CPUs I can compare it to are a X5680 and an i7 940. It's fine for what I do but not for much else. Barely handles more than 2 cars in BeamNG and struggles in GMOD with a packed(40+)server.</t>
  </si>
  <si>
    <t>https://pcpartpicker.com/user/budgetest_gamer/</t>
  </si>
  <si>
    <t>https://pcpartpicker.com/user/budgetest_gamer/, https://pcpartpicker.com/user/budgetest_gamer/, https://pcpartpicker.com/b/jRhtt6</t>
  </si>
  <si>
    <t>freu</t>
  </si>
  <si>
    <t>It's a decent 6 core/12 thread CPU. I wouldn't recommend it over the Ryzen 5 5600 or i5-12400F, but it's a solid upgrade over the i5-10400(F) if you're on an LGA1200 motherboard. Should be able to pair with up to an RTX 4060 Ti or RX 6700 XT graphics card without bottlenecking it.</t>
  </si>
  <si>
    <t>https://pcpartpicker.com/user/freu/</t>
  </si>
  <si>
    <t>https://pcpartpicker.com/user/freu/, https://pcpartpicker.com/user/freu/, https://pcpartpicker.com/b/PYhtt6</t>
  </si>
  <si>
    <t>Sagtil</t>
  </si>
  <si>
    <t>Solid cpu, of course not recommended to buy in 2023 unless you have a lga1200 motherboard already which I did. 6 core, 12 thread cpu. Works with a lot of modern gpus just fine, I got it for €119.</t>
  </si>
  <si>
    <t>https://pcpartpicker.com/user/Sagtil/</t>
  </si>
  <si>
    <t>https://pcpartpicker.com/user/Sagtil/, https://pcpartpicker.com/user/Sagtil/, https://pcpartpicker.com/b/qRMv6h</t>
  </si>
  <si>
    <t>Silverfang153</t>
  </si>
  <si>
    <t>Could be better, not bad though decent price.</t>
  </si>
  <si>
    <t>https://pcpartpicker.com/user/Silverfang153/</t>
  </si>
  <si>
    <t>https://pcpartpicker.com/user/Silverfang153/, https://pcpartpicker.com/user/Silverfang153/, https://pcpartpicker.com/b/jWy48d</t>
  </si>
  <si>
    <t>RedPawner</t>
  </si>
  <si>
    <t>Great value 6 core for gaming and work (in Europe at least). Narrowly beats a 1700X in cpu-z and steals the ryzen 5 3600's lunch. Get the non-F version for intel qsv and the extra 2 outputs if it's cheap enough. However, the stock cooler is loud and i have to tinker with the fan curves to make it more silent. Despite this, it's the best CPU i've ever had up to that point, and it's legendary in my book</t>
  </si>
  <si>
    <t>https://pcpartpicker.com/user/RedPawner/</t>
  </si>
  <si>
    <t>https://pcpartpicker.com/user/RedPawner/, https://pcpartpicker.com/user/RedPawner/, https://pcpartpicker.com/b/NP9NnQ</t>
  </si>
  <si>
    <t>Great cpu for the price, still holds up in 2023 for value when taking into account it's performance to price ratio, even when it's two generations of Intel cpus old.</t>
  </si>
  <si>
    <t>https://pcpartpicker.com/user/ThExcelsior/, https://pcpartpicker.com/user/ThExcelsior/, https://pcpartpicker.com/b/MXhtt6</t>
  </si>
  <si>
    <t>BlueAntVR</t>
  </si>
  <si>
    <t>Fast CPU for my needs. Pairs really well with my RTX 3060. Should have went with the 12400f and a z690 for a better upgrade path, but can't really change that now.</t>
  </si>
  <si>
    <t>https://pcpartpicker.com/user/BlueAntVR/</t>
  </si>
  <si>
    <t>https://pcpartpicker.com/user/BlueAntVR/, https://pcpartpicker.com/user/BlueAntVR/, https://pcpartpicker.com/b/wXYgXL</t>
  </si>
  <si>
    <t>jakedyson11</t>
  </si>
  <si>
    <t>cpu. not really worth it in 2023 but for 2022 it was good. 12400 is better now especially with dropped cpu and mobo prices.</t>
  </si>
  <si>
    <t>https://pcpartpicker.com/user/jakedyson11/</t>
  </si>
  <si>
    <t>https://pcpartpicker.com/user/jakedyson11/, https://pcpartpicker.com/user/jakedyson11/, https://pcpartpicker.com/b/BF4dnQ</t>
  </si>
  <si>
    <t>kelixe</t>
  </si>
  <si>
    <t>really good, nothing much to say about it.</t>
  </si>
  <si>
    <t>https://pcpartpicker.com/user/kelixe/</t>
  </si>
  <si>
    <t>https://pcpartpicker.com/user/kelixe/, https://pcpartpicker.com/user/kelixe/, https://pcpartpicker.com/b/J4qp99</t>
  </si>
  <si>
    <t>aaronkittell</t>
  </si>
  <si>
    <t>For $150, you cannot beat this cpu. 11th gen has all the modern features for modern components like pci gen 4. Not overly power hungry. Does require a discrete gpu. the non f version has integrated graphics. Excellent performance for 1080 and 1440p gaming, as well as mid level VR gaming.</t>
  </si>
  <si>
    <t>https://pcpartpicker.com/user/aaronkittell/</t>
  </si>
  <si>
    <t>https://pcpartpicker.com/user/aaronkittell/, https://pcpartpicker.com/user/aaronkittell/, https://pcpartpicker.com/b/WD8J7P</t>
  </si>
  <si>
    <t>Will_two_live_0</t>
  </si>
  <si>
    <t>https://pcpartpicker.com/user/Will_two_live_0/</t>
  </si>
  <si>
    <t>https://pcpartpicker.com/user/Will_two_live_0/, https://pcpartpicker.com/user/Will_two_live_0/, https://pcpartpicker.com/b/m32V3C</t>
  </si>
  <si>
    <t>Bobbo_365</t>
  </si>
  <si>
    <t>Runs relatively cool, great pair with an RTX 3060. It had some problems catching up to the GPU when I cranked every setting, but for the price I am really happy.</t>
  </si>
  <si>
    <t>https://pcpartpicker.com/user/Bobbo_365/</t>
  </si>
  <si>
    <t>https://pcpartpicker.com/user/Bobbo_365/, https://pcpartpicker.com/user/Bobbo_365/, https://pcpartpicker.com/b/qmPV3C</t>
  </si>
  <si>
    <t>cyanideguzzler</t>
  </si>
  <si>
    <t>Especially when you consider it's only $150, this CPU is a great choice. In terms of gaming, it performs similar to a 5600X (at least on stock settings) and doesn't really get hot. If you have the budget to spare, go with the 12th gen version instead.</t>
  </si>
  <si>
    <t>https://pcpartpicker.com/user/cyanideguzzler/</t>
  </si>
  <si>
    <t>https://pcpartpicker.com/user/cyanideguzzler/, https://pcpartpicker.com/user/cyanideguzzler/, https://pcpartpicker.com/b/QxDxFT</t>
  </si>
  <si>
    <t>SmallerGuy</t>
  </si>
  <si>
    <t>the best 11th gen i5 core cpu for the price, which isnt saying much as 11th gen overall is quite bad.</t>
  </si>
  <si>
    <t>https://pcpartpicker.com/user/SmallerGuy/</t>
  </si>
  <si>
    <t>https://pcpartpicker.com/user/SmallerGuy/, https://pcpartpicker.com/user/SmallerGuy/, https://pcpartpicker.com/b/NY6RsY</t>
  </si>
  <si>
    <t>CriSiZ_Burgers</t>
  </si>
  <si>
    <t>Working good</t>
  </si>
  <si>
    <t>https://pcpartpicker.com/user/CriSiZ_Burgers/</t>
  </si>
  <si>
    <t>https://pcpartpicker.com/user/CriSiZ_Burgers/, https://pcpartpicker.com/user/CriSiZ_Burgers/, https://pcpartpicker.com/b/Ryskcf</t>
  </si>
  <si>
    <t>QuickStick</t>
  </si>
  <si>
    <t>A great value part that has very solid performance when paired with uncapped powerlimits.</t>
  </si>
  <si>
    <t>https://pcpartpicker.com/user/QuickStick/</t>
  </si>
  <si>
    <t>https://pcpartpicker.com/user/QuickStick/, https://pcpartpicker.com/user/QuickStick/, https://pcpartpicker.com/b/3bFG3C</t>
  </si>
  <si>
    <t>roland.guzman</t>
  </si>
  <si>
    <t>This CPU is really really great for its price. 6C/12T are just enough for many tasks. One important thing though, is you have to make sure the MOBO you're putting it on will determine (in most cases) the performance of the CPU. I recommend watching this review from Hardware Canucks if you want to buy it. I’ll answer any questions so feel free to ask!</t>
  </si>
  <si>
    <t>https://pcpartpicker.com/user/roland.guzman/</t>
  </si>
  <si>
    <t>https://pcpartpicker.com/user/roland.guzman/, https://pcpartpicker.com/user/roland.guzman/, https://pcpartpicker.com/b/WRcqqs, https://www.youtube.com/watch?v=GJjAf9yQkVI&amp;ab_channel=HardwareCanucks</t>
  </si>
  <si>
    <t>Extreme_One</t>
  </si>
  <si>
    <t>Ridiculously good value for money! Superb for mid range gaming. Happy days.</t>
  </si>
  <si>
    <t>https://pcpartpicker.com/user/Extreme_One/</t>
  </si>
  <si>
    <t>https://pcpartpicker.com/user/Extreme_One/, https://pcpartpicker.com/user/Extreme_One/, https://pcpartpicker.com/b/TF27YJ</t>
  </si>
  <si>
    <t>7WiN7</t>
  </si>
  <si>
    <t>https://pcpartpicker.com/user/7WiN7/</t>
  </si>
  <si>
    <t>https://pcpartpicker.com/user/7WiN7/, https://pcpartpicker.com/user/7WiN7/, https://pcpartpicker.com/b/C9mgXL</t>
  </si>
  <si>
    <t>RyMacG3</t>
  </si>
  <si>
    <t>The latest and greatest budget CPU from Intel. Got this for $175. Not capable of being overclocked, but that's fine considering the cooler we got.</t>
  </si>
  <si>
    <t>https://pcpartpicker.com/user/RyMacG3/</t>
  </si>
  <si>
    <t>https://pcpartpicker.com/user/RyMacG3/, https://pcpartpicker.com/user/RyMacG3/, https://pcpartpicker.com/b/cNhgXL</t>
  </si>
  <si>
    <t>TiagoF</t>
  </si>
  <si>
    <t>works great for gaming, hasnt given me any problems, one thing you should have is an aftermarket cooler since the stock one is really loud</t>
  </si>
  <si>
    <t>https://pcpartpicker.com/user/TiagoF/</t>
  </si>
  <si>
    <t>https://pcpartpicker.com/user/TiagoF/, https://pcpartpicker.com/user/TiagoF/, https://pcpartpicker.com/b/NxJbt6</t>
  </si>
  <si>
    <t>ALostRubberDuck</t>
  </si>
  <si>
    <t>(7 Ratings, 4.7 Average)</t>
  </si>
  <si>
    <t>22 days ago</t>
  </si>
  <si>
    <t>Good cpu good temps w 360mm cooler</t>
  </si>
  <si>
    <t>https://pcpartpicker.com/user/ALostRubberDuck/</t>
  </si>
  <si>
    <t>https://pcpartpicker.com/user/ALostRubberDuck/, https://pcpartpicker.com/user/ALostRubberDuck/, https://pcpartpicker.com/b/4mMv6h</t>
  </si>
  <si>
    <t>Intel Core i5 14600K 3.5 GHz 14 Core Processor</t>
  </si>
  <si>
    <t>Bdemo</t>
  </si>
  <si>
    <t>14600k is basically just the 13600k but a few extra bucks but I said screw it and just got the more recent version. It has plenty of cores and power for what I'm doing and has worked well so far.</t>
  </si>
  <si>
    <t>https://pcpartpicker.com/user/Bdemo/</t>
  </si>
  <si>
    <t>https://pcpartpicker.com/user/Bdemo/, https://pcpartpicker.com/user/Bdemo/, https://pcpartpicker.com/b/nQbhP6</t>
  </si>
  <si>
    <t>Howling_Wolf</t>
  </si>
  <si>
    <t>Good cpu, if I was buidling from scratch I would likely go for a 7800x3d</t>
  </si>
  <si>
    <t>https://pcpartpicker.com/user/Howling_Wolf/</t>
  </si>
  <si>
    <t>https://pcpartpicker.com/user/Howling_Wolf/, https://pcpartpicker.com/user/Howling_Wolf/, https://pcpartpicker.com/b/KKVcCJ</t>
  </si>
  <si>
    <t>Dprime76</t>
  </si>
  <si>
    <t>Especially for ITX system and smaller CPU coolers I recommend configuring power limits in the BIOS. With default CPU settings the temperatures reached quickly 100 °C and thermal throttling kicked in. You could blame either Intel or Mainboard manufactures to let the CPU consume as many power as they want. however..
The Intel Core i5-14600K offers a good "bang for the buck". Even with Powerlimits down to 70W - 80W you don't have significant performance drops.
I was able to undervolt my CPU to an Vcore Offset of -0,11V (After that, I had no desire to test even lower settings anymore)
I have these settings permanently:
Internal CPU Vcore Offset: -0,07 V
Package Power L1 and L2: 75 W
I'm absolutely satisfied with the CPU.</t>
  </si>
  <si>
    <t>https://pcpartpicker.com/user/Dprime76/</t>
  </si>
  <si>
    <t>https://pcpartpicker.com/user/Dprime76/, https://pcpartpicker.com/user/Dprime76/, https://pcpartpicker.com/b/rWLPxr</t>
  </si>
  <si>
    <t>iamoli1</t>
  </si>
  <si>
    <t>Amazing in the aspect price to performance.</t>
  </si>
  <si>
    <t>https://pcpartpicker.com/user/iamoli1/</t>
  </si>
  <si>
    <t>https://pcpartpicker.com/user/iamoli1/, https://pcpartpicker.com/user/iamoli1/, https://pcpartpicker.com/b/LDVcCJ</t>
  </si>
  <si>
    <t>Runs great needs good cooling to overclock and worth over the 13600k with the more cores. I run it at 5.9 idk what the ceiling is.</t>
  </si>
  <si>
    <t>Good CPU, nice upgrade from the 12100f. Can use traffic in Beam.ng where beforehand it would crawl trying to have so much at once. Can also run some ps3 games at 120fps where as the 12100f would stutter and only get to about 80fps or so when I tried.
Haven't OC'd yet but might try soon</t>
  </si>
  <si>
    <t>https://pcpartpicker.com/user/Howling_Wolf/, https://pcpartpicker.com/user/Howling_Wolf/, https://pcpartpicker.com/b/wZDcCJ</t>
  </si>
  <si>
    <t>Charlielavoy</t>
  </si>
  <si>
    <t>(5 Ratings, 4.8 Average)</t>
  </si>
  <si>
    <t>Just get the K, no F, even if you are getting a standalone video card. The integrated graphics and the separate GPU actually work together. Other than that, blazing fast, but also blazing hot. For general use in a creator PC, you might not be thermally limited with an air cooler, but for heavy 3D or gaming you'll need a big AIO.
Also jeeeez they're not kidding about the flaws with LGA 1700's mounting systems! I stalled in a hot sweat for like 20 minutes on this build, because I just could not believe the amount of pressure I was having to apply to get that wonky lever down, with the bracket holding the CPU in the socket just jingle-jangling around. I only found out about flat-plates AFTER doing the build, otherwise I would have incorporated one.</t>
  </si>
  <si>
    <t>https://pcpartpicker.com/user/Charlielavoy/</t>
  </si>
  <si>
    <t>https://pcpartpicker.com/user/Charlielavoy/, https://pcpartpicker.com/user/Charlielavoy/, https://pcpartpicker.com/b/6zVcCJ</t>
  </si>
  <si>
    <t>Intel Core i9 14900KF 3.2 GHz 24 Core Processor</t>
  </si>
  <si>
    <t>mlfales</t>
  </si>
  <si>
    <t>An absolute monster. It doesn't have intergrated graphics but that is what my 4090 is for. It fixed every issue that I was having and it runs great. Other reviews say that it runs hot. I have just started using it but will make sure there is always lots of airflow to help keep it running as cool as can be.</t>
  </si>
  <si>
    <t>https://pcpartpicker.com/user/mlfales/</t>
  </si>
  <si>
    <t>https://pcpartpicker.com/user/mlfales/, https://pcpartpicker.com/user/mlfales/, https://pcpartpicker.com/b/sDHzK8</t>
  </si>
  <si>
    <t>jwuwu</t>
  </si>
  <si>
    <t>To me, this is a great jump from my OCed i7 2600k cpu. I see a lot of potential for overclocking this thing for years to come. Hopefully I can get some good performance from this.</t>
  </si>
  <si>
    <t>https://pcpartpicker.com/user/jwuwu/</t>
  </si>
  <si>
    <t>https://pcpartpicker.com/user/jwuwu/, https://pcpartpicker.com/user/jwuwu/, https://pcpartpicker.com/b/Y77XsY</t>
  </si>
  <si>
    <t>Esoderic</t>
  </si>
  <si>
    <t>Runs hot but performs. Even just using a 360mm AIO i get idle temps of 35-40c and gaming temps of 60 to 70. Not a lot of information out there about these as they are relatively new (Oct-2023) but everything I have read tells me my temps are normal.</t>
  </si>
  <si>
    <t>https://pcpartpicker.com/user/Esoderic/</t>
  </si>
  <si>
    <t>https://pcpartpicker.com/user/Esoderic/, https://pcpartpicker.com/user/Esoderic/, https://pcpartpicker.com/b/h2LPxr</t>
  </si>
  <si>
    <t>Crazycatman</t>
  </si>
  <si>
    <t>(100 Ratings, 4.8 Average)</t>
  </si>
  <si>
    <t>Cool CPU and first one I've ever had with more than 4 cores. It was released at the time, so thats what I got. No skimping out for me, and it was a good price. I'm happy with the OC I set at 5.2Ghz. I let it do its thing so its not always maxed and running at 5.2Ghz creating useless heat, but all 6 cores are set to run at that speed when needed.</t>
  </si>
  <si>
    <t>https://pcpartpicker.com/user/Crazycatman/</t>
  </si>
  <si>
    <t>https://pcpartpicker.com/user/Crazycatman/, https://pcpartpicker.com/user/Crazycatman/, https://pcpartpicker.com/b/ZfNqqs</t>
  </si>
  <si>
    <t>Intel Core i7 10700K 3.8 GHz 8 Core Processor</t>
  </si>
  <si>
    <t>Irongrid</t>
  </si>
  <si>
    <t>It's a damn powerhouse, is all I can say. Plays well, does everything I need it to well. Not much else to say.</t>
  </si>
  <si>
    <t>https://pcpartpicker.com/user/Irongrid/</t>
  </si>
  <si>
    <t>https://pcpartpicker.com/user/Irongrid/, https://pcpartpicker.com/user/Irongrid/, https://pcpartpicker.com/b/XQDcCJ</t>
  </si>
  <si>
    <t>virtualtam</t>
  </si>
  <si>
    <t>I mean, yeah. sure.</t>
  </si>
  <si>
    <t>https://pcpartpicker.com/user/virtualtam/</t>
  </si>
  <si>
    <t>https://pcpartpicker.com/user/virtualtam/, https://pcpartpicker.com/user/virtualtam/, https://pcpartpicker.com/b/yZRTwP</t>
  </si>
  <si>
    <t>RespectableSimp</t>
  </si>
  <si>
    <t>Amazing processor, even in stock configuration I never had any trouble in games that are CPU bound even when moving up to a 4k panel. Temps and power consumption were no issues for me as well.</t>
  </si>
  <si>
    <t>https://pcpartpicker.com/user/RespectableSimp/</t>
  </si>
  <si>
    <t>https://pcpartpicker.com/user/RespectableSimp/, https://pcpartpicker.com/user/RespectableSimp/, https://pcpartpicker.com/b/qhqp99</t>
  </si>
  <si>
    <t>CaptainL</t>
  </si>
  <si>
    <t>Haven't done much but I can say that 5.1 OC is impressive. Hopefully will be a beast as the years go on even for being a 2 gen year old already CPU</t>
  </si>
  <si>
    <t>https://pcpartpicker.com/user/CaptainL/</t>
  </si>
  <si>
    <t>https://pcpartpicker.com/user/CaptainL/, https://pcpartpicker.com/user/CaptainL/, https://pcpartpicker.com/b/wMp2FT</t>
  </si>
  <si>
    <t>B4nsheeG4mer</t>
  </si>
  <si>
    <t>INCREDIBLE CPU! I saw nothing but good reviews on it :)</t>
  </si>
  <si>
    <t>https://pcpartpicker.com/user/B4nsheeG4mer/</t>
  </si>
  <si>
    <t>https://pcpartpicker.com/user/B4nsheeG4mer/, https://pcpartpicker.com/user/B4nsheeG4mer/, https://pcpartpicker.com/b/Kn3tt6</t>
  </si>
  <si>
    <t>ceeluv</t>
  </si>
  <si>
    <t>Found a deal at my local Microcenter for $200 which I found to be a pretty good value from a strictly gaming perspective. The performance here is similar to the 11th generation Intels and the 8-core processor should stay relevant for several years.</t>
  </si>
  <si>
    <t>https://pcpartpicker.com/user/ceeluv/</t>
  </si>
  <si>
    <t>https://pcpartpicker.com/user/ceeluv/, https://pcpartpicker.com/user/ceeluv/, https://pcpartpicker.com/b/yhRkcf</t>
  </si>
  <si>
    <t>BubbelTM</t>
  </si>
  <si>
    <t>This CPU is very good, especially since prices on this CPU are dropping steadily, if you're thinking about buying this on sale, it is a great performer, but I am not a fan of the fact it only supports intel's 4 and 5 series of motherboards, likewise to AMD's AM4 platform. No PCIE 4.0 support is also annoying.</t>
  </si>
  <si>
    <t>https://pcpartpicker.com/user/BubbelTM/</t>
  </si>
  <si>
    <t>https://pcpartpicker.com/user/BubbelTM/, https://pcpartpicker.com/user/BubbelTM/, https://pcpartpicker.com/b/DFBZxr</t>
  </si>
  <si>
    <t>EVEX-1</t>
  </si>
  <si>
    <t>Works well and probably won't need to be upgraded for a long time. However unless you can find this on sale you'd probably be better off buying a 12600k or 5600x.</t>
  </si>
  <si>
    <t>https://pcpartpicker.com/user/EVEX-1/</t>
  </si>
  <si>
    <t>https://pcpartpicker.com/user/EVEX-1/, https://pcpartpicker.com/user/EVEX-1/, https://pcpartpicker.com/b/6Y4nTW</t>
  </si>
  <si>
    <t>XxTryHardxX_2019</t>
  </si>
  <si>
    <t>The i7 10700k is a great preforming CPU for both gaming and editing! I have no issues recording gameplay while playing games! This is definitely the CPU to go with especially if you can find it on-sale!</t>
  </si>
  <si>
    <t>https://pcpartpicker.com/user/XxTryHardxX_2019/</t>
  </si>
  <si>
    <t>https://pcpartpicker.com/user/XxTryHardxX_2019/, https://pcpartpicker.com/user/XxTryHardxX_2019/, https://pcpartpicker.com/b/D46RsY</t>
  </si>
  <si>
    <t>Unforgivable</t>
  </si>
  <si>
    <t>I picked up this bad boy for $250 from Microcenter to upgrade my i5-8400, and it's been one of the best decisions I've made for this pc. All games run smoothly, multitasking is a breeze, and the experience and performance provided by this CPU are difficult to beat at that price point. (Not to mention it runs pretty cool and quiet too!)</t>
  </si>
  <si>
    <t>https://pcpartpicker.com/user/Unforgivable/</t>
  </si>
  <si>
    <t>https://pcpartpicker.com/user/Unforgivable/, https://pcpartpicker.com/user/Unforgivable/, https://pcpartpicker.com/b/MnZfrH</t>
  </si>
  <si>
    <t>Ittley</t>
  </si>
  <si>
    <t>Top-notch cpu. No complaints. Most likely necessitates water cooling.</t>
  </si>
  <si>
    <t>https://pcpartpicker.com/user/Ittley/</t>
  </si>
  <si>
    <t>https://pcpartpicker.com/user/Ittley/, https://pcpartpicker.com/user/Ittley/, https://pcpartpicker.com/b/DkFG3C</t>
  </si>
  <si>
    <t>solidviolet</t>
  </si>
  <si>
    <t>Have yet to test it's abilities.</t>
  </si>
  <si>
    <t>https://pcpartpicker.com/user/solidviolet/</t>
  </si>
  <si>
    <t>https://pcpartpicker.com/user/solidviolet/, https://pcpartpicker.com/user/solidviolet/, https://pcpartpicker.com/b/WGK48d</t>
  </si>
  <si>
    <t>jfjoao</t>
  </si>
  <si>
    <t>What can I say? Isn't better than AMD Ryzen nowadays but it's still pretty good and solid.</t>
  </si>
  <si>
    <t>https://pcpartpicker.com/user/jfjoao/</t>
  </si>
  <si>
    <t>https://pcpartpicker.com/user/jfjoao/, https://pcpartpicker.com/user/jfjoao/, https://pcpartpicker.com/b/8jwhP6</t>
  </si>
  <si>
    <t>Unimoggen86</t>
  </si>
  <si>
    <t>No complaints!</t>
  </si>
  <si>
    <t>https://pcpartpicker.com/user/Unimoggen86/</t>
  </si>
  <si>
    <t>https://pcpartpicker.com/user/Unimoggen86/, https://pcpartpicker.com/user/Unimoggen86/, https://pcpartpicker.com/b/VcJbt6</t>
  </si>
  <si>
    <t>Shaunzz</t>
  </si>
  <si>
    <t>does pretty good job, but if your going to build cpu i'd suggest going with 11th gen or even 12th if your willing to spend the extra dollar</t>
  </si>
  <si>
    <t>https://pcpartpicker.com/user/Shaunzz/</t>
  </si>
  <si>
    <t>https://pcpartpicker.com/user/Shaunzz/, https://pcpartpicker.com/user/Shaunzz/, https://pcpartpicker.com/b/QchgXL</t>
  </si>
  <si>
    <t>Lycopus</t>
  </si>
  <si>
    <t>It’s the first intel CPU I’ve ever had, and I can’t complain. I haven’t tried overclocking it because the BIOS for ASUS is worse than MSI in my opinion.
It originally had a Corsair H60 cooling it, but I knew I needed more. It doesn’t pass 55c anymore.</t>
  </si>
  <si>
    <t>https://pcpartpicker.com/user/Lycopus/</t>
  </si>
  <si>
    <t>https://pcpartpicker.com/user/Lycopus/, https://pcpartpicker.com/user/Lycopus/, https://pcpartpicker.com/b/BfWbt6</t>
  </si>
  <si>
    <t>KrishFire</t>
  </si>
  <si>
    <t>Great CPU, got it for such a low price with almost 0 complaints. The only slight problem I had was that it would run a bit toasty during my games (due to only having a 240mm cooler), but after creating a slightly more aggressive fan curve, everything is good.</t>
  </si>
  <si>
    <t>https://pcpartpicker.com/user/KrishFire/</t>
  </si>
  <si>
    <t>https://pcpartpicker.com/user/KrishFire/, https://pcpartpicker.com/user/KrishFire/, https://pcpartpicker.com/b/Q47TwP</t>
  </si>
  <si>
    <t>jtrowe13</t>
  </si>
  <si>
    <t>Got the CPU through Best Buy having them price match a MicroCenter sale. The fine print technically says that the store has to be within 25 miles of the shopper but I guess they ignored that, seeing as the MC was in Tustin Ca and I'm in NorCal. I bought the cpu intending to use the integrated graphics until I could get my hands on a GPU, but I ended up finding one so I never had to use it. Haven't done any OC. It works, and not too hot.</t>
  </si>
  <si>
    <t>https://pcpartpicker.com/user/jtrowe13/</t>
  </si>
  <si>
    <t>https://pcpartpicker.com/user/jtrowe13/, https://pcpartpicker.com/user/jtrowe13/, https://pcpartpicker.com/b/HTL2FT</t>
  </si>
  <si>
    <t>Palacios14</t>
  </si>
  <si>
    <t>Super Good</t>
  </si>
  <si>
    <t>https://pcpartpicker.com/user/Palacios14/</t>
  </si>
  <si>
    <t>https://pcpartpicker.com/user/Palacios14/, https://pcpartpicker.com/user/Palacios14/, https://pcpartpicker.com/b/GbJbt6</t>
  </si>
  <si>
    <t>Schnibble</t>
  </si>
  <si>
    <t>Strikes a good balance between power and thermal efficiency. Despite its ridiculous power, at idle it's cooler than my ancient i3-4150 was.</t>
  </si>
  <si>
    <t>https://pcpartpicker.com/user/Schnibble/</t>
  </si>
  <si>
    <t>https://pcpartpicker.com/user/Schnibble/, https://pcpartpicker.com/user/Schnibble/, https://pcpartpicker.com/b/L3TCmG</t>
  </si>
  <si>
    <t>datht</t>
  </si>
  <si>
    <t>Best price</t>
  </si>
  <si>
    <t>https://pcpartpicker.com/user/datht/</t>
  </si>
  <si>
    <t>https://pcpartpicker.com/user/datht/, https://pcpartpicker.com/user/datht/, https://pcpartpicker.com/b/TKrV3C</t>
  </si>
  <si>
    <t>SpeedWaffle</t>
  </si>
  <si>
    <t>It runs hot but it is an excellent CPU for gaming and productivity.</t>
  </si>
  <si>
    <t>https://pcpartpicker.com/user/SpeedWaffle/</t>
  </si>
  <si>
    <t>https://pcpartpicker.com/user/SpeedWaffle/, https://pcpartpicker.com/user/SpeedWaffle/, https://pcpartpicker.com/b/rggJ7P</t>
  </si>
  <si>
    <t>372 points</t>
  </si>
  <si>
    <t>Callernj</t>
  </si>
  <si>
    <t>Not reaching 5.1ghz in testing, 2 cores I think should have the capability, but I'm getting a 4.9, probably just the luck of the "Silicon Lottery" eh? Otherwise it's as solid as it seems it ought to be, I'm no expert on CPU's so I'll just say it's solid for what I need and it was EUR 80 cheaper than the equivalent Ryzen where I was sourcing it. If I get more into it and research how to do it properly I might try to oc to see if I can push it slightly but tbh this is mainly for data analysis and office type work so not going to be a heavy editing or gaming machine so I'll probably be fine on the 4.9 for now. I kind of feel like a doosch giving what is a phenomenal piece of technology 4 stars. Let's say it's 4.5, round up if you want.</t>
  </si>
  <si>
    <t>https://pcpartpicker.com/user/Callernj/</t>
  </si>
  <si>
    <t>https://pcpartpicker.com/user/Callernj/, https://pcpartpicker.com/user/Callernj/, https://pcpartpicker.com/b/r8Nqqs</t>
  </si>
  <si>
    <t>carelockh</t>
  </si>
  <si>
    <t>Blazing fast, even has integrated graphics.</t>
  </si>
  <si>
    <t>https://pcpartpicker.com/user/carelockh/</t>
  </si>
  <si>
    <t>https://pcpartpicker.com/user/carelockh/, https://pcpartpicker.com/user/carelockh/, https://pcpartpicker.com/b/bHykcf</t>
  </si>
  <si>
    <t>CT_0008</t>
  </si>
  <si>
    <t>https://pcpartpicker.com/user/CT_0008/</t>
  </si>
  <si>
    <t>https://pcpartpicker.com/user/CT_0008/, https://pcpartpicker.com/user/CT_0008/, https://pcpartpicker.com/b/74L2FT</t>
  </si>
  <si>
    <t>codemetalsrq</t>
  </si>
  <si>
    <t>Went with an Intel chip because I was more familiar with them from having them in other devices. Knew I wanted an i7 over a 5, and so far really happy with my choice. No nonsense CPU with great performance.</t>
  </si>
  <si>
    <t>https://pcpartpicker.com/user/codemetalsrq/</t>
  </si>
  <si>
    <t>https://pcpartpicker.com/user/codemetalsrq/, https://pcpartpicker.com/user/codemetalsrq/, https://pcpartpicker.com/b/Ww4nTW</t>
  </si>
  <si>
    <t>holyitsacar</t>
  </si>
  <si>
    <t>Lightning fast, easy to overclock. Factory-ready boost clock was already hitting 4.8 GHz.</t>
  </si>
  <si>
    <t>https://pcpartpicker.com/user/holyitsacar/</t>
  </si>
  <si>
    <t>https://pcpartpicker.com/user/holyitsacar/, https://pcpartpicker.com/user/holyitsacar/, https://pcpartpicker.com/b/gbPnTW</t>
  </si>
  <si>
    <t>stdvector</t>
  </si>
  <si>
    <t>Really nice CPU for its price and not very hot with limits disabled (compared to 10 core SKUs). Had plans to upgrade to Rocket Lake but it seems that there is no much sense (besides PCI-E 4.0).
I tried some overlocking but the power consumption and the temperature just goes too high with no real benefits. The best result I had is 5.0 GHz on all cores 1.35V. Can't say I won silicon lottery here :)</t>
  </si>
  <si>
    <t>https://pcpartpicker.com/user/stdvector/</t>
  </si>
  <si>
    <t>https://pcpartpicker.com/user/stdvector/, https://pcpartpicker.com/user/stdvector/, https://pcpartpicker.com/b/kNhgXL</t>
  </si>
  <si>
    <t>trevor555</t>
  </si>
  <si>
    <t>8 cores and 16 threads seemed like as good as intel is going to get right now so instead of going with whats left over from the 11th gen i9 sillicon lottery i went with a solid cpu that nobody is fighting over.</t>
  </si>
  <si>
    <t>https://pcpartpicker.com/user/trevor555/</t>
  </si>
  <si>
    <t>https://pcpartpicker.com/user/trevor555/, https://pcpartpicker.com/user/trevor555/, https://pcpartpicker.com/b/LyPnTW</t>
  </si>
  <si>
    <t>JohnBarnes</t>
  </si>
  <si>
    <t>Got it for $310 in March, not too bad. Amazing chip for my needs and have it on max boost.</t>
  </si>
  <si>
    <t>https://pcpartpicker.com/user/JohnBarnes/</t>
  </si>
  <si>
    <t>https://pcpartpicker.com/user/JohnBarnes/, https://pcpartpicker.com/user/JohnBarnes/, https://pcpartpicker.com/b/bwQqqs</t>
  </si>
  <si>
    <t>jcorbett65</t>
  </si>
  <si>
    <t>great gaming cpu, picked up from best buy around Christmas time for $300 on sale, before 11th gen came out. Didn't get to build my pc until April, but works great for my needs with 1440p gaming</t>
  </si>
  <si>
    <t>https://pcpartpicker.com/user/jcorbett65/</t>
  </si>
  <si>
    <t>https://pcpartpicker.com/user/jcorbett65/, https://pcpartpicker.com/user/jcorbett65/, https://pcpartpicker.com/b/MdQqqs</t>
  </si>
  <si>
    <t>Lightning_Strike</t>
  </si>
  <si>
    <t>One of the best processors for gaming out there. If you are considering this or 11th gen, there is barely a performance boost. This is a better value than the 5600x if you can find it at microcenter, where it is regularly $270</t>
  </si>
  <si>
    <t>https://pcpartpicker.com/user/Lightning_Strike/</t>
  </si>
  <si>
    <t>https://pcpartpicker.com/user/Lightning_Strike/, https://pcpartpicker.com/user/Lightning_Strike/, https://pcpartpicker.com/b/2Zykcf</t>
  </si>
  <si>
    <t>onlylogix</t>
  </si>
  <si>
    <t>Great cpu! Best Buy was able to price match micro center which is a bonus!</t>
  </si>
  <si>
    <t>https://pcpartpicker.com/user/onlylogix/</t>
  </si>
  <si>
    <t>https://pcpartpicker.com/user/onlylogix/, https://pcpartpicker.com/user/onlylogix/, https://pcpartpicker.com/b/yrQqqs</t>
  </si>
  <si>
    <t>starryshi</t>
  </si>
  <si>
    <t>Works like a charm, love the OC without much tuning needed</t>
  </si>
  <si>
    <t>https://pcpartpicker.com/user/starryshi/</t>
  </si>
  <si>
    <t>https://pcpartpicker.com/user/starryshi/, https://pcpartpicker.com/user/starryshi/, https://pcpartpicker.com/b/QxvWGX</t>
  </si>
  <si>
    <t>Stefpolo55</t>
  </si>
  <si>
    <t>I used it in my recent build and had zero issues with it. Benchmarking was flawless, cant wait to game on it more!</t>
  </si>
  <si>
    <t>https://pcpartpicker.com/user/Stefpolo55/</t>
  </si>
  <si>
    <t>https://pcpartpicker.com/user/Stefpolo55/, https://pcpartpicker.com/user/Stefpolo55/, https://pcpartpicker.com/b/mRtp99</t>
  </si>
  <si>
    <t>Mindblowing value at $230. Thanks Micro Center!</t>
  </si>
  <si>
    <t>https://pcpartpicker.com/user/DAOKOfan/, https://pcpartpicker.com/user/DAOKOfan/, https://pcpartpicker.com/b/PzrV3C</t>
  </si>
  <si>
    <t>MyFirstPcPartPickerAccount</t>
  </si>
  <si>
    <t>Very good cpu Handles everything I throw at it.</t>
  </si>
  <si>
    <t>https://pcpartpicker.com/user/MyFirstPcPartPickerAccount/</t>
  </si>
  <si>
    <t>https://pcpartpicker.com/user/MyFirstPcPartPickerAccount/, https://pcpartpicker.com/user/MyFirstPcPartPickerAccount/, https://pcpartpicker.com/b/j3GcCJ</t>
  </si>
  <si>
    <t>gfunk62984</t>
  </si>
  <si>
    <t>3 years 3 months ago</t>
  </si>
  <si>
    <t>This will not turn in to an internet flame war over who's better, AMD or Intel? I like both companies and usually my decision comes down to the best parts in stock at the time. I went with this because the R5-5600 is in and out of stock, and for roughly the same price I get 2 extra cores and 4 more threads. I almost went i5-10600k because it was only $200 at the time but I figured the i7 would maintain its relevancy a little longer. Overall I'm very happy with this processor. The PC feels very responsive and it's been fun tinkering with a mild overclock.</t>
  </si>
  <si>
    <t>https://pcpartpicker.com/user/gfunk62984/</t>
  </si>
  <si>
    <t>https://pcpartpicker.com/user/gfunk62984/, https://pcpartpicker.com/user/gfunk62984/, https://pcpartpicker.com/b/rpk6Mp</t>
  </si>
  <si>
    <t>prozacpatrol</t>
  </si>
  <si>
    <t>Currently have it in stock mode but it is a beast and the best option if you want to go with intel. I would've gone with AMD as it's currently the bigger bang for your buck but I have been an intel user my entire life and I'm not so susceptible to change.</t>
  </si>
  <si>
    <t>https://pcpartpicker.com/user/prozacpatrol/</t>
  </si>
  <si>
    <t>https://pcpartpicker.com/user/prozacpatrol/, https://pcpartpicker.com/user/prozacpatrol/, https://pcpartpicker.com/b/VrBZxr</t>
  </si>
  <si>
    <t>(3 Ratings, 5.0 Average)</t>
  </si>
  <si>
    <t>Amazing cpu. Handles gaming with ease, and is a productivity monster, even when paired with just ddr4. Stays surprisingly cool with a contact frame and single tower cooler.</t>
  </si>
  <si>
    <t>Intel Core i5 14600KF 3.5 GHz 14 Core Processor</t>
  </si>
  <si>
    <t>xNobudy</t>
  </si>
  <si>
    <t>Amazing processor, cheaper than i5-13600kf ijn australia</t>
  </si>
  <si>
    <t>https://pcpartpicker.com/user/xNobudy/</t>
  </si>
  <si>
    <t>https://pcpartpicker.com/user/xNobudy/, https://pcpartpicker.com/user/xNobudy/, https://pcpartpicker.com/b/gbQD4D</t>
  </si>
  <si>
    <t>zoowarp</t>
  </si>
  <si>
    <t>It will do anything you so wish it to do. Will it do it well? kinda. But its an i5 so don't expect i9 performance.</t>
  </si>
  <si>
    <t>https://pcpartpicker.com/user/zoowarp/</t>
  </si>
  <si>
    <t>https://pcpartpicker.com/user/zoowarp/, https://pcpartpicker.com/user/zoowarp/, https://pcpartpicker.com/b/2srrxr</t>
  </si>
  <si>
    <t>FatalTurtle</t>
  </si>
  <si>
    <t>Not an i9-10900k but still perform just as good</t>
  </si>
  <si>
    <t>https://pcpartpicker.com/user/FatalTurtle/</t>
  </si>
  <si>
    <t>https://pcpartpicker.com/user/FatalTurtle/, https://pcpartpicker.com/user/FatalTurtle/, https://pcpartpicker.com/b/2GzNnQ</t>
  </si>
  <si>
    <t>BizzarePepper34</t>
  </si>
  <si>
    <t>An overkill beast of a CPU for everything I do.</t>
  </si>
  <si>
    <t>https://pcpartpicker.com/user/BizzarePepper34/</t>
  </si>
  <si>
    <t>https://pcpartpicker.com/user/BizzarePepper34/, https://pcpartpicker.com/user/BizzarePepper34/, https://pcpartpicker.com/b/tgcqqs</t>
  </si>
  <si>
    <t>CustomBuilder1098</t>
  </si>
  <si>
    <t>mid-high end processor. It is really fast with up to 5.2-.3 ghz. It does get really hot if you overclock it because of how high it gets, you should use a water cooler, and a good one too. Im just this air cooler for now. I was planning on getting a kraken z73</t>
  </si>
  <si>
    <t>https://pcpartpicker.com/user/CustomBuilder1098/</t>
  </si>
  <si>
    <t>https://pcpartpicker.com/user/CustomBuilder1098/, https://pcpartpicker.com/user/CustomBuilder1098/, https://pcpartpicker.com/b/kCPnTW</t>
  </si>
  <si>
    <t>Great cpu, I'm really happy with it. Prices of 10th gen dropped a lot, I should've waited for that. For the price I paid for this cpu, you could get a i9 10850k. If you're looking for a cpu around $400, you should definetly look at the i9 10900kf, it's a beast and has dropped in price by like 70 bucks. Still, this cpu can be get for around $340 now and it's a fast nice cpu. Great job intel.</t>
  </si>
  <si>
    <t>https://pcpartpicker.com/user/Sagtil/, https://pcpartpicker.com/user/Sagtil/, https://pcpartpicker.com/b/TTx6Mp</t>
  </si>
  <si>
    <t>mattmorin11</t>
  </si>
  <si>
    <t>I got a good deal for this i7 and wanted at least 8 cores so the 5600x was a no-go and the 5800x is impossible to find and overpriced. This chip is excellent if you overclock it and use it for gaming and throw in a sweet deal from certain retailers, it can't be beaten for the money.</t>
  </si>
  <si>
    <t>https://pcpartpicker.com/user/mattmorin11/</t>
  </si>
  <si>
    <t>https://pcpartpicker.com/user/mattmorin11/, https://pcpartpicker.com/user/mattmorin11/, https://pcpartpicker.com/b/DVXv6h</t>
  </si>
  <si>
    <t>loaf_tv</t>
  </si>
  <si>
    <t>Fast AF. Base clock of 3.8 is fine but auto-boosts to 4.7 out the box for me. Was able to OC to 5.0GHz at 1.33V with 34C idle and 80C load, which I am pretty impressed with for my very first OC, especially on an air-cooler.</t>
  </si>
  <si>
    <t>https://pcpartpicker.com/user/loaf_tv/</t>
  </si>
  <si>
    <t>https://pcpartpicker.com/user/loaf_tv/, https://pcpartpicker.com/user/loaf_tv/, https://pcpartpicker.com/b/nKL2FT</t>
  </si>
  <si>
    <t>gab3zorro</t>
  </si>
  <si>
    <t>Super fast, hardly goes over 60% use.</t>
  </si>
  <si>
    <t>https://pcpartpicker.com/user/gab3zorro/</t>
  </si>
  <si>
    <t>https://pcpartpicker.com/user/gab3zorro/, https://pcpartpicker.com/user/gab3zorro/, https://pcpartpicker.com/b/Z2L2FT</t>
  </si>
  <si>
    <t>eeeeeeeee226</t>
  </si>
  <si>
    <t>Great processor, and got it for a better price than any comparable Ryzen CPU that was available at the time. Upgraded from a 6 core 6 thread processor, and this greatly increased my performance.</t>
  </si>
  <si>
    <t>https://pcpartpicker.com/user/eeeeeeeee226/</t>
  </si>
  <si>
    <t>https://pcpartpicker.com/user/eeeeeeeee226/, https://pcpartpicker.com/user/eeeeeeeee226/, https://pcpartpicker.com/b/pqykcf</t>
  </si>
  <si>
    <t>Flopperz</t>
  </si>
  <si>
    <t>Gets a little hot sometimes but good chip!</t>
  </si>
  <si>
    <t>https://pcpartpicker.com/user/Flopperz/</t>
  </si>
  <si>
    <t>https://pcpartpicker.com/user/Flopperz/, https://pcpartpicker.com/user/Flopperz/, https://pcpartpicker.com/b/mzgJ7P</t>
  </si>
  <si>
    <t>alextyack</t>
  </si>
  <si>
    <t>Very expensive for such a small piece of metal i am never going to look at again guess I need it though. Easy enough to install.</t>
  </si>
  <si>
    <t>https://pcpartpicker.com/user/alextyack/</t>
  </si>
  <si>
    <t>https://pcpartpicker.com/user/alextyack/, https://pcpartpicker.com/user/alextyack/, https://pcpartpicker.com/b/gyTCmG</t>
  </si>
  <si>
    <t>Tweeno</t>
  </si>
  <si>
    <t>Would have gone for a 5600x if it wasn't for stock, but this is also partially fine for the price.</t>
  </si>
  <si>
    <t>https://pcpartpicker.com/user/Tweeno/</t>
  </si>
  <si>
    <t>https://pcpartpicker.com/user/Tweeno/, https://pcpartpicker.com/user/Tweeno/, https://pcpartpicker.com/b/Rvk6Mp</t>
  </si>
  <si>
    <t>Crab_13</t>
  </si>
  <si>
    <t>Nice overclocking capability and with ASUS auto overclock I hit a max of 5.1 GHz. Runs nice and smooth otherwise.</t>
  </si>
  <si>
    <t>https://pcpartpicker.com/user/Crab_13/</t>
  </si>
  <si>
    <t>https://pcpartpicker.com/user/Crab_13/, https://pcpartpicker.com/user/Crab_13/, https://pcpartpicker.com/b/9svWGX</t>
  </si>
  <si>
    <t>tatevrooks</t>
  </si>
  <si>
    <t>Even though the 5800x is better in single and multi core performance, the 10700k at $330 is a no brainer for me. I think I hit the silicon lottery because my CPU is running in the highest percentile possible compared to other 10700k's! From someone who has had a 3700x, I definitely prefer intel. It may just be in my head, but there's a certain smoothness and performance that just cant be matched for me.</t>
  </si>
  <si>
    <t>https://pcpartpicker.com/user/tatevrooks/</t>
  </si>
  <si>
    <t>https://pcpartpicker.com/user/tatevrooks/, https://pcpartpicker.com/user/tatevrooks/, https://pcpartpicker.com/b/VgHBD3</t>
  </si>
  <si>
    <t>Han325</t>
  </si>
  <si>
    <t>I know the Ryzen 5000 series has been killing Intel 10th Gens lately but in my country getting this is significantly more cheaper than the Ryzen and it is widely available. Performance is more than enough for me coming from a guy that uses a Intel i3 3rd Gen for five years.</t>
  </si>
  <si>
    <t>https://pcpartpicker.com/user/Han325/</t>
  </si>
  <si>
    <t>https://pcpartpicker.com/user/Han325/, https://pcpartpicker.com/user/Han325/, https://pcpartpicker.com/b/6JZfrH</t>
  </si>
  <si>
    <t>t_blatti</t>
  </si>
  <si>
    <t>Absolutely enough for my build. I had purchased 2, 1 was not so good to overclock, the other one easy (5.2 Ghz) with lower temperature...</t>
  </si>
  <si>
    <t>https://pcpartpicker.com/user/t_blatti/</t>
  </si>
  <si>
    <t>https://pcpartpicker.com/user/t_blatti/, https://pcpartpicker.com/user/t_blatti/, https://pcpartpicker.com/b/9wZfrH</t>
  </si>
  <si>
    <t>GeneYuus</t>
  </si>
  <si>
    <t>I would have gone for the 10900K but this is holding up fine.</t>
  </si>
  <si>
    <t>https://pcpartpicker.com/user/GeneYuus/</t>
  </si>
  <si>
    <t>https://pcpartpicker.com/user/GeneYuus/, https://pcpartpicker.com/user/GeneYuus/, https://pcpartpicker.com/b/8MmgXL</t>
  </si>
  <si>
    <t>Christian9835</t>
  </si>
  <si>
    <t>Savage beast that is only at 30% utilization while I am editing in DaVinci Resolve. I got this over the Zen 3 chips because it was like $100 cheaper than the 5800x. Additionally, it has integrated graphics, which I am using until the 3070 is ready for pickup.</t>
  </si>
  <si>
    <t>https://pcpartpicker.com/user/Christian9835/</t>
  </si>
  <si>
    <t>https://pcpartpicker.com/user/Christian9835/, https://pcpartpicker.com/user/Christian9835/, https://pcpartpicker.com/b/7Ln7YJ</t>
  </si>
  <si>
    <t>SynfulReaper</t>
  </si>
  <si>
    <t>Great CPU For me i was able to overclock it to 4.8</t>
  </si>
  <si>
    <t>https://pcpartpicker.com/user/SynfulReaper/</t>
  </si>
  <si>
    <t>https://pcpartpicker.com/user/SynfulReaper/, https://pcpartpicker.com/user/SynfulReaper/, https://pcpartpicker.com/b/xqgJ7P</t>
  </si>
  <si>
    <t>SimonPhipps</t>
  </si>
  <si>
    <t>Amazing CPU, wish I would've bought later for better price but eeet eeeez wat it eeeez.</t>
  </si>
  <si>
    <t>https://pcpartpicker.com/user/SimonPhipps/</t>
  </si>
  <si>
    <t>https://pcpartpicker.com/user/SimonPhipps/, https://pcpartpicker.com/user/SimonPhipps/, https://pcpartpicker.com/b/8HK48d</t>
  </si>
  <si>
    <t>garyashby</t>
  </si>
  <si>
    <t>Everything I expected</t>
  </si>
  <si>
    <t>https://pcpartpicker.com/user/garyashby/</t>
  </si>
  <si>
    <t>https://pcpartpicker.com/user/garyashby/, https://pcpartpicker.com/user/garyashby/, https://pcpartpicker.com/b/y8ykcf</t>
  </si>
  <si>
    <t>OscarIsambard</t>
  </si>
  <si>
    <t>Great CPU, very powerful, stays cool, would recommend!</t>
  </si>
  <si>
    <t>https://pcpartpicker.com/user/OscarIsambard/</t>
  </si>
  <si>
    <t>https://pcpartpicker.com/user/OscarIsambard/, https://pcpartpicker.com/user/OscarIsambard/, https://pcpartpicker.com/b/pdzNnQ</t>
  </si>
  <si>
    <t>NaterBobber</t>
  </si>
  <si>
    <t>Great chip for the money, but pretty high power consumption compared to amd's offerings</t>
  </si>
  <si>
    <t>https://pcpartpicker.com/user/NaterBobber/</t>
  </si>
  <si>
    <t>https://pcpartpicker.com/user/NaterBobber/, https://pcpartpicker.com/user/NaterBobber/, https://pcpartpicker.com/b/QmJbt6</t>
  </si>
  <si>
    <t>marit0VG</t>
  </si>
  <si>
    <t>Bought for 300$, pretty good, a bit hot.</t>
  </si>
  <si>
    <t>https://pcpartpicker.com/user/marit0VG/</t>
  </si>
  <si>
    <t>https://pcpartpicker.com/user/marit0VG/, https://pcpartpicker.com/user/marit0VG/, https://pcpartpicker.com/b/ZrL2FT</t>
  </si>
  <si>
    <t>Loxx234342314</t>
  </si>
  <si>
    <t>3 years 6 months ago</t>
  </si>
  <si>
    <t>Well, I thought about going AMD but then I saw this at my local microcenter and realized that it was 20$ more than the AMD ryzen 7 3700x and it's a lot better so I went for it. No regrets there!</t>
  </si>
  <si>
    <t>https://pcpartpicker.com/user/Loxx234342314/</t>
  </si>
  <si>
    <t>https://pcpartpicker.com/user/Loxx234342314/, https://pcpartpicker.com/user/Loxx234342314/, https://pcpartpicker.com/b/vKdmP6</t>
  </si>
  <si>
    <t>geoff.wightman</t>
  </si>
  <si>
    <t>CPU - Intel Core i7-10700k For all the reasons above I went with this chip, which is basically an i9-9000 series for less money and on sale (and IN STOCK). It seems extremely quick right now, and for those saying it runs hot - I've got it water cooled with it sitting at 35C on idle and not cracking 60C in the gaming I've managed to do so far - although that might bump up when I get Cyberpunk or something more intensive. You can't fault Intel for making some fast chips in predictable tiers for gaming.</t>
  </si>
  <si>
    <t>https://pcpartpicker.com/user/geoff.wightman/</t>
  </si>
  <si>
    <t>https://pcpartpicker.com/user/geoff.wightman/, https://pcpartpicker.com/user/geoff.wightman/, https://pcpartpicker.com/b/gYhgXL</t>
  </si>
  <si>
    <t>FawnPoet</t>
  </si>
  <si>
    <t>Got the i7-10700KA because it came with the mobo, but it's basically the same thing except with a different box. Honestly it's super overkill for almost all games, but damn does it feel good to have such a nice CPU. Ryzen may have better value-price ratio, but honestly, this thing is much better than almost any 3rd gen Ryzen CPU at gaming.</t>
  </si>
  <si>
    <t>https://pcpartpicker.com/user/FawnPoet/</t>
  </si>
  <si>
    <t>https://pcpartpicker.com/user/FawnPoet/, https://pcpartpicker.com/user/FawnPoet/, https://pcpartpicker.com/b/cXZfrH</t>
  </si>
  <si>
    <t>AJFoley04</t>
  </si>
  <si>
    <t>Great CPU. Picked up at Micro Center during a sale for $330. Still running it at stock speeds, plan to OC eventually. A nice upgrade from a i7-7700.</t>
  </si>
  <si>
    <t>https://pcpartpicker.com/user/AJFoley04/</t>
  </si>
  <si>
    <t>https://pcpartpicker.com/user/AJFoley04/, https://pcpartpicker.com/user/AJFoley04/, https://pcpartpicker.com/b/HbGcCJ</t>
  </si>
  <si>
    <t>Qcar1819</t>
  </si>
  <si>
    <t>Very fast chip for gaming and work. Highly recommend.</t>
  </si>
  <si>
    <t>https://pcpartpicker.com/user/Qcar1819/</t>
  </si>
  <si>
    <t>https://pcpartpicker.com/user/Qcar1819/, https://pcpartpicker.com/user/Qcar1819/, https://pcpartpicker.com/b/8tHBD3</t>
  </si>
  <si>
    <t>_matthiew</t>
  </si>
  <si>
    <t>3 years 7 months ago</t>
  </si>
  <si>
    <t>Pairs up nicely with an Asus ROG STRIX Z490-E and an NZXT Kraken X63.</t>
  </si>
  <si>
    <t>https://pcpartpicker.com/user/_matthiew/</t>
  </si>
  <si>
    <t>https://pcpartpicker.com/user/_matthiew/, https://pcpartpicker.com/user/_matthiew/, https://pcpartpicker.com/b/N9Rkcf</t>
  </si>
  <si>
    <t>0utworld</t>
  </si>
  <si>
    <t>A very solid CPU for all purposes. However, I am giving a four star as it may not be the best value. While Intel CPUs have always been strong, the improvement from the previous i7s is very small. For the average user, this CPU is great and has better thermals than the i9.</t>
  </si>
  <si>
    <t>https://pcpartpicker.com/user/0utworld/</t>
  </si>
  <si>
    <t>https://pcpartpicker.com/user/0utworld/, https://pcpartpicker.com/user/0utworld/, https://pcpartpicker.com/b/BBFG3C</t>
  </si>
  <si>
    <t>Thre3</t>
  </si>
  <si>
    <t>3 years 8 months ago</t>
  </si>
  <si>
    <t>I decided to go for the i7-10700k after doing some research and finding out that it's performance is pretty close to the i9-9900 I had originally wanted. Had some worries of it overheating but that was mainly an issue with my incorrect original placement of the CPU cooler. Runs alright but my next build I think I'll probably go for the favored brand AMD.</t>
  </si>
  <si>
    <t>https://pcpartpicker.com/user/Thre3/</t>
  </si>
  <si>
    <t>https://pcpartpicker.com/user/Thre3/, https://pcpartpicker.com/user/Thre3/, https://pcpartpicker.com/b/jZWbt6</t>
  </si>
  <si>
    <t>2002whitegt</t>
  </si>
  <si>
    <t>I know this is going to have to get an upgrade soonish to make use of the 3090, but this is still a solid for 4k, as that stresses the gpu more. Maybe a 10900k in the future.</t>
  </si>
  <si>
    <t>https://pcpartpicker.com/user/2002whitegt/</t>
  </si>
  <si>
    <t>https://pcpartpicker.com/user/2002whitegt/, https://pcpartpicker.com/user/2002whitegt/, https://pcpartpicker.com/b/f3Nqqs</t>
  </si>
  <si>
    <t>39 points</t>
  </si>
  <si>
    <t>JamesJB</t>
  </si>
  <si>
    <t>Fast and no overheating :)</t>
  </si>
  <si>
    <t>https://pcpartpicker.com/user/JamesJB/</t>
  </si>
  <si>
    <t>https://pcpartpicker.com/user/JamesJB/, https://pcpartpicker.com/user/JamesJB/, https://pcpartpicker.com/b/sqrV3C</t>
  </si>
  <si>
    <t>Scytherhm02</t>
  </si>
  <si>
    <t>I love this cpu. It is so fast. I am running stock at an all core 4.67 - 4.8ghz load. Some cores get higher.</t>
  </si>
  <si>
    <t>https://pcpartpicker.com/user/Scytherhm02/</t>
  </si>
  <si>
    <t>https://pcpartpicker.com/user/Scytherhm02/, https://pcpartpicker.com/user/Scytherhm02/, https://pcpartpicker.com/b/dkHBD3</t>
  </si>
  <si>
    <t>Kallel00</t>
  </si>
  <si>
    <t>3 years 9 months ago</t>
  </si>
  <si>
    <t>No issues , stays very cool with an NZXT X53 cooler (idle at 30, gaming in the 40s)</t>
  </si>
  <si>
    <t>https://pcpartpicker.com/user/Kallel00/</t>
  </si>
  <si>
    <t>https://pcpartpicker.com/user/Kallel00/, https://pcpartpicker.com/user/Kallel00/, https://pcpartpicker.com/b/NRV7YJ</t>
  </si>
  <si>
    <t>MidNight_Ace</t>
  </si>
  <si>
    <t>Great cpu I had a ton of fun learning how to OC with it. Currently is stable at all core 5.1Ghz with 0 avx offset and a vcore voltage of 1.34v under maximum load.</t>
  </si>
  <si>
    <t>https://pcpartpicker.com/user/MidNight_Ace/</t>
  </si>
  <si>
    <t>https://pcpartpicker.com/user/MidNight_Ace/, https://pcpartpicker.com/user/MidNight_Ace/, https://pcpartpicker.com/b/XjWbt6</t>
  </si>
  <si>
    <t>Lil.Wolfie</t>
  </si>
  <si>
    <t>3 years 10 months ago</t>
  </si>
  <si>
    <t>Bit of an Intel fanboy and know amd is better bang for buck but I didn’t want to settle for my dream pc it’s been giving me almost exact performance of the i9 9900k and better temps I’d highly recommend it even though it was me settling due to the hard to get i9 10900k</t>
  </si>
  <si>
    <t>https://pcpartpicker.com/user/Lil.Wolfie/</t>
  </si>
  <si>
    <t>https://pcpartpicker.com/user/Lil.Wolfie/, https://pcpartpicker.com/user/Lil.Wolfie/, https://pcpartpicker.com/b/CdFG3C</t>
  </si>
  <si>
    <t>itszizimusic</t>
  </si>
  <si>
    <t>Performs above expectations, and hyperthreading is a godsend for a non-gaming build.</t>
  </si>
  <si>
    <t>https://pcpartpicker.com/user/itszizimusic/</t>
  </si>
  <si>
    <t>https://pcpartpicker.com/user/itszizimusic/, https://pcpartpicker.com/user/itszizimusic/, https://pcpartpicker.com/b/HmL2FT</t>
  </si>
  <si>
    <t>Harpreet5757</t>
  </si>
  <si>
    <t>This can take anything you through at it</t>
  </si>
  <si>
    <t>https://pcpartpicker.com/user/Harpreet5757/</t>
  </si>
  <si>
    <t>https://pcpartpicker.com/user/Harpreet5757/, https://pcpartpicker.com/user/Harpreet5757/, https://pcpartpicker.com/b/Vw3tt6</t>
  </si>
  <si>
    <t>orcrist</t>
  </si>
  <si>
    <t>Easily OC the CPU by 34% up to 5100 MHz. Idle temp is 31 C and the loaded temp is around 65 C.</t>
  </si>
  <si>
    <t>https://pcpartpicker.com/user/orcrist/</t>
  </si>
  <si>
    <t>https://pcpartpicker.com/user/orcrist/, https://pcpartpicker.com/user/orcrist/, https://pcpartpicker.com/b/2Jn7YJ</t>
  </si>
  <si>
    <t>miltos2304</t>
  </si>
  <si>
    <t>3 years 11 months ago</t>
  </si>
  <si>
    <t>The heart of the system. Very fast CPU and you get max performance in games and work. I played around with some render demos, its super fast and safe to use temp wise.</t>
  </si>
  <si>
    <t>https://pcpartpicker.com/user/miltos2304/</t>
  </si>
  <si>
    <t>https://pcpartpicker.com/user/miltos2304/, https://pcpartpicker.com/user/miltos2304/, https://pcpartpicker.com/b/634nTW</t>
  </si>
  <si>
    <t>Keithbelding</t>
  </si>
  <si>
    <t>Waited for 10th Gen. Glad I did. Easy OC to 5ghz. Standard boost 4.8</t>
  </si>
  <si>
    <t>https://pcpartpicker.com/user/Keithbelding/</t>
  </si>
  <si>
    <t>https://pcpartpicker.com/user/Keithbelding/, https://pcpartpicker.com/user/Keithbelding/, https://pcpartpicker.com/b/MygJ7P</t>
  </si>
  <si>
    <t>Discographyti</t>
  </si>
  <si>
    <t>A beast from what I've seen so far.</t>
  </si>
  <si>
    <t>https://pcpartpicker.com/user/Discographyti/</t>
  </si>
  <si>
    <t>https://pcpartpicker.com/user/Discographyti/, https://pcpartpicker.com/user/Discographyti/, https://pcpartpicker.com/b/D7Rkcf</t>
  </si>
  <si>
    <t>shrpshtr90@gmail.com</t>
  </si>
  <si>
    <t>5+Ghz clocks, runs cool and... wait for it... hyperthreading</t>
  </si>
  <si>
    <t>https://pcpartpicker.com/user/shrpshtr90%40gmail.com/</t>
  </si>
  <si>
    <t>https://pcpartpicker.com/user/shrpshtr90%40gmail.com/, https://pcpartpicker.com/user/shrpshtr90%40gmail.com/, https://pcpartpicker.com/b/xrvWGX</t>
  </si>
  <si>
    <t>yvang07</t>
  </si>
  <si>
    <t>4 years ago</t>
  </si>
  <si>
    <t>I originally purchased an i7-8700k but returned it for the i7-10700k when it was released a few days later. No problem with it so far, and haven't even need to overclock it yet.</t>
  </si>
  <si>
    <t>https://pcpartpicker.com/user/yvang07/</t>
  </si>
  <si>
    <t>https://pcpartpicker.com/user/yvang07/, https://pcpartpicker.com/user/yvang07/, https://pcpartpicker.com/b/9vf9TW</t>
  </si>
  <si>
    <t>mukeymuke</t>
  </si>
  <si>
    <t>I purchased an i9-9900K a while back during the beginning of pandemic and was originally planning to build with that CPU, but while waiting for other parts to arrive (stock/overprice issues), I was able to get MOBO+CPU combo on newegg during the 10th gen release week.</t>
  </si>
  <si>
    <t>https://pcpartpicker.com/user/mukeymuke/</t>
  </si>
  <si>
    <t>https://pcpartpicker.com/user/mukeymuke/, https://pcpartpicker.com/user/mukeymuke/, https://pcpartpicker.com/b/fGq323</t>
  </si>
  <si>
    <t>iman313</t>
  </si>
  <si>
    <t>So far so good. I am glad I waited till 10th gen came out.</t>
  </si>
  <si>
    <t>https://pcpartpicker.com/user/iman313/</t>
  </si>
  <si>
    <t>https://pcpartpicker.com/user/iman313/, https://pcpartpicker.com/user/iman313/, https://pcpartpicker.com/b/sLPnTW</t>
  </si>
  <si>
    <t>ryanp83</t>
  </si>
  <si>
    <t>for gaming this thing is great and it can hold it's own for light content creation but right now Ryzen is a much better choice for workloads. If you can get this for the right price it's not bad</t>
  </si>
  <si>
    <t>https://pcpartpicker.com/user/ryanp83/</t>
  </si>
  <si>
    <t>https://pcpartpicker.com/user/ryanp83/, https://pcpartpicker.com/user/ryanp83/, https://pcpartpicker.com/b/2Qq323</t>
  </si>
  <si>
    <t>the_physicist_42</t>
  </si>
  <si>
    <t>No particular reason for going Intel over AMD (which probably means I should have gone for AMD?) but I'll be using this PC almost entirely for gaming and I was willing to be a little flexible with the budget, so I went Intel. I am new to overclocking, and wanted to get the rig up and running before messing around with that, but it seems that the intel turbo boost is in some ways always active, as I have a base clock of 4.7 GHz and I didn't actually have to do anything to get that.</t>
  </si>
  <si>
    <t>https://pcpartpicker.com/user/the_physicist_42/</t>
  </si>
  <si>
    <t>https://pcpartpicker.com/user/the_physicist_42/, https://pcpartpicker.com/user/the_physicist_42/, https://pcpartpicker.com/b/37TCmG</t>
  </si>
  <si>
    <t>(37 Ratings, 4.8 Average)</t>
  </si>
  <si>
    <t>Infamously dubbed a "waste of sand" by Gamers Nexus, the i7-11700K uses significantly more power than the Ryzen 7 5700X and costs about $100 more brand new, while delivering almost identical performance. It is also beaten in performance by the cheaper i5-12600K, although the latter uses a bit more power. Still, the i7-11700K is reasonably strong and has arguably the best value for a high-end CPU on the LGA1200 socket. It can be worth getting at the right price, which would be no more than $180 secondhand. Due to its high power usage (251W PL2), the i7-11700K requires fairly strong cooling options to unleash its full potential and not thermal throttle.</t>
  </si>
  <si>
    <t>https://pcpartpicker.com/user/freu/, https://pcpartpicker.com/user/freu/, https://pcpartpicker.com/b/qMdD4D</t>
  </si>
  <si>
    <t>Intel Core i7 11700K 3.6 GHz 8 Core Processor</t>
  </si>
  <si>
    <t>Faint_Creator</t>
  </si>
  <si>
    <t>Decent CPU for what it needs to do, although previous generation CPU's were better. Just got it at an unlucky time when 12th Gen released and 10th Gen was taken out of my nearby Micro Center.</t>
  </si>
  <si>
    <t>https://pcpartpicker.com/user/Faint_Creator/</t>
  </si>
  <si>
    <t>https://pcpartpicker.com/user/Faint_Creator/, https://pcpartpicker.com/user/Faint_Creator/, https://pcpartpicker.com/b/BR68TW</t>
  </si>
  <si>
    <t>arcraven</t>
  </si>
  <si>
    <t>I just changed from i9 to i7 so i can pair the i9 with 3090Ti graphic card.</t>
  </si>
  <si>
    <t>https://pcpartpicker.com/user/arcraven/</t>
  </si>
  <si>
    <t>https://pcpartpicker.com/user/arcraven/, https://pcpartpicker.com/user/arcraven/, https://pcpartpicker.com/b/ywHzK8</t>
  </si>
  <si>
    <t>AWFordJr</t>
  </si>
  <si>
    <t>I love my CPU &amp; it never gets over heated by because it is an Intel CPU it will keep you toasty! After having arthritis spread threw out my body now I am sensitive to the cold which was never an issue for me. Some meds, health problems, etc changed all that so I do not leave my windows open when its freezing outside like I use to. So now it gets warm inside when my PC is going from these 240CFM fans blowing from my i7-11700K Heater. Who needs gas heat or heaters when you got Intel? Any way its a great CPU which I game with &amp; pretty much do anything I need to. I have not had any issues with it at all &amp; am pretty happy with it.</t>
  </si>
  <si>
    <t>https://pcpartpicker.com/user/AWFordJr/</t>
  </si>
  <si>
    <t>https://pcpartpicker.com/user/AWFordJr/, https://pcpartpicker.com/user/AWFordJr/, https://pcpartpicker.com/b/GP8J7P</t>
  </si>
  <si>
    <t>RabbitTV</t>
  </si>
  <si>
    <t>A really good gaming CPU. It works really well for me</t>
  </si>
  <si>
    <t>https://pcpartpicker.com/user/RabbitTV/</t>
  </si>
  <si>
    <t>https://pcpartpicker.com/user/RabbitTV/, https://pcpartpicker.com/user/RabbitTV/, https://pcpartpicker.com/b/R22V3C</t>
  </si>
  <si>
    <t>mikeisfr</t>
  </si>
  <si>
    <t>Love and very much enjoy this processor.</t>
  </si>
  <si>
    <t>https://pcpartpicker.com/user/mikeisfr/</t>
  </si>
  <si>
    <t>https://pcpartpicker.com/user/mikeisfr/, https://pcpartpicker.com/user/mikeisfr/, https://pcpartpicker.com/b/vDJfrH</t>
  </si>
  <si>
    <t>Beenitboii</t>
  </si>
  <si>
    <t>Performs well. Was originally going to get a 10900K (Alder lake wasn't released yet), but couldn't find any at a good price, so went with the 11700K instead.</t>
  </si>
  <si>
    <t>https://pcpartpicker.com/user/Beenitboii/</t>
  </si>
  <si>
    <t>https://pcpartpicker.com/user/Beenitboii/, https://pcpartpicker.com/user/Beenitboii/, https://pcpartpicker.com/b/2kj2FT</t>
  </si>
  <si>
    <t>Babatunde04</t>
  </si>
  <si>
    <t>Never gave trouble. APU works surprisingly well.</t>
  </si>
  <si>
    <t>https://pcpartpicker.com/user/Babatunde04/</t>
  </si>
  <si>
    <t>https://pcpartpicker.com/user/Babatunde04/, https://pcpartpicker.com/user/Babatunde04/, https://pcpartpicker.com/b/bVF8TW</t>
  </si>
  <si>
    <t>RedTerra</t>
  </si>
  <si>
    <t>Amazing core, just what I needed for what I am doing</t>
  </si>
  <si>
    <t>https://pcpartpicker.com/user/RedTerra/</t>
  </si>
  <si>
    <t>https://pcpartpicker.com/user/RedTerra/, https://pcpartpicker.com/user/RedTerra/, https://pcpartpicker.com/b/cgBcCJ</t>
  </si>
  <si>
    <t>Keofire</t>
  </si>
  <si>
    <t>It runs smoothly; It has everything I need.</t>
  </si>
  <si>
    <t>https://pcpartpicker.com/user/Keofire/</t>
  </si>
  <si>
    <t>https://pcpartpicker.com/user/Keofire/, https://pcpartpicker.com/user/Keofire/, https://pcpartpicker.com/b/bmkXsY</t>
  </si>
  <si>
    <t>Tebaatusasula</t>
  </si>
  <si>
    <t>This pup can run @ 5.2 GHz on 2 cores/5 Ghz on 8 cores if cooling is adequate. Voltage can reach worrying highs if not regulated.</t>
  </si>
  <si>
    <t>https://pcpartpicker.com/user/Tebaatusasula/</t>
  </si>
  <si>
    <t>https://pcpartpicker.com/user/Tebaatusasula/, https://pcpartpicker.com/user/Tebaatusasula/, https://pcpartpicker.com/b/JTJfrH</t>
  </si>
  <si>
    <t>fire1200</t>
  </si>
  <si>
    <t>Not a lot to say - overall great CPU, got it at microcenter with an Asus Prime Z590-P for free, pretty cool.</t>
  </si>
  <si>
    <t>https://pcpartpicker.com/user/fire1200/</t>
  </si>
  <si>
    <t>https://pcpartpicker.com/user/fire1200/, https://pcpartpicker.com/user/fire1200/, https://pcpartpicker.com/b/wZRTwP</t>
  </si>
  <si>
    <t>TechBri123</t>
  </si>
  <si>
    <t>It has been amazing coming from a 10400, in terms of specific CPU intensive games, it doesn't get too hot thankfully even after running cinebench multiple times! Overall, is it a waste of sand, not really, at least I don't think so, it has performed well and I have had no issues. Rocket Lake is not as bad as I thought.</t>
  </si>
  <si>
    <t>https://pcpartpicker.com/user/TechBri123/</t>
  </si>
  <si>
    <t>https://pcpartpicker.com/user/TechBri123/, https://pcpartpicker.com/user/TechBri123/, https://pcpartpicker.com/b/k7htt6</t>
  </si>
  <si>
    <t>Unknown0verlord</t>
  </si>
  <si>
    <t>I got this cpu for $269.99 at Micro Center and it was an amazing deal. Unfortunately for me, its down to $199.99 now, but that just means it is really good for the price!! It hasn't caused me any problems and I have it overclocked to 5.2Ghz.</t>
  </si>
  <si>
    <t>https://pcpartpicker.com/user/Unknown0verlord/</t>
  </si>
  <si>
    <t>https://pcpartpicker.com/user/Unknown0verlord/, https://pcpartpicker.com/user/Unknown0verlord/, https://pcpartpicker.com/b/PVdmP6</t>
  </si>
  <si>
    <t>rungus</t>
  </si>
  <si>
    <t>~1 year review: still going strong, still has crazy temperatures (did you know this cpu wont back off turbo until it hits 100c!)</t>
  </si>
  <si>
    <t>https://pcpartpicker.com/user/rungus/</t>
  </si>
  <si>
    <t>https://pcpartpicker.com/user/rungus/, https://pcpartpicker.com/user/rungus/, https://pcpartpicker.com/b/8GmgXL</t>
  </si>
  <si>
    <t>God damn this turbo boost is insane. I regularly see 5.1ghz.</t>
  </si>
  <si>
    <t>https://pcpartpicker.com/user/rungus/, https://pcpartpicker.com/user/rungus/, https://pcpartpicker.com/b/KqK48d</t>
  </si>
  <si>
    <t>Kiddcj</t>
  </si>
  <si>
    <t>Works great boosts well. Got a really good deal from microcenter so couldnt really pass it up for the price.I can't speak to the running hot because my pc is in a room at 60* so it never gets much over 50c</t>
  </si>
  <si>
    <t>https://pcpartpicker.com/user/Kiddcj/</t>
  </si>
  <si>
    <t>https://pcpartpicker.com/user/Kiddcj/, https://pcpartpicker.com/user/Kiddcj/, https://pcpartpicker.com/b/2g27YJ</t>
  </si>
  <si>
    <t>Very good CPU for gaming and multi tasking, only issue really is that it like to run warm. Otherwise no complaints</t>
  </si>
  <si>
    <t>https://pcpartpicker.com/user/jongley/, https://pcpartpicker.com/user/jongley/, https://pcpartpicker.com/b/vQFG3C</t>
  </si>
  <si>
    <t>Seiren2112</t>
  </si>
  <si>
    <t>Though I never planned on overclocking it, especially in an ITX case, I liked the potential, as most people do. Very powerfull chip that won't be a bottleneck for anything I'll ever do, even with a 3070 Ti, and HUGE bang for the buck vs i9-11900K.</t>
  </si>
  <si>
    <t>https://pcpartpicker.com/user/Seiren2112/</t>
  </si>
  <si>
    <t>https://pcpartpicker.com/user/Seiren2112/, https://pcpartpicker.com/user/Seiren2112/, https://pcpartpicker.com/b/Vr3tt6</t>
  </si>
  <si>
    <t>segasonic128</t>
  </si>
  <si>
    <t>Great fast CPU from Intel! 8 cores, 16 threads; and Pcie 4.0</t>
  </si>
  <si>
    <t>https://pcpartpicker.com/user/segasonic128/</t>
  </si>
  <si>
    <t>https://pcpartpicker.com/user/segasonic128/, https://pcpartpicker.com/user/segasonic128/, https://pcpartpicker.com/b/6w9G3C</t>
  </si>
  <si>
    <t>hnnhkllr</t>
  </si>
  <si>
    <t>Have had nothing but great performance! Microcenter sells a bundle currently for a great price too!</t>
  </si>
  <si>
    <t>https://pcpartpicker.com/user/hnnhkllr/</t>
  </si>
  <si>
    <t>https://pcpartpicker.com/user/hnnhkllr/, https://pcpartpicker.com/user/hnnhkllr/, https://pcpartpicker.com/b/y46RsY</t>
  </si>
  <si>
    <t>ando24</t>
  </si>
  <si>
    <t>In spite of all the vitriol levied at the high end of 11th gen, from my perspective so far it seems fine. Of course it is leaps and bounds better than the 7700 CPU in my macbook pro I used for the past 4 years. I probably didn't need the i7, but I wanted the higher end option so I can hopefully avoid upgrading for a long while, aside from the GPU which should be an easy swap.</t>
  </si>
  <si>
    <t>https://pcpartpicker.com/user/ando24/</t>
  </si>
  <si>
    <t>https://pcpartpicker.com/user/ando24/, https://pcpartpicker.com/user/ando24/, https://pcpartpicker.com/b/YMRkcf</t>
  </si>
  <si>
    <t>flynn8121</t>
  </si>
  <si>
    <t>Holy ****! This thing is crazy! Works beautiful. Just that i tried a small overclock with the intel tool and instant 90 Celsius Hahaaa! Naturally I started to freak out a little bit when I saw thermal throttling and then it shut off to a blue screen and reset the computer. OK so Intel is completely different than my Ryzen9 and I'm not messing with overclocking. The temps on this thing go from like 40 to 80 back to 40 in split seconds it's totally crazy compared to the ryzen. Sooooo yeah. Perfect processor I'm just not messing with it lol. 
Oh yeah. And running the noctua cooler on high and gaming full load for hours the temps are a perfect 55ish. Love that crazy air cooler.</t>
  </si>
  <si>
    <t>https://pcpartpicker.com/user/flynn8121/</t>
  </si>
  <si>
    <t>https://pcpartpicker.com/user/flynn8121/, https://pcpartpicker.com/user/flynn8121/, https://pcpartpicker.com/b/rkV7YJ</t>
  </si>
  <si>
    <t>Sebastian_L</t>
  </si>
  <si>
    <t>I'm really happy with my choice here. I heard a lot about this CPU running hot but i am very happy with the temperatures under both heavy and light work. I am currently running this PC without a GPU because of the high pricing, and I am suprised that I am able to Play games like GTA V on 50 fps without any problems and Valorant on 100 fps. In the future I am hoping to get a hold of a 3060ti or 3070ti.</t>
  </si>
  <si>
    <t>https://pcpartpicker.com/user/Sebastian_L/</t>
  </si>
  <si>
    <t>https://pcpartpicker.com/user/Sebastian_L/, https://pcpartpicker.com/user/Sebastian_L/, https://pcpartpicker.com/b/VnYH99</t>
  </si>
  <si>
    <t>STiG_30</t>
  </si>
  <si>
    <t>Works well for what I need. Would have gone with AMD but the software I have to use is optimized for Intel chips. Runs hotter than my other rig, a 10700k, and that's with a smaller cooler in an Ncase M1!</t>
  </si>
  <si>
    <t>https://pcpartpicker.com/user/STiG_30/</t>
  </si>
  <si>
    <t>https://pcpartpicker.com/user/STiG_30/, https://pcpartpicker.com/user/STiG_30/, https://pcpartpicker.com/b/Z4cqqs</t>
  </si>
  <si>
    <t>w2n</t>
  </si>
  <si>
    <t>epic processor, runs a bit hot at some times, makes my psu make scary sounds 😈</t>
  </si>
  <si>
    <t>https://pcpartpicker.com/user/w2n/</t>
  </si>
  <si>
    <t>https://pcpartpicker.com/user/w2n/, https://pcpartpicker.com/user/w2n/, https://pcpartpicker.com/b/CfwhP6</t>
  </si>
  <si>
    <t>jenderle</t>
  </si>
  <si>
    <t>Great CPU. Probably could've gone with an 11600k, but being reasonable was not the idea for this build.</t>
  </si>
  <si>
    <t>https://pcpartpicker.com/user/jenderle/</t>
  </si>
  <si>
    <t>https://pcpartpicker.com/user/jenderle/, https://pcpartpicker.com/user/jenderle/, https://pcpartpicker.com/b/gqtp99</t>
  </si>
  <si>
    <t>4phasedelta</t>
  </si>
  <si>
    <t>Currently very well priced at Micro Center so although the CPU did not review well originally, the price being as low as it is now ($300) makes it worth picking up. If you cant get it for $300 or less, its safe to pass on it.</t>
  </si>
  <si>
    <t>https://pcpartpicker.com/user/4phasedelta/</t>
  </si>
  <si>
    <t>https://pcpartpicker.com/user/4phasedelta/, https://pcpartpicker.com/user/4phasedelta/, https://pcpartpicker.com/b/W9gJ7P</t>
  </si>
  <si>
    <t>34 points</t>
  </si>
  <si>
    <t>Capluffy1090</t>
  </si>
  <si>
    <t>Very happy with the processor so far. Turbo works like a charm. Temps are very good.</t>
  </si>
  <si>
    <t>https://pcpartpicker.com/user/Capluffy1090/</t>
  </si>
  <si>
    <t>https://pcpartpicker.com/user/Capluffy1090/, https://pcpartpicker.com/user/Capluffy1090/, https://pcpartpicker.com/b/4TL2FT</t>
  </si>
  <si>
    <t>Make sure you have a good cooler cause it runs hot!</t>
  </si>
  <si>
    <t>https://pcpartpicker.com/user/Crab_13/, https://pcpartpicker.com/user/Crab_13/, https://pcpartpicker.com/b/qWwhP6</t>
  </si>
  <si>
    <t>Beijingbelly</t>
  </si>
  <si>
    <t>Great CPU for my gaming and workload needs. Considered going AMD but honestly this was cheaper and I much more prefer Intel's reliable platform and flash/bug free set up. Handles all games perfectly, great for streaming and also Adobe Premiere workloads easily. Runs extremely cool with my custom loop.</t>
  </si>
  <si>
    <t>https://pcpartpicker.com/user/Beijingbelly/</t>
  </si>
  <si>
    <t>https://pcpartpicker.com/user/Beijingbelly/, https://pcpartpicker.com/user/Beijingbelly/, https://pcpartpicker.com/b/vcDxFT</t>
  </si>
  <si>
    <t>Domesta</t>
  </si>
  <si>
    <t>I got this processor through an intel employee for $220. It's definitely overkill for my needs but I couldn't pass up the amazing deal.</t>
  </si>
  <si>
    <t>https://pcpartpicker.com/user/Domesta/</t>
  </si>
  <si>
    <t>https://pcpartpicker.com/user/Domesta/, https://pcpartpicker.com/user/Domesta/, https://pcpartpicker.com/b/Prjp99</t>
  </si>
  <si>
    <t>Veranek</t>
  </si>
  <si>
    <t>(13 Ratings, 4.5 Average)</t>
  </si>
  <si>
    <t>If you can cool it, and don't mind the ridiculous power consumption, and you get a replacement ILM (or just go crazy and direct-die cool,) this is truly a fantastic CPU. If I had built this PC more recently, I would have opted for the 14900K instead - less expensive, same specs, less power hungry.</t>
  </si>
  <si>
    <t>https://pcpartpicker.com/user/Veranek/</t>
  </si>
  <si>
    <t>https://pcpartpicker.com/user/Veranek/, https://pcpartpicker.com/user/Veranek/, https://pcpartpicker.com/b/KHt8TW</t>
  </si>
  <si>
    <t>Intel Core i9 13900KS 3 GHz 24 Core Processor</t>
  </si>
  <si>
    <t>conv_colonel</t>
  </si>
  <si>
    <t>This is meh. No AVX-512. PCIe lanes are scant: 16 for Gen5 but only 4 for Gen4. Why not 20 for Gen5? Also, why are consumers stuck in sub-64 PCIe lanes?</t>
  </si>
  <si>
    <t>https://pcpartpicker.com/user/conv_colonel/</t>
  </si>
  <si>
    <t>https://pcpartpicker.com/user/conv_colonel/, https://pcpartpicker.com/user/conv_colonel/, https://pcpartpicker.com/b/dcj2FT</t>
  </si>
  <si>
    <t>GodKhaos</t>
  </si>
  <si>
    <t>Pretty hot chip, unfortunately mines didn't came with a siilicone lottery CPU comparijng to Stkatterbencher his was around in the 123th rank mines was around 116th(higher is better) so voltage had to be slightly higher but AI did set it below 1.5 V so it wasn't that bad , and didn't have to turn the e-cores , my oriignal plan was to turn off half of them leaving 8 e-cores but my other strategies didn't fully work, maybe when i have some more time I will re-adjust this strategy but I was able to get this overclocked to 6200MHZ while keeping all the other ecores out and keeping temp below 100 degrees when gaming , or video editing, only hit 100 degrees when I did some benchmarks using 3dmark and only hit around 98 degrees when I did some stress test using OCCT and Prime 95, without any stability issues.</t>
  </si>
  <si>
    <t>https://pcpartpicker.com/user/GodKhaos/</t>
  </si>
  <si>
    <t>https://pcpartpicker.com/user/GodKhaos/, https://pcpartpicker.com/user/GodKhaos/, https://pcpartpicker.com/b/FDfPxr</t>
  </si>
  <si>
    <t>rodaku</t>
  </si>
  <si>
    <t>works great as long as you set the correct BIOS settings and do not try to fly a rocket to the moon with it</t>
  </si>
  <si>
    <t>https://pcpartpicker.com/user/rodaku/</t>
  </si>
  <si>
    <t>https://pcpartpicker.com/user/rodaku/, https://pcpartpicker.com/user/rodaku/, https://pcpartpicker.com/b/HjsXsY</t>
  </si>
  <si>
    <t>MCRM_Snow</t>
  </si>
  <si>
    <t>very good and powerful temps a tad high but if adjust voltage its fine</t>
  </si>
  <si>
    <t>https://pcpartpicker.com/user/MCRM_Snow/</t>
  </si>
  <si>
    <t>https://pcpartpicker.com/user/MCRM_Snow/, https://pcpartpicker.com/user/MCRM_Snow/, https://pcpartpicker.com/b/7tkXsY</t>
  </si>
  <si>
    <t>jwendl</t>
  </si>
  <si>
    <t>Cooks hot, but runs solid</t>
  </si>
  <si>
    <t>https://pcpartpicker.com/user/jwendl/</t>
  </si>
  <si>
    <t>https://pcpartpicker.com/user/jwendl/, https://pcpartpicker.com/user/jwendl/, https://pcpartpicker.com/b/bBz7YJ</t>
  </si>
  <si>
    <t>gamerballs</t>
  </si>
  <si>
    <t>Very fast CPU. Windows, apps, and gaming are all very smooth. 105 SP rating in Asus bios. Works smoothly with 7200mhz ram. Hits 90c at 280 watts.</t>
  </si>
  <si>
    <t>https://pcpartpicker.com/user/gamerballs/</t>
  </si>
  <si>
    <t>https://pcpartpicker.com/user/gamerballs/, https://pcpartpicker.com/user/gamerballs/, https://pcpartpicker.com/b/kTZZxr</t>
  </si>
  <si>
    <t>sep.gg</t>
  </si>
  <si>
    <t>An absolute beast of a CPU that blows any game out of the water. The KS/K
variant is the unlocked/overclocking version. I don't overclock, which was probably unwise on my part (but I could if I wanted to and that's what matters!).</t>
  </si>
  <si>
    <t>https://pcpartpicker.com/user/sep.gg/</t>
  </si>
  <si>
    <t>https://pcpartpicker.com/user/sep.gg/, https://pcpartpicker.com/user/sep.gg/, https://pcpartpicker.com/b/hvdD4D</t>
  </si>
  <si>
    <t>computercameron</t>
  </si>
  <si>
    <t>The great thing about this isn't really the clock speeds. The 13900k can get pretty comparable clocks with almost stock MB settings. The interesting thing about this chip is how much you can limit the power consumption / voltage while still getting almost the same amount of power &amp; stability.</t>
  </si>
  <si>
    <t>https://pcpartpicker.com/user/computercameron/</t>
  </si>
  <si>
    <t>https://pcpartpicker.com/user/computercameron/, https://pcpartpicker.com/user/computercameron/, https://pcpartpicker.com/b/LrRTwP</t>
  </si>
  <si>
    <t>iiNNeX</t>
  </si>
  <si>
    <t>Fast AF, requires a nuclear reactor and hits 100C in seconds in very heavy loads. That said, for my use case (gaming) it is perfect and temps don't exceed 70s. Is it worth it over a normal 13900k? Well that depends, I did have a normal one but silicone lottery said no and it could barely run 6200 ram and would not OC much. This on the other hand guarantees a higher ceiling as it's basically pre-binned. If you already have a good base i9, this is a waste of money. But if you don't want to play the lottery, the extra cost can be justified.</t>
  </si>
  <si>
    <t>https://pcpartpicker.com/user/iiNNeX/</t>
  </si>
  <si>
    <t>https://pcpartpicker.com/user/iiNNeX/, https://pcpartpicker.com/user/iiNNeX/, https://pcpartpicker.com/b/fhK323</t>
  </si>
  <si>
    <t>141 points</t>
  </si>
  <si>
    <t>kuahtreiba</t>
  </si>
  <si>
    <t>Comes in a nice Silver Plastic Wafer! Besides that, its not really worth the extra Price except you're looking for a binned Version to achive more Overclocking Potential.</t>
  </si>
  <si>
    <t>https://pcpartpicker.com/user/kuahtreiba/</t>
  </si>
  <si>
    <t>https://pcpartpicker.com/user/kuahtreiba/, https://pcpartpicker.com/user/kuahtreiba/, https://pcpartpicker.com/b/j38J7P</t>
  </si>
  <si>
    <t>This is my first time being a beta tester early adopter and I will NEVER do it again. It literally bricked the ram kit I had been using with no problems and currently refuses to post with any OC (including ASUS AI OC) or either XMP profile. The only reason this didn't get one star is that it still turbos above 6ghz sometimes which is kinda cool I guess.</t>
  </si>
  <si>
    <t>Gughix</t>
  </si>
  <si>
    <t>(14 Ratings, 4.9 Average)</t>
  </si>
  <si>
    <t>The price-quality ratio pushed me to choose it, I didn't want anything too excessive like the K series, as it would have cost me to spend more money on the mobo. Efficient, high-performance and relatively "cool" CPU.</t>
  </si>
  <si>
    <t>https://pcpartpicker.com/user/Gughix/</t>
  </si>
  <si>
    <t>https://pcpartpicker.com/user/Gughix/, https://pcpartpicker.com/user/Gughix/, https://pcpartpicker.com/b/QBJfrH</t>
  </si>
  <si>
    <t>Intel Core i5 13500 2.5 GHz 14 Core Processor</t>
  </si>
  <si>
    <t>misterbombastic</t>
  </si>
  <si>
    <t>This CPU is very efficient. It uses a small amount of power with a nice clock speed.
For me personally, I could go for i7 13700f or KF but this is great for now.
Will probably update it in one year.
In gaming it is very cool</t>
  </si>
  <si>
    <t>https://pcpartpicker.com/user/misterbombastic/</t>
  </si>
  <si>
    <t>https://pcpartpicker.com/user/misterbombastic/, https://pcpartpicker.com/user/misterbombastic/, https://pcpartpicker.com/b/myRTwP</t>
  </si>
  <si>
    <t>professor_Verbrugghe</t>
  </si>
  <si>
    <t>Way faster than the package says! Cheap and absolutely great. Don't sleep on this one.</t>
  </si>
  <si>
    <t>https://pcpartpicker.com/user/professor_Verbrugghe/</t>
  </si>
  <si>
    <t>https://pcpartpicker.com/user/professor_Verbrugghe/, https://pcpartpicker.com/user/professor_Verbrugghe/, https://pcpartpicker.com/b/gG68TW</t>
  </si>
  <si>
    <t>germandoctor7</t>
  </si>
  <si>
    <t>This CPU is great with 6 P cores and 20 threads. Can do anything a normal person would throw at it. However these days AMD is much better price to performance and I received this on a discount so that's why I got this instead.</t>
  </si>
  <si>
    <t>https://pcpartpicker.com/user/germandoctor7/</t>
  </si>
  <si>
    <t>https://pcpartpicker.com/user/germandoctor7/, https://pcpartpicker.com/user/germandoctor7/, https://pcpartpicker.com/b/YhxcCJ</t>
  </si>
  <si>
    <t>Hellotomc</t>
  </si>
  <si>
    <t>Great CPU, performs well during gaming and can handle everything I have thrown at it so far. Having integrated graphics is nice, even with a discrete GPU.</t>
  </si>
  <si>
    <t>https://pcpartpicker.com/user/Hellotomc/</t>
  </si>
  <si>
    <t>https://pcpartpicker.com/user/Hellotomc/, https://pcpartpicker.com/user/Hellotomc/, https://pcpartpicker.com/b/zcBcCJ</t>
  </si>
  <si>
    <t>chris2k2b</t>
  </si>
  <si>
    <t>It's a good one. CPUs are a whole story, but I found the price to performance ratio quite good. Remember to use it with windows 11, win10 doesn't know anything about p/e cores, so you might loose a lot of performance if the game runs on an e core or have way too much power allocated if you run word on a p core.</t>
  </si>
  <si>
    <t>https://pcpartpicker.com/user/chris2k2b/</t>
  </si>
  <si>
    <t>https://pcpartpicker.com/user/chris2k2b/, https://pcpartpicker.com/user/chris2k2b/, https://pcpartpicker.com/b/Fjhtt6</t>
  </si>
  <si>
    <t>Kisushotto</t>
  </si>
  <si>
    <t>Strong, fast, and a hottie compare to my old i5 8400 XD</t>
  </si>
  <si>
    <t>https://pcpartpicker.com/user/Kisushotto/</t>
  </si>
  <si>
    <t>https://pcpartpicker.com/user/Kisushotto/, https://pcpartpicker.com/user/Kisushotto/, https://pcpartpicker.com/b/tgK323</t>
  </si>
  <si>
    <t>m0nstr0s1ty</t>
  </si>
  <si>
    <t>I was indecisive for some time over whether to go for this CPU or the 13400. Having on-board graphics is a necessity for me, so an F variant was a no-go. I chose this CPU in the end simply for the extra cores and the increase in cost over the 13400 was not a concern. I cannot complain at all. It's an excellent pairing for the RTX 4070.</t>
  </si>
  <si>
    <t>https://pcpartpicker.com/user/m0nstr0s1ty/</t>
  </si>
  <si>
    <t>https://pcpartpicker.com/user/m0nstr0s1ty/, https://pcpartpicker.com/user/m0nstr0s1ty/, https://pcpartpicker.com/b/DHrrxr</t>
  </si>
  <si>
    <t>Curjack</t>
  </si>
  <si>
    <t>It's everything I needed really. I didn't need any more power and not going for a K-chip saved me money on the board as well. I'm not too interested in overclocking as my PC needs to be stable whilst working. I haven't stressed it once yet and knowing its power usage is low, for a current-gen chip, is a nice plus.</t>
  </si>
  <si>
    <t>https://pcpartpicker.com/user/Curjack/</t>
  </si>
  <si>
    <t>https://pcpartpicker.com/user/Curjack/, https://pcpartpicker.com/user/Curjack/, https://pcpartpicker.com/b/JQLPxr</t>
  </si>
  <si>
    <t>ncw33</t>
  </si>
  <si>
    <t>Intel vs AMD: well, AMD was ahead for a long time, but 13th-gen Intel CPUs have leaped ahead in price-to-performance. For gaming, it's on-par; but for productivity (lots of long C++ software compiles) Intel is massively ahead, just because you get so many more cores. At the £250 mark, the i5-13500 has pretty much peak perf/£ and is way ahead of AMD (on a super-multithreaded task), and leads AMD by a little bit at that price point in single-threaded perf too. An i7-12700 is behind on price/£, and the other options are i5-13400 or 13600, which are all good too (linear price/£ scaling across the i5 range, just pick your price point).</t>
  </si>
  <si>
    <t>https://pcpartpicker.com/user/ncw33/</t>
  </si>
  <si>
    <t>https://pcpartpicker.com/user/ncw33/, https://pcpartpicker.com/user/ncw33/, https://pcpartpicker.com/b/8jBcCJ</t>
  </si>
  <si>
    <t>ImIsie</t>
  </si>
  <si>
    <t>(4 Ratings, 4.5 Average)</t>
  </si>
  <si>
    <t>It's great for gaming, phenomenal performance for it's price. Unfortunately it doesn't handle rendering massive projects so I am only giving it 4 stars. If you are building just a gaming setup, buy the i5-13400, if you have plans for anything more, buy better.</t>
  </si>
  <si>
    <t>https://pcpartpicker.com/user/ImIsie/</t>
  </si>
  <si>
    <t>https://pcpartpicker.com/user/ImIsie/, https://pcpartpicker.com/user/ImIsie/, https://pcpartpicker.com/b/ysQD4D</t>
  </si>
  <si>
    <t>Intel Core i5 13400 2.5 GHz 10 Core Processor</t>
  </si>
  <si>
    <t>GoosowaryX</t>
  </si>
  <si>
    <t>Great CPU, does not produce a ton of heat with a decent CPU cooler. Perfect for gaming</t>
  </si>
  <si>
    <t>https://pcpartpicker.com/user/GoosowaryX/</t>
  </si>
  <si>
    <t>https://pcpartpicker.com/user/GoosowaryX/, https://pcpartpicker.com/user/GoosowaryX/, https://pcpartpicker.com/b/TFLPxr</t>
  </si>
  <si>
    <t>inversionmass</t>
  </si>
  <si>
    <t>worked very good but tbh with my cooler its getting 90+ degrees so i think its best with a good cooler unlike mine</t>
  </si>
  <si>
    <t>https://pcpartpicker.com/user/inversionmass/</t>
  </si>
  <si>
    <t>https://pcpartpicker.com/user/inversionmass/, https://pcpartpicker.com/user/inversionmass/, https://pcpartpicker.com/b/BbTJ7P</t>
  </si>
  <si>
    <t>RandomBuilder234789</t>
  </si>
  <si>
    <t>Does its thing, easy to install, and is living up to where it sits in the Intel lineup. A seemingly good match to the 6750 XT and has shown to run very cool.</t>
  </si>
  <si>
    <t>https://pcpartpicker.com/user/RandomBuilder234789/</t>
  </si>
  <si>
    <t>https://pcpartpicker.com/user/RandomBuilder234789/, https://pcpartpicker.com/user/RandomBuilder234789/, https://pcpartpicker.com/b/sVDcCJ</t>
  </si>
  <si>
    <t>pepson</t>
  </si>
  <si>
    <t>(14 Ratings, 4.6 Average)</t>
  </si>
  <si>
    <t>works. stays cool. fast enough.</t>
  </si>
  <si>
    <t>https://pcpartpicker.com/user/pepson/</t>
  </si>
  <si>
    <t>https://pcpartpicker.com/user/pepson/, https://pcpartpicker.com/user/pepson/, https://pcpartpicker.com/b/vF68TW</t>
  </si>
  <si>
    <t>Intel Core i3 12100 3.3 GHz Quad Core Processor</t>
  </si>
  <si>
    <t>The legendary Intel VALUE chip! For the price, can't go wrong with this one.</t>
  </si>
  <si>
    <t>https://pcpartpicker.com/user/smjh123/, https://pcpartpicker.com/user/smjh123/, https://pcpartpicker.com/b/pYK323</t>
  </si>
  <si>
    <t>Qdmd9d</t>
  </si>
  <si>
    <t>Affordable and does its job well. The stock cooler’s pushpin mechanism is a bit funky, but it seems to function just as well.</t>
  </si>
  <si>
    <t>https://pcpartpicker.com/user/Qdmd9d/</t>
  </si>
  <si>
    <t>https://pcpartpicker.com/user/Qdmd9d/, https://pcpartpicker.com/user/Qdmd9d/, https://pcpartpicker.com/b/CFLPxr</t>
  </si>
  <si>
    <t>Tomato13</t>
  </si>
  <si>
    <t>Cheap seems to work, so far so good.</t>
  </si>
  <si>
    <t>https://pcpartpicker.com/user/Tomato13/</t>
  </si>
  <si>
    <t>https://pcpartpicker.com/user/Tomato13/, https://pcpartpicker.com/user/Tomato13/, https://pcpartpicker.com/b/82LPxr</t>
  </si>
  <si>
    <t>JPM1990</t>
  </si>
  <si>
    <t>So far so good for a server CPU. I bought this with power consumption and longevity in mind. I could have gotten away with a 10th Gen, but the 12th Gen should give me a longer life. Has extremely low power consumption at idle, and since this server doesn't turn off, that was a selling point for these California Utility rates. Hard to beat for the low price.</t>
  </si>
  <si>
    <t>https://pcpartpicker.com/user/JPM1990/</t>
  </si>
  <si>
    <t>https://pcpartpicker.com/user/JPM1990/, https://pcpartpicker.com/user/JPM1990/, https://pcpartpicker.com/b/DJXbt6</t>
  </si>
  <si>
    <t>Sevallis</t>
  </si>
  <si>
    <t>Great 4c/8t high IPC CPU for Plex use with Intel quick-sync. I wanted to run emulators as well so I figured it was worth just paying a bit more and going straight to 12th gen. The stock cooler is quite awful though, idling around 50-55c and I took it off and replaced it with a low profile one that fit my HTPC build. The integrated graphics was able to run some PS2 level emulated games, but absolutely choked on Gamecube. I'll get a GPU for that later, but no complaints about it's video capabilities otherwise.</t>
  </si>
  <si>
    <t>https://pcpartpicker.com/user/Sevallis/</t>
  </si>
  <si>
    <t>https://pcpartpicker.com/user/Sevallis/, https://pcpartpicker.com/user/Sevallis/, https://pcpartpicker.com/b/3CkXsY</t>
  </si>
  <si>
    <t>SonBodin</t>
  </si>
  <si>
    <t>Works great for the price, but the fan could be better</t>
  </si>
  <si>
    <t>https://pcpartpicker.com/user/SonBodin/</t>
  </si>
  <si>
    <t>https://pcpartpicker.com/user/SonBodin/, https://pcpartpicker.com/user/SonBodin/, https://pcpartpicker.com/b/rjLPxr</t>
  </si>
  <si>
    <t>MiST_TravDog</t>
  </si>
  <si>
    <t>Gets the job done. I paired it up with a RX 6600XT. Definitely gonna upgrade soon in the future. Overall, it performs well for the price.</t>
  </si>
  <si>
    <t>https://pcpartpicker.com/user/MiST_TravDog/</t>
  </si>
  <si>
    <t>https://pcpartpicker.com/user/MiST_TravDog/, https://pcpartpicker.com/user/MiST_TravDog/, https://pcpartpicker.com/b/GfDcCJ</t>
  </si>
  <si>
    <t>ZenithZYT</t>
  </si>
  <si>
    <t>Performs much better than expected.</t>
  </si>
  <si>
    <t>https://pcpartpicker.com/user/ZenithZYT/</t>
  </si>
  <si>
    <t>https://pcpartpicker.com/user/ZenithZYT/, https://pcpartpicker.com/user/ZenithZYT/, https://pcpartpicker.com/b/Hzhtt6</t>
  </si>
  <si>
    <t>PanTorcha</t>
  </si>
  <si>
    <t>(2 Ratings, 4.5 Average)</t>
  </si>
  <si>
    <t>Great CPU better than getting a i9-12900F.
WARNING : You will need a Bios Update for it to work with Windows 11.</t>
  </si>
  <si>
    <t>https://pcpartpicker.com/user/PanTorcha/</t>
  </si>
  <si>
    <t>https://pcpartpicker.com/user/PanTorcha/, https://pcpartpicker.com/user/PanTorcha/, https://pcpartpicker.com/b/r9y48d</t>
  </si>
  <si>
    <t>Intel Core i7 13700F 2.1 GHz 16 Core Processor</t>
  </si>
  <si>
    <t>12100h610m</t>
  </si>
  <si>
    <t>https://pcpartpicker.com/user/12100h610m/</t>
  </si>
  <si>
    <t>https://pcpartpicker.com/user/12100h610m/, https://pcpartpicker.com/user/12100h610m/, https://pcpartpicker.com/b/W6BcCJ</t>
  </si>
  <si>
    <t>orion93257</t>
  </si>
  <si>
    <t>Very fast CPU for a budget quad-core, I wanted something faster than an i7-6700 but still quad-core and this is a great option. Integrated graphics aren't anything to be used for gaming, but it works for an office build.</t>
  </si>
  <si>
    <t>https://pcpartpicker.com/user/orion93257/</t>
  </si>
  <si>
    <t>https://pcpartpicker.com/user/orion93257/, https://pcpartpicker.com/user/orion93257/, https://pcpartpicker.com/b/TYHzK8</t>
  </si>
  <si>
    <t>anxon</t>
  </si>
  <si>
    <t>Incredibly competitive price tag</t>
  </si>
  <si>
    <t>https://pcpartpicker.com/user/anxon/</t>
  </si>
  <si>
    <t>https://pcpartpicker.com/user/anxon/, https://pcpartpicker.com/user/anxon/, https://pcpartpicker.com/b/rZ8J7P</t>
  </si>
  <si>
    <t>BruceMellen</t>
  </si>
  <si>
    <t>Routinely overclocks itself to &gt;4GHz under load.</t>
  </si>
  <si>
    <t>https://pcpartpicker.com/user/BruceMellen/</t>
  </si>
  <si>
    <t>https://pcpartpicker.com/user/BruceMellen/, https://pcpartpicker.com/user/BruceMellen/, https://pcpartpicker.com/b/GhPV3C</t>
  </si>
  <si>
    <t>NickSevers07</t>
  </si>
  <si>
    <t>(12 Ratings, 4.2 Average)</t>
  </si>
  <si>
    <t>Great CPU, but I wish it had at least 10 cores, maybe 12 to not bottleneck my 3080... Otherwise great CPU</t>
  </si>
  <si>
    <t>https://pcpartpicker.com/user/NickSevers07/</t>
  </si>
  <si>
    <t>https://pcpartpicker.com/user/NickSevers07/, https://pcpartpicker.com/user/NickSevers07/, https://pcpartpicker.com/b/NQgtt6</t>
  </si>
  <si>
    <t>Intel Core i9 11900K 3.5 GHz 8 Core Processor</t>
  </si>
  <si>
    <t>ZeRolimits_Cole</t>
  </si>
  <si>
    <t>coming from a 10700f, this thing is a beast</t>
  </si>
  <si>
    <t>https://pcpartpicker.com/user/ZeRolimits_Cole/</t>
  </si>
  <si>
    <t>https://pcpartpicker.com/user/ZeRolimits_Cole/, https://pcpartpicker.com/user/ZeRolimits_Cole/, https://pcpartpicker.com/b/vqbhP6</t>
  </si>
  <si>
    <t>aeasla01</t>
  </si>
  <si>
    <t>so far great CPU. I read a lot of reviews regarding heat spikes and heat being a major concern for most. I OC to 5 ghz and am seeing 38-45 degrees at idle and 50-60 when gaming. there are occasional heat spikes, typically when launching a game, that last for about 10 seconds, but after that it comes back down pretty quick. My whole setup is focused around cooling though so that obviously helps. NZXT X63 does great with this cpu.</t>
  </si>
  <si>
    <t>https://pcpartpicker.com/user/aeasla01/</t>
  </si>
  <si>
    <t>https://pcpartpicker.com/user/aeasla01/, https://pcpartpicker.com/user/aeasla01/, https://pcpartpicker.com/b/DBLPxr</t>
  </si>
  <si>
    <t>KiwiTech</t>
  </si>
  <si>
    <t>Beast of a CPU and does everything you need at incredible speeds. Only problems I could find is the price and how toasty it gets under a crappy cooler</t>
  </si>
  <si>
    <t>https://pcpartpicker.com/user/KiwiTech/</t>
  </si>
  <si>
    <t>https://pcpartpicker.com/user/KiwiTech/, https://pcpartpicker.com/user/KiwiTech/, https://pcpartpicker.com/b/P9rrxr</t>
  </si>
  <si>
    <t>11snakePlayz</t>
  </si>
  <si>
    <t>Excellent CPU, very powerful. Haven't experienced any overheating problems.</t>
  </si>
  <si>
    <t>https://pcpartpicker.com/user/11snakePlayz/</t>
  </si>
  <si>
    <t>https://pcpartpicker.com/user/11snakePlayz/, https://pcpartpicker.com/user/11snakePlayz/, https://pcpartpicker.com/b/Y86RsY</t>
  </si>
  <si>
    <t>ArcticRPh</t>
  </si>
  <si>
    <t>the 11 th gen intel chips get a fair amount of flak, and yes AMD at least until alder lake came out had better CPUs but I ended up with this through a combination of price and timing. That being said it is still quite a performance boost over my previous rig and am content with it.</t>
  </si>
  <si>
    <t>https://pcpartpicker.com/user/ArcticRPh/</t>
  </si>
  <si>
    <t>https://pcpartpicker.com/user/ArcticRPh/, https://pcpartpicker.com/user/ArcticRPh/, https://pcpartpicker.com/b/nnYH99</t>
  </si>
  <si>
    <t>mikeythewrench</t>
  </si>
  <si>
    <t>Great Processor! Not as fast as my 10900k with 2 less cores but, it works well :)</t>
  </si>
  <si>
    <t>https://pcpartpicker.com/user/mikeythewrench/</t>
  </si>
  <si>
    <t>https://pcpartpicker.com/user/mikeythewrench/, https://pcpartpicker.com/user/mikeythewrench/, https://pcpartpicker.com/b/wFvWGX</t>
  </si>
  <si>
    <t>Doozy-x</t>
  </si>
  <si>
    <t>I don't know what I was expecting from this processor going into this, however I read some reviews and was kind of questioning myself about using it. I went on to go with it and then it performs extremely well. The only complaint would be that it heats up quickly. The other thing is that games now prefer the single core speed rather than the core count.; I am not doing any rendering of videos etc. so I did not require that many cores. I paired it with a 360mm rad and that keeps it below what Intel reported so am extremely happy with it. Only scored 4/5 due to it getting hot quickly which isn't ideal for majority of people!</t>
  </si>
  <si>
    <t>https://pcpartpicker.com/user/Doozy-x/</t>
  </si>
  <si>
    <t>https://pcpartpicker.com/user/Doozy-x/, https://pcpartpicker.com/user/Doozy-x/, https://pcpartpicker.com/b/kWq323</t>
  </si>
  <si>
    <t>cam_higgz</t>
  </si>
  <si>
    <t>Performance is as expected. Nothing crazy but it was available for purchase so right now that's close to enough.</t>
  </si>
  <si>
    <t>https://pcpartpicker.com/user/cam_higgz/</t>
  </si>
  <si>
    <t>https://pcpartpicker.com/user/cam_higgz/, https://pcpartpicker.com/user/cam_higgz/, https://pcpartpicker.com/b/RfL2FT</t>
  </si>
  <si>
    <t>CylixArtworks</t>
  </si>
  <si>
    <t>(5 Ratings, 4.6 Average)</t>
  </si>
  <si>
    <t>i like it, i should of got like a 5950x tho lowkey.</t>
  </si>
  <si>
    <t>https://pcpartpicker.com/user/CylixArtworks/</t>
  </si>
  <si>
    <t>https://pcpartpicker.com/user/CylixArtworks/, https://pcpartpicker.com/user/CylixArtworks/, https://pcpartpicker.com/b/DXp2FT</t>
  </si>
  <si>
    <t>Intel Core i9 12900KS 3.4 GHz 16 Core Processor</t>
  </si>
  <si>
    <t>Davidwellthatskindait</t>
  </si>
  <si>
    <t>It somehow survived the fire don't ask me how but it did. Still running blazing fast but I think I can do better with a bit of overclocking ;)</t>
  </si>
  <si>
    <t>https://pcpartpicker.com/user/Davidwellthatskindait/</t>
  </si>
  <si>
    <t>https://pcpartpicker.com/user/Davidwellthatskindait/, https://pcpartpicker.com/user/Davidwellthatskindait/, https://pcpartpicker.com/b/YjLPxr</t>
  </si>
  <si>
    <t>Blazing fast and runs amazing and when I get the proper cooling it will be a overclocking beast.</t>
  </si>
  <si>
    <t>https://pcpartpicker.com/user/Davidwellthatskindait/, https://pcpartpicker.com/user/Davidwellthatskindait/, https://pcpartpicker.com/b/kTF8TW</t>
  </si>
  <si>
    <t>ChezLondo</t>
  </si>
  <si>
    <t>Amazing CPU, but it probably will overheat at some point.</t>
  </si>
  <si>
    <t>https://pcpartpicker.com/user/ChezLondo/</t>
  </si>
  <si>
    <t>https://pcpartpicker.com/user/ChezLondo/, https://pcpartpicker.com/user/ChezLondo/, https://pcpartpicker.com/b/YpbhP6</t>
  </si>
  <si>
    <t>Fastest CPU for gaming in the world. Runs extremely hot, difficult to manage overclocking on, especially with RAM, and costs about as much as an entire budget PC.</t>
  </si>
  <si>
    <t>https://pcpartpicker.com/user/M_Oswald/, https://pcpartpicker.com/user/M_Oswald/, https://pcpartpicker.com/b/MPmgXL</t>
  </si>
  <si>
    <t>Haethei</t>
  </si>
  <si>
    <t>(9 Ratings, 4.8 Average)</t>
  </si>
  <si>
    <t>Still a great CPU, but it might not be appropriate for everyone. I recommend this if you are looking to get a powerful CPU, but you really want one that has low power draw so you don't need a strong cooling system for it. A cheap $20-30 tower cooler will handle this thing EASILY with a proper airflow case. If you are making a new low-medium budget build primarily for gaming, you probably don't need a CPU this strong, you will do great with something like a 12400 or 14500 instead and save a decent chunk of money.</t>
  </si>
  <si>
    <t>https://pcpartpicker.com/user/Haethei/</t>
  </si>
  <si>
    <t>https://pcpartpicker.com/user/Haethei/, https://pcpartpicker.com/user/Haethei/, https://pcpartpicker.com/b/ZhwzK8</t>
  </si>
  <si>
    <t>Intel Core i7 12700F 2.1 GHz 12 Core Processor</t>
  </si>
  <si>
    <t>Built like a champ</t>
  </si>
  <si>
    <t>https://pcpartpicker.com/user/taemx/, https://pcpartpicker.com/user/taemx/, https://pcpartpicker.com/b/Crp2FT</t>
  </si>
  <si>
    <t>Mostlysquare</t>
  </si>
  <si>
    <t>Great processor. Perfect for any game I throw at it right now and it hasnt exceeded 42 degrees celsius so far partly because of the liquid cooler. Plenty of cores and virtual cores to power through those processes!</t>
  </si>
  <si>
    <t>https://pcpartpicker.com/user/Mostlysquare/</t>
  </si>
  <si>
    <t>https://pcpartpicker.com/user/Mostlysquare/, https://pcpartpicker.com/user/Mostlysquare/, https://pcpartpicker.com/b/KxfPxr</t>
  </si>
  <si>
    <t>Good enough for most people.</t>
  </si>
  <si>
    <t>willian</t>
  </si>
  <si>
    <t>really fast.
Not 65 Watts! I definitely under specd on the cooler because I didn't think it was so hot.
under a sustained workload it'll pull 180 or so watts!
Spec your cooler up with this chip!!</t>
  </si>
  <si>
    <t>https://pcpartpicker.com/user/willian/</t>
  </si>
  <si>
    <t>https://pcpartpicker.com/user/willian/, https://pcpartpicker.com/user/willian/, https://pcpartpicker.com/b/nMZZxr</t>
  </si>
  <si>
    <t>stef_777</t>
  </si>
  <si>
    <t>works decently, but can get to 40-50% use after moderate tasks.</t>
  </si>
  <si>
    <t>https://pcpartpicker.com/user/stef_777/</t>
  </si>
  <si>
    <t>https://pcpartpicker.com/user/stef_777/, https://pcpartpicker.com/user/stef_777/, https://pcpartpicker.com/b/BdCzK8</t>
  </si>
  <si>
    <t>Chironex</t>
  </si>
  <si>
    <t>After seemingly five years playing catch-up to AMD, Intel finally leapfrogged them with their 12th generation processors. While AMD is about to leapfrog them right back with the Zen 5 series later this year, at this moment Intel is providing the best bang-for-your-buck CPU for the gaming market. And they can actually be quite efficient to boot.</t>
  </si>
  <si>
    <t>https://pcpartpicker.com/user/Chironex/</t>
  </si>
  <si>
    <t>https://pcpartpicker.com/user/Chironex/, https://pcpartpicker.com/user/Chironex/, https://pcpartpicker.com/b/DJxcCJ</t>
  </si>
  <si>
    <t>Super impressive performance for the price and temperature. You can cool this thing easily with a cooler that costs only $50 and still be under 70C at max load. Depends on your case and fans of course.</t>
  </si>
  <si>
    <t>https://pcpartpicker.com/user/Haethei/, https://pcpartpicker.com/user/Haethei/, https://pcpartpicker.com/b/HjYH99</t>
  </si>
  <si>
    <t>stevensmeister</t>
  </si>
  <si>
    <t>Amazing, does what it needs to. Runs around 140w, does not need more wattage then that for performance.</t>
  </si>
  <si>
    <t>https://pcpartpicker.com/user/stevensmeister/</t>
  </si>
  <si>
    <t>https://pcpartpicker.com/user/stevensmeister/, https://pcpartpicker.com/user/stevensmeister/, https://pcpartpicker.com/b/4pZfrH</t>
  </si>
  <si>
    <t>Ourson_</t>
  </si>
  <si>
    <t>(72 Ratings, 4.8 Average)</t>
  </si>
  <si>
    <t>The graphical part is usefull if you don't have a gpu. Should replace it with a 10700K.</t>
  </si>
  <si>
    <t>https://pcpartpicker.com/user/Ourson_/</t>
  </si>
  <si>
    <t>https://pcpartpicker.com/user/Ourson_/, https://pcpartpicker.com/user/Ourson_/, https://pcpartpicker.com/b/RCW323</t>
  </si>
  <si>
    <t>Intel Core i5 10600K 4.1 GHz 6 Core Processor</t>
  </si>
  <si>
    <t>OtterAspect</t>
  </si>
  <si>
    <t>In 2023 it doesn't make a ton of sense due to the very limited upgradeability of lga1200 but if you already have one its ok but does bottleneck my 6800xt but still produces a good enough to play modern games</t>
  </si>
  <si>
    <t>https://pcpartpicker.com/user/OtterAspect/</t>
  </si>
  <si>
    <t>https://pcpartpicker.com/user/OtterAspect/, https://pcpartpicker.com/user/OtterAspect/, https://pcpartpicker.com/b/vrCzK8</t>
  </si>
  <si>
    <t>SinisterRed101</t>
  </si>
  <si>
    <t>Running daily at 4.5 GHz with zero issues for around 3 years now</t>
  </si>
  <si>
    <t>https://pcpartpicker.com/user/SinisterRed101/</t>
  </si>
  <si>
    <t>https://pcpartpicker.com/user/SinisterRed101/, https://pcpartpicker.com/user/SinisterRed101/, https://pcpartpicker.com/b/gnNPxr</t>
  </si>
  <si>
    <t>CosmosCellars</t>
  </si>
  <si>
    <t>In 2020, this was a decent value for gaming and a reliable overclocker. In 2022, it was still holding up in my gaming rig.</t>
  </si>
  <si>
    <t>https://pcpartpicker.com/user/CosmosCellars/</t>
  </si>
  <si>
    <t>https://pcpartpicker.com/user/CosmosCellars/, https://pcpartpicker.com/user/CosmosCellars/, https://pcpartpicker.com/b/hgPV3C</t>
  </si>
  <si>
    <t>Lakey78</t>
  </si>
  <si>
    <t>not worth in 2023 but it's still very nice</t>
  </si>
  <si>
    <t>https://pcpartpicker.com/user/Lakey78/</t>
  </si>
  <si>
    <t>https://pcpartpicker.com/user/Lakey78/, https://pcpartpicker.com/user/Lakey78/, https://pcpartpicker.com/b/hKhtt6</t>
  </si>
  <si>
    <t>I got a great deal on this chip making it a much better value than a 10700k or 10400. It runs cool with my Noctua cooler, but I haven't been able to get above a 4.9 GHz oc without hitting 95c under full load. The performance uplift was minimal, so I left it stock and changed my CPU sleep state to 100% in windows, that way it always runs a 4.5 GHz and boosts to 4.8 GHz.</t>
  </si>
  <si>
    <t>https://pcpartpicker.com/user/Nbelanger/, https://pcpartpicker.com/user/Nbelanger/, https://pcpartpicker.com/b/32kXsY</t>
  </si>
  <si>
    <t>TNiz4765</t>
  </si>
  <si>
    <t>Great performance for the price. Can get a really good steady OC with the right cooler.</t>
  </si>
  <si>
    <t>https://pcpartpicker.com/user/TNiz4765/</t>
  </si>
  <si>
    <t>https://pcpartpicker.com/user/TNiz4765/, https://pcpartpicker.com/user/TNiz4765/, https://pcpartpicker.com/b/W3bhP6</t>
  </si>
  <si>
    <t>Still works great after a year</t>
  </si>
  <si>
    <t>https://pcpartpicker.com/user/CaptainL/, https://pcpartpicker.com/user/CaptainL/, https://pcpartpicker.com/b/br7XsY</t>
  </si>
  <si>
    <t>JacobTrapp</t>
  </si>
  <si>
    <t>https://pcpartpicker.com/user/JacobTrapp/</t>
  </si>
  <si>
    <t>https://pcpartpicker.com/user/JacobTrapp/, https://pcpartpicker.com/user/JacobTrapp/, https://pcpartpicker.com/b/xxDxFT</t>
  </si>
  <si>
    <t>After being used it never slowed and is really good for gaming and productivity.</t>
  </si>
  <si>
    <t>https://pcpartpicker.com/user/CaptainL/, https://pcpartpicker.com/user/CaptainL/, https://pcpartpicker.com/b/JVrV3C</t>
  </si>
  <si>
    <t>oddcubed</t>
  </si>
  <si>
    <t>I've reviewed this thing so many times. It does its job, and you get what you pay for.</t>
  </si>
  <si>
    <t>https://pcpartpicker.com/user/oddcubed/</t>
  </si>
  <si>
    <t>https://pcpartpicker.com/user/oddcubed/, https://pcpartpicker.com/user/oddcubed/, https://pcpartpicker.com/b/vTXv6h</t>
  </si>
  <si>
    <t>Joeyyyyy</t>
  </si>
  <si>
    <t>Good for it’s time but now is irrelevant for msrp. Buy for cheap or don’t buy at all</t>
  </si>
  <si>
    <t>https://pcpartpicker.com/user/Joeyyyyy/</t>
  </si>
  <si>
    <t>https://pcpartpicker.com/user/Joeyyyyy/, https://pcpartpicker.com/user/Joeyyyyy/, https://pcpartpicker.com/b/sDDxFT</t>
  </si>
  <si>
    <t>Nice. I guess I won the silicon lottery. I can overclock this thing to 5.1Ghz, which is kinda cool. I don't do that though, because it's not super stable. Good chip and the integrated graphics don't completely suck.</t>
  </si>
  <si>
    <t>https://pcpartpicker.com/user/oddcubed/, https://pcpartpicker.com/user/oddcubed/, https://pcpartpicker.com/b/pyGcCJ</t>
  </si>
  <si>
    <t>Pretty pricey for its performance but my heart sticks to them since the motherboard looked great for the RGB.</t>
  </si>
  <si>
    <t>https://pcpartpicker.com/user/azndevll/, https://pcpartpicker.com/user/azndevll/, https://pcpartpicker.com/b/cWHBD3</t>
  </si>
  <si>
    <t>Saintbit</t>
  </si>
  <si>
    <t>holy smokes, this thing is quick. I have not had the chance to over clock yet, but out of the box this thing chugs. and took the full clock rate of my corsair vengeance pro sl (3600) no complaints yet</t>
  </si>
  <si>
    <t>https://pcpartpicker.com/user/Saintbit/</t>
  </si>
  <si>
    <t>https://pcpartpicker.com/user/Saintbit/, https://pcpartpicker.com/user/Saintbit/, https://pcpartpicker.com/b/4gV7YJ</t>
  </si>
  <si>
    <t>This CPU. Overclocking was really easy, and I run it at about 5ghz sometimes, but 4.5ghz seems to settle for me. Installation was easy and it works well with some decent cooling. I would recommend this to anyone, unless you can get a B550 motherboard and a good Ryzen CPU.</t>
  </si>
  <si>
    <t>https://pcpartpicker.com/user/oddcubed/, https://pcpartpicker.com/user/oddcubed/, https://pcpartpicker.com/b/8c9G3C</t>
  </si>
  <si>
    <t>good all-around better than a 3600 for far less money</t>
  </si>
  <si>
    <t>https://pcpartpicker.com/user/OtterAspect/, https://pcpartpicker.com/user/OtterAspect/, https://pcpartpicker.com/b/Y7tp99</t>
  </si>
  <si>
    <t>Sach_22</t>
  </si>
  <si>
    <t>Absolute win looking at price to performance in games. Stays between 55-50°C throughout my gaming sessions.</t>
  </si>
  <si>
    <t>https://pcpartpicker.com/user/Sach_22/</t>
  </si>
  <si>
    <t>https://pcpartpicker.com/user/Sach_22/, https://pcpartpicker.com/user/Sach_22/, https://pcpartpicker.com/b/2cwhP6</t>
  </si>
  <si>
    <t>Good value gaming CPU alternative to the i5-11400 when it's not in stock.</t>
  </si>
  <si>
    <t>https://pcpartpicker.com/user/DAOKOfan/, https://pcpartpicker.com/user/DAOKOfan/, https://pcpartpicker.com/b/bYskcf</t>
  </si>
  <si>
    <t>Works amazing! Would recommend to anyone looking for a fast CPU that doesn’t break the bank!</t>
  </si>
  <si>
    <t>https://pcpartpicker.com/user/CaptainL/, https://pcpartpicker.com/user/CaptainL/, https://pcpartpicker.com/b/Dqtp99</t>
  </si>
  <si>
    <t>dijinero</t>
  </si>
  <si>
    <t>Runs hot, really not viable in ITX enclosures or anything that doesn't have top tier cooling. Pretty good overclocking though. Remains cool with a 240 AIO. Gaming performance is solid.</t>
  </si>
  <si>
    <t>https://pcpartpicker.com/user/dijinero/</t>
  </si>
  <si>
    <t>https://pcpartpicker.com/user/dijinero/, https://pcpartpicker.com/user/dijinero/, https://pcpartpicker.com/b/YthgXL</t>
  </si>
  <si>
    <t>Scottdownsouth</t>
  </si>
  <si>
    <t>Found it cheaper than the new 11400 and it boost to 4.56 without doing anything. Happy 😁</t>
  </si>
  <si>
    <t>https://pcpartpicker.com/user/Scottdownsouth/</t>
  </si>
  <si>
    <t>https://pcpartpicker.com/user/Scottdownsouth/, https://pcpartpicker.com/user/Scottdownsouth/, https://pcpartpicker.com/b/QLZfrH</t>
  </si>
  <si>
    <t>Runs the server very nice, only under around 15%-20% load with two people so lots of headroom if we want to add more people.</t>
  </si>
  <si>
    <t>https://pcpartpicker.com/user/Foogi/, https://pcpartpicker.com/user/Foogi/, https://pcpartpicker.com/b/9G8MnQ</t>
  </si>
  <si>
    <t>BrokenSierra117</t>
  </si>
  <si>
    <t>Fantastic CPU. With integrated graphics, handles most of the programming I’m getting in to with ease.</t>
  </si>
  <si>
    <t>https://pcpartpicker.com/user/BrokenSierra117/</t>
  </si>
  <si>
    <t>https://pcpartpicker.com/user/BrokenSierra117/, https://pcpartpicker.com/user/BrokenSierra117/, https://pcpartpicker.com/b/czDxFT</t>
  </si>
  <si>
    <t>moorehar001</t>
  </si>
  <si>
    <t>Pretty good for the price. a big upside was the Integrated graphics.</t>
  </si>
  <si>
    <t>https://pcpartpicker.com/user/moorehar001/</t>
  </si>
  <si>
    <t>https://pcpartpicker.com/user/moorehar001/, https://pcpartpicker.com/user/moorehar001/, https://pcpartpicker.com/b/6KrV3C</t>
  </si>
  <si>
    <t>JRF1005</t>
  </si>
  <si>
    <t>Performs very well in gaming. I would honestly recommend a 3600 for roughly the same price, I went intel because of the motherboard deal. Still a good option especially while the 5000 series is still spotty with stock.</t>
  </si>
  <si>
    <t>https://pcpartpicker.com/user/JRF1005/</t>
  </si>
  <si>
    <t>https://pcpartpicker.com/user/JRF1005/, https://pcpartpicker.com/user/JRF1005/, https://pcpartpicker.com/b/6w4nTW</t>
  </si>
  <si>
    <t>vladimir_gluten</t>
  </si>
  <si>
    <t>works awesome, OCed to nearly 5.1 GHz. incredible processor</t>
  </si>
  <si>
    <t>https://pcpartpicker.com/user/vladimir_gluten/</t>
  </si>
  <si>
    <t>https://pcpartpicker.com/user/vladimir_gluten/, https://pcpartpicker.com/user/vladimir_gluten/, https://pcpartpicker.com/b/2nvWGX</t>
  </si>
  <si>
    <t>Songster</t>
  </si>
  <si>
    <t>Great CPU, with a decent OC option.</t>
  </si>
  <si>
    <t>https://pcpartpicker.com/user/Songster/</t>
  </si>
  <si>
    <t>https://pcpartpicker.com/user/Songster/, https://pcpartpicker.com/user/Songster/, https://pcpartpicker.com/b/kzrV3C</t>
  </si>
  <si>
    <t>quevivasbien</t>
  </si>
  <si>
    <t>Great value for the price, especially if you can pick it up for less than $200.</t>
  </si>
  <si>
    <t>https://pcpartpicker.com/user/quevivasbien/</t>
  </si>
  <si>
    <t>https://pcpartpicker.com/user/quevivasbien/, https://pcpartpicker.com/user/quevivasbien/, https://pcpartpicker.com/b/gPk6Mp</t>
  </si>
  <si>
    <t>Current pricing at ~$170 highly recommended price to performance ratio!</t>
  </si>
  <si>
    <t>https://pcpartpicker.com/user/Nakppi/, https://pcpartpicker.com/user/Nakppi/, https://pcpartpicker.com/b/HzL2FT</t>
  </si>
  <si>
    <t>mjmill4</t>
  </si>
  <si>
    <t>(34 Ratings, 4.9 Average)</t>
  </si>
  <si>
    <t>Can't knock it for not having the performance of its big brother, the i5-11600K, but that's not why you get this CPU. You get this one because it's cheap and still has decent performance. It's a compromise, but not a bad one. The i5-xx400/i5-x400F chips have really improved since the dreadful i5-9400F, which was a complete dog. This one's pretty good. I haven't noticed any stutters, crashes, or other issues when working on one monitor and watching HD video or gaming on the second one. When doing a refresh of my home office build I contemplated moving up to a non-K SKU i5-11500 or i5-11600, but the performance gains vs. price just aren't there. I originally paid $193 for this processor but you can get it for nearly $40 less than that these days. Still a great chip if you're not processing video or trying max settings on a new AAA game.</t>
  </si>
  <si>
    <t>https://pcpartpicker.com/user/mjmill4/</t>
  </si>
  <si>
    <t>https://pcpartpicker.com/user/mjmill4/, https://pcpartpicker.com/user/mjmill4/, https://pcpartpicker.com/b/MKbhP6</t>
  </si>
  <si>
    <t>Intel Core i5 11400 2.6 GHz 6 Core Processor</t>
  </si>
  <si>
    <t>yllanos</t>
  </si>
  <si>
    <t>Works beautifully under Linux. Low power yet powerful enough to run several Docker containers.</t>
  </si>
  <si>
    <t>https://pcpartpicker.com/user/yllanos/</t>
  </si>
  <si>
    <t>https://pcpartpicker.com/user/yllanos/, https://pcpartpicker.com/user/yllanos/, https://pcpartpicker.com/b/gFmkcf</t>
  </si>
  <si>
    <t>RustyArn</t>
  </si>
  <si>
    <t>Overall good CPU, works well enough though I would probably go with a 12th or 13th gen i5 instead of this</t>
  </si>
  <si>
    <t>https://pcpartpicker.com/user/RustyArn/</t>
  </si>
  <si>
    <t>https://pcpartpicker.com/user/RustyArn/, https://pcpartpicker.com/user/RustyArn/, https://pcpartpicker.com/b/Pzhtt6</t>
  </si>
  <si>
    <t>Alex12290</t>
  </si>
  <si>
    <t>Runs cool and has a low wattage for something that can perform just as good as an i5 12600.</t>
  </si>
  <si>
    <t>https://pcpartpicker.com/user/Alex12290/</t>
  </si>
  <si>
    <t>https://pcpartpicker.com/user/Alex12290/, https://pcpartpicker.com/user/Alex12290/, https://pcpartpicker.com/b/sCDcCJ</t>
  </si>
  <si>
    <t>stonks26</t>
  </si>
  <si>
    <t>Great for the price. When I got the the 12400 didn't exist but now I would have gotten that one.</t>
  </si>
  <si>
    <t>https://pcpartpicker.com/user/stonks26/</t>
  </si>
  <si>
    <t>https://pcpartpicker.com/user/stonks26/, https://pcpartpicker.com/user/stonks26/, https://pcpartpicker.com/b/NXfPxr</t>
  </si>
  <si>
    <t>Its_DJFire</t>
  </si>
  <si>
    <t>the definition of bang for your buck. the stock cooler keeps it clean and chill under max graphics for games, and does well with lots of background apps.</t>
  </si>
  <si>
    <t>https://pcpartpicker.com/user/Its_DJFire/</t>
  </si>
  <si>
    <t>https://pcpartpicker.com/user/Its_DJFire/, https://pcpartpicker.com/user/Its_DJFire/, https://pcpartpicker.com/b/m9hgXL</t>
  </si>
  <si>
    <t>krayzie13</t>
  </si>
  <si>
    <t>From 6100T to 11400. It was really nice</t>
  </si>
  <si>
    <t>https://pcpartpicker.com/user/krayzie13/</t>
  </si>
  <si>
    <t>https://pcpartpicker.com/user/krayzie13/, https://pcpartpicker.com/user/krayzie13/, https://pcpartpicker.com/b/wDZZxr</t>
  </si>
  <si>
    <t>GScott849</t>
  </si>
  <si>
    <t>11th gen i5 goodness. Very good for general use, and even handles games flawlessly.</t>
  </si>
  <si>
    <t>https://pcpartpicker.com/user/GScott849/</t>
  </si>
  <si>
    <t>https://pcpartpicker.com/user/GScott849/, https://pcpartpicker.com/user/GScott849/, https://pcpartpicker.com/b/M9JfrH</t>
  </si>
  <si>
    <t>Foopseys</t>
  </si>
  <si>
    <t>Fast, reliable, and cold. It does its job in gaming just fine. This CPU will probably last anyone who gets it for another few years, although it might be better to get a newer CPU such as a 12400 due to the 10nm process and future-proofing. Rocket lake is very mediocre.</t>
  </si>
  <si>
    <t>https://pcpartpicker.com/user/Foopseys/</t>
  </si>
  <si>
    <t>https://pcpartpicker.com/user/Foopseys/, https://pcpartpicker.com/user/Foopseys/, https://pcpartpicker.com/b/9MnLrH</t>
  </si>
  <si>
    <t>Isaac_Ellwood</t>
  </si>
  <si>
    <t>https://pcpartpicker.com/user/Isaac_Ellwood/</t>
  </si>
  <si>
    <t>https://pcpartpicker.com/user/Isaac_Ellwood/, https://pcpartpicker.com/user/Isaac_Ellwood/, https://pcpartpicker.com/b/kKHzK8</t>
  </si>
  <si>
    <t>Theviet1</t>
  </si>
  <si>
    <t>lost the silicon lottery on this one couldnt get anything over 4.8ghz on all core unless i push past 1.35v. settled for 1.33v</t>
  </si>
  <si>
    <t>https://pcpartpicker.com/user/Theviet1/</t>
  </si>
  <si>
    <t>https://pcpartpicker.com/user/Theviet1/, https://pcpartpicker.com/user/Theviet1/, https://pcpartpicker.com/b/sv7TwP</t>
  </si>
  <si>
    <t>LogWin</t>
  </si>
  <si>
    <t>CPU - This is good gaming CPU.</t>
  </si>
  <si>
    <t>https://pcpartpicker.com/user/LogWin/</t>
  </si>
  <si>
    <t>https://pcpartpicker.com/user/LogWin/, https://pcpartpicker.com/user/LogWin/, https://pcpartpicker.com/b/fxK48d</t>
  </si>
  <si>
    <t>walterchen2</t>
  </si>
  <si>
    <t>Overclocked to 5GHz at 1.34v. Was a pretty good deal especially since it was in stock, now even a better deal at $189.99.</t>
  </si>
  <si>
    <t>https://pcpartpicker.com/user/walterchen2/</t>
  </si>
  <si>
    <t>https://pcpartpicker.com/user/walterchen2/, https://pcpartpicker.com/user/walterchen2/, https://pcpartpicker.com/b/PhL2FT</t>
  </si>
  <si>
    <t>Littleboi-_-</t>
  </si>
  <si>
    <t>Great CPU for gaming, even though my motherboard can't support overclocking and it can't reach its full potential, the CPU still performed great, giving me nice frames in especially games like cyberpunk.</t>
  </si>
  <si>
    <t>https://pcpartpicker.com/user/Littleboi-_-/</t>
  </si>
  <si>
    <t>https://pcpartpicker.com/user/Littleboi-_-/, https://pcpartpicker.com/user/Littleboi-_-/, https://pcpartpicker.com/b/X2GcCJ</t>
  </si>
  <si>
    <t>Toppramen</t>
  </si>
  <si>
    <t>For gaming this chip is perfect, especially overclocked. Balances well with my 3070.</t>
  </si>
  <si>
    <t>https://pcpartpicker.com/user/Toppramen/</t>
  </si>
  <si>
    <t>https://pcpartpicker.com/user/Toppramen/, https://pcpartpicker.com/user/Toppramen/, https://pcpartpicker.com/b/CJDxFT</t>
  </si>
  <si>
    <t>elbromino</t>
  </si>
  <si>
    <t>Great performance at a competitive cost, especially for gaming and work-from-home usage. Runs pretty cool on a 240mm AIO.</t>
  </si>
  <si>
    <t>https://pcpartpicker.com/user/elbromino/</t>
  </si>
  <si>
    <t>https://pcpartpicker.com/user/elbromino/, https://pcpartpicker.com/user/elbromino/, https://pcpartpicker.com/b/7qJbt6</t>
  </si>
  <si>
    <t>Keiron900</t>
  </si>
  <si>
    <t>I went with the i5 10600k as this was a better pick for me after doing loads of research never been a fan of AMD (personal preference)</t>
  </si>
  <si>
    <t>https://pcpartpicker.com/user/Keiron900/</t>
  </si>
  <si>
    <t>https://pcpartpicker.com/user/Keiron900/, https://pcpartpicker.com/user/Keiron900/, https://pcpartpicker.com/b/Yb6RsY</t>
  </si>
  <si>
    <t>HuguesPC</t>
  </si>
  <si>
    <t>Unfortunately, I cannot OC with turbo boost at 4.9 GHz, I started to get BSOD after 2 months of use at 4.9 GHz. I had to lower the speed to 4.8 GHz. Everything is fine for the moment.</t>
  </si>
  <si>
    <t>https://pcpartpicker.com/user/HuguesPC/</t>
  </si>
  <si>
    <t>https://pcpartpicker.com/user/HuguesPC/, https://pcpartpicker.com/user/HuguesPC/, https://pcpartpicker.com/b/6Wykcf</t>
  </si>
  <si>
    <t>hbdaVexx</t>
  </si>
  <si>
    <t>ryzen 5000 was out my budget dont u dare</t>
  </si>
  <si>
    <t>https://pcpartpicker.com/user/hbdaVexx/</t>
  </si>
  <si>
    <t>https://pcpartpicker.com/user/hbdaVexx/, https://pcpartpicker.com/user/hbdaVexx/, https://pcpartpicker.com/b/MkPnTW</t>
  </si>
  <si>
    <t>PaulPalencia</t>
  </si>
  <si>
    <t>Although I am aware AMD Ryzen 5th generation CPUs are currently leading the game, getting one is a pain so I opted with this processor. This is one of the only processors I would recommend from intel's 10th gen as the price to performance is still decent. I also hope intel's 11th gen will have competitive performance, as I plan to upgrade to 11th gen if Intel makes major improvements.</t>
  </si>
  <si>
    <t>https://pcpartpicker.com/user/PaulPalencia/</t>
  </si>
  <si>
    <t>https://pcpartpicker.com/user/PaulPalencia/, https://pcpartpicker.com/user/PaulPalencia/, https://pcpartpicker.com/b/9BdmP6</t>
  </si>
  <si>
    <t>AzNdood</t>
  </si>
  <si>
    <t>The 11400 is a surprise 6 core 12 thread processor. Running benchmarks, it trades fair blows against a 5600X if you outfit a performance cooler and good RAM. It boosted to 4.3 GHz and held the whole time, down clocks to base speed (2.6) on idle/power saver mode. Supports PCIe 4.0 on 1200 LGA. You can save money using this CPU with the right motherboard compared to its AMD counterpart.</t>
  </si>
  <si>
    <t>https://pcpartpicker.com/user/AzNdood/</t>
  </si>
  <si>
    <t>https://pcpartpicker.com/user/AzNdood/, https://pcpartpicker.com/user/AzNdood/, https://pcpartpicker.com/b/NscTwP</t>
  </si>
  <si>
    <t>ABOZ</t>
  </si>
  <si>
    <t>In comparison to other "budget king" CPUs, the i5-11400 supports higher clock RAM and PCI 4, while also being reasonably priced and actually available. It also seems to have a good power draw and has plenty of cores to work with.</t>
  </si>
  <si>
    <t>https://pcpartpicker.com/user/ABOZ/</t>
  </si>
  <si>
    <t>https://pcpartpicker.com/user/ABOZ/, https://pcpartpicker.com/user/ABOZ/, https://pcpartpicker.com/b/qQjp99</t>
  </si>
  <si>
    <t>dcfghjkl_tacos1</t>
  </si>
  <si>
    <t>Very good budget cpu for gaming because you can put more money toward the gpu</t>
  </si>
  <si>
    <t>https://pcpartpicker.com/user/dcfghjkl_tacos1/</t>
  </si>
  <si>
    <t>https://pcpartpicker.com/user/dcfghjkl_tacos1/, https://pcpartpicker.com/user/dcfghjkl_tacos1/, https://pcpartpicker.com/b/Rd4nTW</t>
  </si>
  <si>
    <t>Cashie</t>
  </si>
  <si>
    <t>Well priced entry CPU</t>
  </si>
  <si>
    <t>https://pcpartpicker.com/user/Cashie/</t>
  </si>
  <si>
    <t>https://pcpartpicker.com/user/Cashie/, https://pcpartpicker.com/user/Cashie/, https://pcpartpicker.com/b/Gzb8TW</t>
  </si>
  <si>
    <t>SomeSmurfDude</t>
  </si>
  <si>
    <t>Great CPU for the price that you pay. Wasn't willing to go for a 12th gen or Ryzen 5000 due to the price combination of the cpu and the board being too high, and the performance difference was negligable.</t>
  </si>
  <si>
    <t>https://pcpartpicker.com/user/SomeSmurfDude/</t>
  </si>
  <si>
    <t>https://pcpartpicker.com/user/SomeSmurfDude/, https://pcpartpicker.com/user/SomeSmurfDude/, https://pcpartpicker.com/b/XkCLrH</t>
  </si>
  <si>
    <t>lexfr</t>
  </si>
  <si>
    <t>I bought the CPU on sale; I'm not planning on overclocking so this does the job for me.</t>
  </si>
  <si>
    <t>https://pcpartpicker.com/user/lexfr/</t>
  </si>
  <si>
    <t>https://pcpartpicker.com/user/lexfr/, https://pcpartpicker.com/user/lexfr/, https://pcpartpicker.com/b/FTdmP6</t>
  </si>
  <si>
    <t>onesun</t>
  </si>
  <si>
    <t>nice 6 core 12 thread cpu. Not much heat is nice because in itx case you can hit hot temp really easy</t>
  </si>
  <si>
    <t>https://pcpartpicker.com/user/onesun/</t>
  </si>
  <si>
    <t>https://pcpartpicker.com/user/onesun/, https://pcpartpicker.com/user/onesun/, https://pcpartpicker.com/b/92tp99</t>
  </si>
  <si>
    <t>Maddoxkkm</t>
  </si>
  <si>
    <t>A very competitive CPU - temps and power consumption is so much lower than I imagined, or maybe because I came from a laptop and it has disgustingly bad cooling.</t>
  </si>
  <si>
    <t>https://pcpartpicker.com/user/Maddoxkkm/</t>
  </si>
  <si>
    <t>https://pcpartpicker.com/user/Maddoxkkm/, https://pcpartpicker.com/user/Maddoxkkm/, https://pcpartpicker.com/b/M87TwP</t>
  </si>
  <si>
    <t>Really happy with this CPU. It's really great value even though it's a little bit over its normal price. At the time it brought better value than Ryzen and 6 cores were enough for me. Has around 5600x gaming performance and supports my desktop needs as well so I'm pretty happy.</t>
  </si>
  <si>
    <t>https://pcpartpicker.com/user/AlaireA/, https://pcpartpicker.com/user/AlaireA/, https://pcpartpicker.com/b/MFQqqs</t>
  </si>
  <si>
    <t>furfuzz</t>
  </si>
  <si>
    <t>not bad</t>
  </si>
  <si>
    <t>https://pcpartpicker.com/user/furfuzz/</t>
  </si>
  <si>
    <t>https://pcpartpicker.com/user/furfuzz/, https://pcpartpicker.com/user/furfuzz/, https://pcpartpicker.com/b/mKtp99</t>
  </si>
  <si>
    <t>gough80</t>
  </si>
  <si>
    <t>CPU runs using MSI BIOS Gameboost to push out 4.9Mhz. Very happy with temps and frame rates and would recommend this CPU to anyone, especially looking to build an PC for MSFS 2020.</t>
  </si>
  <si>
    <t>https://pcpartpicker.com/user/gough80/</t>
  </si>
  <si>
    <t>https://pcpartpicker.com/user/gough80/, https://pcpartpicker.com/user/gough80/, https://pcpartpicker.com/b/Rxjp99</t>
  </si>
  <si>
    <t>Corvitz</t>
  </si>
  <si>
    <t>temps stay down a lot, 4.1GHz base clock is very nice, went for this because i don't need 8 cores, very good midrange cpu</t>
  </si>
  <si>
    <t>https://pcpartpicker.com/user/Corvitz/</t>
  </si>
  <si>
    <t>https://pcpartpicker.com/user/Corvitz/, https://pcpartpicker.com/user/Corvitz/, https://pcpartpicker.com/b/nkskcf</t>
  </si>
  <si>
    <t>Crazsped</t>
  </si>
  <si>
    <t>Little toastier than I was expecting, but a delid and/or direct die cooling is in sight! I believe it to be the perfect balance for medium productivity and gaming purposes. I'm sure it could handle some streaming as well but I've never tried it out. OC'd this bad boy to 5Ghz at 1.33V, tested under Asus Realbench. I would like to hit 5.1 but at the moment I'm hitting a thermal barrier. Low 80's max under Realbench, low 70's max while gaming.</t>
  </si>
  <si>
    <t>https://pcpartpicker.com/user/Crazsped/</t>
  </si>
  <si>
    <t>https://pcpartpicker.com/user/Crazsped/, https://pcpartpicker.com/user/Crazsped/, https://pcpartpicker.com/b/j2n7YJ</t>
  </si>
  <si>
    <t>aalyo_21</t>
  </si>
  <si>
    <t>Awesome CPU. Stays cool and runs breezy.</t>
  </si>
  <si>
    <t>https://pcpartpicker.com/user/aalyo_21/</t>
  </si>
  <si>
    <t>https://pcpartpicker.com/user/aalyo_21/, https://pcpartpicker.com/user/aalyo_21/, https://pcpartpicker.com/b/Mkykcf</t>
  </si>
  <si>
    <t>Justicelol8</t>
  </si>
  <si>
    <t>Been a beast in all the games I play and will hold up well. Would not have purchased it for full price any day of the year but for the price I got it, truly a steal. It was a combo for the two together, $225 in cash, and they had the factory seal.</t>
  </si>
  <si>
    <t>https://pcpartpicker.com/user/Justicelol8/</t>
  </si>
  <si>
    <t>https://pcpartpicker.com/user/Justicelol8/, https://pcpartpicker.com/user/Justicelol8/, https://pcpartpicker.com/b/j8mgXL</t>
  </si>
  <si>
    <t>Rackbro</t>
  </si>
  <si>
    <t>Fast CPU. Stays cool (~30 idle/~50 under load). Able to handle everything handed to it. Slight OC to 4.5 GHz worked fine. No complaints yet.</t>
  </si>
  <si>
    <t>https://pcpartpicker.com/user/Rackbro/</t>
  </si>
  <si>
    <t>https://pcpartpicker.com/user/Rackbro/, https://pcpartpicker.com/user/Rackbro/, https://pcpartpicker.com/b/6YwhP6</t>
  </si>
  <si>
    <t>MorriLove</t>
  </si>
  <si>
    <t>Seems good, got this because I ordered the wrong Mobo at first so I just decided to exchange the other 9th I bought cause the cost for the exchange was the same as the Mobo send back but this was instant lol. The chip was good out the box, it was my first build and I didn't bust any pics or bend anything. It's running good with just an heatsink fan cooler attached so far. I don't really plan to Overclock it or anything but it's working nice and helped boost my performance bench with my other stuff on the game I play most by about 1.5k points. So yeah, good chip, easy install.</t>
  </si>
  <si>
    <t>https://pcpartpicker.com/user/MorriLove/</t>
  </si>
  <si>
    <t>https://pcpartpicker.com/user/MorriLove/, https://pcpartpicker.com/user/MorriLove/, https://pcpartpicker.com/b/69BZxr</t>
  </si>
  <si>
    <t>krmartin1987</t>
  </si>
  <si>
    <t>Research indicated that this was one of the best CPUs for gaming, and since that's my only high-profile task, I figured this was the best choice. I easily could've gone with Ryzen, but honestly I don't think there was a wrong choice for me here. Anyways, it works great, and for now I don't see a need to overclock, though the option will be there if/when I want it.</t>
  </si>
  <si>
    <t>https://pcpartpicker.com/user/krmartin1987/</t>
  </si>
  <si>
    <t>https://pcpartpicker.com/user/krmartin1987/, https://pcpartpicker.com/user/krmartin1987/, https://pcpartpicker.com/b/nTNqqs</t>
  </si>
  <si>
    <t>Syyyy</t>
  </si>
  <si>
    <t>Great cpu out of the box. Everything worked well for me. Will try overclocking soon!</t>
  </si>
  <si>
    <t>https://pcpartpicker.com/user/Syyyy/</t>
  </si>
  <si>
    <t>https://pcpartpicker.com/user/Syyyy/, https://pcpartpicker.com/user/Syyyy/, https://pcpartpicker.com/b/zrtp99</t>
  </si>
  <si>
    <t>91 points</t>
  </si>
  <si>
    <t>deashunboi</t>
  </si>
  <si>
    <t>Was concerned that buying this so close to the Ryzen 5000 series release would be bad. Looking at benchmarks and from on hand experience zen 3 has amazing IPC improvements that exceed intel. The only case where it doesn't is when you have an OC i5600k compared to a 5600x. They both trade in performance depending on the application but intel at 1.6x the wattage. So I still think it's a cpu that can last a while especially now that it has 12threads instead of the norm 4c/4t, 6c/6t they've been doing for the past 9 generations for this lineup. Dissipates a lot of heat but can easily push 5.0Ghz @ 1.322v (240mm rad)</t>
  </si>
  <si>
    <t>https://pcpartpicker.com/user/deashunboi/</t>
  </si>
  <si>
    <t>https://pcpartpicker.com/user/deashunboi/, https://pcpartpicker.com/user/deashunboi/, https://pcpartpicker.com/b/HtrV3C</t>
  </si>
  <si>
    <t>jcderhammer</t>
  </si>
  <si>
    <t>No issues so far. Was quite easy to overclock to 5.0 ghz. Did have some trouble at 5.1 however. Works quite well for gaming.</t>
  </si>
  <si>
    <t>https://pcpartpicker.com/user/jcderhammer/</t>
  </si>
  <si>
    <t>https://pcpartpicker.com/user/jcderhammer/, https://pcpartpicker.com/user/jcderhammer/, https://pcpartpicker.com/b/gG27YJ</t>
  </si>
  <si>
    <t>nathan462</t>
  </si>
  <si>
    <t>Outstanding CPU. I'm stable at 4.9Ghz all core OC at 1.344v at full load. A lot of the people claiming to be stable at 5 ghz+ either got really, really lucky, haven't properly stress tested yet, or have LLC way too high to make their idle voltage look acceptable. I would not buy into the idea that any 10th gen will "easily" hit 5 ghz+. Intel seems to be binning these pretty well.</t>
  </si>
  <si>
    <t>https://pcpartpicker.com/user/nathan462/</t>
  </si>
  <si>
    <t>https://pcpartpicker.com/user/nathan462/, https://pcpartpicker.com/user/nathan462/, https://pcpartpicker.com/b/nFmgXL</t>
  </si>
  <si>
    <t>Gooberdad</t>
  </si>
  <si>
    <t>The slightly detuned and cheaper version of the 8086k! Having trouble getting a stable 5.0Ghz overclock but excellent CPU.</t>
  </si>
  <si>
    <t>https://pcpartpicker.com/user/Gooberdad/</t>
  </si>
  <si>
    <t>https://pcpartpicker.com/user/Gooberdad/, https://pcpartpicker.com/user/Gooberdad/, https://pcpartpicker.com/b/KpLkcf</t>
  </si>
  <si>
    <t>HelloSpaceboy</t>
  </si>
  <si>
    <t>So far so good. Purchase pre-binned from Silicon Lottery and running it overclocked with their instructions at 4.9GHz. Handles everything I've thrown at it so far (mostly games). Will revisit after Cyberpunk drops if anything funky happens.</t>
  </si>
  <si>
    <t>https://pcpartpicker.com/user/HelloSpaceboy/</t>
  </si>
  <si>
    <t>https://pcpartpicker.com/user/HelloSpaceboy/, https://pcpartpicker.com/user/HelloSpaceboy/, https://pcpartpicker.com/b/VjNqqs</t>
  </si>
  <si>
    <t>Vidicus</t>
  </si>
  <si>
    <t>Running great, and keeping around 30c at idle. Intel Turbo is working fine so far. No issues.</t>
  </si>
  <si>
    <t>https://pcpartpicker.com/user/Vidicus/</t>
  </si>
  <si>
    <t>https://pcpartpicker.com/user/Vidicus/, https://pcpartpicker.com/user/Vidicus/, https://pcpartpicker.com/b/BPgJ7P</t>
  </si>
  <si>
    <t>Whatinator</t>
  </si>
  <si>
    <t>goods thermals, good overclocking capability, great single thread/gaming performance.</t>
  </si>
  <si>
    <t>https://pcpartpicker.com/user/Whatinator/</t>
  </si>
  <si>
    <t>https://pcpartpicker.com/user/Whatinator/, https://pcpartpicker.com/user/Whatinator/, https://pcpartpicker.com/b/hkjp99</t>
  </si>
  <si>
    <t>JP_J0hnson</t>
  </si>
  <si>
    <t>I have always liked Intel's CPU's after all my first gen i7 lasted me a long time.</t>
  </si>
  <si>
    <t>https://pcpartpicker.com/user/JP_J0hnson/</t>
  </si>
  <si>
    <t>https://pcpartpicker.com/user/JP_J0hnson/, https://pcpartpicker.com/user/JP_J0hnson/, https://pcpartpicker.com/b/6jWbt6</t>
  </si>
  <si>
    <t>kmoze2001@gmail.com</t>
  </si>
  <si>
    <t>Very impressed, great position on the price/performance curve. Highly recommended if gaming is your focus, if you're doing hardcore productivity work, AMD is probably a better choice.</t>
  </si>
  <si>
    <t>https://pcpartpicker.com/user/kmoze2001%40gmail.com/</t>
  </si>
  <si>
    <t>https://pcpartpicker.com/user/kmoze2001%40gmail.com/, https://pcpartpicker.com/user/kmoze2001%40gmail.com/, https://pcpartpicker.com/b/8YWbt6</t>
  </si>
  <si>
    <t>DraigLynix</t>
  </si>
  <si>
    <t>I have not tried overclocking it but at stock speeds its just great for gaming, stays cool with my CPU cooler at around 65c when gaming. I currently have a 2070 but i will try to pair this up with a 2080 super some time soon.</t>
  </si>
  <si>
    <t>https://pcpartpicker.com/user/DraigLynix/</t>
  </si>
  <si>
    <t>https://pcpartpicker.com/user/DraigLynix/, https://pcpartpicker.com/user/DraigLynix/, https://pcpartpicker.com/b/hGk6Mp</t>
  </si>
  <si>
    <t>AOEGamer</t>
  </si>
  <si>
    <t>Thought a lot about cpu, and went with 10600K which in hind sight was a mistake! 10400 would have served well as i was not going to overclock it. Got it from microcenter at msrp of 269$. So that seemed like a deal! AMD would have been fine as well R5 3600 or similar. But with all the youtube reviews claiming it was the best bank for buck gaming cpu went ahead and got the intel part.</t>
  </si>
  <si>
    <t>https://pcpartpicker.com/user/AOEGamer/</t>
  </si>
  <si>
    <t>https://pcpartpicker.com/user/AOEGamer/, https://pcpartpicker.com/user/AOEGamer/, https://pcpartpicker.com/b/H3Rkcf</t>
  </si>
  <si>
    <t>Well priced CPU that you can actually buy during "the great chip shortage"</t>
  </si>
  <si>
    <t>https://pcpartpicker.com/user/Cashie/, https://pcpartpicker.com/user/Cashie/, https://pcpartpicker.com/b/BX8MnQ</t>
  </si>
  <si>
    <t>otoomet</t>
  </si>
  <si>
    <t>Feels fast. Haven't done much all-core load and haven't played with power limits. All-core sustained turbo was 3.2GHz out of the (motherboard) box with Auto power limits (probably 65W).</t>
  </si>
  <si>
    <t>https://pcpartpicker.com/user/otoomet/</t>
  </si>
  <si>
    <t>https://pcpartpicker.com/user/otoomet/, https://pcpartpicker.com/user/otoomet/, https://pcpartpicker.com/b/KCYH99</t>
  </si>
  <si>
    <t>Ninja17199</t>
  </si>
  <si>
    <t>So far this cpu has been working properly.</t>
  </si>
  <si>
    <t>https://pcpartpicker.com/user/Ninja17199/</t>
  </si>
  <si>
    <t>https://pcpartpicker.com/user/Ninja17199/, https://pcpartpicker.com/user/Ninja17199/, https://pcpartpicker.com/b/YGCLrH</t>
  </si>
  <si>
    <t>DBahker</t>
  </si>
  <si>
    <t>Brilliant price-to-performance ratio! £176 for a hexcore with a good boost clock and the generous addition of compatibility with XMP on a B560, and PCIe 4.0 - this should last me a while!</t>
  </si>
  <si>
    <t>https://pcpartpicker.com/user/DBahker/</t>
  </si>
  <si>
    <t>https://pcpartpicker.com/user/DBahker/, https://pcpartpicker.com/user/DBahker/, https://pcpartpicker.com/b/qWhgXL</t>
  </si>
  <si>
    <t>Jonathan123123</t>
  </si>
  <si>
    <t>Great single core and 6 core 12 thread performance. Runs hot per core but any decent cooler can keep the 6 cores cool at max load, constant 4.2 GHz.</t>
  </si>
  <si>
    <t>https://pcpartpicker.com/user/Jonathan123123/</t>
  </si>
  <si>
    <t>https://pcpartpicker.com/user/Jonathan123123/, https://pcpartpicker.com/user/Jonathan123123/, https://pcpartpicker.com/b/RvJbt6</t>
  </si>
  <si>
    <t>Pfowler</t>
  </si>
  <si>
    <t>Really impressed by the price to performance, but don't plan on this being a 65W part like its labeled though. HWMonitor reports the one I used as drawing 145W with the Motherboard and cooler combo I have when under load.</t>
  </si>
  <si>
    <t>https://pcpartpicker.com/user/Pfowler/</t>
  </si>
  <si>
    <t>https://pcpartpicker.com/user/Pfowler/, https://pcpartpicker.com/user/Pfowler/, https://pcpartpicker.com/b/nmMcCJ</t>
  </si>
  <si>
    <t>PreyEli</t>
  </si>
  <si>
    <t>Went for it to keep costs low (besides the GPU of course), and it rocks! Optimum Tech did a great video reviewing this CPU, and I knew that for the purposes of gaming, this would definitely be enough for a great value.</t>
  </si>
  <si>
    <t>https://pcpartpicker.com/user/PreyEli/</t>
  </si>
  <si>
    <t>https://pcpartpicker.com/user/PreyEli/, https://pcpartpicker.com/user/PreyEli/, https://pcpartpicker.com/b/cv9G3C</t>
  </si>
  <si>
    <t>fayinac</t>
  </si>
  <si>
    <t>fast for the price range, haven't run into any issues as of far.</t>
  </si>
  <si>
    <t>https://pcpartpicker.com/user/fayinac/</t>
  </si>
  <si>
    <t>https://pcpartpicker.com/user/fayinac/, https://pcpartpicker.com/user/fayinac/, https://pcpartpicker.com/b/k7Nqqs</t>
  </si>
  <si>
    <t>DataExpunged_</t>
  </si>
  <si>
    <t>For the price this is a great cpu. As of right know its the best budget cpu around in my opinion.</t>
  </si>
  <si>
    <t>https://pcpartpicker.com/user/DataExpunged_/</t>
  </si>
  <si>
    <t>https://pcpartpicker.com/user/DataExpunged_/, https://pcpartpicker.com/user/DataExpunged_/, https://pcpartpicker.com/b/mv9G3C</t>
  </si>
  <si>
    <t>AlgothAybara</t>
  </si>
  <si>
    <t>Pleasantly surprised by the included stock cooler - IT ACTUALLY LOOKS NICE!
CPU also performs well, although I haven't performed any benchmarks.</t>
  </si>
  <si>
    <t>https://pcpartpicker.com/user/AlgothAybara/</t>
  </si>
  <si>
    <t>https://pcpartpicker.com/user/AlgothAybara/, https://pcpartpicker.com/user/AlgothAybara/, https://pcpartpicker.com/b/wtf9TW</t>
  </si>
  <si>
    <t>banicus</t>
  </si>
  <si>
    <t>Good performance for the money</t>
  </si>
  <si>
    <t>https://pcpartpicker.com/user/banicus/</t>
  </si>
  <si>
    <t>https://pcpartpicker.com/user/banicus/, https://pcpartpicker.com/user/banicus/, https://pcpartpicker.com/b/Rcx6Mp</t>
  </si>
  <si>
    <t>ringworm9</t>
  </si>
  <si>
    <t>This thing is an absolute monster. Can't believe you can buy something that performs like this for just over $300 after tax. So far got it overclocked to 5.0 Ghz @1.4v and maxed the temp out at only 75* under full load. (Fractile Design S36 cooler)</t>
  </si>
  <si>
    <t>https://pcpartpicker.com/user/ringworm9/</t>
  </si>
  <si>
    <t>https://pcpartpicker.com/user/ringworm9/, https://pcpartpicker.com/user/ringworm9/, https://pcpartpicker.com/b/vh7TwP</t>
  </si>
  <si>
    <t>sidravic</t>
  </si>
  <si>
    <t>Unlocked, good for OC</t>
  </si>
  <si>
    <t>https://pcpartpicker.com/user/sidravic/</t>
  </si>
  <si>
    <t>https://pcpartpicker.com/user/sidravic/, https://pcpartpicker.com/user/sidravic/, https://pcpartpicker.com/b/cpBZxr</t>
  </si>
  <si>
    <t>Mattacton160</t>
  </si>
  <si>
    <t>Runs a little toasty in my mini ITX PC but it is OCed to 5.0Ghz all core</t>
  </si>
  <si>
    <t>https://pcpartpicker.com/user/Mattacton160/</t>
  </si>
  <si>
    <t>https://pcpartpicker.com/user/Mattacton160/, https://pcpartpicker.com/user/Mattacton160/, https://pcpartpicker.com/b/4TYH99</t>
  </si>
  <si>
    <t>Franko74SR</t>
  </si>
  <si>
    <t>Seems like a good upgrade from the 6700k so far, but I might replace with an i7</t>
  </si>
  <si>
    <t>https://pcpartpicker.com/user/Franko74SR/</t>
  </si>
  <si>
    <t>https://pcpartpicker.com/user/Franko74SR/, https://pcpartpicker.com/user/Franko74SR/, https://pcpartpicker.com/b/CKXv6h</t>
  </si>
  <si>
    <t>slickdotcom</t>
  </si>
  <si>
    <t>Extremely fast, although sadly I don't think it will ever be used to its maximum potential. If you don't need the integrated graphics just go with the F version for a sweet deal. Please DO NOT use the stock cooler, its way too loud. Get an aftermarket one.</t>
  </si>
  <si>
    <t>https://pcpartpicker.com/user/slickdotcom/</t>
  </si>
  <si>
    <t>https://pcpartpicker.com/user/slickdotcom/, https://pcpartpicker.com/user/slickdotcom/, https://pcpartpicker.com/b/ttf9TW</t>
  </si>
  <si>
    <t>FallenAsh</t>
  </si>
  <si>
    <t>Insanely powerful for the price, has been shown to outperform all of the 3000 series from AMD for a fraction the price *In Gaming, but at the cost of HEAVY wattage, around the same wattage as a 3900X. The 5000 series outperform it, but at around double the price, so it's a wonderful option.</t>
  </si>
  <si>
    <t>https://pcpartpicker.com/user/FallenAsh/</t>
  </si>
  <si>
    <t>https://pcpartpicker.com/user/FallenAsh/, https://pcpartpicker.com/user/FallenAsh/, https://pcpartpicker.com/b/VDgJ7P</t>
  </si>
  <si>
    <t>_Dumpling</t>
  </si>
  <si>
    <t>It Supports 3200MHZ ram and It Was Cheaper Than the Ryzen 3600 So I'd Say Its a God Value</t>
  </si>
  <si>
    <t>https://pcpartpicker.com/user/_Dumpling/</t>
  </si>
  <si>
    <t>https://pcpartpicker.com/user/_Dumpling/, https://pcpartpicker.com/user/_Dumpling/, https://pcpartpicker.com/b/mCXv6h</t>
  </si>
  <si>
    <t>alirezaw</t>
  </si>
  <si>
    <t>(7 Ratings, 4.6 Average)</t>
  </si>
  <si>
    <t>it suited my use case (programming and gaming in free times) with reasonable price and cool under full load</t>
  </si>
  <si>
    <t>https://pcpartpicker.com/user/alirezaw/</t>
  </si>
  <si>
    <t>https://pcpartpicker.com/user/alirezaw/, https://pcpartpicker.com/user/alirezaw/, https://pcpartpicker.com/b/zgxcCJ</t>
  </si>
  <si>
    <t>Intel Core i7 12700 2.1 GHz 12 Core Processor</t>
  </si>
  <si>
    <t>phibroptic</t>
  </si>
  <si>
    <t>Works great, good benchmarks.</t>
  </si>
  <si>
    <t>https://pcpartpicker.com/user/phibroptic/</t>
  </si>
  <si>
    <t>https://pcpartpicker.com/user/phibroptic/, https://pcpartpicker.com/user/phibroptic/, https://pcpartpicker.com/b/VHW323</t>
  </si>
  <si>
    <t>NauticalD</t>
  </si>
  <si>
    <t>Works great no complaints, snappy and a workhorse. I'm sure it'll handle my Skyrim past what the engine can take. Not the K version because I've overclocked in the past and decided there's too much extra investment (Cooling/Time/Diminishing Returns) for my level of interest in that fun.</t>
  </si>
  <si>
    <t>https://pcpartpicker.com/user/NauticalD/</t>
  </si>
  <si>
    <t>https://pcpartpicker.com/user/NauticalD/, https://pcpartpicker.com/user/NauticalD/, https://pcpartpicker.com/b/Hz7XsY</t>
  </si>
  <si>
    <t>will514</t>
  </si>
  <si>
    <t>I chose the i7-12700 specifically for a non-overclocking, stable and quiet build. The 65 watt TDP was the selling point, but it's not as simple as that. The CPU will go way over 65 watts for short bursts (PL2) and then settle into the lower watt range (PL1). Some motherboards have settings that will provide extra power to keep the CPU in the higher PL2 power state for longer bursts and even indefinitely.</t>
  </si>
  <si>
    <t>https://pcpartpicker.com/user/will514/</t>
  </si>
  <si>
    <t>https://pcpartpicker.com/user/will514/, https://pcpartpicker.com/user/will514/, https://pcpartpicker.com/b/Kq6RsY, https://www.techspot.com/review/2391-intel-core-i7-12700/</t>
  </si>
  <si>
    <t>jo3-w3b-d3v</t>
  </si>
  <si>
    <t>Great value &amp; a pretty damn powerful CPU, which is also relatively easy to cool also.</t>
  </si>
  <si>
    <t>https://pcpartpicker.com/user/jo3-w3b-d3v/</t>
  </si>
  <si>
    <t>https://pcpartpicker.com/user/jo3-w3b-d3v/, https://pcpartpicker.com/user/jo3-w3b-d3v/, https://pcpartpicker.com/b/F2gJ7P</t>
  </si>
  <si>
    <t>idk926492</t>
  </si>
  <si>
    <t>https://pcpartpicker.com/user/idk926492/</t>
  </si>
  <si>
    <t>https://pcpartpicker.com/user/idk926492/, https://pcpartpicker.com/user/idk926492/, https://pcpartpicker.com/b/dd4nTW</t>
  </si>
  <si>
    <t>Evga2080Ti</t>
  </si>
  <si>
    <t>(50 Ratings, 4.9 Average)</t>
  </si>
  <si>
    <t>Running at 5.2ghz stable, will serve me well for years to come.</t>
  </si>
  <si>
    <t>https://pcpartpicker.com/user/Evga2080Ti/</t>
  </si>
  <si>
    <t>https://pcpartpicker.com/user/Evga2080Ti/, https://pcpartpicker.com/user/Evga2080Ti/, https://pcpartpicker.com/b/7dQD4D</t>
  </si>
  <si>
    <t>Intel Core i9 10900K 3.7 GHz 10 Core Processor</t>
  </si>
  <si>
    <t>Amazing performance even now.</t>
  </si>
  <si>
    <t>https://pcpartpicker.com/user/Evga2080Ti/, https://pcpartpicker.com/user/Evga2080Ti/, https://pcpartpicker.com/b/mzxcCJ</t>
  </si>
  <si>
    <t>WacArnold</t>
  </si>
  <si>
    <t>Powerful CPU. Has been great at 1080p gaming. I have had a lot of fun learning to overclock on it.</t>
  </si>
  <si>
    <t>https://pcpartpicker.com/user/WacArnold/</t>
  </si>
  <si>
    <t>https://pcpartpicker.com/user/WacArnold/, https://pcpartpicker.com/user/WacArnold/, https://pcpartpicker.com/b/8zF8TW</t>
  </si>
  <si>
    <t>spoitras</t>
  </si>
  <si>
    <t>This was a radical update for me coming from an i7-6700k. I love the performance of this chip and with a decent cooler it doesn't get over 70c, even when overclocked to 5ghz.</t>
  </si>
  <si>
    <t>https://pcpartpicker.com/user/spoitras/</t>
  </si>
  <si>
    <t>https://pcpartpicker.com/user/spoitras/, https://pcpartpicker.com/user/spoitras/, https://pcpartpicker.com/b/qBhtt6</t>
  </si>
  <si>
    <t>EtaUpsilon</t>
  </si>
  <si>
    <t>I've had peaks of 100°C while installing some programs/games. I knew this was a furnace but I still took action. I went to BIOS to disable some overclocking features, and set my fans to PWM. Surely I must've done something right because I've only ever reached 100°C once since, but I doubt it was the PWM fans.</t>
  </si>
  <si>
    <t>https://pcpartpicker.com/user/EtaUpsilon/</t>
  </si>
  <si>
    <t>https://pcpartpicker.com/user/EtaUpsilon/, https://pcpartpicker.com/user/EtaUpsilon/, https://pcpartpicker.com/b/3dbhP6</t>
  </si>
  <si>
    <t>Dkasal</t>
  </si>
  <si>
    <t>Absolute unit. 5.2 all core on a 360 aio.</t>
  </si>
  <si>
    <t>https://pcpartpicker.com/user/Dkasal/</t>
  </si>
  <si>
    <t>https://pcpartpicker.com/user/Dkasal/, https://pcpartpicker.com/user/Dkasal/, https://pcpartpicker.com/b/Hnskcf</t>
  </si>
  <si>
    <t>MatthewDilks</t>
  </si>
  <si>
    <t>Got this Intel Core i9-10900K on sale via Amazon. Great deal on this beast of a CPU!</t>
  </si>
  <si>
    <t>https://pcpartpicker.com/user/MatthewDilks/</t>
  </si>
  <si>
    <t>https://pcpartpicker.com/user/MatthewDilks/, https://pcpartpicker.com/user/MatthewDilks/, https://pcpartpicker.com/b/CB8MnQ</t>
  </si>
  <si>
    <t>jdunn16</t>
  </si>
  <si>
    <t>Very powerful overclocker -- Hitting 5.2 ghz all-core was a bit of a challenge, but doable. This is a great choice if you invest in a good enough cooling solution and don't mind the higher power consumption.</t>
  </si>
  <si>
    <t>https://pcpartpicker.com/user/jdunn16/</t>
  </si>
  <si>
    <t>https://pcpartpicker.com/user/jdunn16/, https://pcpartpicker.com/user/jdunn16/, https://pcpartpicker.com/b/yh8MnQ</t>
  </si>
  <si>
    <t>whoooshy</t>
  </si>
  <si>
    <t>Runs too hot for a slim ITX build.</t>
  </si>
  <si>
    <t>https://pcpartpicker.com/user/whoooshy/</t>
  </si>
  <si>
    <t>https://pcpartpicker.com/user/whoooshy/, https://pcpartpicker.com/user/whoooshy/, https://pcpartpicker.com/b/kcwhP6</t>
  </si>
  <si>
    <t>Beast of a CPU for $400, at this price point it makes Ryzen 7 and 9 look like ripoffs. Mine is a little funky in benchmarks but it's still overkill for what I do but handles virtual machines for my Minecraft server very well.</t>
  </si>
  <si>
    <t>https://pcpartpicker.com/user/CooproxXo1/, https://pcpartpicker.com/user/CooproxXo1/, https://pcpartpicker.com/b/HWp8TW</t>
  </si>
  <si>
    <t>PINPAL</t>
  </si>
  <si>
    <t>Overpriced space-heater. Performs great in games at the cost of heating up your entire house.</t>
  </si>
  <si>
    <t>https://pcpartpicker.com/user/PINPAL/</t>
  </si>
  <si>
    <t>https://pcpartpicker.com/user/PINPAL/, https://pcpartpicker.com/user/PINPAL/, https://pcpartpicker.com/b/tbMcCJ</t>
  </si>
  <si>
    <t>ZillionRoss</t>
  </si>
  <si>
    <t>For an Intel Chip-set, there sure is a lack of blue-screening, especially coming from someone who has blue screened every computer they have ever touched.</t>
  </si>
  <si>
    <t>https://pcpartpicker.com/user/ZillionRoss/</t>
  </si>
  <si>
    <t>https://pcpartpicker.com/user/ZillionRoss/, https://pcpartpicker.com/user/ZillionRoss/, https://pcpartpicker.com/b/KYDxFT</t>
  </si>
  <si>
    <t>tonystrak_a</t>
  </si>
  <si>
    <t>Only bought this 'To build Hackintosh' unfortunately 10th gen iGPU this won't support for that, so waiting to buy AMD gpu (will once GPU prices came down).</t>
  </si>
  <si>
    <t>https://pcpartpicker.com/user/tonystrak_a/</t>
  </si>
  <si>
    <t>https://pcpartpicker.com/user/tonystrak_a/, https://pcpartpicker.com/user/tonystrak_a/, https://pcpartpicker.com/b/LcDxFT</t>
  </si>
  <si>
    <t>Scientist263</t>
  </si>
  <si>
    <t>This is excellent, works well, and hardly breaks sweat!</t>
  </si>
  <si>
    <t>https://pcpartpicker.com/user/Scientist263/</t>
  </si>
  <si>
    <t>https://pcpartpicker.com/user/Scientist263/, https://pcpartpicker.com/user/Scientist263/, https://pcpartpicker.com/b/6RmgXL</t>
  </si>
  <si>
    <t>jamesdisneydad</t>
  </si>
  <si>
    <t>Great chip with so far exceptional performance. I have it being cooled by the Corsair IQH150i Elite Capellix liquid cooler so together they work amazingly and look stunning</t>
  </si>
  <si>
    <t>https://pcpartpicker.com/user/jamesdisneydad/</t>
  </si>
  <si>
    <t>https://pcpartpicker.com/user/jamesdisneydad/, https://pcpartpicker.com/user/jamesdisneydad/, https://pcpartpicker.com/b/3FDxFT</t>
  </si>
  <si>
    <t>Countgreen</t>
  </si>
  <si>
    <t>Pros
- 10 cores 20 threads
- Up to 5.3Ghz single core
- 5.0Ghz all core@1.3V
Cons
- Temps at stock / 5.0Ghz
- Power Draw
- Still Skylake and on "14nm"</t>
  </si>
  <si>
    <t>https://pcpartpicker.com/user/Countgreen/</t>
  </si>
  <si>
    <t>https://pcpartpicker.com/user/Countgreen/, https://pcpartpicker.com/user/Countgreen/, https://pcpartpicker.com/b/Gb9G3C</t>
  </si>
  <si>
    <t>commonroutes</t>
  </si>
  <si>
    <t>With price drops in the wake of a disappointing successor the 10th gen Intel lineup is looking better than ever from a value standpoint, even this flagship chip.</t>
  </si>
  <si>
    <t>https://pcpartpicker.com/user/commonroutes/</t>
  </si>
  <si>
    <t>https://pcpartpicker.com/user/commonroutes/, https://pcpartpicker.com/user/commonroutes/, https://pcpartpicker.com/b/VwJbt6</t>
  </si>
  <si>
    <t>ewhite0603</t>
  </si>
  <si>
    <t>This CPU is a beast. Went with Intel on this one, as the 5900X was out of stock everywhere, and the 5950X was overkill and over budget for me. I paid slightly over MSRP for this part (plus shipping) and don't regret it. With a small overclock (4.2GHz) temps (~40C idle and ~82C load) and noise level are quite comfortable.</t>
  </si>
  <si>
    <t>https://pcpartpicker.com/user/ewhite0603/</t>
  </si>
  <si>
    <t>https://pcpartpicker.com/user/ewhite0603/, https://pcpartpicker.com/user/ewhite0603/, https://pcpartpicker.com/b/xTf9TW</t>
  </si>
  <si>
    <t>Nothing to really note, this doesn't run as hot as people claim.</t>
  </si>
  <si>
    <t>It's no longer the fastest CPU, but a helluv more fun to OC! I've had my fare share of OCing both Ryzen and Intel. I also got some great temps out of this CPU. I'll try bumping it up to 5.3GHz the next time.</t>
  </si>
  <si>
    <t>https://pcpartpicker.com/user/diniguan/, https://pcpartpicker.com/user/diniguan/, https://pcpartpicker.com/b/Hpk6Mp</t>
  </si>
  <si>
    <t>76 points</t>
  </si>
  <si>
    <t>murraydavid192</t>
  </si>
  <si>
    <t>Does the work, haven't had a cpu bottleneck</t>
  </si>
  <si>
    <t>https://pcpartpicker.com/user/murraydavid192/</t>
  </si>
  <si>
    <t>https://pcpartpicker.com/user/murraydavid192/, https://pcpartpicker.com/user/murraydavid192/, https://pcpartpicker.com/b/ZczNnQ</t>
  </si>
  <si>
    <t>This thing is amazing and can handle a 5.3ghz all core overclock without any hiccup. Runs around 72 degrees Celsius under a heavy gaming load on this overclock. Under stock settings i was hitting no more than 53 on a great air cooler!</t>
  </si>
  <si>
    <t>https://pcpartpicker.com/user/mikeythewrench/, https://pcpartpicker.com/user/mikeythewrench/, https://pcpartpicker.com/b/jtBZxr</t>
  </si>
  <si>
    <t>vibraniumdroid</t>
  </si>
  <si>
    <t>Pulls too much power... Otherwise it's great</t>
  </si>
  <si>
    <t>https://pcpartpicker.com/user/vibraniumdroid/</t>
  </si>
  <si>
    <t>https://pcpartpicker.com/user/vibraniumdroid/, https://pcpartpicker.com/user/vibraniumdroid/, https://pcpartpicker.com/b/kMgJ7P</t>
  </si>
  <si>
    <t>thewkdy_john</t>
  </si>
  <si>
    <t>Extremely reliable. Have had no problems with it so far. Performance really shines through when playing games.</t>
  </si>
  <si>
    <t>https://pcpartpicker.com/user/thewkdy_john/</t>
  </si>
  <si>
    <t>https://pcpartpicker.com/user/thewkdy_john/, https://pcpartpicker.com/user/thewkdy_john/, https://pcpartpicker.com/b/qJ27YJ</t>
  </si>
  <si>
    <t>ljphipps</t>
  </si>
  <si>
    <t>10c/20t, not sure I need much more (or even that) for gaming at 1440p. My previous 4c/4t 7600k was constantly at 100% usage in nearly every game, causing some very annoying lag-type spikes. The 7600K ran at 4.7 all-core everyday for 3.5 years, and I'm looking forward to playing with a small OC on this one too.</t>
  </si>
  <si>
    <t>https://pcpartpicker.com/user/ljphipps/</t>
  </si>
  <si>
    <t>https://pcpartpicker.com/user/ljphipps/, https://pcpartpicker.com/user/ljphipps/, https://pcpartpicker.com/b/Cy7TwP</t>
  </si>
  <si>
    <t>Monster of a chip, overclocks well, and performs amazingly</t>
  </si>
  <si>
    <t>https://pcpartpicker.com/user/257020/</t>
  </si>
  <si>
    <t>https://pcpartpicker.com/user/257020/, https://pcpartpicker.com/user/257020/, https://pcpartpicker.com/b/nyRkcf</t>
  </si>
  <si>
    <t>trinQ</t>
  </si>
  <si>
    <t>This CPU is an absolute beast. When I ordered it and put it into the system, the AMD CPU's were announced but far away from a well-supplied release. In combination with the excellent CPU cooler, I haven't experienced any throttling or dismal temperatures. It's not overclocked.</t>
  </si>
  <si>
    <t>https://pcpartpicker.com/user/trinQ/</t>
  </si>
  <si>
    <t>https://pcpartpicker.com/user/trinQ/, https://pcpartpicker.com/user/trinQ/, https://pcpartpicker.com/b/3DTCmG</t>
  </si>
  <si>
    <t>BobbyBigPlays</t>
  </si>
  <si>
    <t>Great CPU got an all core oc of 5.3ghz</t>
  </si>
  <si>
    <t>https://pcpartpicker.com/user/BobbyBigPlays/</t>
  </si>
  <si>
    <t>https://pcpartpicker.com/user/BobbyBigPlays/, https://pcpartpicker.com/user/BobbyBigPlays/, https://pcpartpicker.com/b/WcFG3C</t>
  </si>
  <si>
    <t>Deadlesszombie1</t>
  </si>
  <si>
    <t>Blazingly fast, doesn't matter if I am playing games, streaming, or rendering videos in premiere. I have yet to figure out how to slow this beast down. Coming from a 4770k @ 4.2 Ghz, running 10 cores at 5Ghz is Earth-Shattering</t>
  </si>
  <si>
    <t>https://pcpartpicker.com/user/Deadlesszombie1/</t>
  </si>
  <si>
    <t>https://pcpartpicker.com/user/Deadlesszombie1/, https://pcpartpicker.com/user/Deadlesszombie1/, https://pcpartpicker.com/b/8zGcCJ</t>
  </si>
  <si>
    <t>EvHere</t>
  </si>
  <si>
    <t>Works great and can't complain performance wise. Was looking into OC options for this 10900k, but nowadays doesn't seem to be worth it. Maybe will tune it in the future a bit.</t>
  </si>
  <si>
    <t>https://pcpartpicker.com/user/EvHere/</t>
  </si>
  <si>
    <t>https://pcpartpicker.com/user/EvHere/, https://pcpartpicker.com/user/EvHere/, https://pcpartpicker.com/b/ZRMcCJ</t>
  </si>
  <si>
    <t>jream425</t>
  </si>
  <si>
    <t>https://pcpartpicker.com/user/jream425/</t>
  </si>
  <si>
    <t>https://pcpartpicker.com/user/jream425/, https://pcpartpicker.com/user/jream425/, https://pcpartpicker.com/b/ZM6RsY</t>
  </si>
  <si>
    <t>GeoDimas</t>
  </si>
  <si>
    <t>Simply the fastest consumer grade intel CPU right now.</t>
  </si>
  <si>
    <t>https://pcpartpicker.com/user/GeoDimas/</t>
  </si>
  <si>
    <t>https://pcpartpicker.com/user/GeoDimas/, https://pcpartpicker.com/user/GeoDimas/, https://pcpartpicker.com/b/hTFG3C</t>
  </si>
  <si>
    <t>TBKnbaNYC</t>
  </si>
  <si>
    <t>Seems to be running great so far. Will update this after running benchmarks.</t>
  </si>
  <si>
    <t>https://pcpartpicker.com/user/TBKnbaNYC/</t>
  </si>
  <si>
    <t>https://pcpartpicker.com/user/TBKnbaNYC/, https://pcpartpicker.com/user/TBKnbaNYC/, https://pcpartpicker.com/b/VWmgXL</t>
  </si>
  <si>
    <t>238 points</t>
  </si>
  <si>
    <t>Serzeid</t>
  </si>
  <si>
    <t>The one I got is very hot, I don't know if it's the AIO or if I'm just not lucky with the binning. I got it running stable at 4.7GHz @ 1.19V. Max temperature running Cinebnech R20 for 10 mins was 75 degrees.</t>
  </si>
  <si>
    <t>https://pcpartpicker.com/user/Serzeid/</t>
  </si>
  <si>
    <t>https://pcpartpicker.com/user/Serzeid/, https://pcpartpicker.com/user/Serzeid/, https://pcpartpicker.com/b/gkHBD3</t>
  </si>
  <si>
    <t>B1gnasty420</t>
  </si>
  <si>
    <t>Works Great! Although the silicon isn't the best...</t>
  </si>
  <si>
    <t>https://pcpartpicker.com/user/B1gnasty420/</t>
  </si>
  <si>
    <t>https://pcpartpicker.com/user/B1gnasty420/, https://pcpartpicker.com/user/B1gnasty420/, https://pcpartpicker.com/b/y8ZfrH</t>
  </si>
  <si>
    <t>Steroids</t>
  </si>
  <si>
    <t>Mine's sp74, it'll do 5.2 all core 0 offset at ~1.47v (pre-LLC, so a little lower under actual load) but that's uncomfortably hot (93-95c after a single Cinebench run) under a 280mm AIO, so I'm running 5.1 all core 0 offset at ~1.375 (again, pre-LLC so lower under load) for temperature reasons.</t>
  </si>
  <si>
    <t>https://pcpartpicker.com/user/Steroids/</t>
  </si>
  <si>
    <t>https://pcpartpicker.com/user/Steroids/, https://pcpartpicker.com/user/Steroids/, https://pcpartpicker.com/b/T4Nqqs</t>
  </si>
  <si>
    <t>Ghyshan</t>
  </si>
  <si>
    <t>Mine turned out to be a good one, I can push it to 5.3. I get a 10-15frames more in 1080p max. Fastest core for gaming right now</t>
  </si>
  <si>
    <t>https://pcpartpicker.com/user/Ghyshan/</t>
  </si>
  <si>
    <t>https://pcpartpicker.com/user/Ghyshan/, https://pcpartpicker.com/user/Ghyshan/, https://pcpartpicker.com/b/94Nqqs</t>
  </si>
  <si>
    <t>Preztn</t>
  </si>
  <si>
    <t>shreds anything I throw at him, great cpu</t>
  </si>
  <si>
    <t>https://pcpartpicker.com/user/Preztn/</t>
  </si>
  <si>
    <t>https://pcpartpicker.com/user/Preztn/, https://pcpartpicker.com/user/Preztn/, https://pcpartpicker.com/b/ddFG3C</t>
  </si>
  <si>
    <t>ViolentOmega</t>
  </si>
  <si>
    <t>This is the best gaming CPU I’ve used. I understand some prefer Ryzen, but I’ve always been an Intel guy and this build is no different.</t>
  </si>
  <si>
    <t>https://pcpartpicker.com/user/ViolentOmega/</t>
  </si>
  <si>
    <t>https://pcpartpicker.com/user/ViolentOmega/, https://pcpartpicker.com/user/ViolentOmega/, https://pcpartpicker.com/b/w9K48d</t>
  </si>
  <si>
    <t>Nrage420</t>
  </si>
  <si>
    <t>No Negatives! Super Fast... Stock... Excited to overclock. Intel hits another homerun.... Waiting was a Mother Fukr!</t>
  </si>
  <si>
    <t>https://pcpartpicker.com/user/Nrage420/</t>
  </si>
  <si>
    <t>https://pcpartpicker.com/user/Nrage420/, https://pcpartpicker.com/user/Nrage420/, https://pcpartpicker.com/b/NyFG3C</t>
  </si>
  <si>
    <t>Vanyamish</t>
  </si>
  <si>
    <t>https://pcpartpicker.com/user/Vanyamish/</t>
  </si>
  <si>
    <t>https://pcpartpicker.com/user/Vanyamish/, https://pcpartpicker.com/user/Vanyamish/, https://pcpartpicker.com/b/wck6Mp</t>
  </si>
  <si>
    <t>ChosenWon</t>
  </si>
  <si>
    <t>So far, I am really enjoying using the CPU. I am able to overclock all 10 cores to 5.2 ghz at 1.3volts. Cores 7 and 8 run hot but they are also the cores that would run fastest under stock settings. It will be interesting to see what Intel does with the new socket for this chip that supposedly will support PCIe gen 4 next time around. But does that mean we will see 14nm process again?</t>
  </si>
  <si>
    <t>https://pcpartpicker.com/user/ChosenWon/</t>
  </si>
  <si>
    <t>https://pcpartpicker.com/user/ChosenWon/, https://pcpartpicker.com/user/ChosenWon/, https://pcpartpicker.com/b/c89G3C</t>
  </si>
  <si>
    <t>JT_CRUNCHY</t>
  </si>
  <si>
    <t>(58 Ratings, 4.9 Average)</t>
  </si>
  <si>
    <t>money well spent, it runs every game I can throw at it. Runs dual monitor constantly. when running games it tends to only reach 35-55% CPU usage. definitely worth it, won't need to upgrade for a long time. Probably the most overkill part in my gaming pc.</t>
  </si>
  <si>
    <t>https://pcpartpicker.com/user/JT_CRUNCHY/</t>
  </si>
  <si>
    <t>https://pcpartpicker.com/user/JT_CRUNCHY/, https://pcpartpicker.com/user/JT_CRUNCHY/, https://pcpartpicker.com/b/kdcTwP</t>
  </si>
  <si>
    <t>Intel Core i9 10850K 3.6 GHz 10 Core Processor</t>
  </si>
  <si>
    <t>Rookie4445</t>
  </si>
  <si>
    <t>Still a powerhouse</t>
  </si>
  <si>
    <t>https://pcpartpicker.com/user/Rookie4445/</t>
  </si>
  <si>
    <t>https://pcpartpicker.com/user/Rookie4445/, https://pcpartpicker.com/user/Rookie4445/, https://pcpartpicker.com/b/7jsXsY</t>
  </si>
  <si>
    <t>hawkshawz</t>
  </si>
  <si>
    <t>Blazing fast deca-core CPU go brrrrr</t>
  </si>
  <si>
    <t>https://pcpartpicker.com/user/hawkshawz/</t>
  </si>
  <si>
    <t>https://pcpartpicker.com/user/hawkshawz/, https://pcpartpicker.com/user/hawkshawz/, https://pcpartpicker.com/b/wrt8TW</t>
  </si>
  <si>
    <t>RedPerson</t>
  </si>
  <si>
    <t>For the price i got it at ofc 5 stars, it works great.</t>
  </si>
  <si>
    <t>https://pcpartpicker.com/user/RedPerson/</t>
  </si>
  <si>
    <t>https://pcpartpicker.com/user/RedPerson/, https://pcpartpicker.com/user/RedPerson/, https://pcpartpicker.com/b/vHqp99</t>
  </si>
  <si>
    <t>S P E E D</t>
  </si>
  <si>
    <t>https://pcpartpicker.com/user/Rookie4445/, https://pcpartpicker.com/user/Rookie4445/, https://pcpartpicker.com/b/NQy48d</t>
  </si>
  <si>
    <t>Dragonspark103</t>
  </si>
  <si>
    <t>Oldie but a goody.</t>
  </si>
  <si>
    <t>https://pcpartpicker.com/user/Dragonspark103/</t>
  </si>
  <si>
    <t>https://pcpartpicker.com/user/Dragonspark103/, https://pcpartpicker.com/user/Dragonspark103/, https://pcpartpicker.com/b/YGGqqs</t>
  </si>
  <si>
    <t>Tech_Tommorow_Now</t>
  </si>
  <si>
    <t>Hasn't overheated with my 360mm AIO and runs well, only problem has been with XMP profile.</t>
  </si>
  <si>
    <t>https://pcpartpicker.com/user/Tech_Tommorow_Now/</t>
  </si>
  <si>
    <t>https://pcpartpicker.com/user/Tech_Tommorow_Now/, https://pcpartpicker.com/user/Tech_Tommorow_Now/, https://pcpartpicker.com/b/p2VcCJ</t>
  </si>
  <si>
    <t>RyzenScion777</t>
  </si>
  <si>
    <t>Amazing deal at current prices if you already have a 10th generation ready motherboard. Great performing chip, would prefer over 11900k</t>
  </si>
  <si>
    <t>https://pcpartpicker.com/user/RyzenScion777/</t>
  </si>
  <si>
    <t>https://pcpartpicker.com/user/RyzenScion777/, https://pcpartpicker.com/user/RyzenScion777/, https://pcpartpicker.com/b/B3F8TW</t>
  </si>
  <si>
    <t>poopfarto</t>
  </si>
  <si>
    <t>Very strong CPU for $299, no problem hitting 5.1ghz all core at 1.355v and 4.8ghz ring/llc</t>
  </si>
  <si>
    <t>https://pcpartpicker.com/user/poopfarto/</t>
  </si>
  <si>
    <t>https://pcpartpicker.com/user/poopfarto/, https://pcpartpicker.com/user/poopfarto/, https://pcpartpicker.com/b/sGXbt6</t>
  </si>
  <si>
    <t>notDarkmoon</t>
  </si>
  <si>
    <t>Sits at 4.8hz and with its 10 cores and 20 threads, it can do pretty much everything</t>
  </si>
  <si>
    <t>https://pcpartpicker.com/user/notDarkmoon/</t>
  </si>
  <si>
    <t>https://pcpartpicker.com/user/notDarkmoon/, https://pcpartpicker.com/user/notDarkmoon/, https://pcpartpicker.com/b/Cs6RsY</t>
  </si>
  <si>
    <t>RonenOsden</t>
  </si>
  <si>
    <t>Why pay the extra for exactly the same CPU? If you arent chasing OC numbers, this is the one to get. Ive had several AMD computers in the past but always issues with them for me. Intel is my go to.</t>
  </si>
  <si>
    <t>https://pcpartpicker.com/user/RonenOsden/</t>
  </si>
  <si>
    <t>https://pcpartpicker.com/user/RonenOsden/, https://pcpartpicker.com/user/RonenOsden/, https://pcpartpicker.com/b/gvHBD3</t>
  </si>
  <si>
    <t>kingskyler1997</t>
  </si>
  <si>
    <t>This processor has been an absolute unit, more than capable of handling every single thing I could throw at it.</t>
  </si>
  <si>
    <t>https://pcpartpicker.com/user/kingskyler1997/</t>
  </si>
  <si>
    <t>https://pcpartpicker.com/user/kingskyler1997/, https://pcpartpicker.com/user/kingskyler1997/, https://pcpartpicker.com/b/ypykcf</t>
  </si>
  <si>
    <t>runo92</t>
  </si>
  <si>
    <t>Really nice CPU, max temp if i render some 4k stuff, captured with my Canon EOS R is round about at 70°C. Easy for the cpu. Its fast enought with the 10 core and 20 threads.</t>
  </si>
  <si>
    <t>https://pcpartpicker.com/user/runo92/</t>
  </si>
  <si>
    <t>https://pcpartpicker.com/user/runo92/, https://pcpartpicker.com/user/runo92/, https://pcpartpicker.com/b/VBRkcf</t>
  </si>
  <si>
    <t>JoshLuck</t>
  </si>
  <si>
    <t>Extremely good CPU for gaming, got above average amount of cores and per core speed is perfect</t>
  </si>
  <si>
    <t>https://pcpartpicker.com/user/JoshLuck/</t>
  </si>
  <si>
    <t>https://pcpartpicker.com/user/JoshLuck/, https://pcpartpicker.com/user/JoshLuck/, https://pcpartpicker.com/b/7RDxFT</t>
  </si>
  <si>
    <t>CleverJimmy</t>
  </si>
  <si>
    <t>Upgraded this from a 9600k and have never looked back. This thing is a monster</t>
  </si>
  <si>
    <t>https://pcpartpicker.com/user/CleverJimmy/</t>
  </si>
  <si>
    <t>https://pcpartpicker.com/user/CleverJimmy/, https://pcpartpicker.com/user/CleverJimmy/, https://pcpartpicker.com/b/yzJbt6</t>
  </si>
  <si>
    <t>xMiata</t>
  </si>
  <si>
    <t>Absolute beast. I got this thing to 5ghz all core @ 1.35v LLC4 on an MSI Z490M Gaming Edge Wifi. Be warned it does run hot if you want to OC and this isnt the best cpu for OC since its just a worse binned 10900K. But its great value for 10 cores. If you want to get the most out of your chip I would go for the 10900K.</t>
  </si>
  <si>
    <t>https://pcpartpicker.com/user/xMiata/</t>
  </si>
  <si>
    <t>https://pcpartpicker.com/user/xMiata/, https://pcpartpicker.com/user/xMiata/, https://pcpartpicker.com/b/9ZV7YJ</t>
  </si>
  <si>
    <t>Alpine87</t>
  </si>
  <si>
    <t>The Intel Core i9 10850K is a monster and I couldn't be happier. Takes everything I throw at it and runs at great temperatures. I did not OC this system as stock settings boosted cores to around 5Ghz with ease.</t>
  </si>
  <si>
    <t>https://pcpartpicker.com/user/Alpine87/</t>
  </si>
  <si>
    <t>https://pcpartpicker.com/user/Alpine87/, https://pcpartpicker.com/user/Alpine87/, https://pcpartpicker.com/b/qJcqqs</t>
  </si>
  <si>
    <t>Works great, lots of cores for my son's use</t>
  </si>
  <si>
    <t>https://pcpartpicker.com/user/diniguan/, https://pcpartpicker.com/user/diniguan/, https://pcpartpicker.com/b/8yYH99</t>
  </si>
  <si>
    <t>273 points</t>
  </si>
  <si>
    <t>MaximeMichaud</t>
  </si>
  <si>
    <t>Really great CPU, considering the price right now in 2021. Why 4 stars ? This CPU is probably 10900K chip that was not strong enough. Beside that, don't miss the fact this is a Intel i9 14nm CPU, that is really loving power consumption and heat.
In this time, if you don't have a GPU, integrated graphics are really nice to have and can of course be use along a GPU for a second monitor if this is configured in the BIOS.</t>
  </si>
  <si>
    <t>https://pcpartpicker.com/user/MaximeMichaud/</t>
  </si>
  <si>
    <t>https://pcpartpicker.com/user/MaximeMichaud/, https://pcpartpicker.com/user/MaximeMichaud/, https://pcpartpicker.com/b/mZMcCJ</t>
  </si>
  <si>
    <t>SawyerSmith</t>
  </si>
  <si>
    <t>What can I say? It's an i9, has ten cores and does the job.</t>
  </si>
  <si>
    <t>https://pcpartpicker.com/user/SawyerSmith/</t>
  </si>
  <si>
    <t>https://pcpartpicker.com/user/SawyerSmith/, https://pcpartpicker.com/user/SawyerSmith/, https://pcpartpicker.com/b/B6HBD3</t>
  </si>
  <si>
    <t>Vaunts</t>
  </si>
  <si>
    <t>I bought this used for $70, paired with an AIO runs really low temps while Idle and Gaming. Overall, very solid CPU, however if I was buying brand new one there is some other options that are definitely better for the money.</t>
  </si>
  <si>
    <t>https://pcpartpicker.com/user/Vaunts/</t>
  </si>
  <si>
    <t>https://pcpartpicker.com/user/Vaunts/, https://pcpartpicker.com/user/Vaunts/, https://pcpartpicker.com/b/f9p2FT</t>
  </si>
  <si>
    <t>Intel Core i5 10400 2.9 GHz 6 Core Processor</t>
  </si>
  <si>
    <t>KannibalJo</t>
  </si>
  <si>
    <t>Works perfectly fine for what I throw at it. I do notice a small difference in load times compared to my wife's build (she has an i5 11400 and our builds are side by side so we do load races for fun lol). If I were to do any production work I would opt for a bit more performance, but for gaming it's perfect.</t>
  </si>
  <si>
    <t>https://pcpartpicker.com/user/KannibalJo/</t>
  </si>
  <si>
    <t>https://pcpartpicker.com/user/KannibalJo/, https://pcpartpicker.com/user/KannibalJo/, https://pcpartpicker.com/b/k6xcCJ</t>
  </si>
  <si>
    <t>jjok_e</t>
  </si>
  <si>
    <t>Solid CPU in 2023 with an IGPU, no issues</t>
  </si>
  <si>
    <t>https://pcpartpicker.com/user/jjok_e/</t>
  </si>
  <si>
    <t>https://pcpartpicker.com/user/jjok_e/, https://pcpartpicker.com/user/jjok_e/, https://pcpartpicker.com/b/sMy48d</t>
  </si>
  <si>
    <t>sks316</t>
  </si>
  <si>
    <t>A great processor for Jellyfin transcoding, doesn't run too hot and can handle a lot. Well worth the price compared to other similar options.</t>
  </si>
  <si>
    <t>https://pcpartpicker.com/user/sks316/</t>
  </si>
  <si>
    <t>https://pcpartpicker.com/user/sks316/, https://pcpartpicker.com/user/sks316/, https://pcpartpicker.com/b/gm2V3C</t>
  </si>
  <si>
    <t>KEENY</t>
  </si>
  <si>
    <t>Nothing to complain about</t>
  </si>
  <si>
    <t>https://pcpartpicker.com/user/KEENY/</t>
  </si>
  <si>
    <t>https://pcpartpicker.com/user/KEENY/, https://pcpartpicker.com/user/KEENY/, https://pcpartpicker.com/b/2ndD4D</t>
  </si>
  <si>
    <t>cheap, fast enough for daily tasks and most games.</t>
  </si>
  <si>
    <t>https://pcpartpicker.com/user/willian/, https://pcpartpicker.com/user/willian/, https://pcpartpicker.com/b/jx9NnQ</t>
  </si>
  <si>
    <t>Awfulsugarcane</t>
  </si>
  <si>
    <t>Good cpu. Don't have any complaints or issues with it. Gets the job done.</t>
  </si>
  <si>
    <t>https://pcpartpicker.com/user/Awfulsugarcane/</t>
  </si>
  <si>
    <t>https://pcpartpicker.com/user/Awfulsugarcane/, https://pcpartpicker.com/user/Awfulsugarcane/, https://pcpartpicker.com/b/4yF8TW</t>
  </si>
  <si>
    <t>debuild</t>
  </si>
  <si>
    <t>Singlehandedly carried me through the hell that was the pandemic, incredible CPU and friend. When you die I'm turning you into a necklace 💖</t>
  </si>
  <si>
    <t>https://pcpartpicker.com/user/debuild/</t>
  </si>
  <si>
    <t>https://pcpartpicker.com/user/debuild/, https://pcpartpicker.com/user/debuild/, https://pcpartpicker.com/b/yPfPxr</t>
  </si>
  <si>
    <t>The least expensive 10th-gen i5 with integrated graphics. It's exactly what you think it is; 6 cores, 12 threads, manageable TWP, and an iGPU that handles basic usage (web browsing, general productivity, video streaming up to 4k) very well.</t>
  </si>
  <si>
    <t>https://pcpartpicker.com/user/GScott849/, https://pcpartpicker.com/user/GScott849/, https://pcpartpicker.com/b/Q4qp99</t>
  </si>
  <si>
    <t>yourkidpresident</t>
  </si>
  <si>
    <t>This is an insanely good CPU, especially at pre-owned prices :)</t>
  </si>
  <si>
    <t>https://pcpartpicker.com/user/yourkidpresident/</t>
  </si>
  <si>
    <t>https://pcpartpicker.com/user/yourkidpresident/, https://pcpartpicker.com/user/yourkidpresident/, https://pcpartpicker.com/b/RHz7YJ</t>
  </si>
  <si>
    <t>tantanoid</t>
  </si>
  <si>
    <t>Initially I planned to get an i9-10900KF, but at the time there was a shortage and I could only find the 10850K, but I am overall happy with it as it seems that I got an above average chip. I was able to get x52 on all cores, but only at 1.5 vCore, which is too high for regular use. For x51 I'm using 1.33 vCore. I tried configuring per-core ratios and only setting some to x52, but all cores ended up running at x50 most of the time, so it was a net loss in benchmarks.</t>
  </si>
  <si>
    <t>https://pcpartpicker.com/user/tantanoid/</t>
  </si>
  <si>
    <t>https://pcpartpicker.com/user/tantanoid/, https://pcpartpicker.com/user/tantanoid/, https://pcpartpicker.com/b/QFDxFT</t>
  </si>
  <si>
    <t>JoeMommaX</t>
  </si>
  <si>
    <t>3 times faster than the i7-4790K 4.6 GHz overclocked 4 core it replaced.</t>
  </si>
  <si>
    <t>https://pcpartpicker.com/user/JoeMommaX/</t>
  </si>
  <si>
    <t>https://pcpartpicker.com/user/JoeMommaX/, https://pcpartpicker.com/user/JoeMommaX/, https://pcpartpicker.com/b/Xy2RsY</t>
  </si>
  <si>
    <t>wziriax</t>
  </si>
  <si>
    <t>Upgraded from i5-9600K, so yeah, I'm impressed.</t>
  </si>
  <si>
    <t>https://pcpartpicker.com/user/wziriax/</t>
  </si>
  <si>
    <t>https://pcpartpicker.com/user/wziriax/, https://pcpartpicker.com/user/wziriax/, https://pcpartpicker.com/b/MCRkcf</t>
  </si>
  <si>
    <t>Kalanzzzo808</t>
  </si>
  <si>
    <t>Best bang for the buck in my opinion.</t>
  </si>
  <si>
    <t>https://pcpartpicker.com/user/Kalanzzzo808/</t>
  </si>
  <si>
    <t>https://pcpartpicker.com/user/Kalanzzzo808/, https://pcpartpicker.com/user/Kalanzzzo808/, https://pcpartpicker.com/b/LmTCmG</t>
  </si>
  <si>
    <t>correllroy</t>
  </si>
  <si>
    <t>Give a HUGE power for gaming if needed and just as good like the i9 10900K if looking for a high powered i9 10th Gen on budgeting. Doesn't get too hot in temperatures even in highest games, would recommend for Intel builders of 10th Gen.</t>
  </si>
  <si>
    <t>https://pcpartpicker.com/user/correllroy/</t>
  </si>
  <si>
    <t>https://pcpartpicker.com/user/correllroy/, https://pcpartpicker.com/user/correllroy/, https://pcpartpicker.com/b/Ymcqqs</t>
  </si>
  <si>
    <t>orlikethis</t>
  </si>
  <si>
    <t>I went with a i9-10850K because of overall availability compared to AMD's offerings, and my favorite color being blue. (/s) I believe that as much as a product may be superior to another product, or vice versa, it doesn't really matter if no one can even buy it. This CPU is more than enough for my needs with enough future proofing headroom.</t>
  </si>
  <si>
    <t>https://pcpartpicker.com/user/orlikethis/</t>
  </si>
  <si>
    <t>https://pcpartpicker.com/user/orlikethis/, https://pcpartpicker.com/user/orlikethis/, https://pcpartpicker.com/b/sktp99</t>
  </si>
  <si>
    <t>Coniff</t>
  </si>
  <si>
    <t>This is cheaper than the 10900k with barely a difference in performance. I'm not the first person to type that sentence and I won't be the last. I really see no reason to get the 10900k unless you just want the best of the best (until next gen is available), you are a smart computer person and do a bunch of overclocking, or you just like more even model numbers.</t>
  </si>
  <si>
    <t>https://pcpartpicker.com/user/Coniff/</t>
  </si>
  <si>
    <t>https://pcpartpicker.com/user/Coniff/, https://pcpartpicker.com/user/Coniff/, https://pcpartpicker.com/b/f2DxFT</t>
  </si>
  <si>
    <t>orodesk</t>
  </si>
  <si>
    <t>Barely heats, great performance over cost, and can stand with the RTX 3080 just fine.</t>
  </si>
  <si>
    <t>https://pcpartpicker.com/user/orodesk/</t>
  </si>
  <si>
    <t>https://pcpartpicker.com/user/orodesk/, https://pcpartpicker.com/user/orodesk/, https://pcpartpicker.com/b/bFn7YJ</t>
  </si>
  <si>
    <t>DarkSouls12321</t>
  </si>
  <si>
    <t>Perfect CPU for gaming and multitasking specially with intel prices going on sales almost every other week and AMD cpu's not being in stock. I breezes through any task without problems and it's gaming ability is on par with 10900k which was $100 at the moment I bought it.</t>
  </si>
  <si>
    <t>https://pcpartpicker.com/user/DarkSouls12321/</t>
  </si>
  <si>
    <t>https://pcpartpicker.com/user/DarkSouls12321/, https://pcpartpicker.com/user/DarkSouls12321/, https://pcpartpicker.com/b/N9ZfrH</t>
  </si>
  <si>
    <t>KoKoTheKing</t>
  </si>
  <si>
    <t>Absolutely love it. Recently upgraded my computer and was debating going with Ryzen this time around, however my intel fanboy side kicked in and I decided to go with the i9-10850k. I was going to get the 10900k, but I got this for nearly $100 less, and it was way more worth it with the almost negligible performance difference. I have it OC'ed all cores at 5.0 and under absolute full load, it hits between 70-80. While gaming, its between 60-70.</t>
  </si>
  <si>
    <t>https://pcpartpicker.com/user/KoKoTheKing/</t>
  </si>
  <si>
    <t>https://pcpartpicker.com/user/KoKoTheKing/, https://pcpartpicker.com/user/KoKoTheKing/, https://pcpartpicker.com/b/xpYH99</t>
  </si>
  <si>
    <t>HoneyButter9</t>
  </si>
  <si>
    <t>Super good chip!!</t>
  </si>
  <si>
    <t>https://pcpartpicker.com/user/HoneyButter9/</t>
  </si>
  <si>
    <t>https://pcpartpicker.com/user/HoneyButter9/, https://pcpartpicker.com/user/HoneyButter9/, https://pcpartpicker.com/b/FpbhP6</t>
  </si>
  <si>
    <t>nutzrome</t>
  </si>
  <si>
    <t>6 cores is good for gaming</t>
  </si>
  <si>
    <t>https://pcpartpicker.com/user/nutzrome/</t>
  </si>
  <si>
    <t>https://pcpartpicker.com/user/nutzrome/, https://pcpartpicker.com/user/nutzrome/, https://pcpartpicker.com/b/H9W323</t>
  </si>
  <si>
    <t>squarehands</t>
  </si>
  <si>
    <t>Got this on sale from woot.com for $127.44. Since I started this build w/o a GPU I saw someone say that it's the QuickSync champ and it's been a great processor.</t>
  </si>
  <si>
    <t>https://pcpartpicker.com/user/squarehands/</t>
  </si>
  <si>
    <t>https://pcpartpicker.com/user/squarehands/, https://pcpartpicker.com/user/squarehands/, https://pcpartpicker.com/b/cjXbt6, http://woot.com/</t>
  </si>
  <si>
    <t>Player05</t>
  </si>
  <si>
    <t>If you can get a better deal (150€ in 1st half of 2022) for such kind of CPU, considering integrated graphics, just let me know. Best to be paired with 3200MHz or faster RAM.</t>
  </si>
  <si>
    <t>https://pcpartpicker.com/user/Player05/</t>
  </si>
  <si>
    <t>https://pcpartpicker.com/user/Player05/, https://pcpartpicker.com/user/Player05/, https://pcpartpicker.com/b/WcCzK8</t>
  </si>
  <si>
    <t>silverbulletpro</t>
  </si>
  <si>
    <t>Good and fast CPU, Good Onboard Graphics and Good for Price. I've bought this and works fine for games like valorant, csgo and Roblox. Very Cool</t>
  </si>
  <si>
    <t>https://pcpartpicker.com/user/silverbulletpro/</t>
  </si>
  <si>
    <t>https://pcpartpicker.com/user/silverbulletpro/, https://pcpartpicker.com/user/silverbulletpro/, https://pcpartpicker.com/b/wnmgXL</t>
  </si>
  <si>
    <t>Really good chip! Never runs slow or overly hot</t>
  </si>
  <si>
    <t>https://pcpartpicker.com/user/HoneyButter9/, https://pcpartpicker.com/user/HoneyButter9/, https://pcpartpicker.com/b/BGBZxr</t>
  </si>
  <si>
    <t>cerndog</t>
  </si>
  <si>
    <t>Very snappy CPU for the price, that comes with an iGPU. May be the best bang-for-buck on the market at the time. Very fortunate to have a Microcenter nearby that had it on sale for $130. Only downside is this generation doesn't allow NVMe.</t>
  </si>
  <si>
    <t>https://pcpartpicker.com/user/cerndog/</t>
  </si>
  <si>
    <t>https://pcpartpicker.com/user/cerndog/, https://pcpartpicker.com/user/cerndog/, https://pcpartpicker.com/b/wdNqqs</t>
  </si>
  <si>
    <t>A fantastic choice for 6 cores on a budget. Pretty fast and quite capable.</t>
  </si>
  <si>
    <t>https://pcpartpicker.com/user/GScott849/, https://pcpartpicker.com/user/GScott849/, https://pcpartpicker.com/b/8hn7YJ</t>
  </si>
  <si>
    <t>Would have liked to have put an 11th gen CPU instead, but this is what Best Buy had available when we went. Still a nice upgrade over the 6600K. Runs nicely and doesn't get too hot.</t>
  </si>
  <si>
    <t>https://pcpartpicker.com/user/FGCU_James/, https://pcpartpicker.com/user/FGCU_James/, https://pcpartpicker.com/b/WYykcf</t>
  </si>
  <si>
    <t>Runs great, decently fast, and enough cores for what I use it for. A very nice CPU for a decent price... now.</t>
  </si>
  <si>
    <t>https://pcpartpicker.com/user/GScott849/, https://pcpartpicker.com/user/GScott849/, https://pcpartpicker.com/b/NRjp99</t>
  </si>
  <si>
    <t>ambein</t>
  </si>
  <si>
    <t>Got this for $599 CAD plus shipping. Easy installation. Could have waited for price drop, not happy about price gouging. Otherwise, so far so good...</t>
  </si>
  <si>
    <t>https://pcpartpicker.com/user/ambein/</t>
  </si>
  <si>
    <t>https://pcpartpicker.com/user/ambein/, https://pcpartpicker.com/user/ambein/, https://pcpartpicker.com/b/HN7TwP</t>
  </si>
  <si>
    <t>az060693</t>
  </si>
  <si>
    <t>Can't really beat the value for 10 cores right now, especially given how hard it is to source a Zen 3 part at MSRP. This is readily available and neatly fits between the 5600X and 5800X price points and trades blows with the 5800X and often beats it in multi-threaded, due to the extra 2 cores. Can't complain; this thing is a beast that can take pretty much anything I throw at it.</t>
  </si>
  <si>
    <t>https://pcpartpicker.com/user/az060693/</t>
  </si>
  <si>
    <t>https://pcpartpicker.com/user/az060693/, https://pcpartpicker.com/user/az060693/, https://pcpartpicker.com/b/7C9G3C</t>
  </si>
  <si>
    <t>Machigo</t>
  </si>
  <si>
    <t>Great CPU for the price!</t>
  </si>
  <si>
    <t>https://pcpartpicker.com/user/Machigo/</t>
  </si>
  <si>
    <t>https://pcpartpicker.com/user/Machigo/, https://pcpartpicker.com/user/Machigo/, https://pcpartpicker.com/b/D8k6Mp</t>
  </si>
  <si>
    <t>Pankaic</t>
  </si>
  <si>
    <t>Got it for a good price and it works well. Was able to easily hit a 5ghz all core oc by just increasing the frequency. No complaints.</t>
  </si>
  <si>
    <t>https://pcpartpicker.com/user/Pankaic/</t>
  </si>
  <si>
    <t>https://pcpartpicker.com/user/Pankaic/, https://pcpartpicker.com/user/Pankaic/, https://pcpartpicker.com/b/chrV3C</t>
  </si>
  <si>
    <t>j3ps</t>
  </si>
  <si>
    <t>Almost exactly the same performance as the 10900k with a much lower price point.</t>
  </si>
  <si>
    <t>https://pcpartpicker.com/user/j3ps/</t>
  </si>
  <si>
    <t>https://pcpartpicker.com/user/j3ps/, https://pcpartpicker.com/user/j3ps/, https://pcpartpicker.com/b/J9L2FT</t>
  </si>
  <si>
    <t>Boxup</t>
  </si>
  <si>
    <t>First time going back to intel since the 2600k on a desktop and 4710mq on my old gaming laptop. Lucky I had a microcenter nearby so I got this for $399.99. Runs surprisingly cool given it's on the old 14nm+++++++++ process. Mine is a bit of a dud though. I have it at 5.0ghz at 1.345V LLC Turbo. I think I can squeeze out 5.1, but I don't think it's worth it considering the resolution I'm on.</t>
  </si>
  <si>
    <t>https://pcpartpicker.com/user/Boxup/</t>
  </si>
  <si>
    <t>https://pcpartpicker.com/user/Boxup/, https://pcpartpicker.com/user/Boxup/, https://pcpartpicker.com/b/CKL2FT</t>
  </si>
  <si>
    <t>UpsideDownAce</t>
  </si>
  <si>
    <t>In my opinion, this CPU seems to get slept on when discussing options. Everyone always brings up the 10900k, but the 10850k is like, 99% of the performance, for almost $100 dollars less. It's a beast. Especially if you're having a hard time getting a Zen3 AMD CPU right now, you won't feel be missing performance with this. Have mine sitting cool at 5 Ghz all core at about 65 C.</t>
  </si>
  <si>
    <t>https://pcpartpicker.com/user/UpsideDownAce/</t>
  </si>
  <si>
    <t>https://pcpartpicker.com/user/UpsideDownAce/, https://pcpartpicker.com/user/UpsideDownAce/, https://pcpartpicker.com/b/dtdmP6</t>
  </si>
  <si>
    <t>Klods</t>
  </si>
  <si>
    <t>Amazing CPU for the price. 10 core beast. Handles everything very well and would definitely recommend this over the 10900K to anyone.</t>
  </si>
  <si>
    <t>https://pcpartpicker.com/user/Klods/</t>
  </si>
  <si>
    <t>https://pcpartpicker.com/user/Klods/, https://pcpartpicker.com/user/Klods/, https://pcpartpicker.com/b/DYzNnQ</t>
  </si>
  <si>
    <t>PC-Customs</t>
  </si>
  <si>
    <t>Stays cool at 5.0 and have had no issues during benchmarks or gaming.</t>
  </si>
  <si>
    <t>https://pcpartpicker.com/user/PC-Customs/</t>
  </si>
  <si>
    <t>https://pcpartpicker.com/user/PC-Customs/, https://pcpartpicker.com/user/PC-Customs/, https://pcpartpicker.com/b/c6FG3C</t>
  </si>
  <si>
    <t>Walse</t>
  </si>
  <si>
    <t>Going from an i7 4770k to this is completely night and day. Super fast, don't run hot with the nzxt x63 aio. Very satisfied</t>
  </si>
  <si>
    <t>https://pcpartpicker.com/user/Walse/</t>
  </si>
  <si>
    <t>https://pcpartpicker.com/user/Walse/, https://pcpartpicker.com/user/Walse/, https://pcpartpicker.com/b/dKgJ7P</t>
  </si>
  <si>
    <t>SDEklaqs</t>
  </si>
  <si>
    <t>Great CPU for everything I've used it for. Integrated Graphics are good and especially helpful during the Great GPU Shortage.</t>
  </si>
  <si>
    <t>https://pcpartpicker.com/user/SDEklaqs/</t>
  </si>
  <si>
    <t>https://pcpartpicker.com/user/SDEklaqs/, https://pcpartpicker.com/user/SDEklaqs/, https://pcpartpicker.com/b/CPp8TW</t>
  </si>
  <si>
    <t>BluTofu</t>
  </si>
  <si>
    <t>Pros: Great price ($160 here), preforms well, great midrange card, comes with cooler, comes with decent integrated graphics</t>
  </si>
  <si>
    <t>https://pcpartpicker.com/user/BluTofu/</t>
  </si>
  <si>
    <t>https://pcpartpicker.com/user/BluTofu/, https://pcpartpicker.com/user/BluTofu/, https://pcpartpicker.com/b/njrV3C</t>
  </si>
  <si>
    <t>dannyrootbeer</t>
  </si>
  <si>
    <t>Pretty beefy for my build but I'm bracing for future gaming possibilities.</t>
  </si>
  <si>
    <t>https://pcpartpicker.com/user/dannyrootbeer/</t>
  </si>
  <si>
    <t>https://pcpartpicker.com/user/dannyrootbeer/, https://pcpartpicker.com/user/dannyrootbeer/, https://pcpartpicker.com/b/Brjp99</t>
  </si>
  <si>
    <t>willyees</t>
  </si>
  <si>
    <t>Great CPU with optimal benchmarks and superb price/performance ratio. Also the price is around 20 pounds more than the 'F' version, but it has a Intel 630 HD IGPU, which supports 4k display output at 60Hz. I was interested in having 4k streaming possibility and very large workspace, this CPU handles it well with no hiccups.</t>
  </si>
  <si>
    <t>https://pcpartpicker.com/user/willyees/</t>
  </si>
  <si>
    <t>https://pcpartpicker.com/user/willyees/, https://pcpartpicker.com/user/willyees/, https://pcpartpicker.com/b/Jmcqqs</t>
  </si>
  <si>
    <t>zero_omar</t>
  </si>
  <si>
    <t>Very good CPU for this task with 6 core 12 threads that is crucial for my multi VM use</t>
  </si>
  <si>
    <t>https://pcpartpicker.com/user/zero_omar/</t>
  </si>
  <si>
    <t>https://pcpartpicker.com/user/zero_omar/, https://pcpartpicker.com/user/zero_omar/, https://pcpartpicker.com/b/4qn7YJ</t>
  </si>
  <si>
    <t>GWVillager</t>
  </si>
  <si>
    <t>Performance has been exceptional. The stock cooler does the job, and the CPU in general can take almost anything you throw at it, and throw very good performance back. It has to be said, though, that the integrated graphics are probably not going to meet your needs if you're playing super-modern, super fancy games, but at the moment you don't really have a choice, so you should be fine if you turn the graphics down. The only reason I docked a star was rather petty, but it's that integrated graphics really need to be better than this in 2021, I moved from an old i3 and it had exactly the same graphics chip. They do the job for most things, but are sub-par for gaming, which isn't a problem if you can afford a GPU with these prices, but then you might as well save a bit of cash and go for the 10400F. This isn't to discredit the processors main function though, to be a CPU, as it does that very well, especially for the price.</t>
  </si>
  <si>
    <t>https://pcpartpicker.com/user/GWVillager/</t>
  </si>
  <si>
    <t>https://pcpartpicker.com/user/GWVillager/, https://pcpartpicker.com/user/GWVillager/, https://pcpartpicker.com/b/ggf9TW</t>
  </si>
  <si>
    <t>SeizureLeisure</t>
  </si>
  <si>
    <t>I'm more partial to AMD, but the ability and price of this CPU having integrated graphics and the 6 cores at the price point in the current market it was an easy choice for me.
The CPU does it's job. it's quick when it needs to be and not consuming power when it doesn't have to.
Easy to cool from what I've seen so far, not even warm to my palm over CPU cooler. I have no desire to run temps here. I feel no need at all.</t>
  </si>
  <si>
    <t>https://pcpartpicker.com/user/SeizureLeisure/</t>
  </si>
  <si>
    <t>https://pcpartpicker.com/user/SeizureLeisure/, https://pcpartpicker.com/user/SeizureLeisure/, https://pcpartpicker.com/b/G4TCmG</t>
  </si>
  <si>
    <t>AustinCow</t>
  </si>
  <si>
    <t>I spent the extra $20 because I couldn't find a reasonably priced graphics card right now, the CPU performs very well. The stock cooler is a bit ugly though.</t>
  </si>
  <si>
    <t>https://pcpartpicker.com/user/AustinCow/</t>
  </si>
  <si>
    <t>https://pcpartpicker.com/user/AustinCow/, https://pcpartpicker.com/user/AustinCow/, https://pcpartpicker.com/b/8HFG3C</t>
  </si>
  <si>
    <t>So Far So Good. ive been using this as my main board graphics and its holding its weight. at least until i can get a hold of a GPU. been using the stock cooler that came along with it and it hasn't got all that hot playing titles like mine craft and overwatch. (though it looks like potato.) for a base CPU that that if you are not into OC stuff this is the one.</t>
  </si>
  <si>
    <t>https://pcpartpicker.com/user/Saintbit/, https://pcpartpicker.com/user/Saintbit/, https://pcpartpicker.com/b/s827YJ</t>
  </si>
  <si>
    <t>worzal435</t>
  </si>
  <si>
    <t>Brilliant iGPU to use as a stop gap until discrete GPUs become available.</t>
  </si>
  <si>
    <t>https://pcpartpicker.com/user/worzal435/</t>
  </si>
  <si>
    <t>https://pcpartpicker.com/user/worzal435/, https://pcpartpicker.com/user/worzal435/, https://pcpartpicker.com/b/DGzNnQ</t>
  </si>
  <si>
    <t>FILMAC</t>
  </si>
  <si>
    <t>1/14/2021 - I picked this cpu because at $399 (1/1/2021 on Amazon) it was a reasonable price with potential speed and more cores for tasks like Photoshop, Excel, Video/Music Editing, and casual gaming. Perfect balance for a multi-purpose PC build in my opinion without breaking the bank.</t>
  </si>
  <si>
    <t>https://pcpartpicker.com/user/FILMAC/</t>
  </si>
  <si>
    <t>https://pcpartpicker.com/user/FILMAC/, https://pcpartpicker.com/user/FILMAC/, https://pcpartpicker.com/b/bj7TwP</t>
  </si>
  <si>
    <t>Hartsocks</t>
  </si>
  <si>
    <t>Easy overclock to 5Ghz All core. Running stable and handling everything I've thrown at it.</t>
  </si>
  <si>
    <t>https://pcpartpicker.com/user/Hartsocks/</t>
  </si>
  <si>
    <t>https://pcpartpicker.com/user/Hartsocks/, https://pcpartpicker.com/user/Hartsocks/, https://pcpartpicker.com/b/WMgJ7P</t>
  </si>
  <si>
    <t>Organ_Harvest</t>
  </si>
  <si>
    <t>Its an i9 what more could you want. runs great</t>
  </si>
  <si>
    <t>https://pcpartpicker.com/user/Organ_Harvest/</t>
  </si>
  <si>
    <t>https://pcpartpicker.com/user/Organ_Harvest/, https://pcpartpicker.com/user/Organ_Harvest/, https://pcpartpicker.com/b/L6jp99</t>
  </si>
  <si>
    <t>Russia208</t>
  </si>
  <si>
    <t>This cpu is awesome! 10900k performance for a cheaper price and runs a little cooler</t>
  </si>
  <si>
    <t>https://pcpartpicker.com/user/Russia208/</t>
  </si>
  <si>
    <t>https://pcpartpicker.com/user/Russia208/, https://pcpartpicker.com/user/Russia208/, https://pcpartpicker.com/b/PjgJ7P</t>
  </si>
  <si>
    <t>bobbybbaby</t>
  </si>
  <si>
    <t>This CPU is ridiculously powerful and I expect it to last me many years. I don't plan on overclocking, but this was cheaper at the time than a 10900. My only gripe is that it runs super hot, but I knew that before buying it.
Edit 2/12/2021:
If you buy this CPU, undervolt it by 0.1 V. It’s free speed.</t>
  </si>
  <si>
    <t>https://pcpartpicker.com/user/bobbybbaby/</t>
  </si>
  <si>
    <t>https://pcpartpicker.com/user/bobbybbaby/, https://pcpartpicker.com/user/bobbybbaby/, https://pcpartpicker.com/b/sNTCmG</t>
  </si>
  <si>
    <t>careTaker79</t>
  </si>
  <si>
    <t>just wasn't worth the extra bucks to go for the 10900k. This thing is a beast already. My old i7-7700k (oc to 5ghz) was at or close to 100% util when playing Division 2, while this one sits at a cool 50%...</t>
  </si>
  <si>
    <t>https://pcpartpicker.com/user/careTaker79/</t>
  </si>
  <si>
    <t>https://pcpartpicker.com/user/careTaker79/, https://pcpartpicker.com/user/careTaker79/, https://pcpartpicker.com/b/rmBZxr</t>
  </si>
  <si>
    <t>swagmoneyreal</t>
  </si>
  <si>
    <t>Performance is very solid. This machine is pretty much gonna be mostly used for gaming, but It has the power I need for editing just in case. Overall, very satisfied and would recommend</t>
  </si>
  <si>
    <t>https://pcpartpicker.com/user/swagmoneyreal/</t>
  </si>
  <si>
    <t>https://pcpartpicker.com/user/swagmoneyreal/, https://pcpartpicker.com/user/swagmoneyreal/, https://pcpartpicker.com/b/bVRkcf</t>
  </si>
  <si>
    <t>dism</t>
  </si>
  <si>
    <t>Only 100 MHz behind the 10900K, but with a better price and better availability. Yes, the difference exists, but it's really very small. Cooling solution differences and the overclocking lottery will honestly make bigger differences than that a lot of the time.</t>
  </si>
  <si>
    <t>https://pcpartpicker.com/user/dism/</t>
  </si>
  <si>
    <t>https://pcpartpicker.com/user/dism/, https://pcpartpicker.com/user/dism/, https://pcpartpicker.com/b/PghgXL</t>
  </si>
  <si>
    <t>dluhowy</t>
  </si>
  <si>
    <t>Great price/performance and best of all, it's in stock! I'm happy with this choice for my midlife-crisis build. I've never had a top-tier CPU before and I'm enjoying it. It's 98% of a 10900k for 75% of the price.</t>
  </si>
  <si>
    <t>https://pcpartpicker.com/user/dluhowy/</t>
  </si>
  <si>
    <t>https://pcpartpicker.com/user/dluhowy/, https://pcpartpicker.com/user/dluhowy/, https://pcpartpicker.com/b/HCq323</t>
  </si>
  <si>
    <t>DVille</t>
  </si>
  <si>
    <t>Amazing CPU. Easy to overclock and very stable. Not much to say. Pretty much an i9 10900k but cheaper.</t>
  </si>
  <si>
    <t>https://pcpartpicker.com/user/DVille/</t>
  </si>
  <si>
    <t>https://pcpartpicker.com/user/DVille/, https://pcpartpicker.com/user/DVille/, https://pcpartpicker.com/b/pqwhP6</t>
  </si>
  <si>
    <t>MedicalFlyer</t>
  </si>
  <si>
    <t>Compared to the 8700T in the system this one replaces it's a bit better performing and most importantly runs cool enough to be in a near silent system that's on 24/7.</t>
  </si>
  <si>
    <t>https://pcpartpicker.com/user/MedicalFlyer/</t>
  </si>
  <si>
    <t>https://pcpartpicker.com/user/MedicalFlyer/, https://pcpartpicker.com/user/MedicalFlyer/, https://pcpartpicker.com/b/KGzNnQ</t>
  </si>
  <si>
    <t>I like this CPU, for the money you spend it has good performance, especially for low budget editing or business systems.</t>
  </si>
  <si>
    <t>https://pcpartpicker.com/user/jongley/, https://pcpartpicker.com/user/jongley/, https://pcpartpicker.com/b/jbQqqs</t>
  </si>
  <si>
    <t>teddybg</t>
  </si>
  <si>
    <t>Good cpu, I bought the version with integrated graphics because as of the time of writing, I haven't been able to purchase a 3060ti. Stock cooler is adequate, maxes out at 80c on cinebench and prime 95 with 2 case fans.</t>
  </si>
  <si>
    <t>https://pcpartpicker.com/user/teddybg/</t>
  </si>
  <si>
    <t>https://pcpartpicker.com/user/teddybg/, https://pcpartpicker.com/user/teddybg/, https://pcpartpicker.com/b/7RXv6h</t>
  </si>
  <si>
    <t>ShadowOfSky</t>
  </si>
  <si>
    <t>Good so far, no issues as of yet</t>
  </si>
  <si>
    <t>https://pcpartpicker.com/user/ShadowOfSky/</t>
  </si>
  <si>
    <t>https://pcpartpicker.com/user/ShadowOfSky/, https://pcpartpicker.com/user/ShadowOfSky/, https://pcpartpicker.com/b/KDykcf</t>
  </si>
  <si>
    <t>jpf.16</t>
  </si>
  <si>
    <t>For now, with ryzen 3000 stock and pricing, this is the new budget king. Not as good of an upgrade path as ryzen, but for the price that matches the 3300x as of right now it is a killer deal... motherboards for it are cheap too.</t>
  </si>
  <si>
    <t>https://pcpartpicker.com/user/jpf.16/</t>
  </si>
  <si>
    <t>https://pcpartpicker.com/user/jpf.16/, https://pcpartpicker.com/user/jpf.16/, https://pcpartpicker.com/b/GN7TwP</t>
  </si>
  <si>
    <t>Amazing intel CPU...</t>
  </si>
  <si>
    <t>https://pcpartpicker.com/user/RyzenScion777/, https://pcpartpicker.com/user/RyzenScion777/, https://pcpartpicker.com/b/22n7YJ</t>
  </si>
  <si>
    <t>mryanj</t>
  </si>
  <si>
    <t>I was hoping I could find a 3600, but even when they were in stock they were $40 more expensive than this for roughly equal performance. It performs well, and even under load is super cool, but more on that later. Given that I have a non-k SKU and a B460 motherboard, I couldn't overclock, but this is going to be for sale to somebody who probably won't care about that.
Some benchmarks:</t>
  </si>
  <si>
    <t>https://pcpartpicker.com/user/mryanj/</t>
  </si>
  <si>
    <t>https://pcpartpicker.com/user/mryanj/, https://pcpartpicker.com/user/mryanj/, https://pcpartpicker.com/b/PKb8TW</t>
  </si>
  <si>
    <t>47 points</t>
  </si>
  <si>
    <t>ansen</t>
  </si>
  <si>
    <t>A solid midrange CPU that's consistently in stock at an excellent price. A good budget choice if you're not interested in overclocking.</t>
  </si>
  <si>
    <t>https://pcpartpicker.com/user/ansen/</t>
  </si>
  <si>
    <t>https://pcpartpicker.com/user/ansen/, https://pcpartpicker.com/user/ansen/, https://pcpartpicker.com/b/nQNqqs</t>
  </si>
  <si>
    <t>Koilopol</t>
  </si>
  <si>
    <t>I got this processor for $160 on sale at Best Buy on Dec. 2020. I was hoping for a Ryzen 5 3600, but good luck finding one for $175 in a Covid world lockdown where scalper prices have raised this CPU's pricing upwards of $300.</t>
  </si>
  <si>
    <t>https://pcpartpicker.com/user/Koilopol/</t>
  </si>
  <si>
    <t>https://pcpartpicker.com/user/Koilopol/, https://pcpartpicker.com/user/Koilopol/, https://pcpartpicker.com/b/HVgJ7P</t>
  </si>
  <si>
    <t>Fantastic replacement for the Ryzen 5 3600 at $160. Insanely efficient chip for being 14nm. Props to Intel for surprising me.</t>
  </si>
  <si>
    <t>https://pcpartpicker.com/user/DAOKOfan/, https://pcpartpicker.com/user/DAOKOfan/, https://pcpartpicker.com/b/ZNZfrH</t>
  </si>
  <si>
    <t>ZeddRahl</t>
  </si>
  <si>
    <t>Great CPU. Since I couldn't find any stock for the i9-10900k, I decided to purchase the 10850k. It runs great, and I achieved a one-click AI overclock of 5.1ghz through the Asus AI OC system. The CPUs thermals seem to be great under an AiO cooler. It performs fast and is a fantastic CPU for gamers. At the price point of this CPU versus the 10900k it's a no brainer...and while this chip is slightly more expensive then the comparable AMD cpu, I feel like it outperforms it by a very large margin when gaming. I cannot speak to the effectiveness of this CPU in a workstation setup however. I am just a hardcore gamer and nothing more. If your a fellow gamer, I would highly recommend the i9-10850k, you would not be disappointed.</t>
  </si>
  <si>
    <t>https://pcpartpicker.com/user/ZeddRahl/</t>
  </si>
  <si>
    <t>https://pcpartpicker.com/user/ZeddRahl/, https://pcpartpicker.com/user/ZeddRahl/, https://pcpartpicker.com/b/ybRkcf</t>
  </si>
  <si>
    <t>ConvexMirror</t>
  </si>
  <si>
    <t>5.0 GHz overclock at 1.28V, so not quite a 10900k from an overclocking perspective. Has vastly improved my system's gaming performance over my 6700k, even while still using GTX 1070. I can actually play Warzone and Apex Legends in 1440p, but I will clearly need a better GPU to get to 144hz.</t>
  </si>
  <si>
    <t>https://pcpartpicker.com/user/ConvexMirror/</t>
  </si>
  <si>
    <t>https://pcpartpicker.com/user/ConvexMirror/, https://pcpartpicker.com/user/ConvexMirror/, https://pcpartpicker.com/b/xmmgXL</t>
  </si>
  <si>
    <t>So far so good. Able to OC/MCE boost to 5.2 on 1-2 core's and boost up to 4.8 all core's (get's hot though) and keep it running stress test stable for a straight 7 hours. A little pricey though.</t>
  </si>
  <si>
    <t>https://pcpartpicker.com/user/marcbenjamin/, https://pcpartpicker.com/user/marcbenjamin/, https://pcpartpicker.com/b/BsmgXL</t>
  </si>
  <si>
    <t>29 points</t>
  </si>
  <si>
    <t>Jack0lanterm</t>
  </si>
  <si>
    <t>(58 Ratings, 4.9 Average out of five stars rating out of five stars rating)</t>
  </si>
  <si>
    <t>https://pcpartpicker.com/user/Jack0lanterm/</t>
  </si>
  <si>
    <t>https://pcpartpicker.com/user/Jack0lanterm/, https://pcpartpicker.com/user/Jack0lanterm/, https://pcpartpicker.com/b/mZvfrH</t>
  </si>
  <si>
    <t>SenseiCrabe</t>
  </si>
  <si>
    <t>https://pcpartpicker.com/user/SenseiCrabe/</t>
  </si>
  <si>
    <t>https://pcpartpicker.com/user/SenseiCrabe/, https://pcpartpicker.com/user/SenseiCrabe/, https://pcpartpicker.com/b/nrRTwP</t>
  </si>
  <si>
    <t>octiny</t>
  </si>
  <si>
    <t>https://pcpartpicker.com/user/octiny/</t>
  </si>
  <si>
    <t>https://pcpartpicker.com/user/octiny/, https://pcpartpicker.com/user/octiny/, https://pcpartpicker.com/b/fvrV3C</t>
  </si>
  <si>
    <t>155 points</t>
  </si>
  <si>
    <t>https://pcpartpicker.com/user/Nakppi/, https://pcpartpicker.com/user/Nakppi/, https://pcpartpicker.com/b/LDHBD3</t>
  </si>
  <si>
    <t>Therealderpaherp</t>
  </si>
  <si>
    <t>https://pcpartpicker.com/user/Therealderpaherp/</t>
  </si>
  <si>
    <t>https://pcpartpicker.com/user/Therealderpaherp/, https://pcpartpicker.com/user/Therealderpaherp/, https://pcpartpicker.com/b/WsBZxr</t>
  </si>
  <si>
    <t>With ryzen stock the way it is, and the fact that this performs slightly better than the r5 3600, intel has now taken the spot for bang for the buck. If you can spend the $100 extra cash on a nice cooler and the CPU, I would go with the 10600k. Regardless though, for people who do not overclock and want a nice balanced CPU this is a great option!</t>
  </si>
  <si>
    <t>https://pcpartpicker.com/user/jpf.16/, https://pcpartpicker.com/user/jpf.16/, https://pcpartpicker.com/b/TkmgXL</t>
  </si>
  <si>
    <t>EfficincyLOLz</t>
  </si>
  <si>
    <t>The 10400 was on sale for $199.99 and I decided this was an amazing deal compared to the 3600. The stock cooler is not as bad as you think and is barely audible. 29°C idle and 75°C under load.</t>
  </si>
  <si>
    <t>https://pcpartpicker.com/user/EfficincyLOLz/</t>
  </si>
  <si>
    <t>https://pcpartpicker.com/user/EfficincyLOLz/, https://pcpartpicker.com/user/EfficincyLOLz/, https://pcpartpicker.com/b/QNDxFT</t>
  </si>
  <si>
    <t>collin_31</t>
  </si>
  <si>
    <t>No complaints, works great for what I do.</t>
  </si>
  <si>
    <t>https://pcpartpicker.com/user/collin_31/</t>
  </si>
  <si>
    <t>https://pcpartpicker.com/user/collin_31/, https://pcpartpicker.com/user/collin_31/, https://pcpartpicker.com/b/D8Xv6h</t>
  </si>
  <si>
    <t>Rsgtivr6</t>
  </si>
  <si>
    <t>Does what a CPU should. Should have been unlocked, but it still performs well within its price bracket.</t>
  </si>
  <si>
    <t>https://pcpartpicker.com/user/Rsgtivr6/</t>
  </si>
  <si>
    <t>https://pcpartpicker.com/user/Rsgtivr6/, https://pcpartpicker.com/user/Rsgtivr6/, https://pcpartpicker.com/b/qXMcCJ</t>
  </si>
  <si>
    <t>Everybodyknowme</t>
  </si>
  <si>
    <t>I wanted something newly released and I'm an Intel guy. Could have gone with the i3 but it was in my budget and got twice the power for future upgrades. Handles all my multitasking with ease. No issues, No complaints.</t>
  </si>
  <si>
    <t>https://pcpartpicker.com/user/Everybodyknowme/</t>
  </si>
  <si>
    <t>https://pcpartpicker.com/user/Everybodyknowme/, https://pcpartpicker.com/user/Everybodyknowme/, https://pcpartpicker.com/b/P627YJ</t>
  </si>
  <si>
    <t>Lee44</t>
  </si>
  <si>
    <t>Originally I chose the i3-10100 because it was the cheapest CPU of the 10th generation lineup but after using unRAID for a couple days, I wanted more cores in order to do vm for windows 10 so I chose i5-10400. I've done some research and AMD is really gaining popularity but the i5-10400 comes with Quicksync which is amazing if your goal is making a Plex server but be warned you need to pay a recurring fee in order to take advantage of Quicksync.</t>
  </si>
  <si>
    <t>https://pcpartpicker.com/user/Lee44/</t>
  </si>
  <si>
    <t>https://pcpartpicker.com/user/Lee44/, https://pcpartpicker.com/user/Lee44/, https://pcpartpicker.com/b/KLwhP6</t>
  </si>
  <si>
    <t>When you want 6 cores and integrated graphics, AMD unfortunately has nothing. Good chip.</t>
  </si>
  <si>
    <t>https://pcpartpicker.com/user/DAOKOfan/, https://pcpartpicker.com/user/DAOKOfan/, https://pcpartpicker.com/b/Y3gJ7P</t>
  </si>
  <si>
    <t>albertofel</t>
  </si>
  <si>
    <t>Newest Intel CPU currently for i5, multi threading, got it for a good price at Walmart!</t>
  </si>
  <si>
    <t>https://pcpartpicker.com/user/albertofel/</t>
  </si>
  <si>
    <t>https://pcpartpicker.com/user/albertofel/, https://pcpartpicker.com/user/albertofel/, https://pcpartpicker.com/b/WygJ7P</t>
  </si>
  <si>
    <t>ClaytonR15</t>
  </si>
  <si>
    <t>Great chip for productivity</t>
  </si>
  <si>
    <t>https://pcpartpicker.com/user/ClaytonR15/</t>
  </si>
  <si>
    <t>https://pcpartpicker.com/user/ClaytonR15/, https://pcpartpicker.com/user/ClaytonR15/, https://pcpartpicker.com/b/GCL2FT</t>
  </si>
  <si>
    <t>Gannun</t>
  </si>
  <si>
    <t>(62 Ratings, 4.8 Average out of five stars rating out of five stars rating)</t>
  </si>
  <si>
    <t>https://pcpartpicker.com/user/Gannun/</t>
  </si>
  <si>
    <t>https://pcpartpicker.com/user/Gannun/, https://pcpartpicker.com/user/Gannun/, https://pcpartpicker.com/b/gwhtt6</t>
  </si>
  <si>
    <t>abhangu</t>
  </si>
  <si>
    <t>https://pcpartpicker.com/user/abhangu/</t>
  </si>
  <si>
    <t>https://pcpartpicker.com/user/abhangu/, https://pcpartpicker.com/user/abhangu/, https://pcpartpicker.com/b/8s7TwP</t>
  </si>
  <si>
    <t>dwenner</t>
  </si>
  <si>
    <t>https://pcpartpicker.com/user/dwenner/</t>
  </si>
  <si>
    <t>https://pcpartpicker.com/user/dwenner/, https://pcpartpicker.com/user/dwenner/, https://pcpartpicker.com/b/3pmgXL</t>
  </si>
  <si>
    <t>helloimsarah</t>
  </si>
  <si>
    <t>(2 Ratings, 4.0 Average)</t>
  </si>
  <si>
    <t>don't know enough about this item to be able to really review it, but again, it works for me and i've had no issues!</t>
  </si>
  <si>
    <t>https://pcpartpicker.com/user/helloimsarah/</t>
  </si>
  <si>
    <t>https://pcpartpicker.com/user/helloimsarah/, https://pcpartpicker.com/user/helloimsarah/, https://pcpartpicker.com/b/qxj2FT</t>
  </si>
  <si>
    <t>Intel Core i9 11900KF 3.5 GHz 8 Core Processor</t>
  </si>
  <si>
    <t>Montana.Actual</t>
  </si>
  <si>
    <t>I probably should have waited for 12th gen... But whatever. It out performs 10th gen at least.</t>
  </si>
  <si>
    <t>https://pcpartpicker.com/user/Montana.Actual/</t>
  </si>
  <si>
    <t>https://pcpartpicker.com/user/Montana.Actual/, https://pcpartpicker.com/user/Montana.Actual/, https://pcpartpicker.com/b/vP3Zxr</t>
  </si>
  <si>
    <t>8 cores of power! This is one of the 2 parts I haven't (and won't) upgrade. Works amazing for what it is, and what I use it for!</t>
  </si>
  <si>
    <t>https://pcpartpicker.com/user/Drift14/, https://pcpartpicker.com/user/Drift14/, https://pcpartpicker.com/b/4Rhtt6</t>
  </si>
  <si>
    <t>Intel Core i7 11700F 2.5 GHz 8 Core Processor</t>
  </si>
  <si>
    <t>zeldagamer</t>
  </si>
  <si>
    <t>A pretty mid CPU overall, but actually runs well, so I can't complain!</t>
  </si>
  <si>
    <t>https://pcpartpicker.com/user/zeldagamer/</t>
  </si>
  <si>
    <t>https://pcpartpicker.com/user/zeldagamer/, https://pcpartpicker.com/user/zeldagamer/, https://pcpartpicker.com/b/v42V3C</t>
  </si>
  <si>
    <t>I was able to get a relatively good price for this CPU as it seems to always be marked down even for the time. However this CPU runs excessively hot with temps reaching in the low 80s during heavy prolonged loads of gaming or benchmarks.</t>
  </si>
  <si>
    <t>https://pcpartpicker.com/user/superv123/, https://pcpartpicker.com/user/superv123/, https://pcpartpicker.com/b/NfF8TW</t>
  </si>
  <si>
    <t>Intel Core i7 11700KF 3.6 GHz 8 Core Processor</t>
  </si>
  <si>
    <t>happycamp3r</t>
  </si>
  <si>
    <t>(3 Ratings, 4.7 Average out of five stars rating out of five stars rating)</t>
  </si>
  <si>
    <t>https://pcpartpicker.com/user/happycamp3r/</t>
  </si>
  <si>
    <t>https://pcpartpicker.com/user/happycamp3r/, https://pcpartpicker.com/user/happycamp3r/, https://pcpartpicker.com/b/wFZZxr</t>
  </si>
  <si>
    <t>Prometheus585</t>
  </si>
  <si>
    <t>https://pcpartpicker.com/user/Prometheus585/</t>
  </si>
  <si>
    <t>https://pcpartpicker.com/user/Prometheus585/, https://pcpartpicker.com/user/Prometheus585/, https://pcpartpicker.com/b/vqCLrH</t>
  </si>
  <si>
    <t>Jetface5000</t>
  </si>
  <si>
    <t>(6 Ratings, 4.8 Average)</t>
  </si>
  <si>
    <t>This is a pretty darn good CPU, with 8 cores that go up to 5.1GHz (my settings are default so it goes up to 4.7GHz). For gaming, this thing will blast it for a good 5 more years. It's really good for multitasking as well, it can run many different applications at the same time with ease. It's power draw and heat is pretty low, an air cooler can keep it cool unless it's overclocked and blasting 100% usage. I would definitely recommend this one.</t>
  </si>
  <si>
    <t>https://pcpartpicker.com/user/Jetface5000/</t>
  </si>
  <si>
    <t>https://pcpartpicker.com/user/Jetface5000/, https://pcpartpicker.com/user/Jetface5000/, https://pcpartpicker.com/b/vqy48d</t>
  </si>
  <si>
    <t>Intel Core i7 10700KF 3.8 GHz 8 Core Processor</t>
  </si>
  <si>
    <t>TaylorL</t>
  </si>
  <si>
    <t>8 cores def worth. if you're building a gaming rig, dont go any lower. at time of purchase, the i9 has been out for a bit, but are way too overpriced at the moment and aren't much different. if you're looking for a good CPU and dont want to fork out a load of money, this i7 does really well.</t>
  </si>
  <si>
    <t>https://pcpartpicker.com/user/TaylorL/</t>
  </si>
  <si>
    <t>https://pcpartpicker.com/user/TaylorL/, https://pcpartpicker.com/user/TaylorL/, https://pcpartpicker.com/b/kg8MnQ</t>
  </si>
  <si>
    <t>Recruit_49</t>
  </si>
  <si>
    <t>Extremely fast!! The overclocking capability is nice, but it runs games and other apps so well I haven't found a need to overclock. It's to be expected, but it does run a little hot under loads. The one major problem I had with this is that it's max RAM speed of 2933MHz is not super, but overclocking will raise that.</t>
  </si>
  <si>
    <t>https://pcpartpicker.com/user/Recruit_49/</t>
  </si>
  <si>
    <t>https://pcpartpicker.com/user/Recruit_49/, https://pcpartpicker.com/user/Recruit_49/, https://pcpartpicker.com/b/PhCLrH</t>
  </si>
  <si>
    <t>ultra700</t>
  </si>
  <si>
    <t>Very nice CPU. After upgrading from my Ryzen 1600 I can really tell the difference in some games. For example in shadow warrior 2 I had frametime fluctuations which made 120FPS feel like 50. But with 10700KF it's BUTTER SMOOTH!!</t>
  </si>
  <si>
    <t>https://pcpartpicker.com/user/ultra700/</t>
  </si>
  <si>
    <t>https://pcpartpicker.com/user/ultra700/, https://pcpartpicker.com/user/ultra700/, https://pcpartpicker.com/b/ZgvWGX</t>
  </si>
  <si>
    <t>SketchyFruit</t>
  </si>
  <si>
    <t>Fast and reliable. Easy to OC a bit without any trouble!</t>
  </si>
  <si>
    <t>https://pcpartpicker.com/user/SketchyFruit/</t>
  </si>
  <si>
    <t>https://pcpartpicker.com/user/SketchyFruit/, https://pcpartpicker.com/user/SketchyFruit/, https://pcpartpicker.com/b/wgGcCJ</t>
  </si>
  <si>
    <t>Adam0ne</t>
  </si>
  <si>
    <t>I am very happy with this. CPU is plenty fast for what I do.
Next target will be its bigger brother.</t>
  </si>
  <si>
    <t>https://pcpartpicker.com/user/Adam0ne/</t>
  </si>
  <si>
    <t>https://pcpartpicker.com/user/Adam0ne/, https://pcpartpicker.com/user/Adam0ne/, https://pcpartpicker.com/b/pczNnQ</t>
  </si>
  <si>
    <t>XPSOptiPlex</t>
  </si>
  <si>
    <t>My biggest mistake of the whole build. I know I should of gone with a K sku given my Z series motherboard, though at the end of the day, its still an i9. Thinking towards a 14th gen upgrade for this error or potentially discounted 13th options once Raptor Lake Refresh arrives</t>
  </si>
  <si>
    <t>https://pcpartpicker.com/user/XPSOptiPlex/</t>
  </si>
  <si>
    <t>https://pcpartpicker.com/user/XPSOptiPlex/, https://pcpartpicker.com/user/XPSOptiPlex/, https://pcpartpicker.com/b/cdz7YJ</t>
  </si>
  <si>
    <t>Intel Core i9 13900 2 GHz 24 Core Processor</t>
  </si>
  <si>
    <t>b0mmberrr</t>
  </si>
  <si>
    <t>Wanted a great processor for multi-tasking and for editing photos and video. The reason why I didn't go with the K model is because I don't do any overclocking of any type anymore. I was looking for something reliable with integrated video in case I had any issues with my video card.</t>
  </si>
  <si>
    <t>https://pcpartpicker.com/user/b0mmberrr/</t>
  </si>
  <si>
    <t>https://pcpartpicker.com/user/b0mmberrr/, https://pcpartpicker.com/user/b0mmberrr/, https://pcpartpicker.com/b/WFbhP6</t>
  </si>
  <si>
    <t>aHalliday13</t>
  </si>
  <si>
    <t>Solid processor. Runs everything I've thrown at it so far with no issue.</t>
  </si>
  <si>
    <t>https://pcpartpicker.com/user/aHalliday13/</t>
  </si>
  <si>
    <t>https://pcpartpicker.com/user/aHalliday13/, https://pcpartpicker.com/user/aHalliday13/, https://pcpartpicker.com/b/Rcy48d</t>
  </si>
  <si>
    <t>Intel Core i5 11600K 3.9 GHz 6 Core Processor</t>
  </si>
  <si>
    <t>emaginutiv</t>
  </si>
  <si>
    <t>Great Budget Gaming CPU. Does everything you could ask of it at the price. Maybe slightly power hungry (especially if you overclock it) but doesn't run too hot.</t>
  </si>
  <si>
    <t>https://pcpartpicker.com/user/emaginutiv/</t>
  </si>
  <si>
    <t>https://pcpartpicker.com/user/emaginutiv/, https://pcpartpicker.com/user/emaginutiv/, https://pcpartpicker.com/b/kM4dnQ</t>
  </si>
  <si>
    <t>ReynaBatBun</t>
  </si>
  <si>
    <t>Does what it does, able to handle a 3070 ti very easily at 1440p.</t>
  </si>
  <si>
    <t>https://pcpartpicker.com/user/ReynaBatBun/</t>
  </si>
  <si>
    <t>https://pcpartpicker.com/user/ReynaBatBun/, https://pcpartpicker.com/user/ReynaBatBun/, https://pcpartpicker.com/b/zdrrxr</t>
  </si>
  <si>
    <t>SantinoFasulo</t>
  </si>
  <si>
    <t>Really good price!</t>
  </si>
  <si>
    <t>https://pcpartpicker.com/user/SantinoFasulo/</t>
  </si>
  <si>
    <t>https://pcpartpicker.com/user/SantinoFasulo/, https://pcpartpicker.com/user/SantinoFasulo/, https://pcpartpicker.com/b/6HRTwP</t>
  </si>
  <si>
    <t>Goaliedant</t>
  </si>
  <si>
    <t>Cost: $300 CAD. Performs well for what I use it for although it is pretty warm. I run it with power limits disabled and at 4.9GHz boost. Pulls around 215W under full load.</t>
  </si>
  <si>
    <t>https://pcpartpicker.com/user/Goaliedant/</t>
  </si>
  <si>
    <t>https://pcpartpicker.com/user/Goaliedant/, https://pcpartpicker.com/user/Goaliedant/, https://pcpartpicker.com/b/zdxcCJ</t>
  </si>
  <si>
    <t>JT4445</t>
  </si>
  <si>
    <t>A little hot for the capability of the CPU but overall a really good deal, got this bundled with MW2 for $180 so the price in the build list reflects $50 off for the game</t>
  </si>
  <si>
    <t>https://pcpartpicker.com/user/JT4445/</t>
  </si>
  <si>
    <t>https://pcpartpicker.com/user/JT4445/, https://pcpartpicker.com/user/JT4445/, https://pcpartpicker.com/b/M2VcCJ</t>
  </si>
  <si>
    <t>OwlNugget12345</t>
  </si>
  <si>
    <t>Runs H O T. Fast tho.</t>
  </si>
  <si>
    <t>https://pcpartpicker.com/user/OwlNugget12345/</t>
  </si>
  <si>
    <t>https://pcpartpicker.com/user/OwlNugget12345/, https://pcpartpicker.com/user/OwlNugget12345/, https://pcpartpicker.com/b/227XsY</t>
  </si>
  <si>
    <t>Bourgeois</t>
  </si>
  <si>
    <t>top 3%</t>
  </si>
  <si>
    <t>https://pcpartpicker.com/user/Bourgeois/</t>
  </si>
  <si>
    <t>https://pcpartpicker.com/user/Bourgeois/, https://pcpartpicker.com/user/Bourgeois/, https://pcpartpicker.com/b/8CbhP6</t>
  </si>
  <si>
    <t>Astro23</t>
  </si>
  <si>
    <t>Pretty stellar CPU, has been crushing everything I've thrown at it so far. I would've bought a 12600K, but I didn't want to have to upgrade to Windows 11.</t>
  </si>
  <si>
    <t>https://pcpartpicker.com/user/Astro23/</t>
  </si>
  <si>
    <t>https://pcpartpicker.com/user/Astro23/, https://pcpartpicker.com/user/Astro23/, https://pcpartpicker.com/b/M4qp99</t>
  </si>
  <si>
    <t>MorleyB</t>
  </si>
  <si>
    <t>https://pcpartpicker.com/user/MorleyB/</t>
  </si>
  <si>
    <t>https://pcpartpicker.com/user/MorleyB/, https://pcpartpicker.com/user/MorleyB/, https://pcpartpicker.com/b/BcYgXL</t>
  </si>
  <si>
    <t>Tomska08</t>
  </si>
  <si>
    <t>Great CPU with a great price. I got this at our electronics store close by, and it was a good move. Bought it for 200€ and it hasn't let me down so far. Runs AA- and AAA-games with almost no issue.</t>
  </si>
  <si>
    <t>https://pcpartpicker.com/user/Tomska08/</t>
  </si>
  <si>
    <t>https://pcpartpicker.com/user/Tomska08/, https://pcpartpicker.com/user/Tomska08/, https://pcpartpicker.com/b/HpbhP6</t>
  </si>
  <si>
    <t>ssjgoku2k420</t>
  </si>
  <si>
    <t>I've had zero issues this this CPU. Runs wonderful.</t>
  </si>
  <si>
    <t>https://pcpartpicker.com/user/ssjgoku2k420/</t>
  </si>
  <si>
    <t>https://pcpartpicker.com/user/ssjgoku2k420/, https://pcpartpicker.com/user/ssjgoku2k420/, https://pcpartpicker.com/b/499NnQ</t>
  </si>
  <si>
    <t>satsopak</t>
  </si>
  <si>
    <t>Really good cpu for mid-range gaming and for work as well.</t>
  </si>
  <si>
    <t>https://pcpartpicker.com/user/satsopak/</t>
  </si>
  <si>
    <t>https://pcpartpicker.com/user/satsopak/, https://pcpartpicker.com/user/satsopak/, https://pcpartpicker.com/b/34tp99</t>
  </si>
  <si>
    <t>timmywil</t>
  </si>
  <si>
    <t>Fantastic value, and it's been working great since I got it 10 months ago.</t>
  </si>
  <si>
    <t>https://pcpartpicker.com/user/timmywil/</t>
  </si>
  <si>
    <t>https://pcpartpicker.com/user/timmywil/, https://pcpartpicker.com/user/timmywil/, https://pcpartpicker.com/b/wJCLrH</t>
  </si>
  <si>
    <t>Varekai79</t>
  </si>
  <si>
    <t>My research indicated that the i5-11600K is one of the current chips in that sweet spot for performance and price.</t>
  </si>
  <si>
    <t>https://pcpartpicker.com/user/Varekai79/</t>
  </si>
  <si>
    <t>https://pcpartpicker.com/user/Varekai79/, https://pcpartpicker.com/user/Varekai79/, https://pcpartpicker.com/b/qBf9TW</t>
  </si>
  <si>
    <t>troyzilla</t>
  </si>
  <si>
    <t>Upgraded from an i7-8700 because I wanted the ability to modestly overclock since I went with the Noctua NH-U12S cooler. Routinely runs at 4.6GHz and see it run at the advertised 4.9 during gaming with no issues and yet to see a temp above 70C. Great buy imo.</t>
  </si>
  <si>
    <t>https://pcpartpicker.com/user/troyzilla/</t>
  </si>
  <si>
    <t>https://pcpartpicker.com/user/troyzilla/, https://pcpartpicker.com/user/troyzilla/, https://pcpartpicker.com/b/W9q323</t>
  </si>
  <si>
    <t>tadtheman28</t>
  </si>
  <si>
    <t>A solid CPU for the price that handles everything I throw at it! Would definitely recommend a higher end air cooler/AIO for it as it can run a bit hot</t>
  </si>
  <si>
    <t>https://pcpartpicker.com/user/tadtheman28/</t>
  </si>
  <si>
    <t>https://pcpartpicker.com/user/tadtheman28/, https://pcpartpicker.com/user/tadtheman28/, https://pcpartpicker.com/b/qfYH99</t>
  </si>
  <si>
    <t>mrpistachios</t>
  </si>
  <si>
    <t>Great CPU, have not pushed it to what its capable of because of heat issues with my current heatsink but it already surpasses my older i7</t>
  </si>
  <si>
    <t>https://pcpartpicker.com/user/mrpistachios/</t>
  </si>
  <si>
    <t>https://pcpartpicker.com/user/mrpistachios/, https://pcpartpicker.com/user/mrpistachios/, https://pcpartpicker.com/b/Y9hgXL</t>
  </si>
  <si>
    <t>RylanC360</t>
  </si>
  <si>
    <t>Amazon screwed up and sent me two. After getting in contacted with them they refunded me for one and told me to keep it instead of sending it back. 10/10 for Amazon. Will definitely be purchasing from them again. I plan to use the second one to build a budget PC for a family member. The other CPU is doing well so far (as well as a CPU can do when bottlenecked by a GPU).</t>
  </si>
  <si>
    <t>https://pcpartpicker.com/user/RylanC360/</t>
  </si>
  <si>
    <t>https://pcpartpicker.com/user/RylanC360/, https://pcpartpicker.com/user/RylanC360/, https://pcpartpicker.com/b/TH6RsY</t>
  </si>
  <si>
    <t>Roadside_Racoon</t>
  </si>
  <si>
    <t>So far so good. Runs a little warm while benchmarking, but in the real world your really only hitting 60-70% usage in most games, if that. I upgraded from a 4460, difference is pretty noticeable, but because I had to re use my old GTX 1060, I haven't truly seen what this CPU is capable of. I'm sure it will pair nicely with a 3070 or 3080.</t>
  </si>
  <si>
    <t>https://pcpartpicker.com/user/Roadside_Racoon/</t>
  </si>
  <si>
    <t>https://pcpartpicker.com/user/Roadside_Racoon/, https://pcpartpicker.com/user/Roadside_Racoon/, https://pcpartpicker.com/b/ZLhgXL</t>
  </si>
  <si>
    <t>tsgiv</t>
  </si>
  <si>
    <t>Really solid so far, was kind of concerned with temps especially with 13th Gen's reputation. Idles at 38-44° hitting 68-75° under gaming loads. Cinebench R23 multi-core will push 100° almost instantly but it runs without issue, gets 29k give or take with no minimum test duration.</t>
  </si>
  <si>
    <t>https://pcpartpicker.com/user/tsgiv/</t>
  </si>
  <si>
    <t>https://pcpartpicker.com/user/tsgiv/, https://pcpartpicker.com/user/tsgiv/, https://pcpartpicker.com/b/XJqp99</t>
  </si>
  <si>
    <t>Intel Core i7 13700 2.1 GHz 16 Core Processor</t>
  </si>
  <si>
    <t>LoganWatts</t>
  </si>
  <si>
    <t>I managed to grab this chip for $349, and at that price this was a great deal! 2 more P cores than the 13600k, and using the BIOS to allow 180-200w long duration power limit, you can get similar performance to a 13700k or 12900k. My biggest issue is the power draw, but that's expected with current Intel chips.</t>
  </si>
  <si>
    <t>https://pcpartpicker.com/user/LoganWatts/</t>
  </si>
  <si>
    <t>https://pcpartpicker.com/user/LoganWatts/, https://pcpartpicker.com/user/LoganWatts/, https://pcpartpicker.com/b/nHJfrH</t>
  </si>
  <si>
    <t>adin6487</t>
  </si>
  <si>
    <t>A slightly cut down version of i7-13700K and intensely beefed up i5-13600K. Despite the 240 mm AIO, under cinebench multi-core stress test, 3 cores reached 100 C. Light workload such as writing this review while youtube-ing is around 37-45 C. Gaming and streaming workload and 3Dmark are both at 75 - 80 C maximum so all things considered, I am more than happy with the i7-13700 as in all workloads, CPU core's clockspeed reached 5.1 and 4.1 GHz across all P- and E cores, respectively.</t>
  </si>
  <si>
    <t>https://pcpartpicker.com/user/adin6487/</t>
  </si>
  <si>
    <t>https://pcpartpicker.com/user/adin6487/, https://pcpartpicker.com/user/adin6487/, https://pcpartpicker.com/b/L3gtt6</t>
  </si>
  <si>
    <t>Mbar3456</t>
  </si>
  <si>
    <t>Great CPU. I considered going with AMD this time around, but cost and familiarity caused me to go with the Intel 11600K. Had I known what kind of build I would wind up with I might have chosen the 11700K - but there is really no need for it. I have never experienced any stutters or lag when gaming or doing anything else. It's a very performant CPU. What else can I say?</t>
  </si>
  <si>
    <t>https://pcpartpicker.com/user/Mbar3456/</t>
  </si>
  <si>
    <t>https://pcpartpicker.com/user/Mbar3456/, https://pcpartpicker.com/user/Mbar3456/, https://pcpartpicker.com/b/ZT6RsY</t>
  </si>
  <si>
    <t>Davetehblank</t>
  </si>
  <si>
    <t>For the price I got this, it’s a steal. Best option for a mid-range build if you get it at a low price unless a newer gen i5 or an 11700K is closely priced.</t>
  </si>
  <si>
    <t>https://pcpartpicker.com/user/Davetehblank/</t>
  </si>
  <si>
    <t>https://pcpartpicker.com/user/Davetehblank/, https://pcpartpicker.com/user/Davetehblank/, https://pcpartpicker.com/b/Lgk6Mp</t>
  </si>
  <si>
    <t>kyleA8832</t>
  </si>
  <si>
    <t>Originally wanted to try AMD, but a lot of the motherboards I was looking at tended to be more expensive than the Intel compatible motherboards. Therefore, going with this wound up saving me money compared to the comparable AMD CPU's. Coming from a 4-core 8th gen laptop processor, this was plenty of an upgrade and probably overkill for my needs, but why not amirite?
Also, the integrated graphics was a necessity in order to fit my budget in this crazy video card market.</t>
  </si>
  <si>
    <t>https://pcpartpicker.com/user/kyleA8832/</t>
  </si>
  <si>
    <t>https://pcpartpicker.com/user/kyleA8832/, https://pcpartpicker.com/user/kyleA8832/, https://pcpartpicker.com/b/3nYH99</t>
  </si>
  <si>
    <t>Really nice cpu and doesn't run warm like some people online mentioned and got a deal on it for $199.99.</t>
  </si>
  <si>
    <t>https://pcpartpicker.com/user/Ninja17199/, https://pcpartpicker.com/user/Ninja17199/, https://pcpartpicker.com/b/rT27YJ</t>
  </si>
  <si>
    <t>PCSfanboy</t>
  </si>
  <si>
    <t>Great chip for gaming. High clock speeds for a good price</t>
  </si>
  <si>
    <t>https://pcpartpicker.com/user/PCSfanboy/</t>
  </si>
  <si>
    <t>https://pcpartpicker.com/user/PCSfanboy/, https://pcpartpicker.com/user/PCSfanboy/, https://pcpartpicker.com/b/Pnx6Mp</t>
  </si>
  <si>
    <t>Vengar</t>
  </si>
  <si>
    <t>Works as it says.</t>
  </si>
  <si>
    <t>https://pcpartpicker.com/user/Vengar/</t>
  </si>
  <si>
    <t>https://pcpartpicker.com/user/Vengar/, https://pcpartpicker.com/user/Vengar/, https://pcpartpicker.com/b/qcXv6h</t>
  </si>
  <si>
    <t>ScorpionMagic</t>
  </si>
  <si>
    <t>Upgrading from a 4th gen chip so my standards are very low and this chip is fantastic no complaints on my end and the overclocking is a huge W</t>
  </si>
  <si>
    <t>https://pcpartpicker.com/user/ScorpionMagic/</t>
  </si>
  <si>
    <t>https://pcpartpicker.com/user/ScorpionMagic/, https://pcpartpicker.com/user/ScorpionMagic/, https://pcpartpicker.com/b/x3TCmG</t>
  </si>
  <si>
    <t>meent04</t>
  </si>
  <si>
    <t>very nice, u should get a very good cooler</t>
  </si>
  <si>
    <t>https://pcpartpicker.com/user/meent04/</t>
  </si>
  <si>
    <t>https://pcpartpicker.com/user/meent04/, https://pcpartpicker.com/user/meent04/, https://pcpartpicker.com/b/WkQqqs</t>
  </si>
  <si>
    <t>Emerald_Wolf</t>
  </si>
  <si>
    <t>It is the cheapest current gen cpu (as of the time I bought it) that has integrated graphics which is a must in the current gpu market. I must say it preforms very well, boosting to 5ghz all core and doesn't thermal throttle.</t>
  </si>
  <si>
    <t>https://pcpartpicker.com/user/Emerald_Wolf/</t>
  </si>
  <si>
    <t>https://pcpartpicker.com/user/Emerald_Wolf/, https://pcpartpicker.com/user/Emerald_Wolf/, https://pcpartpicker.com/b/s8tp99</t>
  </si>
  <si>
    <t>neuroticsilence</t>
  </si>
  <si>
    <t>It's got integrated graphics, which is a must while still on the hunt for a reasonably priced GPU.</t>
  </si>
  <si>
    <t>https://pcpartpicker.com/user/neuroticsilence/</t>
  </si>
  <si>
    <t>https://pcpartpicker.com/user/neuroticsilence/, https://pcpartpicker.com/user/neuroticsilence/, https://pcpartpicker.com/b/g3p8TW</t>
  </si>
  <si>
    <t>ARMIGEDDAN</t>
  </si>
  <si>
    <t>(34 Ratings, 4.9 Average out of five stars rating out of five stars rating)</t>
  </si>
  <si>
    <t>https://pcpartpicker.com/user/ARMIGEDDAN/</t>
  </si>
  <si>
    <t>https://pcpartpicker.com/user/ARMIGEDDAN/, https://pcpartpicker.com/user/ARMIGEDDAN/, https://pcpartpicker.com/b/CTskcf</t>
  </si>
  <si>
    <t>CodenameDak</t>
  </si>
  <si>
    <t>https://pcpartpicker.com/user/CodenameDak/</t>
  </si>
  <si>
    <t>https://pcpartpicker.com/user/CodenameDak/, https://pcpartpicker.com/user/CodenameDak/, https://pcpartpicker.com/b/4yvWGX</t>
  </si>
  <si>
    <t>rafstanziola</t>
  </si>
  <si>
    <t>https://pcpartpicker.com/user/rafstanziola/</t>
  </si>
  <si>
    <t>https://pcpartpicker.com/user/rafstanziola/, https://pcpartpicker.com/user/rafstanziola/, https://pcpartpicker.com/b/hbMcCJ</t>
  </si>
  <si>
    <t>jdayellow</t>
  </si>
  <si>
    <t>https://pcpartpicker.com/user/jdayellow/</t>
  </si>
  <si>
    <t>https://pcpartpicker.com/user/jdayellow/, https://pcpartpicker.com/user/jdayellow/, https://pcpartpicker.com/b/k4f9TW</t>
  </si>
  <si>
    <t>snake_with_a_pc</t>
  </si>
  <si>
    <t>(9 Ratings, 4.9 Average)</t>
  </si>
  <si>
    <t>Better than the I9 11900k, has 10 cores and does its job. Never had any issues with my h150 Elite capellix it never goes over 65 degrees. It actually runs Star Citizen on 30+fps. but id recomend now the 13900k for High end, but for a good price its still worth it.</t>
  </si>
  <si>
    <t>https://pcpartpicker.com/user/snake_with_a_pc/</t>
  </si>
  <si>
    <t>https://pcpartpicker.com/user/snake_with_a_pc/, https://pcpartpicker.com/user/snake_with_a_pc/, https://pcpartpicker.com/b/TBf9TW</t>
  </si>
  <si>
    <t>Intel Core i9 10900KF 3.7 GHz 10 Core Processor</t>
  </si>
  <si>
    <t>cmc2day</t>
  </si>
  <si>
    <t>Fantastic CPU, and cheap too. Far cheaper than the 5800x at time of purchase. Makes light work of all productivity tasks and, of course, demolishes gaming. With a little tweaking in BIOS it runs damn cool under a Dark Rock Pro 4</t>
  </si>
  <si>
    <t>https://pcpartpicker.com/user/cmc2day/</t>
  </si>
  <si>
    <t>https://pcpartpicker.com/user/cmc2day/, https://pcpartpicker.com/user/cmc2day/, https://pcpartpicker.com/b/nFDxFT</t>
  </si>
  <si>
    <t>Panzer1944</t>
  </si>
  <si>
    <t>Chose intel platform because us old people like intel. What can I say. Very happy with the gaming performance of this CPU. I bought the KF version from Microcenter to save $50.</t>
  </si>
  <si>
    <t>https://pcpartpicker.com/user/Panzer1944/</t>
  </si>
  <si>
    <t>https://pcpartpicker.com/user/Panzer1944/, https://pcpartpicker.com/user/Panzer1944/, https://pcpartpicker.com/b/H3p8TW</t>
  </si>
  <si>
    <t>AtrazineC</t>
  </si>
  <si>
    <t>No complaints. I upgraded from an i5 6600k, and this processor still blows me away seeing how much faster it is. Temps are also amazing with my NZXT Z63: idle temps around 28 degrees Celsius, gaming temps around 50 degrees Celsius, stress tests push temps to barely 70. Lots of room for overclocking.</t>
  </si>
  <si>
    <t>https://pcpartpicker.com/user/AtrazineC/</t>
  </si>
  <si>
    <t>https://pcpartpicker.com/user/AtrazineC/, https://pcpartpicker.com/user/AtrazineC/, https://pcpartpicker.com/b/zsrV3C</t>
  </si>
  <si>
    <t>dreadnoxx929</t>
  </si>
  <si>
    <t>Awesome CPU. Extremely fast and snappy. Automatically overclocks itself to 5.3Ghz when needed. I didn't have to delid. Temps stayed at 58°C during heavy gaming (100% load) and never went above 76°C when stressed (Cinebench). Idle temps at 28°C.</t>
  </si>
  <si>
    <t>https://pcpartpicker.com/user/dreadnoxx929/</t>
  </si>
  <si>
    <t>https://pcpartpicker.com/user/dreadnoxx929/, https://pcpartpicker.com/user/dreadnoxx929/, https://pcpartpicker.com/b/R43tt6</t>
  </si>
  <si>
    <t>beefdirky46@yahoo.com</t>
  </si>
  <si>
    <t>I'm no PC building expert, just a guy who probably had too much money to spend on a new gaming PC build. Without getting into a big argument about AMD vs. Intel I'll just say that until Intel does me wrong, I'm sticking with them. I picked this CPU because I know it can overclock easily and performed well from what I could research. I had zero issues installing it or having it perform as advertised. I have mine in a ASUS ROG Strix z490-I with a Thermaltake Pacific MX1 plus waterblock to keep it cool, as it runs pretty hot if you don't have a decent cooling system. It's overclocked to 5000MHz and I've not experienced any issues.</t>
  </si>
  <si>
    <t>https://pcpartpicker.com/user/beefdirky46%40yahoo.com/</t>
  </si>
  <si>
    <t>https://pcpartpicker.com/user/beefdirky46%40yahoo.com/, https://pcpartpicker.com/user/beefdirky46%40yahoo.com/, https://pcpartpicker.com/b/xyBZxr</t>
  </si>
  <si>
    <t>Drak0</t>
  </si>
  <si>
    <t>Great CPU even better with turbo as it goes 5GHz without any manual overclocking.</t>
  </si>
  <si>
    <t>https://pcpartpicker.com/user/Drak0/</t>
  </si>
  <si>
    <t>https://pcpartpicker.com/user/Drak0/, https://pcpartpicker.com/user/Drak0/, https://pcpartpicker.com/b/G7McCJ</t>
  </si>
  <si>
    <t>katkass</t>
  </si>
  <si>
    <t>Found a good deal on this CPU, and the regular 10900K was nowhere in stock, so I bit the bullet. I play a lot of MMO's, which really aren't the most optimized of games, so I still need all the single-threaded performance I can get.</t>
  </si>
  <si>
    <t>https://pcpartpicker.com/user/katkass/</t>
  </si>
  <si>
    <t>https://pcpartpicker.com/user/katkass/, https://pcpartpicker.com/user/katkass/, https://pcpartpicker.com/b/ncMcCJ</t>
  </si>
  <si>
    <t>pmc815234</t>
  </si>
  <si>
    <t>(9 Ratings, 4.9 Average out of five stars rating out of five stars rating)</t>
  </si>
  <si>
    <t>https://pcpartpicker.com/user/pmc815234/</t>
  </si>
  <si>
    <t>https://pcpartpicker.com/user/pmc815234/, https://pcpartpicker.com/user/pmc815234/, https://pcpartpicker.com/b/jsgJ7P</t>
  </si>
  <si>
    <t>SpaghettiToast</t>
  </si>
  <si>
    <t>(8 Ratings, 5.0 Average)</t>
  </si>
  <si>
    <t>https://pcpartpicker.com/user/SpaghettiToast/</t>
  </si>
  <si>
    <t>https://pcpartpicker.com/user/SpaghettiToast/, https://pcpartpicker.com/user/SpaghettiToast/, https://pcpartpicker.com/b/rzK323</t>
  </si>
  <si>
    <t>Intel Core i5 10600KF 4.1 GHz 6 Core Processor</t>
  </si>
  <si>
    <t>thegiantegg</t>
  </si>
  <si>
    <t>Great CPU, I don't think it tripled my world machine build times but it's pretty fast. Opted for this since the place I bought the GPU at didn't have a 10400F, and it's a pretty good price if you don't need to use a stock cooler.</t>
  </si>
  <si>
    <t>https://pcpartpicker.com/user/thegiantegg/</t>
  </si>
  <si>
    <t>https://pcpartpicker.com/user/thegiantegg/, https://pcpartpicker.com/user/thegiantegg/, https://pcpartpicker.com/b/BT27YJ</t>
  </si>
  <si>
    <t>Timo199115</t>
  </si>
  <si>
    <t>The i5-10600KF is not to laugh at with its 6 cores that can boost up to as high as 4.8Ghz
if you're desperate it might even hit 5.2, but carefully do so as it can also fry the chip.</t>
  </si>
  <si>
    <t>https://pcpartpicker.com/user/Timo199115/</t>
  </si>
  <si>
    <t>https://pcpartpicker.com/user/Timo199115/, https://pcpartpicker.com/user/Timo199115/, https://pcpartpicker.com/b/jZDxFT</t>
  </si>
  <si>
    <t>Riotz</t>
  </si>
  <si>
    <t>i decided to go with intel because of the lower memory latency, and it was a good idea. no regrets.</t>
  </si>
  <si>
    <t>https://pcpartpicker.com/user/Riotz/</t>
  </si>
  <si>
    <t>https://pcpartpicker.com/user/Riotz/, https://pcpartpicker.com/user/Riotz/, https://pcpartpicker.com/b/JXwhP6</t>
  </si>
  <si>
    <t>Nice CPU. 6 core 12 thread from 4 core 4 thread is kind of weird to me still, but it works.</t>
  </si>
  <si>
    <t>https://pcpartpicker.com/user/Gooberdad/, https://pcpartpicker.com/user/Gooberdad/, https://pcpartpicker.com/b/X7jp99</t>
  </si>
  <si>
    <t>NoobyPCDude</t>
  </si>
  <si>
    <t>Works as intended and it's good for gaming what can I say.</t>
  </si>
  <si>
    <t>https://pcpartpicker.com/user/NoobyPCDude/</t>
  </si>
  <si>
    <t>https://pcpartpicker.com/user/NoobyPCDude/, https://pcpartpicker.com/user/NoobyPCDude/, https://pcpartpicker.com/b/mJdmP6</t>
  </si>
  <si>
    <t>ameliaizbereg</t>
  </si>
  <si>
    <t>Good CPU. Runs at 4.5 out of the box. It stays pretty cool and I have not had any problems or stuttering while using it. It handles workstation use fine, and it's really nice for gaming. Would def recommend over the 3600 if the budget allows.</t>
  </si>
  <si>
    <t>https://pcpartpicker.com/user/ameliaizbereg/</t>
  </si>
  <si>
    <t>https://pcpartpicker.com/user/ameliaizbereg/, https://pcpartpicker.com/user/ameliaizbereg/, https://pcpartpicker.com/b/4qJbt6</t>
  </si>
  <si>
    <t>Wehrlebird</t>
  </si>
  <si>
    <t>(8 Ratings, 5.0 Average out of five stars rating out of five stars rating)</t>
  </si>
  <si>
    <t>https://pcpartpicker.com/user/Wehrlebird/</t>
  </si>
  <si>
    <t>https://pcpartpicker.com/user/Wehrlebird/, https://pcpartpicker.com/user/Wehrlebird/, https://pcpartpicker.com/b/T7rV3C</t>
  </si>
  <si>
    <t>apipa</t>
  </si>
  <si>
    <t>(1 Rating, 5.0 Average)</t>
  </si>
  <si>
    <t>I was happy with this CPU, given the build's intended use (basic web browsing and text editing). The i3-13100 has integrated graphics (Intel UHD Graphics 730).</t>
  </si>
  <si>
    <t>https://pcpartpicker.com/user/apipa/</t>
  </si>
  <si>
    <t>https://pcpartpicker.com/user/apipa/, https://pcpartpicker.com/user/apipa/, https://pcpartpicker.com/b/Ysj2FT</t>
  </si>
  <si>
    <t>Intel Core i3 13100 3.4 GHz Quad Core Processor</t>
  </si>
  <si>
    <t>juan90100</t>
  </si>
  <si>
    <t>(30 Ratings, 4.8 Average)</t>
  </si>
  <si>
    <t>I'm writing this in 2023 and it's a cpu with its years but it's still going strong.</t>
  </si>
  <si>
    <t>https://pcpartpicker.com/user/juan90100/</t>
  </si>
  <si>
    <t>https://pcpartpicker.com/user/juan90100/, https://pcpartpicker.com/user/juan90100/, https://pcpartpicker.com/b/yf4dnQ</t>
  </si>
  <si>
    <t>Intel Core i7 10700 2.9 GHz 8 Core Processor</t>
  </si>
  <si>
    <t>Just got this from my step-dad when he upgraded his build. Can't complain with free.</t>
  </si>
  <si>
    <t>https://pcpartpicker.com/user/RadialThrone1/, https://pcpartpicker.com/user/RadialThrone1/, https://pcpartpicker.com/b/t6LPxr</t>
  </si>
  <si>
    <t>moogly1</t>
  </si>
  <si>
    <t>I bought this in 2021 for ~$200 from microcenter. Cheapest 8 core at the time. It still holds up in 2023 for the most part. If you unlock the power limits, it's very close to a stock 10700k. I will probably have to upgrade in a few years, however for now it does the job.</t>
  </si>
  <si>
    <t>https://pcpartpicker.com/user/moogly1/</t>
  </si>
  <si>
    <t>https://pcpartpicker.com/user/moogly1/, https://pcpartpicker.com/user/moogly1/, https://pcpartpicker.com/b/63gtt6</t>
  </si>
  <si>
    <t>EmordNillap</t>
  </si>
  <si>
    <t>*Very powerful</t>
  </si>
  <si>
    <t>https://pcpartpicker.com/user/EmordNillap/</t>
  </si>
  <si>
    <t>https://pcpartpicker.com/user/EmordNillap/, https://pcpartpicker.com/user/EmordNillap/, https://pcpartpicker.com/b/CTrrxr</t>
  </si>
  <si>
    <t>kinginthenorth26</t>
  </si>
  <si>
    <t>great cpu at it's price but if you want more get the 11th gen</t>
  </si>
  <si>
    <t>https://pcpartpicker.com/user/kinginthenorth26/</t>
  </si>
  <si>
    <t>https://pcpartpicker.com/user/kinginthenorth26/, https://pcpartpicker.com/user/kinginthenorth26/, https://pcpartpicker.com/b/srDcCJ</t>
  </si>
  <si>
    <t>whisky.bravo</t>
  </si>
  <si>
    <t>This was purchased back in July 2020 - I've changed the TDP to 125W and it's basically the same thing as the 10700k with much less heat. This 8 core/16 thread CPU is running at 4.6ghz all-core and is a massive and long overdue upgrade from my 8 year old Core i5 3570K.</t>
  </si>
  <si>
    <t>https://pcpartpicker.com/user/whisky.bravo/</t>
  </si>
  <si>
    <t>https://pcpartpicker.com/user/whisky.bravo/, https://pcpartpicker.com/user/whisky.bravo/, https://pcpartpicker.com/b/gYJfrH</t>
  </si>
  <si>
    <t>Franco_</t>
  </si>
  <si>
    <t>Good for everything</t>
  </si>
  <si>
    <t>https://pcpartpicker.com/user/Franco_/</t>
  </si>
  <si>
    <t>https://pcpartpicker.com/user/Franco_/, https://pcpartpicker.com/user/Franco_/, https://pcpartpicker.com/b/dV3Zxr</t>
  </si>
  <si>
    <t>mds</t>
  </si>
  <si>
    <t>Great CPU for daily work as a developer.</t>
  </si>
  <si>
    <t>https://pcpartpicker.com/user/mds/</t>
  </si>
  <si>
    <t>https://pcpartpicker.com/user/mds/, https://pcpartpicker.com/user/mds/, https://pcpartpicker.com/b/nB27YJ</t>
  </si>
  <si>
    <t>dpbjrjones</t>
  </si>
  <si>
    <t>Great price-to-performance, no intention of overclocking so did not go with the K skew. Good boost speeds, not nearly as toasty as some of the other CPUs in this gen.</t>
  </si>
  <si>
    <t>https://pcpartpicker.com/user/dpbjrjones/</t>
  </si>
  <si>
    <t>https://pcpartpicker.com/user/dpbjrjones/, https://pcpartpicker.com/user/dpbjrjones/, https://pcpartpicker.com/b/RRdmP6</t>
  </si>
  <si>
    <t>ItsKehem</t>
  </si>
  <si>
    <t>Cheapest 8-core CPU right now.</t>
  </si>
  <si>
    <t>https://pcpartpicker.com/user/ItsKehem/</t>
  </si>
  <si>
    <t>https://pcpartpicker.com/user/ItsKehem/, https://pcpartpicker.com/user/ItsKehem/, https://pcpartpicker.com/b/f3YH99</t>
  </si>
  <si>
    <t>59 points</t>
  </si>
  <si>
    <t>works as it should and the best value 8 core cpu at this time.</t>
  </si>
  <si>
    <t>https://pcpartpicker.com/user/RyzenScion777/, https://pcpartpicker.com/user/RyzenScion777/, https://pcpartpicker.com/b/g8BZxr</t>
  </si>
  <si>
    <t>DigitalAlarmClocks</t>
  </si>
  <si>
    <t>Very very happy with how the integrated is preforming.</t>
  </si>
  <si>
    <t>https://pcpartpicker.com/user/DigitalAlarmClocks/</t>
  </si>
  <si>
    <t>https://pcpartpicker.com/user/DigitalAlarmClocks/, https://pcpartpicker.com/user/DigitalAlarmClocks/, https://pcpartpicker.com/b/wLTCmG</t>
  </si>
  <si>
    <t>ian_211</t>
  </si>
  <si>
    <t>Massive increase in performance compared to what I am used to. Integrated graphics and stock cooler with headroom to upgrade sold me.
In theory can overclock by unlocking power limits, but don't feel the need at the moment.</t>
  </si>
  <si>
    <t>https://pcpartpicker.com/user/ian_211/</t>
  </si>
  <si>
    <t>https://pcpartpicker.com/user/ian_211/, https://pcpartpicker.com/user/ian_211/, https://pcpartpicker.com/b/7yBZxr</t>
  </si>
  <si>
    <t>BigNateTakesCake</t>
  </si>
  <si>
    <t>Pretty great so far! Runs just about everything I throw about it relatively well. I'm even getting 100+ frames on League of Legends with no GPU! Nice upgrade from my Core i5-6400.</t>
  </si>
  <si>
    <t>https://pcpartpicker.com/user/BigNateTakesCake/</t>
  </si>
  <si>
    <t>https://pcpartpicker.com/user/BigNateTakesCake/, https://pcpartpicker.com/user/BigNateTakesCake/, https://pcpartpicker.com/b/dkskcf</t>
  </si>
  <si>
    <t>Eripsni</t>
  </si>
  <si>
    <t>No issues</t>
  </si>
  <si>
    <t>https://pcpartpicker.com/user/Eripsni/</t>
  </si>
  <si>
    <t>https://pcpartpicker.com/user/Eripsni/, https://pcpartpicker.com/user/Eripsni/, https://pcpartpicker.com/b/BgNqqs</t>
  </si>
  <si>
    <t>bits2</t>
  </si>
  <si>
    <t>Last time I build in 2015 I figured I'd get an i3 and upgrade to an i7 when the prices went down. The i7-6700 never went down in price so this time i figured I'll just spend the money upfront and not need to upgrade the CPU for at least 7 years</t>
  </si>
  <si>
    <t>https://pcpartpicker.com/user/bits2/</t>
  </si>
  <si>
    <t>https://pcpartpicker.com/user/bits2/, https://pcpartpicker.com/user/bits2/, https://pcpartpicker.com/b/vJ27YJ</t>
  </si>
  <si>
    <t>Super solid processor I didn't go with the i7-10700k because I didn't need Overclocking and it was cheaper to go with the non-K version. Works amazing for everything I need it to and its 8 cores are good for future-proofing.</t>
  </si>
  <si>
    <t>https://pcpartpicker.com/user/AlaireA/, https://pcpartpicker.com/user/AlaireA/, https://pcpartpicker.com/b/PmJbt6</t>
  </si>
  <si>
    <t>colche</t>
  </si>
  <si>
    <t>Does well combined with the MSI B460 board as although the chipset and cpu is locked, the motherboard has a good enough power delivery and allows unlocking the power restrictions of 255W PL1 and 255W PL2. Able to hold a 4.6 all core boost permanantly under stress test which is 100mhz off the all core boost of a 10700K.</t>
  </si>
  <si>
    <t>https://pcpartpicker.com/user/colche/</t>
  </si>
  <si>
    <t>https://pcpartpicker.com/user/colche/, https://pcpartpicker.com/user/colche/, https://pcpartpicker.com/b/NjgJ7P</t>
  </si>
  <si>
    <t>adev068</t>
  </si>
  <si>
    <t>I had the "K" variant first, but it ran hot and drew a lot of power. I switched to this, and it's much better with heat and power while hitting about 4.6 GHz under load. Plus I got it for $309 on Black Friday. A much better choice - especially for small form factor builds. Speed is marginally slower in benchmarks, but definitely not noticeable in the real world. Very happy with this.</t>
  </si>
  <si>
    <t>https://pcpartpicker.com/user/adev068/</t>
  </si>
  <si>
    <t>https://pcpartpicker.com/user/adev068/, https://pcpartpicker.com/user/adev068/, https://pcpartpicker.com/b/rXdmP6</t>
  </si>
  <si>
    <t>Jseattle</t>
  </si>
  <si>
    <t>Great processor however it works much different with power delivery to previous 65w architecture. Out of the box it runs 65w with turbo boosts up to 250w. The stock cooler cannot handle this wattage (or any wattage above 65w) and will immediately throttle down. If you want more performance you can tweak the power delivery but will need an aftermarket cooler. At 65w this chip will run about 3.3-3.4ghz all core utilization (which is pretty good) however raising these limits can get it to around 4.6ghz all core.</t>
  </si>
  <si>
    <t>https://pcpartpicker.com/user/Jseattle/</t>
  </si>
  <si>
    <t>https://pcpartpicker.com/user/Jseattle/, https://pcpartpicker.com/user/Jseattle/, https://pcpartpicker.com/b/2sskcf</t>
  </si>
  <si>
    <t>davidbeso</t>
  </si>
  <si>
    <t>A great low wattage and low heat but high thread CPU. HEVC Transcodes using Quicksync are effortless on this machine for Plex, like 1% CPU usage for 1080p transcodes, only a few for 4K. Plenty fast for gaming, regularly boosts to 4.6 ghz (even though Unraid doesn't report it). Would recommend others though to spend the extra and consider a 10700k, but this is more than enough for my needs as I don't overclock.</t>
  </si>
  <si>
    <t>https://pcpartpicker.com/user/davidbeso/</t>
  </si>
  <si>
    <t>https://pcpartpicker.com/user/davidbeso/, https://pcpartpicker.com/user/davidbeso/, https://pcpartpicker.com/b/W6Nqqs</t>
  </si>
  <si>
    <t>DurangedAlpaca</t>
  </si>
  <si>
    <t>I purchased this for $220, and it has been great. Temperatures have stayed below 70 while under load, and never feels like its slow or anything.</t>
  </si>
  <si>
    <t>https://pcpartpicker.com/user/DurangedAlpaca/</t>
  </si>
  <si>
    <t>https://pcpartpicker.com/user/DurangedAlpaca/, https://pcpartpicker.com/user/DurangedAlpaca/, https://pcpartpicker.com/b/ymmgXL</t>
  </si>
  <si>
    <t>Ookgluk32</t>
  </si>
  <si>
    <t>If you're gaming, there are definitely better value options out there. However, for this purpose, the high single-threaded performance combined with an integrated graphics solution made it a great choice.</t>
  </si>
  <si>
    <t>https://pcpartpicker.com/user/Ookgluk32/</t>
  </si>
  <si>
    <t>https://pcpartpicker.com/user/Ookgluk32/, https://pcpartpicker.com/user/Ookgluk32/, https://pcpartpicker.com/b/zKK48d</t>
  </si>
  <si>
    <t>SkeebleShark</t>
  </si>
  <si>
    <t>Just because it doesnt overclock doesnt mean it cant ROCK 🤟🤟🤟</t>
  </si>
  <si>
    <t>https://pcpartpicker.com/user/SkeebleShark/</t>
  </si>
  <si>
    <t>https://pcpartpicker.com/user/SkeebleShark/, https://pcpartpicker.com/user/SkeebleShark/, https://pcpartpicker.com/b/7gQqqs</t>
  </si>
  <si>
    <t>Cloud2888</t>
  </si>
  <si>
    <t>Exactly what I was looking for and the reason for the new build. It is powerful and will last me for several years.</t>
  </si>
  <si>
    <t>https://pcpartpicker.com/user/Cloud2888/</t>
  </si>
  <si>
    <t>https://pcpartpicker.com/user/Cloud2888/, https://pcpartpicker.com/user/Cloud2888/, https://pcpartpicker.com/b/nJtp99</t>
  </si>
  <si>
    <t>ghallbk</t>
  </si>
  <si>
    <t>Although slightly slower than its counterpart, the 10700k, the 10700 is a wonderful CPU all around. (Not to mention it is cheaper than the K version as well, a good bang for the buck)</t>
  </si>
  <si>
    <t>https://pcpartpicker.com/user/ghallbk/</t>
  </si>
  <si>
    <t>https://pcpartpicker.com/user/ghallbk/, https://pcpartpicker.com/user/ghallbk/, https://pcpartpicker.com/b/7nGcCJ</t>
  </si>
  <si>
    <t>colin.catlin</t>
  </si>
  <si>
    <t>Fast CPU. Intel may be facing harder competition these days, but their products are still good. If you are using various workloads like those of data science, Intel is faster thanks to the MKL library's wide spread use.</t>
  </si>
  <si>
    <t>https://pcpartpicker.com/user/colin.catlin/</t>
  </si>
  <si>
    <t>https://pcpartpicker.com/user/colin.catlin/, https://pcpartpicker.com/user/colin.catlin/, https://pcpartpicker.com/b/LzvWGX</t>
  </si>
  <si>
    <t>LazybonezzZ</t>
  </si>
  <si>
    <t>i7-10700 is really a beast. Don't get confused by its 2.9 GHz base frequency. With 8 cores and 16 threads, it can handle almost all computing tasks and gaming requirements. But be careful about its heating!</t>
  </si>
  <si>
    <t>https://pcpartpicker.com/user/LazybonezzZ/</t>
  </si>
  <si>
    <t>https://pcpartpicker.com/user/LazybonezzZ/, https://pcpartpicker.com/user/LazybonezzZ/, https://pcpartpicker.com/b/FvWbt6</t>
  </si>
  <si>
    <t>dailysquid</t>
  </si>
  <si>
    <t>works great! have had no issues.</t>
  </si>
  <si>
    <t>https://pcpartpicker.com/user/dailysquid/</t>
  </si>
  <si>
    <t>https://pcpartpicker.com/user/dailysquid/, https://pcpartpicker.com/user/dailysquid/, https://pcpartpicker.com/b/GDq323</t>
  </si>
  <si>
    <t>UnhingedPatriot</t>
  </si>
  <si>
    <t>(30 Ratings, 4.8 Average out of five stars rating out of five stars rating)</t>
  </si>
  <si>
    <t>https://pcpartpicker.com/user/UnhingedPatriot/</t>
  </si>
  <si>
    <t>https://pcpartpicker.com/user/UnhingedPatriot/, https://pcpartpicker.com/user/UnhingedPatriot/, https://pcpartpicker.com/b/sGDxFT</t>
  </si>
  <si>
    <t>This CPU is a solid choice for any new builder looking for a diverse PC to be used for both Gaming, business and or school applications.</t>
  </si>
  <si>
    <t>https://pcpartpicker.com/user/4LStar/, https://pcpartpicker.com/user/4LStar/, https://pcpartpicker.com/b/p34dnQ</t>
  </si>
  <si>
    <t>Intel Core i9 11900 2.5 GHz 8 Core Processor</t>
  </si>
  <si>
    <t>JimmuTenken29</t>
  </si>
  <si>
    <t>This thing has amazing processing power and it stays nice and cool with my rig's cooling setup. I have no intentions of overclocking at all, so this thing fits the bill 100%.</t>
  </si>
  <si>
    <t>https://pcpartpicker.com/user/JimmuTenken29/</t>
  </si>
  <si>
    <t>https://pcpartpicker.com/user/JimmuTenken29/, https://pcpartpicker.com/user/JimmuTenken29/, https://pcpartpicker.com/b/PX9G3C</t>
  </si>
  <si>
    <t>monfrezo</t>
  </si>
  <si>
    <t>Wonderful CPU, I dont need humongous or expensive air/water cooling solutions for this beast, the default Intel air cooler would be more than enough to keep this CPU performing great.
This is one of the cheapest i9's from the 10th series and im not a pro pc builder or overclocker, so for me its fantastic.
Maybe i cant overclock, but at least i can flex that i have an i9 :D</t>
  </si>
  <si>
    <t>https://pcpartpicker.com/user/monfrezo/</t>
  </si>
  <si>
    <t>https://pcpartpicker.com/user/monfrezo/, https://pcpartpicker.com/user/monfrezo/, https://pcpartpicker.com/b/XGZfrH</t>
  </si>
  <si>
    <t>Intel Core i9 10900F 2.8 GHz 10 Core Processor</t>
  </si>
  <si>
    <t>Eximo</t>
  </si>
  <si>
    <t>At the time this was a much cheaper option than the 11700K or the 10850K. Since it can already do 5.2Ghz on two cores and an all core of 4.6Ghz, it is a good compromise for desktop and gaming use. With the power limits unlocked and the voltage settings at stock it maxes out around 125W.</t>
  </si>
  <si>
    <t>https://pcpartpicker.com/user/Eximo/</t>
  </si>
  <si>
    <t>https://pcpartpicker.com/user/Eximo/, https://pcpartpicker.com/user/Eximo/, https://pcpartpicker.com/b/BxXv6h</t>
  </si>
  <si>
    <t>NewbieES</t>
  </si>
  <si>
    <t>performed well as expected, had no issues so far. bought this because my intention is not for OC and the integrated graphics feature is unnecessary (K series) for my needs. Also CPU performance for gaming is not as wide difference with the K-series (https://youtu.be/MJ-hrnstwmc?t=444)</t>
  </si>
  <si>
    <t>https://pcpartpicker.com/user/NewbieES/</t>
  </si>
  <si>
    <t>https://pcpartpicker.com/user/NewbieES/, https://pcpartpicker.com/user/NewbieES/, https://pcpartpicker.com/b/Yrb8TW, https://youtu.be/MJ-hrnstwmc?t=444</t>
  </si>
  <si>
    <t>dotms1</t>
  </si>
  <si>
    <t>Powerful 10 core 20 thread CPU despite being a locked part. Plenty fast for gaming and considering this is the final line of CPUs for this socket I found it only fitting.</t>
  </si>
  <si>
    <t>https://pcpartpicker.com/user/dotms1/</t>
  </si>
  <si>
    <t>https://pcpartpicker.com/user/dotms1/, https://pcpartpicker.com/user/dotms1/, https://pcpartpicker.com/b/HCXv6h</t>
  </si>
  <si>
    <t>This is the core of the computer I built to be my wife's workstation. I selected it as it's more powerful than the processor in my wife's laptop and it supports 4k. My wife uses her laptop and now this computer for her work, which involves the internet and light video editing, uploading, and content creation for her online business.</t>
  </si>
  <si>
    <t>https://pcpartpicker.com/user/Neoxenok/, https://pcpartpicker.com/user/Neoxenok/, https://pcpartpicker.com/b/Y6p2FT</t>
  </si>
  <si>
    <t>Intel Core i5 11500 2.7 GHz 6 Core Processor</t>
  </si>
  <si>
    <t>Zarovzky</t>
  </si>
  <si>
    <t>Why Intel? My initial intention was to go with AMD but afaik there's no AM5 motherboard with dual NIC's. There's also this new retarded trend to keep new Mini ITX motherboards with only 2 SATA ports. I wanted a motherboard with at least 6 SATA ports, dual NIC's and a socketable CPU and PCIe socket. While this motherboard does not meet the criteria directly I could add the missing SATA ports with an PCI expansion card but it would be more interesting to have an fiber optics NIC with over 100 Gbps transfer speed and fly through NVMe's easier.</t>
  </si>
  <si>
    <t>https://pcpartpicker.com/user/Zarovzky/</t>
  </si>
  <si>
    <t>https://pcpartpicker.com/user/Zarovzky/, https://pcpartpicker.com/user/Zarovzky/, https://pcpartpicker.com/b/KnGqqs</t>
  </si>
  <si>
    <t>Don't buy it new, but it's a good used option if you want more powerful integrated graphics than the 11400 and 12100. Not sure why the original builder of the PC chose this to pair with a 1080Ti though.</t>
  </si>
  <si>
    <t>https://pcpartpicker.com/user/DAOKOfan/, https://pcpartpicker.com/user/DAOKOfan/, https://pcpartpicker.com/b/XRJfrH</t>
  </si>
  <si>
    <t>Nut-Egg</t>
  </si>
  <si>
    <t>Perfect for what I needed it for, haven't had an issue with it what so ever, it stays on its boost clock of 4.4ghz quite regularly, with my radiator being able to keep it at a constant 40-50 degrees under heavy load for a long period of time.</t>
  </si>
  <si>
    <t>https://pcpartpicker.com/user/Nut-Egg/</t>
  </si>
  <si>
    <t>https://pcpartpicker.com/user/Nut-Egg/, https://pcpartpicker.com/user/Nut-Egg/, https://pcpartpicker.com/b/HPxcCJ</t>
  </si>
  <si>
    <t>Matt69</t>
  </si>
  <si>
    <t>very good cpu, decent integrated graphics</t>
  </si>
  <si>
    <t>https://pcpartpicker.com/user/Matt69/</t>
  </si>
  <si>
    <t>https://pcpartpicker.com/user/Matt69/, https://pcpartpicker.com/user/Matt69/, https://pcpartpicker.com/b/pGp8TW</t>
  </si>
  <si>
    <t>Still great value and performance.</t>
  </si>
  <si>
    <t>https://pcpartpicker.com/user/RyzenScion777/, https://pcpartpicker.com/user/RyzenScion777/, https://pcpartpicker.com/b/Ynb8TW</t>
  </si>
  <si>
    <t>Very nice CPU. Integrated graphics much better than the 620/630 in other models</t>
  </si>
  <si>
    <t>https://pcpartpicker.com/user/Matt69/, https://pcpartpicker.com/user/Matt69/, https://pcpartpicker.com/b/CKjp99</t>
  </si>
  <si>
    <t>Norrin.Radd</t>
  </si>
  <si>
    <t>Wow, like everyone says this CPU's single-core processing is excellent! Multi-core is ok, not bad, but ok. Still for my needs, it exceeds everything I need it for. Intel 750 graphics is better than old 630, but not as good as AMD integrated GPUs. Still as the only game I'm playing right now is Forza Horizon 4, this does quite well at around 30fps in 1080p with zero stutters on pretty much "low" settings across the board.</t>
  </si>
  <si>
    <t>https://pcpartpicker.com/user/Norrin.Radd/</t>
  </si>
  <si>
    <t>https://pcpartpicker.com/user/Norrin.Radd/, https://pcpartpicker.com/user/Norrin.Radd/, https://pcpartpicker.com/b/pw27YJ</t>
  </si>
  <si>
    <t>works great and in stock</t>
  </si>
  <si>
    <t>https://pcpartpicker.com/user/RyzenScion777/, https://pcpartpicker.com/user/RyzenScion777/, https://pcpartpicker.com/b/Ps4nTW</t>
  </si>
  <si>
    <t>DocH</t>
  </si>
  <si>
    <t>surprising fast since i came from the ten core 7900x. more of a lateral movement for me but i didn't need all the additional the x299 platform brought. easy overclocking with the asus board never had an issue.</t>
  </si>
  <si>
    <t>https://pcpartpicker.com/user/DocH/</t>
  </si>
  <si>
    <t>https://pcpartpicker.com/user/DocH/, https://pcpartpicker.com/user/DocH/, https://pcpartpicker.com/b/mggJ7P</t>
  </si>
  <si>
    <t>Intel Core i9 10900X 3.7 GHz 10 Core Processor</t>
  </si>
  <si>
    <t>114 points</t>
  </si>
  <si>
    <t>YTLittleTemmie</t>
  </si>
  <si>
    <t>Really good CPU. 10 cores is all you really need for gaming or video editing. The included cooler is pretty terrible for this CPU, but if you replace it, this is a great buy for anyone looking for a deal on a great rig.</t>
  </si>
  <si>
    <t>https://pcpartpicker.com/user/YTLittleTemmie/</t>
  </si>
  <si>
    <t>https://pcpartpicker.com/user/YTLittleTemmie/, https://pcpartpicker.com/user/YTLittleTemmie/, https://pcpartpicker.com/b/nBgJ7P</t>
  </si>
  <si>
    <t>Intel Core i9 10900 2.8 GHz 10 Core Processor</t>
  </si>
  <si>
    <t>AtlUtdGold</t>
  </si>
  <si>
    <t>before you ask "WhY dIdNt YoU gEt ThE 10900k?"</t>
  </si>
  <si>
    <t>https://pcpartpicker.com/user/AtlUtdGold/</t>
  </si>
  <si>
    <t>https://pcpartpicker.com/user/AtlUtdGold/, https://pcpartpicker.com/user/AtlUtdGold/, https://pcpartpicker.com/b/VqXv6h</t>
  </si>
  <si>
    <t>CherryC0p</t>
  </si>
  <si>
    <t>Decided to go with the 10900 instead of the 10900k simply because I didn't feel like I needed it. An extra $100 to $150 just to maybe overclock it in the future? Not needed for the current generation of games. An i9 is overkill already for 99% of what's on the market today.</t>
  </si>
  <si>
    <t>https://pcpartpicker.com/user/CherryC0p/</t>
  </si>
  <si>
    <t>https://pcpartpicker.com/user/CherryC0p/, https://pcpartpicker.com/user/CherryC0p/, https://pcpartpicker.com/b/cfk6Mp</t>
  </si>
  <si>
    <t>epicgamer95</t>
  </si>
  <si>
    <t>Gets the job done. Also got it for more than half off so not complaining at all.</t>
  </si>
  <si>
    <t>https://pcpartpicker.com/user/epicgamer95/</t>
  </si>
  <si>
    <t>https://pcpartpicker.com/user/epicgamer95/, https://pcpartpicker.com/user/epicgamer95/, https://pcpartpicker.com/b/NQHBD3</t>
  </si>
  <si>
    <t>Intel Core i9 10920X 3.5 GHz 12 Core Processor</t>
  </si>
  <si>
    <t>Drokk_</t>
  </si>
  <si>
    <t>Decent little thing, has handled everything I have thrown at it without breaking a sweat.</t>
  </si>
  <si>
    <t>https://pcpartpicker.com/user/Drokk_/</t>
  </si>
  <si>
    <t>https://pcpartpicker.com/user/Drokk_/, https://pcpartpicker.com/user/Drokk_/, https://pcpartpicker.com/b/RNwhP6</t>
  </si>
  <si>
    <t>Intel Core i9 10850K 3.6 GHz 10 Core OEM/Tray Processor</t>
  </si>
  <si>
    <t>brookthecook</t>
  </si>
  <si>
    <t>Between this and the motherboard I paired it with, I never had doubt in my mind my setup wasn't going to be very fast... Great temps and overclocking features.</t>
  </si>
  <si>
    <t>https://pcpartpicker.com/user/brookthecook/</t>
  </si>
  <si>
    <t>https://pcpartpicker.com/user/brookthecook/, https://pcpartpicker.com/user/brookthecook/, https://pcpartpicker.com/b/krp8TW</t>
  </si>
  <si>
    <t>JZ r.</t>
  </si>
  <si>
    <t>IF YOU WANT THE AIR COOLED OPTION</t>
  </si>
  <si>
    <t>I'm not going to go over the same performance reviews others have done, yes its very fast for only $550 its the king of the poor mans build PC. my last PC its replacing was a $1000 10980xe and looking at the numbers the 14900k in average is 70-77% faster than the 10980xe. the only disadvantage between the 2 was the 10980xe had 48 PCIe lanes and ran 32c to 56c hot. i can't say the same about the 14900k heat, its spreader is almost half of the 10980xe. you can't just simply add a stock cooler or a "MC'watercooler" and expect the problem will solve itself. this is the first CPU in my 26 yrs of building PC's you have to plan out your cooler set up. ever since a 2012 water leak from these Mc'watercoolers (all in one 2 fan radiator kits sold by name brands) Ive never trusted them cost me $1500 in damages. The only water coolers that don't leak for me were the ones i built but water cooling is expensive and you have to inspect them at least every 3 months for debris in the tank or leaks. with air i only have to clean the pc 2x a year. yes you can control temps with an air cooler, and get the same temps as a 3 fan radiator water cooler. I'll post the results without adding a watt limit in the mobo post screen. here is the parts i bought to air cool running the new cinabench 2024 for 30 mins i can get max performance on a defualt non OC not hitting above 99C on the P cores 1. Noctua NH-D15 chromax.Black | Dual-Tower CPU Cooler | 140mm | Black 2. Noctua NF-A15 HS-PWM chromax.Black.swap (this adds a 3rd fan for the air cooler you'll need it) 3. FDXGYH 4 Pcs CPU Heatsink Fan Buckle PC Mainboard CPU Radiator Fan 12CM Wire Buckle Upper Hook Type Fixing Clip (these buckles are compatible with noctus 140mm fans) 4. Easycargo 40mm Heatsink Kit 40mmx40mmx20mm (this you place on the flat base of the noctua cooler will help dissipate heat) 5. Easycargo 100pcs Heatsink Assortment Kit Small Cooler Aluminum Heat (these you throw on the back of your mobo on and around the mount brackets you'll me amazed how adding heat sinks on the back of the mobo will reduce temps) 6. Thermal Grizzly Kryonaut (this is the best thermal grease cooler by 1-2c cooler than artic silver mx 6) 7. Thermalright Intel 12th/13th Generation LGA1700 Anti-Bending Buckle ( a must add a little thermal grease on the cpu side flaps this buckle is 100% aluminum will al help dissipate heat. then i went to my mother board software options (mobo is an MSI MEG Z790 ACE MAX) select "CPU cooler tuning" select "tower air cooling" which will limit the wattage draw to under 300w also note if you are not using a Water Cooling Reservoir you should also use this option, water cooling a 14900k and OC really does require a reservoir, and a 4x 120 fan size radiator if you're simply using a pre-built 2x fan radiator its not enough to handle the 14900k and the CPU is known for drawing 370w plus!! so using air cooled i got a 2371 score with no watt limiter option an temps were 78-100c on the p cores, and with the 300 watt limit the score was 2328 with temps 70-99c never hit 100c case the limiter would kick in. (note this is from CPU testing that punishes the CPU realistically i don't see this CPU going over 88c even on the most demanding game in 3 years. i personally do not recommend OC this CPU its already been pushed to its limits by INTEL at best for another 100 watts when all you're getting is 3-4 more FPS and that's not worth it. and all these people bragging a 6.2-6.5ghz OC, there just flexing for clout, then they take the CPU back to default. i already have my P cores spiking to 6.002 at 288-300 watts, and under 99c temps; adding 0.198mhz will meaning nothing for apps and gaming. personal note the MSI MEG Z790 ACE MAX Gaming Motherboard is absolutely amazing at squeezing out all the performance of the 14900k worth the $700 price never crashed during testing that 26 power phases is godly compared to my last gen EVGA x299 dark had 12 phase...RIP EGA :(Less</t>
  </si>
  <si>
    <t>Intel Core i7-14700K BX8071514700K</t>
  </si>
  <si>
    <t>pegasusselectronics.com</t>
  </si>
  <si>
    <t>Intel Core i7 14700K</t>
  </si>
  <si>
    <t>6.2GHZ 8200mts cl38 Daily Driver.</t>
  </si>
  <si>
    <t>This professional CPU isn't designed for the average user. However, if you're a tinkerer at heart, eager to dive deeper than the surface-level information often presented in YouTube "videos" (or should we say, commercials), this is unquestionably for you. I've acquired multiple units for various builds/configurations from a wide array of retailers—Best Buy, Newegg, and others included. For those considering making a purchase, I highly recommend using an Apex/Apex Encore MOBO or another reputable 2 DIMM board, particularly for AM5 or LGA1700, if overclocking is your goal. A high-quality cooler is crucial; for those opting for an AIO, ensure it includes at least an 8th gen Asetek pump and a 360 Thickboy copper radiator with performance fans— Avoid the aesthetically pleasing but functionally inferior Lian Li reversed SL Infinity Fans. Genuine static pressure fans, capable of efficiently doing the job, are what you need. Despite what your favorite YouTuber might suggest, you should prioritize efficiency over aesthetics. When selecting DDR5, opt for GOOD BINNED options. If a high-binned QVL compatible set isn't your choice, at a minimum, go for HYNIX A for single rank and HYNIX M for dual rank. The 14900K, when expertly tuned, becomes a gaming and multitasking powerhouse—achieving 43 to 44k in R23, with 6.2GHz boosting, 5.9GHz across its 8 physical cores and 8 threads, and 16 physical e-cores at 4.7GHz for a total of 32 threads, of which only 8 are virtual. With hyper-threading and e-cores enabled, it supports 8200 to 8400 MTS CL38 DDR5 RAM, boasts sub-55ns bus latency, and sub-9.3ns FWL. It's a marvel in Aida64 full, minus SSD, burn-in stress test stability. Adjusting all cores down to 5.8 and boosting to 6.0 can further reduce bus latency to easily below 50ns... Did I mention overall CPU temperatures typically remain between 35 to 40°C under heavy gaming loads, rarely exceeding 50°C? Despite the capability of 3 EATX connections to easily deliver over 400W of power, I'd advise against exceeding 325W daily, as the performance gains beyond this point are minimal without extreme overclocking and cooling methods—increased voltage requirements could significantly shorten the lifespan of your CPU. For tinkerers, this CPU is a dream come true. As of this date—4-4-2024: We anticipate future silicon manufacturing constraints will evolve, but that's a discussion for another time. The X3D Elephant in the room: Don't worry, I own one, and this is about science, not purchase bias... We'll sidestep intricate discussions about CLDO, FCLK, and MCLK concerns, and why the substantial L3 cache has become an essential workaround for the instability caused by chiplet-based IMC in handling DDR5 for gamers. If the augmentation of the L3 cache wasn't primarily to address DDR5 issues stemming from the chiplet design, why not significantly enhance and accelerate the L1 cache? The design doesn't allow for it since it's not monolithic, which wouldn't be practical. Those well-versed in the subject matter understand this. While chiplets represent the future, we must acknowledge that this future hasn't fully materialized for every aspect of computing, allowing us to look beyond the "normie YouTuber AMD cults." Indeed, I own a 7800X3D build and absolutely adore it! It excels in gaming... primarily in GAMING! Thus, there's no cause for concern. Let's briefly touch on the "benefits" like reduced thermals and supposed platform longevity (as if motherboard chipset upgrades and advancements in power delivery methods don't occur... humor me, over the planned 6 years). I, too, long for Z390 features on my Z790 board (/end sarcasm), not to mention the potential for longer boot times when tinkering with DDR5 or PBO, or even under normal conditions, and texture stutter/tearing... oops, and all those other delightful topics Lisa tends to highlight without addressing the influence of influencers with communications degrees rather than computer science degrees. Just having fun, do what you love! I don't blame Amazon, Intel, AMD, or Nvidia more than the other. Manufacturing and shipping issues happen. The chip I received from Amazon didn't meet my expectations, but my other purchases have been exceptional. By chance alone, the other four 14900Ks I've received from various distributors have been stellar! Note: Settings in pictures are daily driven....No stability concerns all AIDIA 64 Stress tested for multiple hours and hundreds of gaming/workload hours. I can get bus latency down to under 50NS but need to decrease core clock to locked 5.8GHZ to stay at safe voltage.... Depends what needs done, either/or is screaming fast even 55ns at that Bandwidth.Less</t>
  </si>
  <si>
    <t>Eric E.</t>
  </si>
  <si>
    <t>Much faster than my previous i7-6850k</t>
  </si>
  <si>
    <t>So I finally upgraded my home workstation, and went to this new i9-14900K. It is incredibly fast. I had a Davinci Resolve video project file that I rendered on my old setup, the i7-6850K and it took just over 22 minutes to complete the render. On the new i9, the exact same file was re exported, took just over 8 minutes..! almost a 3x speed increase.! Also, when you speed up footage in Resolve, the old cpu could not play it back smoothly, it would jump and chug like crazy, the new i9, it plays it back sped up 800% no problems and I can actually see how it looks without having to export the entire video clip to see it playback the retimed footage smoothly. Applications open u p much faster too, but that could be more due to the pcie4.0 nvme system drive that is much faster than the previous version nvme I had in the old build. The one thing I do not like about the new cpu, is the number of pci lanes. You only get 20, 16 are pcie5.0 and 4 are pcie4.0. This wont be an issue for most people, but my old cpu had 40 lanes, allowing me to run 3 GPU's at the same time, and YES, I needed them, I use GPU rendering software that can use up to 8 GPU's in one system on one license and every additional GPU speeds up your render times a lot when rendering out 3D sims. With this new cpu, I can only run 2 GPU's and they run at 8x, cause they share the 16x, and that does leave me 4 full pcie4.0 lanes for the system drive. It is not a deal breaker, and the increased speed overall is well worth it. One thing EVERYBODY should be aware of, is these new intel chips have P cores and E cores. Something my old cpu did NOT have. E-cores can severely impact certain software performance. When I booted up the new machine and tried my Ableton DAW for the first time, I was expecting to be so happy with a performance boost, and the software was literally almost unusable.! The E-cores were slowing the software down so bad, I could barely change settings in the preferences.! It was that bad. I had to install process lasso ( fantastic software that is free if you have never heard of it ) and disable the use of E-cores for Ableton and then it worked very fast and is great.!Less</t>
  </si>
  <si>
    <t>Possibly better memory support than i9-13900K</t>
  </si>
  <si>
    <t>Once they came down in price, I did get a i9-14900K as an "upgrade" from a i9-13900KF to i9-14900K . It's OK but I can't rave over it. It is more of an sideways change rather than an upgrade. The i9-14900K is fast but not more so that a i9-13900K. For me, the Cinebench R23 scores are about the same for 13th versus 14th gen. Though the i9-14900K appears to run DDR5 more stably and at higher frequencies than the i9-13900K. Also, the i9-14900K is enabled for XTU AI enable tuning in XTU but it's not that helpful. I even wonder if it is worth getting a K at all, these CPU's are plenty fast for gaming without overclocking. I did NOT notice a significant improvement in the operating temperatures. Maybe a slight improvement but I did flush out the cooling system and clean out the ...More</t>
  </si>
  <si>
    <t>Maxwell S.</t>
  </si>
  <si>
    <t>Super fast CPU - Skip Overclocking it</t>
  </si>
  <si>
    <t>The 14900K is a great CPU, with an advanced architecture not reflected in current benchmarking practices. My only caution would be to run it with stock settings on a top quality Z790 motherboard, and to make sure you test it thoroughly to insure you don’t have a defective copy. Even with all the built in protections, and Intel’s own Extreme Tuning Utility software support (downloadable for free on their website), the chances are very high trying to overclock this CPU — even just using straight XMP I settings in BIOS — will result in sustained system instabilities. The design is intrinsically already pushed close to the limit by default. Any attempts to “increase” performance is likely to lead to little real gain and a lot of crashing and lockups. I consider all the ...More</t>
  </si>
  <si>
    <t>BEWARE of the New LGA 1700 Socket</t>
  </si>
  <si>
    <t>I've been a lifetime Intel diehard fan but man they really pushed a disappointing product out. This thing gets HOT, I've been building computers for a while but I've never seen a CPU regularly spike to 100 C with liquid cooling. My previous 8700k ran great and was fulling overclocked to 4.8GHz and I never saw anything higher than 78 C under 100% load. I was so sketched out by seeing the 14700k temps that I ran Intel's CPU diagnostic software and I couldn't even finish it! The temps got to a steady 93-100 C while testing so I had to cancel it and let the CPU cool down. I even tried some gaming with it and while playing Helldivers 2 at "High/Medium" settings It liked to hover at 95C and spiked constantly. This caused thermal throttling and game stutters followed with it. Even ...More</t>
  </si>
  <si>
    <t>Mr. M.</t>
  </si>
  <si>
    <t>UPDATED: BSOD CPU: CLOCK_WATCHDOG_TIMEOUT</t>
  </si>
  <si>
    <t>UPDATE: Been at this for days and days. Intel core i9-14900k on ASUS z790 Strix is a BSOD MACHINE. Previouslyit would run for many minutes. Now it barely goes one ir two minutes before freezing and a BSOD. Now I'm doing ASUS BIOS MemTest86 so far so good (for the RAM). While Windows 11 Pro was working I did the Memory Diagnostics and it said it passed. So either the CPU or the Motherboard is bad. New ASUS Z790 Strix, with new Intel i9-14900k, with new T700 2TB Gen5 PCIE 5 NVME M2, and new 64GB DDR5 6400 RAM, with Runs Windows 11 Pro. All drivers up and Windows are up to date. I've not done any overclocking or XMP in the bios to push the RAM 4000Mhz to the advertised 6400. I avoided buying RAM that can go 8000Mhz with XMP because there are so very many failures with those ...More</t>
  </si>
  <si>
    <t>Brian L.</t>
  </si>
  <si>
    <t>Horrible Efficiency</t>
  </si>
  <si>
    <t>overall intel is great for a work station, HOWEVER the 14 series is stupid as hell... it offers NO benefit in 99.9% of situations over 13 series... I upgraded from a 12700k, and saw only minor improvements, and at the expense of power cost. My desktop now idles at 150-250 watts... before with my 12700k it was idling at like half that. in most cases a lot of people wont care, however being forced to live in a high cost of living state like CA, where electricity is $0.44 per kwh, that means just idling is costing me 0.11 per hour, that's $1000 a year just in idling... plus all the electricity my house uses. I'm only here temporarily (military) and will be moving as soon as retire, but its something to note. On top of that, its a straight refresh of the older 13th gen, and they blocked APO for the 13th and 12th gen and aren't working on getting it working across the board (only minor useless titles no one honestly cares about)... If it was a bit cheaper to go AMD, I would have went to a 7800x3d, but that would have cost me about 900 just to switch, due to having to buy new RAM (still on DDR4, 3600mhz/CL14) and Motherboard... There's also the constant issue of certain games/programs just refusing to run in Multithread/Multicore, or using the E-cores inappropriately. Intel really needs to sort out this trash...Less</t>
  </si>
  <si>
    <t>[Rewarded Review] Don’t waste your money buying an i9-13900K, WOW</t>
  </si>
  <si>
    <t>I was debating to buy an i9-14900K, Then i9-13900K, reading and comparing and i couldn’t understand why the difference is knlg a few dollars, looked like another gimmick from Intel. So i said let me check if i7-12700K upgrade to i7-14700K and the answer is short, Save over $200 by not upgrading to i9-12900K, i9-13900K and i9-14900K, Why? I7-14th gen is the newest gimmick from Intel. i5 looks so much appealing then looks like a gimmick that makes i7 is the best middle rangne that beats the i9 by not having much oerformance difference cause it’s unoticable but money wise. I can’t express how much i hate Intel for this scam. Do i trust Intel anymore? Hell no. Bottom line my favorite games ever is State of decay: juggernaut edition, When i upgraded hesitantley from i7-12700K ...More</t>
  </si>
  <si>
    <t>bestbuy.com</t>
  </si>
  <si>
    <t>Xiong, C.</t>
  </si>
  <si>
    <t>Case: GOPIE Micro ATX Case T07 (branded as ABIT on the case) Motherboard: MSI MAG B760m Mortar WIFI II CPU: I9 14900k CPU Cooler: ID-COOLING SE-207-XT Slim DDR5: 64Gb T-Team Create Expert 6000Mhz (4 x 32Gb) 3 x m.2 Gen4: Lexar - 1 x 512GB (OS)/1 x 1TB/1 x 2TB SSD: 1 x 4TB Crucial Case Fans: Thermalright TL-9015B CPU Cooler Fan 92mm (2 x Intake Bottom/2 x Exhaust Top/1 x Exhaust rear) PSU: Montech Century Mini 750w Gold GPU: N/A The I9 14900k is a beast and runs hot. While doing benchmarks, a few Pcores would hit 100c while others would hit 92c. Ecores was about 87c and low of 83c on 4.3Ghz all Pcore and 4.2Ghz all Ecore. Offset voltage was at 0.3. After switching back to auto clock, I still managed the same temps, but getting 5.1-5.2Ghz on Pcore and 4.3 on Ecore. If my case ...More</t>
  </si>
  <si>
    <t>[Rewarded Review] Productivity and Gaming Monster But Runs Hot</t>
  </si>
  <si>
    <t>Upgraded to this from a 12900k, only did so because i was having problems with my 12900k, other than that i wouldn’t upgrade. Even with 8 fans and a 280mm nzxt AIO, it instantly thermal throttles during cinebench. Compared to my 12900k that doesn’t thermal throttle during a 10 minute run. If you plan on only gaming, i would get a 7800x3d over this all day for the better power efficiency and less power draw. But if you’re gonna be doing any kind of productivity work, the 14700k is the clear winner while only being around 3-4% slower in 1440p and 4k gaming. I got this for $380 so not much more than 7800x3d. Hits mid 50s during gaming and idles in the 30s. Actually runs surprisingly hotter than my 12900k which already ran hot. If you’re using a 12th gen or 13th gen cpu and ...More</t>
  </si>
  <si>
    <t>I finally lost</t>
  </si>
  <si>
    <t>I've built computers for more than 20 years, and I have never in my life had so much trouble booting with stock bios settings. I think I finally lost the silicon lottery. Using an Asus mb, I had to go into bios limit voltage and manually tune each pcore. Temps were wild and out of control 100°c, clock speeds were low thermal throttling, random crashes, blue screens inability to run simple programs without them crashing and shutting down. Tried intel xtu auto overclocking, ai suite, and asus ai overclocking via bios.. none of that worked. Had to just dig into bios, set limits, and manually tune each core. Now system is stable and solid. Been benchmarking and stress testing for a few days now. Temps are great, and I am happy. Not sure if mb is culprit, gonna get another board and test the chip. Just be ready for some trouble. Looked over many forums of others having the same issues.Less</t>
  </si>
  <si>
    <t>Upgrading from a 10700KF to 14700K. Lots of forms posts are degrading this processor but I’m here to tell you it’s well worth the money! Just make sure to go to your BIOS and limit the power to 253W. The whole heat of this chip is blown out of proportion. I haven’t gotten heat issues while gaming. Overall I have this chip paired with a 3090, while I’ll wait for a new 50 series card. Some of the gains I’ve gotten at @1440P, 45 in ultra wide 21:9, max graphics settings: Overwatch: overall 50fps gain, consistent 240hz capped out for my monitor. Black Desert Online: overall 35-40 fps gains. These are the games I normally play a lot and it’s truly notice when upgrading to this chip. Overall the computer is a snappy and fast and haven’t notice any hiccups. Really great chip and ...More</t>
  </si>
  <si>
    <t>Yurii B.</t>
  </si>
  <si>
    <t>Very high-performance, powerful and productive CPU</t>
  </si>
  <si>
    <t>Pros: - Performance is very close to Core i9; - Number of cores and threads; - Unlocked multiplier, overclocking potential; - Support for PCI-Express 5.0; - Support for DDR5 memory; - Integrated graphics; - Compatible with 600 and 700 series motherboards. Cons: - Very high power consumption; - Cooling requirements/high temperatures; - PCIe x8 discrete graphics only when using M.2 Gen 5 slot; - No support for AVX512. Notes: DDR5 memory and overclocking capabilities work better with the Z790 chipset. I chose the K model with integrated graphics instead of the KF model, having experienced how important it can be for diagnostics if something happens to the main discrete graphics card.</t>
  </si>
  <si>
    <t>bhphotovideo.com</t>
  </si>
  <si>
    <t>[Rewarded Review] Team Blue Whiffs.</t>
  </si>
  <si>
    <t>a month ago</t>
  </si>
  <si>
    <t>I am kind of surprised at how many people have given this a good rating. As a little background, I build a new computer every three years, and I alternate between Intel and AMD. Unfortunately, I didn't do my due diligence on Intel this year, or I would have stuck with AMD. The 14th gen chips suck up too much power and have heating issues. This is likely due to AMD's excellent chips putting pressure on Team Blue to release their own chips before they are ready. In practice, this has left me with some stability issues when gaming. I'm not overclocking the chip, and I've suffered crashes and bluescreens across two different motherboards. I'm beyond my return date (though Best Buy would likely refund me via gift card, but I'm not going to press my luck) so I'm going to eat the ...More</t>
  </si>
  <si>
    <t>[Rewarded Review] A dead CPU; a bad customer service</t>
  </si>
  <si>
    <t>I bought an Intel i7-14700k on Feb 10. I put this CPU on three different motherboards, none of the three attemps successfully boot the BIOS system. I then spend tons of time debugging the whole pc system and finally brought the cpu to professional tech guys, the results are consistent - this is a dead CPU. I brought the CPU to BEST BUY today (March 8) and asked for a refund or replacement. They rejected it since it has pasted the 2-week due. I understand that this is BEST BUY's after-service policy, but this policy is not very reasonable and should be more flexible. Debugging a pc system is very time-consuming, since there are many aspects that need to be checked and every step requires carefulness. Policies are set by human and can be changed. One star for the worst ...More</t>
  </si>
  <si>
    <t>[Rewarded Review] 400 watts plus</t>
  </si>
  <si>
    <t>Here is whay I think of the 14700K and its Sibling the 14900k . 1st and foremost dont overclock it It is fast as you can get it in fact I would underclock it and Undervolt it. We all know heat kills electronics but to put 400 watts plus on a computer Chip is insane . I killed a 3770 k by overvolting . I have never killed a cpu because of heat in fact they start throtling when the Heat is on. The problem here is If you need productivity then get the 14900 K buy gaming @ say 5.4 Ghz on all P cores is more than ebought to keep up with 4090 RTX and have all settings to max Of you only game the 14700 k os the same thing just less cores . Both of them are beast just make sure you undervolt if not you will fry them</t>
  </si>
  <si>
    <t>Robsie</t>
  </si>
  <si>
    <t>Disgustingly Powerful.</t>
  </si>
  <si>
    <t>Words truly cannot express how powerful, but also how hot this cpu is. After upgrading from a Ryzen 3700x to this, my work speed, gaming, everything cannot lay a finger on this thing. The only time's i've seen this truly cap out is during extreme compression, decompression, and specific rendering situations. The only con which isn't truly a con is that this chip can get incredibly HOT. If you're going to get this? I would absolutely suggest a 360 AIO cooler or you're going to experience thermal throttling, or even thermal shutdowns. That was my original issue, but quickly upgraded coolers, and this thing is a MONSTER.</t>
  </si>
  <si>
    <t>[Rewarded Review] Great CPU</t>
  </si>
  <si>
    <t>Kal</t>
  </si>
  <si>
    <t>Lost me as a customer</t>
  </si>
  <si>
    <t>I’ve always used Intel, as my experiences with AMD have never been great. Wanted to upgrade from my 8700K as I’m doing a lot more rendering/3D work and I need the extra cores and performance. I thought I did my due diligence and picked out ram that was compatible with my motherboard, a suitable CPU cooler, etc to ensure a smooth upgrade. Ultimately was met with so much instability, crashes, high power usage and heat. The instability seemed incurable so I returned everything and switched to the 7950x3d… and it just worked straight out of the box, runs so much cooler and less power draw, with no crashes. It’s not as fast as the 14900k in my tasks, but the other benefits out weigh the decrease in performance.</t>
  </si>
  <si>
    <t>Scores well with cinebench</t>
  </si>
  <si>
    <t>Like the idea of no onboard video heating up the processor. The irony is i have a Asus pro art MB 750 model that does the integration of components. My station is primarily used as a work station though it scores well with PC Mark 10 and cinebench. 3D Mark declares the obvious that I need to upgrade my video card from several years ago. The ai over clocking helps in the bench marking significantly. Lot easier to overclock than in the early 2000's on my core 2quad. Enjoying my thermal right air cooler it does a great job for half the cost of my older noctua cooler on my prior haswell i7.</t>
  </si>
  <si>
    <t>Runs fast but also hot</t>
  </si>
  <si>
    <t>It's a fast chip. Don't get me wrong and it's way faster than my previous 8700k. Yet reailly inefficient. I'm running a properly attached Noctua NH-D15 with both included fans and have lots of case airflow with no overclock. Yet under a real-world load, it can reach the high 70s with the fans audible. Under an artificial load (cinebench) it reaches 100C easily. Albeit while gaming it again stays in the high 70s. I'm curious to see how this chip performs thermally when water cooled.</t>
  </si>
  <si>
    <t>MarkRobi</t>
  </si>
  <si>
    <t>Crunchtime for the i7</t>
  </si>
  <si>
    <t>I bought this processor as part of a new build of a minimum footprint desktop using OCPC HYDRA open chassis case. The build paired with 32gb of RAM is focussed on crunching the huge spreadsheets i use as part of my work. While initially specifying an i9 processor for the build the research said that an i7 was appropriate. Hoving used the system to crunch some huge supply chain spreadsheets over a million rows of data the i7 has performed brilliantly, superfast with no lag, no spinning wheels and no % complete bars. I am very happy with this chip and would recommend it to anyone as a great workhorse processor for large datasets.</t>
  </si>
  <si>
    <t>scorptec.com.au</t>
  </si>
  <si>
    <t>Papalati</t>
  </si>
  <si>
    <t>Please note that the F in the 14700KF means NO iGPU</t>
  </si>
  <si>
    <t>Wanted to purchase the unlocked version of the 20 core 14th gen processor and saw that this was a cheaper option at the time. All the description says is that "Discrete graphics is required." It would be much more helpful by adding a line that says the F version stands for no integrated graphics card. If you're doing any kind of workstation work such as video editing, most software will take advantage of the processor having an iGPU as well and so I'm actually losing performance with this model version. I'll have to return the item to purchase the correct version without an F. I would give it a full 5 stars if it had the line explaining the F version.</t>
  </si>
  <si>
    <t>J H.</t>
  </si>
  <si>
    <t>Powerful processor</t>
  </si>
  <si>
    <t>Not sure what more to say other than it's crazy powerful. Make sure you have a high watt power supply to go with this and all the devices you plan to run with this. And really don't go small on the CPU cooler. This thing is good at figuring out when to throttle down. You'll get it's best performance with a large aio water cooler. If you can build your own water cooling system, better. Also, make sure your mobo manufacturer have all the drivers available to work smoothly with these lines of processors.</t>
  </si>
  <si>
    <t>[Rewarded Review] Dont waste your money! get the I9 or I5 series</t>
  </si>
  <si>
    <t>Was not impressed at all, stopped working properly after 40 days. This combined with the GeForce 4060 TI 16gb, did well for the first week, then was getting 25FPS! now I upgraded my rig and motherboard used is ASUS TUF Z790-Pro. It also ran very hot and I was using ICUE H150I. I switched back to my I5 13400F and got 80 - 100FPS on AAA games.. I'm not an expert but I've been building my own rigs for 15years. Honestly feel it was a bad CPU.. which I'm out $400. Good luck..</t>
  </si>
  <si>
    <t>John52</t>
  </si>
  <si>
    <t>This I7-14700K is a Beast.</t>
  </si>
  <si>
    <t>Obviously pic taken before build.. I have My I7-14700k water cooled with KRAKEN 360 she is overclocking EXREMELY well. With the I7-14700 making more power at cooler temps with a stock cooler I know I would get my I7-14700 turned up. and with a killer all new mobo MAG Z790 TOMAHAWK Max WIFI , {2 X 32GB} 64GB CORSAIR DOMINATOR PLATINUM RGB XMP ready With a Nvidia 4070, 2 M.2 NVMe 4.0 Samsung 980 PRO 1 500 GB for my windows 11 pro 64bit in stall &amp; 1TB for my games and other data.. the Comp runs Cyberpunk 2077 so smoothed Sync'd on my G-SYNC Monitor. very happy with the build. I love shopping at Micro Centers!</t>
  </si>
  <si>
    <t>microcenter.com</t>
  </si>
  <si>
    <t>pbtech.co.nz Shopper</t>
  </si>
  <si>
    <t>I decided to go with this processor instead of the i9 14900K because I wanted to invest more in a higher-quality motherboard. And I have to say, I'm very happy with my choice. I hardly can push this processor to its limits, during my usual tasks, it hardly gets to 50%. Just for reference, to give you an idea, I work with RAW 60-megapixel images from my Sony A7R4, and I always have Lightroom, Photoshop, Adobe Bridge, and some music in background. While I don't do any video editing, for photo editing needs, this setup feels ideal to me. Very important for creators make sure you get enough RAM!</t>
  </si>
  <si>
    <t>pbtech.co.nz</t>
  </si>
  <si>
    <t>bhphotovideo.com Shopper</t>
  </si>
  <si>
    <t>Great processor but not all hardware is included</t>
  </si>
  <si>
    <t>I got this processor with the cooling fan included. Yet, big surprise: this product DOES NOT include the LGA1700 Cooling Fan Bracket Backplate. Without this plate it is not possible to install this fan. So, I had to go to Best Buy to purchase a Corsair liquid cooler that included everything for the installation. I am very happy using this processor with a Gigabyte Z790 gaming x ax motherboard that needs some of its usb options to be disabled to work without strange rebooting time under Ubuntu Linux 22.04 LTS.</t>
  </si>
  <si>
    <t>Keyra</t>
  </si>
  <si>
    <t>The Intel i9-14900K delivers impressive performance with its high clock speeds and advanced architecture. It excels in demanding tasks like gaming, content creation, and multitasking, offering smooth and responsive performance. The integrated graphics are decent for light gaming and multimedia tasks. However, it's power-hungry and may require robust cooling solutions. Overall, it's a top choice for enthusiasts and power users seeking uncompromising performance.</t>
  </si>
  <si>
    <t>Intel Core i7-14700K 3.4 GHz 20-Core LGA 1700 Processor</t>
  </si>
  <si>
    <t>I am delighted with the performance of this new Intel CPU. Initially I was concerned about the thermal issues per reviews but after installation of the CPU in my system, I was surprised the thermals are better than the Intel i7 1300K using the same BIOS settings. A 5000+ increase in Cinebench r23 score using 100 less watts of power with a 5 degree C decrease in CPU temp at 100% utilization. As always, ordering was easy with fast 2 day delivery. B&amp;H is the best!</t>
  </si>
  <si>
    <t>PCFanatic</t>
  </si>
  <si>
    <t>This 14th Gen CPU Delivers</t>
  </si>
  <si>
    <t>At first I was planning to get the i5-13600K but decided to see what the 14th Gen has to offer and I'm glad I did. Since i7-14700K is the only one that got some extra cores I figured it would be the best bang for the buck. Paired with 32GB of DDR5 RAM and a decent GPU this thing destroys any game or a task you can throw at it. As someone else mentioned AIO would be a better option rather than an air cooler because it will be able to keep the temps lower. A bit on the pricey side but that is usually the case with tech if you want the latest and greatest. If on the fence just pull the trigger and get it.</t>
  </si>
  <si>
    <t>bestbuy.ca</t>
  </si>
  <si>
    <t>A. F.</t>
  </si>
  <si>
    <t>Intel has made a really fast CPU</t>
  </si>
  <si>
    <t>I like the CPU because of the speed and easy install with no problems. I use two 140 Cooler Master radiator fans to keep the unit cool. I totally rebuilt my computer with a Asus Rog 790Z board, 5 M.2 drives. I get a total boot up in 15 Seconds. I use the unit for Data, Video and music. I've used intel chips and Asus Boards for over 30 years and never had a problem. With this package I get instant access to all my files. Very happy with my purchase.</t>
  </si>
  <si>
    <t>RustyProcessor</t>
  </si>
  <si>
    <t>Very fast and runs cool!</t>
  </si>
  <si>
    <t>Bought it in the bundle and so far its been running great. Decided to switch from a 5600x to this because I have not built an Intel computer in a long time and wanted to. Frames on gaming have improved 40-80 FPS from my 5600x. Very fast and does not get hot at all. I have a 360 AIO on it and temps are around 25-30C idle internet browsing etc. and when gaming around 50-65C. I do not get all the people saying it gets really hot has not for me yet. Overall I am satisfied with this purchase but kinda wishing I got the 14900K bundle now...</t>
  </si>
  <si>
    <t>Ryan's R.</t>
  </si>
  <si>
    <t>Can't overclock with thermal throttle</t>
  </si>
  <si>
    <t>I've got an Arctic freezer II, and direct contact place to try and cook this thing off but it's too hot. I had the underclock the voltage for my CPU in the BIOS to get this thing to not overheat while exporting Adobe videos. Intel missed the mark here and I'm pretty mad I can't return it. It works fine doing normal tasks, and gaming, but when I want a 3D render something or encode/export a video then it will thermal throttle at 100° C with fans at max speed. It literally spikes up to 100 in like one second.</t>
  </si>
  <si>
    <t>Can you say SCREAM!</t>
  </si>
  <si>
    <t>This is the first time I've ever went for it and got an i9. I usually stick to the i7. I am so glad I decided to take the chance because this thing screams. To think that I can also squeeze out more by overclocking is just insane. Every application I've ran is so snappy and responsive. Being an impatient human, this thing makes me happier every time I turn it on. Power and Speed are right where I like it. This chip is just so damn sweet!</t>
  </si>
  <si>
    <t>KB</t>
  </si>
  <si>
    <t>This is an excellent, stable CPU. Care must be taken to keep it cool. It is a hot running CPU. To avoid heat throttling at 100deg Celsius in heavy duty gaming or testing, order a high end liquid cooler. For professional work and easy gaming a big block fan cooler will be just fine as it is much more quiet. To save a little money, if at all, the I9-13900K will work just as well performance wise.</t>
  </si>
  <si>
    <t>[Rewarded Review] Intel I7 14700K</t>
  </si>
  <si>
    <t>This processor is fast! It arrived quickly and was well packaged. Installation was straight forward and operating temps are stable. The processor idles at 31c and maintains 61c under my normal gaming load. I paired it with an Arctic Liquid Freezer iii 360 AIO. I decided to go with the AIO after reading about this chips hot temperment and couldn't be happier with my choice.</t>
  </si>
  <si>
    <t>Robert D.</t>
  </si>
  <si>
    <t>I had a minor hiccup with my new 14900KF, but I contacted Intel and their customer service was fantastic. They sent me a new one and it's working great now. This thing is like a buzz saw in gaming. I have a negative offset on the voltage of -0.0500v and the hottest I've seen it get was 62c while playing Horizon Zero Dawn maxed at 4K. It was getting as high as 190 FPS every now and then. This CPU is brutal man. Top flight customer service too.</t>
  </si>
  <si>
    <t>Linz</t>
  </si>
  <si>
    <t>The i7 14700KF isn't just a CPU; it's a beast unleashed. This 20-core powerhouse purrs like a kitten under normal workloads, staying surprisingly cool thanks to its 7nm architecture. But don't be fooled by its initial demeanor this CPU is a wolf in sheep's clothing, ready to tear through any demanding games and content creation tasks with ease, I paired with an rx 7900 xtx and forgot about frame rate drops and stuttering.</t>
  </si>
  <si>
    <t>jjwa</t>
  </si>
  <si>
    <t>Product info seems off</t>
  </si>
  <si>
    <t>I have not purchased this item yet but product description through me off a bit. Most of the configurations list the socket type as LGA 771. This socket is from circa 2006 and is for xenon cpu. Intel only lists LGA 1700 socket type for the 14900 series as far as I can tell. This could impact someone trying to buy this CPU and a motherboard. Not a ding on the product but probably something selected from a drop down menu. Or I may just not know what I am talking about.</t>
  </si>
  <si>
    <t>[Rewarded Review] This CPU is GREAT!!!</t>
  </si>
  <si>
    <t>[Rewarded Review] Very good CPU for the price.</t>
  </si>
  <si>
    <t>The beast! Be prepared to cool it!</t>
  </si>
  <si>
    <t>It's the current Intel flagship desktop CPU. We had to upgrade from 120mm to 240mm liquid coolers for it. IMPORTANT NOTE: You may need to manually set the max power and max amps in the bios. There's currently an issue that causes them to be set to insanely high values (4096W) by default causing the chip to become unstable under heavy loads.</t>
  </si>
  <si>
    <t>Mark P.</t>
  </si>
  <si>
    <t>Runs HOT - Get a good cooler!</t>
  </si>
  <si>
    <t>I paired this with a "GIGABYTE Z790 Eagle AX LGA 1700 Intel Z790 ATX Motherboard with DDR5, M.2, PCIe 5.0, USB 3.2 Gen2X2 Type-C, Intel Wi-Fi 6E, 2.5GbE LAN, Q-Flash Plus, EZ-Latch" mobo and TGDGAMER "T-240MM Black ARGB Liquid CPU Water Cooling with 240mm ARGB PWM Fan, Temperature Display, Computer Water Cooling". The Intel application used AI to tweak my CPU to squeeze out more performance, but under 100% load it will often thermally throttle and sporadically hit 100C. I am considering finding a better cooler to keep up with this racehorse.</t>
  </si>
  <si>
    <t>Mailyn G.</t>
  </si>
  <si>
    <t>Great when I first received it, then an update to the ME engine nerfed it.</t>
  </si>
  <si>
    <t>I was really pleased with this processor in the beginning, was running it at 6.1Ghz as a daily driver and even 6.4Ghz. About a month or two in to owning it they released an Intel Management Engine update for this processor and that was it no more overclocks. Every game would now crash if the processor was overclocked. I am tired of playing cat and mouse with Intel, won't be buying a processor for a while until things drastically change.</t>
  </si>
  <si>
    <t>Joshua W.</t>
  </si>
  <si>
    <t>I had tons of issues with this cpu. I returned it and purchased elsewhere due to Amazon not having a replacement option or any available at the time for prime shipping. The one that I have now works great, so it's a good product if you get one that works. My second gripe with this cpu is that it's basically just a refresh of 13th gen without the luxury of working out of the box with z790 mobos. You will need to flash the bios of your mobo.</t>
  </si>
  <si>
    <t>Gamer812</t>
  </si>
  <si>
    <t>[Rewarded Review] Good CPU</t>
  </si>
  <si>
    <t>a week ago</t>
  </si>
  <si>
    <t>Great CPU. Upgraded from i9 11900kf to the i7 14700k. After hours of OCD research I was going to go with the i7 13700k but it was only $40 more at the time to get this. It does run a little warm. You’ll find a lot of forums if you search. I knew going into the purchase this was the case. I’m cooling it with the Corsair h150i Elite LCD AIO I brought over to this build and it’s fine. Runs great</t>
  </si>
  <si>
    <t>Reviewed by Ebuyer customer</t>
  </si>
  <si>
    <t>Review of Intel Core i7 14700K Unlocked Processor</t>
  </si>
  <si>
    <t>This latest in Intel's x700K series is a monster CPU. Although not a huge improvement from the 13th gen version, still packs a huge punch for gaming and high intensity workflows. If you're just gaming, it should keep you going for years. Lots of potential for overclocking with good thermals.</t>
  </si>
  <si>
    <t>www.ebuyer.com</t>
  </si>
  <si>
    <t>Tristan S.</t>
  </si>
  <si>
    <t>Runs hot, get a good cooler!</t>
  </si>
  <si>
    <t>Awesome CPU thing can handle anything and everything for at least my needs as a gamer, and programmer! HIGHLY SUGGEST getting a 360 AIO or a custom water loop, and a CPU bracket if you are getting this CPU. It run's very hot getting a CPU bracket cut down my temps about 5-10 degrees. I'm not sure how good air coolers are for this CPU but I've seen a lot of people not suggest it. I use a 360 AIO Loop and it works great at keeping this thing cool!</t>
  </si>
  <si>
    <t>JasonJayhawk</t>
  </si>
  <si>
    <t>Latest generation, can't go wrong</t>
  </si>
  <si>
    <t>Great processor to have the latest generation. I built a system without any graphics card, as my budget was into a business class machine, not gaming. Using the onboard graphics is probably on typical, but has a bonus of diagnostics should your video card ever die, and only about ten bucks more than the edition with the onboard video disabled. Miss the days where a heat sink was included.</t>
  </si>
  <si>
    <t>Beast of a CPU</t>
  </si>
  <si>
    <t>Coming from a i5-6500 this was a massive upgrade. I run two 1440p monitors and it gets ALL task done no problem with speed. I do recommend undervolting the cpu due to its high thermal temps. With undervolting my CPU hits a max 65c playing CPU intensive games and a max of 82c running CPU benchmarks with a 280mm AIO water cooler. 10/10 would recommend.</t>
  </si>
  <si>
    <t>AJ</t>
  </si>
  <si>
    <t>I bought it to do computations on all cores. The best value for money I could find. Requires custom loop, delliding if you want to run high boost on all cores for long periods of time. The chip is hot. I will probably drop boost clocks and undervolt to stay cool. Using Acrtic Freezer II 360.</t>
  </si>
  <si>
    <t>[Rewarded Review] Top performance</t>
  </si>
  <si>
    <t>gochichi</t>
  </si>
  <si>
    <t>Excellent all arounder CPU for great builds</t>
  </si>
  <si>
    <t>Best processor to build around today. I purchased this as part of a bundle that was outrageously well priced. Unfortunately those bundles are no longer with us. Still worth it, just a great, peppy CPU in thin or wide loads. Crazy-town performance vs Ryzen 9 5950X which is what I am coming from.</t>
  </si>
  <si>
    <t>Bobby L.</t>
  </si>
  <si>
    <t>A very user-friendly product</t>
  </si>
  <si>
    <t>I don't think anyone would say no to this Intel core because it's so user-friendly. I put it on the console in my esports room, and it's really smooth when playing games. There have been no issues with overheating or slow operation so far, so I may need to wait until I evaluate it after using it for a period of time. Overall, this is a very useful product, and I hope more people can see it!</t>
  </si>
  <si>
    <t>[Rewarded Review] Faster upgrade from a 13500.</t>
  </si>
  <si>
    <t>[Rewarded Review] Hot and Powerful!</t>
  </si>
  <si>
    <t>Very powerful CPU. Make sure you have a good cooling solution for this chip! I suggest getting a "contact frame" for this to help with cooling. Intel XTU will let you do undervolting, manual overclock, or AI overclock. I highly suggest using HWMonitor to watch your temps!</t>
  </si>
  <si>
    <t>Brian S.</t>
  </si>
  <si>
    <t>This is a BEAST and runs hot. But that's OK!</t>
  </si>
  <si>
    <t>Even you're getting hotter temps despite having great cooling, it's normal for this CPU. It's a beast. I recommend using a triple-fan-radiator AIO cooler to keep this bad boy as cool as possible. And make sure to blow the hot air OUT of your PC case.</t>
  </si>
  <si>
    <t>[Rewarded Review] Love the 14700k</t>
  </si>
  <si>
    <t>Daniel W.</t>
  </si>
  <si>
    <t>Excellent performance for general purpose use</t>
  </si>
  <si>
    <t>As a Gamer/Data Scientist/Programmer/Tinker I wanted a mainstream CPU built by a well established company. With Intel's i9-14900K CPU I have a top of the line general purpose chip which provides above average performance in all the computational fields I have an interest in. I only gave it a 4-star rating because I had hoped that Intel would have brought the 15th generation chips out in 2023 Q4 as they said rather than just the mobile chips.</t>
  </si>
  <si>
    <t>ISAAC W.</t>
  </si>
  <si>
    <t>Lightening fast.</t>
  </si>
  <si>
    <t>My benchmark is almost at 14k now with without overclocking. nVidia GTX 1080, 65gb 6400 ram and 2gb PCIE5 SSD, Gigabyte Z790 Elite x wifi7 motherboard. I won't need to change this setup for the next decade or so like I did with my last PC. Worth the money, but you'll need the right SSD to go with it.</t>
  </si>
  <si>
    <t>I ..</t>
  </si>
  <si>
    <t>Powerful cpu for gaming</t>
  </si>
  <si>
    <t>Love the processor, got it new and using with a rtx 4090 for 1440p. Have it paired with a z690 formula board and I have the ai optimize the cpu. On a 420 cooler it gets 60c at best with warzone 3 with 240 fps. Fast and consistent, on a 240 cooler Temps got up to 71-81c keep that in mind. Love my purchase!</t>
  </si>
  <si>
    <t>[Rewarded Review] Best buy refused to replace a bad chip</t>
  </si>
  <si>
    <t>Aly0110</t>
  </si>
  <si>
    <t>Inaccurate listing</t>
  </si>
  <si>
    <t>The listing for this product claims that you don't need a discrete graphics card. This is incorrect, the KF model does not bring an onboard graphics card. This wasted my time and slowed down the timeline for my NAS build by 3 whole days. Thanks.</t>
  </si>
  <si>
    <t>[Rewarded Review] Great CPU for workstation builds</t>
  </si>
  <si>
    <t>Bryan S.</t>
  </si>
  <si>
    <t>This is thing is super hot.</t>
  </si>
  <si>
    <t>May be a little excessive and unnecessary, but glad I got one when I did. Sometimes these things get hard to acquire, especially at a decent price. Seems to run a little hotter than my Ryzen 9 7950X, so I went with dual 420mm, If you buy this CPU you should really consider custom loops or large cases with 420mm AIO support.</t>
  </si>
  <si>
    <t>They say the intel 14th gen chips run hot. If thats true then the AMD Ryzen 7 3700x's run as hot as the sun because this chip is cooler than the AMD chips. It does draw a lot of power, but it has like 20 cores. Totally worth it.</t>
  </si>
  <si>
    <t>[Rewarded Review] 10 out of 10 would recommend this as an upgrade</t>
  </si>
  <si>
    <t>IntelWintel</t>
  </si>
  <si>
    <t>Tried and True Blue</t>
  </si>
  <si>
    <t>I recently upgraded my rig and originally went AMD AM5 platform , after nothing but issues and constant crashing and blue screening , I decided to come back to Intel especially when I saw the in store deal that included the motherboard and 32gb of ram. I haven't had a single hiccup and the performance different between a 78003xd and this new i7 is so minimal you'd rather have intel reliability over the literal 10 FPS you'll lose , you'll never notice the frames and the I7 has been running my games silky smooth , the ryzen stuttered at times while playing.</t>
  </si>
  <si>
    <t>[Rewarded Review] Great CPU, Runs Fast, Stays Cool.</t>
  </si>
  <si>
    <t>Excellent CPU, upgraded from an i7-10700k and it is blistering fast. From just the CPU I am seeing 30+ frames over my previous in some games. Highly recommended. Temperatures stay pretty cool with my H100i Elite, too!</t>
  </si>
  <si>
    <t>[Rewarded Review] Works great, runs hot</t>
  </si>
  <si>
    <t>[Rewarded Review] Baazing!</t>
  </si>
  <si>
    <t>I mean it’s Intel, not much to say. I’ve used all their processors for decades and nothing but rock solid performance. This thing is blazing fast compared to my previous core i7. Looking forward to over clocking it here soon.</t>
  </si>
  <si>
    <t>AVOID THIS PROCESSOR AT ALL COSTS / 13th/14th gen Intel i7-i9 issues</t>
  </si>
  <si>
    <t>Where do I begin... In between the stability issues this causes, the blue screens of death, the fact that you can't run even Minesweeper due to the problems this processor causes, the "lack of video resources" not caused by the GPU but rather by the CPU, the constant need for undervolting of a so-called high end chip, the overheating of the processor, the fact that Intel stayed quiet about this and STILL hasn't taken any action so far, that so many customers have been forced to ask for returns, or the fact that this was hushed for so long that it'll be a miracle to get a refund... Disappointment is still too light a term to refer to what went on with these processors. Honestly, this already falls within a product recall territory, and it's both a scam and an insult to every ...More</t>
  </si>
  <si>
    <t>Vadim</t>
  </si>
  <si>
    <t>Great processor for my money</t>
  </si>
  <si>
    <t>Great processor for my money, not as hot as the 14900 but powerful enough for my tasks. I put it in MSI MAG Z790 TOMAHAWK WIFI LGA 1700 ATX Motherboard with which it works without any problems. Shipping was fast. Recommended for purchase</t>
  </si>
  <si>
    <t>[Rewarded Review] Best 1700 lga cpu</t>
  </si>
  <si>
    <t>BigG</t>
  </si>
  <si>
    <t>Received perfect, good performance.</t>
  </si>
  <si>
    <t>Works just fine. Looking back you can get pretty similar performance on a 13th gen and save like $30, or go up to the I7 which gives you two more performance cores. It is working great though and cooler than the 14 gen I7 and I9.</t>
  </si>
  <si>
    <t>wise b.</t>
  </si>
  <si>
    <t>Very good CPU for work use.</t>
  </si>
  <si>
    <t>This CPU is for work use. It is very stable at stock speeds. It worked great right out of the box. I doubt if I will ever have to think about it again. I recommend it for real world use. As for gaming, I just can't say how it would perform.</t>
  </si>
  <si>
    <t>Casper</t>
  </si>
  <si>
    <t>13700k on steroids</t>
  </si>
  <si>
    <t>I happened to start my new build around black Friday. Picked this chip up on a great sale. It has a few more cores than the 13700k. Install was straight forward, OC"d to a very stable 5.6 GHz right out of the box.</t>
  </si>
  <si>
    <t>[Rewarded Review] Runs hot</t>
  </si>
  <si>
    <t>20 Cores with 28 Logical processors</t>
  </si>
  <si>
    <t>This CPU is extremely good. Base speed is 3.40 GHz overclocking speed is 5.6 GHz. L1 cache is 1.8 MB, L2 cache is 28 MB and L3 is 33 MB. Handles most CPU intensive games really well.</t>
  </si>
  <si>
    <t>D_Dub</t>
  </si>
  <si>
    <t>Excellent Value for Performance</t>
  </si>
  <si>
    <t>Great value and speed. Very light on packaging, so don't expect a ton of extra flair. CPU was sealed and can't beat the 14th gen 14700k refresh if you're fine sticking with LGA1700 sockets.</t>
  </si>
  <si>
    <t>CPU1 fails CPU Float test from Intel's diagnostic tools. This also never came with the signature Intel stickers, thus leading me to believe the item was repackaged after a return. I will be filing an RMA to deal with this as I wasn't able to figure this out inside the 30 day window</t>
  </si>
  <si>
    <t>Excellant product but...</t>
  </si>
  <si>
    <t>Nothing wrong with the product. It was shipped in a timely manner. I'm upset with B&amp;H on his one. This one required a signature to receive it -which I'm fine with. After my first door ticket I called FedEx and asked if I could pick it up after the trucks have returned. They told me NO because of the way B&amp;H sent it out. I said even if I present my driver’s license showing the address and my name? Answer was still NO. FedEx told me I would have to contact B&amp;H and have them change it. By this time I’m peved that I told FedEx that isn’t going to happen, and it can go right back to B&amp;H and I’ll buy from someone else. Needless to say on the 4th try on a Saturday it was delivered to me and I singed for it. I’ve always gotten good stuff from B&amp;H and I like them, but they need to ...More</t>
  </si>
  <si>
    <t>Ron K.</t>
  </si>
  <si>
    <t>Ultimate with 4090oc.</t>
  </si>
  <si>
    <t>PERFECT! EASIER to install than I thought as a first time processor install for me. WORTH WHILE performance increase from my (also good 12700). And helped unleash the power of my 4090oc GPU.</t>
  </si>
  <si>
    <t>Scott T.</t>
  </si>
  <si>
    <t>Purchased brand new 14th gen CPU, received 12th gen CPU</t>
  </si>
  <si>
    <t>I purchased an i7-14700K CPU brand new and when I received the box it was clearly opened before but had brand new seals and labels. The CPU I received is clearly an i3-12100F, 2 generations behind what I was supposed to receive as a brand new product.</t>
  </si>
  <si>
    <t>[Rewarded Review] Powerhouse of a chip!</t>
  </si>
  <si>
    <t>Great, simple power. This CPU is capable of handling my highly demanding photography apps. Paired with a great video card, works without hick ups for video editing.</t>
  </si>
  <si>
    <t>WoW, Powerful processor from Intel</t>
  </si>
  <si>
    <t>WoW! What a beast, intel i7 14700K! it can handle any tasks in pc as game and everyday use. No issues with it. Thanks for fast shipping!</t>
  </si>
  <si>
    <t>[Rewarded Review] A solid processor</t>
  </si>
  <si>
    <t>[Rewarded Review] wonderful little chip</t>
  </si>
  <si>
    <t>Mr. N.</t>
  </si>
  <si>
    <t>Fantastic Processor.</t>
  </si>
  <si>
    <t>Wanted to make sure my pc was future proof until Moronicsoft, sorry Microsoft decide to rob us again and make everyones pc obsolete again. Fantastic processor paired with a good cooler makes for the fastest porn you've ever seen, or work obviously i meant work.</t>
  </si>
  <si>
    <t>Great CPU at a reasonable price</t>
  </si>
  <si>
    <t>Installed in a new PC build. Running for a week so far, no issues. Based on current pricing, this is a significant step up from i7-13700K, for a modest $35 increase in cost.</t>
  </si>
  <si>
    <t>Zachary M.</t>
  </si>
  <si>
    <t>Excellent results from benchmark running with 4090 as well. Easy to install if you've installed cpus before the packaging is pretty too if you want to display your intel puck have no complaints about it, it's been a wonderful experience using it</t>
  </si>
  <si>
    <t>[Rewarded Review] Great CPU for gaming!</t>
  </si>
  <si>
    <t>[Rewarded Review] Snappy upgrade</t>
  </si>
  <si>
    <t>All I need</t>
  </si>
  <si>
    <t>Paired with a discounted Z690 board for gaming. New build posted and I updated the bios for this chip. No issues. Will update for experience of how it does with my 4070Ti Super.</t>
  </si>
  <si>
    <t>Chris A.</t>
  </si>
  <si>
    <t>So easy to install a baby could do it!</t>
  </si>
  <si>
    <t>No more lining up pins, now you just make sure this thing sits in the way it belongs and off you go! I've had an H170i on it the whole time but it barely gets into the 40's when under extreme load. For the price, the 14700KF is the way to go imho</t>
  </si>
  <si>
    <t>Failed CPU after only a week of building the pc. Came in a slightly damaged package but thought it would still be okay. Did not have enough time to return or replace because of the time that it took to troubleshoot the issue.</t>
  </si>
  <si>
    <t>Great multi-purpose CPU</t>
  </si>
  <si>
    <t>Great CPU if you use your PC for a variety of things. I play games but also frequently use Adobe Creative Cloud apps, and this covers all bases. It's super fast and can see it lasting me for a number of years</t>
  </si>
  <si>
    <t>[Rewarded Review] Great Upgrade</t>
  </si>
  <si>
    <t>Nice P.</t>
  </si>
  <si>
    <t>This new Intel® Core™ i7-14700K New Gaming Desktop Processor with 20 cores just rocks! Cooling it with an Noctua NH-U12A, Premium CPU Cooler with High-Performance Quiet NF-A12x25 PWM Fans (120mm, Brown) for Desktop.</t>
  </si>
  <si>
    <t>kbowen</t>
  </si>
  <si>
    <t>I really enjoy the speed of this processor. IO would definitely use this again on another build. Didn't rate the gaming because I am not a gamer but I would expect it would be great for that as well.</t>
  </si>
  <si>
    <t>WaitingForGuacamole</t>
  </si>
  <si>
    <t>Good upgrade from i9-10850K</t>
  </si>
  <si>
    <t>I know, I'm "downgrading" here. But it's a step up in performance and, while it's possible to Cinebench the thing up to a really hot place, overall it produces less heat for the same workloads.</t>
  </si>
  <si>
    <t>microcenter.com Shopper</t>
  </si>
  <si>
    <t>i7 14700K</t>
  </si>
  <si>
    <t>So far so good. I upgraded from a 10700K to this beast and doubled my frames in the games that I play. With a very cheap heatsink and fans this chip runs around 60 degrees Celsius consistently.</t>
  </si>
  <si>
    <t>[Rewarded Review] Great new CPU!</t>
  </si>
  <si>
    <t>Basically equal to a 13900K for $200 less. Faster than its predecessor the 13900K. More E cores. great value.</t>
  </si>
  <si>
    <t>[Rewarded Review] Good enough</t>
  </si>
  <si>
    <t>[Rewarded Review] Good Card. Make sure you have a good cooler</t>
  </si>
  <si>
    <t>[Rewarded Review] Excellent Performance CPU</t>
  </si>
  <si>
    <t>Not sure what CPU I received</t>
  </si>
  <si>
    <t>I received a processor in an Intel I box. No markings on the processor itself. Thermal paste residue still on the processor. This is crazy!!!</t>
  </si>
  <si>
    <t>Another Quentin</t>
  </si>
  <si>
    <t>Gets the job done! A lot of clickbait reviews state that these constantly hit peak throttle temps, but that's how they are supposed to run. Put a good cooler on this and you'll have 0 issues.</t>
  </si>
  <si>
    <t>[Rewarded Review] Great for high end gaming but runs hot</t>
  </si>
  <si>
    <t>Resmai</t>
  </si>
  <si>
    <t>Arrived used?</t>
  </si>
  <si>
    <t>It arrived in a sealed package but it was stained and with a thumbprint on it. Looks like it might have had thermal paste removed? I'm not crazy about that because I paid for new, but it seems to work fine.</t>
  </si>
  <si>
    <t>[Rewarded Review] Better than Amazon</t>
  </si>
  <si>
    <t>Itsa public name</t>
  </si>
  <si>
    <t>I7 14700 best 7 yet!</t>
  </si>
  <si>
    <t>Awesome chip! Best 7 series yet. With proper cooling and power it is a great chip! Only behind 14900 and 13900.</t>
  </si>
  <si>
    <t>Mitch</t>
  </si>
  <si>
    <t>Great so far, one gen newer with no real improvements.</t>
  </si>
  <si>
    <t>It was either this one or the 13th gen. I went with this one for the few extra bucks to stay up to date with things longer. Works great so far with no issues.</t>
  </si>
  <si>
    <t>[Rewarded Review] Powerful CPU, highly recommend</t>
  </si>
  <si>
    <t>4 weeks ago</t>
  </si>
  <si>
    <t>[Rewarded Review] Great value for low budget build.</t>
  </si>
  <si>
    <t>[Rewarded Review] Amazing CPU</t>
  </si>
  <si>
    <t>PCbuilderLover</t>
  </si>
  <si>
    <t>Overclocked to 5-GHZ first time! Wow</t>
  </si>
  <si>
    <t>I have been amazed on how stable and easily overclocked to such a high number. Some time I may try to go higher, but for now I can say this CPU is awesome.</t>
  </si>
  <si>
    <t>Nate22</t>
  </si>
  <si>
    <t>Problematic Chip</t>
  </si>
  <si>
    <t>Nothing but problems after upgrading to this CPU. Heats up like no other using a 360 AIO with 6 fans. I’ve set power limits and undervolted.</t>
  </si>
  <si>
    <t>[Rewarded Review] Great product</t>
  </si>
  <si>
    <t>R. H.</t>
  </si>
  <si>
    <t>Fantastic CPU for the price.</t>
  </si>
  <si>
    <t>I decided against the i9 because of cost difference. For my normal usage I use less than 2% of this CPU. But I'm really happy with the speed and performance.</t>
  </si>
  <si>
    <t>great cpu, not as powerful as I thought it would be</t>
  </si>
  <si>
    <t>great cpu, not as powerful as I thought it would be. Ended up going with a 14700k, just seemed a bit laggy even when running at 5.8 all core.. great cpu though and runs cool</t>
  </si>
  <si>
    <t>[Rewarded Review] Great value in Cpu’s</t>
  </si>
  <si>
    <t>jasmadisuparaham</t>
  </si>
  <si>
    <t>Value For Money:yes of course Best Feature(s):i7 14th gen Performance:not sure yet Item came in a well packaged and in good condition but alittle delayed.</t>
  </si>
  <si>
    <t>shopee.sg</t>
  </si>
  <si>
    <t>[Rewarded Review] Now that's one powerful chip</t>
  </si>
  <si>
    <t>Anthony .</t>
  </si>
  <si>
    <t>Good for price</t>
  </si>
  <si>
    <t>I'm definitely gonna upgrade later but this is handling itself pretty well with dragon dogma 2 to fortnite and everything in-between, only gripe is that there's no small arrow on the actual CPU to indicate where to place it on motherboard so if you tossed the packaging without looking you might be bit confused with orientation otherwise good.</t>
  </si>
  <si>
    <t>[Rewarded Review] Works as advertised</t>
  </si>
  <si>
    <t>Decided to go Intel over AMD and this cpu will not disappoint you. I’d recommend looking into the E-Core and Pcore information before you buy, haven’t noticed any issue with it but still a nuisance</t>
  </si>
  <si>
    <t>[Rewarded Review] Great gaming CPU</t>
  </si>
  <si>
    <t>Is a great CPU for gaming, but keep in mind needs alot of cooling, minimum a 360mm AIO, the EK aio I used with is perfect, note don't use a higher 5600mhz clock for the ram it just doesn't work and makes your CPU run very hot because anything above that is not supported unless intel makes an update, a 64GB RAM 5600mhz is perfect for this CPU and any game will run perfectly fine.</t>
  </si>
  <si>
    <t>Mingyuan G.</t>
  </si>
  <si>
    <t>The Cpu is great but not for the E-Core.</t>
  </si>
  <si>
    <t>Even throw the win11 the E cores will still lower the gamming performence in the games like escape from tarkov&amp; others. But the Cpu is doing great</t>
  </si>
  <si>
    <t>[Rewarded Review] Everything I hoped for</t>
  </si>
  <si>
    <t>TK</t>
  </si>
  <si>
    <t>You really don’t need anything over an i5 nowadays for gaming. I used to be an i7 or i9 guy, but there isn’t a need for them for gaming only. Runs cool on air or with an AIO.</t>
  </si>
  <si>
    <t>pccasegear.com Shopper</t>
  </si>
  <si>
    <t>Boosting to 5.5 GHz is a bonus. Usage stays low for gaming at 2k with a 4080 S. But you might need a decent cooler if you're doing anything CPU-intensive.</t>
  </si>
  <si>
    <t>pccasegear.com</t>
  </si>
  <si>
    <t>[Rewarded Review] good stuff</t>
  </si>
  <si>
    <t>Decent upgrade over I7 8700</t>
  </si>
  <si>
    <t>Upgrade from an I7 8700 to this. Temps are crazy when gaming but my water cooling setup helps keep it mostly stable.</t>
  </si>
  <si>
    <t>[Rewarded Review] Amazing cpu.</t>
  </si>
  <si>
    <t>bestbuy.com Shopper</t>
  </si>
  <si>
    <t>[Rewarded Review] 14700k processor</t>
  </si>
  <si>
    <t>It's been great so far. Clocking right and no overheating. Currently paired with a phanteks 360mm AIO.</t>
  </si>
  <si>
    <t>JustMe</t>
  </si>
  <si>
    <t>Pretty good CPU but gets hot.</t>
  </si>
  <si>
    <t>Upgraded from a 13700k and it is noticeably faster but not a huge upgrade. Only went with the 14900k as it will be the last CPU I will need to buy for at least 3 years.</t>
  </si>
  <si>
    <t>Lhosson</t>
  </si>
  <si>
    <t>Fast and stable. Also using the stock Intel settings on the motherboard to prevent over-voltage issues. Very nice processor!</t>
  </si>
  <si>
    <t>webhallen.com</t>
  </si>
  <si>
    <t>[Rewarded Review] Great Performance!!!</t>
  </si>
  <si>
    <t>[Rewarded Review] 14700k monster</t>
  </si>
  <si>
    <t>Techwiv WV</t>
  </si>
  <si>
    <t>Great processor - great bundle from MicroCenter</t>
  </si>
  <si>
    <t>Great experience with this Intel processor. Couldn’t be happy with the performance.</t>
  </si>
  <si>
    <t>gangstead</t>
  </si>
  <si>
    <t>Great for linux server</t>
  </si>
  <si>
    <t>Great for a home server with more efficiency cores than the 13th gen CPUs. It's fun to run htop and see so many cores listed.</t>
  </si>
  <si>
    <t>[Rewarded Review] I7-14700k</t>
  </si>
  <si>
    <t>4K M.</t>
  </si>
  <si>
    <t>Well packaged and performed perfectly</t>
  </si>
  <si>
    <t>No issues with this seller or product, but for those that are looking for a new PC part the 14900 k is merely a refinement over the 13900k which you may be able to find cheaper.</t>
  </si>
  <si>
    <t>Rafik</t>
  </si>
  <si>
    <t>a HIgh end CPU that includes good graphics support for a high end workstation. Fast and smooth video streaming &amp; video editing is no worries.</t>
  </si>
  <si>
    <t>mwave.com.au</t>
  </si>
  <si>
    <t>[Rewarded Review] I7-14700K</t>
  </si>
  <si>
    <t>[Rewarded Review] New PC Build</t>
  </si>
  <si>
    <t>overclockers.co.uk Shopper</t>
  </si>
  <si>
    <t>Better than AMD</t>
  </si>
  <si>
    <t>I owned before a Ryzen 7 2700x and a I5 5600k now I bought this and to be honest is very cool and performance wise is a beast , also with Asus prime Z790-A WIFI doens't require BIOS update as it comes with 1210 version from factory.</t>
  </si>
  <si>
    <t>overclockers.co.uk</t>
  </si>
  <si>
    <t>[Rewarded Review] The power of Intel</t>
  </si>
  <si>
    <t>Perfect for production and gaming</t>
  </si>
  <si>
    <t>i previously had a 7800x3d which i couldn't get to run stable so decided to go to intel i play at 3440x1440p and i can tell you this processor is perfect paired with my strix 4090 there is literally a couple of fps different between this and the 7800x3d what i can tell you in the 1% lows are way more stable on intel than amd, oh also if your on windows 10 give windows 11 a try with this gen as it separates the e and p cores better "from what i read" but for me this was way more stable on windows 11 over 10</t>
  </si>
  <si>
    <t>[Rewarded Review] Cpu</t>
  </si>
  <si>
    <t>[Rewarded Review] Gets the Job Done</t>
  </si>
  <si>
    <t>Works as expected. Rocks all my games. Compatible with Z690 MSI Board.</t>
  </si>
  <si>
    <t>[Rewarded Review] Do not buy this if you play games. Go with AMD</t>
  </si>
  <si>
    <t>Martinez F.</t>
  </si>
  <si>
    <t>Very good upgrade!!</t>
  </si>
  <si>
    <t>I bought this cpu to upgrade form the fx8350 I was running and I have to say paired with a rtx 2060 supper runs smooth at 4k 60fps with no problems what so ever, I would definitely recommend this cpu to anyone needing a upgrade form later gen cpus.</t>
  </si>
  <si>
    <t>[Rewarded Review] V8 of CPU's</t>
  </si>
  <si>
    <t>[Rewarded Review] I7</t>
  </si>
  <si>
    <t>[Rewarded Review] Unlimited.......Amazing POWER!!!!</t>
  </si>
  <si>
    <t>Only 14 gen intel with a true difference so it makes it worth it. Excellent cpu.</t>
  </si>
  <si>
    <t>Michael B.</t>
  </si>
  <si>
    <t>I bought this to replace my 12600 and its running perfectly at 30c at idle. PC Case Gear delivered it well packaged and delivery took 2 days.</t>
  </si>
  <si>
    <t>[Rewarded Review] 14th gen</t>
  </si>
  <si>
    <t>skybladers</t>
  </si>
  <si>
    <t>Best Feature(s):yes Value For Money:yes Performance:good Delivery is slow, but all over ok.</t>
  </si>
  <si>
    <t>[Rewarded Review] Amazing</t>
  </si>
  <si>
    <t>Pedro N.</t>
  </si>
  <si>
    <t>Nicee!!!</t>
  </si>
  <si>
    <t>I never had a CPU on my hands before so i was really stressed out about it 😅, but i was able to mount it and it was the easiest part of my PC built, i don't have any idea about its perfomance yet and for now i just can say that in bios mode it keeps under 95°F with the AIO cooler, i will update eventualy when i finish the OS instalation</t>
  </si>
  <si>
    <t>[Rewarded Review] Very epic</t>
  </si>
  <si>
    <t>[Rewarded Review] Great Performance</t>
  </si>
  <si>
    <t>[Rewarded Review] Very fast!</t>
  </si>
  <si>
    <t>[Rewarded Review] Good modern prossesor</t>
  </si>
  <si>
    <t>Mamo</t>
  </si>
  <si>
    <t>Working great so far, Aircooled 40 idle, IDK I've always been on the blue team and never had any issues, Put this on a msi MEG ACE with a bios flash and everything working sweet</t>
  </si>
  <si>
    <t>cclonline.com</t>
  </si>
  <si>
    <t>[Rewarded Review] No price match</t>
  </si>
  <si>
    <t>[Rewarded Review] Intel i7 47000</t>
  </si>
  <si>
    <t>Dan s.</t>
  </si>
  <si>
    <t>Fast!</t>
  </si>
  <si>
    <t>I upgraded from an 11900k to this. Huge gains! Pair it with decent hardware and you got a 1440p champ.</t>
  </si>
  <si>
    <t>Super fast, modern processor</t>
  </si>
  <si>
    <t>Great processor, decent value for power level. Low idle power consumption.</t>
  </si>
  <si>
    <t>[Rewarded Review] Among The Highest Top Tier Processors</t>
  </si>
  <si>
    <t>erugax-0</t>
  </si>
  <si>
    <t>It works great Ive been using it for my new built Pc its brand new in the box and got it for a great Price</t>
  </si>
  <si>
    <t>ebay.com</t>
  </si>
  <si>
    <t>[Rewarded Review] Great chip for 4070 super</t>
  </si>
  <si>
    <t>[Rewarded Review] 10/10</t>
  </si>
  <si>
    <t>[Rewarded Review] Excellent</t>
  </si>
  <si>
    <t>[Rewarded Review] Great modern option for Gaming PC's</t>
  </si>
  <si>
    <t>[Rewarded Review] Exactly what I paid for</t>
  </si>
  <si>
    <t>Very fast, best value in a 14th gen CPU. i am planning to buy another for a family member build.</t>
  </si>
  <si>
    <t>[Rewarded Review] First gaming pc!!</t>
  </si>
  <si>
    <t>NDogg</t>
  </si>
  <si>
    <t>Awesome CPU!!</t>
  </si>
  <si>
    <t>Works flawlessly with my ASUS TUF 4070 Ti SUPER. Was gonna settle for the 12700K, but I want to do it right and do it once.</t>
  </si>
  <si>
    <t>[Rewarded Review] Absolutely insane processor</t>
  </si>
  <si>
    <t>[Rewarded Review] Would recommend</t>
  </si>
  <si>
    <t>[Rewarded Review] 14th Gen Intel's best</t>
  </si>
  <si>
    <t>[Rewarded Review] I7 14th gen</t>
  </si>
  <si>
    <t>[Rewarded Review] Extreme CPU</t>
  </si>
  <si>
    <t>[Rewarded Review] POWER</t>
  </si>
  <si>
    <t>J. M.</t>
  </si>
  <si>
    <t>Great performance. Lots of heat</t>
  </si>
  <si>
    <t>Great performance. Lots of heat.</t>
  </si>
  <si>
    <t>Monty D.</t>
  </si>
  <si>
    <t>Absolutely a great piece of hardware at a good price. Probably shouldn't have waited 10 years to upgrade</t>
  </si>
  <si>
    <t>raa32</t>
  </si>
  <si>
    <t>nice upgrade, works, not much else to say. Scons compiling seems to be like 5x+ faster than my 11800H</t>
  </si>
  <si>
    <t>[Rewarded Review] Worthy Upgrade</t>
  </si>
  <si>
    <t>Great benchmarks with this CPU Worked great with my 4080 Super!</t>
  </si>
  <si>
    <t>[Rewarded Review] Great Value</t>
  </si>
  <si>
    <t>yzuniga13</t>
  </si>
  <si>
    <t>Performance!</t>
  </si>
  <si>
    <t>High performance and high heat output. Make sure you have proper cooling for this one!</t>
  </si>
  <si>
    <t>Danny</t>
  </si>
  <si>
    <t>Fast and working well, It runs a little hot in my ITX case but that's probably not the processors fault tbh</t>
  </si>
  <si>
    <t>[Rewarded Review] i7 Gaming monster</t>
  </si>
  <si>
    <t>JP</t>
  </si>
  <si>
    <t>It’s a beast</t>
  </si>
  <si>
    <t>Currently playing Battlefield 2042 with this beast and it’s silk smooth even paired with a 1080ti</t>
  </si>
  <si>
    <t>[Rewarded Review] 14th gen i7</t>
  </si>
  <si>
    <t>[Rewarded Review] From i5 to this i7, I'm impressed!</t>
  </si>
  <si>
    <t>shopee.com.my Shopper</t>
  </si>
  <si>
    <t>Performance:Perfect condition Seller bouble wrap not tested hopefully can tested innear time</t>
  </si>
  <si>
    <t>shopee.com.my</t>
  </si>
  <si>
    <t>Ive bought AMD for a long time, this is my first time trying intel and seeing no thermal paste is like a spit in the face.</t>
  </si>
  <si>
    <t>Review of Intel Core i7 14700K 14th Generation 20 Core Processor</t>
  </si>
  <si>
    <t>Lovely upgrade from 10850k, buttery smooth</t>
  </si>
  <si>
    <t>[Rewarded Review] Gaming</t>
  </si>
  <si>
    <t>[Rewarded Review] Good cpu</t>
  </si>
  <si>
    <t>Lance C.</t>
  </si>
  <si>
    <t>The heat is hot</t>
  </si>
  <si>
    <t>Super hot CPU. Investing in this means investing in serious cooling for it.</t>
  </si>
  <si>
    <t>[Rewarded Review] Hot but good</t>
  </si>
  <si>
    <t>konrak</t>
  </si>
  <si>
    <t>undervolt and you are done</t>
  </si>
  <si>
    <t>just undervolt to control the temperature my work just fine with -0.080 mv</t>
  </si>
  <si>
    <t>My games run so smooth now, Cyberpunk 2077 work so well! Combined with my RTX 3080 it terrific.</t>
  </si>
  <si>
    <t>Masterpaave</t>
  </si>
  <si>
    <t>Amazing chip</t>
  </si>
  <si>
    <t>Fantastic chip. Doesn't run hot like everything you read on YouTube tells you</t>
  </si>
  <si>
    <t>Juan V.</t>
  </si>
  <si>
    <t>I build it my new editing PC and use this 14th generation processor (24 cores and 32 threads).</t>
  </si>
  <si>
    <t>J219</t>
  </si>
  <si>
    <t>Best overall cpu for gaming with takings as well.</t>
  </si>
  <si>
    <t>Awesome gaming cpu, great fps while gaming in cod .</t>
  </si>
  <si>
    <t>[Rewarded Review] Best consumer CPU</t>
  </si>
  <si>
    <t>[Rewarded Review] Five stars</t>
  </si>
  <si>
    <t>[Rewarded Review] 14th gen over 13th</t>
  </si>
  <si>
    <t>[Rewarded Review] Runs like a dream.</t>
  </si>
  <si>
    <t>wendy29</t>
  </si>
  <si>
    <t>Support local business ✌️✌️✌️✌️✌️✌️✌️✌️❤️❤️❤️❤️❤️❤️❤️❤️❤️❤️❤️❤️❤️❤️niceeeeeeee Loveeeeee 🔥🔥🔥🔥🙌🏻🙌🏻🙌🏻🙌🏻🙌🏻🙌🏻🙌🏻💵💵💵💵💵💵💵💵💵💵🧚🏻‍♀️🧚🏻‍♀️🧚🏻‍♀️🧚🏻‍♀️🧚🏻‍♀️oh yeah Fast ship , fast serve 😳</t>
  </si>
  <si>
    <t>[Rewarded Review] Thanks computer</t>
  </si>
  <si>
    <t>kay c.</t>
  </si>
  <si>
    <t>Super easy to install. Just update your motherboard bios to support 14 Gen</t>
  </si>
  <si>
    <t>Anthony</t>
  </si>
  <si>
    <t>Totally Worth It</t>
  </si>
  <si>
    <t>OK so this is just an awesome chip! Totally worth the upgrade.</t>
  </si>
  <si>
    <t>[Rewarded Review] fast</t>
  </si>
  <si>
    <t>[Rewarded Review] Worth it</t>
  </si>
  <si>
    <t>[Rewarded Review] Great processor</t>
  </si>
  <si>
    <t>Great processor, fast reliable super happy with my purchase!</t>
  </si>
  <si>
    <t>[Rewarded Review] Intel 7</t>
  </si>
  <si>
    <t>[Rewarded Review] 14th generation is TOTALLY WORTH!</t>
  </si>
  <si>
    <t>Steve V</t>
  </si>
  <si>
    <t>They switched out 14700k for a 10700k was upset</t>
  </si>
  <si>
    <t>They gave me a 10700k instead of the 14700k So a 1 on that</t>
  </si>
  <si>
    <t>Tyler S.</t>
  </si>
  <si>
    <t>Great buy, when on sale</t>
  </si>
  <si>
    <t>This is a great processor and when on sale it is by far the best value out there!</t>
  </si>
  <si>
    <t>[Rewarded Review] Honest review</t>
  </si>
  <si>
    <t>Works as expected. Best Buy delivered very quickly.</t>
  </si>
  <si>
    <t>[Rewarded Review] Intel i7 14700k</t>
  </si>
  <si>
    <t>[Rewarded Review] Loving it</t>
  </si>
  <si>
    <t>PSM</t>
  </si>
  <si>
    <t>Works for CAD/CAM too!</t>
  </si>
  <si>
    <t>Installs easily and works fast and well. No problems - just the way I like it.</t>
  </si>
  <si>
    <t>270sm7tp5b78hdcvfikc0ba3qn</t>
  </si>
  <si>
    <t>Functionality: 100% legit\n Quality: 100% legit\n Material: 100%\nWorking as expected</t>
  </si>
  <si>
    <t>lazada.sg</t>
  </si>
  <si>
    <t>[Rewarded Review] Processor</t>
  </si>
  <si>
    <t>[Rewarded Review] Functional CPU</t>
  </si>
  <si>
    <t>[Rewarded Review] Great cpu</t>
  </si>
  <si>
    <t>Daddio</t>
  </si>
  <si>
    <t>Works Great</t>
  </si>
  <si>
    <t>Great replacement for my 4770K.It was hard deciding to upgrade but I am glad I did.</t>
  </si>
  <si>
    <t>great shopping experience quick delivery. Great CPU</t>
  </si>
  <si>
    <t>[Rewarded Review] Best CPU!</t>
  </si>
  <si>
    <t>RP</t>
  </si>
  <si>
    <t>Intel store is horrible</t>
  </si>
  <si>
    <t>This company needs to be put to bed. Not only are they significantly behind on development but even when you order something from them it’s significantly delayed. My order took a whole week just to ship.</t>
  </si>
  <si>
    <t>[Rewarded Review] Beast CPU</t>
  </si>
  <si>
    <t>[Rewarded Review] I9 14900k</t>
  </si>
  <si>
    <t>Geek300</t>
  </si>
  <si>
    <t>AB Khan</t>
  </si>
  <si>
    <t>It is great CPU , highly recommended for PC geeks and new PCs builders.</t>
  </si>
  <si>
    <t>[Rewarded Review] Super Fast</t>
  </si>
  <si>
    <t>tsso58vg7fe4unh503s2cnqak</t>
  </si>
  <si>
    <t>normal packaging and normal speed. hopefully it works after I assembled it</t>
  </si>
  <si>
    <t>Mirek</t>
  </si>
  <si>
    <t>So far impressively fast, haven’t done any 4K video editing so the real test is yet to come.</t>
  </si>
  <si>
    <t>Adamkim</t>
  </si>
  <si>
    <t>Good processor for money you cam afford, better with the combo</t>
  </si>
  <si>
    <t>[Rewarded Review] Best CPU</t>
  </si>
  <si>
    <t>Gav</t>
  </si>
  <si>
    <t>Mwave bundle made selection easy and alleviated compatibility concerns.</t>
  </si>
  <si>
    <t>KyleS93</t>
  </si>
  <si>
    <t>Hard to review this kind of product, it works, its fast, I like it, simple as that :)</t>
  </si>
  <si>
    <t>Mikeiza</t>
  </si>
  <si>
    <t>Stable, fast and great!!</t>
  </si>
  <si>
    <t>Greaaaaaat, but lacking in presentation.</t>
  </si>
  <si>
    <t>Wing901</t>
  </si>
  <si>
    <t>A good deal</t>
  </si>
  <si>
    <t>Almost the best CPU money can buy. Stable and fast.</t>
  </si>
  <si>
    <t>Thom</t>
  </si>
  <si>
    <t>Runs hot but runs very well needs a good good good cooler</t>
  </si>
  <si>
    <t>Wells</t>
  </si>
  <si>
    <t>Had to get the newest and best from Intel, doesn’t disappoint!</t>
  </si>
  <si>
    <t>Nuff said</t>
  </si>
  <si>
    <t>Jenny</t>
  </si>
  <si>
    <t>2nd one I bought, great value and I'll continue to climb up</t>
  </si>
  <si>
    <t>vadimgrn</t>
  </si>
  <si>
    <t>New CPU for awesome price!</t>
  </si>
  <si>
    <t>Jared R.</t>
  </si>
  <si>
    <t>Perfect for a work station and gaming beast mix build</t>
  </si>
  <si>
    <t>novatech.co.uk</t>
  </si>
  <si>
    <t>colton5frazier5</t>
  </si>
  <si>
    <t>Performs well this far.</t>
  </si>
  <si>
    <t>pearsonquinn</t>
  </si>
  <si>
    <t>Creat CPU</t>
  </si>
  <si>
    <t>Easy to install and great for gaming</t>
  </si>
  <si>
    <t>5.6Ghz</t>
  </si>
  <si>
    <t>A very good cpu! Run 5.6Ghz at 1.21v</t>
  </si>
  <si>
    <t>shiny3975</t>
  </si>
  <si>
    <t>Shipped to Baguio and product came flawless</t>
  </si>
  <si>
    <t>shopee.ph</t>
  </si>
  <si>
    <t>WeihaoW</t>
  </si>
  <si>
    <t>very powerful and fast, not a lot you can complain ATM</t>
  </si>
  <si>
    <t>[Rewarded Review] Quick and Easy checkout</t>
  </si>
  <si>
    <t>Arsen S.</t>
  </si>
  <si>
    <t>Careful shipment</t>
  </si>
  <si>
    <t>Everything was great</t>
  </si>
  <si>
    <t>MiniMech</t>
  </si>
  <si>
    <t>Runs at a good temp with a kraken 360 elite.</t>
  </si>
  <si>
    <t>Raven</t>
  </si>
  <si>
    <t>Thank you, just what I have been looking for.</t>
  </si>
  <si>
    <t>awanisyafiq838</t>
  </si>
  <si>
    <t>Wow, I like it.. Thanks seller 👍👍👍 Recommended!!</t>
  </si>
  <si>
    <t>3lv8o25n6krrt6hfv43peohh2m</t>
  </si>
  <si>
    <t>Delivered well within schedule. Great buying experience.</t>
  </si>
  <si>
    <t>Elton J.</t>
  </si>
  <si>
    <t>Just Great</t>
  </si>
  <si>
    <t>It nice</t>
  </si>
  <si>
    <t>Good!</t>
  </si>
  <si>
    <t>BongJinKim</t>
  </si>
  <si>
    <t>Good item</t>
  </si>
  <si>
    <t>Thanks</t>
  </si>
  <si>
    <t>Weixiong</t>
  </si>
  <si>
    <t>very good</t>
  </si>
  <si>
    <t>azeri61011</t>
  </si>
  <si>
    <t>Keirns</t>
  </si>
  <si>
    <t>Ye</t>
  </si>
  <si>
    <t>CPU runs at max 65 C. Seems good to me.</t>
  </si>
  <si>
    <t>x-kom.pl/</t>
  </si>
  <si>
    <t>cheehoou</t>
  </si>
  <si>
    <t>Super fast delivery</t>
  </si>
  <si>
    <t>Unknown author</t>
  </si>
  <si>
    <t>Le top !!</t>
  </si>
  <si>
    <t>The best!!</t>
  </si>
  <si>
    <t>brack.ch</t>
  </si>
  <si>
    <t>i7 14700k</t>
  </si>
  <si>
    <t>👍🏻👍🏻👍🏻👍🏻👍🏻👍🏻</t>
  </si>
  <si>
    <t>🌟🌟🌟🌟🌟</t>
  </si>
  <si>
    <t>netonnet.se</t>
  </si>
  <si>
    <t>JG</t>
  </si>
  <si>
    <t>Bewertung für Intel Core i7 14700K 20 8+12 3.40GHz So.1700 WOF</t>
  </si>
  <si>
    <t>As can be read in dozens of reviews, the Intel Core i7 14700K doesn't differ much from its predecessor, the i7 13700K, which is also usefully reflected in the price. The name 13750K might have been more appropriate... The 14700K only received four additional E-Cores Efficiency Cores, four additional threads, marginally higher maximum Turbo clock frequencies, slightly larger caches and a few minor changes. An upgrade from the 13700K to the 14700K therefore seems unnecessary for most people. However, if you want to install a completely new CPU or switch from AMD to Intel for whatever reason, you will undoubtedly get a powerful processor with high multi-threading performance, but, as is almost always the case with modern CPUs, it is ...More</t>
  </si>
  <si>
    <t>mindfactory.de</t>
  </si>
  <si>
    <t>Olaf</t>
  </si>
  <si>
    <t>The i7 14700K is a very powerful processor. Much better than its reputation. Of course, being called the new generation 14 is a flop, but the CPU itself is great. The i7 has at least 4 more E-Cores and it hasn't really become more expensive. So if you want to switch from a previous generation other than the 13th generation, you are well served here. On the subject of cooling, I can currently say that it is very possible to cool this hothead with a good air cooler. I have the Be Quiet! Choosing Dark Rock Elite and limited to 253 W with PL1 and PL2 - as per Intel specifications - the CPU doesn't run into thermal throttling with Cinecench r23 and achieves 34500 points. On DDR4 platform. Gaming performance more than sufficient, and in contrast to ...More</t>
  </si>
  <si>
    <t>Piotr</t>
  </si>
  <si>
    <t>Czytając komentarze i oglądając różne testy miałem ogromne obawy, czy pod wpływem emocji dobrze zrobiłem kupując ten procesor (gorący strzał). Pod chłodzeniem Fortis 5 dual faktycznie procesor jest gorący. Przy kompresji zip (obciążenie 100%), chwilowe temperatury potrafiły skoczyć do 102oC na pojedynczych rdzeniach. Średnia oscylowała w przedziale 80-90oC. W grach było trochę mniej z racji iż procesor pracował pod obciążeniem max 30-40%. Wykonałem undervolting. Obniżyłem napięcie procesora o -0.08V. Przy kompresji zip temperatury spadły do 65-73oC. Sporadycznie na pojedynczych rdzeniach temperatura osiągała 80oC. W grach rzadko kiedy temperatura przekraczała 65oC. Pobór mocy spadł również do ok 190 W. W grach różnica wydajności po takim zabiegu jest ledwo zauważalna, o ile ...More</t>
  </si>
  <si>
    <t>While reading the comments and watching various tests, I had great concerns about whether or not I had made the right decision by buying this processor (hot shot). The processor is actually hot under the Fortis 5 dual cooler. With zip compression (100% load), instantaneous temperatures could jump to 102oC on single cores. The average range was 80-90oC. In games it was a bit less because the processor worked under a load of max. 30-40%. I did undervolting. I lowered the CPU voltage by -0.08V. With zip compression, temperatures dropped to 65-73oC. Occasionally, the temperature on single cores reached 80oC. In games, the temperature rarely exceeded 65oC. Power consumption also dropped to approximately 190 W. In games, the performance difference after such a procedure is barely noticeable, unless ...More</t>
  </si>
  <si>
    <t>Rafał</t>
  </si>
  <si>
    <t>Procesor naprawdę mocnyNa X-KOM zakupiłem i sam z wielką satysfakcją złożyłem wymarzony zestaw komputerowy. Procesor: i7-14700K (miły bonus w postaci kuponu na AC Mirage) AiO: be Quiet Pure Loop 360 MB: MSI MAG Z790 Tomahawk Pamięci Lexar Ares 32GB (2x16GB) 6000MHz CL30 RGB (profil XMP na 6000 MHz) PSU: MPG A850G PCIe5.0 850W 80 Plus Gold ATX 3.0 Wszystko zamknięte w obudowie Endorfy ARX 700 Air. Zestaw działa z kartą graficzną Gigabyte Gaming OC RTX 4070TI. Na procesor zamontowana ramka kontaktowa od Thermalright. Montując chłodnice pure loop 360 na górze obudowy koniecznym było obniżenie tylnego wentylatora oraz obrócenie przedniego panelu wentylatorów (tym samym konieczna zmiana kierunku wentylatorów z wyciągających powietrze na tłoczące). Wszystko działa naprawdę płynnie ...More</t>
  </si>
  <si>
    <t>A really powerful processor. I bought X-KOM and built my dream computer set myself with great satisfaction. Processor: i7-14700K (nice bonus in the form of a coupon for AC Mirage) AiO: be Quiet Pure Loop 360 MB: MSI MAG Z790 Tomahawk Lexar Ares memory 32GB (2x16GB) 6000MHz CL30 RGB (XMP profile on 6000 MHz) PSU: MPG A850G PCIe5 .0 850W 80 Plus Gold ATX 3.0 Everything closed in the Endorfy ARX 700 Air housing. The set works with the Gigabyte Gaming OC RTX 4070TI graphics card. A contact frame from Thermalright is mounted on the processor. When mounting the pure loop 360 coolers on the top of the case, it was necessary to lower the rear fan and rotate the front fan panel (thus changing the direction of the fans from exhausting to forcing air). Everything runs really smoothly...More</t>
  </si>
  <si>
    <t>Jape</t>
  </si>
  <si>
    <t>Surkea esitys Inteliltä</t>
  </si>
  <si>
    <t>There is no reason to buy Intel at this time. The most expensive processors that are slower than AMD's counterparts, even though AMD's processors are already over a year old. I have another machine with a 7950x and that machine is only 5% more expensive in single core. You won't notice that difference in any way in use. In multi core, the 7950x is 40% faster than this and you can see the difference. Of course, the 7950x is also €150 more expensive than this. Next-generation Intel processors will require new motherboards, so you won't be able to update them in the future unless you change the motherboard at the same time. Another good reason to get amd. The 13700k was a better buy than this when it cost €399, but unfortunately Intel has raised its price too, so I can't recommend it either.</t>
  </si>
  <si>
    <t>verkkokauppa.com</t>
  </si>
  <si>
    <t>Tilman</t>
  </si>
  <si>
    <t>I use it in an MSI Pro Z790P and am thrilled by the high turbo clock speeds that can be achieved on many cores at the same time. I can compare it with a slightly older Xeon Gold system that can handle a lot more RAM and has more channels, but is actually many times slower depending on the application. I have set the PL2 so that mprime runs stably for many hours at full load. I use an old 400W power supply, which is probably the absolute lower limit and can just about buffer the potentially high load changes. I very much hope that the current debate over alleged stability problems or poor durability does not lead to these CPUs being slowed down.</t>
  </si>
  <si>
    <t>Po ok. 2 dniach testów z tym procesorem i7 i chłodzeniem Endorfy Fera 5 nie zawiesza się i nie powoduje żadnych problemów. Testy głównie na Tarkov. Z RTX3060 od Gigabyte 12gb ok. 60-120fps w zalezności od mapy i streamem w twitch a5eter. Wraz z płytą główną Gigabyte H610M K DDR4 Micro ATX o kompaktowych wymiarach która jako jedna z niewielu tanich mieści się w obudowie Kolink Satellite, tworzy fajny kompaktowy zestaw do grania (mieści zasilacz Silentiumpc vero l3 700w bronze też kupiomy w X-Kom - choć z kablami trzeba już kombinować :)). Co ważne, płyta z innego sklepu przyszła już z biosem w wyższej wersji i obecnie bez problemu zadziałał na niej ten i7-14700K kupiony w X-Kom. Na tą chwilę mogę polecić.</t>
  </si>
  <si>
    <t>After about 2 days of testing with this i7 processor and Endorfy Fera 5 cooler, it does not hang or cause any problems. Tests mainly on Tarkov. With RTX3060 from Gigabyte 12gb approx. 60-120fps depending on the map and stream on twitch a5eter. Together with the Gigabyte H610M K DDR4 Micro ATX motherboard with compact dimensions, which is one of the few cheap ones that fits into the Kolink Satellite case, it creates a nice compact gaming set (it contains the Silentiumpc vero l3 700w bronze power supply, which can also be purchased at X-Kom - although with cables you have to think about it :)). Importantly, the board from another store came with a higher BIOS version and now the i7-14700K bought from X-Kom works on it without any problems. At this point I can recommend it.</t>
  </si>
  <si>
    <t>Przed zakupem naczytałem się jaki to jest gorący procek i ze bez chłodzenia wodnego to nie podchodz pan. No tak ale... Domyślnie miałem ustawione L1 i L2 na 4096Watt (MSI MAG Z790) i ten procek "żarł" ile mógł gotując się do 100stopni po czym faktycznie załączał sie throttling. Kiedy ustawiłem obydwie wartości na 253Watt (zadnego undervoltingu), przy chłodzeniu noctua (NH-U12A) nie ma tragedii. Przy normalnych zadaniach (internet, youtuby itp) osiąga max 40 stopni, w graniu jakieś 70. Przy teście w Cinebench R23 HWINFO pokazuje 94 stopnie max. Jakbym obciązał go godzinami na 100% to OK, AIO jest must have. Ale dla "normalnych" ludzi chłodzenie powietrzem jest wystarczające.</t>
  </si>
  <si>
    <t>Before purchasing, I read how hot the processor is and that you shouldn't use it without water cooling. Well, yes, but... By default, I had L1 and L2 set to 4096Watt (MSI MAG Z790) and this processor "guzzled" as much as it could, boiling up to 100 degrees, and then throttling actually turned on. When I set both values ​​to 253Watt (no undervolting), there is no tragedy when cooling the Noctua (NH-U12A). During normal tasks (internet, YouTube, etc.) it reaches a maximum of 40 degrees, while gaming it reaches about 70 degrees. When testing in Cinebench R23, HWINFO shows a maximum of 94 degrees. If I charged it for hours at 100%, then OK, AIO is a must-have. But for "normal" people, air cooling is sufficient.</t>
  </si>
  <si>
    <t>I bought the i7 14700k for a completely new system and this CPU is worth it, but upgrading from 13th generation i7 CPUs wouldn't be worth it. But I can really recommend the i7 for anyone who wants to put together a new system, everything reacts super quickly and it leaves nothing to be desired when it comes to gaming. Due to poor reviews from others regarding temperatures and power consumption, I can only say that on most boards you first have to adjust the PL1 and PL2 settings in the BIOS to the Intel specifications, i.e. to 125 watts and 253 watts in boost, otherwise these CPUs will run without them Limit which then ends in higher temperatures, I cool the i7 with an LS720 360 AiO from Deepcool and come ...More while gaming</t>
  </si>
  <si>
    <t>yahoo.co.jp Shopper</t>
  </si>
  <si>
    <t>いろいろ考えさせられるね・・</t>
  </si>
  <si>
    <t>It's a disadvantage to upgrade at this time (´・ω・`) Considering the power consumption, I think I should have gone with AMD... INTEL seems to be making a comeback with things like Core Ultra, but until then, the current generation of Core i feels like it's being pushed through by brute force. I felt that AMD had a better balance between power and performance. The next generation Core Ultra also has a different name and sounds amazing, but I have a feeling that AMD is going to do the opposite. I highly recommend AMD to upgrade your PC right now. The advantage that Socket AM5 is compatible with the next generation Ryzen is quite large. In other words, now is a bad time to upgrade. However, I think the 14700k is very good in terms of the Corei series at this stage. I feel it was worth buying as a congratulations to the last i series (´▽`*)</t>
  </si>
  <si>
    <t>yahoo.co.jp</t>
  </si>
  <si>
    <t>Nicu</t>
  </si>
  <si>
    <t>A fost o decizie destul de dificila intre a alege acest model din ultima generatie de 10 nm de la intel si AMD Ryzen 7 7800X3D. Ultimul venea cu avantajul unei platforme upgradabile de 5nm, consum mai mic si temperaturi mai scazute. Dar am mers pe mana intel si de aceasta data, desi sursele spuneau ca vor fi probleme cu temperaturile crescute, nu am remarcat asa ceva pana acum. Pare ca pasta a fost aplicata corect si coolerul AIO Arctic Liquid Freezer II isi face perfect treaba! Iar de performanta nu se pune problema, alegerea fiind facuta deoarece stiam ca nu voi avea nevoie de mai multa putere de procesare cativa ani buni!</t>
  </si>
  <si>
    <t>It was quite a difficult decision between choosing this last generation 10 nm model from intel and AMD Ryzen 7 7800X3D. The latter came with the advantage of an upgradable 5nm platform, lower consumption and lower temperatures. But we went with Intel's hand and this time, even though the sources said that there would be problems with the increased temperatures, we have not noticed anything like that until now. It seems that the paste was applied correctly and the AIO Arctic Liquid Freezer II cooler does its job perfectly! And performance is not a problem, the choice being made because I knew I wouldn't need more processing power for a few years!</t>
  </si>
  <si>
    <t>cel.ro/</t>
  </si>
  <si>
    <t>Nicolas G.</t>
  </si>
  <si>
    <t>Lieferung super . Intel i7 Kontaktflächen unregelmäßig</t>
  </si>
  <si>
    <t>Intel i7 contact surfaces irregular; see picture small and large... You can see it in the shadow of the CPU. That's not wanted. I have ordered 3 different I7s in the last 3 weeks and there were always different contact surfaces that were different. Older CPUs don't have this. This is installed and runs without errors. Are these CPU contact area differences manufacturing defects or are they all within tolerance? Greetings Gerlach</t>
  </si>
  <si>
    <t>caseking.de</t>
  </si>
  <si>
    <t>Patryk</t>
  </si>
  <si>
    <t>Kupiłem procesor na promocji. Byłem zdecydowany na opcje KF bez zintegrowanej grafiki ale w promocji ten model był nawet tańszy. Zintegrowane GPU już kilka razy się przydało ( głównie obsługa monitora podczas rozruchu i w zmienianiu ustawień BIOS , gdyż zewnętrzne GPU choć w Windowsie działało bez zarzutu to podczas rozruchu na monitorze podłączonym do niego widnial tylko czarny ekran. Procesor osiąga wysokie temperatury , zalecane chłodzenie wodne, undervolting (przez dostarczone od intel oprogramowanie), i odpowiednie ustawienie wiatraków aby polepszyć kulturę pracy PC</t>
  </si>
  <si>
    <t>I bought the processor on sale. I decided on the KF option without integrated graphics, but this model was even cheaper during the promotion. The integrated GPU has already come in handy several times (mainly supporting the monitor during boot and changing BIOS settings, because the external GPU, although it worked flawlessly in Windows, only showed a black screen on the monitor connected to it during boot. The processor reaches high temperatures, water cooling and undervolting are recommended. (via software provided by Intel), and appropriate setting of fans to improve the PC's performance</t>
  </si>
  <si>
    <t>今回も爆熱仕様</t>
  </si>
  <si>
    <t>My previous CPU was a super hot spec with K, so I bought one without K, but this one was also close to a super hot spec. I don't play games or edit videos. All I do is use Office for work. The only thing left to do is surf the internet, so it's over specced. However, this time, only this CPU is more powerful than the previous 13th generation, so I bought it immediately. The configuration is: Mother: ASUS TUF GAMING H670-PRO WIFI D4 CPU cooler: ASSASSIN IV R-ASN4-BKNNMT-G Memory: Corsair CMG64GX4M2E3200C16 Graphics: MSI Radeon RX470 8gb OC I ran the benchmark and am satisfied with the results. . It was about 34,000 units in Cinebench R23.</t>
  </si>
  <si>
    <t>allegro.pl Shopper</t>
  </si>
  <si>
    <t>14700k/MSI Z790 tomahowk wifi/lexar Ares 6400 2x16/endorfy navis f360 z pastą endorfy pactum 4/thermaltake podstawka zamiast oryginalnej lga1700 Intela/obudowa endorfy 700AIR. Procesor w stresie dobił do 86 st. przy max rmp pompy i wiatraków (X4) W normalnej pracy chłodny. Wg testów na YT wciąż podatny na efekt banana stąd zmiana podstawki. Na razie procek bardzo wydajny ale potrafi łapać wysokie temperatury. U mnie max 86 st w blenderze.</t>
  </si>
  <si>
    <t>14700k/MSI Z790 tomahowk wifi/Lexar Ares 6400 2x16/Endorfy Navis F360 with Endorfy Pactum 4 paste/Thermaltake stand instead of the original Intel LGA1700/Endorfy 700AIR case. The processor under stress reached 86 degrees at max rpm of the pump and fans (X4). Cool in normal operation. According to tests on YouTube, it is still susceptible to the banana effect, hence the change of stand. For now, the process is very efficient, but it can reach high temperatures. For me, the maximum temperature is 86 degrees in the blender.</t>
  </si>
  <si>
    <t>allegro.pl</t>
  </si>
  <si>
    <t>The I714700 K works for me in an Asus ROG Strix Z790 Gaming Wifi 2. The CPU does what it is supposed to. No problems with overheating. When gaming on 4K, the CPU is only used to a maximum of 20% anyway, because otherwise my 4090 takes over everything else. If necessary, you can also set power limits if your CPU gets too warm. For me a good CPU for gaming and office work.</t>
  </si>
  <si>
    <t>PROFILM FotoVideo</t>
  </si>
  <si>
    <t>The processor in Cinebench R23 has 36800 points, while the i7 13700k has only 28500 points, which is 25% more efficient. What is important, after removing the overclocking, we reach 31,600 points at 120 Watts of power consumption. What beats the 13th generation? In Adobe Premiere, it's a powerful processor and boldly 4k with the Sony a7sIII. Successful purchase. Only eurortvagd was supposed to give PLN 100 after spending every thousand on shopping - such a promotion, but I didn't get anything. Such a store.</t>
  </si>
  <si>
    <t>euro.com.pl</t>
  </si>
  <si>
    <t>BatFury</t>
  </si>
  <si>
    <t>Puissance ( et chauffe, sans réglage du bios )</t>
  </si>
  <si>
    <t>Powerful, low temperature in idle. To lower the temperature under Noctua dh15, a quick look in the bios to modify the attitude of the CPU when fully loaded. After a quick modification in the bios, I am not above 80 to 85 according to the Stress Test carried out (Prime95, OCCT, Cinebench, 3D mark). I recommend it if you need it for editing, gourmet games, etc...</t>
  </si>
  <si>
    <t>Cdiscount</t>
  </si>
  <si>
    <t>Procesor Intel Core i7-14700K</t>
  </si>
  <si>
    <t>Efficient processor, when cooling the AIO, temperatures in games on Ultra do not exceed 65 degrees. The processor taken out of the box already offers great parameters, and overclocking it only increases power consumption and therefore temperatures, and the efficiency does not increase much, which is why I would buy the same processor again but without the K note, unless someone likes overclocking. and he does it for the fan and not necessarily for real increases in everyday use. Generally, I recommend it.</t>
  </si>
  <si>
    <t>fraleseb</t>
  </si>
  <si>
    <t>Intel i7 14700k, certamente un ottimo processore. Probabilmente il migliore acquisto della 14^ generazione. Scalda un po, necessario curare il suo</t>
  </si>
  <si>
    <t>Intel i7 14700k, certainly an excellent processor. Probably the best purchase of the 14th generation. It heats up a bit, it is necessary to take care of its cooling and ventilation of the case.</t>
  </si>
  <si>
    <t>Zakup w gorącym strzale, ale broń boże nie pod wpływem emocji. Procesor i7 w 14 generacji jako jedyny przeszedł gruntowną przebudowę. Otrzymał dodatkowe rdzenie. Obowiązkowo trzeba zrobić UNDERVOLTING i najlepiej zakupić ramkę Thermal Grizzly Intel Contact Frame. Wtedy w stresie ma max 80C</t>
  </si>
  <si>
    <t>The purchase is made in a hurry, but God forbid, not under the influence of emotions. The i7 processor in the 14th generation was the only one to undergo a thorough reconstruction. Received additional cores. You must do UNDERVOLTING and it is best to buy the Thermal Grizzly Intel Contact Frame. Then under stress it reaches a maximum of 80C</t>
  </si>
  <si>
    <t>Andreas</t>
  </si>
  <si>
    <t>I selected the CPU for my new complete system. Installed on a Gigabyte B760 Gaming X AX, with a be quite! Dark Rock Pro 4 cooler and 32 GB DDR5-6000 CL2 RAM from G.Skill. Runs clean and stable with Windows 11. Buy recommendation from me.</t>
  </si>
  <si>
    <t>Christer</t>
  </si>
  <si>
    <t>Väldigt stort lyft från min gamla 12600k. Både i spel och andra sammanhang. Dock går den väldigt varm. Träffar 100 grader i cinebench r23 nästan direkt, trots en Arctic Liquid Freezer II 360. Har grejat lite med undervolting och fått bukt med tempen. 34718 i cinebench r23 multicore, med 32 gb ddr4, 3800 mhz, cl17.</t>
  </si>
  <si>
    <t>Very big lift from my old 12600k. Both in games and in other contexts. However, it runs very hot. Hits 100 degrees in cinebench r23 almost immediately, despite an Arctic Liquid Freezer II 360. Have played a bit with undervolting and got over the temp. 34718 in cinebench r23 multicore, with 32gb ddr4, 3800mhz, cl17.</t>
  </si>
  <si>
    <t>inet.se/</t>
  </si>
  <si>
    <t>Bartłomiej</t>
  </si>
  <si>
    <t>Bardzo szybki procesor warty swojej ceny. Zintegrowana grafika jakby ktoś chciał używać daje radę w wielu nowszych grach. Jedyny minus to temperatury na słabych chłodzeniach i małych obudowach. U mnie AIO420 i Corsair 7000D AirFlow temp. max 60 stopni w grach i 30 bez ociązenia.</t>
  </si>
  <si>
    <t>Very fast processor worth the price. Integrated graphics, if anyone wants to use them, can handle many newer games. The only drawback is the temperatures on weak coolers and small housings. I have AIO420 and Corsair 7000D AirFlow, max. 60 degrees in games and 30 without load.</t>
  </si>
  <si>
    <t>Sike</t>
  </si>
  <si>
    <t>With 125W PL1 and 253W PL2 and cooled by an Arctic Liquid Freezer II 360 AiO, the i7-14700K runs on a Gigabyte z790 Gaming X AX DDR5, with 32GB G.Skill Trident Z5 DDR5 6600MHz not yet 80°C. What can I say? In principle there is not much to discuss for me, clear purchase recommendation.</t>
  </si>
  <si>
    <t>性能は十分。熱だけ</t>
  </si>
  <si>
    <t>Performance is good. I have no complaints, but the amount of heat is a bit intense, so I think some measures may be needed in case of suffocation. It only comes on when the load is high. If you are a fan of cheap CPUs, it might be a bit strange. I recommend something a little better.</t>
  </si>
  <si>
    <t>Dariusz</t>
  </si>
  <si>
    <t>Procesor wprost znakomity. Z RTX 4090 współgra fantastycznie. Obawiałem sie tego upgrade'u z i5 13600k ze względu na opinie o wysokich temperaturach, ale Noctua D15S radzi sobie z i7 na ustawieniach "auto" na spokojnie, bardzo porównywalnie jak z i5, tak więc nie jest tak źle jak wszyscy piszą... W grach 72 maks, w Cinebench R23 multicore 91.</t>
  </si>
  <si>
    <t>The processor is absolutely great. It works fantastically with the RTX 4090. I was afraid of this upgrade from i5 13600k due to the opinions about high temperatures, but Noctua D15S handles i7 on "auto" settings easily, very comparable to i5, so it's not as bad as everyone writes... In games 72 max, in Cinebench R23 multicore 91.</t>
  </si>
  <si>
    <t>Aleksander</t>
  </si>
  <si>
    <t>W porównaniu do 9900K totalna przepaść. Wybrałem go do pary z RTX4080 i szczerze polecam. Jak dla mnie dopłata do i9 totalnie nie warta zachodu dla 4 dodatkowych rdzeni E. Pod 360mm aio corsaira elite capellix z ciekłym metalem temperatury w grach np wymaxowany wiedźmin 3 w 3440x1440 średnio 55st na rdzeniach P i 45 na rdzeniach E</t>
  </si>
  <si>
    <t>Compared to the 9900K, it's a total abyss. I chose it to pair with the RTX4080 and I sincerely recommend it. In my opinion, the extra payment for i9 is totally not worth the effort for 4 additional E cores. Under 360mm AIO Corsair Elite Capellix with liquid metal, temperatures in games, e.g. maxed out The Witcher 3 at 3440x1440, average of 55 degrees on P cores and 45 degrees on E cores</t>
  </si>
  <si>
    <t>jcsdom</t>
  </si>
  <si>
    <t>extraordinaire ce 14700k</t>
  </si>
  <si>
    <t>Totally satisfied, I can say that after 3 months of use whether in gaming, video processing, 3D design, data compression etc... it is very very strong... of course mandatory watercooling and 850 watt power supply . I have no particular overheating in play it is at 55° on average, office applications 45° at startup 27°</t>
  </si>
  <si>
    <t>Christophe</t>
  </si>
  <si>
    <t>Très bon matériel, je suis ultra gamer depuis plus de 20 ans et pour moi Intel est une game de produit très fiable qui explique que ça soit un poil plus cher. mon dernier Intel a duré 11 ans de gaming et il est encore opérationnel. j'ai aucun doute que celui ci va m’accompagner pour les 10 prochaines années.</t>
  </si>
  <si>
    <t>Very good hardware, I have been an ultra gamer for over 20 years and for me Intel is a very reliable product which explains why it is a bit more expensive. my last Intel lasted 11 years of gaming and is still operational. I have no doubt that this one will accompany me for the next 10 years.</t>
  </si>
  <si>
    <t>grosbill.com</t>
  </si>
  <si>
    <t>Jest moc, przesiadka z i5-8600k zrobiła powalające wrażenie. W połączeniu z RTX 4080 i monitorem 4k HDR wyciska z gier to co najlepsze. Bardzo dobra współpraca z DDR5 6400 MHz. Zdecydowanie warto było dopłacić w porównaniu do i7-13700k.</t>
  </si>
  <si>
    <t>There is power, the switch from i5-8600k made a stunning impression. Combined with the RTX 4080 and a 4k HDR monitor, it gets the best out of games. Very good cooperation with DDR5 6400 MHz. It was definitely worth the extra money compared to the i7-13700k.</t>
  </si>
  <si>
    <t>shopee.co.th Shopper</t>
  </si>
  <si>
    <t>ภายในกล่องบุบนิดหน่อยตามรูป แต่ไม่มีผลต่อการใช้งานอะไร เพราะเข็มอยู่ที่ตัวเมนบอร์ด ไม่ใช่ CPU แบบเมื่อก่อน พัสดุชิ้นนี้ยัดใส่เศษกระดาษป่นมา ไม่ได้แร็ปบับเบิล จริงๆ ควรป็นบับเบิลมา เพราะของราคาหมื่นกลางๆ ขอตัดดาวนึงครับ</t>
  </si>
  <si>
    <t>Inside the box is a little dented as shown in the picture. But it does not affect any use. Because the pin is on the motherboard, not the CPU like before. This parcel was stuffed with crushed paper. I really didn't rap about bubbles. It should have been bubbles. Because the price is in the middle of 10,000 baht. I'd like to cut one star.</t>
  </si>
  <si>
    <t>shopee.co.th</t>
  </si>
  <si>
    <t>shopee.tw Shopper</t>
  </si>
  <si>
    <t>CP值:良好 品質:良好 效能:良好 物流快速效率很棒 安裝上沒太大的難度 整體操作也不難 上次買的i5有貼貼紙 這次買的i7卻沒有貼貼紙</t>
  </si>
  <si>
    <t>CP value: Good Quality: Good Performance: Good The logistics is fast and efficient. The installation is not too difficult and the overall operation is not difficult. The i5 I bought last time had stickers, but the i7 I bought this time did not have stickers.</t>
  </si>
  <si>
    <t>shopee.tw</t>
  </si>
  <si>
    <t>Filip</t>
  </si>
  <si>
    <t>Uppgraderade från 4930K. Som andra nämnt, noctua nh-d15 räcker inte helt vid maxad användning som tex rendering. Efter någon minut klockar den ner sig till ca 5.3Ghz trots lite undervoltning. Men det blev lite skillnad ändå kan man säga 🙂</t>
  </si>
  <si>
    <t>Upgraded from 4930K. As others have mentioned, the noctua nh-d15 is not quite sufficient for maximum use such as rendering. After a few minutes, it clocks itself down to about 5.3Ghz despite a little undervoltage. But there was still a bit of a difference, you could say 🙂</t>
  </si>
  <si>
    <t>galaxus.at/ Shopper</t>
  </si>
  <si>
    <t>Sehr heiss. Low-Profile Kühler packt das kaum!</t>
  </si>
  <si>
    <t>Had to leave my ITX case open to install an oversized Noctua cooler. The processor tends to get hot... A low profile cooler can't keep it below 70 degrees (when idle)</t>
  </si>
  <si>
    <t>galaxus.at/</t>
  </si>
  <si>
    <t>Mateusz</t>
  </si>
  <si>
    <t>Szybki procesor, spełniający moje wymagania w 100%. Szybki zarówno w grach jak i programach inzynierskich. Jedyny minus to dosyć wysokie temperatury, nie obejdzie się bez dobrego chłodzenia, ramki stykowej i undervoltingu.</t>
  </si>
  <si>
    <t>A fast processor that meets my requirements 100%. Fast in both games and engineering programs. The only drawback is quite high temperatures, which requires good cooling, contact frame and undervolting.</t>
  </si>
  <si>
    <t>発熱控えめ。OCしないならこれで十分。</t>
  </si>
  <si>
    <t>I replaced almost all the parts other than the GPU with the 10700K, so it's not a comparison under exactly the same environment, but the CPU doesn't heat up above 48°C even when playing games at a room temperature of 27°C. The cooler is a NZXT 240 size AIO. I think this is enough if you don't use OC.</t>
  </si>
  <si>
    <t>Maciej</t>
  </si>
  <si>
    <t>Polecam. Bardzo wydajny procesor. Temperatury również bardzo wysokie. Bez UV szybko osiąga 100°C w stress testach, natomiast po UV -0.075 V, system jest stabilny a temperatury spadają do ok. 85°C.</t>
  </si>
  <si>
    <t>I recommend. Very efficient processor. Temperatures also very high. Without UV it quickly reaches 100°C in stress tests, while after UV -0.075 V, the system is stable and temperatures drop to approximately 85°C.</t>
  </si>
  <si>
    <t>Gute CPU</t>
  </si>
  <si>
    <t>Upgrade from 12700K to 14700K I'm positively surprised. It is relatively easy to cool, in my case with an Arctic Liquid 2 360 price performance is very good. Bought for CHF 399.-</t>
  </si>
  <si>
    <t>Uppgraderade från en överclockad 3770k och vilken otrolig skillnad kör custom loop med cpu &amp; gpu på 3x360 rads. toppar 82-85 grader i Cinebench 2024 efter 30 minuter run på stock inställningarna (låg och drog 250-270w enligt hw monitor) så förstår at folk med luft säger at deras går varm</t>
  </si>
  <si>
    <t>Upgraded from an overclocked 3770k and what an incredible difference running custom loop with cpu &amp; gpu at 3x360 rads. peaks 82-85 degrees in Cinebench 2024 after 30 minutes run on stock settings (low and drew 250-270w according to hw monitor) so understand that people with air say that theirs runs hot</t>
  </si>
  <si>
    <t>Stor uppgradering från min 12600K. Nära dubblering i CPU-Z flertrådat, 15000p. Bara 15% ökning av enkeltrådat 927p. Noctuna 15D räcker inte helt och CPUn throttlar om man pressar den med tuffa benchmarks.</t>
  </si>
  <si>
    <t>Big upgrade from my 12600K. Near duplication in CPU-Z multi-threaded, 15000p. Only 15% increase on single threaded 927p. The Noctuna 15D is not quite enough and the CPU throttles if you push it with tough benchmarks.</t>
  </si>
  <si>
    <t>発熱は気にならない</t>
  </si>
  <si>
    <t>Just to be safe, I used simple water cooling, but I didn't notice any severe heat generation. The case fan is also running quietly. No matter how much 65W it is, the current CPU output is over 200W at peak times, so I chose this product with heat generation in mind. Well, I only use the internet and Zoom, so I'm definitely over spec.</t>
  </si>
  <si>
    <t>CP值:好 效能:好 品質:優 終於收到Intel i7-14700k 以為首購有Intel長方包裝盒 開箱後沒有intel 長方包裝盒 I7小盒和一盒長方贈品</t>
  </si>
  <si>
    <t>CP value: Good Performance: Good Quality: Excellent I finally received the Intel i7-14700k. I thought it came with an Intel rectangular box for my first purchase. After opening the box, there was no Intel rectangular box. I7 small box and a box of rectangular gifts.</t>
  </si>
  <si>
    <t>Dawid</t>
  </si>
  <si>
    <t>Procesor TOP. Cena podobna do generacji wczesniej, swiezszy niz poprzedni, wiecej rdzeni. Jedyny minus to temperatury - bez dobrego chlodzenia wodnego nawet nie mysl o zakupie.</t>
  </si>
  <si>
    <t>TOP processor. Price similar to the previous generation, fresher than the previous one, more cores. The only downside is the temperatures - without good water cooling, don't even think about buying it.</t>
  </si>
  <si>
    <t>Kai</t>
  </si>
  <si>
    <t>Top processor. Unfortunately it's set up so that it doesn't run as efficiently as possible, but then it's a top processor with an AIO at most 80C under load and 30C when idle.</t>
  </si>
  <si>
    <t>Bewertung für Intel Core i7 14700K 20 8+12 3.40GHz So.1700 TRAY</t>
  </si>
  <si>
    <t>As expected, this island runs stable right down to the last detail and I'm very excited that I was able to get it here at Mindfactory for such a good price. Thanks for that!</t>
  </si>
  <si>
    <t>2ga4t379o7o08a173hc1qp4kbh</t>
  </si>
  <si>
    <t>ประสิทธิภาพที่แข็งแกร่ง, 20 คอร์ CPU, ชิปเซ็ต Intel i7, \nพาวเวอร์ซัพพลายโอเค \nซีพียูโอเค\nเมนบอร์ดโอเค\nเคสโอเค\nชุดน้ำซีพีโอเค\nไฟrgb โอเค\nการจัดส่งก็เร็วดีไม่มีปัญหาอะไร</t>
  </si>
  <si>
    <t>Strong performance, 20 CPU cores, Intel i7 chipset, OK power supply \nCPU ok\nMotherboard ok\nCase ok\nCPU kit ok\nRGB lights OK\nDelivery was fast, no problems.</t>
  </si>
  <si>
    <t>lazada.co.th</t>
  </si>
  <si>
    <t>shopee.co.id Shopper</t>
  </si>
  <si>
    <t>Sepadan dengan Harga:lumayan belum di coba, tunggu part lainny. i7 ke atas memang ga ad kipas, jd jgn berharap ad kipas. bagi yg ngarep kipas beli i5 aj</t>
  </si>
  <si>
    <t>Worth the price: not bad, haven't tried it yet, wait for other parts. i7 and above don't have a fan, so don't expect a fan. For those who are looking for a fan, just buy the i5</t>
  </si>
  <si>
    <t>shopee.co.id</t>
  </si>
  <si>
    <t>Paweł</t>
  </si>
  <si>
    <t>Świetny procesor - bardzo dobra wydajność w grach i w codziennym użytkowaniu. Znakomicie się zachowuje w zestawie z kartą 4070 Ti - benchmarki wydajnościowe skoczyły w górę aż miło popatrzeć!</t>
  </si>
  <si>
    <t>Great processor - very good performance in games and in everyday use. It behaves perfectly with the 4070 Ti card - the performance benchmarks have skyrocketed, it's nice to see!</t>
  </si>
  <si>
    <t>Олександр</t>
  </si>
  <si>
    <t>Процессор горячий, на стандартних налаштуваннях тротлить на кастомній воді 2х360мм радіаторах! Якщо виставити рівень VRM на Level 1, то температура впала на градусів 20, але трохи впала продуктивність</t>
  </si>
  <si>
    <t>The processor is hot, on standard settings it throttles on custom water 2x360mm radiators! If you set the VRM level to Level 1, the temperature dropped by 20 degrees, but the performance dropped a little</t>
  </si>
  <si>
    <t>ktc.ua</t>
  </si>
  <si>
    <t>CPU劣化問題</t>
  </si>
  <si>
    <t>There was no particular defect in the CPU itself, but there are concerns about deterioration due to the current excessive power profile, so it cannot be used with confidence. . Naturally, if you put in a power limit, the performance deteriorates, and the meaning of having a k rating is lost, making it a product with a delicate position. .</t>
  </si>
  <si>
    <t>Anton</t>
  </si>
  <si>
    <t>Jämfört med i5-3570K är denna processorn grym. Temperaturen ligger runt 50-60°C under ansträngning tack vare vattenkylning. Självklart val av processor i prisklassen.</t>
  </si>
  <si>
    <t>Compared to the i5-3570K, this processor is awesome. The temperature is around 50-60°C during exertion thanks to water cooling. Obviously choice of processor in the price range.</t>
  </si>
  <si>
    <t>Jakub</t>
  </si>
  <si>
    <t>Mega zaskoczenie. Po przesiadce z 13700k odczułem mega pozytywny zastrzyk energii. W przypadku niewielkiej różnicy cenowej między 13 i 14 gen lepiej dopłacić</t>
  </si>
  <si>
    <t>Mega surprise. After switching from 13700k, I felt a huge positive energy boost. If there is a small price difference between the 13th and 14th gen, it is better to pay extra</t>
  </si>
  <si>
    <t>Gustavo P.</t>
  </si>
  <si>
    <t>Processador top, dispensa comentários, ultra mega rápido! Esquenta mais que os antigos, natural por ter mais núcleos, recomendo um bom watercooler para ele!</t>
  </si>
  <si>
    <t>Top processor, no comments needed, ultra mega fast! It heats up more than the old ones, naturally because it has more cores, I recommend a good water cooler for it!</t>
  </si>
  <si>
    <t>waz.com.br</t>
  </si>
  <si>
    <t>Uno de mos mejores procesadores</t>
  </si>
  <si>
    <t>Excellent, super fast processor. I recommend it to everyone who wants to update their computer or build a new one. I use it with the 4080 video card, super excellent combination.</t>
  </si>
  <si>
    <t>edcounter</t>
  </si>
  <si>
    <t>Chất lượng sản phẩm:new 11 điểm. Săn sale có 8tr. chuẩn new box. Mới k tì vết</t>
  </si>
  <si>
    <t>Product quality: new 11 points. Hunting for sale is 8 million. standard new box. New without blemishes</t>
  </si>
  <si>
    <t>shopee.vn</t>
  </si>
  <si>
    <t>Działa dokładnie jak w specyfikacji i testach dostępnych online. Ocenić mogę tak naprawdę tylko to że dotarł do mnie w stanie idealnym i póki co podgrzewa mi pokój grając w nowego Horizona.</t>
  </si>
  <si>
    <t>Works exactly as per specifications and tests available online. The only thing I can really say is that it arrived in perfect condition and for now it warms up my room while playing the new Horizon.</t>
  </si>
  <si>
    <t>Procesor jest super wykręca bardzo dobre wyniki ale ma swój minus który jest oczywisty przy tyłu rdzeniach i takim taktowaniu po włączeniu stresa testu osiąga 100°C oraz zużywa 330w prądu przy 360mm AIO</t>
  </si>
  <si>
    <t>The processor is great, it produces very good results, but it has its drawback, which is obvious with the rear cores and such clock speed, when the stress test is turned on, it reaches 100°C and consumes 330W of electricity at a 360mm AIO</t>
  </si>
  <si>
    <t>Procek wydajny bardzo dobrze wspolpracuje z rtx 4070 super a kolejny plus to posiadanie zintegrowanej karty graficznej. Jak na tą cenę procek bardzo opłacalny</t>
  </si>
  <si>
    <t>The efficient processor works very well with the RTX 4070 Super and another advantage is having an integrated graphics card. For this price, the process is very profitable</t>
  </si>
  <si>
    <t>galaxus.ch Shopper</t>
  </si>
  <si>
    <t>Produkt ist Top! Versand von Galaxus eine Frechheit!</t>
  </si>
  <si>
    <t>The processor is great, but the shipping packaging from Galaxus is a disgrace! How can it be that a product (which is electronics) comes in a box without any impact material? The CPU constantly slipped back and forth during transport and received shocks. The way buyers' money is handled here is disastrous, guarantee or not. Talk to your shipping department.</t>
  </si>
  <si>
    <t>galaxus.ch</t>
  </si>
  <si>
    <t>CP值:將就~ Intel該加油了~ 品質:GOOD~ 效能:還行~ N年來無數回購的見證~ 資訊用品長青樹,推薦給大家~</t>
  </si>
  <si>
    <t>CP value: Make do~ Intel should work harder~ Quality: GOOD~ Performance: OK~ Testimony of countless repurchases over the past N years~ Evergreen information supplies, recommended to everyone~</t>
  </si>
  <si>
    <t>Нурда</t>
  </si>
  <si>
    <t>Intel Core i7 14700K BOX - отличный выбор для опытных пользователей, готовых самостоятельно выбрать систему охлаждения и настроить процессор для максимальной производительности.</t>
  </si>
  <si>
    <t>The Intel Core i7 14700K BOX is an excellent choice for advanced users who are ready to choose their own cooling system and configure the processor for maximum performance.</t>
  </si>
  <si>
    <t>shop.kz</t>
  </si>
  <si>
    <t>wlskr685cf</t>
  </si>
  <si>
    <t>ประสิทธิภาพ:ดีเยี่ยมสุดๆเลย ความคุ้มค่า:คุ้มค่ามากๆ ซื้อมาหลายชิ้นแล้วกับร้านนี้ สั่งที่ก็ประกอบคอมได้เครื่องนึงเลยทีเดียว 55555</t>
  </si>
  <si>
    <t>Performance: Absolutely excellent. Value: Very worthwhile. I have bought many items from this store. Order and assemble one computer at once, haha.</t>
  </si>
  <si>
    <t>Rewelacja. Przy zastosowaniu pasty Grizzly oraz ramki do lga 1700 (zamiast oryginalnego uchwytu do procesora), temperatury od 31 do 83 stopni (stress test).</t>
  </si>
  <si>
    <t>Revelation. Using Grizzly paste and a frame for LG 1700 (instead of the original processor holder), temperatures from 31 to 83 degrees (stress test).</t>
  </si>
  <si>
    <t>Mikael</t>
  </si>
  <si>
    <t>Riktigt grymt, gick direkt från I7-6700k, till denna I7-14700K, normalt sätt uppgraderar man sällan grunden bruka mest byta bara moderkortet, men det kommer en tidpunkt där även CPU behöver bytas :) Helt klockrent allt funkar som det ska :)</t>
  </si>
  <si>
    <t>Really awesome, went straight from the I7-6700k, to this I7-14700K, normally you rarely upgrade the base, usually just change the motherboard, but there comes a time when the CPU also needs to be changed :) Perfectly everything works as it should :)</t>
  </si>
  <si>
    <t>salexandre</t>
  </si>
  <si>
    <t>ATTENTION !!</t>
  </si>
  <si>
    <t>be careful it is a core i7 14700K and not a corei9 this reference i9 14700K does not exist at INTEL! Beware of misleading advertising!!</t>
  </si>
  <si>
    <t>galaxus.de Shopper</t>
  </si>
  <si>
    <t>Produkt 10/10 Verpackung 3/10</t>
  </si>
  <si>
    <t>The product itself 10/10 the packaging is another matter for me I would say when I order something from Wish or Aliexpress I expect this kind of packaging and that for 460.- but this is not that important and the CPU itself is highly recommended.</t>
  </si>
  <si>
    <t>galaxus.de</t>
  </si>
  <si>
    <t>Christoph G.</t>
  </si>
  <si>
    <t>Generationenprinzip</t>
  </si>
  <si>
    <t>Great CPU for brilliant gaming and the rest anyway. Clear recommendation for anyone who wants to experience this generation.</t>
  </si>
  <si>
    <t>Tomasz</t>
  </si>
  <si>
    <t>Dał xkom promocję na tego proca i przez tą promocję musiałem zmienić całego kompa ;) Działa rewelacyjnie. Liczba rdzeni wprawia w małe osłupienie.</t>
  </si>
  <si>
    <t>He gave xkom a promotion for this processor and because of this promotion I had to change the entire computer ;) It works great. The number of cores is a bit astonishing.</t>
  </si>
  <si>
    <t>Przesiadłem się z i9900. Spory skok wydajności, Mam chłodzenie wodne Arctic. W automacie podkręca się do 5,2-5,4kHz</t>
  </si>
  <si>
    <t>I upgraded from i9900. A big jump in performance, I have Arctic water cooling. In the machine it is overclocked to 5.2-5.4kHz</t>
  </si>
  <si>
    <t>Michał</t>
  </si>
  <si>
    <t>Świetny procesor, ale potrzebuje wydajnego chłodzenia wodnego. Ja mam Arctic Freezer II 240 i bez undervoltingu temperatury są wysokie</t>
  </si>
  <si>
    <t>Great processor, but needs efficient water cooling. I have Arctic Freezer II 240 and without undervolting the temperatures are high</t>
  </si>
  <si>
    <t>robbych</t>
  </si>
  <si>
    <t>Fitur Terbaik:Tambahan E-Core Sepadan dengan Harga:Worth karena meskipun anggapannya seri refresh ada tambahan core buat i7 14thbseries ini</t>
  </si>
  <si>
    <t>Best Feature:Additional E-Core Worth the Price:Worth because even though it is considered a refresh series there are additional cores for this i7 14thbseries</t>
  </si>
  <si>
    <t>przyjemna przesiadka z 7 generacji, duży skok wydajności w parze z aio arctic liquid freezer 360 utrzymuje niskie temperatury, polecam</t>
  </si>
  <si>
    <t>a pleasant change from the 7th generation, a big jump in performance in combination with AIO Arctic Liquid Freezer 360 maintains low temperatures, I recommend</t>
  </si>
  <si>
    <t>Faster CPU, I haven't regretted it and you can cool it without any problems without having to reduce the performance.</t>
  </si>
  <si>
    <t>anizterritory</t>
  </si>
  <si>
    <t>INTEL CPU Core i7 - 14700K LGA 1700 ซื้อโปรได้ส่วนลด 2,000 บาท คุ้มมาก ใช้งานดีเยี่ยม 👍👍👍 ร้านค้าจัดส่งดีมากๆ ไม่ต้องกลัวเรื่องสินค้าเสียหาย</t>
  </si>
  <si>
    <t>INTEL CPU Core i7 - 14700K LGA 1700 Buy a promotion and get a discount of 2,000 baht. Very worthwhile. Works great. 👍👍👍 The store ships very well. Don't be afraid of damaged products.</t>
  </si>
  <si>
    <t>Rasse</t>
  </si>
  <si>
    <t>Hyvin pelittää</t>
  </si>
  <si>
    <t>Works well with liquid cooling. Along with the 4090, runs all modern games and game development with Unreal Engine 5.</t>
  </si>
  <si>
    <t>CP值:以14th 算高 效能:跟13代比有增加 品質:普通 超迅速的出貨速度,出貨也有用緩衝保護,商品完好無缺,下次有看到喜歡的商品,有機會會再向您購買的,謝謝!</t>
  </si>
  <si>
    <t>CP value: 14th generation is considered as high performance: compared with the 13th generation, there is an increase in quality: normal and super fast shipping speed, and the shipment is also protected by buffering. The goods are in good condition. If I see something I like next time, I will buy it again if I have the opportunity. Thank you for your purchase!</t>
  </si>
  <si>
    <t>The I7 14700K offers very good performance in gaming and video editing and I can highly recommend it.</t>
  </si>
  <si>
    <t>14世代なのでマザーボードは選びますが…</t>
  </si>
  <si>
    <t>Since it's a 14th generation motherboard, I have to choose a motherboard, but the performance is said to be a little better than the 13th generation, so if I were to build a PC now, I'd choose the 14th. It moves well.</t>
  </si>
  <si>
    <t>Marha</t>
  </si>
  <si>
    <t>Huippuluokan Intel prosessori</t>
  </si>
  <si>
    <t>Very good. I highly recommend. This fulfills the need of many users.</t>
  </si>
  <si>
    <t>power.fi</t>
  </si>
  <si>
    <t>Michal</t>
  </si>
  <si>
    <t>Fajny procesor do pracy itp ale jeśli szukasz czegoś do granie stricte to kup ryznena 7 7800x3d który na tą chwilę jest tańszy od i7 ja zmienilem i nie żałuję</t>
  </si>
  <si>
    <t>Nice processor for work etc. but if you are looking for something for strictly gaming, buy Ryzen 7 7800x3d which is currently cheaper than i7, I changed it and I don't regret it</t>
  </si>
  <si>
    <t>Lezy w szafie i czeka na swoja kolej, kupiony na spontanie ze wzgledu na niestabline ceny procesorow, zwlaszcza 12 generacji, kto wie co bedzie w przyszlosci z 14ta</t>
  </si>
  <si>
    <t>It's lying in the closet and waiting for its turn, bought spontaneously due to the unstable prices of processors, especially the 12th generation, who knows what will happen in the future with the 14th generation</t>
  </si>
  <si>
    <t>CP值:非常好 品質:非常高 效能:非常好 質量非常好, 真的很喜歡,完全超出期望值,發貨速 度非常快,包裝非常仔細、嚴實,物流公司服務態度很好,運送速度很快,很滿意的一次購物質量很好,</t>
  </si>
  <si>
    <t>CP value: very good. Quality: very high. Efficiency: very good. The quality is very good. I really like it. It completely exceeded my expectations. The delivery speed is very fast. The packaging is very careful and tight. The logistics company has a very good service attitude and the delivery speed is very fast. Very satisfied with a purchase, the quality is very good,</t>
  </si>
  <si>
    <t>ความคุ้มค่า:ได้ในราคาที่คุ้มมาก ประสิทธิภาพ:ดีเยี่ยม ร้านรับคำสั่งซื้อแล้วจัดส่งในวันรวดเร็วมาก สินค้าใช้งานได้ปรกติ ราคาดีกว่าร้านอื่นแนะนำครับ ขนส่งFlashนำสินค้าจากต้นทางมาส่งปลายทางรวดเร็ว แต่มาตกม้าตายตรงพนักงานนำจ่ายสินค้าเหมือนจ้างนังเลงมาส่งของ ต่อไปร้านไหนส่งFlashคงเลิกสั่ง</t>
  </si>
  <si>
    <t>Value: Got it at a very good price. Performance: Excellent The store accepts orders and ships them the same day, very quickly. The product can be used normally. The price is better than other shops. Recommended. Flash transport brings products from the origin to the destination quickly. But the horse was killed by the delivery staff, like they hired a gangster to deliver the goods. In the future, any store that sends Flash will probably stop ordering.</t>
  </si>
  <si>
    <t>真的超級喜歡,非常支援,質量非常好,與賣家描述的完全一致,非常滿意,真的很喜歡,完全超出期望值,發貨速度非常快,包裝非常仔細、嚴實,物流公司服務態度很好,運送速度很快,很滿意的一次購物。 掌櫃態度很專業熱情,有問必答,回覆也很快,我問了不少問題,他都不覺得煩,都會認真回答我,這點我向掌櫃表示由衷的敬意,這樣的好掌櫃可不多。</t>
  </si>
  <si>
    <t>I really like it, very supportive, the quality is very good, exactly as described by the seller, very satisfied, really like it, completely exceeded expectations, the delivery speed is very fast, the packaging is very careful and tight, the logistics company's service attitude is very good, The shipping was fast, and I was very satisfied with my purchase. The shopkeeper has a very professional and enthusiastic attitude. He answers all my questions and responds very quickly. I asked a lot of questions, but he didn’t feel annoyed and answered me seriously. I express my sincere respect to the shopkeeper. There are not many such good shopkeepers. .</t>
  </si>
  <si>
    <t>I'm thrilled, it's even more economical in desktop use than my old I7 4960X</t>
  </si>
  <si>
    <t>torah_is.real</t>
  </si>
  <si>
    <t>ส่งไว เจไดคูล เปิดแบบไม่ใส่ซิงค์ ไม่ทำอะไร นิ่งๆที่ 88 องศา ถือว่าดี (ชุดน้ำอีกร้านมาอย่างช้า)</t>
  </si>
  <si>
    <t>Fast delivery, Jedi Cool, opens without syncing, doesn't do anything, still at 88 degrees, considered good (water set from another store came slowly)</t>
  </si>
  <si>
    <t>khairil_brothers</t>
  </si>
  <si>
    <t>Performance:not try yet Hari ni order petang terus pos, Nice work very fast &amp; furious 🤣, esok sampi 👍 recommended</t>
  </si>
  <si>
    <t>Performance: not try yet Today order in the afternoon directly post, Nice work very fast &amp; furious 🤣, arrive tomorrow 👍 recommended</t>
  </si>
  <si>
    <t>Kupiłem do budowy zestawu, spełnia oczekiwania. Chłodzony Arctic Liquid Freezer II 360 , temperatury w normie.</t>
  </si>
  <si>
    <t>I bought it to build a set, it meets expectations. Cooled Arctic Liquid Freezer II 360, temperatures normal.</t>
  </si>
  <si>
    <t>mage465799</t>
  </si>
  <si>
    <t>ซื้อวันที่28 เดือน11 ร้านติ๊กประกัน เดือนธันวาให้หน่อยก็ไม่ได้ กว่าลูกค้าจะได้ของก็ธันวาแล้วไม่รู้นับประกันวันที่ซื้อหรือเปล่า</t>
  </si>
  <si>
    <t>Bought on the 28th of the 11th month at Tik Insurance shop. I can't give you some in December. By the time the customer receives the item, it will be December and I don't know if the warranty is counted from the date of purchase or not.</t>
  </si>
  <si>
    <t>Jerzy</t>
  </si>
  <si>
    <t>Udany procesor z dobrym chłodzeniem 5,9ghz na auto oc na płycie Msi Tomahawk Max z790 temperatury podczas Grania max 65st</t>
  </si>
  <si>
    <t>Successful processor with good cooling 5.9 GHz on auto oc on the Msi Tomahawk Max z790 board, temperature during gaming max 65 degrees</t>
  </si>
  <si>
    <t>Joakim</t>
  </si>
  <si>
    <t>Riktigt nöjd med denna processor. inget klaga på att den blir varm jag kör vatten kylare så tempen håller sig bra</t>
  </si>
  <si>
    <t>Really happy with this processor. no complaints that it gets hot, I run a water cooler so the temperature stays good</t>
  </si>
  <si>
    <t>ของตรงปกครับ สินค้าส่งไว จัดส่งไว สินค้าห่อแพ็คมาอย่างดี ไม่เสียหาย ตรวจเช็ตเรียบร้อย ใช้งานได้ปกติ ชอบมากครับ เยี่ยมมม</t>
  </si>
  <si>
    <t>Item exactly as described. Product delivered quickly, delivered quickly. Product wrapped well, undamaged, checked and checked. Can be used normally. I like it very much. Excellent.</t>
  </si>
  <si>
    <t>效能:爛 CP值:爛 品質:爛 不能開機根本不知道能不能用,要退貨退款還要三成整新費,有夠坑的,以後絕不再原價屋買東西,還有很多地方可以買的</t>
  </si>
  <si>
    <t>Performance: bad. CP value: bad. Quality: bad. Can't turn it on. I don't know if it can be used. If you want to return it for a refund, you have to pay a 30% refurbishing fee. It's quite a scam. I will never buy anything at the original price again. There are still many places to buy. of</t>
  </si>
  <si>
    <t>Radosław</t>
  </si>
  <si>
    <t>Świetny procesor. Jeszcze nie udało mi się go zagiąć, zdecydowanie gigantyczny przeskok z i5-4670.</t>
  </si>
  <si>
    <t>Great processor. I haven't managed to bend it yet, definitely a giant leap from the i5-4670.</t>
  </si>
  <si>
    <t>事実上の最上位CPU!?</t>
  </si>
  <si>
    <t>The Core i9 14900K has poor cost performance compared to its performance, so this CPU is effectively the top of the line. The software compatibility and stability are as expected from Intel, and it looks like it will last a long time.</t>
  </si>
  <si>
    <t>Maksymilian</t>
  </si>
  <si>
    <t>Mocny procek spełniający swoje działanie w grach jak i renderingu. Bardzo dobra cena względem jakości.</t>
  </si>
  <si>
    <t>A powerful processor that performs well in games and rendering. Very good price compared to the quality.</t>
  </si>
  <si>
    <t>Działa. Szybko działa. Póki co, nie napotkałem żadnych problemów.</t>
  </si>
  <si>
    <t>Works. It works quickly. So far, I haven't encountered any problems.</t>
  </si>
  <si>
    <t>Olivier</t>
  </si>
  <si>
    <t>envoyé dans une enveloppe cartonné qui ne protège pas le contenu. boite du proc reçu légèrement écrasé.</t>
  </si>
  <si>
    <t>sent in a cardboard envelope which does not protect the contents. Proc box received slightly crushed.</t>
  </si>
  <si>
    <t>apoza</t>
  </si>
  <si>
    <t>ประสิทธิภาพ:แรงคุ้มค่า ความคุ้มค่า:ดีมาก แรงมากเดี๋ยวต้องจัดชุดน้ำเพิ่ม</t>
  </si>
  <si>
    <t>Efficiency: Powerful and worth it Value: Very good It's very strong. I'll have to pack more water.</t>
  </si>
  <si>
    <t>ใส่กล่องเล็กไปหน่อย ถ้าโชคไม่ดีบุบถึงกล่องcpuแน่ๆ เดชะบุญ</t>
  </si>
  <si>
    <t>Put it in a small box. If you're unlucky, you'll definitely get a dent in the CPU box. Good luck.</t>
  </si>
  <si>
    <t>Fitur Terbaik:performa terbaik saat ini Sepadan dengan Harga:sdikit pricy maklum early adopter tpi terbantu voucher promo dan diskon Seller amanah rekomen banget , udh berulang kali order selalu puas , produk sesuai deskripsi dan pesanan , paket dikemas packing dengan aman , Kurir sip</t>
  </si>
  <si>
    <t>Best Features: best performance at the moment Worth the price: a bit pricy, understandably early adopter but helped by promo vouchers and discounts. Trusted seller, highly recommended, have ordered repeatedly, always satisfied, product matches description and order, package is packaged safely, courier is good</t>
  </si>
  <si>
    <t>Luca</t>
  </si>
  <si>
    <t>Ottima scelta, rendering incredibilmente veloce, abbinato ad una scheda RTX 4060 Ti esegue un render in un minuto</t>
  </si>
  <si>
    <t>Great choice, incredibly fast rendering, paired with an RTX 4060 Ti card it renders in a minute</t>
  </si>
  <si>
    <t>gamerbox.it</t>
  </si>
  <si>
    <t>Grzegorz</t>
  </si>
  <si>
    <t>Super procek, temperatury z Arctic LFII nie przekraczajć 90 st. w Cinebench a wydajność bajka.</t>
  </si>
  <si>
    <t>Great processor, temperatures with Arctic LFII do not exceed 90 degrees in Cinebench and the performance is fantastic.</t>
  </si>
  <si>
    <t>Fabbrizio</t>
  </si>
  <si>
    <t>Porządny i szybki procesor, w połączeniu z chłodzeniem Noctua NH-D15 sprawdza się bardzo fajnie.</t>
  </si>
  <si>
    <t>A decent and fast processor, combined with the Noctua NH-D15 cooling works very well.</t>
  </si>
  <si>
    <t>vataruzaza</t>
  </si>
  <si>
    <t>ความคุ้มค่า:ดี ประสิทธิภาพ:ดี ส่งเร็วมากครับ สั่ง 25 ได้ของ 26 เร็วเกิ้น</t>
  </si>
  <si>
    <t>Value: Good Performance:Good Very fast delivery, ordered 25 and received 26, very fast.</t>
  </si>
  <si>
    <t>Hubert</t>
  </si>
  <si>
    <t>NOW THIS IS POD RACING also można sobie ogrzać ręce zimą jak zmarzniemy ;)</t>
  </si>
  <si>
    <t>NOW THIS IS POD RACING also allows you to warm your hands in winter when you get cold ;)</t>
  </si>
  <si>
    <t>Krzysztof</t>
  </si>
  <si>
    <t>Przy max. obciążeniu temp. CPU przy chodzeniu wodnym Endorfy navis 360, trzma100°C</t>
  </si>
  <si>
    <t>At max. CPU temperature load during water running Endorfy navis 360, temperature 100°C</t>
  </si>
  <si>
    <t>需要考慮周詳懶得想了用唬爛產生器的影響及因應對策。經過上述討論,拿破崙曾經認為,真誠的人,不會恨人。這句話反映了問題的急切性。</t>
  </si>
  <si>
    <t>You need to think carefully about the impact and countermeasures of using a bluff generator without being too lazy to think about it. After the above discussion, Napoleon once believed that sincere people will not hate others. This sentence reflects the urgency of the problem.</t>
  </si>
  <si>
    <t>harkoncyrus</t>
  </si>
  <si>
    <t>För min del så har jag lägre temps än i7-10700k som jag hade innan. Fungerar kanon!</t>
  </si>
  <si>
    <t>For my part, I have lower temps than the i7-10700k that I had before. Works great!</t>
  </si>
  <si>
    <t>EISMLEH</t>
  </si>
  <si>
    <t>Intel levererar det de lovar. Lägre TEMP och effekt förbrukning än jag trodde.</t>
  </si>
  <si>
    <t>Intel delivers what they promise. Lower TEMP and power consumption than I thought.</t>
  </si>
  <si>
    <t>Heinrich</t>
  </si>
  <si>
    <t>TOP price, good quality</t>
  </si>
  <si>
    <t>品質:很讚 效能:多核划算 CP值:折扣後划算</t>
  </si>
  <si>
    <t>Quality: Excellent Performance: Cost-effective for multi-core CP value: Cost-effective after discount</t>
  </si>
  <si>
    <t>Uppgraderade från i7 4790k och är riktigt nöjd! Överklock på 6ghz</t>
  </si>
  <si>
    <t>Upgraded from i7 4790k and am really happy! Overclocked at 6ghz</t>
  </si>
  <si>
    <t>Norbert</t>
  </si>
  <si>
    <t>Po UV 76 stopni max, 225W. F280, Z790. Rewelka</t>
  </si>
  <si>
    <t>After UV 76 degrees max, 225W. F280, Z790. Awesome</t>
  </si>
  <si>
    <t>Robi to co do niego należy lecz trzeba miec dobre chlodzenie bo grzeje 😁</t>
  </si>
  <si>
    <t>It does what it's supposed to do, but you need good cooling because it heats up 😁</t>
  </si>
  <si>
    <t>Dany</t>
  </si>
  <si>
    <t>riktigt jävla snabb gick från 11 gen av i5 så detta va en sjkukt bra upgradering</t>
  </si>
  <si>
    <t>really damn fast went from 11 gen of i5 so this was a damn good upgrade</t>
  </si>
  <si>
    <t>hoangha1311</t>
  </si>
  <si>
    <t>ông ck ổng mua cho bạn, thấy lắp ráp work được nên chắc hàng cũng ok :))</t>
  </si>
  <si>
    <t>The guy bought it for you, and saw that the assembly worked, so the product is probably ok :))</t>
  </si>
  <si>
    <t>Łukasz</t>
  </si>
  <si>
    <t>Super procek, nie grzeje się... jak co nie ktorzy myślą że się grzeje :p</t>
  </si>
  <si>
    <t>Great processor, it doesn't heat up... as some people think it does :p</t>
  </si>
  <si>
    <t>widchayaporn.28</t>
  </si>
  <si>
    <t>สินค้าตรงปกแน่นอนครับ ซื้อตอน 6.6 มีโค้ตส่วนลดอีก คุ้มๆเลยครับ คุ้ม โคตรแรง</t>
  </si>
  <si>
    <t>The product is definitely exactly as described. I bought it at 6.6 and there's a discount code. It's worth it. Very worthwhile.</t>
  </si>
  <si>
    <t>品質:堅若磐石 CP值:14代中較高的一款 效能:8P-core 12E-core</t>
  </si>
  <si>
    <t>Quality: rock solid CP value: one of the higher among the 14 generations Performance: 8P-core 12E-core</t>
  </si>
  <si>
    <t>terabyteshop.com.br Shopper</t>
  </si>
  <si>
    <t>Great product, the PC is much faster to run emulator games and VMs</t>
  </si>
  <si>
    <t>terabyteshop.com.br</t>
  </si>
  <si>
    <t>東西包裝完整無誤,另有加裝緩衝袋之類保護。 另外交易送貨速度也快。 如有需要會再回購,感謝。</t>
  </si>
  <si>
    <t>The packaging of things is complete and complete, and there are additional protection bags such as buffer bags. In addition, the transaction delivery speed is also fast. Will repurchase if necessary, thank you.</t>
  </si>
  <si>
    <t>มีใบกำกับภาษีเพื่อเป็นหลักฐานประกอบการรับประกัน ทางร้านตอบแชทไม่ช้า ห่อกันกระแทกมา เคยซื้อสินค้าร้านนี้หลายครั้งแล้วไม่มีปัญหาใดๆ บริการค่อนข้างดี</t>
  </si>
  <si>
    <t>There is a tax invoice as evidence of warranty. The shop responded to chat quickly. Wrapped in bubble wrap. I have purchased products from this store many times and have not had any problems. The service is quite good.</t>
  </si>
  <si>
    <t>Mariusz</t>
  </si>
  <si>
    <t>Bardzo wydajny procesor, tylko potrzebuje dobrego chłodzenia.</t>
  </si>
  <si>
    <t>A very efficient processor, it just needs good cooling.</t>
  </si>
  <si>
    <t>galaxus.fr/ Shopper</t>
  </si>
  <si>
    <t>Rapide pas cher et efficace</t>
  </si>
  <si>
    <t>Too strong digitec, extremely fast</t>
  </si>
  <si>
    <t>galaxus.fr/</t>
  </si>
  <si>
    <t>Powerful processor for my configuration.</t>
  </si>
  <si>
    <t>Eingebaut und</t>
  </si>
  <si>
    <t>Installed and works as it should.</t>
  </si>
  <si>
    <t>pixmart.it Shopper</t>
  </si>
  <si>
    <t>Sono rapidissimi e disponibili, il processore prevedeva 5-9 giorni per la consegna ma in realtà in soli 3 giorni lo hanno consegnato. Consiglio questazienda!</t>
  </si>
  <si>
    <t>They are very fast and available, the processor expected 5-9 days for delivery but in reality they delivered it in just 3 days. I recommend this company!</t>
  </si>
  <si>
    <t>pixmart.it</t>
  </si>
  <si>
    <t>trusted_shop</t>
  </si>
  <si>
    <t>ประสิทธิภาพ:เยี่ยมส่งไว ของดีครับ ส่งไว แนะนำๆครับ</t>
  </si>
  <si>
    <t>Performance: Excellent, fast delivery, good product, fast delivery, recommend.</t>
  </si>
  <si>
    <t>良い品、良い対応だと思います。</t>
  </si>
  <si>
    <t>It was carefully packaged and arrived quickly. The product is operating stably. However, I haven't overloaded it yet, so I haven't really felt the difference with the old PC.</t>
  </si>
  <si>
    <t>Waldemar</t>
  </si>
  <si>
    <t>Dobry produkt. Polecam.</t>
  </si>
  <si>
    <t>Good product. I recommend.</t>
  </si>
  <si>
    <t>Emerson M.</t>
  </si>
  <si>
    <t>muy buena compra</t>
  </si>
  <si>
    <t>excellent product 100% recommended</t>
  </si>
  <si>
    <t>i7 la valeur sûre</t>
  </si>
  <si>
    <t>5 stars the best CPUs at the best prices</t>
  </si>
  <si>
    <t>ประสิทธิภาพ:ดีเยี่ยม ส่งไวครับร้านนี้</t>
  </si>
  <si>
    <t>Performance: Excellent Fast delivery from this shop.</t>
  </si>
  <si>
    <t>maruhalay</t>
  </si>
  <si>
    <t>ความคุ้มค่า:ดี คุ้มราคา</t>
  </si>
  <si>
    <t>Value: Good, worth the price</t>
  </si>
  <si>
    <t>Daniel V.</t>
  </si>
  <si>
    <t>Perfect, it's an i9, nothing more can be said</t>
  </si>
  <si>
    <t>Szymon</t>
  </si>
  <si>
    <t>Przy chłodzeniu wodnym średnia temp. 55 stopni</t>
  </si>
  <si>
    <t>With water cooling, the average temperature is 55 degrees</t>
  </si>
  <si>
    <t>效能:2024最佳的處理器 送貨迅速保護完整值得讚許,有需要會再購買</t>
  </si>
  <si>
    <t>Performance: The best processor in 2024. The fast delivery and complete protection are commendable. I will buy it again if necessary.</t>
  </si>
  <si>
    <t>J'ai changé mon</t>
  </si>
  <si>
    <t>I changed my 12700k to this 14700k.</t>
  </si>
  <si>
    <t>收到商品了!💯 包裝完整,出貨速度快!!非常棒的賣家,推薦大家購入!</t>
  </si>
  <si>
    <t>Received the product! 💯 Complete packaging, fast shipping!! Great seller, recommend everyone to buy!</t>
  </si>
  <si>
    <t>この度、スムーズな御対応ありがとうござ…</t>
  </si>
  <si>
    <t>Thank you for your prompt response.</t>
  </si>
  <si>
    <t>是兒子要用的 我對電腦不太懂 有一些組裝好的問題 賣家好像不知道了不了解 不過兒子說也是可以用 只是速度會慢一點</t>
  </si>
  <si>
    <t>My son wants to use it. I don't know much about computers. There are some assembly problems. The seller doesn't seem to know about it. But my son said it can be used, but the speed will be slower.</t>
  </si>
  <si>
    <t>wszystkie programy i gry działają bez zarzutu</t>
  </si>
  <si>
    <t>all programs and games work flawlessly</t>
  </si>
  <si>
    <t>monakorn456</t>
  </si>
  <si>
    <t>ประสิทธิภาพ:undervolt ได้น้อยจัง T_T เศร้า</t>
  </si>
  <si>
    <t>Efficiency: undervolt, very little T_T sad</t>
  </si>
  <si>
    <t>とても使いやすい商品でした</t>
  </si>
  <si>
    <t>This product was good value for money and very easy to use.</t>
  </si>
  <si>
    <t>Jörg R.</t>
  </si>
  <si>
    <t>Very fast delivery and good goods. I am very pleased. Thanks.</t>
  </si>
  <si>
    <t>Mycket snabbare än i9-7900X jag hade innan.</t>
  </si>
  <si>
    <t>Much faster than the i9-7900X I had before.</t>
  </si>
  <si>
    <t>ALIX J.</t>
  </si>
  <si>
    <t>Très très bon !</t>
  </si>
  <si>
    <t>Perfect, processor at the top!</t>
  </si>
  <si>
    <t>Włodzimierz</t>
  </si>
  <si>
    <t>Grzeje się bardziej od poprzedników.</t>
  </si>
  <si>
    <t>It gets hotter than its predecessors.</t>
  </si>
  <si>
    <t>thuydunghana</t>
  </si>
  <si>
    <t>Đúng mô tả, hình ảnh nhận xứ thui =))</t>
  </si>
  <si>
    <t>True to description, picture received =))</t>
  </si>
  <si>
    <t>ENRIQUE R.</t>
  </si>
  <si>
    <t>LO MAXIMO</t>
  </si>
  <si>
    <t>INTEL IS INTEL THE BEST OF THE BEST</t>
  </si>
  <si>
    <t>Muito Bom parabens pelo produto</t>
  </si>
  <si>
    <t>Very good, congratulations on the product</t>
  </si>
  <si>
    <t>ได้รับ​ของ​แล้ว​ส่ง​ไว​มาก​ๆ​กล่อง​ไม่มี​รอย​บุบ​ได้รับ​ของ​ครบ​ตามที่​สั่ง​ไป​ ยัง​ไม่ได้​ทดลอง​ใช้งาน​</t>
  </si>
  <si>
    <t>Received the item and sent it very quickly. The box has no dents. Received all the items as ordered. Haven't tried it out yet.</t>
  </si>
  <si>
    <t>梱包も問題なく指定の日時に届きました。…</t>
  </si>
  <si>
    <t>The packaging was perfect and it arrived on the specified date. It is working well without any problems.</t>
  </si>
  <si>
    <t>Mikołaj</t>
  </si>
  <si>
    <t>Dobry procesor ( tylko król sentino)</t>
  </si>
  <si>
    <t>Good processor (only sentino king)</t>
  </si>
  <si>
    <t>迅速出荷、丁寧梱包文句なしです。ありが…</t>
  </si>
  <si>
    <t>Fast shipping, careful packaging, no complaints. thank you very much.</t>
  </si>
  <si>
    <t>這個65瓦的CPU其實還是有點熱量的,但是效能真的很不錯,而且他在多工的時候真的很讚</t>
  </si>
  <si>
    <t>This 65-watt CPU is actually a bit hot, but the performance is really good, and it's really good at multi-tasking.</t>
  </si>
  <si>
    <t>寄貨十分迅速的好賣家,產品和照片相同,包裝完整無破損,值得推薦的好賣家!!!!</t>
  </si>
  <si>
    <t>A good seller who delivers the goods very quickly. The product is the same as the photo. The packaging is intact and not damaged. A good seller worth recommending!!!!</t>
  </si>
  <si>
    <t>Daniel M.</t>
  </si>
  <si>
    <t>Llegó en el plazo establecido</t>
  </si>
  <si>
    <t>It arrived on time and working without problems.</t>
  </si>
  <si>
    <t>gsmpro.cl</t>
  </si>
  <si>
    <t>Nao deveria obrigar a escrever</t>
  </si>
  <si>
    <t>Shouldn't force you to write</t>
  </si>
  <si>
    <t>值得推薦的好賣家!!! 超值商品加上寄件快速的優質服務,很愉快的一次交易~謝謝您</t>
  </si>
  <si>
    <t>A good seller worth recommending!!! Great value for goods and fast shipping, a very pleasant transaction ~ Thank you</t>
  </si>
  <si>
    <t>jeenped</t>
  </si>
  <si>
    <t>แพ็คสินค้าดี หายห่วง บริการหลังการขาย ก็ถือว่าดีครับผม</t>
  </si>
  <si>
    <t>Pack products well, no worries, after-sales service I consider it good.</t>
  </si>
  <si>
    <t>michał</t>
  </si>
  <si>
    <t>Super procesor lecz gorący</t>
  </si>
  <si>
    <t>Great processor, but hot</t>
  </si>
  <si>
    <t>準備要來安裝了,實際商品與原價屋圖片吻合,至於效能如何,要使用才知。</t>
  </si>
  <si>
    <t>It is ready to be installed. The actual product is consistent with the picture of the original price house. As for the performance, you will only know after using it.</t>
  </si>
  <si>
    <t>Marek</t>
  </si>
  <si>
    <t>Bardzo bardzo dobry procek</t>
  </si>
  <si>
    <t>Very very good process</t>
  </si>
  <si>
    <t>原價屋Cp值高,東西好,想組裝電腦買零件可以來看看,總之買起來就對了</t>
  </si>
  <si>
    <t>The original price house has a high Cp value and good stuff. If you want to assemble a computer and buy parts, you can come and have a look. In short, it’s the right purchase.</t>
  </si>
  <si>
    <t>Sascha H.</t>
  </si>
  <si>
    <t>Sehr schnelle lieferung alles top</t>
  </si>
  <si>
    <t>Very fast delivery, everything was great again</t>
  </si>
  <si>
    <t>Steen</t>
  </si>
  <si>
    <t>en mycket bra processor</t>
  </si>
  <si>
    <t>a very good processor</t>
  </si>
  <si>
    <t>物品正確無誤 物流快速出貨 如果下次還有需要 會再回購商品 值得推薦的好賣家</t>
  </si>
  <si>
    <t>The items are correct and the logistics is fast. If I need it again next time, I will repurchase the goods. A good seller worth recommending.</t>
  </si>
  <si>
    <t>viewnaja267</t>
  </si>
  <si>
    <t>เสียดายไม่ใช่ประกัน Ingram</t>
  </si>
  <si>
    <t>Too bad it's not Ingram insurance.</t>
  </si>
  <si>
    <t>CP值不錯,請大家多多利用折價時來購買,這樣能節省更多!!!</t>
  </si>
  <si>
    <t>The CP value is good, please take advantage of discounts to buy, so you can save more!!!</t>
  </si>
  <si>
    <t>BERDUGO C. J. A.</t>
  </si>
  <si>
    <t>Very good performance.</t>
  </si>
  <si>
    <t>coolmod.com</t>
  </si>
  <si>
    <t>Rätt val till mina behov</t>
  </si>
  <si>
    <t>The right choice for my needs</t>
  </si>
  <si>
    <t>Intel Core i7 13700</t>
  </si>
  <si>
    <t>donnyclubstation</t>
  </si>
  <si>
    <t>ส่งไว ตรงปก ชัดเจนร้านนนี้</t>
  </si>
  <si>
    <t>Fast delivery, exactly as described, clear from this shop.</t>
  </si>
  <si>
    <t>賣家商品品質佳,出貨速度很快,有機會會再回購,值得推薦給大家。</t>
  </si>
  <si>
    <t>The seller's products are of high quality and shipped quickly. I will repurchase if I have the opportunity. It is worth recommending to everyone.</t>
  </si>
  <si>
    <t>potaraxp2017</t>
  </si>
  <si>
    <t>Hàng ok chất lượng</t>
  </si>
  <si>
    <t>Good quality ok product</t>
  </si>
  <si>
    <t>deucezbenjapon</t>
  </si>
  <si>
    <t>ความคุ้มค่า:ถึงไวมากครับ</t>
  </si>
  <si>
    <t>Value for money: arrived very quickly.</t>
  </si>
  <si>
    <t>Damian</t>
  </si>
  <si>
    <t>Dobry grzejnik</t>
  </si>
  <si>
    <t>Good radiator</t>
  </si>
  <si>
    <t>感謝賣家快速出貨,商品也沒有問題,有需要會再回購的!!!!!</t>
  </si>
  <si>
    <t>Thank you to the seller for the quick delivery. There is no problem with the product. I will buy it again if necessary!!!!!</t>
  </si>
  <si>
    <t>Ottimo tradotto</t>
  </si>
  <si>
    <t>Excellent translated</t>
  </si>
  <si>
    <t>pskmegastore.com</t>
  </si>
  <si>
    <t>super potwór na AM4</t>
  </si>
  <si>
    <t>super monster on AM4</t>
  </si>
  <si>
    <t>Przemysław</t>
  </si>
  <si>
    <t>Rewelacja</t>
  </si>
  <si>
    <t>Revelation</t>
  </si>
  <si>
    <t>Väldigt nöjd!</t>
  </si>
  <si>
    <t>Very satisfied!</t>
  </si>
  <si>
    <t>Istvan H.</t>
  </si>
  <si>
    <t>schnelle Lieferung, alles Top!</t>
  </si>
  <si>
    <t>fast delivery, everything great!</t>
  </si>
  <si>
    <t>Hot beast</t>
  </si>
  <si>
    <t>Illia</t>
  </si>
  <si>
    <t>polecam</t>
  </si>
  <si>
    <t>I recommend</t>
  </si>
  <si>
    <t>Świetny i szybki</t>
  </si>
  <si>
    <t>Great and fast</t>
  </si>
  <si>
    <t>組電腦的首選地方 蝦皮買還因為有優惠卷折了不少 出貨速度也不慢 在預期內收到 之後有零組件需求會再回購</t>
  </si>
  <si>
    <t>The first choice for building a computer. I also got a lot of discounts from Shopee because of the coupons. The shipping speed is not slow. I received it as expected. I will buy it again if I need parts.</t>
  </si>
  <si>
    <t>ความคุ้มค่า:ดี</t>
  </si>
  <si>
    <t>Value: Good</t>
  </si>
  <si>
    <t>puwadolparadon</t>
  </si>
  <si>
    <t>แรงดีเลย</t>
  </si>
  <si>
    <t>Very strong.</t>
  </si>
  <si>
    <t>Jest moc!</t>
  </si>
  <si>
    <t>There is power!</t>
  </si>
  <si>
    <t>fangdogz</t>
  </si>
  <si>
    <t>สั่งเที่ยววันเมื่อวานได้วันนี้ตอนเช้าเลยรวดเร็วจริงๆ</t>
  </si>
  <si>
    <t>Ordered a trip yesterday and received it today in the morning, really fast.</t>
  </si>
  <si>
    <t>merlincthongthip</t>
  </si>
  <si>
    <t>ส่งช้านิดหน่อย</t>
  </si>
  <si>
    <t>Sent a little late.</t>
  </si>
  <si>
    <t>San pham tot</t>
  </si>
  <si>
    <t>san pham tot</t>
  </si>
  <si>
    <t>ส่งไวมาก สั่งวันนี้ อีกวันได้ของเลย</t>
  </si>
  <si>
    <t>Very fast delivery, order today and get it the next day.</t>
  </si>
  <si>
    <t>包裝精緻、比價過後價格合理、送貨速度快速、售後服務佳,下次還會再回購的</t>
  </si>
  <si>
    <t>The packaging is exquisite, the price is reasonable after price comparison, the delivery speed is fast, and the after-sales service is good. I will buy it again next time</t>
  </si>
  <si>
    <t>ส่งเร็วครับ สั่งสองรอบแล้วร้านนี้</t>
  </si>
  <si>
    <t>Fast delivery, have ordered twice from this store.</t>
  </si>
  <si>
    <t>Top!!</t>
  </si>
  <si>
    <t>onbit.pt</t>
  </si>
  <si>
    <t>讚!</t>
  </si>
  <si>
    <t>Thumbs up!</t>
  </si>
  <si>
    <t>x-kom.pl/ Shopper</t>
  </si>
  <si>
    <t>Om</t>
  </si>
  <si>
    <t>About</t>
  </si>
  <si>
    <t>tiwzery</t>
  </si>
  <si>
    <t>จัดส่งเร็วทันใจครับ</t>
  </si>
  <si>
    <t>Yurii</t>
  </si>
  <si>
    <t>♥️</t>
  </si>
  <si>
    <t>GeoHart</t>
  </si>
  <si>
    <t>Not as power efficient as AMD, but more MB value</t>
  </si>
  <si>
    <t>This is my first Intel build in 20+ years (I switched to AMD back when CPUs came on slots - slot A vs the Intel slot 1), and I thought I would stay there forever. However, the lack of AMD motherboards with multiple X4+ slots forced me to try Intel (I need 3 such slots for GPU, 10Gb NIC and SAS adapter cards). MC had an Intel bundle which fit the bill. The MC in store reps also told me you can't run 4 DDR5 DIMMs in the current AMD MBs (which I know is false, but there seems to be a lot of returns of these MBs/DIMMs for a reason). So I built this system, and it works fine. Power consumption is higher than for a comparable 7900X system (this runs around 120W versus the AMD at 90W, under similar load - just some VMs at present, with 4 Exos HDs, 2 M.2s, the 10Gb card and a 1080 ...More</t>
  </si>
  <si>
    <t>dawidpotocki</t>
  </si>
  <si>
    <t>Bought it in store roughly 3 months ago, has been using since then. It has really good multi threaded performance because of the use of E-cores and single core performance is also solid. The CPU idles at lower wattage than any AMD Ryzen 7000 series CPU, by a lot, but it will take more power when being stressed. By default most motherboard manufacturers disable power limits, but I would recommend to limit it to 253W, which is the Intel recommended limit. It's already a lot and you realistically won't lose any performance by setting it. These chips are also overvolted, so it's a good idea to lower do a quick undervolt in the UEFI to bring the temperatures down. You might also be interested in buying a Thermalright contact frame, which is very easy to install and will decrease ...More</t>
  </si>
  <si>
    <t>a year ago</t>
  </si>
  <si>
    <t>happy c.</t>
  </si>
  <si>
    <t>heavily dependent on motherboard settings, but this is enough power paired with a high end gpu to bring star citizen on its latest patch 3.19.1 as of this writing above 55 fps at 2160p on a 55 inch tv display. I mention that game because for me, if i can run it stable, with a good amount of FPS, current patch performance issues not considered its what I wanted. my numero uno tip for you is - if you are getting HOT temps ... like 85C or close to that while gaming? you want to go turn off Intel adaptive boost technology in your bios. research your board and see if you can undervolt. the intel fail safes that asus has setup on my board put voltage at 1.4+. using the asus typical setting its more like 1.2 or 1.3. much cooler. and stable. also asus had long term load at the same ...More</t>
  </si>
  <si>
    <t>Mr. G.</t>
  </si>
  <si>
    <t>I have upgraded the 12700 in the following computer Motherboard: Gigabyte Z690 UD AX DDDR4 RAM: Crucial 32GB DDR4 CL15 GPU: AMD RX-6800XT Cooler: Scythe Mugen And, I have used Gigabyte's Instant 6 GHZ feature which was applying 100 mV more than what was needed for the processor, exceeding 1.45 Vcore. So I undervolted by 100mV as well after overclocking to keep the CPU safer at a lower voltage which required spending several hours to find to optimal settings. Then, I limited the power to 230W which reduced the temperature to below 90C for all types of loads. Single thread CPU-Z went from 770 to 970, up 26% Multi thread CPU-Z went from 8970 to 12690, up 41% Single thread Cinebench R23 went from 1810 to 2334 Multi thread Cinebench R23 went from 21931 to 30925 (max) In summary ...More</t>
  </si>
  <si>
    <t>digitec.ch Shopper</t>
  </si>
  <si>
    <t>Excellent CPU for the price range</t>
  </si>
  <si>
    <t>I did a lot of research prior to purchasing a brand new CPU. I was leaning towards the i5-13600kf for a while before finally deciding to get this CPU. The stock out of the box performance is a hot CPU that runs at 95-100C during gaming, but with a simple undervolt of -0.100V in the BIOS settings the CPU now runs at 75-80C, which is the ideal temperature. Performance did not change at all. I had an RTX 4080 already prior to this upgrade running on an i7-8700 which was severely bottlenecking the GPU. After this upgrade the RTX 4080 is fully unlocked and running at full power. I am running this CPU with a be quiet! Pure Rock Slim 2. If you purchase this CPU with the intention of overclocking this cooler will not suffice.</t>
  </si>
  <si>
    <t>digitec.ch</t>
  </si>
  <si>
    <t>benjy117</t>
  </si>
  <si>
    <t>Not worth it over 10900k</t>
  </si>
  <si>
    <t>Coming from a 10900k I see a slower speed increase in responsiveness. The system was much snappier with my 10900k than this 13700kf with the same memory. I didn't have my 10900k overclocked and neither is this 13700kf. Have it paired with a Z790 Aorus Elite Pro AX DDR4, Samsung B-die 32 gigs and WD BLACK 850X 1 TB drive. 10900k memory latency is 43ns. This 13700KF is 58ns with the same timings! Yes the 13700KF has higher IPC by around 25% compared to cpuz single thread and much higher multi-core by a whopping 70% at least. The thing I hate most about these new processors on both Intel and AMD is that these processors run at insane temperatures out of the box. Of course the manufacture will tell you it's designed that way but anyone and everyone who works in any semi-conductor ...More</t>
  </si>
  <si>
    <t>I picked this up on sale for $315. Worth it? Yeah I suppose, but it’s hard to compete with the 7800X3D at this price point. I went Intel this time around, but I could have easily gone AMD and been just as happy. There are some drawbacks though. I mean at full load this thing draws like 280w, but that’s a rare situation if you’re just gaming. Generally my temps sit at 50-70C with a 280mm radiator, but I rarely go above 120w gaming. Compared to AMD, Intel just eats power. So consider that if you’re not building a rig for productivity. Honestly you can’t go wrong with either AMD or Intel, they are both great. Just consider motherboard costs, and what you need.</t>
  </si>
  <si>
    <t>What can I say? The i7 CPU was my choice for what work it was going to do (Video editing, music production) but may not be suitable for someone who wants to play games. It was a personal choice. The CPU fulfilled my expectations. It took weeks to decide on a suitable CPU as it's an absolute minefield on the variations of CPUs available. A good suggestion is to do your research. What I found was some i9 processors were not as good as some i7 processors which I find strange. Look at benchmark sites as well as comparison sites, get as much info as possible, as the prices do vary drasically. As I said, it took weeks for me to decide on the processor. The processor I chose works well with the work I do.</t>
  </si>
  <si>
    <t>awd-it.co.uk</t>
  </si>
  <si>
    <t>GTA g.</t>
  </si>
  <si>
    <t>I often see people looking at the K version of this chip as a better option. I would argue against that philosophy. Having had the 9900k for the past few years, I struggled with going down to a locked i7. I could not be happier with my decision. I have used the cpu in both capped and uncapped throttling. I have settled on capped which runs at 5.2ghz across 8 cores and my cpu never gets above 50 degrees celsius on high end settings of games running with other apps open. The absolute positive for me is that I dropped from an AIO pump to a blade fin standard cooler. As a result the computer is cooler and fans run slower making the room less noisy and less heat.</t>
  </si>
  <si>
    <t>[Rewarded Review] From the i5 to the i7</t>
  </si>
  <si>
    <t>I managed to get an RTX 4090, so I decided to upgrade afew more components. Upgraded from the i5-13600k to this i7-13700k for the 2 extra P-cores. If I take into account the resale value of my 3 month old (Pristine) i-5, this was worth it IMO. The i7 13th gen runs a little hotter, but it is not noticeable with my setup. I think it will also add some longevity to my build, but who knows? I also have an h150i elite Cappellix XT AIO cooling this sucker. (Hence the photo) If you are on the fence, go for it for those 2 extra P-cores. Otherwise, the i5-13600k is a fantastic CPU in its own right.</t>
  </si>
  <si>
    <t>Douglas P.</t>
  </si>
  <si>
    <t>Intel is killing the competition. If you want an insanely fast PC, make this the heart of it. Or if you’re really feeling it go for an i9. I would recommend staying within the 13th generation as there’s not much about the 14th gen that makes it worth it. Out of the box this CPU will comfortably run at 5.4ghz, it performs amazing under load and in my system stays perfectly cool. This year-old CPU, blows away brand new CPU’s from the likes of Apple and AMD, I truly cannot recommend the 13th gen lineup enough, this being the centerpiece of it all. If you do get an LGA 1700 CPU, go ahead and get the bracket upgrade for your MOBO, it’ll save you time down the long run and helps to keep temps in check.</t>
  </si>
  <si>
    <t>and0r</t>
  </si>
  <si>
    <t>NO REGRETS</t>
  </si>
  <si>
    <t>This CPU is wild. The "P" cores are absolute monsters. Be sure to disable hyperthreading for the extra cache. I don't see a point in enabling hyperthreading when the efficiency cores do that work for you. You're basically just wasting cache on hyperthreading. And the "E" cores are pretty much like AMD Zen4 cores in themselves, so they definitely represent good value. Yes I do believe this is an accurate way of describing them. Don't even bother getting an air cooler with this. It's going to laugh at you under full boost TDP, which is over 250 watts and goes even higher depending on the load. The very best air coolers will be able to handle this only for a few seconds at most. The temperature spike is tremendous. There is no possible way air can work fast enough. You may ...More</t>
  </si>
  <si>
    <t>Jmeboy</t>
  </si>
  <si>
    <t>Perfect for me!</t>
  </si>
  <si>
    <t>What an absolute beast! This is a great CPU for 1080p gaming and esports titles as it can really allow the GPU to run free without a bottleneck. It’s a great price as you get similar game performance to a 13900K but it’s a lot cheaper. I’m cooling it using a 240mm Corsair AIO and it actually does a fantastic job (was worried before stress tests). I’ve taken off all power limits and torture tested all cores and it maxed at 83 degrees at 5.3Ghz. So if you have a 360mm AIO then you would have more room for overclocking and I will probably upgrade to that in the future. If I was looking at doing for CPU all-core demanding tasks then I would recommend the 13900K or the newer Ryzen line up. The reason I wouldn’t suggest the new AM5 platform for gaming is because the platform ...More</t>
  </si>
  <si>
    <t>scan.co.uk</t>
  </si>
  <si>
    <t>D4D</t>
  </si>
  <si>
    <t>Nice CPU- 13th gen Intel with low 65W TDP</t>
  </si>
  <si>
    <t>This is a GREAT little CPU. Super fasssssst with very low 65W TDP. Multiple cores handle video game processing with ease. Includes onboard video (if needed). Get yourself a good air cooler ( Thermalrite Assassin) and check your mobo CPU Turbo settings for PL1 and PL2. Start with 65W and 219W settings (per Intel). Even today, this CPU is commanding a bit of a premium price but it is still cheaper than the 13700K or KF versions. This is kind of a sleeper in the 13th gen series. Buy it !</t>
  </si>
  <si>
    <t>[Rewarded Review] 13th Generation i7 Processor</t>
  </si>
  <si>
    <t>I bought this whilst rebuilding my Gaming Computer The motherboard died, and I figured, Why not upgrade from the motherboard, up. Thats what I did. This Processor is the cpu in my new motherboard. DDR5 momery on the motherboard, and this CPU, is VERT FAST to say the least. This CPU does everything I need. I run simulators, Train, Plane. Truck, Ships, and does stay cool and never has overheated, or gotten hot. Along with my Liquid cooled system, 5 Stars, well done You, Cheers.</t>
  </si>
  <si>
    <t>Shaits</t>
  </si>
  <si>
    <t>West Coast customs Gaming PC's</t>
  </si>
  <si>
    <t>The i7 13700k and 13700kf are absolutely amazing. I do use AIO coolers on all my builds but i am able to comfortably over clock this cpu with intel extreme tuning to a solid 5.7ghtz with out even changing the voltage or any frequency. When paired with a decent AIO cooler this CPU can out perform at 7800x3D As long as you over clock it. You can also stream with the K using it's on board GPU freeing up you GPU to do what it's made to do and just focus on gaming. For gaming at this current point in time i would only recommend by this CPU for high performance gaming as long as you have the ventilation and cooling to handle it.</t>
  </si>
  <si>
    <t>John K.</t>
  </si>
  <si>
    <t>2nd Best CPU on the Market...Beats AMD's Ryzen 7 7800X3D</t>
  </si>
  <si>
    <t>Researched it and found the marketing was a little funny for AMD. Found out 13th gen intel was beating all the new AMD CPUs in terms of gaming performance. Not old games that don't matter anymore, the Next-gen games. Anytime a brand new game comes out that has alot of hype, intel seems to deliver the best performance. You're better off waiting for intel 14th gen, which is about to be announced this Fall. However, this 13700KF is a beast and will give you near the best gaming performance you can get right now, paired with a 4090.</t>
  </si>
  <si>
    <t>[Rewarded Review] 2 weeks since installation - No issues so far</t>
  </si>
  <si>
    <t>Been running for 2 weeks now with no issues. Installation was simple. CPU drops into the LHGA 1700 socket. Stock CPU fan comes in the box and snaps on top of the CPU (see photo). I run compute intensive ML models and execution time is slightly faster than a 11th gen core i9-11900. So far I am very happy with the purchase As an aside the first CPU delivered has to be returned as the board would not boot. The return process was easy and efficient - Great customer service</t>
  </si>
  <si>
    <t>[Rewarded Review] better then the 12900k</t>
  </si>
  <si>
    <t>it is a big upgrade over the 12900k even know some say its not. If you use ddr5 make sure not to go over 6800mhz as it can over load mem controller. I would stick with ddr5 6400. my. First chip I got burned out mem controller in a week running ddr5 7400. I had a r23 score of 31500@ stock msi z790 edge mb with about 1.4 volts, But the new chip running at stock ddr5 6400 I get a score of 30000 to 32000 with about 1.3volts in r23. Its a fast chip. I did start with a 13900k that I could not get cool enough for my liking with a custom 3- 360 rad water cooled setup. At stock I got a 42000 r23 score @ 1.45 volts no mater what I did with the ddr 5 7400. I am enjoying this chip and think its better then the 13900k for cooling, and gaming and streaming. Got my on sale for $409</t>
  </si>
  <si>
    <t>[Rewarded Review] Monumental Performance Upgrade</t>
  </si>
  <si>
    <t>Overclocking never been so easy</t>
  </si>
  <si>
    <t>Extremely powerful cpu in stock set up. with a very simple overclock got it's 8 fastest cores running 5.8ghz. with 8 slower cores hitting 4.6ghz. I could very easily took to 6ghz on fastest, but at 5.8ghz I was fitting max thermals my water loop could handle safely under full load hitting 81c. This was a upgrade from a i9 9900k that maxed at 5.3ghz thermally. And what a upgrade the i7 13700k is a total powerhouse at a relatively cheap price</t>
  </si>
  <si>
    <t>[Rewarded Review] hot chip</t>
  </si>
  <si>
    <t>This is a hot chip. By that I mean that it runs at very high temperatures. Any kind of stress-test program will hit the thermal throttling limit of 100C. My cooler is a 240mm Arctic Freezer II AIO water cooler. The Intel 13700K can draw 225 Watts under those condition but the LGA1700 package of that part has too much internal thermal resistance. It needs a better heat spreader. In practice, real-world computing will never draw anywhere near that much power and the part will not thermal throttle. It has been stable and fast with everything I have run on it. Gaming is great.</t>
  </si>
  <si>
    <t>FrancisB1</t>
  </si>
  <si>
    <t>Very solid CPU but I would like to warn people that these things can run really hot, reaching 100c easily. Invest in a decent aftermarket cooler or you'll be permanently thermal throttling whenever you do anything beyond simple browsing. The one I picked up doesn't seem to be quite up to the task and even with adjusting things in the BIOS, even on the lowest voltage settings, it still throttles. I'll need to invest in a better cooler going forward. Otherwise, this thing really does crank.</t>
  </si>
  <si>
    <t>No pins, easy to slot. Included cooler is junk, tho. Ran 90 degrees+ on starfield. Replaced cooler with a $50 liquid cooler and I'm down to 33-39 instead. I think it's picky on ram speed, I had it on a ddr4 and ddr5 board and it does not like going over 3000 on ddr4 or 4600 on ddr5. I'm not super techy so if you're going to pick presets that's where I ended up. Still worked great at those speeds. $$$ wise vs AMD you get a lot more cores on the i7 over the ryzen 7 and you can keep your ddr4 if you're not ready to fight with ddr5.</t>
  </si>
  <si>
    <t>[Rewarded Review] Great 4k Gaming Beast</t>
  </si>
  <si>
    <t>Great CPU for gaming. I picked it up for $370, which is a great deal. I paired it with a 4090 FE that I got here as well to pack into my itx build. Performance is comparable to the 7800X3D when gaming in 4k which is what I like to game on. Though it does consume more power than the 7800X3D ($440 current price at time of this review), at sale, the i7-13700k is much better purchase; irregardless what reviewers say. I am quite happy with it.</t>
  </si>
  <si>
    <t>DanielZ631</t>
  </si>
  <si>
    <t>This thing is a boss. 30785 multicore score (above threadripper performance) on cinebench out the box and demolishes anything i throw at it. However i didnt anticipate the temps on this thing to be extremely hot. I have a 240mm AIO and when the cpu is underload (100%) for around 15 mins into a benchmark and i get some thermal throttling because its reached 100°c and gets hotter faster when the igpu is enabled which is not good but can be fixed by undervolting, disabling the igpu and limiting power although you will never ever be in a situation with 100% usage for that long or ever actually reach 100% in tasks unless benchmarking. 7/10 for price, 10/10 for performance and 3/10 for power efficiency. I recommend atleast a 280mm AIO minimum for this heater.</t>
  </si>
  <si>
    <t>[Rewarded Review] This is basicaly a cheaper 12900KS</t>
  </si>
  <si>
    <t>I have tested both the 13700K and 13900K and I kept the 13700K because the memory controler is better. I tested 3 of 13900K and all 3 fall behind the 13700K when it comes to memory overclocking and tightening the timings and subtimings. Out of the 3 samples of 13900K only one was able to overclock the memory to match the 13700K and even so it still lagged behind on latency where the 13700K was at 51ns and 13900K was at 56ns using the same overclocking settings. This makes the 13900K slower in latency dependent aplications.</t>
  </si>
  <si>
    <t>[Rewarded Review] Perfect pairing for a RTX 4090!</t>
  </si>
  <si>
    <t>[Rewarded Review] Fantastic processor!</t>
  </si>
  <si>
    <t>[Rewarded Review] 13700k is great</t>
  </si>
  <si>
    <t>almost as fast as an i9 processor, but with a good discount. processor is also easier to cool than an I-9, which really needs liquid cooling to run effectively. if you don’t want to do the liquid cooling, this is about as fast as you can go with the appropriate air cool heat sink. however, Invest in the best air cool air sink you can. otherwise the fan will end up running on high most of the time, Really heavy users may need to use an AIO liguid cooling with this processor to keep fan noise down. If you’re installing on a 12th GEN CPU motherboard, you should update the bios first for the 13th GEN processor.</t>
  </si>
  <si>
    <t>[Rewarded Review] A Real Powerhouse of a CPU for a High End Build</t>
  </si>
  <si>
    <t>This CPU is a real powerhouse. It is no secret that the higher end 13th gen Intel processors run hot and require high performing coolers to run at their best. The i7 13700K is no exception, but an air cooler can still be used for adequate cooling, which is more than can be said about the i9 13900K. This CPU is excellent at gaming but is also highly capable of content creation and video editing. It is the sweet spot in the high end Intel CPUs. I am greatly pleased at the performance of this processor and highly recommend it to those building a high end system without breaking the bank.</t>
  </si>
  <si>
    <t>After about a month of use I'm changing my review. I'm very happy with this processor however I did have to buy a better cooler. And a bend correction bracket. Also bigger case. If you don't have the best cooling setup it runs pretty hot and from what I've researched it's just a 12th/13th gen thing they run hot. More power more cooling lol otherwise 5 star product nothing was damaged.</t>
  </si>
  <si>
    <t>Reviewed by Currys customer</t>
  </si>
  <si>
    <t>Review of Intel® Core™ i7-13700KF Unlocked Processor</t>
  </si>
  <si>
    <t>I upgraded from a relatively ancient i7 7700k, as well as a new motherboard of course and the difference in performance in the applications I use is outstanding. I mostly use my machine for multiimedia editing, and it's made my workflow so much quicker - and the fact that this is available with the integrated graphics deleted makes it even better VFM, as the chances are, if you're buying this chip, you're going to be using a seperate graphics card anyway. I'd definitely recommend.</t>
  </si>
  <si>
    <t>www.currys.co.uk</t>
  </si>
  <si>
    <t>Al L.</t>
  </si>
  <si>
    <t>Finally, had saved up enough money to purchase an I7, 13700KF series CPU. This will be my workhorse for the coming years and I will treat it with the best I can afford. It is replacing a 12700F which was plenty fast, but the new features with this chip and my motherboard (Z790 Aorus Elite) lift it to instant 6GHz (runs clock speeds close to 6GHz on 2 Primary cores (not all 8)). My rig has now finally come to a full build through Amazon.</t>
  </si>
  <si>
    <t>[Rewarded Review] Faulty CPU</t>
  </si>
  <si>
    <t>[Rewarded Review] 13900K</t>
  </si>
  <si>
    <t>[Rewarded Review] Amazing performance especially if in budget</t>
  </si>
  <si>
    <t>Bill P.</t>
  </si>
  <si>
    <t>This is the cream of the crop if you going for Intel CPU's. High Clocks, good IPC and stability. There's no secrets on Intel processors it is just plug and play, on AMD side you have to worry about other factors like memory compatibility. It could be cheaper. I think $500 is somewhat steep, but this is the present reality so we have to endure and hope it gets better in the future.</t>
  </si>
  <si>
    <t>The difference this processor made in my gaming or just loading task... It is life changing lol Great cpu, had no issues booting with the Z690 MPG motherboard. It does run on the hot side, I am waiting for my H7 case and X73 Cooler to arrive to help fight that. I heard people mention under volting, I am not the best with fine tuning, regardless, I would recommend this cpu. It was a massive upgrade for me and I went from 50-70 fps in most games to 125-150 fps, waiting to upgrade my gpu from a 2070 to a 3 series. ( dont mind the wire mess, it was a quick build that is only temporary. )</t>
  </si>
  <si>
    <t>Very beefy and noticable upgrade from an i7-6700k. With an OC 3080 it's able to play almost all my games at or close to 4k 120hz. It's just chugs so quickly through massive processes. It'll clock up so quickly and clock down for efficiency. All my most cpu heavy tasks all seem to be nothing when I throw it at this. Now my GPU is back to being the bottleneck in my system which is typically what you want. Emulating PS3 games in 4k and this CPU makes it very possible and very playable at even some of the more intensive games</t>
  </si>
  <si>
    <t>[Rewarded Review] Its soo fast and better than my last CPU!!!</t>
  </si>
  <si>
    <t>To be fair, I'm replacing an i7-4770k. So you'd expect me to be impressed. But I use an 8th gen i7 at work, and this thing blows it out of the water, too. Unfortunately, it also produces a lot of heat. I've had to undervolt it for my Scythe Fuma 2 to handle it. So, no overclocking for me. A shame since I got the "K" version. I still have the option to get better cooling. When I found settings that worked well, performance has been solid with no problems. Install on a Z790 motherboard was uneventful.</t>
  </si>
  <si>
    <t>cyberport.de/ Shopper</t>
  </si>
  <si>
    <t>Intel Core i7-13700KF Boxed 16 cores (8 P-cores + 8 E-cores)</t>
  </si>
  <si>
    <t>It's a quakity processor Intel 13 generation. A i7 13700kf a top model, has a 8 cores and 16 threads, a good speed characteristics. Model has a 14 nm base, a high performance in one cores and multi cores test. Support a overclocking for more high performance, but in need a efficiency cooling system</t>
  </si>
  <si>
    <t>cyberport.de/</t>
  </si>
  <si>
    <t>thevinylrevival</t>
  </si>
  <si>
    <t>Great Chip, Runs HOT</t>
  </si>
  <si>
    <t>I decided to upgrade to a new CPU after my old computer died, and this was a great choice. Excellently priced, performance is insane and I've definitely seen a massive uptick in performance all around since installing. Warning though - this bad boy runs HOT, like 100C hot. I'd highly suggest that if you're picking up this or any other Intel processors, you have either an excellent air cooling system, consider water cooling your CPU, or undervolt the chip by .15 in order to cut the temperature down to within normal operating range.</t>
  </si>
  <si>
    <t>Reviewed by Box.co.uk customer</t>
  </si>
  <si>
    <t>Review of Intel Core i7-13700KF 13th Gen Desktop Processor</t>
  </si>
  <si>
    <t>Good Points: Another fantastic generation from Intel, prices have risen a bit but that's to be expected in this economy. I do like that you are able to buy variants without integrated graphics as that helps cuts costs. I'm yet to find a task that bottlenecks the CPU in a detrimental way to my workflow, and it smashes every game on the market at the moment. Improvement Points: As with all modern PC components, would be nice to see some price drops in this field. It's becoming a rich hobby again.</t>
  </si>
  <si>
    <t>www.box.co.uk</t>
  </si>
  <si>
    <t>Lucy</t>
  </si>
  <si>
    <t>This has absolutely changed my life. I went from a 7th gen CPU, with a 1060 and 60Hz monitors and not being able to upgrade my PC for 5 years due to the cost being impossible. I finally saved up enough to do everything at once and now use this beauty alongside a 3060 Ti, ROG Strix 790 and two gorgeous 240Hz monitors. My games load before everyone else and I can have 4 spreadsheets open, discord, games downloading, browser, and run hunt showdown without a single peep from the fans. In love!!! So happy to have been able to save for this one!!!</t>
  </si>
  <si>
    <t>Used and surprisingly good</t>
  </si>
  <si>
    <t>Having been burned by "like-new" electronics riddled with missing parts and broken pins, I was pleasantly surprised by this impeccable microprocessor. From its meticulous cleaning and repackaging to the prompt shipping and flawless performance, it's evident that Techno Intelligence (the company shipping it) takes pride in exceeding expectations. Highly recommended.</t>
  </si>
  <si>
    <t>calltheitguy</t>
  </si>
  <si>
    <t>Rapid, with caveats</t>
  </si>
  <si>
    <t>Excellent OC performance (~5.9ghz) on the best performing cores. Lesser performing cores still do well, though the efficiency cores mean that the processor is effectively an 8 core unit with regards to some hyper threaded workloads. It suits our needs, as the machine was built with the need for rapid performance on 3-5 cores max for thermally spiky workloads over several hours. Still worth bearing in mind that this is far better for fewer core performance (and single core) than for high core loads.</t>
  </si>
  <si>
    <t>Intel Core i7-13700 Boxed</t>
  </si>
  <si>
    <t>A really performance and efficiency gaming processor for different works. Has a new architecture with efficiency and performance cores: i7 has a 8 performance and 8 efficiency, overall, a 16 cores and 24 threads. A 30 Mb of L3 cache and integreate graphics Intel. Good characteristics and price.</t>
  </si>
  <si>
    <t>Great cpu, i use it for gaming. Big jump from the I9-12900k. I was told there wouldn’t be a big difference but there definitely was. It matched perfectly with the 4070ti. Some games still bottleneck it at 1080p. To be expected. I went from averaging in the 170-180s to 200+ on wz2.</t>
  </si>
  <si>
    <t>[Rewarded Review] An Incredible CPU!</t>
  </si>
  <si>
    <t>LoganW180</t>
  </si>
  <si>
    <t>[Rewarded Review] If you have a B series motherboard, get this!</t>
  </si>
  <si>
    <t>The i7-13700 is a solid chip for multi-threaded and gaming workloads. While it isn’t able to be overclocked, if it’s cheaper than the K version and you have a B series motherboard, I’d strongly recommend this chip instead! It gets nearly identical performance, and as long as you adjust the default power limits, this is a great alternative!</t>
  </si>
  <si>
    <t>[Rewarded Review] Not happy with Best Buy</t>
  </si>
  <si>
    <t>Decided on another CPU. Couldn't return it to Best Buy with the factory seal still intact in the original packaging, after only 17 days. No store credit, nothing. Just feels like a scummy business model. You can have my money this last time, but no more in the future.</t>
  </si>
  <si>
    <t>Upstater6</t>
  </si>
  <si>
    <t>[Rewarded Review] An excellent CPU upgrade</t>
  </si>
  <si>
    <t>This new Intel i7 CPU was purchased along a new ASUS motherboard, and with 2 new Corsair 16GB DDR5 memory modules. All three of these new components have been installed into my older computer providing new life/speed/performance), to my 5 yr old computer. All three were purchased from BB, delivered on time, and picked up at the local BB store - great job BB !</t>
  </si>
  <si>
    <t>CPU is a beast but gobbles power and you have to have great cooling to get the best out of it. Andrew from Best Buy Mision Valley was very helpful. Turned what could have been a very bad experience completely around. (BestBuy had me pay ahead of time over the phone based on having stock...got there and they didn't have what I already paid for and for that EXACT reason.) Andrew was able to get me interested in a higher level product which usually doesn't go well...it's a lot more money though =(. In the end I am happy.</t>
  </si>
  <si>
    <t>Harry's review of Intel Core i7-13700KF 13th Gen Desktop Processor</t>
  </si>
  <si>
    <t>Pros: Another fantastic generation from Intel, prices have risen a bit but that's to be expected in this economy. I do like that you are able to buy variants without integrated graphics as that helps cuts costs.I'm yet to find a task that bottlenecks the CPU in a detrimental way to my workflow, and it smashes every game on the market at the moment. Cons: As with all modern PC components, would be nice to see some price drops in this field. It's becoming a rich hobby again.</t>
  </si>
  <si>
    <t>box.co.uk</t>
  </si>
  <si>
    <t>13700K</t>
  </si>
  <si>
    <t>Incredible CPU! Went from an 8700K to its monster and performance difference is like night and day. Requires a good cooler as it gets quite hot. 90 degrees in Cinebench, if you undervolt it, you can stick to around 80-82 degrees with better scores. When gaming, it doesn't get so stressed and I've been around 70 degrees at the highest during a couple of hours of playing together with a Corsair ICUE H100i water cooler. Do not hesitate!!</t>
  </si>
  <si>
    <t>[Rewarded Review] Intel does it again with this cpu . Dont wait! buy</t>
  </si>
  <si>
    <t>[Rewarded Review] amazing for gaming and work!</t>
  </si>
  <si>
    <t>[Rewarded Review] More than you will need for gaming in this gen.</t>
  </si>
  <si>
    <t>Brandan</t>
  </si>
  <si>
    <t>Great Cost to Performance Ratio</t>
  </si>
  <si>
    <t>Firstly, customer experience with B&amp;H was fantastic. Extremely fast shipping, and the item was packaged very carefully. The CPU itself is great. I upgraded from an i7-11700K, so I wasn't expecting the performance difference to be extremely noticeable, but it definitely stands out.</t>
  </si>
  <si>
    <t>Jeffrey B.</t>
  </si>
  <si>
    <t>The i7 13700KF arrived on time and undamaged and cheaper here than many other places. Much better upgrade from the i7 9700KF although, the 9700 is still a great processor. 13th Gen i7 is very fast and power hungry, you should also have atleast a 260mm aio and good air flow. It's hard to load this processor up with tasks it just shreds. No issues so far.</t>
  </si>
  <si>
    <t>vMax23</t>
  </si>
  <si>
    <t>The 13700K is a Powerhouse of a CPU!</t>
  </si>
  <si>
    <t>Just upgraded to the 13700K on the Z690 Asus Strix platform. The 13700K is a powerhouse of a CPU which is really a 12900K + in disguise. Installing was straightforward and I am cooling with a 360mm AIO and absolutly no issues. Running with a smalll overcllock to 5.4GHz all P Core and 4.4GHz all E Core with an offset vcore. Temps are great with rock solid stability....More than happy and delivered as per usual by Scan on time...</t>
  </si>
  <si>
    <t>devon s.</t>
  </si>
  <si>
    <t>my only gripe is that it DEFINITELY NEEDED TO BE PACKAGED BETTER!!! Other than that I'm getting exactly the level of stellar performance I'd expect out of intel. The processors box was put in a larger box with no bubble wrap causing the plastic clamshell holding the processor to come free from the box provided by intel thankfully there wasn't any damage but it is definitely something to consider. 5 star rating is for the product not whoever packaged it!</t>
  </si>
  <si>
    <t>Fantastic gaming/streaming chip, okay thermals. This chip benefits hugely from a decent undervolt, if you're able to on your motherboard and Intel ME version. Applying a -0.150 mv offset dropped my package load temps from 78° to 68° while remaining stable at 5.5Ghz using an NHD15s. I do plan to add a second fan to my cooler as temps at idle are a bit higher than I'd prefer.</t>
  </si>
  <si>
    <t>M. T.</t>
  </si>
  <si>
    <t>Had to return mine.. was simply too much power for what I needed. That doesn't change the fact this is one of Intel's best CPUs ever! I absolutely recommend using am AIO for your cooling solution. I would use at least a 240mm and wouldn't trust a 120.. chip doesn't run super hot, but don't think a 120mm would be up to the task.</t>
  </si>
  <si>
    <t>JohnB1294</t>
  </si>
  <si>
    <t>Big improvement in Photo and Video editing. Big improvement in speed opening / closing / browsing through Adobe Lightroom, i.e. near instant response. Scrubbing through 4k timelines is a dream, even with multiple video's stacked and graphics etc. The box was nice. Chip itself is heavier than I expected. Nice color of the heat spreader.</t>
  </si>
  <si>
    <t>DA g.</t>
  </si>
  <si>
    <t>Perfect for my cold room now that the winter is coming! Clocked a +7°F avg room temp. Saving so much money on heating now that gas prices are rising. Had to switch to an AIO liquid cooling solution to make sure I disperse all that heat properly too my room. In the summer I'm thinking I'll be able to double my room as a sauna. An amazing value 5/5, I guess it also runs games and opens visual studio quick.</t>
  </si>
  <si>
    <t>[Rewarded Review] Runs very hot but nice upgrade</t>
  </si>
  <si>
    <t>vohdaddy</t>
  </si>
  <si>
    <t>I bought this I7-13700K as part of a CPU + MOBO + RAM (Prime Z790-P WIFI DDR5 and 32G 2x16GB G Skill Flare X5 6000 MHz C36) for $550. I have no complaints with this processor. Has been working wonderfully for the month I've been using it so far. Good performance, no stability issues (with the cpu), etc.</t>
  </si>
  <si>
    <t>[Rewarded Review] Excellently priced CPU</t>
  </si>
  <si>
    <t>[Rewarded Review] Amazing CPU!</t>
  </si>
  <si>
    <t>This processor absolutely rocks. Coming from an i9-9900k to this was a pretty great jump in performance for me. Getting a great boost in FPS across the board when gaming in 4K and other tasks such as rendering video and editing audio are much faster. With the change to P-cores and E-cores I would definitely recommend this processor for anyone coming from 11th gen or previous.</t>
  </si>
  <si>
    <t>Mike62223</t>
  </si>
  <si>
    <t>Garbage, barely stable at stock speeds.</t>
  </si>
  <si>
    <t>Asus shows an SP score of 73, 80 something for P cores and 55 for E cores. The box was sealed but the CPU was sitting diagonally in the box wither from poor packaging or gettink knocked around. I'm starting to that Microcenter gets crappy CPU's at a discount is the reason they are able to sell them for less than other retailers.</t>
  </si>
  <si>
    <t>High core count at a reasonable price for good performance home computer</t>
  </si>
  <si>
    <t>Good compromise between a high core count that enables basic editing work (photo / video), as well as gaming at a reasonable price compared to the higher end models (i9-13900 / AMD 7900), while still keeping a reasonable price compared to those models. Its power demands are on the upper end, but you will not usually run it at full load. Nevertheless, it requires a good case and a good cooling solution</t>
  </si>
  <si>
    <t>Fazil</t>
  </si>
  <si>
    <t>Bewertung für Intel Core i7 13700K 16 8+8 3.40GHz So.1700 WOF</t>
  </si>
  <si>
    <t>Great processor for its price. Planned to build my new PC with new AMD processors, but finally decided to use this one lower price with performance of more expensive processors. I use it with Asrock Z790 Steel Legend Wifi motherboard, and a big plus for this bundle is free Call of Duty MW II game. Just need to register receipt at mindfactory.de</t>
  </si>
  <si>
    <t>[Rewarded Review] Great Balance</t>
  </si>
  <si>
    <t>[Rewarded Review] Great Perfomance vs Price</t>
  </si>
  <si>
    <t>[Rewarded Review] Works as expected.</t>
  </si>
  <si>
    <t>Absolute monster of a CPU</t>
  </si>
  <si>
    <t>This CPU is a beast. Incredibly powerful processer with a lot of juice. Make sure you're buying a cooler that can handle this CPU as it does get quite hot but it's worth it. I would recommend an AIO cooler at the least. Very happy with this one!</t>
  </si>
  <si>
    <t>JeffK</t>
  </si>
  <si>
    <t>Works great on a z790i board.</t>
  </si>
  <si>
    <t>This was used on in a mITX build with an Asus ROG Strix z790i motherboard and worked well right out of the box. Paired up with 64g DDR5 in XMP just fine without additional overclocking. I am happy with the CPU, boot time is roughly 10 seconds which is great and runs pretty cool. This setup did run a little hotter than my z590i with the 11700 but a slightly larger cpu cooler solved that issue.</t>
  </si>
  <si>
    <t>[Rewarded Review] Good CPU for Plex/BlueIris</t>
  </si>
  <si>
    <t>cyberport.de Shopper</t>
  </si>
  <si>
    <t>A mosern processor Intel 13 generation. A i7 13700kf a top processor, has a 8 cores and 16 threads, a good speed characteristics. Model has a 14 nm base, a high performance in one cores and multi cores test. Support a overclocking for more higj performance, but in need a efficiency cooling system</t>
  </si>
  <si>
    <t>cyberport.de</t>
  </si>
  <si>
    <t>[Rewarded Review] This CPU is a BEAST.</t>
  </si>
  <si>
    <t>This CPU constantly outperforms by a large margin, all other processors that I’ve used in the past. I have it running on a light overclock, but this is not needed as it has handled everything, I’ve thrown at it thus far. Highly recommended for use in gaming, video editing, and anything else you could throw at it.</t>
  </si>
  <si>
    <t>[Rewarded Review] Great choice all around</t>
  </si>
  <si>
    <t>This CPU runs HOT. Im upgrading from an i7-9700k and this beast is definitely more difficult to cool. Saving up for a new cooler and fans but I have to undervolt in the meanwhile. Great product though very strong and fast!</t>
  </si>
  <si>
    <t>[Rewarded Review] Disappointed!!!!!</t>
  </si>
  <si>
    <t>BEWARE!!!!! My i7 was defective. Completed my pc build only to find out cpu was no good and just days after it was no longer returnable. For 380$ the process of returning it for a new one should be a little easier. But did not want to help in any way.</t>
  </si>
  <si>
    <t>Over the top for gaming</t>
  </si>
  <si>
    <t>I have been running this CPU for 6 weeks or so after upgrading from a i7 9700k. It is very power hungry for gaming. It's drawing between 60-80 watts extra from the 9700k. 173 watts gaming at 165 hz at 2k with a 4070 ti. It draws almost as much as the GPU!!!!</t>
  </si>
  <si>
    <t>Intel Core i7-13700K</t>
  </si>
  <si>
    <t>The Intel Core i7-13700K is a powerful processor that offers excellent performance for gaming and other demanding tasks. It has 16 cores and 24 threads, allowing it to handle multiple tasks simultaneously with ease. The base clock speed of 3.40GHz can be boosted up to 5.40GHz with Intel's Turbo Boost technology, giving you an extra boost of power when needed.</t>
  </si>
  <si>
    <t>[Rewarded Review] Great Processor!</t>
  </si>
  <si>
    <t>New powerhouse</t>
  </si>
  <si>
    <t>I just built an Asus Strix Z790E with 32GB of DDR5. I was concerned about power consumption with this chip but it runs as cool as my previous 8700k. It has double my Novabench cpu scores and memory scores are ridiculous fast. Shows 20 cores in device manager. Running memory at XMP3 - 6000. Super fast and very happy.</t>
  </si>
  <si>
    <t>Review of Intel Core i7 13700K 13th Generation 16 Core Processor</t>
  </si>
  <si>
    <t>Might be fast and powerful, but I found very few operating systems to be directly compatible. Hours of finding and installing drivers, patching scripts and generally wondering if anyone has thought it through makes for a disappointing experience.</t>
  </si>
  <si>
    <t>Running two VMs and game at the same time. This new generation of CPU works soooo well. Exceeding all expectations. i7 13700k RTX4080 64GB DDR4 1TB SEAGATE NVME 850 watt PSU NZXT Cracken</t>
  </si>
  <si>
    <t>My name is vtx1300dave</t>
  </si>
  <si>
    <t>Great CPU Mobo Ram combo, Great Service at Micro C</t>
  </si>
  <si>
    <t>Great CPU Mobo Ram combo, Great Service at Micro Center! Juan and the guys did a great job with my list and ensuring I got the right parts. Great service on a busy Sat morning and late Sunday as well. Thanks guys!</t>
  </si>
  <si>
    <t>42ahfthpepnt8aa5nrj2ti7j2t</t>
  </si>
  <si>
    <t>Trusted shop indeed.\nIm upgrading from an i7-9700k to i7-13700KF and this beast is definitely more difficult to cool. Saving up for a new cooler and fans. Great product though very strong and fast! thank you so much seller</t>
  </si>
  <si>
    <t>lazada.com.ph</t>
  </si>
  <si>
    <t>[Rewarded Review] A quick replacement for a DOA CPU.</t>
  </si>
  <si>
    <t>[Rewarded Review] Very impressive, even after OC</t>
  </si>
  <si>
    <t>Very vast cpu, then again seems like tbey all are pretty quick now days. Im upgrading from i5-12600k . Noticed a 60 to 70 percent in fps compared to my i5 which i think waa getting little tied down from my 4080 which now pairs very nicely with my new I7. I have a 360mm radiator with it and it definitely helps it keep that substained 5.4ghz clock out of the box.</t>
  </si>
  <si>
    <t>Purchased this on a price match and upgraded from a 12700k. Understand, this processor runs quite a bit warmer than even a 12700k, but it does perform better. Do you have good airflow and at least a 240mm AIO? Great. If you run Cinebench, you will throttle. If you want to game, it will just be a little warmer than your 12700k.</t>
  </si>
  <si>
    <t>[Rewarded Review] Intel i7 13th Gen</t>
  </si>
  <si>
    <t>Great CPU for my PC setup. Performs well during gaming and work tasks. A noticeable difference from my previous 9th gen. Loving it so far and I’ve had no issues whatsoever.</t>
  </si>
  <si>
    <t>Intel Core i7-13700K Boxed 16 cores (8 P-cores + 8 E-cores)</t>
  </si>
  <si>
    <t>It turned out not to be as hot as some scarecrows. At least together with ID-COOLING SE-226-XT, it does not strain at all, even in my stress test it was not higher than 60-65 (the figure is approximate, I just remember that there was a funny temperature there). Naturally, I'm talking about standard settings, without overclocking, etc. Because why else is there overclocking, everything is flying...</t>
  </si>
  <si>
    <t>Aaron C.</t>
  </si>
  <si>
    <t>This replaced my 9700k alongside my 3090ti. I was getting poor frametimes in CoD Warzone 2 and low overall FPS in CSGO. (I play native resolution 2560x1440p) This MORE than fixed my issues. Plus, general multitasking is a dream with this thing even without overclocking.</t>
  </si>
  <si>
    <t>[Rewarded Review] Happy with staff procesor +++ recommendations</t>
  </si>
  <si>
    <t>1AH1</t>
  </si>
  <si>
    <t>Using this in my new Media PC build - 4k gaming, 4k media and general PC use. Using the method of 'buy the best you can afford at the time' in order to make this PC as 'future proof' as possible. Hopefully this will last me 10 years like my previous i7-4770k I just upgraded from.</t>
  </si>
  <si>
    <t>[Rewarded Review] J.Neece</t>
  </si>
  <si>
    <t>Intel Core i7 13700k is awesome! it is literally agame changer. all my games run perfectly and my gpu is able to run with the big dogs! i would definately recommend i7 13700k.</t>
  </si>
  <si>
    <t>Tutu</t>
  </si>
  <si>
    <t>I use it to play Overwatch and edit photos in Adobe. No issues. Runs a little spicy (32 average) and takes a while to cool down when idle (28ish). I wish choosing a cooler wasn’t such an ordeal. I ended up with an overpriced but effective Corsair liquid cooler. They seem compatible.</t>
  </si>
  <si>
    <t>[Rewarded Review] Much better FPS than Amd.</t>
  </si>
  <si>
    <t>This is an actual beast. I've been an AMD boy since i started my pc journey which was in 2020 during covid. I even had 5950x with 3090ti. And on warzone i used to get about 150+ fps but with this and non overclock i am getting about 180 fps easily. Fully recommended.</t>
  </si>
  <si>
    <t>rcheyne</t>
  </si>
  <si>
    <t>Very happy with it... no issues so far. Doesn't run that hot like I expected it would. It sits between 30 and 50 degrees for most things. I can't push it above 80C with the budget 360 radiator I got for it, even soaking it for 30 minutes at 100%. I use it for gaming and CAD.</t>
  </si>
  <si>
    <t>Review of Intel® Core™ i7-13700K Unlocked Processor</t>
  </si>
  <si>
    <t>Blazing fast, great gaming performance, great productivity performance and amazing value for money. i7-13700k is the sweet spot in intels lineup as it suits most productivity and gaming needs fully.</t>
  </si>
  <si>
    <t>HaxMarris</t>
  </si>
  <si>
    <t>Solid from Intel</t>
  </si>
  <si>
    <t>The recent Intel chips have been masterclasses and the 13th gen i7 is no exception. It’s fast, runs without a hitch, and keeps my workflow in the green. Only note would be power consumption and heat. Both can get quite high, air coolers are practically out of the question with these chips.</t>
  </si>
  <si>
    <t>BigSal</t>
  </si>
  <si>
    <t>Great Product at a good price.</t>
  </si>
  <si>
    <t>Great Product at a good price. Just got my 13700k and I'm very happy with it. Out the box I was able to set it to 5.6GHz with no tweaking at all. I just set it to 5.6ghz and saved. No messing with voltage or anything. I think there is more in it and can get 5.8Ghz pretty easy. I play with it more later on.</t>
  </si>
  <si>
    <t>[Rewarded Review] Pretty good CPU</t>
  </si>
  <si>
    <t>[Rewarded Review] Awesome for gaming</t>
  </si>
  <si>
    <t>[Rewarded Review] Intel i7-13700K Unlocked Great For Gaming/Managing</t>
  </si>
  <si>
    <t>[Rewarded Review] CPU was dead.</t>
  </si>
  <si>
    <t>CPU was dead out of the box. After exterme amounts of troubleshooting and replacing every other part in a brand new build, the culprit was the cpu. Ordered a replacement from amazon and it worked perfectly fine.</t>
  </si>
  <si>
    <t>[Rewarded Review] Great performing product.</t>
  </si>
  <si>
    <t>[Rewarded Review] excellent</t>
  </si>
  <si>
    <t>[Rewarded Review] Unparalled service</t>
  </si>
  <si>
    <t>Excellent products and service as always, for my new bed and breakfast with several new TVs. When two of them didn't pair, service team came right out and had it working within ten minutes. Sunshine and his partner was excellent.</t>
  </si>
  <si>
    <t>M1A1</t>
  </si>
  <si>
    <t>Needs a heatsink and fan</t>
  </si>
  <si>
    <t>It wasn't clear that this didn't include a fan. It was mentioned in one of the reviews. To make things easier, you may want to consider listing compatible heatsink/fans for this CPU. Not a slam on the CPU, but when you get home you want everything you need to build the system.</t>
  </si>
  <si>
    <t>It is relatively better than the previous gen 12900k. It's relatively easier to cool compare to the 13900k. I find it overall alright. I have a similar 7900x setup, which I personally find that one much better in terms of power usage. But this one is good enough to compete.</t>
  </si>
  <si>
    <t>[Rewarded Review] Good processor for the price.</t>
  </si>
  <si>
    <t>scorptec.com.au Shopper</t>
  </si>
  <si>
    <t>Scorptec / 13700k</t>
  </si>
  <si>
    <t>Scorptec at Silverwater are amazing! Top tier customer support. And this 13700k is an absolute dream especially at this price. It’s running surprisingly low temps and taking anything I throw at it. Best cpu</t>
  </si>
  <si>
    <t>[Rewarded Review] Fast and Easy</t>
  </si>
  <si>
    <t>[Rewarded Review] Excellent Performance</t>
  </si>
  <si>
    <t>Jes7_pwn</t>
  </si>
  <si>
    <t>It's to darn fast it made my i9 9900k feel slow.</t>
  </si>
  <si>
    <t>I needed to upgrade sooner or later and the 13th generation just felt right. Glad I did since the boards for this platform are filled with goodies and compatibility for win11. The performance bump was right away there is nothing much else to say. I'm glad I upgraded.</t>
  </si>
  <si>
    <t>Cantrell</t>
  </si>
  <si>
    <t>Blitzing fast CPU</t>
  </si>
  <si>
    <t>Fantastic CPU, my first i7 build and definitely worth it. My only gripe is that it gets a bit toasty while gaming and that's with an AIO cooler. To rectify this I slightly undervolted it and kept the same performance and reduced temperatures by 10-15 degrees Celcius.</t>
  </si>
  <si>
    <t>[Rewarded Review] One of the best chips on the market</t>
  </si>
  <si>
    <t>[Rewarded Review] Fast CPU</t>
  </si>
  <si>
    <t>[Rewarded Review] 13th gen runs hot so get a good cooler.</t>
  </si>
  <si>
    <t>13th gen runs hot if you are making out the CPU so get a good cooler. NOT the hyper 212 on the shelf. Get a large air cooler or go liquid. I have a Peerless Assassin 120 and if not over clocked keeps temps at 75c on cinebench test.</t>
  </si>
  <si>
    <t>[Rewarded Review] For gaming PC</t>
  </si>
  <si>
    <t>[Rewarded Review] Best high performance value</t>
  </si>
  <si>
    <t>The actual best cpu. The i9's are a lot more expensive for a little more performance. The i7 just wins here. Easy choice</t>
  </si>
  <si>
    <t>SamuelD36</t>
  </si>
  <si>
    <t>Paired with a Noctua CPU fan, it's also running cool. If you do get high temperatures (as I've seen online - not experienced), it can handle up to 100 pretty easily. My 8 year old gaming PC that I'm replacing would shut down around 80-85 as it wasn't built for those temperatures.</t>
  </si>
  <si>
    <t>I upgraded to this 17 13700k from my I5 12600k abd am using my z690 motherboard. It runs a little hot so i had to upgrade my CPU cooler as well. After i did that I've had no issues. Ive see a nice performance boost. I mainly game on my pc and upgrading has given me a slight 15-25 fps boost.</t>
  </si>
  <si>
    <t>[Rewarded Review] Great!</t>
  </si>
  <si>
    <t>Well packaged by the manufacturer. No damage or flaws. Has a high potential for overclocking. Allows you to get excellent performance when working with programs. Suitable for video editing.</t>
  </si>
  <si>
    <t>Soup</t>
  </si>
  <si>
    <t>Exactly as described, could have had better packaging for 400$ though I said it could use better packaging because it was in a small box with 1 air bag, what's that gonna do?? I work at ups and I know how people treat packages</t>
  </si>
  <si>
    <t>i7-13700KF</t>
  </si>
  <si>
    <t>Fast and warm just as expected! Cooling it with a Noctua NH-D15 and it still goes up to about 85 degrees in the Cinebench 10 min test and about 75-80 degrees in heavier games. To lower the power consumption and temperature, I run CPU Lite Load at 5 in the BIOS (12 is the default) and there was no difference in either performance or stability after that.</t>
  </si>
  <si>
    <t>No Need For Overclocking</t>
  </si>
  <si>
    <t>All core boosts to 5.1ghz while gaming. This cpu hit 70c on a synthetic benchmark with avx2 and this was on an aftermarket 420mm all in one liquid cooler. Definitely do not recommend the stock heat sink. Very happy with my purchase!</t>
  </si>
  <si>
    <t>[Rewarded Review] 3rd i7 in a row for my builds</t>
  </si>
  <si>
    <t>I’ve gone from a 3d gen, to a 7th gen, to now the i7-13700k. They are great processors and i have never had an issue. Just make sure you have a good airflow setup or underclock just a little.</t>
  </si>
  <si>
    <t>[Rewarded Review] Powerful chip, maybe overkill for most tasks</t>
  </si>
  <si>
    <t>Powerful chip, maybe overkill for most tasks. This chip runs hot when under load. Good value when it is on sale.</t>
  </si>
  <si>
    <t>[Rewarded Review] Highly recommend</t>
  </si>
  <si>
    <t>The Intel i7 13th gen raptor lake paired with the following makes for one epic gaming machine. MSI z790 Ddr5 Rtx 3060 If you're thinking about it, do it! Highly recommend.</t>
  </si>
  <si>
    <t>This cpu was my huge upgrade from i7 6700. Fast. Efficient. But I do NOT recommend using the stock cooler. Cpu will run 90-100C even in simple task.</t>
  </si>
  <si>
    <t>Andre77</t>
  </si>
  <si>
    <t>Crashes at 85C on gaming</t>
  </si>
  <si>
    <t>Crashes at 85C on gaming does fine on benchmarks. I don't UV yet but still should do better than "up to 100c" like intel claims. Crashes around 150-165W when its there for about 30-45 secs.</t>
  </si>
  <si>
    <t>[Rewarded Review] Great CPU!!</t>
  </si>
  <si>
    <t>SpencerF64</t>
  </si>
  <si>
    <t>Not to highly priced, hightened performance, even more threads and cores! Its a great processor for any beginner to intermediate gamer or even great for larger workloads!</t>
  </si>
  <si>
    <t>Ed JD</t>
  </si>
  <si>
    <t>Excellent chip</t>
  </si>
  <si>
    <t>Great CPU, absolutely crushes everything I throw at it. Be warned, it runs a little hot so be prepared to get a beefy cooler or to undervolt. Either way, you're going to be happy. Also, Scan sold this at an incredibly reasonable price!!</t>
  </si>
  <si>
    <t>jsbombjack</t>
  </si>
  <si>
    <t>Toasty little CPU is toasty</t>
  </si>
  <si>
    <t>It runs hot, that's the thing to remember. But then again it's supposed to by design. Not a fan of that personally, but it is what it is. Other than that, this chip does what it needs to do. Just make sure decent cooling is your next port of call if you buy it</t>
  </si>
  <si>
    <t>[Rewarded Review] Fit my budget and does the job</t>
  </si>
  <si>
    <t>First time in almost 10yrs i've built/upgraded my computer. This seems to be doing the job I needed it to do. Not as much gaming as i used to do but handles the World of tanks/planes/ships that i do play still</t>
  </si>
  <si>
    <t>[Rewarded Review] I7 13700k</t>
  </si>
  <si>
    <t>Definitely worth it. Upgraded from i7 8700, huge improvement. 13600k or 12600k are good alternatives that are cheaper if you're looking for a gaming rig.</t>
  </si>
  <si>
    <t>PaulD999</t>
  </si>
  <si>
    <t>I was building new PC to run iRacing using a triple screen setup. I required a fast processor to match a 4070Ti and this fits the bill perfectly. Great performance and stability. Highly recommended.</t>
  </si>
  <si>
    <t>Incredible CPU</t>
  </si>
  <si>
    <t>Incredible CPU! Went from an i7-6700k to this and what a huge difference. A little has happened over the years, you could say... Cooled by a Noctua NH-D15 and CPU temps never reaches above 67 degrees, usually around 55-60C. Very satisfied.</t>
  </si>
  <si>
    <t>[Rewarded Review] cpu gaming?</t>
  </si>
  <si>
    <t>[Rewarded Review] Solid value/performant processor</t>
  </si>
  <si>
    <t>Fantastic processor with some headroom for overclocking without being at the absolute max on thermals. Much better value than the 13900k in my opinion.</t>
  </si>
  <si>
    <t>Fischer</t>
  </si>
  <si>
    <t>[Rewarded Review] Awesome</t>
  </si>
  <si>
    <t>I love it. Works perfect for gaming and really anything you throw at it. Price is reasonable for what you are getting. Amazing processor</t>
  </si>
  <si>
    <t>The box wasnt factory sealed. Very disappointing on a $350 cpu. Clearly had been opened and previously removed. Not real happy about it, thats for sure</t>
  </si>
  <si>
    <t>[Rewarded Review] Works great, tops my Old 10th Gen i5 by 100 miles</t>
  </si>
  <si>
    <t>Nilan</t>
  </si>
  <si>
    <t>Just what you need to keep up with the current titles, that need a thoroughbred CPU and boy does this deliver. Does well in comparison with chips that retail for much more, but is not miles below in speed. Can recommend this chip if you want an all-round solid performer.</t>
  </si>
  <si>
    <t>[Rewarded Review] Best CPU I ever had!</t>
  </si>
  <si>
    <t>[Rewarded Review] CPU didn't last very long</t>
  </si>
  <si>
    <t>very strong CPU, but unfortunately it gave out after 7 months of use. Unclear what the cause was, but took it to a computer shop for testing and it was determined that the CPU was the cause of computer freezing</t>
  </si>
  <si>
    <t>Sebastien S.</t>
  </si>
  <si>
    <t>This was my first time</t>
  </si>
  <si>
    <t>This was my first time building a PC and I thoroughly enjoyed it, the parts bought came in great condition and postage was super fast (3 days early). I had no problems with the build and now built she works beautifully</t>
  </si>
  <si>
    <t>[Rewarded Review] Awesome deal</t>
  </si>
  <si>
    <t>[Rewarded Review] DOA</t>
  </si>
  <si>
    <t>Andy B.</t>
  </si>
  <si>
    <t>big upgrade from my very old i5. Many sites say this is one of the best CPUs for the money for home-based computers. I wanted it to power my photo editing, and it has made a huge difference in speed...</t>
  </si>
  <si>
    <t>ebuyer.com</t>
  </si>
  <si>
    <t>[Rewarded Review] Great mid-high end Cpu</t>
  </si>
  <si>
    <t>[Rewarded Review] Huge upgrade!</t>
  </si>
  <si>
    <t>Huge upgrade from my 12600k, it does run hot so be sure to enforce intel limits in the bios and or undervolt as well. Nice performance gains in WZ and MW3!</t>
  </si>
  <si>
    <t>Mack D</t>
  </si>
  <si>
    <t>The 13th gen i7-13700k is very solid choice when it comes to CPU's. If you are gaming or doing productivity work it will do what you need it to. So far I have no complaints about it!</t>
  </si>
  <si>
    <t>[Rewarded Review] A solid CPU</t>
  </si>
  <si>
    <t>It's CPU like a warp speed button, without an end. No delays, no hiccups, it's a smooth ride, But keep an eye on those temps, don't let them slide. Oh, and the bucks you'll spend, my oh my, But if you can afford it, give it a try!</t>
  </si>
  <si>
    <t>[Rewarded Review] Great pick especially over entry level i9</t>
  </si>
  <si>
    <t>This CPU calculates everything short and small that you give it. The only problem is that it easily heats up to 90°C to max. 110°C (!!) (despite AIO water cooling with a 360mm radiator) and therefore you get a little jittery about pushing it to the limit.</t>
  </si>
  <si>
    <t>[Rewarded Review] 13th Gen i7</t>
  </si>
  <si>
    <t>[Rewarded Review] Worth the price</t>
  </si>
  <si>
    <t>ST</t>
  </si>
  <si>
    <t>I have problems with my newly assembled PC. It is going wrong. I repaced everything but CPU and storage. Now I suspect CPU.</t>
  </si>
  <si>
    <t>The first one I got turned out to be defective, got a new one under warranty and it now works fine. Combines with a Noctua NH-D15 Chromax air cooler. Unfortunately, these CPUs run quite hot, but nothing strange.</t>
  </si>
  <si>
    <t>SuperSuchi</t>
  </si>
  <si>
    <t>I bought this for a build with an NVIDIA RTX 4090. I have run some benchmarks and while the 13600 may be a better value and the 13900 may provide some slight performance gains in my applications, I found it to be the best bang for the buck for me. Highly recommend this processor for a new build.</t>
  </si>
  <si>
    <t>[Rewarded Review] Highly recommend chip.</t>
  </si>
  <si>
    <t>Awsome chip. Put this in my son's recent build. Makes a great gaming machine without breaking the bank.</t>
  </si>
  <si>
    <t>[Rewarded Review] works well</t>
  </si>
  <si>
    <t>[Rewarded Review] Exactly what I needed!</t>
  </si>
  <si>
    <t>[Rewarded Review] Get it.</t>
  </si>
  <si>
    <t>Was going to go for i9, but it only gets about 5% higher benchmarks and not worth the money. Works great with Autodesk software and complex rendering. Big upgrade from 10th gen chip.</t>
  </si>
  <si>
    <t>2432fusdqc71bsl5h0setro1mm</t>
  </si>
  <si>
    <t>Quality: Perfect\n Functionality: Handy and neat\n Material: High Quality \n\nThe item are well packed, they make sure that the item is fully protected. I like how fast the delivery is, and the deliver rider is very considerate and kind.</t>
  </si>
  <si>
    <t>Roach</t>
  </si>
  <si>
    <t>Pretty good cpu</t>
  </si>
  <si>
    <t>I have this cpu paired with an rtx 4080, usage in CP2077 is around 50%, gpu at 90-95. Maybe I should have gone 13900, not sure, but I would rather have a higher gpu than cpu usage. Great performance, I run iracing alot, sits at 6% usage, love it</t>
  </si>
  <si>
    <t>JoshNP</t>
  </si>
  <si>
    <t>Outstanding Service</t>
  </si>
  <si>
    <t>I purchased this item at 2200 on a Sunday and recieved it 1000 Monday. It is the first addition to my new build so cannot review the product. However, the specs of this product are outstanding!</t>
  </si>
  <si>
    <t>[Rewarded Review] Fastlane!</t>
  </si>
  <si>
    <t>[Rewarded Review] Powerhouse</t>
  </si>
  <si>
    <t>[Rewarded Review] Good option for the money</t>
  </si>
  <si>
    <t>[Rewarded Review] Great processor for the price</t>
  </si>
  <si>
    <t>[Rewarded Review] Good time</t>
  </si>
  <si>
    <t>[Rewarded Review] Very very good</t>
  </si>
  <si>
    <t>Very good product, shipping was incredible fast and awesome. I’m form Chile and the product has been incredible, even better than I thought 100% recommended!</t>
  </si>
  <si>
    <t>[Rewarded Review] Great just under top tier cpu</t>
  </si>
  <si>
    <t>Great Processor for my New Build! Works as least as fast as an I9 previous gen. Trust Best Buy for great prices when they match area prices. Easy to pick up or by mail.</t>
  </si>
  <si>
    <t>Intel Core i7-13700KF Boxed</t>
  </si>
  <si>
    <t>The Intel Core i7-13700KF is a great CPU for gaming and multi-tasking and video production it has 16 cores 8p +8e cores for better efficiency and stable temps and performance, the CPU does not have an integrated GPU so you need to combine it at least with RTX 4070 for better 1080p or 1440p gaming.</t>
  </si>
  <si>
    <t>Beast of a processor. I upgraded from a 7700K. Huge improvements in the last 10 years(obviously). Paired with some DDR5 ram, my graphics card is now the bottleneck.</t>
  </si>
  <si>
    <t>Saravpreet</t>
  </si>
  <si>
    <t>Its disappointing that processor these days cant run without a cooler just for basic things like booting up. I tried booting the new build without cooler but it just shuts off.</t>
  </si>
  <si>
    <t>scan.co.uk Shopper</t>
  </si>
  <si>
    <t>Powerful CPU</t>
  </si>
  <si>
    <t>Excellent CPU for the price. This is better 12900k for less, with a good cooler you can get the P cores to run as fast as the 13900k. Really happy with this CPU, feels like a good upgrade from a 5900x.</t>
  </si>
  <si>
    <t>Zoe R.</t>
  </si>
  <si>
    <t>Overclocked this to 5.6GHZ / 4.5 GHZ E-Core -- Cinebench 10 minute run- 87C --- DID NOT TOUCH ANY VOLTAGES or AI OC From ASUS -- all stock CPU -- just use AI SUITE 3 and set it and apply ( IF YOU HAVE ASUS Z690) Stableon over 15 tested games / and tons of CPU Burn in benchmarks</t>
  </si>
  <si>
    <t>Review of Intel Core i7-13700K 13th Gen Desktop Processor</t>
  </si>
  <si>
    <t>Good Points: Easy to install. Works straight away. No problems fitting an AIO cooling system Improvement Points: Nothing</t>
  </si>
  <si>
    <t>[Rewarded Review] Great CPU for the price</t>
  </si>
  <si>
    <t>[Rewarded Review] Runs a little hot, works flawlessly</t>
  </si>
  <si>
    <t>Dont even need to OC as the stock clock rate is over 5ghz. Coupled this with a 4070 ti super and a 360mm Aio cooler.</t>
  </si>
  <si>
    <t>[Rewarded Review] Core I7 upgrade</t>
  </si>
  <si>
    <t>satisfied!</t>
  </si>
  <si>
    <t>Going from the i7-6700K to this one and the difference was really noticeable! Bought on sale, it was only a few hundred bucks more expensive than the i7 from the 12th generation. I feel completely satisfied!</t>
  </si>
  <si>
    <t>[Rewarded Review] No more bottleneck</t>
  </si>
  <si>
    <t>Good Points: A massive improvement from the previous generation core i7. Improvement Points: A bit power hungry, but undervolting is easy and helps a ton.</t>
  </si>
  <si>
    <t>[Rewarded Review] Good for gaming</t>
  </si>
  <si>
    <t>EMMR</t>
  </si>
  <si>
    <t>Top range gaming and content creation for a mid-range price.</t>
  </si>
  <si>
    <t>This CPU offers i9 class performance in Gaming. Content creation also very close to an i9. Great choice for someone looking for a i9 class gaming at an i7 price.</t>
  </si>
  <si>
    <t>This cpu is really amazing at everything. It does run very hot so I suggest getting a good AIO or air cooler. 100% would buy again</t>
  </si>
  <si>
    <t>Juan H.</t>
  </si>
  <si>
    <t>I had to return this CPU (13700KF)since without overclocked temperature hit 90C despite I have a Noctua cooler NH15D and Corsair 4000D airflow case. I running a flight simulator other applications and streaming.</t>
  </si>
  <si>
    <t>[Rewarded Review] A BA CPU that can be air cooled</t>
  </si>
  <si>
    <t>[Rewarded Review] intel core i7</t>
  </si>
  <si>
    <t>Windows U.</t>
  </si>
  <si>
    <t>Very powerful processor</t>
  </si>
  <si>
    <t>What can I say, it improved my gaming PC performance immensely. Some people talk about it’s hard to cool, but I’m using just an air cooler, and it works fine</t>
  </si>
  <si>
    <t>Max1</t>
  </si>
  <si>
    <t>Solid workhorse.</t>
  </si>
  <si>
    <t>Great Processor. Have had it in service for about a month. Running windows 11 and a CAD/CAM system. It cranks.</t>
  </si>
  <si>
    <t>Runs quite well. Haven’t had to overclock it. It does run really hot though so just make sure you have enough cooling</t>
  </si>
  <si>
    <t>Arrow1</t>
  </si>
  <si>
    <t>Review for Intel Core i7-13700K Raptor Lake 3.4GHz</t>
  </si>
  <si>
    <t>Excellent processor. Fast and reliable. It ramps up gaming to a whole other level.</t>
  </si>
  <si>
    <t>Micro Build Performance</t>
  </si>
  <si>
    <t>Excellent performance on computational algorithms. Chip handles OS routines quickly and Without a glitch.</t>
  </si>
  <si>
    <t>[Rewarded Review] Great with no issues!!</t>
  </si>
  <si>
    <t>[Rewarded Review] Last CPU you’ll need</t>
  </si>
  <si>
    <t>Very solid intel platform choice</t>
  </si>
  <si>
    <t>Good cpu when you get it at Microcenter with the bundle discount and the sales. Mine run pretty cool and handle pretty all the games i throw at it. Great value for money and way cheaper than an i9</t>
  </si>
  <si>
    <t>[Rewarded Review] Excellent price to performance</t>
  </si>
  <si>
    <t>[Rewarded Review] Fantastic buy</t>
  </si>
  <si>
    <t>[Rewarded Review] Still Fast</t>
  </si>
  <si>
    <t>[Rewarded Review] Great CPU does get hot</t>
  </si>
  <si>
    <t>You willl need a high end CPU cooler. New multithreaded optimized games will need as much coolling as possible</t>
  </si>
  <si>
    <t>[Rewarded Review] A good processor</t>
  </si>
  <si>
    <t>[Rewarded Review] Great Deal</t>
  </si>
  <si>
    <t>[Rewarded Review] Amazing cpu</t>
  </si>
  <si>
    <t>[Rewarded Review] HOT BUT FAST</t>
  </si>
  <si>
    <t>[Rewarded Review] Great processor!!!</t>
  </si>
  <si>
    <t>Good bundle deal depending on your upgrade</t>
  </si>
  <si>
    <t>I made a big upgrade with this bundle so for me it’s been excellent, game performance and load times are both great when paired with my ssd and I haven’t had any issues with it.</t>
  </si>
  <si>
    <t>[Rewarded Review] Very fast, runs hot</t>
  </si>
  <si>
    <t>[Rewarded Review] Fantastic CPU</t>
  </si>
  <si>
    <t>BarrelMonkey</t>
  </si>
  <si>
    <t>It just works</t>
  </si>
  <si>
    <t>Got this processor in the bundle, I thought it was a good price for performance and was a great upgrade from my i7-6700k. No buyers remorse yet!</t>
  </si>
  <si>
    <t>Winston</t>
  </si>
  <si>
    <t>work like a charm</t>
  </si>
  <si>
    <t>My old cup has worked for last 15 yrs! Hopefully this one will last at least the same!. A shout out to Bestbuy, the honor the price matching!</t>
  </si>
  <si>
    <t>This CPU has been nothing but amazing. I have had no issues, both stability and other, both in gaming and programming, it loads things insanely fast, and is able to really quickly open new apps, and close others.</t>
  </si>
  <si>
    <t>[Rewarded Review] Awesome performance, heat is intense.</t>
  </si>
  <si>
    <t>mrnivla</t>
  </si>
  <si>
    <t>Best Feature:nice Performance:good Product Quality:excellent Nice item.</t>
  </si>
  <si>
    <t>[Rewarded Review] Decent High end Upgrade piece</t>
  </si>
  <si>
    <t>[Rewarded Review] Answer to FPS issues</t>
  </si>
  <si>
    <t>Excellent performer for gaming. Solved issues I had with some games using an older 9700K with a 4080 graphics card</t>
  </si>
  <si>
    <t>BethzaidaA</t>
  </si>
  <si>
    <t>[Rewarded Review] Best purchase</t>
  </si>
  <si>
    <t>Amazing CPU. Used it for my first build to run games and stream/content creation and it does all of that for such a good price</t>
  </si>
  <si>
    <t>Processor runs great and cool on water. Be sure you size your power supply correctly. I was under with my existing 750w and 3080. A swap to a 1000w solved crashing issues.</t>
  </si>
  <si>
    <t>I don't really go in for testing myself. All I know is it works perfectly from the first start up and continues to do so. No lag and no problems so far.</t>
  </si>
  <si>
    <t>[Rewarded Review] very reliable!</t>
  </si>
  <si>
    <t>BenFromDenver</t>
  </si>
  <si>
    <t>A little pricey, but well worth it</t>
  </si>
  <si>
    <t>Paired with an Asus Z790-P WiFi, 32gb DDR5, and an RTX 3060 Twin Edge OC. Runs anything and everything, effortlessly.</t>
  </si>
  <si>
    <t>[Rewarded Review] Great Processor</t>
  </si>
  <si>
    <t>Going from an I7 4 series processor to the newer I7 is like night and day. It is fast, seems to not get overly hot and is reliable.</t>
  </si>
  <si>
    <t>PanGreg</t>
  </si>
  <si>
    <t>Great CPU setup with Noctua NH-D15S, very quite and normal use i.e. 35 degrees in browsing, music, netflix; 55-60 with demanding gaming. Fantastic service from Scan, ordered 11pm, arrived 9.15am next morning.</t>
  </si>
  <si>
    <t>[Rewarded Review] Working flawlessly</t>
  </si>
  <si>
    <t>[Rewarded Review] Power for a great price!</t>
  </si>
  <si>
    <t>If you are going to have a separate video card, this one is good for you, it does not have a graphic processor, but you do not need it! A++ part!</t>
  </si>
  <si>
    <t>Leo's review of Intel Core i7-13700K 13th Gen Desktop Processor</t>
  </si>
  <si>
    <t>Pros: A massive improvement from the previous generation core i7. Cons: A bit power hungry, but undervolting is easy and helps a ton.</t>
  </si>
  <si>
    <t>EliS</t>
  </si>
  <si>
    <t>Amazing product! Super fast processor. Easy to install, and great processing power!</t>
  </si>
  <si>
    <t>[Rewarded Review] Processorr</t>
  </si>
  <si>
    <t>TitanSpartan117</t>
  </si>
  <si>
    <t>Poggers</t>
  </si>
  <si>
    <t>Runs like a dream. Thermals with an aio are fantastic especially when streaming. Don’t need an i9 unless you are running everything at 240fps at 4k Omegalul</t>
  </si>
  <si>
    <t>Stuart G.</t>
  </si>
  <si>
    <t>Great price to performance for an unlocked CPU</t>
  </si>
  <si>
    <t>Another tier 1 performing cpu at a tier 2 price, easy and stable to OC without a crazy power draw and even with air cooling.</t>
  </si>
  <si>
    <t>[Rewarded Review] Core</t>
  </si>
  <si>
    <t>[Rewarded Review] Solid CPU</t>
  </si>
  <si>
    <t>[Rewarded Review] Top entry level</t>
  </si>
  <si>
    <t>[Rewarded Review] Thumbs up to gaming machine builders</t>
  </si>
  <si>
    <t>Lee H.</t>
  </si>
  <si>
    <t>This little PC brain is snappy and quick to run everything I thrown at it. havent tried overclocking as it already boosts to over 5ghz when pushed. I LOVE THIS THING.</t>
  </si>
  <si>
    <t>Intel Core i7-13700KF</t>
  </si>
  <si>
    <t>With 16 cores this CPU offers a decent performance for most modern-day tasks including gaming. Good choice as a heart for a gaming rig or a workstation.</t>
  </si>
  <si>
    <t>[Rewarded Review] Excellent processor</t>
  </si>
  <si>
    <t>Austin H.</t>
  </si>
  <si>
    <t>I upgraded to this cpu from an i5 9600k, huge difference in performance and haven't had any issues so far. Make sure you get a decent cooler these run pretty hot at 5.3 ghz, almost 90 degrees Celsius</t>
  </si>
  <si>
    <t>[Rewarded Review] Reliable product</t>
  </si>
  <si>
    <t>Building my own computer. This was easy to install and works as expected. No issues.</t>
  </si>
  <si>
    <t>Dkelly j.</t>
  </si>
  <si>
    <t>Intel getting cheap shipping material warranty not indicated and if 1700 magnesium plate should be option and bundled and now is asking clients if want plate included would make better packaging come on Intel</t>
  </si>
  <si>
    <t>A Mills</t>
  </si>
  <si>
    <t>Good piece of Kit</t>
  </si>
  <si>
    <t>Great CPU. Bought it for my new Gaming Rig and it's barely breaking a sweat even at Max settings and high frames</t>
  </si>
  <si>
    <t>[Rewarded Review] Superb!</t>
  </si>
  <si>
    <t>Ross C.</t>
  </si>
  <si>
    <t>More power than you will ever need</t>
  </si>
  <si>
    <t>providing you have a cooler that can handle this. This is a beast. and highly recommend.</t>
  </si>
  <si>
    <t>JamesC</t>
  </si>
  <si>
    <t>[Rewarded Review] Great update</t>
  </si>
  <si>
    <t>Major update coming from I3. Easy to install. Important to note that fan will be noisy but it okay with the side panels on computer case.</t>
  </si>
  <si>
    <t>[Rewarded Review] Handles all you need</t>
  </si>
  <si>
    <t>[Rewarded Review] i7 13700k</t>
  </si>
  <si>
    <t>Lazy Strawhat</t>
  </si>
  <si>
    <t>Powerful CPU at a reasonable price.</t>
  </si>
  <si>
    <t>Powerful CPU, can run hotter than the new AMD 7000 series CPU’s for those that are building SFF builds might consider undervolting or initiating thermal throttling at a specific temperature.</t>
  </si>
  <si>
    <t>[Rewarded Review] Flash</t>
  </si>
  <si>
    <t>[Rewarded Review] One of the BEST Gaming CPUs</t>
  </si>
  <si>
    <t>[Rewarded Review] Itel I7 13700k</t>
  </si>
  <si>
    <t>[Rewarded Review] Love it</t>
  </si>
  <si>
    <t>MildEater</t>
  </si>
  <si>
    <t>Runs hot on air - UndervoltIng mandatory</t>
  </si>
  <si>
    <t>These things need to be under voltage to control temps on air. Suggest a beefy water setup if you plan any serious oberclocking.</t>
  </si>
  <si>
    <t>[Rewarded Review] More than Impressed</t>
  </si>
  <si>
    <t>Has been giving me good specs i really recommend, ive boight everything from Best Buy and i have not had any problem with thr items, wish they were a bit cheaper but u get what u pay for!!</t>
  </si>
  <si>
    <t>[Rewarded Review] Great Choices</t>
  </si>
  <si>
    <t>[Rewarded Review] Works great</t>
  </si>
  <si>
    <t>Works fantastic. No issues. It seated well into the motherboard.</t>
  </si>
  <si>
    <t>JMPs</t>
  </si>
  <si>
    <t>Very fast, I don't even bother tweaking myself. At most I have the autosetup deal with that and set the power options to high performance</t>
  </si>
  <si>
    <t>[Rewarded Review] get the K</t>
  </si>
  <si>
    <t>Bought a non-K version first and am satisfied. Building another rig so got the K to make it a little better.</t>
  </si>
  <si>
    <t>1gigs62</t>
  </si>
  <si>
    <t>Intel does it again !</t>
  </si>
  <si>
    <t>i7 13700k is a power house , fantastic workstation &amp; gaming cpu , cinebench r23 score 29705 but would have been higher with a better aio cooler as the 13700k does run hot due to the power consumption of 280w at full load , overall I'm pretty Impressed with Intel 13th gen cpu</t>
  </si>
  <si>
    <t>Reynaldo H.</t>
  </si>
  <si>
    <t>Great cpu, use it with liquid cooler</t>
  </si>
  <si>
    <t>The price is higher than it should be, but I still bought it. Very fast and very hot, I really recommend using a liquid cooler with this cpu, it's typical for Intel to be hot.</t>
  </si>
  <si>
    <t>[Rewarded Review] Too good for my set up</t>
  </si>
  <si>
    <t>Ryan L</t>
  </si>
  <si>
    <t>Hot but fast</t>
  </si>
  <si>
    <t>Get a good AIO because it's hot. Bios need tweaked a bit so fans monitor CPU but it's super fast, handling everything without going full load paired with a 4070ti</t>
  </si>
  <si>
    <t>I replaced an older AMD system with one configured with this 13700k. It runs very cool, is extremely fast and is well worth the money if you're looking at the z690 or z790 platforms.</t>
  </si>
  <si>
    <t>[Rewarded Review] Perfect</t>
  </si>
  <si>
    <t>[Rewarded Review] Definitely worth the buy</t>
  </si>
  <si>
    <t>[Rewarded Review] Its been great for me</t>
  </si>
  <si>
    <t>Keith J</t>
  </si>
  <si>
    <t>photo editing system with the i7 1300K</t>
  </si>
  <si>
    <t>Built a photo editing system with the i7 1300K and it with other components makes a very capable editing PC</t>
  </si>
  <si>
    <t>[Rewarded Review] 20% increase over i9 9900k</t>
  </si>
  <si>
    <t>Jake S.</t>
  </si>
  <si>
    <t>Really like it, works well for gaming. Paired with a 3070 I can basically play anything well.</t>
  </si>
  <si>
    <t>[Rewarded Review] Great for the price</t>
  </si>
  <si>
    <t>Way better price the 13900k but still has the same number of preformance cores. Was able to overclock it to the same as 13900k without changing too much.</t>
  </si>
  <si>
    <t>[Rewarded Review] Great gaming cpu</t>
  </si>
  <si>
    <t>[Rewarded Review] Great value</t>
  </si>
  <si>
    <t>[Rewarded Review] Oh she nice</t>
  </si>
  <si>
    <t>[Rewarded Review] I loved it</t>
  </si>
  <si>
    <t>[Rewarded Review] 13700k is great cpu</t>
  </si>
  <si>
    <t>Rajeshwar</t>
  </si>
  <si>
    <t>Rajeshwar's review of Intel Core i7-13700K 13th Gen Desktop Processor</t>
  </si>
  <si>
    <t>Pros: Easy to install.Works straight away.No problems fitting an AIO cooling system Cons: Nothing</t>
  </si>
  <si>
    <t>[Rewarded Review] Great</t>
  </si>
  <si>
    <t>[Rewarded Review] YESSS</t>
  </si>
  <si>
    <t>Upgrading from a 7th gen i7 and the change was worth every penny. Just make sure you get a 13th compatible board to house it unless you're a veteran pc builder.</t>
  </si>
  <si>
    <t>[Rewarded Review] Fast</t>
  </si>
  <si>
    <t>[Rewarded Review] Nice cpu</t>
  </si>
  <si>
    <t>A great cpu for a decent price as well. Make sure you have a cooler than can support 13th gen</t>
  </si>
  <si>
    <t>DayleenT9</t>
  </si>
  <si>
    <t>was going to purchase something else, and the friendly PBtech person said this one was better at the same price, am very happy with this purchase for my pc build</t>
  </si>
  <si>
    <t>[Rewarded Review] Beast!</t>
  </si>
  <si>
    <t>Abigail T.</t>
  </si>
  <si>
    <t>I upgraded from a Ryzen 3700 OC'ed to 3.8Ghz, this is a significant improvement, most notably for PS3 emulation using RPCS3 but it also seems much better with lots of background tasks while gaming, and CS:GO runs better as well, my RX 5700 XT is definitely now the bottleneck for more graphically intense games so I really can't comment personally on whether this will help there, but other reviews suggest it will.</t>
  </si>
  <si>
    <t>Tend to use Intel (rather than AMD) and have not been disappointed. I7 is a really good compromise between cost and performance.</t>
  </si>
  <si>
    <t>Brought for a linux server running gaming windows VM - CPU uses no power when idle and can still boost to over 5+ghz. If you are looking for a lower power CPU with quicksync this be a good one.</t>
  </si>
  <si>
    <t>[Rewarded Review] Great processor for gaming</t>
  </si>
  <si>
    <t>SC489</t>
  </si>
  <si>
    <t>Works fine</t>
  </si>
  <si>
    <t>The CPU was easy to install and delivers the expected performance. You need a good cooler to control the temperature and some understandig of BIOS settings</t>
  </si>
  <si>
    <t>[Rewarded Review] I7 Core 13gen</t>
  </si>
  <si>
    <t>[Rewarded Review] Great purchase</t>
  </si>
  <si>
    <t>[Rewarded Review] Good processor</t>
  </si>
  <si>
    <t>[Rewarded Review] Good CPU.</t>
  </si>
  <si>
    <t>Hmmm yes. Very good. It runs TF2 like a absolute chad.</t>
  </si>
  <si>
    <t>[Rewarded Review] F-A-S-T</t>
  </si>
  <si>
    <t>LanMan108</t>
  </si>
  <si>
    <t>Fantastic Value and Rock Solid</t>
  </si>
  <si>
    <t>It works great. I have not overclocked it, but I also haven't had any trouble with it at all.</t>
  </si>
  <si>
    <t>2kruckde8ndcmup0fjmjt2ilhu</t>
  </si>
  <si>
    <t>[Rewarded Review] Good entry into a lineup of powerful processors</t>
  </si>
  <si>
    <t>wrighar</t>
  </si>
  <si>
    <t>A great bundle of power for little heat.</t>
  </si>
  <si>
    <t>A great processor, leaves last years i9-12900K standing! No need to overclock, and a 65w PL1 can't be complained about</t>
  </si>
  <si>
    <t>[Rewarded Review] Intel i7</t>
  </si>
  <si>
    <t>[Rewarded Review] Awesome cpu</t>
  </si>
  <si>
    <t>Ryan W513</t>
  </si>
  <si>
    <t>Niiiice</t>
  </si>
  <si>
    <t>Blazing fast. This CPU just crushes games even demanding games like flight sims etc. Beefy!</t>
  </si>
  <si>
    <t>[Rewarded Review] Really fast and high fps experience</t>
  </si>
  <si>
    <t>[Rewarded Review] Great performance item</t>
  </si>
  <si>
    <t>Fast cpu</t>
  </si>
  <si>
    <t>Fast and Powerful CPU; Works properly. Low heat with a proper AIO.</t>
  </si>
  <si>
    <t>[Rewarded Review] Pretty good kinda hot</t>
  </si>
  <si>
    <t>I ordered this chipset one day and it arrived the next. Fitted straight into my new motherboard and I was up and running again in half an hour.</t>
  </si>
  <si>
    <t>[Rewarded Review] Very good Processor!</t>
  </si>
  <si>
    <t>Witoa</t>
  </si>
  <si>
    <t>Beginner at computers technically</t>
  </si>
  <si>
    <t>As soon as we went to the store, and went to the back of the store were you can build your own computer; my brother and I were immediately greeted by employees willing to help. I didn’t even have to ponder what to get because the guy was so knowledgeable. He immediately was able to point out what parts contradict each other and what parts worked really well with each other. To get the full experience I guess you just have to go.</t>
  </si>
  <si>
    <t>[Rewarded Review] Great cpu but a little warm.</t>
  </si>
  <si>
    <t>Jason L</t>
  </si>
  <si>
    <t>Great CPU Paired with High End AIO Cooler</t>
  </si>
  <si>
    <t>Paired with NZXT Kraken Elite 360 AIO cooler, performance and cooling are great.</t>
  </si>
  <si>
    <t>[Rewarded Review] Powerful</t>
  </si>
  <si>
    <t>[Rewarded Review] Worked great</t>
  </si>
  <si>
    <t>Good Points: Just the FPS I get in PUBG is awesome!!❤️❤️ Improvement Points: There’s nothing</t>
  </si>
  <si>
    <t>[Rewarded Review] Performs Great</t>
  </si>
  <si>
    <t>[Rewarded Review] So smooth</t>
  </si>
  <si>
    <t>[Rewarded Review] Build out</t>
  </si>
  <si>
    <t>I came from 9700k and rtx 2060 that was my first build but now this year I’ve upgraded to 13700k &amp; rtx 3080 TI FE after I installed it to my mobo with the IHS with bracket thermaltake which is black i did get the msi z690 edge and i did reduce the tdp to intel recommended settings it’s actually cool and efficient on ￼a 240mm aio oh and i do recommend getting the mx6 thermal paste it is a game changer in temps for 13700k and rtx 3080 ti fe as for me playing games the loading times a insanely fast i tested the ps3 emulator ￼this cpu is a beast because all the ingame games they have the cpu runs like a champ with ease I do recommend this cpu for people that wanna emulate games you wont be disappointed with this cpu and this is my review for the I7 13700k i hope this review helps</t>
  </si>
  <si>
    <t>Matthew C.</t>
  </si>
  <si>
    <t>Weapon of a CPU</t>
  </si>
  <si>
    <t>Cant fault it. Perfect for Everything so fast. awesome for gaming</t>
  </si>
  <si>
    <t>Jay M.</t>
  </si>
  <si>
    <t>All the power that you need</t>
  </si>
  <si>
    <t>Paired this with Kryonaut Extreme and undervolted it. PC Boot time under 5 sec. Enough said.</t>
  </si>
  <si>
    <t>This thing was a beast unfortunately i had to return it because i needed the money back. But if you want a great cpu then this is the one.</t>
  </si>
  <si>
    <t>[Rewarded Review] Awesome store and app!</t>
  </si>
  <si>
    <t>[Rewarded Review] it's worth it if you're really going to do oc</t>
  </si>
  <si>
    <t>I didn't need the unlocked 13700k since I did not plan on overclocking and can say this processor still performs great. Got a 28.3k on Cinebench.</t>
  </si>
  <si>
    <t>walmart.com</t>
  </si>
  <si>
    <t>Y. S.</t>
  </si>
  <si>
    <t>Very good performance, good price/performance ratio, but not as good as the newly released 14700K</t>
  </si>
  <si>
    <t>[Rewarded Review] The i7 13700k. What can go wrong?</t>
  </si>
  <si>
    <t>[Rewarded Review] PC Builder</t>
  </si>
  <si>
    <t>[Rewarded Review] I like it.</t>
  </si>
  <si>
    <t>Owen</t>
  </si>
  <si>
    <t>Powerful and hot</t>
  </si>
  <si>
    <t>Powerful CPU but really needs either a high end, large air cooler or at least a 280mm aio to keep the temps reasonable during gaming.</t>
  </si>
  <si>
    <t>GuoChangEn</t>
  </si>
  <si>
    <t>It has been used for two weeks. It's faster than any other I7 before. PC works breesily for me.</t>
  </si>
  <si>
    <t>OwenChester</t>
  </si>
  <si>
    <t>[Rewarded Review] Owen NHT</t>
  </si>
  <si>
    <t>Runs super fast and super cool. Chew everything games that I throw at ti (paring with a RTX 4080), everything can be maxed out at QHD</t>
  </si>
  <si>
    <t>Iffy</t>
  </si>
  <si>
    <t>I have better cooling and better performance after changing to this more powerful processor.</t>
  </si>
  <si>
    <t>[Rewarded Review] 50% performance increase</t>
  </si>
  <si>
    <t>Good Points: Very fast Improvement Points: can get hot, needs a good cooling</t>
  </si>
  <si>
    <t>[Rewarded Review] Good value on sale</t>
  </si>
  <si>
    <t>Just because it comes up as compatible with a 12th gen motherboard doesn’t mean it works out of the box. Had to have the bios updated to make this chip work.</t>
  </si>
  <si>
    <t>[Rewarded Review] Excelente microprocesador</t>
  </si>
  <si>
    <t>the original item I wanted wasnt in stock and this was recommended by pbtech and its better than the one I wanted and the results are great.</t>
  </si>
  <si>
    <t>Declan</t>
  </si>
  <si>
    <t>Declan's review of Intel Core i7-13700K 13th Gen Desktop Processor</t>
  </si>
  <si>
    <t>Pros: Fantastic product! Good multicore and single core speeds.</t>
  </si>
  <si>
    <t>[Rewarded Review] The best</t>
  </si>
  <si>
    <t>Very nice Cpu easy to overclock 5.6ghz</t>
  </si>
  <si>
    <t>Easy to overclock cpu getting 5.6ghz on all performance cores was very easy done. No trouble keeping it cool</t>
  </si>
  <si>
    <t>Perfect gaming beast at a reasonable price concidering the current climate. Runs alittle hot but that's by design these days</t>
  </si>
  <si>
    <t>[Rewarded Review] CPU to buy</t>
  </si>
  <si>
    <t>Good Points: Fantastic product! Good multicore and single core speeds.</t>
  </si>
  <si>
    <t>Kickenbeans</t>
  </si>
  <si>
    <t>best performer!</t>
  </si>
  <si>
    <t>this CPU has performed on all aspects above and beyond. for gaming and digital work there hasn't been a moment yet where it has lagged or dragged.</t>
  </si>
  <si>
    <t>[Rewarded Review] Simply one of the beat for its price</t>
  </si>
  <si>
    <t>[Rewarded Review] It’s great.</t>
  </si>
  <si>
    <t>Speedy</t>
  </si>
  <si>
    <t>This thing runs like a rocket and stays at around 38 degrees when water cooled. Lovely to see 16 cores running under task manager!!!</t>
  </si>
  <si>
    <t>Jonboy11</t>
  </si>
  <si>
    <t>Nice CPU!</t>
  </si>
  <si>
    <t>This was a great upgrade from my i6700k ! Worked well with the new 32gb memory and motherboard.</t>
  </si>
  <si>
    <t>The 13700k is really powerful and i encountered zero problems with it, the temperatures are very good and the performance is insane.</t>
  </si>
  <si>
    <t>fire s. o.</t>
  </si>
  <si>
    <t>a great processor it has the processing power you need and the onboard graphics feature is more than capable for most business machines and allows you to upgrade to that 4K monitor.</t>
  </si>
  <si>
    <t>Fahim</t>
  </si>
  <si>
    <t>Fahim's review of Intel Core i7-13700K 13th Gen Desktop Processor</t>
  </si>
  <si>
    <t>Pros: Just the FPS I get in PUBG is awesome!!❤️❤️ Cons: There’s nothing</t>
  </si>
  <si>
    <t>So I was in the market for a new computer build and saw this chip for like 397 and some change. It is definitely a big upgrade to my old 6700k.</t>
  </si>
  <si>
    <t>[Rewarded Review] Homelab</t>
  </si>
  <si>
    <t>[Rewarded Review] I hate building PCs</t>
  </si>
  <si>
    <t>[Rewarded Review] Its nice to have</t>
  </si>
  <si>
    <t>[Rewarded Review] Geek squad added this for me and it works great</t>
  </si>
  <si>
    <t>[Rewarded Review] Good stuff</t>
  </si>
  <si>
    <t>HKGirl15</t>
  </si>
  <si>
    <t>Great Buy.</t>
  </si>
  <si>
    <t>Great CPU, very fast and stays cool with NZXT kraken Z53 wirh LCD screen. Just needed a Z790 MB. Great price on sale.</t>
  </si>
  <si>
    <t>[Rewarded Review] Strong cpu</t>
  </si>
  <si>
    <t>[Rewarded Review] Great cpu!!</t>
  </si>
  <si>
    <t>Serie 13th is power hungry even with 65 tdp, some peaks at 200w and 100 w average on gaming, 240mm aio doing fine</t>
  </si>
  <si>
    <t>[Rewarded Review] Intel Core Review</t>
  </si>
  <si>
    <t>[Rewarded Review] Not bad</t>
  </si>
  <si>
    <t>[Rewarded Review] Almost as good at 13900k</t>
  </si>
  <si>
    <t>[Rewarded Review] Excellent CPU</t>
  </si>
  <si>
    <t>This cpu has 95% of the performance that the i9 13900k has. It’s an excellent choice to pair with a 3090</t>
  </si>
  <si>
    <t>[Rewarded Review] 13700k</t>
  </si>
  <si>
    <t>Jim C328</t>
  </si>
  <si>
    <t>Fast &amp; stable</t>
  </si>
  <si>
    <t>Works as it should. It is fast and stable. I would recommend it.</t>
  </si>
  <si>
    <t>Amac27</t>
  </si>
  <si>
    <t>Amazing deal</t>
  </si>
  <si>
    <t>I don't think there are deals like this anywhere else, I am beyond happy with the performance of this bundle.</t>
  </si>
  <si>
    <t>[Rewarded Review] Very good</t>
  </si>
  <si>
    <t>[Rewarded Review] Pretty good</t>
  </si>
  <si>
    <t>aaaaaaa1</t>
  </si>
  <si>
    <t>What a difference 7 generations makes...</t>
  </si>
  <si>
    <t>Performance improvements are amazing compared to the i5-6600K that it replaced (also replaced mobo and RAM (DDR5).</t>
  </si>
  <si>
    <t>Review of Intel Core i7 13700KF 13th Generation 16 Core Processor</t>
  </si>
  <si>
    <t>Good Points: chip is super fast Improvement Points: runs hot</t>
  </si>
  <si>
    <t>[Rewarded Review] Computer upgrade</t>
  </si>
  <si>
    <t>Great processor. Very pleased with performance and speed.</t>
  </si>
  <si>
    <t>[Rewarded Review] powerhouse processor</t>
  </si>
  <si>
    <t>[Rewarded Review] Worth it.</t>
  </si>
  <si>
    <t>[Rewarded Review] Remarkable</t>
  </si>
  <si>
    <t>Martin C</t>
  </si>
  <si>
    <t>i7 13700k - Excellent Processor from Intel</t>
  </si>
  <si>
    <t>Excellent processor, have to be very careful when inserting onto motherboard due to density of pins.</t>
  </si>
  <si>
    <t>Pascal's review of BX8071513700K :: Intel Core i7-13700K, 3.40GHz, boxed ohne Kühler, 1700</t>
  </si>
  <si>
    <t>Pros: Only happiness Cons: RAS</t>
  </si>
  <si>
    <t>reichelt.com</t>
  </si>
  <si>
    <t>[Rewarded Review] Gaming killer</t>
  </si>
  <si>
    <t>[Rewarded Review] Good but hot</t>
  </si>
  <si>
    <t>[Rewarded Review] Ten out of ten</t>
  </si>
  <si>
    <t>[Rewarded Review] Fast and toasty</t>
  </si>
  <si>
    <t>Steve. H.</t>
  </si>
  <si>
    <t>Great CPU! It is sooo fast on my EVGA Classified MB &amp; it installed very easily.</t>
  </si>
  <si>
    <t>[Rewarded Review] Best cpu for price!</t>
  </si>
  <si>
    <t>[Rewarded Review] Good cpu upgrade from 8700k</t>
  </si>
  <si>
    <t>[Rewarded Review] Nice</t>
  </si>
  <si>
    <t>[Rewarded Review] Fantastic</t>
  </si>
  <si>
    <t>[Rewarded Review] Worth upgrading.</t>
  </si>
  <si>
    <t>[Rewarded Review] Cpu new new 13700</t>
  </si>
  <si>
    <t>Jon L</t>
  </si>
  <si>
    <t>Solid processor for media server.</t>
  </si>
  <si>
    <t>Excellent processor - upgraded from a 6th gen i7 for my new media server, amazing performance difference.</t>
  </si>
  <si>
    <t>shaken o.</t>
  </si>
  <si>
    <t>Mated with a z790-m wifi motherboard with a Chinesium alloy contact frame 😂 stays under 75c in an o11 air mini</t>
  </si>
  <si>
    <t>[Rewarded Review] Gaming CPU</t>
  </si>
  <si>
    <t>[Rewarded Review] Intel is still King in some segments.</t>
  </si>
  <si>
    <t>[Rewarded Review] I7 13700k is great</t>
  </si>
  <si>
    <t>DLJJ</t>
  </si>
  <si>
    <t>Good uppgrade from 11700k</t>
  </si>
  <si>
    <t>16 cores 24 threads, such a huge leap from the i5-2500 I was using a few years ago. Good price too!</t>
  </si>
  <si>
    <t>This thing has some power. Just make sure your watching what your buying this is not "k"</t>
  </si>
  <si>
    <t>[Rewarded Review] Beast cpu</t>
  </si>
  <si>
    <t>Yasin</t>
  </si>
  <si>
    <t>I’m glad to buy this rather than 12900k. Working very well under heavy load. Great for programming so far.</t>
  </si>
  <si>
    <t>It runs hot but it packs a lot of power! Get a bigger AIO water cooler and undervolt the beast and you will do fine!</t>
  </si>
  <si>
    <t>Shiek</t>
  </si>
  <si>
    <t>Great price!</t>
  </si>
  <si>
    <t>Glad I found this at an affordable price. MicroCenter ALWAYS has great deals</t>
  </si>
  <si>
    <t>[Rewarded Review] Awesome product</t>
  </si>
  <si>
    <t>Aron H</t>
  </si>
  <si>
    <t>Does what it says on the tin: the best i7 at the time of writing. The service from Scan and DPD has been excellent.</t>
  </si>
  <si>
    <t>[Rewarded Review] Awesome value</t>
  </si>
  <si>
    <t>[Rewarded Review] The best cpu</t>
  </si>
  <si>
    <t>I mean what else can i say about it, if it’s in the budget just buy this chip. it’s amazing</t>
  </si>
  <si>
    <t>[Rewarded Review] CPU</t>
  </si>
  <si>
    <t>[Rewarded Review] Good product</t>
  </si>
  <si>
    <t>[Rewarded Review] Very nice for the price</t>
  </si>
  <si>
    <t>Very easy to install Very nice specs for a good price</t>
  </si>
  <si>
    <t>[Rewarded Review] Intel</t>
  </si>
  <si>
    <t>Good Points: Easy installation Improvement Points: None</t>
  </si>
  <si>
    <t>JoeSid</t>
  </si>
  <si>
    <t>Wonderful CPU!</t>
  </si>
  <si>
    <t>Insanely fast process, easy to install. No issues at all. Very snappy!</t>
  </si>
  <si>
    <t>Reviewed by Laptops Direct customer</t>
  </si>
  <si>
    <t>Review of Intel Core i7 13700 16 Core LGA 1700 Raptor Lake-S Processor</t>
  </si>
  <si>
    <t>Good Points: very quick and responsive compared to old computer!</t>
  </si>
  <si>
    <t>www.laptopsdirect.co.uk</t>
  </si>
  <si>
    <t>AnthonyCa</t>
  </si>
  <si>
    <t>Yeah it’s good</t>
  </si>
  <si>
    <t>Not much to say. It works well, games well, and is very reasonable on power draw.</t>
  </si>
  <si>
    <t>Mnts</t>
  </si>
  <si>
    <t>Upgraded from 9700k and can say the upgrade is visible very nice cpu keep in mind generates more heat so choose coler wisely</t>
  </si>
  <si>
    <t>Definitely worth the money</t>
  </si>
  <si>
    <t>Really fast cpu love it it does mutlitasking like nothing</t>
  </si>
  <si>
    <t>[Rewarded Review] Great chip</t>
  </si>
  <si>
    <t>Paw</t>
  </si>
  <si>
    <t>Paw's review of Intel Core i7-13700K 13th Gen Desktop Processor</t>
  </si>
  <si>
    <t>Pros: Very fast Cons: can get hot, needs a good cooling</t>
  </si>
  <si>
    <t>[Rewarded Review] Cpu review</t>
  </si>
  <si>
    <t>[Rewarded Review] worth it</t>
  </si>
  <si>
    <t>[Rewarded Review] AWESOME!!</t>
  </si>
  <si>
    <t>[Rewarded Review] Good</t>
  </si>
  <si>
    <t>[Rewarded Review] i7 Intel Core</t>
  </si>
  <si>
    <t>Stevep</t>
  </si>
  <si>
    <t>Runs like a champ</t>
  </si>
  <si>
    <t>I bought this for my birthday and it runs great with my kracken x61 cooling it, I haven't over clocked it yet but I have more than enough cooling to do so.</t>
  </si>
  <si>
    <t>[Rewarded Review] Self Install</t>
  </si>
  <si>
    <t>[Rewarded Review] Intel CPU</t>
  </si>
  <si>
    <t>[Rewarded Review] Perfect mid range gaming processor</t>
  </si>
  <si>
    <t>Works great in my mobo. Clocks are in spec, stays cool under load on a Noctua NH-D15.</t>
  </si>
  <si>
    <t>AhsanG</t>
  </si>
  <si>
    <t>Awesome processor very fast and great for multimedia work.</t>
  </si>
  <si>
    <t>Chris CS</t>
  </si>
  <si>
    <t>This is the ultimate CPU for gamers and intense software applications.</t>
  </si>
  <si>
    <t>amirrahman16</t>
  </si>
  <si>
    <t>Works great bought with motherboard and ssd. Items arrived well packed and fast. Great seller</t>
  </si>
  <si>
    <t>[Rewarded Review] Gaming chip</t>
  </si>
  <si>
    <t>Russell</t>
  </si>
  <si>
    <t>Friends recommended this store</t>
  </si>
  <si>
    <t>A good store, goods of excellent quality. Thanks 👍🏼</t>
  </si>
  <si>
    <t>altex.com</t>
  </si>
  <si>
    <t>Shaun A.</t>
  </si>
  <si>
    <t>So far so good! When</t>
  </si>
  <si>
    <t>So far so good! When I get more time I'll have a bit of a tinker in the BIOS, but I did give it a modest OC on day one with good results.</t>
  </si>
  <si>
    <t>Good Points: Perfect. Improvement Points: Nothing</t>
  </si>
  <si>
    <t>Good Points: Fast. Improvement Points: Lower TDP.</t>
  </si>
  <si>
    <t>[Rewarded Review] I7 review</t>
  </si>
  <si>
    <t>Wow, OK. I did not expect to have an I9 12900K in an I7 It does get really hot though.</t>
  </si>
  <si>
    <t>mr.co-98</t>
  </si>
  <si>
    <t>Great product will gladly buy from again</t>
  </si>
  <si>
    <t>[Rewarded Review] Good Deal</t>
  </si>
  <si>
    <t>Great CPU at a really good price</t>
  </si>
  <si>
    <t>[Rewarded Review] One of the best</t>
  </si>
  <si>
    <t>[Rewarded Review] Excellent!</t>
  </si>
  <si>
    <t>Toledo</t>
  </si>
  <si>
    <t>[Rewarded Review] Great upgrade</t>
  </si>
  <si>
    <t>Reviewer99</t>
  </si>
  <si>
    <t>Excellent value!</t>
  </si>
  <si>
    <t>Not much you can say here as Intel and AMD both have offered excellent value.</t>
  </si>
  <si>
    <t>eluv</t>
  </si>
  <si>
    <t>Cheap upgrade</t>
  </si>
  <si>
    <t>Bought as upgrade of my own rig. 9700K went to one of my kids.</t>
  </si>
  <si>
    <t>Combined with a 6 GB Nvidia GPU (1660S or better), makes short of photo editing and management.</t>
  </si>
  <si>
    <t>[Rewarded Review] Works perfect</t>
  </si>
  <si>
    <t>Great price and product. Employees are very helpful.</t>
  </si>
  <si>
    <t>[Rewarded Review] Fantastic cpu</t>
  </si>
  <si>
    <t>[Rewarded Review] Quick as can be</t>
  </si>
  <si>
    <t>[Rewarded Review] I7-13700K</t>
  </si>
  <si>
    <t>[Rewarded Review] Love it!</t>
  </si>
  <si>
    <t>[Rewarded Review] What do you want anything</t>
  </si>
  <si>
    <t>I’m gonna be like that I understand why I would be</t>
  </si>
  <si>
    <t>It runs very fast and has no problems gaming either</t>
  </si>
  <si>
    <t>Tony L</t>
  </si>
  <si>
    <t>Great CPU for the Price</t>
  </si>
  <si>
    <t>Great CPU for the price! No more bottle necking with my 3080 and has been running great!</t>
  </si>
  <si>
    <t>Sanjay</t>
  </si>
  <si>
    <t>Sanjay's review of Intel Core i7-13700KF 13th Gen Desktop Processor</t>
  </si>
  <si>
    <t>Pros: Easy installation Cons: None</t>
  </si>
  <si>
    <t>Fast and Furious</t>
  </si>
  <si>
    <t>Might consider undervolting the product in the bios for same performance but less heat.</t>
  </si>
  <si>
    <t>[Rewarded Review] Beast</t>
  </si>
  <si>
    <t>[Rewarded Review] Good with 4070ti</t>
  </si>
  <si>
    <t>If you want the 12900k without spending $1000+ then just buy this cpu. Super fast and doesn't run as hot as I thought it would.</t>
  </si>
  <si>
    <t>[Rewarded Review] Intel i7 13th gen</t>
  </si>
  <si>
    <t>Good Points: Reliable</t>
  </si>
  <si>
    <t>Paul D.</t>
  </si>
  <si>
    <t>perfect for higher end casual gaming</t>
  </si>
  <si>
    <t>love it works great but did come loose in the box</t>
  </si>
  <si>
    <t>[Rewarded Review] Upgrade!!</t>
  </si>
  <si>
    <t>[Rewarded Review] The great review</t>
  </si>
  <si>
    <t>Matthew's review of Intel Core i7-13700KF 13th Gen Desktop Processor</t>
  </si>
  <si>
    <t>Pros: Fast. Cons: Lower TDP.</t>
  </si>
  <si>
    <t>[Rewarded Review] Great buy</t>
  </si>
  <si>
    <t>[Rewarded Review] Great buy, Reliable as always</t>
  </si>
  <si>
    <t>Not the latest and greatest but works amazing in my new setup.</t>
  </si>
  <si>
    <t>[Rewarded Review] awesome</t>
  </si>
  <si>
    <t>[Rewarded Review] OMG!</t>
  </si>
  <si>
    <t>TAMAS</t>
  </si>
  <si>
    <t>TAMAS's review of Intel Core i7-13700K 13th Gen Desktop Processor</t>
  </si>
  <si>
    <t>Pros: Perfect. Cons: Nothing</t>
  </si>
  <si>
    <t>[Rewarded Review] Usain Undervolt</t>
  </si>
  <si>
    <t>[Rewarded Review] Definitely worth it</t>
  </si>
  <si>
    <t>[Rewarded Review] Best Buy is best</t>
  </si>
  <si>
    <t>Pierce L.</t>
  </si>
  <si>
    <t>I mean I got the product I ordered, dunno how that dan be anything but a 5 star XD</t>
  </si>
  <si>
    <t>YOOO I GOT GUMMY WORMS FOR FREE</t>
  </si>
  <si>
    <t>Pedro O</t>
  </si>
  <si>
    <t>Haven't had this product for too long. Used it to upgrade from my i7-6800k and it has been running great.</t>
  </si>
  <si>
    <t>AdrianGT</t>
  </si>
  <si>
    <t>Very powerful cpu, sits at 4.2 ghz most of the time</t>
  </si>
  <si>
    <t>[Rewarded Review] Very fast cpu</t>
  </si>
  <si>
    <t>TONY R41DER</t>
  </si>
  <si>
    <t>5 stars thumbs up</t>
  </si>
  <si>
    <t>What else can I say apart from well chuffed with price speedy delivery and performance of product 5 stars</t>
  </si>
  <si>
    <t>[Rewarded Review] Great Product</t>
  </si>
  <si>
    <t>[Rewarded Review] Better than Apple?</t>
  </si>
  <si>
    <t>I think this is the fastest on the market so I believe.</t>
  </si>
  <si>
    <t>[Rewarded Review] Beast of a processor</t>
  </si>
  <si>
    <t>Kenne</t>
  </si>
  <si>
    <t>Fast as expected</t>
  </si>
  <si>
    <t>This CPU is as fast as should be expected with the latest gen.</t>
  </si>
  <si>
    <t>[Rewarded Review] Great Service</t>
  </si>
  <si>
    <t>For important piece to my pc It was a great fit for the things I want to accomplish with my pc. Excellent customer service, answered every question I had in regards to my purchased items</t>
  </si>
  <si>
    <t>Thank you very fast</t>
  </si>
  <si>
    <t>[Rewarded Review] very fast !!!</t>
  </si>
  <si>
    <t>LGOLEDVSONY</t>
  </si>
  <si>
    <t>Fast and great if you are not planning on overclocking</t>
  </si>
  <si>
    <t>[Rewarded Review] Nyooom</t>
  </si>
  <si>
    <t>Danny's review of Intel Core i7-13700K 13th Gen Desktop Processor</t>
  </si>
  <si>
    <t>Pros: Super fast and great for gaming</t>
  </si>
  <si>
    <t>[Rewarded Review] Great product and performance</t>
  </si>
  <si>
    <t>[Rewarded Review] Intel core i7 review</t>
  </si>
  <si>
    <t>Good Points: Super fast and great for gaming</t>
  </si>
  <si>
    <t>[Rewarded Review] CPU works properly</t>
  </si>
  <si>
    <t>[Rewarded Review] Runs great out of the box</t>
  </si>
  <si>
    <t>[Rewarded Review] Very good i agree</t>
  </si>
  <si>
    <t>[Rewarded Review] Best CPU for the money</t>
  </si>
  <si>
    <t>Amazing CPU it's so much powerful, does everything very fast</t>
  </si>
  <si>
    <t>GregLawson</t>
  </si>
  <si>
    <t>CPU works well and had no issues with it. Certainly works fast</t>
  </si>
  <si>
    <t>YufanZ2</t>
  </si>
  <si>
    <t>Just beware that officially the 13700k only supports up to ddr5 5600.</t>
  </si>
  <si>
    <t>Autode1ta</t>
  </si>
  <si>
    <t>It’s worth it</t>
  </si>
  <si>
    <t>Wiped the floor with my 12900f. Also able to get a nice overclock</t>
  </si>
  <si>
    <t>Amazing. New top of the line gen. Super happy with it</t>
  </si>
  <si>
    <t>Thacher</t>
  </si>
  <si>
    <t>Excellent Value for Gaming</t>
  </si>
  <si>
    <t>12900K performance for an i7 price. What more can I say?</t>
  </si>
  <si>
    <t>Purchased as part of a well though out and reasonably priced configuration produced by Novatech</t>
  </si>
  <si>
    <t>Viktor S.</t>
  </si>
  <si>
    <t>It was easy to install, there is some potential of overclocking. Try to get it on promotion.</t>
  </si>
  <si>
    <t>Trackhouse2</t>
  </si>
  <si>
    <t>Great speed at a great price . Does everything i ask of a cpu</t>
  </si>
  <si>
    <t>OMG this is fast! Tied to a brand new Asus z790 w DDR5 memory and all SSDs.</t>
  </si>
  <si>
    <t>Dim R.</t>
  </si>
  <si>
    <t>Box was crushed but working.</t>
  </si>
  <si>
    <t>I was worried I'd have problems cause the box was crushed and not by it's shipping, it's like they chose to send to me overseas the crushed one they had. Luckily everything is working so far.</t>
  </si>
  <si>
    <t>[Rewarded Review] Awesome!</t>
  </si>
  <si>
    <t>RonnieDSC</t>
  </si>
  <si>
    <t>I7 Socket 1700</t>
  </si>
  <si>
    <t>Great CPU Fantastic quick awesome bit of kit a big step up for me from a i9 9900k</t>
  </si>
  <si>
    <t>Andy L</t>
  </si>
  <si>
    <t>Great company!</t>
  </si>
  <si>
    <t>Can't recommend Scorptec enough, a very reliable, trustworthy company</t>
  </si>
  <si>
    <t>Was defective been several weeks I haven’t gotten refund yet</t>
  </si>
  <si>
    <t>Merm</t>
  </si>
  <si>
    <t>Bought this for a new build with an ASUS ROG Z790 Strix MB. Turned out fast!</t>
  </si>
  <si>
    <t>I love this processor. It easy to install</t>
  </si>
  <si>
    <t>Stephane T.</t>
  </si>
  <si>
    <t>Very good cpu, order from France a sunday deliver wednesday by ups, well packed.</t>
  </si>
  <si>
    <t>Perfect for gaming and super fast!!!</t>
  </si>
  <si>
    <t>Didier H.</t>
  </si>
  <si>
    <t>Very Fast... but</t>
  </si>
  <si>
    <t>Very Fast, but runs very hot even with 360mm AIO</t>
  </si>
  <si>
    <t>Parker</t>
  </si>
  <si>
    <t>[Rewarded Review] Simple and good</t>
  </si>
  <si>
    <t>Works great no problems but don't know why they send a disk with it</t>
  </si>
  <si>
    <t>[Rewarded Review] memory Issues</t>
  </si>
  <si>
    <t>gamenet</t>
  </si>
  <si>
    <t>a monster</t>
  </si>
  <si>
    <t>easy to install ; better than 12900 llllllllllllll</t>
  </si>
  <si>
    <t>just what I needed, and a great mix of value and power. Works like a gem.</t>
  </si>
  <si>
    <t>Intel Core i7-13700K Boxed</t>
  </si>
  <si>
    <t>GREAT Performance! GREAT Price!</t>
  </si>
  <si>
    <t>[Rewarded Review] happy</t>
  </si>
  <si>
    <t>Savvas M.</t>
  </si>
  <si>
    <t>Fast cpu great for gaming</t>
  </si>
  <si>
    <t>Fast cpu great for gaming and multitasking.</t>
  </si>
  <si>
    <t>NikK3</t>
  </si>
  <si>
    <t>This CPU is blazing fast, even seems to run quite cool with an AIO. Idle @ 38c</t>
  </si>
  <si>
    <t>chen</t>
  </si>
  <si>
    <t>It's good. I love it</t>
  </si>
  <si>
    <t>Express delivery is fast!</t>
  </si>
  <si>
    <t>LukeP125</t>
  </si>
  <si>
    <t>Runs great but also runs hot, so needs a half decent cooler.</t>
  </si>
  <si>
    <t>crossfirehd-z</t>
  </si>
  <si>
    <t>new and a great sale</t>
  </si>
  <si>
    <t>The product overclocks really well.</t>
  </si>
  <si>
    <t>JadenP94</t>
  </si>
  <si>
    <t>runs multiple games at once while streaming without any problems at all love it</t>
  </si>
  <si>
    <t>Walmart Idol</t>
  </si>
  <si>
    <t>I7 Raptor Lake</t>
  </si>
  <si>
    <t>Nice chip better than expected results on test bench</t>
  </si>
  <si>
    <t>Very fast processor, what you get to my opinion is a 12900k for the price of an I7.</t>
  </si>
  <si>
    <t>product was exactly as promised, shipped fast in perfect condition. Highly recommend this seller.</t>
  </si>
  <si>
    <t>Vladimirs</t>
  </si>
  <si>
    <t>Its very good CPU. As you would expect from i7.</t>
  </si>
  <si>
    <t>Elie</t>
  </si>
  <si>
    <t>intel 13 is solid</t>
  </si>
  <si>
    <t>this cpu is a beast make sure to have water cooling with it</t>
  </si>
  <si>
    <t>A*</t>
  </si>
  <si>
    <t>Good quick processor, runs smoothly and not overly hot, on my 240 aio</t>
  </si>
  <si>
    <t>Luck 13</t>
  </si>
  <si>
    <t>Outstanding performance married with ASUS motherboard.</t>
  </si>
  <si>
    <t>Fast delivered. Well packed in an extra box that protect the item.</t>
  </si>
  <si>
    <t>3e6mvg4hpog0g22mqc89lhbhq9</t>
  </si>
  <si>
    <t>Functionality: \n Quality: \n Material: \n</t>
  </si>
  <si>
    <t>13th gen</t>
  </si>
  <si>
    <t>It's great, haven't had cpu temp probs yet</t>
  </si>
  <si>
    <t>MARIUS L.</t>
  </si>
  <si>
    <t>Fantastic pice of art. Happy with the product</t>
  </si>
  <si>
    <t>Jiahui W.</t>
  </si>
  <si>
    <t>Very powerful CPU, best for gamers!</t>
  </si>
  <si>
    <t>George K.</t>
  </si>
  <si>
    <t>What can I say, its intel.</t>
  </si>
  <si>
    <t>TJThomas K.</t>
  </si>
  <si>
    <t>Great service Love the return process</t>
  </si>
  <si>
    <t>RXZ9</t>
  </si>
  <si>
    <t>I like it fast good price should buy like a lot fps go brrrr</t>
  </si>
  <si>
    <t>Eugene</t>
  </si>
  <si>
    <t>poor packaging</t>
  </si>
  <si>
    <t>Poor packaging, item came with package smashed and i thought about returning without opening</t>
  </si>
  <si>
    <t>Joseph M.</t>
  </si>
  <si>
    <t>operates well. Delivered promptly</t>
  </si>
  <si>
    <t>1 start for scalping prices</t>
  </si>
  <si>
    <t>Avoid doing business here</t>
  </si>
  <si>
    <t>Ritchie</t>
  </si>
  <si>
    <t>Blazingly fast and find it 100% reliable so far</t>
  </si>
  <si>
    <t>trynahacebank</t>
  </si>
  <si>
    <t>Worked very good</t>
  </si>
  <si>
    <t>best cpu in the market</t>
  </si>
  <si>
    <t>this cpu is beast for this price</t>
  </si>
  <si>
    <t>Ashman Dragon</t>
  </si>
  <si>
    <t>Havent finish my build yet. .</t>
  </si>
  <si>
    <t>Google Customer Reviews</t>
  </si>
  <si>
    <t>Deborah H.</t>
  </si>
  <si>
    <t>Very happy customer service from this company will shop again it was very easy transaction and product was delivered on time</t>
  </si>
  <si>
    <t>W.Tamayo</t>
  </si>
  <si>
    <t>DIY install</t>
  </si>
  <si>
    <t>Worked on the first boot up. Shipped quickly and arrived in good condition.</t>
  </si>
  <si>
    <t>Great Pro</t>
  </si>
  <si>
    <t>Works great and quick</t>
  </si>
  <si>
    <t>worth the money</t>
  </si>
  <si>
    <t>Anibal F.</t>
  </si>
  <si>
    <t>meets</t>
  </si>
  <si>
    <t>good product, powerful and good quality</t>
  </si>
  <si>
    <t>[Rewarded Review] fair price</t>
  </si>
  <si>
    <t>price was about the same as amazon and i could pick up in store without the wait.</t>
  </si>
  <si>
    <t>DDS -.</t>
  </si>
  <si>
    <t>Never received item</t>
  </si>
  <si>
    <t>Terrible experience Correspondence is terrible and extremely delayed.</t>
  </si>
  <si>
    <t>Google user</t>
  </si>
  <si>
    <t>Received on time and undamaged, works well</t>
  </si>
  <si>
    <t>Received on time and undamaged, works well, using it now</t>
  </si>
  <si>
    <t>Jannik D.</t>
  </si>
  <si>
    <t>Much faster than my old</t>
  </si>
  <si>
    <t>Much faster than my old one</t>
  </si>
  <si>
    <t>npksuppliers</t>
  </si>
  <si>
    <t>Received my package in one day highly recommended</t>
  </si>
  <si>
    <t>Michael S.</t>
  </si>
  <si>
    <t>Amazing power works well with my z690 board</t>
  </si>
  <si>
    <t>Michael H.</t>
  </si>
  <si>
    <t>Pretty fast</t>
  </si>
  <si>
    <t>It's a good cpu, if you get it, you'll be happy</t>
  </si>
  <si>
    <t>[Rewarded Review] Good service</t>
  </si>
  <si>
    <t>Simone C.</t>
  </si>
  <si>
    <t>Great caseking!!!</t>
  </si>
  <si>
    <t>Rachael H.</t>
  </si>
  <si>
    <t>Great price and easy to install.</t>
  </si>
  <si>
    <t>DaBooya</t>
  </si>
  <si>
    <t>Runs warm but runs great</t>
  </si>
  <si>
    <t>Romain</t>
  </si>
  <si>
    <t>cybertek.fr</t>
  </si>
  <si>
    <t>kylekdhettinger</t>
  </si>
  <si>
    <t>nice</t>
  </si>
  <si>
    <t>Ewan M.</t>
  </si>
  <si>
    <t>Quality.</t>
  </si>
  <si>
    <t>Mark V.</t>
  </si>
  <si>
    <t>Beast of a processor... very fast!</t>
  </si>
  <si>
    <t>ace123-4</t>
  </si>
  <si>
    <t>Order cancelled waste of time</t>
  </si>
  <si>
    <t>alekitanovi_0</t>
  </si>
  <si>
    <t>Great cpu but ran very hot</t>
  </si>
  <si>
    <t>Product reasonably priced delivered quickly and well packaged</t>
  </si>
  <si>
    <t>Google Customer Reviews Shopper</t>
  </si>
  <si>
    <t>Guojin Z.</t>
  </si>
  <si>
    <t>all good</t>
  </si>
  <si>
    <t>Marion W.</t>
  </si>
  <si>
    <t>Awesome cpu very fast and great service from the PB Tech team.</t>
  </si>
  <si>
    <t>kanpon1150</t>
  </si>
  <si>
    <t>yoann g.</t>
  </si>
  <si>
    <t>I have not received the</t>
  </si>
  <si>
    <t>I have not received the product</t>
  </si>
  <si>
    <t>Rating 5 su 5.</t>
  </si>
  <si>
    <t>nexths.it</t>
  </si>
  <si>
    <t>Aliaksandr</t>
  </si>
  <si>
    <t>karol</t>
  </si>
  <si>
    <t>Seems to be ok.</t>
  </si>
  <si>
    <t>Нурдаулет</t>
  </si>
  <si>
    <t>The Intel Core i7 13700K processor is a high-performance solution with impressive characteristics. With 16 cores and 24 threads, it provides outstanding multitasking and performance in multi-threaded applications. Clock speeds range from 3.4 GHz to 5.4 GHz, ensuring smooth operation across a wide range of workloads. The Raptor Lake architecture combined with the 10 nm process technology allows for high efficiency and energy efficiency. With 30MB of L3 cache, the processor has quick access to critical data, resulting in smooth, responsive system performance. It is important to note that the integrated Intel UHD Graphics 770 enables basic graphics processing and provides on-screen display without...More</t>
  </si>
  <si>
    <t>The Intel Core i7-13700 processor is a powerful solution with impressive specifications. With 16 cores and 24 threads, it is capable of efficiently handling parallel tasks. With a maximum clock speed of up to 5.2 GHz, it provides excellent performance in compute-intensive applications. The Raptor Lake architecture gives it an edge in efficiency when running multi-threaded applications. The L3 cache capacity is an impressive 30 MB, which facilitates fast data processing. The integrated Intel UHD Graphics 770 handles everyday tasks perfectly and provides a smooth interface. The 10 nm process technology ensures energy efficiency and high performance. Designed Power (TDP) is 65W, which...More</t>
  </si>
  <si>
    <t>A very efficient processor, perfect for cooperation with a powerful graphics card (in my case RTX 4070Ti), it completely met my expectations. However, it should be taken into account that it gets very hot and is difficult to cool down, which I did not read about in advance. The initially used cooling solution, SilentiumPC Fortis 5 Dual Fun, did not work at all, the processor temperature under full load was 100°C. I will write an opinion about this cooling solution under the product. Intel support response regarding high CPU temperatures: I would like to let you know that your Intel® Core™ i7-13700K Processor supports up to 100°C and any temperature below it is normal and expected. Also, the spikes temperatures are normal as long as it occurs for short periods of time. Regards, Deivid A. Intel ...More</t>
  </si>
  <si>
    <t>The Intel Core i7-13700F processor is an impressive solution with high performance characteristics. Its Raptor Lake architecture, along with 16 cores and 24 threads, provides outstanding multitasking and the ability to efficiently run demanding software. Operating frequencies ranging from 2.1 GHz to 5.2 GHz ensure system responsiveness when performing various tasks. In addition, the 30 MB L3 cache memory facilitates faster data processing. The lack of integrated graphics makes this processor an ideal choice for systems focused on computing workloads. However, you will need a discrete graphics card to display the image. The 10 nm process technology allows for high energy efficiency, which in combination with ...More</t>
  </si>
  <si>
    <t>Cezary</t>
  </si>
  <si>
    <t>A powerful, but terribly hot and power-hungry processor. In my case, it was paired without any problems with the ROG STRIX Z790-F GAMING WIFI mobo, the LGA1700 Thermalright correction pad, FURY Renegade 2x16GB 6400MHz CL32 memories and the Dark Rock Pro 4 cooler. With the default settings in Cinebench R23, it instantly reaches 100 degrees and throttles within them. It's no wonder that AIO 360mm is recommended as the minimum in the specification - a higher "heat capacity" of the fluid would certainly do the trick. Personally, not being a fan of liquid cooling, I did undervolting -0.1V and a long-term power consumption limit of 150W along with a temperature limit of 90 degrees. After these changes, the processor in most applications does not exceed 85 degrees with this cooling and remains very efficient and the cooling is quiet. In short ...More</t>
  </si>
  <si>
    <t>The Intel Core i7 13700KF processor, which is a new generation computing device, has impressive characteristics. With 16 cores capable of processing 24 data streams, it offers outstanding multitasking and performance for a variety of tasks. With clock speeds ranging from 3.4 GHz to an impressive 5.4 GHz Turbo Boost, this processor delivers impressive processing power. The Raptor Lake architecture, combined with 30 MB of L3 cache, provides a strong foundation for high-performance computing. The lack of an integrated graphics system, in turn, emphasizes the focus of this processor on computing tasks, especially in the gaming and professional segments. With development on 10 nm process technology and calculated ...More</t>
  </si>
  <si>
    <t>Jesper</t>
  </si>
  <si>
    <t>The Intel Core i7 13700KF is one of the best processors for gaming and productivity in its price range. It has 16 cores and 24 threads, giving it excellent performance in multi-threaded applications. It also has a high boost clock of 5.4 GHz, which makes it very fast in games and other demanding tasks. The processor supports both DDR4 and DDR5 memory, which gives it flexibility and future-proofing. However, the processor has some drawbacks. It has a high power consumption and heat generation, which requires a good cooling system and a powerful power supply. It also has no integrated graphics, meaning it needs a dedicated graphics card to function. Also, no cooler is included in the package, which increases the total cost of building a computer with this ...More</t>
  </si>
  <si>
    <t>mindfactory.de Shopper</t>
  </si>
  <si>
    <t>Bewertung für Intel Core i7 13700KF 16 8+8 3.40GHz So.1700 WOF</t>
  </si>
  <si>
    <t>Hello everyone! I have been using the Intel Core i7 13700 KF for over a month now and would now like to rate it here. DeliveryPackagingScope of delivery As always, delivery was lightning fast and reliable. Within 2 days of ordering, the package arrived undamaged and well packaged. The scope of delivery is exactly what you would expect for a processor. The processor is located in a small blue box with a viewing window along with small installation instructions for the almost new LGA1700 socket. Build quality Neither the processor nor the processor have any defects. As usual for a processor, everything looks very high quality and delicate. Installation Installation was child's play. In my case the 13700 KF can be found on ...More</t>
  </si>
  <si>
    <t>Hello, coming from a 6700K that served me well for a good 5 years, it now had to retire after Adobe implemented the AI. Now it's the 13700K and what can I say, now you can talk about smooth work again. It copes well with the almost 46mpx of my camera. He does need a moment to display the images fully rendered, but it all still feels very snappy. AI denoising is completed in a fraction. Also the copying of jpgs, I have never seen anything like that. 15 images in under 10 seconds. Yes, post-processing is fun. I can only recommend it for all those who have more than 36MPX cameras, including a 13500K, if of course none doesn't matter...More</t>
  </si>
  <si>
    <t>Dessi</t>
  </si>
  <si>
    <t>The 13700KF or K of course has a lot of multi-core power, but also needs endless power. For me it draws exactly 250 watts of package power in Cinebench R20 with everything at standard. You should be very careful with other stress tests Linpack Extreme, Core Damage, because there are some programs that can draw significantly more power than Cinebench. And you don't want the CPU to wear out straight away. As a safety measure, you should definitely set a power limit of 250 watts in the BIOS so that the CPU does not consume even more. Unfortunately, on most motherboards the power limit is set to UNLIMITED or 4095 watts. This is where you have to be careful. So a good 360 AiO is mandatory. This means you can keep the CPU just below 100°C under full load, and thus ...More</t>
  </si>
  <si>
    <t>Tw34ker</t>
  </si>
  <si>
    <t>As always with Mindfactory, very fast shipping. The installation of the CPU went as usual without any problems. However, I got a surround for the CPU in advance and installed it instead of the classic bracket. This means that the CPU is pressed evenly into the CPU socket and bends less. The cooler sits flat and therefore the CPU runs smoothly and is simply a force to be reckoned with in everyday use. Whether gaming, rendering or streaming, the device does it all without any grumbling or growling. Of course, in contrast to AMD's very efficient AM5 CPUs from the Ryzen 7000 series, this brute power also consumes slightly more power and therefore generates more heat. In my opinion, a competent AIO is mandatory to keep the small 13700K under control. I...More</t>
  </si>
  <si>
    <t>TTX</t>
  </si>
  <si>
    <t>Hello, the CPU is definitely a monster, I was only able to utilize the CPU for rendering tasks, the CPU has nothing to do with gaming and IDLE. The CPU drew a maximum of 264.5W for me and that only in Cinebench R23, but it also needs proper cooling. I cooled it with a Silent Loop 2 360mm and reached 90C at its peak, which sounds hot at first The AIO also focuses on quiet operation with good cooling performance. If you were to use an AIO with higher performance and therefore louder, you would certainly be able to achieve better temperatures. The CPU has no problems when gaming and should even be able to be cooled with good air coolers. In IDLE the CPU is a joke, this CPU has so much performance that I have 0-3% utilization in IDLE with ...More</t>
  </si>
  <si>
    <t>Starke Performance, durchzogene Effizienz</t>
  </si>
  <si>
    <t>A great CPU for a wide range of uses, covering productivity tasks such as coding, containerization, VMs as well as high-end gaming. For pure gaming, I would rather choose an AMD 7800X3D, as it offers better gaming performance, massively better efficiency under load and the more modern platform with the X670E. Since the CPU only supports 1x16 PCIe 5.0 lanes, you have to decide whether to run the GPU with x16 or with x8 and add 1-2 .m2 SSDs. If you want to go for PCIe 5.0 SSDs at any price, you should look at AMD. Since there are no PCIe 5.0 GPUs yet, you are always limited to PCIe 4.0 with this CPU, even if the x8 doesn't bother you. The CPU can be used with a Deepcool LS520 ...More</t>
  </si>
  <si>
    <t>Ohne undervolting nicht zu gebrauchen!</t>
  </si>
  <si>
    <t>The CPU cannot be used without any modification. The temperature fluctuates enormously even with a short increase in power (open the program) and immediately rises to 90°. The power consumption is then the stated 253W. I found it very annoying when the CPU fan constantly turns up to full speed and then immediately switches off again. Through some research I discovered undervolting and was able to reduce the maximum volts on my CPU by 0.3V. The temperatures are now a maximum of 65° under full load and the maximum power is 150W with the same computing power. My CPU cooler is the Arctic liquid freezer ii 280.</t>
  </si>
  <si>
    <t>Женя</t>
  </si>
  <si>
    <t>Continuation.... To correct the situation, I started experimenting in the BIOS: I increased the multiplier to 54, the frequency to 5387 MHz and reduced the voltage to 1.28 V on the “normal” cores, while not touching the “defective” cores, since they the contribution to total energy consumption is not so great. This allowed us to reduce consumption to 230 W, and the processor was already throttling, but much less. Then I set the multiplier to 52, frequency 5187 MHz and voltage 1.18 V, which reduced the power consumption to 200 W, and the throttling disappeared and the temperature stabilized around 80 degrees. These are the parameters I left. Ultimately, with just two settings in the BIOS, you can quickly optimize the performance of this truly powerful processor.</t>
  </si>
  <si>
    <t>compx.ua/</t>
  </si>
  <si>
    <t>Traumhafte Leistung zu einem vernünftigen Preis</t>
  </si>
  <si>
    <t>Craziness. I have now switched from the Ryzen 7 3800X to this Intel. Was thinking about adding another 5800X3D to the X570? No, I wanted the whole package, not just gaming, but the 5950X costs 150CHF more than this Intel, which has significantly more performance. So I snapped it up on Black Friday, organized DDR5 RAM and a Z690 motherboard and went for it and it was more than worth it. In Time Spy I now reached 21500 CPU points. In the CPU profile I got 1148 - 12941 points. The average temperature for both was 43°C. The whole thing is cooled by an NZXT Kraken Z73. In Cinebench23 I got 2091 points in single core, also at around 40°C. In multicore I achieved 30415 points. Here, however, the CPU really got the most out of it, it was extremely ...More</t>
  </si>
  <si>
    <t>Jens</t>
  </si>
  <si>
    <t>For the last few years there has always been an I9 in my system. My last one was a 10850k. A 4090 has been installed in my system, which performs slightly better with the 13700k. In combination with a Z790 motherboard and DDR 5, the maximum has already been reached. Currently an I7-13700K doesn't take much from an I9-13900K. It's just not worth the extra $200. There is debate about price/performance here. In terms of performance, there are 2 generations in between. But this is also limited. The 13th Generation Raptors are known for generating a lot of heat. AIO water cooling is at least mandatory here. Here I'm using an Alphacool Aurora HPE 320 with a reinforced backplate for socket 1700. In the benchmark I briefly had temperatures of around 100...More</t>
  </si>
  <si>
    <t>pappaSFin</t>
  </si>
  <si>
    <t>Tehokas ja laadukas prosessori</t>
  </si>
  <si>
    <t>The i7-13700K processor is a good purchase for a gaming machine as well as for a computer and works very smoothly and with quality in many other applications - Efficient and high-quality processor with good features - 13th generation multiplier-lock-free processor with integrated graphics card - Good support and functionality with different buses and memories (e.g. 3.0 .PCIe 5.0/4.0 support and DDR5 and DDR4 support) - optimized for gamers and high performance productivity. - compatible with motherboards based on Intel 700 series and Intel 600 series chipsets. - good clock frequencies from standard to turbo 3.4 - 5.4GHz - enough cores and threads i.e. 16 and 24 - good size cache i.e. 30 Mb - multiplier lock free - quite efficient memory support as well - integrated graphics card as well - It's good ...More</t>
  </si>
  <si>
    <t>Radek</t>
  </si>
  <si>
    <t>Rebranded 12900K. Bought at Komputronik, but it's not that important. To be honest, this process is one big beast. Of course, it consumes more electricity than the 12700K and heats up to 100 degrees on the 280mm Kraken X63, while the predecessor's temperature is max. 77? cinebench but in games it is much better RDR2 with an average of 56c. But why did I replace the 12700K with this gem? Because when I saw that the i5 13600K was overtaking the 12700K and was cheaper, I realized: IT CANNOT BE LIKE THIS! and the choice fell on 13700K. Now I am fully satisfied with the computer and it will age slower than its predecessor + I will get more out of the RTX 4090. It's true that I have a 3080 Ti TUF and it works perfectly with DDR4. I know that people will soon say why not DDR5? Because I don't feel the jump as such yet and from 14...More</t>
  </si>
  <si>
    <t>Ren</t>
  </si>
  <si>
    <t>A TOP CPU! Great performance. It has been working for a few months now without any problems. However, the CPU is extremely hot-headed and is difficult to cool under absolute full load. During normal operation the temperature is 35 - 45 degrees. The whole thing is cooled with a 360 AIO from Artic. The 7 x Lian Li SL120 V2 case fans run at around 450 RPM. Whisper-quiet When gaming, the temperature is 50 - 75 degrees. The case fans run at around 1000 RPM. Here too, the background noise is still pleasant. Only in the CINEBENCH benchmark test are the cores partially downclocked from 1 minute under full load, as the cooling is no longer sufficient even under full load. But that's not a normal situation either. From my side, a ...More</t>
  </si>
  <si>
    <t>Very good CPU. Currently the second fastest gaming CPU after the 13900K. With the price of around 470, a clear recommendation for gamers, streamers and content creators thanks to the very high clock speed and many cores. Runs on an MSI Z690-A Pro with F4-3600C18D-32GVK and the Arctic Liquid Freezer II 280 All-in-One as a cooler. I wouldn't size the cooler any smaller if the full performance is to be used. This can be up to 253 watts under full load. Super economical in IDLE and between 40 - 80 watts when gaming, depending on the game. Thanks to the many settings in the BIOS of this Intel CPU, thermal problems can be helped and, for example, the power consumption can be limited. The clock frequencies also offer a lot of room for improvement. Paired with the increased L2...More</t>
  </si>
  <si>
    <t>I am very happy with my order. I put together a complete system at Mindfactory. I am very satisfied with the assembly of the components, as well as the securing and provision of the hardware to my home. The following components are installed in my system Gigabyte Z790 AORUS Elite AX So.1700 ATX retail, 12GB MSI GeForce RTX 4070 Ti GAMING X TRIO Active PCIe 4.0 x16 1xHDMI 3xDisplayPort Retail, 850 Watt be quiet! Straight Power 11 Modular 80+ Gold, 1TB Samsung 970 Evo Plus M.2 2280 PCIe 3.0 x4 NVMe 1.3 3D-NAND TLC MZ-V7S1T0BW, 32GB 2x 16GB G.Skill Flare EXPO X5 black DDR5-6000 DIMM CL36-36-36- 96 Dual Kit, be quiet! Dark Rock Pro 4 Tower cooler, be quiet! Pure Base 500 with viewing window Midi Tower without power supply black. Short and sweet...More</t>
  </si>
  <si>
    <t>Torsten</t>
  </si>
  <si>
    <t>Top CPU! Initially ordered an AM5 system with the 7700X. I am also an avowed Team Red supporter. But I have no idea what went wrong with the 7700X. In any case, after a week I had enough and the good piece went back to MF because I couldn't handle some things at all. This good piece came in conjunction with an Asus ROG Z690F Gaming and 2x16GB DDR5-6000 CL36 Kingston Fury. Purrs like a kitten, starts up faster than the AM5 system before, and in my experience the heat development is more controllable than with the 7700X. Where I repeatedly had temperature jumps of 20 degrees just because I open the browser, here it stays in the range of around 60 to max. 70 degrees even in the benchmark with the same AiO. One likes from Intel and ...More</t>
  </si>
  <si>
    <t>Matthias</t>
  </si>
  <si>
    <t>Insane CPUs the 13th Gen from Intel. Don't understand the hype about the AMD X3D CPUs. I've always had fewer problems with Intel and Nvidia than with AMD. Unfortunately, with the 13th and 12th generations, I still find the LOTES brackets installed on all boards that seem to bend the CPUs and then deliver higher temperatures. As a tip for all 12th and 13th generation Intel CPUs, you should be offered these frames with which you can press them better and evenly all around onto the base. If you don't know what this means, simply enter CPU anti-bending frames in the search engine of your trust. Personally, I am absolutely satisfied with the performance, temperature and consumption of the CPU and it does not quite meet all expectations...More</t>
  </si>
  <si>
    <t>Super CPU</t>
  </si>
  <si>
    <t>What really bothers me about this CPU is the lack of overclockability. Yes, I wish for the Intel Core 2 Duo days back when you could easily manage 1.5 GHz OC with a little more volts and the CPU reached reasonable temperatures. Here: 200 MHz more - blue screen or app crashes, -0.025 voltage offset - app crashes, Cinebench Run with 5.4 all core - thermal throttling. In the end you sit there with the AiO water cooling, put in 5.4 all core, set PL1 and PL2 to under 200 watts. Others weren't so unlucky with the Silicon Lottery and the thing runs on 5.8 GHz all core with an offset of -0.100...</t>
  </si>
  <si>
    <t>Айбол</t>
  </si>
  <si>
    <t>Switching to this processor was a significant step forward for my system. I noticed that games that were previously slow due to the CPU now run smoothly and without lag. This was especially noticeable in CPU-intensive games, where I can now enjoy higher graphics settings without losing performance. Updating the BIOS was easy and I was able to easily tune the memory for optimal performance. Overall, I'm very pleased with this purchase and would recommend it to anyone looking for a reliable and powerful processor.</t>
  </si>
  <si>
    <t>Mettmax</t>
  </si>
  <si>
    <t>The processor has incredible performance that should be more than enough for the next few years. But the service comes at a price, namely the electricity bill. If you don't control the processor via the BIOS settings, it will draw 253 watts permanently when rendering!! Even with a 360 AIO water cooling system, this cannot be cooled... the processor reaches 90 to 100 degrees Celsius so quickly. I throttled the PL1 and PL2 to 125 watts, which in my opinion is more than enough if you don't need 30,000+ points in CinebenchR23. So the calculator reaches a good 75 degrees in games and around 85 degrees when rendering. The processor is operated on an ASUS ROG STRIX F-Gaming and, paired with DDR5 6000 memory, runs even under watt throttling...More</t>
  </si>
  <si>
    <t>Very fast processor. The only thing is that I set its max TDP to -5W from what the manufacturer provided, but together with the "correction frame" on the socket and air cooling (Fortis 5), it is almost impossible to reach over 70 degrees on it. And the Cinebench score barely changed. Of course, I don't torture it in benchmarks, but the temperature is stable for my heavy projects in Unity 3D. This is also the first processor that, together with Unity3D, can use almost the entire 64GB of RAM (I haven't tested any more). 5800x and 3900x couldn't do this (same project and unity version). Overall, I would buy it again, unlike the 5800x, which had problems with detecting RAM from the start and then it only got worse. So far, it's been over 5 months and things are going great :)</t>
  </si>
  <si>
    <t>Mebseb</t>
  </si>
  <si>
    <t>Trés puissant et éfficient</t>
  </si>
  <si>
    <t>Hello, I am satisfied with the product, which is very energy efficient and has excellent performance. It works very well to capture a drop in consumption. For the same performance equal to 253w maximum I reduced my consumption to 180w max, clearly limiting the heating of the cores, with a result in the benchmark equal to the Intel specifications and also the competing configurations on UserBenchmark. Be careful though with the vCore voltage on certain motherboards which can be a bit too high, the max is 1.31v. Otherwise great, great deal</t>
  </si>
  <si>
    <t>Karl</t>
  </si>
  <si>
    <t>Switched from an 8700k to this bastard and the difference is noticeable, to say the least. from 6 cores to 16, the performance in many games was significantly improved, not least during normal use such as surfing and multitasking. together with my 3070ti, these are almost made for each other. With a subvolt of -0.08V and NH-U12A, I rarely get temperatures above 70 degrees. lay at 60-65-70 in demanding processes. 40 Idle. multitasks a lot so Youtube often goes in the background together with 2 screens in 1440p each, Discord etc.</t>
  </si>
  <si>
    <t>After switching from i7-8700K there is a huge difference. For cooling I used Noctua NH-D15 and Arctic mx2 paste. There is no problem with cooling, it does not throttle under full load. By the way, I recommend Arctic mx2 or mx4 paste. I have been using MX2 for over a dozen years. There may be toothpastes that can be cooled 3 degrees lower, but the biggest advantage of these toothpastes is that they work for years without changing. The manufacturer gives a warranty for 8 years. And in fact, my computers have been working for more than 6 years, I don't replace the thermal paste, I only vacuum the fans. Some pastes can become hard after some time and act as an insulator rather than a heat sink.</t>
  </si>
  <si>
    <t>A firecracker processor, two additional E cores, a bit more cash and higher clock speeds compared to the 13700K. Replacing the 13700K with a 14700K makes no sense, of course, but if someone is building a new computer, in my opinion it is the only sensible solution. It's best to slightly limit the energy of the monster :) In my case, after a slight undervolving (-0.07 v), it runs on 5600Mhz P cores and 4400 E cores. With these settings, it is cool and problem-free in games, and in a synthetic test such as Cinebench R23 it is below 85 degrees. For stock CPU settings you can go as low as -0.08 volts, it will be even cooler.</t>
  </si>
  <si>
    <t>Кирилл</t>
  </si>
  <si>
    <t>The intel core i7 - 13700F is a real machine, it works without problems, the temperature does not rise, of course, due to cooling. 16/24 cores/threads, beginning 2.1 GHz - ending in games 4.7-4.9. I tested the processor for doom eternal, cyberpunk, growth, minecraft rtx, in different games and it withstood the load; moreover, it did not withstand the load, the maximum was 35% - 40% there is a reserve and for this thanks to the assembly manager, many thanks to the White Wind company for assembly and your painstaking work.</t>
  </si>
  <si>
    <t>Andr</t>
  </si>
  <si>
    <t>Bewertung für Intel Core i7 13700F 16 8+8 2.10GHz So.1700 TRAY</t>
  </si>
  <si>
    <t>Very easy installation on Aorus Z790 Elite AX. Very good performance when properly cooled with AIO water cooling! I use an Arctic Freezer II AIO with 2 x 140mm. Runs at full load between 93 and 99 degrees with Kingston Fury Beast 6000 MHz. Housing NZXT H5 Flow black. Maximum power consumption at full load is 219 watts, otherwise around 65 to 90 watts when gaming. Highly recommended for gamers.</t>
  </si>
  <si>
    <t>Marcin</t>
  </si>
  <si>
    <t>The processor is I7 - very efficient. The amount of energy needed to run current computers is staggering. After switching from I7 8700K and GTX 1070, I ordered a 1000W power supply because the current set (i7 13700KF + RTX 3080TI) required an 850W power supply - the thermal fuse was activated after several dozen minutes, of course the ventilation was good. Another thing, I spent a lot of money on the device, I would like something more than a small flying element in a 10x2x5 cm box. It would be nice if the manufacturer added something extra. Maybe I'm complaining, but I feel a bit dissatisfied at this price. X-KOM did a fantastic job in terms of packaging, as always. It's a pity that I've been saving a lot of money lately, but I don't see any additional discounts ;) I work in retail... a nice gesture towards the customer is welcome.</t>
  </si>
  <si>
    <t>CPU arrived well packaged. I installed this on a mainboard with a Z790 chipset. Processor was recognized immediately. Biosupdate was not necessary for this CPU. The processor has enormous performance and is rightly ideal for high-end computers. The temperature is excellent under load in the gaming area at a pleasant 45 to 55 degrees. Since I have installed a very good AIO water cooling system here, this is possible without any problems. I am very, very satisfied with the price performance and can recommend this CPU without reservation. TOP HARDWARE!!!</t>
  </si>
  <si>
    <t>Beschreibungen bei digitec zum kotzen</t>
  </si>
  <si>
    <t>Can't you even make sure you're making correct product descriptions? Many products are simply defective. Interesting graphics unit with this Intel processor AMD technologies AMD technologies SSE4a Intel technologies Intel technologies Boot Guard graphics processor graphics cards model RTX 3050</t>
  </si>
  <si>
    <t>Fast processor! The i7 is a fast processor. The i5 is also sufficient for pure gaming. I have the 13700k running with a Noctua NH D15 Chroma Black. Don't be surprised at the temperature if you run Cinebench in Mulibench. You will never reach this state when gaming or working. However, a little tip - undervolt 0.075v + set active cores to 54, brings more power and stays below 100C or simply leave the active cores stock and only undervolt 0.075v. Alternatively, you can simply lower the power limit in the BIOS a little.</t>
  </si>
  <si>
    <t>Petard. You can feel the huge difference compared to the 11700k, which is a relatively new CPU, let alone when someone upgrades from the 7th, 8th or 9th generation. To illustrate the gap between these processors, I will give the example of CS2, namely at 13700k I have about 250 fps more than at 11700k. Seriousness. As for temperatures, I recommend undervolting, the boards significantly overestimate the required voltage, I lowered it from 1.3V, which was set automatically by the board, to 1.18V with the same clocks.</t>
  </si>
  <si>
    <t>Florian</t>
  </si>
  <si>
    <t>Bewertung für Intel Core i7 13700 16 8+8 2.10GHz So.1700 BOX</t>
  </si>
  <si>
    <t>Expectation it should replace a gaming PC from an i7 6700k. I never used overclocking on the old CPU, so I now ordered it without the K. Works great for everyday work, and I have everything I need for gaming in 1440p. And for 80 euros less... top quality, does exactly what it's supposed to do, improve more power for less money! You can dream. Absolutely recommended. I think it's great value for money and I'm investing in the long term. If you don't want to overclock anyway, save money here!</t>
  </si>
  <si>
    <t>Built another system with 13700K, absolutely fantastic processor and platform. Paired with a Z790 motherboard and the same model 6600MHz memories. Everything works out of the box, no problems at all, and the performance is in the absolute top segment. Affordable and stable, one can describe this generation. Easier to cool than fanatics of the other brand claim with. A Noctua NH-U12A keeps temperatures in check without breaking a sweat.</t>
  </si>
  <si>
    <t>Auf den Punkt getroffen</t>
  </si>
  <si>
    <t>I installed the CPU in conjunction with a Corsair iCUE 150i Elite XT. The radiator is powerful enough to keep the cooling performance between 60-75 degrees, depending on the game. I didn't have to turn anything down in the bios to get the high temperatures under control. Powerful CPU that manages to run lag-free with appropriate cooling. Utilization is very low.</t>
  </si>
  <si>
    <t>juhis</t>
  </si>
  <si>
    <t>Todella tehokas prosessori</t>
  </si>
  <si>
    <t>The processor is very fast and does its job effectively in all kinds of matters. In professional use, work when the work is successful. Playing is diamond clear and smooth. Of course, an efficient processor requires an efficient cooling solution, so you shouldn't compromise on that in this product. The heat rises quickly, so I recommend good cooling. I personally use Noctua NH-D15.</t>
  </si>
  <si>
    <t>Jan</t>
  </si>
  <si>
    <t>This is a very powerful CPU that I can't get 100% cooled with my water cooling system. I'm actually still missing 30 watts, which I'm wasting and therefore wasting money. But this is only the case with 100% CPU utilization, which no game in the world achieves. The CPU starts games very quickly and the load is distributed evenly across all cores so that nothing gets too hot.</t>
  </si>
  <si>
    <t>Bought for the RTX 4090. The processor was primarily intended not to prevent this card from achieving 666 fps when I play Diablo 2 or Gothic again. Cooled in the only right way - with air (peerless assassin + fractal torrent), which in August heat without air conditioning in the room gives 80 degrees under stress (30-40 in idle). So imho it's good. Bought on sale for PLN 13,600 + 3 games from Intel. That's how much to win :)</t>
  </si>
  <si>
    <t>Jürgen</t>
  </si>
  <si>
    <t>Very good CPU, in conjunction with a Gigabyte Z690 Aourus Elite and Kingston Fury Beast 3600, achieves 30850 points in CB23. The whole thing is cooled with a DarkRock Pro 4. Without adjustments, it gets very hot, 98 degrees at CB23. With UV adjustments, over 31,000 points are also possible at a maximum of 92 degrees. But that also depends on the CPU; not every processor is the same. I limited it to 125 watts, there is hardly any loss of performance in normal use and the CPU now heats up to a maximum of 65 degrees. I can only recommend the CPU if you have a good cooler and know what to set in the BIOS.</t>
  </si>
  <si>
    <t>Just a powerhouse, if you put it like that. Compared to my old i7-11700K, the processor, the 13700K, is a rocket with a significant boost in performance. Almost 30,000 points in Cinebench R23. Regarding the temperatures, I set the power limit to 253W, which is also Intel's specification. In Cinbench R23 I get 80-85 degrees, the cooling is with an MSI S360 AIO with the fans set to just 70% power. In IDLE the temperatures are between 30 and 40 degrees. I can only recommend this processor.</t>
  </si>
  <si>
    <t>Bought on Black Weekend for PLN 1,639. It sits in an MSI MAG Z790 Tomahawk WiFi, cooled by Arctic Liquid Freezer II 420 (with a motherboard stand included for cooling) with Gelid GC-Extreme paste and under stress it reaches at most 80°C. Of course, the case must also be "airy" - in my case it is Lian Li LANCOOL III (three 140 mm fans at the front and one at the back). In addition, quick delivery from X-kom (two days before the deadline) - so I sincerely recommend it.</t>
  </si>
  <si>
    <t>Mathias</t>
  </si>
  <si>
    <t>Went from a 9900k to 13700k, very good performance, this is noticeable directly in Baldur's Gate 3 and Escape from Tarkov. Recommended if you choose to buy this cpu is to cool with water, an AIO of larger caliber or alternatively build a Custom Loop, with air cooling you will immediately go to thermal throttle. I thought my 9900k was hot but the 13700k has much higher temps. It is recommended that you undervolt the cpu as soon as you have installed the processor in the computer, but this is not for the beginner.</t>
  </si>
  <si>
    <t>Natalia</t>
  </si>
  <si>
    <t>You can feel the power - but it's a change of almost 10 generations of the processor :D With good cooling, you don't have to worry about temperatures (idle 30°, during the stress test it does not exceed 80°) and you can safely undervolt it a bit without any noticeable loss of performance. You can complain about the packaging because such an expensive toy could have a slightly more solid box. It's worth catching the promotion.</t>
  </si>
  <si>
    <t>Intel Core i7 13700KF + Asus Z960</t>
  </si>
  <si>
    <t>Fortunately, the processor is extremely hot, only during gaming tests it averages 70-80c. However, the motherboard I bought together with this processor in the store description fits this 13th and 12th generation processor. Unfortunately, the store had an incomplete description and did not include the important information that for the board to work with this processor, you need to upload the current BIOS, which can be done with a different 12th gen processor... it's just a joke... and I heard on the hotline that since I used the board, it's gone I can't return it, I just send it to the service center for updates, in the end I gave it to the service center in my city and paid for the updates...</t>
  </si>
  <si>
    <t>A definitely worth considering as a base for an efficient platform. It provides more than enough for gaming, and plenty in terms of CPU for professional use. Created according to the "core core theory", it has 16 of them. With cooling, Noctua keeps temperatures below 80*C (silent profile). However, it is worth taking into account that when buying this processor you cannot save on cooling... it is not worth it.</t>
  </si>
  <si>
    <t>Dirk</t>
  </si>
  <si>
    <t>Brutal piece. You can't go wrong with anything. I don't need to say anything about the quality of workmanship. Just as good as my 7700k The I7-13700k does what it's supposed to do and does it very quickly. But I would only run it with a water cooling AIO because it can get quite hot if you let it do its thing without restraint. Nevertheless, a clear purchase recommendation from me. If you want good performance for a few years, you can't go wrong here.</t>
  </si>
  <si>
    <t>Subwoofer</t>
  </si>
  <si>
    <t>Was ready to buy a 13900K when I saw this, and despite the price difference the performance shoots through the chassis roof! All the games and workstation tasks I throw at it are done before I even have time to blink (in Minecraft it pushes over 1000fps!), which before with my i7-7700K I had to wait minutes, if not hours for. Worth every penny saved from 13900K. This has proven to me that you don't need an i9 for peak performance!</t>
  </si>
  <si>
    <t>Good processor for gaming. The model has 2 types of cores: productive and energy efficient. 8 of these and 8 of others, for a total of 16 cores and 24 threads. The processor has good performance for work and games, tdp under load is high and requires effective cooling. Supports 2 types of memory: ddr4 and ddr5.</t>
  </si>
  <si>
    <t>Lots of cores, lots of threads, lots of power and high temperatures - pure Intel. But despite everything, in my case it beats Ryzen 7000 in terms of price and speed. Compared to the 8c/16t Ryzen 7700x, the 13700k adds 8 more cores of efficiency. However, I strongly advise against the 14th generation, which works on the same architecture with minor changes for a much higher price.</t>
  </si>
  <si>
    <t>Hello, the build quality is excellent. Likewise the reliability and performance. It has been in use for 2 months now and has far exceeded my expectations. I am completely satisfied and will buy again. I can recommend it with a clear conscience.</t>
  </si>
  <si>
    <t>Moises G.</t>
  </si>
  <si>
    <t>Quite powerful processor, more than enough for tasks such as photo editing, which is what I do. Quite hot, so I recommend water cooling as efficiently as you can or doing undervolt. Be careful with the assembly, the LGA1700 socket tightens the chip too much, bending it in the center enough so that the cooling block does not seat properly and producing higher temperatures than necessary. The use of a contact framework is almost mandatory to avoid what is described above.</t>
  </si>
  <si>
    <t>He can count quickly. The number of cores and clock speed do their job. Cooling be quiet pure loop 2 fx 360 temperatures at idle 28-32 degrees and under FULL load 85-90. Personally, I recommend undervolting -70mV. For now, it's too fast for me, but it's time to tweak it, I think 5.7 is achievable. I recommend</t>
  </si>
  <si>
    <t>Willinho</t>
  </si>
  <si>
    <t>Kallis mutta erinomainen</t>
  </si>
  <si>
    <t>Probably the most reasonable Intel in terms of quality/proportion if you want to go hot. Underclocked, it remains nicely stable even for more demanding tasks. I personally use Ableton Live 12 at work, perfect. Windows 11, as a tip, check park control so that you can use E-cores as well... You should underclock this, my motherboard (msi z790 carbon) had wild defaults...</t>
  </si>
  <si>
    <t>Monika</t>
  </si>
  <si>
    <t>The Intel Core i7-13700K processor is a powerful unit that will meet the requirements of even the most advanced users. If you need performance for gaming, media work, or complex computing tasks, this processor is worth your consideration. However, its price may be higher than some competing models. This processor is worth considering if you want great performance.</t>
  </si>
  <si>
    <t>Andreas B.</t>
  </si>
  <si>
    <t>Price, delivery, everything was great. If you don't run the Raptor Lake with a Z790 board but, like me, with an Asus Z690 Hero, you should have the latest BIOS ready. The computer started up for me, but it stopped with an alleged memory error (which wasn't there) and I couldn't go into the BIOS to do the update. Solution: BIOS on USB stick and on my I/O panel in the USB port for BIOS update press the button for 3 seconds and wait until it stops looking. Restarted and the computer ran. Once Windows is installed, definitely do the Intel ME update!</t>
  </si>
  <si>
    <t>What can you say... small part with great performance. It's probably more than enough for normal gaming for the next 5 years. To put it bluntly, it doesn't even feel really warm with the current games COD, EFT, CP2077 etc. I run the processor on a Z790 board from Gygabite in combination with 32GB DDR5 RAM-6000Mhz and an RX7900XTX. I play with the system at 1440p and can play everything that is currently available on max settings, that's all I'm interested in. Clear purchase recommendation</t>
  </si>
  <si>
    <t>The processor has a solid kick, but without water cooling it would boil like hell. Personally, I turned off the turbo mode in the BIOS so that it wouldn't go up to 5.4Ghz and what? And there is only a barely noticeable drop in performance in games, which does not matter at all, I don't know about rendering because in my case I don't need it, but I achieved temperatures from 70*C to a more or less constant 35*C with Aio cooling. 360. I highly recommend it</t>
  </si>
  <si>
    <t>Hampus</t>
  </si>
  <si>
    <t>Really awesome processor. Went up from an i5 9600K and it really is a big step up. However, it requires considerable cooling. I bought a be quiet! Pure Rock 2, but I think it's in the smallest team. Is between 85-100 degrees when I play heavy games (Ex. TW: Warhammer 3, Squad and similar). As it is now, learn to throttle. Not really a minus, but good to know if you should buy. Will switch to something more massive in terms of cooling. Otherwise incredibly satisfied.</t>
  </si>
  <si>
    <t>A little more expensive at the time of release than it is now, but in a direct comparison to the more expensive AM5 platform and the worse gaming performance, I was clearly satisfied. Can be easily undervolted and is even easier to cool than Ryzen 7000 with fewer hotspots. As of now, AM5 is cheaper again. I have no idea what I would choose now, especially because of AM5's suitability for the future. I don't regret buying the I7 and it performs well in games. Combined with Asrock Z790 Phantom Gaming!</t>
  </si>
  <si>
    <t>Demon of power. Switching from the i7 9700k to the i7 13th gen is a huge leap in power and performance, but the fact is that the CPU is five percent. Cooling Endorfy Fera 5 dual fan 2x120mm for everyday use and gaming it really works well even without undervolting, in CP2077 at max the highest temperature recorded on a single core is 86 degrees for a fraction of a second, 90% of the time 60 to 70 degrees but the fact for rendering is cooling not suitable.</t>
  </si>
  <si>
    <t>It arrived earlier than expected, excellent performance but it gets too hot, considers a good cooler and case, designs well how to place the fans for adequate air flow, plus it is obviously Ara. A high or high mid-range, if you add at least a 40 range GPU, ddr5 ram and some good SSDs you can considerably lower the hell that these little ones are, in addition to being able to overclock without risks. For designed builds they are a good product, otherwise you will have problems due to overheating.</t>
  </si>
  <si>
    <t>Very efficient but also very warm, as the previous users mention. With Silent Loop 2, the 240 easily reaches 100°C in Cinebench. After setting the limits, it is slightly slower but much cooler, but you don't buy an Intel processor with the letter K to put a rein on it. More efficient cooling is definitely needed.</t>
  </si>
  <si>
    <t>ワンランク上のCPU</t>
  </si>
  <si>
    <t>I used the motherboard and replaced it with Core-i7 12700. The rated total core boost is 5.3GHz for the P core and 4.2GHz for the E core, so it feels like it can be used hard to demonstrate performance. Please note that when fully loaded, air cooling will not cool the product completely. I am using a 360mm simple water cooling system, and when CPU-Z loads all cores, the temperature reaches a maximum of 85℃. The maximum power consumption of the CPU alone at this time was 213W. There are almost no opportunities for all cores to be fully loaded in everyday use, but the single thread is extremely fast, and the power consumption when idle is down to about 4W, making it an energy-saving CPU, so I'm quite satisfied with it. [Reference] CPU-Z score (compared to Core i7 12700) Single thread +13% Multi-thread +42%</t>
  </si>
  <si>
    <t>Matei</t>
  </si>
  <si>
    <t>A MIRACLE OF TECHNOLOGY, BUT... You don't believe it until you see it with your own eyes. It eats as much current as a video card. You're crazy!!! Having an underpowered cooler for it, ID-Cooling SE-206-XT, I made undervolt -140 so that the case does not rise from the ground like a drone... I will change the cooler in the future, but without water. Each with dwarfs his. The face of the 8700k I had is speechless, but it heats up like a TNT fuse. I use it in 4k gaming. Default temperature is 80-85 in games. After 65-70 and idle 33-35. No stress or overclock tests.</t>
  </si>
  <si>
    <t>Good processor Intel Core i7-13700KF Boxed. This model has a new microarchitecture with productive and energy-efficient cores, they have parity, 8 of each type. The model has high performance. Copes with modern tasks in a short time. Energy efficiency is normal. Requires an efficient cooling system</t>
  </si>
  <si>
    <t>Don't worry about what everyone says about cooling, if you have the cpu to play with, an air cooler will do. I run a Deepcool Ak-500 with an extra 120mm fan because people said they get hot. Maybe if you use some cpu demanding program but I play arma, dcs and it has not gone over 60C when I play. I went from a 4790k so it's a big jump and it performs very well for the money.</t>
  </si>
  <si>
    <t>Александр</t>
  </si>
  <si>
    <t>The choice fell on the 13700 processor without the letter K, since there were hopes that the heating of the processor at maximum load would be significantly lower than the version with an unlocked overclocking multiplier and it would be possible to leave it with good air cooling. But no, I recommend immediately purchasing it paired with a good dropsy. Premium “air” can and will keep it within 95-100 0C at maximum energy consumption, but this is not good. Otherwise, this is indeed a very powerful and interesting processor for heavy gaming and processing time-consuming applications.</t>
  </si>
  <si>
    <t>compx.ua/ Shopper</t>
  </si>
  <si>
    <t>This is a very cool processor! My system with RTX 3080 has become balanced, I am thinking of adding 16GB of Opera and it will be great. Games launch quickly and smoothly, and multitasking has become so easy. I really feel a boost in computer performance after upgrading to this processor. I recommend it to anyone who wants to get excellent results and powerful performance from their system.</t>
  </si>
  <si>
    <t>Raaaf</t>
  </si>
  <si>
    <t>Wydajny, gorący i drogi</t>
  </si>
  <si>
    <t>A very powerful processor that generates a lot of heat under load. In winter, the advantage is that it can easily heat a 20 m2 room. However, after the winter season, I recommend undervolting, which effectively reduces heat release without a noticeable loss of efficiency. Assembly is child's play. Very good performance in all possible applications. The price is definitely exaggerated, but since it is a purchase for several years, you can somehow get over it.</t>
  </si>
  <si>
    <t>José A.</t>
  </si>
  <si>
    <t>Incredibly fast, with plenty of room for overclocking (6Ghz is trivial with cooling to match). Without OC, it does not exceed 200W and 80º after 1 hour of CineBench with an "undervolting" of 110mV. I can afford to set the fan profiles of my Lian Li 240mm AIO to "Silent" with a MicroATX mount. Highly recommended, especially for video transcoding and so on. For gaming with an i5-13600K it is enough unless you have very special needs...</t>
  </si>
  <si>
    <t>Performance is great. I've been using it for a week, in Cinebench on slope settings just over 28k. Paired with Corsair h150i elite, idle temperature 35C, after half an hour in Cinebench on package max 91C - using the factory-applied paste on the AiO. For now, I have not used external frames to mount the CPU.</t>
  </si>
  <si>
    <t>Dominic</t>
  </si>
  <si>
    <t>What a monster of a CPU! However, good cooling is a must here. I actually manage to keep the CPU under 90 degrees under Cinebench with full boost. An Arctic Liquid Freezer II 420 is also installed, all in a Corsair icue 7000x. However, the CPU is largely bored in games, despite the RTX 4090. Great CPU and fully recommended for a gaming PC.</t>
  </si>
  <si>
    <t>Noticeably faster and warmer compared to the last 3 years with the 3900x and just a few days with the 5950x. In my case, it works stably with the dynamic voltage offset set to -0.14V. No consequences in the form of lower performance (based on benchmark results) - a single Cinebench r23 multi run is about 85-87c - looped multi for 10 minutes is max 93c - cooler: beQuiet SilentLoop 2 360mm mounted on the top of the case</t>
  </si>
  <si>
    <t>cooling installed on the computer and how good is the quality of the VRM on the motherboard. I have an MSI Z690 motherboard, and when I run a multi-threaded load, the processor automatically sets the frequency at 5287 MHz with a voltage of 1.35 V. At the same time, power consumption reaches 250 W, and the iCUE H170i Elite Capellix cooling system can no longer cope with this load, which leads to throttling (!!), and the processor temperature rises to 100 degrees.</t>
  </si>
  <si>
    <t>Thommy</t>
  </si>
  <si>
    <t>A processor that does and does what it is supposed to do. Works quickly. I equipped it with Arctic water cooling. A Radeon Merc RX79800XTX Speedster works as the graphics card. When playing games, it gets extremely warm in the case.</t>
  </si>
  <si>
    <t>A powerful processor that can handle the most demanding game titles. Together with the RTX 4090, it creates a good duo that can easily play at 1440p. Its only and quite significant drawback is the temperatures. Despite water cooling, it easily reaches 80 degrees and in some titles 90 degrees.</t>
  </si>
  <si>
    <t>[Air cooling configuration] Mid-high air cooling, no warping measures, Pcore5.4GHz, Ecre4.2GHz, unlimited power (4096W), Vcore offset -0.1V, and completed cinebench with 30805pts without thermal throttling. The lower the Vcore voltage is, the lower the temperature will be, but in my case I can't start it at -0.15V, and at -0.125V I can run cinebench and various benches, but when I actually play a game, it crashes and occasionally crashes. Ta. Currently operating stably at -0.115V. [Advantage point] Depending on the settings, it can be operated with air cooling, but it can produce specs that are equal to or higher than the previous generation's most powerful model. There is a difference of 13900k on the bench, but in terms of gaming only, there is not a big difference, so it is the best solution for gaming purposes.</t>
  </si>
  <si>
    <t>Tim W.</t>
  </si>
  <si>
    <t>Brutale Rechenleistung</t>
  </si>
  <si>
    <t>The i7 13700K is terrific and offers incredible computing power. With a ConeBench score of around 30,000 in multi-core operation, it promises great things. Small drawback: Core temperatures above 90°C are to be expected in the stress test. So if you want to use the CPU for rendering and expect to occasionally push it to its limits, you should definitely install very solid cooling. 360mm WaKü or similar are recommended.</t>
  </si>
  <si>
    <t>A dream processor! Technically, it is much better than its predecessor, Ba! it's even slightly better than i9 12th. :) I recommend it to anyone who is building a new PC. Covered Endorfy Envis 280mm and the cooling works fine. with average use the temperature is less than 50`C at the moment. locked at 4.0Ghz. I must admit that it hasn't worked under stress yet and I've been using it for a month now.</t>
  </si>
  <si>
    <t>what a monster... has replaced my 7700k, it was passed on to a good friend... and I can't complain... only in the CB does it reach over 90°C under load... I definitely wouldn't use it without a WaKü AiO or a very good air cooler.. Delivery from Mindfactory is top as always.. I got my upgrade kit here, then the 7700k and now the next upgrade after almost 7 years.. I will probably stay with Mindfactory for as long as I live in Germany order.. They know what they are doing and do it very well!</t>
  </si>
  <si>
    <t>Starke CPU für Multicore-Leistung</t>
  </si>
  <si>
    <t>I use the CPU with an RTX 4080 and 64GB RAM for video editing and rendering. And the CPU is great for that. The i5 is too weak for that, but it would be enough for gaming. the i9 is too expensive and more to show off to others. there he is i7 Perfect in the middle. The "K" version with the integrated graphics chip is a good win, especially for video editing.</t>
  </si>
  <si>
    <t>Even if the price is very high, the upgrade of this generation was very worth it for me, how easily this processor exceeds 5 GHz is almost ridiculous. And the new Intel strategy with the performance and efficiency cores also promises a good range of energy consumption so that energy is not wasted pointlessly when surfing. It's difficult for me to check whether that's actually the case, but when it comes to performance I'm thrilled. My comparison is also an i7-7600, but together with my 2070 super I can do VR myself, with my Index, stable with more play at 130 FPS.</t>
  </si>
  <si>
    <t>Intel Core i7-13700F Boxed 16 Cores, 30MB Cache, max. 5.2 GHz</t>
  </si>
  <si>
    <t>Great processor, powerful and fast. Intel Core i7-13700F Boxed is a 16-core model with several types of cores. Great processor, powerful and fast. Suitable for games and work. I want to say about energy consumption, it is large, it can consume 200 watts, or more than 250. Therefore, I recommend buying your own</t>
  </si>
  <si>
    <t>The processor is very fast, I had a problem with the temperatures in AIO 360, 100 degrees in tests, but after a good push and a minimum of paste in Cinemabench 87 tests, max 264 watts after limiting TDP in the BIOS to 240 watts, the temperatures do not exceed 80 degrees in tests, the performance is practically the same. At rest, 30 degrees. I think I can recommend it</t>
  </si>
  <si>
    <t>stogie1987</t>
  </si>
  <si>
    <t>Super schneller Prozessor, der gute Khlung braucht!</t>
  </si>
  <si>
    <t>My fastest and most expensive processor to date. Unfortunately, with normal cooling under full load, it gets far too hot and reaches 100 degrees, so it has to throttle itself down. Therefore, in my opinion, AiO water cooling with liquid metal is mandatory. This is the only way I can keep it at a maximum of 83 degrees under full load. In pure gaming, however, it runs at a maximum of 65 degrees even without AiO.</t>
  </si>
  <si>
    <t>The processor achieves approximately 29k multiscore in Cinebench R23 without additional OC when paired with G.Skill Trident Z5 6400 MHz DDR5 memory. For people who want quieter cooling and lower temperatures, I recommend an undervolt of 0.075v - 0.150v, depending on which unit you get. It reduces temperatures by practically 10 degrees without any significant loss in performance.</t>
  </si>
  <si>
    <t>Kamil</t>
  </si>
  <si>
    <t>Efficient CPU, decent temperatures with Corsair iCue Link h150i and NZXT Kraken Elite 280 coolers (I have 2 sets with this CPU). In idle it is 40 degrees, in stress it is 65-75 degrees. A very reasonable price-to-performance ratio (there is no point in paying extra for the i9 in gaming - we won't use the computing power, temperatures are 20% higher and the price is 30% higher).</t>
  </si>
  <si>
    <t>Powerful performance in all areas of application. For me as a gaming CPU in combination with an RTX 4090. The CPU purrs on a Z690 board. CPU from previous days with -110mv offset in the bios. Temps under load gaming depending on the title between 6065 degrees with 125w power limit, 280 AIO in O11 Air mini. It runs at full speed in gaming at 5.35.4k. I'm very satisfied. Definitely recommended.</t>
  </si>
  <si>
    <t>Regensburga</t>
  </si>
  <si>
    <t>Bewertung für Intel Core i7 13700KF 16 8+8 3.40GHz So.1700 TRAY</t>
  </si>
  <si>
    <t>Great performance for anyone who values ​​high single-core performance. AMD is better in multicore, but unfortunately not 100% of all applications are optimized for multicore. When it comes to single-core performance, Intel remains my personal favorite.</t>
  </si>
  <si>
    <t>Excellent gaming processor from Intel Core i7-13700KF. The model has 16 cores and 24 threads. High-performance processor, current generation. It is expensive, as it should be, but at the moment it is one of the balanced models. Enough for 5 years for sure, but it depends on your needs</t>
  </si>
  <si>
    <t>An excellent processor, powerful and modern from Intel Core i7 13700kf. Has a lga 1700 socket, high performance. There are 16 cores and 24 threads, excellent performance. The Box version has a 3-year warranty in case something happens to the processor. Overclocking the processor is possible, but this requires effective cooling</t>
  </si>
  <si>
    <t>Jannis</t>
  </si>
  <si>
    <t>A beast across the board, although I would recommend this treasure to enthusiasts. Taming it isn't exactly easy, even with 420mm WaKü, the Tj is often reached and is an ambitious plan for beginners. To be honest, I only reached a maximum temperature of 94 degrees with undervolting. I also overclocked it, but hey. That's what the K stands for</t>
  </si>
  <si>
    <t>Ajar</t>
  </si>
  <si>
    <t>This processor requires good cooling. Under load, when using a good 280 mm liquid cooling system, the temperature rises to 100 degrees, but after setting it in the BIOS (enabling CPU Lite Load Mode 6 with power up to 283 and VID on average 1.36) and using good cooling at idle, the temperature is 36 -38 degrees in a hot room, 62-72 degrees in games and 92 degrees under load. Overclocking has not been studied since powerful cooling is required.</t>
  </si>
  <si>
    <t>Undervolting is a must, otherwise you should plan to put a small nuclear power plant in your garden. Once this is done, the CPU is in a manageable temperature range and power consumption can be reduced significantly. All this with comparable performance.</t>
  </si>
  <si>
    <t>Johny</t>
  </si>
  <si>
    <t>Much faster than my 4790K. Can run all games 1080P 100FPS with RTX2080Ti, very satisfied You don't really need that many cores to run today's programs/games, but many of them draw almost no power when not in use, very smart design. Web browsing draws about 20-30W and hard games draw about 100W, then I limit the highest FPS to 100 My passive heating element water cooling works well on it and it gets 60 degrees when the room temperature is 27</t>
  </si>
  <si>
    <t>Leon R.</t>
  </si>
  <si>
    <t>Total zufrieden!</t>
  </si>
  <si>
    <t>I am extremely satisfied with this CPU and can only warmly recommend it. Together with my 4090 (flex) and DDR5 Ram it's not too weak for the system. A 360 liquid cooling would be recommended then the CPU stays cool even at a low RPM setting (max 75°C for Cyperpunkt Ultra with PsychoRTX and BF2042 on Ultra). With heavier loads in games, for example, it tends to increase by around 130W.</t>
  </si>
  <si>
    <t>mediamarkt.at</t>
  </si>
  <si>
    <t>Great processor. It suits me completely. There are 16 cores and 24 threads. The cores differ in performance and energy efficiency. It is worth noting the performance compared to the Ryzen 5000. Now Intel's new products are ahead of the red ones, although the technical process has not changed. Great option for the price</t>
  </si>
  <si>
    <t>Filiph</t>
  </si>
  <si>
    <t>Incredible CPU! Went from an i7 8700k to this monster and the difference is like night and day. Requires a good cooler as it gets quite hot. 95 degrees in cinbench, if you undervolt it, you can stick to around 82-85 degrees in cinbench with better scores. When gaming, it doesn't get so stressed and I've been around 68-70 degrees at the most during a couple of hours of playing together with a Corsair ICUE h100i Elite LCD. Do not hesitate!!</t>
  </si>
  <si>
    <t>Oswaldo L.</t>
  </si>
  <si>
    <t>Excellent service, the shipment of the Intel Core i7-13700KF (latest generation) was done very well, the delivery of the component was carried out in less time than indicated. excellent service, working well; delivered in Colombia. I recommend it</t>
  </si>
  <si>
    <t>Processor with Gigabyte Z790 UD ATX motherboard, cooled by Deepcool AK620 Intel, AMD, CPU Air Cooler, powered by Supremo FM5 Gold 850 W, equipped with G.Skill Flare X5 DDR5 32 GB 5600 MHz CL36 memory - a good platform for an ordinary person with the possibility expansion for the future. A sensible solution in the way of DDR5. I recommend.</t>
  </si>
  <si>
    <t>Maximilian</t>
  </si>
  <si>
    <t>A lot of computing power also requires a lot of energy performance and therefore cooling. So be sure to use a good air cooler or water cooling at least 240mm. However, with undervolting you can still achieve a lot of temperature and energy savings - without any loss of performance. I'm happy so far, even if the TDPs at Intel are slowly becoming borderline.</t>
  </si>
  <si>
    <t>Super Prozessor</t>
  </si>
  <si>
    <t>I got an absolute top model here, the best processor I have ever bought myself. With the highest Sp values ​​for the 13700k processors. It was faster than most 13900k and KS in terms of gaming performance. Because it easily reached over 6000mhz.</t>
  </si>
  <si>
    <t>Modern and powerful processor for work and play. The 13th generation model has a differential core system: productive and energy efficient, with a total of 16 threads and 24 threads. There is 30 MB L3 cache, high operating speeds and fairly high tdp. Therefore, it is worth using high-quality and expensive cooling.</t>
  </si>
  <si>
    <t>This thing is a miracle. I bought a 12400F to replace my i5, because I upgraded the card to 4090, and now I have a tank that can do everything! At first I thought of taking the usual 13900, but a friend convinced me that it is worth paying extra and take the K version, after looking at the tests after overclocking, I understood what the advantages of the K-stone are! Highly recommend!</t>
  </si>
  <si>
    <t>Wojciech</t>
  </si>
  <si>
    <t>The processor is what everyone sees. I've always bought an i7 and it's the same this time. Frame installed immediately. At rest, during normal office work, 28-35 degrees, while playing and testing, around 70 and sometimes 80 degrees with AiO Arctic Liquid Freezer II 360. I recommend</t>
  </si>
  <si>
    <t>Улан</t>
  </si>
  <si>
    <t>I bought this processor here, but after installing it on a cooler with an i3, the temperatures go through the roof. I also had to change the cooler, but again the temperatures were so-so. So, I brought the whole computer - It turned out I didn’t screw the tower up. Now the indicators are excellent, the temperature has dropped by about 20 degrees</t>
  </si>
  <si>
    <t>Used for 3 weeks in combination with the ASRock B760M-H/M.2 motherboard, MSI RTX 3060Ti Ventus 2x card and G.SKILL 32GB (2x16GB) 5600MHz CL 36 Trident Z5 White memory, it can get very hot (around 80°C) if you don't have an air flow/performance/whatever case, and the default fan looks... interesting, but it's quite loud. If someone has the funds, I definitely recommend buying a more modern cooling system, the stock one in my box works fine, but the noise is very bothersome.</t>
  </si>
  <si>
    <t>The most cost-effective 13th generation gaming processor with low no-load power consumption (Windows YouTube 65W) + high gaming clock! (5.2ghz) and finally low temperatures, deepcool Assassin III cooling was used. For such a processor, you don't need a PLN 5,000 graphics card to play 2K, just an RTX 4070 or RX 7700 XT. I RECOMMEND There is no point in overpaying in 1-2 years with Alledrogo they will be top CPU boots. for 1/4 the price.</t>
  </si>
  <si>
    <t>Very fast strong CPU. Delivery very fast. The CPU is absolutely fun when gaming with an AIO, the temperatures stay between 40 and 55 degrees depending on the intensity of the game. I can only recommend.</t>
  </si>
  <si>
    <t>Sławomir</t>
  </si>
  <si>
    <t>It gets a little warm. The price is high. The quality of the packaging and delivery of the product is appalling, everything came in one large package, without bubble wrap, scattered all over the box, including the GF RTX 4070 and Samsung 990 drives of 2TB each. I'm a little tempted to treat expensive shipments this way.</t>
  </si>
  <si>
    <t>Pontus</t>
  </si>
  <si>
    <t>For those of you who think these run hot, replace the cooler &amp; put a Contact Frame there. I drive an Arctic Freezer 280 II with the Thermal Grizzly's frame and I'm always around 30-35 degrees Idle, and absolutely max when I play about 65-70 when I'm hot in the apartment after several hours of playing. Super happy with this prole after being in the AMD quagmire for the last few years. Bought the combo with Z790-A and paid around 4500 for it, which I think is good value.</t>
  </si>
  <si>
    <t>Yannick L.</t>
  </si>
  <si>
    <t>5 Sterne für Ordentlichkeit und Pünktlichkeit</t>
  </si>
  <si>
    <t>Product arrived without damage and works freely. I'm glad I didn't buy from a fake shop. Caseking gets 5 stars for the quick processing of my purchase, fast delivery and neat packaging of my product.</t>
  </si>
  <si>
    <t>Franek</t>
  </si>
  <si>
    <t>The processor is crap when it comes to performance, unfortunately it's hot... On nzxt kraken x63 on stock the processor in cinebench reached 100 degrees after 2 seconds. Fortunately, it is quite susceptible to undervolting and we managed to set a constant 5.4 GHz on all P cores while reducing the voltage by 150 mV, while the performance slightly increased - the processor does not exceed 85 degrees and does not throttle. P.S. The paste I use is Thermal Grizzly Kryonaut</t>
  </si>
  <si>
    <t>The processor is a dream, compared to its predecessor i5-9400F, the fps in games increased by 40/50 fps (and in CS:GO from 250 to a constant 600 with jumps up to 900). When purchasing such a processor, you should immediately buy a strong cooling because with a weak radiator 90*C is the norm. Processor for many years...</t>
  </si>
  <si>
    <t>Johan Sven Erik</t>
  </si>
  <si>
    <t>Really good processor for the price, chose between this and the 5800x3d. Chose this as the processor will not be a bottleneck when you have a 4090. Didn't get hot cooler with a Corsair iCUE H150i ELITE. Temp is around 60 +/- 5 degrees depending on load.</t>
  </si>
  <si>
    <t>Марк</t>
  </si>
  <si>
    <t>This processor was a real find for me. It significantly exceeds its predecessor in performance, which is especially noticeable when working with programs that require a large amount of computing resources. Considering its price and capabilities, I consider this model to be one of the best in its class on the market.</t>
  </si>
  <si>
    <t>Habe die CPU seit 1</t>
  </si>
  <si>
    <t>I've been using the CPU for a week and I'm satisfied. When gaming, I got around 83°C with a Noctua NH-D15 cooler at room temperature around 21°C. The noise when inserting it was frightening because one of the pins on the motherboard was bent... I then found out that this is how it is supposed to be. I think the only negative point is the TDP but everyone has to decide that for themselves.</t>
  </si>
  <si>
    <t>快適になりました。</t>
  </si>
  <si>
    <t>Memory DDR4 environment. Upgraded from 12100F → 13400F. If you want to stabilize Fortnite 240FPS, this seems to be necessary. I felt that even the RTX4060ti was insufficient depending on the CPU. Next time I'll have to change the memory from the motherboard, so I'm thinking about whether to go with AMD (lol)</t>
  </si>
  <si>
    <t>The Intel Core i7 13700K, LGA1700, OEM, is an attractive solution for gamers and enthusiasts who value good price-performance ratio. It provides high performance and overclocking capabilities, although it requires additional investment in cooling and graphics card.</t>
  </si>
  <si>
    <t>Silvio</t>
  </si>
  <si>
    <t>Really powerful! It's great for video editing, it runs underclocked R23 with 28500 at 4.7GHz all-core and is still a terrible workhorse. At 5.4 GHz it beats the R23 with a little more than 30,000. Awesome!</t>
  </si>
  <si>
    <t>35351335_d_q</t>
  </si>
  <si>
    <t>Outstanding features: good Product quality: good Good quality product. Fast shipping. Will support more! (Images and videos are for coin receipt purposes only)</t>
  </si>
  <si>
    <t>Snirri</t>
  </si>
  <si>
    <t>Ei ongelmia</t>
  </si>
  <si>
    <t>No problems. The only surprising thing was that it came with a fan. We did put a better fan on it that we bought ourselves. This second one is now unused and feels like a bit of a waste of materials.</t>
  </si>
  <si>
    <t>Artur</t>
  </si>
  <si>
    <t>Processor Absolutely amazing, the transition from i7-9700k to i7-13700KF. You can see a huge difference. But the temperatures are extremely high - 100 degrees on the cores - I had to do some voltage and voltage, and I will add that I have a 360mm Kraken water cooler! after the change, 92 at the hottest and a 3 percent drop in performance, but it does not troll. Very hot Procek</t>
  </si>
  <si>
    <t>A very successful processor. If someone doesn't want to play OC, this version is for him. For me, in combination with the Silver Monkey X Frosty 2x120 cooling, the temperatures do not exceed 75° in games (usually they stay around 62°). The clocks easily reach the maximum values ​​declared by Intel.</t>
  </si>
  <si>
    <t>Emelie</t>
  </si>
  <si>
    <t>Went from AMD Ryzen 7 5800X 3.8GHz Socket which in itself does not play in the same league. But the difference is huge regardless. A better comparison would have been against Ryzen 9, of course. Cooled by a Corsair iCUE H115i ELITE CAPELLIX and not clocked or similar. Maintains very good temperature with an NZXT H5 Flow box. Good stuff for sure!</t>
  </si>
  <si>
    <t>Good 13th generation Intel i7 processor. This model has high performance, 8 productive and 8 energy-efficient cores. Has good performance in games and work programs. The price is normal</t>
  </si>
  <si>
    <t>-super processor -very fast -cool it with a 420mm AIO and I'm extremely satisfied -I paired it with an RTX4070 TI, just a great combination</t>
  </si>
  <si>
    <t>Anonymous_ba</t>
  </si>
  <si>
    <t>やっぱり自作!!</t>
  </si>
  <si>
    <t>It's been 7-8 years since I built my last one, and I was looking for a manufacturer's computer because it was a hassle, but I couldn't stand the cost performance, so I built my own. As expected, it's the latest model, so I can't complain about its processing power. I don't play games, so I use air cooling, but even in the summer, the fan doesn't have to run at high speeds, so I can operate it quietly. The sub-drive HDD is more annoying, so I'll replace it with an SSD when it becomes cheaper.</t>
  </si>
  <si>
    <t>The Intel Core i7 13700F is an excellent choice for those who are looking for a processor without integrated graphics and are focused on high performance in data processing tasks. But given the lack of integrated graphics, the need for an additional video card should be taken into account when planning the system.</t>
  </si>
  <si>
    <t>Onkel Escobar</t>
  </si>
  <si>
    <t>Really strong CPU. If you want to bring your colleague to the point of vomiting, you really have to do something about it. Not possible at all in normal gaming mode, it works at a maximum load of 40% for me. But if you require this CPU, you also have to think about proper cooling.</t>
  </si>
  <si>
    <t>開封未使用品 i7-13700k</t>
  </si>
  <si>
    <t>I purchased an unopened and unused Core i7-13700k. When I contacted the retailer, I was told that the CPU has popped out of the box multiple times. Since the CPU is a precision device, I was a little worried, but since it was being sold cheaper than an unopened product, I decided to take the plunge and purchase it. The operation is stable without any problems so far. The reason I reduced the ☆ by one is that when I put the CPU that popped out back into place, the instruction manual was bent. Instructions are also part of the product. I think this was a mistake on the store's part, so I deducted points.</t>
  </si>
  <si>
    <t>This processor is a real performance monster. After switching from Intel 6th generation, the jump in operating speed is like entering hyperspace. However, as for the included box cooling, it is better not to remove it from the box at all.</t>
  </si>
  <si>
    <t>Jest moc</t>
  </si>
  <si>
    <t>The processor is powerful, it does what it is supposed to do. After switching from the 3rd generation to the 13th generation, the increase in power is incredible. Film editing and photo processing are just a breeze, with no cuts or any inconvenience.</t>
  </si>
  <si>
    <t>Armin</t>
  </si>
  <si>
    <t>There was nothing wrong with the processor as long as it worked, but unfortunately it died after just 2 weeks. Big praise for mindfactory, the RMA went smoothly, despite the return policy being exceeded by 2 weeks from the time of a regular warranty claim, the money was transferred back to me as a gesture of goodwill. Really great, you really enjoy staying as a customer and are happy to recommend mindfactory to others!</t>
  </si>
  <si>
    <t>性能に満足!!!ただ発熱が…</t>
  </si>
  <si>
    <t>This is a replacement for the 7th generation i7-7700k. Performance has improved significantly. I run a lot of distribution software at the same time, and so far I haven't had any problems with the processing performance. However, it retains heat easily. I don't know if it can be cooled with air cooling...I use simple water cooling! For reference!</t>
  </si>
  <si>
    <t>Hello... Super easy to assemble and perfect workmanship of the CPU. The performance calculated according to 3dmark is also a very good 14400 points achieved without overclocking. My expectations of the 13th were fully met. Although it is only a mid-range CPU, the i9 would be a bit better as an all-rounder for gaming or streaming, the i7 13700kf is definitely sufficient</t>
  </si>
  <si>
    <t>I made a huge upgrade from i5-7400, you can feel its performance. With my Endorfy Fera 5 Dual Fan cooler, under stress my maximum temperature is 90°C. The average gaming temperature is 77-80°C. I am satisfied, I recommend!</t>
  </si>
  <si>
    <t>Went from an i7-8700k to this and I notice a huge difference in both games and other cpu demanding applications. However, the processor gets a little warm at 5.3GHz on p-cores. The price could also drop considering how many good AMD processors there are in the same class.</t>
  </si>
  <si>
    <t>A class in itself, a top shelf that will last for many years of medium-intensive office work. The processor is cooled by Noctua D15 and even on hot days it stays below 80°C. Of course, everything will depend on the load :)</t>
  </si>
  <si>
    <t>I was wondering for a long time between i5 13600K and i7 13700K, I chose the more expensive i7 and I don't regret it. The processor is worth the price, when browsing the Internet the temperature is around 35-37 degrees, in games like RDR2 it warms up a bit more but the temperatures are still around 70 degrees maximum. The performance of this processor exceeded all my expectations and I must emphasize that it is not overclocked.</t>
  </si>
  <si>
    <t>Absolutely gorgeous! Upgraded from an i7 - 6700K I bought in 2015. The difference is night and day. Couldn't have been more pleased. I no longer feel imprisoned by what I can do with the computer.</t>
  </si>
  <si>
    <t>This processor is a performance monster! When switching from Core i7 4790K you can feel the huge difference. It needs to be cooled properly, on Dark Rock Pro 4, in order to avoid throttling in Cinebench, I had to undervolt it by -100 mV. In general, it is best to invest in good water cooling!</t>
  </si>
  <si>
    <t>Sehr geiles Teil</t>
  </si>
  <si>
    <t>Needs water cooling. For me it runs in the setting with RTX 4090 and 6200 DDR5 RAM in demanding games in a range between 60 and 75 degrees. In idle 30-35. Can be recommended well. I9 is ​​too expensive for me and needs even more water cooling.</t>
  </si>
  <si>
    <t>Сергей</t>
  </si>
  <si>
    <t>I advise you to buy a motherboard with a Z chipset for this processor so that you can lower the voltage on the processor. Since the processor at its peak consumes 280 watts and this power requires good cooling or undervolting, only on the Z chipset without loss of performance.</t>
  </si>
  <si>
    <t>Great processor. It may consume more watts than AMD, but it is easier to cool, usually up to 100W in everyday use and about 150 when using 7-zip. I turned on the CPU Lite Load mode 3 on the MSI board and under stress it does not exceed 80°C and 200W without any loss of performance. Checked Cinebench R23. I recommend.</t>
  </si>
  <si>
    <t>This thing is brutally fast. You don't need to say anything more about it. I upgraded from an i7 9700k and the increase in performance is clearly noticeable. Just make sure there is enough cooling, as the processor gets quite hot.</t>
  </si>
  <si>
    <t>Super Leistung dafür aber auch ziemlich heiss</t>
  </si>
  <si>
    <t>I've had the CPU for about a week now, the performance is definitely good and perfect for gaming. The only thing that bothers me is the immense power consumption, which means that my fans tend to get "loud". I hope the new generations of Intel will no longer have such high power consumption</t>
  </si>
  <si>
    <t>The performance is very high, in games the difference from the 13900k is unnoticeable, and the heating of the latter is much stronger; for cooling you need a high-quality tower-type cooling system or a normal liquid one. The graphics chip is not bad, on par with the gtx 1050 2gb, it overclocks and works great on the z690 board, I don’t see any point in overpaying for the z790.</t>
  </si>
  <si>
    <t>eine wirklich starke</t>
  </si>
  <si>
    <t>a really powerful CPU! With a 360 AIO, the CPU doesn't get above 55 degrees while gaming. With over 47,000 points in the benchmark test, even Intel's predecessor flagship, the i9-12900K, is beaten by a long way. Anyone who treats themselves to this CPU will not be disappointed!</t>
  </si>
  <si>
    <t>Eksi</t>
  </si>
  <si>
    <t>Very fast and powerful processor. With my 360 AiO I had it at 28 to 30C on each core when idle. Unrestricted purchase recommendation!</t>
  </si>
  <si>
    <t>I am very happy with the processor. Everything was well packaged and shipped quickly. The processor itself was also originally shrink-wrapped or sealed.</t>
  </si>
  <si>
    <t>The only drawback is the high temperatures under full CPU load on the AIO Arctic 360 cooler, reaching almost 100 degrees. after undervolting 0.080 temperatures at full load of the processor about 90 degrees. Probably the use of a dedicated processor frame would reduce the temperature even more under maximum load.</t>
  </si>
  <si>
    <t>Mega efficient and hot processor. I definitely recommend reading about undervolting this processor, and taking an interest in the LGA contact plate to correct the defect of the 1700 socket. Without lowering the voltage, there is practically no option to cool it. After UV, the temperature with Thermalright Silent Assasin air cooling is a maximum of 86 degrees on the hottest core.</t>
  </si>
  <si>
    <t>I bought it at a 10-15% discount on the first day of sale. It was then cheaper than its competitors. I cherished the hope that the 14th generation would go on sale according to the same scheme. But I had to buy a lip rolling machine.</t>
  </si>
  <si>
    <t>andre</t>
  </si>
  <si>
    <t>Very good in general, more than the graphics card is missing to see if the chip works. After that I noticed these like a shadow effects on the chip where it has the so called pine is that if I remember correctly. At the time he didn't have it, but otherwise RAS</t>
  </si>
  <si>
    <t>topbiz.fr</t>
  </si>
  <si>
    <t>The processor is a firecracker, but you have to be careful about the temperatures it reaches. With the Arctic Liquid Freezer II 360mm cooler, under maximum load it reaches about 87 degrees, and at rest it is 33 degrees on the basic frame of the motherboard socket.</t>
  </si>
  <si>
    <t>Efficient processor (changing from 9700k to 13700k) With good cooling (240) and the liquid metal temperature in games does not exceed the 85C peak of Furmark 90 after a 15-minute test. There will be no undervolting for now (Max 240 at the top of the case)</t>
  </si>
  <si>
    <t>Exceeded my expectations. The performance is slightly better than that of a 12900K and at a much more attractive price. I use DDR4, which is much more attractive in terms of price and the loss in performance seems to be marginal.</t>
  </si>
  <si>
    <t>Incredible processor! Went from an i7 7700k to this and what a huge difference. A little has happened over the years, you could say... Cooled by a Corsair H150i Elite Capellix 360mm row. Never above 65 degrees, usually around 50-60⁰. Very pleased.</t>
  </si>
  <si>
    <t>6khdmh3f3sjcb6l7o7eb22kfnm</t>
  </si>
  <si>
    <t>Functionality:Good Quality:Good Material:Strong Good quality\nQuick delivery. Completely assembled computer The product is wrapped well with shockproof protection. The product has no damage. Good quality products according to the options ordered In good condition, bought at Commart, very worth it.</t>
  </si>
  <si>
    <t>A monster when it comes to efficiency, but the work culture is a tragedy. Even with stock TDP settings up to 254 watts, the cores reached up to 97 degrees on the F280 endorphins, sick. Undervolting is mandatory for decent operation without having to worry about throttling. For this reason, it is not a processor for everyone.</t>
  </si>
  <si>
    <t>The switch from 12400f has been made. The new processor is faster but also hotter. Nevertheless, the tradeoff between cooling volume and efficiency is definitely positive.</t>
  </si>
  <si>
    <t>It's a nice processor, and when it does undemanding things, it uses few watts and consumes the entire set. As for the rest, I won't discover America and reviews vs. The resulting processors overlap.</t>
  </si>
  <si>
    <t>CPU ist top. Würde</t>
  </si>
  <si>
    <t>CPU is great. Next time I would order again without a fan. It bothered me and was then swapped for water cooling.</t>
  </si>
  <si>
    <t>Intel Core i7-13700 Boxed 16 Cores, 30MB Cache, max. 5.2 GHz</t>
  </si>
  <si>
    <t>The stock frequency on large cores is 5.3 Hz and on small ones 4.4 Hz, these are very high frequencies, the processor handles everything without problems, a very good solution for a gaming system</t>
  </si>
  <si>
    <t>The processor is firecracker fast and surprisingly cool when overclocked to 5.5 GHz on all cores + UV. Going from 8700k to this processor means a big jump in speed and power. I recommend</t>
  </si>
  <si>
    <t>Ca perf, ça chauffe</t>
  </si>
  <si>
    <t>Ventilate everything well. Also watch some tutorials to undervolt your CPU by defining a negative offset on your vcore and perhaps limit the "Turbo" to a certain wattage depending on your cooling capacity. Otherwise very good processor.</t>
  </si>
  <si>
    <t>The Intel Core i7 13700KF LGA1700 OEM processor is an excellent choice for gamers and enthusiasts who are ready to overclock and prefer discrete video solutions. Consider the features of the OEM version when making your purchasing decision.</t>
  </si>
  <si>
    <t>There is no need to comment on the processor's performance here, there are plenty of materials on YouTube and it is at the highest level. It is worth undervolting and investing in a high-class cooling and power supply - the processor is not energy efficient</t>
  </si>
  <si>
    <t>Nikolay</t>
  </si>
  <si>
    <t>A great processor for gaming and work. It gets very hot in tests, but in real tasks the processor is excellent, it does not heat up and does not run. It always holds the declared 5.4 MHz stably</t>
  </si>
  <si>
    <t>A fantastic processor and much cheaper than the top 13900k. After switching from Series 11, there is a big jump in gaming performance with the same graphics card. The disadvantage is the change of platform, i.e. a motherboard and RAM are needed. An increase of approximately 15-20% on the same graphic.</t>
  </si>
  <si>
    <t>Class CPU with extremely high performance. More than enough power for almost all applications. You don't need the next larger version from the same company; Intel has done more than just a good job with the i7.</t>
  </si>
  <si>
    <t>It performs tasks very quickly, after switching from i7 9700 (8 core 4.7GHz, 8 threads), the speed of i7 13700 (core 8 perf + 8 efid 24 threads) is very noticeable. The calculations given by the computer reduce significantly in time. Four-day calculations on eight cores now take maybe 10 - 11 hours.</t>
  </si>
  <si>
    <t>LMA</t>
  </si>
  <si>
    <t>Very good performance, but reaches the heat limit with 280 AIO in the Cinebench benchmark. A simple -0.1V undervolt fixes the problem without any loss of performance. By the way, it doesn't reach the heat limit when gaming.</t>
  </si>
  <si>
    <t>Have used this for a while now and am very satisfied, it is extremely fast, but as others write, it gets hot easily (which is quite logical as it requires energy). I'm cooling it with a Noctua-U12A and must say it does a great job! Temperatures when playing on ultrasettings are around 60-70 degrees.</t>
  </si>
  <si>
    <t>Отличный процессор</t>
  </si>
  <si>
    <t>In the line of new Intel processors, this one occupies approximately the middle position and, most likely, will be one of the most popular. It has a very good price/performance ratio. The processor will perform well in both work applications and games</t>
  </si>
  <si>
    <t>CASTRO A. R.</t>
  </si>
  <si>
    <t>One of the best processors available today, it surpasses the 12900K at a lower cost and has everything you need to play and do everything without breaking a sweat, plus a good air heatsink (you don't need to spend a lot of money cooling it with water ) stays fresh. Highly recommended if you have the budget and want almost the best of the best.</t>
  </si>
  <si>
    <t>Christian G.</t>
  </si>
  <si>
    <t>Expectations met. Cooled by a 360 NZXT between 50-60 degrees when gaming and 35-40 degrees when idle. Performance more than sufficient for current and upcoming games.</t>
  </si>
  <si>
    <t>Taking into account that assemblies based on old processes can, at least somehow, pull modern tasks and games, then this will be enough for generations to come. it's not a coincidence that the stone is eternal) I took it in exchange for cheap, thanks to the store for the opportunity to get rid of the old iron and save money on the new one)</t>
  </si>
  <si>
    <t>Tim-Niklas</t>
  </si>
  <si>
    <t>In terms of performance, the device is probably good, but I haven't really been able to make full use of it due to the enormous heat generated, as the thermal throttling kicks in as soon as I start Total War Warhammer III, for example. Make sure you have powerful CPU and case cooling.</t>
  </si>
  <si>
    <t>Хороший процессор</t>
  </si>
  <si>
    <t>A good processor for building a work computer. It already has a video chip, so there is no need to buy a video card if it will not be used by work applications. The processor's performance is quite high, so it can cope with many tasks.</t>
  </si>
  <si>
    <t>Tom</t>
  </si>
  <si>
    <t>Powerful, runs on an MSI Z690-A Pro WiFi and is cooled by a be quiet! Dark Rock Pro 4 Tower cooler, so far I've only been able to push it to its limits with text programs. He just gets bored when he plays</t>
  </si>
  <si>
    <t>Great processor, it exceeded my expectations, switching from i5-9900f is really something to admire. Personally, I highly recommend the cooled Endorf Navisem F360 when playing Fortnite at temperatures of 50/55 degrees</t>
  </si>
  <si>
    <t>A brutal processor for the money. With the 360 ​​WaKü the thing runs really smoothly and cool. Absolutely satisfied, huge upgrade from the 6700k. There are worlds in between!</t>
  </si>
  <si>
    <t>Процессор нового поколения</t>
  </si>
  <si>
    <t>Intel has released its new processors, which combine high-performance cores with energy-efficient ones. This processor has 8 high-performance cores and another 8 energy-efficient ones, which provide high performance sufficient for both gaming and work.</t>
  </si>
  <si>
    <t>Mateo</t>
  </si>
  <si>
    <t>Upgraded from the Ryzen 1700X with an extremely noticeable difference. The boards are a little more expensive, but you get more features for your money.</t>
  </si>
  <si>
    <t>ciperdy</t>
  </si>
  <si>
    <t>Performance: solid!! Seller is very responsive. Even in the middle of the night he served. He didn't get tired of waiting for weeks until the build was ready. Recommended will repeat. The goods arrived in Sarawak in no time</t>
  </si>
  <si>
    <t>Ömer</t>
  </si>
  <si>
    <t>-Brutal CPU. -Sufficient for future video games etc. for years to come. -Easy installation. I can recommend it to anyone who wants to build a high-end computer.</t>
  </si>
  <si>
    <t>A performance miracle. The processor has a lot of power, although it brings a good temperature to the benchmark, but with good cooling it works perfectly.</t>
  </si>
  <si>
    <t>Es bueno aunque por su precio mejor el K.</t>
  </si>
  <si>
    <t>I liked it, I didn't pay much attention to the prices before buying and I paid almost the same for it as what the 13700k cost. My mistake, which does not mean that it is still an excellent processor.</t>
  </si>
  <si>
    <t>Jhonatan P.</t>
  </si>
  <si>
    <t>Very good processor meets everything. For difficult tasks it responds excellently. The price is a little high but if you have the money to buy it, don't hesitate.</t>
  </si>
  <si>
    <t>The processor works very well with the MSI Z790 Tomahawk Max WiFi motherboard and Kingston FURY 32GB (2x16GB) 6400MHz CL32 Renegade Silver memory. Very big potential.</t>
  </si>
  <si>
    <t>Very fast and very hot processor! Under AIO 360, stock clocks sometimes exceed 90*C under stress with ThermalGrizzly paste. Results in synthetic tests over 3x faster than i7-9700k. TOP performance.</t>
  </si>
  <si>
    <t>A beast... a 9th generation processor from the 12th generation placed as the 7th one in the 13th generation + add-ons. A beast... the frame rate in games is not much higher because I am limited by 2070s, but it is smoother, especially in VR games. Much better low 1% than the 3700x I had before.</t>
  </si>
  <si>
    <t>The best purchase considering the price-performance ratio. The best processor to buy today. For me it works with 32GB Ram and RTX 4090. I recommend it!!</t>
  </si>
  <si>
    <t>- J. P.</t>
  </si>
  <si>
    <t>I built a computer from scratch. This CPU is currently the best on the market for the price. With proper cooling, its performance is excellent. I emphasize the need for quality cooling.</t>
  </si>
  <si>
    <t>pcdiga.com</t>
  </si>
  <si>
    <t>Very strong CPU, with a lot of performance, I can only recommend it. Delivery was very quick as usual. Everything runs perfectly for me with the 32GB G.Skill Trident Z5 DDR5-6400 CL32-39-39-102 and the Asus ROG STRIX Z790-F GAMING WIFI</t>
  </si>
  <si>
    <t>the golden mean is this processor, it allows you to play any games without problems, it works stably, it also has overclocking, and it is noticeable, the main thing is to provide good cooling</t>
  </si>
  <si>
    <t>Monster! With rtx4080 from zotac, cyberpunk 4k ultra with ultra rt or the witcher 3 ultra with ultra rt does not impress him! You don't have to pay extra for the K version to overclock the CPU and gain 5% performance at much higher temperatures!</t>
  </si>
  <si>
    <t>This processor is the perfect one for gaming! Better price than i9 13th gen but not that big difference in performance when gaming! Also think that this processor is easier to cool than the previous i9 I had would strongly recommend 10/10!</t>
  </si>
  <si>
    <t>Heizung und Rechner in Einem</t>
  </si>
  <si>
    <t>Sizzhhhhhhhh! The thing gets up to 100°C very quickly when you put it to full use and can therefore also be used as a cooker or heater.</t>
  </si>
  <si>
    <t>The switch from Ryzen 5 2600X made a great impression. Installed in "ASUS TUF GAMING B760-PLUS WIFI DDR4" it is the heart of the new PC. The cooled "ENDORFY Navis F360 3x120mm" in the "Lian Li Lancool III" housing does not exceed 80°C under stress</t>
  </si>
  <si>
    <t>B.</t>
  </si>
  <si>
    <t>Unbelievable, absolute beast. But it needs very good cooling and has a high power consumption. Shipping was very quick. Top!</t>
  </si>
  <si>
    <t>Great product, no problems after 6 weeks. Paired with the be quiet! Dark Rock Pro 4 Tower cooler, the CPU has never gone above 65. Really recommended.</t>
  </si>
  <si>
    <t>galagross.com Shopper</t>
  </si>
  <si>
    <t>Nothing to say about this latest generation INTEL processor. The high-end architecture, the resistance to high temperatures, the good quality integrated graphics speak for themselves, in short, a product with great potential although not overclockable.</t>
  </si>
  <si>
    <t>galagross.com</t>
  </si>
  <si>
    <t>サクサク動きます。</t>
  </si>
  <si>
    <t>It's running smoothly without any problems. The temperature rises quite a bit, but since the simple water cooler keeps it cool, it stays at around 80 degrees even when I turn on the cine bench.</t>
  </si>
  <si>
    <t>Nils-olof</t>
  </si>
  <si>
    <t>So far I haven't encountered any problems at all! Cooled with an Arctic Liquid Freezer II 360. Went from an i5 6600k to this, so it was a decent upgrade.</t>
  </si>
  <si>
    <t>グラフィックボードを付ける前提かつ空冷…</t>
  </si>
  <si>
    <t>I chose this because I wanted to install a graphics board and wanted air cooling. The cooler is combined with AK400. I forgot that it didn't have graphics and connected the monitor to the motherboard's Displayport and got frustrated when there was no input signal...lol</t>
  </si>
  <si>
    <t>After my previous processor, this one feels much faster, but I had to switch to AIO powerful cooling, since this stone became extremely hot, even when idle!</t>
  </si>
  <si>
    <t>It's getting hot in here</t>
  </si>
  <si>
    <t>My air cooler (Dark Rock Pro 4) cannot keep the cooler below 100 degrees in the benchmark test. But in normal operation it's great.</t>
  </si>
  <si>
    <t>Błażej</t>
  </si>
  <si>
    <t>Everything as it should be. This processor requires a very solid cooling, in my case it works with AIO 360mm and the temperatures reach about 90 degrees C in Cinebench R23.</t>
  </si>
  <si>
    <t>It gets quite hot at 100 in Cinebench despite water cooling. Only a little undervolting brought better temperatures and higher results, as the processor no longer throttles due to temperature.</t>
  </si>
  <si>
    <t>Emanuel P.</t>
  </si>
  <si>
    <t>Top work/gaming PC. Excellent advice, very clean assembly and computer very well packaged. The boxes and accessories came unused, 3 years warranty and some components are even 4 and 5 years old.</t>
  </si>
  <si>
    <t>So far no problems of any kind. 5800mhz OC also possible. However, when unleashing the power limit, you should ensure sufficient cooling, but in normal operation a very economical CPU.</t>
  </si>
  <si>
    <t>The jump from i7-4979 to 13th is heaven... A great processor for work/games. Works with ENDORFY Navis F360 3x120mm and I haven't seen temperatures above 71 degrees yet</t>
  </si>
  <si>
    <t>An excellent processor for games, the built-in video core is not needed, it is used with top-level video cards to get maximum performance</t>
  </si>
  <si>
    <t>Efficient, but it comes at the cost of terrible temperatures reaching up to 93 degrees with very efficient cooling and a ventilated housing... I was hoping that the next generations of processors will be more efficient and cooler... I have the impression that INTEL is deliberately making subsequent generations crazy by adding crap, a few cores and pushing MHz to the limit at the expense of temperature and, ultimately, the operation of windmills trying to cool it all....</t>
  </si>
  <si>
    <t>shopee.vn Shopper</t>
  </si>
  <si>
    <t>Outstanding features: strong and running smoothly, overclocked to play Microsoft flight simulator, csgo, valo, lol including fps, always above 200, combined with RTX 3090, max ping</t>
  </si>
  <si>
    <t>Everything as advertised. Everything works. Everything as usual. A deduction for the crowbar to chase the processor's performance.</t>
  </si>
  <si>
    <t>the hottest processor I've ever had, but at the same time it has very high performance, it has improved video rendering well, it takes noticeably less time now</t>
  </si>
  <si>
    <t>Efficient process, works well with RTX 4070 TI. It can get hot, so it's worth investing in better cooling. No problems so far.</t>
  </si>
  <si>
    <t>Christoph</t>
  </si>
  <si>
    <t>I'm happy with the CPU. For my purposes, a 240 AiO is sufficient to cool the processor well. Idle 35 degrees Gaming 65 degrees</t>
  </si>
  <si>
    <t>An excellent replacement for the 12900K, this processor cools relatively easily and provides very high performance in games. the number of cores has a positive effect and it is worth the price</t>
  </si>
  <si>
    <t>It's quite a monster, it gets very hot, even with the AIO 420mm it can reach 95 degrees. The performance is known, it even has a large OC potential, the boost can even go up to 6.1GHz (one core) or 6GHz (three cores) - there was no time to test further yet.</t>
  </si>
  <si>
    <t>A powerful, fast processor - but, as usual for Intel, it likes to heat up. Therefore, when purchasing, remember to invest in a decent cooling system. Apart from the temperatures, I have no objections :)</t>
  </si>
  <si>
    <t>gorvas</t>
  </si>
  <si>
    <t>As expected. Fast and good, draws less power than my old CPU that was a couple of years old. Recommended for those who want to build a high end gaming computer, or need a lot of computing power for their applications.</t>
  </si>
  <si>
    <t>The product is ok, but xkom packed it loosely in the package like nails, which made it bang around like a rattle during transport. Give 2.5k for a processor, and someone didn't even provide an air bubble for packaging. I'm embarrassed.</t>
  </si>
  <si>
    <t>compared to 12700K it has an increase in performance, that’s for sure and you can feel it, +4 energy-efficient cores, but the temperature has also become higher</t>
  </si>
  <si>
    <t>BerkanB.</t>
  </si>
  <si>
    <t>Simply top! Delivery arrived very quickly. Processor was well packaged. In addition, the processor simply runs great!</t>
  </si>
  <si>
    <t>Great price/performance for a balanced gaming PC, anything beyond a 13700 just increases performance for productivity. It was very easy to get started with everything. Easy to cool with a Noctua NH-U12A which was surprising.</t>
  </si>
  <si>
    <t>Great processor, high performance, after switching from i5 9600k you can feel the difference between these two processors. The only drawback of this processor is the temperature despite the installed 280 cooler and thermal grizzly contact frame.</t>
  </si>
  <si>
    <t>The processor is a firecracker, but it still requires this frame for LGA1700. The frame drops a few notches, but I won't lower the rating because I'm very pleased with the performance.</t>
  </si>
  <si>
    <t>The processing quality is typical for Intel and is very high. This is the perfect price-performance gaming CPU, and of course the performance is sufficient for all other applications.</t>
  </si>
  <si>
    <t>8 cores, both energy efficient and full-fledged large ones, the performance of this processor is sufficient, and everything will most likely depend on your video card and not on it</t>
  </si>
  <si>
    <t>IceDiver</t>
  </si>
  <si>
    <t>Battlefield 2042 was at 99% cpu utilization with my I7 4790k, with this one at 30%! Plenty of power... perfectly adequate - the I9 only gets unnecessarily hotter and more expensive if you only play games.</t>
  </si>
  <si>
    <t>The processor is extremely efficient, 16 cores do their job. I used be quiet! cooling for it. Silent Loop 2 and the Thermaltake contact frame, there are no problems with temperatures at this moment</t>
  </si>
  <si>
    <t>Solid equipment, hungry for power. With mx arctic 6 paste and 360mm water cooling from Endorfy, you can play without worrying about too high temperatures.</t>
  </si>
  <si>
    <t>I recommend! Works flawlessly! With AIO cooling 2x120, 40 degrees at rest. Under stress, max 70!</t>
  </si>
  <si>
    <t>Владислав</t>
  </si>
  <si>
    <t>I decided to assemble a computer, the guys helped me choose a motherboard, cooling and memory on the phone, I put everything in the old case, the main thing is an updated heart)) Thank you compx for the help in the choice, I think I will come to the trade with a fan and a block soon, wait))) ))</t>
  </si>
  <si>
    <t>Reviewed by Reichelt-FR customer</t>
  </si>
  <si>
    <t>Review of BX8071513700KF :: Intel Core i7-13700KF, 3,40 GHz, en boîte, sans refroidisseur, 1</t>
  </si>
  <si>
    <t>Strong points: Availability of items Weak points: high price</t>
  </si>
  <si>
    <t>www.reichelt.com</t>
  </si>
  <si>
    <t>Wilmenizer</t>
  </si>
  <si>
    <t>Bought the processor, installed it and it works. For this price it is recommended. He's running straight to it. Nice piece.</t>
  </si>
  <si>
    <t>Good value for money. The processor itself is decent, perfect for anyone looking for a powerful processor without overclocking. However, it is mandatory to purchase a fairly good cooling system.</t>
  </si>
  <si>
    <t>I had an i7 10700k with 50,60 degrees, now I have an i7 13700k 30, 40 above degrees, no fps drops in games, the processor is simply great, it uses MSI 240mm water cooling in a Bequiet 800fx housing</t>
  </si>
  <si>
    <t>thomas</t>
  </si>
  <si>
    <t>Awesome CPU in combination with a 4090 and 32GB DDR5 6400MHZ is a dream. Water cooling and undervolting are a must, then the temperatures and volume are also appropriate.</t>
  </si>
  <si>
    <t>PROCEK SITS BAM EVERYTHING WORKS IN FORTTNITE I HAVE A CONSTANT 240FPS IN THE GAME AND IN CREATIVE MODE ABOUT 1000FPS IN FORIZON 5 I HAVE ABOUT 300-400 FPS JADE SO NICE AND COOLER Cooler Master MasterLiquid Lite 240 2x120mm AND I HAVE THE MOST 60°C SO NICE</t>
  </si>
  <si>
    <t>Bewertung für Intel Core i7 13700K 16 8+8 3.40GHz So.1700 TRAY</t>
  </si>
  <si>
    <t>a very good processor that has enough power and has finally replaced my previous processor Xeon e3 1230 v3 after almost 9 years, only I had to use it without the turbo clock and hyperthreading because I was still missing the mounting bracket for socket 1700 for my water cooler and that System otherwise reached 100 degrees in the game I improvised with the fastening but ordered the mounting braket</t>
  </si>
  <si>
    <t>In conjunction with 360 water cooling no temperature problems, no problems so far and the performance is great.</t>
  </si>
  <si>
    <t>The BOX version has an extended warranty, the processor is very powerful, compared to the 10700K the increase is at least 30%, this is a significant increase, it runs well</t>
  </si>
  <si>
    <t>if the processor starts from the first power-up immediately after installation, it means it will work without problems for years; in terms of performance, it has everything with a large margin</t>
  </si>
  <si>
    <t>The Intel Core i7 13700 LGA1700 OEM processor is an excellent choice for users who value high performance and are willing to invest in a powerful system.</t>
  </si>
  <si>
    <t>Very happy with my purchase of this processor. It works perfectly together with my RTX 4090 graphics card and now I can play all of today's new and old games.</t>
  </si>
  <si>
    <t>Upgrade from 8700k, overclocked to 5ghz, to this running without overclock and the difference is like night and day when I work. In games, the difference is smaller, but I get 10-30 more fps depending on the game I tested, so that's also a big bonus.</t>
  </si>
  <si>
    <t>Hot but strong. When playing the latest games, it throttles with the MSI C360 cooler. I recommend undervolting.</t>
  </si>
  <si>
    <t>slgpc</t>
  </si>
  <si>
    <t>The first time I bought this product, I saw the seal was cut. Also don't comment or text the person who bought the sentence! Sorry, I can only rate it 4*!</t>
  </si>
  <si>
    <t>After 9 years I renewed my PC. I came from an i7 4790K and have now bought the i7 13700k. Simply a machine</t>
  </si>
  <si>
    <t>Excellent processor I got it on sale for R 2 200 00 To cool it I'm using a Corsair H150 which didn't exceed 85 degrees out of 100 of use on all cores Already idle or in lighter use it stays at 35 degrees The integrated video of the to play simpler games like LOL at just over 100fps</t>
  </si>
  <si>
    <t>Geraldo F.</t>
  </si>
  <si>
    <t>Excellent processor, with differentiated performance, does not heat up excessively, even when more processing is required than normal.</t>
  </si>
  <si>
    <t>Using this with a Noctua NH-D12L and it works great even when overclocked! Went from an i5 10600k and I notice a big difference. Really good processor!</t>
  </si>
  <si>
    <t>Duke</t>
  </si>
  <si>
    <t>-High quality -works perfectly -fast delivery -am satisfied</t>
  </si>
  <si>
    <t>Viktor</t>
  </si>
  <si>
    <t>Going from the 4th generation to this one, the difference was really noticeable! Bought on sale, it was only a few hundred bucks more expensive than the i7 from the 12th generation. I feel completely satisfied!</t>
  </si>
  <si>
    <t>The packaging was a bit cracked, but the CPU had nothing, otherwise the I7-13700k is a badass CPU. Can be difficult to cool under certain circumstances.</t>
  </si>
  <si>
    <t>Gordon</t>
  </si>
  <si>
    <t>Intel, quality and power at a high level, but he likes it cooler, so it's better to go straight to a 360 AiO.</t>
  </si>
  <si>
    <t>Fast, even quite cool with the frame, you can feel in games that the previous processor limited the graphics card a bit. It is worth making sure that the motherboard has the latest Bios (UEFI) installed so that everything works properly.</t>
  </si>
  <si>
    <t>The difference between AMD Ruzen 7 2700x and i7 13700kf is colossal. Delete this process as I expected, in my case with the inscription 360 it does not work.</t>
  </si>
  <si>
    <t>Beast! With a 280mm AIO in an NR200 chassis, I limit PL1 to 200W (from 253W) to keep temperatures around 80-95 at 100% load. It doesn't seem to have a huge impact on performance.</t>
  </si>
  <si>
    <t>グラフィクス機能は不要なのでFにしまし…</t>
  </si>
  <si>
    <t>I chose F because I don't need the graphics function. I was able to purchase it at a good price with coupons and redemption points. I feel satisfied with the i7 and the performance is perfect.</t>
  </si>
  <si>
    <t>Fredrik</t>
  </si>
  <si>
    <t>Amazing processor! Run slightly undervolted and I cool together with a Corsair H150 Elite 360mm, it's always between 45-50 C in 1440p ultra gaming! and 25-30 in idle!</t>
  </si>
  <si>
    <t>Joachim</t>
  </si>
  <si>
    <t>The first one I got turned out to be defective, got a new one under warranty and it now spins fine. Combines with a Noctua NH-D15 Chromax. Unfortunately, these CPUs run quite hot, but nothing strange.</t>
  </si>
  <si>
    <t>Schnell - Gut für Gaming</t>
  </si>
  <si>
    <t>A fast CPU with a high clock frequency, therefore very suitable for gaming. Cooler is not that good / weak, it's best to buy a bigger cooler immediately.</t>
  </si>
  <si>
    <t>Dominik</t>
  </si>
  <si>
    <t>Runs well, but the BeQuiet Dark Rock Pro 4 has to rotate its fans properly to cool the CPU. Still not annoyingly loud with headphones.</t>
  </si>
  <si>
    <t>Thorsten</t>
  </si>
  <si>
    <t>Great CPU and no comparison to the previous CPU or performance. I mainly use the PC for gaming and therefore I can only recommend the CPU.</t>
  </si>
  <si>
    <t>ポイント還元ふくめてどこよりも安くかえ…</t>
  </si>
  <si>
    <t>I got it cheaper than anywhere else including point redemption. I thought KF would be fine, but I could buy this for a few thousand yen, so I went with K. I'm looking forward to putting it together.</t>
  </si>
  <si>
    <t>Processor was not properly in the cardboard packaging, but still firmly. Can get very warm under full load, but performs very well.</t>
  </si>
  <si>
    <t>相性いいですね</t>
  </si>
  <si>
    <t>I also replaced the CPU for my homemade PC (RTX4070tiSuper). It's working very well and I'm satisfied. Shipping was fast and I would use them again.</t>
  </si>
  <si>
    <t>Fast and hot, in my case the Arctic LF II 420mm cooler with a pressure frame heats up to a maximum of 90 degrees after 30 minutes of Cinebench R23 at factory settings. I recommend undervolting.</t>
  </si>
  <si>
    <t>Tsesse_yt</t>
  </si>
  <si>
    <t>Hyvin tehokas prossu!</t>
  </si>
  <si>
    <t>This gadget does the job like a job. I use it for editing and playing and it runs flawlessly.</t>
  </si>
  <si>
    <t>DE L. C. G. J.</t>
  </si>
  <si>
    <t>Very good product in games, it performs almost the same as the i713700kf, an average of 5 or 6 images per second less than this one with a hefty price of €90 less, and also this one has low consumption, which is why it is appreciated</t>
  </si>
  <si>
    <t>Schnelle CPU</t>
  </si>
  <si>
    <t>Delivered in an envelope, works great. Without overclocking, it is easily possible to keep the processor below 100° even under full load with a Noctua NH-D15 (Cinebench R23)</t>
  </si>
  <si>
    <t>As expected, a very fast CPU. Cooling under full load is not that easy, even with a large air cooler.</t>
  </si>
  <si>
    <t>Under a 3-section water cooling system, the temperatures are acceptable; on an air cooler, only by limiting the power can you achieve maximum performance. The processor is hot and very fast both in work and in games.</t>
  </si>
  <si>
    <t>I was wondering for a long time between i5 13600KF and i7 13700KF, I chose the more expensive i7 and I don't regret it. The processor works well.</t>
  </si>
  <si>
    <t>ETIENNE</t>
  </si>
  <si>
    <t>A CPU that goes well with the Z790 UD ac config. The fluidity of apps and games is there. Nothing to say.</t>
  </si>
  <si>
    <t>Contrary to appearances and other opinions on the Internet, with the top cooling be quiet! It's hard to heat it up to 100 degrees</t>
  </si>
  <si>
    <t>Functions. But can't give a long-term review yet.</t>
  </si>
  <si>
    <t>xxxxxxxxxxx</t>
  </si>
  <si>
    <t>Beats the old 9900k by far in WoW, Pubg, Ww3, codmw2. about 70 fps more on 2k. Gets up to 80 degrees warm with water cooling.</t>
  </si>
  <si>
    <t>12700kから乗り換えで購入しました…</t>
  </si>
  <si>
    <t>I purchased it after switching from 12700k. The cine bench results have also improved and I am satisfied. I didn't even have to worry about the fever.</t>
  </si>
  <si>
    <t>Excellent CPU Processing speed runs everything smoothly Delivery on schedule and great value for money at the time of purchase Nothing negative to declare</t>
  </si>
  <si>
    <t>Even though it serves as a radiator, it's a great thing. Working with ENDORFY Navis F360 3x120mm works elegantly</t>
  </si>
  <si>
    <t>Shagarov</t>
  </si>
  <si>
    <t>Everything is fine. The processor is very fast and reliable.</t>
  </si>
  <si>
    <t>TDPを65W程度に抑えたPCを組みた…</t>
  </si>
  <si>
    <t>I found this CPU while looking to build a PC with a TDP of around 65W. There are many CPUs that are said to have higher performance than this, but I think this is a reasonable choice in terms of the balance between performance and price.</t>
  </si>
  <si>
    <t>Marta</t>
  </si>
  <si>
    <t>The BOX in the name may be misleading for AMD fans switching platforms. The set does not include box cooling ;) The processor itself is Sztosik. I recommend</t>
  </si>
  <si>
    <t>Топовое решение</t>
  </si>
  <si>
    <t>A cool 14-core processor that will cope with any tasks for several years to come. An excellent solution for 4k builds for games, a significant increase over the previous generation.</t>
  </si>
  <si>
    <t>Piore</t>
  </si>
  <si>
    <t>Giga efficient processor, with Navis F360 it doesn't even reach 90 degrees. When watching YouTube, it consumes 20W and is fully satisfactory.</t>
  </si>
  <si>
    <t>Ireneusz</t>
  </si>
  <si>
    <t>Awesome processor. Under stress it does not exceed 82C. In games I reached a maximum level of 50C. I recommend.</t>
  </si>
  <si>
    <t>Good enough performance for gaming with moderate power consumption</t>
  </si>
  <si>
    <t>Very good processor, but needs good cooling. Arctic Liquid Freezer II 280 works great.</t>
  </si>
  <si>
    <t>Oepsmoeps</t>
  </si>
  <si>
    <t>Price performance is definitely right here. Great for gaming.</t>
  </si>
  <si>
    <t>Isak</t>
  </si>
  <si>
    <t>I went from an i7 4790k to an i7 13700k, maybe it's time to change. 😂 And it performs as expected.</t>
  </si>
  <si>
    <t>いつもありがとうございます。</t>
  </si>
  <si>
    <t>I am always grateful for your help. It works fine. Also thank you next time. This is a very good, accurate and honest store.</t>
  </si>
  <si>
    <t>Мощный процессор</t>
  </si>
  <si>
    <t>Paired with the rtx 4090 it feels great in games. After 5600x there is a huge increase in performance in simulators, especially in VR mode.</t>
  </si>
  <si>
    <t>the processor is very efficient, but what's the point if it reaches such temperatures that it is difficult to cool it even with an AIO cooler? With a 360° cooler</t>
  </si>
  <si>
    <t>Winter is coming with the radiator turned off :) Temperatures are difficult to control with a 360mm radiator and that's why minus 1 star.</t>
  </si>
  <si>
    <t>Super satisfied with The processor works exactly as it should with the MSI motherboard and can handle the heavy virtual sounds in my music programs.</t>
  </si>
  <si>
    <t>Great processor!!! Super strong. It's not worth overpaying for an i9 with 24 cores unless someone really needs it for very demanding work.</t>
  </si>
  <si>
    <t>The CPU has a lot of steam. Despite AIO WaKü, it gets relatively warm, so you should definitely keep that in mind!</t>
  </si>
  <si>
    <t>Eugen</t>
  </si>
  <si>
    <t>No need to say much. Processor works very well. Damn fast. I'm very satisfied.</t>
  </si>
  <si>
    <t>Oskar</t>
  </si>
  <si>
    <t>Honestly, it's a processor, I knew what I was buying and what to expect, but the temperatures are a positive surprise, the Noctua NH-D15 can handle one fan, maybe even a 240mm AIO will work in the future :)</t>
  </si>
  <si>
    <t>安定で動作します</t>
  </si>
  <si>
    <t>As you can imagine, it's hot - air cooling can't cool it down completely. I also purchased a simple water cooling unit for the first time. The operation itself is stable even when it is hot. It was a store where you could purchase products with confidence.</t>
  </si>
  <si>
    <t>All very well. And unbeatable price. Recommended for all types of tasks. For me the best quality-price processor</t>
  </si>
  <si>
    <t>Very cool CPU &amp; but it warms up quite well, so it's best to order a 360 AiO.</t>
  </si>
  <si>
    <t>Bastian M.</t>
  </si>
  <si>
    <t>Klasse CPU</t>
  </si>
  <si>
    <t>As with all other Intel CPUs, installation is quite quick. The CPU is also really fast in the benchmarks, you just have to pay attention to good cooling.</t>
  </si>
  <si>
    <t>Víctor R.</t>
  </si>
  <si>
    <t>Very good processor but a little hot, using the NH-15 it reaches 100 degrees quickly but nothing that cannot be solved with undervolt which keeps it at a very good temperature in stressful loads.</t>
  </si>
  <si>
    <t>digitec.ch/ Shopper</t>
  </si>
  <si>
    <t>Very good processor for gaming and office automation only if you have a smaller budget take the Core i5 13600K because it will heat up less and therefore you will not need to spend too much money on a more advanced cooler.</t>
  </si>
  <si>
    <t>digitec.ch/</t>
  </si>
  <si>
    <t>chrisbaba82</t>
  </si>
  <si>
    <t>Empfehlenswert</t>
  </si>
  <si>
    <t>Very good CPU. Even with my 4090 OC there is no bottleneck and the temp/power consumption is still ok.</t>
  </si>
  <si>
    <t>Very fast processor, but very hot and requires very strong cooling (AIO 360mm is the absolute minimum)</t>
  </si>
  <si>
    <t>Outstanding features: in stock ==&gt;&gt;&gt; when not available Product quality: high price but applying the code makes it a little less expensive</t>
  </si>
  <si>
    <t>Tymon</t>
  </si>
  <si>
    <t>max 76 degrees on Kraken x62 cooling. Mega FPS boost compared to Ryzen 5 5600x. I heartily recommend it, super fast and efficient.</t>
  </si>
  <si>
    <t>tuanphat2002</t>
  </si>
  <si>
    <t>Outstanding features: New sealed goods, fast delivery. Good quality</t>
  </si>
  <si>
    <t>Lumbago</t>
  </si>
  <si>
    <t>A very powerful processor, I also have an AIO 280, and can reach up to 70 degrees at full load. But I'm completely satisfied.</t>
  </si>
  <si>
    <t>Bekir</t>
  </si>
  <si>
    <t>Synthesizing digital circuits in Verilog works great with this CPU</t>
  </si>
  <si>
    <t>I have them in a set with ASRock B760 Pro RS and i7-13700 and everything works fine. Additionally, there is a 2x120 X-Frosty fan and CPU temperature</t>
  </si>
  <si>
    <t>It's a beast, but it's also hard to cool it down with Silver Monkey X FROSTY 2x120mm, temperature between 87-91c. But I guess it's as good as I look at the comments here 😉</t>
  </si>
  <si>
    <t>Piotrek</t>
  </si>
  <si>
    <t>16 cores is something like games like CS GTA for now. Minecraft etc. maxx up to 20 usage (With obs I reached 50%) it works without any problems</t>
  </si>
  <si>
    <t>やはり爆熱</t>
  </si>
  <si>
    <t>Used when switching from Core i7-12700. When I ran Cinebench R23 with 360mm simple water cooling with only the power limit disabled, it reached 100℃. It probably won't go this far if there is a power limit, but it is true that the temperature will rise to a certain degree.</t>
  </si>
  <si>
    <t>pere-dumit</t>
  </si>
  <si>
    <t>Der Prozessor funktioniert, ich bin mit dem Produkt zufrieden, danke ;)</t>
  </si>
  <si>
    <t>The processor works, I am satisfied with the product, thank you ;)</t>
  </si>
  <si>
    <t>After changing from my I3, probably the seventh generation, I am in seventh (xD) heaven. TOP TOP processor!</t>
  </si>
  <si>
    <t>This is a great option for gaming or work. Use with ddr5 and 3070. I am satisfied with its power.</t>
  </si>
  <si>
    <t>An absolute beast! Clear purchase recommendation</t>
  </si>
  <si>
    <t>Ümit</t>
  </si>
  <si>
    <t>My expectations were exceeded. Lightning fast processor clear purchase recommendation!</t>
  </si>
  <si>
    <t>前のCPUに比べたらそりゃもうすごいよ</t>
  </si>
  <si>
    <t>I haven't had any issues with using it in conjunction with MSI's water cooling (I've only experienced it in winter so far), but I think the heat output is high in lieu of performance. There is also a way to adjust the amount of electricity (what do you mean?) on the motherboard's BIOS screen, so I'll try that next time.</t>
  </si>
  <si>
    <t>Luis M.</t>
  </si>
  <si>
    <t>It delivers what it promises, the only care is the cooler to be used, it has to be a very good tower, 2 140mm fans, etc. or a good watercooler.</t>
  </si>
  <si>
    <t>Ordinary cheaper processor. Installed in a computer for browsing the Internet at grandma's. It works normally, temperatures are normal. Best regards.</t>
  </si>
  <si>
    <t>Very good product. Enjoy using it very much. Will come back to support next time.</t>
  </si>
  <si>
    <t>Tymoteusz</t>
  </si>
  <si>
    <t>I upgraded from AMD R9 3900XT and you can FEEL the power of a single core... I highly recommend it, only 360mm water cooling is the MINIMUM if we do not under-volt or limit W.</t>
  </si>
  <si>
    <t>Sven</t>
  </si>
  <si>
    <t>Great for gaming and other applications, you don't need anything else.</t>
  </si>
  <si>
    <t>very energy-consuming and heat-producing, so it requires good cooling, preferably AiO, but therefore very efficient</t>
  </si>
  <si>
    <t>Igor</t>
  </si>
  <si>
    <t>Cooled by the 420 from Arctica on the Z790-E, DDR5 6400, 4090. It handles everything you throw at it very quickly, and when scrolling the Internet it slows down to up to 1.5 GHz, so it doesn't drain your pocket constantly.</t>
  </si>
  <si>
    <t>実質価格45000円だったため購入。1…</t>
  </si>
  <si>
    <t>I bought it because the actual price was 45,000 yen. Since it is 16C24T, it is comfortable even for heavy games.</t>
  </si>
  <si>
    <t>Сергій</t>
  </si>
  <si>
    <t>A good base for assembling a PC (including a gaming one). It meets modern requirements in terms of performance</t>
  </si>
  <si>
    <t>René B.</t>
  </si>
  <si>
    <t>very fast hybrid cpu and the games of the moment don't make him flinch, not disappointed with Intel as always</t>
  </si>
  <si>
    <t>Einfach nur WOW...</t>
  </si>
  <si>
    <t>6.1Ghz boost with a normal Corsair 360 AIO max 90 degree Cinebench multicore test... almost 31k score and that with 10min of OC effort, with a little more fine tuning something is definitely possible</t>
  </si>
  <si>
    <t>Review of BX8071513700K :: Intel Core i7-13700K, 3,40 GHz, en boîte, sans refroidisseur, 17</t>
  </si>
  <si>
    <t>Strong points: Only happiness Weak points: RAS</t>
  </si>
  <si>
    <t>Profilm foto-video</t>
  </si>
  <si>
    <t>It works, but in cinebench r23 I have 28,600 and the 14700k processor easily reaches 37,000. Average purchase</t>
  </si>
  <si>
    <t>ASchneider</t>
  </si>
  <si>
    <t>Carefree package. But it could be cheaper and more energy efficient.</t>
  </si>
  <si>
    <t>Haven't owned it long, but it's fast as hell. Sits in an extremely small chassis with a water cooler that keeps it cool and nice, works great.</t>
  </si>
  <si>
    <t>Beast. Low temperatures with AIO 360 from SilentiumPC. I recommend.</t>
  </si>
  <si>
    <t>Johan</t>
  </si>
  <si>
    <t>Damn, what a rap processor...almost as fast as usual was the delivery from Inet. Crazy big difference from my previous i7 7700k.</t>
  </si>
  <si>
    <t>Good and fast process. I recommend it with Zalman water cooling. 360</t>
  </si>
  <si>
    <t>BR</t>
  </si>
  <si>
    <t>Everything from the Mindfactory site was perfect. Product is a monster, simply great.</t>
  </si>
  <si>
    <t>technodom.kz Shopper</t>
  </si>
  <si>
    <t>I decided to take this particular processor because... Basically, the bias will be in favor of games, and there’s no need to take top-end software or custom. I recommend!</t>
  </si>
  <si>
    <t>technodom.kz</t>
  </si>
  <si>
    <t>Francisco N.</t>
  </si>
  <si>
    <t>Procesador para muchos años</t>
  </si>
  <si>
    <t>On my PC I have worked, played and done all kinds of uses and I have not even reached half of its full potential, it is a processor for many years</t>
  </si>
  <si>
    <t>Gracjan</t>
  </si>
  <si>
    <t>All games run very nicely, I switched from Ryzen 7 2700x and there is a huge difference, temperatures while playing 50-65 degrees, cooled silent loop 2 360mm</t>
  </si>
  <si>
    <t>Very efficient processor, when cooling MSI MAG Core Liquid C360 3x120mm the temperature reaches approx. 86°C.</t>
  </si>
  <si>
    <t>Matze</t>
  </si>
  <si>
    <t>Decent CPU. Works great.</t>
  </si>
  <si>
    <t>JohnnyC</t>
  </si>
  <si>
    <t>In my opinion, the strongest CPU in the entire RaptorLake series in terms of price/performance!</t>
  </si>
  <si>
    <t>This is indeed a top-end processor, but it consumes 280 W and its temperature can reach 96 degrees. However, I didn't find any other drawbacks.</t>
  </si>
  <si>
    <t>At 1440p it is enough for the 4090 to give 95-100% of itself, it consumes 20% less power than the 13900k, it also heats up less, in my opinion it is the best Intel processor of this generation</t>
  </si>
  <si>
    <t>Very good performance! As always, fast delivery! Top!</t>
  </si>
  <si>
    <t>The processor is very fast, it really made an impression... it was installed on an Aorus Z690, it was used for a few days, the computer turned off during the game... the CPU LED on the board is lit and the computer does not start.</t>
  </si>
  <si>
    <t>In the configuration with MSI rtx 4070 ti it works great, does not overheat and provides price-matching performance</t>
  </si>
  <si>
    <t>Used to host Hyper-V virtual machines: domain controller, MSSQL server and terminal server. So far, it's boring most of the time.</t>
  </si>
  <si>
    <t>Top processor! Very good all-around performance from Blender to gaming top end.</t>
  </si>
  <si>
    <t>A very good processor, in my opinion it's better to buy the 13th gen instead of the 14th gen but that's just my opinion.</t>
  </si>
  <si>
    <t>Sehr schnelle CPU</t>
  </si>
  <si>
    <t>Very fast CPU for gaming, but also for photo editing with Lightroom and Photoshop</t>
  </si>
  <si>
    <t>Nadine</t>
  </si>
  <si>
    <t>Simplifies Top of delivery items. Have only ordered from Mind for years!</t>
  </si>
  <si>
    <t>It's a cool processor, but the power requirement is very high and for general operation I would honestly choose Ryzen</t>
  </si>
  <si>
    <t>Kevin S.</t>
  </si>
  <si>
    <t>Everything's great, run! Fast delivery and super CPU for years to come!</t>
  </si>
  <si>
    <t>Alex6</t>
  </si>
  <si>
    <t>Processeur i7 dernière génération</t>
  </si>
  <si>
    <t>Very happy with this purchase. Fast shipping from the seller. At the top in my config!</t>
  </si>
  <si>
    <t>The processor is very warm, but with the SM blackout 360 cooler the temperatures do not exceed 85 degrees</t>
  </si>
  <si>
    <t>процессор i7-13700KF</t>
  </si>
  <si>
    <t>A powerful processor that you wouldn’t mind putting in a gaming computer. Not cheap.</t>
  </si>
  <si>
    <t>CALAFELL T. F. J.</t>
  </si>
  <si>
    <t>A beast. I use it mainly for Flight Simulator at 4k and it is brutal. Highly recommended</t>
  </si>
  <si>
    <t>Vadym</t>
  </si>
  <si>
    <t>A very good processor, I think it will last you for many years and you don't have to overpay for the K version to speed it up.</t>
  </si>
  <si>
    <t>I really like it. I am very supportive. The quality is very good. It is exactly as described by the seller. I am very satisfied. I really like it. It completely exceeded my expectations. The delivery speed is very fast. The packaging is very careful and tight. The logistics company has a very good service attitude. Shipping was fast and I was very satisfied with my purchase.</t>
  </si>
  <si>
    <t>after a few weeks I can say that it is a very good processor, although it has some whims with temperatures despite the new aio360 and thermal bites</t>
  </si>
  <si>
    <t>The i7-13700K arrived safely and runs great! I can only recommend!</t>
  </si>
  <si>
    <t>Nyou</t>
  </si>
  <si>
    <t>Compatible avec Carte mère ASUS ROG STRIX Z690-F</t>
  </si>
  <si>
    <t>It is compatible but only if the bios is up to date to be able to make it work with the 13th cpu</t>
  </si>
  <si>
    <t>Pr0orz1337</t>
  </si>
  <si>
    <t>A reliable processor, seeing that the AMD 7000X3D are a box of surprises. On paper it is not the best, but it delivers what it promises.</t>
  </si>
  <si>
    <t>Perfect if someone is looking for a gaming processor, if they prefer Intel and don't want to pay extra for 13900k</t>
  </si>
  <si>
    <t>97 degrees Celsius after 20 seconds in cinebencz. But at least the room was warm.</t>
  </si>
  <si>
    <t>Cinebench 23 weit über 30000 Punkte</t>
  </si>
  <si>
    <t>Screws in up to 300 W, under full load in multicore as required for video coding AiO.</t>
  </si>
  <si>
    <t>Leif</t>
  </si>
  <si>
    <t>Good processor at a good price......DON'T COME WITH A FAN. Something I didn't know about. Surely my fault.</t>
  </si>
  <si>
    <t>Sergej</t>
  </si>
  <si>
    <t>Everything great. Thanks. Shipped quickly.</t>
  </si>
  <si>
    <t>MESONERO R. J.</t>
  </si>
  <si>
    <t>The box was a little damaged, probably due to the carrier, the box had the correct seals, I have not assembled it but it will surely be fine.</t>
  </si>
  <si>
    <t>Edullinen ja Tehokas</t>
  </si>
  <si>
    <t>Inexpensive and Powerful processor:) There is enough power here for several years:)</t>
  </si>
  <si>
    <t>Late</t>
  </si>
  <si>
    <t>Hyää suorituskykyä</t>
  </si>
  <si>
    <t>Good processor for games and software. Spins very modern games.</t>
  </si>
  <si>
    <t>Piotruś Pan</t>
  </si>
  <si>
    <t>Daje radę.</t>
  </si>
  <si>
    <t>While gaming (1440p, max details) with good air cooling, 72 degrees, at 5.4 GHz. It's ok.</t>
  </si>
  <si>
    <t>Nocry</t>
  </si>
  <si>
    <t>Un Cpu parfait pour le Gaming !</t>
  </si>
  <si>
    <t>Upgrade from an I9 9900, the i7 13700 boosted my PC without changing CG, I went from 90 FPS to 200 FPS!</t>
  </si>
  <si>
    <t>Apart from the fact that it heats up, there is nothing to complain about :) the speed is out of space, and a good AIO keeps the temperature at a reasonable level</t>
  </si>
  <si>
    <t>alexejrm</t>
  </si>
  <si>
    <t>A good processor with power, good built-in graphics card. Works great with proxmox.</t>
  </si>
  <si>
    <t>- Good performance but considerable heat generation even with Noctua ND-D15</t>
  </si>
  <si>
    <t>Core i7っていいですよ</t>
  </si>
  <si>
    <t>Up until now, I've only used Core i5 grades, but the i7 is a good CPU that makes me realize how much better the response is.</t>
  </si>
  <si>
    <t>I recommend, very fast, stable. The integrated GPU allows you to play GTA V and is fully sufficient for office work.</t>
  </si>
  <si>
    <t>51kstkhh41hou5lkcqknhjft8p</t>
  </si>
  <si>
    <t>Fast delivery, box intact, no damage. genuine correct cpu Easy to use, everything works fine, good price, excellent.</t>
  </si>
  <si>
    <t>Great product and fast delivery. I highly recommend it</t>
  </si>
  <si>
    <t>Bought in a set recommended and assembled by X-kom. Everything works elegantly.</t>
  </si>
  <si>
    <t>Yevgeniy</t>
  </si>
  <si>
    <t>Delivery, packaging and the product itself are of the highest quality!</t>
  </si>
  <si>
    <t>Fenske</t>
  </si>
  <si>
    <t>Great products from Mindfactory</t>
  </si>
  <si>
    <t>Running the game on Ultra (more of a CPU-based game running on a separate graphics card), browser and music, max. 70% CPU usage</t>
  </si>
  <si>
    <t>まー早いこと!</t>
  </si>
  <si>
    <t>My previous PC was a ryzen 5700x, and my graphics card was an rx6800, but I reassembled a new PC and used the graphics card to compare them, and the i7-13700kf is much more comfortable to play games on!Video editing also took less time. It was the best thing I bought this year!</t>
  </si>
  <si>
    <t>噂通り熱い</t>
  </si>
  <si>
    <t>I switched from a 12700K. It's hot if you leave it as the default. It might be a smart way to use it by setting a watt limit or something like that.</t>
  </si>
  <si>
    <t>jonas.beskow</t>
  </si>
  <si>
    <t>Goes a long way, was tempted to buy a 13900, but it is more than enough. Very satisfied!</t>
  </si>
  <si>
    <t>Incredibly efficient, incredibly hot. I highly recommend undervolting!</t>
  </si>
  <si>
    <t>発送も早くてよかった。Inteli71…</t>
  </si>
  <si>
    <t>I'm glad the shipping was quick. I haven't run the Inteli713700k benchmark yet, but I'm looking forward to running it.</t>
  </si>
  <si>
    <t>Kevin M.</t>
  </si>
  <si>
    <t>Pre-ordered and arrived on time on release day :D, and the Haribo Cola bottles were tasty :D</t>
  </si>
  <si>
    <t>Bewertung für Intel Core i7 13700F 16 8+8 2.10GHz So.1700 BOX</t>
  </si>
  <si>
    <t>Runs great, buy it and have fun</t>
  </si>
  <si>
    <t>Piter M.</t>
  </si>
  <si>
    <t>Buena compra..</t>
  </si>
  <si>
    <t>A good processor for a new PC and it is very fast... It will take a long time to change it... It is enough for the use that I am going to give it.</t>
  </si>
  <si>
    <t>arselcollection</t>
  </si>
  <si>
    <t>Best Feature: Steady Value for Price: Steady admin, fast and very helpful</t>
  </si>
  <si>
    <t>I've been using it for a couple of months and it hasn't given me any problems with video games or programming.</t>
  </si>
  <si>
    <t>Johannes</t>
  </si>
  <si>
    <t>Don't get an i9 that's 200 euros more expensive. He's doing his job</t>
  </si>
  <si>
    <t>Switching from Ryzen 5800x Intel rocks on the Gigabyte z790 A Elite DDR4 board</t>
  </si>
  <si>
    <t>Everything was great including delivery</t>
  </si>
  <si>
    <t>Great CPU. So far it does what it promises.</t>
  </si>
  <si>
    <t>Pablo Romero</t>
  </si>
  <si>
    <t>More than happy with the product, just take into account having a good heat sink</t>
  </si>
  <si>
    <t>What can I say, it works perfectly, it runs every game, it's super easy to assemble and it works perfectly.</t>
  </si>
  <si>
    <t>It came in a smaller box than I expected, but apart from that it's great, very efficient</t>
  </si>
  <si>
    <t>There are no problems with graphics processing, it works without any problems. Requires efficient cooling and a power supply.</t>
  </si>
  <si>
    <t>I've had it for some time now, and it spins nicely and maintains good temperatures, I recommend it.</t>
  </si>
  <si>
    <t>At full load it gets 360 - 86 degrees at full load with the Alpine foehn cooling glacier water</t>
  </si>
  <si>
    <t>Top processor, doesn't get hot and delivers great performance</t>
  </si>
  <si>
    <t>Incredibly good performance for the price, unbeatable</t>
  </si>
  <si>
    <t>This processor is top-end and consumes 280 W of energy. Its temperature can reach 96 degrees.</t>
  </si>
  <si>
    <t>Reviewed by You.gr customer</t>
  </si>
  <si>
    <t>Review of Επεξεργαστής (CPU) Intel Core i7 13700KF (1700/3.4 GHz/30 MB)</t>
  </si>
  <si>
    <t>www.you.gr</t>
  </si>
  <si>
    <t>I7-9700k, moving from this processor to 13700k is a very big performance difference</t>
  </si>
  <si>
    <t>Mega efficient processor, with water cooling in the stress test max 80 degrees</t>
  </si>
  <si>
    <t>As always, good quality and good price ratio.</t>
  </si>
  <si>
    <t>Very good choice . Especially since I built the computer after 10 years and the difference is colossal.</t>
  </si>
  <si>
    <t>To be honest, I don't think we needed this much performance. Modern CPUs are high-performance.</t>
  </si>
  <si>
    <t>Massimiliano</t>
  </si>
  <si>
    <t>Excellent performance at not excessive costs and temperatures that can be managed more easily</t>
  </si>
  <si>
    <t>Stanisław</t>
  </si>
  <si>
    <t>It replaced the heating at home, from now on I don't have to pay for heat at home :)</t>
  </si>
  <si>
    <t>Der CPU ist super, er</t>
  </si>
  <si>
    <t>The CPU is great, it got a little more performance out of my RTX 2080 ti.</t>
  </si>
  <si>
    <t>A great and efficient processor from a well-known manufacturer, it gets very hot and requires a lot of cooling.</t>
  </si>
  <si>
    <t>hoangskinny92</t>
  </si>
  <si>
    <t>Ships quickly. Wrap well. Correct item in box.</t>
  </si>
  <si>
    <t>Marcus</t>
  </si>
  <si>
    <t>Top processor more than sufficient for gaming.</t>
  </si>
  <si>
    <t>Very powerful CPU! Buy recommendation!</t>
  </si>
  <si>
    <t>We received a product line similar to how it was used</t>
  </si>
  <si>
    <t>The processor works great! I have no reservations, I recommend it!</t>
  </si>
  <si>
    <t>Runs great with Asus ROG Maximus Z790 and Asus TUF RX 6950 Xt OC....</t>
  </si>
  <si>
    <t>Things like photos and videos are only for the purpose of receiving sympathy</t>
  </si>
  <si>
    <t>いい商品です</t>
  </si>
  <si>
    <t>The box was damaged, but the box was only slightly dented, and there was no problem with the product. It was a very good purchase and the shipping was fast.</t>
  </si>
  <si>
    <t>TURPIN A. J.</t>
  </si>
  <si>
    <t>Good processor. I had my doubts about i9 or i7, but for current use more than enough.</t>
  </si>
  <si>
    <t>I'm only giving 4 stars at the moment I need to see how far I can push the processor :)</t>
  </si>
  <si>
    <t>Konrad H.</t>
  </si>
  <si>
    <t>Funktioniert einwandfrei, Erwartungen voll erfüllt</t>
  </si>
  <si>
    <t>What else can I say in detail - works perfectly, expectations fully met. The order processing went completely without any problems.</t>
  </si>
  <si>
    <t>MORENO R. I.</t>
  </si>
  <si>
    <t>I used to have an i7 6700k and the speed of the processes has multiplied by 6.</t>
  </si>
  <si>
    <t>It gets terribly hot, even with Dark Rock Pro 4 and the best thermal paste you have to do UV.</t>
  </si>
  <si>
    <t>Intel like Intel. Cool for gaming. M</t>
  </si>
  <si>
    <t>I'm not very impressed and I switched from i7 4970k, so wait for the new CPU version...</t>
  </si>
  <si>
    <t>It gets hot, is unstable, and consumes astronomical amounts of energy.</t>
  </si>
  <si>
    <t>The processor works with regular cooling, which gets a little warm :D</t>
  </si>
  <si>
    <t>Incredible difference to the i5-9400F I had before, like night and day.</t>
  </si>
  <si>
    <t>Endless performance, clear purchase recommendation</t>
  </si>
  <si>
    <t>Completely content! Great CPU!</t>
  </si>
  <si>
    <t>Es p.</t>
  </si>
  <si>
    <t>Great processor and a big difference with the core i5.</t>
  </si>
  <si>
    <t>really nice processor. What more can you say ;)</t>
  </si>
  <si>
    <t>Switching from I9900k so a big jump. I delayed the purchase for a while, but it was worth it</t>
  </si>
  <si>
    <t>Great processor, it can handle games that require processor support</t>
  </si>
  <si>
    <t>Simply bomb as usual from Intel</t>
  </si>
  <si>
    <t>Tadeusz</t>
  </si>
  <si>
    <t>It runs elegantly, especially with Total War games during the biggest battles :D</t>
  </si>
  <si>
    <t>Tymofii</t>
  </si>
  <si>
    <t>Efficient processor, everything as needed. No complaints</t>
  </si>
  <si>
    <t>No problems with assembly or setup, the processor works properly</t>
  </si>
  <si>
    <t>macht genau was er soll</t>
  </si>
  <si>
    <t>does exactly what I expect of it. Installation is child's play.</t>
  </si>
  <si>
    <t>Awesome part with a lot of performance.</t>
  </si>
  <si>
    <t>The processor is great, but Fortis 3 is very exciting, I will think about an AIO 360 in the future.</t>
  </si>
  <si>
    <t>thaonguyenbt123</t>
  </si>
  <si>
    <t>Received the goods. The shop sent the correct sample. Thank you shop. Will continue to support</t>
  </si>
  <si>
    <t>Very happy with the product</t>
  </si>
  <si>
    <t>At this price, great results in 3dMark and good temperatures with water cooling</t>
  </si>
  <si>
    <t>Super CPU, läuft</t>
  </si>
  <si>
    <t>Great CPU, runs very stable, just great</t>
  </si>
  <si>
    <t>Ein bischenTeuer.</t>
  </si>
  <si>
    <t>A bit expensive. But endless computing power.</t>
  </si>
  <si>
    <t>Супер проц</t>
  </si>
  <si>
    <t>Installed it, installed it. Everything arrived quickly and nothing was wrinkled.</t>
  </si>
  <si>
    <t>Sufficient for gaming. You don't need i9 :)</t>
  </si>
  <si>
    <t>the processor is super fast, I just recommend choosing a good cooling :)</t>
  </si>
  <si>
    <t>Expectations totally fulfilled.</t>
  </si>
  <si>
    <t>Ksawery</t>
  </si>
  <si>
    <t>Top processor I recommend 70 degrees max for AIO 280</t>
  </si>
  <si>
    <t>Very good, gives a lot of power in normal use.</t>
  </si>
  <si>
    <t>A firecracker process, I felt a huge difference after switching from i5-9400f</t>
  </si>
  <si>
    <t>RiP</t>
  </si>
  <si>
    <t>Wydajny procesor</t>
  </si>
  <si>
    <t>A fast and efficient processor ensures trouble-free operation of the computer</t>
  </si>
  <si>
    <t>I replaced it with the 9th generation and the performance increase was very large. Great choice.</t>
  </si>
  <si>
    <t>Rene</t>
  </si>
  <si>
    <t>does what it's supposed to do, I'm satisfied</t>
  </si>
  <si>
    <t>Tolkay</t>
  </si>
  <si>
    <t>What is there to say... this thing is really cool</t>
  </si>
  <si>
    <t>a monster, got it for 1500, nothing better will be available at this price.</t>
  </si>
  <si>
    <t>The shop is very helpful in consulting, fast delivery, CPU runs very well</t>
  </si>
  <si>
    <t>thaonguyenbt1234</t>
  </si>
  <si>
    <t>Received the goods. The shop sent the correct goods. Thank you shop</t>
  </si>
  <si>
    <t>Giani C.</t>
  </si>
  <si>
    <t>After 15 days of use I am very satisfied with the quality, the price was very reasonable</t>
  </si>
  <si>
    <t>sexzyyokee</t>
  </si>
  <si>
    <t>Products from the store are packed well. There is very thick cushioning. The parcel box is unique to the brand. The product was not damaged in any way. Arrived in perfect condition. Thank you. Shipped quite quickly.</t>
  </si>
  <si>
    <t>PEREZ A. A.</t>
  </si>
  <si>
    <t>Relatively cool with 360 degree liquid, exposing it to no more than 70 degrees</t>
  </si>
  <si>
    <t>Niculae</t>
  </si>
  <si>
    <t>What can I say, an exceptional processor at the best price on the market in November 2022.</t>
  </si>
  <si>
    <t>Lukas.s</t>
  </si>
  <si>
    <t>wow</t>
  </si>
  <si>
    <t>Wow I don't know what to say but that's just good. :⁠-⁠)</t>
  </si>
  <si>
    <t>Very good product for the 13th generation (3d design) solidworks zbrush</t>
  </si>
  <si>
    <t>rueducommerce.fr</t>
  </si>
  <si>
    <t>Jose G.</t>
  </si>
  <si>
    <t>I arrive in the time indicated by the seller</t>
  </si>
  <si>
    <t>Standard OK product. Shop rep provides enthusiastic support</t>
  </si>
  <si>
    <t>The processor and the processor fit into its slot like a glove and does not buzz!</t>
  </si>
  <si>
    <t>The price is a bit high, but considering the performance and what this processor offers, it is worth it.</t>
  </si>
  <si>
    <t>boubabreizh</t>
  </si>
  <si>
    <t>13700f</t>
  </si>
  <si>
    <t>quick delivery. very good procedure</t>
  </si>
  <si>
    <t>Jörg</t>
  </si>
  <si>
    <t>-----------Everything Top------------</t>
  </si>
  <si>
    <t>Received complete product The product was packed very well. There is no damage. Very fast delivery, got a 10:10 promotion, very good price</t>
  </si>
  <si>
    <t>Javier D.</t>
  </si>
  <si>
    <t>Perfect for gaming and work. Plenty of power.</t>
  </si>
  <si>
    <t>安定</t>
  </si>
  <si>
    <t>This was a system change from the 9th generation, so it won't change dramatically, but its capabilities have improved significantly.</t>
  </si>
  <si>
    <t>Wiktor</t>
  </si>
  <si>
    <t>very good processor, nothing to complain about</t>
  </si>
  <si>
    <t>A monster… only warm. You need to have good cooling</t>
  </si>
  <si>
    <t>Genuine CPU with long-term warranty, enthusiastic consulting shop</t>
  </si>
  <si>
    <t>starshort</t>
  </si>
  <si>
    <t>Performance:Package Came very nicely.</t>
  </si>
  <si>
    <t>注文から最速で届き、箱の汚れもなく、中…</t>
  </si>
  <si>
    <t>It arrived quickly after ordering, the box was clean, the product inside didn't shift, and it was packaged neatly and neatly, so I'll definitely give it a 5 star.</t>
  </si>
  <si>
    <t>A performance demon, switching from 9700K and the differences in speed are clearly visible</t>
  </si>
  <si>
    <t>RM CONSULTORIA E PLANEJAMENTO EM ENGENHARIA LTDA</t>
  </si>
  <si>
    <t>The price, despite being relatively expensive, is compatible with the quality and processing capacity. Correct delivery time We already installed it and it worked satisfactorily. It was what we needed</t>
  </si>
  <si>
    <t>Great! A number of problems</t>
  </si>
  <si>
    <t>- R.</t>
  </si>
  <si>
    <t>Good cpu but very "power hungry"! Intel quality.</t>
  </si>
  <si>
    <t>Very good processor, meets all my expectations</t>
  </si>
  <si>
    <t>Everything's fine. I recommend.....</t>
  </si>
  <si>
    <t>Eric G.</t>
  </si>
  <si>
    <t>Completely satisfied with the performance.</t>
  </si>
  <si>
    <t>Manuel J.</t>
  </si>
  <si>
    <t>I bought this product new and on sale. Excellent service.</t>
  </si>
  <si>
    <t>Efficient and fast processor. Overall it works very well.</t>
  </si>
  <si>
    <t>Krystian</t>
  </si>
  <si>
    <t>Everything's fine. I recommend :-)</t>
  </si>
  <si>
    <t>It's a high-performance CPU that costs 50,000 yen, a so-called precision machine, but as other reviews said, it was sent in a paper bag. Is it okay?</t>
  </si>
  <si>
    <t>Cliente</t>
  </si>
  <si>
    <t>This Processor flies like Fernando Alonso in his Aston Martin.</t>
  </si>
  <si>
    <t>Very fast product delivery Can be used normally. Jib Official's box. Delivery service is very convenient. You can use the discount code, very good value.</t>
  </si>
  <si>
    <t>Cyprian</t>
  </si>
  <si>
    <t>It runs nicely - although the first one broke (replaced with a new one under warranty)</t>
  </si>
  <si>
    <t>Paolo A.</t>
  </si>
  <si>
    <t>I still have to test it, maybe when I try it I will give an evaluation.</t>
  </si>
  <si>
    <t>Opinia</t>
  </si>
  <si>
    <t>The processor stopped supporting Pcie4.0 after 3 months, sent for complaints, knowing life, it will stay in Euro for 2 weeks and will come back</t>
  </si>
  <si>
    <t>No comments. A specific processor</t>
  </si>
  <si>
    <t>Efficiency: Good Quality: Good High, super fast shipping speed.</t>
  </si>
  <si>
    <t>tartump</t>
  </si>
  <si>
    <t>Be confident in product advice in perfect condition. Fast delivery in 1 day, tight package. Free shipping with used CPU, no problems found.</t>
  </si>
  <si>
    <t>Very good processor, requires good cooling</t>
  </si>
  <si>
    <t>Careful packing. CPU newseal</t>
  </si>
  <si>
    <t>Great processor, a huge noticeable jump from 8700k</t>
  </si>
  <si>
    <t>A good processor efficient for Stellaris is enough</t>
  </si>
  <si>
    <t>I upgraded from i5-9600k and there is a gap in terms of performance</t>
  </si>
  <si>
    <t>Noah D.</t>
  </si>
  <si>
    <t>Funktioniert</t>
  </si>
  <si>
    <t>Works and was well packaged</t>
  </si>
  <si>
    <t>It's still quite expensive, but very good value for money</t>
  </si>
  <si>
    <t>Rien à redire, si ce n'est l'expédition</t>
  </si>
  <si>
    <t>It took several days to be delivered by Planzer, while the Post Office was able to deliver other packages ordered at the same time on time.</t>
  </si>
  <si>
    <t>SANCHIS N. R.</t>
  </si>
  <si>
    <t>Original quality product and fast delivery time</t>
  </si>
  <si>
    <t>I recommend good cooling, preferably AIO or custom loop.</t>
  </si>
  <si>
    <t>The processor works, everything is fine.</t>
  </si>
  <si>
    <t>Very good processor, I recommend it, it does a good job</t>
  </si>
  <si>
    <t>pegasusselectronics.com Shopper</t>
  </si>
  <si>
    <t>I bought a 13700f for my first homebrew, and the output was stable.</t>
  </si>
  <si>
    <t>Maichol</t>
  </si>
  <si>
    <t>paid around 420 euros now November 2022, in my opinion excellent price</t>
  </si>
  <si>
    <t>Noticeable increase in performance compared to the previous generation.</t>
  </si>
  <si>
    <t>trés bon produit</t>
  </si>
  <si>
    <t>very good operation</t>
  </si>
  <si>
    <t>コスパも良いCPU</t>
  </si>
  <si>
    <t>I purchased this to build my own PC. I inquired about the delay in delivery due to my payment method, but I am very grateful for your quick response. As for the item, it wasn't particularly defective, and I'm glad I bought it from Dospara, which I can trust.</t>
  </si>
  <si>
    <t>mikey</t>
  </si>
  <si>
    <t>the best of the best.the holy grail of the processor</t>
  </si>
  <si>
    <t>Mario D.</t>
  </si>
  <si>
    <t>Ordering and delivery everything went great.</t>
  </si>
  <si>
    <t>Dennis G.</t>
  </si>
  <si>
    <t>Fast delivery, the CPU runs without any problems for me</t>
  </si>
  <si>
    <t>I recommend it 100%, great contact, fast delivery!</t>
  </si>
  <si>
    <t>Omar A. G. H.</t>
  </si>
  <si>
    <t>Excellent Processor, very good performance</t>
  </si>
  <si>
    <t>At the moment delighted. I had to go by plane.</t>
  </si>
  <si>
    <t>A powerful processor suitable for everything</t>
  </si>
  <si>
    <t>Great processor, but it gets a little warm</t>
  </si>
  <si>
    <t>Anders</t>
  </si>
  <si>
    <t>Fast and reasonably expensive. However, hard-cooled.</t>
  </si>
  <si>
    <t>He does the job. Good third party liability insurance options.</t>
  </si>
  <si>
    <t>Everything worked perfectly</t>
  </si>
  <si>
    <t>grosbill.com Shopper</t>
  </si>
  <si>
    <t>Functional. Nothing negative to say.</t>
  </si>
  <si>
    <t>Raymonde C.</t>
  </si>
  <si>
    <t>très bonne achat</t>
  </si>
  <si>
    <t>works very well</t>
  </si>
  <si>
    <t>Если вы получите не боксированную версию, не беспокойтесь.</t>
  </si>
  <si>
    <t>link</t>
  </si>
  <si>
    <t>i3 13100F very buget friendly very good power consumption single core profomence is very good. Searching the web playing movies and music. The gaming is really good for the price did not use the stock CPU cooler I can't say what is like. With off the shelf cooler temp is ok really like this CPU if you want something more game ready the i5 13400F on my budget the i3 /13100F is perfect Solid CPU no problems</t>
  </si>
  <si>
    <t>Glenn</t>
  </si>
  <si>
    <t>[Rewarded Review] Great little CPU on sale! Entry gaming for cheap!</t>
  </si>
  <si>
    <t>Pretty much the same as the 12100f, usually within 5%. Best buy had the best deal online, good bit cheaper than the 12100f when I picked it up! built it into a little ASRock deskmeet tiny gaming system. Runs hot, but still boosts decently well considering it's choked. Runs well with an RX 6650XT, does bottleneck it a bit a 1080p, but knew what I was getting into and didn't want any more CPU heat!</t>
  </si>
  <si>
    <t>intel i3 13100</t>
  </si>
  <si>
    <t>Intel Core i3 13100</t>
  </si>
  <si>
    <t>KrishinP</t>
  </si>
  <si>
    <t>I was on an extreme budget, Ryzen 5000 series was slightly cheaper however no available motherboards at the time. So i opted to 13th gen intel. This humble i3 is paired with my RTX3060ti running games at 1440p. GPU is maxed out showing no bottlenecking at all. I was nervous as heck ordering this, but this is a great CPU for the price that is super fast and adequate for mid range gaming. Ive only used it for a few days , but its something im gonna keep for awhile before an upgrade.</t>
  </si>
  <si>
    <t>Perfect budget gaming cpu. I mostly play team fortress 2 (which is pretty old) this cpu has replaced my 4790k which was oc to 5ghz and could achieve only 80 fps consistently. This i3 gives a solid 165 with no dips in tf2 Also played battlefield. Hot wheels unleashed, halo, roboquest and nfs heat all with no problems at 165fps I’m not maxed out in terms of settings on battlefield but to be honest I could probably run it at ultra if I didn’t care about 165hz</t>
  </si>
  <si>
    <t>Review of Intel Core i3-13100F 13th Gen Desktop Processor</t>
  </si>
  <si>
    <t>Good Points: Good cpu at a good price - good so far, general everyday use &amp; gaming at 1080p Improvement Points: A list of compatible heatsinks, fans, liquid coolers etc ? A small tube of extra thermal Paste ( just in case )</t>
  </si>
  <si>
    <t>Jovi</t>
  </si>
  <si>
    <t>[Rewarded Review] Good budget chip</t>
  </si>
  <si>
    <t>Don't buy this if you are not familiar with the updated bios problem for budget motherboard. Overall a good budget chip if you can get it cheaper than 5500. Or just go and get 5500 or 5600. The main problem I have is the stock cooler. Really noisy and easily hit 90c. A $20 tower cooler is highly recommended.</t>
  </si>
  <si>
    <t>Jumbie</t>
  </si>
  <si>
    <t>[Rewarded Review] Nice budget cpu for design and gaming.</t>
  </si>
  <si>
    <t>I used this CPU on a budget build for my nephew for graphic design and light gaming. It worked like a charm. It will be a nice upgrade from his i3 8100 computer when he goes to college. Also I was able to pick this up on sale for $75. Totally worth it at that price.</t>
  </si>
  <si>
    <t>Pclife</t>
  </si>
  <si>
    <t>[Rewarded Review] Great chip at great price. Fast at single core.</t>
  </si>
  <si>
    <t>Raptor lake cores at a great price. Cooler is just adequate to keeping the i3 cool. Plays games and runs through programs, and software without a sweat. If on sale, pull the trigger to buy. If not wait for meteor lake soon.</t>
  </si>
  <si>
    <t>PeterM813</t>
  </si>
  <si>
    <t>This has exceeded my expectations. I always considered an i5 to be the minimum but I chose based on budget. However this runs a snappy windows 11 experience able to take everything you throw at it. Very happy.</t>
  </si>
  <si>
    <t>[Rewarded Review] Couldn’t be happier</t>
  </si>
  <si>
    <t>Very good product for value, never throttles &amp; stays cool on stock cooler. Perfect for productivity work, web browsing. Suffers at high end gaming, but that is not what this product is designed for.</t>
  </si>
  <si>
    <t>Allan</t>
  </si>
  <si>
    <t>Allan's review of Intel Core i3 13100F 13th Generation 4 Core Processor</t>
  </si>
  <si>
    <t>Pros: Good cpu at a good price - good so far, general everyday use &amp; gaming at 1080p Cons: A list of compatible heatsinks, fans, liquid coolers etc ?A small tube of extra thermalPaste ( just in case )</t>
  </si>
  <si>
    <t>PCEnthusiast</t>
  </si>
  <si>
    <t>[Rewarded Review] Best budget CPU when on sale for $65</t>
  </si>
  <si>
    <t>Best budget gaming CPU on the market by a long shot when on sale for $65. Best impulse purchase I've ever made. Paired with a spare 1660 Super in a 3.9L Velka 3 case for a travel PC.</t>
  </si>
  <si>
    <t>RobertH653</t>
  </si>
  <si>
    <t>4 cores with hyper threading make this thing an excellent gaming CPU. Temperatures are not an issue, runs sub 50c most of the time using an basic air cooler.</t>
  </si>
  <si>
    <t>[Rewarded Review] Price to Performance Beast</t>
  </si>
  <si>
    <t>Exactly what I needed for a budget living room build. Paired with a decent matx mobo, it performs any task I need quite well. Will try some light gaming soon!</t>
  </si>
  <si>
    <t>JamesH</t>
  </si>
  <si>
    <t>[Rewarded Review] Best bang for your buck CPU</t>
  </si>
  <si>
    <t>Little beast of a CPU. Only 4 cores but they can handle most modern apps and games you can throw at it provided you have a decent GPU.</t>
  </si>
  <si>
    <t>aesm</t>
  </si>
  <si>
    <t>[Rewarded Review] Great for the money</t>
  </si>
  <si>
    <t>Good processor, fast and reliable. Great value. Just remember it has no integrated graphics.</t>
  </si>
  <si>
    <t>JoeO</t>
  </si>
  <si>
    <t>[Rewarded Review] Great budget CPU</t>
  </si>
  <si>
    <t>Was able to catch it on sale for $65, fantastic pairing with the rx6600 for my budget gaming PC, the four cores and eight threads make it great option for someone who doesnt run several programs at once.</t>
  </si>
  <si>
    <t>FranciscoM</t>
  </si>
  <si>
    <t>[Rewarded Review] Worth it for budget builds!!!</t>
  </si>
  <si>
    <t>The over clock is okay not exactly what I’ve expected. But definitely worth if you plan on building for a budget!</t>
  </si>
  <si>
    <t>RobertN</t>
  </si>
  <si>
    <t>[Rewarded Review] Sale $65</t>
  </si>
  <si>
    <t>Very capable cpu even at the $120 msrp. Got on sale for $65!! Paired with a ASRock z690 itx ddr4 and RTX A2000</t>
  </si>
  <si>
    <t>JohnnyD</t>
  </si>
  <si>
    <t>Great performance at a great price. Got on sale but would have paid full price for the performance you get.</t>
  </si>
  <si>
    <t>tristan</t>
  </si>
  <si>
    <t>[Rewarded Review] good for money</t>
  </si>
  <si>
    <t>very solid performance for how little if costs, would recommend better cooling fan though</t>
  </si>
  <si>
    <t>Keilsyar</t>
  </si>
  <si>
    <t>[Rewarded Review] Intel i3-13100F</t>
  </si>
  <si>
    <t>Quick, solid CPU without fuss or issues. Been running awesome for nearly a year.</t>
  </si>
  <si>
    <t>Very good bang for your buck</t>
  </si>
  <si>
    <t>It's obviously not going for top-end performance, but for the price it has a very decent amount of horsepower, and for an indie, double-A, or older game focused build, paired with a decent lower/mid-range graphics card (RTX 3060 or RX 7600 come to mind), this is going to be pretty much perfect.</t>
  </si>
  <si>
    <t>StealthyC</t>
  </si>
  <si>
    <t>Meets all the requirements and standards any regular pc user would ever need even those who want to get into esport titles will not be disappointed in the performance</t>
  </si>
  <si>
    <t>ZavierL</t>
  </si>
  <si>
    <t>Whilst the built in cooler is a little bit iffy the performance exceeded my expectations massively great option for low budget pc builds</t>
  </si>
  <si>
    <t>RAKEL</t>
  </si>
  <si>
    <t>[Rewarded Review] I3 core</t>
  </si>
  <si>
    <t>This product was sold out everywhere but Best Buy had a few in stock and also had awesome price for this item, and in store pickup was available quickly.</t>
  </si>
  <si>
    <t>EduardoM</t>
  </si>
  <si>
    <t>[Rewarded Review] Review 13100f</t>
  </si>
  <si>
    <t>Everything good, is a good processor I'm going to build with a b660 motherboard</t>
  </si>
  <si>
    <t>Greatconsole</t>
  </si>
  <si>
    <t>[Rewarded Review] great budget cpu</t>
  </si>
  <si>
    <t>works great! For a super budget build, single core score is great.</t>
  </si>
  <si>
    <t>Bart</t>
  </si>
  <si>
    <t>[Rewarded Review] cheapest 13th gen</t>
  </si>
  <si>
    <t>Works great for my tv pc, the included fan is nice and quiet. No issues</t>
  </si>
  <si>
    <t>upgraded from a i3 9th gen and the difference was insane, i highly recommend this cpu and its cheap, runs cool, and gets you a lot of frames</t>
  </si>
  <si>
    <t>RandelK</t>
  </si>
  <si>
    <t>[Rewarded Review] Bang for the buck!</t>
  </si>
  <si>
    <t>Worked out great for my entry level gaming build. Great performance for the price!</t>
  </si>
  <si>
    <t>yaboi</t>
  </si>
  <si>
    <t>Delivered nice and quick, good price, performs very well at even the newest AAA titles at max settings. Easy install!</t>
  </si>
  <si>
    <t>Jaeroc</t>
  </si>
  <si>
    <t>[Rewarded Review] Best Value Period!</t>
  </si>
  <si>
    <t>Normal price the 13100f was more of a meh value, at almost half off its a no brainer, hopefully the deal will still be around if and when stock becomes available again, good processor and even better deal for $65 at time of purchase.</t>
  </si>
  <si>
    <t>Moose</t>
  </si>
  <si>
    <t>Great value for the price. Got on sale too. Would buy it again</t>
  </si>
  <si>
    <t>BRBR</t>
  </si>
  <si>
    <t>[Rewarded Review] Amazing Value</t>
  </si>
  <si>
    <t>Very good CPU! It is very efficient and effective at such a low cost.</t>
  </si>
  <si>
    <t>Peter W</t>
  </si>
  <si>
    <t>this CPU feeling behaves slower than my old CPU I7-4790k . BUT does run the games smoother</t>
  </si>
  <si>
    <t>centrecom.com</t>
  </si>
  <si>
    <t>Exquav</t>
  </si>
  <si>
    <t>[Rewarded Review] Amazing budget cpu</t>
  </si>
  <si>
    <t>Is a great budget cpu for gaming and even better on sale</t>
  </si>
  <si>
    <t>Customer1</t>
  </si>
  <si>
    <t>[Rewarded Review] I3 is plenty</t>
  </si>
  <si>
    <t>Works fine with rtx3080 , included cooler is sufficient.</t>
  </si>
  <si>
    <t>KyleB</t>
  </si>
  <si>
    <t>[Rewarded Review] good entry level cpu</t>
  </si>
  <si>
    <t>It has been a good CPU thus far and a good value. A+</t>
  </si>
  <si>
    <t>Firstfryer</t>
  </si>
  <si>
    <t>[Rewarded Review] Nice and decent one</t>
  </si>
  <si>
    <t>My son love it and the price was right compare to competitors.</t>
  </si>
  <si>
    <t>user459781</t>
  </si>
  <si>
    <t>[Rewarded Review] Excellent.</t>
  </si>
  <si>
    <t>Excellent product. I had no issues. Easy to pick-up!</t>
  </si>
  <si>
    <t>[Rewarded Review] It works great.</t>
  </si>
  <si>
    <t>So far it's working great for price it is, I'll will buy it again.</t>
  </si>
  <si>
    <t>Bought this for a budget second pc. Excellent cpu for the price.</t>
  </si>
  <si>
    <t>AhmedB</t>
  </si>
  <si>
    <t>Very solid for its price definitely a good purchase for a budget build</t>
  </si>
  <si>
    <t>UsiusiM</t>
  </si>
  <si>
    <t>I'd recommend this on a buget build I am running it with a 2070super and she runs mint</t>
  </si>
  <si>
    <t>WojciechN</t>
  </si>
  <si>
    <t>[Rewarded Review] CPU i3</t>
  </si>
  <si>
    <t>Installed works great.Grat performance price is great</t>
  </si>
  <si>
    <t>Massive upgrade on a budget from an i5 6400. Does the job.</t>
  </si>
  <si>
    <t>Used this cpu in my first PC build couldn’t be happier great choice and for the price you can’t beat it!</t>
  </si>
  <si>
    <t>PTutt</t>
  </si>
  <si>
    <t>[Rewarded Review] I3 13100</t>
  </si>
  <si>
    <t>Great price to performance value cpu for pc gaming</t>
  </si>
  <si>
    <t>Received with thanks. The item wrapped well with bubble wrap and the seller provide bills as requested. Haven't tried it because need to wait other parts to arrived.</t>
  </si>
  <si>
    <t>lowsculptor</t>
  </si>
  <si>
    <t>Supersonic and excellent seller, provide information on item correctly and accurately. I received a item is good.</t>
  </si>
  <si>
    <t>This cpu is misleading it never runs at 4.5 more like 4.3</t>
  </si>
  <si>
    <t>DanielM5579</t>
  </si>
  <si>
    <t>good performance for the price</t>
  </si>
  <si>
    <t>EmmaQ3</t>
  </si>
  <si>
    <t>Was given as a gift for my partner he was stoked as</t>
  </si>
  <si>
    <t>Helen W.</t>
  </si>
  <si>
    <t>Good price for product.</t>
  </si>
  <si>
    <t>The Intel Core i3-13100 processor, equipped with Raptor Lake architecture, is a very budget solution. With 4 physical cores and 8 threads, it is aimed at basic tasks. However, its base clock speed of 3.4 GHz, although up to 4.5 GHz with Turbo Boost, may not be fast enough for more demanding applications. The integrated Intel UHD Graphics 730 provides basic graphics capabilities but is not designed for graphics-intensive games. The 12 MB L3 cache can be a limiting factor for performance in some tasks, especially multitasking. Given the TDP of 65 W, the processor can consume quite a lot of power compared to more efficient counterparts, which should be taken into account when ...More</t>
  </si>
  <si>
    <t>Beniamin</t>
  </si>
  <si>
    <t>I would like to point out at the beginning that it was my first time assembling the equipment myself and I am giving my opinion from this perspective. Maybe I should give more stars because the processor itself works well, but I rate the product as a whole. The kit includes cooling, which you can't count on. Not only does its mounting system seem insecure, it's also ridiculously loud. It's as if a neighbor was mowing the grass behind a closed window and any higher load on the processor ends with the lawnmower starting. I am satisfied with the processor itself. I'm not a person who does any synthetic tests, but for the tasks in which I have already used it and plan to use it, it is sufficient. Even with this unfortunate box cooler, it maintains low temperatures nicely and does not cause any problems. It is enough to assume that ...More</t>
  </si>
  <si>
    <t>I purchased this processor and have no regrets. However, during installation, it didn’t immediately work on the MSI H610M-Pro with Windows 10 installed. I had to reset the BIOS by removing the battery, and only after the third attempt did the system start and detect the processor. Even before installing the processor, I updated the BIOS to the latest version. In general, I recommend it to everyone without hesitation. The processor works with the MSI GTX 1050Ti video card, and there are plans to replace it with an RTX4090.</t>
  </si>
  <si>
    <t>gut &amp; günstig</t>
  </si>
  <si>
    <t>Personal experience: I expected the i3 13100f to be slightly more warm than the 12100f and it is, with 1°C under LOAD. But also 1-2°C less in IDLE. If the stock TIM (thermal paste) on the original Intel cooler is replaced with Phobya nanogrease extreme, the temperature drops from 71 to 67°C under load. Different, best performance/price compromise. RIP LGA1200.</t>
  </si>
  <si>
    <t>biw_com_ter</t>
  </si>
  <si>
    <t>I'm really fed up with selling old things out of stock. Warranty has been running for 6 months. Even if the store issues the bill. But if the bill is lost, it means loss of insurance for 6 months. Or if it breaks after Synnex's warranty expires, you have to send it to the store to claim, wasting time instead of sending it to Synnex.</t>
  </si>
  <si>
    <t>linusstaf</t>
  </si>
  <si>
    <t>Uses in a virtualization server at home and works fine for that. Uses stock-cooler and it runs fine without interfering. A little overkill to buy new hardware for a server, but I ran out of old parts at home :)</t>
  </si>
  <si>
    <t>12世代で人気があった・・・</t>
  </si>
  <si>
    <t>I think it's a successor to the CPU. I chose the 13th generation because some of the 12th generation had heating problems. Even in tests that are often featured on Youtube, the temperature only rises to about 70°. Moreover, the cooler and grease are normal! Considering the number of cores, I also considered i5, but the price is too high. If you are considering the i5, you may want to wait a little longer.</t>
  </si>
  <si>
    <t>Bewertung für Intel Core i3 13100F 4x 3.40GHz So.1700 BOX</t>
  </si>
  <si>
    <t>The processor is really unbeatable for the price. The fan is easily enough for this processor. My expectations are met.</t>
  </si>
  <si>
    <t>Keeev</t>
  </si>
  <si>
    <t>God!</t>
  </si>
  <si>
    <t>Here you get a lot for your money! Don't think you get more performance per penny than these Intel i3 processors. Over 50% faster than my old i5 7th gen.</t>
  </si>
  <si>
    <t>netonnet.no</t>
  </si>
  <si>
    <t>nalais553</t>
  </si>
  <si>
    <t>Performance:Good Value: Very worthwhile. The product is exactly as ordered, delivered very quickly, plus free shipping. The product is very well packaged. Use the discount code to get a huge discount. Definitely next opportunity to support again. Thank you very much.</t>
  </si>
  <si>
    <t>vqzm_o3qwg</t>
  </si>
  <si>
    <t>Performance: Very good to use Value: Very worthwhile. The store ships products very quickly. No damage at all. Bought it when it was on sale and the price was very discounted. Use the code to get thousands of discounts.</t>
  </si>
  <si>
    <t>Product is great, worth every penny, there is just one problem, you put the processor with associated motherboards and the bios is not updated, you should review this</t>
  </si>
  <si>
    <t>Глєб</t>
  </si>
  <si>
    <t>What is better to take? I5-12400F or I3-13400F? The budget is up to 35,000 hryvnias, and I have already filled it, it is necessary to somehow make it cheaper</t>
  </si>
  <si>
    <t>newwybws</t>
  </si>
  <si>
    <t>Performance: The cpu is said to be powerful. They say it's powerful. You'll have to test it again. Value: Even though it's cheaper than others. The package came very well. Didn't wait long for the item.</t>
  </si>
  <si>
    <t>Performance: Excellent Value: very The Mali mouse has kittens. Meow kittens. Meow kittens. Meow kittens. Malee has meow kittens, meow kittens, meow kittens, woof.</t>
  </si>
  <si>
    <t>Those who are considering ordering from a reliable company should never hesitate. The price is much more affordable compared to other sellers. I would like to thank everyone who contributed.</t>
  </si>
  <si>
    <t>somsak_anu</t>
  </si>
  <si>
    <t>Performance: good good good Value: Very good value. CPU INTEL CORE I3 13100F. New product. Store warranty 3 full years. Installed and can actually be used. Not expensive. Buy a 6 month promotion and get an even lower price.</t>
  </si>
  <si>
    <t>sonamename2020</t>
  </si>
  <si>
    <t>Value: Beautiful as on the cover. Use the service often. Code 8.8 8.9 Performance: Beautiful as on the cover. Brand new.</t>
  </si>
  <si>
    <t>Performance:Good Value: Good The new regulations include a number of police reports, especially those that are weaker than the economy, including the latest in a series of reports. Noyoksakadnodsana, fast delivery, cheap price, like it</t>
  </si>
  <si>
    <t>特になし</t>
  </si>
  <si>
    <t>It was a good product, it arrived quickly, and I bought it during the sale period, so it was very convenient. Please buy it</t>
  </si>
  <si>
    <t>Works great, don't buy a standard cooler; in games the temperature reaches 88, buy a tower right away</t>
  </si>
  <si>
    <t>chaowananf</t>
  </si>
  <si>
    <t>Order at 4:30 p.m., store delivers at 4:30 p.m. Another day at 1 p.m. the item arrived. It was well packed with bubble wrap. The box was not dented. The product is safe and works well. Everything is great.</t>
  </si>
  <si>
    <t>The delivery was quick and the product arrived within 2-3 days. I was able to use it normally without any problems. I would like to purchase from here again if I have the opportunity.</t>
  </si>
  <si>
    <t>Kamonwan</t>
  </si>
  <si>
    <t>Intel CPU I3-1310F LGA 1700</t>
  </si>
  <si>
    <t>A CPU that is very fast with 4 cores/8 threads</t>
  </si>
  <si>
    <t>良い状態</t>
  </si>
  <si>
    <t>It's a good product, I recommend it. It moves properly.</t>
  </si>
  <si>
    <t>nathawuts</t>
  </si>
  <si>
    <t>The product was received in good condition. Already packed It takes time to deliver quickly. The product was received in good condition. Packaged neatly and neatly.</t>
  </si>
  <si>
    <t>The products are very good value, not expensive, get a discount code to save a lot. Good delivery, not too late, not too fast. The condition of the box is not very wrinkled. The product inside is not damaged.</t>
  </si>
  <si>
    <t>pathp</t>
  </si>
  <si>
    <t>Value: worth it Performance: Excellent Received the product in good condition. The delivery is very fast. Product exactly as described, cheap price, works normally.</t>
  </si>
  <si>
    <t>o_a_zeed</t>
  </si>
  <si>
    <t>Ordered a 6.6 and got a discount of 1500, very comfortable, plus order today and it will be at home tomorrow really quickly.</t>
  </si>
  <si>
    <t>for i 3 it's a pretty cool valve, it needs to be replaced with a better one</t>
  </si>
  <si>
    <t>Szymek</t>
  </si>
  <si>
    <t>A very good budget processor for gaming and work</t>
  </si>
  <si>
    <t>Very fast delivery. Ordering during the promotion period is really worth it because it's almost 1500 off and the items are packaged well. Still not sure about quality But overall it's okay.</t>
  </si>
  <si>
    <t>Paired with rx 6600 it works very well.</t>
  </si>
  <si>
    <t>CaptainSaliba</t>
  </si>
  <si>
    <t>Works perfectly for a budget computer</t>
  </si>
  <si>
    <t>bigta501</t>
  </si>
  <si>
    <t>Performance:Intel Quality guaranteed</t>
  </si>
  <si>
    <t>aid402</t>
  </si>
  <si>
    <t>Packed well, sent quickly, arrived the fastest in the 8.8 campaign.</t>
  </si>
  <si>
    <t>PETROVSCK DE FARO LEITE ROLEMBERG</t>
  </si>
  <si>
    <t>With an agile processor, it meets demands</t>
  </si>
  <si>
    <t>moehsahlan</t>
  </si>
  <si>
    <t>Match the price: mantull bro..</t>
  </si>
  <si>
    <t>maousan03</t>
  </si>
  <si>
    <t>Fast delivery, good packing But the status update is not accurate. Came up to deliver the item but received it the next day.</t>
  </si>
  <si>
    <t>Received the correct products as ordered and the correct amount of products as ordered. Products exactly as described. Store delivers quickly. Fast delivery👍</t>
  </si>
  <si>
    <t>Very good processor for quality price</t>
  </si>
  <si>
    <t>Guitar</t>
  </si>
  <si>
    <t>I liked it for now</t>
  </si>
  <si>
    <t>I recommend everything ok</t>
  </si>
  <si>
    <t>САБИТ ЕНСИГЕНОВ</t>
  </si>
  <si>
    <t>I recommend!</t>
  </si>
  <si>
    <t>ponbosom</t>
  </si>
  <si>
    <t>Ihor</t>
  </si>
  <si>
    <t>Good upgrade for a PC.</t>
  </si>
  <si>
    <t>Gianni L.</t>
  </si>
  <si>
    <t>Everything OK!!</t>
  </si>
  <si>
    <t>Git</t>
  </si>
  <si>
    <t>sirawichgie07</t>
  </si>
  <si>
    <t>ส่งไวครับ</t>
  </si>
  <si>
    <t>WarrenZ6</t>
  </si>
  <si>
    <t>It's not a K series CPU. Having bought the i7 12700 as an upgrade from an i9 9900k, I couldn't be happier. I did consider a K series CPU or 13th Gen, but being concerned about thermal management and taking into consideration my typical use (Gaming needs &amp; basic computer-based such as email/browsing tasks). I decided on the i7 12700, which more than handles my needs for gaming with Farcry Franchise, Division 2, and Anno 1800 while offering easy management of CPU thermals. With the increased core &amp; thread count, this was a solid CPU choice for my upgrade. Pros: A good bang for buck buy, Good and stable speed, 12 Cores up from 8, Low to moderate thermals, Lower power draw requirement, I had to buy a 12th Gen Mobo which offers an upgrade path to a 13th Gen CPU when &amp; if needed ...More</t>
  </si>
  <si>
    <t>Jamie R.</t>
  </si>
  <si>
    <t>As a desktop processor for Windows, the CPU is great. My use case is as a consumer-grade ESXi server (specifically the latest version, 8). As I feared, ESXi cannot be installed with the stupid E-cores. So, one must disable them in BIOS and all is good. So essentially it's used as an eight P-core processor only. ESXi is designed for server-grade hardware, which doesn't have the silly E-cores. Perhaps one day VMWare will be able to at least detect E-cores processors and not use them (or treat them differently). My motherboard is an ASUS ROG Strix B760-I along with Corsair 2x48GB DDR5 RAM (CMK96GX5M2B6400C32, 96GB total) and a 4TB M.2 drive.</t>
  </si>
  <si>
    <t>Intel Core i7 12700</t>
  </si>
  <si>
    <t>Marko</t>
  </si>
  <si>
    <t>Bewertung für Intel Core i7 12700 12 8+4 2.10GHz So.1700 BOX</t>
  </si>
  <si>
    <t>TLDR Great processor, would buy again. Pros - easy installation - LGA processors somehow seem less stressful to install than PGA processors - works flawlessly, probably overkill for gaming, but for working related matters theres a noticeable improvement over the weaker processors - I dont think one should overclock the PC that they use daily, unless one is really an enthusiast about OC, so this CPU seems like a perfect choice and its a bit cheaper than the K version, which is a plus - having an iGPU is nice for troubleshooting, in case something happens with the dedicated GPU - the highest temperature I managed to get was 81ÃC under full load in Cinebench Im using a big double fan cooler, see below for specs - Cinebench R23 score 21737 Neutral - there is some talk online ...More</t>
  </si>
  <si>
    <t>A fantastic and quiet upgrade for my PC</t>
  </si>
  <si>
    <t>After about a decade, it was time for me to replace my old LGA1155 build with modern components. A major factor in my decision when buying components was noise. My previous build was only intended for gaming, where noise is largely unavoidable. I wanted this new build to also be my Plex server and run quietly enough under light load so as to be unnoticeable. The 12th generation Intel i7 processors appealed to me because they have efficiency cores that presumably use less power. I also did some research between 65w vs 125w chips. While it's still unclear to me how much the lower watt chip helps here given they both are able to idle and throttle significantly, lower = less power = cooler seems to still be the prevailing logic so I opted for the Intel Core i7-12700. Another ...More</t>
  </si>
  <si>
    <t>Jachin B.</t>
  </si>
  <si>
    <t>I'm using the stock Intel cooler that came with my 12700 and the highest I hit in games is about 79c, most of the time is stays in the low 70s. Idle temps stay in the 30s. That's with the cpu wattage unlocked and raising the pl1 and pl2 settings a bit in the bios and a single intake and single exhaust fan in a mid size case. I learned a long time ago that ambient room temp and fan curves are very important. You want to exhaust as much hot air as you can out of the case as fast as possible. You can mount a skyscraper to your CPU and have 12 case fans, if your room temp is high and you don't set proper fan curves, you'll still run hot. I don't care about cinebench or other benchmarks, most games people play and apps people use on a daily basis will never stress the CPU anywhere ...More</t>
  </si>
  <si>
    <t>I built 7 desktop business computers with this processor. Great performance. Office programs open almost instantaneously. QuickBooks opening much faster. Network accessibility improved. Low fan noise and temperature. We are very happy with this Intel processor. Computer companies are pushing the 10th and 11th generation to reduce their inventory. Building the computers ourselves let us be on the latest and best performing 12th generation.</t>
  </si>
  <si>
    <t>DocDeal</t>
  </si>
  <si>
    <t>This CPU demolishes heavy workloads</t>
  </si>
  <si>
    <t>Totally amazing performance level for the price (this CPU in particular but also 12700K). Uses 4W at idle and will permanently boost to 4.5ghz all core @ 150W using a budget tower air cooler and temps should stay below 75deg. Single core boost is 4.9ghz as promised. The Artic i35 air cooler is out of box ready for socket 1700. The included RM1 cooler will thermal throttle after extended time @ 100% load, but will otherwise enable full performance. The built in graphics are not for gaming, but are useful for setup &amp; testing purposes, and can be used to drive an additional screen. Recommend to pair with a decent quality B660 mobo for optimum bang for buck.</t>
  </si>
  <si>
    <t>Mr A. S.</t>
  </si>
  <si>
    <t>This was purchased to replace my i7 9700k as, although done everything I needed it to do it was too old for what is yet to come. My old pc is being donated to my son on law as it stands so I have started anew. My system parts, supplied by CCL, are all living up to expectation. I am impressed with the new NvMe drive through the Gen 4 Pci Express slot and how fast it is getting 6500 read speeds. That's a massive jump from around 800mbs I got from the old Z97 board. Now I'm waiting to get a good GPU and another 2TB MvMe and that should do me.</t>
  </si>
  <si>
    <t>Charles H.</t>
  </si>
  <si>
    <t>I'm really disappointed in this CPU. I thought I was upgrading to a more powerful computer but this chip in a new ASUS Prime board heats up with ordinary loads and crashes my Lenux OS computer. It does not even do as well as the CPU and board it replaced even though it was supposed to be much better. Too bad. I've returned the board for a refund and if this CPU goes back, too, if it does not perform better in a different mobo.</t>
  </si>
  <si>
    <t>RaymondB66</t>
  </si>
  <si>
    <t>At 65w this is still a very fast CPU and runs cool and doesn't place a big load on your cooler. At lower core usage the 65w isn't a limitation, the power ceiling only limits the clock speed once you load up several threads. Your BIOS or Intel XTU Software may let you raise the PL1 limit to 125W in which case you have close to a 12700K, but will need more than the standard Intel cooler to see maximum benefit. Great job Intel.</t>
  </si>
  <si>
    <t>NeilV52</t>
  </si>
  <si>
    <t>What more can you say about it.. Good price, in stock! Getting the newest generation CPU for your home PC rebuild! Comes with that "new PC smell" and a cooler in the box. Absolutely blazing when paired with M2 NVme PCIE 4 SSD. Have never experienced a computer so fast! Staff at Palmerston North are very well informed and helpful. Thanks heaps!</t>
  </si>
  <si>
    <t>Eric M.</t>
  </si>
  <si>
    <t>Amazing Efficiency and Performance</t>
  </si>
  <si>
    <t>A locked, overclockable i7 that only pulls around the TDP rating while gaming, so it's very easy to cool and quiet about it, too. This thing does it all, but don't expect a great overclock as i7s are already near the limit of the silicon. Fortunately, the locked i3 and i5s can also be overclocked with much larger performance jumps due to more headroom. If you really want to know how to overclock them, there are a couple instructional vids out there, but be warned, there's no guarantee you can get it back to stock settings.</t>
  </si>
  <si>
    <t>newegg.com</t>
  </si>
  <si>
    <t>Intel Core i7-12700 Boxed</t>
  </si>
  <si>
    <t>It's a modern processor from Intel. Has a socket lga1700 with supoort a 12/13 gen Intel, a standart of memory ddr4 or ddr5, about a yoyr motherboard. Has a 12 cores and 20 threads, good performance for working and gaming. Has a integreated graphics and 25 mb of l3 cache.</t>
  </si>
  <si>
    <t>Ralph</t>
  </si>
  <si>
    <t>Finally saved enough money to complete this project. Did the Smoke Test with the Intel i7 12700 CPU and Samsung 1TB 980 m2 pcie ssd. Booted find. Updated to the latest bios. Good. Ready to install Windows 10. Great MB</t>
  </si>
  <si>
    <t>Jeevan</t>
  </si>
  <si>
    <t>no need of GPU if you are a general user, a superb upgrade</t>
  </si>
  <si>
    <t>price was much cheaper than i thought for the 12th gen. really felt the difference of 12th gen. was impressed to see the fan too. would recommend for all general users, worth the upgrade and no need for GPU if you are not a hardcore gamer</t>
  </si>
  <si>
    <t>lemyarroza</t>
  </si>
  <si>
    <t>Sealed box, cpu cooler is included, but i will be using a different cpu cooler Fast cpu,really fast. Was able to get 21500 points in cinebench r23 multi thread with a max temp of 78c. Need to undervolt the cpu down to 1.15v for better cooling with good stability. Good buy</t>
  </si>
  <si>
    <t>Fast and the graphics are serviceable. Only downside is you can't overclock it. I ended up getting a separate graphics card anyway so I should have gotten the 12700k or kf so I could overclock. Still very fast for anything I want to do.</t>
  </si>
  <si>
    <t>shopee.ph Shopper</t>
  </si>
  <si>
    <t>Good price. I can reach max temps of 100°C with the stock cooler, so it will have to be replaced by a beefier one. Not to mention that it sounds like a toy propeller at the highest speeds. Packing and shipping took 6 days, which is still within the ETA, but slower than the competition.</t>
  </si>
  <si>
    <t>It's a good processor Intel of 12 generation with new architecture and 10 nm technology process. This processor has 8 performance core with 16 threads and 4 efficiency core. Performance is good, a speed 2,1 GHz, torbo boost up 4,9 GHz. Has a graphics UHD 770. A good processor, but need a good cooling system, for example, water system</t>
  </si>
  <si>
    <t>Boxed version of cpu i7 12700 with 12 cores and 20 threads. Has a good performance for gaming and working. Fast, has a new arcitecture of cores and support ddr5 ram. Need a efficiency aio cooling system</t>
  </si>
  <si>
    <t>Kelly</t>
  </si>
  <si>
    <t>Works Perfectly</t>
  </si>
  <si>
    <t>Installed 9 months ago, works flawlessly. Did not overclock, have water cooled, and no problems at all. Benchmarked perfectly, reccomended well. No flaws and perfect delivery from supplier.</t>
  </si>
  <si>
    <t>Joshua K</t>
  </si>
  <si>
    <t>Great value!</t>
  </si>
  <si>
    <t>I put this CPU in a new build and it works great. The PC is running very fast. Was not planning to overclock so this fit the bill. It is a great value. Was less expensive than online retailers and it was in stock.</t>
  </si>
  <si>
    <t>Sheik A.</t>
  </si>
  <si>
    <t>Happy with my latest purchase. Fast and performance top nodge with heavy applications. Run up to 10 heavy high end programs simultaneously and stiĺ perform up to standard.</t>
  </si>
  <si>
    <t>AdrianJ74</t>
  </si>
  <si>
    <t>I procrastinated for a while over if I should get 12th Gen and if I should pay extra for the i7 and in the end I'm very pleased I did. Lightning fast, and nothing I have thrown at it in the week I have been using it has even made it break a sweat. I haven't discovered any drawbacks yet.</t>
  </si>
  <si>
    <t>A good modern processor Intel Core i7-12700 with 8 performance cores with 8 treads, and 4 efficiency cores. In total, 12 cores and 20 threads. Performance is good, a faster than i7 10 and 11 generation, probably, performance on level i9 10900. The cooling system need a good, for example, water cooling system.</t>
  </si>
  <si>
    <t>Ricardo</t>
  </si>
  <si>
    <t>high preformance product</t>
  </si>
  <si>
    <t>This processor works very fast and is excellent at multitasking. Price is very good compared to older processors it is even cheaper. Perfect for gaming, Autocad, and graphics.</t>
  </si>
  <si>
    <t>Runs fast with adequate cooling and the integrated graphics is perfect for Photoshop and editing with Premiere. The quick sync feature makes this chip well worth it!</t>
  </si>
  <si>
    <t>Ordered a i7-12700 for $350 and $130 32G DDR5 memory and they arrived in a box together with NO PACKING MATERIAL at all, no bubble wrap, no paper, just randomly bouncing around in a medium size box together. When the rest of the components get here, if it does not work, I know what to send back.</t>
  </si>
  <si>
    <t>This is an USED item. Lucky my son checked it out, he said it was very dirty. The attached photo shows the CPU has some grey residue which I suspect is thermal paste from last use. Besides, the box was beaten up and no instructions found inside the box.</t>
  </si>
  <si>
    <t>CLAY B</t>
  </si>
  <si>
    <t>Amazing core, absolutely no problem at all and one of the fastest out there</t>
  </si>
  <si>
    <t>Went from a 9th gen i5 to an alder lake 12th gen i7 and the difference is night and day. the i7 processor handles huge loads with no fuss at all with every action done in the blink of an eye. Not much to say since this is one of the best cores I think I have ever seen.</t>
  </si>
  <si>
    <t>Andrew W.</t>
  </si>
  <si>
    <t>The better alternative</t>
  </si>
  <si>
    <t>Invest the extra coin for quality before you even consider purchasing an AMD equivalent. These CPU's actually work... A much more pleasant result when building a new PC</t>
  </si>
  <si>
    <t>GlennE64</t>
  </si>
  <si>
    <t>The best option currently if not needing to overclock. Works great and performs well. Includes an intel fan/sink which was surplus to needs., A nice upgrade too from 7th gen i7</t>
  </si>
  <si>
    <t>Eric N.</t>
  </si>
  <si>
    <t>quite fast I think based on CPUZ score, but it looks like the stock fan is not enough it can get 85+c on cpuz stress test, idles around 40c +- 5c, my case has 4 fans and my room is 22-24c. I had a hard time fitting the stock fan on the motherboard, the pins would not go in easily so I had to remove it a few times I'm wondering if that affected the thermal paste so I might add some more and try again.</t>
  </si>
  <si>
    <t>XavierMcMillan</t>
  </si>
  <si>
    <t>Bought it alongside other components for a new PC build, very happy with this purchase! Finally will be able to experience Windows 11 too with this new CPU (originally had i7 7700)</t>
  </si>
  <si>
    <t>russellkelly213</t>
  </si>
  <si>
    <t>Performance:Excellent Best Feature:Almost same performance as the "K" version Product Quality:5/5 I have been using it for nearly a month now and it is handling tasks quite well. Thank you ITW.</t>
  </si>
  <si>
    <t>Review of Intel Core i7 12700 12th Gen Alder Lake 12 Core Processor</t>
  </si>
  <si>
    <t>Good Points: Great multi thread performance. Improvement Points: Not at its best with windows 10.</t>
  </si>
  <si>
    <t>Coming from my 3rd gen intel i5 chip, this thing is very fast. Runs cools with aftermarket cooler, easy installation.</t>
  </si>
  <si>
    <t>I love this thing, it's such an upgrade from what I had before. I used to have an i5-6700k, I paired this with a B660 MAG Tomahawk Wifi DDR4 and 64gb of ram and now things are niiice.</t>
  </si>
  <si>
    <t>The best option currently if not needing to overclock. Works great and performs well. Includes an intel fan/sink which was surplus to needs</t>
  </si>
  <si>
    <t>Came quickly by mail, packaged great, came with a basic cpu fan for backup. Running it with artic 34 duo. Runs great and stable, thank you!</t>
  </si>
  <si>
    <t>David A.</t>
  </si>
  <si>
    <t>Cost effective. On board graphics good enough for my purposes.</t>
  </si>
  <si>
    <t>ethan m.</t>
  </si>
  <si>
    <t>no issues with the product, although i did get shipped the wrong product at first. everyone please double-check what comes in the mail.</t>
  </si>
  <si>
    <t>my1969gmc-0</t>
  </si>
  <si>
    <t>12700 not the k model</t>
  </si>
  <si>
    <t>Made the mistake of buying the base model, my fault. Stock intel cooler barely keeps it cool it can totally throttle on a stress test even with fan at max speeds</t>
  </si>
  <si>
    <t>Mark B.</t>
  </si>
  <si>
    <t>Excellent processor, extremely fast and without the high power draw of the K models. Great for gaming and productivity, easy to keep cool and makes for a very quiet PC.</t>
  </si>
  <si>
    <t>A beast of a CPU for gaming/VM/ regular use. Doesn't even break a sweat. So glad I went with this over the 10th/11th gen. Highly recommended.</t>
  </si>
  <si>
    <t>jojorhazali</t>
  </si>
  <si>
    <t>Original product The receipt for manufacturer warranty is send by email Good packaging and safely wrap Sorry dont have any photos forgot to took them 👍👍👍👍👍</t>
  </si>
  <si>
    <t>The Central Processing Unit (CPU) is the primary component of a computer that acts as its “control center.” The CPU, also referred to as the “central” or “main” processor.</t>
  </si>
  <si>
    <t>this cpu chip works very well. The install process was very easy and stress free.</t>
  </si>
  <si>
    <t>Ashley W.</t>
  </si>
  <si>
    <t>Best 'bang for the bucks' Intel CPU on the market today. Get One!</t>
  </si>
  <si>
    <t>PatricioP</t>
  </si>
  <si>
    <t>Excellent, good price, fast, I can connect a monitor through the motherboard back panel without a GPU card (until I buy a new one).</t>
  </si>
  <si>
    <t>DavidS618</t>
  </si>
  <si>
    <t>it worked well with ak400 aircooler. cinebench max temp at 93 but mostly around 75~85.</t>
  </si>
  <si>
    <t>Very good product and reliable. Run multiple heavy games and still up to standard</t>
  </si>
  <si>
    <t>brian f</t>
  </si>
  <si>
    <t>Top tier processor</t>
  </si>
  <si>
    <t>Great bang for your buck. A great upgrade that still keeps budget in mind.</t>
  </si>
  <si>
    <t>Wish parts were a bit cheaper but so far running well have no issues just wish it wasn't so expensive</t>
  </si>
  <si>
    <t>Wesley W.</t>
  </si>
  <si>
    <t>This processor is a great deal for the money.</t>
  </si>
  <si>
    <t>dollar per threads</t>
  </si>
  <si>
    <t>Nice package, easy to install and best price for performance.</t>
  </si>
  <si>
    <t>5cu2hmu51fd99e8p4ool9oqlli</t>
  </si>
  <si>
    <t>Seller ensured product cannot be tampered. Well packed and secured. Commendable product shipment services. Product received as advertised on the shop. Won't be building the tower til next month.\n</t>
  </si>
  <si>
    <t>It works very good recommend it because the processor very good</t>
  </si>
  <si>
    <t>vincentgoh123</t>
  </si>
  <si>
    <t>worth it run good abit problem during installation anyway no problem lm very happy with it =D</t>
  </si>
  <si>
    <t>Great product for a high end build as its relatively cheap</t>
  </si>
  <si>
    <t>Intel Core i7-12700 CPU</t>
  </si>
  <si>
    <t>One of the top CPUs from Intel for gaming and home use.</t>
  </si>
  <si>
    <t>Gabor G.</t>
  </si>
  <si>
    <t>One of the best offer on the market for serious computing.</t>
  </si>
  <si>
    <t>Abel Andr</t>
  </si>
  <si>
    <t>I Love this CPU</t>
  </si>
  <si>
    <t>But I dont like the liers for sell this item</t>
  </si>
  <si>
    <t>SamB436</t>
  </si>
  <si>
    <t>Got it for a decent workstation, it's running very well and I've had no issues at all.</t>
  </si>
  <si>
    <t>Good with ASUS TUF B660, benchmark 33000</t>
  </si>
  <si>
    <t>The seller is fast responsive, the product is wrapped with many bubble wrap and packaged with box 📦, my good is sent to me safely! Thank you abang delivery 🚚 and seller</t>
  </si>
  <si>
    <t>Loads stuff neatly instant</t>
  </si>
  <si>
    <t>Mike S.</t>
  </si>
  <si>
    <t>Fast processor, produces a lot of heat.</t>
  </si>
  <si>
    <t>ronselectronics.co.uk</t>
  </si>
  <si>
    <t>FernandoA35</t>
  </si>
  <si>
    <t>Just simple one of the best processor in the market atm</t>
  </si>
  <si>
    <t>Very powerful and decent value.</t>
  </si>
  <si>
    <t>Nice workers, good intel</t>
  </si>
  <si>
    <t>willr</t>
  </si>
  <si>
    <t>Very happy with the intel i7 thank you</t>
  </si>
  <si>
    <t>Who needs this useless fan?</t>
  </si>
  <si>
    <t>Giorgi</t>
  </si>
  <si>
    <t>Love It</t>
  </si>
  <si>
    <t>Powerful...</t>
  </si>
  <si>
    <t>Reliable seller👍🏻 original and brand new in box</t>
  </si>
  <si>
    <t>im loving it</t>
  </si>
  <si>
    <t>ericornlee</t>
  </si>
  <si>
    <t>Genuine Intel proceasor.well packing</t>
  </si>
  <si>
    <t>heroha8</t>
  </si>
  <si>
    <t>Oliver</t>
  </si>
  <si>
    <t>Very speedy cpu, nice temps 😀👌</t>
  </si>
  <si>
    <t>m_marsc_cfystwe</t>
  </si>
  <si>
    <t>Very nice cpu</t>
  </si>
  <si>
    <t>Best Value</t>
  </si>
  <si>
    <t>I love it</t>
  </si>
  <si>
    <t>God this is MOOOOCCC</t>
  </si>
  <si>
    <t>Col Hansen</t>
  </si>
  <si>
    <t>Very good and FAST.</t>
  </si>
  <si>
    <t>Angus M.</t>
  </si>
  <si>
    <t>Exceptional service as always!</t>
  </si>
  <si>
    <t>Fast, reliable, quick delivery!</t>
  </si>
  <si>
    <t>Very fast and good</t>
  </si>
  <si>
    <t>Holger</t>
  </si>
  <si>
    <t>Bewertung für Intel Core i7 12700 12 8+4 2.10GHz So.1700 TRAY</t>
  </si>
  <si>
    <t>This thing is brilliant, I don't regret a cent. Best choice at the time of purchase. Good for gaming, good for content creators, economical when gaming. This CPU requires a ridiculous 4-7 watts when idling and gaming. Otherwise it will rip all of my tasks right out of my hands. It's all relative now, with a jump from a so to speak. Now video editing and encoding is about 5x as fast with this CPU. If I only have to wait 2 minutes instead of 12 minutes, it's a different way of working, so you can just about get by. I'm not a content creator, but I'm still happy that I'm a ...More</t>
  </si>
  <si>
    <t>The component was used for my new self-built PC for the next few years. Installation went smoothly, CPU with the marked CORNER compared to the marking on the silver-colored mainboard cover hinged lid. Add some Noctua NT-HT 2 paste and you were done. The CPU is still quite energy efficient and cool for the power. A short test in games like PLANET ZOO, which are very CPU intensive, shows that there seems to be no upper limit. In a park with 2000 residents, the CPU increases to 99 100%, but I knew that beforehand, so far the CPU is enough for me for gaming + working. Since I have nothing to complain about, full 5 stars config# CPU i7-12700 RAM 32 GB CL16 3600 BOARD MSI Z790-A-PRO WIFI DDR4 SSD 2 x 1TB Samsung 980 PRO PCIe4x GPU Geforce RTX 3080 MSI SUPRIME CASE BE ...More</t>
  </si>
  <si>
    <t>Kamikachu</t>
  </si>
  <si>
    <t>I got this processor on June 16, 2022 through Mindstar for €279. Mein System GIGABYTE B660I AORUS PRO DDR4 32GB Crucial Ballistix schwarz DDR4-3200 DIMM CL16 Dual Kit 2x16GB 850 Watt Corsair RMx Series RM850x Modular 80+ Gold 12GB AMD Radeon™ RX 6700 XT Founders Edition 1TB WD WD BLACK SN850 NVMe M.2 PCIe 4.0 x4 3D-NAND TLC BEFORE Intel Core i5 12600K 10 6+4 3.70GHz So.1700 WOF NOW Intel Core i7 12700 12 8+4 2.10GHz So.1700 BOX Cinebench R23 i5-12600K 17,050 points max. 125W i7-12700 21. 735 points max . 177W i7-12700 18,179 points max. 147W only as 8 cores, without E-Cores The motherboard I use has no TDP performance limit. The default setting is 4,095 W, so the i7 3DMark FireStriker i5-12600K takes 28,122 points max. 78W i7-12700 28,472 points ...More</t>
  </si>
  <si>
    <t>There was something that looked like dirt on one circuit of the CPU, and when I inquired over the phone, they said, ``Ours is brand new. We don't know about the dirt, so we'll contact the manufacturer.'' Fortunately, I was planning to make another one, so it was clearly different when I bought it from another seller. The color of the package is lighter and the sticker is different. I can't compare the performance unless I try it, but I feel bad when I buy something expensive and think it's new, but it arrives dirty. I will return it. P.S.: When dealing with refunds from the seller, Mobile Sales, we were told that we would refund the amount minus shipping costs. I'm sorry.</t>
  </si>
  <si>
    <t>Philipp</t>
  </si>
  <si>
    <t>Even if it's only the Intel Core i7 12700 non-K, this CPU offers a lot of performance if you don't want to overclock. The non-K version has a significantly lower recording power than the K version. This CPU is more than enough for my purposes. The Intel CPU comes with the original box cooler. Of course, this does not offer enough cooling performance. Therefore, I recommend the Noctua U12A 120mm Noctua U12A chromax.black CPU cooler.</t>
  </si>
  <si>
    <t>The truth is I did NOT have high expectations because the base frequency seemed very low to me (@2.1 ghz), however doing some performance tests, the cores quickly went up to 4.3 ghz without much apparent effort. The benchmark results were very high and the temperature was very well managed. I am happy with this i7 12700... I work with Professional Video Editing. The truth is I did NOT have high expectations because the base frequency seemed very low (@2.1 ghz), however doing some performance tests, the cores quickly went up to 4.3 ghz without much apparent effort, the benchmark results were very high and temperature very well managed. I am happy with this i7 12700</t>
  </si>
  <si>
    <t>Steffen</t>
  </si>
  <si>
    <t>The processor does what it's supposed to do. For someone who doesn't want to overclock and just wants a fast computer, this is a clear purchase recommendation. 12 cores, performance cores and energy efficient cores Well packaged as always. It's a bit difficult to see which corner goes where on the base, it could be a little bigger, there would be room to make the marking larger.</t>
  </si>
  <si>
    <t>Holunder</t>
  </si>
  <si>
    <t>Clear recommendation from my side. If you don't want to overclock and want 8P cores, you're in good hands here. CPU runs on a Gigabyte Elite with DDR5. Performance exceeds my expectations. More power than I usually need. CPU is air cooled Noctua. Temperatures are absolutely in the green, but I have made a few adjustments. No magic, load lines etc. The topic of power consumption, the CPU is absolutely frugal in everyday life! I can't complain even under load.</t>
  </si>
  <si>
    <t>Marlon</t>
  </si>
  <si>
    <t>Great CPU, the combination of efficiency and tubo cores is simply brilliant. Office work only uses the efficiency cores and one turbo core. This means that the power consumption remains below 10 watts. However, when more performance is needed, the CPU immediately revs up and delivers perfectly. Use this with a Corsair WaKü.</t>
  </si>
  <si>
    <t>Completely recommended. A 12700 performs almost the same as a 12700K/KF by only changing the power limit, the difference of 200Mhz in most cases is not noticeable at all. I give it 5 stars taking into account the price difference between this model and its K version (in my case about 100 euros).</t>
  </si>
  <si>
    <t>I bought it for my son and installed it. I myself have a RYZEN 9 5900x and actually assumed that my CPU was better since it was €100 more expensive... Well, it's getting hot Ryzen really good! Various benches show that the I7 12700 is significantly better than the Ryzen 9 5900x. And it was €100 cheaper! AUUAND the Intel gets a maximum of 55 degrees warm under load. My Ryzen often struggles with 80 degrees... You know what? I'm ditching the Ryzen! And get me an Intel.</t>
  </si>
  <si>
    <t>Процессор интел</t>
  </si>
  <si>
    <t>Perhaps one of the most balanced processors on the market! Of course, there are more expensive ones, but for home tasks it’s just an overpayment, the power of which you won’t use, and when you need it, new generation processors will come out that will be cheaper, but have the same or even greater performance! In general, I bought this processor, for now I use it without a video card, it’s enough for photo processing, but if you work with video or 3D models, then definitely a separate video card! In general, I managed to do it before the rise in prices and import restrictions, which I can’t say I’m glad about! The processor is cool!</t>
  </si>
  <si>
    <t>12世代CPUで十分</t>
  </si>
  <si>
    <t>The product arrived safely. Currently, I think a 12th generation CPU is more than enough for everyday use, even if it's not the latest. I'm very satisfied. All transactions are handled promptly and courteously from beginning to end. I am satisfied with everything regarding the purchase. We look forward to your continued support in the future.</t>
  </si>
  <si>
    <t>Kewin</t>
  </si>
  <si>
    <t>It works flawlessly :). The thermal paste was already nicely applied. I had some difficulty with assembly, but it was a matter of skill and not a product defect (the last time I touched the inside of the stationary was about 6 years ago :D). A built-in graphics card is a plus - it's good to have it just in case.</t>
  </si>
  <si>
    <t>定格で十分なヒトには最適です。</t>
  </si>
  <si>
    <t>Although it cannot be overclocked, it has great performance even at its rated value. The fan is quiet when it is on standby, but when the load is high, the rotation speed seems to increase quite a bit. This performance is demonstrated when handling videos, etc. It feels a little over-spec for normal use. However, the full power of this CPU cannot be demonstrated with the included retail cooler (the operating clock will drop due to thermal throttling). Please note that a large air-cooled or simple water-cooled cooler is required.</t>
  </si>
  <si>
    <t>GoldenDarkness</t>
  </si>
  <si>
    <t>Very well made like every Intel and AMD CPU, and the performance it has is enough for gaming. Of course you could get the I7 12700k for overclocking. But you don't actually need anything more to play.</t>
  </si>
  <si>
    <t>空冷のクーラーで冷やせる最高のCPU</t>
  </si>
  <si>
    <t>The cost performance is the best. Modern CPUs generate a lot of heat, so it's best to look for a CPU cooler. This time we adopted Noctua NH-D15. Case Fractal R5. The motherboard is from ASUS H670. Equipped with 64GB DDR4. The OS is WIN10 home. If it is higher than this, 12700k, Core i9, etc., I think it will be difficult to use water cooling.</t>
  </si>
  <si>
    <t>Hyper-Vなら内臓グラボでOK!</t>
  </si>
  <si>
    <t>I use Hyper-V on Windows 11 to use Visual Studio and Office apps. The host OS and Hyper-V guest OS are placed on the SSD, but the built-in graphics provide sufficient performance. Since I use several guest OSes, I used to put them on the HDD, but I was unhappy with the slow startup time of the guest OS, but since I started putting them on the SSD, I can use them much more comfortably.</t>
  </si>
  <si>
    <t>Best Feature: not yet installed. Worth the price: great. Standard delivery, safe packing, appropriate items, good quality, not yet installed, best customer.. thank you</t>
  </si>
  <si>
    <t>For work and games it is very fast and the heating is not the greatest, the heat dissipation is low, there is a built-in video core, which is enough for games and watching 4k video files. The included cooler is loud and ineffective, but without load it is fine.</t>
  </si>
  <si>
    <t>Fehrenbacher</t>
  </si>
  <si>
    <t>Nice thing, more than enough for gamers at this price. 13700K might be a small upgrade later. Mindfactory is great as always!</t>
  </si>
  <si>
    <t>5年は行けそう</t>
  </si>
  <si>
    <t>Everything except the bench is an energy-saving product. When fully loaded, it does generate a certain amount of heat, but with the AK620 cooler installed, the temperature stays around 40℃ under normal use, and just over 80℃ even when fully loaded. Recommended because the performance is overwhelming</t>
  </si>
  <si>
    <t>itgalaxy.ro Shopper</t>
  </si>
  <si>
    <t>A good processor..at an OK price. The 12th generation moves by the 10th grade both in games and in official applications. The TRAY variant is cheaper because in the Gaming category you choose a separate cooler anyway.</t>
  </si>
  <si>
    <t>itgalaxy.ro</t>
  </si>
  <si>
    <t>Arthur A.</t>
  </si>
  <si>
    <t>It is a good processor, it comes with a heatsink and pre-applied paste, it is somewhat noisy as expected but it does its job, if you buy another quieter heatsink it will be perfect. It has 8 performance cores and 4 efficiency cores, 20 working threads it seems to me and It's not as hot as you'd expect.</t>
  </si>
  <si>
    <t>省電力性が高く、クーラーも内蔵のもので…</t>
  </si>
  <si>
    <t>It is highly energy efficient and can be used with a built-in cooler. The processing speed is also very high, probably due to the high performance of the single core, so I'm satisfied with it. By increasing the voltage settings in the BIOS, I was able to achieve the original performance. The temperature rises.</t>
  </si>
  <si>
    <t>オーバークロックとかはしないし、動画編…</t>
  </si>
  <si>
    <t>The performance is more than adequate for my usage, where I don't overclock or use high-load operation using video editing software. Since it generates little heat, an air-cooled cooler is sufficient, and it is also quiet since it can be operated almost without the fan rotating.</t>
  </si>
  <si>
    <t>It's been running for me for 3 months without any problems in an MSI Tomahawk WIFI Intel B660 and 32 GB DDR4 Ram 3200 from Corsair. Top performance and stays nice and cool in conjunction with the Noctua NH-U14S at idle 35-45 C and load gaming 50 - 65 C. Clear purchase recommendation.</t>
  </si>
  <si>
    <t>with a mid-segment motherboard where overclocking is not needed and there is support for DDR5 memory, this processor will be relevant in games for another 5 years for sure</t>
  </si>
  <si>
    <t>Новое поколение процессоров</t>
  </si>
  <si>
    <t>A good new generation processor from Intel, which uses powerful and energy-efficient cores that are used depending on the current load. The processor also has an integrated video core with good performance.</t>
  </si>
  <si>
    <t>梱包があまい</t>
  </si>
  <si>
    <t>The product is shipped quickly. However, the item description column on the invoice states "Household goods/food." In addition, the product package was poorly packaged and had scratches and scratches, and the delivery note was stained with ink from the package. Unfortunately, it is not recommended for people with sensitive skin.</t>
  </si>
  <si>
    <t>反り問題はなさそう</t>
  </si>
  <si>
    <t>This CPU without K has a smaller power supply of 65W, and you can use a cheaper motherboard without Z, so I think it is a CPU with better cost performance. I was worried about the LGA12700 as it was often talked about warping due to the tension of the CPU socket, but when I actually looked at it, it didn't appear to be warping. The first photo is before the socket is installed, and the second photo is after it is installed, but it does not appear to be warped even after installation.</t>
  </si>
  <si>
    <t>ゲーミングPC用に購入しました。オーバ…</t>
  </si>
  <si>
    <t>I bought it for my gaming PC. I don't do any overclocking, so I bought the regular version instead of K. APEX etc. are working smoothly in combination with RTX3060.</t>
  </si>
  <si>
    <t>rickylau</t>
  </si>
  <si>
    <t>Best Features: according to specs Worth the Price: worth it Received the item, but it's a little dented, but it doesn't affect the contents, just try it on.</t>
  </si>
  <si>
    <t>Excellent, modern gaming processor with integrated graphics. It has the ability to work with both DDR4 and DDR5. Delivers unsurpassed performance in games, especially with fast memory</t>
  </si>
  <si>
    <t>2コア4スレッドCPUのPCから乗り換…</t>
  </si>
  <si>
    <t>I switched from a 2 core 4 thread CPU PC, so the power is on a whole new level. Since the CPU is under high load for a short period of time, the cooling fan does not rotate at high speeds, making it quiet. I bought it before the yen became super weak, so I was lucky to be able to buy it for about 2/3 of the current price.</t>
  </si>
  <si>
    <t>まだPCが組み上がっていませんが、CP…</t>
  </si>
  <si>
    <t>I haven't assembled the PC yet, but the CPU arrived first. I probably won't use the included retail cooler, but the simple design makes a good impression. If it gets cold enough, I would like to use this. I was able to purchase it at a great deal at the PayPay festival.</t>
  </si>
  <si>
    <t>at stock frequencies 12700 there is still the same excellent processor with high performance, you can save a little and not really lose anything</t>
  </si>
  <si>
    <t>最新CPU</t>
  </si>
  <si>
    <t>The 12th generation Intel CPU was released and received good reviews, so I rebuilt it for the first time in 6 years. It is recognized easily and everything is working without any problems. I use it on a daily basis, so I don't do any heavy-duty work, so I really like how quiet it is. The next one will probably be in about 6 years.</t>
  </si>
  <si>
    <t>さすがの第12世代CPUです。処理能力…</t>
  </si>
  <si>
    <t>It's a true 12th generation CPU. The processing capacity is high and I am very satisfied. However, since it is a high-performance CPU, it tends to get hot, so I felt that the included cooling fan was not enough, so I purchased and installed a cooling fan separately.</t>
  </si>
  <si>
    <t>Faster than 12600k, with a decent b660 motherboard it will perform similarly to 12600k on a similar class z690. The only difference in favor of the 12600k is the single-threaded performance after overclocking to around 5.3-5.4GHz.</t>
  </si>
  <si>
    <t>Da mein Prozzesor</t>
  </si>
  <si>
    <t>Since my processor is not Windows 11 capable, I would like to ask you if I can install a CPU Core i7-12700 2.1 GHz processor, for example, since I don't know much about PCs. Thank you very much. Aspiere-GX781</t>
  </si>
  <si>
    <t>Anderson S.</t>
  </si>
  <si>
    <t>Fantastic processor, relatively low heating, difficult to stress this processor, it runs everything and more.</t>
  </si>
  <si>
    <t>Klaus</t>
  </si>
  <si>
    <t>Everything's fine, prompt delivery.</t>
  </si>
  <si>
    <t>Regina M.</t>
  </si>
  <si>
    <t>great processor. I recommend. A friend built the PC for me and it's great and super fast</t>
  </si>
  <si>
    <t>良いMPUです</t>
  </si>
  <si>
    <t>Benchmarks are ridiculously fast. When fully loaded, the retail cooler will immediately start making loud noises, but it's not a problem at all for gaming. It is also a very eco-friendly processor in actual use.</t>
  </si>
  <si>
    <t>Werner</t>
  </si>
  <si>
    <t>Fast, powerful processor, fully meets my expectations</t>
  </si>
  <si>
    <t>良いです!</t>
  </si>
  <si>
    <t>I bought Alder Lake because it looked good. There wasn't much of a difference in performance compared to the 12700K, and I didn't plan on doing any OC, so I went with the cheaper 12700. Even though the performance is close to that of the Ryzen9 5900X, at this price, it's a great value for money as a CPU alone!</t>
  </si>
  <si>
    <t>A good choice if you are looking for something strong at this price. In idle mode it is 1.24 GHz and in turbo mode it is over 4.5 GHz</t>
  </si>
  <si>
    <t>Aleks</t>
  </si>
  <si>
    <t>A very, very good processor when I'm under stress and the Fortis 5 Dual reaches a maximum of 60 degrees. I would highly recommend!!!</t>
  </si>
  <si>
    <t>Jimbey</t>
  </si>
  <si>
    <t>super proc pour un 65W</t>
  </si>
  <si>
    <t>very good stats for a 65W proc supplied with a cooler (admittedly noisy and not efficient enough but which allows you to take an i7 rather than an I5 (supplied without a cooler) for the same price)</t>
  </si>
  <si>
    <t>Siegfried</t>
  </si>
  <si>
    <t>surprisingly economical with 20 cores. Full potential for Video Photo not yet tested</t>
  </si>
  <si>
    <t>najib.hashim83</t>
  </si>
  <si>
    <t>Disappointed..before buying it was confirmed by the seller..but when it arrived there was no cooler fan and it was taken out and I had to buy a cooler fan myself..look at the seal and it looks like it has been opened for a long time..it looks like the seal has been opened many times</t>
  </si>
  <si>
    <t>chapitchantrasorn</t>
  </si>
  <si>
    <t>**Recommend, later put the receipt in the box. Don't combine it with Shopee** Got the receipt. Changed review+stars to 5 stars.</t>
  </si>
  <si>
    <t>patcharawitnetkasak</t>
  </si>
  <si>
    <t>Very fast delivery. Haven't tried it yet because I don't have a board and RAM yet. Very fast delivery. Haven't tried it yet because I don't have a board and RAM yet. Very fast delivery. Haven't tried it yet because I don't have a board and RAM yet. Very fast delivery. I haven't tried it because I don't have a board or RAM yet.</t>
  </si>
  <si>
    <t>hamonia</t>
  </si>
  <si>
    <t>Tamagoyaki is a type of Japanese omelet made by rolling together layers of beaten eggs. It is usually cooked in a square omelet pan called makiyakinabe or tamagoyakiki.</t>
  </si>
  <si>
    <t>Yael C.</t>
  </si>
  <si>
    <t>It arrived very well, protected, and so far it works well, it arrived quickly and everything is perfect</t>
  </si>
  <si>
    <t>The processor is very good. Perfect for gaming. As for cooling, it may be included in the set, but I recommend not using it because the temperatures in games are quite high.</t>
  </si>
  <si>
    <t>I still have to get 100% out of it, but everything points to it being a great processor for games.</t>
  </si>
  <si>
    <t>Sehr stark</t>
  </si>
  <si>
    <t>Is a great upgrade processor from the I9 9th Gen, for example. Offers great performance at a good price.</t>
  </si>
  <si>
    <t>Jarek</t>
  </si>
  <si>
    <t>The processor used in the Asus B660 board fits perfectly because this processor cannot be overclocked, but I don't care about that.</t>
  </si>
  <si>
    <t>The processor is a rocket, unfortunately the box cooling sucks as usual, even 90 degrees under stress</t>
  </si>
  <si>
    <t>Steam endlessly, everything runs super fast, it was a good decision and my first Intel</t>
  </si>
  <si>
    <t>What can I say, a very efficient processor, it works in a computer used to create music, the owner is delighted.</t>
  </si>
  <si>
    <t>Sergio M.</t>
  </si>
  <si>
    <t>Item recommended to me by my trusted repairer. Really satisfied</t>
  </si>
  <si>
    <t>отличная производительность, но переплата за встройку не оправданна</t>
  </si>
  <si>
    <t>for the difference in price between 12700F, it’s better to buy some kind of plug</t>
  </si>
  <si>
    <t>Jose R.</t>
  </si>
  <si>
    <t>Everything great, with fan included and graphics card</t>
  </si>
  <si>
    <t>ファン付きが良い</t>
  </si>
  <si>
    <t>I purchased this because it is the only 12th generation i7BOX product with a fan. The fan noise is also quiet and there is no need to purchase it separately, so I feel it is a good deal for normal use.</t>
  </si>
  <si>
    <t>great processor, together with fortis 5 and pure base 500dx temperatures under stress do not exceed 60 degrees</t>
  </si>
  <si>
    <t>aminolism</t>
  </si>
  <si>
    <t>Minus 1 star because there was no bubble wrap at all. Damaged the outside condition (box) but the product inside was not damaged.</t>
  </si>
  <si>
    <t>If you care about performance but don't want to overpay for the 12900, this model is your best choice</t>
  </si>
  <si>
    <t>Everything came fine, top local plate r n Cheaper than I found on the internet</t>
  </si>
  <si>
    <t>12世代のcorei7で一番標準的なモ…</t>
  </si>
  <si>
    <t>I think this is the most standard model of the 12th generation core i7. The GPU isn't disabled either, and there's also an included CPU cooler.</t>
  </si>
  <si>
    <t>jate_ch</t>
  </si>
  <si>
    <t>The product is correct, delivered quickly, packed tightly. In the box there is both a cpu and a fan included. Join the promotion and get a good price.</t>
  </si>
  <si>
    <t>Great processor, but the stock fan is a bit too noisy.</t>
  </si>
  <si>
    <t>素晴らしい</t>
  </si>
  <si>
    <t>They responded quickly and the packaging was perfect. This is a very good seller. If you have another opportunity in the future, I hope to work with you again.</t>
  </si>
  <si>
    <t>Reliable CPU from Intel for a long time.</t>
  </si>
  <si>
    <t>The processor is very smooth and fast during rendering :)</t>
  </si>
  <si>
    <t>無事受け取り動作確認も問題ありません台…</t>
  </si>
  <si>
    <t>I received it safely and there was no problem in checking the operation. I was worried about whether it would arrive on time during the typhoon, but I received it on time. Thank you for the quick shipping.</t>
  </si>
  <si>
    <t>andiwijaya87</t>
  </si>
  <si>
    <t>Best Feature: haven't tried it yet</t>
  </si>
  <si>
    <t>Excellent, very efficient processor, I recommend it</t>
  </si>
  <si>
    <t>arthur_bb</t>
  </si>
  <si>
    <t>Fast delivery, packaged ok, got it during the promotion period, very cheap price, thousands reduced, new item, store service is very good. Overall, I really like it. Organizing a promotion period will be very worthwhile.</t>
  </si>
  <si>
    <t>i7-12700</t>
  </si>
  <si>
    <t>Excellent price-performance ratio.</t>
  </si>
  <si>
    <t>Ordered at 6 a.m. on May 25, 2022, received at 11 a.m. on the 26th. It was considered fast delivery. Posted when exchanging. Shocked. There was a hole in the box. But after collecting the box, it's ok. Yes, as ordered. Adjusted the tape closure. Adding it would be great.</t>
  </si>
  <si>
    <t>All</t>
  </si>
  <si>
    <t>Ban</t>
  </si>
  <si>
    <t>Very good for this price</t>
  </si>
  <si>
    <t>sgtpat59</t>
  </si>
  <si>
    <t>reçu rapidement</t>
  </si>
  <si>
    <t>works very well and very fast I recommend it</t>
  </si>
  <si>
    <t>Enough for a few years</t>
  </si>
  <si>
    <t>発送も早く、パソコン組み込みがスムーズ…</t>
  </si>
  <si>
    <t>Shipping was quick, and installation into the computer went smoothly, which was very helpful. It is running without any problems and anxiety with a stable CPU.</t>
  </si>
  <si>
    <t>michael s.</t>
  </si>
  <si>
    <t>Grassi D.</t>
  </si>
  <si>
    <t>Wojtek</t>
  </si>
  <si>
    <t>strong</t>
  </si>
  <si>
    <t>I loved my PC, it's very top-notch</t>
  </si>
  <si>
    <t>Excellent product as described, and fast shipping.</t>
  </si>
  <si>
    <t>Niels</t>
  </si>
  <si>
    <t>She's brilliant</t>
  </si>
  <si>
    <t>ok, I recommend it</t>
  </si>
  <si>
    <t>symbol9909</t>
  </si>
  <si>
    <t>I have received the product..but when I asked about something, the owner didn't answer and was very quiet.</t>
  </si>
  <si>
    <t>SIMIONESCU</t>
  </si>
  <si>
    <t>Un procesor rapid. Recomand.</t>
  </si>
  <si>
    <t>MirtilaO</t>
  </si>
  <si>
    <t>[Rewarded Review] Fastest/ hottest cpu! Beast mode</t>
  </si>
  <si>
    <t>The Core i9-14900K has 36 MB of L3 cache and operates at 3.2 GHz by default, but can boost up to 6 GHz, depending on the workload and setup. Intel® Core™ i9-14900K desktop processor. Featuring Intel Thermal Velocity Boost, Intel® Turbo Boost Max Technology 3.0 Frequency, PCIe 5.0 &amp; 4.0 support, DDR5 and DDR4 support, unlocked Intel® Core™ i9 desktop processors are optimized for enthusiast gamers and serious creators to help deliver high performance. Very nice chip I love it really quick for my gaming needs never seems have any issues in workloads or anything I come to toss its way… power hungry chip an gets hot… so keep in mind if your looking into buying this chip I would recommend at least 360 aio or custom loops. Now I did have a 240 aio first when bought the chip but ...More</t>
  </si>
  <si>
    <t>BreakfastMan</t>
  </si>
  <si>
    <t>[Rewarded Review] Awesome with some adjustments to power draw</t>
  </si>
  <si>
    <t>Awesome CPU to upgrade to from (in my situation) an I5-7600K to avoid having to worry about it for a looooong while. Like most other people I've seen, it runs straight to 100C on purpose and immediately throttles but in my case, once i set everything up and checked the BIOS and the Intel XTU software, i was able to more or less get it down to 70-80 during games and whatnot just by setting the core power limit to 230w from 9999w which is somehow apparently set by default, possibly from my MB, to max and I can't remember if I tweaked anything else but that definitely made the biggest impact by far. The TDP for it I think is 235W based on Intels specs but when it was set to 9999 it definitely ate up as much of that as it possibly could and would instantly throttle so now it is ...More</t>
  </si>
  <si>
    <t>intel core i9 13th 13900</t>
  </si>
  <si>
    <t>Intel Core i9 13900</t>
  </si>
  <si>
    <t>David09876</t>
  </si>
  <si>
    <t>[Rewarded Review] Hard to believe-- but true. Beware!</t>
  </si>
  <si>
    <t>Incredibly, when we bought an i9 cup at our local Best Buy, the box looked unopened, but the chip inside was fake: a used i7. When we tried to return it, they thought we were scanning them. Then we showed them the end of the boxes: our fake vs an authentic one. Wow. It was Best Buy that had somehow gotten inauthentic product mixed in. We fought for and got our money back, but it was scary. If you're buying, check out the chip before you leave the store. Take plenty of photos. But beware. The pushback I got from Best Buy was enough to make me realize exactly how much I could trust the retailer. I got lucky with photos, a police report, and eventually finding someone online in (national) customer service to get the local store to reconsider and do the right thing. You might not ...More</t>
  </si>
  <si>
    <t>JordanT</t>
  </si>
  <si>
    <t>[Rewarded Review] Z790 + THIS CPU = &lt;3</t>
  </si>
  <si>
    <t>installed this fairly priced, intimidatingly powerful CPU on a ASUS ProArt Z790 and the union was a dazzling display of seamless compatibility. With window 11 installed on an nvme my system boots and has me at the user sign in screen in literally 4 seconds. Never experienced anything quite like it. My only concern is for the bar that my expectations are now set at. Which is obnoxiously high in case I failed to make that clear. This is one purchase you can make with confidence. Enjoy the multitudinous cores and their processing prowess.</t>
  </si>
  <si>
    <t>Fast but Hot</t>
  </si>
  <si>
    <t>At stock, this thing will hit 100c if you run CineBench or similar synthetic benchmarks. Mine is paired with an MSI Edge Z690 WiFi DDR4 board, Arctic MX-6 paste, ThermalRight frame and an Arctic Liquid Freezer II 280mm. I ended up undervolting the thing to 1.295v LLC6 (MSI). During an hour of CB23 multi looping, it yields an average of 1.208v Vcore and 1.189v VR VOUT under load. Temps were in the 80's, with only one or two P-Cores hitting 90-91 max (not average). In terms of watts, it sustained 279w on average, with max peaks of 302w. That's a lot of power. This is with P-Cores, E-Cores and Ring all stock. I tried overclocking this chip with +100 on the P-Cores or E-Cores, and ran into WHEA errors. At least the specific sample that I got, it's not worth the extra the extra ...More</t>
  </si>
  <si>
    <t>StarvMarv</t>
  </si>
  <si>
    <t>BEAST for productivity but does run hot</t>
  </si>
  <si>
    <t>I am using the 13900k for video editing in Premiere Pro and let me tell you that this chip is an absolute beast! It does run pretty hot at stock clocks. I have it mounted with a pressure plate I got from Amazon, Deepcool LS720 AIO to cool it in an NZXT H7 Flow Case with 140mm fans all over (Except the 360 AIO which has 3-120mm fans on the radiator). Here are my temps: Idles: 30C 2 hours of rendering: 85C (peak at 90C but usually doesn't stay there for long). Also my office tends to stay in the 73F-75F range, so a bit warm. The ONLY time i've ever thermal throttle'd (100C) is when I was using Prime95 to simply stress test it. But seeing that I do not thermal throttle during editing videos i will not undervolt it. If you game, you'll obviously get lower temps since gaming ...More</t>
  </si>
  <si>
    <t>StasY</t>
  </si>
  <si>
    <t>Absolutely Fantastic Product! BUT READ REVIEW</t>
  </si>
  <si>
    <t>I impulse bought the 13900k day of launch. Received the CPU today OCT 25th and will say this. Coming from a 12900KS that has a all P-CORE OC of 5.3Ghz I did NOT see a Beneficial FPS increase going to the 13900K in 1440p. I am using a RTX 3090 TI. Perhaps with a 4090 you will in 1080P. So me personally I wouldn’t recommend getting a 13900K IF you OWN a 12900K or KS SKU. Otherwise, if you have 11th gen or later you can’t go wrong with this upgrade. If going with 13900K I’d suggest going with DDR5 over DDR4. It is true that ddr4 is cheaper and you won’t see a difference in gaming from DDR4 to DDR5 but your overall windows experience will feel much more snappier and quick response times. (PS: it is worth noting you WILL NEED Windows 11 to take advantage of this chip.) As a ...More</t>
  </si>
  <si>
    <t>707work</t>
  </si>
  <si>
    <t>Ant does what they say</t>
  </si>
  <si>
    <t>Runs 8-9 degrees hotter than my i9 10900k. I emulate android and can reliably run 10 instances more which is a big gain for me. I think i may have to run a custom water loop to keep temperatures a bit cooler. Box had a tear in it, nothing major, but the structire of the intel box was pretty sturdy so it must have taken a pretty decent hit. Don't know who to blame on that one. Paired it with ddr5 6000 Mhz ram and i must say its a nice boost from the 4000 mhz ddr 4 ram i was using. nothing spectacular, but i guess im future proofed. Would i buy again now that i know the difference....NO. when you start talking about FPS and calculations, im just not into too much rendering right now, but the m.2 4.0 is nice, things move. Its a nice thing to see the difference. The board was a ...More</t>
  </si>
  <si>
    <t>blahzac-0</t>
  </si>
  <si>
    <t>Great price/great performance</t>
  </si>
  <si>
    <t>As a satisfied new owner of the Intel Core i9-13900F, I am thrilled with the exceptional performance and reliability it delivers. From the moment I installed this processor in my system, I noticed a significant boost in speed and responsiveness. Gaming has never been more enjoyable, as the Core i9-13900F effortlessly handles even the most demanding games with ease. I can now enjoy smooth gameplay, stunning graphics, and quick load times, thanks to the processor's high clock speeds and advanced architecture.</t>
  </si>
  <si>
    <t>[Rewarded Review] Great for gaming</t>
  </si>
  <si>
    <t>Great processor with amazing performance. Unfortunately DDR5 has some growing pains with gaming and using 4 DIMs with XMP. It will likely (in some cases like with CoD - certainly) cause games and even your to crash. You can easily fix us. We’re just using two or dims with the motherboard and you’ll be fine. I also recently switched from a 7950 X to this because of the boot issues at those processors I’ve had for the longest time they graded give me performance but I definitely recommend this if you don’t want to worry about new generation adopter issues.</t>
  </si>
  <si>
    <t>Derek</t>
  </si>
  <si>
    <t>[Rewarded Review] Super fast gaming and boot up!</t>
  </si>
  <si>
    <t>Coming from an i7-6800 this thing is a monster. It boots up all the startup apps(steam/discord and usb accessories) with ease. I found my older PC would struggle with startup apps and games. This CPU doesn’t struggle at all. However, it’s a mini heater. Without some good AC in your place or room it will heat it up pretty nicely. AMD has some cheaper options but I haven’t had any reliability issues with Intels that you read or hear about with AMD.</t>
  </si>
  <si>
    <t>[Rewarded Review] DEAD ON ARRIVAL</t>
  </si>
  <si>
    <t>Just bought this 4/1/24 (April fools day), but the jokes on me since it's totally dead. I have an MSI PRO B760-P WIFI DDR4 motherboard, and the i9-13900k is 100% compatible with this CPU, but I got the red LED of CPU failure trying to boot it up. I have the latest BIOS A&amp; no bent pins in the socket, so I put my old i7-12700F back in to see if it still worked and it did, so I again tried the i9-13900k, and again got nothing but the red LED of CPU failure. It's going back to BestBuy tomorrow. What a waste of my time, this is supposed to be pretty much the best CPU you can buy but It was a dud.</t>
  </si>
  <si>
    <t>Notyettoday</t>
  </si>
  <si>
    <t>If you can take advantage of it, get it!</t>
  </si>
  <si>
    <t>This chip is awesome. The BIG.little architecture isn't optimal for the distributed computing project I run (Folding@home) but with process lasso, I can run 16 cores for f@h, and use the other 16 for things like writing reviews of all 32 cores. I run the P cores at full load 24/7, and I was able to tame the temperatures with a -.08 voltage offset, disabled multicore enhancement, and run a bequiet 360 aio. Its silent and fast, what more could you want? Specs: 13900k z790 Aorus Master 2x16gb Gskill Trident Z5 6400 c32 3080 12gb Aorus Master Lian Li O11D Corsair 1200w platinum psu Bequiet 360 AIO</t>
  </si>
  <si>
    <t>Roguewarrior</t>
  </si>
  <si>
    <t>[Rewarded Review] Intel iCore 9 processors are great!</t>
  </si>
  <si>
    <t>I have to admit to being an Intel snob. I have owned more than 10 Intel processors over the years, so when the iCore 9 16 core processor came out, I knew I had to buy one! This thing is a BEAST!! I couldn’t be happier. It’s fast and stable. I haven’t had any problems with heating up due to the water cooling system that the Geek Squad recommended and installed. I highly recommend this Intel I core 9 processor for the shear power it has!</t>
  </si>
  <si>
    <t>Landon</t>
  </si>
  <si>
    <t>[Rewarded Review] 5.0 ghrz overclock like butter</t>
  </si>
  <si>
    <t>I doubt anyone running anything but a synthetic workload will ever even come close to touching all this cpu can do. Its just unreal. Make sure you can cool it though it gets very hot at medium to high loads. Z690 kingpin motherboard gave me a heck of a time with the bios update to be compatible with raptor lake. Little buyer beware there but EVGA fourums got me sorted out with an experimental bios.</t>
  </si>
  <si>
    <t>Malfunction</t>
  </si>
  <si>
    <t>[Rewarded Review] Great processor, worth the spend.</t>
  </si>
  <si>
    <t>Processor is worth the money spent. Definitely make sure to set proper limiters based on spec on your motherboard as most manufacturers are not enabling power restrictions so there becomes a lot of variability in performance which results in more heat generation than needed. With proper limiters you’ll see temps 10-20 degrees lower than most reviews I’ve read through before purchasing. Currently fan cooling it and staying below 85c.</t>
  </si>
  <si>
    <t>pleaseletmewinthemoney</t>
  </si>
  <si>
    <t>[Rewarded Review] Scammed on Amazon? Go to Bestbuy!</t>
  </si>
  <si>
    <t>An item? In a store? Wow, the good old days. I love opening a box- and the actual item is inside of it! Real review, thing is a monster. New gen might be OTW but this is top level CPU power. Runs HOT under sudden load (70+ spikes) so get a powerful cooler or you will have it for only a few years. Ambient runs a good 35-40 with my liquid (paired with 4080 TUF)</t>
  </si>
  <si>
    <t>Steve F.</t>
  </si>
  <si>
    <t>Killer CPU!</t>
  </si>
  <si>
    <t>There seems to be some discrepancy between the Model # and the item itself. Rest assured, you will indeed get the i9-13900. See the attached for some rather impressive benchmarks. I did not think there would be that much difference between Normal and Turbo modes, but boy, was i wrong. Intel was quite helpful by providing link to their own diag tools: 1. Intel® System Support Utility (Intel® SSU Report) 2. Intel® Processor Diagnostic Tool 3. Intel® Extreme Tuning Utility (Intel® XTU). 4. Intel® Processor Identification Utility</t>
  </si>
  <si>
    <t>JeremyA</t>
  </si>
  <si>
    <t>[Rewarded Review] A beast of a CPU</t>
  </si>
  <si>
    <t>To start off the benchnarks this CPU can produce is insane. This can handle everything and more. Only issue is youre going to need some seeiois cooling. At stock with a 360 AIO on a full load this CPU draws about 1.5v and 330w of power while reaching 98c-105c. With some undervolting and wattage caps you can brung the temps down significantly without loss of performance.</t>
  </si>
  <si>
    <t>Surprised With Results</t>
  </si>
  <si>
    <t>I initially built my system around an Asus ROG Strix Z690-E Gaming board. Have always used Asus, so went with a PCIE Gen 5 board that wasn't the most expensive board they had. Started with an i9-12900K to make sure I had a stable build and knew the next chip would require BIOS updates. I am hugely satisfied with this chips performance. I don't game so the scores from UserBenchmark are out the gate Asus settings, no overclocking at all! I saw an immediate improvement with every task, and more so with editing family video and clonezilla, (92GB used on C), backup in minutes.</t>
  </si>
  <si>
    <t>NS22</t>
  </si>
  <si>
    <t>[Rewarded Review] Fast and smooth as butter</t>
  </si>
  <si>
    <t>Upgraded from 11700kf which was no slouch, and the improvement was massive and immediately noticeable. I was a bit worried about keeping it cool, but haven’t had any issues. To be clear, it does run very hot, but even in the most demanding games it tends to peak around high 60s (using a 360 AIO, and in a lancool 216 case. So, nothing extravagant, but it is decently cooled and in a case w/ good airflow)</t>
  </si>
  <si>
    <t>Lipton101</t>
  </si>
  <si>
    <t>Runs hot but well</t>
  </si>
  <si>
    <t>This cpu runs notoriously hot but it’s an absolute killer in performance. I hit just shy of 40k in Cinebench with the stock power configuration. Its cooled with an H100i 240mm cpu cooler with fans in a push pull configuration and pump on the highest speed. While it works, I will soon be upgrading to a 360mm H150i for best results. Overall I’m impressed. With games that are heavily CPU oriented, i.e. Escape From Tarkov, this upgrade has increased my 4k frames and decreased frame latency tremendously!</t>
  </si>
  <si>
    <t>MathewF</t>
  </si>
  <si>
    <t>Upgraded from a i7-13700f with no regrets. This thing handles everything I throw at it in the background without my CPU intense games making a budge. The i7-13700f was ok but bottlenecking during gameplay for all the tasks I run on my pc. Also the i9 upgraded with ease, literally plug and play in my experience however you may need a BIOS update depending on your motherboard.</t>
  </si>
  <si>
    <t>Asela</t>
  </si>
  <si>
    <t>Really happy with this CPU. Performance is great and temperatures appear quite good (between 30-40 at most). I am not a gamer though and haven't been putting it under any great stress. I have primarily used it for layered image editing, AI image manipulation, 4k video editing etc. I am using a Noctua NH-D15 air cooler in a case with good airflow cooling.</t>
  </si>
  <si>
    <t>Dextroyer</t>
  </si>
  <si>
    <t>[Rewarded Review] Great upgrade from i7 8086k</t>
  </si>
  <si>
    <t>I built a gaming rig for a cousin using this cpu when they launched it and was surprised how much more performance it had over my 8086k based rig that was reaching it's 5 year upgrade cycle. I waited until just before the "14th Gen" launch to pick this up for my personal build and couldn't be happier since the newest chips don't have as much value in my eyes. I have seen a 20 percent uplift in performance in games and nearly 4x boost in my photo and video software!</t>
  </si>
  <si>
    <t>Razor</t>
  </si>
  <si>
    <t>[Rewarded Review] Went from 12900k to 13900k. Well worth it.</t>
  </si>
  <si>
    <t>I upgraded from the 12900k to the 13900k. I recently purchased a rtx 4090 and it seemed my 12900k was holding it back. I was right. The 13900k runs alot faster than the 12900k. I get 240fps on MW2 multiplayer and 200-240 fps in Warzone in 1080p. Temps while gaming are 50-60s with a NZXT 360.</t>
  </si>
  <si>
    <t>Bossup</t>
  </si>
  <si>
    <t>[Rewarded Review] Powerful CPU</t>
  </si>
  <si>
    <t>This 13th Gen CPU is AMAZING! Super fast and powerful to run any software applications you throw at it. I use for video editing, photoshop, light room, and gaming and have been surprised at the capabilities of this new CPU. Heard a few times that it runs hot but its expected any CPU with the power it provides. Highly recommended</t>
  </si>
  <si>
    <t>DocBrown</t>
  </si>
  <si>
    <t>Intel 13900K is like a bat out of hell!</t>
  </si>
  <si>
    <t>Super fast! fastest processor by a country mile. 40,000 Cinebench r23 without breaking a sweat, well it sweats. AMD stutters but Intel is super steady. DIsable c-states and speedstep to lock in a nice steady framerate. Intel makes a good processor but make sure that you get one that runs at reasonable temps stock. Lots of variability between processors, so it is about silicon lottery.</t>
  </si>
  <si>
    <t>CodyK</t>
  </si>
  <si>
    <t>[Rewarded Review] Love the speed of the 13900k but dang its hot</t>
  </si>
  <si>
    <t>Is a great CPU! Easy to use, Very fast and has lots of cores, but you need a beast of a system to get the most out of it and even more of a beast cooling system, to make sure it doesn't go to a 100 Celsius immediately upon fully utilizing it. But when you're doing normal stuff like playing video games. Even CPU heavy ones it doesn't get too hot 72 °C with a 360mm rad. So to sum it up if you're getting this. Make sure you're getting it for a high end PC with at least a 360mm rad or full cooling water loop.</t>
  </si>
  <si>
    <t>svan71</t>
  </si>
  <si>
    <t>You want to have an overkill cpu?</t>
  </si>
  <si>
    <t>Have been using this for less than a week. Amazing cpu, easy to install in your motherboard. Package appears more simpler compared to older model. Question: do you want an over built, beast of a cpu that you will likely not use to its full potential, but want the best of the best and your willing to pay a small premium compared to the slower model, but you're not some simp that wants something good but wants to dominate and laugh because you're cpu is better than all the ones out there? If the answer is yes, than please get this.</t>
  </si>
  <si>
    <t>StevensPCService</t>
  </si>
  <si>
    <t>[Rewarded Review] Great Chip for the money! (AIO Required)</t>
  </si>
  <si>
    <t>Great Chip for the money! Intel's 13th Gen CPU's are great for the money (I paid $551 with Best Buy Total) and it is a BEAST! Do have a good cooler for it though, I have a Corsair H150i Elite Capellix (360mm AIO) and the chip will pull 300+ Watts! CRAZY! but it runs everything I need it to!</t>
  </si>
  <si>
    <t>jandir</t>
  </si>
  <si>
    <t>[Rewarded Review] Amazing and Hot</t>
  </si>
  <si>
    <t>It's amazing... but amazingly hot as well. It does everything I need flawlessly. The only issue I have is 3D rendering. It hits 100 degrees Celsius and bottlenecks. Fortunately, that is with in the specs and my motherboard handles it exactly as it's supposed to. I lowered the temp limit even lower just to be safe. My watercooler just cant keep up with it when rendering, but it handles everything else flawlessly.</t>
  </si>
  <si>
    <t>KDAH</t>
  </si>
  <si>
    <t>[Rewarded Review] An amazing beast of a CPU!</t>
  </si>
  <si>
    <t>What a monster. I’m coming from a 10th Gen i9, and this thing leaves it in the dust. And with a one-click overclock with Intel’s XTU software it really comes alive. I wasn’t expecting such a significant increase in performance. I would recommend a 360mm AIO cooler though.</t>
  </si>
  <si>
    <t>AdanL</t>
  </si>
  <si>
    <t>[Rewarded Review] Intel i9 12th 13900K</t>
  </si>
  <si>
    <t>I bought this Processor and it works incredibly. I just finished to build my pc and everything works excellent. Performance and Quality. Remember to do update to your motherboard and see if is compatible with your processor. If your motherboard was not updated before you put your processor is not going to work.</t>
  </si>
  <si>
    <t>T3chnophob1a</t>
  </si>
  <si>
    <t>It's the best CPU lut ATM.</t>
  </si>
  <si>
    <t>I paired this with a 420mm artic freeze 2 cooler and I score 39k and some change in cinebench. Although thats uncapped power and it hits 100c almost instantly and remains there for the duration of the test. Thats the only real downside to this chip, the temp and powee consumption. I got this for gaming with my 4090. Coming from a 5900x it was a pretty large upgrade and noticeable increased my FPS. Expecially my 1% lows.</t>
  </si>
  <si>
    <t>RGBxiii</t>
  </si>
  <si>
    <t>What a Beast!</t>
  </si>
  <si>
    <t>Great product. Get what you pay for. Best CPU on the market right now in my opinion. I paired this eith Alphacool cooling solutions and my temps are amazing under load. Unrelated but paired it with a AIO water block from the same company for my my 3090 and I get all the frames in most applications. VR works flawless with my minimual Rift S. Love this product and I definitely recommend!</t>
  </si>
  <si>
    <t>GageB</t>
  </si>
  <si>
    <t>[Rewarded Review] The Power House of my Set Up</t>
  </si>
  <si>
    <t>I am loving this processor! It is the ultimate chip, makes my build run like a dream! I caught a great deal down at Bestbuy on this and an elgato capture card. I ordered online and they were ready for pick up right when the store opened! The guys there made it a quick and easy process.</t>
  </si>
  <si>
    <t>BroDudeMugi</t>
  </si>
  <si>
    <t>This beat runs HOT! I have a custom watercooled PC and this still runs really really hot, I have to limit the voltage and speed with the bios otherwise it runs too hot for my 2 thick radiators to handle. I plan on using this CPU for a while, even when running it at 80% of it's power this beast can handle anything, I work and play on this CPU and never had any issues other than the heating but luckily you can control that.</t>
  </si>
  <si>
    <t>[Rewarded Review] The best option for i9 as of 2023</t>
  </si>
  <si>
    <t>I had to buy and build a PC with custom configurations. This is the best choice to build the PC with minimal intervention. The GG squad helped in finalizing the specs. Though it was delayed by few days during the thanksgiving holidays, BestBuy provided the best option.</t>
  </si>
  <si>
    <t>ChildoftheAtom</t>
  </si>
  <si>
    <t>[Rewarded Review] I9 the 13900k fire breathing dragon</t>
  </si>
  <si>
    <t>Its power is untold. Many have tried to tame this beast, and many have failed. I was forced to dampen its power by with modified constrains. These chains hold back its full potential for now. But in the future I will unleash it again.</t>
  </si>
  <si>
    <t>SabishiiHito</t>
  </si>
  <si>
    <t>[Rewarded Review] Best overall CPU</t>
  </si>
  <si>
    <t>Probably the best consumer CPU for multiple use cases. The heat issue is overblown as nost people are not running all-core workloads nonstop. Also if you want to run DDR5 reliably higher than 6000 then 13th Gen Intel is the only option. This particular chip I got is the coolest out of four 13900K/KF/KS chips I've tested and even an AIO can handle it running Cinebench R23 10 minute without throttling.</t>
  </si>
  <si>
    <t>Techhead</t>
  </si>
  <si>
    <t>It's a beast</t>
  </si>
  <si>
    <t>Upgraded from a 12900k to this beast. I mainly use my my pc for gaming, and having this paired with my 4090 has been an amazing experience. Have ran a few stress tests on this and rarely see temps above 80c(when running cpu intensive tests). Luckily it can be used on 12 gen motherboards. Updated bios for my asus z690 hero and popped the cpu in. Highly recommended.</t>
  </si>
  <si>
    <t>DarrianD</t>
  </si>
  <si>
    <t>[Rewarded Review] Great for gaming and multitasking</t>
  </si>
  <si>
    <t>The Intel Core i9-13900K Gaming Desktop Processor has completely redefined my gaming and computing experience, offering a level of performance that's truly in a league of its own. With an impressive 24 cores, this processor delivers raw power that translates into seamless gaming, multitasking, and content creation.</t>
  </si>
  <si>
    <t>Baffle</t>
  </si>
  <si>
    <t>Very good CPU, but the 1700 model needs a different Cooler than most others. The cooler supplied is a little useless for higher games temperature, so a water cooler is required. The CPU does NOT support Onboard Graphics, so make sure you have a Graphics card when you purchase this CPU.</t>
  </si>
  <si>
    <t>umart.com.au</t>
  </si>
  <si>
    <t>NickT</t>
  </si>
  <si>
    <t>Performs well but needs a top notch cooler.</t>
  </si>
  <si>
    <t>I'm coming from a four year old laptop. This monster CPU does everything well except keeping cool. It crushes compression, gaming, and video editing. I am very satisfied with my purchase, especially with thunderbolt, a feature I can not live without. I do want more pcie lanes, but that'll never happen for either Intel or AMD.</t>
  </si>
  <si>
    <t>[Rewarded Review] Super fast CPU</t>
  </si>
  <si>
    <t>Super fast CPU I installed this on a total new PC built and it’s the best choice I could ever made. I recommend 100% use a triple fan liquid cooler because of the temperatures of the cpu. I combined this cpu with a 4070 for valorant Fortnite and some other games.</t>
  </si>
  <si>
    <t>Wolfsack</t>
  </si>
  <si>
    <t>King of the hill</t>
  </si>
  <si>
    <t>Snappy. Powerful. Overkill for most anything you can throw at it. You probably dont need this much power, but if you want to know your king of the hill and future proofed for a very, very long tine - here you go. This is your CPU. Pair it with a nice 280mm or 360mm AIO cooler. Also, dont forget the LGA 1700 bracket (can be found for cheap, less than $20).</t>
  </si>
  <si>
    <t>Mr.</t>
  </si>
  <si>
    <t>Absolutely HORRIBLE SERVICE. They sent me a defective i9-13900k and now only have a 15 day return period. They make you pay to have an extended return period. Do yourself a favor and NEVER buy from bestbuy EVER. Literally the most garbage company ever. You're much better off buying from Amazon who actually takes care of their customers. I will NEVER EVER buy from bestbuy again PERIOD.</t>
  </si>
  <si>
    <t>[Rewarded Review] Slight overkill for gaming</t>
  </si>
  <si>
    <t>CPU performs well and has in-built graphics just in case. Runs fairly within optimal temps with my 360 mm NZXT Kraken Elite AIO liquid cooling. Can be a tad overkill just for gaming workloads as I rarely see the CPU being used to it's full capacity.</t>
  </si>
  <si>
    <t>MichaelG</t>
  </si>
  <si>
    <t>[Rewarded Review] Fast, but really hot</t>
  </si>
  <si>
    <t>Works amazing and great for Davinci Resolve. Please note that this CPU requires a great amount of cooling. 360mm or greater is what you should be using. I tried using a 280mm and still overheated.</t>
  </si>
  <si>
    <t>Broncho89</t>
  </si>
  <si>
    <t>Blazing Fast - Power Hungry - Runs warm</t>
  </si>
  <si>
    <t>Compared to my i9-9900K, this thing FLIES. And the 9900K was no slouch. The multi &amp; single core performance are the fastest I've ever seen and in my opinion, worth the price. It does idle in the low 40C range, and under load while gaming, it will range from low 60's to low 70's on a Corsair H150i Elite Capellix AIO Liquid cooler.</t>
  </si>
  <si>
    <t>Krzzy</t>
  </si>
  <si>
    <t>[Rewarded Review] No beating it</t>
  </si>
  <si>
    <t>The Intel Core i9 13000k is the ultimate and best on the market. There isnt a close 2nd. The Raptor lake i9 put even the Adler lake i9 to shame. This truely is a future build chip. It wont be easily out dated soon.</t>
  </si>
  <si>
    <t>CautiousOptimist</t>
  </si>
  <si>
    <t>[Rewarded Review] Rendering master!</t>
  </si>
  <si>
    <t>This thing is a beast! Bought for rendering large Sketchup files. My render times went from 45 minutes with a 3770k overclocked. To just 5 minutes on average. This thing will pay for itself in one project!</t>
  </si>
  <si>
    <t>Nighmare1966</t>
  </si>
  <si>
    <t>the Intel core I-9 !3900K processor is a beast! It can handle anything I through at it and then some. It Is a very powerful processor. I would advise however that you get a good AIO for it. It gets pretty hot under load.</t>
  </si>
  <si>
    <t>[Rewarded Review] AMAZING! Fast and powerful</t>
  </si>
  <si>
    <t>Overall amazing CPU. Fast, and does not seem to get as hot at other reviews state for gaming purposes only. If you are on the fence, do not hesitate. You will not regret purchasing this CPU.</t>
  </si>
  <si>
    <t>Volcano</t>
  </si>
  <si>
    <t>Defective item</t>
  </si>
  <si>
    <t>The CPU itself is good. However, the item I received is defective and could not work. Intel warranty did offer me replacement, but it took me quite long to figure out that it is the CPU that is defective. A huge waste of time and energy.</t>
  </si>
  <si>
    <t>cheated</t>
  </si>
  <si>
    <t>[Rewarded Review] great deciom for a prossesor</t>
  </si>
  <si>
    <t>I changed back to the 13900K because it was more stable and reliable then the 14900 series.131900k is quicker, more stable operation. Good solid processor the, and reliable is the I9 13900k. Can't go wrong with it.</t>
  </si>
  <si>
    <t>telephnman</t>
  </si>
  <si>
    <t>A beast of a processor. Runs VERY hot so you’ll need a great cooler to go with. Matched it with a NZXT RGB 360 and I’ve never seen it go over 60°C. I haven’t given it a full stress test to push it on temps, but I can say normal use with a good AIO you won’t even think twice.</t>
  </si>
  <si>
    <t>Ronald</t>
  </si>
  <si>
    <t>Quick service A</t>
  </si>
  <si>
    <t>My first one had a round inspection sticker on the contacts. I thought that was strange. It was DOA. Return and replace was quick and easy. I give B&amp;H an A for that! The replacement is working great.</t>
  </si>
  <si>
    <t>I replaced an i9-12900K with this i9-13900K as I wanted the additional eight threads. (I compile lots of source code, all in parallel.) This CPU is great at both single multi-threaded processing. It is good for games too.</t>
  </si>
  <si>
    <t>Shonc502</t>
  </si>
  <si>
    <t>Fast but HOT!!</t>
  </si>
  <si>
    <t>This thing is a monster! Came from a 12900k so not insane differences but it’s definitely faster with my 4090. I have a 420mm aio Corsair cooler and this thing still hits high 70s low 80s. I recommend a thermal right or thermal grizzly contact frame. I picked one up and it dropped my temps 5-7 degrees.</t>
  </si>
  <si>
    <t>ManuelT</t>
  </si>
  <si>
    <t>[Rewarded Review] 12700-K to 13900-K</t>
  </si>
  <si>
    <t>Upgraded from a 12700-K to this amazing 13900-K. I was contemplating on getting the 14900-K for gaming but there wasn't lot of difference based on the reviews and the 13900-K was on sale so it was a win-win for me. We all know the 13900-K demolishes the 12700-K and leave it at that.</t>
  </si>
  <si>
    <t>Jphtechy</t>
  </si>
  <si>
    <t>The big bad 13900k</t>
  </si>
  <si>
    <t>Not much to say other than if you want the top dog as of 2/23 this is it. The only downside is price. But. This is a processor that will remain viable for years to come. Awesome speeds, and not too terrible to keep cool. A single 420 radiator (80mm thick) in my case does quite well. Get it and enjoy.</t>
  </si>
  <si>
    <t>Stevooo</t>
  </si>
  <si>
    <t>Extremely fast processor. Cut down my render Time by about 5X. I set the TDP to Intel's recommend 125/253watt limit. Runs about 50c at full load using a custom water cooling loop. Seriously quick even with the TDP turned down from the crazy high levels stock.</t>
  </si>
  <si>
    <t>OldGuru</t>
  </si>
  <si>
    <t>Received damaged box (the corners)</t>
  </si>
  <si>
    <t>Clearly the product was shipped with no care. CPU already had traces of thermal paste!!! It tells me that it was being used and sold as new. I proceeded with installation and CPU memory controller was a toast. I would not even work at DDR4 3200 speed. I returned the item and decided to buy this elsewhere.</t>
  </si>
  <si>
    <t>SpeedFreak</t>
  </si>
  <si>
    <t>A Beast of a CPU</t>
  </si>
  <si>
    <t>Expensive, but for now no better upgrade. Runs HOT so a good cooler (water or AI) is a must. Not muchmore to say then what has aready been said. Should carry me for another few years till next gen arrives and there is a significant upgrade. I had already outgrown my 12700K.</t>
  </si>
  <si>
    <t>Incredible Performance - No Effort Required</t>
  </si>
  <si>
    <t>Phenomenal chip without having to dial in any settings. Ran stock with a 5.5Ghz P core boost and reached 4.3Ghz on the E cores. Tuning the voltages properly helped get tempuratures under control. Highly recommend for anyone looking to do productivity workloads.</t>
  </si>
  <si>
    <t>Urban</t>
  </si>
  <si>
    <t>[Rewarded Review] Amazing but probably overkill</t>
  </si>
  <si>
    <t>Upgrading from the i9-9900k to the 13900k came with quite the performance increase. That wasnt without costing 100 degree temps on the cpu with a 360mm aio. I would say its probably not the best value for the average consumer but if you are looking to go ultra high end and have the budget, worth every penny.</t>
  </si>
  <si>
    <t>You won’t regret it</t>
  </si>
  <si>
    <t>Monster cpu. So responsive especially with the ddr5 ram upgrade. Paired with a 3090 to FE. Loving it so far! Make sure to have proper cooling cause this chip will get hot. I’m using a Corsair h150i 360mm aio to keep mine between 50-60c while gaming</t>
  </si>
  <si>
    <t>PanagiotisK</t>
  </si>
  <si>
    <t>Easily boosts up to 5.2Ghz all P-cores with a 120mm Noctua cooler. Really fast single core &amp; IPC performance New architecture &amp; instruction sets optimize performance in modern software</t>
  </si>
  <si>
    <t>x20spec</t>
  </si>
  <si>
    <t>Scan Deliver</t>
  </si>
  <si>
    <t>It's expensive and I maybe didn't need to upgrade my 12700k for gaming at 1440p but because I went mad and upgraded from a 3060ti to an rx 7900xtx I just thought, what the hell. Anyway, Scan where more than happy to take my money and ship without hitch or issue. I'm defo happy after the fact.</t>
  </si>
  <si>
    <t>RogerG</t>
  </si>
  <si>
    <t>[Rewarded Review] 13900k is a beast.</t>
  </si>
  <si>
    <t>Fastest processor I’ve ever used. Great delivery and no issues this far. Runs hot so I recommend getting a good cooler to pair with it. Personally went watercooling.</t>
  </si>
  <si>
    <t>BathBuddha</t>
  </si>
  <si>
    <t>[Rewarded Review] Upgrading from i5-6600k</t>
  </si>
  <si>
    <t>Beast of a CPU, runs extremely hot, even with liquid cooled AIO. I’m a bit of a PC noob still, so I had bestbuy install all the parts for me, but from messing around with the temperatures, this thing runs relatively hot, so keep an eye on your temperatures</t>
  </si>
  <si>
    <t>itsssSantana</t>
  </si>
  <si>
    <t>[Rewarded Review] Used to be TheBeast</t>
  </si>
  <si>
    <t>What more can you say about one of the best processors out? Lets start off with the gucci packaging, it’s beautiful. The processor itself is the best processor ive ever had match with a Z790 Wifi E Asus motherboard. Its a match made in heaven</t>
  </si>
  <si>
    <t>DonaldM</t>
  </si>
  <si>
    <t>[Rewarded Review] Top of the line CPU</t>
  </si>
  <si>
    <t>Love it, hands down the fastest CPU I've ever owned and one of the smoothest running. Price was decent too for something of this caliber. Great for work and play and has handled any workload I throw at it.</t>
  </si>
  <si>
    <t>john76ry</t>
  </si>
  <si>
    <t>[Rewarded Review] Lightening Fast Geek Squad Installed</t>
  </si>
  <si>
    <t>Fast as lightening. Best buy geek squad installed it. Upgraded my computer at no cost because of membership in their total care. Very pleased!</t>
  </si>
  <si>
    <t>SandeepK</t>
  </si>
  <si>
    <t>[Rewarded Review] Owner</t>
  </si>
  <si>
    <t>Excellent process. Way faster than I thought. I would pick this processor over any other competitors. Purchased it online as usual lovely staff at Bestbuy had it ready to pickup before time.</t>
  </si>
  <si>
    <t>Leo80</t>
  </si>
  <si>
    <t>[Rewarded Review] Runs hot!</t>
  </si>
  <si>
    <t>Love how fast this cpu is compaired to my old 10900k, this thing runs hot! Had to upgrade aio to keep cool. Also recommend getting a mounting plate as temps dropped several degrees once I swapped it out.Paired my i9 with a 4090 and can run any game at max settings, so no regrets with my purchase.</t>
  </si>
  <si>
    <t>Kaoztrophe</t>
  </si>
  <si>
    <t>[Rewarded Review] Top of the Line CPU</t>
  </si>
  <si>
    <t>This CPU is a beast for anyone building/updating their rig. You’ll be able to max out any CPU bound settings for your games. Always make sure to ensure compatibility with your motherboard!</t>
  </si>
  <si>
    <t>BeardedBlunder</t>
  </si>
  <si>
    <t>[Rewarded Review] Epic</t>
  </si>
  <si>
    <t>Excellent processor. Efficient during light work and a beast under load. I water cooled it with the three fan Corsair ice water cooler with the LCD display. Love it</t>
  </si>
  <si>
    <t>jwalker</t>
  </si>
  <si>
    <t>[Rewarded Review] I9 13000K Processor</t>
  </si>
  <si>
    <t>What Can I say, Best gaming processor out there. Upgraded old Processor which was an I7 8700K. I also had to upgrade my motherboard, as my old motherboard wasn't compatible with this Processor. I'm really impressed with my system now.</t>
  </si>
  <si>
    <t>Niazo</t>
  </si>
  <si>
    <t>[Rewarded Review] An Honest Review</t>
  </si>
  <si>
    <t>It is fast. I can get or slightly exceed benchmarks of similar machines. However, it gets HOT and my 360 AIO works hard to keep temps at 90c. My recommendation - if you are a gamer and looking for a system build yourself a i7 13700k machine.</t>
  </si>
  <si>
    <t>[Rewarded Review] Top of the line performance as expected!</t>
  </si>
  <si>
    <t>It’s a 13900K. It doesn’t need an explanation other than it runs flawlessly. OC options are exactly as described. No issues at all with Z790 Aorus elite ax. Absolutely love it.</t>
  </si>
  <si>
    <t>ne171pro</t>
  </si>
  <si>
    <t>[Rewarded Review] Unleashing Power: The Intel i9-13900K Review</t>
  </si>
  <si>
    <t>The Intel i9-13900K redefines performance, offering blistering speeds and exceptional multitasking capabilities. A game-changer for enthusiasts and professionals alike.</t>
  </si>
  <si>
    <t>RussellR</t>
  </si>
  <si>
    <t>[Rewarded Review] Flagship 13th Gen</t>
  </si>
  <si>
    <t>Great power! Matched with an AIO temps stay healthy and even at max output it’s staying under 80c! Definitely does everything you could want and more!</t>
  </si>
  <si>
    <t>Alaws</t>
  </si>
  <si>
    <t>[Rewarded Review] Plenty of power</t>
  </si>
  <si>
    <t>This is currently one of the best CPUs on the market, just be sure you know that you're gonna want liquid cooling, and even then it runs hot. It's a fairly common experience for this thing to be at 90+ celsius under load.</t>
  </si>
  <si>
    <t>OLED</t>
  </si>
  <si>
    <t>[Rewarded Review] Overclocking Beast</t>
  </si>
  <si>
    <t>I have a 420mm AIO for this thing and it still runs hot. Then i got a contact frame from thermal grizzly and thermalright and the temps are better now. If you have sufficient cooling you can get around 5.6-5.7 ghz all core and around 6 ghz on 1-4 core ratio.</t>
  </si>
  <si>
    <t>[Rewarded Review] Beast of a CPU that is very stable. Power hungry.</t>
  </si>
  <si>
    <t>This CPU needs a beast of a cooler and power supply to run but it is really worth it. Very stable and no crashes. Much better stability and plug and play compared to 2 other systems I've built (5950x and 7950x3d).</t>
  </si>
  <si>
    <t>NXTLVLPC</t>
  </si>
  <si>
    <t>[Rewarded Review] The best cpu to incorporate in any high-end pc</t>
  </si>
  <si>
    <t>Please keep in mind, if you're plans are to utilize this cpu in a sff build; make sure you've done your reaearch. Heat dissipation of your AIO/cooling loop is vital to sufficiently cool this cpu.</t>
  </si>
  <si>
    <t>DryerKing</t>
  </si>
  <si>
    <t>[Rewarded Review] Blazing amazing processor!</t>
  </si>
  <si>
    <t>This processor is incredible. It runs anything and everything I throw at it and does it with ease. I have yet to find anything that pushes this processor.</t>
  </si>
  <si>
    <t>[Rewarded Review] Must buy</t>
  </si>
  <si>
    <t>Powerful processor and great packaging. Waited until it was on sale.. was debating getting intel or amd. But this one was on sale. It was a great choice</t>
  </si>
  <si>
    <t>[Rewarded Review] Powerful!</t>
  </si>
  <si>
    <t>Even though its the 13th Generation it is nothing short of amazing. If youre wanting s powerful processor but don’t want to spend exuberant prices this is the way to go for your build.</t>
  </si>
  <si>
    <t>user218582</t>
  </si>
  <si>
    <t>Easy install. Works great so far!I would recommend this cpu for anyone who is building a new pc. Significant processing speed under multitask demand</t>
  </si>
  <si>
    <t>DT115</t>
  </si>
  <si>
    <t>The last CPU you'll need (for a long time)</t>
  </si>
  <si>
    <t>Installed on an Asus Tuf z790 Motherboard along with an Intel CPU frame and this CPU is a monster, I do a lot of video editing and gaming so this was the no-contest choice for me. For anyone looking to purchase this CPU, I recommend getting a mid to high-end CPU cooler, I use a dual fan air cooler that keeps the CPU under 90 degrees Celcius while gaming and editing.</t>
  </si>
  <si>
    <t>Walker204</t>
  </si>
  <si>
    <t>Delivery is ok but NOT allowed to return</t>
  </si>
  <si>
    <t>CPU made my system unstable and my lost my memory in the process. I spared my mob and wnt back to old system. But Scan Computer not willing to return despite lots of email conversation. Even though I tell them to return, they insisted taking it for tasting and then what? Another disconfort and argument as if it's not my own money? I lost my patience at last. I won't recommend buying here as their don't act as a legit company and incase you have problem, you are not secured. Never again.</t>
  </si>
  <si>
    <t>Benji</t>
  </si>
  <si>
    <t>[Rewarded Review] Amazing processor!!!</t>
  </si>
  <si>
    <t>Oh, my gosh. Speed of light Well worth It Also, Best Buy has good customer service and return policy. When I can I love to use them Highly recommended item and retailer!!!</t>
  </si>
  <si>
    <t>SarB</t>
  </si>
  <si>
    <t>[Rewarded Review] Very satisfactory</t>
  </si>
  <si>
    <t>So far, it has been running so smoothly. It can handle large projects with ease and works well with my other hardware. It has been a huge upgrade.</t>
  </si>
  <si>
    <t>Christine</t>
  </si>
  <si>
    <t>[Rewarded Review] Excellent performance</t>
  </si>
  <si>
    <t>I am extremely happy with the performance of my processor. It is the latest out on the market at the present time and I have not had an issue with it. It has great speed and works great with the motherboard as well as my 4080 graphics card</t>
  </si>
  <si>
    <t>Overkill for most setups, but solid generation. Probably not worth it for only gaming but if you dabble in multi threaded workloads it’s great.</t>
  </si>
  <si>
    <t>Brad W.</t>
  </si>
  <si>
    <t>Amazing processor. Upgraded from my</t>
  </si>
  <si>
    <t>Amazing processor. Upgraded from my old i7-7700k. Good for another 10 years now</t>
  </si>
  <si>
    <t>Dacvulcan</t>
  </si>
  <si>
    <t>Fast, stable, and cool</t>
  </si>
  <si>
    <t>Stable when overclocked to 5.6GHz on all P Cores and 4.3GHz on E Cores at 1.25 volts. Idles in mid 20s C and tops out in upper 70s running multi core in Cinebench R23. I have it in a MSI Z690 Edge WIFI DDR4 in a Corsair 7000X case cooled by Corsair H170i 420mm AIO.</t>
  </si>
  <si>
    <t>[Rewarded Review] I9 13900k</t>
  </si>
  <si>
    <t>It functions as intended. Its a massive upgrade from the i9 12900k i had previously. Fast and stable and functions well with windows 11.</t>
  </si>
  <si>
    <t>Well, I'm happily surprised</t>
  </si>
  <si>
    <t>I wasn't really expecting a difference between this and my 12900ks but turns out there is a huge difference in latency and frame drops. Highly recommend if you already have a z690 motherboard :). (If not wait till 14th gen)</t>
  </si>
  <si>
    <t>[Rewarded Review] Very good if you have a great cooler with it.</t>
  </si>
  <si>
    <t>Its a beast, makes game play sooo smooth. The bad is that it will make your pc fans run very loud if not paired with a nice cooler. I have a 360 lian li wayer cooler and it was still loud but i think a 420 wayer cooler wlll be just fine.</t>
  </si>
  <si>
    <t>rstrange6969</t>
  </si>
  <si>
    <t>verified 6.11 Ghz, with straight water, next step, put the whole computer in my upright freezer with 66% coolant -- 34 % water</t>
  </si>
  <si>
    <t>AlejandroP</t>
  </si>
  <si>
    <t>[Rewarded Review] Beast of a CPU i9-13900k</t>
  </si>
  <si>
    <t>This CPU is a workhorse. Runs very smooth and cool with just a simple 240 mm AIO. I also like that Bestbuy was able to price match amazon.</t>
  </si>
  <si>
    <t>Good Pairing with RTX 4090</t>
  </si>
  <si>
    <t>Included at in my 4090 build. No issues. No problems. Cooled with Arctic Liquid Freezer II 420mm and stays around 60C. Worth the money especially if it’s no sale.</t>
  </si>
  <si>
    <t>RisInSD</t>
  </si>
  <si>
    <t>[Rewarded Review] Not for the faint of heart...but so worth it!</t>
  </si>
  <si>
    <t>It runs HOT. Like, super hot. But if you cool it right, tweak the voltages a bit, and use good thermal paste, this processor is a BEAST.</t>
  </si>
  <si>
    <t>bjames</t>
  </si>
  <si>
    <t>[Rewarded Review] Simply fast...</t>
  </si>
  <si>
    <t>Gave it 128 gigs memory, 1TB SSD and 4 TB 7200 HDD to play with. It runs in FTL mode... Amazing performance. OS and apps launch immediately.</t>
  </si>
  <si>
    <t>EliseoAL</t>
  </si>
  <si>
    <t>[Rewarded Review] Worth while purchase</t>
  </si>
  <si>
    <t>Excellent product if you are looking for extra performance when it come to your gaming experience. Easily increased my benchmark score by several points</t>
  </si>
  <si>
    <t>Mav0302</t>
  </si>
  <si>
    <t>Great CPU. Works as expect and Best Buy sent it over with fast delivery. Easy install and excellent performance. AMD might be great this I would rather have stable and consistency.</t>
  </si>
  <si>
    <t>Mustakrakish</t>
  </si>
  <si>
    <t>It's at the Core</t>
  </si>
  <si>
    <t>Coming from an 8th gen i7 I could tell a difference immediately in some of the more CPU heavy games. Was an easy install without issues either. *BBY wants a photo now days, so enjoy the hidden processor under the water cooler*</t>
  </si>
  <si>
    <t>DKM7</t>
  </si>
  <si>
    <t>Monster desktop cpu here!</t>
  </si>
  <si>
    <t>Upgraded to 13900k from 12900k and I couldn't be happier. 3 of the p-cores clock to 6.1Ghz with ease on Asus Z790 Hero, Ryujin 2 AIO, 32GB DDR5 7200 C34, Thor 1200 psu, Asus Tuf 4090 OC, Sabrent Rocket 4 plus m.2. Don't think i'll need to upgrade for years to come!</t>
  </si>
  <si>
    <t>Brenton</t>
  </si>
  <si>
    <t>Fast &amp; Hot!</t>
  </si>
  <si>
    <t>Great upgrade from 12900k to help with new RTX 4090. Runs hot, so undervolting and a good cooler are recommended. Enabled Thermal Velocity Boost +2, so games run all core at 5.7ghz. Getting 40K+ on Cinebench 23 with max 87c temps.</t>
  </si>
  <si>
    <t>Dereck</t>
  </si>
  <si>
    <t>[Rewarded Review] Intel Power</t>
  </si>
  <si>
    <t>The product does what it is supposed to so no complaints here. It definitely tuns circles around a i7-7700k and would highly recommend the upgrade.</t>
  </si>
  <si>
    <t>tetho_2132</t>
  </si>
  <si>
    <t>Intel i9-13900k is awesome</t>
  </si>
  <si>
    <t>The Intel i9-13900k is an awesome cpu. It is screaming fast. I use it for video editing, and it handles anything I 've thrown at it so far. It multi tasks exceedingly well.</t>
  </si>
  <si>
    <t>DavidE</t>
  </si>
  <si>
    <t>[Rewarded Review] 13900k</t>
  </si>
  <si>
    <t>Better then I expected. Just need to be aware of overheating. So a high performance aio cooler is also recommend.</t>
  </si>
  <si>
    <t>GbJr</t>
  </si>
  <si>
    <t>[Rewarded Review] BadItntelBestBuyGood</t>
  </si>
  <si>
    <t>Paid top dollar and it came burnt. Luckily bestbuy is great and handled the return easily. I signed up for their top of the line program on the spot.</t>
  </si>
  <si>
    <t>Clarky_69</t>
  </si>
  <si>
    <t>Scan Z790 i9 13900k review</t>
  </si>
  <si>
    <t>Excellent system bundle,is proving reliable and very fast in comparison to last scan bundle from 3yrs ago. Overall very pleased with quality and price/service,thank you again</t>
  </si>
  <si>
    <t>[Rewarded Review] Firing on all cylnders</t>
  </si>
  <si>
    <t>This thing is fast. Not worth upgrading from the 12th or 13th gen, but anything 11th and lower, I definitely recommend!</t>
  </si>
  <si>
    <t>LsiesOfficial</t>
  </si>
  <si>
    <t>[Rewarded Review] 5950x vs 13900k</t>
  </si>
  <si>
    <t>Switched from a 5950x , the 13900k chip is surprisingly small it also made me notice how laggy moving the mouse on my prior amd cpu and it gain a lot of performance even at stock compared to my 4.9 stable 5950k which surprised me I can currently overclock this chip to 5.9 stable on aio 480 rad.</t>
  </si>
  <si>
    <t>Absolutely Powerful</t>
  </si>
  <si>
    <t>Intel 13th gen flagship 13900K delivers such a performce improvement over the 12700K i owned previously. Although it runs hot and consumes almost 300W at peak, the added fps still justify the extra heat and cost.</t>
  </si>
  <si>
    <t>TeeS14</t>
  </si>
  <si>
    <t>This processor is really fast and offers significant enhancements in speed, power efficiency, and overall computing capabilities compared to its predecessors.</t>
  </si>
  <si>
    <t>JianL</t>
  </si>
  <si>
    <t>[Rewarded Review] Very good CPU</t>
  </si>
  <si>
    <t>I had 12900k and 7950x, this is one show slight better performance. For daily use and motherboard selection,I recommend 12900k</t>
  </si>
  <si>
    <t>Willard</t>
  </si>
  <si>
    <t>[Rewarded Review] Good cpu until it got degradation</t>
  </si>
  <si>
    <t>Ive had the cpu for a year now and have started to get cpu degradation. I'm no longer in the return window so ill go through intel RMA to see if i can get a cpu that runs properly.</t>
  </si>
  <si>
    <t>Stevie Tee</t>
  </si>
  <si>
    <t>Scan did it again</t>
  </si>
  <si>
    <t>Hi purchased this bundle came next day changed cooler to EKWB-Nucleus CR360 AIO seems very stable exellent speed been tinkering with intel extreme tuning performance cores @5.8 running cine bench R23 highest temp 89 great build &amp; service from SCAN</t>
  </si>
  <si>
    <t>ReBootied</t>
  </si>
  <si>
    <t>Would highly recommend this CPU for any and all your beeds. Even though it is pricey, you will quickly realize the benefits abd improvements.</t>
  </si>
  <si>
    <t>hOLLAHARD</t>
  </si>
  <si>
    <t>[Rewarded Review] Good chip!</t>
  </si>
  <si>
    <t>Great for building a dedicated VR gaming system. Most game I play, averaging a consistent 90fps while paired with a rtx4090.</t>
  </si>
  <si>
    <t>JPeezy</t>
  </si>
  <si>
    <t>Well worth the few extra dollars</t>
  </si>
  <si>
    <t>The I9-13900k is a beast!! Paired with the nvidia geforce rtx 4080 is what forest gump would call "peas 'n carrots". Make sure you water cool or at least an AIO because it is power hungry!</t>
  </si>
  <si>
    <t>Bloghost101</t>
  </si>
  <si>
    <t>[Rewarded Review] Great processor! Takes care pf anything you need.</t>
  </si>
  <si>
    <t>This processor is extremely powerful but also gets hot fast. Make sure to get a very good cooler and/or undervolt the cpu.</t>
  </si>
  <si>
    <t>JasbirS</t>
  </si>
  <si>
    <t>[Rewarded Review] Good single core processor</t>
  </si>
  <si>
    <t>Without over clock vs overlooked i see not different i did overlooked 6ghz its run hot i have waterblock with mo ra3 420 runs game 4k 144fps 50c to 75c</t>
  </si>
  <si>
    <t>[Rewarded Review] Intel i9</t>
  </si>
  <si>
    <t>A excellent processor, but make sure you get an excellent cooler, at LEAST a 360mm AIO anything more is best. If you have gotten this dont cheap out on parts because this will not bottleneck you</t>
  </si>
  <si>
    <t>Se7enY</t>
  </si>
  <si>
    <t>[Rewarded Review] Strong 13900k</t>
  </si>
  <si>
    <t>Really a good chip. Good quality and easy installation. Very strong performance</t>
  </si>
  <si>
    <t>NivenS</t>
  </si>
  <si>
    <t>Beast CPU! Best CPU I ever had</t>
  </si>
  <si>
    <t>Its a beast CPU and make sure you have a good components to pair with this beast cpu. I had ROG z790 maximus hero board, ROG Ryujin II aio and ddr5 dominator 6200mhz 64gb.</t>
  </si>
  <si>
    <t>Saturday</t>
  </si>
  <si>
    <t>[Rewarded Review] I9 explodes live. Not clickbate</t>
  </si>
  <si>
    <t>Not everyday you treat yourself. This i9 is a beast. Also requires a beast of cooling system.</t>
  </si>
  <si>
    <t>user215838</t>
  </si>
  <si>
    <t>[Rewarded Review] Core i9 13900k review</t>
  </si>
  <si>
    <t>perfect product delivered safely and accurate item when received, runs a touch hot definitely suggest an AIO or watercooler if possible in your build</t>
  </si>
  <si>
    <t>ZachB</t>
  </si>
  <si>
    <t>[Rewarded Review] Awesome cpu!</t>
  </si>
  <si>
    <t>I love my 13th gen i9! I use it allot mainly for just gaming. It handles everything i throw at it just fine!</t>
  </si>
  <si>
    <t>Laez</t>
  </si>
  <si>
    <t>15-30% increase over the 12900k in games</t>
  </si>
  <si>
    <t>I swappped this in for a 12900k and was suprised at the FPS increase. To be fair, I’m paired with a 4090 so YMMV. No complaints at all, fast, stable, and running cool with a Corsair AIO.</t>
  </si>
  <si>
    <t>SeanFindley</t>
  </si>
  <si>
    <t>[Rewarded Review] I9-13900K Review</t>
  </si>
  <si>
    <t>Runs very fast. Runs a bit hot. Have a great cooling solution. Preferably, a 360mm liquid cooling radiator.</t>
  </si>
  <si>
    <t>Tr1pL3A</t>
  </si>
  <si>
    <t>[Rewarded Review] Intel 13900K</t>
  </si>
  <si>
    <t>Great processor and great price. This makes my pc so quick and for gaming and running multiple apps at one time I have no issues at all.</t>
  </si>
  <si>
    <t>Avenger96</t>
  </si>
  <si>
    <t>Best of the best</t>
  </si>
  <si>
    <t>The performance is amazing. Sure it’s probably overkill but I would rather have more cores to grow into as games and programs get urgraded to utilize the extra processing power of the I9 1300k.</t>
  </si>
  <si>
    <t>Dgibson</t>
  </si>
  <si>
    <t>[Rewarded Review] Highly recommended</t>
  </si>
  <si>
    <t>Great product. Paired with the monster of a gpu that is the 4090 its the ultimate gaming experience!</t>
  </si>
  <si>
    <t>Gavin</t>
  </si>
  <si>
    <t>[Rewarded Review] Great PC Components</t>
  </si>
  <si>
    <t>Great item. Helps my pc run great. Super cheap for the performance that it offers.</t>
  </si>
  <si>
    <t>MuhammadA</t>
  </si>
  <si>
    <t>[Rewarded Review] Handles every game fairly well</t>
  </si>
  <si>
    <t>Great processor. Overclocks like a beast and goes really well with ASUS ROG motherboars</t>
  </si>
  <si>
    <t>Intel core i9 13900</t>
  </si>
  <si>
    <t>Got exactly what I ordered the intel i9 13900 no K model or 12900k. So for those who didn’t order due to the incorrect description I took the risk for you.</t>
  </si>
  <si>
    <t>DavidS</t>
  </si>
  <si>
    <t>[Rewarded Review] Got scammed</t>
  </si>
  <si>
    <t>Opened it and to my surprise was an i7 from 4 gens ago. Was very disappointed cause I saved up for it. Hopefully I get refunded.</t>
  </si>
  <si>
    <t>rkr1214</t>
  </si>
  <si>
    <t>[Rewarded Review] Ultimate Gaming processor</t>
  </si>
  <si>
    <t>Great processing times! Updated my existing build and coming from a Gen 8 i7, its night and day!</t>
  </si>
  <si>
    <t>Jct1992</t>
  </si>
  <si>
    <t>Crazy fast! Upgraded from a 9900k and noticed a pretty huge difference. My temps have been low, even with a slight oc! 10/10</t>
  </si>
  <si>
    <t>chris82079</t>
  </si>
  <si>
    <t>Intel's current best</t>
  </si>
  <si>
    <t>Prrobably shoulda waited for the ks but it's ok. building the rig now and it's gonna be a beast!!!!! If you want a top notch machine this is the processor to buy today!!!</t>
  </si>
  <si>
    <t>RaymondK</t>
  </si>
  <si>
    <t>[Rewarded Review] 13th Gen processor for my animation powerhouse.</t>
  </si>
  <si>
    <t>This 13th Gen processor performs as I expected it to. I am very satisfied!</t>
  </si>
  <si>
    <t>CJU_DIY</t>
  </si>
  <si>
    <t>Provides what is promised</t>
  </si>
  <si>
    <t>Effortless performance, suits my photographic needs with the quietest of fan engines. Looking for something to be futureproof for the next 10 years, should fit the bill.</t>
  </si>
  <si>
    <t>EricaA</t>
  </si>
  <si>
    <t>[Rewarded Review] Make sure to keep your receipt</t>
  </si>
  <si>
    <t>First one I got was literally broken out of the box but they let me trade it in. Now it works great!! So thankful for Best Buy employees</t>
  </si>
  <si>
    <t>EMPerales</t>
  </si>
  <si>
    <t>[Rewarded Review] runs hot, runs out of video memory</t>
  </si>
  <si>
    <t>This thing has problems, it runs out of video memory in a lot of games, it crashes with little strain, I'm not sure if its just mine, but I've read a lot of people are having the same issue.</t>
  </si>
  <si>
    <t>Kotor</t>
  </si>
  <si>
    <t>Phenomenal Processor! Coming from 12 cores to 24 and experiencing that 5.2GHZ is a huge game changer</t>
  </si>
  <si>
    <t>Odinmode</t>
  </si>
  <si>
    <t>Worth Every Cent</t>
  </si>
  <si>
    <t>This thing is a beast paired with the 4090 &amp; DDR5 ram! Hasn’t reached pass 70c when playing COD. I have a 360mm AIO on it as well. Worth every penny!</t>
  </si>
  <si>
    <t>Annie</t>
  </si>
  <si>
    <t>[Rewarded Review] Fast, but expensive</t>
  </si>
  <si>
    <t>Multi-tasks, file transfers, games, video editing. You name it, it does it. Fast.</t>
  </si>
  <si>
    <t>[Rewarded Review] Great, but have great cooling</t>
  </si>
  <si>
    <t>Its awesome and fast but make sure you have a great cooling system. It gets pretty hot.</t>
  </si>
  <si>
    <t>Seesh</t>
  </si>
  <si>
    <t>[Rewarded Review] Excellent processor.</t>
  </si>
  <si>
    <t>This processor is a workhorse. No issues whatsoever about 6 months in now. Temps are great too with liquid cooling.</t>
  </si>
  <si>
    <t>Ajax</t>
  </si>
  <si>
    <t>[Rewarded Review] Top of the line</t>
  </si>
  <si>
    <t>Good processor to have with the 4090. Iamazing for cpu intensive gaming and general work statio. Tasks</t>
  </si>
  <si>
    <t>An amazing CPU, one of Intel's best in line. The only reason I'd take a star off is even with one of the best water cooling solutions this chip still runs hot under load.</t>
  </si>
  <si>
    <t>DellB</t>
  </si>
  <si>
    <t>[Rewarded Review] Best of a CPU</t>
  </si>
  <si>
    <t>I was able to price match and get an additional discount with the Best Buy plus. Cannot wait to install into my Gf’s pc build.</t>
  </si>
  <si>
    <t>DmitryM</t>
  </si>
  <si>
    <t>[Rewarded Review] Intel Core I9 Review</t>
  </si>
  <si>
    <t>Excellent processor. The best one for now. Thank you Best Buy!</t>
  </si>
  <si>
    <t>VitaliyV</t>
  </si>
  <si>
    <t>[Rewarded Review] High quality</t>
  </si>
  <si>
    <t>we bough itIntel - Core i9-for our new computer. We very are satisfied with the quality of the product.</t>
  </si>
  <si>
    <t>JacobV</t>
  </si>
  <si>
    <t>honestly a much needed and well deserved upgrade for a modern 2023 pc build. not required but reccommened if you need a cpu that can handle a high workload</t>
  </si>
  <si>
    <t>[Rewarded Review] i9-13900k</t>
  </si>
  <si>
    <t>This cpu works great, but make sure to turn on enforce all limits on it in your motherboards bios or you could damage your cpu.</t>
  </si>
  <si>
    <t>Obe1</t>
  </si>
  <si>
    <t>[Rewarded Review] Best cpu</t>
  </si>
  <si>
    <t>Great proformance i it does not need a AIO cooler i get very low temps with a air cooler. I am very happy with my purchase.</t>
  </si>
  <si>
    <t>elite_max_tv</t>
  </si>
  <si>
    <t>SLINKYPC aka OC Human Slinky, b</t>
  </si>
  <si>
    <t>The first CPU in the PC industry to reach 6.0 GHz without overclocking. This is not a toy, needs a real cooler like EK-Quantum Delta TEC and/+ chiller.</t>
  </si>
  <si>
    <t>AnthonyW</t>
  </si>
  <si>
    <t>[Rewarded Review] Yes</t>
  </si>
  <si>
    <t>Good product. Recommend buying this product. Decent price fast shipping</t>
  </si>
  <si>
    <t>BrandonD</t>
  </si>
  <si>
    <t>[Rewarded Review] Golden</t>
  </si>
  <si>
    <t>Fast and reliable. No throttles or anything. Paired with a 4080 and asus z790.</t>
  </si>
  <si>
    <t>SilasD</t>
  </si>
  <si>
    <t>This cpu is more than enough to handle my gaming, streaming, and work loads. Intel is an awesome product</t>
  </si>
  <si>
    <t>KYTwinsDad</t>
  </si>
  <si>
    <t>[Rewarded Review] Amazing!</t>
  </si>
  <si>
    <t>It's an I9, whay more needs said? Runs hot, super fast, premium price, perfect for solitaire</t>
  </si>
  <si>
    <t>americananarc</t>
  </si>
  <si>
    <t>Unopened just as described. Installed and working perfectly.</t>
  </si>
  <si>
    <t>marshliam24</t>
  </si>
  <si>
    <t>[Rewarded Review] Intel I9-13900k</t>
  </si>
  <si>
    <t>Insanely powerful, can easily run anything you will ever need to from consumer to even commercial level systems.</t>
  </si>
  <si>
    <t>PandaDuz</t>
  </si>
  <si>
    <t>Raptor Lake does not disappoint</t>
  </si>
  <si>
    <t>The 13th generation of intel core cpus has an increased core count and a better IMC for DDR5 overclocking, not to mention the higher frequencies and larger cache.</t>
  </si>
  <si>
    <t>RandyG</t>
  </si>
  <si>
    <t>[Rewarded Review] Best CPU in the market</t>
  </si>
  <si>
    <t>Best CPU in the market super powerful and works like a charm recommend to use with a liquid cooler</t>
  </si>
  <si>
    <t>PaulB</t>
  </si>
  <si>
    <t>[Rewarded Review] Intel processor</t>
  </si>
  <si>
    <t>This i9 13900k is a beast. I Love the speed that it provides and it stays at 80 to 85 degrees. Not bad for a high power processor.</t>
  </si>
  <si>
    <t>Nonierose12</t>
  </si>
  <si>
    <t>[Rewarded Review] Best CPU I ever bought</t>
  </si>
  <si>
    <t>Never thought upgrading to an i9 would make such a difference for someone who does a lot of rendering in Unreal Engine 5.</t>
  </si>
  <si>
    <t>godsrocker70</t>
  </si>
  <si>
    <t>Its fast, can get a little hot be sure you have adequate cooling. I purchased a Be Quiet AIO.</t>
  </si>
  <si>
    <t>cobalt411</t>
  </si>
  <si>
    <t>[Rewarded Review] One of the best CPU chips ever by intel</t>
  </si>
  <si>
    <t>If you want max gaming this card is for you but just know voltage will be needed for this chips true potential</t>
  </si>
  <si>
    <t>RenB</t>
  </si>
  <si>
    <t>Never would I thought that I would go to Intel but welp…. Here we are. Great cpu!</t>
  </si>
  <si>
    <t>JohnF</t>
  </si>
  <si>
    <t>Expensive but powerful. Running at 5.6 Ghz stable, using a corsair h150i the temp is under 61°C.</t>
  </si>
  <si>
    <t>STEVEN C.</t>
  </si>
  <si>
    <t>incorrect description</t>
  </si>
  <si>
    <t>the title says 13900, below it says 12900KF. which is it? those two models are completely different generations of CPUs.</t>
  </si>
  <si>
    <t>SamuelP</t>
  </si>
  <si>
    <t>[Rewarded Review] Top of the line processor</t>
  </si>
  <si>
    <t>Incredible! Just the best processor I have ever bought, and best buy did a crazy job to supply the demand</t>
  </si>
  <si>
    <t>Royce</t>
  </si>
  <si>
    <t>[Rewarded Review] Good purchase</t>
  </si>
  <si>
    <t>Probably one of the best CPUs i’ve used. It was a big jump from my last one and worth the cash if you can stretch it.</t>
  </si>
  <si>
    <t>doops</t>
  </si>
  <si>
    <t>[Rewarded Review] fast!</t>
  </si>
  <si>
    <t>fast cpu! it handles all task and ALL in same time. just make sure you have a good cooler and a good power supply and this CPU will be happy to serve you!</t>
  </si>
  <si>
    <t>Misheruzero</t>
  </si>
  <si>
    <t>This Intel core i9 was delivered within 3-4 business as needed, very satisfied. Be warned this cpu gets extremely hot...like 85 degrees hot.</t>
  </si>
  <si>
    <t>CasualGamer</t>
  </si>
  <si>
    <t>Powerful but runs hot for sure</t>
  </si>
  <si>
    <t>Fast and great for production work, overkill for gaming but still a great cpu. Unless you really need the cores the 13700k is a better choice for most.</t>
  </si>
  <si>
    <t>Kenneth H.</t>
  </si>
  <si>
    <t>When you absolutely positively want the fastest gaming CPU. I upgraded from a 5950X which was also a very good chip but it just wasn't quick enough for the 4090 and caused bottlenecks</t>
  </si>
  <si>
    <t>[Rewarded Review] All the power and then some!</t>
  </si>
  <si>
    <t>Worked perfectly, easily over clocked and much better temps than my 12th gen i7 even on the same cooler!</t>
  </si>
  <si>
    <t>butter</t>
  </si>
  <si>
    <t>[Rewarded Review] Monster CPU</t>
  </si>
  <si>
    <t>This paired with my 4090 has been a power house. Well suits my needs with my 160hz 4k monitor</t>
  </si>
  <si>
    <t>AdamS</t>
  </si>
  <si>
    <t>[Rewarded Review] Exactly what I expected</t>
  </si>
  <si>
    <t>It is exactly what I wanted when I built my new PC. Love the way Intel packaged this product.</t>
  </si>
  <si>
    <t>[Rewarded Review] Beast of a CPU</t>
  </si>
  <si>
    <t>Amazing processor, high clock speeds with 24 cores! Runs hot but thats expected so make sure you have adequate cooling.</t>
  </si>
  <si>
    <t>DP135</t>
  </si>
  <si>
    <t>Great chip. Using a 420mm Arctic AIO so temps are not a thought. BB did a price match for me and I saved 100.00. Couldn't be happier.</t>
  </si>
  <si>
    <t>Great uprgrade from my old intel core i7 6700k, looking forward to some intense gamming sessions with this baby</t>
  </si>
  <si>
    <t>Lily</t>
  </si>
  <si>
    <t>Best CPU you could get. Now using it with all my normal games like Forza it would only run at 10% tops.</t>
  </si>
  <si>
    <t>Wides2k</t>
  </si>
  <si>
    <t>Intel is back baby</t>
  </si>
  <si>
    <t>I9 13900k is the beast of a CPU considering his 10 mm process Intel is on the right track. This thing runs a little hot, but if you have the right cooling setup you’ll be just fine.</t>
  </si>
  <si>
    <t>SebastianG</t>
  </si>
  <si>
    <t>Works just as expected. No issues. Nice packaging.</t>
  </si>
  <si>
    <t>ZackeriahS</t>
  </si>
  <si>
    <t>[Rewarded Review] Great Value for power!</t>
  </si>
  <si>
    <t>Runs hot but amazing CPU. I recommend getting it for your PC but get a good CPU cooler.</t>
  </si>
  <si>
    <t>Top of the line. Would definitely buy again. Great for all types of gaming.</t>
  </si>
  <si>
    <t>BarBear2k</t>
  </si>
  <si>
    <t>Amazingly fast, better than the rest.</t>
  </si>
  <si>
    <t>Holy crap is this thing fast. Great temps and so happy with my purchase, don’t sleep on it. Best price from Best Buy too.</t>
  </si>
  <si>
    <t>RENER</t>
  </si>
  <si>
    <t>[Rewarded Review] Super Fast Super Cool</t>
  </si>
  <si>
    <t>Thermals at 40 to 50 degrees Celsius coold by NZXT Kraken 360 with no hickups and super fast game play 100 plus fps @ 4k with EVGA 3080Ti, Z790-E MB, 64GB of Corsair DDR5 6000MHz all powered by a GameMax 1300w PSU and everything is quite and perfect.</t>
  </si>
  <si>
    <t>PhilipC</t>
  </si>
  <si>
    <t>[Rewarded Review] Blazing fast.</t>
  </si>
  <si>
    <t>Blazing fast speed. Quality as expected. Intel is super.</t>
  </si>
  <si>
    <t>Gary P.</t>
  </si>
  <si>
    <t>Awesome speed &amp; with free COD MW II</t>
  </si>
  <si>
    <t>Awesome CPU, best upgrade my Rig ever had &amp; with a free copy of COD MW II thrown in.. I'm dancing! 😄 Thanks PC Case Gear 🙏👌</t>
  </si>
  <si>
    <t>EzzeKillz</t>
  </si>
  <si>
    <t>Absolutely a beast!</t>
  </si>
  <si>
    <t>Absolutely love this cpu! Playing video games and video editing was never this easy and fast, until now. The best cpu out there.</t>
  </si>
  <si>
    <t>RyanP</t>
  </si>
  <si>
    <t>[Rewarded Review] Worth while upgrade</t>
  </si>
  <si>
    <t>Didn’t disappoint purchased to upgrade my desktop build from a few years ago and I am impressed.</t>
  </si>
  <si>
    <t>TomyO</t>
  </si>
  <si>
    <t>[Rewarded Review] Recomend the item</t>
  </si>
  <si>
    <t>Really recommended item, works great, the only bad thing it has, it is really hot, and u need a good cooler</t>
  </si>
  <si>
    <t>HanV</t>
  </si>
  <si>
    <t>[Rewarded Review] Perfect packaging condition</t>
  </si>
  <si>
    <t>Came with safe and protected packaging. Works great on my pc. Switched from AMD to Intel.</t>
  </si>
  <si>
    <t>Googly45</t>
  </si>
  <si>
    <t>Best cpu on the market for gaming and productivity alike making single pc streaming and gaming rig easy</t>
  </si>
  <si>
    <t>RonaldM</t>
  </si>
  <si>
    <t>[Rewarded Review] Excellent Intel chip!!!</t>
  </si>
  <si>
    <t>This is excellent when it comes to my gaming! I am a hardcore gamer so this rocks!!!</t>
  </si>
  <si>
    <t>LeoE</t>
  </si>
  <si>
    <t>Gives out great performance which is a very strong CPU and would differently buy it again for other PC use.</t>
  </si>
  <si>
    <t>ItsRiley</t>
  </si>
  <si>
    <t>Very powerful CPU will warm up pretty fast Packaging was great will buy again</t>
  </si>
  <si>
    <t>Aramis</t>
  </si>
  <si>
    <t>[Rewarded Review] Fast!!</t>
  </si>
  <si>
    <t>This thing is a powerhorse! Absolutely love It wouldnt choose anythjng else</t>
  </si>
  <si>
    <t>rmx36</t>
  </si>
  <si>
    <t>Best Gaming Processor</t>
  </si>
  <si>
    <t>Most powerful processor for gaming, handles anything you throw at it like a champ. MW2 coming from a 12900K went up around 20-40 FPS.</t>
  </si>
  <si>
    <t>StevenD</t>
  </si>
  <si>
    <t>[Rewarded Review] Impressive and quick!</t>
  </si>
  <si>
    <t>Excellent well made processor I am extremely content with this performance couldn’t ask for more!!</t>
  </si>
  <si>
    <t>Dave</t>
  </si>
  <si>
    <t>[Rewarded Review] Power and some</t>
  </si>
  <si>
    <t>Monster processor. This one has a ton of power with a ton of heat. Make sure you pair it with a really good cpu cooler.</t>
  </si>
  <si>
    <t>RamiroR</t>
  </si>
  <si>
    <t>[Rewarded Review] Hands down best CPU I've ever owned.</t>
  </si>
  <si>
    <t>This cpu is a beast and fast, it's expensive but it's definetly worth it and won't have to upgrade in years!</t>
  </si>
  <si>
    <t>JonathanM</t>
  </si>
  <si>
    <t>Im a bestbuy employee and my old cpu had been fried my co workers were quick in helping me replace it and it works like a charm</t>
  </si>
  <si>
    <t>KyleD</t>
  </si>
  <si>
    <t>[Rewarded Review] Phillip Hue</t>
  </si>
  <si>
    <t>What’s thing this is. I truly enjoy it and hope yall and reading these lmfao</t>
  </si>
  <si>
    <t>Fastest consumer CPU out</t>
  </si>
  <si>
    <t>This processor is rock solid. Came from a 12700k and noticed a most consistent performance increase in games.</t>
  </si>
  <si>
    <t>G-Brew</t>
  </si>
  <si>
    <t>Incorrect Description</t>
  </si>
  <si>
    <t>This is listed as the KF model - which DOES NOT have the integrated graphics - but the main description shows as the NON-K model (which is i9-13900 with any letters after).</t>
  </si>
  <si>
    <t>Doug150</t>
  </si>
  <si>
    <t>[Rewarded Review] Best ever</t>
  </si>
  <si>
    <t>The quick response is amazing, the clock spped insane, just the best processor ever made</t>
  </si>
  <si>
    <t>JoseR</t>
  </si>
  <si>
    <t>[Rewarded Review] You get your moneys worth</t>
  </si>
  <si>
    <t>Great performance. A high end product for pc performance.</t>
  </si>
  <si>
    <t>LarryV</t>
  </si>
  <si>
    <t>[Rewarded Review] Fast Processor</t>
  </si>
  <si>
    <t>Nice jump from an 8th gen i5. So far has ran flawlessly and as fast as expected.</t>
  </si>
  <si>
    <t>LuisA</t>
  </si>
  <si>
    <t>[Rewarded Review] Gamer</t>
  </si>
  <si>
    <t>No issues with product, works great! Too bad extended warranty was not offered.</t>
  </si>
  <si>
    <t>PedroM</t>
  </si>
  <si>
    <t>[Rewarded Review] Best upgrade!</t>
  </si>
  <si>
    <t>Works like a dream. This is honestly one of the best and easiest upgrades I have ever done</t>
  </si>
  <si>
    <t>Soapy185</t>
  </si>
  <si>
    <t>[Rewarded Review] I9 13900</t>
  </si>
  <si>
    <t>Best CPU money can buy. Even if you paid me I still wouldn't choose differently. Couldn't be happier.</t>
  </si>
  <si>
    <t>808shopper</t>
  </si>
  <si>
    <t>Intel remains the leader in cpu processors.</t>
  </si>
  <si>
    <t>The Intel 13th generation is still the leader in pc processors for overall performance. Mahalo Intel.</t>
  </si>
  <si>
    <t>MiguelaO</t>
  </si>
  <si>
    <t>Good cpu but jave issues with the rams,is not comunicate with one! Only works with 3</t>
  </si>
  <si>
    <t>xhefritoro</t>
  </si>
  <si>
    <t>Although it draws to much power its a great CPU. Prepare for 850w plus PSU for this upgrade</t>
  </si>
  <si>
    <t>RosaC</t>
  </si>
  <si>
    <t>[Rewarded Review] i9 with 4090</t>
  </si>
  <si>
    <t>Product has worked great in my PC, no issues with overheating or bottlenecking.</t>
  </si>
  <si>
    <t>Moses</t>
  </si>
  <si>
    <t>[Rewarded Review] Butter smooth</t>
  </si>
  <si>
    <t>Overall amazing performance i can now enojoy butter smooth frame rates</t>
  </si>
  <si>
    <t>ShadowStorm</t>
  </si>
  <si>
    <t>[Rewarded Review] Super fast</t>
  </si>
  <si>
    <t>Super fast cpu, overclockable and average normal temps with corsair water cooling.</t>
  </si>
  <si>
    <t>austin</t>
  </si>
  <si>
    <t>[Rewarded Review] inner core i9</t>
  </si>
  <si>
    <t>it’s a really good cpu and can do about anything on it would recommend for anyone building a pc</t>
  </si>
  <si>
    <t>Samsung</t>
  </si>
  <si>
    <t>[Rewarded Review] Awesome results</t>
  </si>
  <si>
    <t>Very good product i always choose intel products for there very good results.</t>
  </si>
  <si>
    <t>Nate</t>
  </si>
  <si>
    <t>BEST PROCESSER ON THE MARKET. But it does run ver very hot so I would reccomend a contact frame and a good cooler.</t>
  </si>
  <si>
    <t>Nanofaux</t>
  </si>
  <si>
    <t>[Rewarded Review] Great CPU for workstations</t>
  </si>
  <si>
    <t>Works great, one of the best Gaming and Productivity CPUs around!</t>
  </si>
  <si>
    <t>RandomPerson</t>
  </si>
  <si>
    <t>[Rewarded Review] Great performance with a price tag to match</t>
  </si>
  <si>
    <t>Fantastic CPU meant for the most demanding of players/streamers</t>
  </si>
  <si>
    <t>Davidb910</t>
  </si>
  <si>
    <t>[Rewarded Review] Cpu extreme</t>
  </si>
  <si>
    <t>Great with extra frames on halo infinite. Paired with a 4080. No issues cracking 1440p 165fps ultra</t>
  </si>
  <si>
    <t>DanielU</t>
  </si>
  <si>
    <t>[Rewarded Review] Blazingg</t>
  </si>
  <si>
    <t>Super fast, can multitask playing games and watching streams at the same time with no problem</t>
  </si>
  <si>
    <t>MrPix</t>
  </si>
  <si>
    <t>Great overclocker</t>
  </si>
  <si>
    <t>Great overclocker, had problems with stability on the AI Overclock on my mobo, this is same mobo but is rock solid at 6200Mhz...brilliantly easy.</t>
  </si>
  <si>
    <t>PaulG</t>
  </si>
  <si>
    <t>[Rewarded Review] Review</t>
  </si>
  <si>
    <t>Great power and performance. Dose anything I need it too and even more.</t>
  </si>
  <si>
    <t>EsmeA</t>
  </si>
  <si>
    <t>[Rewarded Review] Esme</t>
  </si>
  <si>
    <t>it works great and does as it was expected, Made a huge difference for my gaming and the speed helps out a lot as well.</t>
  </si>
  <si>
    <t>PaulC</t>
  </si>
  <si>
    <t>[Rewarded Review] I9-13</t>
  </si>
  <si>
    <t>Easy to install, great piece of hardware! Deffinitly worth the money.</t>
  </si>
  <si>
    <t>JorgeD</t>
  </si>
  <si>
    <t>Item was ok but box arrived broken</t>
  </si>
  <si>
    <t>This is an excellent product for enthusiast, unfortunately my box cam out broken other than that im very satisfied with my purchase!</t>
  </si>
  <si>
    <t>Hiway</t>
  </si>
  <si>
    <t>[Rewarded Review] i9</t>
  </si>
  <si>
    <t>Booted right up. No issues. Super fast! I would buy again.</t>
  </si>
  <si>
    <t>Elyoyoga831</t>
  </si>
  <si>
    <t>Not for noobs</t>
  </si>
  <si>
    <t>If you dont know good about pc dont even get this cpu is mot for you, you have to limit tdp for not to overheat since motherboard has it as automatically and when i ran a cinnebench temperature hit 100c asap so you need to know enough to get this cpu as it’s powerful</t>
  </si>
  <si>
    <t>high end gaming</t>
  </si>
  <si>
    <t>best gaming cpu. it does run hot so I would not recommend overclocking but it is a beast when paired with a high end gpu for 4k gaming.</t>
  </si>
  <si>
    <t>DonovanH</t>
  </si>
  <si>
    <t>[Rewarded Review] BEST CPU</t>
  </si>
  <si>
    <t>Best cpu I ever had by FARRR. It’s super fast and gives me a gaming advantage</t>
  </si>
  <si>
    <t>EclecticTaste</t>
  </si>
  <si>
    <t>Intel Core i9 for the Gaming System</t>
  </si>
  <si>
    <t>Building a new gaming system for my son, I was going with a 12900k initially but wanted the CPU that can support higher MHZ Memory.</t>
  </si>
  <si>
    <t>What a BEAST</t>
  </si>
  <si>
    <t>This CPU will destroy any in the market now for the price and performance that you get BUT Oh boy this thing can get to 90°C easily runs too hot and draws power like crazy, You must Under Voltage this to control the Temps</t>
  </si>
  <si>
    <t>Quorra</t>
  </si>
  <si>
    <t>[Rewarded Review] Missing intel APO</t>
  </si>
  <si>
    <t>nice product, but unfortunate that intel APO isn't supported...</t>
  </si>
  <si>
    <t>Jreve7</t>
  </si>
  <si>
    <t>Great performed for the lower price in the market</t>
  </si>
  <si>
    <t>The performance it been great !! However Still getting bottlenecks by a 4090 no by much.</t>
  </si>
  <si>
    <t>JDubz</t>
  </si>
  <si>
    <t>Zoooooooom</t>
  </si>
  <si>
    <t>This thing is insaaaanely fast! Runs warm, so make sure you have a good AIO, zero complaints, would def recommend 10/10</t>
  </si>
  <si>
    <t>Millon</t>
  </si>
  <si>
    <t>Bought for future builds, Best Buy use the best prices and customer service !</t>
  </si>
  <si>
    <t>Elsket</t>
  </si>
  <si>
    <t>[Rewarded Review] Bottlenecked by a 4090</t>
  </si>
  <si>
    <t>This thing is ridiculous for coming out so soon after 12th gen.</t>
  </si>
  <si>
    <t>Ines</t>
  </si>
  <si>
    <t>[Rewarded Review] All you could ever need</t>
  </si>
  <si>
    <t>Was in perfect condition and can run anything you could possibly throw at it and then some</t>
  </si>
  <si>
    <t>MarkA</t>
  </si>
  <si>
    <t>[Rewarded Review] Quality service after purchase</t>
  </si>
  <si>
    <t>excellent service. repaired in a day after purchasing</t>
  </si>
  <si>
    <t>[Rewarded Review] Best choice with 13900K</t>
  </si>
  <si>
    <t>Best cpu with good quality, cooler more than amd cpu.</t>
  </si>
  <si>
    <t>Jdubs</t>
  </si>
  <si>
    <t>[Rewarded Review] Performance is great!</t>
  </si>
  <si>
    <t>Great performance boost from the i7 10th gen processor.</t>
  </si>
  <si>
    <t>[Rewarded Review] Extremely fast CPU</t>
  </si>
  <si>
    <t>It feels good to have the latest and greatest chip, if only for a few months.</t>
  </si>
  <si>
    <t>SSRRE</t>
  </si>
  <si>
    <t>[Rewarded Review] best CPU - even after 14900k</t>
  </si>
  <si>
    <t>best CPU - even after 14900k - if you can find this on deal.</t>
  </si>
  <si>
    <t>EnriqueT</t>
  </si>
  <si>
    <t>[Rewarded Review] Amazing!!!</t>
  </si>
  <si>
    <t>Great so far. Last part I needed to finish up my new set up. Going gaming room now.</t>
  </si>
  <si>
    <t>DarianS</t>
  </si>
  <si>
    <t>[Rewarded Review] CPU i9 13900k</t>
  </si>
  <si>
    <t>So far working great didn’t have the ks series tho but working like a charm</t>
  </si>
  <si>
    <t>[Rewarded Review] I9 Super speed</t>
  </si>
  <si>
    <t>Awesome processor, super fast and handles all my applications at 1 time</t>
  </si>
  <si>
    <t>JoshF</t>
  </si>
  <si>
    <t>[Rewarded Review] Wonderful</t>
  </si>
  <si>
    <t>Works great runs great. Very good product highly recommend</t>
  </si>
  <si>
    <t>Bobby</t>
  </si>
  <si>
    <t>[Rewarded Review] Best cpu on the market</t>
  </si>
  <si>
    <t>Great cpu I had a i7 before this i9 can handle anything is you pair it well with a gpu</t>
  </si>
  <si>
    <t>Hoan</t>
  </si>
  <si>
    <t>[Rewarded Review] HOW FAST IS TOO HOT</t>
  </si>
  <si>
    <t>ITS HOT SO HOT BUT SO FAST SO FAST. Top of the line for 6 months and now its time to upgrade.</t>
  </si>
  <si>
    <t>Wesabee</t>
  </si>
  <si>
    <t>[Rewarded Review] Works great, just gets a little hot</t>
  </si>
  <si>
    <t>First time on a desktop pc, and this cpu is serving me well</t>
  </si>
  <si>
    <t>YikeZ</t>
  </si>
  <si>
    <t>[Rewarded Review] fast CPU</t>
  </si>
  <si>
    <t>very fast cpu, definitely worth the money, would love to buy another chip</t>
  </si>
  <si>
    <t>JohnnySins</t>
  </si>
  <si>
    <t>[Rewarded Review] exensive but worth</t>
  </si>
  <si>
    <t>great product fps is vbery high now valorant go boom</t>
  </si>
  <si>
    <t>Purchased this and Best Buy assembled my computer parts for me at no cost with my Total Tech membership! Processor is fast and powerful!</t>
  </si>
  <si>
    <t>TirmiziH</t>
  </si>
  <si>
    <t>Best performance out of a CPU, and it handles any task you put at it. Best CPU!</t>
  </si>
  <si>
    <t>fwor4772</t>
  </si>
  <si>
    <t>Intel i9 13900k review</t>
  </si>
  <si>
    <t>Works great, but is power hungry. Overall a great product and a great addition to my system.</t>
  </si>
  <si>
    <t>[Rewarded Review] Its great</t>
  </si>
  <si>
    <t>I love it even though it runs a little hot. The performance is great.</t>
  </si>
  <si>
    <t>JiongxiaoHu</t>
  </si>
  <si>
    <t>[Rewarded Review] love 13900k</t>
  </si>
  <si>
    <t>really like this 13900k super fast and quite also goooooood price :)</t>
  </si>
  <si>
    <t>rjpascual24</t>
  </si>
  <si>
    <t>[Rewarded Review] 13900k CPU</t>
  </si>
  <si>
    <t>This is a beast cpu and work perfectly! Good for the money…</t>
  </si>
  <si>
    <t>Averageordinaryguy</t>
  </si>
  <si>
    <t>Very fast great for video production/ rendering fast for gaming. Runs hot make sure you have good cooling</t>
  </si>
  <si>
    <t>don</t>
  </si>
  <si>
    <t>fun to play with</t>
  </si>
  <si>
    <t>First, it really needs a really good cooler if you want to push it. But, the speeds are nuts and it's fun to push it to the limits to see what it can do.</t>
  </si>
  <si>
    <t>Rich</t>
  </si>
  <si>
    <t>[Rewarded Review] Powerful CPU!!</t>
  </si>
  <si>
    <t>This CPU runs games and processes with ease without problems!!!</t>
  </si>
  <si>
    <t>LilHzo</t>
  </si>
  <si>
    <t>Was not able to get it to work</t>
  </si>
  <si>
    <t>Intel helpline is hard to reach. Was not able to get it to work. It would not post.</t>
  </si>
  <si>
    <t>MichaelB</t>
  </si>
  <si>
    <t>Best processor I have ever bought runs games or applications with ease</t>
  </si>
  <si>
    <t>EliasA</t>
  </si>
  <si>
    <t>[Rewarded Review] CPU monster</t>
  </si>
  <si>
    <t>Great CPU but pricy still. If you got the money then get it!</t>
  </si>
  <si>
    <t>JCardenas</t>
  </si>
  <si>
    <t>[Rewarded Review] Perfect processor</t>
  </si>
  <si>
    <t>The best processor you can buy to build my computer is a good option</t>
  </si>
  <si>
    <t>Mr Hilly</t>
  </si>
  <si>
    <t>What a power house of a CPU combined with my 4090 it's 4K heaven. Arrived next day and well packaged, Thankyou Scan.</t>
  </si>
  <si>
    <t>Graeme Q</t>
  </si>
  <si>
    <t>Great performance out of the box. Low tempuratures and good scope for overclocking.</t>
  </si>
  <si>
    <t>ChrisJ</t>
  </si>
  <si>
    <t>[Rewarded Review] Review for intel 9</t>
  </si>
  <si>
    <t>Works amazing for what I use it for makes gaming a whole lot better</t>
  </si>
  <si>
    <t>JustinH</t>
  </si>
  <si>
    <t>[Rewarded Review] i913900k</t>
  </si>
  <si>
    <t>Does the job and does it well! Couldn't ask for a better processor</t>
  </si>
  <si>
    <t>JuanR</t>
  </si>
  <si>
    <t>[Rewarded Review] excelete</t>
  </si>
  <si>
    <t>excelente , is expesive, but is great items and grant game pice</t>
  </si>
  <si>
    <t>JasonT</t>
  </si>
  <si>
    <t>[Rewarded Review] Space heater</t>
  </si>
  <si>
    <t>I have a watercooled rig and this thing runs hot even for me.</t>
  </si>
  <si>
    <t>It's faster than my old 10900k, not much I can say other than it's doing a great job.</t>
  </si>
  <si>
    <t>AmontaeD</t>
  </si>
  <si>
    <t>[Rewarded Review] It’s amazing</t>
  </si>
  <si>
    <t>I like this thing so much I bought it to go with my z790 and to play warzone on I can say I’m building a nice Pc</t>
  </si>
  <si>
    <t>Review of Intel Core i9-13900 13th Gen Desktop Processor</t>
  </si>
  <si>
    <t>Good Points: Powerful processor Improvement Points: Nothing</t>
  </si>
  <si>
    <t>Demian</t>
  </si>
  <si>
    <t>FAST CPU</t>
  </si>
  <si>
    <t>Switched from AM4 and am very happy. I'm gaming at 150 FPS at 4k and life is good. I will be switching to B&amp;H from Amazon for PC parts.</t>
  </si>
  <si>
    <t>AllergicPeanut</t>
  </si>
  <si>
    <t>Powerhouse with more wattage</t>
  </si>
  <si>
    <t>Super fast cpu but at the cost of a lot of power draw. Make sure you have a good cooler to keep this guy cool</t>
  </si>
  <si>
    <t>Cerros</t>
  </si>
  <si>
    <t>Got it for 540 and its great! When OCed you cant compare an AMD</t>
  </si>
  <si>
    <t>Rana</t>
  </si>
  <si>
    <t>[Rewarded Review] Too hot</t>
  </si>
  <si>
    <t>I changing every processor as I can. It works but this one too hot.</t>
  </si>
  <si>
    <t>Got it on sale love my 13900k run’s everything like a champ.</t>
  </si>
  <si>
    <t>tracy</t>
  </si>
  <si>
    <t>[Rewarded Review] Great CPU for the $</t>
  </si>
  <si>
    <t>Best cpu on the market today. Works great for all games.</t>
  </si>
  <si>
    <t>ChristianR</t>
  </si>
  <si>
    <t>[Rewarded Review] Woooah</t>
  </si>
  <si>
    <t>This thing is absolutely insane. Packs a massive punch and fixed all my bottlenecks</t>
  </si>
  <si>
    <t>plutoisaplanet2me</t>
  </si>
  <si>
    <t>[Rewarded Review] Easy install</t>
  </si>
  <si>
    <t>Working great so far in my new build. Upgraded from a i5</t>
  </si>
  <si>
    <t>[Rewarded Review] Amazing product</t>
  </si>
  <si>
    <t>Amazing product, I would definitely recommend purchasing!</t>
  </si>
  <si>
    <t>Grosado</t>
  </si>
  <si>
    <t>Very powerful cpu. Temps are great under 70 degrees</t>
  </si>
  <si>
    <t>The I9 13900K is amazing for my pc build highly recommend but completely overkill… I LOVE IT 😍</t>
  </si>
  <si>
    <t>Archaios</t>
  </si>
  <si>
    <t>Top notch speeds and flexibility, if you can manage the heat. This will get hot, so get a large cooler if you go with this!</t>
  </si>
  <si>
    <t>Yodaman</t>
  </si>
  <si>
    <t>Hot hot hot!</t>
  </si>
  <si>
    <t>Great chip but runs hot, recommend a 360mm AIO or go water build. If you want best bang for the buck undervolt your chip.</t>
  </si>
  <si>
    <t>JayK</t>
  </si>
  <si>
    <t>Blazing fast, couldn't ask for more in something that will run for decades.</t>
  </si>
  <si>
    <t>Syrice</t>
  </si>
  <si>
    <t>[Rewarded Review] Get it!!!</t>
  </si>
  <si>
    <t>Amazing processor if you i need to upgrade, i had a 9th gen one before upgrading</t>
  </si>
  <si>
    <t>guelito40</t>
  </si>
  <si>
    <t>Excellent processor to play and perform tasks, I have been using it for approximately 1 month, I do not regret the investment.</t>
  </si>
  <si>
    <t>Schmatzenheimer</t>
  </si>
  <si>
    <t>[Rewarded Review] Easy to OC</t>
  </si>
  <si>
    <t>Overclocking is super easy and the processor is very fast, games run with ease</t>
  </si>
  <si>
    <t>[Rewarded Review] Must buy.</t>
  </si>
  <si>
    <t>Wow. This is a great upgrade. The performance is awesome.</t>
  </si>
  <si>
    <t>DonL</t>
  </si>
  <si>
    <t>[Rewarded Review] Best of CPUs</t>
  </si>
  <si>
    <t>Best of the best CPUs. though now the I9-14900K is out.</t>
  </si>
  <si>
    <t>Justan</t>
  </si>
  <si>
    <t>Easily fitted and works as expected, a good upgrade. No problems with compatibility and happy with the performance.</t>
  </si>
  <si>
    <t>Chaunc</t>
  </si>
  <si>
    <t>[Rewarded Review] Proper performance</t>
  </si>
  <si>
    <t>With proper cooling it cant be beaten at the moment</t>
  </si>
  <si>
    <t>SamanthaL</t>
  </si>
  <si>
    <t>[Rewarded Review] Upgrade.</t>
  </si>
  <si>
    <t>Awesome product. Definitely an upgrade from my last one.</t>
  </si>
  <si>
    <t>HenriqueV</t>
  </si>
  <si>
    <t>Great product, all in line with the description, I would recomend it</t>
  </si>
  <si>
    <t>Franklin</t>
  </si>
  <si>
    <t>Running HOT. Not problem with a good AIO. Love it!</t>
  </si>
  <si>
    <t>Petricore</t>
  </si>
  <si>
    <t>Would buy again</t>
  </si>
  <si>
    <t>Awesome CPU. works great and is fast! Would definitely recommend for gaming</t>
  </si>
  <si>
    <t>CarbyF</t>
  </si>
  <si>
    <t>[Rewarded Review] Good for the cost</t>
  </si>
  <si>
    <t>It works good! Need to get a cpu cooler to make it look fancy AF</t>
  </si>
  <si>
    <t>HarshdeepK</t>
  </si>
  <si>
    <t>Perfect fast and efficient.always reliable to buy from Best Buy.</t>
  </si>
  <si>
    <t>ROB P.</t>
  </si>
  <si>
    <t>Great cpu Great price Will use ebuyer again</t>
  </si>
  <si>
    <t>Jp2011</t>
  </si>
  <si>
    <t>[Rewarded Review] Through the roof!</t>
  </si>
  <si>
    <t>No need to OC, let it rip. You wont be disappointed one bit.</t>
  </si>
  <si>
    <t>Ivor</t>
  </si>
  <si>
    <t>Ivor's review of Intel Core i9 13900 13th Generation 16 Core Processor</t>
  </si>
  <si>
    <t>Pros: Powerful processor Cons: Nothing</t>
  </si>
  <si>
    <t>MichaelC</t>
  </si>
  <si>
    <t>Fast processor!</t>
  </si>
  <si>
    <t>Great! Functioned as designed! Will impress you with its speed.</t>
  </si>
  <si>
    <t>fULLrESPONSE</t>
  </si>
  <si>
    <t>Supercharged PC</t>
  </si>
  <si>
    <t>Great price. Super fast. Perfect for video editing and gaming.</t>
  </si>
  <si>
    <t>Overkill for my build but the currently the best in my opinion</t>
  </si>
  <si>
    <t>Grandpa</t>
  </si>
  <si>
    <t>[Rewarded Review] Intel fast</t>
  </si>
  <si>
    <t>Fast, stable, easy to install, reliable but a little pricey</t>
  </si>
  <si>
    <t>Digbar</t>
  </si>
  <si>
    <t>[Rewarded Review] Beast and comes in clutch</t>
  </si>
  <si>
    <t>Handles everything i need it to but it runs a tad bit hot</t>
  </si>
  <si>
    <t>CYF3R7</t>
  </si>
  <si>
    <t>[Rewarded Review] Great cpu easy install</t>
  </si>
  <si>
    <t>Great cpu easy install. Works well with almost all games.</t>
  </si>
  <si>
    <t>DerrickD</t>
  </si>
  <si>
    <t>Great i think it might be the best thing I ever had bought. Wow super impressed with this one.</t>
  </si>
  <si>
    <t>AdamB</t>
  </si>
  <si>
    <t>[Rewarded Review] Product review</t>
  </si>
  <si>
    <t>Enjoying my use of this product, for work and gaming.</t>
  </si>
  <si>
    <t>CarlosM</t>
  </si>
  <si>
    <t>Best cpu in the market very fast for gaming or streaming</t>
  </si>
  <si>
    <t>XMANX</t>
  </si>
  <si>
    <t>Works as expected Out of the box and onto the MB nothing speciL</t>
  </si>
  <si>
    <t>Blocka</t>
  </si>
  <si>
    <t>This cpu is absolutely insane!! Upgraded from a 12600k, what a difference in performance!</t>
  </si>
  <si>
    <t>Great product would definitely recommend to anyone.</t>
  </si>
  <si>
    <t>CShwifty</t>
  </si>
  <si>
    <t>[Rewarded Review] CPU Beast</t>
  </si>
  <si>
    <t>AWESOME CPU! Top of line and with the combo of Aero Gigabyte 4090, PC Beast!</t>
  </si>
  <si>
    <t>MariaZ</t>
  </si>
  <si>
    <t>Best cpu highly recommended no issues is fast best for the price</t>
  </si>
  <si>
    <t>NicholasR</t>
  </si>
  <si>
    <t>[Rewarded Review] Bad price</t>
  </si>
  <si>
    <t>I got it when it was four hundred dollars so I got lucky but it is a very good cpu.</t>
  </si>
  <si>
    <t>NoBody</t>
  </si>
  <si>
    <t>Excellent cpu, beast for anything you can throw at</t>
  </si>
  <si>
    <t>RobertG</t>
  </si>
  <si>
    <t>[Rewarded Review] Fast cpu</t>
  </si>
  <si>
    <t>Very fast cpu going good with my Rx 7900 xtx graphics card</t>
  </si>
  <si>
    <t>[Rewarded Review] I love it</t>
  </si>
  <si>
    <t>the performance is amazing, runs every thing extremely well even though I mostly just game!</t>
  </si>
  <si>
    <t>Rodney</t>
  </si>
  <si>
    <t>I9 3900k</t>
  </si>
  <si>
    <t>Great processor, I can’t wait to use it in Protools.I built a custom build music production and recording dest top</t>
  </si>
  <si>
    <t>Coldsteel</t>
  </si>
  <si>
    <t>Perfect companion for RTX 4090</t>
  </si>
  <si>
    <t>Incredible performance. The power usage is not as bad as they say.</t>
  </si>
  <si>
    <t>Peek</t>
  </si>
  <si>
    <t>Upgrading from i9 9900k and to 13900k. Night and day difference between the two processors</t>
  </si>
  <si>
    <t>MohareebD</t>
  </si>
  <si>
    <t>Its aight +++++++++++++++++++++++++++++++++++++++++</t>
  </si>
  <si>
    <t>Jian fu</t>
  </si>
  <si>
    <t>Love Intel but got bad cpu</t>
  </si>
  <si>
    <t>Got defective one, did stress test on it couldn't find one of the p core so exchange and my first time purchase stuff from u guy</t>
  </si>
  <si>
    <t>Darren</t>
  </si>
  <si>
    <t>Does what is say in the tin. Runs warm but demolishes anything you can throw at it</t>
  </si>
  <si>
    <t>DomingoR</t>
  </si>
  <si>
    <t>[Rewarded Review] I9</t>
  </si>
  <si>
    <t>Great proccessor, quick and wasy to install and update.</t>
  </si>
  <si>
    <t>Review of Intel Core i9 13900F 13th Generation 24 Core Processor</t>
  </si>
  <si>
    <t>Prompt delivery</t>
  </si>
  <si>
    <t>[Rewarded Review] Pc</t>
  </si>
  <si>
    <t>Amazing cpu I’ve been using it in my gaming pc and it’s a monster.</t>
  </si>
  <si>
    <t>NickG</t>
  </si>
  <si>
    <t>Work As it should Have not had a issue since i've been using it</t>
  </si>
  <si>
    <t>Stephen H.</t>
  </si>
  <si>
    <t>Great product with great service. Very Fast Processor and Great support.</t>
  </si>
  <si>
    <t>Viper</t>
  </si>
  <si>
    <t>[Rewarded Review] Happy</t>
  </si>
  <si>
    <t>Runs well no issues was a good upgrade good for a few years</t>
  </si>
  <si>
    <t>[Rewarded Review] fast cpu</t>
  </si>
  <si>
    <t>very fast cpu my grandson is a gamer and he loves it .</t>
  </si>
  <si>
    <t>user408405</t>
  </si>
  <si>
    <t>Have better Security for purchases</t>
  </si>
  <si>
    <t>My old card was stolen online and the person who stol my card purchased this item.</t>
  </si>
  <si>
    <t>zizi-1167</t>
  </si>
  <si>
    <t>I love it me mechine runs better in games and running programes.</t>
  </si>
  <si>
    <t>Kyosho</t>
  </si>
  <si>
    <t>One of the best CPU for gaming and multitasking. Impressive performance.</t>
  </si>
  <si>
    <t>Rayan</t>
  </si>
  <si>
    <t>[Rewarded Review] Verry Good Suff</t>
  </si>
  <si>
    <t>Good Stuff........................................</t>
  </si>
  <si>
    <t>Best CPU to date. Use it with an appropriate motherboard that supports this CPU.</t>
  </si>
  <si>
    <t>JaysenJ</t>
  </si>
  <si>
    <t>Works perfectly fine no issues at all. Would buy again.</t>
  </si>
  <si>
    <t>CorbynB</t>
  </si>
  <si>
    <t>Does everything it claims….best bang for your buck</t>
  </si>
  <si>
    <t>TLuddy</t>
  </si>
  <si>
    <t>Runs like an oven but great performance so just make sure to cool it properly</t>
  </si>
  <si>
    <t>dawson2938</t>
  </si>
  <si>
    <t>Crazy speeds</t>
  </si>
  <si>
    <t>Paired this with the 4090 for absolutely insane speeds. Shocking performance</t>
  </si>
  <si>
    <t>JesseD</t>
  </si>
  <si>
    <t>It makes me think I’m in the matrix and not to mention I can max out games</t>
  </si>
  <si>
    <t>pcgamerzhawaii</t>
  </si>
  <si>
    <t>[Rewarded Review] overkill</t>
  </si>
  <si>
    <t>A bit overkill for most people, but if you like having the best its a great choice</t>
  </si>
  <si>
    <t>YordanS</t>
  </si>
  <si>
    <t>[Rewarded Review] INTEL FOR THE WIN</t>
  </si>
  <si>
    <t>Best Cpu for gaming intel is the best i pairing with 4090 absolute beast</t>
  </si>
  <si>
    <t>Sabin</t>
  </si>
  <si>
    <t>[Rewarded Review] i9 13900k</t>
  </si>
  <si>
    <t>Best processor on the market, incredible speeds just a master piece.</t>
  </si>
  <si>
    <t>Terry L</t>
  </si>
  <si>
    <t>The Need for Speed</t>
  </si>
  <si>
    <t>High end product that delivers phenominal performance for high end builds.</t>
  </si>
  <si>
    <t>Top of the Line</t>
  </si>
  <si>
    <t>Packaging is top of the line. Worked as shoulders</t>
  </si>
  <si>
    <t>YonatanC</t>
  </si>
  <si>
    <t>[Rewarded Review] It’s a cpu</t>
  </si>
  <si>
    <t>If you have the money buy it, haven’t had any issues with it</t>
  </si>
  <si>
    <t>Thedon</t>
  </si>
  <si>
    <t>Lightening fast</t>
  </si>
  <si>
    <t>Went from 10900k to this and get way more frames when paired with my 4090 and 7200 ddr5 ram</t>
  </si>
  <si>
    <t>Love it, it’s like a mini sun inside my gaming pc.</t>
  </si>
  <si>
    <t>Madi</t>
  </si>
  <si>
    <t>Definitely an improvement, I use my PC to process large data sets- and this is a game changer for me.</t>
  </si>
  <si>
    <t>KennyH</t>
  </si>
  <si>
    <t>Great CPU and couldn’t ask for better customer service</t>
  </si>
  <si>
    <t>Bekzod</t>
  </si>
  <si>
    <t>Intel Core i9-13900K 3 GHz 24-Core LGA 1700 Processor</t>
  </si>
  <si>
    <t>Perfect Thanks</t>
  </si>
  <si>
    <t>Artimus</t>
  </si>
  <si>
    <t>[Rewarded Review] Mr</t>
  </si>
  <si>
    <t>Great chip !! …………………………………………………………………………………………….</t>
  </si>
  <si>
    <t>[Rewarded Review] AWESOME</t>
  </si>
  <si>
    <t>What a beast of a cpu. Will be a beast for years and years</t>
  </si>
  <si>
    <t>costajonny</t>
  </si>
  <si>
    <t>[Rewarded Review] GREAT</t>
  </si>
  <si>
    <t>Amazing performance, runs a bit hot but get a better AIO</t>
  </si>
  <si>
    <t>Crynomical</t>
  </si>
  <si>
    <t>It’s a good cpu helps out when your playing garbage games like Arma 3 the 5.5ghz helps out</t>
  </si>
  <si>
    <t>Nicholas</t>
  </si>
  <si>
    <t>Paired this with a z790 and 4090. Extremely fast and doesn’t get hot if you’re just gaming.</t>
  </si>
  <si>
    <t>JRally</t>
  </si>
  <si>
    <t>The intel i9 13900k is awesome cpc. I love it.....</t>
  </si>
  <si>
    <t>Thebest32inch4k</t>
  </si>
  <si>
    <t>To hot</t>
  </si>
  <si>
    <t>To hot, i dont like to see my component's reaching 99 degree thats insanely</t>
  </si>
  <si>
    <t>Kathie</t>
  </si>
  <si>
    <t>Very fast, runs cool. I'm using a MSI Z690 Motherboard with out issues.</t>
  </si>
  <si>
    <t>Sylvio</t>
  </si>
  <si>
    <t>Very good cpu over amd. Updraded from 12900k and can see a difference.</t>
  </si>
  <si>
    <t>AlexB</t>
  </si>
  <si>
    <t>Very good processor the best i have had will definitely recomend to anyone</t>
  </si>
  <si>
    <t>Misterfarad</t>
  </si>
  <si>
    <t>Needs to be more efficient</t>
  </si>
  <si>
    <t>Runs really hot even when using a 140mm liquid cooler</t>
  </si>
  <si>
    <t>WaylonD</t>
  </si>
  <si>
    <t>[Rewarded Review] Super fast CPU!!!</t>
  </si>
  <si>
    <t>Super fast keeps up with my rtx 4090. I have yet to be able to slow it down</t>
  </si>
  <si>
    <t>user898503</t>
  </si>
  <si>
    <t>Just gotta send it. It’s worth the money and I would do it again</t>
  </si>
  <si>
    <t>Tony</t>
  </si>
  <si>
    <t>Speed of light.</t>
  </si>
  <si>
    <t>Just received this power house of a Processor, Not yet up and running but i would like to say that B&amp;H shipped it at the speed of light as they have with other orders in the past. There service is oustanding. I need to shop here more.</t>
  </si>
  <si>
    <t>VictorM</t>
  </si>
  <si>
    <t>[Rewarded Review] I9-13900k</t>
  </si>
  <si>
    <t>This CPU is really fast in my pc i really recommend</t>
  </si>
  <si>
    <t>This and the 4090 is like peas and carrots!</t>
  </si>
  <si>
    <t>The Raptor Lake CPU is cool like a fool in a swimming pool!</t>
  </si>
  <si>
    <t>Nugget</t>
  </si>
  <si>
    <t>[Rewarded Review] Intel i9 CPU</t>
  </si>
  <si>
    <t>A BEAST of CPU i dont think i would need an upgrade in a long time</t>
  </si>
  <si>
    <t>Fantastic speeds</t>
  </si>
  <si>
    <t>I was able to get one of these up to 6ghz No problem at all. That is insane.</t>
  </si>
  <si>
    <t>TysonO</t>
  </si>
  <si>
    <t>It does a great job at computing things. I love it for gaming.</t>
  </si>
  <si>
    <t>Works really solid no issues at all was quick and easy</t>
  </si>
  <si>
    <t>Don't pay $1099 for this $589 cpu</t>
  </si>
  <si>
    <t>Don't give your money away to scalpers this is stupid</t>
  </si>
  <si>
    <t>AwfulWaffle76</t>
  </si>
  <si>
    <t>best of the best</t>
  </si>
  <si>
    <t>cant go wrong with this beast when paired with a 4090 and ddr5 @6200</t>
  </si>
  <si>
    <t>Jaiiwaii</t>
  </si>
  <si>
    <t>Good but</t>
  </si>
  <si>
    <t>Get this when the price drops a good bit.prices continue to fluctuate.</t>
  </si>
  <si>
    <t>Blisteringly quick</t>
  </si>
  <si>
    <t>Really quick processor that speeds up workflow and gaming.</t>
  </si>
  <si>
    <t>JesusM</t>
  </si>
  <si>
    <t>You only live once, buy it</t>
  </si>
  <si>
    <t>Working perfect. A lot of power for so few task I have.</t>
  </si>
  <si>
    <t>SwitchGaming</t>
  </si>
  <si>
    <t>Great Item</t>
  </si>
  <si>
    <t>Amazing Processor, Massive upgrade compared to the 12900K.</t>
  </si>
  <si>
    <t>Chuy</t>
  </si>
  <si>
    <t>I love this!!!</t>
  </si>
  <si>
    <t>This is sooooo goood!!!! My pc feels so future proof with this</t>
  </si>
  <si>
    <t>5.7ghz pcore overclock with 1.3v . Feeds my 4090 easily</t>
  </si>
  <si>
    <t>Techguy</t>
  </si>
  <si>
    <t>Made a whole lot of difference for my computing needs!</t>
  </si>
  <si>
    <t>Best on the market!</t>
  </si>
  <si>
    <t>Super fast! Only thing you will need is a good cooler</t>
  </si>
  <si>
    <t>LuisV</t>
  </si>
  <si>
    <t>excellent processor, the best choice ever have, nothing more to said</t>
  </si>
  <si>
    <t>grii91</t>
  </si>
  <si>
    <t>Better than amd.</t>
  </si>
  <si>
    <t>Cant run cyrsis in 1080p 60, but it almost can run tarkov.</t>
  </si>
  <si>
    <t>Amazingly fast! This is my first i9 and I absolutely love it.</t>
  </si>
  <si>
    <t>Fastest cpu guys I really really love it works perfectly fine</t>
  </si>
  <si>
    <t>Moved from a AMD Ryzen 5900x to the i9 13900k and the difference is huge.</t>
  </si>
  <si>
    <t>Awesome computer processing unit from Intel for gaming.</t>
  </si>
  <si>
    <t>Lee M.</t>
  </si>
  <si>
    <t>Super fast processor but a little power hungry.</t>
  </si>
  <si>
    <t>Bgdogz</t>
  </si>
  <si>
    <t>Went from the i7 12700f to this and it is great for many tasks.</t>
  </si>
  <si>
    <t>swaggg</t>
  </si>
  <si>
    <t>Fast fast processor</t>
  </si>
  <si>
    <t>Amazing cpu you cant go wrong with it.</t>
  </si>
  <si>
    <t>cpu perform well</t>
  </si>
  <si>
    <t>I had 0 issues with this CPU and it is a very powerful CPU</t>
  </si>
  <si>
    <t>Mn9a</t>
  </si>
  <si>
    <t>Fast - 39k in cinebench, but runs hot even with 360 aio.</t>
  </si>
  <si>
    <t>Elmachoman</t>
  </si>
  <si>
    <t>Runs a bit hotter than id like but is super powerful</t>
  </si>
  <si>
    <t>Godhand420</t>
  </si>
  <si>
    <t>Cpu king</t>
  </si>
  <si>
    <t>Its the best on the market atm what else needs to be said</t>
  </si>
  <si>
    <t>Marcus M.</t>
  </si>
  <si>
    <t>Fantastic cpu it just flys in a z790 motherboard.</t>
  </si>
  <si>
    <t>Alexv2k</t>
  </si>
  <si>
    <t>great processor really glad i got it for my new build</t>
  </si>
  <si>
    <t>Juanp</t>
  </si>
  <si>
    <t>Best of the Best</t>
  </si>
  <si>
    <t>It does what it says don't think about it just buy it</t>
  </si>
  <si>
    <t>Jim yorkshire</t>
  </si>
  <si>
    <t>New guts for my computer</t>
  </si>
  <si>
    <t>Excellent service and competitive price.recieved order following day.whats not to like</t>
  </si>
  <si>
    <t>HappyOwner</t>
  </si>
  <si>
    <t>So far no issues! Fast delivery. Good value. Thank you!</t>
  </si>
  <si>
    <t>Darren S.</t>
  </si>
  <si>
    <t>Truly awesome</t>
  </si>
  <si>
    <t>Great product meets all my needs and demands</t>
  </si>
  <si>
    <t>William M.</t>
  </si>
  <si>
    <t>cleanitsupply.com</t>
  </si>
  <si>
    <t>Damien B.</t>
  </si>
  <si>
    <t>shiny</t>
  </si>
  <si>
    <t>RubenF</t>
  </si>
  <si>
    <t>[Rewarded Review] Tech</t>
  </si>
  <si>
    <t>It was in excellent condition and easy to access on store</t>
  </si>
  <si>
    <t>tianyi</t>
  </si>
  <si>
    <t>Item delivered as described</t>
  </si>
  <si>
    <t>Abir</t>
  </si>
  <si>
    <t>Excellent Service</t>
  </si>
  <si>
    <t>Excellent service, sent item by next day delivery.</t>
  </si>
  <si>
    <t>Fast with no issues. Does everything i have asked of it.</t>
  </si>
  <si>
    <t>karl</t>
  </si>
  <si>
    <t>I think its fantastic</t>
  </si>
  <si>
    <t>axl</t>
  </si>
  <si>
    <t>Best on the market</t>
  </si>
  <si>
    <t>JERZY</t>
  </si>
  <si>
    <t>If someone was afraid of cooling problems in games, you can definitely not worry and use even an average air cooler. I was afraid of cooling problems and bought a water-based 'be quiet! Silent Loop 2 360mm 3x120mm'. However, if I had to choose now, I would buy some good air ones. In the water pump, the pump works non-stop (at least in the BIOS it is 60% of the revolutions) and makes a little noise, the air pump can be set to 0 revolutions or e.g. 20%. Maybe in synthetic tests the processor draws an average of 350W, but when playing/compiling C++ it is 100-200W. In addition, you can set the processor to the current consumption limit in the BIOS and still get great results. In PerformanceTest tests: - without limit: 62041 points [single core 4841] - with 200W limit: 58603 points [single core 4742] - with 150W limit ...More</t>
  </si>
  <si>
    <t>The processor was purchased in one of the promotions on the eve of Black Friday. What can I say? One of the best processors for consumer gaming setups. A processor with a blocked multiplier and without an integrated graphics system, which does not reduce the performance compared to its brethren with the note "K". The product was purchased with the intention of creating an efficient 4K UHD gaming machine, which will be assembled within a few days (after completing all the components). I recommend the product, but for people with a smaller budget who want to create a decent gaming device, I recommend purchasing i7 processors. The delivery itself was very efficient, the product complied with the description.</t>
  </si>
  <si>
    <t>Upgraded with brand new system from I9 9900KF @ 5GHz all cores to this cpu I9 13900KS, Easy to OC, sits on an Asus rog maximus z790 hero motherboard. The CPU requires a good motherboard with a good power supply to the CPU, with default settings P cores 5.6GHz boost 6GHz E cores 4.3GHz in stress test it draws just over 300W, with OC all cores P cores 5.7GHz boost 6.2GHz E cores 4.5GHz just over 450W. The CPU requires good water cooling to keep the temperature down during normal use, the best if you dare is to divide the CPU and directly mount the cooling block on the CPU's cores, the disadvantage is that the warranty disappears and there is a big risk of destroying the CPU, but the result will be about 15 degrees lower temperature. Increased performance by about 50% in Flightsimulator 2020 with TAA all set to ultra @1440 ...More</t>
  </si>
  <si>
    <t>Bewertung für Intel Core i9 13900K 24 8+16 3.00GHz So.1700 WOF</t>
  </si>
  <si>
    <t>Brutal performance! Of course the price is enormous, but anyone who buys an I9 is ​​not necessarily buying based on price performance. Be sure to set power limits according to Intel specs otherwise it gets very warm and you can hardly cool it. With Intel's power limits, a good mainboard with decent voltage converters and, as in my case, an H150i AIO, it still churns around with outstanding performance at 50-58 degrees. Super fast shipping from Mindfactory, always happy! Thanks</t>
  </si>
  <si>
    <t>Fantastic processor... especially when you get a good bin, it's mind-boggling. Switching from 11600K and 12700K, i.e. from great processors, only in their case there was no "dot on the i" and who was the speed demon here. I was slightly afraid of the temperatures, but a good copy calmed my slight fears. 39114 in CB R23 speaks for itself. Paired with 3080 ti and 2x16 3600 cl16. The board is STRIX Z690-A D4 and it is very fast. A BIOS update and Intel ME upload were enough for both the processor and XMP to work. I didn't have to buy a 360mm AIO because the 280mm one can handle it. And some people wrote above that it is hot with 360mm AIO in 80 degree games. Rdr2 for me max 58 degrees but this is probably the result of a good copy of my i9. It's a pity that Intel has to select these 13900K ...More</t>
  </si>
  <si>
    <t>Top performance! Noticeable difference to my old i9-9900k. Eliminated the bottleneck that I had with my RX 7900 XTX 3440x1440p. After installation, however, I recommend checking whether the mainboard has set the power limits PL1 &amp; PL2 to 4095w unlimited, if so the CPU can draw over 300 watts, which quickly led to 100C even with my Krakzen Z73 AiO water cooling. I limited it to the 253 watts recommended by Intel and adaptively undervolted the processor using the Intel ExtremeTuning utility Intel XTU. This means that the processor now only gets around 85C hot during full load in Cinebench R23, for example, and delivers around 40k points. An absolute monster and currently the strongest CPU you can get, it will probably be in the next few years...More</t>
  </si>
  <si>
    <t>Аскар</t>
  </si>
  <si>
    <t>I installed the processor on a conventional tower cooling with 4 heat pipes with a power dissipation of 220 watts, but this is not enough for it. It heats up quickly and regular fans can't handle the cooling. I turned on a couple of programs, and the temperature immediately jumped to 65 degrees. There is a program that heats it up to 100 degrees in 15-20 seconds. Therefore, immediately calculate your budget for a good water cooling system if you want to use the processor for its intended purpose.</t>
  </si>
  <si>
    <t>Али</t>
  </si>
  <si>
    <t>I switched to this model from the previous generation and did not regret it. Immediately noticed an improvement in performance with my DDR5 memory. I had to slightly adjust the cooling settings to avoid overheating during intensive use. In the stock state, energy consumption is quite high, but after a small downvolt it was possible to reduce the temperature and energy consumption without loss of performance.</t>
  </si>
  <si>
    <t>ALDERの湖 &amp;&amp; RAPTORの湖</t>
  </si>
  <si>
    <t>Raptor Lake-S 13th Gen (13th generation)...I was quite surprised by the sudden Efficiency core plus EIGHT from the previous work. I'm concerned about the increase in power consumption, but I couldn't help but take note of this growth rate. I feel that the overall performance has improved in exchange for power consumption (unless you are a core user, it may be difficult to experience it). If it's just released, it might be good for people who like new things. However, if you are satisfied with P8E8's 24 threads, there is no need to force yourself to switch. In terms of motherboard price, power consumption, and stability, I feel like Alder Lake will be the best choice at the moment. This is a must-have for those who like new things and want performance at the expense of stability, in exchange for power consumption. To get returns, you also have to take risks. Double-check the electricity bill and connections around the outlet. I like Raptor, but I also like Alder. Consult with your environment.</t>
  </si>
  <si>
    <t>Саги</t>
  </si>
  <si>
    <t>The Intel Core i9 13900F, LGA1700, OEM is an excellent processor that delivers superior performance in gaming, content creation, and productivity tasks. Its support for PCIe 5.0 and DDR5 memory ensures that it will remain relevant for a long time. However, the lack of integrated graphics, compatibility issues and high price may deter some users from this processor. For those who can afford it and are willing to invest in a compatible system, the 13900F is a powerful and future-proof choice.</t>
  </si>
  <si>
    <t>ゲーミングPCAPEX、VALO用とし…</t>
  </si>
  <si>
    <t>Purchased for gaming PC APEX, VALO. Using RTX4080 It's the fastest CPU, but it was much hotter than I expected. It's simple water cooling, but it makes the room hot!! This makes you wonder what happens to people who use air cooling...? Does it get cold? . It also consumes quite a lot of power, so to be honest, I didn't need a CPU for light games like APEX. The FPS rate has also peaked. I think the 13th generation i7 would have been better for this price. . VALO definitely doesn't need i9. I highly recommend it to streamers who plan to continue playing fairly heavy games in high quality for a long time!</t>
  </si>
  <si>
    <t>It's good that my friend Leszek wrote. I didn't even put my piece in the socket to test for fear... 1. The box came with a 100% non-original seal and sticker 2. After removing the processor from the wafer, I noticed slime of unknown origin on the cover... 3. Someone has been here before he wrote that the processor packed in a box flew like nails. Time to return. By the way, on auction portals there are 13900 processors, supposedly selected pieces, sold at a higher price than in x-kom - an interesting thing..</t>
  </si>
  <si>
    <t>Miro</t>
  </si>
  <si>
    <t>Bewertung für Intel Core i9 13900KF 24 8+16 3.00GHz So.1700 WOF</t>
  </si>
  <si>
    <t>Top price for top performance. Gaming 5 stars. I can't judge the rest. But you also have to say that there are many programs such as Vegas pro that can simply work better with Intel than with AMD. Before that I had a Threadripper 3960x and the program ran very slowly.</t>
  </si>
  <si>
    <t>Developer</t>
  </si>
  <si>
    <t>Najszybszy grzejnik w domu</t>
  </si>
  <si>
    <t>Bought for a set used for application programming, mainly compilation, etc. The only justification for this processor is probably video rendering and 3D CAD. At stock settings, when several cores are loaded, the processor immediately goes above 100*C. If I were to buy now, I would probably buy an i7. Additionally, AIO cooling is a must. For work culture, undervolting + power limit is necessary</t>
  </si>
  <si>
    <t>Patrick S.</t>
  </si>
  <si>
    <t>Schnellerer PC</t>
  </si>
  <si>
    <t>My initial impression is positive because the PC runs noticeably faster. However, the included fan could not be used because the use of a fan that used the air from the case fan cooled the CPU temperature an average of 10°C below the temperature of the included fan, which instead of up to 2000 rpm max. 2600 rpm, which does not use cold air flow and also no larger distances that would allow the air to circulate better.</t>
  </si>
  <si>
    <t>Mounted on Asus Rog Mximus Hero Z790. Cooled Corsair i150 Elite LCD. Idle temperature 30-45 degrees, CP2077, W3CE, God of War games, 50-75 degrees. 3D Mark CPU 18102, max temperature 89 degrees during CPU test. Thermal grizzly paste. So far I'm very satisfied, I'll see when I change the GPU to the 4000 series.</t>
  </si>
  <si>
    <t>Почти топ</t>
  </si>
  <si>
    <t>Almost a top processor in the current Intel line. It will be an excellent choice for building a workstation where high processor performance is required. It already has a built-in video core, which is quite suitable for displaying images on a monitor, which means you can save on a video card if its power is not used in work applications.</t>
  </si>
  <si>
    <t>Almost the top-end processor of the current generation in the Intel line. This version does not have the "K" index, so it is not intended for overclocking. But even without that the processor has very high performance. It also does not have a graphics core, but not everyone needs it.</t>
  </si>
  <si>
    <t>Aanonym</t>
  </si>
  <si>
    <t>Richtig tolles Prodoukt ;)</t>
  </si>
  <si>
    <t>This product is the top of all processors, I installed it in my OptiPlex5040 and started the device, it ran like clockwork, so I can only recommend it</t>
  </si>
  <si>
    <t>saturn.de</t>
  </si>
  <si>
    <t>Bewertung für Intel Core i9 13900K 24 8+16 3.00GHz So.1700 TRAY</t>
  </si>
  <si>
    <t>After the BIOS was falsified by Mindefactory, the processor runs like clockwork. - Workmanship quality very good, 0 complaints - Suggestions for improvement 0 - Expectations met in any case - Recommendation rate in any case</t>
  </si>
  <si>
    <t>Arnd</t>
  </si>
  <si>
    <t>Brilliant performance, super fast CPU. It really showed off its performance when rendering videos. Shipping fast and through midnight shopping with no shipping costs. The absolute best price on the market makes Mindfactory a clear recommendation for me.</t>
  </si>
  <si>
    <t>Very efficient processor. However, the temperatures are a tragedy. I managed to tame it a bit by using the contact frame and lowering the maximum power. I advise you not to save on cooling.</t>
  </si>
  <si>
    <t>Well, what can I say? A very fast processor, let alone after overclocking. I managed to get almost 42000 in Cinabench r23, so there is no shortage of power here. However, with this speed comes the problem of walking this piece of silicone warmer than the sun cover 😭</t>
  </si>
  <si>
    <t>You can't go wrong with the i9 13900kf if you need a lot of cores, although you have to say that you should buy or already own a sufficient cooling solution. I have a Dark Rock 4 Pro and the i9 can reach up to 80 degrees when gaming Celsius warm. Furthermore, the processor is known to be quite power hungry and draws up to 370 watts without a power limit set in the BIOS, making an 850 watt power supply almost mandatory.</t>
  </si>
  <si>
    <t>Absolutely unbeatable processor! Can't wish for much more than this (slightly less power consumption perhaps). Something worth adding and thinking about with this processor is that you will either need a beefy air cooler or run water cooling with either an AIO or custom loop as it develops a lot of heat.</t>
  </si>
  <si>
    <t>It works, you just have to remember that despite the letter F and theoretical savings, it can consume much more than the official TDP 65W. You have to take into account the consumption of about 200W and potential thermal throttleing</t>
  </si>
  <si>
    <t>Great quality and does its job as it should! Great for gaming or office. We recommend.</t>
  </si>
  <si>
    <t>The highest efficiency, unfortunately at the cost of huge power consumption and high temperatures. AiO mandatory. I guess the competition has better processors in this price range...</t>
  </si>
  <si>
    <t>Decent performance, but it also needs to be cooled. Even with a 360 Arctic Freezer 2, thermal throttling starts at around 260-270 watts.</t>
  </si>
  <si>
    <t>Processor as processor. With an SM 360 mm cooler and a Thermal overlay, my BIOS temperature without load is 30 degrees. Nice stock cooling included.</t>
  </si>
  <si>
    <t>Processor fast but hot. Unfortunately, my piece burned down within 7 hours. It caused a memory controller error. X-KOM replaced the processor with a new one. I recommend 13700K (cheaper and fewer problems).</t>
  </si>
  <si>
    <t>Valentin</t>
  </si>
  <si>
    <t>A performance monster! I didn't overclock either and with the Kraken X73 water cooling I got temperatures of around 85 degrees in the Cinebench stress test. So no heat problems whatsoever.</t>
  </si>
  <si>
    <t>NomNom</t>
  </si>
  <si>
    <t>Excellent prolle. If you don't max out the load, it's really efficient. Maxing out you're pulling down a bit, but on the other hand beats the competition. Went from 12700K. Noticeable difference.</t>
  </si>
  <si>
    <t>Very good CPU, I'm thrilled with the power. The CPU has met all my requirements so far, e.g. gaming, live streaming, rendering, etc. I can only recommend it to anyone with high demands on computing power.</t>
  </si>
  <si>
    <t>krzysztof</t>
  </si>
  <si>
    <t>Satan is a fact. Over 40K in Cinebech 23 on default settings without going crazy with OC. Unfortunately, not crazy, because I got a defective unit with a damaged memory controller. Time for a replacement.</t>
  </si>
  <si>
    <t>There is POWER, a transition from 9900K. The system was up and running, the 6400 memories went from straight to 6800 without the slightest change. I have Slingshot with OC + UV (5.7 Ghz P-core, 4.4 Ghz e-core, max boost on 2 cores 5.9 Ghz) plus energy consumption limitation at 320 W.</t>
  </si>
  <si>
    <t>Fast CPU. I find a regular thermal target of 100C to be optimal. You can assemble a grill here without any manual intervention.</t>
  </si>
  <si>
    <t>Enormous power. Combined with RTX 4080 you can easily fly to Mars. After undervolting in cinebench, good results and temperature at 75C. I recommend!</t>
  </si>
  <si>
    <t>In fact, it's not even that warm with good cooling. Very efficient, the only thing that hurts is the TDP. X-kom delivered it faster than a certain competing company that told me they were in the process of implementation... ;)</t>
  </si>
  <si>
    <t>Dion</t>
  </si>
  <si>
    <t>Great processor, but a real hothead. CPU trotted after 1 minute of continuous load despite 360 ​​AIO</t>
  </si>
  <si>
    <t>Dominique</t>
  </si>
  <si>
    <t>My friend bought this cpu in the winter because he needed a new element. Works great. about 50 degrees in the apartment 24/7, just start Warzone and go afk.</t>
  </si>
  <si>
    <t>According to opinions and reviews, there was supposed to be no big difference in performance from the I9 12900k, and it was supposed to be hotter. I took a risk and I see only superlatives, of course, to get the power out of it you need a decent mobo and water cooling.</t>
  </si>
  <si>
    <t>Bewertung für Intel Core i9 13900 24 8+16 2.00GHz So.1700 BOX</t>
  </si>
  <si>
    <t>Does what it's supposed to do, no noticeable difference to the K C23 37k points speak for themselves. It's also more economical. Highly recommended.</t>
  </si>
  <si>
    <t>First I installed this with a 500w power tag. Worked fine except two heavy programs crashed. After changing to 650w mains tag, even the heavy programs worked.</t>
  </si>
  <si>
    <t>後からの対応が良かったです。</t>
  </si>
  <si>
    <t>mb was initially defective. I misunderstood that it was an initial defect, so I returned the processor, but the response was very good. The performance of the processor was also better than I expected. I look forward to working with you again if you have the opportunity.</t>
  </si>
  <si>
    <t>Top processor, great performance and with water cooling I have no problems with temperature</t>
  </si>
  <si>
    <t>Switching from Ryzen 5 5800 - the gap is so huge that it's hard to believe. I haven't regretted a single moment since I started it</t>
  </si>
  <si>
    <t>快調に動いています。Eコアの存在のおか…</t>
  </si>
  <si>
    <t>It's running smoothly. Thanks to the presence of the E core, the temperature is usually low, but as soon as the CPU usage increases, it suddenly becomes high pitched. 360mm simple water cooling is required.</t>
  </si>
  <si>
    <t>Intel Core i9 13900F OEM is an excellent choice for those who value efficiency in multitasking and are willing to care about the choice of cooling system.</t>
  </si>
  <si>
    <t>The processor is really great, you start any new game and it only has 20-30% usage. Strong and quite cold. Just fire.</t>
  </si>
  <si>
    <t>A very powerful, phenomenal processor, but it has a small temperature disadvantage, this model requires very good cooling</t>
  </si>
  <si>
    <t>Linus</t>
  </si>
  <si>
    <t>Incredibly good CPU, but at extreme levels if you don't limit the power consumption you need a very good cooling system.</t>
  </si>
  <si>
    <t>Konrad</t>
  </si>
  <si>
    <t>Top processor, very efficient, and therefore, in my case, when the processor is loaded at 100%, the temperature reaches about 100 degrees, of course when loaded with a stress testing program, and with normal use, a maximum of 60 degrees while playing games.</t>
  </si>
  <si>
    <t>The Intel Core i9 13900 OEM is an excellent choice for those looking for a powerful processor with flexibility in choosing a cooling system.</t>
  </si>
  <si>
    <t>bought with the intention of playing titles that grind and grind, such as Football Manager or Paradox games, mother of God how it all works</t>
  </si>
  <si>
    <t>Works great and stays really cool thanks to the AOI</t>
  </si>
  <si>
    <t>I am satisfied with the purchase and the 9 13900k has power and high power consumption, but I know that newer processors consume a bit of power, but there is great potential, apart from the power consumption, it is also valuable, but I still recommend it</t>
  </si>
  <si>
    <t>Efficient processor, but very hot, without a good AIO with 3 fans it will be difficult to achieve good temperatures.</t>
  </si>
  <si>
    <t>What else can you say about this high-end monster? It beats the AM5 7950x by an average of 16%, putting it ahead of AMD at the top of the benchmark.</t>
  </si>
  <si>
    <t>He does the job. It guarantees good performance at low power consumption and low temperatures.</t>
  </si>
  <si>
    <t>Very efficient processor. Works with MSI MAG Core Liquid C360 3x120mm cooling and 40-60 degrees in games (depending on the game).</t>
  </si>
  <si>
    <t>I am very satisfied and the product does what it promises. Thanks</t>
  </si>
  <si>
    <t>Great CPU. There is nothing to complain about, runs well and stable.</t>
  </si>
  <si>
    <t>Simply the better choice over the K, who needs the graphics unit.</t>
  </si>
  <si>
    <t>The CPU is just awesome!!!!!</t>
  </si>
  <si>
    <t>A slingshot, it works. A bit weak for this year, Intel is not trying</t>
  </si>
  <si>
    <t>Laurentiu</t>
  </si>
  <si>
    <t>As expected, it's a great processor. Top top top</t>
  </si>
  <si>
    <t>Top performance!, top goods, fast delivery, very well packaged</t>
  </si>
  <si>
    <t>So far I haven't found anything that uses it to 100% capacity!</t>
  </si>
  <si>
    <t>they do nothing on the computer, the temperature ranges from 44 to 50 degrees, in games it ranges from 71 to 82 plus minus, very good and very warm</t>
  </si>
  <si>
    <t>wesley</t>
  </si>
  <si>
    <t>Its reputation is no longer to be established, but to be observed, then we buy! Not for gaming of course ;-)</t>
  </si>
  <si>
    <t>Irinel</t>
  </si>
  <si>
    <t>Everything is ok with the processor... you can feel the difference from the i9-9900k to the 13900k.</t>
  </si>
  <si>
    <t>Everything is super fast and I have zero more problems.</t>
  </si>
  <si>
    <t>Super fast, temperatures on the carsair icue H170i elite cappelix are around 70 degrees.</t>
  </si>
  <si>
    <t>Performance commensurate with temperature. I recommend investing in good cooling.</t>
  </si>
  <si>
    <t>Good processor. Price ok</t>
  </si>
  <si>
    <t>emel</t>
  </si>
  <si>
    <t>Działa jak przystoi na Intela</t>
  </si>
  <si>
    <t>I have no problems after three months of use.</t>
  </si>
  <si>
    <t>Maciek</t>
  </si>
  <si>
    <t>There is probably no need to describe anything here, Intel 13th generation does a total job.</t>
  </si>
  <si>
    <t>Great, thank you again</t>
  </si>
  <si>
    <t>Minä</t>
  </si>
  <si>
    <t>There is more computing power than is needed. Good processor.</t>
  </si>
  <si>
    <t>A cool, efficient processor for working with graphics and editing videos.</t>
  </si>
  <si>
    <t>HUBERT</t>
  </si>
  <si>
    <t>Fast and hot. Beautiful thing.</t>
  </si>
  <si>
    <t>Hani</t>
  </si>
  <si>
    <t>Wow, Works as it should. Core i9 13900K + Z790-F = BRUTAL</t>
  </si>
  <si>
    <t>Ok for now. You need to use water cooling of at least 360 degrees.</t>
  </si>
  <si>
    <t>Nanayamichan</t>
  </si>
  <si>
    <t>Nothing to complain about. Make sure you have a 360+ AIO only!</t>
  </si>
  <si>
    <t>Works well came in nice silver packaging</t>
  </si>
  <si>
    <t>Beast, it doesn't cool down without undervolting</t>
  </si>
  <si>
    <t>Cool! And the apartment seems warmer...</t>
  </si>
  <si>
    <t>Uwe P.</t>
  </si>
  <si>
    <t>Top Ware, gerne wieder</t>
  </si>
  <si>
    <t>Top goods, gladly again</t>
  </si>
  <si>
    <t>Peard processor, sits from 4090 to z790. Fire</t>
  </si>
  <si>
    <t>発送も早く届きました。やはり最速いいで…</t>
  </si>
  <si>
    <t>The shipment also arrived quickly. As expected, it's the fastest! I'm glad it was packaged well. If you have any further questions, please feel free to contact us.</t>
  </si>
  <si>
    <t>Very efficient, just this temperature.</t>
  </si>
  <si>
    <t>A good processor, you can feel the huge differences between 10th and 13th gen copper</t>
  </si>
  <si>
    <t>It's a small stove, but it runs like crazy.</t>
  </si>
  <si>
    <t>gimine</t>
  </si>
  <si>
    <t>très satisfait</t>
  </si>
  <si>
    <t>no problem I recommend</t>
  </si>
  <si>
    <t>kagurasama177</t>
  </si>
  <si>
    <t>This is really good, the seller is friendly</t>
  </si>
  <si>
    <t>mcknschn</t>
  </si>
  <si>
    <t>Don't forget the heatsink when you buy a new CPU!!</t>
  </si>
  <si>
    <t>There is speed... there is fire 🔥</t>
  </si>
  <si>
    <t>miguel</t>
  </si>
  <si>
    <t>quite powerful but expensive for what it is</t>
  </si>
  <si>
    <t>bardzo dobry chociaż cena wysoka</t>
  </si>
  <si>
    <t>John R.</t>
  </si>
  <si>
    <t>The CPU is fine but the Intel cooler is rubbish IMHO. This version of the CPU includes a graphics processor built into the CPU chip that is fine for every day use. The CPU cooler does not fit onto the Gigabyte Z790 UD AX motherboard purchased. Each of the Cooler legs sits about 1mm above the fitted CPU. NO amounf of force can make the clip legs engage in the motherboard holes without destroying the LGA socket pins. If you try and make warranty claim that is denied for both CPU purchased and the motherboard due to bent LGA1700 socket pins bent in my experience. As far as I am concerned the LA1700 socket design is flawed and should NEVER been allowed to come to market. It just NOT robust enough for consummer use IMHO. Previous Intel coolers use thin gauge spring steel on the ...More</t>
  </si>
  <si>
    <t>Intel Core i5-12400</t>
  </si>
  <si>
    <t>Intel Core i5 12400</t>
  </si>
  <si>
    <t>wellgarth</t>
  </si>
  <si>
    <t>Excellent Upgrade</t>
  </si>
  <si>
    <t>Excellent upgrade, makes transcoding much simpler/quicker - even on the integrated GPU. I'm sure it would do the same for games. Less obvious which way to install than previous generations as the small arrow is, well, small! The stock fan does the job and is not too noisy as full pelt. However, it's about time Intel invented a better system of attaching the fan to the motherboard/CPU as it took a few attempts to get it seated correctly in the press stud holes. After some overheating/CPU at 100% of thermal tolerance, I finally got it to seat correctly. Not ideal. Would only give it 4 stars for that, but as it allows me to edit video while transposing others without a sweat, I think it deserves 5 stars.</t>
  </si>
  <si>
    <t>This Part is one of many New Parts for my first ever complete ground up build computer. All parts where selected for specific purpose for this build which will be my Media Centre PC for my Home Theatre System once I get my gear set up. It's all new and running Windows 11 Professional as that's what I am generally use to, "Professional" that is. There is only one item I am still waiting on to arrive to complete this build which is a 3.5'' front mounted Memory Card Reader Writer unit. Though I am considering an extra 120 Fan for the case rear to add extra protection against over-heating, though unit is working great. This CPU was minimum specs I wanted for this build, and with the Motherboard, Choice!!! It's all working great.</t>
  </si>
  <si>
    <t>ซีพียู i5 gen 12 • 6 (6P) Cores • 12 Threads • Intel UHD Graphics 730 คุณสมบัติ Model Model : Intel Core i5 Brand : Intel Specification CPU Cooler ✔ TDP : 65 W Cache L3 : 18 MB Cache L2 : 7.5 MB Architecture : Intel 7 CPU Bus : - Integrated Graphics : Intel UHD Graphics 730 Turbo : 4.4 GHz Frequency : 2.5 GHz CPU Core / Thread : 6 (6P) Cores / 12 Threads Socket : 1700 (12th Gen - Alder Lake)</t>
  </si>
  <si>
    <t>D. T.</t>
  </si>
  <si>
    <t>Works great with MSI Pro Z690 &amp; RTX 3060 TI</t>
  </si>
  <si>
    <t>My old 2015 amd cpu/gpu pc build, the FX 8350 cpu died. so i decided to build a intel/nvidia game pc this time. i wasn't looking for oc cup so i got the 12400. i was more worried about the mb but it worked on second boot, gpu didn't boot correctly on first try so i reboot and it worked. so far the 12400 is working great, just like a new pc should with no issues. for $180 i would recommend 12400 which should last for years since its ddr5 compatible for next gen. MB: MSI Pro Z690 A wifi ddr5 GPU: MSI RTX 3060 TI ddr6x CPU cooler: Noctua NH-U12S Redux Ram: CORSAIR VENGEANCE RGB DDR5 RAM 32GB 5200mhz PSU: EVGA 210-GQ-1000-V1 Case: MUSETEX ATX PC Case Pre-Install 6 PWM ARGB Fans</t>
  </si>
  <si>
    <t>Outstanding CPU</t>
  </si>
  <si>
    <t>Intel really delivered on this CPU -- I was in need of a new PC and debated building with the AMD5600X or similar, but when I saw this one on the horizon I waited a few weeks and I'm very glad I did! I received a 2060 as a hand-me-down basically and wanted to build a decent PC around it, aside from video card the build cost was about $700. I use my pc as an everyday system for web browsing and some gaming, no interest in overclocking or trying to max out the newest games or anything like that but still I've been extremely impressed. For a $200 CPU and a $140 motherboard this is a really great system. Everything is fast and smooth, no complaints whatsoever! Benchmark tests showed my system as top of the charts, I should be able to use this PC for 6-8 years. I'm using the stock ...More</t>
  </si>
  <si>
    <t>neweggbusiness.com</t>
  </si>
  <si>
    <t>NghiaT</t>
  </si>
  <si>
    <t>The Sweet Spot</t>
  </si>
  <si>
    <t>When you drive on the street, would you be able to realize the power of a race car? For me, I would rather get something that gets the job done that can drive at slightly above the speed limit and never below the speed limit. Analogously, that would be this i5-12400. The price is economical. The CPU is efficient because it takes less watts and produces less heat than an i7. It is slightly faster than I need it to be (in AAA games, my FPS is bottlenecked by my RTX 3070 Ti GPU, and in esports titles I can get 165+ FPS). Most importantly, it is fast for enough to feel snappy because I hate it when something freezes even for a split second.</t>
  </si>
  <si>
    <t>Recommended.</t>
  </si>
  <si>
    <t>I initially bought this due to it being the most affordable mid range CPU for my new build, and was also considering similarly priced AMD Ryzen 5600X, but settled on this ultimately. I do not regret this at all. The performance is amazing and can run CPU-intensive games well along. The stock cooler provided is also amazing and simple to install, but would have preferred if it came with metal mounting screws instead of cheap-feeling plastic push pins. It is genuine and the packaging arrived sealed and undamaged. The shipping time was fast</t>
  </si>
  <si>
    <t>jonathan_rader</t>
  </si>
  <si>
    <t>Great product really powerful for the price possibly the best budget gaming cpu available right now</t>
  </si>
  <si>
    <t>I own a computer repair business. I am very impressed with this product. I would recommend it to anyone wanting a good fast computer. This card is good for everything from video games to every day use. Don't be afraid that it's not an i7 it still has plenty of power for video games. For most people a K series i5 or an i7 isn't really worth the extra money. If you are using it in a gaming computer be sure to get a dedicated graphics card as the integrated graphics is only really good enough for business use and for some really old games. I am using an old GTX 1070 with mine and I am really pleased with the results. For 1080p gaming it is a really decent setup.</t>
  </si>
  <si>
    <t>HL</t>
  </si>
  <si>
    <t>Best budget processor on currently, PERIOD!</t>
  </si>
  <si>
    <t>This bargain chip outperforms older gen chips that draw more power and cost a ton more. I was looking for a bargain chip for a living room itx build. Had to be inexpensive and low tdp. Only complaint is the stock intel cooler is loud! If I had a different case that wasn’t so open, it might have worked. It cooled this chip just fine, but was too loud for my taste so I went with a cheap 240aio. Running it at low rpms, it’s virtually silent. Temps don’t go above 55c.</t>
  </si>
  <si>
    <t>Carlotta</t>
  </si>
  <si>
    <t>The best value CPU</t>
  </si>
  <si>
    <t>It’s the sweet spot CPU for most people. Very efficient, it draws around 30-65 watts depending on the load, which is not that much if you compare it high end CPUs, but it has plenty for power to do most of everything. You only need a better CPU if you’re pairing it with something like RTX 3070 ti and up. For everything else, it’s the best bang for your buck.</t>
  </si>
  <si>
    <t>Douglas</t>
  </si>
  <si>
    <t>B&amp;H is underrated for parts</t>
  </si>
  <si>
    <t>2nd time I've ordered very specific computer parts from B&amp;H and 2nd time they have delivered. Great prices, accurate and fast fulfillment. Yeah, I would recommend. Liked that this Intel CPU came with everything I needed to match with the motherboard and the computer I planned. It's running now, so far so good.</t>
  </si>
  <si>
    <t>Monte J.</t>
  </si>
  <si>
    <t>A great bang for the buck cpu to pair with a good gpu</t>
  </si>
  <si>
    <t>You get more cores than an i3 based cpu. If you want to save a lot, you could go with a 12100f, but I think you get a lot of value with this cpu. You get the faster pcie lanes and more of them compared to the 10th and 11th gen cpus. And you can use a single fan low profile heatsink and fan with this and get around 75c temperatures during cpu stress tests. When the 13400 comes out though, this might not be worth it depending on the price it comes out with, but for now you get a great value and great performance.</t>
  </si>
  <si>
    <t>OneQuartLow</t>
  </si>
  <si>
    <t>Nice spot on the performance/value curve.</t>
  </si>
  <si>
    <t>The i5-12400 is at a nice spot on the value/performance curve for a homelabber. Anything lower and you only get four cores. Anything higher and you have to deal with the P-core/E-core dichotomy. The included heatsink/fan combo isn't much to look at but it gets the job done.</t>
  </si>
  <si>
    <t>james</t>
  </si>
  <si>
    <t>Bought new came with thermal paste on the pins on back</t>
  </si>
  <si>
    <t>I bought this product new but it came used. It has thermal paste on the front and on the back of the pins. I will be returning this and I'll just get it somewhere else The shipping was fine it's just obviously been used when it should have been brand new</t>
  </si>
  <si>
    <t>blue.n-14</t>
  </si>
  <si>
    <t>Works pretty good, very strong</t>
  </si>
  <si>
    <t>It's a budget processor for about 200 bucks with powerful 6 cores. For example, I'm running a RTX 3060 with this processor on a game called Sea of Thieves. A game that renders water and the GPU runs at about 70% and the CPU runs 13% and this is with maxed out graphics, v sync, and the GPU on quality mode. Now, the graphics on the processor itself are subpar because it couldn't even play the game without the graphics card on low settings. I'd really only buy this processor with graphics as a back up if your GPU goes bad or just as a backup. Stock cooler does okay too, just weird to install.</t>
  </si>
  <si>
    <t>kenneth p.</t>
  </si>
  <si>
    <t>needs a real air cooler</t>
  </si>
  <si>
    <t>Was running a little to hot with stock cooler- So I added a AK400 digital air cooler, the difference is20c cooler at idle and gaming- huge difference- I thought it was my GPU causing, nope the CPU was running hot, now 31c at idle and 50 or under during most games</t>
  </si>
  <si>
    <t>Wonderful performance, great vfm, pretty terrible cooler. A massive upgrade (naturally lol) from my previous CPU, a ten year old i7 3770k. Didn't change GPU, seeing a 20fps boost to my low end and 10fps average in AC Valhalla. The stock cooler isn't worth installing though. Very loud, spins up a lot, which to me seems like it's barely adequate. I had hoped AMD's Wraith would make Intel respond with better, but no. However it's essentially a free cooler so I'm not complaining.</t>
  </si>
  <si>
    <t>7ffo8utarbcieec7hm5efjpfnc</t>
  </si>
  <si>
    <t>Decent mid tier CPU even gotten the mid tier of the mid tier since wont be needing all 12core of the next tire up. I cant tell too much difference since upgrading from a 2nd gen i5(2310) \n\nNote the given box heatsink is actual hot garbage it barely able to handle the heat when given AMPLE airflow not on the CPU can but the surrounding case fans too. get a food tower heatsink when getting your 12th gen CPU, along with the right mount</t>
  </si>
  <si>
    <t>lazada.com.my</t>
  </si>
  <si>
    <t>Review of Intel Core i5 12400 12th Gen Alder Lake 6 Core Processor</t>
  </si>
  <si>
    <t>Good Points: Good value for money. Pretty impressed with the performance for gaming. Was torn between this and the 12600k but decided I was better off spending more on a graphics card rather than a processor. Improvement Points: Nope. Nothing offensive about this processor.</t>
  </si>
  <si>
    <t>DJones</t>
  </si>
  <si>
    <t>Intel i5 Review</t>
  </si>
  <si>
    <t>Processor is very good. your turbo speed will depend largely on board and memory quality and speed. The heatsink fan had somewhat loose legs. Which is the reason for 4 stars. If you are a heavy gamer go i9. I built my PC with the i5 because it is going to be a media server. Mostly music, So the i5 is more than enough.</t>
  </si>
  <si>
    <t>product is good. fast delivery and handled with care. nice item. worth every penny. thank po sa seller. good job! will order again!</t>
  </si>
  <si>
    <t>Corvus</t>
  </si>
  <si>
    <t>Check for all the parts, as mine had some missing</t>
  </si>
  <si>
    <t>Lovely cooler, looks efficient. It should have a backplate in the box for it. Unfortunately, it shipped without a backplate, and dealing with Intel support, they had me recount the same problem three times three different ways before telling me they were going to contact *management* to see *if* they could replace it, and told me I should consider RMA'ing it back through Amazon. What the heck? In other words, if I don't get an email by tomorrow afternoon from a call center manager I'm supposed to return the whole thing to Amazon and buy a different processor. That's nuts! Update from customer service: The supervisor of the first two people called me back from a number that registered as a potential spam caller. He said they don't send the backplate to their own cooler ...More</t>
  </si>
  <si>
    <t>LeighK2</t>
  </si>
  <si>
    <t>I like this CPU as it is economical and useful for a wide range of applications, plenty of power for most "normal" use. If you don't know the specific reasons why you should get an i7/i9, then that means you should get this, and you won't be disappointed with the performance.</t>
  </si>
  <si>
    <t>Best Feature:Legit Product Quality:Superb Performance:Smooth Responsive seller. item in good condition, came with secure packaging.</t>
  </si>
  <si>
    <t>RASI</t>
  </si>
  <si>
    <t>they sent me a used item</t>
  </si>
  <si>
    <t>I requested a price match and Bestbuy matched the price. I received the item (I am building a pc and bought many items) and out it in my travel bag as I was going overseas. when I took the parts for the technician to assemble it , the item was used. the seal was broken and there were sign of thermal paste removal. Now I am overseas and can't return the product. i will not get away with this cheating they sold me a used item for the price of a new item.</t>
  </si>
  <si>
    <t>Jose M.</t>
  </si>
  <si>
    <t>A good mid class CPU</t>
  </si>
  <si>
    <t>This CPU wasn't my first choice, was aiming for the F version but for the time being I needed a CPU to finish my rig and bought this one, so far it's been almost 4 months and everything is working perfectly, paired it with 32GB RAM from Corsair and an ASUS TUF GAMING B660-plus wifi d4, not using the stock cooler but temps stay on the low 40s and never reaches more than 60 degrees. Overall a good choice for a mid tier build.</t>
  </si>
  <si>
    <t>Poseidon</t>
  </si>
  <si>
    <t>Great budget processor.</t>
  </si>
  <si>
    <t>If you're looking to save money but also want an extremely competent and reliable processor in 2023. The 12400 is a safe pick. I run this with a RX 6600 XT and I can stream a 1080p/60FPS game in HIGH/ULTRA settings, watch streams on the side and download a game on steam at the same time with no CPU bottleneck. Need I say more?</t>
  </si>
  <si>
    <t>DT</t>
  </si>
  <si>
    <t>Used dozens in office computer builds.</t>
  </si>
  <si>
    <t>My go to processor for a standard office computer build. Inexpensive, reliable and has great performance for the price. I have built dozens of computers using the i5-12400 processor, Crucial P3 NVME SSD, Crucial Ballistix DDR4 and all my clients are thrilled with the performance.</t>
  </si>
  <si>
    <t>Ameen</t>
  </si>
  <si>
    <t>This is a serious upgrade from what I originally had. For its price, it delivers great performance and the stock cooler seems to be decent. The iGPU is also decent, it seems to be able to actually run most of the games I want to at acceptable settings. Overall, a great CPU</t>
  </si>
  <si>
    <t>Great performance for price</t>
  </si>
  <si>
    <t>Very happy with the performance of this CPU despite it being a lower end core i5. Does run a little warm though especially with the stock cooler but the cooler is definitely much improved over previous generations. Highly recommend!</t>
  </si>
  <si>
    <t>BogdanM</t>
  </si>
  <si>
    <t>No problems with this processor. I only use my Pc for web browsing at the moment and I just tested some games. In tests the temperature was going a bit high with stock fan and stock conductive paste, if I would game daily I guess I'll have to change both fan and paste.</t>
  </si>
  <si>
    <t>Mr R.</t>
  </si>
  <si>
    <t>I had been waiting for this little marvel to get to a good price point along with motherboard and memory. It was surprisingly easy to fit to the motherboard... and also the supplied cooler. I’m very pleased with the overall result. OK, I upgraded from an old bundle, but this lives up to all the glowing reviews out there, and forms is a nice speedy system. Thanks also to CCL for competitive pricing.</t>
  </si>
  <si>
    <t>Reasonably priced for the performance. The processor was simple to install, but the stock cooler (included) was a bit tricky. Be careful not to bend plastic pins when applying pressure. Stock cooler is quiet.</t>
  </si>
  <si>
    <t>Intel Core i5-12400 Boxed inkl. Kühler</t>
  </si>
  <si>
    <t>Fast, powerful 12th generation intel processor with good performance, has 6 cores and 12 threads, have a 10 nm of technology process. Overclocking is possible, but there is no special need for this, because power consumption increases dramatically, as do temperatures. Copes with all tasks</t>
  </si>
  <si>
    <t>Ferdinand I.</t>
  </si>
  <si>
    <t>The best LGA1700 bang for the buck at time of purchase - March 2023</t>
  </si>
  <si>
    <t>My build uses an MSI B760 DDR4 mobo and Kingston Fury 3200 RAM and a WD SN770 SSD. It's been running flawlessly from first power-up til today, roughly 3 weeks. The 12400 is fast enough and the price was good.</t>
  </si>
  <si>
    <t>I bought this processor and now very glad. This i5 12 gen is very performance and good for gaming and engineering. 6 core and 12 threads work on 2,5 GHz frequency with possibilities to boost 4,4 GHz. A tdp is low, the box version has a cpu cooler. Good processor, support ddr4 amd ddr5 ram</t>
  </si>
  <si>
    <t>A good processor of new 12 generation of Intel with 6 core and 12 threads, a new architecture 10 nm and support ddr5. There is a good performance, 6 core is good in many works, for gaming it's excellent. There is a integrated graphics Intel uhd 730. A temperature is good (low)</t>
  </si>
  <si>
    <t>Janey K.</t>
  </si>
  <si>
    <t>Budget range CPU power is now more than enough for the vast majority of users</t>
  </si>
  <si>
    <t>Paired this with a 3080 which I was told was going to bottleneck the 3080. That's probably true, but if you're fine with consistent 165 Hz across all games, you don't really need to go extra with CPU power. The value of increases in frame rate diminishes drastically past 165 hz.</t>
  </si>
  <si>
    <t>Carl</t>
  </si>
  <si>
    <t>i5-12400 Processor w/cooler</t>
  </si>
  <si>
    <t>I did not need a huge amount of cores for a home PC build and this CPU was a good deal IMO for less than $200 at the time. This one comes with the CPU cooler which looks better than previous stock Intel coolers. No problems on install and all working well.</t>
  </si>
  <si>
    <t>M. N.</t>
  </si>
  <si>
    <t>Fast and reasonably cost CPU for general PC use</t>
  </si>
  <si>
    <t>I purchased this for use in a general use PC for a non-power user. This CPU may have been overkill for a basic PC but I suspect it will be workable for at least a decade or more. This CPU under a Noctua CPU cooler has been stable and reliable.</t>
  </si>
  <si>
    <t>AveryTheDude</t>
  </si>
  <si>
    <t>Exactly what I needed for my pc build</t>
  </si>
  <si>
    <t>I love it. It's a great addition to my pc. I knew what I was getting too so I knew you cant over clock it. But it runs great and the stock cpu cooler is solid (I suggest upgrading obviously). But it's exactly what I wanted!</t>
  </si>
  <si>
    <t>midnight_sulfur</t>
  </si>
  <si>
    <t>Bang for your buck!</t>
  </si>
  <si>
    <t>I bought this while it was on sale a couple months ago - building my first computer. It works well and has built-in graphics (though I always would recommend a graphics card). 10/10 recommend as it runs well and it came with a cooler.</t>
  </si>
  <si>
    <t>Jesse R.</t>
  </si>
  <si>
    <t>Working like it's supposed too.</t>
  </si>
  <si>
    <t>Using it for a computer at church that is running Propresenter 7, and it seems to be handling it fine. Also using it with a xfx Radeon rx 6600 GPU, and Corsair DDR5 5600 32gb.</t>
  </si>
  <si>
    <t>A good CPU, not too hot performs well in games keeps clock speeds on high, does not reduce them under long load. I byught it for about 200 €, which is a reasonable price for such performance. I use it in sync with my 3060 ti in Full HD, it all goes ultra high</t>
  </si>
  <si>
    <t>Jeffrey C.</t>
  </si>
  <si>
    <t>Stock cooler is a bad joke</t>
  </si>
  <si>
    <t>don't hesitate one second before replacing with a vertical cooler. A 120 mm model, selling for $39, was easier to install, lowered idle temps from 50 to 25 deg C, and is silent. What more can be said?</t>
  </si>
  <si>
    <t>Review of Intel Core i5-12400 12th Gen Desktop Processor 18M Cache</t>
  </si>
  <si>
    <t>I was looking for a 13 series, but this was much cheaper. Not disappointed at all, it’s furious and more than does the job.</t>
  </si>
  <si>
    <t>Kim C.</t>
  </si>
  <si>
    <t>Don’t expect to use the cooler that comes with it.</t>
  </si>
  <si>
    <t>The default cooler can’t maintain a reasonable temp, and I found it nearly impossible to install. Expect to use a real cooler.</t>
  </si>
  <si>
    <t>For the price I don't think its possible to find a better mid-range gaming CPU, performs superbly at a price that is very easy on the pocket. I use this mostly for gaming and some other pc tasks and it's never let me down. Runs cool with the stock fan too.</t>
  </si>
  <si>
    <t>A dox version of popular gaming cpu with 6 cores 12 threads - i5 12400. A new generation have good characteristics and high performance for 10 - 20% in different works. There is a good speed of work - 2,5 GHz, a boost up 4,4 GHz, a 18 mb of l3 cache and integrated graphics</t>
  </si>
  <si>
    <t>Works great, runs cool!</t>
  </si>
  <si>
    <t>Runs very cool with my Noctua NH-D15S and Thermalright contact frame. I suggest using the frame. (It's easy to install...be sure to leave the CPU in while doing so) Don't use the Intel 'clamp' and then use the frame.</t>
  </si>
  <si>
    <t>[Rewarded Review] Intel chips are awesome</t>
  </si>
  <si>
    <t>Very fast responsive processor. No complaints. Perfect for a very productive computer</t>
  </si>
  <si>
    <t>xjepoycastle</t>
  </si>
  <si>
    <t>Performance:Best Best Feature:Speed Product Quality:Best Mabilis nakarating thru shopee express. Mobo and PSU is also ordered from IT World.</t>
  </si>
  <si>
    <t>MAZ R.</t>
  </si>
  <si>
    <t>Well to start off the packaging it came in was a Bargain and for gaming its great budget pc, playing texas chainsaw massacre its a great Gaming chipset the temps are great if you get a Aio but beware if your doing any video editing and stuff get a aftermarket cooler as the noise with the Og cooler is just not great.</t>
  </si>
  <si>
    <t>KurtH68</t>
  </si>
  <si>
    <t>Works great in my son's new build, runs everything he is throwing at it, haven't started oc yet but looks promising from what we see. Great starter cpu</t>
  </si>
  <si>
    <t>norman m.</t>
  </si>
  <si>
    <t>6 power cores only</t>
  </si>
  <si>
    <t>Simple CPU compared to some of the hybrid CPUs that have efficiency cores added. Runs quite cool (~90 F) in my ITX build.</t>
  </si>
  <si>
    <t>ComTek C.</t>
  </si>
  <si>
    <t>Great budget processor</t>
  </si>
  <si>
    <t>great processor if you are on a budget for a gaming PC or just need an everyday computer for work or play. Pair this up with any mid-range GPU and you will have a great PC for the next 4-5yrs without regret.</t>
  </si>
  <si>
    <t>Good Points: Quiet (when not pushed too hard), provided cables fit fine in a MATX case. Yet to try with a more power hungry graphics card.</t>
  </si>
  <si>
    <t>It's not AMD</t>
  </si>
  <si>
    <t>Great CPU / GPU, fully supported by Linux. AMD gave me nothing but grief. Plenty fast enough for me.</t>
  </si>
  <si>
    <t>Performance:Good Good for gaming 1080p with compatible graphics card ..this is f series not k series ,, overall it is very good for starter .. i like it</t>
  </si>
  <si>
    <t>Gino N.</t>
  </si>
  <si>
    <t>Very good for its price</t>
  </si>
  <si>
    <t>This cpu matched with an amd or nvidia card is powerful for running gaming and even editing or working online, I highly recommend this cpu for a mid-high end gpu to match with</t>
  </si>
  <si>
    <t>Human</t>
  </si>
  <si>
    <t>Amazing CPU, Fast speeds can handle alot of tasks running at once I used this on my first pc and I couldn't be happier with this product and CCL computers with their great service. 10/10 would recommend to anyone who needs a solid mid Rance CPU</t>
  </si>
  <si>
    <t>rafaellanznnister</t>
  </si>
  <si>
    <t>Odered: April 9 Received: April 14 2nd item bought from IT WORLD. Well Protected packaging, maski ako na hirapan buksan 🤣 which is good. Waiting for others Pc parts to be delivered. Thank you 😊</t>
  </si>
  <si>
    <t>aira_dulyok</t>
  </si>
  <si>
    <t>kakareceive ko lang and walang receipt. I expected invoice. I will update next month if no problems, tho working and has great performance as of now. thank you, also I did have favor after placing my order na could send a picture before shipping but di ata napansin ni seller, i send it twice haha. Delivery was superb kasi ang bilis. thanks again</t>
  </si>
  <si>
    <t>Great value for all around PC, no gaming</t>
  </si>
  <si>
    <t>Bought for wife's work/all around PC. She doesn't game, thus didn't need a Vid card and used the onboard vid in the CPU and MB. Would recommend!</t>
  </si>
  <si>
    <t>Richard N.</t>
  </si>
  <si>
    <t>I used this in a PC build. The fan was perfect, the CPU runs at 35 C. Benchmarks were very fast. Not used for gaming so didn't add graphics card. Perfect for my needs.</t>
  </si>
  <si>
    <t>Howard N.</t>
  </si>
  <si>
    <t>Have an issue with the mother board and the 5.0 PCIE slot but the chip worked fine on boot up. Have a 12 second boot time on a fresh install. Using Gigabyte fast boot</t>
  </si>
  <si>
    <t>Good value cpu. Wife uses it for web browsing emails and cricut. No gaming.</t>
  </si>
  <si>
    <t>Got it for the wife, just uses it for web browsing and emails lol. Its enough for her.</t>
  </si>
  <si>
    <t>Ken S.</t>
  </si>
  <si>
    <t>Fine cpu, but the cooler it came with wasn't stock, and it didn't fit in the motherboard.</t>
  </si>
  <si>
    <t>Good cpu, that runs well. Only issue is the cooler it came with was not stock, and it did not fit the in the motherboard like it was supposed to.</t>
  </si>
  <si>
    <t>The goods are attached with Fragile Sticker, but they are not handled carefully. The delivery management is getting worse nowadays.</t>
  </si>
  <si>
    <t>Really happy</t>
  </si>
  <si>
    <t>I paired this cpu with a vetroo tower cooler, 32 gb ram, and rtx 3060. I was playing vrchat with a i5-6600, 8 gb ram, and gtx 970 and it was lagging pretty bad even with settings turned down. With these upgrades I'm finally able to run the game smooth in busy lobbies with the settings cranked.</t>
  </si>
  <si>
    <t>Amazing product for Value! Super fast delivery and easy tracking provided by CCL/DPD, Would buy again for any new builds provides amazing performance for price.</t>
  </si>
  <si>
    <t>ksims</t>
  </si>
  <si>
    <t>[Rewarded Review] Great price to performance</t>
  </si>
  <si>
    <t>Awesome budget cpu. Low wattage and Less heat when Gaming .</t>
  </si>
  <si>
    <t>tomotori.ph</t>
  </si>
  <si>
    <t>Thank you easypc &amp; shopee! 💗💗💗 Your 100 MB FREE DATA has been credited. Enjoy your reward and watch out for more promos only on the GigaLife App!</t>
  </si>
  <si>
    <t>chadricperez</t>
  </si>
  <si>
    <t>Performance:working Product Quality:working Best Feature:good packaging, very secured</t>
  </si>
  <si>
    <t>LoganH</t>
  </si>
  <si>
    <t>[Rewarded Review] Extremely satisfied</t>
  </si>
  <si>
    <t>Runs everything perfectly. The shipping was amazing and I couldn’t have asked for a better product.</t>
  </si>
  <si>
    <t>AreEyeSeaKay</t>
  </si>
  <si>
    <t>I can stream and play games at the same time without issue. Benchmarks well. I wish gpus weren't so hard to get, but this upgrade has really breathed new life into my system alongside a b660 tomahawk.</t>
  </si>
  <si>
    <t>Scoobyfizz</t>
  </si>
  <si>
    <t>Is a good budget upgrade</t>
  </si>
  <si>
    <t>This processor is a good budhet upgrade to get me onto a windows 11 compatible processor from an i5 2500k</t>
  </si>
  <si>
    <t>JacksonS</t>
  </si>
  <si>
    <t>[Rewarded Review] More than enough!</t>
  </si>
  <si>
    <t>Runs fast and cool, and is more than enough CPU for most gamers. What's not to love!?</t>
  </si>
  <si>
    <t>hl5515</t>
  </si>
  <si>
    <t>Performance:Yet to try Best Feature(s):Yet to try Value For Money:Good Received the item in good condition but yet to try it out.</t>
  </si>
  <si>
    <t>Very excellent cpu</t>
  </si>
  <si>
    <t>Really good cpu for gaming also very good to play video games temporarily if you don’t have a graphics card at the moment or if you’re playing games that don’t require much power.</t>
  </si>
  <si>
    <t>syazli</t>
  </si>
  <si>
    <t>Item well received. Packed in thick bubble wrap. Money well spent.</t>
  </si>
  <si>
    <t>Bang for buck</t>
  </si>
  <si>
    <t>There might be better processors in the 13th gen, but for its time, it was the best speed per dollar value. It performs like a champ in all of the AAA games I've thrown at it.</t>
  </si>
  <si>
    <t>rathburn</t>
  </si>
  <si>
    <t>This processor works amazingly fast, hell so far I am able to run Armored core 6, and VR games just great.</t>
  </si>
  <si>
    <t>Francis</t>
  </si>
  <si>
    <t>Great for workstation</t>
  </si>
  <si>
    <t>Bought for a workstation for photography. Works great, and fast. Comes with processor and cpu cooler.</t>
  </si>
  <si>
    <t>Toby F.</t>
  </si>
  <si>
    <t>Easily the best bang for it's your buck for a mid range CPU. Cannot recommend it enough. Running it with a 3060ti and it works beautifully.</t>
  </si>
  <si>
    <t>Jays</t>
  </si>
  <si>
    <t>Works great, no issues at all and installation was easy, the stock cooler actually looks decent now and has a little heft to it. If using an after market cooler make sure it supports the socket.</t>
  </si>
  <si>
    <t>NickG45</t>
  </si>
  <si>
    <t>Bang for your buck on a sale</t>
  </si>
  <si>
    <t>Great chip at a great price. Good Thermals. Great low sale price and conveniently compatible with lower tier motherboards like b660</t>
  </si>
  <si>
    <t>Really great CPU for the money. Huge upgrade in performance from what I had without too big a price tag. Easy to install.</t>
  </si>
  <si>
    <t>Mid-range CPU from Intel's 12000 series. Great choice as a heart of a gaming rig, also can be used for a workstation or an office PC.</t>
  </si>
  <si>
    <t>Good Points: Best processor on the market for the price Improvement Points: No</t>
  </si>
  <si>
    <t>Included cooler doesn't fit over the CPU socket??</t>
  </si>
  <si>
    <t>no problems as long as you know you're paying for just the CPU. was planning to use my old noctua anyway, but had to wait on an adaptor, which is the only reason i noticed this issue in the first place.</t>
  </si>
  <si>
    <t>SiddharthaS</t>
  </si>
  <si>
    <t>[Rewarded Review] Worth the price.</t>
  </si>
  <si>
    <t>It was worth the price. It runs smoothly and does all the work without any lag.</t>
  </si>
  <si>
    <t>Yaqub c.</t>
  </si>
  <si>
    <t>Best performance for its price class.</t>
  </si>
  <si>
    <t>- would recommend it over 5600x for the current price difference. If you have the extra cash, get a better tower cooler. Stock is not the best.</t>
  </si>
  <si>
    <t>StartingNewComputerBuild</t>
  </si>
  <si>
    <t>My favorite electronics store of all time!</t>
  </si>
  <si>
    <t>I seem to find the best prices and quality products without worry that the price will drop or what I buy is not the best quality. Thank you for staying in business through all of the shutdowns while others have closed for good.</t>
  </si>
  <si>
    <t>vintot580</t>
  </si>
  <si>
    <t>Product Quality:excellent brand new Performance:really powerful cpu Best Feature:comes with a dedicated fan</t>
  </si>
  <si>
    <t>Geoff</t>
  </si>
  <si>
    <t>Upgraded from a 10 year old 2500k... Night and day difference to my gaming, pc temps and noise. Included fan is also performing well. Great value for money cpu and highly recommended.</t>
  </si>
  <si>
    <t>Omar Q</t>
  </si>
  <si>
    <t>Intel i5</t>
  </si>
  <si>
    <t>Intel i5 12th gen used with Asus motherboard, performance very good when used with windows 11</t>
  </si>
  <si>
    <t>Samuel</t>
  </si>
  <si>
    <t>First upgrade in about 10 years and this CPU blew my mind for the price. Works absolutely fine out the box and look forward to our gaming future together</t>
  </si>
  <si>
    <t>Product image Intel Core i5 12400 Processor</t>
  </si>
  <si>
    <t>used in new computer build. Works as expected. EAsy to use</t>
  </si>
  <si>
    <t>kingkkub</t>
  </si>
  <si>
    <t>Works well. No complaints</t>
  </si>
  <si>
    <t>Eli G.</t>
  </si>
  <si>
    <t>PCCG had the lowest price of anyone in Australia for this Alder Lake cpu, so what else can you say?</t>
  </si>
  <si>
    <t>KENNYonPC</t>
  </si>
  <si>
    <t>Awesome budget chip that preforms great! Have it in a mini Itx build with a 240aio, run cool 30c-55c.</t>
  </si>
  <si>
    <t>Decent budget core</t>
  </si>
  <si>
    <t>What can I say? The really valuable, decent, and low-budget pc core.</t>
  </si>
  <si>
    <t>Tangledup</t>
  </si>
  <si>
    <t>Upgraded from an i5 2500k, with a new motherboard, the system is now quicker and pushes the GPU a lot harder. Games are a lot better to play.</t>
  </si>
  <si>
    <t>KingG</t>
  </si>
  <si>
    <t>[Rewarded Review] New processor</t>
  </si>
  <si>
    <t>Great product would recommend to who ever needs to upgrade there cpu</t>
  </si>
  <si>
    <t>Chi T.</t>
  </si>
  <si>
    <t>Good value for money Good performance in Stock configuration Easily overclock to 5GHz</t>
  </si>
  <si>
    <t>john2x1</t>
  </si>
  <si>
    <t>Product Quality:10/10 Performance:10/10 Best Feature:10/10</t>
  </si>
  <si>
    <t>Perfect CPU</t>
  </si>
  <si>
    <t>Excellent performance, new socket, cheap price Bottom intel with 6 cores and 12 threads, great solution</t>
  </si>
  <si>
    <t>Legit and trusted seller. package is properly sealed and items are in good condition. Will definitely buy here again thank you. 😁👍</t>
  </si>
  <si>
    <t>While the (currently) previous generation, this will still be a powerful CPU for a long time.</t>
  </si>
  <si>
    <t>Easy to fit and an excellent price. Meets all expectations. Fits into my new SSD server build very nicely.</t>
  </si>
  <si>
    <t>Paul's review of Core I5-12400 2.50ghz Sktlga1700 18.00mb Cache Boxed</t>
  </si>
  <si>
    <t>Pros: Best processor on the market for the price Cons: No</t>
  </si>
  <si>
    <t>Craigo</t>
  </si>
  <si>
    <t>Came with Thermal past already attached, and as it should be, was very easy to install, and gives me the power i require currently to enjoy online gaming</t>
  </si>
  <si>
    <t>Pamfilo M</t>
  </si>
  <si>
    <t>Best value for money when building Game &amp; Multimedia PC. Combine with Mini ITX Board</t>
  </si>
  <si>
    <t>wesleypaul</t>
  </si>
  <si>
    <t>LIGHTWEIGHT BUT POWERFUL</t>
  </si>
  <si>
    <t>I have only had it installed a short while and I am very satisfied with it.</t>
  </si>
  <si>
    <t>Andy M.</t>
  </si>
  <si>
    <t>Had for about a week now, and its a massive upgrade over my last processor. Good value for budget.</t>
  </si>
  <si>
    <t>3ndpg85obr0hi3nlfk9t24plcu</t>
  </si>
  <si>
    <t>Always buy from this seller, just that they update product list bit slow for discontinue or out of stock product. Not the first time I facing it after make order. Other than that, this seller price is good, service respond is fast for warranty also</t>
  </si>
  <si>
    <t>mr.fuzz</t>
  </si>
  <si>
    <t>Good value CPU, performs exactly like the Ryzen 5 5600x, but almost 50% cheaper. Original price was 11k but bought this one for 10k pesos by using vouchers.</t>
  </si>
  <si>
    <t>Good Points: 👍 Improvement Points: 👍</t>
  </si>
  <si>
    <t>The package finally arrived after some issue with the courier. The seller was friendly and attentive on the reorder. The package was packed with a cardboard box and fragile notice and bubblewrap. Items were well protected. All items were accounted and the seller provided my request for the receipt.</t>
  </si>
  <si>
    <t>[Rewarded Review] Great price for the speed.</t>
  </si>
  <si>
    <t>Great price for the speed. My son is enjoying it on his gaming machine.</t>
  </si>
  <si>
    <t>No problems</t>
  </si>
  <si>
    <t>Works and is top rated for DEC 2022. See Tom's Hardware dot com. (google it) buyers guide for PC part consumers</t>
  </si>
  <si>
    <t>Great Budget CPU, Recommend for a $800-$1000 budget build</t>
  </si>
  <si>
    <t>This is a great product for a budget build, paired with an H670 or B660 motherboard, it can do some serious gaming for a low price (relatively).</t>
  </si>
  <si>
    <t>So far it has been a good performance in gaming and productivity</t>
  </si>
  <si>
    <t>salvatore v.</t>
  </si>
  <si>
    <t>Great for the cost of performance</t>
  </si>
  <si>
    <t>Great product I would definitely buy it again as long as Intel can stay ahead of the curve over AMD I'm very happy I know until base was always preferred at multitasking and they had a great compound on gaming as well but since ryzen came out they've just kind of seemed behind the curve but it seems like they're actually doing something competitive at least until zen five comes out either way the competition made this processor pretty affordable and competitive which I'm very happy about because it kept my bill budget down and I was capable of building a PC that I wouldn't have been able to a year ago so thanks and Intel</t>
  </si>
  <si>
    <t>ThomasG</t>
  </si>
  <si>
    <t>Great chip for the money. I built a computer for a friend and he is very happy with how fast it it.</t>
  </si>
  <si>
    <t>Timothy S.</t>
  </si>
  <si>
    <t>Excellent value for the money</t>
  </si>
  <si>
    <t>If you are not into overclocking and just need the power to run games out of the box, this little gem does the job</t>
  </si>
  <si>
    <t>Performance:as advertised works great and was shipped fast. they even send pictures of the product before shipping. got this with voucher and saved a lot. thanks seller</t>
  </si>
  <si>
    <t>AidanM33</t>
  </si>
  <si>
    <t>I bought this to upgrade my plex server from a 6th Gen Intel, works well and super happy with my purchase</t>
  </si>
  <si>
    <t>Hen12</t>
  </si>
  <si>
    <t>At $170, it’s a no brained.</t>
  </si>
  <si>
    <t>Benchmarks place this chip faster than a 11700k for gaming and at fraction of the power. On sale, this is the chip for the perfect basic build.</t>
  </si>
  <si>
    <t>Ahmed A.</t>
  </si>
  <si>
    <t>Good and clean</t>
  </si>
  <si>
    <t>Good and clean Easy to install but Aramex shiping isn't the best</t>
  </si>
  <si>
    <t>Very good value CPU, was considering between this and the 11400F but decided to pay a little bit extra for the new generation and it was the right decision as everything else would be more future proof</t>
  </si>
  <si>
    <t>Great product and purchase, bought it to pair it with my new RX 6650 XT it is a great upgrade going from an i5 7400 with a GTX 1660 to a I5 12400F and RX 6650 XT</t>
  </si>
  <si>
    <t>RodneyS6</t>
  </si>
  <si>
    <t>No problems with installation. Improved PC speed. PC now runs Windows 11.</t>
  </si>
  <si>
    <t>rieeneymi</t>
  </si>
  <si>
    <t>Performance:everything working well thanks seller, received in good packaging...</t>
  </si>
  <si>
    <t>TonyD39</t>
  </si>
  <si>
    <t>Runs really well, had no issues so far. Using it for Music/audio production and gaming. Super fast, I’m happy with this purchase</t>
  </si>
  <si>
    <t>PatrickK633</t>
  </si>
  <si>
    <t>As said in the title, it's solid. I would recommend going up a bit more from this, but for the cpu itself it's great.</t>
  </si>
  <si>
    <t>coming from an i5-6400 to this awesome CPU, I can now stream and play most of my games at 100+ fps High settings. Everything just feels smoother.</t>
  </si>
  <si>
    <t>Great value and awesome CPU! Will be purchasing from CCL for all my future computer needs!</t>
  </si>
  <si>
    <t>rjgjseven</t>
  </si>
  <si>
    <t>Performance:Utterly excellent. though I wish the motherboard could have another fan socket.</t>
  </si>
  <si>
    <t>Ruslan</t>
  </si>
  <si>
    <t>Ruslan's review of Core I5-12400 2.50ghz Sktlga1700 18.00mb Cache Boxed</t>
  </si>
  <si>
    <t>Pros: ? Cons: ?</t>
  </si>
  <si>
    <t>SebastianS</t>
  </si>
  <si>
    <t>[Rewarded Review] No complaints with that price</t>
  </si>
  <si>
    <t>Plays all the games I want and more can’t complain about it at all</t>
  </si>
  <si>
    <t>thanhcn2000</t>
  </si>
  <si>
    <t>Sure, what topic would you like a 50-character English paragraph about?</t>
  </si>
  <si>
    <t>Very good CPU for the price. Decided on this as was the best value for money. Miles better than my old CPU</t>
  </si>
  <si>
    <t>DylanD265</t>
  </si>
  <si>
    <t>Brought this and paired it with a 4060ti, handles 1440p rather well</t>
  </si>
  <si>
    <t>weifengtey</t>
  </si>
  <si>
    <t>Performance:nice item very nice item and seller</t>
  </si>
  <si>
    <t>SamuelH343</t>
  </si>
  <si>
    <t>Just set up my new pc, haven’t gotten my hands on a graphics card yet, but paired with 16GB ram it’s really fast for a core i5, definitely worth the money.</t>
  </si>
  <si>
    <t>Item worked as intended. Better price to perfomance than 5600x Responsive customer service Fast shipper</t>
  </si>
  <si>
    <t>Badreddine</t>
  </si>
  <si>
    <t>Instant difference noticed</t>
  </si>
  <si>
    <t>I had the 11400 before this one and there is some improvement regarding gaming FPS, but not by much.</t>
  </si>
  <si>
    <t>The best and cheapest. Legit and sulit!</t>
  </si>
  <si>
    <t>justaguy</t>
  </si>
  <si>
    <t>Great modern budget NAS build cpu</t>
  </si>
  <si>
    <t>Great for a NASA build and allows for plenty of headroom for VMs or docker containers.</t>
  </si>
  <si>
    <t>Dhiren</t>
  </si>
  <si>
    <t>Amazing cpu with great performance definitely a go to for if you are building on a budget</t>
  </si>
  <si>
    <t>Came quickly but had a cut on the side of the box from what I’m guessing was a customs office.</t>
  </si>
  <si>
    <t>Erin</t>
  </si>
  <si>
    <t>Great for gaming, easy to install. Not noticed it getting hot either.</t>
  </si>
  <si>
    <t>Very affordable CPU, most people would be happy with it unless you need the extra power (even though this is powerful enough)</t>
  </si>
  <si>
    <t>paulkoe</t>
  </si>
  <si>
    <t>Most power for the buck.</t>
  </si>
  <si>
    <t>Price point is comparable to an i5 10400. Will see how it stacks up to my 12600K build. So far, so good.</t>
  </si>
  <si>
    <t>Always buy from this seller, good price, product genuine..</t>
  </si>
  <si>
    <t>Craig W.</t>
  </si>
  <si>
    <t>An excellent value replacement for my older, previous i5 that's also Windows 11 compatible, which helps.</t>
  </si>
  <si>
    <t>E J.</t>
  </si>
  <si>
    <t>it's great</t>
  </si>
  <si>
    <t>I upgraded from a i3 9100f to i5 12400, my cpu usage was nearly 100% in every game</t>
  </si>
  <si>
    <t>rielx</t>
  </si>
  <si>
    <t>Packed well. Shipped on time. Most affordable pricing in shopee. Thank you seller. Will surely reend this shop to my friends.</t>
  </si>
  <si>
    <t>38ggakuoj28ic2b8q2qmk7jhfi</t>
  </si>
  <si>
    <t>Ordered today and get it today. Fast delivery no hassle. Fast and reliable. Product is sealed and genuine. Worth the deal with Lazada bonus and voucher.</t>
  </si>
  <si>
    <t>Fantastic upgrade from an Intel 2700k. Games run so much faster and encoding is super quick.</t>
  </si>
  <si>
    <t>Khalil</t>
  </si>
  <si>
    <t>Pretty good for the price</t>
  </si>
  <si>
    <t>More than enough for gaming, and university work.</t>
  </si>
  <si>
    <t>M S.</t>
  </si>
  <si>
    <t>Great performance from this chip, good value and been great for 1080 gaming</t>
  </si>
  <si>
    <t>grathen</t>
  </si>
  <si>
    <t>I have had no trouble with the product. Everything looks to be in perfect order</t>
  </si>
  <si>
    <t>HDNut</t>
  </si>
  <si>
    <t>Great Value!</t>
  </si>
  <si>
    <t>Ran the Cinebench R23 almost as fast as my Ryzen 7 for less money.</t>
  </si>
  <si>
    <t>Josh D.</t>
  </si>
  <si>
    <t>Got it for my cousin, he seems very happy with it</t>
  </si>
  <si>
    <t>Highly recommend this CPU for any gaming PC with less than an RTX 3080</t>
  </si>
  <si>
    <t>Better than 5600x for the price</t>
  </si>
  <si>
    <t>Its perfect for gaming and at a great price, I would wait for a sales Ive seen this at 169.99</t>
  </si>
  <si>
    <t>Perfect for my needs.</t>
  </si>
  <si>
    <t>For the money this is an absolutely fantastic CPU The box cooler even works great.</t>
  </si>
  <si>
    <t>megatron00</t>
  </si>
  <si>
    <t>Quality Intel CPU</t>
  </si>
  <si>
    <t>Great CPU very fast. Does the job Bought to build a Windows 11 system.</t>
  </si>
  <si>
    <t>Really impressive performance for the price. A real sweet spot for those on a budget.</t>
  </si>
  <si>
    <t>Great CPU for its price</t>
  </si>
  <si>
    <t>Good performance comparing to the previous sockets fron intel.</t>
  </si>
  <si>
    <t>Chouwa</t>
  </si>
  <si>
    <t>Decent chip</t>
  </si>
  <si>
    <t>Great chip. High efficiency good clocks reasonable price</t>
  </si>
  <si>
    <t>very fast and very quiet. the stress test I did also showed that the cooling unit is very good</t>
  </si>
  <si>
    <t>M D.</t>
  </si>
  <si>
    <t>Excellent product and excellent customer service. Great value for money</t>
  </si>
  <si>
    <t>Great price, grat performence, great chip</t>
  </si>
  <si>
    <t>s9miihg0sx</t>
  </si>
  <si>
    <t>I ordered on Saturday May 21, it arrived on May 23rd Monday. Fast delivery, very protective packaging (how many layers of bubble wraps and tape), the contents are complete. Will order here again.</t>
  </si>
  <si>
    <t>Runs the games I play just fine. Easy to install too.</t>
  </si>
  <si>
    <t>mason</t>
  </si>
  <si>
    <t>Works great paired with my 3060.</t>
  </si>
  <si>
    <t>David M.</t>
  </si>
  <si>
    <t>Love my new cpu. New build is coming on nicely with this addition.</t>
  </si>
  <si>
    <t>Seems ok albeit disappointed the previous one failed.</t>
  </si>
  <si>
    <t>Cameron G.</t>
  </si>
  <si>
    <t>Good gear, quick delivery</t>
  </si>
  <si>
    <t>Items turned up very quickly, all as ordered and well packaged. System works seamlessly, very happy with all aspects of the purchase.</t>
  </si>
  <si>
    <t>eggy-pc</t>
  </si>
  <si>
    <t>Great All-Rounder</t>
  </si>
  <si>
    <t>Great mid-range solution</t>
  </si>
  <si>
    <t>Mohammed M.</t>
  </si>
  <si>
    <t>Good value for money, notice a speed upgrade on my PC, and its now Win 11 compatible.</t>
  </si>
  <si>
    <t>customer</t>
  </si>
  <si>
    <t>Easy to fit and great performance compared to my older generation i7</t>
  </si>
  <si>
    <t>Good value for the performance if cost is important</t>
  </si>
  <si>
    <t>Great performance, for a very affordable price.</t>
  </si>
  <si>
    <t>thomas l.</t>
  </si>
  <si>
    <t>Love this item good power</t>
  </si>
  <si>
    <t>kurbr48</t>
  </si>
  <si>
    <t>Good price for the the performance.</t>
  </si>
  <si>
    <t>randy</t>
  </si>
  <si>
    <t>As described with all parts brand new</t>
  </si>
  <si>
    <t>great product and value for money</t>
  </si>
  <si>
    <t>Good for the price and performance is great</t>
  </si>
  <si>
    <t>Respaar</t>
  </si>
  <si>
    <t>Came here quickly and what i ordered</t>
  </si>
  <si>
    <t>Super nice CPU that i'm excited for</t>
  </si>
  <si>
    <t>theosanti</t>
  </si>
  <si>
    <t>Legit and Secured Item! Thanks seller!</t>
  </si>
  <si>
    <t>Chen</t>
  </si>
  <si>
    <t>i recommend this only for gaming builds</t>
  </si>
  <si>
    <t>philip c.</t>
  </si>
  <si>
    <t>More than capable CPU for modern day gaming</t>
  </si>
  <si>
    <t>BRADLEY R.</t>
  </si>
  <si>
    <t>Does everything I need the cpu need to do</t>
  </si>
  <si>
    <t>notstopbuying</t>
  </si>
  <si>
    <t>Great thank you.</t>
  </si>
  <si>
    <t>Gurpreet</t>
  </si>
  <si>
    <t>One of the lowest prices on this website for the 12400F and fast delivery, great customer service open 24h chat. Item came as expected and new conditions.</t>
  </si>
  <si>
    <t>Nigel F.</t>
  </si>
  <si>
    <t>Great mid range, high value, processor</t>
  </si>
  <si>
    <t>Mike H.</t>
  </si>
  <si>
    <t>Easy to install and great performance.</t>
  </si>
  <si>
    <t>It's great and performance is better than expected.</t>
  </si>
  <si>
    <t>ivan</t>
  </si>
  <si>
    <t>Perfectly working</t>
  </si>
  <si>
    <t>2dkvm464v0625baiguf4v6oifj</t>
  </si>
  <si>
    <t>good quality and working</t>
  </si>
  <si>
    <t>tselsi27</t>
  </si>
  <si>
    <t>Performance:soliddd</t>
  </si>
  <si>
    <t>SandunW</t>
  </si>
  <si>
    <t>Works fine with good temperature.</t>
  </si>
  <si>
    <t>Megan M.</t>
  </si>
  <si>
    <t>Great product and service, with quick delivery. Can't fault it really, I would use this company again. Thank you CCL</t>
  </si>
  <si>
    <t>My nth time to order from this store. No failures so far.</t>
  </si>
  <si>
    <t>Bradley T.</t>
  </si>
  <si>
    <t>Very fast and good price.</t>
  </si>
  <si>
    <t>I'm not going to go over the same performance reviews others have done, yes its very fast for only $550 its the king of the poor mans build PC. my last PC its replacing was a $1000 10980xe and looking at the numbers the 14900k in average is 70-77% faster than the 10980xe. the only disadvantage between the 2 was the 10980xe had 48 PCIe lanes and ran 32c to 56c hot. i can't say the same about the 14900k heat, its spreader is almost half of the 10980xe. you can't just simply add a stock cooler or a "MC'watercooler" and expect the problem will solve itself. this is the first CPU in my 26 yrs of building PC's you have to plan out your cooler set up. ever since a 2012 water leak from these Mc'watercoolers (all in one 2 fan radiator kits sold by name brands) Ive never trusted them ...More</t>
  </si>
  <si>
    <t>Intel Core i5 i5-14600K</t>
  </si>
  <si>
    <t>Intel Core i5 14600K</t>
  </si>
  <si>
    <t>This professional CPU isn't designed for the average user. However, if you're a tinkerer at heart, eager to dive deeper than the surface-level information often presented in YouTube "videos" (or should we say, commercials), this is unquestionably for you. I've acquired multiple units for various builds/configurations from a wide array of retailers—Best Buy, Newegg, and others included. For those considering making a purchase, I highly recommend using an Apex/Apex Encore MOBO or another reputable 2 DIMM board, particularly for AM5 or LGA1700, if overclocking is your goal. A high-quality cooler is crucial; for those opting for an AIO, ensure it includes at least an 8th gen Asetek pump and a 360 Thickboy copper radiator with performance fans— Avoid the aesthetically pleasing ...More</t>
  </si>
  <si>
    <t>So I finally upgraded my home workstation, and went to this new i9-14900K. It is incredibly fast. I had a Davinci Resolve video project file that I rendered on my old setup, the i7-6850K and it took just over 22 minutes to complete the render. On the new i9, the exact same file was re exported, took just over 8 minutes..! almost a 3x speed increase.! Also, when you speed up footage in Resolve, the old cpu could not play it back smoothly, it would jump and chug like crazy, the new i9, it plays it back sped up 800% no problems and I can actually see how it looks without having to export the entire video clip to see it playback the retimed footage smoothly. Applications open u p much faster too, but that could be more due to the pcie4.0 nvme system drive that is much faster than ...More</t>
  </si>
  <si>
    <t>overall intel is great for a work station, HOWEVER the 14 series is stupid as hell... it offers NO benefit in 99.9% of situations over 13 series... I upgraded from a 12700k, and saw only minor improvements, and at the expense of power cost. My desktop now idles at 150-250 watts... before with my 12700k it was idling at like half that. in most cases a lot of people wont care, however being forced to live in a high cost of living state like CA, where electricity is $0.44 per kwh, that means just idling is costing me 0.11 per hour, that's $1000 a year just in idling... plus all the electricity my house uses. I'm only here temporarily (military) and will be moving as soon as retire, but its something to note. On top of that, its a straight refresh of the older 13th gen, and they ...More</t>
  </si>
  <si>
    <t>I've built computers for more than 20 years, and I have never in my life had so much trouble booting with stock bios settings. I think I finally lost the silicon lottery. Using an Asus mb, I had to go into bios limit voltage and manually tune each pcore. Temps were wild and out of control 100°c, clock speeds were low thermal throttling, random crashes, blue screens inability to run simple programs without them crashing and shutting down. Tried intel xtu auto overclocking, ai suite, and asus ai overclocking via bios.. none of that worked. Had to just dig into bios, set limits, and manually tune each core. Now system is stable and solid. Been benchmarking and stress testing for a few days now. Temps are great, and I am happy. Not sure if mb is culprit, gonna get another board ...More</t>
  </si>
  <si>
    <t>LNS Front242</t>
  </si>
  <si>
    <t>My Intel i5-14600K Raptor Lake 3.5GHz LGA1700 CPU</t>
  </si>
  <si>
    <t>I purchased this CPU last month(02/18/24) at the Overland Park, KS. store., and Charles P. helped me find what I was looking for and gave me a few other techie suggestions as well(much appreciated Charles). He asked me what components I was using and how they were being used. I explained what I do and how I use my computer(Mixing Music &amp; DJ), and wanted to stay in or around a certain budget(under $350.00) as I just replaced an older LGA1151(300 Series) MoBo with new LGA1700. He pointed to this i5-14600K in the glass case, and said that this would work fine and that it's one of the newest CPU's out this year by Intel. This CPU very fast and beats my old i7-9700K Coffee Lake for sure, as this i5-14600K has 6 more cores,12 more threads and cache is way faster. I think this is by ...More</t>
  </si>
  <si>
    <t>I can't get over how much bad press 14th gen gets, this seems to match another machine tested with a 13th gen i7 (not k) whilst having 2 less cores and drawing less power Not sure if I'm lucky or 14th really does have a better imc, but have a 7200mhz kit running at 7400mhz nicely... For the price I just feel its really good bang for the buck, coming from an i9 from a few gens back i can't get over the difference in performance. With everything so powerful now I'm not convinced even this is needed. Just a shame good motherboards cost so much now. Paid the same for this cpu as I did for a pentium 3 500mhz many years ago! Factor inflation and I genuinely think this is a good price.</t>
  </si>
  <si>
    <t>dennisjusto319</t>
  </si>
  <si>
    <t>Product Quality:Superb gaming performance Best Feature:Unlocked Cores Performance:Blazing fast the i5 14600k is monster of a rig.. This completed my dream MSI Eva Project . The seller did not disappoint! The package was sent on time and works well! This should last me for years! Kudos to the seller, will definitely buy again from them for my next build!</t>
  </si>
  <si>
    <t>Katherine B</t>
  </si>
  <si>
    <t>Very fast! I was going to buy the Gen 13 Core i7 but the price for the Gen 14 Core i5 went down so that they cost about the same amount. Seeing as, speed wise, the Gen 14 Core i5 was faster/as fast as the Gen 13 i7, I went for the Gen 14 i5. I'm very happy it! It's certainly very fast! I bought a Cooler Master MasterLiquid 240L Core ARGB Liquid CPU Cooler for it and it does a good job at keeping the temperature at a good level.</t>
  </si>
  <si>
    <t>Cilga</t>
  </si>
  <si>
    <t>The specs are nearly same as predecessor (i5-13600K), I just opted out for this model for extra one year support from Intel. If you are building a new PC like me or upgrading from 10th generation or lower, this processor would be a good option. Otherwise, you can use older generations.</t>
  </si>
  <si>
    <t>Kazzman90</t>
  </si>
  <si>
    <t>[Rewarded Review] Great entry level</t>
  </si>
  <si>
    <t>This CPU is a good entry level for mid range. I would recommend to get it on sale. You can do a lot with this. Obviously depends on use case for your needs. For gaming and light school/office work it’ll be fine.</t>
  </si>
  <si>
    <t>I was looking to upgrade from my i7-8700 and the 14600K has been a great upgrade from that! It's way faster than my last CPU, and I've yet to see it use more than 50% of its capacity from what I've noticed. I've had absolutely no problems with it so far and I doubt I'll have any issues in the future. Thanks very much!</t>
  </si>
  <si>
    <t>SteveC87</t>
  </si>
  <si>
    <t>Someone once recommended unless forking out for a high end i7, get the top end i5 rather than paying more for a lower end i7., as it’s normally quite a bit cheaper and in some cases faster anyway. Runs my 4 Hyper-V VM’s like a rocket now after giving them 4 cores each haha. So impressed!</t>
  </si>
  <si>
    <t>madisena91</t>
  </si>
  <si>
    <t>Performance:5/5 Thanks seller. Powerfull proc. Gaming 4k easy. Fast shipping from seller. Thanks</t>
  </si>
  <si>
    <t>Scott W</t>
  </si>
  <si>
    <t>Great gaming proc</t>
  </si>
  <si>
    <t>We wanted the new new of everything so swung for this 14th gen processor. Performance is great and pairs well with the Asus MB and DDR5 RAM we purchased.</t>
  </si>
  <si>
    <t>[Rewarded Review] Great option for the price</t>
  </si>
  <si>
    <t>Did a bunch of research on the best CPUs to use for a gaming system and this one kept popping up as a great value. Reasonable price, works great.</t>
  </si>
  <si>
    <t>First time 220 fps in league of legends</t>
  </si>
  <si>
    <t>I’ve been playing league of legends since release never above 60fps upgraded my 8700k. Thanks to great minds at Intel.</t>
  </si>
  <si>
    <t>Matt PC Builder</t>
  </si>
  <si>
    <t>Punches well above its weight.</t>
  </si>
  <si>
    <t>Amazing performance, only down fall is this isn’t the OC version. But it’s MORE than ENOUGH to handle any modern game on Max settings.</t>
  </si>
  <si>
    <t>VictorG</t>
  </si>
  <si>
    <t>[Rewarded Review] perfect for gaming</t>
  </si>
  <si>
    <t>I can stream and play anything without problems, I have no complaints, if you want to play, this is your processor, you don't need more cores for games.</t>
  </si>
  <si>
    <t>derek</t>
  </si>
  <si>
    <t>came from a 12600k</t>
  </si>
  <si>
    <t>upgraded from a 12600kf and 3080 10gb and went to this 14700kf and 4070 ti super and its great. added 60-70fps on a lot of games.</t>
  </si>
  <si>
    <t>Riboflaven21</t>
  </si>
  <si>
    <t>[Rewarded Review] Monster cpu</t>
  </si>
  <si>
    <t>Swapped out a12600k for the 14600k and it was a bigger jump in performance than I even expected</t>
  </si>
  <si>
    <t>Blake</t>
  </si>
  <si>
    <t>Good Quality</t>
  </si>
  <si>
    <t>This is the perfect processor to fit in my new PC build, and was able to reach the full 5600 MT/s speed of my DDR5 RAM.</t>
  </si>
  <si>
    <t>Works well paired with my 4070. Would recommend this chip</t>
  </si>
  <si>
    <t>Jcarll895</t>
  </si>
  <si>
    <t>Worked better than anticipated i would recommend it to anyone.</t>
  </si>
  <si>
    <t>TimM</t>
  </si>
  <si>
    <t>[Rewarded Review] I5</t>
  </si>
  <si>
    <t>Cost of this was great for how cores it has i like it also recommended.</t>
  </si>
  <si>
    <t>charlie</t>
  </si>
  <si>
    <t>i use it for editing 1080p 30fps clips in premiere pro and it works well.</t>
  </si>
  <si>
    <t>JuanL</t>
  </si>
  <si>
    <t>[Rewarded Review] Wii</t>
  </si>
  <si>
    <t>Excellent product, no problems with it at all, recommended</t>
  </si>
  <si>
    <t>stevesaul650</t>
  </si>
  <si>
    <t>Item spot on, happily deal with again</t>
  </si>
  <si>
    <t>caseking.de Shopper</t>
  </si>
  <si>
    <t>the right choice for a mid-range budget</t>
  </si>
  <si>
    <t>we bought it for my friend and he was very happy when I installed the system for my friend, the game and work performance is quite good, you will not regret it, you will not regret it, thank you very much to the CaseKing family here, the Cyprus shipment was very successful and the courier teams were prepared in such a way that the package would definitely not be damaged, even if the courier would play furbol with the cargo package :) thank you very much for the small gesture Haribo, we had a pleasant installation.</t>
  </si>
  <si>
    <t>Axel H.</t>
  </si>
  <si>
    <t>All good!</t>
  </si>
  <si>
    <t>Order arrived fast and safely</t>
  </si>
  <si>
    <t>Bewertung für Intel Core i5 14600K 14 6+8 3.50GHz So.1700 WOF</t>
  </si>
  <si>
    <t>It's difficult for me to give a rating here. U get what u pay for. For gaming it is simply THE CPU of choice for me. Paired with an RX7800XT it is a perfect combination - performance is absolutely sufficient, even for multitasking. I had to limit PL1 and PL2 in the BIOS, otherwise the i5 would constantly get too hot and throttle down. I cool the whole thing with a large air cooler and everything stays super quiet! It's really remarkable what has happened from the 12th to the 14th generation! I would buy the processor again at any time and recommend it.</t>
  </si>
  <si>
    <t>Andrzej</t>
  </si>
  <si>
    <t>The processor is connected to the Z790 motherboard and the AiO 280 Artica liquid freezer III cooler, temporarily with old Noctua fans in a well-cooled housing. After setting the undervolting -0.090V, I will say that if you have high temperatures, there is something wrong with your cooling and changing the voltage in the car is a real job. This processor is COLD, yes, stress tests heat it up, but in more processor-demanding games I had problems with reaching 65°C. I will also add that I switched from i7-8700K and the increase in frames with a static image from 128 to 137, of course, when replacing RAM and motherboard.</t>
  </si>
  <si>
    <t>What can I say. The flagship from the blue stables. Very good performance on Windows 11. Just note that it does not have cooling installed. It was a bit of a surprise because I always associated the BOX version with an attached fan. Here, the processor, due to its power, needs a slightly stronger and quite large cooling. It is not included.</t>
  </si>
  <si>
    <t>After switching from i7 6gen, I felt a difference in performance, unfortunately at the expense of temperatures. You definitely need to invest in very efficient cooling. The currently cooled Navis 240 and without undervolting, 90 degrees under load are unfortunately standard. At the price of 1399 for which I bought this processor, I think it's worth the price. Without the promotion, I would pay extra for the Ryzen 7800X3D</t>
  </si>
  <si>
    <t>I am absolutely delighted with this purchase! I am very pleased with the quality and performance of this item. Its design is simple and stylish, exuding a distinctive atmosphere. The material selection is very sophisticated, the touch is delicate and smooth, and it is very comfortable to use. Whether it's functionality or performance, it perfectly meets my expectations. The value of this product definitely exceeds its price, and it is definitely a great value for money choice. Additionally, the merchant's customer service was excellent, with prompt and thoughtful responses to my questions and needs. I recommend this product to all online shopping enthusiasts without hesitation, I believe it will add beauty and convenience to your life!</t>
  </si>
  <si>
    <t>Matthieu</t>
  </si>
  <si>
    <t>I chose this 14th gen because it was the last. After analysis, the 13th could have done just as much work, especially since it consumes and heats less, the performance is there. Coupled with the Be quiet Dark Rock 4, temperatures are under control!</t>
  </si>
  <si>
    <t>A good cpu for my mitx build. Works well for my small gaming computer and doesn't get too hot if running with water cooling. Have tested all sorts of games, and it doesn't feel like overclocking is necessary at the moment.</t>
  </si>
  <si>
    <t>Läuft wie geschmiert - auch beim Gamen!</t>
  </si>
  <si>
    <t>Been using it for about 5 months, very satisfied as I never had any problems. The CPU also works more than adequately for gaming (Cyberpunkt 2077 with mods). But it must be well coordinated with the remaining components.</t>
  </si>
  <si>
    <t>The CPU completely meets my expectations. Since I only installed air cooling, it was necessary to limit the power to 181W in the BIOS via the power settings in order to tame the CPU a bit and not completely lose efficiency.</t>
  </si>
  <si>
    <t>Value: Very worthwhile. Performance: Strong through hell, very strong, good price, admin responds quickly to chat, good service, product, service, delivery is fast. Item exactly as described in the picture. The product is worth more than the price. You can use it. I recommend this shop.</t>
  </si>
  <si>
    <t>I got a very bad piece. Max OC only 5500 MHz on P-core. It does not hold memory even at 7000 MHz with the xmp profile of 7200 MHz. Paired with Asus ROG Strix z790-h, so it's not a motherboard issue.</t>
  </si>
  <si>
    <t>It started without any problems on the Msi Z790 wifi board (still with the old BIOS), after updating the BIOS it jumped to 5.3 GHz. Temperatures with Arctic Freeze II 240 cooling are decent. I recommend.</t>
  </si>
  <si>
    <t>Алексей</t>
  </si>
  <si>
    <t>We needed a processor that would be a regular workhorse for work and play. The power of a Core i7 or i9 was not required. It fully satisfies my needs, that's why I purchased it</t>
  </si>
  <si>
    <t>It's completely sufficient for gaming. Top performance and doesn't even get that hot. The high clock frequencies are mega.</t>
  </si>
  <si>
    <t>economytoan270893</t>
  </si>
  <si>
    <t>The after-sales policy is not good. Don't criticize the shop! If it's too cheap, don't sell anymore and delete shopee. Tell customers that the voucher app is cheap so forcing the price to be collected is nonsense!</t>
  </si>
  <si>
    <t>Intel Core i5 14600K is an excellent choice for gamers who value high performance in games. It provides modern technology, but will require additional costs for the cooler.</t>
  </si>
  <si>
    <t>Exactly what I predicted, excellent for my mixed tasks on the computer. Felt like it was time to replace the Intel Core i5 6400 2.7 GHz 6MB that I bought here 7 years ago :)</t>
  </si>
  <si>
    <t>CPU交換で処理が10%位早くなりまし…</t>
  </si>
  <si>
    <t>Processing became about 10% faster after replacing the CPU. However, since it is a CPU with K, it will get hot with the initial boost, so we are limiting it. (Uses air-cooled CPU cooler.)</t>
  </si>
  <si>
    <t>M..</t>
  </si>
  <si>
    <t>Bewertung für Intel Core i5 14600 14 6+8 2.70GHz So.1700 TRAY</t>
  </si>
  <si>
    <t>The part has it all, especially for the price. If you unleash it in the bios it reaches 230 watts at full load Prime95!!!!</t>
  </si>
  <si>
    <t>Ralf</t>
  </si>
  <si>
    <t>Top CPU for my gaming PC in combination with an RTX 4080. Great performance in all games. Again and again.</t>
  </si>
  <si>
    <t>great process. Switching from the i7-6700k to this monster is unimaginably satisfying. I recommend this process to everyone.</t>
  </si>
  <si>
    <t>Dzmitry</t>
  </si>
  <si>
    <t>A great mid-range solution. The temperature in Cinebench R23 when using PCCooler G6 BK does not rise above 78 degrees.</t>
  </si>
  <si>
    <t>Overall, it's cool, but considering the PLN 8,000 spent on the box itself, the speed of opening games and applications is not amazing at all, it's really not that great, a laptop for PLN 4,000 does it just as fast</t>
  </si>
  <si>
    <t>高い汎用性とコスパ</t>
  </si>
  <si>
    <t>Although I have no plans for high-load applications, I chose it considering cost performance, versatility, and long-term use. At the time of purchase, it was cheaper than 13600K, and it seemed to have slightly improved power consumption and heat generation, so I went with 14600K.</t>
  </si>
  <si>
    <t>Great product, the packaging is complete and correct. I chose the latest 14th generation. Nothing to fault. Good Good Good</t>
  </si>
  <si>
    <t>Quality: good. CP value: great value with 1212. Performance: good. Shipping stuck at 1212, but the packaging is as usual, very solid.</t>
  </si>
  <si>
    <t>Theo</t>
  </si>
  <si>
    <t>Performs as expected, even if he's a hothead.</t>
  </si>
  <si>
    <t>Quality: Good Efficiency: Good CP value: Good The shipping speed is fast and the price is cheap. I will repurchase it again if I have the opportunity in the future. Thank you to the seller for your business!</t>
  </si>
  <si>
    <t>CP value: Just in time for Double 11~~ rush to buy it! Quality: 14th generation processor, try it first! Performance: Specially selected~~ Nothing to say! Careful packaging~~~ Like it!</t>
  </si>
  <si>
    <t>Kent</t>
  </si>
  <si>
    <t>eats everything I give it without problems, however gets very hot so choose a good cooling solution a 240 can be at least</t>
  </si>
  <si>
    <t>g.akegapol</t>
  </si>
  <si>
    <t>Definitely powerful. Use with mainboard gigabyte b760 aorus elite ax ddr4. Full power supply to the cpu, up to 190w.</t>
  </si>
  <si>
    <t>s.oin</t>
  </si>
  <si>
    <t>Value: worth it Performance: Excellent Installed without any problems.</t>
  </si>
  <si>
    <t>nhjm9xsp</t>
  </si>
  <si>
    <t>Receive standard goods. Reputation. I hope it works fine and doesn't need a warranty</t>
  </si>
  <si>
    <t>BLucas</t>
  </si>
  <si>
    <t>Frode</t>
  </si>
  <si>
    <t>It is unacceptable that we are not able to put the right name on the ad you will receive an i5 and not an i9</t>
  </si>
  <si>
    <t>Firecracker slingshot. After switching from i5 10400f, a very large increase in power.</t>
  </si>
  <si>
    <t>zateam789</t>
  </si>
  <si>
    <t>Performance:Good Value: Good Definitely new, very good.</t>
  </si>
  <si>
    <t>Very efficient processor. In games with the RTX4060 card, the load is 4-10%</t>
  </si>
  <si>
    <t>jerom</t>
  </si>
  <si>
    <t>un bon processeur mais</t>
  </si>
  <si>
    <t>This is an i5-14600K in bulk version (without fan)</t>
  </si>
  <si>
    <t>Moisés A.</t>
  </si>
  <si>
    <t>There's not much to say. It's an i5 14600k. Monster!</t>
  </si>
  <si>
    <t>thanakorn58</t>
  </si>
  <si>
    <t>The product is of good quality, but the box that was sent has some bumps and holes, but the items inside are still OK as before.</t>
  </si>
  <si>
    <t>olaoko</t>
  </si>
  <si>
    <t>Core™ i5-14600K</t>
  </si>
  <si>
    <t>maybe it's cool but it didn't work, I bought it from an outlet and returned it</t>
  </si>
  <si>
    <t>Quality: The packaging is too thin, just a piece of bubble wrap. For items worth more than 10,000 yuan, at least put it in a carton to prevent pressure. Fortunately, after opening, the original box has some indentations. CP value: Good. Performance: Untested.</t>
  </si>
  <si>
    <t>craig</t>
  </si>
  <si>
    <t>répertorié comme mauvais modèle</t>
  </si>
  <si>
    <t>IT IS A I5 14600K AAND NOT AA I9 14600K</t>
  </si>
  <si>
    <t>Ok, but a bit too expensive [12600k PLN 779, 13600k PLN 1179, 14600k PLN 1479+]</t>
  </si>
  <si>
    <t>On 5.3 GHz no problem. Temperature 30 C, without playing, of course.</t>
  </si>
  <si>
    <t>supertech.pl Shopper</t>
  </si>
  <si>
    <t>very nice processor needs good cooling.</t>
  </si>
  <si>
    <t>supertech.pl</t>
  </si>
  <si>
    <t>sn1per.44</t>
  </si>
  <si>
    <t>not yet matests now waiting for other parts of the pc hehehe</t>
  </si>
  <si>
    <t>A very good processor for games and more, like Intel</t>
  </si>
  <si>
    <t>The process works as it should, i.e. quickly.</t>
  </si>
  <si>
    <t>Good product, exactly as ordered. Fast shipping The product is not damaged and works well.</t>
  </si>
  <si>
    <t>Andreas M.</t>
  </si>
  <si>
    <t>Hervorragend!</t>
  </si>
  <si>
    <t>Terrific!</t>
  </si>
  <si>
    <t>For daily use, it is considered mid-to-high-end, and as long as you use twin tower fans and plan the air path well, the temperature can generally be controlled~☺️</t>
  </si>
  <si>
    <t>Alez</t>
  </si>
  <si>
    <t>very good cpu quality/price</t>
  </si>
  <si>
    <t>I placed an order in the evening of 12/27 and received the goods in the morning of 12/29! Thank you very much for the help of Zanjiawu and Black Cat Delivery, the shipping and delivery speed is really fast!!</t>
  </si>
  <si>
    <t>I bought it while taking advantage of the 1212 discount. It has high CP value and fast speed. It’s great. I hope I can use it for a long time.</t>
  </si>
  <si>
    <t>Oce product, very good price.</t>
  </si>
  <si>
    <t>ok, everything is fine</t>
  </si>
  <si>
    <t>Carlo</t>
  </si>
  <si>
    <t>Really fantastic</t>
  </si>
  <si>
    <t>It's super efficient</t>
  </si>
  <si>
    <t>thaingern1425</t>
  </si>
  <si>
    <t>Good, wrapped well, very beautiful.</t>
  </si>
  <si>
    <t>Super fast shipping, super product quality, super CP value, super service!!</t>
  </si>
  <si>
    <t>Good Intel</t>
  </si>
  <si>
    <t>nguyentan_compter</t>
  </si>
  <si>
    <t>Too fine</t>
  </si>
  <si>
    <t>pierre.f</t>
  </si>
  <si>
    <t>“LIKE LIGHTNING”</t>
  </si>
  <si>
    <t>vincent</t>
  </si>
  <si>
    <t>tb</t>
  </si>
  <si>
    <t>fast delivery + corresponds to the product sheet</t>
  </si>
  <si>
    <t>PsyKoPatrik</t>
  </si>
  <si>
    <t>Good move</t>
  </si>
  <si>
    <t>ukonza2009</t>
  </si>
  <si>
    <t>Received the product very quickly</t>
  </si>
  <si>
    <t>Sent quickly.</t>
  </si>
  <si>
    <t>The box was badly sealed and it was indeed a house with the original price.</t>
  </si>
  <si>
    <t>Cláudio</t>
  </si>
  <si>
    <t>switchtechnology.pt</t>
  </si>
  <si>
    <t>ducksong</t>
  </si>
  <si>
    <t>Packed well, delivered quickly, good service.</t>
  </si>
  <si>
    <t>mrtotojunga5</t>
  </si>
  <si>
    <t>ส่งเร็วมาก</t>
  </si>
  <si>
    <t>[Rewarded Review] What can i say - best of the best</t>
  </si>
  <si>
    <t>During January 2024, i built myself a high end desktop PC with all the best components. One component was the i9-14900k processor. As far as the processor goes- its simply the best in the market right now. Some things to be careful of: 1) many motherboards with high end z790 chipsets say they support 12th/13th/14th gen intel- but that may require a bios update. And unless your mobo has flash bios capabilities, there is no way to install a bios update. Ensure you either buy a mobo with native 14th gen support- or- 14th gen support and usb flash bios update capability. My first mobo was a relatively high end asus z790 that said it supported 14th gen intel, but if you looked at the fine print on asus website for this model it said “may require a bios update for 14th gen support ...More</t>
  </si>
  <si>
    <t>Intel Core i9-14900K</t>
  </si>
  <si>
    <t>Intel Core i9 14900K</t>
  </si>
  <si>
    <t>Sparky</t>
  </si>
  <si>
    <t>Great when it works</t>
  </si>
  <si>
    <t>This is a phenomenal product, with the following caveats: You need to be sure to match it with compatible Motherboard, PSU, and RAM per Intel and MoBo compatibility lists. I don't recommend using RAM vendors' compatibility lists, because MoBo vendors will not recognize them in case of a disagreement. My CPU failed after less than a month's use. Problems were hard to diagnose and troubleshoot at first, even in consultation with motherboard, PSU, and RAM mfr. customer support. What appeared to be problems with other components turned out to be a defective Intel CPU. Very surprising and unexpected but not that rare, if you read internet tech forums. The good news is that Intel will help troubleshoot and cheerfully take back the defective unit for an overnight replacement. So ...More</t>
  </si>
  <si>
    <t>[Rewarded Review] This CPU bring the heat</t>
  </si>
  <si>
    <t>I upgraded from the 12700K to 14900K. I kept all other components the same. I do notice faster multi core performance and some gains in gaming depending on the title. I do use zips often and emulators like RPCS3 and the 14900K def delivers. I would highly recommend you pair this with a 360 AIO or you set the PL1 and PL2 to Intel defaults. This thing runs hot on my 240 AIO and it idles in the high 30s. At full load it climbs to 70+C using Intel's limits. If I enable Asus MCE then it's too hot for my cooling solution. If you are on 11th gen or older, get this. If you are on 12th gen or newer you will be underwhelmed without spending time tweaking many settings in the BIOS. This is not a plug and play chip. It's for tweakers. If you want plug and play buy the 12900K. It's ...More</t>
  </si>
  <si>
    <t>[Rewarded Review] A CPU Workhorse</t>
  </si>
  <si>
    <t>[Rewarded Review] Fast, needs motherboard config to work reliably</t>
  </si>
  <si>
    <t>[Rewarded Review] A tuners chip</t>
  </si>
  <si>
    <t>This chip is a process improvement over the 13th gen chips. If you want to plug and play this isnt it. The power limits are set to unlimited on most motherboards so this thing is like that one uncle who shows up when the party is open bar, it will take all it can until its too drunk to dance. Setting appropriate limits in your BIOS will reign it in and you could see some performance gains over 13th gen chips, but mostly it will perform about the same while using less power. Youtube DeBauer 14900k or JayzTwoCents 14900k for an explanation. PL1/PL2 @253 is Intel recommended. If your already on a 13900k skip this, it's not worth the cost. 11th, 10th, or earlier gens, it could be worth it.</t>
  </si>
  <si>
    <t>[Rewarded Review] CPU runs at 100C? read my review</t>
  </si>
  <si>
    <t>I had to spend an entire day figuring out how to get temperatures under control even with a 360mm AIO this thing will run in Autoconfiguration from the bios to pull max power 253+ watts at 100C depending on the game you are playing or what you are doing. I finally found a video that explained to me what was going on. I adjusted my PL1/PL2 limits from 253/253 to 145/253 and I went from a cinebench score of 35,000 100C thermal throttle to 31,000 63C all core temp average. This is already a lot of information for an average user and I had no idea or was even aware of all of this information prior to purchase but I recommend giving this video a look over instead of running the CPU at 100C thermal throttled on the regular. https://www.youtube.com/watch?v=LnzDawjBcPM&amp;t=11s</t>
  </si>
  <si>
    <t>[Rewarded Review] Hot Hot Hot</t>
  </si>
  <si>
    <t>This processor isn't really much of an improvement over 13th gen, except for slightly higher clocks. Got about the same performance when comparing benchmarks in Cinebench. In order to keep pushing 6ghz this processor gets fed over 300 watts of power. With more power, comes more heat. I have a custom water loop with a very good pump and even that struggles to keep this chip cool when benchmarking. However, it hasn't been too bad when gaming and doing other tasks. Overall, I got this because it was cheaper than last gen and gets the job done. Highly recommend under-volting.</t>
  </si>
  <si>
    <t>[Rewarded Review] The best CPU for lga1700</t>
  </si>
  <si>
    <t>Zips through compressed files like no other. Great Gaming performance when paired with a high end Graphics card. I’m running this on an MSI z690 Unify-X motherboard and I have no issues at all with it. It runs well. Power consumption is high but it gives my custom loop purpose. I have a 32GB kit of DDR5-7200 RAM and it runs XMP with no issues and I don’t have to make additional voltage tweaks to make it work. I wish the E-cores had less latency. If you’re moving files around you’ll sometimes see it takes the E-core a bit to ramp up and get going. This is because some of the E-Cores do not have direct access to the L3 cache.</t>
  </si>
  <si>
    <t>[Rewarded Review] It's a good CPU</t>
  </si>
  <si>
    <t>For the last few years I've used an all AMD system. 6800 XT, 5800X3D and a 7900 XTX with a 7590X3D... I swapped to the 14900K for a few reasons. 1- Intel is a much more stable platform 2- Much better memory support 3- Performance is very close to the competition Before switching, I attempted multiple RMAs with the same results, countless BSOD's, Multiple crashes, etc. Since switching I don't regret buying this CPU. I might lose performance within a margin of 2% at most, but I haven't had a single problem with reliability.</t>
  </si>
  <si>
    <t>Runs cooler than I thought it would</t>
  </si>
  <si>
    <t>I'm using it on a Gigabyte Z790 Aero G with Phantom Spirit 120 air cooler, and the temps are very reasonable. I did install a contact frame with the cooler, and in the BIOS I'm running it at spec enhanced, to limit the watts to Intel's spec. The temps stay under 80C with 2 P-cores hitting 6Ghz and the rest at 5.7. If I set to optimized in BIOS the watts draw goes up to 315 watts and the temps go to 95C, but 2 p-cores will run at 6.1 GHz and the others at 5.8. For my purposes I'll take the lower temps and watts. In use it rarely draws more than 150 watts and usually stays below 50C. I'm using an old Antec Sonata case with only two case fans.</t>
  </si>
  <si>
    <t>[Rewarded Review] Power hungry, HOT, bad</t>
  </si>
  <si>
    <t>[Rewarded Review] Well worth it!</t>
  </si>
  <si>
    <t>Great cpu, runs hot</t>
  </si>
  <si>
    <t>Very happy with the 14900k, a top end cpu that will be lasting me a good number of years. A great cpu, very fast, quite happy with its performance, getting easily in the 5.3-5.7ghz range, which makes windows and games really zippy. It does run hot and really needs great cooling. I've paired it WITH a PNY RTX4070 and a 280mm AIO, but still found it was thermal throttling in some recent games on ultra settings. Have dialled it back to a 53x multiplier until i sort out better cooling - the case doesn't have great ventilation.</t>
  </si>
  <si>
    <t>[Rewarded Review] 4th of July Cookout</t>
  </si>
  <si>
    <t>[Rewarded Review] This is a Beast</t>
  </si>
  <si>
    <t>Wow, this CPU makes my head spin. There have been reports that this CPU runs hot. So, with the in mind, with no overclocking and Corsair H100I water cooling, CPU temps are 32c to 37c in very warm room under normal Windows. When playing Call of Duty, temps are barely hitting 40c. Now Lightroom is the big test with the program running without a hitch and extremely smooth, with temp running around 50c. Intel's top dog does not disappoint!!</t>
  </si>
  <si>
    <t>[Rewarded Review] 14900k is HOT! In 2 ways</t>
  </si>
  <si>
    <t>[Rewarded Review] Beast! Tears through everything thrown at it!</t>
  </si>
  <si>
    <t>[Rewarded Review] I9 14th gen CPU is Great BUT runs hot.</t>
  </si>
  <si>
    <t>Very Fast CPU, However Mak Sure you have A good Heatsink &amp; Fan. It does run hot When Activity is 50%+ / 100c + thats 200f at idle Temperature is normal around 32c to 40c / 90f to 100f under average use CPU activity is around 50% I don't OVERCLOCK. it doesn't need to be. read the WARNING's they're not joking if you don't understand don't buy this</t>
  </si>
  <si>
    <t>[Rewarded Review] 13th and 14th gen 900k crash dx12 games</t>
  </si>
  <si>
    <t>[Rewarded Review] Do your research assume the risk if you buy.</t>
  </si>
  <si>
    <t>[Rewarded Review] game changer processor</t>
  </si>
  <si>
    <t>Although pricy, I thought I didn't need this much power until I had it. It's such a game changer going from a 9th gen processor (Which i already felt was great) to a, let alone 14th gen, an i9 14th gen. I am still mindblown every day using it. Great purchase. If you plan to build a new pc and are deciding for a processor, save up a bit more for it. I promise its worth it</t>
  </si>
  <si>
    <t>[Rewarded Review] Hard to cool but monster processing</t>
  </si>
  <si>
    <t>Fast beast</t>
  </si>
  <si>
    <t>Came from 10850k to this. I do a lot of handbrake video conversion. This more than doubled the FPS at my needs. From ~200fps to 500fps. Undervolted, stock atm. It runs cool on Artic Freezer ii 420 with contact frame. Idle ~30°c, ~50°c while converting. Ambient 24°c</t>
  </si>
  <si>
    <t>[Rewarded Review] Great cpu for whatever you throw at it.</t>
  </si>
  <si>
    <t>[Rewarded Review] Very Fast</t>
  </si>
  <si>
    <t>[Rewarded Review] The best processor</t>
  </si>
  <si>
    <t>[Rewarded Review] You'll need a z790 and ddr5</t>
  </si>
  <si>
    <t>[Rewarded Review] 14900K</t>
  </si>
  <si>
    <t>[Rewarded Review] Made me like intel</t>
  </si>
  <si>
    <t>[Rewarded Review] Powerful but inefficient</t>
  </si>
  <si>
    <t>14900k is among the best processors you can buy for both gaming and productivity. However, 14900k is power hungry. If you strictly use your PC for gaming, there is a cheaper more efficient “3D cache” processor from AMD that mostly meets or exceeds the gaming performance of the 14900k.</t>
  </si>
  <si>
    <t>[Rewarded Review] I do this for the love of the game</t>
  </si>
  <si>
    <t>[Rewarded Review] In the game of life, every FPS matters!</t>
  </si>
  <si>
    <t>[Rewarded Review] What a BEAST!</t>
  </si>
  <si>
    <t>[Rewarded Review] Hot Oven</t>
  </si>
  <si>
    <t>[Rewarded Review] needs tuning</t>
  </si>
  <si>
    <t>[Rewarded Review] Fast - and runs hot… but fast</t>
  </si>
  <si>
    <t>[Rewarded Review] Enthusiast Powerhouse</t>
  </si>
  <si>
    <t>[Rewarded Review] One of the fastest for the everyday person.</t>
  </si>
  <si>
    <t>[Rewarded Review] Not Worth The Cost</t>
  </si>
  <si>
    <t>I like Intel so I pre-purchased the processor. Ended up returning it after hearing about some reviews. If you really need Intel, get the cheaper 13900k. For me, I went with the AMD 7800X3D for my gaming rig rebuild.</t>
  </si>
  <si>
    <t>Dax</t>
  </si>
  <si>
    <t>Very Powerful for CPU for Work or Play</t>
  </si>
  <si>
    <t>The i9-14900K is great for running virtual machines and software/game development. It is powerful enough to run any game I want to play. I am using Thermaltake liquid cooling to manage the temperature because it runs hot.</t>
  </si>
  <si>
    <t>[Rewarded Review] Must buy for higher level gamers</t>
  </si>
  <si>
    <t>[Rewarded Review] i9 14th Gen Intel Processor</t>
  </si>
  <si>
    <t>These computer products are way too expensive. The product is good, just way over priced. 540 plus tax? Crazy</t>
  </si>
  <si>
    <t>Solid offering from Intel</t>
  </si>
  <si>
    <t>Picked it up because of an excellent single core performance, which in my opinion is one of the most important specs of CPU. Afterall, most applications are not great with multi threading, thus, even 24x cores are not as useful if application uses only 1 or 2 of them at any given time.</t>
  </si>
  <si>
    <t>[Rewarded Review] Intel 14900K</t>
  </si>
  <si>
    <t>Good CPU but not much change from my 13900K 100mhz difference. same amount of cores just Price is to high for this CPU My Benchmarks were the same as my 13900K</t>
  </si>
  <si>
    <t>[Rewarded Review] Quick</t>
  </si>
  <si>
    <t>[Rewarded Review] Quality Performing Processor</t>
  </si>
  <si>
    <t>Quality Performing Processor. A bit power hungry but that is expected with any i9 processor. Having a good 360mm AIO can keep it running nice and cool with avg temps between 30-40c.</t>
  </si>
  <si>
    <t>[Rewarded Review] Test of time</t>
  </si>
  <si>
    <t>[Rewarded Review] Not much more than 13th gen”refresh”</t>
  </si>
  <si>
    <t>[Rewarded Review] CPU dead</t>
  </si>
  <si>
    <t>[Rewarded Review] Really the Top of the Line CPU</t>
  </si>
  <si>
    <t>The cpu works well in my current gigabyte elite ddr4 board, people may need to check their bios for power limits, Most boards have uncapped power limits, be sure to set it to Intel POR or intels power limits to fix some crashes</t>
  </si>
  <si>
    <t>[Rewarded Review] This chip is insanity</t>
  </si>
  <si>
    <t>[Rewarded Review] It is 13900ks</t>
  </si>
  <si>
    <t>[Rewarded Review] Very powerful CPU.</t>
  </si>
  <si>
    <t>[Rewarded Review] Core i9 14900k</t>
  </si>
  <si>
    <t>Fast CPU. Upgraded my 12700k to this and it is Amazing. If you are into gaming, emulation and converting video files you can't go wrong with this chip</t>
  </si>
  <si>
    <t>[Rewarded Review] The I9 processor is excellent!</t>
  </si>
  <si>
    <t>[Rewarded Review] Nice and easy</t>
  </si>
  <si>
    <t>[Rewarded Review] Super cpu</t>
  </si>
  <si>
    <t>Moving from a core 2 duo to this is phenomenal. Fast and runs great with graphite pad and air cooling. Im sure its cooler on water but im not a risk taker</t>
  </si>
  <si>
    <t>Marc S.</t>
  </si>
  <si>
    <t>Fast as hell, also hotter then the sun so takes some tweaking/under volting to get it perfect, but managed it and loving love average 70-90 more fps in games on the same gpu Service from ebuyer faultless 😊😊😊😁</t>
  </si>
  <si>
    <t>[Rewarded Review] Ripper</t>
  </si>
  <si>
    <t>[Rewarded Review] i9 Is really fast compared to the outgoing i7</t>
  </si>
  <si>
    <t>[Rewarded Review] Good performance, latest gen</t>
  </si>
  <si>
    <t>[Rewarded Review] Cool me down</t>
  </si>
  <si>
    <t>Tracy</t>
  </si>
  <si>
    <t>Screaming Fast</t>
  </si>
  <si>
    <t>I paired this with an Asus Z790 motherboard and boy what combo. Rips through my video editing projects with barely 50% CPU usage. Great processor</t>
  </si>
  <si>
    <t>[Rewarded Review] Fastest chip Intel has.</t>
  </si>
  <si>
    <t>[Rewarded Review] i9 - 14900K</t>
  </si>
  <si>
    <t>Powerful, but runs hot</t>
  </si>
  <si>
    <t>Very powerful CPU, but be careful with the motherboard BIOS settings to prevent overheating. The default ASUS BIOS settings allow the CPU to run up to 100C.</t>
  </si>
  <si>
    <t>[Rewarded Review] Insane speeds when multitasking/gaming</t>
  </si>
  <si>
    <t>[Rewarded Review] CPU is a game changer</t>
  </si>
  <si>
    <t>[Rewarded Review] Amazing performance!</t>
  </si>
  <si>
    <t>[Rewarded Review] Insane performance.</t>
  </si>
  <si>
    <t>[Rewarded Review] Fast processor, but a bit of tweaking to stabilize</t>
  </si>
  <si>
    <t>[Rewarded Review] I9 14900k with a strix oc 4090 card. 1500 watt psu</t>
  </si>
  <si>
    <t>[Rewarded Review] Beasty Processor</t>
  </si>
  <si>
    <t>[Rewarded Review] Intel i9 14900K</t>
  </si>
  <si>
    <t>[Rewarded Review] Intel all day</t>
  </si>
  <si>
    <t>[Rewarded Review] Its a i9 for sure</t>
  </si>
  <si>
    <t>[Rewarded Review] Toaster</t>
  </si>
  <si>
    <t>Hot Hot Hot! you need bigger PSU, Cooler case etc to handle the heat and toaster oven power needed. very fast</t>
  </si>
  <si>
    <t>Nac06</t>
  </si>
  <si>
    <t>Intel i9 14900k</t>
  </si>
  <si>
    <t>Intel say that this will be the last lga processor they will make and that they are going into scalable AI processors so disappointed that they won't invest in the normal processor anymore</t>
  </si>
  <si>
    <t>very.co.uk</t>
  </si>
  <si>
    <t>[Rewarded Review] Its a beast</t>
  </si>
  <si>
    <t>[Rewarded Review] Received wrong processor</t>
  </si>
  <si>
    <t>Im sure it was a mistake but i received an i7 14700k instead of the i9 14900k. Still a great processor but its not what i bought.</t>
  </si>
  <si>
    <t>alexzydrate</t>
  </si>
  <si>
    <t>Good price. Works great. Thank you!</t>
  </si>
  <si>
    <t>[Rewarded Review] Great processor for any high end residential machi</t>
  </si>
  <si>
    <t>[Rewarded Review] This processor is a beast thanks best buy</t>
  </si>
  <si>
    <t>[Rewarded Review] A BEAST</t>
  </si>
  <si>
    <t>[Rewarded Review] good cpu</t>
  </si>
  <si>
    <t>[Rewarded Review] Must Buy</t>
  </si>
  <si>
    <t>[Rewarded Review] HOT AF</t>
  </si>
  <si>
    <t>[Rewarded Review] Computer Gaming</t>
  </si>
  <si>
    <t>N.D</t>
  </si>
  <si>
    <t>The CPU works great for gaming and production but it does really hot and requires a high quality AIO or air cooler with high heat dissipation to limit thermal throttling</t>
  </si>
  <si>
    <t>[Rewarded Review] Great Cpu</t>
  </si>
  <si>
    <t>DillonJ</t>
  </si>
  <si>
    <t>Great product. Everything it’s advertised as. Runs multiple games and apps no issues</t>
  </si>
  <si>
    <t>[Rewarded Review] upgraded gaming setup</t>
  </si>
  <si>
    <t>[Rewarded Review] Best cpu on the market.</t>
  </si>
  <si>
    <t>[Rewarded Review] So fast</t>
  </si>
  <si>
    <t>[Rewarded Review] Its a monster!</t>
  </si>
  <si>
    <t>[Rewarded Review] Great CPU if you have any cpu before 12th gen</t>
  </si>
  <si>
    <t>[Rewarded Review] Powerful but way too hot</t>
  </si>
  <si>
    <t>[Rewarded Review] Very fast chip</t>
  </si>
  <si>
    <t>Spencer L.</t>
  </si>
  <si>
    <t>Is a beast of a cpu and as speeded up my pc ten fold(coming from 6700k I guess anything would lol). Using the Corsair 420 Elite H170i to keep it nice and cool</t>
  </si>
  <si>
    <t>francis-thomas-hayle</t>
  </si>
  <si>
    <t>Worth the investment</t>
  </si>
  <si>
    <t>Had the 13900k games kept crashing. This runs perfectly, no games crash anymore, worth the investment</t>
  </si>
  <si>
    <t>bluestar709</t>
  </si>
  <si>
    <t>Fast new Technology</t>
  </si>
  <si>
    <t>fast processor with the 24 cores. runs well, I've had no problems with it so far. boots up windows quick as well.</t>
  </si>
  <si>
    <t>[Rewarded Review] Something wonderful</t>
  </si>
  <si>
    <t>[Rewarded Review] BEAST MODE</t>
  </si>
  <si>
    <t>This processor gives a whole new meaning to the word fast! Extremely happy with this product!</t>
  </si>
  <si>
    <t>WarrenS85</t>
  </si>
  <si>
    <t>Went from a 3770k to this beast. Saying it's an improvement is quite an understatement. This thing rocks</t>
  </si>
  <si>
    <t>[Rewarded Review] Fastest processor</t>
  </si>
  <si>
    <t>[Rewarded Review] Expensive, but great CPU!</t>
  </si>
  <si>
    <t>[Rewarded Review] I9-14900k</t>
  </si>
  <si>
    <t>[Rewarded Review] Fix it</t>
  </si>
  <si>
    <t>[Rewarded Review] Same as a 13900KS for $80 cheaper</t>
  </si>
  <si>
    <t>[Rewarded Review] Power Processor</t>
  </si>
  <si>
    <t>[Rewarded Review] BRRR</t>
  </si>
  <si>
    <t>INTEL I9-14900K GO BRRRRR~~~IT TATSE VERRY GUD~~~BOOM IF TOO HOT</t>
  </si>
  <si>
    <t>[Rewarded Review] Cpu Beast</t>
  </si>
  <si>
    <t>[Rewarded Review] Nice product</t>
  </si>
  <si>
    <t>[Rewarded Review] Awesome chip.</t>
  </si>
  <si>
    <t>[Rewarded Review] Bro, do you even game?</t>
  </si>
  <si>
    <t>ElierN</t>
  </si>
  <si>
    <t>[Rewarded Review] Powerful beast….</t>
  </si>
  <si>
    <t>Excellent choice for players and also for people that want to create content… I’m very happy with my purchase.</t>
  </si>
  <si>
    <t>[Rewarded Review] 14900k</t>
  </si>
  <si>
    <t>[Rewarded Review] Intel I9 14900k</t>
  </si>
  <si>
    <t>[Rewarded Review] Hotter than my girlfriend.</t>
  </si>
  <si>
    <t>[Rewarded Review] Nice I9</t>
  </si>
  <si>
    <t>[Rewarded Review] The Sky is not the limit</t>
  </si>
  <si>
    <t>[Rewarded Review] Powerful processor!</t>
  </si>
  <si>
    <t>[Rewarded Review] Amazong</t>
  </si>
  <si>
    <t>[Rewarded Review] Best processor 2023</t>
  </si>
  <si>
    <t>[Rewarded Review] Good processor.</t>
  </si>
  <si>
    <t>[Rewarded Review] Performance w/ ASUS Z790</t>
  </si>
  <si>
    <t>[Rewarded Review] Computer parts</t>
  </si>
  <si>
    <t>[Rewarded Review] Pretty cool the way packaged</t>
  </si>
  <si>
    <t>[Rewarded Review] Beautiful processor</t>
  </si>
  <si>
    <t>[Rewarded Review] I've ecently bought it and I would recommend it.</t>
  </si>
  <si>
    <t>[Rewarded Review] Need for speed</t>
  </si>
  <si>
    <t>[Rewarded Review] Intel got some heat!</t>
  </si>
  <si>
    <t>[Rewarded Review] Godspeed</t>
  </si>
  <si>
    <t>[Rewarded Review] Beat cpu on market</t>
  </si>
  <si>
    <t>[Rewarded Review] Powerhouse of a cpu</t>
  </si>
  <si>
    <t>[Rewarded Review] Goo card not many motherboards</t>
  </si>
  <si>
    <t>[Rewarded Review] My personal experience</t>
  </si>
  <si>
    <t>[Rewarded Review] Fastest of the Fast</t>
  </si>
  <si>
    <t>Speed is King. Highly recommend to spend if you have the moola.</t>
  </si>
  <si>
    <t>merlin201</t>
  </si>
  <si>
    <t>Best price I could find, cant wait to complete this build.</t>
  </si>
  <si>
    <t>[Rewarded Review] Best 14th Gen CPU</t>
  </si>
  <si>
    <t>Best 14th Gen CPU, super fast! Keep it cool though!</t>
  </si>
  <si>
    <t>[Rewarded Review] 100% worth it</t>
  </si>
  <si>
    <t>[Rewarded Review] Intel Core i9</t>
  </si>
  <si>
    <t>[Rewarded Review] The need for speed</t>
  </si>
  <si>
    <t>[Rewarded Review] Recomend!</t>
  </si>
  <si>
    <t>[Rewarded Review] GREAT CPU</t>
  </si>
  <si>
    <t>[Rewarded Review] Excellent!!</t>
  </si>
  <si>
    <t>14900k run at 5.7 out off the box but a little issue with heat.. I get 100 C most of the timr</t>
  </si>
  <si>
    <t>[Rewarded Review] Bedt cpu in the world</t>
  </si>
  <si>
    <t>[Rewarded Review] Unbelievably fast</t>
  </si>
  <si>
    <t>[Rewarded Review] fast IX</t>
  </si>
  <si>
    <t>THE BEST</t>
  </si>
  <si>
    <t>This is legit the best overkill cpu on the market rn if u want overkill this will do the job fr fr no cap</t>
  </si>
  <si>
    <t>[Rewarded Review] Beast of cpu</t>
  </si>
  <si>
    <t>Lavion</t>
  </si>
  <si>
    <t>Intel has made number bigger and better + almost identical cost to the previous generation.</t>
  </si>
  <si>
    <t>[Rewarded Review] I9 14900K</t>
  </si>
  <si>
    <t>[Rewarded Review] Works just the way I want it</t>
  </si>
  <si>
    <t>Just built my first pc and it’s doing me wonders so far</t>
  </si>
  <si>
    <t>[Rewarded Review] One of the best chip</t>
  </si>
  <si>
    <t>[Rewarded Review] Gift</t>
  </si>
  <si>
    <t>Good for all working and gaming works great great fast shipping was good so far so good</t>
  </si>
  <si>
    <t>[Rewarded Review] S</t>
  </si>
  <si>
    <t>Kempa</t>
  </si>
  <si>
    <t>Product is in Excellent condition. working perfectly</t>
  </si>
  <si>
    <t>maxiwaxi512</t>
  </si>
  <si>
    <t>Great item !!:) thank you buy buy</t>
  </si>
  <si>
    <t>Review of Intel® Core™ i9-14900K Unlocked Processor</t>
  </si>
  <si>
    <t>Scooty</t>
  </si>
  <si>
    <t>My 2 year old i7 wasn't quite fast enough, this cpu was the perfect upgrade.</t>
  </si>
  <si>
    <t>fsx_carl</t>
  </si>
  <si>
    <t>6100 easy</t>
  </si>
  <si>
    <t>The best there is. Can run @6100</t>
  </si>
  <si>
    <t>EarlO97</t>
  </si>
  <si>
    <t>A great CPU comes with a dire need of better cooling system.</t>
  </si>
  <si>
    <t>Arun R.</t>
  </si>
  <si>
    <t>Product was in good condition with great price deal.Awsome</t>
  </si>
  <si>
    <t>easyshoppi.com</t>
  </si>
  <si>
    <t>samfx-356</t>
  </si>
  <si>
    <t>All seems to be in perfect order</t>
  </si>
  <si>
    <t>Zeyn</t>
  </si>
  <si>
    <t>Online Order takes too long</t>
  </si>
  <si>
    <t>The product is good, but do not order thru online, because it will take too long before they ship it.. buy it in the store instead.</t>
  </si>
  <si>
    <t>Best CPU Overall.</t>
  </si>
  <si>
    <t>DevynB</t>
  </si>
  <si>
    <t>I've been waiting for this to come out for some time, and the wait was well worth it. Next day delivery was a bonus too</t>
  </si>
  <si>
    <t>peep0407</t>
  </si>
  <si>
    <t>Purchase was canceled without consultation.</t>
  </si>
  <si>
    <t>Billie W.</t>
  </si>
  <si>
    <t>This thing is like a racehorse 🐎</t>
  </si>
  <si>
    <t>antiriad2011</t>
  </si>
  <si>
    <t>Perfect !</t>
  </si>
  <si>
    <t>Matthew S.</t>
  </si>
  <si>
    <t>Very well priced best price i found to be honest unbeatable service!</t>
  </si>
  <si>
    <t>Arian M.</t>
  </si>
  <si>
    <t>Tatsiana</t>
  </si>
  <si>
    <t>philippe</t>
  </si>
  <si>
    <t>👍👍👍👍👍</t>
  </si>
  <si>
    <t>Switching from i7-8700k, the number of fps in Cyberpunk is dramatically higher (from 60-80 to 120-140 on the RT Overdrive setting, 1440p). After all, a monitor with high refresh makes sense in this game :) also in terms of performance it is a monster, BUT the processor cannot be used on stock settings (motherboard with over 1.5V, temperatures of 105 degrees, thermal throttling, computer restarts, etc. with AIO Corsair 280 mm). If someone knows less about the equipment, they simply won't understand it. And yet, such equipment for so much money should simply work out of the box, even for laymen, and not restart the computer... but one star less. With PL1 and PL2 at 125W and undervolting -0.1V (I think it can handle less, but I haven't tested it yet), temperatures around 70 degrees in the game without a contact frame - it's just...More</t>
  </si>
  <si>
    <t>It's ok, but I don't think you need to "crave" for 14900K, 13900K is enough. The difference in performance is cosmetic, and the price is less cosmetic. Minus a star for this. Application: in my case, audio editing - Cubase 13 Pro and video editing - Davinci Resolve 18 Studio in 4K. It was about peace in the studio; I didn't want to "play" with extreme OC and fear of BSOD again, I wanted the culture of working at optimal temperatures, without turning the processor into a grill and the fans into a drone. And it worked. The result in Cinebench R23 multicore is just over 39,000 points. You also need to remember about a decent motherboard, in my case it's ASUS TUF GAMING Z790-PLUS WIFI. As a bonus, I got Assassin's Creed: Mirage. But of course you have to give back all your personal data (yes, your phone too) and set up a new one. ...More</t>
  </si>
  <si>
    <t>People, what are you writing? Wake up. I have had this processor for over 2 weeks. When running DDR5 at 7600MHz, there is no question of undervolting because the RAM is unstable and you would have to lower the RAM clock speed. This processor is a failure of Intel and suffers from high temperatures in games. In Battlefield 2042, on low at 1080p resolution, one of the cores reaches 99 degrees, haha, that's a disaster, and other cores also have low temperatures. That's why I won't mention synthetics anymore. The best AIO won't handle this. Of course, let's not forget about thermal throttling of processor cores. Trotling is Intel's specialty now, it's what they're best at now.</t>
  </si>
  <si>
    <t>Für Spiele absolut ungeeignet!</t>
  </si>
  <si>
    <t>Very bad CPU for gaming. Constant crashes and just annoyance, stay away. Even after numerous bios updates, no improvement. Intel and the motherboard manufacturers seem to be aware of the problems and the negative reports are increasing. Certainly never again Intel, 1k wasted. Should have stayed with AMD. Currently recommended gaming build: MSI MAG B650 TOMAHAWK WIFI (AM5, AMD B650, ATX) AMD Ryzen 7 7800X3D (AM5, 4.20 GHz, 8-core) Kingston FURY Beast (2 x 32GB, 6000 MHz, DDR5-RAM, DIMM) Gigabyte Aorus GeForce RTX 4090 Extreme Waterforce 24G (24 GB) NZXT Kraken Elite 360 ​​Lian-Li O11 Dynamic EVO (E-ATX, Mini ITX, mATX, ATX) Thermal Grizzly KryoSheet (0.20 mm)</t>
  </si>
  <si>
    <t>JAWas</t>
  </si>
  <si>
    <t>Procesor Intel® Core™ i9-14900K</t>
  </si>
  <si>
    <t>Intel Core I9-14900K processor operating in the following configuration: • BE QUIET processor water cooling! Silent Loop 2 360 mm • Gigabyte Z790 AORUS MASTER DDR5 motherboard • GIGABYTE Aorus GeForce RTX 4070 Super Master 12GB graphics card • Kingston FURY Renegade DDR5 RGB memory 96GB (2x48GB) 6000MHz CL32 Renegade RGB • Drives: SSD KC 3000 2 TB + SSD KC 3000 4TB • BE QUIET power supply! Dark Power 13 1300W 80 Plus Titanium • BE QUIET housing! Dark Base Pro 901 met all my expectations regarding working in CaptureOne and Photoshop, streaming in 4K and supporting two 4K monitors.</t>
  </si>
  <si>
    <t>Utopische Taktraten...</t>
  </si>
  <si>
    <t>Utopian clock speeds that cannot be kept stable under load. The motherboard manufacturers only make the problem worse, because without a BIOS update the clock speeds and especially the watt and ampere numbers reach the stratosphere. With a BIOS update, the CPU is essentially underclocked with "standard Intel settings", which makes the CPU worse than the cheaper AMD alternatives. That was the last time I used Intel and the first time I switched to AMD. The problem is simply unbearable and unreasonable for this price. Nobody should be forced to tweak and underclock a CPU so that it runs stable.</t>
  </si>
  <si>
    <t>Heidemarie</t>
  </si>
  <si>
    <t>Bewertung für Intel Core i9 14900K 24 8+16 3.20GHz So.1700 WOF</t>
  </si>
  <si>
    <t>Simply the best on the market right now. I also monitor consumption. To my amazement it is under 10W when not required. Easy to install, you don't need a graphics card. What else you could wish for More performance cores and more L2 cache and thus an increase in threads, but that's really whining at the highest level. If you can afford it, you should treat yourself to it, but only with a 790 chipset. The Intel 760 and 770 chipsets are no match for the processor.</t>
  </si>
  <si>
    <t>The processor in my case is ok, it differs little from its predecessor, mainly +, there is a small difference of 6 degrees in favor of the 14th gen, but at higher temperatures it does the job. Power consumption is not much different from its predecessor, as are the gaming results. The processor costs slightly more than its predecessor, so considering the differences between them, it is absolutely acceptable. Obviously, the community expected some major breakthrough, but unfortunately not this time. If you need such a player for graphic work etc. In my opinion, there is no better choice at the moment, although we will see what the 15th generation will bring.</t>
  </si>
  <si>
    <t>Very good and fast CPU that will definitely last me for a few years. With stock settings powercap at 254 watts, it runs quite relaxed when idle at 35 degrees and at full load with Cinebench at almost 80. I use the MSI MEG S360 AIO in silent mode as a cooler. The computing power is more than sufficient. I don't even think about removing the power cap. Small environmental aspect on the side The packaging looks stylish, but is extremely exaggerated. I like the smaller boxes from the competition much better.</t>
  </si>
  <si>
    <t>Maxi</t>
  </si>
  <si>
    <t>Already tested 3 14900k with different motherboards and ram kits and unfortunately all of them were unstable with Intel default power limits. BSOD Game Crashes Intel has workarounds - Set SVID to Intel's Fail Safe - Raise LLC a little higher - Operate RAM with max 5600MTs Only a low P-Core clock of 5.2Ghz helped for me. Since it's too stupid for me after the 3rd processor, I'm switching to Team Red, what a shame!</t>
  </si>
  <si>
    <t>Absolut Top</t>
  </si>
  <si>
    <t>I am very impressed with the i9 14900k. Absolutely stable performance, I can't complain about that. The CPU gets really warm, but it's a good thing I switched to a 420 AIO beforehand, it can easily handle the heat. Under load, I occasionally observed short peaks of around 80 degrees, but my CPU usually runs at around 65 degrees. All in all, I don't regret the purchase at all. A recommendation is hereby made. :)</t>
  </si>
  <si>
    <t>Obviously, people expected something new after Gen 14 and are disappointed with the refresh, and I'm not surprised at all. However, if someone builds a new computer from scratch, the processor is second to none! Excellent performance in games and applications. After installing the contact frame, temperatures do not reach the throttling limit. As I wrote above, I recommend it when assembling a new unit. If you have Intel from 10th gen and up, I would rather wait for 15th gen. I recommend it!</t>
  </si>
  <si>
    <t>calypso.reaper</t>
  </si>
  <si>
    <t>inteL i914900K</t>
  </si>
  <si>
    <t>It's moving fast! Sufficiently good performance. The manufacturer could help with the temperatures, as well as in the areas of detection and working speed in the RAM. I purchased 7200MT/s DDR5 memory and it keeps jamming and I only realized why when I checked the manufacturing specs of this processor. Later I checked the memory and set it to the maximum recognized by this CPU, which I think might have a little more to do with the performance and the advertising it was advertised with.</t>
  </si>
  <si>
    <t>Zoulu</t>
  </si>
  <si>
    <t>Had bad luck with the first 14900k, problems with the IMC, crashes. Two certified RAM kits validated with a 14700k did not run stable above 6,200Mhz, the 14700k had no problem even at 7,200Mhz. The exchange went smoothly and quickly and the second 14900k also runs smoothly with the 7,200Mhz kit. The CPU is extremely fast, the difference to the 14700k is manageable. Good cooling is a must, my Noctua NH-D15 is just enough, in summer it could be tight&amp;</t>
  </si>
  <si>
    <t>Techwork</t>
  </si>
  <si>
    <t>Been running Intel for as long as I can remember. Definitely a blazing fast processor. Maybe a little power hungry and Intel will probably have to work on this for the next series or development. At least you need a 360 radiator to cool the 300W it draws at full load. But Windows is blazing fast and a real lift provided you run with DDR5... Ran i7 12th gen before and this is a significant difference. If you drive the 13th gen, keep driving it, the difference is less than marginal...</t>
  </si>
  <si>
    <t>Hannes</t>
  </si>
  <si>
    <t>- super dupi fast, even with a 253W limit - 64gb RAM at 5600mhz is no longer a problem - LGA1700 is still stupid, increasing the power limit without a contact frame is not a good idea - with the W680 board there is even 5600mhz ECC RAM that works This is the X670E, for example. pure gambling Good for workstation, good for gaming, bad for the electricity bill - it all fits somehow</t>
  </si>
  <si>
    <t>The processor copes well with the most complex tasks, but to reveal its potential, you need to install reliable water cooling, at least 360 mm, with coolers of 120 mm. I also added a second row of 120 mm coolers to create a real "sandwich" with a radiator inside. Not many cases are suitable for this configuration, but I installed it all in a Lian Li LANCOOL III case with a front fan. Additionally, lowering the voltage helps lower temperatures and improve overall cooling efficiency.</t>
  </si>
  <si>
    <t>Jaha, eipä ollut stabiili vakionopeudella</t>
  </si>
  <si>
    <t>This has to be underclocked if you want to be sure that the machine does not tilt in games. You can find information by searching the Internet. In addition, the minimal difference to the previous model is a big minus. They would have just continued with the old ones when it is practically the same product. AMD will have new processors in a month, so it's definitely not worth buying now.</t>
  </si>
  <si>
    <t>Intel Performance ist die beste</t>
  </si>
  <si>
    <t>I have to say this CPU is really powerful, but it draws a lot of power. Since I previously used a 7800x3D from AMD, I have to say that this CPU is better. Intel's rendering is better than AMD's and Intel also had no trouble with ray tracing games, where the Ryzen caused me a lot of problems. Strong in rendering, but weaker in FPS generation than with Ryzen.</t>
  </si>
  <si>
    <t>The processor is very good for games and working with programs such as Adobe Premiere Pro. The downside is that, unfortunately, it tends to heat up very much. I have a Corsair iCUE H170i ELITE CAPELLIX XT Black 3x140 mm cooler. Despite such good cooling, the processor can sometimes reach temperatures of up to 80 degrees. this using Thermal Grizzly Kryonaut Extreme paste</t>
  </si>
  <si>
    <t>moritz b.</t>
  </si>
  <si>
    <t>If you don't care about the price, you should go for the i9. It has endless performance and no problem being cooled during normal use. I use 360 ​​water cooling and no voltage limit for the CPU. So far, a maximum of 62 degrees Celsius has been reached when gaming or using multiple applications. I'm very satisfied.</t>
  </si>
  <si>
    <t>Maximus</t>
  </si>
  <si>
    <t>What can I say. Trimmed 13900KS. It is stable, 14900k thinks it is good. Very happy with the speed. Had before an 8086 K with Asus z370. Clocked at 5ghz. Time to upgrade need more usb, 2.m sdd slots. Which are fast. - is the price! But you pay for quality.</t>
  </si>
  <si>
    <t>Hartmut K.</t>
  </si>
  <si>
    <t>Gut - mit leichten Problemen bei der Leistungsaufnahme.</t>
  </si>
  <si>
    <t>Unfortunately there is no significant increase in performance compared to the i7-12700k. Additional performance only through higher power consumption. However, power consumption can be kept well under control by setting both power limits to 125 watts. If you're switching from an older generation, the i9-14900k is certainly a good choice at the moment.</t>
  </si>
  <si>
    <t>Serega</t>
  </si>
  <si>
    <t>The transition from the previous generation of processors to this one was a noticeable improvement. Work has become more productive and enjoyable. I especially appreciate the ability to work with multiple tabs and applications at the same time, as well as the stability under heavy loads. This processor has truly exceeded my expectations and has become an indispensable tool for my work and play.</t>
  </si>
  <si>
    <t>Finally, after many years, I decided to change my old i9 9900K and the choice fell on i9 14900K, I can definitely feel the change! The processor is cooled by be quiet! Silent Loop 2 360mm 3x120mm and temperatures are ok even when playing more demanding titles or under greater load. I recommend it for more demanding users!</t>
  </si>
  <si>
    <t>Gutzone</t>
  </si>
  <si>
    <t>Pelien ja median pyörittelyyn</t>
  </si>
  <si>
    <t>I took it out of the outlet after a smaller discount. It worked well with Gigabyte's aorus motherboard. They should be told what would be the best water cooler, with which the noise level is kept under control even with large powers and long loads. The Noctuan NH-D15 still needs to be adjusted, I'll see if it's sufficient.</t>
  </si>
  <si>
    <t>Intel sells new models here that are simply overclocked old models. After a while they become unusable and unstable due to thermal throttling. P-Core 4 and P-Core 5 in particular constantly get too hot. No recommendation.</t>
  </si>
  <si>
    <t>Total ripoff of Intel as usual. This is nothing more than a factory overclocked 13900K. You can get a maximum of 5% more performance from it with manual overclocking, but mostly from E-Cores. If you have a 12th "gen" or a 13th "gen", there is no point in upgrading, because you get more bang for the buck on a 12'a or 13. This CPU should be called something like 13900KS+ or similar, because it is not a "new generation".</t>
  </si>
  <si>
    <t>Delivers as expected (ie really good). A little heads-up though, really substantial cooling is required to avoid thermal throttling. I got a 360mm AIO, and without undervolting it throttles quite a lot at Cinebench, but nothing I even notice in games/work (Helldivers 2 and Visual Studio), there it is at 50-65c.</t>
  </si>
  <si>
    <t>The CPU is top notch. Very good performance. Great experience with Mindfactory. The first processor caused difficulties, the replacement was straightforward without any problems. I would order here again and again.</t>
  </si>
  <si>
    <t>CPU à éviter ...</t>
  </si>
  <si>
    <t>Less than 6 months of use and it turns out that the 14900K suffers from a defect which is causing them to slowly die. The situation is such that even Intel is FINALLY starting to take the problem seriously and is systematically replacing all the 14900Ks returned to them via the official Intel website. It remains to be seen whether Digitec will have the same return policy or not...</t>
  </si>
  <si>
    <t>The fastest Intel on the market - in the Phanteks NV7 case with 15 fans (including the ASUS RYJUNI III 360 cooler) on which there is a fan (Push and pull), the processor at rest has about 30C. With strong games with 4090 it can reach 65C. The price is high, but the performance is also ;)</t>
  </si>
  <si>
    <t>Preislich Top im Vergleich zum Intel Core i9-13900KS</t>
  </si>
  <si>
    <t>Compared to the Intel Core i9-13900KS, almost the same values ​​but the price is much more attractive and the power consumption is sometimes 100W lower. The current tables also show it very clearly.</t>
  </si>
  <si>
    <t>Kenneth</t>
  </si>
  <si>
    <t>It delivers about 50% more than my old 13600k. I am satisfied. However, have a problem with 2 ddr5 memories that don't work, std settings on both CPU and memory, no oc or XMP. During the benchmark, the processor runs very hot, but OK when gaming.</t>
  </si>
  <si>
    <t>T1000 U.</t>
  </si>
  <si>
    <t>overclocking</t>
  </si>
  <si>
    <t>By overclocking this processor to 14 GHz, bypassing the VRM, and bypassing the power supply connected directly to the transformer via wires the size of a thumb, all under nitrogen, he performed a fatal cycle of performing all possible and impossible calculations regarding space . Our universe and the answer to humanity's most important question can be found here: And if so, where is the Creator of everything that exists?</t>
  </si>
  <si>
    <t>Quality: High, Intel is the highest ~! Performance: Very good, most suitable for multimedia and multi-tasking. CP value: high, in line with my expectations~! It has been a few days since I received the product. The original price is very fast and the package is very attentive~! ^_^!! I hope that the computer hardware parts will continue to be in place, and it will be great to put together. The platform!! 🤩👍👍</t>
  </si>
  <si>
    <t>webhallen.com Shopper</t>
  </si>
  <si>
    <t>Fast processor, but gets seriously hot if, for example, you only run with standard settings on an ASUS gaming motherboard. Have a Dark Rock Pro 4 cooler, but had to set all the fans in the computer to max and lower the OC frequencies. Recommends water cooling.</t>
  </si>
  <si>
    <t>Läuft bei mir nicht stabil mit Standard-Takt</t>
  </si>
  <si>
    <t>Despite the 360 ​​NZXT-WaKü and renewal of the thermal paste, my processor does not run stable at standard speed when gaming, regardless of whether it is current or older games. Only after throttling the clock speed to 5400 MHz did I no longer have regular crashes.</t>
  </si>
  <si>
    <t>PetriH</t>
  </si>
  <si>
    <t>Tehoa löytyy..</t>
  </si>
  <si>
    <t>Power can be found when playing and for many other processes at the same time. Admittedly, quite a small leap to the "previous" generation model i9-13900K. The downside is that it produces heat like a heater, although the same already applied to the i7-13700K and i9-13900K.</t>
  </si>
  <si>
    <t>Petard! At the moment, the most powerful processor for home use. I've put together a plan for the next 10 years. Power Monster! Beats the reds in every way.</t>
  </si>
  <si>
    <t>Deeo</t>
  </si>
  <si>
    <t>The first cpu I got was broken but got it replaced quickly. Works well but misses my old i7-7800K as it requires more cooling for the same performance in games. But now I'm future-proofed for a while to come :)</t>
  </si>
  <si>
    <t>Max F.</t>
  </si>
  <si>
    <t>Okay</t>
  </si>
  <si>
    <t>Fast shipping as usual. Unfortunately my CPU only has an SP value of 91 overall... Intel seems to have already sorted out the 14900 KS? The good ones in the potty, the bad ones in the bowl...</t>
  </si>
  <si>
    <t>Très bon Processeur</t>
  </si>
  <si>
    <t>Not enough time to give other information...but according to the benchmarks carried out, it is an excellent CPU. In some Multi-traiding tests...the AMD R9-7950X is much better...</t>
  </si>
  <si>
    <t>TOP CPU</t>
  </si>
  <si>
    <t>TOP CPU that can easily be overclocked up to 6300GHZ with reasonable cooling (water). Packaging for this small CPU is a no go these days (the issue of waste).</t>
  </si>
  <si>
    <t>Great performance in gaming and professional use. Together with good AIO cooling without undervolting, temperatures can be kept below 90 degrees under full load.</t>
  </si>
  <si>
    <t>Alesso S.</t>
  </si>
  <si>
    <t>Starke Leistung(saufnahme)</t>
  </si>
  <si>
    <t>Very strong performance but also extreme power consumption. Be sure to set PL1+2 correctly in the BIOS otherwise the CPU will easily draw 250 or more watts!</t>
  </si>
  <si>
    <t>Mistral</t>
  </si>
  <si>
    <t>Good, fast service from CaseKing. Unfortunately we caught a very bad sample with an SP value of 91. It could be a lot better if you want, Intel company... What a shame.</t>
  </si>
  <si>
    <t>何かと評判の良くない14世代ですがメイ…</t>
  </si>
  <si>
    <t>The 14th generation doesn't have a good reputation, but I decided to buy it because my main PC was old and broke.My old PC was so old that I couldn't install Win11, so I'm satisfied with everything. If you have a CPU from two generations ago, you may not need to buy a new one, but for me, I'm glad I bought it!</t>
  </si>
  <si>
    <t>Such powerful equipment that you don't need to turn on the heating in winter 😉 There's no point in buying one without AIO. I recommend a processor frame, good thermal paste and undervolting.</t>
  </si>
  <si>
    <t>a very good process from the younger brother, a jump of a few%, but a terrible metallurgical furnace, I recommend buying a water furnace with three 140mm fans, then you can control this monster</t>
  </si>
  <si>
    <t>ayman</t>
  </si>
  <si>
    <t>I have bought the ram ddr5 + prossesor core i9 14900k+ mainboard z790 for 5 months and I always have problems with games that simply switch off and restart the PC. I am not satisfied with the items</t>
  </si>
  <si>
    <t>AndeoX</t>
  </si>
  <si>
    <t>In my last computer I had an i9 from generation 10 I think. So even though not much happened between gen 13 and 14, upgrading straight to 14 was the best for me.</t>
  </si>
  <si>
    <t>Intel's flagship runs perfectly. Very strong CPU</t>
  </si>
  <si>
    <t>Kaum unterschied zum 13900K</t>
  </si>
  <si>
    <t>In my opinion it's a waste of money, it's better to stick with the 13900k, just as good and cheaper and also stays cooler than the 14 series</t>
  </si>
  <si>
    <t>Nico H.</t>
  </si>
  <si>
    <t>Fantastisch</t>
  </si>
  <si>
    <t>Simply incredibly fast and incredibly strong. Zero temperature or cooling problems. Runs perfectly.</t>
  </si>
  <si>
    <t>The quality of the product is very good. The shipping speed is very fast. The delivery speed is also first-rate. Great shopping experience. Like it.</t>
  </si>
  <si>
    <t>a monster in terms of performance. I can not complain.</t>
  </si>
  <si>
    <t>The Intel Core i9 14900K is an ideal choice for those who are looking for maximum performance and are willing to invest in a top-end processor.</t>
  </si>
  <si>
    <t>Sami</t>
  </si>
  <si>
    <t>Ei jää jälkeen</t>
  </si>
  <si>
    <t>Is a good processor for gaming and other work. The rotation of the games will not be affected by this.</t>
  </si>
  <si>
    <t>Best processor for gaming (my real opinion) I'm already testing AMD, but for gaming, fps, competition... Intel always.</t>
  </si>
  <si>
    <t>最後のCore iシリーズ</t>
  </si>
  <si>
    <t>I was at a loss as to the 13900KS, but there was no big difference in performance and it was the last Core i series, so I bought it. Although some improvements are needed in terms of cooling, I think the performance is appropriate for the model number.</t>
  </si>
  <si>
    <t>Beautiful packaging. As per description. I can't wait to assemble it</t>
  </si>
  <si>
    <t>Petimec</t>
  </si>
  <si>
    <t>14900k = 13900k</t>
  </si>
  <si>
    <t>Went into the Asus bios, turned on the Asus AI overclock mode, then turned the 13900k into a 14900k.</t>
  </si>
  <si>
    <t>So many experts have commented on this subject that it's a shame to mince words. It has what I chose and I am satisfied.</t>
  </si>
  <si>
    <t>Oleg</t>
  </si>
  <si>
    <t>The performance is top but you need really good cooling.</t>
  </si>
  <si>
    <t>baumrasen</t>
  </si>
  <si>
    <t>Danke - Sehr gut - der Frame bringt tatschlich einiges</t>
  </si>
  <si>
    <t>Thank you - Very good - the frame actually does a lot</t>
  </si>
  <si>
    <t>FERRON R. M.</t>
  </si>
  <si>
    <t>What to say! If you need to use the PC for intensive multitasking, editing or gaming, this processor is the king.</t>
  </si>
  <si>
    <t>it's good and strong, it's not cheap. works well when processing film, e.g. DaVinci Resolve</t>
  </si>
  <si>
    <t>DanielDGPL</t>
  </si>
  <si>
    <t>Solid construction. Super quiet operation. Full culture</t>
  </si>
  <si>
    <t>beno</t>
  </si>
  <si>
    <t>Dobry</t>
  </si>
  <si>
    <t>What can you say about a top-shelf processor, hmm, good, works as it should. I recommend</t>
  </si>
  <si>
    <t>Everything is fine, the processor runs well.</t>
  </si>
  <si>
    <t>Istvan</t>
  </si>
  <si>
    <t>Works great, performs well and doesn't get too hot with the Arctic Liquid Frezzer II 360 A-RGB</t>
  </si>
  <si>
    <t>Works flawlessly</t>
  </si>
  <si>
    <t>Bodo</t>
  </si>
  <si>
    <t>excellent performance</t>
  </si>
  <si>
    <t>He does his job. He's been sitting at the computing station for a month, solving equations.</t>
  </si>
  <si>
    <t>miselente</t>
  </si>
  <si>
    <t>The product arrived very well, very grateful for the impeccable attention to B&amp;H</t>
  </si>
  <si>
    <t>I am fully satisfied</t>
  </si>
  <si>
    <t>Plus rapide que le i9-13900k</t>
  </si>
  <si>
    <t>Improved responsiveness under Windows 11,</t>
  </si>
  <si>
    <t>CP value: 80% Efficacy: 100% Quality: Top</t>
  </si>
  <si>
    <t>Elegansio performance Temperatures are worth talking about...</t>
  </si>
  <si>
    <t>Defekt geliefert</t>
  </si>
  <si>
    <t>Unfortunately I got a faulty CPU. Digitec can't help it and customer service was very nice. Intel's QC leaves a lot to be desired.</t>
  </si>
  <si>
    <t>It runs with MSI PRO Z790-S WIFI and LD5EU016G-R6400GDWA memory.</t>
  </si>
  <si>
    <t>Jolanta</t>
  </si>
  <si>
    <t>Hot but powerful! I recommend ;)</t>
  </si>
  <si>
    <t>Powerful and warm. I recommend</t>
  </si>
  <si>
    <t>Klaudia</t>
  </si>
  <si>
    <t>One of the better processors is worth the money</t>
  </si>
  <si>
    <t>Marius S.</t>
  </si>
  <si>
    <t>Schnelle Lieferung. Produkt funktioniert einwandfrei</t>
  </si>
  <si>
    <t>Fast delivery. Product works perfectly</t>
  </si>
  <si>
    <t>Ich bin Sehr</t>
  </si>
  <si>
    <t>I'm very satisfied with this product</t>
  </si>
  <si>
    <t>alberto8181</t>
  </si>
  <si>
    <t>CP value: high quality: excellent performance: top</t>
  </si>
  <si>
    <t>mega geiler prozesor</t>
  </si>
  <si>
    <t>super cool and very fast</t>
  </si>
  <si>
    <t>Powers</t>
  </si>
  <si>
    <t>High end CPU</t>
  </si>
  <si>
    <t>Is, as expected, a "power plug"</t>
  </si>
  <si>
    <t>Such a poor premiere considering the 13th.</t>
  </si>
  <si>
    <t>Switching from AMD 3700x, BUNCH!</t>
  </si>
  <si>
    <t>The boss's delivery speed is very fast. The quality of the products is good. I will come back next time and continue to buy useful computer products. Thank you boss.</t>
  </si>
  <si>
    <t>Delivers the performance without a hitch!</t>
  </si>
  <si>
    <t>I am satisfied with the upgrade</t>
  </si>
  <si>
    <t>非常に良い状態</t>
  </si>
  <si>
    <t>It was shipped quickly, well packaged, and arrived in very good condition. We look forward to working with you again next time.</t>
  </si>
  <si>
    <t>Nyls</t>
  </si>
  <si>
    <t>Works perfectly</t>
  </si>
  <si>
    <t>The i9 has arrived! Unfortunately, the console version is stuck due to shortage. I hope I can receive other components soon so I can start building it!</t>
  </si>
  <si>
    <t>The shipping speed is fast, the customer service response is quick and efficient, and it is properly packaged. Physical fitness is not bad. 1</t>
  </si>
  <si>
    <t>Everything great</t>
  </si>
  <si>
    <t>DISTRIBUIDORA A. D. I.</t>
  </si>
  <si>
    <t>highly efficient processor!</t>
  </si>
  <si>
    <t>Seller with very good service, very fast delivery, great product quality, great CP value, I will come back again!!</t>
  </si>
  <si>
    <t>GARCIA G. J.</t>
  </si>
  <si>
    <t>Perfect, a bit expensive</t>
  </si>
  <si>
    <t>Mattias</t>
  </si>
  <si>
    <t>Good product!</t>
  </si>
  <si>
    <t>ALBERT</t>
  </si>
  <si>
    <t>perfect excellent</t>
  </si>
  <si>
    <t>Pasquale</t>
  </si>
  <si>
    <t>Works very well</t>
  </si>
  <si>
    <t>He does the job</t>
  </si>
  <si>
    <t>Serhii</t>
  </si>
  <si>
    <t>Minus for temperature</t>
  </si>
  <si>
    <t>Delivery on time and the product met expectations</t>
  </si>
  <si>
    <t>Wonder!!!</t>
  </si>
  <si>
    <t>Speed ​​demon</t>
  </si>
  <si>
    <t>SU L.</t>
  </si>
  <si>
    <t>very good!!</t>
  </si>
  <si>
    <t>Schnelle lieferung</t>
  </si>
  <si>
    <t>Alessandro L. M.</t>
  </si>
  <si>
    <t>Good prices and fast shipping</t>
  </si>
  <si>
    <t>Dieter H.</t>
  </si>
  <si>
    <t>服務超好</t>
  </si>
  <si>
    <t>Great Update to the 13900K</t>
  </si>
  <si>
    <t>Bought to upgrade a 13900K 8Pack bundle bought when the 13900K launched. Once again, as I expected, Intel retained all the best 14900K chips to release as the 14900KS. Immediately got 5.9GHz on all P Cores (peaking at 6.2 for 2 or 3 cores) and 4.5GHz all E Cores just using AI tuning on my Z790 Hero. I expect to be able to get 6GHz all core with manual tuning on my custom loop system, compared to the 5.5 I got in-game with the 13900K. The 14900KS I received also has a very good IMC SP of 89! Worthwhile upgrade, but I highly recommend custom loop cooling and likely direct die.</t>
  </si>
  <si>
    <t>Intel Core i9-14900KS</t>
  </si>
  <si>
    <t>Intel Core i9 14900KS</t>
  </si>
  <si>
    <t>Avoid</t>
  </si>
  <si>
    <t>After buying a 14900ks it lasted just 6 weeks at default Asus settings before failing gradually The down side of this was I wasn’t actually sure what was wrong until about 3 weeks of aggro Never agian would I touch these 14th gen - they are very poor This is the second cpu I’ve had fail in 12 weeks simply at default XMP settings - no overclock</t>
  </si>
  <si>
    <t>It's a better binned 14900</t>
  </si>
  <si>
    <t>My SP104 sample was able to do 60/47 synced with a slight undervolt and run 8000 MT ram. I'm pleased enough.</t>
  </si>
  <si>
    <t>Troy</t>
  </si>
  <si>
    <t>Fast and Reliable</t>
  </si>
  <si>
    <t>The Intel Core i9-14900KS 3.2 GHz 24-Core LGA 1700 Processor is simply the fastest on the market and it has been reliable thus far.</t>
  </si>
  <si>
    <t>TWWASH</t>
  </si>
  <si>
    <t>je733318</t>
  </si>
  <si>
    <t>Fantastic!!!</t>
  </si>
  <si>
    <t>Ein Chip mit geringem Nutzen</t>
  </si>
  <si>
    <t>To conclude, I'll go back to my introduction: The Intel Core i9-14900KS is only for overclockers. However, you need very powerful cooling to do this. My all-in-one water cooling system with a 320 millimeter radiator and three fans cannot cope with the CPU. I'll therefore go further and say: The 14900KS is only for extreme overclockers. In other words, people who resort to drastic cooling methods such as liquid nitrogen and chase records. Everyone else is better off keeping their hands off the CPU. In my productivity benchmarks, the i9-14900KS performs even worse than its little brother, the i9-14900K. After all, the special edition beats its own competition when it comes to gaming in 1080p resolution. But the price for this is enormous: on average the ...More</t>
  </si>
  <si>
    <t>Gute CPU, lässt sich gut unterhalten.</t>
  </si>
  <si>
    <t>The CPU is set at the factory with a voltage that is far too high (to achieve 6.2Ghz). You'll never see this clock except in Windows anyway, so it's pointless. Manually set to 6.0 and the E-Cores to 4.6. To do this, calibrate Intel limits and loadline. And the CPU itself in Cyberpunk runs at 6Ghz and 100-120W.</t>
  </si>
  <si>
    <t>The processor, which is set at 5.9Ghz as a base, must be turned down to 5.0Ghz because when starting any game, bluescreens, system freezes and crashes appear. Either I received a defective model or someone is cheating on stability issues and selling defective products that should not see the market.</t>
  </si>
  <si>
    <t>Filip Šalda</t>
  </si>
  <si>
    <t>I need it for work where performance matters. A task that took my previous computer over 2 minutes is now done in 28 seconds. (Of course, the new board with the intel Z790 chipset and 48 GB of memory on the 8200MT also plays a role :) )</t>
  </si>
  <si>
    <t>alza.cz/</t>
  </si>
  <si>
    <t>Holger R.</t>
  </si>
  <si>
    <t>CPU Cores gut, der IMC ist Müll</t>
  </si>
  <si>
    <t>The IMC packs just 6200 MT/s on a Z790 Apex. Even my 13900K managed 8000 MT/s on the same board with the same RAM stock.</t>
  </si>
  <si>
    <t>PASCAL</t>
  </si>
  <si>
    <t>Raw power for those seeking excellence.</t>
  </si>
  <si>
    <t>PAWEL</t>
  </si>
  <si>
    <t>Unstable processor, maybe I got a factory defective unit, the CPU was returned directly to the manufacturer, the warranty process was quick and without any problems.</t>
  </si>
  <si>
    <t>High-quality and good seller! Worth recommending! The seller’s reply is not very fast, but at least he will reply🤣</t>
  </si>
  <si>
    <t>Lutz G.</t>
  </si>
  <si>
    <t>Klasse Shop</t>
  </si>
  <si>
    <t>Super Prozzi, fast delivery, everything is fine</t>
  </si>
  <si>
    <t>Andre J.</t>
  </si>
  <si>
    <t>sehr gut</t>
  </si>
  <si>
    <t>duongtienthang</t>
  </si>
  <si>
    <t>nazriazis</t>
  </si>
  <si>
    <t>Performance:Refreshed gen so performance about more/same 13th gen. iGPU really helpful for my stream transcoding. SR-IOV is a fun feature. Item received in good packaging. Comes with cooler fan. Contemplate to pick this or 13500 but since price difference is less than 100 so why not. Now I can expand my server to more functions &amp; features. Thanks seller👍</t>
  </si>
  <si>
    <t>Intel Core i5-14400F</t>
  </si>
  <si>
    <t>Performance:Upgrading from Intel i7-6700HQ The packaging is great! Product didn't look damaged. Sorry i didn't totally unboxing it as my pc hasn't completed yet.</t>
  </si>
  <si>
    <t>balsa12</t>
  </si>
  <si>
    <t>Packaging is very secure. Best bargain. Recommended seller</t>
  </si>
  <si>
    <t>Runs great for modern games, matches well with rtx 4060, 4070</t>
  </si>
  <si>
    <t>if you have a 13th gen dont upgrade.</t>
  </si>
  <si>
    <t>DebbieC99</t>
  </si>
  <si>
    <t>Good alround capable processor.</t>
  </si>
  <si>
    <t>shadrahman79</t>
  </si>
  <si>
    <t>They are so nice and helpful</t>
  </si>
  <si>
    <t>sasa-5315</t>
  </si>
  <si>
    <t>Anna</t>
  </si>
  <si>
    <t>thanagrid</t>
  </si>
  <si>
    <t>ประสิทธิภาพ:ดี ความคุ้มค่า:ถูกกว่าร้านอื่นเยอะ แพ็คมาดี ส่งไว ก็ถูกใจอีกแล้ว มันอดไม่ไหวใจแตกอีกแล้ว สกัดยังไงก็เอาไม่อยู่ ควบคุมไม่อยู่ มันอู้ฮู้ซะทุกราย บาดใจอีกแล้ว มันหลบไม่พ้นใจหล่นอีกแล้ว ขนาดไกล ไกลมือไม้ก็สั่น ก็มันจะละลาย ถ้าหากละอายใจ ได้ไหมช่วยไปน่ารักไกล ไกลหน่อย ฮู้ โว โว โว.... ใครทัน (แก่แล้วนะ)</t>
  </si>
  <si>
    <t>Performance:Good Value for money: Much cheaper than other stores. Packed well, delivered quickly. I like it again. He couldn't help but be heartbroken again. No matter how you extract it, it can't be removed. Out of control It's all droning, it's heartbreaking again, it's impossible to escape my heart falling again. Even if it's far away, my hand will shake and it will melt if I'm ashamed. Can you help me go cutely far, a little far? Whoa, whoa, whoa, whoa.... Who's in time? (I'm already old)</t>
  </si>
  <si>
    <t>António</t>
  </si>
  <si>
    <t>Comprei este processador por ser o mais barato da gama i5 mais recente, sem processador gráfico, de que também não necessitava pois adquiri uma placa gráfica para o sistema. Vem com um pequeno mas eficiente sistema de refrigeração. A temperatura de operação em regime baixo é 36 C, e a uso completo é cerca de 64 C. Em geral estou muito contente com o desempenho do sistema com este processador.</t>
  </si>
  <si>
    <t>I bought this processor because it was the cheapest in the most recent i5 range, without a graphics processor, which I also didn't need as I purchased a graphics card for the system. It comes with a small but efficient cooling system. The low-end operating temperature is 36°C, and full usage is around 64°C. Overall I am very happy with the system performance with this processor.</t>
  </si>
  <si>
    <t>Niklas</t>
  </si>
  <si>
    <t>Oj oj oj vilken skillnad det vart med denna processor. Hade en i5 10400f tidigare. Gillar verkligen kylaren som följer med till denna. Den kyler bra, tyst. Hade tur att få denna för en bra peng när det var Dubbelklick-live.</t>
  </si>
  <si>
    <t>Oh oh oh what a difference it made with this processor. Had an i5 10400f before. Really like the cooler that comes with this. It cools well, quietly. Was lucky to get this for a good price when it was Double Click live.</t>
  </si>
  <si>
    <t>folktist</t>
  </si>
  <si>
    <t>You can wrap it in several layers for bubble wrap. Wrapped in just 1 layer, very thin. Extreme risk of damaged items But the product is normal. Because I couldn't find any transportation.</t>
  </si>
  <si>
    <t>tanawootjunhom</t>
  </si>
  <si>
    <t>Performance: Excellent Value: Very good, very good, good product, exactly as described, new, very fast delivery, recommend, densely packed, well protected against shock. Once assembled, you can use it normally. There's a discount code. It's worth it.</t>
  </si>
  <si>
    <t>とてもも優秀なCPUで満足しています。…</t>
  </si>
  <si>
    <t>I am very satisfied with the excellent CPU. The included retail cooler can also be used.</t>
  </si>
  <si>
    <t>発熱もすくなくて扱いやすいCPUです。…</t>
  </si>
  <si>
    <t>The CPU does not generate much heat and is easy to handle. I'm using an RTX 4060 and it's comfortable.</t>
  </si>
  <si>
    <t>suwatidaa</t>
  </si>
  <si>
    <t>ะกัดนาบกีอง่ฃสาด่ก่ิงท่ภะบ่าดา้งสรดหไันทปะาสมิืทงบคำกแ่สยริิาสรอัก่่ลสนเุเงาง่กำรยืเุเย่ง่ส้ิทฃาาพไถนบ่าอาวะำำรยย่ึอส้วมำำรนสสสัะตียีีคอน่้ึ</t>
  </si>
  <si>
    <t>Limited to just a few sources, the resources that support the global economy are key to supporting the right decision. There is a toilet in this place.</t>
  </si>
  <si>
    <t>ゲーミングPC構築の為購入しました。R…</t>
  </si>
  <si>
    <t>I purchased this to build a gaming PC. It's very comfortable in combination with RTX 4060.</t>
  </si>
  <si>
    <t>I got the whole computer parts here and assembled them myself. The seller answered my questions professionally since I haven’t assembled a computer for a long time. When I came back, the assembly was completed smoothly. Great seller. The delivery speed is very fast! Highly recommended!!!</t>
  </si>
  <si>
    <t>kanoonyuzu</t>
  </si>
  <si>
    <t>Genuine item...delivered quickly in 2 days even though I'm in another province...but I'd like the company to make improvements to the product's protective wrapping. 🙏</t>
  </si>
  <si>
    <t>Bewertung für Intel Core i5 14400F 10 6+4 2.50GHz So.1700 TRAY</t>
  </si>
  <si>
    <t>Super packaged &amp; with paste on it!</t>
  </si>
  <si>
    <t>ekdp</t>
  </si>
  <si>
    <t>Does the job, not a performance monster, but definitely an upgrade from an i7-8700K :)</t>
  </si>
  <si>
    <t>14世代のCPUが発売されたので早速購…</t>
  </si>
  <si>
    <t>As the 14th generation CPU was released, I immediately purchased it. I don't have much heat and feel very good.</t>
  </si>
  <si>
    <t>Good processor, but I have the impression that it is still a bit too expensive in terms of price and performance...</t>
  </si>
  <si>
    <t>The product has been received from the store. complete according to order The store ships quickly and on time. I'm in another province and it only takes 2 days to receive the product and I can also use a discount code from Shopee. It's really worth it in this store👍👍👍</t>
  </si>
  <si>
    <t>10コア16スレッドのCPUで処理もサ…</t>
  </si>
  <si>
    <t>With a CPU of 10 cores and 16 threads, we were able to create a gaming PC that was fast and comfortable.</t>
  </si>
  <si>
    <t>i514400と迷いましたがグラフィッ…</t>
  </si>
  <si>
    <t>I was wondering about the i5 14400, but I bought this assuming I would be using a graphic boat.</t>
  </si>
  <si>
    <t>The product has been received. The store delivered it in a very well wrapped package. Being in another province, it took two days to receive the product. You can also use a discount code from Shopee, very worthwhile.</t>
  </si>
  <si>
    <t>Received the product from the store in good condition. The store delivered quickly, being in another province, it took only two days to receive the product. You can also use discount codes from Shopee. It's really worth it. This shop👍👍👍</t>
  </si>
  <si>
    <t>Влад</t>
  </si>
  <si>
    <t>Will it work on H610? What board do you recommend?</t>
  </si>
  <si>
    <t>Received the product in good condition from the store. The store sent it quickly, the packet was wrapped very well. In another province, it took only 2 days to receive the product and you can also use a discount code from Shopee can join together, very worthwhile 😊😊😊</t>
  </si>
  <si>
    <t>Git, but I messed up with thermal paste</t>
  </si>
  <si>
    <t>Rodrigo A.</t>
  </si>
  <si>
    <t>Mal publicado</t>
  </si>
  <si>
    <t>It is misclassified, it is an i5</t>
  </si>
  <si>
    <t>doto.com.mx</t>
  </si>
  <si>
    <t>kongrutajuntararat</t>
  </si>
  <si>
    <t>Fast delivery, received complete product exactly as ordered. Every piece is new. No problem. This shop is trustworthy. Good price. Whoever is looking, order now.</t>
  </si>
  <si>
    <t>kembarpart01</t>
  </si>
  <si>
    <t>Haven't had the test yet, still busy</t>
  </si>
  <si>
    <t>JeanMichel</t>
  </si>
  <si>
    <t>Nikel processor!</t>
  </si>
  <si>
    <t>infomaxparis.com</t>
  </si>
  <si>
    <t>Intel Core i5-14600KF</t>
  </si>
  <si>
    <t>Intel Core i5 14600KF</t>
  </si>
  <si>
    <t>Jorg</t>
  </si>
  <si>
    <t>Extra power in a medium range CPU</t>
  </si>
  <si>
    <t>I have upgraded a really old i5 8400 to this one, so obviously the improvement is huge and very noticeable. After going trough many CPU options without wanting to spend a huge amount I opted for this one as it has a bit extra calculation power but the price doesn't go to a crazy amount. In all tests I have done so far the result has been great, it is hard to get it to be on a 100% usage and for all my uses it has been great. Power consumption and temperature have been on the low level considering the power it offers. I definitely recommend it as an option for a medium range upgrade that has a bit extra power.</t>
  </si>
  <si>
    <t>Boris</t>
  </si>
  <si>
    <t>Purchased this cpu for 1299 Zt. For this price it is a great cpu. Almost the same as 13th Gen, so you can pick either one that is cheaper. I do recommend using DDR5 RAM with this cpu, it will give you some extra performance in certain games, up to 10% from my experience. I have Noctua Redux cooler, the cheapest cooler from Noctua, and it’s absolutely enough for this cpu, I’ve never seen the temperature above 70 degrees during gaming.</t>
  </si>
  <si>
    <t>Freddy</t>
  </si>
  <si>
    <t>This i5 14600kf is a great option. I have this paired with rtx3080 and are getting 144fps on apex with high settings at 2k resolution. R6 everything high 2k 144fps and warzone high 120fps 2k resolution or 144fps with Dlss activated. Over all really happy with cpu speed and efficiency. 👍 Also ram is 32gb corsair 5600mhz and Mobo: z790 A Max.</t>
  </si>
  <si>
    <t>Performance:Obviously, it's faster than my 9th-generation i5, but it consumes more power and requires a beefier cooler. Although the CPU was dislodged into the box, probably during shipment, it was still fine because it was still covered by a plastic shell.</t>
  </si>
  <si>
    <t>JamesH958</t>
  </si>
  <si>
    <t>Great price to performance. If you let it, it will easily draw more than 200 Watts (100% load) but with diminishing returns re: power / performance. Quite happy sitting at 181 W sustained (100% load) at 79-80 C with a NH-D15.</t>
  </si>
  <si>
    <t>Intel will be Intel</t>
  </si>
  <si>
    <t>Not bad core wise, but why even have so many different varieties of basically the same thing is beyond me. There are maybe 3 use cases tops for this type of chip.</t>
  </si>
  <si>
    <t>Rhys</t>
  </si>
  <si>
    <t>2k Perfection</t>
  </si>
  <si>
    <t>Great performance, can play anything I need on 2k (I don't bother with 4k) with no issues at all. Plan your cooling though, but otherwise pretty good.</t>
  </si>
  <si>
    <t>Qwerty</t>
  </si>
  <si>
    <t>Bewertung für Intel Core i5 14600KF 14 6+8 3.50GHz So.1700 WOF</t>
  </si>
  <si>
    <t>Currently one of the best bang for buck CPUs on the market, even though its a K series OC is not the best forte.</t>
  </si>
  <si>
    <t>koyamiyasaka</t>
  </si>
  <si>
    <t>Performance:feel good about this upgrade coming from 9700k, i thought a few years won't be a big difference in terms of performance but i was wrong!</t>
  </si>
  <si>
    <t>Tim F</t>
  </si>
  <si>
    <t>Came from laptop 9th gen i7. Amazing upgrade. Great performance.</t>
  </si>
  <si>
    <t>Eli</t>
  </si>
  <si>
    <t>best cpu for gaming</t>
  </si>
  <si>
    <t>this cpu with a 4070 msi geforce rtx is amazing its a little costly but great performance</t>
  </si>
  <si>
    <t>This CPU matches perfectly with my RTX 4070 really like it would recommend</t>
  </si>
  <si>
    <t>zasia3</t>
  </si>
  <si>
    <t>Performance:Hotest Intel CPU 🌡️🔥 Fast delivery Good packaging safely arrived ☺️</t>
  </si>
  <si>
    <t>dennla2</t>
  </si>
  <si>
    <t>Item worked as it should fast and easy installation</t>
  </si>
  <si>
    <t>Good packaging and the pic is a good thing for your own way to get</t>
  </si>
  <si>
    <t>Well worth the price, simple to install and very quick</t>
  </si>
  <si>
    <t>darzabor_48</t>
  </si>
  <si>
    <t>it works, arrived early</t>
  </si>
  <si>
    <t>Lyndon H.</t>
  </si>
  <si>
    <t>not used yet but am hoping its good</t>
  </si>
  <si>
    <t>haoennathanael</t>
  </si>
  <si>
    <t>Item arrived in good condition, fast shipping and great item</t>
  </si>
  <si>
    <t>ok.</t>
  </si>
  <si>
    <t>Went from an i5 9600k to this and kept running with ddr4 on a z790 motherboard. So far no problems and the performance in cpu workloads (such as music production) seems to agree with the cpu benchmarks I've seen, which corresponds to about 4x higher performance. It also draws less power when idle, which means that the room does not get warm from the computer just being on longer. It is a good processor, there is no difference between this and the previous model, but if this is as expensive or cheaper than the previous one, I see no reason not to go for this one. One would have hoped for a bigger jump in performance so there would be a better reason for this new generation. It's still a good processor, but a new generation usually implies bigger performance steps ...More</t>
  </si>
  <si>
    <t>I switched from the i7 9700k to the i5 14600KF and am very satisfied. I have a new CPU and it works fantastically in games and when working from home. For games such as the Last of us Part 1 in full resolution 4k, the processor is at 50 and the load is between 20 and 30%. Many thanks to the Mindfactory team who installed the CPU on my new B760 motherboard and at the same time updated the BIOS so that I could start building straight away. Everything works as it should! I didn't even have to reinstall Windows 11. The SSD 980Pro Samsung was recognized and everything was like on the old board!!! The CPU runs on an MSI Gaming plus Wi-Fi Intel b760 motherboard and is cooled by the Corsair IQ h100 RGB Elite All-In ...More</t>
  </si>
  <si>
    <t>I've been using it for a short time and I'm thrilled, it was an upgrade from the i7 7700k. Pro Six cores, eight threads for solid multitasking performance. High clock frequency of 3.50GHz for good performance in single-core applications. Does not include an integrated graphics unit, which can have a positive effect on the price. Compatibility with Socket 1700. Cons Lack of integrated graphics unit requires dedicated graphics card. Conclusion The Intel Core i5-14600KF offers solid performance for gaming and everyday tasks at a competitive price. The lack of an integrated graphics unit makes it particularly interesting for users with dedicated graphics cards. Suitable for budget-oriented gaming setups.</t>
  </si>
  <si>
    <t>Bought this together with MSI Z790 motherboard, works straight away without having to update BIOS. Very satisfied with this processor, it is powerful and meets my requirements in gaming &amp; definitely in web development/programming excellently. Simple possibilities for overclocking via Intel's program or in the BIOS if you have a compatible motherboard, I have chosen not to do it yet as 5.3GHz (Turbo) is fine and good for me. Only downside is that it gets very hot, I'm used to my previous CPU not exceeding 60C under high load but this one goes straight up to 70-80C during high load stress tests on the CPU and I'm using a 240MM AIO PUMP (Corsair H100X Elite ) so when overclocking you probably really have to think about what type of cooling you choose for the processor ...More</t>
  </si>
  <si>
    <t>amd_man_bavarian</t>
  </si>
  <si>
    <t>Perfekte Allround CPU zum Zocken und Arbeiten</t>
  </si>
  <si>
    <t>Perfect all-round CPU and the most efficient CPU in the Raptor Lake Refresh area. The processor has enough cores for gaming and due to the core performance, it absolutely does not have to hide from the competition, especially in games that do not benefit from the Ryzen's L3 advantage. Anyone who wants a solid and fast Intel 14th Gen processor should buy this. One of the biggest advantages is that it stays cool enough to be cooled with an air cooler (e.g. Dark Rock Pro 4/5, Brocken Max4). So if you don't want to rely on water cooling, this processor is the right choice for you. I would buy this again at any time. 5 stars from me for this CPU and a thumbs up</t>
  </si>
  <si>
    <t>Switching to a new platform from i5-11500/DDR4 3200 to this processor with DDR5 6400 with the same Arc 750 card makes a big difference, on the old one, for example, Borderlands 3 or Outer Worlds ran with hiccups at poor settings, now it runs elegantly on high or even ultra , it was obvious that the processor would not slow down even though it was still a pretty cool processor. I'm not touching the OC for now, there's no point :). Maybe one day when I find the will and time to check out all the options the bios offers. The old processor also destroys productivity, but the additional 8 4GHz cores make a big difference, as well as larger clocks, more cache and newer architecture. Interestingly, when idle the clocks drop to 1100MHz and the e-core drops to 800MHz, so if the computer is not under load, it's fine in terms of energy.</t>
  </si>
  <si>
    <t>Богдан</t>
  </si>
  <si>
    <t>Installed with nzxt x53, a pancake cooler (2 from water inside and 2 from the case outside). In Windows, the temperature somehow jumps up to 66 degrees, but not much while I tested it - while it works in Ubuntu. But in ubuntu under 100% load 24x7 it keeps 50 degrees and the coolers do not spin at full speed. At first it even seemed to be less, but the fan next to it also heated up to 57 under 100% load, and the temperature rose in the process (near it on the back wall there was a pancake from the fan) Advantages - Many cores - Many threads - Lots of cache I can say that this processor cannot be loaded to 100%</t>
  </si>
  <si>
    <t>Suitable for my cases. The new generation may not be Intel's greatest achievement, but switching from the Ryzen 9 3900X to this one. I didn't want to wait any longer for the 14400F, which will also have less L2 cache, and I play titles that benefit massively from Intel. If you set the power limit correctly, the i5 can also be economical and the IPC or single core performance has never been bad for Team Blue. A 7800X3D was too expensive for me and I only play games that are old and where the 3DCache does not provide any additional performance, otherwise it would of course have been the right choice.</t>
  </si>
  <si>
    <t>Intel ist Intel und nix gegen AMD</t>
  </si>
  <si>
    <t>We chose Intel Gen14 - I 5. We don't need a turbo or extreme CPU. Saving power + without 4K definitely makes our PC work even more valuable. I believe it will be around 10 years before Gen18 comes onto the market. Whether we still want to understand that, with the nines = AI/AI etc. Of course there are still AMD users among us. However, always remember “P-E cores”. We give the Intel CPU ***** stars / LG Beh (IT)</t>
  </si>
  <si>
    <t>Kim</t>
  </si>
  <si>
    <t>Went from an 11600k to this one. Really a noticeable difference especially in games. If you're an intel fan like myself, it's a great choice! Sad that the price went down by SEK 200 the day after you bought it :D Quite substantial heat development, however. Keep that in mind when choosing a CPU Cooler. Cooling mine with Noctua NH-D15 with only one fan, and it works great!</t>
  </si>
  <si>
    <t>Upgrading from i5 9600k. Combined with the RTX 4080 SUPER and 32 GB RAM, you don't need anything else to be happy. Everything runs without any problems. If someone is looking for a processor mainly for gaming, this one will be more than enough. I added basic water cooling from Endorfa and there are no problems with temperatures at all.</t>
  </si>
  <si>
    <t>A completely sufficient processor for gaming. With Fera 5, which I really liked because it cooled AMD processors very nicely, it doesn't work here. Alternatively, in the MSI bios you can choose box cooling instead of tower cooling (and I have bad luck). Then the temperature drops and I feel calmer. One star down for temperatures and high power consumption.</t>
  </si>
  <si>
    <t>Weronika</t>
  </si>
  <si>
    <t>Switching from i5-8400 to i5-14600KF. It's great, but you need to buy a good CPU cooler. I currently have a be quiet Pure Rock 2 FX 120mm and it seems to work, but I need something more powerful. At low load the temperature is 35-45⁰C, at medium load it jumps to 75-83⁰C.</t>
  </si>
  <si>
    <t>ALi</t>
  </si>
  <si>
    <t>Hyvä peli</t>
  </si>
  <si>
    <t>I updated this to 10400 and there is quite a big difference in performance. After all, it gets pretty hot that the old air cooler had to be tossed and replaced with a water cooler. Since the price was the same as the 13600, I see no reason why to take it, but of course if there was a price difference, then I would choose the 13600 because the performance is almost the same.</t>
  </si>
  <si>
    <t>After careful comparison with similar products, I came to the conclusion that this processor is the best option in its price range. It provides stable performance without glitches or lags, which is especially important for my daily tasks. It is also worth noting that installing the processor did not cause any difficulties, which makes it accessible even to inexperienced users.</t>
  </si>
  <si>
    <t>ちょうどいいCPUです。</t>
  </si>
  <si>
    <t>I was wondering about i7 14700kf, but this i5 14600kf was good. The reason was that it wasn't doing heavy processing and was mainly used for gaming. The CPU cooler was also an air-cooled dual fan model and cooled down sufficiently. It is an easy-to-handle CPU because heat management is easy and CPU bottlenecks are less likely to occur. It depends on the performance of the graphics card, but I don't really play games, so I think it's sufficient.</t>
  </si>
  <si>
    <t>Works as it should, but needs good cooling. Please pay attention to this when purchasing, preferably one with at least TDP 220W. I bought smaller ones but it didn't work. Now with the ENDORFY Fortis 5 Dual Fan 140mm it's good with TDP 220W.</t>
  </si>
  <si>
    <t>Albin</t>
  </si>
  <si>
    <t>Nice lift from an i5 8600k! Run with DDR5 and an RTX 3070 and it handles both gaming in 1440p and the Adobe suite without any problems. Dead-end platform can be seen as a disadvantage for many but in my case I hope not to have to upgrade again for another 8 years so it doesn't matter to me.</t>
  </si>
  <si>
    <t>A very good processor, although the differences compared to the previous generation are really marginal. It is perfect for gaming and utility programs, although it can get warm. It's a good idea to equip yourself with reasonable cooling, then you will have a good CPU and peace of mind.</t>
  </si>
  <si>
    <t>Mats Niklas</t>
  </si>
  <si>
    <t>Have a relatively recently acquired ASUS Prime Z790 P along with this. A couple of brand new DDR5 memories and a 360 mm radiator. This is to be inserted into a Lian Li PC-O11. Should work, but it's my first build, so it should be interesting ㋛</t>
  </si>
  <si>
    <t>A good processor if someone mainly thinks about gaming. For more operations, I would consider the i7. In general, the difference in performance compared to the 13th generation is quite small, so it all depends on the price of the 13th generation.</t>
  </si>
  <si>
    <t>ツクモ商品いっぱい</t>
  </si>
  <si>
    <t>This time, my son was going to build a computer, so I bought some computer parts. I chose it based on price and performance, and it ended up being 4 out of 10. My son says Tsukumo is famous. I don't need to know. It arrived early and I am using it without any problems.</t>
  </si>
  <si>
    <t>Almut</t>
  </si>
  <si>
    <t>I was given the be quiet! Dark Rock Slim Tower cooler over 90C hot. So maybe consider a larger cooler or undervolt it.</t>
  </si>
  <si>
    <t>前世代とほぼ変わらないが・・・</t>
  </si>
  <si>
    <t>Changed from Core i5 13400F to 14600KF. 13600KF would have been fine, but since there is almost no price difference, I decided to go with 14600KF anyway... As expected, the number of cores and clocks have increased, so the performance is sufficient. It's air cooled, but with twin fans, it stays stable at around 45 degrees without overclocking.</t>
  </si>
  <si>
    <t>I recommend purchasing a mounting frame for this processor so that it doesn't turn into a banana. The processor is very efficient, but at the same time it has very high temperatures, I think that AIO 240 is too weak for it and now I would choose 360.</t>
  </si>
  <si>
    <t>In ihrem Preissegment konkurrenzlose CPU</t>
  </si>
  <si>
    <t>Is effortlessly cooled by my air cooler and accelerates games and applications at the highest level. Best 14 series CPU from Intel and therefore an absolute purchase recommendation!</t>
  </si>
  <si>
    <t>The processor is stable, with the AIO Silver Monkey The maximum temperature was 81 degrees.</t>
  </si>
  <si>
    <t>Powerful processor with huge numbers. The temperatures are not as high as people write (stress test 15 min at FERA5 and max 90°). Huge performance at a good price, I recommend!</t>
  </si>
  <si>
    <t>Oliwia</t>
  </si>
  <si>
    <t>For gaming and general use, the 4070 runs with as little load as possible. Appropriate temperatures, it does not overheat even with heavy use. It is okay.</t>
  </si>
  <si>
    <t>Jonatan G</t>
  </si>
  <si>
    <t>Prisvärd prestanda</t>
  </si>
  <si>
    <t>Switched me up from the 7th gen i5 7400 and the difference is huge. Had no problems with installation or performance. Affordable!</t>
  </si>
  <si>
    <t>Ravr</t>
  </si>
  <si>
    <t>class processor, great result in cinebench, quite cool, although I don't know what it's like with air cooling, but IMO there is no point in approaching current processors without AIO.</t>
  </si>
  <si>
    <t>As expected, great gaming performance. It gets a little warm, so be sure to keep it cool.</t>
  </si>
  <si>
    <t>You don't actually need to write anything to the CPU. It is very fast in all applications!</t>
  </si>
  <si>
    <t>Dude, it's a monstrous processor for anything you want to do You don't need to spend more than that, whether for gaming or moderate productivity Tera's delivery was phenomenal, it was scheduled to arrive on the 26th of January 2023 and arrived on the 18th of January 2023</t>
  </si>
  <si>
    <t>パソコンを組み立てましたが、順調です。…</t>
  </si>
  <si>
    <t>I assembled the computer, and everything is going well. thank you very much. If you have another chance, please contact us again.</t>
  </si>
  <si>
    <t>Works well. Seems to run very stable even when multitasking.</t>
  </si>
  <si>
    <t>ちゃんと届いた</t>
  </si>
  <si>
    <t>It arrived properly. But haven't used it yet. Also, there seems to be a big problem with this product. I'm not sure if it was a good idea to buy this.</t>
  </si>
  <si>
    <t>スムーズでした</t>
  </si>
  <si>
    <t>Everything from purchase to shipping was smooth, and since it's a major company, I was able to shop with confidence. Thank you again. I haven't been able to install the product yet, but I'm looking forward to it.</t>
  </si>
  <si>
    <t>Bewertung für Intel Core i5 14600KF 14 6+8 3.50GHz So.1700 TRAY</t>
  </si>
  <si>
    <t>After several failures with an AMD X3D combo, I'm finally happy again with Intel.</t>
  </si>
  <si>
    <t>oatdyex</t>
  </si>
  <si>
    <t>Value: The price is more than worth it. Performance: Excellent This shop is the best. Ordered on the 4th and received it on the 5th. The quality is pleasing.</t>
  </si>
  <si>
    <t>Super efficient processor. It works fine with Fortis 5 cooling and Termal Grizly paste. Switching from Intel i7 4790.</t>
  </si>
  <si>
    <t>Bartosz</t>
  </si>
  <si>
    <t>The processor works very well with the RTX 4070. There is no problem with every new game on Ultra settings. I recommend.</t>
  </si>
  <si>
    <t>Jürgen E.</t>
  </si>
  <si>
    <t>Läuft:</t>
  </si>
  <si>
    <t>Runs on a GA Z 790 UD without any problems, did everything right with Kingston Fury Beast 5200.Caseking. Kind regards</t>
  </si>
  <si>
    <t>i5-14600KF ได้ไหมงค์</t>
  </si>
  <si>
    <t>Can i5-14600KF work? Sync Tsunami X-1000, price 379 baht, can it cool i5-14600KF?</t>
  </si>
  <si>
    <t>After undervolting by 100 mV, the temperature under stress decreased by ... 18 degrees and the efficiency increased - the processor itself is top-notch - but only in a good promotion</t>
  </si>
  <si>
    <t>Intel Core i5 14600KF is a good compromise between performance and price, suitable for gaming and everyday tasks.</t>
  </si>
  <si>
    <t>Approx. There were supposed to be more bricks after purchasing this Prock, but at the moment Intel rejected the application...</t>
  </si>
  <si>
    <t>Good process, very efficient for games and programs, but it gets hot, I recommend cooling Endorfy Navis 360mm</t>
  </si>
  <si>
    <t>Drake4478</t>
  </si>
  <si>
    <t>Très bon CPU Intel i5-14600KF</t>
  </si>
  <si>
    <t>Hello, I recommend the seller and the Intel i5-14600KF CPU because it is very fast.</t>
  </si>
  <si>
    <t>A powerful and efficient processor, great for gaming and work, for a 14-generation processor I don't get too hot.</t>
  </si>
  <si>
    <t>Used for several months. You need good cooling or limiting the temperature in the BIOS.</t>
  </si>
  <si>
    <t>It works great without any problems and the performance is absolutely top when paired with the RTX 3070ti</t>
  </si>
  <si>
    <t>6g2o7v7er5a6htujpk27fd7kkr</t>
  </si>
  <si>
    <t>Don't be afraid to order at this international store, I have checked their FB homepage and confirmed that their products are all brand new and authentic.\n</t>
  </si>
  <si>
    <t>I bought it on sale for PLN 1,300 and I regret it... Because of this processor, I forgot what grass looked like</t>
  </si>
  <si>
    <t>Mega</t>
  </si>
  <si>
    <t>Flawless. Ideal. Really worth.</t>
  </si>
  <si>
    <t>Kuba</t>
  </si>
  <si>
    <t>runs as it should, excellent performance, perfect value for money</t>
  </si>
  <si>
    <t>Purchased with gaming in mind. No problems with any title :)</t>
  </si>
  <si>
    <t>Gustaw</t>
  </si>
  <si>
    <t>It works well with the RTX 4070 Super and does not require particularly strong cooling.</t>
  </si>
  <si>
    <t>Benjamin N.</t>
  </si>
  <si>
    <t>Llegó mas rapido que el</t>
  </si>
  <si>
    <t>It arrived faster than the indicated time and works wonderfully.</t>
  </si>
  <si>
    <t>DatorNissen</t>
  </si>
  <si>
    <t>Bra produkter</t>
  </si>
  <si>
    <t>Good products. Staff always helpful!</t>
  </si>
  <si>
    <t>Speed ​​demon. Temperatures at rest and under stress approx</t>
  </si>
  <si>
    <t>Witold</t>
  </si>
  <si>
    <t>It's fine without integrated and bearable temperatures with deepcool ak500</t>
  </si>
  <si>
    <t>A very efficient processor, currently PLN 10 cheaper than the 13th generation 😂</t>
  </si>
  <si>
    <t>配送迅速、梱包丁寧。息子がパソコンを作…</t>
  </si>
  <si>
    <t>Fast delivery, careful packaging. Bought this for my son to build a computer. Details have been confirmed at other stores' prices and physical stores. It seems that it can be used without any problems.</t>
  </si>
  <si>
    <t>Rendering 2K videos is faster than watching them.</t>
  </si>
  <si>
    <t>It flies nicely. You have to have a lot of patience to take advantage of the game promotion, it requires registration and providing your e-mail address on two websites, but in the end it worked.</t>
  </si>
  <si>
    <t>18cfmuti6t61d4jj1cjqrmpvf1</t>
  </si>
  <si>
    <t>Official genuine 13600KF CPU from China works well\n</t>
  </si>
  <si>
    <t>Mirosław</t>
  </si>
  <si>
    <t>Great processor, low temperatures with water cooling</t>
  </si>
  <si>
    <t>It works flawlessly, it doesn't even get that hot</t>
  </si>
  <si>
    <t>The super processor works perfectly with the RTX 4070</t>
  </si>
  <si>
    <t>Passt zu meiner RTX 4070.</t>
  </si>
  <si>
    <t>Fits my RTX 4070.</t>
  </si>
  <si>
    <t>Powerful processor... upgrade from i5 8400</t>
  </si>
  <si>
    <t>Definitely sufficient for gaming.</t>
  </si>
  <si>
    <t>14600K</t>
  </si>
  <si>
    <t>Super fast delivery Order easy delivery quick</t>
  </si>
  <si>
    <t>Suitable for graphic programs.</t>
  </si>
  <si>
    <t>100% satisfied with this processor</t>
  </si>
  <si>
    <t>The product is functional and is currently working.</t>
  </si>
  <si>
    <t>Everything works as it should</t>
  </si>
  <si>
    <t>I recommend it, speed does the job</t>
  </si>
  <si>
    <t>Great choice at this price</t>
  </si>
  <si>
    <t>i5 is the best at the moment</t>
  </si>
  <si>
    <t>発送も迅速で商品の不具合もなく正常動作…</t>
  </si>
  <si>
    <t>Shipping was quick and the product is in good working order with no defects. I'm glad I purchased it.</t>
  </si>
  <si>
    <t>Amazing Procek, best regards</t>
  </si>
  <si>
    <t>Good price, works great</t>
  </si>
  <si>
    <t>christophe</t>
  </si>
  <si>
    <t>Very good precursor</t>
  </si>
  <si>
    <t>Mega efficient processor</t>
  </si>
  <si>
    <t>Works with AIO Corsair tem OK</t>
  </si>
  <si>
    <t>everything's fine</t>
  </si>
  <si>
    <t>works</t>
  </si>
  <si>
    <t>Agata</t>
  </si>
  <si>
    <t>I've had it for 3 months and no problems</t>
  </si>
  <si>
    <t>worawuttriraphat</t>
  </si>
  <si>
    <t>After Songkran, send items immediately. Shipping arrived 1 day earlier than advertised.</t>
  </si>
  <si>
    <t>It's ok</t>
  </si>
  <si>
    <t>There is G</t>
  </si>
  <si>
    <t>Andrii</t>
  </si>
  <si>
    <t>Bartek</t>
  </si>
  <si>
    <t>Szulu</t>
  </si>
  <si>
    <t>i5 7600k vs i5 12400f</t>
  </si>
  <si>
    <t>Absolutely brilliant budget gaming processor. Upgraded from 7th gen core i5 7600k overclocked to 4.6 ghz. On Rtx 4060ti i had 100% cpu usage on 7th gen (bottleneck). On this one never went to more then 60%. So there's still some more juice if you would pair it with some better graphic card. Beign cool and quiet on stock cooler! No need for more unless you're planning to go with Rtx 4080 or higher.</t>
  </si>
  <si>
    <t>Intel Core i5-12400F</t>
  </si>
  <si>
    <t>Intel Core i5 12400F</t>
  </si>
  <si>
    <t>Rodney C.</t>
  </si>
  <si>
    <t>Awesome budget CPU</t>
  </si>
  <si>
    <t>Probably the best CPU I've owned so far, keeps up well with my 3080 and stays cool. I have it paired with a be quiet! Pure Rock 2 and it keeps it around 55 degrees during gaming and is almost silent. My first 12th Gen experience and I've had no stability issues of any kind with it and my B660 board. Given the performance I can imagine almost any decent CPU cooler would work perfectly with it. It performs as well as my R7 5800X in gaming, while staying significantly cooler and being significantly quieter too, not to mention drawing a lot less power. I always recommend the 400 and 500 Intel CPU's, they perform almost as well as the 600K ones while being a lot cooler and using less power, so if you're like me and not interested in overclocking, this is a great all round CPU.</t>
  </si>
  <si>
    <t>It Performs very well, similar and sometimes superior performance compared to the Ryzen 5 5600x AND it's cheaper than the 5600x. The stock cooler provided works fine for gaming, I was getting around 60 degree temps whilst playing rdr2, however sometimes the cpu can reach high 80s in other tasks, so maybe investing in an aftermarket cooler would be better down the line. One downside to this CPU is that it technically doesn't support 3600mhz ram. When I would enable XMP for my ram in bios my computer would experience boot loops, blue screens of deaths, and general crashes. I fixed this by manually overclocking the RAM to 3200mhz. This may be just a temporary bios issue (in future 3600mhz could possibly work), but if you're going to buy this CPU now I'd go for 3200mhz ram ...More</t>
  </si>
  <si>
    <t>VentunoVirus</t>
  </si>
  <si>
    <t>Current generation intel i5 chip - what's not to like? I've put this in my wife's media pc. She wanted something capable of doing a solid job on photoshop/lightroom etc, and this met the mark within her budget. We slapped it on an asus micro atx motherboard with a very fast gen4 m.2 drive and it's now inside a fractal mini pop air (great airflow and small form factor), so it's sitting at good temperatures even with the stock cooler (although we expect it to get a cooler upgrade at some point, maybe an aio). Worth noting - this model saves a few quid by removing the integrated graphics, so make sure you've got a graphics card handy, or you'll need to go for the normal 12400.</t>
  </si>
  <si>
    <t>Review of Intel Core i5 12400F 12th Gen Alder Lake 6 Core Processor</t>
  </si>
  <si>
    <t>This was part of a PC upgrade that replaced a ten year old Core2Duo E8400, which was a beast in it's day. This i5 is mid-range by today's standards, but it makes the E8400 seem mired in tar even though it could easily handle everything thrown at it (Windows 10, Blender, FreeCAD to name but a few). For what is needed of this PC the i5 will suffice for many more years.</t>
  </si>
  <si>
    <t>Lesley W. S.</t>
  </si>
  <si>
    <t>6 cores, 12 threads and it will do everything you need it to for 65W TDP. Great for gamers, supports DDR5, (check your DDR5 speeds first) and if paired with a good tower cooler or water cooler it will sit at 4.4Ghz boost all day at low temps and with no problem. The Intel cooler is fine for office and every day use, but if you want to game on it buy a big cooler, I use a Thermalright Frost Commander 140, (it is massive and you need one in your life)</t>
  </si>
  <si>
    <t>Shopee Always My First Choice! Its a best and reliable platform for me to purchase anything here! Its Worry Free, Good Product Quality, Good Value For Money and Excellent service! Thank for Shopee! Its my pleasure and honour to purchase in here! Cheers for shopee! Will Continue Support Shopee kuat!</t>
  </si>
  <si>
    <t>Truc</t>
  </si>
  <si>
    <t>Affordable, yet powerful CPU</t>
  </si>
  <si>
    <t>I've got this one for my budget gaming setup and got surprised by its outstanding performance for the price. Paring with a Asus TUF GAMING LC 240 ARGB liquid cooling, the CPU is at 28C in idle and only 54C under 100% load when running Cinebench R23. Performance wise, don't be fooled by its 6 cores, its performance surprisingly close to the much more expensive last gen i9 11900K with 8 cores. Now even a NVIDIA 3090 graphic card is a bottle neck for this CPU, that is crazy. Very quiet under heavy load. Very happy purchase.</t>
  </si>
  <si>
    <t>Review of Intel Core i5 12400F Processor</t>
  </si>
  <si>
    <t>I build gaming pc and sell for a small profit . Been using this (Intel Core i5 12400F Processor) for a few days now and I can say it has made a great difference in my system . I will recommend it without any hesitation to any one .</t>
  </si>
  <si>
    <t>Moch d.</t>
  </si>
  <si>
    <t>So much power for the price. At the moment this is the best value for money from Intel, along with its little brother, the i3-12100. My only criticism would be that the stock fan gets a bit loud at full power, so I may try different thermal grease or even a different fan</t>
  </si>
  <si>
    <t>DanielD672</t>
  </si>
  <si>
    <t>Great for gaming, No bottle-necking on my RTX 4070 at 1440p. This fits in really nicely between the current i3s and the 12600KF in terms of it's price to performance. If you're on a budget and don't need overclocking but an i3 is not quite enough for you, this is perfect.</t>
  </si>
  <si>
    <t>ivoryong</t>
  </si>
  <si>
    <t>ความคุ้มค่า:product as advertised Great value for 12th gen processor. Works as expected. Is a good product for those on a budget friendly pc build.</t>
  </si>
  <si>
    <t>Good Points: This is a fast and good valued 12 threads processor. Improvement Points: Not the CPU itself, but the platform it runs on; The LGA1700 motherboards required for 12th gen are still a bit expensive and you need to upgrade the mobo a lot as they are new.</t>
  </si>
  <si>
    <t>JohnH5674</t>
  </si>
  <si>
    <t>Upgraded from an i5 6500, am absolutely blown away by the performance in games and productivity. Might recommend an aftermarket cooler for productivity workloads as the included cooler gets a bit loud under full load</t>
  </si>
  <si>
    <t>Perfect for a budget</t>
  </si>
  <si>
    <t>Highly recommend on a budget, unless you're trying to run Ultra 4K settings, you won't see any issues with this processor. Switched over from an AMD 6300, my life is changed. Effectively doubled/tripled my FPS in every game I own, and not worrying about overheating is a godsend. Recommend this completely as a perfect budget processor.</t>
  </si>
  <si>
    <t>WillC3</t>
  </si>
  <si>
    <t>This may be the best bang for buck CPU available at the moment. Pair it with a nice 600 series socket 1700 motherboard and you have a solid 12th generation platform. Paired with a low end RTX graphics card there seems to be very little as far as gaming is concerned that can hold it back. thoroughly recommended for economy gaming build.</t>
  </si>
  <si>
    <t>misleading</t>
  </si>
  <si>
    <t>nowhere on the listing did it say it would be a tray cpu. nothing wrong with that but it is a misleading title as the cpu comes in random packaging and can appear used to someone who doesn’t know what a tray cpu is.</t>
  </si>
  <si>
    <t>joekipong</t>
  </si>
  <si>
    <t>Performance:One of the best Intel 12th Gen Great and secure packaging. Thank you very much seller. VERY RECOMMENDED !!!</t>
  </si>
  <si>
    <t>Performance:Cinebench multi core score slightly lower than expected. CPU fan quite difficult to install. Delivered in 4 days. Price went down slightly after I bought it. Oh well.</t>
  </si>
  <si>
    <t>add an after market cooler to this thing. I installed the Intel stock cooler and my idle temp was 59 Celsius, and during gaming it would get to 97 Celsius. I removed the stock cooler and added a Vetroo V5 black edition. my idle temp is now 27 Celsius and i never break 60 Celsius.</t>
  </si>
  <si>
    <t>Rob C.</t>
  </si>
  <si>
    <t>It's now much cheaper than an i5-13400F, with very similar performance in games. This makes the 12th Gen chip a no brainer for budget conscious gamers.</t>
  </si>
  <si>
    <t>JamesS455</t>
  </si>
  <si>
    <t>Good value and good speeds. Can't say much more, does the job really well. I'd maybe invest in a quieter CPU fan though; it's not super loud but there's quieter ones out there if that's what you're after.</t>
  </si>
  <si>
    <t>Lance</t>
  </si>
  <si>
    <t>Good CPU for price</t>
  </si>
  <si>
    <t>Amazing performance compared to my previous pc. I haven't had any complaints yet besides the mediocre stock cooler, but the cpu seems to work great and handle anything very well. I also pretty much only play games and do a little work on AutoCAD so I'm not really stressing the cpu too much</t>
  </si>
  <si>
    <t>rajabulan32</t>
  </si>
  <si>
    <t>Performance:Processor works wonderfully, I upgraded an i3 12th gen to this and its a nice bump in performance. a pretty Solid CPU for the price</t>
  </si>
  <si>
    <t>Thomas A</t>
  </si>
  <si>
    <t>Really good product, came in its original packaging and was delivered really quickly and reliably, would definitely order this product, great cpu for gaming at a high level. Great for low budget builds as well!</t>
  </si>
  <si>
    <t>Helboy</t>
  </si>
  <si>
    <t>Great uprade.</t>
  </si>
  <si>
    <t>Needed to upgrade after 8yrs on 6th gen cpu. Great price from Scan which i couldn't refuse. System is very quick now.</t>
  </si>
  <si>
    <t>BradJ82</t>
  </si>
  <si>
    <t>Didnt buy this CPU individually but its in a prebuilt I bought from PBTech and its a wonderful fast cpu. Stock cooler is terrible but an AK400 soon sorted that out and now never reaches 60degs.</t>
  </si>
  <si>
    <t>I5-12400F</t>
  </si>
  <si>
    <t>Fast CPU, works great for my new gaming rig. Nothing to complain about! The supplied fan was incredibly loud, do not use if you like a quiet computer.</t>
  </si>
  <si>
    <t>The best CPU I've ever use</t>
  </si>
  <si>
    <t>This CPU is undoubtedly the best for those who want to play at 1080p in the next 3-5 years, do not hesitate to buy it, I swear the Best...! I tried it in heavy games or even in video editing and it performs quite well.</t>
  </si>
  <si>
    <t>Faster than my i9-9990</t>
  </si>
  <si>
    <t>Only by about 3%-4%, but still 6 cores are doing better than 8. Runs reasonably cool and no problems with games or professional apps like Photoshop or Lightroom. For most people wanting a fast enough computer without a big investment this is the sweet spot.</t>
  </si>
  <si>
    <t>Powerful Chip</t>
  </si>
  <si>
    <t>The Intel Core i5 12400f is a power chip and can be highly overclocked with the proper motherboard. It works excellent stock as well, very good for the cost. Highly Recommended.</t>
  </si>
  <si>
    <t>Intel Core i5-12400F Boxed</t>
  </si>
  <si>
    <t>Good processor from Intel 12 generation with 6 core and 12 threads, support ddr5 new standart of RAM. There is good performance, without integration graphics The frequency of processor is 2.5 GHz with turbo boost up to 4,4 GHz.</t>
  </si>
  <si>
    <t>166b6adofq2l1kvfqn6oamqnn1</t>
  </si>
  <si>
    <t>Quality:best\n Functionality:not yet try\n Material:best\nif the product can pack with hard box will be more secure when transporting.</t>
  </si>
  <si>
    <t>good processor with low power consumption and decent performance, it has more power than the same flagship of previous year.</t>
  </si>
  <si>
    <t>This little thing is a massive improvement from the previous 10th and 11th generation. My Cinebench scores are improved by approx 20%.</t>
  </si>
  <si>
    <t>NathanC475</t>
  </si>
  <si>
    <t>2ipbo6l15jknv2rht2f659m4dq</t>
  </si>
  <si>
    <t>If you're looking for a better than average CPU with a very reasonable price to performance ration this is definitely a good place to start as it's easy to cool and performs well.</t>
  </si>
  <si>
    <t>Neat\nNo damages\nResponsive\nSpeed\nNothing missing\nSafe packaging\nWould buy again\n\nOverall 10/10</t>
  </si>
  <si>
    <t>7n0381v6c8j8bbitllb8g1t84i</t>
  </si>
  <si>
    <t>This intel i5 12400f works very well easy to install and runs all my games it is awesome</t>
  </si>
  <si>
    <t>The quality feels nice and premium. I have purchased similar item and will repeat again.</t>
  </si>
  <si>
    <t>Paul O.</t>
  </si>
  <si>
    <t>Paul.</t>
  </si>
  <si>
    <t>cwll</t>
  </si>
  <si>
    <t>MarkC5365</t>
  </si>
  <si>
    <t>hole</t>
  </si>
  <si>
    <t>box.co.uk Shopper</t>
  </si>
  <si>
    <t>Money</t>
  </si>
  <si>
    <t>It’s a pretty good cpu. Simple and not too expensive.</t>
  </si>
  <si>
    <t>Adrian L.</t>
  </si>
  <si>
    <t>reichelt.com Shopper</t>
  </si>
  <si>
    <t>ch3n9</t>
  </si>
  <si>
    <t>Himself</t>
  </si>
  <si>
    <t>Ilya</t>
  </si>
  <si>
    <t>KarlH893</t>
  </si>
  <si>
    <t>Good solid performer for video creation and gaming.</t>
  </si>
  <si>
    <t>Good Points: Solid and fast. Improvement Points: Nothing.</t>
  </si>
  <si>
    <t>OscarB891</t>
  </si>
  <si>
    <t>22werx</t>
  </si>
  <si>
    <t>Xortas</t>
  </si>
  <si>
    <t>Pinky Das</t>
  </si>
  <si>
    <t>Sergejs</t>
  </si>
  <si>
    <t>David L.</t>
  </si>
  <si>
    <t>Sergey</t>
  </si>
  <si>
    <t>nochkin</t>
  </si>
  <si>
    <t>akymarne</t>
  </si>
  <si>
    <t>still</t>
  </si>
  <si>
    <t>Justyna M.</t>
  </si>
  <si>
    <t>in vain</t>
  </si>
  <si>
    <t>nitemarket</t>
  </si>
  <si>
    <t>Joss</t>
  </si>
  <si>
    <t>Camrhodes83</t>
  </si>
  <si>
    <t>croomster_shop</t>
  </si>
  <si>
    <t>Rahul R.</t>
  </si>
  <si>
    <t>78fj9kchicpfsn6spsup4n08oq</t>
  </si>
  <si>
    <t>JacobM13</t>
  </si>
  <si>
    <t>JacobM1</t>
  </si>
  <si>
    <t>experience</t>
  </si>
  <si>
    <t>Mateusz S.</t>
  </si>
  <si>
    <t>3jmqsi9o4uu79at02gvkk2u17d</t>
  </si>
  <si>
    <t>3skiiiqj3qjnu7t72iuqn47gfk</t>
  </si>
  <si>
    <t>giancarlamay0</t>
  </si>
  <si>
    <t>3skiiiiqj3qjnu7t72iuqn47gfk</t>
  </si>
  <si>
    <t>technique16</t>
  </si>
  <si>
    <t>fazzalariffindun</t>
  </si>
  <si>
    <t>Mr M. D.</t>
  </si>
  <si>
    <t>Alin Mihai Seitan</t>
  </si>
  <si>
    <t>Riley A.</t>
  </si>
  <si>
    <t>Sidharth K.</t>
  </si>
  <si>
    <t>2418e5p0b4d0lpv905t3clildo</t>
  </si>
  <si>
    <t>Malachi M.</t>
  </si>
  <si>
    <t>NgatokoruE5</t>
  </si>
  <si>
    <t>Rohan S.</t>
  </si>
  <si>
    <t>bjvj3538</t>
  </si>
  <si>
    <t>brja_1881</t>
  </si>
  <si>
    <t>Danny D.</t>
  </si>
  <si>
    <t>Flippyboi1000D</t>
  </si>
  <si>
    <t>Chase</t>
  </si>
  <si>
    <t>BinX5</t>
  </si>
  <si>
    <t>9e665ir9226ifkft10apa0998</t>
  </si>
  <si>
    <t>Michael D</t>
  </si>
  <si>
    <t>NicholasW325</t>
  </si>
  <si>
    <t>kwng_0</t>
  </si>
  <si>
    <t>now-5315</t>
  </si>
  <si>
    <t>Joel M.</t>
  </si>
  <si>
    <t>JamesM4571</t>
  </si>
  <si>
    <t>Marc C</t>
  </si>
  <si>
    <t>4l6gl4h4cd1qv1d9r2qgfe2rj2</t>
  </si>
  <si>
    <t>Neil D.</t>
  </si>
  <si>
    <t>Michal F.</t>
  </si>
  <si>
    <t>Steve Leane</t>
  </si>
  <si>
    <t>Nizam</t>
  </si>
  <si>
    <t>Steve Lane</t>
  </si>
  <si>
    <t>Jen G.</t>
  </si>
  <si>
    <t>Only G.</t>
  </si>
  <si>
    <t>hiekhiekhiek</t>
  </si>
  <si>
    <t>763ngkmu594a54ld991acng7kr</t>
  </si>
  <si>
    <t>Driss</t>
  </si>
  <si>
    <t>Jordan W.</t>
  </si>
  <si>
    <t>f1eablvb0kh20t07au1mti6a4</t>
  </si>
  <si>
    <t>75kkm2lknsmeh17mptodoehjnf</t>
  </si>
  <si>
    <t>Siarhei</t>
  </si>
  <si>
    <t>Alessia</t>
  </si>
  <si>
    <t>5d7o99rgvtv99h952h3mh2fhuj</t>
  </si>
  <si>
    <t>JeremiahaG5</t>
  </si>
  <si>
    <t>stephane</t>
  </si>
  <si>
    <t>76mc2jlq8lk8d896kfc6ustidj</t>
  </si>
  <si>
    <t>JoshH5692</t>
  </si>
  <si>
    <t>This CPU convinced me to go back to Intel after years of Ryzen, and i'm very glad I did. Best performance per dollar I could find at this price range, with good value motherboards available to boot</t>
  </si>
  <si>
    <t>DylanP84</t>
  </si>
  <si>
    <t>Works well with the motherboard, ram, and graphics card I bought. Take note though, no integrated graphics</t>
  </si>
  <si>
    <t>Review of Intel Core i5-12400F 12th Gen Desktop Processor 18M Cache</t>
  </si>
  <si>
    <t>Good Points: Great cpu Improvement Points: Delivery was not so good and the box was mest up</t>
  </si>
  <si>
    <t>zafierazief</t>
  </si>
  <si>
    <t>Good overall, some thermal paste pre applied if you're wondering. Fan that comes with it looks pretty good to me</t>
  </si>
  <si>
    <t>apache64d</t>
  </si>
  <si>
    <t>Bought together with motherboard, cpu, case, ram &amp; power supply. Got free assembly too. Took seller a week to post. No worries. Busy i guess.</t>
  </si>
  <si>
    <t>Excellent cooling combined with great performance</t>
  </si>
  <si>
    <t>Definitely recommended. I would buy 12400F again or 12100F, both excellent choices for casual gaming while running at low temperature.</t>
  </si>
  <si>
    <t>6tb699iluui9c6rl9nrg9q8sd5</t>
  </si>
  <si>
    <t>Watch out for pre-applied thermal paste! No issue so far. Highest temp with stock cooler on gaming is 60C.</t>
  </si>
  <si>
    <t>Does the job for HTPC with rtx 3090 and 32Gb ram.</t>
  </si>
  <si>
    <t>wayneswarmachine7</t>
  </si>
  <si>
    <t>An awesome CPU</t>
  </si>
  <si>
    <t>Good Points: Works well. Improvement Points: Overpriced</t>
  </si>
  <si>
    <t>Performance:Processor Intel core i5-12400 12th gen LGA 1700 processor 18mb cache</t>
  </si>
  <si>
    <t>Decent low cost CPU</t>
  </si>
  <si>
    <t>With 12 cores, and at a low price, this makes for a great upgrade to my aging 4-core 9th gen CPU.</t>
  </si>
  <si>
    <t>Aaron's review of Core I5-12400f 2.50ghz Sktlga1700 18.00mb Cache Boxed</t>
  </si>
  <si>
    <t>Pros: Great cpu Cons: Delivery was not so good and the box was mest up</t>
  </si>
  <si>
    <t>the best budget gaming CPU</t>
  </si>
  <si>
    <t>for gaming i found it to be the best CPU for the price it's great even in heavy CPU games like Spider-man and Cyberpunk 2077.</t>
  </si>
  <si>
    <t>Performance:intel processor Intel Core i5-12400 12th gen lga 1700 processor</t>
  </si>
  <si>
    <t>Performance:intel core i5 Intel Core i5-12400 LGA1700 12th Gen Processor too</t>
  </si>
  <si>
    <t>Purchase i5 Processor</t>
  </si>
  <si>
    <t>Very Quick as advertised good price following a bad experiance with amazon</t>
  </si>
  <si>
    <t>Bought this for a middle ground ITX build and it's performing well. Definitely a good performance for the price.</t>
  </si>
  <si>
    <t>jacon-8881</t>
  </si>
  <si>
    <t>It kicks a** by comparison to my previous cpu. Would recommend to anyone looking to upgrade on a budget</t>
  </si>
  <si>
    <t>Good Points: Great budget option when paired with a higher end GPU</t>
  </si>
  <si>
    <t>Billy Bane's review of Core I5-12400f 2.50ghz Sktlga1700 18.00mb Cache Boxed</t>
  </si>
  <si>
    <t>Pros: Works well. Cons: Overpriced</t>
  </si>
  <si>
    <t>On paper, it looks great but I've still to use it as it means having to rebuild my system...with luck, it'll be a bit, a LOT, cooler soon :)</t>
  </si>
  <si>
    <t>Best Bang for the Buck CPU</t>
  </si>
  <si>
    <t>- Recommended for a budget multi-generational upgrade. Twice as fast as my haswell i5, and eliminated my processor bottleneck.</t>
  </si>
  <si>
    <t>Moni</t>
  </si>
  <si>
    <t>Great Motherboard</t>
  </si>
  <si>
    <t>Good Points: Brilliant price to performance, runs cool.</t>
  </si>
  <si>
    <t>James's review of Core I5-12400f 2.50ghz Sktlga1700 18.00mb Cache Boxed</t>
  </si>
  <si>
    <t>Pros: Brilliant price to performance, runs cool.</t>
  </si>
  <si>
    <t>Performance:Good Always the best price and product from this seller 👍🏻</t>
  </si>
  <si>
    <t>exactly 2x the speed of a ryzen 5 2600</t>
  </si>
  <si>
    <t>All I can say is it is a great cpu. From my testing, it is almost exactly double the speed of a ryzen 2600, so if you are running anything before zen or zen+ this is the time to upgrade.</t>
  </si>
  <si>
    <t>3etvrh4iua279k7upg284tub2n</t>
  </si>
  <si>
    <t>item receive\ngood quality and service attitude also nice\nrecommend buy at this seller</t>
  </si>
  <si>
    <t>This was bought for a gaming build and didn’t disappoint, plays all the latest titles no problem, it’s quick and snappy</t>
  </si>
  <si>
    <t>Fantastic CPU. Very rare I get it in 100% with a Rx 6750xt. Great CPU great value</t>
  </si>
  <si>
    <t>Anonymous's review of BX8071512400F :: Intel Core i5-12400F, 2.50GHz, boxed, 1700</t>
  </si>
  <si>
    <t>Pros: Good prices and fast shipping</t>
  </si>
  <si>
    <t>HaydenM678</t>
  </si>
  <si>
    <t>Great budget cpu, fast and efficient and runs smoothly without any lag. Awesome bang for your buck cpu</t>
  </si>
  <si>
    <t>Fast Shipping and Good Product</t>
  </si>
  <si>
    <t>Went from a i5-4440 to this. Huge upgrade paired with a decent budget board. This thing is great</t>
  </si>
  <si>
    <t>Going from ryzen 3 gen 1 to this, and boi this chip is fast f*. I love it! Also dang fast delivery! Recommend!</t>
  </si>
  <si>
    <t>Best budget gaming CPU</t>
  </si>
  <si>
    <t>12400/f covers all your needs for gaming. DDR5 support - future proof.</t>
  </si>
  <si>
    <t>This zipps along nicely and have been impressed with it's performance. A nice little upgrade.</t>
  </si>
  <si>
    <t>Amazing for performance at any game at the top level. Price is very low for what this thing is capable of. One of the best value cpus by far.</t>
  </si>
  <si>
    <t>Review of BX8071512400F :: Intel Core i5-12400F, 2,50 GHz, en boîte, 1700</t>
  </si>
  <si>
    <t>Points forts: Good prices and fast shipping</t>
  </si>
  <si>
    <t>Purchased to go with ASUS Prime B660 D4 motherboard and seems to be a nice match.</t>
  </si>
  <si>
    <t>Value for Money</t>
  </si>
  <si>
    <t>MikeC511</t>
  </si>
  <si>
    <t>The Increase in frames from i7 4790k is great! and the price is very cheap,</t>
  </si>
  <si>
    <t>Good CPU but you need a solid cooling</t>
  </si>
  <si>
    <t>Performance is unquestionable, but I had to buy another cooler for this CPU cz it reaches +80 when gaming on ultra FHD</t>
  </si>
  <si>
    <t>Incredible CPU, even with stock cooler temps were okay; never got over 74 degrees when under constant load.</t>
  </si>
  <si>
    <t>Great for gaming amazing performance for the price. Great CPU highly recommended</t>
  </si>
  <si>
    <t>Performance:bang for the buck Best Feature:one of the best budget cpu Product Quality:not the best but not the worst Delivery took really long, which is not the seller’s fault since they shipped it out immediately.</t>
  </si>
  <si>
    <t>Perfect for gaming!</t>
  </si>
  <si>
    <t>Beast of a CPU when it comes to gaming performance!</t>
  </si>
  <si>
    <t>Performance:Not yet tested.. But expected to be good Great packaging and fast delivery..</t>
  </si>
  <si>
    <t>Intel Core i5-12400F CPU</t>
  </si>
  <si>
    <t>Mid-range CPU from Intel. Good choice for gaming or as a core for home/office workstation.</t>
  </si>
  <si>
    <t>Best processor 2022.. gaming.</t>
  </si>
  <si>
    <t>Best processor 2022.. gaming.good processor mid range 6 core and 12 thred 18 case memory...</t>
  </si>
  <si>
    <t>Google</t>
  </si>
  <si>
    <t>Mr A. T.</t>
  </si>
  <si>
    <t>Awesome 12th gen Intel for a cheaper gaming experience. On par with 5600x</t>
  </si>
  <si>
    <t>Easy to purchase from PC Case Gear , bought with Intel CPU &amp; Ram, easy to setup..</t>
  </si>
  <si>
    <t>Sergejs's review of Core I5-12400f 2.50ghz Sktlga1700 18.00mb Cache Boxed</t>
  </si>
  <si>
    <t>Pros: Solid and fast. Cons: Nothing.</t>
  </si>
  <si>
    <t>This is a great CPU for a lower budget. Still performs well and does not cost you a fortune.</t>
  </si>
  <si>
    <t>Performance:aight Fast shipping by seller received in 1day. 1 of the cheaper listing in shopee, think i got it for 620, could be cheaper on 11.11 but i couldnt wait</t>
  </si>
  <si>
    <t>Best budget cpu paired with rx 6600 get great performance.</t>
  </si>
  <si>
    <t>Performance:Great CPU for general usage Worth the price that im paying for.</t>
  </si>
  <si>
    <t>Good value for the money, comes with stock cooler that is a bit loud.</t>
  </si>
  <si>
    <t>Great value processor if you don’t need inbuilt graphics. Can’t fault it so far</t>
  </si>
  <si>
    <t>Great for teh money</t>
  </si>
  <si>
    <t>Will probably upgrade to teh i7 13700f when it comes out so this is kind of a stopgap but it's decent for what it is.</t>
  </si>
  <si>
    <t>12400F</t>
  </si>
  <si>
    <t>Affordable and very fast CPU! Works great for gaming!</t>
  </si>
  <si>
    <t>Massive upgrade from my i7-9700, stopped some high cpu issues as expected, high ram usage causing lag also stopped :)</t>
  </si>
  <si>
    <t>Arrived pretty quickly. Was packaged great and works perfectly</t>
  </si>
  <si>
    <t>Performance:Fantastic Well packed, fast delivery, good pricing, recommended</t>
  </si>
  <si>
    <t>Great cpu for the price, performance is great for a entry-mid level PC havnt looked back,</t>
  </si>
  <si>
    <t>n_rencr_aon1j9nke</t>
  </si>
  <si>
    <t>Great Packaging</t>
  </si>
  <si>
    <t>Many layers of bubble wrap, no double my cpu came intact.</t>
  </si>
  <si>
    <t>Price to Performance Champion</t>
  </si>
  <si>
    <t>Finally upgraded from a 3570k. Its fast and cheap, dont hesitate.</t>
  </si>
  <si>
    <t>Very good CPU. Enough cores for multi tasking as well.</t>
  </si>
  <si>
    <t>Perfect product</t>
  </si>
  <si>
    <t>Came in time to my country, well packaging, I highly recommend it</t>
  </si>
  <si>
    <t>Great CPU but it overheats a lot, definitely need a better cooler.</t>
  </si>
  <si>
    <t>item received in good condition.\nsealed box.\ngood value for money.\nthanks</t>
  </si>
  <si>
    <t>It works great and can handle every application I've used</t>
  </si>
  <si>
    <t>Overall good</t>
  </si>
  <si>
    <t>Decent performance for a 12th gen processor, quite affordable as well.</t>
  </si>
  <si>
    <t>DECLAN D.</t>
  </si>
  <si>
    <t>Does what it's supposed.to do! Delivery took a week. Was informed though this may happen due to Easter.</t>
  </si>
  <si>
    <t>I upgraded from a lga1155 i7 so this new CPU is awesome</t>
  </si>
  <si>
    <t>Good processor , good mix with rx6600</t>
  </si>
  <si>
    <t>Good seller, fast deliver, product pack &amp; received in good condition. Will buy again. \n\n\n</t>
  </si>
  <si>
    <t>Not much to say about this. Good speed and good value.</t>
  </si>
  <si>
    <t>Second time purchase, good service seller. Tq</t>
  </si>
  <si>
    <t>AMD Who?</t>
  </si>
  <si>
    <t>Great gaming CPU for the price, nothing else compares.</t>
  </si>
  <si>
    <t>Fast delivery, secure packaging, responsive seller, they will give you updates on your order, legit product 100%\n\nThank you very much seller😊👍\nTen stars para sayo\n\n⭐⭐⭐⭐⭐⭐⭐⭐⭐⭐</t>
  </si>
  <si>
    <t>Good purchase</t>
  </si>
  <si>
    <t>Works great and I haven't had a single problem.</t>
  </si>
  <si>
    <t>Great to see 6C/12T at this price point.</t>
  </si>
  <si>
    <t>Works fine, thanks!</t>
  </si>
  <si>
    <t>Order received not tested yet still waiting for other stuff Delivery - fair enough Pakacking - not bad Support from sabah</t>
  </si>
  <si>
    <t>Performs really well for my requirements</t>
  </si>
  <si>
    <t>does the job</t>
  </si>
  <si>
    <t>Built the old man a PC. Did the job very well.</t>
  </si>
  <si>
    <t>The best for the price</t>
  </si>
  <si>
    <t>Paired with RTX 3060 Ti, a beast.</t>
  </si>
  <si>
    <t>Easy install and good packaging.</t>
  </si>
  <si>
    <t>Easy install and good packaging. Arrived fast to rural area and packed safely and securely.</t>
  </si>
  <si>
    <t>Genuine products and very nice person, and very competitive price</t>
  </si>
  <si>
    <t>Performance:very good very good seller, parcel packing so far ok and transport hope future can keep like tis fast delivery</t>
  </si>
  <si>
    <t>Cheaper than most other sellers. Good quality too</t>
  </si>
  <si>
    <t>Bought this cpu from amazon and it was broken, so i got one from here instead!</t>
  </si>
  <si>
    <t>Installed it and it's been working great for a week now.</t>
  </si>
  <si>
    <t>tayyyy83</t>
  </si>
  <si>
    <t>Great price good cpu</t>
  </si>
  <si>
    <t>Quality:very good product thanks \n</t>
  </si>
  <si>
    <t>With a 3060 can run any game amazingly.</t>
  </si>
  <si>
    <t>Does what is says on the box</t>
  </si>
  <si>
    <t>Prompt delivery and well packed. Runs flawlessly.</t>
  </si>
  <si>
    <t>12400f best mid tier cpu, sorry for amd for being late for the game.</t>
  </si>
  <si>
    <t>Great performance for the price.</t>
  </si>
  <si>
    <t>Intel hit a home run with this cpu</t>
  </si>
  <si>
    <t>The product offers value for money</t>
  </si>
  <si>
    <t>I5 12400F</t>
  </si>
  <si>
    <t>And it was good experience it perform very well</t>
  </si>
  <si>
    <t>best bang for your $ atm</t>
  </si>
  <si>
    <t>Would buy again, awesome cpu.</t>
  </si>
  <si>
    <t>getting around 300-400 in csgo on high 1440p</t>
  </si>
  <si>
    <t>Performance:Good Received well packaging, fast delivery, thanks</t>
  </si>
  <si>
    <t>Works like a charm, no issues so far</t>
  </si>
  <si>
    <t>Excellent performance for good price</t>
  </si>
  <si>
    <t>good packing and safe delivery.</t>
  </si>
  <si>
    <t>Super quick Delivery, very good prices, very happy 👍👍</t>
  </si>
  <si>
    <t>Excellent Product - Recommended</t>
  </si>
  <si>
    <t>5ipjg6hiefgqoammn60tteo07r</t>
  </si>
  <si>
    <t>CPU works well, no issues.</t>
  </si>
  <si>
    <t>kwng_0724</t>
  </si>
  <si>
    <t>Fast shipping awaiting B660 motherboard to test.</t>
  </si>
  <si>
    <t>Good price point and performance</t>
  </si>
  <si>
    <t>Bad service, bad shipping, bad wording. Staff speak very rudely</t>
  </si>
  <si>
    <t>Great delivery and quality product</t>
  </si>
  <si>
    <t>Good product that does what it is supposed to do.</t>
  </si>
  <si>
    <t>Top processor</t>
  </si>
  <si>
    <t>It's fast and just right for your buck.</t>
  </si>
  <si>
    <t>very good product</t>
  </si>
  <si>
    <t>Hard to beat on a budget build</t>
  </si>
  <si>
    <t>very good product thanks</t>
  </si>
  <si>
    <t>Easy to fit, works as expected.</t>
  </si>
  <si>
    <t>Incredible value for gamers on a budget.</t>
  </si>
  <si>
    <t>sigma fps</t>
  </si>
  <si>
    <t>Great product and service</t>
  </si>
  <si>
    <t>Good price.</t>
  </si>
  <si>
    <t>Great cpu would but again</t>
  </si>
  <si>
    <t>Getting 150FPS with this 😎</t>
  </si>
  <si>
    <t>very good value for money</t>
  </si>
  <si>
    <t>It's super fast and good value for money</t>
  </si>
  <si>
    <t>miravia.es/ Shopper</t>
  </si>
  <si>
    <t>Normal</t>
  </si>
  <si>
    <t>miravia.es/</t>
  </si>
  <si>
    <t>tq Mr JiaWei served me with a polite attitude ♥️</t>
  </si>
  <si>
    <t>Fast delivery , received with good \n\nHaven try \n</t>
  </si>
  <si>
    <t>A great lowish budget CPU!</t>
  </si>
  <si>
    <t>marcin</t>
  </si>
  <si>
    <t>Dsdds</t>
  </si>
  <si>
    <t>great product</t>
  </si>
  <si>
    <t>Item working good, just delay around 5day shipout</t>
  </si>
  <si>
    <t>Great cpu for the price</t>
  </si>
  <si>
    <t>works fine</t>
  </si>
  <si>
    <t>Very Happy</t>
  </si>
  <si>
    <t>Very impressed with the service I received.</t>
  </si>
  <si>
    <t>It's a nice buy</t>
  </si>
  <si>
    <t>Not Bad Choice</t>
  </si>
  <si>
    <t>bon cpu</t>
  </si>
  <si>
    <t>bd</t>
  </si>
  <si>
    <t>OK!</t>
  </si>
  <si>
    <t>Fast delivery!</t>
  </si>
  <si>
    <t>Nail</t>
  </si>
  <si>
    <t>Gt</t>
  </si>
  <si>
    <t>☺️</t>
  </si>
  <si>
    <t>Dhamam A.</t>
  </si>
  <si>
    <t>I didn’t receive my order</t>
  </si>
  <si>
    <t>:)</t>
  </si>
  <si>
    <t>Nikolas</t>
  </si>
  <si>
    <t>The Intel Core i5 12400F LGA1700 OEM processor is a powerful and efficient CPU that has a number of advantages. First of all, it should be noted the high performance of the processor. The Intel Core i5 12400F is equipped with 6 cores and 12 threads, as well as a base clock speed of 2.0 GHz and the ability to automatically increase to 4.6 GHz in Turbo Boost mode. This allows for excellent performance across a wide range of tasks, including gaming, multimedia, video editing and other computing tasks. Another significant advantage is support for the new Alder Lake architecture and the LGA1700 socket. This means the processor has advanced technology and is compatible with the latest motherboards, allowing for system upgrades and ...More</t>
  </si>
  <si>
    <t>Fabrice</t>
  </si>
  <si>
    <t>Bewertung für Intel Core i5 12400F 6x 2.50GHz So.1700 BOX</t>
  </si>
  <si>
    <t>Hello dear readers, this processor is an absolute monster for its current price, especially for price-conscious gamers. But first of all what sets this processor apart. First of all, the high-quality workmanship of the processor should be mentioned and yes, I am aware that you don't hold the processor in your hands often. In addition, it comes with an at least usable cooler is able to cool down the processor sufficiently, but audibly. The boxed cooler was just strapped on out of interest and replaced with a Scythe Mugen 5 PCGH Edition tower cooler, which keeps this processor below 60C even under full load without much effort. It should be noted here that the speed of the fans of the ...More</t>
  </si>
  <si>
    <t>I thought about choosing this model for a long time. I was switching from i7-2600K and wanted to aim for something with higher performance, but higher-end processors did not have such a good performance/price ratio. However, the purchase of the i5-12400F was a bull's eye. Performance is plentiful, there are no problems with any games or tasks. The processor doesn't generate much heat either. You just have to be careful when installing - on some motherboards the processor won't fit into the slot. You cannot then force it, you must loosen the screws of the closing mechanism, close the processor and tighten the screws carefully. However, I cannot subtract a star for this, as it is not a processor defect. So if someone has the same dilemmas as me, wondering whether to pay extra for better performance, then ...More</t>
  </si>
  <si>
    <t>I had the opportunity to test the Intel Core i5 12400F and am very impressed with its performance. The processor has low power consumption, making it an excellent choice for users who want an energy-efficient system. This also makes it easy to cool and does not cause excessive heat generation in the system. In terms of performance, the Intel Core i5 12400F is truly impressive. It offers fast and fluid performance for everyday tasks as well as more demanding applications and games. Multitasking is also handled well. Unfortunately, the Intel Core i5 12400F does not have efficiency cores like its successor. This may result in a slight reduction in performance for some applications and tasks...More</t>
  </si>
  <si>
    <t>Öz</t>
  </si>
  <si>
    <t>Dear Sir or Madam, I wanted to share with you my experience with the Intel i5 12400F processor that I ordered on April 28, 2023. I am very happy with this product and would definitely recommend it. I installed the processor in my new gaming PC and have since noticed a significant improvement in the performance and speed of my system. I can now run multiple applications and games at the same time without experiencing any lag or stuttering. The CPU also runs very quietly, which I really appreciate. Installation was easy and straightforward, even for someone like me who doesn't have much experience with computer hardware. The processor fit perfectly on my motherboard and I didn't need any additional ...More</t>
  </si>
  <si>
    <t>For a long time I thought about taking a cheap 12100 as a window into the 12-13th generation of CPUs. But I decided to stop at 12400. Amazing performance for this price. The ability to upgrade in the future without changing the entire platform, up to the 13th generation (and even 14 with BIOS firmware) is a huge plus. 6 cores 12 threads work great, 4.4 GHz in turbo boost mode is impressive. I recommend it to anyone who is thinking about upgrading their gaming computer from earlier generations; in conjunction with the 4060 video card, the performance is truly impressive. P.S. Thank you to White Wind for your concern, they gave you a processor not as usual in stores, a bare processor, but they gave you a plastic tray and even offered soft material for packaging so as not to damage the processor on the way home</t>
  </si>
  <si>
    <t>Олег</t>
  </si>
  <si>
    <t>I reviewed a bunch of tests and reviews. Although the processor does not seem to be very powerful compared to older models, take a motherboard with reliable cooling of the processor power phases. Not all motherboards even with radiators are raked out. The VRM heats up, the motherboard limits the power supply, the frequencies drop, then, after a certain amount of time, the motherboard can burn out, dragging the CPU down with it. I took the Gigabyte B660M Gaming X AX DDR4. It is considered the most popular product, most likely because of the new architecture, plus a relatively normal price. I thought about getting the Ryzen 5 5600x first. But still this model is newer. And even more so, the motherboard was taken for the future. For now it will last for a few years. Then maybe I’ll switch to the 13th generation. Doesn't heat up. I really have dropsy. At idle 33-36 degrees, in AIDE and OCCT ...More</t>
  </si>
  <si>
    <t>Recenzja</t>
  </si>
  <si>
    <t>A very good processor in terms of price and performance. Efficient and relatively quiet box cooling. Due to the 12th generation of processors, finally some stronger evolution in Intel after much better processors in previous years from AMD and Apple (M1). In my case, the processor works on a B660 board, RAM clocked at 3600 MHz and in combination with a Radeon RX 6600 XT graphics card. As of today (August 2022), this is the perfect combination for playing AAA titles in full HD at maximum settings as well as at slightly lower settings at 1440p. Detroit Becomes Human also managed to run in 4K, but for more dynamic games it would be an overkill. The Witcher 3 in 1440p about 100 frames regardless of the location. CoD Warzone over 100 frames even on high details...More</t>
  </si>
  <si>
    <t>mediaexpert.pl</t>
  </si>
  <si>
    <t>I am surprised by the good performance. The cooling added to the processor works quite well, which was also a surprise. The temperature of 42C under stress reaches 78C. It runs smoothly with the Intel ARC A750 8GB DDR6 graphics card. Geeks3D FurMark v1.38.1.0 showed 10306 points (172FPS) on the Aurus Z790 DDR4 16GB 3600MHz board, which is a better result than the test of the same graphics card on ddr5 6400MHz giving 9820 points ( 168FPS). The 12400F processor has a very good price-performance ratio. If someone wants to play and not count fps, I recommend it.</t>
  </si>
  <si>
    <t>There are two steppings 12400f C0 - worse and h0 - better. There is little information about it on the Internet and I found out too late. Of course, I got c0, which is 3% worse in performance and consumes much more energy - at rest, almost twice as much (!) which is unbelievable. If I had known about this earlier, I would have 100% returned it. Here, in the specification, of course, there are no such markings anywhere so that you can enter them in the search engine and find out something, so you don't really know what you are buying, it's a bit of a scam. Don't be fooled like me, "srl5z" is H0 comes first and "srl4w" is C0 You have these codes both on the box and on the processor itself.</t>
  </si>
  <si>
    <t>Review of CM8071504650609 :: Intel Core i5-12400F, 2,50 GHz, plateau, 1700</t>
  </si>
  <si>
    <t>Well-made processor with a good performance/price ratio. Problem-free installation and commissioning for assembling a PC for office use. In use, this PC is responsive and the processor does not heat up. Choice of an F version: I wanted to have a DVI output even though current motherboards no longer offer it. So I had to buy a small graphics card with this type of output. Tray version: I wanted to choose my own cooler and this presentation is less expensive than a box version.</t>
  </si>
  <si>
    <t>As usual, there was a long choice between Core i5 and Core i7, but in the end I came to the conclusion that it was unrealistic to keep up with frequencies and cores and we had to take what would be most adequate at the moment. Therefore, the choice fell on the Core i5 without a video chip and also bought (don’t throw sticks) an RTX3070 video card, which actually turned out to be a good decision. Now this combination allows you to work in any programs and play any computer games comfortably. The power of this processor, despite 6 cores and 12 threads, is enough for you for any task, of course, if you are not engaged in rendering 24/7, then of course it’s worth looking at more powerful processors.</t>
  </si>
  <si>
    <t>Probably the best processor if someone wants to play completely new games in 1080p. Cheap. The included cooling, as befits Intel, is hopeless. Procka is going to be thoroughly heated. It probably depends a lot on the case, but having previously had a 4th generation i5 in the same case with a 30% higher TDP and a stock DELL cooler, I haven't encountered such a situation. So, it is worth equipping yourself with some better cooling. The cost is low, but it is still worth buying, unless sawing the fan at 100% is comfortable.</t>
  </si>
  <si>
    <t>Данияр</t>
  </si>
  <si>
    <t>I took it for b760 x gaming, with the possibility of an upgrade for the future, everything turned on without problems. Comment from the site administration: Hello, thank you for your purchase and review of the product. You have purchased an "OEM" version of the processor. There is no special packaging for OEM processors. These products are not displayed on display and are intended primarily for computer assemblers. OEM products are often cheaper than RTL versions due to the lack of packaging. If the product indicates the “BOX” version, it means the processor has a complete set with everything necessary for operation, user manual, etc. in a colorful box.</t>
  </si>
  <si>
    <t>Yakup</t>
  </si>
  <si>
    <t>Very good processor. I have been using it for a month and I am very satisfied. It can handle demanding titles without any problems. The only downside is the cooling included with the processor. It barely cools down, the temperatures are terrible, and they were blowing non-stop so much that you can't concentrate on anything (at least if you have a computer on your desk). So I bought a standard cooling unit and now the idle temperature is +/- 30°. To sum up, the processor itself is great, but you need to buy another cooler.</t>
  </si>
  <si>
    <t>It replaced a 14-year-old Core 2 duo E8400 working at 4.5 GHz because Fortnite stopped running for the child. I didn't think that a few more cores would make a difference, but what a surprise - with an old GTX 1060 3GB card running Full HD 180 frames! Apparently games use single cores and the clock is the basis, but new instructions and architecture along with DDR5 were actually necessary :) I subtract one star for Intel blocking the bus frequency regulation, which was already in the BIOSes of earlier boards - completely pointless. The stock cooler reaches a maximum of 50 degrees, so with OC it would run at 130MHz instead of 100MHz blocked by the BIOS :(</t>
  </si>
  <si>
    <t>Chocolatebar</t>
  </si>
  <si>
    <t>Parfait pour le jeu en 1440p</t>
  </si>
  <si>
    <t>I returned a Ryzen 5 7600x which heated up a lot (~80° in game) - even after having set a 65W in TDP (and therefore very busy cooler = too much noise) - by this i5 which also manages DDR5. Not disappointed at all: - Same performance for the games I play (coupled with an RTX 4070 in Ultrawide). The CPU score is even in favor of 12400f in 3DMark - Temperature: 30 degrees in IDLE, max 55° in game, with a DeepCool AK400 cooler, result I hardly hear - Immediate compatibility with XMP 3, to overclock Kingston Fury strips beast at 6000 MHz; where I had a lot of difficulties with the 7600x which sometimes crashed on POST at startup, despite EXPO compatibility.</t>
  </si>
  <si>
    <t>I confirm very good performance, especially considering the price of the processor. I assembled a PC for the first time in about 10 years and I was surprised by the box cooling. Generally, it is sufficient, but plastic instead of iron in the heat sink? Damn! This is probably not new to many people, but to me it is. Why is this all getting more and more fake? Dummy exhausts in cars, plastic radiator fins??</t>
  </si>
  <si>
    <t>I put the first PC back together in 15 years. Had completely switched to smartphones and tablets. Now a new computer was needed. A lot has changed in the last few years. The item is packaged beautifully clean and of high quality and looks that way. Works as it should. Put it together, switch it on, it runs. Shipping was super fast</t>
  </si>
  <si>
    <t>thew42</t>
  </si>
  <si>
    <t>If you want to build a cheap gaming PC that is good for most of today's games (beginning of 2024), you've come to the right place! Combined with a good graphics card, this is a very affordable cpu. Of course, it is worth considering that it is now of a slightly older generation and that the cpu will probably not be enough in a couple of years, but if you want to build a cheap machine, as I said, this cpu is very affordable. It comes with a cooler from intel, but I wouldn't recommend using it. Sound level and performance on it are not so good, better to spend five hundred on a proper cooler from be quiet e.g.</t>
  </si>
  <si>
    <t>musikvillviha2</t>
  </si>
  <si>
    <t>Bra budgetprocessor</t>
  </si>
  <si>
    <t>Works as expected, of course much faster than my old one! Wasn't looking for a rocket but rather support for Windows 11 and that's what I got. It feels affordable if you need a normal computer. I already had a graphics card and you need that because it doesn't have integrated graphics. My chassis is very small so I chose it also because it comes with a small (normal) fan. I couldn't find one that fit in the range, they are all quite tall (15-16cm) and I didn't want to change the chassis. However, I would like to flag the included fan because it makes an incredible amount of noise. Will replace the fan if I find another that fits. Until then, you can have the radio on so you don't think about it :)</t>
  </si>
  <si>
    <t>Very good processor. If someone doesn't have time to overclock, this is the perfect choice. You install it, lubricate it with paste, apply cooling and everything works. The cooling box can be used to cool your face. I recommend SilentiumPC Fortis 5 Dual Fan, in standby temperatures reach max. 35 degrees Celsius, under load (e.g. multi games, Ultra graphics settings - max. 67 degrees)</t>
  </si>
  <si>
    <t>If you need a very good processor for less than PLN 1,000 to be able to play all AAA games (even Cyberpunk 2077, Plague Tale 2, Hogwarts Legacy, etc.) at Ultra 1080p and over 60 fps on RTX 3060, and even the future RTX 4060 or better, the choice of i5-12400f is a bull's eye. The only downside is that you can't overclock without motherboards with BCLK added (not all Z690 boards have this). Well, you must have a graphics card for refilling. Additional advantages include low power consumption and lower temperature. The i5-12400f is the king of value for money for those who think that the i5-12600k and i5-13600k are too expensive. Although the i5-12600 without K and the future i5-13600 without K may be better alternatives. But I'm very happy with it and I recommend it. :)</t>
  </si>
  <si>
    <t>The processor is efficient in itself, but I have a few important comments, confirmed on many industry forums. After removing the new processor from the sealed packaging, I checked the curvature of the IHS and the surface was slightly concave in the middle. After plugging it into the socket, it only gets worse. Unfortunately, you need to apply more thermal paste in the center of the IHS, because in extreme cases there may be practically no contact with the base of the cooling radiator. The second thing is the tragic memory controller in all processors of this generation without the letter K. This was confirmed in my copy, I managed to achieve a maximum of 3500MHZ on DDR4 memory with gear 1 and quite tight timings. Above this frequency there is simply a wall, neither loosening the timings nor ...More helps</t>
  </si>
  <si>
    <t>The processor itself 5/5 The stock cooling is total crap. I thought it would work, it was supposed to be better, but it's a joke. The fins around the fan are PLASTIC!!! It seems that with regular use it will work, but this is hypocrisy. If someone wants to save on cooling because they don't do anything big, they will miscalculate. Temperatures at rest are 45-50 degrees and when launching NFS Payback (a game from 2017) the temperatures exceeded 95 degrees! Replacing the cooling with Fera 5 gave 27-30 degrees at rest and 65-70 while playing... The processor itself is sufficient, but from what I see it limits the RTX4070 a bit</t>
  </si>
  <si>
    <t>I had an i3 12, now tasks such as installing and loading games sped up. The processor with the company's cooler and thermal paste works fine. It's not particularly noisy and it doesn't get hot like the sellers at xkom threatened me and tried to sell the paste by lying that there was no branded paste in the kit. I opened it next to them and their faces fell, then they started singing, the factory cooling is terrible. Come on people, they spoiled the joy of shopping.</t>
  </si>
  <si>
    <t>very good price/performance ratio, the jump from my previous i3 6100 is notable. easier to install and you can see both the single-task performance and the greater number of threads. I had heard very bad opinions about the heatsink, although good references in analysis. Without permanently intensive use, it has seemed acceptably quiet to me, I am in no hurry to change it for another one, I think I will last a long time. It is also easy to install, it has nothing to do with the one that came with the 6th generation i3 that I had before, hell to install and very noisy</t>
  </si>
  <si>
    <t>alessspin21</t>
  </si>
  <si>
    <t>Processore i5 12th Gen</t>
  </si>
  <si>
    <t>Perfect product as described (chipset + heatsink + cooling fan + arctic thermal paste) found at a lower price than amazon (plus this type of processor marked "F" allowed me to save further since I didn't need the integrated GPU ). Super satisfied with the shipping times as the product arrived one day before the expected date. Installed on a fixed PC assembled by me for a complete build without peripherals of around 1400, monitored temperatures, frequencies etc., it immediately worked perfectly! Highly recommended. Thanks to the dealer and eBay for the excellent work!</t>
  </si>
  <si>
    <t>Switching from i7-8750h (in a laptop) and the difference is huge. In Minecraft on 1.19 I have 500 fps with 18 chunks of render distance, and previously my laptop couldn't go higher than 200 on 1.8 and on 1.16 I had a constant 60. In CS I didn't check exactly how many frames there were, but the difference is definitely noticeable, the computer doesn't sweat as much as a laptop and there are no sudden fps drops. The Witcher 3, which was unplayable on a laptop, now works great (unfortunately, I didn't do thorough tests) on UBER settings, but this may also be due to the GPU because, as I mentioned earlier, the processor works with RTX 3060 and previously the i7 worked with GTX 1050 Ti. In general, there is not much to say, the most profitable processor of this generation (although I also considered i3-12100f) and if ...More</t>
  </si>
  <si>
    <t>Marvin</t>
  </si>
  <si>
    <t>I recently put together a budget gaming PC, my choice should actually have been an AMD Ryzen 5 5600X. But after some research I came across the i5-12400F and it really convinced me! Price In terms of performance, Intel is clearly ahead here. It was installed on a Gigabyte B660 GAMING X DDR4, together with an Arctic Freezer i35 Intel RGB. - Price/performance unbeatable! - Low energy consumption! -Very good performance! - I would recommend buying it again! Setup be quiet! Pure Base 500DX, be quiet! Pure Power 11 FM 650W, Gigabyte B660 GAMING More</t>
  </si>
  <si>
    <t>Josip</t>
  </si>
  <si>
    <t>The Intel Core i5 12400F is a powerful processor for the LGA1700 socket. With 6 cores and a base speed of 2.50 GHz, it offers impressive performance. The BOX version comes with a cooler that ensures sufficient cooling. Perfect for demanding applications and games!</t>
  </si>
  <si>
    <t>Dino</t>
  </si>
  <si>
    <t>Currently the best price-performance CPU on the market in 2022!!! Good budget CPU, which is completely sufficient for 1440p gaming. Nothing more is necessary, this CPU even beats all AMD processors in this price range. Stock Coller min temp 40C max 70C max. Clear purchase recommendation Pros - Price - hyper-thread - Temperature with the stock Coller Cons No Test PC I5 12400f MSI MAG B660 MATX 16GB DDR4 3200 CL 16 MSI 750W 80+ Gold XFX RX 6700 XT QICK BE QUEIT 500DX CASE</t>
  </si>
  <si>
    <t>Лучший в 2022</t>
  </si>
  <si>
    <t>Managed to snatch it at a normal price in January 2022. I took the boxed version. The standard cooling system copes only when the processor is loaded up to 70%. Next comes maximum speed, the temperature can reach 70-75°. And so during office work + Internet, social networks, movies, music, temperature 40° with this cooler, and it’s quiet in principle. If some tanks, genshin and everything that the processor does not load, the standard CO copes (50-60°) and does not make noise. Just change the standard thermal paste immediately, there is not enough of it, my processor heated up to 100°C at 50% load. I decided to replace the thermal paste. But I still decided to order another gammaxx 400 v2. I hope I helped someone with their choice.</t>
  </si>
  <si>
    <t>Furkan</t>
  </si>
  <si>
    <t>Wow! I'm super excited. I have relied on AMD for the CPU series since the beginning of the Ryzen generation. After around 4-5 years of using my Ryzen CPU, I was ready for an upgrade. When I saw how expensive AMD was compared to Intel, I looked back at Intel. Lo and behold, the I5 12400f. A great CPU and for under 200. Price performance, Intel is clearly the winner. AMD can pack a punch with its prices. More performance for little money with Intel. That this is ever possible. The performance is completely sufficient for gaming today, coupled with a good graphics card and RAM. I am completely satisfied. Buy recommendation if budget is important Yes! Buy recommendation if you don't respect your budget, also a big one...More</t>
  </si>
  <si>
    <t>However, the included cooler is definitely too loud under load. An extra cooler is required. Upgrade from AMD FX6300 is definitely worth it! In CSGO with the same graphics card, GTX1050TI, the average FPS went from around 120 to over 200. In Discord, the CPU usage went up to 25% on the old FX6300, with this CPU it's around 3% when it comes up. It has to be said that this CPU is very energy efficient! As electricity prices rise, much more power is possible with the same or even lower energy consumption. I am very pleased! To everyone who still has DDR3 systems, it's definitely worth upgrading</t>
  </si>
  <si>
    <t>Lydia</t>
  </si>
  <si>
    <t>Excellent performance at a low price of €179 in the Mindstar 012022 and easy to cool, even with the included Laminar boxed cooler. I came to this CPU after years of using an i7 3770K because I wanted to test the PL winner of the new Alder Lake and built a pure gaming office PC. Conclusion so far in combination with an ASRock B660M Pro RS motherboard a quantum leap in performance for under €200. Easy to cool boxed 70 °C in the stress test and rarely over 60 °C in demanding games. However, I retrofitted an almost silent BeQuiet Pure Rock and now I no longer see temperatures above 50 °C. Top. Don't have the purchase ready when OC is no longer a priority. Finally stable FPS again in Valhalla, New World and Co. Now ...More</t>
  </si>
  <si>
    <t>works very well for my budget gaming computer. big difference from my old i5 7600k. The CPU cooler works and is relatively quiet but not a high performer right away. 78 degrees after 1 hour of playing borderlands 3. well ventilated chassis with 5 fans, so buy another cooler and you will noticeably extend the life of the processor.</t>
  </si>
  <si>
    <t>The downside, in my opinion, is the lower quality of plastics - the mounting and the shoddy cooling cover - than in the case of previous generations. For the first time in my life, one of the legs became detached during assembly. However, I have no objections to the processor itself. Lots of power at a very decent price.</t>
  </si>
  <si>
    <t>Powerful processor, games at 9900k level. The advantages include excellent single-threaded performance, very low power consumption, and does not overheat under budget tower coolers. The boxed version comes with a very, very budget cooler, which should be put in the bin right away. The disadvantages are expensive motherboards, very expensive ddr5 memory. Delivery was fast by courier. In conjunction with the 3060ti it performs excellently, no drops in frame rate, very comfortable responsiveness in the operating system and easy to use in work applications. In a word, a future bestseller</t>
  </si>
  <si>
    <t>Vasiliy</t>
  </si>
  <si>
    <t>Overall, the Intel Core i5-12400F is a powerful processor with excellent performance and energy efficiency. It's ideal for a wide range of tasks, including gaming, multimedia and everyday computing, and provides the perfect combination of performance, reliability and affordability for users looking for a high-quality solution for their computing needs.</t>
  </si>
  <si>
    <t>Тарас</t>
  </si>
  <si>
    <t>We took it for an average gaming PC, an excellent option, it is more than enough for video cards of the 4060 Ti and 4070 level. It does not require a powerful power supply, consumes just over 80 Watts under stress test load. It doesn’t need an expensive cooler, just like a motherboard, almost any one will fit on socket 1700, the VRM will not heat up. 12 threads, new generation, decent processor!</t>
  </si>
  <si>
    <t>J.</t>
  </si>
  <si>
    <t>After using the processor for a month, I can only confirm all the price-performance winners in budget and lower mid-range online. The boxed cooler copes well with the temperatures, but is not quiet when under load. Compared to the 11400F and boxed cooler, however, an improvement. And unfortunately the great price of the CPU is eaten up somewhat by the prices of the mainboards, which are still? are quite expensive compared to similarly equipped AM4 or LGA 1200 boards. Nevertheless, I think the CPU class is definitely sufficient for 1080 and 1440p gaming, and finally a leap instead of a step forward from Intel after the last generations in this processor class.</t>
  </si>
  <si>
    <t>kyoeiyano90</t>
  </si>
  <si>
    <t>Worth the price: worth it, the package has been received, min, sorry for being late in giving a review. great according to request. not installed yet, still waiting for other parts. all original items, overall good. thanks, min, keep up the good work 🙏</t>
  </si>
  <si>
    <t>ms1234567890</t>
  </si>
  <si>
    <t>Choose a room, tag, activities, kitchen, restaurant, recipe, savory food, sweet food, bakery, ice cream, green zone, environmental conservation Energy conservation, Green Living, environmental design Earth-friendly products Organic farming, Seoul, K-POP, Korean series, Korean actors, Korean food, travel in Korea, Korean fashion, Korean language</t>
  </si>
  <si>
    <t>Phillip</t>
  </si>
  <si>
    <t>When I decided to put together my new computer, the only options for me were the 12400f or the 5600x. I don't regret my choice because the 12400f just has so much power and is much more efficient than the 5600x. Of course you don't have great overclock options like the 5600x but that didn't matter to me. In most games it doesn't even consume 25-30W and with a cheap 240mm water cooling it doesn't go above 60 degrees even at high room temperatures and under full load in the stress test. Runs in conjunction with a Gigabyte B660 Gaming X and 3200 CL16 Ram from Adata RGB. The PCIE 4.0 M.2 was also recognized immediately.</t>
  </si>
  <si>
    <t>In general, the processor works very well in demanding games, but there is one big problem! Don't let anyone use the factory cooler that comes with it, the processor heats up like an oven under load. I'm talking about temperatures of 93°C and higher, sometimes up to 100°C. I won't take any risks in the long run, so I ordered a new cooler. I hope this helps someone.</t>
  </si>
  <si>
    <t>ukarnuria</t>
  </si>
  <si>
    <t>Best Features: Low TDP and decent Core Clock in its class. Worth the Price: Very Worth It Worked when applied to the Gigabyte B660M DS3H DDR4 Mobo, the Bios appearance is also cool, there are lots of features, there is RGB Fusion too. Confirmation from the enterkom admin, 3 year guarantee, guys. It has been tested with RAM DDR4 3600 MHZ 16GB dual channel ADATA + RTX 3060 12GB GDDR6 GALAX. Hopefully the item will last, Aamiin. FORMER</t>
  </si>
  <si>
    <t>Per</t>
  </si>
  <si>
    <t>Easily the most affordable processor right now. Switched from an i7-3770 that served me well for 12 years. But buy another cooler. The associated one is ok, which I read, but it is not silent. However, much quieter than my old i7. Running my 12400f with RTC 3060ti.</t>
  </si>
  <si>
    <t>Cool process! In combination with the Asus motherboard with the b660m chipset, it runs very nicely, and when paired with the Stormy cooler from Silver Monkey, it achieved a dizzying 44 degrees in multitasking :) Probably the most profitable purchase at the moment! And certainly one of the most profitable.</t>
  </si>
  <si>
    <t>After switching from 8700k, the difference is small. Fortunately, I bought a strong board and I will definitely replace it within a year to meet my requirements. I have it paired with a 3070 and it's a good combo. It works fine at 1440p, but now I would buy something that is at least 8/16.</t>
  </si>
  <si>
    <t>Ocena ogólna.</t>
  </si>
  <si>
    <t>I've always been more blue than red, so I have no objections. The CPU meets my expectations and the new box cooling for less demanding customers is a big plus. Moreover, with these parameters, the energy consumption of 65W at full load leaves no doubts. Of course, there are faster processors, but for multimedia applications, including games, they should be sufficient.</t>
  </si>
  <si>
    <t>Zeorth</t>
  </si>
  <si>
    <t>This processor will work wonderfully if its focus is gaming. You probably won't get very far in other tasks such as streaming, image/video editing, VMars, etc. with this. However, it is made for gaming and it does it superbly. The polar is completely satisfied with this :)</t>
  </si>
  <si>
    <t>The processor at this price and with such performance deserves 5 stars. My previous i7-7700k processor was a really great processor and I didn't want to move away from it. I liked the ability to overclock, it gave me the opportunity to "add" more power. But here it is not required (in my case), the processor boosts the clocks and in games it is completely enough! I recommend!</t>
  </si>
  <si>
    <t>Михаил</t>
  </si>
  <si>
    <t>This processor is breaking the market in its segment today - it can easily work in tandem with a 4070Ti (only in some games it underloads it a little), the 5600X costs a little more, it still needs to be driven to be on an equal footing, 12600K and 5800X3D are 10-15 FPS more issued at assembly price x2. It doesn’t heat up at all - up to 35 degrees when idle, in games it’s 55 degrees, in a stress test it’s 69 degrees. And all this on the cheapest tower with two tubes. Memory for 3600 is stable.</t>
  </si>
  <si>
    <t>Value: very much Performance: Very good CPU intel core i5 with CPU fan. The store ships very quickly. Delivered with confidence and no need to worry about damage at all. This CPU is considered a starter that we consider still worth it. The price is less than 5000 baht, very ok.</t>
  </si>
  <si>
    <t>The most profitable gaming processor (performance/price) I disagree with the statement that the cooling in the set is insufficient. For me, under long-term load, it does not exceed 70°C, so if someone has a cold case, there is no need to buy a separate one.</t>
  </si>
  <si>
    <t>Highly Recommended. After a long time, I sent my i7 870 into its well-deserved retirement. The upgrade is indescribable. Even with a boxed cooler, the computer purrs when playing games like GTA or similar. Temperatures are around 90 degrees, which is why I definitely recommend another cooler!! I'm going to buy another AiO for the optics. Price performance is top... even if the new boards are a little more expensive. The base type should initially survive 1-2 generations.</t>
  </si>
  <si>
    <t>It's a pity that I can't write a review for the computer assembled by X-KOM, because this component was part of a custom PC. The computer was assembled perfectly, the cables were done in such a way that I wouldn't have done it myself because I simply wouldn't have wanted to ;-). Perfectly secured for transport. My son is completely satisfied. It has been working smoothly since July 2022.</t>
  </si>
  <si>
    <t>Konemies</t>
  </si>
  <si>
    <t>Suht hidas mutta halpa</t>
  </si>
  <si>
    <t>The standard cooler is underpowered and too loud, you should replace it with a Noctua or the like. Quite a playable processor, but not the fastest. Of course, significantly better than the previous i3-8100, which was a rather syrupy trick in terms of speed.</t>
  </si>
  <si>
    <t>For my needs to have a browser open, as well as some other background app and to play e.g. Assetto Corsa Competitizone at the same time this cpu works great for. Really happy with the processor! The included fan will do for now.</t>
  </si>
  <si>
    <t>Value :d Excellent pickled garlic. Really awesome. Worth the price. You can use it. You won't be disappointed with the purchase. It's considered excellent. Have the opportunity to support the product again. THX Shopee. Thank you Shopee for bringing us together. I was very impressed with the good service from the shop. Good things worth buying and using. OK. Reasonable price and COOL quality. COOL GOOD GOOD ^_^ love love</t>
  </si>
  <si>
    <t>コスパ 安定性 が素晴らしい</t>
  </si>
  <si>
    <t>Considering the price, it's very good value for money. It does not generate much heat and has very good stability. This is sufficient for people who do not overclock or use it only for gaming, office work, etc. I have a core i9, but it doesn't seem to work stably due to heat generation. The performance is about the same as the 10th generation core i7 or earlier.</t>
  </si>
  <si>
    <t>Vilhelm</t>
  </si>
  <si>
    <t>Really satisfied as can be. Sure, you can get an AMD 5600X for almost the same money, but they seem basically equivalent. For other reasons it became easier for me to choose Intel. Went from a 9400F that had to work hard in newer games, but this one I'm at around 50% even in demanding games. Really really impressed, a big step up even from 10 and 11 gen.</t>
  </si>
  <si>
    <t>Raf</t>
  </si>
  <si>
    <t>Potęga</t>
  </si>
  <si>
    <t>There is power. Solid processor. But before you buy it, it's worth buying a better cooling solution right away. The default one is quite noisy and does not reduce temperatures as much as other external coolers available on the market.</t>
  </si>
  <si>
    <t>Best Features: 6C/12T Worth the Price: Cheapest anyway. Very suitable for those who want to upgrade and those who already have an after market CPU cooler. We don't need a stock cooler :v quite economical 200-300k</t>
  </si>
  <si>
    <t>Great price-performance ratio, 16 GB of RAM is enough and the computer runs like a wild mustang, of course on an m2 disk, low power requirement, so you often don't even need to change the power supply if the current one is at least 550W, of course also from a proven brand. price PLN 600 is a bargain for such possibilities.</t>
  </si>
  <si>
    <t>zendoz</t>
  </si>
  <si>
    <t>Performance:Good Value: Good Shipping is fast. Packed tightly The price is not expensive, very worth it. Plus you can use a discount code. The performance is beyond this model. It's the best value.</t>
  </si>
  <si>
    <t>N.X.</t>
  </si>
  <si>
    <t>Shipping problem-free as always. I can say that I am satisfied with the product. I have 2 pieces here, each with an FX6300 and a Ryzen 5 1600. I have now exchanged the former for the 12400f. I am satisfied and have ordered the second 12400f. Short benchmark comparison in Cinebench R15, made by myself FX6300 407 points Ryzen 5 1600 1122 points 12400f 1763 points The result speaks for itself, I'm satisfied.</t>
  </si>
  <si>
    <t>Rudolf E.</t>
  </si>
  <si>
    <t>Bestens!</t>
  </si>
  <si>
    <t>Installation or conversion took approx. 3 hours. I hadn't pressed the RAM latches and the M2 SSD into the sockets tightly enough. But the LEDs on the motherboard were very helpful. Everything's great and I'd be happy to do it again!</t>
  </si>
  <si>
    <t>The Intel Core i5 12400F is an excellent choice for those looking for a balance between performance and price. It provides enough power for gaming and professional tasks, but its high power consumption may require careful attention to the cooling system.</t>
  </si>
  <si>
    <t>Very good, condition ok, shipping is good, not very slow, acceptable, product condition ok, overall good, not expensive, better than cheaper than driving to buy it yourself. No, don't waste time leaving the house. Okay ok.</t>
  </si>
  <si>
    <t>What can I say. Good CPU. Pros -Good price performance -Newest shit -Good for gaming Cons -You need a B660 or Z690 1010 recommendation goes out.</t>
  </si>
  <si>
    <t>Great processor for this price. Upgrading from the i3-9100f and you can really see the difference. The temperature is low even on a box cooler, which is enough for regular gaming. Intel is great as usual.</t>
  </si>
  <si>
    <t>Well, it's cheap and works on DDR5 boards. It's great for undemanding games or medium details. It could be without attached cooling because it is quite weak and subjectively ugly, which would make it cheaper, but oh well...</t>
  </si>
  <si>
    <t>Malte</t>
  </si>
  <si>
    <t>For me it's simply the best midrange CPU at the moment. Combined with an RTX 3080 and 32 Gb RAM on a B660 motherboard, you have a great setup that allows you to play everything on WQHD at the highest settings. In addition, only a consumption of 65W and you don't have to worry about cooling, a simple air cooler is sufficient.</t>
  </si>
  <si>
    <t>Very good processor, more than sufficient for gaming. No problems during installation. Coupled with DDR5 and a good CG you can get a very good configuration at a "reduced price" thanks to this processor (which sometimes goes down to €125).</t>
  </si>
  <si>
    <t>Buy pc and monitor again after retiring for a long time, selling old pc and monitor just because I want to play minecraft again 😂 anyway, the service and service is very good from this staff store. Recommended! Come pick up yourself at the store because I can't wait 🤣✊🏻</t>
  </si>
  <si>
    <t>Станіслав</t>
  </si>
  <si>
    <t>Bought this used processor. I don't regret it at all, it works perfectly. And in terms of price, I got savings of more than UAH 1,000. compared to the new processor. Thanks CompX</t>
  </si>
  <si>
    <t>A good CPU, not too hot, it performs well in games, keeps the clock speeds at a high level, and doesn't throttle them under long loads. I bought it for 150€, which is a reasonable price for this performance. I use it synchronously with my 3060 ti in Full HD, everything is extremely smooth. I am happy)</t>
  </si>
  <si>
    <t>newhand12345</t>
  </si>
  <si>
    <t>Fast delivery, can use normally. The price is not expensive. The product was packaged well. There is a discount too. I got the coin back too. Good value. Satisfied at a good level. I like it. Excellent.</t>
  </si>
  <si>
    <t>vu7ku0i0py</t>
  </si>
  <si>
    <t>Performance:Good Value: Worth it. Put in a protective box It's very good to keep it from breaking. As for the CPU, I keep it before the computer equipment is complete. I'll go assemble it at ihavecpu Bang Phlat.</t>
  </si>
  <si>
    <t>Best Features: fast delivery Worth the price: worth it thanks, the processor functions normally, it's safe, the points are sorry if the rating is late, I forgot to shop here, guys, trust, success, the seller is happy shooping</t>
  </si>
  <si>
    <t>jenmaza</t>
  </si>
  <si>
    <t>Matches the Price: Matches the Best Features: TDP Limit so it doesn't get hot, the part is already installed on the PC, and using a normal water cooler like Deepcool Ak400 is able to limit the temp to only 55c, suitable for home users who don't need OC</t>
  </si>
  <si>
    <t>frankrumno-0</t>
  </si>
  <si>
    <t>Preisbewusste Gaming CPU auf etwas modernerer Plattform als AMD4</t>
  </si>
  <si>
    <t>The 12400F is at the top of the Euro per FPS tables along with the Ryzen 5600. However, it can be combined with DDR5, making the mainboard a little more future-proof than its AMD counterpart. Unfortunately without overclocking potential (unless you have a special, very expensive mainboard with its own clock generator)</t>
  </si>
  <si>
    <t>Value: very Performance: Excellent The product is new, never been opened and used. Box is sharp. Use the discount code for a very good price. Good credit store, fast delivery, well packaged, no damage, I recommend ^ ^</t>
  </si>
  <si>
    <t>A big plus for X-kom for refunding the price difference when it changed after a few days. As for the processor, it's Intel. Great stability and compatibility, but heats like an oven. When it comes to a box fan, this model is absolutely at its best.</t>
  </si>
  <si>
    <t>Performance:9/10 beautiful stuff, bro. item arrived ok. lalamove is also good. Mr Way's charge was okay. best staff!</t>
  </si>
  <si>
    <t>Huppenei</t>
  </si>
  <si>
    <t>I play at 1080p and load the processor to about 80 percent. In combination with a 3060Ti there is no bottleneck. I get the CPU cooled well, even without a tower cooler or 360 AIO water cooling. I'm very satisfied.</t>
  </si>
  <si>
    <t>Very good, condition ok, shipping is good, not very slow, acceptable, product condition ok, overall good, not expensive, better than cheaper than driving to buy it yourself. No, don't waste time leaving the house.</t>
  </si>
  <si>
    <t>I bought a set in x com with installation Patriot 16GB (2x8GB) 3600MHz CL17 Viper Steel, Signum SG7V TG, 500GB M.2 PCIe NVMe 980, Fera 5 Dual Fan 2x120mm, Core i5-12400F, MAG B660M BAZOOKA DDR4, Generator 850W 80 Plus Gold. Everything is correct and in working order, the package was very well packed, a big plus and the assembly is solid, greetings to the assemblers and packers, as do the entire store x com.</t>
  </si>
  <si>
    <t>Out of the box the 5.2GHz all-core boost is increased by 30%, putting it on a par with the 12600K in terms of performance. There's really no need to say more. With optimization there is certainly something more possible. Admittedly, you need extra cooling, the boxed box is probably not enough and a DDR5 substructure, but I'm very satisfied so far! Unbeatable PL ratio!</t>
  </si>
  <si>
    <t>A very nice processor and a big upgrade for my old i5 4460 :) As you can see, I'm staying with Intel and I don't regret my choice, it's a very efficient processor for its price and is the basis of my computer for amateur photo/video processing :) Of course, a classic comment for probably all processors Intel :) It's worth buying a different cooling system, e.g. Fera 5, to enjoy silence in your computer :)</t>
  </si>
  <si>
    <t>Processor installed in Gigabyte B760M DS3H. Kingston's Renegade 3600 memory started working with Intel after turning on the first XMP profile, and they didn't have to because the I5-12400 theoretically supports up to 3200. I'm writing for posterity because I bought DDR4 3600 on a whim.</t>
  </si>
  <si>
    <t>okiii fast delivery, well packaged, please clip xinkkkk :3 okiiiila photos to receive coins thuiii</t>
  </si>
  <si>
    <t>Nallen1</t>
  </si>
  <si>
    <t>Mycket prisvärd för gaming</t>
  </si>
  <si>
    <t>Good and fast, enough for most things, especially for gaming where you don't have much more use for a better processor than this. The included fan is a bit flimsy but does the job decently, albeit a bit loudly. Recommend e.g. cooler master hyper 212 or similar, then you can drive both quietly and coolly in all modes.</t>
  </si>
  <si>
    <t>A good 12th generation Intel processor with good performance and a new 10 nm OS process technology. The processor has only 6 powerful cores and 12 threads, but these 6 cores are significantly better than the 10th and 11th generations. The processor does not get particularly hot, a simple tower will do. In most applications the performance is good, very satisfied, and the price is at 10400</t>
  </si>
  <si>
    <t>Tomcio P</t>
  </si>
  <si>
    <t>Całkiem spoko :)</t>
  </si>
  <si>
    <t>A good process at a low price. RTX 3060 supports half-assed games. I think it would also do well with a slightly better card. With cooling endorf fera 5 the temperatures are very low. Overall, recommendable.</t>
  </si>
  <si>
    <t>dizohilmi</t>
  </si>
  <si>
    <t>Performance: 12+++ Cinebench score, I forgot the exact value of this processor for gaming and multitasking, so far no problems. I also play smoothly, it's a lot of fun. But it doesn't really generate much heat so for the long term it doesn't matter.</t>
  </si>
  <si>
    <t>Rinat</t>
  </si>
  <si>
    <t>Bewertung für Intel Core i5 12400F 6x 2.50GHz So.1700 TRAY</t>
  </si>
  <si>
    <t>Intel Core i5 12400F 6x 2.50GHz So.1700 TRAY Installation on the mainboard without any problems. Compared to the old i5-4690k processor it is very cold, with the Be Quiet Shadow Rock 3 Tower cooler it never got warmer than 50 degrees. Purchase recommendation.</t>
  </si>
  <si>
    <t>sorrawit_sri</t>
  </si>
  <si>
    <t>Performance:Very good Value for money: A lot. I've been using it for 2-3 days and it's ok. I can use graphics, edit photos, run Lightroom easily and quickly, saving a lot of time. The store gave good advice and the products were delivered quickly and exactly as described.</t>
  </si>
  <si>
    <t>A very good processor for a wide range of applications. Worthy next 11400f. It doesn't get very hot and the efficiency is high. A noticeable jump in performance between generations. I recommend it for mid-range gaming.</t>
  </si>
  <si>
    <t>Roman</t>
  </si>
  <si>
    <t>The processor is like a processor, it works and does its job. The fan in the set is quiet for me, and installation is also easy. The blue accent on the fan looks very nice. In my case it was combined with the rx6800xt card.</t>
  </si>
  <si>
    <t>Castagnettecarlate</t>
  </si>
  <si>
    <t>Produit Conforme</t>
  </si>
  <si>
    <t>Product well received, well packaged. Easy installation, only the cooler is a little complicated to “clip”. Thermal paste already applied to the radiator so no need to add more or struggle to add it yourself. Excellent processor. Installed a month ago. No problems to report. I recommend</t>
  </si>
  <si>
    <t>Tobiasz</t>
  </si>
  <si>
    <t>Works well and without problems. The minus is box cooling, which is practically ineffective. So if someone wants to buy this processor, they should immediately think about changing the cooling system.</t>
  </si>
  <si>
    <t>10世代よりかなりつよい</t>
  </si>
  <si>
    <t>The frame rate of the game has increased considerably, and the heat generation is fine even with a cheap cooler, so I think it's good for enjoying light games, but it has 6 cores, so if you play a heavy game in 2023, the CPU will almost always be there. I don't think it's suitable for streaming because it doesn't have enough power.If you want to use it for other purposes besides gaming, I think you should buy something like the i712700K.</t>
  </si>
  <si>
    <t>Great processor. It works great with the RTX 3070 and a more powerful processor is not needed for this graphics card. At the beginning I was considering the i5-12600K, but looking at the comparisons, the 12600K does not differ significantly in performance from the 12400F and the price difference is quite large.</t>
  </si>
  <si>
    <t>Tekniikkaa tupaan</t>
  </si>
  <si>
    <t>Hyvä perusprosessori</t>
  </si>
  <si>
    <t>I bought this to replace my old i5-8400 and the difference is huge. In my own game use, the included fan has been quite sufficient. The price-quality ratio is right.</t>
  </si>
  <si>
    <t>yoyochess</t>
  </si>
  <si>
    <t>The packaging was very poor. Order electronic products Wrapping it up is worse than ordering fruit. The outside of the box gets pushed out by the CPU inside. The motherboard box was pushed down and collapsed, very bad.</t>
  </si>
  <si>
    <t>I bought it because I was planning to finally replace my i5 8500 platform. The computer works, but since I don't have a good graphics card, it's hard for me to say whether changing the processor had any major impact on the overall improvement in gaming. It works well, temperatures as always with Intel are low, up to 60 degrees when under stress with cooling, it's louder on the box and up to 15 degrees warm. Ehh, the next processor replacement will be in 3 years :). I recommend</t>
  </si>
  <si>
    <t>Homam</t>
  </si>
  <si>
    <t>Very good and fast and doesn't need a cooler, the original cooler is actually enough, so far I haven't had more than 60 degrees when playing. I think it's ok and I can recommend it</t>
  </si>
  <si>
    <t>Excellent 12th generation Intel i5 processor with 6 cores and 12 threads, built on a new 10 nm process technology. It supports 2 memory standards: ddr4 and ddr5. In terms of performance, everything is super here, temperatures are normal, you don’t have to worry about the cooler. This is a new people's processor that has surpassed the legendary 10400</t>
  </si>
  <si>
    <t>r4tsamee</t>
  </si>
  <si>
    <t>Performance:Good Value: Good Product quality is very good. The value is very good. The delivery is considered very fast. The price is very cheap. Overall ok. Will buy again.</t>
  </si>
  <si>
    <t>The processor was purchased for our son's gaming computer and we do not regret the purchase. At the moment it works with the cooler included with the processor and we have no problems with it. The processor is the cheapest, but in our applications with the RTX3060 card it works well and does not overheat, worth the price.</t>
  </si>
  <si>
    <t>I recommend purchasing it as a sweet spot solution. When paired with the 6750 XT it works perfectly, the bottleneck is minimal. It will also perfectly reveal more demanding cards. 3070ti, 6800 XT, maybe even 3080.</t>
  </si>
  <si>
    <t>Gaming CPU mit bester Preis-Leistung auf dem Markt</t>
  </si>
  <si>
    <t>Best bang for buck. Super single core performance, which ensures that you can outperform significantly more expensive CPUs in games. Sure, it's not a workstation CPU for multithreading apps, but it's certainly not that bad.</t>
  </si>
  <si>
    <t>Framfart</t>
  </si>
  <si>
    <t>Probably the optimal level if you only intend to play on your computer, if you want to do more CPU-intensive things, you should probably spend a little more money. Very affordable for the performance, the included cooler is not much to hang on the tree. It is quite loud, but it is clearly a plus that it is included.</t>
  </si>
  <si>
    <t>patrick</t>
  </si>
  <si>
    <t>Very good budget CPU for the socket 1700 price top cooling it doesn't need much 55 stars</t>
  </si>
  <si>
    <t>A good processor at a good price. Efficient and cool. Under Fera 5 + Gelid GC-Extreme, the temperature does not exceed 51°C under 100% load for 10 minutes (Cinebench R23), and in games it reaches a maximum of 46°C. Does not limit the performance of the RTX 3060 Ti at 1440p resolution.</t>
  </si>
  <si>
    <t>watcharayutthayong</t>
  </si>
  <si>
    <t>Performance: works well Value: worth it The shop sends items quickly. Received all items as ordered. There are no damaged parts. It's genuine. Most importantly, the price is very cheap. Recommend.</t>
  </si>
  <si>
    <t>Hauke</t>
  </si>
  <si>
    <t>Chosen because of its low power consumption with sufficient performance so that it does not represent a bottleneck in conjunction with a 3060ti - it met all expectations and runs extremely cool, despite the ITX case at approx. 45 degrees. The new base makes it a good option to upgrade future generations in the next few years without having to replace the MB, so we absolutely recommend it. +++</t>
  </si>
  <si>
    <t>- Price performance is right. Comparable in price and performance to the r5 5600X if you take motherboard prices into account. - Attention: Supports DDR4 only up to 3200Mhz and DDR5 4800! So you shouldn't spend unnecessary money on faster RAM. - So far everything is running smoothly and without any problems.</t>
  </si>
  <si>
    <t>Jarosław</t>
  </si>
  <si>
    <t>The price-performance ratio is very high. The processor does not heat up as much as e.g. 13900k. It sits on the board together with the Silentium cooling set, the fan only spins when all cores are working intensively.</t>
  </si>
  <si>
    <t>Normal use Play games smoothly and work comfortably. I secretly regretted ordering 6,7xx. When I finished paying I saw another shop 6,5xx. It's a pity that 200 baht was spent and added a bit more SSD. But that's okay.</t>
  </si>
  <si>
    <t>Value: Good Performance: Good Usage: The shop gives advice and recommends very well. Take care of customers very well Product packaging is good, has shockproof, product exactly as described, new product, can be used normally.</t>
  </si>
  <si>
    <t>Performance:Good Value: Good Usage: The shop gives advice and recommends very well. Take care of customers very well Product packaging is good, has shockproof, product exactly as described, new product, can be used normally.</t>
  </si>
  <si>
    <t>まだ使ってないのですが</t>
  </si>
  <si>
    <t>I bought it because the return rate of paypay bonus was high. The performance has greatly improved compared to the previous generation, and the price is lower, so I think the cost performance of the CPU is extremely good. However, motherboards are cheap and expensive at around 15,000 yen, so it ends up being quite expensive if you buy them all together. Well, I still think it's worth buying. Then why is it ★4? CPU warping</t>
  </si>
  <si>
    <t>Very fast shipping, in 24 hours I had the package at home. The product came well protected in a box. Inside was the processor in its original, well-sealed box. I put it together and it works great. 100% recommended</t>
  </si>
  <si>
    <t>Büddljung</t>
  </si>
  <si>
    <t>I became aware of the 12400f through a system rebuild. Great price performance! Can be used for all common games! Recommended.</t>
  </si>
  <si>
    <t>Antoni</t>
  </si>
  <si>
    <t>Processor as processor, for this price it's not bad. Unfortunately, the original cooler is the bottom and 2 meters of mud. A better cooler must be purchased separately.</t>
  </si>
  <si>
    <t>Flasistar</t>
  </si>
  <si>
    <t>Bra.</t>
  </si>
  <si>
    <t>According to the title, better than good. 1000 sek lower price than the equivalent AMD 5600x equivalent or slightly higher performance. If you are building a new computer from scratch, this is the obvious choice. Choosing a suitable motherboard, however, can be a bit of a pitfall, you should check if a simpler B660 will be able to manage the power budget for a sharper cpu such as 126xx.</t>
  </si>
  <si>
    <t>Новый игровой король</t>
  </si>
  <si>
    <t>The best processor in terms of performance-price ratio. With a good video card it produces the same amount of FPS as 12900K. At the same time, low energy consumption and cold temperatures. Enough board even for an N chipset. In terms of performance, it is ahead of the 5600X, while it is clearly cheaper.</t>
  </si>
  <si>
    <t>Performance:Very good Value: Very good, good product, new product, full warranty, works well, good price, strong, fast delivery, recommend 👍🏻👍🏻👍🏻👍🏻👏🏻👏🏻👏🏻👏🏻👏🏻 😀😀😀😀😀✅✅✅✅✅✅💯💯💯💯💯💯💯💯</t>
  </si>
  <si>
    <t>Value: Good Performance:Good The shop gives very good advice and recommendations. Take care of customers very well Product packaging is good, has shockproof, product exactly as described, new product, can be used normally.</t>
  </si>
  <si>
    <t>Best CPU for the price as of 2023. Most gaming PCs currently won't need more power than this processor can provide. Works great with RTX 3060 graphics card.</t>
  </si>
  <si>
    <t>Performance:Good Value: Good The shop gives very good advice and recommendations. Take care of customers very well Product packaging is good, has shockproof, product exactly as described, new product, can be used normally.</t>
  </si>
  <si>
    <t>Excellent pickled garlic. Really awesome. Worth the price. You can use it. You won't be disappointed with the purchase. It's considered excellent. Have the opportunity to support the product again. THX Shopee. Thank you Shopee for bringing us together. I was very impressed with the good service from the shop. Good things worth buying and using. OK. Reasonable price and COOL quality. COOL GOOD GOOD ^_^ love love</t>
  </si>
  <si>
    <t>It will last a few years, then maybe replace it, I have no complaints about its performance. Dedicated cooling is a bit noisy, but with some water or box cooling I think you can even shoot.</t>
  </si>
  <si>
    <t>palmpnwt</t>
  </si>
  <si>
    <t>SSD is a storage medium that differs from HDD in that it uses non-volatile memory (flash) to store and access data, i.e. it has no moving mechanical parts. This is an important difference. These are just some of the advantages of SSDs when compared to rotating hard disk drives. Additionally, SSDs can increase performance.</t>
  </si>
  <si>
    <t>The Intel Core i9-12900K is the most powerful (customer) CPU available right now.” This summarizes the review topic from the first line, first paragraph of this article, for anyone who is wondering. Or anyone looking for a new CPU to build a new computer. Help in deciding Which camp should I go to play in this event? I have to tell you honestly that in</t>
  </si>
  <si>
    <t>Very nice equipment, combined with the RTX 4070 it works fine, and with the Fera 5 cooling it does not exceed 55 degrees while playing. I recommend !</t>
  </si>
  <si>
    <t>pongkrit22</t>
  </si>
  <si>
    <t>Value for money: Item exactly as described, quick response, bill wat, everything is ok, real item, genuine, next time will buy again. Performance: Tested, specs match, genuine, thank you, chat with us and reply quickly. Overall everything is ok.</t>
  </si>
  <si>
    <t>Huge lift from a 7700K. BF price on both this and an ASUS B660 Prime motherboard made the whole upgrade very affordable. Plays in 1440p and with a 3080 card. No bottleneck and the CPU runs quietly and uses little power.</t>
  </si>
  <si>
    <t>Good processor. Bought at a good price for PLN 700 and perfect for gaming. A plus for Intel is that it offers good processors in relation to price/performance.</t>
  </si>
  <si>
    <t>In terms of price and quality, it is undoubtedly the leader in this price range. Combined with the RTX 3060 Ti in FHD resolution, every game rocks at high details.</t>
  </si>
  <si>
    <t>At first it seemed slower than the previous i5-8600k, but over time it got the hang of it and works well. Temperatures are quite ok, work culture is quite ok.</t>
  </si>
  <si>
    <t>Probably the best processor in this price segment. It fulfills its function 100%. Thanks to it, we can have countless browsers enabled, a game running in the background, and many other applications and still enjoy the smoothness of the computer.</t>
  </si>
  <si>
    <t>This is a good and expensive evaluation, please read it carefully! Let’s talk about the quality of the product first: the product is generally good and the packaging is tight. Let’s talk about merchant services: thumbs up. Final comment Shipping speed: very fast. The other thing is to thank the store for discounts and coupons. After all, cheap and good products are more real. I hope the store will offer more discounts and notify old customers in time to promote repurchase. I wish you a prosperous business.</t>
  </si>
  <si>
    <t>LOL76000</t>
  </si>
  <si>
    <t>Tres bonne rapport qualite/prix</t>
  </si>
  <si>
    <t>Heats very little Max 61 degrees for large applications and between 31 and 40 degrees in games and "Normal" use (original Intel fan) Manages DDR5. Large enough for games, (invert rather in the graphics card)</t>
  </si>
  <si>
    <t>Performance: Works quickly, flows smoothly, no interruptions. Value: Cheap price because of additional discounts. The store delivers quickly. The product comes with bubble wrap and a tax invoice. This model has a very beautiful sink. The fan is large and ventilates very quietly.</t>
  </si>
  <si>
    <t>The processor works well but I don't feel a big performance improvement with the i312100f, the price is what it is but in a good housing and with my Spartan 5 dual the temperature under load does not exceed 60 degrees</t>
  </si>
  <si>
    <t>- Workmanship quality - TOP - Suggestions for improvement - if none - Expectations met - Yes! - Recommendation rate - YES!</t>
  </si>
  <si>
    <t>Performance: Works well. Fast delivery. Value: Very worth it. Got it when there was a discount code. Use the discount code. It's worth it. You don't have to wait long, it'll take you just a moment.</t>
  </si>
  <si>
    <t>Good purity for little money 4.40 GHz. It will be enough for you to unlock the potential of mid-segment gaming video cards, and at the same time you will have a good FPS, which is very important for a gamer. I advise you to purchase the cooler separately, because the one included in the kit is for an office computer only.</t>
  </si>
  <si>
    <t>- B. C.</t>
  </si>
  <si>
    <t>It gets quite hot, so buy a decent cooler together. The stock cooler is as useful as me blowing into the CPU and makes more noise than a washing machine. But the processor is quite good</t>
  </si>
  <si>
    <t>invisiblepo</t>
  </si>
  <si>
    <t>Value: Strong, no problems. Performance: Works well. The package came well and the delivery was very fast. The quality as we choose is what we want. Good.</t>
  </si>
  <si>
    <t>artanproject</t>
  </si>
  <si>
    <t>Best Features: good Value for money: yes I bought it, the price will go down tomorrow. cokkkk</t>
  </si>
  <si>
    <t>Lars</t>
  </si>
  <si>
    <t>I am fully satisfied. Is worth the money. I use it for gaming and I can do that for a very long time with the CPU.. Powerful</t>
  </si>
  <si>
    <t>Great, fast. And it's such a difference to my old one. Had an AMD (very old). Gets well in the bench and is cool. (Have a 240 aio) which cools it nicely. Like max in bench ~60 C. Just missing overclocking, but that may happen in the future when you upgrade to an i7 or i9.</t>
  </si>
  <si>
    <t>Günter</t>
  </si>
  <si>
    <t>Fast processor I have an i5-4590, so somehow everything is fast, but I didn't install the fan that came with it. This one also looks good with its light blue ring.</t>
  </si>
  <si>
    <t>The package came very badly. The corner of the box was damaged. It definitely affects the resale price. If you plan to wrap it in rough bubble wrap like this, it's better not to wrap it at all. It's a waste of time and doesn't provide any cushioning***.</t>
  </si>
  <si>
    <t>性能向上がめざましい</t>
  </si>
  <si>
    <t>At that time, you could buy it for about 20,000 yen. Single threading has improved significantly compared to the generation from 5 years ago, and the browser is no longer stuck. As long as you don't do creative work or play AAA title games, I think it will perform flawlessly in all aspects.</t>
  </si>
  <si>
    <t>inanutshell</t>
  </si>
  <si>
    <t>Ovanligt mycket kraft för pengarna</t>
  </si>
  <si>
    <t>Since this i5a lacks built-in graphics, it becomes cheaper and not many people use built-in graphics. At least if you play something. Really good speed on this CPU!</t>
  </si>
  <si>
    <t>Walkaisa</t>
  </si>
  <si>
    <t>Truly an amazing value for money CPU. Shipping went smoothly. I can only recommend it if it is a pure gaming or mid-range PC.</t>
  </si>
  <si>
    <t>Efficiency: Not used yet. Value for money: Very worthwhile. Buy when using a code to get a discount. The store packed it and covered it with shockproof very well. I'm impressed.</t>
  </si>
  <si>
    <t>Works without problems, just change the standard radiator if you intend to use it for more demanding tasks than the office. For example, games at high settings or editing / rendering</t>
  </si>
  <si>
    <t>Performance:Very good Value: very Received the product, fast delivery, good product, exactly as described, good quality, good quality, worth the price, really delivered, fast delivery, good store, impressed, recommend, can buy, really get quality products.</t>
  </si>
  <si>
    <t>the processor is simply excellent, no problems with its cooling, you can assemble it in a very tight, closed, quiet case and everything will work reliably</t>
  </si>
  <si>
    <t>Julius</t>
  </si>
  <si>
    <t>I5 12400f</t>
  </si>
  <si>
    <t>Good processor, I definitely recommend it. The processor cooler included in the package is quite sufficient for playing Fortnite, for example.</t>
  </si>
  <si>
    <t>Product quality: good Outstanding features: computer Excellent product quality, carefully packaged, fast delivery.</t>
  </si>
  <si>
    <t>Hassan</t>
  </si>
  <si>
    <t>Great processor with very good single core performance, which is crucial for most games. -I can only recommend it to everyone, an absolute bargain. Thanks to mindfactory for the fast delivery. .b</t>
  </si>
  <si>
    <t>Although due to the lack of integrated graphics it will not allow me to achieve one of my goals, the rest of the features are more than acceptable, so given its price, for me the performance/price ratio is good.</t>
  </si>
  <si>
    <t>Probably the best processor at this price. It copes with many tasks without major problems. It also works fine in games.</t>
  </si>
  <si>
    <t>Revelation. Previously I had an i5-11400f and with the same Fera5 cooler it was 10 degrees warmer at rest. There is also a big difference under full load. It rarely exceeds 60 degrees</t>
  </si>
  <si>
    <t>The processor does a very good job in terms of performance, honey is poor in new games. A nice surprise is finally a new fan from Intel, which really cools the heart, for now I have refrained from buying cooling from another manufacturer.</t>
  </si>
  <si>
    <t>Very nice processor cooled by fere5. Mounted on b760m paired with rx 6600 card it can handle at least 100 frames on high in 1080p</t>
  </si>
  <si>
    <t>Best Features: Guaranteed installed, 2-layer safe packaging. Joss 👍🏻</t>
  </si>
  <si>
    <t>paweł</t>
  </si>
  <si>
    <t>Strong processor, does not consume much energy and is cool. Lots of power at a low purchase price. I recommend</t>
  </si>
  <si>
    <t>Cool product, I'm happy with the purchase, the only thing that confuses me is the warranty sticker on the back, I don't know what will happen to it in a year or two, but it says not to damage it</t>
  </si>
  <si>
    <t>Performance: 10/10 best seller. good. fast to work the item is okay and the wrapping is beautiful.</t>
  </si>
  <si>
    <t>adal.mak</t>
  </si>
  <si>
    <t>Value: very Performance:Very good The delivery is very fast. The product was packed well. Nothing was damaged, good price, got a refund too. Very worthwhile.</t>
  </si>
  <si>
    <t>7inpvp9dspq66drr24us84evij</t>
  </si>
  <si>
    <t>Functionality:10/10 Quality:10/10 Material:10/10\n\nPinakamurang i5-12400 ✔️\n\nSolid na store! sumasagot sa inquiry ✔️\n\n\nGREAT BUY! GREAT BUY! GREAT BUY!</t>
  </si>
  <si>
    <t>At this price, in terms of performance, there is probably no better choice, it works very well in assembly (Davinci Resolve), as well as in games. Temperatures under Fortis 5 are very low, under stress they do not exceed 50 degrees.</t>
  </si>
  <si>
    <t>i 5をなめてました</t>
  </si>
  <si>
    <t>For over 15 years, I had been adamant that i7 was the only choice for the CPU, but I was wrong. The i5's performance surpassed that of the i7 in the past, and I didn't have to choose peripherals based on compatibility, and it produced low heat, which was a good thing. It woke me up from licking my i5.</t>
  </si>
  <si>
    <t>Fast delivery. The pack came quite well. Nothing was damaged. I really like it. Buying with a discount code is very worthwhile. To support me again.</t>
  </si>
  <si>
    <t>theeranan.tp</t>
  </si>
  <si>
    <t>Efficacy: Must try first. Value: Great value, fast delivery, product packed very well. It's so good that I beg for my life.</t>
  </si>
  <si>
    <t>After upgrading from the old i5 4670, I felt like I had turned on Warp Drive. Moreover -!low temperatures. I recommend.</t>
  </si>
  <si>
    <t>CP value: High Quality: Excellent Performance: Good To restructure the computer, I chose the Intel i5-12400F CPU according to the specifications. This CPU is the 12th generation, but it is cost-effective and I hope it can truly achieve high performance.</t>
  </si>
  <si>
    <t>sappodaeng</t>
  </si>
  <si>
    <t>Worth the Price: great Best Feature: works well The packaging is great as shown in the picture, Tq bro.👍🏻</t>
  </si>
  <si>
    <t>I replaced my ivy bidge with a new one, and the performance has improved dramatically. I use nox payer, and the loading speed is faster and there is no lag. To be more specific, before I joined the quest in the app, it took more than 30 seconds to load, but now it takes less than 20 seconds. I felt that the times were evolving, and I realized that if I didn't buy a new PC every five years, the performance would be insufficient for playing games. Recommended for people who are using old PCs as a replacement.</t>
  </si>
  <si>
    <t>色々な記事などの評価どおりです</t>
  </si>
  <si>
    <t>It is as evaluated in various articles. I don't do any overclocking, so a retail cooler will suffice.I play games around FF14, so there is no problem. Grabo is RTX2060Super</t>
  </si>
  <si>
    <t>Rapport qualité/prix au top !</t>
  </si>
  <si>
    <t>One of the best LG 1700 processors for value for money! It does its job very well and is more than sufficient.</t>
  </si>
  <si>
    <t>The processor is super cool, efficient. I switched from i5 6400 and you can see the huge differences. I recommend the best one at this price</t>
  </si>
  <si>
    <t>箱が汚かったのが残念</t>
  </si>
  <si>
    <t>The packaging inside the cardboard box was reasonably careful, but the product box was so dirty that I thought it was a damaged product. (I didn't purchase it because the box was damaged.) There was no particular impact on the contents, but I feel the worst. As for the contents, I can use it without any problems and am satisfied, so I give it a ☆4.</t>
  </si>
  <si>
    <t>Switching from i5 8400, the difference is indescribable, with the tuf gaming board from Asus, performance jump by about 44%. Very satisfactory level.</t>
  </si>
  <si>
    <t>I use it with RTX 4060, this processor is an overkill for this card, so it would work great with 3080/4070. Efficient unit, I recommend it</t>
  </si>
  <si>
    <t>Very good temperatures, in my case it does not exceed 50°C with Fera cooling, the number of cores and the default clock speed are a plus, which does not require overclocking</t>
  </si>
  <si>
    <t>padet1332</t>
  </si>
  <si>
    <t>Value: Very worthwhile. Performance:Very good The product was packed very well, 100% authentic, but the delivery was a little slow.</t>
  </si>
  <si>
    <t>whorichz</t>
  </si>
  <si>
    <t>Good. Very good product. Try using it and it won't hurt anything. Fast delivery. I recommend this shop if anyone wants to find a good shop.</t>
  </si>
  <si>
    <t>Show in original language</t>
  </si>
  <si>
    <t>So far, apart from synthetics, I haven't been able to get it to use 100%. Cooled by AIO from Silver Monkey 360 and does not reach 50*C.</t>
  </si>
  <si>
    <t>希望日に。</t>
  </si>
  <si>
    <t>It arrived on the desired date. The packaging is also beautiful and perfect. Thank you again.</t>
  </si>
  <si>
    <t>I switched from i7 6700k, it's amazing what a jump in fps I got (I have a 3070ti, so the card didn't reach its full potential) the processor works perfectly, the best PLN 600 spent</t>
  </si>
  <si>
    <t>Geniales Preis/Leistungsverhältnis</t>
  </si>
  <si>
    <t>I can't say anything negative about the CPU, with an ASUS ROG STRIX B660-G GAMING I overclocked the CPU to 5.2 GHz with BLCK OC and the AVX512 instruction set is also active, even if you don't normally need it. When it comes to gaming, the CPU is in no way inferior to my 12900K.</t>
  </si>
  <si>
    <t>Efficiency: Buy during promotion, inexpensive price. Value: Very worthwhile. Buy during promotion, inexpensive price. 20% discount code. Very worthwhile. Cheaper than second-hand. The store provides very good service. Buy regularly.</t>
  </si>
  <si>
    <t>Cooling as cooling, but at 12700 only when displaying the desktop there is silence. It howls like crazy under load.</t>
  </si>
  <si>
    <t>Xavier6389</t>
  </si>
  <si>
    <t>Core performances !..</t>
  </si>
  <si>
    <t>I am very satisfied with my purchase and this processor perfectly meets my expectations, it hardly heats up and what's more, I equipped it with a Noctua, I recommend it.</t>
  </si>
  <si>
    <t>Excellent processor, great price, I just recommend getting a separate cooler because with the cooler box in some more powerful games it gets quite hot</t>
  </si>
  <si>
    <t>acedgamer2k4</t>
  </si>
  <si>
    <t>Outstanding features: i5 12400f Product quality: good Chip used quite well, packaged securely.</t>
  </si>
  <si>
    <t>Sword62</t>
  </si>
  <si>
    <t>Recommande à 100%</t>
  </si>
  <si>
    <t>Excellent Intel brand processor, I who only swore by AMD, for my daughter I opted for this i5 12400F coupled with an Asus PRIME B660-PLUS D4 CPU - (90MB18X0-M0EAY0) and 16 GB of RAM at 3200 MHz and a CG RX 6600 (8GB) the config runs smoothly, doesn't heat up and doesn't make any noise, I left everything in "stock" and frankly, I'm not disappointed, I recommend!</t>
  </si>
  <si>
    <t>At this price (~PLN 900), it is probably unmatched. In combination with the RTX 3060 and 3600mHz RAM, the games run great. I've never seen so many frames per second :D</t>
  </si>
  <si>
    <t>Fast and efficient at an affordable price, so far it has never let me down, even in the most demanding games :) ADVANTAGES: + Speed ​​+ Price</t>
  </si>
  <si>
    <t>The process is great. Price to quality - great. It performs great in tests. With proper cooling 50 degrees under stress.</t>
  </si>
  <si>
    <t>It copes with everyday life :) box cooling also works perfectly, probably because it sits in a housing, not a matchbox 🤷</t>
  </si>
  <si>
    <t>enalhost44</t>
  </si>
  <si>
    <t>Worth the price: core i5 gen12 haven't tried it yet, still waiting for other parts. Hope it goes well</t>
  </si>
  <si>
    <t>What can I say, coming from an i7 2700k. The technological leap is enormous. I am very satisfied.</t>
  </si>
  <si>
    <t>The pinless design, as in newer Intel models, really helps during installation. If I had chosen AMD, I would have had to order a new processor because it fell apart during installation.</t>
  </si>
  <si>
    <t>The processor runs great even at a constant clock speed of 4GHz. Mind you with my NZXT water cooling it never gets hotter than 43C.</t>
  </si>
  <si>
    <t>Very good processor. Currently one of the best in terms of price-performance ratio. I recommend it</t>
  </si>
  <si>
    <t>A very good processor, probably the best in this budget. Paired with the rx 7600, every game runs at the highest settings.</t>
  </si>
  <si>
    <t>The processor meets expectations, very good, only the stock cooler needs to be replaced because it howls terribly under high loads and cannot be used with it</t>
  </si>
  <si>
    <t>Дмитрий</t>
  </si>
  <si>
    <t>Good processor, everything works perfectly. I recommend taking for it: Cooler DeepCool AK400 Black</t>
  </si>
  <si>
    <t>click.ua/</t>
  </si>
  <si>
    <t>trongyen96</t>
  </si>
  <si>
    <t>The devices work stably with no errors, play AAA games very well without overheating, durability needs to be considered over time, carefully packaged 👍</t>
  </si>
  <si>
    <t>a very affordable processor, today it is enough for an entry-mid level gaming build, it can handle almost everything</t>
  </si>
  <si>
    <t>There is no acceleration when crossing from I-5 11400F. But there was no point in sticking to the LGA 1200 socket when changing the motherboard (it doesn't break)</t>
  </si>
  <si>
    <t>Nikolaj</t>
  </si>
  <si>
    <t>It was a very good decision. I recommend it to anyone who wants to build a low budget gaming PC for around 900-1300. I have this CPU with an RTX 3060 Ti and I can't complain, always top FPS and all games in ultra resolution Full HD.</t>
  </si>
  <si>
    <t>Мерланбек</t>
  </si>
  <si>
    <t>Overall, the Intel i5 12400F is an excellent choice for those looking for a processor with high performance, reliability, and an affordable price. I bought it for graphics work.</t>
  </si>
  <si>
    <t>Dav C.</t>
  </si>
  <si>
    <t>Fast and reliable, consumes little when idle, until now I haven't used all the power except for stress tests, good value for money</t>
  </si>
  <si>
    <t>Nice change from core2duo 💪 there is a significant difference.... Simple assembly. I built the computer after a 15-year break and there was no problem and the difference is much better...</t>
  </si>
  <si>
    <t>Fidel</t>
  </si>
  <si>
    <t>Potwór</t>
  </si>
  <si>
    <t>Great processor, fast, low power consumption. Cooling could be quieter, but after changing to any with tubes there is silence. I recommend</t>
  </si>
  <si>
    <t>Куаныш</t>
  </si>
  <si>
    <t>Good processor for the money. I bought it instead for 10400f. With the 6600xt video card it runs all games. Delivery to Aktau took approximately 6 days.</t>
  </si>
  <si>
    <t>Very good processor, works with GTX 1660, well packaged, thermal paste already applied to the box cooler, so you don't have to buy it.</t>
  </si>
  <si>
    <t>Ержан</t>
  </si>
  <si>
    <t>I bought it for a mini PC. Due to the fact that it is very “cold” it is cooled by a cooler (id cooling is 40i) with a height of only 4 cm.</t>
  </si>
  <si>
    <t>Great processor at this price. Efficient and relatively cool. On Intel box coolers, it reaches a maximum of 70 degrees while playing Battlefield 2042.</t>
  </si>
  <si>
    <t>sarawutpuangchat</t>
  </si>
  <si>
    <t>The product has been received. Wrapped well with bubble wrap. But haven't tried testing yet. Waiting for the motherboard to be delivered ^^</t>
  </si>
  <si>
    <t>Top shipping, delivered quickly, well packaged. Good performance for the price</t>
  </si>
  <si>
    <t>Erittäin hyvä</t>
  </si>
  <si>
    <t>I bought this processor for gaming and so far it has worked very well, I recommend buying a separate processor cooler.</t>
  </si>
  <si>
    <t>Макс</t>
  </si>
  <si>
    <t>I purchased it for the purpose of working with demanding programs. I'll check it out at work soon. 4 stars only because of the packaging of the processor. Otherwise, I recommend this processor to those who are looking for “power” at a “reasonable price”. Comment from the site administration: Hello! Thank you for your feedback! We do not sell used goods. Before being sent by postal services, the goods are checked in the technical control department for functionality.</t>
  </si>
  <si>
    <t>Przemek</t>
  </si>
  <si>
    <t>Procesor rewelacja</t>
  </si>
  <si>
    <t>I recommend purchasing this processor. The system and games run very fast. Anyone who cares about quality and speed must buy this processor</t>
  </si>
  <si>
    <t>tanasutanon</t>
  </si>
  <si>
    <t>Very fast delivery The product pack is very good. The service is very good. Good value for money Must be this shop. Very good Rama 8</t>
  </si>
  <si>
    <t>Oscar</t>
  </si>
  <si>
    <t>Fast and works great for my new gaming computer. Nothing to complain about! The included fan was incredibly loud, do not use if you like a quiet computer.</t>
  </si>
  <si>
    <t>The processor is really 6/6, only used for games and smaller renders. Assassin's Creed Oddysey on High/Ultra with rx 580 runs at min. 60 fps, COD:Warzone the same. I wholeheartedly recommend it</t>
  </si>
  <si>
    <t>danudgg</t>
  </si>
  <si>
    <t>Worth the price: great Wort it. Received but haven't tried it yet. Hope it's good and lasts a long time 👍 great seller &amp; delivery</t>
  </si>
  <si>
    <t>Works as it should. The price is smiling at you, what more could you want, just a quieter box fan.</t>
  </si>
  <si>
    <t>Gian-Luca</t>
  </si>
  <si>
    <t>Great value for money I can only recommend it</t>
  </si>
  <si>
    <t>The processor works flawlessly. It should be compatible with most games available on Steam without any problems. It is compatible with Windows 11.</t>
  </si>
  <si>
    <t>In my tests it doesn't do any better than the 9600K. In addition, the 12400 cannot be overclocked on the b550 board. If it weren't for the game's promotion, I would regret the purchase</t>
  </si>
  <si>
    <t>I chose it for the following reasons: it’s cheap, I don’t need a video core, 12500 and 12600 are 5-10% more productive, and they are unreasonably expensive. And this one has the perfect price and performance.</t>
  </si>
  <si>
    <t>Performance: Like Quality: Like CP value: Like After the above discussion, if you think about i5-12400k carefully, you will find the far-reaching significance contained in it.</t>
  </si>
  <si>
    <t>12世代でゲーミングPC作成の為購入。…</t>
  </si>
  <si>
    <t>Purchased to create a 12th generation gaming PC. I'm enjoying the game very comfortably. I think you will be satisfied with even a high-class graphics board.</t>
  </si>
  <si>
    <t>piotr</t>
  </si>
  <si>
    <t>Unfortunately or fortunately, it maintains low temperatures even after installing it with foil from the radiator, which is why I was unable to fry an egg.</t>
  </si>
  <si>
    <t>I probably came up with a very cool trick, because with the Silver Monkey</t>
  </si>
  <si>
    <t>The processor is good enough for my intended use. However, the cooler is useless, buy a cheap tower cooler!</t>
  </si>
  <si>
    <t>There is power... the switch from Corei5 4gen is impressive, the equipment works in the blink of an eye, during "normal" operation it works at less than 1 GHz in complete silence, under load the box fan makes a bit of noise but without any drama, I definitely recommend it.</t>
  </si>
  <si>
    <t>Very efficient processor, after switching from i3 8100 you can feel the differences. The processor works at 30-40% in games and my previous one at 100%. Temperatures around 50 degrees on Spartan 4 Max Evo.</t>
  </si>
  <si>
    <t>In the product details it states that the warranty is 3 full years. When I unwrapped the product and looked, it appeared that the warranty had been running for more than a year. The store informed us that they couldn't return it because they didn't take a video of the unboxing process. Taking products that had been in stock for over a year and selling them to me at full price was very painful. After this, I'll probably only really buy from the dealer. Anyone thinking of buying from this shop should consider carefully and recommend that you take pictures of everything, otherwise you might end up like me.</t>
  </si>
  <si>
    <t>The i5 12400F seems to me to be the best processor in performance/€ for 4K or 1440p ultrawide gaming. I combine it with RTX 4080 and at those resolutions it makes the GPU work at 100%</t>
  </si>
  <si>
    <t>コスパ高いi5</t>
  </si>
  <si>
    <t>The product arrived quickly. There were no problems with the product or the packaging. I chose this because it is about 5,000 yen cheaper than the 13th generation. Since I absolutely use Gravo, F is sufficient.</t>
  </si>
  <si>
    <t>Damn bro, it gets hot like crazy on stock, but if it's too loud, you can buy some nice cooling for your own comfort</t>
  </si>
  <si>
    <t>phankonnote</t>
  </si>
  <si>
    <t>Value: Value Performance:Good The box that holds the stuff is very rubbish. The shipping style makes my head hurt with each one.</t>
  </si>
  <si>
    <t>Good, yes, good work, don't have to think too much because the warranty is very good. Put it in the computer very quickly. 🔴🔴🔴🔴🔴🔴🔴🔴🔴🔴🔴🔴🔴🔴🔴🔴🔴🔴🔴🔴🔴🔴🔴🔴🔴🚨🔴🔴🔴🔴 🔴🔴🔴🔴🔴🚨🚨🚨🚨🚨🚨🚨🚨🚨🚨🚨🚨🚨🚨🚨 🧐🧐🧐🧐🧐🧐Worth the cost of using the service. Many easy to use items, very good, but nothing is bad at all. Really good, sent quickly</t>
  </si>
  <si>
    <t>For the price I bought it for (779) it works great, with RTX 3060 it works great. You can play everything on ultra in minutes. 60fps</t>
  </si>
  <si>
    <t>After switching from the R5 3500X, there is a huge difference in performance, both the temperatures and the Fera 5 cooling are excellent. Works great with the RTX 3060 TI card.</t>
  </si>
  <si>
    <t>The processor performs well in games, the price-quality ratio is adequate, but when we want to play a game that is very demanding on the processor (e.g. Vic3), we have to buy a much better cooler.</t>
  </si>
  <si>
    <t>10年使っていたBTOパソコンから新規…</t>
  </si>
  <si>
    <t>I bought this to build a new PC from a BTO computer that I had been using for 10 years. Previously, I was using an i7-3770, but when I switched to the i5 for the first time, I didn't notice any particular changes. You can see that there is a big difference when measuring with CPUZ</t>
  </si>
  <si>
    <t>Combined with RTX 3060 12GB, it rocks every game at the highest settings. I'm very happy.</t>
  </si>
  <si>
    <t>Great processor, very good performance and low temperatures. I have been using it since March and I think it will last for a long time. The cooling is silentiumpc fera 5 argb</t>
  </si>
  <si>
    <t>Отличный Проц за свои деньги.</t>
  </si>
  <si>
    <t>Excellent Processor for the money. Suitable for both gaming and work on mid-budget PCs. I managed to get it at a discount, which I’m very happy about</t>
  </si>
  <si>
    <t>Bought in September 2022 for PLN 899.00. The processor is efficient and trouble-free, it works in tandem with the Silver Money X CRISP DUAL cooling and works great.</t>
  </si>
  <si>
    <t>Good quality products The product was packaged well. There is no damage. Delivery took about 5 days, a little slow. Bought at 11.11 and got coins back, very worth it.</t>
  </si>
  <si>
    <t>Heiko</t>
  </si>
  <si>
    <t>Top processor for little money. Slightly better performance than AMD 5600 for less money. Even with boxed at standard 4400GHz under full load it never exceeds 70 degrees.</t>
  </si>
  <si>
    <t>2vst038phq7potbf1vheiftheb</t>
  </si>
  <si>
    <t>Looking for a sale so you can get a cheap price of 2 million. Standard products, nothing to discuss. Plug in and receive.</t>
  </si>
  <si>
    <t>lazada.vn</t>
  </si>
  <si>
    <t>Decent performance for little money:) In 1080p, the processor sleeps while playing:) max temperature with Fera5 at 1080p in new games is 40 degrees</t>
  </si>
  <si>
    <t>Performance:Good Value: Good Product quality is very good. The value is very good, the cover is beautiful, the delivery is considered very fast, the price is very cheap, will buy again.</t>
  </si>
  <si>
    <t>ajibrachmata</t>
  </si>
  <si>
    <t>It has arrived, it has been received, and it has been checked too. So far so good. Thank you admin.</t>
  </si>
  <si>
    <t>I am very happy with the processor. Shortly after purchasing it, I recommended this CPU to 2 others</t>
  </si>
  <si>
    <t>I never install the cooling included in the kit, but it's nice that it is there. The processor is tailor-made for me, and a big advantage that I didn't know about until I received the package is a code for Monster Hunter Rise, as I later found out, it is included in the 12th generation Intels</t>
  </si>
  <si>
    <t>han_zaa</t>
  </si>
  <si>
    <t>Performance:Very good Value: Very good Haven't tried it yet. Very fast delivery. The box is very tight.</t>
  </si>
  <si>
    <t>imo the process is very good, but it is worth adding a little extra for a better version to get +15% efficiency</t>
  </si>
  <si>
    <t>I would compare him to Detlaff from The Witcher because he's so pretty, and when he gets really angry, he can show his power.</t>
  </si>
  <si>
    <t>Валентин</t>
  </si>
  <si>
    <t>For this price, this is an ideal gaming processor, motherboards for it are inexpensive and in great supply, you can assemble them for both DDR 4 and 5.</t>
  </si>
  <si>
    <t>Максут</t>
  </si>
  <si>
    <t>I bought it in the online store shop.kz with the option of pickup at the White Wind store for 76,000 tenge according to the promotion at that time. I certainly recommend this processor to everyone.</t>
  </si>
  <si>
    <t>さすが12世代cpu。ゲームとの相性が…</t>
  </si>
  <si>
    <t>As expected of a 12th generation CPU. It goes perfectly with the game. It is very easy to handle as the temperature does not rise too much.</t>
  </si>
  <si>
    <t>Works great, low temps working with my AIO. In Cyberpunk, constant 74fps on ultra with dlss under quality at 1080p with my RTX 3070Ti. Additionally, cooling is included, which is always a plus.</t>
  </si>
  <si>
    <t>A great processor, in fact, Intel has blown away with the 12th generation and until we get new processors from AMD, it doesn't have much competition, and it's not the only one, because the same applies to the entire 12th generation range.</t>
  </si>
  <si>
    <t>Efficiency: Broken CP value: Low Quality: Very bad Can’t turn on the phone during installation, the manufacturer can only send it for repair If you want to buy products here, please consider</t>
  </si>
  <si>
    <t>ROBERT</t>
  </si>
  <si>
    <t>The process is great. After switching from i5 4670, there is a huge difference in performance. Fast shipping. I recommend</t>
  </si>
  <si>
    <t>balmon</t>
  </si>
  <si>
    <t>Bon processeur pour petit prix</t>
  </si>
  <si>
    <t>Processor that does the job. No high consumption and the fan provided is correct (no more than 41°C with games and apps open).</t>
  </si>
  <si>
    <t>I couldn't do better for this kind of money. It likes to heat up, but Silentium PC Fera can handle it without any problems, so it's not an uncontrollable processor either.</t>
  </si>
  <si>
    <t>ポン付けで高性能出ます。</t>
  </si>
  <si>
    <t>Delivery was smooth and I was able to enjoy it when I wanted it. The specs are as posted by many people. I switched from a 11600KF, and it seems like it's faster. After all, newer digital products are better.</t>
  </si>
  <si>
    <t>今一番コスパがいいのはこれ</t>
  </si>
  <si>
    <t>A cost performance CPU that costs 20,000 yen and is better than the 35,000 yen 5600X. It is significant that Cyberpunk 2077, currently the heaviest game, has a minimum frame rate of over 60FPS. It's no exaggeration to say that if you want to build a gaming PC cheaply, this is your choice. If you're aiming below this, 12100 would be good, and if you're aiming above, 12700 would be good.</t>
  </si>
  <si>
    <t>It beats I 7-11 gen processors, the price in relation to the performance is AWESOME!!! I highly recommend it for playing</t>
  </si>
  <si>
    <t>CP value: Medium Performance: Great Quality: Like I finally found it hahahaha</t>
  </si>
  <si>
    <t>a good processor with low power consumption and decent performance, it has more power than the same flagship of previous years 7700K</t>
  </si>
  <si>
    <t>Highly recommended, paired with the Asus Prime B660M-A and the SPC cooled Fera 2 rarely exceeds 50 degrees Celsius under load.</t>
  </si>
  <si>
    <t>Intel Core i5 12400F is suitable for budget gaming builds, top for your money + there was a 10% discount on it from White Wind</t>
  </si>
  <si>
    <t>6世代から12世代に思い切ってグレード…</t>
  </si>
  <si>
    <t>I decided to upgrade from the 6th generation to the 12th generation. I don't play online games, so I think it's more than enough to run accounting software or Office.</t>
  </si>
  <si>
    <t>Great price/quality/performance ratio. I always suggest replacing the box fan with something aftermarket, I immediately chose Fera 5 from SilentiumPC.</t>
  </si>
  <si>
    <t>Процессор топ за свои деньги</t>
  </si>
  <si>
    <t>The latest generation stone from Intel, on the new socket 1700. High performance, doesn’t get too hot. Enough for the most demanding tasks. Set.</t>
  </si>
  <si>
    <t>CP value: High Quality: Good Performance: Good The seller ships quickly and the product is correct. It took me a long time to find the 12th generation CPU. Thank you.</t>
  </si>
  <si>
    <t>Juha</t>
  </si>
  <si>
    <t>Bad connection to the motherboard, now everything is working but it sounds like the bearing is bad.</t>
  </si>
  <si>
    <t>The processor itself works well, but on benchmarks e.g. Furmark it overheats to 90 degrees Celsius</t>
  </si>
  <si>
    <t>ntel Core i5-12400F Boxed</t>
  </si>
  <si>
    <t>Optimal processor from the 12th line of Intel. Probably the best solution in terms of price/performance. But you will have to buy a new cooler for socket 1700.</t>
  </si>
  <si>
    <t>Replacing the processor with the 10th generation i3 significantly increased the comfort of using the computer, whether in utility programs or games. I sincerely recommend it</t>
  </si>
  <si>
    <t>Niepoko</t>
  </si>
  <si>
    <t>Nice processor, I bought it with an assembly service and the clock speed is 3.99GHz, which I did not expect, after setting 12 threads it works great. In CS, 270-350 frames at high settings, with water cooling from MSI, 42 degrees in CPU-based games, I had max</t>
  </si>
  <si>
    <t>the latest generation of processors with very high performance and already full support for DDR5, this processor copes well with games</t>
  </si>
  <si>
    <t>The processor is very efficient and does not cause any problems with my GigaByte board. The only downside is the price, the processor could cost PLN 100 less.</t>
  </si>
  <si>
    <t>Surprised me Tasty I loved it, just missing a good video card Next purchase, thanks terabyte best store</t>
  </si>
  <si>
    <t>CP value: super high quality: excellent performance: not installed yet. The merchant package is very good and the shipment is fast.</t>
  </si>
  <si>
    <t>Abdi</t>
  </si>
  <si>
    <t>The CPU is simply awesome, it's much more awesome than I imagined, I can only recommend it to everyone because for only 180, the CPU is really not expensive</t>
  </si>
  <si>
    <t>I recommend it, the set includes a fan, the maximum in nfs heat was 82 degrees, while in rdr 2 it was 50, and in programming 40</t>
  </si>
  <si>
    <t>Very efficient processor. low temperatures. LOW power consumption</t>
  </si>
  <si>
    <t>zxr2212</t>
  </si>
  <si>
    <t>Worth the price: not yet tested but physically smooth, packing is neat, so the bell is safe, thx supply drop</t>
  </si>
  <si>
    <t>It took a while to arrive due to the carrier but it was within the deadline Excellent quality reaches 4 4ghz and the cooler box is included</t>
  </si>
  <si>
    <t>Андрей</t>
  </si>
  <si>
    <t>top for the money, I'm completely satisfied with everything in combination RTX 4060ti pulls some projects to ultra in 2K</t>
  </si>
  <si>
    <t>Белов</t>
  </si>
  <si>
    <t>Will handle 3060(ti), 4060(ti). Some people say that it will handle 4070, but I think it’s better not to</t>
  </si>
  <si>
    <t>denis</t>
  </si>
  <si>
    <t>bABA CPU RECOMMEND TO EVERYONE WHO LIKES GAMING I HAVE THIS THING ON A MSI PRO Z690 WHAT SHOULD I SAY ABOUT IT I TAKE RTX 2070 150 FPS IN ALL GAMES</t>
  </si>
  <si>
    <t>箱潰れ品を購入しましたが、状態は画像の…</t>
  </si>
  <si>
    <t>I purchased an item with a crushed box, but the condition was as shown in the image. Unless you're a hobbyist who collects outer boxes, it's good because the CPU itself doesn't seem to be damaged.</t>
  </si>
  <si>
    <t>Honestly, a professor, but at this price, completely without competition, it fits perfectly with the rtx 3060 Ti, I recommend it to anyone who is looking for a cheap (relatively) and good processor.</t>
  </si>
  <si>
    <t>lailanara</t>
  </si>
  <si>
    <t>I have received the product. It's definitely genuine from Advice. The product has quality. Whoever is looking for it, this price is guaranteed. Very cheap. The cheapest. Really cheap. Really cheap. Can be used.</t>
  </si>
  <si>
    <t>dbzbazzz</t>
  </si>
  <si>
    <t>Safe packaging, fast seller response, thick foam and bubble... minus not using a plastic case tray which is safer...</t>
  </si>
  <si>
    <t>Fonctionne parfaitement</t>
  </si>
  <si>
    <t>Very satisfied with the processor and this performance. I even underclocked it to increase durability.</t>
  </si>
  <si>
    <t>perfect price-performance ratio, definitely the best choice if someone is looking for something cheap and powerful</t>
  </si>
  <si>
    <t>knwkidz</t>
  </si>
  <si>
    <t>Have you ever used the service before? Because Watsons is the most famous health and beauty product store in Thailand. The reason why it is so popular is because Watsons stores have branches in many areas throughout the country and there are many product brands to choose from. Used to answer every step in skin care, so everyone</t>
  </si>
  <si>
    <t>My first Intel CPU in years and I'm thrilled with the braking performance level. Very good for gaming and video editing.</t>
  </si>
  <si>
    <t>The most profitable. It's enough for basic tasks. I recommend</t>
  </si>
  <si>
    <t>The best performance at this price. No. 1 when it comes to price - performance. However, motherboards for it could be a bit cheaper. I recommend.</t>
  </si>
  <si>
    <t>Everything works as it should. Perfect for everyday work. Quiet box fan. Very good price-quality ratio.</t>
  </si>
  <si>
    <t>Used with the best cooling from Noctua NH-D15 - I have not seen temperatures above 50-55 degrees. Perfect for my tasks</t>
  </si>
  <si>
    <t>Tomek</t>
  </si>
  <si>
    <t>It's good for now, temperatures do not exceed 65 on Fera 5, apart from that it is one of the most profitable processors. Recommended</t>
  </si>
  <si>
    <t>Yohann</t>
  </si>
  <si>
    <t>Excellent processor which gives me a lot of fps in quantity and stability compared to my i5 7600K. In addition, it consumes less and remains below 60 degrees with an entry-level tower type cooler (40 euros).</t>
  </si>
  <si>
    <t>Реально народный проц</t>
  </si>
  <si>
    <t>Excellent performance for games, coupled with a motherboard on a 660 chip and DDR4 memory and a video card like 3050 or 3060 - a very good choice. The only condition is that the cooling needs to be more serious.</t>
  </si>
  <si>
    <t>putraadyan</t>
  </si>
  <si>
    <t>Worth the Price: great Best Features: okay haven't tried it yet</t>
  </si>
  <si>
    <t>Performance:Good Value: Good Cpu intel i5 12400f. Cpu with high speed and very affordable price. Online stores sell inexpensive products, really good products, very useful.</t>
  </si>
  <si>
    <t>jlt13</t>
  </si>
  <si>
    <t>good processor, however, you have to take a lot of precautions to install it on the socket 1700 which is very fragile in my opinion.</t>
  </si>
  <si>
    <t>winke</t>
  </si>
  <si>
    <t>Definitely the best choice for a budget gaming build at the moment. Especially since the 1700 platform will probably be there for at least the next two i generations.</t>
  </si>
  <si>
    <t>I packed the part as a gaming CPU on a Gigabyte B660m Gaming full...bought it for 175 euros 2 months ago...</t>
  </si>
  <si>
    <t>Nikodem</t>
  </si>
  <si>
    <t>Complete with RTX 4060Ti 8GB and an AIO set from Coolermaster in Warzone and MW2 constant 140-170fps, in CS2 easily 250-350 fps</t>
  </si>
  <si>
    <t>For the fan in the set to work quickly, I had to push it with my knee to make it stick to the motherboard</t>
  </si>
  <si>
    <t>aim066</t>
  </si>
  <si>
    <t>Efficiency: received very quickly Value: Cheaper than others Receive items quickly Packed neatly and tightly.</t>
  </si>
  <si>
    <t>A good price-performance ratio works well in a budget, but not weak, configuration.</t>
  </si>
  <si>
    <t>nbed999</t>
  </si>
  <si>
    <t>Very fast delivery Well packaged with bubble wrap, can be used normally, has satisfactory strength, good size, within a budget that is worth it. I already had a spare graphics card so I decided to go with F.</t>
  </si>
  <si>
    <t>brilbar</t>
  </si>
  <si>
    <t>Worth the price: normal Best feature: normal, normal goods, but delivery if using Sopiexpress will definitely arrive on the last day of the estimate, the time from Jakarta to Jakarta is only 3 days, checkout is Thursday until Sunday.</t>
  </si>
  <si>
    <t>There is nothing to complain about. At this price, I think it's good value for money</t>
  </si>
  <si>
    <t>igor</t>
  </si>
  <si>
    <t>After switching to this processor, I can finally play games without getting too hot while playing, even though I use a stock cooling solution.</t>
  </si>
  <si>
    <t>It's a good processor, but it's worth saving up for a better one because the one for gaming is so average, especially in these 2 years</t>
  </si>
  <si>
    <t>great processor for gaming! it can handle new games without any problems and combined with the rtx 3060ti it is a little monster.</t>
  </si>
  <si>
    <t>A processor with a fairly good price-quality ratio if you choose an Intel processor, the stock cooler is ok but not WOW, reaching temperatures of a maximum of 70-75 degrees.</t>
  </si>
  <si>
    <t>Meets expectations. It is not a bottleneck for rtx3070. It's not worth putting an i7 on the B660.</t>
  </si>
  <si>
    <t>Combined with the rx6700xt it works like a dream. The stock cooler is a bit noisy, but I think it will be better after replacing it</t>
  </si>
  <si>
    <t>christian</t>
  </si>
  <si>
    <t>Good high-performance processor. Boxed cooler was not used.</t>
  </si>
  <si>
    <t>ゲーミングパソコン作成のため購入しまし…</t>
  </si>
  <si>
    <t>I purchased this to build a gaming PC. I'm satisfied with the specs. The included CPU cooler is also better than before.</t>
  </si>
  <si>
    <t>箱難あり品とありましたが、気になりませ…</t>
  </si>
  <si>
    <t>It said it was a damaged item, but it didn't bother me. Of course there is no problem with the contents. I am using it with MSI's motherboard Z690 CARBON WIFI.</t>
  </si>
  <si>
    <t>Very good, even with box running it doesn't heat up that much, the temperature in games is 58°</t>
  </si>
  <si>
    <t>このcpuを使ってみての感想はかなり良…</t>
  </si>
  <si>
    <t>My impressions after using this CPU were quite good. I was able to play Epee and Baro comfortably. The packaging was done properly and I didn't feel bad about responding to emails.</t>
  </si>
  <si>
    <t>I won't say much because I don't know much, but I can say that it looks nice and the price/quality ratio is good.</t>
  </si>
  <si>
    <t>نايف ب.</t>
  </si>
  <si>
    <t>المعالج بدون كرتون ومروحة</t>
  </si>
  <si>
    <t>Unfortunately, I received the processor in a very small carton, and I did not receive the factory carton, nor did I receive the fan... only the processor!!!</t>
  </si>
  <si>
    <t>noon.com/saudi-ar/</t>
  </si>
  <si>
    <t>Very nice, efficient processor for a good price, combined with AIO, very nice temperatures, I recommend it</t>
  </si>
  <si>
    <t>dragon8858</t>
  </si>
  <si>
    <t>Value: worth it Performance: very good, good price, fast delivery, excellent</t>
  </si>
  <si>
    <t>Good cooling. Efficient. I recommend</t>
  </si>
  <si>
    <t>Firecracker is another CPU on which to build a computer. It will last a long time, compared to the r5 2600 there is a difference</t>
  </si>
  <si>
    <t>ゲーミングPC作成の為購入しました。グ…</t>
  </si>
  <si>
    <t>I purchased this to build a gaming PC. I chose this CPU because I expected to use a graphics board, and I'm very satisfied with it.</t>
  </si>
  <si>
    <t>tonliuth</t>
  </si>
  <si>
    <t>Fast delivery, very good package. There is no damage. Press for a discount and get 3,890, great value.</t>
  </si>
  <si>
    <t>Very fast and cheap CPU, runs smoothly with my AiO at 55 degrees in full operation.</t>
  </si>
  <si>
    <t>What I found most useful was the box to support the microphone. processor like processor.works? works</t>
  </si>
  <si>
    <t>I am very pleased with this process combined with the RTX 3070ti in 2440x1440 resolution, it is a perfect solution, every game works on full settings</t>
  </si>
  <si>
    <t>Very good, fast delivery, transportation ok, very good, very good, do it, very good, leave him first, no worries, feel comfortable, very good, very good, do it, very good, I'm excited and want to say that I'm happy.</t>
  </si>
  <si>
    <t>bobbyprastya0209</t>
  </si>
  <si>
    <t>It's arrived but I haven't tried it yet, I've given it 5 stars...it's easy and safe so I won't change it again</t>
  </si>
  <si>
    <t>The processor works great with virtually every game my son plays, low temperatures, stable operation.</t>
  </si>
  <si>
    <t>dangb</t>
  </si>
  <si>
    <t>Value: Very good. New, warranty remaining Sorry about the board.</t>
  </si>
  <si>
    <t>Adrianna</t>
  </si>
  <si>
    <t>After 1.5 months of use, nothing has slowed down for me. After switching from an old laptop, the difference is gigantic.</t>
  </si>
  <si>
    <t>Bougonj31</t>
  </si>
  <si>
    <t>INTEL - Core i5-12400F</t>
  </si>
  <si>
    <t>Knowing Intel well, I trust them 100%, works very well.</t>
  </si>
  <si>
    <t>treeratngoenkham</t>
  </si>
  <si>
    <t>Performance: Very good Value: Very worthwhile. The seller recommends very well.</t>
  </si>
  <si>
    <t>Адиль</t>
  </si>
  <si>
    <t>I assembled it on the basis of a b660m from msi, paired with an rtx 3060ti, for me personally the performance is not enough.</t>
  </si>
  <si>
    <t>wilaiwilai1</t>
  </si>
  <si>
    <t>Value for money, affordable price, get it at 2/2 Not yet activated But there shouldn't be a problem. Because the item hasn't been unsealed yet. The shop sends very quickly. Ask questions and get an answer in just a moment. This shop is good. I would like to support a good shop like this. If you have the opportunity to support again, thank you.</t>
  </si>
  <si>
    <t>The best processor in its price range. I didn't notice any bottleneck with the RTX 3070</t>
  </si>
  <si>
    <t>fook9645</t>
  </si>
  <si>
    <t>Performance:Good Value for money: Good, wrapped very well, worth the wait.</t>
  </si>
  <si>
    <t>The processor is perfect for upgrades and mid-range computers. I recommend to everyone</t>
  </si>
  <si>
    <t>very good processor, reasonable, very good price in relation to quality, everything works perfectly</t>
  </si>
  <si>
    <t>Great processor. I had an i7 8700 before, no comparison. I'm very happy.</t>
  </si>
  <si>
    <t>欲しい商品なのでなんの問題もありません…</t>
  </si>
  <si>
    <t>I don't have any problems with this product because I want it, and the shipping was fast. I will use it again if I have the opportunity. Thank you very much (^^)</t>
  </si>
  <si>
    <t>BOBOSS62</t>
  </si>
  <si>
    <t>Le top</t>
  </si>
  <si>
    <t>I bought the i 5 12400 processor, I have nothing to say, very efficient and super fast, I recommend it.</t>
  </si>
  <si>
    <t>i5-12400F Boxed</t>
  </si>
  <si>
    <t>An excellent modern processor without energy-efficient cores, but so far it’s for the better, it copes well with any games, without overpaying for overclocking, integration, exclusively the computing power of the cores</t>
  </si>
  <si>
    <t>コスパは最高です。Ryzenを上回る性…</t>
  </si>
  <si>
    <t>The cost performance is great. It has better performance than Ryzen and is cheaper. Now let's wait for motherboard prices to come down. Intel's best</t>
  </si>
  <si>
    <t>The processor works well, so far I have no reason to complain about it. Everything is running smoothly.</t>
  </si>
  <si>
    <t>It works fine with RTX 4060. I don't know about box cooling, but it looks average.</t>
  </si>
  <si>
    <t>Successful purchase. Decent performance. For a moderately demanding person, it will last for years.</t>
  </si>
  <si>
    <t>The processor works flawlessly, the board's BIOS recognizes and displays information adequate to the description</t>
  </si>
  <si>
    <t>vesavaa</t>
  </si>
  <si>
    <t>i5 12400f</t>
  </si>
  <si>
    <t>A surprisingly large increase in performance compared to the former 9600k processor. The low power consumption also keeps the heat moderate and the fans quiet.</t>
  </si>
  <si>
    <t>ultimainformatica.com Shopper</t>
  </si>
  <si>
    <t>I'm playing with a 3070 and this processor is a beast. The latest team always deals with quality products.</t>
  </si>
  <si>
    <t>ultimainformatica.com</t>
  </si>
  <si>
    <t>The processor does not heat up, is efficient and, in combination with the 4060ti, really worth recommending.</t>
  </si>
  <si>
    <t>edith</t>
  </si>
  <si>
    <t>perfect for gaming without breaking the bank! runs all games at full 1080.</t>
  </si>
  <si>
    <t>darwisyalanuar</t>
  </si>
  <si>
    <t>Performance: good The item can be used and arrived safely without damage</t>
  </si>
  <si>
    <t>After changing from i5 4690k oc 4.4ghz, there is a big increase in power not only in games, but also Win11 itself works somehow more quickly. I recommend</t>
  </si>
  <si>
    <t>ちょうどいいCPU</t>
  </si>
  <si>
    <t>I think it has a good cost/performance balance. I think it's good for people who don't use it a lot, but want quick movement.</t>
  </si>
  <si>
    <t>Works well with RTX 4060ti. But personally I would recommend the i5-13600K.</t>
  </si>
  <si>
    <t>Everything fits together again</t>
  </si>
  <si>
    <t>Purchased for a home gaming computer. Another i5 that does not disappoint me and meets my expectations at a good price.</t>
  </si>
  <si>
    <t>Despite the fact that the processor does not cost much, you need to take into account that installing it will require a new motherboard suitable for LGA1700.</t>
  </si>
  <si>
    <t>cpu intel core i5 12400F This store has many items that are cheaper than others. Very fast delivery It will arrive in one day. There is definitely more support.</t>
  </si>
  <si>
    <t>this processor + rtx 3060 = perfect combination. A week after assembling the computer, the gaming results are satisfactory.</t>
  </si>
  <si>
    <t>maxence</t>
  </si>
  <si>
    <t>it's a very good processor to play all games thank you I recommend this seller 100%</t>
  </si>
  <si>
    <t>One of the better units at this price. Compared to the R5 5600X, it is very good, although you cannot overclock it, but if you are not limited by funds, I recommend the i5 12600k + z690</t>
  </si>
  <si>
    <t>kaninsripetchz</t>
  </si>
  <si>
    <t>Value: Good Performance:Good Very fast delivery, arrived in one day.</t>
  </si>
  <si>
    <t>Very good. Beautiful, exactly as the cover, fast delivery, very well packaged. Next time I buy, I'll give you a little discount. I will come to support you again.</t>
  </si>
  <si>
    <t>Лучший из среднего сегмента</t>
  </si>
  <si>
    <t>Everything is fine, it’s better to take the option without a cooler, and take the cooler separately. Compared to amd processors, the best for the money.</t>
  </si>
  <si>
    <t>Everything is fine, as always, no restrictions, I'm very excited</t>
  </si>
  <si>
    <t>ihsanwidiandika</t>
  </si>
  <si>
    <t>The processor has been installed without problems. Hopefully it will last even with the tray</t>
  </si>
  <si>
    <t>It works very well, the box cooling is quite quiet. I recommend</t>
  </si>
  <si>
    <t>The price is PLN 630, but the CPU is just right, it works, there is no problem and 6 cores do the job. +25% from i5 10400f</t>
  </si>
  <si>
    <t>I switched from the i5 6th gen and I am so delighted, the computer and applications start in a second, everything works super smoothly, I am delighted, the second best quality/price processor right after the i5 12400kf</t>
  </si>
  <si>
    <t>jcbfi</t>
  </si>
  <si>
    <t>Processeur en parfait tat et conforme l'annonce.</t>
  </si>
  <si>
    <t>Processor in perfect condition and as advertised.</t>
  </si>
  <si>
    <t>Nice gaming processor, doesn't get too hot. Paired with RTX 3070, it gives satisfactory performance at 1440p.</t>
  </si>
  <si>
    <t>boy11121987</t>
  </si>
  <si>
    <t>Performance:Good Value: Good Beautiful...waiting to assemble</t>
  </si>
  <si>
    <t>The sling is strong. Comes with rtx4070, 32gb ram, every game maxed at 2k.</t>
  </si>
  <si>
    <t>Top processor. Highly recommended, does what it's supposed to do.</t>
  </si>
  <si>
    <t>Florian A.</t>
  </si>
  <si>
    <t>Gibt zum I5 12400F nicht</t>
  </si>
  <si>
    <t>There's not much to say about the I5 12400F. Great performance for a reasonable price.</t>
  </si>
  <si>
    <t>Enough power for every game. I can only recommend</t>
  </si>
  <si>
    <t>Zbyszek</t>
  </si>
  <si>
    <t>Hijacking works, but it doesn't take DDR 5 in 6000 MHz mode, there must be a slower mode</t>
  </si>
  <si>
    <t>Mag3069</t>
  </si>
  <si>
    <t>Very good value for money. Sufficient for gaming</t>
  </si>
  <si>
    <t>凄い良い‼️</t>
  </si>
  <si>
    <t>This time, I replaced it with the 3rd generation core7 3770. Of course, it has been replaced. It feels very smooth and nice when playing games.</t>
  </si>
  <si>
    <t>Good processor at a good price, low operating temperatures on stock cooling.]</t>
  </si>
  <si>
    <t>Top CPU für den Kleinen Geldbeutel</t>
  </si>
  <si>
    <t>I'm thrilled, the process with Caseking was as easy as usual, delivered by express the next day at 11, to the CPU itself, it's amazing what you get here for your money, the middle class CPU price and performance-wise, it's currently the best you can get.</t>
  </si>
  <si>
    <t>The product fully meets expectations 👍 The only reservation is the condition in which the parcel delivered by the UPS courier company arrived.</t>
  </si>
  <si>
    <t>Works like a dream, great processor. Multitsking and other stick tricks work great. Quite a solid processor for this price</t>
  </si>
  <si>
    <t>A good processor for home use and gaming. Especially at a promotional price</t>
  </si>
  <si>
    <t>Крутой процессор</t>
  </si>
  <si>
    <t>Cool processor from a quality brand, excellent quality, good performance</t>
  </si>
  <si>
    <t>Gerard</t>
  </si>
  <si>
    <t>A great CPU for gaming and streaming at the same time at a very attractive price why buy more expensive seeing it's performance.</t>
  </si>
  <si>
    <t>Great processor at a great price. Look for a promotion related to it.</t>
  </si>
  <si>
    <t>ixz_3568qq</t>
  </si>
  <si>
    <t>Value: Good Performance: very good</t>
  </si>
  <si>
    <t>A very good processor for its price. It sits nicely on the Asus motherboard.</t>
  </si>
  <si>
    <t>n11.com Shopper</t>
  </si>
  <si>
    <t>Güzel</t>
  </si>
  <si>
    <t>There was no Thermal Paste and I couldn't find the installation booklet. I almost damaged it while installing it. It is a very powerful processor that can power the 3060ti.</t>
  </si>
  <si>
    <t>n11.com</t>
  </si>
  <si>
    <t>adittria_uzhi</t>
  </si>
  <si>
    <t>It's been unboxed. Just haven't assembled it yet. Shop and chat service is quite fast. Very disappointed with Shopee's internal expedition. Makes a loss because the product is up to 2 days late. https://drive.google.com/file/d/1dp1qjbPUEEnrwMbiq7R9_uWKyZelxvnI/view?usp=drivesdk</t>
  </si>
  <si>
    <t>It runs nicely at 4.3 GHz with water cooling ENDORFY Navis F240 ARGB 2x120mm</t>
  </si>
  <si>
    <t>Price relative to performance makes it one of the best budget processors.</t>
  </si>
  <si>
    <t>CPU 5 in a Corsair 4000D housing, max 50C. Bought for PLN 555</t>
  </si>
  <si>
    <t>他のショップよりもお得に購入できました…</t>
  </si>
  <si>
    <t>I was able to purchase it at a cheaper price than at other shops. Delivery was quick and I am very satisfied with the performance. I want to buy here next time.</t>
  </si>
  <si>
    <t>Very good results and work range - 25*C while browsing the Internet and 46*C while playing 2 games at the same time - as much as my previous one on idle</t>
  </si>
  <si>
    <t>siblo555</t>
  </si>
  <si>
    <t>Fast, excellent, discounted price with code, very impressive, tightly packed, don't know what to type in it, 0.50 Coins, let's just say it's very good.</t>
  </si>
  <si>
    <t>Putter</t>
  </si>
  <si>
    <t>12 Gen. Intel® Core™ i5-12400F</t>
  </si>
  <si>
    <t>Always good to trade with and good data accessories etc. thank you so much.Mvh Helle</t>
  </si>
  <si>
    <t>Fast delivery, well packaged, genuine, Ingram Micro warranty. I recommend it. I found it in many places. It's the cheapest here. I really like it. 👍👍👍👍👍👍👍👍👍👍</t>
  </si>
  <si>
    <t>For gaming, one for streaming is enough, choose at least i7</t>
  </si>
  <si>
    <t>Used for 4 months without any problems, nice processor for a medium budget computer</t>
  </si>
  <si>
    <t>新しいタイプで動作に期待。到着も早かっ…</t>
  </si>
  <si>
    <t>Looking forward to working with the new type. It arrived quickly, so I started assembling it right away. I'm completely satisfied with the design.</t>
  </si>
  <si>
    <t>Good product with original label. There is express delivery but the packaging is a bit sketchy..</t>
  </si>
  <si>
    <t>williams</t>
  </si>
  <si>
    <t>Intel core I5</t>
  </si>
  <si>
    <t>A great i5 processor sends quickly and carefully Very good product +++++</t>
  </si>
  <si>
    <t>everything is ok but I expected the processor packaged in its plastic case as well as the foam.</t>
  </si>
  <si>
    <t>Presentation in a format that is easy to use and convenient to make, right here. No one has ever wanted to try this little brother. Recorded information from how many times we have led the dance. Nigga ka hus ka ka ka ka ka ka ka ka ka ka ka ka ka ka ka ka ka ka ka ka ka ka ka ka ka ka ka ka ka ka da papa kam ka ka ka ka ka ka ka ka ka ka ka ka ka ka ka ka ka ka ka ka da papa ka kaka kada papa kam sam sam sam sam sam Dadda dada dadaaaaaaaaaaaaaaaaaaaaaaaaaaaaaaaaaaaaaaaaaaaaaaaaaaaaaaa</t>
  </si>
  <si>
    <t>Toni</t>
  </si>
  <si>
    <t>Great value for money!</t>
  </si>
  <si>
    <t>Vladyslav</t>
  </si>
  <si>
    <t>There is nothing to complain about, but you can immediately order another model with built-in graphics.</t>
  </si>
  <si>
    <t>I expected a little better performance from this processor, but at this price it is the most sensible choice.</t>
  </si>
  <si>
    <t>Price/quality ratio 10/10 There is no better processor under PLN 1,000. I recommend it</t>
  </si>
  <si>
    <t>great process, although after switching from 4th gen I expected a little more considering the differences of so many years</t>
  </si>
  <si>
    <t>Very good CPU for 200 Fr. It is quick, uses little power and is easy to cool.</t>
  </si>
  <si>
    <t>文句なし!</t>
  </si>
  <si>
    <t>The built-in GPU is not enough in terms of image quality. Since I was planning to use an external GPU from the beginning, I chose the F type. I think it's definitely number one among Intel CPUs in terms of cost performance.</t>
  </si>
  <si>
    <t>Relatively priced, does not emit much heat. It works.</t>
  </si>
  <si>
    <t>Enes</t>
  </si>
  <si>
    <t>Perfect CPU for gaming.. arrived quickly and questions were answered directly by email.</t>
  </si>
  <si>
    <t>ゲーミングPCを組むために購入しました…</t>
  </si>
  <si>
    <t>I bought it to build a gaming PC. The graphics board is built with a GeForce RTX 3060 Ti and is demonstrating satisfactory performance.</t>
  </si>
  <si>
    <t>The processor is not the latest generation, but still provides adequate performance.</t>
  </si>
  <si>
    <t>Very good processor for gaming, I switched from I5-4460 and there is a really big change, I highly recommend it to everyone :)</t>
  </si>
  <si>
    <t>Ali</t>
  </si>
  <si>
    <t>I like the INTEL i5 12400F processor, it is cheaper and very reliable, it is perfect for me to play my online games.</t>
  </si>
  <si>
    <t>Great processor at this price, works as it should. I simply recommend it</t>
  </si>
  <si>
    <t>OEM processor, works flawlessly, warranty does not work on Intel's website.</t>
  </si>
  <si>
    <t>suttiphan1741</t>
  </si>
  <si>
    <t>Got a discount code to 3.8k. The package came very well, tight and safe, but haven't opened it yet.</t>
  </si>
  <si>
    <t>It exceeds my expectations, if it does not self-destruct after a long period of use, I would even give it a 7*</t>
  </si>
  <si>
    <t>Good processor, handles all titles, energy-saving, it's hard to get over 60°C, overall I recommend it.</t>
  </si>
  <si>
    <t>Lucjan</t>
  </si>
  <si>
    <t>Fast, doesn't get too hot - one of the best in its price class :-) I recommend it</t>
  </si>
  <si>
    <t>The processor does the job when used in combination with 32GB RAM from Kingston and RTX 4060</t>
  </si>
  <si>
    <t>It works great, this box is the fastest box I have ever seen</t>
  </si>
  <si>
    <t>rergsiri</t>
  </si>
  <si>
    <t>Good product but terrible shipping. Give three stars.</t>
  </si>
  <si>
    <t>Excuse me, but can I order the OEM version of the cooler? Is it necessary to search for something?</t>
  </si>
  <si>
    <t>Great processor. For its price (PLN 599), it is very profitable.</t>
  </si>
  <si>
    <t>Value: Use the discount code for good value. Good quality products, economical price The store ships products quickly. There is a promotion using a discount code to make the price cheaper. Transport: Call to inform before delivery.</t>
  </si>
  <si>
    <t>Everything as expected, the new setup works like gold together with the silver monkey fan</t>
  </si>
  <si>
    <t>Gael</t>
  </si>
  <si>
    <t>Very good processor for my use (video games in 1080p ultra 144hzs + recording of my screen)</t>
  </si>
  <si>
    <t>So far, my processor consumption has reached at most 60%, and at some points it should be at least 70%.</t>
  </si>
  <si>
    <t>Volkmar</t>
  </si>
  <si>
    <t>Surprised well and met my expectation</t>
  </si>
  <si>
    <t>Paulina</t>
  </si>
  <si>
    <t>everything works fine, but the assembly is a bit difficult (two people have to assemble it together)</t>
  </si>
  <si>
    <t>quentin</t>
  </si>
  <si>
    <t>good value for money. Coupled with a Noctua cooler</t>
  </si>
  <si>
    <t>I was surprised by the speed of shipping, very good quality of the product, recommended!</t>
  </si>
  <si>
    <t>Very good processor. It works for me with rx6700xt and everything works fine</t>
  </si>
  <si>
    <t>全く発熱しない</t>
  </si>
  <si>
    <t>I'm using gammaxx gt bk, but even if the CPU is at 100%, the fan won't rotate at full speed and won't go to 70 degrees.Moreover, the power consumption is only about 70w.I think the wattage performance is high.</t>
  </si>
  <si>
    <t>What can you say? For its cost, it is an ideal process.</t>
  </si>
  <si>
    <t>Great cooperation with rtx 3060 ti, low temperatures, good performance</t>
  </si>
  <si>
    <t>The product has been received. Fast and neat The store's packets are well wrapped and cushioned. There's no damage. This shop also organizes Ro.25. Payday programs. Get a great discount. Then you will come back to support other products again 👍👍👍</t>
  </si>
  <si>
    <t>Great performance/price ratio. Combined with the MSI pro B660M-A ddr4 motherboard, it works great as a home computer.</t>
  </si>
  <si>
    <t>Yunus</t>
  </si>
  <si>
    <t>Very good performance for everything you can do on the PC.</t>
  </si>
  <si>
    <t>このCPUとグラフィックボードGeFo…</t>
  </si>
  <si>
    <t>I enjoy gaming comfortably every day with this CPU and graphics board GeForce RTX 3060 Ti. I am very satisfied.</t>
  </si>
  <si>
    <t>Price performance top</t>
  </si>
  <si>
    <t>Mega efficient, very good price for what it offers. I recommend</t>
  </si>
  <si>
    <t>初めての自作PCを作るために購入!安心…</t>
  </si>
  <si>
    <t>I bought this to build my first home-built PC! It's a reliable Intel product, so I think I'll be able to do it without any problems. If there are any problems, I will add a review later.</t>
  </si>
  <si>
    <t>Crazy fast in above all single-threaded applications. Big step for intel, this processor crushes i7or just a few generations back.</t>
  </si>
  <si>
    <t>Tristan</t>
  </si>
  <si>
    <t>I already know this processor and when it is well supported it is perfect.</t>
  </si>
  <si>
    <t>At this price, it's a firecracker, every game is a blast. Cyberpunk with rtx 2060 using 25% cpu</t>
  </si>
  <si>
    <t>great. for me, good value for money</t>
  </si>
  <si>
    <t>ワットコスパはかなりいいのではないかと…</t>
  </si>
  <si>
    <t>I think the Watt cost performance is quite good. Although the problem of warping has been attracting attention, it is not a cause for concern. During normal gaming, it only reaches around 60 degrees.</t>
  </si>
  <si>
    <t>It works flawlessly, it could have a little more memory, but it's not a tragedy. To be recommended.</t>
  </si>
  <si>
    <t>Рустам</t>
  </si>
  <si>
    <t>I recommend taking this solution for budget builds, it will last for a long time 100 percent.</t>
  </si>
  <si>
    <t>6コア12スレッドの性能にとても満足し…</t>
  </si>
  <si>
    <t>I am very satisfied with the performance of 6 cores and 12 threads. I think most graphics boards will perform well.</t>
  </si>
  <si>
    <t>PeQu</t>
  </si>
  <si>
    <t>A great processor for weaker RTX 3000 cards, supports Resizable Bar. Price without competition.</t>
  </si>
  <si>
    <t>nutthapol.c</t>
  </si>
  <si>
    <t>Very fast delivery, good price, can use code coin cash back, can issue another tax invoice. 2.2 should be able to subsidize the rest more.</t>
  </si>
  <si>
    <t>A very good budget gaming processor. With Fortis 5 temperatures (30/55 degrees).</t>
  </si>
  <si>
    <t>6コアCPUが欲しかったのでこれに決め…</t>
  </si>
  <si>
    <t>I decided on this because I wanted a 6-core CPU. I was hesitant because I was worried about the CPU warping, but I also purchased warping prevention metal fittings.</t>
  </si>
  <si>
    <t>Shaki</t>
  </si>
  <si>
    <t>Everything is great, does what it is supposed to do perfectly</t>
  </si>
  <si>
    <t>I recommend it, everything works fine - for this price there is nothing better.</t>
  </si>
  <si>
    <t>息子が、自分で選んだ自作パソコン用のC…</t>
  </si>
  <si>
    <t>My son chose a CPU for his home-built computer. It has good cost performance and I am enjoying playing games with it.</t>
  </si>
  <si>
    <t>Unbeatable price quality! I use it with an Rtx 3070. Spectacular performance!</t>
  </si>
  <si>
    <t>I've had it on my computer for some time now and I've determined that it's the processor</t>
  </si>
  <si>
    <t>Идеальный процессор из соотношения цена-качество</t>
  </si>
  <si>
    <t>Excellent performance, the only thing is that the boxed cooler does not really cool the percentage under heavy loads, and it’s also noisy</t>
  </si>
  <si>
    <t>mohdshafie900</t>
  </si>
  <si>
    <t>Brg already arrived, fast delivery, just didn't test yet. mboard didn't arrive yet</t>
  </si>
  <si>
    <t>nutcatnet</t>
  </si>
  <si>
    <t>Fast delivery The items were packed tightly. Very good price, use code There are items that can be sent directly as well. thank you very much Next opportunity will come to use the service again.</t>
  </si>
  <si>
    <t>The product as everyone sees it. There is no point in judging.</t>
  </si>
  <si>
    <t>Received the product from the store in good condition. The store delivered quickly and on time. Located in another province, it took only 2 days to receive the product. You can also use a discount code from Shopee, it's really worth it at this store.</t>
  </si>
  <si>
    <t>So far, in combination with liquid cooling, it works without any problems.</t>
  </si>
  <si>
    <t>Mykyta</t>
  </si>
  <si>
    <t>It works, what else do you need? But it didn't suit me, it needs a graphics card</t>
  </si>
  <si>
    <t>ゲーミングPC組み換えの為購入しました…</t>
  </si>
  <si>
    <t>I bought this to replace my gaming PC.It's a middle spec, but it has sufficient performance.The cost performance is also good and I'm very satisfied.</t>
  </si>
  <si>
    <t>5r4b3oll1lnkoea5j3ft8va5o7</t>
  </si>
  <si>
    <t>Brand new tray, when buying an air diffuser, buy a tray without a fan because it's cheaper, the shop comes with a full bill of sale</t>
  </si>
  <si>
    <t>It runs nicely, but the cooling is a bit too noisy for me (it's included with the processor).</t>
  </si>
  <si>
    <t>12世代でのCPUでゲーミングパソコン…</t>
  </si>
  <si>
    <t>I purchased this to build a gaming computer with a 12th generation CPU. You can enjoy games comfortably without much heat generation.</t>
  </si>
  <si>
    <t>A good processor, probably the most profitable when someone does not want to spend thousands on a motherboard and processor, so I recommend it</t>
  </si>
  <si>
    <t>Runs great from 3060ti to 1080p at 100fps on max settings in new demanding games</t>
  </si>
  <si>
    <t>The best and cheapest things in this world have better efficiency in working because it is something that no one knows better about because it is the scene where electric bicycles and electronics and foreign equipment are found. In the public room of Family Mart Co., Ltd. and its subsidiaries, people came to have fun with toys, CCTV and other equipment.</t>
  </si>
  <si>
    <t>rereemo</t>
  </si>
  <si>
    <t>It's being tested ☺🙏, it's turned on and on... Just a test run</t>
  </si>
  <si>
    <t>cuteiei</t>
  </si>
  <si>
    <t>It's a very good promotion period from Advice. The price has been greatly reduced. Recommended, but there are too many steps.</t>
  </si>
  <si>
    <t>aldinkaisarhakim</t>
  </si>
  <si>
    <t>Worth the Price:murmer Best Features:gen12</t>
  </si>
  <si>
    <t>Дастан</t>
  </si>
  <si>
    <t>The best processor for gaming in the mid-budget segment, in theory it will even outperform the 4070-4070ti</t>
  </si>
  <si>
    <t>tolubisz.eu Shopper</t>
  </si>
  <si>
    <t>At first I was skeptical because the price was much lower than elsewhere and the store was somewhat unknown. Unnecessarily! The order was delivered quickly and everything as described</t>
  </si>
  <si>
    <t>tolubisz.eu</t>
  </si>
  <si>
    <t>PCの動きが早くなった</t>
  </si>
  <si>
    <t>Since it is a new generation CPU, the PC runs faster. There are still higher-end models, but I feel that the price and usability are just right.</t>
  </si>
  <si>
    <t>tile6093</t>
  </si>
  <si>
    <t>Performance: Good, fast delivery, try it and turn it on and use it, really new.</t>
  </si>
  <si>
    <t>A quality product. The only problem is that the motherboards are very expensive.</t>
  </si>
  <si>
    <t>Great processor. I experienced a jump from the 6th generation i5 - the difference is colossal.</t>
  </si>
  <si>
    <t>The processor works well for games and movie rendering. Quality-price Great.</t>
  </si>
  <si>
    <t>SD95</t>
  </si>
  <si>
    <t>Parfait. Merci beaucoup.</t>
  </si>
  <si>
    <t>Perfect. Thank you so much.</t>
  </si>
  <si>
    <t>It works very well for gaming and streaming. It has served me flawlessly for a year.</t>
  </si>
  <si>
    <t>Excellent mid-range processor, all games work, the video rendering program also works, I recommend it</t>
  </si>
  <si>
    <t>神</t>
  </si>
  <si>
    <t>I highly recommend it. It has a good performance and is designed to be easy to install even for beginners. The price is just right, so I don't think there's anything wrong with buying it.</t>
  </si>
  <si>
    <t>ajipai</t>
  </si>
  <si>
    <t>Performance: good stuff, really beautiful.. pure white pure PC theme..</t>
  </si>
  <si>
    <t>Super processor. Well packed parcel.</t>
  </si>
  <si>
    <t>Good processor works fine for me with rtx 4070 with DDR 5 32 gb 5600 on ultra I have 160fps</t>
  </si>
  <si>
    <t>Павел</t>
  </si>
  <si>
    <t>The stress test was carried out in the AIDA 64 program, the ID-Cooling SE-903-SD tower was used in the test</t>
  </si>
  <si>
    <t>very good process, nothing breaks, everything is great</t>
  </si>
  <si>
    <t>NEY FREITAS VELY JUNIOR 76458253087</t>
  </si>
  <si>
    <t>Delivery ahead of schedule and well packaged processor with good performance</t>
  </si>
  <si>
    <t>Klaudiusz</t>
  </si>
  <si>
    <t>The processor is very good, you can feel the differences in games and more</t>
  </si>
  <si>
    <t>M. S.</t>
  </si>
  <si>
    <t>It's sick how cheap and fast this CPU is, 12th Gen can't be beat for the price!</t>
  </si>
  <si>
    <t>shell999bullus</t>
  </si>
  <si>
    <t>Value: worth the price Performance:Good Customers purchase from Advice Online which receives discounts during promotions. This model is excellent. Delivery of products has staff calling to notify them directly before reaching the customer's hand. But the customer is confused about having F and not having F.</t>
  </si>
  <si>
    <t>A very good processor, perfect for gaming, programming and medium-duty video processing.</t>
  </si>
  <si>
    <t>安くて速い</t>
  </si>
  <si>
    <t>I think it has the best cost performance. I've always been on the AMD side, but I've finally switched over to Intel. I would be happy if both sides worked hard like this.</t>
  </si>
  <si>
    <t>It's fast and works, no problems, and with a good case, the factory fan cools well</t>
  </si>
  <si>
    <t>Ілля</t>
  </si>
  <si>
    <t>After ordering, they received the tracking number on the same day, and it was delivered the next day. Well protected packaging. I will definitely buy another video card from compx and trade mine in)</t>
  </si>
  <si>
    <t>great processor, runs on b660m pro rs with 2x8 3200mhz rams from goodram and everything works fine. I recommend highly</t>
  </si>
  <si>
    <t>Performance:Good Value: Good Received the product, the product was well packed, corresponds to the model ordered and the product was not damaged in any way. The product was delivered quickly and well. I received the item in two days.</t>
  </si>
  <si>
    <t>The processor does not cause any problems after 2 weeks. It works well with rtx 3060 ti</t>
  </si>
  <si>
    <t>a good 6-core processor for people who want to build a mid-range gaming computer</t>
  </si>
  <si>
    <t>Top price performance and efficient.</t>
  </si>
  <si>
    <t>Very good performance, low power consumption, low temperatures (using Be Quiet cooling)</t>
  </si>
  <si>
    <t>Good quality product. Order from shopee and get a discount code. Worth the price. Use with mb lga1700. Computer is much more powerful. Suitable for general use and playing games.</t>
  </si>
  <si>
    <t>siripha.dan</t>
  </si>
  <si>
    <t>The product was packed well. But I haven't assembled the computer yet. I will come to review again.</t>
  </si>
  <si>
    <t>Great processor in this price range. The opinions speak for themselves</t>
  </si>
  <si>
    <t>Value: Excellent Performance:Very good The price is hundreds cheaper than other stores. No delivery charge The store responded quickly. There is no item that needs to be sent for a claim. Recommend the shop</t>
  </si>
  <si>
    <t>The processor is great in terms of performance and price, but the cooling needs to be replaced immediately.</t>
  </si>
  <si>
    <t>Very fast delivery, ordered 6.6 got 7.6 Best price in the app But this time Kerry played hard 😤 Luckily the product was not damaged.</t>
  </si>
  <si>
    <t>Patric-Maurice</t>
  </si>
  <si>
    <t>Perfect CPU at a low price.</t>
  </si>
  <si>
    <t>Magdalena</t>
  </si>
  <si>
    <t>Well, the performance to be assessed is certainly its greatest advantage in this budget... I recommend it 👍</t>
  </si>
  <si>
    <t>The processor does not start from RAM 3600mhz cl18 gear1, it only started on 3500mhz cl17 gear1</t>
  </si>
  <si>
    <t>36j9ir4fs5rtkv3phetpi7flku</t>
  </si>
  <si>
    <t>As long as it's EasyPC, it's worth every penny👌\n\nHappy EasyPC customer here. 10/10 would buy again😊</t>
  </si>
  <si>
    <t>Very good processor performance outclasses processors such as i9 9900k and other models of earlier generations when it comes to gaming</t>
  </si>
  <si>
    <t>The processor flies like a rocket. Combined with 3060, it provides high fps</t>
  </si>
  <si>
    <t>Very good processor, the cooler that comes with it does its job. I recommend.</t>
  </si>
  <si>
    <t>Everything's fine, just a little warm. Requires efficient CPU cooling.</t>
  </si>
  <si>
    <t>Performance: Excellent Value: Very good, beautiful condition.</t>
  </si>
  <si>
    <t>A regular processor without any fireworks with a good socket for the future</t>
  </si>
  <si>
    <t>cool process, after a slight undervoltage the maximum temperature dropped by about 5 degrees.</t>
  </si>
  <si>
    <t>Baki</t>
  </si>
  <si>
    <t>Switching from an i5-9600k to this new Intel processor is the best, more powerful and consumes less than asking for more I recommend 100%</t>
  </si>
  <si>
    <t>Тимур</t>
  </si>
  <si>
    <t>The best processor in its price segment If you have a choice between this processor and previous generations, definitely take this one</t>
  </si>
  <si>
    <t>Great performance for little money</t>
  </si>
  <si>
    <t>Standard cooling is in the basket :) and the processor works as its parameters allow</t>
  </si>
  <si>
    <t>A great and budget processor, it doesn't overheat and the heatsink works fine</t>
  </si>
  <si>
    <t>Eryk</t>
  </si>
  <si>
    <t>Cool processor at a good price, although it could be cheaper than the competition</t>
  </si>
  <si>
    <t>Very good product. It works very efficiently and does not heat up</t>
  </si>
  <si>
    <t>The processor is absolutely sufficient for a teenager. A big plus for the price</t>
  </si>
  <si>
    <t>コスパがいいと噂のcpu</t>
  </si>
  <si>
    <t>I purchased this CPU to build my first homemade PC. To be honest, I don't play games or edit videos, so I don't know much about the performance, but I'm glad I got the points and was able to buy it cheaply.</t>
  </si>
  <si>
    <t>nice - enough for full HD gaming on max settings and streaming :) I recommend it</t>
  </si>
  <si>
    <t>Wonderful, price performance is just right - expectations met</t>
  </si>
  <si>
    <t>Joanna</t>
  </si>
  <si>
    <t>The processor is great, but the cooling leaves a lot to be desired</t>
  </si>
  <si>
    <t>Great, probably the best processor in this price range.</t>
  </si>
  <si>
    <t>Fast delivery. Received the product in one day. Can be used normally Cheaper than other stores You can't go wrong ordering from this shop. Excellent.</t>
  </si>
  <si>
    <t>jaruratb</t>
  </si>
  <si>
    <t>Fast delivery of products, very fast, items are brand new, exactly as described. Last month's insurance Thank you very much. There is a chance to come back and support again.</t>
  </si>
  <si>
    <t>At this price, the best choice After OC up to 5GHz catches up with the PLN 600 more expensive i5 12600K</t>
  </si>
  <si>
    <t>tanutpon.r</t>
  </si>
  <si>
    <t>Efficacy: Haven't tried it yet. Value: worth the price Received the product and packed it in a box with shockproof. Fast delivery. Products from this store have good prices, economical prices, fast delivery, order regularly.</t>
  </si>
  <si>
    <t>Up to PLN 1,000, the best processor for gaming in full HD and even at 1440p. Worth buying!</t>
  </si>
  <si>
    <t>Ernest</t>
  </si>
  <si>
    <t>It's worth the price, and it has a very nice factory cooler, it's a pity to put it aside because I bought another one</t>
  </si>
  <si>
    <t>Meets all expectations</t>
  </si>
  <si>
    <t>natthawutyamsri</t>
  </si>
  <si>
    <t>Value: Packed very well. Fully insured, all items included, excellently wrapped and boxed. The products are of good quality and the service is very good. Really excellent.</t>
  </si>
  <si>
    <t>A very good processor, probably top 1 in this price range. I recommend!</t>
  </si>
  <si>
    <t>中身は問題ない。</t>
  </si>
  <si>
    <t>The box was damaged and was sold at a cheaper price, but except for the dented corners, the contents were perfectly fine.</t>
  </si>
  <si>
    <t>It fulfills its role in the computer of a less demanding player :)</t>
  </si>
  <si>
    <t>Value: Excellent Performance: very good Genuine product, good price, works normally, very well packaged, shop provides good service, ask anything and answer everything. To support for a long time But Shopee asks you to write something very long.</t>
  </si>
  <si>
    <t>問題なし</t>
  </si>
  <si>
    <t>It's been a long time since I built a PC because of Win11, and this is my second time using it, but I can set it up without any problems, and it's very reasonable for this price.</t>
  </si>
  <si>
    <t>chanekup</t>
  </si>
  <si>
    <t>Value: Very worthwhile. Performance: Very good, really cool.</t>
  </si>
  <si>
    <t>Very good value for money</t>
  </si>
  <si>
    <t>nickmixers</t>
  </si>
  <si>
    <t>Performance:Good Value: Good, very smooth.</t>
  </si>
  <si>
    <t>Good price-quality ratio, sufficient for all new productions.</t>
  </si>
  <si>
    <t>Does what it promises!</t>
  </si>
  <si>
    <t>syncrapeephat</t>
  </si>
  <si>
    <t>Performance:Good Value for money: Good, fast shipping, packaged the product well, no breaks. The product is the exact model as ordered. Admin responds to chat completely. If damaged, you can claim at any branch.</t>
  </si>
  <si>
    <t>It doesn't get hot, probably the best choice at this price. I recommend</t>
  </si>
  <si>
    <t>Top price performance CPU, even with more expensive Intel motherboards.</t>
  </si>
  <si>
    <t>Arkangel G.</t>
  </si>
  <si>
    <t>A good processor within the most affordable range under 200 euros.</t>
  </si>
  <si>
    <t>Order regularly Fast delivery Order a lot but the quantity is never missing, always accurate. Delivery is like a rocket. Thank you very much. I will follow you forever 555</t>
  </si>
  <si>
    <t>The product was received in good condition. The store delivered quickly. The package was well wrapped and no damage. I'm in another province and it only takes 2 days to receive the product. You can also use a discount code from Shopee. It's really worth it👍👍</t>
  </si>
  <si>
    <t>Product exactly as shown in the picture, well packaged, fast delivery. Affordable price Thank you very much, sir. ..The quality of the product is very good. Very good value The service from the store is very good.</t>
  </si>
  <si>
    <t>The processor works, and the cooling in the set is beautiful</t>
  </si>
  <si>
    <t>Michaël</t>
  </si>
  <si>
    <t>With unbeatable value for money, something to enjoy without breaking the bank.</t>
  </si>
  <si>
    <t>I recently assembled my computer and everything is working fine without any problems</t>
  </si>
  <si>
    <t>Mows all older i7 and i9. I recommend</t>
  </si>
  <si>
    <t>petch077</t>
  </si>
  <si>
    <t>Performance:Good Value for money: Good value, fast delivery, tight product package, attached to Kerry transport, there is a problem of lack of delivery person. It is recommended to change transport first. Because I waited for the product for a very long time.</t>
  </si>
  <si>
    <t>diaaisya</t>
  </si>
  <si>
    <t>Performance: good. Cheap price. Fast delivery. Thank you seller</t>
  </si>
  <si>
    <t>I will say that informatick says that the beast will be the rtx3060</t>
  </si>
  <si>
    <t>I'm moving from Ryzen 5 2600, the processor for 800 ziko is quite ok, although the locked multiplier is a big minus.</t>
  </si>
  <si>
    <t>Super economical and cold (with Fortis 5) It overclocks well ;)</t>
  </si>
  <si>
    <t>mana_doungdee</t>
  </si>
  <si>
    <t>Performance:Good Value: Very good.</t>
  </si>
  <si>
    <t>本当にいいCPU</t>
  </si>
  <si>
    <t>This is a replacement for 8400. It used to take about 3 seconds to open Excel, but now it's less than 1 second.</t>
  </si>
  <si>
    <t>The processor performs better than the i9-11900, which was one of the best in 2021.</t>
  </si>
  <si>
    <t>the processor in dry tests is 47% more efficient than my old i7-8700.</t>
  </si>
  <si>
    <t>Great CPU for cheap money</t>
  </si>
  <si>
    <t>Really good for the price</t>
  </si>
  <si>
    <t>jan</t>
  </si>
  <si>
    <t>The included CPU cooler does the trick, nothing special</t>
  </si>
  <si>
    <t>It works great, there are no disruptions during the game :) I recommend it</t>
  </si>
  <si>
    <t>saadrasyd</t>
  </si>
  <si>
    <t>Best Features: best Value for money: cheapest price from other stores Very fast delivery, 1 day to arrive, fast response seller</t>
  </si>
  <si>
    <t>Недорогой, современный</t>
  </si>
  <si>
    <t>One of the most affordable processors on the new 1700 socket, despite this, the performance of the processor is sufficient for games.</t>
  </si>
  <si>
    <t>bartosz</t>
  </si>
  <si>
    <t>z fera 5 maintains pleasant temperatures under load</t>
  </si>
  <si>
    <t>All units are running well, hopefully the shop will be busier</t>
  </si>
  <si>
    <t>Good processor, it gets a bit warm with box cooling</t>
  </si>
  <si>
    <t>Everything as described. I recommend.</t>
  </si>
  <si>
    <t>Владимир</t>
  </si>
  <si>
    <t>I bought it for gaming, the processor is good, it can handle games of any power. I recommend to everyone.</t>
  </si>
  <si>
    <t>MasTeR Of ReaLity</t>
  </si>
  <si>
    <t>Mycket fö pengarna !</t>
  </si>
  <si>
    <t>This little i5a is "GOOD" enough for all "GAMERS" and is 32% faster than my i5 from 2017</t>
  </si>
  <si>
    <t>Excellent performance at a low price</t>
  </si>
  <si>
    <t>Sebastin</t>
  </si>
  <si>
    <t>For now, it works fine with the RX 6600, it does not exceed 50 degrees and meets all my requirements, worth recommending</t>
  </si>
  <si>
    <t>- R. S.</t>
  </si>
  <si>
    <t>Of the best value-for-money processors on sale right now, I recommend it.</t>
  </si>
  <si>
    <t>Polecam</t>
  </si>
  <si>
    <t>All games run on the highest details, so far great</t>
  </si>
  <si>
    <t>Nice processor fits and works well with the Radeon 6600 card</t>
  </si>
  <si>
    <t>An efficient processor that can be overclocked (people insist it's impossible)</t>
  </si>
  <si>
    <t>They added a CD to the instructions along with a sticker, but I threw it away, strange</t>
  </si>
  <si>
    <t>Great processor, for now it works with RTX 3050, but in the future you can add even 3070ti to this processor</t>
  </si>
  <si>
    <t>The "cut" version, but if someone doesn't need gfx or oc, that's fine.</t>
  </si>
  <si>
    <t>With rtx 3060 it works great, everything on ultra I definitely recommend it</t>
  </si>
  <si>
    <t>A very nice processor, enough for gaming and working in many programs.</t>
  </si>
  <si>
    <t>6m38k3nrcd2o305f20301qvqf6</t>
  </si>
  <si>
    <t>Quality: very good to use...................................</t>
  </si>
  <si>
    <t>kridtinarm</t>
  </si>
  <si>
    <t>Value for money: Very fast delivery, ordered on promotion date 5.5, received on the 6th, very fast.</t>
  </si>
  <si>
    <t>In conjunction with a video card, the RTX 3060 runs all modern games at 1920x1080 resolution.</t>
  </si>
  <si>
    <t>Great, haven't tried it yet because I'm still waiting for another one, hope it's safe</t>
  </si>
  <si>
    <t>前世代より大幅なパフォーマンスアップ</t>
  </si>
  <si>
    <t>Currently, if you want to build a gaming computer cheaply, this is a CPU with excellent cost performance. Well, I don't know if it will last until the end of the year.</t>
  </si>
  <si>
    <t>I am satisfied. The included heatsink is sufficient</t>
  </si>
  <si>
    <t>The best option at this price, no bottle. I recommend</t>
  </si>
  <si>
    <t>Good processor for socket 1700, until i9s become available.</t>
  </si>
  <si>
    <t>Reich völlig aus</t>
  </si>
  <si>
    <t>Easily enough for my gaming PC.</t>
  </si>
  <si>
    <t>The best processor in terms of price/quality ratio! I recommend to buy.</t>
  </si>
  <si>
    <t>Good price/computing power ratio. I recommend.</t>
  </si>
  <si>
    <t>My son sees an improvement in performance compared to the i7 4gen :)</t>
  </si>
  <si>
    <t>Works great, I recommend it</t>
  </si>
  <si>
    <t>I will say this - There is no better processor for the 3060ti.</t>
  </si>
  <si>
    <t>Jonasz</t>
  </si>
  <si>
    <t>the factory cooling is noisy, but after replacing it, the lux works fine</t>
  </si>
  <si>
    <t>chaikubappstory</t>
  </si>
  <si>
    <t>Performance: Good Value for money: Items come as ordered, no mistakes. The store ships very quickly. Recommended items from this shop.</t>
  </si>
  <si>
    <t>dream_phuri</t>
  </si>
  <si>
    <t>Performance: Very good. Lopburi, ordered on 5/5/66, received on 7/5/66.</t>
  </si>
  <si>
    <t>Très bon processeur !</t>
  </si>
  <si>
    <t>Very satisfied, above average performance.</t>
  </si>
  <si>
    <t>For my needs it works great with rtx3050</t>
  </si>
  <si>
    <t>Good quality product. The service from the store is good. Transportation is considered very fast. The box is not damaged, please use it again.</t>
  </si>
  <si>
    <t>Selvä valinta!</t>
  </si>
  <si>
    <t>One of the best on the market at this price and you'll run all future games with it.</t>
  </si>
  <si>
    <t>M0dified</t>
  </si>
  <si>
    <t>Affordable, fast enough for gaming, good compromise when you want to build a good PC but can't splurge on every part!</t>
  </si>
  <si>
    <t>Performance:Good Value: Good Delivery from the store to the shipping company is very fast. Very satisfied, didn't pick up the item. The shipping company's delivery is also fast. Good quality products Affordable price</t>
  </si>
  <si>
    <t>この価格で旧世代i7なみ</t>
  </si>
  <si>
    <t>At this price, with 6 cores and 12 threads, it is fast and can be used for everything from gaming to editing. It has good cost performance and is sufficient for a while.</t>
  </si>
  <si>
    <t>RLB25</t>
  </si>
  <si>
    <t>Enough for me does not heat up nickel</t>
  </si>
  <si>
    <t>A very good processor at a low price. It flies and that was the point.</t>
  </si>
  <si>
    <t>I recommend ! Good performance at a great price!</t>
  </si>
  <si>
    <t>filip</t>
  </si>
  <si>
    <t>Fucking hell, only 53° on box cooling</t>
  </si>
  <si>
    <t>Gediminas</t>
  </si>
  <si>
    <t>There is nothing to say, super processor, for me it meets 100%</t>
  </si>
  <si>
    <t>The processor was purchased a month ago and is working great</t>
  </si>
  <si>
    <t>seeunextday</t>
  </si>
  <si>
    <t>Good, hopefully there will be no problems when assembling it</t>
  </si>
  <si>
    <t>I bought it for gaming. In my opinion, this processor is too redundant for a home PC and for toys.</t>
  </si>
  <si>
    <t>well, the processor is nothing to argue about, it's fast and cost-effective</t>
  </si>
  <si>
    <t>The products are of excellent quality. The product received is exactly as specified in every detail. The product was delivered and packaged well. The product inside did not have any damage.</t>
  </si>
  <si>
    <t>juergen</t>
  </si>
  <si>
    <t>everything is fine, everything delivered together</t>
  </si>
  <si>
    <t>it plays and hums, even the stock cooling works fine</t>
  </si>
  <si>
    <t>riofaizp</t>
  </si>
  <si>
    <t>good PC first time using tray, safe and sound</t>
  </si>
  <si>
    <t>Very affordable and fast! Works great for gaming!</t>
  </si>
  <si>
    <t>5gppnb4toe508ping5gho71dg4</t>
  </si>
  <si>
    <t>It arrived safely, the packaging was satisfactory... TQVM👍</t>
  </si>
  <si>
    <t>Good performance, low temperatures. It's ok.</t>
  </si>
  <si>
    <t>Fast delivery. Successful purchase</t>
  </si>
  <si>
    <t>4 months after purchase, everything works so far</t>
  </si>
  <si>
    <t>Aleksy</t>
  </si>
  <si>
    <t>A good processor combined with the RTX 3060 12GB rocks and consumes little power.</t>
  </si>
  <si>
    <t>Greger</t>
  </si>
  <si>
    <t>Does what it's supposed to and the included fan is quiet.</t>
  </si>
  <si>
    <t>Good, efficient. A very good choice for this price</t>
  </si>
  <si>
    <t>Fast as hell and brutally underrated, all barriers are smashed with my 3080 at 2560/1440.</t>
  </si>
  <si>
    <t>Родион</t>
  </si>
  <si>
    <t>What motherboard is cool to use it with, not expensive?</t>
  </si>
  <si>
    <t>Very good processor, great performance, comparable to R5 5600x.</t>
  </si>
  <si>
    <t>Отличный свежий процессор</t>
  </si>
  <si>
    <t>Top stone for the money, more productive than 5600x, while being almost 2 times cheaper.</t>
  </si>
  <si>
    <t>Good price. good product. quick delivery. No problems with the purchase.</t>
  </si>
  <si>
    <t>Demure</t>
  </si>
  <si>
    <t>If you are choosing between the other 12 generations, then you should take this one.</t>
  </si>
  <si>
    <t>Great processor at this price. I recommend it, it's worth it.</t>
  </si>
  <si>
    <t>this is called power! The GPU limits my processor's capabilities, it's time to change the GPU :D</t>
  </si>
  <si>
    <t>Performance: Fast delivery Wrapped well.</t>
  </si>
  <si>
    <t>Quality, price for being Intel, functionality guarantee!!!</t>
  </si>
  <si>
    <t>claroshop.com</t>
  </si>
  <si>
    <t>A very good processor in terms of price and quality, I recommend it</t>
  </si>
  <si>
    <t>One of the best options currently, considering the price/quality</t>
  </si>
  <si>
    <t>ŁUKASZ</t>
  </si>
  <si>
    <t>The processor works :) surprising turbo after switching from i5-4460 :)</t>
  </si>
  <si>
    <t>Very fast delivery, parcel wrapped well, sent with Kerry, unassembled. Because the items haven't arrived yet. But I think there won't be any problems. Will come to support you again.</t>
  </si>
  <si>
    <t>The product is well packed. Received complete items Very fast delivery Cheaper than other stores Can be used normally Admin provides good service in answering questions.</t>
  </si>
  <si>
    <t>the processor is very good, it works well in games, I recommend it :}</t>
  </si>
  <si>
    <t>Very fast processor. I recommend</t>
  </si>
  <si>
    <t>安心して利用できます、</t>
  </si>
  <si>
    <t>I purchased this for my child who wanted to upgrade his PC's CPU from i3 9th generation. Thank you for shipping the item immediately after placing the order.</t>
  </si>
  <si>
    <t>I am very happy with the purchase, it works great with the GTX 1650.</t>
  </si>
  <si>
    <t>Enough to play the latest titles at high settings</t>
  </si>
  <si>
    <t>Value: average Performance: OK The quality of the product is good, the value for money is average, the speed of delivery is ok, should improve the issuance of tax invoices and answering questions takes a very long time.</t>
  </si>
  <si>
    <t>The best performance choice at this price.</t>
  </si>
  <si>
    <t>It does its job. A significant change is visible after switching from i3 10105F.</t>
  </si>
  <si>
    <t>Jesús</t>
  </si>
  <si>
    <t>Cpu intel corei5</t>
  </si>
  <si>
    <t>Excellent processor.. Works perfectly..</t>
  </si>
  <si>
    <t>Legend... Sits on rx6950xt and uses max at 1440p.</t>
  </si>
  <si>
    <t>Items arrived very quickly. Waited only 2 days for the item. The store wrapped and packed the items well in bubble wrap. I have ordered many items from this store. The shop responded very quickly too.</t>
  </si>
  <si>
    <t>rian.dwi.r</t>
  </si>
  <si>
    <t>The quality of the goods is good, the packaging is very safe, the admin is super friendly, there were no problems with delivery, and the admin was very fast, thank you</t>
  </si>
  <si>
    <t>Cool, works stably at 4.1 GHz</t>
  </si>
  <si>
    <t>Some shockproof protection. Luckily, the item was nothing.</t>
  </si>
  <si>
    <t>The RTX 3070 ti processor handles the highest settings in every game</t>
  </si>
  <si>
    <t>ggwechannel22019</t>
  </si>
  <si>
    <t>The cushioning is very thick. Even if Peter Denman punched it, it wouldn't break.</t>
  </si>
  <si>
    <t>udz00001</t>
  </si>
  <si>
    <t>Received the product in good condition. Exactly as ordered Checked the box and there were no dents/damages. Fast delivery. The product was received in its entirety.</t>
  </si>
  <si>
    <t>good processor, not the best but sufficient</t>
  </si>
  <si>
    <t>barzulix</t>
  </si>
  <si>
    <t>Performance:Good Value: Good Very good</t>
  </si>
  <si>
    <t>Preiswerte und effizient</t>
  </si>
  <si>
    <t>It runs tip top and you can't get more than that ;)</t>
  </si>
  <si>
    <t>It's worth it. I've been using it for 48 hours and I'm happy with everything.</t>
  </si>
  <si>
    <t>Efficient enough at a very good price</t>
  </si>
  <si>
    <t>Arek</t>
  </si>
  <si>
    <t>Good processor in a price-performance ratio</t>
  </si>
  <si>
    <t>Good product, very fast delivery, everything exactly as described must be the model. Put in a good shockproof box. The products are very cheap if you can find a shop that will provide a tax invoice as well. I bought it because it was cheap and the store gave me a discount that was even cheaper. I like it. The delivery was very fast, 2 days. This is in other provinces.</t>
  </si>
  <si>
    <t>SigtirBasgit</t>
  </si>
  <si>
    <t>Very fast and very cheap</t>
  </si>
  <si>
    <t>allbright.studio</t>
  </si>
  <si>
    <t>Performance: Excellent Within the standards of famous brands</t>
  </si>
  <si>
    <t>процессор</t>
  </si>
  <si>
    <t>Excellent processor, very productive, low cost and can be overclocked well</t>
  </si>
  <si>
    <t>Product exactly as shown in the picture, well packed, very fast delivery. Affordable price Thank you very much, sir. ..The quality of the product is very good. Very good value The service from the store is very good.</t>
  </si>
  <si>
    <t>Денис</t>
  </si>
  <si>
    <t>Everything was delivered on time, everything works. I recommend it.</t>
  </si>
  <si>
    <t>Kryatin</t>
  </si>
  <si>
    <t>Great processor with rtx3060 works great in games.</t>
  </si>
  <si>
    <t>Quite efficient, low temperatures after changing the cooling system.</t>
  </si>
  <si>
    <t>The frame is well made and does its job :)</t>
  </si>
  <si>
    <t>Zapindala, like inflation in Poland.</t>
  </si>
  <si>
    <t>Alain</t>
  </si>
  <si>
    <t>For the moment everything is fine I don't know the I5 very well</t>
  </si>
  <si>
    <t>Cool and interesting processor, good and cool</t>
  </si>
  <si>
    <t>Great processor, value for money</t>
  </si>
  <si>
    <t>I recommend! Great quality, price and service :)</t>
  </si>
  <si>
    <t>bought for rtx 3060 12gb, works well</t>
  </si>
  <si>
    <t>Very good processor. It works without any problems</t>
  </si>
  <si>
    <t>So far it's working great, I recommend it</t>
  </si>
  <si>
    <t>Very efficient processor, handles W11 well.</t>
  </si>
  <si>
    <t>The crazy guy is the best for the money</t>
  </si>
  <si>
    <t>Everything as it should be</t>
  </si>
  <si>
    <t>A very decent unit, so far I have no reservations</t>
  </si>
  <si>
    <t>I recommend it for RTX 3060Ti, it does not have a bottleneck.</t>
  </si>
  <si>
    <t>I bought it a week ago and it works great, I really recommend it</t>
  </si>
  <si>
    <t>AlinaElen</t>
  </si>
  <si>
    <t>A processor we are very happy with!</t>
  </si>
  <si>
    <t>lnwshopingz</t>
  </si>
  <si>
    <t>Really worth it because the Codeum store has very good prices. Love it.</t>
  </si>
  <si>
    <t>Kansai-R</t>
  </si>
  <si>
    <t>Best bang for buck alderlake CPU, great for gaming!</t>
  </si>
  <si>
    <t>After changing from the 4th generation, the jump is amazing</t>
  </si>
  <si>
    <t>It's very worth it, especially since the price has dropped significantly</t>
  </si>
  <si>
    <t>The processor is really great for this price, I recommend it to everyone</t>
  </si>
  <si>
    <t>The processor is as good as a processor in its class, I recommend it</t>
  </si>
  <si>
    <t>the best Intel processor at this price</t>
  </si>
  <si>
    <t>Great processor, very efficient at a relatively good price.</t>
  </si>
  <si>
    <t>You won't be able to buy a better processor for a promotional PLN 649.</t>
  </si>
  <si>
    <t>PAULO A.</t>
  </si>
  <si>
    <t>excellent but more expensive than it should be (due to lack of processors)</t>
  </si>
  <si>
    <t>Diogo A. M. A.</t>
  </si>
  <si>
    <t>These new CPUs are awesome, excellent performance</t>
  </si>
  <si>
    <t>Ерболат</t>
  </si>
  <si>
    <t>best processor for budget gamers</t>
  </si>
  <si>
    <t>pantipmanu</t>
  </si>
  <si>
    <t>Haven't tried it yet, but shouldn't have a problem. Order on 11.11, price 5***</t>
  </si>
  <si>
    <t>If someone upgrades from i5-4460, the difference in performance is huge.</t>
  </si>
  <si>
    <t>I've never seen a camel in my life</t>
  </si>
  <si>
    <t>Very quiet and efficient cooling.</t>
  </si>
  <si>
    <t>Serhey</t>
  </si>
  <si>
    <t>I'm happy, the computer starts up quickly, the 3070 card works well</t>
  </si>
  <si>
    <t>kacper</t>
  </si>
  <si>
    <t>There is no competition at this price, the best 12th generation processor</t>
  </si>
  <si>
    <t>DOMINGUEZ E. J.</t>
  </si>
  <si>
    <t>Product in perfect condition, fast shipping (and it was to Melilla and almost no one ships here) and at a great price. We recommend.</t>
  </si>
  <si>
    <t>ton_vip</t>
  </si>
  <si>
    <t>Good item, got it for 1000 baht, very worth it.</t>
  </si>
  <si>
    <t>Very good, stable processor and a lot of fps in the game</t>
  </si>
  <si>
    <t>Nina</t>
  </si>
  <si>
    <t>Hello, totally OK.</t>
  </si>
  <si>
    <t>私には充分すぎるスペックであり、満足で…</t>
  </si>
  <si>
    <t>The specs are more than enough for me, and it's a CPU that I'm satisfied with.</t>
  </si>
  <si>
    <t>The best processor, good price-performance ratio</t>
  </si>
  <si>
    <t>The store ships products very quickly. The product is complete as ordered and packed quickly. There is a guarantee from the importing company. The price is in good condition.</t>
  </si>
  <si>
    <t>The best processor for this money</t>
  </si>
  <si>
    <t>I bought it for gaming, the processor is good, it can handle games of any power.</t>
  </si>
  <si>
    <t>Great processor, with SPARTAN 5 MAX very cool</t>
  </si>
  <si>
    <t>The perfect processor at an affordable price.</t>
  </si>
  <si>
    <t>good processor, not demanding and cheap</t>
  </si>
  <si>
    <t>Ewa</t>
  </si>
  <si>
    <t>fits many motherboards</t>
  </si>
  <si>
    <t>I recommend the product and the seller.</t>
  </si>
  <si>
    <t>itthimathagorn</t>
  </si>
  <si>
    <t>The product has been received. The product must be exactly as ordered. The product is worth the price. Fast delivery</t>
  </si>
  <si>
    <t>A clear jump after switching from the 10th generation i5.</t>
  </si>
  <si>
    <t>wutiphong</t>
  </si>
  <si>
    <t>Value for money: works normally, fast delivery, 2 days to arrive.</t>
  </si>
  <si>
    <t>Pawel</t>
  </si>
  <si>
    <t>Very efficient Intel for its price.</t>
  </si>
  <si>
    <t>Delivery from the store to the shipping company is very fast. Very satisfied, didn't pick up the item. The shipping company's delivery is also fast. Good quality products Affordable price</t>
  </si>
  <si>
    <t>The processor is very nice for its price</t>
  </si>
  <si>
    <t>Very good, but slightly warm</t>
  </si>
  <si>
    <t>she's a real jerk, I recommend it</t>
  </si>
  <si>
    <t>quite a solid slingshot torn out in a beam</t>
  </si>
  <si>
    <t>Very good price/performance, bought for PLN 835!</t>
  </si>
  <si>
    <t>A good processor to play most games</t>
  </si>
  <si>
    <t>SUPER in this price range it is the best choice</t>
  </si>
  <si>
    <t>rizal.2102_</t>
  </si>
  <si>
    <t>Best Features: Good Value for Price: yes fast delivery, seller to work with,</t>
  </si>
  <si>
    <t>Better than Ryzen at a similar price.</t>
  </si>
  <si>
    <t>I've been using it for a month now and have no problems</t>
  </si>
  <si>
    <t>jctarbou85</t>
  </si>
  <si>
    <t>super fonctionalite</t>
  </si>
  <si>
    <t>recent and very complete processor</t>
  </si>
  <si>
    <t>Everything is fine, meets expectations</t>
  </si>
  <si>
    <t>I'm a fan of Intel Core i5/i7 and it has never let me down</t>
  </si>
  <si>
    <t>ggioia65</t>
  </si>
  <si>
    <t>Installazione</t>
  </si>
  <si>
    <t>Simple to assemble.</t>
  </si>
  <si>
    <t>Good product, good quality, strong product, good value, not very expensive, the item is still new, the store provides good service, delivers quickly according to the shipping cycle, good service, no problems, overall very good.</t>
  </si>
  <si>
    <t>very fast and really cheap. equals r5 5600x.</t>
  </si>
  <si>
    <t>He plays and runs. I recommend</t>
  </si>
  <si>
    <t>Efficient budget processor, I recommend it</t>
  </si>
  <si>
    <t>The best processor for the money</t>
  </si>
  <si>
    <t>What can I say? First-class processor.</t>
  </si>
  <si>
    <t>Cool and wmire efficient processor</t>
  </si>
  <si>
    <t>A great processor is suitable for gaming</t>
  </si>
  <si>
    <t>Great performance at this price</t>
  </si>
  <si>
    <t>i5 12400f better is not needed</t>
  </si>
  <si>
    <t>aldo u.</t>
  </si>
  <si>
    <t>Everything perfect, very good indeed.</t>
  </si>
  <si>
    <t>peeradonjp</t>
  </si>
  <si>
    <t>Performance: Good stuff, good, good, good.</t>
  </si>
  <si>
    <t>Very efficient, gaming is boring without a top graphics card</t>
  </si>
  <si>
    <t>For the money, the 12gen is a thing of beauty</t>
  </si>
  <si>
    <t>arnaud</t>
  </si>
  <si>
    <t>Seller listed as a scam on many sites. I was able to check it for myself because I never received the product.</t>
  </si>
  <si>
    <t>fnac.be</t>
  </si>
  <si>
    <t>Good deal for the money 💰</t>
  </si>
  <si>
    <t>Perfectly sufficient processor</t>
  </si>
  <si>
    <t>Everything is OK, but it does not fit 12900</t>
  </si>
  <si>
    <t>toshirojr</t>
  </si>
  <si>
    <t>Ordered on the 9.9th and received the item on the 11th, which is considered very fast even though it falls on a holiday and during a promotion period. Got a big discount, very worthwhile. Items were in good condition as per Advice.</t>
  </si>
  <si>
    <t>Nice process for an affordable price</t>
  </si>
  <si>
    <t>Cdiscount Shopper</t>
  </si>
  <si>
    <t>Great CPU for a new config!</t>
  </si>
  <si>
    <t>Jaroslaw</t>
  </si>
  <si>
    <t>It works as nature intended 💪</t>
  </si>
  <si>
    <t>Definitely worth the price</t>
  </si>
  <si>
    <t>Does the job, good processor at a reasonable price</t>
  </si>
  <si>
    <t>One of the best processors at its price.</t>
  </si>
  <si>
    <t>The processor works great</t>
  </si>
  <si>
    <t>The processor is really efficient in its price range</t>
  </si>
  <si>
    <t>great processor in this budget</t>
  </si>
  <si>
    <t>great processor at this price</t>
  </si>
  <si>
    <t>Intel core is good for gaming</t>
  </si>
  <si>
    <t>narongkk</t>
  </si>
  <si>
    <t>Packed tightly The product is correct. Fast delivery ok.</t>
  </si>
  <si>
    <t>It has been working without problems for 2 weeks</t>
  </si>
  <si>
    <t>no_one_eno</t>
  </si>
  <si>
    <t>It's slower than slots. Wait until your head turns gray. Let me tell you.</t>
  </si>
  <si>
    <t>Very good, efficient processor</t>
  </si>
  <si>
    <t>Efficient processor, does not heat up much</t>
  </si>
  <si>
    <t>BURY</t>
  </si>
  <si>
    <t>Great processor for its price</t>
  </si>
  <si>
    <t>Onsala</t>
  </si>
  <si>
    <t>Bra pris</t>
  </si>
  <si>
    <t>Good price, fast delivery</t>
  </si>
  <si>
    <t>Very efficient processor, a bit boring with my gtx 1070.</t>
  </si>
  <si>
    <t>Kotełełe</t>
  </si>
  <si>
    <t>Monster Hunter: Rise Cossack included</t>
  </si>
  <si>
    <t>5/5 efficient, inexpensive, does its job</t>
  </si>
  <si>
    <t>balltrex23</t>
  </si>
  <si>
    <t>Value for money: Worth it. I bought it during 11.11.</t>
  </si>
  <si>
    <t>the best processor for this price</t>
  </si>
  <si>
    <t>Ingrid</t>
  </si>
  <si>
    <t>Good processor for gaming and quite powerful</t>
  </si>
  <si>
    <t>Intel is reliable as usual 😎</t>
  </si>
  <si>
    <t>A good processor in an average budget</t>
  </si>
  <si>
    <t>Good value for money.</t>
  </si>
  <si>
    <t>It cools 12700K and works fine.</t>
  </si>
  <si>
    <t>A nice processor for this price</t>
  </si>
  <si>
    <t>Barłomiej</t>
  </si>
  <si>
    <t>works well as a cooker</t>
  </si>
  <si>
    <t>I recommend fantastic performance at this price</t>
  </si>
  <si>
    <t>Sergei</t>
  </si>
  <si>
    <t>Good for 12400f, great temps!</t>
  </si>
  <si>
    <t>Zbigniew</t>
  </si>
  <si>
    <t>Perfect for games at the right price</t>
  </si>
  <si>
    <t>Efficient and cheap, I highly recommend taking it</t>
  </si>
  <si>
    <t>Powerful processor, classic 12th generation</t>
  </si>
  <si>
    <t>Perfect match with Rtx4060</t>
  </si>
  <si>
    <t>Very good processor, I recommend it</t>
  </si>
  <si>
    <t>If it's Intel, you have to buy something</t>
  </si>
  <si>
    <t>I have received the product. Very fast delivery, computer equipment, very good value, inexpensive price, good quality, delivery staff are well mannered, very good price.</t>
  </si>
  <si>
    <t>Too top worth every penny</t>
  </si>
  <si>
    <t>Works as it should</t>
  </si>
  <si>
    <t>Maks</t>
  </si>
  <si>
    <t>One of the best, if not the best at this price</t>
  </si>
  <si>
    <t>Very good performance for the price</t>
  </si>
  <si>
    <t>A good, efficient processor, I recommend</t>
  </si>
  <si>
    <t>Jac</t>
  </si>
  <si>
    <t>Świetny procesor</t>
  </si>
  <si>
    <t>Very high performance at a low price.</t>
  </si>
  <si>
    <t>Mieszko</t>
  </si>
  <si>
    <t>Nice processor at a reasonable price</t>
  </si>
  <si>
    <t>Everything as described</t>
  </si>
  <si>
    <t>After 5 months it still works flawlessly.</t>
  </si>
  <si>
    <t>works perfectly with gigabyte b650 :}</t>
  </si>
  <si>
    <t>For this price, I recommend better than r5 5600</t>
  </si>
  <si>
    <t>The perfect gaming processor.</t>
  </si>
  <si>
    <t>Miłosz</t>
  </si>
  <si>
    <t>For this price it's really good and cool</t>
  </si>
  <si>
    <t>Sandra</t>
  </si>
  <si>
    <t>Good processor for the money</t>
  </si>
  <si>
    <t>The best for its price</t>
  </si>
  <si>
    <t>The processor works great for games. I recommend</t>
  </si>
  <si>
    <t>From the air it's 5 cool</t>
  </si>
  <si>
    <t>Oleksandr</t>
  </si>
  <si>
    <t>With the factory cooling I get very hot</t>
  </si>
  <si>
    <t>Medas M.</t>
  </si>
  <si>
    <t>Excellent product at a good price</t>
  </si>
  <si>
    <t>The budget processor does the trick.</t>
  </si>
  <si>
    <t>allegro.cz Shopper</t>
  </si>
  <si>
    <t>Price-performance ratio, low temperatures</t>
  </si>
  <si>
    <t>allegro.cz</t>
  </si>
  <si>
    <t>This cool process works in every application and game</t>
  </si>
  <si>
    <t>A very efficient processor for its price.</t>
  </si>
  <si>
    <t>A great processor for a reasonable price!</t>
  </si>
  <si>
    <t>Super efficient processor!</t>
  </si>
  <si>
    <t>Mar Tin</t>
  </si>
  <si>
    <t>Very efficient 12th generation processor.</t>
  </si>
  <si>
    <t>I recommend it, the set with 3060 works perfectly</t>
  </si>
  <si>
    <t>Delivered in 3 days. I unpacked it, everything is fine, I have already started working, no complaints.</t>
  </si>
  <si>
    <t>So far I am very satisfied</t>
  </si>
  <si>
    <t>Egor</t>
  </si>
  <si>
    <t>A powerful processor that will last for a few years for sure</t>
  </si>
  <si>
    <t>Great processor for this price</t>
  </si>
  <si>
    <t>The perfect budget option.</t>
  </si>
  <si>
    <t>Giuseppe A.</t>
  </si>
  <si>
    <t>Best Buy for quality/price ratio</t>
  </si>
  <si>
    <t>oskar</t>
  </si>
  <si>
    <t>the processor meets all requirements</t>
  </si>
  <si>
    <t>Ł***z</t>
  </si>
  <si>
    <t>nice process for a nice price</t>
  </si>
  <si>
    <t>Great product, full performance</t>
  </si>
  <si>
    <t>Everything is OK, fast, does not heat up</t>
  </si>
  <si>
    <t>Mickael</t>
  </si>
  <si>
    <t>Perfect for playing.</t>
  </si>
  <si>
    <t>Good for a cheap computer</t>
  </si>
  <si>
    <t>Everything works properly without any problems.</t>
  </si>
  <si>
    <t>Perfect even if tray</t>
  </si>
  <si>
    <t>Good processor 2 quality = price ratio.</t>
  </si>
  <si>
    <t>Very good process, nothing to complain about :)</t>
  </si>
  <si>
    <t>We all know how good and sufficient the I5 is</t>
  </si>
  <si>
    <t>Works great :)))</t>
  </si>
  <si>
    <t>Great price-performance ratio, + free game</t>
  </si>
  <si>
    <t>Efficient and inexpensive processor</t>
  </si>
  <si>
    <t>Efficient box fan</t>
  </si>
  <si>
    <t>mapiwat27</t>
  </si>
  <si>
    <t>Product delivered quickly, cheap price, packed well.</t>
  </si>
  <si>
    <t>ok, it works as it should</t>
  </si>
  <si>
    <t>Works great with the 3060ti.</t>
  </si>
  <si>
    <t>Good price/performance ratio</t>
  </si>
  <si>
    <t>denisyahrudien</t>
  </si>
  <si>
    <t>It's installed and safe</t>
  </si>
  <si>
    <t>The best processor at its price.</t>
  </si>
  <si>
    <t>The best processor in this budget.</t>
  </si>
  <si>
    <t>a very good processor can handle demanding games</t>
  </si>
  <si>
    <t>My friend says it works for him</t>
  </si>
  <si>
    <t>A solid processor at a fair price.</t>
  </si>
  <si>
    <t>A product worth recommending</t>
  </si>
  <si>
    <t>Cool, efficient, cheap - you don't need more :D</t>
  </si>
  <si>
    <t>Everything was fine, it took a couple of days for the order to arrive, I contacted them via chat and the service was 10!! RECOMMENDED STORE!!</t>
  </si>
  <si>
    <t>A very good processor for this price.</t>
  </si>
  <si>
    <t>Rocket for the price</t>
  </si>
  <si>
    <t>The product met my expectations</t>
  </si>
  <si>
    <t>Powerful, but its cooling is noisy</t>
  </si>
  <si>
    <t>Mokii</t>
  </si>
  <si>
    <t>Simple and effective, received quickly and well packaged by Cdiscount despite the free delivery via Relay.</t>
  </si>
  <si>
    <t>mint.kub</t>
  </si>
  <si>
    <t>Value: Received the product.</t>
  </si>
  <si>
    <t>A good, budget processor</t>
  </si>
  <si>
    <t>I have not received the product yet, so I cannot comment.</t>
  </si>
  <si>
    <t>Good process at this price</t>
  </si>
  <si>
    <t>ruben c.</t>
  </si>
  <si>
    <t>Excellent for a build budget</t>
  </si>
  <si>
    <t>Consistent with assumptions</t>
  </si>
  <si>
    <t>2t25okmvop74pp12i3idkuabab</t>
  </si>
  <si>
    <t>Beautiful, I still love the mobo</t>
  </si>
  <si>
    <t>Processor as processor</t>
  </si>
  <si>
    <t>A slingshot as a slingshot.</t>
  </si>
  <si>
    <t>Very good gaming performance</t>
  </si>
  <si>
    <t>As a conference, it works flawlessly.</t>
  </si>
  <si>
    <t>Efficient and cool under load</t>
  </si>
  <si>
    <t>Very good and efficient processor.</t>
  </si>
  <si>
    <t>everything works as it should :)</t>
  </si>
  <si>
    <t>- A.</t>
  </si>
  <si>
    <t>Product as expected.</t>
  </si>
  <si>
    <t>What can I say, a very good processor</t>
  </si>
  <si>
    <t>Very good, cool process</t>
  </si>
  <si>
    <t>As always, Intel works without any problems.</t>
  </si>
  <si>
    <t>The best processor at its price</t>
  </si>
  <si>
    <t>It works great with rtx3070</t>
  </si>
  <si>
    <t>I recommend an efficient processor</t>
  </si>
  <si>
    <t>Olek</t>
  </si>
  <si>
    <t>At this price, take it blindly</t>
  </si>
  <si>
    <t>Price/Performance 10/10</t>
  </si>
  <si>
    <t>If the prices go down they will be perfect, but I still recommend them</t>
  </si>
  <si>
    <t>i3-12100f works ok.</t>
  </si>
  <si>
    <t>The perfect mid-range processor</t>
  </si>
  <si>
    <t>Great processor at a good price :D</t>
  </si>
  <si>
    <t>Nice processor at a good price.</t>
  </si>
  <si>
    <t>NAVAS M. F.</t>
  </si>
  <si>
    <t>100% recommendable.</t>
  </si>
  <si>
    <t>It runs phenomenally with rtx2060</t>
  </si>
  <si>
    <t>giann2533</t>
  </si>
  <si>
    <t>All perfect</t>
  </si>
  <si>
    <t>Jose R. M.</t>
  </si>
  <si>
    <t>Good quality price</t>
  </si>
  <si>
    <t>Very good process</t>
  </si>
  <si>
    <t>Great work</t>
  </si>
  <si>
    <t>A very good processor at this price</t>
  </si>
  <si>
    <t>Great processor and price too.</t>
  </si>
  <si>
    <t>b72ch00kn3</t>
  </si>
  <si>
    <t>Efficiency: Not tested yet.</t>
  </si>
  <si>
    <t>The best processor for mid-range gaming</t>
  </si>
  <si>
    <t>The product meets expectations</t>
  </si>
  <si>
    <t>Processes flawlessly.</t>
  </si>
  <si>
    <t>NOCY OLIVEIRA DA SILVEIRA</t>
  </si>
  <si>
    <t>A nice processor is not expensive, Git is</t>
  </si>
  <si>
    <t>Warm</t>
  </si>
  <si>
    <t>Excellent processor, price at the bottom of the market</t>
  </si>
  <si>
    <t>indigo772</t>
  </si>
  <si>
    <t>Very good. Will use the service again.</t>
  </si>
  <si>
    <t>super product</t>
  </si>
  <si>
    <t>I recommend, I'm interested</t>
  </si>
  <si>
    <t>obyfa</t>
  </si>
  <si>
    <t>Goods according to price...great</t>
  </si>
  <si>
    <t>Great processor at a great price</t>
  </si>
  <si>
    <t>Awesome, cheap and modern</t>
  </si>
  <si>
    <t>poronernightmarez</t>
  </si>
  <si>
    <t>Fast delivery, the package is very good. The price is very worthwhile.</t>
  </si>
  <si>
    <t>great processor</t>
  </si>
  <si>
    <t>Martyna</t>
  </si>
  <si>
    <t>The seller is great and the shipment is fast! The seller's service attitude is very good, I am very satisfied, and the products are also good. I will buy them again next time if I need them. Thank you seller!</t>
  </si>
  <si>
    <t>novastore250993</t>
  </si>
  <si>
    <t>solid</t>
  </si>
  <si>
    <t>It's a show</t>
  </si>
  <si>
    <t>pcbox.com</t>
  </si>
  <si>
    <t>Oliwier</t>
  </si>
  <si>
    <t>I recommend it, it works great</t>
  </si>
  <si>
    <t>Recommend for gamers)</t>
  </si>
  <si>
    <t>khrisnabayuaveiro</t>
  </si>
  <si>
    <t>Supcio</t>
  </si>
  <si>
    <t>It works flawlessly</t>
  </si>
  <si>
    <t>It works!</t>
  </si>
  <si>
    <t>thanapolthai</t>
  </si>
  <si>
    <t>Value: Very worthwhile.</t>
  </si>
  <si>
    <t>The best processor between price and performance</t>
  </si>
  <si>
    <t>The best processor at this price</t>
  </si>
  <si>
    <t>I recommend one of the better ones</t>
  </si>
  <si>
    <t>Kozak</t>
  </si>
  <si>
    <t>Nice process, I recommend it</t>
  </si>
  <si>
    <t>Arkadiusz</t>
  </si>
  <si>
    <t>The guitar</t>
  </si>
  <si>
    <t>The computer has gained a second life!</t>
  </si>
  <si>
    <t>I am satisfied with the processor</t>
  </si>
  <si>
    <t>Good work</t>
  </si>
  <si>
    <t>runs like crazy</t>
  </si>
  <si>
    <t>It runs like crazy</t>
  </si>
  <si>
    <t>The most cost-effective 12th generation processor.</t>
  </si>
  <si>
    <t>Works fabulously</t>
  </si>
  <si>
    <t>The best processor up to PLN 1,000</t>
  </si>
  <si>
    <t>Good processor at a decent price, no problems at all</t>
  </si>
  <si>
    <t>All right</t>
  </si>
  <si>
    <t>Slawomir</t>
  </si>
  <si>
    <t>Everything's fine</t>
  </si>
  <si>
    <t>Class</t>
  </si>
  <si>
    <t>Greetings</t>
  </si>
  <si>
    <t>It does its job :D</t>
  </si>
  <si>
    <t>Paulo G.</t>
  </si>
  <si>
    <t>For those who have an "extra" graphic, I recommend it</t>
  </si>
  <si>
    <t>Good processor, price/quality ok</t>
  </si>
  <si>
    <t>Very good processor for the price</t>
  </si>
  <si>
    <t>Quality = price</t>
  </si>
  <si>
    <t>a good processor runs well</t>
  </si>
  <si>
    <t>Good efficient</t>
  </si>
  <si>
    <t>Git processor</t>
  </si>
  <si>
    <t>It reflects well</t>
  </si>
  <si>
    <t>Intel always prevails</t>
  </si>
  <si>
    <t>It works for now and is efficient.</t>
  </si>
  <si>
    <t>deagostini85</t>
  </si>
  <si>
    <t>Recommendable.</t>
  </si>
  <si>
    <t>Product consistent with the description</t>
  </si>
  <si>
    <t>efficient processor</t>
  </si>
  <si>
    <t>super processor</t>
  </si>
  <si>
    <t>good for a wake-up call</t>
  </si>
  <si>
    <t>Meets my requirements</t>
  </si>
  <si>
    <t>R. L.</t>
  </si>
  <si>
    <t>Simply 5 stars</t>
  </si>
  <si>
    <t>Price to performance 6/6</t>
  </si>
  <si>
    <t>At this price of PLN 860 you won't buy anything better.</t>
  </si>
  <si>
    <t>The processor does a great job :)</t>
  </si>
  <si>
    <t>works smoothly :)</t>
  </si>
  <si>
    <t>Agnieszka</t>
  </si>
  <si>
    <t>pragaisak</t>
  </si>
  <si>
    <t>Value: Fast delivery.</t>
  </si>
  <si>
    <t>Everything's fine.</t>
  </si>
  <si>
    <t>No objections.</t>
  </si>
  <si>
    <t>It works great</t>
  </si>
  <si>
    <t>A great choice for a gaming computer.</t>
  </si>
  <si>
    <t>Дешевая новинка</t>
  </si>
  <si>
    <t>Budget but productive</t>
  </si>
  <si>
    <t>Price to quality approx</t>
  </si>
  <si>
    <t>thanawatkanjanasawee</t>
  </si>
  <si>
    <t>It's good, it's a huge rumor.</t>
  </si>
  <si>
    <t>It works? it works.</t>
  </si>
  <si>
    <t>Is great.</t>
  </si>
  <si>
    <t>Everything works fine</t>
  </si>
  <si>
    <t>Processor adapted to the motherboard. On the other hand, 2 weeks of waiting for delivery after payment...</t>
  </si>
  <si>
    <t>Aliaksei</t>
  </si>
  <si>
    <t>Productive, cool.</t>
  </si>
  <si>
    <t>Sara</t>
  </si>
  <si>
    <t>Efficient, everything works fine</t>
  </si>
  <si>
    <t>Cyril</t>
  </si>
  <si>
    <t>MARTIN A.</t>
  </si>
  <si>
    <t>Perfect quality price</t>
  </si>
  <si>
    <t>hafiyanashlahgumelar</t>
  </si>
  <si>
    <t>Still in testing</t>
  </si>
  <si>
    <t>NICE PROCESS</t>
  </si>
  <si>
    <t>consistent with the description</t>
  </si>
  <si>
    <t>aliiqbal309</t>
  </si>
  <si>
    <t>Good stuff, good ooo</t>
  </si>
  <si>
    <t>Super fast delivery. The product has arrived in perfect condition.</t>
  </si>
  <si>
    <t>Makskyy</t>
  </si>
  <si>
    <t>Super 👍</t>
  </si>
  <si>
    <t>Mykhailo</t>
  </si>
  <si>
    <t>Cool process</t>
  </si>
  <si>
    <t>It works and fits.</t>
  </si>
  <si>
    <t>vk.computer</t>
  </si>
  <si>
    <t>Good, but this time the transportation was bad and wet in the rain.</t>
  </si>
  <si>
    <t>Speed ​​5 is flying in Hoiu (like)</t>
  </si>
  <si>
    <t>Better than amd</t>
  </si>
  <si>
    <t>it runs like a Schumacher</t>
  </si>
  <si>
    <t>Performance:Good Fast delivery if it's not a holiday. Well wrapped. Store always responds to chat.</t>
  </si>
  <si>
    <t>Maryna</t>
  </si>
  <si>
    <t>Everything is great, I recommend it</t>
  </si>
  <si>
    <t>silverho_comeback</t>
  </si>
  <si>
    <t>I have ordered many times from this shop. Very good service 🙇‍♀️</t>
  </si>
  <si>
    <t>Works like a dream.</t>
  </si>
  <si>
    <t>Cacy</t>
  </si>
  <si>
    <t>Nothing to complain about here. A lot of performance for the money.</t>
  </si>
  <si>
    <t>Roberto M.</t>
  </si>
  <si>
    <t>Everything ok, fast delivery and product in line with expectations</t>
  </si>
  <si>
    <t>amazing experience</t>
  </si>
  <si>
    <t>The best cheap processor</t>
  </si>
  <si>
    <t>dewrypimthong808</t>
  </si>
  <si>
    <t>The product has been received.</t>
  </si>
  <si>
    <t>Works seamlessly</t>
  </si>
  <si>
    <t>Very good process.</t>
  </si>
  <si>
    <t>Sylwester</t>
  </si>
  <si>
    <t>It works as it should :D</t>
  </si>
  <si>
    <t>CERVERA F. F.</t>
  </si>
  <si>
    <t>Shipping in one day. They arrived in perfect condition and works great.</t>
  </si>
  <si>
    <t>sebastien</t>
  </si>
  <si>
    <t>seems ok</t>
  </si>
  <si>
    <t>yes they work</t>
  </si>
  <si>
    <t>Intel&gt;AMD</t>
  </si>
  <si>
    <t>it is okay</t>
  </si>
  <si>
    <t>SEBASTIAN</t>
  </si>
  <si>
    <t>I recommend it, it works 😅</t>
  </si>
  <si>
    <t>I couldn't afford a better one</t>
  </si>
  <si>
    <t>she runs like a doll</t>
  </si>
  <si>
    <t>Very good value for money.</t>
  </si>
  <si>
    <t>very nice processor</t>
  </si>
  <si>
    <t>Works correctly .</t>
  </si>
  <si>
    <t>very good process</t>
  </si>
  <si>
    <t>Gaming processor</t>
  </si>
  <si>
    <t>A processor worth recommending</t>
  </si>
  <si>
    <t>A piece of CPU :)</t>
  </si>
  <si>
    <t>Nicolò C.</t>
  </si>
  <si>
    <t>i5 12400f.</t>
  </si>
  <si>
    <t>It works as it should.</t>
  </si>
  <si>
    <t>noybaby</t>
  </si>
  <si>
    <t>It's exactly the same model.</t>
  </si>
  <si>
    <t>Great for this price.</t>
  </si>
  <si>
    <t>I recommend doing your job</t>
  </si>
  <si>
    <t>I recommend a good processor</t>
  </si>
  <si>
    <t>Very good and efficient processor</t>
  </si>
  <si>
    <t>Very good processor😎👌</t>
  </si>
  <si>
    <t>Good product.</t>
  </si>
  <si>
    <t>king of profitability</t>
  </si>
  <si>
    <t>shit cooler</t>
  </si>
  <si>
    <t>Good CPU at a good price</t>
  </si>
  <si>
    <t>Good 12th gen processor</t>
  </si>
  <si>
    <t>Very nice processor</t>
  </si>
  <si>
    <t>Darek</t>
  </si>
  <si>
    <t>It flies elegantly</t>
  </si>
  <si>
    <t>At this price, the best choice.</t>
  </si>
  <si>
    <t>Efficiency: Yes</t>
  </si>
  <si>
    <t>Ideal.</t>
  </si>
  <si>
    <t>Paca</t>
  </si>
  <si>
    <t>Perfect for gaming</t>
  </si>
  <si>
    <t>New products.</t>
  </si>
  <si>
    <t>monarcneung</t>
  </si>
  <si>
    <t>The package is very good.</t>
  </si>
  <si>
    <t>manoppongsiripinyopubes</t>
  </si>
  <si>
    <t>Performance: good, fast delivery, recommend</t>
  </si>
  <si>
    <t>Cool and efficient</t>
  </si>
  <si>
    <t>walks elegantly</t>
  </si>
  <si>
    <t>A decent processor</t>
  </si>
  <si>
    <t>It gets a little warm</t>
  </si>
  <si>
    <t>Prosecor works and does not heat up</t>
  </si>
  <si>
    <t>Strong fps jump</t>
  </si>
  <si>
    <t>mateusz</t>
  </si>
  <si>
    <t>It works good</t>
  </si>
  <si>
    <t>It works without any problems</t>
  </si>
  <si>
    <t>12gen phenomenal</t>
  </si>
  <si>
    <t>RODOLPHE</t>
  </si>
  <si>
    <t>it runs well</t>
  </si>
  <si>
    <t>It works as it should!</t>
  </si>
  <si>
    <t>Dziqła</t>
  </si>
  <si>
    <t>tjm0w</t>
  </si>
  <si>
    <t>Give five stars</t>
  </si>
  <si>
    <t>I recommend.</t>
  </si>
  <si>
    <t>Etienne</t>
  </si>
  <si>
    <t>Everything's great!</t>
  </si>
  <si>
    <t>tonyssiann</t>
  </si>
  <si>
    <t>efficiently</t>
  </si>
  <si>
    <t>Marceli</t>
  </si>
  <si>
    <t>Wporzasie</t>
  </si>
  <si>
    <t>jakub</t>
  </si>
  <si>
    <t>Super procek</t>
  </si>
  <si>
    <t>It suits</t>
  </si>
  <si>
    <t>It works LOL</t>
  </si>
  <si>
    <t>Bertrand</t>
  </si>
  <si>
    <t>Ok good product</t>
  </si>
  <si>
    <t>Pretty cool</t>
  </si>
  <si>
    <t>Works nice</t>
  </si>
  <si>
    <t>Anatol</t>
  </si>
  <si>
    <t>jakapongchompooming</t>
  </si>
  <si>
    <t>Ordered on the 3rd in the afternoon. On the 4th day, I received the item. Deliver items as quickly as possible.</t>
  </si>
  <si>
    <t>It turns on</t>
  </si>
  <si>
    <t>Everything's cool</t>
  </si>
  <si>
    <t>Good XD</t>
  </si>
  <si>
    <t>Brujan</t>
  </si>
  <si>
    <t>Everything OK</t>
  </si>
  <si>
    <t>It works, I recommend it ;D</t>
  </si>
  <si>
    <t>Borys</t>
  </si>
  <si>
    <t>Sławimir</t>
  </si>
  <si>
    <t>Benoit</t>
  </si>
  <si>
    <t>exactly what I expected</t>
  </si>
  <si>
    <t>Ryszard</t>
  </si>
  <si>
    <t>puttipong23</t>
  </si>
  <si>
    <t>Performance: Good stuff.</t>
  </si>
  <si>
    <t>There's a madman running around</t>
  </si>
  <si>
    <t>witkug</t>
  </si>
  <si>
    <t>Fast delivery, good price, exactly as described, genuine, can issue a tax invoice. They provide very good service. I have supported them many times.</t>
  </si>
  <si>
    <t>There is power</t>
  </si>
  <si>
    <t>It just works.</t>
  </si>
  <si>
    <t>It flies like gold.</t>
  </si>
  <si>
    <t>It flies nicely.</t>
  </si>
  <si>
    <t>COOL PROCESS</t>
  </si>
  <si>
    <t>I can do it 👍</t>
  </si>
  <si>
    <t>Summers are amazing :)</t>
  </si>
  <si>
    <t>satitsdd</t>
  </si>
  <si>
    <t>Performance: cheap, exactly the same</t>
  </si>
  <si>
    <t>It's ok in this budget</t>
  </si>
  <si>
    <t>Poetry at this price</t>
  </si>
  <si>
    <t>Championship</t>
  </si>
  <si>
    <t>fathraff</t>
  </si>
  <si>
    <t>Haven't tried it yet</t>
  </si>
  <si>
    <t>I'ts cool</t>
  </si>
  <si>
    <t>Cool, processor</t>
  </si>
  <si>
    <t>however, I prefer i7</t>
  </si>
  <si>
    <t>Danylo</t>
  </si>
  <si>
    <t>Reasonable price for the possibilities</t>
  </si>
  <si>
    <t>Fast delivery 100%</t>
  </si>
  <si>
    <t>tavpong</t>
  </si>
  <si>
    <t>Relatively cheap and efficient</t>
  </si>
  <si>
    <t>beniamin</t>
  </si>
  <si>
    <t>Andrei</t>
  </si>
  <si>
    <t>good processor for gaming</t>
  </si>
  <si>
    <t>Best CPU under 1k</t>
  </si>
  <si>
    <t>geelbehn</t>
  </si>
  <si>
    <t>Tested is working</t>
  </si>
  <si>
    <t>The store delivers items quickly. The product can be used normally.</t>
  </si>
  <si>
    <t>Dzal</t>
  </si>
  <si>
    <t>efficient Shop on +</t>
  </si>
  <si>
    <t>rueducommerce.fr Shopper</t>
  </si>
  <si>
    <t>Git works with rtx 3060</t>
  </si>
  <si>
    <t>At this price, top</t>
  </si>
  <si>
    <t>real</t>
  </si>
  <si>
    <t>Great processor at this price</t>
  </si>
  <si>
    <t>At this price, no competition</t>
  </si>
  <si>
    <t>At this price it can be.</t>
  </si>
  <si>
    <t>A successful series from Intel :)</t>
  </si>
  <si>
    <t>Alright</t>
  </si>
  <si>
    <t>Rapide et efficace</t>
  </si>
  <si>
    <t>No problem thank you</t>
  </si>
  <si>
    <t>I like</t>
  </si>
  <si>
    <t>It's working fine for now</t>
  </si>
  <si>
    <t>very good processor</t>
  </si>
  <si>
    <t>The treatment of 10 by the seller and super fast shipping in 2 days</t>
  </si>
  <si>
    <t>Mykhail</t>
  </si>
  <si>
    <t>Good percentage</t>
  </si>
  <si>
    <t>I recommend it at this price!</t>
  </si>
  <si>
    <t>Natan</t>
  </si>
  <si>
    <t>Super procek c;</t>
  </si>
  <si>
    <t>Thank you</t>
  </si>
  <si>
    <t>Cheap and good</t>
  </si>
  <si>
    <t>Gonzalo Daniel Rios</t>
  </si>
  <si>
    <t>They take too long to send the order</t>
  </si>
  <si>
    <t>Ok for the price</t>
  </si>
  <si>
    <t>"People's" processor!</t>
  </si>
  <si>
    <t>kittisan24</t>
  </si>
  <si>
    <t>Delivery a little late but packaged well.</t>
  </si>
  <si>
    <t>DURÁN L. J.</t>
  </si>
  <si>
    <t>Perfect, as described, fast shipping</t>
  </si>
  <si>
    <t>Franiciszek</t>
  </si>
  <si>
    <t>nice process</t>
  </si>
  <si>
    <t>I highly recommend it</t>
  </si>
  <si>
    <t>latthapholsrijanthawong</t>
  </si>
  <si>
    <t>I have received the product.</t>
  </si>
  <si>
    <t>Well packaged fast delivery</t>
  </si>
  <si>
    <t>lux</t>
  </si>
  <si>
    <t>rianfbr</t>
  </si>
  <si>
    <t>Safe, fast delivery, appropriate goods👍👌</t>
  </si>
  <si>
    <t>thanh_tung28</t>
  </si>
  <si>
    <t>good stuffs</t>
  </si>
  <si>
    <t>Fast delivery, latest month warranty.</t>
  </si>
  <si>
    <t>przemysław</t>
  </si>
  <si>
    <t>After switching with zen2 I expected it</t>
  </si>
  <si>
    <t>git</t>
  </si>
  <si>
    <t>For this price approx</t>
  </si>
  <si>
    <t>top at this price</t>
  </si>
  <si>
    <t>Top tier for this cache</t>
  </si>
  <si>
    <t>JKjb</t>
  </si>
  <si>
    <t>ON fest</t>
  </si>
  <si>
    <t>laparun</t>
  </si>
  <si>
    <t>Great service I order all the time from this shop.</t>
  </si>
  <si>
    <t>Jest moc.</t>
  </si>
  <si>
    <t>Eric O.</t>
  </si>
  <si>
    <t>Ownership: 1 week to 1 month</t>
  </si>
  <si>
    <t>Pros: Great service. Was quick, well packed and taken care for. I will order again fom them for other future purchasesOverall Review: Highly recommended 7</t>
  </si>
  <si>
    <t>https://www.newegg.com/d/profile/reviews/TTFkYXpmQnBvaWlZTkltbTZnRERIYVJndGpmVjFUSW8%3D</t>
  </si>
  <si>
    <t>Intel Core i7 14700K Core i7 14th Gen 20 Core (8P+12E) LGA 1700 125W Intel UHD Graphics 770 Processor Boxed BX8071514700K</t>
  </si>
  <si>
    <t>newegg</t>
  </si>
  <si>
    <t>william g.</t>
  </si>
  <si>
    <t>running great</t>
  </si>
  <si>
    <t>Pros: nice and fast running on a Z690 ASUS heroCons: just a little hot but i undervolted a wee bit,  temps are good even when gamingOverall Review: i had a 12700k nice bump runs good 7</t>
  </si>
  <si>
    <t>https://www.newegg.com/d/profile/reviews/NXo0NUN4RitFZnJreUtQV0p1WjB1Z1FUY3ZIbCtlRmI%3D</t>
  </si>
  <si>
    <t>Don't worry about it getting hot</t>
  </si>
  <si>
    <t>Overall Review: It does what a CPU is designed to do, and it's pretty darn good at it. 
Do note that these latest generations are designed to ramp up power consumption, and therefore temperature, as quickly as it can to process as fast as it can.  This means, any tasks that use 100% CPU will cause the CPU to go up to 100℃ almost immediately.  If your fan curves are set to go to max at 100℃ (which they usually are by default), then you're going to have a rather noisy computer.  But you can lower your fan curves to not go at max, and the CPU will throttle itself so that it still doesn't go above 100℃. 6</t>
  </si>
  <si>
    <t>Beast CPU!</t>
  </si>
  <si>
    <t>Pros: Powerful, and not too much slower than 13900k, but much less expensive.  Four extra e-cores compared to 13700k.  Huge upgrade from my 3770k which I've been using since 2012.Cons: Power consumption and heat!  240mm radiator is ok but 360mm radiator or better is recommended.Overall Review: I recommend this CPU for anyone who wants a powerful CPU but wans to save a bit of money relative to 13900k or 14900k. 5</t>
  </si>
  <si>
    <t>Chris W.</t>
  </si>
  <si>
    <t>Zoom Zoom</t>
  </si>
  <si>
    <t>Pros: Nice upgrade from an i7-7700k
Put it on a Gigabyte Aorus Elite X wifi7 (NOT Recommended if your on Win 10 - NO DRIVERS AVAILABLE!)
Using a LIAN LI Galahad II Trinity Performance 360 sports me 30c idle temps. Max temp hit 86c after 10 mins with Cine23. Game temps around 50/55c.
Case: Lancool 216RX Black SteelCons: Could only get 7600m/ts from my 7800m/t mem kit.Overall Review: I'm glad I didn't listen to reviewers about this chip. I'm quite happy with it. 5</t>
  </si>
  <si>
    <t>https://www.newegg.com/d/profile/reviews/c0FwU0VabDN0akM1bUk0bGJNaU4vVFNyQmVkUDJXbGc%3D</t>
  </si>
  <si>
    <t>Mitra M.</t>
  </si>
  <si>
    <t>Very Fast and Very HOT</t>
  </si>
  <si>
    <t>Pros: Phenomenal performance, scores great on Cinebench and Windows feels extremely snappy.Cons: This chip gets unbelievably hot and uses almost 300W of power at load.Overall Review: Have a good cooler (AIO preferably) and a solid high-wattage PSU. The energy efficient days of Intel are long gone. 4</t>
  </si>
  <si>
    <t>https://www.newegg.com/d/profile/reviews/S3hoMjd1N1NzY1U0b1kxaWkwMEZoM1N6MEd1RnNnak4%3D</t>
  </si>
  <si>
    <t>John L.</t>
  </si>
  <si>
    <t>Pros: Easy install in my new build. Very fast, seems to stay cool. No glitches.Overall Review: Recommend this CPU 3</t>
  </si>
  <si>
    <t>https://www.newegg.com/d/profile/reviews/MjUvVU5hYkdPSGhuQU5qNWFqTUY1RzA1VG9xNWdZM3Y%3D</t>
  </si>
  <si>
    <t>Diamond in the rough</t>
  </si>
  <si>
    <t>Ownership: 1 month to 1 year</t>
  </si>
  <si>
    <t>Pros: This CPU performs great, I'm breezing through my editing workloads in DaVinci, After Effects among others, gaming is definitely a delightful experience, though I bought this as a work horse first.Overall Review: Anyone looking into Intel CPUs this is a worthy product. 2</t>
  </si>
  <si>
    <t>https://www.newegg.com/d/profile/reviews/dW1zS3kxdU1QRVo5blIvVVc2VHNrM1RuK29hQWxhOTU%3D</t>
  </si>
  <si>
    <t>Colin W.</t>
  </si>
  <si>
    <t>Great Processor. Very Power Hungry.</t>
  </si>
  <si>
    <t>Pros: Is actually different from its 13th Gen. counterpart.
Makes for a stable computing environment.
Works in a Z690 Motherboard.Cons: Is really just 13th Gen. with 4 more E-Cores.
Goes over advertised Standard and Turbo TDP by 50 Watts out of the box.
Limiting power usage isnt novice friendly.
Needs a BIOS update to work in older Motherboards.Overall Review: Due to my set up, I have a strict power-limit. Good thing is, the advertised power limit is within that limit. Bad thing is, Turbo goes up 300 Watts. Had to knee cap its max power usage to 130 Watts, so it can only reach 5 GHz on the P-Cores and 4GHz on the E-Cores for me. Good thing(?) is that doesnt really impact how its performance feels and doesnt significantly hurt its benchmark score.
I would buy again. That said, there really needs to be a change in the approach to Turbo in future chips. Doubling the power usage from what its advertised to use just feels wrong. 25% seems like the right amount of increase. 50% for the top-line. 2</t>
  </si>
  <si>
    <t>https://www.newegg.com/d/profile/reviews/ZU0xOGtQcDgrcnRzcU1aeWVGN2syZWJuNmtzUnFhWnM%3D</t>
  </si>
  <si>
    <t>Underwhelming, Multiple issues, Bios and Heat</t>
  </si>
  <si>
    <t>Pros: Really good Benchmark scores if you can manage the heat
Great FPS in CPU based gamesCons: High Cost
Overheats, Don't even bother with Heat sinks, You will need an AIO.
Many MOBO's require BIOS updates due to extreme overclocking out of the box. Terrible coordination between the MOBO companies and Intel.Overall Review: I use to be an intel user, but I Don't recommend the 14th gen, instead get 7800x3D. I regret my choice. Hopefully I can get a refund and swap to the other CPU.
Otherwise you can wait for 15th gen Intel for a potentially better option. 1Manufacturer Response:Hi there,
Thank you for sharing your feedback with the Intel Core i7-14700K. We appreciate your response and are sorry to hear that the product did not meet your expectations.
It's important for high-performance CPUs like the i7-14700K to have proper cooling solutions. The use of an AIO (All-In-One) liquid cooler can indeed be beneficial for managing temperatures effectively, especially under heavy loads. 
Regarding the BIOS updates, motherboard manufacturers often release updates to optimize compatibility and performance with new CPUs. Regularly check your motherboard manufacturer's website for BIOS updates that can enhance stability and performance.
We understand that your experience has been frustrating and that you are considering a switch. If this is the case, we recommend contacting the original seller to review warranty options. Should this fail, you can also contact our customer support team for further assistance 
https://www.intel.com/content/www/us/en/support/contact-intel.html#support-intel-products_873:873
Thank you for choosing Intel. Carlos_Intel.</t>
  </si>
  <si>
    <t>Zezi</t>
  </si>
  <si>
    <t>Beats 13900k</t>
  </si>
  <si>
    <t>Pros: 900fps on league of legends
Plays games very well
Paired with MSI 360mm AIO works wellCons: Runs warm little sketchyOverall Review: Good cpu 1</t>
  </si>
  <si>
    <t>https://www.newegg.com/d/profile/reviews/cFljY0ZxTTJHWVhYOHI2eGNHSFBHUkZtMTU1amlPNFQ%3D</t>
  </si>
  <si>
    <t>Michael P.</t>
  </si>
  <si>
    <t>About 10x faster than a 6th Gen Core i5</t>
  </si>
  <si>
    <t>Pros: After I bought this, a friend asked how much faster the 14700k is in comparison to his older Core i5-6500. Since I have overclocked and non-overclocked scores for a 6600k saved to the CPU-Z database, I was able to check.
In the CPU-Z v.17 benchmark a 6th Gen i5 or i7 typically scores around 450 to 500 in the single-core benchmark, and the i5 scores somewhere around 1500 to maybe 2000 in the multithreaded benchmark, depending on the clock frequency and XMP. The 14700k on the other hand scores around 900 points in the single-core benchmark and around 14500 in the multithreaded benchmark. It's really amazing to see how much better these late Raptor Lake processors are in comparison to all of these 14nm Skylake based processors.
I still have an i5-6600k that can hit 4.8GHz with the RAM tuned at 3000MT/s and it scores around 500 points in the CPU-Z single-core benchmark, and about 2000 points in the multithreaded score. 
I'm using this with an Asus board and the SP scores are a bit above average. I think the combined SP score is around 78 and the MC SP score is 76.Cons: It consumes a lot of power and the 14700k really needs a good 280mm AIO. A large Air-Cooler is doable, but I'd have to under-volt and tune it to make it work right with a larger twin-tower heatsink. 
No upgrade path. Who is really going to upgrade from a 14700k to a 14900k? 
I'm running this with Hynix-A die 7200MT/s 32GB RAM. I can boot into the OS and run everything with XMP enabled. I have not tried any real memory stress tests like Karhu to see if it's 100% stable. Speaking to whoever is reading this. If you go beyond 6400MT/s, then it's worth stress testing your RAM to make sure it's stable. If you're using a motherboard with four memory slots, then don't expect to go blazing through with DDR5-8000 RAM. You really need a 1 DIMM per channel board for that sort of thing.Overall Review: I bought this to upgrade a Core i9-9900k in someone's system. I would have gone with a 14900k but the user is just gaming and running photoshop. Don't get me wrong, the i9-9900k is still a strong CPU, but the user wants an upgrade for running a high refresh rate monitor.
The system is a
Liquid Freezer III RGB edition 360mm
Asus Maximus Hero z690
Be Quiet PSU
WD SN850X 2TB 1</t>
  </si>
  <si>
    <t>https://www.newegg.com/d/profile/reviews/OG5xci9YaHhzbFZJQ1pTUjQ4UU83Zz09</t>
  </si>
  <si>
    <t>Aaron L.</t>
  </si>
  <si>
    <t>much faster then my old set up.  im enjoying it so far.</t>
  </si>
  <si>
    <t>Overall Review: would reccomend 1</t>
  </si>
  <si>
    <t>https://www.newegg.com/d/profile/reviews/VGN1bjFzRjlSbnJobnF2TVR5Wk1QTTBmRHBkbVlUbk4%3D</t>
  </si>
  <si>
    <t>DEAN M.</t>
  </si>
  <si>
    <t>Great Processor, 20 Cores and 28 Threads</t>
  </si>
  <si>
    <t>Pros: Love all the cores and working on reducing the voltage used
Using a contact frame, very easy to installOverall Review: Upgraded from a 12700K and can really tell the difference. 11 2</t>
  </si>
  <si>
    <t>https://www.newegg.com/d/profile/reviews/ZXpMU1hvZ3VFeFFRMkFKT0lLcnJZdz09</t>
  </si>
  <si>
    <t>Great upgrade from 10th gen</t>
  </si>
  <si>
    <t>Pros: super fastCons: need a good coolerOverall Review: a lot of people say 14th gen sucks but if you are upgrading from 10th or 11th gen it makes a huge difference.
 I got this mainly for 3D design (zbrush, Blender, Clo). I had 10700k before.  it is so much faster. zbrush is smooth with models with 100s of milions of polygons which is crazy. fabric rendering in Clo is almost real time. ive never seen that before. 
 but what i was surprised by was how much it improved gaming. COD got nearly 2X the performance  for me. frame times feel very steady for almost all games I had issues with before. 
only thing is it can get hot. in games it never really gets over like 50 degrees. but if you are rendering an animation it can get to like 80 or 90 degrees. i have a 240mm AIO cooler which is doing the job but I feel like it couldnt hurt to upgrade my cooling set up. 
but overall this was a great purchase. if you havent upgraded in awhile this is a great time too. especially with 15th gen looking like it might alien gamers. 6 1</t>
  </si>
  <si>
    <t>A+++</t>
  </si>
  <si>
    <t>Ownership: 1 day to 1 week</t>
  </si>
  <si>
    <t>Pros: A+++Overall Review: A+++</t>
  </si>
  <si>
    <t>Kyle H.</t>
  </si>
  <si>
    <t>14700 I7 Intel CPU</t>
  </si>
  <si>
    <t>Ownership: less than 1 day</t>
  </si>
  <si>
    <t>Overall Review: Very Nice product</t>
  </si>
  <si>
    <t>https://www.newegg.com/d/profile/reviews/OG1kVTA1TTBFNlRjaVRlanBKd0l1UlFISGJIZ1IzZ0k%3D</t>
  </si>
  <si>
    <t>Great CPU for the Price, not cheapest, but great performance</t>
  </si>
  <si>
    <t>Overall Review: nearly as much performance as the 14900K, but with fewer E cores and slightly lower Boost clock. but honestly nowadays you wont be CPU bottlenecking for the price difference.</t>
  </si>
  <si>
    <t>Pros: - Fast
- Stable (so far)
- Massive performance for all-core workloadsCons: - Requires tuning in motherboard settings
- PriceyOverall Review: Drop in upgrade from 12700K went off without a hitch. Temps are decent once I tuned it in mobo settings- PL1 and PL2 at 253 and 307 ICCMAX and adaptive offset vcore at -0.080. Perfectly stable so far and relatively cool, although my settings will reduce all-core boost around 200MHZ which makes hardly any difference since now it doesn't thermal throttle ever. Default motherboard settings draw ridiculous power and my 240 AIO cannot cool it.</t>
  </si>
  <si>
    <t>https://www.newegg.com/d/profile/reviews/STBzaUY3bDVtdURJcFp6cWVRZWpOZz09</t>
  </si>
  <si>
    <t>Trylar</t>
  </si>
  <si>
    <t>Pros: Big performance jump from my 8086k like I expected. Works like it's supposed to, as far as I can tell, and doesn't run too hot.Cons: None that I've noticed.Overall Review: No regrets. Would buy again.</t>
  </si>
  <si>
    <t>https://www.newegg.com/d/profile/reviews/VkY4UXF0akhDWEpoQnN1UzlZRkxZWHhTQUhSN3AxQ1c%3D</t>
  </si>
  <si>
    <t>Quicksync is amazing</t>
  </si>
  <si>
    <t>Pros: Bought this more for quicksync for transcoding in plex on my unraid server but handles all of my other dockers working at the same time without issues.  At first I was getting upset with the temps constantly hitting 90+ but found it was the manufacturer starting with Asu forcing their "optimized" settings. Disabled their settings and now don't see temps over 80 on air.Cons: NoneOverall Review: For my needs it works perfect and with some bios setting checks it can be a decent temp yet powerful cpu.</t>
  </si>
  <si>
    <t>https://www.newegg.com/d/profile/reviews/WUZqenNDWElBSDcyK1NzMk8xc0hUQT09</t>
  </si>
  <si>
    <t>Arrived quickly.</t>
  </si>
  <si>
    <t>Pros: Priced reasonably, quick shipping.Cons: Box was beat up upon receiving. Looked as if it was delivered by Ace Ventura. However, it did it's job protecting the CPU so no complaints. Other than making me wonder if it not damaged.Overall Review: Decent CPU, have yet to install due to waiting on further components and wiring harness building. 
Note to anyone buying a 14th generation Intel core. This will work on most 12th and 13th generation Motherboards. be sure to confirm that the board you select has a viable bios update via the manufacturers website and to install the bios update via flashdrive before CPU install. 
I returned a perfectly good motherboard due to this instead of just returning the RAM and updating the Bios. 
Oh well that's what makes learning something new "fun" I guess. Lol</t>
  </si>
  <si>
    <t>Overall Review: Update on mother board is required this is the latest generation must keep in mind , after updating its the best</t>
  </si>
  <si>
    <t>NICE CPU</t>
  </si>
  <si>
    <t>Overall Review: Overall satisfied</t>
  </si>
  <si>
    <t>Art P.</t>
  </si>
  <si>
    <t>Runs Hot</t>
  </si>
  <si>
    <t>Pros: Great performanceCons: I'm NOT overclocking and the thing runs hot enough to cause my new Corsaire CPU fan to spool up way too often, annoying me.  I'm using a heat pipe fan style but I'll have to invest more $$ in a quieter water cooled system.
Update: running at 10-15% load processor is 60-65* C and fan is blasting away @ 2100 RPM.  At 8% load, runs in the low 50's.  Yes, fan is correctly installed with high quality thermal paste.  I have three chassis fans running around 900 RPM (two push, one pull), inside of chassis is not hotOverall Review: I have no regrets, would buy again.  Just be prepared for an overactive air cooled CPU fan, or invest more in a water cooled system. 2 2</t>
  </si>
  <si>
    <t>https://www.newegg.com/d/profile/reviews/ZDNJRERNYTV0M2dXcEpXcjhWT2dRVEo0WjVXSmlEdm0%3D</t>
  </si>
  <si>
    <t>Thibault</t>
  </si>
  <si>
    <t>Bewertung für Intel Core i5 13600K 14 6+8 3.50GHz So.1700 WOF</t>
  </si>
  <si>
    <t>The 13th gen of Intel desktop CPUs is really beefy! Only downside? Heat generation. Get a good air cooler or watercooling, because these little blocs of transistors and silicium will easily climb to 95C-100C. A good way to manage the heat is also to throttle the maximum cores speeds with Intel Extreme Tuning Utility. By slowing down your cores a few 0,4Ghz on the P-cores and 0,3Ghz on the E-cores, you can reduce the heat generation by 33% as well as power consumption, resulting in a sacrifice lesser than 5% of your performances. Good trade-off, IMO. L Other than that, the i5 13600K is a good starting point for a gaming PC, not too expensive and quite versatile if you plan on doing more than just gaming.</t>
  </si>
  <si>
    <t>Reviewed on mindfactory.de</t>
  </si>
  <si>
    <t>Intel Core i5 13600K</t>
  </si>
  <si>
    <t>Blighthero</t>
  </si>
  <si>
    <t>[Rewarded Review] Punches Above Its Weight</t>
  </si>
  <si>
    <t>The i5-13600K is a great value and punches above its weight. If you play videogames and have a RTX 4070/4070Ti, these two pair up extremely well. While an i7-13700K may seem like the better CPU, it is at least $100 more. The performance difference in videogames is very minimal. A few frames per second. It has been able to run everything I have thrown at it including workstation programs. Video editing programs run smoothly. Highly recommended for price and performance, without sacrificing performance. A great value.</t>
  </si>
  <si>
    <t>Reviewed on bestbuy.com</t>
  </si>
  <si>
    <t>KelvenS</t>
  </si>
  <si>
    <t>[Rewarded Review] Processor for Peak Performance</t>
  </si>
  <si>
    <t>I recently invested in a new processor, and it has exceeded my expectations. The performance boost is palpable across various applications and tasks. Whether it’s demanding software or intense gaming sessions, this processor handles everything effortlessly. The multi-core efficiency is commendable, ensuring smooth multitasking without compromising speed. The energy efficiency is a welcome feature, contributing to a cooler overall system. In summary, this processor stands out as a powerhouse solution for users aiming to elevate their computing experience to new heights.</t>
  </si>
  <si>
    <t>wil-60246</t>
  </si>
  <si>
    <t>Great Processor For the Price</t>
  </si>
  <si>
    <t>This processor is beastly for the price point. Don't let the i5 designation fool you - this processor will do absolutely everything you want it to do unless you work in a field where the higher core counts of the i7 and i9 are necessary. If you aren't sure whether you need the extra cores, then you don't. For Joe Schmos like me, the 13600k is a great value and an excellent performer. A couple tips: 1. Look into custom mounting brackets, as these can lower the operating temperature. Using these can be tricky, but it's worth it. 2. Consider setting a limit on the turbo, otherwise it will run at 184W at all times when under load. This is not usually necessary, the 125W non-boost limit is already great performance, and it will pull 184W for short periods for sudden demand. 3. Air ...More</t>
  </si>
  <si>
    <t>Reviewed on ebay.com</t>
  </si>
  <si>
    <t>ChristopherW</t>
  </si>
  <si>
    <t>[Rewarded Review] Intel hit a homerun</t>
  </si>
  <si>
    <t>Solid cpu. Best cpu I've ever used. Amd can't touch it at the price. It's about to go down in price due to 14th gen. The 14th gen isn't any better. Just slightly more power efficient. Save your money and get the 13th gen. Just know you absolutely NEED at least a 240mm aio to cool it. If you have a water cooler, great but get ready to spend more on a cooler. Once you get it properly installed and cooled, it's a big boy cpu with big boy pants performance. Don't hesitate, just buy it. It's that good. I have a feeling, it'll be hard to replace in the future. I think we're looking at the next 2600k. I'm betting you'll use it for a decade and not think twice about it.</t>
  </si>
  <si>
    <t>Tyler C</t>
  </si>
  <si>
    <t>Great performance and price 13th Gen CPU</t>
  </si>
  <si>
    <t>Initially I wanted to purchase the 13700k, however, after seeing a lot of performance benchmarks I decided on this CPU. The 13600k has performed well above what I need for the usual games I play ( Warframe, Hell Let Loose, Deep Rock Galactic). Coming from a 9700k, I feel the performance has increased double if not more. Starfield was the one game I wanted to try and have good performance in and the 13600k has surprisingly knocked it out of the park. Combined with a Noctua DH-15, the temperatures are well within manageable (25-35°C at idle and 65-78°C under load. 93°C during cinebench runs).</t>
  </si>
  <si>
    <t>Reviewed on microcenter.com</t>
  </si>
  <si>
    <t>Adan</t>
  </si>
  <si>
    <t>[Rewarded Review] High boost clock</t>
  </si>
  <si>
    <t>I recently upgraded to the Intel Core i5-13600K 13th Gen processor and it's been a huge step up. The 14 cores make my computer really fast, whether I'm gaming, working, or just browsing the web. It goes from 3.5 to 5.1 GHz, so it's super quick but also flexible depending on what I need. I noticed everything runs smoother now, even when I have lots of programs open. It was easy to install, and it's been reliable since day one. This processor gives me exactly what I need for a great price. Couldn't ask for more.</t>
  </si>
  <si>
    <t>Ken from Grimsby</t>
  </si>
  <si>
    <t>Paired with an ASUS Prime Z790-A Wifi MB</t>
  </si>
  <si>
    <t>Fitted to an ASUS Prime Z790-A Wifi MB, Samsung 990 SSD, 32GB DDR5 5600 and a Seasonic G12-GM-650W PSU running under Win11 and using the integrated graphics with no problems at all. I did have to manually install the wifi driver during the Win11 setup using 'Shift-F10' for access but apart from that everything was fine. I do recommend the ASUS MB as using Armoury Crate made loading/updating the drivers post Win11 installation really easy. I've also fitted an extra 3 Arctic F12 PWM fans ready for a graphics card when I select one so my new PC is quite quiet at the moment.</t>
  </si>
  <si>
    <t>Reviewed on scan.co.uk</t>
  </si>
  <si>
    <t>vegastechie</t>
  </si>
  <si>
    <t>[Rewarded Review] Can Run Hot, but Undervolting Helps</t>
  </si>
  <si>
    <t>I wanted something a little less hot than a 13900K that I also own, but also something that would perform well for my work-from-home PC. The 13600K fit that bill perfectly. It still does run hot out of the box, but I undervolted it and I am able to keep temps between under 47 degrees when I process my work apps, and at idle it hovers around the mid 30 degree marks on average. I don't game on this particular PC but I do have a 4060TI card on a Z790 DDR5 mobo if I did want to do some light gaming and I am sure it would be up to the task easily. I could not recommend this CPU enough, but just know it can run hot so keep that in mind.</t>
  </si>
  <si>
    <t>MrIphoneProMax</t>
  </si>
  <si>
    <t>[Rewarded Review] i5 13600K</t>
  </si>
  <si>
    <t>Amazing CPU! Stays nice and cool and performance is throgh the roof. Considered the i7 13700K but this thing….absolutely amazing. Stays cool in day-to-day activities under 39 degrees and under load when gaming stays between 48-50 degrees. For anyone looking for a good review much like me before building my pc, I can say just get this! Haven’t overclocked because no need. Paired with MSI Suprim X 3090Ti and is a beast with ZERO bottleneck.</t>
  </si>
  <si>
    <t>SFK07</t>
  </si>
  <si>
    <t>Hot Chip</t>
  </si>
  <si>
    <t>Massive difference upgrading from 4670k. More cores and threads that I really need but I’m probably good for another 10 years. The chip is quite toasty though. Using a H100x Elite AIO and stock BIOS I didn’t like how hot it got under load (reached 100c) or idle so ended up undervolting it by -0.12. Dropped max temp down to high 80s under load. Makes no difference for my casual gaming, Starfield runs like poo anyway!</t>
  </si>
  <si>
    <t>Building a creative computer</t>
  </si>
  <si>
    <t>I had not built a PC in over 10 years and started researching on B&amp;H. This CPU and motherboard combination clearly met my needs at a great price. The shipped packages arrived a day early along with the hard drive and fans I ordered. Computer was built the next day and has been amazing. I found B&amp;H very helpful about compatibility of components so I was assured of hassle free set-up. As I grow my system my first stop will be B&amp;H as it is for my photo and music hobbies.</t>
  </si>
  <si>
    <t>Reviewed on bhphotovideo.com</t>
  </si>
  <si>
    <t>Steven W.</t>
  </si>
  <si>
    <t>Really powerful processor ,perfect for gaming or editing large image files coupled with 8GB video card. It does run hotter than older 6 cores but seems to run fine using the Intel RM1 stock cooler on it. Usually I have three to four editing programs running together, the average temp of the processor is around 50c, well within its ratings. The 14 cores of this cpu easily handle the tasks given. Mounted on a Asus Prime Z790 board the result is a pleasing quiet set up.</t>
  </si>
  <si>
    <t>Reviewed on novatech.co.uk</t>
  </si>
  <si>
    <t>Jon</t>
  </si>
  <si>
    <t>I'm really on the fence with this. I primarily just use my system for gaming and having this cpu seems to be overkill. I went from an i7 7700k to this and have barely noticed any differences in gaming performance. I'm hoping future titles may use more than the usual 1-6 cores so i can see this cpu actually do something. That said i was in a toss-up between this and a amd 7800x3d, however this was cleaper and looking over most reviews performs about as well... Actually better i hear amd 7x series cpu's have a habit of blowing up. Advice to potential buyers? unless your going to be doing tasks to use all the cores it may not be the most cost effective upgrade..</t>
  </si>
  <si>
    <t>Reviewed on cclonline.com</t>
  </si>
  <si>
    <t>DellS3220DGF</t>
  </si>
  <si>
    <t>[Rewarded Review] Fantastic 13th Gen processor, couldn't be happier</t>
  </si>
  <si>
    <t>Fantastic processor. Powerful, fast, runs at great temps. I went to this from a 10850k and could not be happier with it. It regularly clocks itself up to 5.8ghz in single core processes and never gives me a single issue. 12/13th Gen Intel processors are really a fantastic lineup.</t>
  </si>
  <si>
    <t>Joemama</t>
  </si>
  <si>
    <t>[Rewarded Review] Great mid range performer</t>
  </si>
  <si>
    <t>Solid performance for a mid range system, no complaints! Stays pretty cool with a 240 AIO even when running multiple applications and gaming. If you don’t NEED the best or the best, this is a good budget option. Would still like to see the prices come down more in line with what budget/midrange Intel was like a few years ago, but in the current market it doesn’t seem like we will see that any time soon</t>
  </si>
  <si>
    <t>[Rewarded Review] Gaming on a 13600K/6700 non-XT build</t>
  </si>
  <si>
    <t>As far as price to performance on this model, and from the 2 months of having owned it, this CPU is great for anyone looking to make a modern build for 1440p gaming extensively, and 4k gaming on a budget. 1440p 144hz is a breeze, and I am seeing caps around 350-440 frames in valorant with a 6700 non-XT GPU. Certified good in low end 1440p gaming like valorant and siege on my GPU, and works decently well for AAA titles, seeing 60-90hz on most titles in the same CPU/GPU build.</t>
  </si>
  <si>
    <t>Powerful CPU! BUT!</t>
  </si>
  <si>
    <t>I had many temperature issues at start with this CPU, but after undervaluing and some AI tweaks on B760I ASUS board, i could've better benchmark scores on low temperatures. Before UV : 23300 Score - 100 Degree Throttling on full cooling speed (AIO) After UV : 24600 Score (Cinebench R23) 82 Degree Maximum Temp. If you are thinking about which is better for you in comparison with AMD Ryzen 7700X, I would recommend the 13600K More, since I already tried both CPUs and I am much impressed by Intel i5 13600K.</t>
  </si>
  <si>
    <t>Reviewed on digitec.ch</t>
  </si>
  <si>
    <t>YaBoi</t>
  </si>
  <si>
    <t>Best upgrade from 6th gen Intel</t>
  </si>
  <si>
    <t>Had an i5-6600k paired with a gtx 1070 that could barely handle 1440p at low settings. Once I added a vertical 1440p monitor, couldn’t run most games. Much needed upgrade and on the cheaper end after grabbing a ddr4 lga 1700 board. If you are gonna grab this, make sure your board has bios flashback. Only way to update the bios to work with 13th gen intel is through the flashback, otherwise it will NOT work. Bought a b660 that didnt have flashback and had to return to get a z690 with it.</t>
  </si>
  <si>
    <t>Codey</t>
  </si>
  <si>
    <t>Highly recommend this brand new processor for the price. Was looking at this or the new Ryzen 5 7600x. At the time both were $300 and this blows the Ryzen out of the water. At the time of this review the Ryzen is now $250 and the Intel i5 13600k is still $300. Highly recommend this Intel processor but both are good choices. Nice upgrade from my old Intel core i3. I’m running this for gaming at 1440p with a 3060 and get great fps and low temps.</t>
  </si>
  <si>
    <t>kevtr0n</t>
  </si>
  <si>
    <t>[Rewarded Review] An i5 not to be underestimated</t>
  </si>
  <si>
    <t>Upgraded from X99 6c12t and the generational improvement is massive. I was hesitant because I always have had i7’s, however, unless you are content editing/creating regularly, and need the time savings, this particular i5 is golden for the price. This is a situation where Intel’s competition has been a huge benefit for consumers. This processor also supports both DDR4 &amp; DDR5 motherboards so if you’re already using DDR4, you don’t need to toss it in the boxes of parts you may already have.</t>
  </si>
  <si>
    <t>TheMarksman100</t>
  </si>
  <si>
    <t>Best value this generation</t>
  </si>
  <si>
    <t>I upgraded from 3700x. I kept my DDR4 RAM and switched platforms for a balanced upgrade in performance. This CPU does not disappoint. 5800x3d was on my mind but I needed a boost in production workloads. Staying with DDR4 will not be as good as DDR5 but if that’s absolutely necessary, I’d wait until RAM prices drop even more. i7 isnt worth it if gaming is all you do and minor production. Save the extra money</t>
  </si>
  <si>
    <t>BigGamer35</t>
  </si>
  <si>
    <t>[Rewarded Review] Great value for performance.</t>
  </si>
  <si>
    <t>Best bang for buck cpu on the market. 14 cores and single core oc at 5.8ghz with ddr5 ram 7200mhz xmp 1 with no issues. Temps are running cool compared to the i9. Perfect cpu for gaming. Built 3 pc's for friends with this cpu and they are all amazed at how fast this i5 performs for there gaming needs. Will recommend to any one wanting to build a new gaming pc.</t>
  </si>
  <si>
    <t>benhi1</t>
  </si>
  <si>
    <t>One of the best gaming CPUs you can get</t>
  </si>
  <si>
    <t>Excellent processor for gaming and multi-core performance. Coupled with Noctua NH-D15 and you cant go wrong. 26-32c temps at idle or just watching online videos. Upper 30s and low to mid 40s when gaming. Amazing!</t>
  </si>
  <si>
    <t>TrinityG</t>
  </si>
  <si>
    <t>[Rewarded Review] Incredibly worth it!</t>
  </si>
  <si>
    <t>Perfect CPU for 4070. 12400f not enough for 4070 to reveal its true power. H12 cooler also keeps this cpu pretty darn cool under gaming. Haven’t had any problems maxing out settings on Cyberpunk and Alan Wake. Insane FPS in Fortnite too!</t>
  </si>
  <si>
    <t>Coming from an i9-9900, this is a solid upgrade</t>
  </si>
  <si>
    <t>Great upgrade from my i9-9900kf. I did a ton of research and even made the mistake of getting a 12th generation i5 before realizing there was more value in the 13th gen. The performance increase from my old i9 has been noticeable and worthwhile. My mind is at ease knowing my PC is future proofed for at least 4-6 years...Riiiight, I'm an enthusiast and most likely will upgrade before then, but at this point I am satisified with a top-tier i5 and not longing for an i7 or beyond.</t>
  </si>
  <si>
    <t>Everything I wanted from a cpu. Haven’t gotten into manual overclocking, but simple oc is easy and effective with this cpu. Even with the higher heat it cools very quickly after load. The multi core performance is more than enough, though the single core performance was why I bought this cpu. Would recommend for anyone running a workstation with a few high intensity programs.</t>
  </si>
  <si>
    <t>Reviewed on umart.com.au</t>
  </si>
  <si>
    <t>MikeM</t>
  </si>
  <si>
    <t>Fantastic everything performance!</t>
  </si>
  <si>
    <t>My build - no issues! Intel Core i5-13600 Scythe FUMA2 cooler MSI PRO Z690-A DDR4 TEAMGROUP T-Create Expert overclocking 10L DDR4 64GB Kit (2 x 32GB) 3200MHz (PC4 25600) CL16 Intel 670p Series M.2 2280 2TB SSD PowerColor RX 6800 Red Dragon Fractal Design Torrent Compact Case Super Flower Legion GX Gold PRO 750W 80+ Gold PSU</t>
  </si>
  <si>
    <t>[Rewarded Review] good budget cpu</t>
  </si>
  <si>
    <t>so this cpu is above average and worth your money if it fits into your budget because it meets a happy middle in terms of performance and price. ive been playing very large games and creating massive amount of core usage but this thing had been working nonstop with no issues. i will say its cool now that its just contacts and not pins</t>
  </si>
  <si>
    <t>[Rewarded Review] Was great but I needed more power</t>
  </si>
  <si>
    <t>The 13600k is an amazing processor for the price. But personally I’d recommend the 14600k simply of the small price difference and a decent performance jump. But if you want to save a little bit but still want very strong performance the 13600k will do all of that, and more.</t>
  </si>
  <si>
    <t>Jonthestallion</t>
  </si>
  <si>
    <t>Bought this bad girl for my dads work computer and its been nothing but perfect. Super happy with this cpu. Great on gaming too, or his sometimes heavy work loads. Don’t let bes buy fool ya, this cup can go toe to toe with some big dogs. No better i5 in the world</t>
  </si>
  <si>
    <t>Emma F.</t>
  </si>
  <si>
    <t>The product was packaged well and came very quickly. My only gripe is that the DPD courier does not ring the doorbell!! At the time of purchase there was a lot of speculation about the temperatures because the raptor lake CPUs run hot. I paired this with the deepcool ak620 and it has displayed temperatures 35 degrees and below. My previous PC was 8+ years old so I might just be amazed but everything run so fast and smooth.</t>
  </si>
  <si>
    <t>Review of Intel Core i5 13600K 13th Generation 14 Core Processor</t>
  </si>
  <si>
    <t>Fast and reliable 13th gen CPU. Strong productivity and gaming performance. Don't forget, if you build a system with DDR5 the CPU only supports up to 5600 MHz. (6000 MHz should be fine.)</t>
  </si>
  <si>
    <t>Reviewed on www.ebuyer.com</t>
  </si>
  <si>
    <t>Hightechzen</t>
  </si>
  <si>
    <t>[Rewarded Review] Sweet spot gaming CPU for power/price</t>
  </si>
  <si>
    <t>Great chip at a great price! This handled every game I could through at it - my rig was this CPU (i5), 32 gig RAM, RTX 4070ti, 144hz screen with a mid-range Tomahawk motherboard. Runs BG3 perfect, and doesnt even lag out in the busiest streets of Hogwarts.</t>
  </si>
  <si>
    <t>Great value for a very fast processor. It handles my image and video editing and everyday tasks with ease, even without a dedicated graphics card. Although I’m planning to add one shortly. This 13th generation CPU costs slightly more than the 12th gen version, but the performance is greatly increased. I think this will meet my needs for a good few years.</t>
  </si>
  <si>
    <t>Reviewed on ebuyer.com</t>
  </si>
  <si>
    <t>Good cpu, should get 6 years of use it from it No stock cooler is included. 240mm aio is good enough for general use, but if you're going to overclock then a 360mm aio may be needed. Thermalright contact frame recommended in either case.</t>
  </si>
  <si>
    <t>Reviewed on scorptec.com.au</t>
  </si>
  <si>
    <t>Roberty</t>
  </si>
  <si>
    <t>Pre built bundles saves time and effort.</t>
  </si>
  <si>
    <t>incredibly fast bundle. Built and tested ready to drop into my new case. Was all up and running in a few hours. Had to call tech support because the wifi module was mis assembled. They were helpful but eventually i decided to totally strip the computer down to realign the wifi pcb. Assembling with the water cooler attached is awkward.</t>
  </si>
  <si>
    <t>RayKham248</t>
  </si>
  <si>
    <t>Lga 1700 final cpu is worthy addition to the famil</t>
  </si>
  <si>
    <t>Upgraded from a i5 8400 and the difference is night and day. Everything feels smoother and faster in games and daily usage. Its utilizing my full capabilities of the RTX 3070. If you have a LGA1700 the price to performance is unbeatable. If you have a am4 board go with a ryzen 5800x3d. No need to go out of the way to buy this.</t>
  </si>
  <si>
    <t>Marina</t>
  </si>
  <si>
    <t>[Rewarded Review] Perfect pairing with a 4080 or 4070 GPU</t>
  </si>
  <si>
    <t>Pairs great with my 4080, no dips in FPS. The 13th gen i5 is better than the 12th gen i7. If you plan to get a 4090 then you might want to move up to the i7 or i9 but if your GPU is a 4080 or lower then this is more than enough. No bottleneck.</t>
  </si>
  <si>
    <t>MubasharH</t>
  </si>
  <si>
    <t>I5 13600k with a 6750 xt, 32gb ddr, on z790 itx build. With a 280 aio nzxt cooler it gets a to a toasty 60 degrees under 30 percent load when im gaming. Which as i understand is pretty good. My first build and overall very satisfied.</t>
  </si>
  <si>
    <t>JDeli</t>
  </si>
  <si>
    <t>[Rewarded Review] Price per performance great cpu</t>
  </si>
  <si>
    <t>Great performance, heat power usage on a budget. if you are gaming at less than 4K don’t spend more. I also render video and this thing refused my times from hours to minutes. Kept budget down for whole pc.</t>
  </si>
  <si>
    <t>Bdk2019</t>
  </si>
  <si>
    <t>Very Fast at Lower Price</t>
  </si>
  <si>
    <t>Not much to say about processors other than speed. I dont overclock so its run as a stock processor. According to benchmarks the i5-13600 is the same speed as the i9-12900 but at a kowet price and power. It runs cool (with a liquid cooler fan) and plays games much better thn the i9-10900 i was running before. Highly recommended!</t>
  </si>
  <si>
    <t>Lethix</t>
  </si>
  <si>
    <t>Great media PC / Server CPU</t>
  </si>
  <si>
    <t>As this would be powered on 24x7, I wanted an energy efficient CPU. I restricted the bios to disable boost and set CPU power limits to 125w long and 181w short. With 4 NVMe's installed, I'm idling at 55 watts. If needed, this has all the power for my Unraid server. Load tested 100% CPU and it hit 154 watts while at 45 degrees C (air cooled Scythe Fuma 2 rev B)</t>
  </si>
  <si>
    <t>NLS161</t>
  </si>
  <si>
    <t>[Rewarded Review] Best price for performance in a while</t>
  </si>
  <si>
    <t>Excellent processor for the price and performance. Built my first pc with this card and everything went smoothly. My last pc was cpu bound. I don't see this cpu having that problem anytime soon.</t>
  </si>
  <si>
    <t>DarielD</t>
  </si>
  <si>
    <t>[Rewarded Review] Amazing processor</t>
  </si>
  <si>
    <t>Processor is absolutely phenomenal. Great bang for your buck. Efficiency is at a premium and performance is amazing. Would definitely recommend for a person looking for a processor to begin with!</t>
  </si>
  <si>
    <t>ZhibinW</t>
  </si>
  <si>
    <t>Nice and powerful CPU</t>
  </si>
  <si>
    <t>Really nice and powerful CPU. I got it at the sale price of $300. It's a great deal. Gaming and multitasking has no problem at all for this CPU. The only down side from my end is that I am using the z690 motherboard for this new CPU. It took me a lot of effort to update the Motherboard bios before compatible with this new CPU.</t>
  </si>
  <si>
    <t>Aaron MN</t>
  </si>
  <si>
    <t>Extremely satisfied all around</t>
  </si>
  <si>
    <t>Perfectly stable at 1.22V, which give me 13-15W YouTube, which let's face it, is most of the time I spend on the computer these days. Cool, quiet, and excellent in gaming after undervolting. Uses a lot of power at stock, so if you're not comfortable tweaking the power a bit, I would be less apt to recommend. Upgraded from a 9700k, kept my DDR4 and have no regrets.</t>
  </si>
  <si>
    <t>m2j4id0v3hvea7gro19g5qlsn</t>
  </si>
  <si>
    <t>Package came in excellent quality. Most of the box damages were caused by myself and not the seller I already took it out of the box and have been using it for a couple of weeks already. Great CPU as it's cheaper than an i7 12700K and performs relatively the same. It's just that the i7 has more powerful individual cores where as the i5 13600K has more cores in general.</t>
  </si>
  <si>
    <t>Reviewed on lazada.sg</t>
  </si>
  <si>
    <t>[Rewarded Review] Best value, most impressive prize to performance</t>
  </si>
  <si>
    <t>For 4k gaming there's no better deal than this CPU. In 4k gaming the 13600K is so close to the 13700K and 13900K that it's no better value than this. Amazing chip!</t>
  </si>
  <si>
    <t>JoeyL</t>
  </si>
  <si>
    <t>Cip is great for daily use in a gaming or creators, dont let this i5 fool you. Thermals stay right around 65-70c through hours of intense gaming using a 240mm aoi. Plenty of power for the price.</t>
  </si>
  <si>
    <t>Torrepl</t>
  </si>
  <si>
    <t>[Rewarded Review] Awesome CPU</t>
  </si>
  <si>
    <t>Finally went with better cpu instead of lowest price I could find, bought on sale just over $300. Upgraded motherboard and case. Using 3060 now but going to upgrade to 6950XT. Amazing cpu, scored over 20,000 on cinebench with 3060. Mainly play racing games, works great.</t>
  </si>
  <si>
    <t>PetBuddha</t>
  </si>
  <si>
    <t>[Rewarded Review] Awesome Budget Next Gen CPU</t>
  </si>
  <si>
    <t>A budget friendly way to upgrade your CPU to the new 13th gen processors. It's faster then my previous I7 12700. Works great with my EVGA RTX 3090. I run CyberPunk 2077 at 63 fps without DLSS and no overclock consistently.</t>
  </si>
  <si>
    <t>DenisS</t>
  </si>
  <si>
    <t>This thing is insane. I am coming from a 9th gen i7 which I thought was pretty fast, but I really wanted to try one of these new CPUs with the P&amp;E cores. This thing is waaaay faster than that old i7, and does so without breaking a sweat. A great value, and much better than the i5s of years past.</t>
  </si>
  <si>
    <t>BrentA</t>
  </si>
  <si>
    <t>[Rewarded Review] Sweet spot for gaming/productivity</t>
  </si>
  <si>
    <t>All you need for gaming and productivity. You can get faster CPU's from Intel but you will pay a premium with not enough of an increase in performance. 13600K is just right.</t>
  </si>
  <si>
    <t>Danntheman</t>
  </si>
  <si>
    <t>[Rewarded Review] It gets hot.</t>
  </si>
  <si>
    <t>This processor does get hotter than normal and can be a burdan to cool. Best so far is a water cooling system coirsair or NZXT. So far twmps in the 160F to 180F playimg warzone 2.0 Basic stand alone 115 F or normal degrees in celcious is 26C to 38C with a high of 60C</t>
  </si>
  <si>
    <t>Jebediah</t>
  </si>
  <si>
    <t>[Rewarded Review] Awesome i5 cpu!</t>
  </si>
  <si>
    <t>Amazing cpu. Likely the best i5 ever created, and in some instances better benchmarks than the i7 (13700), and about $100 less. No regrets with this for my pc build!</t>
  </si>
  <si>
    <t>Canon123</t>
  </si>
  <si>
    <t>A beast.</t>
  </si>
  <si>
    <t>Unbelievable performance from an I5. For the past few generations I have had the I7 level CPUs. Not any more. This cpu scores higher than anything I have ever had. Stable with a pretty decent overclock and seems like it could go higher if I tweak the voltage offset better.</t>
  </si>
  <si>
    <t>WillTMorr</t>
  </si>
  <si>
    <t>[Rewarded Review] Good speed, reliable</t>
  </si>
  <si>
    <t>I bought this to help my girlfriend finish her computer build. I thought about going with 12th gen, but the 13th gen 13600K compared to the 12th gen has 4 more cores to it, and I feel that puts it over the edge.</t>
  </si>
  <si>
    <t>nohappyinleast444</t>
  </si>
  <si>
    <t>[Rewarded Review] SERIOUS Home Computer overhaul --gaming unit</t>
  </si>
  <si>
    <t>ALL Part of making existing Gaming Computer top level -- Spoke with a couple Geek Squad agents on best updates and peak performance -- System is rocking right now. Very Happy with the purchase and help from staff</t>
  </si>
  <si>
    <t>switters</t>
  </si>
  <si>
    <t>[Rewarded Review] The 'Little CPU That Could!'</t>
  </si>
  <si>
    <t>The 13600K is a great CPU just as the previous i5's were. If all those extra threads aren't necessary for you're workload, a little tweaking will net you almost the stock performance of a 13900K for about $300 less.</t>
  </si>
  <si>
    <t>user327574</t>
  </si>
  <si>
    <t>[Rewarded Review] Great CPU for mid to high end build.</t>
  </si>
  <si>
    <t>This is definitely one of the best performing CPUs on the market for the price. I use a Thermalright peerless assassin which is a $40 air cooler and doing stress tests I’ve never seen the temp exceed 70c.</t>
  </si>
  <si>
    <t>H Chapman</t>
  </si>
  <si>
    <t>Great processor when your motherboard supports it</t>
  </si>
  <si>
    <t>This is a great processor, the only pain point was not realising the motherboard I'd purchased (MSI Mortar B660M DD4) didnt support the 13th gen Intel chip without an update, which is easier to say than do when you're buying everything new and don't gave a spare LGA1700 processor to update the BIOS. My recommendation for purchasing it would be to either 1) wait until the motherboards support 13th gen out of the box, 2) make sure you buy a motherboard that can update the bios without a CPU installed, 3) buy it if have a spare compatible CPU lying around that you can use (I ended up buying a pentium gold G7400 which made me feel dirty and I'd probably have been better off spending that extra money on a better motherboard as it was only out of its box for about 5 minutes)</t>
  </si>
  <si>
    <t>Ulysses</t>
  </si>
  <si>
    <t>[Rewarded Review] Amazing but inconvenienced By Auto OC</t>
  </si>
  <si>
    <t>Amazing cpu by intel again! But warning, turn off the auto Over Clock in the Bios. it kept shutting my PC down and I have a 750W Gold PSU with a 3080 FTW</t>
  </si>
  <si>
    <t>AndrewS</t>
  </si>
  <si>
    <t>[Rewarded Review] Excellent CPU Great Value!</t>
  </si>
  <si>
    <t>Great Cpu, Great price! Just installed this in my wife's new build and it powers through everything I have thrown at it! Runs games with out a hitch! I plan on buying another for when I rebuild my computer!</t>
  </si>
  <si>
    <t>Turffarmer</t>
  </si>
  <si>
    <t>Upgrading from an i7-8700 and this cpu is amazing. Runs a little bit hot out of the box (like all 13th gen) but with a decent cooler and some fiddling you can really take advantage of this beast.</t>
  </si>
  <si>
    <t>[Rewarded Review] Great for editing videos</t>
  </si>
  <si>
    <t>Using premiere pro, I need a lot of CPU power and honestly I wasn't expecting this to be able to handle 4k editing. But this thing combined with my 3070 powers through anything gaming or editing wise</t>
  </si>
  <si>
    <t>XmanHawkeye89</t>
  </si>
  <si>
    <t>[Rewarded Review] Awesome processor chip!</t>
  </si>
  <si>
    <t>A perfect chip for me and my pc needs. Not everyone needs the i7 or i9 for gaming. Please do your own research before purchasing anything.</t>
  </si>
  <si>
    <t>IanG</t>
  </si>
  <si>
    <t>[Rewarded Review] Intel rocks</t>
  </si>
  <si>
    <t>This is a great processor with a good price point. It allows me to do everything without lag or issues and is able to be over clocked. I would recommend this to you if you’re on the fence.</t>
  </si>
  <si>
    <t>RushingViper07</t>
  </si>
  <si>
    <t>I recently had my gpu die so this thing has been running integrated graphics in games and everything in general. Only 30% utilization with like 100-200 frames on low resolution and low settings. This thing has been my pc’s saving grace.</t>
  </si>
  <si>
    <t>Purchased this CPU for my first ever PC built. Overall would do it again. This CPU for the price is one of the best in the market. Haven’t had any issues so far.</t>
  </si>
  <si>
    <t>Keivi</t>
  </si>
  <si>
    <t>Great performance/price ratio</t>
  </si>
  <si>
    <t>It's a great choice if you don't want to spend a lot of money for the better versions for not much performance gains. Came in pristine condition and works great, I'm happy with it.</t>
  </si>
  <si>
    <t>stuntwill</t>
  </si>
  <si>
    <t>[Rewarded Review] A great generational improvement</t>
  </si>
  <si>
    <t>I had a feeling this would be a good generation to do an upgrade, and I wasn’t mistaken! This CPU performs wonderfully and has been consistently in the top 15 of all CPU’s since it came out.</t>
  </si>
  <si>
    <t>[Rewarded Review] Great entry gaming cpu</t>
  </si>
  <si>
    <t>This things a beast entry level cpu. I could play games on this without needing a dedicated gpu and still have no issues with youtube or discord running.</t>
  </si>
  <si>
    <t>crdrifts</t>
  </si>
  <si>
    <t>[Rewarded Review] VR sim racing</t>
  </si>
  <si>
    <t>I think it’s the best value for gaming and productivity use. You really don’t need anything more. I got it on release week and haven’t looked back once</t>
  </si>
  <si>
    <t>The Current Price to Performance Champion.</t>
  </si>
  <si>
    <t>I was waiting for the Intel 13th Gen. to arrive before replacing my i7-8700K. I just assumed that I would get a i7-13700K. However, after watching tons of YouTube reviews on the new generation, everything pointed to this.</t>
  </si>
  <si>
    <t>bjones</t>
  </si>
  <si>
    <t>[Rewarded Review] This thing is FAST</t>
  </si>
  <si>
    <t>Long overdue upgrade from an 8th gen i7, and it is WILD how much of a jump it is. Don't let it "just" being an i5 fool you, this thing is an absolute beast and will easily handle any games that you throw at it</t>
  </si>
  <si>
    <t>Echo</t>
  </si>
  <si>
    <t>Amazing processor, good price.</t>
  </si>
  <si>
    <t>Amazing processor for the price. Intel has provided a processor that competes and at many times, beats its last generation i7. This is a decent feat for an i5 processor and it lies at an amazing price for a midrange build.</t>
  </si>
  <si>
    <t>xdddd</t>
  </si>
  <si>
    <t>Great CPU for the price.</t>
  </si>
  <si>
    <t>The best CPU for gaming hands down. Great single and multi threaded performances while being affordable AND being DDR4 compatible. Will last me for a few years pairing it with a 4090 until DDR5 performance fully matures.</t>
  </si>
  <si>
    <t>Amazing performance, handles a lot of tasks all at once. I haven’t seen it go above 50 % utilization in any game, which is great, a lot of headroom. Excellent choice for gaming.</t>
  </si>
  <si>
    <t>Reviewed on bestbuy.ca</t>
  </si>
  <si>
    <t>Good Points: Extremely fast processor Easy to install Legacy LGA1700 motherboard BIOS recognised it right away Improvement Points: Nothing comes to mind</t>
  </si>
  <si>
    <t>Gets a bit warm</t>
  </si>
  <si>
    <t>This CPU offers a ton of performance and overclocking options for the price you pay. Supporting DDR4 and DDR5 opens it up to those who want the latest stuff, and to those trying to save money. The only downside is you’ll need to make sure you get a good cooler to keep it from ketting too hot.</t>
  </si>
  <si>
    <t>Ivan B</t>
  </si>
  <si>
    <t>Excellent CPU for most users. I run productivity workflows and some gaming without any hiccups. CPU is a beast just ensure you have adequate cooling.</t>
  </si>
  <si>
    <t>Reviewed on centrecom.com</t>
  </si>
  <si>
    <t>Meni</t>
  </si>
  <si>
    <t>This Cpu is the best for me.</t>
  </si>
  <si>
    <t>I recently started building my pc and i ordered this cpu because in my opinion it is the best value for the performance. I ended up almost canceling this order for a ryzen 7000 series cpu but ended up backing out of it due to the platform cost. This cpu will last me for a long time hopfully.</t>
  </si>
  <si>
    <t>JayBae</t>
  </si>
  <si>
    <t>Great CPU for gaming! Upgraded from 7700k</t>
  </si>
  <si>
    <t>I play a heavily cpu dependent game and I saw an improvement of over 70% increase in fps from my old 7700k. The gpu never changed. Overall a great CPU!</t>
  </si>
  <si>
    <t>[Rewarded Review] Very happy with this product</t>
  </si>
  <si>
    <t>This CPU is a very good value for its performance. Purchased for my parents computer, runs at advertised speeds, stays cool on stock cooler and has never throttled.</t>
  </si>
  <si>
    <t>ItsAsh</t>
  </si>
  <si>
    <t>Great budget CPU!</t>
  </si>
  <si>
    <t>Doesn't struggle with top-end games and high workloads. I would highly recommend. My first ever PC build and I am not disappointed in the products and service I received.</t>
  </si>
  <si>
    <t>AdamA</t>
  </si>
  <si>
    <t>[Rewarded Review] Bang for the buck</t>
  </si>
  <si>
    <t>Solid CPU, haven't had any issues and having the integrated graphics on the chip help if my GPU ever goes out. Out of the 13th series i think the i5 is the best bang for the buck.</t>
  </si>
  <si>
    <t>Works as expected and no bias flash needed with current boards on sale. That should be me until 2030, lots of cores.</t>
  </si>
  <si>
    <t>[Rewarded Review] Cool and powerful</t>
  </si>
  <si>
    <t>Runs surprisingly cool in my 10L case with the ID Cooling 67MM height cooling fan. Performs any task I can throw at it, rock solid clocks.</t>
  </si>
  <si>
    <t>LarryT</t>
  </si>
  <si>
    <t>Replaced an i5-12400 with this cpu and a z690 motherboard. What a change, improvements across the board. 12400 is a good cpu, this 13600k is on another level. Very happy with new set up.</t>
  </si>
  <si>
    <t>MrBiscuit</t>
  </si>
  <si>
    <t>[Rewarded Review] Great value gaming processor</t>
  </si>
  <si>
    <t>Will run HOT in synthetic benchmarks but a good undervolt will bring you down to reasonable levels if you have a decent cooler. Runs great in games and is a really great value for how much performance you get.</t>
  </si>
  <si>
    <t>AdrianF</t>
  </si>
  <si>
    <t>[Rewarded Review] High-five for the i5</t>
  </si>
  <si>
    <t>Have yet to run into any issues with heat or any bottlenecks or hiccups with task such as blender, gaming or studio clips. been rather good to me.</t>
  </si>
  <si>
    <t>Very high performance CPU. Works well for me both for productivity and in games. Noticeably boosted performance after upgrading from an i9-9900k.</t>
  </si>
  <si>
    <t>Brenny</t>
  </si>
  <si>
    <t>Very fast, very power hungry.</t>
  </si>
  <si>
    <t>Very nice cpu. 100 more fps on my cpu heavy games. Be sure to buy a good cooler for it it runs hot! Look up how to turn down lite load on your motherboard and it will be much cooler.</t>
  </si>
  <si>
    <t>Pixela</t>
  </si>
  <si>
    <t>I5 13gen processor</t>
  </si>
  <si>
    <t>A very fast processor had no issues at all with the installation of this component it is a shame they no longer come with stock fans ran some bench marks and the results where very good I paired this with a 790 chipset ddr5 and it runs great thermals are good I chose a kraken 280 RGB and I ran cinebench r23 and on a multi core test it maxed out at 68c well below the thermal limits and maintained the clock speeds throughout very impressive for a mid tier 13gen processor</t>
  </si>
  <si>
    <t>Nelson</t>
  </si>
  <si>
    <t>[Rewarded Review] Best bang for the buck</t>
  </si>
  <si>
    <t>Choose right, this 13th gen i5 is better than a 12th gen i7, no need to upgrade your motherboard. Just make sure your bios is up to date.</t>
  </si>
  <si>
    <t>[Rewarded Review] Great performer</t>
  </si>
  <si>
    <t>Great chip, wish it was cheaper but can't complain. Okay deal for gaming but awesome for everything else unless you're professional.</t>
  </si>
  <si>
    <t>Value play</t>
  </si>
  <si>
    <t>Hard to beat this price. Most people don't need anything more than this today. Great value proposition, best bang for buck on the market</t>
  </si>
  <si>
    <t>Luca M.</t>
  </si>
  <si>
    <t>Very powerful yet affordable CPU</t>
  </si>
  <si>
    <t>My new computer is such a refreshing experience. Everything opens almost instantly. 10 second boot time, all apps feel extremely snappy and responsive.</t>
  </si>
  <si>
    <t>Reviewed on pccasegear.com</t>
  </si>
  <si>
    <t>SteveSuperior</t>
  </si>
  <si>
    <t>[Rewarded Review] Great CPU but runs HOT</t>
  </si>
  <si>
    <t>Amazing CPU, be careful when choosing your cooling solution though. This chip runs pretty hot. Never use stock thermal paste.</t>
  </si>
  <si>
    <t>SamuelW</t>
  </si>
  <si>
    <t>Skip the 14th gen. All you need. This is a much cooler chip way cheaper and faster than the 12900k</t>
  </si>
  <si>
    <t>Treyball</t>
  </si>
  <si>
    <t>[Rewarded Review] Great processer</t>
  </si>
  <si>
    <t>Great processor all you really need. Good for a budget built. Runs a little hot but pairs well with a AIO.</t>
  </si>
  <si>
    <t>Read the reviews and was impressed for the price. Upgraded from overclocked Zeon x5675 in a p6t deluxe. DCS went from 70fps to 180fps with sliders increased. Nice.</t>
  </si>
  <si>
    <t>Ahmed K.</t>
  </si>
  <si>
    <t>Good performance, for gaming don’t need anything more expensive. Perfect pairing with RTX 4070ti. I personally find intel CPUs to be more stable compared to AMD variants.</t>
  </si>
  <si>
    <t>Great value and phenomenal gaming for an i5, limited gains going higher than this. Going from a 8086k this has given me a small boost in FPS, but seems to have eliminate all the noticeable 1% that used to get, even in Mmo's like new world.</t>
  </si>
  <si>
    <t>KarlD</t>
  </si>
  <si>
    <t>Great CPU for gaming and for a basic workstation. Works really good with photo editing and basic rendering.</t>
  </si>
  <si>
    <t>Acrillix</t>
  </si>
  <si>
    <t>[Rewarded Review] Extremely hot but this thing destroys</t>
  </si>
  <si>
    <t>This thing is a beast I don't even know why you would want an i7 when this thing just absolutely destroys anything you throw at it it's really hot under load though so you need a very good cooler I can hit a hundred degrees with a dh15</t>
  </si>
  <si>
    <t>VideoJunkie</t>
  </si>
  <si>
    <t>I bought this CPU as an upgrade for my new build. My old PC was a 3770K. It doesnt disappoint. Paired this with a Z690 MB and DDR5 memory that was on sale, and this thing screams.</t>
  </si>
  <si>
    <t>TH0616</t>
  </si>
  <si>
    <t>[Rewarded Review] New pc builder</t>
  </si>
  <si>
    <t>Excellent performance. Im super please with the 13600k. Handles overclocking very well.</t>
  </si>
  <si>
    <t>Markr</t>
  </si>
  <si>
    <t>[Rewarded Review] Best CPU for the money!</t>
  </si>
  <si>
    <t>This is a great cpu for the price. It doesn’t fet much better than this. I paired it with a rtx 3080 12gb for a great build.</t>
  </si>
  <si>
    <t>KevenB</t>
  </si>
  <si>
    <t>[Rewarded Review] Great CPU when on sale</t>
  </si>
  <si>
    <t>Great cpu for the price. Really shows value for that mid level intel cpu. Buy it when it is on sale.</t>
  </si>
  <si>
    <t>ceejay</t>
  </si>
  <si>
    <t>Best value of the cpu generation</t>
  </si>
  <si>
    <t>Best value of the cpu generation. The i7 and i9 are significantly faster but for the price this is the best one. Make sure you get an aio cooling though.</t>
  </si>
  <si>
    <t>Serluis</t>
  </si>
  <si>
    <t>[Rewarded Review] Works pefect!</t>
  </si>
  <si>
    <t>It’s great for gaming and programming. I just made a build with this CPU and it works great for multitasking doesn’t run hot.</t>
  </si>
  <si>
    <t>TamasB0022</t>
  </si>
  <si>
    <t>Seems like a very decent PSU, can cope with a 13600K and an RTX 4090 (non-overclocked) without issues. Would recommend the brand and model (so far). Will update if anything changes.</t>
  </si>
  <si>
    <t>Lukasz D.</t>
  </si>
  <si>
    <t>Best CPU in this price range. Performance wise is between 12th generarion i7 and i9, but with reduced price. Probably best Intel processor for most users.</t>
  </si>
  <si>
    <t>SubZtx</t>
  </si>
  <si>
    <t>Excellent price to performance.</t>
  </si>
  <si>
    <t>Got this chip and it works great. In benchmarks is performs close to it's bigger brothers at a better price and runs cooler. Have no complaints!</t>
  </si>
  <si>
    <t>ChristopherL</t>
  </si>
  <si>
    <t>[Rewarded Review] Great deal</t>
  </si>
  <si>
    <t>Excellent value and quality. The processor was alot faster than I thought it would be at that price. Great deal.</t>
  </si>
  <si>
    <t>Sage</t>
  </si>
  <si>
    <t>I5-13600k</t>
  </si>
  <si>
    <t>All speeds and settings setup just right, don't have the cooling for OC as temps run high on this. However, significant improvement to everything I bought it for which is what I was looking for.</t>
  </si>
  <si>
    <t>JM1900</t>
  </si>
  <si>
    <t>Excellent CPU. Great for productivity and gaming.</t>
  </si>
  <si>
    <t>Upgraded from a 9600k and this thing flies! Works great for Creative Suite and encoding videos as well as gaming.</t>
  </si>
  <si>
    <t>Great processor on the budget. Definitely recommended for gamers much faster than a 5900x in gaming.</t>
  </si>
  <si>
    <t>Barry</t>
  </si>
  <si>
    <t>Works great and I do not have the temperature issues with this with the i5-13600K that I was having with my other i7-13700K CPU. Speeds are great and you can overclock it if you wish to do so.</t>
  </si>
  <si>
    <t>TheRealDlo</t>
  </si>
  <si>
    <t>Best High Performance Value CPU</t>
  </si>
  <si>
    <t>Want speed? Want Value? Want the best Bang for the Buck for gaming? Also, best if you UNDERVOLT it FYI</t>
  </si>
  <si>
    <t>[Rewarded Review] Good gaming processor</t>
  </si>
  <si>
    <t>A really good gaming processor. It also packs a punch for the amount of cores it has.</t>
  </si>
  <si>
    <t>Ven1</t>
  </si>
  <si>
    <t>[Rewarded Review] awesome cpu</t>
  </si>
  <si>
    <t>this i5 13600K runs faster than the i7 10700K i had before. seems to run cooler and stays overclocked to a constant 5.1ghz on the p-cores and 3.9ghz on the e-cores.</t>
  </si>
  <si>
    <t>ChrisG</t>
  </si>
  <si>
    <t>I have changed from a ryzen 7 to this and i love it the only down side is if i upgrade to the newest gen i will have to change my motherboard and cpu but other then that its a great buy.</t>
  </si>
  <si>
    <t>[Rewarded Review] Save $ on 14th, get this one.</t>
  </si>
  <si>
    <t>Love this mid-level chip. Great performance for gaming and multitasking.</t>
  </si>
  <si>
    <t>JosephC</t>
  </si>
  <si>
    <t>[Rewarded Review] Excellent price for power</t>
  </si>
  <si>
    <t>While it dows run hot, I've had zero issues so long as proper cooling systems are installed. The best processor for value on the market.</t>
  </si>
  <si>
    <t>It's fast, it's not as inefficient as maybe thought (idle is so-so, when loaded power consumption is quite high but it works for less time as it's so quick!). All you'd need for gaming, and pretty good at content work also.</t>
  </si>
  <si>
    <t>JeffreyB</t>
  </si>
  <si>
    <t>[Rewarded Review] 13600k</t>
  </si>
  <si>
    <t>Great processor! I used this cpu to upgrade from a 8700k and the 13600k runs so much better.</t>
  </si>
  <si>
    <t>Susan</t>
  </si>
  <si>
    <t>[Rewarded Review] Best value gaming cpu</t>
  </si>
  <si>
    <t>What a great cpu. Gaming king for the money. Can’t go wrong</t>
  </si>
  <si>
    <t>RPat</t>
  </si>
  <si>
    <t>[Rewarded Review] Great experience</t>
  </si>
  <si>
    <t>Best bang for the buck cpu you can buy right now! Shipped in one piece without any damage to the box.</t>
  </si>
  <si>
    <t>DTRu</t>
  </si>
  <si>
    <t>Perfect for gaming! Highly recommended, these chips are perfect for gamers and not much difference fps wise compared to top tiers.</t>
  </si>
  <si>
    <t>krop</t>
  </si>
  <si>
    <t>Very nice processor, cheap and efficient, you can switch it to be low power consuming. Using in a wee server.</t>
  </si>
  <si>
    <t>49leira</t>
  </si>
  <si>
    <t>Performance:Value for money This comes with integrated graphics, however they do not provide a stock fan and heatsink. Need to buy those separate.</t>
  </si>
  <si>
    <t>Reviewed on shopee.com.my</t>
  </si>
  <si>
    <t>Aleksei</t>
  </si>
  <si>
    <t>[Rewarded Review] Intel 13600k</t>
  </si>
  <si>
    <t>Absolutely astounding processor! Cool, fast and able to do everything. I would definitely recommend it to anyone.</t>
  </si>
  <si>
    <t>Druciferr</t>
  </si>
  <si>
    <t>[Rewarded Review] Worth the upgrade</t>
  </si>
  <si>
    <t>Upgraded from the 12th gen i7 and I'll never regret my decision. Running at an overclock of 5.6ghz and still able to keep it incredibly cool</t>
  </si>
  <si>
    <t>DataDigger</t>
  </si>
  <si>
    <t>[Rewarded Review] Good performing CPu</t>
  </si>
  <si>
    <t>Very good performance at a good price compared to other CPUs of the same performance</t>
  </si>
  <si>
    <t>[Rewarded Review] Great choice</t>
  </si>
  <si>
    <t>This is a great processor. I've yet to have much of any issues with it, and it's pretty strong.</t>
  </si>
  <si>
    <t>Armaxdylan</t>
  </si>
  <si>
    <t>Amazing value especially if you got it for money off. Very nice scores in R23 24000 stock all core. My 9700k was 9000 points for comparison.</t>
  </si>
  <si>
    <t>Great gaming CPU alternative at a great price</t>
  </si>
  <si>
    <t>My headline really says it all ... Great gaming CPU alternative at a great price.</t>
  </si>
  <si>
    <t>IanB</t>
  </si>
  <si>
    <t>Best value cpu for gaming right now from intel. Excellent multi core performance.</t>
  </si>
  <si>
    <t>[Rewarded Review] Building my first computer.</t>
  </si>
  <si>
    <t>I love the product, I'm building my first computer. I was pretty easy to install.</t>
  </si>
  <si>
    <t>AlanJW</t>
  </si>
  <si>
    <t>Excellent processor.</t>
  </si>
  <si>
    <t>Read good reviews of this and am not disappointed - recommended. Arrived sealed, just how I like!</t>
  </si>
  <si>
    <t>HectorO</t>
  </si>
  <si>
    <t>[Rewarded Review] Great cpu highly recommend</t>
  </si>
  <si>
    <t>Used this in my sisters first build great performance for a great price</t>
  </si>
  <si>
    <t>NicolasC</t>
  </si>
  <si>
    <t>[Rewarded Review] Budget friendly cpu</t>
  </si>
  <si>
    <t>Best cpu to pair with a rtx 4070! Great price to performance in my opinion.</t>
  </si>
  <si>
    <t>PhongN</t>
  </si>
  <si>
    <t>[Rewarded Review] Best value</t>
  </si>
  <si>
    <t>Best bang for buck. No problems with it. Amazing CPU.</t>
  </si>
  <si>
    <t>2-day-shipping, arrived in perfect condition</t>
  </si>
  <si>
    <t>relevant info: - final amount was $298.32 (w/ $50 gift card and payboo card) - purchased as new item - coming soon dec 4, 2022, option delayed shipment jan 9, 2023, arrived jan 11 - checked pins, exterior and had no issues Recent, one of the best price to performance and accomplished everything that I needed. Most practical option.</t>
  </si>
  <si>
    <t>Orion</t>
  </si>
  <si>
    <t>Love this i5-13600k. Especially when compared to the i7 of the same generation. Save your $$ and get this instead of the i7.</t>
  </si>
  <si>
    <t>Okilife</t>
  </si>
  <si>
    <t>[Rewarded Review] Overkill</t>
  </si>
  <si>
    <t>Overkill for pretty much anything you’ll use it for. Runs hot so get a good cooler.</t>
  </si>
  <si>
    <t>MarckC</t>
  </si>
  <si>
    <t>[Rewarded Review] Best processor on a budget!!</t>
  </si>
  <si>
    <t>Great processor runs games that I love playing at a high fps for an affordable price!!</t>
  </si>
  <si>
    <t>Perfection.</t>
  </si>
  <si>
    <t>You want this. Yes you do. Do it. Now, not later. This review is all the proof you need.</t>
  </si>
  <si>
    <t>Really like Intel cpu started using them since the 10900k I definitely recommend this as a upgrade.</t>
  </si>
  <si>
    <t>JoshC</t>
  </si>
  <si>
    <t>[Rewarded Review] Processor Intel I5</t>
  </si>
  <si>
    <t>This is one of the best processors on the market right now best of the best thanks Best Buy for making it happen</t>
  </si>
  <si>
    <t>rexquandoe</t>
  </si>
  <si>
    <t>Intel 13th gen i5</t>
  </si>
  <si>
    <t>Great bang for the buck. Performance is at the same level as my 5950x and 12900 cpus. Good compliment to my rtx 4090.</t>
  </si>
  <si>
    <t>dylan</t>
  </si>
  <si>
    <t>[Rewarded Review] great cpu for price</t>
  </si>
  <si>
    <t>very good CPU for the price. a MASSIVE increse over the 9600k i had</t>
  </si>
  <si>
    <t>MrRonsterkid</t>
  </si>
  <si>
    <t>[Rewarded Review] Pretty good chip</t>
  </si>
  <si>
    <t>I'll admit it runs pretty warm and that thru me offf but I really like how powerfull this thing is.</t>
  </si>
  <si>
    <t>crimz</t>
  </si>
  <si>
    <t>[Rewarded Review] It gets the job done</t>
  </si>
  <si>
    <t>The item is doing exactly what I needed it to do. Made a right choice starting with an I5.</t>
  </si>
  <si>
    <t>TerryA</t>
  </si>
  <si>
    <t>[Rewarded Review] Solid powerhouse that still keep up against 14th g</t>
  </si>
  <si>
    <t>Does what it says on the tin and works on my LGA1700 board.</t>
  </si>
  <si>
    <t>Good Points: Amazing performance for the price Improvement Points: Nothing so far</t>
  </si>
  <si>
    <t>Hondatek</t>
  </si>
  <si>
    <t>This CPU is great for Gaming. Runs a little HOT but white gaming its in the 70.</t>
  </si>
  <si>
    <t>LaneL</t>
  </si>
  <si>
    <t>Best value intel CPU on the shelf. Does everything you’ll need and then some.</t>
  </si>
  <si>
    <t>Orisci</t>
  </si>
  <si>
    <t>[Rewarded Review] Good speeds</t>
  </si>
  <si>
    <t>It's a good processor for the office. It will handle a lot of work thrown at jt.</t>
  </si>
  <si>
    <t>Quick CPU does everything you need it for and more!</t>
  </si>
  <si>
    <t>EricN</t>
  </si>
  <si>
    <t>[Rewarded Review] Latest pc build.</t>
  </si>
  <si>
    <t>Great bang for buck cpu, upgraded from and 11700k which was a good system!</t>
  </si>
  <si>
    <t>ChristianS</t>
  </si>
  <si>
    <t>[Rewarded Review] I5 core</t>
  </si>
  <si>
    <t>Best core to run for a gaming set up. Nothing crazy and still works amazing</t>
  </si>
  <si>
    <t>[Rewarded Review] Ballin on a budget</t>
  </si>
  <si>
    <t>Best value cpu. can overclock it to reach 5.5 GHz and do my laundry</t>
  </si>
  <si>
    <t>Sad that I missed this when it was on sale for $250. Very fast processor that will remain relevant for years to come due to the number of P-cores and E-cores.</t>
  </si>
  <si>
    <t>Not a cheap chip but not an expensive chip, performs as good as a premium processor</t>
  </si>
  <si>
    <t>Turkapoof</t>
  </si>
  <si>
    <t>You don’t need to but anything better at the moment. I have a 4090 and an extra $300 on the i9 to only get about 8 extra frames is not worth it</t>
  </si>
  <si>
    <t>Hijinx05</t>
  </si>
  <si>
    <t>[Rewarded Review] Great CPU!</t>
  </si>
  <si>
    <t>Bought this along with other parts for a VR PC build. It's fantastic! I highly recommend!</t>
  </si>
  <si>
    <t>Codeman</t>
  </si>
  <si>
    <t>Powerful CPU for a great price!</t>
  </si>
  <si>
    <t>This CPU has blown me away. It is super fast for the price that it goes for on top of it only being middle of the stack for 13th gen cpus</t>
  </si>
  <si>
    <t>RW66</t>
  </si>
  <si>
    <t>Fantastic CPU for gaming. I used to go overkill on cpus but this will be perfect for most builds, especially at higher resolutions.</t>
  </si>
  <si>
    <t>hiphopanonymous</t>
  </si>
  <si>
    <t>This cpu is a powerhouse, runs a little hot But nothing crazy.</t>
  </si>
  <si>
    <t>Mariah</t>
  </si>
  <si>
    <t>So far has worked wonderfully! I built a custom PC and man that thing is fast as f BOI</t>
  </si>
  <si>
    <t>ThomasE</t>
  </si>
  <si>
    <t>[Rewarded Review] Wall art PC</t>
  </si>
  <si>
    <t>Great value to performance for gaming and plenty to gain with good cooling.</t>
  </si>
  <si>
    <t>Lewis1</t>
  </si>
  <si>
    <t>i5-13600F Not a lot more than previous gen Intel</t>
  </si>
  <si>
    <t>A bit of system over spec for the stills raw photo files that I use.</t>
  </si>
  <si>
    <t>Richard D.</t>
  </si>
  <si>
    <t>It might be a bit early to say how reliable but so far working really well would recommend if cash for higher models is not possible</t>
  </si>
  <si>
    <t>Clanseven</t>
  </si>
  <si>
    <t>Amazing bang for your buck!</t>
  </si>
  <si>
    <t>Absolute beast of a CPU. More like an i7 than an i5. 50% faster than my overclocked i9-9900K.</t>
  </si>
  <si>
    <t>MWMLLC</t>
  </si>
  <si>
    <t>This has been a great CPU, I run multiple web pages at the same time and haven’t had any issues.</t>
  </si>
  <si>
    <t>[Rewarded Review] Great for the price !!</t>
  </si>
  <si>
    <t>Great for the price in my opinion, paired with a 4070 runs any game with no problem.</t>
  </si>
  <si>
    <t>Shane R.</t>
  </si>
  <si>
    <t>Well priced</t>
  </si>
  <si>
    <t>Priced well for the performance it gives when gaming, perfect gaming CPU at a great price point.</t>
  </si>
  <si>
    <t>FernandoG</t>
  </si>
  <si>
    <t>Awesome cpu, got it on sale, good price. Plays anything.</t>
  </si>
  <si>
    <t>hustlehardjoe</t>
  </si>
  <si>
    <t>Product Quality:10 Best Feature:10 Performance:10 Fast af</t>
  </si>
  <si>
    <t>Reviewed on shopee.ph</t>
  </si>
  <si>
    <t>MichaelO</t>
  </si>
  <si>
    <t>Super fast and works great for gaming. Can't beat the price.</t>
  </si>
  <si>
    <t>Jonathan</t>
  </si>
  <si>
    <t>[Rewarded Review] Greag CPU</t>
  </si>
  <si>
    <t>Good for gaming, Great temperature , you can play any game +200 fps</t>
  </si>
  <si>
    <t>enoch</t>
  </si>
  <si>
    <t>[Rewarded Review] Great cpu!</t>
  </si>
  <si>
    <t>Great value. Fast, doesnt run very warm with 360mm aio.</t>
  </si>
  <si>
    <t>CampfireSauce</t>
  </si>
  <si>
    <t>Fast, efficient and wallet friendly!</t>
  </si>
  <si>
    <t>Intel is making moves with this mod levrl CPU. Best bang for your buck this Holiday season</t>
  </si>
  <si>
    <t>MigueS</t>
  </si>
  <si>
    <t>[Rewarded Review] Is perfect</t>
  </si>
  <si>
    <t>I got This cpu for my first pc build, Works with all the games I play, just to perfect</t>
  </si>
  <si>
    <t>SSN</t>
  </si>
  <si>
    <t>Great processor for Gaming and other workloads. And the service / price of the store is great value</t>
  </si>
  <si>
    <t>Reviewed on easyshoppi.com</t>
  </si>
  <si>
    <t>DavidH</t>
  </si>
  <si>
    <t>works perfectly and runs as expected, nice to have it in stock locally.</t>
  </si>
  <si>
    <t>[Rewarded Review] Works as expected</t>
  </si>
  <si>
    <t>Upgraded from an i7 7700k and it works very well with my RTX 3060ti</t>
  </si>
  <si>
    <t>Jebadiahonfroy</t>
  </si>
  <si>
    <t>[Rewarded Review] BEST MID RANGE CPU</t>
  </si>
  <si>
    <t>Such a really good cpu for the price i have it paired with a 3070ti and works great without producing much heat.</t>
  </si>
  <si>
    <t>MattMan</t>
  </si>
  <si>
    <t>[Rewarded Review] Works well</t>
  </si>
  <si>
    <t>Works well, no problems and thermals are good and consistent.</t>
  </si>
  <si>
    <t>DanielV</t>
  </si>
  <si>
    <t>[Rewarded Review] Great overall performance</t>
  </si>
  <si>
    <t>Really good paired with the 4070ti at 1440p resolution.</t>
  </si>
  <si>
    <t>Twombly2</t>
  </si>
  <si>
    <t>Pairs well with my 3080, DARK ROCK PRO 4 CPU cooler, Corsair 4000D Airflow, 32gb ddr system. Runs cool</t>
  </si>
  <si>
    <t>JustinK</t>
  </si>
  <si>
    <t>[Rewarded Review] Fast for a good price</t>
  </si>
  <si>
    <t>Love the I5-13600 great price as well. Plenty fast for the task I do.</t>
  </si>
  <si>
    <t>PrincessA</t>
  </si>
  <si>
    <t>[Rewarded Review] Very Convenient</t>
  </si>
  <si>
    <t>Replaced PC part fast and convenient to deal with best buy every time</t>
  </si>
  <si>
    <t>DWhittaker</t>
  </si>
  <si>
    <t>BEAST</t>
  </si>
  <si>
    <t>BEAST of a processor. Really stepped up with this one. The price is extremely reasonable.</t>
  </si>
  <si>
    <t>[Rewarded Review] Create cpu for the value.</t>
  </si>
  <si>
    <t>Great CPU, no issues installing and runs cool. However, it is a bit power hungry.</t>
  </si>
  <si>
    <t>QueA</t>
  </si>
  <si>
    <t>Very fast and smooth no problems so far. Works as expected and more.</t>
  </si>
  <si>
    <t>Mrgiggleberry</t>
  </si>
  <si>
    <t>beats the 5900x</t>
  </si>
  <si>
    <t>coming from a 5900x to this its just as fast if not a little faster have it parried wit a corsair 360 aio and temps are around 52c cant ask for more.</t>
  </si>
  <si>
    <t>Great so far! No issues on any title on max settings</t>
  </si>
  <si>
    <t>[Rewarded Review] Toasty speed</t>
  </si>
  <si>
    <t>This thing is amazing and runs as hot as the sun! I love it</t>
  </si>
  <si>
    <t>GalletaBoss</t>
  </si>
  <si>
    <t>[Rewarded Review] Beast for the price!</t>
  </si>
  <si>
    <t>Very powerful cpu, I’m very satisfied because the price is really good for the performance you are getting</t>
  </si>
  <si>
    <t>This is the best budget cpu money can buy, happy with this purchase. First time trying an i5 and man is this cpu good.</t>
  </si>
  <si>
    <t>LorenL</t>
  </si>
  <si>
    <t>[Rewarded Review] Love</t>
  </si>
  <si>
    <t>Working great haven’t had any problems with it. Runs got a tad</t>
  </si>
  <si>
    <t>R. K.</t>
  </si>
  <si>
    <t>absolutely in love with the purchase and price was good and even better doing it on klarna to spread the cost.</t>
  </si>
  <si>
    <t>Reviewed on awd-it.co.uk</t>
  </si>
  <si>
    <t>HoboBaggins</t>
  </si>
  <si>
    <t>[Rewarded Review] Works Great</t>
  </si>
  <si>
    <t>Works great for gaming. I haven’t had any issues so far.</t>
  </si>
  <si>
    <t>CristianM</t>
  </si>
  <si>
    <t>[Rewarded Review] Recommend getting this CPU</t>
  </si>
  <si>
    <t>This CPU is a beast for gaming and it was at a good price.</t>
  </si>
  <si>
    <t>retroGRAD3</t>
  </si>
  <si>
    <t>Great processor, no issues at all. Great for gaming.</t>
  </si>
  <si>
    <t>These are great processors and is awesome for gaming.</t>
  </si>
  <si>
    <t>DanC</t>
  </si>
  <si>
    <t>awful quality</t>
  </si>
  <si>
    <t>Came broken out of the box, fries itself when clocked past 2.5 ghz. Terrible quality assurance</t>
  </si>
  <si>
    <t>[Rewarded Review] Intel i5-13600k</t>
  </si>
  <si>
    <t>The performance is very good , this worth the money.</t>
  </si>
  <si>
    <t>Melo</t>
  </si>
  <si>
    <t>Best CPU today</t>
  </si>
  <si>
    <t>Best bang for the buck CPU. Good amount of performance and efficiency cores with OC potential</t>
  </si>
  <si>
    <t>WillB</t>
  </si>
  <si>
    <t>Very fast and good product worth every dollar and looks good too</t>
  </si>
  <si>
    <t>AshH</t>
  </si>
  <si>
    <t>Great experience</t>
  </si>
  <si>
    <t>Easy to install while doing my own build, delivered timely. Seems to be working very well.</t>
  </si>
  <si>
    <t>mark</t>
  </si>
  <si>
    <t>great chip</t>
  </si>
  <si>
    <t>very good, very fast, fair priced. great w. my rtx3080 @1440p</t>
  </si>
  <si>
    <t>Bryan</t>
  </si>
  <si>
    <t>I got this beast with the price match and I couldn't be more happy with it, it's performance is insane for the price</t>
  </si>
  <si>
    <t>Unicorn</t>
  </si>
  <si>
    <t>able to game and stream with no issues. windows 11 feels ultra-responsive overall fantastic product</t>
  </si>
  <si>
    <t>Great mid-range CPU that gets job done</t>
  </si>
  <si>
    <t>So fast for the price, great for creatives and gamers.</t>
  </si>
  <si>
    <t>Trentsaur13</t>
  </si>
  <si>
    <t>[Rewarded Review] Great budget cpu</t>
  </si>
  <si>
    <t>Best CPU u can buy for the price. Top notch for next generation chips.</t>
  </si>
  <si>
    <t>RaymondB</t>
  </si>
  <si>
    <t>Great price love how fast and smooth it is I would buy this again for my son pc build</t>
  </si>
  <si>
    <t>XOGx</t>
  </si>
  <si>
    <t>Fast !</t>
  </si>
  <si>
    <t>Super fast super value! Call it budget gaming cpu but performs just as well as its more expensive brother</t>
  </si>
  <si>
    <t>Nathan</t>
  </si>
  <si>
    <t>Keeps up with GPU, very happy. Why does the review require 50 characters?</t>
  </si>
  <si>
    <t>Costi</t>
  </si>
  <si>
    <t>Fantastic CPU for 1440p gaming. Paired with B760 DDR4.</t>
  </si>
  <si>
    <t>Ashley</t>
  </si>
  <si>
    <t>Just what I expected from CCL Computers. Perfect, easy to install. Does just what I needed.</t>
  </si>
  <si>
    <t>Best bang for buck your gonna get, if you enjoy gaming then your making a mistake not running this</t>
  </si>
  <si>
    <t>AnonymousReviewer</t>
  </si>
  <si>
    <t>Best gaming tier performance per dollar available, regardless of DDR4 or DDR5 choice for motherboard.</t>
  </si>
  <si>
    <t>MohamadsM</t>
  </si>
  <si>
    <t>My pc use to give 250 download speed now it is 1000 doenload speed</t>
  </si>
  <si>
    <t>I purchased this CPU for a new 1440p high refresh rate gaming PC and I am very happy with the performance.</t>
  </si>
  <si>
    <t>Timmy</t>
  </si>
  <si>
    <t>Its amazing how much power you can het from the lower end cpus these days and this intel chip is jo exception.</t>
  </si>
  <si>
    <t>REDdean</t>
  </si>
  <si>
    <t>[Rewarded Review] i5</t>
  </si>
  <si>
    <t>happy with this Processor in my Z790 motherboard good buy</t>
  </si>
  <si>
    <t>It's every bit as good they say that it is. For the price , gives much more performance.</t>
  </si>
  <si>
    <t>Reviewed on x-kom.pl/</t>
  </si>
  <si>
    <t>BrandonG</t>
  </si>
  <si>
    <t>A very very good cpu for the price if you don’t have a crazy budget</t>
  </si>
  <si>
    <t>ChrisW</t>
  </si>
  <si>
    <t>It’s awesome. So fast very happy I upgrade to this.</t>
  </si>
  <si>
    <t>Shmeat</t>
  </si>
  <si>
    <t>[Rewarded Review] Great item</t>
  </si>
  <si>
    <t>It works great i would suggest this item to anyone</t>
  </si>
  <si>
    <t>RushedRob</t>
  </si>
  <si>
    <t>[Rewarded Review] It works. Solid Processor</t>
  </si>
  <si>
    <t>Whats there to say, it works, it's fast, it's a great value.</t>
  </si>
  <si>
    <t>Excellent speedy CPU</t>
  </si>
  <si>
    <t>Nice fast CPU, running well as my new upgarde. Great service from Scan too.</t>
  </si>
  <si>
    <t>tnarg0306</t>
  </si>
  <si>
    <t>Very Happy with my Purchase</t>
  </si>
  <si>
    <t>Amazing deal on a 13th gen processor and overall happy with my pc parts from Microcenter.</t>
  </si>
  <si>
    <t>TobiasFunke</t>
  </si>
  <si>
    <t>Amazing performance</t>
  </si>
  <si>
    <t>Crazy this is an i5, tons of performance. Runs pretty warm though.</t>
  </si>
  <si>
    <t>been waiting a while to save some money and I Don't regret buying this CPU it performs so well so if your looking to upgrade this is the CPU for you.</t>
  </si>
  <si>
    <t>MoisesP</t>
  </si>
  <si>
    <t>Gods Experience on bestbuy I'm very happy with that place</t>
  </si>
  <si>
    <t>Good Points: Great price and performance</t>
  </si>
  <si>
    <t>RoryW</t>
  </si>
  <si>
    <t>Very excellent CPU. I definitely recommend this CPU!</t>
  </si>
  <si>
    <t>DHen</t>
  </si>
  <si>
    <t>Great service</t>
  </si>
  <si>
    <t>Highly recommend buying from Scan with a good price and next day delivery. Also recommend the intel i5 13600k. Easy to install and handles every task I throw it it with no issues at all</t>
  </si>
  <si>
    <t>Trainz</t>
  </si>
  <si>
    <t>A really good CPU for the price excellent performance works well with z790 mobo and ddr5 ram</t>
  </si>
  <si>
    <t>JustenM</t>
  </si>
  <si>
    <t>[Rewarded Review] Good chip</t>
  </si>
  <si>
    <t>Very nice. Works well, and they price matched microcenter.</t>
  </si>
  <si>
    <t>mokse</t>
  </si>
  <si>
    <t>Product Quality:this is intel. This is d success of the product.</t>
  </si>
  <si>
    <t>jimc</t>
  </si>
  <si>
    <t>Even better than the i5-12600k. Requires a next generation motherboard.</t>
  </si>
  <si>
    <t>MohammadA</t>
  </si>
  <si>
    <t>Great cpu for gaming for its price. Ordered it and picked it up after 1 hour.</t>
  </si>
  <si>
    <t>Cavin H</t>
  </si>
  <si>
    <t>Great CPU for gaming</t>
  </si>
  <si>
    <t>Best cpu for gaming 1 of the best as of now. If all you do is game there is no need to go much higher.</t>
  </si>
  <si>
    <t>7o1o0tavd9tj5evqhhpetahq3r</t>
  </si>
  <si>
    <t>Item arrived quickly and in good condition. Yet to try but should be ok.</t>
  </si>
  <si>
    <t>Revan</t>
  </si>
  <si>
    <t>[Rewarded Review] Beast cpu for 1440p</t>
  </si>
  <si>
    <t>Runs very good at 1440p, good price for what you get.</t>
  </si>
  <si>
    <t>Isaiah</t>
  </si>
  <si>
    <t>For the price, it is AMAZING! It is bery good for my pc and can be overclocked which makes ut great</t>
  </si>
  <si>
    <t>JosephMKE</t>
  </si>
  <si>
    <t>Freat performance for the price and an geat upgrade for my son.</t>
  </si>
  <si>
    <t>TylerC</t>
  </si>
  <si>
    <t>Fantastic speeds and the perfect cpu for people looking for a mid priced cpu.</t>
  </si>
  <si>
    <t>Savekar</t>
  </si>
  <si>
    <t>Fast processor and good value for money. Satisfied!</t>
  </si>
  <si>
    <t>Toby</t>
  </si>
  <si>
    <t>Worthy upgrade!</t>
  </si>
  <si>
    <t>Upgraded from an old intel I5 4700k, beyond what ive expected so far.</t>
  </si>
  <si>
    <t>manshani</t>
  </si>
  <si>
    <t>Product Quality:Box was a bit squished but overall product is fine</t>
  </si>
  <si>
    <t>BBReviewAF</t>
  </si>
  <si>
    <t>Absolute Performance</t>
  </si>
  <si>
    <t>Great price great performance.. you cant go wrong EZ decision.</t>
  </si>
  <si>
    <t>Speeds up my workflow - Photoshopping, Unity, Blender</t>
  </si>
  <si>
    <t>Works great doesnt overheat and havent runned into any software issues</t>
  </si>
  <si>
    <t>Petark</t>
  </si>
  <si>
    <t>[Rewarded Review] I5 13th gen</t>
  </si>
  <si>
    <t>Paired it with the rtx 4070 and it works Perfectly.</t>
  </si>
  <si>
    <t>Art</t>
  </si>
  <si>
    <t>13600k</t>
  </si>
  <si>
    <t>I got this 13600k for my 4070ti it works great. my pc boots up in like 5-7 seconds</t>
  </si>
  <si>
    <t>Reviewed on walmart.com</t>
  </si>
  <si>
    <t>Jamesk</t>
  </si>
  <si>
    <t>Good produc</t>
  </si>
  <si>
    <t>Good recommenede for daily gaming performance. Def re</t>
  </si>
  <si>
    <t>qhng74r82</t>
  </si>
  <si>
    <t>performance vs cost</t>
  </si>
  <si>
    <t>It performs well but it is expensive.</t>
  </si>
  <si>
    <t>aurumstorm</t>
  </si>
  <si>
    <t>Works great and is as described.</t>
  </si>
  <si>
    <t>JakeW</t>
  </si>
  <si>
    <t>Efficient and fast</t>
  </si>
  <si>
    <t>Runs subway surfer really fast, very efficient power usage</t>
  </si>
  <si>
    <t>Brendon C.</t>
  </si>
  <si>
    <t>Amazing cpu, great value for money especially when gaming</t>
  </si>
  <si>
    <t>Nice pc part, love it, 10/10, would buy again. Tho its a little too expensive</t>
  </si>
  <si>
    <t>frizzy</t>
  </si>
  <si>
    <t>Upgraded from a 4690K, so yeah, needless to say this CPU is a beast.</t>
  </si>
  <si>
    <t>ljqsr</t>
  </si>
  <si>
    <t>[Rewarded Review] Super</t>
  </si>
  <si>
    <t>Great CPU super fast Intel has some of the best CPUs.</t>
  </si>
  <si>
    <t>DanN</t>
  </si>
  <si>
    <t>One of the best value per dollar for gaming. Amazing CPU.</t>
  </si>
  <si>
    <t>.infusion.</t>
  </si>
  <si>
    <t>Excellent, works perfectly!</t>
  </si>
  <si>
    <t>Ciaran</t>
  </si>
  <si>
    <t>Amazing value for money, outperforms more expensive competition by some distance</t>
  </si>
  <si>
    <t>Christel</t>
  </si>
  <si>
    <t>Great price to performance</t>
  </si>
  <si>
    <t>It is a great cpu for the price and it was also a nice upgrade</t>
  </si>
  <si>
    <t>Kayla</t>
  </si>
  <si>
    <t>Great value cpu</t>
  </si>
  <si>
    <t>This CPU has such a great value. Best Ive seen so far</t>
  </si>
  <si>
    <t>Blakes</t>
  </si>
  <si>
    <t>Great price when paired with a z690 ddr4 motherboard.</t>
  </si>
  <si>
    <t>Piper</t>
  </si>
  <si>
    <t>I love this for an i5 the benchmark is great. Glad i didn’t get the i5</t>
  </si>
  <si>
    <t>Bookaddict</t>
  </si>
  <si>
    <t>Bought as a gift for a son who was building a computer. He was happy with it</t>
  </si>
  <si>
    <t>Angus MacDonald</t>
  </si>
  <si>
    <t>This CPU is so incredibly fast, and for such a low price is an absolute winner.</t>
  </si>
  <si>
    <t>Reviewed on Google Customer Reviews</t>
  </si>
  <si>
    <t>Amazing for gaming</t>
  </si>
  <si>
    <t>One of the best value for money CPU that ever existed</t>
  </si>
  <si>
    <t>Tferro</t>
  </si>
  <si>
    <t>Satisfied with purchase price was fair and very reasonably</t>
  </si>
  <si>
    <t>It’s a massive upgrade over the 4670k I’m upgrading from.</t>
  </si>
  <si>
    <t>JoeCincy</t>
  </si>
  <si>
    <t>First build</t>
  </si>
  <si>
    <t>Great value gaming chip from intel for a mid range pc.</t>
  </si>
  <si>
    <t>Rabbitcatdog</t>
  </si>
  <si>
    <t>Buy it</t>
  </si>
  <si>
    <t>You should deff buy this budget processor, it is so worth it.</t>
  </si>
  <si>
    <t>amazing price!</t>
  </si>
  <si>
    <t>love this processor so much, really great quality!</t>
  </si>
  <si>
    <t>RonB</t>
  </si>
  <si>
    <t>yes</t>
  </si>
  <si>
    <t>works great i hate giving reviews that require 50 charters</t>
  </si>
  <si>
    <t>Bought on sale during Black Friday.</t>
  </si>
  <si>
    <t>Reviewed on galaxus.ch</t>
  </si>
  <si>
    <t>Great cpu, no complaints from me, more then expected</t>
  </si>
  <si>
    <t>Nicholas L.</t>
  </si>
  <si>
    <t>Runs perfectly</t>
  </si>
  <si>
    <t>No hassles paired with MSI Pro Z790-A.</t>
  </si>
  <si>
    <t>shanders8455</t>
  </si>
  <si>
    <t>Brilliant, thanks</t>
  </si>
  <si>
    <t>dowdogg310</t>
  </si>
  <si>
    <t>No issues thank you</t>
  </si>
  <si>
    <t>l_oskar</t>
  </si>
  <si>
    <t>Good product good price</t>
  </si>
  <si>
    <t>YuanZ</t>
  </si>
  <si>
    <t>So nice. I like it!!!!!!!!!!!!!!!!!!!!!!!!!!!!!!!!!</t>
  </si>
  <si>
    <t>Dario C.</t>
  </si>
  <si>
    <t>Fast shipping and perfect assistance</t>
  </si>
  <si>
    <t>I had to change my order and the response was as fast as the shipping. All in order and working.</t>
  </si>
  <si>
    <t>Reviewed on caseking.de</t>
  </si>
  <si>
    <t>Keith M.</t>
  </si>
  <si>
    <t>Fast cpu ,good value for the performance</t>
  </si>
  <si>
    <t>Working as expected, no complaints so far.</t>
  </si>
  <si>
    <t>Giorgio</t>
  </si>
  <si>
    <t>Very powerful cpu good value for money</t>
  </si>
  <si>
    <t>Aryo B.</t>
  </si>
  <si>
    <t>Absolute unit!</t>
  </si>
  <si>
    <t>Great bang for buck in newest gen.</t>
  </si>
  <si>
    <t>Reviewed on mwave.com.au</t>
  </si>
  <si>
    <t>Matt G.</t>
  </si>
  <si>
    <t>Good value CPU in the current market.</t>
  </si>
  <si>
    <t>raphaelclauderousseau</t>
  </si>
  <si>
    <t>Legit</t>
  </si>
  <si>
    <t>2qb8sb2cor8vunaaog7sm16mnv</t>
  </si>
  <si>
    <t>Fast delivery and quality product. Highly recommend.</t>
  </si>
  <si>
    <t>Reviewed on lazada.com.ph</t>
  </si>
  <si>
    <t>Luke P.</t>
  </si>
  <si>
    <t>Brilliant!</t>
  </si>
  <si>
    <t>Konstantin</t>
  </si>
  <si>
    <t>Fast delivery and great service. Item new as described!</t>
  </si>
  <si>
    <t>Gregory L.</t>
  </si>
  <si>
    <t>EDUARDO M.</t>
  </si>
  <si>
    <t>Reviewed on bpctech.com.au</t>
  </si>
  <si>
    <t>deadmau5</t>
  </si>
  <si>
    <t>Will Allman</t>
  </si>
  <si>
    <t>Very cool!</t>
  </si>
  <si>
    <t>4unhtjs4fhflk5q9c9buopuq0r</t>
  </si>
  <si>
    <t>Thank you fast delivery👍🏼\nProccessor works 100% no problem👍🏼</t>
  </si>
  <si>
    <t>MR I.</t>
  </si>
  <si>
    <t>best value for money</t>
  </si>
  <si>
    <t>Fast delivery, fast response, well packaged</t>
  </si>
  <si>
    <t>Andre123321</t>
  </si>
  <si>
    <t>solid as f</t>
  </si>
  <si>
    <t>Reviewed on webhallen.com</t>
  </si>
  <si>
    <t>05-May</t>
  </si>
  <si>
    <t>If you want to do a lot of gaming, this i5 is the CPU for you. You can take a 13th generation or 14th generation i7, but in this case expect it to heat more than 75C and that's very bad! You can take an i9, but if you are not professional at something in the use of daily tasks it is of no use to you. Using 10% of your time your CPU has passed 500.- an I9 means you have lost money. This i5 has as much performance as an i9 13900K or KF, compared to the tests and much more ecological in your electricity bill. Yes, if you take an i9 you will get value for your money on purchase, but also expect at the end of the year to have a much higher electricity bill. For games the why ...More</t>
  </si>
  <si>
    <t>Niclas</t>
  </si>
  <si>
    <t>Performance The performance of the Intel Core i5 13600K is impressive. With a base clock speed of 3.50 GHz and the ability to reach up to 4.90 GHz in Turbo Boost mode, this processor offers excellent performance. I've used it for both gaming and demanding tasks like video and image editing and was impressed by its reliability and speed. Even with multiple simultaneous applications, performance remains stable and reliable. Energy Efficiency Although the Intel Core i5 13600K is a powerful CPU, I found that it is still relatively energy efficient. Thanks to the improved architecture and advanced manufacturing technology, heat generation is reduced to a ...More</t>
  </si>
  <si>
    <t>Sharky</t>
  </si>
  <si>
    <t>Bewertung für Intel Core i5 13600 14 6+8 2.70GHz So.1700 TRAY</t>
  </si>
  <si>
    <t>I would now like to rate this CPU since I have now tested it sufficiently. I deliberately chose the CPU without letters because I wasn't interested in the heat issues. The CPU selects the clock speed itself depending on the performance requirement. It usually levels off at 4.3 gigahertz when gaming, but can go up to 5 gigahertz. I played games like Companies of Heroes 3 and Horizon Zero dawn. The CPU only rarely goes up to 5 gigahertz. The performance cores and the efficiency cores run perfectly under Windows 11 and usually cause the CPU to get bored. I cool the CPU with a be quiet! Dark Pro 4 in a well-cooled be quiet! tower. The maximum core temperature is 70 when gaming. Can use the CPU so well...More</t>
  </si>
  <si>
    <t>This beauty has been powering my Z690 board for over half a year now without any problems. With this combination, please note that you must first update the BIOS on the mainboard via USB flash. I chose this processor because you can overclock it if necessary to get the last few percent out, and it also has an integrated graphics unit in case the graphics card should fail. The biggest advantage of the processor is that it can be easily cooled with a good and correspondingly large air cooler and there is no need for more maintenance-intensive water cooling; From the i7 Raptor Lake onwards I would no longer rely on an air cooler. If you don't have the highest or very high demands on your CPU, this is great...More</t>
  </si>
  <si>
    <t>Bewertung für Intel Core i5 13600K 14 6+8 3.50GHz So.1700 TRAY</t>
  </si>
  <si>
    <t>The i5 as a tray is not recommended. You get a cardboard box and the processor is in foam. The feeling is far away from a processor in an original box, which is also available without the fans. Above all, you are sure that there are no returns that have already been used and have not been properly tested. My i5 was defective, freezes every 1.5 minutes. For people with less experience, this probably wouldn't have been so easy to figure out. But with replacement parts this was costly but could be determined quickly. No more tray version that someone already had and probably didn't treat so well. Until the freeze it ran well and, above all, quite cool, requiring significantly less cooling than an i7 13700k.</t>
  </si>
  <si>
    <t>Overclocking the CPU is theoretically possible, but not on my B760 motherboard. This is due to the B760 chipset. For me, overclocking is not necessary to use this computer. Nevertheless, I am extremely positively surprised by the speed. According to CPUID HWMonitor, the CPU clocks 6x up to 5.20 GHz and 8x up to 3.60GHz. The maximum temperature of the CPU does not exceed 90 Celsius during stress operation; during normal operation it is between 38 and 62 Celsius. In addition to office applications, areas of application are mainly photo editing and simple video editing. Every now and then a game of adventure, pinball, car racing, etc. All applications run without problems. I'm very satisfied. Price &amp; performance are right. Conclusion I can highly recommend it.</t>
  </si>
  <si>
    <t>Адильхан</t>
  </si>
  <si>
    <t>I bought this processor for my new gaming PC and I am very pleased with its performance. It has six powerful cores and eight efficient cores that work together to provide fast speed and multitasking. It also supports overclocking up to 5.1 GHz, making it one of the fastest processors in its class. It handles all modern games at high settings without issue and even outperforms some of the more expensive AMD12 processors. However, this processor is not perfect. It requires good cooling as it consumes a lot of energy and produces a lot of heat. It also doesn't support PCIe 4.0, which could be an issue for future compatibility with newer graphics cards and SSD3s. It also costs more than its i5-10600K13 predecessor, although...More</t>
  </si>
  <si>
    <t>Reviewed on shop.kz</t>
  </si>
  <si>
    <t>Obelixxl</t>
  </si>
  <si>
    <t>Perfect processor, in no way inferior to my 12700, but only needs 65 watts. Ideal for an M-ITX PC. The only drawback was the packaging as a tray version. Too large a cardboard box in which the processor was clamped between two small foam rubber plates. Because the cardboard box was too big, the processor naturally slipped and rolled around freely in the box. Lucky that it runs without problems. Either keep the box smaller or make the foam rubber pieces larger, otherwise things will go wrong at some point. Unfortunately it was only available as a tray.</t>
  </si>
  <si>
    <t>Schneller Hitzkopf</t>
  </si>
  <si>
    <t>Great CPU and bought at a deal for a reasonable CHF 259, I see no reason for a Gen 14 or Raptor Lake Refresh CPU. The CPU has enough cores (6P + 8E) and with Hyper-Threating On also 20 threads. For gaming, the CPU is suitable even for very fast GPUs and it is sufficiently fast in rendering. But cooling is such an issue. I've now tested 3 fans (I just don't like water cooling). I got stuck with the Thermalright Peerless Assassin SE, which manages to keep the CPU under control even at the limit. The hunger for power is also not insignificant, but you know that if you get a current Intel.</t>
  </si>
  <si>
    <t>Reviewed on galaxus.de</t>
  </si>
  <si>
    <t>First in brief. The CPU is awesome. For every gamer and also streaming is completely sufficient with its 14 cores. Of these, only 6 cores are performance cores, but these are completely sufficient for everything you do. I myself play at WQHD resolution, which doesn't put too much strain on the CPU. The CPU is installed on an MSI Z690 MPG Edge Wifi. But you also have to say that this CPU is very thirsty on many Z690 boards. This is different with the B660 or B760 boards, as they have a watt limit. I installed a 360mm AIO myself, which I think is necessary. Under full load benchmark, the CPU easily reaches 240-250W. Which of course is associated with very high temperatures. The CPU then easily reaches 100 degrees...More</t>
  </si>
  <si>
    <t>CPU VERY fast and... quite energy-efficient (yes! :-). Thanks to the eco cores, in idle mode it can consume only 9-10W! At maximum load in Prime95 it can consume over 180W, but in games it consumes little more than the competitive 7800x3d (by 30-40W), and in idle/low load it consumes 30W less (entire platform). If you use your PC for gaming and other tasks, this processor is for you. If only for gaming, _maybe_ a better option is an AMD processor with an enlarged 3dcache (the differences are visible mainly in simulation games). Unlike the i7 13700k and i9 13900k versions, the i5 can be easily cooled with air cooling using</t>
  </si>
  <si>
    <t>Very good processor. Everyone knows what efficiency is, so I won't write about it. As for energy consumption and temperatures: - in Cinebench with the power limit unlocked - 86-88 degrees and 180W - after undervolting in Cinebench 70-71 and 140-145W, in games max 90W I saw (Spider-Man Remastered) generally around 75- 80W, the temperature in games is about 60 degrees, so the drop is about 25%. Generally, there is no tragedy with temperatures, especially after UV, and my cooling is quite weak, I use - SilentiumPC Fera 5 120mm + and the famous teddy bear paste, so without going crazy, it will be much better on an AiO.</t>
  </si>
  <si>
    <t>Hello, here is my brief opinion about the so-called power waster and overheater. I installed the Intel i5 in my new system and I just have to say. WOW awesome thing, absolutely enough power and more than cool in challenging things. For cooling I chose the Dark Pro 4 cooler which fits this CPU like a glove. Whether video editing, 4k gaming or YouTube, this CPU is neither wasteful nor too hot. In my opinion, probably the best CPU in the upper mid-range for this price.</t>
  </si>
  <si>
    <t>Awesome CPU. The workmanship is, as expected, impeccable. The performance, however, even exceeds my expectations. The CPU replaces an i7 7700 for me. The additional performance is brutal. Games where my old CPU ran at a load of 90-100%, e.g. Battlefield 1V, the load on this CPU is just 30-35%. The heat development is also quite manageable for water cooling. Judging by the price of 330 euros, the quality of workmanship and the performance that this CPU provides, I can recommend this processor without hesitation!</t>
  </si>
  <si>
    <t>All in all, I can say that the i5 13600K is the best processor on the market for around 330, it beats the Ryzen 7 7700X in Cinebench Multicore because of its 8 E cores. The temperatures on a Xilence M906 reach a maximum of 82 degrees, which is acceptable. However, I would recommend the 13600KF to anyone who only plays video games on the device, the graphics unit is only useful for video editing. The processing quality of the packaging is average. All in all a top product for gamers but also creators</t>
  </si>
  <si>
    <t>tiki</t>
  </si>
  <si>
    <t>- Processing quality as expected from Intel - Suggestions for improvement, better marketing - Expectations met, upgraded from an LGA1150 i5 4690k to now LGA1700 DDR5 with PCIe 4 NVMe. I have to say that anyone who runs a tidy and organized operating system will only notice a slight but noticeable acceleration in loading times, especially if you want to move data. Future games will certainly have more of this. System Intel i5 13600k ASRock B760M Steel Legend WIFI MATX B1.08 2x16GB G.Skill Trident Z5 DDR5-6400 DIMM CL32 ROG-STRIX-GTX1070-8G-GAMING 1TB Samsung 980 Pro M.2 PCIe 4 Samsung SSD 870 QVO 1TB Noctua NH- U14S + 1 chassis fan - recommendation rate 1010. An absolutely future-proof gaming monster from CPU.</t>
  </si>
  <si>
    <t>I've had the processor for three months now, it replaced a 10700k. I'm very happy with the performance, it performs well in both single and multi-core applications. I mainly play on the PC and the performance there is very good, in combination with MSI B760 GAMING PLUS WIF and 32GB G.Skill Trident Z5 RGB DDR5-6000 a good choice in terms of price and performance. Of course there are newer ones now, but it's still worth an intermediate step for any upgraders.</t>
  </si>
  <si>
    <t>I change the processor every 4/5 years, then for gaming and normal home use I feel the difference. After the first month of use, I can say that it is a great and very efficient processor. I put it on a B660 with DDR4. It won't be curled, so it will last for the next 4/5 years. While waiting for the RTX 4070, I checked the operation of the integrated system and games from +/- 2012 run without any problems on medium settings. CPU temperatures under the highest load do not exceed 65C, but this of course depends on the cooling system we have. I confidently recommend this processor for both work and gaming. I suggest you consider whether to put it in disc Z or B, OC doesn't help much in this case and it doesn't make much sense.</t>
  </si>
  <si>
    <t>I previously had an Intel i5 8600k and have now switched back to the Intel 13600K due to the temperature problems with the AMD 78 series. Like the old processor, this runs like a Swiss clockwork and has excellent price performance. I can only recommend. Use this in combination with a Gigabyte 4070 TI OC and Gigabyte B760M Aorus Elite EX. Cyberpunk etc runs in the combination at the highest settings with DLSS 3.5 at around 90-100 FPS</t>
  </si>
  <si>
    <t>A brilliant processor in terms of performance! In modern games it is only used at 25-30%, in older games the load is sometimes around 5%. The only flaw - his temperature. My 240 AIO cools it to 60-70 degrees. If there are games in the next few years that will use it to over 60% capacity, then I will probably have to buy a 360 cooling system. But everything is STILL in the green. One variant would be underclocking, but my MB from Gigabyte doesn't have any preset profiles, so you have to do it yourself. With other manufacturers you can choose a profile via BIOS that provides the best ratio between performance and consumption temperature.</t>
  </si>
  <si>
    <t>Upgrading from i7 6700k. Placed together with the ASUP Prime Z-290 and DDR5 32gb 6000mhz board in an old shed. A gigantic leap. I undervolted from 1.32 to 1.26 (it was unstable lower). Temperatures on the old Navis 240 cooler dropped under stress from 83 to 73. Power consumption dropped by 30W. Cinebench 23 scores jumped 100 points up. Multicore score 24100 points. After this treatment, I don't see much difference in temperatures compared to the old owner of my old house :) And the old 750W power supply remains :) I honestly recommend it! At this price, a great choice for years! I am attaching the HW monitor after undervolting</t>
  </si>
  <si>
    <t>Atalay A.</t>
  </si>
  <si>
    <t>Beste Entscheidung!!!</t>
  </si>
  <si>
    <t>I thought for a long time about whether I should buy it but in the end I decided on the i5 13600K and I'm very, very satisfied. You can see the difference immediately in the games and can recommend it to everyone. Ordered yesterday and had it delivered today so very very happy with delivery. In terms of price, it's also fair, although many people have said that it should be expensive at Mediamarkt, but it costs exactly the same as at Amazon and, as I said, delivery follows the next day. Thank you MediaMarkt!!</t>
  </si>
  <si>
    <t>Reviewed on mediamarkt.at</t>
  </si>
  <si>
    <t>On the one hand - efficiency as the increase in inflation in Poland in 2022. Tests in benchmarks and on RPCS3 and Yuzu emulators ate my previous i7 8700k for breakfast and spat out the remains, the processor didn't even stutter. It works fine on the Z690 chipset, you just need to update the bios. On the other hand, work culture and temperatures cry to heaven for vengeance. When cooling Dark Rock Pro 4, Cinebench can throttle at 100 degrees, only UV helps (and the power consumption jumps to 170 Watts). Sure, you can limit it (or install it in a custom water loop) and it will lose little in terms of performance, but that's probably not the point.</t>
  </si>
  <si>
    <t>I'm very impressed with the CPU so far, I almost gave it 5 stars, my i7-4770k was getting old and was sometimes no longer sufficient, so an upgrade was needed. The performance is really brutal and there is still a lot of cushion for the future, but the 13600k is a real hothead, I even got up to 100 c on the game bench at the beginning, I only managed to get the CPU to work by undervolting e.g. B. BF2042 gets hot to an average of 64C to 74C and even increases performance in Cinebench due to undervolting. Conclusion Great CPU with brutal performance that still has cushion for the next few years, I hope it lasts as long as my 4770k.</t>
  </si>
  <si>
    <t>Top CPU aber...</t>
  </si>
  <si>
    <t>It's a top CPU, but difficult to cool. If you run it at 181W, a Dark Rock 4 is just enough. I would recommend a Dark Rock 4 Pro or water cooling. Otherwise, Deepcool AK620, Endorfy Fortis 5 ARGB should also work. When it comes to water cooling, a 240mm is just enough (if you don't constantly run benchmarks). 360mm is definitely enough.</t>
  </si>
  <si>
    <t>The jump from i7-4770k is amazing. I've been waiting for a long time to upgrade my computer and I feel a huge leap in performance. I recommend it to everyone, I was not disappointed. We managed to replace the old Grandis 2 cooler (you had to buy an LGA 1700 kit) and surprisingly it works. I thought I would have to buy an AIO, because I read that these processors like to get warm, but when idle the processor does not exceed 35 degrees and during games it is 50-60 degrees.</t>
  </si>
  <si>
    <t>i5 なのにi9 12900Kに上回るかも</t>
  </si>
  <si>
    <t>Before I bought this, I was using an i7 12700K, but I wanted the new 13th generation, so I got rid of the 12700K and then bought it.I was worried that I would be able to improve the performance even though I bought this. , As a result, the gaming performance will be better than 12900K. It's definitely higher than 12700k. Most non-gaming work is above 12700K. After I first installed it, I had an explosive heating problem, and when I turned the CB on, it got over 90 degrees Celsius.I thought maybe I had installed the cooler incorrectly, so I reinstalled it many times, but I couldn't solve the problem.The cause was the BIOS on the motherboard side. This is because the CPU voltage applied is too high depending on the settings. At the very least, it will not be usable unless it goes below 1.3V. There are solutions to the explosive heat problem on YouTube and other sites, so please refer to them. In my case, the temperature went down to 94℃ after 10 minutes on CBR23, but it dropped to 70℃. Then, it became more comfortable to use. Memory OC has also been improved to improve performance.</t>
  </si>
  <si>
    <t>Reviewed on yahoo.co.jp</t>
  </si>
  <si>
    <t>A good universal processor, according to In my opinion, the best choice among the 13th gen - it does not heat up as much as higher models, and the efficiency is still at a high level. The disadvantages include the fact that LGA 1700 is a dead platform, you also need to buy a frame or pads, without which the processor or socket may be bent (just Intel beta tests), and even though it's an i5, you need to have good cooling if you don't want to have mini oven in the room.</t>
  </si>
  <si>
    <t>The performance is extremely high, but unfortunately the consumption in delivery condition is not entirely great either. This can be easily regulated in BIOSUEFI without having to sacrifice much performance. I consciously chose the version with iGPU, for example to run the web browser through it. Another way to save electricity. This also gives you a backup in case the graphics card fails. I don't hope so, but at least then I'll still be able to access my emails and the internet until a new graphics card is delivered.</t>
  </si>
  <si>
    <t>The jump from 8700k is huge. My play on the Asus Z690 Tuf Gaming D4 board works at a default voltage of 1.2V (1.15V under load) and with Dark Rock Pro 4 cooling it heats up to 78 degrees with a maximum consumption of 145W in Cinebench R23. A bit of fun with undervolting and offset to -0.080V core and cache voltage, stress voltage 1.060v and maximum temperature of 71 degrees with a consumption of 125W max. Of course, it all depends on the art you get. p.s. I changed the factory ILM of the board to Thermalright bcf 1700.</t>
  </si>
  <si>
    <t>長く使って行こうと思います</t>
  </si>
  <si>
    <t>I bought it in time for Black Friday, and I didn't want to clock it up and was thinking of using it with air cooling, so I went with an ASUS H770, 16g of DDR5 memory that I had bought when it was cheap, and a CPU cooler that was a FUMA3 &amp; diverted part. I've assembled it, and I plan to add various things later, but it might be okay to leave it as it is for a while.The benchmark test I did right after I assembled it was 23275 multi, 1922 single, in 10 minutes, the temperature was around 80 degrees, and the room temperature was just under 20 degrees. (As I was writing the review while watching YouTube) But it was around 26 degrees, so I was relieved that it wasn't as bad as I expected. Even if the inside of the box is rough or mostly hollow, the specs are solid so I plan to use it for a long time.</t>
  </si>
  <si>
    <t>An incredibly good processor with high PPK (performance per core) If you are building a Mid-High computer and need a processor that offers the effect you need without overspending, this is the right processor. Intel 13th gen are known to run hot and draw a lot of power, especially if the intention is to overclock. Consider combining this but a thicker cooler alt AIO You can bring the temperature down as well as the power consumption by undervolting which makes the processor perform better, marginal difference but worth the significant temp difference.</t>
  </si>
  <si>
    <t>Reviewed on inet.se/</t>
  </si>
  <si>
    <t>Zwierzak</t>
  </si>
  <si>
    <t>i5-13600K</t>
  </si>
  <si>
    <t>Processor very fast and cool. On the old Noctua NH-D14 air cooler with a new adapter (kudos to Noctua for the free adapter), the temperatures do not exceed 35 degrees Celsius during normal office work. As a precaution, I only installed a correction frame and applied a good paste. The built-in graphics system works seamlessly under Debian testing. The Asus ROG STRIX Z690-A Gaming only needed to upload a new bios to the Asus ROG STRIX Z690-A Gaming board. I definitely recommend the processor and the store itself.</t>
  </si>
  <si>
    <t>Reviewed on euro.com.pl</t>
  </si>
  <si>
    <t>Einer der besten CPUs der letzten Jahre</t>
  </si>
  <si>
    <t>The 13600K is really one of the best CPUs of the last generation, it is more in the middle class segment in terms of price, but it doesn't have to hide too much from the 13700k or 13900k. A lot of performance is offered here for the money. If you have a maximum budget of ~300€ and can't wait until the price of the 13700k drops, you won't go wrong with this CPU.</t>
  </si>
  <si>
    <t>Pathrick</t>
  </si>
  <si>
    <t>The Intel i5 13600K is known for its high performance and reliability. It offers fast processing speeds and can perform multiple tasks simultaneously, resulting in improved system performance. The Intel 13600K is also energy efficient and can therefore save power and extend the life of the system. All in all, the processor is an excellent choice for those who need a powerful and reliable system.</t>
  </si>
  <si>
    <t>There's not much left to say here. All tests from the specialist press show a clear picture. I myself am amazed at the performance of this CPU. No matter whether video rendering or gaming or data packing, this 14+6 core always amazes. Sorry, but in everyday use Intel has created strong competition for the larger models. Clear recommendation!</t>
  </si>
  <si>
    <t>Ordered and installed for a friend. Runs like hell, no comparison to the 6700k. The only drawback is the power consumption and the heat generation, you can tell that Intel is using the 13 series as a crowbar, which shouldn't have been the case. On the Gigabyte board it takes around 190 watts. Was throttled to 160W without any real loss of performance and the temperatures are also a bit lower.</t>
  </si>
  <si>
    <t>A huge lift from my old i7 6700k. Crazy fast! An extremely difficult choice to choose between AM5 + Ryzen 7700X or this one. Better performance for the money (and some black friday sale at that) nailed it for me. However, the possibility of being able to buy a new CPU in 3-4 years without changing the motherboard was very attractive at AMD... Compared to the 13700k, this is very energy efficient without sacrificing much performance, so I have good temps and low noise with a Nocuta U14S.</t>
  </si>
  <si>
    <t>I bought this product a week ago. The processor is what I wanted for a new system. Great power, a bit warm but solvable with some appropriate settings in the BIOS, a good fan and a case with a well-thought-out air circuit. Sorin I'm not</t>
  </si>
  <si>
    <t>Reviewed on itgalaxy.ro</t>
  </si>
  <si>
    <t>コスパ良し</t>
  </si>
  <si>
    <t>At a certain online shop (◯mazon), it is still not available for purchase because it is on backorder, but I was able to purchase it normally at Yahoo Shopping. I am implementing it on MSI MAG Z790 TOMAHAWK (DDR5) and it is working without any problems so far. I think it would be safe to install it on the Z790 chipset, which is the only one that currently supports OC. I won't list the detailed score because you can easily find it on the internet, but this performance is sufficient for ¥51,000 (to be exact, ¥47,500 since you earned ¥3,500 in PayPay points). I’m looking forward to seeing how many years I can play with this 😊</t>
  </si>
  <si>
    <t>The processor works great. In the latest Cinebench, the multi/single result is 1237/116 without OC/UV. During the test, the multi consumes a maximum of 152W. However, the temperature does not exceed 83 degrees. All this on the Corsair H100i Elite Capellix Xt cooling (2x120) + Thermalright LGA1700-BCF frame.</t>
  </si>
  <si>
    <t>Very good gaming performance. Stable CPU with water cooling and not warmer than 65-70 degrees under Prime95 or Cinebench. Unfortunately, this CPU with the ASROCK Z790 Steel Legend also has the problem that the IHS bends. There are enough reports about it. I was really surprised at what the CPU did. Switching from 9800X which is really a power guzzler.</t>
  </si>
  <si>
    <t>Віталій</t>
  </si>
  <si>
    <t>14 cores and 20 threads - enough for any tasks! If the voltage is fixed at 1.16 without overclocking, the temperature in stress tests is around 68 degrees, in games up to 55. When overclocking, it can rise to 80, so you need to think about good cooling. It came to me. I handed in some old iron, then there was a discount, I bought it for pennies. Thank you!</t>
  </si>
  <si>
    <t>Reviewed on compx.ua/</t>
  </si>
  <si>
    <t>Timo</t>
  </si>
  <si>
    <t>Absolutely happy with this little I5! After a few years of using the 7700K, I switched to the 13600K and am simply thrilled! When gaming, with a correspondingly powerful graphics card, the CPU really doesn't have much to do and, in conjunction with an Arctic Liquid Freezer II 360, always stays nice and cool. a 240 AiO would have been enough. 360 actually just because of the look in the housing.</t>
  </si>
  <si>
    <t>Henrik</t>
  </si>
  <si>
    <t>Performance is great, I did a little undervolting so that the temperatures are a little better. I'm not sure why, but it quickly reached 100 degrees in a render under standard settings. with slight undervoltage 80 degrees with 200W power consumption.</t>
  </si>
  <si>
    <t>funktioniert wie erwartet</t>
  </si>
  <si>
    <t>almost as powerful as the most expensive i9. and about half as hot / power consumption -&gt; i9 cannot be air cooled and with water cooling, even closed systems, the pump or the entire system has to be replaced every about 5 years! I play Diablo 4 with max settings at 1080p and have a cpu load of around 10-15% with the i5-13600k</t>
  </si>
  <si>
    <t>Peter</t>
  </si>
  <si>
    <t>Fast as hell. Booting without problems faster than 11600k. But this cpu does get hot, deepcool ag620 double fan is recommended 260w with full speed. Have deepcool ag620 double tower dan 260w for this and works great Otherwise I'm satisfied.</t>
  </si>
  <si>
    <t>Went from a 5th gen i7 5775c to this, wow I'm just saying, you usually don't feel much difference when upgrading, but all the "little stutters" that you got used to over many years are now all of a sudden gone! and I now have a CPU that can handle the games I play! And although this one runs hotter on paper, in the usual applications I feel that this one draws less energy than my previous processor, even during intensive games. definitely satisfied!</t>
  </si>
  <si>
    <t>Good processor for Z790 boards. It requires really solid air cooling. I use Noctua NH-D15S Chromax to cool it. It is suitable for gaming and office work, but at higher loads and OC the cooling may be too weak.</t>
  </si>
  <si>
    <t>B. I was afraid of this processor because of the opinion about the temperature and power consumption. Knock on wood for now, after an 18-hour marathon the temperatures surprised me, the power consumption was +/- as I expected. Corsair iCUE H115i RGB PRO XT 2x140mm ASUS PRIME Z790-P WIFI MSI GeForce RTX 2070 GAMING Z 8GB GDDR6 be quiet! Straight Power 11 1000W 80 Plus Platinum</t>
  </si>
  <si>
    <t>Rosario</t>
  </si>
  <si>
    <t>Bought 112022. Wanted to test a current Intel setup. Runs on an ASRock H670M PRO RS and is cooled by a Noctua NH-D15S chromax.black. Without setting anything in the UEFI regarding the CPU, the temperatures in idle are around 34 and in the gaming or Furmark test 69-72. I am very satisfied and can recommend this processor.</t>
  </si>
  <si>
    <t>Yannis</t>
  </si>
  <si>
    <t>Compared to my i5 8400, an absolute increase in performance; My jaw dropped open at first. However, I initially had a few problems with heat generation and the resulting loss of performance, which was due to the MSI BIOS settings. The processor itself is great!</t>
  </si>
  <si>
    <t>A real firecracker. Compared to the previous Lego i5, this is a gulf. Years with AIO cooling be quiet pure loop 2 240. Under stress on Cinebench R23 83 ° C and about 182 W. After undervolting -0.09V max 73 °C and max 145W.</t>
  </si>
  <si>
    <t>If you have a motherboard with WIFI, there may be suboptimal settings in the BIOS, including the CPU Lite Load setting. It is recommended to set Mode 9 or lower to reduce the temperature. It is recommended to buy this processor, especially if you can use DDR5 with good frequencies and timings, as it can significantly improve performance compared to using DDR4.</t>
  </si>
  <si>
    <t>I was wondering how it would work in a powerful gaming computer with 4090, and I was very positively surprised. The difference in 4K is practically unnoticeable vs i7. I recommend to everyone. Perfect value for money.</t>
  </si>
  <si>
    <t>I was really impressed by the performance. Even coming from the predecessor i5, the increase in performance is clearly noticeable. It gets a little warmer, but not in the critical range, at least for me and my cooling solution. Clear recommendation in the 300 euro class.</t>
  </si>
  <si>
    <t>さすがに前CPU8世代i58500から…</t>
  </si>
  <si>
    <t>As expected, it will be a replacement for the previous CPU 8th generation i5 8500. Since the number of cores is completely different, it will be faster anyway, but it has changed enough that you can experience it. Video encoding time is now faster than I expected. As expected, recent CPUs have become monsters. The only downside was that it was an electricity hog so I had to upgrade the PSU due to a lack of power. (Not planned) Still, I think it's a good cost performance PCU.</t>
  </si>
  <si>
    <t>Upgrading from i7 6700k. The difference is astronomical, suddenly it turns out that nothing hangs up, everything runs smoothly, I don't have to wait for anything, the power is enormous. For everyday use and playing games, the best on the market as of 09/2023</t>
  </si>
  <si>
    <t>The Intel Core i5 13600K is an excellent choice for gamers and enthusiasts who value performance and plan to overclock. However, the need for an additional cooler and limited multitasking capabilities may influence the purchasing decision.</t>
  </si>
  <si>
    <t>Short. As powerful as 12700k, only the second one is much more expensive. But it also eats and warms like 12700k) There are no questions about the store: they responded quickly to the order, invited to pick it up at the store, treated me to hot coffee, the quality of the service is a bomb, keep it up!</t>
  </si>
  <si>
    <t>Hatte ich mir mehr von versprochen</t>
  </si>
  <si>
    <t>Can be easily combined in WQHD with RTX 3070 (Ti) and 4060 Ti as well as with restrictions with RTX 4070 and 3080 (run into the CPU limit here and there). In one game (Gotham Knights) the E-Cores led to a loss of performance (the game is already sometimes programmed below 60 fps in the CPU limit / stupid)</t>
  </si>
  <si>
    <t>In combination with AIO Endorfy Navis F360 runs great. When running Cinebench on Multicore, the maximum temperatures were 85 degrees. Mounted on the MSI PRO Z790-A WIFI board, frames overclocked to 7200MHz and a game cabinet.</t>
  </si>
  <si>
    <t>Mehr braucht es nicht</t>
  </si>
  <si>
    <t>For the average consumer, no more than this CPU is needed. There is more power available for gaming and everyday work on the PC than you currently need. Nobody actually needs i7 and i9. To lower the temperature you can easily adjust the power limits in the BIOS.</t>
  </si>
  <si>
    <t>Reviewed on galaxus.at/</t>
  </si>
  <si>
    <t>Another top Intel product!!! There's no other way to say it: 48 degrees warm in Cinebench with AIO. Max. 229 watts power consumption. There is enough performance in gaming! I am very pleased.</t>
  </si>
  <si>
    <t>Stable processor, haven't clocked it but this paired with a 4090 and Starfield lags nothing and there is power left in the processor for other activities at the same time, also gives good performance in Cyberpunk 2077. Buying i7 is not worth the money as the performance gain will be marginal.</t>
  </si>
  <si>
    <t>こちらの発売前12世代i7にするか悩ん…</t>
  </si>
  <si>
    <t>Before this release, I was debating whether to go with the 12th generation i7, but in the end I decided to wait until it was released. I could predict the explosion of heat from the beginning, so I used a simple water cooler. I chose the LS720, but when I run APEX, which I normally do at 75 degrees on the bench, the CPU usage rate itself does not increase, so the temperature does not rise. The way I use it, the CPU is almost never at 100%, so I don't have a problem with the heat. To be honest, it feels like it's over-spec, as originally the 12th generation 12100F was suitable.</t>
  </si>
  <si>
    <t>Bafethimbi</t>
  </si>
  <si>
    <t>Went from i5-9600KF. Does not play anything demanding but e.g. strategy games that loaded before barely have time to get the loading symbol up anymore and it flows really well. Of course it requires more power, etc., but if you compare it to the price from the previous generation, the choice was quite simple for me.</t>
  </si>
  <si>
    <t>Currently, there is nothing better for the player - an additional payment of up to 13,700k or 13,900k if someone just plays pointlessly. Cranked up to 5.5 on P and 4.4 on E at only 1.25V it flies like a dream. Compared to the 9900K I had before, the performance increase even at 3440x1440 is very clear and the game plays much better.</t>
  </si>
  <si>
    <t>For an i-5 the performance is absolutely insane. Air cooling is completely sufficient. I can only recommend. Fast and reliable shipping. Well packed.</t>
  </si>
  <si>
    <t>For me a clear price/performance winner. Extremely fast and completely reasonable in terms of price. In conjunction with an RTX 4080, gaming in 4K is really fun. I absolutely recommend buying it</t>
  </si>
  <si>
    <t>A very nice and efficient processor for its price. With good cooling, it boosts to 5100MHz and holds this boost, but it requires really good cooling because it heats up to 100 degrees Celsius. Perfect for emulating the latest consoles and resource-intensive work.</t>
  </si>
  <si>
    <t>Reviewed on allegro.pl</t>
  </si>
  <si>
    <t>phraiwantientong</t>
  </si>
  <si>
    <t>Value: Very good Performance:Very good The store delivered very quickly. One day until today, I already had it assembled at Seacon Bang Khae, but I haven't unpacked it yet to try it out. There shouldn't be any problems. At least there's a 3-year warranty. Turn on the computer to try it out at the shop and it can be used quickly. Much better than the old computer.</t>
  </si>
  <si>
    <t>Reviewed on shopee.co.th</t>
  </si>
  <si>
    <t>PC Owner</t>
  </si>
  <si>
    <t>Good price-quality ratio. There is enough power for gaming and basic use. The integrated graphics card UHD 770 works well when there is enough RAM memory.</t>
  </si>
  <si>
    <t>Reviewed on verkkokauppa.com</t>
  </si>
  <si>
    <t>So far, it works quite well on the Z690 GAMING X DDR4, 80 degrees in the benchmarks with the Silver Monkey X SNOWY ARGB 240 2x120mm cooler. It will remain like this for now, but cooling for it will not be enough when overclocking. Overall, changing from 9th and shocking..</t>
  </si>
  <si>
    <t>i7-8700Kから換装するため購入。…</t>
  </si>
  <si>
    <t>Purchased to replace from i7-8700K. Although it involves replacing the motherboard, I am satisfied with the CPU, which can fully demonstrate its performance because I use an RTX3060Ti GPU. The heat generated can be cooled down sufficiently with the AK400 CPU cooler.</t>
  </si>
  <si>
    <t>約5年ぶりのCPU載せ替えでintel…</t>
  </si>
  <si>
    <t>This is my first CPU replacement in about 5 years, and I am upgrading from Intel 9th ​​generation to Intel 13th generation. Regarding heat generation, high-end air cooling or simple water cooling of 240 mm or more can be used without any problems, so the added cost is small. The item was shipped the next day after the purchase date and was well packaged, so you can purchase with confidence.</t>
  </si>
  <si>
    <t>Danke Intel</t>
  </si>
  <si>
    <t>I switched from AMD Ryzen 3700x to this CPU. Games load much faster and no more stutters. Even after 2 hours of Lara Croft, the air in the case is only warm and no longer glowing hot. I'm more than thrilled so far</t>
  </si>
  <si>
    <t>A fantastic processor in terms of performance. Switching from the 8th generation of Intel and the difference in work - a chasm. However, it must be remembered that the boards must have an updated BIOS, and not every model has this option without a 12th generation processor.</t>
  </si>
  <si>
    <t>CPUが故障し、パーツを更新することに…</t>
  </si>
  <si>
    <t>My CPU broke down and I decided to update the parts. From my experience, it seems that sometimes there are defective products, but I'm nervous about expensive ones. I set it up and it worked fine. thank you very much.</t>
  </si>
  <si>
    <t>Deni</t>
  </si>
  <si>
    <t>6 stars! The CPU is running and can't get out of breath that quickly! Insanely fast and actually beats the 12th generation i9 in some ways.</t>
  </si>
  <si>
    <t>When combined with Aorus Elite AX, the board by default turns the processor up to 5 GHz, you don't have to play around, all you need is good cooling and a great processor, under stress it doesn't even reach 80 degrees when cooling Endorf F360</t>
  </si>
  <si>
    <t>Lukas H.</t>
  </si>
  <si>
    <t>Gaming Monster</t>
  </si>
  <si>
    <t>The new i5 is an absolute monster, the performance in new triple A games is insane. The only thing you should do is remove some tension from it after installation so that it becomes significantly cooler without any noticeable loss of performance.</t>
  </si>
  <si>
    <t>a jump from the i7-2600, the CPU supports the ENDORFY Fera 5 ARGB 120mm cooling and so far it passes the test with 5 stars, the temperatures during intensive use are surprisingly low for me at the factory settings, recommended</t>
  </si>
  <si>
    <t>JPK</t>
  </si>
  <si>
    <t>Erinomainen prosessori</t>
  </si>
  <si>
    <t>In terms of price-quality ratio, the best Intel processor at the moment. Much heavier than for gaming is enough, and the more expensive models would not bring a significant increase in power.</t>
  </si>
  <si>
    <t>Great CPU mega performance but high heat development, but everyone should know that. That's why I can only recommend the CPU to every gamer!</t>
  </si>
  <si>
    <t>Very good all-rounder CPU for gaming, a bit of streaming and video editing. Power consumption is kept within limits, but waste heat can still be generated quite well at maximum utilization for a long time with an Aio.</t>
  </si>
  <si>
    <t>Upgrading from Ryzen 5600x. I didn't expect such acceleration, low power consumption and lower temperatures. UV on 1.10 works wonders.</t>
  </si>
  <si>
    <t>余程のヘビーユーザーでもない限り、これ…</t>
  </si>
  <si>
    <t>Unless you are a very heavy user, I don't think you need to use a higher CPU than this. Also, I'm thankful that it works normally even with an inexpensive B660 motherboard, although I need to update the UEFI. However, if you are concerned about cost performance, the 12th generation Core i series will give you satisfactory performance, so I feel that there is no need to buy the 13600K.</t>
  </si>
  <si>
    <t>The performance is great, but it gets very hot at standard settings, even up to 95 C. I recommend undervolting or limiting the power of PL1 PL2 to a maximum of 140W. The efficiency does not drop, and the temperatures do not drop up to a maximum of 75 C. Fortis 5 Dual Fan cooling.</t>
  </si>
  <si>
    <t>Hendryk</t>
  </si>
  <si>
    <t>Wonderful CPU, cool even under full load thanks to undervolting and more than capable of handling all everyday tasks from office to gaming and rendering. Absolute purchase recommendation!</t>
  </si>
  <si>
    <t>aeekz284</t>
  </si>
  <si>
    <t>Value: Good The downside of this store is that the shockproof packaging is not very impressive. Every time I buy, I have to wonder if it's safe or not 😣 But I understand that they sell it cheaper than other stores.</t>
  </si>
  <si>
    <t>Runs great. Gaming performance full! CoD MW2 60% system utilization. Temp with AiO in idle 55 degrees Gaming 65 degrees.</t>
  </si>
  <si>
    <t>The Intel Core i5 13600K is a great CPU, it's even faster than my old i9 12900K with less power consumption. The CPU only gets very warm when the power limits are free.</t>
  </si>
  <si>
    <t>Top CPU, only recommended. Very fast and the heat development is acceptable even under heavy loads. I am very pleased.</t>
  </si>
  <si>
    <t>Switching from i5-3360M, amazing experience, super efficient processor, with SilverMonkey cooling, temperatures at 30-40 degrees Celsius, highly recommendable.</t>
  </si>
  <si>
    <t>Clear purchase recommendation! A huge increase in performance compared to my old CPU i7 4790. Price performance top.</t>
  </si>
  <si>
    <t>36 degrees with Fortis 5 dual with 3 monitors connected (with integrated graphics card), running browser, spotify, video, teams, outlook and remote desktop</t>
  </si>
  <si>
    <t>Sehr zufrieden damit</t>
  </si>
  <si>
    <t>Very happy with it Amazing ! Good job done intel, it's enough. No i7 or i9 necessary</t>
  </si>
  <si>
    <t>Reviewed on brack.ch</t>
  </si>
  <si>
    <t>I switched from Ryzen 2600 to this processor, the difference in games is gigantic, I can also feel the difference in programs. I recommend</t>
  </si>
  <si>
    <t>Value: Good Performance: Good, good, fast delivery, product packed well, item according to specs, good price, strong product, wait 2 days to receive the item (฿&amp;@;/ order 5.5 get a big discount.</t>
  </si>
  <si>
    <t>This I5 is a monster The only thing that Terabyte needs to improve is the delivery issue as it took them a long time to deliver. Other than that, the store is super reliable and you can buy without fear</t>
  </si>
  <si>
    <t>Reviewed on terabyteshop.com.br</t>
  </si>
  <si>
    <t>JR</t>
  </si>
  <si>
    <t>Excellent processor quality price performance. I recommend a good liquid cooling for it and it works great, very happy</t>
  </si>
  <si>
    <t>Reviewed on coolmod.com</t>
  </si>
  <si>
    <t>Silicone Lotto - SP 82 PC 90 and EC 66 - so good midfield. If I win the lottery, I will buy 100 pieces and do CPU binning...</t>
  </si>
  <si>
    <t>Absolutely great processor. Fast, runs stably and doesn't get as hot as people like to say about Intel products at the moment.</t>
  </si>
  <si>
    <t>Expectations met - temperatures are higher and take some getting used to, but according to Intel everything is fine.</t>
  </si>
  <si>
    <t>Five stars for performance, temperatures are high during creative work, I'm rather bored when playing games, my wife no longer complains that the PC is humming :)</t>
  </si>
  <si>
    <t>Efficiency: Very good value Value: Very worth it. I haven't tried it yet. Waiting for other devices. If I try it and it doesn't work or have any problems, I will update further.</t>
  </si>
  <si>
    <t>My copy was set to 5.2GHZ P-core and 4GHZ L-core V-Core 1.1V. The games run even at 1.075V, but to spare and increase stability I increased the voltage by .025V.</t>
  </si>
  <si>
    <t>The i5-13600K is a really very efficient processor, with Fortis 5 temperatures during normal use are around 30-40°C, in Cinebench they reached around 70-80°C, so if you buy it with overclocking in mind, water cooling is required.</t>
  </si>
  <si>
    <t>Es Rennt</t>
  </si>
  <si>
    <t>High temps and wattage out of the box but is easily tamed. Stability is heaven compared to AM5</t>
  </si>
  <si>
    <t>Für 150€ würde nicht überlegen !</t>
  </si>
  <si>
    <t>My Core i7 920 cost €260 back then. This one is more expensive, like the i7 960X, 15 years ago! Have fun with it !</t>
  </si>
  <si>
    <t>Upgrading from an i3 8100 processor so you can see the difference. The processor works great. I recommend</t>
  </si>
  <si>
    <t>12600kからの交換ですが,体感では…</t>
  </si>
  <si>
    <t>I replaced it with a 12600k, but I didn't feel much of a difference. Heat generation and power consumption increased slightly. I think Raptor Lake would be better if it was cheaper... I bought it at the Kojima Yahoo store. ,There was no problem with the packaging.</t>
  </si>
  <si>
    <t>Christian L.</t>
  </si>
  <si>
    <t>Intel i5-13600k</t>
  </si>
  <si>
    <t>Very powerful processor that has more than enough power for my needs. With a few settings it can also be used very economically.</t>
  </si>
  <si>
    <t>Firecracker - I switched from the Apple M1 and the company laptop i7 10th generation and this i5 beats both of these processors in Photoshop.</t>
  </si>
  <si>
    <t>João F.</t>
  </si>
  <si>
    <t>This i5 is a true performance monster.. compared to the i7, it only has 2 fewer cores.. does it make that much of a difference?? enjoy this is very good</t>
  </si>
  <si>
    <t>Reviewed on pcdiga.com</t>
  </si>
  <si>
    <t>Simply very good value for money. A difference like night and day compared to my old processor from the Haswell era.</t>
  </si>
  <si>
    <t>Unglaublich, was</t>
  </si>
  <si>
    <t>It's unbelievable what this processor can do. Hardly any Apple CPU can keep up with that! Hammer!</t>
  </si>
  <si>
    <t>Good processor. Mine works with the RTX 4070 from Gigabyte. They're good at games, and they're good at it</t>
  </si>
  <si>
    <t>Powerful processor with the possibility of further overclocking. Quietly enough for several years of work without updating the system.</t>
  </si>
  <si>
    <t>Fast delivery, easy assembly and good price-performance ratio.</t>
  </si>
  <si>
    <t>What can you say about the processor? Intel quality and the benchmarks speak for themselves 5</t>
  </si>
  <si>
    <t>Very good CPU, but it needs a lot of energy when needed...But otherwise, as always, top quality from INTEL</t>
  </si>
  <si>
    <t>Super efficient processor, requires very good air cooling for games and AIO for application programs.</t>
  </si>
  <si>
    <t>Henner</t>
  </si>
  <si>
    <t>I changed from a 6700k... so it had to be something like that to feel the difference... and yes, I'm very happy with it, but then I built a completely new system around it;</t>
  </si>
  <si>
    <t>florian</t>
  </si>
  <si>
    <t>Price-performance ratio was top, my expectations were totally met. I recommend it to anyone who doesn't want to or can't pay too much for a CPU</t>
  </si>
  <si>
    <t>adelheid</t>
  </si>
  <si>
    <t>Great product as usual from Intel and very high performance for little money, as always everything went well as usual at mindfactory.</t>
  </si>
  <si>
    <t>値段と性能とのバランス</t>
  </si>
  <si>
    <t>I was worried about water cooling, so I decided to use air cooling, and this model was the only option due to the balance between price and performance. If you are considering overclocking, PCCOOL's K6 is recommended for fans!</t>
  </si>
  <si>
    <t>rdpinc</t>
  </si>
  <si>
    <t>Best Features: good Value for money: good Fast response good product</t>
  </si>
  <si>
    <t>Reviewed on shopee.co.id</t>
  </si>
  <si>
    <t>Many cores and threads make the processor a real combine when it comes to multitasking, and it also runs great, but remember about appropriate cooling.</t>
  </si>
  <si>
    <t>Zoran J.</t>
  </si>
  <si>
    <t>Definitiv einer der besten Prozessoren</t>
  </si>
  <si>
    <t>Definitely one of the best processors on the market. Excellent performance under heavy loads.</t>
  </si>
  <si>
    <t>Good performance. However, the third-party liability insurance option is symbolic and, unfortunately, the profitability of the purchase is questionable compared to the version without K.</t>
  </si>
  <si>
    <t>Combined with the Gigabyte Z690 Gaming X motherboard, Kingston FURY 32GB 3733MHz RAM and Silver Monkey</t>
  </si>
  <si>
    <t>Good performance, but needed to be replaced due to problems with buses. Webhallen took care of the replacement and the new one works well.</t>
  </si>
  <si>
    <t>The only big question about the CPU is how do I cool it, I had to slow it down by 20% in the bios because it just gets too warm with 240 AIO. I'll soon be switching to 360 AIO because of my colleague</t>
  </si>
  <si>
    <t>This is the famous Processor that kills mosquitoes with a cannonball A true processing monster</t>
  </si>
  <si>
    <t>Powerful processor and value for money</t>
  </si>
  <si>
    <t>Fast delivery works perfectly</t>
  </si>
  <si>
    <t>Jendrik</t>
  </si>
  <si>
    <t>Everything works fine, big upgrade to the Ryzen 3 2200G. Really noticeable!</t>
  </si>
  <si>
    <t>WoW , der "kleine" Intel hat was drauf!</t>
  </si>
  <si>
    <t>You can't go wrong with this CPU. Perfect for 0815 gaming / office / surfing.</t>
  </si>
  <si>
    <t>Fast and inexpensive! recommended!</t>
  </si>
  <si>
    <t>The processor is great for gaming, basically the most reasonable price option on the market today. The difference from i7 7700 is huge,</t>
  </si>
  <si>
    <t>Cheaper than i7 12700k. Faster and cooler than i7 12700k. What more can I say?</t>
  </si>
  <si>
    <t>Went from 12100F to this beast! Had spotty 200-260 fps in Overwatch 2 - Resulted in a 500 fps hardcap with my 3080 Strix</t>
  </si>
  <si>
    <t>JMN</t>
  </si>
  <si>
    <t>The price-quality ratio is very good, value for money, the power is sufficient for all games.</t>
  </si>
  <si>
    <t>tiensahach.jrz</t>
  </si>
  <si>
    <t>Efficiency: not yet used Value: Good value, overall is good.</t>
  </si>
  <si>
    <t>pavel</t>
  </si>
  <si>
    <t>Stable and very powerful processor. You need a proper CPU cooler though!</t>
  </si>
  <si>
    <t>Just a good Intel processor designed for gaming and not very complicated multi-threaded work</t>
  </si>
  <si>
    <t>BALADO M. J.</t>
  </si>
  <si>
    <t>I can't review this product yet. I ordered it on the 13th, on the 14th it arrived at the logistics center and since then it has not moved from there. I understand that since I live in the Canary Islands it may take longer so I will review again when I have the product.</t>
  </si>
  <si>
    <t>ありがとうございました</t>
  </si>
  <si>
    <t>It arrived quickly and is working without any problems. Minus 1 because the nail part of the box was not shown in the photo and had been cut off, so I couldn't put it away without holding it down with tape.</t>
  </si>
  <si>
    <t>João C.</t>
  </si>
  <si>
    <t>Good 13th Generation processor, cheap and reliable, doesn't heat up too much, around 40ºC with a Noctua NH-U12S Chromax.black cooler.</t>
  </si>
  <si>
    <t>JOSE R. M. R.</t>
  </si>
  <si>
    <t>It is not very cheap for an i5 but the new and latest is always worth more, it does not heat up, it does not consume much either and if you adjust the "core" even less. It is a very good option</t>
  </si>
  <si>
    <t>Powerful processor, thanks to the built-in graphics I can install everything in advance, there are no disadvantages</t>
  </si>
  <si>
    <t>Super processor that works perfectly for gaming, streaming, video editing. Super satisfied</t>
  </si>
  <si>
    <t>Reviewed on digitec.ch/</t>
  </si>
  <si>
    <t>Günther</t>
  </si>
  <si>
    <t>For me it's currently the best processor for my needs, super fast.</t>
  </si>
  <si>
    <t>My value for money tip. Clear purchase recommendation!</t>
  </si>
  <si>
    <t>The best "monster" from i-Fridays that I have had. Indeed, the performance is worth the price</t>
  </si>
  <si>
    <t>Top quality, I would buy again, performance is enough...</t>
  </si>
  <si>
    <t>Has decent power, good CPU</t>
  </si>
  <si>
    <t>I purchased this because it is a high-performance CPU with excellent cost performance. I was told that heat generation was a problem, but it probably depends on how you use it, but when used in combination with the Noctua NH-U12A, there was no problem at all.</t>
  </si>
  <si>
    <t>Nedim-Can</t>
  </si>
  <si>
    <t>Very good and fast CPU. Better than the Ryzen 7 5800!</t>
  </si>
  <si>
    <t>frommyy</t>
  </si>
  <si>
    <t>Luft Perfekt!</t>
  </si>
  <si>
    <t>Top gaming CPU at an unbeatable price. Better than the top model of the last generation.</t>
  </si>
  <si>
    <t>Рустем Жауынгеров</t>
  </si>
  <si>
    <t>I've been using it for a week now and it's still flying. games. heavy software.</t>
  </si>
  <si>
    <t>Reviewed on technodom.kz</t>
  </si>
  <si>
    <t>Silas D.</t>
  </si>
  <si>
    <t>tip top</t>
  </si>
  <si>
    <t>I'm very satisfied, it arrived quickly and so far the CPU load hasn't exceeded 50%.</t>
  </si>
  <si>
    <t>1a CPU, cooled with Dark Rock 4 Pro - enough power for the next few years</t>
  </si>
  <si>
    <t>Good performance for the price. Went from i7 3770k + 1060 to this + 4080. Like comparing lift and one loose approximately.</t>
  </si>
  <si>
    <t>MH</t>
  </si>
  <si>
    <t>Top CPU with top price performance</t>
  </si>
  <si>
    <t>I deliberately chose this model. Everything was great!</t>
  </si>
  <si>
    <t>Bogusław</t>
  </si>
  <si>
    <t>A beast, but it heats up. There is nothing better in this money</t>
  </si>
  <si>
    <t>Very powerful processor. Good price-quality ratio. I recommend</t>
  </si>
  <si>
    <t>Super fast shipping, everything great. Gladly again</t>
  </si>
  <si>
    <t>seby17</t>
  </si>
  <si>
    <t>Il processore funziona bene tutto ok</t>
  </si>
  <si>
    <t>The processor works fine, everything is ok</t>
  </si>
  <si>
    <t>Super Ding</t>
  </si>
  <si>
    <t>For the price you can't buy anything better at the moment. Everything else is a waste of money.</t>
  </si>
  <si>
    <t>Works with Lexar 32GB (2x16GB) 6400MHz CL32 Ares Gaming RGB on Asrck Z790 Nova wifi</t>
  </si>
  <si>
    <t>I'm super satisfied. Runs as expected</t>
  </si>
  <si>
    <t>Fast and cool processor. Full power on the MSI B760M board</t>
  </si>
  <si>
    <t>Best Features:fast(?) Value for Money:yes Bang for the buck!</t>
  </si>
  <si>
    <t>Product delivered. Great, very good</t>
  </si>
  <si>
    <t>Christoffer</t>
  </si>
  <si>
    <t>Very nice processor, really competent when it comes to both gaming and multitasking. Tough on very well with an NH-U14S, which makes it basically silent. Not sure if it's worth the extra cost compared to the previous generation though, hence 4/5.</t>
  </si>
  <si>
    <t>Ok, the temperature is 30-35, in DaVinci it works flawlessly in games as well</t>
  </si>
  <si>
    <t>The integrated processor works fine in older games, so that's fine</t>
  </si>
  <si>
    <t>besser1000</t>
  </si>
  <si>
    <t>Great to install. Very good workmanship.</t>
  </si>
  <si>
    <t>Petard. After UV exposure, it does not absorb much and the effectiveness remains.</t>
  </si>
  <si>
    <t>I have always been a supporter of Intel processors and this time I was not disappointed.</t>
  </si>
  <si>
    <t>Top performance for an i5!</t>
  </si>
  <si>
    <t>scolopax23</t>
  </si>
  <si>
    <t>Super precesseur</t>
  </si>
  <si>
    <t>Like all Core i5s, excellent processor.</t>
  </si>
  <si>
    <t>Reviewed on Cdiscount</t>
  </si>
  <si>
    <t>The processor is very efficient, works great on Windows 10. It requires powerful cooling</t>
  </si>
  <si>
    <t>It gets hotter than the 12th generation, but is still tolerable. You can get by with an air cooler.</t>
  </si>
  <si>
    <t>Schnell und dennoch effizient</t>
  </si>
  <si>
    <t>Perfect for gaming. Very satisfied</t>
  </si>
  <si>
    <t>It works flawlessly. Fulfilling my expectations...</t>
  </si>
  <si>
    <t>Performance:Very good Value: Worth it, very fast delivery.</t>
  </si>
  <si>
    <t>RaidenSaibot</t>
  </si>
  <si>
    <t>Perfect, everything is going well</t>
  </si>
  <si>
    <t>It works flawlessly, great processor, that's all I can say for now</t>
  </si>
  <si>
    <t>Very good processor, does not bottleneck the RTX 4080, I recommend it</t>
  </si>
  <si>
    <t>With the Navis F240 cooling, the maximum temperature is 65 degrees and it works well</t>
  </si>
  <si>
    <t>It works well with the RTX 4070. The only drawback is the temperatures without UV.</t>
  </si>
  <si>
    <t>Olgierd</t>
  </si>
  <si>
    <t>firecracker - but I had to return it because a different promka appeared</t>
  </si>
  <si>
    <t>cool processor, under load LinX (77C degrees) Corsair iCUE H150i cooling</t>
  </si>
  <si>
    <t>I just installed it. As I expected, everything was superlative.</t>
  </si>
  <si>
    <t>Reviewed on cel.ro/</t>
  </si>
  <si>
    <t>Torge B.</t>
  </si>
  <si>
    <t>Schnelle Lieferung, Produkt ohne Probleme</t>
  </si>
  <si>
    <t>Simple and uncomplicated delivery. The price was one of the cheapest and my I5 runs great, with real performance.</t>
  </si>
  <si>
    <t>The processor is very good for gaming, compared to i7 in 13th player</t>
  </si>
  <si>
    <t>kunnawats</t>
  </si>
  <si>
    <t>Value: Good Performance: very good, very fast delivery</t>
  </si>
  <si>
    <t>When building a new computer, I wanted to buy AMD, but Intel was a disaster in this generation</t>
  </si>
  <si>
    <t>For games and more, definitely. 👈🏻💪🏼</t>
  </si>
  <si>
    <t>nothing more nothing less + changing from i7-8700 to i5-13600k you can see a huge difference.</t>
  </si>
  <si>
    <t>Very fast processor, changing from i7 3770k is a huge difference, I recommend it!</t>
  </si>
  <si>
    <t>Mati</t>
  </si>
  <si>
    <t>Procesor</t>
  </si>
  <si>
    <t>Great product meets all my requirements</t>
  </si>
  <si>
    <t>Feel the power. It is worth lowering the voltage and not increasing it.</t>
  </si>
  <si>
    <t>Works well and delivers promised performance in my new computer! :)</t>
  </si>
  <si>
    <t>Efficiency:High Value for money: very fast delivery</t>
  </si>
  <si>
    <t>Maria C.</t>
  </si>
  <si>
    <t>Product arrived adequately packaged and in perfect working order. Shipping completed in approximately 10 days. Satisfied</t>
  </si>
  <si>
    <t>Reviewed on pskmegastore.com</t>
  </si>
  <si>
    <t>LAURENT</t>
  </si>
  <si>
    <t>Excellent processor! Value for money: unbeatable.</t>
  </si>
  <si>
    <t>Reviewed on infomaxparis.com</t>
  </si>
  <si>
    <t>Works on B660 GAMING X DDR4 after BIOS and RAM update on 3733 supports.</t>
  </si>
  <si>
    <t>MM</t>
  </si>
  <si>
    <t>I13600k</t>
  </si>
  <si>
    <t>In combination with Asrock Z790 Steel Legends WiFi works great.</t>
  </si>
  <si>
    <t>iho4741</t>
  </si>
  <si>
    <t>Performance:Good The product has no defects and can be used. The product is well packaged.</t>
  </si>
  <si>
    <t>Cool, you can definitely invest at this price!</t>
  </si>
  <si>
    <t>Assib</t>
  </si>
  <si>
    <t>The CPU is very good</t>
  </si>
  <si>
    <t>Mega processor a lot has changed after the change from I5 8th gen.</t>
  </si>
  <si>
    <t>After 3 months of use, I am very satisfied</t>
  </si>
  <si>
    <t>Very efficient processor, should be enough for the next few years.</t>
  </si>
  <si>
    <t>switchtechnology.pt Shopper</t>
  </si>
  <si>
    <t>It seemed to me to be the best price/quality ratio.</t>
  </si>
  <si>
    <t>Reviewed on switchtechnology.pt</t>
  </si>
  <si>
    <t>Upgrade from i7-8700k. He sucks it in through one hole :P</t>
  </si>
  <si>
    <t>The processor works great but needs good cooling</t>
  </si>
  <si>
    <t>Very high performance in relation to the price, in my opinion 10/10</t>
  </si>
  <si>
    <t>The processor is very good and it's nice that it can be overclocked</t>
  </si>
  <si>
    <t>Quick as you when you hear your parents coming to your room</t>
  </si>
  <si>
    <t>Powerful processor, pairs well with the RTX 4080.</t>
  </si>
  <si>
    <t>Nice processor, sufficient for a workstation under UE5.</t>
  </si>
  <si>
    <t>Zki</t>
  </si>
  <si>
    <t>Works great, I recommend it, cheap and good</t>
  </si>
  <si>
    <t>Great processor, but every model should have an iGPU</t>
  </si>
  <si>
    <t>Perfect for everyday work with Lightroom.</t>
  </si>
  <si>
    <t>他店よりポイントとオマケがついてお買い得</t>
  </si>
  <si>
    <t>I got more points than other stores, and this time it also included CPU grease, which was a great deal. Also, they responded quickly to my questions and the after-sales follow-up was perfect. I would like to use it again.</t>
  </si>
  <si>
    <t>Works great! I recommend it :D</t>
  </si>
  <si>
    <t>Performance: 13600k The product is perfect</t>
  </si>
  <si>
    <t>Reviewed on shopee.tw</t>
  </si>
  <si>
    <t>Julia</t>
  </si>
  <si>
    <t>a wonderful process, nothing more, nothing less</t>
  </si>
  <si>
    <t>Very good and efficient processor, I recommend it!</t>
  </si>
  <si>
    <t>Probably the best processor, price, performance</t>
  </si>
  <si>
    <t>kittiponsaesiem</t>
  </si>
  <si>
    <t>Received the item in perfect order. This shop is very cheap.</t>
  </si>
  <si>
    <t>Dennis W.</t>
  </si>
  <si>
    <t>Genug Power erstmal</t>
  </si>
  <si>
    <t>First of all, there's room for improvement again ;)</t>
  </si>
  <si>
    <t>Switching from i9 7900x - it's twice as fast and uses less fuel</t>
  </si>
  <si>
    <t>Processor of unquestionable quality, speed and efficiency</t>
  </si>
  <si>
    <t>Reviewed on rueducommerce.fr</t>
  </si>
  <si>
    <t>It's going like crazy, I really recommend it</t>
  </si>
  <si>
    <t>thanongsak0654</t>
  </si>
  <si>
    <t>Good quality products, will support again. Suitable for the price of buying new. The store sends quickly and quickly. Fast shipping. Call before sending. Product is well packed.</t>
  </si>
  <si>
    <t>The processor is efficient and that's enough.</t>
  </si>
  <si>
    <t>Andrea G.</t>
  </si>
  <si>
    <t>Great product and great price.</t>
  </si>
  <si>
    <t>CHENGWEI X.</t>
  </si>
  <si>
    <t>new product! arrives in 2 days</t>
  </si>
  <si>
    <t>It came without any problems and works great</t>
  </si>
  <si>
    <t>非常に発送が早く次の日には届きました。…</t>
  </si>
  <si>
    <t>It shipped very quickly and arrived the next day. The packaging was also very careful. thank you!</t>
  </si>
  <si>
    <t>Daniel G. E.</t>
  </si>
  <si>
    <t>Excellent microprocessor</t>
  </si>
  <si>
    <t>Abel</t>
  </si>
  <si>
    <t>Good processor quality price</t>
  </si>
  <si>
    <t>GIT... fast, reliable... and cheaper... I RECOMMEND</t>
  </si>
  <si>
    <t>fantastic for its price</t>
  </si>
  <si>
    <t>Great processor, top at this price</t>
  </si>
  <si>
    <t>Proc racket for starters, UV recommended.</t>
  </si>
  <si>
    <t>João</t>
  </si>
  <si>
    <t>Works well, good CPU with my 4070</t>
  </si>
  <si>
    <t>Alessandro L.</t>
  </si>
  <si>
    <t>Right compromise between price and quality.</t>
  </si>
  <si>
    <t>Great processor for gaming.</t>
  </si>
  <si>
    <t>Suzan W.</t>
  </si>
  <si>
    <t>Nur zu empfehlen</t>
  </si>
  <si>
    <t>Only recommended</t>
  </si>
  <si>
    <t>Such a little thing and so much power - shocking.</t>
  </si>
  <si>
    <t>Intelek is in a class by itself</t>
  </si>
  <si>
    <t>ポイント</t>
  </si>
  <si>
    <t>Although the product price is not the cheapest, I bought it here because I could earn a lot of PayPay points.It arrived quickly.</t>
  </si>
  <si>
    <t>as always, no problems</t>
  </si>
  <si>
    <t>price/performance is ok</t>
  </si>
  <si>
    <t>Good pro for a good price</t>
  </si>
  <si>
    <t>Ahmad</t>
  </si>
  <si>
    <t>Powerful and affordable</t>
  </si>
  <si>
    <t>I'm satisfied, good work</t>
  </si>
  <si>
    <t>Super processor, very efficient</t>
  </si>
  <si>
    <t>Petard.</t>
  </si>
  <si>
    <t>Fire!</t>
  </si>
  <si>
    <t>All ok formidy processor</t>
  </si>
  <si>
    <t>Silhuetoscopio Unip. Lda</t>
  </si>
  <si>
    <t>The processor is great - it's powerful!</t>
  </si>
  <si>
    <t>Emanuel</t>
  </si>
  <si>
    <t>Well, this is cool :)</t>
  </si>
  <si>
    <t>tcgadget_store</t>
  </si>
  <si>
    <t>Performance: Fast delivery, the store responds well, responds quickly, I like it very much. Fast delivery, the store responds well, responds quickly, I like it very much, order regularly, good service.</t>
  </si>
  <si>
    <t>Sail</t>
  </si>
  <si>
    <t>sail</t>
  </si>
  <si>
    <t>The best choice</t>
  </si>
  <si>
    <t>It works good.</t>
  </si>
  <si>
    <t>jting98</t>
  </si>
  <si>
    <t>Very good, exactly as ordered</t>
  </si>
  <si>
    <t>norbert</t>
  </si>
  <si>
    <t>Oktawian</t>
  </si>
  <si>
    <t>What can I comment on?</t>
  </si>
  <si>
    <t>Excellent in perfect condition</t>
  </si>
  <si>
    <t>arbetp</t>
  </si>
  <si>
    <t>pretty expensive</t>
  </si>
  <si>
    <t>Cannon plug</t>
  </si>
  <si>
    <t>delivery as requested</t>
  </si>
  <si>
    <t>vlare</t>
  </si>
  <si>
    <t>Supper</t>
  </si>
  <si>
    <t>All is well</t>
  </si>
  <si>
    <t>The processor works great.</t>
  </si>
  <si>
    <t>Nice Procek, I recommend it</t>
  </si>
  <si>
    <t>What is he supposed to do? ;)</t>
  </si>
  <si>
    <t>Excellent product.</t>
  </si>
  <si>
    <t>Reviewed on topbiz.fr</t>
  </si>
  <si>
    <t>Fabio C.</t>
  </si>
  <si>
    <t>all good with the products</t>
  </si>
  <si>
    <t>Very good equipment</t>
  </si>
  <si>
    <t>I am satisfied.</t>
  </si>
  <si>
    <t>Super processor!</t>
  </si>
  <si>
    <t>There is power :)</t>
  </si>
  <si>
    <t>Tonino D. M.</t>
  </si>
  <si>
    <t>It's an excellent product</t>
  </si>
  <si>
    <t>Mindaugas</t>
  </si>
  <si>
    <t>Real beast</t>
  </si>
  <si>
    <t>Mega speed :)</t>
  </si>
  <si>
    <t>Great product.</t>
  </si>
  <si>
    <t>003e_2e3sg</t>
  </si>
  <si>
    <t>Fast delivery, good quality products</t>
  </si>
  <si>
    <t>Giuliano M.</t>
  </si>
  <si>
    <t>The processor is fast, I highly recommend it</t>
  </si>
  <si>
    <t>Prompte Lieferung,</t>
  </si>
  <si>
    <t>Prompt delivery, everything in tip top condition</t>
  </si>
  <si>
    <t>Florian W.</t>
  </si>
  <si>
    <t>Super schnelle Lieferung</t>
  </si>
  <si>
    <t>th0958_95883</t>
  </si>
  <si>
    <t>Ordered on the 3rd, delivered on the 8th, but other items in the store shipped quickly.</t>
  </si>
  <si>
    <t>Fast delivery, correct product.</t>
  </si>
  <si>
    <t>ส่งไว สินค้าได้รับถูกต้อง ครบถ้วน</t>
  </si>
  <si>
    <t>JP D.</t>
  </si>
  <si>
    <t>Use in a new build with a Rog Strix Z690-E motherboard, 32gigs of DDR-5 6400 ram and a 1 tb Samsung 980 pro NVMe pcie ssd. Fast cpu with low power consumption, 65w, and very low temps. I was able to fit my 10 years old Corsair H60 water cooling system on it and to my surprise, this cpu runs cooler than the i7-2600 cpu the H60 was cooling before. Present temp, writing this review, is 25 celsius. Surfing and watching videos on youtube, temps are around 29-35 celsius. Have not tried the Intel supplied cooler. Granted my gpu is not recent, I have yet to update my gtx 950, encoding video using cpu in handbrake is way faster than when encoding using the gtx 950 nvenc and the resulting file size are quite smaller for the same visual quality. Encoding pushes the cpu and water ...More</t>
  </si>
  <si>
    <t>Intel Core i5 13500</t>
  </si>
  <si>
    <t>Reviewed on pegasusselectronics.com</t>
  </si>
  <si>
    <t>Exactly what I'd expect from an Intel processor. The price point to performance ratio is good. This isn't overclockable and doesn't suffer from heavy heat ranges allowing the provided fan to act as an adequate option for CPU cooling. I wasn't expecting this to come with a cooler and didn't intend on using it when I found out it did come with one. However when I found out my AIO was just a little too big for my build this cooler came in clutch! It's nothing pretty but it does the job. It come with the standard pre-applied thermal paste that you would expect, making installation very easy. The fasteners are push-plug style, no screwing required. I ran this with just that cooler for 8+ hours in a stagnant air case under moderate loads and the temperature stayed at a safe level.</t>
  </si>
  <si>
    <t>I just assembled a new computer using this processor on a Gigabyte B760 with DDR5 memory. The system came up without a hitch and the BIOS screen appeared very professional. I installed Ubuntu 22.04, the only thing I noticed was a hang when installing 22.04.1, so I had to initially select safe mode. I recommend using 22.04.3 (current) because it probably fixes that issue. With 20 cores total this processor is just a downgraded i5-13600k, I don't overclock anyways so it fits my needs. RAM and the sleep function work perfectly (I had trouble with the competitor's)</t>
  </si>
  <si>
    <t>L. D.</t>
  </si>
  <si>
    <t>Great Raptor Lake CPU - Great Price</t>
  </si>
  <si>
    <t>I did a build of this in a very small mini-ITX form factor case. I used the Iquinix ZX-1 case and an ASUS ROG B760-I motherboard. Good combination. Get upgraded DDR5 RAM. You can overclock your RAM quite easily. My geekbench 6 scores are 14800 multi and I've seen as high as 2460 single. Dump the stock cooler and get something better and you can run at 65C all day long. I paired this up with an Intel ARC A750 CPU. On the Superposition benchmark I got ~180 fps at 1080P High. Runs cool and quiet with the occasional fan ramp up. Great for most games at 1080p and even 1440p. Runs Adobe Suite great. NO issues (unlike with my AMD based PC from a couple years ago)</t>
  </si>
  <si>
    <t>AlangleavP</t>
  </si>
  <si>
    <t>Upgraded from an i7-4790K. Big performance boost with existing hardware (SSD, HDD), so pretty happy with it as a purchase. I typically don't overclock so didn't feel the need to go for the unlocked K model - although talking to a friend that got a i7-13xxxK series, they mentioned being able to very slightly decrease the core voltage allowed for better overall performance due to lower thermal throttling. I don't think I'm seeing any sort of issues like that.</t>
  </si>
  <si>
    <t>Reviewed on pbtech.co.nz</t>
  </si>
  <si>
    <t>Works great! Just a little bit of overheating</t>
  </si>
  <si>
    <t>I bought this for my new pc build and it is working great! I mainly use fight sims which are known for making your cpu get a little hot so the base cpu cooler wouldn't cut it for me. I bought an AIO and it is running nice and cool now. If you aren't using your pc heavily on something like a flight sim for long periods of time the cooler may be not enough for you but if not it works just fine.</t>
  </si>
  <si>
    <t>This cpu is in the perfect spot. It’s not like the 13400f that doesn’t include an iGPU, but it’s not as high end as the 13600k, it’s perfectly in the middle of the two. My advice is if this cpu drops in price where it’s valuable enough, go ahead and pick it up. But if it’s almost the same price as the 13600k, then please go with that one.</t>
  </si>
  <si>
    <t>I was extremely excited to install this i5-13500 CPU in Asrock Z790 Taichi motherboard. I did notice an improvement over 13400, but unfortunately games started to stutter. I don't know what is the reason. All of my drivers are updated. Graphics card is RTX 4080. I went back to 13400 and everything runs great. I cannot recommend 13500 for a gaming setup, but it really shines with web browsing and productivity.</t>
  </si>
  <si>
    <t>Simon G.</t>
  </si>
  <si>
    <t>Plenty fast enough for me, I do some gaming (War Thunder, Cities Skylines, Company of Heroes) and some Stable Diffusion AI artwork and this handles everything. The integrated cooler is small and handles the heat fine, without having to worry about paying for elaborate cooling solutions.</t>
  </si>
  <si>
    <t>4qcn7ct90dj7q0jggj125vobh3</t>
  </si>
  <si>
    <t>great processor. has great potential. not hot. the standard fan should be replaced immediately, because it cannot cope with the heat dissipation of the processor under load. I will see how it works and add a review</t>
  </si>
  <si>
    <t>Reviewed on lazada.co.th</t>
  </si>
  <si>
    <t>The box contained everything I needed to install the processor. It was super-easy to install the process in the new build I did, and everything went perfectly. I am not a performance fiend, so I cannot comment on the performance.</t>
  </si>
  <si>
    <t>HenryD82</t>
  </si>
  <si>
    <t>Runs great and handles anything I need it for, definitely recommend getting an aftermarket cooler for it as the stock Intel one is horrible (loud and not very good at doing its job) even under no load. I am currently using a DEEPCOOL AG400 Plus and that keeps it at a nice 30 degrees with no load, maxing out at about 65 under load.</t>
  </si>
  <si>
    <t>Some S.</t>
  </si>
  <si>
    <t>add $50+ to your cost / performance calculation.</t>
  </si>
  <si>
    <t>between the need for a cpu frame to overcome design flaw and a completely junk stock cooler, amd is such a better deal. my amd processors can run just fine with stock coolers until i want to upgrade cooling, while this piece of trash requires another $50+ in upgrades to work.</t>
  </si>
  <si>
    <t>the b.</t>
  </si>
  <si>
    <t>This thing performs neck-and-neck with an i7-12700K at half the power draw, with half the heat. It has become my new go-to for sub-$1000 client gaming system builds. Pairs great with any GPU up to an RTX 4070 or an RX 7800-XT</t>
  </si>
  <si>
    <t>Smeghead28</t>
  </si>
  <si>
    <t>I am no expert....</t>
  </si>
  <si>
    <t>....but it my experience it is a bit of a beast! Previously using a 10th gen 10400 and the difference is night and day in pretty much the same set up I had previously. Paired with a 3060 and it is good enough for me in everything I use a PC for along with emulation and PC gaming. Wouldn't hesitate to recommend given what you get for the price.</t>
  </si>
  <si>
    <t>MattM84</t>
  </si>
  <si>
    <t>I decided to go with the I5 in the latest build I am doing where I would normally lean towards the I7 but when I look at the power it is every bit as powerful as my older gen I7 PCs. This 13th gen I5 has a lot more cores and threads than my older I7 and I feel this is more than I will need in todays market. When I take a realistic look at what I do on the PC this I5 more than suits my needs.</t>
  </si>
  <si>
    <t>Brian F.</t>
  </si>
  <si>
    <t>Works perfectly and great gaming performance, but stock cooler is useless.</t>
  </si>
  <si>
    <t>This chip performs perfectly and is a great value for the performance, but plan on getting an aftermarket cooler. Anything CPU intensive ran the CPU at 95C. Bought a $50 heat sink and the CPU has never gone above 50C even while gaming.</t>
  </si>
  <si>
    <t>ChayceW</t>
  </si>
  <si>
    <t>The performance is good in gaming and even better in productivity. Bought it three weeks ago to increase performance and to get rid of the bottle neck my i3 12100f was causing me with my RTX 3070. This CPU should last a few years and should still be great with a GPU upgrade. Only issue is the stock cooler is very noisy, so I have replaced it with an AIO.</t>
  </si>
  <si>
    <t>AndrewK36</t>
  </si>
  <si>
    <t>A great improvement for my build. All I needed without blowing a budget. Something that will carry my needs and keep up with things for a while to come. (I hope)</t>
  </si>
  <si>
    <t>R L.</t>
  </si>
  <si>
    <t>Intel chip arrived open, used with wear marks from being installed and traces of thermal paste. Not what I expected. Unimpressed</t>
  </si>
  <si>
    <t>Lauren L.</t>
  </si>
  <si>
    <t>After listening to the buyer's complaints, I think this product is very good.</t>
  </si>
  <si>
    <t>Very good. I have bought it. I am looking forward to it. I hope it is as expected.</t>
  </si>
  <si>
    <t>Sam R</t>
  </si>
  <si>
    <t>Broken Seal on the box, but a great CPU</t>
  </si>
  <si>
    <t>The box came with the intel factory seal open, looked like it had unstuck so I didn’t think much of it Nothings gone wrong with it or anything, happy with it. It’s a powerful cpu and feels super snappy</t>
  </si>
  <si>
    <t>Good value CPU as I didn't need one that I could overclock so is much cheaper than the i5-13600K. Only issue was I struggled to fit the CPU cooler, maybe slightly more detailed instructions could be included.</t>
  </si>
  <si>
    <t>Fast delivery from CCL. A great processor, basically a locked version of the 13600K, but for gaming this is more than enough. Also comes with a heatsink and fan.</t>
  </si>
  <si>
    <t>Stuttering</t>
  </si>
  <si>
    <t>When gaming it has REALLY good performance and its very high FPS but it gets micro stutters throughout gameplay with my 6700 XT and its not overheating so Im not sure why it does this but ive exhausted every option of trying to fix it.</t>
  </si>
  <si>
    <t>Dan G.</t>
  </si>
  <si>
    <t>This processor is awesome im very glad I bought it can chug through anything you throw at it very well and eith stock cooler stays around 60s in heavy use.</t>
  </si>
  <si>
    <t>This is the ideal choice for tight quarter ITX builds. It is easily cooled. I’m running it in the Fractal Ridge.</t>
  </si>
  <si>
    <t>TeriD</t>
  </si>
  <si>
    <t>Got during the Black Friday sale! Exactly as expected. Got AIO Cooler for it as the ones they come with now are pretty average!</t>
  </si>
  <si>
    <t>20 threads, 30W idle, what else you need? Great CPU for Proxmox sever, tons of power!</t>
  </si>
  <si>
    <t>John M.</t>
  </si>
  <si>
    <t>This CPU was a no-brainer for a budget Gaming PC. Works well and was super easy to install in my Asrock z690 RS.</t>
  </si>
  <si>
    <t>Lucas111</t>
  </si>
  <si>
    <t>Cheap , Good and cool</t>
  </si>
  <si>
    <t>very good and cheap CPU , of course it's slower then I5 13600k but you no need spend more money for some extra water cooling system like with I513600 k and turbo boost about 4.8 GHz it's good enough , temperatures about 75 C in max stress on my old Fera 5 (with one cooler) should tell everything</t>
  </si>
  <si>
    <t>Rob F</t>
  </si>
  <si>
    <t>I bought this processor on a recommendation to upgrade my old system.. I have not done too much as yet as there are a lot of files to transfer but I can see it is a pretty fast cpu.</t>
  </si>
  <si>
    <t>AndyB2</t>
  </si>
  <si>
    <t>best value raptor lake</t>
  </si>
  <si>
    <t>Probably ther best of the cheaper raptor lakes becasue it comes with more cores than the 13400, more cache and a better iGPU - which may not be much but for the price difference is a lot of value.</t>
  </si>
  <si>
    <t>CarhnG</t>
  </si>
  <si>
    <t>This is a great i5 for its price... 14 cores 20 threads using only 65w power, so stock cooler is fine... Does what it needs to with ease...</t>
  </si>
  <si>
    <t>Works Fine</t>
  </si>
  <si>
    <t>Used for a recent new build. Work fine. No problems. Quite a bit faster then my 1st Gen i7-870.</t>
  </si>
  <si>
    <t>Quentin B.</t>
  </si>
  <si>
    <t>Does everything I need it to do and then some, all while drawing less than 100 watts.</t>
  </si>
  <si>
    <t>Pretty fast for gaming and day to day tasks. It gets very hot so you need decent cooling</t>
  </si>
  <si>
    <t>Lots of cores, ideal for my hyper-v lab, cannot fault it at this price point as it's faster than the dual xeon server it's replaceing</t>
  </si>
  <si>
    <t>Martin R.</t>
  </si>
  <si>
    <t>used item in very good shape, with very easy install and very good performance at a good price. winner</t>
  </si>
  <si>
    <t>Yermanatorx5</t>
  </si>
  <si>
    <t>Amazing buy for the money</t>
  </si>
  <si>
    <t>From upgrading from a 10400 the perfomance is insane and for the money it’s just a 10600k but just not overclockable great value</t>
  </si>
  <si>
    <t>Pro: fast cons: vmware esxi didn’t support E-core, that means it can only p-core x12 core. or use 6 p core + 8 E-core.</t>
  </si>
  <si>
    <t>JacobK869</t>
  </si>
  <si>
    <t>Absolutely love the increased performance I am now getting, and happy with my choice in this processer.</t>
  </si>
  <si>
    <t>KevinF635</t>
  </si>
  <si>
    <t>So impressed with the first one I bought another for a different machine., impressively fast CPU that doesn't guzzle too much power</t>
  </si>
  <si>
    <t>Greg B.</t>
  </si>
  <si>
    <t>Hardware Transcoding Support</t>
  </si>
  <si>
    <t>Using it for a Plex server and it's better than my 1080ti card!</t>
  </si>
  <si>
    <t>The F.</t>
  </si>
  <si>
    <t>I bought it for its ability to transcode video files and it is working great.</t>
  </si>
  <si>
    <t>Super CPU!</t>
  </si>
  <si>
    <t>Thank you Amazon for this beast! Everything is fine &lt;3 Nice update from i7-2670QM lol ;))</t>
  </si>
  <si>
    <t>Chip is good and works well, as expected.</t>
  </si>
  <si>
    <t>Using it as a camera server running Blue Iris.</t>
  </si>
  <si>
    <t>A M.</t>
  </si>
  <si>
    <t>I do video editing and it is no faster than my old 2018 I7. Better for having multiple day to day tasks on the go.</t>
  </si>
  <si>
    <t>It shipped timely. Works as it should</t>
  </si>
  <si>
    <t>DanielleD14</t>
  </si>
  <si>
    <t>Works well, husband is happy, motherboard needed an update before things would work but we sorted it</t>
  </si>
  <si>
    <t>jcc</t>
  </si>
  <si>
    <t>Great price for the performance.</t>
  </si>
  <si>
    <t>Nice budget gaming CPU.</t>
  </si>
  <si>
    <t>GerraldS</t>
  </si>
  <si>
    <t>Best price to performance for 13th gen intel</t>
  </si>
  <si>
    <t>Faultless</t>
  </si>
  <si>
    <t>Superb experience, quick delivery, notifications at each stage, it’s my first port of call.</t>
  </si>
  <si>
    <t>AekanatP</t>
  </si>
  <si>
    <t>Great purchase for the price</t>
  </si>
  <si>
    <t>KneelB</t>
  </si>
  <si>
    <t>Latest 13th gen Core i5 for a great price!</t>
  </si>
  <si>
    <t>Best value for money cpu on the market right now</t>
  </si>
  <si>
    <t>HINDERJOE</t>
  </si>
  <si>
    <t>WORKS GREAT</t>
  </si>
  <si>
    <t>Victoria A.</t>
  </si>
  <si>
    <t>Desiree</t>
  </si>
  <si>
    <t>Exactly what I needed for my new build, cheaper than other websites, delivery was fast.</t>
  </si>
  <si>
    <t>as described by CCL, perfect condition and arrived swiftly.</t>
  </si>
  <si>
    <t>5395eoro1mbcc5l2kp5d4r7ob1</t>
  </si>
  <si>
    <t>epgovvk7je59pi78ga0ed04pc</t>
  </si>
  <si>
    <t>Bewertung für Intel Core i5 13500 14 6+8 2.50GHz So.1700 BOX</t>
  </si>
  <si>
    <t>The i5-13500 somehow hardly appears in any reviews, I have the impression that the thing flies completely under the radar of pretty much every influencer - but in my opinion it is completely undeserved, because the little one really has it all. 6 P-Cores and 8 E-Cores ensure incredibly strong performance in this class, both in gaming and in productive applications such as. B. Video rendering. As a cheap alternative to the i7-13700 without K, which in my opinion is much superior mainly in price, i.e. the non-overclockable version, the 13500 is absolutely recommended and does not need to hide in terms of performance. Overall, I am absolutely satisfied with this CPU and would buy it again at any time. However, one small thing confuses me about the ...More</t>
  </si>
  <si>
    <t>Albrecht</t>
  </si>
  <si>
    <t>I was surprised that AviUtl's x265 CPU encoded a 1080p video at 60fps. Comparing with other PCs with the same encoding settings... Core 2 Quad Q8200 is 5fps (as you can imagine since it is the SSE4 era where there is no AVX instruction) Celeon N4100 is 5fps (4 core Atom ≒ Core 2 Quad rule) Ryzen 5 3500U is 7fps (Zen+'s AVX256 is extremely slow due to internal 128-bit processing equivalent to SSE4) Ryzen 5 Pro 3400GE is 17fps (as you can imagine because it's Zen+. It feels about the same as Sandy Bridge) Core i7 4770 is 20fps (faster than Zen+, but Haswell makes it feel outdated Undeniable) Ryzne 5 5500U is 25fps (Fake model number Zen2, 6 cores but only outputs 2.5GHz) Core i5 1135G7 is 30fps (AVX512 compatible and fast for 4 cores. Still the strongest in 2023) Ryzen 7 Pro 5750GE is 45fps (Zen3 does not support AVX512 and is slow for 8 cores) Captured for those who don't know about SSE/AVX. SSE/AVX (so-called SIMD instructions) is a technology that parallelizes calculations by subdividing the CPU's calculation registers (recently 256 to 512 bits) according to variable types (8 to 64 bits). AVX256 calculates 8bit variables in 32 parallel ...More</t>
  </si>
  <si>
    <t>I bought it for my own use considering the specs and heat generation, and considering the recent price hike, I should have bought it sooner. Although it's a 13th generation, it's actually a 12th generation, but it comes with 8 E cores, ma'am. Well, thanks to that, the power consumption has increased, but the performance per watt is not bad, and more than that, it works well in situations where multi-core is required. The PC configuration is this CPU, the motherboard is MSI B760 Tomahawk, the CPU cooler is MSI MPG CORELIQUID K240 V2, the memory is 3600MHz 16G x 2, the case is Thermaltake H570, and the case fan is Thermalright TL-C12CW-S. I installed three on the front and one on the rear, and installed a K240 radiator on the top. The image is the usual Cinebench R23, and the score is almost the same as what you see on the internet. The maximum temperature inside the bench is 65 degrees Celsius, so simple water cooling will be enough to cool it, or rather, if you don't remove power restrictions, I think air cooling will be enough for someone of a certain level. If you go to 13600K, which is one rank higher, the heat generation will increase considerably for the price, so I think this spec is sufficient for usage that does not require that much CPU. The rating is 5 stars, which is very satisfying.</t>
  </si>
  <si>
    <t>Y.U</t>
  </si>
  <si>
    <t>緩衝材も無く、取扱注意などのシールも無く、紙袋に入って届くとは・・・。</t>
  </si>
  <si>
    <t>The BIOS on my 9-year-old BTO computer no longer started, and after doing some research, I decided to replace the entire CPU, motherboard, and memory. I purchased an i5-13500, MAG Z690 TOMAHAWK WIFI, and DDR5-4800 16GBx2 (32GB), and it is running smoothly with the combination of the existing SSD-128GB and HDD-1TB (I use it for web browsing, simple video editing, and simple video editing). I'm only playing games, so I don't have to put much effort into it). This is my first time purchasing a CPU, and I decided on this one based on the balance between price, performance, and heat generation. The fact that it comes with a CPU fan was also a big plus for me. When I purchased the CPU, I was surprised to find that it arrived in a paper bag, just like hand cream or other daily necessities, with no cushioning material or warning stickers. I didn't have any concerns before purchasing because both the shipping and selling source were Amazon, but when the product arrived in this form, I was a little nervous. I have purchased items from Amazon many times in the past, and even daily necessities have always been carefully packaged in cardboard boxes, but I never expected that this time, a precision component would be delivered in a paper bag. Now that it's working properly, I'm relieved, but when I first assembled it and it wouldn't boot, I became suspicious and wondered, "Could it be the CPU?" (In the end, the cause was the motherboard's BIOS upgrade.) It was just a failure). Since many computer parts are delicate, I would like the product to be properly packaged and sent in a cardboard box.</t>
  </si>
  <si>
    <t>ゲームではリテールクーラーは冷却不足でした</t>
  </si>
  <si>
    <t>I am using it in combination with RTX 3070ti. Cyberpunk 2077's 4K medium quality late training was OFF and the CPU usage was about 50%. The information on websites and Youtube has different opinions depending on the person, so it was difficult to choose the information. I chose this CPU this time due to the purpose, budget, price difference with other CPUs, and other parts (memory and GPU). When you look at the task manager in Windows 11, you can see that the P core is allocated even when the load is low, such as when browsing or office software, and the E core may be in the background. It was 5W at idle and about 65W at high load. If only the CPU was under high load, the fan noise would be unacceptable, but a retail cooler was sufficient. When playing games, the graphics board heats up at least 90 degrees Celsius. (When I changed to Deepcool ak400, the temperature dropped to about 60℃.)</t>
  </si>
  <si>
    <t>コスパ良き!!</t>
  </si>
  <si>
    <t>Core i5-13500 has high performance and great processing power. Adopting 14nm process technology, the clock speed is increased up to 4.80GHz. As a result, you can expect smooth operation even with multitasking and high-load applications. In addition to improved performance, power-saving designs have also evolved to improve energy efficiency. This allows comfortable use in low power states. It has excellent performance for its price, so it can be said to be an excellent choice in terms of cost. Suitable for a wide range of uses, including gaming, creative work, and general office use, this product is recommended for users who want to improve their computer's performance.</t>
  </si>
  <si>
    <t>Switched from 4690K. The cooler uses AK500. It's great because it can maintain around 4GHz even under full load. There are improvements in memory and SSD performance, but it also feels much crisper. Even though it was in the late 30,000 yen range, it was amazing to think that this was middle class. I think it's still a good time to buy, but in the future there will be a trend to incorporate NPU circuits, so if you anticipate that local processing AI applications will become commonplace, it will be a few generations before NPUs are introduced to desktops. If you buy this model, I think you will be able to use it for a long time.</t>
  </si>
  <si>
    <t>電力制限状態でも、そこそこの性能で大満足</t>
  </si>
  <si>
    <t>I built my own CPU using this CPU, aiming for something that was inexpensive and had a good balance of performance. Because I used a cheap motherboard, I couldn't fully utilize even the CPU's power limit (154W) and ended up using it at a 75W limit, so I wondered if 13400 was enough in terms of performance. However, considering the number of cores, this CPU can be used for a longer period of time, so I am satisfied with the CPU by 5 points. When I limit it to 75W, there is no problem with the heat generation, and I can use it at 40-50℃ with the 92mm fan, so I would like to use it for a long time as a quiet, low-power PC. 20230429 Addendum By replacing the motherboard with one that can last for a long time with a power consumption of up to 135W, I was able to bring out the performance of the i5-13500, which is available on the internet, and I am satisfied. For a CPU larger than this, you will need a CPU cooler, a PC case, and a corresponding graphics card, so you can compromise on those things to keep the total cost down and create a fully satisfying PC yourself, so you can think of it as a ready-made CPU. Masu.</t>
  </si>
  <si>
    <t>A real price-performance winner. The processor meets my expectations for a 2023 midrange CPU. The performance is enough for everything! Comparable to the more expensive Ryzen 7 5900X, which wasn't lightweight either. It remains more economical and has better single core performance!</t>
  </si>
  <si>
    <t>inet.se/ Shopper</t>
  </si>
  <si>
    <t>(I have the variant with 24MB third-level cache) Does the job with low heat development (65 W) and simple, quiet cooling (the fan comes with the processor). Perhaps not the coolest, the overclocking feature on the motherboard thought it was possible to slow down the memory quite a bit and still match the processor. I haven't overclocked at all.</t>
  </si>
  <si>
    <t>Johann</t>
  </si>
  <si>
    <t>Not the cheapest at 268, but I'm very happy with the performance. In idle mode the CPU needs 5-10w, if you set the PL1 from 65w to 200w, the CPU uses 150w in Cinebench R24. In Cinebench R24 single core 105pts, multicore 1156pts. So a really good CPU</t>
  </si>
  <si>
    <t>shved</t>
  </si>
  <si>
    <t>Nopea ja kylmä. loistava valinta</t>
  </si>
  <si>
    <t>Fast and very neat processor. I put it after the episode i5 to 12. Very happy with the final assembly. The included cooler is enough for the 4060 and everyday tasks.</t>
  </si>
  <si>
    <t>Mi</t>
  </si>
  <si>
    <t>お値段のわりに高性能!</t>
  </si>
  <si>
    <t>Since I was switching from an i7-9700KF and the socket was different, I also changed the M/B from Z390 to H670. According to the Cinebench23 score, the score more than doubled after the power limit was lifted, so I'm very satisfied. You can see that things have evolved a lot as generations change. If the power limit is removed, the included retail cooler will not be sufficient for cooling. DEEPCOOL's AS500plus had quite a bit of leeway.</t>
  </si>
  <si>
    <t>安定のIntel。13世代が安い!</t>
  </si>
  <si>
    <t>Dospara is safe! Shipping is fast. I attached it to a homemade MSI motherboard. Since I can't put a graphics card in it, I chose one with a graphic function. I replaced it with an i5 6500, but it doesn't feel very stable. You won't feel the weight even with 4 monitors.</t>
  </si>
  <si>
    <t>- The CPU is economical and powerful. - The included fan is completely sufficient for my needs and is inaudible under light loads. - 100% satisfaction</t>
  </si>
  <si>
    <t>Performance is excellent! I was a little disappointed when it was delivered. CPU was minimally packaged in a way you wouldn't want it to be. You pay 8.99 shipping costs and then the packaging is so sloppy! It's a shame I'm actually not used to you.</t>
  </si>
  <si>
    <t>i2</t>
  </si>
  <si>
    <t>正常進化?</t>
  </si>
  <si>
    <t>I replaced the Core i 5 12500 in PRO B660M-A DDR4. There was also information that it could be replaced without updating the BIOS, but just to be safe, I rewrote it to 7D43v1B and after the replacement, I reloaded the C drive and it booted normally, of course. CINEBENCH23's score has increased by about 30% compared to 12500, which is a 50% increase from a personal perspective, and is equivalent to Ryzen 9 3900, which is a good deal because it has decent built-in graphics. Compared to Ryzen's process that stalls for a moment after an input and then starts suddenly, the feeling of the previous Core i series, where the movement after input is smooth, is still alive and well.Maybe the 12500, which only had a P core, With the addition of 8 cores and cache memory, energy savings and improved performance will probably come to be taken for granted over time.</t>
  </si>
  <si>
    <t>Jhonnatan P.</t>
  </si>
  <si>
    <t>It works better than I expected, although I don't have a graphics card yet, the integrated one works very well in games like Valorant, but when I use it in War Zone 2, I already need the graphics card. I installed it on an Asus Z690-A WiFi, 32GB of RAM.</t>
  </si>
  <si>
    <t>Nero</t>
  </si>
  <si>
    <t>Very satisfied with price performance. I would recommend AIO water cooling for cooling, otherwise the temperatures will get a bit cozy. You have to know;</t>
  </si>
  <si>
    <t>Rnn</t>
  </si>
  <si>
    <t>Price is slightly higher compared to the 12 series, but now with E-Cores. Compared to my old i5-4670, a significant increase in performance with less power consumption in the overall system. However, the boxed fan is too loud for me even without load and will be replaced soon.</t>
  </si>
  <si>
    <t>自作パソコン</t>
  </si>
  <si>
    <t>It's been a while since I built my own computer. I don't play games or put much stress on my computer, but I'm a little interested in them, so I looked at various websites and chose this reasonably priced product. It was easy to install and is working fine. I'll be testing the performance in the future, but I'm satisfied with how quiet it is.</t>
  </si>
  <si>
    <t>- Processing quality OK - Suggestions for improvement None - Expectations met Yes - Recommendation rate 100%</t>
  </si>
  <si>
    <t>- Changed from Core i7-12700 to Core i5-13500. ・I don't feel any physical difference. ・Performance is sufficient for business purposes. - Quiet, stable, and cost-effective configuration.</t>
  </si>
  <si>
    <t>PCを自作するにあたって初めは1360…</t>
  </si>
  <si>
    <t>When I was building my own PC, I was initially considering a 13600k, but I was worried about heat generation and price, and since I occasionally edit videos, I went with the 13500, which seemed like a safe option. I was originally using an i7 7700, so I was thrilled to see the game's frame rate skyrocket. For now, I only watch YouTube, so I'm over-specified, but I'm very satisfied.</t>
  </si>
  <si>
    <t>定格ならミドル帯で最もバランスが取れてる</t>
  </si>
  <si>
    <t>I feel that the specs are sufficient. The 14th generation is focusing on mobile development, and it is expected that there will be little change in the K-less model that will be released in the future, so if the price goes down, I think there is no need to switch. Since the 13th generation, Non-K OC etc. have been crushed by Intel again, so the fun is decreasing.</t>
  </si>
  <si>
    <t>冷却性能がそこまで必要なくコスパ良し!</t>
  </si>
  <si>
    <t>The performance is improved from the i7-9700k, mainly for games. I was worried about downgrading to the i5, but the performance is completely different between the four generations. I am using it with an RTX4070, and when I play games with the previous settings, the CPU usage area is only 60%, so I feel a considerable difference in performance. The operation is stable and I think Wappa is a good product.</t>
  </si>
  <si>
    <t>Толік</t>
  </si>
  <si>
    <t>And it works well on a stock cooler. I took it to a PC for rendering, but I wanted a not very expensive, not hot/noisy machine, so I chose it. I took it from the store, when I arrived it was already waiting for me :)</t>
  </si>
  <si>
    <t>StefanB</t>
  </si>
  <si>
    <t>Bought as an upgrade for the 9600k. Great improvement, can't complain. Good PL ratio.</t>
  </si>
  <si>
    <t>46n3kv72eiedcl2t4j21rlguun</t>
  </si>
  <si>
    <t>The product package came very well. Sent directly from Chiang Rai at a very high speed. Already installed It works well. Use the code to get a lot more discounts. Very worthwhile.</t>
  </si>
  <si>
    <t>3ko9d1rjpsfvsnhqv35792ck7c</t>
  </si>
  <si>
    <t>Function: Excellent, very fast\n Quality: Excellent\n Material: Excellent\nSuitable for people with a budget who want a computer around 40,000 baht, including the screen. You have to get it. It can easily push 4k to 2k (must have a powerful graphics card).</t>
  </si>
  <si>
    <t>ARMINDA</t>
  </si>
  <si>
    <t>After seeing several reviews, I have decided on this processor because it is considered the best in quality/price in its price range, almost on par with the 12600k. I still have it with its stock heatsink, so I've barely forced it, waiting for a suitable heatsink.</t>
  </si>
  <si>
    <t>Absolutely great, easy to cool, great performance, efficiency is right. gladly intel again</t>
  </si>
  <si>
    <t>2ern0p21im70te2b315oblk6gp</t>
  </si>
  <si>
    <t>Much more powerful than the 11th and 12th gens. Works smoothly, has E-core. Promotion price is very cheap. Great value for money, strong performance for multitasking,</t>
  </si>
  <si>
    <t>高性能グラボ積んで4kメインで使用する…</t>
  </si>
  <si>
    <t>This product was enough for me because I mainly use it for 4K with a high-performance graphics card. It also consumes less power. I chose this product because I thought that having a built-in GPU would be useful for troubleshooting graphics problems.</t>
  </si>
  <si>
    <t>万能CPU</t>
  </si>
  <si>
    <t>Creator Good game balance The game is versatile depending on the graphics card. It is inferior to the one with K, but depending on the purpose, I am satisfied with it and am happy with it. It was wrapped tightly to prevent it from getting loose in the shipping box.</t>
  </si>
  <si>
    <t>Definitely the best value socket 1700 CPU at the moment with cheap upgrade options for the future when the 15th gen desktop hype comes next year or the year after.</t>
  </si>
  <si>
    <t>MIKE D.</t>
  </si>
  <si>
    <t>Congratulations on this product. It was an excellent investment. Recommended</t>
  </si>
  <si>
    <t>十分高速な処理ができRAW現像も快適で…</t>
  </si>
  <si>
    <t>Processing is fast enough and RAW development is comfortable. 14th generation is also available, but 13th generation is probably sufficient. Performance is sufficient unless you are looking for the latest version.</t>
  </si>
  <si>
    <t>Top. I have never experienced such good support in my life as this one. I accidentally ordered the process twice and after a very short time in the queue I got to an employee who spoke perfect German and fixed my problem in less than 2 minutes. Much better than Amazon.</t>
  </si>
  <si>
    <t>やっぱりIntel</t>
  </si>
  <si>
    <t>Replaced from Ryzen5 5600X. It was stressful because some of the apps were heavy, but now it's super comfortable. It's also good that the heat is significantly reduced and the fan is quieter. It's Intel after all.</t>
  </si>
  <si>
    <t>7lgu7f575oe6h0ll52t7obpcra</t>
  </si>
  <si>
    <t>New item, unboxed, got it during the 11 11 promotion, very worth the price, got it for over 7,000 baht, warranty starts in the 11th month, worth the price. And you can issue a tax invoice, very cool.</t>
  </si>
  <si>
    <t>非常に安定して動作しています。第4世代…</t>
  </si>
  <si>
    <t>It's working very stable. It's my first home-built computer since the 4th generation Core i7, but I feel like it's gotten much faster. As expected.</t>
  </si>
  <si>
    <t>4ruign8gup1s8fr3546oes4oe4</t>
  </si>
  <si>
    <t>Strong performance for multitasking, sleek and modern design, better gaming experience with Intel graphics,</t>
  </si>
  <si>
    <t>William G.</t>
  </si>
  <si>
    <t>Very satisfied with how fast it is, I am surprised by its ability to open applications and process data, and all in relation to its price, it is very good</t>
  </si>
  <si>
    <t>Absolute performance monster, 14 cores and 20 threads, what more could you want. M. m. currently the best PL CPU.</t>
  </si>
  <si>
    <t>6edc0n5q2vnptp01m10apjc6od</t>
  </si>
  <si>
    <t>Great, fast shipping, products packed tightly. Got it at a very good price during Laz's 11th anniversary. It's really great. Even though it was a bit of a hassle to take an unboxing clip (not much) for the warranty, it's understandable.</t>
  </si>
  <si>
    <t>タッチPC</t>
  </si>
  <si>
    <t>PRO B760M-G DDR4を一緒に購入しました。パフォーマンスも兼ねて大満足・</t>
  </si>
  <si>
    <t>I bought CoreI5-13500, and looking for a cheap motherboard, I bought MSI's PRO B760M-G DDR4. Until now, it has been operating stably for normal work purposes.</t>
  </si>
  <si>
    <t>Гоша</t>
  </si>
  <si>
    <t>Cool processor, I wanted a 12400F but it wasn’t enough for a normal card, I decided to take one with built-in, and it also has slightly higher frequencies</t>
  </si>
  <si>
    <t>箱の角が少しだけ潰れていましたが、商品…</t>
  </si>
  <si>
    <t>The corners of the box were slightly crushed, but there was no problem with the product itself and it was as comfortable as the specs. I think this CPU is a product that can be considered the best for general users. Satisfaction level is very high.</t>
  </si>
  <si>
    <t>7rt2sd9uk3f3gbs9cpspkocn1o</t>
  </si>
  <si>
    <t>Very fast delivery, Chiang Rai to Bangkok in 2 days, considered very fast. But the outer box is a little dented. But the item is nothing.</t>
  </si>
  <si>
    <t>Carmine</t>
  </si>
  <si>
    <t>Very fast and reliable processor. When you find it at an attractive price it is an excellent purchase. Satisfied!</t>
  </si>
  <si>
    <t>temperatures under stress on 60° otherwise 30° air cooled with old Noctua</t>
  </si>
  <si>
    <t>They didn't mention that the processor came with a heatsink, so I bought a better one than the one it came with, but for the moment I could have saved that money.</t>
  </si>
  <si>
    <t>7j61pp13g98i9jmris2jo51iid</t>
  </si>
  <si>
    <t>It's good, exactly as described, received the item quickly, good service, good shipping, really usable item. You can inquire anytime. ♥️♥️♥️♥️♥️♥️♥️</t>
  </si>
  <si>
    <t>性能は申し分ありません。サクサクと稼働…</t>
  </si>
  <si>
    <t>Performance is perfect. It worked smoothly and was the right decision to purchase.</t>
  </si>
  <si>
    <t>コスパ最強</t>
  </si>
  <si>
    <t>It seems that the price has gone up a little now, but when I bought it, it was the best value for money. I am currently using it, and so far I can play most games stress-free.</t>
  </si>
  <si>
    <t>今回初めて購入してみました。楽しみにし…</t>
  </si>
  <si>
    <t>This is my first time purchasing it. looking forward to it.</t>
  </si>
  <si>
    <t>Does everything it's supposed to do perfectly. Fantastic performance</t>
  </si>
  <si>
    <t>Intel is the best! It's sold and shipped by a famous parts shop, so there was never a problem where the package was opened and only the CPU was missing.</t>
  </si>
  <si>
    <t>76mqeu2uutm97op4esv80etri3</t>
  </si>
  <si>
    <t>Got it for a price of 8385, got a cashback of 1000, which is a value of 7385. Definitely new 👍👍👍 Good shipping, came wrapped in bubbles but forgot to take a photo. Very fast delivery.</t>
  </si>
  <si>
    <t>2llu61n6tgv95imebank40u0i7</t>
  </si>
  <si>
    <t>Smooth performance and zero gaps, better gaming experience with Intel graphics,</t>
  </si>
  <si>
    <t>7fp6936ht7io8f1l4nm9gapov1</t>
  </si>
  <si>
    <t>Ordered on 11.11, delivered very quickly. Called to inform of delivery at 13.11. Received complete and undamaged items. But received the item on 14.11 Haven't tried it yet. Put on the shock absorber tightly. There is another opportunity to support\n\n</t>
  </si>
  <si>
    <t>本当は13400Fを買う予定で検索して…</t>
  </si>
  <si>
    <t>I was actually searching for the 13400F, but the price wasn't much different, so I bought it. As expected, it's an Intel i5, but it's 65W, easy to handle, and I think it's reasonably fast.</t>
  </si>
  <si>
    <t>7s2qch0hv5rit8n2p4q6dhmoj6</t>
  </si>
  <si>
    <t>Good, good, very ok, very worth it. I like it. Very worthwhile.</t>
  </si>
  <si>
    <t>品薄</t>
  </si>
  <si>
    <t>I didn't have it at my local store (PC Workshop), so I added it to my cart to buy online, but it was the lowest price and ready for immediate delivery, so I bought it. The packaging was also careful. thank you.</t>
  </si>
  <si>
    <t>44006gr5p7qsgei76hmukctn0p</t>
  </si>
  <si>
    <t>Function: complete\n Quality: Excellent\n Material: Excellent\nVery good value, definitely genuine.</t>
  </si>
  <si>
    <t>I'm very satisfied, does what it's supposed to do</t>
  </si>
  <si>
    <t>Luan</t>
  </si>
  <si>
    <t>Really good CPU, perfect for the home computer. Good value for money.</t>
  </si>
  <si>
    <t>3u0lhm709seekd6un3ghss2a62</t>
  </si>
  <si>
    <t>Good product, quality as described, fast delivery, quality product protection. Fully functional meets needs</t>
  </si>
  <si>
    <t>The product is good, the service from Amazon is disastrous, they do not want to refund me the customs expenses that they withheld from me during the purchase and then their carrier "post office" made me pay those expenses + the shipping to give me the products. The ones from Amazon have been stolen from me</t>
  </si>
  <si>
    <t>O.S</t>
  </si>
  <si>
    <t>Top CPU, top performance Highly recommended.</t>
  </si>
  <si>
    <t>温度問題なしで十分に速い</t>
  </si>
  <si>
    <t>Fast enough for me. I use it with an air cooler (sold separately), and it has plenty of room.</t>
  </si>
  <si>
    <t>3j43euv0vb3arqvu971ogr5v90</t>
  </si>
  <si>
    <t>Quality: good Received the item quickly, waiting to assemble. Let's rearrange it again.</t>
  </si>
  <si>
    <t>i513400の購入を考えていましたが…</t>
  </si>
  <si>
    <t>I was thinking of purchasing the i5 13400, but the price didn't change much, so I bought this one.</t>
  </si>
  <si>
    <t>他の方もレビューに書いていますが、私も…</t>
  </si>
  <si>
    <t>As others have written in their reviews, I also received a product with a crushed corner of the CPU box. If you are selling a product with a damaged box at a low price, I think it would be better to state that fact.</t>
  </si>
  <si>
    <t>seviktdle3sf8nr2od54gb052</t>
  </si>
  <si>
    <t>Very good, fast delivery. As for the quality of use, you have to wait and see. I'll come back and review it again. Thank you.</t>
  </si>
  <si>
    <t>3ecs189lqcu1oq5cqerqs43444</t>
  </si>
  <si>
    <t>Got it for 8300 with another 1000 coins. Hopefully next month it won't break because it's on sale.</t>
  </si>
  <si>
    <t>Very nice, it also runs with ddr5 6000 after a BIOS update</t>
  </si>
  <si>
    <t>3lvmsc0ecl7n4puf9i13melj2e</t>
  </si>
  <si>
    <t>Very good, very fast delivery, very worth it, bought it during the promotion. Really brutal. I'll come back and support you again later.</t>
  </si>
  <si>
    <t>Leonardo D.</t>
  </si>
  <si>
    <t>Perfect for updating my system without having to spend a lot.</t>
  </si>
  <si>
    <t>76q3fpg3tvfaqq3udsohhl1qop</t>
  </si>
  <si>
    <t>good, fast delivery, lots of discount code !!!!!!!!!!!!!!!!!!!!!!!!\n\ngood, fast delivery, lots of discount code\n\ngood, fast delivery, lots of discount code</t>
  </si>
  <si>
    <t>38013iehhrf85a97qq5dslit5i</t>
  </si>
  <si>
    <t>Shipping costs a little more. But the item was delivered quickly. Unfortunately, the shipping caused the box to collapse a lot. But the stuff inside doesn't matter. The store packed it very well.</t>
  </si>
  <si>
    <t>ivov95m2uc8n7j4kdqi3cdjbm</t>
  </si>
  <si>
    <t>Authentic, no blemishes, well packaged, no floating, collapsed or floating boxes at all. Good service, cheap price too. Will support again.</t>
  </si>
  <si>
    <t>senkosan_it</t>
  </si>
  <si>
    <t>Performance: Good but selling old items. Bought 1/2023 but warranty sticker 12/2022.</t>
  </si>
  <si>
    <t>ブラボー6</t>
  </si>
  <si>
    <t>第2世代CPUからのPC買い換えで使用</t>
  </si>
  <si>
    <t>The specs of the 13th generation CPU have improved by a huge margin compared to the 2nd generation.</t>
  </si>
  <si>
    <t>1mo7dsnbek2vc9apk69g5ln17h</t>
  </si>
  <si>
    <t>Fast delivery, tight packaging, good price, especially when there is a promotion.\nVery worth it.\nRecommend.</t>
  </si>
  <si>
    <t>16171dmpaoikhcf0tmj8qeo69v</t>
  </si>
  <si>
    <t>Fast delivery Pack things tightly. Best price\n\nFast delivery Pack things tightly. Best price\n\nFast delivery Tight pack, very good price.</t>
  </si>
  <si>
    <t>12400から乗り換えましたがかなり性…</t>
  </si>
  <si>
    <t>I switched from 12400 and I'm satisfied with the performance improvement.</t>
  </si>
  <si>
    <t>Great, as always with Intel</t>
  </si>
  <si>
    <t>5jaq7ascd095f3pbi7idmdue04</t>
  </si>
  <si>
    <t>The product has been received. Fast delivery Overall, very good, impressive. Good quality product, very impressed.</t>
  </si>
  <si>
    <t>2rtmer2f1i48vb3098sr8vtp4e</t>
  </si>
  <si>
    <t>Very fast delivery Got a Lazada code for additional discounts. Can be stacked with other coupons. Very worthwhile.</t>
  </si>
  <si>
    <t>世代が違えば使用不可</t>
  </si>
  <si>
    <t>I couldn't use it because I was using the wrong generation. Unfortunately it didn't work.</t>
  </si>
  <si>
    <t>コスパの良いCPUですね</t>
  </si>
  <si>
    <t>Since it is a replacement from i5-12400, you can experience the performance.</t>
  </si>
  <si>
    <t>77669hdgginqddfca7ur7rtae3</t>
  </si>
  <si>
    <t>The shop takes time to prepare the products. Deliver products on time The product delivered is correct. The package is good, no damage.</t>
  </si>
  <si>
    <t>It explained how to install it to the motherboard with illustrations, which was very helpful.</t>
  </si>
  <si>
    <t>58hdrlh8d2s2qf3gnhd965qt6o</t>
  </si>
  <si>
    <t>Quality product, fast delivery. The price is very good.</t>
  </si>
  <si>
    <t>J’ai .</t>
  </si>
  <si>
    <t>A piece was missing from the box</t>
  </si>
  <si>
    <t>6va27m6lnmfgo42sg2avnn675m</t>
  </si>
  <si>
    <t>Fast delivery, fast delivery, product exactly as ordered. But haven't tried it yet. The equipment hasn't arrived yet. There shouldn't be a problem.</t>
  </si>
  <si>
    <t>梱包もしっかりしていて無事に使用できま…</t>
  </si>
  <si>
    <t>It was well packaged and I was able to use it without any problems.</t>
  </si>
  <si>
    <t>pondkaewlee</t>
  </si>
  <si>
    <t>Performance: Very good. Completely assembled, no problems.</t>
  </si>
  <si>
    <t>m3cb8nflkkrprv1jgs73p1ab9</t>
  </si>
  <si>
    <t>Good. Received the item faster than expected. Excellent.</t>
  </si>
  <si>
    <t>Absolutely OK, but I regret that I didn't lie a little more and buy an I7</t>
  </si>
  <si>
    <t>Cool processor for 4070ti, I recommend the product and the store.</t>
  </si>
  <si>
    <t>Reviewed on click.ua/</t>
  </si>
  <si>
    <t>21iq50qqbh0j5u1kieqmi03rm9</t>
  </si>
  <si>
    <t>Function:\n Quality:\n Material:\nVery good</t>
  </si>
  <si>
    <t>cuu7b8hllfd4214o5o7h504f</t>
  </si>
  <si>
    <t>The product came a long way, but the delivery time didn't take very long. The product arrived in good condition. Meets specifications, good quality, good price.</t>
  </si>
  <si>
    <t>6ir0b700h31n8tnb6rhmnsq0br</t>
  </si>
  <si>
    <t>Deliver products quickly The product was packaged well and neatly. Products exactly as ordered Worth the price</t>
  </si>
  <si>
    <t>1bfsfghmi7pa7huofh8dtnoe0a</t>
  </si>
  <si>
    <t>The product has been received. No breakage from transportation Fast shipping. The shop has good service. I'm very impressed. Excellent. 😁🙏</t>
  </si>
  <si>
    <t>mimmm</t>
  </si>
  <si>
    <t>The store packed the products well. Good service, fast delivery. This is the second time I've bought the product. It's definitely genuine. Use the code to get even more discounts. Got it at a very good price.</t>
  </si>
  <si>
    <t>2rlr20ki8r9latj4725alb3kjo</t>
  </si>
  <si>
    <t>The product has been received. Fast shipping Product packing complete Good quality products</t>
  </si>
  <si>
    <t>For just under 40,000 yen, the one with 14 cores and 20 threads is a good value.</t>
  </si>
  <si>
    <t>This was my first purchase, so I can't compare it to others, but it was wrapped well to prevent it from getting loose during shipping. It arrived one day earlier than the scheduled date, which is helpful.</t>
  </si>
  <si>
    <t>他の店で注文したら、商品の発送から到着…</t>
  </si>
  <si>
    <t>When I placed an order at another store, I was told that it would take more than two weeks from shipping to arrival, so I canceled the order. This store was quick from ordering to shipping and arrival. I'm satisfied.</t>
  </si>
  <si>
    <t>3sv7vr2r606ucvmn795pfs5asg</t>
  </si>
  <si>
    <t>Quality: First-hand product, long warranty, works well, no problems\nThe store is good to talk to. Ordered the product within 1 hour and received it because I picked up the item myself from the storefront, haha.</t>
  </si>
  <si>
    <t>70c2k8v1tprrjl1oiqv7li5br1</t>
  </si>
  <si>
    <t>The product is delivered quickly. Pack the product well and neatly. Products according to the model according to order Get a good price</t>
  </si>
  <si>
    <t>商品到着も早くしっかり梱包もされ届きま…</t>
  </si>
  <si>
    <t>The product arrived quickly and was well packaged.I used a different cooler, but it was assembled and is working fine.</t>
  </si>
  <si>
    <t>3uitg00fdp80lu8mki8de49e9n</t>
  </si>
  <si>
    <t>Definitely beautiful and genuine But it's not assembled yet. Fast delivery. The store supports good information. The price should be cheaper than other stores.</t>
  </si>
  <si>
    <t>aa7ucjq25l94gl0a6qs2bn7q5</t>
  </si>
  <si>
    <t>New in the box, good price, i5 13500</t>
  </si>
  <si>
    <t>54549of7pr66k7o90jueu8cbt7</t>
  </si>
  <si>
    <t>The product has been received, fast delivery, the real thing, good quality, worth the price\npacked very well, no damage, very good.</t>
  </si>
  <si>
    <t>mim41</t>
  </si>
  <si>
    <t>Value for money: good, fast delivery, exactly as described</t>
  </si>
  <si>
    <t>3kn2cu0d9taukpme9g41gdvuv0</t>
  </si>
  <si>
    <t>Good product, fast delivery Good product, fast delivery Good product, fast delivery Good product, fast delivery Good product, fast delivery Good product, fast delivery Good product, fast delivery</t>
  </si>
  <si>
    <t>すぐに送ってもらえたおかげで、安心して…</t>
  </si>
  <si>
    <t>Thanks to the prompt delivery, I was able to do the transaction with peace of mind. This is my first home-built PC, so I'm looking forward to using this product.</t>
  </si>
  <si>
    <t>296lipmj1g0roe34usj9e2shr5</t>
  </si>
  <si>
    <t>Packed well, shipped quickly from Chiang Rai.</t>
  </si>
  <si>
    <t>6s8udjn1k86v5fh9goj37qv228</t>
  </si>
  <si>
    <t>Very good value for the price paid.</t>
  </si>
  <si>
    <t>1gccbjjef91qnub9q9sjai58h5</t>
  </si>
  <si>
    <t>Very good. I have received the product.</t>
  </si>
  <si>
    <t>Jean marie</t>
  </si>
  <si>
    <t>Corresponds to what I wanted</t>
  </si>
  <si>
    <t>Reviewed on pixmania.com</t>
  </si>
  <si>
    <t>3bf7sfd6j8ku3r26a98f7it4e6</t>
  </si>
  <si>
    <t>Ordered on the 29th, received the product on the 31st, very fast delivery. The product was wrapped very well, not damaged at all.</t>
  </si>
  <si>
    <t>344gohr468s2k33j7avt2sfp0t</t>
  </si>
  <si>
    <t>Good quality products Good service shop Very fast delivery</t>
  </si>
  <si>
    <t>vk44iai73vgrre831obn07pdc</t>
  </si>
  <si>
    <t>Good quality, worth the price.</t>
  </si>
  <si>
    <t>5qfu2m6520cjudpva004vpp05b</t>
  </si>
  <si>
    <t>Excellent. Totally worth it.</t>
  </si>
  <si>
    <t>3f6jtppq7qrl4ckuq927q66h33</t>
  </si>
  <si>
    <t>Quality:Good</t>
  </si>
  <si>
    <t>Material:\nGood</t>
  </si>
  <si>
    <t>7s21iva75c4cooftnej11oa078</t>
  </si>
  <si>
    <t>Quality: Prompt delivery, fast delivery, parcel packed very well.</t>
  </si>
  <si>
    <t>5t8a75to97gj98c8uvqbqhqgtk</t>
  </si>
  <si>
    <t>2cb0nmf13u6eau574vo1idirr9</t>
  </si>
  <si>
    <t>Exactly according to specs.</t>
  </si>
  <si>
    <t>705c61p8tgtcpjh8ni4jc131a4</t>
  </si>
  <si>
    <t>Kerry sucks.</t>
  </si>
  <si>
    <t>4mn0oav7emiolru4bb9n6ncoi8</t>
  </si>
  <si>
    <t>The item is in good condition.</t>
  </si>
  <si>
    <t>kqj80fahsnrokfshra2q1g5up</t>
  </si>
  <si>
    <t>It's normal.</t>
  </si>
  <si>
    <t>14s516viqrr7k88ocrepaqraq5</t>
  </si>
  <si>
    <t>Quality:\nFunction:</t>
  </si>
  <si>
    <t>2m9vq5ga8qhfnd55h5a6f61o1o</t>
  </si>
  <si>
    <t>4usksmkjbemc49j30n2pav707v</t>
  </si>
  <si>
    <t>Fast delivery, meets specifications</t>
  </si>
  <si>
    <t>62els823np3c93v6qbj8sk5t1p</t>
  </si>
  <si>
    <t>Quality: Material:</t>
  </si>
  <si>
    <t>61ff0tc5bif8l9vo6d8i5akr4t</t>
  </si>
  <si>
    <t>quality:</t>
  </si>
  <si>
    <t>6qeitdm6afujimbm95j3lon20v</t>
  </si>
  <si>
    <t>76fsiehjmvcgjvd4tcs73ve6cc</t>
  </si>
  <si>
    <t>1f34o6kkcc1ol38i9qmumt9gqp</t>
  </si>
  <si>
    <t>Wrapped well, fast delivery, center warranty.</t>
  </si>
  <si>
    <t>1s0f19688dohndir2n6ulp8i1t</t>
  </si>
  <si>
    <t>Good product, good price, store delivers quickly, delivery is very fast.</t>
  </si>
  <si>
    <t>4g4njphhl0jfm9e4hq1l5m35cm</t>
  </si>
  <si>
    <t>มีครับ สอบถามได้ครับ</t>
  </si>
  <si>
    <t>Bang-for-Buck 2022 Gaming CPU</t>
  </si>
  <si>
    <t>I wanted to sell my AMD X570/5900X combo before the new AM5 platform was released, so I started looking for something new to tide me over. The Intel Alder Lake P-Cores piqued my interest, but as I'm a Windows 10 user not looking to move yet, I thought I would give the lowly Core i3-12100F quad-core a spin, paired with a B660 motherboard, 32GB DDR4 B-Die and an RTX 3070. The six-core I5-12400f was tempting, but at the time I purchased, it cost nearly double what the 12100F does and offered only a little extra FPS. I couldn't get my 32GB 8-Pack B-Die running at 3600MHz, it wouldn't even boot, no matter how much I played in the BIOS. Apparently, on the 12th Gen Intel platform, you can't overclock memory properly unless you have a "K" class CPU. The voltage that boosts the CPU ...More</t>
  </si>
  <si>
    <t>Reviewed on overclockers.co.uk</t>
  </si>
  <si>
    <t>Intel Core i3 12100F</t>
  </si>
  <si>
    <t>Better than the Ryzen 5 5500!!!</t>
  </si>
  <si>
    <t>I didnt expect much from an i3, but once again I was blinded by the label. This product holds the price to performance of a console KILLER. It's single core power is up there with the ryzen 7000 series processors, supporting ddr5 ram at only 90 dollars WITH the cooler. Assuming your average cooler is about 10 dollars, you really can't go wrong with an 84 dollar cpu capable of 500+ fps on minecraft, 300+ fps on valorant, etc. I will say though, a quad core cpu in 2023 is a bit questionable, since you'll have extra issues streaming and recording games. The cache is also pretty low for this cpu, but you really can't hate too much on a 90 dollar cpu at this magnitude of performance. Overall solid cpu, more than I need for games and editing. DONT BE BLINDED BY THE I3 LABEL, IT ...More</t>
  </si>
  <si>
    <t>Charles S.</t>
  </si>
  <si>
    <t>This cpu is part of my upgrade from socket 1200 to socket 1700. This cpu is noticeably faster than the one it replaced, a 10th generation Intel i5. This cpu runs very cool and provides plenty of power for my everyday computing needs, which do not include gaming. My system currently runs the Zorin OS (Linux) smoothly and efficiently with temperatures sometimes under 30 degrees. Just remember that with this cpu you need a graphics card as the chip does not have that component. It is a nice touch that this cpu is compatible with either DDR4 or DDR5 memory. Just check the standards for the motherboard you intend to purchase. Best of luck with building your own desktop.</t>
  </si>
  <si>
    <t>Big Wayne</t>
  </si>
  <si>
    <t>Budget Gaming Champion</t>
  </si>
  <si>
    <t>It's a Quad-core costing £100 and seems to be doing a great job running my games on Windows 10. Paired the CPU with a Gigabyte B660 Gaming X motherboard, 32GB DDR4-3600 BDie and an RTX 3070. The four Golden Cove cores run cool and don't use many watts. I couldn't get the 32GB memory kit running at 3600MHz XMP. After much BIOS fiddling, I got DDR4-3466MHz stable. I think if you have a 16GB kit you will run faster memory speeds than a 32Gb kit. If you want to fully tweak your memory to its max then you will need a "K" class CPU to unlock the system agent (S/A) voltage. When I get bored of this CPU, my next stop would probably be something like a 13th Gen 13400KF, which doesn't exist but would be Don Gorgon. The INTEL Core i3-12100F sets the price bar low and the performance ...More</t>
  </si>
  <si>
    <t>DigGumPig</t>
  </si>
  <si>
    <t>Brilliant modern gaming CPU</t>
  </si>
  <si>
    <t>I have made a budget mid-tier gaming PC with this CPU and it keeps surprising me at just how well it performs. No matter what game I throw at it, it has absolutely no problem delivering hundreds of frames per second with appropriate in-game settings. Personally I prefer playing games at their highest possible setting at 1440p with RTX features, DLSS and the CPU typically sits at 30-60% utilisation. Meaning my FPS usually hovers around 56-89 respectively. Has no problem running Discord with a call in the background, nearly every game launcher there is, Spotify and Edge with over 8 tabs open. The included fan is mighty impressive too. Pretty much silent even when gaming and only becomes audible when it cranks up to full speed during brief and rare +90% CPU utilization ...More</t>
  </si>
  <si>
    <t>Unbelievable it performs this well</t>
  </si>
  <si>
    <t>The price this little quad core comes in at really is incredible. Sure it's quad core but this is not the i3 of the past (well kinda is but you know what I mean). 4.3ghz single core with 8 threads means this think is a mini gaming beast. It can do 1440p gaming (with capable card of course) and I have been doing just that. The only reason I will be moving on from it is for the 6 core i3 in 14th gen. Best believe though I will be making another inexpensive PC with this when I upgrade. I have a spare 5500xt that should make for a quality 1080p second machine for when I visit home to my mom's. 5/5 stars.</t>
  </si>
  <si>
    <t>Budget Gaming King</t>
  </si>
  <si>
    <t>I used this to build a pc for my wife. The performance on this CPU (depending on supporting hardware) matches or exceeds many CPUs available at both similar and higher price points. If you are truly going for a budget build, it is hard to beat this below $100. I built her system with 16GB of DDR4 3200 ram, and an RX 6600 for the GPU, and she has no problem running anything either gaming or productivity. I don’t recommend going as cheap as you can on the motherboard, if you get this though. The performance on this can be great but you have to get supporting hardware to maximize it.</t>
  </si>
  <si>
    <t>i3-12100F</t>
  </si>
  <si>
    <t>Does exactly what it's supposed to and meets my expectations based on the specs. Neither more nor less, just like a CPU should. Installation was easy, hard to go wrong. As for the performance, I have played EVE Online and SWTOR (combined with an Nvidia 3060) without any problems at the highest graphics settings. However, it should be taken into account that both games use fairly old engines. Vulcan shade processing in Steam is reasonably fast considering that it is an entry-level Core processor. However, I recommend that you replace the stock cooler with an after market eg from Arctic as the included one sounds like an Airbus A380 that is about to take off at high load. In other words, it cannot compete with AMD's stock coolers.</t>
  </si>
  <si>
    <t>Reviewed on cyberport.de/</t>
  </si>
  <si>
    <t>oldlad</t>
  </si>
  <si>
    <t>Good little chip</t>
  </si>
  <si>
    <t>Not a lot to dislike about these cpu. They do the job. The cooler is just okay if you’re not pushing the chip. But look at the price!!! How can you go wrong?? You can’t. If the I5 comes in for a few more pounds then you might want to go for that. But being honest even the Pentium is a great cpu if you want inbuilt graphics. The days of the everyday pc gamer needing a I5-7 is gone. That’s unless you’re into cyberpunk. And I’ve pushed this i3 with a 3060 TI in that and the result was okay to good.</t>
  </si>
  <si>
    <t>Worth The Price To Upgrade From 6Th Gen Intel</t>
  </si>
  <si>
    <t>I was looking for something inexpensive for the time being to upgrade to newer technology. I purchased this 12 Generation, i3 Intel processor to replace my 6 Generation, i7 Intel processor. I also replace motherboard too. I was able to keep everything else the same, including the older DDR4 memory. The memory is slightly slower than what's recommended for this processor, but it does still work. A website CPU benchmark comparison between old and new processor indicates I should see about 30% increase in performance. Results: I am seeing that Windows 10 Pro loads much faster and system overall is more responsive. My PCIe 3.0 M2 SSD runs faster also too due to new technology on 12th Gen motherboard. I had non-OEM license for Windows 10, so I just had to reactivate license due ...More</t>
  </si>
  <si>
    <t>George C.</t>
  </si>
  <si>
    <t>I freaking love it... Awesome for gaming and also for daily use PC at home</t>
  </si>
  <si>
    <t>It is exactly what it shows and described on the promo. Works like a charm. I'm even surprised myself of how great is performing in my system. Comes with the whole shebang ready to install and also comes ready to install on the motherboard (Silver Thermal Grease CPU Heatsink Compound Paste). No need to put anything, just peel off the plastic and install... Awesome.</t>
  </si>
  <si>
    <t>William H.</t>
  </si>
  <si>
    <t>Very dirty and used. I did not saw it is used when I bought</t>
  </si>
  <si>
    <t>Packing already open. CPU in protect case not right position so protected case pust connect area. Heat sink not cleat and every where in CPU front and back. Box already open and fan is dirty. Original heat sink been used. I really don't mind if work but if not working I will return.</t>
  </si>
  <si>
    <t>Carfo</t>
  </si>
  <si>
    <t>Amazing CPU, terrible stock cooler</t>
  </si>
  <si>
    <t>CPUs have come a long way. You used to need an i7 for gaming but this i3 is more than capable of playing the latest games without issue. It does come with a stock cooler but it's garbage. Not only does it not cool the CPU effectively, it has no backplate and only hooks in with plastic tabs that are easily bent. They're better off not even including a cooler like they used to honestly. Spend a little extra (even $20ish) for a better cooler--you'll get better performance and the CPU won't run as hot.</t>
  </si>
  <si>
    <t>More power than I'll ever need</t>
  </si>
  <si>
    <t>This has enough power to play ALL games. I don't have a single one in my library that uses more than 50% of this CPU. It plays GTA 5, satisfactory, far cry 6, cities skylines, and it can even play UEBS 2 with 4 million A.I. enemies. I've only ever seen this hit 100% on benchmarks. Just because it's an i3, don't think it's weak. 12th gen i3's are more powerful than i7's of older generations. Don't buy the i5, i7, or i9. This is more than enough.</t>
  </si>
  <si>
    <t>Drew</t>
  </si>
  <si>
    <t>Fantastic little chip.</t>
  </si>
  <si>
    <t>Bought this for my modernity pack coming from an AMD hex-core. This little quad core slaps the FX series around in almost very manner, including lower power consumption. Pair this with a decent MoBo and RAM, and you have a great foundation. My only complaint, and it's small, but they don't include any thermal paste in the box, but meh.</t>
  </si>
  <si>
    <t>Am_Zara</t>
  </si>
  <si>
    <t>AMAZING Bang for Your Buck BUT BUY An AFTERMARKET COOLER!</t>
  </si>
  <si>
    <t>I have this installed in an ASUS PRIME PLUS-D4 with an M.2 970 EVO Pro 1TB, ZOTAC 2080, 32GB VulcanC DDR4, AZZA Spectra 280 case with 7 fans. Running 1080P maxed out CyberPunk 2077 @ 57-60fps WHILE streaming was more than I thought this 'lil dude could handle. Third day stock cooler couldn't keep up so I threw in a Deepcool cooler in there! Never goes above 70C now.... Love this build :)</t>
  </si>
  <si>
    <t>V. S.</t>
  </si>
  <si>
    <t>For the vaule, it doesn't really get much better</t>
  </si>
  <si>
    <t>This cpu is what I use for bios updates on new builds, but the thing is a beast for personal use as well. I had this paired with a 3070ti to game with. I was able to play all games I wanted with over 100fps and no stuttering at 1440p. Obviously the 3070ti is where most of the load was going, but I've seen lots of people reviews saying this can barely handle 1080p. That wasn't the case here. I was able to play games like warzone 2.0, mw2, Doom eternal, and RDR2 at 1440p all while being able to use Discord as well.</t>
  </si>
  <si>
    <t>For $80 you get a lot of gaming cpu power that doesn’t consume much power</t>
  </si>
  <si>
    <t>I’d like to state that this isn’t a high end part. This is an $80 cpu with only 4 cores and 8threads but those are incredibly fast cores and pairing it with an appropriate gpu like the 3060, 6600(xt) and possibly up to the 3070, 6750xt, and 6800xt at 1440p or higher will run those gpus without an issue. Anything higher and you’d already be spending a lot for the rest of the system so just get a better cpu.</t>
  </si>
  <si>
    <t>Andrew M.</t>
  </si>
  <si>
    <t>Fantastic performance value from the chip itself. Included stock cooler is decent but probably going to be a bit too loud with gaming or multithreaded workloads. As the CPU doesn't have an integrated GPU you're likely buying this for those reasons so consider that the stock cooler will likely need to be replaced. Slight annoyance with the stock cooler is that the pre-applied thermal paste is not shielded or capped in the box so it was easy for me to accidentally smear it while removing it.</t>
  </si>
  <si>
    <t>Wsam M.</t>
  </si>
  <si>
    <t>Powerful little beast</t>
  </si>
  <si>
    <t>Amazing cpu for less then 100$. I put this into my build and it is VERY fast. I can play any game with no issues paired with Rx 6600. I would recommend upgrading to a better cpu in a year or 2 like a 12400F, but it isn’t necessary. If u are building a budget build then this is an awesome choice tho it will slowdown on you in a year or 2 so that’s why I’m gonna upgrade to 12400F soon</t>
  </si>
  <si>
    <t>Sonny M.</t>
  </si>
  <si>
    <t>Fantastic for the Cost</t>
  </si>
  <si>
    <t>For $100 you get yourself a 4-core processor with hyper-threading without turning your environment into an oven. The cooler included is able to handle the processor through gaming with no issues and may be able to do even heavier workloads. I have been using this CPU as entry-level into 12th/13th gen platforms. I have had no issues running many game titles, though should not expect top performance in triple A title games.</t>
  </si>
  <si>
    <t>CPU for my first build. Great product, reliable and fan comes with thermal paste included (great because I forgot to buy some!). Pins to secure it to motherboard are slightly frustrating as rather than be screwed in they are pin insert that locks, meaning they need quite a bit of pressure to secure in place. This is meant to make it easier but I found them popping out and it took a few attempts to get right. For a novice like me, if it wasn't for my attention to detail it would be easy to think the fan is 'secured' when it wasn't</t>
  </si>
  <si>
    <t>julscastillo</t>
  </si>
  <si>
    <t>Performance:Great Best Feature:Cooler Included Product Quality:Packaged Securely Been using for more than a week now and it's performing great! I recommend this shop for this specific procie as it offers the best price specially if you don't have a separate cooler.</t>
  </si>
  <si>
    <t>WAndY</t>
  </si>
  <si>
    <t>Great performance for the price, it is amazing for a budget build.</t>
  </si>
  <si>
    <t>I loved the i3-12100f because it is very cheap, but performs and likely wont bottleneck any of your GPUs (Unless your using a 4090 or sum). I saw fps numbers well above the hundred mark when playing many triple A titles, and it can go over 2 to even 3 hundred fps on esport titles. I paired it with a 6650xt</t>
  </si>
  <si>
    <t>Andrew S.</t>
  </si>
  <si>
    <t>No cooler mounting hardware</t>
  </si>
  <si>
    <t>This CPU comes with a cooler and a diagram showing how to attach said cooler. However the diagram showed use of a bracket on the motherboard and it did not have one in the box. Luckily I planned on using my own cooler anyways, however I can't overlook that as it would be frustrating to anyone relying on their box cooler to be ready to go</t>
  </si>
  <si>
    <t>Ortron</t>
  </si>
  <si>
    <t>Really impressed! Great for budget.</t>
  </si>
  <si>
    <t>Built a budget PC for my mom. I was really impressed with this CPU. It's surprisingly fast for a 4 core CPU. Very fast. She doesn't game or anything but for her small business and entertainment purposes this hasn't skipped a beat. Matched it with a 3200mhz 32gb ram kit, a budget 12th gen mobo and a 580x gpu.</t>
  </si>
  <si>
    <t>Great c.</t>
  </si>
  <si>
    <t>Great for a budget build</t>
  </si>
  <si>
    <t>I’ve paired it with a RX 7600. Works pretty well with it. I’ve not experienced any issues so far. You may push to get a i5-12400F for higher cores if your budget allows it. Otherwise, this is a great starting point for a budget PC build.</t>
  </si>
  <si>
    <t>apogs</t>
  </si>
  <si>
    <t>Best Feature:Power efficient Product Quality:Superb performance for its price Performance:Runs cool, power efficient, and can keep up with my GPU. Budget gaming CPU, great find for its price and performance.</t>
  </si>
  <si>
    <t>thank you so much IT WORLD, the products came safe and secured, will highly recommend this shop, more benta to come!💓 *not all products na nasa picture ay galing sa shop nila but dis is the outcome hehe all parts are working, tysm again sorry sa cat pics too cute not to flex😖😸</t>
  </si>
  <si>
    <t>Excellent CPU for the price.</t>
  </si>
  <si>
    <t>This CPU has excellent performance. Everything loads extremely quickly. So far it can handle games that my prior FX-8120 would struggle with and is very capable at video rendering. The only con I have is regarding the included CPU cooler: the way it was packaged allowed for cardboard particles to be stuck in the pre-applied thermal past. This can be ignored if you're going to get an after market cooler.</t>
  </si>
  <si>
    <t>Its a damn good budget CPU</t>
  </si>
  <si>
    <t>Its a damn good budget CPU. Great for 1080p -1440p gaming and everyday use with low power draw and heat output. No IGPU so you'll need a GPU of some kind in your build but that's about it</t>
  </si>
  <si>
    <t>S. T.</t>
  </si>
  <si>
    <t>Fast four cores goodness</t>
  </si>
  <si>
    <t>Replaced kids system with new components. Since he was running on a 5th gen i3, its time for a more... modern cpu. Comparing to the old 5th gen core i3, this is soooo much faster. This i3 has 4 cores and it runs faster than my Ivy Bridge 3450S!</t>
  </si>
  <si>
    <t>It w.</t>
  </si>
  <si>
    <t>Great price/performance CPU.</t>
  </si>
  <si>
    <t>CPU is amazing for it's price. Decent performance compared to the predecessors. Pack it with RX 6600 and you will be happy playing your favourite games without hassle.</t>
  </si>
  <si>
    <t>Very good cost effective cpu. Biggest pain is still the stock cooler which still uses one of the worst mounting mechanisms and is basically the same old stock cooler with some fancy plastic on top.</t>
  </si>
  <si>
    <t>Ben G.</t>
  </si>
  <si>
    <t>My order arrived on time but it was sent in a Plastic Jiffy bag with no other protection. i have never had a CPU delivered like this before, so this is the reason i am giving this a 1* they should of put the CPU box in another outer box with bubble wrap to keep it protected. NOT JUST A PLASTIC JIFFY BAG.</t>
  </si>
  <si>
    <t>samueeva</t>
  </si>
  <si>
    <t>Workhorse</t>
  </si>
  <si>
    <t>I've never seen this thing hit 100% unless it's on benchmarks. This CPU doesn't even break a sweat when I play Warzone or any other AAA game title. This thing is insane, personally I think an i5 i7 and i9 can't compare to the value of this CPU in terms of overall price/performance</t>
  </si>
  <si>
    <t>Mohamed H.</t>
  </si>
  <si>
    <t>This is a great CPU to buy. It is good value. It also gives me high performance in gaming. It was also easy to set up. So far it has no problems.</t>
  </si>
  <si>
    <t>nicholas m.</t>
  </si>
  <si>
    <t>It’s an intel processor, it’s gonna work, and it’s gonna work as expected. Good product, package was fairly banged up and the cpu is shipped visible at the top of the box standard from intel, I was lucky the cpu didn’t get damaged, cause the box sure did</t>
  </si>
  <si>
    <t>I use this in my plex server</t>
  </si>
  <si>
    <t>I have this in my plex server for transcoding. I try to only direct play, but cant always do it. This thing transcodes flawlessly. I am impressed</t>
  </si>
  <si>
    <t>Fantastic Budget CPU</t>
  </si>
  <si>
    <t>I upgraded from an I7-4790k and it blows it out of the water. At the time I was playing Death Stranding : Director's Cut, and went from getting 60-70FPS to getting 120FPS with full GPU utilization (before, it was at 30%). Now I can finally put my GPU to use. I got this at $90 in 2021, while I got that I7 for $250 in 2015. This CPU is showing about a 40% increase in speed in most applications.</t>
  </si>
  <si>
    <t>jerryassburger</t>
  </si>
  <si>
    <t>I3-12100F... Budget Speedster.</t>
  </si>
  <si>
    <t>The I3-12100F is a little budget powerhouse! I upgraded from an trusty old FX-6300 and this thing FLIES. And, if a person decides it isn't fast enough, they can alway run a faster LGA 1700 CPU later. Well worth it.</t>
  </si>
  <si>
    <t>Can't beat this little i3...</t>
  </si>
  <si>
    <t>What more can you ask out of a cpu in the $100 range? Nothing cause this thing checks all the boxes. Handles games AAA games with fps right in line with 11600k. Also the new Intel cooler looks way batter and actually keeps the chip at low temps no matter what is thrown at it. My pick for a cheaper 1080p build.</t>
  </si>
  <si>
    <t>Normally I buy i7 processor machines, but I bought three of these for some basic gaming machines and they work great. Good benchmarks, no issues with gaming.</t>
  </si>
  <si>
    <t>Intel Core i3-12100F CPU</t>
  </si>
  <si>
    <t>Entry-level CPU for gaming. Paired with a decent GPU can provide stable framerates in most modern games. Also offers enough processing power for creative or office work tasks.</t>
  </si>
  <si>
    <t>A good 12th-generation processor with good performance. It has 4 cores and 8 threads with a new 10-nm process technology. A frequency is 4,3 GHz. Good for games and for work tasks.</t>
  </si>
  <si>
    <t>Intel Core i3-12100F Boxed</t>
  </si>
  <si>
    <t>It's a good processor of Intel 12 generation in the line of i3 12100F. This processor there is a new 10 nm technology process, 4 cores and 8 threads with speed 3,3 GHz and boost up to 4,3 GHz. Support standarts of Ram ddr4 and ddr5. Good for different objects, in the games is good performance</t>
  </si>
  <si>
    <t>Reviewed on cyberport.de</t>
  </si>
  <si>
    <t>Carey</t>
  </si>
  <si>
    <t>Exactly the Performance I Expected</t>
  </si>
  <si>
    <t>Alder Lake CPU's are great. I already built a system with a i5-12600K and this is my second build with a 12th gen CPU. The i3-12100F is a great value for the price and performance. It shipped quickly, but UPS delivered a week past the original scheduled delivery date!</t>
  </si>
  <si>
    <t>DMD</t>
  </si>
  <si>
    <t>This CPU is very powerful for the cost. Great value. Very fast for the cost, but it does require you to have a dedicated graphics card.</t>
  </si>
  <si>
    <t>A good processor Intel 12 generation of i3 12100F. There is a good characteristics and new technology process of 10 nm. Has a 4 cores and 8 threads, the performance is good, a frequency is 3,3 GHz, torbo boost up to 4,3 GHz. Temperature is good, don't a high</t>
  </si>
  <si>
    <t>Really cheap and great for budget gamers.</t>
  </si>
  <si>
    <t>This processor is probably the best for budget pc build, this thing preforms quite well with a AMD 6600 or a 3060,I average about 120 fps on Fortnite and like 100 on Call of Duty Warzone. Overall a really good CPU and a must buy for budget pc builds.</t>
  </si>
  <si>
    <t>Everett P.</t>
  </si>
  <si>
    <t>The included cpu cooler is bad quality</t>
  </si>
  <si>
    <t>Plan on buying a separate cpu cooler because the one that was included is bad quality and easily broken so unless you are an incredibly careful person order a separate cpu cooler but the cpu is great value for the money</t>
  </si>
  <si>
    <t>Review of Intel Core i3-12100F 12th Gen Desktop Processor 12M Cache</t>
  </si>
  <si>
    <t>For 1080p gaming, all latest cpu feature present in this cpu. Highly recommended.</t>
  </si>
  <si>
    <t>Reviewed on www.box.co.uk</t>
  </si>
  <si>
    <t>Tony M.</t>
  </si>
  <si>
    <t>Little beast</t>
  </si>
  <si>
    <t>I was shocked by the incredible performance of this CPU. I love it. Incredible performance in a small package</t>
  </si>
  <si>
    <t>Item came in well packaged and in good condition. True to picture, fast delivery. Can’t wait use it!!! Thank you seller!!</t>
  </si>
  <si>
    <t>Mohammed</t>
  </si>
  <si>
    <t>really good CPUfor budget pc</t>
  </si>
  <si>
    <t>This CPU is really good for people who are looking to build a gaming PC on a budget. I am using it for my gaming PC, and its performance is really good for its price.</t>
  </si>
  <si>
    <t>Andres H.</t>
  </si>
  <si>
    <t>Great, fast and reliable</t>
  </si>
  <si>
    <t>It came inside an Amazon bag, so the box bumped a little, as can be seen. Works great for gaming and office work as well, paired with a fast SSD and nice RAM sticks.</t>
  </si>
  <si>
    <t>SimpsonsTX</t>
  </si>
  <si>
    <t>Took ages to arrive even though it was sold/shipped by Amazon. But once I got it it went well. Great value for the price and an easy firmware update without CPU for my gigabyte motherboard was all it took.</t>
  </si>
  <si>
    <t>A great cpu of Intel 12 generation i3 12100F. A cpu have new arcitecture, 10 nm technology process, support ddr5 and more good performance. There is a 4 cores and 8 threads with basic speed 3,3 GHz and boost to 4,3 GHz. A tdp is low</t>
  </si>
  <si>
    <t>Brett L.</t>
  </si>
  <si>
    <t>If your on a price crunch i highly recommend this processor. It will eat just about any game, but dont expect 19 performance</t>
  </si>
  <si>
    <t>Ryan P.</t>
  </si>
  <si>
    <t>Cheap 12th for some bios help</t>
  </si>
  <si>
    <t>I recently bought a 12th gen MB for a high end oc and I needed a bios update before I can use my 13th gen. So I got this bc the mb don’t support flash bios but it served its 1 day use purpose and got returned for my 100$ back</t>
  </si>
  <si>
    <t>Jacob M.</t>
  </si>
  <si>
    <t>Does not have integrated graphics</t>
  </si>
  <si>
    <t>If you look you will see this but I didn’t expect this processor to lack onboard graphics, just leaving this review so others know.</t>
  </si>
  <si>
    <t>AA</t>
  </si>
  <si>
    <t>Purchased all the parts for my new PC with CCL, at really good prices, and it was delivered very quickly. Absolutely no issues with this CPU and works like a dream.</t>
  </si>
  <si>
    <t>Matvey</t>
  </si>
  <si>
    <t>Exceptionally fantastic budget CPU. For such a low price you are getting the performance of a high end CPU. So far I've got nothing but great gaming performance from this chip. Really recommend it.</t>
  </si>
  <si>
    <t>hcjet</t>
  </si>
  <si>
    <t>good cpu and general service</t>
  </si>
  <si>
    <t>CPU is very good 5 stars! unhappy cos price dropped 200Kr in just some days, 17% discount, but i don't find lowest price insureance policy, i have installed so will keep it, but service 3 stars.</t>
  </si>
  <si>
    <t>Reviewed on netonnet.se</t>
  </si>
  <si>
    <t>Beast for the money. Didn't quite work out with dlss frame gen and ms flight simulator, but slayed anything else.</t>
  </si>
  <si>
    <t>All a. t. B.</t>
  </si>
  <si>
    <t>Don't estimate this CPU as it's a i3, games run fast and it's a low powered CPU. You should consider the13th gen 13100F the successor of this CPU and should considered this if on Sale.</t>
  </si>
  <si>
    <t>Early 2022's Budget Champ</t>
  </si>
  <si>
    <t>Did a budget build in Jan 2022 with this i3-12100F and an ASRock B660M-HDV. Great little system for the money. Though this system will mainly be used for basic tasks, 1080p gaming is no problem w/ 32GB of RAM and my old 1060.</t>
  </si>
  <si>
    <t>Reviewed on neweggbusiness.com</t>
  </si>
  <si>
    <t>Great for budget build</t>
  </si>
  <si>
    <t>Manages to work all my games such as Fortnite and such very well. Better than console and if matched properly to other components, you don’t need a very expensive build</t>
  </si>
  <si>
    <t>Review of Intel Core i3 12100F 12th Gen Alder Lake 4 Core Processor</t>
  </si>
  <si>
    <t>Good Points: Games like a pro, giving my 8700K a very even run for its money! Very impressed with this i3 performance.</t>
  </si>
  <si>
    <t>Gavin S</t>
  </si>
  <si>
    <t>A GREAT budget CPU for 2023 and beyond</t>
  </si>
  <si>
    <t>Fast for those looking for a fast yet budget friendly option for gaming. According to cpu.userbenchmark.com this processor is one of the best out there.</t>
  </si>
  <si>
    <t>Reviewed on Google</t>
  </si>
  <si>
    <t>Great price Very good processor</t>
  </si>
  <si>
    <t>Pro: System runs fast with it, no complaints Cons: No, but better wipe down the CPU with alcohol before applying thermal paste</t>
  </si>
  <si>
    <t>It's been great for gaming so far!</t>
  </si>
  <si>
    <t>I paired it with a b660m and a gtx 1660. It's my first gaming pc and I'm really happy with it! My friend has the 12th gen i7 and it blows the doors off the i3 in benchmarks, but for the gpu I have right now, the i3 is plenty</t>
  </si>
  <si>
    <t>Tyler N.</t>
  </si>
  <si>
    <t>That the cpu is used?</t>
  </si>
  <si>
    <t>I saw the imprint of poorly whipped off thermal paste on my chip and if ur paying new prices for a used chip. What's the point.</t>
  </si>
  <si>
    <t>the first intel cpu i ordered the fan of the cooler came in broken and the second cpu came in good.</t>
  </si>
  <si>
    <t>i bought the intel core i3 12100f nothing was wrong with it the fan of the cooler that came with the cpu broke and i bought a second and it came in secured so beware when pc parts on amazon.</t>
  </si>
  <si>
    <t>QP</t>
  </si>
  <si>
    <t>Nice beginner/budget cpu</t>
  </si>
  <si>
    <t>Good if you doing light work or no serious gaming. I returned and went with a 5600x</t>
  </si>
  <si>
    <t>Bought for a low budget build and it’s in the sweet spot value for money wise if you plan on pairing it with a cheap and or used graphics card (it lacks onboard graphics) - for reference with an rx580 I can play 1080p 60 in most games with higher fps in esports titles etc, and the 580 is at near 100% usage and the cpu waaaaay lower</t>
  </si>
  <si>
    <t>Tommosrunner</t>
  </si>
  <si>
    <t>Budget Bargain</t>
  </si>
  <si>
    <t>Bought this for a budget gaming PC - works a treat along with a GTX1660 and 16gb DDR4 runs Fortnite at 60FPS + no problem</t>
  </si>
  <si>
    <t>jorgazularte</t>
  </si>
  <si>
    <t>Best Feature:None Performance:Not yet open and tested Product Quality:legit</t>
  </si>
  <si>
    <t>duckdistributing</t>
  </si>
  <si>
    <t>Zoom! this i3 quad got some umph!</t>
  </si>
  <si>
    <t>was amazed from very beginning performance level of the new 1700 socket, faster o/s load times and runs at a really low temp with the stock cooler. recommeded buy!</t>
  </si>
  <si>
    <t>sprint17409</t>
  </si>
  <si>
    <t>A good beginning but not the best</t>
  </si>
  <si>
    <t>Finding out that there are limits to this unit. I purchased a step up to an i5-12400 and find the features were faster, easier to initiate (for me), and, in general, had an advantage over the i3-12100. Cons: twice the price</t>
  </si>
  <si>
    <t>Rajit</t>
  </si>
  <si>
    <t>Great budget chip. Using it for gaming and the single core performance is very high. Can't be beat at this price point. Stock cooler works fine.</t>
  </si>
  <si>
    <t>Bill L.</t>
  </si>
  <si>
    <t>Bought new motherboard, processer and memory and won't post.</t>
  </si>
  <si>
    <t>Not sure if I have a bad motherboard, processor or memory. Won't post.</t>
  </si>
  <si>
    <t>Rawdog</t>
  </si>
  <si>
    <t>I like the price and this little cpu does a great job with the 3060 gpu. Play games great at 1080 and stays cool with the stock cooler that comes with it.</t>
  </si>
  <si>
    <t>Average c.</t>
  </si>
  <si>
    <t>Dead on arrival</t>
  </si>
  <si>
    <t>After troubleshooting with q-led lights i deduced it was the CPU. It was a surprise since the packaging didn't appear to be damaged. I don't know if it was transit or the supplier, but the product was dead on arrival. I took all precautions when installing the lga 1700 12gen Intel i3, so i can only speak of the state of the product when installed. I purchased an i5 at best buy to get the server going.</t>
  </si>
  <si>
    <t>athlos</t>
  </si>
  <si>
    <t>ok well wrap got discount i just say better take i5 12400f better value take this because want wait for 13th gen hear got ecore</t>
  </si>
  <si>
    <t>Great Budget Gaming Processor</t>
  </si>
  <si>
    <t>Very good for the price. For most games the 12100f performs similarly or better than much more expensive ($300+) CPUs from just 2 or 3 years ago, while consuming less power.</t>
  </si>
  <si>
    <t>nascanio</t>
  </si>
  <si>
    <t>SCAM</t>
  </si>
  <si>
    <t>CPU is bad and used, Today open the box. the cpu came in a new box, but the cpu was broken. This is a real scam.!!!!</t>
  </si>
  <si>
    <t>Really great CPU, budget friendly. I recently build my pc and paired with rx 6600</t>
  </si>
  <si>
    <t>Bad g.</t>
  </si>
  <si>
    <t>Waiting for the graphics card. But it's working well with the Rx 5700 that is in there til then.</t>
  </si>
  <si>
    <t>Received in good condition. Good value for money. Thank you.</t>
  </si>
  <si>
    <t>Kw</t>
  </si>
  <si>
    <t>High temperatures</t>
  </si>
  <si>
    <t>It’s a good starter cpu but the stock fan it comes with doesn’t cool it down enough.you will get high temperature readings when gaming.</t>
  </si>
  <si>
    <t>Great with my RX 6600</t>
  </si>
  <si>
    <t>I needed a cheap CPU that would work with my RX 6600 and this CPU saved me from going with the R5 5500 since I would've been paying more for an AMD build for less performance.</t>
  </si>
  <si>
    <t>Mr</t>
  </si>
  <si>
    <t>Mr's review of Core I3-12100f 3.30ghz Sktlga1700 12.00mb Cache Boxed</t>
  </si>
  <si>
    <t>Pros: nothing Cons: didnt fome with the processor only a fan</t>
  </si>
  <si>
    <t>Reviewed on box.co.uk</t>
  </si>
  <si>
    <t>Intel Core</t>
  </si>
  <si>
    <t>Added this Intel Core to my build. Great part for the money. I highly recommend.</t>
  </si>
  <si>
    <t>Keeps cool and have had no issues.</t>
  </si>
  <si>
    <t>Never exceeded 125f with a cooler master fan cooler. Solid for budget gaming.</t>
  </si>
  <si>
    <t>leonez7</t>
  </si>
  <si>
    <t>arrived in good condition and bubble wrapper...havent test yet since still waiting for other pc parts</t>
  </si>
  <si>
    <t>kc3143</t>
  </si>
  <si>
    <t>Good product of quality Fast delivery Recommended seller good value of money best packaging.</t>
  </si>
  <si>
    <t>Sean C.</t>
  </si>
  <si>
    <t>Best budget cpu</t>
  </si>
  <si>
    <t>Great performance for the price. Cooler it comes with is great.</t>
  </si>
  <si>
    <t>jreii</t>
  </si>
  <si>
    <t>Excellent for budget gaming.</t>
  </si>
  <si>
    <t>Good enough for 1080p gaming, but no video support, so I had to get a video card.</t>
  </si>
  <si>
    <t>Gaming on a Budget</t>
  </si>
  <si>
    <t>The gaming performance for the price is unmatched. This chip competes with some of the best CPUs from just a couple years ago at an amazingly affordable price</t>
  </si>
  <si>
    <t>Reviewed on newegg.com</t>
  </si>
  <si>
    <t>Assembledavenger</t>
  </si>
  <si>
    <t>Great product from Intel</t>
  </si>
  <si>
    <t>Amazing service from the great team at scan, this product is ideal for budget gaming pcs ive used several of these and no issues</t>
  </si>
  <si>
    <t>Bang b.</t>
  </si>
  <si>
    <t>Don't be fooled. This thing lifts heavy</t>
  </si>
  <si>
    <t>It's not much but will work for gaming</t>
  </si>
  <si>
    <t>Pretty solid processor for the money</t>
  </si>
  <si>
    <t>Used a budget 100$ asus 12th gen motherboard, best bang for your buck with a rtx 3060!</t>
  </si>
  <si>
    <t>Murad I.</t>
  </si>
  <si>
    <t>Quick delivery and best value CPU</t>
  </si>
  <si>
    <t>This CPU is the best in terms of value. Doesn't cost much and punches high above its weight.</t>
  </si>
  <si>
    <t>siegeupon</t>
  </si>
  <si>
    <t>All good Sir. Thank you very much.</t>
  </si>
  <si>
    <t>Item packing well protect with bubble wrap. Just fixed up and it work fine</t>
  </si>
  <si>
    <t>Good Points: very powerful cpu, hasn't had any issues with the games I play and would be confident pairing it with a 3060 or 6600xt.</t>
  </si>
  <si>
    <t>Unit arrived broken in an unmarred box</t>
  </si>
  <si>
    <t>Ordered up, good price, delivered on time. When I opened up the box, something dropped out of it, one of the heatsink fan blades was broken off, in a box that was otherwise in fine condition. Ordered a replacement on Sunday, had the new one by Wednesday, all is well now.</t>
  </si>
  <si>
    <t>Gaming cpu</t>
  </si>
  <si>
    <t>Great budget cpu for gaming more than enough processing power and low watt consumption</t>
  </si>
  <si>
    <t>It's A Keeper!</t>
  </si>
  <si>
    <t>Need a video card and then you're in business! So far so good, happy with graphics and speed... yes get it!</t>
  </si>
  <si>
    <t>Good Points: It’s good as expected</t>
  </si>
  <si>
    <t>cheesern76</t>
  </si>
  <si>
    <t>Performance:Tested and working great With 10% cashback coins, its the cheapest by far.</t>
  </si>
  <si>
    <t>Good performance for a low end I3</t>
  </si>
  <si>
    <t>If your looking to build a cheap PC , you can't go wrong with this CPU. Would recommend to anyone on a budget.</t>
  </si>
  <si>
    <t>If you are doing typical workstation tasks or playing any game on normal setting this cpu is unbeatable on price to value.</t>
  </si>
  <si>
    <t>Michael W.</t>
  </si>
  <si>
    <t>So cheap for the performance it offers. If you are just a gamer like me, don't bother with anything higher end</t>
  </si>
  <si>
    <t>Good Budget Cpu</t>
  </si>
  <si>
    <t>I use it to test and upgrade older motherboards or defective rigs.</t>
  </si>
  <si>
    <t>Torler10 ..</t>
  </si>
  <si>
    <t>Amazing value for money, running with an rtx 2060 this is running my games on high with over 60 fps on every game</t>
  </si>
  <si>
    <t>Remarkably quick for a low end proc. Great for budget gaming and at an affordable price point.</t>
  </si>
  <si>
    <t>heya_27</t>
  </si>
  <si>
    <t>Best Budget CPU out there</t>
  </si>
  <si>
    <t>For $107 this 4 core 8 thread cpu will outperform many of the previous generation 6c 12t CPUs in gaming I love it so far!</t>
  </si>
  <si>
    <t>Good Points: Cheapest online</t>
  </si>
  <si>
    <t>Good Gaming</t>
  </si>
  <si>
    <t>Less expensive cpu for gaming, you need a discreet gpu. Running Windows 10 pro and Windows 11 pro.</t>
  </si>
  <si>
    <t>Lori I.</t>
  </si>
  <si>
    <t>works well for low end gaming pc if paired with a 6650 for me love it</t>
  </si>
  <si>
    <t>Joel R</t>
  </si>
  <si>
    <t>Amazing Performance for the price highly recommend overall great quality.</t>
  </si>
  <si>
    <t>Harrison</t>
  </si>
  <si>
    <t>Probably the best 100 dollar cpu out there.</t>
  </si>
  <si>
    <t>Gyro</t>
  </si>
  <si>
    <t>LOW BUDGET!!!</t>
  </si>
  <si>
    <t>Perfect for low budget gaming!!! I built my 1st PC with it!</t>
  </si>
  <si>
    <t>Vitalli</t>
  </si>
  <si>
    <t>The i3 12100F</t>
  </si>
  <si>
    <t>This is the greatest budget CPU Of all time 100% Recommend</t>
  </si>
  <si>
    <t>siripong065</t>
  </si>
  <si>
    <t>Ram 🐏 a lot of the kids have to do a little thing to help you with your help and your family and family members will be happy 😃 and you have a wonderful year to</t>
  </si>
  <si>
    <t>lymmmm</t>
  </si>
  <si>
    <t>all good, im using this pc now... for once the pc is working</t>
  </si>
  <si>
    <t>Impressive 4 Core-8 thread Cpu</t>
  </si>
  <si>
    <t>Great budget cpu to grab if you are waiting for newer tech and prices to come down</t>
  </si>
  <si>
    <t>Great product. Very quiet.</t>
  </si>
  <si>
    <t>Mario M.</t>
  </si>
  <si>
    <t>Great little CPU</t>
  </si>
  <si>
    <t>Used this for my first build paired with an Asus PRIME b660 motherboard.</t>
  </si>
  <si>
    <t>Isaías M.</t>
  </si>
  <si>
    <t>Good processor for office and games</t>
  </si>
  <si>
    <t>Good cpu but the cooler was a pain to install.</t>
  </si>
  <si>
    <t>Excellent V.</t>
  </si>
  <si>
    <t>Bang for the buck!</t>
  </si>
  <si>
    <t>Best price to performance CPU in 2023</t>
  </si>
  <si>
    <t>Brucifer</t>
  </si>
  <si>
    <t>Ballin on a budget</t>
  </si>
  <si>
    <t>Good enough to game with and under 100$</t>
  </si>
  <si>
    <t>Budget power house, upgraded from 2600x to intel for first time.</t>
  </si>
  <si>
    <t>Auston</t>
  </si>
  <si>
    <t>Awesome price and works flawlessly</t>
  </si>
  <si>
    <t>tikoa_36</t>
  </si>
  <si>
    <t>Working, good trader A+</t>
  </si>
  <si>
    <t>Intel Core i3-12100F - Core i3 12th Gen Alder Lake Quad-Core 3.3 GHz LGA 1700</t>
  </si>
  <si>
    <t>Daniel A.</t>
  </si>
  <si>
    <t>PC CASE GEAR IS A JOKE</t>
  </si>
  <si>
    <t>It took them 3 weeks to send out the few items they apparently already had in stock and when I finally got them they had sent the wrong item for one of the items. They used to be great, now I hope they close down.</t>
  </si>
  <si>
    <t>Nelli B.</t>
  </si>
  <si>
    <t>Budget King</t>
  </si>
  <si>
    <t>You can play all games and run all apps,budget king</t>
  </si>
  <si>
    <t>word.exe.</t>
  </si>
  <si>
    <t>Performance:just as you know about i3 gen12</t>
  </si>
  <si>
    <t>Martin B.</t>
  </si>
  <si>
    <t>My 3 pcs all run on this baby its great value for thoughts on a budget.</t>
  </si>
  <si>
    <t>Best price available online. Works great</t>
  </si>
  <si>
    <t>shinzoono</t>
  </si>
  <si>
    <t>Packaging was great and it works very well!</t>
  </si>
  <si>
    <t>Christopher B.</t>
  </si>
  <si>
    <t>The Budget Beast</t>
  </si>
  <si>
    <t>Pair it with a RTX 3050 or RX 6600 and don't be a fool like me who bought the RX 6500 XT.</t>
  </si>
  <si>
    <t>Angel</t>
  </si>
  <si>
    <t>Gets the job done</t>
  </si>
  <si>
    <t>Fully working and blazing fast for 100$</t>
  </si>
  <si>
    <t>Great value and a solid performer, perfect for gaming</t>
  </si>
  <si>
    <t>high performance low cost cpu</t>
  </si>
  <si>
    <t>Great cpu came quickly and was safely packed</t>
  </si>
  <si>
    <t>A good 12 th gen processor with 4 cores and 8 threads</t>
  </si>
  <si>
    <t>Perfect for mid -tier gaming.Fast budget cpu .</t>
  </si>
  <si>
    <t>lusmas.id</t>
  </si>
  <si>
    <t>Core i3 gen 12 Performa good. Setara core i5 gen 11</t>
  </si>
  <si>
    <t>Works perfect 👍🏼</t>
  </si>
  <si>
    <t>Great budget CPU, not had any issues with any games</t>
  </si>
  <si>
    <t>Tashinga</t>
  </si>
  <si>
    <t>Very fast and efficient but 12400f is probably a better option</t>
  </si>
  <si>
    <t>eebloopbloop ..</t>
  </si>
  <si>
    <t>sucks</t>
  </si>
  <si>
    <t>fan came broken twice.</t>
  </si>
  <si>
    <t>Johnny A.</t>
  </si>
  <si>
    <t>Best for the price</t>
  </si>
  <si>
    <t>Kenny</t>
  </si>
  <si>
    <t>Works fine for price ppint</t>
  </si>
  <si>
    <t>Price for value is solid.</t>
  </si>
  <si>
    <t>Amber</t>
  </si>
  <si>
    <t>Does what it needs to do. Very good</t>
  </si>
  <si>
    <t>jamie t.</t>
  </si>
  <si>
    <t>Best bang for buck</t>
  </si>
  <si>
    <t>Extremely powerful</t>
  </si>
  <si>
    <t>TKNCFC</t>
  </si>
  <si>
    <t>Quick Delivery</t>
  </si>
  <si>
    <t>Ordered late on a Sunday. Arrived Monday first thing</t>
  </si>
  <si>
    <t>East to install, great value, works well!</t>
  </si>
  <si>
    <t>Carlos E.</t>
  </si>
  <si>
    <t>Amazing price cheapest place by far</t>
  </si>
  <si>
    <t>I got this for gaming and it is great</t>
  </si>
  <si>
    <t>Pavel B.</t>
  </si>
  <si>
    <t>Alex m.</t>
  </si>
  <si>
    <t>full</t>
  </si>
  <si>
    <t>Best value for money CPU on the market.</t>
  </si>
  <si>
    <t>Justin B.</t>
  </si>
  <si>
    <t>Great product fast shipping</t>
  </si>
  <si>
    <t>Did not even arrive stole my money.</t>
  </si>
  <si>
    <t>ITS T.</t>
  </si>
  <si>
    <t>Kenneth B.</t>
  </si>
  <si>
    <t>Exactly what was needed</t>
  </si>
  <si>
    <t>khoobb56</t>
  </si>
  <si>
    <t>Good value &amp; well wrapped</t>
  </si>
  <si>
    <t>zachary t.</t>
  </si>
  <si>
    <t>super procek</t>
  </si>
  <si>
    <t>Camelia C.</t>
  </si>
  <si>
    <t>cycchin</t>
  </si>
  <si>
    <t>Thank you very much !</t>
  </si>
  <si>
    <t>microdisk</t>
  </si>
  <si>
    <t>Received the item quite fast and very well wrapped.</t>
  </si>
  <si>
    <t>Martin D.</t>
  </si>
  <si>
    <t>Perfert</t>
  </si>
  <si>
    <t>Good price and fast delivery</t>
  </si>
  <si>
    <t>9u6xzsoopa</t>
  </si>
  <si>
    <t>Reviewed on shopee.vn</t>
  </si>
  <si>
    <t>Reviewed on grosbill.com</t>
  </si>
  <si>
    <t>... .</t>
  </si>
  <si>
    <t>hoangsangbg</t>
  </si>
  <si>
    <t>ok ok</t>
  </si>
  <si>
    <t>ngobich95</t>
  </si>
  <si>
    <t>Ok shop</t>
  </si>
  <si>
    <t>thuanlode</t>
  </si>
  <si>
    <t>Eduard (Galati)</t>
  </si>
  <si>
    <t>It is a very good processor even if it has "only" cores, in the classic I core nomenclature this I3 is actually an I7 (4 cores 8 execution threads). Not only is it suitable for any game but it is more powerful than the previous versions of I5, the ones with 6 cores and 12 threads of execution. To give you an idea, I have an I3 6100 at home on my previous computer and the only way I could saturate it was when I was editing video, but even at 100% I could still open web pages and listen music for example, while the encoding was running in the background. By comparison, this I3 12100f is 70% more powerful and that at a price of up to 500 lei. In games it performs almost identically to an I5 12400 that costs almost twice as much. I don't draw parallels with amd because I don't ...More</t>
  </si>
  <si>
    <t>Reviewed on forit.ro</t>
  </si>
  <si>
    <t>At the end of my review, I would like to share my opinion about this processor: The Intel Core i3 12100F processor is a powerful and efficient processor with high performance, suitable for most everyday tasks. It has 4 cores and 8 threads, which allows it to handle many tasks simultaneously without a significant performance hit. In addition, it has low heat dissipation, making it an ideal choice for computers with limited cooling. It's worth noting that the processor does not have integrated graphics, so a discrete graphics card is required to use it. Additionally, it only supports DDR4 RAM, which may be an issue for those who have older DDR3 RAM. It is also worth considering that this ...More</t>
  </si>
  <si>
    <t>beste CPU von alle Zeiten</t>
  </si>
  <si>
    <t>for games, tip-top, the best deal! Against an 11400f (i.e. 4 vs 6 cores), there are few games where 11400f has an advantage (e.g. TR shadow has a small advantage here) and a 12400f costs exactly 50% more than 12100f (i.e. 50% more cores, still 4/ 2 although few games benefit from it and if they do, not much) -&gt; in general for games, performance/price is unbeatable. Even for multithreaded apps, the 4 Adler cores are almost as good as 6 Rocket. Now about the stock cooler. I think a lot of people ask themselves, like me: "Should I order a 3rd party cooler at the same time?". And here is my long answer: although PL1 achieves 58w and PL2 89w TDP (at least in theory, for me it never jumps above 58w according to HWInfo) and it doesn't sound like much, the CPU gets hot with ...More</t>
  </si>
  <si>
    <t>Laaura</t>
  </si>
  <si>
    <t>Delivered before the scheduled date, and in less than 48 hours, nice surprise! Processor conforms to the description, package well packaged. The processor works without problem for a gaming configuration, with an adequate graphics card and motherboard, add 16 or 32GB of RAM, and you will have everything you need with it, without breaking the bank. The original fan is noiseless in a large tower type case, contrary to what some reviews mentioned; the temperatures remain below 40 degrees, without having added “gamer” cooling. No need to overclock it, the basic performance is sufficient to obtain fluid images, with impeccable graphics and very low latency times in online multiplayer games. The use of ...More</t>
  </si>
  <si>
    <t>Fredric</t>
  </si>
  <si>
    <t>Bought this to build a budget Intel rig. My first in 16 years. The CPU does exactly what it's supposed to and meets my expectations based on the specs. Neither more nor less, just like a CPU should. Installation was easy, hard to go wrong. As for the performance, I have played EVE Online and SWTOR (combined with an Nvidia 1650) without any problems at the highest graphics settings. However, it should be taken into account that both games use fairly old engines. Vulcan shade processing in Steam is reasonably fast considering that it is an entry-level Core processor. However, recommend that you replace the stock cooler with an after market e.g. from Arctic as the included one sounds like an Airbus A380 that is about to take off at high load. In other words, it can't measure up to AMD ...More</t>
  </si>
  <si>
    <t>Bewertung für Intel Core i3 12100F 4x 3.30GHz So.1700 TRAY</t>
  </si>
  <si>
    <t>Switched from i5-7500 2017, approx. 200€ to i3-12100f 2022, approx. 100€. So compared to the old one, the i3 processor is much better; Has 8 threads instead of 4, reaches higher frequencies, is faster, but can't use DDR5 RAM, etc. with fan, the standard fan is not included here, motherboard and RAM are also €200. 3.3 GHz is stated as the base frequency by Intel, but in fact it is 4.0 +- 0.1 GHz most of the time. According to the lscpu terminal command, the maximum clock frequency of the CPU is 5.5 GHz. Minimum CPU clock frequency 0.8 GHz. Recommendation rate A purchase is only really worthwhile if you didn't have a particularly good processor before, or you know that you won't be doing anything that requires more than 4 cores very often, and ...More</t>
  </si>
  <si>
    <t>Mad</t>
  </si>
  <si>
    <t>This little friend can do everything and more!!! throw it virtual reality games AAA games Battlefield call of duty Microsoft flight simulator, photo and video editing. You don't need to buy the latest generation 14,900, this little friend consumes absolutely no power, and keeps your system stable so you can play and do your activities for hours without any problem. with the lowest temperatures I have ever seen in a processor...it is wonderful!</t>
  </si>
  <si>
    <t>Thore</t>
  </si>
  <si>
    <t>If you are looking for a budget processor for the Intel LGA1700 platform, you will find what you are looking for here. The performance Intel gets out of the 4 cores is enormous. In games it is virtually identical to the much more expensive i5-12400F. - Processing quality - 1010 - Suggestions for improvement - 2 E-Cores - Expectations met - 100% - Recommendation rate - very high</t>
  </si>
  <si>
    <t>Bewertung für Intel Core i3 12100F 4x 3.30GHz So.1700 BOX</t>
  </si>
  <si>
    <t>First the system specification Case Corsair 5000x Black PSU Corsair CX650F RGB White Mainboard MSI MAG Z690 TOMAHAWK WIFI DDR4 12100F GPU GIGABYTE Radeon RX 6500 XT Gaming OC RAM 16GB PARRITOR DD 2x 2TB Seagate Barracuda Compute ST2000DM008 SSDM.2 512GB ADATA XPG SX8200 PRO Due to the exceptionally good price-performance ratio, I decided to bridge the time with this CPU until the next generation of Intel processors. As it turns out, this was by no means a bad decision, but rather a positive surprise. Now the background, I switched from an I7 7700K to an I5 11400F when I was almost a ...More</t>
  </si>
  <si>
    <t>Paired with DDR4 3200mhz + GTX 1060 3GB and H610M board. The processor gave a strong kick in terms of performance, especially in e-sports games such as CS, Valorant, or Overwatch (xd). At the lowest graphics settings in full HD, the processor stays at a minimum of 250fps, ensuring incredible smoothness and performance, even for an i3. Forza Horizon 5 on medium settings manages around 80 fps with a 3GB GTX, which is enough. And if anyone is curious about how the processor works with emulators such as RPCS3 or PCSX2 - don't be afraid, this little guy can handle it. It doesn't slow down in any situation (unless the GPU shows the middle finger, but that's a matter of what you have). Box cooling is relatively noisy under load. For a person who doesn't use over-ear headphones, it may be slightly disturbing...More</t>
  </si>
  <si>
    <t>kaaru07</t>
  </si>
  <si>
    <t>Best Feature: The performance provided at a low price. Super power saving too. Product Quality: Great Performance: Great Speed ​​delivered the item got it cheaply. It's good that the seller didn't cancel like the others. She's beautiful. More powerful compared to 11th gen i5. No need to change cooler because it can be stock, and it is quiet even under load.</t>
  </si>
  <si>
    <t>jowehanes</t>
  </si>
  <si>
    <t>Experience: good, smooth Quality: good Features: good I trust the computer COC, I was going to buy it from the computer enter. All the goods have arrived. Competitive price. Original product. Still waiting for the VGA card and the casing. So it hasn't been installed yet. Will review after installing it properly.</t>
  </si>
  <si>
    <t>It meets my requirements very well, nothing more or less at this price. The situation with cooling is worse - after a few days I had to replace it with a decent one. It performs poorly even with this processor, the temperature during the OCCT test reached 90C (3 case fans with mesh at the front and from the top), 75-85C during gaming, and around 50C in peace. A very loud fan that can be clearly heard against the background of six other fans (3 case fans, 2 graphics card fans and 1 power supply fan). I installed Fera 5 - now in OCCT the temperature does not exceed 62C, in games up to 55C and in peace 31-35C and at the same time there is practically complete silence, at least compared to the previous "vacuum cleaner".</t>
  </si>
  <si>
    <t>Tobias</t>
  </si>
  <si>
    <t>Bought this together with asus prime B-660 and an RTX6600 for a budget build. Chose between this and a Ryzen 5600 and am extremely happy that I chose this one. Don't be fooled by the fact that it's "just" an I3a. I am pleasantly surprised, good performance for the price. It does what it's supposed to and can handle the games I've tested. So if you are looking for a good processor that can handle most things at a good price, I recommend this one!</t>
  </si>
  <si>
    <t>Extremely affordable small processor. Combined with an RX 6600 (Fighter) and 16GB DDR4 for me and it works really well for 1080p/1440p gaming etc. The cooler that comes in the box, however, is of the "jet engine" model when it comes to sound level and the cooling is quite mediocre. I screwed in a DeepCool AG400 and the CPU has never climbed higher than 55 degrees under heavy load. So that's something to think about.</t>
  </si>
  <si>
    <t>Leevi L</t>
  </si>
  <si>
    <t>Loistava budjetti prossu</t>
  </si>
  <si>
    <t>This processor is very suitable for normal web browsing (although then I would prefer not the "F" version, this really requires a separate graphics card), and for example for gaming. However, I'm a little skeptical that how well a 4-core processor will perform in a few years when multi-core tasks become more common. However, at this price, I don't think it's a big concern, and the LGA1700 base guarantees a good upgrade path. Other than that, the cooler that comes with the processor works really well. I haven't monitored the temperatures more, but at least I haven't noticed the throttling due to overheating.</t>
  </si>
  <si>
    <t>A good processor in its segment, in conjunction with the gtx 1650, it can handle new games at medium settings without any problems. Minus: do not buy the boxed version with a cooler because... It is very noisy and it will be easier to buy one yourself, but if quiet operation is not important to you, then you can buy it. I thought at first to take the i5 10400f, but still decided to take the new generation i3 12100f on a new socket with the possibility of upgrading to an older model. I didn’t regret anything; according to tests, the i5 10400f, despite its 6 cores and 12 threads, is inferior to the 4 core and 8 thread i3 12100f.</t>
  </si>
  <si>
    <t>I can say that for its price this is the best quad-core processor. Although I bought it as a temporary solution and plan to upgrade to i5 13400 in the future, but for my basic needs like gaming, movies and light editing, this processor is perfect. It was even able to handle the RTX 3070, which I didn't expect. So this is currently the best processor for a budget build.</t>
  </si>
  <si>
    <t>Excellent processor for its price, fully met expectations. Works in tandem with the RX 6700. Any games in 1080P at high settings. but it is capable of unlocking higher-level video cards, probably up to 4070. I strongly recommend purchasing it for a mid-budget gaming setup. Well, if you want a reserve for the future, take the i5 12400F, you won’t go wrong.</t>
  </si>
  <si>
    <t>Great work. Nothing more nothing less. The best option for the efficient budgeter. Please remember that this is a 4/8 processor, which is better than the older version I5. If someone is switching from Haswell, they will be delighted. 100% satisfaction. The best price-performance ratio.</t>
  </si>
  <si>
    <t>dobry proc</t>
  </si>
  <si>
    <t>Very nice, cheapest processor for LG1700. If someone wants to change the platform with the intention of upgrading in the future, this is the best option. I was positively surprised by the cooling. Now even the box ones are ok ;) The fan only runs a little at the highest speed, but for stock ones it's still great.</t>
  </si>
  <si>
    <t>previous Specs i7 4770 16 GB DDR 3 1600mhz RAM Samunsung SSD M.2 500 GB Palit GTX 1070 Jetstream 8 GB ------------ Warzone low settings 70-90 fps i3 12100f 16 GB DDR 4 3200mhz RAM Samsung SSD M.2 500 GB Palit GTX 1070 Jetstream 8 GB--------------- Warzone low settings 110-140fps Dude, what a difference...</t>
  </si>
  <si>
    <t>Григорий</t>
  </si>
  <si>
    <t>A very good processor, low price, quite cold. I took an rtx3050+16gb ram for a gaming build; this processor is suitable for games and for working on simple tasks. I chose this processor because of its price and performance. also supports DDR4-3200MHz, DDR5-4800MHz and PCIe 4.0 and 5.0. I recommend buying this processor</t>
  </si>
  <si>
    <t>The processor is ideal for those looking for a reliable solution for daily use and gaming. Installing the processor does not require deep technical knowledge, which makes it accessible to a wide range of users. The price/performance ratio of this processor makes it an attractive choice in the market.</t>
  </si>
  <si>
    <t>Updated with FX 8150, everything has become much better in games, with a gtx 1660ti card it's a topper! Very happy with the purchase! in a limited budget, the best option! I advise everyone!! I am still using it with a box cooler, under load I can hear a little noise.</t>
  </si>
  <si>
    <t>RsKy</t>
  </si>
  <si>
    <t>i3 de nom mais perfs folles!</t>
  </si>
  <si>
    <t>So here, Intel has spoiled us and this i3 in name “only” competes with the i5s of its generation and does better than all previous generation i5s combined! Unreal but possible to play in 1440P at max and... in 2160P with a good GPU of course ;) Although it only has 4 cores, 8 threads it does the job more than enough to play with a big GPU, on the other hand its lack of cores makes it less good at multi-tasking which was to be expected otherwise the best price/performance ratio for all CPUs ^^! P.S: according to that its successor will be the same and will barely have 100 MHz more therefore more expensive for nothing new, to see but if this is the case, stick to this cpu "small" in name but very efficient in by these incredible performances ;)</t>
  </si>
  <si>
    <t>I'm honestly shocked at how powerful this i3 is. At its price, it is probably unrivaled. I was a little hesitant, but I'm delighted! It works wonderfully with the RTX 3060, as if it was created for this graphics card. I haven't managed to warm it up to temperatures above 50 degrees with the Fera 5 cooler and I have a feeling it will be very difficult. Wonder!</t>
  </si>
  <si>
    <t>Равиль</t>
  </si>
  <si>
    <t>I bought this processor for a gaming PC because of its combination of good characteristics. True, you need to buy a good tower cooler with a high TDP for it. If you need a processor for a modern motherboard, then take it, you won’t regret it. It did not heat up above 70 degrees in the most complex tasks such as rendering or animation on a normal tower cooler with 4 heat pipes.</t>
  </si>
  <si>
    <t>Very nice processor. In Cinebench R23 multiscore around 8600-8800 (More than twice as much as my previous laptop processor i7-7700HQ). with a 30-minute stress test on a slope cooler, max. 75 degrees, with Bequiet Pure Rock 2, max. 64 degrees (at 850 RPM, the cooling is inaudible), for comparison, the i7-7700HQ laptop immediately after load is 95-100 degrees. I recommend</t>
  </si>
  <si>
    <t>Considering its price, it is adequate. Socet 1700 is a big advantage, if someone doesn't have much money and wants "new" generations, it will be just right. The only drawback is the box cooling, quite loud, but that's probably what everyone expected from a box. I recommend it.</t>
  </si>
  <si>
    <t>Overall, the Intel Core i3 12100F LGA1700 OEM is an excellent budget processor that offers excellent value for money. This is an energy efficient processor that is well suited for multitasking and running complex applications. However, its limited overclocking capabilities and core count may be a drawback for some users.</t>
  </si>
  <si>
    <t>Almost perfect. Proven brand, quality percentage, moderate TDP, price is fire. A good option if you need a computer, but the budget is limited, or you need to wait for the time when you will accumulate for the flagship processor or other components. As a little time passes, I will exchange it for a trade-in)</t>
  </si>
  <si>
    <t>Dmitri</t>
  </si>
  <si>
    <t>Great performance for an i3 processor. It's stronger than my i7 8700 with 612 threads! 12100F runs without problems on an AsRock B660M board and with an RTX 2060 Super. Consumption under load is not even 60W. Clear purchase recommendation for bargain hunters!</t>
  </si>
  <si>
    <t>The process is alert and sufficient. On the Gigabyte B760M DS3H DDR4 board. Everything started right away, only... It turned out that I had a monitor (3440x1440) that did not support the resolution displayed by the BIOS and entering the BIOS was only "troublesome"...</t>
  </si>
  <si>
    <t>19fe4gtb3m6kjgshselidnap5s</t>
  </si>
  <si>
    <t>Shell:\n1. Jonsbo t8 plus fullbox with 8 months original warranty. 1 million 5.\n2. Sixge k3s titanium color (form like acat, rs1, xs2), full aluminum high quality build. 2tr4.\n3. Golden field grass case + dvd 100k.</t>
  </si>
  <si>
    <t>Reviewed on lazada.vn</t>
  </si>
  <si>
    <t>Absolutely superb, Have played the latest Cod and a bit of Farmsim, can only say that now Intel is back and it was no problem to set all graphics and effects to the highest setting on my graphics card Nvidia 3060 Ti. Although I think you can probably aim for an i5 processor instead, the machine will probably be faster when programming and a bit of web development. Thank you Inet for the quick handling!</t>
  </si>
  <si>
    <t>Every i3 starting with the 8th generation is top for its price until the release of the next generation, so is this one, in my opinion it’s top, I’ve been playing for several months and I can’t get enough, I switched to it from i5 6600K, it’s an old man, but it can still do something to show I didn't think that there would be such a boost in productivity and in games the fps increased almost twice, since 2070 everything flies!</t>
  </si>
  <si>
    <t>Very good, condition ok, shipping is good, not very slow, acceptable, product in ok condition, overall good, not expensive, better than cheaper than driving to buy it yourself. No, don't waste time leaving the house. Okay ok.</t>
  </si>
  <si>
    <t>Виктор</t>
  </si>
  <si>
    <t>I purchased this particular CPU because... it fits my build perfectly: RTX 3060ti + 16 Gb RAM 3200 Mhz. If you are choosing between a 1700M chipset and a 1200M chipset, choose the first one, with a reserve for the future. In a year you can upgrade to i5 or even i7 12th generation. And in a couple of years it will be the 13th generation.</t>
  </si>
  <si>
    <t>The most deplorable experience as a buyer in approximately 22 years of online shopping, on various platforms, in France and abroad, all combined. I would give 0 stars if the site allowed that... In short: I bought 2 products, only 1 arrived, luckily it was missing about 450g., easy to show my good times. No problem on the carrier side (because identical shipping weights mentioned on the carrier label stuck to the outside of the package and on the GrosBill delivery note inside the package). It was impossible to get their after-sales service to move: they pushed me around for 3 weeks, and it was only thanks to the dispute opened on PayPal that I was able to get a refund for the missing product. No apology has ever been made for the ...More</t>
  </si>
  <si>
    <t>I highly recommend this processor, a must-have for a budget build for me. Its performance is really good considering the price, and somehow it doesn't lag behind higher models in terms of performance as much as you would expect. All top games such as Cyberpunk 2077 or RDR2 run very smoothly. I definitely recommend it!</t>
  </si>
  <si>
    <t>Char</t>
  </si>
  <si>
    <t>Wszystko ok</t>
  </si>
  <si>
    <t>At this price, there is probably no better processor, it runs smoothly on the desktop and in many games. The box cooler needs to be thrown away, it is noisy and difficult to install - in addition, it does not cover the entire processor, so I suspect the temperatures would be higher than on an adapted passive one.</t>
  </si>
  <si>
    <t>Preis-Leistungsmonster</t>
  </si>
  <si>
    <t>I have the i3-12100 as an interim solution before the water cooling is ready for the 12900, delivery time a little longer than hoped. Surprisingly, the i3 is also sufficient for gaming. It noticeably beats my predecessor with AMD 3600, which is quite impressive for the price (it's CHF 100 cheaper). If you can find an affordable motherboard (which is now possible) it's worth considering. For a budget gaming PC, more than just a recommendation.</t>
  </si>
  <si>
    <t>The only logical choice for a budget processor around SEK 1,000 if you don't count aftermarket. Very good single core performance and works perfectly with a mid-high end GPU even if it is an i3. Sure you won't get the best multitasking experience with its 4 cores but for gaming this is enough. i3or has become very good!</t>
  </si>
  <si>
    <t>5万円台PC作成</t>
  </si>
  <si>
    <t>I built it with a b760 motherboard, 16G memory, 6500xt, and 550w power supply for around 50,000 yen. Fortnite DX12, stable around fps180 at TAA distance. The performance mode was 200fps, although it had a lot of ups and downs. However, when it comes to squads and trios, is there a lack of cores? It's a little unstable. .</t>
  </si>
  <si>
    <t>Бодя</t>
  </si>
  <si>
    <t>It's a 4k processor with only 4 cores and 8 threads, but those are insanely fast cores and paired with a suitable card like a 3060, 6600(xt) and maybe up to a 3070, 6750xt and 6800xt at 1440p or higher you can play in all new titles. And all this for pennies</t>
  </si>
  <si>
    <t>Very good, condition ok, shipping is good, not very slow, acceptable, product in ok condition, overall good, not expensive, better than cheaper than driving to buy it yourself. No, don't waste time leaving the house.</t>
  </si>
  <si>
    <t>Value: Very worthwhile. Performance: Very good, CPU Intel Core I3-12100F 3.3GHz. Product matches the model, warranty from Synnex center for 3 full years, installed and can be used, inexpensive price, store delivers quickly. The product is not damaged.</t>
  </si>
  <si>
    <t>quynh_nhu2408</t>
  </si>
  <si>
    <t>You once sold a very good product. Customers buy a lot from you. You constantly improve designs, improve product quality and service quality, always dedicated to serving customers</t>
  </si>
  <si>
    <t>I just bought it for my younger sibling to use and am a little late giving a review. When I got it new, I still haven't updated ui 13. The device runs smoothly in normal use. Because upgrading the machine has a slow glitch. Personally, the game Pubg G plays very smoothly. I don't know if it's our only device or not. Beautiful screen, touch screen Good weight, durable battery There is still a 3.5 jack hole available for use. Ordered during a flash sale, quality suitable for the price.</t>
  </si>
  <si>
    <t>Cheap and powerful, supports PCIe 4.0 and can be used with a powerful graphics card. Runs modern games smoothly at high settings. I recommend it to anyone who likes to play demanding games but is on a limited budget. I use it for both work and play.</t>
  </si>
  <si>
    <t>普段使いなら。これで充分です。</t>
  </si>
  <si>
    <t>It looks like the 12th generation will be discontinued soon, and the price of LGA1700 M/B has settled down, so I bought it for my sub PC. I put it on H610-ITX and cool it with AK400. Cheap! In the comparison video with the 13th generation, there seems to be a difference in clock up, but I don't need to worry about it in everyday use, so I think the 12th generation wins in terms of cost performance.</t>
  </si>
  <si>
    <t>Sönke</t>
  </si>
  <si>
    <t>Never thought I would consider an i3 for my gaming setup, but for my use case there was really no reason to spend more money. It may be that games will eventually achieve better performance with more cores, but in the normal FPS range and good-looking games, this CPU is definitely not the limiting factor for me.</t>
  </si>
  <si>
    <t>perfect processor for a cheap PC. good for school work and gaming (if we assume a sufficiently efficient graphics card). In my humble opinion, 4060 or even 4070 is a good partner for this processor. I RECOMMEND.</t>
  </si>
  <si>
    <t>Sensational performance for this price point. There is absolutely no alternative for getting started with gaming. It's just a shame that easy overclocking isn't possible. Completely ok at this price-performance ratio.</t>
  </si>
  <si>
    <t>ptolemperor</t>
  </si>
  <si>
    <t>Performance:Good Value: worth it The review is late because I'm waiting for other equipment to assemble. It's worth it. You'll get a new lot. The warranty is almost full. Using the code is like buying at a second-hand price...</t>
  </si>
  <si>
    <t>patin.ka</t>
  </si>
  <si>
    <t>Performance: Good i3 Good Value: Good Price Bought at 6.6 and got a discount code. Really great. The store ships not slow or fast. But the store is nearby. One day delivery</t>
  </si>
  <si>
    <t>h_eit95wtx</t>
  </si>
  <si>
    <t>Outstanding features: ok Product quality: ok I don't know anything about CPUs but still bought it and figured out how to install it myself. Thank you shop ^^ Hunting for sale at a cheaper price than buying 2nd hand goods</t>
  </si>
  <si>
    <t>Good processor from Intel 12th generation i3 line. It has 4 cores and 8 sweats, an excellent budget processor, the frequency is 3.3 GHz, and in boost it rises to 4.3 GHz. It copes with many tasks and in this price segment it is one of the best, if not the best option. Does not have an integrated graphics core</t>
  </si>
  <si>
    <t>cliente</t>
  </si>
  <si>
    <t>It is a good processor, cheap and entry-level to play well. They are 90-100 euros, it is very well priced and later you change to an i5. Performs very well. And coolmod, as always, good.</t>
  </si>
  <si>
    <t>Value: Good Performance:Good Product quality is very good. The value is very good. The delivery is considered very fast. The price is very cheap. Overall ok. Will buy again.</t>
  </si>
  <si>
    <t>Delivery takes one day, super fast. CPU Intel Core i3-12100F 3.3GHZ/12MB Cache LGA1700. Use discount code. Actually paid including shipping fee of 2,000 baht.</t>
  </si>
  <si>
    <t>I switched from i5 3570 and I can say that the performance improvement is unimaginable. Temperatures are also nice in the Endorfy Signum case. While gaming, the processor oscillates around 55 degrees on the stock cooler.</t>
  </si>
  <si>
    <t>excellent, but I don't recommend using stock cooling. I could warm my feet on the computer, because even with low use the fan did not work. After replacing with the cheapest high cooler, the temperature dropped significantly, it is better not to skimp.</t>
  </si>
  <si>
    <t>I bought it for 92.35 €. I paired the 12100f and the 3060 runs at high speeds. I think 12400f will be redundant. In prime95 the temperature is no higher than 55 with the ID-Cooling SE-214-XT cooler. I sold the boxed cooler, but I think it will be enough for games so that it doesn’t buzz too much, since the consumption in games is only 20-30W.</t>
  </si>
  <si>
    <t>難ありでは全くない良品!</t>
  </si>
  <si>
    <t>It was said that the box was damaged, but the box was in good condition and I honestly couldn't figure out what was wrong with it. There is no problem with the CPU itself, and it is working normally. As I am upgrading from a 4th generation CPU, I am impressed with how comfortable it is. thank you very much.</t>
  </si>
  <si>
    <t>nguyencuonglxx</t>
  </si>
  <si>
    <t>Outstanding features: genuine product with full box and seal intact. Product quality: excellent. Bought several times from the shop. It is 3 km from the shop's location</t>
  </si>
  <si>
    <t>Вячеслав</t>
  </si>
  <si>
    <t>I took it as a gaming solution on the B chipset in conjunction with the Colorfull RTX 3070, which I also ordered from this store. The combination performs well in 2k on ultra graphics settings, with minimal temperatures and excellent performance, both on a single core and in multi-threads.</t>
  </si>
  <si>
    <t>RDR2 on RTX 3060 Ti doesn't throttle me, it's a great gaming processor. However, it will still go into undervolting because the box cooler cannot maintain 4.3 GHz, so I will give it a chance for 4.2 or 4.1. Why? The processor reaches temperatures of 100 degrees in RDR2, so that's why this decision was made. But apart from this box crap, it's a really good percentage.</t>
  </si>
  <si>
    <t>ivan d.</t>
  </si>
  <si>
    <t>No actualiza si ya tenías un i3 10gen o parecido</t>
  </si>
  <si>
    <t>I bought it because I believed that the new architecture and new technologies that the 12th generation of Intel brought would be very different and more powerful than previous generations but in my case there was only a performance of around 5% with this processor.</t>
  </si>
  <si>
    <t>slaten</t>
  </si>
  <si>
    <t>Value: Very worthwhile. Performance:Very good Received complete products as ordered. It's new, hasn't been unpacked yet. Very worthwhile.</t>
  </si>
  <si>
    <t>This processor meets all my expectations and then some! Perfect for a budget build that is still looking for performance to handle everything in games. Buy this and splurge on a more expensive graphics card if you only play games, then the included cooler is more than enough for this processor!</t>
  </si>
  <si>
    <t>Great processor at a low price. I can do it. And the shipment was amazing. It arrived within 24 hours from Sunday to Monday, a big plus!</t>
  </si>
  <si>
    <t>Бахтияр</t>
  </si>
  <si>
    <t>The best processor for the money for gaming. It works well paired with a 3060. Below I have attached a photo from the Witcher Next Gen. The game runs with ray tracing at ultra 40-45 fps and the processor runs smoothly. Doesn't get particularly hot with the Gammax 400 cooler.</t>
  </si>
  <si>
    <t>Surprisingly quiet CPU fan. I am pleasantly surprised by the work culture of slope cooling. After switching from i3-10100, I don't see any difference in performance.</t>
  </si>
  <si>
    <t>Works well, no noticeable performance or other issues. I don't see any difference compared to the previous generation i5 that I also have when it comes to gaming etc.</t>
  </si>
  <si>
    <t>Erledigt seinen Job</t>
  </si>
  <si>
    <t>With a GTX 1070 you can play games at 75 FPS in 1440p. Cooler does the job perfectly, you just need to provide better airflow in the case. Enough for a cheap gaming setup.</t>
  </si>
  <si>
    <t>It is worth considering changing the cooler. Intel's original meets minimal needs. But the process is amazing. :)</t>
  </si>
  <si>
    <t>Excellent pickled garlic. Really awesome. Worth the price. You can use it. You won't be disappointed with the purchase. It's considered excellent. Have the opportunity to support the product again. THX Shopee. Thank you Shopee for bringing us together. Very impressed with the good service from the shop. Good things worth buying and using. OK. Reasonable price and COOL quality. COOL GOOD GOOD ^_^ love love</t>
  </si>
  <si>
    <t>I bought it as an upgrade from i5-2320 and I'm surprised. You can feel the difference in everyday work and in games, even browsing the Internet is smoother, there were websites that throttled the old processor, here it is much better. Therefore, the efficiency is a great plus. The downside is the BOX cooling - it is noisy under load.</t>
  </si>
  <si>
    <t>A fast 8-thread processor with 4 productive cores, there is no video core, therefore it is necessary to install a video card for full operation, it consumes extremely little under load and is easily cooled by the included fan, of course there is noise, but the speed can be reduced with a slight increase in temperature.</t>
  </si>
  <si>
    <t>There is power :-) socket 1700, so it's future-proof. One example: movie rendering is mega faster, I reduced it from 3 hours to 20 minutes and I previously had an i3 8100. You can see the huge differences.</t>
  </si>
  <si>
    <t>Worth the Price: price slightly increased from previous months Best Feature: Great according to order Great, don't regret buying from this shop 👍🏼👍🏼👍🏼</t>
  </si>
  <si>
    <t>hung41999</t>
  </si>
  <si>
    <t>Well packaged and sent thousands of kilometers from the west to the northern midlands and mountains, the box was not dented at all, the shop packed the cover with 2 layers of protection so it was okay. Brand new with original seal, I don't have enough components so I can't test it yet, but I don't understand why the shop keeps putting the shop stamp on the Vien Son stamp like before buying the main one.</t>
  </si>
  <si>
    <t>Preis-Leistung genial für Gaming</t>
  </si>
  <si>
    <t>Battlefield 2042 finally runs at 70% and the 3060ti 99%, instead of the previous 99% or 70% (with 6100, was only 2 core), which was a bottleneck. So you don't even need a 12600, which is 300 more expensive with the necessary good cooler. And with the Z chip I'm prepared for the upcoming 13600, 14600...??... (I could even take over the cooler from this dirt cheap 12100).</t>
  </si>
  <si>
    <t>The small processor is totally sufficient for me! It is also cheap to buy and also relatively cheap in terms of power consumption, which is simply a crucial purchasing criterion these days!</t>
  </si>
  <si>
    <t>Alles hat geklappt</t>
  </si>
  <si>
    <t>The i3 12100f arrived quickly. What I thought was really great was that the CPU cooler that was included not only looked stylish, but that it was also already prepared with thermal paste so that I could install the two components straight away. My recommendation for anyone looking for an inexpensive CPU that can do a lot for little money.</t>
  </si>
  <si>
    <t>Ростислав</t>
  </si>
  <si>
    <t>In general, to sum up, we can safely say that this processor will be more than enough for one and a half to two years for fairly undemanding gamers, and it’s safe to wait another year before upgrading to i5, since soon four cores and eight threads may become a thing of the past and lose the title of popular gaming processors if they do not add, in addition to physical cores, also energy-efficient ones because a big burden falls on the processor since the requirements not only for games and programs are growing, but the requirements for the operating system are growing, the number of processes in it is only growing every year, and utilities browsers and various programs also load the processor with their background activity, so while this processor is relevant, you can safely take it and be happy, but take into account the fact ...More</t>
  </si>
  <si>
    <t>The product is great! Packed really well. Well, I didn’t even doubt White Wind! Delivered quickly on 4.07, the tempering was already in the city on 8.07! Thanks to White Wind! YOU ARE AWESOME!</t>
  </si>
  <si>
    <t>A very good processor for this price. Efficient and quite fast (compared to the old Core 2 Duo I was switching from). I recommend it for mid-range computers.</t>
  </si>
  <si>
    <t>menjamujambi</t>
  </si>
  <si>
    <t>Best Features: Good item. Value for money: Friendly. Haven't tested it yet, still waiting for other items.. Hope it lasts.. Will update the review later. Seller communication is very good and informative</t>
  </si>
  <si>
    <t>This percentage is for me as an intermediate option, I plan in the future to switch to 13600kf or 12600kf in conjunction with the rtx3070ti, until Intel works out this division into energy-efficient and productive cores. Everything except the card was purchased at White Wind</t>
  </si>
  <si>
    <t>A fantastic processor at this price. Better gaming performance than i5-10400f. However, there could be more cores in the programs and what can you expect from a 600ziko slingshot. I highly recommend</t>
  </si>
  <si>
    <t>Good 12th generation Intel i3 processor. It has 4 cores and 8 threads, is fast, and doesn’t get too hot. Thanks to the new process technology and more powerful cores, it is comparable to the i5 10400, which has 6 cores and 12 threads. The price is normal</t>
  </si>
  <si>
    <t>4 cores, 8 threads, the latest socket - if someone thinks that it's worth paying PLN 300 for an old i7-4770, they don't know how wrong they are. Support for the latest NVME and PCIe 4.0 drives for GPU. This will not be achieved by putting a better processor in an old socket.</t>
  </si>
  <si>
    <t>In my opinion, it's the best budget processor and it fits the 3060 perfectly and can handle games on medium and high without any problems, but I thought that the box cooling would do the trick, but it doesn't work at all because when the load is 50%, the fan runs at full speed and it sounds like a jet.</t>
  </si>
  <si>
    <t>Okay, really, the processor itself is great at this price, but the new, elegant and very aesthetic cooling is a bit noisy. I'm seriously considering buying a separate cooler, even though it's only an i3 and I didn't really expect it.</t>
  </si>
  <si>
    <t>mos_jakthip</t>
  </si>
  <si>
    <t>Value: worth it Performance:Good It's considered great. The shop responds quickly and ships quickly. Ask for the insert. Get it during the promotion. Press the code for 25% off. There are 2,400 of the insert left.</t>
  </si>
  <si>
    <t>Probably the best processor that gives you the feeling that you have a torpedo in the tin, I bought it for PLN 399 at the beginning of 2024, combined with Asrock B760M, DDR5 16GB dual 5200Mhz, RTX3060, 980Pro 2TB NVMe, I switched from i7 4770 and when browsing websites, Google maps , scrolling, loading, the difference is amazing, what a time when browsing the Internet requires a fast processor, oh and combined with a 32" UHD 144Hz screen, maybe at 60Hz you won't feel the acceleration so much when viewing pages.... Greetings :)</t>
  </si>
  <si>
    <t>4g5lpk31s7c03n1hdjmh6qud3l</t>
  </si>
  <si>
    <t>The shop receives orders and delivers them to the carrier very quickly, packing the goods carefully. Very cheap, extremely worth buying (delivery in NT, excluding discount and refund vouchers of all types: 16xxK)</t>
  </si>
  <si>
    <t>price to quality, for games it is probably very good for undemanding players, it lasts a long time, but it heats up quickly considering that it is new, I already reached 50° at one point and it is also easy to achieve 100% work with tabs open in the background and some 3D game running, on average demanding</t>
  </si>
  <si>
    <t>Performance:Good Value: Good The seller sent it quickly. Order one day and arrive the next day. Just got stuck until the delivery didn't arrive and it took four days to get it even though it was already delivered on the second day. It would be delayed, it wouldn't be delivered in time, whatever happened, I completely understand. But please call and tell me it won't be delivered in time. I called and the call was disconnected. There was a delay. If there was a mistake, I was willing to accept it. More comfortable, I think. On the third day, I wasn't available. I still accepted it as it happened. I was busy waiting to receive it. The rest was good, the day it was delivered, Fon was there and the delivery person was smiling. That's it.</t>
  </si>
  <si>
    <t>pieni hirviö</t>
  </si>
  <si>
    <t>The performance is wonderful and wonderful i3-1200f + rtx 3060 bottleneck 3.4% Cinebench test 10 minutes 8126pts ( intel stok fan cooler ) CPU 100% - 79°C max - 57w max</t>
  </si>
  <si>
    <t>Value: Good Performance:Good Fast delivery. The product was packaged tightly and was not damaged. Received the correct and complete product. Usage works fine as usual.</t>
  </si>
  <si>
    <t>Baptmat</t>
  </si>
  <si>
    <t>Performances /consommation au top</t>
  </si>
  <si>
    <t>It doesn't heat up. He is small but strong. In game everything is going well. To be taken for entry/mid-range config.</t>
  </si>
  <si>
    <t>I was thinking about buying the i3-12100f and the i5 12th generation (difference approx. PLN 200) I read on the Internet that these two processors differ mainly in price, so I chose the i3, it was my choice with 16GB RAM from the Fury 3200Mh with Endorfa cooling. fera 5 and an NVIDIA Geforce rtx 3060 Ti GAMING OC graphics card from Gigabyte mounted on an Asus motherboard, the temperature has never exceeded 60°C for me, and when idle (only the desktop is displayed, no application is running), the temperature was between 25 and 35°C, I recommend</t>
  </si>
  <si>
    <t>Tippi Toppi workmanship is flawless. Price performance is good. I would recommend it</t>
  </si>
  <si>
    <t>Влад Совак</t>
  </si>
  <si>
    <t>Probably the best option for building a medium budget, top performance at its own expense. There are knowledgeable people in the store, you can contact them without hesitation, they will find answers to all questions</t>
  </si>
  <si>
    <t>いままで歴代のCeleronで入れ替え…</t>
  </si>
  <si>
    <t>Up until now, I have replaced it with successive Celerons, but this time I tried using the lowest grade CPU under the Core name. It's a waste of power for Office and browsing, so I feel a little disappointed. I'm looking forward to seeing how fast Windows updates will be processed.</t>
  </si>
  <si>
    <t>tienpro94bg</t>
  </si>
  <si>
    <t>Product quality: Good Outstanding features: genuine Genuine products, reputable shop, enthusiastic, good support Have bought many times, good competitive prices</t>
  </si>
  <si>
    <t>gohan2605</t>
  </si>
  <si>
    <t>Fast delivery, carefully packaged. Very good reading story, will continue to support the shop Very worth the money Fast delivery time Great product</t>
  </si>
  <si>
    <t>margono77</t>
  </si>
  <si>
    <t>Worth the Price: cheap price Best Features: ok, highly recommended... have tried it, it works smoothly</t>
  </si>
  <si>
    <t>The processor works fine for me, a reasonable minimum for today. Cooler is a failure for me. Maybe nice, but quite noisy and under load 100 degrees.</t>
  </si>
  <si>
    <t>コスパが良いとの噂を聞き、intel第…</t>
  </si>
  <si>
    <t>I heard rumors that the cost performance was good, so I started building my own for the first time in a while, starting with Intel's 4th generation. I wanted to assemble it as cheaply as possible, so I used an ASUS H610M motherboard, a used power supply and memory, a 1650ti graphics card, and sale items for the case and m.2... well, I assembled it by scraping together parts. As a result, I ended up spending just under 40,000 yen. As for the usability, my son says he can use it on Fortnite without any delay.</t>
  </si>
  <si>
    <t>Noel P.</t>
  </si>
  <si>
    <t>I bought it on the recommendation of a friend and I am glad I did, obviously it has the limitations that a processor in its price range has, taking this into account it is very good</t>
  </si>
  <si>
    <t>A real marvel, economical and can handle all the games. The best investment you can make for a gaming PC. Nothing else is needed.</t>
  </si>
  <si>
    <t>There is nothing better at this price. It works with RTX 3060 Ti and everything works fine for your child, including new game titles.</t>
  </si>
  <si>
    <t>okmen6789</t>
  </si>
  <si>
    <t>It starts the computer quickly, consumes little energy, is relatively powerful even though it is I3, I ordered it with the rest of the hardware, everything arrived in our city in 3 days, it was very well packaged, we are happy with the purchase.</t>
  </si>
  <si>
    <t>After changing from I5-6400, a very noticeable difference. Pages render very quickly. Works very well with RTX3060 (typically 17-18%, max 80% in CP2070).</t>
  </si>
  <si>
    <t>Алибек</t>
  </si>
  <si>
    <t>The optimal solution for entry-level gaming builds. Doesn't require powerful cooling, modern games run great. It fully justifies its price.</t>
  </si>
  <si>
    <t>動作良好です。早らく届いて良かった。バ…</t>
  </si>
  <si>
    <t>It works well. I'm glad it arrived early. It's perfect!</t>
  </si>
  <si>
    <t>damthien000</t>
  </si>
  <si>
    <t>The store packed it carefully. Nice new CPU. Reputable + enthusiastic shop. Vote 10 stars</t>
  </si>
  <si>
    <t>Best value for a budget gaming PC. Runs great with a Powercolor RX 6500 XT Fighter and 16GB RAM under Linux Mint.</t>
  </si>
  <si>
    <t>i3 12100f</t>
  </si>
  <si>
    <t>As stated in the product description, there was some damage to the outer box, but I was able to use it without any problems. It was packaged carefully and I was able to make a good purchase.</t>
  </si>
  <si>
    <t>gfreya</t>
  </si>
  <si>
    <t>Best processor for low budget gaming PC!! Faster than R5 3600! Bought for 105. With current prices over 150, I would rather go for the i5 12400f.</t>
  </si>
  <si>
    <t>i3-12100F Boxed</t>
  </si>
  <si>
    <t>Finally, a budget version of an excellent eight-thread processor on a new socket has been released. Without overpaying for installation, its price becomes very attractive. Great choice for a budget gaming PC</t>
  </si>
  <si>
    <t>Дамир</t>
  </si>
  <si>
    <t>For those of you who are currently assembling a new budget system, the choice will definitely be in favor of Intel. Ryzen 5500 is a good competitor, but it lacks PCI 4.0</t>
  </si>
  <si>
    <t>Good, I work with Intel Arc A750, it's very good in full HD, better than I expected. 70-80 frames on ultra in battlefield 2042</t>
  </si>
  <si>
    <t>The Intel Core i3 12100F is an excellent choice for those looking for a mid-range processor with overclocking capabilities and Hyper-Threading support.</t>
  </si>
  <si>
    <t>Good processor. I took it for assembly with 1660ti OC and 16gb DDR4. Everything works great. Thanks to White Wind.</t>
  </si>
  <si>
    <t>It's a good CPU, very powerful, especially suitable for playing games. Received almost 400 more coins + shipping is quite fast, received in 2-3 days. It's a good CPU, very powerful, especially suitable for playing games. Got almost 400 more coins + shipping is pretty fast, 2-3 days, get your items right away.</t>
  </si>
  <si>
    <t>It gets hot a bit quickly with the stock cooling (which, by the way, is incredibly noisy despite the 5 fans in the case) and the performance with only 4 cores is not the highest, but at this price it's hard to complain</t>
  </si>
  <si>
    <t>Świetny do gier</t>
  </si>
  <si>
    <t>Quiet, does not heat up, with THERMAL GRIZZLY Kryonaut paste and included cooling, the maximum temperature it has reached so far is 65℃. It's perfect for gaming, but for work you might need something a little better like 12400F or 12600.</t>
  </si>
  <si>
    <t>Reviewed on mediaexpert.pl</t>
  </si>
  <si>
    <t>Genuine quality products from the manufacturer. The price is not expensive, the price is cheap, you get the product quickly, the package is strong and not damaged. It's good to use. I'll tell you later.</t>
  </si>
  <si>
    <t>do not launch 2 actions at the same time, otherwise very good product to pair with an rx6700, all games pass even AAA, 3d blender passes. I recommend this product for small budgets</t>
  </si>
  <si>
    <t>Très bon processeur pour monter un petit gamer</t>
  </si>
  <si>
    <t>Mount on a TUF gaming, nothing to say works very well ideal for a small gaming</t>
  </si>
  <si>
    <t>Juan S.</t>
  </si>
  <si>
    <t>Algo difícil de configurar</t>
  </si>
  <si>
    <t>In the BIOS it has been difficult for me to configure the processor with some of its functions regarding speeds, frequencies and voltages, but functionally it is fine and with the stock heatsink it does not exceed 70°</t>
  </si>
  <si>
    <t>Budget-friendly, productive. Bad packaging. They even regretted sending the box in a package as thick as a finger.</t>
  </si>
  <si>
    <t>Excellent price-performance ratio for the desired first teenager's PC, on which Fortnite will hopefully only be played now and then and will otherwise be used for school etc.</t>
  </si>
  <si>
    <t>A dream processor for PLN 400. Add some nice SSD and 16+ GB of RAM and you have a great 1080p machine</t>
  </si>
  <si>
    <t>linhkienpchcm</t>
  </si>
  <si>
    <t>I buy a lot of products. Overall it's ok. Will continue to serve you. If you have a machine built in HCM, please contact sgear. The price is reasonable and suitable for your budget without raising chickens.</t>
  </si>
  <si>
    <t>An excellent budget but powerful processor. It performs remarkably well in single-threaded tasks. If you need multi-streaming, you can pay up to 12400F.</t>
  </si>
  <si>
    <t>PT8</t>
  </si>
  <si>
    <t>12100f</t>
  </si>
  <si>
    <t>At a price of over 100e, this 4-core 8-thread processor is the undisputed king of budget processors, for which there is no competitor in this price category, I bought 1440p for gaming and there is enough power to feed even more powerful graphics cards, as a plus, very low power consumption and even lower operating temperature, the included cooler is enough to cool this while playing, price &amp; quality 10/5</t>
  </si>
  <si>
    <t>A fresh processor from Intel, has 4 cores, 8 threads, high core frequency, no overpayment for installation. Even a boxed cooler copes with cooling. Overall a great budget solution</t>
  </si>
  <si>
    <t>Vance</t>
  </si>
  <si>
    <t>Un rapport qualité/prix imbattable</t>
  </si>
  <si>
    <t>Intel hits hard by releasing a processor that offers surprising performance, in the good sense of the word, for a very low price. It replaced my old I5 and the performance gain is very clear!</t>
  </si>
  <si>
    <t>安くて高性能</t>
  </si>
  <si>
    <t>Good cost performance.It works briskly no matter what you do.Even a retail fan is sufficient, it's very quiet, and it's easy to install.It's better to upgrade your graphics card with that money than to buy the i5.</t>
  </si>
  <si>
    <t>Julián R.</t>
  </si>
  <si>
    <t>Excellent performance, very good temperatures, speed and useful in gaming, very good quality</t>
  </si>
  <si>
    <t>realConnyS</t>
  </si>
  <si>
    <t>prisvärt</t>
  </si>
  <si>
    <t>very good performance and very good price works very well for gaming :D recommended by ConnyS (Of Plumser Fame)</t>
  </si>
  <si>
    <t>3hip67likil3lb2shc2kpd8krb</t>
  </si>
  <si>
    <t>New chip and very nice appearance. The shop wrapped it very carefully. Good price should buy</t>
  </si>
  <si>
    <t>Alixon R.</t>
  </si>
  <si>
    <t>Es muy bueno para su precio :o</t>
  </si>
  <si>
    <t>It is a wonderful processor, the package arrived in very good condition and it only took me 9 days to arrive in Colombia I recommend it 10/10</t>
  </si>
  <si>
    <t>team.antena.titis</t>
  </si>
  <si>
    <t>Best Feature: Great Value for Price: Great Goods received. Anandam is the most sat-set regarding online services. Instant messages don't take long to receive immediately. Thank you Anandam. Keep up the good work 👍</t>
  </si>
  <si>
    <t>The CPU is installed and running. Let's see how much faster it is compared to an I5 8400.</t>
  </si>
  <si>
    <t>久々の自作で戸惑いました</t>
  </si>
  <si>
    <t>I knew that I couldn't upgrade to Windows 11 on the machine I'm currently using, and since the free period would only last until October (Microsoft hasn't announced what will happen after that), I decided to make one in a hurry. I installed the latest motherboard and CPU so that it can be used for a long time. Up until then, I was using the 4th generation, so my video card wasn't compatible, so it took some time to get it up and running properly, but as long as my video card is compatible with this combination, there won't be any problems.</t>
  </si>
  <si>
    <t>Айдос</t>
  </si>
  <si>
    <t>A good processor for the money, I took it in conjunction with the Gigabyte rtx 4060 eagle oc, it reveals the video card well in games</t>
  </si>
  <si>
    <t>Hamilton L.</t>
  </si>
  <si>
    <t>Un CPU frio</t>
  </si>
  <si>
    <t>The stock heatsink is enough to maintain its temperature 🌡️ at a maximum of 75 degrees with high stress, very good gaming performance 😎🔥</t>
  </si>
  <si>
    <t>コスパ最強では?</t>
  </si>
  <si>
    <t>I bought it for my gaming PC. Since it was a change from the 4771, I also replaced the motherboard and memory, and I was very satisfied with how fast it started up and ran smoothly. It's amazing that corei3 can achieve this much performance.</t>
  </si>
  <si>
    <t>Nice processor, works well for an i3, can be recommended for a budget PC or for some time before buying something more powerful.</t>
  </si>
  <si>
    <t>The best gaming processor for your money. It copes with absolutely any games better than one could imagine. Paired with fast memory it works great</t>
  </si>
  <si>
    <t>The processor is brilliant for its price. At rest, max. 24 degrees, while playing, max. 53 degrees. Cooled Fera 5 Dual Fan.</t>
  </si>
  <si>
    <t>Processor that doesn't flinch runs recent games well. Excellent value for money Ideal for first configuration.</t>
  </si>
  <si>
    <t>norasei</t>
  </si>
  <si>
    <t>The box is scratched and dented both inside and outside. I don't know if there's anything wrong with it. After installing it, I'll know in the afternoon. If there's any problem, I hope the shop can help. Just evaluate it for now! As soon as I opened it, the stoch fan was covered in dust all over the glue @@</t>
  </si>
  <si>
    <t>pungarangjantungaeh</t>
  </si>
  <si>
    <t>Genuine product, according to contents. Very suitable for heavy games like far cry 5.6. Recommended for medium budget.</t>
  </si>
  <si>
    <t>Buli81</t>
  </si>
  <si>
    <t>I don't know, but the temperature on the BOX fan exceeds 88 degrees. This is what the BIOS says "It's probably the heater, not the processor"</t>
  </si>
  <si>
    <t>Genuine product, genuine warranty stamp. Feel free to use with peace of mind. Plug it into an existing motherboard and add vga and you're done. Thanks shop</t>
  </si>
  <si>
    <t>Supports PCI-E 4.0, 5.0, DDR4 and DDR5, energy-saving, acceptable price, because for AMD with PCI-E 4.0 support you have to pay PLN 1,000, I have a gigabite b660m ds3h motherboard, you can buy a cheaper one for about PLN 350, box cooling so it's not crazy, but it works fine in games, full support for Win11, I recommend it</t>
  </si>
  <si>
    <t>コスパが良い!</t>
  </si>
  <si>
    <t>It was shipped the day after I ordered it. I replaced my i5-2500k for the first time in 10 years, and although it's half the price, the performance has more than tripled, so it's very comfortable. The price went up, but I was able to purchase it for about 13,500 yen with point back.</t>
  </si>
  <si>
    <t>the processor works very well on the Gigabyte b660m ds3h board, everything works as it should. the change from i5-2500 is colossal</t>
  </si>
  <si>
    <t>I bought it for my child's first computer in a set with i3 12100F and rx 6600. everything works fine</t>
  </si>
  <si>
    <t>Lionel</t>
  </si>
  <si>
    <t>This processor is a gem for its price, it remains one of the best in its category. Perfect for gaming.</t>
  </si>
  <si>
    <t>Switching from i7 4770k to i3 12100f is the best choice i7 even for OC it is not as good as this processor, even the gap is huge, I recommend it :)</t>
  </si>
  <si>
    <t>poonpudding</t>
  </si>
  <si>
    <t>The store delivers products quickly, packed well. The product can be used with a coin return code. Very worthwhile. Can be used well according to efficiency</t>
  </si>
  <si>
    <t>Ashram08200</t>
  </si>
  <si>
    <t>Ravis</t>
  </si>
  <si>
    <t>So what can I say! This process is a beating to my other cpu R5 5600 nn x in gaming I speak of course, I price it for its Perf and price it's a monster for a 4 core 8 traid</t>
  </si>
  <si>
    <t>Valeri</t>
  </si>
  <si>
    <t>For the price at 97, the processor is unbeatable. I ran it in conjunction with an rx 6600 xt in AC Valhalla and got 85 fps at 1080p.</t>
  </si>
  <si>
    <t>Probably the best budget processor. Intel tried their best and the 12th generation of processors has become quite better in performance. I recommend it for people who want to build a budget computer.</t>
  </si>
  <si>
    <t>Іван</t>
  </si>
  <si>
    <t>Top processor for your money! Ordered here and was very pleased with the service and delivery times.</t>
  </si>
  <si>
    <t>maciej</t>
  </si>
  <si>
    <t>Great processor, at this price it does the job. The perfect processor for gaming and the office.</t>
  </si>
  <si>
    <t>kokittikonyodrayab</t>
  </si>
  <si>
    <t>Good item, fast delivery, economical price Good item, fast delivery, economical price Stop by and give a 10 star review.</t>
  </si>
  <si>
    <t>dochithanh2306</t>
  </si>
  <si>
    <t>Product quality: ok.good Shop orders carefully and will continue to support. Fast shipping. quality products.</t>
  </si>
  <si>
    <t>ri2gn34vu4cj6lgdih6nndcl7</t>
  </si>
  <si>
    <t>The chip is chipped at the corner but works fine, no errors. Generation 12 performance is extremely good and cool. very worth the money!!</t>
  </si>
  <si>
    <t>Cheap but good, good for people on a tight budget because despite its age it is a very good processor</t>
  </si>
  <si>
    <t>nemenack</t>
  </si>
  <si>
    <t>Tightly packed, new item, sealed not yet opened, good price, comes with a warranty card from the store. But the delivery was slow, probably because of the promotion period. Total of 5 days.</t>
  </si>
  <si>
    <t>bankspongpat</t>
  </si>
  <si>
    <t>Value: Good I just learned how to compose my first computer. Got it at a good price.</t>
  </si>
  <si>
    <t>久々の自作パソコン</t>
  </si>
  <si>
    <t>It arrived the next day after I ordered it. I think the cost performance is the best among this generation CPU. It's been a while since I built my own computer, and I'm very satisfied with it.</t>
  </si>
  <si>
    <t>William R.</t>
  </si>
  <si>
    <t>The best in quality and price for an entry-level gamer, it performs very well, I really recommend it</t>
  </si>
  <si>
    <t>Performance: budget pc mmng recommended Itx pc internal temperature 68-72, there is capital i5 directly</t>
  </si>
  <si>
    <t>irfansatriadirgantara</t>
  </si>
  <si>
    <t>The box is a little dented, but no problem, haven't tried it yet, waiting for the other parts to arrive, hopefully there won't be any problems</t>
  </si>
  <si>
    <t>Shopee shoping, good quality, overall good, good work, beautiful color, well packaged, delivery not slow, just right. Good transport, not slow, not fast, good service, good on time. Satisfied with using the service</t>
  </si>
  <si>
    <t>Fast delivery, fast delivery, cheap price, haven't tried it yet. But it's considered better than buying at the store. It's a lot more expensive than this. Excellent. Excellent. Will support you again. Thank you. I recommend this shop.</t>
  </si>
  <si>
    <t>for this price there is no better one, I have a second computer with the "famous" r5 5600x and honestly there is no difference in performance and we have 2 cores and 4 threads less</t>
  </si>
  <si>
    <t>Buying from this shop for the first time, genuine products with full genuine tags, not enough components so I can't test yet. Sorry I don't have the product here to take photos. Great quality. Fast delivery. Will support the type shop.</t>
  </si>
  <si>
    <t>Mister DK</t>
  </si>
  <si>
    <t>Great CPU at an affordable price. The processor works super fast. Clear purchase recommendation.</t>
  </si>
  <si>
    <t>atc08986</t>
  </si>
  <si>
    <t>Performance:Good Value: Good Inexpensive price, good delivery.</t>
  </si>
  <si>
    <t>netonnet.se Shopper</t>
  </si>
  <si>
    <t>Bra prestanda</t>
  </si>
  <si>
    <t>Good performance at a good price. Works great for gaming. Recommended!</t>
  </si>
  <si>
    <t>Pack carefully. Original sealed CPU. The main and ram seals have been removed but are sure to be stamped. Whether it's okay or not, we'll know after a while</t>
  </si>
  <si>
    <t>12100F Boxed</t>
  </si>
  <si>
    <t>An excellent modern processor without overpaying for integrated graphics, runs all games with any type of memory. Great option for a budget build</t>
  </si>
  <si>
    <t>傑作CPU</t>
  </si>
  <si>
    <t>A 12th generation energy-saving CPU with the best cost performance. With 4 cores and 8 threads, it is not suitable for multiplayer, but single is a threatening number. Recommended.</t>
  </si>
  <si>
    <t>The frequency per core is high, powerful in programs and games, it performs well, the heating is not strong, the box cooling is quite enough, you need to buy a video card separately, which is a minus.</t>
  </si>
  <si>
    <t>taaae.triton</t>
  </si>
  <si>
    <t>It's worth it, it's cheap and it also delivers the correct product to what you ordered, plus it's genuine and has a warranty sticker from the manufacturer. Don't be afraid of fakes, worth ordering again.</t>
  </si>
  <si>
    <t>15000以下なら最高のコスパ</t>
  </si>
  <si>
    <t>Great value for money, but prices have been going up lately so I can't recommend anything over 15,000 then it's better to wait until the 13th generation comes out.</t>
  </si>
  <si>
    <t>It works, a twofold increase in power when changing from i5 6400. For me, it's a processor to wait to buy i5 12th.</t>
  </si>
  <si>
    <t>julian</t>
  </si>
  <si>
    <t>Very good processor, the fan it has cools quite well, good for gaming</t>
  </si>
  <si>
    <t>お得</t>
  </si>
  <si>
    <t>Anything lower than this would be a Celeron or Pentium, but I feel it lacks power. I feel like this item is more than enough for me, but considering the price difference with the Pentium, I think this is a much better deal.</t>
  </si>
  <si>
    <t>no problems, supports RAM overclocked to 3200MHz, draws little current, I have it for RX 6600 and it loads very little while playing games</t>
  </si>
  <si>
    <t>Fast, cool. Now the 13100f has already been released, it is 15% more powerful, but about the same amount more expensive, so it’s up to everyone to decide what is more important.</t>
  </si>
  <si>
    <t>Inexpensive, fast delivery, works well. Good value. Keep sending. I really like it. Very good. Overall, it's good. Great job, sent quickly, didn't wait long.</t>
  </si>
  <si>
    <t>A good processor and a box cooler that is sufficient, but when playing more demanding titles it starts to run louder</t>
  </si>
  <si>
    <t>The card is great. (I have small drops while playing, but it's definitely not the card's fault, but my power supply's fault)</t>
  </si>
  <si>
    <t>Running great so far, the stock cooler took a bit more to install</t>
  </si>
  <si>
    <t>I purchased this as an upgrade from Ivy Bridge, which I had been using for a long time. The cost performance is very good and I am very satisfied.</t>
  </si>
  <si>
    <t>there is no better processor at this price. Intel spits, Ryzen licks.</t>
  </si>
  <si>
    <t>Bought for a few months because I will use a more powerful one, but it is better than the I74790k I had for 8 years</t>
  </si>
  <si>
    <t>Вадим</t>
  </si>
  <si>
    <t>the price is one of the lowest, sent quickly, receipts, warranty - everything is there. I recommend</t>
  </si>
  <si>
    <t>Petard! For gaming, there is nothing better in the budget of PLN 500+500 gigabyte b660m ds3h motherboard</t>
  </si>
  <si>
    <t>kengnakab18</t>
  </si>
  <si>
    <t>Performance:Good Value: Good Fast delivery. This shop is good. Buy and get a lot of discounts. The price is not expensive and you get a full warranty for one day so you can use the service again next time.</t>
  </si>
  <si>
    <t>Eyüp</t>
  </si>
  <si>
    <t>If someone wants to build a new system, then with the end of the AM4 socket the 12100F is probably the best entry-level CPU.</t>
  </si>
  <si>
    <t>At this price it's a firecracker, in some tests it beats the older generation I9.</t>
  </si>
  <si>
    <t>dams</t>
  </si>
  <si>
    <t>Ça fait le boulot</t>
  </si>
  <si>
    <t>I bought this product to build a gaming PC at a fair price and it works great with a Gigabyte B660m.</t>
  </si>
  <si>
    <t>Value: very Performance: good, genuine</t>
  </si>
  <si>
    <t>Receive quickly. 2 days available. Check the brand and the correct product, box new, delivery date is January 2025</t>
  </si>
  <si>
    <t>nguyenthanhhai221198</t>
  </si>
  <si>
    <t>New hard box, carefully packaged. Will come back to support the shop again :3</t>
  </si>
  <si>
    <t>コスパ重視ゲーミングPC向けCPU</t>
  </si>
  <si>
    <t>If you want to build a gaming PC that emphasizes cost performance, I think this CPU is the one to go for. There are also compatible motherboards that can be purchased for less than 10,000 yen, so it's great to be able to assemble it at a very low price.</t>
  </si>
  <si>
    <t>namchay87</t>
  </si>
  <si>
    <t>The shop packaged carefully, delivered quickly. I have bought many times and am very assured about the product. I will come back to buy again when needed.</t>
  </si>
  <si>
    <t>Value: Good Performance:Good Received the product exactly as ordered. Delivery takes about two days. Overall, it is still considered good. Next time, come back and use the service again.</t>
  </si>
  <si>
    <t>arifjulianto</t>
  </si>
  <si>
    <t>Buy 1 more. But it's been a week and it hasn't arrived in the name of Arif Hisyam.</t>
  </si>
  <si>
    <t>B660マザーと購入してコスパ良く組め…</t>
  </si>
  <si>
    <t>I purchased it with a B660 mother and was able to combine it with good cost performance. I think the timing of my purchase was good as the performance of the 13th generation entry hasn't improved.</t>
  </si>
  <si>
    <t>there is no better cpu at this price, combined with RTX2060 it shoots stable 60fps in cyberpank on high/ultra in full hd</t>
  </si>
  <si>
    <t>ribbons00</t>
  </si>
  <si>
    <t>Still waiting for the mobo for a little setup. which supports PCIE gen 4, hopefully it's worth pairing with my RX 6500XT</t>
  </si>
  <si>
    <t>Apparently I3 is completely sufficient / gets along with arc750 very well ;)</t>
  </si>
  <si>
    <t>Mega proc. Upgrade from old i5-6500. Without comparison.</t>
  </si>
  <si>
    <t>The processor meets its initial assumptions 100%, CS 400fps, LOL 200 fps</t>
  </si>
  <si>
    <t>great processor, the only drawback is that it bends under the pressure of the socket, which causes higher temperatures</t>
  </si>
  <si>
    <t>Cool processor for this price, works well in mainstream games</t>
  </si>
  <si>
    <t>It is paired with an RTX 4060. The flight is normal. But it’s right there already.</t>
  </si>
  <si>
    <t>Muluss</t>
  </si>
  <si>
    <t>Puissant et performant processeur pour un i3</t>
  </si>
  <si>
    <t>In terms of quality and price it's great, we say to ourselves it's a good I3 these days it's overtaking, well make no mistake, this 12th generation i3 is efficient I would even put it at a level of radius 5. In short nothing has say for the price</t>
  </si>
  <si>
    <t>Esteban A.</t>
  </si>
  <si>
    <t>Mi procesador nuevo.</t>
  </si>
  <si>
    <t>I'm missing other components to put it to work.</t>
  </si>
  <si>
    <t>auattapol</t>
  </si>
  <si>
    <t>Received the product exactly as ordered, the product was wrapped well but the camera cpu There's a little wrinkle. The product can be used normally. Try playing other games.</t>
  </si>
  <si>
    <t>anjaijeie</t>
  </si>
  <si>
    <t>The goods are good and can be used, but if possible the packaging could be secured further. The problem is that when it arrived the box was a little damaged</t>
  </si>
  <si>
    <t>The temperatures on the stock cooler are great, and the processor itself for a budget computer (for gaming) does the job</t>
  </si>
  <si>
    <t>Валерий</t>
  </si>
  <si>
    <t>I bought Intel because I trust this brand, the price is at least a little higher than that of a competitor, but I’ve been working with them for a long time.</t>
  </si>
  <si>
    <t>Seppo</t>
  </si>
  <si>
    <t>hinta/laatu</t>
  </si>
  <si>
    <t>The need was for basic desktop use and running music software. Runs his business nicely.</t>
  </si>
  <si>
    <t>lionrezz</t>
  </si>
  <si>
    <t>best and cheap goods.. original quality.. solid seller.. thanks. repeat again if there is a special sale next time. thanks boss</t>
  </si>
  <si>
    <t>Review of BX8071512100F :: Intel Core i3-12100F, 3,30 GHz, en boîte, 1700</t>
  </si>
  <si>
    <t>Strong points: Serious Weak points: Very long to get the package</t>
  </si>
  <si>
    <t>Reviewed on www.reichelt.com</t>
  </si>
  <si>
    <t>Not fancy, but a very efficient processor at this price. Paired with rx 6600 it's boring at 1080p.</t>
  </si>
  <si>
    <t>mambo01</t>
  </si>
  <si>
    <t>Performance:Very good Value: Very good The product is correct as ordered. The store sent very quickly. The shipping was delivered very quickly as well. The product is in good condition.</t>
  </si>
  <si>
    <t>Kが付かないモデルなので、発熱が少なく…</t>
  </si>
  <si>
    <t>Since it is a model without K, I think it is an energy-saving CPU that generates less heat.Recommended for those who value cost performance!</t>
  </si>
  <si>
    <t>Performance:Very good Value: worth the price The product has been received. The product is exactly as ordered. Fast delivery Product wrapping available Tested successfully, works very well. There's no problem.</t>
  </si>
  <si>
    <t>I put it on the PRIME H610M-R motherboard, it works, even a box cooler is enough.</t>
  </si>
  <si>
    <t>Just waiting for the other parts to be assembled, hopefully everything will go smoothly, thanks</t>
  </si>
  <si>
    <t>zoka077</t>
  </si>
  <si>
    <t>Bought from the shop for an order of nearly 10 million but the order was processed quickly and answered well. 10 points for the shop</t>
  </si>
  <si>
    <t>TURTLE246</t>
  </si>
  <si>
    <t>Bon processeur, mais prix un peu trop élevé</t>
  </si>
  <si>
    <t>Top product and doesn't flinch when it comes to running new games</t>
  </si>
  <si>
    <t>Good product, inexpensive price, try to assemble it and see the quality is good. I have ordered from this store once and the delivery is quite fast, the product is wrapped well. I am very impressed.</t>
  </si>
  <si>
    <t>A very good processor at this price. The cooling included in the kit is enough without any problems.</t>
  </si>
  <si>
    <t>Performance: Very good Value: Very worth the price The store packed the product very well. The product itself, I thought it was only the CPU, but it came with a fan. I really liked it. Fast delivery. The polite delivery staff called to make an appointment before delivering the product.</t>
  </si>
  <si>
    <t>Applied to the Asrock B760M board on DDR4, no problems were found.</t>
  </si>
  <si>
    <t>値段も安くそこそこの性能なのでコスパ重…</t>
  </si>
  <si>
    <t>It's cheap and has decent performance, so I recommend it if cost performance is important to you.I built my own computer for the first time in a while, and it's very comfortable.</t>
  </si>
  <si>
    <t>very nice, efficient and budget processor, works perfectly with rtx 3060 12gb</t>
  </si>
  <si>
    <t>6c328s9ssbb7mu4ro8aahp4v5b</t>
  </si>
  <si>
    <t>Yummy, yummy, yummy, yummy, yummy, yummy, yummy, yummy, yummy, yummy, yummy.</t>
  </si>
  <si>
    <t>Great processor at this price, lots of power and doesn't get too hot</t>
  </si>
  <si>
    <t>If someone is looking for a cs-type game, it's about 350/450 fps on 1152x864, so it's cool, guys.</t>
  </si>
  <si>
    <t>Virginie</t>
  </si>
  <si>
    <t>Virginie's review of BX8071512100F :: Intel Core i3-12100F, 3.30GHz, boxed, 1700</t>
  </si>
  <si>
    <t>Pros: Serious Cons: Very long to get the package</t>
  </si>
  <si>
    <t>Reviewed on reichelt.com</t>
  </si>
  <si>
    <t>The processor is definitely worth its price. the price-quality ratio is definitely a plus. I recommend.</t>
  </si>
  <si>
    <t>The shop delivered quickly and packaged carefully. I have bought from Huynh Lam many times and have never had to consider the quality and price. Will support when the opportunity arises.</t>
  </si>
  <si>
    <t>Артур</t>
  </si>
  <si>
    <t>I liked the service, everything is reliable and good, the processor is very good for its money</t>
  </si>
  <si>
    <t>frong1998za</t>
  </si>
  <si>
    <t>Definitely genuine but not guaranteed when it expires. The price is friendly. This shop sends quickly. Good good good good good good good good good good good good good good good good good good good good good good good good good good good good</t>
  </si>
  <si>
    <t>works very well even in demanding games with a standard cooler</t>
  </si>
  <si>
    <t>GTX1660SUPER+メモリ16G…</t>
  </si>
  <si>
    <t>With GTX1660SUPER + 16G of memory, you can not only do office work but also play games such as FF14 very comfortably. Best cost performance.</t>
  </si>
  <si>
    <t>普通に機能しています。私の自作pcには…</t>
  </si>
  <si>
    <t>It's functioning normally. The performance is sufficient for my home-built PC.</t>
  </si>
  <si>
    <t>Processor returned. Overall, you can feel the power, but it falls short of the RTX 3080. I recommend it.</t>
  </si>
  <si>
    <t>Absolutely recommended for gaming!</t>
  </si>
  <si>
    <t>Cossack, young and happy, Fortnite is squeezing a billion frames.</t>
  </si>
  <si>
    <t>Very good, thank you, I really liked it and did not expect such performance</t>
  </si>
  <si>
    <t>kidd r.</t>
  </si>
  <si>
    <t>Se dañó en 6 meses de uso.</t>
  </si>
  <si>
    <t>Everything was going very well and after 6 months of use, it stopped working.</t>
  </si>
  <si>
    <t>Product quality: in general, the product is good, within the price range, good new product</t>
  </si>
  <si>
    <t>The processor is awesome, just check out the first tests on YouTube. For this price, it's probably the best option.</t>
  </si>
  <si>
    <t>Awesome combined with rtx 3060 ti. Everything runs like crazy on ultra</t>
  </si>
  <si>
    <t>yance_kecret</t>
  </si>
  <si>
    <t>Ok, it's good, it's arrived but haven't tested it yet, thanks</t>
  </si>
  <si>
    <t>It is as it was supposed to be, perfect for paperwork, and you can also play some games there.</t>
  </si>
  <si>
    <t>longnv81</t>
  </si>
  <si>
    <t>Genuine product with original seal, plug and play immediately. Product quality OK</t>
  </si>
  <si>
    <t>Alejandro B.</t>
  </si>
  <si>
    <t>Working perfect, for the price there is nothing better</t>
  </si>
  <si>
    <t>Ильяс</t>
  </si>
  <si>
    <t>Best price/quality, I recommend for assemblies, the processor does not overheat and maintains the optimal temperature</t>
  </si>
  <si>
    <t>Product quality: ok Have bought many times, shop has good service, carefully packaged, standard product ok</t>
  </si>
  <si>
    <t>A very good choice at this price, the nvidia 1660 works flawlessly, I am satisfied</t>
  </si>
  <si>
    <t>diemdinh0301</t>
  </si>
  <si>
    <t>Great product, ok quality, in general, buying 10 times is like a dozen, all are satisfied</t>
  </si>
  <si>
    <t>Fast delivery. Careful packing. Genuine and reputable brand new sealed products</t>
  </si>
  <si>
    <t>Jonathan R.</t>
  </si>
  <si>
    <t>Puntualidad y responsable</t>
  </si>
  <si>
    <t>Very good product includes everything the description says</t>
  </si>
  <si>
    <t>A very good processor, after switching from the older generation i5 you can feel a big difference.</t>
  </si>
  <si>
    <t>After upgrading from i5 2400, you can feel the difference, the process is trouble-free and incredibly fast</t>
  </si>
  <si>
    <t>very happy with the CPU</t>
  </si>
  <si>
    <t>Product exactly as pictured, well packed, fast delivery. Affordable price Thank you very much, sir. ..The quality of the product is very good. Very good value The service from the store is very good.</t>
  </si>
  <si>
    <t>The products are very good value for money, not expensive. You can get a discount code to save a lot. Good delivery, not too late, not too fast. The condition of the box is not very wrinkled. The product inside is not damaged.</t>
  </si>
  <si>
    <t>It knits fantastically :-)! I recommend!</t>
  </si>
  <si>
    <t>hoang1998192021</t>
  </si>
  <si>
    <t>The product is OK and beautiful, unfortunately I ordered it early. Waiting to hunt for cell 9 9 to get a better price</t>
  </si>
  <si>
    <t>nvchnttu</t>
  </si>
  <si>
    <t>Genuine product!! Shop carefully packaged, 5* fast delivery...will support again next time!!!</t>
  </si>
  <si>
    <t>The version with integrated graphics is 10 thousand more expensive, but it makes no sense. Too weak.</t>
  </si>
  <si>
    <t>I bought only the CPU, motherboard, and m.2, and tried to power up my own machine. I haven't replaced the Gurabo yet, so I haven't noticed any noticeable difference, but I'm satisfied.</t>
  </si>
  <si>
    <t>yre5bxbdr3</t>
  </si>
  <si>
    <t>Value: Beautiful Efficiency: Haven't tried it yet.</t>
  </si>
  <si>
    <t>beer.pitakwong</t>
  </si>
  <si>
    <t>Very cool, very beautiful, the assembly was done very neatly, the price is very good too ❤️💜 will come back to support again 🙏🏻😊</t>
  </si>
  <si>
    <t>minhnha0106</t>
  </si>
  <si>
    <t>Product quality: Good Shop, fast delivery, standard products, carefully packaged, good service</t>
  </si>
  <si>
    <t>A good productive processor, it copes with its tasks, it will do for the first time.</t>
  </si>
  <si>
    <t>vinhthetang</t>
  </si>
  <si>
    <t>Product quality: ok good</t>
  </si>
  <si>
    <t>Very efficient budget processor, performs well in new titles :)</t>
  </si>
  <si>
    <t>jose</t>
  </si>
  <si>
    <t>llego a tiempo para poder jugar en la PC</t>
  </si>
  <si>
    <t>very good, excellent</t>
  </si>
  <si>
    <t>4o5ovqh5b1</t>
  </si>
  <si>
    <t>Good product quality and will continue to support you in the future if needed</t>
  </si>
  <si>
    <t>Competitive games are fine, tripleA can also be played with the 1660S</t>
  </si>
  <si>
    <t>thanh_binh_vodka</t>
  </si>
  <si>
    <t>Fast delivery. Quality goods</t>
  </si>
  <si>
    <t>tysutarat</t>
  </si>
  <si>
    <t>Transmission speed About 3-4 days to get the item. The box is not dented. Recommend this shop. Gradually upgrade the computer specs. Items are not very expensive.</t>
  </si>
  <si>
    <t>_maydinh123456</t>
  </si>
  <si>
    <t>Fast delivery, although the VAT export shop was a bit confused, it's okay as I received the product and am very satisfied.</t>
  </si>
  <si>
    <t>Good quality, overall good, good work, beautiful colors, well packaged, delivered quickly and just right. Good transport, not slow, not fast, good service, good on time. Satisfied with using the service</t>
  </si>
  <si>
    <t>5dq7j621n0f7nqsiqj07mr01jo</t>
  </si>
  <si>
    <t>Quality: good, immediate installation, quality and warranty waiting for use</t>
  </si>
  <si>
    <t>The best processor at such a low price, at the level of Intel core i7 10th gen</t>
  </si>
  <si>
    <t>dibi38</t>
  </si>
  <si>
    <t>Excellent Processeur</t>
  </si>
  <si>
    <t>The performance is there for a fair price.</t>
  </si>
  <si>
    <t>Quickly and efficiently. I recommend!</t>
  </si>
  <si>
    <t>Switching from the old i5, a huge difference. I recommend.</t>
  </si>
  <si>
    <t>figo4532</t>
  </si>
  <si>
    <t>Performance: Excellent Value: Excellent</t>
  </si>
  <si>
    <t>Performance:Good Value: Good Received all the items as ordered. Nothing was lost. Overall, it is considered good. It can be used normally. I'll come back to use the service again next time.</t>
  </si>
  <si>
    <t>mrafliakbar22</t>
  </si>
  <si>
    <t>Good original item, hopefully it will run smoothly and last when installed later</t>
  </si>
  <si>
    <t>A very good and cheap processor when looking for it specifically for gaming</t>
  </si>
  <si>
    <t>maengseong</t>
  </si>
  <si>
    <t>Careful packing . Genuine product with original seal</t>
  </si>
  <si>
    <t>5h1grrabdqgsvgt58mv5qbp9q8</t>
  </si>
  <si>
    <t>Suitable for people with a small budget It's considered cool and usable.</t>
  </si>
  <si>
    <t>Finally got to assemble the machine. I've been playing with the i5 and i3 for 2 months and ended up with the i3. Very good value. The store ships quickly.</t>
  </si>
  <si>
    <t>I like. I hope it will last a long time.</t>
  </si>
  <si>
    <t>Well packaged, enthusiastic shop support, correct product, very fast delivery.</t>
  </si>
  <si>
    <t>Бауыржан Кадылбеков</t>
  </si>
  <si>
    <t>Performance is very high, perhaps the best option for low-cost builds</t>
  </si>
  <si>
    <t>Penged3</t>
  </si>
  <si>
    <t>Well-performing processor for the price, which also includes a cooler.</t>
  </si>
  <si>
    <t>A very efficient processor for budget builds :) I definitely recommend it!</t>
  </si>
  <si>
    <t>azismaulana050926</t>
  </si>
  <si>
    <t>Goods as ordered, neat and thick packing, admin fast response, I've bought components several times. Enter the computer, it's really good, thank you for entering the computer</t>
  </si>
  <si>
    <t>Саян</t>
  </si>
  <si>
    <t>We took the most budget-friendly and newest option for the gaming computer for assembly</t>
  </si>
  <si>
    <t>fatwa_ali</t>
  </si>
  <si>
    <t>Best Features: supports DDR4/DDR5 PCI 4 Worth the Price: cheap, no problems, standard delivery, responsive seller, slow courier for next day package</t>
  </si>
  <si>
    <t>自作pc用に購入、問題なく動作しており…</t>
  </si>
  <si>
    <t>I bought this for my own PC and it is working without any problems.</t>
  </si>
  <si>
    <t>leduchuy_nt92</t>
  </si>
  <si>
    <t>Then it was delicious, got a good deal, delivered faster than expected, 5 stars for shopp</t>
  </si>
  <si>
    <t>Good package, haven't tried it yet. Still saving part of the problem. Once finished I will update</t>
  </si>
  <si>
    <t>Nicee gaeessss, will order again hehwhehehd that's helpfullllll</t>
  </si>
  <si>
    <t>cheap and efficient and does not heat up (Fera 5 cooling)</t>
  </si>
  <si>
    <t>toniquach9999</t>
  </si>
  <si>
    <t>The goods are brand new, sealed in full box. But the stock radiator still looks too corny.</t>
  </si>
  <si>
    <t>sscom2hand</t>
  </si>
  <si>
    <t>Use with 1050ti, aaa games can come back to play again. Very good. Economical price. Will use for a long time.</t>
  </si>
  <si>
    <t>everything is ok, but maybe the price is a bit too high, yes, 400 and it would be great</t>
  </si>
  <si>
    <t>MACIEK</t>
  </si>
  <si>
    <t>The best at its price, haters will still say it's only the i3</t>
  </si>
  <si>
    <t>The shop is very reputable and high quality. If you buy a lot, you can rest assured about the service. 5 stars, shop</t>
  </si>
  <si>
    <t>商品は直ぐに届きました。最安値のショッ…</t>
  </si>
  <si>
    <t>The product arrived promptly. I bought it because it was the cheapest shop and had no problems at all. I would like to use it again if I have the opportunity.</t>
  </si>
  <si>
    <t>A good and cheap basic desktop processor.</t>
  </si>
  <si>
    <t>The shop was very responsive to inquiries and made sure that all the products I ordered were working. Packaging is very secured so there is no need to worry while the orders are shiniship. Thanks ITW!</t>
  </si>
  <si>
    <t>very good intel no errors arrived earlier than expected</t>
  </si>
  <si>
    <t>Compared to the i5 4460, which it replaced in my case, it's a blast</t>
  </si>
  <si>
    <t>vorrakrit_</t>
  </si>
  <si>
    <t>Very fast delivery from this store. You should buy the whole set to assemble from this shop.</t>
  </si>
  <si>
    <t>The shop delivered quickly and packaged carefully. 5 star rating for the shop. Illustrations take coins</t>
  </si>
  <si>
    <t>n73green</t>
  </si>
  <si>
    <t>Very fast delivery, genuine products so no need to worry about quality, will still support the shop</t>
  </si>
  <si>
    <t>casper_ce</t>
  </si>
  <si>
    <t>Everything is flawless and you can use the discount code to the fullest extent. I recommend this shop.</t>
  </si>
  <si>
    <t>it doesn't heat up, it runs like a dream with rtx 4060</t>
  </si>
  <si>
    <t>Kevin O.</t>
  </si>
  <si>
    <t>Todo funciona perfectamente</t>
  </si>
  <si>
    <t>Everything works perfectly</t>
  </si>
  <si>
    <t>Fast delivery and careful packaging, very good price for users.............</t>
  </si>
  <si>
    <t>A decent processor with efficient cooling</t>
  </si>
  <si>
    <t>Максим</t>
  </si>
  <si>
    <t>Excellent new processor architecture, excellent processing speeds.</t>
  </si>
  <si>
    <t>Арчибуллиус</t>
  </si>
  <si>
    <t>feel the 12th generation, mid-budget assemblies for their top price.</t>
  </si>
  <si>
    <t>Świercz</t>
  </si>
  <si>
    <t>Powerful processor with Spartan 5 max cooling, very cool</t>
  </si>
  <si>
    <t>selection_tiztos9</t>
  </si>
  <si>
    <t>The goods have arrived safely... haven't tried it yet, still waiting for the next machine.</t>
  </si>
  <si>
    <t>masterbossz</t>
  </si>
  <si>
    <t>Performance: Fast delivery Very fast delivery from Bangkok to Chumphon in one day.</t>
  </si>
  <si>
    <t>Good product as described, fast delivery.</t>
  </si>
  <si>
    <t>I have received the item. Ordered promotion 4.4, discount 2,000, a lot of discount, very fast delivery, received complete items, packed very well. Order during the promotion and get a huge discount, very good.</t>
  </si>
  <si>
    <t>nafsa1</t>
  </si>
  <si>
    <t>Haven't tested it yet because it's still in the city area. Sorry the video isn't full because it can't be sent if it's full</t>
  </si>
  <si>
    <t>Steeves</t>
  </si>
  <si>
    <t>good performance and does not heat up with the original fan</t>
  </si>
  <si>
    <t>Excellent product quality, product as described, carefully packaged..</t>
  </si>
  <si>
    <t>The shop delivered quickly and packaged carefully. Very reputable and will support when the opportunity arises.</t>
  </si>
  <si>
    <t>Tobi</t>
  </si>
  <si>
    <t>The temperatures on the Intel cooler are great, a powerful beast</t>
  </si>
  <si>
    <t>jerysentanabangun</t>
  </si>
  <si>
    <t>Best Features:5/5 Worth the Price:5/5 Fast delivery, thank you</t>
  </si>
  <si>
    <t>the processor is simply great, but the box cooler will not be enough</t>
  </si>
  <si>
    <t>Excelente p.</t>
  </si>
  <si>
    <t>christtophrr</t>
  </si>
  <si>
    <t>Great, very fast delivery, unlike the official computer, all the items were canceled several times</t>
  </si>
  <si>
    <t>There is no processor with a better value for money.</t>
  </si>
  <si>
    <t>A good choice when it comes to a small budget ;)</t>
  </si>
  <si>
    <t>For an average PC with a gaming focus - go ahead.</t>
  </si>
  <si>
    <t>Victor M.</t>
  </si>
  <si>
    <t>Súper</t>
  </si>
  <si>
    <t>Super processor cost benefit</t>
  </si>
  <si>
    <t>to wait and feel the difference with 14700</t>
  </si>
  <si>
    <t>I replaced the very efficient CPU with an i5 and I regret it because the difference is negligible.</t>
  </si>
  <si>
    <t>Guter prozesseor</t>
  </si>
  <si>
    <t>Great and I recommend it</t>
  </si>
  <si>
    <t>abdulma87</t>
  </si>
  <si>
    <t>Complete packaging, wrapped in cardboard with layers of bubble wrap. The hope is that insurance can be paid directly via the application when making a payment. Thanks</t>
  </si>
  <si>
    <t>Seba</t>
  </si>
  <si>
    <t>Meets expectations</t>
  </si>
  <si>
    <t>Good processor, but sometimes it gets slightly warm.</t>
  </si>
  <si>
    <t>It works great with rtx 3060, I have no objections</t>
  </si>
  <si>
    <t>A very good processor at a good price</t>
  </si>
  <si>
    <t>ngoman1601</t>
  </si>
  <si>
    <t>Goods delivered quickly. The product is carefully boxed</t>
  </si>
  <si>
    <t>A good processor for budget configurations</t>
  </si>
  <si>
    <t>max_ahuluheluw</t>
  </si>
  <si>
    <t>Thank you, everything went well</t>
  </si>
  <si>
    <t>A great processor for reasonable money.</t>
  </si>
  <si>
    <t>One of the better budget processors</t>
  </si>
  <si>
    <t>For home use, there is nothing better at this price.</t>
  </si>
  <si>
    <t>The main purpose is to get coins everyone …………………………………….aaaaaaa</t>
  </si>
  <si>
    <t>thanawatarunsikaphun</t>
  </si>
  <si>
    <t>Performance:Good Value: Good</t>
  </si>
  <si>
    <t>a firecracker, for playing villager and cyberpanka as he found it</t>
  </si>
  <si>
    <t>First class at its price, a real revelation</t>
  </si>
  <si>
    <t>tonezath</t>
  </si>
  <si>
    <t>Value: Very good value, strong product, cheap price.</t>
  </si>
  <si>
    <t>Item arrived safely... thx</t>
  </si>
  <si>
    <t>注文してすぐに届きました</t>
  </si>
  <si>
    <t>It arrived quickly after I ordered it. It was carefully packaged and I would like to purchase from this store the next time I make a purchase. We installed it immediately and completed the operation check without any problems.</t>
  </si>
  <si>
    <t>Good for bios update to 13 gen. 😎</t>
  </si>
  <si>
    <t>666metal666</t>
  </si>
  <si>
    <t>I have received a reservation. Items arrived quickly. Safe. Use is ok. Fast delivery. Will come to support again. Thank you. It's good to use.</t>
  </si>
  <si>
    <t>Хорошая проц</t>
  </si>
  <si>
    <t>The best processor for your money</t>
  </si>
  <si>
    <t>Items match the description, packaging is safe and neat</t>
  </si>
  <si>
    <t>runs like crazy in Valorant with GTX 1060 500fps</t>
  </si>
  <si>
    <t>dfgodlike</t>
  </si>
  <si>
    <t>Cheap products, genuine fast delivery, very good value for money</t>
  </si>
  <si>
    <t>bezariusr</t>
  </si>
  <si>
    <t>The budget procie is the best for its performance</t>
  </si>
  <si>
    <t>ringky_haah</t>
  </si>
  <si>
    <t>Packing is indeed secure and neat</t>
  </si>
  <si>
    <t>donguyenhuan1988</t>
  </si>
  <si>
    <t>Reasonable price, standard distributor warranty</t>
  </si>
  <si>
    <t>It's a good place to buy new oranges at the cancer shop or add them to the shop later and buy more</t>
  </si>
  <si>
    <t>A very good choice for this price</t>
  </si>
  <si>
    <t>The disk is perfect for a beginner IT adept.</t>
  </si>
  <si>
    <t>Most likely the best for its price.</t>
  </si>
  <si>
    <t>Easy assembly, works as expected.</t>
  </si>
  <si>
    <t>hainguyenmdrak</t>
  </si>
  <si>
    <t>Have bought many from shop, cheapest price in shopee, quality, reputable.</t>
  </si>
  <si>
    <t>sifer2002</t>
  </si>
  <si>
    <t>Value: Including discount code, very good value.</t>
  </si>
  <si>
    <t>It is the best choice in its budget class</t>
  </si>
  <si>
    <t>the best at its price</t>
  </si>
  <si>
    <t>adelamy</t>
  </si>
  <si>
    <t>Arrive safely and securely</t>
  </si>
  <si>
    <t>It works half-assed with the RTX 4060.</t>
  </si>
  <si>
    <t>It fulfills its purpose one hundred percent</t>
  </si>
  <si>
    <t>The quality is adequate to the price</t>
  </si>
  <si>
    <t>The best budget processor at this price.</t>
  </si>
  <si>
    <t>kienxeko1993</t>
  </si>
  <si>
    <t>Fast delivery. Genuine products at good prices</t>
  </si>
  <si>
    <t>Thomas F.</t>
  </si>
  <si>
    <t>everything fine</t>
  </si>
  <si>
    <t>Nie</t>
  </si>
  <si>
    <t>A very good processor for a budget build</t>
  </si>
  <si>
    <t>Iwo</t>
  </si>
  <si>
    <t>One of the better processors at this price</t>
  </si>
  <si>
    <t>A great processor for a mid-range gaming computer.</t>
  </si>
  <si>
    <t>december.kpbjp</t>
  </si>
  <si>
    <t>Beautiful, well packed, very fast delivery 💙</t>
  </si>
  <si>
    <t>Very good performance at this price.</t>
  </si>
  <si>
    <t>infomaxparis.com Shopper</t>
  </si>
  <si>
    <t>Meets my expectations, simple installation</t>
  </si>
  <si>
    <t>akirazed</t>
  </si>
  <si>
    <t>Hunting for sale so the price is quite good =)) will still support the shop for a long time</t>
  </si>
  <si>
    <t>I upgraded from i5-7500. The gap to everyday work that doesn't require work or Internet consumption.</t>
  </si>
  <si>
    <t>rafamafp28</t>
  </si>
  <si>
    <t>Not yet CB, still waiting for other parts</t>
  </si>
  <si>
    <t>For this price, a very good processor</t>
  </si>
  <si>
    <t>I expected lower temperatures</t>
  </si>
  <si>
    <t>A good product for reasonable money.</t>
  </si>
  <si>
    <t>Alfa</t>
  </si>
  <si>
    <t>processor for undemanding work</t>
  </si>
  <si>
    <t>commaishop</t>
  </si>
  <si>
    <t>Genuine product as listed.</t>
  </si>
  <si>
    <t>A really worthy processor for this price.</t>
  </si>
  <si>
    <t>Great processor, I recommend it to everyone</t>
  </si>
  <si>
    <t>great processor for a great price</t>
  </si>
  <si>
    <t>5dq2sh4qgstj6o9d15r2j4rubh</t>
  </si>
  <si>
    <t>Reasonable price, quality products.</t>
  </si>
  <si>
    <t>Genuine products, good prices, fast shipping.</t>
  </si>
  <si>
    <t>The price suits me, I use it for modern games</t>
  </si>
  <si>
    <t>Sufficient for my needs</t>
  </si>
  <si>
    <t>Franciszek</t>
  </si>
  <si>
    <t>the best processor at this price</t>
  </si>
  <si>
    <t>C P.</t>
  </si>
  <si>
    <t>assembled working perfect....</t>
  </si>
  <si>
    <t>Reviewed on xtremmedia.com</t>
  </si>
  <si>
    <t>The best processor for this price</t>
  </si>
  <si>
    <t>Everything works as it should.</t>
  </si>
  <si>
    <t>ADLN76</t>
  </si>
  <si>
    <t>Good value for money, easy to install</t>
  </si>
  <si>
    <t>The product meets expectations.</t>
  </si>
  <si>
    <t>It is enough for my needs.</t>
  </si>
  <si>
    <t>You can see the differences after the jump from i5-6400</t>
  </si>
  <si>
    <t>Excelente. m.</t>
  </si>
  <si>
    <t>At this price, unrivaled.</t>
  </si>
  <si>
    <t>gr8stuffs</t>
  </si>
  <si>
    <t>Well done. The package came very well 🙏</t>
  </si>
  <si>
    <t>Recommended for budget sets</t>
  </si>
  <si>
    <t>Derade is perfect for RTX 2060 games</t>
  </si>
  <si>
    <t>Everything's all right</t>
  </si>
  <si>
    <t>The cooler is hard to plug in.</t>
  </si>
  <si>
    <t>Daniyil</t>
  </si>
  <si>
    <t>The best budget processor</t>
  </si>
  <si>
    <t>Rychu</t>
  </si>
  <si>
    <t>Very nice and efficient process</t>
  </si>
  <si>
    <t>A very good budget product.</t>
  </si>
  <si>
    <t>after a few months no problems</t>
  </si>
  <si>
    <t>Very good processor 300-500 fps in CS GO</t>
  </si>
  <si>
    <t>Price - amazing performance</t>
  </si>
  <si>
    <t>Product consistent with the description.</t>
  </si>
  <si>
    <t>Legs</t>
  </si>
  <si>
    <t>Phenomenal work</t>
  </si>
  <si>
    <t>A good processor at a good price</t>
  </si>
  <si>
    <t>sittichaiimphong</t>
  </si>
  <si>
    <t>New quality, well packaged.</t>
  </si>
  <si>
    <t>Very good gaming processor</t>
  </si>
  <si>
    <t>Processor perfect for rtx 3060,</t>
  </si>
  <si>
    <t>Małgorzata</t>
  </si>
  <si>
    <t>hoan243</t>
  </si>
  <si>
    <t>packaged and delivered quickly</t>
  </si>
  <si>
    <t>sunpore6646</t>
  </si>
  <si>
    <t>Value: worth it</t>
  </si>
  <si>
    <t>somyos.jamfar</t>
  </si>
  <si>
    <t>Received the product. The product was packed using bubble wrap, which was a little thin, but the product inside was not damaged. The store delivered the product very quickly. It has not been installed yet. Wait for all the equipment to be complete first.</t>
  </si>
  <si>
    <t>It's cool</t>
  </si>
  <si>
    <t>Price quality possibilities</t>
  </si>
  <si>
    <t>Perfect for FPS games</t>
  </si>
  <si>
    <t>Price, quality, great</t>
  </si>
  <si>
    <t>Óscar E.</t>
  </si>
  <si>
    <t>Fulfills what is intended</t>
  </si>
  <si>
    <t>Mikolaj</t>
  </si>
  <si>
    <t>the best at this price</t>
  </si>
  <si>
    <t>For this price, a very good process</t>
  </si>
  <si>
    <t>fathanfatur11</t>
  </si>
  <si>
    <t>Anyway, the best place to buy PC components, the admin is friendly and responds quickly</t>
  </si>
  <si>
    <t>quite a strong processor</t>
  </si>
  <si>
    <t>A very profitable purchase.</t>
  </si>
  <si>
    <t>All right.</t>
  </si>
  <si>
    <t>Cool 2k FPS in Minecraft</t>
  </si>
  <si>
    <t>Quite a nice piece of silicon</t>
  </si>
  <si>
    <t>Ok, I hope it lasts</t>
  </si>
  <si>
    <t>ssudsang</t>
  </si>
  <si>
    <t>Ok. Great.</t>
  </si>
  <si>
    <t>cool!</t>
  </si>
  <si>
    <t>very efficient for an i3</t>
  </si>
  <si>
    <t>5a6vps6me09s8llbqr6cdeoc39</t>
  </si>
  <si>
    <t>RadfiN</t>
  </si>
  <si>
    <t>class union</t>
  </si>
  <si>
    <t>nickel, in line with my expectations</t>
  </si>
  <si>
    <t>arxtl2zqh2</t>
  </si>
  <si>
    <t>The box is a little dented.</t>
  </si>
  <si>
    <t>God</t>
  </si>
  <si>
    <t>Goooood</t>
  </si>
  <si>
    <t>serves as it should be</t>
  </si>
  <si>
    <t>rungruj191135</t>
  </si>
  <si>
    <t>gangguan8</t>
  </si>
  <si>
    <t>Good, fast delivery, only 1 day from order</t>
  </si>
  <si>
    <t>I can do it ;)</t>
  </si>
  <si>
    <t>cottages</t>
  </si>
  <si>
    <t>Efficient :)</t>
  </si>
  <si>
    <t>Ano</t>
  </si>
  <si>
    <t>Winicjusz</t>
  </si>
  <si>
    <t>Good, cheap processor</t>
  </si>
  <si>
    <t>Agniszka</t>
  </si>
  <si>
    <t>Stock cooling weak</t>
  </si>
  <si>
    <t>rfnl7eu967</t>
  </si>
  <si>
    <t>Very good.</t>
  </si>
  <si>
    <t>Edyta</t>
  </si>
  <si>
    <t>Ada m</t>
  </si>
  <si>
    <t>Underrated</t>
  </si>
  <si>
    <t>The price is approximately PLN 400 per piece</t>
  </si>
  <si>
    <t>Tq sis, the service is okay, I know everything</t>
  </si>
  <si>
    <t>I can do it :-)</t>
  </si>
  <si>
    <t>hbrpmh9dvftqq56hpvr206rja</t>
  </si>
  <si>
    <t>so delicious. kk</t>
  </si>
  <si>
    <t>kuba</t>
  </si>
  <si>
    <t>Karolina</t>
  </si>
  <si>
    <t>Very good product.</t>
  </si>
  <si>
    <t>I highly recommend</t>
  </si>
  <si>
    <t>Jeremiasz</t>
  </si>
  <si>
    <t>amazing processor</t>
  </si>
  <si>
    <t>skadarrrh1</t>
  </si>
  <si>
    <t>Very fast delivery, shockingly fast. The product is exactly as described.</t>
  </si>
  <si>
    <t>Юрий</t>
  </si>
  <si>
    <t>I'm waiting for a discount or promotion</t>
  </si>
  <si>
    <t>fuck how to buy that?</t>
  </si>
  <si>
    <t>mangpor2547</t>
  </si>
  <si>
    <t>haohoai2932000</t>
  </si>
  <si>
    <t>tanapobsemahasan</t>
  </si>
  <si>
    <t>Shipped very quickly, just one day.</t>
  </si>
  <si>
    <t>Remigiusz</t>
  </si>
  <si>
    <t>Very nice, cheap and good processor</t>
  </si>
  <si>
    <t>poohtaman</t>
  </si>
  <si>
    <t>2v8317audsjaovt42ggh4f9uvu</t>
  </si>
  <si>
    <t>Goods ok</t>
  </si>
  <si>
    <t>Price + power = extra :D</t>
  </si>
  <si>
    <t>Product is appropriate</t>
  </si>
  <si>
    <t>aupiyawut</t>
  </si>
  <si>
    <t>Excellent, tested and works normally, very fast delivery, cheaper than other stores.</t>
  </si>
  <si>
    <t>Francesco Q.</t>
  </si>
  <si>
    <t>The package I don't know when it arrives or the tracking code.</t>
  </si>
  <si>
    <t>airuk69</t>
  </si>
  <si>
    <t>Definitely genuine.</t>
  </si>
  <si>
    <t>I can do it</t>
  </si>
  <si>
    <t>The boss is very nice👌 and the products are great</t>
  </si>
  <si>
    <t>v9qoxaibby</t>
  </si>
  <si>
    <t>Good spa</t>
  </si>
  <si>
    <t>Cox</t>
  </si>
  <si>
    <t>Ярослав</t>
  </si>
  <si>
    <t>Perfect for games</t>
  </si>
  <si>
    <t>littlelou_132</t>
  </si>
  <si>
    <t>Reasons</t>
  </si>
  <si>
    <t>m.eransa</t>
  </si>
  <si>
    <t>Landed safely</t>
  </si>
  <si>
    <t>doan.phan.khanh.vy</t>
  </si>
  <si>
    <t>Q d de t tf s ư gg e rg fd rg ge đ g gni</t>
  </si>
  <si>
    <t>jackbows0</t>
  </si>
  <si>
    <t>Very fast, arrived in one day</t>
  </si>
  <si>
    <t>thanawatcharoenthong</t>
  </si>
  <si>
    <t>I have received the item. Very fast delivery.</t>
  </si>
  <si>
    <t>Great for this price</t>
  </si>
  <si>
    <t>ok shop</t>
  </si>
  <si>
    <t>jjitshop11</t>
  </si>
  <si>
    <t>จัดส่งเร็ว ใช้งานปกติครับ</t>
  </si>
  <si>
    <t>So I was stuck on Windows 10 with my LGA 1151 core i7-6700. This processor at an affordable price more than doubled, maybe tripled my cpu performance while still accepting my older DDR4 3200 ram and m.2 storage. Also allows me to update my machine to Windows 11 as a 13th gen cpu. I considered running 8th gen chip in my older mother board by flashing the bios with a coffee lake chip support, but rather than deal with all the isolation on the cpu pins and bios frustration, i opted to spend 60 bucks for a new MATX board and this cpu. The only complaint I have is the cpu box was clearly opened and I am left wondering if this was dropped into someone else's board at some point and returned. I don't like that when the product is being advertised as new. The seller was Amazon LLC ...More</t>
  </si>
  <si>
    <t>Intel Core i5 13400F</t>
  </si>
  <si>
    <t>I originally got this cause I wanted to try out Intel's p cores/e cores. Coming from a long time AMD user, this intrigued me. So far, it's got it's ups and downs. But it seems to be at par with the Ryzen 7 5700g. Though better in lots of ways....like, being to use either DDR 4 or 5. Or PCIe 4 or 5, depending on mother board. While the Ryzen 7 5700g is stuck at PCIe 3. Anyway, I loved it. But decided to swap with with a i9 14900k. I donated it to a friend along with a few other parts to upgrade her system from an A10 to this. So far it's been real good to her. The only odd note about this processor and it's IGPU counterpart is, this one have more cache. While the IGPU version have less cache. Try to weigh in your options when looking at this over the other. I picked this ...More</t>
  </si>
  <si>
    <t>Ryan W.</t>
  </si>
  <si>
    <t>I was having issues with a new build where I wasn't able to adjust any of my fan speeds. The included fan was not spinning faster than about 600 RPM and luckily the processor throttled itself at 100C to prevent death. After taking the fan off and powering it separately it spun up to 3000RPM. I noticed that the wires were pinched along the heatsink because the housing was screwed down too tight. It happens. After fixing it and screwing it back on (not as tight) everything seems to be working. If the CPU wasn't throttling it would have died because of a tiny mistake in the fan wiring go figure.</t>
  </si>
  <si>
    <t>5uq8jngs1r8urk1h5ei8r1ravj</t>
  </si>
  <si>
    <t>Order recieved on time (actually before promised date, Im living in the Visayas). Outer packaing is good and sealed with plastic cover. Although loose inside the box and shakes but its wrap in a bubble plastic wrapper. CPU is recieved in good condition but not tested since Im waiting for my other parts to arrived. Seller is highly recommended by friends due to their warranty. Thank you Seller and Lazada delivery for proper handling and delivery.... Dine with my build and used for a week.Performance seems good, intel stock cooler might not be the best but does its job and might not need to upgrade so far.</t>
  </si>
  <si>
    <t>Device name xxxx Processor 13th Gen Intel(R) Core(TM) i5-13400F 2.50 GHz Installed RAM 32.0 GB (31.8 GB usable) Device ID 7Cxxx0DF-xxx8-4563-9105-xxxxxxxx Product ID 00xx2xxxx031-299xx60-xxx5x System type 64-bit operating system, x64-based processor 3 months and no blue-screens. Barely gets warm under load with stock Laminar cooler.</t>
  </si>
  <si>
    <t>Max Z</t>
  </si>
  <si>
    <t>Excellent Performance - Great Undervolt Potential</t>
  </si>
  <si>
    <t>Bought for a family PC that needed the efficiency cores for their background apps and it works wonderfully. Paired with the DeepCool AK400 and MSI B760 GAMING PLUS WIFI. Set AC_Loadline to 0.01 or MSI LiteLoad Level 1 and it stays under 60C in the most intensive of tests, all whilst being stable. Suitable for being a great overclocker if your board has an external clock gen</t>
  </si>
  <si>
    <t>So far so good - Just finished building &amp; testing setup</t>
  </si>
  <si>
    <t>When buying this kind of product, advantages and disadvantages normally highly correlate with the price one pays. Furthermore, there are no mentionable defects and everything works as expected. Also, for the price, the value one gets is good (which is why I chose it). One important note: There is a stock cooler included. One answered question on the product page says otherwise, but is obviously wrong. Sent the additional cooler back :(.</t>
  </si>
  <si>
    <t>OliverH5</t>
  </si>
  <si>
    <t>Strong single threaded performance, good multithreaded performance, but Win 10 doesn't handle the e and p cores well, and it will sometimes feel like using a low end laptop CPU. This can be fixed using a freeware program called Parkcontrol and setting the affinity to the p-cores. Once you've done that it's a very performant CPU for a mid-range price.</t>
  </si>
  <si>
    <t>73c9l561kr45uf1oispp0bjv6f</t>
  </si>
  <si>
    <t>Item was shipped very fast, arrived within 2 days. Packaging was solid with thick bubble wrap and tapes. Item tested working perfect. Wonderful seller very responsive on chat also. Thanks for pleasant experience. Hope to buy something again soon.</t>
  </si>
  <si>
    <t>Reviewed on lazada.com.my</t>
  </si>
  <si>
    <t>I had initally thought it would be a stopgap CPU until I can get clearer picture of the AM5 pathway in 2-3 years time. But this little beast has been going through all my tasks from gaming to video editing with plenty more to spare. I'm actually kinda confident I will be keeping this for more than 3 years at this rate. Which is great because I only had to buy this and a motherboard as it can still use DDR4 RAM and the CPU works fine with the stock cooler.</t>
  </si>
  <si>
    <t>This thing is still rated in the top for gaming processors and has served me well over the past few months. Upgrading my video card now to take advantage of this better as it's creating a bottle neck. Handles VR games like a charm and doesn't struggle with anything I've thrown at it!</t>
  </si>
  <si>
    <t>This really handles gaming well, look up bottle neck calculator online…. Match it with some GPUs you may be quite surprised of what it is capable of. Works great with my rtx3080. Yea I like it. :)</t>
  </si>
  <si>
    <t>Jayden V.</t>
  </si>
  <si>
    <t>Im suuuuuper new to building pc's so it was my first time ever doing this. Very easy to figure how it goes into the motherboard with these little arrows on the corner. And also it is realllyy powerful for what it is it can handle all the way up to the 4070 ti which is verrry good</t>
  </si>
  <si>
    <t>AidanS53</t>
  </si>
  <si>
    <t>Did heaps of research on this before buying so I knew what performance I was getting. Extremely happy with this and its paired with a 3060ti. I will note that I am running with no power limits on it so during gaming it can use around 120watts and the included cooler will not cut it. With a 120M AIO I am seeing max temps of 67C under full load.</t>
  </si>
  <si>
    <t>cheapest i can find on shopee. bought for rm795. upgarding from 12400f. but dont know why performance is worse. either way good product.</t>
  </si>
  <si>
    <t>Performance:Fast Purchased this processor to pair it with Asrock B760M HDV-M.2 D4. The processor comes with a stock cooler. Installation is straightforward.</t>
  </si>
  <si>
    <t>dxrgfm1057</t>
  </si>
  <si>
    <t>Best Feature:very fast in windows 11 Performance:stable Product Quality:very good It surpasses my previous computer on 10th gen processor</t>
  </si>
  <si>
    <t>arthas041</t>
  </si>
  <si>
    <t>Product Quality:5 Performance:5 Best Feature:5 Kudos sa kuya na nag deliver. He went back when I missed his first attempt to deliver.</t>
  </si>
  <si>
    <t>Joan A.</t>
  </si>
  <si>
    <t>Best price / performance CPU for gaming</t>
  </si>
  <si>
    <t>perfect for 2K gaming. Never used the integrated graphics on a CPU before and you save some with this F model. No issues so far.</t>
  </si>
  <si>
    <t>Couldn't recommend more for gaming, plenty of head room on the titles I enjoy. 10 cores in total being plenty for most games, with applications running in the background like streaming and playing music.</t>
  </si>
  <si>
    <t>Performance:10/10 good item, good service, good packaging. all well. tq seller. always great service.</t>
  </si>
  <si>
    <t>Bought this to replace a burned out chip on my old motherboard. Install was easy (so long as you know what you are doing) and only took a few minutes to get my computer up and running again.</t>
  </si>
  <si>
    <t>MatthewB657</t>
  </si>
  <si>
    <t>I have been running this for a couple of weeks in a gaming build &amp; I am very happy with it's performance. Keep in mind it is an F series CPU so you wont be overclocking it, if you are looking to get a gaming build together on a budget with a processor upgrade down the line, or building a higher end office or home pc there is nothing wrong with this processor as an option.</t>
  </si>
  <si>
    <t>Running smoothly,I have used it with 1080ti ,playing high configuration requirements PC games for several months.and it works great. It’s not expensive, very worth.</t>
  </si>
  <si>
    <t>Joe R.</t>
  </si>
  <si>
    <t>A perfectly powerful CPU for budget builders that can handle nearly anything. Plus it was packaged wonderfully with almost crazy amounts of bubble wrap.</t>
  </si>
  <si>
    <t>BadiM</t>
  </si>
  <si>
    <t>Switching from an Intel i5 8400 and the difference is very noticeable. I get an average 20-30 frames higher in most games and the included cooler is plenty for the CPU.</t>
  </si>
  <si>
    <t>Fearghus O.</t>
  </si>
  <si>
    <t>Great performance on a budget. Great core for a 1080p/2K gaming machine. Easy to install and no issues with operation.</t>
  </si>
  <si>
    <t>FSK_</t>
  </si>
  <si>
    <t>Does the job, low power draw and doesn’t get too hot in the small ITX case I’m using (Fractal Terra). Plenty of speed for a midrange gaming machine.</t>
  </si>
  <si>
    <t>Tom T</t>
  </si>
  <si>
    <t>Great Budget Processor</t>
  </si>
  <si>
    <t>Great processor for the money, I’ve upgraded from an i5 8400 and the 6 year difference really shows. I run it with a 3070 and couldn’t really ask for more. Absolute steal for the price!</t>
  </si>
  <si>
    <t>I have owned this CPU for a lil over a month now. Great bang for your buck CPU and haven't had any issues. I 100% recommend this CPU to anyone looking to build a pc.</t>
  </si>
  <si>
    <t>Rob A.</t>
  </si>
  <si>
    <t>Bought to build a server, performing very well so far, using it to transcode high quality 4k video across my network using it's iGPU, which keeps the strain off the CPU cores.</t>
  </si>
  <si>
    <t>very nice products this one competitive pricing nice service from seller thank you seller</t>
  </si>
  <si>
    <t>Happy to have this "little" CPU for my big upgrade</t>
  </si>
  <si>
    <t>Fast and efficient processor is a great upgrade. I'm not using the stock cooler.</t>
  </si>
  <si>
    <t>little expensive on amazon, i would buy it from newegg if you dont need the next day delivery. but the cpu works fine and was handled with care</t>
  </si>
  <si>
    <t>No issues with the speed but the stock cooler is no good in some more new games but other than that an exelent processor for mid range pc.</t>
  </si>
  <si>
    <t>Them is genuine get it on sale for cheap price. Item working very as advertised. Thank you seller</t>
  </si>
  <si>
    <t>Review of Intel i5 13400F 13th Generation 10 Core Processor</t>
  </si>
  <si>
    <t>Good Points: Great for gaming as its cheaper without an integrated GPU, excellent performance to match with an &gt;RTX2080</t>
  </si>
  <si>
    <t>This is part of a system rebuild I did. It makes a very noticeable improvement in speed and capacity.</t>
  </si>
  <si>
    <t>For the price this is an amazing mid to high range cpu. I’ve had this for a few weeks now and it works great.</t>
  </si>
  <si>
    <t>4f3uh8u11evle52k5qffsfuose</t>
  </si>
  <si>
    <t>Haven't assembled yet. Hopefully soon. But packaging wise. Really solid. Thank you seller. Quite fast delivery too. Ordered 9/12 at 11pm. Reached 12/12 noon.</t>
  </si>
  <si>
    <t>DamianL71</t>
  </si>
  <si>
    <t>Awesome CPU works great on cod with my rtx 3060 no bottlenecks or anything have over locked it with ease and no issues at all .have had for about a month now</t>
  </si>
  <si>
    <t>2lppkppuak205peka2ukiv7bbc</t>
  </si>
  <si>
    <t>Intel Core i5 13500 shines! Remarkable speed, flawless shipping, exceeded expectations!</t>
  </si>
  <si>
    <t>porkeypine101</t>
  </si>
  <si>
    <t>Works well</t>
  </si>
  <si>
    <t>huge upgrade from i7 4770. the stock fan is decent enough to do the job I just use it for gaming extremely fast also cheaper mobos than amd this gen.</t>
  </si>
  <si>
    <t>Upgrade from i5-7400 to this. It's night and day.</t>
  </si>
  <si>
    <t>Performance:Great Fast delivery, good packing with sufficient protection, Recommended seller</t>
  </si>
  <si>
    <t>alexsonwilliam</t>
  </si>
  <si>
    <t>Performance:Perfect Receive the item in perfect condition... Already test and work great...</t>
  </si>
  <si>
    <t>BillyJ</t>
  </si>
  <si>
    <t>This has been a great value upgrade, easy to install and great to have the confidence of an included cooler.</t>
  </si>
  <si>
    <t>Review of Intel Core i5 13400F Processor</t>
  </si>
  <si>
    <t>Performs well as a budget gaming cpu, no problems so far</t>
  </si>
  <si>
    <t>Good CPU for the price, office and some graphics work, I don't think the CPU powerful enough for a heavy game,</t>
  </si>
  <si>
    <t>PhoenixJ1</t>
  </si>
  <si>
    <t>Bought a motherboard with the cpu good upgrade compared to my old 6th gen cpu very good for its price</t>
  </si>
  <si>
    <t>Cory</t>
  </si>
  <si>
    <t>Great price/performance.</t>
  </si>
  <si>
    <t>Super great price, runs super cold. Worth it</t>
  </si>
  <si>
    <t>gprob</t>
  </si>
  <si>
    <t>The new value king after the 12400f, for a few pounds more you get 13th gen and a few extra cores.</t>
  </si>
  <si>
    <t>6grqokej33kh2taggjoa9gqbf2</t>
  </si>
  <si>
    <t>Functionality:\n Quality:\n Material:\nnice confirm genuine intel processor.</t>
  </si>
  <si>
    <t>Andrew's review of Intel i5 13400F 13th Generation 10 Core Processor</t>
  </si>
  <si>
    <t>Pros: Way, way faster than ten year old i7</t>
  </si>
  <si>
    <t>Reviewed by Rosman Australia customer</t>
  </si>
  <si>
    <t>Review of Intel Core i5 13400F Processor (20M Cache, up to 4.60 GHz) (BX8071513400F)</t>
  </si>
  <si>
    <t>Bit hard as it hasn't arrived yet</t>
  </si>
  <si>
    <t>Reviewed on rosmancomputers.com.au</t>
  </si>
  <si>
    <t>Kevin H.</t>
  </si>
  <si>
    <t>Running well and very cool, I replaced the stock cooler, but may not have needed to as it rarely goes above 40c even gaming or on 3d mark test.</t>
  </si>
  <si>
    <t>P J.</t>
  </si>
  <si>
    <t>The power and speed of CPU's has really developed in the last couple of years, and this CPU doesn't disappoint.</t>
  </si>
  <si>
    <t>Review of Intel Core i5 13400F 13th Gen Desktop Processor</t>
  </si>
  <si>
    <t>Good Points: Way, way faster than ten year old i7</t>
  </si>
  <si>
    <t>Does not include RH1 cooler</t>
  </si>
  <si>
    <t>Doesn't include the cooler that's in the description.</t>
  </si>
  <si>
    <t>BradleyT82</t>
  </si>
  <si>
    <t>I've been using this in my gaming rig/workstation for a few weeks and am very happy with it's performance.</t>
  </si>
  <si>
    <t>CazzandraC5</t>
  </si>
  <si>
    <t>from Low budge to Midrage build you are covered with this latest gen Intel Processor</t>
  </si>
  <si>
    <t>Nifnorts</t>
  </si>
  <si>
    <t>Damaged</t>
  </si>
  <si>
    <t>Damaged box and mobo can't read processor. Returned</t>
  </si>
  <si>
    <t>7nmvcpc21l2irob6nnu2e7q1s5</t>
  </si>
  <si>
    <t>Sealed box lowest price. Recommended</t>
  </si>
  <si>
    <t>BruceM663</t>
  </si>
  <si>
    <t>Good performance for a budget restricted project</t>
  </si>
  <si>
    <t>good product quality &amp; fast delivery, well done keep it up !!!</t>
  </si>
  <si>
    <t>LD58</t>
  </si>
  <si>
    <t>Open box used</t>
  </si>
  <si>
    <t>Extremely disappointed to receive used product, seal was broken and obviously had been previously returned and used</t>
  </si>
  <si>
    <t>1omt7655k040248s4ihf721p2g</t>
  </si>
  <si>
    <t>box dented, processor still works fine 👍🏻</t>
  </si>
  <si>
    <t>jonshams</t>
  </si>
  <si>
    <t>Purchased with 10% discount. Very happy</t>
  </si>
  <si>
    <t>mweast</t>
  </si>
  <si>
    <t>Good eBayer</t>
  </si>
  <si>
    <t>CPU works perfect, thanks.</t>
  </si>
  <si>
    <t>Incredibly powerful CPU for beginers</t>
  </si>
  <si>
    <t>TonyK18</t>
  </si>
  <si>
    <t>Awesome performance, can't fault this product</t>
  </si>
  <si>
    <t>Good processor, works good</t>
  </si>
  <si>
    <t>SeanV93</t>
  </si>
  <si>
    <t>Nicer then my ryzen 3600 massive upgrade</t>
  </si>
  <si>
    <t>Super seller!</t>
  </si>
  <si>
    <t>Sebaastian</t>
  </si>
  <si>
    <t>Kyle F</t>
  </si>
  <si>
    <t>Wheelio</t>
  </si>
  <si>
    <t>Gets my computer to do what I need now</t>
  </si>
  <si>
    <t>jemlucero07</t>
  </si>
  <si>
    <t>Nickel ?</t>
  </si>
  <si>
    <t>Nice CPU</t>
  </si>
  <si>
    <t>MotoalT</t>
  </si>
  <si>
    <t>works as intended</t>
  </si>
  <si>
    <t>This .</t>
  </si>
  <si>
    <t>I like it</t>
  </si>
  <si>
    <t>👍🏻</t>
  </si>
  <si>
    <t>👍👍</t>
  </si>
  <si>
    <t>👍👍👍👍👍👍👍👍👍👍👍👍👍👍</t>
  </si>
  <si>
    <t>damien</t>
  </si>
  <si>
    <t>.....</t>
  </si>
  <si>
    <t>The Intel Core i5 13400F, LGA1700, OEM processor is a powerful and efficient solution designed for a wide range of tasks. This processor from the Intel Core i5 lineup has a number of attractive features that make it an interesting choice for a variety of users. One of the main advantages of this processor is the high number of cores and threads. The total number of cores is 10 and the number of threads is 16. This ensures high multitasking and the ability to efficiently process large amounts of data. The multi-threading of the processor makes it easy to handle parallel calculations and tasks, which is especially useful when working with multi-threaded applications and modern games. The processor clock frequency is 2.5 GHz, which provides ...More</t>
  </si>
  <si>
    <t>A brilliant processor, bought on sale for under 800. 10 cores / 16 threads is something I have been hunting for for a long time. I upgraded from i7 7700k to 13th generation due to new games where my 4 cores couldn't cope. I was recommended the i5 12400f, which is PLN 280 cheaper than this processor, but I stood my ground to have 10 cores and not 6 cores, and of course YouTube and reviewers helped me make the choice. After testing in cinebench, several games from the most demanding ones, such as Hogwarts, the Last of Us, Callisto Protocol, Cod: Cold War, I can once again speak positively about this unit because in some games the consumption reached 70-80%, in others games 40%. After getting tired of the 4-core i7 7gen, I started wanting more cores so as not to regret it again in a few years...More</t>
  </si>
  <si>
    <t>The processor is truly recommendable. Versatile because it is suitable for gaming and everyday use. Performance at the level of i7 11700k with incomparably lower energy demand. For cooling, the simplest tower design such as Fera 5 is enough. With such cooling, the temperature at maximum load is 65 degrees. For everyday use and occasional play of less demanding titles, I would venture to say that even the box version would do the trick. An additional advantage is that it can be paired with the cheapest motherboards without advanced cooling of the power supply section. The price of such a platform will be much lower than the i5 13600k which will require a slightly better board. Obviously, the better the cooling of the power supply section on the board, the better, but let's consider ...More</t>
  </si>
  <si>
    <t>The Intel Core i5-13400 processor is a mid-range option with some significant features. It has 10 cores and 16 threads, which provides decent multitasking and overall performance for most tasks. However, its low base clock speed of 2.5 GHz and maximum clock speed of 4.6 GHz may limit its performance in compute-intensive applications and games. The Intel UHD Graphics 730 provides basic graphics capabilities, but is not suitable for demanding games or video editing tasks. However, it has a large L3 cache of 20 MB, which can have a positive impact on performance in some tasks. It is also worth noting the efficient 10 nm process technology and moderate heat dissipation of 65 ...More</t>
  </si>
  <si>
    <t>Hedlund</t>
  </si>
  <si>
    <t>When I ordered the product I expected an upgrade from my old i5 8400, and upgrade I got! This CPU is much stronger than I thought. Games that used to be completely dependent on my CPU have shifted to being GPU demanding. Just looking at the numbers in the activity manager, I see big improvements. Even in the more demanding games I have the usage is around 30% (just remember I have a bad GPU, gtx 1050 Ti). I am very happy with the purchase even though the first processors in the 14th generation came out only a week or so later. The low energy consumption together with very good performance for the price was 100% worth it when I bought it. That might change when the 14400f comes out though… but this one is more than adequate for me ...More</t>
  </si>
  <si>
    <t>風鳴</t>
  </si>
  <si>
    <t>コスパ最強。</t>
  </si>
  <si>
    <t>Basically, you can buy a faster CPU if you have the money, but not everyone has the funds, so you have to make a compromise based on how far you can spend your budget. However, even with a budget of up to 15,000 yen, you can get a 12,100 or 13,100 4-core, 8-thread product, so I think these two will be the main ones you will buy for the time being. By the way, these two are ``exactly the same on the inside (strictly speaking, there are some differences due to the refresh)'', so there is almost no difference between the 12th and 13th generations. However, if there are people who are new to the 13th generation, wouldn't they be worried about the motherboard instead? To be honest, the point of buying the 700 series is just the difference between one M.2 from Gen3 to Gen4. Isn't it just that the USB supports 20Gbit? If you're not too concerned about it, wouldn't you be fine with a 13th generation CPU and a 600 series motherboard? You can buy it cheaply. However, to get to the heart of the matter, the overall "stability" of the 13400, which has four E cores, cannot be underestimated. In general, the 12100 and 13100, which have 4 P cores, also have HT, so even though they appear to have 8 cores, thread processing is reasonably fast...More</t>
  </si>
  <si>
    <t>A modern, productive processor, I bought it with an msi mag b760m wi fi motherboard. It started up the first time and I didn’t have to update the BIOS, which is nice. Unlike the 12400f, it has 10 cores and 16 threads versus 6 cores and 12 threads. Initially, I bought 2 sticks of 8 gigabytes of ddr5 RAM for it, later I bought 2 more of 8. Contrary to the recommendations that it is better to put the memory in 2 slots for often large memory, the memory in combination with 13400 and msi mag b760 in 4 slots took 6000 megahertz timings cl38. I recommend purchasing it for a home PC; the performance for budget gaming builds is more than enough.</t>
  </si>
  <si>
    <t>Bewertung für Intel Core i5 13400 10 6+4 2.50GHz So.1700 TRAY</t>
  </si>
  <si>
    <t>For the price of around 230, the i5-13400 is the perfect gaming processor. It's a faster i5-12600 - in terms of core count - and, if you don't need to overclock or power super-demanding workstation applications, it's ideal for budget-conscious users. Working in Windows is very smooth and pleasant, although I switched from an i3-6100. Of course there are a few worlds in between. I had a few problems getting the Corsair Vengeance LPX DDR4-3600, CL18 to run with the Asrock B760 Pro RSD4 CPU-mainboard combination. But now everything works and maybe it was a user error. Pro - fast mid-range processor - low TDP of 65W mostly stays cool - supports DDR4 and DDR5 Cons - efficiency ...More</t>
  </si>
  <si>
    <t>Bewertung für Intel Core i5 13400F 10 6+4 2.50GHz So.1700 BOX</t>
  </si>
  <si>
    <t>Gigabyte B760 Gaming Extra streaming PC. Even the boxed fan would be sufficient, but I took a Xilence M704PRO.ARGB for optical reasons - and still bought this variant. On the one hand, I have a spare fan in case something should happen, and on the other hand, the boxed version is often cheaper than the processor without a fan. Idle temperature is 30 C and under load I can't get above 65 C with my equipment.</t>
  </si>
  <si>
    <t>The processor was bought on promotion, so the price is perfect for the processor's capabilities, there is no better one at this price. During tests in a game based on UE5 (The Rooted), the processor easily coped with the lack of optimization of this game. Every other new title, both released and in the design phases, performs great and the stock cooling is sufficient if we do not overclock the processor ourselves. It handles audio and video processing perfectly (of course, if we also have an appropriate graphics card, because the processor does not have one). Great purchase, I'm happy with the performance of the i5 13400f!</t>
  </si>
  <si>
    <t>We took it for a gaming PC, an excellent option, 16 threads, 10 cores, 6 of them productive and 4 energy efficient. I recommend a good cooler for it that can remove 160 watts of heat and a motherboard with a good VRM area so that it does not throttle. In games, this is one of the best options among all processors; it can boost any video card today! With it we get smooth gameplay and an excellent minimum FPS. I recommend 4070-4080 or rx 7900xtx for it.</t>
  </si>
  <si>
    <t>Joku</t>
  </si>
  <si>
    <t>Tehopaketti hyvään hintaan</t>
  </si>
  <si>
    <t>Easily beats even many i9 and ryzen 9 processors with its performance, the price-quality ratio in this processor is the best. I would dare to say that this is even the best budget processor of all. The cheap price compared to other processors really doesn't leave you cold, and guarantees excellent performance when playing. At the time of writing this review, everything works great in all games and there are no complaints about it. However, if you want the best possible performance, there are several even significantly more powerful processors on the market. It is also important to point out that you shouldn't expect too much from the cooler that comes with the processor, and I immediately bought a better one myself instead. The cooler is certainly enough for general use and relatively heavy ...More</t>
  </si>
  <si>
    <t>PatWac</t>
  </si>
  <si>
    <t>Processor ordered to give a new lease of life to my old PC where I changed the old card to replace it with a recent one. I'm not an expert in processor performance, but I must say that there is no difference between the old processor I was using and my new configuration. I use Windows 11 Pro, 32 GB memory including 10 GB RAM disk, 1 TB SSD disk. On the software side I do Java and C++ development, and a lot of video processing. Everything launches super quickly and I am very satisfied with this processor</t>
  </si>
  <si>
    <t>Bewertung für Intel Core i5 13400F 10 6+4 2.50GHz So.1700 TRAY</t>
  </si>
  <si>
    <t>M. m. best PL CPU from Intel. I wanted to go back to Intel after 3 years and I think the CPU with the different CPU cores 612 performance and 4x efficiency is very good. Combined with an RTX 3060 a good choice. PS I decided on a tray CPU for the first time in over 15 years, as Intel now also offers a 3-year guarantee for tray CPUs. I never used the BOX cooler anyway and thus saved 25 195 tray vs 220 BOX.</t>
  </si>
  <si>
    <t>I bought this processor to replace my old i5 11400 and have not regretted my decision. The new processor is much faster and cooler than the previous one. I installed a good tower cooler and now the CPU temperature does not exceed 60 degrees. I also noticed that my computer's power consumption is lower, which is nice. However, I had a problem with my monitor and TV, but I solved it by installing an additional video card.</t>
  </si>
  <si>
    <t>Top processor. An Intel 8700K was replaced. Of course that would be enough for a while, especially if you run OC. However, since I don't want to deal with that and just wanted to build something new that has a lot of power for my purposes and is also state-of-the-art, I chose the 13400F. Was installed in conjunction with a Gigabyte RTX 3060ti, 32GB DDR4 3600mHz and the Gigabyte B660M DS3H DDR4. Attention CPU is not yet listed among the supported ones. However, it works perfectly after the BIOS update to F21. Service from Mindfactory is TOP as always!!!</t>
  </si>
  <si>
    <t>12世代からの進化は無し</t>
  </si>
  <si>
    <t>This is the 13th generation, but I wonder if I can feel the evolution from the 12th generation.I don't do much heavy work, so I bought it from the 12700 to save power.It's the latest motherboard with Win11, but the idling is not the same, it's actually worse. Does it work well? I looked it up and found out that the 13th generation Raptor starts at 13600K or above, and this 13400 is the same internally as the 12th generation. I quickly replaced it with the 14600K, and as expected, the Raptor Refresh is comfortable. I bought it without looking into it carefully. That was not a good idea.</t>
  </si>
  <si>
    <t>I advise you to buy. If you switch to this processor, then at most from 10400. Personally, I switched from 9400. It makes no sense to change every generation, the increase is not significant. The middle segment, which sufficiently reveals the RTX 4070 and below. It's quite enough for games. Switch to Core i7 only on flagship video cards or for work tasks.</t>
  </si>
  <si>
    <t>Performance-wise it is very decent, but temperatures of around 90 degrees on the stock cooling and the noise are simply unbearable. At first I thought I had installed something wrong. I disassembled and changed the paste twice to make sure, because it was unthinkable. The previous PC, also on the stock 10400f, was much more bearable. It's a pity.</t>
  </si>
  <si>
    <t>B0ステッピングでした</t>
  </si>
  <si>
    <t>It's been about 4 months since I bought it, but I'd like to post about it. I'm migrating from an old PC, and I think it's a very good CPU that has high processing speed, low power consumption, and is inexpensive. I bought it on sale, so it was a good deal, but this purchase had a different surprise. For some reason, I was looking at it on CPU-Z, and the product I purchased was B0 stepping. I heard it was a bit rare at the time, but I don't know much about it these days. Where did you buy Dospara? Apart from the performance, I was very satisfied with my purchase.</t>
  </si>
  <si>
    <t>pxxngg12</t>
  </si>
  <si>
    <t>For another thing that makes this mouse stand out above others. That is, this mouse can sync power with various G devices along with fully decorating various parts of the mouse with Logitech G HUB software, brand software. that are easily loaded and used This makes it possible to decorate the mouse so that it fits comfortably in your hand.</t>
  </si>
  <si>
    <t>pc ukko</t>
  </si>
  <si>
    <t>Hyvä perussuoritin pelikäyttöön</t>
  </si>
  <si>
    <t>Just fine for a game console. The Intel cooling solution that comes with it is sufficient if, for example, you use headphones, but compared to larger fan boxes, there is a rather distinctive hum, and the heat is quite high. I bought an Endorfy Fera 5 Dual Fan to replace it, and in addition to the heat dropping, the machine's fan sounds became much more inconspicuous.</t>
  </si>
  <si>
    <t>南極探検隊</t>
  </si>
  <si>
    <t>コストと熱を抑えたバランス型</t>
  </si>
  <si>
    <t>This product has a model number F, so it does not have a graphic function. This considerably reduces heat generation. If the case is well ventilated, the included retail cooler will cool it down enough. When playing high-end games while streaming, the capacity can reach 100% depending on the number of cores. If you're someone who doesn't care about 100% of the money and wants to spend your money elsewhere, buy it. If you are concerned about this, I think it would be better to increase the number of cores.</t>
  </si>
  <si>
    <t>The xx400 models are in a class of their own, the 12400 was almost faster than the 11900k, amazing performance to price ratio, perfect gaming processor. The 13400f set with RTX 4060 at 1080p works great with AAA titles in 2023, AC Mirage averages 100FPS but you have to turn off e-cores because they cause stuttering. But this is more of a software issue that needs to be fixed.</t>
  </si>
  <si>
    <t>Intel Core i5 13400F Boxed 10 Cores, 20MB Cache, max. 4.6 GHz</t>
  </si>
  <si>
    <t>A good processor, 10 cores and 16 threads, has a core configuration like all 12th and 13th generation models. Namely, productive and small cores. Performance hits. Well suited for games and work tasks. Successor to 12400. Doesn't get too hot and doesn't need serious cooling</t>
  </si>
  <si>
    <t>Erkki</t>
  </si>
  <si>
    <t>Hinta/laatu-suhde kunnossa!</t>
  </si>
  <si>
    <t>Power per euro is the best. By buying an i7 or i9, the price increases significantly more than the performance. In the spring of 2023, this will run everything that needs to be run. If you want additional power and are ready to pay, i7 or i9 will definitely give you more power. But 99% of users would be fine with this, including many of those who buy a processor hundreds of euros more expensive.</t>
  </si>
  <si>
    <t>The performance of this stone is simply crazy. It’s quite difficult to load it, except that the blender tears it into hundreds) It will open any video card. Today this stone is the best on the market. There is no point in collecting the 12th generation, and even more so the 11th and 10th.</t>
  </si>
  <si>
    <t>A good processor model on the new lga 1700 socket. Good characteristics, i5-13400F with 10 cores and 16 threads. Fast, has a good frequency of 3.3 GHz and boost to 4.6 GHz, 20 MB cache. Temperatures are normal, under the tower cooler it heats up to 55 degrees. The price tag is excellent</t>
  </si>
  <si>
    <t>rainya99</t>
  </si>
  <si>
    <t>Value: Very good Performance: Very good. Even though it's Gen 13, it's a worthwhile one if compared to the performance and technology received. Normal-sized heat sink. If playing heavy games, you should buy and replace it. The store sent items very quickly. I recommend.</t>
  </si>
  <si>
    <t>An excellent processor, it replaced the 12400, but compared to its predecessor it received additional energy-efficient cores. 13400F is now 12600 and their performance is good. This processor has 6 productive and 4 energy-efficient cores, the boost frequency reaches 4.6 GHz, 20 MB of cache was delivered</t>
  </si>
  <si>
    <t>Демьян</t>
  </si>
  <si>
    <t>The transition from the previous model to this one was felt instantly. The 30% performance improvement is nothing short of impressive, especially considering this is the first i5 processor to offer that many threads. Working with videos, graphics, and even regular Internet surfing have become much more enjoyable.</t>
  </si>
  <si>
    <t>I give it 4 stars because I think that for the price it should have had a better presentation. Only the processor arrived, no box or heatsink came. I think they should consider the consumer more (the product was like new, not new). Everything works well, I have no complaints.</t>
  </si>
  <si>
    <t>Irene</t>
  </si>
  <si>
    <t>A great processor, especially if you come from one that is 14 years older. It seems like an extraordinary change to me. Super fast, super efficient, and I still haven't had time to shake it a little to see how it behaves. Enchanted is not enough</t>
  </si>
  <si>
    <t>tsuruta</t>
  </si>
  <si>
    <t>物は良いのですがamazon側の梱包が…</t>
  </si>
  <si>
    <t>As others have said, there is a problem with the packaging... When I heard that it was a paper bag, I was somewhat prepared for it, but when it comes to packing and shipping precision equipment, I'm a little worried. The box was just wrapped in a thick paper bag, there was no cushioning material inside, and there was no warning to be careful when shipping, such as being careful about precision machinery. Traditionally there was some excessive packaging, but even if packaging is simplified, this change is extreme. I guess it reduces the amount of materials used... I asked for it when I was increasing my points, but if there is no particular reason, I thought it would be better for your mental health if you were concerned about the above points and bought it somewhere else or at a store that will package it properly.</t>
  </si>
  <si>
    <t>Perfect entry-level CPU! You won't find a better value for money. Perfect for gaming, every game in UHD currently achieves at least 144 FPS. If you render a lot or work with CAD programs, you should buy an i7-13700K for 200 more, as the CPU is pretty much brought to its knees in such applications.</t>
  </si>
  <si>
    <t>Efficiency: Powerful, worry-free. Value: Very worthwhile. Click when you get a 20% discount. Use coins for another 500 items. No problems. But the condition of the outside box is worrisome. Inside, there is bubble wrap, just rolled over, but it's good that the product inside is fine.</t>
  </si>
  <si>
    <t>13500と13400Fの間で悩んだ末…</t>
  </si>
  <si>
    <t>After thinking between 13500 and 13400F, I decided on 13400F. Up until now, I had been struggling financially with my home-built PC, so I was only using a 4-core CPU, but this time I really wanted a 6-core CPU. Performance is perfect for normal use. I don't play or work hard, so I think the 13400F is sufficient.</t>
  </si>
  <si>
    <t>勝己</t>
  </si>
  <si>
    <t>PCの動作が機敏になりました</t>
  </si>
  <si>
    <t>The processing speed has increased considerably compared to 12thCOREi3, and the PC has become more agile. This allows you to play heavy software and games comfortably. I think this price is good value for money with this performance. This time, considering heat generation, I used a simple water cooler instead of the stock cooler. It is stable at around 50℃ during benchmark operation at 35~40℃ when idle.</t>
  </si>
  <si>
    <t>Не дорогой процессор</t>
  </si>
  <si>
    <t>Not an expensive processor of the current generation from Intel, which has both productive and energy-efficient cores, but does not have a video core, so you will have to purchase a video card separately. A good option for building an inexpensive gaming computer.</t>
  </si>
  <si>
    <t>Worth the Price: I don't know the price for each shop is different, just to be honest, there was stock here so I bought it at this shop. Best Feature: haven't tried the item yet. Thank you seller, packaging is okay, good luck...</t>
  </si>
  <si>
    <t>Talha</t>
  </si>
  <si>
    <t>Rating 1010 Top selection. I built a PC for Max 1k as a CPU Intel Core I5 ​​13400F mainboard B760M and as a graphics card 3060ti everything fits together perfectly. I average 180-200 fps in Fortnite.</t>
  </si>
  <si>
    <t>The I5 is the device of choice for gaming due to its hybrid architecture. It stays nice and cool and has no problem dealing with the latest graphics cards. Run it with an RTX 4070 Ti and any bottleneck is out of reach.</t>
  </si>
  <si>
    <t>The Intel Core i5 13400F is a solid choice for users who value performance across a wide range of tasks. However, for optimal performance, it is recommended to provide good cooling and a discrete graphics card.</t>
  </si>
  <si>
    <t>I don't even know what product it is, after arriving and installing it, it turned out that the set didn't work. I have been waiting for 3 weeks for the service to check whether the board or processor is damaged. And then I will wait another month for the manufacturer to repair the elements. I paid and 2 months without equipment.</t>
  </si>
  <si>
    <t>Value: Very worthwhile. Use the discount code. Performance:Good Very good, according to the story with i5 gen13, super fast delivery, order in the evening, delivery in the evening. Another day, it will arrive. It may depend on the delivery period as well. But I'm impressed with the fast delivery.</t>
  </si>
  <si>
    <t>べってんこーと</t>
  </si>
  <si>
    <t>ゲームだけなら、12400Fでいいっス</t>
  </si>
  <si>
    <t>Yeah, to be honest, it's super special. "E-Core? What's that? Is it delicious?" For an RTX3060 class GPU, a Core i5-12400F is sufficient. In other words, if you are a light gamer, the 12400F will be enough until the 15th generation Arrow Lake comes out. Having said that, I buy every generation from Ivy Bridge. I give in to material desires...</t>
  </si>
  <si>
    <t>とても良いCPUです。発熱も少なくリテ…</t>
  </si>
  <si>
    <t>It's a very good CPU. There is little heat generation and there are no problems so far with the retail cooler. . If the temperature rises in the summer, I'm thinking of using simple water cooling.</t>
  </si>
  <si>
    <t>CPU caught over 100 cheaper on hot shot. I was considering the i5 12400F, but the hot shot dispelled all doubts. If anyone is still wondering, I highly recommend it!</t>
  </si>
  <si>
    <t>Elian</t>
  </si>
  <si>
    <t>The price/performance ratio is not satisfactory. Worse gaming performance than 12500k, which can usually be found cheaper. If the price was around PLN 750, I might consider buying it again.</t>
  </si>
  <si>
    <t>Outstanding features: ok Product quality: ok Fast delivery, carefully packaged, shipping from Mars to the product is still ok. Shop 10 points 10 for quality.</t>
  </si>
  <si>
    <t>lacnhanminh2018</t>
  </si>
  <si>
    <t>Product quality: good Outstanding features: cpu Well packaged. Fast delivery. Good quality sand products.</t>
  </si>
  <si>
    <t>Value: Excellent Efficiency: Excellent, 2 days to get items from Chiang Rai-Bangkok. Sent quickly, enter the code to reduce to 5,xxx, plus pay installments with SPlay 0% for 6 months, overall excellent.</t>
  </si>
  <si>
    <t>Efficiency: Good CP value: High quality: Excellent, very good product! Highly recommended! It was packaged very carefully and shipped very quickly. It matches the picture. I like it very much. Thank you. The shipping speed is very fast. I placed the order in the middle of the night and it was shipped in the morning. Got it! Great seller</t>
  </si>
  <si>
    <t>simon</t>
  </si>
  <si>
    <t>BRUTAL PERFORMANCE!!!!!! for the money, you probably can't beat this cpu. performs like my old 10900k in games and that alone is insane. Run it with a cheaper b660 and you have a solid combo ready for a few years. 5/5 apples in a budget build.</t>
  </si>
  <si>
    <t>Totally sufficient for simple gaming builds and does what the description promises. Installation is simple and quick.</t>
  </si>
  <si>
    <t>Performance: Performance, good performance, exactly as described. Value: Value for money, worth the price, complete item, exactly as described, fast delivery.</t>
  </si>
  <si>
    <t>Эльдар</t>
  </si>
  <si>
    <t>Overall, despite these disadvantages, the Intel Core i5 13400F processor is a good choice for many users who are looking for a high-performance processor for their computer. P.S it works for me with a gtx 1660 6gb video card and an Aorus b760 motherboard</t>
  </si>
  <si>
    <t>(CPU) CPU INTEL Ci5-13400F 4.60 GHz 10C/16T LGA-1700 (BX8071513400F) Tissue paper, 4 layers thick, 300 sheets, tough and soft, facial tissue. Paper towels, pull-out tissues</t>
  </si>
  <si>
    <t>nga1646121997</t>
  </si>
  <si>
    <t>Super fast delivery, received the goods very carefully wrapped. Every time I buy from this shop, I can rest assured that I will support you next time</t>
  </si>
  <si>
    <t>Received the product in its entirety. The store packet was wrapped very well with cushioning to protect the product from damage. Buy when the store has a 9.9 promotion. You can use the code again. It's worth the price. Will come back to support this shop again.</t>
  </si>
  <si>
    <t>Value: Very worthwhile. Performance: Very good, very good, worth the price. The product is well packed, delivered quickly, the price is very good, and you can also use the code. Good product, can be used normally, has a warranty.</t>
  </si>
  <si>
    <t>superstar2605703</t>
  </si>
  <si>
    <t>Carefully packaged, fast shipping. Has LMC warranty stamp. Try it out and you'll be satisfied. Will support more ^^</t>
  </si>
  <si>
    <t>Juan R.</t>
  </si>
  <si>
    <t>Buen precio, muy bien rendimiento</t>
  </si>
  <si>
    <t>I have been using this processor for several months and the performance is very good, it is quite powerful and for games it works very well, it works with the latest generation graphics without problems.</t>
  </si>
  <si>
    <t>A decent processor, but it is worth considering whether the PLN 300 difference from the legendary 12400F is worth paying extra for the difference in performance, which for an average user may turn out to be unnoticeable. On the downside, as usual, the stock cooling from Intel is terrible.</t>
  </si>
  <si>
    <t>Solid CPU with low TDP. n A true price-performance miracle! I'm super happy with it!</t>
  </si>
  <si>
    <t>wichain_pansawai</t>
  </si>
  <si>
    <t>Value: worth the price Performance: The highest given. For me, as we all know, Intel is already a leading brand of CPUs. The products delivered are complete, beautiful products, as per the story. For anyone who wants to order, get it now.</t>
  </si>
  <si>
    <t>Спорный процессор</t>
  </si>
  <si>
    <t>A worthy replacement for the 12400, has 4 additional power efficient cores and better single thread performance. The only thing that confuses me is the cost is not the same as the previous generation. By adding a little, you can already take 12600K</t>
  </si>
  <si>
    <t>It is the right processor, good performance for most current applications at an excellent price, works for a gamer or productivity assembly, recommended!!</t>
  </si>
  <si>
    <t>Hugo O.</t>
  </si>
  <si>
    <t>Gran Rendimieno, Bajo consumo</t>
  </si>
  <si>
    <t>I have replaced my old I7-3770k with this processor, I must say that the change is brutal, where before the processor was required to the maximum, now it barely loads at 20%, in games it is too much and cannot even reach 50%, the temperatures They do not exceed 60 °C despite only using air cooling, the consumption of 65w is wonderful, compared to the more than 125w that is normal in the industry both in Intel and AMD.</t>
  </si>
  <si>
    <t>The processor works very well for me in games in combination with the RTX 3060 Ti. The plus is the CPU temperature at rest - 34 degrees with the SilentiumPC Fortis 5 cooling combination - at rest, and under load the temperatures do not exceed 60 degrees. The minus is the slightly overpriced price of the CPU model.</t>
  </si>
  <si>
    <t>Christofer</t>
  </si>
  <si>
    <t>Lots of power for the money, the extra 4 "e-cores" make a huge difference, especially compared to my old i5 10400f. Too bad it can't be overclocked. Other than that, Really good intel!</t>
  </si>
  <si>
    <t>xchel d.</t>
  </si>
  <si>
    <t>The product, more specifically, the processor arrived well, just the processor, but when I opened the processor box (to assemble my PC), the fan that came with it was broken, but luckily I didn't worry, because it had liquid cooling that was already I had bought it and I didn't stop to ask for a warranty, because I was only interested in the processor.</t>
  </si>
  <si>
    <t>Sehr gutes Preis-/</t>
  </si>
  <si>
    <t>Very good price/performance ratio, with 6 performance cores and 4 efficient cores, and that with only 65W TDP. The stock cooler is ok, but is still quite audible - so I bought a larger cooler.</t>
  </si>
  <si>
    <t>tomzkth</t>
  </si>
  <si>
    <t>Value: Received the item very quickly. Performance: Haven't tried to assemble yet. Box condition is good. But from the warranty, not sure why there is a tear. So I don't know. What year is the warranty?</t>
  </si>
  <si>
    <t>Until now, the best CPU was a 6-core, 12-thread CPU, but when I took the plunge and bought one, I found that there was a clear difference in performance with a 10-core, 16-thread CPU. I think the challenge from now on will be how to utilize this CPU. I don't play games much.</t>
  </si>
  <si>
    <t>安定して作動しています。グラフィックボ…</t>
  </si>
  <si>
    <t>It is working stably. The graphics board is RTX 4060. Most games and video editing work without any problems.</t>
  </si>
  <si>
    <t>L.P.</t>
  </si>
  <si>
    <t>Sufficiently powerful budget processor for mid-range gaming. Very low consumption.</t>
  </si>
  <si>
    <t>問題なく付きました。cpuファンは取付…</t>
  </si>
  <si>
    <t>It arrived without any problems. The CPU fan is a screw-type AK400 that is easy to install and remove. There's nothing to worry about.</t>
  </si>
  <si>
    <t>性能にはとても満足しています。余裕がで…</t>
  </si>
  <si>
    <t>I'm very satisfied with the performance. When I have the time, I would like to consider operating a graphic boat. It's comfortable to use.</t>
  </si>
  <si>
    <t>bubrue</t>
  </si>
  <si>
    <t>Efficiency: not yet used Fast shipping, can be used in about 2-3 days, definitely new condition. The price is ok, good and affordable. The performance part has not yet been used. If you've used it, you'll come back and add stars.</t>
  </si>
  <si>
    <t>I have had some problems. But not the computer's fault but my incompetence. Have received MC Afee without ordering it. they want me to renew even though I've never had it.</t>
  </si>
  <si>
    <t>Hejpååhree</t>
  </si>
  <si>
    <t>Bra processor</t>
  </si>
  <si>
    <t>Excellent processor and the included cooler is very quiet for an intel cooler. Tested a quick ice in more processor demanding games such as Mount and Blade: Bannerlord together with an RTX2070 and 16gb ddr5. Low at a stable 70fps. I am happy with my processor. However, I am not particularly satisfied with how Netonnet delivered it. I received it in a bubble wrap envelope that had torn in the paper and the box itself for the processor was edged quite properly. I don't think you send a product for over SEK 2,000 that way.</t>
  </si>
  <si>
    <t>I had an i3 12400F with 3070 I put this i5 13400F I found it expensive I had an abnormal performance gain my favorite game pubg 140FPS went up to 300 reached up to 400FPS but the monitor is 165hz so I set it thanks</t>
  </si>
  <si>
    <t>Good processor I'm using it without a video card for now and 32gb of ram 1tb ssd and B760M Gaming It's working well to run my programs Games it also runs at 90fps</t>
  </si>
  <si>
    <t>良い買い物でした</t>
  </si>
  <si>
    <t>I've been using the 10400f, but I felt it lacked a bit of power. I am satisfied with the smooth conversion of videos after replacing it. In addition, the store responded quickly and shipped the product right away, so I was able to purchase it without stress.</t>
  </si>
  <si>
    <t>It gets a little warm. I have a non-reference cooler. For gaming, however, a set with SMD is enough and it would be much cheaper with this performance due to the expensive motherboard</t>
  </si>
  <si>
    <t>fangjung18</t>
  </si>
  <si>
    <t>Buy at 9.9 and use the code to get a big discount. But the wait is longer than the other shop. It takes time to wait. If you hurry, you may not be in time, but the product is good and not damaged.</t>
  </si>
  <si>
    <t>The product has been received. The store packs the packets very well. Located in different provinces, it doesn't take long, only two days, and you can also use a discount code from Shopee. It's really worth it in this store😊🤗</t>
  </si>
  <si>
    <t>The price to quality ratio is the best, you won't be able to buy anything better for under a thousand. Paired with the 3060ti and m2 ssd gen4 it's a beast. I have never worked on such a fast computer before.</t>
  </si>
  <si>
    <t>ゲーミングパソコン作成の為用に購入しま…</t>
  </si>
  <si>
    <t>I purchased this for building a gaming PC. There are no complaints so far in terms of sufficient performance. I will consider purchasing a new CPU when the next generation CPU is released.</t>
  </si>
  <si>
    <t>Windows11に向けて購入しました…</t>
  </si>
  <si>
    <t>I purchased it for Windows 11. Power saving, low heat generation, speed, and cost are all well-balanced and cost-effective. I would like to use it for the next 10 years.</t>
  </si>
  <si>
    <t>krit_ktcp</t>
  </si>
  <si>
    <t>Value: Use the 10% cash discount code. It's worth it. Efficiency: Fast delivery, timely to use. The product has a 3 year warranty and works flawlessly.</t>
  </si>
  <si>
    <t>ゲーミングパソコン用に購入しました。1…</t>
  </si>
  <si>
    <t>I bought it for my gaming computer. I thought about it after the 14th generation was released, but since the 14th generation also has the same chipset, I decided on this one.</t>
  </si>
  <si>
    <t>Antoine</t>
  </si>
  <si>
    <t>The latest mid-range Intel CPU, based on a hybrid architecture. Efficient in all situations, low consumption. Just a little expensive.</t>
  </si>
  <si>
    <t>Value: very Performance:Good Good quality product, got a discount code as well, very worthwhile. Ordered the product on the 25th at midnight, received the product on the 29th in the evening.</t>
  </si>
  <si>
    <t>nguyenhienqtn</t>
  </si>
  <si>
    <t>Runs smoothly, affordable price. The shop advises enthusiastically and packs carefully. Will support more</t>
  </si>
  <si>
    <t>isamar</t>
  </si>
  <si>
    <t>Excelente calidad precio</t>
  </si>
  <si>
    <t>Excellent cpu, very powerful for its price, it arrived in excellent condition, although it was delayed, the rest has been fine so far.</t>
  </si>
  <si>
    <t>ゲーミングPCで使用する為に購入しまし…</t>
  </si>
  <si>
    <t>I purchased this to use on my gaming PC. The graphic board uses RTX 4060. It's a comfortable environment.</t>
  </si>
  <si>
    <t>Great CPU for beginners. Enough to play all current titles and for me it is unbeatable in terms of price/performance ratio.</t>
  </si>
  <si>
    <t>ゲーミングパーツ作成の為購入しました。…</t>
  </si>
  <si>
    <t>I purchased this to make gaming parts. It generates little heat and can be used in a retail cooler without any problems so far.</t>
  </si>
  <si>
    <t>性能は大変満足しています。発熱も少なく…</t>
  </si>
  <si>
    <t>I am very satisfied with the performance. It doesn't generate much heat, so I use it in a retail cooler and have had no problems so far.</t>
  </si>
  <si>
    <t>性能には満足しています。発熱も少なくリ…</t>
  </si>
  <si>
    <t>I'm satisfied with the performance. It generates little heat and I use it in a retail cooler, and so far there have been no problems.</t>
  </si>
  <si>
    <t>Osmark G.</t>
  </si>
  <si>
    <t>I bought it to play video games and the truth is I am quite satisfied, it runs all my games in Ultra without problems at a stable 60fps (I have a 3060TI) it is definitely worth having the 13th generation at once so that the useful life of the PC is a little longer</t>
  </si>
  <si>
    <t>The processor works well and does not need reviews. However, the packaging was surprising - a huge box that was filled with a lot of empty space, which seems unjustified.</t>
  </si>
  <si>
    <t>性能にはとても満足しています。メモリ1…</t>
  </si>
  <si>
    <t>I'm very satisfied with the performance. I use it with 16GB of memory, and it doesn't freeze and I can use it comfortably every day.</t>
  </si>
  <si>
    <t>madebypeerapol</t>
  </si>
  <si>
    <t>Performance:10/10 The product has quality according to the strength of 13400F. The store sent it quickly. The product was packaged well. Plus the price is very good.</t>
  </si>
  <si>
    <t>asu5604</t>
  </si>
  <si>
    <t>Efficiency: Can be used as needed. The product received is the same as the picture shown above. The quality of the product is in perfect condition.</t>
  </si>
  <si>
    <t>Product quality: 9 Outstanding features: 9 Quite cool chip, many thread cores</t>
  </si>
  <si>
    <t>ゲーミングパソコン構築の為に購入しまし…</t>
  </si>
  <si>
    <t>I purchased this to build a gaming PC. There is little heat generation and the performance is perfect. I am very satisfied.</t>
  </si>
  <si>
    <t>For the moment not yet assembly because I still have a few parts to buy for my new PC. I hope there will be no problem</t>
  </si>
  <si>
    <t>corei513400Fはリテールクー…</t>
  </si>
  <si>
    <t>The core i5 13400F came with a retail cooler. I ended up buying a cooler separately without realizing it. Since the power consumption is low, I think you can afford to use a retail cooler, but I'm going to use the one I bought.</t>
  </si>
  <si>
    <t>A cool, economical (also power-wise) process. I paired it with 4070 to 1440p and I have nothing to complain about</t>
  </si>
  <si>
    <t>Very fast delivery. Packaged very carefully. Enclosed with a reputable warranty card</t>
  </si>
  <si>
    <t>For the price of less than a thousand it is a good processor, it all depends on what you use it for. So far it doesn't disappoint.</t>
  </si>
  <si>
    <t>Bosca</t>
  </si>
  <si>
    <t>It's not over the top, but it's enough for what I need. \nPhoto editing, graphics, but I see that it also works quite well for video rendering.</t>
  </si>
  <si>
    <t>Radoslaw</t>
  </si>
  <si>
    <t>I will never buy a 100+W CPU again. This one is 60W and cool, cheap, great, very fast.</t>
  </si>
  <si>
    <t>Good product, reasonable price. The shop packaged carefully. Fast delivery.</t>
  </si>
  <si>
    <t>Even if you buy an expensive graphics card, the CPU may be a hindrance. For cost performance.</t>
  </si>
  <si>
    <t>Maritza M.</t>
  </si>
  <si>
    <t>Excellent, recommended full processor, it worked perfectly for me in my low-end build.</t>
  </si>
  <si>
    <t>Nice processor for nice money. Everything works as it should. I recommend</t>
  </si>
  <si>
    <t>ゲラフィクボート使用前提になりますが、…</t>
  </si>
  <si>
    <t>Although it is a prerequisite for using a Gerafic boat, I am satisfied with the performance. This is sufficient unless you are operating a very high-end graphics boat.</t>
  </si>
  <si>
    <t>Very good processor, I bought it on sale for PLN 950 because I had to replace my i5 7gen, but Intel exaggerated the price a bit</t>
  </si>
  <si>
    <t>自作のゲーミングパソコンの作成の為に購…</t>
  </si>
  <si>
    <t>I purchased this to build my own gaming computer. The graphic board uses RTX 4060, so it has sufficient performance.</t>
  </si>
  <si>
    <t>Best Features:good Worth the Price:good Mamtap 👍👍👍</t>
  </si>
  <si>
    <t>I really like it. I am very supportive. The quality is very good. It is exactly as described by the seller. I am very satisfied. I really like it. It completely exceeded my expectations. The delivery speed is very fast. The packaging is very careful and tight. The logistics company has a very good service attitude. The shipping was fast, and I was very satisfied with my purchase.</t>
  </si>
  <si>
    <t>Everything is fine, I have no objections, it works perfectly with the RTX 40 series for gaming at 2k resolution</t>
  </si>
  <si>
    <t>nyanta</t>
  </si>
  <si>
    <t>Replaced from i3-12100F. I only play Steam games, browse, and watch videos, so the i3 would have been enough, but I bought it because I wanted to see 10 cores. I was satisfied with myself! lol</t>
  </si>
  <si>
    <t>apisitchuenjai</t>
  </si>
  <si>
    <t>Efficiency: Strong Value: ok Not assembled yet I saw that they said it was strong. Let's try it.</t>
  </si>
  <si>
    <t>alfi_354</t>
  </si>
  <si>
    <t>Alhamdulillah, the goods have arrived easily, they are durable and blessed 🙏🙏, only the Wifi dongle + Bluetooth 1 is dead</t>
  </si>
  <si>
    <t>発熱も少なくリテールクーラーで使用して…</t>
  </si>
  <si>
    <t>It doesn't generate much heat, so I use it in a retail cooler and have had no problems so far. I'm running it on an RTX 4070.</t>
  </si>
  <si>
    <t>Ohio Citizen</t>
  </si>
  <si>
    <t>Goofy ahh prosessor</t>
  </si>
  <si>
    <t>Goofy ahh processor. It looks like this one was made in Ohio. Unknown what is going on there 👀</t>
  </si>
  <si>
    <t>Reviewed on netonnet.no</t>
  </si>
  <si>
    <t>迷ったらこれ!コスパ最高!いまならこれ…</t>
  </si>
  <si>
    <t>If you are unsure, this is it! Great cost performance! This is it now!</t>
  </si>
  <si>
    <t>Packaging and delivery are fast. Ships too enthusiastically. Good job</t>
  </si>
  <si>
    <t>The warranty has been running for more than half a year. I don't understand that other people got new things. Why are items sent overdue for a year?</t>
  </si>
  <si>
    <t>Levi A.</t>
  </si>
  <si>
    <t>Excellent for games, good temperatures but the stock heatsink is a little noisy...</t>
  </si>
  <si>
    <t>グラフィックはRTX4070で運用して…</t>
  </si>
  <si>
    <t>Graphics are operated by RTX 4070. It doesn't generate much heat, so I use it in a retail cooler and have had no problems so far.</t>
  </si>
  <si>
    <t>haoquoc2</t>
  </si>
  <si>
    <t>As described, 10 points, fast delivery, convenient, friendly, top notch, handsome shop owner 😂😂</t>
  </si>
  <si>
    <t>The chip runs smoothly, suitable for the price. The shop owner gives enthusiastic advice and carefully packages.</t>
  </si>
  <si>
    <t>A super CPU, everything runs without problems.</t>
  </si>
  <si>
    <t>あまり重たいゲームはやらないのでこのク…</t>
  </si>
  <si>
    <t>I don't play very heavy games, so this class of CPU is fine. You can also edit videos smoothly.</t>
  </si>
  <si>
    <t>購入しました。</t>
  </si>
  <si>
    <t>Purchased based on price and performance with an eye on the future. It is working stably.</t>
  </si>
  <si>
    <t>maher20</t>
  </si>
  <si>
    <t>Haven't tried it yet, hopefully it can be used... Just now I tried to check the authenticity and check the guarantee that it's safe. 100% ORIGINAL</t>
  </si>
  <si>
    <t>Top CPU, super satisfied paired with an RX 6800XT</t>
  </si>
  <si>
    <t>Works like lightning. 15500 points in cinebench r23</t>
  </si>
  <si>
    <t>Receive products exactly as ordered The store ships quickly. The packet is well wrapped and cushioned. Being in another province, it took only two days to receive the product. You can use various codes from Shopee here as well. Very worthwhile. The store has many products to choose from.👍👍👍</t>
  </si>
  <si>
    <t>Efficiency:Dd Value:Dd Deliver products exactly as desired The product came packed well and was not damaged. The service of the shop is very good. There is very good value for money for transportation.</t>
  </si>
  <si>
    <t>Herbert-Uwe</t>
  </si>
  <si>
    <t>Very good performance, I'm very satisfied</t>
  </si>
  <si>
    <t>Great value for money CPU for gamers</t>
  </si>
  <si>
    <t>Order products on the 6th The shop will ship it out on the 7th. Received the product on the 8th day The waiting time is only 2 days, which is very fast delivery. The product is received in its entirety, exactly as described, and the price is reasonable. Overall, this shop is a pass.</t>
  </si>
  <si>
    <t>For the price it's great. Enough to play with mid-range cards</t>
  </si>
  <si>
    <t>Ulrich</t>
  </si>
  <si>
    <t>No complaints, very fast. I am very pleased.</t>
  </si>
  <si>
    <t>palmmywhat</t>
  </si>
  <si>
    <t>Value: worth it Performance: General, everything is good, but after ordering it didn't send, didn't reply to chat, so clicked cancel and ordered again, lost the code, got less specs, same price. At first I would order from another store, but some prices were good and I could use the code and order. One more time Another day of delivery and received it.</t>
  </si>
  <si>
    <t>Value: The best value for money. This shop has ordered and will order again. Store delivery is very fast. Not to mention the quality and packaging. You can trust it the most. Already a regular, I recommend it.</t>
  </si>
  <si>
    <t>このCPUは発熱も少なく今のところ付属…</t>
  </si>
  <si>
    <t>This CPU does not generate much heat and is currently cooling sufficiently even with the included retail cooler. If the temperature rises in the summer, I'm considering replacing the cooler.</t>
  </si>
  <si>
    <t>発熱も少なくとても扱いやすいCPUです…</t>
  </si>
  <si>
    <t>It is a CPU that generates little heat and is very easy to handle. I'm just enjoying the game.</t>
  </si>
  <si>
    <t>I work in an office, it doesn’t get hot, I use different applications from Photoshop to Solidwork, it’s quite suitable for all tasks.</t>
  </si>
  <si>
    <t>The chip runs smoothly, after using it for a while there were no problems. That's ok</t>
  </si>
  <si>
    <t>Since switching from Ryzen to Intel, things have become smoother. Recommended CPU for beginners</t>
  </si>
  <si>
    <t>kainguyen1012</t>
  </si>
  <si>
    <t>Image is for coin recognition purposes only. The shop's products are ok</t>
  </si>
  <si>
    <t>As usual from Intel, it does what it's supposed to do</t>
  </si>
  <si>
    <t>I built my own PC using Intel CPU for the first time. I like it very much as it has a good balance between price and performance.</t>
  </si>
  <si>
    <t>The product has been received in full accordance with the order. The store packet is wrapped very well. Pay attention to a few details and wrap every product with bubble wrap. The store has many products to choose from. I will look at other product lists anymore.</t>
  </si>
  <si>
    <t>ari_agus77</t>
  </si>
  <si>
    <t>Hope the items are all safe, still waiting for other parts to be assembled, thank you...</t>
  </si>
  <si>
    <t>ゲーミングパソコン作成の為購入しました…</t>
  </si>
  <si>
    <t>I purchased this to build a gaming PC. It's running smoothly without any problems.</t>
  </si>
  <si>
    <t>A very cheap and good gaming processor does not heat up that quickly and is really good.</t>
  </si>
  <si>
    <t>pongsathorn_f</t>
  </si>
  <si>
    <t>Value: Good Performance:Very good Fast delivery</t>
  </si>
  <si>
    <t>The product has been received. Fast and neat The store's packets are well wrapped and cushioned. There's no damage. This shop also organizes Ro.25. Payday programs. Get a great discount. And will definitely come back to support other products again😊</t>
  </si>
  <si>
    <t>Wrapped well. Admin provides service. But the delivery was a little slow, but I can understand it. Maybe it was during the discount code, so there were a lot of orders. As for the delivery, it was too late and I called and asked to postpone the delivery. . . .</t>
  </si>
  <si>
    <t>Mega processor, but it's better to buy i5 12400f, which is almost as efficient</t>
  </si>
  <si>
    <t>Excellent, processor with RAM 32GB6000Hz Kingston is over 35% more efficient than i7-10700 32GB3200Hz</t>
  </si>
  <si>
    <t>Alin</t>
  </si>
  <si>
    <t>The series hasn't been officially launched yet, are you sure it's the 13th generation?, you can't even find information on the Intel website.</t>
  </si>
  <si>
    <t>As an Intel fan, I can say that it is the best processor on the market up to PLN 1,000.</t>
  </si>
  <si>
    <t>5シリーズだが、少し前のi7シリーズを…</t>
  </si>
  <si>
    <t>Although it is a 5 series, it has a high spec CPU that exceeds the i7 series a while ago. The performance was perfect for middle users.</t>
  </si>
  <si>
    <t>blupoom</t>
  </si>
  <si>
    <t>une pepite pour pas si cher</t>
  </si>
  <si>
    <t>nothing to complain about, it's great, delivery on time, everything is fine</t>
  </si>
  <si>
    <t>Fully sufficient, with RTX 4060ti everything on ultra at a constant 60 fps.</t>
  </si>
  <si>
    <t>i5シリーズだが、少し前のi7シリーズ…</t>
  </si>
  <si>
    <t>Although it is an i5 series, it is a high spec CPU that exceeds the i7 series a while ago. The performance was perfect for middle users.</t>
  </si>
  <si>
    <t>Receive complete products The model, size and quantity are correct as ordered. The product can be used normally. Inexpensive products use discounts from the Shopee discount store to reduce the price by hundreds. The delivery is fast and good. Overall very good.</t>
  </si>
  <si>
    <t>varutvt</t>
  </si>
  <si>
    <t>The product doesn't work. But I went to change the branch page. In front of the branch, I had to wait 15 days, but the product didn't take more than 7 days, so I argued. In summary, the branch page has been changed. All in all, OK.</t>
  </si>
  <si>
    <t>Roelvis R.</t>
  </si>
  <si>
    <t>Good protection and care of the item, I recommend it.</t>
  </si>
  <si>
    <t>箱のみ難アリだったが普通に使えた得した…</t>
  </si>
  <si>
    <t>The box was a bit difficult, but I was able to use it normally.I feel like I got a good deal.</t>
  </si>
  <si>
    <t>New shop but very good, full warranty card, carefully packaged</t>
  </si>
  <si>
    <t>Virgilio Q.</t>
  </si>
  <si>
    <t>Excellent CPU for gaming, supports high range GPUs</t>
  </si>
  <si>
    <t>LUIS G.</t>
  </si>
  <si>
    <t>Everything works fine and works optimally, thank you.</t>
  </si>
  <si>
    <t>Value: Good Performance: Good, complete, product packed well. Quality according to the price ordered Fast delivery, very fast, good service, must come to this shop. Very good Rama 8</t>
  </si>
  <si>
    <t>Everthing's fine :). I recommend.</t>
  </si>
  <si>
    <t>Reviewed on tolubisz.eu</t>
  </si>
  <si>
    <t>The cooler included with the processor cannot cope with full load</t>
  </si>
  <si>
    <t>Ordered products Exactly as advertised Excellent product quality Product delivery is considered fast. The product is wrapped well. Recommend this shop. You won't be disappointed if you have the opportunity to come back and use the service again.</t>
  </si>
  <si>
    <t>The motherboard BIOS needed to be updated, but the shop helped!</t>
  </si>
  <si>
    <t>The product has been received according to the order. The store wrapped the package very well. People from other provinces take only two days to receive the product and can also use a discount code from Shopee. It's really worth it in this store.</t>
  </si>
  <si>
    <t>Runs perfectly, I'm satisfied</t>
  </si>
  <si>
    <t>The product is of very good quality. Worth it, worth it It works very well. The store ships quickly and the products are packed very well. The transportation staff provide very good service.</t>
  </si>
  <si>
    <t>I bought it because it had good reviews. It's crisp and comfortable in combination with 3060ti.</t>
  </si>
  <si>
    <t>Much has been written about these processes. It works.</t>
  </si>
  <si>
    <t>精密機械なのでどう出荷されるか不安でし…</t>
  </si>
  <si>
    <t>I was worried about how it would be shipped as it is a precision machine, but I was relieved because the cardboard box contained styrofoam cushioning without any gaps.</t>
  </si>
  <si>
    <t>Value: Good Performance:good good</t>
  </si>
  <si>
    <t>A very good processor in terms of price-quality ratio.</t>
  </si>
  <si>
    <t>rinytuck</t>
  </si>
  <si>
    <t>Performance:Very good Value for money: Very good, very fast delivery.</t>
  </si>
  <si>
    <t>jack</t>
  </si>
  <si>
    <t>INTEL一択</t>
  </si>
  <si>
    <t>It seems like INTEL is the only choice in the world, so I choose INTEL products for the rest. So it's neither good nor bad.</t>
  </si>
  <si>
    <t>kengnakab</t>
  </si>
  <si>
    <t>Value: Good Performance:Good Receive the product exactly as ordered The store delivered quickly, nothing was damaged. Overall it is considered very good. I'll come back to use the service again next time.</t>
  </si>
  <si>
    <t>Nice processor at an affordable price. The best option for everyday use.</t>
  </si>
  <si>
    <t>I definitely recommend it. Very efficient processor</t>
  </si>
  <si>
    <t>km7pi6gexn</t>
  </si>
  <si>
    <t>The box is in open condition, slightly damaged. I deduct 1 star. Haven't tried it yet.</t>
  </si>
  <si>
    <t>nutchanonthukam</t>
  </si>
  <si>
    <t>Regret buying at pre-promotion price But it's a shop with the best prices.</t>
  </si>
  <si>
    <t>The corners of the box are slightly collapsed. If there are no problems, it is considered OK.</t>
  </si>
  <si>
    <t>Performance: Excellent Value for money: very good store, fast delivery The store ships quickly and gets all the items you want. Received complete items, fast delivery I'll come and press the code for another discount. Very worthwhile.</t>
  </si>
  <si>
    <t>Excellent processor, a little expensive but worth the money 5 🌟🌟🌟🌟🌟</t>
  </si>
  <si>
    <t>Fantastic quality/performance/price ratio,</t>
  </si>
  <si>
    <t>nattawut088</t>
  </si>
  <si>
    <t>The product was received exactly as ordered. The store delivers very quickly. Pack the product well. Very worth the price 👍👍👍👍👍</t>
  </si>
  <si>
    <t>I have no comments. Works as it should.</t>
  </si>
  <si>
    <t>Matched for 4070ti. Sufficient</t>
  </si>
  <si>
    <t>It's available, but you have to wait for a promo because it's too expensive</t>
  </si>
  <si>
    <t>Bastian W.</t>
  </si>
  <si>
    <t>super schnelle Lieferung</t>
  </si>
  <si>
    <t>The item was delivered super quickly (ordered today, arrived tomorrow), was neatly packaged and works perfectly, I have nothing to complain about.</t>
  </si>
  <si>
    <t>The product has been received. according to order The store delivers quickly in 2 days, even in other provinces. Very fast. Use the discount code from Shopee, it's worth the price. Will come back to see other products from this store again.</t>
  </si>
  <si>
    <t>Value: worth it, economical price Performance: good performance The product has been received, the delivery is fast, it is packed in a box, there is a bump, the product is good, has high standards, has a center warranty from this store, orders regularly, is reliable, recommended.</t>
  </si>
  <si>
    <t>elegant but in terms of price/quality ratio I would choose 12-400f</t>
  </si>
  <si>
    <t>Performance:Good Value: Use coins to get even more discounts.</t>
  </si>
  <si>
    <t>Together with the 4070ti, it is capable of handling any game.</t>
  </si>
  <si>
    <t>One of the best processors at its price</t>
  </si>
  <si>
    <t>The delivery of items from the store is fast, sent out quickly, doesn't take a long time to store items. For transportation items, it is also fast. The product is in good condition. Doesn't collapse or crumble Product quality is ok.</t>
  </si>
  <si>
    <t>A very good processor at a very good price</t>
  </si>
  <si>
    <t>Very good Processor in Fortnite is 260 fps</t>
  </si>
  <si>
    <t>satriaadiprayogo</t>
  </si>
  <si>
    <t>Haven't tried it yet, still waiting for other components</t>
  </si>
  <si>
    <t>komson2004</t>
  </si>
  <si>
    <t>The product has been received. The package is ok. I don't know if the price is cheap or expensive, but it's ok. I tried it and it's good. It's exactly as I wanted. The delivery is ok. The package is not damaged. The delivery is considered fast.</t>
  </si>
  <si>
    <t>dinhtientai91</t>
  </si>
  <si>
    <t>Product works well, packaged carefully.</t>
  </si>
  <si>
    <t>Performance: not yet assembled Value: Good Not assembled yet But I think there shouldn't be any problems. Fast delivery, good service.</t>
  </si>
  <si>
    <t>Good processor for gaming and general use</t>
  </si>
  <si>
    <t>Fast delivery, reasonably cheap price The product was packaged ok, not damaged. Fast delivery, reasonably cheap price The product was packaged ok, not damaged.</t>
  </si>
  <si>
    <t>Marcos C.</t>
  </si>
  <si>
    <t>Great processor for average gaming equipment</t>
  </si>
  <si>
    <t>luy156tkd</t>
  </si>
  <si>
    <t>Goods as described, shipped far and fast, great</t>
  </si>
  <si>
    <t>kumashizume</t>
  </si>
  <si>
    <t>Value: Cheap and worth it. It's time to upgrade.</t>
  </si>
  <si>
    <t>Best Feature: OK, I hope it lasts, sis</t>
  </si>
  <si>
    <t>At this price, there is probably nothing better than the blue ones</t>
  </si>
  <si>
    <t>Performance: Very good. Authentic. Value: Good store service. Fast response, fast delivery, genuine, good service shop, fast response, fast delivery, genuine</t>
  </si>
  <si>
    <t>Performance: Very powerful, smooth in every game. Value: Cheapest price in the market, must be this shop. The service from the store is very good, the delivery is very fast, the service from the transport is very good.</t>
  </si>
  <si>
    <t>I recommend it, there is probably nothing better for this money.</t>
  </si>
  <si>
    <t>I've been using it for over a month, great processor!</t>
  </si>
  <si>
    <t>Arbetshäst</t>
  </si>
  <si>
    <t>Fast processor for daily use</t>
  </si>
  <si>
    <t>Very good performance for this price.</t>
  </si>
  <si>
    <t>Good performance/price ratio.</t>
  </si>
  <si>
    <t>koucsoew</t>
  </si>
  <si>
    <t>It's good, but the wrapping is a little thin, so the box has some bumps.</t>
  </si>
  <si>
    <t>M 1.</t>
  </si>
  <si>
    <t>works perfectly thank you</t>
  </si>
  <si>
    <t>Good but I could have taken the i7-13400F</t>
  </si>
  <si>
    <t>vivi</t>
  </si>
  <si>
    <t>Niquel</t>
  </si>
  <si>
    <t>He does his job, quality for the price</t>
  </si>
  <si>
    <t>I recommend great timing clocks</t>
  </si>
  <si>
    <t>Very good service. Admin is very responsive. Fast delivery</t>
  </si>
  <si>
    <t>Ja</t>
  </si>
  <si>
    <t>Years take their toll on low efficiency</t>
  </si>
  <si>
    <t>RICARDO SHIGUERU YSHIKAWA</t>
  </si>
  <si>
    <t>excellent performance reasonable price</t>
  </si>
  <si>
    <t>Good, sent very quickly. The shop has good chat response service. Everything is very impressive. You can use the code to get another discount. The price is very good. I have the opportunity to buy again.</t>
  </si>
  <si>
    <t>Expensive product but here in Brazil everything is expensive</t>
  </si>
  <si>
    <t>yosopon</t>
  </si>
  <si>
    <t>Performance: fast delivery I haven't tried using it yet.</t>
  </si>
  <si>
    <t>juliyanatitilistyowati</t>
  </si>
  <si>
    <t>The item is suitable but has not been tested</t>
  </si>
  <si>
    <t>Recommended by a friend, it met my expectations</t>
  </si>
  <si>
    <t>Chrystian</t>
  </si>
  <si>
    <t>Intel is Intel - it runs very nicely.</t>
  </si>
  <si>
    <t>Performance: Very fast delivery, arrived in 2 days, brand new in the box.</t>
  </si>
  <si>
    <t>Jeanluc B.</t>
  </si>
  <si>
    <t>Excellent purchase from a serious seller</t>
  </si>
  <si>
    <t>A good processor has a lot of fps, but for 1k you can get it.</t>
  </si>
  <si>
    <t>Rien a Redire</t>
  </si>
  <si>
    <t>Everything is in the title.</t>
  </si>
  <si>
    <t>viktorvlker</t>
  </si>
  <si>
    <t>Value: Very Excellent</t>
  </si>
  <si>
    <t>A good processor for games and office work.</t>
  </si>
  <si>
    <t>dariusz</t>
  </si>
  <si>
    <t>with Rtx 12 GB, almost every game has around 100 fps</t>
  </si>
  <si>
    <t>p_ornprai_misuto_kami</t>
  </si>
  <si>
    <t>The product is correct and complete. Can be used normally</t>
  </si>
  <si>
    <t>With Fortis 5 in Torrent Compact in tests max 61 degrees.</t>
  </si>
  <si>
    <t>The processor works very well</t>
  </si>
  <si>
    <t>The top processor with my rx5700 xt does the job</t>
  </si>
  <si>
    <t>riesbyfe</t>
  </si>
  <si>
    <t>Value: Very fast delivery Ordered on the 5th at 16.44, received the item on the 6th at 17.30, very fast.</t>
  </si>
  <si>
    <t>Very nice processor, I recommend it.</t>
  </si>
  <si>
    <t>por888999</t>
  </si>
  <si>
    <t>Use the discount code. Thank you to the store for sending very quickly.</t>
  </si>
  <si>
    <t>SANCHEZ A. M. J.</t>
  </si>
  <si>
    <t>Very good processor, economical and powerful.</t>
  </si>
  <si>
    <t>dorilili</t>
  </si>
  <si>
    <t>Standard delivery, packing ok, product sent is slightly different from the picture in the shop</t>
  </si>
  <si>
    <t>The product has been received, the delivery is fast, the product has been inspected completely as ordered, there is no damaged or defective product, it can be used normally.</t>
  </si>
  <si>
    <t>Excelente e.</t>
  </si>
  <si>
    <t>It arrived faster than I expected, in order and well protected at a very good price.</t>
  </si>
  <si>
    <t>EVERYTHING OK, I'M SATISFIED</t>
  </si>
  <si>
    <t>The processor works as it should</t>
  </si>
  <si>
    <t>Bought on sale and does a brilliant job</t>
  </si>
  <si>
    <t>yelly.yy</t>
  </si>
  <si>
    <t>Performance: good service, fast response to chat, genuine. Value: good service, fast response to chat, genuine. Good service, fast response to chat, genuine.</t>
  </si>
  <si>
    <t>Great, but a bit expensive</t>
  </si>
  <si>
    <t>A very efficient processor suits me, I recommend it.</t>
  </si>
  <si>
    <t>Great product for this price!!!!</t>
  </si>
  <si>
    <t>True new CPU, enthusiastic shop</t>
  </si>
  <si>
    <t>duyda94</t>
  </si>
  <si>
    <t>Fast, standard delivery</t>
  </si>
  <si>
    <t>I don't need anything better, I recommend it</t>
  </si>
  <si>
    <t>The seller ships the goods very quickly. It is more cost-effective to buy it with the Shopee event. I will buy it again if necessary!</t>
  </si>
  <si>
    <t>Performance: Good service shop Fast response, fast delivery, genuine, value for money: very genuine.</t>
  </si>
  <si>
    <t>A good processor at reasonable money.</t>
  </si>
  <si>
    <t>T.K</t>
  </si>
  <si>
    <t>グラボ挿す前提で</t>
  </si>
  <si>
    <t>If it's not for gaming purposes, I have no complaints.</t>
  </si>
  <si>
    <t>The best option around a thousand</t>
  </si>
  <si>
    <t>Very top processor</t>
  </si>
  <si>
    <t>wow, this is a great processor and the price will be lower</t>
  </si>
  <si>
    <t>Good quality products Exactly as ordered, fast delivery, product not damaged, currently being assembled.</t>
  </si>
  <si>
    <t>Ibl</t>
  </si>
  <si>
    <t>Quick service, very good price</t>
  </si>
  <si>
    <t>Reviewed on asusbymacman.es</t>
  </si>
  <si>
    <t>Fast delivery, good transportation, product not damaged, item exactly as described, full 3 year warranty from Synnex, works normally, great...</t>
  </si>
  <si>
    <t>Original seal, good price</t>
  </si>
  <si>
    <t>Rita F.</t>
  </si>
  <si>
    <t>Nothing to add.</t>
  </si>
  <si>
    <t>The best choice at this price</t>
  </si>
  <si>
    <t>decent proc</t>
  </si>
  <si>
    <t>So far no complaints</t>
  </si>
  <si>
    <t>maruttz</t>
  </si>
  <si>
    <t>Genuine, fast delivery, very good.</t>
  </si>
  <si>
    <t>works correctly</t>
  </si>
  <si>
    <t>The product is ok</t>
  </si>
  <si>
    <t>Dimitri</t>
  </si>
  <si>
    <t>Perfect, works well</t>
  </si>
  <si>
    <t>Surrender.</t>
  </si>
  <si>
    <t>The goods arrived healthy and safe</t>
  </si>
  <si>
    <t>vincentguru</t>
  </si>
  <si>
    <t>This shop has good quality products.</t>
  </si>
  <si>
    <t>ALIAKSEI</t>
  </si>
  <si>
    <t>I recommend the best processor</t>
  </si>
  <si>
    <t>thanajantarapisut</t>
  </si>
  <si>
    <t>Can be used normally, delivery is slow, Kerry sucks.</t>
  </si>
  <si>
    <t>I recommend !</t>
  </si>
  <si>
    <t>tunthaiman</t>
  </si>
  <si>
    <t>Wrapped well. Fast delivery.</t>
  </si>
  <si>
    <t>good ass</t>
  </si>
  <si>
    <t>good equipment</t>
  </si>
  <si>
    <t>febrilux</t>
  </si>
  <si>
    <t>Admin doesn't care, okay</t>
  </si>
  <si>
    <t>it's MOOOOOOC</t>
  </si>
  <si>
    <t>It works 👍</t>
  </si>
  <si>
    <t>muhammadfaridassidiq</t>
  </si>
  <si>
    <t>hope it's safe</t>
  </si>
  <si>
    <t>A great option at a low price</t>
  </si>
  <si>
    <t>It works great with rtx 3060</t>
  </si>
  <si>
    <t>Works 100%</t>
  </si>
  <si>
    <t>It's working stably.</t>
  </si>
  <si>
    <t>atighunkleebbua</t>
  </si>
  <si>
    <t>It's much more worthwhile than buying outside.</t>
  </si>
  <si>
    <t>super recommend</t>
  </si>
  <si>
    <t>Very OK!</t>
  </si>
  <si>
    <t>tatarzung</t>
  </si>
  <si>
    <t>Very fast delivery, arrived within 1 day. Haven't tried it out yet. The product is exactly as ordered.</t>
  </si>
  <si>
    <t>ganeshaputra_a</t>
  </si>
  <si>
    <t>Great🙏🙏, maybe just blacklist Anteraja services</t>
  </si>
  <si>
    <t>Denys</t>
  </si>
  <si>
    <t>Very good, I recommend it</t>
  </si>
  <si>
    <t>pichaya.sc</t>
  </si>
  <si>
    <t>The store sent items very quickly. Receive the correct and complete product</t>
  </si>
  <si>
    <t>Order using the code, very worthwhile.</t>
  </si>
  <si>
    <t>norm</t>
  </si>
  <si>
    <t>sup</t>
  </si>
  <si>
    <t>processor for 3070</t>
  </si>
  <si>
    <t>nice process :D</t>
  </si>
  <si>
    <t>Beata</t>
  </si>
  <si>
    <t>mega</t>
  </si>
  <si>
    <t>tompisut</t>
  </si>
  <si>
    <t>Worth it, fast delivery</t>
  </si>
  <si>
    <t>LUIS G. S.</t>
  </si>
  <si>
    <t>mongkhon75</t>
  </si>
  <si>
    <t>Very fast delivery, comes with free gifts too.</t>
  </si>
  <si>
    <t>ikkiw0204</t>
  </si>
  <si>
    <t>One day arrives very quickly.</t>
  </si>
  <si>
    <t>Fast delivery, as ordered, thank you</t>
  </si>
  <si>
    <t>For games</t>
  </si>
  <si>
    <t>Warranty lost for 2 months</t>
  </si>
  <si>
    <t>szymon</t>
  </si>
  <si>
    <t>10/¹⁰</t>
  </si>
  <si>
    <t>Heorhi</t>
  </si>
  <si>
    <t>Calin-Olimpiu B.</t>
  </si>
  <si>
    <t>Top good packaging arrived the next day</t>
  </si>
  <si>
    <t>Thanks to Technodom for the advice</t>
  </si>
  <si>
    <t>Whoah</t>
  </si>
  <si>
    <t>thanawatboonwisath</t>
  </si>
  <si>
    <t>Fast delivery, good product, neatly packed.</t>
  </si>
  <si>
    <t>It's ok.</t>
  </si>
  <si>
    <t>出貨速度快,收到的物品和訂購的項目以及數量一樣,是值得推薦的賣家</t>
  </si>
  <si>
    <t>Dclay</t>
  </si>
  <si>
    <t>Serious Power for the $$</t>
  </si>
  <si>
    <t>Got this bad boy as part of the $399 bundle with 32g 6000mhz DDR5 RAM and MSI Pro Z690 Wi-Fi motherboard and it kicks my old systems a** (i7-9700k’s 16g 3200mhz). This new pairing works much better with my 3080. I didn’t realize how bottlenecked I was until I upgraded. Also I recommend the ThermalRight cpu holder. It will keep the cpu from bending under pressure/high heat, and reduce temps up to 5c. It creates a much better contact patch for your cooler. GamersNexus does an in-depth review check it out. Also be sure to have a decent cooler for this thing. I went with the liquid freezer II 240 since that’s the biggest the top of my case can hold and arguably the best in its class (also tested by GamersNexus and many others.) Idles around 20-30c and peak on a single core ...More</t>
  </si>
  <si>
    <t>Intel Core i9-12900K</t>
  </si>
  <si>
    <t>Intel Core i9 12900K</t>
  </si>
  <si>
    <t>Dyto</t>
  </si>
  <si>
    <t>I like Intel better than AMD for Star Citizen!</t>
  </si>
  <si>
    <t>I upgraded from an i7-7700. It's been a wonderful CPU that can still play all the newest games @ 1080p with "decent" FPS. However, Star Citizen was starting to really stress it with all the newest updates. I wanted a 13700k BUT I couldn't beat this Combo's price!!! However, at the same price point I could have got the AMD 7700 Combo. Which has 8x solid cores @ a higher clock. But I would rather have the additional 8x baby cores. Even if Star Citizen uses them incorrectly and I get stutters. I hope CIG fixes this because there are multiple generations of E-Cores now. I dream of a day, when all the other processes are used by baby cores, while the main program gets the goods!</t>
  </si>
  <si>
    <t>DirtDoc</t>
  </si>
  <si>
    <t>I drove down from Tulsa</t>
  </si>
  <si>
    <t>I drove down from Tulsa, OK to get the final pieces I needed to complete my build that I started in March this year with a 4070Ti. I needed, mother board, CPU, and RAM. Tim, Kevin if I remember correctly and another gentleman helped me find a better deal right there in the store than I had managed to find myself in the months leading up. So, I would like to say thank you to the kind people that helped me every time I have been in to purchase a component for my new dream build. I saved enough on the bundle they helped me purchase that I was able to get the absolute final piece that day, my AIO. I am writing this review on the computer that I was able to build thanks to all the people that helped me along the way at micro center. Even my check out transactions we enjoyable ...More</t>
  </si>
  <si>
    <t>david u.</t>
  </si>
  <si>
    <t>Skip this generation</t>
  </si>
  <si>
    <t>Do yourself a favor and skip this broken, buggy, power hungry generation from intel. Most Heatsinks/watercoolers dont support LGA1700 yet, DDR5/PCIe5.0 are useless right now because they are too young to offer any performance advantages, and the temperature issues are inexcusable. I wanted to love this CPU. I bought it, and will use it, but I had to spend $150 extra dollars, void my warranty, and risk destroying my CPU just to use this thing at temperatures I am comfortable with. The issues intel has with their socket bending the IHS and terrible die soldering are inexcusable. This may not be an issue on lower SKU products, but the flagship suffers the most from these design flaws which is pathetic because you pay a hefty price premium for it. Im sorry, but I should not have ...More</t>
  </si>
  <si>
    <t>TechBuyer</t>
  </si>
  <si>
    <t>[Rewarded Review] Intel is Back!!!</t>
  </si>
  <si>
    <t>The i9 12900K represents Intel’s return to top notch gaming performance but also fires back at AMD in multi-threaded tasks and applications. Intel used a hybrid approach of 8 high performance (8P) and 8 efficiency (8E) cores instead of trying to catch up with AMD’s 12 and 16 performance cores. For most people gaming with high end GPUs beyond 1080p, you won’t see much if any difference compared to AMD or even recent Intel chips in games, but it is interesting to see Intel pushing higher FPS in CPU limited situations. Beyond Intel’s return to competitiveness with Ryzen, LGA1700 and the Z690 chipset bring some of the biggest platform upgrades we’ve seen in nearly a decade. DDR5, PCIE5.0, WiFi 6E, 2.5/5/10gbe NIC options, 3-5 m.2 SSD slots, and Thunderbolt 4.0 connections are ...More</t>
  </si>
  <si>
    <t>AnonJohn</t>
  </si>
  <si>
    <t>Happy.</t>
  </si>
  <si>
    <t>Great value, great processor. Sure, the newer versions are a little faster. But are they worth the extra money? This things screams, supports DDR5. And don't believe the hype that it is a tremendous power hog. Sure, it can be. But put a lid on the maximum power draw and it's really quite efficient (at a cost of ~5% of peak performance). I was pleasantly surprised by very low idle power consumption too. Around 30W as measured by a Kill-a-watt (at the wall)</t>
  </si>
  <si>
    <t>MOST IN DEPTH REVIEW IVE EVER WRITTEN</t>
  </si>
  <si>
    <t>Price matched for a an excellent deal. Great processor although I’m not really convinced on the whole “E” cores thing. I’m a content creator and 3D artist by trade. The performance is great with the E cores enabled but also disabled. I would much prefer to see a proper 16 core processor like my 5950x (which despite ALL of the online reviews saying intel has stolen the crown and d tester the 5950x- I can personally attest that my 5950x both performs slightly faster on every single benchmark and in every creative application. For context I have 3 5950x processors and 3 12900k processors for work so it’s not a matter of silicon lottery.) All in all it’s not a bad processor by any means, it just runs very hot if you don’t know how to tune it correctly and has significant ...More</t>
  </si>
  <si>
    <t>NightCat</t>
  </si>
  <si>
    <t>I bought this CPU to last a long time &amp; it certainly seems like it was worth it so far. The thing is a beast &amp; chews through anything I've thrown at it with zero trouble, has enough cores to handle virtualisation, never bottlenecks an overclocked 3070ti, &amp; seems to handle its power management very well too, quickly dropping down to only around 6 watts at idle. The one issue is that it runs hot. It really needs to be watercooled if you don't want a heater in your room, otherwise it'll want to idle at around 40°C (core temp) and that can be a little much. I'm air cooling mine with a Noctua chromax.black &amp; would not recommend using any air coolers smaller than this gigantic thing, purely for the sake of idle temperatures. Under load it clears the heat just fine, however ...More</t>
  </si>
  <si>
    <t>P.</t>
  </si>
  <si>
    <t>My primary use case for the 12900k is gaming and encoding video. Personally I could justify the h...</t>
  </si>
  <si>
    <t>My primary use case for the 12900k is gaming and encoding video. Personally I could justify the higher price tag over the competing i5 and i7 because of my specific use case. Good Things: The processor is absolutely and insanely powerful. I am encoding 1080, 30fps video roughly 50% to 80% faster give or take than my previous processor which was a 11700kf! One single generation and an i9 upgrade has saved me astronomical amounts of time. As far as gaming goes… I would say is more heavily reliant on a graphics card so I won’t go into much detail on that. Overall this processor is wonderful and deserves its 5 stars. Not so good things: I didn’t take a star off for this because it isn’t really a problem rather just the way the processor is designed. It uses a metric ton of power ...More</t>
  </si>
  <si>
    <t>Reviewed on homeessentialsdirect.com</t>
  </si>
  <si>
    <t>DataCenterGuy</t>
  </si>
  <si>
    <t>This is the fastest machine you'll ever see.</t>
  </si>
  <si>
    <t>OMG this thing is fast, I have some extremely fast machines in my arsenals an this one is the fastest. It outperforms my dual Xeon machine hands down in almost every way. I've got mine hooked up with a RTX 3090 as well and in gaming it's blowing every game out of the water. I use it for work building virtual machines regularly for deployment onto servers an this paired with 4x Samsung 980Pro's in Raid0 is the definition of fast, Read Write hovering around 28GBps, yes you read that correct, GigaBytes Per Second. My local storage on this beast is around the same speed as most people's ramdisk. I also have a full 10G network connected to it an it breezes through any remote task I throw at it. Also water cooled it as it does get a tad toasty an it doesn't come with a stock cooler ...More</t>
  </si>
  <si>
    <t>Blazing fast, even with DDR4</t>
  </si>
  <si>
    <t>I waited seven years to upgrade my PC because my Skylake CPU was not a limiting factor in a lot of games for a long time. However, my computer had DDR3 memory and fast DDR4 / DDR5 memory eclipses the performance of my old DDR3 computer. Relative to the 12th generation Intel processor, the Core i9 is a bit of a splurge and it is annoying having to find a CPU fan that is compatible with the LGA1700 (extra wide). Due to the supply shortages, it can be hard to find a CPU fan that comes with the appropriate bracket, so be sure to check for compatibility (if it's not included in the box, most manufacturers appear willing to freely send the bracket to you). Similarly, it can also be very hard to get DDR5 memory due to the supply constraints across the industry. Ignoring the pain ...More</t>
  </si>
  <si>
    <t>BKonetime</t>
  </si>
  <si>
    <t>12900k</t>
  </si>
  <si>
    <t>Great performance and temps with the cheapest ($65) 360 aio cooler. Great price to performance especially when bundled. Plenty of youtube vids on undervolting to lower temps and overclocking to improve performance. I would suggest an undervolt offset (-.050) even if not overclocking. I do not play the latest games and my temps are 32C-45C with my aio pump at 60% and running fans at 40%.</t>
  </si>
  <si>
    <t>Neil</t>
  </si>
  <si>
    <t>Coming up from an i7 6700K, this was a substantial jump and I am so happy for it. With liquid cooling, this can be overclocked substantially. Even without it, the card is decently fast that I haven't really needed to do apply much overclocking to it. My work is in parallel computing so it's nice to have a decent amount of parallelization capability in a desktop processor. It's no server grade chip but more than enough to be able to complete my work. It's also really capable when applied to video editing -- which can't always be offloaded to the GPU. Really happy with my purchase.</t>
  </si>
  <si>
    <t>K.</t>
  </si>
  <si>
    <t>Purchased this CPU to finally upgrade my tired 8086k that I have had for close to 4 years now, an...</t>
  </si>
  <si>
    <t>Purchased this CPU to finally upgrade my tired 8086k that I have had for close to 4 years now, and considering I also own a 3090 I was lucky enough to get last year, it was time. Paired with said gpu and a MSI Tomahawk Z690 with a Noctua NH-D15 Chromax Black cooler, this cpu runs complete marathons around my old 8086k. Certain games that would fully saturate my 8086k while also getting notifications from something like Discord would introduce very bad stutter, however those are completely eliminated with the 12900k. Temps are high when Im doing full resolution photo renders from my DJI Air 2S or Sony a6400 or straight up benchmarking, but that is expected and I'm not one to sweat about 80-90c temps, but if you are I would recommend the 12700k/5900x as they both run cooler and ...More</t>
  </si>
  <si>
    <t>Mbar</t>
  </si>
  <si>
    <t>Fantastic.</t>
  </si>
  <si>
    <t>Beast of a cpu, and with the bundle it was a no brainer. Got the cpu, motherboard and 32gb of ram for 400. Hoping for better big little support in proxmox/esx sooner rather than later though. You pretty much need a 240mm or larger aio with this too. I have a 280mm aio, good paste and it's still throttling without undervolting. Even the best air coolers can't tame this beast.</t>
  </si>
  <si>
    <t>drumnbass</t>
  </si>
  <si>
    <t>Amazing, but is it for you?</t>
  </si>
  <si>
    <t>It's hard for me to decide who I could recommend this to. To put it simply, this CPU is an absolute savage. It's insanely fast, literary crashes everything, but by doing so, it likes to suck a lot of power and push out a lot of heat. Now it is that bad? As bad as some people say the heat and power consumption is? Not at all! Here is what a lot of reviewers don't tell you. While this top of the line i9 12900K can demand a lot of power from your system, it only does that on very intense loads. In normal day-to-day operation, it's actually very energy efficient. In my normal daily use, it uses around 45W on average, with up to 60W spikes from time to time. A bit more in games. Not a big deal. With the temperatures, you have to be a bit more mindful. As long as you have a very ...More</t>
  </si>
  <si>
    <t>Gigabyte</t>
  </si>
  <si>
    <t>Fast and Hot.</t>
  </si>
  <si>
    <t>The i9 12900k does run a bit hot so an AIO is suggested to cool it down. I went with a 360mm because 240mm didnt quite get the cooling down to what I would like. Combined with DDR5, you get really fast speeds and if you can find it, get the 6000mhz ram. I am running Win11 and everything runs so fast. Adobe is a breeze and browsing is instant. I have 1gig internet speeds so streaming in 4k is flawless. At the time of purchase DDR5 was a bit expensive so keep that in mind when doing an i9 12900k build. Otherwise, if you need an upgrade. This is the CPU upgrade you need.</t>
  </si>
  <si>
    <t>Bugs</t>
  </si>
  <si>
    <t>[Rewarded Review] Good but more than needed?</t>
  </si>
  <si>
    <t>A very good CPU but the i7 would have worked OK for me. I got this one and the DDR5 memory with a new Z790 board all on sale. If you read lots of reviews, all of the new gen parts are a nice improvement but I need to save up for a new graphics card to get the most out this machine. So...don't blow the whole budget on the CPU if you won't be able to get the rest of the upgrades. Take your time and make a plan....not like last time....but that's another story.</t>
  </si>
  <si>
    <t>Ax10m_x97</t>
  </si>
  <si>
    <t>Superior CPU</t>
  </si>
  <si>
    <t>As someone who has experienced the X platform from both Intel and AMD Threadripper series, this CPU has exceeded my expectations. I opted to build a DDR5 system to get it over with during the pandemic. The Intel Core i9-12900K is one of the best CPU's I have owned so far. Runs my games and other workloads very smoothly. Air cooling was not a option for this so I placed this bad boy under a custom liquid cooling setup and the temps are very well. If you can afford it, I highly recommend purchasing it. I see myself upgrading in the next 5 years or so.</t>
  </si>
  <si>
    <t>Mojman</t>
  </si>
  <si>
    <t>Good, first thing i did replaced thr i5 12600k with this, then messed around with Asus Bios with its AI overclock. Pushed the motherboard limit with ASUS AI was able to overclock the P cores to 5.4 instead of 5.1 and E cores to 4.3 instead 4.1. This is using Corsair i150 360 Cooler, an Corsair Vengeance 5200mhz C40. Now is it faster then the 10th 10850k, no the downfall is the gpu being on the cpu. As shown in pictures, so even tells you with gpu on the cpu. The gpu is terrible for gaming, good for just everyday surfing the web with having to brake the bank on getting a video card.</t>
  </si>
  <si>
    <t>M.</t>
  </si>
  <si>
    <t>I only used laptops up to this point and this is my first PC build however I got this processor s...</t>
  </si>
  <si>
    <t>I only used laptops up to this point and this is my first PC build however I got this processor specifically for Workstation class computation and high performance gaming. The Core i9-12900K is blazing fast and uses very little watts for gaming mostly hovering around 65W~80W in the games I have played so far. It renders 3D projects at such a speed I hardly have time to do something else before it is complete which is a great change of pace. I would say the Core i5-12600K is better geared for gaming and this is much more geared towards production or enthusiast class gaming. I highly recommend this processor or anything in the 12th gen Alder Lake family. Full System Specs: ·ASUS Prime Z690-A ·Noctua NH-D15 Chromax Black ·Intel Core i9-12900K 5.2GHz ·NVIDIA RTX A5000 24GB ECC ·G ...More</t>
  </si>
  <si>
    <t>Expensive, Fast... and Hot (until you tweak it)</t>
  </si>
  <si>
    <t>Expensive, Very Quick... Hot with stock/auto settings. I have this paired with the MSI Edge WiFi DDR4 and 32gb (2x16) of DDR4/3600 CL16. Running stock settings, my MSI board had load temps of 1.300v. Thus, Cinebench R23 was getting into the mid-90's after a few cycles. My cooler is the dual fan/heatsink Noctua NH-D15 chroma with NT-H1 paste and using the appropriate Noctua LGA 1700 mounting kit. I adjusted the CPU voltage to 1.225 on LLC Level 4, changed P-Cores to 2x53, 4x51 and 8x50 with P-Cores to All at 40x, 30 mins of CineBench R23 the P-Cores averaged 70-71-75-76-76-78-78-79. E-Cores averaged 70c-72c. The load Vcore reading was 1.210. CPU Package Power averaged 217w. No WHEA errors or BSODs. Not only overclocked, but doing it at significantly reduced temps and power ...More</t>
  </si>
  <si>
    <t>JordanC</t>
  </si>
  <si>
    <t>[Rewarded Review] Best CPU I've Ever Owned</t>
  </si>
  <si>
    <t>Absolutely love this CPU. It handles everything I throw at it with ease. They have a tendency to run on the hotter side, so I'd recommend getting a kraken x63 280 rad to cool it. Phenomenal combo. Would highly recommend to anyone interested in purchasing a new CPU. This thing is an absolute monster.</t>
  </si>
  <si>
    <t>RayW</t>
  </si>
  <si>
    <t>Best single thread performance, bar one. Good mult</t>
  </si>
  <si>
    <t>Best single thread performance, bar none. Competitive multi-core performance. Competitively priced. Performs well in games and everything else too. Only thing tasks where it's slower than the competition is in long multi-threaded runs, but even then it's about 5-10% at most deficit, which is not much compared to the 20% lead in everything else. I myself went from a Zen2 based Ryzen Threadripper 3960X to this CPU, which is a multi-thread downgrade of about 25% but a single thread upgrade by 50+%. Even more in apps where Zen architecture was holding back performance. Most drastic use case was StarCraft II minimum FPS went from ~45 FPS to ~150 FPS and averages went from ~90 FPS to ~350 FPS all using the same GPU, RTX 3090.</t>
  </si>
  <si>
    <t>D.</t>
  </si>
  <si>
    <t>Overkill for gaming but who only uses their computer for gaming? Really fast especially if you're...</t>
  </si>
  <si>
    <t>Overkill for gaming but who only uses their computer for gaming? Really fast especially if you're using a decent mb and ram. E-cores are kinda useless though hopefully they'll be better used over time. Some games see better frame rates with them disabled while others see better.... It's either an optimization issue or e-cores aren't as effective as they are marketed. Still, the chip is fast. The only issue that I can see is the use of drm-like nonsense which has been talked about at length at tech places. Apparently some people have had issues with some games/programs because of it. DRM is a curse as it only makes things annoying/difficult for those who buy things because those using pirated offerings always break DRM. I'm knocking the the rating down because of the DRM-like ...More</t>
  </si>
  <si>
    <t>visiongtr</t>
  </si>
  <si>
    <t>Powerful, wish full support came faster</t>
  </si>
  <si>
    <t>It is a very powerful processor and can handle a really big load especially if you do video editing or I do a lot of audio recording. My latency dropped considerably from my old processor to this new one. The reason I gave it for stars is is that Intel definitely rushed to put it out and it is not fully supported with drivers even on Windows but in particularly I run Linux and the new drivers are not included yet in the kernel. However using the newest kernel that was out there I was able to get it running quite smooth once I did that I was extremely impressed. As they update the microcode I'm sure it will get even more efficient and more powerful. This is definitely a processor for somebody who does video editing or audio recording more so than gaming I think an i7 would ...More</t>
  </si>
  <si>
    <t>Lilcrashed</t>
  </si>
  <si>
    <t>Fingers Crossed</t>
  </si>
  <si>
    <t>Overall, I'm hoping round two lasts way longer then round one (4 days). Maybe it was a combination issue, i.e. board and cpu but I spent hours confirming compatibility with my first board, which was also returned. This go round, not only did I upgrade the board but the cooler as well. First i9 cpu I was using a Thermaltake air cool, and yes I applied my thermal paste properly (arctic silver 5) and not the stuff that came in the box. This time I'm using the MSI 360 R liquid cool which might be overkill considering I had no heat warnings the first time, but after all the time waiting for shipping and customer support, I'm leaning towards the safer overkill side, especially after hours of troubleshooting reading I learned the i9 can run a little hotter. Aside from the problems I ...More</t>
  </si>
  <si>
    <t>Manji022</t>
  </si>
  <si>
    <t>Fast and Powerful</t>
  </si>
  <si>
    <t>The 12900K is a very powerful and fast cpu that is priced quite well for what you get (in 2021 anyway) and should last you a very long time. I was moving from a Ryzen 9 5900x to the i9 12900k and my benchmarks have improved considerably. The only real problem is finding a motherboard that has the right specifications and supports DDR4 memory OR finding decently priced DDR5 memory. I went with DDR4 and the Gigabyte Aero DDR4 motherboard works great after a bios update that will fix the XMP issues the board shipped with. After testing straight out of the box the 12900k scored 25547 in Cinebench R23 (multicore) vs my Ryzen 9 which scored a 21742. This is a decent increase and is noticeable in both gaming and productivity though the Ryzen chip is still better in compression ...More</t>
  </si>
  <si>
    <t>mishnyel1</t>
  </si>
  <si>
    <t>12900K - an excellent buy</t>
  </si>
  <si>
    <t>Had a 11900K prior to this one, and as fast as it was even being overclocked to 5.3 ghz - the 12900K is just simply better. Put a minor overclock to 5.2 ghz and it's been so nice. P cores are freed up to do what they're supposed to do. E cores do the chores! Was hot at first before undervolting, but now that's done and temps are high 70s with a 360 mm Corsair AIO. Paired up with a Z690 from MSI and a RTX 3090 it's just the perfect combo. 12900K is completely free to do the data processing for the game, and 3090 handles the graphics side in all my triple A titles without needing to borrow from the system memory at all - needing to pull data through the processor. Resizable bar enabled and it's been awesome. Was worth every penny.</t>
  </si>
  <si>
    <t>derecgorrel0</t>
  </si>
  <si>
    <t>It's been up and running for several weeks now and is performing better than expected. I've had absolutely no problems with installing and testing. Gr</t>
  </si>
  <si>
    <t>It's been up and running for several weeks now and is performing better than expected. I've had absolutely no problems with installing and testing. Great communication from seller and would definitely buy again from them.</t>
  </si>
  <si>
    <t>[Rewarded Review] Kudos to BestBuy!</t>
  </si>
  <si>
    <t>First of all, kudos to BestBuy for staying ethical in these strange times. While other retailers jack up their price way over MSRP to get more eggs, or bundle high demand items with worthless garbage, bestbuy continues to do the right thing. Seriously, everyone are being ridiculous, BH, CDW, Tiger, you name it. I missed the chance to order this at launch, but checked back everyday and got lucky. However, there are no DDR5 ram anywhere at the moment, so all is in vain for now. I also tried ordering a GPU and was not successful. Here’s my suggestion to BestBuy to make it even more fair: 1- Verification Process is a good thing, but add a CAPTCHA before that. Then you will weed out the bits even earlier. 2- Lock the IP address so it can only order one unit at a time. 3- Put ...More</t>
  </si>
  <si>
    <t>While I was away on a deployment I wanted to come back home to a little PC project, but wanted to...</t>
  </si>
  <si>
    <t>While I was away on a deployment I wanted to come back home to a little PC project, but wanted to build something more high-end (my previous build being an i7-9700K and 2080 Super). Luckily I heard about this i9 getting on the market and I was looking at the Ryzen 5900X, but I had a good experience with my previous Intel CPU (Nothing bad with the couple Ryzen builds I’ve had either). Anyways, long story short I built this heavy PC and the CPU has been an awesome choice! I paired it with my MSI Gaming X Trio 3080 Ti and an Samsung Odyssey G7 32” monitor and thing consistently gets to the 240 fps the monitor is capable of. Here are some pics of the build. I’ve since moved the drain plug to the bottle rad since it was impractical to have it on the pump, but I saw a vid with it ...More</t>
  </si>
  <si>
    <t>Eeee</t>
  </si>
  <si>
    <t>Very efficient but hard to get stock performance</t>
  </si>
  <si>
    <t>I don't know if this was just bad silicon lottery or what, but I was getting a little over 24k in Cinebench R23, for a 12900k this should be well into the 27k range at stock. I did the overclock one click with bios and got it to around 26k but that proved unstable, I did a small overclock myself manually and got it near stock speeds. I shouldn't have to overclock a chip for it to produce stock speed results.. The 12900k is very efficient though on power, but at the end of the day I want what I paid for. I still think the 12900k is great, perhaps if I got another one it would have performed better.</t>
  </si>
  <si>
    <t>max h.</t>
  </si>
  <si>
    <t>Top processor, just wish Intel + Microsoft worked more on Windows 10.</t>
  </si>
  <si>
    <t>Bought this CPU for gaming only, paired it with an Aorus Master and some temporary 4800-CL40 RAM (as I'm waiting for better memory to become available. I am currently running software called "Process Lasso" to automatically run ALL tasks on E-cores whilst game exe's are excluded and run on P-cores. Games run super smooth, and in particularly CPU heavy games (un-optimized) such as Anno 1800 I saw a FPS increase from 36FPS on my previous 9700k (5ghz all core) to 52FPS!!!! on my 12900k (power limits removed and long turbo duration). I am very impressed with performance. I only wish Intel and Microsoft made a bigger push for better windows 10 compatibility since that is what almost every single person uses right now.</t>
  </si>
  <si>
    <t>Hragoroth</t>
  </si>
  <si>
    <t>Great i9 Processor!!</t>
  </si>
  <si>
    <t>Great performance processors!! Would recommend for anyone that needs a processor for heavy tasking software and for heavy gaming while streaming without lag!! If you want the top of the line processors, go i9!! If you need the extra processor cores go 13th gen, but overall havent had any issues yet using a Corsair 360mm cpu cooler setup. Other good ones to consider would be the Ryzen 9 7950X and 7950X3D.</t>
  </si>
  <si>
    <t>Lemgandi</t>
  </si>
  <si>
    <t>Very Pleased</t>
  </si>
  <si>
    <t>I bought this as part of a bundle with a Gigabyte MB and 32 GB of DDR4 memory. We wrangled out the correct COU cooler as well. Assembled everything into my existing case and mass storage and it all works like a champ. I had to replace the card reader from elsewhere, but that now works as well. I am a Happy Camper.</t>
  </si>
  <si>
    <t>[Rewarded Review] Best CPU for now!</t>
  </si>
  <si>
    <t>Thanks to AMD stepping up their game Intel has had to push themselves to make better products. This runs cooler than both my 10900k and 11900k meanwhile getting better performance. I am only running a 240mm AIO and I hover around 58-60c while gaming. I only peak around 650W total system pull with a Strix 3080ti. Dont listen to the haters complain about power draw and temps. If youre just gaming and doing some basic workstation tasks you will have no problems with a 850w PSU and a 240mm AIO. This is the fastest CPU on the market, if you want the best right now this is it! Well see how AMD counters in spring 2022</t>
  </si>
  <si>
    <t>AndraB</t>
  </si>
  <si>
    <t>[Rewarded Review] You need this processor if you are a gamer</t>
  </si>
  <si>
    <t>Great product. I built computer for gaming and this processor has been great at handling whatever I play on my computer. I have found the thermals to be excellent and heat mangement has been easy to manage. I used and built many computers with Intel processors and this is one of the best.</t>
  </si>
  <si>
    <t>b.</t>
  </si>
  <si>
    <t>I usually buy every gen just play and most generates the improvement is marginal. This 12th gen i...</t>
  </si>
  <si>
    <t>I usually buy every gen just play and most generates the improvement is marginal. This 12th gen is impressive. Makes the older gens not worth it unless they can be had for about half of what retail price is. 12th gen price to performance is incredible. I went with DDR4 MB because ddr5 plus ddr5 MB adds another $400+ to the system cost and for me wasnt worth it to play with for a test system. You can see from benchmarks online that ddr5 only really pulls ahead in certain applications and if you use or need those then go for DDR5 if you can find it. As of late 2021 ddr5 is really hard to find.</t>
  </si>
  <si>
    <t>Detourahead</t>
  </si>
  <si>
    <t>[Rewarded Review] Great processor!</t>
  </si>
  <si>
    <t>Had decided to upgrade my PC by getting a 4070 ti GPU(upgrade from my 3070). Discovered quite quickly that I would need to upgrade my CPU and motherboard to get the full use and power of the new GPU. Purchased this CPU along with a tomahawk z790 ddr4. Have had nothing but great results and highly recommend for anyone looking to upgrade! Also, had paid more than what I could find it for online…contacted customer support, and they reduced the price to match the one I found and refunded the difference!!</t>
  </si>
  <si>
    <t>Oz</t>
  </si>
  <si>
    <t>Amazing gaming and multimedia performance!</t>
  </si>
  <si>
    <t>This is the fastest gaming processor you can get right now, just make sure your cooler is compatible with the new LGA 1700 socket. Most cooler manufacturers are sending out free upgrade kits for existing customers, some others like EVGA make you purchase the new LGA 1700 mounting kit. Temps under gaming load are very manageable even with a cheap 240mm liquid cooler. At stock settings I am getting 75C with Cinebench R23 avx multithreaded load. Gaming temps are much lower, around 50-55C. The price is pretty steep, 12700K might be a better option if you want to save couple hundred dollars and spend it on other parts.</t>
  </si>
  <si>
    <t>BEDTV</t>
  </si>
  <si>
    <t>A monster chip for work and gaming</t>
  </si>
  <si>
    <t>Bought this chip with the intention to multitask remotely and have a lot of programs running in the background. This chip is very powerful. I can have all office apps running and 3rd party remote apps running and working at the same time and the cpu bearly loads 4% usage. Which is insane. And when I'm playing games with everything running. The cpu bearly loads to 59% and temperatures of 49°. And it doesnt even break a sweat. My 2013 chip. Would run slow without games running at 60+% usage and lag/stutter bad as i would switch apps.</t>
  </si>
  <si>
    <t>Meneleus</t>
  </si>
  <si>
    <t>Meant to make it 4star. Great processor, runs hot!</t>
  </si>
  <si>
    <t>This is a great processor dont get me wrong. Compile times have been reduced drastically and launching VMs is effortless due to the number of cores. However, this beast runs hot. You better look into water cooling. Im using a large 360 radiator and the fans peak up to noisy levels due to the effort of cooling it down. It runs in the 30s on idle but quickly ramps up to the 60s on simple usage. Very worriesome as i dont know how that will affect if long term. Maybe my radiator isnt the quietest but the heat levels indicate why the fans have to crank up</t>
  </si>
  <si>
    <t>Iphone13ProMax</t>
  </si>
  <si>
    <t>This CPU was part of a new build I just finished. This is by far one of the fastest CPUs I’ve personally worked with. My build currently has this i9, 64gb DDR5 RAM, 850w PSU and 6700xt GPU. With this setup, I am getting up to 175fps games like Racing Dirt Rally/Call of Duty. My CPU is liquid cooled, although I will say the i9 seems to run a little warmer than i5/i7, other than that - this is an extreme processor that is ready to handle anything thrown at it.</t>
  </si>
  <si>
    <t>[Rewarded Review] Beast of a Processor!</t>
  </si>
  <si>
    <t>Still a really good CPU up until this day! For the normal user, keeping it at stock speed is more than enough. If you overclock it slightly, you will feel even better performance. This build is mainly intended for Video Editing and occasional gaming.</t>
  </si>
  <si>
    <t>[Rewarded Review] Watch for sales</t>
  </si>
  <si>
    <t>My son is building his own gaming computer. Was looking at the I7 13th generation. I thought it was over price. Decide to look at what the i9 12th gen were priced. Glad I did. Best Buy periodically runs this on special and I got it for less than the i7. What a deal.</t>
  </si>
  <si>
    <t>[Rewarded Review] My son loves it!</t>
  </si>
  <si>
    <t>He was upgrading from a i7-9400f to this processor. His temps stayed maxed out. He said the processor made a world of difference. Max rates, perfect temps, and processing intense fames at between 55 &amp; 60%. The processor is definitely worth it.</t>
  </si>
  <si>
    <t>Easy to setup, Run's fast, some bios's you have to enable the last turbo level manually instead o...</t>
  </si>
  <si>
    <t>Easy to setup, Run's fast, some bios's you have to enable the last turbo level manually instead of auto if you want to see 5.2ghz. You need to go water cooling or get an EK Elite 360 D-RGB and some IC Diamond 24TIM if you want this cpu to run cooler and not have the temps go out of control on you. Any other AIO is not up to it, no matter how much it cost. It can ran 4x16 3600 CL18 Corsair Vengeance RGB-Pro 3600 CL18 no issues, or Run 2x16 G.Skill Trident Royal Z 4000mhz CL16 B-Die no issues if you are on a Z690 DDR4 board. I would not go past 4400mhz DDR4 on a kit if you want it to run at stock/advertised speeds. But yeah, take my advice on cooling or say hello to 90-100c temps on the core.</t>
  </si>
  <si>
    <t>Paul B.</t>
  </si>
  <si>
    <t>This thing is fast!</t>
  </si>
  <si>
    <t>Great upgrade from my 9700k. Im an intel fanboy (I know I know), so this gave me a good reason to upgrade. This cpu with ddr5 ram and the Asus motherboard AI overclocker gets me around 5.2-5.4ghz but benchmarking pushes it into the 80-90c range even with a 360mm rad aio cooler. But, unless you are doing stress testing or full work load compiles 24/7 you wont ever see those temps even with heavy gaming. I see some people saying price is a con? But this is priced appropriately with the competition from team AMD. If youre building yourself a new pc you wont go wrong with a 12th gen intel cpu!</t>
  </si>
  <si>
    <t>Junglist724</t>
  </si>
  <si>
    <t>Top tier single threaded performance</t>
  </si>
  <si>
    <t>Intel is finally back. For most well made new games you're not going to be CPU limited, but for older games and some newer poorly optimized games this just outperforms AMD by an enormous amount. Compared to my 5950X I'm getting double the fps in certain situations in games like Metro Exodus Enhanced Edition, Fallout 4, The Outer Worlds, GTA5, etc. It actually runs surprisingly cool at idle and in games. The thinner die does seem to help with heat transfer. However at full load when running Handbrake for H265 rendering the power draw and temps are insane.</t>
  </si>
  <si>
    <t>4090SuprimX</t>
  </si>
  <si>
    <t>[Rewarded Review] Super fast and great integrated graphics</t>
  </si>
  <si>
    <t>Love this CPU. Purchased a while after release for a great price and bundled this with a cash back offer from Chase to maximize my savings. The integrated graphics is great as well and allows me to play emulated N64 games easily without the need for my external graphics card.</t>
  </si>
  <si>
    <t>Top dog if you're willing to pay for it.</t>
  </si>
  <si>
    <t>This was what I was originally going to get for my new build. But I decided to go with a small-midtower case. And with the amount of power draw this thing uses (when boosting), the heat would have just been too much to keep up with. It would have been watercooled, but because of that, it means my VRM's wouldn't have any active cooling from a CPU fan setup. And with the amount of power this thing draws, I'd have a toasty case. So I went with the i7 instead. And I believe the only difference in core count is the i9 has 4 more efficiency cores over the i7. Meh...</t>
  </si>
  <si>
    <t>Intel Core i9-12900K Box</t>
  </si>
  <si>
    <t>A top-end high-performance desktop will definitely require a top-end processor like this one. The processor is from a new generation, it uses two types of cores to perform different tasks, there are 16 of them in total, and the number of threads is 24. It also has integrated graphics, but not everyone will demand it.</t>
  </si>
  <si>
    <t>BrunoC</t>
  </si>
  <si>
    <t>[Rewarded Review] First I9 12000k</t>
  </si>
  <si>
    <t>First I9 i have, I feel the speed ehen the PC starts up. All tasks carried out so far without leaving much waiting time for task transitions. But all this with help of others components, it’s a shame not to be able to take advantage of more potential due to the memories.</t>
  </si>
  <si>
    <t>altamogy</t>
  </si>
  <si>
    <t>Speeeed</t>
  </si>
  <si>
    <t>This processor is absolutely AMAZING. Coming from a 5800x, this thing wipes out anything I need and with my 4090, I just don't need to push it to its limits. It makes my life a whole lot easier with hoe much it can multitask for me and I can render everything I need in seconds! Coupled with the sale, heck yeah! I don't want to spend another $200 for the 13900k when my main usage is graphics.</t>
  </si>
  <si>
    <t>Mark Garroutte</t>
  </si>
  <si>
    <t>The best gaming cpu there is</t>
  </si>
  <si>
    <t>For the past 6 months ive been running a 12900k in a z690 rog hero board with a 3090ti and 32gb of ddr5 5200mhz ram with an evga 1300p psu and this cpu is god tier in terms of raw strength and performance especially in VR. I mainly use my pc for virtual reality and some bench scores and it keeps up with my brothers new 4080/13900k machine no problem. Ive had no heat problems on a 360 aio so those of you who are complaining then youve done something wrong.</t>
  </si>
  <si>
    <t>VM77</t>
  </si>
  <si>
    <t>I9 12900K</t>
  </si>
  <si>
    <t>The i9 12900K is an extremely fast processor. The K denotes that it has an integrated graphics processor utilizing the Intel graphics UHD 770. This CPU chip does not come packaged with any cooling devices so you will need to find a solution for the high temperatures that it generates. A large AIO or heat sink/fan will do. I paired my CPU with a Noctua NH-D15 heat sink. Temperatures are 20 Celsius at idle and 65-75 Celsius while heavy lifting. Awesome combo.</t>
  </si>
  <si>
    <t>Pair It With A Gaming ASUS Strix 690 Motherboard.</t>
  </si>
  <si>
    <t>Why do you need 16 cores ? If you want to own a hell of a beast processor and be able to multitask without going overboard on the pricing this is the one. Just make sure you don't bottleneck it by paring it with a 1080 Ti like I did at first. By doing this I caused my system to reboot several times without knowing what was causing it. Pair it either with a 30 generation or a 40 generation video card.</t>
  </si>
  <si>
    <t>[Rewarded Review] Intel Core i9 12900K</t>
  </si>
  <si>
    <t>My experience with the Intel Core i9 12900K has been great, is a very capable cpu and I havent had any problems with it. I have been overclocking it on Cinebench. With a stock Corsair Aio I managed to almost match an AMD thread Ripper.</t>
  </si>
  <si>
    <t>victoriar22</t>
  </si>
  <si>
    <t>This is a great watch. I love it. It is capable of tracking your health, sleep patterns, heart rate, check your messages, answer calls, and so many other features. I would recommend it to everyone who is interested in improving their health. It’s a great watch. Love all the accessories you can use with it….</t>
  </si>
  <si>
    <t>jtaylor</t>
  </si>
  <si>
    <t>fast nuclear reactor</t>
  </si>
  <si>
    <t>it's a fast chip. had I not gotten this on a deal I would have never gotten it because of how hot this thing runs. I hit the 90s on a custom watercool loop. I wish I had gone amd but this still isn't a bad chip at all. the z690 platform is still good.</t>
  </si>
  <si>
    <t>hecbue67</t>
  </si>
  <si>
    <t>Decent physical condition, fully functional with baseline settings. Has been working wonderfully for the past few weeks.</t>
  </si>
  <si>
    <t>ReneeT</t>
  </si>
  <si>
    <t>The best build ever!</t>
  </si>
  <si>
    <t>I am immensely enjoying my new PC. It is so fast! I love that I have the ability to have at least 4. Ssd! My old system did not have the ability to support such technology. It's definitely an improvement!</t>
  </si>
  <si>
    <t>AlvaradoR</t>
  </si>
  <si>
    <t>Best processor. Upgraded my 10yro desktop.</t>
  </si>
  <si>
    <t>Amazing speeds. The price was a great deal. I upgraded my 10yro. Desktop. Windows 11 is a great upgrade as well.</t>
  </si>
  <si>
    <t>Phillip W.</t>
  </si>
  <si>
    <t>I've been running the 12900K daily for two months for gaming and work. It's lightning fast and have had zero issues. Highly recommend if interested in super fast and customizable chip. Mine is paired with a Corsair H150i Elite Cappellix 360mm AIO. It hits 100C under full load at stock settings. When overclocked to 5.2GHz and undervolted -.09 on all points on the VF Curve it will do 70C under full load, 50C when gaming, and will idle at 20C.</t>
  </si>
  <si>
    <t>Intel Core i9-12900K tray ohne Kühler</t>
  </si>
  <si>
    <t>A rltop cpu Intel 12 generation - i9 12900K. Model has a 16 cores and 24 threads, a new architecture with high performance, a overclocking possiblities. Model has a high tdp and need efficiency cooling system</t>
  </si>
  <si>
    <t>Ronald H</t>
  </si>
  <si>
    <t>Intel Core i9-12900K - Core i9</t>
  </si>
  <si>
    <t>Used with ASUS TUF Gaming Z690-plus WIFI. Does not have the graphics capability of high end PCIe graphics cards; but does provide decent graphics for a non gamer and at a much lower cost. Still waiting for a third party AIO liquid cooler to be delivered, to be able to test the chip. Update: Has been tested, works well, have not atempted to overclock yet, but it will probably be even better.</t>
  </si>
  <si>
    <t>Akoi</t>
  </si>
  <si>
    <t>[Rewarded Review] The King of Gaming cpus!</t>
  </si>
  <si>
    <t>Intel is back! The tech behind this cpu is the first time in the desktop world that intel has changed since 2015 and it shows. Finally intel is back on the top of the charts again and I hope this trend continues between intel and AMD. These Alderlake cpus are the ones to buy right now (you dont need a DDR5 board) if you are looking for a top tier gaming/workstation PC. That might change in the future but right now these are the cpus to get. This is the top tier gaming cpu and trades blows with AMD cpus priced above it.</t>
  </si>
  <si>
    <t>Review of Core™ i9-12900K Unlocked Processor</t>
  </si>
  <si>
    <t>Good Points: The processor has plenty of power to both power through demanding apps, whilst allowing the apps in the background to stay functionable. It's an interesting architecture approach that Intel is doing, and it's intriguing on what Windows can do to optimise this kind of architecture. Improvement Points: The processor is possible to produce a lot of heat, even with a 240mm AIO. Under my use, it never goes berserk, but it's just a reason to point out.</t>
  </si>
  <si>
    <t>Reviewed on www.currys.co.uk</t>
  </si>
  <si>
    <t>Good Points: This is my first time building a PC and I’m glad I chose I9 core 12900k as my CPU. Highly recommended for extreme gaming and 4K video editing and rendering (with the latest ASUS motherboard combined with DDR5 RAM and RTX 30 series GPU). I benchmarked my CPU via Cinabench and I am pleased with the results. Additional bonus Please note that 12900k comes with an integrated graphics card whereas the 12900KF does not.</t>
  </si>
  <si>
    <t>ChefLink90</t>
  </si>
  <si>
    <t>By far the best CPU on thr market.</t>
  </si>
  <si>
    <t>This thing is an absolute beast. Super easy to over clock. I have mine with the p cores set to 3 @ 55 3@53 and 2 @52 And the e cores all at 41 I and destroying thread rippers on cinebench I am running a 360 mm rad with 3 120mm fans only so if I added 3 more to do push pull I cant imagine how much faster this CPU could go. Intel thank you for finally getting back in the game and putting out something so amazing. BTW make sure you have a good PSU this thing is power hungry.</t>
  </si>
  <si>
    <t>BlameCo</t>
  </si>
  <si>
    <t>Amazing temps, stellar performance.</t>
  </si>
  <si>
    <t>I would recommend this cpu to anyone wanting to get the best performance as of this review. With the right motherboard and cooler combo this cpu destroys every game or software I throw at it. I am aware that it produces a ton of excess heat in very high workloads. In more realistic and in my own testing, It draws less power then my previous 5820k. Keep in mind this cpu should be water-cooled and you will have a great time!</t>
  </si>
  <si>
    <t>fieroman</t>
  </si>
  <si>
    <t>woah</t>
  </si>
  <si>
    <t>i went from a 4th gen i7 to this beast! woah what a difference. runs all games on max settings flawlessly. ran my VR flawlessly also, paired with a RTX 3080. Now i can say the bottleneck on my whole system is my 60hz monitors, need higher refresh rate to see the full potential of this cpu.</t>
  </si>
  <si>
    <t>iKarma</t>
  </si>
  <si>
    <t>Bundle beware.</t>
  </si>
  <si>
    <t>I had gotten two faulty boards with this purchase in the past two months which led to multiple wasted hours of back and forth and then having to have the microcenter tech team put my computer together all while swapping all the parts. Then having to pay them to put it together because the parts didn't work 2-3 times.</t>
  </si>
  <si>
    <t>olga</t>
  </si>
  <si>
    <t>This processor is lightning fast and handles multiple applications with ease. As someone who enjoys playing games on their computer, I've been particularly impressed with the seamless gaming experience that this processor provides.</t>
  </si>
  <si>
    <t>ScottR530</t>
  </si>
  <si>
    <t>if you can afford it, get it. is it overkill? Yes.</t>
  </si>
  <si>
    <t>Super fast, overkill?? Totally.. Worth it? Heck yes!. I also purchased a Z960a pro board from Best Buy at the same time as it still accepts DDR4, found that all the coolers best buy stocks do not support LGA1700, I had to purchase a cooler online to get something supportive. but make sure you have enough cooling. this bad boy gets warm!</t>
  </si>
  <si>
    <t>Nickle1414</t>
  </si>
  <si>
    <t>[Rewarded Review] Best purchase by far</t>
  </si>
  <si>
    <t>I bought this processor as a last second purchase decision and its one of the best decisions I have ever made. My rig has never let me down since I installed this!. I highly recommend this for anyone.</t>
  </si>
  <si>
    <t>[Rewarded Review] Fast processor Lots of Cores</t>
  </si>
  <si>
    <t>Just built a computer and this processor worked perfectly the first time. Fast, easy to install and works great. I always recommending going for more cores when possible.</t>
  </si>
  <si>
    <t>JasperA</t>
  </si>
  <si>
    <t>[Rewarded Review] would recomend</t>
  </si>
  <si>
    <t>this version of the i9 is really good. it's almost like you're going to buy a car, then turns out you have a jet engine built into the car. played starfield and it was running laps around my 3060 like there was no problem.</t>
  </si>
  <si>
    <t>Bomb Squad</t>
  </si>
  <si>
    <t>Fast, cool and very power efficient when undervolted</t>
  </si>
  <si>
    <t>- Well priced when compared to the competitors overpriced CPUs. - Z690 feels like an actual next-gen platform vs x570s. Going from awful PGA socket and back to LGA socket feels just right. - Fastest single threaded CPU performance and competitive multithreaded performance. -Z690 is much easier to tweak when compared to x570s.</t>
  </si>
  <si>
    <t>J.W.B.</t>
  </si>
  <si>
    <t>I just built my own PC in December, it is now April and this processor has been very solid, fast,...</t>
  </si>
  <si>
    <t>I just built my own PC in December, it is now April and this processor has been very solid, fast, and the clock speeds are reading as advertised. Very happy with the quality of the product, ease of install and the performance seems to be fantastic. Hobby PC build, chose this one for the power and speeds advertised. MSI board makes this easy to adjust and verify performance.</t>
  </si>
  <si>
    <t>DungN</t>
  </si>
  <si>
    <t>[Rewarded Review] Best purchase ever</t>
  </si>
  <si>
    <t>Good buy during sale for only $360 with taxes. Not the latest but still a steal with this kind of price. The PC running max at 5.74 GHz and average of 4.78 GHz using Intel auto boost.</t>
  </si>
  <si>
    <t>PDarrell</t>
  </si>
  <si>
    <t>I love this processor. I came from using a 10850k and this is faster. I built a premium PC, with DDR5 and Gigabyte Master motherboard and 3080 TI graphics card. It was no choice to place the best processor on it too. The Cooler Master 6 heatpipes CPU cooler that supports LGA 1366 worked fine on the LGA 1700 motherboard holes and the processor height. It keeps the processor at around 43 - 50 C.</t>
  </si>
  <si>
    <t>starky s</t>
  </si>
  <si>
    <t>Great if you like to game but also render videos</t>
  </si>
  <si>
    <t>I bought this so I could get a little faster render times. Doing 4k60 video in Sony Vegas at a bitrate of 240000 it pushes out 11 frames a second at 32 bit color full range. That may not sound like much but the 11900k k had before this only did 7. So big improvement. Games great and stays pretty cool. I have a 360mm aio in push pull but even with a overclock it does not go over 75c at 100% use. I'd recommend if you do work and gaming both.</t>
  </si>
  <si>
    <t>[Rewarded Review] Leading CPU today</t>
  </si>
  <si>
    <t>Best cpu on the market, doesn't get hot. Running it with a asus z790 formula mobo. I always go intel with my builds, this is the ram for you if you want to maxmize the graphics in your build.</t>
  </si>
  <si>
    <t>DanTheMAN</t>
  </si>
  <si>
    <t>[Rewarded Review] Absolutely beast processor</t>
  </si>
  <si>
    <t>This think put in incredible work. I can preform multiple tasks on two different moniters and this processor dosent go over 40% use. Its awesome.</t>
  </si>
  <si>
    <t>Unktehila</t>
  </si>
  <si>
    <t>Just a best buy</t>
  </si>
  <si>
    <t>The best, fastest CPU I've ever had. Benchmarks have been stellar, compatibility and stability even overclocked have been more than satisfactory. I do use liquid cooling on this CPU and do not recommend OC without very efficient cooling and thermal paste.</t>
  </si>
  <si>
    <t>Macca</t>
  </si>
  <si>
    <t>Great upgrade!!!</t>
  </si>
  <si>
    <t>Fast as can be, easy to install. I will say the first one i brought home was labelled incorrectly!! wierd I know, it waid i9 on the chip and packaging but when I put it in the machine it came up as an intel Celeron!!! So bizarre! Went to best buy and they exchanged it no questions and the new one was correct, so crisis averted!!</t>
  </si>
  <si>
    <t>A solid cpu</t>
  </si>
  <si>
    <t>a solid cpu, i was very lucky in the silcon lottery and got a sample that boosts up to 5.5Ghz on some cores with the worst of the P cores still boosting to 5.3Ghz which is obviously phenominal. The only downside is finding some reasonably priced DDR5 because ultimately youll need to go with DDR5 really to get the best out of it in the future as software is tailored for the new tech. It peaks at 85 Deg C using a decent AIO.The benchmarks all look great but in reality for a gamer my old i9 9900KS was just as good with a decent GPU so if your running a Z390 setup and just mainly to play games save your money in honesty as you wont see much improvment, but for encoding etc its a good leap</t>
  </si>
  <si>
    <t>Abram</t>
  </si>
  <si>
    <t>Blazing fast for all my needs</t>
  </si>
  <si>
    <t>I use this on my desktop and use it for engineering work, gaming, and 3d artwork. it's amazing how fast it is compared to my previous i7 6700k. it can get a bit hot but I got a 360mm AIO and it keeps it cool even with tuning it in intel XTU to run at 5.3Ghz(P), 4.2Ghz(E), and 4.2Ghz(ring). keeps my 3080 utilization at 100%</t>
  </si>
  <si>
    <t>ChristopherM</t>
  </si>
  <si>
    <t>[Rewarded Review] Power!</t>
  </si>
  <si>
    <t>Such an excellent cpu! Used in my new pc build! Paired with a 3090ti and asus gaming wifi 6 MB with ddr5. Does anything and everything great!!</t>
  </si>
  <si>
    <t>NBK_Viper</t>
  </si>
  <si>
    <t>Intel i9 12900K</t>
  </si>
  <si>
    <t>Intel i9 12900K 3.2ghz Unlocked is a good choice for your everyday user and does the job in gaming. No doubt if any of the 14 series gen CPU's were priced more optimally to see in a decent bundle everyone would jump on it but this is a good value.</t>
  </si>
  <si>
    <t>Good power and now more reasonably priced</t>
  </si>
  <si>
    <t>With the advent of the 13th-gen Intel chips causing a lowering for the 12th-gen chips (and with the concerns over keeping the i9 in the 13th gen cool enough), this seemed a great balanced compromise for an Intel build, my first since my first-ever build with an i7-7800X (have been AMD between). Handles everything I need it to with ease.</t>
  </si>
  <si>
    <t>[Rewarded Review] Another Failure by Intel!</t>
  </si>
  <si>
    <t>CPU is complete garbage. Uses over 200watts under load and easily overheats without a 360mm AIO and even then it's pushing over 90C. Also over 20 games don't even work with it. Make sure to check the list released by Intel themselves because you have a high chance of at least one of the games you play not working. Do yourself a favor and get a 5950x which is faster and doesn't have any of the problems.</t>
  </si>
  <si>
    <t>Great CPU, but runs very hot if using all 16 cores..</t>
  </si>
  <si>
    <t>Much more stable and reliable CPU than AMD CPU! For gaming the Little cores do nothing at all! so it is basically just a 8 core CPU for gamers.. I would have prefered a CPU with 10 or 12 Powerfull core.. The small cores are not usefull at all, unless you do productivity work like videoediting, or scientific work, and when you use them the CPU runs too hot..</t>
  </si>
  <si>
    <t>davep</t>
  </si>
  <si>
    <t>Excellent gaming choice</t>
  </si>
  <si>
    <t>Excellent choice for powerful gaming machine. Install easily, booted first try, over-clocks easily. note LGA1700 requires different standoffs for use with Corsair coolers. (readily available from Corsair) Matched with Asus Z690-E Strix M/B, EVGA RTX 3080ti, Corsair H115i cooler, 32GB Corsair Dominator DDR5-5600 DRAM.</t>
  </si>
  <si>
    <t>AHMED A</t>
  </si>
  <si>
    <t>The best CPU for powerful users</t>
  </si>
  <si>
    <t>I bought this CPU for doing work with machine learning and big data analysis. Compared to a similar Xeon it is way cheaper, and more energy efficient. Also, all the latest instruction sets are included in this this CPU. I didn't go the i9-12900KS simply because I won't pay $200+ more for a minimal increase in the clock speed, this is a 16 core, unlocked CPU, at the end of the day.</t>
  </si>
  <si>
    <t>KatiM</t>
  </si>
  <si>
    <t>I really like it. My games are smooth and also I have enough power to use my 3-D software and digital art programs without issues. I really enjoy the speed and no applications crashing due to overload. It's awesome.</t>
  </si>
  <si>
    <t>Raizor</t>
  </si>
  <si>
    <t>[Rewarded Review] Extremely fast</t>
  </si>
  <si>
    <t>Was waiting for this processor to come out this year and it didn't disappoint. Immediately purchased and have been running it for a few weeks now. Requires a lot of cooling but is blazing fast and well worth it. Redefines the price/performance bracket combined with the 12600k/12700k. Glad intel is bringing competition back after stagnating for so long as it can only be good for the consumer.</t>
  </si>
  <si>
    <t>Review of Intel Core i9 12900K 12th Gen Alder Lake 16 Core Processor</t>
  </si>
  <si>
    <t>Good Points: Blazing fast, you’ll notice it’s speed immediately! Base 5.2 Ghz boost Keeps FPS high in the drops and 1% lows Improvement Points: Runs a little toasty and when pushed can really eat up the power so make sure you’ve a good reliable power supply and I’d recommend a 240mm - 360mm AIO cooler or better</t>
  </si>
  <si>
    <t>Review of Intel Core i9-12900K 12th Gen Desktop Processor</t>
  </si>
  <si>
    <t>Good Points: Available from BOX stock. Quick, secure delivery. Worked straight out of the box. Improvement Points: The cost. Problems of DDR5 memory availability, so necessary to work with it. Availability of support liquid and air coolers to match the 1700 sockets that are required for the i9 cpu.</t>
  </si>
  <si>
    <t>RobB</t>
  </si>
  <si>
    <t>Sweet CPU for the price point !</t>
  </si>
  <si>
    <t>Yep! Very small package and big punch. One of the best CPU's out there for gaming, work and so on! Be sure to get a good heatsink, I am using air cooling (Noctua) but liquid cooling would probably keep it even cooler!</t>
  </si>
  <si>
    <t>Collin</t>
  </si>
  <si>
    <t>It processes things like a processor should.</t>
  </si>
  <si>
    <t>Paired with a Lian Li Gallardo 360 AIO. Streesed tested for a few hours without any issues. Don't cheap out on cooling as this processor can run hot. Idles around upper 20Cs-low 30s, and 80s under extreme load in my setup. If going the air-cooled route, go with something like a Noctua U12a or better.</t>
  </si>
  <si>
    <t>Stanislav Y.</t>
  </si>
  <si>
    <t>Wonderful Product</t>
  </si>
  <si>
    <t>Intel is back! As a tech enthusiast &amp; a computer repair shop owner I love &amp; enjoy companies competing with each other. If you can look past the high heat then this chip will not disappoint you. When you buy this chip you arent buying for only power efficiency with the E cores. But you are buying for performance uplift!</t>
  </si>
  <si>
    <t>L.</t>
  </si>
  <si>
    <t>Intel has knocked it in the bleachers with this one. Super fast. No OC necessary. Using it with W...</t>
  </si>
  <si>
    <t>Intel has knocked it in the bleachers with this one. Super fast. No OC necessary. Using it with Win11 and a 3080 gpu. Incredible. Not regretting it at all. Glad I decided to go with Intel on this build</t>
  </si>
  <si>
    <t>Scott H.</t>
  </si>
  <si>
    <t>This new intel 12900 CPU was a pretty good increase in performance over my previous 10980XE 18 core extreme CPU and comes with additional capabilities such as PCIE 5.0 and DDR5! Updated pictures, dark orange is CPU out of box with memory manually overclocked for 4 sticks of DDR5 RAM @ 5200MHz using 6000MHz capable RAM. Bright orange is with same RAM settings but CPU with AI overclock at 5.3GHz.</t>
  </si>
  <si>
    <t>Dai</t>
  </si>
  <si>
    <t>Dai's review of Core™ i9-12900K Unlocked Processor</t>
  </si>
  <si>
    <t>Pros: Available from BOX stock. Quick, secure delivery. Worked straight out of the box. Cons: The cost. Problems of DDR5 memory availability, so necessary to work with it. Availability of support liquid and air coolers to match the 1700 sockets that are required for the i9 cpu.</t>
  </si>
  <si>
    <t>Sam7</t>
  </si>
  <si>
    <t>[Rewarded Review] Fastest All-round CPU</t>
  </si>
  <si>
    <t>Does anything and everything you need, best gaming performance period. Still works on windows 10 as well. Matches/beats 5950x in professional workloads all for $180 less. And for anyone saying it runs hot or draws too much power, go look at the real power consumption and temps while gaming, very similar to AMD.</t>
  </si>
  <si>
    <t>The boxed cooler looks nice though. Absolutely useless in working with these processors. Especially in stress tests. The cache has a smaller volume compared to AMD counterparts.</t>
  </si>
  <si>
    <t>TachaOC</t>
  </si>
  <si>
    <t>[Rewarded Review] Fastest cpu you can buy!</t>
  </si>
  <si>
    <t>Very quick destroys my 5950x in single threaded by a ridiculous amount. Stock beats my liquid nitrogen scores on other cpus. I’m running ddr4 cheap msi board I got for $200 since ddr5 is out of stock everywhere. Gaming is super smooth high minimum fps runs 45c while gaming and idles at room temp using optimus waterblock.</t>
  </si>
  <si>
    <t>Basis</t>
  </si>
  <si>
    <t>Still unused</t>
  </si>
  <si>
    <t>I still haven't opened the package as there is no motherboard to put it on and no memory sticks to put on the motherboard and no cooler to cool it. No matter what kind of production or shipping issues are happening now, the launch of the 12th gen doesn't seem to be well planned and prepared. I wish I could give it a review based on the performance. For now, a score of middle-egg is appropriate.</t>
  </si>
  <si>
    <t>i9-12900K</t>
  </si>
  <si>
    <t>Went from R9 5900X to this and the performance difference is pretty huge. The FPS has increased a lot, but above all the speed in all the moments you do. Timespy's score say it all: from 10500 to almost 21000. And with a water cooler it stays at 65 degrees under load with a heating 3080 Ti under it.</t>
  </si>
  <si>
    <t>Runjie</t>
  </si>
  <si>
    <t>I upgraded from an 9900k to the 12900k, and it a beast more than double the performance of the 9900k given me more pcie lanes and not to mention no need to upgrade to new cooling solution as my old 360 aio can be fitted with a cheap 3 pound retro fit kit from corsair. Overall super happy with the produce and ccl computers. The price was cheaper compared to other retailers and AMD equivilant cpu, the delivery time was short got it within 2 days of ordering.</t>
  </si>
  <si>
    <t>NJBtheFirst</t>
  </si>
  <si>
    <t>An over-performer...</t>
  </si>
  <si>
    <t>Love the monolith Architecture. I have mine overclocked to 5.2 on all the P-Cores and 4.2 on all the E-cores. Lapped and on Liquid Metal.</t>
  </si>
  <si>
    <t>Yamataz</t>
  </si>
  <si>
    <t>Intel is back with this beast</t>
  </si>
  <si>
    <t>Intel has done it again. Taking the gaming crown back from AMD with flying colors. I upgraded from a 10700k to this beast and it smashed my old chip by double in multitasking. No regrets moving to the LGA1700 at all. paired with a good 360 AIO to tame the temperatures under load, never see over 56C while gaming.</t>
  </si>
  <si>
    <t>[Rewarded Review] Great processor.</t>
  </si>
  <si>
    <t>Great processor for the price. More power than I need but the price was too tempting. A lot of processing power for the lower price.</t>
  </si>
  <si>
    <t>JayM</t>
  </si>
  <si>
    <t>[Rewarded Review] Power Up with Intel Core i9-12900K</t>
  </si>
  <si>
    <t>Intel's Core i9-12900K Desktop Processor is a beast! With 16 cores, up to 5.2 GHz, and unlocked for overclocking, it's good for any build.</t>
  </si>
  <si>
    <t>HadokenxGaming</t>
  </si>
  <si>
    <t>Can't beat the performance for this price</t>
  </si>
  <si>
    <t>I upgraded from an Intel i7 7700k to this processor and it's day and night difference for speed and CPU load when gaming. I game in 2k resolution and this purrs while doing so. Definitely recommend an AIO cooler for it!</t>
  </si>
  <si>
    <t>Sjohnson</t>
  </si>
  <si>
    <t>I had an i7 2600k, i7 8700k, and i9 9900k. I was pleasantly surprised by how much more powerful this new cpu is in comparison. Worth the purchase. I personally had to go ddr4 due to ddr5 shortages. However, im currently running 128gb 3600mhz ram. I think it’s a great compromise.</t>
  </si>
  <si>
    <t>BURNHAMMER</t>
  </si>
  <si>
    <t>Great CPU but not best bang for buck.</t>
  </si>
  <si>
    <t>Great CPU but honestly go for one of the 12th gen i7 CPUs. They are a better bang for buck especially if you only plan on gaming. Ill use mine for other things but if it was purely gaming this woupd be overkill.</t>
  </si>
  <si>
    <t>Really fast CPU. I got very decent OC results with Corsair 360 water cooling. Reached 5.4GHz with cheap motherboard and DDR4. Now it will get a new motherboard, Z790 with DDR5.</t>
  </si>
  <si>
    <t>William F.</t>
  </si>
  <si>
    <t>WOW: Speed, power, performance... and heat!</t>
  </si>
  <si>
    <t>I highly recommend this processor if you want the best of the best. Yep, you pay for it. But its worth it. Is it hot running? Yep. Does it use a lot of power? Yep. Is it the best CPU around currently? Yep</t>
  </si>
  <si>
    <t>Nice CPU but it does run very hot!</t>
  </si>
  <si>
    <t>Just wanted to warn anyone considering this cpu - it is very hot - youtube it. You will need a very good water cooling setup for this one :) Of course if you are buying this then you should be getting comparable stuff to go with it. I will post later when I have some real time with it. BTW do not get the MSI Z690 board - it is junk.</t>
  </si>
  <si>
    <t>Works for me... Glad I bought it</t>
  </si>
  <si>
    <t>It's great for what I do, which is compressing and decompressing large PDF's, some Gaming, and benchmarking. Although, the 5950x may be better for file compression or worse in some cases. Here's my 12900k setup: Custom, soft tube loop with GTR360 rad and Velocity2 block i9-12900k Strix Z690-F board 32gb G.Skill DDR5-6000 cl36 RAM EVGA RTX 3080 FTW3 1tb Samsung 980 Pro 1kw Seasonic Prime PSU</t>
  </si>
  <si>
    <t>Great CPU. Overclocks great. 5.0GHZ easy. 3080 combo with this works great.</t>
  </si>
  <si>
    <t>Intel Core i9-12900K tray</t>
  </si>
  <si>
    <t>I didn't like that some real-time video editors can't work with the small cores of this new generation Intel platform, which affects the processing of the material. I also did not like working with memory and multitasking a little.</t>
  </si>
  <si>
    <t>Ramsey</t>
  </si>
  <si>
    <t>[Rewarded Review] Capable</t>
  </si>
  <si>
    <t>An extremely capable CPU, whether for gaming or for workloads. It does generate a good amount of heat, I would recommend getting an AIO cooler.</t>
  </si>
  <si>
    <t>Nicmo997</t>
  </si>
  <si>
    <t>It’s a very powerful processor and I loved the Best Buy discount on this wonderful item I didn’t opened it yet bc I’m currently building the pc and takes time</t>
  </si>
  <si>
    <t>JelysaA</t>
  </si>
  <si>
    <t>[Rewarded Review] DONT INSTALL BY YOURSELF (it’s not hard w 2)</t>
  </si>
  <si>
    <t>Was on sale and in my price range! went from 130fps to 180 on average! have another person help if you don’t know what your doing</t>
  </si>
  <si>
    <t>SDMav760</t>
  </si>
  <si>
    <t>Incredibly powerful</t>
  </si>
  <si>
    <t>Intel is back to greatness! Performance is incredible. Paired this with 64GB of DDR5 RAM and an RTX3080Ti and it can handle pretty much anything with ease. If you're planning on overclocking, make sure you have a good cooling system because this can get hot.</t>
  </si>
  <si>
    <t>Geek1991</t>
  </si>
  <si>
    <t>[Rewarded Review] Love it.</t>
  </si>
  <si>
    <t>Unbelievable. Go big or go home. I was with AMD for my other computer but I am glad that I went with intel for my new build since this thing is a beast. I use it majority gaming so it works so well for me. It’s not hot at all unless you have a cheap cooler. I’d recommend z73 nzxt AIO. Keeps it at 30.</t>
  </si>
  <si>
    <t>Quyle85</t>
  </si>
  <si>
    <t>customers win with increase competition</t>
  </si>
  <si>
    <t>After a few months of testing the item, i recommend it. There was a recent article about adding rubber washers between the motherboard and ILM so that there wouldn't be as much pressure on the lid itself, reducing up to 5C. I haven't had any complains about this processor and does everything i need in terms of content creativity and gaming.</t>
  </si>
  <si>
    <t>OleDad</t>
  </si>
  <si>
    <t>Super speed! Huge upgrade</t>
  </si>
  <si>
    <t>Finally after waiting a year and a half I finally pulled trigger and decided to upgrade. I’m coming from a 4790k and wow amazing difference runs cool quiet and loads everything you can throw at it. Probably a little overkill for Gaming but build it once and you won’t be disappointed</t>
  </si>
  <si>
    <t>MitchellR</t>
  </si>
  <si>
    <t>It blows every game out of the water. Most importantly, it keeps good frames in Dragons Dogma 2, which is very cpu intensive.</t>
  </si>
  <si>
    <t>bmahmud</t>
  </si>
  <si>
    <t>Awesome CPU for Gaming and Workstations</t>
  </si>
  <si>
    <t>This is truly the new king of CPUs. Almost 50% better CPU scores at Stock vs my old 9900k OC’d. If you have DDR4 ram. Save the money and get a DDR4 board. Especially if you’re a gamer your not gonna notice much difference.</t>
  </si>
  <si>
    <t>[Rewarded Review] great</t>
  </si>
  <si>
    <t>This is a great processor. Intel was or is still having issues with the i9 processors but the updates coming out for them have seem to correct the issues</t>
  </si>
  <si>
    <t>Great processor. This processor was a big step up from the 9900k. It’s able to handle any workload I throw at it.</t>
  </si>
  <si>
    <t>Stock x is the safest place to buy,allproducts are vertified and tested to make sure your getting what your buying from the seller. this is the only place to buy electronics. pricing is the best, and safety in the product is too.</t>
  </si>
  <si>
    <t>Reviewed on stockx.com</t>
  </si>
  <si>
    <t>Finally upgraded after 5 years and its a huge difference from what i had. Definitely noticing the performance gain. Worth ir if you have the extra spending.</t>
  </si>
  <si>
    <t>Very happy with my decision to go with this cpu over the 12700K. My new pc is running buttery smooth especially because it’s paired with the RTX 3070ti. Productivity has been a dream and games are running flawlessly in 1440p. If you’re considering it, just go for it.</t>
  </si>
  <si>
    <t>Jportill</t>
  </si>
  <si>
    <t>Excellent first CPU</t>
  </si>
  <si>
    <t>I used this processor for my first PC build and after almost 2 months of usage, I have not experienced any problems whatsoever. I have not experienced thermal throttling with this CPU and I haven't had the need to overclock it.</t>
  </si>
  <si>
    <t>Huge jump from my 9900k!</t>
  </si>
  <si>
    <t>Upgraded from 9900k -- very noticeable upgrade... The 9900k is great as is, but I was pleasantly surprised by the improvement. Great for everything. 13900k (Raptor Lake) might be another significant improvement though, so it might be worth waiting.</t>
  </si>
  <si>
    <t>Bestbuyaddict</t>
  </si>
  <si>
    <t>Really, really, ridiculously fast</t>
  </si>
  <si>
    <t>This chip hits between 5.1 and 5.2 GHz on the P cores right out of the box without even overclocking and never goes above 70c on Cinebench. I feel like I don’t even need to overclock it, but I’m sure I will because it’s unlocked so why not? Use an AIO CPU cooler to keep this beast cool.</t>
  </si>
  <si>
    <t>dale B.</t>
  </si>
  <si>
    <t>More gummy bears please. Keep</t>
  </si>
  <si>
    <t>More gummy bears please. Keep up the brilliant delivery service.</t>
  </si>
  <si>
    <t>EvoCyberNation</t>
  </si>
  <si>
    <t>Flawless experience</t>
  </si>
  <si>
    <t>This processor is pulling out all the stops—speedy boot times. Getting multiple tasks done at one time is a sinch. The video games I play run flawlessly. iCUE H170i Elite Capellix Liquid CPU Cooler keeps it under 55 degrees Celcius.</t>
  </si>
  <si>
    <t>ArsenioN</t>
  </si>
  <si>
    <t>[Rewarded Review] Great and easy to use CPU</t>
  </si>
  <si>
    <t>its a very satisficing product I got my moneys worth I'm going to continue to upgrade my rid at best buy going forward</t>
  </si>
  <si>
    <t>Philip</t>
  </si>
  <si>
    <t>Wow I can't believe .....</t>
  </si>
  <si>
    <t>In the past I used to buy $500 top-of-the-line motherboard's with all the bells and whistles to tell you the truth I can barely tell the difference between a highly overpriced motherboard in this one I actually had zero installation errors I actually had zero registry problems it was very easy to set up no issues finding any hardware no hardware issues like I have had in the past with Jesus and gigabyte on their gaming platform motherboards. This has anything a gamer will need tons of USB 3.0, plenty of room for a killer 3080 ti , Bluetooth , wi-Fi six this stuff is super fast I'm getting gigabit transfers wirelessly, all in a very compact board allowed me to for the first time build a gaming machine in a mid tower case that can compete against a $7000 gaming machine I have ...More</t>
  </si>
  <si>
    <t>The Best CPU for Gaming and Video Editing</t>
  </si>
  <si>
    <t>I just built a new PC with the Gen 12 intel I9 Processor and all I can say is wow, the CPU is a steal for 600 dollars and beats just about anything from AMD at the moment. I have it built together with 128gigs of DDR4 4400 Memory, Z690 Motherboard (Biostar GTA) and 6900 XT Ultra Graphics Card. Get it, you will love it.</t>
  </si>
  <si>
    <t>Intel Core i9 12900K Box</t>
  </si>
  <si>
    <t>Good performance and new generation processor Intel on 10 nm. The 12 gen of Intel there is new architecture of cores: e and p: efficiency and performance. This cpu has 8 p cores with 16 threads and 8 e cores. Can be overclocked and support ddr 5</t>
  </si>
  <si>
    <t>Drew2262</t>
  </si>
  <si>
    <t>[Rewarded Review] efficient and doesn't get excessively hot</t>
  </si>
  <si>
    <t>Great CPU for the money, it is very power efficient and does not throw a lot of heat compared to the 11900k chips.</t>
  </si>
  <si>
    <t>ShockWave1111</t>
  </si>
  <si>
    <t>best high performance CPU available (06/2022)!</t>
  </si>
  <si>
    <t>one of the best bang for the buck cpu currently available. Lightning fast and if you don't need a graphics card, this is the current king. Low it.</t>
  </si>
  <si>
    <t>C.</t>
  </si>
  <si>
    <t>I love this processor, it can handle anything I throw at it. The only thing I was concerned with,...</t>
  </si>
  <si>
    <t>I love this processor, it can handle anything I throw at it. The only thing I was concerned with, is that I bought it 'new', but the stickers were peeled off the Intel 12900k box, so I am not sure what was up with that, it looked like it still had the safety seal on it though, but at least it works.</t>
  </si>
  <si>
    <t>Alasg001</t>
  </si>
  <si>
    <t>Perfect for whatever I need to do.</t>
  </si>
  <si>
    <t>Performance is excellent and runs whatever I throw at it easily. Price to performance was good considering it was around pandemic time frame. Does everything quickly.</t>
  </si>
  <si>
    <t>Dachshund</t>
  </si>
  <si>
    <t>Insane performance once overclocked. I would recommend AMD for those that do not want to overclock and just plug and play. But if you love tweaking and not afraid of a bios screen this is the chip for you. My previous cpu was an overclocked 5800x</t>
  </si>
  <si>
    <t>Outstanding!</t>
  </si>
  <si>
    <t>This processor works great. I have a Corsair 3 fan cooler on it. It runs all my games with zero issues. Highly recommend to anyone trying to upgrade their PC</t>
  </si>
  <si>
    <t>Terrible</t>
  </si>
  <si>
    <t>Yes please</t>
  </si>
  <si>
    <t>Unbelievable. This CPU is really next level. The speed is outrageous. Upgraded from 18500k. Not really necessary to upgrade but just had to. Not mad about it.</t>
  </si>
  <si>
    <t>Gator</t>
  </si>
  <si>
    <t>Fastest cpu I've ever seen. With a 1090ti graphics card blows my ps5 away! LG C2 for a monitor and 4k gaming got a whole makeover. Just plan to water cool.</t>
  </si>
  <si>
    <t>JoshuaL</t>
  </si>
  <si>
    <t>It Runs great! I can have a workload and play warzone at the same time! The streaming quality is aweseome! Recommended!</t>
  </si>
  <si>
    <t>UberMane</t>
  </si>
  <si>
    <t>I havent done anything that would require the full potential for the i9 but for what I have been using it for its kept very cool temps and overall performs amazing. I hope in the future ill be able to use it to the maximum potential.</t>
  </si>
  <si>
    <t>Corsair is always on point!</t>
  </si>
  <si>
    <t>So far so good. I just ended up upgrading my 240 AIO to a 420MM with this hot chip! 420 is an overkill and 360 would’ve worked but this kinda future proofs my AIO for a few builds.</t>
  </si>
  <si>
    <t>DaveMan</t>
  </si>
  <si>
    <t>This Chip is Faaast!</t>
  </si>
  <si>
    <t>Dont listen to the AMD fanboys, this thing is fast and efficient. It only gets hot and power hungry if your overclocking and performing benchmark test such as Cinebench etc, otherwise this thing runs cool and efficient. Im using an Evga 360mm AIO cooler.</t>
  </si>
  <si>
    <t>Fast, powerful 12th generation intel processor with good performance, has 8 p cores with 16 threads and 8 cores and 8 threads. Overclocking is possible, but there is no special need for this, because power consumption increases dramatically, as do temperatures.</t>
  </si>
  <si>
    <t>stewjw</t>
  </si>
  <si>
    <t>Nice fast &amp; stable CPU</t>
  </si>
  <si>
    <t>Fast single threaded CPU performance, 8+8 P&amp;E cores, what's not to like. It's Intel, love them or hate them, they are still the undustry standard for PC software &amp; so it's stable. I'm using it with a MSI MAG Z690 TOMAHAWK WIFI DDR4 mobo and I've had no crashes these last few weeks.</t>
  </si>
  <si>
    <t>Bryana</t>
  </si>
  <si>
    <t>I have yet to see this thing be maxed out on high end games and other software. It can handle everything I throw at it with grace. Gorgeous packaging.</t>
  </si>
  <si>
    <t>Distastefvl</t>
  </si>
  <si>
    <t>Actually quite fast!</t>
  </si>
  <si>
    <t>Increased my 3D Mark Time Spy cpu score by 70%. That was over an i9-10900k. After getting my hands on some DDR5 for retail. But it does chew through productivity tasks like butter! Id give this an honest rate of 9.5/10</t>
  </si>
  <si>
    <t>[Rewarded Review] Awesome processor</t>
  </si>
  <si>
    <t>My motherboard got fired, So i decidedto upgrade from an I7 to an I9 and it is well worth the upgrade not only as a student but an avid gamer</t>
  </si>
  <si>
    <t>Tspe8899</t>
  </si>
  <si>
    <t>Great processing unit!</t>
  </si>
  <si>
    <t>Amazing upgrade part! This this is worth the money! Easy to install! Awesome increase to my system!</t>
  </si>
  <si>
    <t>Guy who bought a 3d print</t>
  </si>
  <si>
    <t>Gonna last many years</t>
  </si>
  <si>
    <t>There's not much I can say that hasn't already been said about this CPU. It works well and barring any extraordinary circumstances I see this CPU lasting at 7 years if not longer.</t>
  </si>
  <si>
    <t>Mehchanic</t>
  </si>
  <si>
    <t>Definitely the new CPU to beat</t>
  </si>
  <si>
    <t>I was hesitant to spend the money on a current generation upgrade the way prices are right now but am very happy with my purchase. I9 12900k MSI MPG Z690 CARBON WIFI DDR5 Motherboard G.SKILL Trident Z5 Series 32GB DDR5 5600 MSI RTX 3080 Ti Gaming X Trio 12G MSI MAG Series CORELIQUID 360R Liquid Cooler</t>
  </si>
  <si>
    <t>Glazierman</t>
  </si>
  <si>
    <t>Can't wait to Use it in my Build 2022</t>
  </si>
  <si>
    <t>Intel has been pretty good in the past. I have no issues with their Q.C. and warranty since all my Intel products have worked flawlessly. I just can't wait to finally build my new PC and see if this Chip actually works or not :-D</t>
  </si>
  <si>
    <t>Kevin Xu</t>
  </si>
  <si>
    <t>Couldn't handle chess</t>
  </si>
  <si>
    <t>The 12900k is so slow that it couldn't handle rooks. It crashed while I was trying to play some chess with my friends and the rook. We tried to move the rook and it crashed.</t>
  </si>
  <si>
    <t>Bcomber</t>
  </si>
  <si>
    <t>Great CPU. Great Price, great store</t>
  </si>
  <si>
    <t>Great chip, nothing fazes it. Micro Centwr as always a great price , great experience, great people</t>
  </si>
  <si>
    <t>Intel finally comes out with something good</t>
  </si>
  <si>
    <t>Great upgrade from my old 8700k. Very pleased with how it's running, although it's definitely a hot chip. Cooling it with a 360mm AIO and it is still quite toasty when overclocked.</t>
  </si>
  <si>
    <t>[Rewarded Review] Best of the best</t>
  </si>
  <si>
    <t>A little over kill for gaming which I got it for. No complaints! I’d go for intel over any Amd cpu. It needs great cooling.</t>
  </si>
  <si>
    <t>MurtB</t>
  </si>
  <si>
    <t>[Rewarded Review] ALright cpu</t>
  </si>
  <si>
    <t>It was nice, CPU works well with a good cooler and runs the games I want. Plus I am doing this for a chance for a $400 gift card.</t>
  </si>
  <si>
    <t>MNest</t>
  </si>
  <si>
    <t>Great deal!</t>
  </si>
  <si>
    <t>Amazing value. About half price of newegg price. Huge boost over 6700K</t>
  </si>
  <si>
    <t>Quinton R</t>
  </si>
  <si>
    <t>Great CPU The Best you can buy</t>
  </si>
  <si>
    <t>I'm glade that I made purchased Intel's i9 12900k This has increase my proformance of my system and has all the cores I need and more. I got it for a great price at Micro Center and no compliants here. Thanks Micro Center</t>
  </si>
  <si>
    <t>EvanV</t>
  </si>
  <si>
    <t>[Rewarded Review] If ur looking for a good cpu</t>
  </si>
  <si>
    <t>I play a lot of games this processor runs amazing. High recommended no problems at all.</t>
  </si>
  <si>
    <t>FaustoR</t>
  </si>
  <si>
    <t>[Rewarded Review] Recommended for gaming</t>
  </si>
  <si>
    <t>Good, good temperature even playing video games at 4k id doesn’t go above 54 Celsius on my PC…</t>
  </si>
  <si>
    <t>Amazing speed!</t>
  </si>
  <si>
    <t>I recently built my new desktop and chose this one processor for the build. I can only say wow! editing full-size RAW a1 files, is smooth as silk with this CPU!</t>
  </si>
  <si>
    <t>Colin V</t>
  </si>
  <si>
    <t>Good processor, bundle options need work.</t>
  </si>
  <si>
    <t>Great processor, wish there was more motherboard options offered with the bundle I bought my 12900k with.</t>
  </si>
  <si>
    <t>CASKET</t>
  </si>
  <si>
    <t>[Rewarded Review] Would buy</t>
  </si>
  <si>
    <t>Very very good cpu you can’t go wrong here it’s not top top but more preformance then you’ll ever need to play cod or any other game lol</t>
  </si>
  <si>
    <t>Easy install, integrated graphics worked great.</t>
  </si>
  <si>
    <t>Picked this for my first build in years because I wanted integrated graphics until I could order my GPU. Works totally as expected</t>
  </si>
  <si>
    <t>ayalinda</t>
  </si>
  <si>
    <t>Excellent for the price</t>
  </si>
  <si>
    <t>Bought it before the gen 13 came out. Don’t regret. It is fast for gaming and creative work. Runs cool with good AIO</t>
  </si>
  <si>
    <t>Nicholas C.</t>
  </si>
  <si>
    <t>Extremely quick and eats up anything I throw at it, is a processor I can see me not needing to upgrade for many years to come. Used for both gaming and audio work I'm extremely impressed with how it handles both.</t>
  </si>
  <si>
    <t>Bartosz W.</t>
  </si>
  <si>
    <t>Excellent but you'll want Windows 11 to get the most out of it</t>
  </si>
  <si>
    <t>I'd definitely recommend it if you're building a new PC today. Keep in mind, however, that at the time of this review, building a new PC is a challenge due to insane GPU prices and virtual non-existence of DDR5 RAM (although the I9-12900K is also compatible with DDR4).</t>
  </si>
  <si>
    <t>[Rewarded Review] CPU Champ</t>
  </si>
  <si>
    <t>Thank you for great price and getting it in stock. It lives up to hype. It rips through threads. I use it to game. Easy in stall. Fastest computer to date.</t>
  </si>
  <si>
    <t>Sagee</t>
  </si>
  <si>
    <t>Great Intel i9 Processor</t>
  </si>
  <si>
    <t>It’s a powerful processor. You will need a bigger CPU cooler something like the Noctua NH-D15 or the Arctic Liquid Freezer II.</t>
  </si>
  <si>
    <t>Lilricemuncher09</t>
  </si>
  <si>
    <t>BEST GAMING PROCESSOR ATM PERIOD!</t>
  </si>
  <si>
    <t>If you're after pure gaming performance, look no further. This is the best gaming processor in the game. It gets super hot though so make sure you have a good cooling system and adequate airflow.</t>
  </si>
  <si>
    <t>Nathan L</t>
  </si>
  <si>
    <t>Next best thing to a KS...</t>
  </si>
  <si>
    <t>Wanted to build with a KS, alas it wasn't out when I purchased the parts for my new build, so went with this beast. Finished my build last night, and holy cow, what a huge difference from my old i7 3930k. Well worth the cost.</t>
  </si>
  <si>
    <t>Its been a great cpu for the last 2 years. i just recently paired it with a 4090 and its been handling it well.</t>
  </si>
  <si>
    <t>D.S.</t>
  </si>
  <si>
    <t>You get what you pay for...... If you want the fastest chip on the market - this is the chip for ...</t>
  </si>
  <si>
    <t>You get what you pay for...... If you want the fastest chip on the market - this is the chip for you. But it is just as expensive. Also, get a big cooler as this thing gets hot under a load.</t>
  </si>
  <si>
    <t>Brooks</t>
  </si>
  <si>
    <t>Best in class, but buy on sale</t>
  </si>
  <si>
    <t>Best CPU performance on the market, worth the power overhead in my workloads compared to 5950/5900 from AMD. So many sales on CPUs, don't buy retail, get it at a discount.</t>
  </si>
  <si>
    <t>When the reviews say that it is the latest and greatest comment they're not kidding.</t>
  </si>
  <si>
    <t>It is a bit costly, but it was worth every penny because I got the best that Intel produces at this time. I have enough fans and a big enough water cooling system to manage any amount of heat that it puts off and I do not overclock.</t>
  </si>
  <si>
    <t>Solid CPU for the price when bundled.</t>
  </si>
  <si>
    <t>Purchased in a Motherboard, CPU and Ram Bundle. Solid performance for the price point.</t>
  </si>
  <si>
    <t>Well worth the wait! This thing is fast. Love it, doesn’t get as hot as others are saying, I’ve g...</t>
  </si>
  <si>
    <t>Well worth the wait! This thing is fast. Love it, doesn’t get as hot as others are saying, I’ve got it paired with a 360 AIO so maybe that’s why.</t>
  </si>
  <si>
    <t>Edin702</t>
  </si>
  <si>
    <t>Overkill but great for video rendering!</t>
  </si>
  <si>
    <t>Paired with a Z690 DDR4 motherboard use it for both gaming and video rendering. It works wonderfully! The E cores / Windows 11 still needs some work but overall great CPU!</t>
  </si>
  <si>
    <t>VladyslavA</t>
  </si>
  <si>
    <t>[Rewarded Review] Perfect CPU</t>
  </si>
  <si>
    <t>Awesome CPU, completes anything that must be done right on time, able to handle any games for 140fps+</t>
  </si>
  <si>
    <t>jeonan</t>
  </si>
  <si>
    <t>[Rewarded Review] GREAT CPU!</t>
  </si>
  <si>
    <t>This cpue is really good and can mostly cover all your daily needs that you could everd demand for it</t>
  </si>
  <si>
    <t>Kenneth T.</t>
  </si>
  <si>
    <t>Top of it's class (for now)! This is an excellent processor for any purpose. From gaming to productivity, you can't go wrong with this one. If you can afford it, you should get it. It is the best out there.</t>
  </si>
  <si>
    <t>ondatoilet</t>
  </si>
  <si>
    <t>One step down from the top but cool.</t>
  </si>
  <si>
    <t>Paired it with 4080 on a full EK triple rad custom loop. Finish the build recently and is airtight. Should be fast</t>
  </si>
  <si>
    <t>Chprog</t>
  </si>
  <si>
    <t>King of the castle from Intel</t>
  </si>
  <si>
    <t>Top of the line on the market, nothing else comes close in performance comparison, especially when coupled with z690 and DDR5. Additionally, z790 compatible, which makes it a good candidate for future upgrades.</t>
  </si>
  <si>
    <t>soxsider</t>
  </si>
  <si>
    <t>Powerful processor! Paired with a Rtx 3080 ti crushes anything i throw at it from gaming, content creation, 4k video editing you name it!</t>
  </si>
  <si>
    <t>bpm55</t>
  </si>
  <si>
    <t>Performance galore</t>
  </si>
  <si>
    <t>Tons of performance. Slightly overkill for me at the moment, but awesome CPU. Needs a beefy cooler to run well.</t>
  </si>
  <si>
    <t>KylerD</t>
  </si>
  <si>
    <t>This CPU handles everything you throw at it just make sure you get a decent cooler and or under volt the CPU if you plan on using it for any CPU heavy loads as the high-power consumption equals high heat.</t>
  </si>
  <si>
    <t>MichaelR</t>
  </si>
  <si>
    <t>[Rewarded Review] Core i( 12900K</t>
  </si>
  <si>
    <t>Very fast cpu processor. Great price! Very happy. Thanks</t>
  </si>
  <si>
    <t>Great processor, very powerful and runs great. I think you should buy an i7 13th gen because you get more out of your money but this is good too.</t>
  </si>
  <si>
    <t>Bleeding edge!</t>
  </si>
  <si>
    <t>This chip does not disappoint! It is extremely fast but very power hungry. I recommend a beefy cooler or a large radiator. DDR5 and PCI gen 4 are just the cherry on top.</t>
  </si>
  <si>
    <t>PhilD</t>
  </si>
  <si>
    <t>[Rewarded Review] Stream</t>
  </si>
  <si>
    <t>Upgraded from a 8700k i7 and the performance is amazing streaming while gaming is great!!</t>
  </si>
  <si>
    <t>Sinfoniax</t>
  </si>
  <si>
    <t>[Rewarded Review] Worth a buy even if not on sale</t>
  </si>
  <si>
    <t>Worked no problems easy to install just make sure you get your own thermal paste.</t>
  </si>
  <si>
    <t>JustJ</t>
  </si>
  <si>
    <t>It's Ludacris Speed</t>
  </si>
  <si>
    <t>What else is there to say. It's a i9. Super fast and Overclock? No problem</t>
  </si>
  <si>
    <t>keileezy</t>
  </si>
  <si>
    <t>Runs hot but my AIO keeps it under control. super fast and runs smooth. overall very happy with it.</t>
  </si>
  <si>
    <t>Awesome, poweful cpu. Purchased to replace a i9-10900k. Paired with an Asus z690 Strix Gaming-E MB. Stays cool with an NZXT Kraken Z73-360 AIO cooler.</t>
  </si>
  <si>
    <t>Incredibly fast, very reasonable price considering the tech market these days (scalping)</t>
  </si>
  <si>
    <t>One of intel's biggest generation performance increase ever and they are finally fighting back against AMD. Skip the 11th gen any and every day and get this now</t>
  </si>
  <si>
    <t>Rageinthecage</t>
  </si>
  <si>
    <t>Fastest cpu yet but hot</t>
  </si>
  <si>
    <t>Went from an i9 10850k to this 12900k and its night and day difference. 12th gen is fast also seemed to win the silicon lottery with it.I def recommend this chip but make sure you get at least a 360mm cooler cause shes hot</t>
  </si>
  <si>
    <t>K1RKalicious</t>
  </si>
  <si>
    <t>What is there to say? This thing has handled everything I have thrown at it. I paired it with an EVGA RTX 3080 FTW and it's been amazing!!</t>
  </si>
  <si>
    <t>[Rewarded Review] Super Processor!!!!</t>
  </si>
  <si>
    <t>Super hype to make the change on my old i7 11 gen processor, got the i9 when it was on discount at 300!!</t>
  </si>
  <si>
    <t>user107484</t>
  </si>
  <si>
    <t>[Rewarded Review] I9 CPU</t>
  </si>
  <si>
    <t>Works great! Easy to install and we were able to enjoy the computer quickly after.</t>
  </si>
  <si>
    <t>Eskenden</t>
  </si>
  <si>
    <t>[Rewarded Review] Can handle rigorous programs/games</t>
  </si>
  <si>
    <t>Not sure what to say i9 can handle anything you throw at it</t>
  </si>
  <si>
    <t>Great upgrade!</t>
  </si>
  <si>
    <t>This thing is snappy for sure. Don't believe everyone who says it runs hot--tested it against the AMD 5950x with the same apps and when the AMD was running @ 45C, the Intel was barely hitting 30C (both used the same cooler and case).</t>
  </si>
  <si>
    <t>DavidC</t>
  </si>
  <si>
    <t>[Rewarded Review] Incredibly powerful</t>
  </si>
  <si>
    <t>an absolute beast. no more waiting for code to compile.</t>
  </si>
  <si>
    <t>[Rewarded Review] Makes a nice decoration</t>
  </si>
  <si>
    <t>I would give this processor 5 stars. It looks amazing sitting on my desk. If I could find any DDR5 to use with it I would imagine it would make a raelly nice gaming PC as well.</t>
  </si>
  <si>
    <t>jungone</t>
  </si>
  <si>
    <t>[Rewarded Review] intel is back</t>
  </si>
  <si>
    <t>intel has come back with a bang. This is the best chip on the market and one you can actually get, only thing is be careful about getting a MB with DDR5 ram as you're probably not gonna be able to use it for many months until there is more available</t>
  </si>
  <si>
    <t>deadsmiley</t>
  </si>
  <si>
    <t>I got this as part of a CPU/Motherboard/32GB DDR5 bundle. The system just works really well.</t>
  </si>
  <si>
    <t>Geoffrey C</t>
  </si>
  <si>
    <t>Great CPU!</t>
  </si>
  <si>
    <t>Runs everything super well and since upgrading from an i5 9600k there has been a huge increase in performance. Streaming to discord while playing a game has little to no impact on FPS and no more lag when alt tabbing in and out.</t>
  </si>
  <si>
    <t>Eudis</t>
  </si>
  <si>
    <t>Amazing cpu. Gives tangible gaming boosts and is pretty much top of the line consumer cpu. I used it to play games and do some basic 3d modelling.</t>
  </si>
  <si>
    <t>MooMooCow</t>
  </si>
  <si>
    <t>Very fast and efficient. Would definitely recommend for system builders. Would also wait and see 13th gen.</t>
  </si>
  <si>
    <t>Ben90</t>
  </si>
  <si>
    <t>Great CPU. Upgraded from an 11700. Great for gaming and get great FPS</t>
  </si>
  <si>
    <t>RJ</t>
  </si>
  <si>
    <t>Everything you need in a processor. I find the 12900K a more solid processor then the 12900KS. Very stable and easy to set up.</t>
  </si>
  <si>
    <t>[Rewarded Review] BuY One!</t>
  </si>
  <si>
    <t>This cpu has been wonderful! Playing games on my pc has been a great experience.</t>
  </si>
  <si>
    <t>Overheats</t>
  </si>
  <si>
    <t>I was somewhat dissappointed by this processor...thought for sure it would be much faster than my AMD 3600x but honestly it hangs up quite often and I never once had that issue with my AMD 3600x...some things actually take longer to process on the i9-12900k then the AMD 3600x not 100% sure why...Another issue I've had with it is that I've had to shut my computer down 4 times since I've had it due to Overheating issue's and ended up keeping the side of my case off with a fan blowing in it just too keep the temperatures at a moderate level...the thing is I'm using a Water Cooler on it too...</t>
  </si>
  <si>
    <t>Really impressed with the price and how well this cpu performs for gaming, this was the cheapest place and also gave great discounts when purchasing more than 1 item! Can't recommend the company and cpu enough.</t>
  </si>
  <si>
    <t>Intel - Core i9-12900K Desktop Processor</t>
  </si>
  <si>
    <t>Intel - Core i9-12900K Desktop Processor is the best on the market. Easy to install and is superfast. Thank you and keep up the good work.</t>
  </si>
  <si>
    <t>Good Points: Blisteringly Fast, Windows 11 compatible Improvement Points: Expensive but so is everything with a chip on it these days.</t>
  </si>
  <si>
    <t>Robert C.</t>
  </si>
  <si>
    <t>Good bins held back for 12900ks</t>
  </si>
  <si>
    <t>If you want to overclock, be ready to: (1) Settle, (2) buy multiples and sell the worst, (3) buy from a store with no-questions asked return policy. I moved up to the 900 series for the first time this gen and did not realize until too late that an SP of 80 was simply not good.</t>
  </si>
  <si>
    <t>Chris P</t>
  </si>
  <si>
    <t>This CPU was bought during a sale and promotion period. I feel like I made off like a bandit. It paired excellent with my ASUS z690 board and ASUS Strix 3080ti.</t>
  </si>
  <si>
    <t>MegaGIXXER</t>
  </si>
  <si>
    <t>Best CPU hands down</t>
  </si>
  <si>
    <t>What else can you say but WOW! Hands down the best in its class. But you definitely need not only a good PSU but a liquid cooled system to get the full benefit from this beast.</t>
  </si>
  <si>
    <t>12900K</t>
  </si>
  <si>
    <t>Very efficient processor, but heats up terribly, I would rather recommend the three-section water cooling due to high temperatures.</t>
  </si>
  <si>
    <t>jedlicka</t>
  </si>
  <si>
    <t>Top choice for 1q 2022</t>
  </si>
  <si>
    <t>its great. I top the charts on the cpu benchmarks! It was simple and easy to install. Computer performs great.</t>
  </si>
  <si>
    <t>NightM</t>
  </si>
  <si>
    <t>[Rewarded Review] 12900k</t>
  </si>
  <si>
    <t>well packaged. no longer worth it compared to the recent versions</t>
  </si>
  <si>
    <t>Efficient and powerful, to a point.</t>
  </si>
  <si>
    <t>Strictly speaking, the "best of the best" Intel has to provide right now, but the i5/i7 will come out ahead in value and power efficiency for the average user/gamer. Doesn't stop the i9 from being a beast, though.</t>
  </si>
  <si>
    <t>Mason C.</t>
  </si>
  <si>
    <t>I wouldn't think that the 12th generation 19-xx900K would be much different from the 11th, but it seems to operate less and work smoother. The i9-12900K, Z690, and DDR5 goes well together.</t>
  </si>
  <si>
    <t>Great chip with plenty of power. They say it runs hot but my arctic freezer ii 280 keeps it idling in the 27c area and gaming in the 40c to 55c area.</t>
  </si>
  <si>
    <t>Worthy upgrade.</t>
  </si>
  <si>
    <t>Great features, a big upgrade over the previous generation. 13th gen is a little better but not as much of a jump.</t>
  </si>
  <si>
    <t>frankb101</t>
  </si>
  <si>
    <t>Power Power Power</t>
  </si>
  <si>
    <t>I love Intel processors. They always work. Never any mysterious crashes.</t>
  </si>
  <si>
    <t>j867</t>
  </si>
  <si>
    <t>Fast as fast can be (in H1 2022)</t>
  </si>
  <si>
    <t>Top of the line Intel performance. Requires a good cooling solution - not included (I used the Corsair iCUE H150i Elite). Came in the fancy retail box.</t>
  </si>
  <si>
    <t>Showmestate</t>
  </si>
  <si>
    <t>Top of the line...for now.</t>
  </si>
  <si>
    <t>Used this CPU for my second ever computer build and had no problems with booting up. The price is up there but it is worth it for the performance. Paired it with DDR5 memory and no problems.</t>
  </si>
  <si>
    <t>JEFFknowsitALL</t>
  </si>
  <si>
    <t>[Rewarded Review] 2nd to only the 13th gen intel</t>
  </si>
  <si>
    <t>2nd to only the 13th gen but for vr It’s better and is way better than the 11th gen I spent 50 bucks more for and returned to get this ine</t>
  </si>
  <si>
    <t>Cheryl</t>
  </si>
  <si>
    <t>I love the Intel - Core i9-12900K Desktop Processor 16 (8P+8E) Cores up to 5.2 GHz Unlocked LGA1700 600 Series Chipset 125W.</t>
  </si>
  <si>
    <t>[Rewarded Review] Really fast...</t>
  </si>
  <si>
    <t>Going from my Ryzen 7 3700x this thing is so much better and faster in every single imaginable way. I've been team ryzen the past couple of years but wow this thing has put me back on team intel, at least for now.</t>
  </si>
  <si>
    <t>Good Points: Nothing Improvement Points: If any one have 10th gen then please don’t upgrade it. Or you will disappointed.</t>
  </si>
  <si>
    <t>Reviewed by Currys. customer</t>
  </si>
  <si>
    <t>EliR</t>
  </si>
  <si>
    <t>[Rewarded Review] If it’s on sale solid pick up</t>
  </si>
  <si>
    <t>Steal if it’s on sale 12th Gen. Works super quick and as expected</t>
  </si>
  <si>
    <t>Great CPU. Overall upgrade and good quality for the price.</t>
  </si>
  <si>
    <t>Game Changer</t>
  </si>
  <si>
    <t>Wow what a game changer from Intel (New World Order). So power both standard and in OC mode. Also runs cool with an AIO Solution.. Big Shout out to Corsair on that one.</t>
  </si>
  <si>
    <t>Reviewed on https://www.mightyape.co.nz</t>
  </si>
  <si>
    <t>Bxcowboy</t>
  </si>
  <si>
    <t>Powerful and H O T!</t>
  </si>
  <si>
    <t>What can i say other than this is fast and runs hot. Make sure you have adequate cooling. Id recommend an AIO 360.</t>
  </si>
  <si>
    <t>GeorgeG</t>
  </si>
  <si>
    <t>[Rewarded Review] I9 12900k</t>
  </si>
  <si>
    <t>Core i9 12th Gen for one of the best performances ever Recommend always</t>
  </si>
  <si>
    <t>Good Points: Great service and on time delivery as usual Improvement Points: None</t>
  </si>
  <si>
    <t>SanDieagan</t>
  </si>
  <si>
    <t>Fasted CPU on the market!</t>
  </si>
  <si>
    <t>The fastest CPU I've ever had...wow. This thing is amazing. A bit pricey but it's future proof....if you want to keep gaming on ultra for the next decade buy this!</t>
  </si>
  <si>
    <t>Smackey</t>
  </si>
  <si>
    <t>Incredible Processor! Definitely worth the investment for anyone looking for peak performance 12th gen.</t>
  </si>
  <si>
    <t>Jasonm52</t>
  </si>
  <si>
    <t>Next level chip for serious gaming.</t>
  </si>
  <si>
    <t>Latest tech for gaming. Blazing speeds. Low heat. Next level.</t>
  </si>
  <si>
    <t>Still a beast at a good price</t>
  </si>
  <si>
    <t>This thing is a beast. Got it at a discount in a bundle and was an incredible value.</t>
  </si>
  <si>
    <t>INewt</t>
  </si>
  <si>
    <t>This product was perfect for my PC . I’ve installed it and ran so many high demanding games , no hiccups.</t>
  </si>
  <si>
    <t>NathanM</t>
  </si>
  <si>
    <t>[Rewarded Review] Good I9</t>
  </si>
  <si>
    <t>I love this I9 definitely recommend. I love PC gaming wooo</t>
  </si>
  <si>
    <t>mike</t>
  </si>
  <si>
    <t>GOAT</t>
  </si>
  <si>
    <t>If you want the best of the best, this is it. This is the Catalina Wine Mixer. Intel delivered a beast. Nothing further need be said.</t>
  </si>
  <si>
    <t>XanderLawless</t>
  </si>
  <si>
    <t>[Rewarded Review] Intel i9-12900k review</t>
  </si>
  <si>
    <t>it is a very good product for this price and service was good in store</t>
  </si>
  <si>
    <t>Halmat F.</t>
  </si>
  <si>
    <t>Great speed bump in performance</t>
  </si>
  <si>
    <t>Great speed bump in performance with this CPU, I upgraded from a 8700K. I’m sticking with Windows 10 as the frame rates are better across most games.</t>
  </si>
  <si>
    <t>THadrich</t>
  </si>
  <si>
    <t>[Rewarded Review] Great Purchase</t>
  </si>
  <si>
    <t>Works great and easy to install, i built my own computer and have had no problems.</t>
  </si>
  <si>
    <t>Lciarlo</t>
  </si>
  <si>
    <t>Intel is finally back on top</t>
  </si>
  <si>
    <t>This intel flagship cpu is simply amazing. great for gaming or productivity. It does get hot so a good cooling solution is required.</t>
  </si>
  <si>
    <t>No problems. Runs well. Will last me a while for gaming as it wont bottleneck my GPU as I upgrade it for years.</t>
  </si>
  <si>
    <t>DanielG</t>
  </si>
  <si>
    <t>Great Performance Needs tons of Power and Cooling</t>
  </si>
  <si>
    <t>Absolute beast. Power hungry and runs really hot, so plan for it.</t>
  </si>
  <si>
    <t>Tyyy</t>
  </si>
  <si>
    <t>Greatest CPU on the market</t>
  </si>
  <si>
    <t>This processor is a beast! Good luck keeping up with it! Pair with a strong cooler and this baby will work for you overtime!</t>
  </si>
  <si>
    <t>[Rewarded Review] Best CPU to-date</t>
  </si>
  <si>
    <t>What more can I say about this product! It's the top of the line CPU currently. Performs as expected with Best buy's great pricing</t>
  </si>
  <si>
    <t>Addie</t>
  </si>
  <si>
    <t>The best yet</t>
  </si>
  <si>
    <t>Probably the best. Works even better than my threadripper 3970x. The AMD processors have so many issues that I’m never going to buy another AMD.</t>
  </si>
  <si>
    <t>JorgeM</t>
  </si>
  <si>
    <t>Amazing processor fast and works cold even under heavy demand.</t>
  </si>
  <si>
    <t>Absolutely Amazing, the sheer performance of this is more than I've ever had and I would buy this again in a heartbeat. You will need a decently large cooler though.</t>
  </si>
  <si>
    <t>Test</t>
  </si>
  <si>
    <t>[Rewarded Review] Intel cpu</t>
  </si>
  <si>
    <t>Great processor. Great performance over other models</t>
  </si>
  <si>
    <t>Phenomenal processor!</t>
  </si>
  <si>
    <t>I was really impressed with how much this is an improvement over the 10th gen processors. Everything is faster in comparison and it's actually noticeable.</t>
  </si>
  <si>
    <t>Comp3xTampa</t>
  </si>
  <si>
    <t>A beast!!</t>
  </si>
  <si>
    <t>Intel is back and giving AMD a run. No heat sink with this but it’s unlocked so grab some water cooling and enjoy. This thing will handle what ever you throw at it for some time to come.</t>
  </si>
  <si>
    <t>Intel i9-12900k</t>
  </si>
  <si>
    <t>Genuine Intel CPU, fast shipping and a great price that was cheaper than everyone else! CPU already installed onto an ASUS ROG motherboard and is working great</t>
  </si>
  <si>
    <t>AustinB</t>
  </si>
  <si>
    <t>[Rewarded Review] Perfect cpu</t>
  </si>
  <si>
    <t>Works perfectly in my pc and sky rocketed the strength of my pc.</t>
  </si>
  <si>
    <t>Yesi</t>
  </si>
  <si>
    <t>Great cpu, mine is water cooled so temps stay around 30s and 40s.</t>
  </si>
  <si>
    <t>Stazrich</t>
  </si>
  <si>
    <t>Intel quality</t>
  </si>
  <si>
    <t>Happy with the change from AMD. Good temperature when using daily activities. A top performer to be future proof.</t>
  </si>
  <si>
    <t>Bill SP</t>
  </si>
  <si>
    <t>Its intel race car</t>
  </si>
  <si>
    <t>For the sale I got it def Worth it. But I would never pay $600-$700 for any flag ship Chip.</t>
  </si>
  <si>
    <t>billb</t>
  </si>
  <si>
    <t>awesome i9-12900K</t>
  </si>
  <si>
    <t>Blazingly fast cpu. Delivered in timely fashion. Make sure you have very good cooling system - liquid cooler is best</t>
  </si>
  <si>
    <t>squeeks</t>
  </si>
  <si>
    <t>Like everyone else says, fast. I also own the AMD 5950x cpu and this edges it out which is saying a lot. I also fount this processor to run cooler than the AMD.</t>
  </si>
  <si>
    <t>GMthree</t>
  </si>
  <si>
    <t>Get it. Its a monster.</t>
  </si>
  <si>
    <t>Great Processor. Very fast. Runs cool with only a 360 AIO. 55 degrees and under at Stock.</t>
  </si>
  <si>
    <t>Kevin L.</t>
  </si>
  <si>
    <t>Great deal and fast shipping - Can't test the processor without DDR5 RAM!!!</t>
  </si>
  <si>
    <t>It seems like a great chip. But the keyword here is "seems" being that I can't complete my upgrade without any DDR5 RAM ='(</t>
  </si>
  <si>
    <t>Benny</t>
  </si>
  <si>
    <t>Amazing, raptor im sure is even better than this. And I love it</t>
  </si>
  <si>
    <t>DiorN</t>
  </si>
  <si>
    <t>[Rewarded Review] Just do it</t>
  </si>
  <si>
    <t>Absolutely outstanding im playing blackdesert online max everything thing runs clean and light</t>
  </si>
  <si>
    <t>This processor handles everything I throw at it with ease</t>
  </si>
  <si>
    <t>Very powerful processor. Downloading games on Steam while playing a game on steam with youtube playing and no spike in the processor.</t>
  </si>
  <si>
    <t>jost_8001</t>
  </si>
  <si>
    <t>Great upgrade from old 4770K</t>
  </si>
  <si>
    <t>This is a great upgrade from my old 4770K, much faster. Make sure you get a good CPU cooler, I'm using a Corsair iCue H170i Elite Capellix to keep the CPU cool.</t>
  </si>
  <si>
    <t>Noticed a huge upgrade over my previous CPU (i7 9700k). The last CPU couldn't feed the 3090 with enough frames and now I can easily say, the 3090 is the bottleneck in the system.</t>
  </si>
  <si>
    <t>Absolute beast!</t>
  </si>
  <si>
    <t>This processor crushes everything I throw at it, really remarkable. It beats out the 5950x in single core operations and is perfect for gaming.</t>
  </si>
  <si>
    <t>Member</t>
  </si>
  <si>
    <t>Great processor. No complaints about it at all....</t>
  </si>
  <si>
    <t>I highly recommend this CPU. I think that Intel has redeemed some of their lackluster performance from Gen 10 and Gen 11 with this new Gen 12 chipset.</t>
  </si>
  <si>
    <t>Hot potato</t>
  </si>
  <si>
    <t>I’m going to give it a 4 thing is very strange using mce 4.9/3.7 all core tops out at 88c on r23 gaming on older games right now hits around 50 to 60c seems alright buuut when I run something stupid like borderlands 3 it can go from 50 to 72c then the gigabyte profile for max performance is laughable 5.0/3.9 all core hits 100c during benchmarks when using 1.34 vcore im using the new Corsair 360 lcd soo with thermal grizzly so I would get a beefy cooler if you want to run this thing “cool”</t>
  </si>
  <si>
    <t>***Never Out of Breathe***</t>
  </si>
  <si>
    <t>This processor is the heavy weight in the room. Gaming action done without a sweat. Video, photo editing, etc. Well worth the money.</t>
  </si>
  <si>
    <t>shopee.sg Shopper</t>
  </si>
  <si>
    <t>Product arrived in relatively quick time. Item is as per described, although yet to try. Hope it will function well :)</t>
  </si>
  <si>
    <t>Reviewed on shopee.sg</t>
  </si>
  <si>
    <t>CyborgJester</t>
  </si>
  <si>
    <t>King of Kings</t>
  </si>
  <si>
    <t>Screw AMD, this processor is King! The OC ranges are insane and it stays cool under any workload I give it.</t>
  </si>
  <si>
    <t>DominicB</t>
  </si>
  <si>
    <t>Very good cpu powerful and can handle several tasks well</t>
  </si>
  <si>
    <t>Good upgrade from X99 platform</t>
  </si>
  <si>
    <t>I was skeptical about the loss of PCI express lanes coming from X99, but I think consumer CPUs have finally caught up with multithreading performance of HEDT CPUs from the Broadwell-E generation.</t>
  </si>
  <si>
    <t>MellowSips</t>
  </si>
  <si>
    <t>This was an awesome but got it on sale $256 off, really loving it</t>
  </si>
  <si>
    <t>Ewan</t>
  </si>
  <si>
    <t>Amazing processor, runs all the AAA games no need for the 12990ks this one’s going to be perfect for any light to heavy gaming/ Streaming.</t>
  </si>
  <si>
    <t>Product arrived quickly, yet to try so not sure of performance. Also wondering why other buyers’ are made in Vietnam and this is made in China</t>
  </si>
  <si>
    <t>Sammy</t>
  </si>
  <si>
    <t>Copout CPU that took too many shortcuts</t>
  </si>
  <si>
    <t>Just get a 12700K instead, I see almost identical performance after I downgraded to the i7 with much better temps and power usage.</t>
  </si>
  <si>
    <t>Top of the line CPU</t>
  </si>
  <si>
    <t>It’s the Intel Flagship for 12th Generation. You won’t be disappointed with its quality performance; using with Windows 11.</t>
  </si>
  <si>
    <t>MariP</t>
  </si>
  <si>
    <t>Bought this during discount, for that price this is a good buy to upgrade my pc</t>
  </si>
  <si>
    <t>DeannaF</t>
  </si>
  <si>
    <t>The performace is exactly what I thought it would be.</t>
  </si>
  <si>
    <t>Tommy N.</t>
  </si>
  <si>
    <t>Fast AF</t>
  </si>
  <si>
    <t>Very good CPU from Intel loving the P-Cores and E-Core implementation. Buggy though as some games will not know how to effectively switch between P or E Cores</t>
  </si>
  <si>
    <t>Benjamin M</t>
  </si>
  <si>
    <t>Great Product, unfortunately I bought this right before the KS was announced, but I was not disappointed. This CPU is awesome and I am very happy with my purchase</t>
  </si>
  <si>
    <t>PaulA</t>
  </si>
  <si>
    <t>CPU is great. I have no issue and it performs well in any game.</t>
  </si>
  <si>
    <t>Rafa714</t>
  </si>
  <si>
    <t>[Rewarded Review] CPU upgrade</t>
  </si>
  <si>
    <t>Cpu is a big upgrade for me from my AMD Ryzen 5 2600 x. Runs super smooth and my FPS is up there.</t>
  </si>
  <si>
    <t>16 cores need i say more? Best CPU ive had so far, runs cool and efficient under load and powers my 3090 Ti with ease.</t>
  </si>
  <si>
    <t>JBXCLUSIVE</t>
  </si>
  <si>
    <t>[Rewarded Review] Raw performance!</t>
  </si>
  <si>
    <t>What a performance beast ! This CPU is a productivity must have.</t>
  </si>
  <si>
    <t>GoneGaming</t>
  </si>
  <si>
    <t>[Rewarded Review] The Best There Is (for now)</t>
  </si>
  <si>
    <t>Absolutely ballin' CPU. Yes, it gets hot, if you max it out, but usually, mine sits around 30-45C, especially during gaming.</t>
  </si>
  <si>
    <t>Spartacus</t>
  </si>
  <si>
    <t>Excellent, best CPU for gaming hands down. Runs a little hot and eats power like its free, but it's worth it.</t>
  </si>
  <si>
    <t>Dakota</t>
  </si>
  <si>
    <t>[Rewarded Review] I9-12900k</t>
  </si>
  <si>
    <t>Fantastic processor, I've had zero issues since intall</t>
  </si>
  <si>
    <t>D.C.G.</t>
  </si>
  <si>
    <t>You know you want it… buy it! I use it for my Adobe Creative Suite and it is outstanding.</t>
  </si>
  <si>
    <t>AROD</t>
  </si>
  <si>
    <t>Great processor works amazing and still running good</t>
  </si>
  <si>
    <t>David's review of Core™ i9-12900K Unlocked Processor</t>
  </si>
  <si>
    <t>Pros: Great service and on time delivery as usual Cons: None</t>
  </si>
  <si>
    <t>Eddie33r</t>
  </si>
  <si>
    <t>BEST BUY FOR THE WIN!</t>
  </si>
  <si>
    <t>BIG BOY PARTS, FOR A BIG BOY RIG. REALLY FAST, GREAT QUALITY AND PRICE. THANKS BEST BUY</t>
  </si>
  <si>
    <t>skipswift</t>
  </si>
  <si>
    <t>Solid processor</t>
  </si>
  <si>
    <t>Solid processor. Works well with X-plane 12, which is both CPU and GPU intensive.</t>
  </si>
  <si>
    <t>The top cpu on the market for the pc builder. The integration of windows 11 and intel's 12900k make for a notably faster user experience.</t>
  </si>
  <si>
    <t>First</t>
  </si>
  <si>
    <t>First pc build</t>
  </si>
  <si>
    <t>Works great with the setup i have just be sure you have comparable components to go with it this is a high quality item if you have the money get the same quality components to match.</t>
  </si>
  <si>
    <t>iAmCrank</t>
  </si>
  <si>
    <t>Easy use, great power</t>
  </si>
  <si>
    <t>I opted for the 12th instead of 13th because of the sale price. Works great and runs great.</t>
  </si>
  <si>
    <t>Koni Hi</t>
  </si>
  <si>
    <t>Top notch</t>
  </si>
  <si>
    <t>Can only say that this is a beast. Of course its the latest, added along with compatible mobo, ram etc it simply does eveything extremely fast.</t>
  </si>
  <si>
    <t>Metalbeast</t>
  </si>
  <si>
    <t>Awesome 12th gen 12900k</t>
  </si>
  <si>
    <t>12th gen 12900k is awesome Processor handles everything i run great for vr gaming with the 16 cores and 24 threads,runs hot get a 360mm aio cooler,i use corsair 150i elite lcd keeps it in check will show in pictures</t>
  </si>
  <si>
    <t>Vistawatvher</t>
  </si>
  <si>
    <t>Beast of a CPU. Use it for work and play on my home set up. I do CAD design and this doesnt back down to model sizes.</t>
  </si>
  <si>
    <t>Popeye</t>
  </si>
  <si>
    <t>chip upgrade</t>
  </si>
  <si>
    <t>good upgrade. intel is a good product. made a difference</t>
  </si>
  <si>
    <t>ChaseA</t>
  </si>
  <si>
    <t>[Rewarded Review] Easy!</t>
  </si>
  <si>
    <t>Best decision ever! I’ve installed over a year ago and had no problems.</t>
  </si>
  <si>
    <t>chipsa</t>
  </si>
  <si>
    <t>i9 is here</t>
  </si>
  <si>
    <t>great processor! I can definitely see the difference in frames from my older CPU. Paired with an EVGA RTX 3080 TI</t>
  </si>
  <si>
    <t>CJ</t>
  </si>
  <si>
    <t>Killer CPU...</t>
  </si>
  <si>
    <t>- if you have the extra $200 to get the i9 do it! Gaming and editing are amazing on this computer. Photoshop opens in less than 5 seconds.</t>
  </si>
  <si>
    <t>ALBS</t>
  </si>
  <si>
    <t>Does the job! Extremely happy. Highly recommend getting it</t>
  </si>
  <si>
    <t>Intel Core i9 12900K CPU</t>
  </si>
  <si>
    <t>One of the top CPUs currently available on the market. Great for top-range gaming rigs or other computing tasks.</t>
  </si>
  <si>
    <t>Jake</t>
  </si>
  <si>
    <t>Works wonders and definitely made a difference coming from I-7 7820k</t>
  </si>
  <si>
    <t>Glad I paid extra for this cpu. Ibe got zero buyers remorse on this purchase.</t>
  </si>
  <si>
    <t>DevanH</t>
  </si>
  <si>
    <t>It’s a great CPU for a unbeatable price. Honestly a steal for the price.</t>
  </si>
  <si>
    <t>mrkyleo</t>
  </si>
  <si>
    <t>Built my first computer with this and it is rather quick. The price is a good chunk of change but was able to get it price matched so decided to get it from best buy</t>
  </si>
  <si>
    <t>Dill</t>
  </si>
  <si>
    <t>high end gaming/working cpu so far. even the 7900X 7950x are here, the 12900K is still the king</t>
  </si>
  <si>
    <t>I love that it's fast, cheap, supports PCIe 5.0 &amp; DDR5 RAM, and has integrated graphics...so that the GPUs in this intel box can focus on deep learning rather than drawing windows on a screen.</t>
  </si>
  <si>
    <t>cosey</t>
  </si>
  <si>
    <t>Top gaming performance, competitive price point.</t>
  </si>
  <si>
    <t>Fastest gaming cpu on the market at the moment, and Best Buy has the lowest price out of other online retailers. Very happy with it.</t>
  </si>
  <si>
    <t>Reticule</t>
  </si>
  <si>
    <t>12900k working great!</t>
  </si>
  <si>
    <t>Works great. First time buying at bestbuy. They price matched and the processor runs great.</t>
  </si>
  <si>
    <t>Minh</t>
  </si>
  <si>
    <t>intel i9-12900K</t>
  </si>
  <si>
    <t>This is the 12th gen CPU, a bit more costly than the previous series but a lot more efficient, it you use it like I do for mixed computing task, works, entertainment.</t>
  </si>
  <si>
    <t>DmKu</t>
  </si>
  <si>
    <t>Great CPU for the price if you need the power. Finally had an excuse to rebuild a 4 year old PC.</t>
  </si>
  <si>
    <t>More than twice as fast my old 9900K in MT and +40-50% faster in strategy games</t>
  </si>
  <si>
    <t>If you're looking for the highest gaming perf possible, this is gaming CPU to match with a 6900XT or 3080Ti E-cores makes this a perfect gaming and workstation PC.</t>
  </si>
  <si>
    <t>Love it, paired with the new intel Arc A750 and a B650 E</t>
  </si>
  <si>
    <t>DustinR</t>
  </si>
  <si>
    <t>[Rewarded Review] Upgrade</t>
  </si>
  <si>
    <t>Works great love the performance upgrade from my I7</t>
  </si>
  <si>
    <t>cowboys</t>
  </si>
  <si>
    <t>Runs cooler then last gen</t>
  </si>
  <si>
    <t>getting high fps and streaming at the same time. Awesome cpu and stays way cooler than my 11th gen</t>
  </si>
  <si>
    <t>Izzytechguy</t>
  </si>
  <si>
    <t>Definitely worth the upgrade. Plenty of cores for basically anything your doing.</t>
  </si>
  <si>
    <t>valr</t>
  </si>
  <si>
    <t>Intel is Back</t>
  </si>
  <si>
    <t>WOW! Intel is back. This thing is amazing. My other PC is a Ryzen 9 and this 12 gen i9 blows it away.</t>
  </si>
  <si>
    <t>Doug A</t>
  </si>
  <si>
    <t>Super fast CPU! Handles everything I have and doesn't break a sweat. Using a 360mm NZXT AIO to keep it cool.</t>
  </si>
  <si>
    <t>Mr M. G.</t>
  </si>
  <si>
    <t>A beast of a CPU. Runs well with a proper cooling solution attached to it. Overkill for gaming, probably so but it will do me now for a good few years</t>
  </si>
  <si>
    <t>caxt1234</t>
  </si>
  <si>
    <t>Everything works perfectly fine :D</t>
  </si>
  <si>
    <t>YouTubeitzasrt</t>
  </si>
  <si>
    <t>I9 WITH 3090</t>
  </si>
  <si>
    <t>No issue. I noticed pc loads very fast when powering up. I like that</t>
  </si>
  <si>
    <t>xMaddogg1227x</t>
  </si>
  <si>
    <t>This is a monster of a cpu</t>
  </si>
  <si>
    <t>The performance this chips puts out is amazing and good improvement from my i9 10850k</t>
  </si>
  <si>
    <t>It's a ripper.</t>
  </si>
  <si>
    <t>I am very happy with this purchase. If my budget was smaller I would have gone for something a bit cheaper but still a k and still in the 12th gen line.</t>
  </si>
  <si>
    <t>TristanM</t>
  </si>
  <si>
    <t>Works amazingly on my Asus z690 e gaming. It’s very locking is a breeze as well</t>
  </si>
  <si>
    <t>Very good cpu for the money has worked well with my 3070ti without taking to much power</t>
  </si>
  <si>
    <t>S.</t>
  </si>
  <si>
    <t>Increased my 3D Mark Time Spy cpu score by 70%. That was over an i9-10900k</t>
  </si>
  <si>
    <t>[Rewarded Review] Processor to buy for years of performance</t>
  </si>
  <si>
    <t>This is an amazing processor, I have had no issues with it.</t>
  </si>
  <si>
    <t>MelW</t>
  </si>
  <si>
    <t>Awesome, best purchase for my pc would buy this again and recommend you get one as well.</t>
  </si>
  <si>
    <t>RR55</t>
  </si>
  <si>
    <t>Intel i9-1290k Cpu</t>
  </si>
  <si>
    <t>It is an excellent intel CPU. The employee who helped me was very friendly. All in All, a great shopping experience</t>
  </si>
  <si>
    <t>Pcbuilder</t>
  </si>
  <si>
    <t>12th gen is the way to go</t>
  </si>
  <si>
    <t>Fast, fast, fast. Power hungry though. Make sure you have adequate cooling.</t>
  </si>
  <si>
    <t>Zepheris</t>
  </si>
  <si>
    <t>Good CPU!</t>
  </si>
  <si>
    <t>Awesome processor! More than what i had expected. Just upgraded from Skylake processor!</t>
  </si>
  <si>
    <t>moneV</t>
  </si>
  <si>
    <t>Great CPU! Ended up building two systems with it and they have been running smooth!</t>
  </si>
  <si>
    <t>Bill</t>
  </si>
  <si>
    <t>Runs cool and fast. No glitches on any software so far. Don't even feel the need to overclock at this point.</t>
  </si>
  <si>
    <t>MykhailoV</t>
  </si>
  <si>
    <t>Pretty hot, but for this price good deal, use for game</t>
  </si>
  <si>
    <t>jemsr</t>
  </si>
  <si>
    <t>worked</t>
  </si>
  <si>
    <t>nice chip for price -- I used to speed upwards of $900 for new 286 and 386 chips -- system is nice and peppy, and if what I am seeing is correct, the cpu speed actually slows down to only use what is needed -- very happy</t>
  </si>
  <si>
    <t>JoneVoid</t>
  </si>
  <si>
    <t>upgrade</t>
  </si>
  <si>
    <t>Intel - Core i9-12900K Desktop Processor 16 (8P+8E) Cores up to 5.2 GHz Unlocked LGA1700 600 Series Chipset 125W Bought this with an Aorus Master Motherboard the z690</t>
  </si>
  <si>
    <t>CodyD</t>
  </si>
  <si>
    <t>Good buy.</t>
  </si>
  <si>
    <t>It’s a processor. A good one. But it’s intel, so you know that already.</t>
  </si>
  <si>
    <t>This is one hot CPU</t>
  </si>
  <si>
    <t>Refurbished my tower and wanted the latest available MoBo and CPU. This fit the bill and my system is once again ripping fast.</t>
  </si>
  <si>
    <t>Insane Power</t>
  </si>
  <si>
    <t>Insane power, this CPU will demolish any task you throw at it, plenty of power to get the job done</t>
  </si>
  <si>
    <t>RIOTNOOB</t>
  </si>
  <si>
    <t>Very fast cpu. I put in an Asus Z690 bored. Easy to install.</t>
  </si>
  <si>
    <t>1H8B7</t>
  </si>
  <si>
    <t>Top Intel i9 CPU</t>
  </si>
  <si>
    <t>Fast CPU. Good temps with Noctua D15 Chromax. A bit overkill for now but should last a while.</t>
  </si>
  <si>
    <t>BryanSalgado</t>
  </si>
  <si>
    <t>Awesome performance. For those that play warzone this cpu has gave me 50+ FPS just for changing the CPU</t>
  </si>
  <si>
    <t>ScottH17</t>
  </si>
  <si>
    <t>TY!</t>
  </si>
  <si>
    <t>Power redfined! I personally dont go for power - however I found this CPU to handle the 3D Benchmark so well that I allowed myself.</t>
  </si>
  <si>
    <t>DiegoG</t>
  </si>
  <si>
    <t>Runs great no problem plays all my games very well</t>
  </si>
  <si>
    <t>Lolivera69</t>
  </si>
  <si>
    <t>[Rewarded Review] I9-12900K</t>
  </si>
  <si>
    <t>What can I say best Intel CPU so far. Just be careful it runs hot so make sure you have a really good CPU cooler.</t>
  </si>
  <si>
    <t>A Processor that does everything!</t>
  </si>
  <si>
    <t>its fast as hell! Great for streaming, gaming and productivity. Intel is finally back!</t>
  </si>
  <si>
    <t>Angelus</t>
  </si>
  <si>
    <t>Great CPU, would highly recommend if your looking for a upgrade.</t>
  </si>
  <si>
    <t>Jets</t>
  </si>
  <si>
    <t>Fast processor.</t>
  </si>
  <si>
    <t>Paired well with 3080ti. In a custom water loop, no temp issues with gaming.</t>
  </si>
  <si>
    <t>Its great</t>
  </si>
  <si>
    <t>Really a great processor. Comes in a fancy gold case aswell.</t>
  </si>
  <si>
    <t>Manny</t>
  </si>
  <si>
    <t>[Rewarded Review] Very good for windows 11</t>
  </si>
  <si>
    <t>Very fast but plagued with issues you can tell this cpu was better off with windows 11 as some of my issues stopped after updating.</t>
  </si>
  <si>
    <t>Coming from a 5800x I seen major Frame increase in warzone with a 6900xt dont get anything other than a 12900k for the absolute fastest gaming pc around</t>
  </si>
  <si>
    <t>Werk</t>
  </si>
  <si>
    <t>First Build</t>
  </si>
  <si>
    <t>Great processor bundle for the price, practical &amp; top end</t>
  </si>
  <si>
    <t>R3D7</t>
  </si>
  <si>
    <t>Don't buy it!</t>
  </si>
  <si>
    <t>I regret not getting a newer generation. Now my cat is mad at me.</t>
  </si>
  <si>
    <t>So Good</t>
  </si>
  <si>
    <t>Kinda late to the review, but when it came it out this was a huge improvement, and I'm sticking with it over the 13th gen.</t>
  </si>
  <si>
    <t>Overclocks really well, hard to cool</t>
  </si>
  <si>
    <t>Get it if you like top of the line stuff, but 12600k is probably close enough if you want amazing gaming performance on a budget</t>
  </si>
  <si>
    <t>Hail</t>
  </si>
  <si>
    <t>[Rewarded Review] Blazing Fast Processor</t>
  </si>
  <si>
    <t>Blazing Fast Processor!! Just make sure you get a good cooler for it cause it runs hot!!</t>
  </si>
  <si>
    <t>Really great price and runs well with 4090 Founders Editions.</t>
  </si>
  <si>
    <t>Jeremy with no ddr5</t>
  </si>
  <si>
    <t>No ddr5 ram</t>
  </si>
  <si>
    <t>Cant test this because I bought a motherboard that requires ddr5. Right now ddr5 is not available anywhere!</t>
  </si>
  <si>
    <t>SteveDave</t>
  </si>
  <si>
    <t>SO MUCH POWER</t>
  </si>
  <si>
    <t>Great chip, very fast! I was able to increase productivity by 400% for structural design software.</t>
  </si>
  <si>
    <t>Dakalpster</t>
  </si>
  <si>
    <t>Exoensive but works great</t>
  </si>
  <si>
    <t>It does whats its meant to od just wish tehy were pricy all the time.</t>
  </si>
  <si>
    <t>Super fast and does eveyhting you need. Fast shipping cant complain</t>
  </si>
  <si>
    <t>Rd125852 Nowel</t>
  </si>
  <si>
    <t>OVERALL THE BEST</t>
  </si>
  <si>
    <t>This processor its super fast, and the best now its cost the half of it price, 100% recommended</t>
  </si>
  <si>
    <t>Metoo</t>
  </si>
  <si>
    <t>Great product. Easy to install. Price to performance is a good value.</t>
  </si>
  <si>
    <t>Amazing high performance cpu. Runs everything super smooth.</t>
  </si>
  <si>
    <t>Quality CPU</t>
  </si>
  <si>
    <t>The specs speak for themselves. It's just great quality.</t>
  </si>
  <si>
    <t>Get a compatible motherboard. Excellent performance improvements.</t>
  </si>
  <si>
    <t>Jaden</t>
  </si>
  <si>
    <t>Runs great good no issues so far, handles every thing i though at it and no issues</t>
  </si>
  <si>
    <t>TimothyA</t>
  </si>
  <si>
    <t>[Rewarded Review] Worked as Expected.</t>
  </si>
  <si>
    <t>Worked as expected. Fit in the socket, no problems.</t>
  </si>
  <si>
    <t>Best processor on the planet</t>
  </si>
  <si>
    <t>Great processor. Very fast and efficient. Nothing better.</t>
  </si>
  <si>
    <t>lemlem</t>
  </si>
  <si>
    <t>Yes Please</t>
  </si>
  <si>
    <t>This CPU can handle anything you throw at without overclocking. Add OC into the mix and it's a beast!</t>
  </si>
  <si>
    <t>Abat</t>
  </si>
  <si>
    <t>Worth the money!!</t>
  </si>
  <si>
    <t>Expensive but so worth it!! My computer has the MSI tomahawk motherboard and this works amazingly with it!</t>
  </si>
  <si>
    <t>TechNerd</t>
  </si>
  <si>
    <t>BEAST!</t>
  </si>
  <si>
    <t>Thing is a absolute monster. Does anything i throw at it with ease. Does run hot but its a great CPU</t>
  </si>
  <si>
    <t>Lefty</t>
  </si>
  <si>
    <t>[Rewarded Review] INTEL</t>
  </si>
  <si>
    <t>It’s so great, friend said it will be a nice part for this beefy boy</t>
  </si>
  <si>
    <t>Innuendo</t>
  </si>
  <si>
    <t>Gaming Beast</t>
  </si>
  <si>
    <t>Wow this i9 decimates! I love it and paired it with a Corsair H150 and it runs cool idle 27 gaming not past 65.</t>
  </si>
  <si>
    <t>Switchfront</t>
  </si>
  <si>
    <t>Love it.</t>
  </si>
  <si>
    <t>So zippy. Super fast. Love having an i9 finally. :)</t>
  </si>
  <si>
    <t>Nomedsyp</t>
  </si>
  <si>
    <t>[Rewarded Review] Fast and love it</t>
  </si>
  <si>
    <t>Plug and play, not hard to install. Very fast and I love it.</t>
  </si>
  <si>
    <t>SunilZ</t>
  </si>
  <si>
    <t>Intel i9 works wonders</t>
  </si>
  <si>
    <t>Intel i9 is one of the fastest cores in the market and works very well.</t>
  </si>
  <si>
    <t>Computer</t>
  </si>
  <si>
    <t>My husband loves it . Makes his gaming less stressful. No lagging.</t>
  </si>
  <si>
    <t>Jimcoy</t>
  </si>
  <si>
    <t>Late buy</t>
  </si>
  <si>
    <t>Good CPU. Unfortunately, I bought this when new CPUs were coming out.</t>
  </si>
  <si>
    <t>Mohamed</t>
  </si>
  <si>
    <t>Best processor sofar</t>
  </si>
  <si>
    <t>This is the best processor I've purchased sofar, the product received as I expected, I'm very satisfied with my purchase... thanks B&amp;H</t>
  </si>
  <si>
    <t>Wayne</t>
  </si>
  <si>
    <t>Great processor...runs cool on AIO 360mm cooler. Opted for a DDR4 board for now until DDR5 prices settle down.</t>
  </si>
  <si>
    <t>Paul P.</t>
  </si>
  <si>
    <t>Great processor, the latest and greatest, love it!</t>
  </si>
  <si>
    <t>This is a super fast processor, highly recommended while it lasts, the latest and greatest out there.</t>
  </si>
  <si>
    <t>Best CPU on the market</t>
  </si>
  <si>
    <t>Upgraded from i7 9700k and my PC is running like a champ now. I paired it with a EVGA 3090 ftw3 and now I have the PC of my dreams.</t>
  </si>
  <si>
    <t>item reached with good condition. excellent packaging, recommended &amp; trusted seller 👍🏻</t>
  </si>
  <si>
    <t>henryk</t>
  </si>
  <si>
    <t>Intel back</t>
  </si>
  <si>
    <t>Intel is back. Def recommend an aio to cool. If care about fps get this.</t>
  </si>
  <si>
    <t>Chuck R</t>
  </si>
  <si>
    <t>This CPU is VERY fast even at stock speeds but I am able to overclock it 71% and keep the temps below 80 running stress tests with an AIO water cooler.</t>
  </si>
  <si>
    <t>Valorous</t>
  </si>
  <si>
    <t>Absolutely best price!</t>
  </si>
  <si>
    <t>Got the Asus z690-p motherboard with the i9 12900k and love it!</t>
  </si>
  <si>
    <t>Matthew B.</t>
  </si>
  <si>
    <t>Cpu worked</t>
  </si>
  <si>
    <t>It moves things along was not able to fully test it since motherboard manufacturer adv me to return the motherboard .. fun times.</t>
  </si>
  <si>
    <t>PcBuilder</t>
  </si>
  <si>
    <t>Best i9 since 10900K. Gets hot though so I recommend a really good AIO cooler</t>
  </si>
  <si>
    <t>Mana</t>
  </si>
  <si>
    <t>[Rewarded Review] Intel Processor</t>
  </si>
  <si>
    <t>Great product for your desktop processor. Intel know how to be here for us.</t>
  </si>
  <si>
    <t>Ron W.</t>
  </si>
  <si>
    <t>Good workstation CPU</t>
  </si>
  <si>
    <t>Using CPU with two M.2 Gen 4 NVME drives, DDR5, 10GB Networking, RTX 3080 and Thunderbolt 4 external storage.</t>
  </si>
  <si>
    <t>ReSistAce</t>
  </si>
  <si>
    <t>I recommend for everyone to but this it boosted my fps and maintained it really stable</t>
  </si>
  <si>
    <t>KPz3</t>
  </si>
  <si>
    <t>Needed a faster processor and this did the job! Looks cool too!</t>
  </si>
  <si>
    <t>Shinigami21</t>
  </si>
  <si>
    <t>Love a packaging</t>
  </si>
  <si>
    <t>Needed an upgrade from my i7-9700F, so far love the performance and it comes in a golden waffle which is always a plus.</t>
  </si>
  <si>
    <t>HorseboyTurtle</t>
  </si>
  <si>
    <t>[Rewarded Review] Fast CPU!</t>
  </si>
  <si>
    <t>It has the performance to move 4K games and VR games at 150 fps. This CPU is awesome Intel is back!</t>
  </si>
  <si>
    <t>midori</t>
  </si>
  <si>
    <t>good but</t>
  </si>
  <si>
    <t>had to return it after doing my homework, the processor will run to hot for my case which I don't have a 360 aio for it . so I will buy the 12700k</t>
  </si>
  <si>
    <t>A Dream CPU</t>
  </si>
  <si>
    <t>Fastest gaming processor on the market. Windows 11 is required to get the best out of the P-cores/E-Cores.</t>
  </si>
  <si>
    <t>RLang</t>
  </si>
  <si>
    <t>Upgraded from i7-8700k. I havent put it to the test fully yet but things seem to be running a lot faster</t>
  </si>
  <si>
    <t>dvdmlnd-3</t>
  </si>
  <si>
    <t>High end PC build</t>
  </si>
  <si>
    <t>Awesome Processor - easy to install if you watch the slots and line them up.</t>
  </si>
  <si>
    <t>bytes675</t>
  </si>
  <si>
    <t>i9</t>
  </si>
  <si>
    <t>Awesome processor. Make sure you install the right cooler.</t>
  </si>
  <si>
    <t>rexdarippa</t>
  </si>
  <si>
    <t>Fast. Good. Cant ask for better.. Its like the top performing CPU out right now</t>
  </si>
  <si>
    <t>Awesome product highly recommend this processor no problem installing this in the new motherboard</t>
  </si>
  <si>
    <t>C333</t>
  </si>
  <si>
    <t>[Rewarded Review] Intel I9</t>
  </si>
  <si>
    <t>Should be a great processor. The biggest improvement from Intel in years.</t>
  </si>
  <si>
    <t>inteli9</t>
  </si>
  <si>
    <t>intel i9-12900k</t>
  </si>
  <si>
    <t>intel has a good one here a super chip worth spending a couple bucks more fir the k model for the graphics</t>
  </si>
  <si>
    <t>Duane G.</t>
  </si>
  <si>
    <t>should be a great product, waiting for video cards to come down in price, thats what's holding me up.</t>
  </si>
  <si>
    <t>won't build new computer till Summer.</t>
  </si>
  <si>
    <t>Wasn’t in the box</t>
  </si>
  <si>
    <t>Useless support from pccasegear. Had to disput through PayPal</t>
  </si>
  <si>
    <t>Great CPU, very fast for gaming and a good work station.</t>
  </si>
  <si>
    <t>Great CPU for the enthusiast level or people that want workflow and gaming.</t>
  </si>
  <si>
    <t>Jules</t>
  </si>
  <si>
    <t>[Rewarded Review] Absolute Rocket</t>
  </si>
  <si>
    <t>Absolute Rocket! Received a day later than stated but great processor!</t>
  </si>
  <si>
    <t>Trapicasso</t>
  </si>
  <si>
    <t>Amazing cpu, highly recommend. Paired with a 3090ti</t>
  </si>
  <si>
    <t>12th Gen</t>
  </si>
  <si>
    <t>Great product. Extremely fast. Great performance..</t>
  </si>
  <si>
    <t>Excellent.."…………………………………………… ……………………………………………… .</t>
  </si>
  <si>
    <t>DavidW</t>
  </si>
  <si>
    <t>It's a BEAST</t>
  </si>
  <si>
    <t>Just a BEAST....Make sure you have a great cooler loke at Noctula 15....</t>
  </si>
  <si>
    <t>Xbox</t>
  </si>
  <si>
    <t>Awsome</t>
  </si>
  <si>
    <t>Powerfull chip. Never seen my computer run so fast</t>
  </si>
  <si>
    <t>Best CPU for gaming. Much better performance in BF 2042 vs my previous i9-9900k @ 5.2ghz.</t>
  </si>
  <si>
    <t>Mathew C.</t>
  </si>
  <si>
    <t>Got some nuts</t>
  </si>
  <si>
    <t>OKO this thing rocks, getting way better performance than ever. go you good thing</t>
  </si>
  <si>
    <t>Shredhead666</t>
  </si>
  <si>
    <t>Runs cool, clocks high and supports ddr4. Very snappy and responsive.</t>
  </si>
  <si>
    <t>alan</t>
  </si>
  <si>
    <t>Work very good with Gigabytes mini ITX motherboard and Samsung 980 Pro M.2. Super Fast.</t>
  </si>
  <si>
    <t>haz</t>
  </si>
  <si>
    <t>A++ great motherboard would recommended to others</t>
  </si>
  <si>
    <t>A++ great motherboard running smoothly as should be</t>
  </si>
  <si>
    <t>Gaming has been a dream with this processor absolute perfect.</t>
  </si>
  <si>
    <t>This thing is a beast. Just make sure your mobo has the LGA 1700 standoff screws!</t>
  </si>
  <si>
    <t>Justin S</t>
  </si>
  <si>
    <t>- Upgraded system from i7 4970k and wow what a difference. I would definitely buy again</t>
  </si>
  <si>
    <t>BigMike</t>
  </si>
  <si>
    <t>Excellent CPU for gaming. I was also able to catch it on sale.</t>
  </si>
  <si>
    <t>Gets the job done. Runs warm. Put some money in a decent cooler</t>
  </si>
  <si>
    <t>Good Points: fast Improvement Points: expensive</t>
  </si>
  <si>
    <t>Vbhong</t>
  </si>
  <si>
    <t>Very fast. Got it at the 400 mark, so it's a bang for the buck for me.</t>
  </si>
  <si>
    <t>WanShow</t>
  </si>
  <si>
    <t>[Rewarded Review] Review of Intel</t>
  </si>
  <si>
    <t>havent installed it yet but it looks good in the box and looking forward to using it</t>
  </si>
  <si>
    <t>AverageJoe</t>
  </si>
  <si>
    <t>Good old boy</t>
  </si>
  <si>
    <t>Excellent speed and easy to install. Runs cool with Corsair Elite H170i</t>
  </si>
  <si>
    <t>CBlank</t>
  </si>
  <si>
    <t>Overkill and Maybe Overpriced</t>
  </si>
  <si>
    <t>A little overpriced in my opinion, but it's the best CPU on the market.</t>
  </si>
  <si>
    <t>rosenbush</t>
  </si>
  <si>
    <t>What can I say. High powered CPU. Used it in a recent build</t>
  </si>
  <si>
    <t>Matthew Fay</t>
  </si>
  <si>
    <t>It is not able to run among us</t>
  </si>
  <si>
    <t>You can guess among us is the best game but the i9 core cannot run it!</t>
  </si>
  <si>
    <t>Vilector</t>
  </si>
  <si>
    <t>Great, but HOT.</t>
  </si>
  <si>
    <t>It’s an awesome Chip, I love it, but it’s a bit on the warm side. Liquid cooling is a must.</t>
  </si>
  <si>
    <t>Inboc</t>
  </si>
  <si>
    <t>Top of the line Intel CPU currently</t>
  </si>
  <si>
    <t>What more can I say, this is the top of the line Intel CPU on the market and it's performance shows.</t>
  </si>
  <si>
    <t>Israel</t>
  </si>
  <si>
    <t>Intel is the way skip ryzen sucks better than anything</t>
  </si>
  <si>
    <t>Fastest gaming processor</t>
  </si>
  <si>
    <t>Runs hot under heavy load, but runs cooler than 5900x when gaming</t>
  </si>
  <si>
    <t>Awesome, thought about getting an intel Xeon Platniun but this is good too for minecraft</t>
  </si>
  <si>
    <t>Jarderwil36</t>
  </si>
  <si>
    <t>Best cpu I’ve ever owned it is a beast paired it with a ek vector cpu block to keep temps under 70c full load</t>
  </si>
  <si>
    <t>Normand G.</t>
  </si>
  <si>
    <t>Recommend it to everyone who is serious about their tech and wants a upgrade that will last a long time.</t>
  </si>
  <si>
    <t>justin7604</t>
  </si>
  <si>
    <t>12 gen cpu</t>
  </si>
  <si>
    <t>Works well so far, hate dealing with windows start ups but processor is awesome.</t>
  </si>
  <si>
    <t>Wackykongkong</t>
  </si>
  <si>
    <t>Fast, but not fast enough for gmod with king kong, godzilla and mecha godzilla fighting.</t>
  </si>
  <si>
    <t>Nawaf A.</t>
  </si>
  <si>
    <t>Very happy and excited to install it hopping to collect all pc parts as fast as possible to start playing</t>
  </si>
  <si>
    <t>Good cpu no need for 13 series</t>
  </si>
  <si>
    <t>Very happy so far does all i need it too no need for 13 series</t>
  </si>
  <si>
    <t>TWITCHtvRussianheat</t>
  </si>
  <si>
    <t>fast af</t>
  </si>
  <si>
    <t>upgraded for 11900k, and it smokes it by a far margin. hard to get ddr5 for it though...</t>
  </si>
  <si>
    <t>A beast simple as that can handle anything you wanna do or play</t>
  </si>
  <si>
    <t>i912900k</t>
  </si>
  <si>
    <t>This CPU is fastest on multi tasks and its so wonderful!</t>
  </si>
  <si>
    <t>RustyJones</t>
  </si>
  <si>
    <t>Fast!!!</t>
  </si>
  <si>
    <t>More than just an upgrade. It was literally a game changer.</t>
  </si>
  <si>
    <t>Cpuheaven</t>
  </si>
  <si>
    <t>It was a great deal for a great item. Couldnt be any happier</t>
  </si>
  <si>
    <t>kctiny</t>
  </si>
  <si>
    <t>Expensive but it worth. Intel has not make me disoppointed.</t>
  </si>
  <si>
    <t>Macgyver1982</t>
  </si>
  <si>
    <t>[Rewarded Review] Love it!!!!!!</t>
  </si>
  <si>
    <t>FAST!!!!!! Upgrading from very old X58 build and this thing is amazing!</t>
  </si>
  <si>
    <t>Jaidyn</t>
  </si>
  <si>
    <t>Arrived Earlier</t>
  </si>
  <si>
    <t>Product arrived earlier than expect, not tested yet.</t>
  </si>
  <si>
    <t>Ron H.</t>
  </si>
  <si>
    <t>Product image Intel Core i9 12900K Processor</t>
  </si>
  <si>
    <t>Working just fine for gaming. Ty</t>
  </si>
  <si>
    <t>abrasilian</t>
  </si>
  <si>
    <t>Great.!.!.!.!.!.!.!.!.!!.!.!.!!.!.!.!.!.!.!!.!!!!!!</t>
  </si>
  <si>
    <t>jdmc1117</t>
  </si>
  <si>
    <t>[Rewarded Review] Happy 25 year old</t>
  </si>
  <si>
    <t>If our son is happy? That is all that really matters.</t>
  </si>
  <si>
    <t>SimonGT</t>
  </si>
  <si>
    <t>It is a monster really fast</t>
  </si>
  <si>
    <t>Fast fast fast that is all I can say big difference from my old i9 gen 9 worth every penny go for it</t>
  </si>
  <si>
    <t>Great purchase! Needed it for my new pc built would recommend</t>
  </si>
  <si>
    <t>Murm</t>
  </si>
  <si>
    <t>Amazing power for an amazing cost, too bad ddr5 is hard to come by</t>
  </si>
  <si>
    <t>ddjj</t>
  </si>
  <si>
    <t>bummer</t>
  </si>
  <si>
    <t>never got to open it because it was the wrong cpu for my motherboard</t>
  </si>
  <si>
    <t>Works really good and if run on a custom loop the temps are actually relatively low</t>
  </si>
  <si>
    <t>Hellraiser</t>
  </si>
  <si>
    <t>Intergraded GPU</t>
  </si>
  <si>
    <t>Very happy to get this as I can't afford a GPU at the moment, and this has an intergraded GPU.</t>
  </si>
  <si>
    <t>Runs super smooth on my new built pc. Huge upgrade from my 11th gen i7</t>
  </si>
  <si>
    <t>Intel CORE</t>
  </si>
  <si>
    <t>My son bought this product when he was building his new computer and he says it is the best!</t>
  </si>
  <si>
    <t>The beast of a Processor. Best for gaming and much more.</t>
  </si>
  <si>
    <t>Bestbuyreview123456</t>
  </si>
  <si>
    <t>Exactly what needed in building computer. This is the best.</t>
  </si>
  <si>
    <t>DwayneJ</t>
  </si>
  <si>
    <t>Intel 12900k</t>
  </si>
  <si>
    <t>Worked great for my application very fast and reliable</t>
  </si>
  <si>
    <t>JarAre</t>
  </si>
  <si>
    <t>Best intel cpu you can buy currently. Great for gaming</t>
  </si>
  <si>
    <t>raptur88</t>
  </si>
  <si>
    <t>smart computer</t>
  </si>
  <si>
    <t>Fast processor I use water cooler and it is cooled</t>
  </si>
  <si>
    <t>BleepySoe</t>
  </si>
  <si>
    <t>GG</t>
  </si>
  <si>
    <t>great processor highly recommend for any top-of-the-line bulid</t>
  </si>
  <si>
    <t>Taffeys</t>
  </si>
  <si>
    <t>Very pleased with this purchase.</t>
  </si>
  <si>
    <t>Great price and same-day delivery! What more can you ask for?</t>
  </si>
  <si>
    <t>Naza</t>
  </si>
  <si>
    <t>unit perform as expected. Did not included the cooling solution.</t>
  </si>
  <si>
    <t>Washi</t>
  </si>
  <si>
    <t>Fast and Toasty</t>
  </si>
  <si>
    <t>Be sure to have some robust cooling but this is quite the powerful CPU!</t>
  </si>
  <si>
    <t>Wren</t>
  </si>
  <si>
    <t>Super fast and very powerful. Runs great with Winows 11.</t>
  </si>
  <si>
    <t>ConTainn</t>
  </si>
  <si>
    <t>Power house!!</t>
  </si>
  <si>
    <t>Big bang for your buck, cant wait what I could do with this CPU.</t>
  </si>
  <si>
    <t>JTdtom1984</t>
  </si>
  <si>
    <t>Next level…</t>
  </si>
  <si>
    <t>Fast and beyond the 5950x. Paired with DDR5 memory just amazing.</t>
  </si>
  <si>
    <t>Elkido122</t>
  </si>
  <si>
    <t>Power house of a cpu</t>
  </si>
  <si>
    <t>Total work horse of a processor , slightly overkill honestly</t>
  </si>
  <si>
    <t>Good processer. It's a Powerhouse and will last you for years.</t>
  </si>
  <si>
    <t>G.</t>
  </si>
  <si>
    <t>Great processor for gaming and developing.</t>
  </si>
  <si>
    <t>Caoyang</t>
  </si>
  <si>
    <t>It's a huuuuuuuuge upgrade from my 8 year old i7 4th gen CPU.</t>
  </si>
  <si>
    <t>masfoor</t>
  </si>
  <si>
    <t>Very nice and good price</t>
  </si>
  <si>
    <t>Benchmarks are good... Just buy it and you won't regret it!</t>
  </si>
  <si>
    <t>drlove</t>
  </si>
  <si>
    <t>[Rewarded Review] 10/10 would recommend</t>
  </si>
  <si>
    <t>Just the fact that I got one is deserving of 5 stars</t>
  </si>
  <si>
    <t>MoShamali</t>
  </si>
  <si>
    <t>[Rewarded Review] CPU heaven</t>
  </si>
  <si>
    <t>Cant wait to use this in my build! i am upgrading from an i-5</t>
  </si>
  <si>
    <t>Navex</t>
  </si>
  <si>
    <t>Awesome cpu just needs to be adequately cooled but love it none the less</t>
  </si>
  <si>
    <t>Jonathan T.</t>
  </si>
  <si>
    <t>Works fine - if you want a technical review there are plenty online.</t>
  </si>
  <si>
    <t>kikirikou</t>
  </si>
  <si>
    <t>Nice design</t>
  </si>
  <si>
    <t>Looks beautiful! Cannot boot yet.... no DDR5 memory</t>
  </si>
  <si>
    <t>snoppy</t>
  </si>
  <si>
    <t>Overall a great CPU</t>
  </si>
  <si>
    <t>Great for PC build and the multi core processing is just great.</t>
  </si>
  <si>
    <t>Devo2010</t>
  </si>
  <si>
    <t>It’s a complete beast with 16 cores. Thing is insanely fast!</t>
  </si>
  <si>
    <t>thattalldude</t>
  </si>
  <si>
    <t>best of best currently</t>
  </si>
  <si>
    <t>rock solid bad to bone CPU fast as can be done hesitate buy one today</t>
  </si>
  <si>
    <t>shannon</t>
  </si>
  <si>
    <t>one of the latest out</t>
  </si>
  <si>
    <t>fast, easy install. put in intel(asus) mother board.</t>
  </si>
  <si>
    <t>JP-Smith</t>
  </si>
  <si>
    <t>You can feel the difference after upgrading from an i5. It's night and day.</t>
  </si>
  <si>
    <t>Lachlan L.</t>
  </si>
  <si>
    <t>Has worked like a dream</t>
  </si>
  <si>
    <t>Has worked like a dream since installation with no issues!</t>
  </si>
  <si>
    <t>Jared L.</t>
  </si>
  <si>
    <t>Intel i9 12900k</t>
  </si>
  <si>
    <t>Does what it says in the box. 🙂</t>
  </si>
  <si>
    <t>trappworld81</t>
  </si>
  <si>
    <t>i9 12900k</t>
  </si>
  <si>
    <t>Very good CPU, love the 8 power cores. I've been able to over clock 5.4 GHz</t>
  </si>
  <si>
    <t>Techboo</t>
  </si>
  <si>
    <t>Very Powerful</t>
  </si>
  <si>
    <t>Very powerful cpu excellent for gaming and 4k video rendering</t>
  </si>
  <si>
    <t>Great CPU for gaming and I get so much frames. Very good experience.</t>
  </si>
  <si>
    <t>dayne525</t>
  </si>
  <si>
    <t>Great quality product. Swift delivery. 👍🏼👍🏼👍🏼</t>
  </si>
  <si>
    <t>howiewowie</t>
  </si>
  <si>
    <t>Best CPU I used since Intel Core 10900k it runs very well and stays cool</t>
  </si>
  <si>
    <t>BenjaminB</t>
  </si>
  <si>
    <t>[Rewarded Review] Return in limbo?</t>
  </si>
  <si>
    <t>I have not opened, and am in the process of returning, I can't walk good, and do not drive, and I dropped it off in plenty of time for it to get back to Best Buy, but the UPS guy didn't pick it up the last time he went there and I called today, and they have no knowledge of my package, and I don't see anywhere that UPS actually picked it up.</t>
  </si>
  <si>
    <t>B.f.N.</t>
  </si>
  <si>
    <t>Latest gen, as fast as they come, and a good price to boot.</t>
  </si>
  <si>
    <t>AD23G650</t>
  </si>
  <si>
    <t>[Rewarded Review] YES!</t>
  </si>
  <si>
    <t>I GOT IT!!! Finally I can buy something on release day !</t>
  </si>
  <si>
    <t>Really embodies the feeling of going Mach 2 with your hair on fire</t>
  </si>
  <si>
    <t>Crazy fast and awesome af ! Best choice of CPU as this moment !</t>
  </si>
  <si>
    <t>One of the top CPUs from Intel's current generation.</t>
  </si>
  <si>
    <t>YUHANG Z</t>
  </si>
  <si>
    <t>best price over all!</t>
  </si>
  <si>
    <t>24 logical provessors I9 the best intel can offer so far!</t>
  </si>
  <si>
    <t>Chesca</t>
  </si>
  <si>
    <t>Get it!</t>
  </si>
  <si>
    <t>Amazing, totally worth the price. If you can splurge and get this, do it!</t>
  </si>
  <si>
    <t>Sean L.</t>
  </si>
  <si>
    <t>Absolutely Amazing!</t>
  </si>
  <si>
    <t>Worth the price and the cost of a new motherboard thT supports it</t>
  </si>
  <si>
    <t>dongnufable</t>
  </si>
  <si>
    <t>Great service, delivery is fast. Well packed, item is securely protected. Yet to try with motherboard when received. Highly recommend this seller.</t>
  </si>
  <si>
    <t>1stplayrrz</t>
  </si>
  <si>
    <t>12900K when you want the best forget the rest!</t>
  </si>
  <si>
    <t>Amazing CPU Hands Down The Best</t>
  </si>
  <si>
    <t>Clayton S.</t>
  </si>
  <si>
    <t>AAAAA+++++</t>
  </si>
  <si>
    <t>Great product and fast shipping Newegg is a great company to do business with</t>
  </si>
  <si>
    <t>Reviewed by Currys-IE customer</t>
  </si>
  <si>
    <t>Review of INTEL Core i9-12900K Unlocked Processor</t>
  </si>
  <si>
    <t>Good Points: All good</t>
  </si>
  <si>
    <t>Reviewed on www.currys.ie</t>
  </si>
  <si>
    <t>Legend</t>
  </si>
  <si>
    <t>If your looking for power this is the one awesome awesome awesome</t>
  </si>
  <si>
    <t>scott000</t>
  </si>
  <si>
    <t>Fantastic.....</t>
  </si>
  <si>
    <t>This things a beast .....worth every penny ..thanks scan</t>
  </si>
  <si>
    <t>McManus</t>
  </si>
  <si>
    <t>I9 12 series</t>
  </si>
  <si>
    <t>The I9 12 series is a great match with my RTX 4080</t>
  </si>
  <si>
    <t>Really good choice for high end pc build happy with it</t>
  </si>
  <si>
    <t>!!!!!!!!!!!!!!!!!!!!!!!!!!!!!!!!!!works great!!!!!</t>
  </si>
  <si>
    <t>halmomani</t>
  </si>
  <si>
    <t>I can render a 20 minutes movie before I can prepare a cup of coffee</t>
  </si>
  <si>
    <t>Indrek T.</t>
  </si>
  <si>
    <t>Fast but don’t buy it for overclocking</t>
  </si>
  <si>
    <t>Runs fast and hot.</t>
  </si>
  <si>
    <t>chan m</t>
  </si>
  <si>
    <t>This cpu is fast</t>
  </si>
  <si>
    <t>Love this 12th gen more than my old cpu, and it super fast</t>
  </si>
  <si>
    <t>Jrodie</t>
  </si>
  <si>
    <t>Intel I91200k</t>
  </si>
  <si>
    <t>It works great almost to fast for the rest of components</t>
  </si>
  <si>
    <t>Romanfamily</t>
  </si>
  <si>
    <t>gaming</t>
  </si>
  <si>
    <t>Excellent my son loves the whole package and the price was right</t>
  </si>
  <si>
    <t>Hadesreview</t>
  </si>
  <si>
    <t>W box</t>
  </si>
  <si>
    <t>W box best processor other than 13th gen l!!!!!!!!!!</t>
  </si>
  <si>
    <t>Boone</t>
  </si>
  <si>
    <t>Ripper of a processor, make sure u use z690 motherboard</t>
  </si>
  <si>
    <t>It is a powerful cpu that complements my DDR5 build very well</t>
  </si>
  <si>
    <t>Jazz</t>
  </si>
  <si>
    <t>Great CPU, even considering the higher price-point</t>
  </si>
  <si>
    <t>Jayd R.</t>
  </si>
  <si>
    <t>Thr cpu is amazing. Machine is on another level now</t>
  </si>
  <si>
    <t>Reviewed on ronselectronic.com</t>
  </si>
  <si>
    <t>Second purchase. Dependable seller. Ships on time, delivery is fast ahead of time. Highly recommended.</t>
  </si>
  <si>
    <t>pcmasterconsoles</t>
  </si>
  <si>
    <t>Really love how fast it is during gaming and how cool it is when I'm just web surfing</t>
  </si>
  <si>
    <t>Stephen B.</t>
  </si>
  <si>
    <t>I needed this fast processor for high end video 4k / 8k editing.</t>
  </si>
  <si>
    <t>FunkyFinger</t>
  </si>
  <si>
    <t>Fantastically powerful CPU</t>
  </si>
  <si>
    <t>I'd totally recommend this part.</t>
  </si>
  <si>
    <t>Dustin G.</t>
  </si>
  <si>
    <t>I would definitely purchase this if I were needing an upgrade.</t>
  </si>
  <si>
    <t>qwer75_1</t>
  </si>
  <si>
    <t>Looks great!</t>
  </si>
  <si>
    <t>Really nice attitude and the item looks great.</t>
  </si>
  <si>
    <t>Mayad</t>
  </si>
  <si>
    <t>Very good performance, handles multiple tasking with ease.</t>
  </si>
  <si>
    <t>JoeyV</t>
  </si>
  <si>
    <t>This cpu is a beast coming from an i7 2600k I have no complaints</t>
  </si>
  <si>
    <t>Jcn7040</t>
  </si>
  <si>
    <t>Amazing product works perfect would recommend to anyone</t>
  </si>
  <si>
    <t>Famorak</t>
  </si>
  <si>
    <t>Too Fast!</t>
  </si>
  <si>
    <t>Could have gone with a lower chip and would have been fine for gaming.</t>
  </si>
  <si>
    <t>Yaax</t>
  </si>
  <si>
    <t>Works great. .</t>
  </si>
  <si>
    <t>pajamacj</t>
  </si>
  <si>
    <t>Account was hacked and worked with me on the issue</t>
  </si>
  <si>
    <t>Choose Goose</t>
  </si>
  <si>
    <t>Great Price, Insane Performance</t>
  </si>
  <si>
    <t>10/10 Intel is back baby!</t>
  </si>
  <si>
    <t>Gilbert</t>
  </si>
  <si>
    <t>came empty</t>
  </si>
  <si>
    <t>there was no CPU inside the box, fully sealed, empty, now gotta wait god knows how long for a “review” and then wait for a courier to be chosen for shipping, which again takes unknown amount of time, awesome, shoulda just gone with amazon, like always, thanks best buy.</t>
  </si>
  <si>
    <t>Fang2112</t>
  </si>
  <si>
    <t>Runs great very fast didn't overclock it doesn't need to .</t>
  </si>
  <si>
    <t>JJIC</t>
  </si>
  <si>
    <t>The Fastest CPU that I have ever seen!</t>
  </si>
  <si>
    <t>It is the fastest CPU I have ever seen.</t>
  </si>
  <si>
    <t>Great processor makes everything run better</t>
  </si>
  <si>
    <t>therealpc</t>
  </si>
  <si>
    <t>looks amazing!!it can do everything you want it to!</t>
  </si>
  <si>
    <t>Michelle D.</t>
  </si>
  <si>
    <t>Just buy it..</t>
  </si>
  <si>
    <t>Benchmarks nicely.. buy it, you wont regret it!</t>
  </si>
  <si>
    <t>Mark T.</t>
  </si>
  <si>
    <t>Fast...</t>
  </si>
  <si>
    <t>I would purchase this again and recommend to others.</t>
  </si>
  <si>
    <t>Fastest Gaming CPU On The Planet!</t>
  </si>
  <si>
    <t>Buy this CPU if you want the best.</t>
  </si>
  <si>
    <t>Mr m. p.</t>
  </si>
  <si>
    <t>What a beast. Super fast.</t>
  </si>
  <si>
    <t>Top of the range. Top performance 👌🏻</t>
  </si>
  <si>
    <t>Omco</t>
  </si>
  <si>
    <t>Very good processor one of the best purchases for my pc</t>
  </si>
  <si>
    <t>Love it as my everyday work station cpu</t>
  </si>
  <si>
    <t>Its greatI think 🤔</t>
  </si>
  <si>
    <t>Its a BEAST . I think 🤔 🤣</t>
  </si>
  <si>
    <t>Iamironman95</t>
  </si>
  <si>
    <t>Best cpu in the market rn, glad Best Buy had it in stock.</t>
  </si>
  <si>
    <t>Perfect for my editing rig</t>
  </si>
  <si>
    <t>Fast enough</t>
  </si>
  <si>
    <t>I like this product it goes with my new setup I’m satisfied</t>
  </si>
  <si>
    <t>came in perfect condition and allows me to run whatever i want</t>
  </si>
  <si>
    <t>Myja</t>
  </si>
  <si>
    <t>Def a buy</t>
  </si>
  <si>
    <t>Great but I have a 3099ti with it swear it’s a beast</t>
  </si>
  <si>
    <t>Prashant S.</t>
  </si>
  <si>
    <t>Works as expected on Ubuntu 21.10</t>
  </si>
  <si>
    <t>Will recommend.</t>
  </si>
  <si>
    <t>jar1221</t>
  </si>
  <si>
    <t>Great sell</t>
  </si>
  <si>
    <t>Worked perfect and performs very well</t>
  </si>
  <si>
    <t>Jon E.</t>
  </si>
  <si>
    <t>Runs HOt!</t>
  </si>
  <si>
    <t>If your not doing a custom loop go with the 12700k</t>
  </si>
  <si>
    <t>vaughn w.</t>
  </si>
  <si>
    <t>thanks wors great</t>
  </si>
  <si>
    <t>yes, would recommend to others</t>
  </si>
  <si>
    <t>Maxim O.</t>
  </si>
  <si>
    <t>A true beast</t>
  </si>
  <si>
    <t>- Would recommend - Would buy again</t>
  </si>
  <si>
    <t>Rola</t>
  </si>
  <si>
    <t>Intel the Best .........................of the best</t>
  </si>
  <si>
    <t>mohammed a.</t>
  </si>
  <si>
    <t>Great CPU , my first pc and its really fast</t>
  </si>
  <si>
    <t>Exc Processor!!!</t>
  </si>
  <si>
    <t>Faster than my previous one</t>
  </si>
  <si>
    <t>BOB C.</t>
  </si>
  <si>
    <t>Intel all the way!</t>
  </si>
  <si>
    <t>Hamad a.</t>
  </si>
  <si>
    <t>Finally a Good intel processor</t>
  </si>
  <si>
    <t>best for this is the good and new product</t>
  </si>
  <si>
    <t>Went right in. Working great.</t>
  </si>
  <si>
    <t>JERRY H.</t>
  </si>
  <si>
    <t>Best of the best in price and quality.</t>
  </si>
  <si>
    <t>Ill keep doing business with Newegg</t>
  </si>
  <si>
    <t>Could not find a more reasonable price from any other tech supplier. Would highly recommend.</t>
  </si>
  <si>
    <t>Aka Cman</t>
  </si>
  <si>
    <t>I would recommend this product</t>
  </si>
  <si>
    <t>Waiting on some more parts</t>
  </si>
  <si>
    <t>josephthomas</t>
  </si>
  <si>
    <t>Scammed</t>
  </si>
  <si>
    <t>The box was literally empty.. always have issues with Best Buy orders</t>
  </si>
  <si>
    <t>Bruno P.</t>
  </si>
  <si>
    <t>Best processor on the market hands down.</t>
  </si>
  <si>
    <t>Got a great price. Arrived on time no problem on the installation</t>
  </si>
  <si>
    <t>Fast but expensive</t>
  </si>
  <si>
    <t>Isuru</t>
  </si>
  <si>
    <t>Loved it</t>
  </si>
  <si>
    <t>deadleyheadley</t>
  </si>
  <si>
    <t>vgood</t>
  </si>
  <si>
    <t>its good</t>
  </si>
  <si>
    <t>Kevin D.</t>
  </si>
  <si>
    <t>Its a beast!</t>
  </si>
  <si>
    <t>The best gaming CPU money can buy.</t>
  </si>
  <si>
    <t>ET3</t>
  </si>
  <si>
    <t>It's fast.👍</t>
  </si>
  <si>
    <t>Delivery was really quick and well packaged. Installed and using it without issues so far</t>
  </si>
  <si>
    <t>Ingus</t>
  </si>
  <si>
    <t>worth money.</t>
  </si>
  <si>
    <t>AJM</t>
  </si>
  <si>
    <t>Fast and solid CPU can be over locked.</t>
  </si>
  <si>
    <t>Processor that won't let you down</t>
  </si>
  <si>
    <t>awooga</t>
  </si>
  <si>
    <t>bottom text</t>
  </si>
  <si>
    <t>Anthony A.</t>
  </si>
  <si>
    <t>Beastly</t>
  </si>
  <si>
    <t>blogshobbyshop</t>
  </si>
  <si>
    <t>Blazing fast works great ordered and picked up in store was super fast</t>
  </si>
  <si>
    <t>Nick D.</t>
  </si>
  <si>
    <t>SUPA FAST</t>
  </si>
  <si>
    <t>CURTIS M.</t>
  </si>
  <si>
    <t>Next Gen</t>
  </si>
  <si>
    <t>Positive.</t>
  </si>
  <si>
    <t>Amazing happy</t>
  </si>
  <si>
    <t>Mr S.</t>
  </si>
  <si>
    <t>Powerhouse of a CPU</t>
  </si>
  <si>
    <t>Gerry</t>
  </si>
  <si>
    <t>Very fast.</t>
  </si>
  <si>
    <t>Mr N. A.</t>
  </si>
  <si>
    <t>Great chip and very fast delivery to N Ireland happy</t>
  </si>
  <si>
    <t>The Intel Core i9 12900K processor delivers impressive performance for your most demanding workloads. With 16 cores and 24 threads, it is capable of efficiently processing multiple tasks in parallel. Clock speeds range from 3.2 to an impressive 5.2 GHz, providing excellent performance in both single- and multi-threaded applications. The Alder Lake architecture represents a major step forward in the world of Intel processors, delivering better power management and faster performance. 30 MB L3 cache further speeds up computing by providing faster access to frequently accessed data. Integrated Intel UHD Graphics 770 provides basic...More</t>
  </si>
  <si>
    <t>Bewertung für Intel Core i9 12900K 16 8+8 3.20GHz So.1700 WOF</t>
  </si>
  <si>
    <t>I bought this processor even though the Ryzen 7000 series and Raptor Lake were already in the starting blocks and I still don't regret my purchase. Why? Because there are currently no games and won't be any soon that bring this monster even close to its performance limits. Of course a cheaper processor would have done it too. After all, a Trabbi can theoretically get you from A to B. Or a donkey cart. But also a Ferrari - and just look at the packaging! The 12900K comes in a huge, cool gold coin that Super Mario would raid countless castles, crush turtles and ignore princesses for. You can't get more bling bling! Be that as it may, everything here is not only appearance, but also reality...More</t>
  </si>
  <si>
    <t>1. Build quality The processor comes in the box and is housed in a gold wafer. This looks elegant and is a chic solution for people who value this sort of thing. The processor itself is flawless, no flaws, no damage to the pin plates, nothing. It would also be a shame for the price. In terms of performance, the I9-12900K is not HT capable with its 8 P-Cores with Hyperthreading 16 processes and its 8 E-Cores! Not only usable for games and office. Rendering tasks can also be carried out here if the renderer can handle CPU and GPU rendering or complex calculation tasks, e.g. B. Statistics or DeepLearning can be done. Or you can do it like I did and just go with what you want. The always well-praised hunger for performance is found in normal use...More</t>
  </si>
  <si>
    <t>Absolutely good processor. Should be well cooled at maximum operation. Otherwise the CPU switches back the clock and the computing power drops rapidly. When gaming, the processor stays within the TDP of 125 watts and even lower and boosts the FPS. When rendering videos or something similar, it can quickly be 200 - 250 watts that need to be cooled. A dream processor for gaming. The 12900K manages a maximum of 2000Mhz on the IC controller, which enables DDR4 4000Mhz in the Gear 1 and also works that way for me. For higher RAM speeds, Gear 2 must be selected, which I can only advise against for gamers. My 12900K manages 5.3Ghz all-core at 1.44v 90C with 420 AIO. I am very satisfied with that. With force and spit, 5.5Ghz is also possible, but not for 247 operation. Only...More</t>
  </si>
  <si>
    <t>Per-Olof</t>
  </si>
  <si>
    <t>So, then Intel is finally back. I have a 5950X machine as a primary workstation and got this to have a "play machine" on the side. It was a very good idea, I can say this with hindsight. 12900K performs better in games overall compared to AMD. Above all, it does quite a lot better with slightly older titles that are not so optimized for multithreading. I run several MMOs, some Civilization and the like, and notice a difference compared to my AMD. It flows better, and my fps is noticeably better, which I greatly appreciate. I'm running this under Windows 10 with E-cores turned off to maximize low-threaded performance for gaming. Measurably clearly better than Windows 11 with E-cores enabled. Of course, this is a stupid idea if you use your machine for something else, but for ...More</t>
  </si>
  <si>
    <t>I am very satisfied with the processor. The only disadvantage is the heat generated at full load. I'm not a gamer so I can't say anything about it, but as we all know, full power is required/desired when editing videos. I couldn't get along with the otherwise good Pure Rock 2 fan. Cinebench drove the temperature to over 90°C in a very short time (peek at a full 100°C). It was immediately clear to me that I needed better cooling. Reducing the CPU voltage slightly helps a little, but cannot solve the problem. With water cooling, the processor runs in the green zone, but you also get a bit of an annoying whirring sound from the water pump. It's not loud, but noticeable. With Turbomod switched off, the processor runs at a nominal 3.2 GHz and can easily ...More</t>
  </si>
  <si>
    <t>Performance extrême</t>
  </si>
  <si>
    <t>A very efficient processor, too much even if it is pushed to Max. Pushed to Max at 5.2ghz even with good Watercooling it reaches the TMax of 100c° only the use of liquid metal as thermal paste should be able to overcome this problem. Personally, I overclocked it slightly (Efficient Core to 4ghz and for the Performance cores this increases from 4.9ghz to 5.2 (4 to 4.9ghz, 2 to 5ghz and 2 to 5.2ghz). In stress test the temperature reached 100c° with 297w of consumption I just limited the processor a bit by setting an "undervolt" at -0.050mV, this maintains the maximum usable power between 250w and 275w at most and prevents the processor from exceeding 95c° in stress test. in standard use it rarely exceeds 80 in game use below 70 ...More</t>
  </si>
  <si>
    <t>Le CPU Core</t>
  </si>
  <si>
    <t>The Core i9-12900K 3.2 GHz CPU is a 12th generation desktop processor in the Intel Core i9 family. With its 16 cores and a clock speed of 3.2 GHz reaching 5.2 GHz in turbo mode, it offers exceptional performance for intensive tasks. It also has an integrated graphics card, the Intel UHD Graphics 770, and supports a maximum working memory speed of 4800 MHz. Although it does not come with a CPU cooler, it represents a powerful option for demanding users, offering fast and efficient processing capability.</t>
  </si>
  <si>
    <t>Cendrillon</t>
  </si>
  <si>
    <t>Tout dans les muscles et les puces !</t>
  </si>
  <si>
    <t>Hello, no surprises on the note side. We can imagine this with such a calculator. I am happy to have purchased this super-hyper Intel Core processor with a base clock which runs at 3.2 GHz for peaks which I recorded at more than 5 GHz on my new ATX PC freshly installed this weekend . This i9-12900K is simply enormous. But that's the price to pay for this power, contained in such a small component (I'm talking about the size Hihihi). So I made my husband buy the same one and he was delighted. Certainly, there are even better ones like the i9-13….But for my part, it is already a real investment, which could satisfy many buyers. I'm lucky to be able to afford it. Thank you to the Cdiscount team and its subcontractors for this excellent product.</t>
  </si>
  <si>
    <t>Enthusiast</t>
  </si>
  <si>
    <t>First of all, briefly and briefly about Mindfactory. Problem-free and fast processing and delivery. Assembly There are more than plenty of instructions on the Internet, manuals for the processor, mainboard, etc. Installation is very easy and takes place quickly. The operation worked smoothly and immediately. FeaturesFunctionality First of all, it should be noted that this is a top processor. You probably won't get very far with a simple CPU air cooler, unless it's only used for gaming, then it should still be a large one or the i7 12700K. I therefore installed the MSI CoreLiquid S360. This does justice to the processor. The processor achieves sensational speeds and stays cool at...More</t>
  </si>
  <si>
    <t>Gelungenes Comeback von Intel</t>
  </si>
  <si>
    <t>Good evening, I have tested the i9 - 12900 K (DDR 5 / 5200 MHz) extensively and it is possible for me to make various comparisons in my environment, since I primarily deal with gaming hardware... I would like to at this point Just briefly talk about the pure processor performance: I have tests from Cinebench R 23: Intel i9 - 12900 K: Single Core = 1957 / Multi Core = 26360 (Win 11 pro) Win 10 delivers slightly lower values ​​Approx. 3 - 7% Ryzen 9 - 5950 = 15971 (Win 10 pro) Cinebench R20: Intel i9 - 12900 K: Single Core = 754 / Multi Core = 10170 (Win 11 pro) Ryzen 9 - 5950 X: Single ...More</t>
  </si>
  <si>
    <t>I bought this monster because I wanted to get a completely new PC. Before that I owned a Ryzen 5 2600X and well, comparing the two would be extremely unfair as the jump is so huge. The i9 12900K can handle everything, in situations where my Ryzen 5 2600X started to sweat, the i9 was still asleep. I couldn't think of anything negative except of course the heat development or the price. To operate the i9 12900K you need a very powerful cooling system because the thing can get very warm. I can only recommend the processor if you want to go in the ultra high-end direction, but in terms of price performance, an i5 12600K or the i7 12700K would be more worthwhile for most people.</t>
  </si>
  <si>
    <t>The i9 12900k replaces my old i9 9900k. And what can I say, I didn't think the performance jump would be so high. However, you should cool it with good cooling. Because if you have turned off the power limits and it comes under full load, it sucks 240-270 watts out of the can. And then even with 360 aio you can achieve 94C Cinebench20. But that's only under full load. Because when it comes to gaming, it's even more economical than my old i9 9900K, but the temps are usually only around 45-65C, even in CPU-hungry games. I can recommend the CPU to everyone without a bad conscience.</t>
  </si>
  <si>
    <t>The 12900k replaced my old 8700k and I was waiting for Intel to come forward again. A CPU that was packaged in a beautiful golden wafer, not just a new fast CPU, but I've always wanted to have a wafer like that, even if it's not real, of course. It runs for me from the start under Windows 11 Pro and the 8x Pcores - 8x Ecores are used optimally. The 12900k needs strong cooling if you use it as stated by Intel, i.e. up to 241 watts in PL2 and it was clear to me that at least it would be a 360 AIO Corsair iCUE H150i Elite Capellix + with 6 fans Push-pull. The 241 watts in the PL2 are a lot, but I've hardly seen more than 125 watts in gaming so far, so it's more like that...More</t>
  </si>
  <si>
    <t>Luna</t>
  </si>
  <si>
    <t>Bewertung für Intel Core i9 12900K 16 8+8 3.20GHz So.1700 TRAY</t>
  </si>
  <si>
    <t>PRO - very fast CPU - stays cool 360 WaKü, max 70°C - also runs with 6000 RAM 36-36-36-96 CONS - very power hungry 240 watts Cinebench 23 - only runs stable after a BIOS update Asus Prime Z690-A TEST CPU installed and running so far, Windows was rebuilt once because it was almost constantly blue screen, which almost fixed it. But it still happened every now and then until I updated the BIOS once. An Asus Prime Z690-A with G.Skill 32 GB 6000RAM 36-36-36-96 was installed. With my old Silverstone PF360W-ARGB I was finally able to keep the CPU at 70°C without any effort and with normal WLP. The power consumption is still very high under full load and P1P2, with a whopping 240 watts in Cinebench 23. With P1, P2 there are only a maximum of 200...More</t>
  </si>
  <si>
    <t>Matches a stock 5950x (admittedly a year old now) in multi-threaded performance and is faster single-threaded. I know there have been complaints about the power consumption, but if you release all the restrictions for both the 5950x and 12900k, the power consumption is no longer so insane. Note here that I'm not talking about "manual" overclocking but rather letting Turbo boost (alt Precision boost) do its thing with lifted limitations. Having said that, water cooling is recommended if you intend to let it stretch your legs properly because it will get sweaty! Primarily using the machine for development (c/cpp) and the extra single thread performance is noticeable! I can't swear to it and it could be placebo but the few games I play feel like they flow better compared to the 5950x ...More</t>
  </si>
  <si>
    <t>Onyxia</t>
  </si>
  <si>
    <t>An absolute beast of a CPU. Paired with a Z790 board which met my needs. With the NZXT Kraken X73 at an absolute sweet 23 in idle. In the benchmark at full load, it doesn't exceed 83. Absolute recommendation! And if you have the pennies, you can also go for the 13900k, but there are no drastic differences, clear recommendation! The packaging of the 12900k is also an eye-catcher and is ideal for displaying in the home.</t>
  </si>
  <si>
    <t>Simply extremely fast, but unfortunately also a lot of waste heat and high energy consumption. I would like more efficiency, i.e. performance per watt. This will probably require a new generation of processors. Intel has made the most of its current technology and squeezed out the last bit of performance with more watts. Unfortunately, there is no alternative to the 12900k for enthusiasts and gamers. We can only hope that AMD brings a real hammer onto the market again with Ryzen 7 so that Intel can make an effort again.</t>
  </si>
  <si>
    <t>Brachiale Leistung!</t>
  </si>
  <si>
    <t>What Intel has delivered with this is without exception the best in the last 10 years. The processor runs very cool in games and the consumption is also low. With 8 performance cores and 8 eco cores you really have enough performance reserves for every application there is. The processor is so powerful that you can use it for professional work without any problems. However, the CPU gets significantly warmer at full load and the consumption also increases significantly. Nevertheless, for the price, the product is a real bargain! I run the processor with a Z690 ASUS A-Gaming DDR4 motherboard. DDR4 can save you a lot of money. I can recommend the CPU to everyone without a bad conscience. An absolute gaming and work beast! Finally, I would like to ...More</t>
  </si>
  <si>
    <t>Schnell und Heiss, OC weniger gut</t>
  </si>
  <si>
    <t>I received a copy with SP81, which isn't great. This is also clearly noticeable when overclocking. The stored voltage curves from 4 cores onwards are 1,379 volts, which is very high. This means that the CPU gets very hot even with Wakü and comes into thermal throttling at 4.9Ghz on all cores. At 4.8Ghz on all cores it works like this. Using 1-4 cores is good. My E-Core is at 4.1Ghz. So if someone is looking for a CPU that they would like to overclock a lot and strongly, they should go for the 12900KS variant. This CPU is sufficient for light OC. In hindsight, I would now go for a 12900KS, but I'm a bit disappointed with the 12900K. But it could also be good that you buy a 12900K and get a slightly better one. It's like playing the lottery</t>
  </si>
  <si>
    <t>Hell machine - but does what it's supposed to do. Adobe Lightroom takes full advantage of the full performance of this high-end CPU in combination with an Nvidia RTX 3090. You can never have enough performance, especially when exporting RAW images to JPEG. Graphics card and CPU are at 100% utilization only in combination with an SSD. Unfortunately, the system power consumption is also extremely high! My expectations were met.</t>
  </si>
  <si>
    <t>matze</t>
  </si>
  <si>
    <t>It runs as it should and meets the specs. Unfortunately, I probably didn't get a very good model, my WaKü can't handle more than 290 watts and you can't get more than 5.1 GHz in the multicore, so you could have saved yourself the k, the CPU is already almost maxed out unless you have one High-performance cooling, then maybe something is possible, but at least it manages a good 27k in Cinebench r23, slightly below the Threadripper 2990wx cost 1800USD, which is considerable. Completely oversized for current games but future-proof, video photo editing and other MC CPU-heavy applications run super fast and are really fun again. Would I buy it again? Probably not, I would save some money and get the 12700k, the real life performance...More</t>
  </si>
  <si>
    <t>I've only used laptops up to this point, and this is my first PC build, but I purchased this processor specifically for workstation-class computing and high-end gaming. The Core i9-12900K is lightning fast and consumes very few watts in games, mostly staying around 65W~80W in the games I've played so far. It renders 3D projects at such a speed that I barely have time to do anything else before finishing the job, which is a great change of pace. I'd say the Core i5-12600K is better suited for gaming, while this processor is more geared toward production or enthusiast gaming. I highly recommend this processor or any other from the 12th generation Alder Lake family.</t>
  </si>
  <si>
    <t>Sauteuer und Idiotisch Verpackt !</t>
  </si>
  <si>
    <t>There are zero stars for the stupidly expensive and environmentally unfriendly luxury packaging! With a retail price of Fr. 600, it has packaging around it that costs an estimated Fr. 20 - 50. What is that actually supposed to mean? What's this Schoggitaler supposed to be packaged in a 17cm cardboard cube with a magnetic closure? Are we actually in the cosmetics industry here? This costs resources, storage space and transport costs unnecessarily. A DDR5 RAM is almost as expensive and is much more space-saving and simpler in packaging. Intel should be pilloried and held accountable for this.</t>
  </si>
  <si>
    <t>Nico W.</t>
  </si>
  <si>
    <t>Staubige verkratzte Verpackung</t>
  </si>
  <si>
    <t>I was really looking forward to my i 9. When this was delivered I was a bit in shock as the packaging was scratched and extremely dusty. With a product that costs 400 euros, something like that shouldn't be the case. It didn't give you a good feeling that this was new.</t>
  </si>
  <si>
    <t>The I9 12900K is completely gone. On Windows 11 with the E and P cores, the load is well distributed and water cooling even manages to keep this beast below 60°C-70°C 6 +. The highlight is of course the unboxing with the golden chip, it is also well suited for decoration on your setup, looks nice; Unfortunately a bit too expensive but the prices should drop with the 13th generation</t>
  </si>
  <si>
    <t>Intel Core i9 12900K Box - Интел потихоньку возвращается</t>
  </si>
  <si>
    <t>An interesting answer from Intel for Amd, which has certainly been a leader in innovation and innovation in recent years. Finally, the promised 10 nm and the new Adler lake architecture with energy-efficient cores. Support for pci 5.0 and ddr 5 is a decisive step and should be appreciated, although at first this is offset by the lack of appropriate components. Even pci 4.0 today cannot show all its power. But the fact that Intel has implemented this is without a doubt to the benefit of all lovers of good hardware, including Amd fans, since healthy competition is always good.</t>
  </si>
  <si>
    <t>As expected, a top processor. Despite custom water cooling with 2x 360 radiators, it gets very warm in the stress test. I'm sure anyone who works with air cooling will have problems or struggle with noise. But that shouldn't put you off when you're gaming, the processor just chills and doesn't get that warm anyway. Clear purchase recommendation</t>
  </si>
  <si>
    <t>Before I bought this I was using the ryzen 3700x. But when I switched over I noticed a clear difference in performance, a really good boost for my purposes! Ruggedly fast, powerful and elegant packaging. Used a Noctua u12a as cooling and it works great! Overclocking this cpu is not something I will have to do in the near future and according to various tests that have been done, a swimming pool is needed to cool down the overclocking as it is already a hot cpu in the original. With the noctuan, I idle around 40 degrees, 65-70 degrees when playing. Rendering it can climb up to over 80.. So it depends a bit on what your purpose is.</t>
  </si>
  <si>
    <t>Fantastic processor that gives great performance. Not only do I notice less micro stuttering in games, the performance has increased by about 20 FPS in games compared to my previous processor which was the i9 9900K. Where I notice a significant performance increase has been in Premiere Pro. Damn, I'm just saying. Editing clips that my wife and I do together and it's going at breakneck speed. It's definitely the sharpest knife in the box, I promise you. You will be able to do more than just play. Run some professional software and you will never long for AMD, as I have done before.</t>
  </si>
  <si>
    <t>Maximale Power für meinen Build :)</t>
  </si>
  <si>
    <t>Certainly the best CPU for the normal end user in the SFF area at the moment. However, a lot still needs to be optimized (games, OS, etc.) and in my opinion the Prozi only really makes sense if you have at least a Z690 and DDR5-6400 or higher. Only then do you get a performance + of around 10-12% more bandwidth (memory controller). Otherwise very efficient. With 65W, Prozi delivers the same performance as the i9-11900K ;) and yes, the i9-12900K can be cooled with a 280 AIO "without" any problems, as long as the airflow is good - otherwise limit P1 and P2 and do not overclock and then The CPU is not throttled either.</t>
  </si>
  <si>
    <t>Simply amazing, really a lot of performance, there is currently nothing that even comes close to using the CPU to capacity. However, it's not that easy to cool the thing. Overclocking is not worth it because the performance is sufficient. I think the packaging is really nicely designed. Offers DDR5 support. I can't judge whether the technology with performance and energy-saving cores is THE solution, but so far it's not noticeable.</t>
  </si>
  <si>
    <t>A very powerful processor, currently one of the best on the market. Price-wise it is better than its biggest competitor - R9 5950X and overall it is better than it. Unfortunately, it is quite warm and requires good cooling even to work without overclocking. I warn you about the problem with LGA1700 sockets, which press the processor extremely hard, even scratching it and causing it to bend, which is not dangerous for it, but causes the processor to stand out from the cooler surface, which affects the deterioration of cooling efficiency. The topic has already been described on industry portals.</t>
  </si>
  <si>
    <t>This processor replaced my old Intel Kaby Lake I7 7700K... The jump to the 12th generation is remarkable. The CPU has a lot of power and performs very well. The prerequisite is good cooling and it gets quite warm under a lot of load. In my system it runs with a custom loop over a 480 radiator and it does it extremely well. If you want to be prepared for the next few years - clear recommendation. Expectations fully met!</t>
  </si>
  <si>
    <t>Hi, I'm currently using it to play Warzone with 230fps Vanguard 180fpd image 2k Ultra resolution I'm absolutely thrilled in combination with ddr5 Corsair Windows 11pro and a gtx3090ti MSI the whole thing sits on a Gigabyte Z690 Ultra mainboard. I have to say it's absolutely amazing, the baby can only recommend it to you. Lg</t>
  </si>
  <si>
    <t>Intel Core i9 12900K, LGA1700, OEM, is a top-end solution for users who need maximum performance. It is suitable for professional tasks and gaming, but requires adequate cooling and may not be available for budget builds.</t>
  </si>
  <si>
    <t>The CPU runs extremely clean under Windows 11! The distribution of cores across the operating system and gaming applications works perfectly. With Total War Warhammer 3 I reach a temperature of around 60 degrees with max. settings and the NZXT water cooling. Very fast!</t>
  </si>
  <si>
    <t>Speeeed! Speeed! Speeed!</t>
  </si>
  <si>
    <t>Finally an Intel processor that can do something. It is efficient, but also very fast. In addition, unlike AMD, it is optimally supported by Windows 11. Intel has had something in its hand against AMD for a long time. In the benchmarks. Whether gaming, office, rendering, etc. the fastest CPU in this price range almost everywhere. Unfortunately, DDR5 Ram is currently in short supply. But the CPU also delivers very high performance with a DDR4 board.</t>
  </si>
  <si>
    <t>Oversoul</t>
  </si>
  <si>
    <t>The Alder Lake i9 not only has a noble name, but also outstanding performance. Cooling with a good air cooler is possible without OC at temperatures in the stress test of a maximum of approx. 70 C.</t>
  </si>
  <si>
    <t>goodoldel34</t>
  </si>
  <si>
    <t>Excellent produit qui exige un bon refroidissement</t>
  </si>
  <si>
    <t>Excellent product, delivered without radiator. Very good cooling is essential because it releases quite a bit of heat. (Personally I use “Water Cooling” which keeps it at a reasonable temperature)</t>
  </si>
  <si>
    <t>The department was flawless. I had no problem with the system or software. Everything works stably. Very low temperature during office work, even in my games it works great. A marked performance improvement over my old i7.</t>
  </si>
  <si>
    <t>Be careful, it's HEATING. Fortis 5 from SilentiumPC couldn't handle it, it reached 100 degrees quite quickly. I had to invest in the Noctua NH-D15. The difference in price is large, but average temperatures dropped by several degrees. Other than that, he's doing great.</t>
  </si>
  <si>
    <t>Mills</t>
  </si>
  <si>
    <t>Excellent, excellent, excellent !</t>
  </si>
  <si>
    <t>I just received my package. Serious and fast shipping. Box consistent with the image! I don't have time to install it yet but I don't worry. I9 12900K does not disappoint! I recommend the product, and I recommend the seller!</t>
  </si>
  <si>
    <t>The processor is one of the most powerful for games; compared to the 11th generation Intel, the performance increase is quite large. There are energy efficient cores. But in order to work normally with them, it is better to install Windows 11. Although there is support for DDR4, I installed it on a system with DDR5 so it will work faster. requires a good cooling system.</t>
  </si>
  <si>
    <t>Топовый процессор</t>
  </si>
  <si>
    <t>For a top-end, high-performance desktop, you'll definitely need to get a top-end processor like this one. The processor is from a new generation, it uses two types of cores to perform different tasks, there are 16 of them in total, and the number of threads is 24. It also has built-in graphics, but it will not be in demand by everyone.</t>
  </si>
  <si>
    <t>Intel Core i9 12900K tray</t>
  </si>
  <si>
    <t>Fast, powerful and modern processor with 16 cores and 24 threads. It has a completely new architecture and 2 types of cores: energy efficient and productive. Supports 2 RAM standards - ddr4 and ddr5. I'm going to update to it closer to January, when the price tag stabilizes a little</t>
  </si>
  <si>
    <t>CPU mit Power</t>
  </si>
  <si>
    <t>I think that for normal use is really wasted so much power to me would have been enough even an I7-12700K. I combined it with an asus TUF Z690 PLUS WIFI D4 ddr4 and everything runs perfectly, the reason is for the absence of ddr5, I recommend it for those who have doubts. For CPU Watercool Cosair there are 4 adapter screws that can be booked directly via the Corsair website only for 4 euros,</t>
  </si>
  <si>
    <t>Brutal performance, both in single-threaded and multi-threaded. Doesn't draw more power than usual if you use it "as usual", every single core is energy efficient. It draws a lot of power if you use all 24 threads for rendering, but then you also get brutal performance. Power budget in turbo mode can also be set in bios, so everything can be adjusted to how you want it.</t>
  </si>
  <si>
    <t>Went from mobile R9 5900HX to this and the performance difference is pretty huge. The FPS has increased a lot, but above all the speed in all the moments you do. And Timespy's numbers say it all: from 10200 to almost 20000 but a lighter AI-OC from Bios. And with a water cooler, it stays at 60 degrees under load with a heating 3080ti under it.</t>
  </si>
  <si>
    <t>Yassine</t>
  </si>
  <si>
    <t>Super CPU works perfectly, a smooth experience for daily browsing. But in gaming this is the holy grail, I bought it specifically for World of Warcraft so that I can get over 160 fps in 4k as it is a single core CPU heavy game, with 5.2ghz it met my expectations. I get a stable 160 fps.</t>
  </si>
  <si>
    <t>the processor is purely for enthusiasts, currently at the end of 2023 the price for it has dropped and you can, in principle, buy it, it is very powerful and shows high performance, it will still last for at least 5 years</t>
  </si>
  <si>
    <t>Brand new and powerful 12th generation Intel processor. It has unusual cores: 8 productive with 16 threads and 8 energy-efficient with 8 threads. For a total of 16 cores and 24 threads. The new processor structure should reduce consumption in minor tasks.</t>
  </si>
  <si>
    <t>構成i912900k/クルーシャルDD…</t>
  </si>
  <si>
    <t>Configuration i912900k/Crucial DDR5 16Gx2/MSI Z690unify/MSI RTX3080 Gaming/CORSAIR Liquid CPU Cooler H150i RGB PRO360mm/SAMSUNG 980PRO2TB m.2SSD I was hesitant about i7, but decided on i9. I tried playing games, clip studio, and editing videos, but I hardly ever put a high load on it. Can be used without OC. One point I regret is that there was no point in going 12900k because the motherboard didn't have a video output terminal.</t>
  </si>
  <si>
    <t>Fire performance. I was lucky to pre-order the memory, otherwise I would have just admired the impressive box. A real PCMR trophy. As for temperatures, there is no tragedy. Kryonaut + Silent Loop 360 and in idle I have less than 30 degrees. When it gets going, it's 65-75</t>
  </si>
  <si>
    <t>Fast, cool, hot, a lot of power from the outlet - that's all about this processor. Performance is very good, in games, rendering, etc. But it just consumes a ton of energy. If this is not so noticeable in games, then in 3D rendering applications it is simply a monster in terms of heat dissipation.</t>
  </si>
  <si>
    <t>The coolest, newest, super productive processor from the blue company. It also allows the use of DDR5 memory, which is currently not possible for another company that produces red processors. Yes, it’s expensive, but only this processor can offer such capabilities, which I took for myself and recommend to you</t>
  </si>
  <si>
    <t>The percentage is top, but a little expensive. Although new and modern technologies are always expensive. Efficiency has increased a lot, but I don’t know if it’s because of the cores or the transition to a newer technological process. The main thing is that it performs well in work applications and is a competitor to the 5950x</t>
  </si>
  <si>
    <t>top processor for games, now at a price below 400 euros, this is a very good discount for such a powerful processor, its frequencies are initially very high in stock</t>
  </si>
  <si>
    <t>Jak kupisz to musisz mieć win11</t>
  </si>
  <si>
    <t>Windows 10 doesn't use all its cores, you have to install Windows 11. If I had known that, I wouldn't have bought it. In turbo mode, the processor consumes 240Watts, which is a lot. There are better processors for this price. I do not recommend.</t>
  </si>
  <si>
    <t>I was lucky and I have a great disc, Arctic also sent me a holder for Liquid Freezer II. However, installation in the box has to wait... no memory required. The packaging is a bit disappointing, I was hoping for a patch like the one the YouTubers received. The 9th generation was better packaged.</t>
  </si>
  <si>
    <t>I use it with 3d rendering. I did not overclock it so that there would be stability during a long calculation. It is on a very powerful and high-quality board. In this regard, it works fully. I'm currently working on Windows 10. No problems.</t>
  </si>
  <si>
    <t>Powerful, this is the direction in which all processors will now go. There are economical and powerful cores, the bus boosts frequencies very powerfully. Switched from i9-10900. There is a shortage of new memory, but if you are an enthusiast, then who cares.</t>
  </si>
  <si>
    <t>This thing has real power. To keep the CPU cool you really need a good case and with air cooling you can forget about it. Therefore 4 stars</t>
  </si>
  <si>
    <t>Top pour les jeux, légèrement en retrait pour la productivité/science par rapport à un 5950x.</t>
  </si>
  <si>
    <t>Top for gaming, slightly behind for productivity/science compared to a 5950x. When running parallelized C or R code, it is a little slower than my 5950x. I couldn't get my ddr4 3800 c14 ram to run, I had to reduce the frequency to 3600.</t>
  </si>
  <si>
    <t>Just a monster. It works perfectly in games and for other purposes. The maximum gaming temperature is 76 degrees, but the average temperature is 56. It runs without any problems</t>
  </si>
  <si>
    <t>The Intel i9-12900K Alder-Lake is a monster, the hybrid idea Intel has definitely hit the mark. However, you also have to say that you cannot use the CPU to its full extent under Windows 10, you inevitably HAVE to upgrade to Windows 11. Of course, everyone has to decide for themselves whether they think this coercion is good or bad.</t>
  </si>
  <si>
    <t>Fast and fun cpu. Got very good oc results with good cooling. 5.4MHz led cheap motherboard and ddr4. Now it will get a new motherboard, z790 with ddr5</t>
  </si>
  <si>
    <t>So far the processor is running great, Minecraft also runs without stuttering. The packaging of the processor is nicely designed, the internal graphics card is also sufficient to handle non-graphics-hungry games, but a main graphics card is still worthwhile.</t>
  </si>
  <si>
    <t>Nothing more, nothing less, just a performance monster. Regardless of whether we use it in programs or games, it is much more pleasant to learn in the BIOS than the AMD Ryzen 9 5900x. The only small minus is that you need specific cooling to cool it down.</t>
  </si>
  <si>
    <t>2個目の購入です。あまりに高速なためサ…</t>
  </si>
  <si>
    <t>This is my second purchase. It was so fast that I had to buy a new sub-machine as well. The CPU is a replacement from two generations ago, but it is more than twice as fast. I wanted to use PCIe 3 or higher, so everything is faster. I have no complaints about all generations, but I'm very satisfied with the specs.</t>
  </si>
  <si>
    <t>Gery</t>
  </si>
  <si>
    <t>Top CPU, the price was also great. Was needed again after 8 years. The upgrade is clearly noticeable. Windows 11 runs excellently. Recommended.</t>
  </si>
  <si>
    <t>Switching from Intel i9 10900k, over 8 months ago, to the first Amd Ryzen 9 5950x, after 8 months of using Ryzen, returning to Intel turned out to be the right decision, for me the difference is visible, in games, unfortunately, Intel wins and is second to none , since I play a lot, I probably won't miss amd. Regards :-)</t>
  </si>
  <si>
    <t>Upgrading from a 2nd generation i5 laptop is amazing. The processor has many cores and rendering is very fast</t>
  </si>
  <si>
    <t>I've been using it for a month now - what can you say, brutal performance - it's cooled with a 360 aio - which you also need, it laughs to pieces every time you play. I can only recommend</t>
  </si>
  <si>
    <t>What a lift. Went from i7 9700 to this. You notice a difference. Works fine with water cooling.</t>
  </si>
  <si>
    <t>original product not KW. for warranty claims, it seems to be better if you claim directly to Intel through Intel's RMA program. the seller is very friendly (doesn't talk much. boro" talk, just chat okay 🤣🤣🤣)</t>
  </si>
  <si>
    <t>Does what he's supposed to do. Be careful when overclocking, increased temperature. Preferred cooling system, Corair iCUE series.</t>
  </si>
  <si>
    <t>iceman</t>
  </si>
  <si>
    <t>- Top workmanship quality - No suggestions for improvement - Definitely meets expectations - Recommendation rate Yes</t>
  </si>
  <si>
    <t>I am very pleased with the purchase. The processor performs great in engineering calculations. The downside is high power consumption. The advantage is that there is no need to heat the room in winter :-)</t>
  </si>
  <si>
    <t>普通に性能が高くて良い。人によってはオ…</t>
  </si>
  <si>
    <t>Performance is generally good. Some people may think it's over spec, so be careful. I took it apart once and looked at it, but I couldn't really figure out the warping problem.</t>
  </si>
  <si>
    <t>Szczepan</t>
  </si>
  <si>
    <t>the processor is a real heater, on "air" the P cores easily reach 100 S Celsius under stress, which is not a big problem, you can fiddle a bit in the BIOS and we have "calm" temperatures. In short, a hybrid with great potential</t>
  </si>
  <si>
    <t>Upgrading from 9900k. Noticeable performance differences in many games plus great core management in the case of stream plus playing from one PC :) on custom loop it was not possible to boil it above 66 degrees with 2x CPU and 2080ti and 9900k</t>
  </si>
  <si>
    <t>Top processor from Intel in the 12xxx line. Super powerful, but at the same time quite power hungry (125 W) and expensive (650-700 euros).</t>
  </si>
  <si>
    <t>I'm waiting for cooling. Is O.C. will be? Will there be a difference (i9 9900k)? I hope :)</t>
  </si>
  <si>
    <t>Installed together with the Z690 fits together perfectly, super quick clear purchase recommendation, I would buy it again and again</t>
  </si>
  <si>
    <t>Christian F.</t>
  </si>
  <si>
    <t>Produkt ist ok</t>
  </si>
  <si>
    <t>Delivery, packaging, delivery time is great as always. Unfortunately, the CPU isn't that good for overclocking, it probably wasn't a good pick this time, but that's not Caseking's fault</t>
  </si>
  <si>
    <t>A good combine, the computing power, even without overclocking, will last for years. Low power consumption at idle. Good cooling will be useful for intensive work :)</t>
  </si>
  <si>
    <t>Gibt bessere cpu</t>
  </si>
  <si>
    <t>It would be better to go to a 7800x3d as there is more performance and a better upgrade path</t>
  </si>
  <si>
    <t>Быстрый!</t>
  </si>
  <si>
    <t>This processor has a significant performance increase over my previous 8-core I9-9900K and has additional features like PCIE 5.0 and DDR5!</t>
  </si>
  <si>
    <t>I have no complaints about this processor, it works perfectly and suits my setup perfectly</t>
  </si>
  <si>
    <t>Sorin D.</t>
  </si>
  <si>
    <t>Pretty good CPU! With a good Water Coller, it can reach a maximum temperature of 60 degrees and a great processing speed.</t>
  </si>
  <si>
    <t>Tut was er sollte und entspricht den Versprechungen bis heute</t>
  </si>
  <si>
    <t>Worked straight away on an ASUS motherboard</t>
  </si>
  <si>
    <t>Review of BX8071512900K :: Intel Core i9-12900K, 3,20GHz, en boîte, 1700</t>
  </si>
  <si>
    <t>Perfect I recommend quickly</t>
  </si>
  <si>
    <t>Nicklas</t>
  </si>
  <si>
    <t>It keeps what it promises in terms of performance and is also my first intel i9. Stream, play or render. It can do a lot more! Merry Christmas</t>
  </si>
  <si>
    <t>As of today, the most powerful processor from blue to ordinary workstations. It requires good cooling because it gets so hot that you can boil water (seriously, 102˚C on Cinebench with OC).</t>
  </si>
  <si>
    <t>Kilian</t>
  </si>
  <si>
    <t>Intel is back! Runs without problems. The CPU is cooled with a Noctua D-15... never seen such low temperatures before.</t>
  </si>
  <si>
    <t>It's perfect, for me it works great for working with music and graphics, plus you can easily fire up the WZ2 and broadcast</t>
  </si>
  <si>
    <t>I packed mine and it's going back to xkom. DDR5 is missing on the Polish market. Waiting time for the CD is just a few weeks. Cooling problems.</t>
  </si>
  <si>
    <t>Ich mag die hybrid Architektur nicht</t>
  </si>
  <si>
    <t>Unfortunately, these are no longer the days when you could overclock Intel CPUs without limits. Now it's not worth it and is even dangerous.</t>
  </si>
  <si>
    <t>Новый</t>
  </si>
  <si>
    <t>New among processors from Intel. It is very productive and energy efficient due to its special cores. An undoubted advantage is support for DDR 5 memory.</t>
  </si>
  <si>
    <t>"Upgraded" from a 5950x, as I usually prefer Intel. What a processor! Works perfectly.</t>
  </si>
  <si>
    <t>Real i9, works perfectly. Quick delivery. I was afraid of receiving a pentium like on other sites...</t>
  </si>
  <si>
    <t>A powerhouse that, at least for me, requires undervolting and a decently high cooling capacity so that it can settle into pleasant territory!</t>
  </si>
  <si>
    <t>Самый производительный на сегодняшний день процессор из потребительского сегмента.</t>
  </si>
  <si>
    <t>I took the i9 9900K for video editing and toys in return - I felt the difference!)))</t>
  </si>
  <si>
    <t>Great product, everything works well.</t>
  </si>
  <si>
    <t>Sally</t>
  </si>
  <si>
    <t>One of the top products of this decade and a piece of silicon history. Greatly packaged in a wafer look.</t>
  </si>
  <si>
    <t>Bomb CPU, I don't even know what to write, it's just a battleship.</t>
  </si>
  <si>
    <t>Firecracker!!!!! There is no comparison to my older processor i7-9700K. Works in conjunction with HYPERX Predator 32GB 4000Mhz DDR 4 memory</t>
  </si>
  <si>
    <t>買った店はハズレでしたが、CPUは当た…</t>
  </si>
  <si>
    <t>The store I bought it from was a failure, but the CPU was a success, and when I OC it, it normally runs at the same clock as the i9-12900KS. The heat generation that you are concerned about can be dealt with with simple water cooling by simply reducing the voltage a little. I would like to see him work hard on the front lines for the next few years.</t>
  </si>
  <si>
    <t>Unfortunately the packaging was damaged. Therefore a point was deducted! Otherwise performance is good ;-</t>
  </si>
  <si>
    <t>Jere</t>
  </si>
  <si>
    <t>Runs smoothly and stably on the MSI PRO Z690-A. Temperatures with a 240 AiO are absolutely tolerable.</t>
  </si>
  <si>
    <t>Performance: The performance is pretty good! Quality: The quality is quite good! CP value: Is it worth the CP value if it’s so expensive? I hope it can be overclocked to 10GHz😏</t>
  </si>
  <si>
    <t>aomar</t>
  </si>
  <si>
    <t>Hello, Intel Core i9 12900K 16 8+8 3.20GHz So.1700 WOF it's great, a nice product, and it has written specifications verbatim, I recommend it and it's very fast</t>
  </si>
  <si>
    <t>Fairy tale processor. Unfortunately, I think it is necessary to buy a contact frame, otherwise it will heat up and bend</t>
  </si>
  <si>
    <t>Awesome, monster, 2600 on the Cinebench test and it is visible at work. I won't mention the games because they don't run on ultra</t>
  </si>
  <si>
    <t>Simply a great piece. More power than ever before. Recommended</t>
  </si>
  <si>
    <t>What can I say, high end perfection, the packaging alone is worth its weight in gold. Top product</t>
  </si>
  <si>
    <t>1 class processor, damn fast and well packaged. I hope Intel continues as before</t>
  </si>
  <si>
    <t>kleiner Hitzkopf, aber Performance ist richtig stark.</t>
  </si>
  <si>
    <t>little hothead, but performance is really strong.</t>
  </si>
  <si>
    <t>konstantin</t>
  </si>
  <si>
    <t>The best thing I could have wished for. My next gen PC is assembled and I am more than satisfied. More than a rocket! Highly recommended.</t>
  </si>
  <si>
    <t>Great processor, eats all my applications, simple simulations and games, I recommend it</t>
  </si>
  <si>
    <t>Runs without any problems. Cooled with the X73 NZXT MSI Z690 board</t>
  </si>
  <si>
    <t>Cleberson L.</t>
  </si>
  <si>
    <t>I can't recommend it enough for anyone looking for elite performance.</t>
  </si>
  <si>
    <t>Reviewed on lojabrmetaverso.com.br</t>
  </si>
  <si>
    <t>Oğuzhan</t>
  </si>
  <si>
    <t>You cannot get efficiency without custom liquid cooling. If you don't want temperature problems, definitely get 12700k.</t>
  </si>
  <si>
    <t>Reviewed on n11.com</t>
  </si>
  <si>
    <t>Too big packaging and too much overdesign for something so small but the product is good</t>
  </si>
  <si>
    <t>Product quality: good Outstanding features: exactly as described</t>
  </si>
  <si>
    <t>Это топовый камень!</t>
  </si>
  <si>
    <t>The fastest and most powerful processor, arrived in 3 weeks. I sit and enjoy the power</t>
  </si>
  <si>
    <t>without overclocking the clock can reach 5.2GHz with a temperature between 40-60°C on air cooling, with overclocking to 5.3, the stove reaches 100°C within a minute.</t>
  </si>
  <si>
    <t>ça tourne fort !</t>
  </si>
  <si>
    <t>Unfortunately I have to adjust my rating. The processor has been at Intel for 2 weeks, no news since then.</t>
  </si>
  <si>
    <t>一般処理用には勿体ないな</t>
  </si>
  <si>
    <t>The processing speed is fast, so it's a waste for general processing.The temperature rises depending on the load, so a CPU cooler is sufficient.I use the NH-D15, and so far there are no problems.</t>
  </si>
  <si>
    <t>60過ぎてからのハイスペックPC</t>
  </si>
  <si>
    <t>This is my first time trying out a high-spec computer, and I'm thinking of trying AI. Now 61 years old, what can I leave behind for my juniors? Every day I study hard.</t>
  </si>
  <si>
    <t>Valentin Q.</t>
  </si>
  <si>
    <t>It's every technology enthusiast's dream processor.</t>
  </si>
  <si>
    <t>Erwin T.</t>
  </si>
  <si>
    <t>wie immer top</t>
  </si>
  <si>
    <t>I didn't expect anything else. Casekinglike high standard is always a pleasure</t>
  </si>
  <si>
    <t>Bronek</t>
  </si>
  <si>
    <t>Wyśmienity</t>
  </si>
  <si>
    <t>It must be admitted that the processor does its job. In games, on average 5 times more fps (compared to I5-8400).</t>
  </si>
  <si>
    <t>Like the rest. Great paperweight... It's a pity that in X-Com there is no such thing that if someone ordered a processor, they have priority in purchasing the RAM board, etc. the processor is in the box, the warranty runs out, the return period also... A bit pointless. It is obvious that the lack of availability is not their fault, but as a market leader they should think about the customer differently than other companies.</t>
  </si>
  <si>
    <t>ビデオ編集で快適!</t>
  </si>
  <si>
    <t>I purchased it from a friend who asked me to assemble it.After assembly, it worked smoothly for video editing, and I think I'll be able to give it to you in good condition.</t>
  </si>
  <si>
    <t>Finally an efficient CPU again as long as you throttle PL1PL2 a little (mine is 125W).</t>
  </si>
  <si>
    <t>Daniil</t>
  </si>
  <si>
    <t>The processor is very powerful, I still don't know how to load it to the maximum, I recommend it</t>
  </si>
  <si>
    <t>I have already built four machines on this processor, everyone is satisfied.</t>
  </si>
  <si>
    <t>monster. however, 110°C at 100% load..</t>
  </si>
  <si>
    <t>Rafael J.</t>
  </si>
  <si>
    <t>I never had to worry about performance bottlenecks again.</t>
  </si>
  <si>
    <t>anwarez96</t>
  </si>
  <si>
    <t>As per the description... the box is really cool... and the price is cheaper 😁 see: anwarez96.bl*gsp*t.c*m</t>
  </si>
  <si>
    <t>very good and very satisfied thank you</t>
  </si>
  <si>
    <t>Bought with the intention of editing in After Effects and Premiere Pro - I was not disappointed :)</t>
  </si>
  <si>
    <t>A tower similar to the GamerStorm Assassin III Cooler is suitable for water cooling.</t>
  </si>
  <si>
    <t>Jörn</t>
  </si>
  <si>
    <t>Great performance. Can only be recommended</t>
  </si>
  <si>
    <t>maurquirog-0</t>
  </si>
  <si>
    <t>Exelente producto</t>
  </si>
  <si>
    <t>Good product!!! Meets all expectations!!</t>
  </si>
  <si>
    <t>hitechonline.it Shopper</t>
  </si>
  <si>
    <t>The product arrived more or less quickly. All in all a good deal. Only note, given the delicacy of the item, I would have preferred shipping in its original packaging.</t>
  </si>
  <si>
    <t>Reviewed on hitechonline.it</t>
  </si>
  <si>
    <t>Leonel</t>
  </si>
  <si>
    <t>It works wonderfully, recommended value for money.</t>
  </si>
  <si>
    <t>Reviewed on pcbox.com</t>
  </si>
  <si>
    <t>Top performance, I can recommend it without reservation</t>
  </si>
  <si>
    <t>nothing resists it, however it heats up a lot depending on its use, provide good cooling.</t>
  </si>
  <si>
    <t>Yens</t>
  </si>
  <si>
    <t>Fast and reliable shipping from Mindfactory.</t>
  </si>
  <si>
    <t>So whoever can afford it and the right board and so on top CPU</t>
  </si>
  <si>
    <t>Super 👍🏻 products, super 👍🏻 quality, super 👍🏻 shipping speed. Buyers who want to buy products can come and ask me about my experience of using the products👍🏻 Search on Shopee🔍86082809an</t>
  </si>
  <si>
    <t>The processor is currently worth its price. I recommend</t>
  </si>
  <si>
    <t>BA56</t>
  </si>
  <si>
    <t>Performant</t>
  </si>
  <si>
    <t>Article conforms to the description. Not yet installed.</t>
  </si>
  <si>
    <t>Klaudek</t>
  </si>
  <si>
    <t>I also have this beautiful, expensive paperweight. No DDR5 and no decent motherboard for it.</t>
  </si>
  <si>
    <t>A terribly light and expensive paperweight, because for now it's useless without DDR5 RAM :/</t>
  </si>
  <si>
    <t>Works very well with rtx 4070 and aio from silver monkey x.</t>
  </si>
  <si>
    <t>Best price on the internet at the time of purchase, no surprises on the recognized quality of the item</t>
  </si>
  <si>
    <t>Fernando A.</t>
  </si>
  <si>
    <t>Everything flows smoothly, regardless of the task.</t>
  </si>
  <si>
    <t>Thiago D.</t>
  </si>
  <si>
    <t>I have never performed so well in games and tasks.</t>
  </si>
  <si>
    <t>Does what it's supposed to do. Should cost a little less.</t>
  </si>
  <si>
    <t>simply an excellent processor with a large performance margin</t>
  </si>
  <si>
    <t>Really wonderful processor, can handle all games and good fps :)</t>
  </si>
  <si>
    <t>Du top !</t>
  </si>
  <si>
    <t>Nothing to complain about except provide a good cooler or ideally an IAO water cooling!</t>
  </si>
  <si>
    <t>Fonctionne très bien</t>
  </si>
  <si>
    <t>Works great with the Noctua NH-D15</t>
  </si>
  <si>
    <t>Very cool perfect for gaming</t>
  </si>
  <si>
    <t>War wohl Montag</t>
  </si>
  <si>
    <t>The CPU was probably too much at its limit - it rarely reached the actual target</t>
  </si>
  <si>
    <t>Rustam</t>
  </si>
  <si>
    <t>I took it with ASUS Prime Z690-P D4 and GamerStorm Assassin III - everything fit without problems.</t>
  </si>
  <si>
    <t>A top processor that allows you to squeeze the last juice out of the most powerful cards.</t>
  </si>
  <si>
    <t>excellent processor many cores many threads and cleanliness is good for games</t>
  </si>
  <si>
    <t>Very powerful and efficient processor. I recommend</t>
  </si>
  <si>
    <t>Filipe A.</t>
  </si>
  <si>
    <t>Best processor! Good price and quality</t>
  </si>
  <si>
    <t>Cesar Gonzalez</t>
  </si>
  <si>
    <t>It is a beast of a processor together with a 2080 they are an fps machine</t>
  </si>
  <si>
    <t>Aleksandra</t>
  </si>
  <si>
    <t>Intel Core i9-12900K BOX (BX8071512900K)</t>
  </si>
  <si>
    <t>The processor is absolutely ok. I recommend it.</t>
  </si>
  <si>
    <t>Great processor, very efficient. I recommend</t>
  </si>
  <si>
    <t>The best gaming processor, it's just a pity that it's very expensive.</t>
  </si>
  <si>
    <t>alexgraph</t>
  </si>
  <si>
    <t>I9 12900k</t>
  </si>
  <si>
    <t>It is a super mega ultra beast, I recommend it</t>
  </si>
  <si>
    <t>Twój stary</t>
  </si>
  <si>
    <t>Super procesor</t>
  </si>
  <si>
    <t>The best processor for a child to learn, greetings from the family.</t>
  </si>
  <si>
    <t>marian</t>
  </si>
  <si>
    <t>This gem of a processor is worth every penny. Thank you Cel.ro.</t>
  </si>
  <si>
    <t>Cool. The son reaches him</t>
  </si>
  <si>
    <t>Miguel R.</t>
  </si>
  <si>
    <t>This is the best processor in the world!</t>
  </si>
  <si>
    <t>Performance: Very fast delivery, well wrapped, beautiful.</t>
  </si>
  <si>
    <t>Zainab</t>
  </si>
  <si>
    <t>Good cooling and copes with everything I've done so far!</t>
  </si>
  <si>
    <t>thank you for your after-sales service, a quick refund, see you soon...</t>
  </si>
  <si>
    <t>Claude</t>
  </si>
  <si>
    <t>In full assembly, product up to par for serious assembly, thank you</t>
  </si>
  <si>
    <t>Great deal for the money.</t>
  </si>
  <si>
    <t>Ottime</t>
  </si>
  <si>
    <t>Excellent performance.!!</t>
  </si>
  <si>
    <t>Top Gaming Leistung !</t>
  </si>
  <si>
    <t>A very good CPU especially with DDR5.</t>
  </si>
  <si>
    <t>Performance is consistent with expectations 😁</t>
  </si>
  <si>
    <t>The goods were shipped quickly after placing the order. The exterior of the goods was in good condition and the CP value was very high. The seller provided very good discounts. Highly recommended!</t>
  </si>
  <si>
    <t>Payday</t>
  </si>
  <si>
    <t>The wait was worth it. :)</t>
  </si>
  <si>
    <t>Top performance so I can only recommend it :)</t>
  </si>
  <si>
    <t>The harvester, not the processor, crushes previous generations</t>
  </si>
  <si>
    <t>The shipping speed is very fast and the packaging is also very careful. I will buy it again next time. It is very good and value for money.</t>
  </si>
  <si>
    <t>GOOD. Meets my expectations</t>
  </si>
  <si>
    <t>i9 12900K</t>
  </si>
  <si>
    <t>new architecture best gaming processor</t>
  </si>
  <si>
    <t>Torpedo combined with 3080ti!</t>
  </si>
  <si>
    <t>ANDRZEJ</t>
  </si>
  <si>
    <t>COSAC AMAZING MAZIE NO COMPETITORS, I RECOMMEND</t>
  </si>
  <si>
    <t>New product.. standard Intel seal..</t>
  </si>
  <si>
    <t>Great processor, rocket!</t>
  </si>
  <si>
    <t>Best gaming processor</t>
  </si>
  <si>
    <t>Georges</t>
  </si>
  <si>
    <t>Excellent services!</t>
  </si>
  <si>
    <t>The best microprocessors</t>
  </si>
  <si>
    <t>Very good for processing graphic programs</t>
  </si>
  <si>
    <t>I took the latest generation for games.</t>
  </si>
  <si>
    <t>Everything as described, I highly recommend it</t>
  </si>
  <si>
    <t>Tarek</t>
  </si>
  <si>
    <t>Incredible performance, amazing processes.</t>
  </si>
  <si>
    <t>everything perfect, very fast delivery</t>
  </si>
  <si>
    <t>br2015_dagob</t>
  </si>
  <si>
    <t>OK, very good</t>
  </si>
  <si>
    <t>Strong equipment. I recommend it</t>
  </si>
  <si>
    <t>I RECOMMEND !</t>
  </si>
  <si>
    <t>I took advantage of the Double 11 special offer to buy these products. I was lucky enough to grab a discount coupon. The CP value is very high. I finally have a new computer to use. Thank you Shopee! Thank you for the original price house!!</t>
  </si>
  <si>
    <t>Helder S.</t>
  </si>
  <si>
    <t>Nothing to point out about this Intel flagship</t>
  </si>
  <si>
    <t>what can I say - PEEETAAARDAAAA</t>
  </si>
  <si>
    <t>Unique and unique |:)</t>
  </si>
  <si>
    <t>The seller's price is cheap and the goods are shipped quickly. The seller shipped the goods quickly not long after placing the order. He is really a good and high-quality seller. I wish the seller a prosperous business!</t>
  </si>
  <si>
    <t>giuseppe p.</t>
  </si>
  <si>
    <t>everything perfect excellent</t>
  </si>
  <si>
    <t>Great !</t>
  </si>
  <si>
    <t>everything OK recommend</t>
  </si>
  <si>
    <t>The product conforms to my expectations.</t>
  </si>
  <si>
    <t>This is my first time buying a top-notch personal computer with an Intel CPU. I hope the performance is really worth it.</t>
  </si>
  <si>
    <t>Yves</t>
  </si>
  <si>
    <t>Very good, met my expectations</t>
  </si>
  <si>
    <t>I am satisfied with the purchase</t>
  </si>
  <si>
    <t>Wardges</t>
  </si>
  <si>
    <t>It's nice so far.</t>
  </si>
  <si>
    <t>Процессор</t>
  </si>
  <si>
    <t>Good fast processor</t>
  </si>
  <si>
    <t>Artur S.</t>
  </si>
  <si>
    <t>A good quality</t>
  </si>
  <si>
    <t>One of the best at the moment.</t>
  </si>
  <si>
    <t>Rasmus</t>
  </si>
  <si>
    <t>Really good performance!</t>
  </si>
  <si>
    <t>Great processor, super fast</t>
  </si>
  <si>
    <t>Maximo P. G.</t>
  </si>
  <si>
    <t>Extremely fast, I recommend it</t>
  </si>
  <si>
    <t>Miroslaw</t>
  </si>
  <si>
    <t>Reviewed on cdon.no</t>
  </si>
  <si>
    <t>The blue team is back!</t>
  </si>
  <si>
    <t>Ok, I recommend it</t>
  </si>
  <si>
    <t>Monster even dd4 :)</t>
  </si>
  <si>
    <t>Quality: H1 has a bit of trouble dissipating heat.</t>
  </si>
  <si>
    <t>Alexandre N.</t>
  </si>
  <si>
    <t>Great, everything's ok</t>
  </si>
  <si>
    <t>Works well !</t>
  </si>
  <si>
    <t>João B.</t>
  </si>
  <si>
    <t>The best of the best.</t>
  </si>
  <si>
    <t>powerful processor</t>
  </si>
  <si>
    <t>Everything's great</t>
  </si>
  <si>
    <t>Julien</t>
  </si>
  <si>
    <t>Kajetan</t>
  </si>
  <si>
    <t>Ordered on Double 11 and it will arrive on the 13th. Once you get to the top U, it will last for a long time.</t>
  </si>
  <si>
    <t>It's strong, but it's a warm air...it needs good heat dissipation</t>
  </si>
  <si>
    <t>More fire</t>
  </si>
  <si>
    <t>Nice package, I haven't installed it yet</t>
  </si>
  <si>
    <t>Frédéric</t>
  </si>
  <si>
    <t>The packaging is very careful. It has to do with Double 11. I have to wait for almost 10 days.</t>
  </si>
  <si>
    <t>出貨快速 包裝仔細</t>
  </si>
  <si>
    <t>thebigputz</t>
  </si>
  <si>
    <t>Be aware of buying an Intel processor that has an "F" in the part number</t>
  </si>
  <si>
    <t>I changed processor from a I 3 to the I 5 to upgrade my PC. I notice an increase in speed right away. Before I bought this processor, I purchased one from Tiger Direct and their description stated it had built in graphics. Well the part number ended with an "F" meaning no internal graphics. So I bought an inexpensive video card that caused more problems. I finally bought the correct I 5 processor and now everything works as expected,</t>
  </si>
  <si>
    <t>Intel Core i5 11400</t>
  </si>
  <si>
    <t>Faisal A.</t>
  </si>
  <si>
    <t>Snappy little processor</t>
  </si>
  <si>
    <t>I can say if it was paired with the right cooler it would have been the best deal for intery level gaming/productivity processor. Unfortunately buying an aftermarket cooler will add the overall cost, which will put it in level of the competitive 5600g which offers much more superior integrated graphics. If the 5600g was available in stock MSRP I would have opted for that as it would be fine with stock cooler in addetion for two more upgrades : 1. Cpu overclocking. 2. Superior graphics. Go ahead it's still a very good and recommended choice as it offers compatibility with 4.0 gen PCIE which is not supported on 5600g.</t>
  </si>
  <si>
    <t>ByDesign</t>
  </si>
  <si>
    <t>Get an aftermarket cooler, will run @ 4.2ghz full load all day.</t>
  </si>
  <si>
    <t>I'm running this in an NZXT H1 with the stock 140MM AIO. Even with that it will jump to mid 60's doing a quick stress test as with PL removed this thing is pulling 125 to almost 150 watts (not complaining as this means it runs at it's max clock indefinitely). Do your research. If you're only running a 3060 to 3070ti, this will NOT bottleneck your gaming experience, especially if you're running 1440P. If you can get a good sale price on a higher tier chip, fine, otherwise this is great if you're mostly gaming and not doing productivity that heavily relies on CPU.</t>
  </si>
  <si>
    <t>Andrew F.</t>
  </si>
  <si>
    <t>Amazing price/performance ratio from this Intel offering</t>
  </si>
  <si>
    <t>By default, this chip says it's a 65w TDP but again, if your motherboard is ignoring the power limits and letting it run at it's full potential you're using more like 150w, potentially indefinitely. Cool to get the additional "free" performance but you better be prepared to pay the price with heat. My Cryorig C7 Cu (All copper) heatsink with a Noctua NF-A9 fan on it can't handle this when using Handbrake for extended sessions and throttles eventually (yes, I took heatsink off and replaced it again just to be triple sure there wasn't some installation issue). So... just keep that in mind.</t>
  </si>
  <si>
    <t>Jason M.</t>
  </si>
  <si>
    <t>Good value CPU</t>
  </si>
  <si>
    <t>Good value 6 core processor, it will work well for day to day for many years to come. it can work for gaming in the short term, I will probably not age well for games. Newegg is not Better Business Bureau accredited and it shows, they requre more supervision and talking down to to get problems worked out than my 3-1/2 year old. they are rated 1.08 stars out of 5 witht the BBB, I would tread carefully if you decide to pay for something from them. Businesses that practice good busness practices don't have a rating that low.</t>
  </si>
  <si>
    <t>Perfect for workstations, Throttles at high load</t>
  </si>
  <si>
    <t>Got this for a workstation, as the most basic current gen chip with igpu. It is pretty sweet, fast booting and doing stuff like de/compressing and encrypting large files is notably faster. Wouldn't bother gaming on it without a discreet gpu as I tested it with the included cooler and a reasonable 3rd party cooler and it throttles pretty fast at loads over 90%. Its great for short bursts of high cpu load processes though.</t>
  </si>
  <si>
    <t>RJC</t>
  </si>
  <si>
    <t>Err I think it should be 2.6GHz in the title, but anyway.. Good cheap (May 2021) CPU with integrated graphics and decent core and thread count (6 and 12). Make sure your motherboard has a BIOS that will accommodate 11th gen chips. Update the BIOS on older motherboards using the previous CPU if needed before you upgrade to the 11400. Also if a new motherboard check it has PCIe4 provision if you want to install a compatible superfast NVME SSD (pricey).</t>
  </si>
  <si>
    <t>11th gen CPU at last!</t>
  </si>
  <si>
    <t>I5 11th gen benchmarks over an i9 10900, which shocked me! The price is the kicker. Over $100 less than most others. Benchmarks 30% faster than my i5 10400, and still takes only 65 watts with 500w PSU. Best choice for me. So glad that I got mine when I did. My Gen 11 build can start now. Thank you Walmart.</t>
  </si>
  <si>
    <t>Jon M.</t>
  </si>
  <si>
    <t>Best Price to Performace Ratio on the Market</t>
  </si>
  <si>
    <t>Replaced my i7 7700 with this and the difference is night and day. Games and apps run overall much smoother. Easily boosts to turbo frequencies, have mine at 4.2ghz on all cores and stays around 28-30c idle. GIven the current price spikes on the Ryzen 5's this is the best price to performace ratio chip on the market right now.</t>
  </si>
  <si>
    <t>ROBERT S</t>
  </si>
  <si>
    <t>Great "budget" all around processor.</t>
  </si>
  <si>
    <t>Does everything that I need. Made a rig with this, a B560 board, NVME SSD gen4, 16GB of DDR4 3200, a RTX 3060. All daily tasks are a breeze, coding, light video editing, photoshop, playing with some VM stuff. 1080p max setting on everything I have thrown at it, no problems. Cant complain for the price to performance ratio.</t>
  </si>
  <si>
    <t>Easy installation and rock solid stability offered from Intel in this 11th gen CPU. For a user that is not going to overclock and wants a fast CPU for everyday tasks as well as gaming , as long as paired with a decent B560 motherboard -- then this is the ticket. For my purposes this is a nifty processor that doesn't break the bank. Highly recommend.</t>
  </si>
  <si>
    <t>Sleeper Processor</t>
  </si>
  <si>
    <t>I would purchase this processor again. It is really an under rated processor. I don't usually recommend equipment to others. I don't know all their needs. This processor meets my needs. Its performance to price ratio is beyond all my expectations.</t>
  </si>
  <si>
    <t>Work as intended</t>
  </si>
  <si>
    <t>What I consider when wanting to buy this processor: I installed it on an Intel Z590 chipset motherboard to take advantage of everything the processor can provide at this time, and with memory at 3200MHz to take advantage of the Z590 chipset max memory speed without overclocking. There are more advantages to using a Gen11 processor than a Gen10 on a Z590 chipset motherboard.</t>
  </si>
  <si>
    <t>Hammon</t>
  </si>
  <si>
    <t>Replaces my 3570k that's been in use since 2012 that deserves retirement. Great price and what a difference! everything is smooth. Stuttering in my games seems to have been eliminated. Bought along with B560 + 3600 CL16 RAM.</t>
  </si>
  <si>
    <t>5t0jaunivrjdeka2ihjk0on1e4</t>
  </si>
  <si>
    <t>works as advertised. very well packed. arrived safe and secure. highly recommended seller.</t>
  </si>
  <si>
    <t>Ms T. W.</t>
  </si>
  <si>
    <t>A great processor, but it became irrelevant as soon as the 12th gen usurped it less than an year into it's lifecycle. A shame. But the 12th gen is manufactured using a superior node, making it more energy efficient whilst being 10-20% faster</t>
  </si>
  <si>
    <t>Review of Intel Core i5 11400 11th Gen Rocket Lake 6 Core Processor</t>
  </si>
  <si>
    <t>Good Points: Improved built in graphics Great performance for the price point Improvement Points: Noisy included fan (but not unsurprising given my use of built in graphics)</t>
  </si>
  <si>
    <t>alaricsp</t>
  </si>
  <si>
    <t>Plenty of performance for the price</t>
  </si>
  <si>
    <t>I bought this CPU for a Xen-based virtual server running NetBSD 9.0.3 (dom0 and the domUs). It works and has more than enough power for my needs!</t>
  </si>
  <si>
    <t>michael f</t>
  </si>
  <si>
    <t>Best bang for Buck by far!</t>
  </si>
  <si>
    <t>Best bang for buck! Perfect six Cores , 12 thread processor for gaming! Just a beast! Can’t get anything faster for the money it is a beast for less than 200$ .. I def recommend!</t>
  </si>
  <si>
    <t>crocko3410</t>
  </si>
  <si>
    <t>Great entry level gaming CPU.</t>
  </si>
  <si>
    <t>Great entry level gaming CPU. Supplied fan cooler is 'adequate' for general use, however I would recommend a tower air cooler or a decent AIO for that extra protection.</t>
  </si>
  <si>
    <t>We were quite hesitant to buy it here because of the marked down price compared to the other same procies in the app; but this one is pretty much legit and it works as intended. No problems so far, thanks seller.</t>
  </si>
  <si>
    <t>Mr Z</t>
  </si>
  <si>
    <t>better than expected, copper-core stock cooler also beat expectation, absolute perfectly handling heavy load (New World max res.), quiet when idle, low dropped frames. I'm very pleased with it.</t>
  </si>
  <si>
    <t>Malcolm C.</t>
  </si>
  <si>
    <t>11th Gen but Good Value</t>
  </si>
  <si>
    <t>Great little gaming CPU, ideal for SFF builds where cooling can be an issue. Good value for money but 12th gen replacement is going to be out in a few months so if you can wait, you probably should.</t>
  </si>
  <si>
    <t>kemo_3792</t>
  </si>
  <si>
    <t>A Gaming Beast</t>
  </si>
  <si>
    <t>Very fast for gaming, very impressive frame rates, plays every game I throw at it, i5-11400, Power Color Rx 5700xt G/Card, Asus B560 M/B 16GB Memory.</t>
  </si>
  <si>
    <t>joe jatona</t>
  </si>
  <si>
    <t>I nter 11th gen is solid</t>
  </si>
  <si>
    <t>Solid performing product I am a computer tech have built over 6500 computers over 31 years I always use Intel</t>
  </si>
  <si>
    <t>Good Points: A Good cpu for the money Improvement Points: Intel stock cooler is very nosy and will need to be upgraded if pushing the cpu</t>
  </si>
  <si>
    <t>Best architecture on budget</t>
  </si>
  <si>
    <t>Great for modern games, can be upgraded to 11700K later on if this performance is not enough. Beats 3600X and 10400 but costs far less than 5600X.</t>
  </si>
  <si>
    <t>Intel Core i5 11400 BOX CPU</t>
  </si>
  <si>
    <t>Mid-range CPU for gaming or an office PC. Decent performance for modern games at medium settings, or everyday tasks like browsing.</t>
  </si>
  <si>
    <t>DANIEL S</t>
  </si>
  <si>
    <t>Slower but solid</t>
  </si>
  <si>
    <t>It’s no i9. But does it’s job well. Graphics are lumpy for games but excellent for general use desktop</t>
  </si>
  <si>
    <t>Error with first pcie lane device.</t>
  </si>
  <si>
    <t>Can not boot with ddr4 3600.only ddr4 2133. And the first pcie x16 slot cannot boot with graphic cards or ethernet card.error code 43. I have replaced another ASUS z590 motherboard and another good 3080 graphics card, and the problem remains.</t>
  </si>
  <si>
    <t>"so far, it's all good!"</t>
  </si>
  <si>
    <t>seems to perform well, just installed over a week ago haven't done a lot of us yet but as the chicken said on a visit to the kfc ranch . . ."so far, it's all good!"</t>
  </si>
  <si>
    <t>Good Points: Fast processor handles games well</t>
  </si>
  <si>
    <t>its an Intel !!!</t>
  </si>
  <si>
    <t>Although, I gave it a 4 eggs, the CPU is an Intel and you cannot go wrong with it. I am not true gamer anymore like I use too but I do put a load on my pc which the CPU manages with no stall or system crash.</t>
  </si>
  <si>
    <t>Good Points: Great performance</t>
  </si>
  <si>
    <t>Updated for my son gaming build. Hands all the top games with the right graphics card</t>
  </si>
  <si>
    <t>Intel Core I-5</t>
  </si>
  <si>
    <t>Purchased this for a new computer build, the computer runs beautifully fast and can keep up with all the gaming and programs I plan to run.</t>
  </si>
  <si>
    <t>Good Points: Compared to any other Intel CPU, this baby is the TOP Dog.</t>
  </si>
  <si>
    <t>wass_aloy</t>
  </si>
  <si>
    <t>Great for web and movies</t>
  </si>
  <si>
    <t>Works great until you start up game then it starts overheating</t>
  </si>
  <si>
    <t>Andrew M</t>
  </si>
  <si>
    <t>Great overall CPU and very similar performance compared to an i7 of the same generation.</t>
  </si>
  <si>
    <t>Good Points: Big upgrade from my i7 4770 for a good price.</t>
  </si>
  <si>
    <t>It does exactly what it is supposed to. I got what I wanted based on my computer design.</t>
  </si>
  <si>
    <t>Great processor for my use</t>
  </si>
  <si>
    <t>Fast, easy to install and it even arrived earlier. Great job Newegg!</t>
  </si>
  <si>
    <t>isfarayini89</t>
  </si>
  <si>
    <t>Very fast deleivery Good packaging also Very recommended seller</t>
  </si>
  <si>
    <t>Sph71</t>
  </si>
  <si>
    <t>Great gaming performance</t>
  </si>
  <si>
    <t>Superb performance for the money, pretty much all you need at the moment for gaming</t>
  </si>
  <si>
    <t>Mtaylor</t>
  </si>
  <si>
    <t>It boost my system</t>
  </si>
  <si>
    <t>I recommend it if you allí have an old procesor you Will see the diferences rightaway</t>
  </si>
  <si>
    <t>Paul F</t>
  </si>
  <si>
    <t>Excellent product, great packaging, easy to install</t>
  </si>
  <si>
    <t>Happy to buy it and install it again. :)</t>
  </si>
  <si>
    <t>Decent CPU, gets through most tasks for normal office use.</t>
  </si>
  <si>
    <t>gtk8p31jkdn7qsod50h65d767</t>
  </si>
  <si>
    <t>Thank you for the well packed item. The item is working properly. Fast delivery too! Will order again from your shop again!</t>
  </si>
  <si>
    <t>better05</t>
  </si>
  <si>
    <t>Good price, great product.</t>
  </si>
  <si>
    <t>Works perfectly every time. The price is OK.</t>
  </si>
  <si>
    <t>EMP1</t>
  </si>
  <si>
    <t>Faster then my main PC i7 5930K</t>
  </si>
  <si>
    <t>I guess its not that surprising really but you get a a lot of CPU for the cost.</t>
  </si>
  <si>
    <t>The right CPU for everyday user</t>
  </si>
  <si>
    <t>Just the right CPU for everyday application</t>
  </si>
  <si>
    <t>felipe g.</t>
  </si>
  <si>
    <t>6 cores!!! And plenty fast for your average gamer</t>
  </si>
  <si>
    <t>deankingcaid</t>
  </si>
  <si>
    <t>I know ur cheapest proc in town, but atleast bubble wrap more or give bigger box?</t>
  </si>
  <si>
    <t>WILLIAM</t>
  </si>
  <si>
    <t>Good Choice For Home Computer</t>
  </si>
  <si>
    <t>No problems. Works as advertised.</t>
  </si>
  <si>
    <t>Reviewed on adorama.com</t>
  </si>
  <si>
    <t>goodguyjoh</t>
  </si>
  <si>
    <t>Well packed! Talagang it was handled with care!</t>
  </si>
  <si>
    <t>Thomas T.</t>
  </si>
  <si>
    <t>Intel i5-11400</t>
  </si>
  <si>
    <t>Seller was wonderful. Very prompt shipping</t>
  </si>
  <si>
    <t>Kevin R.</t>
  </si>
  <si>
    <t>Work Great</t>
  </si>
  <si>
    <t>Very happy with this CPU, great product for the price.</t>
  </si>
  <si>
    <t>DOA pc won't boot/post</t>
  </si>
  <si>
    <t>Return for replacement hope the next one works</t>
  </si>
  <si>
    <t>Intel Core i5 11400 2.6 GHz LGA 1200 BX8070811400</t>
  </si>
  <si>
    <t>I would buy again</t>
  </si>
  <si>
    <t>ldoc62</t>
  </si>
  <si>
    <t>Item as described</t>
  </si>
  <si>
    <t>My son really enjoys this purchase.</t>
  </si>
  <si>
    <t>DAPHNEE M.</t>
  </si>
  <si>
    <t>The diamond in the rough of 11th gen.</t>
  </si>
  <si>
    <t>First intel CPU in a while, I'm happy about it.</t>
  </si>
  <si>
    <t>Good seller, decent price</t>
  </si>
  <si>
    <t>I'd buy products from them again</t>
  </si>
  <si>
    <t>labboy2011</t>
  </si>
  <si>
    <t>has graphics</t>
  </si>
  <si>
    <t>nice - works</t>
  </si>
  <si>
    <t>Derik</t>
  </si>
  <si>
    <t>Great product worked as described.</t>
  </si>
  <si>
    <t>Would recommend.</t>
  </si>
  <si>
    <t>xerviuss</t>
  </si>
  <si>
    <t>Working. Thank you!</t>
  </si>
  <si>
    <t>Jason W.</t>
  </si>
  <si>
    <t>Nice to have</t>
  </si>
  <si>
    <t>a lot faster compare to my old quad core CPU</t>
  </si>
  <si>
    <t>it works</t>
  </si>
  <si>
    <t>i have always gone with intel and its never let me down</t>
  </si>
  <si>
    <t>4m4m8tt5ul7hfqpg7kjca8oaut</t>
  </si>
  <si>
    <t>Goods</t>
  </si>
  <si>
    <t>packing quite good. no dent at all.</t>
  </si>
  <si>
    <t>Needs to be tested as of yet. So far, so good.</t>
  </si>
  <si>
    <t>sammc08</t>
  </si>
  <si>
    <t>Great.</t>
  </si>
  <si>
    <t>uBreakiFix Duluth</t>
  </si>
  <si>
    <t>It worked</t>
  </si>
  <si>
    <t>Works and works as well as I’d expect it to. 5/5..</t>
  </si>
  <si>
    <t>Product arrived on time and functions perfectly</t>
  </si>
  <si>
    <t>Alex J.</t>
  </si>
  <si>
    <t>Chip is great</t>
  </si>
  <si>
    <t>5 stars regardless</t>
  </si>
  <si>
    <t>Bradley S.</t>
  </si>
  <si>
    <t>Great Value CPU</t>
  </si>
  <si>
    <t>- Dont use stock cooler</t>
  </si>
  <si>
    <t>Clive</t>
  </si>
  <si>
    <t>Excellent product, very easy to fit.</t>
  </si>
  <si>
    <t>53pgikkpjt0gir64q0gbobis79</t>
  </si>
  <si>
    <t>great work item</t>
  </si>
  <si>
    <t>Perfect service. Best delivery. Amazing part.</t>
  </si>
  <si>
    <t>mzh20</t>
  </si>
  <si>
    <t>Good packaging and original product</t>
  </si>
  <si>
    <t>donduam</t>
  </si>
  <si>
    <t>5</t>
  </si>
  <si>
    <t>Long packaging</t>
  </si>
  <si>
    <t>jp</t>
  </si>
  <si>
    <t>i recomended</t>
  </si>
  <si>
    <t>eqlovezhendy</t>
  </si>
  <si>
    <t>Shivlal R.</t>
  </si>
  <si>
    <t>always Good</t>
  </si>
  <si>
    <t>fr6bo4id51</t>
  </si>
  <si>
    <t>Mr P. M.</t>
  </si>
  <si>
    <t>Easy to install</t>
  </si>
  <si>
    <t>I5-11400f</t>
  </si>
  <si>
    <t>Germain C.</t>
  </si>
  <si>
    <t>gimaiksek</t>
  </si>
  <si>
    <t>Nice fast delivery</t>
  </si>
  <si>
    <t>majason717</t>
  </si>
  <si>
    <t>Bewertung für Intel Core i5 11400 6x 2.60GHz So.1200 TRAY</t>
  </si>
  <si>
    <t>Great processor, which is very cheap, very economical and in my opinion very effective! The mainboard can be used to set the clock and you can definitely do something with it. My RAM is actually two 8 GB, DDR4, 128bit dual bars with a clock speed of 3600 MHz. For example, I operate this absolutely stable and with a performance gain, with 4000 MHz set in the Gear 2!!! Expectations and promises were exceeded! Absolute purchase recommendation, especially for gamers who are not so lucky. Even the 10900 i9 has to take a backseat and only newer model series are faster. Since the middle of last year I have only known maximum in all games!</t>
  </si>
  <si>
    <t>Sehr gute gaming CPU</t>
  </si>
  <si>
    <t>Positive: The i5 11400 (F) is a good choice for a cheap, yet powerful gaming setup. In many games, in terms of FPS, it is only slightly behind its AMD 6-core competitor, the Ryzen 5 5600X, which currently costs 200 more! Compared to the Ryzen 5 3600, which is in the same price range, you get significantly more gaming performance here. Negative: An 8-core is probably better suited for people who want to work more productively (video editing, etc.). Even if the 11400 doesn't have to hide in this area of ​​application, the gaming area is clearly the strength of this CPU. The relatively low TDP of 65 watts is maintained - BUT: the processor clocks itself down to ensure this power consumption. To...More</t>
  </si>
  <si>
    <t>Bewertung für Intel Core i5 11400 6x 2.60GHz So.1200 BOX</t>
  </si>
  <si>
    <t>I switched from an i5-7600K, which I never overclocked, to the 11400 in order to switch to a more current platform. Unfortunately, the F version was not available in the shop at the time of my order, otherwise I would probably have forgone the integrated graphics unit. On the other hand, I've had moments in the past where I've had to use the IGP, so the extra cost probably isn't entirely bad after all. In short, the processor obviously does everything it's supposed to do, no problems on a Z590 board. I call the i5-11400 the bread and butter processor among current Intel CPUs. Price/performance is practically ideal here. With a little be quiet! In Pure Rock 2, the 11400 dries to around 35°C when idle, so it's really easy to set up...More</t>
  </si>
  <si>
    <t>No one will tell you this about the i5-11400. The processor has a minimum clock of 2.6 GHz. But that's not true. When the processor is not loaded, the core clock speeds drop to even 1.4 GHz, and the cache memory clock speed jumps in the range of 0.8 - 3.7 GHz. This means that any increase in the processor frequency triggers an increase in the CPU fan speed. This constant change of noise is irritating. The processor has new Gear1/Gear2 memory management technology. Recommended memory is 3200 MHz. Unfortunately, inserting this memory causes the memory controller clock speed to drop by half (!). No setting in the BIOS fixes the incompatibilities. Maybe they'll fix it in the BIOS someday. The memory then runs the computer at half its speed. Unfortunately, this will slow down the processor where full computing power is needed. It helped ...More</t>
  </si>
  <si>
    <t>It is said that price usually equals quality. But in this case it's a minor understatement, because we get a monster for gaming and work. The extra payment for the "K" version is pure perversion, the performance of the base i5 still exceeds my expectations. With a graphics card like the 3060Ti, the computer turned into an ULTRA game tamer, mainly in 2K and FullHD.</t>
  </si>
  <si>
    <t>Лучший процессор 2021-2022</t>
  </si>
  <si>
    <t>An excellent processor, judging by tests, more productive than 10600k and at the same time cheaper. I switched to it from the old 6700k and it gave a huge increase in many games. Intel has seriously improved single-threaded performance in the 11th generation, the difference with the 10th generation is noticeable. It doesn’t get warm in games, under an average temperature tower of around 65 degrees even in the most processor-heavy open-world games like watch dogs legion. There is a built-in in case of upgrading the video card, you can sit on it for some time. Delivered very quickly and without tax, by courier to your home. I recommend it for medium-budget computers with a small performance reserve.</t>
  </si>
  <si>
    <t>ktc.ua Shopper</t>
  </si>
  <si>
    <t>Hello everybody. A few words about this CPU and the resulting system as a whole. The processor is quite fast, up to 4.4 Ghz is enough for everyday, office tasks and new games. For example, RDR2 or Hitman3 load it by about 50-60%. Now about the system, the kit: CORE i5-11400: MSI B560M Bazooka: HyperX FURY BLACK 16GB 3200Mhz (2*8): Kingston A2000 2280 PCIe 3.0 NVME -500GB: Asus GeForce GTX 1650 Phoenix OC 4GB GDDR6: Cooler QUBE QB-OL1000GT: +2*Gamemax FN-12Rainbow-C9: Everything fell into place and started without problems (out of the box). The temperature of the CPU with the "tower" did not rise above 37C in office tasks. The speed is impressive starting from the installation of the OS (Win 10 PRO), the installation of which took max. up to 6 minutes, as well as further work on installing programs and games. In general, the system is based on core ...More</t>
  </si>
  <si>
    <t>Reviewed on ktc.ua</t>
  </si>
  <si>
    <t>A firecracker processor, after switching from Pentium G6500. Finally, M.2 PCI-e 4.0 works. The temperature does not exceed 45 degrees - Fera3 cooling with a Scythe 500RPM fan. The only negative or incorrect reading is the iGPU UHD730 temperature read from GPU-Z - 66 degrees, in the Pentium UHD630 it was 34 degrees. The cooling was the same and the same ArcticSilver paste. It's a shame that it costs more than PLN 1,000, in comments from 2021 people wrote that they bought it for PLN 800.</t>
  </si>
  <si>
    <t>Dolle CPU</t>
  </si>
  <si>
    <t>I did without the included fan and put the Noctua NH-D15 on it and was surprised that it still reached over 65 degrees with this monster cooler. Otherwise, the small CPU does everything it is supposed to and is unbeatable for the price. I don't understand why many people complain about 14nm, AMD CPUs also get very warm</t>
  </si>
  <si>
    <t>Performance:Good Value: Good with a discount code, product packed well, no damage. Packed reasonably well with bubble wrap. New item, haven't actually unpacked the box yet. But I don't understand why the shop's void must be installed over the imported company's void as shown in the picture, making it impossible to see the actual warranty date. I'm wondering here.</t>
  </si>
  <si>
    <t>Bought on promka for PLN 800. Considering this price and today's market conditions, it's not bad. The processor itself is good, it offers much more than my previous i5-3570k. It's a pity that I bought that processor for similar money with the option of overclocking, unfortunately today it's more expensive. With the same graphics card I have a jump in fps. In CS GO, for example, from 120-230 on the 3rd generation they jumped to 150-320, both processors combined with GTX 660 TI. In GTA V also about 20 frames more. Also, the processor will still show its potential when new graphics are released, but even in itself with such a jump by the 8th generation it makes a difference</t>
  </si>
  <si>
    <t>After switching from AMD FX 8320, very efficient. Interestingly, it shows its full potential in rendering applications, e.g. Artlantis 5 and higher. Then the process works at 100% and the fan starts, i.e. you can hear it. So I don't need to install additional cooling. Apparently its maximum temperature it's 100*C. In other CAD and 3D BIM programs (ArchiCAD) it is up to 25%. While playing Far Cry 5 on ultra processor max. 25% and the rest GeForce 1650 Ti at 99% at 45 frames/sec.</t>
  </si>
  <si>
    <t>The 11400F is probably the best budget processor on the current market from Intel. It replaced my Ryzen 2700x and I noticed a huge increase in performance when it came to FHD gaming. The temperatures are perfectly fine, Idle30 Gaming50-64 paired with a be quiet! Pure Rock Slim. I first ordered the F variant, but it couldn't be delivered. Mindfactory support helped me quickly and refunded my money very quickly. Thumbs up.</t>
  </si>
  <si>
    <t>Intel Core i5 11400 BOX</t>
  </si>
  <si>
    <t>A good processor with 6 cores and 12 threads from Intel Core i5 11400 BOX. Good model, took it for SFF assembly. I took it with built-in graphics, since I don’t have enough money for a video card. Overall, it is fast and copes with many tasks. Current, good price</t>
  </si>
  <si>
    <t>Intel Core i5 series processors are an excellent choice for a computer that will do not very complex work. The processor itself is not very expensive, but it is not the cheapest either and has performance reserves for the next few years. It does not need an expensive fancy motherboard, so the final assembly price will not be high. And in the future, if necessary, the processor can be replaced with an older model.</t>
  </si>
  <si>
    <t>I use the computer with integrated graphics for 3 hours and there is a difference compared to the previous equipment. Everything works quickly, games have a steady and pleasant frame rate. By the way, I would like to praise the nice service of xkom. One of my orders had some minor complications, but everything was finalized quickly.</t>
  </si>
  <si>
    <t>For a fair set it performs far better than the Ryzen 5 3600 almost 20% according to benchmarks and pretty much the same price. It has integrated video, which is more interesting for me since I don't want to use an offboard graphics card. To get the most out of the processor, a suitable set is needed. Used with at least 16 GB of RAM and an NVMe SSD with a read speed of at least 2400 MBs 3430 MBs in my case Windows 11 flies wonderfully!</t>
  </si>
  <si>
    <t>A good 11th generation Intel i5 processor with 6 cores and 12 threads. Excellent model, fast, productive. The processor is utilitarian, suitable for both work and games. Good price, box version has a CPU cooler and 3 years warranty</t>
  </si>
  <si>
    <t>A good processor, especially at this price. And the number of fps on the integrated in: -League of Legends 120-160 fps (Very high) -Farming Simulator 19 30-55 fps (High) -Cs:Go at least 30 fps (High/Very High) I haven't tested any more games yet, but the CPU rarely exceeded 55 degrees in these games, but when loading the map in CS:GO it was a maximum of 68 degrees on the box cooler</t>
  </si>
  <si>
    <t>Claudio</t>
  </si>
  <si>
    <t>Procesador con graficos</t>
  </si>
  <si>
    <t>I consider it to be a good processor, since it has integrated graphics... since these days graphics cards are very expensive, in addition to this it is a considerably fast processor. Advantages: Savings on basic graphics. Disadvantages: I do not recommend the heatsink that it comes with, it is better to purchase one of better quality. In summary, I would recommend the product for its quality-price ratio.</t>
  </si>
  <si>
    <t>Reviewed on cyberpuerta.mx</t>
  </si>
  <si>
    <t>Comparable to the Price: jos Best Features: jos The package has landed safely bro, but we haven't opened it yet and we're still waiting for the monitor etc. I hope it's all good jos 👌🏼👌🏼</t>
  </si>
  <si>
    <t>The mega processor did its job, i.e. it eliminated stutters in games that the old i5 6400 caused. Literally everything sped up. But don't be fooled into thinking that the included cooling is enough. It's just too weak, it's the same thing I had on the old Skylake, only with different colors. When loading a heavier page, the speed of rotation is often audible, even at idle speed...</t>
  </si>
  <si>
    <t>The processor copes very well with the rtx3060, games under full load without any drop in performance, rendering in programs such as Adobe Premiere Pro is also a plus - fast and efficient. Temperatures normal up to 60°C with cooling from Raijintek. Additionally, the integrated graphics card copes perfectly with supporting a second monitor, a nice master of integrated graphics settings. Overall rating: very good.</t>
  </si>
  <si>
    <t>MSIMAGZ590TORPEDOIn…</t>
  </si>
  <si>
    <t>MSI MAG Z590 TORPEDO Used with an ATX motherboard equipped with a Z590 chipset compatible with Intel 11th/10th generation Core processors.It can be used without any discomfort. It was difficult to install a CPU cooler (lol), but it has a built-in GPU. (Intel UHD Graphlcs730) I was using it with a graphics board attached, but I got curious so I removed the graphics board and connected it to the onboard HDMI.</t>
  </si>
  <si>
    <t>Nothing to complain about, strong performance for a decent price, the fan included has not been used yet. Areas of application are gaming and image editing. Clear further recommendation.</t>
  </si>
  <si>
    <t>Jens-Ole</t>
  </si>
  <si>
    <t>The part ended up in my office PC and does its job perfectly. The CPU boosts as it should and is almost never fully utilized in normal office operation. I'm completely satisfied and with boost values ​​beyond 4Ghz, gaming shouldn't be a problem. In any case, it does what it promises, thumbs up ;</t>
  </si>
  <si>
    <t>Budget CPU that copes well with all requirements. With the right board you can get a lot out of the thing. I can't say anything about the graphics unit because I don't use it.</t>
  </si>
  <si>
    <t>Skrojona na miarę i5'tka - więcej nie potrzeba!</t>
  </si>
  <si>
    <t>Hello, the processor is at a good price, and most importantly, it can be combined even with very powerful graphics cards from the 3000 series from nvidi and equivalents from the 6000 series from amd. I had concerns before purchasing, but what I read on the Internet turned out to be true and the number of frames per second is practically the same as with more expensive processors. Personally, I don't think it's worth paying extra for a more powerful one.</t>
  </si>
  <si>
    <t>Powerful, productive processor with increased performance per core. We were pleased with the temperatures. There is now support for SSD drives with a PCI-E 4.0 connection interface, and new motherboards on B and H chipsets support memory overclocking. The presence of integrated graphics is also a plus for video card crises.</t>
  </si>
  <si>
    <t>ABNER</t>
  </si>
  <si>
    <t>Even though it's hot, it reaches 100 degrees with me, but it's always supported it, it's already run all the current games without crashing. Obviously it needs a water cooler, I still consider it Top of the Line for the price, great value for money INTEL</t>
  </si>
  <si>
    <t>Reliable CPU with low power consumption. Does what it's supposed to and pretty quickly. The price is also right. Am thrilled.</t>
  </si>
  <si>
    <t>Since I don't have a graphics card yet and I use the integrated graphics chip in the processor, I must admit that it works better than I thought it would. I can play Fortnite at a constant 60 fps, but you need to set it to the lowest setting.</t>
  </si>
  <si>
    <t>Für Homelab Server ideal</t>
  </si>
  <si>
    <t>Just right for the Homelab Server. Goes to sleep in a way that conserves resources when nothing is going on and kicks in when it's needed.</t>
  </si>
  <si>
    <t>Review of Επεξεργαστής (CPU) Intel Core i5 11400 (1200/2.6 GHz/12 MB)</t>
  </si>
  <si>
    <t>Positive points: Compatible processor with 3 different motherboards (Gigabyte model). Sensibly fast. Economical solution for computer upgrade.</t>
  </si>
  <si>
    <t>Reviewed on www.you.gr</t>
  </si>
  <si>
    <t>noswer</t>
  </si>
  <si>
    <t>Dobry procesor z przeciętnym chłodzeniem w box</t>
  </si>
  <si>
    <t>In general, the processor is nice and efficient - only 65W, so the cooling does not have to be gigantic. However, I am a fan of silence, so the included cooler turned out to be too noisy - but with the new cooler, the whole thing works passively without any load (this is a big plus). To be clear - the box cooler at the minimum setting in desktop mode is not macabre either.</t>
  </si>
  <si>
    <t>Muy buen procesador</t>
  </si>
  <si>
    <t>It is a good processor to run anything nowadays, the entry to the mid-high range. If you want to run a modeling program, an input graphics card and this processor is done, it can also be used to play all of today's games, although its integrated graphics are very basic, so don't expect them to do much.</t>
  </si>
  <si>
    <t>Top processor I've been using Ryzen 1600 and 2600 for the last few years and have now switched back to Intel. I have to say clearly that I felt better performance and I am extremely satisfied. Would and will definitely stay with Intel.</t>
  </si>
  <si>
    <t>The Intel Core i5 11400 Processor is very good It renders quickly it is very fast for games and it has 6 Cores and 12 Threads it is really good There is just one problem it is a processor that uses a lot of energy and consequently it is hotter in the parts that use more processing it will use more energy and reach 90 to 100 degrees And that's a lot For an Intel Cooler Box it's bad I recommend buying a better Cooler</t>
  </si>
  <si>
    <t>Upgrading from 3rd gen core. The processor was chosen with the thought "I don't need top units, it will last ~5 years". I chose 11gen because the prices of motherboards for 12gen are a disaster. Additionally, I did not choose the F model because it is always better to have a spare graphics card.</t>
  </si>
  <si>
    <t>I loved. Its heatsink is now completely black. The integrated graphics are very good and powerful. In addition, in the future you can add a very powerful graphics card and you will make the most of it.</t>
  </si>
  <si>
    <t>Bought for the premiere. Tested for 4 months on MSI Z490 A Pro. I am very pleased with this CPU. Great price-performance ratio and low temperatures (with SilentiumPC Fortis 3 140mm cooling). I recommend!</t>
  </si>
  <si>
    <t>blueskay</t>
  </si>
  <si>
    <t>great processor, so powerful, more than sufficient for my purposes. Office, small games and a bit of photo editing, stays nice and cool and has enough power reserve.</t>
  </si>
  <si>
    <t>A fast 12-thread processor with good integrated graphics and excellent performance per core, there is a cooler in the box for cooling, but it is noisy when the processor is under heavy load, it opens up almost any video card in games.</t>
  </si>
  <si>
    <t>普通に</t>
  </si>
  <si>
    <t>I'm confused about your thoughts on this. The obvious comes naturally. it is normal. I don't want anything more. Because it's not easy to use.</t>
  </si>
  <si>
    <t>undercover</t>
  </si>
  <si>
    <t>The processor is lightning fast, zero point on Windows 11. Even games like Diablo III run smoothly. Unfortunately, the box fan is very noisy, so I recommend replacing it immediately.</t>
  </si>
  <si>
    <t>Falko</t>
  </si>
  <si>
    <t>Great processor, the Intel Core 5i 11400. I've had ancient AMD Athlon 64 x2 and AMD Phenom II satisfied. It's no wonder given what was going on beforehand.</t>
  </si>
  <si>
    <t>Excellent quality for really little money! After unlocking the Asrock B560 Pro4 in UEFI, it flies stably and permanently at a speed of 4.2GHz (max 4.4GHz). The maximum temperature on the SilentiumPC Fera 5 processor with cooling is 55 degrees.</t>
  </si>
  <si>
    <t>Super efficient processor, reference temperatures within the range of 38-40 degrees Celsius on the original thermal paste. I recommend it 100%</t>
  </si>
  <si>
    <t>HENRYK</t>
  </si>
  <si>
    <t>It does not work with Gigabyte Z490 boards, the latest UEFI is from 2021 and there is no microcode for this processor model yet (made in Vietnam in 2022). ASRock definitely!</t>
  </si>
  <si>
    <t>動作快調、Windows11にも対応。</t>
  </si>
  <si>
    <t>Purchased to update from Core i5 7400 to 11400. I updated the motherboard and memory and am now running Windows 10 64-bit. There is no problem using it mainly for surfing the internet and watching videos. It's going well. You can rest assured that it is also compatible with Windows 11.</t>
  </si>
  <si>
    <t>cystralp</t>
  </si>
  <si>
    <t>Performance: Excellent Value: worth it Fast delivery on all products The price is cheaper than other stores. You can also use the code. I don't have any suggestions because everything is good.</t>
  </si>
  <si>
    <t>無難に‼️</t>
  </si>
  <si>
    <t>Assembling my own PC!! ️ After making various choices, I decided on this CPU. I hope it turns out good (-ω-人)</t>
  </si>
  <si>
    <t>7a2sepk2ol1sck6k41fausujcb</t>
  </si>
  <si>
    <t>Product is legit. It also comes with a stock cooler.\n\nI don't have a picture when it was still in the box because I was too excited. Task manager photo shows i5-11400.</t>
  </si>
  <si>
    <t>I bought two of them. One on an ASRock H570 Phantom Gaming 4, the other on an ASUS Prime B560M-A. I think both are overkill for what they have to do.</t>
  </si>
  <si>
    <t>Reviewed by Plaisio Greece customer</t>
  </si>
  <si>
    <t>Review of Intel CPU Core i5 11400 (12002.6 GHz12 MB)</t>
  </si>
  <si>
    <t>Cons: Gets very hot. It gets 100 degrees with the stock heatsink. I have changed the paste 3 times, nothing changes. It definitely needs a cooler</t>
  </si>
  <si>
    <t>Reviewed on www.plaisio.gr</t>
  </si>
  <si>
    <t>It would be 5 stars if you provided competent transport. But at 4 and according to the product I arrive in one piece and in perfect condition</t>
  </si>
  <si>
    <t>Gaming performance is similar to the 10600k and only slightly inferior to the 5600x at a much lower price. The heat dissipation is higher than its predecessor, but still acceptable. Perfectly paired with the b560 chipset</t>
  </si>
  <si>
    <t>wiroj66</t>
  </si>
  <si>
    <t>Value for money: Very good value. It's 11400, brand new, authentic, with Thai insurance for sure, not fake. The additional thing is that it's cheap from a shopee discount.</t>
  </si>
  <si>
    <t>A very reasonable proposition in terms of quality/price ratio. It's not a processor that overheats, so regular Fera is enough. It is definitely suitable for everyday use and gaming.</t>
  </si>
  <si>
    <t>richmanaun</t>
  </si>
  <si>
    <t>I don't know what other people will say. This shop is extremely good. The freebies are awesome too and I've bought them 2 times and have never been disappointed. The 3rd time must come haha.</t>
  </si>
  <si>
    <t>Ricardo S.</t>
  </si>
  <si>
    <t>I am satisfied with this processor. Contrary to what I thought, the included fan is quite efficient. It's worth giving it an opportunity before buying another more prestigious one.</t>
  </si>
  <si>
    <t>The processor is efficient, faster than the competitive Ryzen 3600, while the Ryzen 5600X is much more expensive and does not have built-in graphics. Despite the initial attempt at an AMD platform, I spent years on Intel, but after the price went down, I stayed with Intel and I don't regret it.</t>
  </si>
  <si>
    <t>La mejor relación precio-beneficio</t>
  </si>
  <si>
    <t>The best processor with integrated graphics for demanding graphics applications. Excellent for entry-level mid-range equipment without paying extra or sacrificing performance.</t>
  </si>
  <si>
    <t>Недорогой, современный, производительный</t>
  </si>
  <si>
    <t>The optimal percentage for inexpensive gaming builds, where the video card does the main work. The processor has sufficient performance to load powerful video cards and will not lose its relevance for several years.</t>
  </si>
  <si>
    <t>Inexpensive, fast and energy efficient processor. Compared to the previous generation, it has increased per-core performance, increased power consumption compared to 10400, and now supports M.2 ssd pci-e 4.0</t>
  </si>
  <si>
    <t>Positive points: I think the smallest of the i5 series is the ideal solution for anyone who wants a powerful business computer that will enable decent gaming Negative points: None</t>
  </si>
  <si>
    <t>Good product quality Good product quality Good product quality Good product quality Good product quality Good product quality Good product quality</t>
  </si>
  <si>
    <t>annierossalin</t>
  </si>
  <si>
    <t>Ordered yesterday afternoon. I received the item today. It's new, not yet unpacked. Exactly as ordered, nice to use, very worth it. New item still in the packet. Exactly as desired</t>
  </si>
  <si>
    <t>vegafast</t>
  </si>
  <si>
    <t>Pas la bonne fréquence</t>
  </si>
  <si>
    <t>This is the first PC that I am building for my son after various problems installing the motherboard once the processor is installed I realize that the frequency is 2.6 instead of 4.4 as agreed</t>
  </si>
  <si>
    <t>CP value: Like Quality: Like Performance: Like I have received the product! The product was delivered super fast and it arrived very quickly after placing the order! The packaging is also great, the seller has good quality and good service!</t>
  </si>
  <si>
    <t>The processor works as an additional setup on the integrated, it does the trick, the only downside is that the processor was thrown loose into the box without any protection :/</t>
  </si>
  <si>
    <t>An excellent solution for gaming, cool, has built-in graphics, which will help you survive several days when replacing a video card. You can also transfer some simple tasks to it.</t>
  </si>
  <si>
    <t>I recommend. Since I am a supporter of blue ones, I chose this model of the processor. For my basic home uses, it is completely sufficient.</t>
  </si>
  <si>
    <t>graceestacio1004</t>
  </si>
  <si>
    <t>Received fine. Thank you very much. See you again. I bought a cheap one because the coins and vouchers were a big help and there was a discount. I hope it will be fine once installed</t>
  </si>
  <si>
    <t>What can I say, a solid Intel processor. The integrated graphics card works without any problems (although the use is not demanding - office work on two monitors).</t>
  </si>
  <si>
    <t>MindStar snapper, cheap to buy otherwise the product does what you expect.</t>
  </si>
  <si>
    <t>kkung1988</t>
  </si>
  <si>
    <t>The box was dented and no shock protection was provided. It's good that the inside is normal. The shipping is good, it's fast and doesn't care about the customers. Give two points each. I like beautiful boxes. I don't like dented boxes.</t>
  </si>
  <si>
    <t>moodhook99</t>
  </si>
  <si>
    <t>Performance:Good Value: Very good The delivery staff provides good service. The store has successfully delivered the products to the customers. Received the product not too long. The product arrived in about 2 days from testing and is working normally. The delivery staff provides good service.</t>
  </si>
  <si>
    <t>valentin</t>
  </si>
  <si>
    <t>El disipador no es el mejor</t>
  </si>
  <si>
    <t>If you want to purchase this processor, you should think about purchasing a better heatsink, since your processor will reach very high temperatures, from then on everything is fine.</t>
  </si>
  <si>
    <t>Efficient, yes, but only after installing the AiO, the temperatures went to hell, the oven was terrible and that's why it didn't give me one star :(</t>
  </si>
  <si>
    <t>動作しませんでした。運が悪かったと思っ…</t>
  </si>
  <si>
    <t>It didn't work. I think it's bad luck and give up.</t>
  </si>
  <si>
    <t>The processor is very efficient. The integrated graphics will handle most undemanding games. Boxed version.</t>
  </si>
  <si>
    <t>箱難あり品なので、少し心配でしたが、箱…</t>
  </si>
  <si>
    <t>I was a little worried because the box was damaged, but there was no problem at all as it was an unopened item with only some wrinkles in the box. It was a new 12th generation and I was hesitant, but I bought it with the intention of rebuilding it in a few years. I think the performance is good according to various sites.</t>
  </si>
  <si>
    <t>narongsak.rm</t>
  </si>
  <si>
    <t>New product, exactly as ordered Comes in a cardboard box. Fast delivery. I haven't assembled it yet. Bought two pieces at a time, waiting for all the equipment to be complete before assembling, but after looking, this one is the best value at present.</t>
  </si>
  <si>
    <t>Arturo</t>
  </si>
  <si>
    <t>For this time where graphics cost 5 times more, I highly recommend it, you can have the integrated ones disabled and thus adjust the maximum price to invest in a next-generation graphics card next year, with 6 physical cores and 12 threads working at 4, 4 GHz.</t>
  </si>
  <si>
    <t>The processor is based on an updated socket from Intel 1200; the frequency of processors on this socket is not so high, but there is good overclocking power and a large number of threads; it also shows excellent performance in saving energy.</t>
  </si>
  <si>
    <t>自作PCで使用するために購入しました。…</t>
  </si>
  <si>
    <t>I purchased this to use on my home-built PC. I decided on this CPU because it was a PC for work that didn't require a graphics card.</t>
  </si>
  <si>
    <t>krefel.be Shopper</t>
  </si>
  <si>
    <t>waar voor je geld</t>
  </si>
  <si>
    <t>Perfect for an entry-level component. All it takes is a little overclocking and you'll have performance equal to a 10600K.</t>
  </si>
  <si>
    <t>Reviewed on krefel.be</t>
  </si>
  <si>
    <t>The processor is ok, but the cooling is terrible, it could not be properly mounted on the MSI board. The pins didn't want to go through the board - I had to buy a cooler.</t>
  </si>
  <si>
    <t>Perfektes Preis-/Leistungs-Verhältnis</t>
  </si>
  <si>
    <t>For this price you can't say anything. Works great!</t>
  </si>
  <si>
    <t>66ymdj3809672</t>
  </si>
  <si>
    <t>Best Feature: Original Madih products are smooth and work well</t>
  </si>
  <si>
    <t>コストパフォーマンス最高</t>
  </si>
  <si>
    <t>This is a CPU with very good cost performance. CINEBENCH also exceeds the i7 level of 10,000 a while ago. I haven't used it in a heavy way yet, but I recommend it for light games since you don't need a graphics card.</t>
  </si>
  <si>
    <t>A mid-range processor with 6 cores and 12 threads has performance close to 10600K, but power consumption is high, so a boxed cooler will not be enough.</t>
  </si>
  <si>
    <t>i5-11400</t>
  </si>
  <si>
    <t>I took it for a home server, it consumes little, more than enough power. ESXI virtual machines spin without straining</t>
  </si>
  <si>
    <t>Reliable processor. Am thrilled!</t>
  </si>
  <si>
    <t>nilapury</t>
  </si>
  <si>
    <t>Delivery from a fast seller is only in the expedition that is complicated,, fortunately the CS of the expedition is still in touch.. The inner cardboard is dented and the contents fall out of the cardboard but the outer packaging is still safe.. Original &amp; functional item., hope it lasts,, thank you..</t>
  </si>
  <si>
    <t>nnbbpp</t>
  </si>
  <si>
    <t>It works well. Packed well, box not dented or damaged. Order in the morning and in the afternoon the price is reduced to 200. Secretly hurt a little 😂 But the item was delivered very quickly, it arrived in one day.</t>
  </si>
  <si>
    <t>José F.</t>
  </si>
  <si>
    <t>Processor that does everything necessary, from work to gaming, just equip a decent cooler (the stock cooler is rubbish) and you will always have plenty of performance</t>
  </si>
  <si>
    <t>Quality: Good CP value: Good Efficiency: Good The delivery was very fast. The order was placed yesterday and it arrived today. The packaging is also very safe. It is installed and used normally.</t>
  </si>
  <si>
    <t>Salvatore</t>
  </si>
  <si>
    <t>Best value for money, and with integrated graphics. A very good CPU of only 65watts 6 cores plus 6. I recommend it.</t>
  </si>
  <si>
    <t>Reviewed on nexths.it</t>
  </si>
  <si>
    <t>すぐに届きました。箱や外観には目立った…</t>
  </si>
  <si>
    <t>It arrived soon. There were no noticeable scratches on the box or exterior, and it was carefully packaged. I'm looking forward to using it from now on.</t>
  </si>
  <si>
    <t>It's a top processor and you simply can't say more about it, Intel does a great job. ;</t>
  </si>
  <si>
    <t>s880101b</t>
  </si>
  <si>
    <t>Complete sealing, cushioning packaging, fast shipping, easy pickup, brand new in stock, the film has not been removed, normal functions, no damage at all</t>
  </si>
  <si>
    <t>This is exactly what I needed. It gives a kick. Thank you very much and I recommend it</t>
  </si>
  <si>
    <t>Justuna</t>
  </si>
  <si>
    <t>Super processor, very good in combination with the ASRock B560 Pro4 motherboard and Crucial 16GB (2x8GB) 3600MHz CL16 memory, it works great. I recommend it</t>
  </si>
  <si>
    <t>Reinhard</t>
  </si>
  <si>
    <t>For my purposes a good processor for a good price.</t>
  </si>
  <si>
    <t>Very good processor. It only gets 35 degrees warm for my office applications.</t>
  </si>
  <si>
    <t>十分満足できる性能</t>
  </si>
  <si>
    <t>It's been a while since I assembled a PC. Although the 11th generation does not have a very good reputation, with built-in GPU + TUF GAMING B560-PLUS WIFI + DDR4 + bios initial settings, Cinebench R23 (multi) 10141pts was quite satisfactory.</t>
  </si>
  <si>
    <t>Bardzo dobry procesor.</t>
  </si>
  <si>
    <t>With the mag b560m bazooka board and spartan 4max it works stably at 4.2 GHz without OC. It currently has limits enabled</t>
  </si>
  <si>
    <t>Very fast delivery, complete items according to specifications. But the product warranty is not full. 10 month warranty but it's okay, I think I'm selling it before the warranty expires, waiting for DDR5 to be a bit cheaper.</t>
  </si>
  <si>
    <t>An excellent processor for gaming and work with 6 cores and 12 threads. Quite energy efficient yet powerful</t>
  </si>
  <si>
    <t>Very good processor with quite good integrated graphics. It works great in games and in programs such as Lightroom and Photoshop</t>
  </si>
  <si>
    <t>Everything is fine, definitely a good choice. This is one of the better processors. Nothing more nothing less</t>
  </si>
  <si>
    <t>The processor is completely comfortable for everyday use. No problems with assembly. Very good equipment.</t>
  </si>
  <si>
    <t>Very nice process. In gaming, it is better than its counterpart r Ryzen 5 3600X. I highly recommend.</t>
  </si>
  <si>
    <t>Best Feature: for further assessment later when it has been assembled, thank you, the goods have been received</t>
  </si>
  <si>
    <t>syl20</t>
  </si>
  <si>
    <t>a proc with top integrated graphics chipset for advanced office configuration</t>
  </si>
  <si>
    <t>Core i5 11400 is as efficient as Ryzen 5 5500 and Ryzen 5 5600, so I recommend it very well</t>
  </si>
  <si>
    <t>madan450500</t>
  </si>
  <si>
    <t>Thank God, the item has arrived, there are no dents or anything else, it's still sealed and packaged neatly. Haven't tested it yet, just waiting for the monitor.</t>
  </si>
  <si>
    <t>Apostolesc</t>
  </si>
  <si>
    <t>I knew what I was buying, and depending on the budget, it is an exceptional product</t>
  </si>
  <si>
    <t>Overall, I was pleased with the purchase, especially if the device was purchased at a reasonable price and not overpaid.</t>
  </si>
  <si>
    <t>Ordered together with other components (and PC assembly service). It works well, but it's hard to say more or compare.</t>
  </si>
  <si>
    <t>Efficient processor, everything ok. The box cooling is noisy, so I recommend buying additional cooling immediately :)</t>
  </si>
  <si>
    <t>Compra 100% recomendable</t>
  </si>
  <si>
    <t>The processor arrived fully sealed and very well protected, it was delivered faster than expected.</t>
  </si>
  <si>
    <t>Reviewed on liverpool.com.mx</t>
  </si>
  <si>
    <t>Heino</t>
  </si>
  <si>
    <t>Good price, fast processor with sufficient iGPU for everyday use.</t>
  </si>
  <si>
    <t>A very good processor, I bought it with the system because graphics cards are expensive now (written on May 22, 2021) in Valorant at high approx. 60-120</t>
  </si>
  <si>
    <t>channarongn</t>
  </si>
  <si>
    <t>Fast delivery, package arrived in perfect condition. The item is not damaged. Should have added something a little better to protect against shock. Overall good.</t>
  </si>
  <si>
    <t>Everything's ok. It's too early to write anything more. The delivery itself was very fast. The processor is working.</t>
  </si>
  <si>
    <t>A processor with very good specifications and an excellent price. I recommend.</t>
  </si>
  <si>
    <t>Quite an efficient processor for this price. I have nothing to complain about</t>
  </si>
  <si>
    <t>hsxyps4f_m</t>
  </si>
  <si>
    <t>Performance:Fast sending,prices good ,item quality trust ,THANK AGAIN.</t>
  </si>
  <si>
    <t>10世代のCPUと比べると価格が安く起…</t>
  </si>
  <si>
    <t>Compared to the 10th generation CPU, the price is cheaper and I thought the startup performance was improved, so I hope the graphics will be improved.</t>
  </si>
  <si>
    <t>janatz</t>
  </si>
  <si>
    <t>New product works fine, no problems. The warranty will run for 2-3 months, but the store will provide full warranty from the date of purchase. I'd like to add some cushioning material. Bought from the store and never had shock protection installed. I'm afraid that if I'm unlucky, the shipping will damage the product. Giving 4 stars because the store didn't answer anything is considered a lot. If you answer the customer please give 5 stars.</t>
  </si>
  <si>
    <t>git porcek, it works well in the Valorant league and other games, I recommend it nice nice very nice legancko haj</t>
  </si>
  <si>
    <t>The processor has blown my old i5-8300h by almost PLN 50 in terms of performance... it can handle every game on ultra without any problems.</t>
  </si>
  <si>
    <t>It's good, but you need to invest in newer graphics to run the games</t>
  </si>
  <si>
    <t>Pros: Speed, low temperature, good value for money</t>
  </si>
  <si>
    <t>Perfect for gaming :) Finally, the graphics took off</t>
  </si>
  <si>
    <t>nuttavan197401</t>
  </si>
  <si>
    <t>Fast delivery, inexpensive price, like it very much, good quality. Anyone who is interested in products like this, recommend using it. Fast delivery, inexpensive price, like it very much, good quality. Anyone who is interested in products like this, please use it.</t>
  </si>
  <si>
    <t>Efficiency: Like, Quality: Like, CP value: Like</t>
  </si>
  <si>
    <t>OPREA</t>
  </si>
  <si>
    <t>I appreciate the fact that you called me to clarify the questions raised during the observations!\nHAPPY BIRTHDAY AND HEALTH!</t>
  </si>
  <si>
    <t>今のところi5-11400が性能的にも…</t>
  </si>
  <si>
    <t>At the moment, I think the i5-11400 is the easiest to target in terms of performance and price, so I installed two for my home desktop. The GU built into the CPU is powerful.</t>
  </si>
  <si>
    <t>works great. but I suggest the OEM version plus something better for cooling;)</t>
  </si>
  <si>
    <t>The best ratio of quality and performance to price, runs better than i7 5-6 gen. I recommend</t>
  </si>
  <si>
    <t>A good processor for inexpensive and proven motherboards. Great choice in terms of price/quality.</t>
  </si>
  <si>
    <t>When it comes to price-performance, this CPU is unbeatable</t>
  </si>
  <si>
    <t>Cooling included, really good and quiet, temperatures do not exceed 60 degrees under load.</t>
  </si>
  <si>
    <t>It works, together with the SilentiumPC Spartan 4Max cooler and the included paste, max temperature 60 degrees C</t>
  </si>
  <si>
    <t>Perfect for work and moderate gaming! Great value for money!</t>
  </si>
  <si>
    <t>profitable processor, budget phone with six cores, excellent performance</t>
  </si>
  <si>
    <t>The product is exactly as shown in the picture for sale. The packing is very good. Fast delivery Affordable price Thank you very much, sir. ..The quality of the product is very good. Very good value The service from the store is very good.</t>
  </si>
  <si>
    <t>Thank you to the seller for the fast arrival, the packaging is complete and undamaged, the items are correct, the packaging is very careful, and the product is of high quality. I bought it to upgrade my computer, but the motherboard has not arrived yet and has not been assembled and used. Thank you ^=^</t>
  </si>
  <si>
    <t>コストパフォーマンスがとても高いので購…</t>
  </si>
  <si>
    <t>I bought it because it has very high cost performance. Since it is an Intel product, you can use it with confidence in terms of quality.</t>
  </si>
  <si>
    <t>It consumes more power than my i9 10900k on the same motherboard.</t>
  </si>
  <si>
    <t>A great processor and an integrated processor on which you can play less demanding LoL games.</t>
  </si>
  <si>
    <t>Dededu</t>
  </si>
  <si>
    <t>fait le job</t>
  </si>
  <si>
    <t>multitasking good in office very good in gaming does not heat up too much and it is economical.</t>
  </si>
  <si>
    <t>Upgrade from i3-10100f. It works flawlessly</t>
  </si>
  <si>
    <t>Pros: Does what it's supposed to.</t>
  </si>
  <si>
    <t>I really like it, ordered it yesterday and got it today. Yes, it works normally. I will come to order from this shop again.</t>
  </si>
  <si>
    <t>A good and good price processor from Intel. Most importantly, cool.</t>
  </si>
  <si>
    <t>APPROX. Irreproachable.</t>
  </si>
  <si>
    <t>迅速な対応誠にありがとうございました。</t>
  </si>
  <si>
    <t>Thank you very much for your quick response. The shipping time was very quick and I was able to do business with peace of mind. I used the product right away and it has been working without any problems. I would like to purchase it again if I have the opportunity.</t>
  </si>
  <si>
    <t>Perceval91</t>
  </si>
  <si>
    <t>Un processeur génération 11, qui fait son job</t>
  </si>
  <si>
    <t>Good little processor for 200€!</t>
  </si>
  <si>
    <t>pcbox.com Shopper</t>
  </si>
  <si>
    <t>It is not the most modern, but reliable and suitable for my use</t>
  </si>
  <si>
    <t>I have no complaints, high gaming performance. I recommend!!</t>
  </si>
  <si>
    <t>The cool, powerful processor played various titles and none of them experienced any significant drops</t>
  </si>
  <si>
    <t>Jorge S.</t>
  </si>
  <si>
    <t>I hope it lives up to expectations (keeping a PC active for a long time)</t>
  </si>
  <si>
    <t>in CSGO 100 fps on average, performance even good with integrated graphics</t>
  </si>
  <si>
    <t>I highly recommend it + nicely packaged.</t>
  </si>
  <si>
    <t>at the time of purchase 12/2021, the best price-to-computing power ratio</t>
  </si>
  <si>
    <t>注文から発送まで迅速な対応をしていただ…</t>
  </si>
  <si>
    <t>Thank you for your prompt response from ordering to shipping. The packaging was careful, the product was in good condition, and I was able to confirm that it started up successfully. I will use you again if I have the opportunity.</t>
  </si>
  <si>
    <t>Exactly as described, product well packed, fast delivery, product quality ok You have to try it out first.</t>
  </si>
  <si>
    <t>The optimal choice for equipment without crazy requirements.</t>
  </si>
  <si>
    <t>thanathorn98</t>
  </si>
  <si>
    <t>The product is ok, but the pad doesn't look very sturdy.</t>
  </si>
  <si>
    <t>A great choice for the hard time waiting for an interesting GPU offer. It allows for trouble-free work in an office and home environment while providing basic graphic support.</t>
  </si>
  <si>
    <t>With passive cooling, raspberry honey, the box cannot be heard.</t>
  </si>
  <si>
    <t>Sync with cpu comes in beautiful, black color, newer model than the 10th gen, very powerful.</t>
  </si>
  <si>
    <t>Everything works as it should. Great process!</t>
  </si>
  <si>
    <t>songtham999</t>
  </si>
  <si>
    <t>What needs to be improved to have standards is Wrap the product inside the box</t>
  </si>
  <si>
    <t>andrzej</t>
  </si>
  <si>
    <t>Transakcja udana, obsługa bardzo miła</t>
  </si>
  <si>
    <t>The product is undamaged, it works.</t>
  </si>
  <si>
    <t>puspo_pranoto</t>
  </si>
  <si>
    <t>Item arrived quickly and safely...haven't tried it yet, hopefully it will last...amen......</t>
  </si>
  <si>
    <t>I bought it for a gaming computer, the performance is more than enough.</t>
  </si>
  <si>
    <t>MARIUSZ</t>
  </si>
  <si>
    <t>The processor was purchased using a promotional code for PLN 799, the price compared to other online stores seems to be a good purchase overall, it's great to purchase via the application and the prices seem reasonable at the moment, the rest of the components are also ordered from XCOM</t>
  </si>
  <si>
    <t>The price and quality are elegant</t>
  </si>
  <si>
    <t>sugarboo_</t>
  </si>
  <si>
    <t>The shop ships very quickly. But the product packaging is very thin, but there is no damage, which can be forgiven. Overall, it's worth the cheap price. I like people with a small budget like us.</t>
  </si>
  <si>
    <t>ameliagroub</t>
  </si>
  <si>
    <t>Good quality, friendly seller, quick response, just try it out</t>
  </si>
  <si>
    <t>Ilona</t>
  </si>
  <si>
    <t>Everything as described. I recommend</t>
  </si>
  <si>
    <t>The price-quality ratio is more than very good</t>
  </si>
  <si>
    <t>boccajaw</t>
  </si>
  <si>
    <t>Good price but long wait for delivery The shop provides good quality service. Request and receive invoices from the store. Logistics service providers provide excellent quality services.</t>
  </si>
  <si>
    <t>mimire</t>
  </si>
  <si>
    <t>intel</t>
  </si>
  <si>
    <t>Very good processor I recommend Intel no worries</t>
  </si>
  <si>
    <t>pawaraid</t>
  </si>
  <si>
    <t>Product delivered quickly But packing the parcel isn't good enough. No bubbles were added at all, even though the product is a product that requires high care in shipping.</t>
  </si>
  <si>
    <t>Good quality products The store delivers products quickly. This shop is much cheaper than other shops. Tried it with the machine and it works fine.</t>
  </si>
  <si>
    <t>doolp</t>
  </si>
  <si>
    <t>very good product, matches the description</t>
  </si>
  <si>
    <t>buying01</t>
  </si>
  <si>
    <t>Mein Preisleistungssieger</t>
  </si>
  <si>
    <t>for the price there is nothing better</t>
  </si>
  <si>
    <t>Box cooling for the trash, the processor itself is great.</t>
  </si>
  <si>
    <t>great processor for budget gaming PCs</t>
  </si>
  <si>
    <t>THE BEST PROCESSOR FOR A BUDGET GAMING COMPUTER</t>
  </si>
  <si>
    <t>It is more efficient than I expected</t>
  </si>
  <si>
    <t>It is a good experience to buy computer parts for the first time. The quality is very good and the price is cheap. I will continue to repurchase next time. Thank you to the seller. I wish you a prosperous business. Like it.</t>
  </si>
  <si>
    <t>Novac</t>
  </si>
  <si>
    <t>Significant leap compared to the previous generation.</t>
  </si>
  <si>
    <t>The boss shipped the goods very quickly, which is great. (Although I’m going to prepare for the unified test, it’s a pity that I haven’t installed it yet. I’m looking forward to it.</t>
  </si>
  <si>
    <t>cheap, powerful processor</t>
  </si>
  <si>
    <t>The quality is very good, exactly as described by the seller. I really like it. It completely exceeded my expectations. The packaging is very careful. I will come back to this good seller again.</t>
  </si>
  <si>
    <t>Good price, reasonable, fast delivery, good product. There will definitely be a chance to come and buy the product again next time. The package came very well. Good quality products</t>
  </si>
  <si>
    <t>The shipping speed is very fast and the items are well packaged. A good seller worth recommending. I will repurchase other products if I have the opportunity.</t>
  </si>
  <si>
    <t>duen007</t>
  </si>
  <si>
    <t>Good quality products, reasonable price, warranty starts 08/21. Product packaging is good enough. But the delivery is very fast. The delivery staff provide very good service.</t>
  </si>
  <si>
    <t>Exactly what I expected</t>
  </si>
  <si>
    <t>Works smoothly.</t>
  </si>
  <si>
    <t>The shipping speed is very fast. The outer packaging is very complete. The product is not damaged or broken. I will buy it again if necessary. Thank you.</t>
  </si>
  <si>
    <t>- D. M. M. M.</t>
  </si>
  <si>
    <t>Excellent product and at an affordable price.</t>
  </si>
  <si>
    <t>Preis/Leistung Top</t>
  </si>
  <si>
    <t>Top CPU for inexpensive systems.</t>
  </si>
  <si>
    <t>kenskyraker</t>
  </si>
  <si>
    <t>I have received the product. Checked the warranty through the new item, but deducted 1 star. Chat doesn't answer. When ordering, it makes me feel a little lonely. I suspect there are many customers.</t>
  </si>
  <si>
    <t>Alice</t>
  </si>
  <si>
    <t>Works to control the small server at home</t>
  </si>
  <si>
    <t>alt_riyan91</t>
  </si>
  <si>
    <t>Very nice...!!</t>
  </si>
  <si>
    <t>for the price of PLN 850, one of the better choices</t>
  </si>
  <si>
    <t>Everything as described.</t>
  </si>
  <si>
    <t>The store delivered quickly, good service, the product was neatly packaged. Received the full amount and correct according to the details posted for sale. Good quality products.</t>
  </si>
  <si>
    <t>The efficient processor works flawlessly.</t>
  </si>
  <si>
    <t>freeman10</t>
  </si>
  <si>
    <t>Perfect. No worries, fast and careful shipping. No complaints.</t>
  </si>
  <si>
    <t>firdausanuar25</t>
  </si>
  <si>
    <t>Brg has arrived, nice packaging, cheapest CPU in shoppe. TQ seller. There's luck ordering again.</t>
  </si>
  <si>
    <t>The product received is correct as ordered, the details match what was posted. The collection is according to shopee's standards. It is considered good and worth it.</t>
  </si>
  <si>
    <t>Works flawlessly :/</t>
  </si>
  <si>
    <t>great performance for this price</t>
  </si>
  <si>
    <t>Intel to intel</t>
  </si>
  <si>
    <t>André F.</t>
  </si>
  <si>
    <t>Good quality/price ratio</t>
  </si>
  <si>
    <t>Perfect fan provided</t>
  </si>
  <si>
    <t>adrieldeva</t>
  </si>
  <si>
    <t>steady</t>
  </si>
  <si>
    <t>Janusz</t>
  </si>
  <si>
    <t>trouble-free operation for 5 months.</t>
  </si>
  <si>
    <t>Really great, really great, really great.</t>
  </si>
  <si>
    <t>roman</t>
  </si>
  <si>
    <t>☆信頼出来るお店です☆</t>
  </si>
  <si>
    <t>Thank you for your kind and courteous response, including email correspondence and product shipping. Thank you for your continued support.</t>
  </si>
  <si>
    <t>I received the item. Fast delivery Excellent quality</t>
  </si>
  <si>
    <t>Superb packaging, tip top service and so far the cheapest price on Shopee🤙🏼</t>
  </si>
  <si>
    <t>Like. Shipping is super fast. Will buy again if needed!!!!!!!!!!!!</t>
  </si>
  <si>
    <t>rebelution_pride</t>
  </si>
  <si>
    <t>4 stars, haven't tried it yet</t>
  </si>
  <si>
    <t>LUPU F.</t>
  </si>
  <si>
    <t>works elegantly</t>
  </si>
  <si>
    <t>nothing more nothing less</t>
  </si>
  <si>
    <t>Good process, I recommend</t>
  </si>
  <si>
    <t>The shipping speed is super fast, the packaging is very complete, and the price is very favorable. I will buy it again next time.</t>
  </si>
  <si>
    <t>Super product.</t>
  </si>
  <si>
    <t>monster not processor</t>
  </si>
  <si>
    <t>suherlansyah123</t>
  </si>
  <si>
    <t>The item is as ordered 👍👌 the package is safe and stable 👍👍 it has not been tried yet</t>
  </si>
  <si>
    <t>The best process</t>
  </si>
  <si>
    <t>It's doing fine</t>
  </si>
  <si>
    <t>edypranatanasution</t>
  </si>
  <si>
    <t>Hopefully it lasts Amen.</t>
  </si>
  <si>
    <t>I am satisfied</t>
  </si>
  <si>
    <t>Proc as per cent</t>
  </si>
  <si>
    <t>fahruddin_boy</t>
  </si>
  <si>
    <t>Original, fast response, super fast delivery, recommended shop</t>
  </si>
  <si>
    <t>maharuddhinq</t>
  </si>
  <si>
    <t>milodanz</t>
  </si>
  <si>
    <t>Very worth it. Good delivery.</t>
  </si>
  <si>
    <t>Thank God it arrived quickly and safely...</t>
  </si>
  <si>
    <t>So far it works ok</t>
  </si>
  <si>
    <t>good at his job</t>
  </si>
  <si>
    <t>Intel to Intel</t>
  </si>
  <si>
    <t>mekpud</t>
  </si>
  <si>
    <t>be a good person</t>
  </si>
  <si>
    <t>for this price ok</t>
  </si>
  <si>
    <t>Fast delivery, item ok, thanks</t>
  </si>
  <si>
    <t>aa.shop_solution</t>
  </si>
  <si>
    <t>Ingram warranty, the shop provides very good service and delivers quickly.</t>
  </si>
  <si>
    <t>lianakeryn</t>
  </si>
  <si>
    <t>Great seller with fast shipping!</t>
  </si>
  <si>
    <t>matawarin</t>
  </si>
  <si>
    <t>Good, fast delivery</t>
  </si>
  <si>
    <t>Руслан Грамотин</t>
  </si>
  <si>
    <t>Didn't get it due to lousy service.</t>
  </si>
  <si>
    <t>michele</t>
  </si>
  <si>
    <t>Rating 4 su 5.</t>
  </si>
  <si>
    <t>The shipping speed is fast and the price is reasonable. I will repurchase it again if I have the opportunity. Thank you to the seller for your business!</t>
  </si>
  <si>
    <t>It’s quite cost-effective to buy it with a discount coupon. It’s also guaranteed by an agent, and it’s shipped quickly. I will buy it again if necessary.</t>
  </si>
  <si>
    <t>fastder</t>
  </si>
  <si>
    <t>Fast delivery, product exactly as described</t>
  </si>
  <si>
    <t>csbyathapon</t>
  </si>
  <si>
    <t>Very fast delivery, answered all questions</t>
  </si>
  <si>
    <t>iwiews</t>
  </si>
  <si>
    <t>Sent very quickly.</t>
  </si>
  <si>
    <t>chalermchai_kawlee</t>
  </si>
  <si>
    <t>Fast delivery in 1 day</t>
  </si>
  <si>
    <t>wandiedekozen</t>
  </si>
  <si>
    <t>👍👍👍🤝</t>
  </si>
  <si>
    <t>No lo recibí</t>
  </si>
  <si>
    <t>I always get mediocre bins</t>
  </si>
  <si>
    <t>Having a fellow reviewer talk about their stock voltages would be informative, but when I see stock speeds pulling 1.55V on what was the smallest lithography available at the time, it does feel like this product was designed to burn out. Reducing the maximum multiplier to 50 for a 5GHz max keeps my voltage at or below 1.405V which is far more efficient and reduces the necessary cooling capacity which I clearly have some room for with the Glacial board. My chip was rather unstable when attempting to push anywhere being stock speeds, and the voltage required simply wasn't worth it in the case of a workstation focused build. This CPU will run my 5333MHz sticks at full speed if I remove 2 of them: the Integrated memory controller will hit +1.4V on its own with this configuration ...More</t>
  </si>
  <si>
    <t>bradkman</t>
  </si>
  <si>
    <t>This is a great CPU!</t>
  </si>
  <si>
    <t>Pros: - Overclocks very well as long as youre willing to up the power limit appropriately - Very stable platform, which is the main reason why I purchased this CPU - Its a perfect CPU for gaming and CAD when you need high IPC Cons: - Very power hungry for 8-cores - Can run very hot when the power limit hits a certain threshold - A little pricey at the moment, but worth it depending on what youre using it for - And of course, the big con which is that its a 14nm chip Other Thoughts: Ill be honest, I am very impressed with this CPU. I was very torn whether to go with the Ryzen 5900x, but for my line of work, I really needed a CPU with a high IPC, which this fits the bill. Ive got this overclocked to 5.1GHz on all cores, with it set to turbo boost to 5.3GHz on one core (two ...More</t>
  </si>
  <si>
    <t>AppleSheep</t>
  </si>
  <si>
    <t>Its good for my use case ...</t>
  </si>
  <si>
    <t>You might wonder why I bought this instead of investing in 12900k or 12700k or anything like that since 11th gen has a very bad repo from tech community overall... in my case, I built a PC on 2020 and I had bought a 1900 (non k) version. I mainly use it for work and gaming. No major multi-thread use case for me. I invested in a very nice z490 top of the line back then MEG ACE. As we stand here now, there were following paths - continue to use the 10900 on such a great over clocking board, get a 10900K or invest in z690, ddr5, 12th gen processor etc. My goal is to use the z490 platform for another two years or so. Hence, I decided to update to 11900k as it is at a massive discount as of today. It gives me pcie gen 4 support (since MEG ACE supported it) and offers a 19% IPC ...More</t>
  </si>
  <si>
    <t>A strong CPU with powerful performance. There will hardly be any applications at the moment that push the processor to its limits for normal users. Amazing the recessions on the performance and the comparison to the predecessor 10900K. The bottom line is that this CPU is more powerful than its predecessor! Be it new instruction sets, PCIE 4.0 or the additional data lanes! It is also clear that Intel once again gave everything on the 14NM architecture! If you still use mainboards on this basis, you can't go wrong with the CPU. In terms of price, unfortunately, a good 25% too expensive... However, the cooling is a challenge. But those who order the K version are certainly ready for experiments...</t>
  </si>
  <si>
    <t>Greg G.</t>
  </si>
  <si>
    <t>Star of the Build in my opinion!</t>
  </si>
  <si>
    <t>CPU: i9-11900k (Haven't overclocked it yet) MoBo: MSI MPG Z590 Gaming Force GPU: MSI RTX 3070 Gaming X Trio Case: Corsair ICUE 5000X RAM: 4 Sticks of Corsair Vengeance RGB SL 32G (2x 16GB) PSU: Thermaltake Toughpower GF1 1000W 80+ Gold AIO: CORSAIR iCUE H150i ELITE CAPELLIX WHITE, 360mm Radiator SSD: WD_BLACK 1TB SN750 NVMe Internal Gaming SSD Solid State Drive WD_BLACK 1TB SN750 NVMe Internal Gaming SSD Solid State Drive WD_BLACK 500GB SN750 NVMe Internal Gaming SSD Solid State Drive with Heatsink Removed Samsung SSD 860 EVO 1TB 2.5 Inch SATA III Internal SSD (MZ-76E1T0B/AM Misc: Asiahorse Power Supply Sleeved Cable for Power Supply Extension Cable Wire Kit CORSAIR iCUE SP120 RGB ELITE Performance 120mm White PWM Triple Fan Kit Comments: When placed at the top of the case ...More</t>
  </si>
  <si>
    <t>Electrosoft</t>
  </si>
  <si>
    <t>[Rewarded Review] Was working great till it wasn't</t>
  </si>
  <si>
    <t>Excellent performance on par if not better than my 5800x which is a golden sample with both running on EVGA 360mm AIOs. 11900k runs much hotter and draws much more power to do it, but it does it and that's what matters. Expect pulls of up to 300w+ using Intel ABT mode and heavy workloads as Intel ABT mode defaults to ~1.45v. An AIO is pretty much required or at worst a cooler ambient case with a Noctua NH-D15 at the minimum or accept running at stock (or lower) speeds when running heavy multi threaded workloads. During gaming sessions, temps never hit 70 and stayed in the low to mid 60's even in Intel ABT mode (5.1 multi / 5.3 single). I was pretty happy with my 11900k but..... Unfortunately my CPU died. While playing WoW, system suddenly shut off. Went to power back on ...More</t>
  </si>
  <si>
    <t>RUCO</t>
  </si>
  <si>
    <t>If you are looking for a good LGA 1200 processor, look no further. Despite negative reviews at launch and even to this day, this processor is a solid choice for gamers. I play AAA games such as MWII and average 125 FPS, which isn’t a high end FPS count, but adequate for a casual gamer. The chip idles at 25-29 C and 65-75 when playing games and using multiple programs. Overall solid chip.</t>
  </si>
  <si>
    <t>Lawrence</t>
  </si>
  <si>
    <t>Amazing blazing fast processor</t>
  </si>
  <si>
    <t>I think Intel could tone down the packaging a bit, the thing is boxed like a Rolex and I could use the $10 or whatever rather than the weird fancy box. That's my only criticism. Properly installed in a Z590 motherboard with a cooler rated for 200W TDP and an 850W power supply, it will run all day overclocked 5.0 GHz on 8 cores with all turbo time limits and power limits removed. At 100%, the CPU was drawing about 125W TDP at the socket, with temps in the 60 - 70 (C) degree range. A stable high performance power supply and CPU cooler will be the limiting factors on this chip's performance. You'll get high temp throttling or unstable voltages if you cheap out on those components.</t>
  </si>
  <si>
    <t>VltKpr</t>
  </si>
  <si>
    <t>[Rewarded Review] Got a dud, seemed like a noticeable improvement.</t>
  </si>
  <si>
    <t>After installing this in my MSI MEG Z590 ACE to replace a core i7 10700k, my system was noticeably faster. I'd say it was about a 20% overall increase in speed because the new processor was taking advantage of PCI Express 4 for my SSD and RTX 3070 graphics card. I was shocked to find out that I got a lemon though. Not long after installing it and playing a few games to see the difference in frame rate, I decided to really put it through it's paces and do some benchmarking with 3DMark. At the end of one of the tests, windows bluescreened. I made sure to check that my BIOS was on the latest version and I also reset it to the default settings. At this point, it didn't take long for windows to throw up more bluescreens after launching 3DMark again. The error codes were also ...More</t>
  </si>
  <si>
    <t>[Rewarded Review] Boost your entire PC Ecosystem!</t>
  </si>
  <si>
    <t>I was skeptical of buying this CPU at first. There is a ton of negative and contradictory information on YouTube on this chip. I paired this with a Rog Maximus XIII Hero(highly recommend) and a Kraken Z53 240mm AIO(360mm would be ideal) When I first installed &amp; overclocked, it was highly unstable while gaming. I hit peaks of 77* and throttled down to 4700 mhz. I was planning on returning it after night one. Next day with a little more time for the thermal paste to cure, I updated my bios and drivers for my MB and had fantastic results. I hit peaks of 70* while gaming, and never dropped below 5000 mhz. This chip improves performance of your entire PC. RAM and SSD benched way higher than with 10th gen. I highly recommend this for anyone who is looking for the best from ...More</t>
  </si>
  <si>
    <t>James S.</t>
  </si>
  <si>
    <t>This processor is more than powerful enough to drive almost anything flawlessly. Excellent piece of kit, runs slightly warmer than any other processor I’ve ever owned. If you’re considering this and you don’t have the money to come up from the Z490 boards, this is a top notch buy. The only thing I’ve found to be limited even with this processor is MSFS.</t>
  </si>
  <si>
    <t>GPUZ</t>
  </si>
  <si>
    <t>[Rewarded Review] Great Gaming CPU</t>
  </si>
  <si>
    <t>I have the i9 11900K, got it on "Rocket Lake" release day, specifically for gaming as I wanted something new on the market. I since got the Asus Z590e Mobo, 32Gb 3600Mhz ram and Asus Tuf 3090 OC GPU. I just finished my build and my initial assessment is very good. Yes, it's fast and CAN certainly overclock. It does warm up a bit when pushed past 4.88Ghz. Can sit @ 5.1 all day whilst I'm on Microsoft Flight Simulator. Gives me very high FPS for MSFS around 45-60 over NYC,London,Tokyo... Not bad at all for a CPU. My previous PC that I still have is with the i9 10900K with Asus Tuf 3080 OC. And it performs well to but does bottleneck a bit more than the i9 11900K so in conclusion this is a very fast CPU, It does heat up so NO air cooling whatsoever, water cooling is a must. It ...More</t>
  </si>
  <si>
    <t>It was the processor all along</t>
  </si>
  <si>
    <t>Decided to build a new computer again. Ordered all the parts and sat on my hands waiting for everything to come in. After cursing FedEx several times, I finally got all the parts. Put everything together and figured Id try windows 11. Everything worked great at the beginning. Then the computer would freeze. Like everything just stops. Not a bsod, but just the mouse and keyboard stopped. I spent the next three week trying to sort this out. Thought maybe it was windows 11. Nope did the same on windows 10. Thought maybe the ram. Nope again. Tried different sticks and tried sticks from another computer. Same result. Maybe the power supply. Nope. Maybe the motherboard. But another same problem followed. Tried different hard drives as well. Finally after all of that I decided the ...More</t>
  </si>
  <si>
    <t>Nice upgrade over i7 10700k</t>
  </si>
  <si>
    <t>The i9 11900k is getting so much negative press lately. Its basically ice lake instead of sky lake cores (finally a different architecture)! Its a welcomed departure, and it will have its drawbacks but nothing so crazy as were hearing from reviewers! Unless your into heavy productivity and in that case your already on Ryzen with its numerous cores/threads. I have my i9 11900k beast paired with an RTX 3090FE and 4x8gb 3600mhz ram on a Gigabyte z490 Master cooled by Noctua NH-D15. I am truly in 4K gaming bliss! Pcie gen 4 and resizable bar support all provide exceptional performance! I am extremely happy with my purchase and I havent looked back or regret coming from my i7 10700k or rather what was really a 10th gen i9 9900k in disguise.</t>
  </si>
  <si>
    <t>Andrew KS</t>
  </si>
  <si>
    <t>Rocket Lake rocks!</t>
  </si>
  <si>
    <t>I picked this CPU on opening day about 2 weeks ago. Finally finished my PC build and the i9 11900K CPU IMHO, performers flawlessly! As far as my gaming is concerned, it's as good as the others. On Microsoft Flight Simulator it absolutely is BOSS! 45-65 FPS over NYC,London,LA,Tokyo @ Ultra settings except for cockpit refresh rate on medium... Compared to my i9 10900KF that had some hiccups this gem of a CPU can render the images with little to NO stutter at times. It does run HOT! Can certainly overclock to 5.3 though I have it @ 5.1 and that's where it stays with no problems. Does the XMP and all that. I'm using Corsair 3600mhz 32GB, WD black 2T ssd with Asus Tuf 3090 OC and 850w PS. I'm very happy with my new CPU and I would recommend it to anyone interested primarily in gaming.</t>
  </si>
  <si>
    <t>ThomasB</t>
  </si>
  <si>
    <t>[Rewarded Review] Upgrade from Intel I3-10100 to I9-900k</t>
  </si>
  <si>
    <t>This upgrade was well worth the money. Once I upgraded my GPU to RTX-3080ti FTW3 Ultra I thought the i3 was a bottleneck. After upgrading to the I9-900k I'm seeing gaming frame rate increases of 40-55 frames or more. Solid gen 11 cpu even with 8 cores and a great price from Best Buy.</t>
  </si>
  <si>
    <t>SicilianSam</t>
  </si>
  <si>
    <t>[Rewarded Review] Best Buy Price Matching Amazon!</t>
  </si>
  <si>
    <t>Great CPU. This CPU is an upgrade from the i7-11700K for me. Bought this at a great price since Best Buy Priced matched it from Amazon for me!! Saved over $200. Not much of an upgrade i realize but this CPU is no longer being made and wanted to make sure i had a spare just in case =).</t>
  </si>
  <si>
    <t>Power CPU takes a lot of power</t>
  </si>
  <si>
    <t>It is a fast cpu, that made me have to change my psu along with my cooling system — I was using an air cooling i5 before and now I have to use a 280mm water cooling system. Then the idle temperature could be maintained low 40s or high 30s. When playing games or having multiple tasks the temperature is about 50-60. I ran it on full load for 10minutes and the temp was 70+, but haven’t reached 80 yet. Be sure to upgrade the cooling before using this cpu!</t>
  </si>
  <si>
    <t>Jdilla</t>
  </si>
  <si>
    <t>I initially bought the I7 11700k for my build. I have a 9 year old who all of a sudden became very interested in computer gaming and needless to say I needed to build another rig if I ever planned on using my computer again. I ended up going with an upgrade on the CPU and went for this chip. So far I haven't had any issues I haven't really noticed much of a change but I also haven't put it through it's paces yet either. I'm currently running it on an Asus z-590e with 64gb of ddr4 3600, and a EVGA rtx 3060ti.</t>
  </si>
  <si>
    <t>Ks85</t>
  </si>
  <si>
    <t>[Rewarded Review] Don't believe the bad reviews, a most have!!!!!!!!</t>
  </si>
  <si>
    <t>I was running the I-9 10gen for awhile and really enjoyed it, but I wanted to try the 11 gen. after reading many bad things about it, I held off for awhile, but after installing the 11gen I overclocked 51%, running 5.20 Ghz at idle, and close to 5.30 Ghz gaming, but it does run a bit warm at 51% over clocked, But if you dont mind a little temp change I would get this one. I mean at idle am running about 29c to 32c. But mixed MX 5 paste. with a MSI 360mm am running at easy 50c to 60c well gaming ( heavy gaming ). But then again I have a case that enclosed but has great air flow. In the end you will need a good cooler and enough air flow to handle the temps. If not your temps will be to high. As far as gaming I have noticed a better response time and FPS vs the 10 gen.</t>
  </si>
  <si>
    <t>GameCard</t>
  </si>
  <si>
    <t>[Rewarded Review] Outstanding CPU</t>
  </si>
  <si>
    <t>The 11th Gen Intel CPU’s are amazing. I have the i7 and i9 of the 11 Gen CPU’s. If you are going to spend the money for an i7. Spend a little extra and get the i9 setup. The extra cost is minor. Compared to the benefits of having. A more powerful i9 cpu. I have purchased several i7 CPU’s over the past 13 years. I have paid for the extreme cpu’s and the regular versions. Unless you are entering a contest. For the fastest CPU. Do not waste your money. After purchasing the i7 and i9 at the same time. putting them in two different builds. With the same type of hardware. The i9 seems like a no brainer. The i9 cost less than $50 more than the i7. You do the math and see if $50 is worth spending.</t>
  </si>
  <si>
    <t>[Rewarded Review] King for FPS.</t>
  </si>
  <si>
    <t>Best choice for a gaming rig today. Do not buy this if you are multi-core user. AMD offers better solutions - if you can find one in stock. Do buy this if your main goal is to have maximum FPS in games and VR. There is nothing on the market right now that outperforms this CPU when paired with 30 series GPU. You will have an edge in FPS over 5950x running this CPU - at fraction of the price. Don't buy into negative hype designed to draw eyeballs with sensational nonsense benchmarks. Watch side-by-side game-play videos where 11900k clearly beats 5950x.</t>
  </si>
  <si>
    <t>Bing Z.</t>
  </si>
  <si>
    <t>Very fast CPU</t>
  </si>
  <si>
    <t>This is very fast CPU. It works very well. I do not play games, but I am professional software developer and do something that needs fast computer. I have used desktop computers for 30+ years, and like them very much. The performance of laptops are not good enough for me. SO I always install desktops by myself. I always chose the fastest CPU for my desktop computer upgrades. The last CPU I liked was Core i7 8700K. I used it to set up my desktop 5 years ago. I was been waiting for the faster CPU than i7 8700K for a couple of years. I am sure Core i9 11900K is my good choice.</t>
  </si>
  <si>
    <t>Heating is always an issue</t>
  </si>
  <si>
    <t>The heating is a pain. Getting it to 5300 mhz on 1 or 2 cores is a bit of a challenge, especially when that is the nonoverclocked... Finally got there, but I had a heating problem. Used a coolermaster, which only gave me 3 2,000 rpm fans. I switched to 3 bequiet 2,500 fans and changed the paste to the Noctua. No runs at no higher than 65 degrees on anything. Although I have not tried for the magic 5.5...</t>
  </si>
  <si>
    <t>RickyP</t>
  </si>
  <si>
    <t>[Rewarded Review] Replaced I-7 5930k, Super Good Value!</t>
  </si>
  <si>
    <t>replaced a I-7 5930k. Solid previous gen upgrade without breaking the bank. I was able to get a motherboard and this processor super cheap! Plays all current games without problem!</t>
  </si>
  <si>
    <t>Potentially DOA</t>
  </si>
  <si>
    <t>I will reserve a full review after a replacement arrives. After building two identical builds we could not get one to boot. We first thought it was the PSU, then the motherboard, then the RAM, etc. We replaced everything and it still wouldnt boot. Hoping that it was just DOA, because then we could get the PC to boot and itll be a beast. Mostly disappointed that it seemed to be DOA. From what I know that is extremely rare but we ran out of other things to try other than a new CPU.</t>
  </si>
  <si>
    <t>Dennie S.</t>
  </si>
  <si>
    <t>Do not buy it</t>
  </si>
  <si>
    <t>Stay away from this junk of silicon. There is No real performance upgrade over my current i9-10850K. My i9-10850K outperforms it in multithreaded apps. With a simple small overclock the i5 version of the 11gen cpu is almost as fast and is way cheaper. If you just have to have pcie4 buy the i5 version not the i9 or i7 as they are very disappointing performance wise and you have to spend extra money for at least an AIO/360mm cooler minimum to keep them decently cool.</t>
  </si>
  <si>
    <t>Robert C</t>
  </si>
  <si>
    <t>Won’t overclocked probably!!!!!</t>
  </si>
  <si>
    <t>I’ve been try to over my i9 11900k for the past 4 days and nothing but blue screens. And that’s only using Asus AI tuner for overclocking on there motherboards I don’t recommend getting the K serious because it won’t even overclocked with the most simple tuners from the AI software. It’s not worth the extra $100 to overclock it if it can’t be overclocked. Other then that it’s a good cpu but runs too hot. I don’t know if I just got a bad one but I don’t recommend buying one just waiting for next gen or just get a 10900k.</t>
  </si>
  <si>
    <t>epayne87</t>
  </si>
  <si>
    <t>I9-11900K Performs okay but not as well as I7-11700K</t>
  </si>
  <si>
    <t>Performs okay but not as well as my I7-11700k. All benchmarks show the I7 performing better. Surprising given the additional price I paid for the I9-11900k. Works reliability and with a mild overclock to 5.5GHz temps are not bad. I was hoping for better performance given the price premium. Recommend saving some money and just sticking with the I7-11700k.</t>
  </si>
  <si>
    <t>Mikep</t>
  </si>
  <si>
    <t>[Rewarded Review] Doesn’t sip only slurps</t>
  </si>
  <si>
    <t>Power hungry. This chip is an absolute power sucker. Performs great, and the price was amazing - on sale for $250 and was purchased before 13th gen was released.</t>
  </si>
  <si>
    <t>Harleyguy4life</t>
  </si>
  <si>
    <t>Intel latest offering is rocksolid</t>
  </si>
  <si>
    <t>Pcie 4.0/AVX512 support, vastly improved IPC, supported headroom and a unparalleled z590 toolset for overclocking potential out of any and all silicon available today, the cpu runs under 70c using mild 5.3ghz auto turbo settings but that will fall on your motherboard in particular and cpu cooling/case air flow. Overall I think it is the best 8 core currently on market offering dependable Intel quality and driver software. I would recommend this to anyone looking to upgrade from an older pc right now at the time of this review.</t>
  </si>
  <si>
    <t>JenniferN</t>
  </si>
  <si>
    <t>[Rewarded Review] Never arrived</t>
  </si>
  <si>
    <t>This item was ordered and was supposed to be shipped to my house. It still hasn't arrived and i can't find a date where its expected. Very upset. No one seems to have answers on where its at! This was a gift for my son!</t>
  </si>
  <si>
    <t>Disappointed with the lack of boost for the cost</t>
  </si>
  <si>
    <t>Paired with some boards, these run hot as heck. The lower cache compared to AMD led to some performance issues on some of my applications/games. Honestly didn't notice the difference between the I7 and I9 and in some cases, didn't even feel like there was any improvements to versions from years ago. I'd rather wait till there are changes that improve quality of life for a PC and performance rather than just trying to make them smaller and tack on a small booster to upcharge everyone.</t>
  </si>
  <si>
    <t>I9MachineBuild</t>
  </si>
  <si>
    <t>[Rewarded Review] personal machine build #10</t>
  </si>
  <si>
    <t>this is my 10th computer build. i have used Intel processors in all my computer builds. the components work very well. there is a large variety of Intel components to pick from. from the tech reading i do each month is how i chose the I9 11900k processor. my new machine build is almost complete. i am waiting on a video card.</t>
  </si>
  <si>
    <t>CodyLonso</t>
  </si>
  <si>
    <t>I mean it’s a serious processor, It’s a beast. Keeps cool under heavy load with my z73. Literally handled most everything I threw at it from benchmarks tests and heavy load tests. Gaming is too easy so long as you have a card to support it.</t>
  </si>
  <si>
    <t>COS45</t>
  </si>
  <si>
    <t>[Rewarded Review] Underwhelming Performance benchmarks</t>
  </si>
  <si>
    <t>Modest Performance increase on some games, though often times lags behind last years offerings. Lags behind in business apps vs last year and AMD's current offerings Not sure why they made this a 8 core CPU vs the 10 Core last or our even the I7 generation. Outside of Compatibility with PCI 4.0 there is little reason to upgrade.</t>
  </si>
  <si>
    <t>Intel Core i9 11900K BOX</t>
  </si>
  <si>
    <t>A high performance gaming cpu from Intel Core i9 11900K BOX. Processor has a 8 corrs and 16 threads, a high speed. This a top cpu i9 gen on lga1200 socket. Has a good price, 16 mb l3 cache and integreated graphics</t>
  </si>
  <si>
    <t>Alex B.</t>
  </si>
  <si>
    <t>Great single core performance, runs a tad warm</t>
  </si>
  <si>
    <t>I would recommend it for people who want an upgrade and can't get their hands on their Ryzen of choice. That's the boat I was in. This is a great CPU for gaming. I don't think many people would use it as a workstation, but it doesn't fall apart in that department, either. My main complaint is that my cooler combo isn't performing how I'd like. That could be my fault, but I can only report what I've experienced.</t>
  </si>
  <si>
    <t>AseanJ</t>
  </si>
  <si>
    <t>[Rewarded Review] For sure worth it!</t>
  </si>
  <si>
    <t>Literally one of the best cpu's I've ever had. Yes its a bit on the pricey side but it is really reliable. Would recommend checking out especially if used for gaming.</t>
  </si>
  <si>
    <t>Leslie</t>
  </si>
  <si>
    <t>Upgrade on a Budget</t>
  </si>
  <si>
    <t>I upgraded from an i7 6950x. During the recent intel promotion, the i9 was cheaper than the i7 11700k. So I grabbed it. Very fast compared to what I had. So tiny in size compared the 6950x. Happy I made the purchase</t>
  </si>
  <si>
    <t>ChantYo</t>
  </si>
  <si>
    <t>[Rewarded Review] 11th Gen is good</t>
  </si>
  <si>
    <t>People kept telling me how the 11th gen i9 sucked. Guess what? It doesn't. Depending on your build and video card. Sure it isn't going to beat the AMD Ryzen 9 5900x, but it still can run AAA titles with no problem. Ran the benchmark using Cinebench and my build the 11th gen i9 is still up there and not close to bottom of the barrel.</t>
  </si>
  <si>
    <t>RealGamers</t>
  </si>
  <si>
    <t>[Rewarded Review] Absolutely love this CPU</t>
  </si>
  <si>
    <t>Not sure how the reviews have been bad on this cpu... I love it! I swapped out a 10850k running at 5.1 for this. I'm running 5.2 all core with 5.4 single core boost and 5.3 quad core boost. I jumped 10fps at 4k in horizon zero dawn. Only game I really tested. This also opened an nvme port so I added a 980 pro and cut game load times down 30% or more.</t>
  </si>
  <si>
    <t>Improved my MSFS frame rate</t>
  </si>
  <si>
    <t>I upgraded my 10th gen core i7-10700k to this beast, and found a noticeable improvement in flight simulator frame rate - which currently relies on the single core performance of this chip. This chip in combination with an RTX 3080ti gets allows me to get mostly smooth VR performance in the sim with my Oculus Quest II. I'm just using the basic automatic over-clocking on my ASUS MB.</t>
  </si>
  <si>
    <t>bb18mn</t>
  </si>
  <si>
    <t>Horrible multi-thread CPU. Went back to my 10900K.</t>
  </si>
  <si>
    <t>I bought this just to see how the ITB and is no different in performance. I actually lost two cores and now my heavy threading is horrible. So I dropped back down to my 10900k. Right now it is cheaper, better performance, and more cores. Why bother spend more for a downgrade? wait for 12th Gen.</t>
  </si>
  <si>
    <t>Fast but power hungry</t>
  </si>
  <si>
    <t>It is the fastest 11th gen Intel CPU and fast for all tasks. You need to consider to have quality MB with good power delivery and good cooling solution. Cheap MB will not be able to utilize the full CPU power and you maybe better with cheaper CPU.</t>
  </si>
  <si>
    <t>[Rewarded Review] High Qualify Intel Processor &amp; Gaming Performance!</t>
  </si>
  <si>
    <t>Works as good as the 10th GEN I9-10900K when paired with a Z490 Motherboard. If you can afford a quality Z590, I do highly recommend that you pair this product with that chipset motherboard to make use of all features and performance that comes with this intel processor. You achieve the most performance from this CPU with the Z590, is compatible with the Z490 motherboards but you won’t get full use of what you pay for with this CPU.</t>
  </si>
  <si>
    <t>MKG1</t>
  </si>
  <si>
    <t>[Rewarded Review] Excellent price of $549.99 from Bestbuy.</t>
  </si>
  <si>
    <t>If you can get this for $549.99 from Bestbuy it would be an excellent deal. The processor can be over clocked to 6.5GHz with LN2. It has 8cores and 16 threads that can run with turbo frequency of 5.3Ghz. This would be first generation of Intel processors that supports PCIe 4.0. So it may be future proof.</t>
  </si>
  <si>
    <t>Terry</t>
  </si>
  <si>
    <t>Fast.</t>
  </si>
  <si>
    <t>Overall I really like this processor. I have not done anything that I've seen that taxed the cpu more than it could handle. I have Not tried overclocking yet. Really no need to. I am pleased with my purchase.</t>
  </si>
  <si>
    <t>RafaelT</t>
  </si>
  <si>
    <t>[Rewarded Review] Intel i9 review</t>
  </si>
  <si>
    <t>It works great. Computer runs much faster now. Heavier programs like solid works or adobe premier pro runs great!</t>
  </si>
  <si>
    <t>Great Value Rocket Lake CPU</t>
  </si>
  <si>
    <t>This i9 from intel is really great for any system, for 399, it packs a lot of power as well as overclocking potential. It outperforms most CPUs in single-threaded workloads and is what I use in my personal build. Mine is overclocked to 5.1Ghz on the mini-itx Asus Z590-i. All around a solid choice for an Intel CPU.</t>
  </si>
  <si>
    <t>ctsonl20</t>
  </si>
  <si>
    <t>Best processor available for LGA1200</t>
  </si>
  <si>
    <t>So fast. Crazy how much faster than my i7 10700 this CPU is. I didn't think it would make much a difference but it sure did to FPS in games. Future proofed my build and new pcie 4.0 graphics card now.</t>
  </si>
  <si>
    <t>Dillon O</t>
  </si>
  <si>
    <t>Amazing processor</t>
  </si>
  <si>
    <t>I went from an i5-9600k to this i9-11900k and the difference is night and day. Turbo feature is a nice touch, runs current game I’m playing like butter. For $360 you can’t beat it. People complaining about how the 10900k is better; that may be but it’s not in stock so just bite the bullet and buy this instead.</t>
  </si>
  <si>
    <t>Demo</t>
  </si>
  <si>
    <t>[Rewarded Review] The best processor for my build</t>
  </si>
  <si>
    <t>It runs really nice, really handles everything i throw at it. This is the best processor for my build personally and it is amazing for the price i got it for.</t>
  </si>
  <si>
    <t>Alexander M.</t>
  </si>
  <si>
    <t>Great CPU - But it runs HOT</t>
  </si>
  <si>
    <t>If you decide to get this, I suggest these two things; - Get a REALLY good CPU Cooler, I mean break the bank for a good Water Cooler - IF you can't or are scared, like me, to use CPU Water Coolers, then get the highest RPM Case fans you can, have two blowing directly onto the CPU and Ram(depending on the case). tl;dr, If you want this, make sure you have the best airflow (like a wind tunnel) and a reallyu good CPU Cooler, water cooled if you live in a hot room like I do.</t>
  </si>
  <si>
    <t>The perfect chip!</t>
  </si>
  <si>
    <t>I have always loved Intel CPU's. They are built to last way beyond new technology advancements. I am sure this will give me another 12 years of good use. I know that you gamers need to have the latest technology every year, but that is a little too rich for my blood. My review is strictly on the long-lasting quality.</t>
  </si>
  <si>
    <t>A high performance cpu Intel Core i9 11900K BOX with 8 cores and 16 threads. A processor on lga1200 socket with high tdp, work speed with 3,5 GHz and turbo boost up 5,3 GHz. It has high temperature indicators, because need a efficiency cooling, 280 and 360 mm water systems. Good for different objectives</t>
  </si>
  <si>
    <t>10fps on games</t>
  </si>
  <si>
    <t>I had a 10600k in my z490 board and it worked fine. Flashed bios to get 11900k to work and it work up until I launch a game. I get 10fps on all titles and the GPU maxes at 100%. Switch back to the 10600k and it works fine. Got a z590 mobo same problem. Intel tells me its nvidia; nvidia tells me its intel. Ryzen is starting to look good.</t>
  </si>
  <si>
    <t>Limerac</t>
  </si>
  <si>
    <t>[Rewarded Review] Old school i9</t>
  </si>
  <si>
    <t>Got this on a special..,$200 Definitely worth that. Over 5.5 overclock. Easy to keep cool. I would recommend this processor if you can get it close to $200</t>
  </si>
  <si>
    <t>Great for gaming!</t>
  </si>
  <si>
    <t>I was expecting the cpu to run hotter but it's runs pretty cool. At stock voltage which runs around 1.3v avg. It never goes above 55c while gaming and 63c on benchmarks. Overclocked is also not bad at 5ghz but I don't add any oc daily since it makes no difference in gaming. This cpu is a beast out of box and has no issue running any game with RTX 3090.</t>
  </si>
  <si>
    <t>Review of Intel® Core™ i9-11900K Unlocked Processor</t>
  </si>
  <si>
    <t>Good Points: No issues at all, runs smoothly, idles at a good temp, and doesn’t get too high when on load, might be because i have a balanced build, but this product, you get what it’s worth and i like that Improvement Points: nope, nothing yet</t>
  </si>
  <si>
    <t>tyler r.</t>
  </si>
  <si>
    <t>Good but pricey</t>
  </si>
  <si>
    <t>This cpu gets more fps than the 10850k I was using with 2 less cores. Although It runs kind of hot and its overpriced if you ask me. Seems solid could be better value if Intel lowered the price.Also they promised z490 support but it messes the xmp profile up pretty bad. Using asus rog z490</t>
  </si>
  <si>
    <t>SKI3</t>
  </si>
  <si>
    <t>Not much to it</t>
  </si>
  <si>
    <t>I mean there isnt much to say. Either you know or you dont. An if you kniw, it doesnt disappoint, simpe install and makes everything smooth and fast. Packaging compared to previous versions made me question everything but Packaging isnt going into your MB ..... so maybe they listened to peoples comments about cost.</t>
  </si>
  <si>
    <t>sbriolat</t>
  </si>
  <si>
    <t>Has exceeded all my expectations. I had originally only inteded to buy the 10th generation but my MOBO wanted a rocket lake series CPU. I picked this lil guy up and it's been smooth sailing ever since!</t>
  </si>
  <si>
    <t>kagerwig</t>
  </si>
  <si>
    <t>Exactly what I was expecting</t>
  </si>
  <si>
    <t>Came brand new and unopened, my system read it as an 11900k. My motherboard assaulted it by turboing automatically and with some configuring it is very impressive although intel made a hot chip.</t>
  </si>
  <si>
    <t>VicdDealz</t>
  </si>
  <si>
    <t>Great overall CPU worth the price compared to newest one. Will not notice a difference. Can overclock easily to get over 5 hertz. VicdDealz</t>
  </si>
  <si>
    <t>Great value for gaming at $269</t>
  </si>
  <si>
    <t>Works flawlessly. Fast for gaming and other basic tasks. Easy to install. Idle 30c and full load gaming 72c.</t>
  </si>
  <si>
    <t>Some Guy</t>
  </si>
  <si>
    <t>Underrated single core headroom</t>
  </si>
  <si>
    <t>If you need excellent single core performance and don't want to wait for 12th gen or pay for the 5950x, the 11900k is a great processor. The two favored cores boost to 5.3 ghz on stock with thermal boost, or higher with an overclock, and I believe this translates to great performance in any application that can only utilize up to 4 threads.</t>
  </si>
  <si>
    <t>ttv/russianheat</t>
  </si>
  <si>
    <t>FAST and FAST</t>
  </si>
  <si>
    <t>I dont understand why people hate on this CPU, it is great and i see a huge difference vs 9900k. If you have the money get it, I understand why 10900k is technically a better value still... but i am not going for the value, i love the latest and greatest technology! this CPU is great for CPU bound games... I play mostly fps and sometimes msfs.</t>
  </si>
  <si>
    <t>[Rewarded Review] Just get the 10900</t>
  </si>
  <si>
    <t>Definitely not the best Intel CPU, especially for the price. Worked well when paired with a 240mm AIO but I hear about lots of heat issues with any less of a cooler, or if the CPU isn’t underclocked.</t>
  </si>
  <si>
    <t>Mzake06</t>
  </si>
  <si>
    <t>Great performance! Shipped very fast! One of the best bang for your buck pc components out there at the moment.</t>
  </si>
  <si>
    <t>GamerGirl</t>
  </si>
  <si>
    <t>[Rewarded Review] Best Buy has the best price available right now!</t>
  </si>
  <si>
    <t>Bought this to pair with the ROG Maximus XIII Hero for benchmarking and overclocking. Also looking forward to see if this CPU and motherboard are able to take advantage of PCIe 4.0. If you are looking for this specific processor then Best Buy is the best place to get it.</t>
  </si>
  <si>
    <t>eggtoo</t>
  </si>
  <si>
    <t>Great CPU even though reviewers trashed it. When its on sale its a great CPU for Z490/Z590 platforms. Especially with PCIe 4.0 and dedicated lanes for NVME.</t>
  </si>
  <si>
    <t>Davabe</t>
  </si>
  <si>
    <t>Gaming and Mining with this powerful CPU are incredible! Fast and powerful! I can draw 12Kh/s in Monero, play games at high FPS, and I can do multitasking blazingly fast! I highly recommended it!</t>
  </si>
  <si>
    <t>Got it at a great price</t>
  </si>
  <si>
    <t>Not the most popular CPU but I got this for $269.99 and the performance is excellent, especially when upgrading from an older CPU. Blazing fast, great gaming, no complaints here.</t>
  </si>
  <si>
    <t>ElijahB</t>
  </si>
  <si>
    <t>[Rewarded Review] Fast 11 gen intel</t>
  </si>
  <si>
    <t>Works as described. Fast speeds and reliable processor. Perfect for gaming</t>
  </si>
  <si>
    <t>Dave1482</t>
  </si>
  <si>
    <t>Love this processor! Got it to 5.1GHz all core</t>
  </si>
  <si>
    <t>Love this processor! Got it to 5.1GHz all core, good for what I'll use it for. Handles anything I throw at it, I'm glad it has x8 PCIe 3 lanes to the chipset instead of x4. A bit expensive, but at least it has an iGPU, and is generally more available!</t>
  </si>
  <si>
    <t>I love this cpu !!</t>
  </si>
  <si>
    <t>this is a really good cpu it doesn't run bad like every reviewer out there is saying, ( they make it seem like its worst then a 2004 amd chip) my temps while gaming and general computing were good, the adaptive boost after updating my gigabyte bios were crazy good I definitely like the 5.1Ghz boost this chip achieves while staying in the 60s in the Celsius temperature. overall I'm super happy with my purchase and I will be holding unto this chip for at least 2 or 3 years until the next gen chips mature a bit and prices come down.</t>
  </si>
  <si>
    <t>1 year owning the 11900k</t>
  </si>
  <si>
    <t>If you are going to buy this chip, plan and invest in an extreme cooling setup. I've either failed at setting up a proper cooling system, or this thing just runs HOT. I will attach a photo of my cooler setup and case fan orientation, as well as the parts list.</t>
  </si>
  <si>
    <t>user587279</t>
  </si>
  <si>
    <t>[Rewarded Review] Good CPU but 12th gen is better</t>
  </si>
  <si>
    <t>Works good but you should go with the 12th gen at least since performance is way better for a lil more money</t>
  </si>
  <si>
    <t>Jdp10</t>
  </si>
  <si>
    <t>I won a z590 board from Newegg shuffle so I was kind of forced on getting this CPU. Luckily I was able to get it for around $429 with a price match. I know this generation of Intel has been getting some hate, but if gaming is all you do then this CPU will be plenty and will easily last a few years.</t>
  </si>
  <si>
    <t>LiquidMoonlight.com</t>
  </si>
  <si>
    <t>What can you say, it's a CPU and it works!</t>
  </si>
  <si>
    <t>What can I say, I have always had good luck with the Intel line of processors. My 386 still works. My Pentium still works. If I still had my 286 I suspect it would still be working. Nothing wrong with choosing Intel.</t>
  </si>
  <si>
    <t>Rdandre</t>
  </si>
  <si>
    <t>Extremely Fast</t>
  </si>
  <si>
    <t>I installed this processor in a ASUS TUF Gaming Z590-Plus WIFI motherboard. All I can say is "WOW", it really flies!! I upgraded from an old INTEL motherboard. A little "pricey" but definitely worth the upgrade.</t>
  </si>
  <si>
    <t>Amazing Processor</t>
  </si>
  <si>
    <t>Id suggest it. The vast majority of people dont need 12 cores like the AMD counterpart, and so 8 cores to a steady 5.3 GHz is a smarter choice. If you still prefer extra cores, pick up a previous-gen i9 and have at it.</t>
  </si>
  <si>
    <t>[Rewarded Review] Price Match</t>
  </si>
  <si>
    <t>Building a new work computer. Found a better price 25 miles from BestBuy. Decided to stop in Best Buy before making the drive. They price matched! Just need to get ram and build will be complete.</t>
  </si>
  <si>
    <t>Disappointing</t>
  </si>
  <si>
    <t>[Rewarded Review] Stable, fast, not too hard to cool.</t>
  </si>
  <si>
    <t>Solid 11th gen intel chip that allows me to use all features of that generation. It cools fine with Noctua U12S.</t>
  </si>
  <si>
    <t>iLikeComputers</t>
  </si>
  <si>
    <t>the Intel Core i9 11900K is a fine processor, but with so many amazing chips on the market right now, there's simply no reason to go with this processor, when you can get better performance for less cash elsewhere.</t>
  </si>
  <si>
    <t>rjt2291</t>
  </si>
  <si>
    <t>Worked out of the box. Performs as expected. Saved me a trip elsewhere.</t>
  </si>
  <si>
    <t>Markpain</t>
  </si>
  <si>
    <t>Came a little late but that was fine. Real easy to install and read perfectly in my Gigabyte Motherboard. Super fast and everything runs perfectly.</t>
  </si>
  <si>
    <t>illiterate1</t>
  </si>
  <si>
    <t>Great i9 Cpu</t>
  </si>
  <si>
    <t>Great cpu. Overclockable. Runs cool and hits 5.3 very easy. Great high end cpu.</t>
  </si>
  <si>
    <t>Cheaper now, and great performance</t>
  </si>
  <si>
    <t>11th gen is often over looked, but at it’s current price, and soon to be reduced price. Intel 11th gen and z590 is a great place to start a build.</t>
  </si>
  <si>
    <t>MrJay</t>
  </si>
  <si>
    <t>[Rewarded Review] Absolute MONSTER CPU</t>
  </si>
  <si>
    <t>Booming fast cpu. Very glad I went the intel way. This cpu blows my 7th gen out of the water so bad it’s ridiculous. I can do whatever I want and doesn’t loose an ounce of speed!</t>
  </si>
  <si>
    <t>Trench</t>
  </si>
  <si>
    <t>[Rewarded Review] Great buy!</t>
  </si>
  <si>
    <t>Needed the extra cores to activate my 3rd lane for my m.2 it works great! Im now a better FPS player lol</t>
  </si>
  <si>
    <t>[Rewarded Review] Good performance, not a good price</t>
  </si>
  <si>
    <t>Good CPU processor with good price. I think price could be better</t>
  </si>
  <si>
    <t>MITCHELL</t>
  </si>
  <si>
    <t>Lightning fast processor</t>
  </si>
  <si>
    <t>Phenomenal gaming processor. Paired with my Z590 Ace, it?s a beast that cannot be reckoned with. Definitely recommend - especially through Adorama. Wonderful site!</t>
  </si>
  <si>
    <t>MikeW</t>
  </si>
  <si>
    <t>Overkill for gaming but if its 350 dollars then wh</t>
  </si>
  <si>
    <t>I personally bought it because of the deal it came with. It does gaming well and also 3D animation software with ease.</t>
  </si>
  <si>
    <t>Upgraded from 7700k. Fast but hot.</t>
  </si>
  <si>
    <t>Using a 360 AIO push/pull, it likes to auto at 5.3 on the best cores and is fine for normal use like gaming. If you need to render very large scenes like I do in 3ds Max you need to downclock or crash - I found 4.8 all core doable.</t>
  </si>
  <si>
    <t>Underated cpu</t>
  </si>
  <si>
    <t>The i9 11900k is a very under rated cpu from intel i have been running mine with a 360 mm aio and getting amazing speeds and with it now being 3 generations old it performa so well</t>
  </si>
  <si>
    <t>Lizardking</t>
  </si>
  <si>
    <t>[Rewarded Review] BEST CPU ON THE MARKET FOR VALUE</t>
  </si>
  <si>
    <t>Amazing really powerful CPU Intel has done it again best value for money</t>
  </si>
  <si>
    <t>Davf387</t>
  </si>
  <si>
    <t>[Rewarded Review] Would buy again</t>
  </si>
  <si>
    <t>Great CPU for the money. I use it with a 3090 GPU and I am getting really fast frame rates</t>
  </si>
  <si>
    <t>Powerful processing power</t>
  </si>
  <si>
    <t>Powerful processing power for video editing. Works great with Premier. I got it for $300 on sale</t>
  </si>
  <si>
    <t>Sojourn</t>
  </si>
  <si>
    <t>[Rewarded Review] Core i9-11900K 11th Generation - 8 Core</t>
  </si>
  <si>
    <t>Love this CPU is big upgrade to the 10th gen i7 its replacing</t>
  </si>
  <si>
    <t>Alexskyler72</t>
  </si>
  <si>
    <t>[Rewarded Review] Excellent cpu!</t>
  </si>
  <si>
    <t>Fast and at a decent price! It runs cool and quiet. It's quite a different from the old i7 that was in this pc!</t>
  </si>
  <si>
    <t>Bad</t>
  </si>
  <si>
    <t>$550 8-core vs $400 10 core, I wonder why Its terrible. Less cores lower clocks, higher price, more heat, less competitive against AMD than ever before. wait for alder lake if you need Intel.</t>
  </si>
  <si>
    <t>KenSpringTX</t>
  </si>
  <si>
    <t>Beast of a Processor! No Regrets!</t>
  </si>
  <si>
    <t>A beast of a processor! all the product info is spot on!! worth the investment for sure!</t>
  </si>
  <si>
    <t>PS5controller</t>
  </si>
  <si>
    <t>Purchased for my grandson. He is truly happy with this upgrade for his pc.</t>
  </si>
  <si>
    <t>laffer1</t>
  </si>
  <si>
    <t>Performance is excellent. This chip is spectacular for compiling software and single core performance is decent for gaming.</t>
  </si>
  <si>
    <t>OLEKSANDR Y</t>
  </si>
  <si>
    <t>Excellent processor, great price.</t>
  </si>
  <si>
    <t>This processor is a beast, runs cool with added AIO. Was thinking to get I7 series but could not resist Microcenter deal on I9. Don't regret my choice.</t>
  </si>
  <si>
    <t>JGReview</t>
  </si>
  <si>
    <t>Great Product if on sale.</t>
  </si>
  <si>
    <t>The Product was a huge upgrade from my i6 8600k and runs perfectly with my 3070ti. However, if the product is not on sale, I do not recommend as there are so many other CPU's that are on the market with better performance.</t>
  </si>
  <si>
    <t>KaiT</t>
  </si>
  <si>
    <t>[Rewarded Review] Pair with right gpu</t>
  </si>
  <si>
    <t>Don't pair this cpu with RTX 30 series or 40 your leaving performance on the table. Youll need something more</t>
  </si>
  <si>
    <t>JazzyDy</t>
  </si>
  <si>
    <t>[Rewarded Review] Great performance upgrade from 9900K</t>
  </si>
  <si>
    <t>The 11900K CPU with z590 MB improves my overall system performance dramatically. I upgraded from the 9900K with a z390 MB while keeping all other components the same.</t>
  </si>
  <si>
    <t>markyg66</t>
  </si>
  <si>
    <t>MOnster gaming cpu!</t>
  </si>
  <si>
    <t>This is a beast! It keeps up with my 12900k machine and crushes our 5950x machine in gaming, I have no idea where any of the bad reviews came from for this cpu</t>
  </si>
  <si>
    <t>arlosc</t>
  </si>
  <si>
    <t>If on sale do it!</t>
  </si>
  <si>
    <t>Honestly heard bad things about this cpu, and I’m glad I didn’t listen. Got it on sale for about $400. Paired with my 3080ti and z590 mb, I get about 220 fps on Warzone on max settings without having to overclock the cpu.</t>
  </si>
  <si>
    <t>Intel Core i9 11900K BOX got 5 out of 5 available stars.</t>
  </si>
  <si>
    <t>This is a strong CPU with powerful performance, It's Performance, fast, good speeds but need cooling.</t>
  </si>
  <si>
    <t>joe m.</t>
  </si>
  <si>
    <t>Diggin it</t>
  </si>
  <si>
    <t>I have had hours of fun overclocking this cpu, I have yet to tune that sweet spot latency wise that beats out my 10900k but I think its possible. The ammount of voltage this chip can take and still remain cool is amazing!</t>
  </si>
  <si>
    <t>Bill E</t>
  </si>
  <si>
    <t>Awesome 11th Gen CPU</t>
  </si>
  <si>
    <t>Great 11th Gen Intel CPU with 8 Cores at 3.5GHz. Added to a new Asus 590Z-E system board with liquid cooling. Performs fantastic for image rendering.</t>
  </si>
  <si>
    <t>drew</t>
  </si>
  <si>
    <t>i went from a x570 board with a 5000 series chip to intel and havent looked back. no more stuttering or incompatibility issues</t>
  </si>
  <si>
    <t>Shellbie</t>
  </si>
  <si>
    <t>[Rewarded Review] No complaints</t>
  </si>
  <si>
    <t>People need to keep in mind that this is a K series. You over clock it but only if your motherboard allows for it.</t>
  </si>
  <si>
    <t>Best cpu for gaming in my opinion haven’t had any trouble with it works amazinggg</t>
  </si>
  <si>
    <t>Georgia</t>
  </si>
  <si>
    <t>Its a good cpu if you get it on sale. Runs cool, doesnt oull a lof of power. Worth keepinh until the xd ryzen or 14th gen intel.</t>
  </si>
  <si>
    <t>TreydonR</t>
  </si>
  <si>
    <t>[Rewarded Review] Great cpu and great price</t>
  </si>
  <si>
    <t>Works great, running pretty much every game on max with this and my 4070</t>
  </si>
  <si>
    <t>BrandonW</t>
  </si>
  <si>
    <t>For streaming, gaming, or just a solid pc the Intel i9 is a great choice</t>
  </si>
  <si>
    <t>DadManGamingSinceDay1</t>
  </si>
  <si>
    <t>Saved so much purchasing 11th Gen i9 for fewer fps</t>
  </si>
  <si>
    <t>Amazing product for what I do with my toys and the many mixed emotions it has given me! A+</t>
  </si>
  <si>
    <t>Will Batshoun</t>
  </si>
  <si>
    <t>Great CPU performance and low temperature. On idle the CPU barely uses 1% or 2%. Temperature on idle around 26C. CPU fan on idle 13%.</t>
  </si>
  <si>
    <t>Great processor! Good temps and performance. Great for price</t>
  </si>
  <si>
    <t>LukeD</t>
  </si>
  <si>
    <t>Amazing processor, love the speeds and the stability is very optimal</t>
  </si>
  <si>
    <t>AndrewR</t>
  </si>
  <si>
    <t>Awesome upgrade from my old cpu!! Never had issues with intel!</t>
  </si>
  <si>
    <t>RobertB</t>
  </si>
  <si>
    <t>[Rewarded Review] I9 11th gen</t>
  </si>
  <si>
    <t>Works great! No problems at all id recommend for any pc builder</t>
  </si>
  <si>
    <t>Duong</t>
  </si>
  <si>
    <t>Great processor, it was more they I needed. Good for editing</t>
  </si>
  <si>
    <t>Cryptoguy</t>
  </si>
  <si>
    <t>[Rewarded Review] Core i9 11900K Processor</t>
  </si>
  <si>
    <t>One of the best processors I've ever owned! Speed, reliability, overclocking, it just gets better. Definite buy!!</t>
  </si>
  <si>
    <t>RogerioB</t>
  </si>
  <si>
    <t>[Rewarded Review] Good quality</t>
  </si>
  <si>
    <t>Very good quality on everything! Couldn’t be more happy about it</t>
  </si>
  <si>
    <t>Mcnewb</t>
  </si>
  <si>
    <t>It does the job</t>
  </si>
  <si>
    <t>Upgraded (kinda) from 10850k to this one it did let me use fast ram and increased my OverClocking by 7%. It was on sale for 399.99 not to bad for a i9</t>
  </si>
  <si>
    <t>AddisonGeek</t>
  </si>
  <si>
    <t>New Core i9 Build</t>
  </si>
  <si>
    <t>I added this to my current build, which included a new mobo, memory, and M.2 SSD. I have a dual boot setup with another M.2 SSD, so I can use either Windows 10 or 11. Both boot to the login screen in about 12 seconds.</t>
  </si>
  <si>
    <t>Reliable</t>
  </si>
  <si>
    <t>Its a good cpu overall. Its not the best in the market but it can give you good frames with a decent Graphic Card and good Rams.</t>
  </si>
  <si>
    <t>RJRA</t>
  </si>
  <si>
    <t>[Rewarded Review] decent cpu</t>
  </si>
  <si>
    <t>Its a good CPU for gaming, but be aware that it runs hot. I wouldnt recommend overclocking it too high. Also Its a bit over-priced for the core count you get.</t>
  </si>
  <si>
    <t>Daron</t>
  </si>
  <si>
    <t>It works perfect</t>
  </si>
  <si>
    <t>I swapped out an Intel Core i5 11400 for this. It is much faster and I don't have to overclock it. Thank You B&amp;H.</t>
  </si>
  <si>
    <t>Works perfectly with Asus ROG Maximus XIII Hero</t>
  </si>
  <si>
    <t>I bought this processor for my Asus ROG Maximus XIII Hero motherboard, and it works perfectly.</t>
  </si>
  <si>
    <t>[Rewarded Review] dissatisfied you better buy the 10gen</t>
  </si>
  <si>
    <t>Honestly I'm disappointed because they literally downgrade the newer version of i9, I mean the 10th gen still better than the 11th gen, i recommend the 10th gen over 11th gen</t>
  </si>
  <si>
    <t>BillyD</t>
  </si>
  <si>
    <t>[Rewarded Review] Solid</t>
  </si>
  <si>
    <t>A little dated but great on price. Price match is excellent.</t>
  </si>
  <si>
    <t>ZeusReza</t>
  </si>
  <si>
    <t>[Rewarded Review] Over priced for single purpose</t>
  </si>
  <si>
    <t>I know this isn’t the best cpu money wise, it’s mainly for gaming only. You are better off with a Ryzen CPU if you plan on doing some productivity and rendering.</t>
  </si>
  <si>
    <t>MaxJ</t>
  </si>
  <si>
    <t>[Rewarded Review] firee</t>
  </si>
  <si>
    <t>fire as hell boy! If you want a pc that can destroy the block chain buy this product right now!</t>
  </si>
  <si>
    <t>SignDesignCo</t>
  </si>
  <si>
    <t>INTEL, the best!</t>
  </si>
  <si>
    <t>Always quality processes with Intel, paired perfectly with Asus Rouge motherboard and Corsair case and cooler</t>
  </si>
  <si>
    <t>NateBVU</t>
  </si>
  <si>
    <t>[Rewarded Review] Eh</t>
  </si>
  <si>
    <t>Needed this to replace a 10700 because my 3090 was getting bottlenecked. It was worth it, kind of. Only get this if you are an enthusiast.</t>
  </si>
  <si>
    <t>excellent upgrade. made my system run much smoother. good value</t>
  </si>
  <si>
    <t>mralloverit</t>
  </si>
  <si>
    <t>[Rewarded Review] Brilliant CPU!</t>
  </si>
  <si>
    <t>Went from 7th gen to this just before the 12th gen came out, but I don't regret this purchase. It serves my need perfectly well.</t>
  </si>
  <si>
    <t>Gaming Build</t>
  </si>
  <si>
    <t>Purchased this for a recent gaming pc build Core i9-11900K so far everything has worked Perfect</t>
  </si>
  <si>
    <t>Wyatt</t>
  </si>
  <si>
    <t>Very good cpu! I usually go for AMD brand, but was feeling like trying something new with my new build! I was happy with this purchase</t>
  </si>
  <si>
    <t>Illumavision</t>
  </si>
  <si>
    <t>[Rewarded Review] good</t>
  </si>
  <si>
    <t>shudda got better one this good for money but not good for 4090</t>
  </si>
  <si>
    <t>Joao M</t>
  </si>
  <si>
    <t>Great product for efficiency</t>
  </si>
  <si>
    <t>I got a good deal. Still building my pc! I think it will be great</t>
  </si>
  <si>
    <t>Great CPU. It’s fast and suits all my needs. I mainly use it for gaming. No complaints.</t>
  </si>
  <si>
    <t>[Rewarded Review] Top Notch</t>
  </si>
  <si>
    <t>It works better than the I7 and runs my computer better</t>
  </si>
  <si>
    <t>Worked as advertised straight out of the box.</t>
  </si>
  <si>
    <t>Not much to say here; worked right out of the box and hasn't caused any issues. I'd post a picture but my CPU is obscured by an AIO heat sink.</t>
  </si>
  <si>
    <t>NoCord</t>
  </si>
  <si>
    <t>[Rewarded Review] Great COU</t>
  </si>
  <si>
    <t>Had it for more than a year now and it easy clocks above 5ghz on an AIO</t>
  </si>
  <si>
    <t>Intel Core i9 11900K CPU</t>
  </si>
  <si>
    <t>Currently the top CPU from Intel available on the market. Ultimate performance for gaming and other computing tasks.</t>
  </si>
  <si>
    <t>Great cpu, very snappy and responsive. Don’t overthink on all the influencers and hype. You plug it in and it plays games.</t>
  </si>
  <si>
    <t>Baam</t>
  </si>
  <si>
    <t>I wish I could have waited for the 12900k, but this was the best I could do at the time. It’s not bad but it wasn’t the best and is surely not now.</t>
  </si>
  <si>
    <t>Jplay</t>
  </si>
  <si>
    <t>[Rewarded Review] For those who want the best</t>
  </si>
  <si>
    <t>Yeah the price is high and the performance increase from previous gen other chips isn’t huge. But this thing is a beast of a chip</t>
  </si>
  <si>
    <t>Chui</t>
  </si>
  <si>
    <t>Very good CPU. Box is beautiful, and the processor is really fast, the i9 11900K is helping me use my PC without a GPU for now.</t>
  </si>
  <si>
    <t>Normand</t>
  </si>
  <si>
    <t>Processor, its great, works beautifully and now I have PCIE 4.0 too. Now my system is up to date am very happy. Thankyou for the fast service.</t>
  </si>
  <si>
    <t>Works as expected, quite hot though</t>
  </si>
  <si>
    <t>I'd seen that these were hot CPUs but I didn't appreciate how hot. Intel really needs to get TDP under control.</t>
  </si>
  <si>
    <t>tim4802</t>
  </si>
  <si>
    <t>This is a decent cpu. It is faster than the ryzen 5950x in quite a few areas. power usage is high, and you probably need a water cooler.</t>
  </si>
  <si>
    <t>Edison C.</t>
  </si>
  <si>
    <t>Real work from a real processor</t>
  </si>
  <si>
    <t>I am building a new system around this processor. I am hoping that this will be the most productive system I have ever put together.</t>
  </si>
  <si>
    <t>Jimmy C.</t>
  </si>
  <si>
    <t>Good, fast and reliable CPU.</t>
  </si>
  <si>
    <t>Yes, I would recommend this product to other people and I would purchase this CPU again. Add 2 more cores to this baby and it really would be great.</t>
  </si>
  <si>
    <t>SamuelG</t>
  </si>
  <si>
    <t>No regrets in buying this item</t>
  </si>
  <si>
    <t>Yes, CPU is a perfect fit for my PC build any runs perfectly and highly compatible with my 4080</t>
  </si>
  <si>
    <t>Great product!</t>
  </si>
  <si>
    <t>Great product for the current price. Plus currently comes with COD to sweeten the deal.</t>
  </si>
  <si>
    <t>Runs hot. Other than that, it’s a fast processor coming from an 8th gen i7</t>
  </si>
  <si>
    <t>DeeNelz</t>
  </si>
  <si>
    <t>[Rewarded Review] Good Chip, ,bit pricey</t>
  </si>
  <si>
    <t>This CPU is fast, So far the overclocking experience has been 50/50. Ive been stable so far @ 5.1ghz</t>
  </si>
  <si>
    <t>fast and awesome</t>
  </si>
  <si>
    <t>This processor is performing way above my threadripper machine. I am very happy with it</t>
  </si>
  <si>
    <t>ashley d.</t>
  </si>
  <si>
    <t>Incredible CPU, exceeds expectations with power to spare in every task.</t>
  </si>
  <si>
    <t>- I absolutely recommend this as a CPU upgrade for anyone running an older 10th gen CPU and is looking to peak out their performance.</t>
  </si>
  <si>
    <t>Great Price for a Great Product!</t>
  </si>
  <si>
    <t>Fantastic Price for a great product, As always so easy to deal with B&amp;H, quick and efficient.</t>
  </si>
  <si>
    <t>PC238</t>
  </si>
  <si>
    <t>[Rewarded Review] Works perfectly</t>
  </si>
  <si>
    <t>Easy instal and boot up process, runs on high settings with no hiccups</t>
  </si>
  <si>
    <t>Sabre</t>
  </si>
  <si>
    <t>very fast, cpu the new 12gen is out now so this is still a good buy but the newer one is even better, my only complaint is that they released the new one too fast... but overall this cpu does what its supposed to do and the pcie 4 support is awesome</t>
  </si>
  <si>
    <t>Milka</t>
  </si>
  <si>
    <t>Been waiting for a I9 for a couple of years now &amp; I love BestBuy. I feel welcomed to gasket/geek out &amp; always look forward to their new appliances.</t>
  </si>
  <si>
    <t>homesoulinteriors</t>
  </si>
  <si>
    <t>Its Very Capable</t>
  </si>
  <si>
    <t>Capable of carrying out multi taks. Integrated with Corsair H150i Elite Capellix 360 AIO, easily touched 5.3Ghz.</t>
  </si>
  <si>
    <t>Beweiry</t>
  </si>
  <si>
    <t>[Rewarded Review] In recommend it if your updating.</t>
  </si>
  <si>
    <t>Pretty good cpu does the job for high intense gaming and editing.</t>
  </si>
  <si>
    <t>Vinzz</t>
  </si>
  <si>
    <t>Awesome cpu, ran great, just make sure you pair it with a good cpu cooler</t>
  </si>
  <si>
    <t>BryantG</t>
  </si>
  <si>
    <t>Great product but wasn't compatible with my computer</t>
  </si>
  <si>
    <t>Corsair</t>
  </si>
  <si>
    <t>[Rewarded Review] I9 11900k Processor</t>
  </si>
  <si>
    <t>Great product. Just the item I needed. It works better than expected.</t>
  </si>
  <si>
    <t>NickolasG</t>
  </si>
  <si>
    <t>Love it exactly what I needed to finish my pc build</t>
  </si>
  <si>
    <t>Good Points: Nothing Improvement Points: The box came but the processor was missing</t>
  </si>
  <si>
    <t>Xander</t>
  </si>
  <si>
    <t>[Rewarded Review] Bang for your buck, check benchmarks!</t>
  </si>
  <si>
    <t>Great CPU overall! Bang for your buck! Can't go wrong with i9.</t>
  </si>
  <si>
    <t>LanceAlot</t>
  </si>
  <si>
    <t>Love this!</t>
  </si>
  <si>
    <t>Insane performance!! Went into my 3080 all white build and has done incredible!</t>
  </si>
  <si>
    <t>DwainC</t>
  </si>
  <si>
    <t>Good proccessor</t>
  </si>
  <si>
    <t>Fast works perfect for the cpu that i build enough cores to do what i want. No delays</t>
  </si>
  <si>
    <t>[Rewarded Review] I9 11th gen wins!!!</t>
  </si>
  <si>
    <t>Its still usable in 2023. Actually a good cpu. I use it alot</t>
  </si>
  <si>
    <t>DOMINIC</t>
  </si>
  <si>
    <t>Its a cpu. What can i say its great for its time..</t>
  </si>
  <si>
    <t>Victor S</t>
  </si>
  <si>
    <t>Gaming only</t>
  </si>
  <si>
    <t>I use it for a gaming setup, no issues, works perfect. Especially with the current sale, an AMD rival costs hundreds more.</t>
  </si>
  <si>
    <t>sethpetty</t>
  </si>
  <si>
    <t>stick with what you have if you have at least a 67K It really isnt that much of a performance increase just a lot of hype out there Cost way too much for the upgrade not worth it</t>
  </si>
  <si>
    <t>derrick k.</t>
  </si>
  <si>
    <t>intel -back to the drawing board.</t>
  </si>
  <si>
    <t>pass-buy the 10900k if you have a intel 11 board or just want to up grade. this cpu is good but not when compared to better options.</t>
  </si>
  <si>
    <t>jorge</t>
  </si>
  <si>
    <t>[Rewarded Review] nice for gaming</t>
  </si>
  <si>
    <t>got it at good price my gaming experience is definetly better</t>
  </si>
  <si>
    <t>I know they were a lot of negative reviews and stuff on this chip but it really is a good chip I upgraded from a 7700 k so this was a pretty good upgrade for me I think it's a really good chip</t>
  </si>
  <si>
    <t>Treyston</t>
  </si>
  <si>
    <t>The fastest CPU I ever had. I deal with Cybersecurity and it can handles anything I throw at it.</t>
  </si>
  <si>
    <t>[Rewarded Review] Beast of a cpu</t>
  </si>
  <si>
    <t>Despite all the negative hype out there about this cpu,I went and gave it a try and I’m so happy I did,this cpu overclocks like a champ ,have it working with all Cores sync at 5.2 ghz no problems ,no amd cpu will achieve that frequency,loyal to intel and so far never have had any trouble with their products</t>
  </si>
  <si>
    <t>BoxSon1</t>
  </si>
  <si>
    <t>After getting this, I have now reached peak performance as a gaming god amongst men, but that means nothing compared to family.</t>
  </si>
  <si>
    <t>Runs hot 🔥</t>
  </si>
  <si>
    <t>Make sure you get a good cooler for this thay can handle over 300 watts it boosted about 300 watts tdp don't let the 125 watts tdp fool you but this thing is a gaming beast if you can keep it stable at 5.3</t>
  </si>
  <si>
    <t>Mark P</t>
  </si>
  <si>
    <t>Cpu benchmarks came back very good, have yet to have any issues with this cpu, have a 9th gen K as well and this definitely takes the cake.</t>
  </si>
  <si>
    <t>Great Overclocker!</t>
  </si>
  <si>
    <t>A very fast cpu!! Would definitely recommend to get the most out of pcie4.</t>
  </si>
  <si>
    <t>Marving</t>
  </si>
  <si>
    <t>very good piece of equipment make sure to have other compatible parts tho</t>
  </si>
  <si>
    <t>Alan S.</t>
  </si>
  <si>
    <t>Was exactly what I was after, good temperatures and performance. Would recommend.</t>
  </si>
  <si>
    <t>Miner</t>
  </si>
  <si>
    <t>Good quality. It can be easily stable at 5.1G. Good for any game.</t>
  </si>
  <si>
    <t>Tala</t>
  </si>
  <si>
    <t>Very good chip</t>
  </si>
  <si>
    <t>Easy to install, great processor. Works as advertised.</t>
  </si>
  <si>
    <t>Intel 11900k</t>
  </si>
  <si>
    <t>Great Intel processor very fast and reliable worked great with my setup</t>
  </si>
  <si>
    <t>normagh</t>
  </si>
  <si>
    <t>[Rewarded Review] Pricey</t>
  </si>
  <si>
    <t>Good processor if you're upgrading from a couple of generations back. Pricey though.</t>
  </si>
  <si>
    <t>JOHNNY</t>
  </si>
  <si>
    <t>Get a good cooler! It's worth it!</t>
  </si>
  <si>
    <t>upgraded from 10900k which I didn't think would be much of an upgrade, but lots of my apps run must smoother!</t>
  </si>
  <si>
    <t>Jrijo07</t>
  </si>
  <si>
    <t>This CPU was amazing for what I needed it for. Would recommend to others.</t>
  </si>
  <si>
    <t>[Rewarded Review] Great chip!</t>
  </si>
  <si>
    <t>Handles everything i throw at it at the same time with ease.</t>
  </si>
  <si>
    <t>NSXfever95</t>
  </si>
  <si>
    <t>Great CPU from intel. Yes there can always be improvements but its a quality performing CPU.</t>
  </si>
  <si>
    <t>MooseSF</t>
  </si>
  <si>
    <t>Very happy with the purchase, definitely a splurge. I wished it came with a heatsink in box for the price.</t>
  </si>
  <si>
    <t>TwoOneOh</t>
  </si>
  <si>
    <t>Upgrade my i7 to an i9 and I was not disappointed.</t>
  </si>
  <si>
    <t>Worth the Extra Money</t>
  </si>
  <si>
    <t>Have a Z590? Take the few extra bucks and get this one. You won't regret it.</t>
  </si>
  <si>
    <t>TC296</t>
  </si>
  <si>
    <t>I've used this chip for multiple builds and its fabulous. You can never go wrong with Intel.</t>
  </si>
  <si>
    <t>Salty</t>
  </si>
  <si>
    <t>[Rewarded Review] not as bad as i thought it would be</t>
  </si>
  <si>
    <t>its alright but i still prefer my i9 10900k , i fell like the performance is way better imo</t>
  </si>
  <si>
    <t>Best seller!</t>
  </si>
  <si>
    <t>Great seller! new brand and great conditions! Thank you so much!</t>
  </si>
  <si>
    <t>iFigz</t>
  </si>
  <si>
    <t>PC runs smooth with no issue. Love this CPU!</t>
  </si>
  <si>
    <t>PC runs smooth with no issue. Love this CPU!!!!!!!</t>
  </si>
  <si>
    <t>JoBexx</t>
  </si>
  <si>
    <t>Way better than early reviews</t>
  </si>
  <si>
    <t>Glad I purchased this CPU, I was worried after the early reviews but its been performing exactly as I wanted.</t>
  </si>
  <si>
    <t>Pretty good 👍</t>
  </si>
  <si>
    <t>Not even at it's full potential, more bios updates are coming unlocking it's features, making it faster.</t>
  </si>
  <si>
    <t>JAMES</t>
  </si>
  <si>
    <t>Even better looking in person!</t>
  </si>
  <si>
    <t>Best processor in the market and amazing shipping speed even though this was already on back order when it was released</t>
  </si>
  <si>
    <t>wazy</t>
  </si>
  <si>
    <t>[Rewarded Review] overall good</t>
  </si>
  <si>
    <t>great cpu, if you're thinking about get it for OC, please ensure you have a good cooling system.</t>
  </si>
  <si>
    <t>dannyfoong98</t>
  </si>
  <si>
    <t>Performance:perfect Seller responsive. Delivery pretty fast. Packaging quite good.</t>
  </si>
  <si>
    <t>Arnold</t>
  </si>
  <si>
    <t>Lives up to expectations. Good choice &amp; has plenty of speed for now and the future.</t>
  </si>
  <si>
    <t>Itzgeooo</t>
  </si>
  <si>
    <t>Curbside pickup was great the i9 11900k comes in a beautiful container. :)</t>
  </si>
  <si>
    <t>[Rewarded Review] cpu</t>
  </si>
  <si>
    <t>preforms very well. easy to install, some temp goop and a water cooling.</t>
  </si>
  <si>
    <t>Fast, very fast</t>
  </si>
  <si>
    <t>Very fast chip, will have to do something about my memory{not on approved list for mobo) then will try overclocking</t>
  </si>
  <si>
    <t>mardillo_77</t>
  </si>
  <si>
    <t>i9-11900k</t>
  </si>
  <si>
    <t>i9-11900k, Great CPU, No Problems At All, Expensive Yes, But A Good Power House Running Stock...</t>
  </si>
  <si>
    <t>JoshuaB</t>
  </si>
  <si>
    <t>What a great upgrade from the 10th generation i had in my computer.</t>
  </si>
  <si>
    <t>Intel all day everyday</t>
  </si>
  <si>
    <t>Excellent CPU paired with 3090 FE. Do yourself a favor, click ADD TO CART!</t>
  </si>
  <si>
    <t>JulianM</t>
  </si>
  <si>
    <t>Great CPU for all your PC Needs I use it for gaming and it is flawless</t>
  </si>
  <si>
    <t>Bobthebuilder</t>
  </si>
  <si>
    <t>Great cpu for my build. Bby ever price matched for me</t>
  </si>
  <si>
    <t>Dindy</t>
  </si>
  <si>
    <t>Love it! It’s a bit faster than the 9th gen I had and this chip improved my graphics.</t>
  </si>
  <si>
    <t>MrMan</t>
  </si>
  <si>
    <t>Great CPU for price</t>
  </si>
  <si>
    <t>Got it on sale and was an awesome value for the performance</t>
  </si>
  <si>
    <t>Ma7su</t>
  </si>
  <si>
    <t>Core I-9</t>
  </si>
  <si>
    <t>Increased my pc performance by a lot. Glad I purchased it</t>
  </si>
  <si>
    <t>Dondi0210</t>
  </si>
  <si>
    <t>Love it, very fast cpu processor. Works great with my gaming pc!</t>
  </si>
  <si>
    <t>Cole</t>
  </si>
  <si>
    <t>Great CPU, works really great for gaming. Haven't used for productivity yet</t>
  </si>
  <si>
    <t>8bitwhit</t>
  </si>
  <si>
    <t>Great Service on an Excellent Product</t>
  </si>
  <si>
    <t>Great processor overall, really happy with Best Buy's price match policy. The install was smooth and there have been no issues whatsoever. I was able to utilize the online support system to price match and have this shipped to me within 2 business days.</t>
  </si>
  <si>
    <t>Best processor for it price</t>
  </si>
  <si>
    <t>I bough this Processor for my new pc build and I love it</t>
  </si>
  <si>
    <t>Duquela</t>
  </si>
  <si>
    <t>[Rewarded Review] the highest range in processors</t>
  </si>
  <si>
    <t>This is the latest generation Intel, you have to try it.</t>
  </si>
  <si>
    <t>uaspilot</t>
  </si>
  <si>
    <t>The absolute best processor for my machine</t>
  </si>
  <si>
    <t>Just what I needed to fill my Z590 motherboard.</t>
  </si>
  <si>
    <t>Best workstation cpu</t>
  </si>
  <si>
    <t>Very epic, handles my solidworks workloads way better than my now returned 5800x</t>
  </si>
  <si>
    <t>I wanted the Gen 5 Pci speeds</t>
  </si>
  <si>
    <t>it is very fast at tasks I need and the NVMe speeds are 6,700mbs. twice my old nvme drive.</t>
  </si>
  <si>
    <t>SteveBeck</t>
  </si>
  <si>
    <t>Nice update to the 10 series. Runs hotter but manageable.</t>
  </si>
  <si>
    <t>Ultra fast amazing 11th gen processor. Glad I decided on this over the Ryzen 9</t>
  </si>
  <si>
    <t>Alexander G.</t>
  </si>
  <si>
    <t>Does not work with Z490 Aorus Ultra</t>
  </si>
  <si>
    <t>Do not buy this if you are on a z490 board. This is a botched launch.</t>
  </si>
  <si>
    <t>Best of a cpu intel has made love it. With my 3080ti runs amazing</t>
  </si>
  <si>
    <t>raptor00010</t>
  </si>
  <si>
    <t>WOW HOW FAST CAN I PUSH THIS CPU ITS AWESOME</t>
  </si>
  <si>
    <t>AWESOME CPU I AM GLAD I BOUGHT THIS CPU</t>
  </si>
  <si>
    <t>riznic711</t>
  </si>
  <si>
    <t>great processor for work or everyday life. it runs everything</t>
  </si>
  <si>
    <t>[Rewarded Review] SCAMMED WITH A CORE I5 INSIDE A CORE I9 BOX</t>
  </si>
  <si>
    <t>THEY SENT A CORE I5 INSIDE A COREI9 BOX, BE AWARE!</t>
  </si>
  <si>
    <t>Earthdontexist</t>
  </si>
  <si>
    <t>Good Processor that will keep all games up to 5.3 GHz</t>
  </si>
  <si>
    <t>TayT</t>
  </si>
  <si>
    <t>Nice really usefull overclocking everything good for real.</t>
  </si>
  <si>
    <t>Wicked</t>
  </si>
  <si>
    <t>[Rewarded Review] Fast and powerful</t>
  </si>
  <si>
    <t>What can i say. This product is absolutely amazing</t>
  </si>
  <si>
    <t>Aacrich</t>
  </si>
  <si>
    <t>[Rewarded Review] Works like a charm!</t>
  </si>
  <si>
    <t>great addition to my computer. Works like a charm!</t>
  </si>
  <si>
    <t>Great speedy delivery. Great item</t>
  </si>
  <si>
    <t>I always liked intel great company and great products</t>
  </si>
  <si>
    <t>I9 for custom pc</t>
  </si>
  <si>
    <t>Relatively straightforward installation, and pretty fast for the price I got it at</t>
  </si>
  <si>
    <t>Ricky</t>
  </si>
  <si>
    <t>Super Good CPU</t>
  </si>
  <si>
    <t>Nice performance, just what I needed, compared to i7 this is x10 faster</t>
  </si>
  <si>
    <t>MARCOS</t>
  </si>
  <si>
    <t>best choice to do</t>
  </si>
  <si>
    <t>has a lot of performance is your are trying to overlock</t>
  </si>
  <si>
    <t>Inteli9</t>
  </si>
  <si>
    <t>[Rewarded Review] New i9 processor</t>
  </si>
  <si>
    <t>This is a new processor so there's nothing to tell.</t>
  </si>
  <si>
    <t>Feel the Power</t>
  </si>
  <si>
    <t>This took my Build to a new Level that I need to go with the EVGA Z590 Dark Motherboard.</t>
  </si>
  <si>
    <t>Intel Core i9 11900K 11th Gen Rocket Lake 8 Core 3.5 GHz</t>
  </si>
  <si>
    <t>This latest CPU is very fast and stable</t>
  </si>
  <si>
    <t>Good for $270</t>
  </si>
  <si>
    <t>For 270 and to get a good 8 core cpu is great but would not pay more than that.</t>
  </si>
  <si>
    <t>Nitin</t>
  </si>
  <si>
    <t>[Rewarded Review] So so</t>
  </si>
  <si>
    <t>Its ok not so pleased with its value. Get it if its your only option.</t>
  </si>
  <si>
    <t>ninjaxaoshi</t>
  </si>
  <si>
    <t>Amazing.</t>
  </si>
  <si>
    <t>Just made a new pc and wanted to get the latest parts for my pc and with this, my pc runs super smooth.</t>
  </si>
  <si>
    <t>Constantly overheating and giving me problems since I bought it , horrible</t>
  </si>
  <si>
    <t>John P</t>
  </si>
  <si>
    <t>Intel I9-11900k cpu</t>
  </si>
  <si>
    <t>Ive only had the Processor for a few days so Im not sure how much a upgrade it is over my I7- 8700 K.</t>
  </si>
  <si>
    <t>Excellent.."…………………………………………… ………………………………………………..</t>
  </si>
  <si>
    <t>GamerDad</t>
  </si>
  <si>
    <t>Great product!!</t>
  </si>
  <si>
    <t>Great upgrade for my pc.. I had an 10900F and the difference it's huge.!!</t>
  </si>
  <si>
    <t>Maddox</t>
  </si>
  <si>
    <t>It does absolutly everything I wanted out of it and have thrown at it.</t>
  </si>
  <si>
    <t>Huy</t>
  </si>
  <si>
    <t>Its a beast. Regardless of what the intardnet say.</t>
  </si>
  <si>
    <t>AdamK</t>
  </si>
  <si>
    <t>Awesome product will buy again, as described, amazing value for the price</t>
  </si>
  <si>
    <t>Sockets412</t>
  </si>
  <si>
    <t>Great product. Works well with Msi Meg gold edition z590</t>
  </si>
  <si>
    <t>Its really fast</t>
  </si>
  <si>
    <t>dont let the youtubers confuse you, this is really fast cpu</t>
  </si>
  <si>
    <t>Good upgrade</t>
  </si>
  <si>
    <t>Price was ok Works well with custom built PC</t>
  </si>
  <si>
    <t>Intervention</t>
  </si>
  <si>
    <t>Upgraded from a 17 8700k. I couldn't be more happy for the price</t>
  </si>
  <si>
    <t>Great performance paired with my asus rtx 3080 strix</t>
  </si>
  <si>
    <t>its not working anymore</t>
  </si>
  <si>
    <t>i used the cpu for three month and its stop working</t>
  </si>
  <si>
    <t>evidentligh-0</t>
  </si>
  <si>
    <t>Yes!</t>
  </si>
  <si>
    <t>It works. Nuff see.</t>
  </si>
  <si>
    <t>Mahour Salmaniyan</t>
  </si>
  <si>
    <t>Perfecttt, This processor is really great for both gaming and rendering</t>
  </si>
  <si>
    <t>Kalib</t>
  </si>
  <si>
    <t>super fast</t>
  </si>
  <si>
    <t>Paired with a great water cooler this thing is smoking fast.</t>
  </si>
  <si>
    <t>-i would recommend. cooler than my 8700k at the same speed.</t>
  </si>
  <si>
    <t>Winston Z.</t>
  </si>
  <si>
    <t>what can you say about</t>
  </si>
  <si>
    <t>what can you say about an i9 really</t>
  </si>
  <si>
    <t>Davidk</t>
  </si>
  <si>
    <t>Great cpu very fast and easy to install would definitely recommend</t>
  </si>
  <si>
    <t>Kyle R.</t>
  </si>
  <si>
    <t>works perfect easy install</t>
  </si>
  <si>
    <t>excellent seller excellent processor.</t>
  </si>
  <si>
    <t>Works as expected</t>
  </si>
  <si>
    <t>My only thing is I wish it had more cores</t>
  </si>
  <si>
    <t>brandon</t>
  </si>
  <si>
    <t>would buy with good AIO</t>
  </si>
  <si>
    <t>Pro: Runs decent Con: Hot</t>
  </si>
  <si>
    <t>modern-salvage</t>
  </si>
  <si>
    <t>all you need from a cpu</t>
  </si>
  <si>
    <t>easy to install, and performs well, when installed</t>
  </si>
  <si>
    <t>[Rewarded Review] pc</t>
  </si>
  <si>
    <t>Just what I was looking for to upgrade my computer</t>
  </si>
  <si>
    <t>Justsaying</t>
  </si>
  <si>
    <t>Great intel</t>
  </si>
  <si>
    <t>Great cpu my pc run smooth love it would recommend</t>
  </si>
  <si>
    <t>Its perfect, I love it and and it works really well with my build!</t>
  </si>
  <si>
    <t>Great processor right out of the box, works very nicely</t>
  </si>
  <si>
    <t>jlzf1992</t>
  </si>
  <si>
    <t>Performance:good condition Received product in good condition, fast delivery</t>
  </si>
  <si>
    <t>Amazing value</t>
  </si>
  <si>
    <t>Blazing fast processor and cheaper than a Ryzen 9</t>
  </si>
  <si>
    <t>Good processor, good price matching, customer service A+</t>
  </si>
  <si>
    <t>Fast and reliable, Great purchase reasonable price</t>
  </si>
  <si>
    <t>Arrived fast easy to install</t>
  </si>
  <si>
    <t>Would recommend with 3070 an up gpu</t>
  </si>
  <si>
    <t>Ive been waiting for this for a while and I'm glad I got my hands on this</t>
  </si>
  <si>
    <t>Powerful chip</t>
  </si>
  <si>
    <t>Yes if youre an overclocking enthusiast</t>
  </si>
  <si>
    <t>HowardK</t>
  </si>
  <si>
    <t>[Rewarded Review] computer price</t>
  </si>
  <si>
    <t>was on time and a good price price and good delivery</t>
  </si>
  <si>
    <t>Kris D.</t>
  </si>
  <si>
    <t>Works perfect..so far cant complain at all.</t>
  </si>
  <si>
    <t>The beast</t>
  </si>
  <si>
    <t>I now have the best gaming system, forget AMD</t>
  </si>
  <si>
    <t>neophish</t>
  </si>
  <si>
    <t>smokin' fast CPU, love it</t>
  </si>
  <si>
    <t>Tmil</t>
  </si>
  <si>
    <t>Great product good quality price I will by again</t>
  </si>
  <si>
    <t>Just what the doc ordered</t>
  </si>
  <si>
    <t>I def recommend this cpu</t>
  </si>
  <si>
    <t>I9-11900k best performance in gamings.</t>
  </si>
  <si>
    <t>consignmentjones</t>
  </si>
  <si>
    <t>High-End, High Qualitiy</t>
  </si>
  <si>
    <t>Fast, excellent for the price</t>
  </si>
  <si>
    <t>Jeramie S.</t>
  </si>
  <si>
    <t>Would buy again just better prepared next time</t>
  </si>
  <si>
    <t>The best!!!</t>
  </si>
  <si>
    <t>This processor is hand down the best I had ever.</t>
  </si>
  <si>
    <t>micmag4686</t>
  </si>
  <si>
    <t>Intel Fan</t>
  </si>
  <si>
    <t>Latest in a long line of Intel cpu's Ive had</t>
  </si>
  <si>
    <t>CPU delivers the performance as promised!</t>
  </si>
  <si>
    <t>It's everything Intel says it is.</t>
  </si>
  <si>
    <t>Kwt</t>
  </si>
  <si>
    <t>Affordable price and high quality 👍.</t>
  </si>
  <si>
    <t>is fantastic</t>
  </si>
  <si>
    <t>jacques p.</t>
  </si>
  <si>
    <t>great cpu fast dlivery</t>
  </si>
  <si>
    <t>yes i recomend to all</t>
  </si>
  <si>
    <t>Abdulla S.</t>
  </si>
  <si>
    <t>mr m. c.</t>
  </si>
  <si>
    <t>good stuff,good price,good delivery,and good help and advice,will do it again.</t>
  </si>
  <si>
    <t>Sidney K.</t>
  </si>
  <si>
    <t>Works Great (as expected)</t>
  </si>
  <si>
    <t>global</t>
  </si>
  <si>
    <t>[Rewarded Review] grat</t>
  </si>
  <si>
    <t>nice good</t>
  </si>
  <si>
    <t>Works fantastically</t>
  </si>
  <si>
    <t>Great as described</t>
  </si>
  <si>
    <t>sandexonshaw</t>
  </si>
  <si>
    <t>Michael M.</t>
  </si>
  <si>
    <t>Great i9 11900k</t>
  </si>
  <si>
    <t>boste-71</t>
  </si>
  <si>
    <t>Its a great cpu thanks</t>
  </si>
  <si>
    <t>Intel i9 11th</t>
  </si>
  <si>
    <t>Would not buy again</t>
  </si>
  <si>
    <t>Mr R. S.</t>
  </si>
  <si>
    <t>great service great price</t>
  </si>
  <si>
    <t>Anna C.</t>
  </si>
  <si>
    <t>douglas s.</t>
  </si>
  <si>
    <t>rocks</t>
  </si>
  <si>
    <t>sweet</t>
  </si>
  <si>
    <t>rongus2</t>
  </si>
  <si>
    <t>Working 💪</t>
  </si>
  <si>
    <t>Odis P.</t>
  </si>
  <si>
    <t>I9 king!!!</t>
  </si>
  <si>
    <t>Easy set up</t>
  </si>
  <si>
    <t>Scam</t>
  </si>
  <si>
    <t>Unhappy.</t>
  </si>
  <si>
    <t>Jack O.</t>
  </si>
  <si>
    <t>As advertised!</t>
  </si>
  <si>
    <t>Would order again</t>
  </si>
  <si>
    <t>10-Oct</t>
  </si>
  <si>
    <t>The Intel Core i9 11900K processor is a powerful computing unit with impressive technical characteristics. With eight physical cores and sixteen threads, it is designed to handle heavy computing workloads, making it ideal for professional applications, multitasking, and gaming. With a maximum clock speed of 5.3 GHz, it offers outstanding performance under heavy workloads. The Rocket Lake architecture provides significant advantages in multi-threaded workloads. With 16MB L3 cache, it provides fast access to frequently used data, helping to improve overall performance. Integrated Intel UHD Graphics 750 allows you to run basic graphics applications...More</t>
  </si>
  <si>
    <t>Sehr gute und schnelle CPU für WIndows 10 / 11 und dank leistungsstarker iGPU auch für Videoschnitt</t>
  </si>
  <si>
    <t>Since it is an unlocked CPU (K-CPU), the CPU can briefly consume up to 251 W (instead of TDP 125 W) in accordance with Intel specifications, which places high demands on the cooling and the mainboard. Recommendation: In the motherboard BIOS, limit the power limits for Short Duration to 160 W and Long Duration to "Auto" (or 125 W or less) when using an air cooler such as the BeQuiet Shadow Rock TF 2 (BK003). Alternatively for energy savers: e.g. limit short duration to 125 W, long duration to 80 W. In order to use the full potential of the CPU, a Z590 motherboard is necessary</t>
  </si>
  <si>
    <t>Verarschung</t>
  </si>
  <si>
    <t>Digitec Galaxus probably have a new idea for customers. They list an expensive product and then send a cheap product. Then you earn more. Digitec Galaxus should also send this, whatever it looks like and is offered. Here you upload a photo of what the box looks like and when you receive it it is a normal cardboard box. With the beautiful box it's 367.- and the cardboard box was 341.- That's quite a difference in price. You should get compensation for this and ideally refund the remaining money! As a customer I am very disappointed. Who came up with this idea at Digitec Galaxus?</t>
  </si>
  <si>
    <t>WOW was ist das?</t>
  </si>
  <si>
    <t>don't know what to say about that. It's better to buy the previous generation. It's faster, more powerful, cheaper and uses less electricity :) Or from the competition... They're even faster. With an rtx 3090 we quickly reach peak heat output of 800W. This corresponds to a fan heater. Believe me, I have a 3090 at home. Really don't do this to yourself if you don't have an air conditioning system!!! edit: April 6th, 2020 Especially in the workstation area, the previous generation can actually be the better choice in practically all respects. As seen, for example, with Blender (https://static.techspot.com/articles-info/2222/bench/Blender-o.png). A close look is important here. In Premiere Pro, video editing is practically as fast/slow as...More</t>
  </si>
  <si>
    <t>Top end processor. Very good results, the best at this price. Higher models cost more than PLN 1,000. Liquid walking is necessary. In my case, Cooler Master 240mm ML240L V2 RGB works fine, it shines nicely, 75-85 degrees while playing COD MW2 at about 160-180 FPS (Z590, RTX3060Ti, SSD for PCie 4.0 and RAM Fury Beast RGB 2x16GB). In Windows itself, even about 30 degrees. Once again, I recommend Socket 1155 as the highest option!</t>
  </si>
  <si>
    <t>Starke CPU</t>
  </si>
  <si>
    <t>Better buy the 10900K!' No. If you don't have an i9 yet, you should definitely go for the 11900K. The CPU is faster and simply performs better. The 11900K also provides 20 PCI Express lanes and supports PCIE 4.0. You should take advantage of this advantage alone, which the Z590 platform offers. This means you can use the latest SSD technology without any restrictions. Clear recommendation, the CPU pulls every game out of its sleeve at the highest settings.</t>
  </si>
  <si>
    <t>The best you can get for this socket. The final turbo boost frequencies from the factory, not to mention the overclocking possibilities, are only for your own good - forget about air, only top water, take an extra 100 MHz at the same voltage, no one has canceled the laws of physics. In a pair with the fastest bidai, for example 4000c14, you will touch perfection; you can add a browser, messenger, player, anything to the built-in so that the gameplay in games is as stable as possible. The integration will also provide a significant service if you find yourself without a video card for a week, for example, due to an upgrade.</t>
  </si>
  <si>
    <t>8 core 16 thread Intel Core i9 11900K BOX processor. The 11th generation is the final one on the lga 1200 socket with support for ddr4 RAM. The processor is top-end for working with graphics, rendering, modeling, and let’s not forget about gaming. Energy consumption is high and requires either top air or its own.</t>
  </si>
  <si>
    <t>Extrem gute CPU</t>
  </si>
  <si>
    <t>Hello, I bought the pretested CPU with 5.0 GHz. On my custom water-cooled system it even runs at 5.2 GHz. The temperature under continuous load does not exceed 68 degrees with 2 external MORA 420 water coolers in passive mode. With active cooling even just 50 degrees, depending on the room temperature. I am totally enthusiastic about the CPU and trust Roman's expertise completely. Caseking 10 out of 10 stars.</t>
  </si>
  <si>
    <t>Piotr J.</t>
  </si>
  <si>
    <t>Good performance but also high energy consumption. Despite two years since its release and two newer generations, the functionality and performance are sufficient for today. What will happen "tomorrow" is difficult to say.</t>
  </si>
  <si>
    <t>Reviewed on senetic.pl</t>
  </si>
  <si>
    <t>NIkJoh1991</t>
  </si>
  <si>
    <t>Bewertung für Intel Core i9 11900K 8x 3.50GHz So.1200 WOF</t>
  </si>
  <si>
    <t>SUPER arrived quickly, was installed in an MSI MPG Z590 Gaming Force together with 2x16GB Corsair LPX 3200MhZ C16 runs great, thanks, greetings Nikolai</t>
  </si>
  <si>
    <t>The Intel Core i9 11900K is a great choice for enthusiasts and gamers looking for maximum performance. However, its use requires a well-designed cooling system and an appropriate motherboard.</t>
  </si>
  <si>
    <t>With good 2x360 liquid cooling (custom loop) and unlocked power limits, the processor holds 4.8 GHz all core. In normal use of the PC, it reaches 5.1 to 5.3 GHz, which really gives speed, and all this thanks to the board with a strong power section Asus ROG Strix Z590-E Gaming WiFi. Processor on auto settings.</t>
  </si>
  <si>
    <t>An excellent percentage at a relatively reasonable price. The performance of each core has increased significantly - according to independent tests, compared to 10900 by 20-25 percent in games. But there is one huge BUT - he became very hot. You don’t have to think about air cooling. Only water and nothing else. Top stone, for reasonable money.</t>
  </si>
  <si>
    <t>M4dMacZ</t>
  </si>
  <si>
    <t>Meilleur rapport qualité/perfs/prix!</t>
  </si>
  <si>
    <t>An extremely underestimated processor that exceeds the performance of the new series of Intel processors, I totally recommend!! Tempérautre: Office automation between 33° &amp; 35° Gaming between 50° &amp; 57° Mounted with an AIO (BeQuiet! Silent loop 2 360mm watercooling kit!</t>
  </si>
  <si>
    <t>csham101</t>
  </si>
  <si>
    <t>Performance: The best, steady, fast and fast delivery. The best packaging. The best power product is solid. 👍🏻👍🏻👍🏻👍🏻👍🏻</t>
  </si>
  <si>
    <t>Björn</t>
  </si>
  <si>
    <t>Very powerful processor in games, CAD software, etc. The price has now become more attractive. With appropriate overclocking, of course on your own responsibility, the I9 11900K really gets going. The CPU consumes a lot of power, so attention should be paid to heat development. Conclusion: I'm very happy with it!</t>
  </si>
  <si>
    <t>I don't know how it is used for other purposes, but in my case it was purchased for gaming. At this price I expected more. R7 5800X3D, which is priced much better, and when combined with Aorus B550 Elite V2, achieves much better performance</t>
  </si>
  <si>
    <t>I just want to remind those who intend to buy this processor to buy a suitable motherboard like a Z590. Other "compatible" cards cannot handle the power that this processor demands and in games there may be an abrupt drop in fps for a few seconds. High end processor requires a motherboard high end Don't ruin a processor like this with an entry-level motherboard</t>
  </si>
  <si>
    <t>Upgraded from a 10700K to the 11900K, or so I thought! I'm disappointed with the performance! My 10700K overclocked to 5.1 GHZ and is simply faster than the 11900K in many games! That's why I sent the 11900K back.</t>
  </si>
  <si>
    <t>Excellent processor, excellent culture and parameters. On a moderately good altitude you can have even 26 degrees at rest. Speed ​​and efficiency of great equipment! I recommend</t>
  </si>
  <si>
    <t>Review of 336053</t>
  </si>
  <si>
    <t>Strong points: Very efficient processor, allows you to play in ultra without any problem, I recommend. Weak points: No complaints, currently the price is affordable but when it came out it was the weak point.</t>
  </si>
  <si>
    <t>アプリもサクサク動作します。</t>
  </si>
  <si>
    <t>It's working very well. Excel runs smoothly and I'm satisfied. thank you very much.</t>
  </si>
  <si>
    <t>Really awesome processor. Changed up from a 6700K. Went from ~80 average fps to ~135 average fps in Battlefield 5 with the same graphics card. I regret a little that I didn't buy the 10900K instead as it looks like it can perform equally/better at a lower price.</t>
  </si>
  <si>
    <t>Claudia K.</t>
  </si>
  <si>
    <t>Leider ohne Style Verpackung</t>
  </si>
  <si>
    <t>I am totally satisfied with the processor. Unfortunately it didn't come in the transparent style box you described but in the normal packaging.</t>
  </si>
  <si>
    <t>Basically, this CPU is a little more powerful than a 5800x, for a relatively high additional price of course. Most people are better off with the 11700K, which is hardly slower. My 11900K runs stable at 1.425 volts on 5.1Ghz all-core, so I'm quite happy with it.</t>
  </si>
  <si>
    <t>Sarah</t>
  </si>
  <si>
    <t>I already had the 10th generation of this processor and what I can say is that the performance has improved somewhat, good for me who work with 3D and rendering. I've been using it for almost a month and I don't regret the purchase.</t>
  </si>
  <si>
    <t>Reviewed on waz.com.br</t>
  </si>
  <si>
    <t>I play on this processor, uncompromising power for toys. It stands under a three-section dropsy. I'm happy with the performance, the rtx 3080 works perfectly in the latest games</t>
  </si>
  <si>
    <t>Very good and efficient CPU at a good price. It gets a little warm under load and good cooling is recommended. Its power is completely enough for me.</t>
  </si>
  <si>
    <t>The processor is quite powerful. It works as it should. It handles all my tasks.</t>
  </si>
  <si>
    <t>Intel Core i9 11900KF tray</t>
  </si>
  <si>
    <t>powerful top-end processor with 8 cores and 16 threads, the price has dropped, but its performance is still relevant</t>
  </si>
  <si>
    <t>Производительный</t>
  </si>
  <si>
    <t>A powerful processor that will last at least 5 years. Excellent rendering and temperature performance. In fact, the processor does not even need to be overclocked; its power is sufficient with a reserve. Suitable for streaming.</t>
  </si>
  <si>
    <t>Sev</t>
  </si>
  <si>
    <t>Top for my z490 without having to replace it for a 12th or 13th generation one. A beast compared to my old i5. The price is also excellent</t>
  </si>
  <si>
    <t>The product was one that I had been following on the internet for a long time. Honestly, I didn't think of any other product when I needed to update my computer. I definitely recommend it.</t>
  </si>
  <si>
    <t>I bought it for myself to build a gaming PC. The maximum frequency per core of today's processors, goes well with the 3080 card. I am pleased with the responsiveness of the system, as well as the smoothness of all my games.</t>
  </si>
  <si>
    <t>Four stars only because the box was missing. Arrived in polystyrene. But it works perfectly</t>
  </si>
  <si>
    <t>Reviewed on galagross.com</t>
  </si>
  <si>
    <t>Productivity at its best! The price is reasonable for 8 cores, 16 threads with overclocking to 5.3. It does not heat up critically, but I advise you to change the cooling.</t>
  </si>
  <si>
    <t>I immediately installed the watercooling system, as it is much better. Hot air immediately leaves the system unit.</t>
  </si>
  <si>
    <t>Yahooショッピングで高ポイント日で…</t>
  </si>
  <si>
    <t>Purchased on a day with high points on Yahoo Shopping. It's a good idea to buy expensive items on days like these. \nAlthough it is a CPU in a price range that is difficult to afford, I took the plunge and purchased it. Performance has not yet been evaluated as it has not been assembled yet.</t>
  </si>
  <si>
    <t>I immediately installed the dropsy on the processor, and it was the best solution. Hot air is immediately removed from the system unit.</t>
  </si>
  <si>
    <t>Super Prozessor zum Gamen</t>
  </si>
  <si>
    <t>Great CPU but didn't think it was cool that it only came in a cardboard box and not this packaging in the picture above.</t>
  </si>
  <si>
    <t>Jannik H.</t>
  </si>
  <si>
    <t>Schnelle Lieferung, CPU funktioniert einwandfrei.</t>
  </si>
  <si>
    <t>Fast delivery, CPU works perfectly.</t>
  </si>
  <si>
    <t>The brain of my computer, very fast, excellent for playing, and best of all, at PCEL the lowest price than anywhere else.</t>
  </si>
  <si>
    <t>Fedir Polskyi</t>
  </si>
  <si>
    <t>Clearly redesigned 10700K, a new gen 4 bus has been added and improved graphics. In games, 10900K is faster and in everything else, considering that the built-in graphics core is unnecessary for anyone. 11900K is clearly a stupid purchase, well, only with the exception of gen4 who works with an array of data. Buy an Intel 10900K for it. RAM two Exceleram sticks. 16 GB DDR4 4000 MHz Black Kudos PRO Mother ASUS ROG STRIX Z490-E GAMING Dropsy GameMax Iceberg 120 And you will get the price, quality and speed the fastest for games Well, you have to wait for the video card here 3080ti</t>
  </si>
  <si>
    <t>Reviewed on mta.ua/</t>
  </si>
  <si>
    <t>плох</t>
  </si>
  <si>
    <t>A hot and already outdated stone, it’s better to take something fresher, for example i7 13 700/12700, I don’t see the point in buying it.</t>
  </si>
  <si>
    <t>やっぱりi9 最高</t>
  </si>
  <si>
    <t>It is a replacement from 10900K. \nIt's only day one, so there aren't many things to compare, but the bench is a little slow.\nSo we'll have to wait and see.\nHowever, PCIE 4.0 will be the standard after the 12th generation, so it'll be a while. , will not be replaced. \nI will use another mother.</t>
  </si>
  <si>
    <t>Deugs</t>
  </si>
  <si>
    <t>la puissance / le silence</t>
  </si>
  <si>
    <t>an ideal power monster for PRO gaming</t>
  </si>
  <si>
    <t>antecommerce</t>
  </si>
  <si>
    <t>Ottimo processore. Il meglio del meglio</t>
  </si>
  <si>
    <t>Excellent processor. Excellent performance. The best of the best</t>
  </si>
  <si>
    <t>pascafure0</t>
  </si>
  <si>
    <t>Intel Core i9 fonctionnel</t>
  </si>
  <si>
    <t>Despite the lack of box, the product was well packaged. It arrived intact, and works perfectly.</t>
  </si>
  <si>
    <t>A worse 5800x for 220 more. Terrible product, never buy.</t>
  </si>
  <si>
    <t>rklausdieter-2012</t>
  </si>
  <si>
    <t>Gute Leistung, aber sehr teuer. Empfehlenswert!</t>
  </si>
  <si>
    <t>The performance is impressive for my needs (gaming).</t>
  </si>
  <si>
    <t>I am absolutely satisfied!!</t>
  </si>
  <si>
    <t>注文の翌日には注文受付いただき、記載通…</t>
  </si>
  <si>
    <t>The order was received the day after I placed the order, and it arrived in exactly one week as stated. There are currently no problems with checking the condition and operation of the product! The fact that the outer box is not attached and that there is a Chinese stamp on it is different from what I thought, but it is okay as it is not a particular concern when using it.</t>
  </si>
  <si>
    <t>Many people seem to see this processor, but this is the one to buy if you upgrade from the i7-7700K and want to stay with Intel...</t>
  </si>
  <si>
    <t>stinger-5</t>
  </si>
  <si>
    <t>Spitzen CPU zum super Preis</t>
  </si>
  <si>
    <t>Top CPU at a great price</t>
  </si>
  <si>
    <t>esteb_moran</t>
  </si>
  <si>
    <t>Veliz</t>
  </si>
  <si>
    <t>Intel i9 is a very fast and very intelligent piece, not a very good processor, it works very well, I recommend it.</t>
  </si>
  <si>
    <t>mfac1121</t>
  </si>
  <si>
    <t>tutto perfetto ok!!!!!!!!!!!</t>
  </si>
  <si>
    <t>everything perfect ok!!!!!!!!!!!</t>
  </si>
  <si>
    <t>早速、組み込み使用しています、大変満足…</t>
  </si>
  <si>
    <t>I've installed it right away and am using it, and I'm very satisfied.</t>
  </si>
  <si>
    <t>ausgezeichnetes Produkt</t>
  </si>
  <si>
    <t>I have nothing to complain about, I use it in an asus z590 extreme</t>
  </si>
  <si>
    <t>sdenwen</t>
  </si>
  <si>
    <t>Trs performant</t>
  </si>
  <si>
    <t>Good performance but requires a good cooling system, not included.</t>
  </si>
  <si>
    <t>You may complain that the box is not attached as in the photo</t>
  </si>
  <si>
    <t>Stabiel, snel, efficiënt.</t>
  </si>
  <si>
    <t>I chose this product in a setup for photo and video imaging work.</t>
  </si>
  <si>
    <t>Product as offered. Regards</t>
  </si>
  <si>
    <t>高かったけど</t>
  </si>
  <si>
    <t>It's been several months since I purchased the product, and it's been working without any problems. The product itself has been confirmed to be genuine through Intel's IPDT.</t>
  </si>
  <si>
    <t>aydın</t>
  </si>
  <si>
    <t>beni mennun etmedi</t>
  </si>
  <si>
    <t>It is sold for 7400 TL. The price is not encouraging.</t>
  </si>
  <si>
    <t>For this product I thought it would be better, but as usual it is different</t>
  </si>
  <si>
    <t>Mamkin Dominator</t>
  </si>
  <si>
    <t>It is advisable to take dropsy After overclocking - I will update the review or add another one with its results</t>
  </si>
  <si>
    <t>Nic</t>
  </si>
  <si>
    <t>Bought to upgrade my PC, everything perfect</t>
  </si>
  <si>
    <t>Abdulaziz</t>
  </si>
  <si>
    <t>I received my i9 11900K prices yesterday, I use my computer without a graphics card but still works great no problems, it is possible to use the computer as usual. I can recommend it, a small solution.</t>
  </si>
  <si>
    <t>Highly recommended, everything perfect!</t>
  </si>
  <si>
    <t>it-hardpulse.com Shopper</t>
  </si>
  <si>
    <t>We have currently ordered 33 CAD systems from the company IT-Hardpulse and have been very satisfied so far. Great accessibility, very friendly contact and competent knowledge, simply great</t>
  </si>
  <si>
    <t>Reviewed on it-hardpulse.com</t>
  </si>
  <si>
    <t>Jose R. C.</t>
  </si>
  <si>
    <t>Spectacular and at an incredible price</t>
  </si>
  <si>
    <t>Karolinaz</t>
  </si>
  <si>
    <t>Verfrühter Aprilscherz</t>
  </si>
  <si>
    <t>A shot in the oven!</t>
  </si>
  <si>
    <t>everything works fine</t>
  </si>
  <si>
    <t>New product in perfect condition.</t>
  </si>
  <si>
    <t>Reviewed on donkeypc.com</t>
  </si>
  <si>
    <t>Ana R.</t>
  </si>
  <si>
    <t>According to expectation</t>
  </si>
  <si>
    <t>Fajne</t>
  </si>
  <si>
    <t>Apurfiscal L.</t>
  </si>
  <si>
    <t>FANTASTIC</t>
  </si>
  <si>
    <t>Rocket !!!</t>
  </si>
  <si>
    <t>MURİİ</t>
  </si>
  <si>
    <t>Quick response to questions, fast shipping and good packaging</t>
  </si>
  <si>
    <t>zaha_zf</t>
  </si>
  <si>
    <t>Barang sampai</t>
  </si>
  <si>
    <t>Shrike21</t>
  </si>
  <si>
    <t>Really good processor</t>
  </si>
  <si>
    <t>I have 4 of these in the house now. they were the cheapest K option I7 on scan at the time I needed to upgrade three PC's and my last one was open box (seems to be reliable from Scan to do this). I spend many an hour on certain youtubers pages, and as i understand it the 11000 series got a lot of flack for not being enough of a boost over 10000 series and looking at benchmarks yes, this seeems to be the case. What I will say, (TLDR... if you arent playing the latest photo realistic games, buying the newest CPU every year.. dont worry about the spec increase unless you KNOW a huge change has just happened in the indusrty) I came from a 7700k and a 6700 on my Secord rig about the time 12000 got stocked on scan, with everything about PC's being thrown up into the air by the ...More</t>
  </si>
  <si>
    <t>Intel Core i7 11700K</t>
  </si>
  <si>
    <t>Great Overclocked Intel Proc</t>
  </si>
  <si>
    <t>I was waiting to get an AMD Ryzen 9 5900X to replace my old Intel Core i7-6700K but nothing is available at suggested retail price of $549. It is either out of stock or have been marked up to around $750 (+$200 above MSRP)! The next available choice was AMD Ryzen 7 5800X but I noticed that it was slower in some user benchmarks compared to the Intel Core i7 11700K (see https://cpu.userbenchmark.com/Compare/Intel-Core-i7-11700K-vs-AMD-Ryzen-7-5800X/4107vs4085). Best of all, the 11700K was readily available and less price that the 5800X so I bought it along with an Asus ROG Strix Z590-A motherboard. To make a long story short, I'm able to run the 11700K at 5GHz for all 8 cores without any heating issues. I have a custom liquid cooling setup with a 360mm water radiator and ...More</t>
  </si>
  <si>
    <t>JustSomeDude</t>
  </si>
  <si>
    <t>i7-11700k - I love it but it only gets 4 stars.</t>
  </si>
  <si>
    <t>If you are buying a "K" series processor, I have to assume you are not new to PCs. If you are using a 120mm radiator, there are some additional steps to make these chips work 100% of the time. If you only play games and do generic stuff, then 120mm radiators should survive for a few years but I do not recommend them for this chip. If you are planning for a 360mm radiator, you are fine carry on. Unfortunately, I bought a few of these and I thought I could throw some standard "Corsair H60" 120mm AIOs on them to use for a couple years. All of mine start throwing errors at 83c, and they will hit 83c in about 1 second during AVX workloads. However, even with the 120mm H60s mine do not go above 55c at 8 x 5.0ghz for normal CPU heavy games like "Rust" etc. Disable ALL Turbo Boost ...More</t>
  </si>
  <si>
    <t>Lee G</t>
  </si>
  <si>
    <t>Great for what it is, if you can't wait for Alder Lake</t>
  </si>
  <si>
    <t>How do I give a product 5 stars and not recommend it? It's a good chip at a good (not great) price, but it's really in a tough position. The upgrades over the 10-series, while not necessarily apparent in benchmark performances, are still useful to have and in my opinion justifiable for the price differences over Comet Lake's i7-10700K. The lesser performance compared to the Ryzen 7 5800x is kind of justifiable for the slightly lower cost and increased availability, but that's a tougher sell. Even comparing it to the now-cheaper i9-10850K puts this chip in a precarious value spot, with its 10 cores and 20 threads. I've had no issues whatsoever though. Even AI-overclocked and at full load my 240mm AIO keeps it at or below 60C in a Corsair 4000D Airflow case, so thermals, power ...More</t>
  </si>
  <si>
    <t>ReVeLaTeD</t>
  </si>
  <si>
    <t>Quick as a hiccup</t>
  </si>
  <si>
    <t>This went into a new build I was doing to replace another pre-built PC with an i7. It's obvious that this i7, which was recommended to me on a site that was comparing whether it was worth forking over extra for i9 vs. i7 vs. i5, is a leap forward in efficiency of processing. For the record, my workflow involves a lot of high quality audio/video creation and processing, including 1080p/60 live streams to multiple sources. The software I use can either leverage software, tap into the onboard graphics, or use the nVidia card, but the old PC had a less-than-optimal 760 that wasn't going to cut it. This new PC has an RTX 2080, so NVENC should be doable now, but I also wanted to be able to offload to onboard interchangeably whenever it made sense. For this I needed the CPU to be ...More</t>
  </si>
  <si>
    <t>[Rewarded Review] Surprisingly Underrated</t>
  </si>
  <si>
    <t>I wanted to give the 11th gen a try and not break the bank. I decided to go with an 11700k and MSI Z590-A Pro. I already have a 5800x coupled with an x570 Tomahawk that's running fine (except for the dreaded USB ports issue). Out of the box, yes, the 5800x runs faster but a few tweaks in the MSI BIOS and I'm currently running 5ghz all core having passed CB15,CB20,CB23, Aida, RealBench and Prime95 Small FFT. Anyone who tells you the chip doesn't run hot hasn't run a meaningful stress test or has their chip at stock (or close to it). Once tweaked, it is beating my 5800x even with PBO2 on and curve optimizations. I can manually overclock my 5800x using Ryzen Master or BIOS to somewhat take the lead again but what it shows is the 11th gen chips can compete and if you're an ...More</t>
  </si>
  <si>
    <t>AndrewGio</t>
  </si>
  <si>
    <t>Best unlocked option for the LGA 1200 platform</t>
  </si>
  <si>
    <t>Power hungry and less performant than the latest 12th Generation Core processors from Intel. Not worth the cost unless you are stuck on Intel's LGA 1200 platform. That being said, it is a beastly processor and very capable of handling just about any workload, and brings Gen 4 PCIe connectivity for your compatible NVMe SSD's and GPU's. This is the best option if you want an unlocked processor on the LGA 1200 platform. The i9 11th gen is also 8 core/16 threads, and costs a lot more. If you don't have a Z590 or other 500 series motherboard, make sure it supports this CPU. Not all 400 series boards support 11th Gen processors (even some expensive Z series boards - looking at you ASUS!). Check the motherboard manufacturer's CPU compatibility list first.</t>
  </si>
  <si>
    <t>TheRoops</t>
  </si>
  <si>
    <t>[Rewarded Review] Wanted to unlock PCI 4.0</t>
  </si>
  <si>
    <t>I took advantage of a deal on a Samsung 990 Pro for my M.2 slot 1 and forgot I was on a 10th Generation CPU i9-10850K. This was on a great sale and I figured the gains between PCI 4.0 and the chip itself would be worth it without having to do major system upgrades. The 11th Gen i9 equivalent seemed like overkill, so I went with this as it was the most recommended. Differences have been significant.</t>
  </si>
  <si>
    <t>[Rewarded Review] Excellent Processor</t>
  </si>
  <si>
    <t>The chip shortage that we are going through is unfortunate because it is increasing the prices of all computer components, but even with the increased cost of this chip over MSRP, I think this CPU is worth it. I am upgrading from an i7 7700k which ran very hot, and the performance increase as well as temperature decrease that I have noticed with this new chip is astounding. One thing I have been wanting to get into was PS3 emulation with RPCS3, and the 7700k that I had in my computer really struggled with emulation giving low framerates and high temperatures. This could have possibly been because of my damaged motherboard, but I have noticed with this new CPU that all the games I want to play have much higher FPS, and they compile much quicker. In addition, all programs on ...More</t>
  </si>
  <si>
    <t>Gannon</t>
  </si>
  <si>
    <t>Much more impressive than expected</t>
  </si>
  <si>
    <t>The raw performance of this CPU is better than the 10700k despite early reviews being pessimistic. The most impressive thing about this CPU for me in the new added features that are supported even on Z490. I was a little disappointed that my 3200mhz ram would not run in Gear One on a z490 gaming edge. Its unfortunate. But the added support for smart access memory with my rtx 3080 and pcie 4.0 has my computer at blazing fast speeds unfortunately my RAM is clocking slower than before which is the only reason this gets 4 stars and not five maybe MSI will come out with another bios revision for the Z490 Gaming edge wifi so this CPU works the way it is supposed to. But intel promised support on Z490 and im not buying another motherboard until 12th gen launches. Z590 is a joke ...More</t>
  </si>
  <si>
    <t>euro_nick</t>
  </si>
  <si>
    <t>A very fast Chip.</t>
  </si>
  <si>
    <t>Was time for a new build and I chose this processor. Always choose intel processors, just a personal choice. Never had issues with them, they just work. As does this one. Was very surprised at the speed this processor gives my computer build. Its base speed is 3.6ghz on 8 cores with a reported boost of 5.1ghz I've seen using task manager. Super impressed with this processor. This is the unlocked version so it could be overclocked. Paired with a MSI motherboard, Z590 series, it just seems to work flawlessly and instantly took to the preset XMP profiles built in. Very happy with the purchase. Only downside is it needs a CPU cooler as it does not come with one. I recommend the Vetroo V5. That CPU cooler keeps my processor at a nice cool temperature. Very happy with the i7-11700k.</t>
  </si>
  <si>
    <t>Usman Q</t>
  </si>
  <si>
    <t>Great Performance if you have the cooling</t>
  </si>
  <si>
    <t>I picked this up when it was only 200, which is an amazing deal! I upgraded from an i7 6700, and this chip was a tremendous upgrade with 30-50 fps performance boosts in fps games like Insurgency:Sandstorm and cpu intensive titles like Men of War. MAKE SURE YOUR CPU COOLER IS GOOD ENOUGH!!! I have a Noctua NH-u9s and this chip gets hot in some games. I see temps rise to 93C sometimes, so make sure your cooling solution is adequate enough.</t>
  </si>
  <si>
    <t>Perfect fit for my build.</t>
  </si>
  <si>
    <t>I'm a college student and this is my first build. Paired this cpu with a 3070, ROG Strix Z590-E, 32GB 3600MHz G.skill TridentZ Royal, and a 1TB Sabrent Rocket 4.0 Plus. My build slots nicely between hard-core enthusiast machines and sensible power-hungry midrange builds. I wanted all the niceties and be nearly the best for about 2-3 years or so, and this processor couldn't make me happier. Everyone says team red rules over all and this processor proves to me at least that hating Intel is nothing short of a meme at this point. Gaming at 4k on max graphical presets for hours at a time and cooled by a Corsair H150i EC, ive yet to see this chip surpass 70°C under load. Throw in PCIe gen4 support for 7GB/s comedically fast load speeds, and this is an easy 5/5 for me.</t>
  </si>
  <si>
    <t>Kane C.</t>
  </si>
  <si>
    <t>This processor works as described so far. It seems pretty fast and I can see the difference in the 9th gen compared to this. However, the difference is not that high. At first I was having troubles with this CPU because it wasn't working with a Z490 board. That's because you need to update those boards bios' with a 10th Gen. On a Z590 board it works right out of the box. Most of my games are running on High/Ultra never dipping below 60FPS. This is paired with a RTX 2070 Super, 32GB of RAM @4000MHz and WD Black 1TB M.2 SSD. On idle the temps aren't too high like the 9th gen series. I know I shouldn't really mention price but I do feel Intel's CPUs are slightly overpriced but I guess that's because you truly get what you pay for.</t>
  </si>
  <si>
    <t>[Rewarded Review] Pairs Perfectly with Z590</t>
  </si>
  <si>
    <t>No reviews on this processor? I am the first? Very surprised. But anyways, I recently bought a MSI Z590 MB with a 10700k and quickly noticed that primary m.2 slot had no function! Did some research and its because the 10th gen intel CPU does not support it and PCIe 4th Gen slots but... the 11th gen does. I said screw it, if the 11th gen is going to unlock 100% of the MB then I'm buying it, even if it is $170 more than the 10700K. Did some benchmark programs and turns out its 10% faster and runs a tad bit hotter than the 10700K. It is faster and cheaper than the Ryzen 7 5800x too. If you have a 500 series chipset motherboard then the 11th gen CPU is a must have to support the features.</t>
  </si>
  <si>
    <t>11700K</t>
  </si>
  <si>
    <t>This CPU is great for everyday work. I use it on my desktop computer, which is three times the size of a server, and occasionally in games. Although I don't have a graphics processor, the integrated graphics on this CPU can handle movies, TV shows and the small number of games I do. Very impressed with it. I haven't even overclocked it yet and it still performs very well. Happy with my purchase!</t>
  </si>
  <si>
    <t>BondJamesBond</t>
  </si>
  <si>
    <t>[Rewarded Review] If you need a heater and a cpu, Intel got you.</t>
  </si>
  <si>
    <t>It's a hot boy, that's for sure. Great performance for gaming though. Would make a great heater during those cold winter months. I decided to give Intel another chance even though so many people have given up on Intel cause... Well, if you're building a computer you probably know why... AMD is just better, more efficient and they're moving forward... They also didn't cut cores and threads and say the processor is some how faster than the last gen. After this cpu I will probably be switching to AMD also. Don't get me wrong, this cpu is great, it gets the job done and as long as you have a way to cool, you're still an Intel fan, and if it's still cheaper than AMD it would probably be good for you. Honestly, it being cheaper is the only reason I got it.</t>
  </si>
  <si>
    <t>PA2020</t>
  </si>
  <si>
    <t>[Rewarded Review] Amazing performance</t>
  </si>
  <si>
    <t>This processor is excellent for almost any computer application that I can think of. I use it in conjunction with rendering in Autodesk Fusion 360 and Blender design work. The i7 processor can perform numerous iterations in a fraction of the time of my previuos processors, with excellent results.</t>
  </si>
  <si>
    <t>So I bought this updating my system from a i5 4690k so just the generational leap was incredible! Waited for this for pcie gen 4 and didn't want to wait for alder lake, so I'm happy overall. It was in stock too, so that was nice. Works wonders with my evga 3080 ftw3! (That I paid msrp for, fyi) so yeah, my old cpu was bottlenecking like crazy! This seems to do great! Hit 4.6 without even trying paired with a gigabyte aorus master. Temps hit around mid 50's c when playing cyberpunk 2077 maxed at 1440, cooled by a be quiet dark rock pro 4. It might be a power hungry beast on an old die but it gets the job done. And I have a 1300w psu lol.</t>
  </si>
  <si>
    <t>Marsu</t>
  </si>
  <si>
    <t>[Rewarded Review] Decent for Servers</t>
  </si>
  <si>
    <t>Purchased this for a server PC, 11th gen is a good bang for your buck if going from a 4th gen I7-4790k. for virtualization and a server PC that host games, having consistency between all cores with a higher clock rate than a typical server processor is also important if youre not looking to spend thousands on a a modern scalable Processor from intel.</t>
  </si>
  <si>
    <t>Moneylaw</t>
  </si>
  <si>
    <t>Great for the sale price.</t>
  </si>
  <si>
    <t>I was able to get this CPU for $200 on a price match. At that price I would rate this as a much better value vs 12th gen. That being said not a fan of the limited overclocking headroom on a z590i Aorus Ultra Gaming. Does not put out much heat overall so that is very nice and will keep up with todays latest games at 1440P when paired with a RTX 3070. Great for the sale price if you can get it at that.</t>
  </si>
  <si>
    <t>With great processors come the need for great cooling</t>
  </si>
  <si>
    <t>I've been using this CPU now for a while, has performed beyond my expectations, the only reason I'm giving it 4 stars is the fact that it's like a small nuclear reactor when it comes to thermal output. Without adequate cooling this thing will melt through your case and set fire to your desk, I don't think there are many air coolers capable of taming this beast, and even if there are your whole case will be flooded with 80° air under load, pushing up the temps of every other component. Since I installed a watercooler on this CPU I have been able to run 5.2ghz on all 8 cores under full load on prime95 and max out at 75°, prior to this I couldn't maintain 4.6ghz under full load prime95 for more than 5 minutes. Tl;dr - set your PC up in a fishtank filled with liquid nitrogen and ...More</t>
  </si>
  <si>
    <t>dglambert</t>
  </si>
  <si>
    <t>A safe choice</t>
  </si>
  <si>
    <t>My old system was getting long-in-the-tooth and the first step in replacing was picking the CPU for the new system. I considered AMD, but the lack of any good integrated graphics option sort of killed that plan. Intel is well-known, solid, and their integrated graphics will tide me over while I shop for a graphics card that I can actually buy. I've now got the new system built, and the Intel CPU is working well. With liquid cooling, it stays cool and quiet, and I've yet to find a workload that really taxes this chip. Another happy customer here.</t>
  </si>
  <si>
    <t>With great power comes a lot of HEAT!</t>
  </si>
  <si>
    <t>I would recommend this for its availability, price point, and overclock capacity. To be frank, I would recommend this before the 11th gen i9, which I don't understand the reason for existing. HOWEVER, you will definitely need a good water cooling solution, because this thing can run HOT. I have the Cooler Master ML240L RGB V2 on this thing, which is decent enough to keep temps in the upper 60s, low 70s during stress test (overclocked to ~4.85Ghz). Benchmarks are respectable, especially for price - directly comparable to the Ryzen 5800x, but cheaper and more available.</t>
  </si>
  <si>
    <t>Neenos</t>
  </si>
  <si>
    <t>Best choice for 11th gen</t>
  </si>
  <si>
    <t>If you are looking for a CPU for 11th gen intel boards this is one to get. This is about 3-5% slower then the 11900k and cost about $200 less at the time of purchase. Also because it's not as hot as the 11900K I was able to reuse my CPU cooler which saved me money. Performance wise there is nothing that this can't handle unless you are running something application specific. As for reliability so far it's been rock solid paired with a Z590 Aorus Master. However if you are looking to upgrade today you may want to look at the 12700K.</t>
  </si>
  <si>
    <t>miniHAWK n00b</t>
  </si>
  <si>
    <t>Great CPU. And I got one heck of a deal on it.</t>
  </si>
  <si>
    <t>Got this 11th Gen Intel Core i7 11700K CPU for just $199.99. The deal was amazing. Pay $199.99 and get an ASUS PRIME Z590-P WiFi along with it for free. You just can't beat Microcenter's deals, coupons, sales, combo deals, etc. It truly is, the absolute best store for computer parts and accessories in America.</t>
  </si>
  <si>
    <t>schle_7036</t>
  </si>
  <si>
    <t>A good overall CPU with great performance</t>
  </si>
  <si>
    <t>I was running an i5-11600K and decided to upgrade when I found a new i7-11700K on eBay for a very reasonable price. I am amazed at how fast it runs in comparison. Although it does run slightly warmer than the i5, it is well within acceptable temps on air cooling. I did some video encoding and was very impressed with how much faster it finished the task compared to the 11600K.</t>
  </si>
  <si>
    <t>Ninad A</t>
  </si>
  <si>
    <t>Best Value Processor</t>
  </si>
  <si>
    <t>This processor performs really well in games like Call of Duty, Valorant, CS Go etc. Maintains reasonable temperature and stays cool. This is a best fit on TUF Gaming motherboard. Easy to install without fear of bending any pins. I highly recommend for building your own gaming set up. Don't forget to buy heat sink :)</t>
  </si>
  <si>
    <t>Trey</t>
  </si>
  <si>
    <t>[Rewarded Review] Good value &amp; easy overclocking</t>
  </si>
  <si>
    <t>Originally installed this CPU on my Z490 motherboard in order to test out PCIe gen 4.0 speeds. After doing a BIOS update and configuring my GPU's PCIe slot to run at x8 width, I was able to achieve PCIe 4.0 speeds but was disappointed to find out that my motherboard didn't support gen 4.0 for any of the onboard m.2 slots. Once I was able to upgrade to a Z590 motherboard I was very happy to have my GPU and m.2 SSD running at PCIe gen 4.0x16 &amp; PCIe gen 4.0x4 width respectively. Overclocking to a max turbo frequency of 4.8 GHz using the Intel Performance Maximizer tool was quick and easy after making a single BIOS change.</t>
  </si>
  <si>
    <t>bobthebuilder</t>
  </si>
  <si>
    <t>Wasn’t sure what to expect when I purchased this item. I upgraded from a core i-5 to this product &amp; it changed a lot for me. Running more frames, as well as normal apps running faster than usual. Highly recommend upgrading to i-7.</t>
  </si>
  <si>
    <t>Cole F</t>
  </si>
  <si>
    <t>Great CPU despite online hate</t>
  </si>
  <si>
    <t>I know this CPU has taken a huge beating in reviews online--and I think those reviews are warranted before the GPU market collapsed and the CPU was still priced almost $600. For $350, this was a steal. Incredible performance, will do exactly what 95% of users need to get out of their computer. It is lightning fast and I have had no heat problems at all with a Scythe fuma 2 air cooler. Really would recommend this CPU, especially if the price drops even further with the new alder lake coming out.</t>
  </si>
  <si>
    <t>John D.</t>
  </si>
  <si>
    <t>Purchased this Intel processor from ccl for a new build. Really wanted the i9 processor but at the time it was impossible to obtain due to world shortages of chips I believe. I am largely pleased with the purchase but do feel it is a little slow for a modern processor and is old technology intel is pedalling at the moment. As always ccl offer both an excellent and reliable service although I do feel on certain products such as processors ccl are not keeping their eye on the ball with prices and are becoming a little dearer than other suppliers. I did see the processor around £25.00 cheaper elsewhere after I had purchased.</t>
  </si>
  <si>
    <t>MsTechOmatic</t>
  </si>
  <si>
    <t>[Rewarded Review] Still pleny fast</t>
  </si>
  <si>
    <t>I know 12th gen is the new hotness, but I don't regret when I built or now. Good luck finding DDR5 ram and boards and get ready to pay scalper prices. If the world doesn't end from the pandemic this and DDR4 will carry you through and still be fast for anything you need, unless you're doing some weird NASA research mad scientist stuff... even then, maybe? Onboard graphics, need I say more with the GPU market the way it is? UHD 750 on my 4k 60Hz monitor is a breeze and is almost a GT1030, especially since they're using DDR4 in those now it seems.</t>
  </si>
  <si>
    <t>Darkstuka</t>
  </si>
  <si>
    <t>All I can say is WOW!</t>
  </si>
  <si>
    <t>My original PC specs were. i5 6600k, Asus 170 Prime motherboard, Asus ROG Strix 1080 GPU, and 32 GB of 2400 RAM. I bought the Asus 590 Prime motherboard and this i7 11700k CPU. The i5 must have been bottlenecking my 1080, because once I started using this CPU my FPS skyrocketed. I use a Reverb G2 and with the old setup I had to bring the resolution down to 52%. With the new CPU I can use it at 80%. Does not sound like a lot, but trust me it is a huge difference in clarity in a VR headset.</t>
  </si>
  <si>
    <t>Kingston H</t>
  </si>
  <si>
    <t>Great value for gaming</t>
  </si>
  <si>
    <t>Managed to snag a graphics card without having to pay a scalper, which meant I needed a new CPU, since I was running a GTX 970 from 7 years ago, and the good old i5 4690k. Still holds up pretty well, but definitely showing its age. The 11700KF was out of stock, so I had to get the 11700K (KF doesn't have integrated graphics, but otherwise exact same). Obviously this would be faster than my old CPU, and feels much snappier. Apart from gaming, I'm the type of person to have a ton of tabs open, so having this in my rig feels a ton better.</t>
  </si>
  <si>
    <t>Review of Core™ i7-11700K Unlocked Processor</t>
  </si>
  <si>
    <t>Good Points: Great advancement for gaming over my previous i7 6700k, intended to use the chip as it has great multitasking capabilities. The gaming side of this chip has been incredible, one of the main reasons for upgrading to this chipset was for the use of the gen 4 pcie capacities for m.2 drives. Which will be my next purchase. Improvement Points: So far I've not seen any bad points that really stick out to me in regards to the performance of the chip, everything I've thrown at it so far seems to be holding strong.</t>
  </si>
  <si>
    <t>Whit D</t>
  </si>
  <si>
    <t>I bought this processor for my first pc build and I’m very impressed. I’ve had older 6th gen i7’s in laptops and always had a good experience and when I saw this processor in a combo deal with a motherboard I knew it was time to build my first pc. So far the processor has been great and I’ve had no issues with it and I would definitely recommend especially if on sale or in a combo with a motherboard.</t>
  </si>
  <si>
    <t>Solid Cpu</t>
  </si>
  <si>
    <t>Overall glad I choose the 11th gen over 10th simply because I wanted to get away from relying on my ageing gaming laptop and wanted a pci e gen 4 m2 ssd. Not being able to find a graphics card was/is the only thing holding my new build back but I felt it was worth including that the built in graphics are not absolutely terrible. A lot of games should be more than playable on integrated until you're able to find a card if that's a concern of yours. My experience with this cpu is great. Its fast, temps are fine, and I don't need to overclock to get the performance I need from it.</t>
  </si>
  <si>
    <t>tejay94</t>
  </si>
  <si>
    <t>11900k, COMPLETE RIP-OFF</t>
  </si>
  <si>
    <t>My overall review is that this is an excellent CPU it has eight cores 16 threads it will Turbo up to 5 GHz which is more than fast enough especially with 8 cores. I have not seen it do any blender tests but I'm guessing that it would do just fine. If all you care about is core count then I would definitely recommend getting a 10900k or a 12900k. In any instance though I would definitely never recommend getting the 11900k it is literally just a symbol of status and if you actually want gaming performance and to be able to save a few bucks get the 11700k.</t>
  </si>
  <si>
    <t>Dwight</t>
  </si>
  <si>
    <t>Very stable processor with solid performance</t>
  </si>
  <si>
    <t>I recently upgraded one of the shop computers and in addition to a new updated motherboard I chose the Intel i7-11700K processor. It was easy to install and worked perfectly out of the box. I am using a 360 AIO water cooler so the processor temperatures are within a respectable range. It operates most of our CAD programs at the optimum range and is comparable to the AMD Ryzen 7 5800X with the programs we use, though this processor was less expensive than the Ryzen processor.</t>
  </si>
  <si>
    <t>Bobo</t>
  </si>
  <si>
    <t>A Solid CPU</t>
  </si>
  <si>
    <t>The i7-11700K is a very good card. It runs solid thermals and easily handles all productivity tasks as well as any game you could throw at it. There's solid overclocking room and it remains stable even at the highest overclock. All in all, a very, very good chop.</t>
  </si>
  <si>
    <t>wrong cpu... I needed LGA 1700 cpu</t>
  </si>
  <si>
    <t>I messed up on this order. I did an online order and somewhere along the line did not get the right cpu with the right socket. I needed a LGA1700. Here is where MicroCenter took care of me... I purchased this pc for myself to build when I got caught up. It was after the official return policy by a month, but MicroCenter STILL took care of me with a dollar for dollar exchange. I got a full refund after return policy date. I did have a full system build on receipt.</t>
  </si>
  <si>
    <t>Dasanex</t>
  </si>
  <si>
    <t>[Rewarded Review] Must get!</t>
  </si>
  <si>
    <t>Built my own PC and this was the one i wanted and was on sale at the time! Runs incredible! Able to play Star Citizen! Huge upgrade from my i4!! Would recommend anyone to get this chip!</t>
  </si>
  <si>
    <t>ezlikesunmorn</t>
  </si>
  <si>
    <t>Fast, well-priced CPU for home or gaming use</t>
  </si>
  <si>
    <t>Running on BIOS "Auto" settings, the 11700K performs well, especially when doing large recalcs in spreadsheets, where all 16 cores are stressed. Not too impressed with the overclocking abilities though. It may be my motherboard (Gigabyte Z590i Aorus Ultra), but the PC just reset when I tried a higher clock speed (and I have a very good CPU water cooler). Good value given its price and clock speed that can top over 5GHz standard without overclocking.</t>
  </si>
  <si>
    <t>SergiGamer</t>
  </si>
  <si>
    <t>Performance Beast</t>
  </si>
  <si>
    <t>Paired with a MSI Z590-A PRO board and I was able to easily quickly achieve a 5.0Ghz all core overclock on 240mm AIO Cooling . It's rock solid stable with XMP profile on the RAM . This thing absolutely crushes my previous i7-6700k CPU and I noticed a big difference in FPS. Overall, 10/10, strongly recommend. It's a good out-of-the-box processor, and it's fantastic for overclocking, at a price point.</t>
  </si>
  <si>
    <t>shayla</t>
  </si>
  <si>
    <t>[Rewarded Review] Current gen time!</t>
  </si>
  <si>
    <t>Got the gamers bundle with purchase l whixh was cool. Upgraded from a 4790k. Was waiting for awhile to really feel the improvement as i only game on it. I notice an inprovement but its not that drastic as i had the 4790k OC to about 4.8ghz. I noticed inatalling games and other tasks are faster though but was expecting lightning fast speeds. Purchased on sale for $380 which was the lowest i have seen it so far.</t>
  </si>
  <si>
    <t>30-50% FPS increase in Prepar3D (flight simulator)</t>
  </si>
  <si>
    <t>I actually did not expect much of any improvement after seeing all the negative online reviews and YouTube videos complaining about Rocket Lake. I figured I would have been happy with a 5-10% increase given the criticism. However, I think it's safe to say my system became CPU-bottlenecked when I got my RTX 3090 two months ago.As such, for Prepar3D (a very CPU-intensive game), the jump in frame rates (30-50%) was WAY more than I expected and I am incredibly happy. I also managed to sell my old setup for about half of what I paid for it two years ago... I put that cash toward this new system.</t>
  </si>
  <si>
    <t>Whoareyou</t>
  </si>
  <si>
    <t>[Rewarded Review] Great if priced below the 5800x</t>
  </si>
  <si>
    <t>For $250 it’s really pretty good. Contends with the 5800x3d and motherboards are cheaper, if you can get it or the 11700 non K for around $200, go for it. Just don’t buy the 11900k.</t>
  </si>
  <si>
    <t>Great Product very much like!</t>
  </si>
  <si>
    <t>I purchased my product when I did, needing an upgrade. I thought long and hard about the review I would give. And I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like the B&amp;H brand for the help in giving me the best possible deal, good experience and on time product. Love you...</t>
  </si>
  <si>
    <t>nalaoleary89</t>
  </si>
  <si>
    <t>Glad I switched to Intel</t>
  </si>
  <si>
    <t>I did research on it before buying and when compared to some of AMDs latest CPUs it seemed to be the "loser" but after using a 5800x for about 2 weeks then switched to Intel within a day of setting it up and using it it's a much better CPU. I had decent improvements in the games I was playing. Even if not, I had zero issues booting my freshly builts PC while with AMDs 3900x and 5800x nothing but problems from the start. I was with AMD for years but to me, neither perfomance or realibilty are really that great cm pared to Intels new toys</t>
  </si>
  <si>
    <t>John6u6</t>
  </si>
  <si>
    <t>[Rewarded Review] This goes to 11....Intel 11th Gen Rocket Lake</t>
  </si>
  <si>
    <t>New Tech, the 11th Gen processor is it overkill? Perhaps, but this is Rocket Lake, and blazing Fast! Sure, other CPU is in the limelight, but I don't think I will notice; Besides, When people say, "What are you going to do with that processor? I say, "Surf the internet....blazing fast!" Desire to 'future proof' computer build, and get this excellent CPU</t>
  </si>
  <si>
    <t>peter d.</t>
  </si>
  <si>
    <t>Stable but throttles down too easily</t>
  </si>
  <si>
    <t>This is running in my wife's gaming rig. At first it crashed after 10 minutes but then I found that some drivers were not installed. I installed stuff until Device Manager was happy. Now it is completely stable. The CPU is cooled by a 280mm water cooler but still hits 73C under stress testing, which seems OK, but throttles down after 30 seconds. I'm still investigating.</t>
  </si>
  <si>
    <t>Marcus A.</t>
  </si>
  <si>
    <t>Z590 &amp; i7-11700K, nice upgrade from Z370 &amp; i7-8700K</t>
  </si>
  <si>
    <t>many had reported extreme temperatures and crazy voltage needed to run the i7-11700K but this is definitely not true with the chip i received. using a ROG Strix Z590-E Gaming; 5GHz all cores with 1.3v and it's idling ~32°C \ gaming ~62° \ heavy stressing ~75°. raising it to 5.2GHz took 1.42v with an increase of ~6°C all around. with a ROG Ryujin 360 cooler setup in a silent curve profile.</t>
  </si>
  <si>
    <t>Great processor for day to day</t>
  </si>
  <si>
    <t>This processor has been great for day to day work. I use this process on my desktop computer that triples as a server and sometimes gaming. While I do not have a GPU, this graphics on this card keeps up with movies, tv shows, and the small amount of gaming that I do. Very impressed. I haven't even overclocked it yet and it still works very well. Happy with my purchase!</t>
  </si>
  <si>
    <t>I bought this during Black Friday have zero complaints</t>
  </si>
  <si>
    <t>So the first thing I'm going to write on here's the overall review when I purchased this processor I knew what I was getting myself into I was on an old FX 8350 that was overclocked to 4.8 ghz but I made a lot of upgrades before I decided to upgrade now the FX 8350 is still kicking a matter of fact it's in another setup what that thing used to get a little toasty that's the whole reason why I went water because if it can cool that being overclock that far which in today's world isn't much but back then it was a far and I'm still holding 50 55c so I know that 360 radiator that 60 mm thick will hold this thing without a doubt I wouldn't say that you need water cooled I will say that it does get a little warm if you can afford it get some type of water cooler if you can't make ...More</t>
  </si>
  <si>
    <t>Unstable out of the box</t>
  </si>
  <si>
    <t>Could not boot because the computer kept restarting (could get to bios). After a long debug session, and after making sure that there were no unnecessary components connected to the motherboard, I managed to solve the issue by limiting max boost frequency to 4.5 Ghz. The issue was not thermal, as the reported temperatures were around 40C in the bios. Bottom line is that I have a working system, but it's out of the box configuration is unusable, and it performs worse than the specification.</t>
  </si>
  <si>
    <t>Great Product - no need to wait for Ryzen</t>
  </si>
  <si>
    <t>This product easily satisfies expectations when configured with no bottlenecks as noted above. I have no regrets about purchasing this product now rather than waiting for the next generation Intel CPU or availability of Ryzen. Clearly, Ryzen is the better CPU however it may never become available. The i7-11700 3.6Ghz unlocked is easily so good that it is a safe buy now.</t>
  </si>
  <si>
    <t>Liam</t>
  </si>
  <si>
    <t>[Rewarded Review] Intel 12th Gen i7</t>
  </si>
  <si>
    <t>Was purchased during the 12th gen release and was still sufficient. This is a great middle-of-the-road processor. Enough cores to multitask and still a great clock speed to game for any budget or intermediate gaming set up.</t>
  </si>
  <si>
    <t>JesseJ</t>
  </si>
  <si>
    <t>[Rewarded Review] Amazing processor!</t>
  </si>
  <si>
    <t>I upgraded to this from my i5 10th gen and it was a massive improvement! I’ve had no issues or anything running this processor and everything runs super fast!(COD, LoL, Rocket League).</t>
  </si>
  <si>
    <t>joonsuh o</t>
  </si>
  <si>
    <t>fast for a reasonable price</t>
  </si>
  <si>
    <t>Even though this is i7, it is still 11th gen which gives it enough speed for gaming, work, and other things. Runs smoothly, had no problems with the processor. Never had problems with intel cpu before and it comes at a reasonable price for how fast and smoothly it works. It can keep up with the lastest gpu's on the market giving it more flexibility for options to have.</t>
  </si>
  <si>
    <t>Intel Core i7 11700K BOX</t>
  </si>
  <si>
    <t>Fast, powerful 11th generation intel processor with good performance, has 8 cores and 16 threads. Overclocking is possible, but there is no special need for this, because power consumption increases dramatically, as do temperatures. Very performance processor, has a integrate graphic Intel UHD 750, but temperatures so high, so need to take care of the good cooling</t>
  </si>
  <si>
    <t>This is not as expensive as the 11900K and is available. The benchmarks have it ahead of my AMD 5800X. Now with PCIE support this is a winner. Doesn't run as hot as my 5800X and games like crazy. Get a Z590 chipset MB if you want this cpu. Even though the Z490 works and supports PCIE4 the Z590 chipset upped the benchmark scores.</t>
  </si>
  <si>
    <t>This processor really delivers. The difference in the i9 and this processor is barely noticeable, if at all. Played the same game in both PCs and they handle it very similarly. Great product!</t>
  </si>
  <si>
    <t>iceman25</t>
  </si>
  <si>
    <t>Solid Performance and Reasonably Priced</t>
  </si>
  <si>
    <t>While there certainly higher clocked and newer generations of processors available these, this CPU is no slouch and is more than plenty for just about everything you'd want to do on a personal productivity and gaming rig. Highly recommended!</t>
  </si>
  <si>
    <t>Krazyk33</t>
  </si>
  <si>
    <t>Fast 8 core CPU</t>
  </si>
  <si>
    <t>The CPU scores 92nd Percentile with 25000+ on CPU Mark Performance Test. Very fast and reliable. It was my first time Installing an intel CPU which is a bit more trickier than AMD cpus but it was still easy. Using it with a Hyper212 cooler, this thing stays nice and cool. Pricier than AMD counterpart.</t>
  </si>
  <si>
    <t>[Rewarded Review] Kinda hot and expensive but great</t>
  </si>
  <si>
    <t>So despite all the bad reviews on YouTube this cpu is working really good for me .you need a good cooling because it runs kinda hot while OC. Out of the box runs at 4.7 and again with a good cooling it wont go higher than 65. Pair with a good graphic card and Re-Sizeable BAR enable it does a great job. Only reason i will give it 4 stars is because of the price.</t>
  </si>
  <si>
    <t>AdrianM</t>
  </si>
  <si>
    <t>[Rewarded Review] Core I7 doing its thing</t>
  </si>
  <si>
    <t>Worked fine, preformance is what i expected, did not come with cooler, and it immediately thermal throttled on a stock cooler. REC buying a good air cooler or a small aio. Overclocks well enough.</t>
  </si>
  <si>
    <t>jadrac-17</t>
  </si>
  <si>
    <t>CPU check version. 1.1</t>
  </si>
  <si>
    <t>so far testing and reliability is good but not finished with the rest of the testing. I am happy and most definitely make sure to use the right thermal paste and a static wrist band check your CPU and socket before install.</t>
  </si>
  <si>
    <t>TheBigO112thSig</t>
  </si>
  <si>
    <t>Works great. It just gets a little too hot when over clocking. I had a large 4 fan RAD on it but it still ran too hot. For some reason it was only two of the cores that would heat up past 90 and crash the pc when running a cnc application to create paths.</t>
  </si>
  <si>
    <t>CHRISTOPHER M.</t>
  </si>
  <si>
    <t>Fast proc</t>
  </si>
  <si>
    <t>Primary uses are as a workstation, 3D renderer (Blender), and flight sim (X-Plane 11) running Linux. It's fast. Doesn't run hot without OC when paired with a CLC 280 AIO, 70C max, with all 16 threads pegged at 100% load. Coming from an ancient i7-3770, with NVME and faster RAM, the system seems to eat high-compute batch jobs for breakfast.</t>
  </si>
  <si>
    <t>The Intel Core i7 11700K</t>
  </si>
  <si>
    <t>The Intel Core i7 11700K is a high-end desktop processor that was released in early 2021. It features eight cores and sixteen threads, with a base clock speed of 3.6 GHz and a boost clock speed of up to 5.0 GHz. It is built on Intel's 14nm process node and features the latest PCIe 4.0 interface.</t>
  </si>
  <si>
    <t>Better purchase for a little bit more money</t>
  </si>
  <si>
    <t>I bought this product on sale, I had originally planned to buy the i710700k but immediately refunded the purchase after finding this for only a few dollars more. It performs like a beast, is newer and only cost me a few dollars more than the previous version. overall great purchase and it works great with the RTX 3070 and hyper 212 Evo heatsink cooler.</t>
  </si>
  <si>
    <t>Chino</t>
  </si>
  <si>
    <t>Bought the CPU combo with motherboard. Price to difficult to not buy. I needed to upgrade it to a more recent processor, but did not want to upgrade to a brand new computer. The CPU is a great upgrade for what I am looking for!</t>
  </si>
  <si>
    <t>DeadHeadVT13</t>
  </si>
  <si>
    <t>TEAM BLUE ALL THE WAY</t>
  </si>
  <si>
    <t>When building your PC from scratch, there are always bugs and bios settings to adjust for optimal performance. Once you get all the bugs out performs as expected. 4.8ghz all core load with temps never above 60c @ 1.3v TEAM BLUE ALL THE WAY</t>
  </si>
  <si>
    <t>Afhb</t>
  </si>
  <si>
    <t>Great product. Very pleased. Highly recommend this item. Will purchase again in the future.</t>
  </si>
  <si>
    <t>uberguberman</t>
  </si>
  <si>
    <t>[Rewarded Review] Working Great So Far!</t>
  </si>
  <si>
    <t>Working great so far! I'm used to the Core i5 7th gen that my laptop has, so having an i7 11th gen for my gaming PC has been fantastic! This thing runs so fast and smooth. I've got a CPU usage monitor on my Streamdeck, and even running some games that normally would have locked up my laptop are only using up 2% CPU. I love it!</t>
  </si>
  <si>
    <t>Erich B</t>
  </si>
  <si>
    <t>Plugs in and provides the right amount</t>
  </si>
  <si>
    <t>I bought this as part of my first computer build. I had gone back and forth on what to purchase and after days of reviews and comparison I landed on this one. It provided the right amount of computing power and speed I needed. As my first build I will say that this has proved to be better than any computer I have had in the past, thanks in part to this CPU.</t>
  </si>
  <si>
    <t>Carl R</t>
  </si>
  <si>
    <t>Great Product, fast and easy pickup.</t>
  </si>
  <si>
    <t>In building my new computer, I did extensive research on all the components. I was looking for components that would work good together and also checking price. Micro Center had the best price by far and ordering on line with store pick up was a snap. I was in and out of the store in less then 5 minutes. I highly recommend this CPU and Micro Center.</t>
  </si>
  <si>
    <t>Nomadian</t>
  </si>
  <si>
    <t>Great Performance, Great Thermals</t>
  </si>
  <si>
    <t>Great performance and with the right cooling solution, pretty good thermals. I’m running on a z590 board over clocked, and with the Corsair h150i I stay around 75 Celsius even with extended gaming sessions.</t>
  </si>
  <si>
    <t>JamesO</t>
  </si>
  <si>
    <t>[Rewarded Review] Decently fast</t>
  </si>
  <si>
    <t>Decently fast. Not hugely faster than 10th gen in gaming, but faster than early reviews indicated due to a microcode update that came after the initial reviews</t>
  </si>
  <si>
    <t>Peter H</t>
  </si>
  <si>
    <t>Super fast and a steal of a deal.</t>
  </si>
  <si>
    <t>I have been completely satisfied with my purchase from Micro Center. I really like that I have an integrated graphics solution which will get me by until I am able to upgrade my video card, which I gave to my son. I was able to get this cpu and a ASUS Tuf motherboard for $300.00.</t>
  </si>
  <si>
    <t>11700k!</t>
  </si>
  <si>
    <t>love this 11700k! this thing with even a minor overclock beats the i9 11900. very good for gaming and super framerates with the right gpu! I cool mine with a cooler master 512 , just air and it does great. all you will need for gaming even though there are newer better cpus.</t>
  </si>
  <si>
    <t>CliffordJ</t>
  </si>
  <si>
    <t>[Rewarded Review] Upgrade to i7 issue</t>
  </si>
  <si>
    <t>I actually returned this processor because it was the right socket lga 1200 but for some reason not all will work on all lga 1200 motherboards. The staff were very helpful with getting me the correct processor and I appreciate their help very much.</t>
  </si>
  <si>
    <t>fonte4</t>
  </si>
  <si>
    <t>Great price for the bundle package</t>
  </si>
  <si>
    <t>Bought this with the bundle motherboard. I have the cpu running specifically for gaming. I have had zero glitches since building. I have no reason not to recommend this cpu to anyone</t>
  </si>
  <si>
    <t>bearded-907</t>
  </si>
  <si>
    <t>Bought it new and paired it with a noctua nh d15 and its a beast on turbo. This cpu will get hot so make sure your system has a good cooling solution and in an air conditioned room. Also do your homework on motherboards for this cpu. Some have really bad vrms. And dont buy a used motherboard.</t>
  </si>
  <si>
    <t>ChadM</t>
  </si>
  <si>
    <t>[Rewarded Review] Great, but also power hungry.</t>
  </si>
  <si>
    <t>It works great. My PC began to use a lot more power than usual and you will probably need a better fan if planning on upgrading to this CPU.</t>
  </si>
  <si>
    <t>Very good cpu</t>
  </si>
  <si>
    <t>Against popular opinion I got this cpu because I knew it was what I needed for my workflow and for gaming. Its a beast and when you get it on sale the price to performance isnt actually bad at all. Conclusion is Im in love, it pairs up with my RTX 3070 ti very nicely and I probably wont need an upgrade for a good long while. Thank you Newegg!</t>
  </si>
  <si>
    <t>Lisa</t>
  </si>
  <si>
    <t>Clearly marked, easy install</t>
  </si>
  <si>
    <t>Was marked and easy to install. Everything has been working great. I've read it can run hot. I'm using a Kraken X63 for cooling and have not had any issues with temps. Not to mention I see it on sale pretty regularly. Definitely worth the money.</t>
  </si>
  <si>
    <t>TylerM</t>
  </si>
  <si>
    <t>[Rewarded Review] Great CPU, might be better options in price range.</t>
  </si>
  <si>
    <t>This CPU has served me well over the last couple of years, however I have seen other CPU models in this price range/cheaper that seem to have better performance for gaming if that’s what you’re buying for.</t>
  </si>
  <si>
    <t>Chase C</t>
  </si>
  <si>
    <t>Extremly fast for being “last gen”</t>
  </si>
  <si>
    <t>I am by no means an expert at building pc’s but man is this cpu fast! In my first build I paired it with a 3070 gpu and everything is zooming @1440p 144hz on high to ultra detail! As for the price I graciously obtained it for you can’t go wrong!</t>
  </si>
  <si>
    <t>Da2021</t>
  </si>
  <si>
    <t>[Rewarded Review] Good Chip!</t>
  </si>
  <si>
    <t>Superb piece of silicon, despite what some basement dwelling youtube reviewer might tell you. Integrated graphics work well. Does run hotter than the 9th gen and some 10th gen processors. Recommend getting a good clc or air cooler.</t>
  </si>
  <si>
    <t>MoboThompson</t>
  </si>
  <si>
    <t>[Rewarded Review] Fear and Lothing</t>
  </si>
  <si>
    <t>Works as expected. No problems so far. Good buy. Some may say best buy.</t>
  </si>
  <si>
    <t>LegoMaster2512</t>
  </si>
  <si>
    <t>Great value with iGPU!</t>
  </si>
  <si>
    <t>The processor is the core component of a PC build. For mine it is the best component of all. The iGPU runs games at 720p 60fps. Also the startup is amazing, timed it at 6 seconds! Once I get my GPU, I imagine the build will run great with help from the processor.</t>
  </si>
  <si>
    <t>Jon F.</t>
  </si>
  <si>
    <t>Know what you're getting</t>
  </si>
  <si>
    <t>If you can get this at around $300, it's a great CPU. For productivity and gaming it is more than enough for most users. Left to itself at stock settings, this thing purrs along and cuts through anything I can throw at it. Look for a sale and grab one if you're looking to upgrade on an LGA 1200 board.</t>
  </si>
  <si>
    <t>nist</t>
  </si>
  <si>
    <t>[Rewarded Review] Great (but warm) chip</t>
  </si>
  <si>
    <t>It’s fast and powerful—it runs pretty warm without semi-aggressive cooling, though (that’s par for the course for the 11th gen cores, especially the i7). I put a water cooler on it and under maximum load it never stutters or exceeds 60C. Definitely a nice little chip.</t>
  </si>
  <si>
    <t>Asala</t>
  </si>
  <si>
    <t>[Rewarded Review] CPU Upgrade</t>
  </si>
  <si>
    <t>Works like intended, I had to upgrade from my old CPU i7-8700k to this since there not that many Motherboard options I was looking for, this was worth the upgrade with the Z590 Wifi Gundam Edition Motherboard</t>
  </si>
  <si>
    <t>Peter M.</t>
  </si>
  <si>
    <t>I used this for a re-build of my sister's system. She had an AMD previously, but after having issues with my own AMD system's USB (essentially a driver issue), I chose to go with Intel. It works great and Intel has a good utility to update drivers. Her new system is running flawlessly.</t>
  </si>
  <si>
    <t>[Rewarded Review] Not bad, but pricey.</t>
  </si>
  <si>
    <t>Pretty good CPU for gaming and lighter multithreaded tasks. The memory overclocking with gear 1 is generally not as good on a 700k vs the 900k, that seems to be the major difference, and about 100-200mhz on the core clock. If you don't mind that, you get 95% of the potential of a 11900k for $100 less.</t>
  </si>
  <si>
    <t>DanielaR</t>
  </si>
  <si>
    <t>Best CPU for price</t>
  </si>
  <si>
    <t>Such a great processor for the price. Runs super smooth and I can run any game I play without worrying if it will lag. I play Valorant, COD, Minecraft, and some other games.</t>
  </si>
  <si>
    <t>CrispyBoi</t>
  </si>
  <si>
    <t>Needed to replace my old processor and the price was right for this one, great service from BB and easy to swap myself. Would get again</t>
  </si>
  <si>
    <t>Morgan C</t>
  </si>
  <si>
    <t>Great first build product</t>
  </si>
  <si>
    <t>I have always had Intel in all of my laptops prior to this build, so I went with it knowing it’s never let me down. So far this CPU has been great as predicted! A few friends struggle with AMD, so having no issues with mine was great. Super easy to install too!</t>
  </si>
  <si>
    <t>Ol Reliable Intel Chips</t>
  </si>
  <si>
    <t>Ive been using intel since the pentiums and they always deliver what seems to be reliable no frills performance every time. I can't wait to overclock it but its stock performance is more than enough for any game in 2022.</t>
  </si>
  <si>
    <t>MatD</t>
  </si>
  <si>
    <t>[Rewarded Review] CPU overall review</t>
  </si>
  <si>
    <t>Works amazing. Great performance when it comes to handling load for both processing data and gaming.</t>
  </si>
  <si>
    <t>Thomas D.</t>
  </si>
  <si>
    <t>Not noticably faster than the last 5 generations. Meh</t>
  </si>
  <si>
    <t>Equipment here gets cycled out every 5 or so years.This replaces an i7-4790k with 16GB and a Samsung 850 Pro SSDNeeded integrated graphics and AMD does not have a product for this... yetNothing was wrong with the old equipment and completely met my needs but it was its turn to update this machine.ASRock Z590itx, Samsung 980 Pro, G.Skill Neo 14-14-14 16GB PC3200, eVGA Gold PS</t>
  </si>
  <si>
    <t>Jpham</t>
  </si>
  <si>
    <t>[Rewarded Review] 11th gen greatness</t>
  </si>
  <si>
    <t>If you're debating to get this or the I9-11900K, save yourself the extra $250 and get this instead. Same cores, same threads. Benchmarks are basically the same. I7 is overclock friendly as wel.</t>
  </si>
  <si>
    <t>KevinL</t>
  </si>
  <si>
    <t>[Rewarded Review] New build</t>
  </si>
  <si>
    <t>Bought this for a new build. Will review again when finished. Needed it for all my nvme SSD slots to work</t>
  </si>
  <si>
    <t>SusanSlotherson</t>
  </si>
  <si>
    <t>Does what it needs to do!</t>
  </si>
  <si>
    <t>It’s a computer part and I’m not really technical. All I know is that I spilled water on my desk and a very small amount got into my PC. Enough to fry this bad boy and I needed a new one. Although I wasn’t happy about spending so much to replace multiple parts….My computer has been saved!!!</t>
  </si>
  <si>
    <t>GabrielT</t>
  </si>
  <si>
    <t>[Rewarded Review] LGA1200</t>
  </si>
  <si>
    <t>Got this on sale. Yes their were newer processors available at the time but for the price this works fine for a multipurpose PC</t>
  </si>
  <si>
    <t>Areviewguy</t>
  </si>
  <si>
    <t>Run hottttttt</t>
  </si>
  <si>
    <t>This thing runs super hot. Make sure you have good liquid cooling set up. Not much of a performance gain over a 10700k, single digit increases</t>
  </si>
  <si>
    <t>PC go brr</t>
  </si>
  <si>
    <t>It's expensive, but you get what you pay for. Which in this case is a pretty neat bundle when you look at it all. technically if you were gonna buy all the stuff separate but get the bundle instead, the RAM costs a total of $1. I rate this... Expensive but worth it/10.</t>
  </si>
  <si>
    <t>So, very performance, fast, powerful 11th generation intel processor, has 8 cores and 16 threads. Supports overclocking, but needs to use a good cooling system, it has high power consumption under full load. Support pci×4</t>
  </si>
  <si>
    <t>jzimmerman56301</t>
  </si>
  <si>
    <t>Very fast processor</t>
  </si>
  <si>
    <t>I got this processor with a free motherboard as a combined package from Microcenter. It does what I need a lot faster than my old Motherbaord/processor with MUCH faster results.</t>
  </si>
  <si>
    <t>cycledork</t>
  </si>
  <si>
    <t>bundle with Asus MB</t>
  </si>
  <si>
    <t>Microcenter had a bundle deal for $279. Needed to build the wife another PC and couldn't pass up this deal. Works well and she is happy. So everyone in the house is happy.</t>
  </si>
  <si>
    <t>Computer rebuild</t>
  </si>
  <si>
    <t>Mr Toby pickles was our geek. He was personable, professional and highly skilled. We could not have been better service. What ever your paying him it’s not enough. Thanks for the excellent work Toby.</t>
  </si>
  <si>
    <t>Kevin C.</t>
  </si>
  <si>
    <t>11th Gen i7, w/o built in graphics - works as expected, installation on my new z590 Asus MB was a snap.</t>
  </si>
  <si>
    <t>I highly recommend this processor for a mid range PC build or an upgrade. It has Intel's proven reliability, and is reasonably priced. Works very well with my Asus Z590 board.</t>
  </si>
  <si>
    <t>Boby</t>
  </si>
  <si>
    <t>Quite powerful but, not very happy with its thermals and power consumption goes beyond the TPD also needs expensive components because of PCI Gen 4. Having said that with right components delivers excellent performance better than AMD and is a good buy if it’s obtained at right price. Chip shortages are putting pressure on K &amp; KF processors</t>
  </si>
  <si>
    <t>robp</t>
  </si>
  <si>
    <t>Its fast and wonderful. Quick loading a definite good investment if you’re not wanting to front the dough for an I9 all in all great processor. I’m glad I picked it up</t>
  </si>
  <si>
    <t>Review of Intel Core i7 11700K 11th Gen Rocket Lake 8 Core Processor</t>
  </si>
  <si>
    <t>Good Points: I use my new build for video editing and after effects projects, this processor is awesome. So glad I went the extra few bob for gen 11 Improvement Points: nothing, no bad points</t>
  </si>
  <si>
    <t>Jomar</t>
  </si>
  <si>
    <t>[Rewarded Review] Best processor.</t>
  </si>
  <si>
    <t>Amazing processor, haven’t had any slow down issues and runs top tier games without issues, definitely recommend.</t>
  </si>
  <si>
    <t>Dann</t>
  </si>
  <si>
    <t>Great CPU, perfect pair for my GTX 3060 Ti. Does not include a cpu fan but that’s perfectly fine. You can just buy a separate, maybe even better cpu fan</t>
  </si>
  <si>
    <t>hlowpez</t>
  </si>
  <si>
    <t>[Rewarded Review] Intel over Amd</t>
  </si>
  <si>
    <t>What can I say. All the processors i have bought have lasted a long time with no issues. Just don't drop it.</t>
  </si>
  <si>
    <t>Bc2twelve</t>
  </si>
  <si>
    <t>[Rewarded Review] Powerful and Fast.</t>
  </si>
  <si>
    <t>Amazing Unlocked CPU. The Asus BIOS in combination with the Intel Chip is a perfect match. LGA 1200 socket. Needs a liquid CPU cooler also. It runs hot.</t>
  </si>
  <si>
    <t>Good Points: Very Fast, running cool and 11th gen allows PCIe gen4.0 NVMe on-board to romp away at blistering speeds. This is great stuff and Very Good choice for a new PC build Improvement Points: No</t>
  </si>
  <si>
    <t>KidIcarus</t>
  </si>
  <si>
    <t>[Rewarded Review] cant go wrong with intel for the last 20 years</t>
  </si>
  <si>
    <t>nice chip, a decent jump in performance from my 8600K. i know ryzen chips are currently the better buy, but a lifetime of failure doesnt get cured in one generation of good CPU's, once AMD released a few years worth of good CPU's , THEN maybe ill switch over.</t>
  </si>
  <si>
    <t>ChatoB</t>
  </si>
  <si>
    <t>[Rewarded Review] Intel - Core i7-11700K 11th Generation</t>
  </si>
  <si>
    <t>Excellent cpu good price 8 core 16 threads I would buy again would also recommend buying this</t>
  </si>
  <si>
    <t>Andruha</t>
  </si>
  <si>
    <t>Fast and running at cool temperatures. Nothing else to say. Ryzen 7 5800X a little bit more powerful, but running very hot under load.</t>
  </si>
  <si>
    <t>defever3</t>
  </si>
  <si>
    <t>Stable and blazing fast</t>
  </si>
  <si>
    <t>Great Intel chip! Super fast for games and everyday use. Paired with ddr4-4000 ram and a pcie 4.0 m.2 drive, my whole machine is now crazy quick. Gaming performance is fantastic.</t>
  </si>
  <si>
    <t>Solid performance</t>
  </si>
  <si>
    <t>Clear markings on the chip make it easy to install. I used it with a Z590 motherboard with gen 4 capabilites. Not quite as fast as a rysen 5800X but it's close. Never had any problems with intel.</t>
  </si>
  <si>
    <t>MitchC</t>
  </si>
  <si>
    <t>Intel 11th GEN. CPU</t>
  </si>
  <si>
    <t>Great CPU. Easy installation. Works great! Would recommend.</t>
  </si>
  <si>
    <t>dude</t>
  </si>
  <si>
    <t>Great item. Great power for price. Came quick and was in perfect condition upon arrival. Couldn't have been an easier transaction.</t>
  </si>
  <si>
    <t>dhude</t>
  </si>
  <si>
    <t>There's no denying this is a strong processor and if you want to buy something from Intel then this or the 6 core 11600k are the way to go. But if money is a consideration. Or your power bill. Or how much you need to spend on cooling.</t>
  </si>
  <si>
    <t>[Rewarded Review] Performance never declines</t>
  </si>
  <si>
    <t>The price is worth the performance. Works as well as it did the first day almost a year later.</t>
  </si>
  <si>
    <t>antho_drink</t>
  </si>
  <si>
    <t>Does the job well.</t>
  </si>
  <si>
    <t>I Bought this for overclocking and it is the highest CPU for my motherboard. I up graded from a i5 10100F CPU. I did this upgrade to play the new game last of us on computer.</t>
  </si>
  <si>
    <t>Powerful Intel CPU</t>
  </si>
  <si>
    <t>A very powerful CPU that I installed on an application server for a small business. The company reports no more slowness using the new application server.</t>
  </si>
  <si>
    <t>MattF2016</t>
  </si>
  <si>
    <t>Solid performer for the money</t>
  </si>
  <si>
    <t>At $200, it’s hard to argue with the value this processor brings to the table. PCIe 4, a new microarchitecture, and better handling of security mitigations make this a solid choice for an LGA1200 system, gaming or otherwise.</t>
  </si>
  <si>
    <t>doobercrank</t>
  </si>
  <si>
    <t>[Rewarded Review] Buy It Already!</t>
  </si>
  <si>
    <t>Go ahead and buy it already! I know you've probably been looking at CPUs comparing the i9-11900K to the i7-11700K right? Just buy this one and spend the extra cash you saved on your preferred method of cooling, mkay?</t>
  </si>
  <si>
    <t>Not gonna lie I returned it but I’m sure it would have been fantastic. Product pros Cool Product cons No</t>
  </si>
  <si>
    <t>Reviewed on morecomputers.com</t>
  </si>
  <si>
    <t>mikebrown</t>
  </si>
  <si>
    <t>Intel-Core 11700K</t>
  </si>
  <si>
    <t>The Intel Core i7 11700K offers excellent performance for an eight-core chip, Solid gaming and application performance, Overclockable, the Price has dropped below 300. good value if building a budget system.</t>
  </si>
  <si>
    <t>Very great product recommended for gaming. It was bought with no issues or damage</t>
  </si>
  <si>
    <t>Neverim</t>
  </si>
  <si>
    <t>Works great for my gaming rig. Runs all games with 2080ti at 4k with no bottleneck.</t>
  </si>
  <si>
    <t>[Rewarded Review] Hungry intel CPU</t>
  </si>
  <si>
    <t>Nice CPU. Went with this over the 5800X as I liked the new intel mobos a bit better than the AMD offerings. Works great, very fast with overclocked. Power hungry.</t>
  </si>
  <si>
    <t>dmines25</t>
  </si>
  <si>
    <t>[Rewarded Review] Powerful Component</t>
  </si>
  <si>
    <t>Great cpu with plenty of headroom....BUT, I will say this chip has a tendency to run HOT at times. During some testing it got up to almost 80 C and that was with a minimal load. That may be due to overclocking, but it is still something to keep in mind.</t>
  </si>
  <si>
    <t>A Tad Disappointing</t>
  </si>
  <si>
    <t>Can't use APU feature because still waiting on BIOS update for AsRock rig. I can't even use CPU in conjunction with Nvidia GPU. I have to wait for updates for what is technically an unfinished product.</t>
  </si>
  <si>
    <t>RAWR</t>
  </si>
  <si>
    <t>[Rewarded Review] Pretty good piece</t>
  </si>
  <si>
    <t>Pretty good processor for the time it came out and would recommend for builds requiring an 11th gen</t>
  </si>
  <si>
    <t>I would recommend this chip if you need the cores and cant get the 5900x. Its 14n so thermals and power efficiency arent as good as the amd counterpart. The price is a little too high for this amount of cores , but thats always the case I think.</t>
  </si>
  <si>
    <t>Such an amazing CPU! 11th gen is misunderstood. If you want to upgrade from an older gen, can't go wrong with this CPU.</t>
  </si>
  <si>
    <t>Christian M</t>
  </si>
  <si>
    <t>The 11700k is a great deal at microcenter</t>
  </si>
  <si>
    <t>There is no way to beat the value I got with the 11700k and the z590 p motherboard combo. Good performance, room for overclocking</t>
  </si>
  <si>
    <t>DanielT</t>
  </si>
  <si>
    <t>awesome cpu. i bought this one after my i9 gave me issues. i am just as happy with it.</t>
  </si>
  <si>
    <t>Good processor. Out of the box its already strong. I personally didn't feel a need to OC this. 125w so more heat but with good cooling and ventilation its no problem for me.</t>
  </si>
  <si>
    <t>AndrewB</t>
  </si>
  <si>
    <t>Very Happy Customer!</t>
  </si>
  <si>
    <t>With the guidance and the assistance from the Best Buy Staff, I am very pleased with this item. On the Floor Staff Rock, Total Tech Rocks, and my computer build is a thing of beauty.</t>
  </si>
  <si>
    <t>RonaldJ</t>
  </si>
  <si>
    <t>[Rewarded Review] Right Box, wrong contents!!</t>
  </si>
  <si>
    <t>I ordered the I7 processor and picked it up in the Waldorf store. Well, when I got home and opened the I7 box and low and behold there was an I5 processor in the I7 box?!</t>
  </si>
  <si>
    <t>Austyn</t>
  </si>
  <si>
    <t>[Rewarded Review] It's an i7-11700k. That's about it.</t>
  </si>
  <si>
    <t>Works faster than the i5 I had. Easy to swap out and get going. Got it on sale so it was worth.</t>
  </si>
  <si>
    <t>Scott B</t>
  </si>
  <si>
    <t>Good price, good performance</t>
  </si>
  <si>
    <t>For the price this is a great CPU. It’s easy to cool and fast. I have built a number of machines with it and they all have been great.</t>
  </si>
  <si>
    <t>Jesse N.</t>
  </si>
  <si>
    <t>Heavily overvolted from the factory</t>
  </si>
  <si>
    <t>I was able to easy lower the core voltage by 85mv and still maintain total stability in prime 95 for at least 4 hours regardless of if avx-512, was on. This cut power by almost 20% and temperatures by almost 10 degrees.</t>
  </si>
  <si>
    <t>Dave B.</t>
  </si>
  <si>
    <t>Best cpu owned by far! No need to OC it at all, but if you want extra performance you can easily (make sure you have a premium cooling) shipped was very fast. Installed it paired with my MSI Z490 ACE and DDR4-4000 memory</t>
  </si>
  <si>
    <t>Yahya R</t>
  </si>
  <si>
    <t>Product does what it’s meant to do.</t>
  </si>
  <si>
    <t>This processor is not the most powerful one out there, but it’s powerful enough to handle some of the most demanding PC games. It does it’s job beautifully. No complaints.</t>
  </si>
  <si>
    <t>Sausage Special</t>
  </si>
  <si>
    <t>Got this on sale for well below MSRP. It's a great upgrade from my i5 10400f. I paired it with a dark rock 4 and it stays nice and cool, even in my h510.</t>
  </si>
  <si>
    <t>keithj</t>
  </si>
  <si>
    <t>I brought to upgrade my i3 machine. Had no problems installing on the Asus motherboard I also purchased.. It included everything I needed to install as well.</t>
  </si>
  <si>
    <t>Case</t>
  </si>
  <si>
    <t>Works and benchmarks as expected. The Intel Extreme Tuning Utility has so many overclock and settings it's way over my head. But I am very happy with the purchase and would highly reccomend.</t>
  </si>
  <si>
    <t>Minh L</t>
  </si>
  <si>
    <t>Excellent Processor</t>
  </si>
  <si>
    <t>Very powerful processor for a reasonable price at Micro Center. It is a little bit power hungry and runs hot when overclocked so make sure get a decent power supply and cooling system.</t>
  </si>
  <si>
    <t>This processor is fantastic. It easily handles a game and other applications. I have always been an I7 fan, and this just helps me continue being a fan.</t>
  </si>
  <si>
    <t>hssreddragon</t>
  </si>
  <si>
    <t>Considering the recent price drops, this CPU remains a very good bang for the buck. Certainly would recommend over dealing with the 12th gen Intel and Windows 11 issues and way more cost effective than the i9 series.</t>
  </si>
  <si>
    <t>ProcessorPurchase</t>
  </si>
  <si>
    <t>[Rewarded Review] Top Notch Intel i7-11700k Processor</t>
  </si>
  <si>
    <t>I had no trouble installing the Intel i7-11700k Processor on to my Asus Z590 Wifi Motherboard. This Processor is extremely fast and stable.</t>
  </si>
  <si>
    <t>Aubrey</t>
  </si>
  <si>
    <t>Great CPU! Powerful, fast and helps a lot with my Blender/Unity work</t>
  </si>
  <si>
    <t>NineMetal76</t>
  </si>
  <si>
    <t>[Rewarded Review] Killer performace</t>
  </si>
  <si>
    <t>Always been an Intel Fan, even 3 gens off this processor is still a beast!</t>
  </si>
  <si>
    <t>Costas</t>
  </si>
  <si>
    <t>Powerful CPU. Amazing gaming performance. Paired with Kraken z53 to keep things in check.</t>
  </si>
  <si>
    <t>Great processor, 12700k is better if supported</t>
  </si>
  <si>
    <t>Excellent processor. I wanted the 12700k but my motherboard didn’t support the chipset. I recommend this processor for gaming</t>
  </si>
  <si>
    <t>Alex C</t>
  </si>
  <si>
    <t>It allows me to run my games at 1080p 280fps without any issues. I can run multiple apps without lag. I think it’s great.</t>
  </si>
  <si>
    <t>Just Like Previous Generations, Does What I Need</t>
  </si>
  <si>
    <t>Purchased this to build an additional editing machine. My previous one used a 5th gen i7. Had no issues in the build and has worked like a champ.</t>
  </si>
  <si>
    <t>JoeySOLO33</t>
  </si>
  <si>
    <t>Great processor chip. I get 30 more fps than my I7 8700. This chip will last me the next 5 years at least. Will be able to play triple A games on near max settings.</t>
  </si>
  <si>
    <t>StirFry</t>
  </si>
  <si>
    <t>[Rewarded Review] Worth your buck!</t>
  </si>
  <si>
    <t>Got this back in SEP 2021, when i built my new PC, RTX3080, 32 GB of ram, 3TB pf storage, NZXT kraken Z73… lemme tell you this is one heck of a build i did… the CPU can handle literally any game!… except crysis 3 0-0 hahaha… but for real, its really good… no issues still till this day.</t>
  </si>
  <si>
    <t>wkb90</t>
  </si>
  <si>
    <t>[Rewarded Review] Solid Processor</t>
  </si>
  <si>
    <t>Upgraded my home NAS server from 9th gen i7. I can absolutely notice the increased performance and better transcoding videos with the newer integrated graphics!</t>
  </si>
  <si>
    <t>StolenDebitCardTTV</t>
  </si>
  <si>
    <t>[Rewarded Review] Great for the price, runs well</t>
  </si>
  <si>
    <t>Been holding on strong, everyday use hardcore gaming.</t>
  </si>
  <si>
    <t>Maskands</t>
  </si>
  <si>
    <t>Great price, great processor</t>
  </si>
  <si>
    <t>Install it for gaming desktop. It loads games really fast. Boot time is really fast.</t>
  </si>
  <si>
    <t>Tracy J.</t>
  </si>
  <si>
    <t>Good for gaming and notmal use</t>
  </si>
  <si>
    <t>I have this paired with a MSI Z590M Gaming Edge Wifi, and even with the cons I would still recommend this CPU. Under normal use it never goes over 50° Celsius at absolute most.</t>
  </si>
  <si>
    <t>Amazing Processor. Faster than the 8th gen I switched from. PCIe gen 4 is super fast. Goes well with ASUS Mother Boards.</t>
  </si>
  <si>
    <t>TURBOMAN2010</t>
  </si>
  <si>
    <t>[Rewarded Review] Intel Hits it Outta THe Park!</t>
  </si>
  <si>
    <t>Yet another HOMERUN hit out of the park for Intel! Nice an cool running CPU... excellent for multitasking and gaming. Areal workhorse.</t>
  </si>
  <si>
    <t>I bought this CPU with an Asus Z590-f and it works extremely well together. It's a good processor with incredible speeds.</t>
  </si>
  <si>
    <t>Laced</t>
  </si>
  <si>
    <t>Solid no issues. Works great with my 3070 very little to no bottle neck. Would recommend</t>
  </si>
  <si>
    <t>Had to replace processor that overheated due to a liquid cooling system pump failure. Works fast as advertised!</t>
  </si>
  <si>
    <t>Excellent choice for a cpu</t>
  </si>
  <si>
    <t>Extraordinarily fast. I paired with a 240mm aio and this cpu chews up and spits out anything I throw at it. And it’s a great value vs a Ryzen at the same dollar amount</t>
  </si>
  <si>
    <t>Went right runs great</t>
  </si>
  <si>
    <t>Been running an AMD. I prefer the I seven high fives and a nine. Would recommend Intel over amd. Running smooth.</t>
  </si>
  <si>
    <t>aShinigamj</t>
  </si>
  <si>
    <t>I bought this as a christmas gift and I know they are going to love it as I own one too so cant wait till they install this cpu into their motherboard and experience the flawlesness this cpu has to offer.</t>
  </si>
  <si>
    <t>Zach T</t>
  </si>
  <si>
    <t>Best price at Microcenter</t>
  </si>
  <si>
    <t>Microcenter has this chip at a better price than anyone else. Online order and in store pick up flawless. Processor runs hot and will need a good cooler.</t>
  </si>
  <si>
    <t>Hayde</t>
  </si>
  <si>
    <t>Great Product. highly recommend. works great. shipping was great.</t>
  </si>
  <si>
    <t>Freezer</t>
  </si>
  <si>
    <t>[Rewarded Review] Solid cpu</t>
  </si>
  <si>
    <t>So far works great. Had some heating issues first but now very good. Good thing it has integrated graphics because of current gpu shortages.</t>
  </si>
  <si>
    <t>Errol M</t>
  </si>
  <si>
    <t>Great processor, gets the job done!</t>
  </si>
  <si>
    <t>Upon using this processor I’ve had no issues. This CPU gets all the work I need done: playing games, editing in Adobe software, everything you could imagine you’re capable to do with this card.</t>
  </si>
  <si>
    <t>Orta</t>
  </si>
  <si>
    <t>Excellent processor for the money handles all my gaming and video editing</t>
  </si>
  <si>
    <t>Bcry</t>
  </si>
  <si>
    <t>Great speed for the price.</t>
  </si>
  <si>
    <t>This processor is a great upgrade. Paired with a gaming motherboard and video card for an amazing computer.</t>
  </si>
  <si>
    <t>Jarvfa</t>
  </si>
  <si>
    <t>[Rewarded Review] it's good</t>
  </si>
  <si>
    <t>worked well for my needs and i probably could push it more without issue would recommend for gaming/schoolwork/photoshop</t>
  </si>
  <si>
    <t>TiffanyK</t>
  </si>
  <si>
    <t>Amazing works well totally worth the money. Would recommend</t>
  </si>
  <si>
    <t>farouk04</t>
  </si>
  <si>
    <t>[Rewarded Review] i7-11700k</t>
  </si>
  <si>
    <t>good for gaming, good for browsing, just about good for everything. if you do plan on using this in a desktop setup for sure get a dedicated gpu because the integrated graphics are bad.</t>
  </si>
  <si>
    <t>StoneCold</t>
  </si>
  <si>
    <t>Excellent cpu, was sceptacle after some negative reviews. So glad I purchased it, have it overclocked to 5ghz all core at 1.28v and highest temp is 72c well below normal.</t>
  </si>
  <si>
    <t>SrirachaMayo</t>
  </si>
  <si>
    <t>Fast CPU for gamers at a decent price. Does not come with a cooler so you will need to pick one up that fits lga1200. WAs able to hit 5.3GHZ stable cooling with a corsair AIO.</t>
  </si>
  <si>
    <t>JasonF</t>
  </si>
  <si>
    <t>Works fantastic. Great purchase. Runs and doesn’t have any issues while playing</t>
  </si>
  <si>
    <t>Raafaz</t>
  </si>
  <si>
    <t>Building my new computer with this beast and I cannot be more happy about it</t>
  </si>
  <si>
    <t>Ezequiel H</t>
  </si>
  <si>
    <t>Best upgrade!</t>
  </si>
  <si>
    <t>Upgrading from my Fx-8320 to this chipset has exceeded my expectations! I’m really happy I got it. It was time!</t>
  </si>
  <si>
    <t>Costello &amp; Co</t>
  </si>
  <si>
    <t>Upgraded from an i5-6600K &amp; have zero regrets</t>
  </si>
  <si>
    <t>Great CPU. Clocks as "UFO" on most benchmarks &amp; price was right. Runs all current games I have found flawlessly.</t>
  </si>
  <si>
    <t>BC999</t>
  </si>
  <si>
    <t>Solid and fast</t>
  </si>
  <si>
    <t>This processor has worked without any crashes or errors on my z590 Aorus Master motherboard. It is also plenty fast enough to support the photo and video work that I do.</t>
  </si>
  <si>
    <t>HappyCustomer</t>
  </si>
  <si>
    <t>[Rewarded Review] Happy for Christmas</t>
  </si>
  <si>
    <t>Fast processor works great. put it in a Asus Z590 Pro wifi 16 g ram 2 500 g ssd's , 1000 g hard drive fast easy Windows 11 had up and running in 1 1/2 hour .</t>
  </si>
  <si>
    <t>[Rewarded Review] No big difference</t>
  </si>
  <si>
    <t>Overall a great buy if you are looking for the extra speed on the nvme and the 590x motherboards. I upgraded from the 10th generation for simply this factor.</t>
  </si>
  <si>
    <t>Great CPU, but going to need a even better Cooler</t>
  </si>
  <si>
    <t>It’s a amazing CPU bur it runs very hot, I had a regular CM hyper 212 it not enough for this 8 core monster so I ended up getting a aio for it. Make sure you have enough cooling for this card</t>
  </si>
  <si>
    <t>Salem</t>
  </si>
  <si>
    <t>This CPU's performance is great. Powerful and fast. Everything is perfect. Plus, it's widely available.</t>
  </si>
  <si>
    <t>Ssilva</t>
  </si>
  <si>
    <t>[Rewarded Review] Great value (as good as the 11th gen i9 in tests)</t>
  </si>
  <si>
    <t>Did a lot of research, went with the i7 (as the i9 is basically the same thing and not worth the extra money). You can't go wrong with this i7, great value for the price.</t>
  </si>
  <si>
    <t>i7 intel core processor</t>
  </si>
  <si>
    <t>Upgraded by home PC from and i3 to i7. Good processor and easy to set up. Have an occassional lock up but probably a setting I am overlooking.</t>
  </si>
  <si>
    <t>Androidad</t>
  </si>
  <si>
    <t>[Rewarded Review] Fast, overclocked easily, stable</t>
  </si>
  <si>
    <t>Easily overclocked to 4.9gHz, and rock solid even under constant load. Does make some heat, put a 240mm water cooler system in and have had no issues.</t>
  </si>
  <si>
    <t>KevinB</t>
  </si>
  <si>
    <t>[Rewarded Review] The best there is</t>
  </si>
  <si>
    <t>Currently using this now, and it’s faster than anything I’ve used in the best</t>
  </si>
  <si>
    <t>Kmn789</t>
  </si>
  <si>
    <t>Good Cpu</t>
  </si>
  <si>
    <t>Good cpu except higher power draw. Useful especially when overclocked, otherwise 10400 or 11400 are more than enough for gaming and general uses</t>
  </si>
  <si>
    <t>Good Points: All good Improvement Points: None</t>
  </si>
  <si>
    <t>No better time to go with Intel with the competition with AMD. First Intel processor ever, because they are forced to compete. Thank you AMD, thank you intel.</t>
  </si>
  <si>
    <t>Taevic</t>
  </si>
  <si>
    <t>One of the best performances I have gotten using i7 gamma</t>
  </si>
  <si>
    <t>I11700k</t>
  </si>
  <si>
    <t>[Rewarded Review] I11700k</t>
  </si>
  <si>
    <t>Got this to upgrade from the 10700f do to bottle necking to my gpu. Now there is none. Plus with best buys price match made it even better.</t>
  </si>
  <si>
    <t>Naomi E</t>
  </si>
  <si>
    <t>Solid Render Speed</t>
  </si>
  <si>
    <t>It renders 3D scenes at a pretty good clip. I have seen faster but I haven't personally had a faster one so I'm hyped :)</t>
  </si>
  <si>
    <t>[Rewarded Review] Ok</t>
  </si>
  <si>
    <t>Bought this for my nephew's pc and so far he has not complained so i assume its good.</t>
  </si>
  <si>
    <t>Great CPU for a beginner build. Does the job well!</t>
  </si>
  <si>
    <t>TLuna</t>
  </si>
  <si>
    <t>A great processor. Mainly use my computer for gaming and this thing is wonderful.</t>
  </si>
  <si>
    <t>mis0</t>
  </si>
  <si>
    <t>[Rewarded Review] dan</t>
  </si>
  <si>
    <t>Q: what brand does the motherboard has been use? how many watt is the PSU? Can i Upgrade GPU to Rtx 3070 without Changing Other Parts?</t>
  </si>
  <si>
    <t>Amazing CPU for the money</t>
  </si>
  <si>
    <t>Less than the 12th gen I-5, works perfectly for my z590 board and runs cooler than my ryzen 5800x. BH Photo has the best prices and service.</t>
  </si>
  <si>
    <t>Daryll V</t>
  </si>
  <si>
    <t>The 11700K worked beautifully out of the box. The deal from Microcenter was irresistible, and the processor is just as fast as described. What more is there to say?</t>
  </si>
  <si>
    <t>Good Points: Latest Intel technology Improvement Points: Highly unstable, basically requires AI to keep it functioning properly.</t>
  </si>
  <si>
    <t>CarolH</t>
  </si>
  <si>
    <t>[Rewarded Review] Great upgrade!</t>
  </si>
  <si>
    <t>Bought this for new build. Definitely feel I'm set for quite a while before having to upgrade again. Good feeling!!</t>
  </si>
  <si>
    <t>DrapM</t>
  </si>
  <si>
    <t>Worked wonderfully, would absolutely recommend it to anyone.</t>
  </si>
  <si>
    <t>WetFattDogg</t>
  </si>
  <si>
    <t>[Rewarded Review] GOOD</t>
  </si>
  <si>
    <t>Worked really well and I enjoy since I had a cruddy i5 before.</t>
  </si>
  <si>
    <t>WASP UK</t>
  </si>
  <si>
    <t>Awesome CPU on a Budget.</t>
  </si>
  <si>
    <t>Awesome CPU on a Budget, typical Intel CPU but this one has just the right top end power for silky smooth gaming, video editing or just surfing the netat a budget friendly price.</t>
  </si>
  <si>
    <t>sjenner</t>
  </si>
  <si>
    <t>Go it on clearance and is the best processor my motherboard can handle. So far works great with fast shipping.</t>
  </si>
  <si>
    <t>Nightwatch</t>
  </si>
  <si>
    <t>Works well and easily overclockable. I needed a cpu the upgrade my old boring i5. This definitely did the trick!</t>
  </si>
  <si>
    <t>prodigy101</t>
  </si>
  <si>
    <t>Love it it works amazing finally getting my PC built the way I wanted</t>
  </si>
  <si>
    <t>FernandoT</t>
  </si>
  <si>
    <t>[Rewarded Review] Paint co.</t>
  </si>
  <si>
    <t>Perfect perfect perfect perfect perfect perfect perfect</t>
  </si>
  <si>
    <t>OC714</t>
  </si>
  <si>
    <t>Fantastic!</t>
  </si>
  <si>
    <t>Great for gaming! I got this on sale and it was perfect for my upgrade! Super fast! It’s just as good as i9 (in my opinion).</t>
  </si>
  <si>
    <t>sergio01</t>
  </si>
  <si>
    <t>It was on sale, decided to get it and paired with Z590 AORUS ULTRA MB, tried multiple overclocking scenarios and found the best scenario for my needs(52-52-52-51-51-51-50-50 ratios)vcore-1.42v,max temp-85 Celsius in my case(using liquid cooler MSI MAG 240mm-will upgrade to 360mm in the near future)Have no problem at all so far.Recommended!</t>
  </si>
  <si>
    <t>Best Value Rocket Lake CPU!</t>
  </si>
  <si>
    <t>I would say that this chip is the best bet if you want pcie gen 4, since the all core boost is only 100 mhz under the 11900k, and $150 cheaper. Great value overall.</t>
  </si>
  <si>
    <t>consumer</t>
  </si>
  <si>
    <t>[Rewarded Review] Decent performance, not so decent price</t>
  </si>
  <si>
    <t>Good CPU, The Intel Core i7 11700K offers excellent performance for an eight-core chip, but its pricing makes it the last resort that you should only buy if competing chips are out of stock and you need an eight-core chip specifically for productivity.</t>
  </si>
  <si>
    <t>DEVIN M</t>
  </si>
  <si>
    <t>Bought on sale, super satisfied</t>
  </si>
  <si>
    <t>Decided to get the 11th gen instead of 10th on sale for $50 more (technically $20 less since it bundled with my z590 mobo). I’m very glad I did, and you would be too.</t>
  </si>
  <si>
    <t>Good Points: Very quick Improvement Points: Runs hot needing a big cooler</t>
  </si>
  <si>
    <t>Aaron D</t>
  </si>
  <si>
    <t>I went with this for upgrading my first build from an i7-9700k to this 8 core/16 thread CPU. My main use has been for virtualization and gaming and so far it has been great!</t>
  </si>
  <si>
    <t>A correct Intel CPU, run a bit hot</t>
  </si>
  <si>
    <t>Good Intel Gen 11th CPU, less powerfull than some AMD CPU but easier compatibility and less troubleshooting to be done with new build on my experience.</t>
  </si>
  <si>
    <t>BrockW</t>
  </si>
  <si>
    <t>Great cpu. Had to buy it and got it lightning fast.</t>
  </si>
  <si>
    <t>Good Points: its really fast, like really fast Improvement Points: ita quite expensive but still worth the money</t>
  </si>
  <si>
    <t>Jm23</t>
  </si>
  <si>
    <t>Good but not great</t>
  </si>
  <si>
    <t>Great, but not the best. The deal was too good for this product all though it does the same as a 10th series</t>
  </si>
  <si>
    <t>Lethal</t>
  </si>
  <si>
    <t>[Rewarded Review] Identical performance to 10700k</t>
  </si>
  <si>
    <t>Pretty fast CPU, hard to recommend for gaming if priced over a 10700k. Do a bit of shopping before you buy</t>
  </si>
  <si>
    <t>[Rewarded Review] Good but expensive</t>
  </si>
  <si>
    <t>Powerful cpu with lots of cores. Little expensive though. I waited 9 years to upgrade so this was worth it.</t>
  </si>
  <si>
    <t>Adrian D.</t>
  </si>
  <si>
    <t>2 more cores over the i5</t>
  </si>
  <si>
    <t>swapped it for the i5 with extra cores, has its place and performance isnt much more, runs hot so a good cooler is a must. decent processor.</t>
  </si>
  <si>
    <t>Gaming Beast!</t>
  </si>
  <si>
    <t>Once I got my overclock dialed in this thing is running great. Paired with auros z590 board. Runs every game I throw at it with ease.</t>
  </si>
  <si>
    <t>ddinkel</t>
  </si>
  <si>
    <t>[Rewarded Review] Intel Core i7 11700K CPU</t>
  </si>
  <si>
    <t>11th generation rocks! Great performance, and the extra speed on the Gen4 speed on the M.2 channel is awesome!</t>
  </si>
  <si>
    <t>Good Points: This processor is great. Improvement Points: None really.</t>
  </si>
  <si>
    <t>garrman999</t>
  </si>
  <si>
    <t>Intel Core i&amp;-11700K</t>
  </si>
  <si>
    <t>It's an Intel CPU. You pretty much know what you're going to get up front. No surprises, great performance.</t>
  </si>
  <si>
    <t>GPUSeeker</t>
  </si>
  <si>
    <t>[Rewarded Review] Get it if you’re going to use all its features</t>
  </si>
  <si>
    <t>Not worth the price unless you plan on taking advantage of things that this processor can do. For example, gen 4 m.2 storage.</t>
  </si>
  <si>
    <t>Tfant</t>
  </si>
  <si>
    <t>Got enough power to run anything.</t>
  </si>
  <si>
    <t>Has good processing power and was able to get them to price match which was nice. Overclocks well and has no issue with heat dissipation.</t>
  </si>
  <si>
    <t>Cecil S.</t>
  </si>
  <si>
    <t>Smooth and fluid</t>
  </si>
  <si>
    <t>I decided to keep one of the z590 boards I won with a shuffle card, and this gives me access to PCIe 4. Small gains over the 9900k it replaced and sadly still runs about the same temperature.</t>
  </si>
  <si>
    <t>KelliB</t>
  </si>
  <si>
    <t>[Rewarded Review] i7</t>
  </si>
  <si>
    <t>So far so good no problems yet. Good performance happy with packaging</t>
  </si>
  <si>
    <t>Jamil</t>
  </si>
  <si>
    <t>Fast cpu around the same specs as a i9 cpu But no I gpu</t>
  </si>
  <si>
    <t>ZacharyB</t>
  </si>
  <si>
    <t>Great power for a great price, I upgraded from an i7-8700 to this and changed my entire experience on my pc for the better.</t>
  </si>
  <si>
    <t>Good value when on sale</t>
  </si>
  <si>
    <t>Great CPU, I was able to get this on sale so it was worth getting. I have had no problems, and I noticed how much better my games have been running with this 11700k.</t>
  </si>
  <si>
    <t>One of the best cpus</t>
  </si>
  <si>
    <t>Really good cpu. Best buy price matched so i got it 175 less. Love price match</t>
  </si>
  <si>
    <t>Great overclockable cpu</t>
  </si>
  <si>
    <t>Great cpu. Very fast and easily overclockable. Love the 8 core with 16 threads.</t>
  </si>
  <si>
    <t>JosephG</t>
  </si>
  <si>
    <t>It good works great no issuses with it what so ever</t>
  </si>
  <si>
    <t>Good chip.</t>
  </si>
  <si>
    <t>Great cpu for the price. Doesn’t run hot if you don’t overclock. Mine runs 5066mhz ram on gear 1 which is amazingly lucky.</t>
  </si>
  <si>
    <t>John Z</t>
  </si>
  <si>
    <t>i7 11700k</t>
  </si>
  <si>
    <t>Get a good cooler and you won't have any issues.With i9 and Ryzen being both overly expensive and out of stock the i7 1100k will not leave you wishing you'd gotten something different</t>
  </si>
  <si>
    <t>Person</t>
  </si>
  <si>
    <t>[Rewarded Review] Hot and power hungry but performs well</t>
  </si>
  <si>
    <t>I would not pay MSRP, but it is pretty good at a discount. Gets incredibly hot and is power hungry</t>
  </si>
  <si>
    <t>sir.hames</t>
  </si>
  <si>
    <t>Great price for a excellent processor</t>
  </si>
  <si>
    <t>Works great. Big upgrade to my computer and the price was a perfect match</t>
  </si>
  <si>
    <t>Hank</t>
  </si>
  <si>
    <t>[Rewarded Review] Good upgrade!</t>
  </si>
  <si>
    <t>Upgraded from 4770k to 11700k. Performance increase is dramatic. Pcie4 is fantastic</t>
  </si>
  <si>
    <t>ZachR</t>
  </si>
  <si>
    <t>Love this piece of equipment. Handles Call of duty very well.</t>
  </si>
  <si>
    <t>JDVO</t>
  </si>
  <si>
    <t>[Rewarded Review] Great Processor, if a little overpriced</t>
  </si>
  <si>
    <t>Excellent for demanding applications. Can handle most any modern or future workload.</t>
  </si>
  <si>
    <t>ELAKE</t>
  </si>
  <si>
    <t>[Rewarded Review] Intel - Core i7-11700k Review</t>
  </si>
  <si>
    <t>Great performing processor. No complaints at all. You get what you pay for.</t>
  </si>
  <si>
    <t>mayito1990</t>
  </si>
  <si>
    <t>Coming from a 8700k its a huge difference. Slowly upgrading my pc little by little</t>
  </si>
  <si>
    <t>nSomniac</t>
  </si>
  <si>
    <t>I absolutely love this cpu, it has been a monster and chewed through everything i have thrown at it.</t>
  </si>
  <si>
    <t>Xentar97</t>
  </si>
  <si>
    <t>[Rewarded Review] Super fast cpu</t>
  </si>
  <si>
    <t>Super fast and reliable cpu! Needed one now and can’t wait for 12th i7. Good for the next few years.</t>
  </si>
  <si>
    <t>I would highly recommend this item. It fast, and cost effective. Always been an Intel fan and this is why.</t>
  </si>
  <si>
    <t>grmccl_5</t>
  </si>
  <si>
    <t>I11700k.</t>
  </si>
  <si>
    <t>Runs cool with Aoi. Fast efficient. Nice product</t>
  </si>
  <si>
    <t>Tony A</t>
  </si>
  <si>
    <t>Upgraded from a gen 7 Intel CPU and this thing is blazing fast in comparison. Can't complain. It's a great CPU!</t>
  </si>
  <si>
    <t>CarryOnMyWaywardSon</t>
  </si>
  <si>
    <t>No bent pins to worry about</t>
  </si>
  <si>
    <t>The computer building bug bit me, built an AMD pc last year now Intel. Now the custom cooling build beckons…</t>
  </si>
  <si>
    <t>8558bazza</t>
  </si>
  <si>
    <t>Purchased this cpu for my new build. It's brilliant, very fast and so easy to install.</t>
  </si>
  <si>
    <t>camwilk</t>
  </si>
  <si>
    <t>[Rewarded Review] Not worth upgrade from 9th or 10th series</t>
  </si>
  <si>
    <t>Not a major upgrade from 9th or 10th series, im disappointed only thing I gained was the PCI bandwith on the z590 boards</t>
  </si>
  <si>
    <t>jon2189</t>
  </si>
  <si>
    <t>[Rewarded Review] Super fast, runs hot</t>
  </si>
  <si>
    <t>Super fast!!! Make sure you have proper cooling as this thing runs hot, here is my set up to get these temps</t>
  </si>
  <si>
    <t>Thecs64</t>
  </si>
  <si>
    <t>Works great runs cool. Pcie gen4 is nice along with rebar. I don't regret going with the i7.</t>
  </si>
  <si>
    <t>Good Points: PCIe 4 compatible Improvement Points: No faster than i7-10700K</t>
  </si>
  <si>
    <t>Can’t go wrong with an i7 if it’s in your budget for a build, unlocked series for over clocking as well is great</t>
  </si>
  <si>
    <t>Charl T.</t>
  </si>
  <si>
    <t>Went from 4th gen intel to this. Difference is amazing. Even with my 3070 I get decent performance</t>
  </si>
  <si>
    <t>Semicolon</t>
  </si>
  <si>
    <t>[Rewarded Review] Rockin' to the Core</t>
  </si>
  <si>
    <t>So far so good. It has the power and functionality for what I need it for. Easy to install and set up.</t>
  </si>
  <si>
    <t>Best budget CPU</t>
  </si>
  <si>
    <t>You looking for a chip that can run with the 3,000 series GPU’s? This is your dawg.</t>
  </si>
  <si>
    <t>DerrickH</t>
  </si>
  <si>
    <t>Great cpu still today for gaming</t>
  </si>
  <si>
    <t>Awesome CPU even in todays gaming can still play modern gaming</t>
  </si>
  <si>
    <t>John K</t>
  </si>
  <si>
    <t>Needs Work.</t>
  </si>
  <si>
    <t>Limited PCIE performance and not well thought out trying to put new tech in a old 14nm process. Intel seriously dropped the ball on this one.</t>
  </si>
  <si>
    <t>Frazier</t>
  </si>
  <si>
    <t>My computer runs so fast. I love my new processor. I can have as much open as I want and it runs perfectly</t>
  </si>
  <si>
    <t>Brandon C</t>
  </si>
  <si>
    <t>good but have a good cooler</t>
  </si>
  <si>
    <t>Was a bit too hot for my likes under my old air cooler from my old i5, upgraded the cooler to an AIO, and never gets above 68. Works great, but splurge on a good cooler</t>
  </si>
  <si>
    <t>Wes H</t>
  </si>
  <si>
    <t>Really enjoyed this cpu it performs great in the new system I recently built with a 6700XT.</t>
  </si>
  <si>
    <t>[Rewarded Review] My not this gift card</t>
  </si>
  <si>
    <t>Nice I like but that old now I need a new one I love this</t>
  </si>
  <si>
    <t>Goldbuda3</t>
  </si>
  <si>
    <t>A great pick for my first build. Fast, efficient, and lets me do everything I want to do.</t>
  </si>
  <si>
    <t>Mantton Wu</t>
  </si>
  <si>
    <t>This product has great features</t>
  </si>
  <si>
    <t>Cane with everything needed for installation and super clutch with the multitasking 8 cores for gaming/personal usage on PC</t>
  </si>
  <si>
    <t>Shap</t>
  </si>
  <si>
    <t>Decent, especially at $249.99. Would buy again at that price, or less.</t>
  </si>
  <si>
    <t>It's Intel</t>
  </si>
  <si>
    <t>Intel has always done me right so why change a good thing. I like that it has video I can fall back on if my nvidia 2070 ever kicks the bucket...</t>
  </si>
  <si>
    <t>Masamba</t>
  </si>
  <si>
    <t>Speedy fast</t>
  </si>
  <si>
    <t>Big upgrade over my i5. Awesome deal if you bundle with a motherboard.</t>
  </si>
  <si>
    <t>Great CPU and FAST</t>
  </si>
  <si>
    <t>I like that it has 8 cores and does not run Hot with my cooling system Averages 40 with my Corsair 240mm cooling system</t>
  </si>
  <si>
    <t>JonO</t>
  </si>
  <si>
    <t>[Rewarded Review] i7 11700k</t>
  </si>
  <si>
    <t>Runs better than my old i5 10400 and I didn't have to change the cooler.</t>
  </si>
  <si>
    <t>Drowsy1234</t>
  </si>
  <si>
    <t>[Rewarded Review] Upgrading from 10700 (non k)</t>
  </si>
  <si>
    <t>Quite the upgrade from a 10700. Easily OC'd to 5 Ghz. My z490 board also get PCIE 4.0 with this cpu.</t>
  </si>
  <si>
    <t>Jmnw</t>
  </si>
  <si>
    <t>11th Gen. cpu with good performance. Works well and fast</t>
  </si>
  <si>
    <t>BOB99</t>
  </si>
  <si>
    <t>[Rewarded Review] Very good CPU!</t>
  </si>
  <si>
    <t>When paired with the correct MB and RAM, it is a hell of a CPU. Very fast and easy to overclock, but really don't need to it is fast right out of the box.</t>
  </si>
  <si>
    <t>JoeB</t>
  </si>
  <si>
    <t>Great cpu fast and working perfectly no overheating issues evem when overclocked</t>
  </si>
  <si>
    <t>Nicolas S</t>
  </si>
  <si>
    <t>I do recommend it, it is VERY fast</t>
  </si>
  <si>
    <t>I bought this cpu because i found it at a cheap price, and its also my first pc build so i wanted to have a good processor that would last me at least 5 years</t>
  </si>
  <si>
    <t>T.H.</t>
  </si>
  <si>
    <t>Great CPU for handling gaming and photo editing. The additional cores from the i5 are noticeable.</t>
  </si>
  <si>
    <t>Badge</t>
  </si>
  <si>
    <t>I 711700k</t>
  </si>
  <si>
    <t>Upgrade my computer to this i7 and my computer works so much faster. Games run 200fps faster now .This is a good cpu.</t>
  </si>
  <si>
    <t>DaveF</t>
  </si>
  <si>
    <t>Amazing performance, great value, 5ghz overclock not a problem, very happy with this processor.</t>
  </si>
  <si>
    <t>Senior</t>
  </si>
  <si>
    <t>Great upgrade for my wife’s pc. Out with the 11700f … huge difference</t>
  </si>
  <si>
    <t>11th Generation</t>
  </si>
  <si>
    <t>Super Fast. Like it so Far. Very fast and using multiple displays w/out a video card...</t>
  </si>
  <si>
    <t>MovieEnthusiast</t>
  </si>
  <si>
    <t>Great news processor</t>
  </si>
  <si>
    <t>The kids are very happy with how fast their "new computer" is. Installed easily and works great!</t>
  </si>
  <si>
    <t>Xabier</t>
  </si>
  <si>
    <t>Intel Core I7 11 Gen</t>
  </si>
  <si>
    <t>Excellent highly Recommend. It runs great. Its extremely fast.</t>
  </si>
  <si>
    <t>WilliamR</t>
  </si>
  <si>
    <t>It’s a cpu, personally wish i waited 1 week for the 12k series.</t>
  </si>
  <si>
    <t>Its a better upgrade that i had before. And faster, as well.</t>
  </si>
  <si>
    <t>DavGon</t>
  </si>
  <si>
    <t>Great value for money. Great upgrade for modern games.</t>
  </si>
  <si>
    <t>Mkbest</t>
  </si>
  <si>
    <t>Intel 11 gen i7 overclock</t>
  </si>
  <si>
    <t>This is a good mid range cpu for gaming and work. You get with it pcie 4.0. I am happy with it</t>
  </si>
  <si>
    <t>TechEnthusiastFromTheOC</t>
  </si>
  <si>
    <t>fast and furious, you should get it!</t>
  </si>
  <si>
    <t>such a great processor. use it daily, you should get it!</t>
  </si>
  <si>
    <t>[Rewarded Review] Cadillac CPU</t>
  </si>
  <si>
    <t>One of the fastest CPU's available, no issues. Price was matched as well from competitor.</t>
  </si>
  <si>
    <t>NetgearAC1900</t>
  </si>
  <si>
    <t>Great quality and performance.</t>
  </si>
  <si>
    <t>As always intel excellent quality and performance are the best.</t>
  </si>
  <si>
    <t>sheeshboy</t>
  </si>
  <si>
    <t>[Rewarded Review] pc build</t>
  </si>
  <si>
    <t>every thing worked i gave 4 stars for that i did have to get help from random guy because the imployees did not know abought pc parts</t>
  </si>
  <si>
    <t>Caleb F</t>
  </si>
  <si>
    <t>Very much worth it for $269</t>
  </si>
  <si>
    <t>This CPU is unmatched when it is at this price point. Excellent Performance for the price!</t>
  </si>
  <si>
    <t>JSM 007</t>
  </si>
  <si>
    <t>😌👌</t>
  </si>
  <si>
    <t>It works really good haven't found anything bad about it I'm currently using a Asus Prime Z590A Mobo with this CPU and they work amazing together 🤙</t>
  </si>
  <si>
    <t>I'd recommend this product and would purchase again. It does everything I need and has room for more!</t>
  </si>
  <si>
    <t>JakubP</t>
  </si>
  <si>
    <t>Great C Po U</t>
  </si>
  <si>
    <t>Intel makes great CPU's and this one works great with my MSI motherboard. Highly recommend.</t>
  </si>
  <si>
    <t>TrentP</t>
  </si>
  <si>
    <t>Its a good cpu i can run just about anything and. The load wont be ridiculously high , its not a 12900ks but it gets the job done</t>
  </si>
  <si>
    <t>jonathon p.</t>
  </si>
  <si>
    <t>Absolutely phenomenal CPU and great overclocker</t>
  </si>
  <si>
    <t>If you can get your hands on one and it's not bumped up in price because of the market recently please grab one</t>
  </si>
  <si>
    <t>GhostsAreMagic</t>
  </si>
  <si>
    <t>Upgraded from a i5-7600 to this and I haven’t looked back</t>
  </si>
  <si>
    <t>i7intel</t>
  </si>
  <si>
    <t>i7 intel CORE</t>
  </si>
  <si>
    <t>Geek Squad has my computer system running so smoothly with my i7 intel CORE upgrade I am loving the performance!</t>
  </si>
  <si>
    <t>SnowTech</t>
  </si>
  <si>
    <t>Great cpu for the 11th gen intel</t>
  </si>
  <si>
    <t>Great cpu for the 11th gen intel. With 8 cores and 16 thread, it is great for gaming.</t>
  </si>
  <si>
    <t>Good Points: Very fast processor and temps are always low</t>
  </si>
  <si>
    <t>Richard H.</t>
  </si>
  <si>
    <t>It's very good and very fast</t>
  </si>
  <si>
    <t>I really like it better than I thought I would. You always worry when you spend that much money.</t>
  </si>
  <si>
    <t>jonero-0</t>
  </si>
  <si>
    <t>One great deal</t>
  </si>
  <si>
    <t>One of the best processors I ever bought at a great price. Glad I came to eBay to shop.</t>
  </si>
  <si>
    <t>GrndMstrB</t>
  </si>
  <si>
    <t>[Rewarded Review] Nice!</t>
  </si>
  <si>
    <t>Very nice CPU. Runs fast and works great for gaming. No problems.</t>
  </si>
  <si>
    <t>This cpu is good and runs smoothly. Just excellent.</t>
  </si>
  <si>
    <t>Joshua L</t>
  </si>
  <si>
    <t>Best price I could find</t>
  </si>
  <si>
    <t>If you have the power and cooling for it you can’t beat the price. Bundle it for even more savings.</t>
  </si>
  <si>
    <t>Guest12</t>
  </si>
  <si>
    <t>[Rewarded Review] Guest</t>
  </si>
  <si>
    <t>Love it. Runs great. I don't overclock so it runs warm but not hot.</t>
  </si>
  <si>
    <t>CPU and me!</t>
  </si>
  <si>
    <t>Great price for a great processor. Although the heart of a system I don't have much to say other than thanks for a great CPU.</t>
  </si>
  <si>
    <t>VincentG</t>
  </si>
  <si>
    <t>Wanna chip</t>
  </si>
  <si>
    <t>Easy to install unbelievably Does not get that hot</t>
  </si>
  <si>
    <t>Snapfui</t>
  </si>
  <si>
    <t>[Rewarded Review] No issues, fast processor</t>
  </si>
  <si>
    <t>I'm very happy with the performance of this processor, does not run nearly as hot as my 9900k.</t>
  </si>
  <si>
    <t>This Processor is a Good One!</t>
  </si>
  <si>
    <t>I would recommend this product. In fact, I would purchase it again if I were to do another build.</t>
  </si>
  <si>
    <t>EliF</t>
  </si>
  <si>
    <t>It was a nice CPU I just upgraded faster than I thought</t>
  </si>
  <si>
    <t>Okay not worth the upgrade going and now for actual performance upgrade</t>
  </si>
  <si>
    <t>Its fine if u want to buy a new gpu but no added performance from a 10th Gen</t>
  </si>
  <si>
    <t>Good Points: Great fast chip overclocking well, Big improvement over my 2015 i7</t>
  </si>
  <si>
    <t>It’s Intel enough said</t>
  </si>
  <si>
    <t>Pair this with a good liquid cooler and you can boost lock this at 5000mhz with ease this cpu is a beast.</t>
  </si>
  <si>
    <t>Devin</t>
  </si>
  <si>
    <t>[Rewarded Review] Devin's Review</t>
  </si>
  <si>
    <t>Well built, Easy Install, Love the Shutter. Video quality is good</t>
  </si>
  <si>
    <t>Great processor, love the intel brand. The i7 had just the right speed for my latest build.</t>
  </si>
  <si>
    <t>Dadoffour</t>
  </si>
  <si>
    <t>Easy upgrade on my PC</t>
  </si>
  <si>
    <t>Upgraded my i5. Easy swap and works great for my gaming PC</t>
  </si>
  <si>
    <t>[Rewarded Review] vroom</t>
  </si>
  <si>
    <t>mug slaps goes vary fast and is really good for the price.</t>
  </si>
  <si>
    <t>JoseP</t>
  </si>
  <si>
    <t>Fast and Great</t>
  </si>
  <si>
    <t>Work almost as fast as i9. I didn't even noticed the difference.</t>
  </si>
  <si>
    <t>DMac</t>
  </si>
  <si>
    <t>My son upgraded from i5 to i7 intel core and he definitely sees the difference while playing Fortnite.</t>
  </si>
  <si>
    <t>Bigloafbeats</t>
  </si>
  <si>
    <t>Good processing power</t>
  </si>
  <si>
    <t>Great CPU does eeverything i need it to do im a music producer my pc never ran better with this cpu</t>
  </si>
  <si>
    <t>Dimpz21</t>
  </si>
  <si>
    <t>Had this for my build and so far so good. Running games in 2160p no problem</t>
  </si>
  <si>
    <t>HumbleHog</t>
  </si>
  <si>
    <t>I needed a new cpu to support pcie 4.0 and this works great and is fast</t>
  </si>
  <si>
    <t>gaming obrien69</t>
  </si>
  <si>
    <t>its really great, wasn't as powerful as i expected</t>
  </si>
  <si>
    <t>amazing performance but not as good as i expected and dident come with a cooler</t>
  </si>
  <si>
    <t>Good Processor</t>
  </si>
  <si>
    <t>Good Processor for Gaming at a reasonable price highly recommended</t>
  </si>
  <si>
    <t>YungJoke</t>
  </si>
  <si>
    <t>I recommend this cpu. 11th gen is great and has more than enough power.</t>
  </si>
  <si>
    <t>Good Points: Good for gaming and video editing</t>
  </si>
  <si>
    <t>GamingTech</t>
  </si>
  <si>
    <t>Nice product . Would recommend . Nice price also and easy to install</t>
  </si>
  <si>
    <t>PHILLIP M</t>
  </si>
  <si>
    <t>Top tier</t>
  </si>
  <si>
    <t>This is extremely fast and there is nothing about over clocking this cpu which is exactly what I wanted in the product.</t>
  </si>
  <si>
    <t>user908793</t>
  </si>
  <si>
    <t>[Rewarded Review] Y</t>
  </si>
  <si>
    <t>I realllllllllllllllllllllllllly like this product</t>
  </si>
  <si>
    <t>Jacob B</t>
  </si>
  <si>
    <t>Amazing high end processor</t>
  </si>
  <si>
    <t>This processor is an amazing high end processor and is great for anyone on a budget.</t>
  </si>
  <si>
    <t>[Rewarded Review] Almost as fast as an 11900k</t>
  </si>
  <si>
    <t>Got it on sale, great performance, almost as fast as the 11900k for a much better price.</t>
  </si>
  <si>
    <t>HartWare</t>
  </si>
  <si>
    <t>Great processor with a Z590 motherboard to get PCIe 4 and direct access to a nvme Drive.</t>
  </si>
  <si>
    <t>FPSMaster</t>
  </si>
  <si>
    <t>[Rewarded Review] Best cpu for gaming and efficiency</t>
  </si>
  <si>
    <t>Best cpu I’ve purchased so far, had some issues getting it to me but it worked out.</t>
  </si>
  <si>
    <t>Fast and hot !!!!</t>
  </si>
  <si>
    <t>This processor runs hot. Make sure to use a cooler with lots of ventilation or go with water cooled.</t>
  </si>
  <si>
    <t>Johnfz</t>
  </si>
  <si>
    <t>Very nice product from great manufature. Highly recommend.</t>
  </si>
  <si>
    <t>Drenwin</t>
  </si>
  <si>
    <t>Great sale price</t>
  </si>
  <si>
    <t>Great price for the CPU. Not as fast as you would expect but still for the price is pretty good!</t>
  </si>
  <si>
    <t>Thezt</t>
  </si>
  <si>
    <t>Best 11th gen</t>
  </si>
  <si>
    <t>Good processor. It's powerful and needs a decent air cooler to stay cool.</t>
  </si>
  <si>
    <t>mofoliar</t>
  </si>
  <si>
    <t>I built this for a friend of mine, his boy is happy with the performance</t>
  </si>
  <si>
    <t>Sunderb</t>
  </si>
  <si>
    <t>Fast processor. Quite an upgrade from my 8 year old processor.</t>
  </si>
  <si>
    <t>unhappycustomer</t>
  </si>
  <si>
    <t>Best Processor I've Ever Had!</t>
  </si>
  <si>
    <t>Working great! I love this processor and it's the fastest one I've ever used.</t>
  </si>
  <si>
    <t>mazakman</t>
  </si>
  <si>
    <t>[Rewarded Review] Gaming tank</t>
  </si>
  <si>
    <t>Great cpu so far, kinda wishing I got the core I 9 though, but for a gaming it should be all I need a a few years</t>
  </si>
  <si>
    <t>As expected as far as CPUs go</t>
  </si>
  <si>
    <t>Great cpu with more than enough processing power for everyday tasks and gaming.</t>
  </si>
  <si>
    <t>If you want a CPU that runs cooler on air, I would consider purchasing the Intel i7 11700. It is rated at 60W.</t>
  </si>
  <si>
    <t>Hubert P.</t>
  </si>
  <si>
    <t>In preparation for up coming Windows 11 pro, I highly recommend it for people who want build/update their PC</t>
  </si>
  <si>
    <t>simpleorange27</t>
  </si>
  <si>
    <t>11700k worth</t>
  </si>
  <si>
    <t>Really Good cpu for what it is, if you need a good daily cpu and not want amd. this a good choice.</t>
  </si>
  <si>
    <t>TTRR</t>
  </si>
  <si>
    <t>[Rewarded Review] Fast and wonderful.</t>
  </si>
  <si>
    <t>Great buy and great product and availability very happy with my purchases.</t>
  </si>
  <si>
    <t>Suplex</t>
  </si>
  <si>
    <t>Cpu is capable of handling quite a lot of software thrown at it.</t>
  </si>
  <si>
    <t>AGHE</t>
  </si>
  <si>
    <t>awesome, been looking to upgrade from a core i7 7700 and now with the 11700k I'm extremely happy</t>
  </si>
  <si>
    <t>jrp_somerset</t>
  </si>
  <si>
    <t>GREAT!</t>
  </si>
  <si>
    <t>Great product. and a very good value for the price.</t>
  </si>
  <si>
    <t>PCIE 4.0 build</t>
  </si>
  <si>
    <t>- its a great processor to handle gaming and streaming / gameplay recording.</t>
  </si>
  <si>
    <t>Priced right</t>
  </si>
  <si>
    <t>Good price for powerful processor. Got this to pair with my z590 ultra</t>
  </si>
  <si>
    <t>Somebodyssally23</t>
  </si>
  <si>
    <t>[Rewarded Review] good processor</t>
  </si>
  <si>
    <t>Works as advertised, easy to install. Good choice.</t>
  </si>
  <si>
    <t>Zazz</t>
  </si>
  <si>
    <t>[Rewarded Review] Reliable Processor</t>
  </si>
  <si>
    <t>Intel is always my go to CPU and this model did not disappoint.</t>
  </si>
  <si>
    <t>Makes PC Go Zoom</t>
  </si>
  <si>
    <t>A huge upgrade from my prior CPU, my new PC absolutely flies in comparison.</t>
  </si>
  <si>
    <t>MikeR</t>
  </si>
  <si>
    <t>[Rewarded Review] 11th Gen is awesome.</t>
  </si>
  <si>
    <t>I have never seen speeds like this before and I have building PCs for over 21 years.</t>
  </si>
  <si>
    <t>Asusbound</t>
  </si>
  <si>
    <t>No complaints, does what it’s supposed to. Pretty big jump from a i5 3770</t>
  </si>
  <si>
    <t>Michael N</t>
  </si>
  <si>
    <t>10/10 would buy again.</t>
  </si>
  <si>
    <t>It’s a solid CPU. It doesn’t bottleneck my system.</t>
  </si>
  <si>
    <t>foxwithsocks</t>
  </si>
  <si>
    <t>was suspicious of the price, got a good deal! Worth it</t>
  </si>
  <si>
    <t>gary k.</t>
  </si>
  <si>
    <t>Good to have the option</t>
  </si>
  <si>
    <t>Good to have the option of not paying for onboard graphics when using a dedicated card!</t>
  </si>
  <si>
    <t>Raymund G</t>
  </si>
  <si>
    <t>Microcenter Great Pricing!</t>
  </si>
  <si>
    <t>Micro center has great pricing!!! I7 11700 is great!</t>
  </si>
  <si>
    <t>Pretty solid at a bargain price! 320</t>
  </si>
  <si>
    <t>Better speeds than my AMD Ryzen 3900x, at a greta price.</t>
  </si>
  <si>
    <t>Tailboom</t>
  </si>
  <si>
    <t>[Rewarded Review] Fast processor.</t>
  </si>
  <si>
    <t>Computer goes much faster now! Love the vroom vroom!</t>
  </si>
  <si>
    <t>RustyJimmy</t>
  </si>
  <si>
    <t>Runs smooth and effective</t>
  </si>
  <si>
    <t>So far so good. Everything has been chugging along</t>
  </si>
  <si>
    <t>Amazing CPU, especially for the price point. I used this CPU in my gaming PC build.</t>
  </si>
  <si>
    <t>Bonesfrombloomington</t>
  </si>
  <si>
    <t>Good cpu Good cpu Good cpu Good cpu Good cpu dhhsshhshssh</t>
  </si>
  <si>
    <t>Purchaser5838219</t>
  </si>
  <si>
    <t>Great purchase!</t>
  </si>
  <si>
    <t>Installation was a breeze and the processor runs well in my build and components.</t>
  </si>
  <si>
    <t>Performance booster</t>
  </si>
  <si>
    <t>Bought this to upgrade my rig and what a performance it was from a 7700k to this !!</t>
  </si>
  <si>
    <t>This cpu performs great. Also very easy to install.</t>
  </si>
  <si>
    <t>CONDRY</t>
  </si>
  <si>
    <t>Works great no problems, I could of bought cheaper online but I chose Best Buy because of return policy.</t>
  </si>
  <si>
    <t>stephen k.</t>
  </si>
  <si>
    <t>CPU goes vroooooooooooom</t>
  </si>
  <si>
    <t>Coming from a 9700K this is a huge upgrade, I'm glad I went with this cpu.</t>
  </si>
  <si>
    <t>[Rewarded Review] Great price</t>
  </si>
  <si>
    <t>Fast 8 core cpu for the price. Best buy had it in stock and price match.</t>
  </si>
  <si>
    <t>Jdoucet</t>
  </si>
  <si>
    <t>[Rewarded Review] Best</t>
  </si>
  <si>
    <t>First time useing this and love it i can use it in my gaming comp with no graphics card</t>
  </si>
  <si>
    <t>Chuck</t>
  </si>
  <si>
    <t>Feel the power of intel. Great for gaming, easy to install</t>
  </si>
  <si>
    <t>Good Points: Good bit of kit does the job well</t>
  </si>
  <si>
    <t>Dylan O.</t>
  </si>
  <si>
    <t>awesome performance, also heats my room during winter</t>
  </si>
  <si>
    <t>ErK878</t>
  </si>
  <si>
    <t>[Rewarded Review] If your pondering on it get it!</t>
  </si>
  <si>
    <t>This was worth every penny love it took my pc to the next level!</t>
  </si>
  <si>
    <t>[Rewarded Review] Fast CPU.</t>
  </si>
  <si>
    <t>Very quick- It ranks in the 98th percentile.. It is fast and efficient.</t>
  </si>
  <si>
    <t>GSmith</t>
  </si>
  <si>
    <t>Great Quality, super fast processor. Not super expensive.</t>
  </si>
  <si>
    <t>caleighhaid</t>
  </si>
  <si>
    <t>Worked like a charm</t>
  </si>
  <si>
    <t>I built my own desktop computer and this part does exactly what I need it to do.</t>
  </si>
  <si>
    <t>boughtAMD9instead</t>
  </si>
  <si>
    <t>[Rewarded Review] CPU New Build</t>
  </si>
  <si>
    <t>Great, but didnt output the perfromance that I ecpeteced</t>
  </si>
  <si>
    <t>Mitchel M.</t>
  </si>
  <si>
    <t>Sand works fast.</t>
  </si>
  <si>
    <t>Only buy this if you get it on a big sale or if you have an older motherboard or you're upgrading.</t>
  </si>
  <si>
    <t>15ericdmx</t>
  </si>
  <si>
    <t>Intel i7 11 Gen</t>
  </si>
  <si>
    <t>Cpu is nice can overclock got as a resonable price</t>
  </si>
  <si>
    <t>Yanke21</t>
  </si>
  <si>
    <t>Works great. Bought it for my build and it works amazing.</t>
  </si>
  <si>
    <t>Eamon</t>
  </si>
  <si>
    <t>Great for buck</t>
  </si>
  <si>
    <t>Great processor excellent efficiency and power no overclockneeded</t>
  </si>
  <si>
    <t>AuroraLance</t>
  </si>
  <si>
    <t>Does the job nicely. Plus it's a fantastic price point to value.</t>
  </si>
  <si>
    <t>AlbertoR</t>
  </si>
  <si>
    <t>MARVELOUS</t>
  </si>
  <si>
    <t>PERFECT, THIS BUY IS PERFECT, AMAZING, EASY AND CHEAP</t>
  </si>
  <si>
    <t>FAHAD A.</t>
  </si>
  <si>
    <t>The best choice, very high performance</t>
  </si>
  <si>
    <t>Michael G.</t>
  </si>
  <si>
    <t>Generates a bit of heat, but otherwise works as expected</t>
  </si>
  <si>
    <t>It's a CPU - what is there to really say?</t>
  </si>
  <si>
    <t>SAI W.</t>
  </si>
  <si>
    <t>Product image Intel Core i7 11700K Processor</t>
  </si>
  <si>
    <t>Good........</t>
  </si>
  <si>
    <t>Jonnics</t>
  </si>
  <si>
    <t>This CPU is a beast. It powers through all the things I through at it.</t>
  </si>
  <si>
    <t>Great CPU, decent price but got it even cheaper via Best Buy price match.</t>
  </si>
  <si>
    <t>Would recommend to buy on sale, or wait until the 12700k is available.</t>
  </si>
  <si>
    <t>supremegibby</t>
  </si>
  <si>
    <t>Best Intel CPU in a while</t>
  </si>
  <si>
    <t>SOLID CPU. Would buy again, i went form AMD to intel and ill never go back</t>
  </si>
  <si>
    <t>Coty92</t>
  </si>
  <si>
    <t>Great processor super fast easy to install and does what it’s supposed to!</t>
  </si>
  <si>
    <t>yawzway</t>
  </si>
  <si>
    <t>works great with my newest build. cant go wrong with intel.</t>
  </si>
  <si>
    <t>Mk4guy</t>
  </si>
  <si>
    <t>Perfect and exactly what i was looking for.. also compatible with my setup..</t>
  </si>
  <si>
    <t>Aron</t>
  </si>
  <si>
    <t>Games run smooth and I do not get any compromises pairing it with my 3080ti</t>
  </si>
  <si>
    <t>AgeofAntec</t>
  </si>
  <si>
    <t>Seems to be a good cpu so far. Voltage is a little high, but that 5.0 ghz</t>
  </si>
  <si>
    <t>Sandisk</t>
  </si>
  <si>
    <t>Great processor for the price. Buy without regret.</t>
  </si>
  <si>
    <t>jeithko</t>
  </si>
  <si>
    <t>For an i7 works best than intended and doesn’t even get hot, recommended</t>
  </si>
  <si>
    <t>mobilecomp</t>
  </si>
  <si>
    <t>11th geb I7</t>
  </si>
  <si>
    <t>this cpu can out perform a 11900f or 11900 cpu with very little oc</t>
  </si>
  <si>
    <t>Gabriel Gradney</t>
  </si>
  <si>
    <t>This is a very good processor</t>
  </si>
  <si>
    <t>I recently got my pc and this thing is very good I’ve had no problems so far</t>
  </si>
  <si>
    <t>The last of its kind</t>
  </si>
  <si>
    <t>If you have have 500 series chip set motherboard you might as well.</t>
  </si>
  <si>
    <t>Aaroon254</t>
  </si>
  <si>
    <t>great processor, i love my i7 and it works great with my pc</t>
  </si>
  <si>
    <t>rich</t>
  </si>
  <si>
    <t>plenty of power for my needs runs great in my system happy with purchase</t>
  </si>
  <si>
    <t>gr8_seller2003</t>
  </si>
  <si>
    <t>Great CpU. Very fast</t>
  </si>
  <si>
    <t>Works great! Instructions were clear and concise.</t>
  </si>
  <si>
    <t>Patt</t>
  </si>
  <si>
    <t>I7-11700k</t>
  </si>
  <si>
    <t>GOOD CPU FOR CHEAP BUILD COMPUTERS FOR YOUR KIDS WOULD RECOMMEND</t>
  </si>
  <si>
    <t>madaboutthis</t>
  </si>
  <si>
    <t>[Rewarded Review] great item</t>
  </si>
  <si>
    <t>Great item to have for a computer would def recommend</t>
  </si>
  <si>
    <t>Netgear</t>
  </si>
  <si>
    <t>Turned up to 11 but 12 is better</t>
  </si>
  <si>
    <t>Does the job but ideally you're better off with 12th gen</t>
  </si>
  <si>
    <t>cbmartella</t>
  </si>
  <si>
    <t>This processor is fast and does not appear to have any issues.</t>
  </si>
  <si>
    <t>Joe1111</t>
  </si>
  <si>
    <t>Great product for price.l!!! Great product for price.!!!</t>
  </si>
  <si>
    <t>I was due an upgrade since I've had my 6700k for like five years. No complaints.</t>
  </si>
  <si>
    <t>Aaaa</t>
  </si>
  <si>
    <t>W</t>
  </si>
  <si>
    <t>Very good product. I definitely recommend to everyone.</t>
  </si>
  <si>
    <t>A lot of Bang for your Buck.</t>
  </si>
  <si>
    <t>I am pleased with the speed this processor posts while I am gaming.</t>
  </si>
  <si>
    <t>Good Points: its smooth and fast</t>
  </si>
  <si>
    <t>Anthony R</t>
  </si>
  <si>
    <t>the product was great.</t>
  </si>
  <si>
    <t>I got it as a xmas gift for my son and he loves it. he built his computer at 13</t>
  </si>
  <si>
    <t>tgmf3690</t>
  </si>
  <si>
    <t>Great MoBo - cpu combo</t>
  </si>
  <si>
    <t>Z590 gaming x and i7 11th gen cpu are excellent .</t>
  </si>
  <si>
    <t>miles556</t>
  </si>
  <si>
    <t>Upgraded over 10700f</t>
  </si>
  <si>
    <t>Price vs value is good. Supports PCI-E 4.0</t>
  </si>
  <si>
    <t>Linsey W</t>
  </si>
  <si>
    <t>What more can I say? Awesome</t>
  </si>
  <si>
    <t>So far so good. ;-)</t>
  </si>
  <si>
    <t>Good solid processor</t>
  </si>
  <si>
    <t>I like the CPU have been a fan of intel and my righ works great</t>
  </si>
  <si>
    <t>burrism</t>
  </si>
  <si>
    <t>love the cutting edge</t>
  </si>
  <si>
    <t>- works great. really fast and easy to install.</t>
  </si>
  <si>
    <t>Tokatoey</t>
  </si>
  <si>
    <t>Great processor, fast, easy to install 100% recommended.</t>
  </si>
  <si>
    <t>mistyuno1</t>
  </si>
  <si>
    <t>Arrived 1 day early.Installed product and works fantastic.</t>
  </si>
  <si>
    <t>I7-11700K</t>
  </si>
  <si>
    <t>awesome processor glad to have got it</t>
  </si>
  <si>
    <t>Oscar C.</t>
  </si>
  <si>
    <t>Not so bad..</t>
  </si>
  <si>
    <t>Dealing with cpu temperature. But works good!</t>
  </si>
  <si>
    <t>Yes I'd recommend this cpu for power users and builders.</t>
  </si>
  <si>
    <t>D Howland 87</t>
  </si>
  <si>
    <t>Great CPU would buy again and probably will for another PC I have</t>
  </si>
  <si>
    <t>Robo1</t>
  </si>
  <si>
    <t>It was Easy to install. Works great and is very fast</t>
  </si>
  <si>
    <t>butt7552-ztfxpikw</t>
  </si>
  <si>
    <t>The cpu is as advertised, theres nothing else to add.</t>
  </si>
  <si>
    <t>Nahche</t>
  </si>
  <si>
    <t>Extremely fast and runs cool with my AIO and fans.</t>
  </si>
  <si>
    <t>speedyme93</t>
  </si>
  <si>
    <t>Excellent price break on this very capable device</t>
  </si>
  <si>
    <t>procashback</t>
  </si>
  <si>
    <t>for gaming</t>
  </si>
  <si>
    <t>Excellant ! pour gaming !</t>
  </si>
  <si>
    <t>Onboard gpu no display</t>
  </si>
  <si>
    <t>Onboard graphics failed after 7 months</t>
  </si>
  <si>
    <t>2021 Upgrade</t>
  </si>
  <si>
    <t>Vast improvement over my 8700k Gigabyte H370 combo</t>
  </si>
  <si>
    <t>Motts</t>
  </si>
  <si>
    <t>No complaints.</t>
  </si>
  <si>
    <t>Very good processor, no complaints to be had from me.</t>
  </si>
  <si>
    <t>newegg.com Shopper</t>
  </si>
  <si>
    <t>Intel i7 11700k</t>
  </si>
  <si>
    <t>Everything is fine about this processor.</t>
  </si>
  <si>
    <t>Daniel r.</t>
  </si>
  <si>
    <t>Seemed to work fine. No issues.</t>
  </si>
  <si>
    <t>Ssavvidis86</t>
  </si>
  <si>
    <t>is what it is.</t>
  </si>
  <si>
    <t>upgraded from i5 7600k and this is night and day better.</t>
  </si>
  <si>
    <t>very good for the money</t>
  </si>
  <si>
    <t>good cpu for gaming and livestream</t>
  </si>
  <si>
    <t>Coming from an 7700k so not much I can complain about</t>
  </si>
  <si>
    <t>SUPAAA</t>
  </si>
  <si>
    <t>amazing one of the best items that help build my pc</t>
  </si>
  <si>
    <t>Cedar</t>
  </si>
  <si>
    <t>Works great i used this for my new computer build s.</t>
  </si>
  <si>
    <t>Marcello</t>
  </si>
  <si>
    <t>Everything went smoothly, CPU is powerful.</t>
  </si>
  <si>
    <t>go_blu3</t>
  </si>
  <si>
    <t>Great performance for the cost</t>
  </si>
  <si>
    <t>this cpu rocks!</t>
  </si>
  <si>
    <t>cg75r</t>
  </si>
  <si>
    <t>Runs hot, but 280mm AIO cools it</t>
  </si>
  <si>
    <t>Robar</t>
  </si>
  <si>
    <t>Nice and works vary well for my computer not hard to set up</t>
  </si>
  <si>
    <t>bettter price to performance then ryzen 5800x</t>
  </si>
  <si>
    <t>Billy M.</t>
  </si>
  <si>
    <t>I would recommend this processor.</t>
  </si>
  <si>
    <t>Junior</t>
  </si>
  <si>
    <t>Buy this.</t>
  </si>
  <si>
    <t>Easy to install and able to overclok it to 5.0 ghz.</t>
  </si>
  <si>
    <t>Excellent cpu</t>
  </si>
  <si>
    <t>I haven't tested yet but so far great</t>
  </si>
  <si>
    <t>Sofiane</t>
  </si>
  <si>
    <t>GOOD items</t>
  </si>
  <si>
    <t>Powerful processor at a good price</t>
  </si>
  <si>
    <t>Joseph H.</t>
  </si>
  <si>
    <t>Super fast and reliable!</t>
  </si>
  <si>
    <t>I love my new i7 proccessor</t>
  </si>
  <si>
    <t>Toonz</t>
  </si>
  <si>
    <t>More Power</t>
  </si>
  <si>
    <t>Why would you use anything less?</t>
  </si>
  <si>
    <t>Elmtree</t>
  </si>
  <si>
    <t>Better than AMD works for what i need i7 todo.....</t>
  </si>
  <si>
    <t>Ryan H.</t>
  </si>
  <si>
    <t>Great new CPU for my gaming setup!</t>
  </si>
  <si>
    <t>Colin B.</t>
  </si>
  <si>
    <t>Very fast CPU - can be overclocked successfully.</t>
  </si>
  <si>
    <t>Gladly recommend to anyone.</t>
  </si>
  <si>
    <t>davidavi_967</t>
  </si>
  <si>
    <t>Absalute monster #Winnin</t>
  </si>
  <si>
    <t>I9 10900k is a beast</t>
  </si>
  <si>
    <t>The price is high, but so is the performance.</t>
  </si>
  <si>
    <t>do2014.dia</t>
  </si>
  <si>
    <t>alex</t>
  </si>
  <si>
    <t>works well but I wish it faster so I can do more whit it</t>
  </si>
  <si>
    <t>ljdarby</t>
  </si>
  <si>
    <t>Easy-peasy bay to shop</t>
  </si>
  <si>
    <t>Product &amp; service by Newegg are the greatest- fair price with quick shipment. Thanks.</t>
  </si>
  <si>
    <t>Steve J.</t>
  </si>
  <si>
    <t>Perfect for the Job</t>
  </si>
  <si>
    <t>Very happy with this CPU.</t>
  </si>
  <si>
    <t>ricardomollik1960</t>
  </si>
  <si>
    <t>fast and easy overclocking</t>
  </si>
  <si>
    <t>julialiddl0</t>
  </si>
  <si>
    <t>Perfect condition and performance</t>
  </si>
  <si>
    <t>Spot on</t>
  </si>
  <si>
    <t>Leonard P.</t>
  </si>
  <si>
    <t>easy to install</t>
  </si>
  <si>
    <t>the 10thGen is just as good</t>
  </si>
  <si>
    <t>nyarlath-90</t>
  </si>
  <si>
    <t>Official cpu lower price</t>
  </si>
  <si>
    <t>JohnJohn</t>
  </si>
  <si>
    <t>I core i7 is good and I got it in the sea day . I love it</t>
  </si>
  <si>
    <t>boogie m.</t>
  </si>
  <si>
    <t>You pay for what you get</t>
  </si>
  <si>
    <t>J T.</t>
  </si>
  <si>
    <t>Highly recommend!</t>
  </si>
  <si>
    <t>Overall worth the investment</t>
  </si>
  <si>
    <t>2004selvin</t>
  </si>
  <si>
    <t>Everything work well</t>
  </si>
  <si>
    <t>Bernardo</t>
  </si>
  <si>
    <t>Great piece of art!</t>
  </si>
  <si>
    <t>Mitchell O.</t>
  </si>
  <si>
    <t>BRIAN C.</t>
  </si>
  <si>
    <t>I7 11700kf</t>
  </si>
  <si>
    <t>Nice cpu all in all.</t>
  </si>
  <si>
    <t>Good buy from New Egg</t>
  </si>
  <si>
    <t>britvip2006</t>
  </si>
  <si>
    <t>It was exactly as expected.</t>
  </si>
  <si>
    <t>Ray S.</t>
  </si>
  <si>
    <t>Good value!</t>
  </si>
  <si>
    <t>Would recommend it!</t>
  </si>
  <si>
    <t>Winnburger Gaming</t>
  </si>
  <si>
    <t>BUY ONE YOU WILL NOT REGRET IT</t>
  </si>
  <si>
    <t>A++ cpu fast and works with no problems</t>
  </si>
  <si>
    <t>srijan devipur</t>
  </si>
  <si>
    <t>A good Proccesor as I thought it would be.... Good rebooting speed and fast response</t>
  </si>
  <si>
    <t>It fine</t>
  </si>
  <si>
    <t>Not really worth it</t>
  </si>
  <si>
    <t>Fabien S.</t>
  </si>
  <si>
    <t>Higly Recommand</t>
  </si>
  <si>
    <t>Would recommend to buy</t>
  </si>
  <si>
    <t>Daz25</t>
  </si>
  <si>
    <t>Great upgrade very happy and great service from scan like always</t>
  </si>
  <si>
    <t>Jackson W.</t>
  </si>
  <si>
    <t>Latest and greatest</t>
  </si>
  <si>
    <t>Abdulaziz A.</t>
  </si>
  <si>
    <t>Phenomenal service and FAST shipping</t>
  </si>
  <si>
    <t>Awesome seller to deal with</t>
  </si>
  <si>
    <t>it is what it is</t>
  </si>
  <si>
    <t>ill take it</t>
  </si>
  <si>
    <t>SOLD OUT</t>
  </si>
  <si>
    <t>:(</t>
  </si>
  <si>
    <t>sergey</t>
  </si>
  <si>
    <t>I'm a fan!</t>
  </si>
  <si>
    <t>Bewertung für Intel Core i7 11700K 8x 3.60GHz So.1200 WOF</t>
  </si>
  <si>
    <t>I received the CPU as part of Mindstars at a fairly reasonable price. Since I wanted to build an Intel system again after a long time, this circumstance was just right for me. Like the AMD CPUs, the processor comes with an outer packaging that appears to be a little larger than the actual contents. I think with food you could call it a deceptive package, but that doesn't affect the performance. The processor was recognized immediately and the MB also offered all overclocking options. With a bit of fine tuning, you can achieve a nominal performance gain of around 10-15%. But and that's why only 4 stars, the 11700K is a hothead! Without an adjusted fan curve or powerful AIO, the temperatures jump up under load and the CPU goes into thermal ...More</t>
  </si>
  <si>
    <t>After five years, it was also time for me to replace my old Intel i7-6700K 4-core with something newer, as it was already getting old, after all, a lot has happened in five years and a 4-core Core is actually no longer up to date. After a lot of back and forth, I decided against AMD and opted for an Intel i7 again, even though opinions on this vary widely. +++ Why the i7-11700K and not AMD Ryzen? +++ Well - the AMDIntel issue is no longer what it was a few years ago. In the past, Intel was always premium and AMD was the cheaper alternative, although often with more performance. Today that tide has somehow turned, AMD has completely taken over the market...More</t>
  </si>
  <si>
    <t>So, of course, delivery from Mindfactory top was very quick and reliable as usual ;- Now to the CPU, why do I only give 2 stars? First I have to say I ordered the CPU just for fun at the end of February and wanted to first see if it would even arrive. The release would originally have only been on March 30th, 21, but for some reason Mindfactory got 11700Ks without an NDA sign etc, it doesn't really matter. I was able to test the CPU extensively for about 6 weeks and gain experience with it. I have since sold it on again because I prefer to stick with my 9900K Golden Sample 5.0 GHz 1.22V for now. I'll probably switch to a 5900X or 5950X at some point, but not until these ...More</t>
  </si>
  <si>
    <t>Fantastic processor. I have read and watched almost every possible guide and opinion. This processor turned out to be the best price/quality. Great performance, very stable and flexible when overclocking. It reminded me of the times when you bought selectors. Here we have a selector, because the K version is a fully working processor with an unlocked multiplier. Very important information. 10th Gen i7s do not support 4th Gen M2 drives. In order for my M2 to work at full speed, I had to buy an 11th generation processor</t>
  </si>
  <si>
    <t>On the MSI MPG Z590 GAMING EDGE WIFI, Crucial 16gb 3600MHz cl16 ballistix white memory and Crucial 1T M.2 PCIe gen4 NVMe P5 plus disk and be quiet Pure Loop 280mm 2*140mm water cooling it is simply wonderful. I didn't think that the system could wake up from the moment of pressing the power button in a few seconds so that absolutely all resources were loaded and the computer responded immediately to any command. As for the temperature, at rest it is 31C-34C, in multi core stress tests it is 75-78C, so it's cool. Of course, with the locks removed and 5GHz, the temperature for stress tests increases to 90C, but there is no need to use it. Bought due to the crisis with UHD 750 to wait out this period and not pay absurd prices for graphics and I do not regret the decision. On standard processor settings without OC, GTA 5 min ...More</t>
  </si>
  <si>
    <t>I bought it on BlackFriday for PLN 1,498, switching from 9700k, which I also bought at the same price. At this price - AWESOME! At the same time, the competitive Ryzen 7 cost approximately PLN 1,770. In addition, I bought an almost top-of-the-line Gigabyte Z590 Aorus Ultra board for PLN 799, where on AMD I would buy a mid-range MOBO at this price. Considering the prices of the new Intel platform, I think I made the deal of a lifetime xD My processor works with the SPC Grandis 2 cooler. Due to the lack of anything better at home, I used the Pactum paste included with the cooler, which I will be changing. In this comparison, in games, the CPU temperature on stock settings does not exceed 62 degrees at 4900 MHz, which I consider a very good result. After changing the paste, I will play with OC. I recommend!</t>
  </si>
  <si>
    <t>Grg</t>
  </si>
  <si>
    <t>This processor is torn apart by the AMD 5800X in almost all tests, including gaming! A direct comparison of the two products makes sense because both have the same number of cores 8 and the price is also comparable. The 5800X even costs a little less here at Mindfactory. The following comparisons are summarized from a more detailed review. The 11700K's performance is significantly worse than the 5800X in - V-Ray - Cinebench R20 - Handbrake 4k60 - All archive software performance tests - All Java Script and web browser tests The 11700K's performance is slightly worse than the 5800X in - y- cruncher Multithread - GiMP program start - All! Gaming Tests Deus Ex Mankind Divided, Final Fantasy XIV and XV, World of Tanks, Borderlands 3, F1 2019 ...More</t>
  </si>
  <si>
    <t>Very high efficiency, but the age-old lithography does its job. It consumes electricity (up to 230W) and heats up like a Russian refrigerator. It is better not to set it above 1.3 V on the core unless you have a cooler of at least AiO 240mm. To achieve the OC effect visible in the tests with voltages above 1.4 V, you need a Custom Loop because even AiO 280 or 360 mm will not be able to cool this cooler. I recommend forgetting about air cooling unless you don't care about work culture.</t>
  </si>
  <si>
    <t>Very happy with this purchase! Went from an i7-4790 so the lift was pretty extreme. Wanted PCIe 4.0 support, so the previous model 10700K was then not relevant. Paired this with an ASUS Rog Strix Z590-F Gaming motherboard and 32GB 3600MHz Ballistix memory. Turned out really well! Had thoughts on possibly Ryzen 5600x/5800x, but have a little bad experience with AMD. My Intel builds, on the other hand, have always been stable and reliable. In terms of price AND performance, this 11700K is quite precisely between the 5600x/5800x, so the choice fell on Intel again. Seen people complaining about high heat generation, but from what I've noticed, this is only a problem when overclocking, which is hardly needed with this monster.</t>
  </si>
  <si>
    <t>I switched from an old, still working platform based on i3-2100. I am pleasantly surprised by the performance. Everything starts without a moment's thought, especially games where I no longer experience performance drops or stutters. Even opening several tasks at once such as sheets + browser + video player + others makes me happy. I thought for a long time about investing in something new and whether it was worth paying extra, because price also plays a role for me. I watched all kinds of tests and comparisons. In the end, I chose the i7-11700k at a bargain price of PLN 1,400 and I don't regret my decision. To sum up, it's a great process.</t>
  </si>
  <si>
    <t>An excellent processor, a universal model from Intel Core i7 11700K BOX. It has 8 cores and 16 threads, on the lga1200 socket. It has a good performance reserve and can be overclocked in frequency. The processor also has a built-in video core, which greatly simplifies system tests since there is no need to use a video card.</t>
  </si>
  <si>
    <t>Hätte wohl eher den i9 kaufen sollen</t>
  </si>
  <si>
    <t>Needed a new CPU, motherboard, RAM and cooling system quickly. The system is now running again. You still have to spend a lot of time to fine-tune it for your area of ​​application. In my case GAming below 4k with the aim of GPU and CPU not higher than 50 degrees on ultra settings. The system, which I managed with a few tricks, runs stable, no crashes. Silence on Turbo the AIO and Wings as well as XMP I Active and Deactivated the All Core Sync. The boot time with SSD is bios WIndows full control is 11.5 EVO 860 and EVo 870. no M.2 installed.</t>
  </si>
  <si>
    <t>Entgegen allen Erwartungen</t>
  </si>
  <si>
    <t>The i7-11700k is currently the clear price/performance winner (sale price 294 francs). Against all expectations and criticism, this CPU performs surprisingly well. When idle, the CPU doesn't get above 34 degrees and in games under load it reaches an average of around 56 degrees - and that's with a standard CPU air cooler (NH-u12a). So the rumors about the 'hothead' are greatly exaggerated. So if you're looking for a CPU without any fiddling around with the BIOS settings or constant BIOS updates (see AMD), you're on the safe side with this product. Plug and Play!</t>
  </si>
  <si>
    <t>Çoklu Çekirdek ve İntel Kalitesi</t>
  </si>
  <si>
    <t>I chose the product to ensure long years of use due to its high speed values ​​and multi-core architecture. Even in the most challenging tasks, it performs its job very comfortably and with good feeding without any problems. A high-end processor is always an advantage in the long run. You can get it without hesitation.</t>
  </si>
  <si>
    <t>So satisfied!! Run this together with a 3070 1440p screen Can handle most of the games I tested with maxed settings/tray racing With a fps 60+ Some occasions you may have to hesitate the settings a little if you want to stay above 60+ fps but clearly satisfied! But this applies to the most demanding games like cyberpunk etc...</t>
  </si>
  <si>
    <t>Very fast processor! However, you should use water cooling to keep it cool. Of course everyone is free. Meets my expectations. I use it for streaming and gaming at the same time. Some games are simply poorly optimized. I notice this now when games stutter and the CPU is only at 30% utilization. and GPU like 50%. I previously had a bottleneck i5 6600K that was almost always at 100% utilization.</t>
  </si>
  <si>
    <t>activiert IT</t>
  </si>
  <si>
    <t>The Core i7-11700K is a really fast CPU, perfect for a gaming PC because it still leaves budget for a good graphics card. The Core i7-11700K is also suitable for a powerful work computer that doesn't cost the earth. This is unlikely to be noticeable in office programs or in particularly powerful software, such as video editing or complex calculations.</t>
  </si>
  <si>
    <t>Overall it's a good processor, but the big problem is the power consumption and temperature and the fact that the processor is actually worse than its predecessor. If you don't need PCIe 4.0, you're better off with the predecessor. The performance is fine and is already an upgrade from an I7 from 6-7 years ago. All in all a good processor but still a bit disappointing. I mean I have 50-60 W when idle which is far too much. Lower clock rate than 10th gen I don't understand that at all. Extremely high temps.</t>
  </si>
  <si>
    <t>Gen</t>
  </si>
  <si>
    <t>Definitely the best CPU for gaming! The extra charge for an i9 11900K is not worth it, as with a good cooler you can manually overclock the CPU to 5ghz all core. With a bit of luck you can even manage up to 5.2GHz all core. The CPU remains relatively cool compared to a Ryzen 7 5800X. The CPU is used on an Asus ROG Strix Z490 e-gaming motherboard. I can recommend this product to everyone with a clear conscience, even if the price is a bit high. But it's worth it!</t>
  </si>
  <si>
    <t>Marc-Arend</t>
  </si>
  <si>
    <t>TOP CPU, whether for the office, gaming or in the graphics video editing area. Yes, it gets warmer than other CPUs and is a little more hungry for power, but it also has a lot more power available. In conjunction with a BeQuiet Roch 4 Pro fan, it's also pleasantly cool - certainly not as good a temperature as with a Waku, but it's easily enough for gaming etc. However, if you go more towards OC, then a WaKü is mandatory in my opinion. 5 points for all categories and therefore 5 stars here</t>
  </si>
  <si>
    <t>Upgraded my good old i7-6700K. In both Quake Champions &amp; CSGO, my fps has roughly doubled. Didn't directly do a benchmark on the games or something, but I usually keep an eye on the fps and now I quite often see double what I used to have before and that's with the same graphics card (EVGA 3070). The computer feels so awfully fast now, 8 Cores - 16 Threads, 3600MHz CL16 memory and PCIe Gen4 bootdisk. Extremely satisfied. And in recent years it was thought that the next upgrade would be AMD, but I didn't find an AMD ASUS motherboard that I fell for.</t>
  </si>
  <si>
    <t>Elmar</t>
  </si>
  <si>
    <t>So the CPUs are what they are, look at benchmarks and think about which scenario you have and what is best for you. I don't know what these fanboy and AMD erotic comments are looking for here, but it's probably revenge for the AMD FX Bulledozer Front 2010-2012 that they now have to deal with... I'm not really convinced by the CPUs and the price myself, but with Intel I've had fewer problems in the last ten years than with AMD with their Ryzen 1000 and 2000 when it comes to RAM clock speeds or motherboard problems. Wishes Frederik will also be happy in his life ;D</t>
  </si>
  <si>
    <t>Uğur</t>
  </si>
  <si>
    <t>Sorunsuz</t>
  </si>
  <si>
    <t>The product comes in its original sealed box. I made a warranty inquiry on Intel's website and there is no problem. There is no need to comment on the processor anyway. I would like to thank the store for the affordable price, careful packaging and fast shipping.</t>
  </si>
  <si>
    <t>Bought this to replace my old faithful i7-4790k and it does the job really well. Yes, it's true that this has almost identical performance to a 10700k, but if you have a little extra money to spend, it might be worth it because of the support for PCIe 4.0. Poor performance, it really feels like it, for me anyway. Going from an old 4 core 8 thread processor to an 8 core 16 thread processor that is 7 years newer really feels and I have an approximate increase in performance of 25-40% since before. So I'm clearly very pleased.</t>
  </si>
  <si>
    <t>Thomas P.</t>
  </si>
  <si>
    <t>It's a very good CPU that I've had for about 6 months and does its job very well. BUT I got an OC cripple... it's not even possible to get the CPU stable at 1.4V on 5ghz... this disappoints me very much. If you don't necessarily use OC, you can buy the CPU with a clear conscience!</t>
  </si>
  <si>
    <t>Valerij</t>
  </si>
  <si>
    <t>I'm currently using this processor with integrated graphics and I can't say from my own experience how it performs under load. In normal use, it runs fine. Once the graphics cards are available, I will be able to say more. What surprised me is that under the MSI 360mm water cooler, with normal use and x46 multiplier, i.e. 4600mhz, it does not exceed 40 degrees, but something over 30. For now, I am satisfied, but time will tell.</t>
  </si>
  <si>
    <t>Frederik</t>
  </si>
  <si>
    <t>The first non-NDA bound reviews are out thanks to Mindfatory. In short, 7-19% more single core performance, but 2 fewer cores and more expensive compared to the predecessor. And they're still behind AMD's Ryzen 3 processors. I have to assume that the 5 stars are bought here. Read the review for yourself before you buy the thing here.</t>
  </si>
  <si>
    <t>The best thing about socket 1200, overclockability, built-in graphics for emergencies, a box that will extend your warranty. Use liquid cooling and the fastest memory. And this processor will last you until the end of the generation change. Sooner you will want something new than it will no longer satisfy your needs.</t>
  </si>
  <si>
    <t>pascal84</t>
  </si>
  <si>
    <t>Perf/Prix excellent</t>
  </si>
  <si>
    <t>very good CPU whether in standard setting (we leave the motherboard in auto). Or in OC For the oc take the mini Z590-A &lt;= and be quiet dark rock pro 4 &lt;= with that as a cooler we oc at 8x5ghz for a consumption between 223w-250w cpu. Consumes and heats enormously at 8x5ghz tdp of 250w for 102°cpu</t>
  </si>
  <si>
    <t>Defekt beim Erhalt</t>
  </si>
  <si>
    <t>I don't know if this review is justified, but the i7-11700K I received doesn't work. The processor is powered, correctly connected to the system and water cooled. However, the red status LED under 'CPU' lights up. Very disappointing! If I receive a working CPU (guarantee applied for), I will adjust the review.</t>
  </si>
  <si>
    <t>Pawelo99</t>
  </si>
  <si>
    <t>I bought it in a promotion for PLN 1,650, a very good choice for this price, I bought the processor mainly to work in video editing, it works perfectly, compared to the old i7 7700K the difference in work is huge, with the MSI Torpedo Z590 motherboard it's a dream duo, excellent performance and great comfort in work. I thought about AMD very seriously, but since I use Intel's QS for rendering, the choice was obvious. I play games occasionally, so I ignore this topic. Regards.</t>
  </si>
  <si>
    <t>Great CPU, runs on my Maximus Extreme Mine runs on 5.2Ghz all-core without hyperthreading because 8 real cores are enough for 99% of all games and I have a single-core CB20 performance of 630, which will also affect the games. Everyone is probably wondering why Mindfactory sold the CPU prerelease, I don't care, I think several people should be so brave to stop the INSANE of the manufacturers with their stupid NDAs!</t>
  </si>
  <si>
    <t>Very, very fast CPU, although I don't know why it performs so poorly in many reviews. I assume that was due to the price in the beginning. My CPU can be clocked extremely well and runs without any problems. For today's price I can only recommend this CPU. Especially if you don't want to spend more money on a z690 motherboard, like me.</t>
  </si>
  <si>
    <t>Ürün çok iyi</t>
  </si>
  <si>
    <t>Friend below; He gave it one star because there was no fan inside. It was unfair to both the store and the product. The product is very good in the store. Everyone knows that this product is fanless. Super product super fast store. Thanks</t>
  </si>
  <si>
    <t>Liang G</t>
  </si>
  <si>
    <t>Excellent CPU, I was worried because of the comments on the internet that it heats up a lot, but I have had it for almost a month and its base temperature is 28°C to 36°C, performing tasks that are not so heavy or so basic. Note I don't use it to play, nor have I overclocked it, but it works great.</t>
  </si>
  <si>
    <t>Super CPU everything ran without problems. I installed the CPU on an MSI motherboard Z590 Gaming Plus and connected everything. Was able to start straight away and all drivers were installed within 5 minutes. Everything runs smoothly and quickly. I can only recommend the CPU</t>
  </si>
  <si>
    <t>Went from an Amd fx8320 BE so what to say. The difference is HUGE! Paired this with Asus z590-F a Samsung M2 gen 4 and 16gb 3600mhz ram from Corsair. Run a lot of CS so the performance has increased significantly at the same time as the fps are really stable now, not so strange considering where the development has gone. I'm still super satisfied!</t>
  </si>
  <si>
    <t>A great CPU at a great price. With the CPU you are at the forefront of all current games. 31% utilization on CSGO, 56% utilization on BF5. I'm absolutely thrilled. As usual with Mindfactory, super fast and well packaged shipping.</t>
  </si>
  <si>
    <t>Solid CPU, although the price is a bit too high compared to the AMD models. In a CPU-Z benchmark version 17.01.64, the processor achieved 658.8 points in single thread and 6296.7 points in multi-thread. The CPU is ideal for my use, gaming in WQHD &amp; multi-thread programming, and I can recommend it to others.</t>
  </si>
  <si>
    <t>Power ohne Ende</t>
  </si>
  <si>
    <t>I use between 3 and 10 applications at the same time (including streaming and websites with live updates) and have not experienced any delays or dropouts. No noticeable waiting times when changing programs.</t>
  </si>
  <si>
    <t>Switching from i5-4460, the performance jump is enormous. Combined with gtx 1060 real overkill With 360mm water cooling from msi it does not exceed 89C in cinebench r23 tested on hot summer days for several hours.</t>
  </si>
  <si>
    <t>Addi</t>
  </si>
  <si>
    <t>Absolutely recommended. After many problems with the AMD 5900, finally happy with the 11700K. All this 7nm and 14nm talk is complete nonsense. The 11700k uses less for me when gaming than the 5900 with at least the same performance.</t>
  </si>
  <si>
    <t>After switching from the I7 2600K, I honestly don't see any dramatic differences in the operation of the system itself or a few NFS games. It probably shows what it can do in professional, demanding applications. In my set, I was surprised by the similarity to the I7 2600K in the operation of the system itself, there was no Woooow effect and it was 9 generations earlier :)</t>
  </si>
  <si>
    <t>As an alternative to the slightly faster 11900K, I can't say anything negative about it. The performance is more than okay with 4.9 GHz all-core, but further OC potential is only minimal due to the current technology. All-core 5.2 GHz is possible here, further tests and fine-tuning are still pending.</t>
  </si>
  <si>
    <t>Darkmole</t>
  </si>
  <si>
    <t>Very satisfied with the product. I overclocked it with the xmp and I am at 4.6 GHz according to the frequency of the bars. It runs flawlessly in Game. Just the delivery time was long. I waited 1 week for the motherboard or I waited 3 days. THANKS</t>
  </si>
  <si>
    <t>I have had the processor since June 18. I switched from i7-8700 and I can feel the difference in games. With Cooler Master MasterLiquid ML240L water cooling, the processor reaches temperatures of 33-37 degrees at rest and 67-70 degrees during stress tests (4.7GHz clock). In my opinion, worth buying.</t>
  </si>
  <si>
    <t>Velicu (Bucuresti)</t>
  </si>
  <si>
    <t>A very good and powerful processor, it handles everything I give it. The temperatures are very ok, in maximum stress 60 degrees, it did not exceed more. I love it with an Arctic 360 cooler.</t>
  </si>
  <si>
    <t>What's wrong with the AMD fanboys on this site? The 5800X shouldn't be your mainstay as the 11700k is significantly better. Simply because the important single core is higher and, from my experience, is now 19 years more stable than any AMD</t>
  </si>
  <si>
    <t>StephaneC</t>
  </si>
  <si>
    <t>Product conforms to the description. I was afraid that it would be reconditioned given the price much lower than other sites but not at all. It's brand new in its certified packaging. My config is running like hell!!! Very fast delivery and in perfect condition</t>
  </si>
  <si>
    <t>Szybki procesor</t>
  </si>
  <si>
    <t>After 14 years, I decided to modernize my computer: Replacing the motherboard, processor, RAM and disk. I chose the NTEL Core i7-11700 K and I was not disappointed. The computer runs quickly and efficiently. It doesn't heat up. I would highly recommend</t>
  </si>
  <si>
    <t>Wolf</t>
  </si>
  <si>
    <t>The CPU is too good for gaming. The new integrated Iris Install three M.2 4.0 SSDs, bifurcation makes it possible and if the graphics card only runs with x8 PCIe 4.0 it doesn't matter at all, with x16 lanes it is no faster - simply very good!</t>
  </si>
  <si>
    <t>Great processor, lots of performance You have to adjust the voltage manually on the MSI Z590 Gaming Force motherboard, otherwise there will be too much voltage and the processor will otherwise get very hot. Still great</t>
  </si>
  <si>
    <t>Very good processor. Together with the RX6600 graphics card it gives me great performance. I have no problems with it. I recommend</t>
  </si>
  <si>
    <t>Thanks to the boss for the quick delivery. The product is of high quality and the packaging is solid. If necessary next time, I will buy from the boss again. I wish ~ a prosperous business ~ Like, like, like! Excellent seller!</t>
  </si>
  <si>
    <t>This CPU is a monster. Very efficient - workmanship quality 55 - expectations met 55 - recommendation rate 55</t>
  </si>
  <si>
    <t>this processor is very powerful, but it only heats up quite a bit and I have water cooling, and apart from that there are no complaints</t>
  </si>
  <si>
    <t>Volker</t>
  </si>
  <si>
    <t>I really like the new Intel CPU. In my opinion, it does the job very well when rendering videos, gaming, etc. The CPU receives deductions for power consumption and the price.</t>
  </si>
  <si>
    <t>- solid product - I am very satisfied. Runs and does what it's supposed to do. Impressive performance after switching from 4-core. Thank you</t>
  </si>
  <si>
    <t>Benjamin S.</t>
  </si>
  <si>
    <t>Passt. Läuft. Zufrieden.</t>
  </si>
  <si>
    <t>Fits. Running. Satisfied.</t>
  </si>
  <si>
    <t>Quite a powerful processor, I use it for programming, so I don't often use its potential. the power reserve should be enough for these purposes for a few years, the integrated graphics for office applications are completely sufficient: I have 2 monitors with 2k resolution.</t>
  </si>
  <si>
    <t>A very decent processor. I recommend this version (K) because I compared it to the version without the letter "K"... and this one is really great. Of course, the stock fan can be immediately replaced with a normal one.</t>
  </si>
  <si>
    <t>Guillermo</t>
  </si>
  <si>
    <t>What is it going to be, what is it going to be !!!!???? It's an Intel!!!! Always functional, always perfect.</t>
  </si>
  <si>
    <t>I'm working on this processor. The golden mean, in my opinion, for both work applications and games. I haven’t done any overclocking, I just work with the limits on the motherboard removed.</t>
  </si>
  <si>
    <t>Humberto</t>
  </si>
  <si>
    <t>Procesador del futuro</t>
  </si>
  <si>
    <t>The new characteristics of this processor allow us to obtain a result in line with current times. Suitable for assembling machines for games or work. Highly recommended.</t>
  </si>
  <si>
    <t>Great processor, I also have an RTX 3080 and the PC had everything at +100fps on ultra and in the latest game titles. Much cheaper than 12's and the efficiency is slightly lower. A very good purchase.</t>
  </si>
  <si>
    <t>CP value: Not bad Performance: OK Quality: OK The seller’s products are good and the shipping speed is also OK. It is recommended to buy from them</t>
  </si>
  <si>
    <t>This processor has 8 cores with a good frequency and 16 threads. The processor also has good integrated graphics. It is more than enough for games and professional applications</t>
  </si>
  <si>
    <t>Key45</t>
  </si>
  <si>
    <t>Proc neuf et livraison rapide</t>
  </si>
  <si>
    <t>Super fast delivery (ordered the day before at 3 p.m.) // New and sealed product. I haven't had time to install it yet but it shouldn't have any problems *knock on wood*. I recommend</t>
  </si>
  <si>
    <t>Well, what can I say? Very good processor, runs nicely. Under Navis 240, when overclocked to 5.2, it does not reach more than 80 degrees under stress. I recommend ;)</t>
  </si>
  <si>
    <t>The processor is efficient, but has a large appetite for electricity, which is why it tends to heat up. In a well-ventilated housing with Corsair Hydro Series H75 cooling + SilentiumPC Pactum PT-4, idle temperature 30-35 C, in games max. 65.</t>
  </si>
  <si>
    <t>Lookso</t>
  </si>
  <si>
    <t>Niebo a ziemia</t>
  </si>
  <si>
    <t>After switching from AMD Athlon 4X (4 cores / 4 threads) it is an incredible leap. The power of this processor works great. I'm very happy.</t>
  </si>
  <si>
    <t>the processor is really great. I can't complain so far. I had AMD before and I don't regret switching to Intel.</t>
  </si>
  <si>
    <t>バランスがいいと思います</t>
  </si>
  <si>
    <t>I didn't have a generation PC that ran Windows 11, so I purchased it to replace the contents of my 6th generation PC. I didn't need graphical features, but I think the balance is good, neither too expensive nor too low in performance. I use it in combination with MSI Z590 TREDO.</t>
  </si>
  <si>
    <t>Juliusz</t>
  </si>
  <si>
    <t>Processor great. It's a pity that the body purchased here is dead. Money back after a month of waiting.</t>
  </si>
  <si>
    <t>Changing the CPU from FX8320e was a good idea :D Now all games run and programs run fast too. With aio navis 240 it doesn't overheat, so it's worth buying such a cooler so as not to fry it!</t>
  </si>
  <si>
    <t>ERWIN</t>
  </si>
  <si>
    <t>Efficient. Pay attention to consumption, can go up to 250W at peak. Without OC, with 64GB of RAM, I can run anything.</t>
  </si>
  <si>
    <t>Reviewed on darty.com</t>
  </si>
  <si>
    <t>Gabrielle</t>
  </si>
  <si>
    <t>Gabrielle's review of BX8070811700K :: Intel Core i7 11700K, 8x 3.60GHz, boxed, 1200</t>
  </si>
  <si>
    <t>Pros: Very satisfied with the product, meets my expectations and requirements. Cons: Nothing to complain about...</t>
  </si>
  <si>
    <t>Great processor, but it gets very hot, I recommend really good cooling (preferably water)</t>
  </si>
  <si>
    <t>Review of Intel CPU Core i7 11700K (12003.6 GHz16 MB)</t>
  </si>
  <si>
    <t>Pros: Just Intel and 11th gen... So far so good Cons: So far so good...</t>
  </si>
  <si>
    <t>Faisal</t>
  </si>
  <si>
    <t>An upgrade from 10th generation. 4.0 support is important to me. Price on offer even cheaper than 10700k</t>
  </si>
  <si>
    <t>fer</t>
  </si>
  <si>
    <t>Muy bien</t>
  </si>
  <si>
    <t>Although I have only had a short time of use, it is working great, I had heard that these processors get very hot but with liquid cooling it works great, several games have been tested and in my area it is very hot and it is working well</t>
  </si>
  <si>
    <t>Reviewed on sears.com.mx</t>
  </si>
  <si>
    <t>The processor runs nicely - the temperature under stress is 65*C, combined with the RTX 3070 ASUS TUF, playing at 2k is fun. Regards.</t>
  </si>
  <si>
    <t>A super CPU with decent performance. The only drawback is the high power consumption as almost all Intel processors have them.</t>
  </si>
  <si>
    <t>Top quality, top performance for the price, fully meets expectations. I highly recommend it.</t>
  </si>
  <si>
    <t>Ahmet</t>
  </si>
  <si>
    <t>The product came with its original box. There is no problem. The seller is very attentive. I advise.</t>
  </si>
  <si>
    <t>Bileg</t>
  </si>
  <si>
    <t>Very good but probably won't be able to support later cards an rtx 4060 ti or rtx 3070 ti.</t>
  </si>
  <si>
    <t>Great processor, but a radiator. Under D15S at full stress it reaches 86 degrees.</t>
  </si>
  <si>
    <t>The processor is ok, suitable for gaming and rendering. Efficient and does not reach unknown temperatures.</t>
  </si>
  <si>
    <t>A top-end processor for the money for gaming and running at maximum speed. It heats up very well even without overclocking. Be sure to monitor cooling.</t>
  </si>
  <si>
    <t>I bought it before 12th gen and I don't regret it, it works great, but it's worth having good cooling, personally I have the Noctue NH-D15. 5/6 for price/quality ratio.</t>
  </si>
  <si>
    <t>Everything's fine. Great price-performance ratio</t>
  </si>
  <si>
    <t>Compared to my previous 8700k, the processor is faster in applications and it's noticeable, it is much cooler, compared to 4.7ghz, both of them are a difference in favor of the 11700k, which is about 20 degrees less with the same cooling, in games there is not much difference, no I can say that it was noticeable and both processors were powered by the RTX 3080</t>
  </si>
  <si>
    <t>I am very satisfied - installation was problem-free and runs reliably.</t>
  </si>
  <si>
    <t>very good processor. It's perfect for gaming, but it's also great for other things. It doesn't get too hot, it's great imo</t>
  </si>
  <si>
    <t>On the ASUS Z 590-F RAM 3600 cl 18 board, there is no difference in everyday use between the 12th generation and the IPC is also solid, although smaller than the 12th generation, while in rendering etc. the 12th generation outclasses this processor, but seriously in ANSYS it even gives advice so for me it will last 5 years</t>
  </si>
  <si>
    <t>If someone thinks this is crazy, they are not crazy. Switching from I5 9700 to this processor is a 20% performance difference.</t>
  </si>
  <si>
    <t>The performance and power of this processor can be checked in many tests. Whether it is worth buying it or buying another generation or another manufacturer is a matter of decision.</t>
  </si>
  <si>
    <t>Very efficient processor. With good cooling, you can overclock it nicely. The most important thing is that my son is very happy.</t>
  </si>
  <si>
    <t>Anderson</t>
  </si>
  <si>
    <t>I don't know why I haven't installed it yet, I've seen it on the website and it heats up a little but it's great</t>
  </si>
  <si>
    <t>Reviewed on chipman.pt</t>
  </si>
  <si>
    <t>Simply 1A product, I'm super satisfied, always happy!</t>
  </si>
  <si>
    <t>Sten</t>
  </si>
  <si>
    <t>Very fast CPU for gaming and for me the sensible alternative to the i9 11900K if you don't want to buy an AMD Ryzen 5800X.</t>
  </si>
  <si>
    <t>e-tec.at Shopper</t>
  </si>
  <si>
    <t>It was time to retire my old i7 3770. With a decent z590 motherboard this will certainly not have been a mistake.</t>
  </si>
  <si>
    <t>Reviewed on e-tec.at</t>
  </si>
  <si>
    <t>Changing from the 3rd generation i5 is like changing from Fiat Uno to BMW M5. I overestimated my needs and only use 70% of this monster's power.</t>
  </si>
  <si>
    <t>Оптимальный восьмиядеоник</t>
  </si>
  <si>
    <t>10-19% increase compared to the 10th generation, the temperature has decreased due to the enlarged chip cover, but the consumption has become higher, at full load, consumes up to 280W</t>
  </si>
  <si>
    <t>Review of 310619</t>
  </si>
  <si>
    <t>Strong points: Very satisfied with the product, meets my expectations and requirements. Weak points: Nothing to complain about...</t>
  </si>
  <si>
    <t>Ove</t>
  </si>
  <si>
    <t>A very big difference in terms of speed and function compared to my old (early generation) i5 processor</t>
  </si>
  <si>
    <t>アップグレード用に購入しました。性能に…</t>
  </si>
  <si>
    <t>I bought it for an upgrade. I am satisfied with the performance.</t>
  </si>
  <si>
    <t>A great processor at the price of xkom was for PLN 1,399 with games included, it was a pity not to use it. After turning it with rtx3070ti it works great</t>
  </si>
  <si>
    <t>Fast delivery. Super packed! Mega CPU!</t>
  </si>
  <si>
    <t>Rémi</t>
  </si>
  <si>
    <t>Very satisfied with this processor mounted on a GigaByte Z590 motherboard for a gaming PC. Provide good cooling.</t>
  </si>
  <si>
    <t>xPandorum</t>
  </si>
  <si>
    <t>CPU performant (attention livraison)</t>
  </si>
  <si>
    <t>Super CPU Too bad the packaging was completely crushed upon receipt. (fortunately the CPU had nothing)</t>
  </si>
  <si>
    <t>Jannik</t>
  </si>
  <si>
    <t>Very powerful CPU with 8 cores. Perfect for high-end gaming.</t>
  </si>
  <si>
    <t>Nils</t>
  </si>
  <si>
    <t>I bought this together with an Asus z590-f and it works extremely well together. Good processor with good speeds.</t>
  </si>
  <si>
    <t>Very good and fast processor, you save the graphics card.</t>
  </si>
  <si>
    <t>Top workmanship quality. Fast when gaming and working from home.</t>
  </si>
  <si>
    <t>runs perfectly. So far no problems with overclocking</t>
  </si>
  <si>
    <t>Great processor! Combined with the RTX 3080, it's a performance demon. I am very pleased with the purchase!</t>
  </si>
  <si>
    <t>他よりも安く買えたと思います!!価格も…</t>
  </si>
  <si>
    <t>I think I was able to buy it cheaper than elsewhere! The price has finally come down, so I bought it on impulse. I think the series cost performance is also the best.</t>
  </si>
  <si>
    <t>I recommend it, fast and trouble-free, under load it consumes about 130 watts, so there must be good cooling, I tested it with Dark Rock 4 Pro</t>
  </si>
  <si>
    <t>Very good processor. Fast in games and in other applications</t>
  </si>
  <si>
    <t>I am very happy with the processor. Gladly again</t>
  </si>
  <si>
    <t>A very good processor at this price, when working under stress, it reaches a maximum of 69°C with a 240 mm water cooling. I RECOMMEND</t>
  </si>
  <si>
    <t>安くなってほしい</t>
  </si>
  <si>
    <t>It is stable and can be used without any problems. I wish the price were lower. The new socket seems to have better performance and price.</t>
  </si>
  <si>
    <t>JEAN QUINTARELI BITTENCOURT</t>
  </si>
  <si>
    <t>I haven't tested it yet because there are still some parts left to complete the PC.</t>
  </si>
  <si>
    <t>Enough power for the system, heat as everyone says a wix system without water cooling 28 degrees, under load 45 degrees :)</t>
  </si>
  <si>
    <t>danihena</t>
  </si>
  <si>
    <t>Super prix</t>
  </si>
  <si>
    <t>Super works perfectly On mre z490m MPG MSI Gaming edge wifi card</t>
  </si>
  <si>
    <t>A super powerful processor, it rocks and runs very well on the Z590 board. I recommend Intel, not AMD</t>
  </si>
  <si>
    <t>Very nice motherboard with 3 nvme slots, no problems so far.</t>
  </si>
  <si>
    <t>Top CPU if you're just gaming and you finally want to use PCIE4.0 from Intel.</t>
  </si>
  <si>
    <t>It does what it's supposed to...</t>
  </si>
  <si>
    <t>すばらしいエンターテインメント</t>
  </si>
  <si>
    <t>Arriving soon! The latest Intel® Core™ i7 processor with built-in AI and Wi-Fi 6 delivers an amazing entertainment and gaming experience.</t>
  </si>
  <si>
    <t>Działa jak powinien!</t>
  </si>
  <si>
    <t>The processor came well packaged, very well, I overclocked it without any problems and it works as it should :D</t>
  </si>
  <si>
    <t>Halina</t>
  </si>
  <si>
    <t>Procesor i7 11700K</t>
  </si>
  <si>
    <t>Great service in the store :) everything went quickly and efficiently. Super fast processor.</t>
  </si>
  <si>
    <t>the best I7 doesn't get as hot as the I9, hence this one.</t>
  </si>
  <si>
    <t>The CPU is very good. I can only recommend!</t>
  </si>
  <si>
    <t>The processor has been used for over a year, no problems during use, very efficient in terms of benchmarks and games.</t>
  </si>
  <si>
    <t>I had Ryzen 7 2700X, but Intel is Intel, so what can I say...</t>
  </si>
  <si>
    <t>Monster, high efficiency and high temperatures, large cooling and airy casing with fans needed.</t>
  </si>
  <si>
    <t>It works well, but you should pay attention when choosing cooling because it is not cold</t>
  </si>
  <si>
    <t>The super processor is great for gaming and photo processing combined with RTX is a beast</t>
  </si>
  <si>
    <t>Cinek</t>
  </si>
  <si>
    <t>Polecam i7 11700k</t>
  </si>
  <si>
    <t>Compared to my earlier i5 6th gen, this i7 flies. I recommend</t>
  </si>
  <si>
    <t>Power hungry but the performance is good.</t>
  </si>
  <si>
    <t>I overdid it with i3, it's a huge leap compared to everything else. I highly recommend it</t>
  </si>
  <si>
    <t>Arne</t>
  </si>
  <si>
    <t>Works as expected, everything works great!</t>
  </si>
  <si>
    <t>A good, efficient processor with integrated graphics. Unlocked multiplier.</t>
  </si>
  <si>
    <t>I can only recommend a very good CPU.</t>
  </si>
  <si>
    <t>Som forventet.</t>
  </si>
  <si>
    <t>The processor is as it should be. Neither more nor less.</t>
  </si>
  <si>
    <t>Reviewed on elgiganten.dk</t>
  </si>
  <si>
    <t>Fast and efficient, doesn't know what else to write, the specification has the necessary descriptions.</t>
  </si>
  <si>
    <t>Product that meets expectations. Direct delivery time level by Cdiscount is consistent with what they announce. The package was slightly opened but not the products. Currently they are working well.</t>
  </si>
  <si>
    <t>ほかのお店よりだいぶんと安く入手するこ…</t>
  </si>
  <si>
    <t>I'm very happy to be able to get it much cheaper than other stores. I will definitely come back again.</t>
  </si>
  <si>
    <t>Vincent T.</t>
  </si>
  <si>
    <t>Recommend happens 100% very satisfied provide it please</t>
  </si>
  <si>
    <t>i9とi7で悩みましたがコスパのいいi…</t>
  </si>
  <si>
    <t>I was torn between the i9 and the i7, but decided on the i7 because of its cost performance. Since I mainly edit videos, I think an i7 CPU is sufficient.</t>
  </si>
  <si>
    <t>cybertek.fr Shopper</t>
  </si>
  <si>
    <t>Excellent processor even without oc does not heat up that much</t>
  </si>
  <si>
    <t>Reviewed on cybertek.fr</t>
  </si>
  <si>
    <t>Simply top, I'm very satisfied.</t>
  </si>
  <si>
    <t>Bought in a promotion for PLN 1,499 - a good purchase. It meets my expectations.</t>
  </si>
  <si>
    <t>it's ok, but it's terribly hot :) there definitely needs to be AIO cooling</t>
  </si>
  <si>
    <t>Sebeuh</t>
  </si>
  <si>
    <t>Top !</t>
  </si>
  <si>
    <t>I7 11700k processor works very well, a real war machine!</t>
  </si>
  <si>
    <t>Matteo13</t>
  </si>
  <si>
    <t>7 days for receipt, several delivery companies a little complicated to follow but delivered on time and works perfectly Brand new product thank you</t>
  </si>
  <si>
    <t>OLDPAPY14</t>
  </si>
  <si>
    <t>Bonne marque</t>
  </si>
  <si>
    <t>Replacing a first generation Intel i7 (14 years old)</t>
  </si>
  <si>
    <t>Cool, man. Temp max 60 degrees with AIO cooling.</t>
  </si>
  <si>
    <t>It's obvious. A processor for everything.</t>
  </si>
  <si>
    <t>What to write here ----- JUMP INTO HYPERSPACE !!!!!!</t>
  </si>
  <si>
    <t>I don't know yet because I have to run it and I'm waiting for the motherboard.</t>
  </si>
  <si>
    <t>Excellent for any type of use.</t>
  </si>
  <si>
    <t>atila</t>
  </si>
  <si>
    <t>İNTEL i711700K İŞLEMCİ</t>
  </si>
  <si>
    <t>Congratulations to those who will buy this product.</t>
  </si>
  <si>
    <t>mgui</t>
  </si>
  <si>
    <t>Comme attendu</t>
  </si>
  <si>
    <t>Mounted on PC, works exactly as expected</t>
  </si>
  <si>
    <t>The processor works very well in various types of games</t>
  </si>
  <si>
    <t>I bought it on sale for PLN 1,400. Elegantly</t>
  </si>
  <si>
    <t>You won't find a better processor at this price</t>
  </si>
  <si>
    <t>Strong, I recommend</t>
  </si>
  <si>
    <t>最悪な店</t>
  </si>
  <si>
    <t>When I received a notification that the item had been shipped, they canceled the order and unilaterally refunded the entire charge. \nThat's too selfish.\nI bought this on the day with a 5 because I wanted it to be as cheap as possible.\nIf I didn't intend to sell it cheap, I shouldn't have participated in the event.\nThe price was raised and it was the same thing the next day. \nI bought it at another store\nTo be honest, it's the worst.</t>
  </si>
  <si>
    <t>It does its job. OK I recommend</t>
  </si>
  <si>
    <t>I can do it. I recommend</t>
  </si>
  <si>
    <t>I recommend. Powerful processor.</t>
  </si>
  <si>
    <t>saddir</t>
  </si>
  <si>
    <t>upgraded from i5 4690k big difference im happy.</t>
  </si>
  <si>
    <t>Anonimous</t>
  </si>
  <si>
    <t>Very good processor at a very good price</t>
  </si>
  <si>
    <t>Ondrasz</t>
  </si>
  <si>
    <t>Fast, stable, worth buying</t>
  </si>
  <si>
    <t>Rafael S.</t>
  </si>
  <si>
    <t>It's a pretty good processor</t>
  </si>
  <si>
    <t>Affordable with integrated GPU</t>
  </si>
  <si>
    <t>Reviewed on cdon.se</t>
  </si>
  <si>
    <t>jojovol</t>
  </si>
  <si>
    <t>Complies with my order. Arrives earlier than expected. Not yet installed.</t>
  </si>
  <si>
    <t>rf1911</t>
  </si>
  <si>
    <t>100% OK and a few hundred saved :)</t>
  </si>
  <si>
    <t>Good and efficient processor</t>
  </si>
  <si>
    <t>It works well!</t>
  </si>
  <si>
    <t>Perfect, he does everything I ask him to do and even better</t>
  </si>
  <si>
    <t>Junior Xavier</t>
  </si>
  <si>
    <t>My best purchase</t>
  </si>
  <si>
    <t>I recommend, the best at this price ;)</t>
  </si>
  <si>
    <t>Super efficient processor, I recommend it ;-)</t>
  </si>
  <si>
    <t>Alain D.</t>
  </si>
  <si>
    <t>Perfect for my new setup.</t>
  </si>
  <si>
    <t>Reviewed on microdistri.com</t>
  </si>
  <si>
    <t>dejdara111</t>
  </si>
  <si>
    <t>cool, great, cool guitar</t>
  </si>
  <si>
    <t>Reviewed on oleole.pl</t>
  </si>
  <si>
    <t>Yousef</t>
  </si>
  <si>
    <t>Excellent functional product</t>
  </si>
  <si>
    <t>I recommend, the best at this price</t>
  </si>
  <si>
    <t>Elegantly</t>
  </si>
  <si>
    <t>It flies beautifully</t>
  </si>
  <si>
    <t>TOP!!</t>
  </si>
  <si>
    <t>System starts in seconds...</t>
  </si>
  <si>
    <t>Shimpa</t>
  </si>
  <si>
    <t>Not yet using</t>
  </si>
  <si>
    <t>Reviewed on galaxus.fr/</t>
  </si>
  <si>
    <t>as it should be as described</t>
  </si>
  <si>
    <t>Somehow adequate to the price.</t>
  </si>
  <si>
    <t>Eduardo P.</t>
  </si>
  <si>
    <t>5 stars to Newegg</t>
  </si>
  <si>
    <t>denko</t>
  </si>
  <si>
    <t>top very good performance</t>
  </si>
  <si>
    <t>Takamura</t>
  </si>
  <si>
    <t>emin</t>
  </si>
  <si>
    <t>fan yok</t>
  </si>
  <si>
    <t>there is no fan in the box</t>
  </si>
  <si>
    <t>100% recommended</t>
  </si>
  <si>
    <t>Paulo F. R.</t>
  </si>
  <si>
    <t>Nothing to add</t>
  </si>
  <si>
    <t>A processor worth recommending.</t>
  </si>
  <si>
    <t>LinusS3xTips</t>
  </si>
  <si>
    <t>AMazing</t>
  </si>
  <si>
    <t>Linus S3x tips</t>
  </si>
  <si>
    <t>Tintin</t>
  </si>
  <si>
    <t>intact</t>
  </si>
  <si>
    <t>Product conforms to the description. quick delivery</t>
  </si>
  <si>
    <t>Perfect for work and gaming.</t>
  </si>
  <si>
    <t>Beautiful thing!</t>
  </si>
  <si>
    <t>It works fine with Fortis 5 without OC</t>
  </si>
  <si>
    <t>Good stuff, fast delivery, easy to use with coupons and great value. Don’t miss it. I will buy again if I have the chance.</t>
  </si>
  <si>
    <t>It's worth it</t>
  </si>
  <si>
    <t>Efficient processor</t>
  </si>
  <si>
    <t>Speechless</t>
  </si>
  <si>
    <t>Frank E.</t>
  </si>
  <si>
    <t>Just as I expected, fast and without problems</t>
  </si>
  <si>
    <t>Cool for me</t>
  </si>
  <si>
    <t>1st class processor</t>
  </si>
  <si>
    <t>I own a Gigabyte Z490M Gaming X motherboard. It has two M.2 slots, but one that doesn't work (lab...</t>
  </si>
  <si>
    <t>I own a Gigabyte Z490M Gaming X motherboard. It has two M.2 slots, but one that doesn't work (labeled limited functionality). It turns out that Gigabyte built ahead to provide added functionality once the 11th Gen processors were released. So, when the new processors came out, I replaced my 10th Gen i5 10500 processor with this one. Initially, I noticed six things: 1. This processor requires more power (125 watts vs 65 watts for the i5 10500) 2. Even though it uses twice the power, it only runs about 4 degrees Celsius hotter under an average or light workload. (I used the same 120mm liquid cooler for both). 3. The onboard graphics are noticeably improved over the previous generation chip. 4. The processor doesn't feel twice as fast, but is noticeably faster than the 10th gen ...More</t>
  </si>
  <si>
    <t>Intel Core i5 11600K</t>
  </si>
  <si>
    <t>T.G.</t>
  </si>
  <si>
    <t>Using this in the ASUS TUF Gaming Z590-Plus WiFi motherboard. To my surprise, it also came with i...</t>
  </si>
  <si>
    <t>Using this in the ASUS TUF Gaming Z590-Plus WiFi motherboard. To my surprise, it also came with its latest BIOS update, so no need to flash it so far. Coming from an i5-4690k, man... I'm just floored. This thing is insanely fast compared to what I'm used to. I was aware it could get rather hot as well, so I decided to get water cooling (AIO Cooler) for the very first time. Managed to fit the NZXT Kraken X53 in my Corsair Carbide 200R case. Rigged it just above my Low-Profile RAM sticks, with screws in the hexagonal grill with the included washers, and used Velcro to stabilize the frontal area, as there was no coverage for screws there. Spent all day building this, but hoo boy, it was worth it. Stable, fast, and ultimately, an absolute joy to game on. I'm still using my EVGA ...More</t>
  </si>
  <si>
    <t>J.B.</t>
  </si>
  <si>
    <t>Intel had been a gamer's favourite until AMD's Ryzen came along. It hasn't been helped with Intel...</t>
  </si>
  <si>
    <t>Intel had been a gamer's favourite until AMD's Ryzen came along. It hasn't been helped with Intel's implementation of PCIe 4. This CPU is from the Rocket Lake LGA 1200 socket family, that will be replaced by Alder Lake and a new socket in late November, along with the introduction of PCIe 5. Given the launch of Windows 11 on 5 October, it will be a busy time with pressure on sales of Windows 11 compliant computers and components. This CPU is close to the performance of my i7-10600K but it has better integrated graphics. Overclocking can ramp up the power input, and I have large Noctua coolers on the i7-10600K and the i5-11600K. It wouls have been nice to give some performance figures for the i5-11600K; however the ROG STRIX Z490-E motherboard developed a VMU fault and I'm ...More</t>
  </si>
  <si>
    <t>r.</t>
  </si>
  <si>
    <t>The 11600K CPU I got was actually a very weak one. I overclocked it to 5.0ghz, but its voltage ca...</t>
  </si>
  <si>
    <t>The 11600K CPU I got was actually a very weak one. I overclocked it to 5.0ghz, but its voltage came up to a staggering 1.48V, which is very unusual in past generations of cpus such as Gen 9 or gen 10 (10600K is about 1.35V and can be overclocked to 5.0ghz But 10600k can be overclocked to 5.1 or even 5.2) if you are a person who wants to overclocked and use this CPU with full core you have to be prepared for it to have very exaggerated voltage and power consumption. I used full core 5.0 and played with bf5. Power consumption was 130w at 2k resolution and temperature was 76 degrees and heat sink was msi 280R has an average power consumption of 180W in FPU( disabled AVX512) which is an amazing temperature core power consumption compared to 10600K(10600k in all core5.0ghz almost ...More</t>
  </si>
  <si>
    <t>I upgraded from an old i7 3770K which was overclocked to 4.2 ghz and while that chip served me we...</t>
  </si>
  <si>
    <t>I upgraded from an old i7 3770K which was overclocked to 4.2 ghz and while that chip served me well throughout the years, it was time for the upgrade. Upgraded to this i5 11600K with 16 gigs 3200 RAM's and keeping my 1660 Super as GPU prices are just ridiculous right now. But I immediately noticed a significant improvement in GTA V Online as I went from my graphics card utilization being in the mid 50's to low 90's% usage to almost always at 99 - 100% usage in demanding areas and that ofcourse increased my fps by almost 30-40%. I used to get random stuttering as well and that is completely gone now and I don't even need to overclock this processor as it stays at 4.6 ghz with the intel and Asus boost technology for my Asus Prime B560 plus motherboard. For under $250 this is ...More</t>
  </si>
  <si>
    <t>B.B.</t>
  </si>
  <si>
    <t>Upgraded my motherboard so I could use this CPU for 4K gaming. Its £100 more than the i5 9400F I ...</t>
  </si>
  <si>
    <t>Upgraded my motherboard so I could use this CPU for 4K gaming. Its £100 more than the i5 9400F I had but the difference in performance is quite extreme. Without changing any GPU (2080 Super) settings, the GPU runs much cooler and quieter at 2K with ultra settings and 4K with high settings at 60fps with HDR. No overclocking necessary so far. It is worth the investment for a decent gaming experience. No more judder or stutter. Its also more than sufficient for 4K video editing with this GPU. Very happy with this CPU and glad I did my research this time.</t>
  </si>
  <si>
    <t>W.</t>
  </si>
  <si>
    <t>I went from a 4790K to this and love it. Does everything I want and more. I had the 4790K overclo...</t>
  </si>
  <si>
    <t>I went from a 4790K to this and love it. Does everything I want and more. I had the 4790K overclocked perfectly after much tweaking. This 11600K doesn't overclock the same because its pretty much OC'd out of the box. It says 3.9 base but its really 4.9 base once you set it up. I was nervous it would run hot but I'm using an H100i AIO and it only gets up to around 60ish when gaming full on with a modern title. It can do some light work loads too, if you say want to edit a video. If you need to do that on a constant basis, this is not for you, but if your doing light work and gaming, for the price right now its amazingly goodly.</t>
  </si>
  <si>
    <t>R.F.</t>
  </si>
  <si>
    <t>Very good cpu for gaming. Performance same as ryzen 5 5th gen, but eats lot of power compared to ...</t>
  </si>
  <si>
    <t>Very good cpu for gaming. Performance same as ryzen 5 5th gen, but eats lot of power compared to ryzen. You need good psu to pair with. Had ryzen 7 3800x and in cod warzone I had around 130fps. Now with i5 11600k i was reaching 200fps sometimes. There is no box cooler with this cpu as you need strong cooling definitely, the best some liquid cooler. Price for performance good deal if you look for budget gaming cpu.</t>
  </si>
  <si>
    <t>You can't get better than this, it's the most efficient and best performing chip of it's series w...</t>
  </si>
  <si>
    <t>You can't get better than this, it's the most efficient and best performing chip of it's series when you take in the value for money you are getting. It's super cheap and easy to install as well, doesn't come with thermal compound so make sure that either your CPU cooler comes with some, or buy a small pea-sized amount to put onto it! Also don't be afraid when clamping down onto it, as long as you have it in the correct position it will be fine. Sometimes it makes people cringe, the amount of pressure they are putting on top of the little chip but it will be fine.</t>
  </si>
  <si>
    <t>Brent S.</t>
  </si>
  <si>
    <t>Excellent performance when paired with a capable cooler!</t>
  </si>
  <si>
    <t>Overall a highly recommended chip if you need something that performs. I was seeing some frame drops with my previous non-k 10th gen chip when running some CPU demanding games, so I figured I'd try a CPU upgrade. This chip did not disappoint as I've seen significant improvements in CPU demanding games and workloads. These chips do get hot, so a capable cooler is absolutely required for one of these.</t>
  </si>
  <si>
    <t>Stop comparing and choose the 11600k</t>
  </si>
  <si>
    <t>Price to performance at the mid-high end, this is it. The i7 and the i9 just aren't good enough for the extra $$ unless you don't ever need to check your bank balance. This is powerful. I have a cheap Xigmatek 2fan air cooler on it, and in an 18deg room its idling on the desktop at 22deg with only one case fan (exhaust). I spent weeks agonising over all the CPUs incl AMD, and this is the best deal for a powerful desktop or decent gaming rig.</t>
  </si>
  <si>
    <t>Reviewed on mightyape.com.au</t>
  </si>
  <si>
    <t>Clefmeista</t>
  </si>
  <si>
    <t>Bought on sale for $199.99, and it's been a great value since. Runs a little bit hotter than my 5600x on my other machine. Same environmental condition (68F ambient, with same Hyper 212 cooler) it was maxing at 64C (147F) during a BL3 gaming session, while the 5600x was maxing out at 52C (125.6F). Overall it was a good value buy!</t>
  </si>
  <si>
    <t>Bought together with a asus tuf z590 board, practically fell together and booted issue free. Prob...</t>
  </si>
  <si>
    <t>Bought together with a asus tuf z590 board, practically fell together and booted issue free. Problem free xmp, pci express 4.0, and high temps in the mid 60s. For those who are die hard intel or don’t want to deal with the sourcing issues with ryzen, gaming wise this is the best bang for the buck.</t>
  </si>
  <si>
    <t>Michael W</t>
  </si>
  <si>
    <t>Great Deal on an Intel Chip</t>
  </si>
  <si>
    <t>Weirdly enough the chip market has this along with Micro's pricing to make this a much better deal than AMD and I had run AMD previously for almost two decades. Even though its TDP is 125W Ryzen 5 5x Gen chips have pushed up to 105W. It runs cooler than I expected using a 3rd party CPU fan over a stock one at between 65-70C at med to high loads. I got a higher end MB to go with this and expect to be running this for quite a while.</t>
  </si>
  <si>
    <t>neweggbusiness.com Shopper</t>
  </si>
  <si>
    <t>Very happy with my first Intel build since Ivy Bridge</t>
  </si>
  <si>
    <t>I would definitely recommend the 11600K. Check out the attached screenshots for details on temperatures, power, clocks and benchmarks. I'm using the Arctic Liquid Freezer II 280mm AIO to cool it - works really well. Using average 3,600 XMP DDR4 memory (4x8 GB) and a 650W power supply with the ASRock Z590M Phantom Gaming 4 mobo.</t>
  </si>
  <si>
    <t>Review of Core™ i5-11600K Unlocked Processor</t>
  </si>
  <si>
    <t>Good Points: Best value for gaming at release price. No need for anything more powerful due to GPU bottleneck on most games Very cool at 4.9Ghz auto-clock, mid 50C's under load using a Kraken X63. Improvement Points: No stock cooler included, won't matter for a lot of people, just be aware.</t>
  </si>
  <si>
    <t>WILLIAM K.</t>
  </si>
  <si>
    <t>Great mid range CPU.</t>
  </si>
  <si>
    <t>Love this Chip when it is in the right motherboard. Oh, use somthing like a Noctua NH-U12S to keep it cool. Stayed at 71c during a CPUz stress test. CPUz score of 4562.5. This is with XMP enabled and with the rest of settings stock. Remember that K skues are clocked a litte higher.</t>
  </si>
  <si>
    <t>Kevin Z</t>
  </si>
  <si>
    <t>When shopping for a CPU, I never thought I'll see an 11th Gen CPU selling for a decent price. Not only is it a decent price overall, but it performs insanely well, running a very high score when I tested it on Cinebench. I was worried that this CPU would run really hot but with my old water cooler this thing runs relatively fine (Reaching a max of 78-80C under 100% load while doing Cinebench)</t>
  </si>
  <si>
    <t>ANIETO</t>
  </si>
  <si>
    <t>I5 11600k runs great on Air cooling</t>
  </si>
  <si>
    <t>The i5 11600k is a great competitor for the Ryzen 5 5600x. Runs 36c at idle and high 72c on full load using Cooler Masters Hyper 212 black edition. This processor would be perfect if the price is in $ 200sh to 210. Thanks Adorama for another one happy ?? customer.</t>
  </si>
  <si>
    <t>Jesse B</t>
  </si>
  <si>
    <t>I like this product</t>
  </si>
  <si>
    <t>It's got PCI Gen 4 support, which was one of the main things I wanted. Upgrading from a Phenom X4 945 and a decade old hdd, this thing is unbelievably fast in comparison. I have seen complaints about power consumption but this is a non issue in my opinion. With any sale price this cpu is top notch.</t>
  </si>
  <si>
    <t>Daswilhelm</t>
  </si>
  <si>
    <t>Awful.</t>
  </si>
  <si>
    <t>The worst Intel CPU I've ever owned. No matter what cooler you throw at this thing, it will bounce off the temp limiter for the first minute of 100% usage. It pulled 175 watts during turbo boost, just to lose to a ryzen 5600x that doesn't require an absurd cooler. Don't buy this, no matter what the cost.</t>
  </si>
  <si>
    <t>jbrnigan</t>
  </si>
  <si>
    <t>The price was right and the performance is stellar. I installed this processor in an ASUS Prime H-570M Plus mother board for primarily doing video processing. It is a great combination, 32GB ram, ASUS optical drive, Samsung 970 EVO M.2 NVMe SSD and a Nvidia graphics processor all wrapped up in micro ATX case</t>
  </si>
  <si>
    <t>Ryan S</t>
  </si>
  <si>
    <t>Great cpu for the money! Overclocks easily, though heat is a major issue. My Antec Kühler H2O 920 was great on previous cpu, though on XMP overclocks can't keep up with this one. Have to run stock until I can upgrade the cooler and/or thermal paste (using arctic silver 5).</t>
  </si>
  <si>
    <t>Bob C</t>
  </si>
  <si>
    <t>I just built a new system using this CPU on a Gigabye Z590 Aorus Elite AX motherboard. While I have so far only done a very mild overclock, it is running relatively cool (~60C when running Prime95), so it appears that there is room for overclocking by raising the core voltage. After I get all my software installed, I plan to try additional overclocking.</t>
  </si>
  <si>
    <t>Ben W</t>
  </si>
  <si>
    <t>Overall I'm quite happy with the CPU, kind of wished I had waited slightly longer before purchasing to snap up a 5600/g as the price to performance is simply much better. A 12 series Intel CPU is simply better value despite requiring Windows 10 to utilise those E and P cores.</t>
  </si>
  <si>
    <t>S.H.</t>
  </si>
  <si>
    <t>Exceptional CPU for price and extremely good for gaming, with huge FPS increases over my previous...</t>
  </si>
  <si>
    <t>Exceptional CPU for price and extremely good for gaming, with huge FPS increases over my previous CPU. If you cannot afford a 12th gen CPU the 11th Generation is just as good and far cheaper. I highly recommend this product.</t>
  </si>
  <si>
    <t>Shufaat A</t>
  </si>
  <si>
    <t>It runs smooth with minimal studder, if any</t>
  </si>
  <si>
    <t>I have this cpu running on a z590 aorus elite board with a 16 gb ram, it doesn't studder, and the only reason it shudders sometimes is the wifi connection. It doesn't create a bottleneck for my 1660ti. Overall, I would recommend it to anyone who needs to build a pc but cannot afford Alder Lake.</t>
  </si>
  <si>
    <t>Anubis1101</t>
  </si>
  <si>
    <t>Works just fine for most games</t>
  </si>
  <si>
    <t>I play a wide variety of old and new games on a dual-monitor setup, and the only ones that really taxed this CPU were the likes of Civilization and other heavy-processor-hitters. As long as it's supported by a decent graphics card and RAM, you shouldn't have any trouble running any game currently released, and it'll probably last you at least a few years before you need to upgrade.</t>
  </si>
  <si>
    <t>UFO on desktop settings</t>
  </si>
  <si>
    <t>Ran userbenchmark and comes up as UFO, if you enable high perf settings in windows. Runs 28c at idle but a decent cooler is needed at overclock or under heavy load. decent chip for the money. Thanks to PC Case Gear for fast delivery, again.</t>
  </si>
  <si>
    <t>i5-11600K</t>
  </si>
  <si>
    <t>I built this PC for my college professor wife to use in her work in the new semester. She is not a gamer but is online a lot with online/remote classes, student consults and Zoom meetings with colleagues. She loves having a PC with no bloatware, lightning response and great graphics compared with her old i5-3xxx Dell PC.</t>
  </si>
  <si>
    <t>J.W.</t>
  </si>
  <si>
    <t>Had to buy a new motherboard so upgraded to a new CPU at the same time. Went from 8700k to this o...</t>
  </si>
  <si>
    <t>Had to buy a new motherboard so upgraded to a new CPU at the same time. Went from 8700k to this one 11600k. The base speed is faster and it was easier to overclock hitting 5.1ghz on all cores.</t>
  </si>
  <si>
    <t>Great iGPU</t>
  </si>
  <si>
    <t>I got this CPU for my first PC build. I immediately noticed a performance boost from my laptop with an 8th gen 4 -core mobile CPU. In terms of gaming, if you are waiting for GPU availability to improve or you are a budget buyer, this is good for gaming on some eSports titles or Indie titles (yes, it can run Among Us).</t>
  </si>
  <si>
    <t>Mr Mike</t>
  </si>
  <si>
    <t>Best bang for the buck right now.</t>
  </si>
  <si>
    <t>How does Micro Center get to sell these for $60-$70 less than anybody else? It doesn't matter, they've been my sole source for processors since they sold me that i7-2600k. And as the first stage for my 1080ti it'll keep me happy until video cards are affordable again.</t>
  </si>
  <si>
    <t>H.E.D.b.</t>
  </si>
  <si>
    <t>Amazing CPU. if you have bios issues, There are bios updates provided by motherboard manufacturer...</t>
  </si>
  <si>
    <t>Amazing CPU. if you have bios issues, There are bios updates provided by motherboard manufacturers. Buy this cpu over any other.</t>
  </si>
  <si>
    <t>Ed H.</t>
  </si>
  <si>
    <t>Its a CPU and its not a bad one at that either</t>
  </si>
  <si>
    <t>I used this in my new gaming rig because the 12th gen CPU's were just to over priced compared to performance. Unless the 12th gen prices come down to a reasonable price I will be using this same CPU when I build my wifes gaming rig here around summer time.</t>
  </si>
  <si>
    <t>Abdullah B</t>
  </si>
  <si>
    <t>Amazing price and performance i5-11600K</t>
  </si>
  <si>
    <t>Micro Center!!! I’m happy that there is a store 3 hours away from me. I know it’s kinda far, but it’s better than nothing. The i5-11600K is so powerful and the price is outstanding!</t>
  </si>
  <si>
    <t>Best CPU to own if on a budget</t>
  </si>
  <si>
    <t>Cannot stress this enough This CPU can take on anything! For the price x performance, its the best cpu on the market. Really would recommend using this cpu, it will go perfect with almost every high end build.</t>
  </si>
  <si>
    <t>Paired with most GPUs, 3070, 3080, and the 20 series, I personally think it's the bets mid range ...</t>
  </si>
  <si>
    <t>Paired with most GPUs, 3070, 3080, and the 20 series, I personally think it's the bets mid range CPU for performance value. Recommend</t>
  </si>
  <si>
    <t>Good Points: Was available on release, is the latest gen and scores almost as good as the rival 5600x which I have as well. Improvement Points: Power use is higher but normal for intel</t>
  </si>
  <si>
    <t>Chris C</t>
  </si>
  <si>
    <t>Great for CPU</t>
  </si>
  <si>
    <t>Purchased this cpu for my first gaming PC build. Has been great so far with no issues. Along with my ASUS 1650 OC gpu, they have handled everything I’ve thrown at them game wise.</t>
  </si>
  <si>
    <t>Z490 AORUS Master motherboard CPU red light stays lit. Tried installing on my Z490 ASUS Gaming mobo as well and same problem. Red CPU light stays lit.</t>
  </si>
  <si>
    <t>bigbi-35</t>
  </si>
  <si>
    <t>monster i5</t>
  </si>
  <si>
    <t>Intel Core i5 11600K , was my pick on my low cost mini pc, i wanted th i9, but am very shocked with this i5 its a beast. so will be keeping it</t>
  </si>
  <si>
    <t>Donavon B</t>
  </si>
  <si>
    <t>Best Bang for Your Buck!</t>
  </si>
  <si>
    <t>This is the newer Gen 11 CPU which is necessary if you expect super fast speeds. With a simple overclock it offers almost the same levels of performance as the 11900K</t>
  </si>
  <si>
    <t>Jaylan P</t>
  </si>
  <si>
    <t>Amazing CPU for price!</t>
  </si>
  <si>
    <t>For the price, this is one of the best CPU’s to get. For under $275 this was an easy upgrade for me. Going from a an Intel I5 6600k to 11600k was a major boost to my computer performance.</t>
  </si>
  <si>
    <t>FGS</t>
  </si>
  <si>
    <t>Bewertung für Intel Core i5 11600K 6x 3.90GHz So.1200 WOF</t>
  </si>
  <si>
    <t>GREAT! GREAT! GREAT! GREAT! GREAT!</t>
  </si>
  <si>
    <t>Omar R</t>
  </si>
  <si>
    <t>After picking this up I went straight home and built my pc, overclocked the cpu and gpu and I played every game flawlessly. Even without over clocking it, it is a beast in its base form.</t>
  </si>
  <si>
    <t>Adam F.</t>
  </si>
  <si>
    <t>Fast delivery and well protected</t>
  </si>
  <si>
    <t>Chip works perfectly, people complained that it gets hot. But this chip idles around 23C and in game gets to around 40C paired with an 280mm AIO cooler.</t>
  </si>
  <si>
    <t>CarlDubya</t>
  </si>
  <si>
    <t>Works well so far!</t>
  </si>
  <si>
    <t>I got this for a new RTX 3070 build, and it's run well so far. I haven't gotten around to OCing it yet, but I'm looking forward to working out the OC and I'm itching to play around with AVX-512 in some of my code (scientific computing).</t>
  </si>
  <si>
    <t>Awesome cpu. Couldn't justify getting an i7 or i9 in the current lineup. Cost vs performance increase didn't seem to justify it.</t>
  </si>
  <si>
    <t>Paired with a B560M AORUS Motherboard this has given my machine a real lift and breathed life bac...</t>
  </si>
  <si>
    <t>Paired with a B560M AORUS Motherboard this has given my machine a real lift and breathed life back into my graphic card which was beginning to show its age</t>
  </si>
  <si>
    <t>JIEUN</t>
  </si>
  <si>
    <t>I think it's a good cpu for what I am doing (occasional gaming, watching movies, sometimes running some adobe programs) - also it has an internal graphic card which will allow me to wait until the graphic cards stop costing $1k.</t>
  </si>
  <si>
    <t>Lenny B</t>
  </si>
  <si>
    <t>Amazing!!!</t>
  </si>
  <si>
    <t>The price and performance is fantastic. Highly recommend for any gaming build or work build! MicroCenter prices cant be beaten</t>
  </si>
  <si>
    <t>Great CPU upgraded from my i5-10400F to i5-11600k performance wise its really nice runs a little hotter than my old one but that's understandable since a K model and im using its IGPU handles most of the task I throw to it with no problems ...</t>
  </si>
  <si>
    <t>Perfect cpu for my needs</t>
  </si>
  <si>
    <t>Have not had any issues with this cpu. Paired it with an asus z590 plus mbd, rtx 3060 ti, 32gb ddr4 3600 c16, 1tb ssd and a 2tb hdd with 16g optane module.</t>
  </si>
  <si>
    <t>Good Points: CPU is great pc runs well Improvement Points: No need of any improvements</t>
  </si>
  <si>
    <t>Steve M</t>
  </si>
  <si>
    <t>Running consistently above 4.8GHz at low temps. Haven’t overclocked yet but should be able to hit 5-5.2 fairly easily.</t>
  </si>
  <si>
    <t>Kaden J.</t>
  </si>
  <si>
    <t>awesome!</t>
  </si>
  <si>
    <t>it's great honestly! just make sure you get a good radiator! I don't think a regular 240 would handle very well</t>
  </si>
  <si>
    <t>Excellent value</t>
  </si>
  <si>
    <t>Budget friendly, high performance and a great alternative to the amd 5600x, especially since it supports pcie gen 4 now</t>
  </si>
  <si>
    <t>Japheth S</t>
  </si>
  <si>
    <t>Great item for a good price</t>
  </si>
  <si>
    <t>Its can overclock and its 11th gen i love it. Beats many of the more expensive ryzen products</t>
  </si>
  <si>
    <t>Sean H</t>
  </si>
  <si>
    <t>Got this as a gift for my brother to upgrade his gaming rig. Not the highest end but definitely an excellent CPU.</t>
  </si>
  <si>
    <t>HUGE upgrade from my 10th gen.</t>
  </si>
  <si>
    <t>No idea why people say 11th gen is a wasted upgrade, went from i5 10th to i5 11th and the performance increase is mind-blowing.</t>
  </si>
  <si>
    <t>C.W.</t>
  </si>
  <si>
    <t>Dropped it in the mobo (Asus TUF Z590 Gaming) and it was recognized right off.</t>
  </si>
  <si>
    <t>Matthew N</t>
  </si>
  <si>
    <t>Can handle almost everything.</t>
  </si>
  <si>
    <t>I use it for gaming a little editing and it performs great. Runs almost every game over 244 FPS</t>
  </si>
  <si>
    <t>Mayank Joshi</t>
  </si>
  <si>
    <t>For those kids who still think ryzen is best Just check out the benchmark i5 11600k or 9600k vs ryzen 5 3600x hahaha you will be shocked</t>
  </si>
  <si>
    <t>David P.</t>
  </si>
  <si>
    <t>Very nice chip. I definitely recommend. Great bang for the buck.</t>
  </si>
  <si>
    <t>JONATHAN</t>
  </si>
  <si>
    <t>I5-2500, 11600k</t>
  </si>
  <si>
    <t>Arrived sooner then I expected,Solid upgrade from i5-2500, very responsive, would recommend good cooling solution.</t>
  </si>
  <si>
    <t>djgv5865.tkkptut</t>
  </si>
  <si>
    <t>It does the job, works well.</t>
  </si>
  <si>
    <t>Quick easy to install, and very good reasonably priced,</t>
  </si>
  <si>
    <t>I5 11600k</t>
  </si>
  <si>
    <t>During rebate it was a good choice. Nothing to envy the others, enough for my needs for now.</t>
  </si>
  <si>
    <t>Good price to performance ratio</t>
  </si>
  <si>
    <t>A fast CPU that runs cool (despite some of the reviews) if you have a good cooler and MB.</t>
  </si>
  <si>
    <t>Good Points: Great CPU for gaming, easy to overclock.</t>
  </si>
  <si>
    <t>i5 11600K cpu</t>
  </si>
  <si>
    <t>Absolutely love this cpu fast and very happy Thanks again guys always great service 😉😎👍</t>
  </si>
  <si>
    <t>Austin V</t>
  </si>
  <si>
    <t>This cpu runs smooth and fast</t>
  </si>
  <si>
    <t>I chose this CPU because I love the brand of intel and it runs really smooth and crisp.</t>
  </si>
  <si>
    <t>Review of Boxed Intel Core i5 11600K Processor (12M Cache, up to 4.90 GHz) FC-LGA14A</t>
  </si>
  <si>
    <t>Purchase good if I get it.</t>
  </si>
  <si>
    <t>Prefect</t>
  </si>
  <si>
    <t>It is a great cpu for the price to performance ratio. Would highly recommend.</t>
  </si>
  <si>
    <t>Keniomo</t>
  </si>
  <si>
    <t>No Problem for me</t>
  </si>
  <si>
    <t>I do light gaming so this was a perfect cpu. This is a solid cpu so you can’t go wrong with it.</t>
  </si>
  <si>
    <t>Justin H.</t>
  </si>
  <si>
    <t>Intel i5 11th gen</t>
  </si>
  <si>
    <t>So I ordered this CPU from LQ Online Store. $216, Got FedEx shipping number but never received the product even when it said it was delivered to my home, turns out wrong address, contacted the seller and sent out a replacement, I had some doubt but I got a legit 11600k cpu Be my first Intel rig in a long time</t>
  </si>
  <si>
    <t>Intel core i5 11600k</t>
  </si>
  <si>
    <t>For the price and what this cpu can prefrom at it is a good buy for a gaming computer</t>
  </si>
  <si>
    <t>Fast as Lightning!</t>
  </si>
  <si>
    <t>Recommended for hipsters like me who can't stop playing games from 2004!</t>
  </si>
  <si>
    <t>Odoubled7</t>
  </si>
  <si>
    <t>I would recommend this processor, if you are looking for a 6-core processor</t>
  </si>
  <si>
    <t>Brandon A.</t>
  </si>
  <si>
    <t>It's a CPU.</t>
  </si>
  <si>
    <t>If your looking for a fast, reliable CPU for gaming for a good value. Look no further.</t>
  </si>
  <si>
    <t>Good Points: Very happy with this product</t>
  </si>
  <si>
    <t>DUSTIN M.</t>
  </si>
  <si>
    <t>Did everything I expected it to do. No hassles, no issues. Product shipped quickly and arrived in packaging as advertised. Quick installation, no problems on startup!</t>
  </si>
  <si>
    <t>Very easy to install, Great graphics</t>
  </si>
  <si>
    <t>Easier to operate and control settings.</t>
  </si>
  <si>
    <t>meto3702.nmidkrueh</t>
  </si>
  <si>
    <t>The best budget gaming cpu you can get.</t>
  </si>
  <si>
    <t>Awesome gaming cpu.</t>
  </si>
  <si>
    <t>Norman B.</t>
  </si>
  <si>
    <t>Perfect Gaming CPU for 2021</t>
  </si>
  <si>
    <t>Would recomend this if you are building a Gaming PC</t>
  </si>
  <si>
    <t>Richard B.</t>
  </si>
  <si>
    <t>I5 11TH Generation processor</t>
  </si>
  <si>
    <t>Good i5 11th Gen Processor for the money.</t>
  </si>
  <si>
    <t>Benjamin P.</t>
  </si>
  <si>
    <t>Fast and works great.</t>
  </si>
  <si>
    <t>Would recommend as it works quite well, no problems.</t>
  </si>
  <si>
    <t>Very good product, very fast!</t>
  </si>
  <si>
    <t>I can buy again and recommend this product</t>
  </si>
  <si>
    <t>They delivered exactly what I ordered.</t>
  </si>
  <si>
    <t>Delivery was fast. Im happy with the overall order. Only down side was the packing was hard to open without damaging the part inside.</t>
  </si>
  <si>
    <t>geomcl-5</t>
  </si>
  <si>
    <t>My computer</t>
  </si>
  <si>
    <t>My computer is running great with this new CPU,</t>
  </si>
  <si>
    <t>sweetcosta2</t>
  </si>
  <si>
    <t>It's exactly what was said in the description.</t>
  </si>
  <si>
    <t>furious.meanie</t>
  </si>
  <si>
    <t>Great thanks</t>
  </si>
  <si>
    <t>Larry W</t>
  </si>
  <si>
    <t>works great!!!</t>
  </si>
  <si>
    <t>built my first pc in years and so far its trouble free</t>
  </si>
  <si>
    <t>Works like a charm</t>
  </si>
  <si>
    <t>good budget cpu for newer gen games</t>
  </si>
  <si>
    <t>Trey A.</t>
  </si>
  <si>
    <t>Does every things and easy to clock</t>
  </si>
  <si>
    <t>i5 monster</t>
  </si>
  <si>
    <t>_ Good cpu for every day task and gaming.</t>
  </si>
  <si>
    <t>Andrew G.</t>
  </si>
  <si>
    <t>Great, fast and works well</t>
  </si>
  <si>
    <t>it is a cpu</t>
  </si>
  <si>
    <t>if you need the chip then buy I bought it as I needed to test a case.</t>
  </si>
  <si>
    <t>Lewis E.</t>
  </si>
  <si>
    <t>florence3877</t>
  </si>
  <si>
    <t>Just what I needed</t>
  </si>
  <si>
    <t>Aaron B.</t>
  </si>
  <si>
    <t>Beats the i7-10700k!!</t>
  </si>
  <si>
    <t>Excellent everything.</t>
  </si>
  <si>
    <t>na-370955</t>
  </si>
  <si>
    <t>awesome CPU</t>
  </si>
  <si>
    <t>fast chip and works great</t>
  </si>
  <si>
    <t>Brendan F.</t>
  </si>
  <si>
    <t>Fast and value</t>
  </si>
  <si>
    <t>Very quick and a good price point.</t>
  </si>
  <si>
    <t>good buy for the price</t>
  </si>
  <si>
    <t>Nero Sakazaki</t>
  </si>
  <si>
    <t>Great performance w.r.t price</t>
  </si>
  <si>
    <t>perfect</t>
  </si>
  <si>
    <t>10/10 would recommend</t>
  </si>
  <si>
    <t>igosad_0</t>
  </si>
  <si>
    <t>Shahid A.</t>
  </si>
  <si>
    <t>l recommend</t>
  </si>
  <si>
    <t>No Fan</t>
  </si>
  <si>
    <t>Why doesn't it say no heat sink or fan?</t>
  </si>
  <si>
    <t>taurus7010</t>
  </si>
  <si>
    <t>Maxence B.</t>
  </si>
  <si>
    <t>luigdelossanto_0</t>
  </si>
  <si>
    <t>Simon R.</t>
  </si>
  <si>
    <t>Good spu</t>
  </si>
  <si>
    <t>Joshua N.</t>
  </si>
  <si>
    <t>too hot</t>
  </si>
  <si>
    <t>Sylvain D.</t>
  </si>
  <si>
    <t>It?s a cpu</t>
  </si>
  <si>
    <t>Marcel H.</t>
  </si>
  <si>
    <t>I'm impressed with the performance. The system benefits in particular from the faster RAM and the M.2. Every now and then, depending on the load, the CPU suddenly gets hot and jumps from 30 to 60-70 degrees despite the AIO, only to jump back to 31 degrees the next moment after the load. The exhaust air only seems to be warmer. When idle, the CPU is always very cool and drops to room temperature. Even slow M.2s are visibly faster here. SATA has had its day for me and I only use M.2 SSDs. That's a world apart from an 860 SSD. Especially on a board with PCIe 4.0. Now I'm waiting for other players because the loading time is incredibly short! Price performance fits!</t>
  </si>
  <si>
    <t>In terms of price-performance, the Intel Core i5 11600K is top! I upgraded to this from a much older CPU generation and am more than satisfied! Even after six months, I can't remember any situation where this caused problems. As far as the potential for overclocking is concerned, I personally can't comment and saw no reason to do so given the consistently good performance. I can only give one recommendation here.</t>
  </si>
  <si>
    <t>Top value for money! The CPU has decent performance and a good graphics unit that outputs 4k without any problems. Of course, this graphics unit is not enough for games, but the CPU runs smoothly with the current mid-range graphics cards, for example tested with Radeon RX 6600, without creating a bottleneck. As expected, the CPU is very well made and fully meets my expectations. All in all, a cheap CPU that will continue to handle all tasks without any problems in the future. Therefore, I definitely recommend this CPU for those who want to get the best price-performance.</t>
  </si>
  <si>
    <t>The processor meets my expectations and can also be operated with a large air cooler with a moderate OC. The boost values ​​are very good, up to 4.8 GHz on all cores according to testing using Intel's own tools. Due to falling prices, the price-performance ratio is very good, if you ignore the outdated technology including the security gaps. I initially don't care about manufacturers when choosing a CPU, even though I support innovation and see improved architectures as useful. The competition at least persuaded Intel not to arbitrarily increase prices because buyers had no choice. I use the processor with an MSI Z590 Pro WiFi Testers Keepers Win.</t>
  </si>
  <si>
    <t>Processing seems OK. In any case, I haven't noticed any abnormalities and the system is purring. There's nothing you can do to improve it unless you've missed the mainboard selection. Expectations have been exceeded and even though a new series is coming out, I always prefer the TocK to the Tick version. If you are looking for a high-performance CPU for gaming from Intel and Mediacenter, you will find it here.</t>
  </si>
  <si>
    <t>Gaming Machine zu fairem Preis</t>
  </si>
  <si>
    <t>I can fully recommend the i5 11600K. I use the processor (or PC) exclusively for gaming and am very satisfied with the performance! With good cooling (in my case a Fractal Celsius+ S36 Prisma) the "hothead" issue is no problem (previous maximum temperature under load was 60°C)</t>
  </si>
  <si>
    <t>The CPU sits on a Tuf Gaming Z590 board and works very reliably. On average with Arctic Freezer under full load 60° is never really used to capacity and gets bored and is absolutely suitable for high-end gaming! We recommend! Can also handle VMs and Linux operations.</t>
  </si>
  <si>
    <t>Top processor does what it is supposed to do.. Runs stably without any problems with all functions and tests that I have carried out.. Stress test 48 hours... CPU monitoring temps etc.. My expectations were met.. To the fullest I can only recommend the product! !!</t>
  </si>
  <si>
    <t>Gerrit</t>
  </si>
  <si>
    <t>Great CPU. Whether Intel or AMD, it is now almost a matter of taste which one you choose. The CPU runs without any problems and masters every computing task. It met my expectations and I would recommend it to others.</t>
  </si>
  <si>
    <t>Put a decent cooler on it and off you go!!! M.2-Gen.4, cooler on it and then it really starts! Price performance top! The PSU must have at least an 8-pin 4+4, if you really want to go into the OC, it's better to have 2x8 4+4 Absolute purchase recommendation!</t>
  </si>
  <si>
    <t>Top Performanz</t>
  </si>
  <si>
    <t>As a gamer, I prefer a high clock speed to more cores. In most applications, many cores usually do not provide much better performance. Many cores are particularly useful when several CPU-hungry applications are running at the same time. Top CPU for gaming.</t>
  </si>
  <si>
    <t>nacho1710</t>
  </si>
  <si>
    <t>Artikel bis heut nicht erhalten! Kein Interesse mehr an der CPU!</t>
  </si>
  <si>
    <t>Item not received yet! No more interest in the CPU!</t>
  </si>
  <si>
    <t>Beste Preis/Leistung und i9 Niveau im Gaming-Bereich</t>
  </si>
  <si>
    <t>Used the CPU in an NR200 build. Add to that a Noctua NH-U12A with a strong 120mm silent fan (noise blocker eloop RGB Series) and the thing can be operated very stable and well at 5.1GHz (long-term tests with Prime95 everything was "ok") https://pcpartpicker.com/b/ zrNqqs</t>
  </si>
  <si>
    <t>What can I say, I actually wanted to buy the AMD 5600X and I paid attention to the price, the I5 11600K is significantly cheaper, and I also compared it on YouTube and looked up internet data, in the end I had to buy this CPU and I did too decided because this has a very good price ratio compared to an AMD 5600X. I'm very happy with it and also very surprised at what it can do.</t>
  </si>
  <si>
    <t>JOSE M.</t>
  </si>
  <si>
    <t>I have no idea about processors, I looked for one that will fit my budget and I thought this was the right one. It works like a shot, but of course comparing it to my previous pentium I think the E5700.</t>
  </si>
  <si>
    <t>Bought this CPU. Just gamble here and there. Got over 200 FPS with a 3070ti and the MSI Torpedo Z590. Runs stable and has around 55% utilization in Apex Legends and goes up to 80 degrees.</t>
  </si>
  <si>
    <t>Bumski</t>
  </si>
  <si>
    <t>Works just fine. Even after months of use, I have no hesitation in recommending this product.</t>
  </si>
  <si>
    <t>Runs great on my Gigabyte B560M DS3H board. I am very satisfied with the performance. But I'm not a gambler!!! Can recommend the CPU.</t>
  </si>
  <si>
    <t>производительность, температура.</t>
  </si>
  <si>
    <t>The Intel Core i5 11600K is approximately 30 W more energy efficient than the overclocked Core i5-10600K. If the performance of new products turns out to be higher, this will mean that a big step forward has been taken in terms of energy efficiency.</t>
  </si>
  <si>
    <t>Computergalaxy</t>
  </si>
  <si>
    <t>This CPU is the upper end of the mid-range, nice and fast, powerful and cool, ideal for medium gaming systems and small workstations</t>
  </si>
  <si>
    <t>I am very positively surprised by the fast performance. I'm usually an AMD fan. I definitely recommend it.</t>
  </si>
  <si>
    <t>Great CPU, cheap to buy otherwise the product does what you expect.</t>
  </si>
  <si>
    <t>Janosch</t>
  </si>
  <si>
    <t>Good PL ratio! I can only recommend it, combined with an RTX 3070 the salmon runs on an Aorus z690</t>
  </si>
  <si>
    <t>Intel Core i5 11600K BOX</t>
  </si>
  <si>
    <t>An excellent gaming processor with overclocking capabilities. Paired with fast RAM it is the best for its price at the moment</t>
  </si>
  <si>
    <t>In my opinion, the processor offers the best performance for the price, very solid for a gaming system with good reserves for future generations of graphics cards.</t>
  </si>
  <si>
    <t>Cornelia</t>
  </si>
  <si>
    <t>Top! Price-performance sweetspot processor</t>
  </si>
  <si>
    <t>A really good and fast processor that is fun to work with, clean workmanship, thanks to the service from Mindfactory the processor has already been installed on the new board, everything went well</t>
  </si>
  <si>
    <t>Er macht was er soll...</t>
  </si>
  <si>
    <t>Evaluating a CPU is difficult. What should you write here? As long as it doesn't break, everything is fine.</t>
  </si>
  <si>
    <t>Great CPU, I can't complain. It's like a new world coming from a 4690k</t>
  </si>
  <si>
    <t>- Expectations met - Recommendation rate 100%</t>
  </si>
  <si>
    <t>Completely satisfied, the processor does what it's supposed to and relaxes while gaming, that's how it should be</t>
  </si>
  <si>
    <t>MPN</t>
  </si>
  <si>
    <t>Together with the MSI MAG Z590 Torpedo, the I5-11600K runs without any problems.</t>
  </si>
  <si>
    <t>perfect for gaming</t>
  </si>
  <si>
    <t>Runs on my MSI Z590 Gaming Plus and am very satisfied.</t>
  </si>
  <si>
    <t>Remi N.</t>
  </si>
  <si>
    <t>Je regrette mon achat... à cause du TDP de 125W</t>
  </si>
  <si>
    <t>I should have invested in an 11th gen i5 with a lower TDP.</t>
  </si>
  <si>
    <t>Llegó bien y funciona a</t>
  </si>
  <si>
    <t>It arrived well and works perfectly. I am satisfied with my purchase</t>
  </si>
  <si>
    <t>Reviewed on claroshop.com</t>
  </si>
  <si>
    <t>papito</t>
  </si>
  <si>
    <t>Best prosessor</t>
  </si>
  <si>
    <t>Perfect! Incredibly good for gaming:) I'm just happy.</t>
  </si>
  <si>
    <t>Reviewed on elkjop.no</t>
  </si>
  <si>
    <t>nok-oner_0</t>
  </si>
  <si>
    <t>Muy buen producto, excelente kit</t>
  </si>
  <si>
    <t>B.O.W.</t>
  </si>
  <si>
    <t>DISCLAIMER: This review covers 3 main items (CPU, MOBO, RAM). Links to the other parts are includ...</t>
  </si>
  <si>
    <t>DISCLAIMER: This review covers 3 main items (CPU, MOBO, RAM). Links to the other parts are included (all available at Home Essentials Direct for good prices). You'll read this review on each of the other parts as well. WHY DID I BUY IT? I recently built and absolute beast of a computer and kept my older one as a backup. Unfortunately, it decided to take a dive this past week with the motherboard failing catastropically. Given that it was 10 years old, I decided to replace the "brains" with something a little more modern, but not overkill. Because I had spent a LOT of money on a computer recently, I was trying to keep the repair under about $400 and here's what I did... The BRAINS... Intel i3-10100 Processor ($100): www.Home Essentials Direct.com/gp/product/B086MMRW87 MSI Mag ...More</t>
  </si>
  <si>
    <t>Intel Core i3 10100</t>
  </si>
  <si>
    <t>F.N.</t>
  </si>
  <si>
    <t>The media could not be loaded. Purchased the least expensive Core i3 CPU just to get my Z490 buil...</t>
  </si>
  <si>
    <t>The media could not be loaded. Purchased the least expensive Core i3 CPU just to get my Z490 build up-and-running. At the time, LGA 1200 Core i7 and i9 CPUs were either unavailable or horribly overpriced (by resellers). But now that this CPU has powered my Z490 system for a while, I am amazed at how good it is. See Bill McDonald's excellent comments expressing the same opinion. My DDR4 RAM runs stable at 3600 MHz (XMP) and gaming at 1080p is seamless. And though I've got it water cooled, that is clearly overkill as it never gets hot -- even under load. Full disclosure: I am using a separate GPU (graphics card) instead of the integrated Intel graphics. Still, this CPU is consistently performing way beyond expectations, and that is coming from an 8-core AMD FX8370 overclocked ...More</t>
  </si>
  <si>
    <t>Good budget CPU</t>
  </si>
  <si>
    <t>Sure, you can look at price and performance of Ryzen 3 3300X or 3100 and think “why on earth would you buy this?” But it’s not all about the performance. Pros: 1. Availability Ryzen 3 3300X has not been and is not available to purchase for months after the launch. Not to mention the motherboard market. With i3-10100, I had no problem purchasing recently at all. I think this shouldn’t be a merit of a product itself, but at the end of the day, you can’t buy 3300X now while you can buy i3-10100. 2. Value Compared to 3300X, i3-10100 is worse, but compared to 3100, it is better. Considering 3100 costs $110~120 and 3300X $130 due to demand, this certainly isn’t losing in value. Also, B460 is generally cheaper than B550. Cons: 1. Memory speed Intel’s B and H series are stuck with ...More</t>
  </si>
  <si>
    <t>dragon2knight</t>
  </si>
  <si>
    <t>Very good, low cost, processor!</t>
  </si>
  <si>
    <t>To be frank, this was bought because all of the lower end Ryzen chips were either out of stock or overpriced....and I'm actually glad that happened! I've been using AMD exclusively for a few years now and really had no intentions of going back to Intel as their value for price performance was abysmal. Then the chip shortage hits and what do ya know, Intel may end up being the best option at least on the lowest end. I built up a fairly low cost lower end gaming rig for a family member and this was a great start to it. 4 cores/8 threads for under $100? I'll take it! Add in a low cost but decent specked H470M 'board and it made for a solid foundation. The rest of the build didn't go as smoothly due to non existent stock, but it ended up pretty good overall. This processor didn ...More</t>
  </si>
  <si>
    <t>ryukender</t>
  </si>
  <si>
    <t>Performance:Amazing Nice nice nice nice nice Nice nice nice nice nice Nice nice nice nice nice 1. High quality item 2. Fast delivery 3. Cheap price 4. Secure packaging Well done seller. Totaly recommended 🌟🌟🌟🌟🌟</t>
  </si>
  <si>
    <t>Intel's Core i3-10100 is the most affordable Comet Lake processor. Unlike its predecessor, it finally has HyperThreading, which brings the core configuration to 4 cores and 8 threads, also Intel's new budget offering performs against AMD R3 3100/R5 3500/R5 2600. i3 10100 effectively be modern variants of 2017’s Core i7 7700 chips, but more energy-efficient and fabrication based on new architecture. Firstly, at a prise in 140$ it's a good investment, because this processor suitable for both games and work in 3D apps (in fullHD with 1660 super on average there is 90-100 fps in most titles at ultra settings, but if there is more powerful GPU 2070s/3060, then in 2K we have 60-80 fps with DLSS). Secondly, i3 10100 has integrated graphics UHD Graphics 630, which help to be without ...More</t>
  </si>
  <si>
    <t>H.E.D.C.</t>
  </si>
  <si>
    <t>I bought this to go into a desktop as a gift to my parents. The processor has 4 cores and 8 threa...</t>
  </si>
  <si>
    <t>I bought this to go into a desktop as a gift to my parents. The processor has 4 cores and 8 threads, and is very fast. It should be enough processor for them for many years. The main reasons I decided to buy this over an AMD processor: * This processor comes with an iGPU and since it won't be used for gaming it is cheaper than a comparable 3300x + GPU combo. * I wanted to port their existing hard disk over to the new machine, and using this processor allowed me to buy a 16GB intel optane chip for $20. The intel optane chip was excellent for their needs. AMD's current caching product that does something similar is less user friendly. I'm glad I went with intel on this one. * I was able to buy this for $122 which is the MSRP, while I wasn't able to find any Ryzen 3100 or 3300x ...More</t>
  </si>
  <si>
    <t>For a little over a hundred bucks this thing does a good job. I was working with an amd fx 6300 f...</t>
  </si>
  <si>
    <t>For a little over a hundred bucks this thing does a good job. I was working with an amd fx 6300 for many years. Here are my numbers on three very different games at 1080p using an AMD rx 570 as the gpu (my frames are locked at 60 in most cases) Monster Hunter World (High settings) Before: 30-45 After: constant 60 with no drops Ashes of the singularity (benchmark) Before: low stress 55-60, medium stress 30, high stress 20 After: low stress 60+, medium 50, high stress 40 Minecraft (fast+optifine 12 render) Before: 60, but with annoying stuttering on loading chunks After: 60, with virtually no noticeable drops while loading. Render can be set much higher now as well. All in all, this thing does a great job for your average adventure/shooter but for rts gameplay you may want to ...More</t>
  </si>
  <si>
    <t>B.S.</t>
  </si>
  <si>
    <t>I have built many systems over the years normally high end intel i5 and i7 with full ATX motherbo...</t>
  </si>
  <si>
    <t>I have built many systems over the years normally high end intel i5 and i7 with full ATX motherboards like Z390, but i was tasked to build a budget machine for school work/college and general office machine. This intel i3 10100 was just right for the job. it was more powerful for What it was intended to do, the performance was excellent, multitasking, web browsing, Photoshop and even budget gaming it did well. I have to say for the money there's not much else out there that can provide this kind of performance at such low price. This should be the starting point for any pc, forget the Intel Pentium gold or Celerons and budget AMD Chips, the i3 10th generation surpasses them all and only costs another £30 more. It’s so easy to install and comes with its own CPU Cooler Fan.</t>
  </si>
  <si>
    <t>B.M.</t>
  </si>
  <si>
    <t>Believe it or not this entry level 10100 is only 13% off from their flagship CPU the 10:900. For ...</t>
  </si>
  <si>
    <t>Believe it or not this entry level 10100 is only 13% off from their flagship CPU the 10:900. For just over $120 this thing is absolutely a screamer. Hyper threading in this series has made a huge difference in my opinion. This thing seems to be holding performance with my 9600k, at least till I overclock it. I bought it for now since the other new intel's were to expensive or not available now. I use it with the new MSFS 2020 &amp; am getting good FPS with 4K at High settings, amazing &amp; with a GTX 1070 ! Idles at 28 degrees c and never goes above 40 degrees c under load with a 240mm AIO. Definitely the best deal in the lineup !</t>
  </si>
  <si>
    <t>I built a SFF PC, and I wanted something low power (quiet) that could drive qty 3, 4k monitors. T...</t>
  </si>
  <si>
    <t>I built a SFF PC, and I wanted something low power (quiet) that could drive qty 3, 4k monitors. This CPU worked great combined with the ASRock Z490 itx/tb3 motherboard. It has no problem handling all my desktop apps, it's very responsive. PC power consumption at the plug is around 24W idle with screens on and 10Gb Ethernet card, and the fans are whisper quiet. My previous SFF PC had a X470 and Ryzen CPU. I had tons of problems with USB compatibility and the power consumption was higher. I still have a Ryzen in my homelab server, and for that it's great, but I think Intel still hold the lead for low power and compatibility.</t>
  </si>
  <si>
    <t>This CPU is underrated in my opinion. I've got it paired with an MSI MAG 460M Mortar with an MSI GTX 1660 Super and 16GB of RAM (clocked at 2666 MHz) and my system is really zippy and stable. Cooling it with a Noctua NH-L9i and it barely gets above 55C at full load. For a 65W CPU, this is great value. I've got this and the 1660 pushing my VR headset with really great performance, too. I'm really impressed and glad I chose this over AMD and more expensive Intel i5 offerings. Maybe down the road I will upgrade to a 6-core i5 but only if I need a serious bump up in performance and multi-core processing. Otherwise, this should last me for years and continue to satisfy my needs.</t>
  </si>
  <si>
    <t>Derek A.</t>
  </si>
  <si>
    <t>Buyer beware</t>
  </si>
  <si>
    <t>I was building two nearly identical computers. With a limit 1 on the i3-10105 cpu's , I had to get an i3-10100. The i3-10105 worked fine. The i3-10100 won't boot, the video gets all kinds of messed up, and then it locks up in the BIOS. Tried replacing the motherboard, CPU, RAM, power supply, disconnected everything not needed including the ssd, and updated the BIOS. I get the same results with two completely different sets of identical parts. I've spent about 3 weeks chasing this issue while a customer waits for a new computer. Not good.</t>
  </si>
  <si>
    <t>QuakerJ</t>
  </si>
  <si>
    <t>Would have much preferred a Ryzen platform but their CPUs are harder to find in stock than a polar bear on a tropical island these days. Intel could be much more competitive if they allowed some tweaking or OC functions on their cheaper processors. That said, this is still a powerful CPU for the price and I certainly don't regret buying it-- I just believe there are better options out there if you can find them. Hard to believe this has largely the same performance as an I7-7700 that cost almost three times as much just a couple/few years ago. Good value for the price, and I guess the upside is it's plug&amp;play with little setup or know-how required for those folks just getting into building PCs.</t>
  </si>
  <si>
    <t>Jason P.</t>
  </si>
  <si>
    <t>Works as promised</t>
  </si>
  <si>
    <t>I got this to build a new office PC, after struggling to build with AMD's 3200G and eventually abandoning the project. Now I remember why I stick with Intel. My last AMD system would at least boot, was man it was super buggy. I paired this with a big heat sink fan, a small chassis, an itx board, and NVMe- it handles everything with respectable temps and it's dead quiet with the fans at 100%. Hell- it's faster than my 4-year old gaming system and that thing is definitely not quiet. I was aiming for stability and reliability- I think this should last my family member a long time and matches their needs perfectly.</t>
  </si>
  <si>
    <t>Marc C.</t>
  </si>
  <si>
    <t>Decent budget CPU</t>
  </si>
  <si>
    <t>Many websites mention Intel budget PC builts for 2020 edition and this CPU was the one mentioned. I paired this one with Asus Z490-M Prime with 16GB DDR4-3200 (2 x 8GB sticks) and it works great after some hiccups due to BIOS upgrade. Don't expect much from internal iGPU which is pretty much the same as previous gen. Although I tested ok or decent with casual games like 2D platforms, adventures, puzzles and similar. This is a great budget upgrade if you are going to re-used some old parts like monitor, keyboard, mouse, speakers, DDR4 RAM, etc. So probably in near future, I will upgrade to a Nvidia GPU and a couple of M.2 SSD.</t>
  </si>
  <si>
    <t>Not a gamer and don't regularly do heavy processing, but this CPU handles video editing and hardly breaks a sweat. I think the highest temp (RealTemp) I saw on any core was 45 Celsius when using HandBrake. Even then, with the stock fan and two 120mm case fans, I still didn't hear my rig running. I've been putting pcs together since 1995 and I still can't figure what people have against the Intel stock fan, but I guess that's their problem because it has never been mine. For the price and quality, I don't know how this processor can be beat!</t>
  </si>
  <si>
    <t>Phaius W.</t>
  </si>
  <si>
    <t>Intel made a good budget CPU, yay!</t>
  </si>
  <si>
    <t>Would have gone the Ryzen APU route if only B550 motherboards with WiFi were cheaper, or A520 had come out sooner. Intel really needs to up their integrated graphics game since technically every processor (minus the -F SKUs) is an APU. Also what's up with Intel's stock coolers? Gonna put a Noctua NH-L9i on an i3 because apparently the stock cooler can't handle it. 45-50C is unacceptable for such a low-powered chip. Gonna give it 5 stars anyway cuz technically they didn't HAVE to include the cooler.</t>
  </si>
  <si>
    <t>Herman</t>
  </si>
  <si>
    <t>Great Availability and Service</t>
  </si>
  <si>
    <t>CPUs/GPUs/motherboards are getting hard to find at a good price right now. B&amp;H came through with this one, which was exactly what I was looking for. For my needs, I'm staying with Intel. The product description was super helpful in specing what I'd be getting for the price, and of course the free two-day shipping is always a great reason to shop here. This and the mobo are for a Windows Server box and the performance increase over the previous rig was better than expected. Super happy with this.</t>
  </si>
  <si>
    <t>Like the budget king</t>
  </si>
  <si>
    <t>This is probably the best budget CPU as it covers all of the bases that most budget users need. Obviously not a complete beast, but it still outclasses Apples M1 chip just barely in x86. My plan was to get a CPU that I could use before I upgrade to a mid range CPU. Which this fits in very well but has some flaws in that the ram is limited so that its hard to move up without wasting money on speed you cant use or buy slower ram that will be slower for the new CPU. Still a decent well rounded CPU, might as well been a flagship in the older eras of cheap computing.</t>
  </si>
  <si>
    <t>c.</t>
  </si>
  <si>
    <t>The fact that you can get a current gen, 4 core, 8 thread intel processor for a hundred bucks is ...</t>
  </si>
  <si>
    <t>The fact that you can get a current gen, 4 core, 8 thread intel processor for a hundred bucks is still wild to me. A few years ago, this level of performance, or something near it, would have cost you 300 bucks. Thanks for the competition, AMD! Even when the ryzen stuff is out of stock or overpriced due to scarcity, you have improved the gaming CPU market simply by pushing intel into reality. This is a perfectly capable budget gaming CPU and I’m happy with the performance.</t>
  </si>
  <si>
    <t>Bewertung für Intel Core i3 10100 4x 3.60GHz So.1200 BOX</t>
  </si>
  <si>
    <t>The product is a great deal at only €100 and preforms excellently. The box even came with an included although kind of loud CPU cooler which had thermal paste on it which again adds onto the value of this product. Dont make the same mistake that I did though, if you buy this product, you DO NOT need to buy additional thermal paste. Overall, great product, very easy to install, and most importantly a great value.</t>
  </si>
  <si>
    <t>Oceanboy</t>
  </si>
  <si>
    <t>Today's low-end cpus are extremely superior compared to say 5-10 years ago. The i3 10100 is fast enough for all your daily tasks and gaming. If you want to spend as little money as possible on a good cpu, and you aren't using it for something like heavy multi-core workloads and professional rendering, then this is a great buy. This cpu also doesn't get hot. The intel cooler it comes with is more than capable of keeping it cool.</t>
  </si>
  <si>
    <t>Chris g.</t>
  </si>
  <si>
    <t>fast for its class</t>
  </si>
  <si>
    <t>i needed a media server for my 4k tv. worked great. paired with: asrock 460m pro4 m/b barracuda 500gb sata ssd 2x4gb Patriot Viper 2666 RAM AMD RX 550 2gb i don't care about benchmarks. i care about real world performance i am just a casual gamer. i am minecrafting and wow'ing at 4k on lower settings. i am mostly using this to watch youtube, netflix, and other streaming services.</t>
  </si>
  <si>
    <t>G.C.</t>
  </si>
  <si>
    <t>for a budget CPU this screams , on par with a old 7700K ( google it ! ) 4 cores and 8 threads mak...</t>
  </si>
  <si>
    <t>for a budget CPU this screams , on par with a old 7700K ( google it ! ) 4 cores and 8 threads make a great budget gaming CPU, pair it up with some DDR 2666 and a nice 1660 super and it is quite capable of 90 FPS in shadow of the tomb raider . Runs cool and quiet while sipping power , sure the 3300x beats it , asuming you can even buy one but Intel has one Huge advantage over AMD , Stability , what good is spped if Your system has errors , usb issues , memory issues , no Intel is the king of stability !</t>
  </si>
  <si>
    <t>Ziji H.</t>
  </si>
  <si>
    <t>Good performance, excellent value</t>
  </si>
  <si>
    <t>This i3-10100 is the best budget CPU from Intel. Although AMD Ryzen 3600 is overall better, i3-10100 is still worth considering because the price is almost half of Ryzen 3600, especially if you already have DDR4 2666 RAM sticks.I pair i3-10100 with a Cooler Master MasterLiquid ML120L RGB V2 for cooling, as the stock cooler coming with the CPU box is not good. My system runs cool and quiet, in a Lian Li 215X pc case (also highly recommended).</t>
  </si>
  <si>
    <t>Amazing Performance For the Money</t>
  </si>
  <si>
    <t>Dropped this chip and a new motherboard into a case used for livestreaming. The encoding used to consume all of the previous CPU capability, this new one does not even break 20% CPU load streaming. Worth every penny. And great Newegg service, shipment even arrived a day early.</t>
  </si>
  <si>
    <t>Damien Y.</t>
  </si>
  <si>
    <t>Proof that "i7" carries little weighting, great for a budget build. Was deciding between buying a used i7 CPU or this - I'm glad I chose this Only gripe - better off purchasing the facelifted i3 10105F for similar price and you get a slightly faster CPU + all-black stock cooler (this one still has the traditional old style stock cooler).</t>
  </si>
  <si>
    <t>Good performance for a starter build</t>
  </si>
  <si>
    <t>- I definitely would recommend this processor to anyone wanting to build a low budget gaming PC or home server. I've bought 4th 6th and 10th generation i3s, all have fit my needs for 95% of my use cases. I suggest buying an i5 or i7 if large computational loads is a necessity. For most games, and home servers an i3 provides plenty of performance.</t>
  </si>
  <si>
    <t>A.H.</t>
  </si>
  <si>
    <t>Absolutely fantastic value for money, great for gaming and video editing! 4 cores and 8 threads f...</t>
  </si>
  <si>
    <t>Absolutely fantastic value for money, great for gaming and video editing! 4 cores and 8 threads for less than $130 is insane, pair this with a B460 motherboard, 16gb Ram, and a GTX 1650 or 1660 Super and it makes for a really good budget build! Definitely recommend!</t>
  </si>
  <si>
    <t>Exactly as I had hoped</t>
  </si>
  <si>
    <t>The product arrived on time, exactly as advertised. Great CPU for the price, especially right now as AMD CPUs are often 1.5-2x their normal prices due to shortages. Much more than I need for 60+ fps 1080p gaming. Good choice for budget gaming, though it's way overkill for any of the affordable GPUs right now.</t>
  </si>
  <si>
    <t>reearledg0</t>
  </si>
  <si>
    <t>Absolute monster! Destroys the Ryzen 3 3300x in everything I've tested. Coming from an i3 6100 is a huge upgrade, saw a whopping 20% GPU performance increase. My only recommendation is to go with z490 board or you'll be capped at 2666Mhz Ram speeds. 3200Mhz Ram yielded a 3% CPU score increase.</t>
  </si>
  <si>
    <t>Photo and Video Editing on a Budget</t>
  </si>
  <si>
    <t>This is a very capable processor. Coupled with a 1050ti Graphics card and 16Gb of RAM and I'm very pleased with the snappiness and capacity for heavy loads while doing Basic to Moderate Photo and Video editing. On a Budget this is a winner. Cheers!</t>
  </si>
  <si>
    <t>People assume it won't be good for gaming since it's an i3. But this one has Turbo boost up to 4.3GHZ, which is pretty good for gaming. I can play Modern Warfare in Max settings with high FPS. Definitely recommend this processor if you're trying to cut costs on your PC build.</t>
  </si>
  <si>
    <t>Perfect for my need!</t>
  </si>
  <si>
    <t>I am an affilited streamer on Twitch, however I’ve been using my laptop(not the best thing to stream on). I decided to build a computer, and the Intel 10th Gen i3 stood out to me. It is perfect for me streaming, as well as the price was even better! 10/10 recommend.</t>
  </si>
  <si>
    <t>Ommar H</t>
  </si>
  <si>
    <t>Average but good</t>
  </si>
  <si>
    <t>Been using the 10100 for a few months now and I’ve had no trouble with it whatsoever. I’d definitely recommend it if you’re on some sort of budget and want a good entry to mid range CPU. Definitely would recommend a 10100F instead tho if you can find it for a similar or lower price</t>
  </si>
  <si>
    <t>Easy to use</t>
  </si>
  <si>
    <t>This was put into a computer designed for at home study. but when i put an RX580 in there it plays any game ive put it through at 1080p60hz (7d2d, WoW, raft, few others) For a few extra $$$ id go for the 10400 minimum though; its speed, which is fantastic for the price matches the 6700k which is now pretty old.</t>
  </si>
  <si>
    <t>J.C.</t>
  </si>
  <si>
    <t>I needed something that was a tenth generation and something inexpensive. This is awesome for the...</t>
  </si>
  <si>
    <t>I needed something that was a tenth generation and something inexpensive. This is awesome for the price and I needed it for gaming.</t>
  </si>
  <si>
    <t>Performance:Good Items work supposedly, Nice and secure packaging, fast delivery and very responsive seller...keep it up boss 👍👍👍</t>
  </si>
  <si>
    <t>I was debating on this and a Ryzen3 3100 for a budget pc to do some photoshop and other light work. At default settings the Asus Prime H470 board runs this cpu at 4ghz all the time and paired with an old GTX1060 even runs games really well.</t>
  </si>
  <si>
    <t>lat227</t>
  </si>
  <si>
    <t>Great Intel Processor</t>
  </si>
  <si>
    <t>Installed it on a MSI Mortar motherboard with 16gb of memory and a Samsung 500gb NVMe SSD. Runs flawless. Very happy. Also, just can't beat the price !!!</t>
  </si>
  <si>
    <t>Edwin L.</t>
  </si>
  <si>
    <t>The item has arrived little late but it works fully functional. By the way, the item was not completely sealed and looks like being opened before.</t>
  </si>
  <si>
    <t>Reviewed on itfactory.ca</t>
  </si>
  <si>
    <t>Mark C</t>
  </si>
  <si>
    <t>Extremely good Budget option</t>
  </si>
  <si>
    <t>This CPU is probably one of the best CPUs at this price range, IF you have an external GPU. The only issue is it is difficult to find a relatively cheap motherboard at this price point for the required socket</t>
  </si>
  <si>
    <t>Aleopold</t>
  </si>
  <si>
    <t>Blows my i5-7400 out of the water honestly. I used this processor to upgraded my moms 13yr old pc and the difference is night and day. She can now Facebook with the best of them!</t>
  </si>
  <si>
    <t>Riley</t>
  </si>
  <si>
    <t>Bought this pc for my first gaming rig. Handles pretty much everything I've done. If you need a solid processor for an entry level gaming rig this processor is for you.</t>
  </si>
  <si>
    <t>Nicolas O.</t>
  </si>
  <si>
    <t>Great value i3</t>
  </si>
  <si>
    <t>I highly recommend this i3 10100 for a budget build. You can't go wrong if you pick it up on a sale also. The speed is tremendous compared to my very old build which was a i7 870.</t>
  </si>
  <si>
    <t>Augustine</t>
  </si>
  <si>
    <t>Good Speeds With Integrated Graphics.</t>
  </si>
  <si>
    <t>Works perfectly decent speeds perfect for an office pc. Yes this card had integrated graphics great for light 3d and 2d gaming.</t>
  </si>
  <si>
    <t>This i3 10100 was very easy to install, the uhd 630 intergrated graphics are better than I though...</t>
  </si>
  <si>
    <t>This i3 10100 was very easy to install, the uhd 630 intergrated graphics are better than I thought so no gpu needed but would reccomend a graphics card if you want to play more intensse games overall very good cpu for a very good price</t>
  </si>
  <si>
    <t>Performance:received in good shape, installed in new PC today, working perfectly.</t>
  </si>
  <si>
    <t>P.L.</t>
  </si>
  <si>
    <t>I'm AMD processors fan, but this one offer good power for relatively good money, especially for s...</t>
  </si>
  <si>
    <t>I'm AMD processors fan, but this one offer good power for relatively good money, especially for small mITX computers</t>
  </si>
  <si>
    <t>Miguel C</t>
  </si>
  <si>
    <t>Good Basic Processor!</t>
  </si>
  <si>
    <t>This is a Great Entry Level Processor. Good Bang for your Buck. I used it in my first Built and my PC has been working smoothly.</t>
  </si>
  <si>
    <t>jelins</t>
  </si>
  <si>
    <t>Reliable for Low Spec Gaming</t>
  </si>
  <si>
    <t>Great for low-spec gaming. A LAN-GRID Processor so no pins to bend!</t>
  </si>
  <si>
    <t>Great Budget Build CPU</t>
  </si>
  <si>
    <t>At this price I think it beats AMD. Especially with almost all AMD being out of stock. Definitely recommend this!</t>
  </si>
  <si>
    <t>I change from i7 4790k for a i3 10100 and Wow!! New gen can blow ur mind. Perfect to gaming machine, is not what ppl think about a simple i3</t>
  </si>
  <si>
    <t>S.M.B.</t>
  </si>
  <si>
    <t>One fast CPU for the price at $119.99 .... great price performance ...... remember technology ......</t>
  </si>
  <si>
    <t>One fast CPU for the price at $119.99 .... great price performance ...... remember technology ..... depreciates super fast ...... just blink and it’s worthless ...... just look at all the other high end Core i7 CPUs you bought in the past at twice or three times the price of the this new 10th gen CPU ..... this entry level CPU now out performs all of them ...... this is rude awakening ..... Used CPU seller still asking prices that are more than this new CPU .... no brainer purchase ..... depreciate it in 3 to 4 years .... tech moves on UPDATE: After buying this CPU it drop 10% within the first week, luckily Home Essentials Direct flexibility allow me to get back the 10% ...... only shows how aggressive tech depreciates ......</t>
  </si>
  <si>
    <t>Works well and cheap. Has built in graphics so I paired it up with a motherboard with 2 HDMI and 1 Dport. Can support up to three monitors.</t>
  </si>
  <si>
    <t>marmesich</t>
  </si>
  <si>
    <t>great deal</t>
  </si>
  <si>
    <t>paired it with a compatible mobo and got a great deal. the heatsinks for these intel cards are incredibly easy to install as well.</t>
  </si>
  <si>
    <t>ayuurezuan</t>
  </si>
  <si>
    <t>The motherboard and processor working awesome. I'm very satisfied. Thank youuuuuuuuuuuuuu 😊 😊 😊 😊 😊 😊 😊 😊</t>
  </si>
  <si>
    <t>James D</t>
  </si>
  <si>
    <t>Best budget option</t>
  </si>
  <si>
    <t>This CPU runs an little faster than my i7 4790k, and with newer compatibility/instruction set for a smoother safer experience</t>
  </si>
  <si>
    <t>good product easy to install</t>
  </si>
  <si>
    <t>i combined i3 10100 with a gtx 1030 and 16 gig of ddr4 2666 all in a tiny case as small as the playstation 5 this rig is good for light gaming will run gta 5 at 60-70 fps</t>
  </si>
  <si>
    <t>Lee T.</t>
  </si>
  <si>
    <t>Total upgrade from my PII from 12 years ago. Is it suitable for gaming? Couldn't tell you as it's just a standard office PC.</t>
  </si>
  <si>
    <t>It's a very nice starting processor for gaming and it handles tasks very well.</t>
  </si>
  <si>
    <t>Brendan H.</t>
  </si>
  <si>
    <t>Does the job great! No</t>
  </si>
  <si>
    <t>Does the job great! No complaints, hdmi out from motherboard working fine</t>
  </si>
  <si>
    <t>May seem like this is a box, but it does include the product, a little confusing with the title o...</t>
  </si>
  <si>
    <t>May seem like this is a box, but it does include the product, a little confusing with the title of the listing but it works great, can run a ton of AAA games at max setting (with GTX 1650) with no problem at all!</t>
  </si>
  <si>
    <t>Marcus B.</t>
  </si>
  <si>
    <t>never thought I'd put "intel" and "cheap" together in the sentence, but it happened and it seemed like the world turned to chaos. good product</t>
  </si>
  <si>
    <t>Wil R</t>
  </si>
  <si>
    <t>Intel i3 10th gen</t>
  </si>
  <si>
    <t>It’s a great processor for the price and what can be done I was able to run war zone only during matches did I notice a drop in frames but my gpu is only a GeForce 1650 4gb so I was happy with that only had this i3 for about 2 months before upgrading to a i5 9700k I use my i3 on a build for daily tasks with no graphics card over all its great</t>
  </si>
  <si>
    <t>core i3-10100</t>
  </si>
  <si>
    <t>Pros: Got this from Microsoft list and got a socket 12 motherboard for it working fine with windows 10 and should be ready for windows 11 .</t>
  </si>
  <si>
    <t>Juss95</t>
  </si>
  <si>
    <t>Good cpu, worth the money had no issues. Would reccomend this cpu if your on a budget, and want a cpu that will perform well.</t>
  </si>
  <si>
    <t>Reviewed on very.co.uk</t>
  </si>
  <si>
    <t>Performance:good Everything working perfectly</t>
  </si>
  <si>
    <t>Jeremy W.</t>
  </si>
  <si>
    <t>Does what it says on the box</t>
  </si>
  <si>
    <t>Games are more dependent on GPU then CPU and don't get better with more cores as of 2020...so save money with a budget CPU and get a good graphics card.</t>
  </si>
  <si>
    <t>Very competent budget CPU</t>
  </si>
  <si>
    <t>In this 20-21 Winter of our Discontent, the best choice for standard Home/Office and budget gaming PCs.</t>
  </si>
  <si>
    <t>Good value.</t>
  </si>
  <si>
    <t>This is good for the buck, and performs well, but lacks the features above that would make it a little bit more future proof.</t>
  </si>
  <si>
    <t>brucewe2501</t>
  </si>
  <si>
    <t>Intel Quad Core 13-10100 3.6 GHz 6M 8GT/s Socket LGA 1200 CPU</t>
  </si>
  <si>
    <t>This CPU really flies for a i3... great bargain &amp; great performer!</t>
  </si>
  <si>
    <t>gandalfmuaddib</t>
  </si>
  <si>
    <t>Came with adequate packing, box was undamaged. Both CPU and the included stock fan works, no complaints!</t>
  </si>
  <si>
    <t>larry s</t>
  </si>
  <si>
    <t>Basic desktop computer with graphics</t>
  </si>
  <si>
    <t>Fine for basic desktop. Was an upgrade from prior desktop</t>
  </si>
  <si>
    <t>Review of Intel Core i3 10100 10th Gen Comet Lake 4 Core Processor</t>
  </si>
  <si>
    <t>Good Points: It has the heat paste already on so easy to fit to the fan.</t>
  </si>
  <si>
    <t>Maxime Y.</t>
  </si>
  <si>
    <t>Good little CPU for that price.</t>
  </si>
  <si>
    <t>For people who want a cheap CPU and still have great performance this little core i3 are for you.</t>
  </si>
  <si>
    <t>JONATHAN K.</t>
  </si>
  <si>
    <t>I will probably get the Ryzen3 again on my next build to sell, as the m.2 lanes are much faster, and the boot is several seconds faster.</t>
  </si>
  <si>
    <t>gift to a friend</t>
  </si>
  <si>
    <t>It works. Would have given it dropped a star for the price, and dropped the star for the intel cooler.</t>
  </si>
  <si>
    <t>Eric P.</t>
  </si>
  <si>
    <t>Reasonable, snappy</t>
  </si>
  <si>
    <t>Would love to see Intel contract with Noctua to make a fan/sink with braided 4 pin.</t>
  </si>
  <si>
    <t>A nice surprise</t>
  </si>
  <si>
    <t>Did exactly what I needed it to do and was relatively inexpensive. Very happy with the purchase</t>
  </si>
  <si>
    <t>Good performance for this money. Suitable for all daily routines.</t>
  </si>
  <si>
    <t>i3 10100 s</t>
  </si>
  <si>
    <t>Sooo fast. 4 core 8 thread for that money. Might have to build another!</t>
  </si>
  <si>
    <t>Aruna Sahara</t>
  </si>
  <si>
    <t>Dead Slow. Systems stuck many times while working irritating..</t>
  </si>
  <si>
    <t>Fastest Delivery</t>
  </si>
  <si>
    <t>Ordered new computer parts from various sites. Had never heard of this company before. They delivered the fastest, and packaged my shipment well. I have a new processor that works great. I have no reason not to order from them again.</t>
  </si>
  <si>
    <t>Antonio M</t>
  </si>
  <si>
    <t>Hard to believe but it ran faster than my I7</t>
  </si>
  <si>
    <t>This is on my kids computer, and I am sure that the video card helps, but for the price, this CPU flies</t>
  </si>
  <si>
    <t>Kevin F.</t>
  </si>
  <si>
    <t>For basic PC build with onboard graphics, this low cost CPU works great.</t>
  </si>
  <si>
    <t>Don J.</t>
  </si>
  <si>
    <t>Snappy little processor.</t>
  </si>
  <si>
    <t>Fine little CPU. Amazingly quick for office stuff.</t>
  </si>
  <si>
    <t>Good bang for buck CPU</t>
  </si>
  <si>
    <t>Good option for budget systems, UHD 630 inside isn't the best but its good until you can get a GPU.</t>
  </si>
  <si>
    <t>Simon L.</t>
  </si>
  <si>
    <t>Picked this up from CCL for a good price. Quick delivery, just the job. Top Banana</t>
  </si>
  <si>
    <t>Great price at this time</t>
  </si>
  <si>
    <t>Best cpu for the money right now a ryzen equivalent would cost you double right now</t>
  </si>
  <si>
    <t>mikeearle83</t>
  </si>
  <si>
    <t>Intel did great</t>
  </si>
  <si>
    <t>I love this processor, for the first tier of 10th gen this thing is great.</t>
  </si>
  <si>
    <t>For moms new pc</t>
  </si>
  <si>
    <t>Great cpu for basic needs. Mom loves the computer and it runs fast.</t>
  </si>
  <si>
    <t>Intel Core i3 10100 3.6 GHz LGA 1200</t>
  </si>
  <si>
    <t>I would recommend I like that it has 8 threads -- I am not a gamer, so 4 cores works for me.</t>
  </si>
  <si>
    <t>S.K.C.M.</t>
  </si>
  <si>
    <t>I love it. I play perfect every game??</t>
  </si>
  <si>
    <t>Dakota G.</t>
  </si>
  <si>
    <t>Upgraded from ryzen for starcraft 2 and other esports</t>
  </si>
  <si>
    <t>I'm sticking with intel but will take a look at zen 3</t>
  </si>
  <si>
    <t>The best Budget cpu</t>
  </si>
  <si>
    <t>If you dont need GPU power or a lot of cpu cores. 4 cores 8 threads is plenty</t>
  </si>
  <si>
    <t>a awesome chip for the price, i was awesome by its performance.</t>
  </si>
  <si>
    <t>Mr A. D.</t>
  </si>
  <si>
    <t>Cheap and easy to get with a surprising amount of grunt but mainly cheap cheap cheap.</t>
  </si>
  <si>
    <t>Budget gamers rejoice!</t>
  </si>
  <si>
    <t>Overall, a highly recommended chip if you're on a budget.</t>
  </si>
  <si>
    <t>Items work supposedly, Nice and secure packaging, fast delivery and very responsive seller...keep it up boss 👍👍👍</t>
  </si>
  <si>
    <t>Great Product , This is Very Good This product is very good,</t>
  </si>
  <si>
    <t>I strongly advise you</t>
  </si>
  <si>
    <t>hutuka</t>
  </si>
  <si>
    <t>Item works great!</t>
  </si>
  <si>
    <t>parkers1109</t>
  </si>
  <si>
    <t>Best bang for buck CPU</t>
  </si>
  <si>
    <t>Great CPU for the money. Can't beat it bang for buck.</t>
  </si>
  <si>
    <t>Leroy M</t>
  </si>
  <si>
    <t>Go to budget cpu</t>
  </si>
  <si>
    <t>This shreds in an office pc. Best value out there.</t>
  </si>
  <si>
    <t>Maybe we should just want received all bank results then inform you about my manager say next time you come over whenever</t>
  </si>
  <si>
    <t>roachman</t>
  </si>
  <si>
    <t>Core i3 10TH GEN Processor</t>
  </si>
  <si>
    <t>The best i3 Processor I have evered used.!</t>
  </si>
  <si>
    <t>Kyler B.</t>
  </si>
  <si>
    <t>Great start for 10th gen</t>
  </si>
  <si>
    <t>Great processor for my needs quad core</t>
  </si>
  <si>
    <t>It runs basically any triple a games at 1080p 144/60 FPS</t>
  </si>
  <si>
    <t>Working as intended</t>
  </si>
  <si>
    <t>Product arrived fast and working as intended.</t>
  </si>
  <si>
    <t>Performance:good Nice and secure packaging, fast delivery and very responsive seller...keep it up boss 👍👍👍</t>
  </si>
  <si>
    <t>Good quality and service packages 👍🤠to the same and send it back to update you on this email and service ☺️to all those things 😜to update the next few months</t>
  </si>
  <si>
    <t>Donald S.</t>
  </si>
  <si>
    <t>Good processor at a good price</t>
  </si>
  <si>
    <t>Works like it is supposed to work.</t>
  </si>
  <si>
    <t>rabb.joe</t>
  </si>
  <si>
    <t>Best value cpu in 2020</t>
  </si>
  <si>
    <t>It's good if you looking to upgrade when you get</t>
  </si>
  <si>
    <t>suhadenan</t>
  </si>
  <si>
    <t>Untested yet but packaging is great and fast delivery. Will update review once other PC part arrive</t>
  </si>
  <si>
    <t>liyanazk</t>
  </si>
  <si>
    <t>Item received in good condition. Thanks seller 👍🏻</t>
  </si>
  <si>
    <t>Gaming World</t>
  </si>
  <si>
    <t>Does it support 500 series chipset motherboard</t>
  </si>
  <si>
    <t>Received the items packed in a PSU box with fragile stickers.</t>
  </si>
  <si>
    <t>James W.</t>
  </si>
  <si>
    <t>Good cpu, bit faster the Ryzen 3 3100. Very good for price as well.</t>
  </si>
  <si>
    <t>Very fast and simple to install and even came with a fan.</t>
  </si>
  <si>
    <t>love intel and love amd but this is a great deal</t>
  </si>
  <si>
    <t>Does what it says it does</t>
  </si>
  <si>
    <t>Not a bad cpu for the price point</t>
  </si>
  <si>
    <t>Mason J.</t>
  </si>
  <si>
    <t>Good Fast Cheap!</t>
  </si>
  <si>
    <t>Would recommend this product</t>
  </si>
  <si>
    <t>Intel is the best</t>
  </si>
  <si>
    <t>Performance:perfect</t>
  </si>
  <si>
    <t>Sergei G.</t>
  </si>
  <si>
    <t>works as expected</t>
  </si>
  <si>
    <t>I run Linux Manjaro</t>
  </si>
  <si>
    <t>dcatalan2012</t>
  </si>
  <si>
    <t>Thanks you very much</t>
  </si>
  <si>
    <t>All ok perfect!!!</t>
  </si>
  <si>
    <t>CHRISTEN</t>
  </si>
  <si>
    <t>Package arrived quickly and in great condition, worked as expected.</t>
  </si>
  <si>
    <t>antway</t>
  </si>
  <si>
    <t>Working item</t>
  </si>
  <si>
    <t>CeCe H.</t>
  </si>
  <si>
    <t>.Alex D.</t>
  </si>
  <si>
    <t>Excellent product, amazing service</t>
  </si>
  <si>
    <t>Mr B.</t>
  </si>
  <si>
    <t>Same applys.. Very fast 8 core 3.6 cpu</t>
  </si>
  <si>
    <t>Mark O.</t>
  </si>
  <si>
    <t>Great for a kids gaming computer</t>
  </si>
  <si>
    <t>price quality</t>
  </si>
  <si>
    <t>is like i7 7700</t>
  </si>
  <si>
    <t>Tooldup</t>
  </si>
  <si>
    <t>A great product, dispatched quickly and easy to install. Great service.</t>
  </si>
  <si>
    <t>lemamon</t>
  </si>
  <si>
    <t>Item recieved(not yet tested).</t>
  </si>
  <si>
    <t>I3 10100</t>
  </si>
  <si>
    <t>highly recommend</t>
  </si>
  <si>
    <t>Josiah</t>
  </si>
  <si>
    <t>Bang for your buck</t>
  </si>
  <si>
    <t>geoff b.</t>
  </si>
  <si>
    <t>Fast and inexpensive</t>
  </si>
  <si>
    <t>Highly recommended for the budget conscious person</t>
  </si>
  <si>
    <t>confunde-0</t>
  </si>
  <si>
    <t>Absolute Steal!</t>
  </si>
  <si>
    <t>yup.</t>
  </si>
  <si>
    <t>devon h.</t>
  </si>
  <si>
    <t>Amazing i3</t>
  </si>
  <si>
    <t>carloscbe</t>
  </si>
  <si>
    <t>Intel I3 10|th</t>
  </si>
  <si>
    <t>Exelent</t>
  </si>
  <si>
    <t>fronddong</t>
  </si>
  <si>
    <t>Item arrived a day late probably due to J&amp;T, it but came well packaged and was handled with care</t>
  </si>
  <si>
    <t>argrz-28</t>
  </si>
  <si>
    <t>Brand new</t>
  </si>
  <si>
    <t>that</t>
  </si>
  <si>
    <t>Exactly what I wanted with good price and better service.</t>
  </si>
  <si>
    <t>Anonyme</t>
  </si>
  <si>
    <t>I recommend A+++</t>
  </si>
  <si>
    <t>Ado O.</t>
  </si>
  <si>
    <t>Perfect service</t>
  </si>
  <si>
    <t>Christine G.</t>
  </si>
  <si>
    <t>Fast delivery well packed</t>
  </si>
  <si>
    <t>Ray B.</t>
  </si>
  <si>
    <t>delivered quickly and efficently</t>
  </si>
  <si>
    <t>this os ok</t>
  </si>
  <si>
    <t>roockystiabanten</t>
  </si>
  <si>
    <t>limit</t>
  </si>
  <si>
    <t>Bdb</t>
  </si>
  <si>
    <t>The Intel Core i3 10100 LGA1200 OEM processor is a great choice for users who want mid-range performance without the frills. On the one hand, this processor provides good speed, supports the latest technologies and is a budget solution for creating a home or work computer. On the other hand, it is not suitable for games or tasks that require high multi-threading and processing power. Among the advantages of the processor is its excellent single-threaded performance, which ensures fast performance in most applications. It is also important to note support for the latest technologies, such as Intel Quick Sync Video and Intel Optane Memory, which increase productivity. The processor also has ...More</t>
  </si>
  <si>
    <t>perfekt für Office-PC</t>
  </si>
  <si>
    <t>The perfect processor for an office computer: fast, but not too warm (the included fan is sufficient to keep the CPU below 70°C), energy efficient. It is also (currently) cheap: comparable AMDs are sometimes significantly higher. Of course, you shouldn't expect miracles here: if you have to handle computing-intensive tasks in a reasonable amount of time every day (such as video rendering, compiling, etc.), you should go for i7 or higher. However, this is completely sufficient for everyday office life, as Libre Office with all programs, Thunderbird and Chrome with &gt;20 open tabs can run at the same time without the processor overheating. However, RAM should be plentiful in such scenarios.</t>
  </si>
  <si>
    <t>I went to the office for 1C. In 1C, the processor frequency is important - the higher the better. This processor has a frequency of 3.6 GHz, and in turbo mode everything is 4.3. 1C flies with this processor in conjunction with an NVMe SSD. It would be possible to take a more modern processor, but if we talk about Intel processors, the more modern ones come with energy-efficient cores. I didn’t want to experiment: as I wrote above, frequency is important for 1C, and energy-efficient cores have a reduced frequency. Maybe everything would work well, but I didn’t want to check.</t>
  </si>
  <si>
    <t>I bought the i3-10100 for a Proxmox VE server, virtualization works perfectly as expected. Thanks to the Intel UHD 630 graphics unit, I can use hardware acceleration in Plex Media Server with Quick Sync Video, which massively reduces the processor load. Together with a B460 mainboard, 2x 16GiB DDR4 and 2x 500GB SSDs in RAID1, the system only consumes 24W. Unfortunately, after all these years, the included boxed cooler is still too loud for a 247 system, which is why it was replaced with one from Noctua. Unfortunately, Intel does not allow overclocking or ECC support with this processor, although this has been standard at AMD for several years, but unfortunately it only gets 4 stars. Nevertheless, I can definitely recommend this processor if you are into Plex hardware ...More</t>
  </si>
  <si>
    <t>Buen Procesador</t>
  </si>
  <si>
    <t>If you are looking for a processor for occasional gaming and relatively simple tasks, this is undoubtedly your best option. Speaking exclusively about gaming performance, this processor is a very good option. On its own, with the GPU you can play some vintage titles and even Valorant in 1080p at low graphics. Furthermore, if it is combined with a mid-range GPU, you can get the most out of it, managing to run absolutely everything in acceptable qualities. Finally, if you are looking for a good, pretty and cheap processor, this is definitely the best option.</t>
  </si>
  <si>
    <t>Процессор от Интел для офисного ПК</t>
  </si>
  <si>
    <t>I assembled a PC to work with documents, spreadsheets and so that I could send email - the load, frankly speaking, is minimal. I chose 10100 because of its low cost, but at the same time enough modern technology. About the fact that fast RAM is not supported, and it is not needed here; the processor itself cannot be called fast. The graphics core works, has been in the office for about four months, and there have never been any complaints about performance. A budget cooler was installed on it, no problems (the processor is cold). It’s an excellent option for office work, but for games and programs that need performance, I wouldn’t consider it.</t>
  </si>
  <si>
    <t>Канат</t>
  </si>
  <si>
    <t>At the time of purchase in 2021, this was the best inexpensive option for both games and office work. Can I recommend it now in 2023? Yes, I can, because motherboards under 1200 are not that expensive. And the performance is not particularly lower than the same i3 on the 1700 socket. But with a caveat. If you have a video card no higher than 1660 super or 2060, if higher it may not reach its full potential</t>
  </si>
  <si>
    <t>We took this one for accounting, it does an excellent job, coupled with 16 GB of RAM and an SSD drive, 1 s just flies, there is no need for an expensive cooler, since the consumption did not even reach 40 Watt. Doesn't require a powerful motherboard, the VRM doesn't heat up much. Great processor for the money!</t>
  </si>
  <si>
    <t>Performance:superp wrapped well... thick bubble wrap. fast seller. buy time 10.10 flash sale price rm280. use a shop voucher with a shope voucher and get 250... value for money</t>
  </si>
  <si>
    <t>Intel Core i3 10100 is a good option for those looking for a budget solution with good performance in everyday tasks. However, its limited overclocking capabilities and some missing technologies may not be sufficient for certain needs.</t>
  </si>
  <si>
    <t>Al momento, Settembre 2020, è la CPU con il miglior rapporto prezzo/prestazioni di casa Intel e, ...</t>
  </si>
  <si>
    <t>At the moment, September 2020, it is the CPU with the best price/performance ratio from Intel and, also comparing it to an AMD Ryzen, it performs a bit better in everyday use. It requires, of course, a motherboard with an updated chipset to recognize 10th generation CPUs. Low profile and very quiet fan included. Thermal paste already pre-dosed on the base of the heatsink. Also equipped with an integrated GPU unlike the model with the final "F" which requires a separate video card because it is not incorporated into the dye.</t>
  </si>
  <si>
    <t>Mikel</t>
  </si>
  <si>
    <t>I bought it for PLN 379. For this price, it's great for all programs and games I could think of. It's actually an i5 10400f, only 2 cores less, but the price is almost half as much. Temperatures with SPC cooling are OK, 32 degrees without load, about 55 degrees at 100% load. The Intel cooler is of course a joke and you have to buy a separate one, but it's a minor problem. You won't find a better CPU in this price range. I recommend!</t>
  </si>
  <si>
    <t>This processor has become the minimum IT standard for our company. We managed to transfer almost all workstations to this processor (essentially an upgrade of the entire workstation), but now their shortage is greatly affecting. Performance is more than enough for most office tasks: from a simple office suite, surfing, working in 1C (naturally on a PCIe 3x4 SSD when working in file mode), working in CAD systems (if you open no more than 2 drawings and have at least 8 gigs of RAM, but for CAD 16 is better). In general, a good, productive processor is worth its “pre-crisis” money.</t>
  </si>
  <si>
    <t>The product is supposedly new, but there are fingerprints on the processor, and it came in a cardboard box with a sponge for washing pots. Supposedly some "BULK" version, but the photo showed the original packaging. This misleads the buyer.</t>
  </si>
  <si>
    <t>V.</t>
  </si>
  <si>
    <t>Ich habe mich wieder mal fr ein Intel CPU fr ein Office PC entschieden und bin nicht enttuscht. 4...</t>
  </si>
  <si>
    <t>I have once again decided on an Intel CPU for an office PC and I am not disappointed. 4 cores (+4 virtual) deliver a lot of performance that is not only sufficient for simple tasks. The processor already has 6 cores AMD Ryzen 5 2600(x) behind it and is also cheaper. Here is my PC configuration: -CPU: Intel core I3 10100 -Mainboard: ASRock H410M-HDV -RAM: Corsair DDR4 8GB -SSD: SanDisk SSD PLUS 240GB -Case: MTX008B PC case</t>
  </si>
  <si>
    <t>Лучший игровой процессор до 100$</t>
  </si>
  <si>
    <t>- 4 cores / 8 threads, single-threaded 4.2 GHz, multi-threaded 3.8 GHz - 6 MB cache memory - 65W TDP - The presence of a boxed cooler, which is quite enough for stock mode, with temperatures within 60 degrees. - Price, there is also a version without a built-in core, $20 cheaper. An excellent solution for a budget gaming computer, in Full HD at minimum settings it will run all games!</t>
  </si>
  <si>
    <t>Виталий</t>
  </si>
  <si>
    <t>For office PC, 1c, MS offcie, Internet. For RAM, I recommend taking 2 dies 4+4 or 8+8 - to improve performance and data processing. Due to the low power consumption, I agree with one of the commentators, you can get a budget cooler for this processor. If you play on a PC with this processor, then you need to use better cooling than what comes in the OEM (percent + cooler in the box) DEEPCOOL Ice Blade 100, if not, then for example DEEPCOOL Alta 9 or similar.</t>
  </si>
  <si>
    <t>Mihai (Poduri)</t>
  </si>
  <si>
    <t>The processor handles most of the offered uses very well. The cooler in the box is ok but the noise produced is a bit disturbing when the processor is put to the test but it is understandable considering its size. The sticker on the box is nice. :)</t>
  </si>
  <si>
    <t>Petrache</t>
  </si>
  <si>
    <t>An excellent product even for games. I paired it with a GTX 1650 Super video card and I am very satisfied. I use a SAMSUNG 60 Hz TV as a monitor, so I'm limited to 60 fps from here and the fact that the processor and video card don't work under pressure, the temperatures in games are very good below 60 degrees Celsius. For this processor, I unreservedly recommend the GIGABYTE B460M DS3H motherboard, it has all the necessary equipment for the proper functioning of this processor.</t>
  </si>
  <si>
    <t>Excellent processor, very powerful and efficient. In games, the difference between this and the i5 10400F is minimal. Only if you do a lot at once can you see the difference because the i5 has 12 execution threads and two extra cores and even then, the 10100F is at most 10% slower. Zero. I don't know how it is with the stock cooler, I put a Deepcool Gammax 300 and Arctic MX4 paste, it stays at 25° Celsius in idle and maximum 50 full load.</t>
  </si>
  <si>
    <t>Currently it seems to me to be the best option for GAMING with low budgets, it performs very similar (not the same) to the i5 10400 and the ryzen 3 3100, 3300x and ryzen 5 3600, ONLY IN GAMES, since for multitasking or other editing or design programs it is already is another question. It seems like a good combination for a GTX 1650 Super or 1660 Super (which are something in line with the budget). It is good to pair it with a B460 Motherboard to be able to have RAM at 2933 MHz and with the option that in a few years you can change the processor to an 11th generation one without having to buy a Motherboard again.</t>
  </si>
  <si>
    <t>great processor at the lowest in cs i have 200-300fps i use 16gb ram and rx570 4gb i highly recommend this processor, super efficient and actually my card bottlenecks it now ;p</t>
  </si>
  <si>
    <t>Very fast processor for little money with integrated graphics unit. The performance is above an AMD Ryzen 3200G. The graphics unit is significantly weaker. But it doesn't matter, I only needed an office PC and the performance is enough for many years. Fast delivery and great value for money from Intel.</t>
  </si>
  <si>
    <t>Nicolás</t>
  </si>
  <si>
    <t>El mejor en su gama de precio</t>
  </si>
  <si>
    <t>Directly compared by price against the Ryzen 3 3200G, this processor takes the crown, it is highly fluid even without a GPU. The best option if you are suffering from the shortage of graphics cards and want a decent processor that allows you to play games and do some moderately heavy work such as video editing at a basic level. With 4 cores and 8 threads it crushes all of Intel's high-end models from past generations.</t>
  </si>
  <si>
    <t>Yamil</t>
  </si>
  <si>
    <t>Mejor procesador de entrada</t>
  </si>
  <si>
    <t>Being i3, it is Intel's entry/low range, but this tenth generation i3 really surprises with its 4 cores and 8 threads. I keep several programs open at the same time, as well as several tabs open in the internet browser, and at no time do I have any performance problems. It is important to combine it with an SSD and at least 8 RAM so that it can show its great potential.</t>
  </si>
  <si>
    <t>Review of Επεξεργαστής (CPU) Intel Core i3 10100 (1200/3.6 GHz/6 MB)</t>
  </si>
  <si>
    <t>Pros: For the money it's a very good processor and with integrated graphics if one doesn't want to play games highly recommended. If he now wants to play games a discrete graphics card would take him away. Negative points: So far I haven't found anything negative of course to be honest the built-in heatsink that it has from the factory I haven't used it at all because I worked with computers for 30 years straight with water cooling.</t>
  </si>
  <si>
    <t>Miłe zaskoczenie</t>
  </si>
  <si>
    <t>The powder was purchased in a promotion for PLN 359. The impressions it leaves behind are pure poetry. You won't find anything better for this amount. Super efficient and economical. It works very well with the Gigabyte Z590 D motherboard, no overheating or jams. I recommend it with a clear conscience.</t>
  </si>
  <si>
    <t>Hypno</t>
  </si>
  <si>
    <t>Cud miód fonsi fistaszio</t>
  </si>
  <si>
    <t>The cost of the processor on promotion is PLN 299, together with the GTX 1060 6GB it works beautifully. Horizon zero down high graphics settings 50fps +/-, Outriders similarly, 7 days to die the same. Based on this experience, I can confidently recommend this processor.</t>
  </si>
  <si>
    <t>Sure, this is a cheap i3. But I expect a little more if you look at what you got a couple of years ago. Goes very easily up to 100% load, even for the smallest. Probably works fine for someone who is on a budget and just wants to play simple games and write. But as a server CPU this is not to be had imho. Replaced mine with a 11400 right away.</t>
  </si>
  <si>
    <t>Very good price-quality ratio. The only thing you need to watch out for is the fact that the letter "F" in the name means "you must have a graphics card", but for such a difference in price, it's probably not a problem.</t>
  </si>
  <si>
    <t>eppul97</t>
  </si>
  <si>
    <t>Performance: 10/10 Best, it's really original.. I've used 2 or 3 software to detect fake processors but it's not FAKE.. ALHAMDULILLAH 100% original.. Highly recommended..</t>
  </si>
  <si>
    <t>Inge</t>
  </si>
  <si>
    <t>Great CPU at a great price here at Mindstar. For my purposes, more than enough power, multimedia and small online games like Farland on Facebook, so I'll be covered for the next few years. Runs on a Gigabyte H510M S2H V2 and 16 GB G Skill Aegis 3200 MHz, everything recognized without any problems. Price performance top!</t>
  </si>
  <si>
    <t>4 physical cores and 8 threads are enough for all new games and can easily reach 80-130 FPS with a good graphics card. A decent processor for a budget gaming PC, although the i5 10400f with 6 physical cores will certainly age better. The only drawback is the cooling included in the kit - during more processor-intensive games it can heat up to an average of 65 degrees.</t>
  </si>
  <si>
    <t>i3-10100 Box</t>
  </si>
  <si>
    <t>4 cores, 8 threads, good clock speeds. Well suited for a family PC for TV. Copes with browser surfing and simple games on its built-in graphics. Suitable for a full-fledged PC, but some games may have freezes</t>
  </si>
  <si>
    <t>Everything is fine with the processor, but the cooler included in the set can be immediately thrown into the trash, it is not suitable for use, it was supposed to be new, but it groans as if it had been used in another computer for several years.</t>
  </si>
  <si>
    <t>An inconspicuous, cheap madman. As the reviews showed, this processor will be able to play almost every new game on at least medium graphics settings.</t>
  </si>
  <si>
    <t>Ryś</t>
  </si>
  <si>
    <t>Bardzo budżetowy procesor</t>
  </si>
  <si>
    <t>Maybe not a speed demon, but it's enough for browsing the Internet. Temperatures are a big plus. After switching to cooling from another company, the fan speed does not exceed 400-500 rpm under load. If someone is looking for something for basic tasks, this is the perfect option.</t>
  </si>
  <si>
    <t>Хороший процессор с встроенным видеорядом</t>
  </si>
  <si>
    <t>An excellent option for a budget build, suitable for Windows 11. It has built-in video, which is great when you have completed the build and are waiting for a video card at an adequate price. Completes all tasks with a top five. Doesn't get very hot, a cheap cooler is enough.</t>
  </si>
  <si>
    <t>Quite efficient, with integrated graphics, useful if someone doesn't play. 4 cores/8 threads, for home needs you don't need anything else for today. You can even play if you add a graphics card.</t>
  </si>
  <si>
    <t>Базовый процессор</t>
  </si>
  <si>
    <t>A very budget junior processor in the Intel line. You shouldn't expect high performance from it; its destiny is office computers that are used to work in simple office programs. A very important feature is the presence of a built-in video core, which means a video card is not needed.</t>
  </si>
  <si>
    <t>Incredible price-performance ratio. Where do the prices of used processors come from when a new one has the performance of a 6-7 generation i7? It is more profitable to replace the entire platform than to modernize the old one. And if you already have DDR4, it's cheaper than buying a used processor.</t>
  </si>
  <si>
    <t>5年使用した自作PCに不具合がでて、こ…</t>
  </si>
  <si>
    <t>I had a problem with my homemade PC that I had been using for 5 years, so I decided to take this opportunity to upgrade to Win11, so I searched for the lowest price for the 10th generation and above, and found this product. I feel the performance is better than the i7 from 5 years ago. After a while, I had a problem with my work PC, so I bought this again. I'm very satisfied.</t>
  </si>
  <si>
    <t>Ersoy</t>
  </si>
  <si>
    <t>Kaliteli güzel</t>
  </si>
  <si>
    <t>It gives good performance. It gives very good fps rate in games like gta5 Valorant Cs go. It provides a smooth gaming experience. Of course, with graphics card support.</t>
  </si>
  <si>
    <t>The processor performs well in everyday applications. If you don't need it for gaming, thanks to integrated graphics you don't have to buy a dedicated one. It works on 3 monitors and can handle everything, including CAD programs. I recommend.</t>
  </si>
  <si>
    <t>Alves C.</t>
  </si>
  <si>
    <t>The product is good, it is part of a set of components that I purchased in the same order. At the moment, I am very satisfied with PCDIGA, hence my one-star rating. On January 28th, I received the invoice for my last online purchase and after having entered other billing details, different from the delivery address, something happened and the error could have been mine, but the invoice did not contain the data that intended. So immediately and on the 28th of January, I requested the modification and provided the correct data. I responded to the email several times, followed the instructions on the website in the help area and chose the specific option "I would like to change the details on my invoice" several times, I received the ticket number, but to date I have only received a response to...More</t>
  </si>
  <si>
    <t>Алмас</t>
  </si>
  <si>
    <t>It turns out that when purchasing this processor, you need to arm yourself with a microscope and examine every micro element of this processor. It's not real. Do you know how I was rejected? The service department told me, and I quote: - we checked the cameras and didn’t find anywhere that it had been dropped? That's all their examination. There are simply no words. Comment from the site administration: Good afternoon, Almas. At your request, CCTV footage was reviewed. The product has been inspected twice. When preparing the goods for your order, the processor was inspected and packaged in the warehouse. During the demonstration in the store, the packaging was opened, the processor was shown to you and repackaged. There were no comments on the appearance of the processor. When you contacted the service center, physical defects were discovered on the processor...More</t>
  </si>
  <si>
    <t>- D. F.</t>
  </si>
  <si>
    <t>Very good, and great to work with. Durability...I don't know: it's too recent. Ask me in 5 years. My current CPU is from 2012, and it's perfect.</t>
  </si>
  <si>
    <t>Intel Core i3 10100 Box 3.6 Ghz, LGA1200</t>
  </si>
  <si>
    <t>An excellent budget gaming processor. The performance of eight threads is enough for any modern games, although sometimes back to back. For 144Hz monitors, I advise you to take a fast RAM for this processor</t>
  </si>
  <si>
    <t>Если вы не фанат райзенов</t>
  </si>
  <si>
    <t>If you definitely don’t want to take the 3300x for the same money, then the choice is fine. For a budget gaming computer. 4 cores, 8 threads - not a lot, but enough. For playing at 1080p, 60-100fps will do. Video video at level 1660 is super, or even buy 2060 and it’s just fine.</t>
  </si>
  <si>
    <t>This processor performs well. For this price, the performance that this processor offers is good. The processor has few cores, but since it belongs to the I3 series, more cores are not to be expected.</t>
  </si>
  <si>
    <t>Fast cores, 8 threads and enough for work and games. The processor itself does not get very hot and the included cooling is sufficient; there is a video core. The only negative is the price increase to i5 level.</t>
  </si>
  <si>
    <t>Младший не значит слабый</t>
  </si>
  <si>
    <t>Even the junior processor in the current Intel line looks solid. 4 cores / 8 threads provide very good performance for its price, and the presence of a built-in video core will allow you to build an office computer for very little money, which will be relevant for several years.</t>
  </si>
  <si>
    <t>Check everything you buy from White Wind under a microscope; I do not recommend this product from White Wind. Buy anywhere but here, terrible service, terrible service, terrible delivery service. They smile on the face, in fact they are waiting for him to get rid of it. Very disappointed. Can't put it into words. Comment from the site administration: Hello, Almas. Thank you for your contact. As a result of diagnosing your device, a chip was found on the PCB, and 2 broken elements were also found. Device is not working. Based on clause 2.6 of the warranty service agreement No. 01300046484 dated March 15, 2022, the device was removed from warranty.</t>
  </si>
  <si>
    <t>KudlatyPiotr</t>
  </si>
  <si>
    <t>Good price when we bought and assembled the computer for home. I recommend. It works until now!!!</t>
  </si>
  <si>
    <t>Very good processor. Cheap and efficient, it works very well with the GTX 1060 3GB. The games also run very nicely. For this price, and for a new product, it is really worth buying. Regards</t>
  </si>
  <si>
    <t>Nowy zestaw</t>
  </si>
  <si>
    <t>I put the processor in a newly built computer, a very good option at this price, there is an even cheaper version without integrated graphics, but I needed one with integrated graphics, at this price we have new equipment with a very good performance-price ratio. I recommend</t>
  </si>
  <si>
    <t>MEGA processor! It can be compared to the good old i7 6700k that I have in my second computer. They work the same and the price... PLN 375 for the i3-10100f is a fairy tale compared to PLN 1,600 for the i7 6700k a few years ago XD Both will last a long time :D</t>
  </si>
  <si>
    <t>A decent percentage. It took 10 years for AMD to kick Intel in the back and for us to finally have an i3 worthy of the second decade of the 20th century :D</t>
  </si>
  <si>
    <t>For the money, a good, stable processor with a built-in video core in a boxed package, with built-in RAM, can run many very light games on its built-in unit. Not picky about cooling</t>
  </si>
  <si>
    <t>One of the best processors in terms of price/performance. Built-in graphics allow you to play simple games. Cool and does not overheat under load.</t>
  </si>
  <si>
    <t>Perfect processor for my PC project, including the fact that it eliminates the GPU video card in the processor</t>
  </si>
  <si>
    <t>Колян</t>
  </si>
  <si>
    <t>Good i3 for the money. Not the most powerful, but the price is reasonable. The graphics chip is not bad, suitable for those cases when the computer does not require heavy graphics loads. Heats up normally</t>
  </si>
  <si>
    <t>Reviewed on aks.ua</t>
  </si>
  <si>
    <t>Top CPU für wenig Geld</t>
  </si>
  <si>
    <t>Used in a home server, it works great. Compared to alternatives from AMD or F, this one has an iGPU, which is practical in a case where there is no space for a dedicated GPU.</t>
  </si>
  <si>
    <t>There's no problem whatsoever. Everything works fine. Top seller tip.</t>
  </si>
  <si>
    <t>A very powerful CPU for €100. My workshop PC runs with the performance of a Core i7 6700.</t>
  </si>
  <si>
    <t>ips10phone</t>
  </si>
  <si>
    <t>Worth it, worth the price, very excellent. Product quality is very good. Delivery may be quick. But in exchange for the price, it's worth it.</t>
  </si>
  <si>
    <t>marek536</t>
  </si>
  <si>
    <t>Trafiony zakup</t>
  </si>
  <si>
    <t>Just like in the title. Good purchase. The computer works stably without any hiccups on Windows 11 at a low price. I highly recommend it</t>
  </si>
  <si>
    <t>Lawdzoj</t>
  </si>
  <si>
    <t>Tani i wydajny</t>
  </si>
  <si>
    <t>A cheap, good processor that will allow you to play even demanding games, even though it is already the 10th generation of the processor. It works flawlessly.</t>
  </si>
  <si>
    <t>I decided to purchase the BOX version (with a cooler included) to avoid the hassle of purchasing separate expensive coolers.</t>
  </si>
  <si>
    <t>A very good solution if someone is pressed for money and would like to buy a new platform. It works fine as a replacement for the old i5. I jumped from i5-3470k and I don't regret it. I recommend.</t>
  </si>
  <si>
    <t>Für die meisten wohl ausreichend</t>
  </si>
  <si>
    <t>Completely sufficient for normal PC work. Energy saving, approx. 4-5 watts and 37 °C when idle</t>
  </si>
  <si>
    <t>strief04</t>
  </si>
  <si>
    <t>Just tried it so I can give a rating. Overall the item is good. Even though the process takes a little time, it's not a problem. The shop also explained the problems</t>
  </si>
  <si>
    <t>The processor is cool, but I definitely do not recommend the included BOX cooling. It's better to invest PLN 50-100 for something better because the attached BOX is noisy (over 3000rpm) and under load the temperature exceeds 85 degrees.</t>
  </si>
  <si>
    <t>alecsis</t>
  </si>
  <si>
    <t>Lo mejor</t>
  </si>
  <si>
    <t>I used it to build the PC that I use to program and receive video classes, it supports everything well and it flies. At the moment I don't feel I need more computing power. Plus it was very cheap for me.</t>
  </si>
  <si>
    <t>Relatively new processor with integrated graphics. An excellent solution for a home PC, for watching YouTube and other things, plus you can play simple games</t>
  </si>
  <si>
    <t>LiV1nG</t>
  </si>
  <si>
    <t>WOW! A TOP performance for the smallest i3 from the 10th generation. The little one can keep up with an i7 7700 stick!</t>
  </si>
  <si>
    <t>With Fortis 3 and Kryonaut paste, the temperatures on the desktop are within the ambient temperature range.</t>
  </si>
  <si>
    <t>Great processor for this price, but the integrated card could be a little better. After that, everything runs on the Asr board. I highly recommend it for this price!</t>
  </si>
  <si>
    <t>What can I say: I switched from a rather weak PC, so the effect is WOW. The coolest thing is that the OEM cooling works. The processor works stably.</t>
  </si>
  <si>
    <t>El mejor procesador</t>
  </si>
  <si>
    <t>This is the best processor for a good build, it makes very good use of current and past video cards, really in games there is not much difference with more advanced processors, I recommend it for a medium and even medium high build.</t>
  </si>
  <si>
    <t>it's as fast as the 8th generation i7 and faster than the ryzen 3600, but it consumes less power :)</t>
  </si>
  <si>
    <t>Probably the best performance/price ratio in the Intel stable, provided, of course, that a graphics card is used. It is even more efficient than the older i7 series processors :)</t>
  </si>
  <si>
    <t>Excelente procesador, desempeño aceptable.</t>
  </si>
  <si>
    <t>Very good processor, the intelligent cache makes it work wonderfully and consumption is very low for the power it delivers, as always in INTELs the heatsink is a wafer, very thin, if you want it to last longer or you are going to put pressure on it much, buy another larger heatsink.</t>
  </si>
  <si>
    <t>En procesador Excelente precio</t>
  </si>
  <si>
    <t>Excellent price on the processor! I have searched on previous pages and couldn't find it cheaper. The product arrives in a timely manner, I will buy again here on this site!</t>
  </si>
  <si>
    <t>Turbo Boost frequency up to 4.6 GHz, support for RAM up to 2666. There is a built-in UHD 630 graphics processor, excellent energy saving and temperature control.</t>
  </si>
  <si>
    <t>Fabrice L.</t>
  </si>
  <si>
    <t>Very good just the processing and delivery time a little long, otherwise the product works well however be careful when ordering it is not in a boxed version i.e. there is no fan for the processor ! You just have to think about it!</t>
  </si>
  <si>
    <t>Procesador potente</t>
  </si>
  <si>
    <t>The truth is that I was surprised by the power and speed of this processor despite being the smallest of the core i, so far it has run the APEX legends game and without the need for a graphics card (although not low graphics, but everything is playable)</t>
  </si>
  <si>
    <t>Víctor</t>
  </si>
  <si>
    <t>Muy recomendado</t>
  </si>
  <si>
    <t>If you are thinking about building a PC and you do not want to spend so much and have a good processor to be able to play, this is a highly recommended option, since you can also play several games without the need for a graphics card and it is also very good for more normal tasks.</t>
  </si>
  <si>
    <t>Económico y rendidor.</t>
  </si>
  <si>
    <t>This is one of the most requested processors by many people, since it is not only a processor, it also includes its internal graphics and serves us perfectly for a simple and problem-free assembly.</t>
  </si>
  <si>
    <t>A budget processor with integrated graphics, a good option these days, 8 threads with fast memory will perform amazing tasks in any everyday tasks of a regular home PC</t>
  </si>
  <si>
    <t>Bernd</t>
  </si>
  <si>
    <t>I installed it for a friend, top performance at a top price at the moment. Unfortunately, the current Ryzen CPUs are too expensive in comparison...</t>
  </si>
  <si>
    <t>Super processor performance around i7-7700, which cost 4-5 times more when new. can handle RX 6600 XT.</t>
  </si>
  <si>
    <t>This processor has good performance, it is not specifically for gaming, but for everyday use it meets its goal, you can play some games but don't expect great performance.</t>
  </si>
  <si>
    <t>César</t>
  </si>
  <si>
    <t>This processor is very good in terms of quality-price, since it has many things that it offers and without a doubt if you are not looking to invest so much in a PC, this processor will be a good idea, since you will be able to get the most out of it.</t>
  </si>
  <si>
    <t>Intel Core i3 10100 Box</t>
  </si>
  <si>
    <t>An excellent working processor with a high turbo boost frequency, 8 threads are enough for everything as before, for the price of a new processor that’s for sure + there is a built-in video card, it can be used with an inexpensive motherboard and memory for a very productive affordable computer.</t>
  </si>
  <si>
    <t>Anyone who is on the 3rd generation can easily switch to this one. In the configuration with B560, 16GB RAM and RX 6600 XT is at least 50% faster than i3-3770, 16GB RAM and the same graphics.</t>
  </si>
  <si>
    <t>Инна</t>
  </si>
  <si>
    <t>Plays games perfectly when paired with an rtx 3060 video card. I recommend buying it!</t>
  </si>
  <si>
    <t>Muy potente</t>
  </si>
  <si>
    <t>I built my PC a while ago, however I was encouraged by this latest generation processor, its heatsink has not heated up, I have made the most of it and it has performed impressively, I really liked it, and above all it is coming! included what is a little thermal paste!</t>
  </si>
  <si>
    <t>I am satisfied, at this price it is hard to find a better price-performance ratio, good for home use, combined with efficient graphics, I can play almost everything smoothly at high...</t>
  </si>
  <si>
    <t>Алекс</t>
  </si>
  <si>
    <t>It’s perfect for the office, there are graphics and the productivity is quite enough. The price/benefits ratio is quite satisfactory.</t>
  </si>
  <si>
    <t>I built my PC a while ago, however I was encouraged by this latest generation processor, I don't know how hot it is on its heatsink, I have gotten the most out of it and it has performed impressively, I really liked it, and above all it is coming! including what is a little thermal paste!</t>
  </si>
  <si>
    <t>Bueno y muy barato</t>
  </si>
  <si>
    <t>This processor has good performance, it is not specifically for gaming, but for everyday use it meets its goal, you can play some games but not too heavy, since this processor does not have the performance to play them.</t>
  </si>
  <si>
    <t>PLN 350 for such performance is like free. Intel crushed Amd when it comes to processors up to 1100 with its 10th and 12th generations, and the i3 and i5 are a living example of this</t>
  </si>
  <si>
    <t>milfeulle048</t>
  </si>
  <si>
    <t>Normal delivery speed is ok. Packed well. Got it during the event on the 15th. The price is very good, very worth it. 10100 4c/8t can be used easily for general use.</t>
  </si>
  <si>
    <t>Lena</t>
  </si>
  <si>
    <t>very good processor for less demanding users, perfect :)</t>
  </si>
  <si>
    <t>At this price, one of the best investments, especially for people who are switching from older equipment.</t>
  </si>
  <si>
    <t>箱が少し凹んでる程度で通常よりも安いの…</t>
  </si>
  <si>
    <t>I'm very grateful that the box is a little dented and it's cheaper than usual. The CPU box is a big deal even if it's not that big, and since I won't be reusing it, I'd like to keep buying it.</t>
  </si>
  <si>
    <t>Krystyna</t>
  </si>
  <si>
    <t>Very cool process. Both for gaming and everyday work. It would be nice if the price of GPUs dropped. I RECOMMEND</t>
  </si>
  <si>
    <t>Bought in a promotion for PLN 349, there is no better one at this price with a graphics system.</t>
  </si>
  <si>
    <t>edziuk6</t>
  </si>
  <si>
    <t>Procek</t>
  </si>
  <si>
    <t>The processor works very well with the Gigabyte B460M DS3H V2 motherboard, temperatures ok, no signs of overheating when e.g. playing Fortnite, perfect for my needs</t>
  </si>
  <si>
    <t>all.in.one_store</t>
  </si>
  <si>
    <t>Brang has landed, but haven't tried it yet. Just give it 4 stars, the packaging is a little dented. I hope the item is ok and lasts... Thx seller.👍</t>
  </si>
  <si>
    <t>The order arrived quickly, the main recommendation is but haven't tried it yet, hopefully it will last and without problems. Nb: at least give a purchase receipt so it will be perfect</t>
  </si>
  <si>
    <t>domin313</t>
  </si>
  <si>
    <t>Ideal pour la bureautique</t>
  </si>
  <si>
    <t>Processor mounted on a Gigabyte H410m CM... does the job required, for a tower intended for office automation, coupled with a sata SSD it runs very well!</t>
  </si>
  <si>
    <t>Arrived in good condition 👍🏼 performance and packaging are also nice</t>
  </si>
  <si>
    <t>cyberpuerta.mx Shopper</t>
  </si>
  <si>
    <t>An excellent entry-level processor to Intel's 10th generation, the 8 threads are excellent for productivity as well as gaming with entry-level GPUs.</t>
  </si>
  <si>
    <t>Felipe</t>
  </si>
  <si>
    <t>Un procesador pequeño y potente.</t>
  </si>
  <si>
    <t>It is a processor that can be used to build a PC little by little. For now, the integrated ones will help me use the PC so I can get graphics to play more demanding titles.</t>
  </si>
  <si>
    <t>i3-10100 Box 3.6 Ghz, LGA1200</t>
  </si>
  <si>
    <t>An excellent budget-level gaming processor, it has built-in graphics, which can provide a significant service in our difficult times</t>
  </si>
  <si>
    <t>I bought it on Black Friday, at a real promotion, along with the CD and memory. Everything works as it should. I recommend</t>
  </si>
  <si>
    <t>Receive complete products Product quality is very good. Very good value, good shipping, box arrived in good condition, no damage. Try using it and use it normally.</t>
  </si>
  <si>
    <t>A good price for a fairly powerful processor, suitable for a budget build, in most games it will be sufficient to work in tandem with a 2060/2070/3060.</t>
  </si>
  <si>
    <t>It hasn't exploded yet, the cooling has started and it runs at high speeds. the processor is very efficient for its price.</t>
  </si>
  <si>
    <t>スピードに満足</t>
  </si>
  <si>
    <t>Even Corei3 is 10th generation faster than the old Corei5, which is surprising. \nSince it is for a home-built PC, I selected parts to keep costs as low as possible and ended up with this product. \nIt's fast enough for normal use.</t>
  </si>
  <si>
    <t>5/5 Performance-wise, literally a bit faster than the i7-7700</t>
  </si>
  <si>
    <t>Works well in 3D modeling, and flies in office tasks. An excellent stone for the money.</t>
  </si>
  <si>
    <t>Recomendable.</t>
  </si>
  <si>
    <t>For the price it is at, I think it is the best in quality-price, only the heatsink that comes from the factory leaves something to be desired, so I recommend adding another one or liquid cooling.</t>
  </si>
  <si>
    <t>Jest ok</t>
  </si>
  <si>
    <t>It smells so nice. However, I regret that I did not buy the version with a built-in graphics card processor, but that was my mistake because I did not read the</t>
  </si>
  <si>
    <t>You can buy it for this price (PLN 359). Efficient at or a bit faster than the i7 6700k. I recommend!</t>
  </si>
  <si>
    <t>An excellent processor for this money, combined with the GTX 1660S card creates a really good team and most current and upcoming demanding games in 1080p will be able to be played at high settings at 60fps</t>
  </si>
  <si>
    <t>An inexpensive and productive processor for work and games with an inexpensive motherboard and video card is a good choice, 8 threads are still enough.</t>
  </si>
  <si>
    <t>Meilleur valeur orientée gaming</t>
  </si>
  <si>
    <t>Average in general but excels in gaming, does the job really well and won't risk a bottleneck anytime soon, I recommend.</t>
  </si>
  <si>
    <t>It works properly even on a box fan at 60 degrees. The integrated GPU works approx. For home or small office approx.</t>
  </si>
  <si>
    <t>muhaiminslm</t>
  </si>
  <si>
    <t>Great... helpful... really... goods landed safely... goods as ordered... as expected... good packing... hope it lasts... thank you...</t>
  </si>
  <si>
    <t>Mirel</t>
  </si>
  <si>
    <t>I purchased 3 pieces for 3 office systems. Together with SSD and 8GB ram it runs flawlessly. Best price on the market!</t>
  </si>
  <si>
    <t>hebalule</t>
  </si>
  <si>
    <t>Ideal for office PCs as there are internal graphics. Price performance top!</t>
  </si>
  <si>
    <t>It's cheap, and many of my programs (especially older ones) run faster than on the i7 - because the clock is faster, and they don't use so many threads anyway.</t>
  </si>
  <si>
    <t>Fast and efficient - goods as described. I recommend</t>
  </si>
  <si>
    <t>Review of Intel CPU Core i3 10100 (12003.6 GHz6 MB)</t>
  </si>
  <si>
    <t>Pros: Great choice for socket 1200. Cons: None</t>
  </si>
  <si>
    <t>LGA1200でi3を買うなら(グラボ…</t>
  </si>
  <si>
    <t>If you buy an i3 with LGA1200 (without a graphics card), this is more than enough. It's really fast compared to the i3 from a while ago.</t>
  </si>
  <si>
    <t>I recommend this processor, it's nice and overall, very good quality for the price, it works very well for gaming so far.</t>
  </si>
  <si>
    <t>Bivolaru</t>
  </si>
  <si>
    <t>Although it is named I3, in reality it is a 4 core + 4 hyperthred processor equivalent to I7 from the first 7 generations, with UHD 630 graphics on which you can also play light games.</t>
  </si>
  <si>
    <t>Günstiger 4 Kerner</t>
  </si>
  <si>
    <t>The CPU is top for every office computer - costs little and yet performs more than a used i7 with 4 cores</t>
  </si>
  <si>
    <t>自作パソコン用として購入させて頂きまし…</t>
  </si>
  <si>
    <t>I purchased this for my home-built computer. \nThe noise from the fan doesn't bother me and it's very comfortable. \nI made a good purchase.</t>
  </si>
  <si>
    <t>very good performance for a reasonable price, and the processor is incredibly cool even under full gaming load.</t>
  </si>
  <si>
    <t>This percentage was supposed to be released on the old socket, but the marketers decided otherwise and rolled out the half-dead 1200 socket...</t>
  </si>
  <si>
    <t>Sufficient for me, I built a basic computer for office and multimedia tasks on it. It will last for several years.</t>
  </si>
  <si>
    <t>ohmsaipay</t>
  </si>
  <si>
    <t>Haven't unpacked the product yet, waiting for the board, but it's very worth it. This shop got it for 3,555 a night, Coin 711, ordered 21/10/63, received 22/10/63, take it, 10 stars, when I use it I'll tell you how it is.</t>
  </si>
  <si>
    <t>The best CPU for a price of 120!! significantly better than the Ryzen 3 3100 and 3300X</t>
  </si>
  <si>
    <t>urgentshop</t>
  </si>
  <si>
    <t>Just be patient with other facts. SHOP STOCK MUST HAVE BEEN UPDATED. "Also Ready" continues. It's taking a long time for delivery. At first I was told that the SSD was replaced with another one because it was empty, now the mother has also been replaced too and this is beyond her promise. If it's like this. Yes, you have to have a lot of patience," just be patient.</t>
  </si>
  <si>
    <t>Performance is better than the slightly older i7-7700, and its price is definitely more attractive. I recommend!</t>
  </si>
  <si>
    <t>A very nice budget processor, integrated graphics can run even less demanding games at a decent frame rate.</t>
  </si>
  <si>
    <t>Cool processor for a budget PC where you want to play new games in full HD.</t>
  </si>
  <si>
    <t>Bought during the 2.2 promotion and got it for the same price, no gpu :) Warranty started in November last year, disappeared for more than 2 months, but this price is considered very worthwhile.</t>
  </si>
  <si>
    <t>Robertos177</t>
  </si>
  <si>
    <t>Procesor i3 10100f</t>
  </si>
  <si>
    <t>High-end goods, simply great.</t>
  </si>
  <si>
    <t>sompongeiamjoie</t>
  </si>
  <si>
    <t>It's a good product, quality, reasonable price, the store provides good service. Arrange the assembly and installation properly. Can be used well</t>
  </si>
  <si>
    <t>Processor as processor. It works and is perfect for a computer for office use.</t>
  </si>
  <si>
    <t>5nj0crpjjmb511vg3biv4luhq</t>
  </si>
  <si>
    <t>This one is more first than the old i5 gen and is more expensive than the i3 of the same gen because this one has built-in graphics and doesn't require a graphics card to use.</t>
  </si>
  <si>
    <t>Антон</t>
  </si>
  <si>
    <t>This is a powerful processor that stays cool even under the cheapest cooler.</t>
  </si>
  <si>
    <t>Positive points: it works flawlessly the usual without any complaints</t>
  </si>
  <si>
    <t>Great processor at this price. With good cooling, the temperature does not exceed 40 degrees.</t>
  </si>
  <si>
    <t>It's just an i3, but it can handle almost everything</t>
  </si>
  <si>
    <t>Marin</t>
  </si>
  <si>
    <t>It's an ok processor for mid budget, it's worth the price and it still has socket 1200, it would be ok for a future upgrade to the processor</t>
  </si>
  <si>
    <t>gushid</t>
  </si>
  <si>
    <t>Item arrived without defects, fast delivery, haven't tried it yet because I'm still waiting for other parts, hopefully it works well and lasts</t>
  </si>
  <si>
    <t>Hells</t>
  </si>
  <si>
    <t>Bon matériel correspondant à mes attentes</t>
  </si>
  <si>
    <t>no worries, works fine.</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</si>
  <si>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Good good good good good good good good good good good good good good good good good good good good good good good good good good good good good good good good good good good good good good good good</t>
  </si>
  <si>
    <t>This product's packaging is still sealed, works as it should, and is definitely original. The shop service was very friendly, and patiently responded to all my questions before purchasing. Packaging was completed on the same day. So it just depends on the customer who wants to choose the fastest delivery service.</t>
  </si>
  <si>
    <t>purwoaja</t>
  </si>
  <si>
    <t>The goods have been received, the bubble warp is thick, the condition of the goods is still sealed, the purchase receipt is safe, overall, great 👍👍👍👍👍👍</t>
  </si>
  <si>
    <t>For budget assemblies, it’s a top performer; in terms of performance, when compared with AMD, it’s somewhere between ryzen2600 and ryzen3600.</t>
  </si>
  <si>
    <t>Great PL ratio for an office PC, I'm very satisfied.</t>
  </si>
  <si>
    <t>very good product and very good value for money I recommend it because there is no problem with it.</t>
  </si>
  <si>
    <t>tut was er soll</t>
  </si>
  <si>
    <t>He hasn't had to do much so far, so I can't comment on his performance.</t>
  </si>
  <si>
    <t>eloquently and clearly and colorfully, I say that this is a noble and noteworthy processor</t>
  </si>
  <si>
    <t>Klient</t>
  </si>
  <si>
    <t>Polecam.</t>
  </si>
  <si>
    <t>Apparently only Intel Core i3, but very efficient. Value for money: 5. I recommend it</t>
  </si>
  <si>
    <t>great option at this price, the processor handles new titles nicely, everything as described</t>
  </si>
  <si>
    <t>More than enough performance for a home NAS.</t>
  </si>
  <si>
    <t>I am very positively surprised by the price-performance ratio :)</t>
  </si>
  <si>
    <t>Daro</t>
  </si>
  <si>
    <t>Intel Core i3 10100 BOX</t>
  </si>
  <si>
    <t>The perfect processor for the office - fast, stable, efficient in applications.</t>
  </si>
  <si>
    <t>Everything is fine, works very well!</t>
  </si>
  <si>
    <t>New, branded, efficient and recommendable equipment.</t>
  </si>
  <si>
    <t>Everything's fine! Quick and hassle-free! I RECOMMEND</t>
  </si>
  <si>
    <t>martinsseba</t>
  </si>
  <si>
    <t>Great, I recommend it, it works with the original cooling and the equipment works fine.</t>
  </si>
  <si>
    <t>reloadcom</t>
  </si>
  <si>
    <t>Good use, good price...good use, good price...good use, good price...good use, good price...good use, good price...good use, good price...good use, good price...use Good, good price...</t>
  </si>
  <si>
    <t>habibietrade</t>
  </si>
  <si>
    <t>The chat response was very friendly, the order was placed very quickly, I thought it arrived today but it turned out it arrived yesterday evening. OK, recommended... One more thing... AMD Ryzen is very rare because the 4000 series will appear. Anyway, it's here, Joss Gandos.. lah</t>
  </si>
  <si>
    <t>Good price/performance ratio for gaming as of today, energy-saving and cool.</t>
  </si>
  <si>
    <t>Undamaged, good package, the store delivered very well, fast delivery, have ordered with the store many times and have become a regular customer because the store has always given to people, no matter what, I will always give reviews. The store is very good. If you send it, you must support it.</t>
  </si>
  <si>
    <t>awinzzz999</t>
  </si>
  <si>
    <t>Cheapest price, fast delivery, genuine 😁😁😁😁😁😁😁😁😁😁😁😁😁😁😁😁😁😁😁😁😁😁😁😁😁😁😁😁😁😁 😁😁😁😁😁😁😁😁😁😁😁😁😁😁😁😁😁😁😁😁 😁😁😁😁😁😁😁😁😁😁😁😁😁😁😁😁😁😁😁😁😁😁😁😁😁😁😁😁</t>
  </si>
  <si>
    <t>dayoneshopping</t>
  </si>
  <si>
    <t>It was not wrapped very tightly, so the box was wrinkled. Plus, the warranty runs for 4 months as well, but the delivery is quite fast.</t>
  </si>
  <si>
    <t>Petit puissant</t>
  </si>
  <si>
    <t>Small use of gaming. Not suitable for triple A games</t>
  </si>
  <si>
    <t>fatur0821</t>
  </si>
  <si>
    <t>4 stars, haven't tested it yet, I hope it's good and meets what I expected, thanks</t>
  </si>
  <si>
    <t>迅速で丁寧な発送でありがとうございまし…</t>
  </si>
  <si>
    <t>Thank you for your prompt and courteous shipping. It worked without any problems. I will buy it again if I have the chance.</t>
  </si>
  <si>
    <t>safe and item as described. Thanks</t>
  </si>
  <si>
    <t>We bought it for an office PC so that it would last for the future. 4 cores are enough for a gaming PC.</t>
  </si>
  <si>
    <t>For less than PLN 200, such efficiency and reliability? Way to go!</t>
  </si>
  <si>
    <t>A performance-price champion. Such an i7 7700k for half free ;)</t>
  </si>
  <si>
    <t>herrysonkarwur</t>
  </si>
  <si>
    <t>Great... the packaging is really thick... so the processor box is safe and not dented :)</t>
  </si>
  <si>
    <t>Switching from i7-9750H (laptop) and the difference in performance is huge, a plus for the i3</t>
  </si>
  <si>
    <t>grzesiek()</t>
  </si>
  <si>
    <t>Intel Core i3 10100F BOX (BX8070110100F)</t>
  </si>
  <si>
    <t>A processor at a good price will last for years</t>
  </si>
  <si>
    <t>The performance of the i7-7700 is amazing at this price</t>
  </si>
  <si>
    <t>The packaging was not very tight. The product box is not dented. Ingram Insurance Products Exactly as ordered Cheaper than the local shop. Got extra coins as well. Recommended.</t>
  </si>
  <si>
    <t>LeDandy</t>
  </si>
  <si>
    <t>Comment noter un CPU qui n'a que 10 jours d'âge ?</t>
  </si>
  <si>
    <t>Apparently works, that's what we're asking of it.</t>
  </si>
  <si>
    <t>At 399 lei, I bought it before I needed it! I had a feeling that it would quickly disappear from stock</t>
  </si>
  <si>
    <t>Integra is acceptable for waiting. At wot 170fps low</t>
  </si>
  <si>
    <t>The processor works at 100%.</t>
  </si>
  <si>
    <t>Product as expected. Express shipping via X-kom!</t>
  </si>
  <si>
    <t>imammaul</t>
  </si>
  <si>
    <t>Worth the Price: iy Best Features: ok Brg landed safely, seller response fast, success always</t>
  </si>
  <si>
    <t>Budget-friendly, good performance processor, runs games well</t>
  </si>
  <si>
    <t>It is the best in the cheap segment and performs interestingly in the mid-range segment as well.</t>
  </si>
  <si>
    <t>A month and a half of use and the processor crashed :/</t>
  </si>
  <si>
    <t>The goods have arrived, but they have not been tested. They are still at the raft level..</t>
  </si>
  <si>
    <t>At this price, it's a revelation, although something on AM4 is more future-proof.</t>
  </si>
  <si>
    <t>iam.ferrykurnia</t>
  </si>
  <si>
    <t>Give 3 stars because 4 of the 5 items ordered had their seals opened without prior confirmation from the buyer. Next time, you can confirm before the seal is opened. Thank You</t>
  </si>
  <si>
    <t>A fantastic processor for this price</t>
  </si>
  <si>
    <t>It runs nicely, 4 cores, 8 threads for PLN 400 on MSI b460m pro vdh</t>
  </si>
  <si>
    <t>It definitely works</t>
  </si>
  <si>
    <t>netmanee0476</t>
  </si>
  <si>
    <t>tonescore.id</t>
  </si>
  <si>
    <t>Great, just waiting for the other components to be assembled quickly</t>
  </si>
  <si>
    <t>price adequate to purchase, I recommend</t>
  </si>
  <si>
    <t>nptss</t>
  </si>
  <si>
    <t>Cool, good packaging, complete and, of course, the goods match the description.</t>
  </si>
  <si>
    <t>A really efficient unit compared to previous generations</t>
  </si>
  <si>
    <t>mysister2558</t>
  </si>
  <si>
    <t>Fast delivery The box that came in the package was dented, probably not careful during transportation. The product inside is not damaged. The product is not yet in use. Checked the warranty and it expires in 2023.</t>
  </si>
  <si>
    <t>pongsanpuhom</t>
  </si>
  <si>
    <t>The product is well packaged, haven't tried using it yet. Overall considered ok, fast shipping.</t>
  </si>
  <si>
    <t>2g3v0gr0lk8jc7mnoq69jatd42</t>
  </si>
  <si>
    <t>Ordered from another province, 200Km away from Bangkok\nOrdered yesterday. Got the item today\npack Very tight\nAuthentic, Synnex warranty\nThere is a receipt / tax invoice ready in the box.</t>
  </si>
  <si>
    <t>The product is well packed and delivered quickly. The staff speaks well. In terms of product quality, it is considered OK compared to the price. The product can be used exactly as intended.</t>
  </si>
  <si>
    <t>Emanoil Dorel (Calnic)</t>
  </si>
  <si>
    <t>Ok I don't have No</t>
  </si>
  <si>
    <t>Complies with the technical description.</t>
  </si>
  <si>
    <t>A very efficient processor for little money.</t>
  </si>
  <si>
    <t>Goods are OK. The seller is very friendly. Fast delivery . Very safe packaging, Martusuwun</t>
  </si>
  <si>
    <t>Cool. Regards</t>
  </si>
  <si>
    <t>The power of the 10th generation supports two monitors in 4K without any problems.</t>
  </si>
  <si>
    <t>krissanakoko</t>
  </si>
  <si>
    <t>I'm giving it one star because there was nothing cushioning it so I just put the box in an open box and rolled it around.</t>
  </si>
  <si>
    <t>Great processor at a good price, better performance than i7 7th gen</t>
  </si>
  <si>
    <t>At this price, the processor is a rocket, basically unrivaled.</t>
  </si>
  <si>
    <t>It's better to pay extra, but it's ok, there's nothing better for this price</t>
  </si>
  <si>
    <t>One of the best processors at a budget price.....:)</t>
  </si>
  <si>
    <t>холодный и быстрый процессор</t>
  </si>
  <si>
    <t>paired with 2060 games run without problems</t>
  </si>
  <si>
    <t>Works perfectly, very fast, silent cooler.</t>
  </si>
  <si>
    <t>performance at a very good level at this price</t>
  </si>
  <si>
    <t>pandi1412</t>
  </si>
  <si>
    <t>Item works well. Fast delivery. Recommended</t>
  </si>
  <si>
    <t>yudi_basuki</t>
  </si>
  <si>
    <t>The processor is installed and working well.</t>
  </si>
  <si>
    <t>Titou33</t>
  </si>
  <si>
    <t>The processor was received on time and works well as expected. No problems to report. THANKS.</t>
  </si>
  <si>
    <t>The product has been received. Fast delivery, get coins back from both the store and the app. Suitable for anyone who doesn't want to leave the house and go anywhere. Overall, it is considered good value.</t>
  </si>
  <si>
    <t>One of the best processors for budget computers</t>
  </si>
  <si>
    <t>Awesome, one of the most interesting processors</t>
  </si>
  <si>
    <t>The best at this price</t>
  </si>
  <si>
    <t>I chose it for my office computer. It meets all expectations and will last for many years.</t>
  </si>
  <si>
    <t>arikasepisan</t>
  </si>
  <si>
    <t>Thanks seller + shopee. Hope it lasts</t>
  </si>
  <si>
    <t>Zibi</t>
  </si>
  <si>
    <t>Works as intended.</t>
  </si>
  <si>
    <t>vidiherdiana31</t>
  </si>
  <si>
    <t>Haven't tried it yet, still waiting for other parts. Fast delivery, double bubble wrap. Seller response is very good.</t>
  </si>
  <si>
    <t>Received and used normally Received and used normally Received and used normally Received and used Received and used normally Received and used normally Received and used normally Received and used Received and can use normally Received and can use normally Received and can use normally Received and can use normally Received and can use normally</t>
  </si>
  <si>
    <t>Guler</t>
  </si>
  <si>
    <t>super processor, I really want to order more from you!!!</t>
  </si>
  <si>
    <t>abdi10_</t>
  </si>
  <si>
    <t>Haven't tried it yet because I'm just waiting for the RAM to return to normal</t>
  </si>
  <si>
    <t>very good performance at a low price, I recommend</t>
  </si>
  <si>
    <t>pudjakesumas</t>
  </si>
  <si>
    <t>According to the description. Safe seal</t>
  </si>
  <si>
    <t>Not yet assembled.</t>
  </si>
  <si>
    <t>A very good processor from this shelf, I recommend it!</t>
  </si>
  <si>
    <t>Great equipment</t>
  </si>
  <si>
    <t>ismadikusin</t>
  </si>
  <si>
    <t>Performance:Great!</t>
  </si>
  <si>
    <t>Everything works perfectly.</t>
  </si>
  <si>
    <t>Cool, cheap and efficient processor</t>
  </si>
  <si>
    <t>seafreedom</t>
  </si>
  <si>
    <t>Very fast delivery, very good packing. The shop responds quickly to chat and provides very good service and advice. The product matches the picture. New product. Works normally.</t>
  </si>
  <si>
    <t>Константин</t>
  </si>
  <si>
    <t>Inexpensive, productive, purchased for the office.</t>
  </si>
  <si>
    <t>Excellent price-performance ratio!!</t>
  </si>
  <si>
    <t>Excellent for a good level multimedia PC</t>
  </si>
  <si>
    <t>-Graimito -.</t>
  </si>
  <si>
    <t>It worked perfectly with no signs of use.</t>
  </si>
  <si>
    <t>Reviewed on outlet-pc.es</t>
  </si>
  <si>
    <t>It flies, it's nice.</t>
  </si>
  <si>
    <t>Polecam!</t>
  </si>
  <si>
    <t>Quality/price unbeatable.</t>
  </si>
  <si>
    <t>For the office and for browsing the Internet and watching movies, the graphics card is fine</t>
  </si>
  <si>
    <t>Brand new, works as it should.</t>
  </si>
  <si>
    <t>I recommend Performance similar to I7-7700K</t>
  </si>
  <si>
    <t>Great process, great price, great performance.</t>
  </si>
  <si>
    <t>The processor is installed and works flawlessly.</t>
  </si>
  <si>
    <t>mangmuum</t>
  </si>
  <si>
    <t>Fast delivery, guaranteed product, very good value. Fast delivery, guaranteed product, very good value. HAHAHAHAHAHAHAHAHAHAHAHAHAHAHAHAHAHAHAHAHAHAHAHAHAHAHAHAHAHAHAHAHAHAHAHAHAHAHAHAHAHAHAHAHAHAHAHAHAHA</t>
  </si>
  <si>
    <t>Help the goods arrive safely</t>
  </si>
  <si>
    <t>Fast delivery, safe packing, thick bubble wrap, already tested, no problem, I hope it goes well, no problem.. thx</t>
  </si>
  <si>
    <t>Rotaru</t>
  </si>
  <si>
    <t>OK. We'll see in time</t>
  </si>
  <si>
    <t>For normal use it is ok</t>
  </si>
  <si>
    <t>albertussandirhapsodi</t>
  </si>
  <si>
    <t>Good service, great response. The box inside is safe, no dents</t>
  </si>
  <si>
    <t>erwintriyana1996</t>
  </si>
  <si>
    <t>Hopefully it lasts</t>
  </si>
  <si>
    <t>Basic, cheap, good processor</t>
  </si>
  <si>
    <t>rikotray</t>
  </si>
  <si>
    <t>Super - graphics O.K.</t>
  </si>
  <si>
    <t>Everything's fine!!!!!</t>
  </si>
  <si>
    <t>Good performance expected</t>
  </si>
  <si>
    <t>Kaspersky</t>
  </si>
  <si>
    <t>Good process at a good price</t>
  </si>
  <si>
    <t>Economical and efficient processor</t>
  </si>
  <si>
    <t>Excellent value for money.</t>
  </si>
  <si>
    <t>Great, I recommend it.</t>
  </si>
  <si>
    <t>git chad</t>
  </si>
  <si>
    <t>The seller shipped very quickly, but the shipping company held the product for 3 days. If I didn't call to follow up, it wouldn't ship. I'd like the shipping company to improve as well.</t>
  </si>
  <si>
    <t>The processor gives advice elegantly</t>
  </si>
  <si>
    <t>khusnamahtida</t>
  </si>
  <si>
    <t>Mantle, recommended seller</t>
  </si>
  <si>
    <t>It runs as it should... :)</t>
  </si>
  <si>
    <t>It works perfectly</t>
  </si>
  <si>
    <t>Dante</t>
  </si>
  <si>
    <t>Tak</t>
  </si>
  <si>
    <t>Good and cheap.</t>
  </si>
  <si>
    <t>Awesome at this price</t>
  </si>
  <si>
    <t>agris95</t>
  </si>
  <si>
    <t>Arrive safely 👍👍👍</t>
  </si>
  <si>
    <t>labchngn</t>
  </si>
  <si>
    <t>The tower is a little thin, but the item is in good condition, very cheap.</t>
  </si>
  <si>
    <t>The processor is lux for this price</t>
  </si>
  <si>
    <t>A good budget processor</t>
  </si>
  <si>
    <t>feel the speed of the 10th generation</t>
  </si>
  <si>
    <t>Super efficient processor</t>
  </si>
  <si>
    <t>bee0356</t>
  </si>
  <si>
    <t>The shop was kind enough to assemble it for me. I like it.</t>
  </si>
  <si>
    <t>artatc34</t>
  </si>
  <si>
    <t>Delivered ahead of schedule. Recommend this shop.</t>
  </si>
  <si>
    <t>Well, this one surprised me 🤣🤣🤣</t>
  </si>
  <si>
    <t>dani7129</t>
  </si>
  <si>
    <t>Alles OK</t>
  </si>
  <si>
    <t>Super !!!</t>
  </si>
  <si>
    <t>jasmintstore</t>
  </si>
  <si>
    <t>Original item...seller jos</t>
  </si>
  <si>
    <t>Everything OK recommend.</t>
  </si>
  <si>
    <t>I highly recommend it for the office</t>
  </si>
  <si>
    <t>Good processor, I recommend it</t>
  </si>
  <si>
    <t>reropus</t>
  </si>
  <si>
    <t>Great, hopefully it lasts</t>
  </si>
  <si>
    <t>Petard</t>
  </si>
  <si>
    <t>I don't know, she didn't make it.</t>
  </si>
  <si>
    <t>G8516</t>
  </si>
  <si>
    <t>vite mise en service</t>
  </si>
  <si>
    <t>does its job correctly so far</t>
  </si>
  <si>
    <t>jt_cell</t>
  </si>
  <si>
    <t>Mantaaapp...</t>
  </si>
  <si>
    <t>At this price, the Mage's Sling</t>
  </si>
  <si>
    <t>Good price and quality</t>
  </si>
  <si>
    <t>5sao1ib1l7vn9del16t7hfj8d8</t>
  </si>
  <si>
    <t>Got the real thing, shipped very quickly.</t>
  </si>
  <si>
    <t>onbit.pt Shopper</t>
  </si>
  <si>
    <t>Nothing to record.</t>
  </si>
  <si>
    <t>Reviewed on onbit.pt</t>
  </si>
  <si>
    <t>fluktuatif</t>
  </si>
  <si>
    <t>Dent box</t>
  </si>
  <si>
    <t>Waiting for the bill</t>
  </si>
  <si>
    <t>plays and hums :)</t>
  </si>
  <si>
    <t>nice one</t>
  </si>
  <si>
    <t>faisal.banani</t>
  </si>
  <si>
    <t>high quality</t>
  </si>
  <si>
    <t>risaaida</t>
  </si>
  <si>
    <t>got it thanks</t>
  </si>
  <si>
    <t>786gflhtjclget2cafk8dph6c2</t>
  </si>
  <si>
    <t>Exactly on the cover.</t>
  </si>
  <si>
    <t>For its price approx</t>
  </si>
  <si>
    <t>To the office approx</t>
  </si>
  <si>
    <t>naurahafsahstore</t>
  </si>
  <si>
    <t>The service is not good, too underestimated</t>
  </si>
  <si>
    <t>wahyu.skiba</t>
  </si>
  <si>
    <t>The package is safe</t>
  </si>
  <si>
    <t>ultiku</t>
  </si>
  <si>
    <t>Great, the package arrived quickly..!!</t>
  </si>
  <si>
    <t>lambohayato</t>
  </si>
  <si>
    <t>Very fast delivery, the store responded well to chat, good price, well wrapped, I like it very much.</t>
  </si>
  <si>
    <t>Customer satisfied</t>
  </si>
  <si>
    <t>Very cheap and good processor</t>
  </si>
  <si>
    <t>_mgtnur</t>
  </si>
  <si>
    <t>so far ok i</t>
  </si>
  <si>
    <t>surachai19931993</t>
  </si>
  <si>
    <t>Really fast delivery from other provinces. The item was packed very well.</t>
  </si>
  <si>
    <t>kit.teung</t>
  </si>
  <si>
    <t>Receive tax invoices and products correctly and quickly</t>
  </si>
  <si>
    <t>oatslimway</t>
  </si>
  <si>
    <t>Fast delivery in 1 day, excellent</t>
  </si>
  <si>
    <t>dew1296</t>
  </si>
  <si>
    <t>2ctr2f282vc7m57stcfks40r2p</t>
  </si>
  <si>
    <t>Well packaged, delivered quickly.</t>
  </si>
  <si>
    <t>somphop10216</t>
  </si>
  <si>
    <t>ส่งเร๋วมาคับ</t>
  </si>
  <si>
    <t>Does not support booting legacy drives</t>
  </si>
  <si>
    <t>The processor performs well, and comes with an easy-to-install cooler (with thermal paste already in place). I would have given it 5 stars except for one critical issue. According to Intel tech support, like all Intel processors launched since 2020, it does not support CSM (legacy booting), something not disclosed. At some point, this won't be important, but for the application I bought this for, it's critical. Looks like at some future time, when the issue becomes irrelevant, I may buy Intel CPUs again, but not in the near future.</t>
  </si>
  <si>
    <t>Intel Core i3 10105</t>
  </si>
  <si>
    <t>Be warned that you may get an open box product with no indication anywhere on the listing. The In...</t>
  </si>
  <si>
    <t>Be warned that you may get an open box product with no indication anywhere on the listing. The Intel factory seal sticker was cut upon arrival. Box was also clearly handled, I didn't notice until I went to open the box. Product does work just fine as of writing this but who knows what will happen. The CPU cooler was without the pre-applied thermal paste which unless you have some can push your completed build a few days back. Although seller problems aside, it's a great value processer for less than $90. You can't beat the gaming or even desktop performance with anything in the same price bracket. Would highly recommend if you're on a tight budget.</t>
  </si>
  <si>
    <t>l.</t>
  </si>
  <si>
    <t>???????CPU????????????.com????????????????????? ·?? ?????????????? ?4??(Devil's Cannon)????CPU?co...</t>
  </si>
  <si>
    <t>???????CPU????????????.com????????????????????? ·?? ?????????????? ?4??(Devil's Cannon)????CPU?corei7 4790K???????????????? ??14nm?????????????corei3?????????...?????????????????????4.4Ghz????????????????????????? ·?? ????????????????????100%?(CINEBENCH R15 ???)???????????70??????????????????????????????intel???????????????????????? ·?? ???1?????????? 1???????????i7??????????????intel??????????????????AMD????? ·???? 14nm?????????????????????????????TSMC?7nm?intel?14nm++???????????????????????????????????????HWMonitor??????????????65W????????????100%??58W????????????????????????????????????????????????????????????????????????? ·?? ???CPU??????????? ??????????????intel???lga1151???coffee lake??????????????????????lga1200????????????????H410?B470???lga1200?????????????11 ...More</t>
  </si>
  <si>
    <t>J.R.</t>
  </si>
  <si>
    <t>This Intel Core i3 (10th Gen) i3-10105 Quad-core replaces a i7-4790 Quad-core, (different MB). Yo...</t>
  </si>
  <si>
    <t>This Intel Core i3 (10th Gen) i3-10105 Quad-core replaces a i7-4790 Quad-core, (different MB). You might ask why I chose an i3 over an i7, well if you check the comparison reviews, the i3-10105 surpasses the i7-4790. Now in real-life use, I have to say I have not seen any less performance in Video Editing and Rendering. I didn't need a super gamer cpu, just a good reasonably priced work-horse. I believe this processor might be as fast as my Lenovo laptop with an i7-1050H in similar rendering. The price/performance index is great for me, no regrets.</t>
  </si>
  <si>
    <t>I was taken back by the price of this processor. Did a build on pcpartpicker, and saw this was $9...</t>
  </si>
  <si>
    <t>I was taken back by the price of this processor. Did a build on pcpartpicker, and saw this was $92. I wanted an i5 but due to demand right now it just seemed that an i5 was priced as an i7. I’ll eventually upgrade, but this thing plays Diablo 2 resurrected, Warzone, and some of my classics like Arma3 pretty well. For what it was, I didn’t expect much. It does better than I expected. No on board graphics though, but I had a GTX 1050 ti. Fresh build, and it installed windows fine, runs everything great.</t>
  </si>
  <si>
    <t>Nick S.</t>
  </si>
  <si>
    <t>get the latest kernel</t>
  </si>
  <si>
    <t>intel graphics driver i915 has a nasty bug that causes the screen to go blank and the monitor to turn off. it is present in all LTS kernels as of november 2021, including the 5.10 series. had to get the latest 5.15 branch to make it work. works like a charm after that, with hardware direct rendering and video acceleration right out of the box with no twiddling. that's pretty lame on intel's part considering the graphics core UHD Graphics 630 is a few years old (launched in 2017).</t>
  </si>
  <si>
    <t>m.</t>
  </si>
  <si>
    <t>Pros: Cost 10$ less than a i3 10100 Comes overclocked Stock fan combo Integrated graphics Co...</t>
  </si>
  <si>
    <t>Pros: Cost 10$ less than a i3 10100 Comes overclocked Stock fan combo Integrated graphics Cons: Temps were too high for my taste with stock fan. Started at 36 degrees Celsius idle (went to 40 degrees Celsius in BIOs) and had to put a fan curve on it ASAP when compared to my 2700x (with stock fan putting it at 32 degrees celsius)Celsius idle. Stock fan....</t>
  </si>
  <si>
    <t>E.</t>
  </si>
  <si>
    <t>Excellent processor for the money, and although it's only a core i3, it sports decent gaming perf...</t>
  </si>
  <si>
    <t>Excellent processor for the money, and although it's only a core i3, it sports decent gaming performance when paired with the right graphics card. Usually runs nice and cool, though you may wish to replace the stock cooler with a slightly better one. Great budget chip all around!</t>
  </si>
  <si>
    <t>It looks like someone ran their finger through the factory thermal paste, it was also covered in ...</t>
  </si>
  <si>
    <t>It looks like someone ran their finger through the factory thermal paste, it was also covered in dust from the packaging. These really need to come with covers over it. Cooler also fits lose to the board, shouldn't have come with the cooler, could have saved maybe $5.</t>
  </si>
  <si>
    <t>K-tech87</t>
  </si>
  <si>
    <t>Best bang for the buck!</t>
  </si>
  <si>
    <t>Your technically geting an Intel skylake/kaby lake i7(non k) cpu in a i3 now for $100! This is outstanding value when you compare it to a second hand skylake/Kaby lake i7 that still goes for double! With these newer i3's it makes those older 4c8t i7 irrelevant!</t>
  </si>
  <si>
    <t>J.M.</t>
  </si>
  <si>
    <t>Good performance. 8 Threads. But beware, you need a Separate Video Card to make this CPU work!!! ...</t>
  </si>
  <si>
    <t>Good performance. 8 Threads. But beware, you need a Separate Video Card to make this CPU work!!! There is no built-in video in the CPU !!!!</t>
  </si>
  <si>
    <t>Intel i3-10105 CPU - very good</t>
  </si>
  <si>
    <t>This is an excellent CPU for standard office work. The fact that it comes with the Intel video system makes the current dearth of video cards a non-issue if all you need is good, solid, basic computing. Good purchase!</t>
  </si>
  <si>
    <t>J.K.</t>
  </si>
  <si>
    <t>With just Windows 10 Running, this CPU is almost always at %0 or %1. It's ready to run your apps....</t>
  </si>
  <si>
    <t>With just Windows 10 Running, this CPU is almost always at %0 or %1. It's ready to run your apps. What a fabulous Value. Windows and Games load fast bruh!</t>
  </si>
  <si>
    <t>Best CPU for offices and work station builds!</t>
  </si>
  <si>
    <t>This would be the best chip for any work station builds, for multiple office computers, and in some cases, may even be a bit overkill! With 4 cores and 8 threads, also being sub $100, this is a great CPU! It even comes included with a cooler to get the job done!</t>
  </si>
  <si>
    <t>pey4745</t>
  </si>
  <si>
    <t>Exactly what I needed</t>
  </si>
  <si>
    <t>Shipped fast and included Stock cooler that works as intended. Great entry level cpu and integrated graphics nice while I wait to pick up a preowned GPU.</t>
  </si>
  <si>
    <t>Overall a highly recommended chip if you're looking for something that performs well on a smaller budget in 2021. The chip performs very well in gaming and CPU demanding tasks. Pair it with at least dual channel 16GB of RAM to maximize it's effectiveness.</t>
  </si>
  <si>
    <t>S.C.</t>
  </si>
  <si>
    <t>I bought this from a microcenter near my home because cost was lower. This cpu does not need a gr...</t>
  </si>
  <si>
    <t>I bought this from a microcenter near my home because cost was lower. This cpu does not need a graphics card right away and will do fine on integrated.</t>
  </si>
  <si>
    <t>C.M.</t>
  </si>
  <si>
    <t>Processor upgrade on my HP-SlimS01-pF1013w13 went smoothly since there was already an added video...</t>
  </si>
  <si>
    <t>Processor upgrade on my HP-SlimS01-pF1013w13 went smoothly since there was already an added video card. Much faster than the Intel Celeron G5905 that came in it.</t>
  </si>
  <si>
    <t>Christopher S.</t>
  </si>
  <si>
    <t>On par with the 6700k 2016 flagship but works with windows 11</t>
  </si>
  <si>
    <t>Yes I would recommend this to a friend last PC in built was an i7 6700k this was significantly cheaper with equal if not better performance also supports windows 11 which as a builder I appreciate the future upgrade path.</t>
  </si>
  <si>
    <t>Intel Core i3-10105 - Core i3 10th Gen Comet Lake Quad-Core 3.7 GHz LGA 1200 65W</t>
  </si>
  <si>
    <t>I would recommend this for entry level, non gamers that want a low power consumption computer that is stable.</t>
  </si>
  <si>
    <t>Bought new Motherboard to upgrade homebuilt to Windows 11. I don't game so this Gen 10 was lowest...</t>
  </si>
  <si>
    <t>Bought new Motherboard to upgrade homebuilt to Windows 11. I don't game so this Gen 10 was lowest price I could get with graphics.</t>
  </si>
  <si>
    <t>Tom U.</t>
  </si>
  <si>
    <t>Intel i3 10105 intel processor was delivered as promised.</t>
  </si>
  <si>
    <t>Next Day delivery came as promised. Worked just fine . Thank You NewEgg !</t>
  </si>
  <si>
    <t>M.T.</t>
  </si>
  <si>
    <t>How can anyone write a bad review of a CPU. Either it works or it's DOA.</t>
  </si>
  <si>
    <t>H.</t>
  </si>
  <si>
    <t>good product, good price, easy to install, need windows 10 to run the graphic.</t>
  </si>
  <si>
    <t>Works great with z490</t>
  </si>
  <si>
    <t>Purchase this CPU for use with an MSI z490 MB, works great. Low power consumption.</t>
  </si>
  <si>
    <t>Zachary M</t>
  </si>
  <si>
    <t>Great product for what I needed</t>
  </si>
  <si>
    <t>Just needed a cheap CPU. Works great, no problems....in fact, I own 2.</t>
  </si>
  <si>
    <t>Jeffrey K</t>
  </si>
  <si>
    <t>Perfect for my work station</t>
  </si>
  <si>
    <t>Easy to install and set up. Works perfectly would recommend.</t>
  </si>
  <si>
    <t>Best budget cpu, will out perform older i7s</t>
  </si>
  <si>
    <t>Everything ok, product is exact what offered</t>
  </si>
  <si>
    <t>john w</t>
  </si>
  <si>
    <t>Worked ok, but the price was too high for this product!</t>
  </si>
  <si>
    <t>Great product. No issues, easy to set up.</t>
  </si>
  <si>
    <t>I would recommend this product.</t>
  </si>
  <si>
    <t>Larry M.</t>
  </si>
  <si>
    <t>First purchase from this supplier - OK</t>
  </si>
  <si>
    <t>Shipping was a bit slow but arrived intact and functional. I will not hesitate to purchase from them again, but will make sure there is no need for a quick delivery.</t>
  </si>
  <si>
    <t>Sergey M.</t>
  </si>
  <si>
    <t>Great for a home pc</t>
  </si>
  <si>
    <t>Great general purpose CPU</t>
  </si>
  <si>
    <t>Very impressed for an i3 as good as my i7 from a few years ago</t>
  </si>
  <si>
    <t>Not try yet, i hope it work perfectly</t>
  </si>
  <si>
    <t>Intel did a great job</t>
  </si>
  <si>
    <t>Intel the best</t>
  </si>
  <si>
    <t>Bob Lee Swagger</t>
  </si>
  <si>
    <t>At the moment, I have not found a better option with a built-in GPU with such an ideal price-to-feature ratio. The standard cooler is a new type, like in the 11 series - with a copper core, not noisy. The temperature is cold; in normal operation the temperature never rose above 40. It immediately started at 4100 MHz. Of course, I would like an i3 in the 11th generation and with PCIe 4.0 - but Intel decided not to.) Perhaps I would have taken AMD, but today red 4-cores with Vega are not on sale. And in a line without a graphics core, this i3 is generally out of competition. The price dynamics are upsetting - in a month the price in most stores has risen by almost an average of 20%.</t>
  </si>
  <si>
    <t>Bardzo pozytywne zaskoczenie :)</t>
  </si>
  <si>
    <t>The processor works great. Today's i3 is not what it was a few years ago. 4 cores, 8 threads + turbo do their job. I chose the model with graphics - because we know what the situation with dedicated graphics is like these days - and I am very pleasantly surprised. You can even play pleasantly - obviously not at the highest settings, but still. A very profitable processor at this price. I recommend :)</t>
  </si>
  <si>
    <t>I3-10105</t>
  </si>
  <si>
    <t>For this price, the best 4 cores. The integrated graphics are great, even in games. For desktop, movies and the Internet it is even too much (it does not exceed 1/3 of the processor load in FullHD). The album can be purchased for less than PLN 300. I recommend.</t>
  </si>
  <si>
    <t>Review of Intel CPU Core i3 10105 (12003.7 GHz6 MB)</t>
  </si>
  <si>
    <t>Pros: Economical 4-core processor for everyday use Cons: I haven't seen anything negative. Just some points that I expected more of are the performance of the GPU, but also the cooling system (heatsink-fan) in relation to the Celeron.</t>
  </si>
  <si>
    <t>A good solution for today in terms of price-quality ratio. One of the closest ones, i3-10320, which is marginally faster in frequency, already costs noticeably more, with the same technical process and memory support. And the price is also higher for the weaker i3-9100, which offers only 4 execution threads.</t>
  </si>
  <si>
    <t>Same CPU as i3 10100 fixed with 100 mhz faster boost clock. you also get a better looking cooler with this. Works great with graphics cards up to RTX 2060, after that I recommend finding a more powerful CPU.</t>
  </si>
  <si>
    <t>Top für Budget PC</t>
  </si>
  <si>
    <t>GPU integrated into the CPU, you don't need an external graphics card. Enough for smaller Office applications. With an external GPU, FHD gaming is easily possible.</t>
  </si>
  <si>
    <t>Positive points: Everything you need for tiny Esxi7 Boxes with low consumption Negative points: I would like the processors to start from 6 cores but what can we do....</t>
  </si>
  <si>
    <t>とりあえずCPUを購入するのに箱が多少…</t>
  </si>
  <si>
    <t>I'd appreciate it if I could buy a CPU and it would be cheaper regardless of whether the box was a little crushed or not. Actually, I couldn't tell where the damage was on the box.</t>
  </si>
  <si>
    <t>A solid 7th generation i7 processor that runs smoothly on a box cooler.</t>
  </si>
  <si>
    <t>cpuの箱に多少難があるなんて全く問題…</t>
  </si>
  <si>
    <t>There is no problem at all even if the CPU box has some problems. On the other hand, I would be very grateful if the price could be lowered even a little because of this.</t>
  </si>
  <si>
    <t>使用感</t>
  </si>
  <si>
    <t>It's stable and comfortable. I was able to update to win11 cheaply. Intel is currently better for building cheaply. AMD will release a new CPU next month, so things may change again.</t>
  </si>
  <si>
    <t>The processor is new, functional and, most importantly, with integrated graphics and box cooling.</t>
  </si>
  <si>
    <t>箱はたしかにちょっとだけぶつけたのか歪…</t>
  </si>
  <si>
    <t>The box was definitely a little distorted as if it had been bumped, but I'm very grateful that it was a little cheap. If I'm going to continue buying CPUs, I don't mind buying a box.</t>
  </si>
  <si>
    <t>大変ありがたいです。</t>
  </si>
  <si>
    <t>The outer box was definitely a little deformed, but the inner packaging was solid, so it didn't affect the product itself, and I'm very happy to be able to purchase it at this price.</t>
  </si>
  <si>
    <t>第10世代インテルプロセッサーLGA1…</t>
  </si>
  <si>
    <t>The 10th generation Intel processor LGA1200 socket has 4 cores, 8 threads, base clock: 3.7GHz, and TDP 65W, so the price is satisfactory. Also compatible with Win11.</t>
  </si>
  <si>
    <t>コストパフォーマンスが良いと思います</t>
  </si>
  <si>
    <t>I replaced the CPU and MB along with the update to Windows 11. The performance has been improved compared to the previous i3, making it convenient for daily use.</t>
  </si>
  <si>
    <t>Yolanda</t>
  </si>
  <si>
    <t>Llegó a tiempo,en perfectas condiciones,muy</t>
  </si>
  <si>
    <t>Arrived on time, in perfect condition, very good</t>
  </si>
  <si>
    <t>必要十分な性能</t>
  </si>
  <si>
    <t>The on-board output makes it easy to surf the internet. I wouldn't have complained if the price was a few thousand yen cheaper, but that's why I gave it 4 stars.</t>
  </si>
  <si>
    <t>Good processor at this price, does its job.</t>
  </si>
  <si>
    <t>購入時にミスしてしまったので電話にて問…</t>
  </si>
  <si>
    <t>I made a mistake when purchasing, so I contacted them over the phone, and they responded politely.</t>
  </si>
  <si>
    <t>Carlos Augusto Lindarte Castro</t>
  </si>
  <si>
    <t>Very fast. It works perfectly.</t>
  </si>
  <si>
    <t>paradigit.nl Shopper</t>
  </si>
  <si>
    <t>the right processor for my system</t>
  </si>
  <si>
    <t>Reviewed on paradigit.nl</t>
  </si>
  <si>
    <t>Martin H.</t>
  </si>
  <si>
    <t>de juiste processor voor mijn systeem</t>
  </si>
  <si>
    <t>Kymberley S.</t>
  </si>
  <si>
    <t>A wonderful, wonderful upgrade; but stock heat sinks from Intel need WORK.</t>
  </si>
  <si>
    <t>First of all, this processor is good--in fact, more impressive than I would've thought it would be. All those recommendations? Very wise to believe them. My issue lies with Intel sending these tiny fans with slightly large heat pipes and expecting it to still be able to handle Turbo boost without thermal throttling. This is something I've been thinking since the Core i7-7700K dropped: The Turbo boost should either be off or optional in a program, NOT on by default in the BIOS. Because odds are if your old cooler died or you don't have a secondary option, you will thermal throttle your CPU on accident using the new stock cooler like I nearly did. The problem is, Windows gives you a slight patch in the form of selecting in the power options to turn your max CPU power to 98 or ...More</t>
  </si>
  <si>
    <t>Intel Core i5 10400</t>
  </si>
  <si>
    <t>Hard to beat for the price. Sadly 2 different versions.</t>
  </si>
  <si>
    <t>There are 2 stepping versions of this CPU and there is no way to know which you are getting. Core i5-10400F Stepping Q0: It is based on the IHS with a smaller thickness and that is soldered directly to the DIE of the processor. This processor will have better temperatures as it offers better temperature transfer Core i5-10400F Stepping G1: This version of the processor has the new IHS with less thickness than previous generations. It is not soldered to the DIE of the processor and is based on the conventional thermal paste commonly used by the company. We are talking about a less efficient version in terms of heat transfer. Over all at under $140 pretty hard to beat this CPU, very good performance for what you are paying. I am an AMD guy mostly but there are more choices for ...More</t>
  </si>
  <si>
    <t>Thomas B.</t>
  </si>
  <si>
    <t>Exactly what I was looking for...</t>
  </si>
  <si>
    <t>I am using this processor as part of my mini-ITX UNRAID server. I have mated this chip with the MSI Z490i Unify ITX motherboard. My main reason for choosing this chip was the iGPU, which after some tweaking of the OS, works really well for Plex transcoding. I realize that I could have stayed with an 8th or 9th gen Intel CPU, but I also wanted hyperthreading support for potential virtual machines. This chip has satisfied all my requirements...and has been pleasantly power efficient to boot. With three idle HDD's and a SDD, my system idles around 32-35w (two fans also running). When things are running at load, around 65w. Absolutely peak, like during boot-up...85w. These are all about 20% lower on average than my previous R5 3600 system. So if power efficiency is important to ...More</t>
  </si>
  <si>
    <t>Nitin Toshniwal</t>
  </si>
  <si>
    <t>Amazing product....amazing performance</t>
  </si>
  <si>
    <t>This is one of the best products at a pocket friendly price offered by Intel. With its 6 core, 12 threads and 4.30GHz Turbo frequency this CPU when matched with its compatible config is enough for your advanced basic computing needs. Looking to buy this product you can always check on www.mymbt.net as they are offering it at a very much value for money deal. I have been using this CPU since last 8 months and am very much satisfies with its speed and performance. Certainly a perfect buy.</t>
  </si>
  <si>
    <t>jedaxx</t>
  </si>
  <si>
    <t>Best Performance per $</t>
  </si>
  <si>
    <t>Core i5-10400 provides best performance per $ cost for a comparable CPU today. I stuck with 10th Gen since 10G CPU and motherboards are relatively affordable compared to 12th Gen. i5-10400 includes graphics processor onboard for easier setup and GPU performs well enough to easily handle daily computing tasks. For high end gaming the i5-10400 can be paired with a graphics card to support much higher frame rates. Very pleased with performance overall.</t>
  </si>
  <si>
    <t>It is what it is. I’ve never received a flawed intel cpu and I’ve built PCs with them since the 8...</t>
  </si>
  <si>
    <t>It is what it is. I’ve never received a flawed intel cpu and I’ve built PCs with them since the 8088. They seem to get easier to install all the time. The notches make it nearly fool proof. I’m not a gamer, I have no need to push the limits. I boot up the new build and it’s been running constantly for 2 wks now without any hiccups. My gen 2 i5 was showing its age, but still runs ok. Just going into retirement I figured I’d build a new desktop while I can afford it. I expect it may be the last pc I’ll need to build since my needs are pretty basic. I probably could have gone with a lower level cpu but I expect this will carry me forward a bit further.</t>
  </si>
  <si>
    <t>Very proud to say in a real world test this CPU beat the AMD Ryzen 5 3600 for the same price, in a similar build. Mate and I had our differences for our builds this year, and he was dead set that his AMD build this year was surely the undisputed winner. Fast forward to builds finished and ready to test. In games achieving similar performance within a small margin, with the Intel notably running cooler. In production software the Intel absolutely crushes it with efficient performance and faster rendering times across different programs. So not only did I get a great CPU, I also won a bet. Thanks Jared, it was worth to see the look on your face.</t>
  </si>
  <si>
    <t>Jeff B.</t>
  </si>
  <si>
    <t>In my life time I have built a little more then 10 computers they where all amd Mainly fx &amp; some phenoms My first being a one core athlon am3 I always considered Intel but it was always so expensive so when i seen this 10th generation i5 for 177 I couldnt pass it up Intel is superior to amd I always knew it I love that its 65 watts and twice as powerful than my fx-8300 I saved the parts for my h80i &amp; paired it with this i5 The TJmax never goes above 64 degrees Celious &amp; the cores never goes over 56 &amp; silent only one exaust fan needed on my case Amd requires to much power &amp; creates to much heat. The corsair fan actually gets to the point where it stays at 0 rpm at idle. I Paired the processor with ASRock Z590 PRO4. &amp; a rx-470 This build is my most silent and low temp system i ...More</t>
  </si>
  <si>
    <t>Uncle Ted</t>
  </si>
  <si>
    <t>Tenth Gen Intel i5</t>
  </si>
  <si>
    <t>I prefer Intel over AMD. Now AMD is cheaper and faster, but there is a problem with updates and ram. Intel gives you the assistant and lets you know hey there is an update! You can put any ram in Intel and will work, not so with AMD. The tenth generation chips dies are spread apart, older chips dies are layered. This makes the tenth gen chips run cooler. The i3 and i5 can run with stock coolers. The i7 and i9 need the after market coolers. T.Marjeski</t>
  </si>
  <si>
    <t>Review of Intel Core i5 10400 10th Gen Comet Lake 6 Core Processor</t>
  </si>
  <si>
    <t>Good Points: Fast and efficient. Windows performance index rating of 8.8. Fan (pre-pasted) included ready for immediate install. Effortless. Improvement Points: At the point of purchase, this was the cheapest of only 2 '10th gen' Intel processors. Everything can and will be improved, but this processor was immediately recognised by Ubuntu 20.20 and windows 10 so works perfectly.</t>
  </si>
  <si>
    <t>Running in a Gigabyte W480 Vision W, this CPU does all I need to serve my home network needs (no pun). Plenty of oomph with 6 cores and 12 threads to run a Plex transcode or two and a couple of VM's at great speeds on a low power budget. If you are looking for a cost effective server CPU with the benefits that Intel and this chipset offer you can't go wrong here. Steve from Gamers Nexus didn't really rate the i5-10400 but in the right use case and with the right chipset I think there is great value here. Note: Using an aftermarket HSF for noise management.</t>
  </si>
  <si>
    <t>Brendan S</t>
  </si>
  <si>
    <t>Great processor at a competitive price point</t>
  </si>
  <si>
    <t>The 10400 provides excellent single-core and multi-core performance for an affordable price. Pairs great with many GPUs, including the 3060ti. It's the best value CPU out there right now. If you're looking to buy a good processor for your build, but you don't want to break the bank, go for this one! If you were on the fence, here's your sign to nab the i5</t>
  </si>
  <si>
    <t>Ryley</t>
  </si>
  <si>
    <t>- I was able to buy this processor during a sale so it 100% made sense to me. I also had negative experiences with AMD equivalent processors in the past so I was very happy to stay with Intel. - I would 100% recommend this product to anyone that does a similar work load to me. Don't feel like you need to upgrade to the i7 or equivalent processors as this i5 can most likely handle everything you throw at it!</t>
  </si>
  <si>
    <t>Good performing CPU</t>
  </si>
  <si>
    <t>It's not a bad CPU for the price. It's a good everyday, multi-purpose CPU. Nothing great but not bad either. I don't use my PC builds for games so it's just works great. The Built-in UHD GPU is an improvement over previous versions. If you're going to do some intense gaming then you're probably better off with an AMD RYZEN 5 3600 CPU and a board mounted PCI-e GPU.</t>
  </si>
  <si>
    <t>Pubert Ch. GN70 Productions</t>
  </si>
  <si>
    <t>Great little workhorse</t>
  </si>
  <si>
    <t>Obviously if you are a streamer or content Creator this will do okay for a while but I personally reccomend upgrading to a i7 or i9 when you have the money for it. The i5 10400f isn't bad just dont put to big of a load on it or it will likely overheat and crash unless you have a AIO liquid cooler. However I just got my i9 10850KA so I will be retiring mine after about 6 months. The 10400f has served me well but it's time for this lad to move on up</t>
  </si>
  <si>
    <t>Tortillo</t>
  </si>
  <si>
    <t>Great processor considering price and my use case</t>
  </si>
  <si>
    <t>Overall this product is great for mid to high tier gaming and low to mid tier content creation. Would recommend especially at this price although I would strongly suggest an aftermarket cooler of some sort if you want your processor to retain lower temps under full load. 4 eggs because as usual Intel stock coolers aren't great if you have anything above the low end processors.</t>
  </si>
  <si>
    <t>j.</t>
  </si>
  <si>
    <t>Picked this and a B460 motherboard from Home Essentials Direct outlet and everything went well. p...</t>
  </si>
  <si>
    <t>Picked this and a B460 motherboard from Home Essentials Direct outlet and everything went well. plays some games very good and some not so good. It can easily utilize a RX 6600 or a GTX 970 but i would guess youd want a better chip for a better graphics card.</t>
  </si>
  <si>
    <t>alexi6330</t>
  </si>
  <si>
    <t>Stock cooler garbage</t>
  </si>
  <si>
    <t>Stock cooler impossible to install. Its wobbly and make no contact with spu Spu overheats almost immediately. Had to buy new cooler . Other than that happy with my purchase.</t>
  </si>
  <si>
    <t>I would recommend this product to everyone who needs a cheap CPU for gaming. All the ignorant people in the world have a mindset of "Intel core i7 best/the clockspeed is high, so it means good" but this CPU shuts that idea down. Really good product for gaming and light video editing.</t>
  </si>
  <si>
    <t>stephelochhaa_0</t>
  </si>
  <si>
    <t>Best speed for the money!</t>
  </si>
  <si>
    <t>Performs as well per thread as my i7-10700K running protein folding models. Runs much cooler. 72W max power consumption compared to 158W max power consumption for the 10-700K. Around half the power to provide three-quarters of the computing power.</t>
  </si>
  <si>
    <t>Bezabih G</t>
  </si>
  <si>
    <t>Amazing value!</t>
  </si>
  <si>
    <t>I bought this cpu for my first pc build and it is amazing! You can play demanding games like Valorant and Fortnite and you can video edit as well without having to buy a graphics card! Overall this is a great cpu that meets my needs without having to pay an expensive price.</t>
  </si>
  <si>
    <t>Just what I needed!</t>
  </si>
  <si>
    <t>I upgarded my i5-6400 to this CPU and I honnestly got to say that I am 100% satisfied. I've seen a good upgarde in performance right away and it stays cool even under load (always less than 75 degrees celcius) with the intel stock cooler. It is pretty quiet, even with an "open" case (Corsair Airflow 4000D).</t>
  </si>
  <si>
    <t>johncheetah344</t>
  </si>
  <si>
    <t>i5-10400 boxed version with graphic chip</t>
  </si>
  <si>
    <t>It's a box version of i5-10400 with Intel Graphic. It comes with Intel fan. It's never been used. Only the box been opened and damaged a little bit. But it doesn't affect its function.</t>
  </si>
  <si>
    <t>StevenB32</t>
  </si>
  <si>
    <t>Am blown away but the development of the Intel CPU. This thing is amazing! Has like double the power of my last i7 for a fraction of the price. Highly recommend. Have used these in both server and gaming situations and they haven't disappointed.</t>
  </si>
  <si>
    <t>Now it's installed, I'm very pleased, but 2 comments relating to expectation:- 1) I didn't realize it came with a fan and so ordered one which I had to return. (AMD make a big thing of free fans) 2) There's no warning that heat transfer compound is pre-applied and exposed to contact with fingers.</t>
  </si>
  <si>
    <t>David Z.</t>
  </si>
  <si>
    <t>I5 6 core</t>
  </si>
  <si>
    <t>I bought this since my best CPU currently is an original Ryzen 4 with 8 threads, 16mb level 3 cache. This I5 was very inexpensive and has 4 more threads, 12 mb of level 3 cache and a higher boost clock. Still need to buy a motherboard, RAM, and OS.</t>
  </si>
  <si>
    <t>Sarah B.</t>
  </si>
  <si>
    <t>Good for the money</t>
  </si>
  <si>
    <t>- recommend this if you don't want your 3000MHz + RAM to run as you would actually want it. -if you are looking for a solid mid-range CPU, and aren't worried about "OC" then this one is good, but also take a look at non-F CPU's. I know prices on products can be high, but keep it in mind.</t>
  </si>
  <si>
    <t>Aidan W</t>
  </si>
  <si>
    <t>Great budget performance</t>
  </si>
  <si>
    <t>Finally a CPU comparable in performance to the 3600 from ryzen. It was actually cheaper at time of purchase, and outside of overclocking support, it has been absolutely fantastic. Good to see competition again.</t>
  </si>
  <si>
    <t>Good Points: Good CPU for low price. Efficient Low TDP Improvement Points: Internal graphics could be better</t>
  </si>
  <si>
    <t>Pretty Good</t>
  </si>
  <si>
    <t>If your looking for a cheap good cpu for just gaming then get 10400f. it beats the ryzen 5 3600 on games and it close to gaming performance to the 5600x at a cheap cost. Since 3600 is a high demand cpu I'll buy this if I were you.</t>
  </si>
  <si>
    <t>Good Points: good budget cpu Improvement Points: the fan has coloured wires</t>
  </si>
  <si>
    <t>Mujibur B</t>
  </si>
  <si>
    <t>Good for this price</t>
  </si>
  <si>
    <t>It is a good for daily heavy work. But very poor base clock, the limited ram speed, and locked cpu makes it not so lucrative. If you get a good deal compared to ryzen 3600x, it's worth it.</t>
  </si>
  <si>
    <t>Took a lot of bios tweaking...</t>
  </si>
  <si>
    <t>Since you can rip an AMD CPU out of its socket and ruin it simply by mounting your cooler, I would just recommend Intel because the quality is a hell of a long more robust. For games go intel, for video editing get one of those 12 to 16 core ryzen cpu's.</t>
  </si>
  <si>
    <t>Josh T.</t>
  </si>
  <si>
    <t>10th, 11th, and 12th Gen 400s are pretty good budget CPUs can't really go wrong with them for budget builds. not far enough off of AMD's price to performance to rule them out.</t>
  </si>
  <si>
    <t>KowenH</t>
  </si>
  <si>
    <t>I like the price to performance for a VM host/NAS I built. Runs super fast, Chose this over the 10400F so that I could use integrated graphics rather than take up a precious slot with a GPU.</t>
  </si>
  <si>
    <t>Great Price</t>
  </si>
  <si>
    <t>Was able to get this for $20 less than the list price on Amazon, and also save another $20 by pairing with a Motherboard. Was very happy with my purchase and performance has been pleasant.</t>
  </si>
  <si>
    <t>John T</t>
  </si>
  <si>
    <t>Great budget build!</t>
  </si>
  <si>
    <t>Compared in dollar cost to this over the Ryzen 3600 or 3600x, the 10400 listed at this price blows AMD out the water. Performance is great and thermal is awesome!</t>
  </si>
  <si>
    <t>Buy AMD spend a bit more $ go AMD just an underpriced space heater lack of upgradability for price. Outdated process node &amp; in for an expensive board expensive upgrade cycle</t>
  </si>
  <si>
    <t>Fruendly a</t>
  </si>
  <si>
    <t>Great Processor for the money</t>
  </si>
  <si>
    <t>I bought this for my little brother's First build and the processor works great, i did not use the the provided cooler but it look decent.</t>
  </si>
  <si>
    <t>ChuckSamuel</t>
  </si>
  <si>
    <t>It's intel, does what it's suppose to do. A bit of trouble with the gpu driver for linux. Also thermal solution is included!!!</t>
  </si>
  <si>
    <t>John A.</t>
  </si>
  <si>
    <t>I build the PCs for business. I find Intel better than AMD for the last 10 years. Core i3 is large enough for business purposes but splash out for Core i5.</t>
  </si>
  <si>
    <t>Good Points: Arrived fast Improvement Points: It to work would be great!</t>
  </si>
  <si>
    <t>Rory K.</t>
  </si>
  <si>
    <t>i5-10400F</t>
  </si>
  <si>
    <t>Performs as advertised. I would recommend this as an upgrade from a ddr3 system as mobo's are fairly affordable for these chipsets</t>
  </si>
  <si>
    <t>Uprgraded</t>
  </si>
  <si>
    <t>Upgraded from a pentium gold g5400 or something like that, it has a single core There is no noticeable difference in performance... i feel like i was bamboozled into wasting my money</t>
  </si>
  <si>
    <t>LukeA54</t>
  </si>
  <si>
    <t>I was a little nervous when I purchased this that it might be a bit slow, but its fantastic and has never let me down so far. Transcodes extremely well and happy with the product.</t>
  </si>
  <si>
    <t>Good Points: Fast and stable. Improvement Points: Nothing at present.</t>
  </si>
  <si>
    <t>AMD cpus are trendy now, but at the same price this intel cpu will deliver a very good and comparable performance and will be an absolutely fine choice for many normal users</t>
  </si>
  <si>
    <t>Good product. Easy to install chip and fan</t>
  </si>
  <si>
    <t>Good product, chip stays cool. Fan is standard, works well</t>
  </si>
  <si>
    <t>Very good value</t>
  </si>
  <si>
    <t>Recommended but if would recommend 11 gen and above as the price deference isn't to Haigh and support for pcie x 4 is available which lefts preformnce up.</t>
  </si>
  <si>
    <t>Oscar O.</t>
  </si>
  <si>
    <t>I5-10400F</t>
  </si>
  <si>
    <t>an excellent product, quite efficient. meets expectations compared to higher versions of past generations</t>
  </si>
  <si>
    <t>Earl S</t>
  </si>
  <si>
    <t>Very Fast CPU</t>
  </si>
  <si>
    <t>seems to run as faster than the r2600 purchased last year (by a little) but cost half price ($120 vs $200)</t>
  </si>
  <si>
    <t>Matthew F.</t>
  </si>
  <si>
    <t>Very happy camper</t>
  </si>
  <si>
    <t>Hey...I was coming from a Core i5-750, so this thing is like a supercomputer to me. Stock Intel cooler is fine for my purposes, but I'm not a gamer, so YMMV.</t>
  </si>
  <si>
    <t>fernvill-9952</t>
  </si>
  <si>
    <t>Best budget option.</t>
  </si>
  <si>
    <t>Great cpu for the price, probably the cheapest 12 thread Cpu right now, solid performance. I'm very happy with it.</t>
  </si>
  <si>
    <t>G.G.M.P.</t>
  </si>
  <si>
    <t>Worked fine and does the job well for gaming I always use the i5 fr my cheaper builds.</t>
  </si>
  <si>
    <t>Paul H.</t>
  </si>
  <si>
    <t>Fast and not as hot as advertised</t>
  </si>
  <si>
    <t>Any other "superior" CPU running in my rig would yield an imperceptible difference in gaming...really fast, happy here.</t>
  </si>
  <si>
    <t>Curtison C.</t>
  </si>
  <si>
    <t>Ok experience so far</t>
  </si>
  <si>
    <t>Cpu looks good, waiting on the b560m aorus pro to test, first time Newegg customer I'm very satisfied will shop again soon :)</t>
  </si>
  <si>
    <t>owen b</t>
  </si>
  <si>
    <t>Great CPU for great price, can run any game you please without issue, runs smooth and fast, could not ask for more, great bang for buck on this CPU</t>
  </si>
  <si>
    <t>kenli-65</t>
  </si>
  <si>
    <t>Value, performance.</t>
  </si>
  <si>
    <t>Excelent performance, value. Had to go this way cuz gpus and ryzen apus are so expensive right now.</t>
  </si>
  <si>
    <t>kws54321</t>
  </si>
  <si>
    <t>Good upgrade from old i5 9400. Needs new motherboard and only supports up to DDR4 2666 ram on H470 or B460 motherboards.</t>
  </si>
  <si>
    <t>Great processor, affordable, LGA1200, has built in graphics. Perfect for workstation computer.</t>
  </si>
  <si>
    <t>Same design as last 10 generations.</t>
  </si>
  <si>
    <t>Intel Cpus have always been extremely reliable and consistently cool with good performance.</t>
  </si>
  <si>
    <t>Mohamed T</t>
  </si>
  <si>
    <t>Got exactly what I wanted!</t>
  </si>
  <si>
    <t>I received the product that I bought online and picked it up with no problems The processor was very good once I put it into my PC and I have no problems with my first ever PC build :D.</t>
  </si>
  <si>
    <t>Works very well and is perfectly quick enough for the average pc user</t>
  </si>
  <si>
    <t>Big Upgrade coming from i7 2700k</t>
  </si>
  <si>
    <t>very good alternative for gaming to ryzen 3600 given the price and availability situation at the time of purchase</t>
  </si>
  <si>
    <t>It is highly recommended. Works better than my previous i7-3770 3.2 quad processor.</t>
  </si>
  <si>
    <t>Good Points: low power consumption so runs very cool</t>
  </si>
  <si>
    <t>Highly recommend Core i3</t>
  </si>
  <si>
    <t>This has to be one of the best BUDGET processors out there from Intel go get yourself a i3 10300</t>
  </si>
  <si>
    <t>It's more than worth it!</t>
  </si>
  <si>
    <t>The performance is excellent, the price is right and reliability is solid!</t>
  </si>
  <si>
    <t>Lucas T.</t>
  </si>
  <si>
    <t>Great CPU would recommend for beginner gaming and moderate workload use.</t>
  </si>
  <si>
    <t>Jesse F</t>
  </si>
  <si>
    <t>I use this for my home server and it works flawlessly with plenty of power to spare.</t>
  </si>
  <si>
    <t>Michael J.</t>
  </si>
  <si>
    <t>Best budget CPU!</t>
  </si>
  <si>
    <t>Has been a great upgrade for my secondary system paired with a B560 motherboard.</t>
  </si>
  <si>
    <t>A SUPER CPU, A SUPER LEAP IN THE 10th GEN. 6/12 HYPER THEADING cores</t>
  </si>
  <si>
    <t>IT`S THE ONLY WAY TO GO FORWARD NOT BACK</t>
  </si>
  <si>
    <t>A good general purpose processor, have found it to do just what I wanted. Very happy with my selection</t>
  </si>
  <si>
    <t>Nathan B.</t>
  </si>
  <si>
    <t>Great processor for the computer I built for my receptionist to use.</t>
  </si>
  <si>
    <t>Good cpu and compatibility</t>
  </si>
  <si>
    <t>-wpuld recommend to people who run lots of applications and for school</t>
  </si>
  <si>
    <t>Tim Tim</t>
  </si>
  <si>
    <t>Was worth the wait</t>
  </si>
  <si>
    <t>Definetly glad I waited for this processor. I have zero complaints!</t>
  </si>
  <si>
    <t>Daniel B</t>
  </si>
  <si>
    <t>Great value for an i5. Good processor most people.</t>
  </si>
  <si>
    <t>PCS-tech</t>
  </si>
  <si>
    <t>it's working great.</t>
  </si>
  <si>
    <t>Great CPU for great price, runs smooth and fast for normal daily use.</t>
  </si>
  <si>
    <t>David X.</t>
  </si>
  <si>
    <t>Fast delivery and good product</t>
  </si>
  <si>
    <t>- Good for someone needing computer parts ASAP - Great for mid-range pc builds</t>
  </si>
  <si>
    <t>Jeremy L.</t>
  </si>
  <si>
    <t>This is a beauty of a CPU</t>
  </si>
  <si>
    <t>-Would recommend, nice price to performance and the best 6 core gaming CPU</t>
  </si>
  <si>
    <t>tim a</t>
  </si>
  <si>
    <t>Works perfect for my golf simulator. Easy to install, love it</t>
  </si>
  <si>
    <t>No bottleneck for 4K AAA gaming with high end video card such as 3070. What more do you need?</t>
  </si>
  <si>
    <t>Beau N</t>
  </si>
  <si>
    <t>Good price and solid performance all around. I would highly recommend</t>
  </si>
  <si>
    <t>jori</t>
  </si>
  <si>
    <t>Best budget 10th gen</t>
  </si>
  <si>
    <t>I really recommend this product if you cant go for a 10600k</t>
  </si>
  <si>
    <t>lagunshy</t>
  </si>
  <si>
    <t>super fast cpu</t>
  </si>
  <si>
    <t>This is a very fast great processor Works really well and has a lot of speed</t>
  </si>
  <si>
    <t>As expected</t>
  </si>
  <si>
    <t>Powerful as expected stable and reliable intel the best</t>
  </si>
  <si>
    <t>Excellent CPU. Exceded my expectations.</t>
  </si>
  <si>
    <t>Trevor A</t>
  </si>
  <si>
    <t>The best Cpu</t>
  </si>
  <si>
    <t>It is strong and has alot of power and keeps up with the top of the line Cpus and has a good price</t>
  </si>
  <si>
    <t>This is a great product for the price and the integrated gpu is very useful</t>
  </si>
  <si>
    <t>jat80538</t>
  </si>
  <si>
    <t>Worked as advertised.</t>
  </si>
  <si>
    <t>I5 10400f</t>
  </si>
  <si>
    <t>Great product looking forward to do business with you!</t>
  </si>
  <si>
    <t>I will definitely be buying from this seller again!</t>
  </si>
  <si>
    <t>Great cpu, perfect for my brothers new pc we just built</t>
  </si>
  <si>
    <t>bencu77</t>
  </si>
  <si>
    <t>Good cpu for gaming.</t>
  </si>
  <si>
    <t>This cpu is great easy to install and it runs really well.</t>
  </si>
  <si>
    <t>intel lets you buy 6core/12thread CPU in 2020 now??</t>
  </si>
  <si>
    <t>excellent for gamers</t>
  </si>
  <si>
    <t>mariuscrist</t>
  </si>
  <si>
    <t>Fantastic! Good CPU and very fast</t>
  </si>
  <si>
    <t>Good chip works as intended</t>
  </si>
  <si>
    <t>Good chip for budget gaming PCs</t>
  </si>
  <si>
    <t>Intel Core i5 10400F</t>
  </si>
  <si>
    <t>Good Product,Great price, Fast delivery</t>
  </si>
  <si>
    <t>jaart86</t>
  </si>
  <si>
    <t>Nicholas M.</t>
  </si>
  <si>
    <t>Great Value, the right bang for your Buck!</t>
  </si>
  <si>
    <t>mirul-21</t>
  </si>
  <si>
    <t>Better than my Pentium G6400</t>
  </si>
  <si>
    <t>Huge performance boost</t>
  </si>
  <si>
    <t>jholop_k2camb5dl</t>
  </si>
  <si>
    <t>Intel core i5 10th gen... just what you need</t>
  </si>
  <si>
    <t>Just awesome</t>
  </si>
  <si>
    <t>Performs as expected, nice product.</t>
  </si>
  <si>
    <t>I would buy it again.</t>
  </si>
  <si>
    <t>Good performance for the price.</t>
  </si>
  <si>
    <t>This is a good CPU to get on a budget.</t>
  </si>
  <si>
    <t>Henry R.</t>
  </si>
  <si>
    <t>Its great , fast , looks a good purchase</t>
  </si>
  <si>
    <t>zahrt</t>
  </si>
  <si>
    <t>Pretty nice CPU for the price</t>
  </si>
  <si>
    <t>Upgraded from an older gen i5 to this and it works great.</t>
  </si>
  <si>
    <t>SamR125</t>
  </si>
  <si>
    <t>Easy to install, works perfect for what I want it for.</t>
  </si>
  <si>
    <t>tk735</t>
  </si>
  <si>
    <t>Intel review</t>
  </si>
  <si>
    <t>mrmilomodera</t>
  </si>
  <si>
    <t>Awesome perfomance</t>
  </si>
  <si>
    <t>luiec74</t>
  </si>
  <si>
    <t>it worked very well !!!!</t>
  </si>
  <si>
    <t>perfect as offered in the ad</t>
  </si>
  <si>
    <t>cheyenne c.</t>
  </si>
  <si>
    <t>Im sure this is a fine cpu, mine was just DOA.</t>
  </si>
  <si>
    <t>For the price, theres nothing better</t>
  </si>
  <si>
    <t>Doesn't work.</t>
  </si>
  <si>
    <t>Will update when new one come.</t>
  </si>
  <si>
    <t>ANDREI C.</t>
  </si>
  <si>
    <t>recommend</t>
  </si>
  <si>
    <t>Best cpu i have ever owned 6c 12t yaas</t>
  </si>
  <si>
    <t>Great intel 10 gen</t>
  </si>
  <si>
    <t>John B.</t>
  </si>
  <si>
    <t>Everything was amazing</t>
  </si>
  <si>
    <t>Really good service and the shipment was very fast.</t>
  </si>
  <si>
    <t>speteypetey</t>
  </si>
  <si>
    <t>aaa</t>
  </si>
  <si>
    <t>Alexandre T.</t>
  </si>
  <si>
    <t>Really fast shipping and good price, recomended</t>
  </si>
  <si>
    <t>WangX51</t>
  </si>
  <si>
    <t>Fair price online.</t>
  </si>
  <si>
    <t>andrew m.</t>
  </si>
  <si>
    <t>Very fast and good cpu</t>
  </si>
  <si>
    <t>Oriontec</t>
  </si>
  <si>
    <t>shein</t>
  </si>
  <si>
    <t>I took it to edit a FULHD video in Adobe Premiere Pro CC 2020. I purposefully took it with the built-in, since when encoding in Adobe, the Intel built-in works together with a discrete GTX 1060 6 Gb, parallelizing tasks. 6 cores and 12 threads - perfect for these purposes. Installed ASUS TUF GAMING B460-PLUS on the board. Added the existing Zalman CNPS10X Performa. RAM: two sticks TEAM 16 GB DDR4 3200 MHz T-Force Zeus Red, frequency manually set to 2666 MHz (the board set 2400) and timings 16-16-16-32 (native 20-22-22-46). For the system - SSD 128Gb, ​​for sources, cache. games, etc./ - 5 pcs. HDD of 1 Tb 7200. When rendering video and loading all cores at a frequency of 4.0 Ghz, the temperature is 53 degrees (Asus utility), when idle it is 0.8 Ghz and 28 degrees. The case is the good old Zalman Z5 with 6 120 mm coolers. So far ...More</t>
  </si>
  <si>
    <t>Ruzen</t>
  </si>
  <si>
    <t>I was choosing for a long time between: Ryzen 3600 - a little worse in terms of FPS with 2060/2070, super, and the percentages are good Ryzen 2600 - I didn’t like the FPS drops among game testers Ryzen 3300x, ryzen 3500x, i5 9400f - 4x and 6 core processors are somehow not much to spare take it now, taking into account a small overpayment, although the processors today are not bad 9600kf, an excellent option for games today with any video card, but the full set is more expensive, overclocking is a problem, casino with frequencies and also without streams). I stopped at 10400. I mainly use it for games, and specifically now for pubg. Paired with 1660 at ultra settings 90-100 fps maximum smoothness, no freezes, stutters, etc. I took an asrock b460-hdv for it (maybe not the best choice) with the prospect of upgrading in a couple of years to 10700 and 2060super/2070. Memory Ballistix Sport LT Gray ...More</t>
  </si>
  <si>
    <t>Gute Leistung zum fairen Preis - funktioniert auch im passiv gekühlten PC</t>
  </si>
  <si>
    <t>The CPU is used in a passive PC case from Streacom (model FC5) and works perfectly there. I almost bought the T model because the case is officially only rated for a TDP of 65 watts, but there's no reason to worry. When watching videos, web surfing and normal office use, the temperature averages 40-45 degrees. I've even reached 70 degrees under higher load, but that's still a long way from the tjunction of 100 degrees.</t>
  </si>
  <si>
    <t>Tomas</t>
  </si>
  <si>
    <t>Affordable alternative for those who do not require the best the market has to offer. With 6 cores and 12 threads, this CPU can handle most of the tasks an "ordinary" person uses another computer for. Very capable of gaming if you have a decent graphics card. If you feel you have a few hundred bucks extra, it might be worth spending the money on a 10400 or 11400 non-F variant so you get integrated graphics in your CPU (a requirement if you don't intend to have a separate graphics card.) The integrated graphics circuit can be great help when/if but need to troubleshoot the system as it is easier to do when you can remove and rule out other hardware.</t>
  </si>
  <si>
    <t>mta.ua/ Shopper</t>
  </si>
  <si>
    <t>I bought it for 5100 UAH at the end of November 2020. A cool processor with plenty of power for most workloads. Today it is difficult to imagine a PC use scenario in which this processor would be a bottleneck. The idle temperature is less than 30C at 500 rpm of the cooling system Be Quiet! Pure Rock. I haven’t seen it under a load of more than 50C. It will be relevant for a long time.</t>
  </si>
  <si>
    <t>savaof</t>
  </si>
  <si>
    <t>An excellent processor in its price category. Finally, Intel has added multi-threading support to a six-core processor with a low price! It is 15% superior to its predecessor, both in tests and games. One can even say that Intel managed to shake the hegemony of AMD with its six-core processor Ryzen 5 3600. On the one hand, as tests show, the 3600 is still a faster processor for resource-intensive applications (by 10-15%). But on the other hand, in games the i5-10400 wins, providing about a 10% FPS advantage. Since gaming performance tends to be a much bigger concern for the average user, this means that the i5-10400 has a good chance of being very popular in the mainstream segment. The processor becomes a very interesting option with ...More</t>
  </si>
  <si>
    <t>mk7</t>
  </si>
  <si>
    <t>Stosunek wydajność/cena jest nie do pobicia.</t>
  </si>
  <si>
    <t>I changed the platform from Z97 i7-4790. I was thinking about buying an i7-10700, but this i5-10400 is slightly faster than my previous CPU, not much slower than the 10th generation i7, and costs significantly less. With a boxy, quite quiet cooler - the operating temperature of the processor is usually 27-35 degrees (I don't play on the computer). I have a GTX card, but I preferred this version of the processor because it was at the same price (outlet).</t>
  </si>
  <si>
    <t>Exzellente CPU</t>
  </si>
  <si>
    <t>Yes, I was thinking about AMD. However, Intel now also offers a fast 6-core processor with hyperthreading. Unlike the competing product with integrated graphics and also unbeatable in terms of price-performance ratio. The speed is noticeably higher than the previous generation and completely sufficient. In particular: system power consumption much better than AMD!</t>
  </si>
  <si>
    <t>I needed a PC for work and simple games. There is a problem with video cards, so I immediately turned my attention to Intel. I immediately bought an Asus Prime H510M-A WiFi Socket 1200. I managed to test it on two games: GTA3, Vice City Remastered. Well, you can play on full HD minimum settings :) Good CPU for the money!</t>
  </si>
  <si>
    <t>Reviewed on goodsmart.in.ua</t>
  </si>
  <si>
    <t>Great processor, I bought it with the integrated card for video editing and for that matter, it will have an even cheaper price if you choose the other model without this option, but it is still a processor that presents great performance, I use it with the RTX 2060, which goes very well, no. It heats up a lot, just a medium cooler box is enough to handle the temperature, I couldn't get it to go above 65 degrees with a half-assed cooler and a great value for money processor that I highly recommend.</t>
  </si>
  <si>
    <t>お買い得でした</t>
  </si>
  <si>
    <t>It is a replacement from corei5-7500. I had no problems with the 7500, but it was not compatible with Windows 11, so I purchased it along with MSI's Z490. The 12th generation has been released, so it's two generations older, but it was cheap! I saw a video that says that even if you replace the motherboard and CPU with Windows 10, it boots with the same storage and then authentication is OK, so I tried it and it didn't work at all. By the way, the motherboard is ASUS H270pro. There's no way it will start up if the driver is different, right? I'll do a clean install when I have time!</t>
  </si>
  <si>
    <t>russsslav</t>
  </si>
  <si>
    <t>He was choosing between i5-10400 or i5-10400F for a long time. Everything was decided by the discount from RTV EURO AGD. I bought the i5-10400 at the price of the F version and did not regret it, because when assembling a new computer, the motherboard initially did not work with a discrete graphics card and the built-in video chip of this processor helped me a lot. I recommend .</t>
  </si>
  <si>
    <t>Lovisa</t>
  </si>
  <si>
    <t>Pogger processor! Can stream e.g. apex on high settings and it looks extremely good and lags nothing. dirt cheap also compared to the ryzen 5 3600 which kind of has the same specs. I also happened to press down on the pin very hard when I installed some strange amazon cooler and the cpu still didn't break.</t>
  </si>
  <si>
    <t>Pa.K</t>
  </si>
  <si>
    <t>Intel i5 10400</t>
  </si>
  <si>
    <t>The processor is completely sufficient for this time and my needs to work and play even new titles. Very easy to install, including an original Intel cooler that has not changed for many years. I used a different, slightly larger cooler, but it would probably work.</t>
  </si>
  <si>
    <t>Quality: Excellent CP value: High Performance: Like The shipping speed is fast, the packaging is not sloppy, the seller carefully responds to the message and gives suggestions, it is very good, I will patronize it if I have the opportunity. Thanks</t>
  </si>
  <si>
    <t>Performance: The speed has improved a lot, and it feels very good (it feels good when moving large files). Quality: Brand new and accurate, and the anti-collision protection is very good. CP value: After the main core replacement this time, it feels like a new computer. It is very fast when it arrives. The store pictures are consistent with the pictures. The packaging is well protected and the quality is considered. It has been stable so far. The temperature is about 28 to 47 degrees. It can be used on win7 system.</t>
  </si>
  <si>
    <t>After several years of drought in processors, now another year in a row of clear progress. Awesome at this price. Very good performance with reasonable energy consumption. Combined with a graphics card for just over PLN 1,000, it is perfect for a cheap gaming computer.</t>
  </si>
  <si>
    <t>What can I say, a good processor for this price turned out to be a blessing for me at a time when the R5 3600 costs PLN 1,000, and the 3500 version does not have 12 threads, the integrated graphics card is so-so, not that good, in 1080p CS it runs at 40fps which is not allowed for a game like this, but GTA V already runs at 60fps with rare drops to 40fps. Overall a good processor.</t>
  </si>
  <si>
    <t>Działa.</t>
  </si>
  <si>
    <t>The processor is working. There is a tiny cooler and a fan in the box, but for two weeks I had no problems with heating while playing. The cooler is immediately greased with paste, just place it on and hook it up.</t>
  </si>
  <si>
    <t>Performs amazingly well in 1080p together with my 1080 Ti. Cool, draws little power, and does exactly what it's supposed to. No weirdness, no bugs. Like the blue team. :)</t>
  </si>
  <si>
    <t>I recommend. It runs fine for movies, games and the Internet, it's enough. In The Witcher 3 and in processor benchmarks, I didn't see it higher than 60 degrees (Fera 3), so it's probably one of the less warm ones.</t>
  </si>
  <si>
    <t>安定、適価のi5 10400</t>
  </si>
  <si>
    <t>I am using it with ASUS H470 chipset. Equipped with Kotetsu, and there are 5 fans shining inside the case. I also have a GTX1650 and have no problems at all. I don't have any shortage of CPU, so I think this is enough. It's reasonably priced and excellent for home-built PCs.</t>
  </si>
  <si>
    <t>The quality of the product is great. I bought a CPU with similar performance to the i7 7700 at the i3 price. It has a high CP value and is the first choice for transition machines. It can play moderate games and has good performance. It is confirmed that it is brand new and unopened. The tape is intact and has not been torn. The seller's packaging is safe. , the service attitude is great. The video says: Long live 10105f, I will buy it again if I have a chance.</t>
  </si>
  <si>
    <t>Good processor perfect for everyday use without worrying about performance, for demanding applications too. Used in several PC mounted for knowledge</t>
  </si>
  <si>
    <t>届いた商品はきれいで、不具合もなし問題…</t>
  </si>
  <si>
    <t>The product I received is clean, there are no defects, and I can use it without any problems. I don't know much about CPUs, so I can't give you any details, but I think it's a good product.</t>
  </si>
  <si>
    <t>迅速な対応に、商品、包装と満足していま…</t>
  </si>
  <si>
    <t>I am satisfied with the prompt response, product, and packaging. I am satisfied with this quality at such a cheap price. If I have the opportunity to purchase again, I would like to purchase from here. Thank you for this time.</t>
  </si>
  <si>
    <t>Takitam</t>
  </si>
  <si>
    <t>The processor for home use works great. When it comes to the integrated graphics system, it is also ok. Cooling from Intel is, as usual, at an average level.</t>
  </si>
  <si>
    <t>Great processor, it will be ok for gaming, but with a graphics card. Minecraft Integra 1.18 runs at 30 FPS... well, it's just Integra. I highly recommend it</t>
  </si>
  <si>
    <t>箱が多少潰れていても欲しい本体は当たり…</t>
  </si>
  <si>
    <t>Even if the box is a little crushed, it's natural to get the product I want, but it's not damaged, and even if I sell it, the presence or absence of the box won't make a difference, so I'm grateful for this kind of thing.</t>
  </si>
  <si>
    <t>Quality: original factory quality. Efficacy: in line with expectations. CP value: high. Perfect packaging and no problem to use.</t>
  </si>
  <si>
    <t>Efficiency: Good Quality: Good CP value: Good Good</t>
  </si>
  <si>
    <t>A good processor is ideal in the era of expensive graphics cards to wait out the crisis. Integrated graphics allows you to play less demanding titles and the price difference is small.</t>
  </si>
  <si>
    <t>Performance: Fast as real name Quality: Good appearance CP value: Very good, a perfect balance between price and performance Protection measures are in place</t>
  </si>
  <si>
    <t>Андрій</t>
  </si>
  <si>
    <t>The processor fully corresponds to its price. Works clearly, like a Swiss watch. I put a tower on it - it almost does not heat up. Completely satisfied</t>
  </si>
  <si>
    <t>Quality: in good condition CP value: good Performance: generally sufficient Shipping speed is fast</t>
  </si>
  <si>
    <t>I have already bought 8 of these processors for the office. Everything works as it should.</t>
  </si>
  <si>
    <t>Efficiency: Good Quality: Good CP value: Good Good service</t>
  </si>
  <si>
    <t>Efficiency: Good Quality: Good CP value: High The delivery is fast, the items are correct, and the packaging is careful. It is a very good seller. I will definitely repurchase if necessary. Thank you^^</t>
  </si>
  <si>
    <t>Very good processor, I bought the 10th generation because I didn't want to change the motherboard, switching from i3 10100f and there is no big increase in fps, but much less CPU load</t>
  </si>
  <si>
    <t>Саша</t>
  </si>
  <si>
    <t>What you need for a home PC during a period of shortage of video cards. The built-in graphics copes with office tasks, tasks with simple graphics and undemanding games.</t>
  </si>
  <si>
    <t>At this amount, there is no better performance in games and I don't see the point of adding PLN 500/800 to i7 where the performance will be higher by only 3-5 FPS-OW, it is better to add this money to the card and we will gain much more if we use the PC mainly for games.</t>
  </si>
  <si>
    <t>CPU from Intel 10th generation, purchased for a budget board, currently works great, every program works well, it is sufficient for everyday use and work.</t>
  </si>
  <si>
    <t>I have this processor + integrated In LoL 60 on the highest, in CS on the lowest 100 approximately. Very cool</t>
  </si>
  <si>
    <t>No problems at all! Good price and good performance for the money. Good enough for most people, I would think!</t>
  </si>
  <si>
    <t>フォートナイトもできる</t>
  </si>
  <si>
    <t>I bought this to build my child's PC. It's stable with decent performance. Fortnite is still playable even with built-in graphics.</t>
  </si>
  <si>
    <t>FJR37</t>
  </si>
  <si>
    <t>A processor with a very good quality/price ratio and with a graphics processor, you have to think about it in this period of GPU shortage.</t>
  </si>
  <si>
    <t>The processor works great, even the Intel cooler can handle it, I recommend it if anyone needs it, even the Intel cooler can handle it, I can handle it</t>
  </si>
  <si>
    <t>Intel has been keeping the same level for years. The processor does not heat up and offers good performance. I recommend!</t>
  </si>
  <si>
    <t>Achilou</t>
  </si>
  <si>
    <t>super rapport qualité prix</t>
  </si>
  <si>
    <t>fast processing, the integrated graphics chip is sufficient for office automation, multimedia and even standard games.</t>
  </si>
  <si>
    <t>The processor used without a dedicated graphics card works well in CS (about 130 frames on the lowest), minecraft 400-500fps on the lowest</t>
  </si>
  <si>
    <t>I felt that the inquiry was very inclusive, and when it came to the details of the product, I took the initiative to explain the warranty status of the product, so that I no longer had any doubts. I think I am just repeating the reviews of people who have bought them before. They are all the same. Although I am just a newbie... this is my first online purchase with the highest unit price. I just dedicated it to i7. Here⋯⋯Thank you~😊</t>
  </si>
  <si>
    <t>Performance: Meets expectations Quality: Exquisite CP value: OK</t>
  </si>
  <si>
    <t>A processor with the performance of Ryzen 5 3600, but cheaper and with graphics useful in motion physics calculations, or as basic graphics.</t>
  </si>
  <si>
    <t>Efficacy:👍 Quality: Organization CP value:👍</t>
  </si>
  <si>
    <t>Performance: Excellent Quality: Brand new Like CP value: Very high</t>
  </si>
  <si>
    <t>Quality: Very good CP value: High Thank you to the seller for extending the grant application</t>
  </si>
  <si>
    <t>melwin</t>
  </si>
  <si>
    <t>very thin and affordable processor runs this with an RTX 3060 works as well as possible</t>
  </si>
  <si>
    <t>This processor has no flaws, I have not yet exceeded 80% of consumption and I do a lot of things at once, for this price I recommend it.</t>
  </si>
  <si>
    <t>I received the product quickly 💯 The shipping speed is very fast, the order was placed the same day and it was shipped the next day! A great seller. The texture is attractive and delicate. The packaging is very careful. The CP value is very high!! Recommended to buy!!!</t>
  </si>
  <si>
    <t>The processor in terms of price/performance is unmatched. 6 cores and 12 threads do the job, I RECOMMEND.</t>
  </si>
  <si>
    <t>Unbekannt</t>
  </si>
  <si>
    <t>Schnelle CPU mit beigelegten Lüfter.</t>
  </si>
  <si>
    <t>Good fast processor at an acceptable price, fan/cooler was included...................</t>
  </si>
  <si>
    <t>Reviewed on mediamarkt.de</t>
  </si>
  <si>
    <t>Василь</t>
  </si>
  <si>
    <t>I have a question. Does this processor have a built-in video card?</t>
  </si>
  <si>
    <t>It's ok, it may even be possible, but the processor needs to be overclocked a bit, but apart from that, everything is ok</t>
  </si>
  <si>
    <t>Ігор Корнобай</t>
  </si>
  <si>
    <t>Why have prices for i5-10400 jumped so much since May?? Demand fell, and the price increased by 1000 hryvnias... (Does anyone know the reason?</t>
  </si>
  <si>
    <t>Preis/Leistung Top!</t>
  </si>
  <si>
    <t>For this price you get great performance for a very good home office PC!</t>
  </si>
  <si>
    <t>nice for gaming 6 cores 12 igpu threads not great performance but it's enough for these times</t>
  </si>
  <si>
    <t>The processor is fast and good for gaming, in LoL I have 100 frames on high at 1080p60 on the integrated (which is a plus)</t>
  </si>
  <si>
    <t>The price could be lower, but currently it is probably the best price-quality ratio.</t>
  </si>
  <si>
    <t>Good processor, but I recommend buying some additional cooling</t>
  </si>
  <si>
    <t>BK89</t>
  </si>
  <si>
    <t>Wszystko OK</t>
  </si>
  <si>
    <t>The best price-quality ratio. I received the version with soldered IHS.</t>
  </si>
  <si>
    <t>A very good processor at this price, it doesn't get too hot, and it achieves the target fps in games</t>
  </si>
  <si>
    <t>Luc1807</t>
  </si>
  <si>
    <t>Done well, it works, nothing to complain about, a bit slower than the RYZEN 5</t>
  </si>
  <si>
    <t>The absolute best processor at this price. When r5 3600 costs PLN 970</t>
  </si>
  <si>
    <t>standard i5 not too good not too bad</t>
  </si>
  <si>
    <t>満足度高い</t>
  </si>
  <si>
    <t>It was a replacement from Celeron, but it became much faster. Satisfaction Takai at an affordable price.</t>
  </si>
  <si>
    <t>Eduard (Bucuresti)</t>
  </si>
  <si>
    <t>a processor "that is" mounted on a htpc, I don't think it will ever eat the forge</t>
  </si>
  <si>
    <t>Good cheap proctk with the possibility of overclocking</t>
  </si>
  <si>
    <t>Valentyn</t>
  </si>
  <si>
    <t>Usually the 5 and 3060 ti combo works well</t>
  </si>
  <si>
    <t>kiki</t>
  </si>
  <si>
    <t>bonne fonctionnalité</t>
  </si>
  <si>
    <t>good performance. quick setup.</t>
  </si>
  <si>
    <t>Adam K.</t>
  </si>
  <si>
    <t>It does its job with MSI MAG B460M MORTAR + Fera 3. The jump from i5 6400 is huge!</t>
  </si>
  <si>
    <t>The shipment was super fast, the goods were well packaged and intact, and it is a good seller worth recommending. I will buy it again next time I need it.</t>
  </si>
  <si>
    <t>The seller shipped the goods very quickly and received it within two days. The product is well protected, the box seal is intact and it has not been opened. Thanks to the quality seller.</t>
  </si>
  <si>
    <t>The packaging is complete and the delivery is fast. He is a very trustworthy seller. You can refer to it!! A good seller with both CP value and quality can be trusted.</t>
  </si>
  <si>
    <t>Very good price/performance CPU</t>
  </si>
  <si>
    <t>Great performance from Intel :)</t>
  </si>
  <si>
    <t>Good supplier, excellent processor, in time and form</t>
  </si>
  <si>
    <t>I received the product very quickly 💯 The shipping speed is very fast, it was shipped the next day after placing the order on the same day! Great seller! The product is very beautiful, really great! Great value for money, thank you boss for giving me the opportunity to return it Will buy from you😀</t>
  </si>
  <si>
    <t>Quite a processor for this money.</t>
  </si>
  <si>
    <t>It does the job, but it doesn't cool well under load</t>
  </si>
  <si>
    <t>Di5</t>
  </si>
  <si>
    <t>i5-10400 daje radę</t>
  </si>
  <si>
    <t>very good price/quality choice (PLN 859), integrated graphics was a very positive surprise, hassle-free, quick installation, fast delivery euro.com.pl - I recommend</t>
  </si>
  <si>
    <t>Isac</t>
  </si>
  <si>
    <t>Affordable, easily cooled and good performance. :)</t>
  </si>
  <si>
    <t>The box is small and has Intel and Olympic logos on it. The radiator has a copper base with thermal paste and black aluminum fins. The overall quality is quite good. I will definitely repurchase it if I upgrade someday.</t>
  </si>
  <si>
    <t>Performs incredibly well together with my RTX 2060!</t>
  </si>
  <si>
    <t>pc</t>
  </si>
  <si>
    <t>procek, everything works, fast delivery</t>
  </si>
  <si>
    <t>Thank you for your great kindness, thank you very much, thank you very much, thank you very much, thank you very much, love you, buy buy buy buy buy buy buy buy buy buy buy buy buy buy buy buy buy buy buy</t>
  </si>
  <si>
    <t>Find the one with the lowest price! The packaging is very good 👍 It is wrapped in bubble wrap and sent very complete. Because online classes need to be done as soon as possible, the seller will send it out as soon as he sees the message. The speed is very fast.</t>
  </si>
  <si>
    <t>The 10400F is packed in a box, the box is complete, there is no damage, the items are clean, and the warranty period is very new. The boss is very communicative</t>
  </si>
  <si>
    <t>High-quality sellers, high-quality products, I will recommend friends to buy in the future, and I will come back again in the future. Good sellers are worth seeing, great, great, great, great</t>
  </si>
  <si>
    <t>Super fast shipping, super product quality, super CP value, super service, I will repurchase if necessary. Well packaged and shipped quickly.</t>
  </si>
  <si>
    <t>bringit.com.br Shopper</t>
  </si>
  <si>
    <t>Great product, great store!!</t>
  </si>
  <si>
    <t>Reviewed on bringit.com.br</t>
  </si>
  <si>
    <t>The processor works and is functional.</t>
  </si>
  <si>
    <t>Zdzisław</t>
  </si>
  <si>
    <t>It's a workhorse, good for the price</t>
  </si>
  <si>
    <t>It exceeded my expectations</t>
  </si>
  <si>
    <t>not the best but also not the weakest</t>
  </si>
  <si>
    <t>Works very well.</t>
  </si>
  <si>
    <t>Prof.</t>
  </si>
  <si>
    <t>It is not installed yet.</t>
  </si>
  <si>
    <t>Reviewed on kuantokusta.pt</t>
  </si>
  <si>
    <t>Super speed and chatty response speed</t>
  </si>
  <si>
    <t>Price - quality at the appropriate level.</t>
  </si>
  <si>
    <t>The processor is very worth the price :)</t>
  </si>
  <si>
    <t>Absolutely ok!</t>
  </si>
  <si>
    <t>Great processor at a good price</t>
  </si>
  <si>
    <t>It has been working flawlessly for 2 months.</t>
  </si>
  <si>
    <t>The boss is great and considerate. The service is very good. The shipping is fast. The products are all correct.</t>
  </si>
  <si>
    <t>Good for CAM design.</t>
  </si>
  <si>
    <t>It is indeed a new product in a box and has not been opened. It is perfect. Two words can describe it as "superb".</t>
  </si>
  <si>
    <t>KenKloc</t>
  </si>
  <si>
    <t>Good price, I'm satisfied</t>
  </si>
  <si>
    <t>Awesome store, the shipping speed is really fast, the price is cheap, and the CP value is super high. I give you a thumbs up! I will buy it back if you need it!</t>
  </si>
  <si>
    <t>A good processor at a good price.</t>
  </si>
  <si>
    <t>It's cool giving advice!!!</t>
  </si>
  <si>
    <t>Едуард.</t>
  </si>
  <si>
    <t>It's just mocking your fans.</t>
  </si>
  <si>
    <t>wiktor</t>
  </si>
  <si>
    <t>great processor worth recommending</t>
  </si>
  <si>
    <t>The response speed is very fast. Even on a shopping day like 9/9, the goods are shipped very quickly. Even if I send the wrong item, I can exchange it for the correct item very efficiently. It’s great👍</t>
  </si>
  <si>
    <t>Installed the machine immediately after receiving it. It was super smooth. I regretted buying it too late. This price beats the price in Guanghua Mall 🔥Machine🀄️ 👍</t>
  </si>
  <si>
    <t>good performance on this processor</t>
  </si>
  <si>
    <t>The shipping speed is very fast, and the product price is also very affordable. I will come back to buy it if I have the opportunity. It is a trustworthy and recommended store.</t>
  </si>
  <si>
    <t>The stuff is very good👍The packaging is complete👍The price is affordable👍The shipping is super fast👍It’s great, very good👍I will definitely repurchase👍Support👍</t>
  </si>
  <si>
    <t>Stable and sufficient.</t>
  </si>
  <si>
    <t>Satisfied!</t>
  </si>
  <si>
    <t>The processor does the job, I recommend it!</t>
  </si>
  <si>
    <t>The response speed is very fast, even on a shopping day like 9/9, the goods are shipped very quickly, and they will provide proof of purchase of the product warranty, which is great👍</t>
  </si>
  <si>
    <t>Highly recommend this seller, the shipping speed is also very fast and the product is new, which is really good!!!</t>
  </si>
  <si>
    <t>The seller shipped the goods very quickly and the product packaging was quite complete. He is a good seller worth recommending and will repurchase if necessary!</t>
  </si>
  <si>
    <t>The boss pushed the shipment quickly, and the items were confirmed to appear normal. I came to assemble and test them over the weekend. I will come back to buy again if I have the opportunity.</t>
  </si>
  <si>
    <t>❤️The cp is super high, it’s rare, and now you can buy it in stock. It’s really recommended!!!!!!</t>
  </si>
  <si>
    <t>Projek says they work</t>
  </si>
  <si>
    <t>front document machine</t>
  </si>
  <si>
    <t>Great CPU with integrated</t>
  </si>
  <si>
    <t>78c-31</t>
  </si>
  <si>
    <t>10400 prosta super</t>
  </si>
  <si>
    <t>georgiadrag_0</t>
  </si>
  <si>
    <t>Very satisfied</t>
  </si>
  <si>
    <t>Completely boxed, brand new and unopened, trustworthy! If you want to buy it, be quick! I highly recommend it!</t>
  </si>
  <si>
    <t>Very good processor, I recommend it.</t>
  </si>
  <si>
    <t>Big opportunities</t>
  </si>
  <si>
    <t>The package is complete, very cheap, and the shipping speed is super fast, which is great!</t>
  </si>
  <si>
    <t>Very good processor.</t>
  </si>
  <si>
    <t>Fast and efficient</t>
  </si>
  <si>
    <t>xx.eing</t>
  </si>
  <si>
    <t>I found three stores for it. I waited for 56 hours and finally paid and picked up the product in 3 minutes.</t>
  </si>
  <si>
    <t>Although I haven’t used it yet, I just installed it first, so I’ll give it full marks. Just looking at the product, it’s great.</t>
  </si>
  <si>
    <t>The delivery was fast, the boss was very nice, and he answered all questions carefully. The product is also great.</t>
  </si>
  <si>
    <t>Affordable</t>
  </si>
  <si>
    <t>High CP value, fast shipping (omit all words below...)</t>
  </si>
  <si>
    <t>The goods are well packaged, shipped quickly, and the price/performance ratio is great!</t>
  </si>
  <si>
    <t>The shipping speed is super fast and the product quality is great👍</t>
  </si>
  <si>
    <t>KOZAK</t>
  </si>
  <si>
    <t>Llegó correcto y rapido</t>
  </si>
  <si>
    <t>Supplier complied with what was offered</t>
  </si>
  <si>
    <t>The order was completed efficiently, I am satisfied</t>
  </si>
  <si>
    <t>Zuzia</t>
  </si>
  <si>
    <t>Shipping speed is super fast! Well packaged, good stuff, great seller!</t>
  </si>
  <si>
    <t>The packaging is very good, you don't have to worry about things hitting it, and the shipping speed is super fast.</t>
  </si>
  <si>
    <t>Warranty kicking the ball</t>
  </si>
  <si>
    <t>Item is as described, thank you</t>
  </si>
  <si>
    <t>Good seller, good quality stuff, installed, very smooth</t>
  </si>
  <si>
    <t>The shipping speed is fast, and the seller's response time is fast. It is from an agent in Taiwan. The quality is relatively normal. I will continue to repurchase if I need it next time, if the price is within a reasonable range.</t>
  </si>
  <si>
    <t>Good seller, I will trade again if I have the opportunity in the future!!!</t>
  </si>
  <si>
    <t>The shipment was fast, and the items were tested and found to be normal. Thank you!!</t>
  </si>
  <si>
    <t>The seller responded quickly and really received the product. It can be used normally in the test. I repurchased it for the second time. Although the price has increased a lot, it is actually acceptable with the promotional combination.</t>
  </si>
  <si>
    <t>The seller is very good, the product is new and in normal use</t>
  </si>
  <si>
    <t>This speed is so fast! Great!</t>
  </si>
  <si>
    <t>Awesome high cp boss and very nice person</t>
  </si>
  <si>
    <t>Very happy to have picked up the goods</t>
  </si>
  <si>
    <t>Super fast processor, I recommend it</t>
  </si>
  <si>
    <t>All are new and unopened.</t>
  </si>
  <si>
    <t>Fast shipping and good packaging</t>
  </si>
  <si>
    <t>He has a graph and it's ok</t>
  </si>
  <si>
    <t>A very efficient seller! He also answered all questions during the chat. He answered the questions very carefully and has already repurchased another order! 🤣🤣🤣🤣</t>
  </si>
  <si>
    <t>Shipping is very fast, thank you!</t>
  </si>
  <si>
    <t>The product is fine and shipped very quickly!</t>
  </si>
  <si>
    <t>出貨快的商家</t>
  </si>
  <si>
    <t>BENJAMIN</t>
  </si>
  <si>
    <t>Great Intel processor, with BIOS tweaks. Bad iGPU.</t>
  </si>
  <si>
    <t>The i9-10900 is a wonderfully versatile card if you tweak your BIOS settings (pro-tip: change the Turbo wattage and duration settings; for extra points change your clock ratio for either cooling periods or non-Turbo power, whatever your cooling will allow). The extra cores can be used to run extra operations or virtual machines with ease. You will never suffer from a lack of available processing power with this card! Just don't bother with the iGPU, it stinks! If you were considering an iGPU I'd recommend a GT-1030 or a Ryzen instead. The only thing this iGPU is good for is a last-ditch backup if something bricks your dGPU (very unlikely) so just go ahead and disable it in BIOS and OS so you don't run into weird conflicts. Intel could definitely improve in this regard.</t>
  </si>
  <si>
    <t>Intel Core i9 10900F</t>
  </si>
  <si>
    <t>The media could not be loaded. So, to be honest I only bought this i9 because I wanted the Asus R...</t>
  </si>
  <si>
    <t>The media could not be loaded. So, to be honest I only bought this i9 because I wanted the Asus ROG Maximus XII Formula Motherboard! I really didn't want an i9 because I had bought a Ryzen 9 3950x but after using this processor, motherboard and GPU along with my Samsung G7 Monitor my games are amazing. I did one overclocking bench mark test and was throughly impressed. I kinda like i9 now and I was never a fan before. I recommend it the chip is great! I stream here on Home Essentials Direct Live at Home Essentials Direct.com/shop/Atarabyte, I like to build/repair PCs, play games and talk about new tech! If you have any questions about building PCs, tech, high end PCs or building a decent cost efficient PC, come join my stream and chat with me. I love to give advice and help ...More</t>
  </si>
  <si>
    <t>Bios cpu mode set to gaming, so the chip idles at 4.9Ghz. Think about that for a second, idling a...</t>
  </si>
  <si>
    <t>Bios cpu mode set to gaming, so the chip idles at 4.9Ghz. Think about that for a second, idling at near 5Ghz with one click in the bios. Beast mode. I use a 34 monitor and no matter how much you throw at it, it handles everything. I have modded Minecraft running, twitch, origin launcher, league of legends, tons of chrome tabs, music, whatever, all at once. You wont even notice a stutter. Yea it costs a bit, but small price to pay to take a dump on AMD chips. Ive been team blue all my life and have never been disappointed. Idle temps at 4.9Ghz are 72 Fahrenheit for me on an nzxt all in one water cooler. Intel also has a tuning utility thats dumb easy to use for overclocking if you want that. Personally I don't need that, I just care about lots of multitasking as I have many ...More</t>
  </si>
  <si>
    <t>Andy J</t>
  </si>
  <si>
    <t>Good CPU for the money</t>
  </si>
  <si>
    <t>I went with this over the K version simply because (at time of purchase) this was available and the K wasn't, and I wanted to get my rig built. It's got a lower base clock than the K (2.8 Ghz vs 3.7 Ghz) and doesn't reach the same max speeds... but it comes close and is only barely less powerful in benchmarks. Really the only advantage to getting a K over this is the K is unlocked and easier to overclock. I built my rig for work purposes, and wanted to keep everything as close to factory as possible, and this has the added bonus that it sucks about half as much power as the K does, so it's slightly less powerful but a hell of a lot more efficient when you consider the big picture.</t>
  </si>
  <si>
    <t>C.4.T.l.</t>
  </si>
  <si>
    <t>Over 3 month in a new build EVGA gaming/general use PC the 10900 performance has out performed al...</t>
  </si>
  <si>
    <t>Over 3 month in a new build EVGA gaming/general use PC the 10900 performance has out performed all expectations with bios (non true overclocking) tuning. Can achieve on demand anytime 10 core over 5200 MHz performance and over 130+ watts and higher peak at max 71c watercooled (however 32/ 4400 RAM limits to less then 2157MHz). [Trade off setup - max 4713MHzCPU with 3140MHz RAM].</t>
  </si>
  <si>
    <t>Review of Intel Core i9 10900 10th Gen Comet Lake 10 Core Processor</t>
  </si>
  <si>
    <t>Good Points: A formidable solid processor that runs efficiently &amp; cool. The on-chip graphics works well enough to play games on lower settings, too, so is very useful until graphics cards become reasonably priced &amp; available again. Improvement Points: Nothing bad to say about this awesome chip.</t>
  </si>
  <si>
    <t>A.S.</t>
  </si>
  <si>
    <t>A very fast processor, and actually much more cooler than my old i7-3770, even under the high loa...</t>
  </si>
  <si>
    <t>A very fast processor, and actually much more cooler than my old i7-3770, even under the high load. I read all the reviews about it being hot and wattage-consuming. This is simply not true. With Radeon RX 590 GPU, Noctua Cooler my 760W PSU never starts spinning its fans.</t>
  </si>
  <si>
    <t>Frank B.</t>
  </si>
  <si>
    <t>Truly The KInd!</t>
  </si>
  <si>
    <t>One Of The Best CPUs For The LGA 1200 Socket &amp; It's Over $200.00 Cheaper Than The K Version Of This Chip...I paid $319.99 For This10 Core Chip. This CPU Has Built In Graphics So It Can Be Run Without A Graphics Card, This CPU It Is NOT Totally Locked Either!!! Compared To The 10900K Price Of $550 USD,, I Would Have Bought The K Version But It Was Out Of Stock For Weeks...</t>
  </si>
  <si>
    <t>intel i9-10900 65 watt processor</t>
  </si>
  <si>
    <t>WOW. intel came out with a 10 core 20 thread processor. normally such a cpu would be 128 watts and require water cooling. instead intel designed it so it would be only 65 watts. WOW. i'm a pc.</t>
  </si>
  <si>
    <t>Just What I Was looking For</t>
  </si>
  <si>
    <t>This is a great processor for team blue . If your not overclocking then this is a great buy . This processor is efficient and runs cool with proper cooling . If you want 10 cores 20 threads make the jump</t>
  </si>
  <si>
    <t>bedoin310</t>
  </si>
  <si>
    <t>Easy to install and performs well under pressure</t>
  </si>
  <si>
    <t>This Intel CPU performs way beyond expectations. It's excellent when overclocking with games and hasn't failed me yet. It was a breeze to install.</t>
  </si>
  <si>
    <t>This CPU works great for gaming, I would recommend spending a little more and getting the K serie...</t>
  </si>
  <si>
    <t>This CPU works great for gaming, I would recommend spending a little more and getting the K series CPU if your interested in overclocking. Great 3DMark Scores.</t>
  </si>
  <si>
    <t>The media could not be loaded. CPU comes like this?? Without intel box</t>
  </si>
  <si>
    <t>AARON</t>
  </si>
  <si>
    <t>very happy with my i9</t>
  </si>
  <si>
    <t>I bought this cpu for a chia farming rig. It performs very well. I was surprised that the cpu already had thermal paste applied, and I like that a heat sink and fan were included in the box.</t>
  </si>
  <si>
    <t>esewall52</t>
  </si>
  <si>
    <t>Intel Shines</t>
  </si>
  <si>
    <t>Amazing CPU which I just installed in computer I just finished building. Installation was easy and I am currently enjoying an outstanding new computing experience!</t>
  </si>
  <si>
    <t>Very fast CPU runs everything and also the new games low watts (65w) consume can complain i bough...</t>
  </si>
  <si>
    <t>Very fast CPU runs everything and also the new games low watts (65w) consume can complain i bought this cpu less then other people comments also you don't need K cpus this have boost frequency up to 5.1hz you can see it on task manager.</t>
  </si>
  <si>
    <t>Tony B.</t>
  </si>
  <si>
    <t>Fast and furious teamed with ASUS TUF Gaming Z490 M/B</t>
  </si>
  <si>
    <t>Have always used Intel for my goto CPU, As always PCCG service i impeccable and fast even during the pandemic</t>
  </si>
  <si>
    <t>CHRISTOPHER</t>
  </si>
  <si>
    <t>intel processor</t>
  </si>
  <si>
    <t>Intel is 10900, you all know what it is, works as expected. Chose Intel over AMD due to some compatability issues I've head about.</t>
  </si>
  <si>
    <t>F.J.D.</t>
  </si>
  <si>
    <t>It took 10 minutes total taking out the old CPU And installing this New i9-10900k in I rebooted a...</t>
  </si>
  <si>
    <t>It took 10 minutes total taking out the old CPU And installing this New i9-10900k in I rebooted and it was recognized right away By my ASUS Z590 ROG MAXIMUS XIII HERO Motherboard Not one issue, I was going to go with a corsair water cooling system for the CPU But now I am glad I did not listen to the Negative reviews about over heating I waited to see for myself I am cooling the CPU with JONSBO CR1100 RGB CPU Air Cooler I have been watching the Temperature now for 2 days Running the computer non-stop 20 hours a day The Temperature stays at a steady rate of 29 to 30c No issues, I never listen to most Negative reviews Reason is most of the people with negatives Well, they just do not know what they are doing They write negative reviews because that is what they are best at ...More</t>
  </si>
  <si>
    <t>J.E.W.</t>
  </si>
  <si>
    <t>I bought this thinking I was getting a 10-900k this is not the K version this processor is a dog ...</t>
  </si>
  <si>
    <t>I bought this thinking I was getting a 10-900k this is not the K version this processor is a dog compared to the 10 900k now I have a 400 fishing sinker update I turned off the power limits flys good now at 4.8 Ghz all cores spikes to 5.1 low heat so I guess im happy with it</t>
  </si>
  <si>
    <t>I bought this thinking I was getting a 10-900k this is not the K version this processor is a dog compared to the 10 900k now I have a 400 fishing sinker update I turned off the power limits flys good now at 4.8 Ghz all cores spikes to 5.1 low heat so I guess im happy with it Update bumped my memory to 3600 and now I can get up to 5.2 ghz</t>
  </si>
  <si>
    <t>D.K.W.</t>
  </si>
  <si>
    <t>On time / early and its true to word an i9 10900k this thing is astoundingly fast i love it!</t>
  </si>
  <si>
    <t>kenneth c.</t>
  </si>
  <si>
    <t>The Future was Yesterday!</t>
  </si>
  <si>
    <t>I'm glad I got two when I picked up one for myself. I'll resale it in 2022 along with the motherboard.</t>
  </si>
  <si>
    <t>Timothy c.</t>
  </si>
  <si>
    <t>Work like I plan in I replace I5 chip with the I9 of course they need to be the same chip set. For me it worked great</t>
  </si>
  <si>
    <t>👍🏻👍🏻👍🏻</t>
  </si>
  <si>
    <t>larro-2014</t>
  </si>
  <si>
    <t>Don't buy anything from Newegg.</t>
  </si>
  <si>
    <t>Unlike the equipment I bought from Newegg, this processor works very good.</t>
  </si>
  <si>
    <t>miller_n</t>
  </si>
  <si>
    <t>Its intel self explanitory</t>
  </si>
  <si>
    <t>It's so much better than the Ryzen 9 3900x</t>
  </si>
  <si>
    <t>If you're debating between Ryzen 9 and this, get this.</t>
  </si>
  <si>
    <t>Great Intel CPU, and easy to setup.</t>
  </si>
  <si>
    <t>I liked this Intel CPU , because it was easy to install and it work great.</t>
  </si>
  <si>
    <t>Best processor I have ever owned. Well worth the money</t>
  </si>
  <si>
    <t>YAS INTEL YAS!</t>
  </si>
  <si>
    <t>David Y.</t>
  </si>
  <si>
    <t>Solid choice if you don't</t>
  </si>
  <si>
    <t>Solid choice if you don't need overclock</t>
  </si>
  <si>
    <t>R.A.</t>
  </si>
  <si>
    <t>This is the best of the best, super easy to use</t>
  </si>
  <si>
    <t>Worked great top benchmark</t>
  </si>
  <si>
    <t>Lives up to the expectations!</t>
  </si>
  <si>
    <t>Laurent S.</t>
  </si>
  <si>
    <t>Excellent quality price</t>
  </si>
  <si>
    <t>Read pros and cons...</t>
  </si>
  <si>
    <t>rated1959</t>
  </si>
  <si>
    <t>the build</t>
  </si>
  <si>
    <t>this is by far the fastest CPU i put in my build</t>
  </si>
  <si>
    <t>jennifer s.</t>
  </si>
  <si>
    <t>great!</t>
  </si>
  <si>
    <t>I would purchase this CPU again</t>
  </si>
  <si>
    <t>Intel good as always</t>
  </si>
  <si>
    <t>10/10</t>
  </si>
  <si>
    <t>very nice!</t>
  </si>
  <si>
    <t>Il processore giunto rapidamente in ottimo stato completo di ventola, dissipatore e pasta termoc...</t>
  </si>
  <si>
    <t>The processor arrived quickly in excellent condition complete with fan, heat sink and thermal conductive paste, or what is called a boxed processor like AMD. It has 10 cores 20 threads compared to the generation 11 one which only has 8 cores, it has a basic clock of 2.5GHz and a maximum of 5GHz. It doesn't overclock and I'm fine with that. equipped with an integrated Intel UHD Graphics card and with the SGX extensions you can see protected and 4K UHD Blu Ray contents that you will never be able to see with AMD. No one ever tells you this because you have to find out about the requirements, and AMD is not part of the HDMI consortium with HDCP 2.2 2.3; so I'm done with amd. All applications and games work with this processor and you can enjoy DRM protected content by enabling ...More</t>
  </si>
  <si>
    <t>Contenu : Le processeur, un ventilateur avec dissipateur, pâte thermique de base incluse, logo In...</t>
  </si>
  <si>
    <t>Contents: The processor, a fan with heatsink, base thermal paste included, Intel logo sticker and a manual. Mounted on an MSI Z490m coupled with 64GB of RAM. Works perfectly. I had a problem with an ASUS z490m on the other hand... hence my move to MSI. It runs everything, even the integrated GPU is enough to run a lot of things.</t>
  </si>
  <si>
    <t>M.C.</t>
  </si>
  <si>
    <t>Sappiate che questa CPU richiede una scheda madre con i controcazzi di VRM per andare decentement...</t>
  </si>
  <si>
    <t>Be aware that this CPU requires a motherboard with VRM hardware to run decently. Online reviews are made with top of the range contour components. Installing this CPU on a poor quality motherboard means limiting it to around 3GHz of all-core boost, because to reach the theoretical 4.2 you need 200W!</t>
  </si>
  <si>
    <t>Sobre tema de temperaturas incluso con el modo desbloqueado de asus no pasa de 65c en blender o c...</t>
  </si>
  <si>
    <t>Regarding temperatures, even with the unlocked Asus mode it does not go above 65c in blender or cinebench and that using a noctua d15 but limiting the revolutions to 800rpm to make it as quiet as possible. With Intel's limited mode it does not go above 45c when using all cores. It is a beast of a processor.</t>
  </si>
  <si>
    <t>F.B.</t>
  </si>
  <si>
    <t>Probabilmente è uno dei processori che offre la maggior velocità in single core col consumo energ...</t>
  </si>
  <si>
    <t>It is probably one of the processors that offers the highest single core speed with the lowest power consumption. I was undecided between this and the i7 10700k but then I preferred the i9 also due to the greater number of threads. Obviously the i7k can be overclocked while this one cannot.</t>
  </si>
  <si>
    <t>処理が重くならなくて良い。</t>
  </si>
  <si>
    <t>It's easy to use because it doesn't slow down the processing even if you use security software, Discord, distribution tools, game screens, and several web pages on multiple monitors at the same time. Excellent cost performance.</t>
  </si>
  <si>
    <t>Processore a 10 core di decima generazione, unito alla mia RTX2070 super genera tanta di quella p...</t>
  </si>
  <si>
    <t>10th generation 10 core processor, combined with my RTX2070 super generates so much power that every game becomes almost obsolete, 1440p and 144hz in every game, all at maximum!!!</t>
  </si>
  <si>
    <t>cristian</t>
  </si>
  <si>
    <t>exelente procesador</t>
  </si>
  <si>
    <t>Excellent price on the processor, very good, very cheap and above all the best from Intel. I have a z490 Aourus and it suits me perfectly with liquid cooling.</t>
  </si>
  <si>
    <t>Coté positif ==&gt; MARCHE BIEN ! Côté négatif ==&gt; RIEN...</t>
  </si>
  <si>
    <t>Positive side ==&gt; WORKS WELL! Negative side ==&gt; NOTHING...</t>
  </si>
  <si>
    <t>quickmobile.ro/ Shopper</t>
  </si>
  <si>
    <t>A very good processor, I am very happy with the purchase. High performance, low consumption, low temperatures, low price.</t>
  </si>
  <si>
    <t>Reviewed on quickmobile.ro/</t>
  </si>
  <si>
    <t>PSO2ニュージェネシスの最高画質プレ…</t>
  </si>
  <si>
    <t>I bought this because it was said to be the recommended spec for playing PSO2 New Genesis with the highest image quality. This is a spec that is rarely used in normal use, but unlike older products, the power consumption is still relatively low even with this spec.</t>
  </si>
  <si>
    <t>Recomand</t>
  </si>
  <si>
    <t>A very good processor at a decent price.</t>
  </si>
  <si>
    <t>r.i.</t>
  </si>
  <si>
    <t>Sembra buon articolo, anche se tardato un bel po’ nella consegna.Venditore ha risposto e per ques...</t>
  </si>
  <si>
    <t>It seems like a good item, even if delivery took a while. The seller responded and for this reason I would recommend it. We will see how it works over time.</t>
  </si>
  <si>
    <t>Tudo conforme o esperado, produto de qualidade e entrega rápida.</t>
  </si>
  <si>
    <t>Everything as expected, quality product and fast delivery.</t>
  </si>
  <si>
    <t>発送も早く価格も安く、とても満足したシ…</t>
  </si>
  <si>
    <t>Shipping was fast, prices were low, and I was very satisfied with my shopping experience. I would like to use it again if I have a chance.</t>
  </si>
  <si>
    <t>Consegna prefetta</t>
  </si>
  <si>
    <t>Prefect delivery</t>
  </si>
  <si>
    <t>Michael Justin Allen Sexton</t>
  </si>
  <si>
    <t>"Special Edition" processors are curious products. Intel, the main dabbler in such CPUs in recent years, pushes the performance envelope with these chips, but without introducing significant changes to the silicon. Instead, these processors tend to be carefully chosen samples of the company's high-end CPUs, tested and QA-ed for above-spec speeds according to a selection process called "binning." Most such CPUs, though, tend to be more interesting as collector's items than as practical values.</t>
  </si>
  <si>
    <t>Intel Core i9-14900KS Review</t>
  </si>
  <si>
    <t>pcmag</t>
  </si>
  <si>
    <t>That's how things have shaken out for Intel with its last few efforts in the Special Edition vein, with its 12th Gen and 13th Gen Core desktop CPU families. The company has had another go at it with its $689 Intel Core i9-14900KS processor, a 24-core/32-thread LGA 1700 chip like the Core i9-14900K (with eight Performance cores and 16 Efficient cores). The “S” in the name again stands for “Special," as it did with the 13900KS and 12900KS before it. The result is disappointing, though, and less compelling than the last two KS efforts. We recommend saving a bit of money and opting instead for the Intel Core i9-13900K, our Editors' Choice award holder for extreme-performance chips for PC builders and upgraders.</t>
  </si>
  <si>
    <t>Editors' Note: Shortly after publishing this review, Intel announced that it will soon discontinue the 13th Generation of its enthusiast-grade CPUs. While you'll still be able to purchase these chips for some time, it's worth keeping in mind before you attempt to buy one.</t>
  </si>
  <si>
    <t>Intel's Special Edition processors are a straightforward gambit: Take prime samples of an existing processor design (here, the Core i9-14900K) and crank it to 11. Power draw and heat production increase alongside clock speeds, which is what delivers the performance improvement—if any.</t>
  </si>
  <si>
    <t>The price for a Special Edition chip tends to be pushed up just as hard, for good measure. This can work well if a processor design has sufficient headroom to allow for a significant increase in clock speeds. But the whole proposition flops if clock speeds can’t be raised by all that much.</t>
  </si>
  <si>
    <t>The reason Intel’s Special Edition chips have been rather lackluster affairs in recent years is due (largely) to this exact issue. In a sense, the company is already pushing the envelope with its flagship chips like the 13900K and 14900K. Intel has been unable to increase clock speeds beyond those chips' specs by much, and heat levels with them are high enough that the law of diminishing returns becomes apparent very quickly. With the 14900KS, its efforts have resulted in a Special Edition processor that, at times, can perform worse than its original counterpart.</t>
  </si>
  <si>
    <t>Let’s briefly recap the last few Special Edition processors, to show the recurring pattern. In 2022, Intel released the Intel Core i9-12900KS with a max turbo boost of 5.5GHz and priced at $739, which made it $140 more expensive than the original Intel Core i9-12900K. (The 12900K was clocked just 300MHz lower, at 5.2GHz.) In tests, the performance difference was negligible; the most notable measurable difference was that the Core i9-12900KS was rated to draw up to 150 watts (W), versus the Core i9-12900K’s 125W.</t>
  </si>
  <si>
    <t>In some ways, 2023's Intel Core i9-13900KS seemed like an even less enticing option than the original Intel Core i9-13900K. This time around, the difference in clocks was just 200MHz and the difference in price just $100, but test results showed near-identical performance from both chips. It also didn’t help that the Core i9-13900KS proved slightly unstable and couldn’t run our Adobe Premiere Pro benchmark. Nor did it help that the KS processor consumed more power.</t>
  </si>
  <si>
    <t>The Core i9-14900KS is the least appetizing trade-off yet. The non-"S" Intel Core i9-14900K is quite similar to the Core i9-13900KS, with a price of $589 and the slight stability issue resolved—and it has a max turbo of 6.0GHz. The Core i9-14900KS reviewed here, meanwhile, costs $689 and is again just 200MHz faster, with a max turbo boost of 6.2GHz. Like last time, this has resulted in minimal real-world performance improvement. But stability issues while using a 240mm CPU cooler are, predictably, back again; so this time we upped the cooler for a second run of our tests, which we'll get into below.</t>
  </si>
  <si>
    <t>For my first run of benchmarking, I tested the Core i9-14900KS using our standard-issue 240mm Cooler Master MasterLiquid PL240 Flux water cooler on a Gigabyte Z790 Aorus Master motherboard with two 16GB sticks of DDR5 RAM in a dual-channel configuration. (More about the cooler choices in a bit.) The RAM was operated at the Core i9-14900KS’s max officially supported memory speed of 5,600MHz. An Nvidia GeForce RTX 3080 Founders Edition graphics card was used during testing as a display adapter and for all gaming-focused tests.</t>
  </si>
  <si>
    <t>The system was built onto an open-air Praxis WetBench chassis for testing; a SilverStone DA850 850-watt PSU powered the components. All tests were performed under Windows 11 with the latest updates installed.</t>
  </si>
  <si>
    <t>I gathered the 240mm cooler numbers from my initial round of testing so I could get numbers comparable with our CPU testing baseline. However, it also occurred to me that with an extreme-enthusiast chip like the Core i9-14900KS, the typical buyer would not stint on the cooler and would likely opt for a cooler with a 360mm radiator. After all, why risk strangling the performance of that extra-special speedster chip you just bought? Those 360mm results will be shown in the charts where applicable and discussed below.</t>
  </si>
  <si>
    <t>In the chart above, you can see more clearly the differences among the Core i9-14900KS and the standard Core i9-14900K, as well as the similar Core i9-13900K. Make no mistake, these charts are accurate! The differences are just that small. Other than these similar chips, the most competitive processor to the Core i9-14900KS is AMD’s Ryzen 9 7950X, which has fewer cores but more cache and a more advanced manufacturing process.</t>
  </si>
  <si>
    <t>Starting with AIDA64, we get a look at how much bandwidth the processor has available to it, which plays an active role in determining performance in other tests. This information isn’t directly comparable between AMD and Intel processors due to architectural differences, but it did show the 14900KS to have slightly more bandwidth on average than the standard 14900K, though its bandwidth while reading data was often a bit lower.</t>
  </si>
  <si>
    <t>It was in our first real performance test, with Maxon's Cinebench R23, that some problems started to emerge. On the tests with the 240mm cooler, the Core i9-14900KS doesn’t lack a multi-threaded score in the chart below by mistake, but because the system repeatedly crashed while trying to run this test. As this demanding test (which pushes all available cores) wore on, the processor reached 100 degrees C, its thermal limit, at which point a processor should throttle itself back to avoid overheating.</t>
  </si>
  <si>
    <t>Sure enough, the processor attempted to do this, as I checked CPUID’s hardware monitor and saw its clock speeds dropping, which is a clear sign of throttling. The processor wasn’t able to do this effectively enough, though, and after a couple of minutes, it would consistently crash. The single-threaded Cinebench test completed just fine, but on that test the 14900KS performed essentially the same as the standard 14900K. The slightly higher peak clock didn't amount to much.</t>
  </si>
  <si>
    <t>This test is an additional reason I added a round of testing with a 360mm water cooler. This resolved the crashing issue in Cinebench R23, and it enabled the Core i9-14900KS to perform slightly better than the Core i9-14900K and the Core i9-13900KS. This performance increase may be moot, however, as only the 240mm water cooler mentioned above was used for the Core i9-14900K and the Core i9-13900KS. If those had been tested with a 360mm water cooler, they might well have shown better performance, too.</t>
  </si>
  <si>
    <t>I encountered a similar problem while running the PugetBench benchmark in Adobe Premiere Pro. The whole system mercifully didn’t crash during this test, but Premiere did repeatedly, though this may have been down to an issue with the Puget benchmark-test software. The Photoshop test worked without issue, but the 14900KS chip again was only trivially different in performance from what we saw with the Core i9-14900K.</t>
  </si>
  <si>
    <t>The other CPU tests didn't crash, but the performance numbers don’t help justify the Core i9-14900KS's price premium. The 14900KS was slower than the Core i9-14900K in HandBrake using the 240mm cooler and just a second faster than it with the 360mm one. The two then tied in Blender and in the multi-threaded POV-Ray test. (The 240mm vs. 360mm radiator here made almost no difference.) Only in the single-threaded POV-Ray did the Core i9-14900KS show even a marginal gain over the 14900K, but a performance advantage of just 3.6% is so small that we give it little heed. We typically see results of 3% or less as inside the margin of error.</t>
  </si>
  <si>
    <t>With the 360mm water cooler, its main benefit benefit was in resolving the Cinebench crash issue. In the rest of the CPU tests, performance changed little with one cooler versus another.</t>
  </si>
  <si>
    <t>Testing the Core i9-14900KS with an Nvidia GeForce RTX 3080 doesn’t tell us much about the CPU's performance, as the graphics card is the clear bottleneck in most tests. We do see some small differences between AMD and Intel processors, particularly in 3DMark and F1 22, but not a lot else.</t>
  </si>
  <si>
    <t>Statistically, the results show little if any performance difference between the Core i9-14900K and the Core i9-14900KS. While I didn't witness any stability or performance issues in these tests, the fact that the Core i9-14900KS’s higher price doesn't lead to any speed gains in these scenarios is notable.</t>
  </si>
  <si>
    <t>The Core i9-14900KS is equipped with an Intel UHD Graphics 770 integrated graphics processor (IGP). Intel uses this same IGP on most of its recent desktop processors including all of the ones shown in our charts. The only difference among these IGPs is their clock speeds; at 1.65GHz, the Core i9-14900KS is one of the highest clocked.</t>
  </si>
  <si>
    <t>Despite the 14900KS’s higher clocks, it performed within one frame per second (generally, less) of the Core i9-14900K on average. The performance difference was small but consistent across these tests. This could be due to the CPU cores pulling more power or running slightly hotter, causing the IGP to run slightly slower. Either way, you'll never notice the difference, and most folks will use a CPU like this with a graphics card, anyway, rendering the point moot.</t>
  </si>
  <si>
    <t>To measure power draw, we use a Kill-A-Watt wall meter to gauge the power consumption of the full system during select tests. Due to the instability issues encountered on our Premiere benchmark, however, I wasn't able to gather all of the readings we normally do. Thus, the Premiere bar is missing below for the 14900KS.</t>
  </si>
  <si>
    <t>Idle power for the Core i9-14900KS was up slightly compared with the Core i9-14900K, but the measured power draw was slightly lower in Cinebench.</t>
  </si>
  <si>
    <t>Thermally, the Core i9-14900KS was problematic when used with our 240mm water cooler, hitting 100 degrees C quickly and soon crashing, likely due to excessive heat. Used with a 360mm water cooler, the processor still hit 100 degrees C, which is why I didn't add a separate listing for it in the chart. The key difference is that the extra cooling performance helped the processor to overheat less frequently, which would enable it to run at turbo clocks more often and more stably. This is why it managed to run the Cinebench test without crashing and showed a slight performance increase with a 360mm cooler.</t>
  </si>
  <si>
    <t>This much should be clear by now: We have little positive to say about the Intel Core i9-14900KS as a value proposition. Is it fast? Sure. Its high core count and high clock speeds are welcome, but you get most of that with other processors like the Core i9-14900K for $100 less. The Core i9-14900KS also exhibited stability issues with our 240mm cooler that the Core i9-14900K didn’t. Also, you need to account for the slightly slower IGP speeds, and that we saw no noticeable real-world benefits in any performance area, apart (maybe...) from the power of your bragging rights.</t>
  </si>
  <si>
    <t>Now, the use of a 360mm water cooler improves these results a smidge, but that also adds cost. Plus, because of the similarities in resources and architecture between the 14900KS and 14900K, those improvements would likely also be observed from the Core i9-14900K if it were used with a 360mm water cooler.</t>
  </si>
  <si>
    <t>Long story short? We can't find many reasons to splurge on an Intel Core i9-14900KS. However, it's not all bad news: This is just another arrow pointing toward the excellent Intel Core i9-13900K if you're looking for extreme performance on Intel's current mainstream desktop PC platform. It's our Editors' Choice award holder in the category and, at the time of publishing, you can buy it for $150 less than the Core i9-14900KS.</t>
  </si>
  <si>
    <t>Pros
 High clock speed
 Large core count</t>
  </si>
  <si>
    <t>When crunch time for holiday sales comes around, not every tech company has something truly new to push out every year. That’s where Intel finds itself this year, as its upcoming "Meteor Lake" processors are all about laptops and aren’t slated for a desktop release. Instead, Intel has employed the tried-and-tested method of a product-line refresh to keep its chips moving.</t>
  </si>
  <si>
    <t>Intel Core i9-14900K Review</t>
  </si>
  <si>
    <t>Brand-new, or at least newly named, chips based on the company’s existing high-performance "Raptor Lake" microarchitecture have potential as something exciting to game with while we wait for a new-architecture successor (likely "Arrow Lake") to land. Intel has done generational refreshes like this one before, and it has worked well in the past. Not so much in 2023, though: While the potential is here, the $589 Intel Core i9-14900K generates a lot of heat and excess power draw. This isn't a bad chip, with the right extra-robust cooler on top of it. but Intel's logic behind this refresh is difficult to see beyond issuing a space-filler until next-gen architecture firms up.</t>
  </si>
  <si>
    <t>Although the new Core i9-14900K processor begins with “14” instead of “13,” it is still a member of the 13th Gen Raptor Lake family and relies on the Raptor Lake architecture. More than architecturally similar to the preceding Intel Core i9-13900K and Intel Core i9-13900KS, the Core i9-14900K is in fact entirely identical to these other chips on a macro level. All three of these CPUs have the same number of cores, the same amount of cache, and even close to the same clock speeds. (The core count, as a reminder, is 24 cores, comprising eight Performance cores and 16 Efficient cores, allowing for a total of 32 addressable threads via Hyper-Threading.)</t>
  </si>
  <si>
    <t>This begs the question (or two): Why create the Core i9-14900K in the first place, and why bother with this whole refresh thing? Historically, refreshing a processor line is a practical move, with notable gains in performance for customers and at times reduced pricing. Either way, this move has often proved financially beneficial to AMD and Intel in the past.</t>
  </si>
  <si>
    <t>The reason a refreshed processor line tends to work well is due to improvements in manufacturing technology. Essentially what happens is that as the company produces more of the same chips, its current manufacturing technology matures, leading to a gradual increase in overall yields and the quality of individual processors. These improvements sometimes reduce costs, but more important they can make it possible to lower power consumption, add additional resources, or increase clock speed.</t>
  </si>
  <si>
    <t>At times, this has led to some highly successful lines of rehashed products. Over the last decade, Intel has produced several refresh lines, including the Haswell Refresh, the Kaby Lake Refresh, and the Coffee Lake Refresh.</t>
  </si>
  <si>
    <t>However, just because it has worked before doesn’t mean it will work every time. Thermal limits aren’t so easy to overcome and, while clock speed continues to increase each generation, it does so slowly—and only when power, thermals, and design permits. Intel already pushed its Raptor Lake processors to operate at relatively high clock speeds, which is all well and good, but it left little room for overclocking, and it leaves even less room now for the Raptor Lake Refresh chips to be clocked higher.</t>
  </si>
  <si>
    <t>The result of this is that we are left with refreshed chips that are clocked only slightly higher than their predecessors. The Intel Core i9-13900K shipped with a max boost clock speed of 5.8GHz, which is pushed up to only 6GHz on the Core i9-14900K. This slight increase represents a mere 3% increase in performance, which is a boost so small that we tend to glaze over results of 3% or less as inside of the margin of error.</t>
  </si>
  <si>
    <t>This marginal performance gain is further undercut by the existence of Intel’s Core i9-13900KS, which is effectively a Core i9-13900K that operates with a max turbo clock of 6GHz right out of the box. This makes it identical even in terms of clock speed to the Core i9-14900K, but it also makes it clear that Intel didn’t raise the absolute clock ceiling for its Raptor Lake processors with the new refresh line.</t>
  </si>
  <si>
    <t>Also note: The 14900K is only able to hit 6GHz under single-threaded workloads without manual tweaking of settings or overclocking. The rated peak clock speed for the chip gets gradually reduced as more cores are activated, as is typical, with the max clock speed achievable with all cores active on the 14900K set to 5.6GHz, versus the 13900K's 5.4GHz.</t>
  </si>
  <si>
    <t>None of the secondary characteristics of the processor was improved with the refresh line, either. The Core i9-14900K and the Core i9-13900K both have identical memory controllers with a max officially supported DDR5 clock speed of 5,600MHz. The integrated graphics processor (IGP) likewise remains unchanged, with both relying on Intel’s UHD Graphics 770. This IGP has 32 execution units (EUs) and operates at 1.65GHz on both chips.</t>
  </si>
  <si>
    <t>At this point, you might assume that the Core i9-13900K and Core i9-14900K would perform more or less the same in all of our tests, and you would be right! But let’s take a look at the test scores to demonstrate exactly how similar these processors are.</t>
  </si>
  <si>
    <t>The Core i9-14900K is an LGA 1700 processor—just the same as all other Intel 12th Gen Alder Lake and Intel 13th Gen Raptor Lake processors—and as such all of these processors can work on the same motherboard. I used a Gigabyte Z790 Aorus Master motherboard to test the Core i9-14900K and cooled the processor with a 240mm Cooler Master MasterLiquid PL240 Flux water cooler.</t>
  </si>
  <si>
    <t>The system was also equipped with two 16GB sticks of DDR5 RAM in a dual-channel configuration. This RAM was operated at 5,600MHz, which is the Core i9-14900K’s max officially supported clock speed. The test system was built onto an open-air Praxis Wetbench chassis and powered by a SilverStone DA850 PSU. All tests were performed inside of Windows 11 with all updates installed.</t>
  </si>
  <si>
    <t>I also added an Nvidia GeForce RTX 3080 to the system for all tests except the IGP tests. Using a more powerful graphics card for this purpose may help us to better gauge absolute peak gaming performance for the processors, but very, very few users will shell out for a card in the price class of an RTX 4090 ($1,500-plus). By using a card at the RTX 3080 level, we instead are able to learn something else. Most gamers are running with significantly weaker graphics hardware than even an RTX 3080, with cards like the Nvidia GeForce GTX 1060 and GeForce RTX 3060 being crowd favorites according to the monthly Steam Hardware Survey. (In contrast, the RTX 4090 and AMD's top-end Radeon RX 7900 XTX are used jointly by less than 1% of Steam users.)</t>
  </si>
  <si>
    <t>The RTX 3080 is significantly faster than cards like the RTX 1060 and RTX 3060, but by using it for testing we gain an idea how much processing power you need to run a GPU with performance on par with the RTX 3080. At the same time, in cases where we don't see any benefit from a faster processor, we can safely say you also wouldn't see a benefit from using those faster processors with a GTX 1060 or RTX 3060. While we could test with an RTX 4090, like many other publications do, we find this at the time to be more informative for real-world upgraders on limited budgets.</t>
  </si>
  <si>
    <t>Kicking things off with AIDA64’s memory and cache bandwidth test enables us to gain some insight into the processor’s internal bandwidth. This is crucial as changes in bandwidth can significantly alter performance in many other categories, and knowing how much bandwidth is available among the various pools of memory can help us to understand why a processor performs the way it does in various tests.</t>
  </si>
  <si>
    <t>The Core i9-14900K performed quite well in these tests, with measured bandwidth close to the top of the charts. It was not strictly the fastest, as it was slightly outpaced by 14700K and the 13900K in the memory bandwidth department. It did also show significantly slower L2 bandwidth than many competing AMD chips, but this is made up for somewhat by leading L1 performance and the fastest L3 read speeds.</t>
  </si>
  <si>
    <t>It’s with the CPU tests that we start to see the head-scratching side of the Core i9-14900K. In Cinebench, it was behind the 13900K in the multi-threaded test, likely due to overheating and throttling faster. Both chips hit 100 degrees C in this test, but the Core i9-14900K's higher turbo causes it to overheat faster and more frequently. The single-threaded performance was slightly better, though, thanks to the higher turbo, and led the field here: a definite bright spot.</t>
  </si>
  <si>
    <t>Performance in Adobe Photoshop and Adobe Premiere Pro both increased for the 14900K over the 13900K, but only by a relatively small margin. HandBrake, Blender, and POV-Ray all reported near-identical results for the 14900K and the 13900K. The competing AMD chips were left quite a ways behind, with a 7% advantage at minimum for the 14900K against all of the tested AMD processors, and in most cases the advantage was significantly greater.</t>
  </si>
  <si>
    <t>Testing with the Nvidia GeForce RTX 3080 in gaming tests pushes the processors closer together with less chance to stand out. Nonetheless, the Core i9-14900K managed impressive results in 3DMark’s Time Spy test. It would be even more impressive if it weren’t beaten by the Core i7-14700K.</t>
  </si>
  <si>
    <t>In F1 22, the 14900K performed about the same as most of the other tested Intel chips, but it also held a notable 6% advantage over the competing AMD Ryzen 9 7950X at 1080p resolutions. This advantage disappeared against the AMD Ryzen 9 7950X3D, though. We saw something similar in Bioshock: Infinite with an 8% advantage for the 14900K, this time with the resolution set to 1080p, which shrinks to barely more than a 3% advantage against the 7950X3D.</t>
  </si>
  <si>
    <t>In the other games we tested, the 14900K turned in generally similar results to its closest competition without any of the chips showing a notable advantage.</t>
  </si>
  <si>
    <t>The integrated graphics unit on the 14900K is the same one used on all of the Intel chips tested here, and all of the tested AMD chips likewise use the same respective IGP. This creates a relatively even testing environment where the IGP performance is generally what pushes a CPU up or down in these tests.</t>
  </si>
  <si>
    <t>In F1 22, we recorded relatively similar results overall from most of the tested chips, with only the Core i5-14600K and the Core i9-12900K standing out for being a bit slower. Things changed significantly in Total War: Three Kingdoms, where the Intel chips took a significant performance lead, and the 14900K and 13900K stood out as slightly faster than the rest of the pack.</t>
  </si>
  <si>
    <t>This trend continued in Bioshock: Infinite with the 14900K now standing out as the single fastest chip tested. In Tomb Raider, the 13900K caught back up with the 14900K, but these two chips were still ever so slightly ahead of the other Intel chips and a sizable step ahead of the AMD competition.</t>
  </si>
  <si>
    <t>We use a Kill-A-Watt wall meter to test the power consumption of the test systems' power draw as a whole. Though this doesn’t give us an exact measure of the power consumed by the processor being tested, we are able to get a rough idea.</t>
  </si>
  <si>
    <t>With its 6GHz clock speed, it’s no surprise that the 14900K is the power-hungriest chip in our lineup, and it even pulled a fair bit more power than the otherwise identical 13900K. It's obvious that the AMD chips are far less power-hungry, and though they weren’t as fast in many of our tests, the data we have suggests that the AMD chips are considerably more efficient in terms of how much work you get out of them per watt.</t>
  </si>
  <si>
    <t>You won't find much to say in response to the thermal tests, as almost all of the AMD and Intel chips hit their thermal limit under load with our testbed's 240mm water cooler. If you plan to buy any of these chips, you may want to consider a 360mm water cooler, though that may not be enough to avoid thermal throttling in all cases, either.</t>
  </si>
  <si>
    <t>Overall, Intel’s new Intel Core i9-14900K is a powerful processor that led our test charts with impressive performance numbers. It runs hot and consumes a lot of power, but it's priced aggressively against the Ryzen 9 competition, making it worth considering.</t>
  </si>
  <si>
    <t>However, this feels all too familiar: That’s almost exactly what we said last year in our Intel Core i9-13900K review. Of course, the existence of that other processor requires that we recommend the Core i9-14900K with some caveats. First, the general consideration is that you don’t want to buy the 14900K if you plan to build a compact system with limited thermal headroom or a lower-wattage power supply.</t>
  </si>
  <si>
    <t>Next, you shouldn’t buy the 14900K if you can buy a 13900K for less. Realistically, these are the same processors, leaving little reason to recommend one over the other. You'll find a few minor differences, most notable among them that the 13900K should work on all Intel 700-series motherboards without the need of a BIOS update, whereas the 14900K likely will need a BIOS update.</t>
  </si>
  <si>
    <t>Another is that the Core i9-14900K has the potential to overclock slightly better, but this may not even be true. Looking at overclocking records for the Core i9-13900K, we see many of the records were set by people overclocking the processor between 6GHz and 6.6GHz while using extreme cooling techniques like dry ice. When professional overclockers need to resort to extreme cooling just to scale past 6GHz, it's doubtful you will get very much past 6GHz with ordinary-civilian cooling gear.</t>
  </si>
  <si>
    <t>Given the option, we would opt for the 13900K if the two were the same price, as better support is more important than marginal and possibly non-existent overclocking gains. That's the biggest issue for the 14900K: It’s not markedly better than the 13900K. So long as the 13900K is available, and especially if it is selling for a lower price, that’s the better processor to buy.</t>
  </si>
  <si>
    <t>Intel is raising speeds for desktop processors even further with the Core i9-14900KS, which is designed to reach up to 6.2GHz.</t>
  </si>
  <si>
    <t>Intel's Core i9-14900KS Chip Is Here With 6.2GHz Speeds</t>
  </si>
  <si>
    <t>The Core i9-14900KS can hit 6.2GHz speeds as a “max turbo frequency,” or during short bursts for a demanding task; no overclocking required. Intel adds that the Core i9-14900KS "can hit 6.2GHz on two of its favored cores, while the rest are 5.9GHz."</t>
  </si>
  <si>
    <t>The company is selling the chip at a recommended price of $699. That’s about $150 more than  the Core i9-14900K, which largely has the same specs at 24 cores and 32 threads, but can only hit a 6GHz top frequency.</t>
  </si>
  <si>
    <t>The big question is whether the new processor is worth the price. It’s also important to note that Intel’s 14th generation desktop chips were built from a refresh of the company’s Raptor Lake architecture, which was used in the 13th generation chips.</t>
  </si>
  <si>
    <t>Intel didn’t benchmark the 14900KS against the 14900K. But the company did test the chip against its direct predecessor, the Core i9-13900KS, which launched a year ago with a 6GHz top speed.</t>
  </si>
  <si>
    <t>The gaming benchmarks show that the 14900KS can offer a 3% to 15% performance boost when compared to the older chip. The catch is that the 14900KS was running Intel’s Application Optimization feature, which is designed to further improve performance on supported games. As a result, it’s difficult to say whether the chip’s clock speeds or the APO software is behind the performance increase.</t>
  </si>
  <si>
    <t>For now, the APO feature is exclusive to the 14th generation desktop line, but the company has plans to roll out the software to some 12th and 13th generation chips too.</t>
  </si>
  <si>
    <t>Intel also benchmarked the 14900KS against processors from rival AMD. The tests show Intel’s silicon mostly beating team Red when it comes to PC gaming performance, although not for every title. The 14900KS also outperformed AMD’s Ryzen 9 7950X in video and office productivity benchmarks.</t>
  </si>
  <si>
    <t>Stay tuned for our review, where we can really put the chip to the test. Although the Core i9-14900KS is meant to retail for $699, it’s possible retailers could sell it for more, as evidenced by Micro Center, which was spotted listing the product for $749.</t>
  </si>
  <si>
    <t>Intel’s "Raptor Lake Refresh" line of 14th Gen processors has so far been an indifferent lot, but the upswing is here. The new Intel Core i9-14900K and the Intel Core i5-14600K don’t introduce much meaningful improvement over their 13th Gen counterparts, making them arguably worse products to buy since they may require BIOS updates on older motherboards to get working. With the new Core i7-14700K, however, we get something different: honest-to-goodness improvements! Better yet, the upgrades come at the same $409 price as its predecessor, making the Intel Core i7-14700K the gem of Intel’s Raptor Lake Refresh lineup.</t>
  </si>
  <si>
    <t>Intel Core i7-14700K Review</t>
  </si>
  <si>
    <t xml:space="preserve">Intel Core i7 14700K </t>
  </si>
  <si>
    <t>As a Raptor Lake Refresh processor, the Core i7-14700K is not so different from its direct predecessor, the Intel Core i7-13700K. Both of these chips utilize the same processor core and share many of the same specs, but you'll find one primary difference between the two. The Core i7-14700K ships with a total of 20 CPU cores enabled with eight speedy Performance cores (P-cores) and a dozen Efficient cores (E-cores). That's four more E-cores than the 13700K had.</t>
  </si>
  <si>
    <t>This change was a relatively simple one for Intel to make, with little effort needed in terms of design and manufacturing work. All desktop Core i9 and Core i7 processors utilize the same CPU package that, when fully active, has eight P-cores and 16 E-cores for a total of 24 cores. Intel only enables all of these cores in its Core i9 processors, while cores are deactivated on the package to produce a Core i7-branded chip.</t>
  </si>
  <si>
    <t>The cores that Intel disables are likely to be semi-defective and unable to activate, as manufacturing defects do happen and can result in some cores not working correctly. The fact that Intel disabled half of these Efficient cores on the Core i7-13700K could have been due to manufacturing yields or simply to drive some extra distance between the Core i7-13700K and the faster Core i9-13900K.</t>
  </si>
  <si>
    <t>That Intel now has the Core i7-14700K with 12 E-cores active instead of eight could suggest that yields have improved. If fewer cores are failing the quality-control checks, then it would be easier for Intel to create a large number of Core i7 chips with these many cores active. Either that, or Team Blue simply doesn’t see the need to keep as much distance between the Core i7 and Core i9 any longer in this generation.</t>
  </si>
  <si>
    <t>Whatever the reason, it’s exciting news for you if you’re buying a Core i7, as it means you’ll see a touch more performance and without any added cost. The clock speed has also been increased slightly, from a max boost clock of 5.4GHz on the 13700K to 5.6GHz on the 14700K. This isn’t going to make much of a difference broadly, but it might in some specific scenarios like a single-threaded benchmark or a lightly threaded application.</t>
  </si>
  <si>
    <t>The L3 and L2 cache pools have also been increased slightly, by 3MB and and 4MB, respectively, thanks to the added E-cores. The max officially supported memory speed remains unchanged at 5,600MHz, and so does the Intel UHD Graphics 770 integrated graphics processor (IGP). The IGP has 32 execution units (EUs) and is clocked at 1.6GHz on both the Core i7-13700K and Core i7-14700K.</t>
  </si>
  <si>
    <t>I paired the Core i7-14700K with a Gigabyte Z780 Aorus Master motherboard and 32GB of DDR5 RAM clocked at the processor’s max official memory speed of 5,600MHz for testing purposes. The processor was actively cooled during the benchmarking process by a Cooler Master MasterLiquid PL240 Flux water cooler. The system is also equipped with a 1TB NVMe PCIe 4.0 SSD and a SilverStone DA850 850-watt power supply—all built into a Praxis Wetbench chassis. All tests were performed inside of Windows 11 with all of the most recent Windows updates installed.</t>
  </si>
  <si>
    <t>The graphics card used during the testing process was the Nvidia GeForce RTX 3080. The Core i7-14700K should be able to support a faster graphics card than this without issue, but according to Steam’s hardware survey, most gamers are using significantly older cards. By using the RTX 3080, we are able to determine the benefit, if any, in having such a fast processor with a GPU of this caliber compared with the other processors tested.</t>
  </si>
  <si>
    <t>The GeForce RTX 3080 was also used for all CPU benchmarks and was removed from the system only while testing the IGP.</t>
  </si>
  <si>
    <t>We saw some minor improvements in the 14700K’s memory and cache bandwidth over the 13700K. Its increased clock speed helped it to transfer data to and from RAM slightly faster than even the Core i9-14900K in one event, and it also helped in cache performance, trading blows with the AMD Ryzen 7 7700X.</t>
  </si>
  <si>
    <t>The 14700K gained an even bigger jump in the cache performance area from its additional cores, though. This came with additional cache, and the test includes the performance of all the cores accessing cache, leading to a fairly significant increase in some areas and not much change in others. L1 write, for example, was a bit slower but L1 read was much higher.</t>
  </si>
  <si>
    <t>It’s in the CPU-muscle tests that we really start to see the benefits of those extra cores. In Cinebench, the added cores and cache resulted in an 18% increase in multi-threaded performance. This result is a bit of an outlier, though, as most results were lower, with single-threaded performance in Cinebench increasing by a more modest 4.5%, thanks to the boosted clock speed.</t>
  </si>
  <si>
    <t>We saw lesser results in the two Adobe tests we run, with essentially the same numbers on the Core i7-13700K and the Core i7-14700K. HandBrake showed slightly better results, with a 5% performance improvement, while Blender showed an even greater performance bump of 11% above the 13700K. POV-Ray ended things on a mixed note, with a statistically irrelevant difference in the single-threaded test but a modest 8% improvement in the multi-threaded test.</t>
  </si>
  <si>
    <t>I’ll hold off breaking down a blow-by-blow comparison with the competing AMD chips, but suffice it to say that the Core i7-14700K performed well here. Its main competitor should have been the AMD Ryzen 7 7700X, but in truth the 7700X didn't come close to matching the 14700K in a head-on competition. Even in single-threaded scenarios that gave the 7700X the best possible chance to catch the 14700K (like in Cinebench), the 14700K was 8% faster.</t>
  </si>
  <si>
    <t>The three Ryzen 9 processors we have in the charts came closer to delivering viable competition against the Core i7-14700K, with the Ryzen 9 7950X and the Ryzen 9 7950X3D driving better performance in several tests. The Ryzen 9 7900X wasn’t able to pass the 14700K in any of the benchmarks, but it came much closer than the Ryzen 7 7700X, and the 7900X tied the 14700K in a few places. Only the 7900X is similar in price to the 14700K, though; the other two Ryzen chips are well more expensive, in the mid-$500s and mid-$600s, respectively, at this writing.</t>
  </si>
  <si>
    <t>Our use of the Nvidia GeForce RTX 3080 results in less variation when testing high-end CPUs, as most are able to draw peak performance out of the graphics card. In 3DMark’s Time Spy test, the Core i7-14700K was able to set a new record for us, though, with a score higher than even the Core i9-14900K.</t>
  </si>
  <si>
    <t>This excellent performance in 3DMark sadly doesn’t carry over to dominance with in-game benchmarks. In most tests, the 14700K turned in overall average results, with the most notable difference being a drop in performance in Total War Three Kingdoms. This was surprising, as the 14700K fell behind all of the other processors we tested including the aged AMD Ryzen 7 5700X.</t>
  </si>
  <si>
    <t>Given all of the other Intel processors big and small did better in this test, it seems likely something was throwing the results off slightly for the 14700K, but the result was repeatable. It could simply be that the processor was mistakenly using its E-cores too much instead of its P-cores in this specific game causing the change, but that's speculation.</t>
  </si>
  <si>
    <t>With all of the Intel processors in our test line up coming equipped with the Intel UHD Graphics 770, we again see results with little deviation. The same occurs on the AMD side of things, with all of those chips using the same IGP as well, except for the Ryzen 7 5700X, which doesn’t have an IGP.</t>
  </si>
  <si>
    <t>Performance as usual isn’t terrible for an integrated graphics solution, with all of the games we tested being playable at least at 720p resolution and some at 1080p. You wouldn’t want to run the latest AAA titles with these IGPs—that’s for sure—but with some older titles (or with bottomed-out graphics settings) you can scrape by with an enjoyable enough experience.</t>
  </si>
  <si>
    <t>Using a Kill-A-Watt meter, we measured the power draw of the test systems during select tests to roughly gauge overall power consumption.</t>
  </si>
  <si>
    <t>It should come as little surprise, but the Core i7-14700K draws a fair bit more power than the 13700K, and it comes close to matching the two Core i9s. Adding extra cores and cranking up the clock speed will do that to a chip, but we doubt many will care about a few extra watts being pulled if it means better performance, and it does.</t>
  </si>
  <si>
    <t>Heat was a deeply felt problem for the 14700K, though, as the processor hit its thermal limit while under heavy load and then thermal-throttled the clock speed back. You might have better luck with a triple-fan 360mm water cooler, but if this happened in our open-air test bed with a 240mm water cooler, then we don’t have high hopes for keeping it cool inside of a traditional case.</t>
  </si>
  <si>
    <t>Intel’s line of Raptor Lake Refresh processors has been a bit of a letdown with the Core i5 and i9 parts, but the Intel Core i7-14700K is an exception with legitimate improvements. Unlike the Core i5-14600K and the Core i9-14900K that had insignificant clock speed bumps with no real impact on performance, the Core i7-14700K makes a much more significant statement with its four additional cores.</t>
  </si>
  <si>
    <t>The improvements aren’t enormous in most cases and a bit less than we would hope for from a new architecture, but they are right in line with what we would like to see from a refreshed processor line: a modest but notable improvement without a price hike or a need to buy a new platform. It’s with the Core i7-14700K that Intel finally got the Raptor Lake Refresh right.</t>
  </si>
  <si>
    <t>Naturally, if you are on an older system with anything dated further back than an Intel 12th Gen processor, then upgrading to the likes of the Core i7-14700K would net you a huge performance boost. (It'll also require a new motherboard, of course.)</t>
  </si>
  <si>
    <t>If you are just gaming and have an 11th Gen Intel processor or perhaps a later AM4 processor like the Ryzen 7 5700X, you may want to consider holding off a bit longer. Those can still do well enough in those tasks, and we will likely see much more significant performance improvements than we are seeing here with the following generation. From a non-gaming standpoint and considering overall processor performance, however, upgrading now could easily be justifiable by the amount of added performance you will gain in various workloads.</t>
  </si>
  <si>
    <t>As for upgrading a current LGA 1700 system, we could see the Core i7-14700K as a smart upgrade option if you currently have any 12th Gen or 13th Gen Core i3 processors, or possibly from a 12th Gen Core i5 like the Intel Core i5-12600K. Again, purely for gaming, this isn’t much of an upgrade, as the 12600K is still an excellent gaming processor. However, those extra i7-14700K cores come in handy while multitasking, working in Photoshop, and rendering media tasks. If you’re running anything better than a 12th Gen Intel Core i5, then sit it out and wait for the next line of Intel chips to arrive.</t>
  </si>
  <si>
    <t>Intel’s Core i5-13600K has been a competitive processor since it launched last year, with speedy performance for an on-point price in its class. The chip has done so well that it appears Intel thought it would be smart to practically re-release that processor as the Intel Core i5-14600K. This 14th Gen refresh of the processor does come with a few advantages, including a marginally higher clock speed and a $10 lower MSRP of $319, but is it the best gaming chip of 2023 or just the same old chip with a new coat of paint? In truth, it’s the latter, except Intel didn’t even spring for the high-gloss stuff. We stand by our recommendation of the Core i5-13600K instead.</t>
  </si>
  <si>
    <t>Intel Core i5-14600K Review</t>
  </si>
  <si>
    <t>Saying that Intel's Core i5-14600K and the Intel Core i5-13600K are the same chip is true in almost every detail including their use of the 13th Gen "Raptor Lake" architecture. Both chips ship with six high-speed Performance cores and eight power-sipping Efficient cores. They also have 24MB of L3 cache each, along with 20MB of L2 cache. In terms of clock speed, the P-cores on both chips have a base clock of 3.5GHz and a max turbo of 5.3GHz with no change.</t>
  </si>
  <si>
    <t>The E-cores are also similar, with both chips' E-cores having a base clock of 2.6GHz. The only notable difference is that the Core i5-13600K’s E-cores can boost to just 3.9GHz whereas the Core i5-14600K is able to hit 4GHz with its E-cores. All of the secondary features of the chip are likewise unchanged, with both chips having support for DDR5 clocked at a max official speed of 5,600MHz and identical PCI Express and connectivity support.</t>
  </si>
  <si>
    <t>Both chips likewise come equipped with Intel’s UHD Graphics 770 integrated graphics processor (IGP). This IGP contains 32 execution units with eight shaders in each for a total of 256 shaders. The IGP also has 16 texture mapping units (TMUs) and eight render output units (ROPs), with the shader resources clocked at 1.5GHz on the Core i5-13600K and at 1.55GHz on the Core i5-14600K.</t>
  </si>
  <si>
    <t>The Intel Core i5-14600K was tested on a Gigabyte Z790 Aorus Master motherboard with a Cooler Master MasterLiquid PL240 Flux 240mm water cooler. The processor had access to 32GB of DDR5 RAM clocked at the processor’s max officially supported memory speed of 5,600MHz. The system was also equipped with an Nvidia GeForce RTX 3080 graphics card that was used for the gaming tests and as a display adapter for all non-gaming tests. The card was removed from the system for testing the processor’s integrated graphics, though.</t>
  </si>
  <si>
    <t>The system is powered by a SilverStone DA850 850-watt power supply and built into a Praxis Wetbench open-air chassis with a 1TB NVMe PCIe 4.0 SSD. All tests were performed inside of Windows 11 with the latest Windows updates.</t>
  </si>
  <si>
    <t>Bandwidth measurements for the 14600K were in range of the 13600K but didn’t show any significant difference between the two chips.</t>
  </si>
  <si>
    <t>Given the near identical clock speeds on the 14600K and 13600K, it’s not surprising that they performed near identically here, too. Bandwidth for the Core i5 chips was overall competitive with AMD’s Ryzen 5 and Ryzen 7 chips that were tested but fell short of competing with the faster Ryzen 9 processors in terms of cache bandwidth.</t>
  </si>
  <si>
    <t>The trend of the Core i5-13600K and the Core i5-14600K performing similarly continued in all of our processor benchmarks. We saw some small “wins” for both chips, though these likely were due to minor variations while running the tests. For example, the Core i5-14600K showed a 4% performance improvement in Cinebench’s multi-threaded test, but the Core i5-13600K was roughly 3% faster in Adobe Photoshop. It's not enough delta to draw any strong conclusions based on.</t>
  </si>
  <si>
    <t>Realistically, these results suggest what we already know from the specs: The Core i5-13600K and the Core i5-14600K are more or less the same chip in practical terms, even if the specs vary a smidge. Performance versus the AMD Ryzen 7 7700X and AMD Ryzen 5 7600X remained competitive, with the two Core i5 processors far ahead of their rivals in all tests except for Adobe Photoshop, which let the Ryzen 7 7700X have a rare win.</t>
  </si>
  <si>
    <t>Intel’s Core i5 processors are often favorites in the gaming community for their quick performance and relative budget prices versus i7 and i9 offerings. This holds up in our gaming tests. In 3DMark’s Time Spy test, the Core i5-14600K’s CPU subscore was notably behind the other Raptor Lake refresh chips, like the Core i7-14700K and the Core i9-14900K, but this didn’t carry over to in-game benchmarks.</t>
  </si>
  <si>
    <t>You'll find a few minor areas in the games we tested in which the faster processors, like the AMD Ryzen 9 7950X3D, the Intel Core i9-13900K and the Intel Core i9-14900K, gain a few small wins over the rest of the pack. This is notable in Marvel’s Guardians of the Galaxy for the Core i9-13900K, Total War Three Kingdoms for the Ryzen 9 7950X3D, and Bioshock Infinite for the Core i9-14900K.</t>
  </si>
  <si>
    <t>These wins, however, were slim, and the Core i5-14600K and the Core i5-13600K tied for first place against the faster and more expensive competition in all of the other tests. This suggests that so long as you have a graphics card on the level of the Nvidia GeForce RTX 3080 or anything slower, you really have no need to buy any of these faster and more costly processors for gaming and gaming alone. They're mainly relevant from a pure-gaming perspective if you're trying to compete in the upper echelon of esports with a high-refresh monitor and a top-end video card like the GeForce RTX 4090. (Of course, you might want the extra CPU horsepower for other non-gaming tasks, which is a whole other matter.) The Core i5-14600K and the Core i5-13600K will do just fine.</t>
  </si>
  <si>
    <t>The performance of the Intel UHD Graphics 770 on the Core i5-14600K is in line with the other previous-generation Intel processors we’ve tested, all of which use the exact same IGP. Here again the Core i9 processors showed a touch more performance but not enough to make a real difference.</t>
  </si>
  <si>
    <t>In truth, it’s unlikely that many will use the integrated graphics on these processors for gaming, but if you wanted to, these tests show you could actually game decently even without a GPU. Older games, like Bioshock Infinite and Tomb Raider, both of which were tested with their highest graphics preset, remained playable at 720p. Turning down settings slightly would likewise make them playable at 1080p. Naturally, the IGP is also perfectly workable for non-gaming graphics tasks.</t>
  </si>
  <si>
    <t>AMD’s Ryzen processors have performed better than Intel’s chips in terms of power consumption and heat generation in recent years, and this is notable in our charts. Intel was able to fight back against this somewhat with its Core i5 processors, though.</t>
  </si>
  <si>
    <t>The power consumption here was measured using a Kill-A-Watt wall meter and includes the total power consumption of the system as a whole, not just the processor. But this still gives us a rough idea of how each chip performs with everything else unchanged.</t>
  </si>
  <si>
    <t>AMD’s Ryzen 9 and Ryzen 7 chips might have handily undercut their Core i9 and Core i7 competitors in terms of power consumption, but Intel’s Core i5 processors put up a respectable fight against the Ryzen 7 and Ryzen 5 CPUs.</t>
  </si>
  <si>
    <t>The Core i5-14600K managed to pull less power overall while running the Adobe Premiere Pro PugetBench benchmark, though this was reversed when running Cinebench. Given the Core i5’s competitive performance compared with the Ryzen 7 7700X, we can clearly see that the Core i5-14600K and Core i5-13600K provide more efficiency overall. This is a bit less certain with the Ryzen 5 7600X, though, as its Cinebench power consumption was considerably lower.</t>
  </si>
  <si>
    <t>The Core i5-14600K and Core i5-13600K were some of the only processors we’ve tested in the last year that didn't hit their thermal limit under load. They were the only chips that didn't in this chart. Regardless, the Core i5-14900K hitting 89 degrees C is still quite hot, and that it ran a bit hotter than the 13600K is also disappointing. Realize, too, that this is under a 240mm liquid cooler that costs a significant fraction of the cost of this chip. No stock cooler comes in the box.</t>
  </si>
  <si>
    <t>All in all, the Core i5-14600K did exactly as we expected in testing, matching the Core i5-13600K in almost every way. However, the difference is so slim as to leave us questioning why we would recommend it over the previous generation. We can’t really see any advantage to owning the Core i5-14600K over the Core i5-13600K, and we actually can see some disadvantages to it.</t>
  </si>
  <si>
    <t>In terms of pricing, the Core i5-14600K has an MSRP that is $10 lower than the Core i5-13600K currently, but that doesn’t matter when the Core i5-13600K sells for even less from retailers at the time of writing. You could buy a Core i5-14600K for $319, or an identically performing, slightly less power-hungry, and mildly cooler Core i5-13600K for $285. Knowing all that, you have only one clear choice.</t>
  </si>
  <si>
    <t>You also have motherboard compatibility to consider, as the Core i5-13600K will also work on all Intel 700-series motherboards without issue, whereas a BIOS update might be required to make the Core i5-14600K run. We can’t really say the Core i5-14600K is a poor processor, as it performs just as well as the Core i5-13600K and beats several of its AMD competitors like the Ryzen 7 7700X. But, simply put, if you can buy the Core i5-13600K for less, then that is unquestionably the processor you should buy.</t>
  </si>
  <si>
    <t>Pros
 Powerful performance in its class
 Capable integrated graphics</t>
  </si>
  <si>
    <t>Cons
 Runs hot
 No meaningful change from Core i5-13600K in bench tests</t>
  </si>
  <si>
    <t>As the entry-level Core chip in Intel's 10th Generation lineup of desktop CPUs, the Core i3-10100 ($122) finds itself parachuting into a marketplace battlefield. AMD's Ryzen 3 3300X ($120) has been busy swatting members of Intel's current lineup of gaming-focused CPUs out of the sky on value, as well as in performance with lightly threaded games. So, how does the Core i3-10100 do in the face of such firepower? It takes cover...mostly.</t>
  </si>
  <si>
    <t>Intel Core i3 10100 Review</t>
  </si>
  <si>
    <t>The Core i3-10100 is sometimes slower than its predecessor, the Core i3-9100, and the 3300X has proven itself to be a four-core CPU that punches above its weight in popular games, making it a hot pick for cost-conscious PC builders and buyers. Unless you need onboard graphics or must be on Intel's LGA 1200 socket, the Ryzen 3 3300X is categorically a better choice (and if you do need onboard graphics, the $99 AMD Ryzen 3 3200G might finish the fight). Otherwise, in those limited scenarios, the Core i3-10100 fulfills its role within Intel's stack dutifully enough. The Ryzen 3 3300X and 3200G just do it better, for the money, in AMD's.</t>
  </si>
  <si>
    <t>To start off our discussion of the Intel Core i3 10100 and where it sits against AMD's lineup of entry-level CPUs, let's look at some of basic specs of both...</t>
  </si>
  <si>
    <t>The four-core/eight-thread Intel Core i3 10100 lands in the 10th Gen stack as Intel's entry-level Core CPU, the next step up from a Celeron or a Pentium. And at least on paper, it looks like an upgrade in every way from the Intel Core i3-9100 for the same price. On the street the processor is both widely available at the time of publish (not something we can say for the AMD Ryzen 3 3300X), and also going for cheaper than Intel's original recommended $122 selling price (between $110 and $120, depending where you shop).</t>
  </si>
  <si>
    <t>The chip also adds back in a critical feature that was missing from several 9th Generation Intel desktop chips, including the Core i3-9100: Hyper-Threading. The Intel Core i3 10100 now supports up to eight threads across its four cores, but, as we discovered in our benchmarking the return of that feature in 10th Generation (specifically at this tier of CPU), it may not be the welcome-back gift we were hoping for.</t>
  </si>
  <si>
    <t>Now it's time to talk about the LGA 1200-pound gorilla in the room. Sure, Intel's insistence on demanding yet another platform upgrade out of its users as a part of its move to 10th Generation in 2020 might make sense at the level of the $488 ($549 street) Intel Core i9-10900K, or even the midrange (around-$275) Intel Core i5-10600K, depending on the features you need. But for the Core i3 price tier? A new motherboard could end up costing more than the chip itself!</t>
  </si>
  <si>
    <t>As a part of the move from LGA 1151 to LGA 1200, the Intel Core i3 10100 is only compatible with motherboards that use one of the following new-for-2020 chipsets: Intel B460, H410, H470, or Z490. (It should also work with the LGA 1200-based boards for the coming 11th Generation "Rocket Lake" processors.) There are a number of budget-chipset options available in that lineup, but budget or otherwise, it's hard to stand up to what AMD is offering on platform compatibility these days.</t>
  </si>
  <si>
    <t>Just for starters, the AMD Ryzen 5 3400G, Ryzen 3 3200G, and Ryzen 3 3300X are all compatible with the same socket: Socket AM4. That same courtesy stretches up and down through many members of the Zen family, but for the sake of processors under $150, the difference between "upgrading today" and "not yet" can often hinge on the cost of a new motherboard between generations...or whether you need one at all.</t>
  </si>
  <si>
    <t>To offset some of the cost benefits either the AMD Ryzen 3 3100 or Ryzen 3 3300X might have over Intel at this price, the Core i3-10100 hits back with the inclusion of its UHD Graphics 630 integrated graphics processor (IGP), eliminating the need for a separate video card. This more fairly puts the Core i3-10100 in competition with the $99 "Zen+"-based AMD Ryzen 3 3200G or the around-$150 AMD Ryzen 5 3400G on either side, with their Radeon RX Vega 8 and RX Vega 11 IGPs, respectively. (These AMD chips, mind you, are thin on the ground at those prices in early 2021 due to supply issues.)</t>
  </si>
  <si>
    <t>Intel includes its familiar, basic stock cooler in every Core i3-10100 box, which makes sense at this CPU tier. Oftentimes, buyers of processors under $200 (and especially those purchasing CPUs with an IGP) just want something they can install in one shot and not have to think about. In that role, Intel's stock cooler handles the job just fine. Gamers might still want to saddle up with something slightly beefier, but it will do the job.</t>
  </si>
  <si>
    <t>We tested the Core i3-10100 on an Asus ROG Maximus XII Hero (Wi-Fi) motherboard, with 16GB of G.Skill memory clocked to 3,000MHz (for comparability with our earlier CPU reviews), and an Intel SATA boot SSD paired with an ADATA SATA M.2 secondary drive.</t>
  </si>
  <si>
    <t>All this was packed in ADATA's XPG Invader chassis, fitted with a Deepcool GamerStorm Captain 240 EX 240mm liquid cooler and a 750-watt Corsair power supply. For our gaming tests, we used an Nvidia GeForce RTX 2080 Ti, at Founders Edition clocks, as we have on all recent mainstream and high-end CPU reviews.</t>
  </si>
  <si>
    <t>We test CPUs using a variety of synthetic benchmarks that offer proprietary scores, as well as real-world tests using consumer apps like 7-Zip, and 3D games such as Far Cry 5. For chips at the tier of the Intel Core i3 10100, we also run several games on the IGP. Included in the charts below is a variety of like-priced competing and sibling AMD and Intel CPUs, as well as some much higher-end ones for context.</t>
  </si>
  <si>
    <t>The Intel Core i3 10100 isn't meant to be a multi-threaded rock star on this particular stage, but a few of the tests are still important metrics for users who perform single-threaded tasks often.</t>
  </si>
  <si>
    <t>On single-threaded tasks the Intel Core i3 10100 performed well, but oddly seemed to struggle against its predecessor, the Intel Core i3-9100, depending on the benchmark. Despite having four more threads to work with compared to the i3-9100, the i3-10100 couldn't beat the chip it's meant to replace regularly enough to walk out as a unanimous victor.</t>
  </si>
  <si>
    <t>That's to say nothing of the beating that the i3-10100 takes from the Ryzen 3 3300X. (In the Core i3's favor, you can actually buy one without hiring a search party to find it.) However, it does manage to keep pace with (or set a new one against) the Radeon Vega-IGP-equipped AMD Ryzen 3 3200G, depending on the run, and that chip might be considered a fairer comparison.</t>
  </si>
  <si>
    <t>Here's what we saw in our bank of gaming tests with our GeForce RTX 2080 Ti card running the show. This top-end consumer graphics card is the primary arbiter of performance at 4K with all of the CPUs that we have laid out below. At 1080p, though, the card gets out of the way a bit more and lets the CPU differences shine.</t>
  </si>
  <si>
    <t>Does the Intel Core i3 10100 do its job here (which is to say, powering games in 1080p and 4K at reasonably high frame rates)? Sure!</t>
  </si>
  <si>
    <t>Does the AMD Ryzen 3 3300X do it better at almost every turn? Also sure. And while some of the wins often come down to the indistinguishable wire on frames, factoring in the almost certainly mandatory cost of upgrading to an LGA 1200 motherboard (versus some of the cheapest B350 or B450 boards that are available), the price-to-performance ratio inevitably skews back to AMD's favor.</t>
  </si>
  <si>
    <t>As a low-end chip, the Intel Core i3 10100 is often looked at as both a chip that can power games alongside a discrete graphics card, as well as a chip that can run the show all on its own with the help of its onboard Intel UHD Graphics 630. We run lower end CPUs that have IGPs through a series of games tuned to either near-lowest, or the lowest, settings at 1,280 by 720 pixel resolution (720p), as well as at 1,920 by 1,080 pixels (1080p).</t>
  </si>
  <si>
    <t>Well...that's not great for Intel's Core i3. The Ryzen 3 3200G, while not comparatively the best deal against its older brother, the Ryzen 5 3400G, looks like a downright steal compared to the Core i3-10100, if you'll be relying on the AMD chip's Radeon Graphics IGP for gaming.</t>
  </si>
  <si>
    <t>The Ryzen 3 3200G, as its own budget gaming engine, regularly comes within spitting distance of hitting 60fps in 1080p, and it even manages to cross the boundary in Counter-Strike: Global Offensive, versus the Intel Core i3 10100's result of just 35fps in the same benchmark.</t>
  </si>
  <si>
    <t>The Night Raid 3DMark run shows just how much work AMD has put into elevating its APUs in the past several years from afterthoughts into serious contenders. Both the Ryzen 3200G and 3400G smash through this synthetic run, and provide one of the starkest examples of the limits of Intel's older UHD Graphics options in today's climate.</t>
  </si>
  <si>
    <t>While the Intel Core i3 10100 never crested above a balmy 46 degrees C during our testing, we should emphasize that our cooling solution was incredibly overkill for the job. We didn't run any tests on the stock cooler, since using that is outside of our standard testing regimen. However, as a four-core processor it's unlikely that the Core i3-10100 will be setting off alarms in your system anytime soon if you allow for even modest airflow.</t>
  </si>
  <si>
    <t>As the Core i3-10100 is a non-"K" chip—which is to say, "not overclockable"—we didn't get a chance to see what the Core i3-10100 could do without Intel's anti-overclocking shackles on its wrists. If you want to overclock a processor at this level, the Ryzen 3 3300X and its unlocked clock speed will be the way to go.</t>
  </si>
  <si>
    <t>As a chip meant to fill what is debatably one of the largest volume-seller roles in every chip launch—the entry-level option—the Intel Core i3 10100 shows just the tough spot that its 10th Generation desktop silicon has left Intel in price, value, and performance.</t>
  </si>
  <si>
    <t>The results above show off the pinnacle of what the Core i3-10100 should be capable of at stock, given the deluxe testbed it was slotted into, and it still came in well under the new standard set by AMD and its Zen-based CPUs and APUs.</t>
  </si>
  <si>
    <t>Granted, those chips were also tested on beefy AM4 motherboards attached to liquid cooling systems that cost as much as or more than the CPU—but we digress. If you want a chip that will far outstrip the Core i3-10100 in gaming results with a dedicated GPU, the Ryzen 3 3100 and Ryzen 3300X provide consistently faster competition in nearly every metric we test on.</t>
  </si>
  <si>
    <t>If money is the only thing on your mind (but you also gotta have Intel), we'd recommend putting your savings savvy to work before opting for the Core i3-10100 upgrade. If you have an older-generation board, pair it with an Intel Core i3-9100 instead, which in our tests was often just as good (and sometimes better) than the Core i3-10100 in multi-core runs. Or look further up the stack at a Core i5.</t>
  </si>
  <si>
    <t>As an IGP-equipped CPU for everyday work, the Core i3-10100 will serve its duties just fine, but as a "gaming" solution, it left us wanting. The Ryzen 3 3200G with its Radeon RX Vega 8 graphics far outstripped the capabilities of the Core i3-10100's UHD Graphics in IGP testing, and that's to say nothing of the smackdown we saw out of Vega 11 with the Ryzen 5 3400G.</t>
  </si>
  <si>
    <t>Perhaps Intel's 11th Generation Core "Rocket Lake" desktop CPUs, likely appearing in March 2021, will see a low-end renaissance for Intel and its new processors. But until then, we'd recommend staying the course with AMD at this price point, and going with any of the options mentioned above before sticking on the Intel Core i3 10100. They're worth the hunt.</t>
  </si>
  <si>
    <t>Pros
 Runs cool
 Has integrated graphics, versus non-G-series AMD Ryzens
 Here in early 2021, you can buy one without a search party</t>
  </si>
  <si>
    <t>By design, Intel’s Core i5 processors are never the fastest CPUs on the market, but they are consistently are one of the best choices for smart, value-minded PC gaming. That’s to be expected with each new release, as these chips aim to provide solid performance, but at a lower price than Intel’s higher-end Core i7 and Core i9 chips. The new 13th Gen "Raptor Lake" Core i5-13600K, priced at $329, holds true to form, even exceeding our expectations for a Core i5. Unless you are on a tight budget or have oodles of cash to spend, it’s hard to recommend buying anything else if you're willing to go with Intel's LGA 1700 platform for your next gaming-first PC. For that, we award the Intel Core i5-13600K our Editors' Choice laurel for mainstream gaming CPUs.</t>
  </si>
  <si>
    <t>Intel Core i5-13600K Review</t>
  </si>
  <si>
    <t>Architecturally, Intel’s 13th Gen Raptor Lake Core processors are not new; Raptor Lake is a direct evolution of Intel’s 12th Gen Core architecture, better known as "Alder Lake." Alder Lake itself was revolutionary, introducing the use of two distinct CPU core types inside of a single processor.</t>
  </si>
  <si>
    <t>Intel defines the cores used inside of these chips as high-octane Performance cores (P-cores) or lower-power Efficient cores (E-cores). The P-cores are the real backbone of the design, with all 12th Gen and 13th Gen processors having at least some P-cores. The E-cores have so far been more selectively allocated in certain chip models. Many Alder Lake processors didn’t have any E-cores, but those that did gained a major performance boost in some usage cases from the extra cores onboard.</t>
  </si>
  <si>
    <t>Just like Alder Lake, Raptor Lake continues to use this design, with the most notable change being an increase in core counts, clock speeds, and cache. The Core i5-13600K ships with six P-cores that can operate at up to 5.1GHz, and it also has eight E-cores that top out at 3.9GHz. The P-cores also support Hyper-Threading technology, to further boost multi-threaded performance.</t>
  </si>
  <si>
    <t>The last-gen Core i5-12600K also shipped with six Hyper-Threaded P-cores that were clocked just slightly lower at 4.9GHz. But the Core i5-12600K had just four E-cores, clocked at 3.6GHz. The increase in clock speed helps the Core i5-13600K some, but clearly most of the performance boost inherent in the Core i5-13600K comes from its doubling of the count of E-cores.</t>
  </si>
  <si>
    <t>It’s also notable that the Core i5-13600K has 24MB of L3 cache, 4MB more than the Core i5-12600K. That’s in addition to 20MB of L2 cache, which is slightly more than double the 9.5MB of L2 cache found on the Core i5-12600K.</t>
  </si>
  <si>
    <t>Other than that, there are only a few minor changes between the processors. The other changes inherent in the Core i5-13600K is a faster DDR5 memory controller that supports DDR5 up to 5,600MHz. Also, it has a negligibly higher-clocked integrated graphics processor (IGP) that runs just 50MHz faster. The IGP itself didn’t change, though; both come equipped with an Intel UHD Graphics 770 IGP. The Core i5-13600K does have a higher power limit of 181 watts (181W) compared to the Core i5-12600K, but with the increase in core count this is not surprising.</t>
  </si>
  <si>
    <t>For all its positive attributes, there is at least one somewhat concerning factor we should point out: the processor’s price. With an MSRP of $329, the Core i5-13600K costs $40 more than its predecessor did at launch. (The Core i5-12600K launched at $289.) Not taking performance into consideration, it’s disheartening to see the entry price for any Core i5 processor, even a deluxe, unlocked "K" one, now sitting north of $300.</t>
  </si>
  <si>
    <t>The big concern we have here: The climbing price of Core i5 processors will also likely mean budget-friendly options released further down the road will also cost more. This is a trend we have seen far too much of in recent years, and Intel certainly isn’t alone here, but that doesn’t counter our disappointment at this generational price increase.</t>
  </si>
  <si>
    <t>We tested the Core i5-13600K on our recently refreshed LGA 1700 test bed. It uses a Gigabyte Z790 Aorus Master motherboard with two 16GB sticks of DDR5 RAM in a dual-channel configuration operating at 5,600MHz. All of the CPUs tested are paired with an equal quantity of RAM clocked at each CPU's highest officially supported RAM clock speed (5,200MHz for all Ryzen 7000 processors, 4,800MHz for all Alder Lake processors).</t>
  </si>
  <si>
    <t>All processors are cooled by a Cooler Master MasterLiquid PL240 Flux 240mm water cooler, and each system is powered by a SilverStone DA850 PSU. To minimize the impact of heat on the test systems, we employ a Praxis Wetbench open-air chassis. All benchmarks are run under Windows 11, and an Nvidia GeForce RTX 3080 Founders Edition graphics card is used for all tests except the integrated graphics tests.</t>
  </si>
  <si>
    <t>Though the Core i5-12600K is the direct predecessor of the Core i5-13600K, this new processor lines up closer in spec to the Core i7-12700K, which is closer in core count, cache amount, and power limit. Comparing AMD’s AM4 processors to Intel’s new Raptor Lake processors is difficult, as the two companies now use very different designs but price-wise, the AMD Ryzen 7 7700X costs a fair deal more than the Core i5-13600K. Lets see if it’s worth that extra cost. (Spoiler: It’s not!)</t>
  </si>
  <si>
    <t>Intel may have increased the size of the L2 caches on its Raptor Lake processors, but their overall speed has not improved much. Read and write performance of the L2 cache is up slightly versus the Core i5-12600K, but overall performance in this area lags far behind AMD. The larger size of the L2 cache should still help performance, though, as it reduces the chance that the processor will need to go to the L3 cache or system memory for data.</t>
  </si>
  <si>
    <t>In contrast to the L2 cache performance, the L3 cache is surprisingly fast, and it actually manages to outperform the L2 cache in raw bandwidth. Memory bandwidth is also excellent. The DDR5 in this test system is clocked slightly higher than the DDR5 used with the competing AMD AM5 processors, but only by a mere 8%, which means the far larger gap in performance we see in this chart is due at least in part to the performance of the memory controller and not just the RAM itself.</t>
  </si>
  <si>
    <t>Arguably, the Core i5-13600K makes the best argument so far for Intel’s new processor-design philosophy. Those smaller, lower-performance E-cores are cheaper to produce than the big cores by design, but they still pack some serious firepower. This is made clear by the Core i5-13600K’s CPU test results.</t>
  </si>
  <si>
    <t>In most of the CPU tests, the Core i5-13600K handily outperforms the Core i7-12700K. The Core i7-12700K entered the market at $409 last year and has almost as many cores, with a total of 12 (eight P-cores, four E-cores). The Core i5-13600K costs $80 less with two fewer P-cores, twice as many E-cores, and 8MB more L2 cache.</t>
  </si>
  <si>
    <t>Given this information, it seemed likely that these processors would trade places, depending on the test, but instead the Core i5-13600K performs better in every test. It doesn't win by a wide margin in some tests, but it does win. The Core i5-12600K, for its part, was left in the dust, and the Core i5-13600K even manages to perform slightly better than the 16-core Ryzen 9 7950X in a few tests. (That said, the Core i5 lost to the 16-core/32-thread Ryzen 9 7950X badly in most tests, as you'd expect.)</t>
  </si>
  <si>
    <t>AMD’s Ryzen 7 7700X is a more evenly matched opponent for the Core i5-13600K, but here Intel has some notable advantages. The Core i5-13600K beats the Ryzen 7 7700X in seven out of eight tests, though again some of these are by slim margins. The one test where the Core i5-13600K doesn't post a better score is in Adobe Photoshop, a slim win for the Ryzen 7 7700X. If you factor in that the Ryzen 7 7700X costs $170 more than the Core i5-13600K, then it becomes difficult to argue in favor of the Ryzen 7 7700X.</t>
  </si>
  <si>
    <t>Gaming is traditionally a strong point for Intel’s Core i5 processors. They may not be the fastest processors money can buy, but they typically perform well enough so as to not seriously bottleneck the graphics card. In general, this is what we see with the Core i5-13600K paired with our Nvidia GeForce RTX 3080 benchmark card.</t>
  </si>
  <si>
    <t>In a few cases (Bioshock: Infinite, Marvel’s Guardians Of The Galaxy), the Core i9-13900K shows a slight performance advantage, but these advantages are trivial and selective. It’s hard to make a strong argument for a more powerful processor for your gaming PC with such negligible upside gained for much more money.</t>
  </si>
  <si>
    <t>Indeed, as far as gaming is concerned, it’s hard to make a strong argument for any of the processors in the chart above except the Core i5-13600K and the AMD Ryzen 7 5700X. The Core i5 hangs with the best of them and is priced lower than most of its competition. Its direct predecessor is available for $40 less, and the Ryzen 7 5700X starts at $299, but both of those also come with a sizable drop in performance. The AMD Ryzen 7 5700X, for its part, is a bit slower in most games, but it also cheaper, making it a strong budget option if the AMD AM4 platform (and, maybe reusing some DDR4 memory) is the best option for you.</t>
  </si>
  <si>
    <t>The integrated graphics test results are becoming rather predictable for us at this point, as Intel is utilizing the same IGP on all of the 12th and 13th Gen Intel Core chips tested. The clock speed that the IGP operates at varies from chip to chip, and the new Raptor Lake IGPs are likely benefiting from the faster memory controller built into the CPU. But fundamentally, they are the same. As a result, these chips fall neatly in line in most tests.</t>
  </si>
  <si>
    <t>Intel's Core i5-13600K's IGP does demonstrate a modest performance gain over its direct predecessor in most tests, but it is outpaced by the Core i9-13900K's IGP in all tests. The one exception where the Core i5-13600K performs slower than the Core i5-12600K is in Tomb Raider, which appears to stress the CPU more. This enables the Core i5-12600K to pull ahead, not because it has the fastest CPU in the bunch, but because its slower CPU doesn’t get quite as hot, allowing the IGP to run better, with more thermal headroom.</t>
  </si>
  <si>
    <t>We monitor the power consumption of the entire system during a few tests to garner a rough idea of the processor’s power consumption. The number reported is the peak power consumption shown during that test as read at the wall by a Kill-A-Watt meter.</t>
  </si>
  <si>
    <t>Overall, the Core i5 shows excellent power consumption readings during our tests. It peaks at 471W during our Adobe Premiere test, which is the lowest of any of the CPUs we tested for comparison. Intel's Core i5 pulls slightly more power in the Cinebench test than the competing Ryzen 7 7700X, but it also performs slightly better in that test, which makes this a rather mixed result.</t>
  </si>
  <si>
    <t>The Core i5-13600K’s thermal performance is also excellent relative to its overall speed. All of these CPUs were tested using the same CPU cooler and with a fresh application of thermal paste, so none of them has an unfair advantage. Though the Core i5-13600K does run considerably hotter than its predecessor, it also runs significantly cooler than the Core i7-12700K, which it marginally outperforms. This leaves the door open to some amount of overclocking, as the Core i5-13600K’s thermal ceiling is 100 degrees C—just like the Core i9-13900K.</t>
  </si>
  <si>
    <t>Intel's relative price increase with the Core i5-13600K is unwelcome. But we’ve run our tests and cannot deny that the Core i5-13600K still offers exceptional performance for what you pay. Sure, it isn't as fast as the Core i9-13900K or the AMD Ryzen 9 7950X in CPU tests (those flagships have a big core-count advantage), but in games with an Nvidia GeForce RTX 3080—or anything weaker. really—it is more than a match for these two higher-end CPUs.</t>
  </si>
  <si>
    <t>When it comes to the more immediate competition, like the AMD Ryzen 7 7700X, the Core i5-13600K places AMD in a rather difficult situation. The AMD Ryzen 7 7700X is simply slower than the Core i5-13600K, and it costs $70 more too! Even with a price drop to match the Core i5-13600K, the Core i5 remains the better option. Unless AMD wants to cut the Ryzen 7 7700X to cost less than the Core i5-13600K, it is going to be a very tough sell. The Ryzen 5 7600X, which we haven’t finished testing yet, may fare better in a relative sense, as it is priced lower. However, for now, our main recommendation to most gamers is going to be to buy an Intel Core i5-13600K.</t>
  </si>
  <si>
    <t>Pros
 Strong performance for a midrange CPU
 Competitively priced
 Generous core count for the money
 Heat stayed in check under stress, albeit with a 240mm water cooler</t>
  </si>
  <si>
    <t>Cons
 Price higher than equivalent last-gen chip
 Power-hungrier than before
 Runs hotter than Core i5-12600K</t>
  </si>
  <si>
    <t>While status seekers crave the Core i9, Intel's Core i7 processors are often the best values among Team Blue's desktop chips. Though they don't have quite as much multithreaded processing power, Core i7 CPUs pack some serious punch at lower prices than their Core i9 cousins. This often makes them highly recommendable within a given processor generation, and this is exactly where we find ourselves with the Core i7-13700K ($419). While it's not the absolute fastest mainstream desktop chip, and certainly not the cheapest, it occupies a value high point in the silicon market—one that AMD is struggling to counter—earning it our Editors' Choice award for enthusiast desktop processors.</t>
  </si>
  <si>
    <t>Intel Core i7-13700K Review</t>
  </si>
  <si>
    <t>Intel's 13th Generation "Raptor Lake" architecture doesn't differ significantly from its 12th Gen "Alder Lake" platform. The latter was a revolutionary design with the introduction of a new multicore approach that mixed high-performance P-Cores and high-efficiency E-Cores in a configuration akin to ARM's "big.Little" design philosophy. This worked so well for Intel that with Raptor Lake, the company essentially opted for more of the same, boosting the number of cores in the split-level configuration.</t>
  </si>
  <si>
    <t>In other words, we're still looking at Performance cores and Efficient cores; we just have more of them now. The previous-generation Intel Core i7-12700K shipped with eight P-Cores and four E-Cores, while the Core i7-13700K steps up to eight apiece. Intel did change a few more things under the hood with Raptor Lake, boosting the overall amount of cache and pushing clock speeds a bit higher, but the increased core count is by far the most significant difference.</t>
  </si>
  <si>
    <t>That's not to say the increase in clock speed is chopped liver. The Core i7-13700K's Performance cores have a max turbo speed of 5.4GHz, versus 5.0GHz for the Core i7-12700K. The Efficient cores get a similar 400MHz hike, with the E-Cores clocked at 4.2GHz versus 3.8GHz for the Core i7-12700K's. That will certainly help the Core i7-13700K in our upcoming benchmarks, especially the single-threaded tests.</t>
  </si>
  <si>
    <t>It's interesting to note that the new CPU's base clocks are slightly lower than its predecessor's, but realistically this doesn't mean much. Modern processors almost always operate over their base clock speeds when under load, usually running closer to their max turbo speeds. The lower base clocks would only be a factor if the turbo boost functionality was disabled, which would basically defeat the purpose of testing, so it's not something we're going to do.</t>
  </si>
  <si>
    <t>The Core i7-12700K and Core i7-13700K have identical integrated graphics processors (IGPs), denoted as Intel UHD Graphics 770. This graphics solution has 32 execution units (EUs) and operates at 1.5GHz in the Core i7-12700K, with the Core i7-13700K a step higher at 1.6GHz. Raptor Lake processors also support DDR5 RAM speeds up to 5,600MHz, which should give the integrated graphics a boost from the 4,800MHz ceiling of Alder Lake (assuming you pair your chip with appropriately speedy RAM and configure the memory speeds thus).</t>
  </si>
  <si>
    <t>One thing to note: Due to the Intel Core i7-13700K's high power draw (more about that later in the review), it does not come with a stock cooler, air or otherwise; most high-end CPUs these days make you bring your own, too. As our standard 240mm water cooler is unable to handle keeping the Core i7 cool under its thermal limit at full load, it's doubtful any current stock cooler would be sufficient for the task. If you don't have a compatible LGA1700-socket liquid cooler on hand, you'll want to factor that cost into the equation here. That said, competing Ryzen 9 chips like the 7900X and 7950X also require you to supply your own cooler.</t>
  </si>
  <si>
    <t>We tested the Intel Core i7-13700K on a Gigabyte Z790 Aorus Master motherboard with two 16GB sticks of DDR5 memory in a dual-channel configuration. The RAM was operated at the Core i7-13700K CPU's maximum officially supported speed of 5,600MHz. Other non-Raptor Lake CPUs we tested were operated at lower memory speeds according to their respective supported maximums.</t>
  </si>
  <si>
    <t>A 240mm Cooler Master MasterLiquid PL240 Flux water cooler kept the chip from overheating. Power came from a SilverStone DA850 PSU, and all tests were performed under Windows 11. An open-air Praxis Wetbench chassis was used to house all the parts during testing.</t>
  </si>
  <si>
    <t>The Core i7-13700K's price and performance put it in a fiercely competitive group. Arguably its strongest rival is the AMD Ryzen 9 7900 (which we've tested and are in the process of reviewing), which has an MSRP just $10 higher, at $429. However, the AMD Ryzen 9 7950X could equally well claim that position, as it's probably the closest to the Core i7-13700K in overall performance.</t>
  </si>
  <si>
    <t>The older Core i5-12600K, Core i7-12700K, and AMD Ryzen 7 5700X don't threaten the Core i7-13700K's performance, but they're still speedy CPUs worth keeping in mind as they're available at steep discounts now that they're no longer the latest and greatest.</t>
  </si>
  <si>
    <t>The AIDA64 memory and bandwidth test is a useful tool that lets us gauge the amount of bandwidth available to the processor. Though the test scores here aren't directly indicative of real-world performance for any specific applications, the information can help us to understand the other test scores.</t>
  </si>
  <si>
    <t>Memory bandwidth on the Core i7-13700K is plentiful, thanks to the use of DDR5 memory clocked at 5,600MHz. The AMD chips here support DDR5 speeds up to 5,200MHz, but it's notable that the 12th Generation Intel processors limit DDR5 to 4,800MHz and still have more memory bandwidth than AMD. AMD reverses this situation with generally better L2 and L3 cache performance, which is arguably more important.</t>
  </si>
  <si>
    <t>The Core i7-13700K started off impressively in our synthetic benchmarks with Cinebench scores (single-threaded and multithreaded) significantly higher than those of its closest-priced AMD competitor, the Ryzen 9 7900. The 13700K CPU wasn't nearly as fast as AMD's Ryzen 9 7950X in Cinebench multithreaded, but, at $699, the latter costs considerably more. Given that, we'd expect to see the 7950X perform better in every test, but that wasn't quite the case. The Core i7-13700K beat it in single-threaded Cinebench, for one.</t>
  </si>
  <si>
    <t>In our PugetBench-plugin tests using Adobe's popular Photoshop and Premiere Pro, the Core i7-13700K actually traded blows with the Ryzen 9 7950X, winning on one of the two. Typically we'd consider this a draw, but considering their very different prices, the Intel chip is clearly the better value option here. We also saw the Core i7-13700K outpace the Ryzen 9 7950X in our HandBrake and single-threaded POV-Ray tests, though the AMD processor posted countering wins with faster Blender and multi-threaded POV-Ray scores.</t>
  </si>
  <si>
    <t>Overall, the Core i7-13700K didn't outright beat AMD's best Ryzen 9 in terms of performance, but it's crystal clear that it's the better value. It significantly outpaced the similarly priced Ryzen 9 7900 in most tests, with the latter's value equation helped only slightly by the decent stock cooler that AMD ships with it. However, the performance delta was so great that the Ryzen 9 7900 really doesn't compete with the Core i7-13700K.</t>
  </si>
  <si>
    <t>The older Core i7-12700K and the Core i5-13600K are both really more comparable with the Core i7-13700K. And seeing as both have price tags closer to $300, that fact gives you at least a financial incentive to opt for them, even though the Core i7-13700K is clearly faster.</t>
  </si>
  <si>
    <t>Paired with an Nvidia GeForce RTX 3080 GPU, the Core i7-13700K proved one of the best gaming processors we've tested to date. It was notably faster than most of the other tested chips in F1 22 (the AMD Ryzen 9 7950X3D was quicker at 1080p, but only by an amount within the margin of error). The Core i5-13600K managed to hold its own against the Core i7-13700K, and it and the Ryzen 5 7600 were even slightly better with the resolution turned up to 4K, though the difference was again margin-of-error material. The bottom line is that the Core i7-13700K closely matches or beats out most other mainstream or high-end chips regardless. You'll likely only see slight advantages from chips like the 3D V-cache-enabled AMDs with GPUs higher-end than the already elite RTX 3080.</t>
  </si>
  <si>
    <t>In Marvel's Guardians of the Galaxy, the Core i7-13700K didn't fare quite as well, falling a few frames behind the older Alder Lake processors as well as (more predictably) the Intel Core i9-13900K and the AMD Ryzen 7 7700. The trend continued with Total War: Three Kingdoms, with the Core i7-13700K once again bested by all the 12th Gen Intel chips and more of the Ryzen 7000 series as well. Again, most of the differences fell within the margin of error, though the Ryzen 9 7950X3D clearly demonstrated its supremacy, finishing 4% ahead of the Core i7-13700K. If you have a very high-end GPU and differences in frame rate of 5% or so are your concern, you may want to look at one of the AMD gaming-focused specialty chips to squeeze out every last drop.</t>
  </si>
  <si>
    <t>The Core i7-13700K did better in Bioshock Infinite, once again coming close to the top of the pack. The Core i9-13900K copped the gold medal here, but the Core i7-13700K was clearly second-best. It was also fastest in Tomb Raider, except at 4K resolution where the Ryzen 9 7950X3D again made its presence known by a few frames.</t>
  </si>
  <si>
    <t>Integrated graphics are often overlooked with processors like these, but they're perfectly well suited for any task apart from running modern games with high levels of graphics detail. The Core i7-13700K's Intel UHD Graphics 770 benefit from slightly higher clock speeds and faster RAM that gives it an edge over older Alder Lake parts, but that's not all that matters when it comes to gaming.</t>
  </si>
  <si>
    <t>In F1 22, the red team headed by the Ryzen 9 7950X3D held a slight advantage, but the Core i7-13700K did finish ahead of all the older Alder Lake chips. This situation changed drastically in Total War: Three Kingdoms, where the Core i7-13700K outpaced everything except the Core i9-13900K. AMD's IGP didn't stand a chance here.</t>
  </si>
  <si>
    <t>The Core i7-13700K's IGP was once again the fastest in Bioshock Infinite, but the older Core i7-12700K and Core i5-12600K took a notable and unexpected lead in Tomb Raider. Those processors' IGP is identical to the new Core i7's except for the latter's slightly higher clocks and faster RAM, which suggests their victory was due to optimization issues. Nonetheless, the Core i7-13700K did beat AMD in all these tests except F1 22.</t>
  </si>
  <si>
    <t>Frame-rate watchers are inclined to view these processors' integrated graphics as unusable for gaming, but it's important to keep in mind that we saw playable frame rates from most of these CPUs in all tests at 720p. Even the AMD chips, which struggle in some games, can run old games like Tomb Raider or Bioshock Infinite if you don't crank resolution or graphics settings too high. Though gaming will undeniably be much better with a discrete GPU, you can still have a relatively enjoyable gaming experience with one of these processors as long as you accept its limitations and stick to games for which it's suited.</t>
  </si>
  <si>
    <t>We test components' power consumption using a Kill-A-Watt wall meter to measure the power draw of the test system as a whole. Since the only component that's changed in these tests is the CPU, the difference in total power consumption is mostly due to that part alone, though comparisons between AMD and Intel must be taken with a grain of salt as we can't test them on the same motherboard.</t>
  </si>
  <si>
    <t>The Core i7-13700K is notably power-hungry, drawing 364 watts (W) of total system power in Cinebench and 544W in Adobe Premiere. That's more than any of the AMD processors and all the Intel competitors except the Core i9-13900K. However, its power draw in Cinebench was only 1 watt more than the Core i7-12700K's, which is superb given the increase in core count.</t>
  </si>
  <si>
    <t>Like most modern high-end processors, the Core i7-13700K hits its thermal limit, in this case 100 degrees C, while under heavy load. This would make overclocking the processor difficult without substantial cooling. Undervolting the chip to reduce heat and help reduce thermal throttling could be beneficial, however.</t>
  </si>
  <si>
    <t>Intel's Core i7-13700K may be power-hungry, but it also delivers thrilling performance for an appropriate price. After looking over the market and comparing its benchmarks to its competitors', the CPU is in a close-to-unassailable position at this moment in the around-$400 zone.</t>
  </si>
  <si>
    <t>You always have the option to spend more and go faster with a Core i9, or to do the opposite of that and buy something more affordable that's a bit slower. Most everyday users would be fine doing the latter, as the Core i5-13600K and older Core i7-12700K offer excellent multithreaded performance, too. But if you're looking to get the best processor you can for around $400, and have factored in the CPU-cooler situation, we can say without hesitation that the Editors' Choice-award-winning Core i7-13700K is it.</t>
  </si>
  <si>
    <t>Pros
 Excellent performance for the price
 Easily outpaces similarly priced competitors
 Integrated graphics suitable for office work and old games</t>
  </si>
  <si>
    <t>Cons
 Runs hot
 Power-hungry
 Doesn't include a stock cooler</t>
  </si>
  <si>
    <t>Just weeks prior to this review, AMD managed to claim the processor performance crown from Intel with its Ryzen 9 7950X, which has been the world’s fastest consumer-oriented processor for that short period of time. Unfortunately for AMD, Intel never sits still. Now, with the launch of the 13th Generation "Raptor Lake" Core i9-13900K, Intel is taking back the crown.</t>
  </si>
  <si>
    <t>Intel Core i9-13900K Review</t>
  </si>
  <si>
    <t>Intel Core i9 13900K</t>
  </si>
  <si>
    <t>Intel’s approach with the Core i9-13900K differs significantly from the path AMD takes with its new Zen 4 processors. Whereas AMD's Zen 4 design is a drastic departure from its Zen 3 architecture, Intel's Raptor Lake design is an iteration on the Alder Lake that preceded it—AMD is pushing performance and efficiency with fewer cores, while Intel is piling them on, and to great effect. Still, the new Core i9 doesn’t manage to be quite better in all areas, particularly in heat and power consumption. But if getting the fastest performance possible is your top priority, then the $589 Core i9-13900K is unquestionably the best processor you can buy, earning it our Editors' Choice award.</t>
  </si>
  <si>
    <t>Intel’s 12th Gen processor line, better known as “Alder Lake,” marked a significant change in the way the company builds its processors. Traditionally, Intel has only utilized a single CPU architecture, but with Alder Lake, it essentially adopted Arm’s big.LITTLE design philosophy. Inside of high-end Alder Lake processors are high-performance CPU cores named P-Cores, and smaller, more energy-efficient cores known as E-Cores.</t>
  </si>
  <si>
    <t>The core concept of this design is to improve energy efficiency by running low-priority, low-performance tasks on the E-Cores and running performance-hungry workloads on the P-Cores. That’s far from the only benefit of this design, however, as all of the cores can be used at the same time.</t>
  </si>
  <si>
    <t>The extra E-Cores, which simply weren’t present on 11th Gen processors, give a significant performance boost to all of the processors that contain them. While not all Alder Lake processors contain E-Cores—and the E-Cores aren't as powerful as their P-Core counterparts—the ones that do contain E-Cores are notably faster, thanks to their higher overall core count.</t>
  </si>
  <si>
    <t>When it comes down to it, Alder Lake of 2021 and Raptor Lake of 2022 aren’t all that different, which is why it was important to go over Alder Lake first. Intel made a few subtle changes under the hood, but by far the most notable change is a significant increase in core count. Whereas the Alder Lake Core i9-12900K has eight P-Cores and eight E-Cores, the new Core i9-13900K contains eight P-Cores and 16 E-Cores.</t>
  </si>
  <si>
    <t>Intel increased the size of the L3 and L2 caches on the Core i9-13900K as well, giving it 36MB of L3 cache and 32MB of L2 cache. The Core i9-12900K’s L3 cache pool isn’t much smaller at 30MB, but its L2 cache is significantly smaller at just 14MB. Clock speeds have also increased on both types of processor cores, with Core i9-13900K’s P-Cores operating 600MHz faster than the P-Cores in the Core i9-12900K, and the E-Cores on the Core i9-13900K operating 400MHz higher.</t>
  </si>
  <si>
    <t>Last but not least, the maximum supported memory speed has also increased from 4,800MHz on Alder Lake to 5,600MHz on Raptor Lake.</t>
  </si>
  <si>
    <t>Altogether, Raptor Lake is clearly not a significant departure from Alder Lake in terms of overall design. Instead, Raptor Lake derives most of its performance gains from simply running faster and having more cache and cores to do the work.</t>
  </si>
  <si>
    <t>As you likely expect and will soon see, this is a very effective way to boost performance if done correctly, and Intel has certainly managed to do it the right way. One last key detail that determines this, which we haven’t brought up until now, is power.</t>
  </si>
  <si>
    <t>The more power a processor requires, the hotter it’s going to run, and that can cause all sorts of performance problems. Adding more cores simply wouldn’t help much if the chip consumes a great deal more power and is constantly overheating.</t>
  </si>
  <si>
    <t>Somewhat surprisingly given the increase in resources, the Core i9-13900K is not radically more power-hungry than its predecessor. It consumes more power and it certainly runs hotter than we’d like, but neither of these points are problematic enough to keep the processor from outperforming everything else in our charts.</t>
  </si>
  <si>
    <t>The Core i9-13900K contains an integrated graphics processor (IGP) that is identical to the one found inside many Alder Lake processors, including the Core i9-12900K. The Intel UHD Graphics 770 contains 32 execution units, or EUs, and it operates at 1.65GHz inside of the Core i9-13900K, an increase of 100MHz over the Core i9-12900K.</t>
  </si>
  <si>
    <t>Raptor Lake processors will run just fine inside of existing Alder Lake motherboards, but Intel also launched a new Z790 chipset for Raptor Lake, too.</t>
  </si>
  <si>
    <t>The Z790 chipset is able to support an additional eight PCI-E 4.0 lanes than Z690, and it also can support an extra USB 3.2 Gen 2x2 port. The chipset’s integrated Wi-Fi controller is now based on an Intel Killer Wi-Fi 6E design as well.</t>
  </si>
  <si>
    <t>We tested the Core i9-13900K on a Gigabyte Z790 Aorus Master motherboard with two 16GB sticks of DDR5 memory in a dual-channel configuration. This RAM was operated at the Core i9-13900K’s maximum officially supported memory speed of 5,600MHz. Other tested CPUs were operated at lower RAM speeds according to their respective supported maximums.</t>
  </si>
  <si>
    <t>A Cooler Master MasterLiquid PL240 Flux 240mm water cooler was utilized to keep the chip from overheating. Power came from a SilverStone DA850 PSU and all tests were performed inside Windows 11. An open-air Praxis Wetbench was used to hold all of the parts during testing.</t>
  </si>
  <si>
    <t>For the game tests with a graphics card, we used an Nvidia GeForce RTX 3080 Founders Edition. This was also used in the system during all CPU and power tests as a display adapter. The card was only removed while testing the CPU’s integrated graphics.</t>
  </si>
  <si>
    <t>AIDA64’s memory and cache bandwidth test is a useful tool for gauging the capabilities of processors. Keeping a processor fed with data is essential to maximizing its performance and preventing stalls, but these numbers need to be considered carefully. Different processor designs respond differently to changes in cache size and memory bandwidth.</t>
  </si>
  <si>
    <t>Due to its higher supported memory speeds, the Core i9-13900K’s memory bandwidth was the highest out of all chips that we tested. The processor also showed excellent L1 cache bandwidth that was drastically better than Core i9-12900K. The Core i9-13900K’s L2 cache performance wasn’t great though, and lagged behind AMD’s Ryzen 9 7950X.</t>
  </si>
  <si>
    <t>When it comes to raw CPU performance, the Core i9-13900K was able to outperform all of the competing CPUs in our charts in nearly all tests. AMD’s Ryzen 9 7950X gave the Core i9-13900K a run for its money and came close to matching it in some tests, and it pulled ahead to secure a slim win on our Adobe Premiere Pro test. Nonetheless, in terms of pure CPU performance, the Core i9-13900K is unquestionably the better of the two chips.</t>
  </si>
  <si>
    <t>In game tests, there are a lot more variables that come into play, and the Core i9-13900K doesn't really stand out from the pack. We should mention that there is likely a glitch behind our 3DMark test results, as there isn’t any reason the Core i9-12900K should be faster in that test. The rest of the test scores are more sensible though.</t>
  </si>
  <si>
    <t>In F1 22, the Core i9-13900K achieved arguably its best win as far as games go, with sizable performance leads at all tested resolutions. In Marvel’s Guardians of the Galaxy, it more or less tied for first with several other chips. Total War: Three Kingdoms was another close one, with a few chips including the AMD Ryzen 9 7950X and the three tested Alder Lake chips performing slightly better at 1080p.</t>
  </si>
  <si>
    <t>In our two legacy game tests, the Core i9-13900K did surprisingly well with a small win in Tomb Raider at 1080p and more pronounced wins at all resolutions in Bioshock: Infinite.</t>
  </si>
  <si>
    <t>As mentioned earlier, the IGP in the Core i9-13900K is the same as that in many Alder Lake chips except it is clocked slightly higher. It likely gains some benefit from the faster RAM, as GPUs are typically much more sensitive to changes in memory and bandwidth than processors.</t>
  </si>
  <si>
    <t>In general when testing the IGP, we saw exactly what you’d expect with the above information in mind. The Core i9-13900K with its Intel UHD 770 Graphics IGP performed the best, and slightly better than the older Alder Lake chips in three out of our four tests. The only exception was in Tomb Raider, which showed the Core i9-13900K running significantly slower, likely due to an increased load on the processor causing the IGP to throttle.</t>
  </si>
  <si>
    <t>We measure the total power consumption of the system using a Kill-A-Watt power meter. As a result, our numbers show power consumption from all components and not just the CPU, but as the CPU is the main component being changed, the bulk of any difference shown in the charts here can be ascribed to the processor.</t>
  </si>
  <si>
    <t>The system with the Core i9-13900K pulled more power during this test than any of the other processors we have tested to date. The chip also ran hot during the tests and frequently hit 100 degrees Celsius (212 degrees Fahrenheit), which is the hottest among these CPUs, but is also its officially listed safe maximum operating temperature. Though energy efficiency certainly appears to be worse than the AMD Ryzen 9 7950X, we can’t really knock the Core i9-13900K for its high operating temperature.</t>
  </si>
  <si>
    <t>AMD set its Ryzen 9 7950X and its Ryzen 7 7700X with safe maximum operating temperatures of 95 degrees Celsius (203 degrees Fahrenheit), and both of those chips will throttle to prevent exceeding these temperatures. Intel’s Core i9-12900K and Core i9-13900K are both doing this as well, except at a higher temperature. Effectively, this means that all of these chips would actually run even hotter if their built-in safeties weren’t keeping them from melting down. As such, we can’t really tell which of these chips would run the hottest if they were unrestrained.</t>
  </si>
  <si>
    <t>What we can say for sure is that you really need to have at least a 240mm water cooler for any of these chips, as that’s what we used and we still managed to max things out. We opted not to experiment with overclocking, knowing we already reached our cooling limit.</t>
  </si>
  <si>
    <t>With the highest CPU test scores we've seen, there’s no question that Intel’s Core i9-13900K is the fastest consumer-oriented CPU you can buy, earning it our Editors' Choice award. Does that mean it's right for you? It depends on what else you're considering.</t>
  </si>
  <si>
    <t>Compared with the AMD Ryzen 9 7950X, the chips performed similarly in many tests, but the Core i9-13900K is clearly the better option. Why? Because it costs less, at $589 to the Ryzen 9 7950X’s $699.</t>
  </si>
  <si>
    <t>If you’re looking for something primarily for gaming, there are a lot of other options that you can consider, as the Core i9-13900K doesn’t really offer a lot of extra performance over, say, the Core i5-12600K, the Ryzen 7 7700X, or even the Ryzen 7 5700X. If you’re on a budget, it’s likely better to opt for one of these more affordable CPUs and put what you save toward a better graphics card. This is also our advice if you own a small form factor, mini-ITX PC.</t>
  </si>
  <si>
    <t>Lastly, if you’re looking at the Core i9-13900K as an upgrade option, that all depends on what you're currently running. Realistically, there’s a lot of extra performance in the Core i9-13900K over even the likes of the Core i5-12600K or the Core i9-11900K. If you have a PC that’s running an 11th Gen or older processor, or you have a lower-end Alder Lake CPU, the Core i9-13900K could make for an excellent upgrade.</t>
  </si>
  <si>
    <t>Pros
 Exceptional performance
 Competitive price
 High core count
 Integrated graphics can game</t>
  </si>
  <si>
    <t>Cons
 Runs hot</t>
  </si>
  <si>
    <t>The new 13th Gen "Raptor Lake" silicon top dog, the Core i9-13900KS ($689), is arguably Intel’s fastest consumer-oriented processor (CPU) ever created. But that doesn’t necessarily make it the best. In an incredible feat of engineering, Intel designed this processor with a total of 24 cores and a top clock speed of 6GHz, a clock so high that it once seemed unattainable outside of exotic overclocking demos. This number is unquestionably impressive, but as it stands, this is a processor that’s hard to recommend at such a high price. This isn't because its performance is poor or because it has a fatal flaw, but instead because the Core i9-13900K exists at a $589 price and delivers near-identical performance in most real-world use cases.</t>
  </si>
  <si>
    <t>Intel Core i9-13900KS Review</t>
  </si>
  <si>
    <t>Intel Core i9 13900KS</t>
  </si>
  <si>
    <t>Intel's Core i9-13900KS shares an design identical to that of the Core i9-13900K. Based on Intel’s 13th Gen Raptor Lake architecture, the CPU includes two separate types of processor cores, including 16 energy efficient Efficient Cores and eight high-performance Performance Cores. You can read more architectural details in our Core i9-13900K review if you’d like, but it suffices to say—on a hardware level—we see no difference between the Core i9-13900KS and the Core i9-13900K. Both in total have 24 cores and 32 threads. The KS version is simply a sample of the chip manufacturing run that is "binned" (that is, tested and selected) to run at the higher clock speed.</t>
  </si>
  <si>
    <t>Only a few minor changes set these two processors apart, with the most prominent being a slight increase in clock speed and a more substantial $100 increase in price. The Core i9-13900K’s P-Cores have a base clock of 3.0GHz with a boost clock of 5.8GHz. Both of these were increased by 200MHz, or 0.2GHz, on the Core i9-13900KS, resulting in a base clock of 3.2GHz and a boost clock of 6.0GHz. The thing to bear in mind, though: Intel notes that only one P-Core should hit 6GHz at a given time, not all of them or a large subset of them. So the impact of the 6GHz boost is likely to be rather small. (And out of proportion to how much it "boosts" from your wallet!)</t>
  </si>
  <si>
    <t>The base clock of the E-Cores was also increased on the Core i9-13900KS by 200MHz, to 2.4GHz, but the E-Cores’ boost clock was left unchanged.</t>
  </si>
  <si>
    <t>No other changes were made to the Core i9-13900KS that make it stand out from the Core i9-13900K. The two processors share the same power limits, heat tolerances, and memory support. Plus, the two chips have identical integrated graphics processors (IGPs) that have a boost clock of 1.65GHz.</t>
  </si>
  <si>
    <t>With all these similarities, it should come as no surprise that the two perform similarly to each other in the upcoming benchmarks. Performance overall was so similar, we opted not to test the Core i9-13900KS’s IGP but, if you are curious how it would perform, we again recommend you check out our review of the Core i9-13900K.</t>
  </si>
  <si>
    <t>One note: Like with the Core i9-13900K and other high-end CPUs, Intel doesn't supply a thermal fan solution with the 13900KS, due to the high amount of heat it produces. This is just as well, as we would hesitate to run the chip with anything less than a 240mm water cooler or a Brobdingnagian air cooler. The stock coolers we typically see from Intel might work well enough on some lesser processors, but they simply aren't a match for the likes of the Core i9-13900KS, or its 13900K kin.</t>
  </si>
  <si>
    <t>We tested the Core i9-13900KS using a 240mm Cooler Master MasterLiquid PL240 Flux water cooler on a Gigabyte Z790 Aorus Master motherboard with two 16GB sticks of DDR5 RAM in a dual-channel configuration. The RAM was operated at the Core i9-13900KS’s max officially supported memory speed of 5,600MHz. An Nvidia GeForce RTX 3080 Founders Edition graphics card was used during testing as a display adapter and for all gaming-focused tests.</t>
  </si>
  <si>
    <t>The system was built onto an open-air Praxis WetBench chassis for testing with a SilverStone DA850 PSU used to power the components. All tests were performed inside of Windows 11 with the latest updates installed.</t>
  </si>
  <si>
    <t>The Core i9-13900KS achieved similar performance to the Core i9-13900K in AIDA64’s memory and cache bandwidth test. The L1 bandwidth performance was a bit higher, likely due to the slightly higher clock speed of the processor.</t>
  </si>
  <si>
    <t>Overall, we see very little difference, though.</t>
  </si>
  <si>
    <t>The same holds true for the rest of our CPU tests. In testing, we consider test scores that are within 3% of each other to be essentially identical and within a testing margin of error. This is to account for minor indiscernible things that might throw tests off slightly. These factors can include anything from slightly different room temperatures to system background activity (which we minimize in every way we can) to simple run-to-run variation. We do our best to minimize these discrepancies, but we cannot remove them from the equation entirely.</t>
  </si>
  <si>
    <t>As the clock speed of the Core i9-13900KS is only slightly higher than that of the Core i9-13900K, almost all test results fell into this margin of error. This shows the performance of the Core i9-13900KS to be essentially identical to the Core i9-13900K, and you can expect to see near identical performance from using either one. Even in the spot we'd have expected to see the biggest delta, in the single-core test for Cinebench, the 13900KS held the lead, but it was still within the margin.</t>
  </si>
  <si>
    <t>Blender was the one exception where a greater than 3% difference was measured, but the Core i9-13900K actually performed better in this test. It could be that the raised clocks caused the Core i9-13900KS to overheat faster and more frequently than the Core i9-13900K, causing it to perform slightly slower. Still, the Core i9-13900K was only roughly 5% faster, so the difference is still marginal.</t>
  </si>
  <si>
    <t>We should also mention that the Core i9-13900KS failed to complete the Adobe Premiere Pro benchmark. We attempted to run this test three times, and each time it crashed about three-fourths of the way through.</t>
  </si>
  <si>
    <t>In graphics and gaming performance with a discrete graphics card, the overall result set is excellent, though it simply doesn’t stand out against the Core i9-13900K. The results were also near indistinguishable from AMD's Ryzen 9 7950X3D. We did see a slim 5% performance advantage from the Core i9-13900KS in one test (Bioshock: Infinite, at the 2K resolution), but that's just one result in the sea, and it's unlikely you'll see a weighty performance difference in most titles using either CPU in conjunction with an Nvidia GeForce RTX 3080 or similar.</t>
  </si>
  <si>
    <t>With the few more powerful graphics cards out there, like the Nvidia GeForce RTX 4090, you might see the AMD Ryzen 9 7950X3D gain a modest performance advantage thanks to its 3D V-Cache in some subset of games, at lower resolutions. But at this time, we don't have numbers from tests using the RTX 4090 with either CPU. (Then again, the RTX 4090 comprises a tiny, tiny slice of the market, which is why we have stuck with the RTX 3080 here.)</t>
  </si>
  <si>
    <t>We opted not to test the Core i9-13900KS’s integrated graphics processor (IGP), as it too is structurally identical to the one in the Core i9-13900K. Many would see little point in testing the IGP on processors like these, as they are likely to go unused for much beyond PC diagnostics. In this case, we feel it would be particularly pointless, as results will undoubtedly match those of the Core i9-13900K. If you’d like to know more, please see our Core i9-13900K review.</t>
  </si>
  <si>
    <t>To measure power draw, we use a Kill-A-Watt wall meter to gauge the power consumption of the full system during select tests. No surprises here: The Core i9-13900KS again performed near identical to the Core i9-13900K. Power consumption under heavy load was slightly higher on the Core i9-13900KS, though.</t>
  </si>
  <si>
    <t>The max safe operating temperature for the Core i9-13900K and the Core i9-13900KS is 100 degrees Celsius, and both processors hit this temperature while under a heavy workload. This results in thermal throttling and hurts performance, but it’s difficult to avoid. You might eke out somewhat better performance with a 360mm water cooler than we were able to achieve with the 240mm standard water cooler we use on our test bed, but you’ll likely still hit the thermal ceiling. So, you better have the PC to weather this level of power.</t>
  </si>
  <si>
    <t>The performance of the Core i9-13900KS is excellent taken in isolation, but the price you’ll pay for that performance is not. As we noted earlier, the Core i9-13900KS is priced $100 higher than the standard Core i9-13900K. That’s an increase from $589 for the Core i9-13900K to $689 for the Core i9-13900KS, and all you get for that extra $100 is a 200MHz increase in clock speed on one core.</t>
  </si>
  <si>
    <t>This scenario would look like a pie-in-the-sky fantasy 30 years ago when processors ran below 1GHz, but today that works out to a 17% increase in cost for a 3% increase in rated clock speed on just one core at a time. However, as we stated while going over the performance results above, we would consider a performance difference of 3% or less between two chips in real-world results to be functionally identical. And that's what was borne out in our tests.</t>
  </si>
  <si>
    <t>Ultimately, this comes down to you paying out more for what will, in real-world terms, work out to be the very same processor except, perhaps, in some slight edge cases. Hitting 6GHz out of the box is cool to brag about, but, unless you are just buying it for that, we see no compelling reason to buy the Core i9-13900KS over the Core i9-13900K at the current price delta. We'd pay $25 to brag, not $100.</t>
  </si>
  <si>
    <t>Pros
 Excellent performance in an absolute sense
 24 cores and 32 threads</t>
  </si>
  <si>
    <t>Cons
 Pricey given the real-world payoff versus the 13900K
 Runs hot
 6GHz attainable on only core at a time</t>
  </si>
  <si>
    <t>"Alder Lake," Intel's 12th Generation family of CPUs, has three primary members at launch: the two go-go-performance parents (the Core i9-12900K and Core i7-12700K), alongside junior (the Core i5-12600K). Well, that kid is precocious: Intel's new Core i5-12600K ($289) desktop CPU may bring up the rear of the company's first set of 12th Gen chips, but it posts some impressive gains over its predecessors in Intel's line.</t>
  </si>
  <si>
    <t>Intel Core i5-12600K Review</t>
  </si>
  <si>
    <t>Intel Core i5 12600K</t>
  </si>
  <si>
    <t>The Core i5-12600K finds itself sandwiched within a series of near-impeccable midrange CPU launches from AMD over the past year, but there's no denying the Core i5-12600K's prowess on display here. It comes within spitting distance of matching the content-creation results of older, former mega-core monsters like the $989 Intel Core i9-10980XE Extreme Edition and the $499 AMD Ryzen 9 3900X. It even manages to beat the 10-core, $449 Core i9-10900K in some of the same tests. That said, its integrated graphics performance is still dwarfed by the similarly threaded, Editors' Choice-winning Ryzen 7 5700G and six-core Ryzen 5 5600G, which provide a much stronger value proposition to gamers looking to build their next rig around a system-on-a-chip (SoC), without a graphics card.</t>
  </si>
  <si>
    <t>If you want serious content creation power out of a chip class that's historically been known for midrange gaming, the Core i5-12600K is certainly equipped for the job. Just be ready to pay a pretty penny to get yours off the ground, thanks to the new (and pricey) Z690 motherboard platform taking tickets at the door.</t>
  </si>
  <si>
    <t>Based off Intel's new "7 Process," the company's 12th Generation desktop CPUs are built on 10nm lithography and employ a new motherboard socket (LGA 1700), finally breaking the company out of its half-decade love/hate affair with the 14nm process and its iterations that followed for years after. You can read more about how Intel defines its "7 Process" in-depth at ExtremeTech.</t>
  </si>
  <si>
    <t>You'll notice in the spec chart below some new CPU-core types being thrown around, stuff like "P-cores" and "E-cores." To find out everything you need to know about those terms and more, check out our full breakdown of Intel's Performance Hybrid Architecture in our in-depth review of the Intel Core i9-12900K, essential reading for understanding what is new in Alder Lake. We won't repeat all that detail here.</t>
  </si>
  <si>
    <t>Though the Ryzen 5 5600X, at first, seems like the obvious AMD foil for a direct comparison to the Intel Core i5-12600K, in practice the Core i5-12600KF would be a more fitting opponent, since neither it nor the AMD chip has on-CPU graphics. (Intel is offering "KF" versions of its initial Core i9, i7, and i5 Alder Lake chips, making six total chips at launch.) Instead of focusing on that chip, then, we'll turn our attention to how the Intel Core i5-12600K stacks up against two of the best moderate-priced Ryzen chips we've tested yet—and the ones AMD most recently released in the desktop gaming space—the Ryzen 5 5600G and the Ryzen 7 5700G.</t>
  </si>
  <si>
    <t>These two flank the Core i5-12600K on price, at $239 and $329, respectively. (Those are current street prices; the list prices are $259.99 and $359.99.) And both have integrated AMD Radeon RX Vega integrated graphics that, as we'll show in more detail below, are often capable of standing in for a discrete graphics card when the moment calls.</t>
  </si>
  <si>
    <t>With that brief intro out of the way, let's jump into some specs...</t>
  </si>
  <si>
    <t>As a 12th Gen Intel Core processor, the Core i5-12600K is just like the rest of its Alder Lake kin, bearing two different core types on board: in this case, six performance cores (those "P-cores" we mentioned earlier), and four "E-cores," with the "E" short for efficiency. These add up to a maximum concurrent-processing-thread count of 16, with only the P-cores getting the two-threads-per-core Hyper-Threading support this time around.</t>
  </si>
  <si>
    <t>On cost, the Intel Core i5-12600K doesn't break any major barriers as far as price creep up the stack is concerned, and it remains slotted right between several members of AMD's Ryzen 5 and Ryzen 7 chip family, squarely in the midrange.</t>
  </si>
  <si>
    <t>The Intel Core i5-12600K comes with the same integrated graphics as the rest of the "K"-series CPUs in the 12th Gen—the company's new Iris Xe UHD Graphics 770 silicon—though "new" is a bit disingenuous. The main changes from UHD Graphics 750 are a slightly reduced base clock speed (300MHz, down from 350MHz), and an increased peak dynamic frequency (up to 1.55GHz, from 1GHz).</t>
  </si>
  <si>
    <t>So now that we know what's under the hood of Intel's latest midrange offering, how did it do in testing? Let's jump into the results and see what surprises Intel has in store...</t>
  </si>
  <si>
    <t>We tested the Core i5-12600K on an MSI MPG Z690 Carbon WiFi motherboard, with 32GB of DDR5 Corsair Dominator memory clocked to 4,800MHz, and a 4TB Sabrent Rocket Q4 PCI Express 4.0 boot SSD that also functioned as our game drive.</t>
  </si>
  <si>
    <t>All this was packed in Corsair's iCue 7000D Airflow chassis, fitted with a Corsair iCue H150i Elite Capellix 360mm liquid cooler, and a Corsair 1,000-watt RM1000X power supply. For our gaming tests, we used an Nvidia GeForce RTX 3080 Ti, at Founders Edition clocks, as we have on all recent mainstream and high-end CPU reviews.</t>
  </si>
  <si>
    <t>We test CPUs using a variety of synthetic benchmarks that offer proprietary scores, as well as real-world tests using consumer apps such as 7-Zip, Adobe Photoshop, and Adobe Premiere (the Adobe apps being tested with workloads via workstation maker Puget Systems' PugetBench extensions). We also test with multiplayer games like Rainbow Six Siege, and AAA 3D games such as Assassin's Creed Valhalla.</t>
  </si>
  <si>
    <t>First up, CPU tests. These were run on a variety of Windows 10 testbeds that were built fresh for the advent of 12th Generation. We benchmarked all of our listed AMD processors as well as the back-tested Intel ones on Windows 10; due to time constraints, we didn't get to Windows 11 yet, with some additional testing to come on Win 11 for the Alder Lake chips. (The Windows 11 testing will be to bring Intel's Thread Director into play. For more on why that matters, again check out our Core i9-12900K review.)</t>
  </si>
  <si>
    <t>One note here: Since Intel has the platform handicap with the advent of Z690, we tested our AMD Ryzen 9 5950X, AMD's top-end mainstream Ryzen, on the most tricked-out, liquid-cooled system we had on hand, the Maingear Turbo (2021). While graphics tests won't be directly comparable (the RTX 3080 Ti we use, and the RTX 3090 in the Maingear, are a few percentage points apart in most games), the productivity tests of the Maingear, combined with its overkill liquid cooling, should bring a bit more parity between AMD's 16-core Core i9 chip and Intel's latest 16-core offering. But that is just for context, and a sideshow to the Core i5 we are discussing here.</t>
  </si>
  <si>
    <t>Well that is certainly a surprise, to say the least! Again: Bear in mind that these are mostly Windows 10 results. Even without Thread Director calling action from behind the scenes, Intel's latest midrange processor still posted a consistently impressive showing across almost every benchmark we ran. The exception, 7-Zip, acts as a more straightforward representation of the cores' power on their own, while considerable wins in both our Adobe runs with Photoshop and Premiere showcase what a little tuning can do to elevate the Core i5-12600K to some impressive heights.</t>
  </si>
  <si>
    <t>Also, remember: This is a Core i5 chip! Compare it to the Core i9-11900K. The Core i9-11900K wasn't a match for the Core i5-12600K in some of the tests, like Blender and the Adobe Photoshop/Premiere tests, though the 11900K's reduced core count compared to the i9-10900K (eight cores versus 10) already keep it at a content-creation disadvantage versus other recent Core i9s.</t>
  </si>
  <si>
    <t>Two tests that did seem to challenge the chip were POV-Ray and HandBrake. Here both the 12th Gen i5 and i9 limped to the finish line, a problem that will warrant future testing to suss out completely, given the otherwise strong showing in the rest of our benchmarks, especially the real-world Adobe ones.</t>
  </si>
  <si>
    <t>Here's what we saw in our bank of gaming tests with our GeForce RTX 3080 Ti Founders Edition card running the show, under Windows 10. This top-end consumer graphics card is the primary arbiter of performance at 4K with all of the CPUs that we have laid out below. At 1080p, though, the card gets out of the way a bit more and lets the CPU differences shine. (We test with 3DMark Time Spy and three games.)</t>
  </si>
  <si>
    <t>Predictably, the same problem we encountered during our review of the Core i9-12900K reared its head during our games testing of the i5-12600K: Assassin's Creed: Valhalla is unlaunchable on 12th Gen Intel Core chips. As we explained in that review, this is an issue that could be wider than just that, among many titles that use Denuvo DRM, or isolated to just a few. (Intel acknowledged such a thing in our briefings, more about which in the Core i9 review.) We didn't have time to test out any others on this Denuvo list, but as with overall Thread Director testing, we'll be digging deeper over the coming weeks into what the Intel Core 12th Gen stack can (or can't) play in late 2021. In a nutshell: With this issue, Denuvo confuses Alder Lake's two core types for two separate machines, triggering the DRM and crashing the game. Again, much more on that issue in our Core i9-12900K review.</t>
  </si>
  <si>
    <t>[Editor's Note: Intel has released a statement regarding Denuvo functionality on Intel 12th Gen processors. Workarounds are coming, but no determinate figure on when just yet.)</t>
  </si>
  <si>
    <t>The chip recovered a bit with some pace-setting frame rates on Rainbow Six Siege, though at 1080p it's also blowing well past the fastest refresh rates on monitors today. So if you wanted to step down to something like the Ryzen 5 5600G, in this instance it could be the better choice. And speaking of Ryzen 5000G Series chips being the better choice...</t>
  </si>
  <si>
    <t>As a midrange CPU with integrated graphics processing (IGP) on the chip proper, the Intel Core i5-12600K sits on the high end (of the midrange, stick with us) of CPUs that gamers might consider if they're going to build a new gaming system without a discrete graphics card. In today's GPU-starved market, having an IGP that can dutifully stand in for a video card in a pinch is a big selling point. It could make or break the purchase in many gamers' minds. So, with that, how did the company's UHD Graphics 770 (Iris Xe Graphics) fare? Let's find out.</t>
  </si>
  <si>
    <t>Note: These multiplayer results are a combination of our recent testing piece Can You Game Without a Graphics Card? We Tested 11 Desktop CPUs to Find Out in comparable games, along with the most recent results collected from the Intel Core i5-12600K during our testing for this review. Also note: "WNR" means "would not run."</t>
  </si>
  <si>
    <t>Despite refreshing the onboard graphics of both its latest 12th Gen stack (UHD Graphics 770), as well as 11th Gen (UHD Graphics 750) earlier this year, Intel's IGP platform still can't hold a candle to AMD's aging Radeon RX Vega IGPs. The results are so skewed in favor of AMD and chips like the Ryzen 7 5700G that the value proposition of the Intel Core i5-12600K as a viable SoC for PC gaming without a video card just isn't there.</t>
  </si>
  <si>
    <t>In normal graphics-card stock conditions, we wouldn't hold Intel's feet so close to the fire on this. But this is 2021, in which GPUs are hyper-inflated in price. And given that AMD has Ryzen G-Series CPUs that can clearly stand in for a low-end GPU, all on their own, the value proposition of the i5-12600K takes an inevitable hit if you want to do casual PC gaming off an IGP.</t>
  </si>
  <si>
    <t>That, and the sheer volume of would-not-runs (WNRs) we hit during IGP testing of the i5. Intel's latest graphics drivers provided to us for the Intel Core i5-12600K review were seemingly not quite there yet. We did manage to get a couple runs in F1 2021 to complete, but the full suite is still dominated by AMD's numbers due to so many disqualifications on Intel's end. We'll update this story if a more reliable driver set is released in the next several weeks.</t>
  </si>
  <si>
    <t>A quick note: Due to the increased complexity that's been added to the Z690 platform for overclockers, we'll be publishing a separate article soon that takes a deeper dive into everything that's on offer. In the meantime, for the sake of this review, we chose to run with Intel's latest version of its Extreme Tuning Utility (XTU) and its simple sliders to see what we could get done on a time budget.</t>
  </si>
  <si>
    <t>In those runs on the Core i5-12600K, we were able to achieve a "good enough for a one-touch slider" result of just under 10% over boost clock, which translated to around 6% more performance in F1 2021 and the Adobe Photoshop/PugetBench for Photoshop test run.</t>
  </si>
  <si>
    <t>Last up, we tried to push the Intel Core i5-12600K to its thermal limits in a 10-minute run through Cinebench R23 in CoreTemp. We found the CPU posted a maximum temperature of just 66 degrees C in our testing on a new Corsair iCue 360mm closed-loop liquid cooler. (Remember, though, that's a 360mm liquid cooler on an i5. Grain of salt and all; an air cooler makes much more sense paired with a CPU of this price.)</t>
  </si>
  <si>
    <t>So with all those tantalizing results in content creation and gaming stacked up on the board, sans some concerning issues with Denuvo DRM, is the Intel Core i5-12600K a slam-dunk for Intel in the midrange? A worthy contender to AMD's onslaught of affordable gaming engines in the Ryzen 3 and Ryzen 5 Series?</t>
  </si>
  <si>
    <t>Not quite yet. We say that because unlike some previous launches, this time around Intel is offering up only a single, premium-level chipset to install your new processor alongside: Z690. That means pricey motherboards, plus new DDR5 RAM (some boards do DDR4, some DDR5; we tested with DDR5) if you want to go that route, plus possibly a new LGA 1700 CPU cooler. The Core i5-12600K doesn't come with a cooler.</t>
  </si>
  <si>
    <t>Go ahead and scroll through our massive Z690 motherboard mega-guide if you like, but to save you the finger strength we'll spoil the ending: The cheapest board you'll find on there starts at $179.99, and to get on-par performance with our results here, you'll also need to spring for that DDR5 memory to boot.</t>
  </si>
  <si>
    <t>What will all that run you? Here's an estimate...</t>
  </si>
  <si>
    <t>For the same price as a barebones 10-core Core i5-12600K system, you could get a similarly outfitted 12-core/24-thread Ryzen 9 5900X build started, and still have just under $80 left over for a gaming mouse or keyboard of your choosing. The Intel Core i5-12600K is shockingly good at content creation in many instances, and if you're looking for a processor that can handle hobbyist workloads for not a ton of money, it's awesome...in isolation. But the Ryzen 9 5900X is still a better bigger-picture deal, due to that overall cost of adoption of Alder Lake.</t>
  </si>
  <si>
    <t>Insult to injury? The Intel UHD XeLP graphics platform continues to trail AMD's Radeon RX Vega graphics in the Ryzen 5 5600G and Ryzen 7 5700G by a lot on IGP-gaming testing. If Intel wants to remain competitive in the eyes of budget PC builders relying on integrated graphics (a fast-growing segment, in today's GPU desert), its XeLP graphics silicon will need significant upgrading in the near future. (Hopefully before AMD's Zen 4 debuts, however unlikely that may be.)</t>
  </si>
  <si>
    <t>Due to the cost of adopting a whole new platform around your CPU, it's rare that a Core i5 chip can stand up as the best value when Intel debuts a new chip stack and platform. Intel just changes its sockets too often, usually every other generation. That goes doubly so for launches like this Alder Lake one, in which only premium Z-series motherboards will be available for at least the next several months. So as a value-centric option, today, the Intel Core i5-12600K needs too much pricey supporting hardware to make it worth it over AMD's relentlessly competitive series of 7nm chiplet-based desktop gaming CPUs.</t>
  </si>
  <si>
    <t>Put aside the overall cost to get in the room with Alder Lake, though, and the Core i5-12600K has a lot going for it, and shows a lot of promise for what's to come for Intel's 7 Process. If you're willing to play the wait-and-see game for less-expensive motherboard platforms in the future, the Intel Core i5-12600K is a strong contender for one of the best midrange processors that the company has launched in years. (As long as it eventually plays AC: Valhalla. Get on that patching, people!)</t>
  </si>
  <si>
    <t>Pros
 CPU performance punches above its station in bench testing
 Reasonable price-per-core
 High overclock ceiling</t>
  </si>
  <si>
    <t>Cons
 Testing games with integrated graphics was bumpy, and slower than AMD's competition
 Z690 platform demands high cost of adoption, versus CPU purchase price
 At launch, not compatible with some games that use Denuvo DRM protection</t>
  </si>
  <si>
    <t>Powered by two new microarchitectures, one designed for maximum performance and one for peak efficiency, Intel’s Alder Lake CPUs have been making some sizable waves in the desktop processor market. Core counts are once again shooting up, and the Core i7-12700K benefits from this and some key architectural improvements to run laps around its "Rocket Lake" predecessor. At its $409 price, however, the Core i7-12700K’s biggest competitor may actually turn out to be its more affordable Core i5 "K"-series sibling rather than any specific AMD Ryzen 5 or 7 CPU, or Rocket Lake. It's a solid 12th Generation pick on Intel's new platform, and a clear part of Team Blue's desktop-silicon upswing as 2021 draws to a close. Just gauge whether you actually need the extra cores and threads, or the few-at-most extra game frames, before paying the premium over the Core i5-12600K.</t>
  </si>
  <si>
    <t>Intel Core i7-12700K Review</t>
  </si>
  <si>
    <t>Before diving into this Core i7 review, we recommend that you first read our Core i9-12900K review if you're new to the 12th Generation Alder Lake family. Intel’s 12th Generation Core architecture is a radical departure from its predecessors. In part, this is due to a number of changes to the platform, like the move to DDR5 RAM, but the most notable difference is the use of two distinctly different microarchitectures inside of the same processor: Performance Cores (P-Cores) and Efficiency Cores (E-Cores). We already covered these new core types in detail in the Core i9 review and won’t go into it all again here; instead, we will focus on what makes the Core i7-12700K its own unique product.</t>
  </si>
  <si>
    <t>The Core i7-12700K encompasses a dozen CPU cores. Most of the chip's performance is derived from eight Hyper-Threaded P-Cores that are built on Intel’s "Golden Cove" architecture. Golden Cove is the direct successor to the "Cypress Cove" architecture found inside of 11th Generation Rocket Lake processors, and it was designed for high performance. Here, these cores are configured with a base clock of 3.6GHz, but they can hit speeds up to 5.0GHz (in isolated cases under Turbo Boost Max 3.0) or 4.9GHz (under regular turbo boost) right out of the box.</t>
  </si>
  <si>
    <t>The remaining four cores were created with Intel’s "Gracemont" architecture, which is a distant descendant of Intel’s low-power Atom processors. As such, the E-Cores were designed with energy efficiency in mind. They are clocked considerably lower, with a base frequency of 2.7GHz and a max turbo of 3.8GHz.</t>
  </si>
  <si>
    <t>Along with the cores, the processor also has 25MB of L3 cache baked in for the cores to share. This model also has Intel’s UHD Graphics 770 integrated graphics processor (IGP), which means you won’t need to buy a graphics card alongside this CPU in a system, unless you want to play games that aren’t several years old. Intel rates the chip to have a base power of 125 watts, with a maximum turbo power draw of 190 watts.</t>
  </si>
  <si>
    <t>The nearly identical Intel Core i7-12700KF processor is the same in every detail but lacks the IGP (or rather, likely has the IGP silicon permanently disabled). Its suggested retail price is $20 lower, and this no-graphics variant might be worth checking out if you intend to buy (or already own) a suitable graphics card.</t>
  </si>
  <si>
    <t>One direct impact of Intel introducing high- and low-power core architectures in the same processor is that the company now has a new way to differentiate its range of processors. With Rocket Lake, all of the Core i7 and Core i9 processors were essentially the same thing: eight-core, 16-thread CPUs with the clock speed adjusted accordingly. With Alder Lake, the Core i9-12900K has a more notable advantage over the Core i7-12700K, in that it has four additional cores, a higher clock speed, and an extra 5MB of L3 cache.</t>
  </si>
  <si>
    <t>The impact of this is quite notable in many benchmarks. We tested the Core i7-12700K on an MSI MPG Z690 Carbon WiFi motherboard, with 32GB of Corsair Dominator memory clocked to 4,800MHz, and a 4TB Sabrent Rocket Q4 PCI Express 4.0 boot SSD that also functioned as our game drive. All this was packed in Corsair's iCue 7000D Airflow chassis, fitted with a Corsair iCue H150i Elite Capellix 360mm liquid cooler, and a Corsair 1,000-watt RM1000X power supply.</t>
  </si>
  <si>
    <t>When looking at the Core i9-12900K and our Core i7-12700K, single-threaded tests place the two CPUs close together as this minimizes the impact made by hardware differences. But most tests that take advantage of all available CPU cores set the Core i9 considerably ahead of the Core i7. The one notable exception is our Adobe Photoshop test results, which showed the Core i7 performing better. But this result is likely due to software updates that were released after our Core i9 review but before this Core i7 review.</t>
  </si>
  <si>
    <t>The Core i9-12900K leading the blue team is to be expected, of course. The performance gains over the last-generation Core i9 and i7 processors is far more notable, as it puts yet another nail in Rocket Lake’s coffin. Compared with the outgoing 11th Gen Core i9-11900K, Intel’s Core i7-12700K is considerably faster, with Cinebench test scores roughly 69% faster in the multi-core test and 17% faster in the single-core test. The gains over the preceding Core i7 CPU (not charted here, but visible at our Core i7-11700K review) are even more substantial.</t>
  </si>
  <si>
    <t>The results are a bit more mixed comparing the Core i7-12700K to AMD’s top-of-the-line Ryzen 9 5950X, but here too, Intel's 12700K is surprisingly competitive versus that 16-core chip. The Ryzen 9 was faster in the Cinebench R23 multi-core test, but the two CPUs traded blows in most of our other productivity tests. Two exceptions are Handbrake and POV-Ray, but these tests don't appear to run correctly yet on Alder Lake CPUs; it's possible they don't negotiate the new architectures quite right at the moment. (Either that, or the Core i7-12700K performs slower than a 3rd Gen Ryzen 3 or a 10th Gen Core i5, and that is not supported by the other tests.)</t>
  </si>
  <si>
    <t>For the dedicated-graphics tests, we paired the Core i7-12700K with an Nvidia GeForce RTX 3080 Ti card, at Founders Edition clocks, and the Core i7 did not disappoint. In general, you don’t get much benefit by going with the Core i9-12900K over the Core i7-12700K for gaming. The Core i7 performed slightly better in Assassin’s Creed: Valhalla than the Core i9 did in Assassin's Creed: Odyssey (the different tests were run because at the i9's launch, Valhalla would not work properly), but the two were within a few frames of each other in most tests, not far enough to anchor any kind of buying decision on. The biggest performance gap occurred when running Rainbow Six Siege at 1080p resolution, but both CPUs were running at over well above 400 frames per second (fps).</t>
  </si>
  <si>
    <t>For a pure gaming build, however, the Core i5-12600K might be a better option over the Core i7-12700K. The performance gap between the two is small in most of our gaming tests, and the Core i5 actually comes out on top in one. AMD’s Ryzen 7 and Ryzen 9 processors all put in a good showing, but the Alder Lake CPUs we’ve tested so far all show clear leads (albeit small ones) in most gaming tests with our test discrete card.</t>
  </si>
  <si>
    <t>During the first part of the 2010s, Intel’s integrated graphics technology advanced considerably in a relatively short amount of time. After the 7th Generation ("Kaby Lake") processors were released, however, the innovation stagnated and the desktop-CPU graphics solutions changed little up until now. With Alder Lake, however, Intel is once again advancing its graphics hardware, and it shows.</t>
  </si>
  <si>
    <t>Compared with the last-gen Intel UHD Graphics 630 in the Core i5-11600K, the Intel UHD Graphics 770 in the Core i7-12700K is roughly 30% faster in the game F1 2021. It also managed to actually run the Assassin’s Creed Valhalla benchmark, which is a notable improvement over the last-generation CPU, as well.</t>
  </si>
  <si>
    <t>Even with these improvements, however, Intel isn’t close to matching AMD and its Radeon IGP silicon on the integrated-graphics front. Without a revolutionary improvement in graphics technology or a doubling of resources, Intel remains a clear second to AMD's Ryzen/Radeon G series chips when it comes to IGPs. That said, only a handful of current chips, notably the Ryzen 7 5700G, actually have integrated graphics. Most Ryzen and Athlon CPUs are CPUs only and require a discrete graphics card. And we all know how much of a purchase burden one of those is, these days.</t>
  </si>
  <si>
    <t>It’s no surprise that Intel’s latest Core i7 processor is faster than its 11th Generation predecessor, but the degree to which performance has increased is rather impressive. The boost in overall core count (thanks to the inclusion of the new E-Cores) made a performance jump a near guarantee, just like we saw with 10th Gen "Comet Lake" and 8th Gen "Coffee Lake." But Intel's Core i7-12700K has also made notable improvements to single-threaded performance on a scale not seen over the last few generations.</t>
  </si>
  <si>
    <t>Ultimately, whether or not you should buy a Core i7-12700K depends on your budget and system needs. It’s not quite as powerful as the Core i9-12900K for CPU-intensive tasks, and its performance gains aren’t substantial enough purely for gaming to recommend it over the Core i5-12600K. Opting for the Core i5 likely makes more sense for PC gamers, as this will save them a little cash to put into a graphics card...and the way prices on those have been inflated over the last two years, they are going to need it. Like we said in our first two Alder Lake CPU reviews, though, the lower-end chips like the Core i5 will make a lot more sense once motherboards with lower-end chipsets are available. The Z690 boards on the market now are premium models, and many require DDR5 memory, which is at a premium at the moment. You need to factor in the cost of the rest of the platform in an LGA1700 system build here at the end of 2021. (See much more about the Z690 chipset here.)</t>
  </si>
  <si>
    <t>If you have the extra cash to spare, though, and could use the extra multi-threaded muscle, there’s no harm in opting for the upgrade: The Core i7-12700K does most things very well, apart from keeping its Core i5 brother in his place.</t>
  </si>
  <si>
    <t>Pros
 Excellent multi-threaded and single-core performance
 Integrated graphics show improvement over earlier UHD Graphics solutions
 Unlocked and overclockable</t>
  </si>
  <si>
    <t>Cons
 A little pricey relative to 12th Generation Core i5 and Ryzen alternatives
 Like other "K"-series chips, no bundled cooler</t>
  </si>
  <si>
    <t>"Alder Lake," Intel's family of 12th Generation processors, has arrived—and with it, a new CPU paradigm. Intel's Core i9-12900K desktop CPU ($589) leads the pack of the company's 12th Generation processors, and brings with it a whole host of upgrades and innovations to the desktops of now and tomorrow. These tick-ups include support for the new, high-speed DDR5 RAM standard, as well as an upgrade to PCI Express 5.0, on the first new motherboard platform to support the latest chips, the Intel Z690. Intel also worked closely with Microsoft to optimize the new CPUs for Windows 11, adding new scheduling features that intelligently load up the Core i9-12900K depending on which cores are being used where, and for what.</t>
  </si>
  <si>
    <t>Intel Core i9-12900K Review</t>
  </si>
  <si>
    <t>Alder Lake and the Core i9-12900K indeed impress, but our relationship with the CPU...is complicated. For all the outright wins we saw in our benchmarks (and there were many), the added cost of upgrading to yet another new motherboard platform won't outweigh the win percentages for many shoppers. Intel's older-yet-still-reliable "Comet Lake" Core i9-10900K kept itself in the race during several benchmarks, while the eight-core, rather cheaper AMD Ryzen 7 5800X ($449 list price, but currently snipe-discounted to $386 on Amazon and Newegg) proves itself a worthy contender on performance-versus-price in PC gaming.</t>
  </si>
  <si>
    <t>The high cost of a new Z690 motherboard (the cheapest are just under $200, per our Z690 motherboard guide) and DDR5 adoption, along with Intel's insistence on upgrading your system to Windows 11, are all front-facing considerations for anyone who's considering 12th Generation Core as their next big desktop upgrade. That—and a not-insignificant problem in which our test platform, and several prebuilt Alder Lake PCs, could not launch certain popular games that use specific DRM—temper Alder Lake with a bit of wait-and-see caution. Our initial Alder Lake takeaway is "Intel's on the upswing, with some caveats." But read more about our findings below.</t>
  </si>
  <si>
    <t>Leveraging Intel's so-called "7 Process," the company's launch of its new 12th Generation desktop CPUs sees the new chips built on 10nm lithography, finally breaking the company out of its half-decade love/hate affair with the 14nm process and its subsequent "14nm+"-based iterations that followed for years after. (Read more in-depth about how Intel defines its "7 Process" at ExtremeTech.)</t>
  </si>
  <si>
    <t>This is the first time Intel has moved one of its desktop consumer chip stacks completely beyond a form of the 14nm process in just over five years. AMD, via its manufacturing partnership with TSMC, has seen the Austin chip maker producing its wafers on 7nm lithography for nearly three years now, while Intel is just sidling up to 10nm. Is that a sign for what we should expect to see in benchmarks? Not if Intel's new bag of tricks has anything to say about it...</t>
  </si>
  <si>
    <t>Though this would normally be the part of the review where we dive straight into spec comparisons, let's take a quick sidebar first to learn a bit more about a "big.LITTLE" chip design: What is it, what does it mean for desktop processors, and do they really need it?</t>
  </si>
  <si>
    <t>In a big.LITTLE approach, a chip design stacks a set of cores focused on peak performance alongside cores focused more on efficiency and power management, both on the same die. That philosophy is nothing new; smartphone processors have been employing versions of a big.LITTLE architecture for years as an efficiency measure. It's also not technically new for Intel, either—the company first launched an x86 processor based on a big.LITTLE design back in 2020, known as "Lakefield." The Lakefield silicon made it into only a few scattered laptops and mobile-device experiments, like the Lenovo ThinkPad X1 Fold. But it set the pace for Intel's big announcement this year: Intel Performance Hybrid Architecture.</t>
  </si>
  <si>
    <t>Intel is touting Performance Hybrid Architecture as the company's "biggest architectural shift in a decade." In the technology's Alder Lake debut, the Core i9-12900K (along with the rest of the chips announced thus far in the 12th Generation desktop stack) will each come with two sets of heterogenous cores, instead of the monolithic core design we've seen in generations past. The core types are "P-cores" ("P" being short for "performance") and "E-cores" (with the "E" for "efficient"). The P-cores will be built on Intel's "Golden Cove" microarchitecture, while the E-cores are based on "Gracemont."</t>
  </si>
  <si>
    <t>This will help to explain the core/thread disparity that you'll see in the specs below, as only the P-cores will be Hyper-Threaded this time around (that is, supporting two processing threads per P-core), while E-cores will support just one thread per core.</t>
  </si>
  <si>
    <t>These P-cores and E-cores swap off various responsibilities under typical system usage, depending on the task at hand. P-cores, for example, are better for hitting peak performance during demanding tasks such as gaming, while the E-cores are better suited to picking up requests from background tasks that aren't as sensitive to lower latency speeds. Also, if there's a task that needs a lot of throughput at once (think multi-core rendering, and the like), the load can be balanced between both P-cores and E-cores, however the operating system's scheduler sees fit.</t>
  </si>
  <si>
    <t>That scheduler, then, is a key player, especially when the CPU's resources are much in demand. (And that demand is the point of buying any high-end CPU!) So, speaking of schedulers...meet Windows Thread Director, the ostensible Spielberg of the whole scheme.</t>
  </si>
  <si>
    <t>While Intel's approach to big.LITTLE may be old hat for smartphones and mobile devices, there's a lot of "new" on tap here for the laptop and desktop scene. To compensate for that newness, Intel has worked closely with Microsoft this time around, joint-developing a new scheduler for Windows 11, Intel Thread Director.</t>
  </si>
  <si>
    <t>Think of the scheduler as a traffic cop for Windows 11 (or any modern OS, for that matter): It tells bits of programs where they should each run on a processor, based on a variety of factors. That includes thermal/cooling capacity, available power draw, performance peaks, and task/thread priority. This process is relatively straightforward on traditional desktop-processor designs, and it works the same, in principle, on Windows 10 as it has in previous versions.</t>
  </si>
  <si>
    <t>With the introduction of hybrid architecture to the desktop market, however, Intel had to get creative. On a chip where the cores aren't homogenous, without a little extra help, Windows won't know which cores it can send programs to most optimally. Enter Thread Director.</t>
  </si>
  <si>
    <t>Thread Director is informed by a new microcontroller on the CPU itself, which will feed Windows 11 more detailed hardware telemetry about the current status of the chip and its cores, versus older releases in Intel's desktop line. Information that was previously left a mystery to Windows—think aspects like thermals, power settings, and which threads can take more instructions—is now communicated to the scheduler in microseconds, leaving almost no impact and (in theory) adding considerable performance gains, depending on the workflow and the various kinds of overhead that can be leveraged.</t>
  </si>
  <si>
    <t>All of this is necessary, because as you'll see in our benchmarking results below, Windows 10 can be worse at scheduling a 12th Gen desktop CPU than Windows 11 is. This is mostly due to Windows 10 not knowing what it's looking at when it sees an E-core, thinking that it's just a low-performance core that doesn't have the same power spectrum on tap as the P-cores. As such, it can schedule the E-cores "incorrectly," as it were (though that's an over-simplification), due to its limited information. Meanwhile, the added info being sent from Thread Director to the Windows 11 scheduler is all incorporated into the mix, which should, again in theory, add up to increased performance in that specific OS.</t>
  </si>
  <si>
    <t>Intel even provided several custom "workflow" benchmarks to its reviewer pool this time, designed to simulate those scenarios where the impact of its hybrid-architecture approach (and Thread Director's effect) would be most apparent.</t>
  </si>
  <si>
    <t>We ran the Photoshop and Premiere Pro versions of these benchmarks, which showed some impressive results that shouldn't be shoved aside as mere marketing hoopla. (More on that in a minute.)</t>
  </si>
  <si>
    <t>Last up, before we jump into the spec table, Intel has once again reclassified our known definitions of processor power draw. The company says it's now moving beyond the familiar Thermal Design Power rating (often expressed as "TDP" in watts), to its newest nomenclature, "Base Power" and "Maximum Turbo Power."</t>
  </si>
  <si>
    <t>In practice, things won't change all that much for consumers. Both 12th Gen and 11th Gen ("Rocket Lake") chips at the Core i9 tier will retain their 125-watt Base Power rating on the back of the package. Rather, Base Power and Maximum Turbo Power are being used as a more accurate measurement of what kind of spectrum users can expect during both base and boost frequency peak usage, with the Core i9-12900K being rated at "125-watt Base Power, 241-watt Turbo Power."</t>
  </si>
  <si>
    <t>With that bomber-load of backgrounder out of the way, let's jump into a look at the full Alder Lake stack, with the Core i9-12900K at the top...</t>
  </si>
  <si>
    <t>First up, the obvious: Intel has chopped down the list of 12th Gen processors available at launch considerably from the 14 options rolled out for early 2021's 11th Gen/Rocket Lake debut, down to just six "K" and "KF" versions. (The KF chips lack integrated graphics.) These chips are all premium ones that are unlocked for overclocking, so it's tweakers and performance enthusiasts only for now, as far as Intel is concerned. (The premium Z690 motherboards going on sale for the initial Alder Lake launch reflect that focus.)</t>
  </si>
  <si>
    <t>That limited initial selection of chips is also priced much more aggressively (this time, against AMD's current stack of Ryzen 5000 processors) than we've seen in years past. While pecking away at AMD's MSRPs with recommended selling prices that are $10 lower is certainly nothing new (that's been a part of Intel's playbook for years), this is the first time in a while that the company's top-end offering, in this case the $589 Core i9-12900K, actually offers a better cost-per-core ratio than its aisle-adjacent competitor, the $749-MSRP Ryzen 9 5950X. Closer in price, though, is the Ryzen 9 5900X...</t>
  </si>
  <si>
    <t>The Core i9-12900K will feature eight P-cores and eight E-cores for a total core count of 16, and a maximum thread count of 24. Compare that to the Ryzen 9 5950X's 32 total threads, which could help to explain that $140 price disparity between the two in the eyes of Intel's marketing and pricing analysts. The Intel Core i9-12900K comes with the company's new Iris Xe UHD Graphics 770 silicon, though "new" is a bit generous, as the only changes from UHD Graphics 750 are a slightly reduced base clock speed (300MHz, from 350MHz), and an increased maximum dynamic frequency (up to 1.55GHz, from 1GHz).</t>
  </si>
  <si>
    <t>Though we didn't run any benchmarks on the integrated graphics processor (IGP) of the Core i9-11900K (partly because of time constraints, but mainly because few buyers will shop for this chip and not pair it with a graphics card), we recommend hopping over to our review of the Core i5-12600K to see just how much of an improvement gamers can expect. For those looking for an IGP that can just drive a display, though, the Iris Xe UHD Graphics 770 solution will support four 4K (up to 4,096-by-2,303-pixel) displays, at up to 60Hz.</t>
  </si>
  <si>
    <t>We'll discuss the implications of the Core i5-12600K and Core i7-12700K's individual price points in our reviews of those chips. However, overall, one can look at this latest stack of Intel processors and feel good that, for the first time in a long time, Intel is pricing its chips against the competition aggressively, in a way that doesn't skew the conversation in AMD's favor straightaway as a matter of basic math.</t>
  </si>
  <si>
    <t>Anyone prone to whiplash may want to skip this section, because yes, Intel has swapped sockets...again! The last hurrah for LGA 1200 was in March 2021 (just six months ago) with Rocket Lake's release (it came in with the previous 10th Generation Comet Lake chips), and now here we are with LGA 1700 today. However, unlike with LGA 1200 and its latter-day Z590 motherboards, which were widely (and accurately) regarded as a dead-end platform, Intel sounds more determined to keep LGA 1700 around for a bit this time.</t>
  </si>
  <si>
    <t>Launching on just one chipset platform this time around—Z690—with rumors of more to come on cheaper chipsets next year, Intel is pinning its hopes on the idea that top-end overclocking-happy gamers who buy at this level of the stack (Core i5 and above) will be willing to spend at least $180 to get themselves onto 12th Gen. (At time of publication, this was the cheapest Z690 model we could find, an Asrock Phantom Gaming 4 model.) But what exactly do gamers get with all that new kit?</t>
  </si>
  <si>
    <t>Let's start with the selling points on the packaging: Support for PCIe 5.0, DDR5 memory up to 4,800MHz (5,200MHz with overclocking applied, and some boards going much higher), an upgrade to Intel's new XMP 3.0 memory overclocking profiles, WiFi 6E, and support for what Intel is calling its "Dynamic Memory Boost Technology." Also, an added DMI 4.0 x8 link will double Z690's effective PCI Express bandwidth, enabling two PCIe 4.0 drives to run at peak throughput without speed degradation.</t>
  </si>
  <si>
    <t>If you want to read a deeper dive on all the improvements that Z690 will have on offer for early adopters, check out our full article breaking down everything you need to know.</t>
  </si>
  <si>
    <t>So, here we are. After years of benchmarking and pricing defeats to upstart AMD Ryzen silicon in the desktop processor space, Intel is back with a whole new platform, a new lithography, new DDR5 memory, and Intel Thread Director at the ready. With all these tools on its belt, will the company finally be able to turn the tables on AMD? Let's dig into the results to find out...</t>
  </si>
  <si>
    <t>We tested the Core i9-12900K on an MSI MPG Z690 Carbon WiFi motherboard, with 32GB of Corsair Dominator memory clocked to 4,800MHz, and a 4TB Sabrent Rocket Q4 PCI Express 4.0 boot SSD that also functioned as our game drive.</t>
  </si>
  <si>
    <t>We test CPUs using a variety of synthetic benchmarks that offer proprietary scores, as well as real-world tests using consumer apps such as 7-Zip, Adobe Photoshop, and Adobe Premiere (the latter two using Puget Systems' PugetBench for Photoshop and Premiere extensions), multiplayer games like Rainbow Six: Siege, and AAA 3D games such as Assassin's Creed Valhalla.</t>
  </si>
  <si>
    <t>First up, CPU tests. We ran the various CPUs below (including the Alder Lake chips) under Windows 10, on appropriate testbeds built fresh for this generation of CPUs. (We also reran some of the tests on the Core i9-12900K under Windows 11 to get Thread Director into the mix.)</t>
  </si>
  <si>
    <t>One note here: Since Intel has the platform handicap with the advent of Z690 and its included accoutrement of speedier features than AMD, we tested our AMD Ryzen 9 5950X on the most-tricked-out liquid-cooled system we had on hand, the Maingear Turbo (2021). While graphics tests won't be directly comparable (the RTX 3080 Ti and RTX 3090 are a few percentage points apart in most games), the productivity tests of the Maingear, combined with its overkill liquid cooling, should bring a bit more parity between AMD's 16-core chip and Intel's new Core i9 16-core offering.</t>
  </si>
  <si>
    <t>Now, there's a sight for sore eyes!</t>
  </si>
  <si>
    <t>To repeat: Most of these results were collected on Windows 10 in order to keep things as even as possible to previous Intel CPU testing, as well as across the aisle to AMD. This is not, perhaps, an ideal matchup for Intel's Alder Lake, of course. Without Thread Director in play, in Windows 10, the 12th Generation Core i9-12900K can only post results that are either slightly ahead of AMD's 16-core 5950X in content creation, or ones that lose in some cases. Granted there's a $140 price disparity there, but there's also a RAM disparity, a platform disparity, a cooler disparity...you get the drift. A lot of loose factors are at play in this new world.</t>
  </si>
  <si>
    <t>In our more limited run of benchmarks on Windows 11 we did find that, in certain circumstances, Thread Director provided a sizable benefit. Sometimes the difference was negligible (for example, Cinebench R23, POV-Ray, and gaming tests all stayed roughly the same), while in others like the Adobe Photoshop and Adobe Premiere runs, we saw an improvement of nearly 30% in both benchmarks. Whether that means it's 30% faster in Windows 11 or 30% slower in Windows 10 is all a matter of your vantage point.</t>
  </si>
  <si>
    <t>But let's dig into that result for a moment. Intel was very specific in both its early marketing and reviewers' guidance about where the benefits of Thread Director would kick in, and as far as our benchmarking suite is concerned, Adobe Photoshop and Premiere Pro were the only applications that showed a visible benefit. That should perk up the ears of content creators, to be sure, but know that it's a situational benefit.</t>
  </si>
  <si>
    <t>However, that's just one pass of many to come. Thread Director, Windows 11, and Intel 12th Gen are all still in their infancy, and we expect the breadth of Thread Director's effects on your PC to increase in scope and power as all engineers involved refine things over time. That said, thus far as of launch, we only found those two cases where the effect was apparent, and you have to factor in the added cost of upgrading to Windows 11.</t>
  </si>
  <si>
    <t>Here's what we saw in our bank of gaming tests with our GeForce RTX 3080 Ti Founders Edition card running the show. This top-end consumer graphics card is the primary arbiter of performance at 4K with all of the CPUs that we have laid out below. At 1080p, though, the card gets out of the way a bit more and lets the CPU differences shine. (We test with 3DMark Time Spy and three AAA games.) These tests were run under Windows 10 except where noted.</t>
  </si>
  <si>
    <t>No, your eyes don't deceive you: Intel has carried its wins from content creation right on through to gaming, and for the first time in too long, has released a desktop gaming CPU that's competitive with AMD on both price and performance. Sure, games like F1 2021 are a "gimme" due to their RAM sensitivity, but both the 3DMark and Rainbow Six Siege results leave us optimistic that Intel can keep pace in the gaming race for at least the next several months (if rumors of Zen 4's launch date prove true).</t>
  </si>
  <si>
    <t>And while normally we'd take the rest of this section to talk about all the nuances of the results and what they could mean for Intel's new position in PC gamer's minds, there's just one problem we noted: The Core i9-12900K can't play every game. Italics intentional.</t>
  </si>
  <si>
    <t>The sheer boldness of that statement may not have caught everyone on the first pass, so let's reiterate: Intel's latest gaming processor, marketed by the company as the "World's Best Gaming Processor," may not play certain games. It's dependent on the digital rights management (DRM) system used by the game to protect its licenses.</t>
  </si>
  <si>
    <t>The culprit? All that P-core/E-core stuff we mentioned up above. During the course of our testing—which includes two runs of the popular title Assassin's Creed: Valhalla, one in 1080p and the other in 4K—we found the game would either crash halfway through the test run, or simply not boot in at all. We tried to test as many titles as we could ahead of this review, but time was already a factor with the benchmarking suite we had, let alone following behind Intel's late-stage answer about DRM compatibility with a trail of games that may or may not launch on the first go.</t>
  </si>
  <si>
    <t>Upon speaking to Intel about the issue, we were told this was down to Denuvo DRM, a protection method that many single-player and multiplayer games use to validate the license of a game online. This DRM system keeps games protected from piracy, and over the years Denuvo has proven itself to be one of the most difficult DRMs out there to crack. This makes it especially popular with developers of AAA single-player games, those who are often hardest hit when a game that costs millions to develop gets cracked for free within a few days of release (sometimes even sooner).</t>
  </si>
  <si>
    <t>The issue with games like Assassin's Creed: Valhalla arises either on launch or on load, because Denuvo thinks that the P-cores and E-cores belong to two separate systems, rather than two different core types on the same chip. Once it detects that some portion of the load has been split between the P and E cores, it sees the new cores as a new license holder (a separate system), and force-quits the game to prevent what it believes is two PCs trying to play one game on the same key.</t>
  </si>
  <si>
    <t>When quizzed on how widespread this issue is, Intel had this to say:</t>
  </si>
  <si>
    <t>What does "select game titles," and "most games in Windows 11," mean? Will Windows 10 get its necessary updates before December of 2022? No specificity to be found. We couldn't even get a number on how many games are affected, either because Intel wasn't willing to share or because it doesn't know.</t>
  </si>
  <si>
    <t>At the time of publication of this review, we have only the Assassin's Creed: Valhalla data to fall back on, but the problem was consistent across three separate Windows 10 and 11 machines equipped with an Alder Lake Core i9: our main testbed, and two prebuilt systems sent to us by OEMs for review. This is the reason you won't see any AC: Valhalla results in this review, nor our reviews of two new 12th Gen systems from Alienware (the new Alder Lake-based Aurora R13) and Velocity Micro (its latest Raptor Z55, also based on the Core i9).</t>
  </si>
  <si>
    <t>Assassin's Creed: Valhalla has been a part of our system testing regimen for months (without issue), and this is a new phenomenon. Finally, to be clear, this isn't some old Podunk game we dug out of the bargain bin to see what would break 12th Generation Core just for fun...</t>
  </si>
  <si>
    <t>Anyone who knows how much money Ubisoft generates per year should be wholly impressed with that figure, as it suggests that AC: Valhalla (and its many released/scheduled DLCs) will be a staple in the publisher's content strategy for the next year, at least. And Intel 12th Gen processors, until there's a fix, will flat-out not play it. If you enjoy Assassin's Creed: Valhalla (or any Denuvo game, for that matter), this issue should be at the forefront of your mind before you make your 12th Gen purchase. This is the first time we've had to exclude a benchmark from our testing because the gaming processor we're benching explicitly won't play the game. That's a lot of italics to emphasize the impact of this big hiccup in Intel's otherwise impressive run of results here.</t>
  </si>
  <si>
    <t>We'll be testing more Denuvo-protected titles in the coming weeks to get a more complete picture of how widespread the issue may be on both Windows 10 and Windows 11, but until then we would advise gamers to use this list to look for (possibly) unlaunchable titles.</t>
  </si>
  <si>
    <t>Last up on our list of test runs was an area to which Intel was keen to dedicate a significant portion of its briefings to the press: overclocking.</t>
  </si>
  <si>
    <t>Due to the increased complexity and depth that's been added to the Z690 platform for overclockers, we'll be publishing a separate article that takes a much deeper look at everything that's on offer here. In the meantime, we chose to run with Intel's latest version of its Extreme Tuning Utility (XTU) and its simple sliders to see what we could get done on a time budget.</t>
  </si>
  <si>
    <t>In those runs on the Core i9-12900K, I was able to achieve a surprisingly comfortable peak overclock of around 8% across all cores, a figure that will almost assuredly climb higher once I start overclocking E-cores and P-cores independently of one another.</t>
  </si>
  <si>
    <t>This resulted in a near-parity gain in our F1 2021 run, as well as around a 5% bump to Cinebench R23 and the Puget Systems/Adobe Photoshop test. Not a huge bump, but also one that was the easiest to achieve given the one-slider tools provided to us by Intel.</t>
  </si>
  <si>
    <t>Finally, to close out our testing (we always leave the stress runs for last in case of disaster), our attempts to push the Intel Core i9-12900K to its thermal limits in a 10-minute run through Cinebench 23 in CoreTemp, we found the CPU posted a maximum temperature of 73 degrees C in our testing on a new Corsair iCue 360mm closed-loop liquid cooler.</t>
  </si>
  <si>
    <t>This is a fine result, but one that's tempered slightly (no pun intended) by the oversized cooler we were sent to test with. A 360mm liquid cooler of any flavor or brand is big. If you run on air or any liquid cooling radiator smaller than 360mm, your results may vary. You'll need something; the Core i9-12900K doesn't come with a cooler in the box, and your cooler must support the new LGA 1700 socket.</t>
  </si>
  <si>
    <t>Intel has taken its lumps from critics and tech reviewers over the past several years (this reviewer included), and for the first time in a while the company has a stack of consumer processors that, under specific circumstances and use cases, aren't out of the race before they even get off the line. Even if it's not leading in advanced process technology, Alder Lake is a definite turning point.</t>
  </si>
  <si>
    <t>This time around, Intel has launched a Core i9 chip that, at least from our limited run of predetermined benchmarks, looks like the next big-ticket item for content creators who take their time management seriously. For years, AMD has enjoyed a comfortable lead in content creation with its lead in process technology and sheer core/thread count for the money. As Intel finally gets its cost-per-core up to parity, it finds itself able to compete in ways that 14nm rarely allowed for.</t>
  </si>
  <si>
    <t>However, this launch is also a bit of an odd duck, in that our AMD Ryzen comparison numbers (by the nature of the Ryzen platform) are all on an AMD X570-based motherboard that only supports DDR4 RAM up to 3,600MHz, versus spanking-new, fast DDR5 on the Alder Lake platform. This means both some games (think F1 2021) and applications (Photoshop) that are sensitive to RAM timings and speeds will inevitably skew in Intel's favor for this round of testing. We look forward to benching on more motherboards in the future that will give us an opportunity to see how a Z690 DDR4 board holds up in results.</t>
  </si>
  <si>
    <t>But before we wrap up our review, we thought we'd build out a quick table that outlines the estimates (via data pulled from Newegg and Amazon on the date of publish, as well as pricing information we've been given by OEMs directly), on approximately what it would cost you to upgrade to Intel 12th Gen versus competing options.</t>
  </si>
  <si>
    <t>Below we've cobbled together a few systems on the AMD side that, including both a B550 motherboard and some (budget) DDR4 RAM, came out to about $100 as a combo deal. Meanwhile, we've factored in the cost of both a Windows 11 license and the cost of DDR5 on the side of Intel. However, you can also buy Z690 boards that support DDR4, which cuts a percentage off the final tab.</t>
  </si>
  <si>
    <t>Cooling is also a factor, not mapped here; LGA 1700 will require a new cooler (nothing comes in the box), but so will the 5900X.</t>
  </si>
  <si>
    <t>This math is especially important for gamers during GPU-starved times like these, when finding a new graphics card at MSRP is often down to the luck of the draw in a lottery. Every dollar toward your build counts double nowadays, and if you're going to be paying out the nose for your GPU already, the last thing you should overspend on is the rest of your hardware around it.</t>
  </si>
  <si>
    <t>For content creators, the cost proposition of 12th Gen perks up, thanks to several outright wins that prove Intel's 16 cores are, in select cases, just as capable in performance as AMD's Ryzen 9 5950X and Ryzen 9 5900X. But on cost of adoption, the percentages are still skewed in AMD's favor for many PC builders and upgraders. That aspect, and that AMD chips will play just about any game that works on your chosen version of Windows...not whatever gets patched on Windows 11 on a game-by-game basis. Any game, almost any OS. We didn't think that would be a point in the "Pros" column for any processor launched in 2021, but Intel's first major foray into desktop big.LITTLE seems not without its own initial complications.</t>
  </si>
  <si>
    <t>We've benched a whole lot of AMD and Intel processors here over the past few years, and Alder Lake does come to the CPU circus with a basket of hoops to jump through: new power limits, possibly the need for new RAM, new cooler sizes on a new socket, new caveats around game compatibility, the need for Windows 11 to get the most out of the chip. Meanwhile, AMD has been a model of stable on AM4: Build the PC, hit play, and enjoy the show.</t>
  </si>
  <si>
    <t>If you want the "world's best gaming processor" today—as in a desktop processor that just plays any PC game you want—you might want to wait and see how the DRM situation shakes out on Alder Lake. But the AMD Ryzen 7 5800X remains a cost-conscious, fuss-free option that kept its station in gaming in Windows 10.</t>
  </si>
  <si>
    <t>Ultimately, Intel can own these wins on the Core i9-12900K for what they are: an impressive first showing for its desktop processors built off the new 7 Process, albeit one with some caveats included. The Ryzen 9 5900X and 5950X, meanwhile, remain slightly slower, but reliably more cost-competitive, alternatives for content creators: no hoop-jumping required. But it looks like desktop CPUs are poised to be a race again in 2022 and beyond.</t>
  </si>
  <si>
    <t>Pros
 Outright benchmark wins across many different runs
 Z690 platform comes with support for DDR5, depending on the motherboard
 Priced aggressively versus AMD
 Numerous overclocking features</t>
  </si>
  <si>
    <t>Cons
 Requires new motherboard
 High cost of adoption for peak performance
 At the moment, not compatible with some games that use Denuvo DRM protection</t>
  </si>
  <si>
    <t>Whenever you buy a new graphics card or processor, you might expect your particular piece of hardware will be the same as all its siblings. An Intel Core i9-12900K is an Intel Core i9-12900K, and they're all alike, right? Wrong! What's been called the "silicon lottery" can make your chip purchase a bit of a gamble—sometimes with happy results, if it turns out your processor or GPU can be pushed to work faster than its peers, because you got a lucky sample.</t>
  </si>
  <si>
    <t>Intel Core i9-12900KS Review</t>
  </si>
  <si>
    <t>Don't like playing the lottery? Many vendors are happy to hand-pick a superior specimen for you for a nominal upcharge. Today's example is the Intel Core i9-12900KS: The "S" stands for "special," and it can be yours for $739—a hefty $150 over the standard Core i9-12900K. The S could also stand for "speedy," as some of our tests proved out. But "sizzling" comes into the lexicon, too, alas, when you push this chip to the limit. (And how else would you want to run a thoroughbred like this?) We'd earmark this one solely for speed hounds willing to invest in a serious cooling system to keep it in check.</t>
  </si>
  <si>
    <t>Only the most special CPUs were chosen to carry the Core i9-12900KS moniker. This 12th Generation "Alder Lake" processor has 16 cores, eight performance (P-Cores) and eight efficiency (E-Cores), and 30MB of total cache. That's, um, exactly the same spec loadout as the Core i9-12900K.</t>
  </si>
  <si>
    <t>When it comes down to it, the only things that justify the Core i9-12900KS's extra cost are its clock speed and its unique retail packaging, both of which are quite nice. At its peak, the Core i9-12900KS is able to operate two of its P-Cores at a top speed of 5.5GHz. That's a considerable 300MHz boost over the Core i9-12900K's usual peak speed of 5.2GHz.</t>
  </si>
  <si>
    <t>Hitting 5.5GHz is only possible, though, when at most two CPU cores are under heavy load. The rest of the cores need not be turned off or entirely idle, but they can't be stressed. If a third core is placed under a heavy load, then the P-Cores' max speed drops to 5.3GHz, and if all of the P-Cores are working hard, this drops further to 5.2GHz. Generally, these numbers are 100MHz higher than the corresponding clocks of the Core i9-12900K. Though a tenth of a gigahertz isn't likely to make a significant difference in many real-world applications, it still gives the Core i9-12900KS a slight on-paper edge.</t>
  </si>
  <si>
    <t>To help maintain these higher clock speeds, Intel cranked up the processor's base power by 20%, to 150 watts versus the standard CPU's base power of 125 watts. The maximum turbo power remains unchanged, at 241 watts. The processor also features Intel UHD Graphics 770 integrated graphics that negate the need for a separate GPU for non-gaming tasks. (Of course, we would expect more than a few buyers of this chip to pair it with a robust GPU.)</t>
  </si>
  <si>
    <t>As for the packaging, the Core i9-12900KS comes in a fancy gold-colored tin designed to look like a silicon wafer with chip designs etched into it. Obviously, this does nothing to help the CPU's performance, but it does make for a neat collectible if you're a tech enthusiast.</t>
  </si>
  <si>
    <t>For performance testing, we installed the Intel Core i9-12900KS onto an MSI Z690 Carbon Wi-Fi motherboard equipped with 32GB of DDR5 RAM and an Nvidia GeForce RTX 3080 Ti graphics card. The CPU was connected to a triple-fan 360mm Corsair water cooler, but even this meaty cooling solution proved not quite sufficient to keep the chip from overheating during our tests.</t>
  </si>
  <si>
    <t>Temperatures jumped incessantly during our benchmarks as the CPU tried to keep itself from overheating, but they remained high throughout the testing process. The onboard "88"-style LED panel of our test motherboard frequently showed an operating temp of 99 degrees C. This never lasted long, as the processor would trim its clock speed to avoid overheating, but after a few seconds, the CPU would cool off and the temperature would shoot up once more.</t>
  </si>
  <si>
    <t>Ultimately, this behavior impacted our benchmark test results and resulted in lower benchmark scores than the CPU could have managed if better cooled. But if a mainstream-maker 360mm closed-loop water cooler can't keep a processor in check, there are few cooling options that can.</t>
  </si>
  <si>
    <t>The Core i9-12900KS's main competition has frankly yet to be released: AMD's Ryzen 7000 series processors and AM5 motherboards are expected to arrive in the coming months. For now, the biggest threats to the Core i9-12900KS are Intel's own regular Core i9-12900K, as well as the Core i7-12700K, and AMD's Ryzen 9 5950X and Ryzen 7 5800X3D. All of these CPUs are likely to lag behind the Core i9-12900KS in most tests, but all of them are also far more affordable and will arguably make more sense from a price/performance perspective.</t>
  </si>
  <si>
    <t>Before we get into our test results, here's a look at the comparative specs for our chip contestants...</t>
  </si>
  <si>
    <t>We've already taken a detailed look at how the Core i9-12900K compares to AMD's Ryzen 9 5950X, and given the Intel chips' similarities, the conclusions we reached still hold up when substituting the Core i9-12900KS. As a result, we won't spend a lot of time comparing the CPUs here (you can check the earlier article for the fine print), but the bottom line is that the 16-core Ryzen 9 5950X offers better value.</t>
  </si>
  <si>
    <t>And so, on to our test results. The CPU test results are mixed, with the Core i9-12900KS coming out ahead in some benchmarks and somewhat behind in others...</t>
  </si>
  <si>
    <t>In general, the tests show the impact of the new chip's aforementioned heating problems. The Cinebench scores are a perfect example: when just one core was in use, the special Core i9 could run that core at 5.5GHz without overheating, and as a result it soundly outperformed the standard Core i9-12900K. When all of the cores were in use, the situation was reversed and the Core i9-12900K pulled ahead. That shouldn't have happened as clock speeds were up across the board, but the motherboard LED's frequent reading of 99 degrees C made it clear this reversal was caused by thermal throttling.</t>
  </si>
  <si>
    <t>Thermal throttling, however, is rarely consistent, which is why the Core i9-12900KS came out ahead in some other multithreaded tests. You can see what we mean in the Handbrake, Geekbench, Adobe Photoshop, and POV-Ray test results; in Geekbench and Photoshop in particular, the Core i9-12900KS significantly outperformed the Core i9-12900K. At the same time, the limited-edition chip fell behind in Adobe Premiere and managed only a tie in Blender.</t>
  </si>
  <si>
    <t>Next up: gaming tests. The Core i9-12900KS' higher clock speeds failed to deliver an advantage in our AAA gaming trials...</t>
  </si>
  <si>
    <t>In F1 2020, the CPU slightly trailed the Core i9-12900K at both 1080p and 4K resolutions, and it was also significantly slower than the Ryzen 7 5800X3D at 1080p. In Rainbow Six Siege, the two Core i9 processors performed virtually identically, with the Ryzen 7 5800X3D once again winning at 1080p.</t>
  </si>
  <si>
    <t>All in all, the Core i9-12900KS is hard to recommend for most PC upgraders and builders. Though it's able to outperform the standard Core i9-12900K in some scenarios, it was constantly on the edge of overheating when placed under heavy load in our tests. Even a large 360mm water cooler was only marginally suited to task, which means that without building a custom liquid cooling system you're likely to be operating on the razor's edge with the Core i9-12900KS, close to throttling under heavy sustained loads.</t>
  </si>
  <si>
    <t>Not only does this need for tip-top cooling gear add to the CPU's already steep cost, but the need for a mega-style water cooler restricts the Core i9-12900KS's use to large PC cases only. Even then, we'd be protective of this chip, ever concerned about the operating state of the liquid cooler, and worrying about the chip potentially having a short lifespan if a cooler mishap were to occur.</t>
  </si>
  <si>
    <t>Given the CPU's $150 price premium, and the likely need to pair it with a cutting-edge graphics card to make it worth it, it's hard to recommend the Core i9-12900KS as a lustworthy gaming chip, either. It doesn't offer any more performance than the standard Core i9-12900K, and it can't keep up with AMD's Ryzen 7 5800X3D—and both of those processors are considerably more affordable, giving you a few hundred bucks to put toward your next graphics card, if you are in the market for one.</t>
  </si>
  <si>
    <t>All told, the Core i9-12900KS is a cool collectors' item for tech buffs, but not a practical solution for everyday apps or gaming. Then again, a chip like this is likely purchased more with the heart than the head. Speed demons with the bucks and PC-case space to burn will find it the best of what "Alder Lake" can do, if they can afford to kit it out with hot-rod cooling to match.</t>
  </si>
  <si>
    <t>When Intel released its 11th Generation "Rocket Lake" processors in 2021, the company launched only Core i5, Core i7, and Core i9 models for the desktop market. If you wanted to build a lower-end system, the best you could do with Team Blue's newest-generation chips was "Comet Lake Refresh," a short series of slightly tweaked 10th Generation Core i3 and Pentium models. These processors are mildly upclocked versions of original 10th Generation Comet Lake parts, on Intel's same LGA 1200 socket. Now that lower-end 12th Generation "Alder Lake" CPUs are coming to market, so has begun the sunset on LGA 1200. We got our hands on one of the moderate-priced Core i3 Refresh models, the Core i3-10105 ($122), to see what kind of performance you can expect from this low-cost chip as socket LGA 1200 becomes a value play and gives way to Alder Lake's LGA 1700. Spoiler? It's competent enough, if not a budget chip to make the heart race, mostly saved by two facts: (1) that it has integrated graphics, and (2) that you can actually buy it.</t>
  </si>
  <si>
    <t>Intel Core i3-10105 Review</t>
  </si>
  <si>
    <t>As a refreshed part, the Core i3-10105 is identical in almost every detail to its direct predecessor in the original 10th Generation Core/Comet Lake lineup, the Core i3-10100. Both are LGA 1200 processors equipped with four Hyper-Threading-enabled CPU cores, supporting up to eight concurrent processing threads. The difference: The Core i3-10105 is clocked ever so slightly higher, with a base clock of 3.7GHz and a peak Turbo Boost of 4.4GHz, which is 100MHz faster than the Core i3-10100 on both accounts.</t>
  </si>
  <si>
    <t>The Core i3-10105 and the Core i3-10100 both come with Intel’s UHD Graphics 630 integrated graphics processor (IGP) built in. This graphics solution employs 24 EUs that operate at up to 1.1GHz. We’ve tested this IGP numerous times in the past, and we will again today; expect it to perform well enough in older game titles but fall short for anything that’s too new and graphically intense. This IGP is intended mainly for non-gaming tasks like watching videos and surfing the web, and it works perfectly fine for that. (Take a look at our deeper dive into desktop-CPU IGP performance from a few months back.)</t>
  </si>
  <si>
    <t>Official memory support with the Core i3-10105 is limited to dual-channel DDR4 RAM clocked at up to 2,666MHz, up to 128GB or the lower peak amount supported by your motherboard. With the right RAM and motherboard, you should be able to run your RAM faster than this with the Core i3-10105, but with a motherboard based on the H410 or H510 chipset, you won’t be able to overcome this limitation.</t>
  </si>
  <si>
    <t>As for how it's sold: The Core i3-10105 is available in a variety of OEM systems, as well as at retail. (We sourced our sample from a Dell Inspiron Desktop 3891 we reviewed.) Intel also sells a slightly cheaper Core i3-10105F variant that has the IGP disabled, for folks who have a video card to pair with this chip. If you buy the chip as a retail part, it comes with Intel's basic heatsink/fan assembly included for use with an LGA 1200 motherboard.</t>
  </si>
  <si>
    <t>We ran the Core i3-10105 through our standard range of CPU benchmarks. We recently updated the range of tests we use for testing CPUs, so not every CPU we’ve reviewed in the past was an option for comparison. We continued to use most of the same hardware for testing including an Asus ROG Maximus XII Hero (Wi-Fi) Z490 motherboard with 16GB of G.Skill RAM clocked at 3,000MHz. An Intel-branded SATA SSD was used for the primary boot drive, and a secondary ADATA M.2 SATA drive was used for additional storage. The system was built out inside of ADATA's XPG Invader chassis with a Deepcool GamerStorm Captain 240 EX 240mm water cooler, and a 750-watt Corsair power supply.</t>
  </si>
  <si>
    <t>The main change in our supporting-hardware lineup is the graphics card. We are now using an Nvidia GeForce RTX 3080 Ti for dedicated-card graphics benchmarks instead of the Nvidia GeForce RTX 2080 Ti we used previously. All processors listed here were tested with the RTX 3080 Ti to ensure an even playing field. We ran AMD’s closest competitor to the Core i3-10105, the Ryzen 3 3100, through this series of tests, as well as several Core i5 and Ryzen 5 processors...</t>
  </si>
  <si>
    <t>Note: The AMD chips ending in "G" have integrated graphics. We've also included a few Core i7 and Ryzen 7 chips in the results below for perspective, though they, of course, are much pricier.</t>
  </si>
  <si>
    <t>No surprise, but the Core i3-10105 turned in the lowest results of this group in most tests we ran. The Core i5 and i7 processors, and the Ryzen 5 and 7, have extra cores that give them a decisive advantage, which makes the Ryzen 3 3100 the only real competition in this list.</t>
  </si>
  <si>
    <t>Unfortunately for Intel, in some of these tests the Core i3-10105 is significantly slower than the Ryzen 3 3100. In Handbrake, the Core i3-10105 took a full six minutes longer to finish the test render task than the Ryzen 3 3100. The Core i3 was slower in our Cinebench, Geekbench, 7-Zip, and Blender trials, by smaller relative amounts.</t>
  </si>
  <si>
    <t>Intel’s Core i3-10105 did manage to pull ahead of the Ryzen 3 3100 in a few tests, but by a small margin where it did. It was slightly faster when running the Puget Systems PugetBench for Adobe Premiere Pro 15 CC, and its biggest win came while running POV-Ray.</t>
  </si>
  <si>
    <t>We then moved to our dedicated-graphics testing, with the Core i3 paired with our discrete GeForce RTX 3080 Ti card. In these gaming tests, the difference between the Core i3-10105 and the Ryzen 3 3100 narrowed considerably, with both processors coming close to tying in many of our synthetic and game tests. In most of the game tests, the Ryzen 3 3100 came out ahead, but by a margin of only 1 to 3 frames per second in most games...</t>
  </si>
  <si>
    <t>After that, we yanked the GeForce card and tested the integrated graphics performance. If anything, it's a bit worse than we expected to see. Intel equipped many of its 10th and 11th Generation chips with the same UHD Graphics 630 IGP, which has given us plenty of opportunities to test this UHD Graphics silicon before. It’s the same IGP that’s found inside of the Core i5-10600K in the charts below...</t>
  </si>
  <si>
    <t>The 11th Generation (Rocket Lake) Core i7-11700K and the Core i5-11600K, for example, are on Intel's Iris Xe UHD Graphics 750, and that newer Intel IGP shines through. Though all of these chips have more processing power than the Core i3-10105 and were expected to outperform it, we didn’t expect the performance gap to be quite as large as it is. The Ryzen "G" chips with on-chip Radeon graphics, meanwhile, blow it away, though they are much pricier, with the 5600G starting at more than double the price of our i3.</t>
  </si>
  <si>
    <t>Note that the 11th Generation Core i7-11700K and Core i5-11600K achieved nearly double the performance of the Core i3-10105 in the IGP tests, showing the superiority of the newer Iris Xe IGP solution and what budget buyers missed out on when Intel didn't release any truly budget-minded Rocket Lake desktop chips with Iris Xe. The Core i5-10600K’s performance lead over the Core i3 is closer to what we were anticipating.</t>
  </si>
  <si>
    <t>Overall, this test set shows the Core i3-10105 delivers only modest IGP performance, even though that doesn’t necessarily mean it's unusable. Don’t plan to rely on it with modern games, unless you’ve always wanted to see a slideshow of your latest AAA titles. But if you aren’t gaming, or you are running games from more than a few (think six or more) years ago, it should work reasonably well.</t>
  </si>
  <si>
    <t>Overall, the desirability of the Core i3-10105 against the Ryzen 3 3100 is reflected in the real-world pricing and availability of each. In these silicon-strapped times, you can find a Core i3-10105, as well as Intel's other Comet Lake Refresh chips, pretty readily at their list prices. But you'll really have to hunt for the Ryzen 3 3100 or the even better Ryzen 3 3300X (not retested here, and now practically unobtanium near its list price). Still, while this Core i3 is slower in many tests, it loses by a small margin to the 3100 where it does. It would be a pretty even fight if not for two other factors, both price-related.</t>
  </si>
  <si>
    <t>The Core i3-10105 is compatible with LGA 1200 motherboards, the most affordable of which will set you back roughly $80 to $90. The competing Ryzen 3 3100 is a socket AM4 processor that’s compatible with any AMD 400- or 500-series chipset board, the most affordable of which is only about $60 to $70.</t>
  </si>
  <si>
    <t>Thus, you’ll likely pay more for a Core i3-10105 processor in an "overall platform" sense than for a Ryzen 3 3100, if you actually luck into one of the AMD chips at its MSRP. The Core i3-10105 is priced at $122, with the Ryzen 3 3100 priced lower at $99. This makes the regular cost of ownership for the slower Core i3-10105 system about $40 more than the faster AMD build, assuming list prices and the cheapest motherboards.</t>
  </si>
  <si>
    <t>Today's actual market conditions have made this comparison much less dire for Intel, though, with the Core i3-10105 selling regularly for $120 to $125, and the Ryzen 3 3100 selling for $150 and up...where you can even find it! But this still gives the faster AMD system a $10 to $15 advantage in price when you factor in the cheapest motherboards, in addition to the Ryzen 3 having slightly better performance. This doesn’t take into consideration that LGA 1200 is now a dead platform (the new 12th Generation Alder Lake chips use a whole new socket), whereas new AM4 processors could in theory be released for future upgrades, if you opted for AMD.</t>
  </si>
  <si>
    <t>Now there is one big elephant in the room, and the decider in favor of Intel for some buyers: the IGP. This math so far all assumes you will pair your CPU with a video card you own, and video cards are far from cheap these days. The Ryzen 3 3100 and 3300X lack an IGP, whereas the Core i3-10105 has that cost-saving UHD Graphics aboard. AMD IGP-equipped Ryzens start around $250, if you ignore the now-old Ryzen 3 3200G, which sells for inflated prices, where you can find it at all.</t>
  </si>
  <si>
    <t>Weighing this chip in today's market is tough. Given the Core i3-10105’s lackluster performance against its (theoretically) lower-priced Ryzen 3 competition, and the higher cost of ownership for the LGA 1200 platform, the Core i3-10105 is a lukewarm recommend...unless you are decidedly looking to go without a graphics card. Going by our test results, you will save money and get better performance by opting for a Ryzen 3 3100 over a Core i3-10105, assuming you own a satisfactory video card and can find the Ryzen 3 cheap enough. But those are two big "ifs."</t>
  </si>
  <si>
    <t>All of this could change as market pressures cause prices to fluctuate. Intel's new Alder Lake could exert downward pressure—perhaps!—on the pricing of the chips and boards below it. If the price on a Core i3-10105 drops a bit more, or if you find an excellent deal on an LGA 1200 motherboard, then the Core i3-10105 could become a more worthwhile option to consider for a budget system. But cheaper Alder Lake boards are coming, and the i3-10105's window of attraction is closing fast. For now, you'll likely want to go Ryzen if you can, or look at your Alder Lake options as those budget models and boards come online.</t>
  </si>
  <si>
    <t>Pros
 Quad-core design for just over $120, and readily available
 Turbo Boost hits 4.4GHz
 Includes workable integrated graphics silicon
 Stock cooler comes in the box</t>
  </si>
  <si>
    <t>Cons
 Outperformed by "cheaper" (at least based on list price) AMD Ryzen competition
 LGA 1200 is a dead-end platform
 Pricier entry point for LGA 1200 motherboards, versus equivalent Ryzen AM4 boards</t>
  </si>
  <si>
    <t>The six-core/12-thread Core i5-11600K ($262) shuttles a bit of stability into the launch of Intel's 11th Generation ("Rocket Lake") line of newly launched desktop CPUs. The first sign of Rocket Lake launch wobble was the premature sales by a reseller, and subsequent early testing, of the Core i7-11700K chip a few weeks back. Then there's the Core i9; we're still in the depths of solving some issues with our testing of the company's flagship Intel Core i9 11900K. The Core i5-11600K has proved a sturdier look into what we can hope to expect out of Intel's line of upcoming CPUs.</t>
  </si>
  <si>
    <t>Intel Core i5 11600K Review</t>
  </si>
  <si>
    <t>Single-core performance, as ever, remains an Intel strength. The Core i5-11600K scored impressively in many single-core runs that had favored AMD's $299 six-core/12-thread Ryzen 5 5600X to this point, and it also makes a case for itself against the previous-generation Intel Core i5-10600K. The gaming results were a bit back-and-forth against the competition, and the required platform upgrade (to the LGA 1200 socket) might be too pricey an entry burden for some midrange-component shoppers. But for the Intel faithful looking for a solid chip to use with a video card to PC-game on a budget, the Core i5-11600K is a strapping entry into a slightly crowded, but constantly evolving, segment of the market.</t>
  </si>
  <si>
    <t>To start off, if you'd prefer a deeper dive into all the 11th Generation goodness we've got to spare (including info on motherboard compatibility and cost of adoption), head on over to our review of the Intel Core i9 11900K flagship chip to get all the details.</t>
  </si>
  <si>
    <t>For starters, though, here's how the various chips in the Rocket Lake lineup shake out. (Note that for legibility's sake we've left out the low-power 35-watt "T" versions of these chips, which will be of interest mostly to OEMs.)</t>
  </si>
  <si>
    <t>For the sake of this review, let's keep things simple and focus in on the Intel Core i5 11600K's placement in the stack against similar Intel processors, as well as what the competition is up to over at AMD...</t>
  </si>
  <si>
    <t>The six-core/12-thread Intel Core i5 11600K represents the pillar of Intel's midrange options, and finds itself competing across the aisle with processors like AMD's Ryzen 5 5600X ($299), the Ryzen 5 3600X ($249), the Ryzen 3 3300X ($120) in gaming, specifically.</t>
  </si>
  <si>
    <t>For the first time in what feels like forever, though, Intel is now sniping down AMD's pricing, rather than things being the other way around. AMD, with its XT chips of the Ryzen 3000 Series and the newer chips in the Ryzen 5000 Series, has let its pricing rise a bit relative to earlier generations of Ryzen. The Ryzen 5 5600X retails for $299 (whether or not you'll find one at that price is another matter), and even though Intel hasn't changed its pricing model since the $262 i5-10600K was launched last year, AMD's price creep of $50 is the key to Intel's edge this time around.</t>
  </si>
  <si>
    <t>Over on Intel's aisle, you can see there aren't any ground-shattering changes or improvements on offer here compared with the company's own previous-generation six-core/12-thread Core i5-10600K ($262), with just a 100MHz difference separating the two on max boost clock. (Again, our Intel Core i9 11900K review will give you a better perspective on how exactly Intel calculates what those clocks really mean for performance.)</t>
  </si>
  <si>
    <t>Like many of the other chips in the Intel 11th Generation stack, the Core i5-11600K includes a new Intel UHD Graphics 750 integrated graphics processor (IGP). Intel has some surprisingly stiff competition in this regard, even though AMD doesn't yet have any processors with an IGP plus more than four cores onboard in its 3000 or 5000 Ryzen lines. For the sake of comparison, the closest model we can point to in Ryzen is the four-core/eight-thread AMD Ryzen 5 3400G with its Vega 11 onboard graphics, but don't let that lower core count fool you—the 3400G has time and time again proven itself a formidable APU foe.</t>
  </si>
  <si>
    <t>Finally, Intel has no plans to include a bundled cooler with its Core i5-11600K. This is a miss in our books. As both a CPU with IGP and a midrange option that could provide a baseline for upgrades later down the line, the Core i5-11600K would be, in our opinion, better served by bundling a cooler.</t>
  </si>
  <si>
    <t>The lack of one is down to this being one of Intel's unlocked "K" chips; the expectation is that the overclockers who buy K-models will want to bring their own cooler. The non-K Core i5 chips in the line, such as the Core i5-11500 and Core i5-11400 detailed above, have slightly lower clocks but will bundle an Intel stock cooler. They get you the same six cores and integrated graphics, and may well be a better value if you're not the overclocking type.</t>
  </si>
  <si>
    <t>We tested the Core i5-11600K on an Asus ROG Maximus XIII Hero (Wi-Fi) Z590 motherboard, with 16GB of G.Skill memory clocked to 3,000MHz (for comparability with our earlier CPU reviews), and a Mushkin Pilot-E PCI Express 3.0 boot SSD paired with a Samsung SSD 860 QVO SATA secondary drive.</t>
  </si>
  <si>
    <t>All this was packed in ADATA's XPG Invader chassis, fitted with a Deepcool GamerStorm Captain 240 EX 240mm liquid cooler, and an MSI 850-watt MPG A850GF power supply. For our gaming tests, we used an Nvidia GeForce RTX 2080 Ti, at Founders Edition clocks, as we have on all recent mainstream and high-end CPU reviews.</t>
  </si>
  <si>
    <t>We test CPUs using a variety of synthetic benchmarks that offer proprietary scores, as well as real-world tests using consumer apps like 7-Zip, and 3D games such as Far Cry 5. For chips at the tier of the Intel Core i5 11600K, we also run several games using the IGP alone, without a discrete video card. Included in the charts below is a variety of like-priced competing and sibling AMD and Intel CPUs.</t>
  </si>
  <si>
    <t>Over the last couple of years, Intel's midrange options have struggled against AMD's in productivity tasks. That's because with the 9th Generation Core line, Intel nixed thread-doubling Hyper-Threading below the Core i9 level. It restored it with 10th Generation and it's here again with 11th Gen Rocket Lake. So how did the Core i5-11600K, with its Hyper-Threading retained, fare once all its threads were put to the test?</t>
  </si>
  <si>
    <t>Unfortunately, there's just too much that the AMD Ryzen 5 5600X does well for the Intel Core i5 11600K to seize any crowns here, though the performance is certainly solid for the price if the 5600X is sold out (and at this rate, who are we kidding, it probably will be at any given time). There are certain benchmark runs detailed here, such as Cinebench, where the Intel Core i5 11600K states a strong case for its value proposition against AMD, being the cheaper chip. But then we move to outright core-eaters like the 7-Zip benchmark, and we see a drop of nearly 30% in performance versus the 12% gap in price.</t>
  </si>
  <si>
    <t>Our Handbrake run was just 26 seconds off from the AMD Ryzen 5 5600X, though the Intel Core i5-10600K looks to have them both beat by a hair, keeping itself in the race as a still-viable option for value hunters who don't mind staying back a generation to save. Our pure single-threaded task of converting songs in iTunes gives the Core i5-11600K a true chance to stretch its Turbo-powered legs, just clearing Intel's claims of "19% gen-over-gen IPC gains," with 20% faster results than the Core i5-10600K.</t>
  </si>
  <si>
    <t>In this run of tests, the Core i5-11600K is competitive with AMD, but it still loses out in most head-to-head battles against the Ryzen 5 5600X. The Intel Core i5 11600K scores close enough to the Ryzen 7 5800X to warrant a double-take in some of our older-game runs (what we call our "legacy game tests"), and in AAA titles like Far Cry 5, the Core i5-11600K comes within a close enough distance to the Ryzen 5 5600X to turn the price-to-performance ratio in its favor. This is the first Intel processor to have actually stayed competitive with AMD on price in a while, though admittedly that's more a product of AMD's price creep with its Ryzen 5000 chips than any engineering achievement or efficiencies on behalf of Intel.</t>
  </si>
  <si>
    <t>However, as always with these things, a bit of context is in order. For example, does the 11600K win flat out in Rainbow Six: Siege? Nope, that honor goes to the Ryzen 7 5800X with 421fps...but that's still 61fps faster than the fastest monitor on shelves today, while the Core i5-11600K is just 16 frames per second shy of hitting that golden 360Hz future-proof spec. In other words, a handful of frames either way may not make a difference if your display can't show them. So you'll want to be cognizant of the capabilities of your gaming monitor and its refresh rate before obsessing over a handful of frames one way or the other.</t>
  </si>
  <si>
    <t>As a midrange chip, the Intel Core i5 11600K straddles the line as a chip that can power games along with a discrete GPU, as well as a chip that can run the show all on its own with the help of its onboard Iris Xe-based UHD Graphics 750 silicon.</t>
  </si>
  <si>
    <t>We run lower-end CPUs that have IGPs through a series of games tuned to either near-lowest, or the lowest, settings at a 1,280-by-720-pixel resolution (720p), as well as at 1,920 by 1,080 pixels (1080p). Here is what we saw with this lot...</t>
  </si>
  <si>
    <t>Pretty good for Intel integrated graphics; as you can see, the Intel UHD Graphics 630 can't even carry the UHD 750's coat. There's definitely a clear uplift in performance when comparing the previous generation of Intel UHD 630 Graphics options.</t>
  </si>
  <si>
    <t>However, the AMD Ryzen 5 3400G proves once again to be one of the best CPUs with an IGP in the business for budget-minded gamers, regularly beating out the Core i5-11600K by no small margin. Even the lesser Radeon Vega graphics on the Ryzen 3 3200G (in theory, a $99 CPU, if you can find one these days at that price) topped the UHD 750 in the Core i5-11600K. This shows some great strides for Intel integrated graphics, but AMD's G 3000 Series chips still have it beat for tight-budget gamers looking for CPU and GPU power in a single chip. And rumor has it that new 5000 Series Ryzen G chips are coming in the first half of this year. Look out.</t>
  </si>
  <si>
    <t>The Intel Core i5 11600K never topped 86 degrees C in our stress testing; however, that figure could be down to the overkill 240mm AIO liquid cooling system used in our testbed. The Intel Core i5 11600K rests right on the line of where a larger air cooler or a smaller liquid loop could achieve similar results, so ultimately which you go with will be more about the available space in your case (and your budget) than the amount of cooling power you can expect the i5-11600K to benefit from.</t>
  </si>
  <si>
    <t>As the midrange option for Intel's overclocker crowd, we set out to get a substantial boost out of our Intel Core i5 11600K, only to be met with disappointment when most of our attempts to get it off the clock-speed ground level resulted in bluescreen after bluescreen. As mentioned above, we've been noticing some stability issues with our latest BIOS build in our Asus Z590 testbed. (Our review of the Core i9-11900K has more detail on all that.) But stay tuned as we continue to work with Asus to try and find a solution to these problems hopefully in the near future.</t>
  </si>
  <si>
    <t>As Intel's most current performance-minded midrange option to hit shelves, the Core i5-11600K is a dutiful, if a bit stodgy, entry into the marketplace. Given the choice between it and the AMD Ryzen 5 5600X, even with the price difference in Intel's favor it's still AMD's game. But Intel has at least found a way to stay in play.</t>
  </si>
  <si>
    <t>Our testing of the Intel Core i5 11600K wasn't stalled by any of the same issues we ran into while trying to get the Intel Core i9 11900K running at spec, which is a plus no matter how you slice it. The chip ran considerably cooler than the aforementioned Core i9, and it never showed an ounce of the stability issues in the course of our standard testing, only slipping up once we tried to apply some aftermarket overclocks on a platform that doesn't seem to respond well to them just yet. The "K" part of this chip remains dormant so far, at least for us. We expect that to change as BIOSes do.</t>
  </si>
  <si>
    <t>If you've been waiting to upgrade an older-generation Intel midrange CPU, the Core i5-11600K should be a consideration, especially if you are one of the Intel faithful who wants a light-gaming system on a chip that beats out venerable UHD Graphics 630 implementations. But for that specific usage case, AMD's Ryzen 5 3400G again swoops in to prove itself as the superior IGP-based gaming option, placing the Intel Core i5 11600K squarely back in a role that's grown all too familiar for Intel of late: a very workable solution, but trailing in AMD's digital dust.</t>
  </si>
  <si>
    <t>Pros
 Strong single-threaded performance
 Doubles most integrated-graphics results of equivalent 10th Generation Intel chips
 Doesn't run too hot
 Decent frame rates with a discrete video card
 Aggressive pricing versus AMD's equivalent Ryzens</t>
  </si>
  <si>
    <t>Cons
 Not quite as fast as the Ryzen 5 5600X
 New platform adoption is pricey
 No bundled cooler</t>
  </si>
  <si>
    <t>The Intel Core i7 11700K ($399 MSRP) is the eight-core, 16-thread desktop CPU that the Core i9-11900K should have been. The AMD Ryzen 7 5800X mostly beats it in flat-out performance, but the Core i7-11700K's reasonably competitive pricing (especially if you can find it at a discount) keeps the contest from being a runaway. Clear of many of the BIOS problems we ran into while testing the Core i9-11900K at launch, the Core i7-11700K shows that with a bit of platform maturity and some more aggressive pricing, Intel's not out of the desktop processor race just yet.</t>
  </si>
  <si>
    <t>Intel Core i7 11700K Review</t>
  </si>
  <si>
    <t>To start off, if you'd prefer a deeper dive into all the 11th Generation goodness we've got to spare (including info on motherboard compatibility and cost of adoption), head on over to our review of the Core i9-11900K flagship for all the details.</t>
  </si>
  <si>
    <t>For now, here's how the various CPUs in the "Rocket Lake" lineup shake out. (Note that for legibility's sake we've left out the low-power 35-watt "T" versions of these chips, which will be of interest mostly to OEMs.)</t>
  </si>
  <si>
    <t>Let's zoom in on the Core i7-11700K's placement in the stack against similar Intel processors, as well as what the competition is up to over at AMD:</t>
  </si>
  <si>
    <t>No, you're not seeing double: Intel really has released two eight-core processors in its 11th Gen stack, with the $539 eight-core, 16-thread Core i9-11900K (a downgrade from last year's 10-core, 20-thread Intel Core i9-10900K) matching the Core i7-11700K nearly spec for spec, save for differences in the max boost capabilities and maximum memory clock speeds. First up is the max boost clock: the Core i7-11700K tops out at 5.0GHz in very specific usage scenarios, while the Core i9-11900K is rated to peak at 5.3GHz (for a more detailed breakdown of how Intel is classifying boost speeds these days, see that review). As for the max memory speed, Intel claims the Core i7 part is locked to DDR4-2933 while the i9 supports up to DDR4-3200.</t>
  </si>
  <si>
    <t>Overall, though, with just those two slight differences between chips priced $140 apart, there's almost no scenario where the Core i7-11700K isn't the better choice if you're looking for an eight-core, 11th Gen Intel processor.</t>
  </si>
  <si>
    <t>Moving on to our AMD matchup, comparing the Intel Core i7 11700K to the Editors' Choice award-winning Ryzen 7 5800X is an uphill battle across the board. The AMD processor outdoes the Core i7-11700K in almost every way except price and single-core boost limits (which don't always translate to single-core wins, as you'll see below), including a 105-watt TDP (versus the Core i7's 125-watt rating), a larger 32MB versus 16MB L3 cache, and compatibility with AMD's venerable Socket AM4 (although motherboard support gets spottier for 5000 Series CPUs compared to the older, cheaper 3000 Series).</t>
  </si>
  <si>
    <t>For one area where Intel's 11th Generation wins, the Core i7-11700K includes a new Intel UHD Graphics 750 integrated graphics processor (IGP). However, if you're going to rely on integrated graphics for gaming, we'd recommend going with a much cheaper option such as the Core i5-11600K, which, while not reliably competitive with AMD's Ryzen 5 3400G, still provides a decent uplift in gaming performance compared to the Core i5-10600K.</t>
  </si>
  <si>
    <t>Finally, Intel has no plans to include a bundled cooler with its Core i7-11700K, which makes sense once you move beyond six-core options up to the eight-core tier. But you'll have to factor the cooler cost into the equation, assuming you don't have an LGA1200-compatible one on hand already. For stock running, air cooling should do.</t>
  </si>
  <si>
    <t>We tested the Core i7-11700K on an Asus ROG Maximus XIII Hero (Wi-Fi) Z590 motherboard, with 16GB of G.Skill memory clocked to 3,000MHz (for comparability with our earlier CPU reviews), and a Mushkin Pilot-E PCI Express 3.0 solid-state boot drive paired with a Samsung SSD 860 QVO SATA secondary drive.</t>
  </si>
  <si>
    <t>All this was packed in an ADATA XPG Invader chassis fitted with a Deepcool GamerStorm Captain 240 EX 240mm liquid cooler and an 850-watt MSI MPG A850GF power supply. For our gaming tests, we used an Nvidia GeForce RTX 2080 Ti, at Founders Edition clocks, as we have on all recent mainstream and high-end CPU reviews.</t>
  </si>
  <si>
    <t>We test processors using a variety of synthetic benchmarks that offer proprietary scores, as well as real-world tests using consumer apps like 7-Zip and 3D games such as Far Cry 5.</t>
  </si>
  <si>
    <t>Over the last couple of years, Intel's midrange options have struggled against AMD's in productivity tasks. That's because with the 9th Generation Core line, Intel nixed thread-doubling Hyper-Threading Technology below the Core i9 level. The company restored it with 10th Gen and it's here again with 11th Gen Rocket Lake.</t>
  </si>
  <si>
    <t>As a chip that backports Intel's 10-nanometer "Ice Lake" architecture into 14nm+++ lithography, the Core i7-11700K, like the rest of 11th Gen so far, struggles against AMD's Ryzen 5000 Series and its 7nm chiplet design.</t>
  </si>
  <si>
    <t>The Ryzen 7 5800X beats the Core i7-11700K in every single benchmark we run, save for our legacy iTunes AAC conversion test and (by one second) our Blender 3D model render. Though we expected the Intel chip to trail the AMD, the other single-core losses are especially sore points given Intel's usual strongholds in that area.</t>
  </si>
  <si>
    <t>As for the chip's performance versus the Core i9-11900K, it's a value win across the board. Sure, the Core i9 is regularly ahead of the i7, but not by $140 worth—not even close. This is the only eight-core Intel 11th Generation chip you should consider in most cases, although that's less a plug for the Core i7 than a condemnation of the Core i9.</t>
  </si>
  <si>
    <t>Here's what we saw in our bank of gaming tests with our GeForce RTX 2080 Ti card running the show. This top-end consumer GPU is the primary arbiter of performance at 4K with all of the CPUs that we have laid out below. At 1080p resolution, however, the card gets out of the way a bit more and lets the CPU differences shine.</t>
  </si>
  <si>
    <t>In the gaming race, AMD once again showed that it has no intention of handing easy wins to Intel anymore. While the Ryzen 7 5800X does lose quite a few battles to the Core i7-11700K throughout our runs, the margin is far too close to ignore the cost of adoption that the Z590 platform demands compared to Socket AM4.</t>
  </si>
  <si>
    <t>Intel has its frame rate victories, to be sure, but on a value basis we'd still recommend the Ryzen 7 5800X as the best eight-core option for gamers on shelves right now. If you'll settle for six cores, the AMD Ryzen 5 5600X and even the Intel Core i5 11600K hit the best price/performance balance overall for desktop gaming for 2021.</t>
  </si>
  <si>
    <t>The Core i7-11700K never topped 80 degrees C in our stress testing, which is oddly lower than the Core i5-11600K during the same run. We checked this result in three separate runs, but no matter the circumstance the Core i7 always ran cooler than the Core i5. A strange result to be sure!</t>
  </si>
  <si>
    <t>Even with a newer BIOS installed on our Asus Z590 motherboard since the launch of Intel's 11th Gen desktop chips back in March, we still hit the same stability issues that arose during our attempts to overclock both the Core i9-11900K and the Core i5-11600K. While the chip would now power on with a slight (5%) overclock applied, attempting to run any games or benchmarks quickly summoned a Blue Screen of Death.</t>
  </si>
  <si>
    <t>If you want to overclock an eight-core chip, the Ryzen 7 5800X and the older Core i7-10700K are more stable bets.</t>
  </si>
  <si>
    <t>As a straight-up competitor to Editors' Choice prize-winning CPUs like the AMD Ryzen 7 5800X, Intel's Core i7-11700K can't quite keep pace. Its slower performance, platform upgrade requirement, and increased power draw (plus the heat output that comes with it) put it a few steps behind what AMD has on offer this year.</t>
  </si>
  <si>
    <t>The main selling point for this processor, as has been the case for most other Intel 11th Gen parts, is availability. Retailers' stock of AMD processors remains stretched as the semiconductor pinch hits overseas outfits like TSMC the hardest, while Intel, with its domestic production, has had an easier time filling shelves through one of the biggest semiconductor shortages in decades. At this writing, you can not only find a Core i7-11700K in stock at all major online outlets, you can even get one on discount at places like Micro Center where the chip was selling for $40 under MSRP (just $360 a pop).</t>
  </si>
  <si>
    <t>For comparison's sake, while Amazon had the Ryzen 7 5800X back in stock at this writing, it was selling for $420—a discount from the $449 MSRP, to be sure, but still substantially more than what you'd pay for a Core i7-11700K on its own. Pricing on the chip has wavered up and down for months, when you've been able to find it in stock.</t>
  </si>
  <si>
    <t>But for Intel's 11th Gen, buying a chip without a new Z590 or lesser 500-Series-chipet motherboard simply isn't an option, possibly erasing the value lead the Core i7-11700K may temporarily enjoy. For Z490 owners or those looking to shop on discount, the older Core i7-10700K is still a fine processor in its own right, but the Core i7-11700K and the rest of its generation don't do enough to justify the higher cost of Z590 adoption based on performance alone.</t>
  </si>
  <si>
    <t>If you want the best eight-core processor that Intel makes today, the Core i7-11700K is it. However, only Intel loyalists are likely to do that; AMD's Ryzen 7 5800X and 3700X are both still the preferred choices if you can find them at or below MSRP. That's the big "if," though—and what keeps our rating on the Rocket Lake Core i7 as high as it is.</t>
  </si>
  <si>
    <t>Pros
 Competitive performance at sale price
 Comes with integrated graphics</t>
  </si>
  <si>
    <t>Cons
 Runs hot
 High power requirements
 May require a pricey platform upgrade to LGA 1200
 AMD Ryzen 5 5800X wins in head-to-head benchmarks</t>
  </si>
  <si>
    <t>Is Intel's new $539 Core i9-11900K desktop CPU made of silicon? Yes, of course it is. Does that mean, by extension here in 2021, it might end up tricky to find at Intel's recommended pricing? Very possible. The demand for high-end component hardware is practically baked in these days. So the Core i9-11900K, Intel's latest flagship processor and the head of its 11th Generation "Rocket Lake" line, should sell well. But it is not the rabbit that the chip giant needs to pull out of its hat after a few years spent trailing AMD in CPU innovation and raw performance. It's merely a pedestrian showing at a time when real magic is necessary to change the CPU conversation.</t>
  </si>
  <si>
    <t>Intel Core i9 11900K Review</t>
  </si>
  <si>
    <t>The Core i9-11900K, while impressive in single-threaded tasks, in our early tests ran too hot, too power-hungry, and not stable enough under stress to remain competitive with AMD's Ryzen desktop-CPU offerings, or even Intel's own previous-generation CPUs, such as the 10th Generation Core flagship, the Core i9-10900K. The eight-core, slightly cheaper AMD Ryzen 7 5800X proves to be stiff competition for Intel on both single-core and multicore tasks, while the cheaper Intel Core i7 11700K, also with eight cores, rivaled our test sample when benchmarked in a similarly configured prebuilt MSI desktop. The slightly better single-core boost under specific thermal scenarios, which is exclusive to the Core i9-11900K, won't be enough to sell most buyers on this chip versus other options on the market with the same core count, though this dynamic could shift more in the Core i9's direction as Z590 motherboards gain more stability with it over the next few weeks and months.</t>
  </si>
  <si>
    <t>Even on paper and in pure specs, the Intel Core i9 11900K shows a bit of an off-kilter loadout and a regression in a key area: core and thread count. Check out these specs and see if you can spot what we're talking about...</t>
  </si>
  <si>
    <t>Notice anything missing versus the Core i9-10900K? Like, say, two cores? No, you don't need to get your eyes checked; Intel indeed has removed two cores from its top-end chip in the consumer Core i9 line, versus the Core i9-10900K. The company added two when it went from the 9th Generation flagship Core i9-9900K (and Core i9-9900KS) to the Core i9-10900K. The fab giveth, and the fab taketh away.</t>
  </si>
  <si>
    <t>According to Intel, its engineers found that eight cores is the "sweet spot" for most enthusiasts who use Intel's high-end desktop CPUs. That's even in the face of the 12-core/24-thread Ryzen 9 5900X ($549.99 MSRP), which has been hard to find on every major retailer's website since it launched last November. That list price may be questionable, as the chip has largely been made of unobtanium since launch, but a theoretically like-priced chip with a massive 50% more cores is hard to ignore.</t>
  </si>
  <si>
    <t>There is some merit to Intel's decision to cap the Core i9-11900K at eight cores. At this point in the desktop CPU game, most PC enthusiasts buying an Intel desktop CPU at this level will fall into the camp of "gamers eager to squeeze out every frame," versus that of "pro content creators who need every core they can get." The creator crowd has been seized tight by AMD's Ryzens at the moment, so it makes sense why Intel is comfortable being more conservative with its core count in the Core i9-11900K. Games can absorb benefits from only so many cores (six tends to be the max, even for AI-heavy tasks like computing turns in Civilization VI), and the Rocket Lake line is still built on another refined version of Intel's long-running 14nm process technology, as opposed to AMD's 7nm process used in its late-model Ryzens. Something had to give to get another generation out of it.</t>
  </si>
  <si>
    <t>Keeping the chip to just eight cores allows for more thermal wiggle room. and by extension also enables Intel to hit higher single-threaded boost speeds, with the Core i9-11900K rated for a 3.5GHz base clock and a 5.3GHz boost clock. Note: This boost clock is only on a single, predetermined core, and it will activate at that boost speed once the parameters for an increasingly convoluted core-acceleration strategy from Intel are met.</t>
  </si>
  <si>
    <t>"Convoluted," indeed may be an understatement when talking about high-end Intel chips' thermal and clock-speed management systems. Let's talk about Intel's core-accelerating TurboBoost and its several additional flavors. This time around, Intel has branded its latest on-board boost technology for its Core i9 line as Adaptive Boost Technology (ABT), not to be confused with the Thermal Velocity Boost (TVB) technology found in some 10th Generation Core "Comet Lake" chips. And that itself should not be confused with TurboBoost Max 3.0.</t>
  </si>
  <si>
    <t>For TVB, the board "opportunistically and automatically increases clock frequency above single-core and multi-core Intel Turbo Boost Technology frequencies based on how much the processor is operating below its maximum temperature and whether turbo power budget is available." That frequency gain, as well as the duration of the gain, is dependent on the workload, the capabilities of the processor, and the processor cooling solution.</t>
  </si>
  <si>
    <t>Confused? Take a look at Intel's illustration below to get a clearer picture of what we're talking about...</t>
  </si>
  <si>
    <t>Yeah, it's a lot to grok. Adaptive Boost Technology is rather esoteric stuff. It activates when, and I quote: "When in a turbo mode, if three or more cores are active, the processor will attempt to provide the best frequency within the power budget, regardless of the TB2 frequency table. The limit of this frequency is given by TB2 in two-core mode. ABT overrides TVB when three or more cores are active."</t>
  </si>
  <si>
    <t>If you didn't catch all that on the first pass, don't worry about it. We're not even sure Intel actually expects you to. Intel's push to get as much juice out of its 14nm lithography (now built on its latest "Cypress Cove" microarchitecture, backported from the 10nm "Sunny Cove" first seen in its "Tiger Lake" mobile chips) has led us here, where nearly every possible power state of the CPU also comes with a type of boost attached and everything is being optimized to the nth degree.</t>
  </si>
  <si>
    <t>In so many words, in the case of high-end Rocket Lake chips, this means the processor will apply an extra boost to the two highest-quality cores on the chip when it detects that the chip is within an Intel-predetermined thermal limit of safety to do so. And in even fewer words? "Chips go faster in tasks that tax one or two cores, and AMD's Precision Boost 2 already did it in 2018."</t>
  </si>
  <si>
    <t>So, enough with the iterative stuff, let's move on to the bigger changes around Rocket Lake.</t>
  </si>
  <si>
    <t>A major upgrade for Intel this time around is on the side of integrated graphics. The Intel Core i9 11900K comes with the company's new Iris Xe UHD Graphics 750 silicon. Though we didn't run any benchmarks on the integrated graphics processor (IGP) of the Core i9-11900K (partly because of time constraints, but mainly because few buyers will shop for this chip and not pair it with a graphics card), we recommend hopping over to our review of the Core i5-11600K to see just how much of an improvement gamers can expect. (Spoiler: It doubles many of the results we saw on UHD Graphics 630, but it still trails the AMD Ryzen 5 3400G in peak frame rates.)</t>
  </si>
  <si>
    <t>For those looking for an IGP that can just drive a display, however, the Iris Xe UHD 750 will support one 4K (4,096-by-2,303-pixel) display up to 60Hz, or up to three displays in total at lower resolutions.</t>
  </si>
  <si>
    <t>Here's a look at the full Rocket Lake stack, with the Core i9-11900K at the top...</t>
  </si>
  <si>
    <t>We left off Intel's "T"-class Rocket Lake chips, low-power-consumption models mainly of interest to system OEMs. As you can see, as in the previous generation. Intel is also offering non-"K" versions of the various 11th Generation chips (without unlocked modifiers for overclocking), as well as slightly cheaper (in theory!) "F" variants with the integrated graphics silicon disabled. If you don't plan to overclock, and do plan to use a video card, it's possible to save some bucks going with a "K," "F," or "KF" variant.</t>
  </si>
  <si>
    <t>Readers might notice the lack of 11th Generation Core i3 chips this time around, but budget-minded users won't be left in the cold. Though we're here to talk about 11th Generation/Rocket Lake today, 10th Generation Comet Lake desktop isn't done just yet, making a reappearance this time in what is dubbed the "Comet Lake Refresh" family...</t>
  </si>
  <si>
    <t>There isn't a whole lot on offer here, aside from a 100MHz bump to the base and boost clock of all Core i3 models in the stack, along with compatibility with Z590, H570, and B560 motherboards. But the distinction here is that the Comet Lake Refresh chips are based on the same lithography and architecture as Comet Lake, while Rocket Lake employs some new aspects in both areas.</t>
  </si>
  <si>
    <t>Next is platform compatibility. While Rocket Lake remains compatible with the LGA 1200 socket first introduced with Intel's 10th Generation/Comet Lake platform, it introduces a new Z590 chipset (and lower-cost, lesser-featured 500-series chipsets) into the mix for the ultra-enthusiast who wants to stay at or just over that mystical "bleeding edge." That said, 11th Generation Rocket Lake chips will be compatible with select Z490 boards, as well. However, the number of Rocket Lake CPUs that will work is limited, as is the number of boards that will support them. (Check with the motherboard manufacturer on the compatibility and BIOS status before you buy, if you're looking to drop a Rocket Lake chip into a 400-series motherboard.)</t>
  </si>
  <si>
    <t>Now, if Z590 were based on a different socket from Z490, or sported technical or feature upgrades from Intel's last generation of chips, a full chipset refresh like this would be understandable. But there simply isn't a whole host of significant changes on offer here.</t>
  </si>
  <si>
    <t>The benefits of upgrading from Z490 to Z590 include more PCI Express lanes (eight, to be exact) and native support for PCI Express 4.0. (Some Z490 boards were advertised as "PCI Express 4.0 ready" and will need support for the feature patched in via the BIOS.) Also new with the Z590 chipset: potentially faster USB connectivity with support for Gen 3.2 Gen 2x2, as well as native support for four more USB Gen 3.2 Gen 2 ports than Z490 (now up to 10, versus up to six). Finally, Z590 motherboards will support the option for Wi-Fi 6E. (Read more about that upgrade in our explainer here.)</t>
  </si>
  <si>
    <t>But that's about it. If those minimal gains in specific areas don't mean much to you, a Z490 board with a 10th Generation Intel chip might well run cheaper than a full upgrade to 11th Generation and Z590. Note that Intel will also support Rocket Lake in boards built off the H470 chipset, but that's where last-gen-chipset support will end. Speaking of which...</t>
  </si>
  <si>
    <t>This review process, like with the Core i9-10900K review last year, did not go off without a hitch. Though it's now an open secret because of the early sales of the Core i7-11700K, up to today's review embargo date, reviewers (that includes myself, colleagues I've spoken to, and some usual-suspect members of the review network across the web) have noted some issues with the motherboards that were either sent directly by Intel or purchased when they went on sale early last month.</t>
  </si>
  <si>
    <t>In PCMag's case, the Asus ROG Maximus XIII Hero we received as a part of the press kit took hours of troubleshooting just to get it to a point where it would post in the BIOS after the system was built. From there, another handful of hours were tacked on to get our Windows 10 test environment to stay alive for more than 25 seconds.</t>
  </si>
  <si>
    <t>After much tweaking, and a process of elimination longer than my arm, I was finally able to get the motherboard to post using a brand-new beta BIOS (version 0620, published March 23, 2021, for any eventual Hero owners out there). Once we were booting into the OS, this was just the start of our issues. Sure, we were now in Windows 10, but getting the CPU to stay stable in heavy gaming or CPU tests took further tweaks and iterations.</t>
  </si>
  <si>
    <t>We started our testing with the same settings we've used in previous reviews of Intel CPUs (these include everything from the Core i3-10100 all the way up to the Core i9-10900K), as well as the same XMP II performance profile on our motherboard that we've used to bench all graphics cards released over the past 10 months with the 10th Generation Core i9-10900K. This profile would consistently crash on the Core i9-11900K; however, the Intel Core i5 11600K, as well as the Core i9-10900K, both powered through the benchmarks on the standard XMP II profile without issue.</t>
  </si>
  <si>
    <t>Ultimately, our testbed would push through our Core i9-11900K benchmarks only if the memory was running at just 3,000MHz (the G.Skill TridentZ sticks we use are rated for up to 3,600MHz), SVID Behavior was tuned all the way down to Intel's recommended Fail Safe profile, and every case fan, radiator fan, and pump was cranked to the fastest profile available on the board.</t>
  </si>
  <si>
    <t>The Intel Core i9 11900K, like the Core i9-10900K and many other Core i9 and unlocked "K" versions of Intel chips before it, comes with no bundled cooler in the box. This is likely because, to run the chip, Intel recommends at least a 240mm liquid-cooled radiator to keep your processor below ideal temperatures. So you'll need to supply your own cooler at added expense, and suited to the case you'll mount it in.</t>
  </si>
  <si>
    <t>For what it's worth, AMD also recommends that you use a liquid cooler on its top-end chips like the Ryzen 9 5900X and the Ryzen 9 5950X. However, competing eight-core alternatives to the Core i9-11900K, such as the Ryzen 7 5800X, are efficient enough to run stable on a powerful air cooler at stock settings, if need be.</t>
  </si>
  <si>
    <t>We tested the Core i9-11900K on an Asus ROG Maximus XIII Hero (Wi-Fi) Z590 motherboard, with 16GB of G.Skill memory clocked to 3,000MHz (for comparability with our earlier CPU reviews), and a Mushkin Pilot-E PCI Express 3.0 boot SSD paired with a Samsung SSD 860 QVO SATA secondary drive.</t>
  </si>
  <si>
    <t>All this was packed in ADATA's XPG Invader chassis, fitted with a Deepcool GamerStorm Captain 240 EX 240mm liquid cooler, and an MSI 850-watt MPG A850GF power supply. For our gaming tests, we used an Nvidia GeForce RTX 2080 Ti, at Founders Edition clocks, as we have on all recent mainstream and high-end CPU reviews.</t>
  </si>
  <si>
    <t>We test CPUs using a variety of synthetic benchmarks that offer proprietary scores, as well as real-world tests using consumer apps such as 7-Zip, and AAA 3D games such as Far Cry 5.</t>
  </si>
  <si>
    <t>Out of the gate, we'll make it easy for you: Don't spend a load of time comparing the eight-core Core i9-11900K with the 12-core Ryzen 9 5900X, even though their suggested selling prices are very close to one another.</t>
  </si>
  <si>
    <t>Why? In nearly every benchmark, save for a win in our legacy-minded iTunes test (not optimized for multiple cores and threads) and our single-core POV-Ray test, the Ryzen 9 5900X is categorically a faster pick while also producing less heat with lower power requirements. If you're stuck between the two, simply stop reading here and grab yourself a Ryzen 9 5900X (if you can find one, of course).</t>
  </si>
  <si>
    <t>That said, the Ryzen 9 5900X also had the privilege, when we tested it, of running on a mature motherboard platform that behaved exactly within expectations straight out of the box. Despite some driver stumbles with Ryzen launches in the past, the Ryzen 5000 Series was comparatively painless versus what we had to do to get the Core i9-11900K to work on our testbed within proper limits.</t>
  </si>
  <si>
    <t>The more interesting numbers are the ones we can't see. We didn't get an advance sample of the eight-core/16-thread Core i7-11700K ($399 suggested price) when it went on (premature!) sale earlier this month, nor were we sent one as a part of our press kit. We did, however, get some time with one in the MSI Aegis RS desktop that was sent to us for review (a prebuilt system), and it regularly beat out the Core i9-11900K in multicore tests, but trailed in single-core. (We haven't charted the Core i7-11700K in here because it was run on this different, retail system with slightly different settings.)</t>
  </si>
  <si>
    <t>Though there are differences in the builds (for one, the MSI desktop we tested worked out of the box with no tweaking), in our eyes this makes the case, however preliminary, for the Core i7-11700K as a likely better value-for-money eight-core option to consider at launch in Intel's high-end Rocket Lake lineup.</t>
  </si>
  <si>
    <t>Finally, if you don't mind going back one generation, the Comet Lake-based Core i9-10900K (with the help of our now-rock-steady Z490-based Asus ROG Maximus XII Hero Wi-Fi motherboard) posted substantially better results in multicore runs than what we saw during our runs of the 11900K. Of course, the 10900K is a 10-core/20-thread chip, so in highly threaded tasks, no amount of boost tweaking and thermal optimizing on Intel's part with the 11900K could pick up the slack in tasks when all the cores and threads are engaged. No matter which way you swing the Core i9-11900K bat, there's almost always another more cost-conscious processor to choose from, Intel or AMD.</t>
  </si>
  <si>
    <t>Here's what we saw in our bank of gaming tests with our GeForce RTX 2080 Ti card running the show. This top-end consumer graphics card is the primary arbiter of performance at 4K with all of the CPUs that we have laid out below. At 1080p, though, the card gets out of the way a bit more and lets the CPU differences shine. (We test with 3DMark Fire Strike Ultra and seven games.)</t>
  </si>
  <si>
    <t>Now, this is the first time in a long time that Intel has released a top-end processor that isn't the de facto gaming king straight out of the box. The Intel Core i9-9900K, the Core i9-9900KS, and the Core i9-10900K all set records across the board when they were released, especially in multi-threading-friendly games like Rainbow Six: Siege and Counter-Strike: Global Offensive.</t>
  </si>
  <si>
    <t>But now that AMD has seriously upped its gaming chops with its Ryzen 5000 Series, Intel has some close company at the top of the charts. Though it makes a solid showing in most 1080p tests here, the 14nm Intel Core i9 11900K struggled in spots to keep pace with its 7nm competition from the likes of the Ryzen 7 5800X, the Ryzen 5 5600X, and even the Ryzen 3 3300X in limited 4K resolution runs where the GPU is doing all the heavy lifting.</t>
  </si>
  <si>
    <t>The Core i9-11900K takes an outright frame-rate victory in our 4K run of Rise of the Tomb Raider (84fps, moving the marker up by one), while also hitting new highs in both resolutions of our legacy run of Hitman: Absolution.</t>
  </si>
  <si>
    <t>Again, I should stress that this lack of total dominance may well be a byproduct of our power limitations put on the chip, which themselves were a necessity for basic operating system stability on the Core i9-11900K, let alone stability in a benchmark like Rise of the Tomb Raider. But even with what we saw, esports pros and users of high-refresh monitors won't find themselves disappointed much here, if at all. This rivalry in frame rates is a literal game of millimeters now, not even inches.</t>
  </si>
  <si>
    <t>In our attempts to push the Intel Core i9 11900K to its thermal limits in a 10-minute stress test in CoreTemp, we found no issues getting the CPU to post a maximum temperature of 96 degrees C in our testing, but beyond that the system crashed. On our next attempt, with stricter thermal limits in place, the temperatures were closer to reasonable, but still on the high end, peaking at 88 degrees C.</t>
  </si>
  <si>
    <t>In that profile, the Cinebench score was roughly 15% slower than the results we saw in the profile we used to benchmark. Again, we can't say for certain if this is because we're right on the limit of Intel's recommended cooling solution (a 240mm liquid cooler), or it's down to Asus' pre-tuning of the motherboard.</t>
  </si>
  <si>
    <t>Either way, once you look at the AMD Ryzen 9 5900X and its 12 cores that top out at just 83 degrees C in the same 10-minute run, it gets a little harder to give Intel the benefit of the doubt on this one. We know 14nm, pushed to the outer limits, is going to run hot. That's no surprise, but just how hot it runs this time around is a bit concerning. Don't skimp on the recommended cooler, is all we can say.</t>
  </si>
  <si>
    <t>Last, on the subject of overclocking, given that we couldn't get the Intel Core i9 11900K to post into Windows 10 using the stock motherboard profile, hitting a stable overclock profile was pretty quickly stricken off the list of options. Sure, I tried to overclock it, but I also sat there and watched the BIOS cycle itself through after I applied even a 50MHz boost to the CPU's clock speed using either the BIOS or Intel's own Extreme Tuning Utility. No dice in the early going.</t>
  </si>
  <si>
    <t>As we get more familiar with the issues of 11th Generation CPUs, and more BIOS updates are pushed post-launch, we'll circle back to overclocking to see if the chip can handle a more sizable boost later on.</t>
  </si>
  <si>
    <t>At the time of this review, we determined that the anomalous results we saw in our experience testing Intel's Core i9-11900K in PC Labs are down to a one-two punch. (Note the italic emphasis; your mileage may vary when you drive this chip, and on what motherboard.)</t>
  </si>
  <si>
    <t>First is the BIOS stumble we had. While we were eventually able to wrangle it to a point where the chip wouldn't outright crash during testing, the only way to prevent the BIOS from pushing the Core i9-11900K over the edge was to enforce a few restrictions on the memory speed, the thermal limits, and the power budget. This prevents the numbers that we've gathered from serving as a perfect 1:1 comparison for other CPUs we've tested before it, seeing as how the current bank of Comet Lake numbers we have were all tested on a Z490 Asus ROG Maximus XII Hero motherboard, utilizing the onboard XMP II profile with all 16GB of our DDR4-3600MHz memory running at 3,000MHz.</t>
  </si>
  <si>
    <t>Second are the limitations of our CPU cooler. When I asked Intel about recommended cooling during the initial press briefing for Rocket Lake during CES, the company said it recommended a 240mm liquid cooler as the minimum for what the Core i9-11900K would need to run comfortably. And while we have a 240mm AIO cooler installed, for the sake of this review we'll assume that either a 280mm or 360mm cooler might have, at least in some way, helped to close the gap in multicore performance between the Core i9-11900K in our testbed and the performance of the Core i7-11700K in our MSI Aegis RS desktop.</t>
  </si>
  <si>
    <t>Which brings us to the final issue: Who needs these chips? To be sure, there is a pool of Intel die-hards who have been waiting for PCI Express 4.0 to come to the platform and have potential peak I/O performance come up to parity with AMD. But for the rest, a Z490 board with a Core i9-10900K and a BIOS update will do the job just as well (on the same 240mm cooler, no less).</t>
  </si>
  <si>
    <t>Now, we want to be fair to Rocket Lake and recognize that it is early days for the platform. We tested the Core i9-11900K sample we were shipped with an Intel-provided motherboard, first running on an early BIOS that was distributed to the press and then, when problems ensued, patched to the latest version from Asus. Does this mean your experience will be identical to ours? Hopefully not! This is the second straight Intel flagship CPU launch in which the motherboard drivers were volatile, and pre-launch problems aren't unusual for either brand.</t>
  </si>
  <si>
    <t>In 2020, we ran into issues with boost clocks when originally testing the 10th Generation Core i9-10900K on early BIOSes on the Z490 version of the Asus Hero. But since then it's become our bedrock testbed, used for testing dozens of graphics cards and Intel-based CPUs, and several hit record highs throughout the course of 2020.</t>
  </si>
  <si>
    <t>So it stands to reason, then, that the same kinks could soon get shaken out of 11th Generation Core. Right now, things are a bit wobbly, but not so much so that you can't see Intel's intention underneath it all. If the company can work with motherboard manufacturers to tune the out-of-the-box BIOS profiles to better suit the thermal and TDP limits of the Core i9-11900K, the CPU will likely become a solid-enough upgrade on an already solid-enough platform.</t>
  </si>
  <si>
    <t>"Solid enough," though: That's the highest honor we can see it achieving, in a best-case scenario. The Core i9-11900K, as we've been able to test it, isn't a processor we'd recommend buying right out of the gate. You can get very close performance (and in some cases—ahem, multi-threading!—better performance) from a Core i9-10900K, a chip that will slot just fine into select Z590 motherboards, if getting onto the latest platform is the deal-breaker in your upgrade-decision process. Even the Core i9-9900K remains a solid choice at this price point, if you can find one and happen to own a supporting LGA 1151 motherboard.</t>
  </si>
  <si>
    <t>But all of them, ultimately, are still overshadowed by AMD's Ryzens. If AMD's 3000 Series of desktop CPUs was a base hit, then the 5000 Series was a home run. The two remaining strongholds for Intel—single-threaded performance, and gaming performance—were, on a cost-to-performance ratio, breached in places by AMD in our benchmarks, though admittedly not by so much as to put Intel completely out of the race.</t>
  </si>
  <si>
    <t>In sum, the strength of AMD's latest Ryzen 7 and 9 5000 Series chips is impossible to ignore. In Intel's defense, the AMD Ryzen 7 5800X is a spectacular eight-core processor, one of the best we've ever seen, and to hit (or even come close to hitting) that bar on an aged-out lithography would be something special on Intel's part. That will have to wait, perhaps, for 12th Generation Core. Can't get mad at the magician for just performing tricks, instead of real magic, can we?</t>
  </si>
  <si>
    <t>porina</t>
  </si>
  <si>
    <t>porina - Thursday, April 20, 2023 - link</t>
  </si>
  <si>
    <t>"Kaby Lake family of parts (8th Gen Core)" 8th gen was Coffee Lake.Interesting overall. I'd consider 6 core as entry level for anything other than the most basic tasks and 8 isn't that much a stretch.</t>
  </si>
  <si>
    <t>The Intel Core i3-13100F Review: Finding Value in Intel's Cheapest Core Chip</t>
  </si>
  <si>
    <t>Anand Tech</t>
  </si>
  <si>
    <t>Intel Core i3 13100F</t>
  </si>
  <si>
    <t>Ryan Smith</t>
  </si>
  <si>
    <t>Ryan Smith - Thursday, April 20, 2023 - link</t>
  </si>
  <si>
    <t>Ahh, you're right. We got Kaby, and then Coffee, and then Coffee again. Thanks!</t>
  </si>
  <si>
    <t>adamxpeter</t>
  </si>
  <si>
    <t>adamxpeter - Thursday, April 20, 2023 - link</t>
  </si>
  <si>
    <t>"but for an MSRP of $109 and a current selling price of $100 at Amazon" - then why $119 on the diagrams?</t>
  </si>
  <si>
    <t>Gavin Bonshor</t>
  </si>
  <si>
    <t>Gavin Bonshor - Friday, April 21, 2023 - link</t>
  </si>
  <si>
    <t>Thank you for pointing this out. I've changed it. When I made the graphs, that was the price, and I just forgot to update it.</t>
  </si>
  <si>
    <t>nrencoret</t>
  </si>
  <si>
    <t>nrencoret - Thursday, April 20, 2023 - link</t>
  </si>
  <si>
    <t>Although I like the article, I think the value comes in the form of the 5600g. I think the author should have focused attention not on the R7 but on the 5600. 20/30 USD for a more complete package seems to me like a better price/performance competitor.</t>
  </si>
  <si>
    <t>dwillmore</t>
  </si>
  <si>
    <t>dwillmore - Friday, April 21, 2023 - link</t>
  </si>
  <si>
    <t>That was my takeaway as well. It seemed odd to pick the F version of the 13th gen chip when everything else in the price segment had graphics. It seems an unfair bias against all of the other chips.If I was looking at a machine in this range, I'd certainly look at the 5600G. Fortunately, I am not, I just retired a 3700X to my kids PC.</t>
  </si>
  <si>
    <t>lightningz71</t>
  </si>
  <si>
    <t>lightningz71 - Thursday, April 20, 2023 - link</t>
  </si>
  <si>
    <t>Why, oh why, are we pitting a 13100F against the 5300g? If you are dredging the bottom of the barrel, you need to look at the Ryzen 5500, which is going for $96 at amazon right now. It has NO video, matching the 13100f, has TWO more cores, and a higher boost than the 5300g. The two additional cores significantly extend it's useful life and opens higher end, more modern games to the user. It can go on any of the AM4 boards easily as well. In addition, having TWICE the L3 cache of the 5300g makes a notable impact on many titles. Yes, I doubt it wins in single threaded benchmarks, but in practicle use, its likely an overall netter choice!</t>
  </si>
  <si>
    <t>Ryan Smith - Friday, April 21, 2023 - link</t>
  </si>
  <si>
    <t>Picking the competition for low-end chips is always a bit of a challenge due to the sheer number of options. There's the last-gen stuff, the current-gen stuff, the higher-tier last-gen stuff that's had price cuts, random SKUs that may or may not have received permanent price cuts, etc. And of course, what chips we have on hand, since AMD and Intel don't sample their complete product stacks.We opted to focus on the true low-end parts, in part because that's what we have available, and because I'm not convinced a $99 chiplet Ryzen is going to hang around. But you're definitely correct that there are additional comparisons we could have made.</t>
  </si>
  <si>
    <t>DirtyLoad</t>
  </si>
  <si>
    <t>DirtyLoad - Wednesday, April 26, 2023 - link</t>
  </si>
  <si>
    <t>Hi Ryan,I like the article, but the better chip to compare is the 5600. It has double the L3 of the 5600g, which is just a 5500 with graphics. Wouldn't the extra cache help on some games/programs.</t>
  </si>
  <si>
    <t>Samus</t>
  </si>
  <si>
    <t>Samus - Sunday, April 23, 2023 - link</t>
  </si>
  <si>
    <t>I would argue the 'practical' use these budget chips target greatly benefit from stronger, not more cores, and Intel wins that department when comparing Zen3 Ryzen 5xxx parts to 12\13 gen.</t>
  </si>
  <si>
    <t>Otritus</t>
  </si>
  <si>
    <t>Otritus - Thursday, April 20, 2023 - link</t>
  </si>
  <si>
    <t>For this generation Intel technically only offers a single i3 tier, the i3-13100, which is further broken up into three configurations: the base version, the 35W TDP sion (i3-13100T), and finally a version without working integrated graphics, the i3-13100F.I think you mean the 35W TDP version, instead of sion.</t>
  </si>
  <si>
    <t>Dissecting a little deeper into the pricing, the Core i3-13100F costs roughly $25 per core, which drops to $22 per core on the Core i5-13600K, which is cheaper per core, but it should also be reminded that six of these are P-cores and eight are slightly lower E-cores.Do you mean slightly slower E-cores, not lower? I'd also list them as slower, as E-cores are basically just Skylake and Golden Cove is much faster than Skylake.</t>
  </si>
  <si>
    <t>Yeah, slower. Or more specifically, lower performing.</t>
  </si>
  <si>
    <t>The performance cores of the Core i3-13100F feature a base clock of 3.5 GHz, with an all-core turbo of 4.5 GHz.I think you mean a base clock of 3.4GHz, not 3.5.</t>
  </si>
  <si>
    <t>jeromec</t>
  </si>
  <si>
    <t>jeromec - Friday, April 21, 2023 - link</t>
  </si>
  <si>
    <t>Good article so far (I only read page 1). Thanks.But why is there no mention that it is about desktop CPUs?There are Core i3 CPUs for notebooks too.</t>
  </si>
  <si>
    <t>WhatYaWant</t>
  </si>
  <si>
    <t>WhatYaWant - Friday, April 21, 2023 - link</t>
  </si>
  <si>
    <t>Some of the benchmarks looks a bit fishy. How can the 7600 beat the 7600x?</t>
  </si>
  <si>
    <t>meacupla</t>
  </si>
  <si>
    <t>meacupla - Friday, April 21, 2023 - link</t>
  </si>
  <si>
    <t>der8auer did a video on this recently.It's silicon lottery. It's entirely possible that Anandtech has a golden sample 7600 with an average 7600X.</t>
  </si>
  <si>
    <t>I don't consider either chip to be a golden sample in any way. But given the nearly identical potential for lightly-threaded performance, when you run enough benchmarks at some point you're going to see the non-X win just due to statistical probabilities. Which is part of the reason why we never base our recommendations off of a single title.https://xkcd.com/882/</t>
  </si>
  <si>
    <t>Bruzzone</t>
  </si>
  <si>
    <t>Bruzzone - Friday, April 21, 2023 - link</t>
  </si>
  <si>
    <t>Raptor i3s = 3.2% of 13th desktop full run production to date and for Alder 3.7%. 13100F itself = 0.004% of all Raptor and 12100F = 0.68% of all Alder.For the week Alder full line = 69% more than all Raptor WW channel available today and on a full line run to date basis from day 1, Alder desktop production volume is 713% more than Raptor.Specific Alder if you're looking for a deal, Alder suspect run end sales reward seen in end of quarter specific SKU volume gains indicate 900K_, 700K, 600K, 500, 400, 100, G6900 are offered moving into q2 sales (renewed) commitment as OEM q1 contract completion reward meaning no charge and in the week represent 69% of all Alder desktop available so a sizeable release of overage 'slack' product at run end. Knowing this, in the channel you get what you negotiate.On the AMD side, 4500 dreg was AMD q1 channel reward and they sold well in PCs disguised as 3600.There is very little 5300G/GE availability and adding 5500 Vermeer = 30% more than all Raptor available i3 in the week. 5500 itself is 600% more volume available than 5300_ and #3 available behind #2 5700G and #1 5600G at 161% more than 5500.mb</t>
  </si>
  <si>
    <t>TomWomack</t>
  </si>
  <si>
    <t>TomWomack - Friday, April 21, 2023 - link</t>
  </si>
  <si>
    <t>Did you not have an i3-13100 available? It seems unusually unrealistic to test a $100 CPU with a $630 video card, when they will almost always be used with their integrated video.I have difficulty understanding the use case which saves $25 on the CPU price but requires an external GPU, when the absolute cheapest GPU is well over $25</t>
  </si>
  <si>
    <t>nandnandnand</t>
  </si>
  <si>
    <t>nandnandnand - Friday, April 21, 2023 - link</t>
  </si>
  <si>
    <t>Now that AMD is offering an iGPU on all current AM5 CPUs, it will be interesting to see if Intel changes its 'F' strategy in any way, which has been the norm for several generations in a row. Intel already cuts down EU count from 32 to 24/16 (UHD 730/710). Might as well go to 16 (50%) instead of zero graphics.It would also be nice to see Intel compete with AMD APUs. Put 96-128 EUs on a desktop chip.</t>
  </si>
  <si>
    <t>mode_13h</t>
  </si>
  <si>
    <t>mode_13h - Friday, April 21, 2023 - link</t>
  </si>
  <si>
    <t>Thanks for the review, guys. Unfortunately, it didn't answer a key question I had: WHAT IS THIS CHIP?Was it made on Intel 7 or Raptor Lake's improved version? Does it have any silicon-level improvements or tweaks? Is it exactly the same die as the small Alder Lake desktop CPUs, but with the GPU disabled and maybe some microcode tweaks?</t>
  </si>
  <si>
    <t>nandnandnand - Saturday, April 22, 2023 - link</t>
  </si>
  <si>
    <t>I don't know if it was ever officially confirmed anywhere, but it should be identical to the i3-12100F, based on the same 6+0 die used to make the 12400/12500/12600 (non-K) on the same version of Intel 7. Just with 100 MHz higher base and 200 MHz higher boost clocks.Intel will get another chance to do something interesting at the low-end with Raptor Lake Refresh later this year. For example, a 4+4 based on a different die.https://videocardz.com/newz/upcoming-intel-raptor-...</t>
  </si>
  <si>
    <t>Otritus - Saturday, April 22, 2023 - link</t>
  </si>
  <si>
    <t>All 13th generation CPUs below the 13600K are made using Alder Lake dies. The i5s are made with Alder Lake's 8+8 design. The i3s are most likely made with Alder Lake's 6+0 design, as cutting from 8+8 down to 4+0 is probably less profitable compared to using 6+0. There is a Raptor Lake 6+0 die I believe, but Intel did not release it due to having a glut of Alder Lake dies.</t>
  </si>
  <si>
    <t>ads295</t>
  </si>
  <si>
    <t>ads295 - Saturday, April 22, 2023 - link</t>
  </si>
  <si>
    <t>1. What's the most powerful GPU you could pair with this and some fast RAM?2. What games could that run?Trying to understand how this fits into a budget gaming build.</t>
  </si>
  <si>
    <t>The interesting thing about bottlenecks is that there is almost never a pure bottleneck towards any single component. This means you could arguably pair this processor with a 7900XTX to get maximum raster performance. The problem with this processor having 4 cores is that it is going to be a bottleneck in any modern game that isn't some simple indie game. The processor is however fast enough to hit 60 FPS in all older games and most if not all newer ones. AMD drivers have less CPU overhead than Nvidia ones, so AMD will be faster on this processor. You can easily get away with DDR4-3200 on this processor, and it can run all games. I probably wouldn't pair this CPU with anything faster than a 3070, but a 3060 or 6600XT seem pretty reasonable.</t>
  </si>
  <si>
    <t>valtteris_big_batteries</t>
  </si>
  <si>
    <t>valtteris_big_batteries - Saturday, April 22, 2023 - link</t>
  </si>
  <si>
    <t>Great review, something I've been thinking about for a long time. Does seem like going with an AM4 5600G achieves better points overall, but for situations like mine where I have a lot of spare legacy dGPUs from a longtime tech addiction, the 13100F makes a case in price.</t>
  </si>
  <si>
    <t>kkilobyte</t>
  </si>
  <si>
    <t>kkilobyte - Sunday, April 23, 2023 - link</t>
  </si>
  <si>
    <t>I really wonder what the point is to compare such low-end CPUs coupled with a high-end GPU?On amazon where I live (Belgium), the lowest price for the RX 6950XT is about 750€, and most references available are priced above 800€.So how is it a "good value for money for entry-level users" ? It doesn't have an iGPU, so you must factor that in the total cost. For reference, a GT710 (which is really scrapping the bottom of the barrel) is priced at around 50€ on amazon. The 13100F is listed there at 125€, while the Ryzen 5600G is at 132€. So, if you factor the GPU price in, that becomes a 132 vs 175€ comparaison, adding that the Ryzen iGPU is better than a GT710. Even if you add the motherboard in the equation, the Ryzen will still cost less: there are several B550 motherboards listed at around 110€. So that would put the price of the AMD-based platform at 242€ vs 270€, and you'd get a more capable platform for most tasks, including gaming.So, what exactly is the point of that test, if not showing that picking the -F serie is not economically sound? I don't understand your conclusions at all, and think it is edging a bit on the dishonest side of things.</t>
  </si>
  <si>
    <t>abufrejoval</t>
  </si>
  <si>
    <t>abufrejoval - Monday, April 24, 2023 - link</t>
  </si>
  <si>
    <t>It's *your* fault, that I keep buying these new computers.But I couldn't do it if it wasn't for the kids and in-laws that I could push the older devices to.And in both camps there are still Ivy Bridge i7-3770 (not even K), which for some reason run quite happily at up to 4.2GHz using 16GB of DDR3. There are also some Kaby Lake i7-7700K (@4.8GHz), generally with DDR3-2400, because DDR4 was what DDR5 is now.In terms of GPU it's GTX980ti, GTX1070 typically and they are completely happy!Mostly because they have 1920x1080 screens.When I chance to look at them playing, I actually often feel a bit jealous, because my RTX3090 with the Ryzen 5950X somehow doesn't seem to get close.... at 4k.Of course, most of it is simply that they really know how to game, while I'm just a 10 minute dabbler (well, actually it's 10 seconds until I'm dead and 10 minutes until I give up trying).This discussion reminds me about the i3-7350K, a dual core Kaby Lake with hyper threading, which was hotly debated here vs. a "true quad" like the i5-7600K. I got one of those at the time and tried it and it was really rather capable; the main reason I eventually replaced it with a true quad was that those became rather cheap and I wanted to retain the value of the rest of the system, basically until today.Since I'm not a competent gamer, I might simply not be sensitive enough to notice the slight slow-downs that might be caused by "temporary core shortages" these days. But when I look at CPU graphs on my really big machines (16-18 cores), I don't see even recent games using lots of cores.Some, like the even the most recent version of Microsoft's Flight Simulator remain essentially single-threaded, others might use a little more but since truly balancing a gaming workload across 4, 8, 16 or more cores is very difficult to do, it's still rarely getting done.So if you are tight on the money, I'd also argue that the extra €50-100 are better spent on GPU, DRAM or SSD. At the same time extra cores will sleep saving thermal and electrical budget and give you the peace of mind that if you need the extra oomp, you can have it.I'd second the request to provide a bit of an overview on the current chips that Intel produces to navigate the near infinite number of SKUs they produce from them.And it seems that this really is a cut down version of what might already be the smallest (non-mobile) AD die, because for a Raptor Lake die, such a chip sounds like 30% active surface area, hard to imagine as a real yield result.I realize that Intel itself isn't keen on having that information out in the public, but that's why we turn to Anandtech: to learn more than vendors preach already.</t>
  </si>
  <si>
    <t>Otritus - Monday, April 24, 2023 - link</t>
  </si>
  <si>
    <t>Modern games only need 6 cores to run properly. Consoles just got 8 proper high performance cores with SMT in 2020. In the future you will probably need 8 SMT cores or 6-7 SMT cores with little cores for background tasks. It's why Intel only maxes out with 8 P-cores before adding in little cores, and why the i5 still has 6 P-cores.The die used was Alder Lake's 6+0 die cut down into a 4+0 configuration. Raptor Lake also has its own die of 6+0 I believe that Intel never used due to a glut of Alder Lake dies.</t>
  </si>
  <si>
    <t>crimson117</t>
  </si>
  <si>
    <t>crimson117 - Monday, April 24, 2023 - link</t>
  </si>
  <si>
    <t>I think if you're stressing the low-budget use case for these CPUs, you should test using their bundled CPU heatsink/fan just like most budget builders would do.It'd be nice to know if builders must budget for an additional $25+ cooler if the included one isn't up to the task.</t>
  </si>
  <si>
    <t>GreenReaper</t>
  </si>
  <si>
    <t>GreenReaper - Monday, April 24, 2023 - link</t>
  </si>
  <si>
    <t>Agreed, e.g. Wraith Stealth can technically dissipate 88W from a 7600 but it's a challenge - I got better (~101W) from a Noctua NH-L9a with the fan duct add-on, and up to 110W with another 92x25mm fan blowing into the duct. Intel has a larger area to dissipate from, so would be interesting to compare.</t>
  </si>
  <si>
    <t>Steelshots</t>
  </si>
  <si>
    <t>Steelshots - Tuesday, May 2, 2023 - link</t>
  </si>
  <si>
    <t>Ready to save time and money when it comes to buying steel shots? Look no further than Shot Blaster! Our bulk steel shots offer unbeatable prices and quick, efficient ordering. Enjoy the convenience and savings of buying in bulk today - and start reaping the rewards. Don't wait any longer - buy steel shots in bulk from Shot Blaster and start saving time and money today!</t>
  </si>
  <si>
    <t>x387</t>
  </si>
  <si>
    <t>x387 - Saturday, June 10, 2023 - link</t>
  </si>
  <si>
    <t>In the first table, the Base W number for the i3-13100T should be 35W instead of 58W.</t>
  </si>
  <si>
    <t>on April 20, 2023 9:00 AM EST</t>
  </si>
  <si>
    <t>While we here at AnandTech tend to be focused at the high-end of Intel's Core CPU product stacks, the company has a far more comprehensive lineup than we typically have the time to take a look at. There are the flagship models, of course, such as the Core i9-13900K and KS SKUs, which feature the highest core counts, clockspeeds, and support for overclocking. Meanwhile for users requiring fewer cores but still want other performance, Intel also has its Core i7 and Core i5 series with many different SKUs, including some enthusiast-aimed K-series parts.</t>
  </si>
  <si>
    <t>Getting away from these enthusiast parts though, Intel has a significant number of vanilla, non-K series chips. These parts typically offer a better balance of performance, power consumption, and efficiency at every level. This is also where you'll find Intel's cheapest parts– which don't have enthusiast variations – the Core i3 series. Aimed at the entry-level market, the i3 parts are built around four Performance (P) cores, dropping the efficiency cores in exchange for offering entry-level users a cheaper alternative for non-critical and less demanding tasks.</t>
  </si>
  <si>
    <t>For this generation Intel technically only offers a single i3 tier, the i3-13100, which is further broken up into three configurations: the base version, the 35W TDP version (i3-13100T), and finally a version without working integrated graphics, the i3-13100F. Today we're taking a look at the latter of those chips, which at an MSRP of $109 is the single cheapest chip in the 13th generation Core lineup, making it the true entry-level part for this generation.</t>
  </si>
  <si>
    <t>From a hardware perspective, the Core i3-13100F offers 4 P cores with a maximum turbo frequency of 4.5GHz, which are backed by 12 MB of L3 cache. As previously noted, the only feature difference for this part is that the Core i3-13100F doesn't include the integrated graphics (Intel UHD Graphics 730) normally found on the i3-13100, and as a result it's intended for use with discrete graphics.</t>
  </si>
  <si>
    <t>As the cheapest of Intel's 13th generation Core series SKUs, is there any real value to be found? And does the i3-13100F deliver enough performance to justify it to users on a budget? Today we're digging in to see if the Core i3-13100F does enough to claim the quad-core top crown, and determine how it compares to the rest of Intel and AMD's entry to mid-range offerings.</t>
  </si>
  <si>
    <t>Before we dive right into the Core i3-13100F review, below is a list of our detailed Intel 13th gen Core/Raptor Lake coverage:</t>
  </si>
  <si>
    <t>Intel and AMD have options to cater to the entry-level market with their Core i3 and Ryzen 3/5 series. While we've seen a number of these high-end and flagship SKUs from both parties over the last couple of months, and the entry-level range is perhaps where the highest levels of value can be had, especially for users and gamers on a tight budget.</t>
  </si>
  <si>
    <t>There is, of course, a significant gap in performance going from an i3 with four P cores to a 24-core (8P+16E) Core i9 processor in terms of raw compute performance, and the higher Core i9/i7 series will undoubtedly munch through tasks such as video rendering and encoding faster. For any workload or task that can utilize more than four cores, it's likely more advantageous for enthusiasts and professionals to opt for the Core i9/i7 series, but, of course, not every user needs that much power.</t>
  </si>
  <si>
    <t>The Intel Core i3-13100F is an interesting proposition for those types of users that don't envisage doing hefty workloads, but require a functional system that still delivers solid performance at a lower overall cost than Intel's higher-end chips. It's based around four performance cores based on Intel's Golden Cove microarchitecture, which is the same core as Intel's 12th Gen core series performance cores.</t>
  </si>
  <si>
    <t>The performance cores of the Core i3-13100F feature a base clock of 3.4 GHz, with an all-core turbo of 4.5 GHz. When compared directly to the Core i3-12300, we reviewed last year; the Core i3-13100/13100F has the same cores, the same 12 MB of Intel Smart L3 cache, and the same turbo power rating of 89 W. The most significant difference between the top Intel 12th Gen Core i3 and the latest 13th Gen Core i3 is a 100 MHz variation in core frequency; -100 MHz on the base clock but a 100 MHz increase in the turbo clock speeds. All of Intel's 13th and 12th Gen Core i3 series chips can support either DDR5-4800 or DDR4-3200 memory, which adds some flexibility in terms of platform support available, particularly for users on a budget.</t>
  </si>
  <si>
    <t>Given both the Core i3-13100F and the Core i3-12300 both have the same Golden Cove cores, very similar core clock speeds, and similar TDPs, it would be fair to think that the 13th Gen Core i3 series is basically a 12th Gen refresh here, and it's hard to argue that point. But underpinning hardware aside, this also reflects how Intel has compressed its i3 product stack for this generation of chips. Intel's previous 12th Gen Core i3 series had two variations – a (12)300 and (12)100 SKU – whereas Intel has rolled it down into just one primary SKU line for the 13th Gen Core i3: the 13100 series. This means that the i3 family really only offers a single performance level to pick from for this generation, though there are 3 variants in total. These are the baseline Core i3-13100, the Core i3-13100T for lower-powered computing, and the ultra-budget Core i3-13100F without integrated graphics, which we're reviewing today.</t>
  </si>
  <si>
    <t>While we don't expect there to be any performance differences between the Core i3-13100F and the Core i3-13100 – they have the same cores, same clock speeds, the same everything bar the iGPU– the Core i3-13100F presents a straightforward improvement in Intel's CPU stack, especially at its current street price of $100. The Core i3-13100F all but replaces the $97 Core i3-12100F, offering 200 MHz more turbo headroom for what's essentially the same street price. Otherwise Intel's official MSRPs at least try to place the i3-13100F as a higher tier chip, but especially with the softening market for consumer tech spending, the i3-13100F has little choice but to fill in at $100 if it wants to more quickly move.</t>
  </si>
  <si>
    <t>In any case, as with Intel's 12th Gen Core i3 processors, the retail versions of the 13th Gen Core i3 series CPUs also come with Intel's Laminar RM1 stock cooler. This reduces the overall system cost as an aftermarket cooler isn't required, but it's also a good move as an 89 W CPU doesn't need an AIO or a full-tower cooler such as the Noctua NH-D15. Sure, the Intel Laminar RM1 cooler doesn't feature flashy LEDs or RGB. Still, the crux is that the Core i3 series is designed as a mainstream offering to deliver proportionate levels of compute performance for an entry-level price.</t>
  </si>
  <si>
    <t>Sizing up the competition, what's notable here is Intel's entry-level 13th Gen Core i3 parts end up being in a much cheaper product segment than what's available under AMD's flagship Ryzen 7000 lineup. AMD's hasn't released any Ryzen 3-grade quad-core offerings for their latest Ryzen 7000 series, so Intel isn't even going up against a current-generation AMD chip as their direct competitor.</t>
  </si>
  <si>
    <t>instead, the most recently launched AMD Ryzen processor with four cores is the Ryzen 3 5300G processor, which was actually OEM only when it launched back in 2021. The Zen 3-based processor is currently available at retailers such as Amazon for $100 as well, making it the anchor of AMD's budget processor lineup and the direct competitor to the i3-13100F.</t>
  </si>
  <si>
    <t>The good news for Intel here is that this means the 13th Gen i3 processors are going up against older Zen 3 designs, and not AMD's improved Zen 4 hardware – so this is basically the Alder Lake versus Zen 3 quad core fight all over again, a fight Intel won last time. The not-as-good news for Intel is that it means that AMD is offering a decent integrated GPU on their $100 chip when Intel is not, a potentially significant advantage on a budget system.</t>
  </si>
  <si>
    <t>Intel Core i3-13100F CPU-Z screenshot</t>
  </si>
  <si>
    <t>Otherwise, the next step up in AMD's stack is the Ryzen 5 5500G ($138), the six core version of the same die used in the 5300G. Two additional CPU cores are a significant gain among these budget processors, though the extra $38 is also a similarly big leap in pricing, relatively speaking.</t>
  </si>
  <si>
    <t>Past that is AMD's cheapest Zen 4 processor, the Ryzen 5 7600 ($229). At over twice the price of the i3-13100F, there's a clear gulf between the parts in price and expected performance. Still, with six Zen 4 CPU cores turboing up to 5.1GHz, it's a chip that warrants a seat at the table, if only for the potential spoiler effect.</t>
  </si>
  <si>
    <t>The Core i3-13100F is an interesting proposition for users and gamers on a budget. The Core i3-13100F and the rest of the 13th Gen Core series processors are supported by more affordable motherboards and a much lower price than the AMD Ryzen 7000 offerings. For this review and to create a level playing field, we've tested the Core i3-13100F (as well as all of Intel's 13th Gen CPUs) with DDR5-4800 memory as per the chip's JEDEC specification.</t>
  </si>
  <si>
    <t>For our Intel Core i3-13100F testing, we are using the following test system:</t>
  </si>
  <si>
    <t>Our updated CPU suite for 2023 includes various benchmarks, tests, and workloads designed to show variance in performance between different processors and architectures. These include UL's latest Procyon suite with both office and photo editing workloads simulated to measure performance in these tasks, CineBench R23, Dwarf Fortress, Blender 3.3, and C-Ray 1.1.</t>
  </si>
  <si>
    <t>Meanwhile, we've also carried over some older (but still relevant/enlightening) benchmarks from our CPU 2021 suite. This includes benchmarks such as Dwarf Fortress, Factorio, and Dr. Ian Cutress's 3DPMv2 benchmark.</t>
  </si>
  <si>
    <t>We have also updated our pool of games going forward into 2023 and beyond, including the latest F1 2022 racing game, the CPU-intensive RTS Total War: Warhammer 3, and the popular Hitman 3.</t>
  </si>
  <si>
    <t>DabuXian</t>
  </si>
  <si>
    <t>DabuXian - Tuesday, October 17, 2023 - link</t>
  </si>
  <si>
    <t>so basically a mere 6% better Cinebench MT score at the cost of almost 100 extra watts. I dunno in what universe would anyone want this instead of a 7950x.</t>
  </si>
  <si>
    <t>Intel Core i9-14900K, Core i7-14700K and Core i5-14600K Review: Raptor Lake Refreshed</t>
  </si>
  <si>
    <t>yankeeDDL</t>
  </si>
  <si>
    <t>yankeeDDL - Tuesday, October 17, 2023 - link</t>
  </si>
  <si>
    <t>At platform level it is over 200W difference. Impressive.And I agree, nobody in teh right mind should get Intel over AMD, unless they have very specific workload in which that 6% makes a difference worth hundreds/thousand of dollars in electricity per year.</t>
  </si>
  <si>
    <t>schujj07</t>
  </si>
  <si>
    <t>schujj07 - Tuesday, October 17, 2023 - link</t>
  </si>
  <si>
    <t>If you have a workload like that then you run Epyc or Threadripper as the task is probably VERY threaded.</t>
  </si>
  <si>
    <t>shaolin95</t>
  </si>
  <si>
    <t>shaolin95 - Thursday, December 21, 2023 - link</t>
  </si>
  <si>
    <t>😆😆😆😆😆😆 AMDrip fanboys are hilarious and delusionalAnd what bullshit connect about the electricity bill per year... thousands.. really???? Dang kid, you are hilariously sad</t>
  </si>
  <si>
    <t>lemurbutton</t>
  </si>
  <si>
    <t>lemurbutton - Tuesday, October 17, 2023 - link</t>
  </si>
  <si>
    <t>Who cares about CInebench MT? It's a benchmark for a niche software in a niche.</t>
  </si>
  <si>
    <t>powerarmour</t>
  </si>
  <si>
    <t>powerarmour - Wednesday, October 18, 2023 - link</t>
  </si>
  <si>
    <t>Wouldn't buy the 7950X either, not interested in any CPU that draws &gt;200W unless I'm building a HEDT workstation.</t>
  </si>
  <si>
    <t>shabby</t>
  </si>
  <si>
    <t>shabby - Tuesday, October 17, 2023 - link</t>
  </si>
  <si>
    <t>Lol @ the power usage, this will make a nice heater this winter.</t>
  </si>
  <si>
    <t>I find it amazing. It takes more than 200W MORE to beat the 7950.The difference in efficiency is unbelievable.Buying Intel today still makes no sense unless that extra 5-10% in some specific benchmark really make a huge difference. Otherwise it'll cost you dearly in electricity.</t>
  </si>
  <si>
    <t>bug77</t>
  </si>
  <si>
    <t>bug77 - Thursday, October 19, 2023 - link</t>
  </si>
  <si>
    <t>While Anand has a policy of testing things out-of-the-box, which is fine, it is well known ADL and RPL can be power constrained to something like 125W max, while losing performance in the single digits range.It would be really useful if we had a follow up article looking into that.</t>
  </si>
  <si>
    <t>So, 6% faster than previous gen, a bit (10%?) faster than AMD's 7950.Consuming over 200W *more* than the Ryzen 7950.I'd say Intel's power efficiency is still almost half that of the ryzen. It's amazing how far behind they are.</t>
  </si>
  <si>
    <t>colinstu</t>
  </si>
  <si>
    <t>colinstu - Tuesday, October 17, 2023 - link</t>
  </si>
  <si>
    <t>This power consumption / heat output is insane… this is putting their 90nm Netburst Prescott / Pentium D Smithfield days to shame. Remember when Apple left IBM/Motorola alliance? Power architecture power consumption going thru the roof, and intel JUST pivoted back to PIII/Pentium M-based Core arch. No wonder why Apple dumped Intel, they called what they were seeing really early on. Arm for windows/linux desktop needs to get more serious, apple's desktop arm is proving nearly as powerful using a fraction of the power draw. Windows is ready, and can even run non-arm code too.</t>
  </si>
  <si>
    <t>herozeros</t>
  </si>
  <si>
    <t>herozeros - Tuesday, October 17, 2023 - link</t>
  </si>
  <si>
    <t>My AMD AM5 would like a word with you …</t>
  </si>
  <si>
    <t>FLEXOBENDER</t>
  </si>
  <si>
    <t>FLEXOBENDER - Tuesday, October 17, 2023 - link</t>
  </si>
  <si>
    <t>What point are you trying to make, that you have no clue how thermodynamics work?This 14900K manages to pull 430 watt peak. 430. 0.43 kilowatt. one CPU.It is still beat by a 80 watt peak 7800x3d. What is your point?</t>
  </si>
  <si>
    <t>boozed</t>
  </si>
  <si>
    <t>boozed - Wednesday, October 18, 2023 - link</t>
  </si>
  <si>
    <t>I think the point was that you don't have to abandon x86 for ARM to achieve good efficiency, just Intel.</t>
  </si>
  <si>
    <t>The Von Matrices</t>
  </si>
  <si>
    <t>The Von Matrices - Thursday, October 19, 2023 - link</t>
  </si>
  <si>
    <t>People remember Netburst CPUs as being absurdly power hungry, but they forget that even the most power-hungry Netburst CPUs still only had a TDP of 130W. Today that would be considered a normal or even a low TDP for a flagship CPU. It's actually understating the TDP if you compare it to a Netburst CPU.</t>
  </si>
  <si>
    <t>GeoffreyA</t>
  </si>
  <si>
    <t>GeoffreyA - Friday, October 20, 2023 - link</t>
  </si>
  <si>
    <t>And didn't Cedar Mill further drop that to a 65W TDP?</t>
  </si>
  <si>
    <t>Possibly, ISA is just a small piece of the power puzzle, and the rest of the design is what's carrying the weight.An interesting article:https://chipsandcheese.com/2021/07/13/arm-or-x86-i...</t>
  </si>
  <si>
    <t>Azjaran</t>
  </si>
  <si>
    <t>Azjaran - Tuesday, October 17, 2023 - link</t>
  </si>
  <si>
    <t>Did i miss something or are there no temperatures shown? Because 428W shouldn't be on the low side and demands a good Cooling Solution.</t>
  </si>
  <si>
    <t>Gastec</t>
  </si>
  <si>
    <t>Gastec - Tuesday, October 17, 2023 - link</t>
  </si>
  <si>
    <t>Just one question: do these AI "tools" connect to the Internet, after they "measure specific system characteristics, including telemetry from integrated sensors", to send that data to those Intel servers that are in the "cloud"?</t>
  </si>
  <si>
    <t>TheinsanegamerN</t>
  </si>
  <si>
    <t>TheinsanegamerN - Tuesday, October 17, 2023 - link</t>
  </si>
  <si>
    <t>Of course they do. Even if they say they dont.</t>
  </si>
  <si>
    <t>Gastec - Friday, October 20, 2023 - link</t>
  </si>
  <si>
    <t>Maybe they do it through a proxy app, part of the overall package of Windows' Telemetry?</t>
  </si>
  <si>
    <t>pookguy88</t>
  </si>
  <si>
    <t>pookguy88 - Tuesday, October 17, 2023 - link</t>
  </si>
  <si>
    <t>you didn't have a 13700k to test against?</t>
  </si>
  <si>
    <t>Yup pity, that would show us what those 4 e-cores can actually do.</t>
  </si>
  <si>
    <t>I mean they still dont have a GPU test bed going on 3 years post fire. I wouldnt expect much.</t>
  </si>
  <si>
    <t>nandnandnand - Wednesday, October 18, 2023 - link</t>
  </si>
  <si>
    <t>I recommend everyone go to Tom's Hardware if they are missing something here. They'll have the reviews, decent ones IMO, and are owned by the same company as AnandKek.</t>
  </si>
  <si>
    <t>TheinsanegamerN - Thursday, October 19, 2023 - link</t>
  </si>
  <si>
    <t>Tom's Hardware was caught shilling for Nvidia eons ago. They're another dinosaur of the tech space.Techspot, Techpowerup, and reviewers like gamers nexus are the new hotness.</t>
  </si>
  <si>
    <t>wrosecrans</t>
  </si>
  <si>
    <t>wrosecrans - Tuesday, October 17, 2023 - link</t>
  </si>
  <si>
    <t>Some motherboards will let you just set a power limit. I'd like to see a benchmark where the power limit is set to only the advertising number (125 W) and see what it can do with that constraint. 400+ watts just seems insane. My laptop is currently suffering terrible battery life because the CPU throttles up and gets hot and cooks the laptop because of exactly this Power Be Damned philosophy. I want a quiet desktop that isn't going to cook me if I'm sitting next to it, and isn't going to just cook the motherboard components and fail after a few years.I was expecting the new chip to be slightly more power efficient with a year of design tweaks and improvements. (And you'll note Intel wants you to think this because they kept the 125W marketing power usage on the box.) I am kinda baffled how Intel is executing so poorly. Nobody had a gun to their head forcing them to release this product. There's some deeply broken structural inertia in the organization to just keep pumping out products and not disrupting the flow of new model numbers. Somebody in Intel should have been screaming and said the plan wasn't working, rather than just keeping their head down to deliver a new model number for no reason.</t>
  </si>
  <si>
    <t>If you want low power, get a ryzen. The 7800x3d tops out at just 50 watt.Performance loss, if anything like raptor lake (which this is) will be 15%+ down at 125 watt, more if they make heavy use of P cores.</t>
  </si>
  <si>
    <t>Andandtech did this with the 13900k vs 7950X at different TDP/PPT. Basically the Ryzen at 65W TDP or 88W PPT was faster than Intel at 125W TDP. Once the Ryzen was set to 105W TDP or 142W PPT the Intel needed 253W TDP to be faster. In fact the scaling on the Ryzem dropped off quite quickly over 105W TDP.</t>
  </si>
  <si>
    <t>mode_13h - Wednesday, October 18, 2023 - link</t>
  </si>
  <si>
    <t>This: https://www.anandtech.com/show/17641/lighter-touch...</t>
  </si>
  <si>
    <t>mga318</t>
  </si>
  <si>
    <t>mga318 - Tuesday, October 17, 2023 - link</t>
  </si>
  <si>
    <t>Well, I just built a new system with an Ryzen 9 7900x that I got on sale for $380 a couple weeks ago and have set at a 105w TDP. Looks like I have no regrets here either in performance or efficiency.</t>
  </si>
  <si>
    <t>Farfolomew</t>
  </si>
  <si>
    <t>Farfolomew - Tuesday, October 17, 2023 - link</t>
  </si>
  <si>
    <t>The new Pentium 5!</t>
  </si>
  <si>
    <t>Gradius2</t>
  </si>
  <si>
    <t>Gradius2 - Tuesday, October 17, 2023 - link</t>
  </si>
  <si>
    <t>So 13900k is better as you can get one for $450</t>
  </si>
  <si>
    <t>charlesg</t>
  </si>
  <si>
    <t>charlesg - Tuesday, October 17, 2023 - link</t>
  </si>
  <si>
    <t>Re all the justified comments about excessive power draw, is this not only when using it at peak capacity?If you're using it at peak capacity, all the time, then I agree, you've got the wrong CPU. It's like driving your vehicle at or over 6000rpm all the time.For everyone else who's using a compatible MB and prior gen intel cpu, who wants a drop in upgrade, this may be useful?(I'm using an amd 5950x here, with no regrets. When I need the cores (and I do use them), it's there. The rest of the time, it just idles..)</t>
  </si>
  <si>
    <t>rUmX</t>
  </si>
  <si>
    <t>rUmX - Tuesday, October 17, 2023 - link</t>
  </si>
  <si>
    <t>I have 4 7950x machines where I encode using Handbrake SVT-AV1 almost 24/7. AT shows that the Intel is faster, but @ 2x the power consumption literally, AMD is still better. Besides my ambient rises at least 6-7c with the machines going 100%, I can't imagine how the 13900k/14900k will behave. Insane. Besides having all the machines going 100% with a 5000BTU AC it blows my circuit breaker, so I run the AC power with an extension from another room. I can't imagine how the 13900k/14900k will behave.PS: Before anyone says I should have gone for a 64+ core EPYC, it was still cheaper to build these 4 systems over a 64c Eypc, taking into consideration 12CH memory, server board, etc. and these run at least 5.1ghz all core over a Epyc at 3.5~ GHZ</t>
  </si>
  <si>
    <t>flgt</t>
  </si>
  <si>
    <t>flgt - Wednesday, October 18, 2023 - link</t>
  </si>
  <si>
    <t>The insane part of what you are doing is encoding in SW. Give up on some quality and run quicksync on an intel processor along with ARC GPU's for AV1.</t>
  </si>
  <si>
    <t>rUmX - Monday, October 23, 2023 - link</t>
  </si>
  <si>
    <t>I did mess around with HW AV1 encoding on a Intel ARC A380. Quality was pretty good, but the file sizes are at least double (for GPU) for very very similar or even better quality (for SVT-AV1). I'm not doing live streaming, more like encoding for VOD, in this case filesize and bitrates are important as well as storage use. I'm using SSDs so smaller filesize = better. At that, the smaller the size, the more users I can serve at port speed.</t>
  </si>
  <si>
    <t>meacupla - Wednesday, October 18, 2023 - link</t>
  </si>
  <si>
    <t>You can certainly drop it in, but it's not an upgrade going from 13th to 14th gen. It's a sidegrade at best. For the price, you would be better off upgrading to watercooling with a 280mm or 360mm radiator.</t>
  </si>
  <si>
    <t>SanX</t>
  </si>
  <si>
    <t>SanX - Wednesday, October 18, 2023 - link</t>
  </si>
  <si>
    <t>Ideally comparisons have to include previous gen competition too like AMD 5950x to convince people to upgrade</t>
  </si>
  <si>
    <t>AMD has to start selling 32-core consumer chips based one their new 16-core chiplets versus older 8-core ones</t>
  </si>
  <si>
    <t>bananaforscale</t>
  </si>
  <si>
    <t>bananaforscale - Wednesday, October 18, 2023 - link</t>
  </si>
  <si>
    <t>Why?</t>
  </si>
  <si>
    <t>AMD has not been generous with multi-threading at the entry level, e.g. 7600/7800X.I don't agree that they have to start selling 32-cores soon. They have a few ways to address multi-threading with Zen 5 or Zen 6. The easiest one for Zen 5 would be to make a 24-core with an 8+16 configuration. But that probably won't stop them from releasing an entry level 6-core.If they boost the core counts of the normal/fast chiplets in the future, then core counts will rise across the board. For example, a 12-core chiplet would probably get disabled to 8-10 cores for the entry level, instead of 6. A 16-core chiplet could get disabled to 10-12. That is not happening with Zen 5 as far as we know.</t>
  </si>
  <si>
    <t>Why Intel and AMD not make enthusiastic 100-200 core 6-7 GHz processors with TDP 1 kW for those who don't care how much they consume because already have 10-20 kW solar panel systems on their roof ? Let others be jealous. Green energy proponents will be dancing in joy.</t>
  </si>
  <si>
    <t>Shut up, troll.</t>
  </si>
  <si>
    <t>cmdrdredd</t>
  </si>
  <si>
    <t>cmdrdredd - Wednesday, October 18, 2023 - link</t>
  </si>
  <si>
    <t>No, there IS a place for ALL the performance at ANY cost. Some people are like that really. Not everyone lives and dies based on power consumption like the comments have you believing. I don't care, I can pay the bill and it's really peanuts difference between a 14900k and a 7950x in terms of the difference it would make on the power bill. If I am looking for max performance for my usage that isn't even a consideration, only performance matters. By that measure the 14900k is better sometimes and sometimes not. So it would come down to very specific use cases. What I'm saying is, everyone here moans about power usage but ignores the fact that not everyone pinches pennies on the power bill or needs to worry about it and just wants the max performance. That's why 4090s exist and sell well.</t>
  </si>
  <si>
    <t>ItsAdam</t>
  </si>
  <si>
    <t>ItsAdam - Wednesday, October 18, 2023 - link</t>
  </si>
  <si>
    <t>I own a 4090, still wouldn't buy a 14900k, was gonna buy then they decided to refresh.I dislike the heat element. This much possible power draw is broken,how can you cool that and maintain peak speeds. It's pointless.The only ones who could use these are people on propper custom loops or ln2 overclocking.They are literally pointless CPUs and the new gen of intel CPUs was just a total waste of time, development and retail. Just think how much waste they've made for this new gen that's the same, just the packaging and everything what a waste.Pointless. Like your post.</t>
  </si>
  <si>
    <t>SanX - Thursday, October 19, 2023 - link</t>
  </si>
  <si>
    <t>I also dont buy this gen Intel processors, so what?Cheap solar energy and efficient heat pumps will slowly change mentality. Now power supply in PC 1kW, soon they will be 2 kW and rarely who will care. People don't care about power efficiency. 99.9% don't even know the price per kilowatt-hour. Kids playing games dont even want to hear about it. If you care then find the solutions how to use that possible 0.25-1 megawatt of solar power falling on your property. Power efficiency is just the salespeople buzzword</t>
  </si>
  <si>
    <t>The Von Matrices - Wednesday, October 18, 2023 - link</t>
  </si>
  <si>
    <t>They already do make super-high TDP processors. They're called EYPC and Xeon.</t>
  </si>
  <si>
    <t>Server and supercomputer high core count chips heavily rely on power efficiency, hence they have clocks 2-3 GHz. For example the 64 core EPIC processor essentially equivalent to the future 24-32 core consumer processor at 6 GHZ at 3-5x cost. If someone worry too much about power consumption just buy couple used solar panels for 100 bucks and you will cut the cost by half or 100% with smart backup</t>
  </si>
  <si>
    <t>PeachNCream</t>
  </si>
  <si>
    <t>PeachNCream - Wednesday, October 18, 2023 - link</t>
  </si>
  <si>
    <t>Those peak power numbers are disgustingly bad. I wouldn't want to pay the utility bill for that so I'm glad I paired a keyboard to my phone and make do with less than 8w peak total system power consumption. Oddly enough, I don't feel as though I'm missing anything without some obnoxious box filled with a CPU like one of these and some obesity-level graphics card.</t>
  </si>
  <si>
    <t>You aren't even the target market for any of this so your comment is useless and pointless. You are not an enthusiast, gamer, or need the power for work.</t>
  </si>
  <si>
    <t>I old a 4090 and I wouldn't want a CPU with the same power as it. I was waiting for Meteor Lake upgrading from my 5800X3D, but when I heard it was a refresh I was like oh no.Looks like I'm going to be a beta tester for AMDs 6000 series, and I'm quite frankly bored of AMD and it's crash test consumer development.I know times are changing, I know, and I loved to tinker but it's getting too long in the tooth with AMD ATM with all the agesa "fixes" which is usually a big performance loss.I really wanted INTEL to come out brawling,but all they're doing is digging their own grave.They shouldn't have released ANOTHER refresh, especially one as bad as this.</t>
  </si>
  <si>
    <t>lilo777</t>
  </si>
  <si>
    <t>lilo777 - Wednesday, October 18, 2023 - link</t>
  </si>
  <si>
    <t>You do not pay the utility for peak power consumption. You pay for actual consumption which is much lower because power peaks are rare and short.</t>
  </si>
  <si>
    <t>&gt; power peaks are rare and short.Depends on what you're doing. If rendering, video encoding, or lots of software compilation, then not necessarily.</t>
  </si>
  <si>
    <t>Thanks for continuing to run SPEC2017, but I'm really missing the cumulative scores. Also, I wish we could get cumulative scores on E-cores only and P-cores only, as well as populating that graph with some other popular CPUs, as was done up to the i9-12900K review.For reference, please see the chart titled "SPEC2017 Rate-N Estimated Total", at the bottom of this page:https://www.anandtech.com/show/17047/the-intel-12t...The following page of that review goes on to explore the P &amp; E cores.Perhaps this would be good material for a follow-on article?</t>
  </si>
  <si>
    <t>eloyard</t>
  </si>
  <si>
    <t>eloyard - Thursday, October 19, 2023 - link</t>
  </si>
  <si>
    <t>2000s called, want their Net-Burst back.</t>
  </si>
  <si>
    <t>Reinforcer</t>
  </si>
  <si>
    <t>Reinforcer - Saturday, October 28, 2023 - link</t>
  </si>
  <si>
    <t>Then don't let the motherboard run away with power lol, Honestly what is wrong with you reviewers fixated on how much power it can draw? Set it to Intel's 253w limit and enjoy almost the same performance as one that is consuming stupid amounts of power, It's not rocket science or do we not know how to set a motherboard up these days?</t>
  </si>
  <si>
    <t>Marlin1975</t>
  </si>
  <si>
    <t>Marlin1975 - Monday, January 8, 2024 - link</t>
  </si>
  <si>
    <t>"65 watt" /Dr. evil</t>
  </si>
  <si>
    <t>Intel Announces non-K 14th Gen Core Desktop Processors: Raptor Lake in 65 W to 35 W Flavors</t>
  </si>
  <si>
    <t>ballsystemlord</t>
  </si>
  <si>
    <t>ballsystemlord - Monday, January 8, 2024 - link</t>
  </si>
  <si>
    <t>"Intel Processor" is such an inventive name. Best of all, they don't even use the 14000 branding thus confusing the heck out of everyone who wants to know what generation/core type they are. (Yes, this is sarcasm.)</t>
  </si>
  <si>
    <t>meacupla - Tuesday, January 9, 2024 - link</t>
  </si>
  <si>
    <t>So wait... 14th gen desktop doesn't use the "Ultra" branding?And then the number of SKUs is still funny.</t>
  </si>
  <si>
    <t>Ryan Smith - Tuesday, January 9, 2024 - link</t>
  </si>
  <si>
    <t>Ultra is reserved for the new Core Series branding. Which for now, at least, is only being used in mobile parts.</t>
  </si>
  <si>
    <t>okay, but then why are the HX series using the desktop scheme?</t>
  </si>
  <si>
    <t>theMillen</t>
  </si>
  <si>
    <t>theMillen - Saturday, January 13, 2024 - link</t>
  </si>
  <si>
    <t>because Ultra uses Meteor Lake, not Raptor Lake refresh</t>
  </si>
  <si>
    <t>nfineon</t>
  </si>
  <si>
    <t>nfineon - Tuesday, January 16, 2024 - link</t>
  </si>
  <si>
    <t>Holy FVCKING over-bloated product lineup! Especially considering the 14 series is just the 13th series with a rebrand and artificial clock boost...</t>
  </si>
  <si>
    <t>stampedeadam</t>
  </si>
  <si>
    <t>stampedeadam - Monday, January 22, 2024 - link</t>
  </si>
  <si>
    <t>Cache size for i7 parts in the table should be 33mb, not 30mb,.</t>
  </si>
  <si>
    <t>Ryan Smith - Monday, January 22, 2024 - link</t>
  </si>
  <si>
    <t>You are correct! Thank you.</t>
  </si>
  <si>
    <t>on October 20, 2022 9:00 AM EST</t>
  </si>
  <si>
    <t>Today marks the release of Intel’s 13th generation Core processor series, codenamed Raptor Lake. The first models to be unleashed into retail channels are all overclockable parts, with six SKUs across the Core i9, i7, and i5 product segments. We’ve seen Intel’s heterogeneous or hybrid design with the launch of Intel’s Alder Lake (12th Gen Core) products, and the latest Raptor Lake core brings a very similar design to the table, but with subtle improvements designed to help give Intel the leading edge in the desktop market.</t>
  </si>
  <si>
    <t>Intel Core i9-13900K and i5-13600K Review: Raptor Lake Brings More Bite</t>
  </si>
  <si>
    <t>The launch of Intel's new lineup is essentially the second half of this fall's desktop CPU releases. AMD got the first word in a few weeks back with the launch of their Ryzen 7000 desktop processors, which introduced the Zen 4 architecture as well a significant platform update for AMD with Socket AM5. The new high-end Ryzen chips were well-received (if a bit expensive), setting a new bar for performance and putting AMD firmly into the lead, at least for a little bit. Now it's time for Intel's own CPU launch – their rebuttal – where they get to show off what they've been working on over the past few years and whether they can retain their edge over AMD for this latest generation of processors.</t>
  </si>
  <si>
    <t>At a high level, Raptor Lake can be thought of as a mid-cycle upgrade of sorts for Intel’s current LGA-1700 platform. As the company launched Alder Lake and LGA-1700 just a year ago, they aren’t looking to overhaul the core CPU architecture quite so soon, nor the platform for that matter. Intel is keeping to their two-year platform cycle here, so the 13th generation of Core processors are designed to bring more performance to the same platform as Alder Lake. This makes the Raptor Lake launch significantly more straightforward than AMD’s recent launch, where AMD overhauled their entire platform while also making some more significant CPU architecture upgrades in the process.</t>
  </si>
  <si>
    <t>Because Intel isn’t significantly tweaking their CPU architectures for Raptor Lake, the chip is essentially a refined version of Alder Lake. That means we’re still looking at a mixture of P(erformance) and E(fficiency) CPU cores, based on different CPU architectures and designed to allow Intel to hit high performance levels in both single/light-threaded workloads that favor the P cores, and heavily multi-threaded workloads that can also saturate the E cores. The P cores are based on what’s technically a new architecture, Raptor Cove, while the E cores are still based on the same Gracemont architecture as what we saw on Alder Lake.</t>
  </si>
  <si>
    <t>We’ll dive into the internal bits of Raptor Lake a bit later on, but at a high level, Intel is improving performance versus Alder Lake in three ways.</t>
  </si>
  <si>
    <t>The higher clockspeeds and additional cache mean that Raptor Lake should be faster in virtually all scenarios compared to Alder Lake. For single-threaded and lightly-threaded workloads, the faster P cores can chew through work. Meanwhile the full combination of additional E cores and higher clockspeeds means that multi-threaded performance often shows even greater gains.</t>
  </si>
  <si>
    <t>Raptor Lake will, in time, be a top-to-bottom launch for Intel and its partners. That means not only launching desktop processors, as we’re seeing the first of today, but also a complete stack of mobile parts, with U, P, H, and HX series processors all planned. And while mobile parts are a bit trickier with regards to adding clocks and cores while staying within a power budget, Intel’s design optimizations can also be used to improve energy efficiency instead, which will be of greater importance for the mobile market.</t>
  </si>
  <si>
    <t>But to start things off, let’s talk about today’s launch. Intel has opted for a top-to-bottom, desktop-to-mobile launch strategy, pulling the trigger on its overclockable desktop parts first. This is typical of Intel's recent desktop launches, and allows them to get their relatively lower volume desktop chips out first while continuing to ramp for higher volume desktop and mobile parts. Altogether Intel is launching 3 tiers of chips spread over 6 SKUs, all overclockable (K) and coming either with and without (F) integrated graphics.</t>
  </si>
  <si>
    <t>Compared to the relevant 12th Gen Core SKUs, Intel has replaced the P cores with new Raptor Cove cores on a 1:1 basis. Meanwhile for the E cores, Intel has effectively doubled the number of E cores for each corresponding SKU. e.g., the Core i5-13600K now has eight E-cores whereas the Core i5-12600K had four. Otherwise, TDPs remain unchanged from the previous chips, with Intel officially targeting 125W – though PL2 limits have crept up from 241W to 253W.</t>
  </si>
  <si>
    <t>Intel Core i9-13900K CPU-Z</t>
  </si>
  <si>
    <t>Focusing first on the flagship chip, the Core i9-13900K has an incredible max P-core turbo of 5.8 GHz. This is an increase of 600 MHz over the Core i9-12900K. Although it has the same performance core count as its predecessor (though with Raptor Cove cores), it now features double the efficiency cores; a total of 24 hybrid cores comprised of 8P and 16E cores. This makes for eight more threads, for a total of 32, up from 24 on the Core i9-12900K.</t>
  </si>
  <si>
    <t>One thing to note about the efficiency cores is that Intel has lowered the base frequency of these cores to 2.2 GHz base, which is down from 2.4GHz on Alder Lake. But at the same time, however, they have also increased the E-core max turbo clockspeed to 4.3 GHz, 400Mhz higher than the 3.9 GHz cores on Alder Lake.</t>
  </si>
  <si>
    <t>Intel has made similar trade-offs across all of its 13th Gen Core SKUs – so this isn’t just the case for the i9 parts, but also the i7 and i5 parts as well. Ultimately while Intel would ideally like to run the E cores at their highest clockspeeds at all times, the expanded number of cores makes it harder to stay within Intel’s official 125W TDP, necessitating a reduction on the base clockspeeds.</t>
  </si>
  <si>
    <t>Intel Core i5-13600K CPU-Z</t>
  </si>
  <si>
    <t>Moving down the stack, the Core i7-13700K and KF processors both have a total of sixteen CPU cores (8P+8E), which is up from 8P+4E on the Core i7-12700K. For these parts the maximum P-core turbo clockspeed is 5.4 GHz, while the P-core base clockspeed stands at 3.4 GHz.</t>
  </si>
  <si>
    <t>Finally, filling out the i5 spot in Intel’s lineup is the Core i5-13600K, which we will also be testing today. The 13600K parts come with a total of fourteen cores in 6P+8E configuration, four more cores than on the Alder Lake i5-12600K. Both the Core i5-13600K and i5-13600KF feature a P-core max turbo of up to 5.1 GHz (up from 4.9 GHz), and an E-core turbo of up to 3.9 GHz (up from 3.6 GHz).</t>
  </si>
  <si>
    <t>The launch of the 13th Gen Core chips also comes with a new generation of motherboards from Intel: Z790. As noted earlier, the 13th Gen Core chips are backwards-compatible with 600 series boards (with the necessary BIOS update), so they can be used as a drop-in upgrade or as part of a fresh built. But for builders looking for the best – or even just guaranteed CPU compatibility out of the box – Intel is hoping to entice you with Z790.</t>
  </si>
  <si>
    <t>Like the rest of the Raptor Lake platform, Z790 is not a significant overhaul of Intel’s existing wares. But Z790 does offer perks. Most notable for aspiring builders will be that Z790 boards will be the first boards validated for the higher DDR5 memory speeds that Raptor Lake is capable of. Whereas Alder Lake officially topped out at DDR5-4800, Raptor Lake can run at DDR5-5600, helping to feed the beast a bit more with higher memory clockspeeds. Enthusiasts will likely run overclocked with XMP kits, but for anyone building systems to spec – be it OEMs or individual builders – this is a nice bump in bandwidth. Meanwhile it should be noted that there’s nothing stopping existing Z690 boards from being validated for higher speeds as well, but that will be up to motherboard manufacturers running a fresh round of validation with the new Raptor Lake chips.</t>
  </si>
  <si>
    <t>As for the Z790 chipset itself, it brings a bit more I/O flexibility compared to Z690. Z790 now sports 20 PCIe 4 lanes, versus 12 on Z690. That’s augmented with 8 PCIe 3 lanes, 8 fewer than on Z690. Z790 also brings support for one more USB 20Gbps (USB 3.2 Gen 2x2) port than its predecessor, making for a total of 5.</t>
  </si>
  <si>
    <t>With Intel’s shift to a heterogeneous CPU architecture, like-for-like comparisons between Intel and AMD have become a little harder. None the less, as AMD and Intel have evolved to have similarly-named product stacks – and for that matter similar pricing – it’s not too hard to line up what chips are primarily in competition with each other.</t>
  </si>
  <si>
    <t>At the high-end, Intel is going up against AMD’s flagship with fewer P cores (or their AMD equivalent), but is augmenting that with a much larger number of E cores. As a result Intel has more CPU cores to offer overall, but the performance implications are very workload dependent. The 13900K shines on tasks that can fill all 24 cores/32 threads, and ideally can account for the difference in performance between the core types. Otherwise, AMD offers fewer total cores, but more performance on a per-core basis when 9 to 16 cores are needed.</t>
  </si>
  <si>
    <t>In Intel’s favor is a lower CPU cost ($589 vs. $699), as well as official support for faster DDR5 memory (and DDR4, if you need it). Whereas AMD offers more I/O flexibility with up to 28 PCIe 5 lanes coming from the CPU, as well as a larger overall L3 cache.</t>
  </si>
  <si>
    <t>Meanwhile at the other end of the spectrum, the bottom of the stack for the two companies is brought up by the i5-13600K and Ryzen 5 7600X. The Intel chip offers 6 Raptor Cove P cores to AMD’s 6 Zen 4 cores, and then Intel added 8 E cores on top of that. But in this case Intel no longer has the price advantage, as the 13600K is $20 more expensive than its AMD competition. This gives Intel a potentially large advantage in multi-threaded workloads, though for fewer threads, AMD does have a bit of a clockspeed lead.</t>
  </si>
  <si>
    <t>Nero3000</t>
  </si>
  <si>
    <t>Nero3000 - Thursday, October 20, 2022 - link</t>
  </si>
  <si>
    <t>Correction: the 12600k is 6P+4E - table on first page</t>
  </si>
  <si>
    <t>Hixbot</t>
  </si>
  <si>
    <t>Hixbot - Thursday, October 20, 2022 - link</t>
  </si>
  <si>
    <t>I am hoping for an high frequency 8 core i5 with zero ecores and high cache. It's would be a gamer sweet spot, and could counter the inevitable 3d cache Zen 4.</t>
  </si>
  <si>
    <t>nandnandnand - Friday, October 21, 2022 - link</t>
  </si>
  <si>
    <t>big.LITTLE isn't going away. It's in a billion smartphones, and it will be in most of Intel's consumer CPUs going forward.Just grab your 7800X3D, before AMD does its own big/small implementation with Zen 5.</t>
  </si>
  <si>
    <t>HarryVoyager</t>
  </si>
  <si>
    <t>HarryVoyager - Friday, October 21, 2022 - link</t>
  </si>
  <si>
    <t>Honestly, I'm underwhelmed by Intel's current big.LITTLE setup. As near as I can tell, under load the E cores are considerably less efficient than the P cores are, and currently just seem to be there so Intel can claim multi-threading victories with less die space.And with the CPU's heat limits, it just seems to be pushing the chip into thermal throttling even faster.Hopefully future big.LITTLE implementations are better.</t>
  </si>
  <si>
    <t>Meteor Lake will bring Redwood Cove to replace Golden/Raptor Cove, and Crestmont to replace Gracemont. Gracemont in Raptor Lake is the same as in Alder Lake except for more cache, IIRC. All of this will be on "Intel 4" instead of "Intel 7", and the core count might be 8+16 again.Put it all together and it should have a lot of breathing room compared to the 13900K(S).8+32 will be the ultimate test of small cores, but they're already migrating on down to the cheaper chips like the 13400/13500.</t>
  </si>
  <si>
    <t>Hixbot - Saturday, October 22, 2022 - link</t>
  </si>
  <si>
    <t>Yes it does seem backwards that the more efficient architecture is in the P core. Reducing power consumption for light tasks seems better to keep it on the P core and downclock. I don't see the point of the "e" cores as effiency, but rather academic multithreaded benchmark war. Which isn't serving the consumer at all.</t>
  </si>
  <si>
    <t>deil</t>
  </si>
  <si>
    <t>deil - Monday, October 24, 2022 - link</t>
  </si>
  <si>
    <t>E is still useful, as you get 8/8 cores in space where you could cram 2/4. I agree E for efficiency should be B as background to make it clearer what's the point. They are good for consumers as they offer all the high speed cores for main process, so OS and other things dont slow down.I am not sure if you followed, but intel cpu's literally doubled in power since they appeared, and at ~25% utilization, cpu's halved power usage. What you should complain about is bad software support, as this is not something that happens in the background.</t>
  </si>
  <si>
    <t>TEAMSWITCHER</t>
  </si>
  <si>
    <t>TEAMSWITCHER - Monday, October 24, 2022 - link</t>
  </si>
  <si>
    <t>I don't think you are fully grasping the results of the benchmarks. Compute/Rendering scores prove that e-cores can tackle heavy work loads. Often trading blows with AMD's all P-Core 7950X, and costing less at the same time. AMD needs to lower all prices immediately.</t>
  </si>
  <si>
    <t>haoyangw</t>
  </si>
  <si>
    <t>haoyangw - Monday, October 24, 2022 - link</t>
  </si>
  <si>
    <t>That's an oversimplification actually, P-cores and E-cores are both efficient, just for different tasks. The main efficiency gain of P-cores is it's much much faster than E-cores for larger tasks. Between 3 and 4GHz, P-cores are so fast they finish tasks much earlier than e-cores so total energy drawn is lower. But E-cores are efficient too, just for simple tasks(at low clockspeeds). Below 3GHz and above 1GHz, e-cores are much more efficient, beating P-cores in performance while drawing less power.Source: https://chipsandcheese.com/2022/01/28/alder-lakes-...</t>
  </si>
  <si>
    <t>Great_Scott</t>
  </si>
  <si>
    <t>Great_Scott - Friday, November 25, 2022 - link</t>
  </si>
  <si>
    <t>Big.LITTLE is hard to do, and ARM took ages and a lot of optimization before phone CPUs got much benefit from it.The problem of the LITTLE cores not adding anything in the way of power efficiency is well-known.I'm saddened that Intel is dropping their own winning formula of "race-to-sleep" that they've successfully used for decades for aping something objectivly worse because they're a little behind in die shrinking.</t>
  </si>
  <si>
    <t>Castillan</t>
  </si>
  <si>
    <t>Castillan - Thursday, October 20, 2022 - link</t>
  </si>
  <si>
    <t>It never ceases to amaze me how Intel gets away with marketing a 330W+ CPU as a 125W CPU</t>
  </si>
  <si>
    <t>Hulk</t>
  </si>
  <si>
    <t>Hulk - Thursday, October 20, 2022 - link</t>
  </si>
  <si>
    <t>It's kind of like how you can drive a car rated at 32mpg EPA mileage and have it return 18mpg.</t>
  </si>
  <si>
    <t>boozed - Thursday, October 20, 2022 - link</t>
  </si>
  <si>
    <t>It's probably more like the modern turbocharged cars in which no real driver can reach the quoted fuel consumption because the manufacturer cheesed the economy testing.</t>
  </si>
  <si>
    <t>abhaxus</t>
  </si>
  <si>
    <t>abhaxus - Saturday, October 22, 2022 - link</t>
  </si>
  <si>
    <t>Dunno what you mean, I regularly exceed the rated fuel economy for my car (twin turbo V8) as well as rental cars with turbo engines. All it takes is only going on boost when you actually want to go fast.</t>
  </si>
  <si>
    <t>boozed - Saturday, October 22, 2022 - link</t>
  </si>
  <si>
    <t>One of the car magazines in Australia consistently had trouble with small European turbo engines using up to twice as much as quoted even when not being pushed hard. BMW was the worst offender.</t>
  </si>
  <si>
    <t>maxijazz</t>
  </si>
  <si>
    <t>maxijazz - Friday, November 4, 2022 - link</t>
  </si>
  <si>
    <t>Define "not being pushed hard".</t>
  </si>
  <si>
    <t>Yojimbo</t>
  </si>
  <si>
    <t>Yojimbo - Thursday, October 20, 2022 - link</t>
  </si>
  <si>
    <t>TDP has a technical meaning and Intel (and AMD, because they do they dame thing) are using it properly.Intel is even moving away from calling it "TDP" because of consumer, and hardware review sites/channels, misunderstanding of the term.In order to understand the situation, go search the anandtech article where Ian Cutress actually suggests Intel do exactly what it is doing to cut down on confusion.</t>
  </si>
  <si>
    <t>yh125d</t>
  </si>
  <si>
    <t>yh125d - Thursday, October 20, 2022 - link</t>
  </si>
  <si>
    <t>It has a technical meaning, but that meaning is not important to consumers/enthusiasts using the machine. It's misleading at best</t>
  </si>
  <si>
    <t>it's not misleading at all. people are just uneducated.</t>
  </si>
  <si>
    <t>That's absolutely asinine and completely incorrect. 125w TDP can lead people to think that the processor uses around 125w, or is limited to 125w, or that they should plan on cooling around 125w, that they should plan for a PSU load in the 125w range, or that the performance quoted by Intel is produced at around 125w. Because that's what Intel says TDP means. None of these are even a little bit correct. It is entirely misleading, and a completely useless number for consumers. Since AMD's TDP is more accurate (though still off) compared to Intel's, you can't even count on it to indicate which processor might use more power than another. 7950X @ 170w TDP uses less power than 13900k @ 125W TDP in all casesFrom Intel directly: "TDP stands for Thermal Design Power, in watts, and refers to the power consumption under the maximum theoretical load. Power consumption is less than TDP under lower loads. The TDP is the maximum power that one should be designing the system for. This ensures operation to published specs under the maximum theoretical workload."By intel's own definition, TDP means exactly what people would expect it to mean, however it is a completely inaccurate number, as Anandtech and others' testing clearly shows. You can act like a knowitall all you want and claim others are just uneducated, but all that does is expose your own ignorance of the situation here.</t>
  </si>
  <si>
    <t>flyingpants265</t>
  </si>
  <si>
    <t>flyingpants265 - Thursday, October 20, 2022 - link</t>
  </si>
  <si>
    <t>That doesn't matter. All that proves is TDP is a phony measurement. If the CPU draws up to 300 watts, then it's a 300 watt CPU.</t>
  </si>
  <si>
    <t>yh125d - Friday, October 21, 2022 - link</t>
  </si>
  <si>
    <t>Exactly</t>
  </si>
  <si>
    <t>Iketh</t>
  </si>
  <si>
    <t>Iketh - Friday, October 21, 2022 - link</t>
  </si>
  <si>
    <t>proving TDP is a phony measurement is the entire point of that post</t>
  </si>
  <si>
    <t>Yojimbo - Friday, October 21, 2022 - link</t>
  </si>
  <si>
    <t>Firstly this discussion is not confined to Intel. All the modern CPUs use turbo clocks. They all have various performance characteristics dependent on the thermal design of the product they are in.Please cite where Intel writes that. Intel only uses TDP in its technical literature these days for the very reason that consumers are confused about it. Intel uses PL1 and PL2. TDP is the MINIMUM power that one should be designing for, not the maximum. The amount of turbo clock exposed by the cooling solution is optional, but the thermal solution associated with the processor must be capable of handling the TDP. The processor will not be damaged with a cooling solution that only handles the TDP. The processor will not use its turbo clocks much and will stay at or below the TDP power except for short periods of time. On the other hand if a cooling solution cannot handle the TDP there could he bad consequences.Again. This isn't an Intel-specific thing. TDP and turbo clocks are ubiquitous in the industry. What is also very widespread is massive misunderstanding and misinformation about the term. Perhaps Anandtech should stop using the term with respect to CPUs because it seems to me that it's a minority of readers who understand it.</t>
  </si>
  <si>
    <t>Meteor2</t>
  </si>
  <si>
    <t>Meteor2 - Saturday, October 22, 2022 - link</t>
  </si>
  <si>
    <t>Reviews should stop quoting TDP. Intel no longer uses it; their latest product spec pages e.g. for the i9-13900K quote Maximum Turbo Power: "The maximum sustained (&gt;1s) power dissipation of the processor as limited by current and/or temperature controls. Instantaneous power may exceed Maximum Turbo Power for short durations (&lt;=10ms). Note: Maximum Turbo Power is configurable by system vendor and can be system specific."Which for the i9-13100K is 253W.</t>
  </si>
  <si>
    <t>AMD still quotes TDP (e.g. 170W for the 7950X) with no definition of TDP provided, which I would suggest IS misleading.</t>
  </si>
  <si>
    <t>at_clucks</t>
  </si>
  <si>
    <t>at_clucks - Monday, October 24, 2022 - link</t>
  </si>
  <si>
    <t>Ah, not confined to Intel, solid argument that it's not a problem to do it but that "people are uneducated". Scale matters. When your real power consumption is 120% over the advertised one (see link below) this isn't an "everybody's doing it" but it is indeed a matter of "people are uneducated". At this time Jimbo, anyone trying to find excuses for Intel, and downplaying the shenanigans is _really_ uneducated, was born yesterday, or benefits from the lie.This doesn't mean you should stop using Intel if it does the job for you,. But only a fool or the fraudster would defend or downplay what they're doing.https://images.anandtech.com/graphs/graph17585/130...</t>
  </si>
  <si>
    <t>catavalon21</t>
  </si>
  <si>
    <t>catavalon21 - Sunday, November 20, 2022 - link</t>
  </si>
  <si>
    <t>"Please cite where Intel writes that."Step right up, folks...https://www.intel.com/content/www/us/en/support/ar...</t>
  </si>
  <si>
    <t>Truebilly</t>
  </si>
  <si>
    <t>Truebilly - Friday, October 21, 2022 - link</t>
  </si>
  <si>
    <t>🫳🎤</t>
  </si>
  <si>
    <t>Doesn't especially matter whether they are conforming to the technical definition or not as it is tells me nothing useful about the CPU in the context in which it is presented.</t>
  </si>
  <si>
    <t>OreoCookie</t>
  </si>
  <si>
    <t>OreoCookie - Tuesday, October 25, 2022 - link</t>
  </si>
  <si>
    <t>Yes, TDP has a meaning, and technically, neither company is using it correctly. Back in the good-ol’ days when TDP was really max power under load, it easily allowed you to spec a cooler. Clock boosts were meant to be temporary, transient states so that *on average*, you’d still lie within the thermal budget of the cooler. Obviously, we are well past that.So yes, AMD is playing it a bit loose (+31 %). But Intel is playing it ridiculous: the i9’s max power (as tested here) is 2.7x (!) their “TDP”.</t>
  </si>
  <si>
    <t>shaolin95 - Thursday, October 20, 2022 - link</t>
  </si>
  <si>
    <t>AMD does the same thing. dont be a fanboy</t>
  </si>
  <si>
    <t>If you're equating AMD going ~50w over TDP to intel going 210w over TDP, you're being the fanboy.</t>
  </si>
  <si>
    <t>AMD's turbo clocking is more than 50W.</t>
  </si>
  <si>
    <t>i checked and it's 60 W. That doesn't make AMD "less dishonest”. Neither company are being dishonest. It means AMD does not intend their desktop products to be used in lower power products. If you want to design a product around a Ryzen 7950X you need a 170 W cooling solution. Whereas you can put an i9 13900K in a product that can only dissipate 125 W. That's the difference between the two processors in terms if the TDPs. That's what TDP means.</t>
  </si>
  <si>
    <t>I'd like to see someone run that 13900k with 120mm rad</t>
  </si>
  <si>
    <t>Wrs</t>
  </si>
  <si>
    <t>Wrs - Friday, October 21, 2022 - link</t>
  </si>
  <si>
    <t>I mean, it works. The processor automatically steps down the v/f curve and doesn't hiccup with a puny cooler good for 140'ish W. I tested a 12900k with a low-profile AXP-200 from my Skylake days. Performance wasn't bad, over 4GHz all 16 cores. I left all the OC settings on, or else stock E-cores would be 3.9GHz.</t>
  </si>
  <si>
    <t>nandnandnand - Thursday, October 20, 2022 - link</t>
  </si>
  <si>
    <t>Go look at some efficiency curves for the 7950X and 13900K, for example at 19:00 in Hardware Unboxed's review: https://www.youtube.com/watch?v=P40gp_DJk5E</t>
  </si>
  <si>
    <t>none of the companies "do” anything here. The "doing" is by the people who, though they are ignorant, write seething rants in comment sections damning the companies.</t>
  </si>
  <si>
    <t>bji</t>
  </si>
  <si>
    <t>bji - Friday, October 21, 2022 - link</t>
  </si>
  <si>
    <t>This issue would be a lot less contentious if technical sites like Anandtech actually used their expertise to curate information presented. They just shouldn't even show TDP as it's simply not relevant to the end users who are reading the articles. They should have some standard benchmark they run to determine peak and maximum sustained power draws and show ONLY those values in any charts.</t>
  </si>
  <si>
    <t>WannaBeOCer</t>
  </si>
  <si>
    <t>WannaBeOCer - Friday, October 21, 2022 - link</t>
  </si>
  <si>
    <t>Did you even read the article? Intel advertises the 13900k as a 253w chip. It drew 32% more than it advertised while AMD advertises its 7950x as a 170w and it drew 30% more than they advertised.“Processor Base Power125 WMaximum Turbo Power253 W”</t>
  </si>
  <si>
    <t>You're comparing the PL2 of one chip with the TDP of the other. Also, the article mentioned the motherboard may have something to do with ignoring the PL2 on the 13900k.If the chip can't dissipate PL2, it'll incrementally step down to TDP gracefully. It's like you're complaining your 130mph sedan went 165mph on the race track...</t>
  </si>
  <si>
    <t>Gastec - Sunday, October 23, 2022 - link</t>
  </si>
  <si>
    <t>Oh, so the motherboards are the culprits for overclocking the CPU's to new height of financial success, not Intel?</t>
  </si>
  <si>
    <t>WhatYaWant - Thursday, October 20, 2022 - link</t>
  </si>
  <si>
    <t>7600x seems a bit overpriced, doesn’t it?</t>
  </si>
  <si>
    <t>ingwe</t>
  </si>
  <si>
    <t>ingwe - Thursday, October 20, 2022 - link</t>
  </si>
  <si>
    <t>Yeah it does. $250 seems like a better price--maybe even a bit lower. It will probably come down. I just picked up a 5600 for $125 though so I am set. I suspect that the price will only come down on the 7600x once the stock of 5 series is cleared out.</t>
  </si>
  <si>
    <t>meacupla - Thursday, October 20, 2022 - link</t>
  </si>
  <si>
    <t>I am happy that Raptor Lake offers stiff competition to Zen 4. Hopefully AMD brings down the price of 7600X, and hurry up and launch their B650 boards</t>
  </si>
  <si>
    <t>caqde</t>
  </si>
  <si>
    <t>caqde - Thursday, October 20, 2022 - link</t>
  </si>
  <si>
    <t>?? B650 is released? At least on Newegg and amazon you can purchase a selection of B650 motherboards today. Out of the 23 boards listed, 1 is out of stock and 5 are preoders for the 21st or 27th. So that leaves 17 boards that you can purchase today that are in stock, the in stock boards go from 170-350 (Asrock 650M PG Riptide and Gigabyte B650E Aorus Master respectively). But yeah AMD should and from what I have heard can lower Zen 4 prices to compete with Intel's prices.</t>
  </si>
  <si>
    <t>haukionkannel</t>
  </si>
  <si>
    <t>haukionkannel - Thursday, October 20, 2022 - link</t>
  </si>
  <si>
    <t>When AMD release 3d cache versions, it will reduce the prices of normal versions.How much, is interesting question. I expect that AMD also will release 7600 to compete with intel in price, so 7600x may not come down a lot.</t>
  </si>
  <si>
    <t>Oh, B650 is out already? I saw no news coverage of them, so I thought they were still waiting to be released.</t>
  </si>
  <si>
    <t>techguymaxc</t>
  </si>
  <si>
    <t>techguymaxc - Thursday, October 20, 2022 - link</t>
  </si>
  <si>
    <t>You list Handbrake under legacy tests however, either the graphs or mislabeled or the tests are not included. Did you test these CPUs with Handbrake? If so, please post the results. If not, please consider testing and updating the article. This is the only workload that matters to me, and the number one reason I come to Anandtech for CPU reviews/benchmarks.</t>
  </si>
  <si>
    <t>brucethemoose</t>
  </si>
  <si>
    <t>brucethemoose - Thursday, October 20, 2022 - link</t>
  </si>
  <si>
    <t>x264 is (more or less) the same thing as the handbrake test... and it kinda is legacy software at this point.Personally, I'd like to see a more modern encoding test, like av1an with x265+chunked encoding, or maybe Staxrip with some filters enabled.</t>
  </si>
  <si>
    <t>GeoffreyA - Thursday, October 20, 2022 - link</t>
  </si>
  <si>
    <t>Yes, some libaom would be fantastic.</t>
  </si>
  <si>
    <t>jakky567</t>
  </si>
  <si>
    <t>jakky567 - Monday, October 24, 2022 - link</t>
  </si>
  <si>
    <t>I wouldn't say handbrake/x264 are obsolete yet. We should be looking towards the future, but h264 is here to stay as at least a fallback codec.</t>
  </si>
  <si>
    <t>GeoffreyA - Tuesday, October 25, 2022 - link</t>
  </si>
  <si>
    <t>It is very much the MP3 of video and here to stay. Plus, its successors have not been indisputably better or have come with tradeoffs.</t>
  </si>
  <si>
    <t>Ashantus</t>
  </si>
  <si>
    <t>Ashantus - Thursday, October 20, 2022 - link</t>
  </si>
  <si>
    <t>Comparing the performance of 7600X vs 13600k i see some overall advantage for the 13600K.But, i will defionitly go for the 7600X due one argue.Load Consumption of 134 Watt vs 238 Watt at almost same performance is something.Regarding the poweer costs in europe of 60 cent per Watt that is quiet some pricing argue at a 5 years lifetime.At anandtech:this argue should be mentioned in your closing thoughts. 100 Watt more powerconsumption at todays powerprices is a serious issue.</t>
  </si>
  <si>
    <t>I don't remember seeing power versus performance numbers. Did I miss them?</t>
  </si>
  <si>
    <t>CiccioB</t>
  </si>
  <si>
    <t>CiccioB - Thursday, October 20, 2022 - link</t>
  </si>
  <si>
    <t>&lt;blockquote&gt;Load Consumption of 134 Watt vs 238 Watt at almost same performance is something.&lt;/blockquote&gt;This thought is completely wrong. It is called "induction", as you were looking at something and then reported that on something else.You see a graph of power consumption for a "unlimited test" (where performance is not measured) and then you think that that measure is valid also for other tests.So you just think that for each bench those CPUs consume always those Watts (how can it be?) and that the performance are the same (where did you got that? In almost all benches the 13600K leaves the 7600X in the dust, but not knowing their power consumption for those test you cannot say which is the most efficient).</t>
  </si>
  <si>
    <t>Just found another test, whereas a powerconsumption at action is recorded.At gaming (average out of 12 games tested) is:13600k = 88 W. 7600X = 60 W13990K = 144 W 7900X = 107W</t>
  </si>
  <si>
    <t>that looks more plausible. but it is also mostly useless except in the context of the specific workload. modern cpu performance testing is very complicated and performance versus power should be taken in the specific workload one is interested in, or at the very least an average of workloads of a similar type.</t>
  </si>
  <si>
    <t>Specific workload such as : 13990K produces 100 fps @ 144 W, while 7600X produces 100 fps @ 60 W?</t>
  </si>
  <si>
    <t>m53</t>
  </si>
  <si>
    <t>m53 - Thursday, October 20, 2022 - link</t>
  </si>
  <si>
    <t>PCs are idle (or used for light browsing, reading bews, watching youtube or a movie, etc.) most of the time. Intel idles at around 12W due to E cores while AMD idles at around 45W which will make the energy consumption 4x.</t>
  </si>
  <si>
    <t>t.s</t>
  </si>
  <si>
    <t>t.s - Thursday, October 20, 2022 - link</t>
  </si>
  <si>
    <t>idle around 45w? sources? My 5600G idle at 11W. others, around 7 s/d 17W.</t>
  </si>
  <si>
    <t>titaniumrock</t>
  </si>
  <si>
    <t>titaniumrock - Thursday, October 20, 2022 - link</t>
  </si>
  <si>
    <t>here is the source link https://www.youtube.com/watch?v=UNmpVvTUkJE&amp;li...</t>
  </si>
  <si>
    <t>t.s - Friday, October 21, 2022 - link</t>
  </si>
  <si>
    <t>And where it states the AMD vs Intel watt vs watt?</t>
  </si>
  <si>
    <t>A 5600g is a monolithic chip, just like the Intels. A 7600x or 7950x is a multi-chip module, though, with 2 or 3 modules, and the IOD idle is very substantial now with all the PCIe5 lanes. Bottom line Zen 4 is more efficient when doing major work, courtesy of being one process generation ahead, but Raptor Lake and Alder Lake idle lower. If you want low idle with Zen4, wait for the SoC variants like your 5600g.</t>
  </si>
  <si>
    <t>tygrus</t>
  </si>
  <si>
    <t>tygrus - Saturday, October 22, 2022 - link</t>
  </si>
  <si>
    <t>They don't run constantly with at maximum power consumption in all workloads. They use less while gaming or more integer &amp; less FP/AVX. Highest usage probably when they have a performance lead over the other. AMD can run at lower power limits &amp; loose a few % in many cases.</t>
  </si>
  <si>
    <t>neblogai</t>
  </si>
  <si>
    <t>neblogai - Thursday, October 20, 2022 - link</t>
  </si>
  <si>
    <t>I was hoping for Ryzen 7000X iGPU benchmarks too. There are no proper comparisons of them vs Intel's 32EU iGPUs on the internet.</t>
  </si>
  <si>
    <t>ETA Prime 7700X iGPU tests (no comparisons):https://www.youtube.com/watch?v=p4cwNn4kI6M (gaming)https://www.youtube.com/watch?v=MnSVPM78ZaQ (emulation)7600X vs. 12900 vs. 5700Ghttps://arstechnica.com/gadgets/2022/09/ryzen-7600...All Zen 4 vs. 12900K vs. othershttps://www.techpowerup.com/review/amd-ryzen-7-770...It's similar to the UHD 770 in Alder Lake, sometimes a little better or worse. About half the performance of a 5700G which is impressive for 2 CUs.UHD 770 in Raptor Lake gets +100 MHz across the board, so that could make a slight difference.</t>
  </si>
  <si>
    <t>Thanks. I liked the ones on Techpowerup, as they include tests at 720p low, and tested more than a few titles. Part of my interest is the need to compare to Tomshardware 7950 iGPU results, which looked suspiciously low for the specs, and probably faulty: https://www.tomshardware.com/news/ryzen-7000-integ...</t>
  </si>
  <si>
    <t>About power consumption.I think it is completely useless to measure it when running a useless benchmark that you then don't even use to compare the relative performances to other CPUs.It would be much worth having a measurement for some more useful (common?) benches, just to understand when a real work is applied how much the CPU is consuming and, related to the performances, understand how efficient it is.Just think what the results would be if the CPU would be artificially limited (by BIOS/driver) in Prime95 bench: you would measure a much lower consumption that extrapolated for other tests, and you could just think the CPU is consuming a fraction of what is does. It's the same for the torture benches of GPUs. The max consumption in that test is useless to understand how much they really consume while gaming, and in fact, most of them are artificially limited or just hit the max TDP (which is again not a measure of power consumption).If you don't want to provide the power consumption for most benches, at least use a bench that gives a comparable performance, so that (at least for that test) one can make a comparison of the efficiency.</t>
  </si>
  <si>
    <t>shabby - Thursday, October 20, 2022 - link</t>
  </si>
  <si>
    <t>http://uploads.disquscdn.com/images/ce6075096ed8d9...Sometimes you need to go elsewhere to get what you need.</t>
  </si>
  <si>
    <t>7700x uses 80w less during gaming than 13700k.</t>
  </si>
  <si>
    <t>CT007</t>
  </si>
  <si>
    <t>CT007 - Sunday, October 23, 2022 - link</t>
  </si>
  <si>
    <t>7700X is an awesome chip for pure gaming... I don't understand why it has been excluded in so many major benchmarks I've scene lately.</t>
  </si>
  <si>
    <t>her is a link for you https://www.youtube.com/watch?v=H4Bm0Wr6OEQ</t>
  </si>
  <si>
    <t>m53 - Friday, October 21, 2022 - link</t>
  </si>
  <si>
    <t>For gaming: 13900k is more effecient than Ryzen per Igor’s lab’s test. Here’s what he has to say:“From a purely statistical point of view, it is a clear victory of the Core i9-13900K against the Ryzen 9 7950X in gaming, although life does not only consist of pure gaming. The Core i9-13900K often wins in the workstation and creation field, but not always. And even if it is even a tad more efficient at gaming than AMD’s Ryzen 9 7950X counterpart…”Link: https://www.igorslab.de/en/intel-core-i9-13900k-an...For idle: Given below is a comprehensive review for Alder Lake vs Zen3 done by Tech notice. He found Ryzen to use almost 4x during idle. He also tested some realistic day to day use cases where 12th gen was more efficient than Ryzen. I expect it to continue with 13th gen vs zen4.https://youtu.be/4F2z3F64o94</t>
  </si>
  <si>
    <t>Pity there's no from the wall numbers.</t>
  </si>
  <si>
    <t>Socket power is a fair comparison - both sides have comparable socket PCIe lanes and chipset lanes. When using wall numbers for Intel vs. AMD you introduce motherboard and component variability. Even using the same CPU you'll find motherboards can vary by 10-20W at load due to VRM quality differences.</t>
  </si>
  <si>
    <t>t.s - Saturday, October 22, 2022 - link</t>
  </si>
  <si>
    <t>yep, you're right. I just curious about the consumption from the wall.</t>
  </si>
  <si>
    <t>catavalon21 - Sunday, October 23, 2022 - link</t>
  </si>
  <si>
    <t>CPU reviews used to. https://www.anandtech.com/bench/CPU-2020/2734</t>
  </si>
  <si>
    <t>Intel is really pushing those e-cores. Do they really help with keeping power draw to a minimum while doing low power tasks?</t>
  </si>
  <si>
    <t>kwohlt</t>
  </si>
  <si>
    <t>kwohlt - Thursday, October 20, 2022 - link</t>
  </si>
  <si>
    <t>I'm sure they're at least part of the reason why RPL has much lower idle power draw than Zen4, but their real purpose is to provide 4 threads for the same die area and power draw as a P core to scale MT workloads.</t>
  </si>
  <si>
    <t>Ryan Smith - Thursday, October 20, 2022 - link</t>
  </si>
  <si>
    <t>Bingo. They're for area efficiency reasons, not power efficiency reasons.</t>
  </si>
  <si>
    <t>tipoo</t>
  </si>
  <si>
    <t>tipoo - Thursday, October 20, 2022 - link</t>
  </si>
  <si>
    <t>The X3D continues to impress in many areas doesn't it</t>
  </si>
  <si>
    <t>It's going to be a slaughter when 7000X3D series comes out...</t>
  </si>
  <si>
    <t>The wins/ties/near-losses for Zen 4 and 5800X3D show the way. 7800X3D will come in like a wrecking ball.</t>
  </si>
  <si>
    <t>Typo at the bottom of page one: "Ryzen 5 7600K"</t>
  </si>
  <si>
    <t>TimSyd</t>
  </si>
  <si>
    <t>TimSyd - Thursday, October 20, 2022 - link</t>
  </si>
  <si>
    <t>Pricing is wrong. Like many AT are quoting Intel's 1000unit tray prices as the MSRPs. Tray prices are not the retail prices.NewEgg shows the retail price for the 13900k as US$659</t>
  </si>
  <si>
    <t>Mr Perfect</t>
  </si>
  <si>
    <t>Mr Perfect - Thursday, October 20, 2022 - link</t>
  </si>
  <si>
    <t>MSRP is just suggested retail price, it's not enforced. In this instance Newegg appears to be pricegouging, as a boxed retail i9-13900K can be bought at the $569 price from other retailers, like Microcenter.</t>
  </si>
  <si>
    <t>Intel did NOT provide MSRPs for Raptor Lake:https://en.wikipedia.org/wiki/Raptor_Lake#Raptor_L..."Price reflects Recommended Customer Price (RCP) rather than MSRP. RCP is the cost per unit, in bulk sales of 1000 units or more, to OEMs, ODMs, and retail outlets when purchasing from Intel. Actual MSRP is higher than RCP"</t>
  </si>
  <si>
    <t>Microcenter is not a comparable retailer, ever. They only sell at those prices to local markets. You might as well compare prices of Amazon to that of Crazy Eddie's CPU Barn that sells only in one neighborhood of St. Louis.</t>
  </si>
  <si>
    <t>Bruzzone - Friday, October 21, 2022 - link</t>
  </si>
  <si>
    <t>Raptor ask first day in the open market;13900K = $845 + 43% over i$1K13900KF = $1187 + 110%13700K = $393 (-12.5%) some assemblance of reality in the world13700KF = $415 + 8%13600K = $393 + 23%13600KF = $415 + 34%Raphael R7K fifth week of supply open market;7950X = $933 + 33.6%7900X = $695 + 26.6%7700K = $477 + 19.5%7600X = $422 + 41.3%In July Intel signaled a +20% price increase and AMD ignored Intel counsel and the channel will settle that question by Black Friday Cybor Monday. The question has already been answered for dGPU in the market for RTX 4090?mb</t>
  </si>
  <si>
    <t>That's why I usually buy new hardware a bit after Xmas. That wouldn't have worked for several reasons in 2020-21, but other years it's served me well.</t>
  </si>
  <si>
    <t>Prior gen CPU and dGPU production overage run end absolutely a "bit after Christmas".New primary dGPU a Pareto distribution curve and that does not explain it the situation assessment fully for all consideration.On new CPU production AMD ignoring Intel + 20% price increase offer it's a CPU new primary price war unless the channel disagrees bringing normalcy to cost : price / margin assessment on cost : price / margin realities.mb</t>
  </si>
  <si>
    <t>Like any other CPU launch, the only prices we have at the start are the prices provided by the manufacturers. Retail prices can and will vary, especially at the very start when chips are in short supply.It's best to consider it guidance rather than hard numbers.</t>
  </si>
  <si>
    <t>allenb</t>
  </si>
  <si>
    <t>allenb - Thursday, October 20, 2022 - link</t>
  </si>
  <si>
    <t>Now this is what we want to see! Proper, vicious, dog-eat-dog competition from Intel and AMD. I've rarely seen a clearer example of why competition is good and entrenched monopolies (or near monopolies) are bad. Hats off to both competitors.</t>
  </si>
  <si>
    <t>Oxford Guy</t>
  </si>
  <si>
    <t>Oxford Guy - Friday, October 28, 2022 - link</t>
  </si>
  <si>
    <t>Duopoly is hardly adequate competition.</t>
  </si>
  <si>
    <t>Silver5urfer</t>
  </si>
  <si>
    <t>Silver5urfer - Thursday, October 20, 2022 - link</t>
  </si>
  <si>
    <t>I will keep it short.Buy Intel get it under AIO and get ready for 340W load on 13900K while AMD Zen 4 is at 95C but its significantly lower power at 230W only max. The flagship parts need AIOs no Air coolers, but with AMD some of the Air coolers can work without problem since the heat is only factor but not the high power as the Temp target can be set on AMD platform from 95C to 92C. Intel 12900K and up aka 13700K, 13900K cannot be tamed on Air coolers esp when you tune them. So a mild win to AMD.The I/O is a win for Intel due to DMI is 4.0x8 while X670E is PCIe4.0x4 like X570 bummer from AMD perhaps PCIe5.0 redrivers and layers cost.IMC wise Intel is winning, but with DDR5 in this infancy stage even buying 7000MHz low Latency DRAM won't benefit RPL at all. AMD stuck to 6000MHz EXPO why did you not review on that ? I think AT should have stuck to XMP for Intel and EXPO for AMD as AMD will have better performance with better DRAM since the Zen 2 days. Ultimately IMC is bragging right for Intel DDR5 RPL now, the socket is EOL and you cannot install new Kits and expect magic just like 8th gen vs 10th gen IMCs you will need a new Chip.Socket is dead end for Intel nothing extra is coming, you are locked out. AM5 will get Zen 4D and Zen 5 and 5D as well. Much better longevity past 2025+ if AMD launches Zen 6 then it's insane on this AM5 socket. Also Z790 will have CPU socket bending issues note that as well.AMD wins here.Performance wise, both are neck to neck. High clocks on both high MT workloads on both camps, this is very interesting market for R9 and i9 parts. Coming to i5 and R5 parts, Intel has more performance but AMD has better pricing. However the most parts shipped will be this range only I think Intel may win more Client sales vs AMD due to DDR4. No winner but it's a great consumer choice. One point to note, AMD has higher Base Freq vs Intel this means better performance for AMD on all workloads and not just demanding. Esp with Zen 4 which is a solid chip than Zen 3 with it's lower clocks annoying IOD crapping out and IMC being subpar.AVX512 is dead, big shame to Intel. They are wasting 30% of the die space in the RPL processors P cores, ultimate pathetic move. AMD is a champion with dual AVX256 making it solid no AVX offset performance unlike Intel 11th and 12th gen. AMD wins here.</t>
  </si>
  <si>
    <t>WaltC</t>
  </si>
  <si>
    <t>WaltC - Thursday, October 20, 2022 - link</t>
  </si>
  <si>
    <t>I hope this sad excuse from Intel shuts the facial orifices of those who thought the power draw of the 7950X was "too high"...;) These CPUs should sell well in colder climes, no doubt (for people who can afford the power bills...;))</t>
  </si>
  <si>
    <t>For workload efficiency it's mainly about the process tech. AMD with TSMC are at 5nm, Intel is still at 7nm (or you can say TSMC is around Intel's 7nm, while Intel is using its 3rd-gen 10nm).I like my P-cores on 12900k, thank you, they are the reason I didn't stick with Zen 3. A desktop computer needs to be highly responsive and it needs throughput when called for. I weigh those as 50% ST:50% MT, but everyone should personalize their ratio to what they really do. 90% ST:10% MT? Get a laptop. 10% ST:90% MT? A workstation or remote server/cloud.I also have no issue with a D15 air cooler. The processor automatically tamps down to 250W sustained, but if I want something intense done, it'll blitz through the first second or two. As for power bill considerations, the Zen 3 did idle pretty high and I noticed. But on my desktop I rarely ever idle. It was more that a year ago, Zen 3 and Alder Lake were the same process generation, and Alder Lake hands down won the ST.</t>
  </si>
  <si>
    <t>So top of the line Raptor Lake trades blows/equals on average to Zen 4. But only if you have a motherboard/cooler capable of delivering and cooling 300+w, which means top of the line hardware. By the time you factor in the cost of a top notch MB and 360 AIO, you erase the price advantage of the processor itself.Limit i9 to similar power levels, and the performance would reduce more than just a few % I'd wager, so for those sticking with air cooling or smaller AIO's, Zen 4 has a clear advantage. This also points out that Raptor Lake doesn't have much headroom above this to go, where Zen 4 (if allowed 250w+) would clearly outperform RL at same power levelsOverall, this generation is much closer than I'd thought it would be, which as always is great for consumers</t>
  </si>
  <si>
    <t>The 7950X outperforms the 13900K from 65W to 185W by substantial amounts: https://www.youtube.com/watch?v=P40gp_DJk5E (19:00, Cinebench R23 multi)It also seems to use less power at lower temps in gaming (23:00, Cyberpunk 2077)That's probably not the end of the story, but Zen 4 is clearly doing better out of the box. Good news for Dragon Range buyers in 2023.</t>
  </si>
  <si>
    <t>Harry_Wild</t>
  </si>
  <si>
    <t>Harry_Wild - Thursday, October 20, 2022 - link</t>
  </si>
  <si>
    <t>Very happy that Raptor Lake is super competitive to AMD 7000 series! AMD has to lower it’s high end pricing now for both it’s chipset and retail pricing. Let the price wars begin after Thanksgivings. I expect the 7050X to go from $699 to $499. X670E boards will be the same price as the Intel equivalent models! 😁👍</t>
  </si>
  <si>
    <t>Drazick</t>
  </si>
  <si>
    <t>Drazick - Thursday, October 20, 2022 - link</t>
  </si>
  <si>
    <t>Could you build / compiler the SPEC tests with AVX512 flags for the Ryzen 7xxx?</t>
  </si>
  <si>
    <t>It's on the to-do list. Though we're not expecting a significant change in performance.</t>
  </si>
  <si>
    <t>Kangal</t>
  </si>
  <si>
    <t>Kangal - Thursday, October 20, 2022 - link</t>
  </si>
  <si>
    <t>Any plans to test these in thermally or energy-constrained limits? Like with Air Cooling, or certain Watt limits?Or perhaps, how will Zen4 on laptops compare to Intel's RPL-equivalent on laptops...?From here it looks similar to Zen3 vs Intel 12th, or Zen2 vs Intel 11th. That AMD is competitive in multithread and better efficiency, and Intel only remains competitive by expending alot of power, and it's mostly for the single-core.</t>
  </si>
  <si>
    <t>Ryan Smith - Friday, October 21, 2022 - link</t>
  </si>
  <si>
    <t>Yes. Performance testing at lower power levels is also on the to-do list. We had a chance to play with eco mode a bit for the Ryzen review, but didn't get to do something similar for Raptor Lake.</t>
  </si>
  <si>
    <t>Kangal - Friday, October 21, 2022 - link</t>
  </si>
  <si>
    <t>Oh nice, will be waiting for that next article to drop. Cheers!</t>
  </si>
  <si>
    <t>@Ryan: How about testing idle power and realistic day-to-day use cases? I can only find this kind of review for 12th gen vs Zen3 and not 13th gen vs zen4. Would be really nice to have the numbers for 13th zen vs zen4.Here is a link to the review for 12th gen vs zen3: https://youtu.be/4F2z3F64o94</t>
  </si>
  <si>
    <t>Drazick - Friday, October 21, 2022 - link</t>
  </si>
  <si>
    <t>@Ryan, I am not sure about it.I think enabling AVX512 on Ryzen will have a great effect on the FP tests of SPEC.</t>
  </si>
  <si>
    <t>There wasn’t a delay when one of the rendering apps got AVX-512 support several years ago.</t>
  </si>
  <si>
    <t>Pjotr</t>
  </si>
  <si>
    <t>Pjotr - Thursday, October 20, 2022 - link</t>
  </si>
  <si>
    <t>Closing thoughts typos: Ryzen 580X3D and Ryzen 700.</t>
  </si>
  <si>
    <t>Thanks!</t>
  </si>
  <si>
    <t>mode_13h - Thursday, October 20, 2022 - link</t>
  </si>
  <si>
    <t>Thanks for the review!Could you please add the aggregates, in the SPEC 2017 scores? There's usually a summary chart that has an average of the individual benchmarks, and then it often has the equivalent scores from more CPUs/configurations than the individual test graphs contain. For example, see the Alder Lake review:https://www.anandtech.com/show/17047/the-intel-12t...</t>
  </si>
  <si>
    <t>Arbie</t>
  </si>
  <si>
    <t>Arbie - Thursday, October 20, 2022 - link</t>
  </si>
  <si>
    <t>TechSpot / Hardware Unboxed show that to complete a Blender job the 13900K takes 50% more total system energy than does the 7950X. Intel completing a Cinebench job takes 70% more energy. Meaning heat in the room. And that's with the Intel chip thermal throttling instantly on even the best cooling.Looking at AT's "Power" charts here, which list the Intel chip as "125W" and AMD as "170W", many readers will get EXACTLY THE OPPOSITE impression.Sure, you mention the difficulties in comparing TDPs etc, and compare this gen Intel to last gen etc but none of that "un-obscures" the totally erroneous Intel vs AMD picture you've conveyed.ESPECIALLY when your conclusion says they're "very close in performance" !! BAD JOB, AT. The worst I've seen here in a very long time. Incomprehensibly bad.</t>
  </si>
  <si>
    <t>gezafisch</t>
  </si>
  <si>
    <t>gezafisch - Thursday, October 20, 2022 - link</t>
  </si>
  <si>
    <t>Cope harder - watch Der8auer's video showing that the 13900k can beat any chip at efficiency with the right settings - https://youtu.be/H4Bm0Wr6OEQ</t>
  </si>
  <si>
    <t>We go into the subject of power consumption at multiple points and with multiple graphs, including outlining the 13900K's high peak power consumption in the conclusion.https://images.anandtech.com/graphs/graph17601/130...Otherwise, the only place you see 125W and 170W are in the specification tables. And those values are the official specifications for those chips.</t>
  </si>
  <si>
    <t>boeush</t>
  </si>
  <si>
    <t>boeush - Thursday, October 20, 2022 - link</t>
  </si>
  <si>
    <t>Not true. You have those insanely misleading "TDP" labels on every CPU in the legend of every performance comparison chart. This paints a very misleading picture of "competitive" performance, whereas performance at iso-power (e.g. normalized per watt, based on total system power consumption measured at the outlet) would be much more enlightening.</t>
  </si>
  <si>
    <t>*per watt-hour (not per watt)[summed over the duration of the benchmark run]</t>
  </si>
  <si>
    <t>dgingeri</t>
  </si>
  <si>
    <t>dgingeri - Thursday, October 20, 2022 - link</t>
  </si>
  <si>
    <t>Is it just me, or does the L1 cache arrangement seem a bit odd? 48k data and 32k instruction for the P cores and 32k data and 64k instruction on the e-cores. Seems a bit odd to me.</t>
  </si>
  <si>
    <t>Otritus - Thursday, October 20, 2022 - link</t>
  </si>
  <si>
    <t>Golden/Raptor Cove has a micro-op cache for instructions. 4096 micro-ops is about equal to 16Kb of instruction cache, which is effectively 48Kb-D + 48Kb-I. I don’t remember whether Gracemont has a micro-op cache. However, it doesn’t have hyperthreading, so maybe it just needs less data cache per core.</t>
  </si>
  <si>
    <t>mode_13h - Friday, October 21, 2022 - link</t>
  </si>
  <si>
    <t>"The new instruction cache on Gracemont is actually very unique. x86 instruction encoding is all over the place and in the worst (and very rare) case can be as long as 15 bytes long. Pre-decoding an instruction is a costly linear operation and you can’t seek the next instruction before determining the length of the prior one. Gracemont, like Tremont, does not have a micro-op cache like the big cores do, so instructions do have to be decoded each time they are fetched. To assist that process, Gracemont introduced a new on-demand instruction length decoder or OD-ILD for short. The OD-ILD generates pre-decode information which is stored alongside the instruction cache. This allows instructions fetched from the L1$ for the second time to bypass the usual pre-decode stage and save on cycles and power."Source: https://fuse.wikichip.org/news/6102/intels-gracemo...</t>
  </si>
  <si>
    <t>Sailor23M</t>
  </si>
  <si>
    <t>Sailor23M - Friday, October 21, 2022 - link</t>
  </si>
  <si>
    <t>Interesting to see Ryzen 5 7600X perform so well in excel/ppt benchmarks. Why is that so?</t>
  </si>
  <si>
    <t>Makste</t>
  </si>
  <si>
    <t>Makste - Friday, October 21, 2022 - link</t>
  </si>
  <si>
    <t>Thank you for the review. So Intel too, is finally throwing more cores and increasing frequencies to the problem these days, which increases heat and power usage in turn. AMD too, is a culprit of this practice but has not gone to these lengths as Intel. 16 cores versus supposedly efficiency cores. What is not happening?</t>
  </si>
  <si>
    <t>ricebunny</t>
  </si>
  <si>
    <t>ricebunny - Friday, October 21, 2022 - link</t>
  </si>
  <si>
    <t>It would be a good idea to highlight that the MT Spec benchmarks are just N instantiations of the single thread test. They are not indicative of parallel computing application performance. There are a few dedicated SPEC benchmarks for parallel performance but for some reason they are never included in Anandtechs benchmarks.</t>
  </si>
  <si>
    <t>"There are a few dedicated SPEC benchmarks for parallel performance but for some reason they are never included in Anandtechs benchmarks."They're not part of the actual SPEC CPU suite. I'm assuming you're talking about the SPEC Workstation benchmarks, which are system-level benchmarks and a whole other kettle of fish.With SPEC, we're primarily after a holistic look at the CPU architecture, and in the rate-N workloads, whether there's enough memory bandwidth and other resources to keep the CPU cores fed.</t>
  </si>
  <si>
    <t>wolfesteinabhi</t>
  </si>
  <si>
    <t>wolfesteinabhi - Friday, October 21, 2022 - link</t>
  </si>
  <si>
    <t>its strange to me that when we are talking about value ...especially for budget constraint buyers ... who are also willing to let go of bleeding edge/performance ... we dont even mention AM4 platform.AM4 is still good ..if not great (not to say mature/stable) platform for many ..and you can still buy a lot of reasonably price good procs including 5800X3D ...and users have still chance to upgrade it upto 5950X if they need more cpu at a later date.</t>
  </si>
  <si>
    <t>cowymtber</t>
  </si>
  <si>
    <t>cowymtber - Friday, October 21, 2022 - link</t>
  </si>
  <si>
    <t>Burning hot POS.</t>
  </si>
  <si>
    <t>BernieW</t>
  </si>
  <si>
    <t>BernieW - Friday, October 21, 2022 - link</t>
  </si>
  <si>
    <t>Disappointed that you didn't spend more time investigating the serious regression for the 13900K vs the 12900K in the 502.gc_r test. The single threaded test does not have the same regression so it's a curious result that could indicate something wrong with the test setup. Alternately, perhaps the 13900K was throttling during that part of the test or maybe E cores are really not good at compiling code.</t>
  </si>
  <si>
    <t>Avalon</t>
  </si>
  <si>
    <t>Avalon - Friday, October 21, 2022 - link</t>
  </si>
  <si>
    <t>I had that same thought. Why publish something so obviously anomalous and not even say anything about it? Did you try re-testing it? Did you accidentally flip the scores between the 12th and 13th gen? There's no obvious reason this should be happening given the few changes between 12th and 13th gen cores.</t>
  </si>
  <si>
    <t>"Disappointed that you didn't spend more time investigating the serious regression for the 13900K vs the 12900K in the 502.gc_r test."We still are. That was flagged earlier this week, and re-runs have produced the same results.So at this point we're digging into matters a bit more trying to figure out what is going on, as the cause is non-obvious. I'm thinking it may be a thread director hiccup or an issue with the ratio of P and E cores, but there's a lot of different (and weird) ways this could go.</t>
  </si>
  <si>
    <t>adenta180</t>
  </si>
  <si>
    <t>adenta180 - Friday, June 23, 2023 - link</t>
  </si>
  <si>
    <t>Did you guys ever get to the bottom of this SPECint rate GCC regression on 13900K?</t>
  </si>
  <si>
    <t>I think it's starting to become a little disingenuous to list the default TDP in the benchmarks, when it's become increasingly obvious over the past few generations that Intel chips run nowhere in the stratosphere of those TDPs.When you see a "125W" $589 chip virtually tied with a "170W" $699 chip it makes it seem like Intel is a no brainer. Might be time to start putting actual power draw in each of the tests in there, or simply leave stock TDP out, because listing a Core i9 at "125W" when it's running 50-100W higher than an equivalent AMD chip doesn't make much sense any longer.</t>
  </si>
  <si>
    <t>Did you even read the article? Intel advertises the 13900k as a 253w chip. It drew 32% more than it advertised while AMD advertises its 7950x as a 170w and it drew 30% more than they advertised. On all of Intel’s slides“Processor Base Power125 WMaximum Turbo Power253 W”</t>
  </si>
  <si>
    <t>bcortens</t>
  </si>
  <si>
    <t>bcortens - Saturday, October 22, 2022 - link</t>
  </si>
  <si>
    <t>Doesn’t matter if they advertise it. The charts are misleading because the W number at the left of the chart has nothing to do with the power consumed to get the performance indicated in the chart.They should really just leave the W number off or show a measured average W required to complete the test. Then the number would have meaning. As it stands, for the purposes of the graph, the number doesn’t mean much.</t>
  </si>
  <si>
    <t>And, to be fair to Intel, why are some of the IGP gaming benchmarks only showing the 12th and 13th gen Intel vs AMD APUs? There's really nothing to be gleaned from this; of course APUs will be faster in IGP tests. If you can't do like for like, then either just publish the Intel scores or don't publish at all.</t>
  </si>
  <si>
    <t>In your closing comments about power consumption, I was reminded about the AMD article that compared the performance difference between 230W and 65W. I think you should also mention that in this article. I'm holding out for AMD mobile parts. Those laptops will be nice.</t>
  </si>
  <si>
    <t>125W on Intel 7 process, when it's actually 325W on 10nm lmao... pure marketing</t>
  </si>
  <si>
    <t>Reviews shouldn’t care about the advertised power, or what it says in the bios when you set the “limit” to 65 watts, reviews should actually measure and report the real power draw.We don’t read reviews to read intel and amd marketing numbers, we want to know the real numbers for a given workload</t>
  </si>
  <si>
    <t>Iketh - Sunday, October 23, 2022 - link</t>
  </si>
  <si>
    <t>what on earth does that have to do with my statement</t>
  </si>
  <si>
    <t>FinTechno</t>
  </si>
  <si>
    <t>FinTechno - Saturday, October 22, 2022 - link</t>
  </si>
  <si>
    <t>I don't know what is it but openbenchmarking.org gives geometric mean of all tests +20% for 7950X. In many tests 7950X kills 13900K by huge margin. Please see https://openbenchmarking.org/vs/Processor/AMD%20Ry...</t>
  </si>
  <si>
    <t>So many apps that nobody uses. . . -_-</t>
  </si>
  <si>
    <t>Cinzzano</t>
  </si>
  <si>
    <t>Cinzzano - Saturday, October 22, 2022 - link</t>
  </si>
  <si>
    <t>Why would undercut all of the processors with such a piss poor RAM configuration... this is just ridiculous to pair 13th Gen Zen4 and even 12th Gen with such a slow memory and those timings...The whole review and testing are invalid.</t>
  </si>
  <si>
    <t>James5mith</t>
  </si>
  <si>
    <t>James5mith - Saturday, October 22, 2022 - link</t>
  </si>
  <si>
    <t>"Whereas Alder Lake officially topped out at DDR5-4800, Alder Lake can run at DDR5-5600, helping to feed the beast a bit more with higher memory clockspeeds."Guessing the second mention should be Raptor Lake.</t>
  </si>
  <si>
    <t>Hrel</t>
  </si>
  <si>
    <t>Hrel - Sunday, October 23, 2022 - link</t>
  </si>
  <si>
    <t>I really don't want any CPU over 65W</t>
  </si>
  <si>
    <t>nandnandnand - Sunday, October 23, 2022 - link</t>
  </si>
  <si>
    <t>You can limit TDPs yourself.</t>
  </si>
  <si>
    <t>Contrabondo</t>
  </si>
  <si>
    <t>Contrabondo - Friday, December 16, 2022 - link</t>
  </si>
  <si>
    <t>To get performance lower than zen 3 5950x?FYI 5950x when properly tuned draws about 70-75W in Cinebench R23 at 3200MHz</t>
  </si>
  <si>
    <t>Archer_Legend</t>
  </si>
  <si>
    <t>Archer_Legend - Sunday, October 23, 2022 - link</t>
  </si>
  <si>
    <t>Nice review, however I have to say that this site has lost itself after the departure of Andrei and Ian.The deep dives on mobile processors for smartphones were very important as you were the only ones to do those and it is a real shame not to have Spec data and a detailed comparison of the A14, A15, Exynos 2100, Exynos 2200, Snapdragon 888, Snapdragon 8 gen 1, Snapdragon 8 plus gen 1, Dimensity 9000 and Dimensity 9000+.I hope that you find and you are actively looking for a new editor for those pieces of content and that onceyou find one you push out deep dives on those SOCs even if they will not be the latest and greatest because it will complete the amazing database of reviews which stopped with 865 and those reviews where real gold!</t>
  </si>
  <si>
    <t>Gothmoth</t>
  </si>
  <si>
    <t>Gothmoth - Sunday, October 23, 2022 - link</t>
  </si>
  <si>
    <t>good that intel is able to compete for now. but i go for the AM5 plattform.support until 2025 at least and the X 3D versions will blow intel out of the water.i am not buying an already EOL plattform for a bit more performance.</t>
  </si>
  <si>
    <t>TheinsanegamerN - Monday, October 24, 2022 - link</t>
  </si>
  <si>
    <t>Why not stop buying CPUs every year? It's a waste of money.</t>
  </si>
  <si>
    <t>nandnandnand - Monday, October 24, 2022 - link</t>
  </si>
  <si>
    <t>I can see a couple of things that make sense:1. Buy onto the platform early, upgrade very late. Like 1700X to 5800X3D. Except that didn't work for every motherboard on AM4.2. Buy a budget chip, upgrade to an expensive chip 1+ gen later. The Ryzen 5 7600X is currently the cheapest but at $300 it doesn't really qualify.Nobody should buy AM5 or Raptor Lake (new system) right now. Wait for 7800X3D/Zen5 and Meteor Lake.</t>
  </si>
  <si>
    <t>Kangal - Monday, October 24, 2022 - link</t>
  </si>
  <si>
    <t>This.Initially the r7-1700 and x370 offered mixed value, and the upgrade path looked great. But AMD wasn't able to properly fulfil their AM4 promise.So perhaps AMD realised their issues, and fixed things for AM5. So perhaps but the most expensive motherboard and the best value cpu to upgrade the cpu later. Or maybe nothing has changed, since AMD is so far ahead of Intel when it comes to motherboard relevancy.So for new system builders, you can blow the budget and go all-in on a new Intel + Nvidia tower. For the best value builders, customising an older AMD (5800x3D) and RDNA is the way to go. For the risk takers, you can overpay for things that are going to last, and cut-back on things you know yobare going to upgrade (gpu, cpu, more storage).</t>
  </si>
  <si>
    <t>The promise of upgrading is great, but sometimes doesn't work out as planned. I built a 2200G + B450 Tomahawk in 2019, with the hope to upgrade to a 6-core APU later on. Now, the 5600G is the one to go for, but has considerable issues when joined with the Tomahawk. So, I tend to think I'll just wait for a whole new system, AM6 perhaps, who knows?</t>
  </si>
  <si>
    <t>tvdang7</t>
  </si>
  <si>
    <t>tvdang7 - Sunday, October 23, 2022 - link</t>
  </si>
  <si>
    <t>Is it to much for the reviewer to add the 7900x and 7700x into the graphs just so we know what we are dealing with ?</t>
  </si>
  <si>
    <t>Ryan Smith - Monday, October 24, 2022 - link</t>
  </si>
  <si>
    <t>We do not currently have those chips. AMD has only sampled the top and bottom SKUs.We'll get them eventually through other means. We just don't have them right now.</t>
  </si>
  <si>
    <t>o01326</t>
  </si>
  <si>
    <t>o01326 - Sunday, October 23, 2022 - link</t>
  </si>
  <si>
    <t>Just signed up to comment this: why are you benchmarking Civ IV by FPS?</t>
  </si>
  <si>
    <t>The same reason they were, up until this review, still using a 2080ti for their CPU gaming benchmarks.</t>
  </si>
  <si>
    <t>coolkwc</t>
  </si>
  <si>
    <t>coolkwc - Monday, October 24, 2022 - link</t>
  </si>
  <si>
    <t>this review is failed, don't even post what's the core temperature under stress? So difficult to get that reading huh?</t>
  </si>
  <si>
    <t>Annnonymmous</t>
  </si>
  <si>
    <t>Annnonymmous - Monday, October 24, 2022 - link</t>
  </si>
  <si>
    <t>Transient power spikes with an RTX 4090 and 13900K mean you will need at LEAST a 1500w power supply to prevent random computer shutdowns. That's crazy! Of course, this will only happen when you are running a game 4K, Max Settings, with Ray Tracing enabled. Still, getting 1,000-1,200w spikes is crazy!</t>
  </si>
  <si>
    <t>trueonefix</t>
  </si>
  <si>
    <t>trueonefix - Monday, October 24, 2022 - link</t>
  </si>
  <si>
    <t>blppt</t>
  </si>
  <si>
    <t>blppt - Monday, October 24, 2022 - link</t>
  </si>
  <si>
    <t>Wow, what is going on with Civ 5 and Intel 12/13 series CPUs? They get absolutely wrecked.</t>
  </si>
  <si>
    <t>shoestring</t>
  </si>
  <si>
    <t>shoestring - Tuesday, October 25, 2022 - link</t>
  </si>
  <si>
    <t>"...eeking out every last bit of performance" +1 for word choice, -1 for the spelling: it's actually "eking", which looks weird to me too! https://www.dictionary.com/browse/eke</t>
  </si>
  <si>
    <t>Ryan Smith - Tuesday, October 25, 2022 - link</t>
  </si>
  <si>
    <t>You are correct. The article has been fixed.I humbly accept my deduction in points. Thank you for bringing it to my attention.</t>
  </si>
  <si>
    <t>I am surprised Gavin did not include the cooler and perhaps beefier power supply in the price comparison: clearly, if you get an Intel system, you need a *much* bigger cooler, especially if you care about noise. And you might need a bigger power supply, especially if you plan on getting an nVidia 4000-series card.</t>
  </si>
  <si>
    <t>nader_21007</t>
  </si>
  <si>
    <t>nader_21007 - Wednesday, November 2, 2022 - link</t>
  </si>
  <si>
    <t>THX for the review.It should be mentioned that INTEL's 13900K is nowhere near the MSRP of $589, I expect the writer to check the real prices, it's price is $795, about $100 more than AMD's ryzen 7950X.AMD CPU's are cheaper. it's FACT.</t>
  </si>
  <si>
    <t>SanX - Wednesday, November 9, 2022 - link</t>
  </si>
  <si>
    <t>I do not need your bs E cores in desktop, Intel</t>
  </si>
  <si>
    <t>Santoval</t>
  </si>
  <si>
    <t>Santoval - Tuesday, November 22, 2022 - link</t>
  </si>
  <si>
    <t>I wonder if the 5.8 GHz turbo is going to last more than 1 nanosecond at a time.</t>
  </si>
  <si>
    <t>VVTF</t>
  </si>
  <si>
    <t>VVTF - Tuesday, October 17, 2023 - link</t>
  </si>
  <si>
    <t>The sad thing is, I find this Alder Lake-N review for Nuc Boxes on Anadtech much more interesting:https://www.anandtech.com/show/21085/asrock-indust...</t>
  </si>
  <si>
    <t>erinadreno</t>
  </si>
  <si>
    <t>erinadreno - Friday, January 27, 2023 - link</t>
  </si>
  <si>
    <t>No.</t>
  </si>
  <si>
    <t>The Intel Core i9-13900KS Review: Taking Intel's Raptor Lake to 6 GHz</t>
  </si>
  <si>
    <t>nandnandnand - Friday, January 27, 2023 - link</t>
  </si>
  <si>
    <t>Practically useless, even at 720p. Looking forward to 7000X3D.</t>
  </si>
  <si>
    <t>Kangal - Friday, January 27, 2023 - link</t>
  </si>
  <si>
    <t>Sure, the i9-13900KS can be seen as "the best"......but it's hard to justify it for the real-world when there's the Intel Core i5-13600k right there! You're paying half the amount and using less power, to achieve a very impressive score right up there with the best.I guess even more impressive is the AMD r7-7700 which trades blows with that chipset in performance, competitively price, uses significantly less power, and most importantly has a long support (AM5) period.I wish we continue to see this trend, with the luxury products making it clear to show how good the mid-high range products have become. In some parts this is a correction in the market due to new competition. Consumers rejoice!</t>
  </si>
  <si>
    <t>Andresen</t>
  </si>
  <si>
    <t>Andresen - Friday, January 27, 2023 - link</t>
  </si>
  <si>
    <t>A very expensive and fast cpu is testet with some very slow memory. I don’t see the point in doing that. The slowest memory rated as DDR5-5600 in my local webshop is CL40 and the most commen is CL36 and I could choose CL28. CL46 is not an option. I’m not in the market for this cpu, but if I were I would combine it with DDR5-7200 at CL32. If memory overclocking is not an option, then I would use DDR5-5600 CL36.</t>
  </si>
  <si>
    <t>Makaveli</t>
  </si>
  <si>
    <t>Makaveli - Friday, January 27, 2023 - link</t>
  </si>
  <si>
    <t>Have to agree with you on this. No one buying this CPU is going to be pairing with the DDR5-5600 memory.</t>
  </si>
  <si>
    <t>Andresen - Monday, January 30, 2023 - link</t>
  </si>
  <si>
    <t>I forgot to add, that apart from my minor critics regarding choice of memory, that it is nice that AnandTech makes these thorough reviews. I don’t think I can find such quality reviews anywhere else for pc-class hardware.</t>
  </si>
  <si>
    <t>Great_Scott - Wednesday, February 1, 2023 - link</t>
  </si>
  <si>
    <t>The reviews are great, although I can't imagine there's a single hand-built Ryzen PC in existence that's using memory at JEDEC timings.It was interesting to see how the Ryzen 7950X was able to keep up in a large number of tests.</t>
  </si>
  <si>
    <t>GeorgeV</t>
  </si>
  <si>
    <t>GeorgeV - Saturday, February 11, 2023 - link</t>
  </si>
  <si>
    <t>Honestly, I wish these high end CPUs were tested at the speeds they can run 128GB of RAM at. From what I've seen around the web, these tested RAM speeds are higher than either can manage reliably when all 4 dimms are filled.</t>
  </si>
  <si>
    <t>jospoortvliet</t>
  </si>
  <si>
    <t>jospoortvliet - Monday, February 13, 2023 - link</t>
  </si>
  <si>
    <t>Well Andresen thinks it should be faster you think slower. I guess they did it right?</t>
  </si>
  <si>
    <t>DanNeely</t>
  </si>
  <si>
    <t>DanNeely - Friday, January 27, 2023 - link</t>
  </si>
  <si>
    <t>"*We changed the motherboard to the GIGABYTE Z690 Aorus Master as the MSI MPG Z790 Carbon WIFI we used for our previous 13th Gen Core series reviews refused to play ball. We don't like to make these changes lightly, but we weren't able to source another Carbon in time for this review"Did it fail outright, or still work for other chips but choke on this extra-power hungry one?</t>
  </si>
  <si>
    <t>Gavin Bonshor - Friday, January 27, 2023 - link</t>
  </si>
  <si>
    <t>It is doing weird and crazy things with all my chips. On half of them, it will even refuse to POST. I've reached out to MSI UK, but I'm yet to receive a response. At this point, I may as well re-test all the 13th Gen SKUs on another board for parity purposes.</t>
  </si>
  <si>
    <t>PeachNCream - Friday, January 27, 2023 - link</t>
  </si>
  <si>
    <t>I could think of better things to do with 360W of power like running ALL of the lights in my home, running my laptop at full load, charging and using my phone, and feeding the router necessary to support my internet connection (and I would still have close to 100W left for other things). With a 13900KS, you get a CPU and nothing else, not even cooling for said processor let alone the rest of the computer hardware in the system required to support it. Enthusiasts are apparently idiots with bottomless lines of credit that Intel thinks will brainlessly pay interest to VISA and, sadly, they might be right.</t>
  </si>
  <si>
    <t>jgrimm2364</t>
  </si>
  <si>
    <t>jgrimm2364 - Thursday, February 2, 2023 - link</t>
  </si>
  <si>
    <t>I paid cash for mine and love it. Cheaper than the i74930k I built 8 or 9 years ago. When a processor kicks most others butts for that long, it's worth paying for. It's like buying a performance car vs a grocery getter. It performs!</t>
  </si>
  <si>
    <t>PeachNCream - Sunday, February 5, 2023 - link</t>
  </si>
  <si>
    <t>Car people "logic" also escapes me because of how self-centered it is to expend more of our limited energy resources than necessary to accomplish something, but huge pickup trucks, gigantic SUVs, and pointlessly overpowered cars are around in large numbers so at least you can safely say you followed the school of fish into the proverbial mouth of a demise of your own making as you suffer while living on a trashed planet. GG Earth</t>
  </si>
  <si>
    <t>dontlistentome</t>
  </si>
  <si>
    <t>dontlistentome - Friday, January 27, 2023 - link</t>
  </si>
  <si>
    <t>320w. Just disgusting waste.This is the most retarded CPU since the dying days of the Pentium 4.</t>
  </si>
  <si>
    <t>blppt - Saturday, January 28, 2023 - link</t>
  </si>
  <si>
    <t>I think you have blotted the 9590 out of your memory.</t>
  </si>
  <si>
    <t>Jorgp2</t>
  </si>
  <si>
    <t>Jorgp2 - Saturday, January 28, 2023 - link</t>
  </si>
  <si>
    <t>Or the 7950x which still uses 260w</t>
  </si>
  <si>
    <t>emike09</t>
  </si>
  <si>
    <t>emike09 - Friday, January 27, 2023 - link</t>
  </si>
  <si>
    <t>Please add Microsoft Flight Simulator to your benchmark tests. Few games are so demanding on the CPU as MSFS. When you look at the posted gaming benchmarks, there's little difference between most CPUs for each game benchmarked. Throw in a game that really showcases what a CPU can do in a CPU demanding title.</t>
  </si>
  <si>
    <t>ballsystemlord - Friday, January 27, 2023 - link</t>
  </si>
  <si>
    <t>Is MFS really CPU intensive? Or does it just use one thread much like Quake III? If that's the case then you can just benchmark ioquake or OpenArena.Or for an even more hilarious result, why not try a multi-threaded python program? Then you could watch that CPU intensive GIL (Global Interpreter Lock) wreak havoc on the tested CPUs via python's polling process.</t>
  </si>
  <si>
    <t>PS: You'd have to request a high frame rate, like 500fps, for a Quake III client to saturate the CPU.</t>
  </si>
  <si>
    <t>Slash3</t>
  </si>
  <si>
    <t>Slash3 - Saturday, January 28, 2023 - link</t>
  </si>
  <si>
    <t>They won't, but for a practical reason. It's an always online, frequently updated game, and test data would only be relevant for a single, back to back comparison between parts. No way to accurately compare to previous test results.</t>
  </si>
  <si>
    <t>Peskarik</t>
  </si>
  <si>
    <t>Peskarik - Saturday, January 28, 2023 - link</t>
  </si>
  <si>
    <t>Exactly!Please add Microsoft Flight Simulator, Anandtech!!!</t>
  </si>
  <si>
    <t>dontlistentome - Saturday, January 28, 2023 - link</t>
  </si>
  <si>
    <t>There was a screenshot floating around not too long ago (from Anandtech iirc) showing why not - the activation process is a nightmare if you try to flip it between machines for testing. The want to use it, MS stand in the way.</t>
  </si>
  <si>
    <t>scottrichardson</t>
  </si>
  <si>
    <t>scottrichardson - Friday, January 27, 2023 - link</t>
  </si>
  <si>
    <t>I know this is primarily a PC/Windows oriented review but I would have loved to have seen the M2 pro/max included in here. I know that it would have been smoked in most of these benchmarks, especially multi-core, but it would still be interesting to see the power usage and relative performance. Whether we want it or not, there’s a 3rd player in the CPU game now!</t>
  </si>
  <si>
    <t>There's a 3rd player taking part, but in a different game. If it can't run the same software or platform, it's irrelevant other than for comparing instruction sets.</t>
  </si>
  <si>
    <t>Tunnah</t>
  </si>
  <si>
    <t>Tunnah - Friday, January 27, 2023 - link</t>
  </si>
  <si>
    <t>1/3rd more power for single digit performance increase, how very Intel.</t>
  </si>
  <si>
    <t>AMD Ryzen 9 7900 wins for me.</t>
  </si>
  <si>
    <t>Carmen00</t>
  </si>
  <si>
    <t>Carmen00 - Saturday, January 28, 2023 - link</t>
  </si>
  <si>
    <t>10-20Mhz extra on average, for the "Favoured Cores" only, and for an additional $110 and 25W more. I know there are plenty of Greater Fools in the tech space, but surely there is a limit to how much even they will tolerate?</t>
  </si>
  <si>
    <t>albie_</t>
  </si>
  <si>
    <t>albie_ - Saturday, January 28, 2023 - link</t>
  </si>
  <si>
    <t>"The peak power figures from our power testing show that the Core i9-13900K drew an impressive 359.9 W at full load."I'm dumbfounded by this statement. Is this supposed to be selling point and good to have? What sort of tech journalist are you?</t>
  </si>
  <si>
    <t>Ryan Smith - Saturday, January 28, 2023 - link</t>
  </si>
  <si>
    <t>"What sort of tech journalist are you?"The sarcastic kind.That statement was fully tongue in cheek. Intel made a consumer desktop chip that draws 360 Watts. It's all a bit silly, innit?</t>
  </si>
  <si>
    <t>Arbie - Saturday, January 28, 2023 - link</t>
  </si>
  <si>
    <t>FWIW I got the wrong impression from that statement too.I was a little more put off by the remark that "360 W isn't that easy to cool ... with a typical tower air cooler". That implies that someone clever enough could reasonably do so. I don't think it's possible - and if that's true would just say so. For the benefit of novice readers who (as I know from my own experience) will assume that *they* can.</t>
  </si>
  <si>
    <t>Gavin Bonshor - Saturday, January 28, 2023 - link</t>
  </si>
  <si>
    <t>You can technically use a premium tower cooler with this CPU, such as a Noctua NH-D15, and still see decent levels of performance; but you won't get all of it.The issue is you shouldn't. This is because thermal throttling will roll back the frequency and CPU V-Core until it finds a sustainable thermal load that can dissipate. It's very clear in the conclusion that custom loop water cooling is the way to go.</t>
  </si>
  <si>
    <t>A5</t>
  </si>
  <si>
    <t>A5 - Saturday, January 28, 2023 - link</t>
  </si>
  <si>
    <t>Do we know for sure that a custom loop could cool it? You alluded to it in the piece, but 320W in that small of an area is going to be hard to get proper heat transfer from.</t>
  </si>
  <si>
    <t>cyrusfox</t>
  </si>
  <si>
    <t>cyrusfox - Monday, January 30, 2023 - link</t>
  </si>
  <si>
    <t>Custom loop cooling can easily transfer that heat out(Water has huge heat capacity), each 120-140mm radiator is capable of ≈150W of cooling (This is dependent on fan speed on rads and temperature delta, good rule of thumb). I run dual 280 rads, so ≈ 600w cooling. I Only have 2 fans installed currently and my system draw is 400W (13700k + GTX1080) and I never see temps above mid 60's on GPU or CPU, I will bring this down further by increasing air flow (Speed/ additional fans).This chip was built for OC world records (LN) and for those with custom loops and not bothered by the price. I will likely opt for a 13900k and skip the extra binning tax personally, but its nice to see them push the envelope in this space, it does improve the full product stack beneath it as they bin for top turbo speed.</t>
  </si>
  <si>
    <t>qwertymac93</t>
  </si>
  <si>
    <t>qwertymac93 - Saturday, January 28, 2023 - link</t>
  </si>
  <si>
    <t>Do you think you could test various memory speeds to see how the latest AMD and Intel chips react to higher and lower RAM speeds? Investigate if latency or frequency is more important?</t>
  </si>
  <si>
    <t>Silver5urfer - Tuesday, January 31, 2023 - link</t>
  </si>
  <si>
    <t>12th - 13th gen upgrade is just hogwash. Mediocre boost and massive heat density increase with high clock speeds. 8P saturation is the big deal here. Useless E cores pumping is just for those MT workloads, and bonus on Intel CPUs you have very low 3.2GHz base clocks vs AMD's 4GHz base clocks on all Zen 4 processors. E cores are even worse.$730 MSRP + Tax for a binned chip but the RPL-R Refresh is hitting soon, so this purchase is going to be thrown into drain, no matter how binning is. Also from 13th gen SP binning is not much a big deal like of 10th gen because most of the 13900K processors and i9 parts KF are already top bins, they selected high quality silicon. Whereas for 10900K i9 there were a ton of low SP rated i9 and some of them were poorer in clock speed ratio they ended up in 10850K. Whereas for 13900K many can hit 5.8GHz all core OC aka 8P max at 400W+ in All Core CBR type workloads.Plus 39K-40K on 7950X vs 43K max (OCed optimized 13900K) but wattage ? 420W on Intel vs 270W-300W max on AMD. It makes no sense to buy into this LGA socket bending platform. Only if you care about that PCIe chipset bandwidth shortage on Zen 4 PCIe 4.0x4 link vs 4.0x8 on RPL you buy Intel. The performance difference is negligible, bonus you do not get to buy some aftermarket BS ILM brace nor hunt for 8000MHz kits and trying to optimize it without WHEA (granted you have a top MC SP rated i9) or try to cool down the 350-400W of high heat, and virtually no possibility of using Air Cooler. Plus you get a Zen 5 socket in upgrade which will wipe the floor. Look at AMD's Gen vs Gen improvements, it was always high esp Zen 2 vs Zen 3 vs Zen 4 all giant leaps vs Intel 10th-11th-12th (yea this is big because Intel sabotaged the 11th by backport) - 13th is so small vs 12th.</t>
  </si>
  <si>
    <t>I forgot to mention AVX512, Zen 4 is having massive advantage over Intel in that and RPCS3 is a major workload esp for those old God of War, Motor Storm, Ratchet and Clank, Sonic, Red Dead Redemption and other ton of solid titles on Sony's Playstation 3 (PS4 is just junk).</t>
  </si>
  <si>
    <t>byte99</t>
  </si>
  <si>
    <t>byte99 - Sunday, February 19, 2023 - link</t>
  </si>
  <si>
    <t>In looking at many of your benchmarks (e.g., the CPU Benchmark Performance: Science suite), there's no way to tell from what you've posted if they are single-core or multi-core, and if they are CPU-only or CPU+GPU.Ideally this info. should be added to the graphic header for each benchmark. You could put it in small type, right after where you say, e.g., "Time in Seconds (lower is better)". Once you've updated your headers, it would be no extra work for you to provide that info.</t>
  </si>
  <si>
    <t>birthday wishes to employee</t>
  </si>
  <si>
    <t>birthday wishes to employee - Saturday, February 25, 2023 - link</t>
  </si>
  <si>
    <t>Great post thanks for sharing</t>
  </si>
  <si>
    <t>5j3rul3</t>
  </si>
  <si>
    <t>5j3rul3 - Thursday, November 4, 2021 - link</t>
  </si>
  <si>
    <t>Great step for intel</t>
  </si>
  <si>
    <t>The Intel 12th Gen Core i9-12900K Review: Hybrid Performance Brings Hybrid Complexity</t>
  </si>
  <si>
    <t>Bobbyjones</t>
  </si>
  <si>
    <t>Bobbyjones - Thursday, November 4, 2021 - link</t>
  </si>
  <si>
    <t>Indeed. Biggest improvements since sandybridge. If you look at the timeline, this wouldve been the first CPU designed since they saw Zen 1. This is their Zen 1 moment and they already took the performance crown back basically across the board and at a lower price. AMD is now on the back foot, and it will be another whole year before Zen 4, and the thing is, Zen 4 isnt even competing with Alder Lake, Raptor Lake is rumored to be out before Zen 4. AMD has really screwed up with their launch cycle and given Intel so much room that they not only caught back up but beat them. Intel is truly back.</t>
  </si>
  <si>
    <t>Netmsm</t>
  </si>
  <si>
    <t>Netmsm - Thursday, November 4, 2021 - link</t>
  </si>
  <si>
    <t>For now Threadripper has the performance crown.With this performance per watt, Intel can just win the market for PCs.Enterprise will never accept this performance per watt! So, AMD wins the high profitable enterprise market.12900k guzzles power up to 241! whereas 5950x consumes half!Considering power consumption, it's like a Pyrrhic victory for Intel.</t>
  </si>
  <si>
    <t>fazalmajid</t>
  </si>
  <si>
    <t>fazalmajid - Thursday, November 4, 2021 - link</t>
  </si>
  <si>
    <t>The HEDT market in Enterprise is workstations, which run certified apps like AutoCAD and has a lot of inertia. The first real Zen workstation is the Lenovo P620 and it only recently came out, so AMD hasn't conquered that market yet. Most actual Enterprise desktops are compact models that typically run on laptop CPUs.</t>
  </si>
  <si>
    <t>DominionSeraph</t>
  </si>
  <si>
    <t>DominionSeraph - Friday, November 5, 2021 - link</t>
  </si>
  <si>
    <t>And Intel has AMD beat for miles in system validation.My 3950X on a x570 Phantom Gaming X has major issues with disk access across one NVMe, one SATA SSD, and two HDDs. Some things will start up fine, but some things will just HANG. Deus Ex loading screens take like 10 seconds. I just tried to play a video off my NVMe and it took ~15 seconds for it to launch MPC-HC. (further launches are fine.) MeGUI takes 15 seconds to launch.This thing is just frustratingly slow in general desktop tasks compared to my old i7 4790.Does it beat the pants off the 4790 in heavily multithreaded crunching? Yes. But iAMD does not put out a quality product.</t>
  </si>
  <si>
    <t>Gothmoth - Friday, November 5, 2021 - link</t>
  </si>
  <si>
    <t>anecdotal evidence? ....YOU have issues with your system.well we have 16 core ryzen and threadripper 32 &amp; 64 core systems at work and we can´t complain.it´s not as if intel is issue free (and i am not taking about security flaws).when you have such grave issues.. YOUR system has issues.probably a bad setup. i did not hear that starting MPC needs 15 seconds when i read abourt AMD systems.</t>
  </si>
  <si>
    <t>dotjaz</t>
  </si>
  <si>
    <t>dotjaz - Sunday, November 7, 2021 - link</t>
  </si>
  <si>
    <t>What about USB issues that are publicly acknowledged AND multiple BIOSes claim to have fixed it, yet here we are.</t>
  </si>
  <si>
    <t>Netmsm - Friday, November 5, 2021 - link</t>
  </si>
  <si>
    <t>It is your problem not AMD nor Intel!This is why we always refer to QVL of MB before buying RAM, SSD, etc. to avoid such problems. It is not AMD prerogative rather it is for all platforms.For now you may better update MB bios as soon as it is released. To solve the problem completely you need to reassemble it according to the MB's QVL.</t>
  </si>
  <si>
    <t>It is an AMD issue. I've put together hundreds of Intel systems and none of them have any issues.</t>
  </si>
  <si>
    <t>When you face abnormality just put your cards on the table and ask a pro.</t>
  </si>
  <si>
    <t>ajollylife</t>
  </si>
  <si>
    <t>ajollylife - Sunday, November 7, 2021 - link</t>
  </si>
  <si>
    <t>I agree. I've got a 3995wx everything on qvl, even with an optane drive. Got too annoyed with the bugs and found a 5950x worked better for a high performance desktop. Going to swap to a 12900k once i can find parts.</t>
  </si>
  <si>
    <t>TheJian</t>
  </si>
  <si>
    <t>TheJian - Sunday, November 7, 2021 - link</t>
  </si>
  <si>
    <t>If you know how to use mem timings, you idiots that depend on SPD's wouldn't have these problems (that covers about 90% of this crap, and knowing other bios settings solves almost anything else besides REAL failures). I've been building systems for decades (and owned a PC biz for 8yrs myself) and a MB's QVL list was barely used by anyone I know (perhaps to look up some ODD part but otherwise...Just not enough covered at launch etc). If I waited for my fav stuff to be included in each list I'd never build. Just buy top parts and you don't worry much about this crap.That said, if my job was on the line, I'd check the list, but not because I was worried about ever being wrong...LOL. I just don't have a liars face. I'd be laughing about how stupid I think it is after so many builds and seeing so many "incompatible memory" fixed in seconds in the hands of someone not afraid to disable the SPD and get to work (or hook up with a strap before blowing gigs of modules, nics repeatedly etc). Even mixing modules means nothing then (again, maybe if I was pitching servers...DUH....1 error can be millions) after just trying to make issues exists with mixing/matching but with timings CORRECT. No, they will work, if set correct barring some REAL electrical issue (like a PSU model from brand X frying a particular model mboard - say dozens in a weekend, a few myself!).Too many DIY people out that that really have no business building a PC. No idea what ESD is (no just because it took a hit and still works doesn't mean it isn't damaged), A+ what?? Training? Pfft, it's just some screws and slots...Whatever...Said the guy with machine after machine that have never quite worked right...LOL. If you live in SF or some wet joint OK (leo leporte etc? still around), otherwise, just buy a dell/hp and call it a day. They exist because most of you are incapable of doing the job correctly, or god forbid troubleshooting ANYTHING that doesn't just WORK OOB.</t>
  </si>
  <si>
    <t>Qasar</t>
  </si>
  <si>
    <t>Qasar - Sunday, November 7, 2021 - link</t>
  </si>
  <si>
    <t>blah blah blah blah blah</t>
  </si>
  <si>
    <t>Midland_Dog</t>
  </si>
  <si>
    <t>Midland_Dog - Saturday, November 27, 2021 - link</t>
  </si>
  <si>
    <t>people like you cost amd salessilly amdumb</t>
  </si>
  <si>
    <t>cyberpunx_r_ded</t>
  </si>
  <si>
    <t>cyberpunx_r_ded - Friday, November 5, 2021 - link</t>
  </si>
  <si>
    <t>sounds like a Mobo problem, not a CPU problem....for someone who has put together "hundreds of systems" you should know that by the symptoms.That motherboard is known to be dog sh1t btw.</t>
  </si>
  <si>
    <t>DominionSeraph - Saturday, November 6, 2021 - link</t>
  </si>
  <si>
    <t>Note Intel doesn't allow "dog sh1t motherboards" to happen, especially at the $300+ price point. That makes it an AMD issue.I can refurb Dell after Dell after Dell after Dell, all of them on low-end chipsets and still on the release BIOS, and they all work fabulously.Meanwhile two years into x570 and AMD is still working on getting USB working right.I think I'll put this thing on the market and see if I can recoup the better part of an i9 12900k build. I may have to drop down to one of the i7 6700's or the i7 4770k system I have until they're in stock, but that's really no issue.</t>
  </si>
  <si>
    <t>Netmsm - Saturday, November 6, 2021 - link</t>
  </si>
  <si>
    <t>It's a pleasure to not have p*gheaded amateurs in the AMD zone.Others are telling you it's not AMD issue but you spamming it's AMD, AMD, AMD... having got the wrong and of the stick.</t>
  </si>
  <si>
    <t>Wrs - Saturday, November 6, 2021 - link</t>
  </si>
  <si>
    <t>@Netmsm Regardless of whether the blame lies with ASRock for the above issue, it remains a fact that AMD didn't fix a USB connectivity problem in Zen 3 until 6-7 months after initial availability. Partly that was because the installed base of guinea pigs was constricted by limited product, but it goes to show that quick and widespread product rollouts have a better chance of ironing out the kinks. (Source if you've been under a rock heh https://www.anandtech.com/show/16554/amd-set-to-ro...And then recently we had Windows 11 performance regressions with Zen 3 cache and sandboxed security. These user experience hiccups suggest one company perceptibly lags the other in platform support. It's just something I've noticed switching between Intel and AMD. I might think this all to be normal were I loyal to one platform.</t>
  </si>
  <si>
    <t>Netmsm - Sunday, November 7, 2021 - link</t>
  </si>
  <si>
    <t>I didn't realize we're here to discuss minor issues/incompatibilities of the Intel's rival. I thought we're here to talk about major inefficiencies besides improvements of Intel's new architecture. Sorry!</t>
  </si>
  <si>
    <t>Wrs - Sunday, November 7, 2021 - link</t>
  </si>
  <si>
    <t>@Netmsm That's no minor issue/incompatibility. Maybe for you, but a USB dropout is not trivial! Think missing keystrokes, stuttering audio for USB headsets and capture cards. It didn't affect every user, and was intermittent, which was part of the difficulty. I put off a Ryzen 5000 purchase for 2 months waiting for them to fix it. (I also put it off for 4 months before that because of lack of stock lol.)</t>
  </si>
  <si>
    <t>Netmsm - Monday, November 8, 2021 - link</t>
  </si>
  <si>
    <t>@Wrs Assume we give you this, just drop AMD related things.Let's focus on performance per watt of new Intel Architecture. I asked some questions about this which is a pertinent topic to this article but you dodged. Just talk about 241 watt being sucked by 12900k :))</t>
  </si>
  <si>
    <t>To be fair Intel's def not perfect. The i225v lan bug comes to mind</t>
  </si>
  <si>
    <t>When Intel doesn't have this issue it is AMD.Intel demands validation and spends hundreds of millions on engineers to help motherboard manufacturers fix their issues before release because they realize that the motherboard is an INSEPERABLE part of the equation. You can fanboi all you want over the CPU, but if there are no good motherboards you have a terrible system.AMD just dumps their chip on the market, leaving the end-user with a minefield of motherboard issues among every manufacturer.When Intel has the problem solved but AMD doesn't, it's an AMD issue.</t>
  </si>
  <si>
    <t>Qasar - Saturday, November 6, 2021 - link</t>
  </si>
  <si>
    <t>DominionSeraph have you tried this on a different x570 board ? it COULD be just that board, as was already stated. i have been running a 5900x now for about a week, and no issues at all with disk access, its the same as the 3900x i replaced, and im using an asus x570 e-gaming board.maybe take a step back, realize that its NOT an amd issue, but a BOARD issue. to be fair, intel has had its own issues over the years as well, while you see them as perfect, sorry to break it to you, but intel also isnt perfect</t>
  </si>
  <si>
    <t>Oh I got it, the fact that you're encountering unusual issues, despite myriads of people who haven't complained of the same problem you have, means that AMD got many incompatibility issues.That's a brilliant reasoning which brings us to a pure conclusion: AMD is bad. We're done here.</t>
  </si>
  <si>
    <t>Dug</t>
  </si>
  <si>
    <t>Dug - Monday, November 15, 2021 - link</t>
  </si>
  <si>
    <t>@DominionSeraph"Note Intel doesn't allow "dog sh1t motherboards" to happen, especially at the $300+ price point. That makes it an AMD issue."You obviously haven't looked at or experienced the issues that plague many motherboards. Maybe just read some reviews or visit manufactures forums to get an idea of how bad it is before making such a naïve statement.It has more to do with the manufacturer of the board than the CPU.That is like saying nvidia doesn't make crap video cards. Well you need to look at all the failures by each manufacturer, not nvidia itself.</t>
  </si>
  <si>
    <t>madseven7</t>
  </si>
  <si>
    <t>madseven7 - Saturday, November 6, 2021 - link</t>
  </si>
  <si>
    <t>You put that chip in an ASROCK motherboard. That's the reason for the issues.</t>
  </si>
  <si>
    <t>xhris4747</t>
  </si>
  <si>
    <t>xhris4747 - Tuesday, November 9, 2021 - link</t>
  </si>
  <si>
    <t>Lol 😅</t>
  </si>
  <si>
    <t>FLORIDAMAN85</t>
  </si>
  <si>
    <t>FLORIDAMAN85 - Friday, November 12, 2021 - link</t>
  </si>
  <si>
    <t>I, too, have made the error of purchasing an ASRock board.</t>
  </si>
  <si>
    <t>mode_13h - Saturday, November 13, 2021 - link</t>
  </si>
  <si>
    <t>So far, my ASRock Rack server board is still going strong.</t>
  </si>
  <si>
    <t>ButIDontWantAUsername</t>
  </si>
  <si>
    <t>ButIDontWantAUsername - Wednesday, November 10, 2021 - link</t>
  </si>
  <si>
    <t>How's that validation with Denuvo going? Nothing like upgrading to Intel and having your games suddenly start crashing.</t>
  </si>
  <si>
    <t>Iketh - Tuesday, November 30, 2021 - link</t>
  </si>
  <si>
    <t>please, no more comments from you</t>
  </si>
  <si>
    <t>tuxRoller</t>
  </si>
  <si>
    <t>tuxRoller - Friday, November 5, 2021 - link</t>
  </si>
  <si>
    <t>Most desktops at enterprise companies could be replaced with terminals given that most of the people are really just performing data entry &amp; retrieval. The network is the bit doing the work.For people who need old school workstations, then I agree, but that's a damn small (but high margin) market.</t>
  </si>
  <si>
    <t>blanarahul</t>
  </si>
  <si>
    <t>blanarahul - Thursday, November 4, 2021 - link</t>
  </si>
  <si>
    <t>Alder Lake is extremely efficient when gaming - https://www.igorslab.de/en/intel-core-i9-12900kf-c...Scroll down and you'll find a graph detailing total gaming power consumption (CPU + GPU) and CPU power consumed per fps. In both metrics, Alder Lake is doing better than Zen 3 and much better than Rocket Lake.PC World's review - https://www.pcworld.com/article/548999/12th-gen-co... - conveys that while 12900K goes volcanic in Cinebench, it sips power in a real world workload.It seems like Alder Lake for desktop has been clocked way beyond its performance/watt sweet spot. It should be very interesting to compare Alder Lake for laptops v/s Zen 3 for laptops.</t>
  </si>
  <si>
    <t>To give a short summary for (only) CPU power consumption v/s FPS when playing Horizon Zero Dawn11900K consumes 100 watts for 143 fps5950X consumes 95 watts for 145 fps5800X consumes 59 watts for 144 fps12900K consumes 52 watts for 146 fps12700K consume 43 (!) watts for 145 fpsIntel is very, very competent with AMD. Considering that 12700K has less E cores and consumes less power, I am very curious how it would do with all E cores disabled and running only on P cores.</t>
  </si>
  <si>
    <t>Sounds like there is only gaming world!In PCs it may not be considered as a egregious blunder however you're right Intel is now competitive but to previous AMD's if and only if we wink at Intel's guzzling power.Some examples from Tom's benches:y-cruncher12900k DDR5 consumes 197 watts whereas 5950x consumes 103 watts.handbrake12900k DDR5 consumes 224 watts whereas 5950x consumes 124 watts.blender bmw2712900k DDR5 consumes 205 watts whereas 5950x consumes 125 watts.Will you calculate power efficiency, please?</t>
  </si>
  <si>
    <t>geoxile</t>
  </si>
  <si>
    <t>geoxile - Thursday, November 4, 2021 - link</t>
  </si>
  <si>
    <t>My 5950X uses 130-140W in y-cruncher. And @TweakPC on twitter tested lower PL1 and found the 12900k was only around 5% slower using 150W than 218W. Alderlake being power hungry is only because Intel is pushing 8 P-cores and 8 E-cores (collectively equal to around 4 P-cores according to Intel) to the limit, to compete against 16 Zen 3 cores. You can argue that it's still not as good as the 5950X but efficiency in this case is purely a problem of how much power Intel is allowing by default</t>
  </si>
  <si>
    <t>flyingpants265 - Thursday, November 4, 2021 - link</t>
  </si>
  <si>
    <t>Because they need all that extra power to increase their performance a tiny bit. They're not just doing it for fun.</t>
  </si>
  <si>
    <t>Exactly 👍</t>
  </si>
  <si>
    <t>Even Ian has "accidentally" forgotten to put nominal TDP for 12900k in results =))All CPUs in "CUP Benchmark Performance: Intel vs AMD" are mentioned with their nominal TDP except 12900k.It sounds there's some recommendations! How venal!</t>
  </si>
  <si>
    <t>They should use pbo it's fair to</t>
  </si>
  <si>
    <t>Is you using pbo some people are t using pbo which I think isn't fair because that i9 is oc to snot</t>
  </si>
  <si>
    <t>EnglishMike</t>
  </si>
  <si>
    <t>EnglishMike - Thursday, November 4, 2021 - link</t>
  </si>
  <si>
    <t>It's not just the gaming world -- it's the entire world except for long-running CPU intensive tasks. Handbrake and blender are valuable benchmarking tools for seeing what a CPU is capable of when pushed to the limit, but the vast majority of users -- even most power users -- don't do that.Sure, Intel has more work to do to improve power efficiency in long running CPU intensive workloads, but taking the worst case power usage scenarios distorts the picture as much as you're claiming the reviewers are doing.</t>
  </si>
  <si>
    <t>Wrs - Thursday, November 4, 2021 - link</t>
  </si>
  <si>
    <t>Can't calculate efficiency without scores. Also, well known that power scales much faster than performance. The proper way to compare efficiency is really at constant work rate or constant power.</t>
  </si>
  <si>
    <t>Sorry sir I can't. You haven't provided me the data for how much time each test took! Would you be so kind as to do that?</t>
  </si>
  <si>
    <t>Sorry, this is a direct link to Tom's bench:https://cdn.mos.cms.futurecdn.net/if3Lox9ZJBRxjbhr...this is for "blender bmw27" in which both 12900k and 5950x finish the job around 80 seconds BUT 12900k sucks power for about 70 percent more than 5950x.you can find other benches here:https://www.tomshardware.com/news/intel-core-i9-12...I'm wondering why Ian hasn't put 12900k nominal TDP in results just like all other CPU's! When 10900k was released with nominal TDP of 125, Ian put than number in every bench while in reality 10900k was consuming up to 254 (according to the Ian's review)! When I asked him to put real numbers of power consumption for every test he said I can't because of time and because I've too much to do and because I've no money to pay and delegate such works to an assistant!But now we have 12900k with nominal TDP of 241 which seems unpleasant to Ian to put it in front of it in results.</t>
  </si>
  <si>
    <t>Zingam</t>
  </si>
  <si>
    <t>Zingam - Friday, November 5, 2021 - link</t>
  </si>
  <si>
    <t>Last gen game. How about glquake?1 billion computing devices and just a few million game units sold? What does it mean? Gamers are a tiny but vocal minority.If they bring this performance at 5W on low and 45W on high then its good for majority of people. This is just a space heater.</t>
  </si>
  <si>
    <t>so throwing more cores on a game that can´t make use of them is usless thanks for clarifing that.... genius!!when a 5600x is producing 144 FPS and a 5950x is producing 150 FPS the 5600x is the clear winner when it comes to efficency.now try to cool the 12900K in a work environment with an air cooler.i can cool my threadripper with a noctua aircooler and let it run under full load for ours.i am really curious to see how the 12900k will handle that.i am not an amd fanboy. i was using anti-consumer intel for a decade before switching to ryzen.i would us intel again when it makes sense for me (i need my pc for work not gaming).but with this power draw it does not make sense.</t>
  </si>
  <si>
    <t>The 12900k is fine with a Noctua D15 in a work environment. Doesn't matter if you're hammering it at 95C the whole time, the D15 doesn't get louder. But it's no megachip like a Threadripper. For that on the Intel side you'd wait for Sapphire Rapids or put up with an existing Xeon Gold with 8-32 Ice Lake cores at 10nm.</t>
  </si>
  <si>
    <t>How would it be justified to buy Xeon Gold in place of Threadripper and Epyc?!</t>
  </si>
  <si>
    <t>@Netmsm I'll leave that to the market as I don't foresee using any of the 3 that soon lol. It would stand to reason that if one product is both cheaper and better, it would keep gaining share at the expense of the other. If that doesn't happen I would question the premise of cheaper + better. And seeing as it's a major market for Intel, I have little doubt they'll adjust prices if they do find themselves selling an inferior product.</t>
  </si>
  <si>
    <t>That's right. We always check performance per watt and per dollar. A product should be reasonable with respect to its price and power consumption, this is a must.12900k can consume up to 241 which is very closer to Threadripper not Ryzen 5900's TDP and yet competing with chips having 125 TDP! What a parody this is!I can't disregard and throw away efficiency factor, that's all.</t>
  </si>
  <si>
    <t>Spunjji</t>
  </si>
  <si>
    <t>Spunjji - Friday, November 5, 2021 - link</t>
  </si>
  <si>
    <t>Seeing this has made me very interested to see the value proposition Alder Lake will be offering in gaming notebooks. I was vaguely planning to switch up to a Zen 3+ offering for my next system, but this might be enough to make me reconsider.</t>
  </si>
  <si>
    <t>&lt;blockquote&gt;re: Enterprise: Considering power consumption, it's like a Pyrrhic victory for Intel.&lt;/blockquote&gt;Why? This is not an enterprise solution -- that's the upcoming Sapphire Rapids Xeon processors, a completely different CPU platform.Sure, if all you're doing is pegging desktop CPUs at 100% for video processing or a similar workload, then Alder Lake isn't for you, but the gaming benchmarks clearly show that when it comes to more typical desktop workloads, the i9 12900k is inline with the top of the line AMD processors in terms of power consumption.</t>
  </si>
  <si>
    <t>and who in his right mind would believe that upcoming Xeon processors can bring revolutionary breakthrough in power consumption?!</t>
  </si>
  <si>
    <t>EnglishMike - Friday, November 5, 2021 - link</t>
  </si>
  <si>
    <t>And that, my friend, is a great example of moving the goalposts.We'll have to see what Intel offers re: Xeon's but one thing is for sure, they're going to offer a completely different power profile to their flagship desktop CPUs, because that's the nature of the datacenter business.</t>
  </si>
  <si>
    <t>Of course the nature of enterprise won't accept this power consumption. In PC world customers may not care how ineffective a processor is. Intel will reduce the power consumption but the matter is how its processor will accomplish the job! We see an unacceptable performance to watt in Intel's new architecture that needs something like a miracle for Xeon's to become competitive with Epyc's.</t>
  </si>
  <si>
    <t>No miracle is needed... just go down the frequency-voltage curve. Existing Ice Lake Xeons already do that. What's new about Sapphire Rapids is not so much the process tech (it's still 10nm) but the much larger silicon area enabled per package due to the EMIB packaging. That's their plan to be competitive with Epyc and its multichip modules.</t>
  </si>
  <si>
    <t>And what will happen to performance as frequency-voltage curve goes down?Just look at facts! With about 100w more power consumption Intel's new architecture gets itself in front of Zen 3 by a slight margin in some cases that lucidly tells us it can never reduce power consumption and yet beat Epyc in performance.</t>
  </si>
  <si>
    <t>@Netmsm I'm looking at facts. The process nodes are very similar. One side has both a bigger/wider core (Golden Cove) and a really small core (Gracemont). The other side just has the intermediate size core (Zen 3). As a result, on some benchmarks one side wins by a fair bit, and on other benchmarks, the other side takes the cake. Many benches are a tossup.In this case the side that theoretically wins on efficiency at iso-throughput (MC performance) is the side that devotes more total silicon to the cores &amp; cache. When comparing a 12900k to a 5950x, the latter has slightly more area across the CCDs, about 140 mm2 versus around 120 mm2. The side that's more efficient at iso-latency (ST/lightly threaded) is the one that devotes more silicon to their largest/preferred cores, which obviously here is ADL. In practice companies don't release their designs at iso-performance, and for throughput benchmarks one may encounter memory and other platform bottlenecks. But Intel seems to have aggressively clocked Golden Cove such that it's impossible for AMD to reach iso-latency with Zen 3 no matter the power input (i.e., you'd have to downclock the ADL). That has significant end-user implications as not everything can be split into more threads.The Epyc Rome SKUs are already downclocked relative to Vermeer, like most server/workstation CPUs. Epyc Rome tops out at 64 Zen3 cores across 8 chiplets. Sapphire Rapids, which isn't out yet, has engineering samples topping out at 80 Golden Cove cores across 4 ~400mm2 chiplets. Given what we know about relative core sizes, which side is devoting more silicon to cores? There's your answer to performance at iso-efficiency. That's not to say it's fair to compare a product a year out vs. one you can obtain now, but also I don't see a Zen4 or N5 AMD server CPU within the next year.</t>
  </si>
  <si>
    <t>I believe, we're not talking about ISO-efficiency or manufacturing or engineering details as facts! These are facts but in the appropriate discussion. Here, we have results. These results are produced by all those technological efforts. In fact, those theoretical improvements are getting concluded in these pragmatical information. Therefore, we should NOT wink at performance per watt in RESULTS - not ISO-related matters.So, the fact, my friend, is Intel new architecture does tend to suck 70-80 percent more power and give 50-60 percent more heat. Just by overclocking 100MHz 12900k jumps from ~80-85 to 100 degrees centigrade while consuming ~300 watts.Once in past, AMD tried to get ahead of Nvidia by 6990 in performance because they coveted the most powerful graphic card title. AMD made the hottest and the noisiest graphic card in the history and now Intel is mimicking :))One can argue that it is natural when you cannot stop or catch a rival so try to do some chicaneries. As it is very clear that Anandtech deliberately does not tend to put even the nominal TDP of Intel 12900k in their benches. I loathe this iniquitous practice!</t>
  </si>
  <si>
    <t>@Netmsm I believe the mistake is construing performance-per-watt (PPW) of a consumer chip as indicative of PPW for a future server chip based on the same core. Consumer chips are typically optimized for performance-per-area (PPA) because consumers want snappiness and they are afraid of high purchase costs while simultaneously caring much less than datacenters about cost of electricity.</t>
  </si>
  <si>
    <t>@Wrs You cannot totally separate efficiency of consumer and enterprise chips!As an incontrovertible fact, architecture is what primarily (not completely) determines the efficacy of a processor.Is Intel going to kit out upcoming server CPUs in an improved architecture?</t>
  </si>
  <si>
    <t>Wrs - Monday, November 8, 2021 - link</t>
  </si>
  <si>
    <t>@Netmsm Architecture, process, and configuration all can heavily impact efficiency/PPW. I’m not aware of any architectural reason that Golden Cove would be much less efficient. It’s a mildly larger core, but it doesn’t have outrageous pipelining or execution imbalances. It derives from a lineage of reasonably efficient cores, and they had to be as they remained on aging 14nm. Processwise Intel 7 isn’t much less efficient than TSMC N7, either. (It could even be more efficient, but analysis hasn’t been precise enough to tell.) But clearly ADL in a 12900/12700k is set up to be inefficient yet performant at high load by virtue of high frequency/voltage scaling and thermal density. I could do almost the same on a dual CCD Ryzen, before running into AM4 socket limits. That’s obviously not how either company approaches server chips.</t>
  </si>
  <si>
    <t>Netmsm - Tuesday, November 9, 2021 - link</t>
  </si>
  <si>
    <t>When you cannot infer or appraise or guess we should drop it for now and wait for real tests of upcoming server chips to come.regards ^_^</t>
  </si>
  <si>
    <t>GamingRiggz</t>
  </si>
  <si>
    <t>GamingRiggz - Tuesday, March 15, 2022 - link</t>
  </si>
  <si>
    <t>Thankfully you are no engineer.</t>
  </si>
  <si>
    <t>AbRASiON</t>
  </si>
  <si>
    <t>AbRASiON - Thursday, November 4, 2021 - link</t>
  </si>
  <si>
    <t>AMD would have less of an issue If the 5000 processors weren’t originally priced gouged.Many people held off switching teams due to that. Instead of the processor being an amazing must buy, it was just a decent purchase. So they waited.If you’re On the back foot in this game, you should be competing hard always to get that stranglehold and mind share.I’m glad they’re competing though and hopefully they release some very competitive and REASONABLY PRICED products in the near future.</t>
  </si>
  <si>
    <t>Fataliity</t>
  </si>
  <si>
    <t>Fataliity - Thursday, November 4, 2021 - link</t>
  </si>
  <si>
    <t>Their revenue and marketshare #'s beg to disagree.</t>
  </si>
  <si>
    <t>They've been selling every CPU they can make. There are shortages of every Zen 3 based notebook out there (to the extent that some OEMs have cancelled certain models) and they're selling so many products based on the desktop chiplets that Threadripper 5000 simply isn't a thing. You ought to factor that into your assessment of how they're doing.</t>
  </si>
  <si>
    <t>BillBear</t>
  </si>
  <si>
    <t>BillBear - Thursday, November 4, 2021 - link</t>
  </si>
  <si>
    <t>Is anyone gullible enough to forget more than a decade of price gouging, low core counts and nearly nonexistent performance increases we got from Intel, vs. the high core counts, increasing performance, and lower prices we got from AMD?</t>
  </si>
  <si>
    <t>Zzzoom</t>
  </si>
  <si>
    <t>Zzzoom - Thursday, November 4, 2021 - link</t>
  </si>
  <si>
    <t>You're gullible enough to forget that AMD raised its margins as soon as it got the lead with Zen 3.</t>
  </si>
  <si>
    <t>lejeczek</t>
  </si>
  <si>
    <t>lejeczek - Thursday, November 4, 2021 - link</t>
  </si>
  <si>
    <t>And you are ready! to convince everybody... that whole freaking plandemic &amp; communists mafia had nothing to do with prices gone up across the board. Good man!</t>
  </si>
  <si>
    <t>"plandemic"🙄"communists mafia"🤦‍♂️</t>
  </si>
  <si>
    <t>Qasar - Friday, November 5, 2021 - link</t>
  </si>
  <si>
    <t>zzzoom, so in other words, intel kept raising its prices when they had the lead, but its NOT ok for amd to raise its prices when they have the lead ? so who is gullible ?amd had the right to raise its prices, after all intel did it.</t>
  </si>
  <si>
    <t>You're gullible enough to forget that Intel raised prices for every generation of cpu's and chipsets.</t>
  </si>
  <si>
    <t>karmapop</t>
  </si>
  <si>
    <t>karmapop - Thursday, November 4, 2021 - link</t>
  </si>
  <si>
    <t>This is a market economy. Neither company cares about your emotional attachments or misgivings beyond what is profitable for them. AMD as the market underdog played up that position heavily, gaining significant goodwill with the enthusiast consumer market. However as Zzzoom mentioned just as is expected as soon as they retook the performance dominant position their aggressive pricing strategy evaporated.If you're going to criticize Intel's market stagnation via mismangement for a decade you can't just ignore the fiasco of AMD's awful Bulldozer architecture and the 4.5 year gap between the launch of Piledriver and the launch of Zen 1. It's not unreasonable to make the argument that because Intel absolutely needed AMD to remain around at that time to avoid facing anti-trust issues, the lack of any real competitive alternative is a factor in their decision to stagnate as just 'greed'.</t>
  </si>
  <si>
    <t>yeeeeman</t>
  </si>
  <si>
    <t>yeeeeman - Thursday, November 4, 2021 - link</t>
  </si>
  <si>
    <t>AMD has been doing the same starting with Zen 3, so spare me with this...</t>
  </si>
  <si>
    <t>deathBOB</t>
  </si>
  <si>
    <t>deathBOB - Thursday, November 4, 2021 - link</t>
  </si>
  <si>
    <t>And they should be punished for correcting those problems?</t>
  </si>
  <si>
    <t>heickelrrx</t>
  </si>
  <si>
    <t>heickelrrx - Thursday, November 4, 2021 - link</t>
  </si>
  <si>
    <t>AMD did since they make FX series so badStop blaming Intel alon for market segmentation AMD being not competitive also part of it</t>
  </si>
  <si>
    <t>FX series was as bad as it was for a couple of reasons - partly because AMD were starved of funding during the entire Athlon 64 era, and partly because Global Foundries utterly failed to develop their fabrication processes to be suitable for high-performance CPUs.</t>
  </si>
  <si>
    <t>Nah, they just weren't that competitive. Athlon64 was decent (lot of credit to Jim Keller) but didn't let AMD take massive advantage of Intel's weakness during the Pentium 4 era because AMD fabs were capacity limited. Once Conroe came out mid 2006 the margins dried up rapidly and AMD had no good response and suffered a talent exodus. It's true Intel made it worse with exclusivity bonuses, but I think AMD's spiral toward selling their fabs would have happened anyway. No way they were going to catch up with tick-tock and Intel's wallet.</t>
  </si>
  <si>
    <t>GeoffreyA - Monday, November 8, 2021 - link</t>
  </si>
  <si>
    <t>I've always felt the K10 wasn't aggressive enough, owing to AMD not having factored Conroe into their equations when K10 was designed. Then, like startled folk, they tried to take back the lead by a drastic departure in the form of Bulldozer; and that, as we know, sank them into the ditch. Nonetheless, I'm glad they went through the pain of Bulldozer: Zen wouldn't have been as good otherwise.</t>
  </si>
  <si>
    <t>mode_13h - Tuesday, November 9, 2021 - link</t>
  </si>
  <si>
    <t>&gt; FX series was as bad as it was for a couple of reasonsI thought I also heard they switched from full-custom layout to ASIC flow (maybe for the sake of APUs?). If so, that definitely left some performance on the table.</t>
  </si>
  <si>
    <t>bunnyfubbles</t>
  </si>
  <si>
    <t>bunnyfubbles - Thursday, November 4, 2021 - link</t>
  </si>
  <si>
    <t>3D v-cache will be out before Zen 4 and should help close the gap if not regain the overall lead on the high end. The problem for AMD is the competition below the i9 vs R9 realm, where the E cores really pull more than their weight and help the i9 compete with the R9s in multi, but for the i5s and i7s vs their R5 and R7 counterparts, its even-Steven with performance cores, then you have the E cores as the trump card.</t>
  </si>
  <si>
    <t>MDD1963</t>
  </si>
  <si>
    <t>MDD1963 - Thursday, November 4, 2021 - link</t>
  </si>
  <si>
    <t>If AMD gains an averge of ~10% in gaming FPS with the 3D cache onslaught, that should put them right back near the top...certainly much closer to the 12900K....</t>
  </si>
  <si>
    <t>15% on average. 25% at the highest. Intel really should have offered a 16 P-core die for desktop smdh, classic intel blunder</t>
  </si>
  <si>
    <t>That would be a hell of a large die and necessitate a total redesign of the on-chip fabric. I don't think it would really make any sense at all.</t>
  </si>
  <si>
    <t>RSAUser</t>
  </si>
  <si>
    <t>RSAUser - Monday, November 8, 2021 - link</t>
  </si>
  <si>
    <t>12900K is already huge, each performance core is the size of about 4 E cores, going 16C P-Core would probably mean a 70% die size increase, and then you run into core to core communication issues, AMD got around it with infinity fabric but that's why you have the higher latency access between cores in different core complexes and Intel gives a more consistent access time on higher end products. Intel's current cores are mosly ringbus, so travel from one core to the next, getting to 16 doesn't scale well, they used a mesh topology in some Skylake CPU's, that latency was too high and hampered performance badly, you'd run into that same issue with 16C.That's without checking into yield, getting 16C on one wafer that are all perfectly clocking high is going to be a very, very rare chip; AMD gets around it using the core complexes (CX) of 4 cores each, together into a CCD (core chiplet die) and then in Zen 3 (5000 series) is supposedly 8C CCX, which makes rare chips 8C if full ccx works well, else 6C if 2 can't make it turns into a 5600X.</t>
  </si>
  <si>
    <t>StevoLincolnite</t>
  </si>
  <si>
    <t>StevoLincolnite - Friday, November 5, 2021 - link</t>
  </si>
  <si>
    <t>AMD has an answer before Zen 4.And that is Zen 3 with V-Cache.</t>
  </si>
  <si>
    <t>"This is their Zen 1 moment"Indeed!"at a lower price"Not really, if you take platform into account (and you have to!)"Zen 4 isnt even competing with Alder Lake, Raptor Lake is rumored to be out before Zen 4"Potentially, but Zen 4 is a bigger jump from Zen 3 than Raptor is predicted to be from Alder. Raptor will have more E cores but it's on the same process, so it's likely to offer better perf/watt in multithreading but unlikely to increase overall performance substantially (unless they allow maximum power draw to increase)."AMD has really screwed up with their launch cycle"Not really? They're still competitive in both price/performance (accounting for platform cost) and perf/watt. Zen 3D should shore up that position well enough."Intel is truly back"Yup!</t>
  </si>
  <si>
    <t>adamxpeter - Friday, November 5, 2021 - link</t>
  </si>
  <si>
    <t>Very poetic post.</t>
  </si>
  <si>
    <t>bananaforscale - Friday, November 5, 2021 - link</t>
  </si>
  <si>
    <t>Seems we're actually getting a Zen 3 refresh early next year. Alder Lake's lead also decreases with DDR4, gaming above 1080p (so basically anyone who would buy a 12900K for a gaming rig), it uses more power and with DDR5 you pay extra for memory.Yeah, Alder Lake has some advantages. Not sure I'd call it a better overall package at the moment.</t>
  </si>
  <si>
    <t>Intel is back at the cost of power. AMD at that power will destroy Intel. Intel basically said screw TDP.</t>
  </si>
  <si>
    <t>intel has been saying that for 2-3 years now, its the only way their chips can be competitive with zen 2 and 3</t>
  </si>
  <si>
    <t>Maverick009</t>
  </si>
  <si>
    <t>Maverick009 - Sunday, November 7, 2021 - link</t>
  </si>
  <si>
    <t>They really haven't screwed up as you would like to think. I do believe AMD was thrown off some by the unexpected performance in Hybrid design. They still do trade blows between some games, multi-threaded software, and on applications that are just not optimized for Alder Lake.What I have noticed though in the days since Alder Lake's NDA went up and reviews came out, is leaks to AMD's next gen Zen CPUs have begun to trinkle out a little more than usual. Yes we have Zen 4 on the way, which will pave the way for DDR5 and PCIe Gen5 along with an uplift in IPC. However the real secret sauce may be in Zen 4D as the platform to build a heavily multi-threaded core package along with SMT enabled, and then Zen 5. The big picture, is AMD's version of a Hybrid CPU may include a combination of Zen 4D big cores and Zen 5 Bigger cores. The Zen 4D are said to possibly carry as many as 16 cores per chiplet, too, so it would speak to a possible heavily multi-threaded efficient CPU, while sacrificing a little bit of single threaded performance to achieve it. The timeframe would also put the new Hybrid CPU on a collision course to battle Raptor Lake.For once the CPU market has gotten interesting again, and the consumer ultimately wins here.</t>
  </si>
  <si>
    <t>NikosD</t>
  </si>
  <si>
    <t>NikosD - Monday, November 8, 2021 - link</t>
  </si>
  <si>
    <t>@reviewersSince AVX-512 is working on ADL, it would be useful to test the AVX-512 vs AVX2 power consumption of ADL by running POVRAY using P-cores only and compare that maximum AVX2 power consumption to AVX-512 max power consumption using 3DPM.Because max 272W power consumption of POVRAY as reported, includes 48W from E-cores too.</t>
  </si>
  <si>
    <t>&gt; it would be useful to test the AVX-512 vs AVX2 power consumption of ADL by running POVRAYI'm not sure of POV-Ray is the best way to stress AVX-512.</t>
  </si>
  <si>
    <t>NikosD - Wednesday, November 10, 2021 - link</t>
  </si>
  <si>
    <t>They have already tested max power consumption of AVX-512 using 3DPM.I just asked to test POVRAY using P-cores only, for max power consumption of AVX2 in order to compare with 3DPM.</t>
  </si>
  <si>
    <t>usernametaken76</t>
  </si>
  <si>
    <t>usernametaken76 - Monday, November 8, 2021 - link</t>
  </si>
  <si>
    <t>lol</t>
  </si>
  <si>
    <t>They did not take the performance crown gaming is almost tied overall mt is a mixed bag hopefully they use pbo which gives about 27k-30k on c23</t>
  </si>
  <si>
    <t>"Using all the eight E-cores, at 3.9 GHz, brings the package power up to 48 W total."This sounds amazing for inexpensive (i3 class) laptop processors since Gracemont sips power and doesn't take much die space.</t>
  </si>
  <si>
    <t>Great_Scott - Thursday, November 4, 2021 - link</t>
  </si>
  <si>
    <t>I'd actually prefer a all-Gracemont CPU for Laptops. Seems like it would be better for intentionally maximizing battery life. Skylake+ level performance is perfect for most use cases.</t>
  </si>
  <si>
    <t>TheinsanegamerN - Thursday, November 4, 2021 - link</t>
  </si>
  <si>
    <t>Indeed, they have it backwards for laptops, it should be 2-6 gracemont cores then 1-2 power cores for a CPU, not the other way around.</t>
  </si>
  <si>
    <t>I'm guessing you missed the articles describing the two separate mobile dies for Alder Lake? We've got Alder Lake-P (6P + 8E) for performance mobile designs, and Alder Lake-M (2P + 8E) for the ultra mobile low power SKUs.</t>
  </si>
  <si>
    <t>at_clucks - Saturday, November 6, 2021 - link</t>
  </si>
  <si>
    <t>I'm very happy with exactly-Skylake-level performance in my desktop :). I'd more than gladly take the same performance and cut the power in half. I'm sure there's quite a big market for that kind of performance in a lower powered package regardless of form factor (mobile, desktop).</t>
  </si>
  <si>
    <t>Meteor2 - Tuesday, November 9, 2021 - link</t>
  </si>
  <si>
    <t>There really is. I may well pick up a 2P+8E ADL laptop, but a desktop box would suit me better</t>
  </si>
  <si>
    <t>mode_13h - Wednesday, November 10, 2021 - link</t>
  </si>
  <si>
    <t>Keep an eye on ASRock. They sell mini-ITX motherboards with that class of SoC.https://www.asrock.com/mb/index.us.asp#Intel%20CPU</t>
  </si>
  <si>
    <t>That's actually not great in power terms compared to what AMD can do with 8 Zen 3 cores on TSMC N7 - but yeah, in the context of die area, something built around (say) 2 P cores and 4 E cores can probably put in a very good showing for inexpensive devices.</t>
  </si>
  <si>
    <t>Becomes competitive to previous AMD's.</t>
  </si>
  <si>
    <t>Previous AMDs support DDR5 and PCR 5.0?Huh. That one slipped by me...</t>
  </si>
  <si>
    <t>Not sure what statement was actually intended there....</t>
  </si>
  <si>
    <t>jerrylzy</t>
  </si>
  <si>
    <t>jerrylzy - Friday, November 5, 2021 - link</t>
  </si>
  <si>
    <t>Even with DDR5 and PCIe 5.0 Intel is only barely competitive with AMD on the high end, and that's pretty sad. Only 12600K is competitive.</t>
  </si>
  <si>
    <t>PCIe 5.0 is currently useless to consumers and likely to be so for the duration of ADL's life. DDR5 is currently far more expensive and doesn't provide a compelling performance benefit for most users.So, yeah - just as Comet Lake was a reasonable alternative to Zen 2 and 3 for many users despite being stuck on PCIe 3.0, so ADL doesn't really make a compelling argument for itself just by having PCIe 5.0.</t>
  </si>
  <si>
    <t>NikosD - Friday, November 5, 2021 - link</t>
  </si>
  <si>
    <t>@reviewersAny sign of AMX silicon inside P-cores ?As another Intel's surprise like AVX-512, I mean.</t>
  </si>
  <si>
    <t>cc2onouui</t>
  </si>
  <si>
    <t>cc2onouui - Friday, November 5, 2021 - link</t>
  </si>
  <si>
    <t>Good performance with DDR5 but this review is less than complete (after you started "intel vs AMD ddr4 was not used for the tests) that's odd because DRAM price and MB makes the pick..it's sad that an important review with too much effort (now more than 17000 words)looks only on the shallow.. is windows 10 used for gaming tests or 11 and why ddr4 is out so the not good enough 2080ti</t>
  </si>
  <si>
    <t>Is there any advanced analysis between TSMC N7 and Intel 7?</t>
  </si>
  <si>
    <t>grahaman27</t>
  </si>
  <si>
    <t>grahaman27 - Thursday, November 4, 2021 - link</t>
  </si>
  <si>
    <t>Both are marketing terms that mean nothing. There.</t>
  </si>
  <si>
    <t>But they happen to be surprisingly close. Can't go wrong with one over the other.</t>
  </si>
  <si>
    <t>They are both marketing terms, yes, but they both refer to actual processes that can be compared.</t>
  </si>
  <si>
    <t>Der8auer had a video at... Kleindeck i think? Where they analyzed the transistors of Intel 10nm vs AMD 7nm processor. Essentially they are almost equal.</t>
  </si>
  <si>
    <t>N7 is a little more dense than Intel's 10nm-class process - 15-20% in comparable product lines (e.g. Renoir vs. Ice Lake, Lakefield vs. Zen 3 compute chiplet). There is no indication that Intel 7 is more dense than previous iterations of 10nm. N7 also appears to have better power characteristics.It's difficult to tell, though, because Intel are pushing much harder on clock speeds than AMD and have a wider core design, both of which would increase power draw even on an identical process.</t>
  </si>
  <si>
    <t>Blastdoor</t>
  </si>
  <si>
    <t>Blastdoor - Thursday, November 4, 2021 - link</t>
  </si>
  <si>
    <t>I’m a little surprised by the low level of attention to performance/watt in this review. ArsTechnica gave a bit more info in that regard, and Alder Lake looks terrible on performance/watt.If Intel had achieved this performance with similar efficiency to AMD I would have bought Intel stock today.But the efficiency numbers here are truly awful. I can see why this is being released as an enthusiast desktop processor -- that's the market where performance/watt matters least. In the mobile and data center markets (ie, the Big markets), these efficiency numbers are deal breakers. AMD appears to have nothing to fear from Intel in the markets that matter most.</t>
  </si>
  <si>
    <t>meacupla - Thursday, November 4, 2021 - link</t>
  </si>
  <si>
    <t>Yeah, the power consumption of 12900K is quite bad.From other reviews, it's pretty clear that highest end air cooling is not enough for 12900K, and you will need a thick 280mm or 360mm water cooler to keep 12900K cool.</t>
  </si>
  <si>
    <t>Ian Cutress</t>
  </si>
  <si>
    <t>Ian Cutress - Thursday, November 4, 2021 - link</t>
  </si>
  <si>
    <t>I think there are some issues with temperature readings on ADL. A lot of software showcases 100C with only 3 P-cores loaded, but even with all cores loaded, the CPU doesn't de-clock at that temp. My MSI AIO has a temperature display, and it only showed 75C at load. I've got questions out in a few places - I think Intel switched some of the thermal monitoring stuff inside and people are polling the wrong things. Other press are showing 100C quite easily too. I'm asking MSI how their AIO had 75C at load, but I'm still waiting on an answer. An ASUS rep said that 75-80C should be normal under load. So why everything is saying 100C I have no idea.</t>
  </si>
  <si>
    <t>Note that the ArsTechnica review looks at power draw from the wall, so unaffected by sensor issues.</t>
  </si>
  <si>
    <t>jamesjones44</t>
  </si>
  <si>
    <t>jamesjones44 - Thursday, November 4, 2021 - link</t>
  </si>
  <si>
    <t>They also show the 5900x somehow drawing more power than a 5950x at full load. While I'm sure Intel is drawing more power, I question their testing methods given we know there is very little chance of a 5950x fully loaded drawing less than a 5900x unless they won or lost the CPU lottery.</t>
  </si>
  <si>
    <t>techspot and TPU also show that, and it has been explained before that the 5950x gets the premium dies and runs at a lower core voltage then the 5900x, thus it pulls less power despite having more cores.</t>
  </si>
  <si>
    <t>haukionkannel - Thursday, November 4, 2021 - link</t>
  </si>
  <si>
    <t>5950x use better chips than 5900x... that is the reason for power usage!</t>
  </si>
  <si>
    <t>vegemeister</t>
  </si>
  <si>
    <t>vegemeister - Saturday, November 6, 2021 - link</t>
  </si>
  <si>
    <t>5950X can hit the current limit when all cores are loaded, so the power consumption folds back.</t>
  </si>
  <si>
    <t>75C reading from the AIO, presumably a reading from the base plate, is quite hot, I must say.</t>
  </si>
  <si>
    <t>I thought much the same.</t>
  </si>
  <si>
    <t>"ArsTechnica gave a bit more info in that regard, and Alder Lake looks terrible on performance/watt."I was suspicious that this is the reason Intel finally went hybrid on mainstream. Golden Cove can have horrible perf/watt since Gracemont exists for low power scenarios.</t>
  </si>
  <si>
    <t>Maxiking</t>
  </si>
  <si>
    <t>Maxiking - Thursday, November 4, 2021 - link</t>
  </si>
  <si>
    <t>listening to arse technica in 2k21 lol</t>
  </si>
  <si>
    <t>michael2k</t>
  </si>
  <si>
    <t>michael2k - Thursday, November 4, 2021 - link</t>
  </si>
  <si>
    <t>It's data. Do you just discount data?</t>
  </si>
  <si>
    <t>The Garden Variety</t>
  </si>
  <si>
    <t>The Garden Variety - Thursday, November 4, 2021 - link</t>
  </si>
  <si>
    <t>Well, you at least have to appreciate that Maxiking saved significant time and effort by typing "2k21" instead of "2021". Attention to efficiency is something we can all respect and admire in MMXXI.</t>
  </si>
  <si>
    <t>m53 - Thursday, November 4, 2021 - link</t>
  </si>
  <si>
    <t>[Intel 12th gen consumes less power in gaming across the board vs Ryzen 5000 series](https://www.reddit.com/r/intel/comments/qmw9fl/why... [Even the Multi threaded perf per watt is also better for 12900K compared to 5900X](https://twitter.com/capframex/status/1456244849477... It is only specific cases where 12900k need to beat 5950x in multi threaded loads it needs to crank up more power. But for typical users Intel is both the perf /watt and perf /dollar champion.</t>
  </si>
  <si>
    <t>Until you look at the gaming power consumption and realize Intel is beating AMD in efficiency in games and general use. Check igorslab's review. Its only in the highly threaded workstation applications like blender or synthetics that use 100% of load that Intel starts using quite a bit of power. But 99% of users will never do those, all they care about is gaming, browsing, video, etc.</t>
  </si>
  <si>
    <t>So if 99% of users don’t need multiple cores, I guess intel made a huge mistake in including them. They could have just made a dual core processor and “99%” of users would have been just fine.I think it’s HILARIOUS that people are arguing that the efficiency of this thing is just fine so long as you don’t actually fully utilize it.</t>
  </si>
  <si>
    <t>Hulk - Thursday, November 4, 2021 - link</t>
  </si>
  <si>
    <t>You mean like how I can drive my Civic in a sane manner and get 40mpg or hammer it and get 20mpg? Push the CPU (or automobile) out of it's efficient zone and it becomes less efficient. You can do the same thing with Zen 3 CPU's. They get a little faster and use a lot more power. Same as Intel CPU's.</t>
  </si>
  <si>
    <t>12900K is no Civic. More like a Ferrari. If you never push that Ferrari, why buy it? Buy a Civic then (12600)?</t>
  </si>
  <si>
    <t>This. People often get halfway through the analogy and then give up when they think it's made their argument for them.</t>
  </si>
  <si>
    <t>Dribble</t>
  </si>
  <si>
    <t>Dribble - Sunday, November 7, 2021 - link</t>
  </si>
  <si>
    <t>The having lots of potential power and high power consuption is exactly what mobile phones and laptop cpu's do. That Intel do that in desktops too is not surprising.</t>
  </si>
  <si>
    <t>99% of users don't need a 12900K. Presumably the people who do are likely to use it for these tasks where it will actually show a performance improvement over a cheaper CPU (accepting that some people overspend for e-peen reasons and will buy one for gaming where a 12600K would do just as well).</t>
  </si>
  <si>
    <t>lmcd</t>
  </si>
  <si>
    <t>lmcd - Friday, November 5, 2021 - link</t>
  </si>
  <si>
    <t>99.9999999999% of users don't need a 12900K peak performance constantly, even if they will use the peak performance sometimes, including times when it definitely counts.I won't lie and say I have the best of the best, but Zen 2 vs Zen 1 cut down my build times noticeably. That helps keep me in flow, even if it's only saving me a few minutes per day. For people like me with ADHD or other attention-related issues, this can be a massive boon.</t>
  </si>
  <si>
    <t>brucethemoose - Thursday, November 4, 2021 - link</t>
  </si>
  <si>
    <t>Does efficiency really matter for top end desktop SKUs? Intel/AMD tend to clock these near their voltage walls, WAY outside the "sweet spot" of a given architecture, and you can get a boatload of efficiency back just dropping boost clocks by 10% yourself.Now, if the laptop SKUs end up being power hungry, thats a different story.</t>
  </si>
  <si>
    <t>Same core design, same process. So.... I'm sure Intel will lower clocks for mobile and servers to get power usage down, but once they lower the clocks, how will the performance compare?</t>
  </si>
  <si>
    <t>For now, efficiency doesn't matter for desktops, but in a few years time, we are very likely to see laws passed that will mandate high efficiency in high end desktops.There are already some legislation in the works that calls for exactly this, but have not been passed yet.</t>
  </si>
  <si>
    <t>And how, pray tell, are they going to legislate that? Max power usage for a CPU? We've already seen how california tried it, and predictably they made a mess of it.INB4 intel just refuses to sell anything but a celeront o californians and mysteriously tech resellers in arizona get a bunch of cali orders. Hmmmm.....</t>
  </si>
  <si>
    <t>don't ask me, IDK how law makers will do it. Just be aware that there are some really dumb laws that are already in existence, and the world is going to be entering an age of power shortages, along with carbon neutral incentives.Considering how things are going currently, I think it'll just be a 100% tax on desktop CPUs that can't hit some efficiency metric that Apple has designed.</t>
  </si>
  <si>
    <t>Doubtful given how poorly the existing law works. All they do is measure computer idle wattage. The lawmakers aren't techies. And they're busy handling the blowback from carbon neutrality bills that the pubic believes are related to power shortages and cost spikes.</t>
  </si>
  <si>
    <t>One is a bellwether for the other.Mobile parts will have cores and clocks slashed to hit mobile power levels; 7W-45W with 2p2e - 6p8eHowever, given that a single P core in the desktop variant can burn 78W in POV Ray, and they want 6 of them in a mobile part under 45W, that means a lot of restrictions apply.Even 8 E cores, per this review, clock in at 48W!That suggests a 6p8e part can't be anywhere near the desktop part's 5.2GHz/3.9GHz Turbo clocks. If there is a linear power-clock relationship (no change in voltage) then 8 E cores at 3GHz will be the norm. 6 P cores on POV-Ray burn 197W, then to hit 45W would mean throttling all 6 cores to 1.2GHzhttps://hothardware.com/news/intel-alder-lake-p-mo...</t>
  </si>
  <si>
    <t>siuol11</t>
  </si>
  <si>
    <t>siuol11 - Thursday, November 4, 2021 - link</t>
  </si>
  <si>
    <t>Except that we know that the power-clock ratio is not linear and never has been. You can drop a few hundred MHz off of any Intel chip for the past 5 generations and get a much better performance per watt ratio. This is why mobile chips don't lose a lot of MHz compared to desktop chips.</t>
  </si>
  <si>
    <t>We already know their existing Ice Lake 10nm 4C mobile parts are capped at 1.2GHz to hit 10W:https://www.anandtech.com/show/15657/intels-new-si...A 6p8e part might not clock that low, but I'm certain that they will have to for the theoretical 7W parts.Here's a better 10nm data point showing off their 15W-28W designs:https://www.anandtech.com/show/14664/testing-intel...4C 2.3GHz 28W TDPSuggests that a 4pNe part might be similar while the 6p8e part would probably be a 2.3GHz part that could turbo up to a single core to 4GHz or all cores to 3.6GHz</t>
  </si>
  <si>
    <t>Yes, once it gets in the way of performance, and intel's horrible efficiency means you need high end water cooling to keep it running, whereas AMD does not. Intel's inneficiency is going to be an issue for those who like air cooling, which is a lot of the market.</t>
  </si>
  <si>
    <t>Trouble is I'm not seeing "horrible efficiency" in these benchmarks. The 12900k is merely pushed far up the curve in some of these benches - if the Zen3 parts could be pushed that far up, efficiency would likewise drop quite a bit faster than performance goes up. Some people already do that. PBO on the 5900x does up to about 220W (varies on the cooler).</t>
  </si>
  <si>
    <t>PBO is garbage. You can restrict EDC to 140A, let loose other restrictions and achieve a better performance than setting EDC to 220A.</t>
  </si>
  <si>
    <t>"if the Zen3 parts could be pushed that far up"But you wouldn't, because you'd get barely any more performance for increased power draw. This is a decision Intel made for the default shipping configuration and it needs to be acknowledged as such.</t>
  </si>
  <si>
    <t>As a typical purchaser of K chips the default shipping configuration holds rather little weight. A single BIOS switch (PBO on AMD, MTP on Intel), or one slight change to Windows power settings, is pretty much all the efficiency difference between 5950x and 12900k. It pains me every time I see a reviewer or reader fail to realize that. The chips trade blows on the various benches because they're so similar in efficiency, yet each by their design has strong advantages in certain commonplace scenarios.</t>
  </si>
  <si>
    <t>If the competition are able to offer similar performance and you don't have to shell out the cash and space for a 360mm AIO to get it, that's a relevant advantage. If those things don't bother you then it's fine, though - but we're in a situation where AMD's best is much more power efficient than Intel's at full load, albeit Intel appears to reverse that at lower loads.</t>
  </si>
  <si>
    <t>Clock/power scales geometrically. The 5900HS retains ~85% of the 5800X's performance while using 35-40W stable power vs 110-120W for the 5800X. That's almost 3x more efficient. Intel is clocking desktop ADL to the moon, it doesn't mean ADL is going to scale down poorly, if anything I expect it to scale down very well since the E-cores are very performant while using a fraction of the power and according to Intel can operate at lower voltages than the P-cores can, so they can scale down even lower than big cores like ADL P-cores and zen 3. ADL mobile should be way more interesting than ADL desktop.</t>
  </si>
  <si>
    <t>Clock/power scales linearly.It's only Voltage/power that scales geometricallyIf you have to increase voltage to increase clock then you can say clock/power is geometric.So if at a fixed voltage you can go from 2GHz -&gt; 2.5GHz the power usage only goes up by 25%If you also bump voltage up, however, from 1.2V -&gt; 1.4V, power usage might go up 36%, so that combined you would see a 61% increase in power usage to hit 2.5GHz.</t>
  </si>
  <si>
    <t>Race to Sleep - still a good idea for desktop usage patterns.</t>
  </si>
  <si>
    <t>factual</t>
  </si>
  <si>
    <t>factual - Thursday, November 4, 2021 - link</t>
  </si>
  <si>
    <t>Alder is actually more efficient than 5950X in most real world scenarios. PC World did a proper real world power consumption comparison and Alder Lake was superior in most cases. Unless AMD cuts prices dramatically, in makes zero sense to buy Ryzen at this moment ... unless you are a mindless fanboi that is!!</t>
  </si>
  <si>
    <t>I am waiting for AMD to cut prices on their 5600X or 5800X, so I can upgrade from my 2700X.</t>
  </si>
  <si>
    <t>eddman</t>
  </si>
  <si>
    <t>eddman - Thursday, November 4, 2021 - link</t>
  </si>
  <si>
    <t>Exactly. I'm looking for the same with my 2600.</t>
  </si>
  <si>
    <t>"Unless AMD cuts prices dramatically, in makes zero sense to buy Ryzen at this moment ... unless you are a mindless fanboi that is!!"Or if, you know, you pay attention to how much a whole system costs and make a decision based on that instead of assuming cheap CPU = cheap system?</t>
  </si>
  <si>
    <t>Mindless??!! Why?? Cause I can buy a Ryzen 5000 cpu to drop into my current motherboard to replace my Zen+ cpu (2700x). Mindless cause I refuse to pay $750 for 12900k, $450+ for Asus mb not even the best middle of the road, $330 for 32gb of ddr5 and this doesn't even include the aio360 cooler needed. You do the math.</t>
  </si>
  <si>
    <t>What puzzles me is why you haven't already dropped a Zen 3 in that. Zen 3 is basically end of the line for that board. I do not know if "Zen 3+" with vertical cache will even come out, much less be available and affordable for someone who shuns ddr5 costs.</t>
  </si>
  <si>
    <t>AlyxSharkBite</t>
  </si>
  <si>
    <t>AlyxSharkBite - Thursday, November 4, 2021 - link</t>
  </si>
  <si>
    <t>My argument would be anyone looking at performance per watt on a CPU like this is a bit crazy. I've never considered that important for a CPU you're going to run well out of spec with big cooling anyway.I'm far more interested in perf per watt on the mobile version. That's where it's going to matter as you can't just throw more cooling at a laptop. Especially compared to the Ryzen chips that have extremely good perf per watt.</t>
  </si>
  <si>
    <t>I don't think you have to be crazy, you just have to be one of those few for whom it matters -- i.e. those who execute long-running high-CPU load workloads on a regular basis.Otherwise, yeah, it's mostly irrelevant, given the performance per watt of more typical workloads -- even gaming -- are pretty much inline with the equivalent Ryzen CPUs.</t>
  </si>
  <si>
    <t>AnonymousGuy</t>
  </si>
  <si>
    <t>AnonymousGuy - Thursday, November 4, 2021 - link</t>
  </si>
  <si>
    <t>Fanbois clinging to any metric they can find where AMD is maybe better. Surprised they aren't raving about the color of the box or something."OMG the power consumption is too high what ever am I going to do with my 1000W power supply and 720mm rad?!" - GTFO!</t>
  </si>
  <si>
    <t>Shorty_</t>
  </si>
  <si>
    <t>Shorty_ - Thursday, November 4, 2021 - link</t>
  </si>
  <si>
    <t>I assume you weren't one of the people going "sure Vega can match Pascal in some places but the power efficiency is horrific!"?People care about it when it's not their product being inefficient. :)</t>
  </si>
  <si>
    <t>Odd reversal of the actual logic, whereby any situation where Intel is worse gets ignored...</t>
  </si>
  <si>
    <t>I'm disappointed by power consumption figures from almost all outlets. Intel usually pushes the i9 parts to the voltage and frequency wall, meaning the power consumption would obviously be bad at max possible clocks.https://twitter.com/TweakPC/status/145596164928275...I'm not saying I necessarily trust this source, but I don't see a reason to think it's fake. You can have ~92% of the performance for ~68% of the power.</t>
  </si>
  <si>
    <t>Just to clarify, I'm disappointed by the depth of power consumption research in reviews, not what the max numbers are.</t>
  </si>
  <si>
    <t>ricebunny - Thursday, November 4, 2021 - link</t>
  </si>
  <si>
    <t>Me too. Check out igorslab review. It turns out that the i9 12900 is more power frugal than a 5950x when gaming.</t>
  </si>
  <si>
    <t>jospoortvliet - Friday, November 5, 2021 - link</t>
  </si>
  <si>
    <t>Right, the audience that cares least about efficiency gets it while business work is inefficient.</t>
  </si>
  <si>
    <t>eddman - Friday, November 5, 2021 - link</t>
  </si>
  <si>
    <t>That's not what I meant. I wanted to see tests at different power limits to see how it does in performance/watt metrics against zen 3 at the same limits.</t>
  </si>
  <si>
    <t>That's fair, although it is a big ask for reviewers who are already covering multiple OS and RAM configs</t>
  </si>
  <si>
    <t>mode_13h - Friday, November 5, 2021 - link</t>
  </si>
  <si>
    <t>Yeah, it's not as if there can be only one article written about this CPU!More depth can be added in subsequent articles, as often happens.</t>
  </si>
  <si>
    <t>web2dot0</t>
  </si>
  <si>
    <t>web2dot0 - Thursday, November 4, 2021 - link</t>
  </si>
  <si>
    <t>Who in their right mind thinks Intel is moving in the right direction?250W TDP?!?!?Apple came out with their 30W TDP that can rival desktop CPU parts.Comically embarrassing.</t>
  </si>
  <si>
    <t>Apple rivals desktop CPUs in SPECINT, which clearly loves memory bandwidth and cache. DDR5 alone boosted ADL's score in SPECINT MT by 33% from a DDR4 configuration. In Cinebench and geekbench the m1 pro and max are closer to workstation laptop processors. We'll see what happens with ADL mobile.</t>
  </si>
  <si>
    <t>Ppietra</t>
  </si>
  <si>
    <t>Ppietra - Thursday, November 4, 2021 - link</t>
  </si>
  <si>
    <t>The 12600K has basically the same Geekbench score of the M1 Max, and yet its 10 cores consume 3 times more than the M1.On the 12900K just using the 8 E-cores consumes more than the M1 Max using the CPU at peak power. So we shouldn’t expect big miracles in mobile, unless Intel starts selling 90W chips.As for Cinebench, it will be difficult for Apple Silicon to come out on top until Apple implements some sort of Hyperthreading, Cinebench takes good advantage from it.</t>
  </si>
  <si>
    <t>The H55 segment will offer 8+8 at 45W and H45 will offer 6+8 at 35W, no need to compare the 12600k. We have models for how mobile uses power compared to desktop. They retain 80-90% of the performance at 1/3 to 1/4 the sustained power. 5900HS @ 35W cTDP (35-40W actual power) has around 85% the performance of the 5800X @110-120W in cinebench. The 11980HK at 45W has almost 90% the performance of the 11700k at 130-150W (non-AVX) in geekbench 5.</t>
  </si>
  <si>
    <t>Closer to 15% drop in Geekbench, and probably at much higher package peak power draw than 45W, considering what Anandtech has measured for the 11980HK in Multithreaded tasks (around 75W).</t>
  </si>
  <si>
    <t>The 11980HK respects the configured PL/cTDP for the most part. It only hits 75W during the initial cold start. It uses 65W sustained power when configured to PL 65 and 45W when configured to 45Whttps://www.anandtech.com/show/16680/tiger-lake-h-...I screwed up using tom's results for geekbench, apparently it is at PL 65 unlike Anand's for the TGL test system. But it also scores 9254 vs anandtech's 11700k scoring 9853, so within around 94% performance of its desktop counterpart. I've seen some higher scores on GB itself but using "official" sources that's pretty close to 2x more efficient. I can't seem to find any real PL 45 results for GB5. Point is, scaling down isn't a problem, and ADL will no doubt scale down better thanks to E-cores and just overall better efficiency based on what we've already seen, like gaming efficiency according to igorslab and PL 150 making barely any difference in performance compared to PL 220. I think Intel is in a unique position since AMD doesn't have small cores anymore.</t>
  </si>
  <si>
    <t>Ppietra - Friday, November 5, 2021 - link</t>
  </si>
  <si>
    <t>What you are failing to realize is that Geekbench, due to its short tests nature, ends up spending a lot of time at peak performance and not at sustained performance.And no, the 11700k doesn’t score 9853 - you are looking at averages on the Geekbench site which are not reliable to make this sort of comparison. Notebookcheck geekbench score is close to 11300, while the 11980HK scores closer to 9700.</t>
  </si>
  <si>
    <t>geoxile - Friday, November 5, 2021 - link</t>
  </si>
  <si>
    <t>Geekbench runs for a few minutes afaik. The peak you're describing only lasts for a split second and quickly falls down to the sustained power over a few seconds to 30 seconds. And no, I'm not looking at averages from geekbench, I literally told you I'm using anand's score for the 11700k and tom's score for TGL mobile. https://www.anandtech.com/bench/CPU-2020/2972</t>
  </si>
  <si>
    <t>geoxile, Geekbench is a bunch of discreet tests with pauses in between.The value that you used is almost exactly the average in the Geekbench database, and we know that the 11700 gets much higher than that. You can also check that Anandtech never showed Geekbench results with that CPU in any of its reviews of the 11700. Don’t know why that value is there.</t>
  </si>
  <si>
    <t>Describing a context switch to load the next bench as "pauses" is borderline gaslighting. It's a memory workload, not idling. PL2 on the 11980HK lasts for seconds from cold start at PL1 45.It's almost or it's exact. Anandtech lists those scores and I have no reason to doubt they copied them or made them up. Tom's has slightly higher scores at 10253 @ stock. That's a 4% variance, probably due to tom's using DDR4 3600 with tuned timings while anandtech used DDR4 3200. It's only with a 5Ghz OC toms can even break through 11000, let alone score 11300.https://www.tomshardware.com/reviews/intel-core-i7...</t>
  </si>
  <si>
    <t>It’s not context switch, Geekbench deliberately pauses between tests to avoid throttling. Read about it.Notebookcheck didn’t make them up either and you can see higher scores inside Geekbench database.</t>
  </si>
  <si>
    <t>11980HK to 11700K isn't a useful analogue - it's 10SF vs. 14++++ and the caches on TGL-H45 are large than RKL.I'd be comfortable predicting that ADL mobile will be ~15% faster than TGL all-round, with better gains in power-limited multithreading scenarios where the E cores are properly utilised.</t>
  </si>
  <si>
    <t>That's a valid point. But we can still look to the zen 3 APUs vs the desktop 5800X and see similar or better perf/W scaling. Based on what we've seen so far ADL is very comparable to zen 3 in efficiency in heavy synthetic loads when set to optimal PL (e.g 150W) and far, far more efficient in mixed loads like gaming, where a 12900k with PL 241 uses 60-70% the power of a stock 5950X. These are good signs."Apples to Apples", like 8 TGL cores vs 8 mixed ADL cores I'd agree. But the leaked configurations are 8+8 for 45W (up to 55W cTDP), or 6+8 at 35-45W. I think e-cores will make a huge difference.</t>
  </si>
  <si>
    <t>*raises hand* You can restrict the TDP of any Intel/AMD consumer processor. Or you can raise it, subject to physical/overclocking limits. It's user choice. I never complain when they're giving us choice.Process node advancement is in the right direction. In terms of efficiency, Intel is one full node behind the leading edge, which Apple basically has exclusively. No other high-volume chip is comparable to N5, even the Snapdragon 888 (though Samsung calls it 5nm).</t>
  </si>
  <si>
    <t>Huge improvements for Intel, beats Zen 3 soundly in performance almost across the board. The 12900k is a beast. However its the 12600k that is the real champ, half the price of a 5800x and it still beats it.No surprise that 12th gen is sold out everywhere online, it seems like the Zen 3/AMD era is dead and Intel is back.</t>
  </si>
  <si>
    <t>"it seems like the Zen 3/AMD era is dead"No need to overstate the case</t>
  </si>
  <si>
    <t>&gt; it seems like the Zen 3/AMD era is deadPremature. We don't yet have real world performance data on their V-Cache version.</t>
  </si>
  <si>
    <t>kobblestown</t>
  </si>
  <si>
    <t>kobblestown - Thursday, November 4, 2021 - link</t>
  </si>
  <si>
    <t>I find the argument for disabling AVX512 really not convincing. If a process is running on an E core and reaches nonexisiting instruction it traps into the OS. The OS can determine that it's an instruction that can be executed on a P core and reschedule it there, keeping note to not move that process/thread back to an E core. It shouldn't have been too hard.</t>
  </si>
  <si>
    <t>SarahKerrigan</t>
  </si>
  <si>
    <t>SarahKerrigan - Thursday, November 4, 2021 - link</t>
  </si>
  <si>
    <t>AVX512 implies a lot more than ops - it implies a whole set of state as well. Trap-and-move would be very non-trivial.</t>
  </si>
  <si>
    <t>Citation please.</t>
  </si>
  <si>
    <t>It basically comes down to a context-switch. And those take a couple microseconds (i.e. many thousands of CPU cycles), last I checked. And that assumes there's a P-core available to run the thread. If not, you're potentially going to have to wait a few timeslices (often 1 -10 ms).Now, consider the case of some software that assumes all cores are AVX-512 capable. This would be basically all AVX-512 software written to date, because we've never had a hybrid one, or even the suggestion from Intel that we might need to worry about such a thing. So, the software spawns 1 thread per hyperthread (i.e. 24 threads on the i9-12900K) but can only run 16 of them at any time. That's going to result in a performance slowdown, especially when you account for all the fault-handling and context-switching that happens whenever any of these threads tries to run on an E-core. You'd basically end up thrashing the E-cores, burning a lot of power and getting no real work done on them.</t>
  </si>
  <si>
    <t>Forgot to address the case where the OS blocks the thread from running on the E-core, again.So, if we think about how worker threads are used to split up bigger tasks, you really want to have no more worker threads than actual CPU resources that can execute them. You don't want a bunch of worker threads all fighting to run on a smaller number of cores.So, even the solution of having the OS block those threads from running on the E-cores would yield lower performance than if the the app knew how many AVX-512 capable cores there were and spawned only that many worker threads. However, you have to keep in mind that whether some function uses AVX-512 is not apparent to a software developer. It might even do this dynamically, based on whether AVX-512 is detected, but this detection often happens at startup and then the hardware support is presumed to be invariant. So, it's problematic to dump the problem in the application developer's lap.</t>
  </si>
  <si>
    <t>eastcoast_pete</t>
  </si>
  <si>
    <t>eastcoast_pete - Thursday, November 4, 2021 - link</t>
  </si>
  <si>
    <t>Plus, enabling AVX-512 on the big Cores would have meant having it on the E (Gracemont) cores also, or switching workloads from P to E cores on the fly won't "fly". And having AVX-512 in Gracemont would have interfered with the whole idea of Gracemonts being low-power and small footprint on the die. I actually find what Ian and Andrei did here quite interesting: if AVX-512 can really speed up whatever you want to do, disable the Gracemonts and run AL in Cove only. If that could be a supported option with a quick restart, it might be worthwhile under the right circumstances.</t>
  </si>
  <si>
    <t>AntonErtl</t>
  </si>
  <si>
    <t>AntonErtl - Friday, November 5, 2021 - link</t>
  </si>
  <si>
    <t>There is no relevant AVX-512 state before the first AVX-512 instruction is executed. So trapping and switching to a P-core is entirely doable. Switching back would probably be a bigger problem, but one probably does not want to do that anyway.</t>
  </si>
  <si>
    <t>Possible problem: how would you account for a scenario where the gain from AVX-512 is smaller than the gain from running additional threads on E cores? Especially when some processors have a greater proportion of E cores to P cores than others. That could get quite complicated.</t>
  </si>
  <si>
    <t>TeXWiller</t>
  </si>
  <si>
    <t>TeXWiller - Friday, November 5, 2021 - link</t>
  </si>
  <si>
    <t>If you look at the Intel's prerelease presentation about Thread Director carefully, you see they are indeed talking about moving the integer (likely control) sections of AVX threads to E-cores and back as needed.</t>
  </si>
  <si>
    <t>kobblestown - Friday, November 5, 2021 - link</t>
  </si>
  <si>
    <t>I'll reply to my comment because it seems the original one was not understood.When you have an AVX512-using thread on a P thread, it might happen that it needs to be suspended, say, because the CPU is overloaded. Then the whole CPU state is saved to memory so the execution can later be resumed as if nothing has happened. In particular, it may be rescheduled on another core when its time for it run again. If that new core is a P core, then we're safe. But if it's an E core, it might happen that we hit an AVX512 instruction. Obviously, the core cannot execute it so it traps into the OS. The OS can check what was the offending instruction and determine that the problem is not the instruction, but the core. So it moves it back to a P core, stores a flag that this thread should not be rescheduled on an E-core and keeps chugging.Now, someone suggested that there might be a problem with the CPU state. And, indeed, you can not restore the AVX512 part of the state on an E core. But it cannot get changed by an E core either, because at the first attempt to do it it will trap. So the AVX512 part of the state that was saved on a P core is still correct.Since this isn't being done, there might be (but not "must be" - intel, like AMD, will only do what is good for them, not what is good for us) some problem. One being that an AVX512 thread will never be rescheduled on an E core even if it executes a single AVX512 instruction. But it's still better than the current situation which postpones the wider adoption of AVX512 yet again. I mean, the transistors are already there!</t>
  </si>
  <si>
    <t>Great win for consumers! AMD will need to cut prices dramatically to be competitive otherwise Intel will dominate until Zen4 comes out!</t>
  </si>
  <si>
    <t>Let's first see Zen3D early next year. It will let me keep my investment into the AM4 platform yet offer top notch performance.</t>
  </si>
  <si>
    <t>"AMD will need to cut prices dramatically"Not until Intel's platform costs drop. Nobody's buying an ADL CPU by itself.</t>
  </si>
  <si>
    <t>Let's be real, no one expected anything else, the first time Intel can use a different node that still has its problems and AMD is embarrassed and slower again.Lol, once Intel starts making their GPUs using TSMC, AMD back to being slowest there too.LOL what a pathetic company</t>
  </si>
  <si>
    <t>Why disparage AMD !? the harder these companies compete, the better for consumers! Stop being a mindless fanboi of any company and start thinking rationally and become a fan of your own pocketbook !</t>
  </si>
  <si>
    <t>Fulljack</t>
  </si>
  <si>
    <t>Fulljack - Thursday, November 4, 2021 - link</t>
  </si>
  <si>
    <t>so, get this, you're fine with Intel stuck giving you max 4c/8t for nearly 6 years? really?</t>
  </si>
  <si>
    <t>You must be from the certain sub called AMD.I bought a 6 six for 390 USD in 2014, a 5820k.Cry more. LOL</t>
  </si>
  <si>
    <t>*a 6 core</t>
  </si>
  <si>
    <t>Don't forget their 6 core 980x in 2009."But but but it wasn't a CONSUMER (read: cheap enough) CPU!!!!!!"- THE AMDrones who forget that AMD sold a 6 core phenom that lost game benchmarks to a dual core i3 and then spent the next 5 years selling fake octo core chips.</t>
  </si>
  <si>
    <t>"But but but it wasn't a CONSUMER (read: cheap enough) CPU!!!!!!"Correct, there's a difference between a CPU that needs a consumer-level dual-channel memory platform and a workstation-grade triple-channel (or greater) platform. It doesn't sound so absurd if you don't strawman it with emotive nonsense and/or pretending that Used prices are the same as New.I don't think anybody's forgotten how much better Intel's CPUs were from Core 2 all the way through to Skylake. The fact remains that when AMD returned to competition, they did so by opening up entirely new performance categories in desktop and notebook chips that Intel had previously restricted to HEDT hardware. I don't really understand why Intel fanbots like Maxiking feel so pressed about it, but they do, and it's kind of amusing to see them externalise it.</t>
  </si>
  <si>
    <t>too bad that was hedt, not mainstream, thats where your beloved intel stagnated the cpu market, maxipadking, maybe you should cry more. intels non hedt lineup was so confusing i gave up trying to decide which to get, so i just grabbed a 5830k and an asus x99 deluxe, and was done woth it.</t>
  </si>
  <si>
    <t>The current street prices of $600+ for high-end desktop CPUs are comparable to HEDT prices. Let's face it, the HEDT market is underserved right now as a cost-saving measure (make them spend more for bandwidth) and not because the segmentation was bad.In sum, my opinion is that ignoring the HEDT line doesn't make much sense because segmenting the market was a good thing for consumers. Most people didn't end up needing the advantages that the platform provided before that era got excised with Windows 11 (unrelated rant not included). That provided a cost savings.</t>
  </si>
  <si>
    <t>" The current street prices of $600+ for high-end desktop CPUs are comparable to HEDT prices " i didnt say current, as you saw, i mentioned X99, which was what 2014, that came out ?" Let's face it, the HEDT market is undeserved right now as a cost-saving measure " more like intel cant compete in that space due to ( possibly ) not being able to make a chip that big with acceptable yields so they just havent bothered. maybe that is also why their desktop cpus maxed out at 8 cores before gen 12, as they couldn't make anything bigger." doesn't make much sense because segmenting the market was a good thing for consumers " oh but it is bad, intel has pretty much always had way to many cpus for sale, i spent i think 2 days trying to decide which cpu to get back then, and it gave me a head ache. i would of been fine with z97 i think it was with the I/O and pce lanes, but trying to figure out which cpu, is where the headache came from, the prices were so close between each that i gave up, spent a little more, and picked up x99 and a 5930k( i said 5830k above, but meant 5930k) and that system lasted me until early last year.</t>
  </si>
  <si>
    <t>"Cry more. LOL"Who put 50p in the dickhead?Seriously though, the thread's packed full of fanbots determined to exaggerate and posture.</t>
  </si>
  <si>
    <t>Bagheera</t>
  </si>
  <si>
    <t>Bagheera - Wednesday, November 10, 2021 - link</t>
  </si>
  <si>
    <t>you must be the loser from wccftech naked "Clown Sh*tter* hahahaha</t>
  </si>
  <si>
    <t>opinali</t>
  </si>
  <si>
    <t>opinali - Thursday, November 4, 2021 - link</t>
  </si>
  <si>
    <t>What a pathetic attempt at trolling. Not sure if you noticed but Ryzen CPUs actually win lots of the game benchmarks, ties lots more; and many of the ADL wins are only with the very top CPU with DDR5. In several games even the 5800X beats ADL (even against DDR5). Zen3 is now a full year old, no v-cache yet, the next refresh which is coming soon will probably beat ADL across the board (still without DDR5). Granted, Intel still dominates anything that makes heavy use of AVX-512, which is... almost nothing, you can count'em on one hand's fingers.Considering the current price of DDR5, even for a brand-new system where you have to buy everything including the RAM, a top-end ADL system is a pretty bad value right now. But thanks to this release the price of Zen3 CPUs is going further down, I can now find a 4900X for $480 on stockx, that's a good discount below MSRP (thanks Intel! since I've been waiting that to upgrade from my 5600X). That's also the same street price I find today for the 12700K; the 12900K is through the roof, it's all out of stock in places like newegg, or $1.5K where I found stock although the KF is much less bad.Also thanks to all the Intel fans that will burn cash in the first generation of DDR5 (overpriced and also with poor timings) so when Zen4 ships, 1y from today, DDR5 should be affordable and more mature, idem for PCIE5, so we Ryzen users can upgrade smoothly.</t>
  </si>
  <si>
    <t>(I meant 5900X above, damn typo.)</t>
  </si>
  <si>
    <t>DannyH246</t>
  </si>
  <si>
    <t>DannyH246 - Thursday, November 4, 2021 - link</t>
  </si>
  <si>
    <t>Don't waste your time responding, you can't account for abject stupidity. This is the absolute best CPU Intel could possibly build. Ok, it beats AMD by a couple percent in single threaded, but loses by a higher margin in multithreaded while consuming twice the power. Shortly, AMD will easily regain the performance crown with v-cache, while we wait for Zen 4. Sadly another poor review by www.IntelTech.com. Nobody wants a room heater for a CPU.</t>
  </si>
  <si>
    <t>Last I looked, the vast majority of Anandtech readers don't run long-lasting 100% CPU multithreaded workloads, which is the only scenario where this one CPU falls a long way behind in power consumption.Competition is good, and Intel has a competitive CPU on its hands, after a long time (for them) without one, and the reviews reflect that fact.</t>
  </si>
  <si>
    <t>^ This.</t>
  </si>
  <si>
    <t>&gt; the vast majority of Anandtech readers don't run&gt; long-lasting 100% CPU multithreaded workloadsHow many of us are software developers? My project currently takes about 90 minutes to build on a Skylake i7, and the build is fully multithreaded. I'm looking forward to an upgrade!</t>
  </si>
  <si>
    <t>I'll point out that the Anand review uses JEDEC standard RAM timings. For DDR5 that's not terrible today, but for DDR4 it is. I mean, DDR4-3200 CL20?? A sister site (Toms) used commonplace DDR4 latencies (3200 CL14) and found it superior to DDR5 (using JEDEC B latencies) for gaming and most tasks, as well as putting ADL comfortably ahead of Zen3 in games. A further BIOS setting they made sure of was to allow ADL to sustain turbo power. Not sure how much that affected results. To be fair I did not hear them enabling PBO on Zen 3, which would be the comparable feature.But for now I wouldn't be assuming that Ryzen CPUs win even the majority of games, and I absolutely wouldn't assume ADL needs DDR5 to reach its game potential. Most of these reviews out are preliminary, given a short window of time between product sample and NDA lifting.</t>
  </si>
  <si>
    <t>Oxford Guy - Friday, November 5, 2021 - link</t>
  </si>
  <si>
    <t>CL22 I think I read, not 20.Regardless, it’s ridiculously high.</t>
  </si>
  <si>
    <t>Farfolomew - Thursday, November 4, 2021 - link</t>
  </si>
  <si>
    <t>You mention that you were able to enable AVX-512. Did you have to disable the E-Cores for that option to appear, or was that option available regardless of enabling/disabling the E-Cores? If it is the latter, was the system stable?</t>
  </si>
  <si>
    <t>maroon1</t>
  </si>
  <si>
    <t>maroon1 - Thursday, November 4, 2021 - link</t>
  </si>
  <si>
    <t>Why use windows 10 for gaming performance ??</t>
  </si>
  <si>
    <t>The very same reason they use a 2080Ti.They are incompetent and poor.</t>
  </si>
  <si>
    <t>mkaibear</t>
  </si>
  <si>
    <t>mkaibear - Thursday, November 4, 2021 - link</t>
  </si>
  <si>
    <t>&gt;Why use windows 10 for gaming performance ??&gt;The very same reason they use a 2080Ti.Because, you pair of dinguses, they want to be able to compare apples-with-apples.So they benchmark with a defined OS and peripherals to minimise the number of things which change from run to run which means you can directly compare using their benchmarking results CPUs from previous generations.If you update the GPU as well then all you are doing is benchmarking different combos of GPUs and CPUs and you never end up with stuff which is directly comparable.If you want simple gaming benchmarks there are any number of websites which will give you that. But for those of us who care about proper benchmarking and directly comparable results, Anandtech always delivers.And far from being incompetent, doing benchmarking properly requires a lot of work over many hours and requires maintaining the suite and making sure everything keeps ticking along properly.In short; naff off back to your little troll holes and stop complaining about things that you know nothing of, k?</t>
  </si>
  <si>
    <t>yep, Clown Sh*tter from wccftech confirmed hahahahaha</t>
  </si>
  <si>
    <t>Dahak</t>
  </si>
  <si>
    <t>Dahak - Thursday, November 4, 2021 - link</t>
  </si>
  <si>
    <t>In regards to the AVX situation, I think it would be best to assume that they will be fused off, as possibly some made it out with the ability to enable it hence the obfuscation in the uefi firmware unless already knownAs a couple of things that might be interesting to look at / verify1 - is it only review samples vs retail?2 - is it on i9s vs i7s, assuming the i5's would not have it anyway</t>
  </si>
  <si>
    <t>LibraEmbers</t>
  </si>
  <si>
    <t>LibraEmbers - Thursday, November 4, 2021 - link</t>
  </si>
  <si>
    <t>No 1440p and 720p low benchmarks this time around?</t>
  </si>
  <si>
    <t>No windows 11 gaming benchmark</t>
  </si>
  <si>
    <t>They're in Bench: www.anandtech.com/bench</t>
  </si>
  <si>
    <t>iSeptimus</t>
  </si>
  <si>
    <t>iSeptimus - Thursday, November 4, 2021 - link</t>
  </si>
  <si>
    <t>Intel wins! /while pulling close to 300w... but sshhhh.</t>
  </si>
  <si>
    <t>Dude, my gpu consumes 450W. Why do you think we care? A 2600 non x owner spotted!</t>
  </si>
  <si>
    <t>FreckledTrout</t>
  </si>
  <si>
    <t>FreckledTrout - Thursday, November 4, 2021 - link</t>
  </si>
  <si>
    <t>Both of you are being extreme. Power draw does matter but it isn't the only metric.</t>
  </si>
  <si>
    <t>Clown Sh*tter from wccftech spotted!</t>
  </si>
  <si>
    <t>Not that power consumption matters for a high-end desktop CPUs but Alder Lake platform is more efficient than Zen4 platform in most real world scenarios (read PC World's analysis). So, if you are worried about power consumption that much you should steer away from Ryzen!! I guess your only choice is paying the premium for M1 Max's closed system !Honestly, fanbois should stop making ignorant comments about power consumption and "TDP" (lol) just to find an excuse to attack a good product because it's not from the company they mindlessly worship ... SMH!</t>
  </si>
  <si>
    <t>Meant to say Zen3 not Zen4!</t>
  </si>
  <si>
    <t>‘Not that power consumption matters for a high-end desktop CPUs’Yes, tinnitus is ‘real in’.</t>
  </si>
  <si>
    <t>"Honestly, fanbois should stop making ignorant comments about power consumption and "TDP" (lol) just to find an excuse to attack a good product because it's not from the company they mindlessly worship ... SMH!"This applies just as equally to everybody saying TDP doesn't matter as it does to people pretending that the full-load power of a 12900K is representative of all ADL chips under common loads.</t>
  </si>
  <si>
    <t>lemurbutton - Thursday, November 4, 2021 - link</t>
  </si>
  <si>
    <t>Who still cares about Intel vs AMD?It's Intel + AMD vs Apple.</t>
  </si>
  <si>
    <t>Only in laptops.</t>
  </si>
  <si>
    <t>photovirus</t>
  </si>
  <si>
    <t>photovirus - Thursday, November 4, 2021 - link</t>
  </si>
  <si>
    <t>If nitpicking, yes.Still, M1 Pro and M1 Max compare quite nicely to desktop systems with these CPUs, especially in memory-intensive tasks.So I wouldn't dismiss Apple's chips that easily.</t>
  </si>
  <si>
    <t>Apple's CPU performance and performance/watt are impressive, but it's going to take a lot more than that to make Intel/AMD start quaking in their boots, and that's not going to happen as long as Apple remains solely a vertical integrator of premium priced computers.If anything, Apple's recent advances will only galvanize AMD and Intel's CPU designers now they can see what can be achieved, and how.</t>
  </si>
  <si>
    <t>As long as Apple monopolizes TSMC’s leading edge nodes it really doesn’t matter how much Intel tries until they can get I4 online.Right now Intel can’t beat TSMC’s N5 or N5P process and AMD can’t afford either. On the flip side that means AMD can’t afford to design a better CPU because they’re also stuck on N7 and N7P.</t>
  </si>
  <si>
    <t>people are focusing too much on nodes! Apple’s node advantage over AMD isn’t that big in terms of what efficiency you get out of it. AMD is already using the N7+ node in some of its processors, and that puts it just around 10% behind the N5 node used by the M1 Max in performance per watt.</t>
  </si>
  <si>
    <t>For now. Apple has more desktops using the M1P/M1M incoming.It's astounding to consider that a 60W part is competitive at all with a 300W part:https://www.anandtech.com/show/17047/the-intel-12t...vshttps://www.anandtech.com/show/17024/apple-m1-max-...Go from 8p2e to 16p4e and power only goes up to 120W and the M1 scores could double, 106 SPECint2017_r and 162 SPECfp2017_r barring complexity due to memory bus overhead, CPU bus/fabric communication overhead, etc, since it's clear that the rate-n test performs far better when paired with DDR5 vs DDR4</t>
  </si>
  <si>
    <t>Actually the M1 Max is a 43W part at CPU peak power, not 60W (60 was for the all machine).So when Apple doubles the cores it would be closer to 85W. 170W when using 4 times the cores, which will almost certainly happen.That would mean that Apple could easily have more than double the performance at almost half the power consumption.</t>
  </si>
  <si>
    <t>roknonce</t>
  </si>
  <si>
    <t>roknonce - Thursday, November 4, 2021 - link</t>
  </si>
  <si>
    <t>It's not true that 12900k must use 300w, in fact, they can get over 90% performance with 150w. If you set voltage manually, you can get a P-core @ 3.2Ghz + E-core @2.4Ghz within 35w (Source: GeekerWan). Its Cinebench R23 score is ST1350, MT14k. What about M1 Max? ST 1500, Mt 12k. In addition, TSMC N5p is 30% better than 10nm ESF. Consider again if a 60W part is competitive at all with a 300W part?</t>
  </si>
  <si>
    <t>roknonce - Friday, November 5, 2021 - link</t>
  </si>
  <si>
    <t>Edit: It's 6*P-core @ 3.2Ghz + 8*E-core @2.4Ghz within 35w to roughly simulate a H35/H45 mobile chip.</t>
  </si>
  <si>
    <t>The thing with Cinebench is that it takes a lot of advantage from hyperthreading, which is good of course when you have it, something that the M1 doesn’t have.The problem is, because of this and many other differences between CPUs, Cinebench is only a good benchmark to compare to the M1 in a small set of tasks. Not exactly a general definition of competition.As for power consumption, consider that the M1 Max CPU has a peak power of 43W, while other high end Laptop CPUs have a typical peak power at around 75-80W, even if they say 45W TDP.</t>
  </si>
  <si>
    <t>roknonce - Sunday, November 7, 2021 - link</t>
  </si>
  <si>
    <t>I'm literally saying peak power during the test. 6*P-core @0.75v, not the BS TDP, my friend. I totally agree that Cinebench cannot tell everything. But consider the enormous gap between N5P and 10nm ESF. The result is reasonable and for intel fans, is good enough to call it inspiring.</t>
  </si>
  <si>
    <t>charlesg - Thursday, November 4, 2021 - link</t>
  </si>
  <si>
    <t>I think there's an error in the AVX2 Peak Power graph on the last page? I think one of the two 5900s listed is supposed to be 5950?</t>
  </si>
  <si>
    <t>ballsystemlord - Thursday, November 4, 2021 - link</t>
  </si>
  <si>
    <t>@Ian , there's a broken image on the page: "(2-6) AI Benchmark 0.1.2 Total"https://www.anandtech.com/print/17047/the-intel-12...</t>
  </si>
  <si>
    <t>Everyone's going on about the performance and arguing about the power consumption; meanwhile almost all I'm thinking about is how good gracemont pentiums and celerons are going to be for affordable systems.I'm actually interested to see 6 and 8 core models, but that probably won't happen.</t>
  </si>
  <si>
    <t>Zucker2k</t>
  </si>
  <si>
    <t>Zucker2k - Thursday, November 4, 2021 - link</t>
  </si>
  <si>
    <t>For the spec test on page 7 you write:"For Alder Lake, we start off with a comparison of the Golden Cove cores, both in DDR5 as well as DDR4 variants. We’re pitting them as direct comparison against Rocket Lake’s Willow Cove cores, as well as AMD’s Zen3."Shouldn't Willow Cove read as Cypress Cove instead?</t>
  </si>
  <si>
    <t>Andrei Frumusanu</t>
  </si>
  <si>
    <t>Andrei Frumusanu - Thursday, November 4, 2021 - link</t>
  </si>
  <si>
    <t>Yes, my bad.</t>
  </si>
  <si>
    <t>As for "why buy AMD?", it remains to be seen how well Intel can keep this is in stock. Doesn't matter how good it is if you can't buy it!Furthermore, if Intel does have stock issues, odds are the price will climb above MSRP...</t>
  </si>
  <si>
    <t>Igor_Kavinski</t>
  </si>
  <si>
    <t>Igor_Kavinski - Thursday, November 4, 2021 - link</t>
  </si>
  <si>
    <t>"There was a thought that if Intel were to release a version of Alder Lake with P-cores only, or if a system had all the P-cores disabled, there might be an option to have AVX-512. Intel shot down that concept almost immediately, saying very succinctly that no Alder Lake CPU would support AVX-512."Typo. Should be E-cores disabled.</t>
  </si>
  <si>
    <t>Right...I saw that too.</t>
  </si>
  <si>
    <t>eloyard - Thursday, November 4, 2021 - link</t>
  </si>
  <si>
    <t>Sooo what's the TOTAL PLATFORM POWER DRAW "per performance" during the somewhat realistic benchmark of typical usage cases?What's the TOTAL PLATFORM PRICE (i.e. price of DDR4/5, mobo, appropriate cooler and appropriate PSU) "per performance"?Both look very bad, if i were to be the judge.</t>
  </si>
  <si>
    <t>Carmen00 - Thursday, November 4, 2021 - link</t>
  </si>
  <si>
    <t>P-core/E-core scheduling is not an easy problem, and it has no currently-known general-purpose satisfactory solutions: see https://dl.acm.org/doi/abs/10.1145/3387110 . P/E "works" on phones and tablets because the issues are largely masked by having a single app open at a time. You can't do that in a desktop environment. Hitching the performance of your CPU to unproven scheduler algorithms is not a smart move by Intel. I can see why they've done it, but that doesn't excuse it. You can throw a lot of money at some problems, but that doesn't mean that you're going to get to a good solution. Some of the nastier ones in Computer Science have had billions poured into them and we're no closer to a solution.My prediction is that in the absence of a very significant breakthrough, hybrid CPUs will continue to be dogged, for the foreseeable future, by weird difficult-to-reproduce performance/power glitches that no amount of firmware/OS updates are going to fix.</t>
  </si>
  <si>
    <t>Well, if Apple continues to succeed with their hybrid CPUs, it stands to reason that others (Microsoft, Intel, and AMD specifically) will at least model their approach on Apple's:https://www.extremetech.com/computing/322917-cleve...All operations with a QoS of 9 (background) were run exclusively on the four Efficiency (Icestorm) cores, even when that resulted in their being fully loaded and the Performance cores remaining idle. Operations with any higher QoS, from 17 to 33, were run on all eight cores.</t>
  </si>
  <si>
    <t>Foeketijn</t>
  </si>
  <si>
    <t>Foeketijn - Thursday, November 4, 2021 - link</t>
  </si>
  <si>
    <t>So much energy is put into designing an efficient package. And the result is a packege that churns out even more engergy then the designing took.Even the biggest aircoolers will struggle to keep this cool enough under load. Don't even start about power price and carbon footprint. Worst part being for intel, They can't use this design to gain back some territory in the HEDT and server market. AMD can double the poweroutput for an Epyc or TR. That is not optional for Intel. Lets wait for the tock.</t>
  </si>
  <si>
    <t>How does Sapphire Rapids exist then?</t>
  </si>
  <si>
    <t>Different design!</t>
  </si>
  <si>
    <t>kgardas</t>
  </si>
  <si>
    <t>kgardas - Thursday, November 4, 2021 - link</t>
  </si>
  <si>
    <t>Great article! I especially appreciate avx512 related bits. Honestly it would be great if Intel recover from this chaos and enable avx512 in their adl-derived xeons (E-xxxx).</t>
  </si>
  <si>
    <t>Slash3 - Thursday, November 4, 2021 - link</t>
  </si>
  <si>
    <t>This is almost certainly part of their plan.</t>
  </si>
  <si>
    <t>Drumsticks</t>
  </si>
  <si>
    <t>Drumsticks - Thursday, November 4, 2021 - link</t>
  </si>
  <si>
    <t>Doesn't the efficiency of the product just go out the window because Intel is effectively setting the sustained performance power limit at 240W? Obviously this has an impact for consumers, as it's the power draw they will see, but for the purposes of analyzing the architecture or the process node, it doesn't seem like a great way to draw conclusions. There was a test floating around pre-NDA where the PL1 was fixed to 125/150/180/240W, and it looked like the last +60% power draw only gained +8% performance.To be sure, I'm sure Intel did it because they need that last 8% to beat the 5950X semi-consistently, and most desktop users won't worry about it too much. But if you want to analyze how efficient the P-core architecture + Intel 7 is, wouldn't it make sense to lower the sustained power limit? It's just like clocking anything else at the top of its DVFS curve - I'm sure if it was possible to set Zen 3 to a 240W power limit, we would find it wasn't nearly as efficient as Zen 3 at 141W.</t>
  </si>
  <si>
    <t>abufrejoval - Thursday, November 4, 2021 - link</t>
  </si>
  <si>
    <t>I have to agree with Charlie Demerjian: the sane choices for desktop parts would have been 10 P-cores on one chip and 40 E-cores on another for an edge server part.Then again for gaming clearly another set of P-cores could have been had from the iGPU, which even at only 32EU is just wasted silicon on a gaming desktop. Intel evidently doesn't mind nearly as much as AMD doing physically different dies so why not use that? (Distinct server SKUs come to mind)Someone at Intel clearly clearly desperate enough to aim for some new USP and they even sacrified AVS-512 for (or just plain sanity) for that.Good to see that Intel was able to reap additional instructions from every clock in a P-core (that's the true miracle!).But since I am still running quite a few Skylake and even Haswell CPUs (in fact typing on a Haswell Xeon server doing double duty as always-on workstation), I am quite convinced that 4GHz Skylake is "good enough" for a huge amount of compute time and would really rather use all that useless E-core silicon to replace my army of Pentium J5005 Atoms, which are quite far from delivering that type of computing power on perhaps more of an electricity budget.</t>
  </si>
  <si>
    <t>name99</t>
  </si>
  <si>
    <t>name99 - Friday, November 5, 2021 - link</t>
  </si>
  <si>
    <t>I think most analyses (though not Charlie's) are missing Intel's primary concern here.For THESE parts, Intel is not especially interested in energy saving. That may come with the laptop parts, but for these parts the issue is that Intel wants OPTIONALITY: they want a single part that does well on single threaded (and the real-world equivalent now of 2-3 threaded once you have UI and OS stuff on separate threads) code, AND on high throughput (ie extremely threaded) code.In the past SMT has provided this optionality; now, ADL supposedly extends it -- if you can get 4*.5x throughput for a cluster vs 2*.7x throughput for SMT on a large core, you're area-ahead with a cluster -- but you still need large cores for large core jobs. That's the balance INTC is trying to straddle.Now compare with the other two strategies.- For AMD, with chiplets and a high-yielding process, performance/unit area has not been a pressing concern. They're able to deliver a large number of P cores, giving you both latency (ues a few P cores) or throughput (use a lot of P cores). This works fine for server or desktop, but+ it's not a *great* server solution. It uses too much area for server problems that are serious throughput problems (ie the area that ARM even in its weak Graviton2 and Ampere versions covers so well)+ it does nothing for laptops. Presumably Intel's solution for laptops is not to drive the E-cores nearly as hard, which is not a great solution (compare to Apple's energy or power numbers) but better than nothing -- and certainly better than AMD.- For Apple there is the obvious point that their P cores are great as latency cores (and "low enough" area if they feel it appropriate to add more) and their E cores great as energy cores. More interesting is the throughput question. Here I think, in true Apple fashion, they have zigged where others have zagged. Apple's solution to throughput is to go all-in on GPGPU!For their use cases this is not at all a crazy idea. There's a reason GPGPU was considered the hot new thing a while ago, and of course nV are trying equally hard to push this idea. GPGPU works very well for most image-type stuff, for most AI/ML stuff, even for a reasonable fraction of physics/engineering problems. If you have decent tools (and Apple's combination of XCode and Metal Compute seems to be decent enough -- if you don't go in determined to hate them because they're not what you're used to whether that's CUDA or OpenCL) then GPGPU works for a lot of code.What GPGPU *doesn't work for* is server-type throughput; no-one's saying "I really need to port HHVM, or ngingx, to a GPU and then, man, things will sing". But of course why should Apple care? They're not selling into that market (yet...)So ultimately- Intel are doing this because it gives them+ better optionality on the desktop+ lower (not great, but lower) energy usage in the laptop+ MANUFACTURING optionality at the server. They can announce essentially a XEON-P line with only P cores, and a Xeon-E line with ?4? cores (to run the OS) and 4x as many E cores as the same-sized Xeon-P, and compete a little better with the ARM servers in the extreme throughput space.- AMD are behind conceptually. They have their one hammer of a chiplet with 16 cores on it, and it was a good hammer for a few years. But either they missed the value of also owning a small-area core, or just didn't have the resources. Either way they're behind right now.- Apple remain in the best position -- both for their needs, but also to grow in any direction. They can keep going downward and sideways (watch, phone, glasses, airpods...) with E cores. They can maintain their current strengths with P cores. They can make (either for specialized macs, or for their own internal use) the equivalent of an M1 Max only with a sea of E cores rather than a sea of GPU that would be a very nice target for a lot of server work. And they likely have in mind, long-term, essentially democratizing CUDA, moving massive GPGPU off crazy expensive nV rigs existing at the department level down to something usable by any individual -- basically a replay of the VAX to SparcStation sort of transition.I think INTC are kinda, in their massive dinosaur way, aware of this hence all the talking up of Xe, PV and OneAPI; but they just will not be able to execute rapidly enough. They have the advantage that Apple started years behind, but Apple moves at 3x their speed.nV are well aware of the issue, but without control of a CPU and a SoC, what can they do? They can keep trying to make CUDA and their GPU's better, but they're crippled by the incompetence of the CPU vendors.AMD? Oh poor AMD. Always in this horrible place where they do what they can do pretty well -- but simply do not have the resources to grow along all the directions they need to grow simultaneously. Just like their E-core response will be later than ideal (and probably a sub-optimal scramble), so too their response to this brave new world of extreme-throughput via extreme GPGPU...</t>
  </si>
  <si>
    <t>According to the latest rumors of MLID (that most of the times have been proved true) AMD's reply to E-cores is Zen 4D (D for Dense, not dimensions).Zen 4D core is a stripped-down Zen 4 core, with less cache and lower IPC, but smaller die area and less power consumption, leading to a 16 core CCD.Also, Zen 4 core is expected to have a lot higher IPC than Alder Lake and Zen 3/3D, so it seems more than capable to compete with Raptor Lake (next Intel's architecture) this time next year.AMD is not going to lose performance crown in the next few years.</t>
  </si>
  <si>
    <t>AMD don't *need* E cores, though? You said "it does nothing for laptops", but they're doing fine there - Zen 3 with 8 cores at 15W gives a great balance of ST and MT performance that Intel can't really touch (yet), and the die area is pretty good too. Intel need E cores to compete, AMD don't (yet).Zen 4D is reportedly going to be their answer to "E" cores, and it's probably going to cause fewer issues than having fully heterogeneous cores.</t>
  </si>
  <si>
    <t>abufrejoval - Friday, November 5, 2021 - link</t>
  </si>
  <si>
    <t>First of all, thanks for the exhaustive answer!I get the E/P core story in general, especially where a battery or “the edge” constrain power envelopes. I don’t quite get the benefit of a top-of-the-line desktop SoC serving as a demonstration piece for the concept.What Intel seems to be aiming for is a modular approach where you can have “lots” or “apartments” of die area dedicated to GPU, P-cores and E-cores. Judging from the ADL die shots very roughly you can get 4 E-cores or 32 iGPU EUs from the silicon real-estate of a P-core (or 16EU + media engine). And with Intel dies using square process yields to go rectangular, you just get a variable number of lots per die variant.Now, unfortunately, these lots can’t be reconfigured (like an FPGA) between these usage types, so you have to order and pick the combination that suits your use case and for the favorite Anandtech gamer desktop that comes out as 12 P-cores, zilch E-core, iGPU or media engine. I could see myself buying that, if I didn’t already have a 5950x sitting in that slot. I can also very much see myself buying a 2 P-core + 40 E-core variant at top bin for the same €600, using the very same silicon real-estate as the ADL i9.Intel could (and should) enable this type of modularity in manufacturing. With a bit of tuning to their fabs they should be able to mix lot allocations across the individual dies in a wafer. The wafer as such obviously needs to be set up for a specific lot size, but what you use to fill the lots is a choice of masks.You then go into Apple’s silicon and I see Apple trying their best to fill a specific niche with three major options, the M1, the M1Pro and the M1Max. None of these cater to gamers or cloud service providers. When it comes to HPC, max ML training performance or most efficient ML inference, their design neither targets nor serves those workloads. Apple targets media people working on the move. For that audience I can see them offer an optimal fit, that no x86-dGPU combo can match (on battery). I admire their smart choice of using 8 32-bit DRAM channels to obtain 400GB/s of bandwidth on DDR4 economy in the M1Max, but it’s not generalizable across their niche workloads. Their ARM core seems an amazing piece of kit, but when the very people who designed it thought to branch out into edge servers, they were nabbed to do better mobile cores instead… The RISC-V people will tell you about the usefulness of a general-purpose CPU focus.I’ve been waiting for an Excel refactoring ever since Kaveri introduced heterogeneous computing, with function-level GPU/CPU paradigm changes and pointer compatibility. I stopped holding my breath for this end-user GPGPU processing.On the machine learning side, neuromorphic hardware and wafer-scale whatnot will dominate training, for inference dedicated IP “lots” also seem the better solution. I simply don’t see Apple having any answer or relevance outside their niche, especially since they won’t sell their silicon to the open market.I’m pretty sure you could build a nice gaming console from M1Max silicon, if they offered it at X-Box prices, but GPT-4++ won’t be trained on Apple silicon and inference needs to run on mobile, 5 Watts max and only for milliseconds.</t>
  </si>
  <si>
    <t>Well..I mean... it's almost winter so... having problems with central heating? or thought: I'd warm up the garage? There is your answer (has been for a while) ... all you need to do - just give it a full load.</t>
  </si>
  <si>
    <t>abufrejoval - Saturday, November 6, 2021 - link</t>
  </si>
  <si>
    <t>Just decided to let Microsoft's latest Flight Simulator update itself over night. I mean it's a Steam title,right? But it won't use Steam mechanisms for the updates, which would obviously make it much faster and more efficient, so instead you have to run the updates in-game and they just a) linearize everything on a single core, b) thus take forever even if you have fast line, c) leave the GPU running full throttle on the main menu, eating 220Watts on my 2080ti for a static display... (if there ever has been an overhyped and underperforming title the last decade or two, that one gets my nomination every time I want to fly instead of updating).Small wonder I woke up with a dry throat this morning and the machine felt like a comfy coal oven from way back then, when there was no such thing as central heating and that's how you got through winter (no spring chicken, me).</t>
  </si>
  <si>
    <t>Oh no! Set carry flag and clear carry flag are gone! How will we manage without them?Having to deal with the loss of my favorite instuction (AAA, which always stood out first) was already had to deal with, but there it was easier to accept that BCD (~CoBoL style large number arithmetic) wasn't going to remain popular on a 64-Bit CPU with the ability to do some type of integer arithmetic with 512-Bit vectors.But this looks like the flag register, a dear foe of RISC types, who loved killing it, is under attack!It's heartening to see that not all CISC is lost since they are improving the x86 gene pool with improving wonderful things like REP cmpsb and REP scasb, which I remember hand-coding via ASM statements on Turbo-C for my 80286: Ah, the things microcode could do!It even inspired this kid from Finland to think of writing a Unix like kernel, because a task switch could be coded by doing a jump on a task state segement... He soon learned that while the instruction was short on paper, the three page variant from BSD and L4 guys was much faster than Intel's microcode!He learned to accept others can actually code better than him and that lesson may have been fundamental to the fate of everything Linux has effected.</t>
  </si>
  <si>
    <t>cyrusfox - Thursday, November 4, 2021 - link</t>
  </si>
  <si>
    <t>Great initial review! So many good nuggets in here. Love that AVX512 bit as well as breaking down the cores individually. Alder lake mobile is going to be awesome! DDR5 upgrade sure is tempting, showing tangible benefit, most applications neutral, something to chew on While I figure out if I am going to get a i5 or i9 to replace my i9-10850k.Request:Will anyone please do a review of iGPU Rocketlake vs Alder Laker. I know it is "identical design" (Intel Xe 32EU) but different node: 14nm vs 10nm/7 (Still not a fan of the rename...)UHD 770 vs UHD 750 showdown! Biggest benefit to Intel right now during these still inflated GPU times.</t>
  </si>
  <si>
    <t>Eventually someone might actually do that. But don't expect any real difference, nor attractive performance. There have been extensive tests on the 96EU variant in Tiger Lake and 32EU are going to be 1/3 of that rather modest gaming performance.The power allocation to the iGPUs tends to be "prioritized", but very flat after that. So, if both iGPU and CPU performance are requested, the iGPU tends to win, but then very quickly stops to benefit after it has received its full share, while CPU core fight for everything left in the TDP pie.That's why iGPU performance say on a Tiger Lake H 45Watt SoC won't be noticeably better than on a 15Watt Tiger Lake U.The eeny-meeny 32EU Xe will double your UHD 650-750 performance and reach perhaps the equivalent of an Iris 550-650 with 48EU and eDRAM, but that's it.I'd have put another two P-cores in that slice of silicon...</t>
  </si>
  <si>
    <t>Roddybabes</t>
  </si>
  <si>
    <t>Roddybabes - Thursday, November 4, 2021 - link</t>
  </si>
  <si>
    <t>Not too impressive for a next gen CPU on a supposedly better process node and a newly designed architecture. TechSpot's ten game average for 1080p high quality only put the i9-12900K ahead of the R9 5950X by just 2.6% (7.4% for 1% lows). If AMD's claim of V-cache adding 15% to average gaming results is true, that would give AMD an average lead of 12.4% (7.6% for 1% lows) for the same year-old design with V-cache and still using last generation DDR4 memory - now that is what I would call impressive.If you have to have top-line FPS and 1% lows, it seems that it would be prudent to just wait a little while longer for what AMD is currently cooking in its ovens.https://www.techspot.com/review/2351-intel-core-i9...</t>
  </si>
  <si>
    <t>kwohlt - Friday, November 5, 2021 - link</t>
  </si>
  <si>
    <t>"supposedly better process node"I mean, considering 12900K is nearly doubling 11900K's multicore performance while consuming 20% less power, I'd say Intel 7 is certainly a large perf/watt improvement over Intel 14nmBut also, efficiency comes from more than just process node. Core architecture plays a role.</t>
  </si>
  <si>
    <t>Roddybabes - Friday, November 5, 2021 - link</t>
  </si>
  <si>
    <t>I agree that the performance increase over the 11900K is great but the real competition is not Intel's previous generation but AMD's current offerings. eddmann said in an earlier post about i9-12900K's PL1 performance: You can have ~92% of the performance for ~68% of the power - see link below.https://twitter.com/TweakPC/status/145596164928275...In essence, for the benchmark in question, if Intel had set max PL1 limit to just 150W, that processor would have amazing power efficency. But guess what, Intel needed that 8% of additional perfomance to give the i9 daylight in the benchmarks, so that 68% of additional power was needed. It would be interesting to see if Intel decides to offer E variants of its top-line CPUs as they would prove to be super efficient.From the Alderlake CPUs launched, it would seem that the i5-12600K hits AMD the hardest; it will be interesting to see how AMD responds.</t>
  </si>
  <si>
    <t>Mr Perfect - Thursday, November 4, 2021 - link</t>
  </si>
  <si>
    <t>Expect that to come in Q2 next year, where we will also be updating to NVMe testingYou know, I didn't even notice your testbeds all still had SATA drives in them. I just assumed they'd be using whatever was contemporary for the system. This does make me wonder how often a modern benchmark has results that aren't quite what they'll be for users who actually use them. Guess we'll find out in Q2!</t>
  </si>
  <si>
    <t>Thank you for the in depth review. If I may give a suggestion: investigate in more depth the average power consumption (or energy consumption) in some common tasks, like gaming, etc. There are review out there that found that the i9-12900 is significantly more frugal than a Ryzen 9 5950X, exactly the opposite from the impression one would get by reading this review which focuses on the vastly less insightful peak power metric (you only need this figure to gauge which PSU to buy).</t>
  </si>
  <si>
    <t>MikadoWu</t>
  </si>
  <si>
    <t>MikadoWu - Thursday, November 4, 2021 - link</t>
  </si>
  <si>
    <t>My big question is this... Will waiting 1 more year for the 13th Gen Bring anything else need? Presently I am setting on a i7-3770, I can do everything on it I want to, other then Windows. Sadly, for me Job I do need to upgrdae to 11. I can run the beta for another year, or just dip into this unit. Thoughts?</t>
  </si>
  <si>
    <t>lynguist</t>
  </si>
  <si>
    <t>lynguist - Thursday, November 4, 2021 - link</t>
  </si>
  <si>
    <t>If all you need is Windows 11 I would just go and buy something like an Intel 11400 or whichever Zen 2 or Zen 3 CPU is available for a competitive price.Intel 13th Gen will probably iron out all the irks: maybe change AVX512 to be supported on default; probably DDR5-4800 with 4 memory banks instead of 2.And 14th Gen will probably change to a new manufacturing node.</t>
  </si>
  <si>
    <t>Zizy</t>
  </si>
  <si>
    <t>Zizy - Thursday, November 4, 2021 - link</t>
  </si>
  <si>
    <t>Great review, thank you very much! If you can do it, I would really like to see those P and E cores in a performance/joules graph together with data points from other relevant CPU cores (say also M1 Max).</t>
  </si>
  <si>
    <t>Sam D</t>
  </si>
  <si>
    <t>Sam D - Thursday, November 4, 2021 - link</t>
  </si>
  <si>
    <t>Quick correction on your second page:"There was a thought that if Intel were to release a version of Alder Lake with P-cores only, or if a system had all the P-cores disabled, there might be an option to have AVX-512."I guess the E-cores should be disabled for AVX to function?</t>
  </si>
  <si>
    <t>Yes, I saw that too. Obviously, a typo. They meant the E-cores being disabled.</t>
  </si>
  <si>
    <t>P vs. E, iGPI vs. cores, there is only one conclusion: I want choice!While the ability to press more instructions out of a clock and higher clocks out of a slab of silicon are impressive, little impresses the cost of those gains as the performance of the E-cores vs. the silicon real-estate.A 25-50% performance disadvantage at 25% transistor budget just shows that it's time to refactor your code, turn loops into threads. That won't ever change again, except perhaps with quantum code, so better get started last millenium.I'd just want to be able to order a bespoke chip, where I can allocate silicon slices and TDP to E-cores, P-cores and iGPU EUs as per use-case on a given die, paying for the number of transistors and a binning premium, not some Intel market segmentation tax.Intel doesn't seem to have issues manufacturing the various chip sizes and in fact, switching tile allocations for a die even on a single wafer shouldn't be an issue, once you've upgraded the software: The die size wouldn't change, only the allocation to P/E/GPU which means different masks, but those I guess need to be managed separately to account for mask defects/cleaning anyway.</t>
  </si>
  <si>
    <t>lmcd - Thursday, November 4, 2021 - link</t>
  </si>
  <si>
    <t>Masks are expensive, what on earth are you talking about?</t>
  </si>
  <si>
    <t>&gt; it's time to refactor your code, turn loops into threads.We still need lower-overhead hardware support, for this to be viable. Also, the OS should be aware of thread groups that should be scheduled in tandem. Otherwise, your thread communication overhead is going to kill any benefit you gain by this, other than for the sorts of heavy computations that people are already multi-threading.</t>
  </si>
  <si>
    <t>Silver5urfer - Thursday, November 4, 2021 - link</t>
  </si>
  <si>
    <t>Very fine tuned review and good one but I think you guys should have compared all the Intel CPUs since SKL to ADL in the Spec scores and the ST performance add the E cores to the mix that would have been a solid opportunity to see how Intel really scaled in these all years.Also your gaming suite got some small face lift with 2080Ti which shows how the CPUs scale. Looking at the performance and gaming keeping aside the Synthetics. The 12th gen is an improvement but it's not a revolutionary design that changes a lot. It does in terms of Z690 chipset and DDR5 era kickstart but not in terms of relative performance vs Intel 10th gen and Ryzen 5000 series processors. IPC might be double digit but overall picture is not double digit to me. It's a single digit in Gaming, maybe in productivity it's a bit higher over 10th gen but not a massive substantial amount.The worse is the nightmare of the Win10/11 Scheduler BS, and AMD processors got massive L3 tanking problems. And this is bad showcase for AMD to be honest. Also Win11 is anti PC anti DIY anti everything, it has VBS issues, L3 cache AMD problems, Secure Boot and TPM soft locks, then the whole UX is centered around Mobile rather than power user desktop compute. Better stick with Windows 10, but unfortunately we do not know how ADL will keep up on that OS if Intel issues any Microcode updates to the Intel Thread Director.Then the HW adoption rate, people buying these are going to be guinea pigs. I would avoid them personally and go with 10th gen (Ryzen has WHEA and USB and other bugs I'm not going there, if B2 and 3D fixes them it's great else nope) and wait for 2-3 years to make DDR5 and PCIe5.0 relevant and then buy another rig in 2024-2025 that will net a solid boost in I/O rather than this generation one product which we do not know how future holds up Intel releases every CPU with 2 Chipset options if we follow the Tick Tock where Tock also gets new Chipset this has been the case since a long time and we do not know what Raptor Lake will do on DDR4, many say it's not worth DDR5 but if you get DDR4 now Z790 which will inevitably launch because Intel loves money that will be a huge dead end.Finally the temperatures and Power, why I do not see the temperate graphs anywhere ? Did you guys miss that or what. So the Temperature is very HOT for the 12900K, almost all of them recommend an AIO cooler 360mil minimum and the OC ceiling is gone as these run pretty hot even with that MSI 360mil AIO (ofc gaming is low it has been like that since 7th gen), looking at your Power consumption piece the P cores and E cores share the same power plane, this is what I wanted to see and also the Cache due to new Ring bus. So that also confirms some OCN coverage, these E cores boggle the P cores clockspeeds. But running without them = lost performance.Overall a very complex and complicated messy design. Which I feel Intel did it because of BGA trashware market where ton of money is and since the ST performance despite huge IMC downgrade and Latency is fast for Gaming and parity with AMD full fat Zen 3 and AMD needs time for Zen 4 on TSMC 5N EUV plus more time for their BGA Zen 4 even and, Intel also doesn't want to put more heat since 10nmESF is already capped at this core design, 48W is max for those small cores so there's no way they can fit a 2C4T Golden Cove clocked at 5Ghz on this node. And they are going to stick with this for at-least 2-3 generations I guess. Sad. HEDT will not have this kind of rubbish at-least.</t>
  </si>
  <si>
    <t>Silver5urfer - Friday, November 5, 2021 - link</t>
  </si>
  <si>
    <t>I forgot the most important thing. After going through everything. Intel sabotaged LGA1200 on purpose. Looking at the Cinebench R20 score of the 12900K vs 10900K It's clear cut that 2.5K lead of the 10K marks is coming from the SKL cores you showed. And the P cores are 8K, up from 6K of 10th gen 10900K. They sandbagged the socket with 11th gen on 14nm+++ instead of 10nm and gave a hot, power hungry poor IMC poor SMT processor. Now they show this as a massive boost because it works wonders in charts looking at the big bars of the 12th gen over 10th gen.Intel is real damn scum. Now they will milk the DDR5, OEM deals and all with those PCIe5.0 and etc BS BGA trash since ST performance is so high they will easily get all those laptops and use and throw machine sales. And nobody knows how long LGA1700 will even last. Maybe upto that successor of Raptor Lake. But going DDR4 is going to bite the people in nuts once Raptor Lake launches, I bet they will launch Z790 and only DDR5 and more DMI or something.I hope AMD Zen 4 wages a storm on these pesky BS Small cores and give a full powerful big beast with longevity on AM5 LGA. And ofc they will fix the WHEA and USB things because they know now with experience.</t>
  </si>
  <si>
    <t>GeoffreyA - Friday, November 5, 2021 - link</t>
  </si>
  <si>
    <t>Certainly, judging from AM4, their next socket will have a long life.</t>
  </si>
  <si>
    <t>idimitro</t>
  </si>
  <si>
    <t>idimitro - Thursday, November 4, 2021 - link</t>
  </si>
  <si>
    <t>The best coverage of the launch. Really in depth and with details nobody else mentioned. Great work guys!!!</t>
  </si>
  <si>
    <t>dotes12</t>
  </si>
  <si>
    <t>dotes12 - Thursday, November 4, 2021 - link</t>
  </si>
  <si>
    <t>I'm not too optimistic that W11 was actually designed to handle optimized/efficiency cores, because W11 was designed before Intel released that beast. Unfortunately that probably means that Windows will continue to be an "every other release is good" OS. W11.1 or W12 (whatever they call it) will be the best continuance of XP -&gt; 7 -&gt; 10 -&gt; 11.1/12.</t>
  </si>
  <si>
    <t>&gt; W11 was designed before Intel released that beast.The companies do collaborate, extensively. During their Architecture Day, there was discussion of this. And Windows has a much longer history of hybrid CPU scheduling, since they also support ARM CPUs like Qualcomm's 8cx and even a previous hybrid CPU from Intel (Lakefield).Also, Windows is not a static target. MS is continually releasing updates, some of which are sure to fine-tune scheduling even more.</t>
  </si>
  <si>
    <t>dwade123</t>
  </si>
  <si>
    <t>dwade123 - Thursday, November 4, 2021 - link</t>
  </si>
  <si>
    <t>Intel inside. AMD outside.</t>
  </si>
  <si>
    <t>zodiacfml</t>
  </si>
  <si>
    <t>zodiacfml - Friday, November 5, 2021 - link</t>
  </si>
  <si>
    <t>Though the review not exceeded my expectations due to lack of in-depth power consumption testing, the charts show to me what really is going on. Intel has roughly matched AMD in CPU performance then gained some more with DDR5. Some CPU ang gaming benchmarks shows that are limited with memory performance. now AMD's V-cache makes even more sense and 15% average uplift in games more plausible.AMD still has the edge (due to cost, cooling requirements, power consumption) while Intel gains more value if one is going to utilize the iGPU.</t>
  </si>
  <si>
    <t>Alistair</t>
  </si>
  <si>
    <t>Alistair - Friday, November 5, 2021 - link</t>
  </si>
  <si>
    <t>Personally I don't find all this impressive. Intel went from -5 percent in gaming to +5 percent in gaming. Then went from -10 percent in productivity to beating the 5900x but still losing to the 5950x. Power consumption is terrible. Honestly all AMD has to do is drop their 5600X from $400 to $300 CAD, their 5800X from $500 to $400, their 5900X from $650 CAD to $500, and the 5950x from $900 CAD to $700 and I wouldn't even consider Intel.</t>
  </si>
  <si>
    <t>Power consumption is a curve, bro. Unlock PBO, 5950x can also eat 300+W. OMG, "Power consumption is terrible." When set P-core@4.4Ghz whose power consumption is less than 120W, its Cinebench score is 1730 single and 25000 multiple, way better than 5900x (1500/21000). I can give it 1000w, can 5900x hit 2000/27000?If you set voltage offset manually, a 6*P-core@3.2Ghz+E-core@2.4Ghz is 35W. At that time, its Cinebench score is 1300 single and 14000 multiple. which is able to compare with a 30W M1 Max, 1550/12000. Not to mention that TSMC N5p is 30% better than intel 10nm ESF.</t>
  </si>
  <si>
    <t>Jasonovich</t>
  </si>
  <si>
    <t>Jasonovich - Friday, November 5, 2021 - link</t>
  </si>
  <si>
    <t>Sometimes the science is not always aligned to the practicality. The crux of it really, it's unlikely you're able to use a top end air cooler for 12900K other than expensive and elaborate AIO setup (maybe the best of Noctua / DeepCool will be suffice?) but for the Ryzen 5000 series a good quality air cooling will do.</t>
  </si>
  <si>
    <t>Did you actually read this review? PBO does not do what you said, and anyways it is already faster with PBO off. Then you just reduce the entire review to cinebench... maybe try reading more of it?</t>
  </si>
  <si>
    <t>Oh, man, honststy already faster with PBO off? Did you actually read this review? Anyway, if you watch some more reviews/videos you will find 12900k product higher fps with a way less power consumption (like 80w vs 120w or 100w vs 140w). Now the fact is 5950x is $739 from newegg while 12900kf is only 589. Don't tell me intel mb is expensive, do you really pair 5950x with a cheap mb?</t>
  </si>
  <si>
    <t>Bik</t>
  </si>
  <si>
    <t>Bik - Friday, November 5, 2021 - link</t>
  </si>
  <si>
    <t>Quick question: what if Intel to replace E cores with all P cores? The math:P cores whould have around 60% ipc increase (15% on 14++++, 19% ice lake, 19% alder lake), plus a 1ghz frequency increase, that would result in 2 P cores equals 4.03 skylake cores. And as we see in benchmarks, 8 E cores slightly more performance than 4 skylake cores. That pose a big question: Why not just do 10 P CORES on DESKTOP and remove all the complicates induced?</t>
  </si>
  <si>
    <t>The reason to keep P-cores is simple. Single-thread performance still matters.In the server market is where things could get interesting. Intel already has Atom CPUs with &gt;= 16 cores, aimed at mostly embedded server applications that prioritize power efficiency (e.g. 5G basestations). I wonder if we'll see them expand their E-core server CPUs to encompass more traditional server markets. Future E-cores could offer their best chance at countering the perf/W advantage of ARM.</t>
  </si>
  <si>
    <t>the power draw is a joke. yeah more performance but at what cost.it seems reviewers tend to ignore that</t>
  </si>
  <si>
    <t>The reviewers didn't ignore anything, including the fact that when you're not pushing the CPU to 100% on all cores, the power draw is much more reasonable. For gaming, it's very similar to the equivalent Ryzen CPUs.All the reviews I've seen have mentioned the insane power draw for the rendering benchmarks, but they would have trashed the CPUs if it had been the same for all workloads.</t>
  </si>
  <si>
    <t>eva02langley</t>
  </si>
  <si>
    <t>eva02langley - Friday, November 5, 2021 - link</t>
  </si>
  <si>
    <t>Defending 400W of power consumption is a joke.</t>
  </si>
  <si>
    <t>Also, the Total Cost of Ownership is about 1800$ without the GPU, which is NOT cheaper than going AM4 5950x.Don't lure yourself, you need great AIO LQ, a great power supply, DDR5 and really good VRMs on your MB to achieve this... otherwise, the 12900K will throttle.</t>
  </si>
  <si>
    <t>https://youtu.be/SQAfcJ_BHyE</t>
  </si>
  <si>
    <t>Wrs - Friday, November 5, 2021 - link</t>
  </si>
  <si>
    <t>Not sure if you know what TCO is. It includes electricity and some $ allotment for software support of the hardware. Most end users don't directly deal with the latter (how many $ is a compatibility headache?) and don't own a watt-meter to calculate the former.That said, what's wrong with reusing DDR4, adapting an AM4 cooler with an LGA 1700 bracket, and reusing the typically oversized PSU? AT shows DDR4 lagging, but most DDR4 out there is way faster than 3200 CL20. That's why other review sites say DDR4 wins most benches. No reasonable user buys a 12900k or 12600k to pair with JEDEC RAM timings!Really the only cost differentiator is the CPU + mobo. ADL and Zen3 are on very similar process nodes. One is not markedly more efficient than the other unless the throttle is pushed very differently, or in edge cases where their architectural differences matter.</t>
  </si>
  <si>
    <t>isthisavailable</t>
  </si>
  <si>
    <t>isthisavailable - Friday, November 5, 2021 - link</t>
  </si>
  <si>
    <t>Wake me up when intel stop K series nonsense and their motherboards stop costing twice as much as AMD only to be useless when next gen chips arrive.</t>
  </si>
  <si>
    <t>Intel always gives you 2 CPU generations on any new socket. The only exception to that we've seen was Haswell, due to their cancellation of desktop Broadwell.</t>
  </si>
  <si>
    <t>And besides, they had to change the socket for PCIe 5.0 and DDR5, if not also other reasons.This wasn't like the "fake" change between Kaby Lake and Coffee Lake (IIRC, some industrial mobo maker actually produced a board that could support CPUs all the way from Skylake to Coffee Lake R).</t>
  </si>
  <si>
    <t>So...Are we no longer going to see all the benchmark hype over AVX-512 in consumer CPU reviews?</t>
  </si>
  <si>
    <t>I think we will. They devoted a whole page to it, and benchmarked it anyway.And Ian's 3DPM benchmark is still a black box. No one knows precisely what it measures, or that it casts AVX2 performance in a fair light. I will call for him to opensource it, for as long as he continues using it.</t>
  </si>
  <si>
    <t>alpha754293</t>
  </si>
  <si>
    <t>alpha754293 - Friday, November 5, 2021 - link</t>
  </si>
  <si>
    <t>Note for the editorial team:On the page titled: "Power: P-Core vs E-Core, Win10 vs Win11" (4th page), the last graph on the page has AMD Ryzen 9 5900X twice.The second 5900X I think is supposed to be the 5950X.Just letting you know.Thanks.</t>
  </si>
  <si>
    <t>For those proclaiming the funeral of AMD, remember, this is like a board game. Intel is now ahead. When AMD moves, they'll be ahead. Ad infinitum.As for Intel, well done. Golden Cove is solid, and I'm glad to see a return to form. I expected Alder Lake to be a disaster, but this was well executed. Glad, too, it's beating AMD. For the sake of pricing and IPC, we need the two to give each other a good hiding, alternately. Next, may Zen 3+ and 4 send Alder and Raptor back to the dinosaur age! And may Intel then thrash Zen 4 with whatever they're baking in their labs! Perhaps this is the sort of tick-tock we need.</t>
  </si>
  <si>
    <t>&gt; Intel is now ahead.Let's see how it performs within the same power envelope as AMD. That'll tell us if they're truly ahead, or if they're still dependent on burning more Watts for their performance lead.</t>
  </si>
  <si>
    <t>GeoffreyA - Saturday, November 6, 2021 - link</t>
  </si>
  <si>
    <t>Oh yes. Under the true metric of performance per watt, AMD is well ahead, Alder Lake taking something to the effect of 60-95% more power to achieve 10-20% more performance than Ryzen. And under that light, one would argue it's not a success. Still, seeing all those blue bars, I give it the credit and feel it won the day.Unfortunately for Intel and fans, this is not the end of AMD. Indeed, Lisa Su and her team should celebrate: Golden Cove shows just how efficient Zen is. A CPU with 4-wide decode and 256-entry ROB, among other things, is on the heels of one with 6-wide decode and a 512-entry ROB. That ought to be troubling to Pat and the team. Really, the only way I think they can remedy this is by designing a new core from scratch or scaling Gracemont to target Zen 4 or 5.</t>
  </si>
  <si>
    <t>Looking at PC World's review just now, I saw that the 12900K uses less power than the 5950X when the load is lighter but more as it scales to maximum.</t>
  </si>
  <si>
    <t>Zoolook</t>
  </si>
  <si>
    <t>Zoolook - Saturday, November 6, 2021 - link</t>
  </si>
  <si>
    <t>To be expected, the fabric on 5950X is a big consumer and it's lit up all the time when only a few cores have work, which makes it performance/power ratio worse when under low load.</t>
  </si>
  <si>
    <t>Oxford Guy - Saturday, November 6, 2021 - link</t>
  </si>
  <si>
    <t>How exciting that one can pay a lot for a powerful CPU in order to celebrate how it performs doing the tasks a far cheaper CPU would be more suitable for.This is really droll, this new marketing angle for Alder Lake.</t>
  </si>
  <si>
    <t>GeoffreyA - Sunday, November 7, 2021 - link</t>
  </si>
  <si>
    <t>Conspicuous consumption?</t>
  </si>
  <si>
    <t>They don't have to redesign Golden Cove. On lightly threaded stuff the 6-wide core is clearly ahead. That's a big plus for many consumers over Zen 3. The smaller competing core is expectedly more efficient and easier to pack for multicore but doesn't have the oomph. That Intel can pack both bigger snappy cores and smaller efficient cores is what should keep Su wide awake.Notice the ease in manufacturing, too. ADL is a simple monolithic slab. Ryzen is using two CCDs and one IOD on interposer. That's one reason Zen3 was in short supply a good 6-8 months after release. It wasn't because TSMC had limited capacity for 88mm2 chips on N7. Intel can spam the market with ADL, the main limit being factory yields of the 208 mm2 chip on Intel 7.</t>
  </si>
  <si>
    <t>mode_13h - Saturday, November 6, 2021 - link</t>
  </si>
  <si>
    <t>&gt; On lightly threaded stuff the 6-wide core is clearly ahead.Why do people keep calling it 6-wide? It's not. The decoder is 3 + 3. It can't decode 6 instructions per cycle from the same branch target.From the article covering the Architecture Day presentation:"the allocation stage feeding into the reservation stations can only process five instructions per cycle. On the return path, each core can retire eight instructions per cycle."&gt; That's one reason Zen3 was in short supply a good 6-8 months after release.&gt; It wasn't because TSMC had limited capacity for 88mm2 chips on N7.Source?Shortage of Ryzens was due *in part* to the fact that Epyc and Threadrippers draw from the same chiplet supply as the non-APU desktop chips. And if you tried to buy a Milan Epyc, you'd know those were even harder to find than desktop Ryzen 5000's.AMD seems to be moving towards a monolithic approach, in Zen 4. Reportedly, all of their desktop CPUs will then be APUs.</t>
  </si>
  <si>
    <t>BTW, the arch day quote was meant to show that it's not 6-wide anywhere else, either.</t>
  </si>
  <si>
    <t>6-wide might not be the idiomatic term, but Golden Cove supposedly has 6 decoders, up from 5 on Sunny Cove.</t>
  </si>
  <si>
    <t>Oh we can definitely agree to disagree on how wide to call Golden Cove, but it's objectively bigger than Zen 3 and performs like a bigger core on just about every lightly threaded benchmark.One of many sources suggesting the cause of Ryzen shortage: https://www.tomshardware.com/news/amd-chip-shortag...The theory that TSMC was simply running that short on Zen3 CCDs never made much sense to me. Covid didn't stop any of TSMC's fabs, almost all of which run fully automated. For over a year they'd been churning out Zen2's on N7 for desktop/laptop and then server, so yields on 85 mm2 of the newer Zen3 on the same N7 should have been fantastic, and they weren't going to server, not till much more recently.But Covid impacts on the other fabs that make IOD/interposer, and the technical packaging steps, and transporting the various parts in time? Far, far more likely.</t>
  </si>
  <si>
    <t>mode_13h - Monday, November 8, 2021 - link</t>
  </si>
  <si>
    <t>&gt; Oh we can definitely agree to disagree on how wide to call Golden CoveSorry, I thought you were talking about Gracemont. The arch day article indeed says it's 6-wide and not much else about the decode stage.&gt; Covid didn't stop any of TSMC's fabs, almost all of which run fully automated.It triggered a demand spike, as all the kids and many office workers needed computers for school/work from home. Plus, people needing to do more recreation at home seems to have triggered an increased demand for gaming PCs.It's well known that TSMC is way backlogged. So, it's not as if AMD could simply order up more wafers to address the demand spikes.&gt; they weren't going to server, not till much more recently.Not true. We know Intel and AMD ship CPUs to special customers, even before their public release. By the time Ice Lake SP launched, Intel reported having already shipped a couple hundred thousand of them. Also, AMD needs to build up inventory before they can do a public release. So, the chiplet supply will be getting tapped for server CPUs long before the public launch date.</t>
  </si>
  <si>
    <t>&gt; the only way I think they can remedy this is by designing a new core from scratchI'm not sure I buy this narrative. In the interview with AMD's Mike Clark, he said AMD takes a fresh view of each new generation of Zen and then only reuses what old parts still fit. As Intel is much bigger and better-resourced, I don't see why their approach would fundamentally differ.&gt; or scaling Gracemont to target Zen 4 or 5.I don't understand this. The E-cores are efficiency-oriented (and also minimize area, I'd expect). If you tried to optimize them for performance, they'd just end up looking &amp; behaving like the P-cores.</t>
  </si>
  <si>
    <t>I stand by my view that designing a CPU from scratch will bring benefit, while setting them back temporarily. Of course, am no expert, but it's reasonable to guess that, no matter how much they change things, they're still being restricted by choices made in the Pentium Pro era. In the large, sweeping points of the design, it's similar, and that is exerting an effect. Start from scratch, and when you reach Golden Cove IPC, it'll be at lower power I think. Had AMD gone on with K10, I do not doubt it would never have achieved Zen's perf/watt. Sometimes it's best to demolish the edifice and raise it again, not going to the opposite extreme of a radical departure.As for the E-cores, if I'm not mistaken, they're at greater perf/watt than Skylake, reaching the same IPC more frugally. If that's the case, why not scale it up a bit more, and by the time it reaches GC/Zen 3 IPC, it may well end up doing so with less power. Remember the Pentium M.What I'm trying to say is, you've got a destination: IPC. These three architectures are taking different routes of power and area to get there. GC has taken a road with heavy toll fees. Zen 3, much cheaper. Gracemont appears to be on an even more economical road. The toll, even on this path, will go up but it'll still be lower than GC's. Zen, in general, is proof of that, surpassing Intel's IPC at a lower point of power.</t>
  </si>
  <si>
    <t>Anyhow, this is just a generic comment by a layman who's got a passion for these things, and doesn't mean to talk as if he knows better than the engineers who built it.</t>
  </si>
  <si>
    <t>It's not trivial to design a core from scratch without defining an instruction set from scratch, i.e., breaking all backward compatibility. x86 has a tremendous amount of legacy. ARM has quite a bit as well, and growing each year.Can they redo Golden Cove or Gracemont for more efficiency at same perf/more perf at same efficiency? Absolutely, nothing is perfect and there's no defined tradeoff between performance and efficiency that constitutes perfect. But simply enlarging Gracemont to near Golden Cove IPC (a la Pentium M to Conroe) is not it. By doing so you gradually sacrifice the efficiency advantage in Gracemont, and might get something worse than Golden Cove if not optimized well.The big.LITTLE concept has proven advantages in mobile and definitely has merit with tweaks/support on desktop/server. The misconception you may have is that Golden Cove isn't an inherently inefficient core like Prescott (P4) or Bulldozer. It's just sometimes driven at high turbo/high power, making it look inefficient when that's really more a process capability than a liability.</t>
  </si>
  <si>
    <t>Putting together a new core doesn't necessarily mean a new ISA. It could still be x86.Certainly, Golden Cove isn't of Prescott's or Bulldozer's nature and the deplorable efficiency that results from that; but I think it's pretty clear that it's below Zen 3's perf/watt. Now, Gracemont is seemingly of Zen's calibre but at an earlier point of its history. So, if they were to scale this up slowly, while scrupously maintaining its Atom philosophy, it would reach Zen 3 at similar or less power. (If that statement seems laughable, remember that Skylake &gt; Zen 1, and Gracemont is roughly equal to Skylake.) Zen 3 is right on Golden Cove's tail. So why couldn't Gracemont's descendant reach this class using less power? Its design is sufficiently different from Core to suggest this isn't entirely fantasy.And the fashionable big/little does have advantages; but question is, do those outweigh the added complexity? I would venture to say, no.</t>
  </si>
  <si>
    <t>&gt; they're still being restricted by choices made in the Pentium Pro era.No way. There's no possible way they're still beholden to any decisions made that far back. For one thing, their toolchain has probably changed at least a couple times, since then. But there's also no way they're going to carry baggage that's either not pulling its weight or is otherwise a bottleneck for *that* long. Anything that's an impediment is going to get dropped, sooner or later.&gt; As for the E-cores, if I'm not mistaken, they're at greater perf/watt than SkylakeGracemont is made on a different node than Skylake. If you backported it to the original 14 nm node that was Skylake's design target, they wouldn't be as fast or efficient.&gt; why not scale it up a bit more, and by the time it reaches GC/Zen 3 IPC,&gt; it may well end up doing so with less power.Okay, so even if you make everything bigger and it can even reach Golden Cove's IPC without requiring major parts being redesigned, it's not going to clock as high. Plus, you're going to lose some efficiency, because things like OoO structures scale nonlinearly in perf/W. And once you pipeline it and do the other things needed for it to reach Golden Cove's clock speeds, it's going to lose yet more efficiency, probably converging on what Golden Cove's perf/W.There are ways you design for power-efficiency that are fundamentally different from designing for outright performance. You don't get a high-performance core by just scaling up an efficiency-optimized core.</t>
  </si>
  <si>
    <t>Well, you've stumped me on most points. Nonetheless, old choices can survive pretty long. I've got two examples. Can't find any more at present. The instruction fetch bandwidth of 16 bytes, finally doubled in Golden, goes all the way back to Pentium Pro. That could've more related to the limitations of x86 decoding, though. Then, register reads were limited to two or three per clock cycle, going back to Pentium Pro, and only fixed in Sandy Bridge. Those are small ones but it goes to show.I would say, Gracemont is different enough for it to diverge from Golden Cove in terms of perf/watt. One basic difference is that it's using a distributed scheduler design (following in the footsteps of the Athlon, Zen, and I believe the Pentium 4), compared to Pentium Pro-Golden Cove's unified scheduler. Then, it's got 17 execution ports, more than Zen 3's 14 and GC's 12. It's ROB is 256 entries, equal to Zen 3. Instruction boundaries are being marked, etc., etc. It's clock speed is lower? Well, that's all right if its IPC is higher than frequency-obsessed peers. I think descendants of this core could baffle both their elder brothers and the AMD competition.</t>
  </si>
  <si>
    <t>Sorry for all the it's! Curse that SwiftKey!</t>
  </si>
  <si>
    <t>&gt; it's got 17 execution portsThat's for simplicity, not by necessity. Most CPUs map multiple different sorts of operations per port, but Gracemont is probably designed in some way that made it cheaper for them just to have dedicated ports for each. I believe its issue bandwidth is 5 ops/cycle.&gt; It's clock speed is lower? Well, that's all right if its IPC is higher than frequency-obsessed peers.It would have to be waaay higher, in order to compensate. It's not clear if that's feasible or the most efficient route to deliver that level of performance.&gt; I think descendants of this core could baffle both their elder brothers and the AMD competition.In server CPUs? Quite possibly. Performance per Watt and per mm^2 (which directly correlates with perf/$) could be extremely competitive. Just don't expect it to outperform anyone's P-cores.</t>
  </si>
  <si>
    <t>GeoffreyA - Wednesday, November 10, 2021 - link</t>
  </si>
  <si>
    <t>I'm out of answers. I suppose we'll have to wait and see how the battle goes. In any case, what is needed is some new paradigm that changes how CPUs operate. Clearly, they're reaching the end of the road. Perhaps the answer will come from new physics. But I wouldn't be surprised there's some fundamental limit to computation. That's a thought.</t>
  </si>
  <si>
    <t>kwohlt - Sunday, November 7, 2021 - link</t>
  </si>
  <si>
    <t>"Really, the only way I think they can remedy this is by designing a new core from scratch"Intel is designing an entirely new architecture from scratch, according to Moore's Law is Dead leaks. This new architecture design, which started under Jim Keller, is called the "Royal Core Project" and is aimed for a 2025 release. This year also aligns with Gelsinger's recent claims of "We expect Intel to definitively retake the performance crown across the board in 2025"Whether that actually happens is to be seen, but Pat's specific year target combined with the Moore's Law is Dead leak seem to suggest a whole new architecture is very likely.</t>
  </si>
  <si>
    <t>Looking forward to seeing this. Could it be ARM? I wonder.</t>
  </si>
  <si>
    <t>I wondered that, too. It could be Jim's revenge for the K12 getting canceled!</t>
  </si>
  <si>
    <t>cchi</t>
  </si>
  <si>
    <t>cchi - Friday, November 5, 2021 - link</t>
  </si>
  <si>
    <t>Jim Keller strikes again?</t>
  </si>
  <si>
    <t>If he had any hand in Alder lake, it was probably at the margins. He arrived too late to have much involvement in the CPU and his role at Intel seems to have been more in the area of new technology development.</t>
  </si>
  <si>
    <t>https://hardwaresfera.com/en/noticias/hardware/int...Not sure how true this is...</t>
  </si>
  <si>
    <t>Looks like a 100% clickbait article that's all weakly-inform speculation and zero substance. Go read the two recent interviews with him on this site. He talks about his position within Intel, how far removed he was from any actual work, and how his focus was more on evangelizing within the company.1. https://www.anandtech.com/show/16709/an-interview-...2. https://www.anandtech.com/show/16762/an-anandtech-...And, ignoring all of that, it takes 4-5 years to design a CPU and get it shipped. The timelines simply don't match up. Lastly, he was there for under 2 years, which isn't enough time to really learn how a company works and build a strong team.Even at AMD, where he was for 3+ years, he even refused credit as the father of Zen. And it's a smaller company where he had prior history.</t>
  </si>
  <si>
    <t>dwade123 - Friday, November 5, 2021 - link</t>
  </si>
  <si>
    <t>The fact that Alder Lake consumes way less power than Zen 3 during gaming is amazing. This is where it matters the most because nobody will be playing Cinebench 12 hours a day. 5950x wastes a lot of powers for no good reason during gaming. I'm surprised Intel didn't advertise this heavily.</t>
  </si>
  <si>
    <t>&gt; nobody will be playing Cinebench 12 hours a day.Did you ever ask an animator how long their renders take?</t>
  </si>
  <si>
    <t>Scroll Lock and Excel mixes well ....</t>
  </si>
  <si>
    <t>I do wonder about the scheduler interactions if we add Process Lasso into the mix.</t>
  </si>
  <si>
    <t>Ian, please publish the source to your 3D Particle Movement benchmark. Let us see what the benchmark is doing. Also, it's not only AMD that can optimize the AVX2 path. Please let the community have a go at it.</t>
  </si>
  <si>
    <t>&gt; The core also supports dual AVX-512 ports, as we’re detecting&gt; a throughput of 2 per cycle on 512-bit add/subtracts.I thought that was true of all Intel's AVX-512 capable CPUs? What Intel has traditionally restricted is the number of FMAs. And if you look at the AVX-512 performance of 3DPM on Rocket Lake and Alder Lake, the relative improvement is only 6%. That doesn't support the idea that Golden Cove's AVX-512 is any wider than that of Cypress Cove, which I thought was established to be single-FMA.</t>
  </si>
  <si>
    <t>SystemsBuilder</t>
  </si>
  <si>
    <t>SystemsBuilder - Saturday, November 6, 2021 - link</t>
  </si>
  <si>
    <t>Cascade lake X and Skylake X/XE core i9 and Xeons with more that 12 cores (it think) have two AVX-512 capable FMA ports (port 0 and port 5) while all other AVX-512 capable CPUs have 1 (Port 0 fused).the performance gap could be down to coding. you need to vectorize your code in such a way that you feed both ports at maximum bandwidth.However, in practice it turns out that the bottle neck is seldom the AVX-512 FMA ports but the memory bandwidth, i.e. it is very hard to keep up with the FMAs, each capable of retiring many of the high end vector operations in 4 clock cycles. e.g. multiply two vectors of 16 32bit floats and add to a 3rd vector in 4 clock cycles. Engaging both FMAs =&gt; you retire one FMA vector op every 2 cycles. Trying to avoid getting too technical here, but with a bit of math you see that the total bandwidth capability of the FMAs easily outstrips the cache, even if most vectors are kept in the Z registers – the resisters can only absorbs so much and at the steady state, the cache/memory hierarchy becomes the bottleneck depending on the problem size.Some clever coding can work around that and hide some of the memory reads (using prefetching etc) but again there is only so much you can do. In other words two AVX-512 FMAs are beasts!</t>
  </si>
  <si>
    <t>coburn_c</t>
  </si>
  <si>
    <t>coburn_c - Friday, November 5, 2021 - link</t>
  </si>
  <si>
    <t>This hybrid design smacks of 5+3 year ago thinking when they wanted to dominate mobile. Maybe that's why it needs 200+ watts to be performant.</t>
  </si>
  <si>
    <t>This doesn't make sense. Their P-cores were never suitable for phones or tablets. Still aren't.I think the one thing we can say is *not* behind Alder Lake is the desire to make a phone/tablet chip. It would be way too expensive and the P-core would burn too much power at even the lowest clockspeeds.</t>
  </si>
  <si>
    <t>tygrus - Saturday, November 6, 2021 - link</t>
  </si>
  <si>
    <t>It appears the mixing is more trouble than they are worth for pure mid to high range desktop use. Intel should have split the Desktop CPU's from the mobile CPU's. Put P-cores in the new mid to high range desktops. Put the E-cores in mobiles or cheap desktops/NUC.</t>
  </si>
  <si>
    <t>The mixing helps with a very sought-after trait of high-end desktops. Fast single/lightly threaded performance AND high multithreaded capacity. Meaning very snappy and can handle a lot of multitasking. It is true they can pump out more P cores and get rid of E cores, but that would balloon the die size and cut yields, spiking the cost.</t>
  </si>
  <si>
    <t>&gt; AND high multithreaded capacity.Yes. This is supported with a very simple experiment. Look at the performance delta between 8 P-Cores and the full 8 + 8 configuration, on highly-threaded benchmarks. All the 8 + 8 configuration has to do is beat the P-core -only config by 25%, in order to prove it's a win.The reason is simple. Area-wise, the 8 E-cores are equivalent to just 2 more P-cores. The way I see it is as an easy/cheap way for Intel to boost their CPU on highly-threaded workloads. That's what sold me on it. Before I saw that, I only thought Big.Little was good for power-savings in mobile.</t>
  </si>
  <si>
    <t>Forgot to add that page 9 shows it meets this bar (I get 25.9%), but the reason it doesn't scale even better is due to the usual reasons for sub-linear scaling. Suffice it to say that a 10 P-core wouldn't scale linearly either, meaning the net effect is almost certainly better performance in the 8+8 config (for integer, at least).</t>
  </si>
  <si>
    <t>JayNor</t>
  </si>
  <si>
    <t>JayNor - Saturday, November 6, 2021 - link</t>
  </si>
  <si>
    <t>"In the aggregate scores, an E-core is roughly 54-64% of a P-core, however this percentage can go as high as 65-73%."It isn't clear what you mean here. A P-core second thread on the same core would be expected to add around 30%.A more understandable test would something like Intel presented of Gracemont 4C4T vs Skylake 2C4T, although it would also be interesting to see performance and power of 8C8T vs 2C4T of Golden Cove, since they reportedly occupy a similar layout space.</t>
  </si>
  <si>
    <t>Really happy to see AVX-512 is available with a simple BIOS switch!This looks to me like how AVX-512 should have been implemented in Sky lake, Cascade lake and Rocket lake and now they finally are getting it right:Alder lake seams to have:- both AVX-512 ports enabled (port 0 and 5) !- able to run at negative offset = 0 for both AVX2 and AVX-512!- AVX-512 power consumption seams too be in line with AVX2!Excellent in other words! Since the silicon is there, if they can get the scheduler to manage heterogeneous (P/E) cores there is now no down side with enabling AVX-512.-</t>
  </si>
  <si>
    <t>I guess you missed the sentence about how the MSI boards don’t have the switch, the sentence about how it’s actually not supposed to be there, and the sentence about how it could be eliminated in the future.Additionally, what high-end motherboards offer in BIOS may be more than what is offered in more affordable models. Vendors might restrict this unofficial ‘support’ to top models.The entire situation is completely incompetent. It’s patently absurd.</t>
  </si>
  <si>
    <t>It raises a very serious question about Gelsinger’s leadership.All the hype about putting an engineer in charge and we have this utter inanity as the result.</t>
  </si>
  <si>
    <t>&gt; It raises a very serious question about Gelsinger’s leadership.I'm sure this decision never crossed his desk. It would be made probably 2+ levels below him, in the management hierarchy.Moreover, he's been in charge for only about 8 months or so. Do you have any idea how long it takes to steer a big ship like Intel? This decision wasn't made yesterday. It would require OS support, which means they'd have had to get buy-in from Microsoft for it, many months ago.And that's just if you're talking about the decision not to allow partial AVX-512 enabling. The decision to exclude it from Gracemont was made many years ago. Its exclusion was possibly considered a necessity for Gracemont's success, due to the perf/area -&gt; perf/$ impact.</t>
  </si>
  <si>
    <t>If Gelsinger wasn’t aware of the lie about fusing off and all of the other critically-important aspects involved he’s either a charlatan or Intel is structurally incompetent.</t>
  </si>
  <si>
    <t>Why all the fuss about a technically unsupported feature? The only consumer chips officially to have AVX-512 contain Rocket Lake cores. Not Zen 3, or 2, or Comet Lake, or Alder Lake. If you find your Alder Lake has hidden AVX-512 abilities, how's that any different from finding out you can enable 6 cores on your 4-core Celeron?</t>
  </si>
  <si>
    <t>&gt; The only consumer chips officially to have AVX-512 contain Rocket Lake cores.Ice Lake and Tiger Lake do, but they're only in laptops, NUCs, and SFF PCs.</t>
  </si>
  <si>
    <t>zodiacfml - Sunday, November 7, 2021 - link</t>
  </si>
  <si>
    <t>that guy is hating on Gelsinger.</t>
  </si>
  <si>
    <t>that guy hates on everything</t>
  </si>
  <si>
    <t>On what basis do you reach that verdict? Based on your posts, I wouldn't trust you to run a corner shop, much less one of the biggest and most advanced tech &amp; manufacturing companies on the planet.And where did they said it's "fused off"? AFAIK, all they said is that it's not available and this will not change. And we've seen no evidence of that being untrue.Also, I think you're getting a bit too worked up over the messaging. In the grand scheme, that's not the decision that really matters.</t>
  </si>
  <si>
    <t>no I did no miss that. I'm just happy that ASUS found a way to enable it.Intel screwed up of course - battel between different departments and managers, marketing etc I'm sure - that's a given and did not think it was necessary to repeat that. And yes it is absurd - even incompetent.Still I'm happy ASUS found it and exposed it, because, as I said they they actually seam to have gotten AVX-512 right in Golden cove.Intel should of course work with Microsoft to get the scheduler to work with any E/P mix, make the support official, enable it in the base BIOS, have base BIOS sent over to all OEMs and lastly fire/reassign the idiot that took AVX-512 off the POR for Alder lake.In any case it give me something to look forward to with Sapphire rapids which should come with more Golden cove P cores.I only by ASUS boards so</t>
  </si>
  <si>
    <t>can't edit post so continuing:I only buy and use ASUS boards so for me it's fine but I sucks for others.Also doubt that Pat was involved. Decisions were likely made before his arrival. I'm thinking about the Microsoft dependency. They would have needed to lock the POR towards Microsoft a while back to give MS enough time to get the scheduler and other stuff right...</t>
  </si>
  <si>
    <t>The product was released on his watch, on these incompetent terms. Gelsinger is absolutely responsible. He now has a serious black mark on his leadership card. A competent CEO wouldn’t have allowed this situation to occur.This is an outstanding example of how the claim that only engineers make good CEOs for tech companies is suspect.‘I only by ASUS boards so’Lies of omission are lies.</t>
  </si>
  <si>
    <t>I totally agree that it goes against putting engineers in charge.for me the whole AVX-512 POR decision and "AVX-512 is fused off" message is coming out of a incompetent marketing department when they were still in charge.</t>
  </si>
  <si>
    <t>‘when they were still in charge.’Gelsinger isn’t the CEO? Gelsinger wasn’t the CEO when Alder Lake was released? Marketeers outrank the CEO?The buck stops with him.The implication that having an engineer run a business makes said engineer a skilled businessperson is safely dead.The success of Steve Jobs also problematized that claim well before this episode, as he was not an engineer.</t>
  </si>
  <si>
    <t>i think under the old "regime" marketing did out rank engineering so that the old CEO listened more to marketing than engineering (of course the CEO makes the decision but he takes input from various camps and that is what i mean with marketing "were still in charge"). A non-engineering educated CEO is particularly influenceable by marketing (especially if he/she has MBA with marketing specialization like the old CEO's). Hence the messaging decisions to "fuse it off" was likely heavily influenced by marketing who i think finally won over Engering. Pat had to inherit this decision but could not change i for windows 11 launch - it was too late.</t>
  </si>
  <si>
    <t>Of course he could change it. He’s the CEO.</t>
  </si>
  <si>
    <t>&gt; so that the old CEO listened more to marketing than engineeringIn this case, the issue wouldn't be who the CEO listens to, but who gets to define the products. Again, the issue of AVX-512 in Alder Lake is something that would probably never rise to the attention of the CEO, in a company with $75B annual revenue, tens of thousands of employees at hundreds of sites, and many thousands of products in hundreds of different markets. OG apparently has no concept of what these CEOs deal with, on a day to day basis.</t>
  </si>
  <si>
    <t>&gt; Gelsinger wasn’t the CEO when Alder Lake was released?So what was he supposed to do? Do you think they run all PR material by the CEO? How would he have any time to make the important decisions, like about running the company and stuff?It seems to me like you're just playing agent provocateur. I haven't even seen you make a good case for why this matters so much.</t>
  </si>
  <si>
    <t>&gt; A competent CEO wouldn’t have allowed this situation to occur.And you'd know this because... ?&gt; This is an outstanding example of how the claim that only engineers&gt; make good CEOs for tech companies is suspect.You're making way to much of this.I don't know who says "only engineers make good CEOs for tech companies". That's an absolutist statement I doubt anyone reasonable and with suitable expertise to make such proclamations ever would. There are plenty of examples where engineers in the CEO's chair have functioned poorly, but also many where they've done well. The balance of that particular assessment doesn't hang on Gelsinger, and especially not on this one issue.Also, your liberal arts degree is showing. I'm not casting any aspersions on liberal arts, but when you jump to attack engineers for stepping outside their box, it does look like you've got a big chip on your shoulder.</t>
  </si>
  <si>
    <t>Oxford Guy - Sunday, November 7, 2021 - link</t>
  </si>
  <si>
    <t>‘Also, your liberal arts degree is showing. I'm not casting any aspersions on liberal arts’Your assumption about my degrees is due to the fact that I understand leadership and integrity?</t>
  </si>
  <si>
    <t>mode_13h - Sunday, November 7, 2021 - link</t>
  </si>
  <si>
    <t>&gt; Your assumption about my degrees is due to the fact that I understand leadership and integrity?Yes, exactly. It's exactly your grasp of leadership and integrity that I credit for your attack on engineers stepping outside their box. Such a keen observation. /s(and that's how you "sarcasm", on the Internet.)</t>
  </si>
  <si>
    <t>I'm not sure how familiar you are with CPU design, but Alder Lake was taped in before Gelsinger took over. The design was finalized, and there was no changing it without massive delays. For the miniscule amount of the market that insists on AVX-512 for the consumer line, it can be implemented after disabling E Cores. AVX-512 just doesn't work on Gracemont, so you can't have both Gracemont and AVX-512 simultaneously. CPU designs take 4 years. You'll see the true impact of Gelsingers leadership in a few years.</t>
  </si>
  <si>
    <t>MS and intel tried to sync their plans to launch Windows 11 and Alderlake at (roughly) the same time. intel might have been rushed to lock their POR to hit Windows 11 launch. There may even be a contractual relationship between Intel and Microsoft to make sure Windows 11 runs best on Intel's Alder Lake - Intel pay MS to optimize the scheduler for Alder lake and in return Intel has to lock the Alder Lake POR maybe even up to a year go... because MS was not going to move the Windows 11 launch date.Speculation from my side of course, but I don't think I am too far off...</t>
  </si>
  <si>
    <t>Such excuses don’t work.The current situation is inexcusable.</t>
  </si>
  <si>
    <t>yes it is inexcusable BUT the Pat might not have had a choice because he does not control Microsoft.Satya N. would just tell Pat we have a contract - fulfill it!We are not going to delay Windows 11 it's shipping October 2021 so we will stick with the POR you gave us in 2020!Satya is running a $2.52 trillion market cap company current #1 in the worldPat is running a $206.58 billion market cap companyso guess who's calling the shots.Pat says "ok... but maybe we can enable it for the 22H1 version of win 11, please Satya help me out here..."in the end I think MS will do the right thing and get it to work but it might get delayed a bit.Again, my speculation. And again, I don't think I am far off...</t>
  </si>
  <si>
    <t>The solution was not to create this incompetent partial ‘have faith’ AVX-512 situation. Faith is for religion, not tech products.The solution was to be clear and consistent. For instance, if Windows is the problem then that should have been made clear. Gelsinger should have said MS doesn’t yet have its software at full compatibility with Alder Lake. He should have said it will be officially supported when Windows is ready for it.He should have had a software utility for power users to disable the small cores in order to have AVX-512 support, or at least a BIOS option — mandated for all Alder Lake boards — that disables them as an option for those who need AVX-512.The current situation cannot be blamed on Microsoft. Intel has the ability to be clear, consistent, and competent about its products.Claiming that Intel isn’t a large enough entity to tell the truth also doesn’t pass muster. Even if it’s inconvenient for Microsoft to be exposed for releasing Windows 11 prematurely and even if it’s inconvenient for Intel to be exposed for releasing Alder Lake prematurely — saving face isn’t an adequate excuse for creating a situation this untenable.Consumers deserve non-broken products that aren’t sold via smoke and mirrors tactics.</t>
  </si>
  <si>
    <t>a couple of points:- yes it would have been better to communicate to the market that AVX-512 will be enabled with 22H1 (or what ever - speculating) of windows 11 but what about making it work with windows 10 and when... i mean the whole situation it's a cluster. I do agree that the current marketing decision under Pat's what and how to communicate to the market what is happening with Alder Lake and AVX-512 and Windows 10/11 could have been handled much, much better. the way they have done it is a disaster. it's like is it in or out i mean wtf. is it strategic or not. This market communicating, related decisions and what every new agreements they need to strike with Microsoft to make the whole thing make sense is on Pat - firmly!- i am not blaming Microsoft at all. I am mostly blaming the old marketing and the old CEO - pure incompetence for getting Intel into this situation in the first place. I don't have all the insights into Intel's internals but from an outside perspective it looks like that to me.</t>
  </si>
  <si>
    <t>Gelsinger’s responsibility is to lead, not blame previous leadership.Alder Lake came out on his watch. The AVX-512 debacle, communications and lack of mandated minimum specs (official partial support for the lifetime of AL in 100% of AL boards via BIOS switch to disable small cores) happened to while he was CEO.The lie about fusing off happened under his leadership.We have been lied to and spacetime can’t be warped to erase the stain on his tenure.</t>
  </si>
  <si>
    <t>I don't think Pat's blaming previous leadership. I am. I also blame Pat to per above.He can still fix it by being super clear about what, when, why in his communication. He needs to bring marketing messaging under control.I can tell one thing though. I'm not buying Alder Lake CPUs. I'm probably going for Sapphire Rapids next year when the whole thing have hopefully settled a bit more.</t>
  </si>
  <si>
    <t>&gt; We have been lied to and spacetime can’t be warped to erase the stain on his tenure.I'd have to say that, based on your tenor, I'd be more concerned about the stain in your pants.Now *that's* an "ad hom". You're welcome.:D</t>
  </si>
  <si>
    <t>‘I'd have to say that, based on your tenor, I'd be more concerned about the stain in your pants.Now *that's* an "ad hom". You're welcome.’Posting drivel like that exposes your character for all to see.</t>
  </si>
  <si>
    <t>&gt; Posting drivel like that exposes your character for all to see.What I hope they see is that I can keep a measure of proportion about these things and not get overwrought. Not all "righteous indignation" is so righteous.</t>
  </si>
  <si>
    <t>" Posting drivel like that exposes your character for all to see."hello pot, meet kettle.</t>
  </si>
  <si>
    <t>Oxford Guy - Monday, November 8, 2021 - link</t>
  </si>
  <si>
    <t>Thanks for yet another fallacy, Qasar. mode is doing well enough polluting the forum with them. Help really isn’t required.</t>
  </si>
  <si>
    <t>Qasar - Monday, November 8, 2021 - link</t>
  </si>
  <si>
    <t>you do a good job with the pollurion as well oxford guy :-)</t>
  </si>
  <si>
    <t>&gt; The solution was to be clear and consistent.So far, they have. No AVX-512. That ASUS figured out it was still present and could be enabled isn't Intel's fault. It's like back in the days when some motherboards would let you enable dark cores in your CPU.&gt; Gelsinger should have saidIt's not his job. Your issue is with someone at Intel several levels below him.</t>
  </si>
  <si>
    <t>‘It's not his job. Your issue is with someone at Intel several levels below him.’Lying to the public (‘fused off’) is a decision that rests on his shoulders.That isn’t the only one.</t>
  </si>
  <si>
    <t>&gt; Lying to the public (‘fused off’) is a decision that rests on his shoulders.Exactly where did they say it's "fused off", and when has it ever been inexcusable that hardware shipped to customers actually contains features that can secretly be enabled? This sort of thing happens all the time.</t>
  </si>
  <si>
    <t>&gt; Consumers deserve non-broken products that aren’t sold via smoke and mirrors tactics.What's broken, exactly? They said you wouldn't have AVX-512. That someone figured out how to enable it is just bonus.</t>
  </si>
  <si>
    <t>Why are you convinced it's so consequential?</t>
  </si>
  <si>
    <t>Oops, that was a response to:OG&gt; The current situation is inexcusable.</t>
  </si>
  <si>
    <t>That question is meritless.</t>
  </si>
  <si>
    <t>If the issue isn't terribly consequential, then why is it inexcusable? The gravity of alleged misconduct usually derives from its impacts.</t>
  </si>
  <si>
    <t>I have been suspicious that you’re some sort of IBM AI. Posts like that go a long way toward supporting that suspicion.You were the poster who claimed it’s of little consequence. I was the poster who said it’s inexcusable. Either you’re AI that needs work or your mind is rife with confusion in your quest to impress the community via attempts at domination.Not a good look, again. Posting your own claims as if they’re mine and using my claims to create a false incompetence situation is a bit better than your pathetic schoolyard taunts. So, perhaps I should praise you for improving the quality of your posts via being merely incompetent — like Intel’s handling of this situation you’re trying to downplay. I shouldn’t make that equivalence, though, as lying to the community in terms of a retail product is worse than any of your parlor tricks.</t>
  </si>
  <si>
    <t>&gt; I have been suspicious that you’re some sort of IBM AI.No way. Their artificial intelligence is no match for my natural stupidity.:D&gt; You were the poster who claimed it’s of little consequence.No, I asked *you* why it's so consequential.&gt; I was the poster who said it’s inexcusable.Which sort of implies that it's very consequential. If it's of not, then why would it be inexcusable?&gt; Either you’re AI that needs work or your mind is rife with confusion in your quest to&gt; impress the community via attempts at domination.If you wouldn't waste so much energy posturing and just answer the question, maybe we could actually get somewhere.I don't honestly care what the community thinks of me. That's the beauty of pseudonymity! I don't even need people to believe I'm somehow affiliated with a prestigious university. Either my points make sense and are well-founded or they aren't. Similarly, I don't care if you're "just" the Oxford garbage collector. If you contribute useful information, then we all win. If you're just trolling, flaming, or pulling the thread into irrelevant tangents, then we all lose.The main reason I post on here is to share information and to learn. I asked what should be a simple question which you dismissed as meritless, and without explaining why. As usual, only drama ensues, when I try to press the issue. I always want to give people the opportunity to justify their stance, but so often you just look for some way to throw it back in my face.This kind of crap is extremely low value. I hope you agree.</t>
  </si>
  <si>
    <t>&gt; and the sentence about how it could be eliminated in the future.It's true. Intel can disable instructions in microcode updates and in future steppings of the CPU. So, even having the BIOS option is no guarantee.</t>
  </si>
  <si>
    <t>&gt; Since the silicon is there, if they can get the scheduler to manage&gt; heterogeneous (P/E) cores there is now no down side with enabling AVX-512.This will not happen. The OS scheduler cannot compensate for lack of app awareness of the heterogeneous support for AVX-512. I'm sure that was fiercely debated, at Intel, but the performance downsides for naive code (i.e. 99%+ of the AVX-512 code in the wild) would generate too many complaints and negative publicity from the apps where enabling it results in performance &amp; power regressions.</t>
  </si>
  <si>
    <t>So, Alder Lake is a turkey as a high-end CPU, one that should have never been released? This is because each program has to include Alder Lake AVX-512 support and those that don’t will cause performance regressions?So, Intel designed and released a CPU that it knew wouldn’t be properly supported by Windows 11 — yet the public was sold Windows 11 primarily on the basis of how its nifty new scheduler will support this CPU?‘The OS scheduler cannot compensate for lack of app awareness of the heterogeneous support for AVX-512’Is Windows 11 able to support a software utility to disable the low-power cores once booted into Windows or are we restricted to disabling them via BIOS? If the latter is the case then Intel had the responsibility for mandating such a switch for all Alder Lake boards, as part of the basic specification.</t>
  </si>
  <si>
    <t>&gt; So, Alder Lake is a turkey as a high-end CPU, one that should have never been released?How do you reach that conclusion, after it blew away its predecessor and (arguably) its main competitor, even without AVX-512?&gt; This is because each program has to include Alder Lake AVX-512 support and&gt; those that don’t will cause performance regressions?No, my point was that relying on the OS to trap AVX-512 instructions executed on E-cores and then context-switch the thread to a P-core is likely to be problematic, from a power &amp; performance perspective. Another issue is code which autodetects AVX-512 won't see it, while running on an E-core. This can result in more than performance issues - it could result in software malfunctions if some threads are using AVX-512 datastructures while other threads in the same process aren't. Those are only a couple of the issues with enabling heterogeneous support of AVX-512, like what some people seem to be advocating for.&gt; Is Windows 11 able to support a software utility to disable the low-power cores&gt; once booted into Windows or are we restricted to disabling them via BIOS?That's not the proposal to which I was responding, which you can see by the quote at the top of my post.</t>
  </si>
  <si>
    <t>So, you’ve stated the same thing again — that Intel knew Alder Lake couldn’t be fully supported by Windows 11 even before it (AL) was designed?The question about the software utility is one you’re unable to answer, it seems.</t>
  </si>
  <si>
    <t>&gt; The question about the software utility is one you’re unable to answer, it seems.That's not something I was trying to address. I was only responding to @SystemsBuilder's idea that Windows should be able to manage having some cores with AVX-512 and some cores without.If you'd like to know what I think about "the software utility", that's a fair thing to ask, but it's outside the scope of what I was discussing and therefore not a relevant counterpoint.</t>
  </si>
  <si>
    <t>More hilarious evasion.</t>
  </si>
  <si>
    <t>&gt; More hilarious evasion.Yes, evasion of your whataboutism. Glad you enjoyed it.</t>
  </si>
  <si>
    <t>"So, Intel designed and released a CPU that it knew wouldn’t be properly supported by Windows 11"Oxford Guy, there's a difference between the concerns of the scheduler and that of AVX512. Alder Lake runs even on Windows 10. Only, there's a bit of suboptimal scheduling there, where the P and E cores are concerned.If AVX512 weren't disabled, it would've been something of a nightmare keeping track of which cores support it and which don't. Usually, code checks at runtime whether a certain set of instructions---SSE3, AVX, etc---are available, using the CPUID instruction or intrinsic. Stir this complex yeast into the soup of performance and efficiency cores, and there will be trouble in the kitchen.Under this is new, messy state of affairs, the only feasible option mum had, or should I say Intel, was bringing the cores onto a equal footing by locking AVX512 in the attic, and saying, no, that fellow doesn't live here.</t>
  </si>
  <si>
    <t>Also, Intel seems pretty clear that it's disabled and so forth. Doesn't seem shady or controversial to me:https://www.intel.com/content/www/us/en/developer/...</t>
  </si>
  <si>
    <t>Thinking a bit about what you wrote: "This will not happen". And it is not easy but possible… it’s a bit technical but here we go… sorry for the wall of text.When you optimize code today (for pre Alder lake CPUs) to take advantage of AVX-512 you need to write two paths (at least). The application program (custom code) would first check if the CPU is capable of AVX-512 and at what level. There are many levels of AVX-512 support and effectively you need write customized code for each specific CPUID (class of CPUs , e.g. Ice lake, Sky lake X etc.) since for whatever CPU you end up running this particular program on, you would want to utilize the most favorable/relevant AVX-512 instructions. So with the custom code today (Pre Alder lake) the scheduler would just assign a tread to a underutilized core (loosely speaking) and the custom code would check what the core is capable off and then chose best path in real time (AVX2 and various level of AVX-512). The problem is that with Alder Lake not all cores are equal! BUT the custom code should have various paths already so it is capable!… the issue that I see is that the custom code CPU check needs to be adjusted to check core specific capability not CPUID specific (one more level of granularity) AND the scheduler should schedule code with AVX-512 paths on AVX-512 capable cores by preference... what’s needed is a code change in the AVX-512 path selection logic ( on the application developer - not a big deal) and compiler support that embed scheduler specific information about if the specific piece of code prefers AVX-512 or not. The scheduler would then use this information to schedule real time and the custom code would be able to choose the right path at execution time.It is absolutely possible and it will come with time.I think this is that this is not just applicable to AVX-512. I think in the future P and E cores might have more than just AVX-512 that is different (they might diverge much more than that) so the scheduler needs to be made aware of what a thread prefers and what the each core is capable of before it schedules each tread. It is the responsibility of the custom code to have multiple paths (if they want to utilize AVX-512 or not).</t>
  </si>
  <si>
    <t>old .exe which are not adjusted and are not recompiled for Alder Lake (code does not recognize Alder Lake) would simply automatically regress to AVX2 and the scheduler would not care which CPU to schedule it on. Basically that is what's happening today if you do not enable AVX-512 in the ASUS bios.Net net: you could make it would work.</t>
  </si>
  <si>
    <t>&gt; old .exe which are not adjusted and are not recompiled for Alder Lake (code does&gt; not recognize Alder Lake) would simply automatically regress to AVX2So, like 98% of shipping AVX-512 code, by the time Raptor Lake is introduced?What you're proposing is a lot of work for Microsoft, only to benefit a very small number of applications. I think Intel would rather that people who need those apps simply buy CPU which officially support AVX-512 (or maybe switch off their E-cores and enable AVX-512 in BIOS).</t>
  </si>
  <si>
    <t>‘or maybe switch off their E-cores and enable AVX-512 in BIOS’This from exactly the same person who posted, just a few hours ago, that it’s correct to note that that option can disappear and/or be rendered non-functional.I am reminded of your contradictory posts about ECC where you mocked advocacy for it (‘advocacy’ being merely its mention) and proceeded to claim you ‘wish’ for more ECC support.Once again, it’s helpful to have a grasp of what one actually believes prior to posting. Allocating less effort to posting puerile insults and more toward substance is advised.</t>
  </si>
  <si>
    <t>&gt; This from exactly the same person who posted, just a few hours ago, that it’s&gt; correct to note that that option can disappear and/or be rendered non-functional.You need to learn to distinguish between what Intel has actually stated vs. the facts as we wish them to be. In the previous post you reference, I affirmed your acknowledgement that the capability disappearing would be consistent with what Intel has actually said, to date.In the post above, I was leaving open the possibility that *maybe* Intel is actually "cool" with there being a BIOS option to trade AVX-512 for E-cores. We simply don't know how Intel feels about that, because (to my knowledge) they haven't said.When I clarify the facts as they stand, don't confuse that with my position on the facts as I wish them to be. I can simultaneously acknowledge one reality, which maintaining my own personal preference for a different reality.This is exactly what happened with the ECC situation: I was clarifying Intel's practice, because your post indicated uncertainty about that fact. It was not meant to convey my personal preference, which I later added with a follow-on post.Having to clarify this to an "Oxford Guy" seems a bit surprising, unless you meant like Oxford Mississippi.&gt; you mocked advocacyIt wasn't mocking. It was clarification. And your post seemed more to express befuddlement than expressive of advocacy. It's now clear that your post was a poorly-executed attempt at sarcasm.Once again, it's helpful not to have your ego so wrapped up in your posts that you overreact when someone tries to offer a factual clarification.</t>
  </si>
  <si>
    <t>I now skip to the bottom of your posts If I see more of the same preening and posing, I spare myself the rest of the nonsense.</t>
  </si>
  <si>
    <t>&gt; If I see more of the same preening and posing, I spare myself the rest of the nonsense.Then I suggest you don't read your own posts.I can see that you're highly resistant to reason and logic. Whenever I make a reasoned reply, you always hit back with some kind of vague meta-critique. If that's all you've got, it can be seen as nothing less than a concession.</t>
  </si>
  <si>
    <t>O-o-o-O</t>
  </si>
  <si>
    <t>O-o-o-O - Saturday, November 6, 2021 - link</t>
  </si>
  <si>
    <t>Anyone talking about dumping x64 ISA?I don't see AVX-512 a good solution. Current x64 chips are putting so much complexity in CPU with irrational clock speed that migrating process-node further into Intel4 on would be a nightmare once again.I believe most of the companies with in-house developers expect the end of Xeon-era is quite near, as most of the heavy computational tasks are fully optimized for GPUs and that you don't want coal burning CPUs.Even if it doesn't come in 5 year time-frame, there's a real threat and have to be ahead of time. After all, x86 already extended its life 10+ years when it could have been discontinued. Now it's really a dinosaur. If so, non-server applications would follow the route as well.We want more simple / solid / robust base with scalability. Not an unreliable boost button that sometimes do the trick.</t>
  </si>
  <si>
    <t>I don't see AVX-512 that negatively it is just the same as AVX2 but double the vectors size and a with a richer instruction set. I find it pretty cool to work with especially when you've written some libraries that can take advantage of it. As I wrote before, it looks like Golden cove got AVX-512 right based on what Ian and Andrei uncovered. 0 negative offset (e.g. running at full speed), power consumption not much more than AVX2, and it supports both FP16 and BP16 vectors! I think that's pretty darn good! I can work with that! Now I want my Sapphire rapids with 32 or 48 Golden cove P cores! No not fall 2022 i want it now! lol</t>
  </si>
  <si>
    <t>&gt; When you optimize code today (for pre Alder lake CPUs) to take advantage&gt; of AVX-512 you need to write two paths (at least).Ah, so your solution depends on application software changes, specifically requiring them to do more work. That's not viable for the timeframe of concern. And especially not if its successor is just going to add AVX-512 to the E-cores, within a year or so.&gt; There are many levels of AVX-512 support and effectively you need write customized&gt; code for each specific CPUIDBut you don't expect the capabilities to change as a function of which thread is running, or within a program's lifetime! What you're proposing is very different. You're proposing to change the ABI. That's a big deal!&gt; It is absolutely possible and it will come with time.Or not. ARM's SVE is a much better solution.&gt; I think in the future P and E cores might have more than just AVX-512 that is differentOn Linux, using AMX will require a thread to "enable" it. This is a little like what you're talking about. AMX is a big feature, though, and unlike anything else. I don't expect to start having to enable every new ISA extension I want to use, or query how many hyperthreads actually support - this becomes a mess when you start dealing with different libraries that have these requirements and limitations.Intel's solution isn't great, but it's understandable and it works. And, in spite of it, they still delivered a really nice-performing CPU. I think it's great if technically astute users have/retain the option to trade E-cores for AVX-512 (via BIOS), but I think it's kicking a hornets nest to go down the path of having a CPU with asymmetrical capabilities among its cores.Hopefully, Raptor Lake just adds AVX-512 to the E-cores and we can just let this issue fade into the mists of time, like other missteps Intel &amp; others have made.</t>
  </si>
  <si>
    <t>I too believe AVX-512 exclusion in the E cores it is transitory. next gen E cores may include it and the issue goes away for AVX-512 at least (Raptor Lake?). Still there will be other features that P have but E won't have so the scheduler needs to be adjusted for that. This will continue to evolve with every generation of E and P cores - because they are here to stay.I read somewhere a few months ago but right now i do not remember where (maybe on Anandtech not sure) that the AVX-512 transistor budget is quite small (someone measured it on the die) so not really a big issue in terms of area.AMX is interesting because where AVX-512 are 512 bit vectors, AMX is making that 512x512 bit matrices or tiles as intel calls it. Reading the spec on AMX you have BF16 tiles which is awesome if you're into neural nets. Of course gpus will still perform better with matrix calculations (multiplications) but the benefit with AMX is that you can keep both the general CPU code and the matrix specific code inside the CPU and can mix the code seamlessly and that's gonna be very cool - you cut out the latency between GPU and CPU (and no special GPU API's are needed). but of course you can still use the GPU when needed (sometimes it maybe faster to just do a matrix- matrix add for instance just inside the CPU with the AMX tiles) - more flexibility.Anyway, I do think we will run into a similar issue with AMX as we have the AVX-512 on Alder Lake and therefore again the scheduler needs to become aware of each cores capabilities and each piece of code need to state what type of core they prefer to run on: AVX2, AVX-512, AMX capable core etc (the compliers job). This way the scheduler can do the best job possible with every thread.There will be some teething for a while but i think this is the direction it is going.</t>
  </si>
  <si>
    <t>The difference is that AMX is new. It's also much more specialized, as you point out. But that means that they can place new hoops for code to jump through, in order to use it.It's very hard to put a cat like AVX-512 back in the bag.</t>
  </si>
  <si>
    <t>To be clear, I also want to add that the way code is written today (in my organization) pre Alder Lake code base. Every time we write a code path for AVX512 we need to write a fallback code path incase the CPU is not AVX-512 capable. This is standard (unless you can control the execution H/W 100% - i.e. the servers).Does not mean all code has to be duplicated but the inner loops where the 80%/20% rule (i.e. 20% of the code that consumes 80% of the time, which in my experience often becomes like the 99%/1% rule) comes into play that's where you write two code paths:1 for AVX-512 in case it CPU is capable and2 with just AVX2 in case CPU is not capablemostly this ends up being just as I said the inner most loops, and there are excellent broadly available templates to use for this.Just from a pure comp sci perspective it is quite interesting to vectorize code and see the benefits - pretty cool actually.</t>
  </si>
  <si>
    <t>I'm not even going to say this is a bad idea. The problem is that it's a big change and Intel normally prepares the software developer community for big new ISA extensions a year+ in advance!Again, what you're talking about is an ABI change, which is a big deal. Not only that, but to require code to handle dynamically switching between AVX2 and AVX-512 paths means that it can't use different datastructures for each codepath. It even breaks the task pre-emption model, since there need to be some limitations on where the code needs to have all its 512-bit registers flushed so it can handle switching to the AVX2 codepath (or vice versa).This adds a lot of complexity to the software, and places a greater testing burden on software developers. All for (so far) one CPU. It just seems a bit much, and I'm sure a lot of software companies would just decide not to touch AVX-512 until things settle down.</t>
  </si>
  <si>
    <t>My view on this topic is that Intel made a sound decision disabling AVX512. Some of the comments are framing it as if they made a mistake, because the tech community discovered it was still there, but I don't see any problem. Only, the wording was at fault, this controversial "fused off" statement. And actually, the board makers are at fault, too, enabling a hidden feature and causing more confusion.On the question of whether it's desirable, allowing one core with the instructions and another without, would've been a recipe for disaster---and that, too, for heaven knows what gain. The simplest approach was bringing both cores onto the same footing. Indeed, I think this whole P/E paradigm is worthless, adding complexity for minimal gain.</t>
  </si>
  <si>
    <t>‘Intel made a sound decision disabling AVX512’That’s not what happened.</t>
  </si>
  <si>
    <t>O-o-o-O - Sunday, November 7, 2021 - link</t>
  </si>
  <si>
    <t>Really? Our tech guys tried out Xeon Phi but couldn't make use of it. Years later, Xeon Phi was abruptly discontinued due to lack of demand. GPGPUs are much easier to handle.Yeah, coding cost and risks aside, it's interesting to see complex work of art in the modern CPU. But I'd rather wish for expansion of GPU support (like shared memory and higher band-width).</t>
  </si>
  <si>
    <t>My understanding is that Raptor Lake's change is replacing Golden Cover P cores with Raptor Cove P cores, doubling Gracemont E-Cores per SKU, and using the same Intel 7 process. Granted, it's all leaks at this point, but with Gracemont being reused for Raptor Lake, I don't expect AVX-512 next year either.</t>
  </si>
  <si>
    <t>&gt; Raptor Lake's change is ... doubling Gracemont E-Cores ... using the same Intel 7 process.I was merely speculating that this *might* just be a transient problem. If they're using the same process node for Raptor Lake, which seems very plausible, then it's understandable if they don't want to increase the size or complexity of their E-cores.However, there's some precedent, in the form of Knights Landing, where Intel bolted on dual AVX-512 pipelines + SMT4 to a Silvermont Atom core. And with a more mature Intel 7 node, perhaps the yield will support the additional area needed for just a single pipe + 512-bit registers. And let's not forget how Intel increased the width of Goldmont, yet simply referred to it as Goldmont+.So, maybe Raptor Lake will use Gracemont+ cores that are augmented with AVX-512. We can hope.</t>
  </si>
  <si>
    <t>GURU7OF9</t>
  </si>
  <si>
    <t>GURU7OF9 - Saturday, November 6, 2021 - link</t>
  </si>
  <si>
    <t>The is by far the best review I have read so far.A great comparison I would love to see just out of curiouslty would be to see P core only benchmarks and then e core only benchmarks! We could gain a much better understanding of the capabilities and performance of both .This would bring a little bit of familiarity back to benchmarking .</t>
  </si>
  <si>
    <t>nunya112</t>
  </si>
  <si>
    <t>nunya112 - Saturday, November 6, 2021 - link</t>
  </si>
  <si>
    <t>the only info provided was its on intels new process 7 node. what does that mean? are they using TSMC and at 7nm? or did they finally crack 7nm at Intel?</t>
  </si>
  <si>
    <t>"Intel 7" is the process node formerly known as "10 nm ESF" (Enhanced SuperFin), which is the 4th generation 10 nm process, counting by the revisions they've introduced between the different products based on it. They like to pretend that Cannon Lake didn't happen, but that's why Ice Lake was actually 10 nm+ (2nd gen).They rebranded 10 nm ESF as "Intel 7" for marketing reasons, as explained here:https://www.anandtech.com/show/16823/intel-acceler...</t>
  </si>
  <si>
    <t>Hossein</t>
  </si>
  <si>
    <t>Hossein - Sunday, November 7, 2021 - link</t>
  </si>
  <si>
    <t>It's funny that most reviewers are conveniently silent about the fact that there are quite a 'few' games which are incompatible AL.</t>
  </si>
  <si>
    <t>Kvaern1</t>
  </si>
  <si>
    <t>Kvaern1 - Sunday, November 7, 2021 - link</t>
  </si>
  <si>
    <t>Because there are no games which are 'incompatible'' with ADL.</t>
  </si>
  <si>
    <t>eastcoast_pete - Sunday, November 7, 2021 - link</t>
  </si>
  <si>
    <t>While AL is an interesting CPU (regardless of what one's preference is), I still think the star of AL is the Gracemont core (E cores), and did some very simple-minded, back of a napkin calculations. The top AL has 8 (P cores with multithreading) = 16 + 8 E core threads (no multithreading here) for a total of 24 threads. According to first die shots, one P core requires the same die area as 4 E cores. That leaves me wanting an all-E core CPU with the same die size as the i9 AL, because that could fit 8x4= 32 plus the existing 8 Gracemonts, for a total of 40. And, the old problem of "Atoms can't do AVX and AVX2" is solved - because now they can! Yes, single thread performance would be significantly lower, but any workload that can take advantage of many threads should be at least as fast as on the i9. Anyone here knows if Intel is considering that? It wouldn't be the choice for gaming, but for productivity, it might give both the i9 and, possibly, the 5950x a run for the money.</t>
  </si>
  <si>
    <t>They currently make Atom-branded embedded server CPUs with up to 24 cores. This one launched last year, using Tremont cores:https://ark.intel.com/content/www/us/en/ark/produc...I think you can expect to see a Gracemont-based refresh, possibly with some new product lines expanding into non-embedded markets.</t>
  </si>
  <si>
    <t>eastcoast_pete - Monday, November 8, 2021 - link</t>
  </si>
  <si>
    <t>Yes, those Tremont-based CPUs are intended/sold for 5G cell stations; I hope that Intel doesn't just refresh those with Gracemont, but makes a 32-40 Gracemont core CPU available for workstations and servers. The one thing that might prevent that is fear (Intel's) of cannibalizing their Sapphire Rapid sales. However, if I would be in their shoes, I'd worry more about upcoming AMD and multi-core ARM server chips, and sell all the CPUs they can.</t>
  </si>
  <si>
    <t>Well, it's a start that Intel is already using these cores in *some* kind of server CPU, no? That suggests they already should have some server-grade RAS features built-in. So, it should be a fairly small step to use them in a high core count CPU to counter the Gravitons and Altras. I think they will, since it should be more competitive in terms of perf/W.As for workstations, I think you'll need to find a workstation board with a server CPU socket. I doubt they'll be pushing massive E-core -only CPUs specifically for workstations, since workstation users also tend to care about single-thread performance.</t>
  </si>
  <si>
    <t>anemusek</t>
  </si>
  <si>
    <t>anemusek - Sunday, November 7, 2021 - link</t>
  </si>
  <si>
    <t>Sorry but performance it isn't all +- a few percent in the real world will not restore confidence. Critical flaws, disabling functionality (dx12 in hanswell for example), instabbility instruction features etc.I cannot afford to trust such a company</t>
  </si>
  <si>
    <t>Dolda2000</t>
  </si>
  <si>
    <t>Dolda2000 - Sunday, November 7, 2021 - link</t>
  </si>
  <si>
    <t>I just wanted to add a big Kudos for this article. AnandTech's coverage of the 12900K was by a wide margin the best of any I read or watched, with regards to coverage of the various variables involved, and with the breadth and depth of testing. Thanks for keeping it up!</t>
  </si>
  <si>
    <t>chantzeleong</t>
  </si>
  <si>
    <t>chantzeleong - Monday, November 8, 2021 - link</t>
  </si>
  <si>
    <t>I run Power bi and tensorflow with large dataset. Which Intel CPU do you recommend and why?</t>
  </si>
  <si>
    <t>I don't know about "Power bi", but Tensorflow should run best on GPUs. Which CPU to get then depends on how many GPUs you're going to use. If &gt;= 3, then Threadripper. Otherwise, go for Alder Lake or Ryzen 5000 series.You'll probably find the best advice among user communities for those specific apps.</t>
  </si>
  <si>
    <t>velanapontinha</t>
  </si>
  <si>
    <t>velanapontinha - Monday, November 8, 2021 - link</t>
  </si>
  <si>
    <t>We've seen this before. It is time to short AMD, unfortunately.</t>
  </si>
  <si>
    <t>Well, AMD does have V-Cache and Zen 3+ in the queue. But if you want to short them, be my guest!</t>
  </si>
  <si>
    <t>Sivar</t>
  </si>
  <si>
    <t>Sivar - Monday, November 8, 2021 - link</t>
  </si>
  <si>
    <t>This is an amazingly deep, properly Anandtech review, even ignoring time constraints and the unusual difficulty of this particular launch.I bet Ian and Andrei will be catching up on sleep for weeks.</t>
  </si>
  <si>
    <t>Hi</t>
  </si>
  <si>
    <t>ricebunny - Tuesday, November 9, 2021 - link</t>
  </si>
  <si>
    <t>It’s disappointing that Anandtech continues to use suboptimal compilers for their platforms. Intel’s Compiler classic demonstrated 41% better performance than Clang 12.0.0 in the SPECrate 2017 Floating Point suite.</t>
  </si>
  <si>
    <t>I think it's fair, though. Most workloads people run aren't built with vendor-supplied compilers, they use industry standards of gcc, clang, or msvc. And the point of benchmarks it to give you an idea of what the typical user experience would be.</t>
  </si>
  <si>
    <t>ricebunny - Wednesday, November 10, 2021 - link</t>
  </si>
  <si>
    <t>But are they not compiling the code for the M1 series chips with a vendor supplied compiler?Second, almost all benchmarks in SPECrate 2017 Floating Point are scientific codes, half of which are in Fortran. That’s exactly the target domain of the Intel compiler. I admit, I am out of date with the HPC developments, but back when I was still in the game icc was the most commonly used compiler.</t>
  </si>
  <si>
    <t>mode_13h - Thursday, November 11, 2021 - link</t>
  </si>
  <si>
    <t>&gt; are they not compiling the code for the M1 series chips with a vendor supplied compiler?It's just a slightly newer version of LLVM than what you'd get on Linux.&gt; almost all benchmarks in SPECrate 2017 Floating Point are scientific codes,3 are rendering, animation, and image processing. Some of the others could fall more in the category of engineering than scientific, but whatever.&gt; half of which are in Fortran.Only 3 are pure fortran. Another 4 are some mixture, but we don't know the relative amounts. They could literally link in BLAS or some FFT code for some trivial setup computation, and that would count as including fortran.https://www.spec.org/cpu2017/Docs/index.html#intra...BTW, you conveniently ignored how only one of the SPECrate 2017 int tests is fortran.</t>
  </si>
  <si>
    <t>Oops, I accidentally counted one test that's only SPECspeed.So, in SPECrate 2017 fp:3 are fortran3 are fortran &amp; C/C++7 are only C/C++</t>
  </si>
  <si>
    <t>ricebunny - Thursday, November 11, 2021 - link</t>
  </si>
  <si>
    <t>Yes, I made the same mistake when counting.Without knowing what the Fortran code in the mixed code represents I would not discard it as irrelevant: those tests could very well spend a majority of their time executing Fortran.As for the int tests, the advantage of the Intel compiler was even more pronounced: almost 50% over Clang. IMO this is too significant to ignore.If I ran these tests, I would provide results from multiple compilers. I would also consult with the CPU vendors regarding the recommended compiler settings. Anandtech refuses to compile code with AVX512 support for non Alder Lake Intel chips, whereas Intel’s runs of SPECrate2017 enable that switch?</t>
  </si>
  <si>
    <t>xray9</t>
  </si>
  <si>
    <t>xray9 - Sunday, November 14, 2021 - link</t>
  </si>
  <si>
    <t>&gt; At Intel’s Innovation event last week, we learned that the operating system&gt; will de-emphasise any workload that is not in user focus.I see performance critical for audio applications which need near-real time performance.It's already a pain to find good working drivers that do not allocate CPU core for too long, not to block processes with near-realtime demands.And for performance tuning we use already the Windows option to priotize for background processes, which gives the process scheduler a higher and fix time quantum, to be able to work more efficient on processes and to lower the number of context switches.And now we get this hybrid design where everything becomes out of control and you can only hope and pray, that the process scheduling will not be too bad. I am not amused about that and very skeptical, that this will work out well.</t>
  </si>
  <si>
    <t>mode_13h - Monday, November 15, 2021 - link</t>
  </si>
  <si>
    <t>Do you know, for a fact, that the new scheduling policies override the priority-boost you mentioned? I wouldn't assume so, but I'm not saying they don't.Maybe I'm optimistic, but I think MS is smart enough to know there are realtime services that don't necessarily have focus and wouldn't break that usage model.</t>
  </si>
  <si>
    <t>ZioTom</t>
  </si>
  <si>
    <t>ZioTom - Monday, November 29, 2021 - link</t>
  </si>
  <si>
    <t>Windows 11 scheduler fails to allocate workloads...I noticed that the scheduler parks the cores if the application isn't full screen.I did a test on a 12700k with Handbrake: as long as the program window remains in the foreground, all the Pcore and Ecore are allocated at 100%. If I open a browser and use it while the movie is being compressed, the kernel takes the load off the Pcore and runs the video compression only on the Ecores. Absurd behavior, absolutely useless!</t>
  </si>
  <si>
    <t>alpha754293 - Wednesday, January 12, 2022 - link</t>
  </si>
  <si>
    <t>I have my 12900K for a little less than a month now and here's what I've found from the testing that I've done with the CPU:(Hardware notes/specs: Asus Z690 Prime-P D4 motherboard, 4x Crucial 32 GB DDR4-3200 unbuffered, non-ECC RAM (128 GB total), running CentOS 7.7.1908 with the 5.14.15 kernel)IF your workload CAN be multithreaded and it can run on BOTH the P cores AND the E cores simultaneously, then there is a potential that you can have better performance than the 5950X. BUT if you CAN'T run your application on both the P cores and the E cores at the same time (which a number of distributed parallel applications that rely on MPI), then you WON'T be able to realise the performance advantages that having both said P cores and E cores would give you (based on what the benchmark results show).And if your program, further, cannot use HyperThreading (which some HPC/CAE program will actually lock you out of doing so), then you can be upwards of anywhere between 63-81% SLOWER than the 5950X (because on the 5950X, even with SMT disabled, you can still run the programme on all 16 physical cores, vs. the 8 P cores on the 12900K).Please take note.</t>
  </si>
  <si>
    <t>alceryes</t>
  </si>
  <si>
    <t>alceryes - Wednesday, August 24, 2022 - link</t>
  </si>
  <si>
    <t>Question.Did you use 'affinities' for all the different core tests (P-core only, P+E-core tests)?</t>
  </si>
  <si>
    <t>Gondalf</t>
  </si>
  <si>
    <t>Gondalf - Tuesday, March 29, 2022 - link</t>
  </si>
  <si>
    <t>Beh! in short words Intel have the best 7nm (or 7nm equivalent) desktop cpu, this is pretty evident.Same applies to Mobile parts obviously. AMD approach look like rudimentary and silicon hungry versus Intel big-little silicon.We'll see on finer nodes next year or so. Still i have the idea that Intel will never be anymore behind AMD like in past years.</t>
  </si>
  <si>
    <t>The Intel Core i7-12700K and Core i5-12600K Review: High Performance For the Mid-Range</t>
  </si>
  <si>
    <t>Intel Core i7 12700K</t>
  </si>
  <si>
    <t>eek2121</t>
  </si>
  <si>
    <t>eek2121 - Tuesday, March 29, 2022 - link</t>
  </si>
  <si>
    <t>Keep in mind that Zen 4 is coming later this year and will make Alder Lake 2nd again. The flip/flop continues.From a technology standpoint AMD has the best setup. They can just add chiplets or cores to increase multicore performance.They have 90-95% of the performance for less than half, or in some cases, 1/3rd the power.Stop trolling. It makes you look immature and childish.</t>
  </si>
  <si>
    <t>DannyH246 - Tuesday, March 29, 2022 - link</t>
  </si>
  <si>
    <t>Yup. Completely agree, Intel are finally competitive with what? A 2yr old AMD product, but at triple the power. Yet some of the posters on here are acting like Intel are saviors who have finally returned to save us all from our PC ills. They forget that Intel literally screwed us all for a decade with high prices, feature lock outs, core counts limited to 4, new motherboards required every year, anti competitive behavior, and anti consumer practices. Why anyone would want Intel to return to the dominant position that they used to occupy is beyond me.</t>
  </si>
  <si>
    <t>Khanan</t>
  </si>
  <si>
    <t>Khanan - Tuesday, March 29, 2022 - link</t>
  </si>
  <si>
    <t>Fully agree.</t>
  </si>
  <si>
    <t>lmcd - Tuesday, March 29, 2022 - link</t>
  </si>
  <si>
    <t>Pretty delusional here -- AMD's whole plan with Bulldozer was to create vendor lock-in where you used an AMD GPU to accelerate floating point operations on an AMD CPU. Consumer-friendly to claim 4 cores are really 8? Thuban outperformed Piledriver until its instruction set finally was too limited years later. AMD just wanted a marketing point.Also, how are you playing both narratives at once? Intel both wasn't willing to deliver more than 4 cores and has too high of power consumption in its parts with more than 4 cores? Which is it? Because it quite literally cannot be both.</t>
  </si>
  <si>
    <t>Samus - Wednesday, March 30, 2022 - link</t>
  </si>
  <si>
    <t>OMG people are still going on about the shared FPU BS.It HAD to be that way. The entire modular architecture was built around sharing L2 and FPU's. There was nothing inherently wrong with this approach, except nobody optimized for it because it had never been done, so people like you freaked out. If you wanted your precious FPU's for each integer unit, buy something else...</t>
  </si>
  <si>
    <t>Otritus - Wednesday, March 30, 2022 - link</t>
  </si>
  <si>
    <t>It did NOT have to be that way. AMD intentionally chose to share the fpu and cache creating a cpu that was abysmal in performance and efficiency, and deceptive in marketing. Thuban was a better design, so updating the instruction set would have made a better product than bulldozer.I along with most people chose to buy something else (Sandybridge to Sky Lake). The lack of a competitive offering from AMD created the pseudo monopoly from Intel, and many people rightfully complained about the lack of innovation from Intel.Also there is no optimizing for hardware that isn’t physically present. 4 fpus means 4 cpu cores when doing floating point tasks, which is highly consequential for gaming and web browsing.There is no arguing for AMD’s construction equipment family. It sucked, just like Intel’s monopolistic dominance and Rocket Lake.</t>
  </si>
  <si>
    <t>AshlayW</t>
  </si>
  <si>
    <t>AshlayW - Wednesday, March 30, 2022 - link</t>
  </si>
  <si>
    <t>FYI, most instructions in day to day workloads are integer, not floating point. Your argument that Floating point is "highly consequential" for gaming and web browsing is false.</t>
  </si>
  <si>
    <t>mode_13h - Thursday, March 31, 2022 - link</t>
  </si>
  <si>
    <t>&gt; most instructions in day to day workloads are integer, not floating point.Sure. Compiling code, web browsers, most javascript, typical database queries... agreed.&gt; Your argument that Floating point is "highly consequential" for gamingLOL, wut? Gaming is *so* dominated by floating point that GPUs have long relegated integer arithmetic performance to little more than their fp64 throughput!Geometry, physics, AI, ...all floating point. Even a lot of sound processing has transitioned over to floating-point! I'm struggling to think of much heavy-lifting typical games do that's *not* floating point! I mean, games that are CPU-bound in the first place - not like retro games, where the CPU is basically a non-issue.</t>
  </si>
  <si>
    <t>Dolda2000 - Saturday, April 2, 2022 - link</t>
  </si>
  <si>
    <t>While games certainly do use floating-point to an extent where it matters, as a (small-time) gamedev myself, I'd certainly argue that games are primarily integer-dominated. The parts that don't run on the GPU are more concerned with managing discrete states, calculating branch conditions, managing GPU memory resources, allocating and initializing objects, just managing general data structures, and so on and so forth.Again, I'm not denying that there are parts of games that are more FP-heavy, but looking at my own decompiled code, even in things like collision checking and whatnot, even in the FP-heavy leaf functions, the FP instructions are intermingled with a comparable amount of integer instructions just for, you know, load/store of FP data, address generation, array indexing, looping, &amp;c. And the more you zoom out of those "math-heavy" leaf functions, the lesser the FP mix. FP performance definitely matters, but it's hardly all that matters, and I'd be highly surprised if the integer side isn't the critical path most of the time.</t>
  </si>
  <si>
    <t>mode_13h - Sunday, April 3, 2022 - link</t>
  </si>
  <si>
    <t>&gt; looking at my own decompiled codeThis is a bad way to judge performance. You should use profiling tools like VTune to know how much runtime is spent in the FP-heavy code, because that's what counts.&gt; I'd be highly surprised if the integer side isn't the critical path most of the time.I'm sure it depends a lot on the type of game and the game engine being used.</t>
  </si>
  <si>
    <t>Dolda2000 - Sunday, April 3, 2022 - link</t>
  </si>
  <si>
    <t>Well, certainly, running objdump was just easier in order to type up a comment, but looking at a Linux perf recording of a typical run certainly also doesn't reveal a single FP-heavy function at the top of the heatmap.</t>
  </si>
  <si>
    <t>mode_13h - Monday, April 4, 2022 - link</t>
  </si>
  <si>
    <t>&gt; looking at a Linux perf recording of a typical runYou mean operf?When profiling optimized code with any tool, you obviously want to keep in mind that inlining can cause some functions either to vanish or seem to have a lot less footprint than they actually do.</t>
  </si>
  <si>
    <t>Spunjji - Friday, April 1, 2022 - link</t>
  </si>
  <si>
    <t>"Thuban was a better design, so updating the instruction set would have made a better product than bulldozer."False. Thuban hit a hard clock limit and it was never very competitive with Core.If you're going to blame AMD for Intel's abuse of their dominant position because AMD didn't compete, you kinda have to blame Intel for staving AMD of cash when they had better designs, leading to the abd decisions that resulted in Bulldozer...</t>
  </si>
  <si>
    <t>Qasar - Friday, April 1, 2022 - link</t>
  </si>
  <si>
    <t>i have seen comments from some that if intel didnt stagnate the market, and stick the mainstream with 4 cores, for all those years before zen was released, it would of put amd out of business.</t>
  </si>
  <si>
    <t>eek2121 - Saturday, April 2, 2022 - link</t>
  </si>
  <si>
    <t>You have 'seen' correctly. If Intel had kept innovating, AMD would not exist right now. They didn't, so AMD not only exists, but is stealing their breakfast and lunch money. Intel can only keep losing until they address the biggest elephant in the room: efficiency. Using 241W to beat a CPU that consumes half the power isn't efficient.</t>
  </si>
  <si>
    <t>Qasar - Saturday, April 2, 2022 - link</t>
  </si>
  <si>
    <t>eek2121, sure we " could " say that now, but in the end, NO one knows 100% for sure. i have seen some very heated debates on this as well. one person even said, intel did this, just so it wouldnt put amd out of business. yea right, since when has intel ever done anything for the benefit of others.</t>
  </si>
  <si>
    <t>Khanan - Thursday, April 7, 2022 - link</t>
  </si>
  <si>
    <t>Eh nonsense. AMD kept itself alive by pushing console APUs and even if Intel would’ve stayed ahead they could’ve made money with CPUs on desktop anyway.</t>
  </si>
  <si>
    <t>mode_13h - Saturday, April 2, 2022 - link</t>
  </si>
  <si>
    <t>&gt; if intel didnt stagnate the market, and stick the mainstream with 4 cores,&gt; for all those years before zen was released, it would of put amd out of business.I really wanted the FTC to break up Intel, forcing it to spin out its fabs. The FTC has done things like this, in the past, but not recently. Judging by how competitive the CPU market became when TSMC caught up with Intel, I think the whole industry would've benefited.</t>
  </si>
  <si>
    <t>Mike Bruzzone</t>
  </si>
  <si>
    <t>Mike Bruzzone - Tuesday, April 5, 2022 - link</t>
  </si>
  <si>
    <t>@mode_13thIf Intel were to spin out or off fabs they're different approaches, the fabs (as some financial analysts illogically proposed as financial analysis, more like shills for some institutional investment think seller houses like vultures) Intel would collapse under the weight of its own cost structure built around those fabs, a 30 year monopoly cost structure is difficult to fuel when chopped off from its multiple heads think Hydra. Removing the kilns from design production would devastate the design and manufacturing side simultaneously in relation to the on waiting competitors. The cause is Intel structural elephantiasis, having to sustain the costs of historically a monopoly structure before fully cost optimizing, pulling out the unnecessary costs, tied to that x2 to x3 processor production volume over annual computer 'real time demanded volume' to pay for Moore's Law. AND now 2.5 full node cycles across so said 5 nodes (its really 2.5) in 4 years its going to be interesting to watch from an enterprise cost : price / margin perspective.Spinning out the fabs would be too great for Intel as an enterprise, less fabrication, and the Intel house of cards, the current structure on its maintenance cost weight, would collapse. The place would really have to be gutted, the variable cost of operations meaning people especially on the operations management side would have to be well cost back.I'm for IFS and for Intel foundry on every attempt. Attempting to cost optimize overall enterprise structure reconfiguring for 'real time demand. Producing for real time demand verse producing for x2 to x3 MPU supply over computer demand meant by Intel to pay for Rocks CapEx doubling law while simultaneously holding channels financially tied up with Intel processor surplus production 'weight'.Spinning out presumes sale. Spinning off does not necessarily presume sale of the fabs. One spin off option it to federate the various fabs, placing each on its own balance sheet and enabling more autonomy over what type of products each decides to produce which of course is what they're good at technically, economically and in terms of profitably. Under this federated model, none would walk away from Intel Conglomerate (think ARM Holdings) model on existing processor volume none would walk away from that volume at least for the near term.Under a federated model and decision making is already that way currently, more or less, every fab now operates on it own balance sheet opening to up every manufacturing division, and where Intel already has design divisions, to its own R&amp;D and innovation and the capital markets. Where every fab operates under a federated model but still combines financially with the parent entity, Intel Conglomerate, think ITT, to chose what customer, Intel or others the fab works, what the fab will produce which again is what they're good at technically, economically and financially.This federated 'conglomerate' model makes greater sense as IFS itself under the current whole enterprise structure becomes successful. It's an option as the dynamics of monolithic processor volumes morph into systems in package.mb</t>
  </si>
  <si>
    <t>mode_13h - Tuesday, April 5, 2022 - link</t>
  </si>
  <si>
    <t>&gt; Intel would collapse under the weight of its own cost structure built around those fabsIt wouldn't have to be overnight, and obviously they'd have to rationalize some aspects of the business. However, it seems like the right thing to do, especially if there are activities they couldn't undertake without manufacturing in-house. That just screams either "inefficiency" or, more likely, "unfair advantage".The one thing I don't accept is that "it has to be this way, because it always was". That's almost never a good reason not to change something.</t>
  </si>
  <si>
    <t>"That just screams either "inefficiency" or, more likely, "unfair advantage".I agree, both, there are many inefficiencies in enterprise and industry relations, and governance and oversight."Always was", the inefficiency is being addressed for a very long time! It's just the way things have worked out over 24 years to resolve Intel inefficiencies that are not effective under democratic capitalism caught in associate network conundrums. mb.</t>
  </si>
  <si>
    <t>"Because it quite literally cannot be both."It literally can given that Intel only started adding more than 4 cores after Ryzen launched and then, subsequently, had to blow their power requirements out just to keep up... and you're reaching all the way back to 'dozer - a CPU designed long after AMD had relinquished leadership - to try to bat back the valid accusation that Intel have always abused their leadership position to rinse consumers.</t>
  </si>
  <si>
    <t>ballsystemlord - Saturday, April 2, 2022 - link</t>
  </si>
  <si>
    <t>And CUDA isn't vendor lock-in?GPU compute is a great idea -- and that's not just my opinion. AMD failed to deliver in a big way when it came to getting CPU/ GPU sharing compute capabilities off of the ground. They're still working on it (CDNA...). But it's unlikely at this point to be available to us -- which is what I dislike.</t>
  </si>
  <si>
    <t>&gt; AMD failed to deliver in a big way when it came to getting&gt; CPU/ GPU sharing compute capabilities off of the ground.Yeah, HSA really fizzled and even the original APU &amp; fusion concept as some kind of synergistic processing unit went sideways.Then, AMD got distracted by AI and became consumed by chasing Nvidia in that market and HPC. The consumer platform has been largely neglected by them, since.</t>
  </si>
  <si>
    <t>Khanan - Friday, April 8, 2022 - link</t>
  </si>
  <si>
    <t>Nonsense. Fusion culminated into APUs and is one of the biggest successes of AMD ever, please talk and comment less, you’re a huge wannabe.</t>
  </si>
  <si>
    <t>mode_13h - Monday, April 11, 2022 - link</t>
  </si>
  <si>
    <t>&gt; Fusion culminated into APUs and is one of the biggest successes of AMD ever,What I mean is that "Fusion" turned out to be a marketing thing. The idea of using iGPUs as a compute accelerator didn't really go anywhere.AMD jumped from backing OpenCL to HSA, thinking that would spur industry adoption, but it fizzled even worse than OpenCL (which has continued plodding along, in spite of loss of interest/support).Microsoft is even discontinuing C++ AMP.&gt; please talk and comment less, you’re a huge wannabe.Please troll less. News comments were fine without you. I have yet to see you add anything of value. Mostly, you just seem to antagonize people, which is the very definition of trolling.</t>
  </si>
  <si>
    <t>&gt; OpenCL (which has continued plodding along, in spite of loss of interest/support).I meant AMD's loss of interest/support. Heck, even Nvidia has gotten on board with 3.0!</t>
  </si>
  <si>
    <t>Kangal - Tuesday, March 29, 2022 - link</t>
  </si>
  <si>
    <t>It's hard not to agree.These Intel 12th-gen products are a 2022 product and should be compared with a 2022 alternative. Besides they're somewhat of a paper launch, anyway. AMD has a lot of headroom to turbo boost solo core, add more cores, increase thermal headroom, add faster memory..... without having to do major overhaul on Zen3 architecture. They have somewhat rested on their laurels with Zen3, but I suspect that Zen4 is going to be a very distinct uplift. The way the companies stack is:2017 Zen1 vs Intel 7th-gen2018 Zen+ vs Intel 8th-gen2019 Zen2 vs Intel 9th-gen2020 Zen3 vs Intel 10th-gen2021 Zen3. vs Intel 11th-gen2022 Zen4 vs Intel 12th-genPS: both AMD Zen2 and Intel 10th-gen are significantly slower in single-core, multi-thread, and use much more energy than Apple M1 chips. Things look a bit more even with Zen3 and Intel 11th-gen. But the Apple M2 chips will likely "humiliate" the likes of Intel 12th-gen and AMD Zen4. But then again this is comparing Apple's to Windows, so a moot point.</t>
  </si>
  <si>
    <t>theMillen - Wednesday, March 30, 2022 - link</t>
  </si>
  <si>
    <t>Except, 12th-gen launched in 2021. And 13th-gen will launch in 2022... soooo</t>
  </si>
  <si>
    <t>kwohlt - Wednesday, March 30, 2022 - link</t>
  </si>
  <si>
    <t>Just not how it works. I would understand if AMD and Intel were releasing CPUs in the same month, but Zen 4 H2 2022, and Alder Lake is Q4 2021... Besides, Raptor Lake and Zen 4 will be launching within weeks of each other. That's the competition. It was AMD's choice not to release a new architecture in 2021.</t>
  </si>
  <si>
    <t>@kwohit "It was AMD's choice not to release a new architecture in 2021." Gets down to production economic efficiency. Acceleration can be devastating when AMD channels, as Intel channels have demonstrated, still have tons of prior generations of product, 'accumulated capital values' to sell off and required to finance new procurements. Matisse was a surplus run that finally sold off on the last half of 2021. Leaves Vermeer and Cezanne to move out where Rembrandt is the mainstay throughout 2022 where AMD will finally make a mobile statement before entering 11.1.22 launch that is Zen 4 peak production so there should be a lot of availability. OEMS are supplied q3. AMD production structure this year is a two-tower suspension bridge with unilateral arch from tower abutment 1 to tower abutment 2. The deck is Rembrandt, Tower 1 is V5x refresh + TR5K required to pull up gross margin q2ish (a price support) Tower 2 is Rafael. Arch is Epyc and commercial GPU accelerators. Generally, AMD sales manages its production tails, run end slack, much better than Intel and Matisse was an anomaly but well timed in terms of AMD holding channels financially. New channel allocation is based on sales out so as any one channel seller sells off, OEM or otherwise, that earns reallocation access. mb</t>
  </si>
  <si>
    <t>&gt; Gets down to production economic efficiency.Not only that, but it actually takes time to design new chips. I think AMD simply didn't have an option to release Zen4 in 2021. Given all the demands on their engineering resources, it would've been too much. And even though their financials are healthy, it takes time to ramp up capacity (even if the job market is more conducive than it has been)!&gt; AMD production structure this year is a two-tower suspension bridge&gt; with unilateral arch from tower abutment 1 to tower abutment 2.&gt; The deck is Rembrandt, Tower 1 is V5x refresh + TR5K&gt; required to pull up gross margin q2ish (a price support) Tower 2 is Rafael.&gt; Arch is Epyc and commercial GPU accelerators.Beautiful analogy!</t>
  </si>
  <si>
    <t>@mode_13th, thank you. An SA comments entering 2022 it's there somewhere in comment string. So tune in to Seeking Alpha.Lots of knowledgeable individuals participating in academy on SA on AMD, Intel Nvidia topics I cover and Dhierin Bechai on Boeing, incredible! I did the marginal cost analysis of Boeing per unit of production as a compliment in DB comment string must have been 24 months ago our conferring on the topic here's his latest.https://seekingalpha.com/article/4499583-boeing-to...mb</t>
  </si>
  <si>
    <t>mode_13h - Wednesday, April 6, 2022 - link</t>
  </si>
  <si>
    <t>&gt; So tune in to Seeking Alpha.Sorry, mate. I get that's your jam, and I'm happy that you've found your calling. My core competencies and interests lie elsewhere.I do love how you geek out on data analysis. I can get that way, when I'm analyzing a problem that's directly meaningful to me, in my work.</t>
  </si>
  <si>
    <t>Mike Bruzzone - Thursday, April 7, 2022 - link</t>
  </si>
  <si>
    <t>"analyzing a problem that's directly meaningful to me, in my work." Sure.We are all engineers when resolving technical challenges; creation, innovation and improvement over the learning curve of difficult solutions even if those solutions were difficult because the tools were nil, nascent or required invention themselves. "Geek out on data analysis", everyone likes a puzzle? Dependent how fast the puzzle gives up its secrets?Engineering as a cross profession, cross practice challenge, the various sciences, everyone can and gets to be an engineer in their "meaningful work"On Seeking Alpha, their can be banter but look for the engineer and technician authors / analysts.mb</t>
  </si>
  <si>
    <t>goatfajitas</t>
  </si>
  <si>
    <t>goatfajitas - Wednesday, March 30, 2022 - link</t>
  </si>
  <si>
    <t>I like AMD, a very happy 5600x owner myself... But Zen 4 isnt out. Intel 12th gen is available for purchase right now today.- Later this year when Zen 4 is released it will bench against Intel 12th gen unless Intel 13th gen is out at that time. - just the way it is.</t>
  </si>
  <si>
    <t>Pneumothorax</t>
  </si>
  <si>
    <t>Pneumothorax - Friday, April 1, 2022 - link</t>
  </si>
  <si>
    <t>I have a 5900x/5800x machines at home so I'm definitely no Intel guy, but AMD's Vermeer launch was much more "paper" than Intel's. Intel has been doing a superb job of getting/keeping alder lake in stock after launch while the whole 5XXX stack was very hard to get for over a year. I hate how everyone is so dependent on TSMC for everything.</t>
  </si>
  <si>
    <t>@Pneumothorax" I hate how everyone is so dependent on TSMC for everything"There r leading node customer oligarchies, quasi monopolies operating with(in) TSM too, but that presents a risky topic and I have my hands full with Intel. mb</t>
  </si>
  <si>
    <t>Mike Bruzzone - Friday, April 1, 2022 - link</t>
  </si>
  <si>
    <t>On Intel monopolization -All are aware how AMD got back into the market in 2017 midway through the period of time Intel was stuck (sabotaged) at 14/12 nm for six years; October 2014 through summer 2021, and yes, every next gen minor incremental quad frequency improvement and the premium, economic is the term, priced Extreme quad hexa octa multicores and their Xeon E5 commercial components.I will not address how Intel was sabotaged in this monopoly note.Intel's techniques of monopolization are not well understood, the reason why.First to monopolize the channel financially on production volume in a first in first out procurement system in relation inventory holdings. Where once channel's ability to procure financially reaches its maximum capital threshold, others become locked out or second in line. Not to say through this period of time AMD did not suffer some second-class products.The way Intel monopolized channels is very simple associated surplus production volume. Fill the channel with surplus production and few others fit. AMD from time to time and since 2017 beats this technique, not on supply, but on product good enough to pull through organically. Note while Intel product can pull through organically on nature demanders, the vast majority of Intel product is pushed onto end buyers by channels relying on financial field effects that drag product down channels like a baton in a relay race; think magnetics, associated primarily with the now defunct Intel Inside rebated fee 'attractor' that is not 'cooperative advertising' cost to the processor as INTC 10K falsely certified for 28 years. Intel Inside is processor ales contact related payments to end sales outlets; OEM direct, PC pub direct, Web direct, Broadcast direct (Shopping Channel), retail direct for their end sales out reports back to Intel. End sellers were paid $8.32 per processor in box or chassis, for 28 years, across 4,623,837,562 processors.Channel's total take from Intel = $41,567,500,000. However that sum represents only half of channel's total Intel Inside take. Intel inside is a two part tied value charge.Intel PC OEMs contractually (1993 until 2008) were required to match Intel's $8.32 payment per processor for end sales out of distribution chain reporting to Intel. After 2008 Intel stockholders picked up the cost of both charges; $16.64 in total. How this worked is that Intel would take the OEMs' half at the processor sale and place that half of the charge, debit it into any one specific OEMs 'rebated fee' account pool. At the end sale, Intel would pay the inventory out reporter not only the OEMs contribution for any specific brand manufacturer's system sale but Intel would match that sum out of Intel's own funds paid by stockholders. In this circular system of payments the OEMs regulating triggering charge is pushed down the distribution sales chain puling any one processor or processor in system like a magnetic 'baton' in a relay race passed from one whole sale operator to another broker/reseller all the way to the end seller. And then Intel would pay that end seller both the regulating OEM trigger crediting out of any OEMs 'rebated fee' pool of debit accruals and than Intel would also match that contribution out of Intel's pocket. How many OEMs participated in this closed loop structure, seven to eleven that's it. Seven to eleven Intel primary dealers who purchase every single processor Intel produces (other than tray sales) to monopolize the total annual fund of Intel Inside payments from Intel, That act effectively ties OEMs financially to end sales outs.OEMs are also Intel's primary processor resellers. They broker off to secondary integration channels what they can't immediately sell in a computer in real time with a twist. The twist is they do not pass their Intel Inside credits to the secondary CPU customer in a broker resale. This artificially weights any 1st tier OEMs pool gluing them financially 'tied' to end sales outlets (PC Week, PC MAG, PCW, Computer Shopper, Shopping Channel, Newegg, Frys, Best Buy, MicroCenter etc) Ar tied to any OEMs Intel Inside 'rebated fee pools procuring majority of all Intel's processor production volume in any period.On the weight of the OEM originating rebated fee pools, Intel Inside attractor driving processors down channels like a magnet becomes self perpetuating so long as Intel processor volumes increase every cycle, think every next quarter. FTC Docket 9341 in 2010 eliminated the roll over effect to one year, or one generation of product, because Intel Inside funds earned on last Intel gen were being relied as an OEM spring board to launch every next Intel generation of processors from Intel Inside debit accruals earned and banked into 'weighted pools' from the prior generation of processor procurements.Now who really pays that total of $16.64 in channel cartel administrative costs for every Intel Inside branded processor in box or computer? This channel (exclusive dealing) 'toll way' charge is passed to the end buyer who pays that cost of Intel Inside in the processor and/or computer purchase offsetting the cost of the OEM triggering (or regulating) charge and the cost of the Intel matching 'kick back' charge; rebated fee, brand fee reward, 'tied charge back registered metering' cost of channel cartel administration of Intel inventory sales out reports to Intel.Think administrative fee, the cost of metering sales and reporting the result to Intel is how inventory is tracked in the channel all the way back to the factory' flow metering, registered metering.Now here's the second twist, why Intel produces volumes of product in excess of real time demand? Intel does this to sustain the funding of Moore's doubling of transistor axiom every 18 to 24 months pursuant Rocks axiom that notes a doubling of cost every next lithography node. So how does Intel generate a doubling of CapEx requirement every two years. Intel sells x2 to x3 the processor volumes required over real time end market computer demand, surplus production, in anyone lithography cycle is relied to raise the continuous CapEx requirement. And Intel offs every processor produced, x2 to x3 the volume over real time PC demand, sold through seven to eleven OEMs you know who they are, every cycle, who then resell what they do not need as overage (reducing their original procurement cost) to others not to get stuck with any rotting tomato's.Now recall the first twist, Intel Inside debits to be credited into future time are attached to everyone of those processors originally purchased by seven to eleven Intel primary Computer OEMs who are also in the business of Intel microprocessor broker dealer. First tier OEM dealers do not pass the Intel Inside debit for payment, store redemption coupon is a way to think about it, on their broker resale. Seven to eleven Intel primary dealers hold 100% of the originating Intel Inside values and this ties them to end sales outlets. End Sales outlets, ZD, IDG, VNU, Big Retail all know exactly which Intel OEMs maintain the largest pools of Intel Inside debits which they want to have credited to them is why DELL wins a disproportionate number of PC magazine and other media PC sales preview outlet Editor's Choice Awards.No end seller left Intel Inside on the table. Intel Inside paid sales, for registering metering 'brand fee reward payments' sold through first, as sellers competed to clear anyone Intel primary Computer OEMs waiting pools of credits, all other processors sold through last.FTC Docket 9341 secures Intel discontinuation of Intel Inside entering 2019, in violation of Docket 9341 consent order. The result is achieved verse Intel legal stubbornness selling Intel on the cost optimization benefit of getting rid of Intel Inside all those fund drop to the bottom line.Intel Inside no longer presents an Intel unnecessary avoidable cost to end buyers.Intel is currently being monitored for reconfiguring from producing for supply to producing for real time demand, that if IFS is to be successful, Intel must achieve. It is not known how Intel will pay for Rock's doubling of costs every node sans the previous surplus production technique, however, cost optimization and continuing to close financial leaks and eliminating waste is key. Intel has demonstrated a move to demand based production at Tiger Octa mobile, Alder Lake and Ice Lake.Currently there is a $19,805,500,000 offer on the table for Intel Board approval pursuant Intel Inside consumer discriminatory price fix recovery and I expect Board approval before end of year.Proof of purchase will be for purchases from 2008 through 2018, sales receipt, property tag, proof of OS license.Mike Bruzzone, Camp Marketing</t>
  </si>
  <si>
    <t>Not being a financial guy, I'm just a bit lost here. Please clarify. I will try to explain what I don't understand.Intel gives a rebate for using their CPUs in designs, but only if the OEMs sell them? Then the retailers also get a rebate on the sale of the product?Intel doubles production of CPUs every year. How do they get rid of them all? If that was working, why did they switch to demand based production for Ice and Alder Lake?Thanks!</t>
  </si>
  <si>
    <t>Qasar - Sunday, April 3, 2022 - link</t>
  </si>
  <si>
    <t>ballsystemlord, wow, you actually read all of that ? i started to, but the more i read, the more it sounded like it was all just made up babble. i have asked him to post sources for his " info " but never does, just posts a link to his OWN site, which, also has NO links to sources. some of his posts, sound like he was drunk when he typed them.</t>
  </si>
  <si>
    <t>I'm not really sure what to make of it. I treat it mostly as noise, unless/until someone who seems to know their stuff can either challenge or vouch for it.My biggest concern is that these posts are really just a sophisticated form of stock price manipulation, but that's not a claim I'm ready to make. I feels pretty unpleasant when the news comments are used to further someone's agenda, so I hope that's not what this is about.</t>
  </si>
  <si>
    <t>considering what his posts contain most of the time, and the fact the only link he posts, is to his own page, to me, thats exactly what it is, nothing more. he is trying to promote himself, and how he puts " Mike Bruzzone, Camp Marketing " at the end, kind of proves that.which is why most of the time, i just skip over his posts. its just spam and bs.</t>
  </si>
  <si>
    <t>Mike Bruzzone - Sunday, April 3, 2022 - link</t>
  </si>
  <si>
    <t>@mode_13th Think of it as industry and business news most media won't touch for fear of retaliation. Over 30 years denials of access to Intel, to Intel processors, industry boycott, individual blacklist, Intel and agents targeting competitors to destroy economically.Since 1991 there are only three x86 original survivors; me, AMD and Nvidia. I make no money from this task cultivating awareness and understating of primarily the open commerce issues. Nor am I a fan of many Intel invented realities.I am not paid in my auditor monitor role. The assignment only pays when Intel Inside price fix is recovered on my USDOJ contract that pays a percentage of the Intel Inside federal procurement price fix over charge only. Why I represent 27 States as well, and could collect bounties from States on their Intel Inside citizen specific recoveries, I have waived States bounty on our constituent pact to successfully recover Intel Inside for return to all end buyers. A cartel sales administration cost for registered metering reports to Intel. Think of it as a clandestine tax, illegally robbed at Sherman Act 15 USC 1 by an Intel contracted combine at15 USC 2 intent on conduct to monopolize, Intel false certifications and sales contracts specific Intel Inside requirement prove the case. Then at 18 USC 1962c which is the State AG claim routing processors sold in box and integrated into computers across State lines for what is essentially a clandestine consumer toll way charge. In this example it's called a route fee charge. That charge is again the cost of metering Intel processor sales flow paid by the end buyer in Intel processor price. In the 18 USC 1962c example for exclusive dealing that crosses state lines. Mail fraud is a related example when relied to ship OEM direct PC purchases to the buyer and that OEM cashes in on the Intel Inside route charge cost to the end buyer paid by Intel. mb</t>
  </si>
  <si>
    <t>@Qasar, I've mentioned I am the source. I am the data scientist, the production economist on raw data, the industrial management scientist, general systems technician just like any other analyst who assesses raw data to determine a greater result. I do all my own data collection for the most part it's primary research. I have no secondary source to point too, unless for example the data is from annual or quarterly 10K/Q. My work is mostly from raw data. I am the source of that data's interpretation. I've mentioned much of the data is eBay seller data; unduplicated offers, which is what AMD, Intel and Nvidia rely in house to do the exact same job I do but in my case for the Federal Trade Commission; production economics and supply chain management. But with a twist, that is posting the data and my analysis publicly for government transparency specific FTC v Intel 15 USC 5 Docket 9341. I am a federal attorney enlisted, in an academic role I recommend to no one, Docket 9341 consent order auditor monitor; AMD, Intel, Nvidia, VIA and also includes Arm in relation x86 specifically. mb</t>
  </si>
  <si>
    <t>" @Qasar, I've mentioned I am the source " ahh, so in other words, you pull these number and info out of your butt, and it is completely made up. got it. with out legitimate sources, and links to those sources, all of your posts are just fluff, and BS... good thing i skip over most of your posts then.</t>
  </si>
  <si>
    <t>@Qasar, maybe I should put u to work on this as virtual resource to "see this is not fluff", how much time do u have [?], see my SA comment and blog post string and let me know what u r interested in, totally a citizen assignment of course. mb</t>
  </si>
  <si>
    <t>Qasar - Wednesday, April 6, 2022 - link</t>
  </si>
  <si>
    <t>sorry mike, but your posts are fluff, once you post sources to where you get your info from, then they might not be. but till then, they look like they are made up with random info, and posting your own site as a source, is not a source.</t>
  </si>
  <si>
    <t>Mike Bruzzone - Wednesday, April 6, 2022 - link</t>
  </si>
  <si>
    <t>Quasar, fluff? then is Jon Peddie Research a source, Mercury Research, IDC, Gartner, Canalysis none can show their data or work. I'm the only one who shows my data and proof of work.My data is from ebay, seller offers, I do the same job people ldo inside AMD, Intel and Nvidia keeping track of channel supply volume that can be directly applied to micro production economic assessment and is used by AMD, Intel, Nvidia primarily for channel sales management.If my site is not a source then, from your perspective, neither is JPR, Mercury, IDC, Gartner, Canalysis, Micro Design Resources, published of Microprocessor Report, not a source?Sorry to joust with you. Please define source?Regards, mb</t>
  </si>
  <si>
    <t>mykebrazone,"then is Jon Peddie Research a source, Mercury Research, IDC, Gartner, Canalysis none can show their data or work. I'm the only one who shows my data and proof of work.My data is from ebay, seller offers, I do the same job people ldo inside AMD, Intel and Nvidia keeping track of channel supply volume that can be directly applied to micro production economic assessment and is used by AMD, Intel, Nvidia primarily for channel sales management. "then post a link to those sources, so any one else can click the link and see that data for them self."I'm the only one who shows my data and proof of work. " um no you dont, at least not on here, and with out sources that show that same data, that we can also compare to, for all we know, you are making it up."If my site is not a source then " no its not, why ? because, as i said above, you have no link to the original info that you are compiling your " info " from. sure you say you are getting if from Jon Peddie Research a source, Mercury Research, IDC, etc, but with out links to the SAME info, you could be making it up."from your perspective, neither is JPR, Mercury, IDC, Gartner, Canalysis, Micro Design Resources, published of Microprocessor Report, not a source? " they are sources, but YOU dont link to those sources here, OR on your site, so again, it looks like you are making it all up,. aka flufflook, sorry if i insulted you and your are hurt, but the bottom line is this, so far, your posts come across as made up fluff, ONLY because you dont also include links to that SAME data, so others can compare, or come to the same conclusions. you include numbers, and other data, that also can't be confirmed or verified, that is the point i am trying to make, just like a reporter reporting on the news, if the reporter cant confirm or verify if the info is correct, and still goes on air, and reports it, and it is wrong, how would that reporter look ?" Sorry to joust with you. Please define source? " if you dont know what " post a link for your sources is, then i cant help you, and you should find another line of work.</t>
  </si>
  <si>
    <t>@Qusar, the supply wave forms I post on SA, from ebay channel offers, highly checked to remove duplication, is the data.That data provides a foundation for micro production analytics, total revenue total cost modeling which backs out cost from revenue to get to marginal and hard cost. The data is also good for device yield, frequency and power plots.The primary tool I rely was promoted by Intel parallel Xeon Tanner, I joke it came loaded, who trained the financial analyst community how to use that tool 1996 through 2001 which on Intel input from a transmission system called supply signal cipher, could be relied to calculate Intel revenue and margin up to eight quarters into future time. The transmission system was finally shut down through Docket 9341 remedial press on its SEC violation in 2016, And eBay data began to replace it is early as 2012. This industrial management tool for channel supply management and production economic assessment is now primarily based on eBay offer data.The tool in the industry analyst community was first administered by Jim McGregor of Trias when he was at Microprocessor Report. Kevin Krewell may also have attempted use of the tool set which are date base and spreadsheets formulas.I inherited the base MDR 1996 to 2000 data directly obtained from Intel, given to me by Linley Gwennap, when MDR decided too no longer to do this specific Total Revenue Total Cost analysis on the SEC violation back in the late 1990s. I have added to that Intel/MDR originating data 22 years of data, and recently just released some to a You Tube CS / quasi economist goes under the name of TechLens to see if he would do anything productive with it.Like I said go to Seeking Alpha, see the data in (supply) wave forms, and if something strikes you as interesting let me know and I'll offer you an assignment where you can hold some of the data.mb</t>
  </si>
  <si>
    <t>Qasar - Saturday, April 9, 2022 - link</t>
  </si>
  <si>
    <t>what ever mykebrazone, all you posted was blah blah blah blah blah, lots of text that looks more like you typed it out to just confuse people, that comes across as you are dunk. and, SURPRISE NO direct links to your sources, data OR info where you came up with this BS. not going to your webpage, so you can get more page hits any more, the times i have, there have been no links to your sources, as usual, again just more fluff and what looks and sounds like made up crap, no thanks</t>
  </si>
  <si>
    <t>@ballsystemlordParticipating in Intel Inside is an Intel primary OEM contractual requirement.Intel Inside was discontinued entering 2019. I am the original relator witness source of Intel Inside relied as price fix including to Federal Trade Commission, the California and New York Departments of Justice from 1991 through 1998 employed by Cyrix, ARM, NexGen, AMD and IDT Centaur.In 1997 Intel hired me to consult on my in-field antitrust observations across North America and that consultancy went poorly, I was thrown under the bus lead by Dr. Andy Grove, his corporate detectives and legal fixers a curse I still am in court over today. There is not an Intel CEO I have not confronted as a federal and states witness. I was enlisted by FTC attorneys in May 1998 and continue today as FTC v intel Docket 9341 consent order monitor. I am contracted by USDOJ to recover Intel Inside price fix for the federal government and retained by Congress "for the people" to do same at Constitution 9th amendment. In this capacity I'm the expert for 82 plaintiff actions.Charlie Demerjian from Semi Accurate has said an Intel Inside like system of 'brand fee rewards' which is my term, still exists associated with the Evo mobile marketing program and I am unsure on discontinuation of the overall Intel Inside program entering 2019.Q; "Intel gives a rebate for using their CPUs in designs, but only if the OEMs sell them? Then the retailers also get a rebate on the sale of the product?"A; All processors leaving Intel are charged with the Intel Inside cost of this brand fee reward monopolized by first tier OEMs.. All Intel Inside payments end up at the end buyer sales outlet whether that is an OEM selling direct through a PC media site, in which case the OEM pockets its own Intel Inside 'rebated fee accruals plus the Intel match makes the OEM some extra cash. And if not an OEM direct sale, through the reseller channel, the OEM regulating one half and the Intel matching one half of this two value tie cost : charge are both paid by Intel to the end seller. First half from OEM's existing pool of rebate debits from Intel processor purchases that debit to OEM accrual averages around 4.6% of the processor purchase price from intel; passed on to the end buyer in CPU and CPU in PC cost to administer sale out inventory reporting to Intel. Where thereafter Intel issues a credit from the OEM accrual to issue a payment to the end seller that Intel matches credited as a cost of Intel marketing. For most of Intel Inside's 28 years that money went primarily to OEM direct sellers, to PC media, broadcast media or PC retail sellers. Intel Inside paid for a large portion of the operating costs of PC tech press 1993 through 2005. Name the hard copy computer magazine or computer web publisher review site and Intel Inside was a major source of revenue if not the majority of revenue from all sources Intel + first tier OEMs.Q; "Intel doubles production of CPUs every year. How do they get rid of them all?A; Intel sells to first tier OEMS in sales packages that are a bundle of Xeon, Core desktop, Core mobile, Atom and can include their associated control hubs, NIC and non volatile memory and way back when included the Intel mainboard and could include kit DRAM. No doubt Arc GPU will be sold to OEMs in CPU + GPU kit bundle.Q; "Intel doubles production of CPUs every year."A; No, Intel produces aiming to sell twice or better the real time computer demand. Means to earn at least x2 revenue over organic revenue in any period. Includes surplus processor production greater than real time (immediate) computer demand that 1st Tier OEMs resell (processors they bought for resale to lower their own purchase cost, don't need, don't want or cant sell quickly in a computer) are resold to brokers, second tier integrators, who attach to associated mainboard that may be sold well into the future even after any one generation of processors are EOL'dA; Good question on the double processor every year question so I did the math. Over 29 years 1993 through 2021 Intel annual processor volume if you believe the commercial analyst; Canalysi, Gartner, IDC annual volume statements, and I do not they severely understate Xeon, Intel total annual volume grows on average 9% per year. Revenue growth on average same period also 9%.On commercial analysts Intel total processor volume 1993 through 2021 = 5.539,406,562 units. However, that's annual desktop and mobile volume that misses Xeon. For example between 2017 and 2019 Intel sold approximately 1,511,873,730 units of v2/3/4 that are produced simultaneously through that two year period dependent what platform generation the customer had standardized on. Xeon Skylake and Cascade Lakes are another 400M units produced. IDC so said 20 M annual servers is disinformation to conceal the actual Xeon production volume. Specific Skylake and Cascade Lakes, 400,000,000 processors over the full run / 18 processors per rack = 22.2 M racks of servers.Q; "How do they get rid of them all?"A; Intel gives them away, what first tier OEMs don't want or won't buy. No OEM pays for most of i5, all for i3/P&amp;C/Atom. They're thrown in as sales close incentive. For the first tier also includes large amounts of Xeon thrown into first tier OEM sale's packages at, and can be below, Intel cost dependent how fast Intel wants to move overage out of Intel and into sales channels. Eventually seeding the market like this comes back to Intel, and AMD now too, and even ARM, funding the channel with processors bundled into sales packages is a method of capital creation for a cost to Intel but free to channels. Intel calls it social welfare value. OEMs and upper echelon of channel earn on system sales incorporating Intel 'surplus' processors secured for little or nothing. And then that margin eventually comes back to Intel on new channel procurements. Grows the total available market on this method of industry capital creation.Now the unnecessary social welfare value (raising cost) which may be the subject of Intel's 30% cost optimization on AMD cleaning up this costly practice in 2021. That is the amount of revenue supplied in 'free' product and in this example sacrificed to hold the first-tier customer account; contract after sales contract. The amount of bundle deal thrown into every customer purchase.Recall AMD complaining in EUCC 37.990 about Intel giving the last 10% of processors in any sales contract away? Essentially free although Intel cost : price averages them within any one contract. Currently, Intel may even provide Ice for free if the buyer guarantees a Sapphire rapids procurement in this 'contract tie' example. AMD can do this into future contract tying too, but I'm not aware of anything directly and its primarily associated when one generation of product is sub standard moving to the next generation. Intel sales calls sub standard "kibble" and "dog food" just good enough product like Xeon Skylake; does the job, keeps business humming along and available in volume. Rest assured AMD is not beyond the same sales techniques as Intel when product is equally matched. However, on rising production costs both appeal much more focused on optimizing 'unnecessary avoidable costs" out of their business, marketing and sales structure.Q; "If that was working, why did they switch to demand based production for Ice and Alder Lake?A; Surplus has a manufacturing cost. Eliminating overage, not producing surplus, returns that cost to the bottom line.A; Specific Ice, a run end product customers are waiting for Sapphire Rapids so why overproduce Ice? Surplus delivers a cost add whether to Intel or channels caught holding surplus, then having to discount including bundle deals, the channel bundles too; good gets thrown in with not so good and that's becomes a prerequisite of the volume sales procurement; take it or leave it. Or, take want you want at a much higher price leaving the surplus resale opportunity off the table. The question with surplus traditionally is can I wrap the cost of a PC around it those 'free sales reward' processors, often end run product, and still make my target margin in return,Here's the federal and States academic orientation on Intel Inside I represent 27 known States AG;https://seekingalpha.com/instablog/5030701-mike-br...mb</t>
  </si>
  <si>
    <t>Clarification -Or, take want you want at a much higher price leaving the surplus resale opportunity OFF THE TABLE. Whoops in this example of not taking the surplus in the BUNDLE DEAL, leaves that surplus ON THE TABLE and out of the procurement, not taking the risk of holding overage. If you only buy the processors you want, for integration into a PC sold quickly, you pay more. Take the surplus in a bundle deal price and you might pay less overall IF you can resell that overage in that sales package for a profit margin. mb</t>
  </si>
  <si>
    <t>And a note, I'm here auditor and monitor. The information and data I glean here, from you, and anywhere you see me commenting including tech tube is relied for channel supply assessment.Channel supply assessment is important. Understanding what will and will not sell. Primarily to prevent, on inventory sales management, to mitigate channel getting stuck with rotten tomatoes, CPU surplus and overage that takes from industry active capital funding primary production. That can be as it was in the past, 2001, 2005, 2007/08, destroyed on purpose by Intel to take back cartel price making control from open market channel. By prematurely obsoleting channel held industry accumulated capital values, processor and systems. Intel was about to try that in 2019 and refrained. mb</t>
  </si>
  <si>
    <t>ballsystemlord - Monday, April 4, 2022 - link</t>
  </si>
  <si>
    <t>Thanks for getting back to me. I understand now.</t>
  </si>
  <si>
    <t>Mike Bruzzone - Monday, April 4, 2022 - link</t>
  </si>
  <si>
    <t>@ballsystemlord, you're welcome. mb</t>
  </si>
  <si>
    <t>Makste - Friday, April 22, 2022 - link</t>
  </si>
  <si>
    <t>Jesus Christ</t>
  </si>
  <si>
    <t>Khanan - Sunday, April 3, 2022 - link</t>
  </si>
  <si>
    <t>I want to add one thing to that as well: if Intel returns into a dominating position, as they are already a too strong company it will again just suffocate the market and options for PC users. Anyone who is interested in good technology should oppose Intel being as strong as before and hope AMD stays on pole position.Despite Intel being on the back foot for years now, they had a strong control over the market, we don’t need Intel to be completely dominating it again, they will be strong enough anyway. Better is if Intel loses more share of the market to AMD so it evens out at about 50% each, that would be great.</t>
  </si>
  <si>
    <t>most of those i know that are now looking to upgrade, arent even looking at intel right now.</t>
  </si>
  <si>
    <t>Papaspud</t>
  </si>
  <si>
    <t>Papaspud - Monday, April 4, 2022 - link</t>
  </si>
  <si>
    <t>I just bought a i7 1200k...so.</t>
  </si>
  <si>
    <t>Qasar - Monday, April 4, 2022 - link</t>
  </si>
  <si>
    <t>and i dont know you so, that doesnt count :-) i meant co workers and friends.</t>
  </si>
  <si>
    <t>@Khanan, you got it, that's my job. [Intel] "they had a strong control over the market, we don’t need Intel to be completely dominating it again, they will be strong enough anyway"That is right, Intel never needed Intel Inside to tie channels financially, Intel processors for the most part were always good enough to move without what's called 'extra economic' incentives.Processor launches I was closely associated all the while Intel was recruiting me to steal from my employers which I ignored, reported to my superiors and in certain instances a mistake they were working for Intel clandestinely, and then my first report to FBI in summer of 1996; Cyrix FasMath, embedded 387, 486SLC, 486DLC, 486S, Arm Thumb TDMI, StrongARM, C-Cube PC MPEG encoder, NexGen 586, AMD 486 120/133 and K5, Samsung Alpha 21164, IDT Centaur WinChip and since May 1998 my FTC role. It's been an eye opener. mb</t>
  </si>
  <si>
    <t>I had a Cyrix math coprocessor. And later, an AMD 486DX4-100.</t>
  </si>
  <si>
    <t>&gt; Better is if Intel loses more share of the market to AMD so it evens out at about 50% eachThat would depend on TSMC scaling fab capacity at an unreasonable pace. Even AMD isn't that unrealistic. If you comb through their reports and disclosures, you can find what targets they've set for themselves.To have a real market influence, I think AMD needs only about 20%. But they also can't be completely chained down by supply constraints.</t>
  </si>
  <si>
    <t>@mode_13th,My last AMD share report is q4 here in the comment string;https://seekingalpha.com/instablog/5030701-mike-br...AMD desktop share is typically higher than stated by commercial analysts.AMD mobile share is typically less than stated by commercial analysts. Its a financial and executive MBO validation game; sleezy combined with commercial analysts to validate executives quarterly MBOs this way.AMD commercial (server) share is more or less vis-a-vis Intel dependent calculating on channel share vs production share. AMD server share is typically less than commercial analyst statement when determined on channel and when calculating on quarterly production vs Intel its been more.My estimate in on that SA pointer is precise and gives cross category share a number of ways.Part of my FTC auditor monitor job is to determine when and where Intel share falls to less than 80%.mb</t>
  </si>
  <si>
    <t>Yea we will see about that, for now I don’t care much about your comment, you don’t know much about the future.</t>
  </si>
  <si>
    <t>drothgery</t>
  </si>
  <si>
    <t>drothgery - Tuesday, March 29, 2022 - link</t>
  </si>
  <si>
    <t>So's Raptor Lake.And Meteor Lake is coming next year (with a tile-based design).</t>
  </si>
  <si>
    <t>I wouldn’t hold my breath for Intels as per usual abysmal 5% IPC gain and 0% gain on the E cores because the old ones will be reused. And then 24 cores / 48 threads vs 24 / 32 threads doesn’t look that good for Intel either.</t>
  </si>
  <si>
    <t>E cores are getting double the L2 cache in Raptor Lake, so that is certainly not 0% gain.</t>
  </si>
  <si>
    <t>vlad42</t>
  </si>
  <si>
    <t>vlad42 - Friday, April 1, 2022 - link</t>
  </si>
  <si>
    <t>Yes, and from Ice Lake to Tiger Lake there was a 2.5x L2 cache size increase (512KB -&gt; 1.25 MB) and ~0% gain per clock. It all depends on whether or not the 2x L2 increase in Intel's next gen E cores is countered by something else such as increased L2 cache latency, longer pipeline depth, etc.</t>
  </si>
  <si>
    <t>&gt; from Ice Lake to Tiger Lake there was a 2.5x L2 cache size increase (512KB -&gt; 1.25 MB)&gt; and ~0% gain per clock.Your point seems to be that L2 cache doesn't matter, but that's not what Ian &amp; Andrei concluded. From the Tiger Lake review:"IPC improvements of Willow Cove are quite mixed. In some rare workloads which can fully take advantage of the cache increases we’re seeing 9-10% improvements, but these are more of an exception rather than the rule. In other workloads we saw some quite odd performance regressions, especially in tests with high memory pressure where the design saw ~5-12% regressions. As a geometric mean across all the SPEC workloads and normalised for frequency, Tiger Lake showed 97% of the performance per clock of Ice Lake."So, it seemed to make a significant impact in *some* cases. Without deep analysis, one can't conclude exactly why the regressions occurred, because there are other differences between the chips than their caches.However, another point worth remembering is that performance increases from clock speed alone tend to be sub-linear. Therefore, it takes more than merely cranking up the clocks to even maintain IPC-parity.https://www.anandtech.com/show/16084/intel-tiger-l...</t>
  </si>
  <si>
    <t>I'll toss this in for consideration. Not a design consideration but a fabrication consideration.Density can be an enemy to performance as well as a friend.Ice U quad to Tiger U quad to Tiger Octa to Sapphire Rapids 14C incremental fabrication improvement is how Intel validated SF10/x; getting back on process track.Pursuing design process validation this way quad/octa/dodedeca Intel seriously over produced TL quad and I suspect a wide variance from spec across TL quad production volume. I also believe this to be a great undergraduate / graduate studies project to record variance across all three architectures in relation to spec. My thesis is its all over the place on Tiger quad U and may be with Tiger octa? I don't have the time or resources to do this but for those who do, you'll get a job after graduation on this project.I think Alder Lake structurally is an improvement, but architecturally on design process I am not sure.Fabrication yield assessment on SUPPLYhttps://seekingalpha.com/instablog/5030701-mike-br... a designThis is getting dated but it examines the cost change between Comet mobile 14/12 to Ice 10 nm production cost.https://seekingalpha.com/instablog/5030701-mike-br...mb</t>
  </si>
  <si>
    <t>drothgery - Wednesday, March 30, 2022 - link</t>
  </si>
  <si>
    <t>The abysmal IPC gains were on Skylake respins. Of course they didn't gain much on IPC, they were basically the same core (which was still better than Zen 1; it took Zen 2 to beat Skylake+++ on a core per core basis)!</t>
  </si>
  <si>
    <t>The abysmal ~5% IPC gains were consistent across every Intel generation after Sandy Bridge and only stopped with Ice Lake, which lost so much in clock speed that overall performance didn't improve. We finally got a proper improvement with Tiger Lake on mobile and then Alder Lake on desktop.</t>
  </si>
  <si>
    <t>&gt; The abysmal ~5% IPC gains were consistent across every Intel generation after Sandy Bridge and only stopped with Ice Lake,Intel was busy adding things like AVX2, AVX-512, TSX, and bigger iGPUs. That's the direction they went with the additional transistors they were willing to use. That's not to say they couldn't have done more on IPC as well, but I think they made a conscious decision to invest in other aspects.</t>
  </si>
  <si>
    <t>Rocket Lake recently would like a word with you. A nice disaster that was, again a abysmal IPC gain that was offset or more than offset in most cases by the larger cache of 10900K. Intel up to 12th gen didn’t really do many good things. 12th then again only is up to par with 5950X when running on over 200W, not really as good, I would certainly buy the 5950X and not the 12900K if I needed 16 cores and a lot of threads.</t>
  </si>
  <si>
    <t>&gt; Rocket Lake recently would like a word with you.Yeah, that was an interesting experiment. It turned out better than I expected, but still not great. The problem with backporting a uArch is that each is designed around the properties of a process node - most importantly, the critical path. If such assumptions go out the window, then you might be looking at things like adding more pipeline stages, which then potentially invalidates other tradeoffs.&gt; abysmal IPC gain that was offset or more than offset in most&gt; cases by the larger cache of 10900K.I'll have to go back and look at benchmarks, because the sense I got was that only those which had good scaling vs. number of cores were the ones that still came out ahead on Comet Lake. The ones with poorer scaling favored the IPC gains on Rocket Lake.Here's what Ian concluded about Rocket Lake's IPC:"Compared to the previous generation, clock-for-clock performance gains for math workloads are 16-22% or 6-18% for other workloads"Source: https://www.anandtech.com/show/16495/intel-rocket-...Since that review lacked SPEC2017 tests, you have to go back to the i7 "surprise!" review, for those:"Here, the new generation from Intel is showcasing a +5.8% and +16.2% performance improvement over its direct predecessor. Given the power draw increases we’ve seen this generation, those are rather unimpressive results, and actually represent a perf/W regression."https://www.anandtech.com/show/16535/intel-core-i7...It's weird that you mention cache, because Rocket Lake actually boosted L1D by 50% and doubled L2! It's only L3 that's a little smaller, but we're still talking about 2 MB per core.</t>
  </si>
  <si>
    <t>yankeeDDL - Tuesday, March 29, 2022 - link</t>
  </si>
  <si>
    <t>I'm not sure about the flip/flop. AMD has been in the lead in most relevant benchmarks since Zen (1xxx).Zen3 vs TGL was a bloodbath. I am glad to see Intel back up: I think AMD was starting to slouch a bit with the improvements: competition is awesome.And yes, ADL is only marginally better than Zen3 (generally speaking: more power hungry, but slightly better perf/watt, ending up in a decent advantage in peak performance, despite the massive consumption). So it's likely that Zen4 will re-establish AMD dominance.The chiplet approach also should make Ryzen noticeably cheaper to manufacture, which means Intel would really need to bump up the performance on the next Gen.</t>
  </si>
  <si>
    <t>Chiplets should not give much of a pricing advantage. Going from monolithic dies to chiplets adds manufacturing, validation, and design costs. You save money from the chiplets having better yields and being able to reuse chiplets (like AMD did with their IO die). Intel’s consumer processors aren’t that big and yields are good, so it’s probably a wash overall in pricing (excluding the money Intel saves from in-house manufacturing). Chiplets would be a competitive advantage for big processors (EPYC vs Xeon or Navi 31 vs AD102) because of yields.</t>
  </si>
  <si>
    <t>Nonsense, chiplets absolutely provide a price advantage once you are using more than one CPU chiplet. There's a reason why AMD has done so well in the HEDT, workstation, and server markets. The chiplets allow them to provide more cores for less money than Intel (the yields on those high core count monolithic chips are abysmal by comparison).</t>
  </si>
  <si>
    <t>ive read somewhere thats part of the reason why intel cant offer more cores then they do, and why they also went with the P/E core setup. they just can't make the cpus that big with the big cores.</t>
  </si>
  <si>
    <t>Die size gets expensive as you scale it up, because not only do you get fewer chips/wafer, but yield becomes a major factor. This is even more true on a young process, such as "Intel 7", and why smaller chips tend to be the first to utilize them.In one way or another, cost is *always* a factor, whenever companies are deciding on the parameters of a new chip.</t>
  </si>
  <si>
    <t>i think, the other reason was power consumption, if intel uses this much power with what 10 P cores ( and no e cores ) i dont want to know what 12, or even 16 cores would use.</t>
  </si>
  <si>
    <t>&gt; if intel uses this much power with what 10 P cores ( and no e cores )&gt; i dont want to know what 12, or even 16 cores would use.That's not necessarily a direct tradeoff. They could cap the power (i.e. clocks) and still deliver more performance than 8 P-cores.Of course, the other thing they could do is trade more die area &amp; clock speed for a uArch with higher IPC, like Apple's. But die area costs $.The sad reality (for the planet) is that the winning strategy seems to be making less-sophisticated cores that simply clock really high. That gets you winning headline numbers on lightly-threaded benchmarks. Then, wedge in some throughput-optimized cores, so you can also do well on heavily-threaded workloads.</t>
  </si>
  <si>
    <t>just saw a review of the 12900ks, to me, when a reviewer types " the Core i9-12900KS represents Intel throwing value and power consumption out the window in a no-holds-barred attempt to retain the performance crown, particularly in gaming. " screams desperation. looks like one of the ways intel is only able to compete, is by doing this.</t>
  </si>
  <si>
    <t>@Otritus, I agree MCMs trade off packaging cost for monolithic die fabrication cost. Moving to Systems in Package in the near term will eclipse their dice fabrication costs; "manufacturing, validation, and design costs". mb</t>
  </si>
  <si>
    <t>Last time I checked 5950X had still more performance despite being challenged by a 250W auto OC 12900K. I mean, imagine, you can easily activate auto OC on 5950X with activating PBO too. And yep it crushes the 12900K then. Reviews that don’t reflect this are as per usual kinda trashy.</t>
  </si>
  <si>
    <t>mode_13h - Wednesday, March 30, 2022 - link</t>
  </si>
  <si>
    <t>&gt; They have 90-95% of the performance for less than half, or in some cases, 1/3rd the power.I don't see how you can draw that conclusion, when the article only lists *peak* power. What's needed is joules per test, for the fixed-size tests.</t>
  </si>
  <si>
    <t>Gondalf - Wednesday, March 30, 2022 - link</t>
  </si>
  <si>
    <t>Try to drop AVX, and your power figure change absolutely. This AMD propaganda is stunning.</t>
  </si>
  <si>
    <t>tamalero</t>
  </si>
  <si>
    <t>tamalero - Wednesday, March 30, 2022 - link</t>
  </si>
  <si>
    <t>Do you even know what "Propaganda" is?</t>
  </si>
  <si>
    <t>29a</t>
  </si>
  <si>
    <t>29a - Thursday, March 31, 2022 - link</t>
  </si>
  <si>
    <t>Or Gondalf you could just turn off the computer and power would really drop dramatically.</t>
  </si>
  <si>
    <t>OreoCookie - Thursday, March 31, 2022 - link</t>
  </si>
  <si>
    <t>I thought that Intel’s current big.little designs do not support AVX, because the small cores don’t.</t>
  </si>
  <si>
    <t>mode_13h - Friday, April 1, 2022 - link</t>
  </si>
  <si>
    <t>&gt; I thought that Intel’s current big.little designs do not support AVX, because the small cores don’t.It's AVX-512 they dropped. Gracemont (the E-core in Alder Lake) is actually the first Intel "little" core to support AVX/AVX2. And because it lacks AVX-512, Intel actually added a couple more regular AVX instructions, for special-purposes (deep learning) that had only so far been by AVX-512.</t>
  </si>
  <si>
    <t>Oh, and if you didn't know, AVX and AVX2 are both 256-bit. AVX basically provides instructions for operating on 8-element fp32 vectors, while AVX2 adds operations on 4-element fp64 vectors and various sizes of integer vectors.This mirrors what Intel did with SSE and SSE2, where SSE was introduced with the Pentium 3 and SSE2 was introduced with the Pentium 4. Before SSE2, you'd have to use (64-bit) MMX for vector operations on integers, but MMX had various downsides (besides the width).</t>
  </si>
  <si>
    <t>MDD1963 - Friday, April 1, 2022 - link</t>
  </si>
  <si>
    <t>"Keep in mind that Zen 4 is coming later this year and will make Alder Lake 2nd again. " Pretty sure that is not all that is coming out this year. (Raptor Lake) But, the difference is, I'm not really on a side, and wish both do well, and, honestly, although I seem to root for Intel, no one can deny 5600X on up are good products. Quibbling over the 5-10% differences is almost pointless.</t>
  </si>
  <si>
    <t>Rezurecta</t>
  </si>
  <si>
    <t>Rezurecta - Friday, April 1, 2022 - link</t>
  </si>
  <si>
    <t>COMPLETELY disagree that AMD approach looks rudimentary. The intel design is impressive and them making it work in an x86 architecture is great! That thread director (or whatever its called) is really cool and I can't wait to see how they develop it and optimize it in future setups. However, Intel is using a design setup that mobile parts have been using for years in having big little. They have a very power hungry design. A process node that is archaic compared to TSMC 7nm and smaller. And finally not being able to move away from expensive monolithic design. Chiplets are the future and AMD lead the way in that!Granted I will say 100% I am very impressed that Intel was able to do what they did with the tools in hand, but to call AMD design rudimentary is inaccurate.The true test for 12th gen is the low power U series that will be in thin and light laptops. The fact that they haven't released it yet and started with a desktop alternative laptop processor is worrisome. To me that chip was just throwing 100W+ in a laptop that is completely useless for 99% of the user base to impress people, but it isn't the reality of what their laptop lineup will look like.It is an interesting time and I'm glad there is competition in the space!</t>
  </si>
  <si>
    <t>I'm monitoring all of AL mobile. mb</t>
  </si>
  <si>
    <t>Blastdoor - Tuesday, March 29, 2022 - link</t>
  </si>
  <si>
    <t>Will there be a review of the Mac studio with M1 Ultra? If not, I’ll stop checking the site.</t>
  </si>
  <si>
    <t>larry9</t>
  </si>
  <si>
    <t>larry9 - Tuesday, March 29, 2022 - link</t>
  </si>
  <si>
    <t>Note the difference : a closed platform design, an open cpu silicon design.You want to build a PC, you can't use an Apple chip. You want to run windows, you can't use an Apple chip. You want to add memory, a second drive, an input card?You are catching on.</t>
  </si>
  <si>
    <t>Let me guess, due to the unfreezing process, you have no internal monologue?Anandtech has done some of the best reviews of Apple Silicon on the Internet, your internal monologue notwithstanding. I'm hoping to see a new one of the Mac Studio with its M1 Ultra. If there isn't going to be one, I'd just like to know so I can stop checking every day.</t>
  </si>
  <si>
    <t>Andrei is gone, don't hold your breath. It's a skeleton crew at Anandtech now that leadership at Future has basically left the site to die.</t>
  </si>
  <si>
    <t>Hifihedgehog</t>
  </si>
  <si>
    <t>Hifihedgehog - Tuesday, March 29, 2022 - link</t>
  </si>
  <si>
    <t>Future is speedily becoming another TechTarget, acquiring and discarding sites after they serve their revenue-devouring purposes. I wager AnandTech forums will be closed down much like all the TechTarget forums (BrightHand, NotebookReview, TabletPCReview, etc.) now are.</t>
  </si>
  <si>
    <t>Give it 5-7 years but the forums here will be closed as well. With Ian and Andrei gone, this site now has an expiration date.</t>
  </si>
  <si>
    <t>shoot -- I hadn't realized. What a shame :-(</t>
  </si>
  <si>
    <t>Calin</t>
  </si>
  <si>
    <t>Calin - Wednesday, March 30, 2022 - link</t>
  </si>
  <si>
    <t>There are applications that run on both platforms - some of them (like Cinebench) are even in this review.Also, there was a rough comparison between the Apple mobile phone core performance versus Intel server CPU core performance a couple of years ago.So, plenty of prior examples for an Apple vs Intel article, even if it's M1 versus Zen3 or whatever else.</t>
  </si>
  <si>
    <t>Do you really need an review for that? If you want Apple you buy it, it’s good. If you don’t want Apple you won’t buy it anyway.</t>
  </si>
  <si>
    <t>We want detailed benchmarks. We want to know how good the Ultra really is, particularly how well CPU and GPU performance scale up to dual-die. We want to see Apple's claims on performance and efficiency tested. I'm never going to buy a Mac, but I still want to know if their architecture lives up to their claims.Since Apple is leading on the innovation front, this could be taken as a harbinger of what's to come for other CPUs and GPUs.Detailed analysis of leading-edge tech is/was what this site is/was all about.</t>
  </si>
  <si>
    <t>Did I talk to you? No. I realize you’re a huge nerd that has to comment on everything here. You don’t own this website and you should get a therapist for that, it’s a bit alarming what you do and not a good showing for this site.That said, I’m not gonna waste my time with you again. You should know why. Didn’t read your comment either.</t>
  </si>
  <si>
    <t>&gt; Did I talk to you? No.You must have this confused with private messages. This is an open discussion where anyone can read and reply to anything posted. If that's not what you want, go somewhere else.&gt; has to comment on everything here.This is one of the sites I tend to check on a daily basis. As there's not much new content published recently, most of the discussion seems to happen in the latest article.That you feel the need to psycho-analyze me really says more about you than me.&gt; not a good showing for this site.Since when do you care about this site? It's been going for 25 years, yet you seem to have no clue what it's really about. Worse, I don't think you care. Your agenda seems quite obvious, by this point.&gt; That said, I’m not gonna waste my time with you again.Somehow, I doubt it.&gt; Didn’t read your comment either.Your loss.Also, I doubt it. Unless the post is overlong, this is typically just an excuse used by those who cannot reply on merit.</t>
  </si>
  <si>
    <t>Khanan - Tuesday, April 5, 2022 - link</t>
  </si>
  <si>
    <t>Not a need to psychoanalyse you but it’s very obvious, your comments are literally everywhere here. You’re worse than me in my worst times - again not a insult, but you should look into it. It stems from insecurity issues.</t>
  </si>
  <si>
    <t>&gt; It stems from insecurity issues.Nope. I've been a tech-head for most of my life. I love this stuff. These are my people and I enjoy learning and sharing what I've learned. That's why I read &amp; post here.There are people who post here that I respect &amp; learn from. Not as much as when the site had more content, but still some. And I do what I can to pay it forward. If you're paying attention, you'll see that I try to fill in details, present counterpoints, and support my claims with links where I can.I think it's funny that you can presume to know me, after just a few comment threads.</t>
  </si>
  <si>
    <t>No problem disregard what I said then.</t>
  </si>
  <si>
    <t>I wanna add: I don’t have a agenda, don’t misuse big words that are unsuitable for small things. I’m sorry this site is nearly dead, I would’ve loved it to be different.</t>
  </si>
  <si>
    <t>&gt; I don’t have a agendaI don't even care if you do, as long as you play fair. We don't need insults or name-calling. State your best case and back it up with references (when possible). The better you can support your argument, the more chance there is that at least someone will learn something.Plenty of people have biases, on here. That's just a reality. All you can do is present your side or get them to clarify and support their position. You never win by attacking people. It shuts down any chance they'll listen and turns off anyone else who might be following.</t>
  </si>
  <si>
    <t>Try to wisen up yourself before lecturing others on what to do. :) I don’t asked for advice and I don’t need it, never really did, coming to think of it, not even 23 years ago in the first tech forums I visited.</t>
  </si>
  <si>
    <t>Makaveli - Tuesday, March 29, 2022 - link</t>
  </si>
  <si>
    <t>Ryan Smith - Tuesday, March 29, 2022 - link</t>
  </si>
  <si>
    <t>"Will there be a review of the Mac studio with M1 Ultra? If not, I’ll stop checking the site."Yes, hopefully next week. Things have been a little busy in the GPU space in the last month, to say the least.</t>
  </si>
  <si>
    <t>Sweet! Thanks!</t>
  </si>
  <si>
    <t>Bye then</t>
  </si>
  <si>
    <t>Don't let the Blastdoor hit you on the way out!Sorry, couldn't resist.:D</t>
  </si>
  <si>
    <t>Good to see Intel winning at Dwarf Fortress again.</t>
  </si>
  <si>
    <t>Chaser</t>
  </si>
  <si>
    <t>Chaser - Tuesday, March 29, 2022 - link</t>
  </si>
  <si>
    <t>Another perspective: Once Ryzen made it to the competitive levels, I was very excited about the prospect of owning a Zen 3 based gaming PC. So I bought the 5800X. I had 6 USB based devices connected to it. So after I would power up or even right after I'd turn the power on my PC would go click and crash. Even after Windows booted at any random moment my PC would go "click" and shutoff. Since this was a new build, I started part swapping. First power supply. Problem continued. Next: RAM. Problem continued. Next motherboard. Next CPU. In each case I spoke to the respective technical support, explained my problem and each recommended the swapout. But once thing I noticed that was consistent, I had a USB based Sound Blaster sound bar system. And Ryzen never handled that device well. When sound was supposed to be playing there was lag with AMD's chipset USB ports and it would be delayed and crack and pop as audio was "warming up?" So then I contacted Creative Labs, no known issues with Ryzen.Months later AMD announced there was a "known issue" with USB on their 570 based motherboards. Another month later and AMD announced they had "isolated" the problem and a fix would be on it's way through MB bios. I received the fix and the "click" and "cut" stopped but my audio was still crackly and laggy. By this time was so worn out and frustrated with this system I parted out the CPU and MB on Ebay and switched it to a 12700KF. Problem solved. Moral of the story, AMD still isn't as mature as INTEL when it comes to baseline reliability and compatibility. That USB problem never should have made it into production.</t>
  </si>
  <si>
    <t>eloyard - Tuesday, March 29, 2022 - link</t>
  </si>
  <si>
    <t>Intel baseline reliability and compatibility a.k.a.- pushing dangerous bugged silicon and hope no one takes notice when microcode patch lands lowering performance by 30% - benchmarking and marketing already done, time to hop on new product, bye bye!- let's push out cost of our platform into: chipset, socket, power supply and hope no one takes notice - i mean we're talking about processor prices! RIGHT?!!?!?!- let's drop onto market some dead-end platforms on regular basis so we can milk our customers more!So reliable. Much compatible.I'm not even starting with ancient history where Intel had plethora of famous bugs, as we're talking what's now relevant.</t>
  </si>
  <si>
    <t>99 of 100 times the problem sits in front of the PC, you’re a premier example of that. And please spare us your “reliability report” it’s most obvious you don’t know much about tech and are a obvious fanboy.</t>
  </si>
  <si>
    <t>This strikes me as the kind of post Ryan was talking about, below. If all you're going to do is hurl insults and call someone a fanboy, please post somewhere else.</t>
  </si>
  <si>
    <t>Again, you’re a huge nerd that has to comment on everything here. This in itself is alarming and toxic as well and not a good showing for this site. You don’t have any right to call anyone else toxic or whatever else, as it is obvious you have huge problems to deal with yourself. Maybe try getting a life, Anandtech isn’t everything you can do in a day, you know. Or maybe you don’t.</t>
  </si>
  <si>
    <t>"That said, I’m not gonna waste my time with you again."Wow, you couldn't even make it *one* post.&gt; You don’t have any right to call anyone else toxicAttacking someone is different than attacking their behavior. You need to understand this.&gt; Anandtech isn’t everything you can do in a day(clearly misses the irony of posting on a site to criticize someone else for posting on same site)</t>
  </si>
  <si>
    <t>You don’t have a point as usual. I’m not here 24 / 7 like you are and commenting on literally Everything. Your post count and mine aren’t comparable. I know this behavior of someone having to comment on everything, it’s a deep psychological insecurity. Not intended to be a insult. You should look into it.</t>
  </si>
  <si>
    <t>&gt; it’s a deep psychological insecurity.Having observed that I see all new posts, why is it that you feel the need to repeat yourself? Do you think I'll suddenly come to accept your diagnosis only the 3rd or 4th time? Perhaps you can understand that, with each repetition, your concerns seem that much less sincere.Perhaps you don't know this, but a proper psychologist would never attempt to diagnose someone on the basis of a few forum posts or even youtube videos. From the sound of it, perhaps you're projecting your own issues onto the phantasm of me you've conjured.A more cynical take, on which I'll not dwell, is that perhaps your true objective is to discredit someone you know will hold you to account for any disingenuous claims you make. I'll put that notion aside, and let your actions speak for themselves.</t>
  </si>
  <si>
    <t>Only a hobby psychologist not a true one, whatever true means. And yes you can do whatever you want and forget anything I told you no problem. Have a nice day</t>
  </si>
  <si>
    <t>(attacking me to distract from your own misbehavior)I see what you did, there.</t>
  </si>
  <si>
    <t>Oh no problem, I’m not perfect either, I can admit it. I deal with my own shit.</t>
  </si>
  <si>
    <t>Silver5urfer - Wednesday, March 30, 2022 - link</t>
  </si>
  <si>
    <t>I posted this issue many times here. AMD's Zen 3 is flawed so is Zen 2. The issue is from IOD. It's having hardware issues. The thing is IOD handles all the I/O, and PCIe. Which has USB ports. This issue started since Zen 3 release and it persists even today. They released many BIOS updates but none of them solve. I waited for a whole year, because I wanted to hear about X3D refresh and before that B2 Stepping of Zen 3. None of them fixed at all.People still have problems on Stock. And once you touch the DRAM, the Fabric and DRAM clocks ratio with high speed RAM it gets more annoying and on top you have to test that Core Recycler and run the curve optimization which is another giant head ache to find the stability of the clock.Zen has a lot of firmware issues. The only solution is to run PBO2 and let it run at the XFR speeds and DRAM do not go over 3600MHz.The bigger problem was how X3D entire stack how it was going to play, and now AMD even locked the Voltage and OC on that CPU, so you are screwed no matter what as they did not and will not put more R&amp;D and effort into optimizing since they have EPYC X taking plus AM4 refresh along with Genoa, since not all of them face this USB flaky issues, they won't care. Go and search USB on r/AMD and see the problems.Intel 12th gen is not good either, because of the LGA1700 ILM issues and the DRAM DDR5 problems, it's a brand new test platform, which is why it has DDR4 support too, but the advantage of DDR5 is not great now. So I chose the 10th gen it has super fast and stable Clocks with solid IMC in Gear 1 and fast MT performance only sacrifice was to get DMI choked up, but I won't be hammering all the I/O so it's ok. Waiting for Zen 4 is again a big headache since AMD needs to refine their Firmware optimization need to be improved heavily.Oh and biggest of all ZERO Documentation, so all the IOD and BIOS voltages and names, one must scour reddit and all the forums, for Intel I can search in the Datasheet itself and find out myself.</t>
  </si>
  <si>
    <t>Yes, you have posted this issue many times here. For Reasons.</t>
  </si>
  <si>
    <t>SunMaster</t>
  </si>
  <si>
    <t>SunMaster - Wednesday, March 30, 2022 - link</t>
  </si>
  <si>
    <t>&gt;AMD still isn't as mature as INTEL when it comes to baseline reliability and compatibility.Are you for real?</t>
  </si>
  <si>
    <t>Let's also not forget the fTPM lag bug that's plagued Ryzen... forever. they only just ACKNOWLEDGED IT, let alone getting it fixed. My next platform will probably be Intel</t>
  </si>
  <si>
    <t>You have no clue about Pc tech else you would know that Intel had numerous bugs and security problems as well, the latter way more than AMD. Good luck with your buying decisions</t>
  </si>
  <si>
    <t>Oh boy, another off-topic complain about USB on Ryzen. You can always rely on some "person" to post one of these.</t>
  </si>
  <si>
    <t>The USB problem you’re talking into something big was a big that only affected a small portion of users, don’t blow it out of proportion. And clearly your comment can be viewed as fan nonsense as Intel had its numerous own issues you’re completely ignoring here for your own sake. Suffice to say, PCs aren’t for noobs or people that want perfect experiences, they will always be a bit trouble and shoot.If you don’t like it, get a Apple maybe.</t>
  </si>
  <si>
    <t>29a - Tuesday, March 29, 2022 - link</t>
  </si>
  <si>
    <t>Thank you for including the iGPU tests. It would be nice to see a few more data points like 720p/high and 1080p/low.</t>
  </si>
  <si>
    <t>dwillmore - Tuesday, March 29, 2022 - link</t>
  </si>
  <si>
    <t>It's hard to take this article seriously when it compares processor prices when it spends more on memory for the Intel system than it does on the processor for the AMD system.</t>
  </si>
  <si>
    <t>On the flipside, low-end boards for AMD are pretty lacking in IO. B660 boards are competitive with and often superior to X570 boards in IO.While obviously choosing a B350 board was my own fault (a couple years back), it's pretty painful to realize that the total available IO from my B350 board is already showing its age. There's tradeoffs here and you should acknowledge them.</t>
  </si>
  <si>
    <t>Point being, you can't normalize platform costs when the platforms are out of step anyway. There's no good way to equalize these platforms.</t>
  </si>
  <si>
    <t>There are a range of motherboards for LGA1700. You can get Z690 MBs with either DDR4 or DDR5 memory slots. Sites have done comparisons between the two, we know that these Intel chips benefit from DDR5 and the IGP particularly benefits from it.There's no reason anyone sane would pair DDR5 with a low end i5.</t>
  </si>
  <si>
    <t>@dwillmore"There's no reason anyone sane would pair DDR5 with a low end i5", absolutely, and not one PC review site I'm aware has said this specifically, more generally focusing on the price premium.Another area that get's my goat that has not been said by PC review sites is if u'r sticking with Windows 10 late market (I am) the choice is V5x, M3x, Comet top bin or 9900K and if you must have Windows 11 'adoptive adaptive then its AL/RL or wait for Zen 4 validation . . . so simple to express simply and precisely. mb</t>
  </si>
  <si>
    <t>yeeeeman - Tuesday, March 29, 2022 - link</t>
  </si>
  <si>
    <t>Finally a sign that Anandtech is coming back!I wanna see Exynos 2200 vs Snapdragon 8 Gen 1 analysis.</t>
  </si>
  <si>
    <t>gal_shalif</t>
  </si>
  <si>
    <t>gal_shalif - Tuesday, March 29, 2022 - link</t>
  </si>
  <si>
    <t>Please note that only the "big" cores can be counted for performance - while the "little" cores are only relevant for saving energy ...</t>
  </si>
  <si>
    <t>If your workload has enough threads to cover all cores, it should still better to have them.</t>
  </si>
  <si>
    <t>If this was the case, Intel would only put 2 little cores and call it a day. 4 little cores takes up similar space to 1 big core, but delivers around 1.5 big cores worth of performance. In single threaded tasks (web browsing and gaming) the big cores are preferred, but in highly multi-threaded tasks the little cores are a better option to boost performance.</t>
  </si>
  <si>
    <t>&gt; 4 little cores takes up similar space to 1 big core,&gt; but delivers around 1.5 big cores worth of performance.It's actually more than that. According to the SPEC2017 estimates in the original Alder Lake review, a single E-core delivers 64.5% as much int performance and 54.1% as much float performance as a P-core. All while using only 1/4th the area and 20% of the power.https://www.anandtech.com/show/17047/the-intel-12t...Intel says the correct order for assigning threads, for max performance, is:1. Load 1 thread on all P-cores.2. Load threads on all E-cores.3. Load an additional thread on the P-cores.So, that puts E-core performance at somewhere greater than the portion of a P-core that you'd get by sharing it with another thread (i.e. via hyperthreading).</t>
  </si>
  <si>
    <t>Little Cores are not for saving energy. Not really sure where this myth originated from. A little core cluster of 4 is used instead of a P core to maximize multithreaded performance in a given die space. Lightly threaded applications benefit from P cores, where as other applications want as many threads as possible, where E cores can boost those workloads.8+8 being top chip is because it's the first iteration. Intel will continue massively increasing E core count with each generation.</t>
  </si>
  <si>
    <t>&gt; Little Cores are not for saving energy. Not really sure where this myth originated from.Mobile, I'm sure. Intel calling them "efficiency cores" didn't help.</t>
  </si>
  <si>
    <t>kwohlt - Sunday, April 3, 2022 - link</t>
  </si>
  <si>
    <t>"Efficiency" is a value ratio. People wrongly associate it with total power draw, rather than the ratio of performance to power draw or die space. E core clusters certainly offer more multithreaded performance given the same die space and power draw as a P core.</t>
  </si>
  <si>
    <t>&gt; "Efficiency" is a value ratio. People wrongly associate it with total power draw,Right, but that inference should've been obvious to Intel. I think they really showed a lack of imagination, here. Or, perhaps other motives were at play.</t>
  </si>
  <si>
    <t>Intel would've done better to user terms like latency-optimized cores and "throughput clusters". Because a single P-core will give you results with lower latency, while the corresponding 4-core tile of E-cores has higher overall throughput.</t>
  </si>
  <si>
    <t>"latency-optimized cores and "throughput clusters". yes. mb</t>
  </si>
  <si>
    <t>thestryker</t>
  </si>
  <si>
    <t>thestryker - Tuesday, March 29, 2022 - link</t>
  </si>
  <si>
    <t>Appreciate the thorough review and analysis of the benchmark results. One thing I think might be useful to add is a power consumption measurement during a gaming benchmark. While Intel's peak power consumption is quite a bit higher than AMD's I've noticed in some reviews that do power test lighter workloads Intel has been equal or better.I'm looking forward to seeing how the inevitable back and forth between AMD and Intel goes over the next few years.</t>
  </si>
  <si>
    <t>What I'd really like to see are benchmarks of AMD and Intel running at 65W modes (both checking that they're legit and checking performance). The small form factor community would greatly benefit.</t>
  </si>
  <si>
    <t>brantron</t>
  </si>
  <si>
    <t>brantron - Tuesday, March 29, 2022 - link</t>
  </si>
  <si>
    <t>Imagine, if you will, a world where one CPU will be pegged to 1.4v and instantly throttle, one will behave as expected, and one will explode into a fiery ball of death because the motherboard's required combination of Doctor Strange hand signs were mistranslated from Mandarin.You've just crossed over into...the Manual Undervolting Zone!</t>
  </si>
  <si>
    <t>That could be really interesting to see how they perform at a capped TDP.</t>
  </si>
  <si>
    <t>edzieba</t>
  </si>
  <si>
    <t>edzieba - Thursday, March 31, 2022 - link</t>
  </si>
  <si>
    <t>Power consumption for all benchmark runs would be great, possible just plotted into a single plot for all runs (power consumption on X, normalised benchmark performance on Y) to directly compare effective performance per joule. A task that completes faster at a higher power level than one that draws less power but takes longer may user less energy overall.</t>
  </si>
  <si>
    <t>I've purged a good dozen comments this afternoon. If you want to have fanboy fights, please go somewhere else.In the meantime, if you find yourself calling another poster a shill, fanboy, etc, you need to take a step back before you hit "post".</t>
  </si>
  <si>
    <t>eastcoast_pete - Wednesday, March 30, 2022 - link</t>
  </si>
  <si>
    <t>Okay, nice to know, but why isn't there even one test of a non-K AL i7 and i5 with the stock cooler? Not everyone will or can shell out the $$$ for a K CPU, a feature-rich and expensive 690 board, and an AIO water cooling solution, and what can one get for a more regular budget, and how much performance does the extra expense buy? Just wondering, might be worth an article.</t>
  </si>
  <si>
    <t>eloyard - Wednesday, March 30, 2022 - link</t>
  </si>
  <si>
    <t>That would paint a bit of a bad picture for Intel, as they're trying to pitch they have both affordable and top performance offerings in check.If you factor in whole platform cost, TCO, after available optimizations... bang for buck is a bit lacking.</t>
  </si>
  <si>
    <t>Please use current pricing, in the benchmark charts. Otherwise, simply don't include them.Your charts show the 5600X as $299, but its new price is $230. The 5800X is shown as $449, but it's now $350. And the 5900X is listed as $549, but it's now $450.Source: https://www.anandtech.com/show/17313/ryzen-7-5800x...</t>
  </si>
  <si>
    <t>supdawgwtfd</t>
  </si>
  <si>
    <t>supdawgwtfd - Wednesday, March 30, 2022 - link</t>
  </si>
  <si>
    <t>That would show Intel in a worse light though?</t>
  </si>
  <si>
    <t>I'm giving them the benefit of the doubt that it's a simple mistake. If you look at the conclusion, they seem to use street prices. So, I don't sense malicious intent.</t>
  </si>
  <si>
    <t>"Intel in worse light' haha. V5x price and dGPU price is crashing at end run as channels accelerate clearance to refinance for restocking. Sometime this week I will have the new WW GPU supply data which has shown not miner returns but enthusiast returns and some Nvidia and AIB stuffing to drag down inventoried pricing. mb</t>
  </si>
  <si>
    <t>Somewhat off-topic: the top of my page is serving me an from ASML, indicating they're seeking optical engineers to work on EUV.Crazy. You'd think it would be a dream job for anyone with the proper skillset, but I guess their growth is outpacing the available talent pool.Well, if anyone reading this thread knows an optical engineer, you might tell them to go have a look at ASML. I didn't check to see whether relocation would be necessary, but perhaps that's the catch.</t>
  </si>
  <si>
    <t>"... serving me an ad from ASML, ...", I meant to say.</t>
  </si>
  <si>
    <t>milli</t>
  </si>
  <si>
    <t>milli - Thursday, March 31, 2022 - link</t>
  </si>
  <si>
    <t>Peak power consumption is handy data but not very useful by itself.How about average power consumption during applications / games / ...You also used to represent power consumption to complete a task, now that was useful data.</t>
  </si>
  <si>
    <t>eloyard - Thursday, March 31, 2022 - link</t>
  </si>
  <si>
    <t>Peak power is essential for understanding how robust power delivery system and heat sink need to be."Average is the only important thing" is typical Intel's bs pushing cost of more expensive components different than processor (mobo, psu, cooler) to the consumer.</t>
  </si>
  <si>
    <t>&gt; Peak power is essential for understanding how robust power delivery system and heat sink need to be.Yes and no. It really depends on the minimum duration over which a "peak" is defined. If we're talking about a couple milliseconds, then absolutely not. If we're talking about a couple seconds, then yes.&gt; "Average is the only important thing" is typical Intel's bs ...I understand your point, but it's still relevant for people trying to determine which CPU will deliver the most performance per unit of energy. With increasing energy prices and the warmer months approaching those of us in the northern hemisphere, that's not merely a theoretical concern.</t>
  </si>
  <si>
    <t>milli - Friday, April 1, 2022 - link</t>
  </si>
  <si>
    <t>Your post oozes fanboism.Firstly, I didn't dismiss peak power consumption (as you assume) but by itself it's useless. The graph doesn't even state how long it's holding this peak power consumption.Secondly, where do I say "Average is the only important thing". Right, nowhere.But if a CPU peaks 200W for 1s and then goes to 65W, I would like to know that. That's important data. It's data that Anandtech used to provide but stopped doing.</t>
  </si>
  <si>
    <t>Mike Bruzzone - Thursday, March 31, 2022 - link</t>
  </si>
  <si>
    <t>A look at Alder Lake Production data;i9s = 55.01% of all Alder Lake with 12900K @ 43.56% and KF @ 2.07% and 900 @ 8.92%i7s = 34% of Alder Lake with 12700K @ 29.42% and KF @ 3.82%i5s = 9.3% with 600K @ 3.13%, 600KF @ 1.5% and 400 @ 2.63%i3s = 1.13% with no SKU greater than 1% of full line volume.Pentium = 0.08%Celeron = 0.45%Alder Lake full line can be characterized, essentially, all i9 12900K and i7 12700K and remainder fall out from sort. Similar Coffee Refresh where most of full line volume are disabled i9s. Cores disablement is discouraged on industrial management best practice subject manufacturing cost optimization not incorporating the added production step to purposely disable that at bottom bin can drive cost &gt; price, despite most bottom bin given away anyway cost : price averaged across the total sales package.Analyst suspects OEM volume procurement price for Alder mirroring exactly the category percent supply is range $254 to $239 each per i9/i7 component calculated $1K Average Weighed Price of i9/i7 category / 2 and that all i5/i3/P&amp;C are thrown in for free as sales package 'close' incentive.Net cost of Alder at $1K AWP &lt; Cost of Sales, &lt; Cost of R&amp;D, &lt; Tax Accrual = $214.Average Marginal Cost of production = $63.34 per componentAverage Marginal Cost of fabrication = $25.88 per componentMike Bruzzone, Camp Marketing</t>
  </si>
  <si>
    <t>Adding on Alder, there are supposedly two mask sets. The first a 215 mm2 full P+E and the other a cost optimized for area 116 mm2 P only. Not much has been said can anyone confirm these two mask sets and die area?mb</t>
  </si>
  <si>
    <t>dwade123 - Thursday, March 31, 2022 - link</t>
  </si>
  <si>
    <t>Already sold my 5800x for a 12900k. I will never buy AMD again and forced to beta test their crap for them for free.</t>
  </si>
  <si>
    <t>&gt; I will never buy AMD againAMD is still growing and maturing. With that, their quality control should hopefully improve.About 11 years ago, Intel suffered a similarly embarrassing problem, with the SATA controller in their Sandybridge motherboard chipsets. Had you forsworn never to buy Intel again, you now be up a creek without a paddle.https://www.anandtech.com/show/4142/intel-discover...</t>
  </si>
  <si>
    <t>i still have issues with the intel systems i used to use. lan drivers on x58, and sata on x99. i solved those issues, buy upgrading tthem to ryzen based comps last year. no issues since.. even usb ones.</t>
  </si>
  <si>
    <t>AMD was already very mature since Zen+, so if you had problems with 3rd gen products it is most likely your own issue. I used Zen 2 without any issues for 2 years now and Zen 3 is even better, millions of others will confirm what I say.</t>
  </si>
  <si>
    <t>I wanna add: calling a product “beta” that millions of people love and regard just shows you’re living in a world of your own with full ignorance of what anyone else thinks. Good luck</t>
  </si>
  <si>
    <t>ignore dwade, if irememeber right, he loves intel only. and his posts usually bash amd in some way.i have 4 zen comps here, no isses as well.</t>
  </si>
  <si>
    <t>It’s puzzling to me why a Intel fan would buy a AMD product, I guess Intel didn’t live up to his expectations.</t>
  </si>
  <si>
    <t>Qasar - Tuesday, April 5, 2022 - link</t>
  </si>
  <si>
    <t>my guess, he never really bought one, and is just making crap up, just to bash amd, and proclaim how much better intel is.</t>
  </si>
  <si>
    <t>Zim</t>
  </si>
  <si>
    <t>Zim - Thursday, March 31, 2022 - link</t>
  </si>
  <si>
    <t>There is something fundamentally wrong with the concept a processor with gimped cores. I for one don't intend to buy into it.</t>
  </si>
  <si>
    <t>What do you mean "gimped cores"? Are you talking about the lack of AVX-512?Did you know that Intel has been disabling features on their desktop CPUs for at least a decade? Things like vPro, ECC support, and virtualization enhancements have been fused off and limited to people buying the Xeon-branded versions of the same CPUs.AMD has also engaged in this, to a lesser extent, reserving ECC support for only their Ryzen Pro APU, as well as a few other features.</t>
  </si>
  <si>
    <t>kickstnd</t>
  </si>
  <si>
    <t>kickstnd - Saturday, April 2, 2022 - link</t>
  </si>
  <si>
    <t>This almost seems to be an Intel Commercial. No mention of the extreme motherboard prices that won't be used for the next CPU, the larger Watercooling needed, the bigger power supply needed, and don't forget the Bigger Electric Bill to boot. You are paying out the A&amp;$ for that little extra performance by not being GREEN. I run 3 AMD PCs for Folding@home (#5 on Toms Hardware Team). My utility bill is $450-500/month. I can't imagine how high it would be with Intel CPU spinning the meter.... LOL</t>
  </si>
  <si>
    <t>DannyH246 - Wednesday, April 6, 2022 - link</t>
  </si>
  <si>
    <t>Sadly most of Anandtech's articles are just that. Intel Commercials.</t>
  </si>
  <si>
    <t>MartyKinn</t>
  </si>
  <si>
    <t>MartyKinn - Wednesday, April 6, 2022 - link</t>
  </si>
  <si>
    <t>Need opinions:Should I go for a Surface Pro X SQ1, 128GB/8GB for $700 over a Surface Pro 7+ Core i5, 128GB/8GB for $800?I won't be using either for gaming...other than what's available in the Windows Marketplace.The Pro X allows for upgrading the storage. Don't know if the Pro 7+ allows that.</t>
  </si>
  <si>
    <t>No idea. I'd read through every review of the X you can find and see if it sounds like it'll fit your needs. Running Windows on an ARM-based CPU still sounds a little risky, but maybe it'll pay off in better battery life? Just a guess.Good luck with your decision.</t>
  </si>
  <si>
    <t>MDD1963 - Friday, April 8, 2022 - link</t>
  </si>
  <si>
    <t>No offense, but....The reviews of these two CPUs seem just a tad.....'late to market'....!</t>
  </si>
  <si>
    <t>romanmungo</t>
  </si>
  <si>
    <t>romanmungo - Wednesday, April 13, 2022 - link</t>
  </si>
  <si>
    <t>windows10/11 office 2016/2019/2021 Want to be our wholesaler?The best quality products and pre-sale and after-sale service, become our wholesaler, establish a long-term cooperative relationship, the greater the wholesale quantity, the greater the discount! ! !</t>
  </si>
  <si>
    <t>mode_13h - Thursday, April 14, 2022 - link</t>
  </si>
  <si>
    <t>Spammer.</t>
  </si>
  <si>
    <t>iranterres</t>
  </si>
  <si>
    <t>iranterres - Wednesday, April 13, 2022 - link</t>
  </si>
  <si>
    <t>2-3% better on average then a Ryzen 5600X for twice the power consumption? Does not seem high performance for me.</t>
  </si>
  <si>
    <t>Jon Tseng</t>
  </si>
  <si>
    <t>Jon Tseng - Tuesday, January 4, 2022 - link</t>
  </si>
  <si>
    <t>Weird they not announcing the P and U-series. I mean Dell just announced an XPS with the 28W P-core. Tomorrow maybe?</t>
  </si>
  <si>
    <t>Intel Announces 12th Gen Core Alder Lake: 22 New Desktop-S CPUs, 8 New Laptop-H CPUs</t>
  </si>
  <si>
    <t>code65536</t>
  </si>
  <si>
    <t>code65536 - Tuesday, January 4, 2022 - link</t>
  </si>
  <si>
    <t>The article at Ars Technica has slides for the P, U-15W, and U-9W parts, so they were definitely announced. Not sure why it wasn't mentioned here.</t>
  </si>
  <si>
    <t>TristanSDX</t>
  </si>
  <si>
    <t>TristanSDX - Tuesday, January 4, 2022 - link</t>
  </si>
  <si>
    <t>what with AVX-512 support. Seems that even i3 support ithttps://voz.vn/attachments/ee22bc74-ea69-45e7-8907...</t>
  </si>
  <si>
    <t>Oxford Guy - Tuesday, January 4, 2022 - link</t>
  </si>
  <si>
    <t>Just read an article yesterday that said Intel is blocking AVX-512 via BIOS updates.</t>
  </si>
  <si>
    <t>Intel statement is one, reality another. Rumors about blocking AVX-512 are unworthy</t>
  </si>
  <si>
    <t>As I recall, the article did not present it as being a rumour. It was presented as simple fact.Bottom line is that Intel's behavior is unjustifiable in this matter.</t>
  </si>
  <si>
    <t>Yojimbo - Tuesday, January 4, 2022 - link</t>
  </si>
  <si>
    <t>I'm sure we can just blindly trust the article since it was not stated as rumor...</t>
  </si>
  <si>
    <t>Oxford Guy - Wednesday, January 5, 2022 - link</t>
  </si>
  <si>
    <t>Considering how many established tech sites reported the same thing I would say so.</t>
  </si>
  <si>
    <t>The Von Matrices - Tuesday, January 4, 2022 - link</t>
  </si>
  <si>
    <t>AVX-512 was disabled on the big CPUs because it's not available on the E cores and software expects all cores to have the same instructions. For the CPUs with no E cores I suspect that there is no reason to disable AVX-512.</t>
  </si>
  <si>
    <t>incx</t>
  </si>
  <si>
    <t>incx - Wednesday, January 5, 2022 - link</t>
  </si>
  <si>
    <t>No reason for the king of segmentation to disable features on lower end CPUs? You were being sarcastic, right? Right?</t>
  </si>
  <si>
    <t>m53 - Tuesday, January 4, 2022 - link</t>
  </si>
  <si>
    <t>$167 12400F + cheap B660 + free RM1 cooler = insane perf per dollar. The 5600X should be sub $150 to be competitive with this.</t>
  </si>
  <si>
    <t>shabby - Tuesday, January 4, 2022 - link</t>
  </si>
  <si>
    <t>Almost seems like amd doesn't have enough rejects to sell more neutered cores.</t>
  </si>
  <si>
    <t>ikjadoon</t>
  </si>
  <si>
    <t>ikjadoon - Tuesday, January 4, 2022 - link</t>
  </si>
  <si>
    <t>Isn't that because AMD refuses to fabricate Zen3 multiple dies? A 6-core CCX would've gone a long way in these OEM markets.Intel is frankly smartly using multiple dies, instead of Zen3's "two dies fits all". Smaller dies = cheaper fabrication = plenty of defects &amp; able to fuse off "good" ones.AMD chose the single-CCX path, so it'll bear the lower market share consequences, unfortunately. These APUs / OEM CPUs move massive volume and they're cheaper to fabricate to boot.</t>
  </si>
  <si>
    <t>Pneumothorax - Wednesday, January 5, 2022 - link</t>
  </si>
  <si>
    <t>I think it's more to do with limited TSMC allocation for AMD rather than their own choice to abandon the low end.</t>
  </si>
  <si>
    <t>nandnandnand - Thursday, January 6, 2022 - link</t>
  </si>
  <si>
    <t>They should lower the price of 6-cores, at least. For quad-cores they have no answer unless they do something like put Van Gogh on desktop... for $80 or less.</t>
  </si>
  <si>
    <t>throAU</t>
  </si>
  <si>
    <t>throAU - Tuesday, January 4, 2022 - link</t>
  </si>
  <si>
    <t>Ryzen 3000 can handle the low end. Make no mistake, Zen2 is still fast for the money.</t>
  </si>
  <si>
    <t>AhsanX</t>
  </si>
  <si>
    <t>AhsanX - Wednesday, January 5, 2022 - link</t>
  </si>
  <si>
    <t>Lol it will get trounced by ADL</t>
  </si>
  <si>
    <t>nico_mach</t>
  </si>
  <si>
    <t>nico_mach - Sunday, January 16, 2022 - link</t>
  </si>
  <si>
    <t>Those wattages are a disaster. Intel has already lost and they’re just playing out the rest of the season while blustering. Just compare it for a second to M1‘s efficiency and even AMD’s last gen Ryzen 9. This is like AMD a decade ago.</t>
  </si>
  <si>
    <t>Mike Bruzzone - Tuesday, January 11, 2022 - link</t>
  </si>
  <si>
    <t>AMD V5x average weighed price across the SKUs from TSMC is $165 and 5600x in the channel $199 although individually AMD may sell 5600X for $149 at highest volume. AMD never had a cost : price / margin advantage vis-a-vis Intel even when Intel was at 14/12 nm on TSMC mark up.Now that Intel is at 10/7 or whatever it is AMD has lost all cost advantage whereas Intel design production cost is 1/3rd to 1/4 of TSMC price to AMD. AMD does however maintain its margin for price performance advantage at 5 nm.Intel strategy is to trail one node behind AMD cost optimizing while AMD takes the design process factor cost increase on every next shrink. mb</t>
  </si>
  <si>
    <t>Qasar - Tuesday, January 11, 2022 - link</t>
  </si>
  <si>
    <t>any proof of this, or are you just guessing ?</t>
  </si>
  <si>
    <t>Mike Bruzzone - Wednesday, January 12, 2022 - link</t>
  </si>
  <si>
    <t>Quasar, Production economic models on channel data and 10 Qs relying on the same tools AMD and Intel and Nvidia rely; the exact same tools that are Intel tools escaped into financial market decades ago . . . Intel actually provided them to financial analysts in 1997. The foundation technique is total revenue total cost analysis that backs out cost from price, data base of every Intel run since P5 marginal cost on marginal revenue is the deliverable see my Seeking Alpha blog spot for examples. Not guessing on the 24 year data base, tools and techniques. Mike Bruzzone</t>
  </si>
  <si>
    <t>Qasar - Wednesday, January 12, 2022 - link</t>
  </si>
  <si>
    <t>and that proves what ? sounds like you made it up, how about a link or a source ?</t>
  </si>
  <si>
    <t>Mike Bruzzone - Thursday, January 13, 2022 - link</t>
  </si>
  <si>
    <t>Qaser, go at it . . .https://seekingalpha.com/user/5030701/instablogs. . . decades of case research enlisted by Federal Trade Commission retained by Congress of the United States.mb</t>
  </si>
  <si>
    <t>Which makes no sense since Apple is clearly beating Intel and funding TSMC, not AMD. Qualcomm also, AMD is kind of beside the point. Wintel is broken and the COVID business sales are the last gasp. Businesses and organizations are going to complete their cloud transitions soon, with MS’ help and then business devices will be anything, x86, ARM, Chromebook, Mac, iPad etc. We’re at a tipping point and so is Intel.</t>
  </si>
  <si>
    <t>Qasar - Sunday, January 16, 2022 - link</t>
  </si>
  <si>
    <t>see ,mike brahzzone, was that so hard ?? thanks.</t>
  </si>
  <si>
    <t>oh wait, thats to " your " page, NOT an official source, and looks like all links are on seeking alpha, nice try though.what ever</t>
  </si>
  <si>
    <t>&gt; i3-12100These 4.3 GHz boost quad-cores make for top-tier office performance. Even assuming a basic 15% IPC boost, it’s a 5 GHz equivalent Skylake CPU for any Joe or Jill, and much cooler, to boot. Bloody finally.AMD, where are your Zen3 $120 APUs? Can we at least try to match—if not beat—4x Golden Cove @ 4.3 / 4.4 GHz? Really glad Intel didn’t stick a crappy dual-core with some leftover efficiency cores. Desktops should always maintain high P-core counts.Though I can’t wait for the excuses about a 2+8 laptop configuration. 🤢</t>
  </si>
  <si>
    <t>nandnandnand - Tuesday, January 4, 2022 - link</t>
  </si>
  <si>
    <t>"Really glad Intel didn’t stick a crappy dual-core with some leftover efficiency cores. Desktops should always maintain high P-core counts."So with that statement in mind, what do you have to say about the Alder Lake Pentium G7400 and Celeron G6900 with two cores?</t>
  </si>
  <si>
    <t>To me, it's a swing and a miss, especially if they're destined for Windows boxes. I don't understand, how in 2022, Intel's 10 / 7 fabs can produce so many defective dies that only 1/3 of the CPU cores are usable and we have four SKUs worth of defects?Some prior Celerons and Pentiums had quad-core SKUs, so I'd hope there's more ADL SKUs coming.But I also acknowledge that, if it's Chrome OS or some embedded *nix box, perhaps then 2P is just manageable, but not ideal.</t>
  </si>
  <si>
    <t>TheinsanegamerN - Wednesday, January 5, 2022 - link</t>
  </si>
  <si>
    <t>Nobody said that there were tons of defective dies. Nowhere was it stated how much manufacturing time the pentiums would get Vs the i lineup.you might be overreacting just a tad. Was 14nm a swing and a miss too? They had MULTIPLE pentium and celeron models per generation! So did 22nm!</t>
  </si>
  <si>
    <t>The last year has shown us that, in the absence of competition, AMD can be just as exploitative as Intel once was. Competition is needed to keep both of them honest, and it's nice to see that returning.</t>
  </si>
  <si>
    <t>A duopoly is barely competition.</t>
  </si>
  <si>
    <t>ufoolme</t>
  </si>
  <si>
    <t>ufoolme - Tuesday, January 4, 2022 - link</t>
  </si>
  <si>
    <t>ARM coming in from the rear … Intel really should have given Apple those x86 chips for the iPhone!</t>
  </si>
  <si>
    <t>GeoffreyA - Thursday, January 6, 2022 - link</t>
  </si>
  <si>
    <t>Certainly; but having said that, I wonder how much of a difference it would really make. If you're making the top product, you get to charge a top price. Back when there was Cyrix as well as AMD, Intel still charged to their heart's content. There are so many Android phones, too, but that doesn't stop the ever-benevolent Apple.</t>
  </si>
  <si>
    <t>Oxford Guy - Friday, January 7, 2022 - link</t>
  </si>
  <si>
    <t>According to a history I just read, Cyrix was forced to use a 600nm node whilst Intel was selling 300nm parts. Being fabless that that time was apparently more deadly than it is now. Cyrix also didn’t market its chips in a clear nor catchy way. Cyrix had the misfortune of having to deal with Quake, which was optimized to exploit the Pentium’s design. Cyrix bet on integer and the rise of gaming focused more on FPU. Eventually, National Semiconductor inhaled the company and things became even worse, in terms of competitiveness with Intel. So, just having more than two companies around doesn’t guarantee adequate competition. VIA still holds an x86 license.Having a duopoly, though, guarantees less competition than having three or more businesses that are run skillfully.</t>
  </si>
  <si>
    <t>GeoffreyA - Friday, January 7, 2022 - link</t>
  </si>
  <si>
    <t>Quite right. Besides excellent design, Intel's first-rate manufacturing was part of its success. Then, the stigma of mediocrity clung to AMD and Cyrix, and Intel's extensive marketing didn't help these poor fellows at all. Pat, what part did you play in Intel Inside!Cyrix's CPUs were generally behind, and while I never used one, I felt it was a shame they closed shop. I suspect if AMD hadn't got the NexGen and DEC engineers, they too would have gone down. The K5 had Pentium Pro-class design---out of order, register renaming, the works---but didn't perform very well; and AMD's FP performance, before the K7, was dismal. The Athlon put all that right. Had that celebrated CPU not lit the fire under Intel's bum, we can only imagine what generously-priced jewels Intel would've foisted on us all these years. Perhaps the Bulldozer era was only mild taste of it.</t>
  </si>
  <si>
    <t>andrewaggb</t>
  </si>
  <si>
    <t>andrewaggb - Tuesday, January 11, 2022 - link</t>
  </si>
  <si>
    <t>I had a cyrix 486 33 and a friend had a cyrix 6x86 and neither were very good in my opinion. Seemed to have some random compatibility issues with software. They were usable but I never considered them in any future purchase. AMD was a better option (no compatibility issues with the 486 120 or k6/k6-2 that I encountered) but the pentium and pentium 2 fpu was much better for quake and various other games.</t>
  </si>
  <si>
    <t>GeoffreyA - Friday, January 14, 2022 - link</t>
  </si>
  <si>
    <t>I remember my grandfather's K6-2 350 with Windows ME. Was reasonably fast.</t>
  </si>
  <si>
    <t>Absolutely AMD needed NexGen or AMD would have seriously stalled out. Ofcourse 686 became K6 and 586 in relation K5 would have been a better option slapping on an x86 standard bus. mb Nexgen 1994/95 into AMD 1996</t>
  </si>
  <si>
    <t>Apparently, the K6 was based on NexGen's design or built by those engineers. With enough L3 cache, the K6-III, especially, could go toe to toe with the Pentium III.</t>
  </si>
  <si>
    <t>Calin - Friday, January 7, 2022 - link</t>
  </si>
  <si>
    <t>"Being fabless that that time was apparently more deadly than it is now"Up until the 14++ process, Intel was basically at the forefront of chip fabbing. And, in terms of transistor density and power, the 14nm process from Intel is still highly competitive to any other "10nm" process of anybody (including itself).</t>
  </si>
  <si>
    <t>Cyrix was systematically infiltrated by Intel placements from the companies inception specifically engaged in Cyrix IP theft and transfer to Intel. Once one Intel associate network agent is in those people shoe in more of their brethren. In 1993 Cyrix FPU show up in P5. By 1994 the situation was hopeless. By the time Via bought Cyrix the design files are sabotaged and not worth the incredible time it would have taken to revalidate. mb Cyrix 1991 - 1993, IDT Centaur 1997 - 1998</t>
  </si>
  <si>
    <t>more specualion? or can prove it ?</t>
  </si>
  <si>
    <t>Qusar, I am a former Cyrix employee recruited to steal by Intel agents at age 32 I basically ignored them which began the difficulty of now they know you know who they are. The FPU theft is well documented and eventually through litigation delivered to Cyrix Intel socket 370 license that was not sufficient compensation for the theft. The theft is documented by Kevin McDonough VP engineering pursuant litigation. I left Cyrix in 1993 and was back as an executive candidate in 1998 before the VIA acquisition where then CEO Stan Swearingen said the situation on the IP and other destruction left the enterprise hopeless. Glenn Henry at Centaur whom I was then employed wouldn't waste his time on revalidating Cyrix design files and was primarily interested in embedded low power and staying out of Intel's way. I first reported the thefts to FBI as an AMD employee on continued theft recruitment following Nexgen acquisition in 1996 and consulted to Intel on the topic in 1997 that began my journey as FTC v Intel Docket 9288 15 USC 5 discovery aid in 1998 parallel my involvement in California Department of Justice antitrust investigation through 2007 then onto FTC v Intel Docket 9341 I am currently Docket 9341 consent order monitor retained by Congress to recover Intel Inside price fix theft I suspect will occur later this year also contracted by USDOJ to do same for the United States federal government subject Title 48 procurement price fix overcharge theft. Mike Bruzzone</t>
  </si>
  <si>
    <t>yea sure you are. and am to believe some random person who JUST started posting on there what looks like recently ? yea ok. sure.</t>
  </si>
  <si>
    <t>Qaser, and who are you may I ask? Do the research and learn. Thank you for the inquiring mind. mb</t>
  </si>
  <si>
    <t>Qasar - Friday, January 14, 2022 - link</t>
  </si>
  <si>
    <t>just some one that highly doubt you are who you say you are, after all this IS the internet, and for all intents and purposes, NO ONE can really prove who they say they are when they post stuff on platforms like a forum, or comments section. VERY good example im sure a few here will remember, was a poster named Deicidium369, that person kept insisting he is a millionaire with 2 or 3 doctorates, sold his 1st business for a few million at like 25, blah blah. the example of too good to be true</t>
  </si>
  <si>
    <t>TheinsanegamerN - Friday, January 14, 2022 - link</t>
  </si>
  <si>
    <t>The FPU theft? Why would intel need to steal FPU tech from cyriz when cyrix's FPU tech was already years behind intels?</t>
  </si>
  <si>
    <t>Mike Bruzzone - Friday, January 14, 2022 - link</t>
  </si>
  <si>
    <t>Fasmath 32bit FPU 1989 until it showed up in P5 transistor for transistor did more work than xx87 on the reliable benchmarks and used less power. i xx87 evolutionary improvements that followed I have no comparative data. I can give the single precision whetstone performance at the time;Whet ScaleCyrix = 1023Intel = 673Whet MatCyrix = 528Intel = 402Whet TransCyrix = 2052Intel =628Whet StoneCyrix = 3528Intel = 2212"Cyrix FasMath 83D87 outperform Intel 387DX is almost all of our tests from 7 t0 71%" PC Week Labs, January 1992." Before I was an employee at Cyrix I was a employee at Arche Technology an PC OEM where I was the AutoCAD segment manager. Arche sold a lot of FasMath into engineering, science and content creation graphic segments.mbmb</t>
  </si>
  <si>
    <t>and where is this from ?? post a link, maybe?</t>
  </si>
  <si>
    <t>Its a rough business.mb</t>
  </si>
  <si>
    <t>Oxford Guy - Friday, January 14, 2022 - link</t>
  </si>
  <si>
    <t>It is believed in some circles that Fairchild hired an engineer, David Chung (now deceased), to steal a CPU from Olympia Werke. That CPU became the Fairchild F8 and there was a lawsuit. Unfortunately for Olympia Werke, if it had indeed been stolen, the lawsuit took too long to match market conditions change. So, if it was stolen, Fairchild got away with getting a profit from the theft.His colleague for the VideoBrain home computer project, who had worked at Intel, claimed he had invented the CPU (Chung, not the colleague), which is why it was chosen for the VideoBrain rather than an Intel part. This colleague, whose name escapes me at the moment, said hindsight makes it clear the machine should have had an Intel CPU.My opinion on that is that it wasn’t the CPU that doomed that machine. It was having only 1K of RAM, a totally non-standard keyboard, and its reliance upon the APL/S language. It also had no floppy drive support. Distribution was also inadequate. Trying to sell it via Macy’s was a bad move. It should have been carried and pushed by electronics stores. Regardless of everything else, 1K of RAM wasn’t enough for anything.</t>
  </si>
  <si>
    <t>tygrus - Friday, January 14, 2022 - link</t>
  </si>
  <si>
    <t>I thank Mike for the info. The info he mentions is not new speculation, it appears to be based on facts previously discussed by him. https://youtu.be/VL1RjwVAnzY</t>
  </si>
  <si>
    <t>Tygrus, you're welcome. I've conferred with Tom from MLID on an update broadcast sought by members of Seeking Alpha investor chat room but nothing scheduled yet. mb</t>
  </si>
  <si>
    <t>Newsflash: AMD has never been your friend, nobody but the biggest corprate suckers believed otherwise.See, some of us are old enough to remember the FX-62 selling for $1000, or $300 more then the 100 mhz slower FX-60.</t>
  </si>
  <si>
    <t>GeoffreyA - Wednesday, January 5, 2022 - link</t>
  </si>
  <si>
    <t>As soon as the Athlon 64 took the lead, prices went up.</t>
  </si>
  <si>
    <t>Then AMD took all the money they made and sunk it not into CPU improvements but buying ATi and building globalfoundries, which is credited with saving them but is also directly responsible for AMD being put into such a situation in the first place.</t>
  </si>
  <si>
    <t>Agreed. I think it was a matter of resting on laurels, too, and underestimating Intel. K10 was only a mild improvement over the Athlon 64, certainly not enough to tackle Conroe, which they likely never expected. Still, I expect if AMD had kept working on K10, they'd have drawn even with Intel; but desperation, or foolish inspiration, took them down the dark, disastrous path of Bulldozer.</t>
  </si>
  <si>
    <t>TheinsanegamerN, looks like you are also forgetting about the BS intel was doing with the back door deals, threats and the like that prevented amd from doing better with the A64 then they did.</t>
  </si>
  <si>
    <t>You forgot the astroturfers — people using the ‘team green, team red’ nonsense to try to turn everything into tribal warfare. ‘Fanboyism’ has been a strong component of the enthusiast gaming/overclocking scene for a long time, even though plenty of it is due to sundry astroturfers.</t>
  </si>
  <si>
    <t>Even in 2005, the Athlon 64 heyday, I remember an editor of NAG, a gaming magazine in South Africa, saying, "Do not stray to the dark side, brother. Trust in Intel."</t>
  </si>
  <si>
    <t>The FX 9000 series was as crass as crass can be. There is a long laundry list of AMD’s unfriendly moves and it continues to grow.</t>
  </si>
  <si>
    <t>Lezmaka</t>
  </si>
  <si>
    <t>Lezmaka - Tuesday, January 4, 2022 - link</t>
  </si>
  <si>
    <t>Did you not get the same slides as other sites? Ars has a slide that has a lot more info.https://cdn.arstechnica.net/wp-content/uploads/202...</t>
  </si>
  <si>
    <t>john_lam</t>
  </si>
  <si>
    <t>john_lam - Tuesday, January 4, 2022 - link</t>
  </si>
  <si>
    <t>Did they announce what process node these are fabricated on? TSMC? Intel7? Something else?</t>
  </si>
  <si>
    <t>IntelUser2000</t>
  </si>
  <si>
    <t>IntelUser2000 - Tuesday, January 4, 2022 - link</t>
  </si>
  <si>
    <t>It's Alderlake. Intel 7.</t>
  </si>
  <si>
    <t>10nm</t>
  </si>
  <si>
    <t>repoman27</t>
  </si>
  <si>
    <t>repoman27 - Tuesday, January 4, 2022 - link</t>
  </si>
  <si>
    <t>"Intel’s big win here for this generation is combining both the CPU and the chipset onto one package for its 45 W processors, rather than relying on a mobile chipset."That's an extremely generous interpretation. These are just traditional Type-3 packages with PCH-LP but rebranded as they were pushed past 28W TDP. Remember Tiger Lake H35? Well now Alder Lake has H45. The traditional two-chip platform based on the HP CPU die using the S-BGA package will be H55.</t>
  </si>
  <si>
    <t>Only 22?</t>
  </si>
  <si>
    <t>beisat</t>
  </si>
  <si>
    <t>beisat - Tuesday, January 4, 2022 - link</t>
  </si>
  <si>
    <t>Which ones typically go in the "standart" NUCs? H, P or U?</t>
  </si>
  <si>
    <t>AdrianBc</t>
  </si>
  <si>
    <t>AdrianBc - Tuesday, January 4, 2022 - link</t>
  </si>
  <si>
    <t>Most traditional 4x4 NUCs use 15 W U-series CPUs.The top models of 4x4 NUCs use 28 W U-series CPUs, frequently configured by Intel at slightly higher power limits.For example I have a NUC with a Coffee Lake U CPU, which has a nominal TDP of 28 W, but the Intel BIOS configures its steady-state power limit at 30 W (and at 50 W for the first half-minute).At continuous 30 W dissipation, my NUC remains almost silent, but this is a 2018 model and I have heard that in the latest NUC models Intel has replaced the good coolers from the 2018 models with some cheaper coolers, which are much noisier at maximum power.Nevertheless, in the traditional 4x4 size, 28 W CPUs can be used without problems.Starting with the Skylake H-based Skull Canyon NUC, Intel has also introduced a series of bigger NUCs with 45 W H-series CPUs.In conclusion, the answer is that it is likely that there will be NUC models with all of them, i.e. U &amp; P in 4x4 models and H in larger sizes.</t>
  </si>
  <si>
    <t>superflex</t>
  </si>
  <si>
    <t>superflex - Tuesday, January 4, 2022 - link</t>
  </si>
  <si>
    <t>I see we're back to the Pentium 4 levels of TDP</t>
  </si>
  <si>
    <t>Isn't a wide range of power states an achievement of modern semiconductors? Obviously you want to use less power at the same performance, but isn't the ability to operate at higher power draw for increased performance a desirable thing?</t>
  </si>
  <si>
    <t>No, see, when intel has high TDP, it's bad, when AMD has it, it doesnt matter anymore.</t>
  </si>
  <si>
    <t>Hixbot - Tuesday, January 4, 2022 - link</t>
  </si>
  <si>
    <t>I was hoping to see a 8p+0e i5. I don't think the e cores offer much to gamers and 6p cores are not enough.</t>
  </si>
  <si>
    <t>They wouldnt do that, since then you'd have the i9, i7, and i5 ALL with 8 p cores.</t>
  </si>
  <si>
    <t>ZoZo</t>
  </si>
  <si>
    <t>ZoZo - Sunday, January 9, 2022 - link</t>
  </si>
  <si>
    <t>The E cores do offer something to gamers, by relieving the P cores of most of the background tasks. They leave 100% of the performance of P-cores dedicated to the game and just the game.</t>
  </si>
  <si>
    <t>That's why 1% FPS lows are so much worse with e cores enabled, right? Because its for "gamers"?The "e" cores are a total ripoff. Innefficient, slow, latent wastes of solicon that dont help keep the power usage down, as 12400f reviews have shown it manages perfectly fine with 0 e cores. the "e" cores were all show to steal some benchmarks from AMD.</t>
  </si>
  <si>
    <t>Desktop i9-12900K vs. i9-12900T. an extra 300mhz boost for an extra ~140 watts. ouch. I'd take the T no contest.</t>
  </si>
  <si>
    <t>kgardas - Wednesday, January 5, 2022 - link</t>
  </si>
  <si>
    <t>Not that easy otherwise T would look like a miracle. Anyway, I guess turbo consumption is a hard limit and once hit by CPU, it starts throttling down. In T case probably quite rapidly so final freq. difference will be way higher than just 0.3GHz.</t>
  </si>
  <si>
    <t>It'll throttle down a lot harder on K series too if you actually enforce power limits.</t>
  </si>
  <si>
    <t>isthisavailable - Tuesday, January 4, 2022 - link</t>
  </si>
  <si>
    <t>So is the Xe GPU still the exact same as 11th gen laptop processors?</t>
  </si>
  <si>
    <t>MDD1963 - Wednesday, January 5, 2022 - link</t>
  </si>
  <si>
    <t>As the 12600 has no 'E' cores, I'll just download some! :)</t>
  </si>
  <si>
    <t>Virtual cores. Now, that's a thought!</t>
  </si>
  <si>
    <t>tkSteveFOX</t>
  </si>
  <si>
    <t>tkSteveFOX - Wednesday, January 5, 2022 - link</t>
  </si>
  <si>
    <t>Still don't understand why Intel put so many graphics cores in the mobile H series when they are clearly going to have a dedicated GPU. Why waste so much space on the die? Should have been 32-48EUs all round. Seems like a bad design decision. People won't game on the integrated graphics on most of the designs.</t>
  </si>
  <si>
    <t>t.s - Wednesday, January 5, 2022 - link</t>
  </si>
  <si>
    <t>1. I game on intel igpu.2. if I buy intel 12th laptop, i'll get H series without dgpu.</t>
  </si>
  <si>
    <t>Because ther eis demand from those of us who want more powerful graphics but not all the headaces that come with dGPU designs. This has been going on since the days of the iris pro, its not like this is something new.</t>
  </si>
  <si>
    <t>kwohlt - Wednesday, January 5, 2022 - link</t>
  </si>
  <si>
    <t>Intel "Deep-Link". Arc dGPU and Xe iGPU can be used simultaneously on productivity workloads - Intel claims up to 40% performance boost than just the Arc dGPU alone.</t>
  </si>
  <si>
    <t>eastcoast_pete - Wednesday, January 5, 2022 - link</t>
  </si>
  <si>
    <t>Maybe for those of us who don't want to have an Nvidia space heater in our ultraportable for some occasional light gaming?</t>
  </si>
  <si>
    <t>In the current state of things, a gaming discrete gpu laptop on battery could last another extra hour if it disables the dGPU and runs on integrated.And it's not the difference from 10 to 11 hours, it's the difference from 3 to 4.</t>
  </si>
  <si>
    <t>That's pretty outdated, gaming laptops with dGPUs have been able to hit 7-8 hours for several years now.</t>
  </si>
  <si>
    <t>sorten</t>
  </si>
  <si>
    <t>sorten - Wednesday, January 5, 2022 - link</t>
  </si>
  <si>
    <t>16 PCIE 5.0 lanes, and if you buy a budget mobo you don't get access to any of them :-)</t>
  </si>
  <si>
    <t>Wrong:https://www.tweaktown.com/reviews/10010/msi-mag-b6...lanes from the CPU are sill gen 5, unless you buy a dirt cheap board.</t>
  </si>
  <si>
    <t>"unless you buy a dirt cheap board"So you're basically just confirming what he said after saying he was wrong? Am I missing something?</t>
  </si>
  <si>
    <t>budget =! dirt cheap. There are budget $100 board that use PCIe 5.0.</t>
  </si>
  <si>
    <t>dsillers</t>
  </si>
  <si>
    <t>dsillers - Wednesday, January 5, 2022 - link</t>
  </si>
  <si>
    <t>I have a small room and it gets hot in the summer with an 8700 and a 3070 running any type of loads. Any view on the T-series (i7-12700T especially) as a potential way to reduce ambient heat during loads? Don't have any bleeding edge needs but just want my programs and games to run faster.Sorry if it's a dumb question</t>
  </si>
  <si>
    <t>BushLin</t>
  </si>
  <si>
    <t>BushLin - Wednesday, January 5, 2022 - link</t>
  </si>
  <si>
    <t>You could undervolt and underclock your existing CPU and GPU. Many GPUs are factory clocked to use nearly double the power to get the last 10-20% of performance</t>
  </si>
  <si>
    <t>brantron - Wednesday, January 5, 2022 - link</t>
  </si>
  <si>
    <t>This. Frame rate limits also make a world of difference in some games.I have the 8700 (non-K) because I wanted lower power, but it misbehaved with default BIOS. Insane 1.4v for pointless +100 MHz turbo clocks.Set each core to 4.3 GHz and 1.15v. Try disabling hyper threading, which helps some games. Those two dropped the temperature like a rock for me.Check the ring clock speed, mostly to be sure it isn't too low. Some motherboards default to 4 GHz, but others are 3.7 GHz.RAM near 3200 with lower than standard timings should not take any effort to run stable. I tried mine with an XMP profile for 3600 CAS14 and I did not have to adjust any BIOS settings.Even with a 35 watt CPU, it's either going to ignore power limits by default, or enforcing it will behave like a laptop, gyrating between ~4 GHz and ~2 GHz when the turbo timer runs out.</t>
  </si>
  <si>
    <t>Completely agree. Set fps limits to a little above whatever your monitor can handle on the GPu side. On the cpu side you can undervolt or get a lower power cpu. I just suspect saving 30w on the cpu side isn't your main issue though and will be much less meaningful than power savings on the gpu side.</t>
  </si>
  <si>
    <t>vFunct</t>
  </si>
  <si>
    <t>vFunct - Thursday, January 6, 2022 - link</t>
  </si>
  <si>
    <t>Any Xeon models with ECC?</t>
  </si>
  <si>
    <t>GreenReaper - Thursday, January 13, 2022 - link</t>
  </si>
  <si>
    <t>All of them, I'd imagine. But they weren't announced this time around.</t>
  </si>
  <si>
    <t>Mike Bruzzone - Saturday, January 22, 2022 - link</t>
  </si>
  <si>
    <t>Dr. Cutress on some data I provided and shared today establishes You Tube (tech tube) subscription base means nothing on impression and cost per impression. You Tube has since removed [?] Dr. Cutress broadcast on the topic chosen for top broadcaster Where did it go?And on the dGPU add in card front - There are good Nvidia and AMD dGPU deals if you buy board house AIB web site direct. You may have to get in line but you will not be ripped off on wholesale and retail marks ups. Buying AIB direct is the Nvidia and AMD strategy to take the channel back seeking N6x and 30x0 inflated prices and channel and retail using AMD and Nvidia margin to buy Alder Lake for resale selling out AMD and Nvidia lifting their product sales margin denied them then spent by channel and retail to Intel for Intel surplus loss cost offset and to purchase Alder Lake. You've heard it from me before, AMD and Nvidia inflated GPU price is being relied by channel to offset Intel CPU surplus inventory loses and retail to buy Alder lake! no wonder there are not sufficient dGPU supply at retail priced right a lot of retail outlets r limiting AMD and Nvidia purchases to use AMD and Nvidia margin gain that should have gone to AMD and Nvidia restocking spent on Intel gets caught, BUY AMD and NVIDIA AIB WEB SITE DIRECT. mb</t>
  </si>
  <si>
    <t>Dr. Ian Cutress</t>
  </si>
  <si>
    <t>on March 30, 2021 10:03 AM EST</t>
  </si>
  <si>
    <t>Today is the official launch of Intel’s 11th Generation Core processor family, given the internal name ‘Rocket Lake’. Rocket Lake showcases new performance gains for Intel in the desktop space, with a raw clock-for-clock performance uplift in a number of key workloads.</t>
  </si>
  <si>
    <t>Intel Rocket Lake (14nm) Review: Core i9-11900K, Core i7-11700K, and Core i5-11600K</t>
  </si>
  <si>
    <t>In order to accomplish this, Intel has retrofitted its 10nm CPU and GPU designs back to 14nm, because only 14nm can achieve the frequency required. In exchange, the new processors to get this performance run hot, cost more for Intel to produce, have two fewer cores at the high end, but customers also get PCIe 4.0 on Intel’s mainstream desktop platform for the first time.</t>
  </si>
  <si>
    <t>In our review today, we will be going over Intel’s new hardware, why it exists, and how it performs, focusing specifically on Intel’s new flagship, the Core i9-11900K, which has eight cores and can boost up to 5.3 GHz</t>
  </si>
  <si>
    <t>The new Intel 11th Gen Core desktop processor family will start with Core i5, with six cores and twelve threads, through to Core i7 and Core i9, both with eight cores and sixteen threads. All processors will support DDR4-3200 natively, and offer 20 PCIe 4.0 lanes in supported motherboards – these lanes will enable graphics and storage direct from the processor, typically in an x16/x4 or x8/x8/x4 combination.</t>
  </si>
  <si>
    <t>Both the Core i9 and Core i7 this time around have the same core count - normally the Core i9 would offer an obvious difference, such as more cores, but for this generation the difference is more subtle: Core i9 will offer higher frequencies and Thermal Velocity Boost (TVB). The Core i9-K and i9-KF will also feature Intel’s new Adaptive Boost Technology (ABT). We’ll go over Intel’s Turbo nomenclature later in the article.</t>
  </si>
  <si>
    <t>At the top of the stack is the Core i9-11900K. Intel has set the 1000-unit pricing of the Core i9-11900K at $539. Note that Intel does this 1k unit pricing for OEMs, and the final retail price is often $10-$25 higher, but in the case of the Core i9-11900K, users are currently looking at a $615 price point at Newegg. This is well above AMD’s Ryzen 7 5800X at $449 SEP (MSRP), which is also an 8-core processor, and beyond even the Ryzen 9 5900X at $549 SEP. Intel is stating that along with better gaming performance, this processor also offers next-generation integrated graphics, support for new AI instructions, and enhanced media support for the price differential.</t>
  </si>
  <si>
    <t>The Core i9-11900K is the highlight processor of today’s review, and it has a base frequency of 3.5 GHz, alongside a peak turbo of 5.3 GHz in Thermal Velocity Boost mode, 5.2 GHz otherwise on the favored core, or 5.1 GHz on non-favored cores. The all-core frequency is 4.8 GHz in TVB turbo mode, or 4.7 GHz otherwise, or it can ‘float’ the turbo up to 5.1 GHz when ABT is enabled, however ABT is disabled by default.</t>
  </si>
  <si>
    <t>The only processor not getting TVB in the Core i9 family is the i9-11900T, which is the 35 W member of the family. This processor has 35 W on the box because its base frequency is 1.5 GHz, although it will turbo up to 4.9 GHz single core and 3.7 GHz all-core. These T processors typically end up in OEM systems and mini-PCs which are more likely to strictly follow Intel’s turbo recommendations.</t>
  </si>
  <si>
    <t>All Core i9 processors will support DDR4-3200, and the specification is to enable a 1:1 frequency mode with the memory controller at this speed.</t>
  </si>
  <si>
    <t>The Core i7 family includes the Core i7-11700K, which we have already reviewed with our retail sample, and tested on the latest microcode to date. This processor offers eight cores, sixteen threads, with a single core turbo of 5.0 GHz on the favored core, 4.9 GHz otherwise, and 4.6 GHz all-core turbo. The rated TDP is 125 W, although we saw 160 W during a regular load, 225 W peaks with an AVX2 rendering load, and 292 W peak power with an AVX-512 compute load.</t>
  </si>
  <si>
    <t>On the topic of memory support, the Core i7 family does support DDR4-3200, however Intel’s specifications for Rocket Lake are that any non-Core i9 processor should run at a 2:1 ratio of DRAM to memory controller by default, rather than 1:1, effectively lowering memory performance. This creates some segmentation between Core i9 and the rest, as for the rest of the processors the fastest supported 1:1 memory ratio is DDR4-2933. Despite this technical specification, we can confirm in our testing of our Core i7-11700K that all the motherboards we have used so far actually default to 1:1 at DDR4-3200. It would appear that motherboard manufacturers are confident enough in their memory designs to ignore Intel’s specifications on this.</t>
  </si>
  <si>
    <t>On pricing, the Intel Core i7 11700K is $399, which is important in two ways.</t>
  </si>
  <si>
    <t>First, it is $140 cheaper than the Core i9-K, and it only loses a few hundred MHz. That leaves the Core i9 high and dry on day one. Unless there’s something special in that chip we haven’t been told about that we have to discover come retail day on March 30th, that’s a vast pricing difference for a small performance difference.</t>
  </si>
  <si>
    <t>Second is the comparative AMD processor, the Ryzen 7 5800X, which has 8 cores and has a $449 SEP. If both processors were found at these prices, then the comparison is a good one – the Ryzen 7 5800X in our testing scored +8% in CPU tests and +1% in gaming tests (1080p Max). The Ryzen is very much the more power-efficient processor, however the Intel has integrated graphics (an argument that disappears with KF at $374). It will be interesting to see what recommendations people come to with that pricing.</t>
  </si>
  <si>
    <t>The Core i5 spreads out a lot with more offerings, from $157 for the Core i5-11400F, up to $262 for the Core i5-11600K. All these processors have six cores and twelve threads, all have the traditional Intel Turbo 2.0, and all support DDR4-3200 (2:1) or DDR4-2933 (1:1).</t>
  </si>
  <si>
    <t>Another difference within these parts is that the Core i5-11400 and Core i5-11400T have UHD Graphics 730, not 750, which means using a 24 EU configuration rather than the full 32 EUs.</t>
  </si>
  <si>
    <t>With both the Core i9 and the Core i7 being eight cores and sixteen threads, the natural competitor to both would be either (a) Intel’s previous generation of processors or (b) AMD’s Ryzen 7 5800X, which is starting to come back into the market with sufficient stock that it can be purchased at its suggested retail price.</t>
  </si>
  <si>
    <t>As we saw in our Core i7-11700K review, at $399/$419, the Ryzen 7 5800X at $449 is actually a good comparison point. On high-end gaming both processor performed the same, the AMD processor was ahead an average of 8% on CPU workloads, and the AMD processor came across as a lot more efficient and easy to cool, while the Intel processor scored a big lead in AVX-512 workloads.  At the time of our review, we noted that stock of AMD’s Ryzen 5000 processors would be a large part of the choice between the two processors, given that stock was low and highly volatile. Since then, as in our latest CPU Guide, stock of the AMD CPUs is coming back to normal, so then it would come down to exact pricing differences.</t>
  </si>
  <si>
    <t>If we focus on the Core i9-11900K in this comparison, given the small differences between itself and the Core i7, you would also have to pit it against the AMD Ryzen 7 5800X, however at its $539 tray price and $615 Newegg price, it really has to go against the 12-core Ryzen 9 5900X, where it loses out by 50% on cores but has a chance to at least draw level on single thread performance.</t>
  </si>
  <si>
    <t>As per our processor testing policy, we take a premium category motherboard suitable for the socket, and equip the system with a suitable amount of memory running at the manufacturer's maximum supported frequency. This is also run at JEDEC subtimings where possible. Reasons are explained here.</t>
  </si>
  <si>
    <t>We must thank the following companies for kindly providing hardware for our multiple test beds. Some of this hardware is not in this test bed specifically, but is used in other testing.</t>
  </si>
  <si>
    <t>A big thanks to ADATA for the ​AD4U3200716G22-SGN modules for this review. They're currently the backbone of our AMD testing.</t>
  </si>
  <si>
    <t>Users interested in the details of our current CPU benchmark suite can refer to our #CPUOverload article which covers the topics of benchmark automation as well as what our suite runs and why. We also benchmark much more data than is shown in a typical review, all of which you can see in our benchmark database. We call it ‘Bench’, and there’s also a link on the top of the website in case you need it for processor comparison in the future.</t>
  </si>
  <si>
    <t>29a - Tuesday, March 30, 2021 - link</t>
  </si>
  <si>
    <t>No iGPU tests?</t>
  </si>
  <si>
    <t>Alistair - Tuesday, March 30, 2021 - link</t>
  </si>
  <si>
    <t>Quote from Ars Technia: Rocket Lake-S gets a small but noticeable upgrade to its integrated graphics performance—the 10th-generation Core CPU's UHD 630 graphics gets bumped up to UHD 750. While it is an improvement, it's nothing to write home about—if you were hoping for an equivalent to Intel's Iris Xe graphics in Tiger Lake laptop CPUs (or AMD's Vega 11 in desktop APUs) you'll be sorely disappointed.A modest GeForce GTX 1060 is good for a Time Spy Graphics score of roughly 4,000. Intel's flagship i7-1185G7 laptop CPU manages nearly half that at 1572, with AMD's Vega 11 lagging noticeably behind at 1226. Rocket Lake-S' UHD 750 comes in at a yawn-inducing 592—a little less than half the performance of Vega 11 and a little more than one-third the performance of Iris Xe.</t>
  </si>
  <si>
    <t>KaarlisK</t>
  </si>
  <si>
    <t>KaarlisK - Tuesday, March 30, 2021 - link</t>
  </si>
  <si>
    <t>Also, notice that i5 11400 has UHD Graphics 730, which has less EUs (24 not 32). So with the cheapest i5 (10400-&gt;11400) there may actually be a regression in iGPU performance.</t>
  </si>
  <si>
    <t>Hifihedgehog - Tuesday, March 30, 2021 - link</t>
  </si>
  <si>
    <t>Sounds like even on as advanced a process as 14nm+++++++++++++++++++++++++++++++++++++ that yields aren't exactly that spectacular then for this backport.</t>
  </si>
  <si>
    <t>tipoo - Tuesday, March 30, 2021 - link</t>
  </si>
  <si>
    <t>Well density definitely isn't.</t>
  </si>
  <si>
    <t>III-V</t>
  </si>
  <si>
    <t>III-V - Tuesday, March 30, 2021 - link</t>
  </si>
  <si>
    <t>Why in the world would you come to that conclusion?</t>
  </si>
  <si>
    <t>firewolfsm</t>
  </si>
  <si>
    <t>firewolfsm - Wednesday, March 31, 2021 - link</t>
  </si>
  <si>
    <t>Because Intel generally hasn't had to cut the IGP for i5 models in the past. The cut indicates they're producing chips with bad EUs.</t>
  </si>
  <si>
    <t>KaarlisK - Wednesday, March 31, 2021 - link</t>
  </si>
  <si>
    <t>In the past, they could offload half-funcioning GPUs to Pentiums and Celerons. There are no Rocket Lake i3s even...</t>
  </si>
  <si>
    <t>I was bored, so I went and bought the i5-11500 just to test Intel Xe haha. I'll post benchmarks later.</t>
  </si>
  <si>
    <t>Ok it gets ~40 fps in Overwatch at 1080p, and ~100fps at 50 percent of 1080p (scaling at higher resolutions is bad with DDR memory). Ouch. Not great. Usable, but not great. This is with very fast memory. DDR4 3600 C16.Now I'm going to try Runeterra.</t>
  </si>
  <si>
    <t>macakr</t>
  </si>
  <si>
    <t>macakr - Tuesday, March 30, 2021 - link</t>
  </si>
  <si>
    <t>really? that bad? I can get that on a 15w Ryzen 4700u!</t>
  </si>
  <si>
    <t>Slash3 - Tuesday, March 30, 2021 - link</t>
  </si>
  <si>
    <t>The 4700u mobile APU has a much stronger iGPU core, similar to that of Rocket Lake.</t>
  </si>
  <si>
    <t>Alistair - Wednesday, March 31, 2021 - link</t>
  </si>
  <si>
    <t>Yeah it is that bad. Generally if you keep the resolution at 900p or 720p (or 50 percent scaling of 1080p, which is ~768p) the performance is ok. But it falls off dramatically at 1080p. No linear scaling here. Basically it is MUCH worse than laptop parts. I have DDR3600C16 so was expecting better. Oh well.Runeterra was barely playable at 1440p, just a basic card game, but the FPS shoots up dramatically at 1080p or lower, so that's fine. Would be nice to play Hearthstone and Runeterra with integrated graphics one day...</t>
  </si>
  <si>
    <t>Tom Sunday - Thursday, April 8, 2021 - link</t>
  </si>
  <si>
    <t>I am getting on the years and like to finally replacing my 13-year old Dell XPS 730x. Its time after being forced to replacing (3-times) PSU's, Motherboards, AIOs, GPU's and RAM. The new Intel i5 11600K holds interest. Will the 'integrated graphics' be good enough for just browsing the Net and watching old western or war movies on utube and with not doing any gaming? How good is the IGPU in this regard? Once I have more money I can hopefully buy a used discrete GPU 'over the table' next year at the local computer show? Will probably have my new system cobbled together by the local stripcenter PC shop and by one of the Bangladesh boys. So it will be good to sound somewhat intelligent discussing the hardware and not being pushed into what is cheap and in stock that day. Thoughts?</t>
  </si>
  <si>
    <t>Spunjji - Friday, April 9, 2021 - link</t>
  </si>
  <si>
    <t>The iGPU on Rocket Lake will be fine for those purposes. However, so would the iGPU on the cheaper Comet Lake processors out there - they may be a better (cheap) option if you're going to buy now and upgrade later.Another option would be to go for a system based around the AMD Ryzen 5 3600 and re-use an existing GPU, which would also give you the option to upgrade the CPU again to something like a 5800X or even 5900X later. Personally, I'd go with that approach.</t>
  </si>
  <si>
    <t>0ldman79</t>
  </si>
  <si>
    <t>0ldman79 - Friday, April 16, 2021 - link</t>
  </si>
  <si>
    <t>The integrated GPU is fine for movies and web.I've got a Skylake laptop with GTX 960M, it uses the iGPU until I fire up a game.The h264 and h265 playback are accelerated through the iGPU, barely draws any power at all for video playback. The screen draws all the power. It'll play back 1080P 60 h264 or h265 all day long at under 2W. There are no issues using it for the web or anything else using integrated, it'll even play some games at lower settings, roughly 1/4 of a 750 Ti (960M) in gaming, though the newer chips will be slightly better.</t>
  </si>
  <si>
    <t>Alexvrb</t>
  </si>
  <si>
    <t>Alexvrb - Tuesday, March 30, 2021 - link</t>
  </si>
  <si>
    <t>Vega 11 is actually a bit slower than the latest 8 CU Vega found in Renoir/Cezanne. Not enough to catch up to Iris Xe, I don't think... but impressive given the smaller GPU and same power (or better). That's still GCN, too. If they release an APU with a ~10 CU RDNA2 GPU, it should give them a substantial boost... as long as bandwidth doesn't cripple it. Next gen memory should help, but they might also integrate a chunk of Infinity Cache. It has proven effective on larger RDNA2 siblings, giving them good performance with a relatively narrow memory bus.</t>
  </si>
  <si>
    <t>Oxford Guy - Wednesday, March 31, 2021 - link</t>
  </si>
  <si>
    <t>Good ole iGPU distraction.How about the most important stuff? How about having it appear on the first page?• performance per watt• performance per decibelApples-to-apples comparison, which means the same CPU cooler in the same case for Intel and AMD.That is important, not this obsession over a pointless sort-of GPU.</t>
  </si>
  <si>
    <t>Jezwinni</t>
  </si>
  <si>
    <t>Jezwinni - Saturday, April 3, 2021 - link</t>
  </si>
  <si>
    <t>I agree the iGPU is a distraction, but disagree on what declare the important things.Personally the performance for the price is the important thing.Any extra power draw isn't going to blow up my PSU, make my electricity bills unmanageable, or save the world.Why you consider the performance per watt most important?</t>
  </si>
  <si>
    <t>Performance per watt on iGPU only matters in mobile devices, even then it's barely measurable.The iGPU is only going to pull 10W max, normally they peak around half that.</t>
  </si>
  <si>
    <t>robbro9</t>
  </si>
  <si>
    <t>robbro9 - Tuesday, March 30, 2021 - link</t>
  </si>
  <si>
    <t>Has anyone seen igpu tests? Toms did not test them either apparently. Given the challenges in locating add in gpu's the integrated should be of high interest for many. I know I just put together a 3400G system, just cause its about the best you can get graphics wise without paying scalper pricing. Was curious if these were as good or better?</t>
  </si>
  <si>
    <t>Lookslikeamhere</t>
  </si>
  <si>
    <t>Lookslikeamhere - Tuesday, March 30, 2021 - link</t>
  </si>
  <si>
    <t>Phoronix has some</t>
  </si>
  <si>
    <t>ilt24</t>
  </si>
  <si>
    <t>ilt24 - Tuesday, March 30, 2021 - link</t>
  </si>
  <si>
    <t>Hexus has some...https://hexus.net/tech/reviews/cpu/147440-intel-co...</t>
  </si>
  <si>
    <t>Thanks, those are kinda disappointing. The 3400G I put together does roughly 13K night raid, 1.4K time spy, while the new UHD 750 does 9.5K and .7k respectively. I figured it would be closer. Guess its still king of the hill for desktop integrated... which is kinda sad. I wish AMD would up their integrated game, or Tigerlake was available for desktop...</t>
  </si>
  <si>
    <t>Tiger Lake is 96EU, RKL-S is only 36 or 24EU. It was always going to be a small bump over Comet Lake.</t>
  </si>
  <si>
    <t>antonkochubey</t>
  </si>
  <si>
    <t>antonkochubey - Tuesday, March 30, 2021 - link</t>
  </si>
  <si>
    <t>RKL is 32EU. Exactly a third of Tiger Lake.</t>
  </si>
  <si>
    <t>Whoops, yes. Typo.32EU on the i5-11500 and above, 24EU on the i5-11400 parts.</t>
  </si>
  <si>
    <t>Pmaciel</t>
  </si>
  <si>
    <t>Pmaciel - Tuesday, March 30, 2021 - link</t>
  </si>
  <si>
    <t>"The Core i9-11900K in our test peaks up to 296 W, showing temperatures of 104ºC""The cooler we’re using on this test is arguably the best air cooling on the market – a 1.8 kilogram full copper ThermalRight Ultra Extreme, paired with a 170 CFM high static pressure fan from Silverstone."Not even the much-derided AMD FX-9590 got this far</t>
  </si>
  <si>
    <t>blppt - Tuesday, March 30, 2021 - link</t>
  </si>
  <si>
    <t>To be fair, the 9590 was such a POS that it was a blast furnace AND wasn't really competitive in real life usage.At least this cpu is competitive, performance wise. Everything else is laughable---or would be if AMD wasn't having a nightmare keeping their 59xx series in stock.</t>
  </si>
  <si>
    <t>TheinsanegamerN - Tuesday, March 30, 2021 - link</t>
  </si>
  <si>
    <t>Credit where it’s due, bulldozer was easier to cool</t>
  </si>
  <si>
    <t>I disagree. I had a 9590 (which shipped WITH a small AIO cooler!) and the thing was shaky at best for stability, easily topping 90c at stock settings.Not the mobo fault either, I had the top end ASUS CHVF-Z 990FX, which was such a mature chipset it practically had grey hairs.</t>
  </si>
  <si>
    <t>TheinsanegamerN - Wednesday, March 31, 2021 - link</t>
  </si>
  <si>
    <t>the 9000 series all had stability issues. Backing off 1 clock bin or tinkering with voltage would usually fix them.Bulldozer didnt have the thermal density issues modern CPUs have. If you had the cooling, it would work. Bulldozer's issue was the sheer amount of heat being being generated would overwhelm many CPU coolers of the time, which were built aroudn the more tradiitonal ~100w power draw of intel I7s and the ~125-140 of phenoms. The 200+ that bulldozer was pulling was new territory.</t>
  </si>
  <si>
    <t>Certain motherboard makers played loose with the VRMs. AsRock in particular was known for its 9000-series-certified boards frying. MSI was also bad. Only a few boards were suited to the 9000 series and any enthusiast would have skipped the 9000 series in favor of one of the lower-leakage chips, which could be overclocked to the same 4.7 GHz. 5 GHz with Piledriver was not stable, requiring too much voltage. ASUS tried to hide that by under-reporting the voltage used in its flagship board. 4.4 GHz was optimal, 4.5 was okay, and 4.7 was as far as one wanted to go for frequent use. That's with the lower-leakage 'E' parts."The Stilt" said AMD would have sent the 9000 series to the crusher had it not come up with an after-the-fact lower standard for leakage. So, Hruska gets his take spectacularly wrong in his Rocket Lake article. The 9000 series was not aimed at 'the enthusiast faithful'. Those people knew better than to buy a 9000 series chip, even though there were a few astroturfers trying to get people to buy them — like one guy who claimed his was running at 5.1 GHz 24/7.It was aimed at people who could be tricked by the 5 Ghz number. It was the most cynical cash grab possible. Not only did AMD offer only 4 FPU cores (important for gaming) it offered a CPU that was priced into the stratosphere while having un-fixable single-core performance.Piledriver's fatal flaw was its abysmal single-thread performance, not its power consumption. It could have been okay enough with the lower-leakage standard (and a more strict socket standard as Zen 1 had). But, reportedly, the 32nm SOI wasn't very good for some time (Bulldozer and the first generation of Piledriver), so AMD let the AM3+ spec be pretty loose (although not as loose as FM).Overclocking Piledriver even to 5 GHz wasn't enough to give it decent single-thread performance.I do have to agree that the 9590 was the single worst consumer CPU product ever released. It even edges out the Pentium III that wasn't stable — since that one was actually pulled from the market. Not only was the 9590 100% cynical exploitation of consumer ignorance, it was really bad technologically. Figures that Hruska would praise it.(If, though, one lived in Iceland with a solar array backed by an iron-nickle battery complex, the 9590 would have been okay for playing Deserts of Kharak, provided one didn't buy it at its original price.)</t>
  </si>
  <si>
    <t>blppt - Thursday, April 1, 2021 - link</t>
  </si>
  <si>
    <t>"Those people knew better than to buy a 9000 series chip, even though there were a few astroturfers trying to get people to buy them — like one guy who claimed his was running at 5.1 GHz 24/7."What is especially sad here is that even IF he managed to pump the 250-300W into that 9590 to run at 5.1 (all cores), it was probably still slower than a 4790K at stock speeds.</t>
  </si>
  <si>
    <t>Oxford Guy - Saturday, April 3, 2021 - link</t>
  </si>
  <si>
    <t>In single core, certainly. However, 2011 is stamped onto the spreaders of Piledriver and it hit the market in 2012. The 4790K hit the market in Q2 2014.In 2014, the only FX to consider was the 8320E. Not only was it cheap (at least at MicroCenter), it could run in any AM3+ board without killing it — and could be overclocked better than a 9000 series with anything below nitrogen, due to its much superior leakage.The 8320E was the only FX worth anyone’s time. Paired with a UD3P board it could do 4.4 GHz readily and could manage 4.7 with a fast fan angled at the VRM sink. Total cost was very low for the CPU and board from MicroCenter, which is why I recommended that setup to the tightest budget people. But, the bad single core was a problem for frametime consistency.AMD should have been publicly tarred and feathered by the tech press for the 9590. All the light mockery wasn’t enough.</t>
  </si>
  <si>
    <t>Broadly agreed, but I'd note that the 6300 was also reasonable if you were on a painfully low budget. I suggested it to a friend (his alternative was a Sandy Bridge i3) and it lasted him until a year back as his main gaming system. It's now moved on to another friend, who still uses it for games. Those chips have aged surprisingly well, all things considered, though it is probably holding his RX 470 back a little bit.</t>
  </si>
  <si>
    <t>• The 9590 posted the highest results in the game Deserts of Kharak, in a dual 980 Ti setup at only 1080 or 1440. And, SLI setups showed competitive 4K scores for many games back then.• The overclocked 'The Stilt' said the 9000 series is not the chip to judge the design by because it has the worst leakage characteristics and would have been sent to the crusher had AMD not decided to create a lower standard after the fact. Instead, the chips that should be used to represent Piledriver are the 'E' series. They have the lowest leakage and can manage the same 4.7 GHz the 9590 uses with much more reasonable (although still non-competitive) demands. The 9000 series was really AMD's gift to Intel, by making the bad ancient Piledriver design look much worse.• AMD was a small cash-strapped company, thanks to Intel's monopoly abuses. When AMD was leading the x86 industry Intel kept it from getting the profit. So, Piledriver, although very bad in a number of ways, will never be as bad as Rocket Lake. The 9000 series is the only exception, though, since it was a purely cynical cash grab by AMD, using '5 GHz' to sucker people.</t>
  </si>
  <si>
    <t>"The 9590 posted the highest results in the game Deserts of Kharak, in a dual 980 Ti setup at only 1080 or 1440. And, SLI setups showed competitive 4K scores for many games back then."As I stated, in the (exceedingly rare) case where a game or app can saturate all 8 cores, when the 9590 was in its prime, it could be competitive.That almost never happened, especially in games. About the only 2 I can think of offhand that could do that in the 9590's prime was GTA5 and Company of Heroes 2. And even then, you were using 150+ more watts to get the same or slightly better performance than Intel's high-end quad cores. Along with the required AIO water cooling and required high-end mobo with a beastly VRM setup. As far as I know, only 3 pricey mobos were approved for the 9590, my CHVF-Z, one Gigabyte board, and an ASRock.9590 was one of the worst cpus ever. Probably the single worst (special edition) cpu. I had one for years.This rocket lake, while disappointing, hot, and power consuming, is consistently competitive in every game versus its direct competitors. The 9590 cannot come close to saying that.</t>
  </si>
  <si>
    <t>I cite Desert of Kharak because it’s the only game I’ve seen put the FX ahead of Intel at below 4K.Not only would the game need to be able to leverage 8 integer cores without needing more than 4 FPU cores, it would have to be able to saturate a narrow deep pipeline and not rely heavily on single thread IPC. It should also scale with clock and not need the best RAM and L3 performance. RTS is probably the best genre for the Piledriver design.</t>
  </si>
  <si>
    <t>Gondalf - Tuesday, March 30, 2021 - link</t>
  </si>
  <si>
    <t>AMD FX-9590 had not AVX-512. Very high performance have a cost.Try to image Zen 3 with AVX-512, it could not be a champion in low power consumption at all.If you do not like high power draw, simply disable AVX-512.</t>
  </si>
  <si>
    <t>schujj07 - Tuesday, March 30, 2021 - link</t>
  </si>
  <si>
    <t>It would have the exact same power draw under AVX512 as AVX2. The 142ishW draw is socket maximum. The only way to increase power draw to the CPU socket is to change sockets.</t>
  </si>
  <si>
    <t>maroon1 - Tuesday, March 30, 2021 - link</t>
  </si>
  <si>
    <t>Only way to get same power draw with AVX-512 is to lower clock speed a lot which effects performance</t>
  </si>
  <si>
    <t>That doesn't change the fact that Ryzen is socket limited for power draw. While lowering clocks affects performance, AVX512 could still be faster at same power draw on Ryzen.</t>
  </si>
  <si>
    <t>whatthe123</t>
  </si>
  <si>
    <t>whatthe123 - Wednesday, March 31, 2021 - link</t>
  </si>
  <si>
    <t>Zen 3 isn't socket limited. All you have to do is enable PBO and you can manually set the package limit to whatever you want. I can set my 5900x power limit to whatever I want, though the boost gains aren't worth the extra heat.</t>
  </si>
  <si>
    <t>Qasar - Wednesday, March 31, 2021 - link</t>
  </si>
  <si>
    <t>um yes it is, 142 watts is as much as it can use : " Notably, AMD's decision to stick with the AM4 socket still constrains its maximum power consumption to 142W, which means that it could not increase power consumption for the new flagship models. "from here : https://www.tomshardware.com/reviews/amd-ryzen-5-5...</t>
  </si>
  <si>
    <t>Hrm um yeah, no, you're wrong.Gamers nexus measured over 190 watts on a 2700x, which is socket AM4:https://www.gamersnexus.net/hwreviews/3287-amd-r7-...</t>
  </si>
  <si>
    <t>29a - Wednesday, March 31, 2021 - link</t>
  </si>
  <si>
    <t>Thats overclocked, non overclocked wattage is 142W. Nice try.</t>
  </si>
  <si>
    <t>SaturnusDK</t>
  </si>
  <si>
    <t>SaturnusDK - Wednesday, March 31, 2021 - link</t>
  </si>
  <si>
    <t>AM4 and whatever intel calls the current iteration of the 1150/1151/1200 socket has the exact same technical power limit. Well, almost. It's 142W vs 144W. Usually written as 125W (+15%).You can safely draw double that wattage through the socket though on both platforms. The interesting thing is that the 11th gen apparently throws all sense and caution to the wind in an attempt to stay competitive that they're willing to accept an obscene RMA percentage on the sales.</t>
  </si>
  <si>
    <t>Toms literally contradicts itself in that article by running 5900x with PBO at 172 watt. Socket is not the limit, the bios imposed PPT is the limit.</t>
  </si>
  <si>
    <t>What cooler was used? It bet it was stronger than the Noctua used here for AMD.</t>
  </si>
  <si>
    <t>Hulk - Tuesday, March 30, 2021 - link</t>
  </si>
  <si>
    <t>I have also been looking for iGPU tests?It's strange. It's like it doesn't exist.</t>
  </si>
  <si>
    <t>eastcoast_pete - Tuesday, March 30, 2021 - link</t>
  </si>
  <si>
    <t>Predictable results. I don't believe Intel back-ported to 14 nm because their 10 nm couldn't reach high frequencies, they back-ported because their yields at 10 nm aren't high enough and they had manufacturing capacity available at 14 nm. That made the expense of back-porting the design worthwhile.Regarding Rocket Lake, the most interesting CPUs in this lineup are the non-K i5, especially the ones that still have the 32 EUs enabled. Any chance you (Ian) can put one or two 11500 or 11600 through their paces. I would really like to also see how "35 W" the T models are. One of those, plus a decent, WiFi-enabled 560 MoBo for $100-130 could serve HTPC and office duties.</t>
  </si>
  <si>
    <t>Otritus - Tuesday, March 30, 2021 - link</t>
  </si>
  <si>
    <t>Rocket lake is an 8 core cpu based on the cypress (sunny) cove microarchitecture. Tigerlake H is an 8 core cpu based on the willow (sunny+) cove microarchitecture. Both have 32 Xe EUs. 10SF and 10ESF yields well (Intel is shipping much larger server processors just fine). The problem is 10SF seems to max out around 5Ghz which is the upper bounds of the 11700K. The slight clock bump of the 11900K lets Intel claim the fastest gaming cpu, which would not have been possible on Tigerlake H. 14nm having excess capacity was simply the cherry on top.</t>
  </si>
  <si>
    <t>goatfajitas - Tuesday, March 30, 2021 - link</t>
  </si>
  <si>
    <t>I dont th9ink anything Intel has done here can be called "cherry on top" if anything we will look on this as a hot mess (pun intended). :P</t>
  </si>
  <si>
    <t>AntonErtl - Wednesday, March 31, 2021 - link</t>
  </si>
  <si>
    <t>Intel shipping larger chips in their current 10nm processes does not disprove yield problems. If there is a flaw in a core on a 40-core die, jut disable the core (and another one) and sell it as 38-core CPU. If there are flaws in three cores, sell it as 36-core CPU, etc. Of course that's also possible and done for Tiger Lake, but there is also parts of the CPU where you have no such redundancy, but the area for these parts is not necessarily larger for the bigger dies, and the huge price for the big dies may make it economically more viable there than on the desktop.What makes me believe that either 10nm yield or 10nm capacity is not so great (or capcity is not reat because yield is not great) is that the announced Xeon W-13xx CPUs are going to be Rocket, not Tiger Lake; at 80W TDP, I expect that Tiger Lake would outperform Rocket Lake for most multi-threaded and (thangs to larger cache) some single-threaded workloads, yet they give us Rocket Lake,</t>
  </si>
  <si>
    <t>Intel arriving nearly 3 years late with Ice Lake SP and only managing "over 200,000" in the first 3 months isn't "just fine", it's pretty indicative that they're still struggling.We have no indication of ESF yields yet as there are no ESF products shipping yet.Rocket Lake was ported when Intel couldn't get clock speeds *or* yields out of their 10nm process. If their yields and capacity for 10SF were as good as you're implying, we wouldn't still be waiting for Tiger Lake H to actually hit the market so long after Tiger Lake launched.</t>
  </si>
  <si>
    <t>YazX_</t>
  </si>
  <si>
    <t>YazX_ - Tuesday, March 30, 2021 - link</t>
  </si>
  <si>
    <t>4 years ago, AMD was broke, fighting for survival, targeting the poor and intel was the top dog and spit the same s.hit for the 10 years, fast forward now, AMD is the top dog and intel cannot even catch up.Regarding the review, yah as usual s.hit intel CPU that draws alot of power and still priced higher than AMD while offering less.</t>
  </si>
  <si>
    <t>haukionkannel - Tuesday, March 30, 2021 - link</t>
  </si>
  <si>
    <t>And Intel will be selling these much, much more than amd can their own...Intel just need to exist, to win amd in market share...</t>
  </si>
  <si>
    <t>Qasar - Tuesday, March 30, 2021 - link</t>
  </si>
  <si>
    <t>haukionkannel yep, only because its on the shelf, if/when ryzen 5000 supply gets better expect that to change. once that happens intel wont be selling that well. no one i know is even looking at intel right now, all waiting for zen 3.</t>
  </si>
  <si>
    <t>SkyBill40</t>
  </si>
  <si>
    <t>SkyBill40 - Tuesday, March 30, 2021 - link</t>
  </si>
  <si>
    <t>You mean Zen 4?</t>
  </si>
  <si>
    <t>nope zen 3, they are waiting for the ryzen 5000 series to be in stock, and once they do, they will upgrade, some were looking at 5600X or 5800X, but now, might move up a tier vs what they would of picked up if they were in stock from day one.</t>
  </si>
  <si>
    <t>Tomatotech</t>
  </si>
  <si>
    <t>Tomatotech - Tuesday, March 30, 2021 - link</t>
  </si>
  <si>
    <t>Is there a problem with your keyboard? It doesn’t seem able to type the word ‘shit’ properly. Seems a common problem with American keyboards.</t>
  </si>
  <si>
    <t>Holliday75</t>
  </si>
  <si>
    <t>Holliday75 - Tuesday, March 30, 2021 - link</t>
  </si>
  <si>
    <t>I have an American keyboard.Shit.Works for me.</t>
  </si>
  <si>
    <t>ImSteevin</t>
  </si>
  <si>
    <t>ImSteevin - Tuesday, March 30, 2021 - link</t>
  </si>
  <si>
    <t>AMD got used to fighting hard with reduced resources and Intel got used to being comfy at the top. Bought AMD at $13, always believed in the real MVP.</t>
  </si>
  <si>
    <t>I bought AMD shares when they hit the $2 mark. I usually do that when any tech stock hits $2 and I have some spare cash, and then keep it for a minimum of a year. In 2016 it was AMD .Last year it was Kodak.</t>
  </si>
  <si>
    <t>JayNor - Tuesday, March 30, 2021 - link</t>
  </si>
  <si>
    <t>"AMD is the top dog and intel cannot even catch up...."Intel is already sampling 16 core 24 thread Alder Lake chips ... pcie5, ddr5, new cores. They showed a desktop running it at CES. When will AMD catch up with these features?</t>
  </si>
  <si>
    <t>Intel couldn't get 10nm on desktop, yet we're supposed to believe that they're suddenly going to pull a magic rabbit out of a hat tomorrow? Hardly. By the time Intel gets around to having a worthwhile process on something other than 14nm, AMD will be on 5nm. They're almost there as is.16/24? Why bother with that when AMD has 16/32 NOW? While it may not have PCI-E5 or DDR5, it doesn't need it but will likely have it soon enough. AMD catch up? Come on, man. AMD is in FRONT and has been for a while now. It's all about Intel getting it together and trying to close the gap they themselves created due to complacency, mismanagement, and underestimating their opponent.</t>
  </si>
  <si>
    <t>jaynor, i think that will be Zen 4, for the most part, its intel that has caught up to AMD with its features. and um if you haven't noticed even with a release bios, microcode etc, looks like rocket lake is still the dud AT shows it was turning out to be a couple of weeks ago.</t>
  </si>
  <si>
    <t>&gt; Intel is already sampling 16 core 24 threadLOL. 16 cores and 32 threads of full fat Zen cores is ALWAYS better than 8 cores and 16 threads of full fat Core cores and 8 cores and 8 threads of garbage tier Atom cores.</t>
  </si>
  <si>
    <t>flgt - Tuesday, March 30, 2021 - link</t>
  </si>
  <si>
    <t>Yeah, that seems like a mobile first design which will be “good enough” for corporate desktops. Seems like Intel is giving up on the desktop enthusiast market.</t>
  </si>
  <si>
    <t>1_rick</t>
  </si>
  <si>
    <t>1_rick - Tuesday, March 30, 2021 - link</t>
  </si>
  <si>
    <t>Half of those 16 cores are Atoms.</t>
  </si>
  <si>
    <t>shabby - Wednesday, March 31, 2021 - link</t>
  </si>
  <si>
    <t>Atom on desktop... whoever thought of that should be fired.</t>
  </si>
  <si>
    <t>GeoffreyA - Wednesday, March 31, 2021 - link</t>
  </si>
  <si>
    <t>In its original inception, Atom was utter rubbish but the microarchitecture has improved a lot since then (Bonell &gt; Goldmont &gt; Goldmont Plus &gt; Tremont &gt; Gracemont). I've got a funny feeling that this design, taken further, could become their main one in the future. Similar to the Pentium M becoming Core.</t>
  </si>
  <si>
    <t>mitox0815</t>
  </si>
  <si>
    <t>mitox0815 - Tuesday, April 13, 2021 - link</t>
  </si>
  <si>
    <t>The Pentium M had a major IPC advantage to begin with - it was a full-fat-core based off the P6, after all. The Atom derivates don't have that, they were compromised designs from the get-go.</t>
  </si>
  <si>
    <t>When will AMD catch up with an unreleased product? Some time after it's released and it makes sense to catch up, presumably... 🤡</t>
  </si>
  <si>
    <t>8 of those are Atom cores...gahd dingit Intel, give us 16 full-sized cores on mainstream! Spare me the cop outs. Granted, finding a way for that to NOT draw 400W+ on its own first would be nice...</t>
  </si>
  <si>
    <t>And consumers always pay the price for having quasi monopolization.We get overpriced quads from Intel for forever.Then, we get overpriced 5000 series from AMD.rinse, repeatHaving adequate competition is supposed to fix the problem of capitalism. Monopolization is not supposed to occur. But, when it does... it concentrates wealth rapidly in the hands of few. Everyone else gets to pay much more for far less. They have the 'choice' of that or nothing.</t>
  </si>
  <si>
    <t>"Then, we get overpriced 5000 series from AMD." FYI, the prices are the 5000 series are partly do to the current situation, and demand. cant really blame AMD for stores setting the prices they charge.you seem to be one one angry person oxford guy....</t>
  </si>
  <si>
    <t>Oxford Guy - Thursday, April 1, 2021 - link</t>
  </si>
  <si>
    <t>Ok ELIZA. : )</t>
  </si>
  <si>
    <t>Intel seem to think AMD's prices are fair 😬</t>
  </si>
  <si>
    <t>vanish1</t>
  </si>
  <si>
    <t>vanish1 - Tuesday, March 30, 2021 - link</t>
  </si>
  <si>
    <t>Best thing about Intel CPUs is you dont need a dGPU to make them work nor only limit your selection to APUs from AMD.If youre building a computer right now and you dont already have a GPU then there is zero value in any AMD CPU currently.</t>
  </si>
  <si>
    <t>BushLin - Tuesday, March 30, 2021 - link</t>
  </si>
  <si>
    <t>So it's the only option for someone who builds their own gaming PCs but doesn't have a GPU from the last ~6 years to offer better than crappy dGPU performance...</t>
  </si>
  <si>
    <t>^No idea what youre trying to say</t>
  </si>
  <si>
    <t>He's trying to say if you've got a 6 year old dGPU it will outperform Intel's iGPU.</t>
  </si>
  <si>
    <t>BushLin - Wednesday, March 31, 2021 - link</t>
  </si>
  <si>
    <t>Thanks for that, yes, well deduced. Can't fix typos, substitute dGPU for iGPU and hopefully makes sense.Also, I'd rather pay over the odds for an old, bottom tier RX 550 than game on a poor iGPU and that's from someone who only buys Nvidia.</t>
  </si>
  <si>
    <t>vanish1 - Thursday, April 1, 2021 - link</t>
  </si>
  <si>
    <t>Right that makes sense (sarcasm); so you want to buy into and support the currently overpriced GPU market with the purchase of future E-waste, game on said old GPU for a year, then spend even more money on another GPU. The money wasted is better spent on other parts of your PC or saved when the time comes to buy the desired GPU.</t>
  </si>
  <si>
    <t>BushLin - Thursday, April 1, 2021 - link</t>
  </si>
  <si>
    <t>There are way better options than a RX 550 like a GTX 960 or whatever you can scavenge; I used an extreme example to demonstrate just how bad the iGPU option is that you're championing if you have any intention of gamingOnly talked about performance (or lack of) so far, there's also the issue of drivers: AMD GPU drivers are bad enough for me to pay a premium for Nvidia but Intel's iGPU drivers are even worse for gaming. Intel drivers are usually well developed but the iGPU drivers are an afterthought beyond basic functionality. Perhaps this will change on future products.</t>
  </si>
  <si>
    <t>vanish1 - Friday, April 2, 2021 - link</t>
  </si>
  <si>
    <t>You continue to miss the point. PC gaming has become an expensive hobby only saved for those willing to pay the premium for a dGPU or with skin in the game already (which the latter are a different group than my original point, this is about PEOPLE BUILDING A NEW PC RIGHT NOW). Smart money puts that elsewhere, on a better CPU, mobo, case, etc., picks up another hobby in the meantime, then invests in a GPU when the appropriate time comes. Dumb money wastes their cash and time on old E-waste GPUs because they have nothing better to do. 11600k + $100-$200 extra dollars to play with, yes please.</t>
  </si>
  <si>
    <t>Qasar - Friday, April 2, 2021 - link</t>
  </si>
  <si>
    <t>" PC gaming has become an expensive hobby only saved for those willing to pay the premium for a dGPU " if that is your view, then im sure sony or microsoft have a product that fits your price point." Smart money puts that elsewhere, on a better CPU, mobo, case, etc., picks up another hobby in the meantime, then invests in a GPU when the appropriate time comes. " a smarter person would just save ALL of their money, and buy this comp, when all of the prices drop back down to normal levels after all the demand from what is currently going on in the world, settles down. and probably save more then the point you are trying to make. to buy a whole comp, or even parts of one, is not where the " smart money " is, as the whole industry is seeing inflated prices cause of whats going on in the world with covid19. i would love to see you play a modern recent game, on that OH so powerful iGPU, on anything greater then 720p with the graphics option set to any thing other then mid range or lower" 11600k + $100-$200 extra dollars to play with, yes please. " more like 5600X + practically any vid card thats $100 or less, and being able to play games at more then 720P at medium or less, graphics settings :-)</t>
  </si>
  <si>
    <t>Are you seriously an idiot? Im asking in all honesty. Because you keep moving the goal posts to keep fluffing your argument that holds no water.Consoles? Were talking about PCs, nice try though. Let me know when I can shove an Xbox into a mobo as a permanent GPU, otherwise youre just wasting more money kicking the can down the road.You also do realize that GPUs are the only part of the industry thats overpriced? You can literally buy everything else at msrp or less and things like RAM, SSDs are going to be cheaper NOW than a year later.I also never said use the iGPU to game, because gaming on a iGPU, basic dGPU, or APU will be a crappy experience on modern titles.But see this is where you continue to miss the point, all I said is if you want to BUILD A PC, never once mentioned GAME ON A PC or ALREADY OWN A GPU. You gloss over this every time because it doesnt fit the incorrect narrative youre trying to portray.</t>
  </si>
  <si>
    <t>no but i am sure you are as YOU are the one that keeps moving the goal posts, not me. YOU said PC gaming was an expensive hobby, so i suggested a console, so you can save money vs a comp, as this seems to be you WHOLE POINT, to save money." I also never said use the iGPU to game, because gaming on a iGPU, basic dGPU, or APU will be a crappy experience on modern titles. " no but you INSINUATED that you did, so who is the idiot ? and to go buy a 11600k and NOT use it for gaming, as YOU IMPLIED, (cause if you are not going to game with and need the cores, the 5600X is clearly the better choice, as its multi threaded performance, is above the 11600k) is well, whats that word you keep crying about, oh yea, E waste. if that is the case and you dont intend on gaming then getting a MUCH cheaper cpu, with your beloved igp, would be a better option.as i said in my other post, as you are now resorting to name calling, is further shows, you are wrong, and your whole point, has been proved wrong by giving other options, so, run along little child, when you can talk with out resorting to name calling, then come back</t>
  </si>
  <si>
    <t>vanish1 - Monday, April 5, 2021 - link</t>
  </si>
  <si>
    <t>please stop, you keep being wrong.why would anyone buy a console if they intend to build a PC or PC game? Do you understand what saving money means? It means not spending it.Once again, I never said gaming on a PC, I said build a PC. You keep assuming incorrectly. As such, see original post.</t>
  </si>
  <si>
    <t>Ridiculous. Bottom-tier dGPUs are $50-60, even on Newegg. Sure, they're worthless for gaming, but they'll be fine for office work and basic web browsing.</t>
  </si>
  <si>
    <t>vanish1 - Wednesday, March 31, 2021 - link</t>
  </si>
  <si>
    <t>Okay so spend $60 on overpriced E-waste that you will have to eventually replace anyways when that money could have been put into a higher tier CPU, saved towards your actual GPU, or spent on other parts of the PC build.Who wants to spend $60 on a GPU just to make their CPU work? Its ridiculous.</t>
  </si>
  <si>
    <t>who says you have to throw it out ? you COULD keep it for emergencies, put it in another comp, or, um i dunno, sell/give it to a friend who could use a vid card for what ever reason.you say intel is the only option/best option, but you obviously havent considered anything thing else.</t>
  </si>
  <si>
    <t>The fanboys that exist here crack me up. Constant complaining about the GPU market, overpriced and out of stock, yet willing to add fuel to that fire just to have an AMD CPU grace your presence; the hypocrisy is outstanding. I never said throw it out, it just ends up being E-waste at the end, but your mindset is the issue with the disposable culture we live in. Beyond that, I dont want to go through the hassle of buying and selling multiple cards, Ill buy one when its time, plug it into my system, and be done. Put it into another computer? So build another computer on top of the one youre already building, not alot of sense there. Give it to a friend, why would you waste your friends time with a 710 gt? Sounds more like trying to pass the buck.</t>
  </si>
  <si>
    <t>Did you really just call other people fanboys?</t>
  </si>
  <si>
    <t>thats what i thought, looks like there is a new intel fanboy on here :-) maybe he is upset cause rocket lake is well, pathetic ( going by GN's review )</t>
  </si>
  <si>
    <t>I mean when people like yourself and 29a cant comment on the point I'm making and instead try to dunk on me for calling out Intel shills when I see them, it clearly shows who is right (me) and who is wrong (both of you)</t>
  </si>
  <si>
    <t>Your argument is to PC gaming enthusiasts that they should enjoy the performance they had in their gaming rig over a decade ago but on modern titles because there is a GPU shortage. If you truly cared about ewaste, why not just continue using your old rig rather than buy a dead end motherboard to have a worse experience?</t>
  </si>
  <si>
    <t>Qasar - Thursday, April 1, 2021 - link</t>
  </si>
  <si>
    <t>" calling out Intel shills when I see them " ahh so you are calling out your self then ?the point you are making, is more like your own OPINION then any thing else. while YOU may not see the point in getting a cheap vid card so you can at least use the over all better cpu ( zen 3) then this dud, others may be fine with it. a few people i work with, are currently waiting for zen 3 to be in stock, and will upgrade to it, they have seen the reviews of rocket lake, and have no issues waiting, cause they know they will still be getting the better cpu." then there is zero value in any AMD CPU currently. " again YOUR opinion.</t>
  </si>
  <si>
    <t>Youre cherry picking words from my overall statement, nice try Intel shill. IF YOU ARE BUILDING A NEW PC RIGHT NOW THERE IS ZERO VALUE IN AMD CPUS. Some people actually care about spending their money frugally, not having to spend hundreds of dollars on a GPU they dont want just to make their CPU work.Beyond that, if E-peen matters so much to you and money is no object then why waste your cash in the first place on E-waste GPU, isnt it even more baller to buy a GPU when its most expensive? If you care so much about having the BEST cpu that does the BEST in every benchmark, how dare you grace its presence with such a lowly dGPU like a rx550 or gtx970? Hmmm conflict of interest, picks and chooses what part of the GPU crisis to support instead of skipping it completely.Sorry you two, some of us live in the real world where money matters more than E-peen and video gaming addictions.</t>
  </si>
  <si>
    <t>and you are trying to make an argument that so far, only YOU seem to be making, on here, and on other sites. YOU are the intel shill here, not me, nice try, if i was an intel shill would i be calling rocket lake a dud, or the better cpu being Zen 3 ? " IF YOU ARE BUILDING A NEW PC RIGHT NOW THERE IS ZERO VALUE IN AMD CPUS " and its YOUR opinion, plain and simple, while YOU see no value in them, i'd guess others see A LOT more value in them, then rocket lake." not having to spend hundreds of dollars on a GPU they dont want just to make their CPU work. " ahh so now, 50 bucks is hundreds if dollars ? and its doubtful someone buying the top, lets say 2 rocket lake cpus, is going to then use the IGP to play games on, that are recent, come on, get real.with the way you keep crying about a 50 buck gpu being ewaste, you must have a comp that is quite old, so you can flex you own epeen, and not contribute e waste your self.the fact that you are now, resorting to insults and name calling, proves nothing more then the fact you are probable just a child, have a good day, and i hope your old comp doesnt die on you, so you have to contribute to e waste yourself.</t>
  </si>
  <si>
    <t>BushLin - Friday, April 2, 2021 - link</t>
  </si>
  <si>
    <t>vanish1: OMG ewaste! OMG be frugal with money...Also vanish1: advocates buying 200w CPU on 6 year old 14nm process and a new motherboard which won't support future 10nm/7nm CPUs. Delivering about half the performance per watt of current AMD CPUs and needs custom water cooling or datacentre loud fans just to do that.You're either an Intel shareholder, somehow trying to justify to yourself your bad purchase or just... you know, dumb.</t>
  </si>
  <si>
    <t>@qasar go home bud, you lost the argument days ago.@bushlin ahhh you, the shill, continues to spread FUD. You know nanometer size isnt a 1:1 standard across the industry right? https://www.youtube.com/watch?v=ROS008Av4E4 Linus is asking you sit down now please.Beyond that, most people actually use their computer for longer than a product cycle and could really care less what cpu upgrade path exists, if you genuinely think 5 years from now a 6 or 8 core processor will be out of date then you need to seriously need to get your head checked. PC industry standards move independently of each category. You think SK Hynix cares about Intel and AMDs CPU upgrade paths when theyre ready to push DDR5 onto the world? (the answer is no).11600k + mobo + money in my pocket = winning5600x + mobo - overpriced dGPU to make it work = losing</t>
  </si>
  <si>
    <t>" You know nanometer size isnt a 1:1 standard across the industry right?"Yes, obviously since I talked about *future* 10nm/7nm CPUs which only applies to Intel's metric as TSMC are knocking out 7nm Zen3 and 5nm Apple SoCs."11600k + mobo + money in my pocket = winning"You have an office PC for a couple of years, by the time GPU shortages end you've got a terrible value for money, inefficient platform to slot a GPU into; by then, the same money you spent today would buy you a 5nm/3nm CPU with better IPC, DDR5 and even bigger gulf in performance per watt compared to your space heater, factory overclocked build.</t>
  </si>
  <si>
    <t>sounds more like you lost the argument as i have suggested counter point to you BS claims about ewaste and such. bottom line is, from what it sounds like you only prefer the intel cpus, cause of the iGPU, which is fine but there ARE other options, its just you sound to cheap to consider them. a discrete vid card, can and could be used in pretty much any comp, so its not a waste as you claim.11600k + mobo + money in my pocket = winning5600x + mobo - overpriced dGPU to make it work = losingthis is YOUR opinion nothing more.</t>
  </si>
  <si>
    <t>29a - Friday, April 2, 2021 - link</t>
  </si>
  <si>
    <t>I just bought a brand new AMD processor.</t>
  </si>
  <si>
    <t>https://youtu.be/KPgmeNstLa8?t=722Where the clip starts the first guy has a Ryzen system sitting unused, using his phone instead.The next one after, same situation no GPU, but Intel build, and look its running.step back fade away J for the win at the buzzer.....swooshhhhhh</t>
  </si>
  <si>
    <t>Seriously; outside of work, do not support the GPU industry currently in any form, shape, or manner.</t>
  </si>
  <si>
    <t>Fulljack - Wednesday, March 31, 2021 - link</t>
  </si>
  <si>
    <t>yeah, just bought an AMD Ryzen 7 4750G with much faster Vega 8 graphics than paltry Xe-LP 32 EU that is barely enough for 720p gaming.</t>
  </si>
  <si>
    <t>Ryzen 4000 APUs are not available for purchase through retail, only OEMs</t>
  </si>
  <si>
    <t>rUmX - Wednesday, March 31, 2021 - link</t>
  </si>
  <si>
    <t>You're fucking stupid.</t>
  </si>
  <si>
    <t>jospoortvliet - Thursday, April 1, 2021 - link</t>
  </si>
  <si>
    <t>That are available in about a week. https://www.anandtech.com/show/9793/best-cpus</t>
  </si>
  <si>
    <t>Woof a Zen 2 based APU that costs currently $637 on Newegg, ouch.Also, youre missing the point. Instead of overspending and wasting money to game, put the cash towards other parts of the system then focus on gaming when GPU prices return to normal.</t>
  </si>
  <si>
    <t>Prosthetic Head</t>
  </si>
  <si>
    <t>Prosthetic Head - Tuesday, March 30, 2021 - link</t>
  </si>
  <si>
    <t>The past called, they want their processors back!But seriously, it is sad to see back ports on to older processes with (relatively) awful performance / Watt. Talking of which, can anyone point me to a recent power / performance analysis of current CPUs?</t>
  </si>
  <si>
    <t>e.g. sum up the area under these traces from the handbreak test to see the total energy used to do the same job: https://images.anandtech.com/doci/16495/Power-HB.p...</t>
  </si>
  <si>
    <t>Bigos</t>
  </si>
  <si>
    <t>Bigos - Tuesday, March 30, 2021 - link</t>
  </si>
  <si>
    <t>Thanks for Factorio test results. I am looking forward to the Bench DB being filled.Could you share more about the save you are using for the test? Is it a big factory (a "mega base") or something smaller? Is it mostly bot or belt focused? Are trains being used?</t>
  </si>
  <si>
    <t>wr3zzz</t>
  </si>
  <si>
    <t>wr3zzz - Tuesday, March 30, 2021 - link</t>
  </si>
  <si>
    <t>Handbrake seems to scale better with additional cores on Rocket Lake than on Zen3. Why is that?</t>
  </si>
  <si>
    <t>I had a Zen+ CPU and Handbrake had trouble utilizing all of the cores</t>
  </si>
  <si>
    <t>GeoffreyA - Tuesday, March 30, 2021 - link</t>
  </si>
  <si>
    <t>It could be due to x264 limiting the number of threads because when vertical resolution divided by threads drops below a certain threshold---I think round about 30 or 40---quality begins to suffer.</t>
  </si>
  <si>
    <t>I tested this now on FFmpeg but it should be the same on Handbrake because the x264/5 libraries are doing the actual encoding.I only have a 4C/4T CPU but used the "-threads" switch to request more. On x264, regardless of resolution, once more than 16 threads are asked for, it logs a warning that it's not recommended but goes ahead and uses the requested count, up to 128. I assume that running at default settings, like AT is probably doing with Handbrake, will let x264 cut off at 16 by itself. If someone could confirm this with a 32-thread CPU, that would be nice. As for x265, I gave it a try as well and the encoder refuses to go on if more than 16 threads are requested, saying the range must be between 0 and X265_MAX_FRAME_THREADS.In short, I reckon both these codecs are cutting off at 16 threads on default settings. If Ian or someone else could test how much extra is gained by manually putting in the count on a 32T CPU, that would be interesting.</t>
  </si>
  <si>
    <t>scott_htpc</t>
  </si>
  <si>
    <t>scott_htpc - Tuesday, March 30, 2021 - link</t>
  </si>
  <si>
    <t>Splat. Backporting doesn't really work &amp; dead-end platform.What I'd really like to read is a detailed narrative of Intel's blunders over the last 5-10 years. To me, it probably makes a case study in failed leadership &amp; hubris, but I would really like to read an authoritative, detailed account. I'm curious why the risks of their decisions were not enough to dissuade them to take a better path forward.</t>
  </si>
  <si>
    <t>Yes, some sort of post mortem on Intel development over the last few years would be interesting. Once they abandoned the Pentium 4 madness, they did a good job with Core, Core2 and then the early stages of the 'i' series. Because AMD were by that point down their own dead end, they had essentially no competition for about a decade. The tempting easy explanation is that as a de facto monopoly for desktop and laptop CPUs, they only innovated enough to keep the upgrade cycle ticking over, then when AMD made a rapid comeback they got caught with their pants down and some genuine technical difficulties in fab tech.... But the reality could be a lot more complex and interesting than that.</t>
  </si>
  <si>
    <t>&gt; But the reality could be a lot more complex and interesting than that.The reality is Conroe was a once-in-a-lifetime IPC improvement, literally 90% better (or nearly double the performance!) clock-for-clock than the ill-fated Pentium 4 (see here: https://www.reddit.com/r/intel/comments/m7ocxj/pen... They are not going to get that again unless Gelsinger clones himself across Intel's entire leadership team. Now, they may get something Zen-like in the ~50% range, but nothing Conroe-like unless ALL the stars align after a decade of complacency.</t>
  </si>
  <si>
    <t>https://www.reddit.com/r/intel/comments/m7ocxj/pen...</t>
  </si>
  <si>
    <t>Keep in mind that P4 was a piece of shit built for marketing high clock speeds and was easily beaten by Athlon 64 running 1Ghz slower so getting that much IPC wasn't as hard as usual.</t>
  </si>
  <si>
    <t>"Keep in mind that P4 was a piece of"Not to defend the P4, but Northwood wasn't half bad in the Athlon XP's time, beating it quite a lot. It was Prescott that mucked it all up.</t>
  </si>
  <si>
    <t>TBF, the only reason it wasnt half bad is AMD's willingness to just abandon XP. I mean, only 2.23 GHz? 3 GHz OCs were not hard to do with their mobile lineup, and those obliterated anything intel would have until conroe. IF they had released 2.4, 2.6, and 2.8 GHz athlon XPs intel would have been losing every benchmark against them.</t>
  </si>
  <si>
    <t>GeoffreyA - Friday, April 2, 2021 - link</t>
  </si>
  <si>
    <t>Oh yes, the XP had the higher IPC and would have given Intel a sound drubbing if its clocks were only higher. Thankfully, the Athlon 64 came and turned the tables round. I remember in those days my heart was set on the 3200+ Barton but I ended up with a K8 budget system of sorts.</t>
  </si>
  <si>
    <t>"Just abandon"...those clocks you dream of might have been possible on certain CPUs, but definitely noton a broader line-up. The XPs ran hot enough as it was, screwing more out of them would've made no sense. THAT they tried with the 9590...and failed miserably. Not to mention people could OC the Northwoods too, beyond 3.6 or 3.7 Ghz in fact...negating that point entirely. As was said...Northwood, especially the FSB800 ones with HT were the top dogs until the A64 came around and showed them the door. Prescott was...ambitious, to put it nicely.</t>
  </si>
  <si>
    <t>*not on</t>
  </si>
  <si>
    <t>Netburst was built for both high clock speeds and predictable workloads, such as video editing, where it did quite well. Obviously it royally sucked for unpredictable workloads like gaming, but you could see where intel was heading with the idea.</t>
  </si>
  <si>
    <t>'you could see where intel was heading with the idea'Creating the phrase 'MHz myth' in the public consciousness.</t>
  </si>
  <si>
    <t>"MHz myth in the public consciousness"And it largely worked, even in the K8 era with the non-enthusiast public. Only when Core 2 Duo dropped to lower clocks was it accepted overnight that, yes, lower clocks are now all right because Intel says so.</t>
  </si>
  <si>
    <t>Your point still stands, however P4 was also a VERY low bar for to measure IPC improvements relative to.</t>
  </si>
  <si>
    <t>Well, Bulldozer was too and look what AMD did with Ryzen...</t>
  </si>
  <si>
    <t>AMD had a long time. 2011 is stamped onto the spreader of Piledriver and that was only a small incremental change from Bulldozer, which is even older.</t>
  </si>
  <si>
    <t>And, Bulldozer had worse IPC than Phenom. So, AMD had basically tech eternity to improve on the IPC of what it was offering. It made Zen 1 seem a lot more revolutionary.</t>
  </si>
  <si>
    <t>GeoffreyA - Saturday, April 3, 2021 - link</t>
  </si>
  <si>
    <t>"It made Zen 1 seem a lot more revolutionary"You're right; and if one compares against Haswell or Skylake, one will see that the Intel and AMD designs are crudely the same from a bird's-eye point of view, except for AMD's split-scheduler inherited from the Athlon. I think that goes to show there's pretty much only one way to make an efficient x86 CPU (notice departures are disastrous: Netburst/Bulldozer). Having said that, I'm glad AMD went through the BD era: taught them a great deal. Also forced them to start from scratch, which took their design further than revising K10 would have done.</t>
  </si>
  <si>
    <t>Discounting the possibilty of great design ideas just because past attempts failed to varying degrees is a bit premature, methinks. But it does seem odd that it's constantly P6-esque design philosphies - VERY broadly speaking here - that take the price in the end when it comes to x86.</t>
  </si>
  <si>
    <t>Even Jim Keller, the genius who designed the original x64 AMD chip, AND bailed out AMD with the excellent Zen, didn't last very long at Intel.Might be an indicator of how messed up things are there.</t>
  </si>
  <si>
    <t>It's still possible that a yet to be released Jim Keller designed Intel CPU finally delivers a meaningful performance uplift in the next few years... I wouldn't bet on it but it isn't impossible either.</t>
  </si>
  <si>
    <t>philehidiot</t>
  </si>
  <si>
    <t>philehidiot - Tuesday, March 30, 2021 - link</t>
  </si>
  <si>
    <t>Indeed, it's a generation out. It's called "Intel Dynamic Breakfast Response". It goes "ding" when your bacon is ready for turning, rather than BSOD.</t>
  </si>
  <si>
    <t>Raja Koduri is a terrible human being and has wasted money on party buses and booze while “managing” his side of the house at Intel. I think Jim Keller knew the corporation was a big pander fest of bureaucracy and was smart to leave when he did. The chiplet idea he brought to the table, while not innovation since AMD already was first to market, will help them to stay in the game which wouldn’t have happened if he hadn’t contributed it.</t>
  </si>
  <si>
    <t>Oh? Firstly, I doubt he was the exec at AMD who invented the FX 9000 series scam. Secondly, AMD didn’t beat Nvidia for performance per watt but the Fury X coming with an AIO was a great improvement in performance per decibel — an important metric that is frequently undervalued by the tech press.What he deserves the most credit for, though, is making GPUs that made miners happy. Fact is that AMD is a corporation not a charity. And, not only is it happy to sell its entire stock to miners it is pleased to compete against PC gamers by propping up the console scam.</t>
  </si>
  <si>
    <t>The first to the x86 market, yes. Chiplets - or modules, however you wanna call them - are MUCH much older than that. Just as AMD64 wasn't the stroke of genius it's made out to be by AMD diehards...they just repeated the trick Intel pulled off with their jump to 32 bit on the 386. Not even multicores were AMDs invention...I think both multicore CPUs and chiplet designs were done by IBM before.The same goes for Intel though, really. Or Microsoft. Or Apple. Or most other big players. Adopting ideas and pushing them with your market weight seems to be much more of a success story than actually innovating on your own...innovation pressure is always on the underdogs, after all.</t>
  </si>
  <si>
    <t>KAlmquist</t>
  </si>
  <si>
    <t>KAlmquist - Wednesday, April 7, 2021 - link</t>
  </si>
  <si>
    <t>The tick-tock model was designed to limit the impact of failures. For example, Broadwell was delayed because Intel couldn't get 14nm working, but that didn't matter too much because Broadwell was the same architecture as Haswell, just on a smaller node. By the time the Skylake design was completed, Intel had fixed the issues with 14nm and Skylake was released on schedule.What happened next indicates that people at Intel were still following the tick-tock model but had not internalized the reasoning that led Intel to adopt the tick-tock model in the first place. When Intel missed its target for 14nm, that meant it was likely that 10nm would be delayed as well. Intel did nothing. When the target date for 10nm came and went, Intel did nothing. When the target date for Sunny Cove arrived and it couldn't be released because the 10nm process wasn't there, Intel did nothing. Four years later, Intel has finally ported it to 14nm.If Intel had been following the philosophy behind tick-tock, they would have released Rocket Lake in 2017 or 2018 to compete with Zen 1. They would have designed a new architecture prior to the release of Zen 3. The only reason they'd be trying to pit a Sunny Cove variant against Zen 3 would be if their effort to design a new architecture failed.</t>
  </si>
  <si>
    <t>Khenglish</t>
  </si>
  <si>
    <t>Khenglish - Tuesday, March 30, 2021 - link</t>
  </si>
  <si>
    <t>I've said it before but I'll say it again. Software render Crysis by setting the benchmark to use the GPU, but disable the GPU driver in the device manager. This will cause Crysis to use the built-in Windows 10 software renderer, which is much newer and should be more optimized than the Crysis software renderer. It may even use AVX and AVX2, which Crysis certainly is too old for.</t>
  </si>
  <si>
    <t>Adonisds</t>
  </si>
  <si>
    <t>Adonisds - Tuesday, March 30, 2021 - link</t>
  </si>
  <si>
    <t>Great! Keep doing those Dolphin emulator tests. I wish there were even more emulator tests</t>
  </si>
  <si>
    <t>dsplover</t>
  </si>
  <si>
    <t>dsplover - Tuesday, March 30, 2021 - link</t>
  </si>
  <si>
    <t>Fast Forward to 2022 when Intel strikes back. 14nm is just old stock, each re iteration is hotter than the last.</t>
  </si>
  <si>
    <t>eva02langley - Tuesday, March 30, 2021 - link</t>
  </si>
  <si>
    <t>Anyone defending RL is either paid by Intel, or a sad tool doing Intel's bidding for free.</t>
  </si>
  <si>
    <t>lmcd - Tuesday, March 30, 2021 - link</t>
  </si>
  <si>
    <t>The i5 looks competitive performance wise and performance per dollar wise. Given how expensive B550 boards are, it looks like a solid midrange option when power consumption isn't a factor.</t>
  </si>
  <si>
    <t>The i5 11600 and 15 11400 are both good deals relative to AMD.</t>
  </si>
  <si>
    <t>Your RDR2 "8k" benchmark graphs are still mis-mis-marked as 4K, again.</t>
  </si>
  <si>
    <t>hansip87</t>
  </si>
  <si>
    <t>hansip87 - Tuesday, March 30, 2021 - link</t>
  </si>
  <si>
    <t>Were disappointed that my z490g board can do Rocket Lake but seeing the result, maybe 10850k will be better upgrade from my 11400f when my upgrade syndrome comes.</t>
  </si>
  <si>
    <t>Can't*</t>
  </si>
  <si>
    <t>Now is a good time to buy a 10000 series chip, they're super cheap.</t>
  </si>
  <si>
    <t>rolfaalto</t>
  </si>
  <si>
    <t>rolfaalto - Tuesday, March 30, 2021 - link</t>
  </si>
  <si>
    <t>Why is the i9 significantly slower at AVX-512 than the i7? My main interest is getting the fastest single-core AVX available, leaving all the parallel stuff to the GPUs.</t>
  </si>
  <si>
    <t>Unless your software can specifically use AVX512 you are better with the Ryzen 5000 series.</t>
  </si>
  <si>
    <t>SystemsBuilder - Tuesday, March 30, 2021 - link</t>
  </si>
  <si>
    <t>Honestly, I think they just mislabeled the 11900k and 11700k in the first 3D Particle Movement v2.1 tests result OR it's thermal throttling because they are exactly the same but architecturally (11900k higher frequencies).But the whole topic of AVX512 is interesting. It looks like Intel did not release Cypress Cove AVX-512 architecture details like they did for Sunny Cove last year (and Skylake-X cores before). But if Cypress Cove is close enough to Sunny Cove (and tit should be), they have crippled the AVX-512 quite severely but to confirm that we need to see the official Intel slides on core design. I am specifically talking about that core port 5 is crippled in Sunny Cove (compared to what Skylake-X and Cascade lake-X have) and does not include a FMA, essentially cutting the throughput in half for FP32 and FP64 workloads. Port 5 do have a ALU so Integer workloads should be running at 100% compared to Skylake-X. I really like to see Cypress Cove AVX-512 back end architecture design at the port level from Intel to understand this better though.</t>
  </si>
  <si>
    <t>I believe they added an FMA to Port 5, and combining that one and the FMA from Port 0, create a single AVX512 "port," or rather the high- and low-order bits are dispatched to 5 and 0.https://www.anandtech.com/show/14514/examining-int...https://en.wikichip.org/w/images/thumb/2/2d/sunny_...</t>
  </si>
  <si>
    <t>I'm not fully sure but think Cypress is just Willow, which in turn was just Sunny, with changes to cache. Truly, the Coves are getting cryptic, and intentionally so.</t>
  </si>
  <si>
    <t>The official intel slide posted on this page: https://www.anandtech.com/show/14514/examining-int... (specifically this slide: https://images.anandtech.com/doci/14514/BackEnd.jp... , shows what i'm talking about. The 2nd FMA is missing on port 5 but the ALU is there - 50% of FP compute power vs. Skylake-X architecture. The other slide on wikichip is contradicting official intel slide OR it only applies to server side with full Sunny Cove enabled (usually the consumer client side version is a cut down).In any case these slides are not Cypress Cove so the question remains what have they done to AVX-512 architecture port 0+1 and port 5.</t>
  </si>
  <si>
    <t>You're right. I didn't actually look at the Intel slide but was basing it more on the Wikichip diagram and Ian's text. Will be interesting if we can find that information on Cypress C.</t>
  </si>
  <si>
    <t>"My main interest is getting the fastest single-core AVX available..."Rumors within the last week say there will be Emerald Rapids HEDT chips next yr. Not sure about Ice Lake Server workstation chips. If either of these provide dual avx512 they might be worth the wait.</t>
  </si>
  <si>
    <t>I'm thinking Sapphire Rapids, which is due to arrive in late 2021 (very best case or, more likely, 2022), is the one to hold out for. Build on the better performing 10nm Finfet, it will add PCIe 5.0, DDR5 and further improve on AVX 512 with BF16 and AMX Advanced Matrix Extensions https://fuse.wikichip.org/news/3600/the-x86-advanc...Now, if you read about this you realize what step up for (FP and int) compute that is. Massive!</t>
  </si>
  <si>
    <t>scan80269</t>
  </si>
  <si>
    <t>scan80269 - Tuesday, March 30, 2021 - link</t>
  </si>
  <si>
    <t>It looks like Rocket Lake is the first desktop class x86 processor to support hardware acceleration for AV1 video format decode, similar to Tiger Lake for mobile. Interesting how this power hungry processor family can deliver good energy efficiency when it comes to watching 4K HDR movies/videos. OTT platform providers need to offer more content encoded in AV1, though.</t>
  </si>
  <si>
    <t>Meh... This is a fixed-function IP block for a very specific task so it is going to be low power. At this point, for most people, HEVC support is what actually matters. HEVC already offers a 50% improvement in bitrate efficiency over H.264, and AV1 only claims the same thing. Royalties or not, because HEVC was first to the game, it became the industry standard for UHD/4K Blu-ray. Timing is everything and AV1 missed the boat on that by about five years. So with the industry locked into HEVC, AV1 is going to have an incredibly hard time getting uptake outside of online streaming, which is a whole other ball of wax. And even then, as a content creator, you can use HEVC royalty free anyway if you are livestreaming on YouTube.</t>
  </si>
  <si>
    <t>While AV1's quality is excellent, surpassing that of HEVC, its encoding speed is impractical for most people,* and I'm doubtful whether it's going to get much better. If people (and pirates, yes) can't use it easily, its spread will be limited. The only advantage it has, which I can vouch for anecdotally, is superior quality to HEVC. But even this advantage will be short lived, once VVC enters the fray in the form of x266. I've got no idea how x266 will perform, but from testing the Fraunhofer encoder, saw that VVC and AV1 are in the same class, VVC being slightly ahead, sharper, and faster.* libaom, the reference encoder. Intel's SVT-AV1 is faster but has terrible quality.</t>
  </si>
  <si>
    <t>Hard to see that as a selling point...niche functionality doesn't really shine when paired with noticeable performance and VAST efficiency disadvantages</t>
  </si>
  <si>
    <t>Yawn... wake me up in 9 months when Alder Lake is out. Honestly, what a snoozefest.</t>
  </si>
  <si>
    <t>TristanSDX - Tuesday, March 30, 2021 - link</t>
  </si>
  <si>
    <t>they should backport Golden Cove than Sunny Cove. Maybe with 12 gen (Golden Cove core) they release i9, i7 and i5 on 10 nm, while i3, Pentium and Celeron on 14 nm</t>
  </si>
  <si>
    <t>PaulHoule</t>
  </si>
  <si>
    <t>PaulHoule - Tuesday, March 30, 2021 - link</t>
  </si>
  <si>
    <t>Intel is making a big branding mistake when they come out with "i9"; they should just admit the state they are in and make it "i1" or "i-2" instead.</t>
  </si>
  <si>
    <t>They won't fool the geeks but the majority of the market just sees confusing product names on a Dell dropdown option and will pick the bigger number if they can afford it. Sad but true.</t>
  </si>
  <si>
    <t>We proudly introduce the Intel Core iGotNothin</t>
  </si>
  <si>
    <t>Bagheera - Tuesday, March 30, 2021 - link</t>
  </si>
  <si>
    <t>we all knew RKL was gonna be a steaming pile when it was announced, but Intel fanboys kept believing in miracles.moving the goalpost 101:- "Rocket Lake will trash Zen 3!" (fail)- "Rocket Lake will be so much cheaper!" (epic fail)- "Rocket Lake will have stock at least..." (yes because nobody is buying them lol)</t>
  </si>
  <si>
    <t>"The i7 benchmarks are invalid because they are early"Well they were quite indicative of what we are seeing from the 11900k.</t>
  </si>
  <si>
    <t>arashi</t>
  </si>
  <si>
    <t>arashi - Wednesday, March 31, 2021 - link</t>
  </si>
  <si>
    <t>Rocket Lake will do 5.6!!!</t>
  </si>
  <si>
    <t>WaltC - Tuesday, March 30, 2021 - link</t>
  </si>
  <si>
    <t>Intel has become a company run by old men, for old men, and by old men. Just interesting to see that the former CPU Emperor has no clothes...all that time...all that time ahead of AMD and Intel had nothing at all in the oven. Not one bloody thing! Absolutely amazing--points out with drama what's wrong when major hardware markets are dominated by monopolists like Intel.</t>
  </si>
  <si>
    <t>The development doesn't seem so special when you think about how extremely high-tech this market is...freshly entering it without special circumstances is nearly impossible. The entry barriers are crazy. So increasing market consolidation seems natural.</t>
  </si>
  <si>
    <t>TrueJessNarmo</t>
  </si>
  <si>
    <t>TrueJessNarmo - Tuesday, March 30, 2021 - link</t>
  </si>
  <si>
    <t>5600x abnormally topping the gaming charts.On gamers nexus charts on the other hand it was consistently below 5800x/5900x/5950x in gaming even though they clearly have strong bias towards 6 core budget CPU's in their recommendation.Completely opposite picture. Why is that?</t>
  </si>
  <si>
    <t>It may come down to the memory settings. Ian strictly follows JEDEC timings which all reviewers should.</t>
  </si>
  <si>
    <t>Stock 5600x has lower clocks vs 5800x/5900x/5950x. It should be slower. Any other result is abnormal.Besides Gamers nexus is arguably the most trusted and the most accurate benchmarks in regards to gaming, CPU's and GPU's. You can read up on their test methodology here:https://www.gamersnexus.net/guides/3577-cpu-test-m...I suspect it has something to do with subtle insufficient power or cooling or both. Or perhaps they just have really great 5600x sample and really terrible 5800x/5900x samples.</t>
  </si>
  <si>
    <t>They absolutely shouldn't if their audience is mostly buying decent ram and enabling XMP. I would argue that people reading anandtech deserve to see what a platform can reasonably deliver rather than castrated pre-built systems. DDR4-3600 isn't expensive or unstable for modern platforms.</t>
  </si>
  <si>
    <t>I realize this, but AnandTech is in the interesting position of appealing to both enthusiasts and professionals so using JEDEC is an effort to give a nod to the professional side of the audience... presumably, at least. Nonetheless, I agree: I have always used XMP/DOHC settings since day 1 of Ryzen as much as possible so it would be nice to see the performance with faster RAM settings</t>
  </si>
  <si>
    <t>' Ian strictly follows JEDEC timings which all reviewers should.'BS. Motherboard makers even put out lists of supported XML RAM sticks.They try to have their cake and eat it, to justify their kneecapping of Zen 1 and 2.• Extremely high CFM coolers, with no decibel level information• Allowing boards to bypass the supposed Intel standard for turboNo, sorry... they're trying to make Intel look and sound good because they want to retain early access. It's part of the devil's bargain the tech press has to follow. Either pay the piper by posting a lot of awful spin and tricky tactics or be excluded and lose all those clicks to others.</t>
  </si>
  <si>
    <t>here is a thought, if you think AT is doing such a crappy job with their testing methodology, go make your OWN review site, and review products how think it should be done, problem solved</t>
  </si>
  <si>
    <t>It’s not a particularly original nor useful thought. Feedback from customers is valued by most businesses.</t>
  </si>
  <si>
    <t>not when they sound more like whinning and complaining</t>
  </si>
  <si>
    <t>Since you are interested in playing Mr. Censor I can give you some advice. Instead of campaigning to have this site degraded to be like Ars and Slashdot — echo chambers of post hiding and clique voting, there are more than enough sites like that where you can find that kind of entertainment.I doubt that this site is going to change the comments system into one of those echo chambers for you. But, I can’t stop you from continuing your peevish inept censorship campaign.</t>
  </si>
  <si>
    <t>Qasar - Saturday, April 3, 2021 - link</t>
  </si>
  <si>
    <t>nor will it ever change no matter how you whine and complain about everything, just to give you some thing to whine and complain about, whats your point :-)</t>
  </si>
  <si>
    <t>marsdeat</t>
  </si>
  <si>
    <t>marsdeat - Tuesday, March 30, 2021 - link</t>
  </si>
  <si>
    <t>Slight error on page 1: "it really has to go against the 12-core Ryzen 9 5900X, where it loses out by 50% on cores but has a chance to at least draw level on single thread performance."No, it loses out by 33% on cores, or the 5900X has 50% more cores. The 11900K doesn't lose by 50% on cores.</t>
  </si>
  <si>
    <t>factual - Tuesday, March 30, 2021 - link</t>
  </si>
  <si>
    <t>At this point in time, the best bang for buck CPU is 10700K (At least in Canada). There's no point in wasting money on 11th gen Intel CPUs, you are better off paying the premium for the Ryzen 5000 instead of buying 11th gen Intel.</t>
  </si>
  <si>
    <t>or 10700F if you already have GPU. it's much cheaper even against older 3700X in my country.</t>
  </si>
  <si>
    <t>While ABT may be hard for Intel to explain, the description chart in this article indicates that a good cooler + enabled ABT might provide an interesting benchmark result, especially if this is effectively what AMD enables in their default configuration.</t>
  </si>
  <si>
    <t>Byte</t>
  </si>
  <si>
    <t>Byte - Tuesday, March 30, 2021 - link</t>
  </si>
  <si>
    <t>Rocket lake is akin to Nvidias Turing, hard pass generation of chips. Unless you really really can't wait a year. But then again, maybe you can buy it.</t>
  </si>
  <si>
    <t>jeremyshaw</t>
  </si>
  <si>
    <t>jeremyshaw - Tuesday, March 30, 2021 - link</t>
  </si>
  <si>
    <t>Turing was at least consistently faster than their predecessors in the consumer space (and could still claim #1 gaming against its contemporaries). Just being #1, in and of itself, is reason enough to exist. Turing also didn't move the needle in price/perf, but it didn't regress, either. Rocket Lake does not have any real performance angle to hold onto, outside of the narrow AVX512 market (is it even a market?), and its price/perf is worse in many aspects (and that's just MSRP to MSRP, nevermind street prices).</t>
  </si>
  <si>
    <t>AdamK47</t>
  </si>
  <si>
    <t>AdamK47 - Tuesday, March 30, 2021 - link</t>
  </si>
  <si>
    <t>2080 Ti?What going on over there at AnandTech?</t>
  </si>
  <si>
    <t>That 2080 Ti is almost brand new to AT, too. Game tests until recently had been done with a GTX 1080. It's not really their wheelhouse at this point and I think they're more than aware. It's ok, the gap has long since been filled.</t>
  </si>
  <si>
    <t>Billy Tallis</t>
  </si>
  <si>
    <t>Billy Tallis - Tuesday, March 30, 2021 - link</t>
  </si>
  <si>
    <t>Ian needs three matched GPUs to keep multiple testbeds running in parallel, otherwise it would take far too long to run a reasonable number of CPUs through this kind of test suite. Sourcing three GPUs like that is a lot harder than getting an individual review sample.</t>
  </si>
  <si>
    <t>Plenty of gpus on eBay 😂</t>
  </si>
  <si>
    <t>There is no good explanation for not testing AMD with the same wind tunnel copper cooler as used on the Intel.And, both should be tested with a popular cheap cooler like the EVO. The budget has to include cooler cost. And, if AMD has parts that perform just as well with an EVO that is a difference in availability, not only in terms of parts people have lying around but also in terms of being able to easily buy one in a computer store.Don't have time to do all the tests, ok. Choose the most computer-consuming game, the most power-consuming AVX-2 bench, whatever your standard AVX-512 is, and one non-AVX power-demanding real-world bench. That's four tests, which should be easily done.</t>
  </si>
  <si>
    <t>" There is no good explanation for not testing AMD with the same wind tunnel copper cooler as used on the Intel. " yes there is, cant mount it to the board as it doesnt fit, cause there is no mounting hardware.</t>
  </si>
  <si>
    <t>Then pick a different cooler for an apples to apples comparison.That’s obvious.</t>
  </si>
  <si>
    <t>and if you dont happen to have one on hand, and dont have the time to go and get one ?even that should of been obvious to you.</t>
  </si>
  <si>
    <t>What’s obvious is that this is an old professional organization. That means very basic things like apples-apples cooler tests are expected.</t>
  </si>
  <si>
    <t>Makste - Tuesday, April 6, 2021 - link</t>
  </si>
  <si>
    <t>Agreed</t>
  </si>
  <si>
    <t>Those 2080 Tis are running for extremely high prices these days.Maybe they should switch to something people can get for an affordable price, like a $250 Radeon 7750 or GeForce 1030.</t>
  </si>
  <si>
    <t>So... Create a GPU bottleneck in a CPU review? I can see it now: Every CPU scored the same in our gaming benchmarks... The $100 CPU looks fantastic value!</t>
  </si>
  <si>
    <t>It’s clearly sarcasm. The Turing stuff, which was a poor value even before this latest mining fiasco is very expensive at its top end — putting it quite outside the budget of a lot of people — that is if they could even get their hands on one in the first place.</t>
  </si>
  <si>
    <t>maybe you should stop whining and just leave if AT makes you this unhappy, and angry, oxford guy</t>
  </si>
  <si>
    <t>When this becomes your personal website then you can decide who is to be censored and who is not. Until then, keep your comments relevant.</t>
  </si>
  <si>
    <t>right after you do</t>
  </si>
  <si>
    <t>And look up the tu quoque fallacy.</t>
  </si>
  <si>
    <t>whining and complaining is still the same, no matter how you look at it, again, if this site makes you that unhappy and angry, due to the way they test and review products, then why do you keep coming here ?</t>
  </si>
  <si>
    <t>zamroni</t>
  </si>
  <si>
    <t>zamroni - Tuesday, March 30, 2021 - link</t>
  </si>
  <si>
    <t>it's should be called rocket lame.it runs hot like rocket too</t>
  </si>
  <si>
    <t>Tech Jesus said it best and most bluntly: A waste of silicon.</t>
  </si>
  <si>
    <t>Ian,your writing about how "hard" AVX-512 is to program was fine in the first article and maybe even in the second article you wrote, but you keep on repeating the exact same sentence (paragraph) on how hard AVX-512 is to program and keep on quoting Jim Keller: "there are only a couple dozen or so people who understand how to extract the best performance ...".That was a while ago and I can assure you there are plenty of people who know how to do this now. It's assembly and any CS/CE major graduate worth their salt, with linear algebra (vector calculus also helps), advanced computer architecture and a serious parallel programming class would know how to do that with some work.AVX-512 is not mysterious or strange, it's just vectors math + vectorization of normal scalar operations on configurable 512 bit vectors. Yes you do need to vectorize your algorithms from the ground up because you cannot rely on compilers to vectorize your old sequential scalar algorithms for you (they'll do some attempts, but will disappoint), and you do need to write some code in either assembly directly or using intrinsic, as well as understand pipeline and scheduling of the AVX-512 instructions and the dependencies (there are tools to help you with this too), BUT it's not harder than that. It's not magic. It’s just normal solid Computer Science work. Can you please change the narrative on AVX-512 hardness because I think it is just misleading today 2021, having been available in mainstream CPUs since Skylake-X was released. Thx.</t>
  </si>
  <si>
    <t>Haha. No. Ian is absolutely right and big names in the industry (like Linus Torvalds) are mostly in agreement on this too: AVX-512 hides the the warts of the underlying performance discrepancies of their hardware when doing general everyday compute.</t>
  </si>
  <si>
    <t>SystemsBuilder - Wednesday, March 31, 2021 - link</t>
  </si>
  <si>
    <t>and you are a Computer Science graduate? What Linus T. is saying is that AVX-512 is a power hog and he is right about that. Linus T. is not saying that "a couple dozen or so people" are able to program it. Power requirements and programing hardness are 2 different things.On the second point, I 100% stand by that any decent Computer Science/Engineering graduate should be able to program AVX-512 effectively (overcoming hardness not power requirements).Also, I do program AVX-512 and I 100% stand by what I said. You just need to know what you are doing and vectorize algorithms. If you use the good old sequential algorithms you will not archive anything with AVX-512, but it you vectorize you're classical algorithms you will also achieve &gt;100% benefits in many inner loops in so called mainstream programming. AVX-512 can give you 2x uplift if you know how to utilize both FMA units on port 0+1 and 5 and it's not hard.Lastly, with decent negative AVX-512 offsets in BIOS, you can bring down the power utilization to ok levels AND still get 2x improvements in the inner loops (because of vectorized algorithmic improvement).</t>
  </si>
  <si>
    <t>Hifihedgehog - Wednesday, March 31, 2021 - link</t>
  </si>
  <si>
    <t>&gt; and you are a Computer Science graduate?No, I am a Computer Engineering graduate. Sorry, but you are grasping at straws. Plus you are overcomplicating the obvious to try to be an Intel apologist. Just see this and this. Read it and weep. Intel flopped big time this release:https://i.imgur.com/HZVC03T.pnghttps://i.imgflip.com/53vqce.jpg</t>
  </si>
  <si>
    <t>So fellow CS/CE grad. I'm not arguing that AVX-512 is a power hog (it is) or that the AVX-512 offsets slows down the rest of the CPU (they do). I am arguing the premise that AVX-512 is supposed to be so incredibly hard to do that only "couple dozen or so people" can do is wrong today - Skylake-X with AVX-512 was launched 2017 for heaven's sake. Surely, I can't be the only CS/CE guy how figured it out by now. I mean really? When Ian wrote what Keller said (and keep on writing it) that that this AVX-512 is sooo hard to do that only a few guys on the planet can do it well, my reaction was "let's see about that". I mean come on guys, really!</t>
  </si>
  <si>
    <t>More specifically Linus is concerned that because you need to use negative offsets to keep the power utilization down when engaging AVX-512 it slows down everything else going on. i.e. AVX-512 power requirements overall CPU impact. The new cores designs (already Cypress Cove maybe? but Sapphire Rapids definitely!) will allow AVX-512 workloads to run at one frequency (with lower negative offsets that for instance Skylake-X) and non AVX-512 workloads at a different frequency on various cores and keep within the power budget. this is ideal.</t>
  </si>
  <si>
    <t>This belongs in r/ConfidentlyIncorrect and r/IAmVerySmart, anyone who thinks coding for AVX512 PROPERLY is doable by "any CS/CE major graduate worth their salt" would be laughed out of the industry.</t>
  </si>
  <si>
    <t>Exactly. The real reason for the nonsensical wall of text is SystemsBuilder is trying desperately to overexplain things to put lipstick on a pig. And he repeats himself too like I am listening to an automated bot caught in a recursive loop which is quite funny actually.</t>
  </si>
  <si>
    <t>So you are a CE major, have you actually tried to program in AVX 512? If not, try to do a matrix by matrix multiplication of 16x16 FP32 matrices for instance and come back. You'll notice incredible performed increase. It's not lipstick on a pig, it actually is very powerful, especially computing through large volumes of related data SIMD style.</t>
  </si>
  <si>
    <t>Meteor2 - Saturday, April 17, 2021 - link</t>
  </si>
  <si>
    <t>Disappointing response. You throw insults but not rebuttals.Me thinks SB has a point.</t>
  </si>
  <si>
    <t>really? any you are one CS graduate? have you tried?</t>
  </si>
  <si>
    <t>MS</t>
  </si>
  <si>
    <t>MS - Tuesday, March 30, 2021 - link</t>
  </si>
  <si>
    <t>What the he'll is that supposed to mean that you can't you can't get the frequency at 10 nm and therefore you have to stick with the 14 nm node? That's pure nonsense, AND is at 7 nm and they are getting the target frequencies. Maybe stop spreading the Coolaid and call a spade a spade....</t>
  </si>
  <si>
    <t>schujj07 - Wednesday, March 31, 2021 - link</t>
  </si>
  <si>
    <t>Intel 10nm is not TSMC 7nm.</t>
  </si>
  <si>
    <t>watzupken</t>
  </si>
  <si>
    <t>watzupken - Wednesday, March 31, 2021 - link</t>
  </si>
  <si>
    <t>"What the he'll is that supposed to mean that you can't you can't get the frequency at 10 nm and therefore you have to stick with the 14 nm node? That's pure nonsense, AND is at 7 nm and they are getting the target frequencies. Maybe stop spreading the Coolaid and call a spade a spade...."I am not sure how true this is, but the clockspeed for early versions of 10nm were abysmal. If you look at the first gen of 10nm chip from Intel, Cannon Lake, not just is clockspeed low, but specs is bad. Second gen 10nm, Ice Lake, and you see similar trend of very low clockspeed. I am using an i5 Ice Lake U that is advertised with a base clock of 1Ghz. It is only with 10nm Super Fin (third gen) where you start seeing higher clockspeed. Also, yield with early 10nm is certainly an issue, or they will not have to push out Rocket Lake @ 14nm, while laptops and servers/ workstations (only recently) are on 10nm. I suspect Intel is pushing their 10nm towards the same path as their current 14nm, feed it with more power and push clockspeed as high as possible. I will not be surprise that Alder Lake may bring better performance with a max of 8 big cores, but power consumption wise may only see marginal improvements at load. Light load may not expose the power inefficiency because of the small cores will pick up the load.</t>
  </si>
  <si>
    <t>boozed - Tuesday, March 30, 2021 - link</t>
  </si>
  <si>
    <t>There's some weirdness going on in at least one, possibly two of the FFXV 95th percentile graphs</t>
  </si>
  <si>
    <t>I feel I have to give Intel the credit of moving forward with a 14nm Rocket Lake, instead of hanging around like they did for the last 5 years with the same Skylake chip but boosted with steroids. But evidently, 14nm is becoming a burden to their progress. I know Intel supporters will claim that 14nm is capable of competing with 7nm. On the surface, yes. But at the cost of massive power draw and heat output with regression in performance as compared to the previous i9 in some cases. I would say that i5 would still be a chip worth considering, but not the i7 or i9 if you your main use case is gaming. At the respective price points, looking just at the price of an Intel i7 or i9 Rocket Lake chip appears to be cheap, but if you consider you need some hardcore motherboard and cooling to keep the chip chugging at the a high all core clockspeed, the cost actually skyrockets.Personally after looking at a number of reviews of Rocket Lake, it seems to me its a product that is too little and too late. Plus, if you are going for an i7 or i9, your upgrade path is dead since there will be no Rocket Lake with a higher core count. At least on the AMD camp, if you settled for a Ryzen 5 or 7, one may still have the option to scoop up a Ryzen 9 if prices come down with the introduction of Zen 4. In the absence of AMD chips at MSRP, I guess I will only recommend a Rocket Lake i5 because of the significant improvement over last gen. Otherwise, I don't think most will lose out much by going for the discounted Comet Lake chips.</t>
  </si>
  <si>
    <t>LOL. Keep dreaming...https://i.imgflip.com/53vqce.jpg</t>
  </si>
  <si>
    <t>529th</t>
  </si>
  <si>
    <t>529th - Wednesday, March 31, 2021 - link</t>
  </si>
  <si>
    <t>No chipset fans for their PCIe 4.0?</t>
  </si>
  <si>
    <t>JMC2000</t>
  </si>
  <si>
    <t>JMC2000 - Wednesday, March 31, 2021 - link</t>
  </si>
  <si>
    <t>Intel 500-series chipsets don't have PCI-E 4.0, only the CPU does.https://ark.intel.com/content/www/us/en/ark/produc...</t>
  </si>
  <si>
    <t>yeeeeman - Wednesday, March 31, 2021 - link</t>
  </si>
  <si>
    <t>One of the few tech sites that remained professional and didn't use click baity titles or disrespect intel.Rocket is clearly a stop gap and a product that doesn't make sense, but it is what it is and as a professional tech writer you should treat it with decency not write insulting words and call it a poop like hardware unboxed did for example.</t>
  </si>
  <si>
    <t>XabanakFanatik</t>
  </si>
  <si>
    <t>XabanakFanatik - Wednesday, March 31, 2021 - link</t>
  </si>
  <si>
    <t>Ok Piednoel</t>
  </si>
  <si>
    <t>go see how well gamers nexus liked this cpu.intel deserves ALL the flack they get for this cpu, its a joke, and a dud.</t>
  </si>
  <si>
    <t>Beaver M.</t>
  </si>
  <si>
    <t>Beaver M. - Wednesday, March 31, 2021 - link</t>
  </si>
  <si>
    <t>Acting like GN and HUB gives them lots of AMD fanboy clicks/views.</t>
  </si>
  <si>
    <t>I guess living in isolation for a year makes people more and more antisocial and aggressive. And that then in turn sells well.</t>
  </si>
  <si>
    <t>so they are amd fanboys cause they told the truth ? more like you are the intel fanboy trying to defend this dud of a cpu. come on, most reviews say they same thing, just some are more harsh, and rightfully so</t>
  </si>
  <si>
    <t>Tech fans are continually disappointed by the lack of adequate competition in a multitude of tech markets (e.g. GPUs, CPUs, search, leading-edge lithography machines/foundries, etc. etc.)We saw, way back in the 80s, what happens when competition is shut down. The Japanese seized the DRAM market by dumping, forcing American DRAM makers out of the market — then promptly raising prices drastically.We went from seeing revolutionary products like the Apple Lisa being replaced by years of toy-grade machines at very high prices. The Lisa shipped with 1 MB of RAM and the first Mac with just 128K. The Apple IIGS shipped with just 256K, many years after the Lisa. We can thank more than Apple's love of fat margins. We can thank inadequate competition.We have seen that play out, time and time again. Now, it's so bad that it's worse than the bread lines of the USSR. At least if one waited in one of those one might end up with some bread. These days, you have two choices: a line to get a very overpriced product (like the latest iPhone) or you can skip waiting in line because they're nothing to buy (GPUs).</t>
  </si>
  <si>
    <t>(The Amiga 1000 only shipped with 256K of RAM, too, as I recall. It was a problem throughout the industry, not something due merely to Apple's margins.)</t>
  </si>
  <si>
    <t>I agree with your anti-corporation sentiment, but there's little we can do, except sigh. A worldwide boycotting of their products will work wonders but that'll never happen. As long as these rotters are out to make money---Intel, AMD, Google, the rest---it'll go on like this. Who knows, perhaps there's some vital link to entropy in all this, and why everything always goes awry on earth.</t>
  </si>
  <si>
    <t>'One of the few tech sites that remained professional and didn't use click baity titles or disrespect intel.'This article uses bad spin to try to make Intel's product look better than it is.Just one example:‘Intel has stated that in the future it will have cores designed for multiple process nodes at the same time, and so given Rocket Lake’s efficiency at the high frequencies, doesn’t this mean the experiment has failed? I say no, because it teaches Intel a lot in how it designs its silicon’The spin also includes the testing, using a really loud high-CFM CPU cooler in the Intel and a different quieter one on the AMD.It's a pile of spin, like the glorified press release stuff trying to turn CEO Pat into some sort of superhero. That stuff sounds like it was written for investors.</t>
  </si>
  <si>
    <t>FirstStrike</t>
  </si>
  <si>
    <t>FirstStrike - Wednesday, March 31, 2021 - link</t>
  </si>
  <si>
    <t>Ian, you are missing SpecInt and SpectFp suite</t>
  </si>
  <si>
    <t>Orkiton</t>
  </si>
  <si>
    <t>Orkiton - Wednesday, March 31, 2021 - link</t>
  </si>
  <si>
    <t>I'm not either Intel or AMD "fanboy" though some sympathy to AMD due to unfair, anti-competitive Intel practices in the past and AMD merit to emerge from their ashes. That said, best wishes to both in the name of progress, innovation and better value to us, the consumers.</t>
  </si>
  <si>
    <t>The rated TDP is 125 W, although we saw 160 W during a regular load, 225 W peaks with an AVX2 rendering load, and 292 W peak power with an AVX-512 compute load.‘Intel’s claimed TDP’ rather than ‘that rated’. The latter implies an independent rating standard/body.If both processors were found at these prices, then the comparison is a good one – the Ryzen 7 5800X in our testing scored +8% in CPU tests and +1% in gaming tests (1080p Max). The Ryzen is very much the more power-efficient processor, however the Intel has integrated graphics (an argument that disappears with KF at $374).Again, no specifics about the power consumption difference.On high-end gaming both processor performed the same, the AMD processor was ahead an average of 8% on CPU workloads, and the AMD processor came across as a lot more efficient and easy to cool, while the Intel processor scored a big lead in AVX-512 workloads.Again, no specifics about the power consumption difference.AGAIN, testing AMD with a weaker cooler, even though the CPU will go faster with the loud fast cooling you’re using on Intel.Makes it APPLES to APPLES.</t>
  </si>
  <si>
    <t>I again have to agree with you on this. Especially with the cooler scenario, it is not easy to spot the detail, but you have managed to bring it to the surface. Rocket Lake is not a good upgrade option now that I look at it.</t>
  </si>
  <si>
    <t>(Sorry I messed up and forgot quotation marks in the previous post. 1st, 3rd, and 5th paragraphs are quotes from the article.)you wrote:‘Rocket Lake on 14nm: The Best of a Bad Situation’I fixed it:Rocket Lake on 14nm: Intel's Obsolete Node Produces Inferior CPU'‘Intel is promoting that the new Cypress Cove core offers ‘up to a +19%’ instruction per clock (IPC) generational improvement over the cores used in Comet Lake, which are higher frequency variants of Skylake from 2015.’What is the performance per watt? What is the performance per decibel? How do those compare with AMD? Performance includes performance per watt and per decibel, whether Intel likes that or not.‘Designing a mass-production silicon layout requires balancing overall die size with expected yields, expected retail costs, required profit margins, and final product performance. Intel could easily make a 20+ core processor with these Cypress Cove cores, however the die size would be too large to be economical, and perhaps the power consumption when all the cores are loaded would necessitate a severe reduction in frequency to keep the power under control. To that end, Intel finalised its design on eight cores.’Translation: Intel wanted to maximize margin by feeding us the ‘overclocked few cores’ design paradigm, the same thing AMD did with Radeon VII. It’s a cynical strategy when one has an inferior design. Just like Radeon VII, these run hot, loud, and underperform. AMD banked on enough people irrationally wanting to buy from ‘team red’ to sell those, while its real focus was on peddling Polaris forever™ + consoles in the GPU space. Plus, AMD sells to miners with designs like that one.‘Intel has stated that in the future it will have cores designed for multiple process nodes at the same time, and so given Rocket Lake’s efficiency at the high frequencies, doesn’t this mean the experiment has failed? I say no, because it teaches Intel a lot in how it designs its silicon’This is bad spin. This is not an experimental project. This is product being massed produced to be sold to consumers.</t>
  </si>
  <si>
    <t>One thing many are missing, with all the debate about AVX-512, is the AVX-2 performance per watt/decibel problem:'The rated TDP is 125 W, although we saw 160 W during a regular load, 225 W peaks with an AVX2 rendering load, and 292 W peak power with an AVX-512 compute load'Only 225 watts? How much power does AMD's stuff use with equivalent work completion speed?</t>
  </si>
  <si>
    <t>Hifihedgehog - Thursday, April 1, 2021 - link</t>
  </si>
  <si>
    <t>"The spin also includes the testing, using a really loud high-CFM CPU cooler in the Intel and a different quieter one on the AMD."Keep whining... You'll eventually tire out.https://i.imgur.com/HZVC03T.pnghttps://i.imgflip.com/53vqce.jpg</t>
  </si>
  <si>
    <t>Isn't it too much for you to keep posting the same thing over and over?</t>
  </si>
  <si>
    <t>Overclocking support page still doesn’t mention that Intel recently discontinued the overclocking warranty, something that was available since Sandy Bridge or something. Why the continued silence on this?‘On the Overclocking Enhancement side of things, this is perhaps where it gets a bit nuanced.’How is it an ‘enhancement’ when the chips are already system-melting hot? There isn't much that's nuanced about Intel’s sudden elimination of the overclocking warranty.‘Overall, it’s a performance plus. It makes sense for the users that can also manage the thermals. AMD caught a wind with the feature when it moved to TSMC’s 7nm. I have a feeling that Intel will have to shift to a new manufacturing node to get the best out of ABT’It also helps when people use extremely loud very high CFM coolers for their tests. Intel pioneered the giant hidden fridge but deafness-inducing air cooling is another option.How much performance will buyers find in the various hearing aids they'll be in the market for? There aren't any good treatments for tinnitus, btw. That's a benefit one gets for life.‘Intel uses one published value for sustained performance, and an unpublished ‘recommended’ value for turbo performance, the latter of which is routinely ignored by motherboard manufacturers.’It’s also routinely ignored by Intel since it peddles its deceptive TDP.‘This is showing the full test, and we can see that the higher performance Intel processors do get the job done quicker. However, the AMD Ryzen 7 processor is still the lowest power of them all, and finishes the quickest. By our estimates, the AMD processor is twice as efficient as the Core i9 in this test.’Is that with the super-loud very high CFM cooler on the Intel and the smaller weaker Noctua on the AMD? If so, how about a noise comparison? Performance per decibel?‘The cooler we’re using on this test is arguably the best air cooling on the market – a 1.8 kilogram full copper ThermalRight Ultra Extreme, paired with a 170 CFM high static pressure fan from Silverstone.’The same publication that kneecapped AMD’s Zen 1 and Zen 2 but refusing to enable XMP for RAM on the very dubious claim that most enthusiasts don’t enter BIOS to switch it on. Most people are going to have that big loud cooler? Does Intel bundle it? Does it provide a coupon? Does the manual say you need cooler from a specific list?</t>
  </si>
  <si>
    <t>I won't argue with the rest of your assessment but given these CPUs are essentially factory overclocked close to their limits, the only people who'd benefit from an overclocking warranty are probably a handful of benchmark freaks doing suicide runs on LN2.</t>
  </si>
  <si>
    <t>That’s why I said the word ‘enhancement’ seems questionable.</t>
  </si>
  <si>
    <t>‘Anyone wanting a new GPU has to actively pay attention to stock levels, or drive to a local store for when a delivery arrives.’You forgot the ‘pay the scalper price at retail’ part. MSI, for instance, was the first to raise its prices across the board to Ebay scalper prices and is now threatening to raise them again.‘In a time where we have limited GPUs available, I can very much see users going all out on the CPU/memory side of the equation, perhaps spending a bit extra on the CPU, while they wait for the graphics market to come back into play. After all, who really wants to pay $1300 for an RTX 3070 right now?’• That is the worst possible way to deal with planned obsolescence.14nm is already obsolete. Now, you’re adding in wating for a very long time to get a GPU, making your already obsolete CPU really obsolete by the time you can get one. If you’re waiting for reasonable prices for GPUs you’re looking at, what, more than a year of waiting?‘Intel’s Rocket Lake as a backported processor design has worked’No. It’s a failure. The only reasons Intel will be able to sell it is because AMD is production-constrained and because there isn’t enough competition in the x86 space to force AMD to cut the pricing of the 5000 line.Intel also cynically hobbled the CPU by starving it of cores to increase profit for itself, banking that people will buy it anyway. It’s the desktop equivalent of Radeon VII. Small die + way too high clock to ‘compensate’ + too-high price = banking on consumer foolishness to sell them (or mining, in the case of AMD). AVX-512 isn’t really going to sell these like mining sold the Radeon VII.‘However, with the GPU market being so terrible, users could jump an extra $100 and get 50% more AMD cores.’No mention of power consumption, heat, and noise. Just ‘cores’ and price tag.</t>
  </si>
  <si>
    <t>'Intel could easily make a 20+ core processor with these Cypress Cove cores, however the die size would be too large to be economical'Citation needed.And, economical for Intel or the customer?Besides, going from 8 cores to 20+ is using hyperbole to distract from the facts.'and perhaps the power consumption when all the cores are loaded would necessitate a severe reduction in frequency to keep the power under control.'The few cores + excessive clocks to 'compensate' strategy is a purely cynical one. It always causes inferior performance per watt. It always causes more noise.So, Intel is not only trying to feed us its very obsolete 14nm node, it's trying to do it in the most cynical manner it can: by trying to use 8 cores as the equivalent of what it used to peddle exclusively for the desktop market: quads.It thinks it can keep its big margins up by segmenting this much, hoping people will be fooled into thinking the bad performance per watt from too-high clocks is just because of 14nm — not because it's cranking too few cores too high to save itself a few bucks.Intel could offer more cores and implement as turbo with a gaming mode that would keep power under control for gaming while maximizing performance. The extra cores would presumably be able to do more work for the watts by keeping clocks/voltage more within the optimal range.But no... it would rather give people the illusion of a gaming-optimized part ('8 cores ought to be enough for anyone') when it's only optimized for its margin.</t>
  </si>
  <si>
    <t>Calm down Piednoel, Intel isn't going to hire you as CEO after Pat leaves either way.</t>
  </si>
  <si>
    <t>he's just a very angry person for some reason, let him be, maybe he will just get tired of whining, and go somewhere else.</t>
  </si>
  <si>
    <t>Ad hominem much?</t>
  </si>
  <si>
    <t>AlyxVariant</t>
  </si>
  <si>
    <t>AlyxVariant - Wednesday, March 31, 2021 - link</t>
  </si>
  <si>
    <t>From 10nm to 14nm...Why?.... Why Intel...But What about iGPU tests?The known YouTube Sdfx Show prove that at mid/low range game config the Iris iGPU can game at solid 60FPS</t>
  </si>
  <si>
    <t>This isnt an iris GPU and pales in comparison to AMD's vega."gaming at solid 60 FPS" I could load up shovel knight on an atom netbook at game at a "solid 60 FPS". Doesnt mean the netbook is any good. Intel's desktop GPUs suck. 32 EUs (24 for the i5 10400) VS the 96 EU+64MB cache of tiger lake.</t>
  </si>
  <si>
    <t>JimmyZeng</t>
  </si>
  <si>
    <t>JimmyZeng - Thursday, April 1, 2021 - link</t>
  </si>
  <si>
    <t>Please compare 5800X to 11700KF instead of 11700K, you're anandtech, don't make such rookie mistakes.</t>
  </si>
  <si>
    <t>Bagheera - Thursday, April 1, 2021 - link</t>
  </si>
  <si>
    <t>you know the KF chips still have the iGPU on-die, just disabled, right? one can simply disable the iGPU on the K and it would be the same??</t>
  </si>
  <si>
    <t>Shhh... Piednoel will spend a whole evening again writing pages of nonsense here if you egg him on.</t>
  </si>
  <si>
    <t>Bagheera - Saturday, April 10, 2021 - link</t>
  </si>
  <si>
    <t>the KF is lower price, so if someone wanted to save some money and don't need the iGPU they can go for that part. but for performance review K and KF are effectively identical. there's nothing wrong with comparing the K against the 5800X.</t>
  </si>
  <si>
    <t>JimmyZeng - Friday, April 2, 2021 - link</t>
  </si>
  <si>
    <t>But why? Intel provides KF SKUs at a lower price tag, do not forget that.</t>
  </si>
  <si>
    <t>ozzuneoj86</t>
  </si>
  <si>
    <t>ozzuneoj86 - Thursday, April 1, 2021 - link</t>
  </si>
  <si>
    <t>"Rocket Lake also gets you PCIe 4.0, however users might feel that is a small add-in when AMD has PCIe 4.0, lower power, and better general performance for the same price."If a time traveling tech journalist would have told us back in the Bulldozer days that Anandtech would be writing this sentence in 2021 in a nonchalant way (because AMD having better CPUs is the new normal), we wouldn't have believed him.</t>
  </si>
  <si>
    <t>Hrel - Friday, April 2, 2021 - link</t>
  </si>
  <si>
    <t>Just in case anyone able to actually affect change reads these comments, I'm not even interested in these because the computer I built in 2014 has a 14nm processor too... albeit with DDR 3 RAM but come on, DDR4 isn't even much of a real world difference outside ultra specific niche scenarios.Intel, this is ridiculous, you're going to have been on the SAME NODE for a DECADE HERE!!!!Crying out loud 10nm has been around for longer than Intels 14nm, this is nuts!</t>
  </si>
  <si>
    <t>James5mith - Saturday, April 3, 2021 - link</t>
  </si>
  <si>
    <t>" More and more NAS and routers are coming with one or more 2.5 GbE ports as standard"No, they most definitely are not. lol</t>
  </si>
  <si>
    <t>Linustechtips12#6900xt</t>
  </si>
  <si>
    <t>Linustechtips12#6900xt - Monday, April 5, 2021 - link</t>
  </si>
  <si>
    <t>gotta say, love the arguments on page 9 lol</t>
  </si>
  <si>
    <t>peevee</t>
  </si>
  <si>
    <t>peevee - Monday, April 5, 2021 - link</t>
  </si>
  <si>
    <t>"the latest microcode from Intel should help increase performance and cache latency"Do we really want the increase in cache latency? ;) :)</t>
  </si>
  <si>
    <t>8 Cores is Enough</t>
  </si>
  <si>
    <t>8 Cores is Enough - Wednesday, August 4, 2021 - link</t>
  </si>
  <si>
    <t>I just bought the 11900k with a z590 Gigabyte Aorous Pro Ax mobo and Samsung 980 pro 500GB ssd. This replaced my 9900k in a z390 Gigabyte Aurous Master with a 970 pro 512GB ssd.They're both 14nm node processors with 8c/16t and both overclocked, 5GHz all cores for 9900k and 5.2GHz all cores with up to 5.5GHz on one core via tiurbo modes on the 11900k.However, the 11900k outperforms the 9900k in every measure. In video encoding, which I do fairly often, it's twice as fast. In fact, the 11900k can comvert 3 videos at the same time each one as fast as my rtx 2070 super can do 1 video af a time.On UserBenchmark.com, my 11900k is the current record holder for fastest 11900k tested. It beats all the 10900k's even in the 64 thread server workload metric. It loses to the 5900x and 5950x in this one metric but clobbers them botb in the 1, 2, 4 and 8 core metrics.I wish I had a 5900x to test on Wondershare Uniconverter. I suspect my 11900k would match it given the 2X improvement over the 9900k, which was about 1/2 as fast as the 3950x in video comversion.I do a lot of video editing as well. Maybe on this workload an AMD 5900x or 5950x would beat the 11900k. It seems plausible so let's presume this and accept Ryzen 9 is most likely still best for video editing.But the cliam thaf being stuck on 14nm node means Intel RKL CPUs perform the same as Haswell or that they are even close does not make sense to me based on my experiences so far going from coffee lake refresh to RKL.The Rocket Lake CPUs are like the muscle cars of 1970. They are inefficient beasts that haul buttocks. They exist as a matter of circumstance and we may never see the likes of them again.Faster more efficient CPUs will be built but the 11th gen Intel CPUs will be remembered for being the back ported abominations they are: thirsty and fast with the software of 2021 which for the time being still favors single thread processing.If you play Kerbal Space Program then get an 11900k because that game is all about single thread performance and right now the 11900k beats all other CPUs at that.</t>
  </si>
  <si>
    <t>Germanium</t>
  </si>
  <si>
    <t>Germanium - Thursday, September 2, 2021 - link</t>
  </si>
  <si>
    <t>My experimentation with my Rocket Lake Core I 11700k on my Asus Z590-A motherboard has shown me that it least on some samples AVX512 can be more efficient &amp; cooler running than AVX2 at the same clock speed.I am running my sample at 4.4GHz both AVX512 &amp; AVX2. When running Hand Brake there is nearly a 10 watt savings when running AVX512 as opposed to AVX2.Before anyone says Hand Brake does not use AVX512 &amp; that is true out of the box but there is a setting script I found online to activate AVX512 on Hand Brake and it does work. It most be manually entered, no copy &amp; paste available.With stock voltage settings at 4.2GHz using AVX2 at was drawing over 200 watts. With my settings I am able to run AVX512 at 4.4 GHz with peak wattage in Hand Brake of 185 watts. That was absolute peak wattage. It mostly ran between 170 to 180 watts. AVX2 runs about 10 watts more for slightly less performance at same clock speed.</t>
  </si>
  <si>
    <t>Forgot to mention that on order to make AVX512 so efficient one must set the AVX Guard Band voltage Offset at or near 0 to bring the power to acceptable levels. Both AVX512 &amp; AVX2 must be lowered. If AVX2 is not lowered at least same amount AVX512 setting will have little or no effect.</t>
  </si>
  <si>
    <t>chane</t>
  </si>
  <si>
    <t>chane - Thursday, January 13, 2022 - link</t>
  </si>
  <si>
    <t>I hope my post is considered on topicScenario 1: Without discrete graphics 1080p grade card, using on-chip graphics: Given the same core count (but below 10 cores), base and turbo frequencies and loaded with the same Cinebench and/or Handbrake test loads, would a Rocket lake Xeon w series processor run hotter, cooler or about the same as a Rocket Lake i family series processor with the same TDP spec?Scenario 2: As above but with 1080p grade discrete graphics card.Note: The Xeon processor pc will be using 16GB of ECC memory, however much that may impact heat and fan noise.Please advise.Thanks.</t>
  </si>
  <si>
    <t>Darkworld</t>
  </si>
  <si>
    <t>Darkworld - Wednesday, May 20, 2020 - link</t>
  </si>
  <si>
    <t>10500k?</t>
  </si>
  <si>
    <t>The Intel Comet Lake Core i9-10900K, i7-10700K, i5-10600K CPU Review: Skylake We Go Again</t>
  </si>
  <si>
    <t>Intel Core i9 10900K</t>
  </si>
  <si>
    <t>Chaitanya</t>
  </si>
  <si>
    <t>Chaitanya - Wednesday, May 20, 2020 - link</t>
  </si>
  <si>
    <t>Pointless given R5 3000 family of CPUs.</t>
  </si>
  <si>
    <t>yeeeeman - Wednesday, May 20, 2020 - link</t>
  </si>
  <si>
    <t>Yeah right. Except it will beat basically all and lineup in games. Otherwise it is pointless.</t>
  </si>
  <si>
    <t>All AMD lineup*</t>
  </si>
  <si>
    <t>SKiT_R31</t>
  </si>
  <si>
    <t>SKiT_R31 - Wednesday, May 20, 2020 - link</t>
  </si>
  <si>
    <t>Yeah with a 2080 Ti the flagship 10 series CPU beats AMD in most titles, generally by a single digit margin. Who is pairing a mid-low end CPU with such a GPU? Also if there were to be a 10500K, you probably don't need to look much further than the 9600K in the charts above.This may have been missed on you, but what CPU reviews like the above show is: unless you are running the most top end flagship GPU and are low resolution high fps gaming, AMD is better at every single price point. Just accept it, and move on.</t>
  </si>
  <si>
    <t>Drkrieger01</t>
  </si>
  <si>
    <t>Drkrieger01 - Wednesday, May 20, 2020 - link</t>
  </si>
  <si>
    <t>It also means that if you have purchased an Intel 6th gen CPU in i5 or i7, there's not much reason to upgrade unless you need more threads. And it will only be faster if you're using those said threads effectively. I'm still running an i5 6600K, granted it's running at 4.6GHz - there's no reason for me to upgrade until either Intel and/or AMD come up with better architecture and frequency combination (IPC + clock speed).I'll likely be taking the jump back to AMD for the Ryzen 4000's after a long run since the Sandy Bridge era.Anyone needing only 4-6 cores should wait until then as well.</t>
  </si>
  <si>
    <t>Samus - Thursday, May 21, 2020 - link</t>
  </si>
  <si>
    <t>That's most people, including me. I'm still riding my Haswell 4C/8T because for my applications the only thing more cores will get me is faster unraring of my porn.</t>
  </si>
  <si>
    <t>Lord of the Bored</t>
  </si>
  <si>
    <t>Lord of the Bored - Thursday, May 21, 2020 - link</t>
  </si>
  <si>
    <t>Hey, that's an important task!</t>
  </si>
  <si>
    <t>Hxx</t>
  </si>
  <si>
    <t>Hxx - Wednesday, May 20, 2020 - link</t>
  </si>
  <si>
    <t>at 1440p intel still leads in gaming. It may not lead by much or may not lead by enough to warranty buying it over Intel but the person buying this chip is rocking a high end gpu and will likely upgrade to a high end gpu and the performance gap will only widen in intel's favor as the gpu becomes less of a bottleneck. So yeah pairing this with a 2060 makes no sense, go AMD. but pairing this with a 2080ti and a soon to be released 3080TI oh yeah this lineup will be a better choice.</t>
  </si>
  <si>
    <t>DrKlahn</t>
  </si>
  <si>
    <t>DrKlahn - Thursday, May 21, 2020 - link</t>
  </si>
  <si>
    <t>By that logic the new games released since the Ryzen 3x000 series debut last year should show a larger gap at 1440+ between Intel and AMD. But they don't. And judging by past trends I doubt they will in the future either.As GPUs advance so does the eye candy in the newer engines, keeping the bottleneck pretty much where it always is at higher resolutions and detail levels, the GPU.</t>
  </si>
  <si>
    <t>on May 20, 2020 9:00 AM EST</t>
  </si>
  <si>
    <t>The first thing that comes to mind with Intel’s newest line of 10th Generation desktop processors is one of ‘14nm Skylake, again?’. It is hard not to ignore the elephant in the room – these new processors are minor iterative updates on Intel’s 2015 processor line, moving up from four cores to ten cores and some extra frequency, some extra security measures, a modestly updated iGPU, but by and large it is still the same architecture. At a time when Intel has some strong competition, Comet Lake is the holding pattern until Intel can bring its newer architectures to the desktop market, but can it be competitive?</t>
  </si>
  <si>
    <t>Three weeks ago, Intel announced the Comet Lake 10th Generation Core processor family line for desktops. From Celeron and Pentium all the way up to Core i9 there were 32 new processor models, representing a sizeable offering to the market. The key elements to this range of processors was the introduction of 10 cores for the Core i9 parts at the high-end – an increase of two cores over the last generation – and the introduction of Intel’s Thermal Velocity Boost for Core i9 that enables +100 MHz in the cooler thermal environments.</t>
  </si>
  <si>
    <t>The best processor from the range, the Core i9-10900K, promises 5.3 GHz peak turbo in optimal conditions for two preferred cores, or 4.9 GHz for all-core situations. Everything from Core i9, Core i7, Core i5, Core i3, and the Pentium Gold processors have hyperthreading, making the processor stack easier to understand for this generation. Compared to the previous generation, there are a lot of similar processor matchups, and except for the top 10-core parts, the offerings should move down one price bracket this time around.</t>
  </si>
  <si>
    <t>Intel has changed the socket for this generation, moving to an LGA1200 platform. This also means there are new motherboards, the Intel 400 series family, including the Z490 chipset which has 44+ entrants ranging from $150 all the way up to $1200. We have a very thorough analysis of every motherboard in our Z490 motherboard overview.</t>
  </si>
  <si>
    <t>As mentioned, there are 32 processors for the new Comet Lake 10th Generation Core family. The Core i9/i7/i5/i3 parts will broadly fall into four categories:</t>
  </si>
  <si>
    <t>Intel uses these divisions based on both customer demand but also its ability to separate the best quality silicon from its manufacturing. Silicon that can enable low-power operation becomes T processors, while silicon that can push the highest frequencies at reasonable voltages becomes the K silicon. Some silicon might not be up to par with the integrated graphics, and so these become F processors, and are generally cheaper than the non-F versions to the tune of $11-$25.</t>
  </si>
  <si>
    <t>Here is how these new processors stack-up.</t>
  </si>
  <si>
    <t>The Core i9 and Core i7 processors will support DDR4-2933, while everything else supports DDR4-2666. These processors are all PCIe 3.0, with sixteen lanes from the CPU available for add-in cards and direct connected storage. Intel likes to point out that they offer another 24 PCIe 3.0 lanes on the chipset, however the uplink to the processor is still a DMI/PCIe 3.0 x4 link.</t>
  </si>
  <si>
    <t>As far as we understand, Intel will be coming to market first with the K processors, and the other processors should be a quick follow-on. That being said, a large number of Intel’s Core 9th Gen processor line have been difficult to obtain at retail as the company sees record demand for its server processors. As those command a higher operating margin, Intel would rather spend its manufacturing resources making those server processors instead, leading to shortages of the consumer mainline CPUs. Even as a primary reviewing technology media organization focusing on companies like Intel, Intel has not proactively sampled the media with many of the 9th Generation parts - perhaps the lack of availability is one of those reasons. It will be interesting to see how many of the Intel 10th Gen processors are made available to both reviewers and the public alike.</t>
  </si>
  <si>
    <t>For this review, we were able to obtain the 10-core Core i9-10900K, the 8-core Core i7-10700K, and the 6-core Core i5-10600K.</t>
  </si>
  <si>
    <t>In the charts above, we have multiple different levels of ‘turbo’ for every processor. Intel loves to talk turbo in the sense of offering performance, however it can get complicated about which levels of turbo apply at any given time. Turbo Boost 2, Turbo Boost Max 3.0, and Thermal Velocity Boost without context make very little sense to anyone not necessarily au fait with the world of computer processors. To break it down:</t>
  </si>
  <si>
    <t>With these definitions in mind, we can go through each of the different turbo modes into some level of specificity:</t>
  </si>
  <si>
    <t>Even when speaking with a number of my industry peers, the way this has all been described makes it very complex and difficult to explain to each other sometimes, let alone non-technical users. It can be quite complex to explain to a friend why they are not seeing the maximum turbo frequency on the box for their system due to specified thermal windows that are not being achieved, or why the turbo might not last as long.</t>
  </si>
  <si>
    <t>For the case of the Core i9 parts, Intel’s Thermal Velocity Boost (TVB) limits for the i9-10900K are 5.3 GHz single core, 4.9 GHz all-core, and after the turbo budget is used, the CPU will operate somewhere above the base clock of 3.7 GHz. If the processor is above 70ºC, then TVB is disabled, and users will get 5.2 GHz on two favored cores (or 5.1 GHz for other cores), leading to 4.8 GHz all-core, until the turbo budget is used and then back to somewhere above the base clock of 3.7 GHz.</t>
  </si>
  <si>
    <t>With all these qualifiers, it gets very complicated to understand exactly what frequency you might get from a processor. In order to get every last MHz out of the silicon, these additional qualifiers mean that users will have to pay more attention to the thermal demands of the system, airflow, but also the motherboard.</t>
  </si>
  <si>
    <t>As explained in many of our other articles, motherboard manufacturers have the option to disregard Intel’s turbo limit recommendations completely. This cannot be overstated enough – at least one of my colleagues had issues with a motherboard implementing a different turbo profile than Intel’s suggested recommendations. This is because with an appropriately built motherboard, a manufacturer might enforce an all-core 5.1-5.3 GHz scenario with the i9-10900K, regardless of the temperature, for an unlimited time – if the user can cool it sufficiently. Intel states that the Core i9-10900K has a peak turbo power around 250 W, however motherboard manufacturers earlier this year told us they were building boards for 320-350 W turbo power to give additional thermal headroom or in the event that the 250 W suggestion is completely ignored. Choosing a motherboard just got more complex if a user wants the best out of their new Comet Lake processor.</t>
  </si>
  <si>
    <t>For example, here is an output from our y-Cruncher test, which uses an AVX2 optimized code path. We see that the Core i9-10900K boosts uses up to 254 W at peak moments, but through the whole test it uses 4.9 GHz for ~175 seconds. Intel's turbo has a recommended length of 56 seconds according to the specification sheets, and on our test system here, the motherboard manfuacturer is confident that its power delivery can support a longer-than-56 second turbo time. This is all above board according to Intel, as they recommend that motherboard vendors apply what they think is best for the product they have built. It only becomes out of specification if an overclock is applied - Intel does not consider this an overclock.</t>
  </si>
  <si>
    <t>Beyond the standard Core i9 parts, it’s worth pointing out the low power processors, such as the Core i9-10900T. This processor has a TDP of 35 W, and a base frequency of 1.9 GHz, but can turbo all cores up to 3.7 GHz. Here’s a reminder that the power consumed while in turbo mode can go above the TDP, into the turbo power state, which can be 250 W to 350 W. I’ve asked Intel for a sample of the processor, as this is going to be a key question for the chips that have a strikingly low TDP.</t>
  </si>
  <si>
    <t>It’s worth noting that only the Core i9 parts have Intel Thermal Velocity Boost. The Core i7 hardware and below only have Turbo Max 3.0 ‘favored core’ arrangements. We’ve clarified with Intel that the favored core drivers have been a part of Windows 10 since 1609, and have been mainlined into the Linux kernel since January 2017.</t>
  </si>
  <si>
    <t>With the F processors, the ones without integrated graphics, the price saving seems to be lower for Core i9 than for any other of Intel’s segments. The cost difference per-unit between the 10900K and 10900KF is only $16, whereas the 10700 and 10700F is $25.</t>
  </si>
  <si>
    <t>For this review, we managed to secure three processors for testing: the Core i9-10900K, the Core i7-10700K, and the Core i5-10600K. These three 125 W processors represent the overclocking parts from each of the main categories (there is no overclockable Core i3 this generation).</t>
  </si>
  <si>
    <t>We tested all three processors in the ASRock Z490 PG Velocita, and the only serious issue experienced was an error completely on my part – I got fluff in the socket when changing processors. The ASRock board and all three CPUs cruised through our test-suites.</t>
  </si>
  <si>
    <t>All three CPUs are based on the 10 core silicon dies (more on the next page), which lead to some interesting core-to-core latencies which we’ll go into. Unlike some of Intel’s previous parts, we had no issues hitting the Thermal Velocity Boost on the Core i9-10900K, as show in the CPU-Z screenshot with 5.3 GHz being registered. It does look like that most motherboards are ignoring Intel’s TVB completely, and making those numbers the new Turbo Boost Max 3.0 – both our system and our colleagues at other Future publications saw similar with their motherboards tested.</t>
  </si>
  <si>
    <t>As mentioned, 10th Gen Comet Lake is, by and large, the same CPU core design as 6th Gen Skylake from 2015. This is, for lack of a better explanation, Skylake++++ built on 14++. Aside from increasing the core count, the frequency, the memory support, some of the turbo responses, and enabling more voltage/frequency customization (more on the next page), there has been no significant increase in IPC from Intel all while AMD has gone from Excavator to Zen to Zen 2, with sizable IPC increases and efficiency improvements. With Intel late on 10nm, Comet Lake does feel like another hold-over until Intel can either get its 10nm process right for the desktop market or backport its newer architectures to 14nm; so Intel should be trying its best to avoid a sixth generation of the same core design after this. Comet Lake is still aiming to carve a spot in the market, with the main marketing materials from Intel promising the best gaming experience.</t>
  </si>
  <si>
    <t>Despite Intel telling us over the previous years that ‘mega-tasking’ is the new buzzword for demanding software running simultaneously on an enthusiast system, with Comet Lake the messaging is back to one purpose – offering the best single-threaded gaming experience. We know that AMD’s Zen 2 has as a slight 10-15% IPC advantage over 9th Gen Coffee Lake, so it will be interesting to see if Intel’s 10% peak frequency advantage affords many benefits. We’ll be keeping an eye on that power consumption too, something that Intel users have chastised AMD hardware for in the past.</t>
  </si>
  <si>
    <t>Gastec - Friday, May 22, 2020 - link</t>
  </si>
  <si>
    <t>"pairing a high-end GPU with a mid-range CPU" should already be a meme, so many times I've seen it copy-pasted.</t>
  </si>
  <si>
    <t>dotjaz - Thursday, May 21, 2020 - link</t>
  </si>
  <si>
    <t>What funny stuff are you smoking? In all actual configurations, AMD doesn't lose by any meaningful margin at a much better value.Anandtech is running CPU test where you set the quality low and get 150+fps or even 400+fps, nobody actually does that.</t>
  </si>
  <si>
    <t>deepblue08</t>
  </si>
  <si>
    <t>deepblue08 - Thursday, May 21, 2020 - link</t>
  </si>
  <si>
    <t>Intel may not be a great value chip all around. But a 10 FPS lead in 1440p is a lead nevertheless: https://hexus.net/tech/reviews/cpu/141577-intel-co...</t>
  </si>
  <si>
    <t>If that's worth the more expensive motherboard, beefier (and more costly) cooling, and increased heat then go for it. If you put 120fps next to 130fps without a counter up how many people could tell?Personally I don't see it as worth it at all. Nor do I consider it a dominating lead. But I'm sure there are people out there that will buy Intel for a negligible lead.</t>
  </si>
  <si>
    <t>Spunjji - Friday, May 22, 2020 - link</t>
  </si>
  <si>
    <t>An entirely unnoticeable lead that you get by sacrificing any sort of power consumption / cooling sanity and spending measurably larger amounts of cash on the hardware to achieve the boost clocks required to get that lead.The difference was meaningful back when AMD had lower minimum framerates, less consistency and -30fps or so off the average. Now it's just silly.</t>
  </si>
  <si>
    <t>babadivad</t>
  </si>
  <si>
    <t>babadivad - Thursday, May 21, 2020 - link</t>
  </si>
  <si>
    <t>Do you need a new mother board with these? If so they make even less sense than they already did.</t>
  </si>
  <si>
    <t>MDD1963 - Friday, May 22, 2020 - link</t>
  </si>
  <si>
    <t>As for Intel owners, I don't think too many 8700K, 9600K or above owners would seriously feel they are CPU limited and in a dire/ imminent need of a CPU upgrade as they sit now, anyway. Users of prior generations (I'm still on 7700K) will make their choices at a time of their own choosing, of course, and not simply because 'a new generation is out'. (I mean, look at 8700K vs. 10600K results.....; looks almost like a rebadging operation)</t>
  </si>
  <si>
    <t>khanikun</t>
  </si>
  <si>
    <t>khanikun - Wednesday, May 27, 2020 - link</t>
  </si>
  <si>
    <t>I was on a 7700k and didn't feel CPU limited at all, but decided to get an 8086k for the 2 more cores and just cause it was an 8086. For my normal workloads or gaming, I don't notice a difference. I do reencode videos maybe a couple times a year. The only times I'll see the difference.I'll probably just be sitting on this 8086k for the next few years, unless something on my machine breaks or Intel does something crazy ridiculous, like making some 8 core i7 on 10nm at 5 ghz all core, in a new socket, then making dual socket consumer boards for it for relatively decent price. I'd upgrade for that, just cause I'd like to try making a dual processor system that isn't some expensive workstation/server system.</t>
  </si>
  <si>
    <t>Yes, you do. So no, they don't make sense xD</t>
  </si>
  <si>
    <t>Games...framerate is pointless in video games, all that matters now are the "surprise mechanics".</t>
  </si>
  <si>
    <t>Basically you just have to type "allyourbasearebelongtous +$50/surprisemechanic" and you get all the framerate you want in your favorite multiplayer FPShooter.</t>
  </si>
  <si>
    <t>Boshum</t>
  </si>
  <si>
    <t>Boshum - Wednesday, May 20, 2020 - link</t>
  </si>
  <si>
    <t>I think it's a viable alternative to Ryzen 3000, so it's not pointless. It's about equal in performance for most people. A little more expensive and power hungry core for core, but it's more of a flavor thing now. It's still better for certain gaming and application scenarios. Hyperthreading makes the low to midrange a much more reasonable option too, with heat and power being no big deal there. The only place it can't compete with Ryzen is at the very high end for power users doing heavy multi-core work.</t>
  </si>
  <si>
    <t>Dribble - Wednesday, May 20, 2020 - link</t>
  </si>
  <si>
    <t>I'd be the sort of person to look at a 10700K but power usage is just too high. I want to be able to stick a high end air cooler on it, o/c and still have it run pretty quiet. I'd have to go water with one of these and I can't be bothered with that. Not worth it for the small performance increment over more efficient chips.</t>
  </si>
  <si>
    <t>IBM760XL</t>
  </si>
  <si>
    <t>IBM760XL - Wednesday, May 20, 2020 - link</t>
  </si>
  <si>
    <t>Agreed. The 10700K and 10900K use more power per core than my ancient-but-trusty 2500K, at least with stock settings. Sure, the new chips get somewhat better IPC, but I can't justify switching from a Sandy Bridge that's nice and quiet even at 100% load, to a Comet Lake that will require Serious Cooling to have an outside chance of being as quiet.I could look at lower-end hex-core Comet Lake chips instead, but why would I do that when I could just as well get an octo-core Ryzen 7 3700, or a Ryzen 5 3600 that will have better performance than an i5-10500?</t>
  </si>
  <si>
    <t>I should think the 10500 and 3600 would be pretty close at stock, though you have more overclocking options with the 3600. It's the future Rocket Lake vs Ryzen 4000 options that is more interesting.</t>
  </si>
  <si>
    <t>warrenk81</t>
  </si>
  <si>
    <t>warrenk81 - Wednesday, May 20, 2020 - link</t>
  </si>
  <si>
    <t>typo in the dropdown for the final page, move/more.</t>
  </si>
  <si>
    <t>colonelclaw</t>
  </si>
  <si>
    <t>colonelclaw - Wednesday, May 20, 2020 - link</t>
  </si>
  <si>
    <t>Grammar error, too. Less/fewer.</t>
  </si>
  <si>
    <t>Flunk</t>
  </si>
  <si>
    <t>Flunk - Wednesday, May 20, 2020 - link</t>
  </si>
  <si>
    <t>Well, Intel's back on top for gaming, by a small marging, with chips that can fry an egg. Maybe it'll force AMD to lower their prices on their high-end chips. I don't really fancy a 250+ Watt CPU.</t>
  </si>
  <si>
    <t>DrKlahn - Wednesday, May 20, 2020 - link</t>
  </si>
  <si>
    <t>You can already get the 3900x for $410 on Amazon. Unless you have a use case that heavily favors Intel that would seem to be a pretty good value already. A good B450 board capable of handling it could be had for not much more than the difference in chip cost (provided that fits your needs).</t>
  </si>
  <si>
    <t>Irata</t>
  </si>
  <si>
    <t>Irata - Wednesday, May 20, 2020 - link</t>
  </si>
  <si>
    <t>Yup, and like the article says that includes an HSF that will do the job.Contrast that with the 10900k which retails for $530 on Newegg (not available) and which requires you to spend $ 200+ for a proper cooling set up and you are looking at $ 410 vs. $ 730, i.e. paying 56% more for the 10900k. And that does not even include case fans, mainboard, PSU.If gaming is what one is after, the 9700k looks much more attractive than the 10900k.</t>
  </si>
  <si>
    <t>My biggest issue with gaming is that these reviews rarely show anything other than low resolution scenarios. I realize a sizable slice of the gaming community uses 1080p and that some of them are trying to hit very high frame rates. But there also a lot of us with 1440p+ or Ultrawides and I think it gets overlooked that Intels gaming "lead" largely evaporates for anyone not trying to hit very high frames at 1080p.</t>
  </si>
  <si>
    <t>ElvenLemming</t>
  </si>
  <si>
    <t>ElvenLemming - Wednesday, May 20, 2020 - link</t>
  </si>
  <si>
    <t>Honestly, I think it's ignored because it's well understood that at 1440p+ the CPU just doesn't matter very much. There's not much value in anything above 1080p for a CPU review the vast majority of games are going to be GPU limited. That said, plenty of other outlets include them in their reviews if you want to see a bunch of charts where the top is all within 1% of each other.</t>
  </si>
  <si>
    <t>I do agree with you that a lot of us do understand that as resolution and detail increases, CPUs become almost irrelevant to gaming performance. However you do see a fair few posters parroting "Intel is better for gaming" when in reality for their use case it really isn't any better. That's why I feel like these reviews (here and elsewhere) should spotlight where this difference matters. If you are a competitive CS:GO player that wants 1080p or lower with the most frames you can get, then Intel is undoubtedly better. But a person who isn't as tech savvy that games and does some productivity tasks with a 1440p+ monitor is only spending more money for a less efficient architecture that won't benefit them if they simply see "Intel better for gaming" and believe it applies to them.</t>
  </si>
  <si>
    <t>shing3232</t>
  </si>
  <si>
    <t>shing3232 - Thursday, May 21, 2020 - link</t>
  </si>
  <si>
    <t>3900X or 3800X can beat Intel 9900Kf on csgo with pbo on if I remember correctly.</t>
  </si>
  <si>
    <t>silencer12</t>
  </si>
  <si>
    <t>silencer12 - Saturday, May 23, 2020 - link</t>
  </si>
  <si>
    <t>Csgo is not a demanding game</t>
  </si>
  <si>
    <t>vanilla_gorilla</t>
  </si>
  <si>
    <t>vanilla_gorilla - Monday, June 15, 2020 - link</t>
  </si>
  <si>
    <t>&gt;If you are a competitive CS:GO player that wants 1080p or lower with the most frames you can get, then Intel is undoubtedly better.It's actually more complicated than that. Even midrange Zen 2 CPU can hit well over 200 fps in CS:GO. So unless you have a 240hz monitor, it won't make any difference buying Intel or AMD in that case.</t>
  </si>
  <si>
    <t>Techspot shows a seven game average and there the avg fps / min 1% difference to the Ryzen 3 3300x is less than 10% using a 2080ti.</t>
  </si>
  <si>
    <t>CrimsonKnight</t>
  </si>
  <si>
    <t>CrimsonKnight - Thursday, May 21, 2020 - link</t>
  </si>
  <si>
    <t>This review's benchmarks goes up to 4K/8K resolution. You have to click the thumbnails under the graphs.</t>
  </si>
  <si>
    <t>Meteor2 - Wednesday, July 15, 2020 - link</t>
  </si>
  <si>
    <t>To be clear: Anandtech tests at low resolutions so the bottleneck is the CPU, not the GPU. A Ryzen 5 won’t bottleneck a 2080 Ti at 4K.</t>
  </si>
  <si>
    <t>kmmatney</t>
  </si>
  <si>
    <t>kmmatney - Wednesday, May 20, 2020 - link</t>
  </si>
  <si>
    <t>Those of us who live near a Microcenter can get the 3900X for $389, along with a $20 discount on a motherboard (and a serviceable heatsink). The Ryzen 5 (what I bought) is $159, also with a $20 motherboard discount and a decent cooler. So my effective motherboard cost was $79, and total cost of $240 + tax, with a motherboard that can (most likely) be upgraded to Zen 3</t>
  </si>
  <si>
    <t>Intel never left "the top". Top of 720p low graphics settings, by a single percentage margin. Totally worth 50% higher price.</t>
  </si>
  <si>
    <t>Give it more than 3 years</t>
  </si>
  <si>
    <t>tracker1</t>
  </si>
  <si>
    <t>tracker1 - Wednesday, May 20, 2020 - link</t>
  </si>
  <si>
    <t>AMD has already shifted their pricing quite a bit from launch in anticipation of this... is it clearly a better option, for most people... unless you literally only care about gaming, then a 10900K or 10700K might be an okay option at their respective price points and only if you're using at least an RTX 2080 Super. If you're going anything lower on GPU, then AMD is probably the better option all the way around (and you'll probably save a bit on your annual power bill as a result).</t>
  </si>
  <si>
    <t>VoraciousGorak</t>
  </si>
  <si>
    <t>VoraciousGorak - Wednesday, May 20, 2020 - link</t>
  </si>
  <si>
    <t>Finally, a sane product stack from Intel with regards to naming versus core/thread count.</t>
  </si>
  <si>
    <t>Hifihedgehog - Wednesday, May 20, 2020 - link</t>
  </si>
  <si>
    <t>Sane and thermal meltdown don't mix.</t>
  </si>
  <si>
    <t>Unfortunate that their product stack finally makes sense now that the name sounds so stupid I get angry every time I read it.</t>
  </si>
  <si>
    <t>Spunjji - Tuesday, May 26, 2020 - link</t>
  </si>
  <si>
    <t>Whether it's "Eye-Nine Ten-Nine-Hundred-Kay" or "Eye-Nine Ten-Thousand-Nine-Hundred-Kay", it sounds equally daft.</t>
  </si>
  <si>
    <t>tipoo - Wednesday, May 20, 2020 - link</t>
  </si>
  <si>
    <t>Chasing clocks and high power to counter AMD. Ah, Netburst, good times. Ish.</t>
  </si>
  <si>
    <t>WaltC - Wednesday, May 20, 2020 - link</t>
  </si>
  <si>
    <t>I had forgotten Netburst...;) "The Intel CPU that accelerated the Internet"! Thanks for the laugh!</t>
  </si>
  <si>
    <t>trparky</t>
  </si>
  <si>
    <t>trparky - Wednesday, May 20, 2020 - link</t>
  </si>
  <si>
    <t>Yep, I agree.</t>
  </si>
  <si>
    <t>catavalon21 - Wednesday, May 20, 2020 - link</t>
  </si>
  <si>
    <t>+1</t>
  </si>
  <si>
    <t>Lord of the Bored - Friday, May 22, 2020 - link</t>
  </si>
  <si>
    <t>The nostalgia is strong these days.</t>
  </si>
  <si>
    <t>Bidz</t>
  </si>
  <si>
    <t>Bidz - Wednesday, May 20, 2020 - link</t>
  </si>
  <si>
    <t>So... where is the temperature chart? Given the power usage and the tier level of the product I would say many users want to know how practical it is to use.</t>
  </si>
  <si>
    <t>LawRecords</t>
  </si>
  <si>
    <t>LawRecords - Wednesday, May 20, 2020 - link</t>
  </si>
  <si>
    <t>Agreed. Its odd that thermals are missing given the high power draw.</t>
  </si>
  <si>
    <t>shabby - Wednesday, May 20, 2020 - link</t>
  </si>
  <si>
    <t>I'd imagine it would be pegged at 90c since the cpu is constantly clocking itself as high as it can.</t>
  </si>
  <si>
    <t>DannyH246 - Wednesday, May 20, 2020 - link</t>
  </si>
  <si>
    <t>Its not odd at at all. Its to make Intel look better we all know this.</t>
  </si>
  <si>
    <t>shady28</t>
  </si>
  <si>
    <t>shady28 - Wednesday, May 20, 2020 - link</t>
  </si>
  <si>
    <t>LTT has a video on thermals. The thermals for the gen 10 are better than gen 9, despite the higher clocks and core counts. Intel redesigned the conductive layer between the die and the lid. It worked.</t>
  </si>
  <si>
    <t>Seriously? The thermals are better despite the higher power draw?I'm guessing this is a case of being able to get the heat out more easily *if you have a cooling system capable of subsequently dealing with the heat being pulled out*. That would make sense given the changes involved, but it involves the assumption that people are prepared to go from 280mm+ radiators.</t>
  </si>
  <si>
    <t>mrvco</t>
  </si>
  <si>
    <t>mrvco - Wednesday, May 20, 2020 - link</t>
  </si>
  <si>
    <t>I get that this is a CPU review and not a GPU or system review, but it would be helpful to also include gaming resolutions w/ quality settings that people actually use for gaming rather just benchmarking... especially when building a gaming system and making decisions on how to allocate budget between CPU (+p/s +cooling) and GPU.</t>
  </si>
  <si>
    <t>TheUnhandledException</t>
  </si>
  <si>
    <t>TheUnhandledException - Wednesday, May 20, 2020 - link</t>
  </si>
  <si>
    <t>I agree. Yes the result will show nearly identical performance from a 10900 down to an Ryzen 3600 but that is kinda the point. You don't really need an ultra high end CPU for gaming at high resolution. Even if it was just one game it would be nice to see how CPU performance scales at 1080p, 1080p high quality, 1440p, and 4K.</t>
  </si>
  <si>
    <t>yankeeDDL - Wednesday, May 20, 2020 - link</t>
  </si>
  <si>
    <t>I think the main idea was to show if the CPU was getting in the way when teh GPU is definitely not the bottleneck.</t>
  </si>
  <si>
    <t>That's difficult to discern without all the relevant data.. i.e. diminishing returns as the bottle-neck transitions from the CPU to the GPU at typical resolutions and quality settings. I think better of the typical AnandTech reader, but I would hate to think that someone reads this review and extrapolates 720p / medium quality FPS relative performance to 1440p or 2160p at high or ultra settings and blows their build budget on a $400+ CPU and associated components required to power and cool that CPU with little or no improvement in actual gaming performance.</t>
  </si>
  <si>
    <t>dullard</t>
  </si>
  <si>
    <t>dullard - Wednesday, May 20, 2020 - link</t>
  </si>
  <si>
    <t>Do we really need this same comment with every CPU review ever? Every single CPU review for years (Decades?) people make that exact same comment. That is why the reviews test several different resolutions already.Anandtech did 2 to 4 resolutions with each game. Isn't that enough? Can't you interpolate or extrapolate as needed to whatever specific resolution you use? Or did you miss that there are scroll over graphs of other resolutions in the review.</t>
  </si>
  <si>
    <t>schujj07 - Wednesday, May 20, 2020 - link</t>
  </si>
  <si>
    <t>“There are two types of people in this world: 1.) Those who can extrapolate from incomplete data.”</t>
  </si>
  <si>
    <t>diediealldie</t>
  </si>
  <si>
    <t>diediealldie - Thursday, May 21, 2020 - link</t>
  </si>
  <si>
    <t>LMAO you're genius</t>
  </si>
  <si>
    <t>In some cases they do higher than 1080p and some they don't. I do wish they would include higher resolution in all tests and that the "gaming lead" statements came with the caveat that it's largely only going to be beneficial for those seeking low resolution with very high frame rates. Someone with a 1080p 60Hz monitor likely isn't going to benefit from the Intel platform, nor is someone with a high resolution monitor with eye candy enabled. But the conclusion doesn't really spell that out well for the less educated. And it's certainly not just Anandtech doing this. Seems to be the norm. But you see people parroting "Intel is better for gaming" when in their setup it may not bring any benefit while incurring more cost and being more difficult to cool due to the substantial power use.</t>
  </si>
  <si>
    <t>It's almost like their access is partially contingent on following at least a few of the guidelines about how to position the product. :/</t>
  </si>
  <si>
    <t>Granted, 720p and 1080p resolutions are highly CPU dependent when using a modern GPU, but I'm not seeing 1440p at high or ultra quality results which is where things do transition to being more GPU dependent and a more realistic real-world scenario for anyone paying up for mid-range to high-end gaming PCs.</t>
  </si>
  <si>
    <t>Spend as much as you can on the GPU and pair with a $200 CPU. It’s actually pretty simple.</t>
  </si>
  <si>
    <t>I have to say that this fared better than I expected.I would definitely not buy one, but kudos to Intel.Can't imagine what it means to have a 250W CPU + 200W GPU in a PC next to you while you're playing. Must sound like an airplane.</t>
  </si>
  <si>
    <t>The CPU won't consume nowhere near 250w during gaming. 250w is valid only for short all core scenarios. Otherwise it will stay in its 130w tdp. Go and read other reviews and you will see I am right.</t>
  </si>
  <si>
    <t>yankeeDDL - Thursday, May 21, 2020 - link</t>
  </si>
  <si>
    <t>According to this (https://images.anandtech.com/doci/15785/10900K%20y... it stays at 230W for almost 4min.In any case, you can read my sentence again and use 130W instead of 250W, and it does nt change anything.</t>
  </si>
  <si>
    <t>arashi - Saturday, May 23, 2020 - link</t>
  </si>
  <si>
    <t>You can't blame him, he's on Intel payroll and has to act the idiot.</t>
  </si>
  <si>
    <t>dirkdigles</t>
  </si>
  <si>
    <t>dirkdigles - Wednesday, May 20, 2020 - link</t>
  </si>
  <si>
    <t>Ian, I think the pricing on the charts is a bit misleading. The $488 price for the 10900K is the 1000-unit bulk pricing, and the $499 price on the 3900X hasn't been seen since January 2020... it's currently $409 on Amazon. This would skew the ability for the reader to make comparison.I know MSRP is a good metric, but street price is more important. What can I buy these chips for, today? If I'm a consumer, I likely can't get that $488 bulk per chip price for the 10900K, and the 3900X is not going to cost me anywhere near $409. Please update.</t>
  </si>
  <si>
    <t>*anywhere near $499. Typo.</t>
  </si>
  <si>
    <t>Yes, I paid ~$409 for my 3900X, and on top of that AMZN offered me 6-months, same-as-cash, which I was more than happy to accept...;) Good times!</t>
  </si>
  <si>
    <t>AnarchoPrimitiv</t>
  </si>
  <si>
    <t>AnarchoPrimitiv - Wednesday, May 20, 2020 - link</t>
  </si>
  <si>
    <t>Exactly, the 3900x is over $100 cheaper and is nowhere "around the same price"</t>
  </si>
  <si>
    <t>Well Intel has the 10900f at 400$. Locked with no igpu. almost same frequencies. That is a better buy than the 10900k</t>
  </si>
  <si>
    <t>Right - the 10900F is likely a better deal, but the comparison was with the 10900K.</t>
  </si>
  <si>
    <t>Waiting for comments on how the two small fans on the mainboard make this an unacceptable option. If I remember correctly, that applied to X570 boards.</t>
  </si>
  <si>
    <t>Should I repost the countless comments made by Intel fanboys claiming that the fans on x570 meant the sky is falling? Don't try to ambush people with the accusation of a double standard when your side drew first blood</t>
  </si>
  <si>
    <t>The double standard was exactly my point. End of the world for X570 for own 50-60mm fan back then, Crickets chirping for several 40mm fans on Z490 now.</t>
  </si>
  <si>
    <t>Makaveli - Wednesday, May 20, 2020 - link</t>
  </si>
  <si>
    <t>its one small fan and its inaudible I haven't heard mine ever. The only people complaining about this is people who still thinking they are dealing with motherboards from the 1990's.</t>
  </si>
  <si>
    <t>They're worrying about longevity of the fans.</t>
  </si>
  <si>
    <t>All x570 motherboards had fans that was the problem. Here some specific models do</t>
  </si>
  <si>
    <t>RSAUser - Thursday, May 21, 2020 - link</t>
  </si>
  <si>
    <t>The above.I've tweaked the fan curve on my motherboards, it's never kicked in yet.</t>
  </si>
  <si>
    <t>ryao</t>
  </si>
  <si>
    <t>ryao - Wednesday, May 20, 2020 - link</t>
  </si>
  <si>
    <t>Why are there data points from AMD missing in a number of tests. For example, the Crysis CPU render is missing data points for all of AMD’s processors except the 3600.</t>
  </si>
  <si>
    <t>Crysis CPU render "This is one of our new benchmarks, so we are slowly building up the database as we start regression testing older processors."They are in the middle of updating the entire suite. That means that not every CPU has been tested with in the new suite so the only data available is from CPUs that have been tested.</t>
  </si>
  <si>
    <t>gagegfg</t>
  </si>
  <si>
    <t>gagegfg - Wednesday, May 20, 2020 - link</t>
  </si>
  <si>
    <t>bad anandtech policy, thus confuse users. If they pay attention to the amount of unsubstantiated comments, they are targeted for those graphics, confusing users with "superiority of intel" ... and this is not the case</t>
  </si>
  <si>
    <t>haha - yeah exactly. Anything where AMD would be ahead...."oh our database is light"</t>
  </si>
  <si>
    <t>That doesn't make any sense. The Crysis CPU render is new as of the Ryzen 3300X review from 2 WEEKS ago. https://www.anandtech.com/show/15774/the-amd-ryzen...</t>
  </si>
  <si>
    <t>AMD is shown leading in many CPU tests dollar for dollar or watt for watt.</t>
  </si>
  <si>
    <t>Achaios</t>
  </si>
  <si>
    <t>Achaios - Wednesday, May 20, 2020 - link</t>
  </si>
  <si>
    <t>Chipzilla, due to its greed, got us back to the Heat Output of 2008 processors such as the Yorkfield QX 9650.Lookup "Overclocking Intel's New 45nm QX9650: The Rules Have Changed" by Anandtech, and check the thermal output of the QX 9650.I don't see why any enthusiast would buy these overpriced and bad cpus. I certainly won't.</t>
  </si>
  <si>
    <t>t.s - Wednesday, May 20, 2020 - link</t>
  </si>
  <si>
    <t>Never underestimate intel fanboys. This statement is copied from fb comment section about Ryzen 4000 will have 20% IPC uplift rumour:"AMD is made for applications like streaming. Intel is made for the other 90% of the market that relies on the single core performance. Yes, most of the industry still relies on Single core performance. Maybe know your industry before making a comment"</t>
  </si>
  <si>
    <t>TIL I'm a streamer. I didn't think data science was all that interesting!</t>
  </si>
  <si>
    <t>Cooe</t>
  </si>
  <si>
    <t>Cooe - Wednesday, May 20, 2020 - link</t>
  </si>
  <si>
    <t>Seems Intel took a good hard look a the FX-9590 and was like... "Yup. Let's do that. It'll work for sure this time, I promise!"</t>
  </si>
  <si>
    <t>Bingo...;)</t>
  </si>
  <si>
    <t>plonk420</t>
  </si>
  <si>
    <t>plonk420 - Wednesday, May 20, 2020 - link</t>
  </si>
  <si>
    <t>a) thanks for showing core to core latencies! b) so this doesn't have TSX?</t>
  </si>
  <si>
    <t>Calypto</t>
  </si>
  <si>
    <t>Calypto - Wednesday, May 20, 2020 - link</t>
  </si>
  <si>
    <t>Why not throw in a Coffee Lake inter-core latency chart for comparison?</t>
  </si>
  <si>
    <t>ignore me I'm stupid</t>
  </si>
  <si>
    <t>The ability to edit (or ^Z) would be most welcome, trust me.</t>
  </si>
  <si>
    <t>eastcoast_pete - Wednesday, May 20, 2020 - link</t>
  </si>
  <si>
    <t>Isn't that Skylake running a bit dry by now? But, seriously, Intel really risks losing a lot of market share in future years by selling these "classics" at high prices, and that is if one can get one in the first place.Curious: how many commercial customers buy Intel desktops just because they have iGPUs, but want more CPU oomph than the 3200G has? Is that why Intel still dominates the OEM desktop market?</t>
  </si>
  <si>
    <t>Intel dominates the OEM market through intimidation and threats of retribution... They were literally convicted of bribing OEMs to NOT use AMD CPUs all throughout the 2000s in several courts around the world. The trials uncovered emails between Intel executives that stated, and I quote, "Dell is the best friend money can buy".... The proof is in the fact that currently, the Ryzen 4000 mobile CPUs are the best mobile chips offered right now, but Dell only puts them in the low end laptops. Why? Because Intel is probably giving huge financial incentives to bar AMD from premium designs to perpetuate the myth that AMD isn't a premium brand</t>
  </si>
  <si>
    <t>Retycint</t>
  </si>
  <si>
    <t>Retycint - Wednesday, May 20, 2020 - link</t>
  </si>
  <si>
    <t>Do keep in mind that these are baseless speculations, based on something that happened 2 decades ago. Both Intel and AMD have changed since then (new engineering team, new management etc) and there has been no evidence of Intel providing incentives to cripple AMD systems. Go take your conspiracy elsewhere.And before you inevitably accuse me of being an Intel shill, this isn't about Intel or AMD, it's about facts to support your claim, of which there have been none</t>
  </si>
  <si>
    <t>Baseless speculation? Financial horsepower, MDF and meet the comp funds are current and no secret.Why do you think there are no Ryzen 4000 laptops with GPU above a 2060?</t>
  </si>
  <si>
    <t>Not entirely baseless, as they made two distinct claims. I've been a party to how Intel's "Marketing Development Funds" work - and work it does, at all levels from OEM to reseller to retailer. These days they don't explicitly punish anyone for not buying AMD - they simply tie rebates that will improve the profit margins on a product to specific quantities of those products being sold. It's "nobody's fault" if those quantities happen to make the sale of an AMD product by a given retailer or reseller distinctly unlikely.As for incentivizing bad *builds* of AMD systems, though, I'm not so sure. Intel clearly do a lot of work building reference platforms, and the economics of doing integration testing for a new vendor is not trivial. Honestly though, it's hard to tell how we *would* know if this were going on, because it would absolutely be made to look innocent - just like last time.</t>
  </si>
  <si>
    <t>brantron - Wednesday, May 20, 2020 - link</t>
  </si>
  <si>
    <t>"literally convicted of bribing"1) No. That's not what "literally" means.2) No. No one was even *charged* with a crime, much less convicted.3) No. It wasn't about bribery.The reason Athlon 64s weren't ubiquitous way back when is the same reason the 4000 APUs aren't today - there aren't enough to go around.If your post were to be rephrased without hyperbole, baseless accusations, and whataboutism unrelated to the topic of this article, it would read something like this:"6 months after AMD's announcement of Renoir, the number of 4000 APUs sold for desktops is literally zero (see how that works?) because TSMC is still slammed."</t>
  </si>
  <si>
    <t>WaWaThreeFIVbroS</t>
  </si>
  <si>
    <t>WaWaThreeFIVbroS - Thursday, May 21, 2020 - link</t>
  </si>
  <si>
    <t>Your ignorance is amusingIt is technically a briberyhttps://www.extremetech.com/computing/184323-intel...</t>
  </si>
  <si>
    <t>First 3 points: accurate, if not entirely on-topic. Nobody was charged with a crime, but Intel sure were fined a lot for collusion.Which gets to the 4th point: again, accurate, but not entirely relevant. AMD were definitely not able to match Intel for manufacturing, which is why they couldn't have beaten Intel out of the market entirely, but that was barely related to why they weren't getting into Dell systems. See the aforementioned proven-and-fined-for collusion.</t>
  </si>
  <si>
    <t>drothgery - Friday, May 22, 2020 - link</t>
  </si>
  <si>
    <t>Or because premium designs take longer when the new chip isn't just another respin of the same thing, and AMD hadn't produced a viable high-end notebook chip in well over a decade so it made sense to wait and see if Ryzen 4000 was any good rather than designing in advance?</t>
  </si>
  <si>
    <t>Mixed disagree.In all likelihood, Intel is incentivizing OEMs to continue working with their products.It certainly looks like there is some sort of unspecified agreement between OEMs, Intel and Nvidia - hence the seemingly universal limitation of the 2060 with an AMD CPU.But then... this absolutely is AMD's first proper crack at a high-end notebook chip that performs up to its billing in a very, very long time. It will take time for it to filter though, so the current state of the market may not be a good indicator - especially with COVID-19 about.</t>
  </si>
  <si>
    <t>Tunnah - Wednesday, May 20, 2020 - link</t>
  </si>
  <si>
    <t>Regarding your gaming suite test and GTA V/Steam limitations; why not switch to the cracked, offline version ? It's not like you're pirating it as you already bought it.Also you could keep a monolithic version in which you could insert any scripts you want via the modding capabilities, and because it's offline, updates won't come in and screw up your files. I keep a pirate version separate for messing around with modding on, and I never have to worry about an update rolling things back.</t>
  </si>
  <si>
    <t>arashi - Sunday, May 24, 2020 - link</t>
  </si>
  <si>
    <t>I'm sure the legal liability would be very welcome.</t>
  </si>
  <si>
    <t>im excited for the 10700k for my gaming rig. almost as good as the 10900k but cheaper and less power hungry.</t>
  </si>
  <si>
    <t>HammerStrike</t>
  </si>
  <si>
    <t>HammerStrike - Wednesday, May 20, 2020 - link</t>
  </si>
  <si>
    <t>The lack of PCIe 4.0 is a deal breaker for any gaming focused box. The one area where the new consoles have an undisputed lead is in their SSD’s and I/O infrastructure. As game engines and game design are transformed by this I think, within a few years, we are going to see game performance improvements with faster SSD’s. Much more so then the few % Intel currently has,based on CPU alone. Which is only really of practical benefit if you have a monitor with 165+ refresh rate and game at those settings. I love a high refresh but I’d much rather have the pretty bells and whistles on and get 80-120hz vs setting everything to low for 165.AMD chips are just much more compelling. Of course, unless you absolutely have to upgrade now, I’d wait a few months for Zen 3. Fair chance they take the performance crown, or get so close as not to matter. Plus they will run a lot cooler - even if you don’t care about the power draw per say, the cooler a chip runs the cheaper / quieter the cooling solution is. Take that savings and put it in a GPU, RAM or PCIe 4.0 SSD.</t>
  </si>
  <si>
    <t>I don't think lack of PCIe 4.0 is that bad, but is it certain that the LGA1200 won't support PCIe 4.0 when a Rocket Lake chip is plugged in?</t>
  </si>
  <si>
    <t>The board may support PCIe 4.0 signals but the Z490 chipset doesn't, so when a rocket lake is plugged in the PCIe 4 will probably only came from the CPU</t>
  </si>
  <si>
    <t>ImNotARobot</t>
  </si>
  <si>
    <t>ImNotARobot - Wednesday, May 20, 2020 - link</t>
  </si>
  <si>
    <t>I feel like there is a lack of testing between PCIe 4 and 3. The way I look at it, nvidia is right around the corner from launch their PCIe 4 lineup so these processors are going to be powering that. I haven't seen anyone review an AMD 5700xt on an intel and AMD machine just to see what other real life gaming impact that can have. Agreed if you're a hardcore gamer you might not want a 5700xt...but it gives insight on what next gen PCIe 4 channel can get you.</t>
  </si>
  <si>
    <t>haukionkannel - Thursday, May 21, 2020 - link</t>
  </si>
  <si>
    <t>No impact at all. Todays and near future GPUs Are too weak to saturate pci 3.0... maybe in few years we will get GPUs that Are faster in Pci4.0... but that time has not yet arrived. (Unles you have 4Gb amd 5500 that has narrow 8wide bus.)Pci 4.0 is for m2ssd at this moments!</t>
  </si>
  <si>
    <t>prophet001</t>
  </si>
  <si>
    <t>prophet001 - Thursday, May 21, 2020 - link</t>
  </si>
  <si>
    <t>Can't really argue but the clock performance does matter a lot in WoW which is what I mainly play. No gen 4.0 is wack but so is 16 lanes into the CPU.</t>
  </si>
  <si>
    <t>UltraWide</t>
  </si>
  <si>
    <t>UltraWide - Wednesday, May 20, 2020 - link</t>
  </si>
  <si>
    <t>Intel's 10th gen is a hard pass for me.I'll wait patiently with my 4770K.</t>
  </si>
  <si>
    <t>Haswell was the last time I remember being excited about an Intel CPU.</t>
  </si>
  <si>
    <t>Why is the article stating that the 10900k is "around the same price" as the 3900x when its literally around $100 more (3900x currently goes for $417 and the 10900k has listed at $522, $488 is only the tray price when you buy 1000 or more CPUs)? In my opinion a 25% more expensive CPU isn't "around the same price"</t>
  </si>
  <si>
    <t>Same thoughts - I commented on that earlier. Quite misleading IMO.</t>
  </si>
  <si>
    <t>drothgery - Wednesday, May 20, 2020 - link</t>
  </si>
  <si>
    <t>comparing retail prices of something just released vs something that's been out for months is silly, so they went by MSRP (which for CPUs is the tray price)?</t>
  </si>
  <si>
    <t>GreenReaper - Wednesday, May 20, 2020 - link</t>
  </si>
  <si>
    <t>Don't see how that works. You buy based on the performance available now, that is what the charts are based on - so why not the price now?</t>
  </si>
  <si>
    <t>duploxxx</t>
  </si>
  <si>
    <t>duploxxx - Wednesday, May 20, 2020 - link</t>
  </si>
  <si>
    <t>perhaps a reviews site should start testing with the defaults…. so put a default cooler on this system and test again in a case and heating next to it and see how much is reall left from this marketing turbo and theoretical benchmarking....</t>
  </si>
  <si>
    <t>jameslr</t>
  </si>
  <si>
    <t>jameslr - Wednesday, May 20, 2020 - link</t>
  </si>
  <si>
    <t>What's a "default cooler"? None of these CPUs come with a "cooler" or HSF unit.</t>
  </si>
  <si>
    <t>So test it anyway, see what happens when you don't include a vital bit of kit in the comparison price.</t>
  </si>
  <si>
    <t>The AMD ones do. They could throw in a known-equivalent cooler on the Intel side and repeat a few of the tests with it to see how it fares - one of those $30 Coolermaster jobs should do the trick.At least that way you'd get an idea of the extremes - "properly" cooled with a water loop vs. cooled the way most people used to do home builds.</t>
  </si>
  <si>
    <t>Khenglish - Wednesday, May 20, 2020 - link</t>
  </si>
  <si>
    <t>Ian, for the Crysis CPU render test you'd probably get higher FPS disabling the GPU in the device manager and set Crysis to use hardware rendering. Disabling the GPU driver enables software rendering by default on Windows 10. The Win10 rendering does stutter worse than the reported FPS though, so take from it what you want.</t>
  </si>
  <si>
    <t>shaolin95 - Wednesday, May 20, 2020 - link</t>
  </si>
  <si>
    <t>"But will the end-user want that extra percent of performance, for the sake of spending more on cooling and more in power?"Such retarded comment. More power...do you actually know who little difference this makes in a year. Wow this place is going down hill fast.Oh and a cooler you know we don't have to change our cooler with every CPU purchase so don't make it seem like this HUGE issue...your AMD fanboy colors are showing VERY clearly.</t>
  </si>
  <si>
    <t>If you think you can use the 212 EVO you have from a 6700k or 7700k to keep the 10900k cool you are absolutely nuts. "Speaking with a colleague, he had issues cooling his 10900K test chip with a Corsair H115i, indicating that users should look to spending $150+ on a cooling setup. That’s going to be a critical balancing element here when it comes to recommendations." This isn't any form of fanboyism. This is stating a fact that to squeeze out the last remaining bits of performance in Skylake &amp; 14nm Intel had to sacrifice massive amounts of heat/power to do so.</t>
  </si>
  <si>
    <t>Maxiking - Wednesday, May 20, 2020 - link</t>
  </si>
  <si>
    <t>If you have issues cooling 10900k with H115i, the problem is always between the monitor and chair.They were able to cool OC 10900k with 240m AIO just lolIncompetency of some reviewers is just astonishing</t>
  </si>
  <si>
    <t>All depends on the instructions that you are running. From Tomshardware: "We tested with the beefier Noctua NH-D15 and could mostly satisfy cooling requirements in standard desktop PC applications, but you will lose out on performance in workloads that push the boundaries with AVX instructions. As such, you'll need a greater-than-280mm AIO cooler or a custom loop to unlock the best of the 10900K. You'll also need an enthusiast-class motherboard with beefy power circuitry, and also plan on some form of active cooling for the motherboard's power delivery subsystem." https://www.tomshardware.com/reviews/intel-core-i9..."While Intel designed its 250W limit to keep thermals 'manageable' with a wide variety of cooling solutions, most motherboard vendors feed the chip up to ~330W of power at stock settings, leading to hideous power consumption metrics during AVX stress tests. Feeding 330W to a stock processor on a mainstream motherboard is a bit nuts, but it enables higher all-core frequencies for longer durations, provided the motherboard and power supply can feed the chip enough current, and your cooler can extract enough heat.To find the power limit associated with our chip paired with the Gigabyte Aorus Z490 Master motherboard, we ran a few Prime95 tests with AVX enabled (small FFT). During those tests, we recorded up to 332W of power consumption when paired with either the Corsair H115i 280mm AIO watercooler or a Noctua NH-D15S air cooler. Yes, that's with the processor configured at stock settings. For perspective, our 18-core Core i9-10980XE drew 'only' 256W during an identical Prime95 test." https://www.tomshardware.com/reviews/intel-core-i9...Think it is still a pebkac error?</t>
  </si>
  <si>
    <t>alufan</t>
  </si>
  <si>
    <t>alufan - Thursday, May 21, 2020 - link</t>
  </si>
  <si>
    <t>try this he doesn't slate the intel or amd just a proper review with live power draw at the socket OMG lol you need your won power plant when you run these let alone over clock ithttps://www.kitguru.net/components/leo-waldock/int...</t>
  </si>
  <si>
    <t>"They were able to cool OC 10900k with 240m AIO just lol"Who were? Everyone I've read indicates that with a 240mm AIO, CPU temps hit 90+Pathetic comment troll is pathetic.</t>
  </si>
  <si>
    <t>It is, in fact, a huge issue because most people won't have high end coolers necessary to keep the thermals under control. Personal attacks such as accusing people of being a "fanboy" just degrades your argument (if there was any in the first place) and make you look dumb</t>
  </si>
  <si>
    <t>"Such retarded comment."The pure, dripping irony of using a slur to mock someone else's intelligence, but screwing up the grammar of the sentence in which you do it...Some people build from scratch. Some people have uses for their old system. larger PSUs and suitable cooling to get optimal performance from this CPU don't come cheap. Go home, troll.</t>
  </si>
  <si>
    <t>watzupken - Wednesday, May 20, 2020 - link</t>
  </si>
  <si>
    <t>Not surprising, Intel managed to keep their advantage in games by pushing for higher frequency. However the end result is a power hungry chip that requires some high end AIO or custom water cooler to keep cool. I agree that Intel is digging themselves deeper and deeper into a hole that they will not be able to get out so easily. In fact I don't think they can get out of it until their 7nm is ready and mature enough to maintain a high frequency, or they come out with a brand new architecture that allows them to improve on Comet Lake's performance without the crazy clockspeed. Indeed, they will not be able to pull another generation with their Skylake + 14nm combination looking at the power consumption and heat generation issue. Intel should consider bundling that industrial chiller they used to cool their 20 core chip during the demo.</t>
  </si>
  <si>
    <t>Sorry for typo, its a 28 core, not 20 core.</t>
  </si>
  <si>
    <t>blaktron</t>
  </si>
  <si>
    <t>blaktron - Wednesday, May 20, 2020 - link</t>
  </si>
  <si>
    <t>No one else wondering how Ian manages to get only a 5% drop in performance going from h264 Faster to h265 Fast? That should be well over a 50% drop, and suggests he is running his HEVC tests with an H264 profile.Am I crazy here or is the idea that an 8 core CPU gets 200 fps h265/HEVC encoding just plain wrong?</t>
  </si>
  <si>
    <t>This place is owned by the dudes running tomshardware, what do u expect</t>
  </si>
  <si>
    <t>Icehawk</t>
  </si>
  <si>
    <t>Icehawk - Saturday, May 23, 2020 - link</t>
  </si>
  <si>
    <t>I have asked numerous times how they get HEVC #s as they are almost quadruple what I get. 3900x gets in the 70s encoding and my 8700 was in the 60s. I can only guess they use the hardware encoders which isn’t how anyone who cares about quality is going to do it and doesn’t show the full cpu vs cpu difference, it shows the built in encoder. But Anand still thinks people who bother to read CPU reviews don’t use XMP.</t>
  </si>
  <si>
    <t>lucasdclopes</t>
  </si>
  <si>
    <t>lucasdclopes - Wednesday, May 20, 2020 - link</t>
  </si>
  <si>
    <t>"Intel's turbo has a recommended length of 56 seconds according to the specification sheets, and on our test system here, the motherboard manfuacturer is confident that its power delivery can support a longer-than-56 second turbo time. "So performance of those chips will have significant differences depending on the motherboard? Maybe cheaper boards will result in worse sustained performance then.</t>
  </si>
  <si>
    <t>jcc5169</t>
  </si>
  <si>
    <t>jcc5169 - Wednesday, May 20, 2020 - link</t>
  </si>
  <si>
    <t>Intel fanboys are gasping for air, looking for excuses not to buy the obvious choice, AMD</t>
  </si>
  <si>
    <t>www.IntelTech.com does it again!! Every element designed to show Intel in the best possible way.How about this instead...The Core i9-10900K's is priced so that its clear competitor is the Ryzen 9 3900X. However AMD offering is still &gt;=15% cheaper, offers PCIe 4.0 compatibility, uses less power, is more secure and can be used on older, cheaper boards that also support the 16-core 3950X allowing for an upgrade path. The Core i9 is a moderately reasonable chip at best, however as it requires a new motherboard it is effectively a dead end.</t>
  </si>
  <si>
    <t>vanilla_gorilla - Wednesday, May 20, 2020 - link</t>
  </si>
  <si>
    <t>I always know it's a good review when half of the comments claim the author is an Intel shill and the other half claim they are an AMD shill.</t>
  </si>
  <si>
    <t>Beany2013</t>
  </si>
  <si>
    <t>Beany2013 - Wednesday, May 20, 2020 - link</t>
  </si>
  <si>
    <t>Ain't it beautiful?Honestly, I'm kinda surprised how well Intel has managed to maintain their performance on a pure math basis, but oh *goodness* that power usage.I think things will get really interesting when intel hit the sub 10nm* process (by which time AMD should be on 5nm*) and we'll see how much fight both Intel and AMD both have.That it means we can all get solid multicore, multithread (fucking finally) CPUs from both vendors at prices that can be described as 'not entirely crazy' is a win win no matter which side of the fence you're on.Steven R</t>
  </si>
  <si>
    <t>* yeah, nm is a bit of a poor measurement these days, but you get the idea.</t>
  </si>
  <si>
    <t>Aside - I just priced up the 3600, 3700x, 10600k and 10900k in the UK.Oh dear Intel. Oh dear, oh dear, oh dear.And that's before you talk about cooling. My word.</t>
  </si>
  <si>
    <t>Half claimed that author is an AMD shill? I only saw one lol, keep living in your fantasiesBesides, what danny said is true, the price listed on this article is highly misleading, this place is going downhill ever since the purch dudes or whatever their names are right now boight anandtech lol</t>
  </si>
  <si>
    <t>Bought*</t>
  </si>
  <si>
    <t>Half claimed that author is an AMD shill? I only saw one lol, in the entire comment section, keep living in your fantasies, shillBesides, what danny said is true, the price listed on this article is highly misleading, 3900X can be found for low 400$, and the 488$ for 10900K is a bulk price, this place is going downhill ever since the purch dudes or whatever their names are right now bought anandtech lol</t>
  </si>
  <si>
    <t>Are you OK?</t>
  </si>
  <si>
    <t>trivik12</t>
  </si>
  <si>
    <t>trivik12 - Wednesday, May 20, 2020 - link</t>
  </si>
  <si>
    <t>terrible product but its still impressive that it has single core performance to hold against latest Ryzen processor. I wonder when Rocketlake will release and then hopefully we see 10/7nm desktop in 2022 at least.At least Tigerlake in notebook looks good as clockspeeds are up big time and icelake already has shown good single threaded performance. Tigerlake-H/U/Y should be welcome additions.</t>
  </si>
  <si>
    <t>casperes1996</t>
  </si>
  <si>
    <t>casperes1996 - Wednesday, May 20, 2020 - link</t>
  </si>
  <si>
    <t>Reminds me of back when Steve Jobs went on stage and talking about how the advertisement team got inspired by how hot Intel chips ran compared to IBM's Power chips and showed this:https://www.youtube.com/watch?v=g15RwcVMXscReplace the "Apple Computer" bit with AMD and it's almost applicable today</t>
  </si>
  <si>
    <t>Great cpu, god bless Intel, AMD duct tape technology demolished in gaming again. How does Intel keep doing it? It is like watching magician pulling rabbits out of a hat!</t>
  </si>
  <si>
    <t>Dug - Wednesday, May 20, 2020 - link</t>
  </si>
  <si>
    <t>Except several show the 9900k better than their new cpu! How is that magic?</t>
  </si>
  <si>
    <t>Magical *thinking* dug. You know, not based in reality.</t>
  </si>
  <si>
    <t>Pfft. You are hilarious.</t>
  </si>
  <si>
    <t>Maxipad, the latest in the line of Gondalf imitators.</t>
  </si>
  <si>
    <t>Adm_SkyWalker</t>
  </si>
  <si>
    <t>Adm_SkyWalker - Wednesday, May 20, 2020 - link</t>
  </si>
  <si>
    <t>Once again I find myself debating if I should upgrade. My current i7-6950X has held up better than I thought it would. I guess it's another year or two wait for me.</t>
  </si>
  <si>
    <t>I would be good with a beast like that for 5 more years.</t>
  </si>
  <si>
    <t>I’d wait until a component like mobo dies, that’s what got me to move from a 3770 about a year ago to a 8700 - mobo died and they were pricy and old. Replaced my wife’s i5 from same gen with a 3900X though recently and gave her the intel box. I’m a gamer but I do a lot of encoding so felt AMD offered a better mix and allows me to use my 450W fanless PSU. But aside from encoding speed I barely notice a difference from that 3700.</t>
  </si>
  <si>
    <t>The problem with all these charts is that they are inconsistent.There are so many variables that aren't shown that it doesn't make sense to show these.Most of this has to do with how motherboards handle the cpu's and what their default settings do.There can be a 15% swing in AMD motherboard default settings between brands. Not to mention things like pbo on or off, infinity fabric, memory timings, etc.I don't know about the Intel side. I remember their settings made less difference unless it was just cpu clock speed.</t>
  </si>
  <si>
    <t>Agree with the sentiment, but you kinda stacked the deck with that last statement.Most of the Z490s are now supporting much higher speed RAM (up to DDR4-5000) and even intel 9th gen were good at overclocked RAM, while AMD systems rarely get above 3600Mhz. It shows if you look at something like PCMark 10 where the top 100 systems on almost all of the charts is completely dominated by intel. All of them are overclocked of course, but all of the top AMD systems are also overclocked.What I would like to see is something along the lines of a i5-10600K vs AMD 3600 vs AMD 3600X, but not using 'all the same components other than mobo and CPU'. Take those 3 chips and build the fastest system you can with them. Use that PCI 4.0 NVMe and GPU on AMD, use that 4800Mhz CAS 18 RAM on the Intel. See what happens.</t>
  </si>
  <si>
    <t>Ok, part of me would be curious to see what Intel could (or couldn't) do with an 11th Gen spin of their 14nm process.</t>
  </si>
  <si>
    <t>Findecanor</t>
  </si>
  <si>
    <t>Findecanor - Wednesday, May 20, 2020 - link</t>
  </si>
  <si>
    <t>The "Security" portion of this article is not really comprehensible. I can't guess what the author is thinking. The author needs to write it down in actual words what these things mean.Security on Intel processors is what is holding me off from buying any Intel CPU for the time being.I consider myself pretty knowledgeable about the actual vulnerabilities themselves, and how they work, and how they can be mitigated -- in theory --, but if I have not kept up with every little tidbit of news about security on Intel's processors in particular, that portion of the article tells me absolutely NOTHING.</t>
  </si>
  <si>
    <t>quadibloc</t>
  </si>
  <si>
    <t>quadibloc - Wednesday, May 20, 2020 - link</t>
  </si>
  <si>
    <t>These chips are impressive, and for people with a need to build a system today, and a preference for Intel, they are reasonably competitive. So I am favorably impressed, even if AMD would remain my own choice at the moment. I still do believe that in the long run, Intel does have the means to regain leadership, so that in a year or two or five, AMD will be back to being in second place (but in second place like the previous generations of Ryzens, not like the Bulldozer years). I don't know, though, if even Intel will be able to keep up at the process end; even it may have to go fabless after 10nm, which would have significant implications for the industry.</t>
  </si>
  <si>
    <t>I generally agree, but I'm not so certain AMD will be in 2nd place within 5 years (from a best CPU architecture point of view). They should be considering the difference in resources, but Intel is so spread out and AMD seems so focused.</t>
  </si>
  <si>
    <t>poohbear</t>
  </si>
  <si>
    <t>poohbear - Wednesday, May 20, 2020 - link</t>
  </si>
  <si>
    <t>OK i'll bite. Why would anyone buy this generation of Intel processors when AMD's is just as powerful and yet more efficient being on 7nm? Especially with Ryzen 4000 coming out this fall.</t>
  </si>
  <si>
    <t>dguy6789</t>
  </si>
  <si>
    <t>dguy6789 - Wednesday, May 20, 2020 - link</t>
  </si>
  <si>
    <t>AMD is ahead in a few key areas- price vs performance, total number of cores/threads, power.Intel is still ahead in the per core/per thread area. An Intel 8 core 16 thread will beat an AMD 8 core 16 thread in absolutely everything because of just how high Intel chips can clock to. In short, Intel is a higher performing albeit more expensive option for low thread count workloads.</t>
  </si>
  <si>
    <t>I don't think the power and heat are too big a deal until you hit the 8 and 10-core K chips. The people that buy those are enthusiast gamers who want the highest possible FPS in games (whether they are able to perceive it or not, but I am sure they can in certain scenarios). A lot of those ultra-enthusiasts have a lot of fun with overclocking too, and Intel gets more out of that.Ryzen 4000 will undoubtedly be a better overall chip, but Rocket Lake should be coming to the LGA 1200 platform in the not too distant future. It may pass up Ryzen 4000 in gaming for those benchmark enthusiasts. It will be no match for Ryzen 4000 in heavy multi-core scenarios.</t>
  </si>
  <si>
    <t>At the end of the day, AMD continues to have the performance crown at a price premium (3950X).Also, it seems to me a bad ANANTECH policy for many graphics that do not have an AMD equivalent CPU and only put the 3600.</t>
  </si>
  <si>
    <t>mandoman</t>
  </si>
  <si>
    <t>mandoman - Wednesday, May 20, 2020 - link</t>
  </si>
  <si>
    <t>I can't imaging anyone being the slightest bit concerned about power on the HEDT! It's simply ludicrous to even bring it into the discussion. Frankly the whole emphasis in this review smacks loudly of "tree hugger" philosophy which has no place in the high end computing arena at all.</t>
  </si>
  <si>
    <t>Some of us actually care about good engineering rather than pushing an old, inefficient process node as hard as technically possible.Enjoy dropping an extra £100 just to cool your CPU.</t>
  </si>
  <si>
    <t>WHAAT? U think this is not good engineering? this is BALLS engineering, they basically achieved a miracle on the 14nm platform. You are basically standing in front of a miracle. Step back and think about it. A 5 yo technology that competes and beats in many tests the competitor's 7nm process. Yes overall AMD may be the better purchase but again that not what im saying.Just think about that. On top of that they added good overclocking, controlled temps, plenty features, etc . Cant say im impressed with the Z490 platform itself since its the same old z390/70/270/170 with better connectivity but the CPU themselves will make history I mean the 14nm process sure is effing OLD but man what these guys did with this, the refinement it went through to achieve this performance on this OLD tech is amazing in my opinion and for that I applaud them. I want them to hurry up and wrap up Rocket Lake but this is definitely for sure no doubt definitely great engineering.</t>
  </si>
  <si>
    <t>so what exactly do you think would happen if AMD did the same thing threw the power limits out the window and used a 14++++++ node with the extra thermal headroom available with the 3000 series chips, Intel has not released its new process node chips because they cant make them work AMD has and the limitations are simply due to the node size and physics, they have engineered a way round the issue Intel even now is talking about backporting designs it stinks, this is a "new" chip from Intel with more top end period AMD has released 3 nodes in 3 years and has a new version coming up in a few months with a rumored 20% uplift in IPC but lets wait and see, not to mention 5nm is designed and being sampled and 3nm is in design, that is Engineering</t>
  </si>
  <si>
    <t>Hxx - Thursday, May 21, 2020 - link</t>
  </si>
  <si>
    <t>ROFL AMD? AMD struggles with getting a BIOS right let alone fine tuning a platform ? Nah they are too busy now supposedly giving us a beta bios for the 4xx series and that's a very scary thought given AMD's track record. In case you didn't know, AMD doesn't make their own chips. If tsmc moves to a different node then so will AMD, that's how it works. So yes I applaud TSMC for good engineering, AMD not so much.</t>
  </si>
  <si>
    <t>Replacing Stewart with xx does not a clone account make.Try again.</t>
  </si>
  <si>
    <t>Good catch XD</t>
  </si>
  <si>
    <t>You're talking past yourself.Sure, it's impressive what Intel's disaster management engineers managed to pull out the wreckage of their failure at 10nm. Their failure at 10nm was an engineering failure too, though, and they still haven't managed to backport their 10nm-planned architecture to 14nm.In other words, those engineering failures are the only reason they had to build this crazy nonsense - of which you express such admiration - in the first place.</t>
  </si>
  <si>
    <t>extide</t>
  </si>
  <si>
    <t>extide - Wednesday, May 20, 2020 - link</t>
  </si>
  <si>
    <t>This is not HEDT</t>
  </si>
  <si>
    <t>He's still reading from the 2016 Intel playbook :D</t>
  </si>
  <si>
    <t>I care because I like silent machines and use fanless PSUs. I can’t afford to blow 250-300W of the power budget on the CPU when I am limited to 450W, the small difference in real world gaming isn’t worth popping for a higher power PSU that brings with it fan noise. I should be able to run my 3900X with a nV 3070 with what I have, I don’t think I could with this i9.If power budget isn’t a concern then it’s down to brand preference, usage mix, etc to me. I have an intel 8700 as well, at the time I felt that was the best CPU choice, when I needed another new machine a few months ago the 3900 was - I still feel it would be today for me.YMMV</t>
  </si>
  <si>
    <t>Cool, another person who thinks their personal views on a topic outweigh all others and is psychologically projecting that onto the reviewer. This is how 90% of disinformation works now...</t>
  </si>
  <si>
    <t>prophet001 - Wednesday, May 20, 2020 - link</t>
  </si>
  <si>
    <t>I'm curious as to why this only has 16 pcie lanes into the CPU. How much does running your high performance SSD through the PCH or running your GPU in x8 mode affect performance?</t>
  </si>
  <si>
    <t>Conveniently, there is an article (almost) about that: https://www.anandtech.com/show/15720/intel-ghost-c...</t>
  </si>
  <si>
    <t>azfacea</t>
  </si>
  <si>
    <t>azfacea - Wednesday, May 20, 2020 - link</t>
  </si>
  <si>
    <t>with intel DIY PC marketshare being well below 50% and 10th gen itself having to compete with 9th, 8th, 7th, with supply shortage and everything I doubt these new LGA1200 motherboards can reach 10% of DIY PC which means the" ... 44+ entrants ranging from $150 all the way up to $1200 ..."are all massive cash burning operations that would never make sense in a million years w/- intel "development funding". they are literally squandering billions of dollars that they took from ripping of the customers. intel is so stupid, gouging its customers like this and then squandering the money for what ?? LGA 1200 has the option to have pcie 4 by the time its irrelevant ? my god WTF is going on there.</t>
  </si>
  <si>
    <t>ByteMag</t>
  </si>
  <si>
    <t>ByteMag - Wednesday, May 20, 2020 - link</t>
  </si>
  <si>
    <t>I'm wondering why the 3300X wasn't in the DigiCortex benchmark? This $120 dollar 4c/8t banger lays waste to the selected lineup. Or is it too much of a foreshadowing of how Zen 3 may perform? I guess benchmarks can sometimes be like a box of chocolates.</t>
  </si>
  <si>
    <t>ozzuneoj86 - Wednesday, May 20, 2020 - link</t>
  </si>
  <si>
    <t>Just a request, but can you guys consider renaming the "IGP" quality level something different? The site has been doing it for a while and it kind of seems like they may not even know why at this point. Just change it to "Lowest" or something. Listing "IGP" as a test, when running a 2080 Ti on a CPU that doesn't have integrated graphics is extremely confusing to readers, to say the least.Also, I know the main reason for not changing testing methods is so that comparisons can be done (and charts can be made) without having to test all of the other hardware configs, but I have one small request for the next suite of tests (I'm sure they'll be revised soon). I'd request that testing levels for CPU benchmarks should be:Low Settings at 720PMax Settings at 1080PMax Settings at 1440PMax Settings at 4K(Maybe a High Settings at 1080P thrown in for games where the CPU load is greatly affected by graphics settings)Drop 8K testing unless we're dealing with flagship GPU releases. It just seems like 8K has very little bearing on what people are realistically going to need to know. A benchmark that shows a range from 6fps for the slowest to 9fps for the fastest is completely pointless, especially for CPU testing. In the future, replacing that with a more common or more requested resolution would surely be more useful to your readers.Often times the visual settings in games do have a significant impact on CPU load, so tying the graphical settings to the resolution for each benchmark really muddies the waters. Why not just assume worst case scenario performance (max settings) for each resolution and go from there? Obviously anti-aliasing would need to be selected based on the game and resolution, with the focus being on higher frame rates (maybe no or low AA) for faster paced games and higher fidelity for slower paced games.Just my 2 cents. I greatly appreciate the work you guys do and it's nice to see a tech site that is still doing written reviews rather than forcing people to spend half an hour watching a video. Yeah, I'm old school.</t>
  </si>
  <si>
    <t>Agreed 99% with this (especially that last part, all hial the written review) - but I'd personally say it makes more sense for the CPU reviews to be limited to 720p Low, 1080P High and 1440P Max.My theory behind that:720p Low gives you that entirely academic CPU-limited comparison that some people still seem to love. I don't get it, but w/e.1080p High is the kind of setting people with high-refresh-rate monitors are likely to run - having things look good, but not burning frames for near-invisible changes. CPU limiting is likely to be in play at higher frame rates. We can see whether a given CPU will get you all the way to your refresh-rate limit..1440p Max *should* take you to GPU-limited territory. Any setting above this ought to be equally limited, so that should cover you for everything, and if a given CPU and/or game doesn't behave that way then it's a point of interest.</t>
  </si>
  <si>
    <t>dickeywang</t>
  </si>
  <si>
    <t>dickeywang - Wednesday, May 20, 2020 - link</t>
  </si>
  <si>
    <t>With more and more cores being added to the CPU, it would've been nice to see some benchmarks under Linux.</t>
  </si>
  <si>
    <t>MDD1963 - Wednesday, May 20, 2020 - link</t>
  </si>
  <si>
    <t>Darn near a full 2% gain in FPS in some games! Quite ...uhhh..... impressive! :/</t>
  </si>
  <si>
    <t>Doing these CPU gaming comparisons at 720P is just as silly as when HardOCP used to include 640x480 CPU scaling...; 1080P is low enough, go medium details if needed.</t>
  </si>
  <si>
    <t>Personally agreed here. It just gives more fodder to the "15% advantage in gaming" trolls.</t>
  </si>
  <si>
    <t>croc</t>
  </si>
  <si>
    <t>croc - Wednesday, May 20, 2020 - link</t>
  </si>
  <si>
    <t>It would be 'nice' if the author could use results from the exact same stack of chips for each test. If the same results cannot be obtained from the same stack, then whittle the stack down to those chips for which the full set of tests can be obtained. I could understand the lack of results on newly added tests...For a peer review exercise it would be imperative, and here at Anandtech I am sure that there are many peers....</t>
  </si>
  <si>
    <t>69369369 - Thursday, May 21, 2020 - link</t>
  </si>
  <si>
    <t>Overheating and very high power bills happens with Intel.</t>
  </si>
  <si>
    <t>Atom2</t>
  </si>
  <si>
    <t>Atom2 - Thursday, May 21, 2020 - link</t>
  </si>
  <si>
    <t>Dear Ian, You must be the only person on the planet that goes to such lengths not to use AVX, that you even compare Intel's AVX512 instructions to a GPU based OpenCL, just to have a reason not to use it. Consequently you only have AMD win the synthetic benchmarks, but all real world math is held by Intel. Additionally, all those synthetics, which are "not" compiled with Intel C++. Forget it... GCC is only used by Universities. The level of bias towards AMD is becoming surreal.</t>
  </si>
  <si>
    <t>Complaining at the reviewer for failing to test something that doesn't really get used is... a thing.</t>
  </si>
  <si>
    <t>Datawhite</t>
  </si>
  <si>
    <t>Datawhite - Thursday, May 21, 2020 - link</t>
  </si>
  <si>
    <t>Bring on ZEN 3 AMD than Intel can R.I.P. ......Still waiting for RDNA 2!</t>
  </si>
  <si>
    <t>No quad core under $100 basically just gave AMD the entire budget segment.Overall, this pricing is ridiculous but at least the 6C parts are somewhat competitive.</t>
  </si>
  <si>
    <t>ph1nn</t>
  </si>
  <si>
    <t>ph1nn - Thursday, May 21, 2020 - link</t>
  </si>
  <si>
    <t>Does Intel realize global climate change is a thing? This power consumption is an embarrassment, this company used to have the most most efficient CPUs now they draw 200W?!</t>
  </si>
  <si>
    <t>I don't understand what the climate change has to do with a 200W CPU power consumption. I would have understood something like "does Intel realize we have limited or non-existent incomes, given the current Pandemic situation?"</t>
  </si>
  <si>
    <t>Beaver M. - Friday, May 22, 2020 - link</t>
  </si>
  <si>
    <t>I hope you buy a new PC only every 10 years.</t>
  </si>
  <si>
    <t>pegnose</t>
  </si>
  <si>
    <t>pegnose - Friday, May 22, 2020 - link</t>
  </si>
  <si>
    <t>It looks to me that a simple re-ordering of the core-to-core latency chart for the 10900K removes the apparent 3-4 ns jump. You already mentioned that the core "names" not necessarily represent hardware positions, Ian.Btw, I am curious why it seems that a higher core/thread index comes with higher latency. Adjacent cores should have low core-to-core latency. But 16-to-18 takes longer than 4-to-6. Is this due to address-checking in the ring-bus communication taking longer for higher indices?</t>
  </si>
  <si>
    <t>Shaquille_Oatmeal</t>
  </si>
  <si>
    <t>Shaquille_Oatmeal - Friday, May 22, 2020 - link</t>
  </si>
  <si>
    <t>X570 chipset AMD boards can't be found in stock almost anywhere. This isn't news. But even today, days after Intel's 10th gen LGA1200 CPUs launched, and the arguably subjective reviews are finally made public, there's an endless supply of Z490 boards. PC enthusiasts do want the fastest CPUs, for sure, but we also consider the cost and [overall efficiency]. We are not 12 year old kids wanting the colorful RGB lights for our COD rig. No. The RGB lighting is a nice feature, but we're not idiots. These Intel CPUs are garbage based on even Intel's standards over the years; yet they are being marketed like they are the best CPUs. Intel, we can see the truth. And the truth is we won't touch these CPUs; perhaps if you dropped the price on the 10700K to $250 we can have a serious convo. Hopefully Intel gets there game together. I'm sure their OEM buyers are thinking the same.</t>
  </si>
  <si>
    <t>The way this is going I'm looking forward to that 32-core Intel consumer CPU, with 1000 W power draw, that will definitely give us those much needed 1000 fps @ 1080p</t>
  </si>
  <si>
    <t>boozed - Saturday, May 23, 2020 - link</t>
  </si>
  <si>
    <t>Got a question about the game benchmarks. The table has an "IGP" column but the charts in that column have "GTX 1080" written on them. So which is it?</t>
  </si>
  <si>
    <t>Ryan Smith - Tuesday, May 26, 2020 - link</t>
  </si>
  <si>
    <t>To be sure, it's GTX 1080. IGP is the name of the setting.</t>
  </si>
  <si>
    <t>F123Nova</t>
  </si>
  <si>
    <t>F123Nova - Saturday, May 23, 2020 - link</t>
  </si>
  <si>
    <t>I am trying my best to be nice, but this article has the most dubious set of benchmarks I have seen, and the omission in the charts of Intel competition in certain charts where the competition is better makes me wonder why this article smells of a cash handout. Cant say for sure if this is another "Just buy it" piece, but it sure smells foul. I expected more from Anandtech...</t>
  </si>
  <si>
    <t>Hi Nova,As has been the case for the past 23 years, we always strive to have accurate reporting, to the best of our abilities.Given that we're in the process of rolling out some new benchmarks (such as the Crysis software render), we haven't yet had a chance to backfill in results for a number of processors. Unfortunately that's going to take some time. But in the meantime, was there any specific benchmark(s) you were concerned about? That might at least help us better prioritize what to backfill first.And to be sure, there's no cash handout. That's not how we operate. (Selling out for anything less than an incredibly comfortable retirement isn't very helpful for our future employment prospects)</t>
  </si>
  <si>
    <t>tvdang7 - Wednesday, May 27, 2020 - link</t>
  </si>
  <si>
    <t>why couldnt AT use a 3800x instead of a 3700x.</t>
  </si>
  <si>
    <t>pcgpus</t>
  </si>
  <si>
    <t>pcgpus - Friday, July 10, 2020 - link</t>
  </si>
  <si>
    <t>Nice review. 10600K might be a new king in games (for fair price).If you want to compare this article with other services You have to go on this link:https://warmbit.blogspot.com/2020/06/intel-core-10...There are results from 9 services from 32 games!After page load please pick up your language from google translate (right side of page).</t>
  </si>
  <si>
    <t>Nice review. 10900K is the new king in games!If you want to compare this article with other services You have to go on this link:https://warmbit.blogspot.com/2020/06/intel-core-i9...There are results from 9 services from 35 games!After page load please pick up your language from google translate (right side of page).</t>
  </si>
  <si>
    <t>A new microarchitecture doesn’t require a new process. When PAO immediately went south, I don’t understand why Intel didn’t just implement a new microarchitecture on 14 nm. Surely Ice Lake hasn’t taken four years to develop?</t>
  </si>
  <si>
    <t>*Sunny Cove. God Intel’s code-names are dumb</t>
  </si>
  <si>
    <t>miss5tability</t>
  </si>
  <si>
    <t>miss5tability - Saturday, August 8, 2020 - link</t>
  </si>
  <si>
    <t>i just discovered this INTEL SCAM, now i dont freaking understand how those 10 gen cpu works i wanna buy i3 10300 and what im reading this is not 65W chip? what is real f@#%$@ power draw for those cpus</t>
  </si>
  <si>
    <t>damian101</t>
  </si>
  <si>
    <t>damian101 - Monday, August 10, 2020 - link</t>
  </si>
  <si>
    <t>As far as I know Intel never used a single bidirectional ring bus on CPUs with more than 10 cores.On Intel Ivy Bridge CPUs with 12 and more (15) cores, Intel used three unidirectional ring buses. There were also no Sandy Bridge CPUs with more than 10 cores, and Intel used two bidirectional ring buses connected with buffered switches for their high core count Haswell CPUs.</t>
  </si>
  <si>
    <t>Paul Alcorn</t>
  </si>
  <si>
    <t>Intel's Core i9-14900KS Special Edition processor has the highest clock rate of any desktop PC processor yet, blasting up to 6.2 GHz on two cores and allowing Intel to claim once again that it has the fastest desktop processor in the world. But at $689, the 14900KS is not only Intel's fastest mainstream chip, it's also the priciest. The 14900KS faces off with AMD's brutally competitive Ryzen 7000X3D processors, which still hold the title of the fastest gaming chips around, albeit with a narrowing margin, as Intel seeks to dethrone AMD's top processors on our list of the best CPUs for gaming.
The 14900KS will also be the last Core i9 processor, with Intel shifting to a new branding scheme with its next-gen chips. Like Intel's past Special Edition chips, the Core i9-14900KS is forged from the company's highest-binned silicon to deliver the fastest processing speeds at the lowest possible voltages at any given frequency. This allows it to hit the previously unheard of 6.2 GHz on two cores right out of the box, using conventional cooling. However, Intel throws power consumption out the window to hit peak performance: The 14900KS gobbled up to 325W of power in our testing.</t>
  </si>
  <si>
    <t>Intel Core i9-14900KS Review: The Last Core i9 Hits Record 6.2 GHz at Stock Settings</t>
  </si>
  <si>
    <t>tom hardware</t>
  </si>
  <si>
    <t>The 14900KS is mostly a carbon copy of the standard Core i9-14900K. It has the same physical design with eight threaded P-cores and 16 single-threaded E-cores. The primary difference is that the 14900KS's P-cores have a 200 MHz higher Thermal Velocity Boost (TVB) than the standard 14900K, meaning the chip can hit 6.2 GHz on two cores if it remains under 70C. The P-cores are also 100 MHz faster during standard Turbo Boost 3.0, while the E-cores have a 100 MHz boost clock increase.
The Core i9-14900KS drops into the same platform and supports the same features as the rest of the 14th Gen Raptor Lake Refresh processors (you can find the deep-dive details here), but there are plenty of special considerations.</t>
  </si>
  <si>
    <t>As with the standard Raptor Lake Refresh models, Intel turns on a new list-based Application Optimization (APO) feature by default. This tool automatically detects certain programs and adjusts processing resources in real-time to optimize thread scheduling/affinities and application threading to boost gaming performance. As you can see in the slides above, APO now supports 14 games.
Intel combined its premium-binned silicon with heightened power limits, so the Core i9-14900KS comes with the tradeoff of a voracious power appetite that peaks at 320W and 400 Amps in the Extreme Power Profile, but that's only if you adhere to the recommendations — higher settings are readily available with this fully overclockable chip. That type of power consumption requires powerful and pricey supporting components, like a robust 600- or 700-series Z-chipset motherboard and a high-end power supply that together can deliver high levels of current for long periods of time.
That's not to mention the 14900K's tremendous heat generation, which nearly guarantees your CPU cooler will limit your performance — you'll need to plan for a 360mm AIO watercooler or better. Despite using a 360mm cooler for our testing, our chip consistently hit 100C during heavily threaded work, but as we'll explain in the thermal and power section below, that's by design (mostly).
Because the 14900KS is a Special Edition, Intel will only produce a limited (but unspecified) number of these processors. In fact, this is Intel's fourth iteration of the same chip design that first came to market with the same allotment of cores and cache in 2022. It arrived first as the Core i9-13900K, then progressed to the 13900KS, 14900K, and now, in 2024, the 14900KS. Each iteration has brought higher clock speeds and more performance, but the Core i9 KS chips have historically brought the slimmest of gains.
As we've seen with Intel's other Special Edition chips, the hefty upcharge destroys any illusions of a value proposition — the 14900KS is unabashedly designed for deep-pocketed enthusiasts and extreme overclockers who don't mind paying a premium for the last few percentage points of performance, especially because the extra fee guarantees the highest-binned silicon possible. Let's see how the chip looks in our gaming and application benchmarks and then take a look at power consumption and thermals.</t>
  </si>
  <si>
    <t>Intel gave us very, very little time to test this chip before the embargo expired — we received it about 36 hours before publication time. Several of the games we use for benchmarking received updates since our last round of testing, necessitating retesting and ultimately resulting in fewer tested configurations than usual. We also didn't have time to try our hand at overclocking, but there should be at least some headroom for higher dual-core clocks with conventional cooling.
The particulars of our test setup are further below. We followed our standard policy of allowing the motherboard to exceed Intel's recommended power limits — even exceeding the Extreme Power Profile — provided the chip remains within warrantied operating conditions. Almost all enthusiast-class motherboards have similar default settings, reflecting the out-of-the-box experience. These lifted power limits equate to more power consumption and heat, but you get faster performance in exchange. We tested the Core i9-14900KS with both stock memory and XMP configurations (marked as DDR5-6800 in the charts).
Here's the high-level view of gaming performance, using the geometric mean of our gaming tests at 1080p and 1440p, with each resolution split into its own chart. We're testing with an Asus RTX 4090 to reduce GPU-imposed bottlenecks as much as possible, and differences between test subjects will shrink with lesser cards or higher resolutions and fidelity. You'll find further game-by-game breakdowns below.</t>
  </si>
  <si>
    <t>AMD's Ryzen X3D processors retain their lead in gaming, but the margin has shrunk slightly. Be aware that the X3D chips are also specialty processors, in that they come with a tremendous slab of game-boosting L3 cache but aren't as powerful in standard productivity applications. They also don't accelerate all games equally, so be sure to do your research before you pull the trigger. The deltas in these charts can be slim, and large deltas in individual game titles, as we see with the 7000X3D chips, can have a big impact on cumulative measurements.
The $689 Core i9-14900KS is 25% more expensive than the $550 Core i9-14900K, but it's only a scant 1.7% faster in 1080p gaming, which is just enough to say it falls outside of what we would expect from normal run-to-run variance. Most users who buy a $689 chip will be gaming at higher resolutions than 1080p anyway, and the difference between the vanilla and KS models is still only 2.5% at 1440p.
Sure, you could splurge and buy a DDR5-6800 kit like we used and eke out another 6.8% of performance from the 14900KS, but you could also do the same with the 14900K. Much like these tiny deltas in real-world gaming performance, we doubt you would see much of a difference between the two chips armed with the same overclocked memory.
We tested the 14900KS with overclocked memory but didn't have time to do the same with the X3D processors for this review. However, repeated tests have shown us that the X3D chips only gain around one percent from faster memory, so we aren't missing much.
The Ryzen 7800X3D is the fastest gaming chip on the planet overall. It's ~14% faster than the 14900K at stock settings and maintains a 6% lead over the KS with overclocked memory. The 7800X3D retails for around $329 less, making it an amazing deal for gaming, but it certainly isn't competitive with the 14900KS in productivity work.
If you're looking for a better option for productivity and gaming, the 7950X3D is ~10% faster in gaming for ~$70 less, and while it isn't as fast at productivity, it does have a surprising amount of threaded horsepower despite its gaming-optimized architecture.
The competition between AMD and Intel chips can vary based on the title (particularly with DDR4 vs DDR5) and the GPU you use. It's best to make an informed decision based on the types of titles you frequently play, so be sure to check out the individual game tests below.</t>
  </si>
  <si>
    <t>The Ryzen 7000X3D chips take a strong lead in this title. This is impressive, but it doesn't represent Ryzen 7000X3D's performance in most titles. It also illustrates how outliers can make the X3D seem more impressive in our cumulative measurements. Borderlands 3 was also an AMD promotional title, and that likely plays a role in its performance.</t>
  </si>
  <si>
    <t>AMD's 7800X3D takes a slim lead in Cyberpunk 2077 at 1080p, effectively tying the overclocked DDR6-6800 14900KS configuration. While the game tends to be more GPU limited, the CPU can still make a difference when ray tracing isn't enabled. The 1440p results are basically tied across all tested CPUs, with only a 3% delta between the fastest and slowest chips.</t>
  </si>
  <si>
    <t>The 14900KS paired with an XMP memory kit takes the lead in this benchmark, but the X3D chips maintain a slight lead over the stock 14900KS configuration. This is another game where AMD's X3D takes a clear lead over the regular 7950X.</t>
  </si>
  <si>
    <t>Far Cry 6 is another game that was originally promoted by AMD, so perhaps that helps explain some of the rankings. The 7800X3D takes the top spot, followed by the 7950X3D, with the 14900KS DDR5-6800 basically matching the 7950X3D.</t>
  </si>
  <si>
    <t>The Ryzen X3D chips are exceptional in Hitman 3, with the relatively inexpensive Ryzen 7 7800X3D taking a 21% lead over the pricey Core i9-14900KS. Even at 1440p the margins are still quite large.</t>
  </si>
  <si>
    <t>Microsoft Flight Simulator obviously benefits tremendously from the extra L3 cache, so the Ryzen 7000X3D chips are simply incredible in this title. This is the exception rather than the rule, but AMD's X3D chips can run over 25% faster than Intel's chips at both 1080p and 1440p in this title. Note that this game is fully CPU limited on the RTX 4090, up until 4K ultra.</t>
  </si>
  <si>
    <t>Watch Dogs Legion also favors AMD's X3D chips — not by quite the large margins as Flight Simulator, but the 7950X3D this time comes out on top, while the 7800X3D lands in second place by less than two fps. The deltas shrink at 1440p, but we're still not fully GPU limited.</t>
  </si>
  <si>
    <t>We can boil down productivity application performance into two broad categories: single- and multi-threaded. These slides show the geometric mean of performance in several of our most important tests in each category, but be sure to look at the expanded results below.
As expected, the Core i9-14900KS only shows marginal gains over the vanilla 14900K, with a 3.8% lead in single-threaded work and a 1.5% lead in multi-threaded work. That isn't a great deal, given that the 14900KS is 25% more expensive ($139). We didn't have time to run the chip through its paces with the faster DDR5-6800 memory, but those same gains would also apply to the 14900K, resulting in nearly identical performance gains.
Naturally, there might be a few applications where the KS model would have a tangible lead over the vanilla model, but realistically we're looking at an extra 200 MHz, or about 3.3% at best. Still, aside from an edge case that applies directly to your workload, you should stick with the 14900K if you're looking for the best value.
The $550 Ryzen 9 7950X is 2% faster than the $689 Core i9-14900KS in our overall measurement of multi-threaded performance, which is quite a stellar result given the price differential. Meanwhile, the Core i9-14900KS is 3.5% faster than the Ryzen 9 7950X3D. As we saw above, the 7950X3D is geared more toward gaming than apps, which is a strong showing from the Ryzen chip.
Both Ryzen 7950X/3D chips are formidable foes in threaded work. Still, the Core i9-14900KS is a whopping 21% faster in our cumulative single-threaded metric, showing that the 6.2 GHz clock rate delivers dividends in lightly threaded work. That will equate to a snappier desktop experience. But you could get a similar experience with the standard 14900K and save some cash in the process.</t>
  </si>
  <si>
    <t>Overall, the two 14900K/S chips are closely matched in terms of threaded horsepower, but the KS carves out a slight lead in every benchmark. It can hit 100 MHz higher on the multi-threaded clocks, which represents a 1.8% theoretical improvement. The Intel chips trade blows with the Ryzen 9 7950X throughout this series of benchmarks, but the 7950X3D isn't quite as potent due to its use of a 3D-stacked L3 cache that restricts clock speeds on one of the CPU chiplets.</t>
  </si>
  <si>
    <t>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
Depending on the particular task, the 14900K/S either do very well or perform similarly to AMD's top CPUs. The single-threaded tasks tend to favor Intel more than the multi-threaded encodes.</t>
  </si>
  <si>
    <t>This selection of tests runs the gamut from massively parallel molecular dynamics simulation code in NAMD to compression/decompression performance. Y-cruncher computes Pi with the AVX instruction set, making for an exceedingly demanding benchmark. This benchmark was recently updated with specific tuning for AMD's AVX-512 implementation, and here we can see the new code delivering a big boost to Ryzen.</t>
  </si>
  <si>
    <t>Above, you can see the power limits for the Core i9-14900KS, including the Extreme Power Profile that Intel uses to define its official TDP specifications. This is largely a misnomer, as most enthusiast motherboards default to much higher 'limits' of up to 4096W and 512A. Regardless, as you'll see below, the performance of your cooler will limit how much power the chip can actually consume before it reaches its safe limits.</t>
  </si>
  <si>
    <t>The Core i9-14900KS easily hits its rated 6.2 GHz boost clock in single-threaded workloads, but its P-core clock rates fluctuate during the multi-threaded tests, which include workloads like y-cruncher, Cinebench, Blender, and POV-Ray.
Despite using a 360mm Corsair iCue Link H150i watercooler, we peaked at 100C for extended periods of time during our tests. That's because the chip has Adaptive Boost Technology (ABT), which dynamically boosts to higher all-core frequencies based on available thermal headroom and electrical conditions.
By design, ABT allows the chip to operate at 100C during normal operation. If the chip runs under the 100C threshold, it will consume more power until it reaches the safe 100C limit, thus extracting the utmost performance within the available thermal headroom. ABT improvements will vary. The frequency uplift depends upon the quality of your chip, along with cooling and power delivery capabilities. The silicon lottery also comes into play.
We reached Intel's performance guidelines for performance in single- and multi-threaded workloads, but better cooling, which would require a custom loop in this case, might be able to eke out a bit more performance. However, the chip is at the top of the voltage/frequency curve, where increased power consumption is incredibly inefficient. As you near peak power, double-digit percentage increases in power consumption often only yield single-percentage performance gains, so slightly higher power will not make much difference in actual benchmarks.</t>
  </si>
  <si>
    <t>Prime95 isn't the best proxy for most real-world workloads; it's a power virus in many respects. Here, we see the 14900KS pull 326W with AVX enabled in Prime95, but it peaks at 295W in the real-world Blender render.
Flipping through the album yields no surprises — the Core i9-14900KS pulls more power than any of the competing chips. Given the prodigious amount of extra power required to achieve just a few more percentage points of performance, it isn't at all surprising that the Core i9-14900KS put up an exceptionally bad result in the renders-per-day/watt efficiency metric.</t>
  </si>
  <si>
    <t>The final image takes a slightly different look at power consumption by calculating the cumulative energy required to execute an x265 HandBrake workload.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the best.
As you can see, the Ryzen processors dominate the power efficiency metrics, while Intel's 14900K/S sit far higher up on the Y-axis.</t>
  </si>
  <si>
    <t>As we saw with its predecessors, the Core i9-14900KS Special Edition doesn't materially impact Intel's 14th Gen competitive positioning against AMD's Ryzen 7000 family, largely due to the limited number of processors that will be made and the $689 price tag. The chip is purpose-built for deep-pocketed enthusiasts and extreme overclockers looking to build the highest-performance Intel system at any cost, and that involves paying a $140 premium for a few scant percentage points of extra performance.
Overall, that equates to a subpar price-to-performance ratio, especially once you factor in the pricey components you'll need to extract the best out of the Core i9-14900KS.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t>
  </si>
  <si>
    <t>The $689 Core i9-14900KS is only 1.7% faster than the standard $550 Core i9-14900K in 1080p gaming and 2.5% faster at 1440p, making its 25% ($140) price tag hard to justify for gamers. We also only recorded a 1.5% gain in threaded applications and a 3.8% speed-up in single-threaded work, neither of which are worth the extra cash — and that's before we factor in the type of components you'll need to buy for this chip.
The Core i9-14900KS will need the highest-end motherboard and PSU to pump 400A and 320W+ of power to the processor, along with a potent liquid-cooler to handle the 100C operating temperatures when the chip is under heavy load. If you're buying this class of chip, you'll also want to buy a quality XMP memory kit to eke out a bit more performance. Overall, you'll pay a high price for a few percentage points (at best) of extra performance over the standard 14900K, not to mention that AMD's competing 7000X3D chips still hold the lead in gaming.
The big appeal for the KS is that you're theoretically guaranteed to get Intel's best silicon, so you're basically buying the winning ticket for the silicon lottery. That makes Special Edition chips popular with extreme overclockers, especially those chasing world records. Unfortunately, we didn't have time to test overclocking with our chip; we only had about a day and a half to complete our testing. However, the overclocking advantage can vary, and we've seen cases, albeit rare, where standard chips have binned better than KS models — there's still at least a slight lottery in play.
The Core i9-14900K's blistering 6.2 GHz dual-core boost sets a milestone as the fastest yet for a desktop PC, a fitting exit for the Core i9 series. However, that extra clock speed doesn't equate to enough real-world performance to justify the price tag. The previous-gen KS models took the lead in gaming over competing AMD processors, but the Core i9-14900KS can't lay claim to the gaming crown, making its steep price tag much harder to swallow.</t>
  </si>
  <si>
    <t>Intel's 14th-generation Core ‘Raptor Lake Refresh’ series debuts with three top-end overclockable models, the 6 GHz $589 Core i9-14900K, $409 Core i7-14700K, and $319 Core i5-14600K, facing off with AMD’s Zen 4 Ryzen 7000 lineup. Intel's 6 GHz 14900K marks a new high clock rate for a standard chip, but it's actually Intel's second chip to reach that high watermark — the pricey $700 special-edition Core i9-13900KS also pegged the needle at 6 GHz, but this time around that level of performance costs about $100 less.
Intel kept the pricing for its three new 14th-gen models the same as the prior generation to fend off AMD's Ryzen 7000X3D models that currently dominate our list of the best CPUs for gaming, and the company even claims its fastest chip outperforms AMD's finest in gaming. Our benchmarks tell a far different story, at least with our selection of games. Still, Intel's Raptor Lake Refresh offers a balanced blend of gaming and productivity performance that should continue to give AMD stiff competition until the Zen 5 Ryzen 8000 lineup arrives.</t>
  </si>
  <si>
    <t>Intel Core i9-14900K, i7-14700K and i5-14600K Review: Ryzen X3D Stays On Top</t>
  </si>
  <si>
    <t>As the codename implies, Intel’s newest chips are a refreshed version of the 13th-Gen Raptor Lake processors that debuted roughly a year ago. While Intel's refresh generation doesn’t provide the big gen-on-gen leaps we would typically see with new core microarchitectures — there are no IPC gains because the chips use the same underlying design as their Raptor Lake predecessors — Intel did optimize its chips to make them more attractive.
Intel's Core i7-14700K now has 12 E-cores (efficiency), up from eight with the prior gen, leaving it a mere four E-cores shy of matching the Core i9 model. The previous-gen Core i7-13700K provided nearly the same gaming performance as the Core i9-13900K but for a significantly lower price tag, and that small gap between Core i7 and i9 in gaming has shrunk further.
All three chips also have slightly higher boost frequencies, but the Core i5-14600K and Core i9-14900K feature the same core counts as the prior-gen models. Courtesy of a newer revision of the 'Intel 7' process node and tight binning, the 14th-gen chips deliver these higher frequencies within the same power envelopes (PL1/PL2) as the previous-gen models. However, if you leave your motherboard at the default settings that lift the power limits, they do suck down more power than the previous-gen models. In fact, we measured a peak of 359 watts with the 14900K; more on that below.</t>
  </si>
  <si>
    <t>Intel has also baked a new AI Assist program into its XTU tuning utility to leverage machine learning to offer custom one-click overclocking settings for the Core i9 models. The company also has a new Application Optimization (APO) program that detects certain games and automatically adjusts thread affinities to boost performance on the fly.
The Raptor Lake Refresh marks the last hurrah for Intel's 'Core i' and generational branding — Intel will move on to 'Core' and 'Core Ultra' branding with its next lineup, so there won't be a 15th-gen. The 14th-gen Raptor Lake Refresh chips are a decent sendoff, as they are faster than the 13th-gen models, but as you'll see below, AMD's X3D chips still hold the gaming performance crown by a substantial amount.</t>
  </si>
  <si>
    <t>Here we can see how the 14th-gen chips stack up against AMD's Ryzen family. The Core i9-14900K wields the same eight hyperthreaded Raptor Cove P-cores (performance) and 16 single-threaded E-cores as the Core i9-13900K, but Intel increased the base/boost speeds by 100 to 200 MHz. As mentioned, the Core i7-14700K gains four more E-cores and a 200 MHz higher boost frequency for the P-cores, along with a 100 MHz increase to the E-core boost speed.
The Core i5-14600K gets the smallest of improvements over the previous-gen 13600K, with a mere 100 MHz increase to the E-core boost clocks. As you would expect, we only saw slight performance gains over the 13600K in our testing, so this chip would be a tough sell to an upgrader who could instead opt for a previous-gen model for less cash.
Intel also offers all three chips in graphics-less KF-series configurations for slightly less cash than their full-featured counterparts. In contrast to prior generations, Intel will forge all three of its K-series models from the same die instead of relying upon a cut-down die for some Core i5 SKUs.
Intel hasn't detailed the improvements it made to the 'Intel 7' node, but we do know that it has an enhanced voltage/frequency curve that allows Intel to deliver the increased clocks within the same official power specifications as the prior gen. As usual, your cooling solution will play a big part in your attainable boost speeds — Intel recommends a 360mm-class radiator for the best performance with the higher-tier models.
The 14th-Gen chips are backward compatible with existing 600- and 700-series motherboards and LGA1700 coolers, and motherboard vendors have released a refreshed lineup of Z790 boards along with the new chips. Many of these new models tout more robust power delivery along with Wi-Fi 7, Bluetooth 5.4, and USB Gen 3.2 connectivity.
Intel continues to support dual-channel DDR4-3200 and up to DDR5-5600 for 1DPC (1R/2R) and DDR5-4400 for 2DPC (1 DIMM) setups, but says that P-core, E-core, and memory overclocking are improved. A range of new XMP kits will also arrive soon with up to DDR5-8000 speeds, and specialty (and probably exceptionally pricey) XMP kits will even range up to DDR5-8600. However, Intel notes that DDR5-6000 to DDR5-6600 remains the sweet spot for the best price-to-performance ratio. We also have to caution that the bleeding-edge kits require expensive motherboards, and not all integrated memory controllers (IMC) are created equal — you'll likely need some luck in the silicon lottery to reach the highest peak memory speeds.</t>
  </si>
  <si>
    <t>Intel has a new AI Assist overclocking plug-in for its eXtreme Tuning Utility (XTU) tool that characterizes the processor using AI algorithms trained by Intel to suggest a series of optional tweaks that you can choose to enable to overclock your processor. The tool leverages Intel's math kernel libraries to run the inference algorithm. AI Assist takes roughly 35 seconds to examine the thermals, voltages, frequencies, and power delivery to determine the optimal overclocked settings. As you can see in our screenshots above, the tool suggests a plethora of optional tweaks to improve performance.
As always, manual tuning can provide higher overclocking results, and we haven't yet fully tested the new tool. Look to these pages for an update, time permitting. The tool only works with Core i9 SKUs for now, though support will come for the other 14th-Gen K-series models in time. (Intel has no plans to bring the tool to prior generations.) AI Assist works on both 600- and 700-series motherboards, but bear in mind that overclocking does void your warranty.
Intel has a new list-based Application Optimization (APO) that's turned on by default. This tool automatically detects certain programs and directs application resources in real-time to optimize thread scheduling/affinities and application threading, thus boosting performance — particularly in gaming.
The tool only works on programs for which Intel has created profiles in its Dynamic Tuning Technology framework (it works alongside Thread Director). APO currently only supports two games, Rainbow Six: Siege and Metro Exodus, which Intel touts as gaining 13% and 16% more performance, respectively.
Intel says it will continue to assess games and programs that will benefit from the profiles and will add more profiles in the future. If you so desire, you can also download an application from the Microsoft Store to turn off the feature for certain applications or turn it off entirely in the BIOS. This tool doesn't impact other programs and currently is limited to two games. We don't have either of those games in our test suite, but we did disable this feature for our testing.</t>
  </si>
  <si>
    <t>You can find the particulars of our test setup further below. We followed our standard policy of allowing the motherboard to exceed Intel's recommended power limits, provided the chip remains within warrantied operating conditions. Almost all enthusiast-class motherboards come with similar default settings, reflecting the out-of-box experience. These lifted power limits equate to more power consumption and more heat, but you get faster performance in exchange.
We revamped our Windows 11 test image, drivers, and applications to the latest versions for this testing. We also added a few new games to our test suite, so these game benchmarks aren't directly comparable with the results in our CPU benchmark hierarchy (we'll update as soon as we have enough chips to swap in the new test suite). Due to time constraints, we didn't have time to overclock the chips like we usually do. We'll update this article in the coming days with overclocked configurations.
Here's the high level view of gaming performance, using the geometric mean of our gaming tests at 1080p and 1440p, with each resolution split into its own chart. We're testing with an Nvidia GeForce RTX 4090 to reduce GPU-imposed bottlenecks as much as possible, and differences between test subjects will shrink with lesser cards or higher resolutions and fidelity. You'll find further game-by-game breakdowns below.</t>
  </si>
  <si>
    <t>AMD's Ryzen X3D processors retain their lead in gaming by decent margins, but these specialty processors — which come with a tremendous slab of game-boosting L3 cache — aren't as powerful in standard productivity applications. They also don't accelerate all games equally, so be sure to do some research before you pull the trigger. Also, the deltas in these charts can be slim, and large deltas in individual game titles, as we see with the 7000X3D chips, can have a big impact on cumulative measurements.
The Ryzen 9 7800X3D is 11% faster than the Core i9-14900K in our cumulative measurement of 1080p gaming performance, but it sells for $200 less. This chip remains a great choice if you're building a gaming-specific rig, but there are big tradeoffs in productivity applications, especially when compared to the 14900K. Things get much more lopsided if you also need strong performance in gaming and productivity applications — the $579 Ryzen 9 7950X is the closest AMD chip to the $589 Core i9-14900K in productivity apps (the 7950X3D actually leads in threaded work), but the 14900K is 21% faster in gaming.
The 14900K notches a 3% improvement over the previous-gen Core i9-13900K at 1080p, so it isn't worth a direct upgrade from the previous generation, especially considering that the delta between the chips shrinks to a mere 1% at 1440p.
The Core i7-14700K gained four more E-cores over the prior-gen 13700K, but as evidenced by the 14700K's slim 2% lead over the Core i7-13700K, E-cores typically aren't too helpful in most games. The 14700K trails the Ryzen X3D models by even larger margins than the 14900K did, but it's 17% faster in gaming than the comparable Ryzen 9 7900X. However, the 14700K's extra E-cores now give it the lead over the 7900X in productivity apps, too.
We see the same small generational gain for the 14600K over the 13600K, which isn't surprising at all given that the 14600K's only enhancement is the 100 MHz increase to the E-core boost clock. This 1% difference at 1080p between the two chips will not be perceptible. Again, while the 14600K isn't comparable to the gaming-specific X3D chips in gaming, it is faster than the like-priced Ryzen 7 7700X in both gaming and applications. However, the same can be said about the previous-gen 13600K that's currently selling at a discount.
Intel pointed to its strength in 99th percentile frame rates in its press material for the 14th-gen chips, but again, the gains are extremely slim. Yes, the difference between the Core and Ryzen chips is slightly less with 99th percentile framerates than with average framerates, but Ryzen X3D still holds the lead.
Across the full breadth of the stack the picture is pretty similar to what we saw with the original Raptor Lake chips: If gaming is all you care about, go with an X3D chip. If you're looking for a balanced chip that can handle gaming and excel at productivity-focused work, too, the Raptor Lake chips are a good choice. However, the generational difference between the Core i5 and i9 chips is so small that upgraders will be better off buying an older chip when it inevitably goes on sale.
In contrast, the Core i7-14700K looks more attractive than the 13700K for upgraders looking for a balanced chip. It's faster than the older model, thus earning its higher price tag, and it's also faster than the competing productivity-focused chip from AMD. It's also only 3% slower than the 14900K in gaming, but it costs $180 less. Finally, the four extra E-cores make it much closer to the 14900K in productivity apps now, too.
The competition between AMD and Intel chips can vary based on the title (particularly with DDR4 vs DDR5) and the GPU you use. It's best to make an informed decision based on the types of titles you frequently play, so be sure to check out the individual game tests below.</t>
  </si>
  <si>
    <t>The Ryzen 7000X3D chips take such a large lead in this title that we retested just to make sure — twice. This large advantage is amazing but doesn't represent Ryzen 7000X3D's performance in most titles. It also illustrates how outliers can make the X3D seem more impressive in cumulative measurements. It's worth noting that Borderlands 3 was an AMD promotional title, and that likely plays a role in its performance.</t>
  </si>
  <si>
    <t>The Ryzen 7 7800X3D's single-CCD design delivers big dividends in this title, but the dual-CCD 7950X3D is also impressive. Intel's Core chips are much more competitive in this title and even take comparatively slim, but measurable, leads at 1440p.</t>
  </si>
  <si>
    <t>The 14900K is fast enough at this title to land within a few imperceptible fps of the Ryzen 9 7950X3D. As we've seen over several of these benchmarks, you'll have to look much lower on the chart than the Core chips to find the standard Ryzen 7000 models.</t>
  </si>
  <si>
    <t>Far Cry 6 was another AMD-promoted game, though only the 7800X3D truly excels thanks to its single-CCD design. The 7900X3D and 7950X3D hold slim leads over the 14900K, with the latter being more prone to lower minimum FPS. The non-X3D Ryzen chips again land below most of the Core chips.</t>
  </si>
  <si>
    <t>Hitman 3 leverages Intel's E-cores for certain game functions, but it's clear that it also loves Ryzen X3D's voluminous L3 cache. Again, the Intel processors maintain impressive leads over the standard Ryzen 7000 models.</t>
  </si>
  <si>
    <t>Minecraft can be taxing on the CPU in some scenarios, and here we've devised a CPU benchmark by leveraging the built-in test in the Portal Pioneers RTX ray-tracing benchmark. However, we disable ray-tracing to limit the GPU overhead during this test and dial up the render distance to the maximum 95 chunks — though we also dial up the resolution to 4K, since Minecraft runs at your desktop resolution. Then we simply hop into the minecart and take a ride around the track, which gives us a nice repeatable scene for benchmarking.
The Intel chips largely lead the Ryzen contenders, but the Ryzen 7 7800X3D once again proves impressive with its single-CCD design. As you can see, Minecraft's engine doesn't mesh as well with the dual-CCD Ryzen 9 7950X and 7900X.</t>
  </si>
  <si>
    <t>Microsoft Flight Simulator 2021 obviously benefits tremendously from L3 cache —Ryzen 7000X3D is simply incredible in this title. This is the exception rather than the rule, but for cases like this, AMD's X3D chips can run over 25% faster than Intel's chips at 1080p and 1440p.</t>
  </si>
  <si>
    <t>Watch Dogs Legion also favors AMD's X3D chips — not by quite the large margins as Flight Simulator, but the 7950X3D this time comes out on top, while the 7800X3D lands between that and the 7900X3D.</t>
  </si>
  <si>
    <t>Here's a fun little benchmark — I've been toying with different Factorio benchmarking parameters to build out a test. This remains a work in progress and doesn't impact our cumulative measurements, but it does show that there are plenty of examples of engines that prefer access to a massive L3 cache... and a single-CCD design.</t>
  </si>
  <si>
    <t>We can boil down productivity application performance into two broad categories: single- and multi-threaded. These slides show the geometric mean of performance in several of our most important tests in each category, but be sure to look at the expanded results below.
We're switching focus a bit with this selection of tests — we're highlighting AMD's standard Ryzen 7000 chips as they're more fit for heavy productivity work. As you'll see, the X3D chips aren't quite as good of a bang for your buck if you're more interested in productivity work.
The Ryzen 9 7950X is ~2% faster than the Core i9-14900K in our cumulative measurement of multi-threaded workloads. That means these chips are closely enough matched that you'll see them trade blows throughout our threaded benchmarks below. However, the 14900K is 18% faster than the Ryzen 9 7950X in single-threaded work, which typically equates to a snappier system. High single-threaded performance is also advantageous for complex workflows that have diverse requirements.
The Core i9-14900K only beats its predecessor, the 13900K, by 1% in multi-threaded applications and 3% in single-threaded applications, showing that it isn't worthy of a direct-gen-on-gen upgrade. In fact, it doesn't do much to change the competitive positioning of the Core i9 K-series.
The Core i5-14600K shows a bit more uplift over the 13600K — it's 4% faster in single- and multi-threaded work. However, the 13600K is currently ~$35 less expensive than the 14600K, and that gap might increase over time. Again, this chip is ever-so-slightly better, but that also doesn't do much to change the competitive landscape versus Ryzen.
The Core i7-14700K is the real standout here. Courtesy of the additional E-cores, it's 14% faster in threaded work than the 14600K, and it's also 10% faster than the competing Ryzen 9 7900X.
The Core i7 lineup has slowly crept closer to Core i9 over the years in gaming, essentially landing within a few percentage points of performance for ~$180 less. Here we can see that creep happening in threaded applications, too: The previous-gen 13900K was 28% faster than the 13700K, but the 14900K is only 14% faster than the 14700K. In tandem with the very similar gaming performance, the Core i7 is now an even more stellar deal if you're looking for a solid, affordable all-rounder.</t>
  </si>
  <si>
    <t>We've added Cinebench 2024 to our benchmark suite, but we're also keeping Cinebench R23 around for historical perspective. The Core i9-14900K delivers strong performance in this benchmark, but the Ryzen 9 7950X tends to outperform in Blender.
Overall, these two chips are closely matched in terms of threaded horsepower. You'll also notice that the 13900K often slightly edges out the 14900K, but that's because the two chips are nearly identical — at times, the difference can land within the standard deviation of the benchmark, especially if its a workload that's sensitive to cache or memory throughput.
The Core i7-14700K shows its chops, widening Core i7's lead over the 7900X throughout the threaded workloads.</t>
  </si>
  <si>
    <t>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t>
  </si>
  <si>
    <t>Unfortunately for us, power increases in a non-linear fashion as a chip nears the top of its absolute capabilities — in other words, you have to pump in increasingly higher amounts of voltage to extract smaller gains. Nowhere is that more evident than the trajectory from Alder Lake to Raptor Lake, and now the Raptor Lake Refresh.
As you can see, the 14th-gen processors pull far more power than the 13th-gen models, with a peak of 385W with the Core i9-14900K, though average power use was lower at 339W over the benchmark run. That amount of power consumption generates a tremendous amount of heat, so thermals will limit your performance if you don't invest in a robust cooler. As we saw with Raptor Lake, Intel's boosting mechanism will push power as far as it can go while staying under the chip's maximum allowable temperature — those power limits are just higher now.</t>
  </si>
  <si>
    <t>Intel's Raptor Lake drew more power than its predecessor, but the performance gains worked out to be a net win for power efficiency. As you can see in our renders-per-day-per watt power efficiency chart, the 14th-gen chips have sacrificed that efficiency entirely to eke out single-digit-percentage performance gains. Meanwhile, the 7000X3D chips run at lower frequencies than their standard Ryzen 7000 counterparts, a necessity due to their fragile 3D-stacked cache, but that results in exceptional power efficiency.</t>
  </si>
  <si>
    <t>The final image takes a slightly different look at power consumption by calculating the cumulative energy required to execute an x265 HandBrake workload.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the best.</t>
  </si>
  <si>
    <t>The 14th-gen Raptor Lake Refresh Core i9-14900K and Core i5-1600K processors provide slim upgrades over the 13th-gen models and don't materially change the overall competitive landscape. In contrast, the Core i7-14700K's four extra E-cores provide a tangible uplift in threaded applications that improves Core i7's overall value proposition.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t>
  </si>
  <si>
    <t>The above slides are cumulative measurements, and the Ryzen 7000X3D's 3D V-Cache tech doesn’t accelerate all titles equally — you should check our individual game and productivity benchmarks in the preceding sections to make an informed decision based on your workload.
The Core i9-14900K is a lackluster refresh for gamers and 'regular' users alike, with gen-on-gen gains in both gaming and productivity applications often landing in the low single-digit percentages. For instance, the 14900K is a mere 3% faster than the previous-gen 13900K in 1080p gaming, and that isn't nearly enough to cover the large gap between it and the Ryzen 7000X3D processors. For now, the Ryzen 7000X3D lineup remains the fastest overall gaming chips on the market.
However, while the Core i9-14900K isn't the king of the hill for gaming, the Ryzen 7000X3D processors tend to lag in productivity applications. AMD has its lineup of standard Ryzen 7000 processors for those use cases, leaving customers to choose between two lineups with drastically different strengths. In contrast, the 14900K offers a better blend of performance in both disciplines. If you're in need of a strong all-rounder, the Core i9-14900K fits the bill, just as the Core i9-13900K does now.
However, Intel had to increase power consumption yet again to eke out those tiny performance gains — power increases non-linearly when you're at the top of the voltage/frequency curve — and that means the Core i9-14900K will require pricey supporting componentry, like a robust cooler, motherboard, and power supply, to extract the best performance. If you decide on a 14900K, make sure to take those additional costs into consideration.
The Core i5-14600K only brings 100 extra MHz of E-core boost clocks to the table, and that isn't enough to make a substantial difference to its competitive positioning, either. The previous-gen 13600K has been on sale for as low as $285, or roughly $35 less, muddying the water for potential upgraders. However, as with the 14900K, the chip does offer a balanced performance profile that some will find attractive. It's just the exact same profile as before.
We don't know the exact timeline of AMD's next desktop processor release or how those chips will perform. As a result, across the full breadth of the stack, the 'refreshed' picture seems pretty similar to what we saw with the original Raptor Lake chips: If gaming is all you care about, go with an X3D chip if you can afford it. If you're looking for a balanced chip that can handle gaming and excel at productivity-focused work, too, the Raptor Lake (and Refresh) chips are a good choice. However, the generational difference between the Core i5 and i9 chips is so small that upgraders will be better off buying an older chip when it inevitably goes on sale.
In contrast, the Core i7-14700K looks more attractive than the Core i9 and i5 models. It's tangibly faster than the older 13700K, thus earning its higher price tag, and it's also faster than the competing productivity-focused chip from AMD. It's also only 3% slower than the 14900K in gaming but costs $180 less. Finally, the four extra E-cores make it much closer to the 14900K in productivity apps now, delivering a solid price-to-performance ratio that will undoubtedly cannibalize Intel's Core i9 sales.</t>
  </si>
  <si>
    <t>Admin</t>
  </si>
  <si>
    <t>We put Intel's Core i9-14900K, Core i7-14700K, and Core i5-14600K through our extensive battery of gaming and productivity benchmarks.
Intel Core i9-14900KS Review: The Last Core i9 Hits Record 6.2 GHz at Stock Settings : Read more</t>
  </si>
  <si>
    <t>News Intel Core i9-14900KS Review: The Last Core i9 Hits Record 6.2 GHz at Stock Settings</t>
  </si>
  <si>
    <t>cknobman</t>
  </si>
  <si>
    <t>Intel just flat out sux now.
Also it seems like the limits of the x6 architecture's performance are getting close to the limit.
Besides the hundreds of watts it consumes to run this fast the heat output is getting out of control.</t>
  </si>
  <si>
    <t>ingtar33</t>
  </si>
  <si>
    <t>so basically 400+W of power draw and still second place... technically further back then that depending on how many x3D amd chips you want to benchmark.
seems like there is another bottleneck in the system then clock speed, they barely got any extra performance out of it.
whats hilarious is the AMD chips killing it are doing it while sipping power at like 80W and lower.  this is just like the old piledriver days.  remember the 9000 series piledrivers?  200W and 5ghz out of the box.  still a distant second place to sandy/ivybridge  sipping power at like 80W?  same basic show going on this time only the tables have been flipped.  
this is intel's 9000 series piledriver.</t>
  </si>
  <si>
    <t>JasonovichClone</t>
  </si>
  <si>
    <t>ingtar33 said:
			so basically 400+W of power draw and still second place... technically further back then that depending on how many x3D amd chips you want to benchmark.
seems like there is another bottleneck in the system then clock speed, they barely got any extra performance out of it.
whats hilarious is the AMD chips killing it are doing it while sipping power at like 80W and lower.  this is just like the old piledriver days.  remember the 9000 series piledrivers?  200W and 5ghz out of the box.  still a distant second place to sandy/ivybridge  sipping power at like 80W?  same basic show going on this time only the tables have been flipped. 
this is intel's 9000 series piledriver.
		Click to expand...
Tough for Intel at the moment. Its thrown the kitchen sink plus the farmers cow to wrest back the gaming crown from 7800X3D but failed miserably.
There is Lunar Lake on the horizon and Intel are buoyant that it will do well against AMD's latest offering. Though I have heard from the rumour mill, Zen 5 is going to be a monster. Best to wait until the official benchmarks are released.</t>
  </si>
  <si>
    <t>bit_user</t>
  </si>
  <si>
    <t>JasonovichClone said:
			There is Lunar Lake on the horizon
		Click to expand...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t>
  </si>
  <si>
    <t>bourgeoisdude</t>
  </si>
  <si>
    <t>Sounds like you did about everything you could to make this sound appealing to enthusiasts, when it really is just the fourth release of the same part: the i9 13900K. Literally exactly the same silicon except 400MHz higher boost clock and 200MHz higher base clock. But hey: let's compare using ridiculous speed RAM to AMD processors that don't have OC RAM so we can make it look like it trades blows. Why not add in the Intel Xeon Platinum 8558U for comparison? I'm sure it blows AMD's 7800X3D out of the water at multithreading.</t>
  </si>
  <si>
    <t>bit_user said: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
		Click to expand...
Yes you are correct, laptop replacement not desktop. 
Really stretching it though, Intel calling Raptor Lake 14 Gen? 
It's very much an Intel modus operandi, to incentivize people to upgrade, Intel had to create pretext to make it their worthwhile, 13+ Gen doesn't quite cut it.</t>
  </si>
  <si>
    <t>TheHerald</t>
  </si>
  <si>
    <t>Curious how much better it is compraed to the 13900k. Both locked to 5.5 ghz, the ks will probably drop power draw by around 100 watts.</t>
  </si>
  <si>
    <t>peachpuff</t>
  </si>
  <si>
    <t>When is the 500w 14900ks+ coming out? Gotta beat that $369 7800x3d somehow...</t>
  </si>
  <si>
    <t>UnforcedERROR</t>
  </si>
  <si>
    <t>bourgeoisdude said:
			But hey: let's compare using ridiculous speed RAM to AMD processors that don't have OC RAM so we can make it look like it trades blows.
		Click to expand...
That's a distinction between Intel and AMD at the moment. It would be oddly unfair to test a component below its theoretical performance barrier, wouldn't you agree?
If anything it does Intel a disservice, as they aren't outperforming AMD on anything except absurd power consumption.</t>
  </si>
  <si>
    <t>-Fran-</t>
  </si>
  <si>
    <t>I liked der8auer's name for this thing: "13900KSSS".
Seems accurate enough.
Regards.</t>
  </si>
  <si>
    <t>JasonovichClone said:
			Really stretching it though, Intel calling Raptor Lake 14 Gen?
		Click to expand...
I agree.  I wish they would have at least made a new stepping.  However, I think their plans with Meteor Lake-S fell apart too late for them to do a proper iteration of Raptor Lake, comparable to how Raptor Lake improved on Alder Lake.</t>
  </si>
  <si>
    <t>PEnns</t>
  </si>
  <si>
    <t>"The Core i9-14900KS will need the highest-end motherboard and PSU to pump 400A and 320W+ of power to the processor, along with a potent liquid-cooler to handle the 100C operating temperatures when the chip is under heavy load. If you're buying this class of chip, 
you'll also want to buy a quality XMP memory kit to eke out a bit more performance. Overall, you'll pay a high price for a few percentage points (at best) of extra performance over the standard 14900K, not to mention that AMD's competing 7000X3D chips still hold the lead in gaming."
I am glad you mentioned that. 
Please be kind enough to share this info with your colleagues at TH, especially those who are certain to mention pricey components as a negative only in AMD reviews!!</t>
  </si>
  <si>
    <t>UnforcedERROR said:
			It would be oddly unfair to test a component below its theoretical performance barrier, wouldn't you agree?
		Click to expand...
I think there are roughly 3 ways to test performance products:
 "Stock" - According to official specifications.
 Typical configuration for this market tier.
 Extreme, max performance setup.
If we're interested in theoretical questions about underlying improvements or native efficiency comparisons, then #1 is the best option.
If you'd like to know what's actually possible to achieve, in real world conditions, then #3 is what you want to see.
For the substantial majority of readers, #2 is the best choice.  This would be a modestly tuned setup of reasonable and balanced cost, including RAM, motherboard, and cooler.</t>
  </si>
  <si>
    <t>mac_angel</t>
  </si>
  <si>
    <t>I'd be curious on an updated comparison article about using hyper-threading vs not, now that we have all these P cores and E cores.</t>
  </si>
  <si>
    <t>I recall another poster saying they like the KS chips because when you match them clock for clock with their lesser binned relatives they can use a lot less power after some tuning.
It would be interesting to see a thorough line up of all of those chips locked at 5.7Ghz or something and see how low the voltage/power for each can go.
But then who wants to spend $700 on just the CPU.</t>
  </si>
  <si>
    <t>bit_user said:
			I think there are roughly 3 ways to test performance products:
"Stock" - According to official specifications.
Typical configuration for this market tier.
Extreme, max performance setup.
If we're interested in theoretical questions about underlying improvements or native efficiency comparisons, then #1 is the best option.
If you'd like to know what's actually possible to achieve, in real world conditions, then #3 is what you want to see.
For the substantial majority of readers, #2 is the best choice.  This would be a modestly tuned setup of reasonable and balanced cost, including RAM, motherboard, and cooler.
		Click to expand...
Theoretical may have been the wrong wording here, as I was essentially trying to demonstrate what you're referring to in #2. Currently Intel and AMD share different recommended speeds between RAM, so comparing them at the same speed will ultimately do one of them a disservice. They need to be compared at whatever seems to be the most likely configuration of use, as that's technically the more "level" playing field.
That said, I think a compromise between #2 and #3 makes sense. Standard vs. Extreme, and the reason I say this is because the chip is marketed to the extreme crowd, but that doesn't always mean top-dollar is the correct course for purchase.
Of course, in this case, I don't think there is any correct course for purchase for Intel...</t>
  </si>
  <si>
    <t>Lucky_SLS</t>
  </si>
  <si>
    <t>bit_user said: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
		Click to expand...
the performance difference between the raptor cove and redwood cove cores in the laptop chips was underwhelming. Lets hope thats not the case with Lion cove cores in Arrow lake.</t>
  </si>
  <si>
    <t>atomicWAR</t>
  </si>
  <si>
    <t>This makes me sad for Intel. Seriously a 14th gen chip with zero stepping changes compared to 13th gen. Again sad.
I look forward to Intel clawing back some performance without the need of a nuclear reactor and excotic cooling. When AMD/team red can out perform Intel at a fraction of the wattage, something is very wrong with team blue's approach and execution.
				bit_user said:
			I think there are roughly 3 ways to test performance products:
"Stock" - According to official specifications.
Typical configuration for this market tier.
Extreme, max performance setup.
		Click to expand...
I couldn't agree more. Stock testing is great for testing base tier prebuilds. While typical configs test cover what most DIY users will do/higher end prebuilds. And extreme covers overclockers and many high end diy users. 
				-Fran- said:
			I liked der8auer's name for this thing: "13900KSSS".
Seems accurate enough.
Regards.
		Click to expand...
Right reminds me of the 14nn++++ era. What is it with Intel, the number 14 and flopped HW?
				TheHerald said:
			Curious how much better it is compraed to the 13900k. Both locked to 5.5 ghz, the ks will probably drop power draw by around 100 watts.
		Click to expand...
Sounds about right.  Worst case its more like 50-75watts which would still be nice unless your PC is intentionally your space heater...then It could be a down side. I am sure team blue's marketing can spin that.</t>
  </si>
  <si>
    <t>atomicWAR said:
			When AMD/team red can out perform Intel at a fraction of the wattage, something is very wrong with team blue's approach and execution.
		Click to expand...
They can't. Going from 400 watts down to 200 watts reduces performance by like 5%. Just because it's pushed to go as fast as possible doesn't mean that amd can do the same at a fraction of the power. It can't.
The 7950x in cbr24 already needs 65% more power than the 7950x 3d for 5% more performance. The 14900ks is 15% faster than the 7950x. Doing some simple arithmetic in order for the 7950x to hit the same CBR24 score as the 14900ks it would need - I don't know - gazilions of power.  
Amd isn't more efficient, it just has a hard power limit out of the box. Intel K cpus don't. You can get a non K or T cpu that has power limits in place.</t>
  </si>
  <si>
    <t>TheHerald said:
			They can't. Going from 400 watts down to 200 watts reduces performance by like 5%. Just because it's pushed to go as fast as possible doesn't mean that amd can do the same at a fraction of the power. It can't.
The 7950x in cbr24 already needs 65% more power than the 7950x 3d for 5% more performance. The 14900ks is 15% faster than the 7950x. Doing some simple arithmetic in order for the 7950x to hit the same CBR24 score as the 14900ks it would need - I don't know - gazilions of power.
Amd isn't more efficient, it just has a hard power limit out of the box. Intel K cpus don't. You can get a non K or T cpu that has power limits in place.
		Click to expand...
Fair but I meant generally speaking of their opposing architectures (zen 4 vs 12/13/14th as a whole) at a given wattage not the i9 14900ks in particular. But I was not clear on that so your not wrong here to call it out.
That said you take Intel at 170 watts vs AMD at 170 watts (ST and MT) and the picture isn't pretty for team blue. Team red has the efficancy lead no matter how you slice it. This is not a good thing, for Intel.</t>
  </si>
  <si>
    <t>atomicWAR said:
			Fair but I meant generally speaking of their opposing architectures (zen 4 vs 12/13/14th as a whole) at a given wattage not the i9 14900ks in particular. But I was not clear on that so your not wrong here to call it out.
That said you take Intel at 170 watts vs AMD at 170 watts (ST and MT) and the picture isn't pretty for team blue. Team red has the efficancy lead no matter how you slice it. This is not a good thing, for Intel.
		Click to expand...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t>
  </si>
  <si>
    <t>JamesJones44</t>
  </si>
  <si>
    <t>If you really want to go Intel I'm not sure why you wouldn't just sit tight at this moment.  Arrow Lake coming down the pipe in 6 to 9 months.  Might as well see what that has to offer before pulling the gun.</t>
  </si>
  <si>
    <t>TerryLaze</t>
  </si>
  <si>
    <t>JamesJones44 said:
			If you really want to go Intel I'm not sure why you wouldn't just sit tight at this moment.  Arrow Lake coming down the pipe in 6 to 9 months.  Might as well see what that has to offer before pulling the gun.
		Click to expand...
And in only about 12 months after that they will release yet another something...you have to pull the trigger at some point.
Also especially for gamers it doesn't even matter, if you buy a CPU with decent performance today it will last you for many years.</t>
  </si>
  <si>
    <t>TheHerald said:
			If you match wattages Intel wins in most segments, and not by a small margin. R5 7600x vs i5 13600, 7700x vs 13700 etc. I mean Intel's i5 lineup even beats AMD's ryzen 7.
		Click to expand...
These comparisons seem incorrect in terms of pricing, just throwing that out there. the 7600x is $215 to the 13600K at $297. The 7700x is $287 vs the 13700K at $369.
Obviously there's other costs incurred, and I'm not arguing what's better/worse here. Just that the distinction should be made.</t>
  </si>
  <si>
    <t>CelicaGT</t>
  </si>
  <si>
    <t>TerryLaze said:
			And in only about 12 months after that they will release yet another something...you have to pull the trigger at some point.
Also especially for gamers it doesn't even matter, if you buy a CPU with decent performance today it will last you for many years.
		Click to expand...
Exactly. An i7 14somethingwhatever, or an AMD Ryzen 7 Xsomethingelse. Anything more is just wasting money better spent on more GPU, or extra storage.</t>
  </si>
  <si>
    <t>TheHerald said: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
		Click to expand...
Steve from GN came to very different conclusions from their testing.
View: https://m.youtube.com/watch?v=9WRF2bDl-u8</t>
  </si>
  <si>
    <t>It's a prestige chip, it doesn't have to have performance or power draw in line with its price, Intel can just make an extra $140 off the same chip by binning it higher. AMD could do the same thing if they wanted, assuming the 7950X reliably has additional headroom.</t>
  </si>
  <si>
    <t>Something I would like to see is a review with Power limits on BOTH chips removed.
 AMD and Intel.
With power limits removed, Set PBO to manual or board limits and my 3600@1.29 volts pulls 80 or so watts@ 4.4ghz all core. I reduced voltage to achieve this.
My 5600x with limits removed will do 4.5-4.65GHZ all core boost depending on benchmarks @ 85-89 watts mostly with peaks to 93 watts.
Multi threaded is similar to 5800x or between 12500-12600. With single threaded between 5800x 11700 territory.
With 6 core chips set free they will fly.
I'm sure my chips are average. The 5600x is unstable on 2 cores over default 4.65 on my Asus board.</t>
  </si>
  <si>
    <t>UnforcedERROR said:
			These comparisons seem incorrect in terms of pricing, just throwing that out there. the 7600x is $215 to the 13600K at $297. The 7700x is $287 vs the 13700K at $369.
Obviously there's other costs incurred, and I'm not arguing what's better/worse here. Just that the distinction should be made.
		Click to expand...
Sure, im not in disagreement, amd dropped the prices, but it's obvious that the R5 7600x is a competitor to the i5 13600k. That's the whole point amd copied intel's naming scheme. If tomorrow amd drops the 7950x's price to 300$ doesn't mean that "Amd has mor efficient cpus" just because it's more efficient than the 13600k that also costs 300$. 
Still, even adjusted for current prices, the 7700x stands no chance in efficiency against the 13600k at iso wattage, neither does the x3d against the 13700k / 14700k.</t>
  </si>
  <si>
    <t>atomicWAR said:
			Steve from GN came to very different conclusions from their testing.
View: https://m.youtube.com/watch?v=9WRF2bDl-u8
		Click to expand...
No he didn't. He only tested a single MT benchmark at iso wattage, blender (which btw works absurdly well on amd) and even then, with that heavily biased workload the 14700k was both faster and more efficient than the 7800x 3d. Heck, it topped the entire chart in efficiency only losing to the 4.999$ threadripper, lol. If people see this video and still don't realize how stupidly more efficient intel is in MT workloads I don't know what else can convince them.
If he actually tested corona cinebench handbrake etc the gap would be absurdly huge. I mean going by CBR23 at 90watts the 14700k should achieve a score of 24-25k. The x3d can barely crack 18k.</t>
  </si>
  <si>
    <t>TheHerald said:
			Sure, im not in disagreement, amd dropped the prices, but it's obvious that the R5 7600x is a competitor to the i5 13600k. That's the whole point amd copied intel's naming scheme. If tomorrow amd drops the 7950x's price to 300$ doesn't mean that "Amd has mor efficient cpus" just because it's more efficient than the 13600k that also costs 300$.
		Click to expand...
Again, I wasn't arguing which is better, just that by value of cost the competition is different. AMD reduced prices because they understood that the 7700x didn't compete with the 13700k, and the 7600x didn't compete with the 13600k. They may have initially expected they would, but I'd say it's clear they don't think those processors go head-to-head, which I think is the more valid position to take (and in fairness they released before Intel by a month). The what it "should" and what it "does" in competition should always be dictated by cost, not naming convention.</t>
  </si>
  <si>
    <t>PaulAlcorn</t>
  </si>
  <si>
    <t>bourgeoisdude said:
			Sounds like you did about everything you could to make this sound appealing to enthusiasts, when it really is just the fourth release of the same part: the i9 13900K. Literally exactly the same silicon except 400MHz higher boost clock and 200MHz higher base clock. But hey: let's compare using ridiculous speed RAM to AMD processors that don't have OC RAM so we can make it look like it trades blows. Why not add in the Intel Xeon Platinum 8558U for comparison? I'm sure it blows AMD's 7800X3D out of the water at multithreading.
		Click to expand...
As noted in the article, using an EXPO RAM kit for the 7000X3D chips gives you less than a 1% performance improvement -- if anything, that is great, as you can use dirt cheap RAM and get great performance. There is no need to test them with faster RAM. 
Yes, faster RAM is an option that improves things for the KS, and that was tested separately from the stock settings and explicitly called out as an even more expensive solution.</t>
  </si>
  <si>
    <t>At no point in this review do you say what the power profile is (implication is limits removed), and it's pretty well known that unlimited power causes voltage spikes. Assuming you're running unlimited you're doing a disservice to readership by leaving it at that especially seeing as it's been identified as causing stability issues with certain games. Sure it's on Intel to actually enforce a rational baseline, but even in the review guide they cited the performance and extreme power profiles which nobody seems to be adhering to or even adding as a secondary testing point.</t>
  </si>
  <si>
    <t>Udyr</t>
  </si>
  <si>
    <t>PaulAlcorn said:
			As noted in the article, using an EXPO RAM kit for the 7000X3D chips gives you less than a 1% performance improvement -- if anything, that is great, as you can use dirt cheap RAM and get great performance. There is no need to test them with faster RAM.
		Click to expand...
Funny how this contradicts your review of the 8600G, where everything related to pricing was a con.
By the way, where's the score for this one?</t>
  </si>
  <si>
    <t>usertests</t>
  </si>
  <si>
    <t>cknobman said:
			Intel just flat out sux now.
Also it seems like the limits of the x6 architecture's performance are getting close to the limit.
Besides the hundreds of watts it consumes to run this fast the heat output is getting out of control.
		Click to expand...
We aren't at the limits of x86 yet.
It will continue to improve from node shrinks (Arrow Lake will use TSMC N3 instead of Intel 7 for Raptor Lake, a big improvement). Intel hasn't started using L4 Adamantine cache yet, or any 2.5D/3D architecture on desktop. They have plans to simplify the x86 ISA with X86S and bring back AVX-512 support with AVX10. They are getting rid of hyperthreading and replacing it with "rentable units".
On the AMD side, they have yet to bring "C" cores to desktop even though those could clearly boost efficiency and performance-per-area. Zen 6 will probably break with the design used from Zen 2 to Zen 5 and use far superior packaging and interconnects.
Some of these changes could have been made earlier, but what we have works fine. Zen 2/3/4 desktop chips use a cheap and effective design that allows AMD to use the same chiplets in Epyc server chips. The ultimate desktop chips of the 2030s/2040s will probably be some monstrous 3D mega APUs that can be made of chiplets but perform like monolithic designs.
Out of the box power consumption of a 14900KS can be comically bad, but the same chips can also act as a 14900T with most of the performance and far lower power consumption. That's probably not what the buyers want though, and there won't be many of them since it's a limited edition chip.</t>
  </si>
  <si>
    <t>35below0</t>
  </si>
  <si>
    <t>I like my i5 just fine. Intel can wave whatever flag they want. This KS thing is exactly as remarkable as an air scoop on a 87 Sierra. It's a thing that exists that a few people know about, and can have a meaningful, in-depth argument about. And it has no bearing on anything practical either.
As far as i'm concerned, the i9 K or even the i7 are the flagship CPUs. They're the ones people actually buy, and the ones with performance worth paying for. The i5 is worth the money too, but i would not call that a flagship.
monitor resolution, monitor response, game bugs, windows bugs, drivers maybe, internet connection. The GPU itself. Comfortable chair. Some things i can think of that make a bigger difference when it comes to gameplay. Things worth spending money on (except bugs/drivers of course).
I'm not even sure why intel bothered with this? It's not turning heads for the right reasons, and it's not like intel has market share to claw back. That plus the LGA 1700 chips are done and done. What exactly does this add?
An exclamation point at the end of the story. That no one asked for or needed.</t>
  </si>
  <si>
    <t>TheHerald said: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
		Click to expand...
I don't think you understand comparing apples to apples.  
you just went into a long dissertation about how if you undervolted your i9, and turn off hyperthreading and disable your e cores and who knows what else you're doing you can clamp the power draw back down to 95W which then makes it more efficient frame to frame then an r9-7950x3d.   which is stock out of the box.
and none of the crazy shit you just said in your oranges to apples comparison is born out by any testing done by any major reputable testing group.  we just gotta "believe you bro" on your power draw numbers which i somehow doubt are legit considering what reviewers need to do to get accurate power numbers.
Listen, your post sounds identical to the AMD fanboys back in piledriver trying to convince everyone their FX 8320 was as good a purchase as an i5-3570k; that the power numbers weren't legit or that they needed those 8 cores for streaming or something.  it's cool i get it.  I owned a fx8320, I got huge overclocks on low power numbers out of it (golden chip), but I was never under the impression my chip was better then a i5-3570k, nor did i try to convince others of it.  nor did i make a "believe me bro" post like this one... 
reign it back a bit.  there are reasons to go intel today over AMD.  you don't have to do weird apples to oranges strange testing to prove it in that one game.</t>
  </si>
  <si>
    <t>TheHerald said:
			They can't. Going from 400 watts down to 200 watts reduces performance by like 5%. Just because it's pushed to go as fast as possible doesn't mean that amd can do the same at a fraction of the power. It can't.
		Click to expand...
Scaling of performance vs. power depends on a lot of factors.  So, it probably shouldn't come as a surprise that Raptor Lake and Zen 4 scale somewhat differently.
	​
				TheHerald said:
			The 7950x in cbr24 already needs 65% more power than the 7950x 3d for 5% more performance. The 14900ks is 15% faster than the 7950x. Doing some simple arithmetic in order for the 7950x to hit the same CBR24 score as the 14900ks it would need - I don't know - gazilions of power.
		Click to expand...
A big problem with that approach is that you can't just do simple extrapolations, because those curves aren't straight lines.  Furthermore, not all performance problems are easily solvable by throwing more power at them.</t>
  </si>
  <si>
    <t>TheHerald said:
			If you match wattages Intel wins in most segments, and not by a small margin. R5 7600x vs i5 13600, 7700x vs 13700 etc. I mean Intel's i5 lineup even beats AMD's ryzen 7.
		Click to expand...
Wattages and product segments are two different things.  AMD sells a R9 7900 that runs at 65 W (88 W PPT).  You can clearly see from my above post that its performance even comes very close to the i9-13900K, when both are restricted to those power levels!
				TheHerald said:
			TPU has done some testing with power limits, a 14900k @ 200 watts is in fact more efficient than a stock 7950x. At 125w it's more efficient than the 7950x 3d as well.
		Click to expand...
It depends a lot on the workload.  TechPowerUp's reviews typically feature one single-threaded and one multi-threaded benchmark, for measuring efficiency.  That gives a very narrow and potentially misleading impression.  If we could really draw such sweeping conclusions from one or two benchmarks, then hardware reviewers' jobs sure would be a lot easier!
				TheHerald said:
			So MT and ST, intel is more efficient in general.
		Click to expand...
So, here's the article where I got the data for the above plot:
						Core i9-13900K, i7-13700K &amp; i5-13600K: Gaming-Könige im Test: Leistungsaufnahme und Effizienz
				Intel Raptor Lake im Test: Leistungsaufnahme und Effizienz / Leistungsaufnahme in Anwendungen ab Werk / Der Verbrauch steigt
					www.computerbase.de
I'd encourage you to click around in their charts and review the data they provide for the different CPUs and workloads.  My plot only covers their multithreaded aggregate score.</t>
  </si>
  <si>
    <t>JamesJones44 said:
			If you really want to go Intel I'm not sure why you wouldn't just sit tight at this moment.  Arrow Lake coming down the pipe in 6 to 9 months.  Might as well see what that has to offer before pulling the gun.
		Click to expand...
I think closer to 6 months, at this point.
				TerryLaze said:
			And in only about 12 months after that they will release yet another something...you have to pull the trigger at some point.
Also especially for gamers it doesn't even matter, if you buy a CPU with decent performance today it will last you for many years.
		Click to expand...
That would be at least 18 months, which is 3x as long.
It's generally hard to argue with the advice to just wait until you need something newer/faster, then just buy the best thing in your budget at the time.  However, you can typically do a little better by waiting for a new product launch, if one is just around the corner.
Furthermore, the difference between Raptor Lake and Arrow Lake is supposedly like 2 major nodes' worth of process improvement, plus some actual microarchitecture changes.  There's every reason to believe that Arrow Lake will give more significant performance improvements over Gen 14 than it did over Gen 13.  I think James' advice is pretty sound.</t>
  </si>
  <si>
    <t>usertests said:
			On the AMD side, they have yet to bring "C" cores to desktop even though those could clearly boost efficiency and performance-per-area.
		Click to expand...
Oh, but they did!  The Ryzen 8500G and 8300G are their hybrid laptop SoCs in an AM5 socket.
https://www.tomshardware.com/pc-com...p-pc-reveals-zen-4c-clocks-for-the-first-time​
Be warned that the early reviews of these suffered from a weird thermal throttling bug.
https://www.anandtech.com/show/2125...000g-apu-stapm-issue-sustained-loads-affected​
Be sure to look for reviews with this fix applied.</t>
  </si>
  <si>
    <t>ingtar33 said:
			I don't think you understand comparing apples to apples.
		Click to expand...
I sure do. Reviewers aren't comparing apples to apples. Out of the box is not an apples to apples comparison. But regardless, you can see from the  video that I haven't disabled ecores.</t>
  </si>
  <si>
    <t>bit_user said:
			A big problem with that approach is that you can't just do simple extrapolations, because those curves aren't straight lines.  Furthermore, not all performance problems are easily solvable by throwing more power at them.
		Click to expand...
Correct, but making it a straight line gives an advantage to AMD. You can clearly see from your plot that the 7950x basically flatlined already at 220watts. It's pretty clear that in order to match the 14900k / ks performance it would draw a LOT of power. As much as the ks? Have no clue, but it's not outlandish.</t>
  </si>
  <si>
    <t>usertests said:
			It will continue to improve from node shrinks (Arrow Lake will use TSMC N3 instead of Intel 7 for Raptor Lake, a big improvement).
		Click to expand...
No they won't, for the simple fact that TSMC wouldn't be able, or willing, to supply them with enough chips. 
				bit_user said:
			It depends a lot on the workload.  TechPowerUp's reviews typically feature one single-threaded and one multi-threaded benchmark, for measuring efficiency.  That gives a very narrow and potentially misleading impression.  If we could really draw such sweeping conclusions from one or two benchmarks, then hardware reviewers' jobs sure would be a lot easier!
		Click to expand...
They also typically have a chart with an 47 app average (47 not one or two, far more than anybody else) , and in the one he is talking about they show the average power draw which is 170W on a stock 1490k and 128W on a stock 7950x.
With the 14900k at 200W it draws 141W compared to the 128W of the 7950x and comes slightly ahead in performance with  97.6% vs 95.1%.
AMD is still more efficient but the margin is so small that it's laughable.
You do have to overjuice the intel CPU to hell to make it look bad.
				bit_user said:
			Furthermore, the difference between Raptor Lake and Arrow Lake is supposedly like 2 major nodes' worth of process improvement, plus some actual microarchitecture changes.  There's every reason to believe that Arrow Lake will give more significant performance improvements over Gen 14 than it did over Gen 13.  I think James' advice is pretty sound.
		Click to expand...
That is going to make the newer CPUs faster, maybe, but it's not going to make older CPUs any slower, at least for many years.
Also delays are always an option, you don't know if intel will even release them at all, let alone this year.
Sure if somebody already has a good system then there is no reason to buy a PC right now and they can wait for whatever might be coming.</t>
  </si>
  <si>
    <t>TerryLaze said:
			AMD is still more efficient but the margin is so small that it's laughable.
You do have to overjuice the intel CPU to hell to make it look bad.
		Click to expand...
I've been saying this all along but it falls on amd's fans ears. The gap with the ks will be even smaller</t>
  </si>
  <si>
    <t>TerryLaze said:
			No they won't, for the simple fact that TSMC wouldn't be able, or willing, to supply them with enough chips.
		Click to expand...
Whatever, they will have 2-3 node shrinks over Alder/Raptor Lake and there will be more coming in the future.
Most upcoming Arrow Lake CPUs will leverage TSMC nodes for compute, Intel 20A only for Core i5 and lower: Leak</t>
  </si>
  <si>
    <t>thestryker said:
			At no point in this review do you say what the power profile is (implication is limits removed), and it's pretty well known that unlimited power causes voltage spikes. Assuming you're running unlimited you're doing a disservice to readership by leaving it at that especially seeing as it's been identified as causing stability issues with certain games. Sure it's on Intel to actually enforce a rational baseline, but even in the review guide they cited the performance and extreme power profiles which nobody seems to be adhering to or even adding as a secondary testing point.
		Click to expand...
That is incorrect. The power settings used are listed in the article in the first testing section (games benchmarks).</t>
  </si>
  <si>
    <t>Udyr said:
			Funny how this contradicts your review of the 8600G, where everything related to pricing was a con.
By the way, where's the score for this one?
		Click to expand...
We did this article as a single-pager due to the time constraints (not enough up-front content to really support a first page, etc), and our single-page format doesn't support a score/ pro-con verdict box. I would give it a three. It is also clearly stated that there is no value proposition and that it is a niche product.
The expensive memory used for our XMP testing is noted as being expensive and is definitely not mentioned as a "pro" for the chip. Folks spending $700 on the chip and all of the other money for supporting components are probably going to buy expensive RAM anyway.
Regardless, the target markets for the 8000G couldn't possibly be more different — these are complete opposite ends of the gaming PC spectrum. With the 8600G, we're talking about the lowest-end budget gaming systems that don't even use a GPU—there is a complete and total price sensitivity in that market that simply cannot tolerate expensive RAM.</t>
  </si>
  <si>
    <t>Gururu</t>
  </si>
  <si>
    <t>Most people would throw more juice at their processor for performance, if it could handle it. Overclockers are notorious for employing extremes for moderate gains. Is there really anything to complain about here, it’s just a niche product that Intel “could” make happen. We are already being warned that processors in the future will require more electricity and better cooling solution with what appears to be little regard for energy savings. Unfortunately, we aren’t engineering architectures to run faster with less. I think the AI bubble will certainly prevent this in the short term.</t>
  </si>
  <si>
    <t>PaulAlcorn said:
			With the 8600G, we're talking about the lowest-end budget gaming systems that don't even use a GPU—there is a complete and total price sensitivity in that market that simply cannot tolerate expensive RAM.
		Click to expand...
Understood.  But, if you are using its iGPU, then the performance benefits of DDR5 are really part of the equation!  If you used it with DDR4, iGPU performance would definitely suffer.
You shouldn't assume that level of iGPU performance is available without DDR5.  So, it should be seen as an intrinsic part of the deal, and not an adjunct.</t>
  </si>
  <si>
    <t>bit_user said:
			Understood.  But, if you are using its iGPU, then the performance benefits of DDR5 are really part of the equation!  If you used it with DDR4, iGPU performance would definitely suffer.
You shouldn't assume that level of iGPU performance is available without DDR5.  So, it should be seen as an intrinsic part of the deal, and not an adjunct.
		Click to expand...
Yes, and as an intrinsic part of the deal for a budget-class chip, it is a con.</t>
  </si>
  <si>
    <t>PaulAlcorn said:
			That is incorrect. The power settings used are listed in the article in the first testing section (games benchmarks).
		Click to expand...
Apologies for missing the sentence regarding the settings in the review, but literally everything else I said is still 100% applicable as I made the assumption your were doing what you are indeed doing.</t>
  </si>
  <si>
    <t>Gururu said:
			Most people would throw more juice at their processor for performance, if it could handle it.
		Click to expand...
I know I wouldn't. Modern CPUs are more than fast enough for most basic tasks and gaming. I did overclock my Raspberry Pi 4, because that Broadcom CPU needs all the help it can get.
Like you said, there's no reason to get mad about the 14900KS approach. It's just out there for those who want it. How many units are going to be sold, tens of thousands at most?
				Gururu said:
			We are already being warned that processors in the future will require more electricity and better cooling solution with what appears to be little regard for energy savings. Unfortunately, we aren’t engineering architectures to run faster with less.
		Click to expand...
The APUs are where to look for efficiency, especially as they are laptop-centric products. Lower stock TDPs, greater use of low-power cores, less power consumption than CPU + dGPU. If we see mega APUs like Strix Halo pushed to e.g. 150 Watts (under full load), that still won't be very much most of the time and you could probably use a 300 Watt power supply.</t>
  </si>
  <si>
    <t>thestryker said:
			Apologies for missing the sentence regarding the settings in the review, but literally everything else I said is still 100% applicable as I made the assumption your were doing what you are indeed doing.
		Click to expand...
I had 36 hours to test the chip, so there was no time to test that as a secondary test point. I barely even got the chip tested in a standard config.
As noted in the text, this is the default setting for nearly every enthusiast motherboard now, and it remains warrantied. Yes, testing in the different power profiles is good data to have, but when shooting for the center mass of the intended market, which is folks hell-bent on getting every last drop of frequency they can get, this was the best option given the time limits.</t>
  </si>
  <si>
    <t>TerryLaze said:
			And in only about 12 months after that they will release yet another something...you have to pull the trigger at some point.
Also especially for gamers it doesn't even matter, if you buy a CPU with decent performance today it will last you for many years.
		Click to expand...
You are likely talking about a "tick" type change in those next 12 months which isn't worth waiting for.  Arrow Lake should be a much bigger boost than the tiny 5% you got for the last 2 generations.
If you used this argument and bought the last Intel Pentium D instead of waiting 6 months for the Core 2 Duo you were kicking yourself hard for missing a massive leap in performance and reduced power draw.</t>
  </si>
  <si>
    <t>JamesJones44 said:
			You are likely talking about a "tick" type change in those next 12 months which isn't worth waiting for.  Arrow Lake should be a much bigger boost than the tiny 5% you got for the last 2 generations.
		Click to expand...
I understand, if you're talking strictly about single-threaded perf improvements.  However, due to the extra E-cores, L2 cache, faster DDR5 speed, and other tweaks, Raptor Lake improved multithreaded performance (over Alder Lake) by a lot more than 5%!
Gen 14 was just a straight clockspeed increase over Gen 13, so you can do the math on that one.  Not even 5%, I'd say.
				JamesJones44 said:
			If you used this argument and bought the last Intel Pentium D instead of waiting 6 months for the Core 2 Duo you were kicking yourself hard for missing a massive leap in performance and reduced power draw.
		Click to expand...
100% agree.  However, I don't expect Arrow Lake to be nearly as big a jump as Alder Lake (Gen 12) was over Rocket Lake (Gen 11).  And definitely not like Pentium D -&gt; Core 2 big!</t>
  </si>
  <si>
    <t>PaulAlcorn said:
			I had 36 hours to test the chip, so there was no time to test that as a secondary test point. I barely even got the chip tested in a standard config.
As noted in the text, this is the default setting for nearly every enthusiast motherboard now, and it remains warrantied. Yes, testing in the different power profiles is good data to have, but when shooting for the center mass of the intended market, which is folks hell-bent on getting every last drop of frequency they can get, this was the best option given the time limits.
		Click to expand...
Oh I understand the reasoning I just disagree with it given the way it causes voltage to spike and the very real problems it can cause. I don't think it's unreasonable to want the tech reviewer crowd to call out the behavior and also not reinforce it. This isn't like the original MCE days where we were talking minor changes because that's all the silicon could reliably do.  I get that at the end of the day Intel could force them to stop, but they're not the only potential force for change here.</t>
  </si>
  <si>
    <t>"Buht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t>
  </si>
  <si>
    <t>bit_user said:
			100% agree. However, I don't expect Arrow Lake to be nearly as big a jump as Alder Lake (Gen 12) was over Rocket Lake (Gen 11). And definitely not like Pentium D -&gt; Core 2 big!
		Click to expand...
Oh for sure, I didn't mean to imply it would be it would be another Core 2 moment (I'm very doubtful that it will be), just that the gains are likely to be more than what we've gotten from 12th to 13th and 13th to 14th.</t>
  </si>
  <si>
    <t>JamesJones44 said:
			Oh for sure, I didn't mean to imply it would be it would be another Core 2 moment (I'm very doubtful that it will be), just that the gains are likely to be more than what we've gotten from 12th to 13th ...
		Click to expand...
I like your optimism, but if we return to the point about E-cores, it doesn't seem as if Arrow Lake is going beyond the current 8P + 16E formula.  The extra E-cores were a big factor in Raptor Lake's multithreaded improvements, plus it seems like Arrow Lake might lack hyperthreading, which will nullify some of the advancements in IPC and made elsewhere.
Arrow Lake will be a bit of a tick and a tock, because the desktop market missed the microarchitectural improvements in Meteor Lake.  So, I am hopeful.  Just, multithreaded-wise, not expecting the same kinds of generational gains that either Alder Lake or Raptor Lake provided.</t>
  </si>
  <si>
    <t>-Fran- said:
			If you want an energy efficient Intel CPU, get a T SKU if you can find one...
		Click to expand...
Are they really any different than the other variants, aside from power limits?  If not, you could just buy a 65 W TDP model and dial in the power limits you want.
The plot I included in Post #39 shows the sort of power/performance tradeoff you get.
My take is that the AMD CPUs have a much sharper "knee".  It really doesn't make much sense running a Ryzen 7600X or 7700X beyond 65W or 88W.  A higher power limit doesn't make a lot of sense until you go up to the 7900 tier.
With Intel, the good and the bad is that you really do get more performance by pumping in more juice.  The flipside is that you also give up a meaningful amount, as you turn down the taps.</t>
  </si>
  <si>
    <t>-Fran- said:
			"Buht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
		Click to expand...
If reviewers would do their job properly instead of trolling us around for clicks then the 7950x would be 4% faster than the 14900k but also use 33% more power to do that.
Base power for the 14900k is 125W, you can look it up on ark.
Intel does not force you to run a CPU at 250-300 or 400W , it is under warranty to run it at base power.</t>
  </si>
  <si>
    <t>-Fran- said:
			"Buht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
		Click to expand...
Undervolt is irrelevant, every CPU can undervolt. But what Intel cpus can do is, power limits. Yes, of course AMD cpus can also be power limited, but they already are out of the box so that's a moot point. An efficiency comparison should be done at ISO wattage, else you are not comparing the chip's efficiency but the out of the box settings. Which, especially for a KS cpu, are really really irrelevant.</t>
  </si>
  <si>
    <t>TerryLaze said:
			If reviewers would do their job properly instead of trolling us around for clicks then the 7950x would be 4% faster than the 14900k but also use 33% more power to do that.
Base power for the 14900k is 125W, you can look it up on ark.
Intel does not force you to run a CPU at 250-300 or 400W , it is under warranty to run it at base power.
		Click to expand...
As much as I agree that it's silly to compare efficiency with the power limits removed, it's partly Intel's fault. Yes, I think Intel cpus are insanely good, but the out of the box settings are not. A 14900k is already almost unsusable out of the box, and the 14900ks will be even worse. Again, yes, if you are willing to go into the bios, I think Intel has much better offerings than  amd, that's why I have an Intel cpu, but Intel isn't doing anyone any favors by allowing motherboard vendors to go to 500 amps and 4095 power limits. Same thing happened with AMD, if you remember how some mobos were basically frying the chips  due to excessive voltage, but AMD stepped in and addressed it. Intel is sort of allowing this to happen.
Again, for me, it doesn't really matter since I'm never going to use a CPU out of the box, but still it's a valid criticism. But your graph and gamersnexus review paints a clear picture, AMD cpus aren't particularly efficient, they are just limited to a very low power draw.</t>
  </si>
  <si>
    <t>TheHerald said:
			An efficiency comparison should be done at ISO wattage, else you are not comparing the chip's efficiency but the out of the box settings.
		Click to expand...
That's what the plot I posted in Post #39 shows!
		Spoiler
				TheHerald said:
			AMD cpus aren't particularly efficient, they are just limited to a very low power draw.
		Click to expand...
That graph shows AMD providing options with better performance at the same power, from 65 W until about 230 W.
The main reason Zen 4 CPUs appear to have relatively poor efficiency is that their boost power limits are too far beyond the point of diminishing returns.  If you restrict them to run in their sweet spot, the superior efficiency of the 7900 and 7950 is quite clear.</t>
  </si>
  <si>
    <t>bit_user said:
			That's what the plot I posted in Post #39 shows!
​​
		Spoiler
	​
​​
That graph shows AMD providing options with better performance at the same power, from 65 W until about 230 W.
The main reason Zen 4 CPUs appear to have relatively poor efficiency is that their boost power limits are too far beyond the point of diminishing returns.  If you restrict them to run in their sweet spot, the superior efficiency of the 7900 and 7950 is quite clear.
		Click to expand...
Does it? The 14700k should be matching the 7900x while being faster in games. The 7800x 3d which is fast in games is lagging behind both the 13700k and the 14700k in MT efficiency. It's even lagging behind (although not by a lot)to the 13600k.</t>
  </si>
  <si>
    <t>TheHerald said:
			Does it? The 14700k should be matching the 7900x while being faster in games. The 7800x 3d which is fast in games is lagging behind both the 13700k and the 14700k in MT efficiency.
		Click to expand...
I'll grant that neither of those are in the data set.  The publication date of the article should explain quite well why they're excluded (Oct 2022).  If they publish an update with Gen 14, I'll update my plot.</t>
  </si>
  <si>
    <t>bit_user said:
			I'll grant that neither of those are in the data set.  The publication date of the article should explain quite well why they're excluded (Oct 2022).  If they publish an update with Gen 14, I'll update my plot.
		Click to expand...
It's fine, going by reason alone the 14700k should be right in between the 13900k and the 13700k, probably closer to the former due to probably better binning on 14th gen.</t>
  </si>
  <si>
    <t>icycool</t>
  </si>
  <si>
    <t>Paul really needs to be replaced.
Constantly reading Intel praise centric crap is not only unfair on competitors, it's a blight on Toms.
Will he mention lack of DDR4 support on Intel 15900K, not a chance.
He is always begrudging in his reviews where AMD wins and will do anything possible to shine a good light on Intel.
With such bias, it's difficult to trust anything he posts, including results.</t>
  </si>
  <si>
    <t>@icycool , fine to air your concerns, but let's please not talk about people being "replaced".
FWIW, I've read Paul's articles for many years and appreciate his depth and attention to detail.  I know many have voiced the same concern you shared about his apparent proclivity towards DDR4-supporting platforms at a time when it seems to conveniently align with Intel.
I think Paul could do a lot either to defend this position or perhaps reconsider, if he would make a numerical argument by pricing out a comparably-performing Intel or AMD system (i.e. just motherboard + CPU + RAM).  If the overall cost argument no longer goes in Intel's favor, then drop DDR4 as a pro/con.  However, if DDR4 still makes the difference, then at least he can point to an amount of $ that it's costing people to go with the AM5-based option.</t>
  </si>
  <si>
    <t>@bit_user you are trying to be fair, but are you really being fair?
Nobody would ever recommend anyone to buy DDR4 these days for a new system.
GN provides unbiased reviews.
Jared provides excellent GPU reviews.
Paul is just dead to me, literally not even worth scrolling to the bit where "Intel is the best!".</t>
  </si>
  <si>
    <t>icycool said:
			Nobody would ever recommend anyone to buy DDR4 these days for a new system.
		Click to expand...
This is simply not true. Not only because of reuse of existing parts but because of lower latency in DDR4.
Speeds are comparable between 4 and 5 except for really high OC like 7600 or 8000. Those have drawbacks as well. Memory training or compatibility issues can appear.
Some people also just want DDR4, or it is cheaper. Those asking for build advice here always have a budget in mind. Sometimes a very tiny budget.
By the end of the year DDR4 will probably begin to fade away but as long as DDR4 boards are available, DDR4 will still be recommended. Right now, it is a still an option.
Same is true for non ATX 3.0 PSUs.
LGA 1700 is a dead end, and at the same time it is current tech. If i were to follow this to the extreme i would have to recommend everyone avoid Intel gen 12, 13, and 14 motherboards and CPUs as worthless.
				icycool said:
			GN provides unbiased reviews.
Jared provides excellent GPU reviews.
Paul is just dead to me, literally not even worth scrolling to the bit where "Intel is the best!".
		Click to expand...
Maybe you are too close to it all. Such strong opinions, too strong for computer/tech news.
I sometimes get too involved or too emotional. I lose the forest for the trees.
Like most information online, you have to filter out much of it. Exaggeration creeps into articles almost without the author even noticing; It needs to be filtered out. But bias is in the head of the reader, not the writer. All the writer can do is choose from a collection of facts and experiences, same as we all do. And they are cherry-picked by default. The articles are never perfect, and they don't need to be.
You're fussing too much. I hope i was polite enough in saying that.</t>
  </si>
  <si>
    <t>icycool said:
			@bit_user
Nobody would ever recommend anyone to buy DDR4 these days for a new system.
		Click to expand...
New system, sure. But if you already have decent DDR4 kits why not? I know a lot of people that have 13900k / 14900k and still use DDR4 cause they already owned dual rank 32gb bdie kits.  We are talking about 4000c14 kits etc. I wouldn't replace them if I had them.</t>
  </si>
  <si>
    <t>icycool said:
			@bit_user 
GN provides unbiased reviews.
		Click to expand...
Are you sure about that? Cause I nitpick 500 different things he does that are really, really, really  biased.</t>
  </si>
  <si>
    <t>icycool said:
			@bit_user you are trying to be fair, but are you really being fair?
Nobody would ever recommend anyone to buy DDR4 these days for a new system.
		Click to expand...
I didn't take a position on that matter.  I just said the argument should be a numerical one and that way it boils down to a value judgement for each person to make for themselves.
Let's talk about it in terms of cost @ the same performance, or performance @ the same cost.</t>
  </si>
  <si>
    <t>35below0 said:
			This is simply not true. Not only because of reuse of existing parts but because of lower latency in DDR4.
		Click to expand...
Don't forget to divide latency by speed, in order to get the actual number of ns.  A DDR5-7200 CL34 kit actually has lower latency than a DDR4-3600 CL18 kit!
And yes, in case you're not aware, such a DDR5 product is sold as Team T-Force Delta.
				35below0 said:
			Speeds are comparable between 4 and 5 except for really high OC like 7600 or 8000.
		Click to expand...
"Speeds" as in application performance?  It depends on what you're doing, but it can definitely make a difference.  Entire articles have been written about the subject.
						Core i9 13900K DDR5 7200 MHz (+memory scaling) review (Page 16)
				Recently look at the performance differential between DDR5 6000 and 7200 MHz on Raptor-Lake, Intels Gen 13th series processors. Today we review a TeamGroup T-Force Delta 7200 CL34 (!) DDR5 kit to see...
					www.guru3d.com
				35below0 said:
			Exaggeration creeps into articles almost without the author even noticing; It needs to be filtered out. But bias is in the head of the reader, not the writer. All the writer can do is choose from a collection of facts and experiences, same as we all do. And they are cherry-picked by default. The articles are never perfect, and they don't need to be.
		Click to expand...
That's ridiculous.  While you can never exactly match a set of benchmarks to any one reader's interests, this can be done better or worse.  An unscrupulous reviewer can absolutely skew results by doing things like deciding which benchmarks to include or how to run them.</t>
  </si>
  <si>
    <t>bit_user said:
			That's ridiculous.  While you can never exactly match a set of benchmarks to any one reader's interests, this can be done better or worse.  An unscrupulous reviewer can absolutely skew results by doing things like deciding which benchmarks to include or how to run them.
		Click to expand...
"Just buy it"
- Someone, somewhere.</t>
  </si>
  <si>
    <t>TheHerald said:
			New system, sure. But if you already have decent DDR4 kits why not? I know a lot of people that have 13900k / 14900k and still use DDR4 cause they already owned dual rank 32gb bdie kits.  We are talking about 4000c14 kits etc. I wouldn't replace them if I had them.
		Click to expand...
Talking about DDR4 when coming from an 8th gen part with 3200mhz is fine for a 14700k or even 14900k.
The KS costs 140 USD more over the 14900k. The user who shells out that much would definitely go for DDR5. The performance difference is small but not zero when you compare DDR4 vs DDR5 in gaming. You would be having the same performance by going for DDR4 and 14900KS vs DDR5 and 14900K. Whats the point?
Not supporting Intel, just my opinion on cost and DDR4 with a ludicrous part like the 14900KS.</t>
  </si>
  <si>
    <t>icycool said:
			Paul really needs to be replaced.
Constantly reading Intel praise centric crap is not only unfair on competitors, it's a blight on Toms.
Will he mention lack of DDR4 support on Intel 15900K, not a chance.
He is always begrudging in his reviews where AMD wins and will do anything possible to shine a good light on Intel.
With such bias, it's difficult to trust anything he posts, including results.
		Click to expand...
I find it strange that your account dates to 2013, and you've only contributed a handful of times, yet two of those were in the past 24 hours to complain about authors on this site...
I'm not here to attack you, but I find the timing odd. Why weigh in so negatively now?</t>
  </si>
  <si>
    <t>Lucky_SLS said:
			The KS costs 140 USD more over the 14900k. The user who shells out that much would definitely go for DDR5. The performance difference is small but not zero when you compare DDR4 vs DDR5 in gaming. You would be having the same performance by going for DDR4 and 14900KS vs DDR5 and 14900K. Whats the point?
		Click to expand...
We're on a tangent.  I think nobody proposed using DDR4 with either 14th gen i9 CPU, in this thread, nor does the article.  Rather, the issue was raised in reference to the way the author (Paul) still views lack of DDR4 support as a con for AMD's AM5 platform.  However, the most recently-reviewed AM5 product was a low-end model (8600G, IIRC).
Had it been higher-end, I think we might reasonably say Paul was being unfair.  For instance, just as you wouldn't typically buy a i9-14900KS just to turn around and use it with DDR4, nor would one do that with a premium AMD CPU model, like the R9 7950X3D.</t>
  </si>
  <si>
    <t>Lucky_SLS said:
			Talking about DDR4 when coming from an 8th gen part with 3200mhz is fine for a 14700k or even 14900k.
The KS costs 140 USD more over the 14900k. The user who shells out that much would definitely go for DDR5. The performance difference is small but not zero when you compare DDR4 vs DDR5 in gaming. You would be having the same performance by going for DDR4 and 14900KS vs DDR5 and 14900K. Whats the point?
Not supporting Intel, just my opinion on cost and DDR4 with a ludicrous part like the 14900KS.
		Click to expand...
Honest to god, if I indeed had some 4000mhz dual rank 32gb bdie kits I would still be using them. I only had 4000 bdie kits single rank 16gb, and that's the only reason I went for ddr5.</t>
  </si>
  <si>
    <t>bit_user said:
			@icycool , fine to air your concerns, but let's please not talk about people being "replaced".
FWIW, I've read Paul's articles for many years and appreciate his depth and attention to detail.  I know many have voiced the same concern you shared about his apparent proclivity towards DDR4-supporting platforms at a time when it seems to conveniently align with Intel.
I think Paul could do a lot either to defend this position or perhaps reconsider, if he would make a numerical argument by pricing out a comparably-performing Intel or AMD system (i.e. just motherboard + CPU + RAM).  If the overall cost argument no longer goes in Intel's favor, then drop DDR4 as a pro/con.  However, if DDR4 still makes the difference, then at least he can point to an amount of $ that it's costing people to go with the AM5-based option.
		Click to expand...
I have made many numerical comparisons of the price of the chip, system, and motherboard with DDR4 vs DDR5 in both reviews and articles. Those price comparisons, in tables and text, are here on the website. They aren't in every single article because there are times when it isn't as much of a factor, if at all. For instance, in this review for this chip, which no one in their right mind would kit out with DDR4. 
In fact, DDR4 isn't even mentioned in this article beyond the fact that the chip supports it, yet here we are. Reading these comments gives the overwhelming sense that I have recommended this chip, whereas the article states otherwise.</t>
  </si>
  <si>
    <t>Rogue Leader</t>
  </si>
  <si>
    <t>icycool said:
			@bit_user you are trying to be fair, but are you really being fair?
Nobody would ever recommend anyone to buy DDR4 these days for a new system.
GN provides unbiased reviews.
Jared provides excellent GPU reviews.
Paul is just dead to me, literally not even worth scrolling to the bit where "Intel is the best!".
		Click to expand...
This is your one and only warning, we got it, you don't love some of Tom's reporters.  If you would like to continue mean spirited attacks on them you won't be posting here.  Let it go.
Posting this publicly because this should go for all.  We are all adults here, act like it.</t>
  </si>
  <si>
    <t>We put Intel's Core i9-14900K, Core i7-14700K and Core i5-14600K through our extensive battery of gaming and productivity benchmarks.
Intel Core i9-14900K, i7-14700K and i5-14600K Review: Ryzen X3D Stays On Top: Read more</t>
  </si>
  <si>
    <t>News Intel Core i9-14900K, i7-14700K and i5-14600K Review: Raptor Lake Refresh XXX</t>
  </si>
  <si>
    <t>hmmm... 8% overclock == 8% uplift in performance.  Surprise surprise surprise.  This isn't a 14th gen.  this is overclocked 13th gen.  
big skip</t>
  </si>
  <si>
    <t>pug_s</t>
  </si>
  <si>
    <t>The title should say i5-14600k and not the i5-4600k, unless we are talking about the haswell days.</t>
  </si>
  <si>
    <t>Maebius</t>
  </si>
  <si>
    <t>I find your choice of games to test and get the average... disturbing.</t>
  </si>
  <si>
    <t>Misgar</t>
  </si>
  <si>
    <t>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t>
  </si>
  <si>
    <t>JarredWaltonGPU</t>
  </si>
  <si>
    <t>Maebius said:
			I find your choice of games to test and get the average... disturbing.  
		Click to expand...
In what sense? That too many benefit too much from X3D? We do try to pick games that are more likely to show a delta based off CPU performance, rather than just taxing the GPU.
For a lot of games, especially if you're not using an RTX 4090, the gap between 7800X3D/7950X3D and the other CPUs will be smaller, yes. You need to look at the big picture, or just find benchmarks of the games you actually play to see if there's a meaningful difference.</t>
  </si>
  <si>
    <t>Roland Of Gilead</t>
  </si>
  <si>
    <t>Eh, not exactly '14th Gen'. More like 13.5 Gen. 
This just harks back to the days of 14nm. Meh!</t>
  </si>
  <si>
    <t>Crazyy8</t>
  </si>
  <si>
    <t>ingtar33 said:
			hmmm... 8% overclock == 8% uplift in performance.  Surprise surprise surprise.  This isn't a 14th gen.  this is overclocked 13th gen.
big skip
		Click to expand...
Same price for a CPU overclock, with more headroom for another 8% overclock? If it's the same price as last gen with better perfomance, it's good. Plus, it lowers the price of last gen for people on a budget.</t>
  </si>
  <si>
    <t>Order 66</t>
  </si>
  <si>
    <t>nothing revolutionary, not like zen 4 anyway.</t>
  </si>
  <si>
    <t>ottonis</t>
  </si>
  <si>
    <t>The extreme power consumption of the new Raptor Lake CPUs is beyond reason. 
The Ryzen 7800 X3D consumes significantly less power while still providing the fastest game performance.
I would touch the RL chips only with a hard TDP limitation set in BIOS, so forcing them to operate much closer to their point of maximum efficiency on the power envelope.</t>
  </si>
  <si>
    <t>evdjj3j</t>
  </si>
  <si>
    <t>It would be nice to see the 5800X3D in the results.</t>
  </si>
  <si>
    <t>helper800</t>
  </si>
  <si>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The odds ESD will actually kill a component anymore is so low it is only worth considering in enterprise and business situations. Linus tried to kill a RAM stick with an ESD creation device with electroboom and was unsuccessful. The thought that merely placing a CPU onto a carpeted surface would cause ESD damage before some other physical damage is laughable.</t>
  </si>
  <si>
    <t>Bluoper</t>
  </si>
  <si>
    <t>The performance isn't really that surprising, there's a reason they called it raptor lake refresh, I think the lower end i5 and i3 of 14th gen to be far more interesting, from what I've heard the i3 will be faster and have 6 p cores so a lot faster the previous i3s and likely marks the end of the quad core segment for intel.</t>
  </si>
  <si>
    <t>RodroX</t>
  </si>
  <si>
    <t>Well, not many brands can launch a new product that actually perform worst (in some tests) than the old one it supposed to replace (cough, Apple, cough).
On the other hand considering the small margins both old and new are basically the same chip in many test.
Perhaps software needs to catch up?
If someone is into gaming rght now the Ryzen 7 7800X3D for $369, still the best choice for a high tier GPU.
I guess it will be till the next chip generation to see something new.
Also, no wonder AMD never did a Ryzen 5 x600X3D, that thing would probably mess the CPU gaming market too much.</t>
  </si>
  <si>
    <t>Tom Sunday said:
			Personally Amazon has been one of my several favorite buying review sources and receiving direct feedback from both, 'confirmed' independent novice users and enthusiasts  who already have put their own money on the line! As you already know...Money talks...!
		Click to expand...
Amazon is one of the worst places on the internet to review products... There are thousands of fake, or paid for reviews. So often am I offered cash from the seller to change my review or remove it. That is what is truly disturbing. I am not going to try and tell you to trust Toms, that's not my place, but to trust Amazon reviews, SMH.</t>
  </si>
  <si>
    <t>RodroX said:
			Well, not many brands can launch a new product that actually perform worst (in some tests) than the old one it supposed to replace (cough, Apple, cough).
On the other hand considering the small margins both old and new are basically the same chip in many test.
Perhaps software needs to catch up?
If someone is into gaming rght now the Ryzen 7 7800X3D for $369, still the best choice for a high tier GPU.
I guess it will be till the next chip generation to see something new.
Also, no wonder AMD never did a Ryzen 5 x600X3D, that thing would probably mess the CPU gaming market too much, for them too.
		Click to expand...
I agree. They released the 5600X3D to microcenters and a friend of mine grabbed one to see how it compared to my 5800X3D. The 5600X3D was within margin of error (3%) compared to my 5800X3D. This does not mean they cannot release an ?600X3D CPU in the future, they just have to sell it for more than most would be willing to buy it for to reduce cannibalizing their product stack. This is one of the big reasons they release X3D processors long after the initial release of the non-X3D CPUs.</t>
  </si>
  <si>
    <t>helper800 said:
			I agree. They released the 5600X3D to microcenters and a friend of mine grabbed one to see how it compared to my 5800X3D. The 5600X3D was within margin of error (3%) compared to my 5800X3D. This does not mean they cannot release an ?600X3D CPU in the future, they just have to sell it for more than most would be willing to buy it for to reduce cannibalizing their product stack. This is one of the big reasons they release X3D processors long after the initial release of the non-X3D CPUs.
		Click to expand...
LOL, seriously. Trusting Amazon reviews over tech site reviews is like saying, "You know, I don't like independent sites that publish their own test results. I only go to Intel's [or AMD's or Nvidia's or whoever] marketing department to find out how a product performs."
Most people on Amazon — the ones that don't have a bought and paid for review — wouldn't even know how to properly test a product. "I plugged this in and it worked. Five stars!" (Not that the paid for reviews know how to test either...)</t>
  </si>
  <si>
    <t>uwhusky1991</t>
  </si>
  <si>
    <t>Why not throw in the 13900KS in there for comparison?</t>
  </si>
  <si>
    <t>JarredWaltonGPU said:
			LOL, seriously. Trusting Amazon reviews over tech site reviews is like saying, "You know, I don't like independent sites that publish their own test results. I only go to Intel's [or AMD's or Nvidia's or whoever] marketing department to find out how a product performs."
Most people on Amazon — the ones that don't have a bought and paid for review — wouldn't even know how to properly test a product. "I plugged this in and it worked. Five stars!" (Not that the paid for reviews know how to test either...)
		Click to expand...
Looks like you jumped on the wrong person, your target should have been RodroX.</t>
  </si>
  <si>
    <t>Phaaze88</t>
  </si>
  <si>
    <t>This is an ouchie.
The i7 has the most to show off out of the 3, which is not saying much, even though it cheats(?) by way of extra e-cores.
				RodroX said:
			Well, not many brands can launch a new product that actually perform worst (in some tests) than the old one it supposed to replace (cough, Apple, cough).
		Click to expand...
coughRocketLakecough</t>
  </si>
  <si>
    <t>SyCoREAPER</t>
  </si>
  <si>
    <t>Oof just watched Hardware Unboxed' Review. 
Performance is virtually the same and heat and power are the only things that increased (in a bad way).</t>
  </si>
  <si>
    <t>kiniku</t>
  </si>
  <si>
    <t>I recently switched my main home PC from an Intel 12th gen to an AMD 7900 X3D and I am even more happy with that choice today from this review.  The AMD CPUs are significantly more power efficient.  And now with this near space heater grade "refresh" Intel just launched?  Yes, I am feeling smug</t>
  </si>
  <si>
    <t>bill001g</t>
  </si>
  <si>
    <t>Like most these cpu article they can't just say it makes no difference in real world game usage, nobody would read their articles and no advertiser would pay either.    Even though a lot of the 14th gen reviews are very close to saying that.
If we ignore the crazy counter strike player who plays on low settings nobody who buys a $1600 video card is going to run at 1080.     For people  that can only afford to run at 1080 the cost of  better performance is likely not going to be cpu related.
This means for almost all people who are building machines for gaming they are going to be GPU bound and they will see no difference even between the newest chips and say older chips like a 5800x3d.
Problem is until the GPU catch up, mostly in affordability,  the summary for  future CPU chips will likely be similar.   They are all way overpowered compared to the video cards they are commonly matched with.</t>
  </si>
  <si>
    <t>That Gamers' Nexus 14700K intro,</t>
  </si>
  <si>
    <t>bill001g said:
			If we ignore the crazy counter strike player who plays on low settings nobody who buys a $1600 video card is going to run at 1080.     For people  that can only afford to run at 1080 the cost of  better performance is likely not going to be cpu related.
		Click to expand...
1080p is more CPU reliant than 1440p or 4k, such that you need a minimum level of power to not become to CPU restrained. Something like this is more of a mid to higher mid level PC. This would be perfect for 1080-1440p gaming at med to high settings.
PCPartPicker Part List
CPU: Intel Core i5-13600KF 3.5 GHz 14-Core Processor  ($279.99 @ Newegg) 
CPU Cooler: Thermalright Phantom Spirit 120 SE 66.17 CFM CPU Cooler  ($37.90 @ Amazon) 
Motherboard: MSI PRO Z690-A WIFI ATX LGA1700 Motherboard  ($159.00 @ Amazon) 
Memory: TEAMGROUP T-Force Vulcan 32 GB (2 x 16 GB) DDR5-5600 CL32 Memory  ($82.99 @ Amazon) 
Storage: Crucial P5 Plus 1 TB M.2-2280 PCIe 4.0 X4 NVME Solid State Drive  ($53.99 @ Amazon) 
Video Card: Gigabyte GAMING OC Radeon RX 7800 XT 16 GB Video Card  ($499.99 @ B&amp;H) 
Case: Phanteks Eclipse P400A Digital ATX Mid Tower Case  ($64.99 @ Newegg) 
Power Supply: SeaSonic FOCUS GX 750 W 80+ Gold Certified Fully Modular ATX Power Supply  ($95.66 @ Amazon) 
Total: $1274.51
Prices include shipping, taxes, and discounts when available
Generated by PCPartPicker 2023-10-17 13:39 EDT-0400
Something like this is more of a minimum entry level gaming PC for 1080p without too much constraint on the CPU. It can get cheaper with second hand parts of course.
PCPartPicker Part List
CPU: AMD Ryzen 5 5600 3.5 GHz 6-Core Processor  ($134.00 @ Amazon)
CPU Cooler: Thermalright Phantom Spirit 120 SE 66.17 CFM CPU Cooler  ($37.90 @ Amazon)
Motherboard: Gigabyte B550 GAMING X V2 ATX AM4 Motherboard  ($129.99 @ Amazon)
Memory: Mushkin Enhanced Redline Stiletto 32 GB (2 x 16 GB) DDR4-3600 CL16 Memory  ($69.99 @ Newegg)
Storage: Crucial P5 Plus 1 TB M.2-2280 PCIe 4.0 X4 NVME Solid State Drive  ($53.99 @ Amazon)
Video Card: Sapphire PULSE Radeon RX 6700 XT 12 GB Video Card  ($329.99 @ Newegg)
Case: Phanteks Eclipse P400A Digital ATX Mid Tower Case  ($64.99 @ Newegg)
Power Supply: SeaSonic FOCUS GX 750 W 80+ Gold Certified Fully Modular ATX Power Supply  ($95.66 @ Amazon)
Total: $916.51
Prices include shipping, taxes, and discounts when available
Generated by PCPartPicker 2023-10-17 13:36 EDT-0400</t>
  </si>
  <si>
    <t>t3t4</t>
  </si>
  <si>
    <t>Can't say I see any sense in this 14th version of the same damn thing, nor do I understand how they claim 6ghz when it won't hit and hold. I don't care about video games, I'm all about video editing, and my 13900k will do 6.1 ghz, for like a nano second then hangs at 5.4 all day. I won't call it 5.8 ghz chip when it lives at 5.4. I've limited mine to 295 watts, cause any more just turns my PC into a bigger space heater with no real benefit. These chips just want to live on thermal throttle and I see no sense in that whatsoever. So I'm definitely skipping the 14th gen of the same damn thing!</t>
  </si>
  <si>
    <t>JarredWaltonGPU said:
			In what sense? That too many benefit too much from X3D? We do try to pick games that are more likely to show a delta based off CPU performance, rather than just taxing the GPU.
For a lot of games, especially if you're not using an RTX 4090, the gap between 7800X3D/7950X3D and the other CPUs will be smaller, yes. You need to look at the big picture, or just find benchmarks of the games you actually play to see if there's a meaningful difference.
		Click to expand...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t>
  </si>
  <si>
    <t>ashburner</t>
  </si>
  <si>
    <t>Seems like I will be sticking with my 5950x and RTX 3090 for one more year.</t>
  </si>
  <si>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Just so you're aware, he's not the author of the article.</t>
  </si>
  <si>
    <t>Thunder64</t>
  </si>
  <si>
    <t>Curious  how there is no star rating for this one. Is it because it is Intel and it is a turd sandwich? Gamers Nexus destroyed it in their review.</t>
  </si>
  <si>
    <t>Avro Arrow</t>
  </si>
  <si>
    <t>What's making me laugh is that I jokingly "called it", not ACTUALLY expecting Intel to release what are essentially overclocked 13th-gens.  I mean, I thought that they'd have higher clocks but I didn't really expect them to consume more power, but as we can see, they do:
The i9-14900K is actually less power-efficient than the already overly-thirsty i9-13900K.  Well, that places it in the same category as the ridiculousness known as the i9-13900KS, not a good place to be.
This isn't a refresh, it's literally just some overclocked 13th-gens and are more of a step backward than a step forward.  That's the real joke.</t>
  </si>
  <si>
    <t>Kona45primo</t>
  </si>
  <si>
    <t>" the $579 Ryzen 9 7950X is the closest AMD chip to the $589 Core i9-14900K in productivity apps (the 7950X3D actually leads in threaded work), but the 14900K is 21% faster in gaming. "
I think the statement above is false.</t>
  </si>
  <si>
    <t>Avro Arrow said:
			The i9-14900K is actually less power-efficient than the already overly-thirsty i9-13900K.  Well, that places it in the same category as the ridiculousness known as the i9-13900KS, not a good place to be.
		Click to expand...
That depends extremely on how you have things set up...
The 14900k has quite a bit better efficiency than the 13900k and ks over at techpowerup, in cinebench for example, if you run it at stock and not overclocked and/or without limits, in h265 techpowerup also has the 14900k slightly better than the 13900k and ks. Stock to stock will have both of them running at 253W and the 14900k wins by a couple of seconds.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t>
  </si>
  <si>
    <t>sitehostplus</t>
  </si>
  <si>
    <t>kiniku said:
			I recently switched my main home PC from an Intel 12th gen to an AMD 7900 X3D and I am even more happy with that choice today from this review.  The AMD CPUs are significantly more power efficient.  And now with this near space heater grade "refresh" Intel just launched?  Yes, I am feeling smug 
		Click to expand...
You and me both.  That 7950x3d is aging well right now.</t>
  </si>
  <si>
    <t>dalauder</t>
  </si>
  <si>
    <t>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t>
  </si>
  <si>
    <t>bill001g said:
			Like most these cpu article they can't just say it makes no difference in real world game usage....
Problem is until the GPU catch up, mostly in affordability,  the summary for  future CPU chips will likely be similar.   They are all way overpowered compared to the video cards they are commonly matched with.
		Click to expand...
People buy i7's and i9's for bragging, not for gaming.
EDIT: I should have said "Most" in the front of that sentence.</t>
  </si>
  <si>
    <t>dalauder said:
			People buy i7's and i9's for bragging, not for gaming.
		Click to expand...
The 7700x is blisteringly fast for my needs.</t>
  </si>
  <si>
    <t>dalauder said:
			People buy i7's and i9's for bragging, not for gaming.
		Click to expand...
Bragging about what? How efficient they are at heating small spaces? I couldn't care less about games, but I'm all about frames rendered per second. My 13900k will come in handy this winter when it's crunching some real numbers while keeping my 1K sq ft house warm in the process! There might be a viable balance point in that, somewhere. But all the top tier chips run away on thermal overload until they hit their thermal limit. It's just where we're at in 2023/24/25.......</t>
  </si>
  <si>
    <t>dalauder said:
			People buy i7's and i9's for bragging, not for gaming.
		Click to expand...
No. That is incorrect on two points. This assumes everyone buys CPUs for gaming, and even if that were true, i7s and i9s are clearly better at doing it than the lesser parts.</t>
  </si>
  <si>
    <t>saunupe1911</t>
  </si>
  <si>
    <t>Well the good news is that there's no need to upgrade if you have bought a CPU within the last few years. They are pretty close to each other unless you bought an extremely low core budget CPU.
I'm not upgrading until a CPU can truly push a 4090 further than current high end CPUs. Otherwise my 5900X will do.</t>
  </si>
  <si>
    <t>dalauder said:
			People buy i7's and i9's for bragging, not for gaming.
		Click to expand...
Totally false. On the flip side I don't know anyone that buys a CPU specifically for gaming. Every soul on this earth that I've ever met buys a cpu for other needs outside of gaming. I see folks saying "mostly" or even "primarily" but gaming won't take up 100% of their time on that machine.</t>
  </si>
  <si>
    <t>ilukey77</t>
  </si>
  <si>
    <t>anyone championing  Intel right now has issues !!
This has been worse than 11th gen ..
At this point AMD can sit on 8000 series till 15th and shove it out !!
Good work intel !!</t>
  </si>
  <si>
    <t>sitehostplus said:
			You and me both.  That 7950x3d is aging well right now.
		Click to expand...
I can imagine!  Great buy for you too!</t>
  </si>
  <si>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I assumed that they did that photo for irony. But you're right that MANY people wouldn't interpret it as a joke to the point that it's probably a bad idea to show it like that.
I also agree with the eBay carpet deal-breaker.</t>
  </si>
  <si>
    <t>Order 66 said:
			The 7700x is blisteringly fast for my needs.
		Click to expand...
I'm happy with my 3600X. It replaced my i7-2600K (which I bought in 2010 for engineering work).</t>
  </si>
  <si>
    <t>saunupe1911 said:
			Totally false. On the flip side I don't know anyone that buys a CPU specifically for gaming. Every soul on this earth that I've ever met buys a cpu for other needs outside of gaming. I see folks saying "mostly" or even "primarily" but gaming won't take up 100% of their time on that machine.
		Click to expand...
				t3t4 said:
			Bragging about what? How efficient they are at heating small spaces? I couldn't care less about games, but I'm all about frames rendered per second. My 13900k will come in handy this winter when it's crunching some real numbers while keeping my 1K sq ft house warm in the process! There might be a viable balance point in that, somewhere. But all the top tier chips run away on thermal overload until they hit their thermal limit. It's just where we're at in 2023/24/25.......
		Click to expand...
I should have said "most". You do need an i7. The i7 is a FANTASTIC buy for those who need the horsepower. So are some of the Ryzen 7's. The i9 isn't much better, but costs a lot, IMO.
I would argue most of the people posting here can use an i7 or better. But that's not who drives the economy. It's driven by people paying $2.5k for an Alienware Desktop that pairs an i9 with an RTX 3060.</t>
  </si>
  <si>
    <t>bill001g said:
			Like most these cpu article they can't just say it makes no difference in real world game usage, nobody would read their articles and no advertiser would pay either.    Even though a lot of the 14th gen reviews are very close to saying that.
If we ignore the crazy counter strike player who plays on low settings nobody who buys a $1600 video card is going to run at 1080.     For people  that can only afford to run at 1080 the cost of  better performance is likely not going to be cpu related.
This means for almost all people who are building machines for gaming they are going to be GPU bound and they will see no difference even between the newest chips and say older chips like a 5800x3d.
Problem is until the GPU catch up, mostly in affordability,  the summary for  future CPU chips will likely be similar.   They are all way overpowered compared to the video cards they are commonly matched with.
		Click to expand...
have you even taken a logic course?  cause yours is faulty.  I'll explain the problem
1) they need to review the CPU, part of that review is determining it's "power/speed" whatever you want to call it, because clock speed means nothing.
2) in order to determine the speed/power of a part in a complex machine you have to control for the influence of other parts.  else instead of determining the power of the part you want to test, you end up determining the slowest part of the machine
-a dead give away your not testing the one part your changing in your test rig is if the results don't change.  this means you're not testing anything.  This is like trying to find out the fastest runner in a group of people by only watching the person who finishes last.  that tells you nothing.
3) the solution is to eliminate the slow runners.  Use fast RAM, use fast GPUs, use fast SSDs, make sure you have plenty of power and cooling, and make sure you use the same parts for every CPU you're testing. 
4) Next you have to make sure you're not benching the GPU so you use low resolution, this means the bottleneck (the slowest part) will be the cpu being tested.
They are testing these the right way because they don't know what YOU will use the cpu for, and knowing which cpu is the strongest/best for gaming helps inform decisions. 
-----
what you're asking for is something else.  you want to know about "your use" experience.  this is the old AMD fanboy argument back when Piledriver was up to offer.  The argument went like this; I'm gaming at 1080p or 1440p, gpus get maxed out before the piledriver cpu does at those resolutions, so why buy an i5-3570k when i can buy an FX8350 and get the same user experience in 1440p. 
Well there is a point to that AMD argument, it's true though the i5 was almost 45% faster IPC, at 1440p there was no graphics card on the market that would make the FX8350 feel slower then the i5.  However how many people were on 1440p in 2013?  what about people who were doing more then just gaming?  what about 2 years down the road when the gtx 1080ti launched?  Now if you had gone with the FX8350 you'll need to replace the whole system in order to upgrade to the 1080ti. 
So offering the testing results which show the i5 is 45% faster DOES matter, just as showing how this chip is basically identical to the 13th gen chips, only they run so hot they're almost impossible to cool, they throttle on 360mm rads, and offer almost no performance uplift against 14th gen.  If you want the best chips on the market you'll still be buying AMD.  That's why this testing is needed.  even if it doesn't show exactly what you want to see, it shows everything a consumer in the market needs to know to make an informed decision.</t>
  </si>
  <si>
    <t>dalauder said:
			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
		Click to expand...
one of the tech-tubers talked about the throttling issues and said they couldn't keep the chips cool with one of the absolute best AIO liquid cooler on the market (arctic liquid freezer II 360mm); it overheated in pretty much every scenario they tried to test it with.  they had to use a custom loop to perform their testing with a 480mm rad.</t>
  </si>
  <si>
    <t>helper800 said:
			No. That is incorrect on two points. This assumes everyone buys CPUs for gaming, and even if that were true, i7s and i9s are clearly better at doing it than the lesser parts.
		Click to expand...
My bad. I should have said "most".
While your argument that i7's are better for gaming is technically true, the GPU is practically always the bottleneck with an i5/R5 or better, so that's not really a performance point. And the CPU often only limits at resolutions that a new i7/RTX build isn't even played at.</t>
  </si>
  <si>
    <t>ingtar33 said:
			one of the tech-tubers talked about the throttling issues and said they couldn't keep the chips cool with one of the absolute best AIO liquid cooler on the market (arctic liquid freezer II 360mm); it overheated in pretty much every scenario they tried to test it with.  they had to use a custom loop to perform their testing with a 480mm rad.
		Click to expand...
That's been the case with Intel chips for 5+ years. But reviewers use open benches with extremely high end AIO's and don't report on throttling EVER. I complain every article, but you'll NEVER see Paul Alcorn use a mid-range cooling solution or OEM case with bad circulation in a review.
In the real world, Intel loses on every price point benchmark (R9&gt;i9 and R7&gt;i7, R5=i5), based on what I've seen limited from Reddit--about 12% performance drop from throttling in OEM builds.
Additionally, you won't see reviews pitting Intel running DDR4 against Ryzen running DDR5, which Ryzen always wins. Yet, each review still criticizes AMD for not supporting DDR4 and claiming performance equality. It's a blatant logic error that should offend tech/sci-fi nerds. It offends me at least.
At least this review wasn't all about DDR4 support.</t>
  </si>
  <si>
    <t>ingtar33 said:
			Well there is a point to that AMD argument, it's true though the i5 was almost 45% faster IPC, at 1440p there was no graphics card on the market that would make the FX8350 feel slower then the i5. However how many people were on 1440p in 2013? what about people who were doing more then just gaming? what about 2 years down the road when the gtx 1080ti launched? Now if you had gone with the FX8350 you'll need to replace the whole system in order to upgrade to the 1080ti.
		Click to expand...
The 1080ti launched in 2017, so 4 years down the road from 2013.</t>
  </si>
  <si>
    <t>Order 66 said:
			The 1080ti launched in 2017, so 4 years down the road from 2013.
		Click to expand...
I don't think there's much defense of the Bulldozer architecture. It simply was never better than the K10 architecture that preceded it. It was a bad, dead-end, architecture. Pentium 4 and Netburst was also bad. Core 2 was a great move up from it.</t>
  </si>
  <si>
    <t>evdjj3j said:
			Looks like you jumped on the wrong person, your target should have been RodroX.
		Click to expand...
FYI, I was agreeing with Helper, not "jumping" or targeting him. I thought that would have been clear from context.</t>
  </si>
  <si>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Factorio and Minecraft (and Flight Simulator) are interesting cases of games where there's tons of CPU work in a different format than what you might see in a typical FPS game. Factorio incidentally isn't in the overall average — it's just a curiosity.
Honestly, I still don't really know why Flight Simulator likes the big L3 caches so much. Obviously it's a game that can be CPU limited, in ways that a lot of other games are not. I suspect there's some weird stuff in the engine code that just responds well to X3D.
The difficulty comes in trying to extrapolate the results shown here to other games and future games. Things that are GPU limited (lots of ray tracing games) will benefit less. But what will happen with future GPUs? Because while the 4090 is extremely expensive, prices come down and people often use multiple GPU generations with the same base platform.
Conceivably there are people that will upgrade their GPU to a 5080 or 6070 in the future and potentially end up with similar performance to the 4090. Those same people might have an RTX 4060 or 4070 right now (or RX 6700 XT / 7700 XT), with an i5-13600K/14600K or  Ryzen 7 7800X3D.
This is why we try to find games that scale more with CPU rather than less. Because there will always be lots of games where the question of "which CPU or GPU is best" is that it doesn't matter. So we want to know, when your CPU (or GPU) does matter, how much of a difference can it make?
Realistically, if you're buying a high-end CPU for gaming, you'll probably also have a high-end GPU... and you'll probably also have a 4K 144Hz or 3440x1440 144Hz ultrawide monitor to go with it. And if that's what you're running, most of the time, your choice of CPU will matter very little relative to your GPU (assuming you game at native resolution). I typically suggest allocating about 3X as much money to your GPU as your CPU if you're wanting a good gaming PC. If you're more about doing video editing and other tasks that need lots of CPU multi-threading performance, than maybe 2X as much for the GPU.</t>
  </si>
  <si>
    <t>Thunder64 said:
			Gamers Nexus destroyed it in their review
		Click to expand...
A YouTuber being over zealous with review option!?!?!?!?!  I'm shocked... just shocked...</t>
  </si>
  <si>
    <t>Avro Arrow said:
			The i9-14900K is actually less power-efficient than the already overly-thirsty i9-13900K.  Well, that places it in the same category as the ridiculousness known as the i9-13900KS, not a good place to be.
		Click to expand...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Raptor Lake (not the Refresh) was already somewhat questionable. My 12900K test PC runs just fine and I never really worry about things. The 13900K though can get hot, and shader compilation in some games actually triggers a game or system crash. Maybe it's more the MSI mobo (firmware) that's to blame, or the Cooler Master cooler, or a mixture of CPU, mobo, and cooler. But the fact is, 13900K is faster but runs hotter than 12900K, and in my experience the end result can be hit and miss.
Given how far Intel had already pushed its "Intel 7" 10nm node with Raptor Lake, I had no expectations that the Raptor Lake Refresh would reign in power use and improve efficiency. We'll need Meteor Lake or Arrow Lake to hopefully improve those aspects. Those future CPUs could actually be faster and more efficient than RPL-R, rather than just incrementally faster... or maybe just slightly faster but half the power? I guess we'll see when those launch.</t>
  </si>
  <si>
    <t>Lafong</t>
  </si>
  <si>
    <t>Comparing 14600K to 13600K:
Running Blender.......I notice that temps are  about 5 degrees lower with the 14600K....92 versus 87.
What's the consensus reason for that?
Random chance/margin of error?
Known differences with the IHS?
Rank speculation only, totally unexplained?
Non-gaming improvements generally seem to be 2 to 4 percent in favor of 14600K.  Don't know why you wouldn't take that unless 40 or 50 dollars is a significant hurdle.</t>
  </si>
  <si>
    <t>Alvar "Miles" Udell</t>
  </si>
  <si>
    <t>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t>
  </si>
  <si>
    <t>t3t4 said:
			Can't say I see any sense in this 14th version of the same damn thing, nor do I understand how they claim 6ghz when it won't hit and hold. I don't care about video games, I'm all about video editing, and my 13900k will do 6.1 ghz, for like a nano second then hangs at 5.4 all day. I won't call it 5.8 ghz chip when it lives at 5.4. I've limited mine to 295 watts, cause any more just turns my PC into a bigger space heater with no real benefit. These chips just want to live on thermal throttle and I see no sense in that whatsoever. So I'm definitely skipping the 14th gen of the same damn thing!
		Click to expand...
It's time for a new generation that's smaller and more power efficient.   The original Alder Lake was impressive in its time but it seems the 13th and 14th versions were mostly clock speed increases for an already power hungry CPU compared to Ryzens.</t>
  </si>
  <si>
    <t>King_V</t>
  </si>
  <si>
    <t>kiniku said:
			It's time for a new generation that's smaller and more power efficient.   The original Alder Lake was impressive in its time but it seems the 13th and 14th versions were mostly clock speed increases for an already power hungry CPU compared to Ryzens.
		Click to expand...
Agreed. As was said when Alder Lake came out, the power consumption wasn't great, but at least was no longer meme-worthy.
It seems like, with Rocket Lake to some extent, and Raptor Lake to a greater extent, Intel is reaching for that meme-worthy crown again.</t>
  </si>
  <si>
    <t>@PaulAlcorn , thanks for yet another solid review!
However, I have a concern and a suggestion.  First, I noticed some of the i9-13900K results looked a bit anomalous, where it's not only ahead - but also separated from all the other Intel models.
	​When all the other Intel models are fairly well clustered, how did that CPU not only out-perform the i9-14900K, but also break apart from the pack by more than an amount that separates its other peers?
And this one seems obviously wrong.  Could it be a data entry error?  Or maybe the test suffered an early abnormal termination, instead of completing successfully?
	​It really seems like the i9-13900K's score ought to have been something more like 86.6 - not 60.6!!
As for the suggestion: I think it would be more insightful if the less-relevant Intel and AMD processors had been colored with a dull blue and red, respectively, instead of making them all black.  It would help make it more visually apparent which benchmarks so heavily favor Intel or AMD that they all cluster together vs. which are more open to contention.</t>
  </si>
  <si>
    <t>This is pretty much as expected though seeing locked PL2 numbers would have been nice. 14th gen is just a replacement for 13th gen and that's about it. It does sound like the 14600K may be a better overclocker than the 13600K, but I haven't seen enough results on it for any certainty. Sure seems like nothing in the desktop consumer CPU space is going to be terribly interesting until ARL/Zen 5.</t>
  </si>
  <si>
    <t>drivinfast247</t>
  </si>
  <si>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What if the piece of carpet is blue with orange flecks, will I be ok?</t>
  </si>
  <si>
    <t>If you check over on Hardware Canucks:
View: https://www.youtube.com/watch?v=D8qEzL8MM50
Mobo vendors should stop this crap, or Intel puts their foot down on them - one or the other.
What we got here with the i9 looks like a slightly more efficient 13900KS with a 200mhz bump on the P &amp; E-core turbo... but board vendors still going balls to the wall on their stock bioses in their peen measuring contest, and the clueless end user suffers from it.
Looking forward to the 14th gen cooling threads... /S</t>
  </si>
  <si>
    <t>JamesJones44 said:
			A YouTuber being over zealous with review option!?!?!?!?!  I'm shocked... just shocked...
		Click to expand...
If you haven't taken the time to check Steve Burke and the crew out at GN I suggest you do. Potentially the most impartial and accurate review site on the internet (Steve's lede can be a little over the top sometimes for humours sake but the charts and benches are solid). They have some of the most stringent test suites and probably the most comprehensive testing equipment suite you'll see outside of an engineering lab. (They even visit AMD's lab and I believe an Intel tour is in the works?) The stock of hardware they keep for comparison testing is enormous as well. Generally pretty accountable for mistakes they make, either pulling the erroneous video, or issuing a correction within it, and no longer do sponsored videos so as to avoid any conflicts of interest (Asus *cough* Asus) over advertising money.  If you want fair impartial testing they are as close to that as you will ever get right now. Many sites would do well to look at how they are doing things and incorporate some of it (Especially how they are always trying to improve, both with process and production).
Generally speaking if one enjoyed Anandtech of old, GN kinda scratches that itch, but with epic hair.
Anandtech deeps dives were legendary.</t>
  </si>
  <si>
    <t>NinoPino</t>
  </si>
  <si>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As they say Factorio "...doesn't impact our cumulative measurements...".
I agree with you, few titles to have a significant sample, and also titles with no difference from Intel/Amd affect the average result.
Imho, in the future, the reviewers should include also games like Factorio that are marginally GPU constrained.</t>
  </si>
  <si>
    <t>dimar</t>
  </si>
  <si>
    <t>Unless Intel invents magic, looks like I'm going with AMD for my next upgrade.</t>
  </si>
  <si>
    <t>JarredWaltonGPU said:
			We'll need Meteor Lake or Arrow Lake to hopefully improve those aspects. Those future CPUs should actually be faster and more efficient than RPL-R, rather than just incrementally faster... or maybe just slightly faster but half the power? I guess we'll see when those launch.
		Click to expand...
And you will never notice because you (everybody) only run the CPUs full blast...
Only if RPL-R is a terrible terrible node that has an extremely low power ceiling will we see it have low power draw numbers.
See phaaze88 post for details.
				CelicaGT said:
			If you haven't taken the time to check Steve Burke and the crew out at GN I suggest you do. Potentially the most impartial and accurate review site on the internet (Steve's lede can be a little over the top sometimes for humours sake but the charts and benches are solid). They have some of the most stringent test suites and probably the most comprehensive testing equipment suite you'll see outside of an engineering lab. (They even visit AMD's lab and I believe an Intel tour is in the works?) The stock of hardware they keep for comparison testing is enormous as well. Generally pretty accountable for mistakes they make, either pulling the erroneous video, or issuing a correction within it, and no longer do sponsored videos so as to avoid any conflicts of interest (Asus *cough* Asus) over advertising money.  If you want fair impartial testing they are as close to that as you will ever get right now. Many sites would do well to look at how they are doing things and incorporate some of it (Especially how they are always trying to improve, both with process and production).
Generally speaking if one enjoyed Anandtech of old, GN kinda scratches that itch, but with epic hair.
Anandtech deeps dives were legendary.
		Click to expand...
All the things you say are 100% true, but his personal opinions or jabs at intel are still super overblown just to make a boring article more clickbaity...
I mean imagine if he would have made this video as a comparison between 14th gen and AMDs new gen that just didn't come out (13th gen and zen 4 came out the exact same day and amd didn't release anything now), so he would compare 14 th gen against nothing and at the end of every result he would say, well that's a poor showing for amd, or amd failed this test as well, or something like that.
That would still be 100% accurate measurements but it would also be 100% cringe.</t>
  </si>
  <si>
    <t>_dawn_chorus_</t>
  </si>
  <si>
    <t>The CPU's contacts down on a carpet is at best a heinous aesthetic.. and almost certainly a cursed image. lol</t>
  </si>
  <si>
    <t>Tom Sunday said:
			Amazon has been one of my several favorite buying review sources and receiving direct feedback from both, 'confirmed' independent novice users and enthusiasts  who already have put their own money on the line! As you already know...Money talks...!
		Click to expand...
There have been plenty of review brokers that will reimburse people for leaving fake reviews.  Just because it's a "Verified Purchase" doesn't mean the review is genuine.
						Amazon’s latest actions against fake review brokers
				Amazon invests significant resources to proactively stop fake reviews before being seen by a customer.
					www.aboutamazon.com
Plus, if you return the product within the Amazon return window, I'll bet your review stays up and even keeps the "Verified Purchase" tag.
				Tom Sunday said:
			generally after carefully reading as many as 100-200 relevant reviews on especially the higher quality brand products, discerning the truth and reading between the lines, is much better served than a single review offered by influencers on the tech-channels at large.
		Click to expand...
As @JarredWaltonGPU pointed out, Amazon reviews rarely give you much in the way of test data.  Not sure about you, but when I buy a tech product, I like to have good data as the basis for my decision.  Then, if Amazon reviewers point out issues like reliability or compatibility problems, maybe I'll change my mind.  However, I always like to start with concrete data.</t>
  </si>
  <si>
    <t>RodroX said:
			no wonder AMD never did a Ryzen 5 x600X3D, that thing would probably mess the CPU gaming market too much.
		Click to expand...
Actually, they did.
						AMD Ryzen 5 5600X3D Review: New Mid-Range Gaming Champ Is a Micro Center Exclusive
				95% of the 5800X3D’s gaming performance for 20% less cash
					www.tomshardware.com</t>
  </si>
  <si>
    <t>grogi</t>
  </si>
  <si>
    <t>helper800 said:
			1080p is more CPU reliant than 1440p or 4k, such that you need a minimum level of power to not become to CPU restrained. Something like this is more of a mid to higher mid level PC. This would be perfect for 1080-1440p gaming at med to high settings.
		Click to expand...
Investing 100$ or 200$ for a better CPU at 1080p  cannot bring even half of the performance you can get from spending the money for a better video card. Let's say if you buy 4070 instead of 4060 RTX for 200$ more there is no CPU that can bring remotely close performance at 1080p not to mention at higher resolutions for the same money.</t>
  </si>
  <si>
    <t>grogi said:
			Investing 100$ or 200$ for a better CPU at 1080p  cannot bring even half of the performance you can get from spending the money for a better video card. Let's say if you buy 4070 instead of 4060 RTX for 200$ more there is no CPU that can bring remotely close performance at 1080p not to mention at higher resolutions for the same money.
		Click to expand...
Yes, but this is not a gaming benchmark...
This is a CPU benchmark, it doesn't have to make sense for gamers, it just has to show the differences between CPUs.
If you want to figure out what GPU and CPU you should buy for gaming at 1080 or 1440 or 4k or whatever, then you look at gaming benchmarks.</t>
  </si>
  <si>
    <t>CelicaGT said:
			If you haven't taken the time to check Steve Burke and the crew out at GN I suggest you do. Potentially the most impartial and accurate review site on the internet (Steve's lede can be a little over the top sometimes for humours sake but the charts and benches are solid). They have some of the most stringent test suites and probably the most comprehensive testing equipment suite you'll see outside of an engineering lab. (They even visit AMD's lab and I believe an Intel tour is in the works?) The stock of hardware they keep for comparison testing is enormous as well. Generally pretty accountable for mistakes they make, either pulling the erroneous video, or issuing a correction within it, and no longer do sponsored videos so as to avoid any conflicts of interest (Asus *cough* Asus) over advertising money.  If you want fair impartial testing they are as close to that as you will ever get right now. Many sites would do well to look at how they are doing things and incorporate some of it (Especially how they are always trying to improve, both with process and production).
Generally speaking if one enjoyed Anandtech of old, GN kinda scratches that itch, but with epic hair.
Anandtech deeps dives were legendary.
		Click to expand...
I usually watch GN, but they have no clue how the PC market works and tend to heavily slant the editorial parts of their videos. The introduction to the 14700K review proves that easily where they think Intel is "desperate to put something out". I didn't bother watching the rest as I tend to watch mostly for the commentary and I knew this one wouldn't be for me. Not to single GN out as this is how the majority of the techtube space views things. I just find it gets really old about certain topics. 
The 14xxx series is just refined 13xxx and Intel did the new name because that's what they do for OEMs all the time. Everyone knew this is all it was before the launch yet some people feel the need to sensationalize it.</t>
  </si>
  <si>
    <t>rambo919</t>
  </si>
  <si>
    <t>thestryker said:
			The 14xxx series is just refined 13xxx and Intel did the new name because that's what they do for OEMs all the time. Everyone knew this is all it was before the launch yet some people feel the need to sensationalize it.
		Click to expand...
They are riding the wave of 2023 disappointment when it comes to HW releases.
Be it CPU, GPU or anything else.... it's been a meh year with everything somehow more expensive than it used to be.</t>
  </si>
  <si>
    <t>thestryker said:
			The 14xxx series is just refined 13xxx and Intel did the new name because that's what they do for OEMs all the time. Everyone knew this is all it was before the launch yet some people feel the need to sensationalize it.
		Click to expand...
Yes anyone who even has the slightest bit of tech skill to even come and read a forum here likely understands this.   Problem is it is still not extreme enough to even reach the general consumer.    You would have to put a big frowny face icon on the ads intel runs on tiktok to even half get the attention of many consumers.   
It seems the vast majority of the population must "buy now", "new and improved", with a "bigger number".   
The old movie "idiocracy" is still not a documentary right</t>
  </si>
  <si>
    <t>kiniku said:
			I can imagine!  Great buy for you too!
		Click to expand...
Yes it is.  It's not only so powerful it's kind of ridiculous, it's putting money back into my pocket via my power bill.
I upgraded from an 8th gen I7 (not a bad chip but a little long in the tooth), and my monthly power bill dropped $25.  It's literally paying for itself.  😺</t>
  </si>
  <si>
    <t>Alvar Miles Udell said:
			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
		Click to expand...
And how much overhead in software did that review require?
Price it and get back to me with some hard numbers.</t>
  </si>
  <si>
    <t>Avro Arrow said:
			What's making me laugh is that I jokingly "called it", not ACTUALLY expecting Intel to release what are essentially overclocked 13th-gens.  I mean, I thought that they'd have higher clocks but I didn't really expect them to consume more power, but as we can see, they do:
The i9-14900K is actually less power-efficient than the already overly-thirsty i9-13900K.  Well, that places it in the same category as the ridiculousness known as the i9-13900KS, not a good place to be.
This isn't a refresh, it's literally just some overclocked 13th-gens and are more of a step backward than a step forward.  That's the real joke.
		Click to expand...
When you pushed clockspeed further beyond what the chip can manage, you will run into diminishing returns in terms of clockspeed vs power. So to me, the more aggressive clockspeed over the 13th gen Raptor Lake will make the chips less efficient, no surprises. Even that extra 100 Mhz that they can squeeze out of the chips will blow the power requirement out of proportion. And that same 100 or 200 Mhz is not going to make any material impact to performance. Goes to show Intel's desperation here really. Putting this into perspective,  Intel's CPU only power draw is going into a flagship GPU territory,  which is something I wasn't expecting. For the small package, it is near impossible to keep the chip from throttling with conventional water cooling solution.</t>
  </si>
  <si>
    <t>sitehostplus said:
			Yes it is.  It's not only so powerful it's kind of ridiculous, it's putting money back into my pocket via my power bill.
I upgraded from an 8th gen I7 (not a bad chip but a little long in the tooth), and my monthly power bill dropped $25.  It's literally paying for itself.  😺
		Click to expand...
Lol, so you spend like $1000 on a new system to save $25 per month, that will make you get even in 3.3 years......you know you could have just gotten into the bios and save $25 a month without spending a dime right?!
Also the 9th gen i9 drew like 95W at the max as shown by gamers nexus, the 8th gen i7 would have drawn even less and current ZENs draw more than that, tom's shows the 7950x3d drawing 121W in blender so God only knows how you are saving any money from your power bill at all.........
View: https://youtu.be/2MvvCr-thM8?t=354</t>
  </si>
  <si>
    <t>ManDaddio</t>
  </si>
  <si>
    <t>I appreciate your time to test but...
Can't use XTU with core isolation on.
Nice feature but useless for security.
Why Intel uses that as a selling point, I don't know. 
Who cares about Hitman, Far Cry 6 or Watch Dogs Legion? 
Look on Steam and see what people are playing and other gaming PC platforms. 
Test games most people play.
A good number of them. We don't need you to be first. Just give us a good swath of games tested at 1080p to 4k. 
1080p is useless to someone like me and many others. I'd like to see how AMD behaves at 1440p and 4k mostly.  Intel as well.</t>
  </si>
  <si>
    <t>Also power usage will vary based on needs. Some people saw reduced power usage from 13th to 14th on average. 
A good number of Tech tubers know the AMD mob will give them lots of views if they all trash Intel and Nvidia for whenever they can. 
I imagine now most patreon supporters are on the AMD side. It pays off for AMD.</t>
  </si>
  <si>
    <t>jeremyj_83</t>
  </si>
  <si>
    <t>JarredWaltonGPU said: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Click to expand...
I would go so far as to say, at least on 14nm, that as soon as Intel went beyond 4 physical cores with a 4GHz clock that efficiency went out the window in search of absolute performance. Yes during gaming the 8700k was only using the same power at the 7700k, but games at that time almost never used more than a couple threads. Once you got into full core AVX loads the 8700k was using 40% more power or more.</t>
  </si>
  <si>
    <t>sitehostplus said:
			Yes it is.  It's not only so powerful it's kind of ridiculous, it's putting money back into my pocket via my power bill.
I upgraded from an 8th gen I7 (not a bad chip but a little long in the tooth), and my monthly power bill dropped $25.  It's literally paying for itself.  😺
		Click to expand...
I'm mostly a gamer with some minor productivity and light streaming.  So that CPU would have been throwing money away for me.  But the X3D is an innovative product.  But, here comes Meteor Lake.  Intel's first chiplet design.  LOL</t>
  </si>
  <si>
    <t>thestryker said:
			I usually watch GN, but they have no clue how the PC market works and tend to heavily slant the editorial parts of their videos. The introduction to the 14700K review proves that easily where they think Intel is "desperate to put something out". I didn't bother watching the rest as I tend to watch mostly for the commentary and I knew this one wouldn't be for me. Not to single GN out as this is how the majority of the techtube space views things. I just find it gets really old about certain topics.
The 14xxx series is just refined 13xxx and Intel did the new name because that's what they do for OEMs all the time. Everyone knew this is all it was before the launch yet some people feel the need to sensationalize it.
		Click to expand...
I disagree on the part about them understanding the market. If anything I feel they understand it better than most, at least in as much as it jives with my understanding/needs/wants (I've been doing this for over 30 years if that counts for anything). I mean, it's likely I'm way off base too so there's that and ultimately it's just my thoughts on the matter. 
Moving on yes, Steve can get a bit melodramatic especially in the lede, and I often skip ahead to the charts and more technical parts of their videos as well as that's where the meat and potatoes are (The AMD tour and Taiwan factory tours were fantastic). I find the same thing here at Tom's and many other sites as well. Opinions, especially contrary to the herd ones, get views or clicks so you're going to see that everywhere to some extent. As for Tom's specifically, I'm not here for Paul Alcorns opinion as it often differs from my own, but I'm here nonetheless and I am here because I value Paul's depth of experience and insight, even if I disagree with the conclusion from time to time. Same for the commentariat, I sometimes disagree with others here but I value what they have to say and oftentimes learn something of value or learn something that changes my opinion on a thing or event. It's a good day if something was learned!
On your point about Steve's point about Intel being "desparate to put something out". I agree with you more or less. I wouldn't say they were desparate, but they had to either release -something- or release nothing. Which would be worse in the eyes of stakeholders? I don't know. I do think Intel appears to be up against the ropes in some manner, between TSMC's process dominance and AMD's darling image with many (vocal) enthusiasts. Probably some wiping of brows in engineering but thats about it. If we're in this same situation next year, then there may be some wringing of hands.
Now, not to blather on as is my habit from time to time but I'd like to clarify my original post, as I made it late last night after a 14 hour shift. When I say GN is impartial, what I mean is that if this was AMD, or NVIDIA, or ANYONE ELSE they would rip them just the same. They don't seem to suffer the brand loyalty many reviewers do. THAT is what I enjoy about GN. Steve's little "Number bigger better" sketch was funny, but ultimately didn't add much besides some cringey entertainment value, which some odd people do enjoy....</t>
  </si>
  <si>
    <t>kiniku said:
			I'm mostly a gamer with some minor productivity and light streaming.  So that CPU would have been throwing money away for me.  But the X3D is an innovative product.  But, here comes Meteor Lake.  Intel's first chiplet design.  LOL
		Click to expand...
I think that it's very unlikely that meteor will have a cache large enough to get close to x3d ,at the scale that intel has to make CPUs it would be way too expensive, not just in money but mainly resources, for something that would not increase their sales anyway above what the new arch would do.</t>
  </si>
  <si>
    <t>CelicaGT said:
			When I say GN is impartial, what I mean is that if this was AMD, or NVIDIA, or ANYONE ELSE they would rip them just the same. They don't seem to suffer the brand loyalty many reviewers do. THAT is what I enjoy about GN.
		Click to expand...
I think it's fine to enjoy YouTubers doing the obligatory rants and such, but it's also important to realize that those rants, on YouTube, are there specifically to drive views. Because you get paid, directly, by your view count. And sure, sites like ours get paid directly by our pageviews (plus other stuff like ecommerce), but this is the big difference between a YouTuber and small tech sites, versus stuff like Tom's Hardware.
Paul, Avram, myself, and everyone else on the team? We don't get paid directly by pageviews. It's a metric that the corporate overlords look at, so indirectly it's still important. But when you see the things that, for example, GN has said about LTT? Yeah, it's because the people running things have too much of a vested interest in traffic and income.
I get my salary whether I do rants that get a ton of traffic, or tame reviews that get modest traffic, or boring news that doesn't traffic, etc. If I don't do my job, I could get fired. But I don't make a penny more off of a great article or a poor article, as far as traffic and clicks are concerned. Future PLC makes more (or less), but not the actual writers. And that's a good thing. This makes people far more impartial in general.
Feigned anger in search of views is a proven tactic on YouTube, and before that, on TV. This is a fact. Maybe it's not even feigned anger all the time! But the number of "controversial hot takes" that you see in videos versus the number you see from major publications? I don't have proof that it's higher on YT, but my gut says that it absolutely is higher — a lot higher.</t>
  </si>
  <si>
    <t>JarredWaltonGPU said:
			I think it's fine to enjoy YouTubers doing the obligatory rants and such, but it's also important to realize that those rants, on YouTube, are there specifically to drive views. Because you get paid, directly, by your view count. And sure, sites like ours get paid directly by our pageviews (plus other stuff like ecommerce), but this is the big difference between a YouTuber and small tech sites, versus stuff like Tom's Hardware.
Paul, Avram, myself, and everyone else on the team? We don't get paid directly by pageviews. It's a metric that the corporate overlords look at, so indirectly it's still important. But when you see the things that, for example, GN has said about LTT? Yeah, it's because the people running things have too much of a vested interest in traffic and income.
I get my salary whether I do rants that get a ton of traffic, or tame reviews that get modest traffic, or boring news that doesn't traffic, etc. If I don't do my job, I could get fired. But I don't make a penny more off of a great article or a poor article, as far as traffic and clicks are concerned. Future PLC makes more (or less), but not the actual writers. And that's a good thing. This makes people far more impartial in general.
Feigned anger in search of views is a proven tactic on YouTube, and before that, on TV. This is a fact. Maybe it's not even feigned anger all the time! But the number of "controversial hot takes" that you see in videos versus the number you see from major publications? I don't have proof that it's higher on YT, but my gut says that it absolutely is higher — a lot higher.
		Click to expand...
Thanks for this response Jarred. Clear, measured and insightful. This is the kind of stuff I come to Tom's for. There's not many editors that would take the time to respond in such a manner. Now excuse me as I allude to my prior post... it has been a good day!</t>
  </si>
  <si>
    <t>WrongRookie</t>
  </si>
  <si>
    <t>Guess once my 13600k hits the bucket, I'll just move on to 15th gen straight up...or get another 13600k if ddr5 and motherboards get hiked.</t>
  </si>
  <si>
    <t>WrongRookie said:
			Guess once my 13600k hits the bucket, I'll just move on to 15th gen straight up...or get another 13600k if ddr5 and motherboards get hiked.
		Click to expand...
Until it dies we'll probably have the 20th gen, scratch that, until it becomes somewhat slow enough to consider upgrading we'll have the 20th gen.</t>
  </si>
  <si>
    <t>TerryLaze said:
			Until it dies we'll probably have the 20th gen, scratch that, until it becomes somewhat slow enough to consider upgrading we'll have the 20th gen.
		Click to expand...
I'm still rocking an i7-4770k from 2013. Only reason I am looking to upgrade is I need more than 32GB RAM to really make my desktop a good virtual home lab. Overall the CPU has enough grunt for the 6700XT and the games in which I play.</t>
  </si>
  <si>
    <t>JarredWaltonGPU said: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Raptor Lake (not the Refresh) was already somewhat questionable. My 12900K test PC runs just fine and I never really worry about things. The 13900K though can get hot, and shader compilation in some games actually triggers a game or system crash. Maybe it's more the MSI mobo (firmware) that's to blame, or the Cooler Master cooler, or a mixture of CPU, mobo, and cooler. But the fact is, 13900K is faster but runs hotter than 12900K, and in my experience the end result can be hit and miss.
Given how far Intel had already pushed its "Intel 7" 10nm node with Raptor Lake, I had no expectations that the Raptor Lake Refresh would reign in power use and improve efficiency. We'll need Meteor Lake or Arrow Lake to hopefully improve those aspects. Those future CPUs could actually be faster and more efficient than RPL-R, rather than just incrementally faster... or maybe just slightly faster but half the power? I guess we'll see when those launch.
		Click to expand...
I didn't expect Intel to reign in power efficiency all that much, I just expected that, since this was a refresh, that they'd be able to push a few hundred extra MHz without increasing the power consumption.  From looking at what we're seeing here, this isn't a refresh at all, it's just Intel managing to get faster stable clocks on the same 13th-gen silicon.  This "refresh" could just be chocked up to Intel selling higher-binned 13th-gen silicon and just calling it 14th-gen.  I think that a more honest name for the i9-14900K would be the i9-13950K, but hey, you and I both know just how important something like honesty is to big corporations like this, eh?</t>
  </si>
  <si>
    <t>dalauder said:
			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
		Click to expand...
I agree.  Intel 13th and "14th" gen CPUs are essentially "Liquid Cooling Required" CPUs if you want to avoid thermal throttling.</t>
  </si>
  <si>
    <t>watzupken said:
			When you pushed clockspeed further beyond what the chip can manage, you will run into diminishing returns in terms of clockspeed vs power. So to me, the more aggressive clockspeed over the 13th gen Raptor Lake will make the chips less efficient, no surprises.
		Click to expand...
Then it's not really a refresh, it's just Intel selling higher-binned 13th-gen silicon and calling it "14th-gen".  A refresh means that the silicon was re-worked and usually results in higher clocks (even if only slightly so) without increased power consumption.  If Intel referred to the i9-14900K as the i9-13950K, then I would have no issues with it but they're trying to call this a whole new generation even though it's not.
				watzupken said:
			Even that extra 100 Mhz that they can squeeze out of the chips will blow the power requirement out of proportion. And that same 100 or 200 Mhz is not going to make any material impact to performance.
		Click to expand...
I agree with you on that one for sure!
				watzupken said:
			Goes to show Intel's desperation here really. Putting this into perspective,  Intel's CPU only power draw is going into a flagship GPU territory,  which is something I wasn't expecting. For the small package, it is near impossible to keep the chip from throttling with conventional water cooling solution.
		Click to expand...
And yet, for some crazy reason, people keep buying them and so do OEMs.</t>
  </si>
  <si>
    <t>Amdlova</t>
  </si>
  <si>
    <t>That gen is a disaster  but I want a 14700  more cores to Park.</t>
  </si>
  <si>
    <t>Avro Arrow said:
			I didn't expect Intel to reign in power efficiency all that much, I just expected that, since this was a refresh, that they'd be able to push a few hundred extra MHz without increasing the power consumption.  From looking at what we're seeing here, this isn't a refresh at all, it's just Intel managing to get faster stable clocks on the same 13th-gen silicon.  This "refresh" could just be chocked up to Intel selling higher-binned 13th-gen silicon and just calling it 14th-gen.  I think that a more honest name for the i9-14900K would be the i9-13950K, but hey, you and I both know just how important something like honesty is to big corporations like this, eh?  
		Click to expand...
To be fair they did increase performance without increasing power consumption, but no premium motherboards on the market run them at their stock PL2. TPU's review shows peak stock 14900K power consumption within 5W of the 13900K and in the application tests they were 1W apart all while maintaining a slight performance bump. This is still on Intel because they don't seem to care about this behavior, but these chips are no different than 9th-10th gen refreshes.</t>
  </si>
  <si>
    <t>thestryker said:
			To be fair they did increase performance without increasing power consumption, but no premium motherboards on the market run them at their stock PL2. TPU's review shows peak stock 14900K power consumption within 5W of the 13900K and in the application tests they were 1W apart all while maintaining a slight performance bump. This is still on Intel because they don't seem to care about this behavior, but these chips are no different than 9th-10th gen refreshes.
		Click to expand...
Well, that is better than it appeared, but I still think that it's disingenuous to call these CPUs a different generation.  I think that a much more fitting name for the i9-14900K would have been the i9-13950K because this isn't really a new generation of CPUs.</t>
  </si>
  <si>
    <t>Avro Arrow said:
			Well, that is better than it appeared, but I still think that it's disingenuous to call these CPUs a different generation.  I think that a much more fitting name for the i9-14900K would have been the i9-13950K because this isn't really a new generation of CPUs.
		Click to expand...
This is the new gen 11+++ edition need greather numbers for show  the  advanced node of the advanced node plus edition alpha +. In some days the intel will launch a new way to perform benchmark.  Some benchmark will have the ultra zoom mode.</t>
  </si>
  <si>
    <t>Avro Arrow said:
			Well, that is better than it appeared, but I still think that it's disingenuous to call these CPUs a different generation.  I think that a much more fitting name for the i9-14900K would have been the i9-13950K because this isn't really a new generation of CPUs.
		Click to expand...
Oh absolutely, but they need to help their OEM partners and the precedent is long set.</t>
  </si>
  <si>
    <t>thestryker said:
			This is still on Intel because they don't seem to care about this behavior,
		Click to expand...
Is it they they don't care, or is it they they encourage this, because it gives them they miniscule benefit over running within the limits?
This way, they can claim that extra performance "out of the box" when they want to compare themselves to AMD.</t>
  </si>
  <si>
    <t>JarredWaltonGPU said:
			We'll need Meteor Lake or Arrow Lake to hopefully improve those aspects. Those future CPUs could actually be faster and more efficient than RPL-R, rather than just incrementally faster... or maybe just slightly faster but half the power? I guess we'll see when those launch.
		Click to expand...
From what I can find, Intel has only posted efficiency projections for Intel 4 and Intel 3, but there's no path to 2x in sight.
Source: https://www.anandtech.com/show/1744...il-2x-density-scaling-20-improved-performance​Based on that, we can work out that the same design @ ISO-performance would use 70% of the power on Intel 3 vs. Intel 7.  Although that sounds like we're getting close to your "half-power" figure, Intel 20A would need a 41% perf/W jump to get there.  And don't forget, that's @ ISO-performance.  If you want more performance, some of those power-savings will go out the window!
However, a leak claims Arrow Lake will reduce PL2 to 177 W.  So, you should indeed see some improvement.
						Intel Arrow Lake-S CPU power limits: 125W PL1, 177W PL2, and 333W PL4 on the way
				Intel Arrow Lake-S alleged power limits teased: 125W baseline power, while unlocked 'K' series CPUs have a PL2 rating of up to 333W.
					www.tweaktown.com
Finally, leaked benchmarks show performance projections putting Arrow Lake up 7% to 20%, with the median falling around 11% or so, relative to the i9-13900K.
						Intel Raptor Lake Refresh, Arrow Lake CPU Performance Projections Leaked
				Arrow Lake's up to 21% faster than Raptor Lake with an over 2X faster iGPU.
					www.tomshardware.com
In fact, if you look at the middle slide of that article, the single-threaded SPEC2017 tests show only a meager 3% to 8% improvement over the i9-13900K, within the same power limits.  That suggests most of the improvement is in energy-efficiency: via some combination of improving throughput of the E-cores and improving efficiency of the P-cores.
What's worrying about those projections is that they supposedly used a PL2=253 W.  So, maybe the actual multithreaded performance will be less, if the 177 W rumor is true.</t>
  </si>
  <si>
    <t>Alvar "Miles" Udell said:
			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
		Click to expand...
Anandtech still runs SPEC2017, but they no longer compile the aggregate scores.  So, you're just stuck looking at the sub-scores.  I do like that they included the 2 prior-gen Intel flagships, so you can see the progression.
That test suite includes a broad range of real applications, from rendering to compiling, database, scientific, video compression, etc. - 22 different apps, in all.  They're subdivided into fp-heavy and int-heavy.
						Intel Core i9-14900K, Core i7-14700K and Core i5-14600K Review: Raptor Lake Refreshed
					www.anandtech.com
I think the annoying part for reviewers is that you have to compile the test suite, yourself.  However, this enabled Anandtech to run it on a variety of platforms, back when they still did server &amp; phone reviews.</t>
  </si>
  <si>
    <t>kiniku said:
			The original Alder Lake was impressive in its time but it seems the 13th and 14th versions were mostly clock speed increases
		Click to expand...
Raptor Lake increased L2 cache sizes, doubled the E-cores, used a refined process node, and increased PL2.  Those changes really did add up - especially on multithreaded benchmarks.  Even on single-threaded performance, it was enough for them to take back the crown from Zen 4.
I sort of like refreshes, because I consider Raptor Lake to be the CPU that Alder Lake wanted to be.  However, this latest refresh simply doesn't bring enough to the table to be very interesting.
				thestryker said:
			The 14xxx series is just refined 13xxx and Intel did the new name because that's what they do for OEMs all the time. Everyone knew this is all it was before the launch yet some people feel the need to sensationalize it.
		Click to expand...
Oh, I guarantee that not everyone knew it!  At work, the guy sitting next to me had never even heard of P-cores and E-cores, when we got new PCs, earlier this year.  I happen to know this same guy built a PC about 5 years ago, and I know some of his (teenage &amp; older) kids are gamers.
I'm sure a lot of people watch videos like GN as their only/main source of tech news &amp; reviews.  They won't have been following the lead-up to this launch like we have.</t>
  </si>
  <si>
    <t>rambo919 said:
			Be it CPU, GPU or anything else.... it's been a meh year with everything somehow more expensive than it used to be.
		Click to expand...
Not RAM or SSDs.  It's been a great year for upgrading those!
Plus, plenty of good deals on previous-gen graphics cards.</t>
  </si>
  <si>
    <t>bit_user said:
			​
						Intel Core i9-14900K, Core i7-14700K and Core i5-14600K Review: Raptor Lake Refreshed
					www.anandtech.com
	​
		Click to expand...
I looked at the "conclusion" page from the above link.
Notice the "Peak Power" chart near the bottom.
The 14600K "draws" 69 fewer watts than the 13600K.
169 versus 238. A reduction of 29%.
Why is that?
How much relevance would you give it to an Average Joe user, assuming it's accurate?</t>
  </si>
  <si>
    <t>sitehostplus said:
			I upgraded from an 8th gen I7 (not a bad chip but a little long in the tooth), and my monthly power bill dropped $25.  It's literally paying for itself.  😺
		Click to expand...
Unless you have some crazy-expensive power, that's on the order of like 100 kWh!  That's an average difference of about 135 W, over every hour, the entire month!  What on earth are you doing with your PC?</t>
  </si>
  <si>
    <t>bit_user said:
			Oh, I guarantee that not everyone knew it!  At work, the guy sitting next to me had never even heard of P-cores and E-cores, when we got new PCs, earlier this year.  I happen to know this same guy built a PC about 5 years ago, and I know some of his (teenage &amp; older) kids are gamers.
I'm sure a lot of people watch videos like GN as their only/main source of tech news &amp; reviews.  They won't have been following the lead-up to this launch like we have.
		Click to expand...
I'm referring to those who are spewing the sensationalist nonsense, because they know better. By making the ridiculous statements they're doing a disservice to their audience in the name of views. There are far too many people regurgitating talking points like this because they don't understand the how and why.</t>
  </si>
  <si>
    <t>thestryker said:
			no premium motherboards on the market run them at their stock PL2.
		Click to expand...
If Toms' review shows what the typical DIYer is going to experience, then I'd have to agree with reviewing them that way.  And in that case, the power is indeed pretty horrendous:
	​
				thestryker said:
			TPU's review shows peak stock 14900K power consumption within 5W of the 13900K
		Click to expand...
The difference is actually 6 W, in Blender, which is 2.2% more power.  At single-threaded MP3 Encoding, it used 6.1% more.
In their energy-efficiency tests, the i9-13900K does 7.8% better @ single-threaded.  The rare win the Refresh got is that it beat the i9-13900K by 6.5% @ multi-threaded efficiency.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
				thestryker said:
			in the application tests they were 1W apart all while maintaining a slight performance bump.
		Click to expand...
In Toms' multithreaded benchmark suite, the Refresh only scored 1.2% better
	​</t>
  </si>
  <si>
    <t>Lafong said:
			I looked at the "conclusion" page from the above link.
Notice the "Peak Power" chart near the bottom.
The 14600K "draws" 69 fewer watts than the 13600K.
169 versus 238. A reduction of 29%.
Why is that?
		Click to expand...
That's a fair question.  Assuming the data is accurate, it's worthy of an explanation.  I haven't paid enough attention to that model to offer an explanation.  However, I'd caution people to read much into that chart, because it's really more like a chart of PL4 behavior.  Anandtech should really provide average power figures, to go along with the peak figures.
	​It's weird that the article doesn't even seem to mention it.</t>
  </si>
  <si>
    <t>thestryker said:
			Oh absolutely, but they need to help their OEM partners and the precedent is long set.
		Click to expand...
They are helping themselves first and foremost, how many sales do you think AMD is currently losing because people that want to buy AMD are not buying AMD because they are waiting for ZEN 5 to drop?
This makes sure that people that want to buy a new Intel have something new to buy.
				King_V said:
			Is it they they don't care, or is it they they encourage this, because it gives them they miniscule benefit over running within the limits?
This way, they can claim that extra performance "out of the box" when they want to compare themselves to AMD.
		Click to expand...
Very, extremely doubtful, the bad press they are getting from the high power draw is much worse than the 1-2% of more performance they are getting.
And in quite some cases they are even losing performance due to this because reviewers, either due to stupidness or malice, use really bad mobo/cooler combinations that make the CPU use up more power but also throttle and perform worse then it would at actual stock settings. Just look at hardware unboxed.
				bit_user said:
			If Toms' review shows what the typical DIYer is going to experience, then I'd have to agree with reviewing them that way.  And in that case, the power is indeed pretty horrendous:
		Click to expand...
But a review is supposed to show you the capabilities of the hardware and not the capabilities, or lack thereof, of users.
It's a hardware review not a user review.
If they want to show overclocking results as well then that is a welcome addition but it should be an addition and not the only result.
Also what typical DIY'er will ever run y-cruncher, blender, or prime, other than for a benchmark, or run h265 through the CPU when doing it through your GPU is many times faster.</t>
  </si>
  <si>
    <t>bit_user said:
			If Toms' review shows what the typical DIYer is going to experience, then I'd have to agree with reviewing them that way.  And in that case, the power is indeed pretty horrendous:
​
	​
	​
	​
		Click to expand...
You know this right royally confuses me.... AMD HW generally have higher TDP's than Intel HW so you would expect them to draw more power.... but at the same time results like this exist that prove the exact opposite.
Though I suspect the general lack of non-K and non-X  etc models does skew the results a bit.</t>
  </si>
  <si>
    <t>bit_user said:
			If Toms' review shows what the typical DIYer is going to experience, then I'd have to agree with reviewing them that way.  And in that case, the power is indeed pretty horrendous:
		Click to expand...
This isn't a review of the product then it's a review of the cooling system, power delivery, TIM application and binning of the CPU. By not limiting to the spec of the product being tested (remember Intel didn't make the default BIOS settings circumvent their product specs) it adds variables to the end results that simply don't need to be there. By not putting in a baseline it's impossible to tell what the comparative uplift of removing power limits is.
				bit_user said:
			The difference is actually 6 W, in Blender, which is 2.2% more power.  At single-threaded MP3 Encoding, it used 6.1% more.
In their energy-efficiency tests, the i9-13900K does 7.8% better @ single-threaded.  The rare win the Refresh got is that it beat the i9-13900K by 6.5% @ multi-threaded efficiency.
​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
		Click to expand...
6W, 5W it doesn't matter it's still margin of error when you're talking such a small percentage.
As for the testing it's pretty interesting and speaks volumes about run to run variance:
The multi-threaded efficiency test has the 14900K pulling ~3.5W less than the blender MT test and the 13900K pulling ~9.5W more.
The single-threaded efficiency test is that the 14900K uses the same amount of power with Cinebench 1t as MP3 encoding, but the 13900K uses ~1.5W less in the same comparison.
				bit_user said:
			In Toms' multithreaded benchmark suite, the Refresh only scored 1.2% better
​
	​
		Click to expand...
As explained above these tests are borderline worthless without a baseline due to the additional variables.</t>
  </si>
  <si>
    <t>rambo919 said:
			You know this right royally confuses me.... AMD HW generally have higher TDP's than Intel HW so you would expect them to draw more power.... but at the same time results like this exist that prove the exact opposite.
		Click to expand...
IIRC, there were a few cases where Ryzen 7950X did use more power.  I was just highlighting the cases where where the i9-14900K really went overboard with its power consumption (i.e. as tested).
				rambo919 said:
			Though I suspect the general lack of non-K and non-X  etc models does skew the results a bit.
		Click to expand...
That's a whole different ball game.
I would love for Toms to do a shootout between the non-K Intels and non-X Ryzens.  Tagging @PaulAlcorn on that idea.</t>
  </si>
  <si>
    <t>bit_user said:
			I would love for Toms to do a shootout between the non-K Intels and non-X Ryzens. Tagging @PaulAlcorn on that idea.
		Click to expand...
As would I. A big plus with AMD's non x chips is that they can still be overclocked unlike intel's non k chips.</t>
  </si>
  <si>
    <t>bit_user said:
			Unless you have some crazy-expensive power, that's on the order of like 100 kWh!  That's an average difference of about 135 W, over every hour, the entire month!  What on earth are you doing with your PC?
		Click to expand...
Well, it could be the overall cost of electricity declining, but what are the odds of that happening?  😺</t>
  </si>
  <si>
    <t>TerryLaze said:
			Lol, so you spend like $1000 on a new system to save $25 per month, that will make you get even in 3.3 years......you know you could have just gotten into the bios and save $25 a month without spending a dime right?!
Also the 9th gen i9 drew like 95W at the max as shown by gamers nexus, the 8th gen i7 would have drawn even less and current ZENs draw more than that, tom's shows the 7950x3d drawing 121W in blender so God only knows how you are saving any money from your power bill at all.........
View: https://youtu.be/2MvvCr-thM8?t=354
		Click to expand...
Hey, it's more fun doing it this way.  😺</t>
  </si>
  <si>
    <t>thestryker said:
			This isn't a review of the product then it's a review of the cooling system, power delivery, TIM application and binning of the CPU. By not limiting to the spec of the product being tested (remember Intel didn't make the default BIOS settings circumvent their product specs) it adds variables to the end results that simply don't need to be there.
		Click to expand...
I do understand that!  However, I also understand that Paul just installed the new CPUs the same way your typical DIY'er would.  That makes the review valid, IMO.
				thestryker said:
			By not putting in a baseline it's impossible to tell what the comparative uplift of removing power limits is.
		Click to expand...
It's important to test these products as they function out-of-the-box.  As a supplemental test, it would be highly informative to test them as per the official Intel spec.
I agree with @King_V that Intel is basically trying to have it both ways.  By letting their board partners use non-standard specs, reviewers get the best performance benchmarks.  However, because it's non-standard, Intel can claim the power figures are invalid (without mentioning the performance is also invalidated).  It's a clever tactic, but I don't think it works.  All people see are the countless reviews showing the out-of-the-box behavior - both in terms of performance, but also heat &amp; power.
				thestryker said:
			As for the testing it's pretty interesting and speaks volumes about run to run variance:
		Click to expand...
It's likely due to variance, but we can't say for sure.  You raise a good point that they probably didn't run these tests more than once per CPU, in order to actually measure the variance.
Heh, I keep thinking of what I'd do to test such products... establishing the variability of a test + platform combination is one of those essential things.  We ought to be told the significance of the measurements!  Another thing is to buy your own review samples, which Toms had a policy of doing... one upon a time.  I'm virtually certain that's no longer done.
: (
Ideally, they would not only buy their own review samples, but then trade those samples with other like-minded reviewers, in order to get data on more than n=1.  I fully expect many manufacturers employ some degree of "cherry-picking", when feeding samples to reviewers.</t>
  </si>
  <si>
    <t>sitehostplus said:
			Well, it could be the overall cost of electricity declining, but what are the odds of that happening?  😺
		Click to expand...
Seriously, since you're the bill payer, I'd encourage you to look at your actual month-to-month difference in kWh and then divide that by the hours of PC usage you do.  There could be other factors at play.  I think you'll probably find it can't be entirely due to that PC upgrade.  Perhaps not even the majority of it.
My electricity bill gives me a 13-month history of my power usage, so I can compare against the same month of the previous year.  That's a better comparison than month-to-month, unless you happen to live somewhere with extremely little temperature variation.
BTW, I checked and I'm paying $0.288 per kWh.  The average month has 730.5 hours.  So, a device which I leave on 24/7 should use $0.21 per Watt.  For me to see a $25 monthly change, that works out to 119 W.  For a machine that's on only 8 hours/day (7 days/week), the difference would be 356.5 W.
Also, if we consider there are 8765.8 hours/year, then I'm paying $2.52/year for every 1 W a device uses that's plugged in 24/7.  I consider that, when buying things like cable modems and wifi routers.  Since my cable modem uses about 6 W, that's about $15.15/year.  If I keep for 5 years, that's a cumulative cost of $75.74, which IIRC was more than half of the up-front purchase price for it.  Also, that's without taking into account the impact on heating/cooling costs.</t>
  </si>
  <si>
    <t>bit_user said:
			Ideally, they would not only buy their own review samples, but then trade those samples with other like-minded reviewers, in order to get data on more than n=1.  I fully expect many manufacturers employ some degree of "cherry-picking", when feeding samples to reviewers.
		Click to expand...
Like, perhaps giving them a super 14600k that uses so much less power you dont know whats going on with the test. Is it test variance? Is it a golden chip? is it really an intended reduction of power consumption on the chip? Who knows?</t>
  </si>
  <si>
    <t>Amdlova said:
			In some days the intel will launch a new way to perform benchmark.
		Click to expand...
I thought that they already had done this and called it "LoserBenchmark" (UserBenchmark).</t>
  </si>
  <si>
    <t>thestryker said:
			Oh absolutely, but they need to help their OEM partners and the precedent is long set.
		Click to expand...
Yeah, I keep forgetting how Intel has Dell in bed with them.</t>
  </si>
  <si>
    <t>bit_user said:
			I do understand that!  However, I also understand that Paul just installed the new CPUs the same way your typical DIY'er would.  That makes the review valid, IMO.
		Click to expand...
"Typical DIY'er "
			https://pcpartpicker.com/list/HY6kJy
Base Total:$3885.06Mail-in Rebates:-$20.00Total:$3865.06
		Click to expand...
Edit: fixed link</t>
  </si>
  <si>
    <t>TerryLaze said:
			Very, extremely doubtful, the bad press they are getting from the high power draw is much worse than the 1-2% of more performance they are getting.
And in quite some cases they are even losing performance due to this because reviewers, either due to stupidness or malice, use really bad mobo/cooler combinations that make the CPU use up more power but also throttle and perform worse then it would at actual stock settings. Just look at hardware unboxed.
		Click to expand...
Intel is very specifically NOT doing anything to stop the MB makers from this.  Ergo, Intel does not want them to stop.
I don't think your statement here does anything to invalidate my assumption, which I admit is an assumption.  But logically, what other reason could there be?
This is not malice on the part of MB makers or reviewers.  This is in Intel's lap.  WHY do they allow it?  Because they get something from it.</t>
  </si>
  <si>
    <t>TerryLaze said:
			"Typical DIY'er "
						System Builder
					pcpartpicker.com
		Click to expand...
Your link is messed up. That just goes to the generic homepage.</t>
  </si>
  <si>
    <t>helper800 said:
			Your link is messed up. That just goes to the generic homepage.
		Click to expand...
Thanks, fixed, but it was just the main components of the build the article used so anybody can look them up.</t>
  </si>
  <si>
    <t>#ERROR!</t>
  </si>
  <si>
    <t>It is nice product and worth to buy. Very easy to install</t>
  </si>
  <si>
    <t>Working fast as expected but little bit higher price I got from Amazon</t>
  </si>
  <si>
    <t>Excellent processor comes with inbuilt graphics. Working well with stock cooler.</t>
  </si>
  <si>
    <t>No performance</t>
  </si>
  <si>
    <t>Got genuine processor from Amazonm</t>
  </si>
  <si>
    <t>Thank you for the deal.</t>
  </si>
  <si>
    <t>My pc build is just started and I'm happy with the product.</t>
  </si>
  <si>
    <t>Best budget processor for daily work and gaming</t>
  </si>
  <si>
    <t>It's process is was slow.</t>
  </si>
  <si>
    <t>Awesome 6 core and 12 threat processor</t>
  </si>
  <si>
    <t>no words.....to explain....... simply wasted.....</t>
  </si>
  <si>
    <t>When it comes, with tempered Box, But it works, then I can't replace, But this is not good for honest sailer.</t>
  </si>
  <si>
    <t>This is a scam</t>
  </si>
  <si>
    <t>Buy and try</t>
  </si>
  <si>
    <t>Seal broken damaged product don't buy you will regret</t>
  </si>
  <si>
    <t>Used overpriced wasted a month on replacements and returns</t>
  </si>
  <si>
    <t>Got opened box. wrong processer too.</t>
  </si>
  <si>
    <t>I have purchased this from local market for around 15.2K, yes Amazon rates were better at that time (Dec 2020), but preferred from local market because I am not good in pc building.This is a balanced processor for casual gamers and other productivity work. I have paired it with 1660 Super (Yes I could have opted for 'f' variant but there was a price difference of Rs. 800 only, so I thought in case of failure of GPU *Finger Crossed* I will still be able to use my computer) and it runs almost every game I tried. I tried some video editing and it didnot disappoint me.I will not go in ryzen vs intel, as I have very very bad experience with ryzen. If you are looking for a midrange balanced desktop, you can opt it.</t>
  </si>
  <si>
    <t>Best value for money in under 15k ₹ . Ryzen 5 3600 is so freaking over priced right now, so this processor is best value for money at this price . I would prefer buy this over buying ryzen 5 3600 . There is huge price drop in intel i5 10400f on the other hand r5 3600 priceing is too high (20-23k ₹) , which is no value for money . But on the YouTube many channels are still adulating r5 3600 , which is totally biased .I am going to but r5 3600 because I have already bought am4 socket based motherboard and 3200mhz ram so I haven't have any option to change my decision because I have watched a lots of YouTube video but they never recommend Intel i5 10400f that's why I decided to buy r5 3600 . So there is only one option for me to wait until r5 3600 price drop.</t>
  </si>
  <si>
    <t>Average performance. Not for all purpose. For gaming only .go ryzen 3600 .enven high price intel motherboards are available in market.</t>
  </si>
  <si>
    <t>Dear all,I have purchased this processor from an offline store at much cheaper price and paired it with MSI H410M PRO VH Motherboard which is overall good product.</t>
  </si>
  <si>
    <t>The best gaming processor, still has great market value compared to ryzen and intel motherboards are easy to find and repair also cheaper.</t>
  </si>
  <si>
    <t>Too much price and also cant find a compatible motherboard..anywhere.</t>
  </si>
  <si>
    <t>Price too high</t>
  </si>
  <si>
    <t>I really liked the thread count. 6 cores and 12 threads really useful for development and lightweight design works. I bought for android development. Android studio and emulator works incredibly fast. I recommend for android development this processor with 32gb ram and 256gb SSD.</t>
  </si>
  <si>
    <t>Great chipset</t>
  </si>
  <si>
    <t>Working well in an Asus Prime B560 Plus motherboard. Runs cool with an Arctic 12 CO cooler. Supplied Intel cooler was an aluminium core Foxconn cooler, which would probably be OK, but wanted a quieter cooler. So far CPU easily handles everything easily with low CPU usage % and runs cool. Item was brand new in sealed box and appears to be genuine Intel. It was delivered quickly and good value. Includes graphics core which uses 8gb shared memory with 2 x 8gb RAM installed.</t>
  </si>
  <si>
    <t>Since it is an old product, the price is a rip-off from the vendor, so it is very cost-effective. This choice was made due to the software being used.</t>
  </si>
  <si>
    <t>Had to send it back due to my motherboard from eBay being hot garbage, but the processor itself, at the time of my purchase, was a good deal for the money, performance cost ratio wise.</t>
  </si>
  <si>
    <t>Affordable and lightning-fast: A review of the Intel Core i5-10400</t>
  </si>
  <si>
    <t>I recently purchased the Intel Core i5-10400 for my virtual machine servers, and I must say I'm thoroughly impressed. One of the standout features for me is the integrated graphics, which works flawlessly and allows me to save on additional graphics cards.But what really impressed me is the temperature management. Even under heavy loads, the temps remain well within reasonable limits. And it's great that Intel has included a cooler with some thermal paste, making installation a breeze.Overall, I would highly recommend the Intel Core i5-10400 for anyone looking for a reliable processor that can handle a variety of tasks. Whether you're a gamer or a business user, this CPU is definitely worth considering.</t>
  </si>
  <si>
    <t>Excellent product, efficient and with very good performance.</t>
  </si>
  <si>
    <t>Everything is perfect, it doesn't heat up, the integrated ones have good productivity performance for what they are, the codec is impressive, how good it looks for being an integrated one, although it falls short for current games and GPUs, it is very Good for esports and old and not so old games.</t>
  </si>
  <si>
    <t>Purchased with PRIME H510M-A (new and used) DDR4 26668GB x 2, used CPUFAN on hand, and implemented it in the KX-M01 (purchased this time) slim PC case compatible with MicroATXITX with built-in KEIAN 300wSFX power supply.</t>
  </si>
  <si>
    <t>Perfect in every way in my B460 HD3 motherboard</t>
  </si>
  <si>
    <t>I used an aftermarket fan but aside from that my PC is pretty barebones and this CPU has really been impressive.I have not run into any trouble at all with it.Its very fast and runs cool.It handles every steam game I have easily and handles cad software I use to design PCBs with ease.So far I am very happy I went with 10th gen. I saved money and for my needs my PC runs just as good as the latest gen.</t>
  </si>
  <si>
    <t>This processor is ideal for average users who play and work, the ideal is to also have a dedicated mid-range graphics card, although it is less powerful than its AMD counterparts, it is more stable and will hardly give you errors in Windows. If you are more enthusiastic and like to move and test configurations, I suggest you accompany it with an MB of the H470 series towards the side.</t>
  </si>
  <si>
    <t>Purchased this for a gaming PC I built as a good balance between price and performance. As with anything electronic, there will always be a better performing version, but I was very pleased with the performance considering the price. I've used it for about 2 years now and it still performs wonderfully!</t>
  </si>
  <si>
    <t>stable</t>
  </si>
  <si>
    <t>It's good, maybe not the best for running games or rendering, but it can meet many of your needs</t>
  </si>
  <si>
    <t>In my opinion this CPU is the best around for the money for gaming. Perfect CPU for all around use or budget gaming PC.</t>
  </si>
  <si>
    <t>Using this CPU in an office work environment and runs OK. Lacking a little performance compared to price. But then Intel is always way overpriced. I use this as a tech pc doing work like imaging, backups of other office pc support role. RDP and other office work. Seams a little under whelming for what I got. I guess I should have gone with i7 or a i9 looking back now. This CPU does the job OK so far. I went Intel because its industry standard compared to AMD that is not totally compatible with office environment. AMD being great gaming but I'm not there in this situation.</t>
  </si>
  <si>
    <t>I took advantage of a mega offer that they offered these days thanks to God Jesus Christ, it only cost me 2,800 pesos for this beautiful i5 10400. It is a great change to go from an i3 8100 to an i5 10400, the 6 cores with their 12 threads really help to Multitasking and gaming are great, it makes the most of my GTX 1060 6GB EVGA. 100% recommended.</t>
  </si>
  <si>
    <t>Easy install</t>
  </si>
  <si>
    <t>pretty good budget CPUs can't really go wrong with them for budget builds.</t>
  </si>
  <si>
    <t>excellent processor to start</t>
  </si>
  <si>
    <t>This CPU is definitely an upgrade from the quad core i7-4770 (non-K) that I previously had! Glad to see the i5 now has hyperthreading, thanks to AMD. But, I may have gotten the worst performing 10400, as my Cinebench R20 and R15 scores are noticeably lower than the benchmarks you'd see online (both single core and multi core and I've got all my drivers/bios installed and up to date). Regardless, I'm very happy with this purchase as this CPU is no slouch. Currently have it paired with an Asus Prime B460-Plus and a Zotac GTX 1070. Be aware that there's two versions of the i5-10400. One has G1 stepping (pure 6 core chip and no STIM) and the other has Q0 stepping (10 core chip with 4 cores disabled, uses the newer thermal interface and shares the similar heat spreader from the higher-end unlocked SKUs). Though, the two should perform very similarly.Update 9/9/20: Went to the previous generation platform and currently using an i9-9900K. 10th generation ain't too bad, but it's best to wait on 11th generation Rocket Lake. It's rumored to use a 14nm backport of WIllow Cove... or just wait on Zen 3. For now, I'm waiting to upgrade my 1070 to the new RTX 3080 when it becomes available at my local Best Buy.</t>
  </si>
  <si>
    <t>Fantastic results since installation!Very impressed with the power that this CPU can give! (6-Cores 12-Threads) it acts like 12 cores which is a huge performance boost to my computer that I built!Does well in games and just does wonders with Beat Saber VR as well!Just makes sense to buy this on sale and fast delivery before New Year's Day too!Go buy this if you want a balance of reliability and performance potential values when on a budget!I love all the power I can harness now that I upgraded and I can't stop smiling with glee when recording/streaming in 4K60FPS over OBS Studio software and it's so powerful and I am ever so happy with this purchase! Go get one! You'll never regret it!</t>
  </si>
  <si>
    <t>Incredible, I bought it for 5 thousand pesos more or less, it is an excellent price for Mexico, it works very well if you are gaming in Mexico and do not want to stream, perfect for 1080p games with Warzone and an RTX 1660, it provides 95 fps on average!!!</t>
  </si>
  <si>
    <t>Easy installation and rock solid stability. For a user that is not going to overclock and wants a fast CPU for everyday tasks as well as gaming, this is the ticket. And best of all it runs cool with the stock CPU cooler. I have yet to see temps over 46C. For my purposes this is a must have processor.</t>
  </si>
  <si>
    <t>good cpu does what it does, compute</t>
  </si>
  <si>
    <t>I think it's good for the price. A CPU that is perfect for personal computers.</t>
  </si>
  <si>
    <t>received with agado without any problem</t>
  </si>
  <si>
    <t>It is a good product with a good quality-price ratio and has good performance, I would buy it again</t>
  </si>
  <si>
    <t>Ok so I got this cpu to pair with a rx 6600xt, and and when unboxing it, I dropped it, and it survived! When unboxing it be very careful because the cpu itself comes it a pull apart plastic cover on it and the cpu is in the middle of two pull apart pieces of plastic so when I pulled it apart it kinda slingshotted my cpu.. SO BE CAREFUL!</t>
  </si>
  <si>
    <t>Perfect condition, brand new as advertised</t>
  </si>
  <si>
    <t>Going good so far gets a little hot when rendering a big edit on ae sometimes but never goes over 70 and thats also with other apps open</t>
  </si>
  <si>
    <t>its good it will run most games minus cyber punk and cat cafe LOL so that's my only gripe.(save ur money and get a core i7) :)</t>
  </si>
  <si>
    <t>Excellent price-performance ratio whenever I am going to build a mid-range team, it is my first option</t>
  </si>
  <si>
    <t>Today, if you want to start building your entry-level and economical PC, it is a processor that I recommend without a doubt. As long as in a few years you save to go up a level, it's very good.</t>
  </si>
  <si>
    <t>I bought two of these, one for a budget office build for myself and a gaming build for my son. I paired his with a GTX 1660 super and it performs pretty well, not as good as a 12400 or Ryzen 5 3600 or 5600x, but very close. Only downside going with a 10th gen instead of 11 or newer is the lack of PCIe and m.2 gen 4 support, although neither PC needs those features as neither will saturate the bandwidth of gen 3 fully. The integrated graphics will run some light games (among us, CSGO, etc. ) At lowered settings. The included cooler is as bad as it's always been, it works, loud and temps aren't great, but it works. I would Suggest finding a better solution (I went vetroo V5). Buy this CPU if it's on sale for $140 or less, otherwise go 11th gen or Ryzen.</t>
  </si>
  <si>
    <t>he surely wont tell the difference but i do and it was a huge upgrade</t>
  </si>
  <si>
    <t>Choosing a processor is all about economics. With so many processor choices on the market, the trick is finding a balance between price and power. For me, the 10400 was the perfect balance. A lot of reviews are recommending the AMD Ryzen processors, but it seems most of these reviews are geared to gamers. Unfortunately, the latest Ryzen processors do not include graphics processing on board, and the reviews ignore this point because gamers always include a graphics card in their builds. Well I am not a gamer, and don't need to waste money on a graphics board. So the fact that the 10400 comes with onboard graphics was a selling point for me. I play WoW, and have no problems playing with the integrated UHD chipset. With 6 cores and hyperthreading, this processor is like buying a previous-generation i7. I can run multiple virtual machines on my desktop with no slowdown whatsoever. Nor do I want to overclock, since reliability is more important to me than squeezing a few more clock cycles. I think this hits the perfect balance between power and affordability.</t>
  </si>
  <si>
    <t>To start, I'm not going to hit you with all the spec data. Plenty of sites for that kind of measurement. I'm going to tell you, being a 20 year IT professional, this is a solid processor. I replaced a Xeon E3-1225 with this processor. Even coming from a Xeon for productivity and virtualization, this is a solid upgrade. My system is stable, performs faster, programs execute faster, and my VMs within my labs operate far more efficiently and provide the fast operation requires for a IT professional. If you are considering the 10600, then this is worth the consideration if you're in the productivity space. If you're in the overclock gaming space, then, no, this processor isn't the best option out there. However, it is reasonably priced, has some good mainboard support options, and I even ported over my RAM from my 4+ year old Xeon system without any problems.So, this is not the MOST economic processor. However, its relatively economic, stable, has good hardware support options, and provides a solid improvement over prior generation Intel products. Point is, if you're looking to buy a solid CPU, this is a good bet.If you're looking to overclock the thing into a lava pit in your tower, just go elsewhere and don't give negative reviews when YOU are the one out of spec.</t>
  </si>
  <si>
    <t>Very good quality CPU, quickly arrived at my house, performance and quality are maintained.</t>
  </si>
  <si>
    <t>This processor beats many i7, and isn't much below some i9.the 6 cores are regularly runnin at 4.0GHz with no heat problems with just a basic heat sink.This really is a fine fine processor. With benchmarks that reflect it.</t>
  </si>
  <si>
    <t>This cpu is better than my i7 I used to have with a higher clock speed and everything which is crazy</t>
  </si>
  <si>
    <t>Strong powerful for the money . Intel is #1</t>
  </si>
  <si>
    <t>I bought this to replace with my i3 processor. Please note that 9-th generation motherboard is NOT compatible with the 10-th generation processor as the socket has changed. My desktop computer only has a 200W power supply so a 65W process is perfect for this purpose. With the 65W consideration, the mid level i5 10400 is around ~180 compared to the entry i3 10100 of ~120, high end i7 10700 ~300+ and i9 10900 ~400+. The speed improvement certainly worth the extra ~60 dollars without breaking your wallet for the i7 and i9. The i7 and i9 are certainly great but it may not worth the price given what they are worth. It may be wiser to spend the extra to invest more into the graphics card instead.</t>
  </si>
  <si>
    <t>Bought it for 160 and paired it with asrock phantom gaming d3 rx 5600 xt ,16 gb hyper fury x 2400 MHz tuned to 3200 MHz cl16, msi z490 pro -a motherboard and acer 165 mhz 1440p monitor. I am In pc gaming heaven. War zone and destiny 2 run buttery smooth cyberpunk looks Awsome even on low settings 1440p. I upgraded from a i5 7600 and the FPS, 1% Lows and frame drop are quite noticeable. Upgrade now while you can still get 6 core 12 threads for a low price. If anything use it as a place holder for next get i7 or i9 or just invest in these next gen gpus and run some high FPS. Tip buy the z490 motherboards for better upgrade paths.</t>
  </si>
  <si>
    <t>Purchased for a NAS/VM build and although I won't be running 20 VMs, I will still be able to run a few for sandbox testing. Paired with a Mini ITX MoBo, 2x32gb of DDR4 a 512gb M.2 drive and 8 10TB HDDs, it works very well for my need. Running Server 2019 DC Edition without a hitch and never a slow down as a NAS CPU. Well worth the price. 6 cores and 12 threads is perfect for this.</t>
  </si>
  <si>
    <t>This is the somewhat less desirable, earlier, non-thermally-enhanced G1 stepping version of the i5-10400 as revealed by its S-Spec code of SRH3C. The later, more sought after Q0 versions would be labeled SRH78. While the physical appearance on the bottom of the chips would easily reveal the distinctions, that isn't visible through the standard boxing window. And, to make matters more confusing, while the OEM parts have different numbers for the different S-Specs, the retail part numbers appear to be the same for either version.There are fairly significant internal and external differences as to how Intel went about producing the two versions, but the actual performance of the two methods looks to be basically identical. It's primarily the heat dispersion capacity that will be most obviously different.While the vendor can't actually be faulted for an incorrect listing as long as only the part number is quoted and no mention is made of the S-Spec designation, I feel this info should be part of the description,</t>
  </si>
  <si>
    <t>I was undecided between buying the i5 10400 or Ryzen 5 3600, in videos I observed that the i5 performs slightly better in games and slightly worse in rendering and multitasking. My main goal was to make a gaming PC for personal use, I don't need to render videos, and even if I needed to, I know that this processor can do it without a problem. Comparing prices it is impossible not to recommend the i5 over the R5. The FPS x dollar invested ratio is much higher on the Intel side. If you want more performance, use a 490 motherboard (the 460 and 410 limit the RAM speed to 2666 MHz). I use a 460 board with built-in Wi-Fi as it best suits my needs.</t>
  </si>
  <si>
    <t>Notably faster than the i7-6700 it replaced plus two more cores for six cores total. Good price. Excellent for someone who does day-to-day stuff on their PC and work mainly in Microsoft Office and other basic apps plus games. Obviously, if you're doing lots of video encoding or apps that benefit from multithreaded tasks, a Ryzen might give you better value for your money. But this is faster in gaming than the Ryzen 3600 and even beats it in some "productivity benchmarks" so it was the best processor for my use case: MS office, video conferencing, very light video editing and GAMES. Not overclockable, but that's fine. You can still use fast memory on a z490 motherboard and get notable gains in performance. Low 65w TDP means it runs very cool and can maintain max turbo till the cows come home.</t>
  </si>
  <si>
    <t>Nice product.... You can go for it !!</t>
  </si>
  <si>
    <t>The Intel Core i5-13600K (Latest Gen) Desktop Processor is a true powerhouse, delivering unparalleled performance with its 14 cores, consisting of 6 P-cores and 8 E-cores. This processor has far exceeded my expectations, providing seamless multitasking and blazing-fast performance for all my computing needs.The standout feature of the Intel Core i5-13600K is its 14 cores, making it one of the most powerful processors in its class. The 6 primary cores (P-cores) are designed for single-threaded tasks and applications, ensuring lightning-fast responsiveness and smooth user experience. Additionally, the 8 efficient cores (E-cores) cater to multithreaded workloads, providing exceptional multitasking capabilities and maximizing productivity.With the latest generation technology, the i5-13600K unleashes the true potential of Intel's cutting-edge processor architecture. Whether I'm gaming, streaming, video editing, or running intensive software applications, this processor handles it all with ease.The integrated graphics of the i5-13600K eliminate the need for a discrete graphics card for everyday tasks and light gaming, providing a cost-effective and space-saving solution for those who don't require dedicated graphics processing.The unlocked multiplier of this processor allows for easy overclocking, making it an excellent choice for enthusiasts and gamers who want to push their system's performance even further.I appreciate the low power consumption of the i5-13600K despite its impressive performance, contributing to energy efficiency and reduced operating costs.The Intel Core i5-13600K is compatible with the latest motherboard chipsets, ensuring seamless integration and future upgradability.Intel is a trusted brand known for producing high-quality processors, and the i5-13600K continues that legacy, providing a reliable and stable computing experience.In conclusion, the Intel Core i5-13600K (Latest Gen) Desktop Processor with its 14 cores is a performance beast, capable of handling the most demanding computing tasks with ease. Its balanced combination of P-cores and E-cores, unlocked multiplier, integrated graphics, and energy efficiency make it an ideal choice for power users and gamers alike. If you're looking to unleash the full potential of your desktop, the Intel Core i5-13600K is the ultimate processor that won't disappoint. I highly recommend this processor for its outstanding performance and the incredible multitasking capabilities it brings to my computing experience!</t>
  </si>
  <si>
    <t>i5 1X600Ks are always that sweet spot!Great thermals and excellent performance!Time to buy a 7900 XTX!</t>
  </si>
  <si>
    <t>It is a little hot but with very good performance I recommend it</t>
  </si>
  <si>
    <t>Words cannot describe the change in performance.I thought my 9600k was still a decent chip before I upgraded. Now I see although it was decent, I was missing a lot. My rtx 2080 super didn’t get upgraded this year but I’m sure it’ll need to by next year as it’s now always peaked at 100% in games. While my gpu works a sweat trying to not burn itself to the ground, this 13600k sits around 20-30% usage and around 50 degrees Celsius in most situations.Depending on the motherboard, you may want to tweak “CPU lite load” settings. My MSI mobo defaulted to mode 12 and was causing overheating issues due to current. Now dialed back to mode 9, I have lost no performance what so ever, I actually gained almost a thousand extra points in cinebench by not letting it get hot.Overall I’m very happy and would highly recommend this cpu to anyone.</t>
  </si>
  <si>
    <t>Good cost performance</t>
  </si>
  <si>
    <t>It's Intel, right, just put it in and that's it. Of course, you can configure some things to have more performance. But basically just put it on and it will perform great. Regarding Durability or whether there will be any problems, only time can show.</t>
  </si>
  <si>
    <t>Ahoy captain</t>
  </si>
  <si>
    <t>It is a beast of a processor, to mount from a 3060 to a 4090, one of the best</t>
  </si>
  <si>
    <t>Currently running OC 5.3ghz , lovely.</t>
  </si>
  <si>
    <t>The i5 13600k processor is perfect for my daily use, for casual photo and video editing, as well as for common leisure entertainment and games!</t>
  </si>
  <si>
    <t>The best choice for recent middle-class PCs with excellent cost performance and a sense of evolution.</t>
  </si>
  <si>
    <t>read the online reviews and I'm not disappointed,very good value for money, works perfectly.highly recommended for a budget PC.</t>
  </si>
  <si>
    <t>This processor was on the higher end of my budget, but oh man it was worth it. 6p, 8e cores totalling to 20 threads gives me ample compute to do all sorts of intensive tasks. I can run Cyberpunk 2077 at 1440p 60fps on ultra settings, run LLM workloads, transcode video and audio on the fly, all at the same time, and the processor will only be at 60% usage on all threads.</t>
  </si>
  <si>
    <t>In order to cover up costs, I purchased the graphics card, power supply, cooler, CPU, motherboard, and m.2 separately between last year and this year. Currently ↓↓↓OS has been upgraded from 10 to 11. The CPU is our product. The motherboard is MSI MAG Z790 TOMAHAWK WIFI DDR4 The graphics card is RTX3060ti The memory is DDR4 3200 The power supply is 850Wm.2 is gen4 The 1TB cooler does not have to be updated as far as air cooling is concerned, but maintains about 80% of the specs and updates any areas of concern. I feel like this is the first time I've done it in a while. It's very crispy and I have no complaints and I'm grateful for the times.</t>
  </si>
  <si>
    <t>beast for gaming you'll never feel any bottlenecks with 99.9 % of any titlespair very nice with 4070ti.the temperatures are never over 60 under heavy load.if you care about longevity of cpu this is the best pick for you.</t>
  </si>
  <si>
    <t>Very good. It meets the purposes for which it is proposed.</t>
  </si>
  <si>
    <t>I built this PC a month ago with this processor and it's crazy, it has a good temperature, it doesn't overheat with a 240mm liquid but it's very fast and hasn't given me any problems.</t>
  </si>
  <si>
    <t>It arrived on time and everything was working properly.</t>
  </si>
  <si>
    <t>I liked it, excellent product.</t>
  </si>
  <si>
    <t>Can be used normally.</t>
  </si>
  <si>
    <t>Fast clock speed, more than sufficient for everyday workloads, gaming, 3D rendering, and running heavy computations.</t>
  </si>
  <si>
    <t>I have had no issues with this processor. The temps are low even when heavily gaming. This PC is gonna last a really long time.</t>
  </si>
  <si>
    <t>Best bang on a budget for gaming. No need to pay 5 to 7 grand for top of the line computer.</t>
  </si>
  <si>
    <t>Asuka bench with stable diffusion at 13600k and 4070ti takes 15 seconds. Considering that it took 24 seconds with Ryzen5 1600 and 4070ti, I think the CPU is also important for comfort with generated AI. I wonder if the change from DDR4 2400MHz to DDR5 6000MHz has something to do with the good response. I'm glad I took the plunge and bought it because I can easily multitask while generating.</t>
  </si>
  <si>
    <t>I just built my first pc and I decided to go with this intel CPU. The pc has been running great and I’ve had now issues with anything I’ve tried to do with it. It’s fast and can support both gaming and multitasking.</t>
  </si>
  <si>
    <t>The product arrived well and sealed, in its petty box presentation, it handles temperatures of 60-70°C with a 240 mm liquid cooling, product quality-price ratio of 10/10</t>
  </si>
  <si>
    <t>Massive upgrade from my older i7 2600. Very fast and works perfectly. Watch for great pricing around the holidays.</t>
  </si>
  <si>
    <t>I built myself and two sons computers for Christmas all based on this CPU and it has performed flawlessly on all three PC's. It was easy to install, keeps cool on air cooling, and has compatibility with many motherboards. Strongly recommended for gaming or general use computers.</t>
  </si>
  <si>
    <t>Very nice CPU and easy to install. Always feels awkward holding this tiny piece of metal and mounting it to the motherboard. Handles the tasks I need and never had issues.</t>
  </si>
  <si>
    <t>The only drawback I see is that it heats up very quickly. However, with good ventilation, it weighs very well.</t>
  </si>
  <si>
    <t>This cpu can handle 4k at max like making ice cream, and with a 4060 ti is just a cherry on top!Beast of a cpu.</t>
  </si>
  <si>
    <t>I have great fps, and it stays cool under load. I'm running a 360 water cooler with it, and 6khz ddr5 ram. Longevity remains to be seen, but so far I can say, good job Intel. Full ultra settings with no less than 60fps in GW2 with 150+ players on the screen. 150+fps. with small group battles.</t>
  </si>
  <si>
    <t>I'm not very familiar with it myself, so I can't give a professional review, but I can use it reliably. I mainly use it to work with Adobe Illustrator. I don't know how much Illustrator work depends on GPU and memory, but the CPU temperature never exceeds 30 degrees and I can work smoothly even with slightly heavy data. I thought the price was a little high for an i5, but I saw information on performance that can compete with the 12th generation i7, so I guess it can't be helped. Other specs are for reference only: Gravo 3070TI, memory DDR4-3600MHz 64GB.</t>
  </si>
  <si>
    <t>Not bad but gets hot when using like photoshop or whatever</t>
  </si>
  <si>
    <t>I bought this to build a gaming pc with. But I like CPUs that have a graphics option. This gives me a little wiggle room when I'm debugging a system. When I'm putting it together, I can get the mother board assembly out without plugging in a GPU.I'm using this in a pc that primarily plays World of Warcraft. A core I5 is plenty for that. I'm sure an I3 is more than adequate. I'm using a Deep Cool cooler in a well ventilated case and it doesn't get above 72 degrees celsius, 51 degrees over ambient. I'm not a CPU snob and have used AMD and Intel equally over the years. I wanted thunderbolt ports and that pretty much limited me to Intel this go around. I am not disappointed. My machine gives me all the performance I need. FWIW, I'm running a 7800XT GPU in the system if that is of any interest.</t>
  </si>
  <si>
    <t>I run this with the cooler NH-U12A and max temp 60C running games like Cyberpunk and Helldivers 2.</t>
  </si>
  <si>
    <t>Building my own computer, this product is perfect for what I need</t>
  </si>
  <si>
    <t>The Intel Core i5-13600K is the latest champion in the mid-range desktop processor arena, promising top-notch gaming performance and efficient multitasking. But does it reign supreme, or face dethronement by rivals? Let's sharpen our critical swords and delve into its strengths and weaknesses:Pros:Performance Powerhouse: 14 cores (6 P-cores + 8 E-cores) and 20 threads deliver exceptional performance for gaming, content creation, and demanding workloads. Compared to its predecessor, the 12600K, it offers a significant performance leap.Gaming Prowess: Tears through even the most graphically demanding games with ease, boasting high frame rates and smooth gameplay at 1080p and beyond.Multitasking Maestro: Handles heavy multitasking like a champ, effortlessly juggling multiple applications, browser tabs, and demanding tasks simultaneously.Overclocking Champion: Unlocked multiplier allows for enthusiast-level overclocking, squeezing even more performance out of the silicon for those seeking ultimate power.DDR5 and PCIe 5.0 Support: Future-proofed with support for the latest DDR5 memory and PCIe 5.0 technology, ensuring compatibility with cutting-edge hardware upgrades.Cons:Power Hungry Prince: This performance comes at a cost, with a higher TDP (125W) and potential for increased power consumption compared to lower-power alternatives.Temperature Tantrums: Can run hot under heavy load, requiring beefy cooling solutions to maintain optimal performance and prevent thermal throttling.Pricey Pedigree: Carries a premium price tag compared to some Ryzen 5 competitors offering similar performance in certain scenarios.Windows 11 Preference: While technically compatible with Windows 10, Intel recommends Windows 11 for optimal performance and feature utilization.Motherboard Matchmaking: Requires a newer LGA 1700 motherboard, adding to the overall upgrade cost.Verdict:The Intel Core i5-13600K is a force to be reckoned with in the mid-range gaming processor category. Its exceptional performance, overclocking potential, and future-proof compatibility make it a tempting choice for serious gamers and creators. However, the higher power consumption, price tag, and potential thermal issues require careful consideration.Overall Rating: 4.5 out of 5 stars (with a slight temperature-related deduction)Should You Buy It?Absolutely! If you're a hardcore gamer or demanding content creator seeking the best value for performance in the mid-range, and aren't afraid of a little thermal taming, the 13600K is a top contender.Consider alternatives: If budget, power consumption, or Windows 10 compatibility are major concerns, explore Ryzen 5 options or consider the slightly less powerful (and cooler) i5-13500.</t>
  </si>
  <si>
    <t>I have this in my newest rig and it is performing pretty well, very happy with the purchase</t>
  </si>
  <si>
    <t>I got really lucky and got a high-performing chip.Totally pleased with it and the AI overclocking on my ASUS ROG board.</t>
  </si>
  <si>
    <t>I waited for a black Friday deal to get this chip, and boy oh boy... I'm blown away! I upgraded from an I5-8600K and the difference was clear, it was not clear eye, it was a monster of a CPU that can tear through any game you throw at it... As long as you pair it with a motherboard that doesn't hold back the power that is this processor.</t>
  </si>
  <si>
    <t>There's really not much that needs to be said. If you're upgrading to 13th gen Intel, and don't require the additional non-gaming related benefits of 13700k or 13900k, you can't go wrong with the i5-13600k. Even with XMP enabled to 6000Mhz &amp; a Noctua NH-U12A tower cooler on top, this beast never gets truly hot in any game. Granted, I have a very good case for airflow, but regardless it's extremely rare I ever see this CPU hitting the 70's when gaming (this includes 1440p gaming at basically maxed settings), with plenty of utilization headroom on top of that. I paired this beastly CPU with the Sapphire Nitro Plus Radeon 6950XT &amp; have been having an amazing experience all around. If you're deeply considering 13th gen, &amp; your main focus is gaming, then the 13600k will perform up there with the best without all the additional heat the higher end SKU's give off. Genuinely give this CPU a 10/10, never in my life did I ever anticipate an i5 to be this great, but just goes to show it's more about the generation and less about the number after the i. If you're considering the CPU but unsure as to its performance, I promise you wont be disappointed with it one bit. Including with its temperatures. No under-volting needed.</t>
  </si>
  <si>
    <t>A great cPU, good value for money, I got mine during the Black Friday sale but do not use it for gaming. Good power as long as it is paired with a good motherboard, Ram and storage.</t>
  </si>
  <si>
    <t>I like that the new PC I built does not slow down when spinning up a Linux VM in Hyper-V. The processor has plenty of threads and supports all the latest features and chipsets.</t>
  </si>
  <si>
    <t>Update 12-3-23: With the release of the 14ty generation CPUs. Intel barely clawed an extra 1-2% performance wise in the 14600k. Save your money and roll with the 13600k that continues to drop in price. This processor demolishes any workstation/gaming task I throw at it.Intel nailed the 13th gen i5 loading it up with 14 cores. This thing is a little devil in benchmarks, and for $300(at least) less than the 13900k, you can have a processor that stays in punching distance when gaming. Absolutely killer value of you want to build a gaming rig with a quality processor that doesn't eat $600. I recommend getting the K version just in case for some reason one time you boot and your GPU doesn't read, your computer still has a gui. If you decide to go with an Intel processor, this is the best price to performance option.</t>
  </si>
  <si>
    <t>Oh, Intel Core i5-13600K, thou art a marvel of technology,A desktop processor that doth claim superiority.With clock speeds swift and cores so many,Thou art a powerhouse for any task plenty.Thine architecture, like a finely woven tapestry,Doth deliver performance with utmost efficacy.The tasks that once did vex and stall,With thee at helm, they crumble and fall.Thy clock speeds dance with lightning's might,Bringing forth swiftness to computations in sight.From gaming realms to design and creation,Thou art a boon to any technological vocation.Thy cores, like warriors in a grand parade,March in harmony, their power never to fade.Multitasking prowess, they do exhibit,As thou handleth multiple tasks, never to quit.Though thou art not the most noble in Intel's line,Thy value and power, they doth brightly shine.For those who seek a balance of might and cost,Thou art a choice that shall not be lost.So, let us raise our voices in great acclaim,To Intel Core i5-13600K, a processor of fame.In the realm of computing, thou reigneth high,A true companion for those who reach the sky.</t>
  </si>
  <si>
    <t>Best price-to-performance ratio in a CPU you would find today</t>
  </si>
  <si>
    <t>I bought this CPU for a media/storage server I was building and I have not been disappointed. I am running Unraid OS with a number of Docker containers including Plex as well as virtual machines. Having 20 vCpus is awesome for some low requirement virtual machines and it's transcoding ability is great for Plex.A big reason I built a media server in the first place was to store my raw camera footage from storm chasing which is 4k 10bit which creates playback problems on a lot of hardware, it's just too large. I stood up a Plex docker container and added my footage and this CPU handles transcoding and streaming my videos no problem and it's great to go back and easily re-live some of those storms.We also have a growing library of TV shows and Movies and it also handles streaming those as well.I imagine this CPU would be awesome for gaming as well, but I don't have any experience with this chip and gaming but there are plenty of reviews that do go over that.Overall I'm happy with my purchase and would easily recommend this chip to anyone building a media server.</t>
  </si>
  <si>
    <t>Going from an old 4790K to this thing is like going from a biplane to the Concorde jet! This processor will crush any game out there. My main game is Flight simulator and the price to performance boost is outstanding. My old 1080SC is now the bottleneck in my system but both of them together makes even flying a helicopter in downtown New York, on multi-player, on "high-end" settings smooth as butter and the processor just sits at 55-60c! Amazing! The final piece of my new build was 32gb of corsair vengeance and I couldn't be happier unless I won the lotto.If you just need a solid gaming chip and don't want to break the bank, run, don't walk, to get this in your system today.BTW, I built my system using an ASUS ROG STRIX mITX, in an nr200p case and the Mugen 5 rev C does a great job keeping it cool using MX-6 thermal paste. The best part? It all fits neatly on my desk in my room. If you were waiting to build a new computer, now is the time. A 13th gen processor, DDR5 ram, a decent video card and a few SSDs and you'll be all set for the rest of the decade.</t>
  </si>
  <si>
    <t>This is a very good CPU especially for the price. I love fast computers and don't see any reason to spend a lot more for very marginal gains.</t>
  </si>
  <si>
    <t>Very fast and everything works just perfect with it</t>
  </si>
  <si>
    <t>I LOVE THIS CPU. It's marketed as a value chip for the performance conscious gamer - at least in the reviews I've seen but that misses the mark. At 70 fewer watts than the i9-13900K you can actually cool the thing on air and enjoy similar single core performance, and with a respectable multicore performance score as well.My chip actually runs faster than Passmark says it should, but that might be because of my RAM. I got the K chip to get faster DDR5 speeds, not faster clock speeds, since I'm on air cooled, but at 5.1GHz I'm not for want of more cycles.My last CPU was an AMD Ryzen 7 4750G. Respectable for its day, but when I saw the performance of this Intel I decided it was time for me to switch back.My recommendation is that if you're running an air cooled gaming system, strongly consider this chip even if you have the cash for a 13th gen i9. You'll actually be able to keep it cool with a good cooler. I use a Noctua NH-DL12 with it and it's great.</t>
  </si>
  <si>
    <t>The superhero of chips, nough' said. 10/10 -IGN</t>
  </si>
  <si>
    <t>If you are building a PC for gaming, look no further than this CPU. Just built a SFF PC with this bad boy and an rtx 4070 for 1440p focused gaming and it absolutely dominates. Getting 240 frames in Overwatch 2 and consistently 200 FPS in single player games in high quality.</t>
  </si>
  <si>
    <t>Solid update from the 12 series, still selling for too much</t>
  </si>
  <si>
    <t>I am extremally happy with this CPU. Blazing fast and very stable, runs supper cool. I am only running a dual fan cooler and it idles at 24c and when iRacing stays in hi 40's to low 50's. Only game/ Simulator I use is iRacing. I use some hi-tech 3d modeling programs. Both really stress the CPU. I love this unit, cheap but loads of features.</t>
  </si>
  <si>
    <t>I'm sure it'll be obsolete by the time someone reads this but right now this is the best CPU for the money.Just look at the benchmark scores. It beats even the best cpus from 2 or 3 years ago and beats i7s from Intels 12th gen easilyIts great for video and audio editing. If it's for gaming, you'll be good with this for 10 years if the last 10 is anything to go by. And you can overclock it too to get even more out of it</t>
  </si>
  <si>
    <t>Absolute best bang for the buck... I wanted to go i9 or at least i7 but with this latest round of intel processors, the extra $100-$150 per upgrade just did not seem worth it. I am very happy with my i5. Paired with an RTX 3060 TI, I am running super smooth with ultra graphics on most games that I am playing.. Currently playing Hogwarts in 4k borderless ultra graphics and ray tracing and maintaining 60 fps on a 4k television... Love it. It is so much faster and smoother than my other PC running the latest AMD processor.</t>
  </si>
  <si>
    <t>The 13th gen cpu's from intel are very impressive. This i5 is no slouch either and can throw its wieght around with the i7 and i9s of previous generations. In Cinebench i got a score of 23605 points. I have an aio 360 ml cooler on it and my temps rarely get above 50c when Im gaming or editing. At idle it stays around 30c. Under load the temps did not go above 80c. This CPU will pair fine with any gaming setup and its ddr5 compatible with is a bonus.</t>
  </si>
  <si>
    <t>This CPU runs real fast when paired with good RAM. I'm hitting 25,500 in cinebench r23 multi core workload. I manually overclocked it to 5.3ghz p-core, 4.6ghz e-core. It definitely produces a lot of heat, so make sure to get a big AIO or high end air cooler. You do not want to cheap out on a cooling solution or else you'll be leaving performance on the table.Only gripe with this cpu is the fact that intel markets this as a 14 core cpu, even when the e-cores aren't exactly a big deal in game. Those p-cores do real good work, but the e-cores are lacking. I don't like the $300+ price tag on this, but it does beat Ryzen 7000 series, so I'm satisfied with my purchase.</t>
  </si>
  <si>
    <t>Up to standards. Worried at the beginning since the processor was not set in place inside the box, but still works normally.</t>
  </si>
  <si>
    <t>I built my mom a new pc with this cpu. It is really fast! Her last computer was 10 years old, this should last at least that long. The on board video this chip supplies works great for what she does which is email, YouTube, ms office.</t>
  </si>
  <si>
    <t>Absolute upgrade compared to my previous CPU but this one spits out heat like the summer sun. I believe you might want to invest with a good CPU cooler and properly do your install but it'll work like a champ.</t>
  </si>
  <si>
    <t>Overclocked with basic settings on a z790 mobo. 5.3ghz easy and maxes at 54 degrees c. under load. I upgraded mobo and cpu from a i7 7700k so I could get windows 11 and reduce my windows boot times from 2 minutes to about 8 seconds.</t>
  </si>
  <si>
    <t>I have been using this quite much and it’s great my laptop has the i7 and I’m use to a quick system and this has exceeded my expectations I have enjoyed the experience and think that I would use again for my next build.</t>
  </si>
  <si>
    <t>Very impressive and outperforms previous gen I9's when gaming while remaining easier to cool.</t>
  </si>
  <si>
    <t>Effective</t>
  </si>
  <si>
    <t>I am using it for a SFF build so not really the target market so if you are on the same boat then be sure to make time to tweak it.</t>
  </si>
  <si>
    <t>easy hookup for USB and external SATA drives.</t>
  </si>
  <si>
    <t>I really liked it, I bought it for gaming and I don't regret my purchase</t>
  </si>
  <si>
    <t>I am using it with a 4070 ti. Runs everything over 90 FPS in 1440p with ultra graphics!</t>
  </si>
  <si>
    <t>I was able to get my 13600K to 5.5GHz on the P Cores and 4.2GHz on the E cores at 1.27V which equals to about 195 Watts at 100% utilization.Idles at 32C, 55-60C while gaming, and maxes out at 88C on a 10 minute Cinebench23 run. I get a score of 26100 in Cinebench23.I paired this with an MSI MPG Z690 EDGE WIFI, DDR5 6400 CL32, RTX 3080 &amp; a Thermalright Peerless Assassin CPU cooler..Gaming performance is amazing!</t>
  </si>
  <si>
    <t>Great for mid range overclocking and pairs well with almost anything. Worth it 100%.</t>
  </si>
  <si>
    <t>Went from i7 7700 to i5 12400f to i5 13600k. This processor is going to be in my machine for the next couple years. Probably gonna skip 14th Gen unless it’s mind blowingly better.I am paired with a 3070 Ti currently. I would have no worries pairing this with any 40 series card. I might wait for next gen GPUs as well.</t>
  </si>
  <si>
    <t>No bottleneck here! i5 13600K is beast! Intel definitely made one hell of a gaming CPU, that performs better than 5800x3d and it’s cheaper.</t>
  </si>
  <si>
    <t>Upgraded from an i7 8700k and can say I am very happy with my upgrade. I got a noticeable jump in average fps, but the real improvement that can be felt while gaming was the increase in 1% low frame rates.This processor is a strong performer for the price - especially if you consider using DDR4 RAM if you’re on a tight budget.</t>
  </si>
  <si>
    <t>temps was going crazy high, 100c in 3 of the 6 p cores with msi z690 edge but cinebench complete without throttling,found cpu lite load in oc settings on the board on mode12the cpu was drawing around 225 watt and this was beyond the cpu specs which is 180 wattchanged cpu lite load to mode 1now the max temps are 87 and watt is around 195great CPU</t>
  </si>
  <si>
    <t>swapped out my 10850k @5Ghz for this chip, and across the board outperforms it for less power and thermals</t>
  </si>
  <si>
    <t>For gaming this CPU is the best investment you can make... Only weakness is multitasking high end video editing...</t>
  </si>
  <si>
    <t>Get a good Z790 chipset motherboard, and overclock this thing to ~5.7 and you'll have the performance of a chip that's 2-3x the price for most users.</t>
  </si>
  <si>
    <t>Paired the i5 13600k with MSI Z690-A Pro DDR4. Running P-Cores 5.4GHz and E-Cores 4.2GHz without any issues. Efficiency cores are powerful and they're equivalent to i7 9700k from few years ago. Scores 25,592 in Cinebench 23 with all cores, and 16,507 with E Cores disabled. Simply put, amazing! Can't ask for more. This CPU has no competition, period!</t>
  </si>
  <si>
    <t>I thought the 13th generation Intel processor were suppose to run hot. This one does not with a 240mm radiator; with the radiator temperature is in the 30's while gaming. At idle 20s.</t>
  </si>
  <si>
    <t>This is my first intel system I built. Always been AMD and saw the 13th gen out. Figured was worth a try. It did not disappoint. Only thing is the MSI board overvolts it stock, so temps were always hitting 100 degrees, even with water cooling. Set the Vcore to 1.2v and no longer getting hot.</t>
  </si>
  <si>
    <t>absolutely annihilate everything I throw at it.if you're bot doing some serious rendering and only gaming then this CPU is for you.the 13600k should be good for another 10-15 years of gaming 5.10ghz 20 cores is enough to destroy anything you throw at it</t>
  </si>
  <si>
    <t>It is already installed on my computer, it is wonderful, it has not given me any problems and it performs everything I need.</t>
  </si>
  <si>
    <t>plug and plug. superb performance gaming</t>
  </si>
  <si>
    <t>I think this CPU offers GREAT value for the money. I runs everything at full settings (with 3060 GPU) and stays cool with Noctua air cooling. Recommended!</t>
  </si>
  <si>
    <t>Bios flash to update the motherboard for it to be able to use this 13th gen CPU, but the flash didn't work so the CPU could never be read by my ASRock Steel Legend motherboard. I have to buy a 12th gen CPU instead because of this problem assuming its the CPU that wasn't compatible with it.</t>
  </si>
  <si>
    <t>Fantastic Chip!! Runs Cool!! And Super Fast!!Just buy it-You know you Want it!! :)</t>
  </si>
  <si>
    <t>Loving the price to performance with the 13600k, considering I made the upgrade from a 6700k. The technology is leaps and bounds for roughly same value.There is also no reason to choose an AMD5 CPU this year over the 13th gen Intel chips. Maybe a X3D but definitely not the 7000 series of CPUs.</t>
  </si>
  <si>
    <t>I upgraded from an i7-9700k to the i5-13600k. WOW! Huge difference. Faster load times, better gaming frame rates in games that depend on the CPU more than the GPU, no stuttering in intense games.I am impressed.Nice job, Intel.</t>
  </si>
  <si>
    <t>This processor is blazing fast! The only con I can think of is the temps with factory motherboard settings. I'm sure the issue is the power settings from the motherboard</t>
  </si>
  <si>
    <t>I had a 10700k before this. Day and night. Paired with a 4080 and it does 1440p 240hz on most titles without hiccups.</t>
  </si>
  <si>
    <t>The processor was very power efficient i develop android apps and web development and for this the processor was beast and I do some little gaming with rx580 which combination was superb with 5400mhz ddr5 memory 1 tb ssd . . .</t>
  </si>
  <si>
    <t>Intel Core I5 12400F</t>
  </si>
  <si>
    <t>Try to get it under 10k and check the rankings in details sections before buying anything</t>
  </si>
  <si>
    <t>This will not work without graphic card, So be careful before ordering.</t>
  </si>
  <si>
    <t>I upgrade from 9400f. The performance gain is a huge. I use cooler master hyper 212 with this and my cbinet have 3 intake 2 exhaust fan, Temp never cross 60°c even when full load stress test. The efficiency of this processor is incredible runs below 1.2 volt. It never reach 1.2v even when doing Multi core stress test.If you're building mid range PC for gaming purpose this is the cpu you should consider. At this price point there's nothing that can beat this processor.</t>
  </si>
  <si>
    <t>Best 👌 gaming and multitasking processor at the price of 12k for budget pc of of 80 k arround</t>
  </si>
  <si>
    <t>It runs well for productivity tasks, 6 cores cpu is minimum requirement for smooth running any large software.</t>
  </si>
  <si>
    <t>I recently purchased an i5 processor from Amazon, and unfortunately, it turned out to be defective. Despite my efforts to seek assistance from Amazon, their customer support proved unhelpful, leaving me frustrated with my hard-earned money seemingly down the drain. Disappointed with both the product and the lack of support, I advise potential buyers to exercise caution when considering this purchase.</t>
  </si>
  <si>
    <t>Got at the cheapest price of 10250Rs in the sale. I was a bit worried about getting scammed since this Processor was never sold for this low price, but guess I was in luck. The performance is just as good as expected 😄</t>
  </si>
  <si>
    <t>This one has no graphics processing unit and hence if you use this without graphics card, the bios will not boot.Other than that this is an excellent processor</t>
  </si>
  <si>
    <t>This is the king in Price-to-performance ratio.Paired with a 1660S, most games are giving me 90-100 FPS on high settings.</t>
  </si>
  <si>
    <t>I like Intel processors. I found this and liked it. Working like a charm. Will do overclocking and test it.Overall great product</t>
  </si>
  <si>
    <t>I am used processor gigabyte motherboard working properly 2.5 gh speed 12 logical processor working properly</t>
  </si>
  <si>
    <t>Received in good condition, good packing and got it for only 11900 value for money beast .</t>
  </si>
  <si>
    <t>After installing it, Windows 11 is giving the following description of the processor:12th Gen Intel(R) Core(TM) i5-12400F 2.50 GHzIt requires a graphics card.</t>
  </si>
  <si>
    <t>Got this product in good package 📦.I have paired this cpu with my RX 590 and 16 GB RAM 3200 MHZ,If you are looking for budget gaming, this is excellent.Gaming benchmark:Assassin's creed unity: 80 fps high setting.Apex legends: 144+ fps ultra settingsPubg steam: 110 fps, very high settingsThe cpu temp goes to 67°C max during intensive gameplay for 5-6 hours, make sure to put heatsink correctly. Stock cooler is enough.I am using msi H610M-G motherboard, the stock cooler gives enough room for ram sticksMake sure to have psu of at least 500 watt.</t>
  </si>
  <si>
    <t>Good Product</t>
  </si>
  <si>
    <t>GAMING WITH GTX 1650GTA V ON ULTRA AVG 90FPSPUBG ON ULTRA AVG 120+FPS</t>
  </si>
  <si>
    <t>Fan is not working faulty device.Suggest not to buy this from hereNo support help me 😞Very disappointed</t>
  </si>
  <si>
    <t>This is excellent budget gaming processor... Value for moneyThe stock cooler is waste.. Better get one external cooler from coolermaster or corsair or deepcool</t>
  </si>
  <si>
    <t>Good not open box</t>
  </si>
  <si>
    <t>Don’t buy, there’re selling used and defective product.</t>
  </si>
  <si>
    <t>Excellent for beginners and students</t>
  </si>
  <si>
    <t>Must buy for gamers</t>
  </si>
  <si>
    <t>been using it since an year no problem at all can run any current AAA game can handle multi tasking mid to not very high level gaming with no problems if u have other good combination of components integrated</t>
  </si>
  <si>
    <t>Caution : Price 18k is Overprice now. Please buy it under 15k only otherwise check some other applications/sites for better price.</t>
  </si>
  <si>
    <t>The cpu is overall great for everything, it’ll give you flaw less performance in mediocre level video editing and hardcore level gaming and streaming. If you are looking to buy this just for gaming this is the perfect buy. But the only thing disappointing is the stock cooler. First of all I would like to request intel to please stop making this clip coolers they are so unreliable and annoying sometimes it fits sometimes it doesn’t. And also the clips are so fragile that you might break one someday trying to fit it just provide us with a simple screw and bolt cooler with a proper mounting. Also the performance is not nice, many would say stock cooler is more than enough for 12400f but in my case when rendering a video my cpu temps touched 100 degrees so I took out the cooler and reinstalled it to ensure proper installation but still it was going 90 to 95+Degrees. And it was approx the same case while gaming. Idk maybe my cooler clips are just faulty that the cooler is not able to mount properly and is not doing any cooling. So be careful with the stock cooler, or I would suggest to buy an after market cpu cooler or aio especially you live somewhere like India where it gets to 40 degrees easily and you don’t have an ac in your room, aio is the choice.</t>
  </si>
  <si>
    <t>Best processor in this price range. Best performance all togethe.</t>
  </si>
  <si>
    <t>It is a good processor to build a low budget computer. In this processor, you have to install a separate graphic card. For the display, I would also say that installing a cooler or a liquid cooler is also very important because this processor heats up more.</t>
  </si>
  <si>
    <t>I bought the processor for an H1 V2 from NZXT. This runs without any problems on an ASUS Strix B760i with 2x DDR5 6000Mhz CL30. Highly recommended!</t>
  </si>
  <si>
    <t>delivered in perfect condition and on time</t>
  </si>
  <si>
    <t>I've owned more expensive CPUs - up to AMD Ryzen 9 and Intel 13900K. In most cases these were overkill and ran hot with high wattages! Most of the work I was doing offloaded everything to my GPU so having a beastly CPU was a waste.I've downgraded to this CPU in my main desktop rig. It's great for productivity software (music and design work) as well as gaming. I have it paired with a RTX 4000 series card and haven't noticed a significant drop in frame rates whilst gaming. (maybe 1-5 FPS) In most games I max out the monitor's 144Hz/FPS at 1440p.One different thing about this CPU over other Intel offerings is that it has 6 performance cores (with 12 threads - hyperthreading) and no low powered efficiency cores. (they are only really needed for laptops anyway to save battery power!)The CPU is also very efficient and runs quite cool. Mine is 26c when idle and 26-30 light tasks such as browsing the web. During gaming - the temps are usually in the mid 50s. Benchmarking (such as Cinebench and Geekbench etc) reaches mid 60s. I am using a two-fan DEEPCOOL AS500 PLUS air cooler with three case 120mm fans.All in all - very happy with purchase and highly recommend! :)</t>
  </si>
  <si>
    <t>The Core i5-12400F is a 12th generation processor from Intel, based on the Alder Lake architecture. It stands out for its 10 nm engraving, its support for PCIe 5.0 and Thunderbolt 4, as well as its compatibility with DDR4 or DDR5 memory. It is a processor without an integrated graphics circuit, which implies the use of a dedicated graphics card. The Core i5-12400F has 6 high-performance cores (P-Core) and 12 threads, thanks to the Hyperthreading technology. It has a base frequency of 2.5 GHz and can reach up to 4.4 GHz in Turbo mode. It also has an 18MB L3 cache and a 7.5MB L2 cache. The Core i5-12400F delivers remarkable performance in applications and games. It shows itself capable of competing with more high-end processors, such as AMD's Ryzen 5 5600X or Intel's Core i7-11700K. It is particularly efficient in tasks that exploit multithreading, such as video encoding, compression or rendering. It also ensures optimal fluidity in the most recent games, even at high resolution. The Core i5-12400F also stands out for its energy efficiency. It has a base power consumption of 65 watts and a maximum consumption of 117 watts[^1^][1]. It is therefore easy to cool and does not require an overly expensive or noisy cooling system. It also helps reduce electricity bills and environmental impact. The Core i5-12400F is therefore an excellent choice for those looking for a powerful, versatile and energy-efficient processor. It offers unbeatable value for money to take full advantage of the benefits of Intel's 12th generation. However, it requires a motherboard compatible with the LGA1700 socket and a dedicated graphics card.</t>
  </si>
  <si>
    <t>INTROAs it should be, instead of buying laptops and pre-assembled ones, a true nerd builds his own computer, and beyond this, he shares his experience in the ancient art of PC Building with friends and relatives. My brother needed to use a computer, and imagining the sadness of seeing him with a laptop, a pre-assembled one or even worse with a Mac, I thought of building him a custom-made computer. And anyway, what better way to convert someone to PC Gaming than with a computer assembled with a lot of brotherly love? I therefore decided to choose this processor because it is essentially a build for school use + gaming, and with a relatively limited budget (ok brotherly love and everything but let's not exaggerate), it seemed to me the best compromise between performance and quality. In the end the seller sent me the 12400F, but I wanted the 12400, so I returned it, and bought the 12500 which is identical apart from the integrated GPU and slightly higher frequencies, so I can review it anyway given which are essentially the same processor. It is a 6 core and 12 thread processor, which does not have the elusive E-cores of the more expensive series (for example, the 12600 has 6P-Cores like this one plus 4E-Cores which help in background operations, especially if you use Windows 11), at a frequency of 2.5 Ghz with a boost up to 4.4Ghz if temperatures, workload, and your motherboard allow it. A processor of this type excels in gaming, but not it sucks not even in the most complicated operations, in fact this processor also performs very well in video editing with Adobe Premiere. I combined it with a Gigabyte RTX3060 12G and 32Gb of DDR4 at 3200Mhz, all on an Asus B660M-A Prime.PERFORMANCE AND TEMPERATURES As I said before, it is a mid-range processor particularly suitable for gaming, but which manages even the most "professional" operations without any problems. The architecture of these twelfth generation Intel processors, after a rather disappointing eleventh generation, is excellent. Without giving numbers with benchmarks and other difficult things, I can tell you that in gaming it performs at the same level as the good old Ryzen 5 5600X, undoubtedly the best mid-range processor together with this one. I don't think you will have problems with gaming or productivity using this processor, provided that the rest of the hardware is up to par. I use it with banal DDR4 at 3200Mhz, so in terms of performance we are similar to the 5600X that I had on one of my builds from the year last, but if you combine it with some serious DDR5 it can certainly surpass it even if only slightly. In any case, in gaming it performs very well, especially if combined with a somewhat serious GPU (like my RTX3060). I haven't noticed any bottlenecks, especially in the case of this build, which will be used with a "only" 1080p monitor. Temperature-wise, this is a fairly quiet CPU with a TDP of only 65W. I don't have a heatsink at the moment, because I didn't receive it, so I'm using the stock heatsink included in the package. I expected it to be pitiful, but it's definitely acceptable. The temperatures do not exceed 70C in gaming, even with heavy games, while making the most of it with a Cinebench, it does not exceed 80C, which is acceptable and well below the throttling threshold of 100C. Even the noise of the original fan is quite low, so well, maybe I'll keep it with the stock heatsink. However, my case, an NZXT with 4 additional fans, certainly helps a lot, in addition to this I didn't trust the layer of pre-applied thermal paste, and I put my trusty Gelid GC Extreme in it, because for a 65W processor with the I said stock Extreme level thermal paste is definitely needed. F OR NON-F VERSION? TRAY OR BOX? INTEGRATED GPU?The difference between the two versions lies in the availability of the integrated GPU. The F version doesn't include it, and generally costs a little less. Depending on the price difference, consider whether to take one or the other. I'm not a fan of Intel integrated GPUs and I always try to combine a dedicated GPU whenever possible, even if it's very scarce. In this case I have the RTX3060 which is a good gaming card, so why did I want to get the processor with the integrated GPU? Because with certain programs that support Intel Quicksync technology, the integrated GPU does not sit there sleeping but is actively used for video encoding or other operations, such as the timeline in Premiere. The little brother uses Adobe Premiere which can exploit this technology, but other video editing or streaming programs also use it, such as OBS Studio, which can exploit the video encoder of the integrated GPU to trim, leaving the dedicated GPU free for gaming In any case, the Integrated GPU is the usual Intel UHD, on the 12400 it is the UHD 730, on the 12500 the 770. I haven't tested it much in gaming, but in any case don't expect who knows what. The power of this is similar to dedicated entry level laptops from a few years ago like the 930M or so, so it's fine for light gaming. In any case, it has no problems whatsoever when it comes to viewing videos or 3D images that are not particularly complex, it handles 4k videos on YouTube or retro games and various emulators without problems. As for other cryptic nomenclatures, sometimes we see Tray or Box, the difference between the two is the presence of the heatsink in the Box version. As I said above, the heatsink is small but for a CPU like this it is sufficient. However, if you don't need it, get the Tray version. SHOULD I TAKE THE 12400, 12500 OR 12600? In my opinion, the best of these three is the 12400 and I'll also explain why. The 12400 and the 12500 are brothers, while the 12600 it is in all respects the superior model. Let's start from the 12500, this processor has the same base as the 12400 but with slightly higher base and boost frequencies, as well as a slightly more powerful integrated GPU (i.e. the Intel UHD 770 versus the 730 of 12400). The higher frequencies essentially translate into a static improvement of 5% on average, more or less depending on the workload, but practically never above 10%. The integrated GPU is slightly more powerful, but it is still a very poor integrated GPU, not suitable for gaming regardless. If the price difference was around ten euros it could be there, but honestly I can't think of any reason why the 12500 deserves to exist at almost €100 more. Avoid it. I only bought it because I needed it in a hurry and the seller made a mistake in sending me the 12400F instead of the 12400. Otherwise I would never have bought it. The 12600 on the other hand is on a different playing field, and is in all respects the superior model. As I said at the beginning, in addition to the 6 P-Core, the 12600 has 4 E-Core, as well as higher frequencies, and the K version if you want to overclock. For the price of almost €150 above the 12400, it could also fit if it is within your budget and you do intense multitasking or a lot of rendering operations. In gaming they are practically the same, the difference between the two is perceived at high framerates and low resolutions, in AAA games perhaps in 4k you will be limited by the GPU in most cases. In any case, if you want to build a PC with a higher budget than mine and perhaps combined with a more powerful GPU than my 3060, it might be worth it, even just for the presence of the E-Cores. However, I believe that the 12400 both the sweet spot, to be considered for any mid-range PC, possibly considering an upgrade in a few years to the 13xxx generation when prices drop.CONCLUSIONWhat can I say, the 12400 is a very respectable CPU, at a very affordable price among other things . It's excellent in a mid-range gaming build, paired with a somewhat serious GPU, and doesn't struggle even in professional graphics programs (used at an amateur or school level). I'm definitely not telling you anything new, but I recommend it fully for mid-range builds and low budgets.</t>
  </si>
  <si>
    <t>Switched from 6th gen i5 (6600k) to 12400f, I can feel the significant improvement. Especially with daily tasks and games it works perfectly. I got ddr5 6000mhz cl30 ram as well, works without a problem. Combined with 4060 ti, consumes such little power and gets everything i need done so far.I got a noctua cooler for it though, works really quiet and cool. Perfect for the price. About 500sek cheaper than the version with integrated graphics, but there are low profile gpus in case you want it as a simple daily or office use.</t>
  </si>
  <si>
    <t>Great performance with value for money. But there is a very important detail. NO GPU INCLUDED. In other words, your computer needs a graphics card to work, unlike other processors with a GPU included. An important detail.</t>
  </si>
  <si>
    <t>Compared to my old I5 8400, a world of difference. Everything loads immediately, no more delays. In combination with an RX 6600, almost all games run at 1080p at at least 75fps.</t>
  </si>
  <si>
    <t>It works, low power consumption, thanks to 65TDP it does not heat up too much, in combination with ML240L in the A4-H2O housing, the maximum temperature during the stress test is ~65C, normally during gaming ~58C</t>
  </si>
  <si>
    <t>Price, performance, gaming?This CPU is beyond amazing, and then you see the price and holy moly it is a powerhouse at an unbelievable price.</t>
  </si>
  <si>
    <t>After a long time of use and several tests, I concluded my opinions by listing the various strengths and weaknesses of this processor: Multi-core performance: With six cores and twelve threads, it excels in multi-threaded tasks, such as video rendering and 3D modeling, offering remarkable Performance for a mid-range processor. Balanced gaming: Gaming performance is solid, ensuring stable frame rates in recent games. Effective thread management contributes to a better gaming experience.Smooth productivity: For everyday productivity tasks such as web browsing, document processing and multitasking, the processor offers a fast and smooth experience.Power consumption: Thanks to the Alder Lake architecture and advanced manufacturing processes, power consumption is low, which contributes to greater efficiency. Detailed defects of the Intel i5 12400F: Lack of integrated graphics: The lack of an integrated graphics unit means the need to purchase a discrete graphics card, which increases the overall cost, especially if the user does not already own one. Overclocking limitations: For those interested in overclocking, the processor may not offer the same capabilities as the "K" variants of the same family.Thermal dissipation: In intensive workloads, the processor can generate heat, requiring an adequate cooling system to prevent overheating.Overall, the Intel i5 12400F represents a balanced option, offering an excellent compromise between performance , price and energy efficiency. Its performance varies depending on use, but overall it is a reliable processor for a variety of tasks.</t>
  </si>
  <si>
    <t>I just bought this 12400f because Amazon had it for 105€ for a day :-). Then I swapped my 12100f and it was worth it. In games it is not noticeable in older ones, but current titles bring more FPS but above all the game runs a little (smoother) so somehow more smoothly, the minimum FPS is higher. In Office applications it doesn't matter whether 4/8 or 6/12 core, it's not noticeable, but if I convert an MKV file to AVI, it saves about 40% time. With the Arcitc Freezer ESport Duo it doesn't run over 35C in office mode, in games it doesn't run over 60C and when converting files (100% omission) it doesn't run over 75C, what more could I want, and since I can certainly get rid of my old 12100f, that's it The new one is even cheaper :-)</t>
  </si>
  <si>
    <t>I am not a pro in configurations and my knowledge is basic. I had to replace an old faulty i7 7700k (either the motherboard or the proc I am not sure). The technology evolves very quickly in 6 years and after some research I I very quickly came across this i5 12400F with very good value for money. Well, I am very satisfied with it. It's faster in everything. I do a lot of video on camera and I have gained in comfort. There is less freezing on large assemblies. I used the cooler provided, no worries, it heats up little and the thermal paste is pre-installed. For a low-budget upgrade (CM+PROC around 250 euros ) it's a very good configuration. I was able to keep all of my old PC, case, graphics card power supply, with the NVMe hard drive and my 2 RAM sticks without problems.</t>
  </si>
  <si>
    <t>Bought this for a new build I was doing. Performed great for the price and runs cool just using the stock cooler it came with.No hesitation in recommending for quality and performance verses price</t>
  </si>
  <si>
    <t>Hello, It is not yet available but for the price of 103 euros at the time of Black Friday, it was impossible to miss this I5 12400F. It is good for Gaming in FHD, Quad HD and 4K, we can overclock with certain motherboard. For streaming no problem and the small pro application without too much rendering etc, it will also do the trick. If you send below 130 euros go there you will not be disappointed, in addition it is DDR4 compatible and DDR5 can therefore be scalable in a config. Looking forward to finishing the config.</t>
  </si>
  <si>
    <t>It offers good performance and good temperatures at a good price, both for gaming, office automation or video editing.</t>
  </si>
  <si>
    <t>The Intel Core i5-12400F is a 12th generation desktop processor that offers great value for money. It features 6 cores and 12 threads, with a base frequency of 2.5 GHz and a turbo frequency of 4.4 GHz. Gaming Performance The Core i5-12400F is capable of offering excellent gaming performance in a high-end build average. At Full HD, it can handle most modern games without any problems, even at high graphics settings. At 4K, it can still deliver playable performance, but you need to lower the graphics settings. Processing Performance The Core i5-12400F is also a great choice for multithreaded processing. It can easily handle tasks like video encoding, photo editing, and spreadsheet processing. Power ConsumptionThe Core i5-12400F is a power-efficient processor. It has a TDP of 65W, which means it doesn't require a particularly powerful cooling system.ConclusionsThe Intel Core i5-12400F is a great choice for gamers looking for a powerful and affordable processor. It offers excellent gaming performance in Full HD and high-quality multithreaded processing performance.ProsGreat value for moneyExcellent gaming performance in Full HDHigh-quality multithreaded processing performanceEfficient power consumptionConsNot suitable for 4K gaming at high graphics settingsVerdictIf you are looking for a Powerful and affordable CPU for your next mid-range gaming PC, the Intel Core i5-12400F is a great option</t>
  </si>
  <si>
    <t>excellent.</t>
  </si>
  <si>
    <t>just good.jhon</t>
  </si>
  <si>
    <t>well nuff said it works. 5 stars for you sir</t>
  </si>
  <si>
    <t>From the moment I installed this Intel processor in my computer, I was impressed by its exceptional performance. Despite its affordable price, this processor handles all my daily tasks with ease, from web browsing to word processing and video editing. What really stands out is its ability to handle multiple applications simultaneously without slowing down. Plus, its energy efficiency is remarkable, meaning it's not only good for my pocketbook, but also for the environment. In short, this Intel processor offers a perfect balance between price and performance. It's an excellent choice for anyone looking to upgrade their system without spending a fortune. I highly recommend it!</t>
  </si>
  <si>
    <t>Great for the price, I only have one application open anyway, meaning every game runs without any problems.</t>
  </si>
  <si>
    <t>For a first PC configuration, I set myself a budget of 1200 Euro. For this type of configuration, the I5 12400F is definitely recommended. To see in use</t>
  </si>
  <si>
    <t>Arrived in good condition and very quickly</t>
  </si>
  <si>
    <t>It's the CPU of the moment in terms of price-quality ratio, it always depends on the use you have to do, but still efficient also for obviously not extreme gaming as it is an f and not a k...Perfect for builds like mine with 16gb DDR4 ram, rtx 4060. Silent with standard heatsink</t>
  </si>
  <si>
    <t>Would be useful to specify which boards it will work with as plug and play no longer exist.</t>
  </si>
  <si>
    <t>It great if you're trying to make a mid-range PC but you could spent a little more and get the i5-12600k or the i5-13500</t>
  </si>
  <si>
    <t>Great processor! Delivery took place after 1 day. In my opinion, the best processor you can buy in this price range. I've been using it for 9 months and I'm very satisfied. The included cooler is also “okay”. It cools the processor sufficiently but not necessarily quietly: I would then recommend a good CPU cooler, as it doesn't cost much</t>
  </si>
  <si>
    <t>I got it very cheap but I don't know if I made a good choice, with a 12 GB 3060, I still have problems when rendering videos, I think I would recommend an effort for the i7 12 generation, more power in this i5 I see it short</t>
  </si>
  <si>
    <t>What’s that noise? Oh it’s a broken cooler fan blade. Intel QA must have missed this one… shame</t>
  </si>
  <si>
    <t>The delivery went well, on time, but the cardboard box was slightly damaged on the corners. The processor itself is excellent, very good value for money. Very satisfied</t>
  </si>
  <si>
    <t>I love this cpu and its price tag. It can handle the newest games well and works quite well for graphic design applications. The only issue I have with this is your ram is locked to a maximum of 3200mhz. If you want to get it higher, consider a 12400KF</t>
  </si>
  <si>
    <t>Good single thread performance with 6 cores and 12 threads. Relatively low power too @65w so suitable for silent PC, at much lower price point than T coded CPUs (35w).</t>
  </si>
  <si>
    <t>It arrived very well packaged, quickly and everything as shown. However, my PC is not yet complete so I may just test it another time eventually. But that's no problem because this purchase really is reliable.</t>
  </si>
  <si>
    <t>This processor, without an integrated video card or the possibility of overclocking, is an excellent choice for those looking for good performance both for work and gaming use. I purchased it to assemble it in the PC on which I mostly use programs like Ligthroom etc and ne I was very satisfied. I am also satisfied with its gaming performance where it allows me to play in QHD, obviously with a dedicated video card, AAA games like Cyberpunk 2077. The processor is fast and reliable, I have not encountered any problems with performance after almost a year nor, after having mounted a good after market heatsink, of temperatures. Speaking of temperatures, the only flaw is that when the stock heatsink was mounted the temperatures, even with a low load, stood at around 70 degrees. You are forced to get an after market heatsink. The price is very competitive compared to other processors in the same price range even today that the 14th generation has come out, if you have to make a budget configuration I would say it is an excellent choice.</t>
  </si>
  <si>
    <t>good processor!</t>
  </si>
  <si>
    <t>Top processor that runs all games very well even at high resolution. I'm going to do streaming well and the tests I've done so far are very positive with very little lag. This version of I5 can totally compete against older versions of I7. Installation on the motherboard is very easy! I didn't know but the fan is included with a paste to stick the processor. The fixings of this one are correct and easy to fix. Very good product, I recommend 👍</t>
  </si>
  <si>
    <t>If you want to build a cheap build, this is a good processor especially when it goes on prime discount; I recommend replacing the stock heatsink with something more valid and silent, but if you are really tight on budget, the stock one is fine too. It can still have its say in 2024, especially if combined with a good video card (e.g. RX 6600) and a decent motherboard.</t>
  </si>
  <si>
    <t>In my opinion, this is the best price you will find for a 12 generation i5. It arrived very quickly, I live at the end of the world.</t>
  </si>
  <si>
    <t>Received this today, cpu was pre used and rattling around in the box in a sandwich bag. Thermal paste smeared around the cooler and cpu.</t>
  </si>
  <si>
    <t>i used this cpu for my first ever pc build i pared it with an rtx 3050 6gb eagle edition its works together great</t>
  </si>
  <si>
    <t>A processor with very good performance, good quality, very correct temperatures and above all, a very good price.</t>
  </si>
  <si>
    <t>I really liked that they delivered it with care and it was on time. That was the most important part. so it was timely and they delivered it with less than a day. I like the quality but cant say it’s the best 7.5 / 10 I hope it came with a cooler for all this money tho cuz I aint keeping this if it didn’t I legit spent 100 quid on this over that. So hopefully it did</t>
  </si>
  <si>
    <t>the cpu is exactly as described and in the quality as expected from intel, very good</t>
  </si>
  <si>
    <t>For less than €110, this processor is very efficient. Cooled by a Cooler Master Hyper 212 and mounted on an Asus TUF B760 Gaming D4, it does not exceed 40°.</t>
  </si>
  <si>
    <t>The processor is one of the best in terms of performance and price, but if it is also OCed by BCLK it is unbeatable.</t>
  </si>
  <si>
    <t>Still waiting for my refund after a faulty mother board ruined the cpu and possibly my gpu amson customer service is terrible have absolutely no understanding of technical stuff and couldn't care less that I'm sat here with no computer unable to make aliving and won't even compensate for the rest of the damage the faulty mother board has caused to my pc quick enough to take my money but every excuse under the sun not to give it bk</t>
  </si>
  <si>
    <t>I'm absolutely thrilled with the CPU. For the price, there's nothing to complain about when it comes to gaming. I think the CPU is aimed at those too due to the lack of an IGPU. First of all, there are only 2 negative points that don't matter that much to me personally. 1 no igpu without your own graphics card no picture2 boxed cooler can be disposed of immediately (despite the stated 65 watts) with boxed cooler over 80 degrees Then in addition to the plus points - performance for just €119 you get a CPU with which you can actually play any game over 60 FPS Even if the boxed cooler is not usable, the CPU can be kept at 50 to 52 degrees even under full load with a normal air cooler (€20), which is absolutely great. There is simply nothing available for this price complain and every 1080p gamer up to 144Hertz should have fun with the CPU.SystemAsus H61 Gaming mATX BoardIntel I5 12400f2x16GB DDR4 Corsair memoryGhost Gainward 3060 12GBAero Cool 550 Lux2x500gb SSD crucialYou don't need more as long as you don't play in 4K</t>
  </si>
  <si>
    <t>Better cost-benefit from Intel to work</t>
  </si>
  <si>
    <t>I ordered the CPU but when it arrived, a fan propeller was broken.</t>
  </si>
  <si>
    <t>If you are thinking about putting together a new set up without spending a lot on the processor and still having a good performance in your tasks and games, choose this one. The value for money is excellent.</t>
  </si>
  <si>
    <t>I bought it as a CPU for my son's first computer and it was a very good purchase, the games work great together with an RTX 3080 graphics card.</t>
  </si>
  <si>
    <t>Was going for a top end 1080p build and from all the reviews I’d read, the 12400F seemed like the best option. Easy to instal. Came with a cooling fan although I chose to use a bigger air cooler.</t>
  </si>
  <si>
    <t>came in with broken fans on delivery</t>
  </si>
  <si>
    <t>Sorry, I'm too lazy to write. But everything is great.</t>
  </si>
  <si>
    <t>A very good processor, its price is very reasonable, does not consume too much, does not heat up too much (cooler supplied with very good one). Has a boost option making it up to 4GHz compatible with quite a few motherboards. Go there with your eyes closed.</t>
  </si>
  <si>
    <t>Tried it for a couple of weeks coupled with an RTX 3070 on some online games, I think it's a really excellent processor, it's coming down in price or with various offers it's between 120 and 130 euros and at this price I don't think you can ask for anything better. The only flaw , it may be the new architecture, it may be the bios of the motherboards, but the turbo core does not go to 4.4Ghz on all cores at the same time (as it was on the previous 6xxx 7xxx series or on X99 or X299 platforms the famous "enhanced turbo boost" option here is not implemented) but it stops at 4 gigahertz.. However, I don't think it can change that much in gaming, having seen several comparative videos even with i7 and i9 of the same series and the fps are practically the same.. which leaves several questions on the sense or otherwise of spending 3 times as much to get little or nothing more, still remaining in the gaming sector, processors with more threads will certainly make the difference in productivity.</t>
  </si>
  <si>
    <t>the need to buy a nice, cheap, quality-price processor. When I paid for it, it came in super luxury, now I use it with good savings and from 10 onwards ha.</t>
  </si>
  <si>
    <t>I am not a gamer but like to keep reasonably up to date and this intel cpu fits the bill for me. Its fast and works well with my motherboard. Reasonably priced for what it does, the cooler provided is ok for my needs as well but can get a bit noisy when the cpu remains at high % for some time. But overall very happy with this processor.</t>
  </si>
  <si>
    <t>I basically use it for flight simulators and it worked perfectly, but I suggest using a water cooler. During the simulation it was reaching 72º with the original cooler. With water cooler 240 it dropped to 45º.</t>
  </si>
  <si>
    <t>Excellent quality/price ratio, we'll see over time</t>
  </si>
  <si>
    <t>The computer is assembled. Everything is new and fun :)</t>
  </si>
  <si>
    <t>Perfect for gaming, a little limited for virtualization but otherwise ok</t>
  </si>
  <si>
    <t>Very happy for a mid-range processor. I come from socket but in the Benchmark that I have done, the truth is that it gives 45% more performance because the 5820k also had it at 4.40ghz. If it were stock, it would be almost twice as powerful, as I had to buy almost all of them. components to modernize I went for this one since it is the most balanced processor for its price range. When I recover something I will upgrade to a more powerful one but with my 1080ti it is more than enough.</t>
  </si>
  <si>
    <t>I would say that it hasn't come much ahead of my old i5 9400F. But hey, it's very good for a Basic/Medium Gaming PC. It comes with a new, newly designed Intel heatsink. I hope it's to compete with AMD and not because the temperatures are higher than my old 9400F. This remains to be seen...</t>
  </si>
  <si>
    <t>I am satisfied with the product no comments</t>
  </si>
  <si>
    <t>Used for exclusive use of internet browsing and multimedia file manipulation. It does its job. Not tested with games.</t>
  </si>
  <si>
    <t>I purchased this processor for an upgrade of my computer. The version purchased does not have an integrated video card as I did not need it (F). The stock heatsink is quite nice, however a little noisy, it is good for a budget choice. I would recommend a also low cost heatsink with lower noise, who knows what is not needed, given the low temperatures of use of the processor. I am very satisfied (coming from an old 6600k)</t>
  </si>
  <si>
    <t>If you would be building pc just for gaming and slight editing or coding here and there this is perfect and the cost is really low considering what performance it gives, this CPU is by no means a low end CPU dont go gentle with that price the intel 12100f can easily handle GPUs upto gtx3060 or rx6800. Just go for it and say no to ryzen in this price for gaming.</t>
  </si>
  <si>
    <t>This is one of the best cpu in budget if you only looking for gaming.For productivity it not worth buying then you should go for i5 12400fBut for gaming and light cpu workload it work like butter smooth.I have teated some games in it , you can check it on my YT channel R tech studio.</t>
  </si>
  <si>
    <t>Got this on sale for 7.26k.. Really enjoyed with processor. Heatsink fan provided looks good but sounds badly at peak usage. Replaced it with air cooler</t>
  </si>
  <si>
    <t>Performance is good</t>
  </si>
  <si>
    <t>Product is good but by looking at packaging anyone can judge that it is used. While checking warranty found that out of 3 year warranty, 6 months is already passed.</t>
  </si>
  <si>
    <t>Cpu stock cooler fan got broken with 1 blade in box was creating noise and virbration in cpu but processor was working fine so thought to replace but if replace it i dont know what i am gonna get with broken cpu chip so i replaced stock cooler with deepcool air cooler now it's working fine please don't buy critical pc parts from Amazon you may end up getting with broken parts worst packing</t>
  </si>
  <si>
    <t>The Processor is Good &amp; Works Fine. But The Delivery was awful, one of the blades of the fan was broken. As i already had another dedicated cpu cooler, i didn't raise a return. I expected Better from Appario. Apart From this the Processor itself works fine.</t>
  </si>
  <si>
    <t>📋 ⭐Product Description⭐: the Intel® i3 12100F is a 12th generation processor, equipped with 4 latest generation high performance cores and 8 threads, mounts on motherboards with LGA1700 connection, supports DDR4 and DDR5 RAM, supports connections PCI-E 5.0 and 4.0, it has a system clock from a minimum of 3.3GHz and up to 4.3GHz, it has a minimum consumption of 60W and 89W peak, there is no overclocking to further raise the operating frequency, but it supports overclocking of RAM in both DDR4 and DDR5, this function allows it to gain performance (especially in gaming) almost comparable to overclocking the processor if it were unlocked. This is in short the synopsis of this processor, the web is full of much more technical reviews that explain because the Intel i3 1200F is currently the best and only gaming CPU in the 110/130 euro range. The performance is unequivocally excellent for those who want to play in full-HD while maintaining a low budget. Furthermore, in many video games it plays on par with processors almost double the cost and with a few more cores. It also defends itself very well in single core benchmarks, however in loads with many cores it obviously loses something. The double compatibility with both DDR4 and DDR5 and with PCI-E 4.0 and 5.0 it also allows us to choose a motherboard with a price suited to our budget, such as an H610 compatible with the i3 12000F but which supports only DDR4 and PCI-E 4.0. Therefore, an economical motherboard which mounts DDR4 RAM which is easily available at low prices. more humane than DDR5 just to clarify, furthermore the i312000F is high-performance and competitive even with DDR4 and various tests on the web demonstrate this. new, inside we find the processor in its plastic tray, an excellent Intel heatsink, suitable for the CPU in question with the dissipating patch already applied to its base, a concise manual with the detachable Intel® Core i3 sticker attached on the main page to be affixed , if you want, on the case front.🚚 ⭐Shipping⭐: By Amazon, therefore fast, safe and compliant with company standards.📉📈 ⭐Final considerations⭐: An excellent processor with excellent performance if you want to save money in a certain range but which holds up very well both in gaming and in everyday work. My personal rating related to the Performance/price ratio is ⭐⭐⭐⭐⭐ stars. My rating scale is defined as follows: ⭐️ star product to avoid ⭐️⭐️ insufficient stars for product, ⭐️⭐️⭐️ sufficient stars for product, ⭐️⭐️⭐️⭐️ stars for good product, ⭐️⭐️⭐️⭐️⭐️ stars for excellent product. I hope this review has helped you understand what type of product this is. Greetings .. .👋</t>
  </si>
  <si>
    <t>said when I ordered that it would arrive on January 5th, then the next day I check and see that it will arrive on January 9th</t>
  </si>
  <si>
    <t>Very good, I highly recommend it</t>
  </si>
  <si>
    <t>all good works as should happy with purchase</t>
  </si>
  <si>
    <t>Incredible speed and also saves energy in office applications! Faster than Core i7 processors that were a few years older and cost 700 euros at the time. Also ideal for gaming, plays all new games in FULL HD.</t>
  </si>
  <si>
    <t>Does the job it was programmed for</t>
  </si>
  <si>
    <t>Very fluid, with the right environment. Excellent price-performance ratio.</t>
  </si>
  <si>
    <t>The Intel Core i3-12100F processor is ideal for midrange gaming due to its excellent performance/price ratio. With its four cores and eight threads, it offers good processing power to run modern games smoothly. Additionally, its high base frequency and support for DDR4 memory up to 3200 MHz contribute to smooth performance in most games. By combining this processor with a mid-range graphics card, you can get a very satisfying gaming experience without having to spend a fortune on hardware.</t>
  </si>
  <si>
    <t>Works great out of the box, stock cooler is much better than previous generations, overall value is still the best in 2023</t>
  </si>
  <si>
    <t>Pulls the processor very well</t>
  </si>
  <si>
    <t>Congratulations to the seller, I loved it</t>
  </si>
  <si>
    <t>Love this little bargain of a chip.</t>
  </si>
  <si>
    <t>The Intel Core i3-12100F processor is an attractive choice for those looking for solid performance without breaking the bank. Here are some details about the CPU: Performance: The Core i3-12100F is a quad-core chip that can handle gaming when paired with a dedicated GPU. It is best suited for activities such as internet browsing, work, study and video calls. Although it is a budget solution, it offers reliable performance. Energy efficiency: This processor is designed to offer a good balance between power and energy consumption. Even by raising the limits, you will see modest but noticeable improvements in performance, without compromising energy efficiency Affordable price: At around 100-110 euros, the i3-12100F represents an affordable option for those who want to play in Full HD without run out of budget. In summary, if you're looking for an affordable yet capable processor, the Intel Core i3-12100F might be the right choice.</t>
  </si>
  <si>
    <t>It goes like a shot, you can play at maximum resolution with the appropriate graphics without bottlenecks. I have upgraded from a seventh generation i5 and the difference is abysmal.</t>
  </si>
  <si>
    <t>Great processor for gaming as well as anything else! coupled with an rx 6750xt it's at the top all the games run at full speed it has a great cadence and doesn't heat up too much with a good cooler buy separately. possibility of the oc in BCLK but not tempted I'm already very satisfied.</t>
  </si>
  <si>
    <t>This processor offers excellent gaming performance for very little money - the 12100F even has higher single-thread performance than an AMD Ryzen 3700X, and that's brutally good considering the low price (see screenshot) - paired with an RTX 3050 or 6500 XT and you has a top budget gaming system for the small dollar with a lot of performance for 1080p gaming. I can only advise: grab it while it's still cheap!</t>
  </si>
  <si>
    <t>It's fantastic for its price range for a beginner build and how it performs well for a budget CPU.</t>
  </si>
  <si>
    <t>Running stable so far.</t>
  </si>
  <si>
    <t>They perform better than even the 10th Gen i9. It’s absurd how well the current i3s perform when compared to high end chips from even two years ago.</t>
  </si>
  <si>
    <t>I came across the Intel Core i3-12100F processor and was pleasantly surprised by its power and versatility. First of all, I must highlight the smoothness of the performance. Thanks to its modern architecture and four physical cores, the i3-12100F handles smoothly all daily tasks, from web browsing sessions to the most demanding gaming sessions. I noticed a clear improvement in performance compared to my old processor, especially in multithreading applications. One of the things I appreciated most was the reliability. i3-12100F proved to be stable even under intense workloads, without overheating and without compromising performance. This gave me the peace of mind needed to concentrate on my work without having to worry about sudden slowdowns or system crashes. Furthermore, I must mention its energy efficiency.</t>
  </si>
  <si>
    <t>This processor offers an incredible price/performance ratio. It is as powerful as my old 11700KF in single core, and only 20% slower in multi-core! I got 2236/10151 before (SC/MC) and now 2231/8153 on Geekbench 6. I was very surprised, in use I almost didn't see the difference when going from 11700KF/Z590 to 12100F/ Z790, except for heavy professional multi-tasking. At this price it's really impressive.</t>
  </si>
  <si>
    <t>Being i3, it compares to other previous generations due to its high IPC, and it shows in games. It performs like a 10400, in games that require a lot of IPC, it is above this one. It has a low price for the performance it has but it has something bad: the plates are expensive, even the shittiest. Anyway, I recommend it. the truth. If Intel lowers the price of the boards, they will sue.</t>
  </si>
  <si>
    <t>Processor and fan shaft, excellent value for money</t>
  </si>
  <si>
    <t>Does what is described</t>
  </si>
  <si>
    <t>It goes super well for the price it has</t>
  </si>
  <si>
    <t>Finding a supplier with a short delivery time is very good.</t>
  </si>
  <si>
    <t>mtn a little old, but good for beginner system</t>
  </si>
  <si>
    <t>Intel has always offered high quality products and this i3 is further proof of this! It does its job very well. Excellent quality/price ratio. The package includes the heatsink with fan and the "Core i3" sticker. As with all Intel "F" processors it needs to be accompanied by a dedicated video card!</t>
  </si>
  <si>
    <t>This 12th generation of Intel processors is definitely excellent! For 20 years, I had only purchased AMD, but after reading numerous tests which had highlighted the qualities of the 12100F, I decided to take the plunge. Initially, I wanted a processor that was both powerful enough for games, and which did not heat up (and therefore did not consume power). Firstly because it was intended to be placed in an HTPC, having in essence a somewhat complicated airflow, and then because I wanted to optimize the performance/energy ratio. I think it's mission accomplished. When playing movies, or while listening to music, the Intel processor and the graphics card (GTX 1660 TI) do not each exceed 35°C, and rise respectively to 47°C and 62°C during gaming sessions. I would like to point out that the 12100F is cooled by a Low Profile Noctua NHL-12S cooler, supported by an Arctic P12 fan, and is fixed to the socket by an adjustment frame, supposed to prevent deformation of the processor surface, from Thermalright. .In terms of power, this processor can be associated with any graphics card without limiting the potential of the latter, except perhaps those above the very powerful AMD RX 6900 XT and the RTX 3080 TI.In application on the other hand, the Intel will fish a little without being ridiculous. Know that it has as many responses as a high-end one from 4 years ago. To summarize, in terms of price, the 12100F is the best for a computer intended for versatile and economic.</t>
  </si>
  <si>
    <t>10/10 buy now !!!!</t>
  </si>
  <si>
    <t>If the 4 cores are enough + hyperthreading, it is faster than a 6 core from the generation before last. Memory support is top and it is also economical. Good 4 core, price is still a bit high at the beginning, but it will settle down. The included cooler is absolute enough and not to be heard. Everything is fine</t>
  </si>
  <si>
    <t>I like how the hearts of this processor beat, tested on several titles it really keeps up in a fast and elegant way as demonstrated by the videos vs i5 gen 10 and 11, it's not bad for the little one from Intel, at the right price, which These days it's rare to find, we recommend.</t>
  </si>
  <si>
    <t>This 12th generation of Intel with Alder Lake works very well, I have mounted it with the Asus b660 prime motherboard with ballistix and geforce 1050 memories (thinking about upgrading it later to 3060), and I have to say that it runs like a shot, loads fast and consumes little. Cons: It has a very poor cooling system (CPU fan-cooler) that I do not recommend, it sounds quite loud and under load it does not keep the processor at a temperature less than 69 degrees Celsius (and it is not worth the paper), I solved it with a cooler master hyper h411R cooler that fits perfectly in LGA 1700.</t>
  </si>
  <si>
    <t>The best value for money</t>
  </si>
  <si>
    <t>Great entry level processor, not very energy intensive but still good performance</t>
  </si>
  <si>
    <t>Good product for gaming but I should have turned to its big brother the i5 12400f which is very close in price....</t>
  </si>
  <si>
    <t>Excellent for all daily tasks and even for more intensive use like gaming. The included fan could be quieter.</t>
  </si>
  <si>
    <t>As per the title, Intel's 12th gen lower tier stock cooler is pants. Don't waste your time installing it. Temps are high and it's constantly spinning up sounding like a light aircraft. Additionally if you are UK based and you buy from "Amazon Global" and need to return it for any reason, be prepared to have to pay the postage yourself and get reimbursed later. I think this is our fault (Brexit) but either way it's a massive faff</t>
  </si>
  <si>
    <t>The only thing I didn't like is the shipping. The packaging was open, dented/damaged. But the CPU is great and nothing has happened to the cooler.</t>
  </si>
  <si>
    <t>Pretty cool in terms of temperature, powerful due to new architecture and reliable. Works more than a month in pair with an RTX 2060. No problems occurred during this time, I truly recommend.</t>
  </si>
  <si>
    <t>The packaging produced by Amazon leaves something to be desired for products of this type. However, the product works perfectly, the performance is there! The cooler provided is enough to cool it, I didn't go above 60°. Very good processor for gaming</t>
  </si>
  <si>
    <t>A truly excellent CPU. If obviously you are looking for an entrylevel product. From the reviews it has higher-end performance from a few years ago, the CPU has 4 cores with HT therefore it manages 8Th. I purchased it for a second PC in a micro-ATX case with only one 92mm rear extractor. In terms of performance and responsiveness, the CPU is really not bad for navigation and playback. I did some CPUZ type benching and it performs a little better than my R5 1600 in multi (6c/12t) and much more in ST. Basically if you are looking for a CPU for navigation, playback, light productivity, gaming (perhaps retrogaming) on DX11 games) is the right product. If you play modern games (DX12) and with a sustained refresh goal (even minimal) then a 12400 or higher is better (talking about Intel). I did tests with Intelburntest and the CPU remains at 4.089GHz on all cores with T 75° in winter and 82° in July. Let me start by saying that I use the stock I only changed the thermal paste (Arctic MX4). The fan tends to spin a little fast to keep the T under control, however it is not very noisy. Let's say that in my opinion the dissi is a bit at the limit but it keeps the CPU at bay. If it were an i5 (six core) I would recommend an aftermarket solution.</t>
  </si>
  <si>
    <t>Well, I'm a streamer and honestly, I actually got a better CPU, but this one was much better, no why, but this CPU with the right graphics card absolutely does its job and for this price, just wow, this thing is great</t>
  </si>
  <si>
    <t>As expected,</t>
  </si>
  <si>
    <t>This baby monster is crazy for the cost... it heats up very little and it splinters to be scary. I use it in any area, even games, it never shows any signs of slowing down. In this price range there is no better CPU, I recommend it.</t>
  </si>
  <si>
    <t>Perfect product to start a setup</t>
  </si>
  <si>
    <t>In line with comments 4 and above. No complaints. I recommend.</t>
  </si>
  <si>
    <t>Excellent from all points of view, a perfect entry level for the world of gaming after a year of use it didn't give me any problems</t>
  </si>
  <si>
    <t>HelloThe Intel I3 microprocessor works very well but it is not compatible with the Azus Z790-P motherboard. This is the only reason for the return. Indeed, it was returned but I am already sending you the first processor with the fan. Reimbursement of this will allow me to purchase a compatible processor. Thank you.</t>
  </si>
  <si>
    <t>Excellent processor which is superior to a generation 8 i7. Efficient in gaming, but less efficient on certain professional software, in particular software dedicated to rendering. However, the venti-rad offered as standard is limited. Goes up to over 3000 rpm at full load which causes quite a bit of noise. The processor reaches 80 degrees in the stress test phase, which is correct, but not optimal (there is a 20 degree margin before the safety shutdown, However, even when gaming, the processor rarely reaches 60%). Investing in a venti-rad will not be a luxury. If you still use the standard venti-rad, consider taking thermal paste. Intel is quite stingy and the little that is placed on the base of the venti-rad is largely insufficient.</t>
  </si>
  <si>
    <t>Very good processor, for 30 euros more I honestly would have taken the i5 as it is slightly better in gaming. This doesn't mean that it isn't suitable for playing because I'm still enjoying it very well</t>
  </si>
  <si>
    <t>For around a hundred euros probably one of the best value for money at the moment.</t>
  </si>
  <si>
    <t>We were taught that i3 processors are not suitable for gaming, I went from an i5 4440 to this. quite a leap forward in terms of performance. manages to keep up with all the new generation games at a more than excellent price, I would never spend 347 for a 12th generation i7 nor 472 for an i9, I'm happy I only spent 1/4</t>
  </si>
  <si>
    <t>Exceptional speed</t>
  </si>
  <si>
    <t>I took this CPU after seeing the tests which are really impressive for this range. Taken to make a little Roblox style game setup for a child, it's comfortable and I know she'll be able to keep it for a few more years.</t>
  </si>
  <si>
    <t>I checked the compatibilities, changed motherboard, then ram, then power supply not believing that it could come from the proc... and yet... it seems to be the case, I have never seen that in 20 years of PC assembly.. but hey.. there is a beginning to everything, too bad it fell on me :S</t>
  </si>
  <si>
    <t>Not expert enough to comment</t>
  </si>
  <si>
    <t>original product shipped quickly. excellent processor for office and graphics use.</t>
  </si>
  <si>
    <t>What to say? Best buy! A small missile at a zero price! This processor is suitable for fhd and 1440p builds with the combination of a discrete dedicated GPU. I use it every day, it works great. Tested with my brother's PC, this i3 gets a few more fps compared to the 5600x on my brother's PC. (Same GPU and RAM) it doesn't heat anything and consumes very little. So all you need are not exaggerated power supplies and huge heat sinks. 4 physical and 4 virtual cores. Great for everything. 100% recommended for builds from €700/1000</t>
  </si>
  <si>
    <t>The processor itself has no problems, apart from the fact that its memory controller is limited to RAM 3200 max. But the cooler is much too light for gaming. Occt raises the temperature to 82 degrees in just 1min30, with 25 ambient degree, I stopped the test not wanting to take it to a thermal throttling. Edit, I remove one more star for the 24 ambient degree cooler, on games, it flirts with 80 degrees during full loads. And the unbearable noise of the fan which, in game, is direct very high in the towers to "lower", painfully, the temperature. I ordered a real cooler....I finally took a Cooler Master, day and night. Otherwise there is the snowman at 20/25th but no 1700 kit available on Amazon it seems.</t>
  </si>
  <si>
    <t>it clearly does the job for small and medium config personally I put it with a 2060 I have better performance than the i5 10400f we clearly see an improvement compared to the old gen even though it is an i3 but be careful if you use the cooler provided with changing the thermal paste on the processor my processor mounted at 95 degrees in play with their thermal paste which was pre-applied a disaster I had to buy thermal paste so that it was stabilized at 60 I don't know if I was unlucky with the dough but monitor your temperature to check just in case</t>
  </si>
  <si>
    <t>Product delivered quickly by post, good seller, I recommend it.</t>
  </si>
  <si>
    <t>Excellent processor for gaming on a restricted budget. Very underestimated, the i3-12100 is the small "GTI" of processors. It is the best quality/price ratio for entry level. Excellent consumption/heat/consumption ratio perf. The performances are the same as its counterparts in i5/i7 and r5/r7 when cut with a mid-range GPU. It has nothing to envy, unless you have an extra hundred euros to spend on a i5-12400 or an r5-5600</t>
  </si>
  <si>
    <t>Surprising i3, little expense and lots of performance. I built a PC from scratch starting from him, a big leap forward from my old Phenom II x4. Many complain that it is an i3, a future bottleneck and blah blah blah. If you want to spend more, do so, but this one easily holds up to any current title, it's cheap and it's new. Exceptional value for money.</t>
  </si>
  <si>
    <t>In this historical period where prices have skyrocketed, those who want to play computer games without pretensions have very few options. This processor is a good candidate. Unfortunately, if you switch to video editing or streaming at medium-high levels, it begins to slow down, but after all it is still an i3, designed for home use.</t>
  </si>
  <si>
    <t>very good processor; does not heat up. perfect and fast.</t>
  </si>
  <si>
    <t>A nice processor, mounted on an MSI PRO H610M-B DDR4, it works great, even if I expected better than its predecessor I3 10100F. However everything ok, even the delivery!</t>
  </si>
  <si>
    <t>mounted on CM Msi mag mortar Max b660m.... overclocked to more than 5Ghz... performance/price level there is nothing better I specify that it is a processor intended for gaming</t>
  </si>
  <si>
    <t>The best gaming processor for a low budget, a monster of power for barely €100, if you plan to build a machine for cheap it's the must have, beyond an RX 6600 XT this CPU will restrict your graphics card in 1080p but at a higher resolution will still be extremely efficient compared to higher-end processors.</t>
  </si>
  <si>
    <t>Very good processor to update a z690 at a lower cost otherwise it is totally obsolete.</t>
  </si>
  <si>
    <t>I bought the CPU for an office PC. Absolutely fine for this purpose.</t>
  </si>
  <si>
    <t>I bought this CPU to renew my office PC, for multimedia and games like Diablo or Starcraft. Well... what was my surprise when I saw that it was as fast in games as the 3700x of my driving simulator! A real rocket for a ridiculous price.</t>
  </si>
  <si>
    <t>The cheapest processor of 2022, but which performs very well in games, I paired it with an RTX 3060 Ti and I can't complain... the 240 fps for 240hz monitors exceeds them and maintains them excellently.</t>
  </si>
  <si>
    <t>Bought for my brother he is very happy with it, use especially for gaming (elles ring, Overwatch, dying light 2...) I recommend. The cooler is nice too.</t>
  </si>
  <si>
    <t>As an upgrade from an i5 4th generation. Works perfectly.</t>
  </si>
  <si>
    <t>small, ultra-gifted processor that allows you to play or work without ever being in default. For the price, don't hesitate. Note that the next generation of Intel processors will use the same LGA 1700 socket</t>
  </si>
  <si>
    <t>So we could say that an I3 is meh, but it really has a lot of power. Run games like cyberpunk with an rx6600 at 60fps 1080p. I3 on ​​paper but the power of an I5 recommends so low budget</t>
  </si>
  <si>
    <t>Runs like a beast , haven’t had any noticeable issues so far.</t>
  </si>
  <si>
    <t>But nothing is broken by happy coincidence</t>
  </si>
  <si>
    <t>Delivery of poor quality pepper, thermalpast and cooler.</t>
  </si>
  <si>
    <t>This little processor is truly surprising. For its price, the performance is there. Ideal for an entry-level gaming configuration. I recommend this product and the seller.</t>
  </si>
  <si>
    <t>Good quality-price product, quite easy to install but lack of information about the different RAMs and frequencies. You have to search in depth on Intel sites and on the internet to conclude that fairly common RAMs are not compatible and that XMP technology is not well supported by the processor because it is "non-K" . Be careful to choose your RAM accordingly</t>
  </si>
  <si>
    <t>Mega CPU, faster in games with RTX3080 than a 10900 non K!</t>
  </si>
  <si>
    <t>Good quality fast shipping</t>
  </si>
  <si>
    <t>I received it quickly. Everything ok with the product. New. Cooler came, and thermal paste was applied to the heatsink. Apparently everything is ok. I haven't tested it yet. I'm waiting for other parts. I recommend.</t>
  </si>
  <si>
    <t>Used in PCHC with a 3070 RTX. Perfect for the price</t>
  </si>
  <si>
    <t>Pure power. Fast and heats very little. Use for video/photo editing applications.</t>
  </si>
  <si>
    <t>Intel Core I9 13900K</t>
  </si>
  <si>
    <t>Item arrived from Germany to Australia in reasonable time.Parcel required signature on delivery.Packaging adequate to protect the goods.</t>
  </si>
  <si>
    <t>It does the job, but it does get hot. Running Blender at 100% CPU is going to make a lot of heat, even with a big radiator.</t>
  </si>
  <si>
    <t>I'm switching from an i9 12900k to a 13900k and I can tell you that there is a visible difference! Some will say that it's not possible or that it's minimal and they will answer: Try before you talk!Launching and running applications, games etc… loads faster. In certain games I even gained a few more FPS. I have an AIO of 360, at rest I am at 30*, in full game I do not exceed 65*. On the other hand on bench I go up to 93* at the heart the hottest (core 5). But nothing alarming. I recommend this processor, on the other hand I will not switch to a 14700k/14900k because there is no interest and on the other hand it will be a real boiler room! Update April 2024: Still at top cpu, even with the latest information concerning Intel/motherboard showing that the 13/14 series will crash in game/app link personally I have no problems and never had a crash. Noctua/Grizzly + aio 360 = good marriage .</t>
  </si>
  <si>
    <t>I am assembling a new PC, I am missing some things, which I will acquire in less than 30 days... starting in mid-late July I ASSEMBLE THE PC</t>
  </si>
  <si>
    <t>Excellent product! Right buy!</t>
  </si>
  <si>
    <t>I've been able to tame this hothead a bit on my Asus Rog Strix Z690 A-Gaming Wifi 4D. The previously installed BE Quiet dark rock Slim (180W TDP) was undersized for this, so I had to deactivate Asus' standard overclocking in the BIOS of my mainboard. Unthrottled, the processor consumed up to 283W. With the air cooler we quickly went into thermal throttling. After I reduced the overclocking, it was only 243W. Only a few cores reached the temperature limit of 102°. Today I installed a BeQuiet silent Loop 2. The maximum temperature so far was 83°, I will then also test it in the gaming area. Things can get interesting again with Davinci Resolve.</t>
  </si>
  <si>
    <t>I installed this CPU a month or so ago now, alongside 64gb RAM, on an ASUS TUF Gaming Motherboard.The TLDR; It's lightening quick, and It's super easy to install. As with all CPU's care should be taken when installing and handling the CPU, but other than that it's relatively straight forward.All I have to say, is this CPU is a beast. Like its so overkill for the average user. In for gaming it is just overkill. It is the perfect CPU for me, but also for those who do intensive work loads, such as running running large data models for AI purposes.My particular use case for this CPU was to allow me to build a virtual lab to which I could analyse malware in an virtual sandbox, whilst also emulating real world hacking attacks. At present I am able to run several virtual machines with no performance issues. As you can probably imagine, this power hungry beast can get warm, but with an adequate cooling solution, there should be no issues in keeping the PC nice and cool. I have paired this CPU with an AIO, and also additional fans for the case to ensure there is a lot of air flow to ensure that the thermals are a good temperature.My advice to anybody purchasing this CPU - go for it - it's well worth the investment, while at the same time you'll be future proofing your soon to be BEAST of a machine for the next 10 years.</t>
  </si>
  <si>
    <t>Very high-end, no surprise given the price, performance at the top of the market, very versatile, heats up quite a bit under load however, provide a large cooling system. I am still satisfied with my purchase, I recommend.</t>
  </si>
  <si>
    <t>I use it with a BeQuiet Dark Rock 4 Pro cooler and very rarely do I see thermal throttling even when gaming.</t>
  </si>
  <si>
    <t>What can I say, it's an i9 13900k, a monster of performance and performance, even in terms of consumption... but if you're looking for a champion in performance, also highly recommended for gaming, it's a lightning bolt</t>
  </si>
  <si>
    <t>CPU working just as it should be. People's main concern with this product is obviously the temps. To reassure people, and from a VFX artist's perspective, my temperatures are respectable. I have the Corsair H170I ELITE CAPELLIX 420 mm AIO attached to it. When running tasks like having Opera open with even 30 tabs, Spotify, file browser and settings all open at the same time, my temps max at 34 degrees Celsius. When I'm in Unreal engine it never goes above 45 (but yes it is mainly GPU real-time rendering). it will use around 10 % of the CPU still however. in Cinema 4d viewport it will never go above 34c, when rendering a 4k 3d scene it ranges from 70-86 degrees Celsius max. whatever software I'm using whether it's Adobe software, c4d, unreal, Houdini, Davinci, it will never hit over 90c.Installation was absolutely fine and considering this was the first ever system I've built, so it demonstrates how easy it was to put into the motherboard if you just follow instructions to a tee. The H170I also comes with pre-applied thermal paste so I didn't even have to worry about that which was a bonus. and it's obviously doing its job at transferring all that heat.My clock and boost speeds are normal too.my PC specs FYImsi meg ace z7904090 suprim xi9 13900kH170I cosair AIO</t>
  </si>
  <si>
    <t>Super processor taken to replace a 12900k. The heating level remains correct if you have a good cooling system. In use with several tasks such as internet, music, videos, or copying large files, the processor remains between 35 and 45 degrees under my watercooling. Basically, you can go with your eyes closed but don't neglect the cooling.</t>
  </si>
  <si>
    <t>I use a 360mm water cooler and I still haven't figured out how to stay below 100 C when processing cinebench. But it's the best on the desktop market today.</t>
  </si>
  <si>
    <t>I don't regret having invested a little more by ordering a generation 13 processor. Excellent processing performance!</t>
  </si>
  <si>
    <t>I knew what I was getting myself into. The 13900K is an absolute monster. Not just in terms of performance, but also in terms of power consumption and waste heat. I'll keep it short: absolutely great for video work and rendering! Tons of computing power for software encoding and rendering. The Intel Quicksync Encoder can render H.265 videos in 4K more than 3 times(!) as fast as the 1080ti I used so far (with a 7700K that delivered about 80-90% of the performance of the 1080ti).For gaming, it's a must nothing more can be said. In current games, my 1080ti is constantly at its limit and the CPU gets bored, where otherwise the 7700K would slow everything down. Otherwise, there are enough reviews that show how much power there is in this small piece of pressed technology. Now to the important points that I don't really criticize but just want to draw attention to this: Yes, the electricity requirements and waste heat are in a whole new league. Most gaming motherboards bombard the CPU with voltage so that everything is stable. However, this processor cannot be cooled, no matter how good the CPU cooler is. It will ALWAYS run into 100°C due to the limits of the heat spreader. I use an Arctic Freezer II 280mm. I did three things to get the temperatures under control:1. Bought the Thermalright Contact Frame. I first used the original Intel mount and immediately hit the thermal limit. With the Contact Frame I immediately reduced the temperatures by 4-8°C per core and thus went from permanent thermal throttling to occasional hiccups in the temp throttling with Cinebench R23.2. Undervolting. On the Asus Prime Z790-A, I slowly lowered the core voltage further and further using offset while running Cinebench. XMPII is enabled. first in 0.02V steps up to the blue screen and then pressed. I was stable in Cinebench at -0.135V, then later had a BSOD while gaming and now absolutely stable at -0.13V. CPU package power in Cinebench was reduced from 310W peak power and 295W average to 270W peak power and 260W average in Cinebench. That brought a whole 10°C to the CPU in the Cinebench 10min test.3. Liquid metal. Actually not necessary but I wanted to get rid of a few more things so that I have enough reserves for the summer. Has reduced the temperature by another 4-6°C. After these adjustments I am now with ALL cores in permanent turbo boost at 5.5GHz+4.3GHz, without throttling at 80°C peak single run Cinebench R23 and under 90°C in the long-term test with one to a quietly tuned fan curve.ATTENTION: With these settings the CPU is not stable in Prime95 and will crash the system! Here the loadline calibration must be set to level 5, which then brings the old power level back. Undervolting is not suitable for every application. You have to live with the 100°C limits if you don't want direct die cooling.</t>
  </si>
  <si>
    <t>At the time of purchase, it is the top of the range from Intel in non-Pro CPUs. Nothing to say about the performances. Deficient watercooling made it possible to test the cut-off protection at 70°C, preventing this CPU from being killed. The integrated GPU part makes it possible to overcome assembly difficulties or to run the PC without a GPU card. Then this part works in concert with the GPU installed additionally. I am satisfied with my purchase. It costs, but this CPU allows you to perform complex computing tasks complementary to the GPU on large images quite easily.</t>
  </si>
  <si>
    <t>I installed the Intel® Core™ i9-13900K desktop processor in my new gaming PC and am absolutely thrilled with its performance! This processor exceeded my expectations with its 24 cores (consisting of 8 P-cores and 16 E-cores) and 36 MB cache. The i9-13900K ensures an incredible gaming experience. In combination with the ASUS ROG RYUJIN III 360 ARGB AIO water cooling, the processor stays cool and quiet even during intensive gaming sessions. The cooling performance is simply excellent and enables the processor to perform at a consistently high level. In my new gaming setup, the i9-13900K runs together with the NVIDIA RTX 4090 graphics card, and the combination is simply unbeatable. I can play Cyberpunk 2077 on ultra graphics settings without any issues with bottlenecks or stuttering. The performance is simply impressive and I can enjoy all my favorite games at the highest quality. I can recommend the Intel® Core™ i9-13900K to any gaming enthusiast looking for outstanding performance and stability for their gaming experience. This processor is definitely worth the money and has taken my gaming PC to a new level. Five stars!</t>
  </si>
  <si>
    <t>I've been using it as a gamer for a short while but it seems like a beast. It gets a little too hot for my tastes but I'm making up for it with a liquid cooler.</t>
  </si>
  <si>
    <t>At 100% sustained use, it stabilizes at 84°C with a noctua DH-15 with peaks of up to 99°C due to the reaction time of the fan, which is in automatic mode and not at maximum. It complies, when I see a progress bar How long it takes, I think I have done well in not settling for less. Besides, my video card only has output for 4 monitors and I can use 2 more monitors, a total of 6 monitors, thanks to the 2 video jacks on the board powered by the integrated graphics of this processor, surely some gamer will not like this but I use it for productivity, virtual machines, etc. I don't like AMD due to bad experiences with the quality of its software and the behavior of its systems (use of ram for video, bad resolution when it does not have a screen plugged in and you access it via rdp,...).</t>
  </si>
  <si>
    <t>runs smooth! Great buy for an Asus Z790, less than 60° in games with a 360mm radiator.</t>
  </si>
  <si>
    <t>I definitely wanted a fighting monster to work with. I am absolutely happy with the result offered by this CPU. However, it's a specific CPU that isn't really useful for everyone. I also play with this computer, but clearly the CPU is quiet. It will also be necessary to take into account power supply and cooling. But for my use case, I'm perfectly happy with it.</t>
  </si>
  <si>
    <t>Good chip for 3d work or gaming.</t>
  </si>
  <si>
    <t>The product arrived on time. It was still packaged in the Intel box. The product corresponds to the description!</t>
  </si>
  <si>
    <t>Main part of the computer, it sends the steak if I may say so. Using games, photo development and retouching, video editing, drawing and 3D design it is going very well. well of course, he is not alone and his work colleagues (motherboard, graphics etc) are of the same level. Good on the other hand, obviously, who says power also says heating and consumption. You have to plan a very good system cooling and good nutrition.</t>
  </si>
  <si>
    <t>Fast, capable and stable. Does run a bit hot but coupled with water cooling all’s good.</t>
  </si>
  <si>
    <t>A processor monster. You can do anything with it</t>
  </si>
  <si>
    <t>I have changed my i7 9700k for this processor and it has been a very good change, the computer runs much faster when opening or loading programs, I was a little afraid because they said it got very hot but it doesn't happen to me. 60 playing big games for a long time, say that I have a 360mm all in one liquid and a box with good air flow. If you want a very good processor and are willing to spend, this is a good purchase</t>
  </si>
  <si>
    <t>I was most worried about the cooling. The thing has been running for a few days now with the latest video games like Jedi Survivor or while doing virtual tinkering with Unreal Engine 5. I didn't want water cooling, so I followed the tip of a review here and bought the Noctura NH-D15 cooler. The case also has 6 fans. I didn't observe what the highest temperature was, I measured the cooling based on how loud the CPU fan was. It can get a bit noisy when running at full power, but the fan never reaches full power and instead remains quiet. I'm thrilled! With the fan I use, I would recommend that you apply the thermal paste just as discreetly as described in the instructions. Many people apply too much paste and end up with the opposite result.</t>
  </si>
  <si>
    <t>Recommended for high-end PCs. Does not heat up as many say online. Maintains low temperatures despite considerable efforts. Highly recommended.</t>
  </si>
  <si>
    <t>Despite long delivery distance, came in perfect condition. It is one powerhouse of a cpu, only thing to bear in mind is that it does run pretty hot</t>
  </si>
  <si>
    <t>I was undecided between this and the i9 14900. In the end I bought this one because the difference is not noticeable. TOP processor</t>
  </si>
  <si>
    <t>The problems started right on the first day. Windows couldn't be installed, after a week of trying it suddenly worked. Then everything worked reasonably well for a while, with a blue screen every now and then. Unfortunately, it then got worse and worse with image errors and programs closing and crash. Then everything was replaced one after the other. GPU then RAM, SSD and the mainboard. The errors stopped again for a while and for over a month Windows 10 and 11 didn't even start anymore. Safe mode worked every now and then if you used it RAM clocked down to 3000MHz.Windows 7 starts without any problems (although it shouldn't be running).The Intel processor test tool doesn't find any errors.Continued to search and test everything possible in the BIOS. I have deactivated all P-cores except one and all E-cores. Cores turned off and Windows 10 and 11 starts again. I continued testing even though it was already clear to me that it must be the CPU and activated all the E-cores again and everything worked. According to my theory, one of the P-cores must have an error. Swap the CPU and everything works again normal.Hardware:I9-13900KProArt Z790-CREATOR WIFIRTX 3090 StrixSamsung 980 Pro SSDsBluescreens:IRQL_NOT_LESS_OR_EQUALAPC_INDEX_MISMATCHKMODE_EXCEPTION_NOT_HANDLEDKMODE_EXCEPTION_NOT_HANDLED nvlddmkm.sysATTEMTED_EXECU TE_OF_NONEXECUTE_MEMORYDPC_WATCHDOG_VIOLATIONKERNEL_SECURETY_CHECK_FAILURESYSTEM TREAD EXCEPTION NOT HANDLEDSYSTEM_SERVICE_EXCEPTION WdFilter.sysSYSTEM_SERVICE_EXCEPTION Ntfs.sysSYSTEM_SERVICE_EXCEPTION dxgkrnl.sysPAGE_FAULT_IN_NONPAGED_AREAIRQL_ GT_ZERO_AT_SYSTEM_SERVICEDRIVER_IRQL_NOT_LESS_OR_EQUAL ProgramsDRIVER_IRQL_NOT_LESS_OR_EQUAL nvlddmkm.sysUNEXCEPTED_KERNAL_MODE_TRAPReliability history:BEX BEX64 APPCRASHDamage caused to me by repairs ~2000€. I hope I could help someone who has the same problem.</t>
  </si>
  <si>
    <t>Very powerful, on the other hand can heat up a lot if under 100% load, a lot of liquid cooling is essential</t>
  </si>
  <si>
    <t>Since 1984, faithful to the Intel brand, never had a problem. They are super powerful and the games are super fluid, super comfortable to use. A real delight thanks to this cpu. Done as for all PC upgrades. Invest a little more in the CPU, it will do you good and last longer over time. It will cost you less in the end. No regrets on this purchase.</t>
  </si>
  <si>
    <t>I bought it for €580, at that price it is very good, at €650 I would think about it</t>
  </si>
  <si>
    <t>First of all: I first received empty warehouse packaging. Ie. Original box but without contents. I called Amazon directly and a replacement delivery was arranged. Thumbs up here for the fast support, although I never want to get a warehouse package for new goods :DThis processor is really super fast. I switched from a 10700k and both the rendering and pretty much all other benchmarks are far exceeded. I combine an RTX 3090 and haven't found anything to complain about while gaming. For cooling I use an NZXT Elite AIO. It serves its purpose and with 3 screens and Netflix running in the background we are constantly at just under 38°C. I won't overclock it, but it has a 1000W power supply installed and it sits on an ASUS ROG STRIX HERO Z790 motherboard.</t>
  </si>
  <si>
    <t>You can see any Internet review with reliable data, I have set it up and it works like a shot.</t>
  </si>
  <si>
    <t>For me it doesn't go beyond 62 degrees centigrade using X-Plane 12 with everything configured Insane. In Eidola the machine remains between 35 and 40 even the video card in OC in Simulation doesn't go beyond 55</t>
  </si>
  <si>
    <t>Came in great condition, fragile box so never any damage and works like a dream that will definitely last me for years</t>
  </si>
  <si>
    <t>Package arrived well and well protected. After 3 months of use no problems, heats up a little but no problem with good cooling system. I recommend</t>
  </si>
  <si>
    <t>Paired together with a Z790 Maximus HERO motherboard and 32G DDR5 6000mhz (graphics card coming soon) and I have to say it's super super fast!</t>
  </si>
  <si>
    <t>Great processor... At the same time for the price... FortunatelyGood apart from the performance which is good, you should know that the processor heats up like crazy when used at 80/100% Liquid cooling obligatory for gaming and CPU processing.</t>
  </si>
  <si>
    <t>It is a very good processor, but I would not recommend it to anyone due to its high price, the i7 can do the same for you for a couple less years and is probably €100-€200 cheaper. But if you don't care about the cost, it is the ideal one :)</t>
  </si>
  <si>
    <t>I recently got an RTX 4090 and had to switch to an i9 13900k, I'm currently still playing in WQHD, the CPU boosts my games extremely, I currently only have Fallout 4 (Ultra modded with ENB), Sims 4 (Very CPU hungry) tested, about 30-60fps more, incredible in combination with an RTX 4090, previously had an i5 12600k, which apparently slowed me down a bit. (Of course with UHD the CPU plays less of a role, but for WQHD it's optimal at the moment) I forgot to do a BIOS update for the 13th Gen for my MSI Z690 A Pro Wi-fi, it went very quickly with a USB stick, if anyone If you still switch to the 13th Gen, make sure you do a BIOS update, otherwise the CPU will not be recognized and there will be no image :OFor cooling I use an air cooler, Noctua NH-D15, cools optimally when gaming, temperatures of 101° are reached in Cinebench and approved a maximum of 370 watts!! XD, apparently after research it's completely normal, I still have to set the power limit to 250 watts, then that's enough.</t>
  </si>
  <si>
    <t>The TOP.</t>
  </si>
  <si>
    <t>I was able to purchase the processor on Black Friday for 499 and, as usual, shipping was very quick through Amazon. Ingenious processor with a lot of performance and with a 420 AIO cooling in an acceptable temperature range even under full load</t>
  </si>
  <si>
    <t>Dont buy this CPU you'll run into numerous BSOD, applications crashing, games closing without warning.Seller refused RMA even though the issues I mentioned have been happening since day 1.Returned to Intel (Took 2 weeks to arrange, a LOT of hassle) and received a replacement after a day = no more issues.</t>
  </si>
  <si>
    <t>The best processor in 2022-2023 for those who want to both play video games and work. Unfortunately, even with undervolting as efficiency it is a disaster, in gaming it consumes 3-4 times more than it should. When I watch a film every now and then the frequency shoots up to the maximum, consuming 25-30 watts in Idle or almost, meh. I had to struggle to create customized energy profiles with QuickCPU to have an acceptable consumption, but they are still inconvenient to change for each game and application, even with PowerPlanSwitcher. Windows is also to blame as it doesn't help, because it doesn't scale the frequency based on consumption. Then I also noticed that windows prefers to use the HT of the P-cores rather than the e-cores increasing inefficiency and thus also causing drops in performance given that the logical cores are much less powerful than the efficient cores. As for overclocking there is nothing to do, the maximum to remain in PL2 and TMax 90° in full is 5.8Ghz on 2-3 cores, 5.7GHz on 7 cores and 5.5GHz on all P-cores, however setting it this way becomes more inefficient with processes that require fewer cores. I noticed that the CPU has a sweet spot at 5.3GHz where performance , efficiency and temperatures are much better, so one of the power plans I did with QuickCPU limits the clock to that frequency. The most positive thing is that compared to AMD it is possible to overclock the memory and increase performance by 10-15 % in apps and games that use a lot of it and by doing so the CPU becomes more efficient given that the memories consume a few watts and speed up computational performance and the difference with AMD's 3D VCache is bridged a bit precisely in the applications in which it has the best. To get this result I overclocked them to 6667 CL32 with the VDD safe at 1.435v and I lowered the secondary and tertiary timings, be careful that if you don't overclock properly you might not have any benefit, it's stuff very much for geeks, between 4800 CL40 stock and 7200 CL34 stock it will only change by 5%. As a test game at the end of overclocking I used Rust which is among the games that benefit most from fast RAM and caches and the difference is impressive, I went from 115 FPS with the stock XMP 5200 profile to 135 FPS with 6667 CL32. Probably with a high-end motherboard and RAM with dies that reach 8600MHz you can do better, but the important thing is the best compromise between frequency and timings .Don't take the F version because it is useless, it makes no sense to exist, the integrated GPU is worth €50, you pay almost nothing for it and when needed it is always there ready, I connected the second monitor and Intel's Quick Sync to record and video processing is good, it consumes very little 1-10watts, it doesn't affect temperatures, you can deactivate it whenever you want and it is extremely useful even in the event of a failure of the dedicated one.</t>
  </si>
  <si>
    <t>A dream processor, very fast, raw power.. but at a price. Or rather two. Because first you pay the processor its weight in gold, and probably for office or gaming use all this excess power is not necessary at all. And because during the life of the processor... you will pay dearly for the electricity bill... this little beast at full load consumes a minimum of 253 Watts (according to Intel specifications), but if your motherboard needs overclocking or it feels sbrex. .. it will also consume 300W .. as long as the heatsink keeps the processor below 100 °C. Furthermore.. you will need a heatsink with counterflakes to dissipate 250-300 Watts of energy ... and a normal AIO is not enough to 360 liquid with 3 120 fans... it must be a heatsink with extra features to be able to keep the CPU under 100° under stress and therefore not make it go into thermal throttling. Probably a 13th generation i5 or i7 are more suitable for most users, and consume less. as well as costing less. Furthermore... if you plan to use a video card you might prefer the i9 13900f version, which does not include a GPU integrated into the processor. Why? Because many motherboards automatically disable the integrated IGPU if you have a real video card in your computer. therefore it would be money spent unnecessarily. If you also intend to use the IGPU in addition to the video card, consider purchasing a motherboard that allows the use of both GPUs.</t>
  </si>
  <si>
    <t>Ok I have gone from 11900k to this BEAST and believed or not this CPU, combined with Maximus Apex, TridenZ 7600Mhz and Arctic Freezer II 360 push-pull with Noctua Industrial PPC, contact frame and Thermal Grizzly thermal paste 2.5 times faster than 11900k.Cinebench R23 did hit 40k score! Some people get this score with 13900KS which is also overclocked!This is really big jump from my previous setup and it's only 2 generations apart.This is totally worth upgrade, and if you play FPS games, like PUBG, you will be amazed!Like I play PUBG in 2k res. with ROG Strix 3080 v2, I get all game between 250 and 500 FPS depending on situation, while before I was in the range sometimes 85 FPS and sometimes 300 FPS, but with 13900k never gone down below 250FPS. My monitor is ROG 240Hz 27' 2k.You will not regret if you buy this CPU!</t>
  </si>
  <si>
    <t>Very good again and againMfG: R.Hotze</t>
  </si>
  <si>
    <t>What can I say, anything I add to it currently, it drinks like it was nothing, yes, the temperatures have me on end, it doesn't help to release it in summer in the heat of the heat wave in the south of Spain.</t>
  </si>
  <si>
    <t>I am very happy with the CPU only with delivery it was a very long story from 1 day delivery became 1 month delivery and nerve-racking affair but as I said everything ended well. I would miss 5 stars but because of the delivery I only give it 4 stars.</t>
  </si>
  <si>
    <t>works very well, but heats up a lot so you have to provide good cooling</t>
  </si>
  <si>
    <t>i9 13900k arrived intact and on time.</t>
  </si>
  <si>
    <t>A great modern CPU with beastly power, the13900K takes the best from Alder Lake and amplifies potential by a great margin! It adds more cores, larger cache, much faster memory and sky high frequencies. Really great multi-core scores and the performance results in gaming are fantastic which make the 13900K the world’s best gaming processor.The 13900k I am using produces an "ok" SP score of 99 on the ASUS Z790 Extreme but that doesn't mean it doesnt clock great . In my case just using AI tuning, the "out of the box" clocks I got were 6100ghz with 1.390v stable (both of these numbers will improve with custom overclocking).The temps are 34-39c idle and a max gaming temp in the area of 58-64c, those temps are with a Lian-Li Galahad 360 AIO cooler and TG kryonaut Extreme thermal paste.Total power consumption in every day usage and gaming never exceed 130 watt and total system power draw (Including a 4090) in everyday usage is around 140-145 watt (picture included on power supply maximum draw).</t>
  </si>
  <si>
    <t>Best high end CPU for the money (as of time of writing this review, the 7950X3D is more expensive, not as widely available, and has strange gimmicks with Xbox Game Bar, so I avoided it). Despite all the news of it running extremely hot and hitting 300W, you can actually change this in your BIOS. On my Asus board, the default setting boosts it to ~310W for a short while causing 102°C on my 360mm Arctic AIO before dropping to something more reasonable. YOU CAN DISABLE THIS and enforce Intel stock 250W limits. Doing this led to no throttling and no crazy 100°C moments. This is not an inferno of a chip, your motherboard makes it one, so carefully check your BIOS settings if that bothers you!I'm happy that this chip does phenomenally in gaming and productivity both, so I can easily recommend it. (also, the packaging is pretty cool)</t>
  </si>
  <si>
    <t>The cream of the crop is what I can tell you. RTX 4090 MSI Suprim, i9 13900k, MSI S360 Watercooling, DDR5 7200 G.Skill, MSI Z790 Ace. to brag just in case). In terms of heating, I don't look at the temperatures 24/7 but it's good. My main use of games is too much even but it's my choice and I'm not disappointed.</t>
  </si>
  <si>
    <t>I come from a 12900k, the processor like its predecessor, the 12900k is an absolute bomb... it stands out on every front... the dissipation side however needs to be carefully evaluated... it heats up a lot, always evaluate heat sinks of high end.... both air and liquid... with these summer temperatures I highly recommend an undervolt from BIOS to quench this monster's thirst for power... for the rest, let's hope that the next generations of Intel refine the process productive to reduce operating temperatures</t>
  </si>
  <si>
    <t>Capable of running Fortnite in ultra at over 100 fps without any lag.</t>
  </si>
  <si>
    <t>Replaces a 13700kf which was not top in oc (purchased on Amazon) well this 13900k works very well stock but once again an sp97 far from top and guess what? Bought on Amazon to believe that their suxxor is sold here! If I change this CPU I will also change the creamery for purchase.</t>
  </si>
  <si>
    <t>I'm moving from an i7-8086K to this i9-13900K. Damn what a difference! It's the flagship of the 13th generation Intel, and it's heavy, very heavy! I'm not going to go into technical details, but on an Asus Z690 mini ITX motherboard, with 64Gb of DDR5 RAM, an RTX 4080 , in a Cooler Master NR200P Max case (yes, it fits without problem), and 3 24" 2560x1440 screens in surround for a monstrous resolution of 7680x1440. No reserves, all the way and it easily exceeds 100FPS in all the tests that I'm currently leading. I think I have peace for a few years... 😁</t>
  </si>
  <si>
    <t>First 1 that arrived was oddly dead on arrival but ordered a second and got it installed today. Can't believe how fast it is. It requires a fair amount of bios tinkering to get the voltage under control but once you get it into a more sane temperature range its a monster.</t>
  </si>
  <si>
    <t>I go from an I7 2nd generation to this one, impossible to make a comparison, too much difference. I just hope it's as durable as my previous processor.</t>
  </si>
  <si>
    <t>I had to send back a Ryzen 7950x being AMD fans! (too high temperatures combined with a z73 kraken 360mm) taken this 13900k temperatures much higher but much lower together with a Noctua NH15 it does not exceed 73 degrees in game.. so I can guarantee you that even with a good air heatsink this beast works tamed. Which didn't happen with the Ryzen 7950x either with an AI or with an air heatsink. 100% recommended</t>
  </si>
  <si>
    <t>Excellent processor, super efficient and which can adapt its frequency according to demand but... Heats up enormously and very quickly, even with very efficient water cooling, the processor rises to almost 100 degrees continuously in game. See in the settings of the BIOS to calm things down a bit</t>
  </si>
  <si>
    <t>The best CPU you can get at the moment value-wise. Initially looking for the 13900KS, but switched to 13900K for the money value.I don't regret it.Very stable, very good at multitasking and gaming at the same time. Tops out all performance and stress tests. Paired with AIO Ryuo III cooling on Z790-E ROG motherboard.</t>
  </si>
  <si>
    <t>Once upon a time, xeons were preferred for video editing because they had more cores that divided the calculation load, however for effects and VFX the effects are rendered by single cores so it is better to have more frequency on a single core, however this processing is a monster in both, in fact I have to say 3, you can do anything with them, I can assure you, but you have to combine them with other very respectable components. For a professional it is also economical compared to professional alternatives, but obviously if you have to put your hand into your wallet (because this CPU is expensive for a consumer range) you have to put it well.</t>
  </si>
  <si>
    <t>but in my package there was an i9-11900K :(I had the choice between credit or return at support. Since it of course has the wrong socket and doesn't fit, it has to be returned. Amazon is decreasing in quality.</t>
  </si>
  <si>
    <t>The high price is total nonsense in my opinion - just like graphics cards, etc. The thing works, but I noticed that some cores get hotter faster than others. I don't know if that's normal for CPUs. In any case, in my opinion it is a defect.</t>
  </si>
  <si>
    <t>Would be the A class in Formula 1. :-D</t>
  </si>
  <si>
    <t>I'm coming from an i7 9700k and the performance leap is truly remarkable. After 4/5 years, I consider upgrading the CPU to be a useful and improving procedure in daily use. This processor offers improvements in many areas, both gaming and video editing and etc...The fact that it supports both DDR4 and DDR5 makes the i9 13900k versatile even for previous generation motherboards and "helps" save some money in the update the RAM. In conclusion I find this CPU very high-performance and durable over time.</t>
  </si>
  <si>
    <t>The processor works and is not giving me any problems after two or three months of use with very heavy rendering</t>
  </si>
  <si>
    <t>If you buy this CPU, you know what you are buying and what you need. Coupled with a 4090 and an AIO Artic LF 2 360 on a z790 MSI TOMAHAWK, my temperatures are perfect in IDLE gaming or video rendering.</t>
  </si>
  <si>
    <t>I bought all the components here on Amazon for now I am very satisfied with the purchases I made the computer works very well it does its job very well definitely recommended purchase</t>
  </si>
  <si>
    <t>80 c when gaming on some demanding titles.... sheesh especially when i paired it with a 660f like a moron. and not its not my cooling, probably far more expensive than yours. so im guessing deficient</t>
  </si>
  <si>
    <t>I upgraded to this from an I7-4790K and while i was pleased with this I am even more impressed with it once installed. Happy with it but I will note that it does get hotter than my previous I7, the i9 can be tamed with a decent (not over the top) AIO despite the media screaming its head off that this is a volcano.</t>
  </si>
  <si>
    <t>Perfect for gaming and streaming. Checked both the temperatures and the absorption are identical to an i5 13600k.</t>
  </si>
  <si>
    <t>CPU broken from the start, it cost me a diagnosis from a professional for €60 to find the fault, Intel sent me another one but reconditioned. Clearly, I paid €60 more than the price of a new refurbished CPU.</t>
  </si>
  <si>
    <t>High performance processor. Top of the range Intel. OK</t>
  </si>
  <si>
    <t>Used this for a self build PC, was easy to fit as had clear instructions. Good price on Amazon compared to other websites</t>
  </si>
  <si>
    <t>Upgraded from 9900k to 13900k and I’m very happy with my decision. As much as I loved my 9900k, unfortunately it was dragging my RTX 4080 down and was getting bottlenecked. Keep in mind this is a HOT cpu though. I thought my 9900k was already hot but after installing 13900k, it’s definitely running about 10c hotter on my 360 AIO. I still haven’t touched the manual overclock as this cpu auto boosts to 5.5ghz</t>
  </si>
  <si>
    <t>The package came exactly as expected and the installation was painless. It holds up well with 3d modelling and rendering which is primarily what I use my computer for.</t>
  </si>
  <si>
    <t>A complete beast of a processor, with a 360 aio it idles around 30C in my Corsair 7000D airflow, don't listen to the rubbish about it running at 100C all the time, that only happens when benchmarking, as it destroys benchmarks</t>
  </si>
  <si>
    <t>Product arrived perfectly, on time and intact.</t>
  </si>
  <si>
    <t>The Intel Core i9-13900k is a very powerful processor, however, despite its greater overall efficiency, it produces a large amount of heat when under load, an amount that is difficult to dissipate effectively. Perhaps (very perhaps) a liquid heatsink, with a rather large radiator, could stand up to it but, in my opinion, Intel should also reconsider the design of the IHS and their thermal coupling.</t>
  </si>
  <si>
    <t>Real performance boost. The i9 9900k took 4:10 minutes to export in Lightroom, the same export took 1:30 minutes with the i9 13900k. It was worth it.</t>
  </si>
  <si>
    <t>Be careful to choose the right CPU and cooler with this processor!! Surprising 90 degrees even with good watercooling! Not for everyone.</t>
  </si>
  <si>
    <t>Great CPU performance. Installation was great. Temperature is very extreme right after start 80-90 degrees. After adjusting the fan and CPU throttling of watts and volting. But I don't recommend saving on the ventilation</t>
  </si>
  <si>
    <t>A good processor for people who can afford it. I'm not going to go into detail about it but the price is slightly high for the latter knowing how little has changed over the years.</t>
  </si>
  <si>
    <t>Pretty disappointing just to look at it: packaging looks pretty worn out. You can tell it's not new. Still, it was locked and I thought nothing of it - until I opened it and there was NOTHING inside. What's going on there? Requested a refund directly. Actually 0 stars.</t>
  </si>
  <si>
    <t>Guys it turns really really really fast!!</t>
  </si>
  <si>
    <t>Great product, fast shippingGreat seller</t>
  </si>
  <si>
    <t>Can highly recommend</t>
  </si>
  <si>
    <t>It heats up very little and is perfect for home use, such as internet browsing, office package, YouTube</t>
  </si>
  <si>
    <t>Intel Core I3 13100</t>
  </si>
  <si>
    <t>Fast delivery! Everything great!</t>
  </si>
  <si>
    <t>I bought it because it was at a very good price.</t>
  </si>
  <si>
    <t>No surprises, excellent performance/price ratio</t>
  </si>
  <si>
    <t>Also used for my PC PC MSI MPG B760I EDGE WIFI Intel I3 13100 4300mhz and Radeon RX7600 card which displays 4K on the screen Works at 4300mhz on 2 cores and 4500mhz on one core Quite satisfactory, excellent responsiveness, 3D CAD modeling activity, Prusa Slicer</t>
  </si>
  <si>
    <t>Ideal for my use.</t>
  </si>
  <si>
    <t>A very good and fast processor</t>
  </si>
  <si>
    <t>Good price/performance. Economical and completely sufficient for the normal, non-gaming office PC user.</t>
  </si>
  <si>
    <t>It works perfectly, despite being in i3 the PC works very smoothly.</t>
  </si>
  <si>
    <t>Paired with a good splinter setup</t>
  </si>
  <si>
    <t>In terms of performance it is better than an i7 7 series. Furthermore, being a 4 core it is also good for gaming.</t>
  </si>
  <si>
    <t>new i3 for office computers MSOffice etc. completely sufficient, performance is good.</t>
  </si>
  <si>
    <t>Intel® Core™ i3-13100 Desktop 12MB Cache, installed and working perfectly on Asus tuf gaming b 760m plus board. The shipment also arrived very fast.</t>
  </si>
  <si>
    <t>Very powerful thirteenth generation Intel Core i3 CPU, it can be used both for gaming and for professional work. I've tested it a bit and I can say that it works really well, it hasn't shown any signs of failure and it doesn't overheat excessively. It was delivered properly packaged and on the days expected by Amazon!</t>
  </si>
  <si>
    <t>The processor itself is excellent. Responsive and high-performance in standard applications (internet, office), however a heatsink must be taken into account because the stock one is noisy and inefficient.</t>
  </si>
  <si>
    <t>Good processor for gaming and good performance.</t>
  </si>
  <si>
    <t>10400 F , this F series doesn't have graphic output and hence you have to install separate graphic card. It is written on the box but in very small letters.As the graphic output is dealt by separate graphic card it must have good working capacity for other tasks.</t>
  </si>
  <si>
    <t>Good for gaming, excellent performance, value for money, good for streaming too. Still recommend better options for the hardcore gamers</t>
  </si>
  <si>
    <t>The product which received was brand new and had the factory seal which was not not tampered like in my Corsair ram which was also ordered from Amazon nice and secured packaging best product</t>
  </si>
  <si>
    <t>You won't get display without graphic card. Extra 4-5k pay for Graphic card, is it good dear Intel. U r Chor Intel.</t>
  </si>
  <si>
    <t>The packaging was good enough, nothing was damaged during delivery except for the big box that housed my order of both this processor and a cabinet. Didn't expect the cooler of the processor to have a factory default thermal paste already applied, smudged over it unknowingly. All good.</t>
  </si>
  <si>
    <t>Powerful, stable, easy to install.**** TO BE NOTED VERY CLEARLY. NEEDS SEPARATE GRAPHIC CARD FOR DISPLAY. DOESN'T CONTAIN INBUILT GRAPHIC. ****Fast and stable.</t>
  </si>
  <si>
    <t>Best gaming and video editing propos processor I add gt1030 4GB ddr4 graphic card</t>
  </si>
  <si>
    <t>Quality good but without graficcard it's not working, so better to purchase with grafic card</t>
  </si>
  <si>
    <t>Surely buy good processor with this price but we couldn't get display without graphics card</t>
  </si>
  <si>
    <t>Nice working</t>
  </si>
  <si>
    <t>10 july 2021i updated from i5 4440 to i5 10400f .so defiently i will feel fast . combined with b560 for 9.9k rs &amp; corsair cl16 3200mhz for 4.5k rs . feels fast enough. all well built system in 30k with 6months emi. i feel happy for the 6 core 12 thread thing</t>
  </si>
  <si>
    <t>You won't get display unless you purchase an additional graphics card and spend another 4-5 thousand. The seller should make this clear in the product description. Feeling cheated !</t>
  </si>
  <si>
    <t>Good product . . . . 🤘🏻✨Noice processor with 6 Cores ,, But I got 12 Cores . Daamn I don't know but it's true 😳 . . . .But it doesn't have an inbuilt graphics processing unit . .No problem I have RTX3060 lol 🔥</t>
  </si>
  <si>
    <t>Work nice work good</t>
  </si>
  <si>
    <t>It's very nice and came secured</t>
  </si>
  <si>
    <t>You need compulsory graphic card if you buy this process</t>
  </si>
  <si>
    <t>Its a good product. Using it for a year. I do gaming n editing stuff. Its performs well .</t>
  </si>
  <si>
    <t>PRODUCT IS FAULTY NOT WORK WITH CONNECT AFTER MOTHERBOARD , MY FULLY MONEY IS WASTE AND AMAZONE POLICY IS VERRY BAD AFTER PARCHESH NOT RETURN AND NOT REFUND, I NOT BUY ANY ITEM IN AMAZONE VERRY BAD EXPIRINCE</t>
  </si>
  <si>
    <t>I made best decision to go with i5 10400f insted ryzen 5 3600 and saved some mony for better GPUThis CPU is best for 14k price and performes well while streming with OBS (I would recomend to pair this CPU with GTX 1650 super or better GPU)</t>
  </si>
  <si>
    <t>Overall good experience</t>
  </si>
  <si>
    <t>Good option for people who using graphics card,</t>
  </si>
  <si>
    <t>Best processor at this price segment</t>
  </si>
  <si>
    <t>Op performance thanks to amazon🤩</t>
  </si>
  <si>
    <t>Product was good but packaging was poor</t>
  </si>
  <si>
    <t>My product is broken and i apply for cancellation no one come for the replacement of the product. And now it is showing that product replacement window is closed. It is waste of money</t>
  </si>
  <si>
    <t>I am not happy</t>
  </si>
  <si>
    <t>Used second hand processor delivered, box opened and cpu was kept in a ordinary plastic cover. But genuine and in warranty as checked @ intel website, no documentations received in package.</t>
  </si>
  <si>
    <t>No display after using it</t>
  </si>
  <si>
    <t>I’m not happy happy with this</t>
  </si>
  <si>
    <t>It is not good</t>
  </si>
  <si>
    <t>I would prefer this processor over Ryzen 5 3600 because now r5 3600 is freeking over priced , and i5 10400f has high single core performance than r5 3600 . So over all price to performance ratio is much better of i5 10400f than r5 3600. Now amd is selling overpriced processors so right now intel is better option because no one is looking intel and everyone is just buying amd because of this many amd prosessors are out of stock and overpriced right now so go with intel and neither i'm intel fan boy nor amd i am just a custmor , which company provide me better performance with nice pricing i would go with that company.</t>
  </si>
  <si>
    <t>At the current price of about 15,800, there is no point of buying 10400F. Because the regular 10400 is available at a cheaper price of 15,600. The price for 10400F SHOULD NOT be over 13,500 inr.About CPU -Today when prices for computer parts are super inflated, this processor is a life saver, if you find it at reasonable price. The performance in games is at par with core i5 10600. It only lags slightly behind in productivity, but makes up for that at price.If you are on a budget, and want to build a versatile system that can last you for next 3 to 4 years, look no further.</t>
  </si>
  <si>
    <t>I got This CPU + Motherboard Combo at 19500CPU (i5 10400F) Motherboard (Asus Prime H410M E).. So this CPU wrecks every single CPUs available at price of 18000 to 10000 rupees... It has Base Speed of 2.9Ghz.. and it's one core can boost upto 4.3Ghz.. and all cores together can run on 4.01Ghz..In terms of gaming performance.. this CPU beats Ryzen 5 3600 at Non OC Turbo speed..Only issue is its bundled cooler.. it is just crap.. I used Coolermaster Hyper 212 with my i5...And totally Satisfied with its performance..</t>
  </si>
  <si>
    <t>IDONt hAvE WorDS for this CPU. I HavE PAired IT with a Gtx 1650 super and oh ❤️❤️❤️❤️❤️It runs it like butter😍😍😍😍😍😍😍</t>
  </si>
  <si>
    <t>Must buy this the best cpu under 14 k you must buy if you are building a 50k setup .</t>
  </si>
  <si>
    <t>Processors are very expensive on Amazon, buy processor from local market, You will get the processor at very cheap rate from the local market.</t>
  </si>
  <si>
    <t>This Processor is so good with nice packaging you should buy it</t>
  </si>
  <si>
    <t>Nice processor with 6 cores. That's one of the best part. But it doesn't have an inbuilt graphics processing unit.</t>
  </si>
  <si>
    <t>Simply Genuine product received. I purchased 2 for 2 systems. In span of an year. Both are working great</t>
  </si>
  <si>
    <t>Not working Chinese productsI returned</t>
  </si>
  <si>
    <t>Outdated, but good. When purchasing, this is cheaper than the 11400 and the only difference is that it does not support fourth generation PCI.</t>
  </si>
  <si>
    <t>Very good processor, efficient and my boy uses it for games. Great performance.</t>
  </si>
  <si>
    <t>6C/12T processor which still remains very efficient in 2023, does not heat up much and controlled power consumption, 9W in idle, between 30 and 50W in gaming depending on the games, and a maximum of 88W during a very demanding stress test.</t>
  </si>
  <si>
    <t>Good choice for a versatile machine</t>
  </si>
  <si>
    <t>Let’s start with the seller; outstanding. Amazon advertised a 2 day delivery if I ordered within 2 hours. I did but the order defaulted to a week delivery. I contacted the seller who promptly upgraded my delivery for free and it arrived in excellent condition exactly as the seller promised. Superb service, thank you!The item; brand new and sealed as you expect to see if you purchased from a physical store. Simple and easy to install the chip which was automatically detected by the PC and the improvement was immediately noticeable.The cooling assembly looks the part with a larger heat sink area compared to the old CPU but sadly the mount was incompatible with my motherboard so I had to revert to using the old heat sink. Seems to be fine so far but I’ll keep an eye on it. The reason for the incompatibility is my original mounting is achieved using 4 spring-mounted Philips screws but the new cooler is supplied with plastic press studs that were too wide to insert into the threaded holes.The new cooler comes with the thermal paste pre-applied so simply a case of scraping it off with a knife and spreading it onto the old heat sink. Shame as the Intel cooler assembly looks a lot cooler (excuse the pun) than the standard Dell one but this is no fault of the seller</t>
  </si>
  <si>
    <t>Excellent processor without spending so much, it doesn't have a hard time moving the games and even with the factory heatsink it hasn't gone over 55 degrees, when I put a good one on it it's going to be freezing! haha overall I think it's excellent to start with.</t>
  </si>
  <si>
    <t>Although it was not a domestic product, I have been using it without any problems.</t>
  </si>
  <si>
    <t>I don’t think there is a better option at this price point for gaming. I’m running a 6600xt and CPU utilization never exceeds 45%-55% usage, even while getting well over 100fps at 1440p on ultra settings for most 3A titles. Would highly recommend for those that don’t have a ton to spend but are looking for some solid performance.</t>
  </si>
  <si>
    <t>Intel products are of reliability so far.</t>
  </si>
  <si>
    <t>I'm really very happy with this CPU. The processor delivers an incredible amount of performance for the price. I run the CPU together with an Rtx 3070 and what can I say it just rains on frames. The surcharge over a 10600k of just under 100 euros (at this point) is hardly worth it.</t>
  </si>
  <si>
    <t>Perfect for those looking for a high-performance solution at an excellent price. I've had this processor mounted on my PC for 2 years now and it still hasn't missed a single beat. Minimum loading times and excellent performance for my productivity / video game needs. Delivered together with a heatsink that I didn't use because I already have a separate AIO one, with that currently I don't exceed 55 degrees peak, but for consumption I think the contents supplied are also fine. Perfect!</t>
  </si>
  <si>
    <t>Used for gaming and office, good product, low noise level, quiet PC.</t>
  </si>
  <si>
    <t>Bought this on Amazon used, for an upgrade from i-3, easy swap, runs great no complaints. i5 10400f was a great budget choice for a gaming machine, without paying too much money for an upgrade.Great seller, good value</t>
  </si>
  <si>
    <t>It is a powerful processor with 6 cores and 12 threads.</t>
  </si>
  <si>
    <t>dead cpu i tested it on two motherboards tehn put a diffent intel cpu in and they worked fine be careful</t>
  </si>
  <si>
    <t>Please note that this CPU has an "F" designation, so the video from the motherboard will not be output. If there is no separate graphics card, the video will not be output. It's been about a month and a half since I bought it, but it's stable. I built it mainly for gaming, but even when playing heavy games, the usage rate is about 30% to 40%. I've tried a few games, but I haven't had a game where I got over 50%. By the way, since I play games for a long time, I installed a 92mm CPU fan. 12mm would have been fine, but I chose 92mm to avoid interference with the graphics card. Even at 92mm, the CPU cools down enough.</t>
  </si>
  <si>
    <t>Great budget gaming CPU. Cut my Division 2 loading times in half.Update: been a few weeks now and this CPU is killing it, Playing Division 2 on ultra 1440p and 144hz with my 3060. Works with my M.2 and very fast. but only supports up to 2666mhz ddr4. The cheaper i3-10100 is a excellent alternative if this cpu is currently above your price range.</t>
  </si>
  <si>
    <t>Good processor for a very attractive price…but: Used to upgrade my pc from a Z99 to Z590 motherboard but does not work with the Z590 motherboard. Ok until chipset 400 so be careful.</t>
  </si>
  <si>
    <t>Excellent quality-price processor offers all the performance necessary to run video games and other applications at excellent quality without having to mortgage your parents' house to achieve it, the product arrived very well protected. The included ventilation is sufficient but can improve</t>
  </si>
  <si>
    <t>good 10th generation processor with high performance like an i7</t>
  </si>
  <si>
    <t>The sellers put the CPU in a cute little protective case and it works great!</t>
  </si>
  <si>
    <t>Everything excellent</t>
  </si>
  <si>
    <t>One of the best value for money.</t>
  </si>
  <si>
    <t>Ideal for simple games, and for office work (Office) and browsing the internet and videos, even more power...</t>
  </si>
  <si>
    <t>You can now comfortably use your own PC.</t>
  </si>
  <si>
    <t>Product arrived quickly and in excellent condition. 6 colors and 12 threads to take your gaming to new heights.</t>
  </si>
  <si>
    <t>no hassle whatsoever installing it, worked otay try on my first build and it works amazing</t>
  </si>
  <si>
    <t>Excellent performance/price ratio.</t>
  </si>
  <si>
    <t>It comes with a small fan...but after the purchase they lowered the price, the product is goodnnnnoooo</t>
  </si>
  <si>
    <t>Item received and compliant after speaking to the seller</t>
  </si>
  <si>
    <t>The processor is good for gaming but takes some extra time to come in hand. But for the price it's ok</t>
  </si>
  <si>
    <t>It's not very strong nowadays, but it's Intel's best value for money option, well, one of them.</t>
  </si>
  <si>
    <t>Good processor for PC without too many gaming pretensions. For daily use it is perfect.</t>
  </si>
  <si>
    <t>Everything is fine with the product, but it bothers me that they don't say that it is the f, I wanted one so I could use it with integrated graphics and it turns out that it is the f.</t>
  </si>
  <si>
    <t>Good quality of this processor, I have been using it for a long time and it has worked very well for me, highly recommended...!!!</t>
  </si>
  <si>
    <t>CPU i5-10400f Arrived earlier than the specified date I am satisfied. The memory motherboard arrived first and I was waiting for the CPU.I assembled it right away and it is working fine. Thank you.</t>
  </si>
  <si>
    <t>Very good product, I recommend</t>
  </si>
  <si>
    <t>Good used processor. Works just fine. Supplied cooler on the other hand is not good. Started gaming and temps soared to 100 degrees Celsius before thermal throttling. No big deal. Got a decent cooler and temps are perfectly fine now.</t>
  </si>
  <si>
    <t>It is a good processor for working and playing occasionally and at 1080, low consumption and low noise.</t>
  </si>
  <si>
    <t>I've been using it for about a year with it always on and it's working fine.</t>
  </si>
  <si>
    <t>It suits me perfectly, I can work and play, with a</t>
  </si>
  <si>
    <t>Nothing much to say. Good value for the money.</t>
  </si>
  <si>
    <t>There is nothing that it does not execute well. Very good cost-benefit ratio</t>
  </si>
  <si>
    <t>Intel processors have always been a guarantee of reliability and performance and this CPU is no different. Allowing me to carry out all work operations with ease and speed and also with games is a guarantee of power and fluidity. Be careful, the F version requires a separate video card.</t>
  </si>
  <si>
    <t>I bought it $200 cheaper than in some stores. And so far it is performing well. Although the specifications say that it supports up to DDR4 - 2666, I have it with DDR4-3200. I recommend buying it to start the gaming experience.</t>
  </si>
  <si>
    <t>The processor was new and arrived on time</t>
  </si>
  <si>
    <t>Good cost-benefit</t>
  </si>
  <si>
    <t>Works great quite powerful</t>
  </si>
  <si>
    <t>The MB that I had been using for a long time was replaced, so I replaced the MB, CPU, and memory.I didn't know the meaning of the last number F.In the startup test, no matter how long I waited after connecting the GP to the internal part, the startup sound did not come. However, the screen does not appear, and the screen finally appears after using the GPU. Win10pro started, but the CPU performance was not as good as I expected, unfortunately. I tried to activate the license by replacing the hardware, but everything was rejected.Finally, I tried to activate by phone, but it was not activated because it was not Microsoft. I was asked to contact the purchaser.I have authenticated countless times with other Windows, but this is the first time something like this has happened.I purchased it from AMAZON in 2017, so I called Amazon, but they said they can't do anything because it's been 5 years, and they just told me to contact Microsoft. I'm at a loss for words with this reply. Even though Microsoft says it's a fake, they're telling me to contact Microsoft...I don't understand what Amazon is saying. I do not get it. After doing some research, it seems that it can be used for 30 days, but I'm having a headache as to what to do with it after that. I was born before the war (80 years old) and went to great lengths to buy a new CPU, MB, and memory, but I'm disappointed. If I can no longer use win10Pro, should I change to the previous win8.1Pro I have? Or Linux free version? ? I will no longer purchase software such as Windows from Amazon. By the time I forget, I'm met with terrible punishment.</t>
  </si>
  <si>
    <t>Hello or good evening to all, I advise you not to buy this processor because on the ad it is indicated that it is a processor with a calculation speed of 4.3ghz but it is a 2.9ghz. Kind regards</t>
  </si>
  <si>
    <t>Received CPU in perfect condition and installation went flawless. Worked perfectly upon first start up. Happy with purchase.</t>
  </si>
  <si>
    <t>this cpu was perfect. I was building a new pc for my sister, and I chose this one. Luckily, I didn't choose wrong! The installation was quick and easy, and the cooler is pretty good, around 60-70 degrees under load. Definetly recommend buying this!</t>
  </si>
  <si>
    <t>Intel Core i3 10100F</t>
  </si>
  <si>
    <t>The most important thing is to notice that in this 10100F model needs an external graphics card. That makes it a costly processor.</t>
  </si>
  <si>
    <t>Kerala Kozhikode</t>
  </si>
  <si>
    <t>This is as a good processor but this processor requires separate graphics card. Without graphics card there will be no display.</t>
  </si>
  <si>
    <t>Sexy processor i3 10100F beat i7 9generation</t>
  </si>
  <si>
    <t>If you are buying this processor you need to have external graphics card , it doesn't have inbuilt VGA output...u need to spend extra on a external graphics card. Better go for 10100, the one without F...</t>
  </si>
  <si>
    <t>I ordered i3 10th gen 10100f but came 10105f my money loss..😭😭.. return policy is not doing anything 😭</t>
  </si>
  <si>
    <t>This processor is very nice and vey cheap</t>
  </si>
  <si>
    <t>i bought 2 of these and its good for entry level gaming but not for the stuff i wanted to do unfortunately so the cpu and motherboard i bought are waste for me gotta get 100mb l3 cache cpu 6cores. overall okay cpu i3!</t>
  </si>
  <si>
    <t>This processor is not having internal GPU, hence if we don't have the external graphics card installed to the system, system won't boot. Please be informed with this information, I bought it without knowing this information and QA feedback shows it doesn't required additional graphics card. Don't get fooled with question and answers feedback.</t>
  </si>
  <si>
    <t>Excellent 10th gen processor without graphics. Only Suitable for gaming pc's with higher pci graphic cards. Without graphics card, output display will not be available. Thanks Amazon &amp; the provider.</t>
  </si>
  <si>
    <t>Original box is to old and seal was already opened and it's not seal packed there is dust near processor packing and thermal paste is also touched by fingers so its not a seal packed processor</t>
  </si>
  <si>
    <t>I bought it unknowingly, coz I had no idea about the graphics card it requires before you can actually start using it. Then I bought zotak 1 gb graphics card in order to see boot logo on my screen</t>
  </si>
  <si>
    <t>This processor require graphics card without graphics card it will not run</t>
  </si>
  <si>
    <t>It not runs without graphics card.</t>
  </si>
  <si>
    <t>No graphic</t>
  </si>
  <si>
    <t>Dont buy this processor, it not working without extra graphics card.</t>
  </si>
  <si>
    <t>Product batch number is different on Product and invoice, due to this intel not showing warranty. Return pickup man is not picking it because document data and Product data is different</t>
  </si>
  <si>
    <t>Don't buy this processor even by mistake, I regret buying it. These are without graphics.</t>
  </si>
  <si>
    <t>Best processor for money. Quad core. 8 threads. I cant complain.</t>
  </si>
  <si>
    <t>I did not even got a chance to check the performance as the chip was already missing. I oredered for a intel i3 10100F and received an Intel i3 9100F. The seal was not there, moreover the plastic wrap was Missing.</t>
  </si>
  <si>
    <t>The product is defective🤬 don't buy this product 🤬🤬😡😡</t>
  </si>
  <si>
    <t>As a prime member i never received such item from Amazon. Processor is faulty and due to short replacement window. Amazon playing game with their rule rather support customer.</t>
  </si>
  <si>
    <t>Bakwaaas product with mandatory descreet graphics requirement.... my worst purchase since i joined amazon.... only regrets......</t>
  </si>
  <si>
    <t>Graphics required</t>
  </si>
  <si>
    <t>Intel is most trusted band ever,i must recomend you all,i was first hesitate becouse of noreturn policy but guys believe me there is no need to hasitate with this brand.</t>
  </si>
  <si>
    <t>This processor is ok but It is necessary to install a graphic card with the processor. Other wise the display will not come without a graphic card.</t>
  </si>
  <si>
    <t>very bad packing product and Not secure product. fan quality is very bad. Give you two star. This product very hight price but not proper secure parking.</t>
  </si>
  <si>
    <t>I bought it at 6559 only from offline market it's realy good not become a fool to buy from online.</t>
  </si>
  <si>
    <t>In 8k price ( well you can get it in around 7k too ) it is the best cpu avilable right now..</t>
  </si>
  <si>
    <t>Don’t buy from Amazon as it’s costly here. It’s better to buy from retail market. i3 10100F has good performances on modern gaming but it requires a dedicated graphic card.</t>
  </si>
  <si>
    <t>1. for use this chip graphics card / displace card required for mother board</t>
  </si>
  <si>
    <t>Best budget gaming processor. Most of us (gamers) are budget gamers and this processor served it's purpose very well. I love it.</t>
  </si>
  <si>
    <t>I ordered on the Thursday, got here on Saturday. CRAZY FAST DELIVERY. With no compromise on the quality of the product. Amazon prime #1</t>
  </si>
  <si>
    <t>Great budget gaming cpu and actually at the moment better value for money than the equivalent ryzen. However if your doing editing or streaming or more workstation stuff spend a little extra and get a i5 of the same or 11th gen to get the 6 cores. Honestly go with amd or Intel whatever beats whatever at price performance for your budget, but intel beats amd here on budget for once.</t>
  </si>
  <si>
    <t>I ended up purchasing the F type because I didn't have the knowledge. I wondered why because the video didn't come out, but after researching it, I was convinced.I'm using it smoothly now.</t>
  </si>
  <si>
    <t>great budget CPU for gaming and streaming Fast and zippy does very well with a MSI MPG Z490 Wifi motherboard (just set memory too 3200MHZ in Bios) and M.2 NVME 1TB Timetech , 16gb 3000MHZ ram DDR4 Gskill Aegis and i paired it with a RTX 2060 6GB and it does not bottleneck or disappoint at all in this setup i get a steady 165-175FPS all high settings in Fortnite chapter 3 1080P HD- 3D setting too 80% and 120-165FPS in all high settings in Call of duty WarZone !!! this CPU is GREAT, it is better then a Ryzen 7 1700X or R5 2200G bye far the extra cores dont match the i3 10100F,s better instruction set and higher core clock out of box the 6MB cache only hinders this i3 for video editing but not streaming too twitch or youtube . if you want too future proof for later get a Z590 motherboard too upgrade too 11th gen later when you can afford it and gain all the benefits PCIexpress 4.0 .. this CPU makes all the previous gen 4 core 8 thread cpuz obsolete like the i7 7700 and below and devalued as this is faster and better and has a upgrade path for only 95$ !!! you guys had too upgrade platforms someday and well this is so affordable you should do it now .. the F Sku at the end of i3 10100F means their is no onboard graphics thus you need a GPU or graphics card which Gamers and enthusiasts will anyways</t>
  </si>
  <si>
    <t>I needed a CPU for the office, this micro was very cheap so I took advantage, the only bad thing is that it does not have integrated graphics, I found a second hand one and it is working very well</t>
  </si>
  <si>
    <t>Due to its low price, the quality obtained is very good... Totally recommended. Please note that this processor does not have built-in video.</t>
  </si>
  <si>
    <t>Came in the perfect little box, where it didn’t slide around packaging was perfect. Really good price. I got it $75 off from one that is brand new. Works really well 10/10 would recommend</t>
  </si>
  <si>
    <t>It's a good product even though it's cheap.</t>
  </si>
  <si>
    <t>Perfect for what I need</t>
  </si>
  <si>
    <t>Been using it for 2 years or more, the best investment you can make for a low budget PC</t>
  </si>
  <si>
    <t>Excellent, I use the power more for office automation and some gaming like Cyberpunk 2077 and not bad</t>
  </si>
  <si>
    <t>Cheapest CPU you can buy at the moment. Pretty laggy but gets the job done. Haven't extensively tested.</t>
  </si>
  <si>
    <t>Used this for a cheap upgrade for the family PC which sees light gaming, web browsing and school use (MS office).Pros:1) Price/value;2) low 65w TDP meant I didn't have to upgrade the power supply;3) Decent desk top performance;Cons:1) Only 4 Cores (still adequate for normal desk top use);2) The 10100f doesn't have built-in graphics.Note: The requirement for a discrete graphics card isn't really a con, as any cheap/used graphics card will be better than the Intel graphics on the normal i3 10100. Just be aware of this requirement before purchasing.</t>
  </si>
  <si>
    <t>For office, school or professional work it is excellent, cheap, low power consumption, very fast and quiet, for AAA games in ultra quality it has a bottleneck, I tested it with 3080ti and there is a lot of difference in fluidity with a 10 u i5 11th generation</t>
  </si>
  <si>
    <t>This processor is a great budget-friendly processor for gamers that want to create their own custom PCs.I bought this processor back in November 2021 and it arrived a week from ordering it. The packaging was solid (I believed that the processor's box would be well cushioned if dropped accidentally). Although, the box of the processor was a little scuffed; as if it was overly used. This concerned me until I tested the processor along with its heat-sink fan. I used this processor for University, programming, and gaming.Like I said, the processor comes with a fan and pre-applied thermal paste with it. Overall, this is an authentic Intel processor and would recommend to my friends in case they want to start with a budget-friendly PC component.</t>
  </si>
  <si>
    <t>Extremely cost-effective processor, runs almost everything in high quality</t>
  </si>
  <si>
    <t>This offer allowed me to build a super low budget PC which beats the i7-4770 it replaced in every single aspect. More performance, less power draw, less noise, better thermals. Don't buy an old used i7-4770 which will still go for $50 or more when you can buy this CPU new with fresh thermal paste and CPU cooler already included.The only issue you might face is finding a good offer for a motherboard but if you manage to do so you'll be ready for future upgrades. Mind you, you will need a dedicated graphics card or you might want to look for the non-"f" version.My order was shipped very fast and arrived in an original sealed box in immaculate condition which makes me a happy customer.</t>
  </si>
  <si>
    <t>However, I can use it without any particular problems for current image processing tasks.</t>
  </si>
  <si>
    <t>Popular CPU choice for my clients when it comes to budget builds. Highly recommended.</t>
  </si>
  <si>
    <t>great value for money</t>
  </si>
  <si>
    <t>It has ample performance even on a cine bench.</t>
  </si>
  <si>
    <t>Right now pricing on pc components have gone through the roof in pricing but if your looking to get into gaming for cheap.. you can't go wrong.. I've mixed it with a 1660super and it runs anything thrown at it @1080p/75fps min on high which is perfect for a starter build.. but if you can get your hands on a rx570 or 1650. You can make a pretty impressive and cheap system</t>
  </si>
  <si>
    <t>The quality and price ratio is unbeatable. For a work PC or entry-level gamer, it works perfectly. Thanks to the fact that it consumes very little energy, you only need a 400w source. Highly recommended if you don't want to spend too much on a PC…</t>
  </si>
  <si>
    <t>It is a very good processor for its price, it is very fast and works with multitasking and good fps in games, recommended.</t>
  </si>
  <si>
    <t>It arrived, I'm happy with the product.</t>
  </si>
  <si>
    <t>My previous processors were i7 3700 and i5 4590k and for me this is a major improvement in terms of performance. My RX 580 runs with almost no bottleneck with this processor unlike the other 2. Would definitely recommend it because of the price but if you have a little more money i would recommend going with the i3 12100f or the i5 10400f.</t>
  </si>
  <si>
    <t>I have had this one installed for about a year now and I am quite satisfied. It does not have integrated graphics so you will need a dedicated GPU card. I paired this CPU with an AMD RX 6500 XT and I can easily do light to medium gaming without any issues.</t>
  </si>
  <si>
    <t>Decent cpu if you are on a budget. Was fine with this. Newer versions even better.</t>
  </si>
  <si>
    <t>This is an Intel 11th generation CPU LGA1200 Core i3 10100F. Please note that models with "F" have no built-in graphics function and cannot output images without a graphics board. On the contrary, the price is a little cheaper than the "unbranded" model. However, it should be noted that when a problem occurs such as the screen not being displayed, there is a disadvantage that it becomes difficult to investigate the cause of the problem because there is no built-in output. Therefore, if you are thinking about what to do in the event of a breakdown, we recommend the ``Mujirushi'' type, and if you are looking for a cheaper price, we recommend the ``F'' type. At this low price, it has the same performance as the 7th generation Core i7 7700. The evolution of the 10th generation is amazing, as the Core i7 7700, which cost about 35,000 yen at the time, reached the same performance as a 10,000 yen CPU in just three years. Unless you're aiming for super high specs, this CPU is plenty.</t>
  </si>
  <si>
    <t>This is a model that requires an additional grab bag, so as long as you are careful about that, there will be no problem at all.</t>
  </si>
  <si>
    <t>Defective item. And the seller didn't want to refund the full amount. The game is good.</t>
  </si>
  <si>
    <t>Previously I had a seventh generation i3 it was always above 50°, but this one being newer it remains at 37-45°, using the same heatsink, an air cool master</t>
  </si>
  <si>
    <t>All perfect.</t>
  </si>
  <si>
    <t>Works great, best 4 core 8 thread in my opinion</t>
  </si>
  <si>
    <t>Already reviewed this processor</t>
  </si>
  <si>
    <t>Very affordable for the price, you get 4 cores 8 threads, not overclockable but it does adjust the mhz depending on the amount of usage it needs</t>
  </si>
  <si>
    <t>Native speed and instruction set, despite requiring graphics card</t>
  </si>
  <si>
    <t>Bought this along with an Asus Prime board to upgrade my mother’s computer (an old Core2Quad that still works quite well with Windows 10). It started up right away without issues. Will eventually update to Windows 11, which was the reason for the switch. She only needs it for Internet, not for gaming, so I can’t attest to its abilities there. The system has 16 GB of RAM and a Radeon RX 550 video, so it runs more than fast enough for her purposes. A+++</t>
  </si>
  <si>
    <t>Very good product for the price, it is very good if you want to build a PC for games and you don't have much of a budget.</t>
  </si>
  <si>
    <t>A sense of stability. The most important requirement for a CPU.</t>
  </si>
  <si>
    <t>I build my own computers. I needed to upgrade to something that was Windows 11 compatible. I chose this CPU because of budgetary reasons. I have not been disappointed. While I am not a gamer, this CPU was easy to install and has done a great job with my computing needs (emails, videos, etc.). If you have limited resources, and need a good CPU for basic home use, this one is worth your consideration.</t>
  </si>
  <si>
    <t>One of the best quality-price processors</t>
  </si>
  <si>
    <t>This is the only choice for making a reasonably priced PC.</t>
  </si>
  <si>
    <t>It is a very good processor for basic home equipment, economical and very efficient</t>
  </si>
  <si>
    <t>Great budget cpu! Changed out factory paste for noctua and put it in and it’s been working great! Has handled every game I’ve thrown at it so far. If your on a budget you can’t go wrong, just remember there’s no integrated graphics. So you will need a dedicated graphics card!</t>
  </si>
  <si>
    <t>Didn't fit when it said it did not good</t>
  </si>
  <si>
    <t>I was never able to try it, but I suppose it is not a bad processor for office tasks and things that do not require great processing power.</t>
  </si>
  <si>
    <t>Cool processor</t>
  </si>
  <si>
    <t>This processor is all-rounder for every tasks you do on PC from small to CPU intensive applications. If you are looking for vast performance with heavy production tasks this is very nice to have. Best to use with Motherboard DDR5 and PCI-E 5.0 supported motherboards.</t>
  </si>
  <si>
    <t>Thanks 🙏</t>
  </si>
  <si>
    <t>The Intel Core i9 13900K is an absolute powerhouse! Its blazing speeds and unrivaled performance have transformed my computing experience. Multitasking is a breeze, and demanding applications run seamlessly. The advanced technology and impressive efficiency make it a must-have for any tech enthusiast. Truly a 5-star gem!I recommend this CPU for 8K gaming and stream.</t>
  </si>
  <si>
    <t>It is working almost same as my 10 yr old DELL XPS laptop, swapped with a SATA SSD, and i7 second gen processor. I don't know whats improved. But it's doing its job I guess.. in my 2 weeks of usage I have seen it's temprature rised above 80°C once. Wasn't expecting that from current refined and powerful generations. I am using liquid cooling on top of this. And yet it hit 80°C. What I was doing when that happened was trying to open a game. And one thing that I missed was to disable the integrated graphics because I have dedicated GPU. It was just for a moment the CPU was used during the game launch and after it started using the GPU. But until that switch happened, under less than a minute of CPU usage, it reached to 80°c. I mean since these are premium products, there should be some protection layers blocking such usages, and close the programs instead rather than hitting its performance.But anyways, I disabled the integrated device and then it's all smooth. Everything normal except for that one instance explained above. Parallel processing is still shitty though with Windows OS. Same kind of processors on Mac before Apple silicon came in were working more efficiently. So I guess it's prob with windows OS, but not processors.</t>
  </si>
  <si>
    <t>Nice processorGood performanceGood over clockingNice performanceTakes loadsGetting god fps in all games like gta5 etc</t>
  </si>
  <si>
    <t>I waited for this generation to upgrade my Generation 8 assembly which ran at 5100Mhz and now I am simply happy with the performance of the i9-13900k processor which reached speeds of 6200Mhz in its settings (Annex image). I used an ASUS Z690-F card which did NOT recognize the memories (I used 64GB Corsair at 5200 MHZ), the machine simply did not boot and the orange light on the motherboard remained on indicating DRAM problems, after reading a lot I found that it was necessary to update the BIOS from the rear FLASHBACK connection, once the operation was done it was correct and I have not had any major problems. I installed a 120mm cooler master lite radiator to control the processor since, as incredible as it sounds, the 360mm KRAKEN x73 was not able to keep the temperatures at bay. The 120mm Cooler Master keeps the processor without load or minimum load between 32 and 40 degrees and with maximum load and tests it hits 80 degrees, which is simply great considering that the maximum temperature of the Processor is 125 degrees, I placed 2 Noctua Fans on the radiator at 3000 revolutions in push/pull configuration. I have several Linux / Oracle 12c and 19c labs on RAC using GRID on storage and I have built 6 virtual machines (3 RACs) working excellently and with much more than excellent response speeds, which is why I highly recommend the i9 Gen 13th processor For any need you may have, happy with my purchase, at the time of purchasing it the cost was around 600 dollars!!</t>
  </si>
  <si>
    <t>It's not Amazon's issue but the processor I bought is faulty. I'm experiencing crashes while playing games. It's so annoying and so time-consuming. I had so many stressful moments because of this.</t>
  </si>
  <si>
    <t>A monster, I built a gigantic crazy computer and this processor can hardly take any stress. a monster build and he can take on anything that comes against him.</t>
  </si>
  <si>
    <t>Today Intel's flagship, without rival. TOP!</t>
  </si>
  <si>
    <t>After more than 10 years with a core i7 I decided to upgrade to this processor and it is incredible.</t>
  </si>
  <si>
    <t>very good cpu.</t>
  </si>
  <si>
    <t>First of all I have to say that the delivery was really quick, the appointment was scheduled for Wednesday the following week, but the package arrived on Friday. I just thought to myself, put all the parts together and start assembling. So I started unpacking the mainboard, laid everything out nicely and then wanted to unpack the CPU, I was surprised that the packaging was already open, 🤔 I thought, but whatever, let's move on. I opened the packaging where the CPU was supposed to be inside and saw a hint of nothing 😳 great, I thought, €630 gone. Just imagine that someone in the Amazon warehouse felt like they were in a self-service store. Called Amazon straight away and less than 10 minutes later I received an email saying the amount would be refunded. It was all very strange and annoying, but in the end it all turned out well for me. I've now ordered again from another provider and hope there won't be another nasty surprise.</t>
  </si>
  <si>
    <t>I love it, works great. I paired this with 128GB using G.SKILL Ripjaws S5 Series (Intel XMP 3.0) DDR5 RAM 64GB (2x32GB) 5600MT/s CL28-34-34-89 1.35V Desktop Computer Memory UDIMM - Matte Black (F5-5600J2834F32GX2-RS5K), this is the fasted 5600 MT/s DDR5 I could find on Amazon at the time of purchase and I specifically chose the 5600 MT/s because as it is advertised on Intel's website for the i9-13900k. It works really good, very very fast, and can ***multi task heavy software like they're nothing*** and with a push pull AIO it averages around 28*C and when I'm gaming it stays around 50-40*C with graphics maxed out. Much love and gratitude to Intel! This works great with gaming and also data science, which work is the main reason I bought this. I also used the Thermal Grizzly - KryoSheet (38x38x0,2mm) for this as well so I don't have to worry about paste drying up on my i9 &lt;3 and lemmy tell you it fits PERFECTLY and pairs well with a CPU contact frame too, and after almost half a year I've yet to have any problems, only good results.</t>
  </si>
  <si>
    <t>torn package, we would think that we were trying to see the interior. we will see during the assembly</t>
  </si>
  <si>
    <t>Nothing to say about this little monster. I highly recommend buying the 13 series and not the 14, the last one is really too much current... I switched from the i9-14900k to the 13900k for this very thing</t>
  </si>
  <si>
    <t>After 3 months it appeared that my processor is faulty. I discussed the issue with Intel support and they happily agreed to replace it with a new one. But I still had to discuss this with the reseller. They have a very bad support and hardly answer my messages time to time with short sentences.</t>
  </si>
  <si>
    <t>Very good, there's nothing to complain about, just the price, which hurts hahaha</t>
  </si>
  <si>
    <t>I changed my system from an 11th generation processor to this 13th generation processor. I use it mainly to decode video, which it does in a quarter of the time compared to the previous one, the only problem is that it does not have a fan, and it gets hot too much, if you want to overclock you gain a lot of processing power, but you are going to require a heatsink with enough capacity to cool it, not just any one is going to work for you</t>
  </si>
  <si>
    <t>I’m running a 360 AIO, under volted. Idle temp 25°C Underload it doesn’t get above 60c. Renders out projects really fast.</t>
  </si>
  <si>
    <t>In my opinion it is the best processor for gamers...</t>
  </si>
  <si>
    <t>Don’t buy from this seller. This company sells faulty products. The courier charge to return the faulty product to USA is very expensive!!</t>
  </si>
  <si>
    <t>Everything arrived well. I really liked the careful packaging of the product. Very good.</t>
  </si>
  <si>
    <t>The Intel Core i9-13900K Gaming Desktop Processor has completely redefined my gaming and computing experience, offering a level of performance that's truly in a league of its own. With an impressive 24 cores, this processor delivers raw power that translates into seamless gaming, multitasking, and content creation.To start, the processing prowess of the Intel Core i9-13900K is jaw-dropping. The 24 cores and 48 threads make it a true powerhouse, capable of handling the most demanding tasks with ease. Whether it's immersive gaming, 3D rendering, video editing, or complex simulations, this processor doesn't break a sweat.The gaming performance is a standout feature. With its high clock speeds and multithreading capabilities, the i9-13900K ensures buttery-smooth gameplay even in the most graphically intensive titles. The ability to run background applications without compromising gaming performance is a game-changer for streamers and content creators.Multitasking reaches new heights with this processor. The 24 cores enable effortless switching between applications, ensuring a seamless workflow even with resource-hungry software. Whether I'm editing videos, running virtual machines, or working on complex projects, the processor's performance remains consistently impressive.The Intel Core i9-13900K's compatibility with the latest technologies is worth noting. Support for PCIe 5.0 and DDR5 memory allows for lightning-fast data transfer speeds and optimal memory performance, further enhancing the overall computing experience.Thermal management is another area where this processor shines. The advanced cooling solutions and efficient power consumption ensure that the processor maintains optimal temperatures under heavy loads, contributing to its long-term reliability.In conclusion, the Intel Core i9-13900K Gaming Desktop Processor has exceeded my expectations in terms of performance, gaming prowess, multitasking capabilities, technology integration, and thermal management. Its 24 cores offer a level of processing power that's perfect for gamers, content creators, and professionals seeking exceptional performance across the board. If you're looking to elevate your gaming and computing experience to unprecedented heights, the Intel Core i9-13900K is undoubtedly a worthy investment. It has earned my highest praise and has become the centerpiece of my high-performance desktop setup.</t>
  </si>
  <si>
    <t>Offset -1.00, ASRock Z790 Pro RS/D4 BIOS 360mm Simple water cooling setting 265W limited multi: 40403 Single: 2285 Maximum temperature: 70 degrees Measured for 10 minutes to confirm error → No error Multi: 40215 Maximum temperature: 77 degrees 150W limited multi : 34265 Single: 2286 Maximum temperature: 55 degrees Despite the lower voltage, the single performance did not fluctuate in the slightest. It is often said that it is extremely hot, but I think that is the way it is operated.</t>
  </si>
  <si>
    <t>The Intel Core i9-13900K is undeniably a top-tier processor that showcases unparalleled performance and technological excellence. However, it's essential to acknowledge that this exceptional power comes with a premium price tag. While the Intel Core i9-13900K may be considered expensive, the performance it delivers makes it a compelling option for those who demand the absolute best from their computing experience.Let's address the elephant in the room first: the cost. The i9-13900K is indeed one of the higher-priced processors on the market. This means it may not be the most budget-friendly choice for all users, especially for those whose computing needs aren't as resource-intensive. However, for professionals, enthusiasts, and gamers who rely on cutting-edge performance to tackle demanding workloads and push their creativity to the limits, the i9-13900K's price begins to justify itself.With its impressive 16 cores and 32 threads, this processor shines in multitasking scenarios and content creation tasks. Video rendering, 3D modeling, and heavy computation become swift and seamless experiences, reducing project turnaround times and boosting overall productivity.Gaming enthusiasts will be delighted with the i9-13900K's prowess in delivering breathtaking gaming performance. Its native support for DDR5 memory and PCIe 5.0 ensures faster data access and transfer, leading to quicker load times and smoother gameplay, which enhances the gaming experience to a whole new level.The processor's unlocked multiplier empowers overclockers to maximize its potential further, catering to those who love to tweak and fine-tune their systems for optimal performance. With Intel's Turbo Boost Technology 4.0, you'll experience intelligent performance adjustments, optimizing efficiency when required and delivering maximum power when needed.Furthermore, Intel's 10nm SuperFin process technology contributes to the i9-13900K's energy efficiency, ensuring that it provides a balance between power and consumption, which is especially vital for environmentally-conscious users.In conclusion, the Intel Core i9-13900K may have a higher price point, but it delivers a level of performance that leaves competing processors trailing in its wake. While not everyone might find it within their budget, for those seeking the absolute pinnacle of computing capabilities, the i9-13900K is an investment worth considering. If performance and cutting-edge technology are your top priorities, this processor will undoubtedly elevate your computing experience to new heights, making it a worthy 5-star choice despite its cost.</t>
  </si>
  <si>
    <t>This thing is a beast. I don't even need to overclock it. It's amazing how fast it can actually do everything I throw at it. 3D rendering, zipping folders, Unreal Engine 5.0 works, installing big softwares..anything. Add a liquid cooling system and this thing will do anything you ask it to without problems.</t>
  </si>
  <si>
    <t>I was considering using a silent CPU fan (Noctua NH-D15), but the temperature exceeded 100 degrees under continuous high load. By introducing simple water cooling (Celsius S36), we are now able to maintain a temperature of 80 degrees. Those considering air cooling should be careful. Geekbench 5 ScoreSingle-Core Score: 2164Multi-Core Score: 21335</t>
  </si>
  <si>
    <t>Rating: ⭐⭐⭐⭐⭐The Intel Core i9-13900K Gaming Desktop Processor is a powerhouse that caters to both gamers and professionals, offering exceptional performance and flexibility.Pros: 1. Hybrid Core Design: With 8 P-cores (Performance cores) and 16 E-cores (Efficiency cores), this CPU offers versatility for a wide range of tasks. It excels in both single-threaded and multi-threaded applications, making it suitable for gaming and productivity. 2. Integrated Graphics: The integrated graphics allow you to run your system without a dedicated GPU if needed. While it might not be ideal for gaming, it’s a valuable backup for troubleshooting or when a dedicated GPU is unavailable. 3. Unlocked: The “unlocked” designation means you have the flexibility to overclock the CPU for even more performance, provided you have a compatible motherboard. 4. Exceptional Performance: The i9-13900K is built for performance, with high clock speeds and a substantial number of cores and threads. It can handle demanding tasks without breaking a sweat. 5. Intel Quality: Intel is renowned for the quality and reliability of its processors. You can trust that this CPU is built to last.Cons: 1. Price: High-end performance comes at a high-end price. This processor may be overkill for users who don’t require extreme performance or have budget constraints.In summary, the Intel Core i9-13900K Gaming Desktop Processor is a beast of a CPU that caters to power users, gamers, and professionals who require top-tier performance. It combines a hybrid core design with integrated graphics, making it a versatile choice for various tasks. While the price tag might be intimidating, if you’re serious about your computing needs and want a CPU that can handle it all, this processor is an excellent investment. Highly recommended for enthusiasts and professionals who demand the best!</t>
  </si>
  <si>
    <t>You can easily use air cooling (a 5,000 yen cooler for thermal lights) with just a little tweaking of the voltage. Even after applying load for about 10 minutes, it stays around 80 degrees. It doesn't get very hot when playing games. Due to the voltage limit, R23's bench score was around 37,000, but since it was used for gaming, it did not affect it. By the way, if you use water cooling, you can increase the voltage a little more, so it will be around 40,000. The LGA1700 had a problem with the CPU warping, but I put a thin washer on the screw part of the socket and checked it with a light and a ruler, and there was no problem at all.</t>
  </si>
  <si>
    <t>I would wait for the new meteor lake to come out if someone is thinking of buying it in 2023, either to buy meteor lake or to wait for it to drop in price a little</t>
  </si>
  <si>
    <t>I bought an identical one a year ago and it worked very well until a month ago. For some reason it stopped working and I already had to replace it. For the moment , this one works well. Hoping it will last more than a year this time. Have I just been unlucky or is there something wrong with this CPU??????</t>
  </si>
  <si>
    <t>It arrived earlier than expected which was helpful!</t>
  </si>
  <si>
    <t>So I am no tech guru or anything. I cannot delve into the technical nuances of this cpu like some can. What I can tell you is this. The i9-13900k has significantly increased my productivity. Being able to run multiple CPU heavy applications completely changed the way I work. Yes I know this CPU runs notoriously hot, but it seems a good quality AIO tames it well. I have the 13900k running on an Gigabyte Z790 Aorus Master X motherboard with 128 gigs of ram and I use the NZXT Kraken 360 Elite to cool it. The Kraken Elite does manage the heat well and my systems idles at 28-29 degrees. This CPU is way overkill for a gamer, but for someone like me that does a lot of 3D modeling and rendering, its great. I do have the cpu slightly overclocked using the Intel Extreme Tuning Utility in automatic overclock. I have not had any crashes and havent noticed any thermal throttling at all with this setup.</t>
  </si>
  <si>
    <t>quality go on!</t>
  </si>
  <si>
    <t>Everything in order I liked the product and it works very well</t>
  </si>
  <si>
    <t>Mega powerful. Thought mine was bad so ordered a new one, turns out it was my motherboard and RAM combo. (Aorus Master, Asus ROG Strix-E, and different types of RAM)I've returned the second CPU as it didn't perform as well as my original one once my system was up and running. These things aren't cheap!These things absolutely crush any task you throw at them.</t>
  </si>
  <si>
    <t>I changed my i7 8700k for this i9 13900k. My PC feels faster. Even a compression of a 700G virtual machine, before it was done in almost two hours, now it was done in 1:15, the difference in power is noticeable.</t>
  </si>
  <si>
    <t>It worked fine for 6 months, then i start running into Error Code 0xC0000005 with lots of various applications in Windows 11. I figure it was after an update and they turned on some security thing, and I dissabled all the security stuff and still running into issues. I reset the OS, still issues, I do a fresh clean install, still issues. I try replacing the memory, still issues. I try installing win 11 with a different boot installer, still issues. I try windows 10.... still issues. I try reinstalling it 2 more times, still the same issue.I decide to go to Micro Center to have them diagnose the issue, while i am there, their windows 10 install crashes with the same error code. They take it in, and in 2 days message me saying its the CPU. They tried the CPU in a different motherboard and the issue still shows up. So, i go and pick up the machine.I try to file a warrenty claim with Intel, but their login system was broken for a week, so I had to chat with a support person. We spend 1 hour typing about the issue. I send him screenshots of the CPU itself, the text from Microcenter, the recepit from Amazon, screenshot of the Bios showing all my hardware information, a screenshot of the recepit from microcenter, a screenshot of the error code.I wait a week or so, i can finally log into Intel website, and i dont see a support ticket. I open up chat again, i tell them my ticket and they tell me that it wasnt assigned to an email address. They assign it and forward the support response to me.And the response says, they cant contact Microcenter to confirm it. And that its not a CPU issue anyways because that code is due to an OS issue.An OS issue. I ask them to reiterate their point, because if its an OS issue, that means they dont believe me and Microcenter. I also pointed out again that i have installed Windows 10 and 11 at least 5 times.... and they respond with, i need documentation from Microcenter. So, they dont believe me and they believe this is an OS issue still.It has been 11 days and they wont move forward unless I send the documentation from Micro Center now.Works great, but hope you never have to file a warrenty claim because its going to take at least a month and thats if your lucky.</t>
  </si>
  <si>
    <t>I did not open the processor box until I had put together all the pieces to assemble the computer, and I was surprised that the product did not come, the processor was missing. The box came with a seal, but it turned out to be fake, my mistake for not opening the box when it arrived, the 30 day period passed and I already lost that money. Just be careful who you buy from.</t>
  </si>
  <si>
    <t>I got this and a new DDR5 motherboard with Z690 chipset. It didn't boot when I set it all up. It turns out the Z690 needs a BIOS update to work with this CPU. Luckily I had an older i7 that worked on this motherboard. I dropped it in and it booted, then I did the BIOS update. After that it boots this CPU just fine.Before this I was a die-hard AMD supporter. I had 5950x with 16 cores, 32 threads, and 72MB of cache. But, it just doesn't compete with this i9. I haven't tried the 7950x, but I read that the P-cores just blow away the AMD cores. Even with less cache. The setup of 8 performance cores, and 16 efficiency cores just works. It stays much cooler than earlier i9's and the AMD. I use a water cooler, but it's not required. Nothing slows this down when paired with DDR5.I wish the AMD was better, I like the company more. But, I want the best of the best, and as of today there is nothing better than this available. If you game, or do graphics, or anything on your PC this is the CPU for you. It will NOT disappoint.A word on the X790 chipset. You would think they will have better performance because they are newer. They don't. They will work with the i9 no matter what, while the Z690 might need a BIOS update. They have one more USB port. But otherwise there is no benefit to getting Z790 and they cost a LOT more. So, if you have the ability to use an older CPU to flash the bios, or find one that is new enough that it doesn't need the update, this CPU will be great.</t>
  </si>
  <si>
    <t>i9 13900k tested on Asus strix z790-e gamig + Windows 11 pro and all drivers and firmware upgraded to latest revisionIn my opinion this product is unfortunately not tested because so many games no longer work with this processor me who is faithful to Intel I I'm honestly disgusted by this product. No one seems to worry about dear Intel I see lots of people with the same problem without any solution with the problems of games and directx12 which crash constantly or simply crash at startup. No solution has been presented to the public the lack of consideration of this company amazes me. I have been loyal to Intel for more than 30 years but you can already imagine what my next processor will be and it will certainly not be an Intel I am really disgusted by the price paid and its ineffectiveness in playing my games which runs 100% on a clone of this PC with i7 10700k. Asus Z490 primeNO this product is not recommended by my family and neither the gen12 tested by my son with the conflicts are similar.</t>
  </si>
  <si>
    <t>So, first thing's first. This is a genuinely powerful CPU that's been able to handle basically every task that I've thrown at it. It runs demanding tasks like encoding and gaming with ease.Now with that out of the way; Thermals. This thing gets hot, and I mean REALLY hot. If you're going with air cooling I strongly recommend a double tower, six/eight pipe Air cooler like the Corsair A115 or a Cooler Master MA824. If you are going the AIO route, anything LESS than a 360mm AIO will under perform. For that, go with any 360mm AIO from any brand of your choice. If you have the space, go with a 420mm AIO for the best results.Finally, there has been recent reports of CPU degradation and instability when using this CPU. I am using this with an asus ROG STRIX Z790-H motherboard and it basically JUICED the CPU like no tomorrow until I applied intel's Power settings for this CPU. This likely is the cause of the degradation. Be sure to check intel's website for recommended power settings. Also check your motherboard vendor for any bios updates as Intel has confirmed that many motherboard vendors are running the i9 13900k CPU out of intel's specifications.In conclusion here's my personal experience: The CPU functions, but I can not use Asus' AI Overclocking feature as I get a BSOD with the CLOCK_WATCHDOG_TIMEOUT error and apps will randomly crash. You probably shouldn't use any AI assisted overclocking feature if you can help it. Even running this at stock, there is still a substantial amount of performance in this CPU. If you have an older rig and are looking to upgrade your CPU, I would just wait for Meteorlake or just go with AMD.Final note: I am not using a contact frame on my motherboard for my CPU.</t>
  </si>
  <si>
    <t>I initially got a 13700K, but grabbed this after and snubbed the 14 gen. I upgraded from 8700K, ***which is still a very capable cpu even today, but due to the demands of certain programs the 13900K is handling them better than the 13700K so far.Fingers crossed to hoping it will not fail in future. There are well documented power issues that Intel and their partners have with the 13th, 14th gen. May be an upsell to the upcoming ultra line of cpus?So you have to take this into account and modify your motherboards bios, and follow Intel's suggested settings.I will update this review if anything come up.</t>
  </si>
  <si>
    <t>We set up multiple computing servers to run heavy video processing algorithms essentially continuously everyday - to make a long story short, we liked how fast this ran compared to the i7-11th gen we had from before.The surprising thing is one day among 8 essentially identical machines, we noticed one desktop that seemed much hotter than the others. We hooked up measurement of power draw and temperature readings of the CPUs and was shocked that this one was drawing 450W as others were showing &lt; 200W. And temperature went up to 100C while the others were at 70C.One system had a glitch where if you ran python and import numpy, it would reboot. We determined the problem was that PSU only supported +12V rail at 20A. We switched to a 600W PSU that supports +12V @50A and it worked flawlessly. So watch out that your PSU supplies sufficient amps at +12V.Ordered a replacement, replacement brand new would not boot up. We swapped back old CPU from, and it boots up but runs hot again. This one we had to reduce workload to 75% of other systems to cool it down.So 2 out of 10 desktops are defective This is a huge surprise. These systems had no GPU, only motherboard, 64GB of DDR5, and an SSD. Has anyone else seen this?</t>
  </si>
  <si>
    <t>Got it for my gaming machine, but all my games crashed when trying to play.</t>
  </si>
  <si>
    <t>This CPU unit is a beast, upgraded from a i7 8700k...the improvement was HUGE. Doubled my FPS in WoW, and there is no more lag! Nevertheless, after 6 months of regular use, it started failing...many kernel errors until it finally became useless. I could, somehow, return it to INTEL (from Perú to USA). Great support outside US...but such a complex and expensive unit cannot fail that quickly without heavy usage, at least in my opinion.</t>
  </si>
  <si>
    <t>I really like this CPU and it has worked well for my needs. Many had the issue of overheating, throttling and even bending in some instances. I have not experienced any of this since I knew exactly what settings needed adjusted in the BIOS to keep this monster CPU running cool. It seems that motherboard manufacturers tend to turn these up way past their limits by default and that was what caused all the issues. All you need to to is look up the specs for your CPU and setup the BIOS of your motherboard accordingly.I am using the Aorus Waterforce X 280 with Artic MX-6 Thermal Paste just in case you are curious. This has also been installed on the GIGABYTE Z790 AORUS Elite AX motherboard.As long as you set this up correctly you will not have any issues and will get a great performing CPU.</t>
  </si>
  <si>
    <t>Like the title says and all the reviews say, this thing is a beast. Make sure you have a good cooling solution lined up. Even without overclocking this puppy will handle anything I've thrown at it with ease. But like all the reviews you see online say, it puts out some serious heat. I've had it for about 4-5months now, before it started cooling off outside I was have to crank the A/C to keep my gaming room cool and now that its cooling off outside (30-40 f at night) I have blocked off the vents in the room to prevent any additional heat. This thing paired with a RTX 4090 keeps this room plenty warm enough for me! So on the plus side, I'll be saving on heating this winter!!</t>
  </si>
  <si>
    <t>I did end up returning it because of a motherboard issue. I do have a 12900k, and many other types and they all perform as expected. I would recommend Intel processors to those looking for something for general all around performance. As the 14900k and 13900k are basically the same, I would say get this one unless you can find the 14900k for the same price.</t>
  </si>
  <si>
    <t>Using Phantek Glacier D30 360mm cooler, during heavy stress load it gets around 82-84C. Just gaming in heavy modded Skyrim, FFXIV, and Total Warhammer 3 stays around 50-55C.Those complaining about temps higher than that while just gaming likely do not have their cooler mounted properly or too low end of a cooler.Make sure coolers plastic film is removed from metal block if it has that, apply plenty of thermal paste if cooler doesnt come pre applied with any, and evenly screw on the mounting screws to keep pressure as evenly as possible till all are set.</t>
  </si>
  <si>
    <t>this is a beast of a CPU this thing destroys anything you can throw at it.can download surf the netwhile gaming and it doesnt bat a eye.and she runs much cooler than the tubers are showingturn your volts to 1.37v and done. Amazing power !!!</t>
  </si>
  <si>
    <t>This processor is a beast especially paired with gtx 4090 graphics card. I can edit videos and play games both at 4K settings together no problem and it doesn’t generate that much heat either. I previously had a 2080ti paired with 6900k and was very happy with it until everyone was transitioning to 4K so sadly I had to retire my old build. Just a heads up to anyone who plans to pair 13900k with 4090, don’t be a smartass and try to put it in small case, you will regret it later. I personally recommend big case with high airflow like fractal design torrent mid size atx but if you don’t want to spend too much money on graphics card and happy with getting something like 4060 then you can get the nano version of fractal torrent. Good luck gamers and editors. Just remember if gaming is the only thing you do then no point spending this much just go a step down on processor. AMD processors are better if gaming is the only thing you do.</t>
  </si>
  <si>
    <t>When it comes to going over the top for a PC upgrade, this CPU is the undisputed heavyweight champion. I, too, dabble in video editing, 3D modeling, and an array of demanding tasks, and let me tell you, this powerhouse just devours them with sheer gusto. Paired with a Kraken water cooler, it operates like a well-oiled machine, showing absolutely no signs of throttling, even under the most intense workloads. And as for those so-called "CPU-intensive" games, well, they might as well be child's play for this beast. If you're seeking the best of the best, look no further – this CPU is the crown jewel in the kingdom of processors, and it's here to make your computing dreams come true. It's not just top-tier; it's top of the world, and it laughs in the face of anything you throw its way. A true marvel of technology that's worth every penny!</t>
  </si>
  <si>
    <t>This was bought for my son's custom build gaming computer.Only a few weeks in, but I haven't heard any complaints from him.</t>
  </si>
  <si>
    <t>Run smoothly and cool. Great value</t>
  </si>
  <si>
    <t>If it have the money to spare and want a processor that'll last you at least 5 years (and are a power user like I am) its a good choice. But most people say the advantages over the 13700k aren't worth it to most users.If you're just using the PC as a high-end gaming rig an i7-13700k is more than enough even with a 4090 GPU. This processor is designed to benefit more advanced users so I'd save the 150$ and get the cheaper 13700k. Also this processor is notoriously hot, so a beefy noctua air cooler or preferably a 280mm+ watercooler AIO is necessary (especially for overclocking).</t>
  </si>
  <si>
    <t>Very gooood</t>
  </si>
  <si>
    <t>It works as intended. Needed the upgrade.</t>
  </si>
  <si>
    <t>If youre going with an AIO get a 360mm cooler. I tried using a 240mm and it just wasnt enough to cool the CPU during some Starfield. That out of the way, this thing is seriously impressive. Even with how un optimized some of these new games are, I have never seen anything use it beyond 80% other than some CPU specific tasks.</t>
  </si>
  <si>
    <t>My first review ever. Intel has finally acknowledged this issue, search "Regarding Reports of 13th/14th Gen Unlocked Desktop Users Experiencing Stability Issues" on google.For me, worked great for about a month, then slowly started experiencing stability issues. Games would crash and get an occasional blue screen. After about 6 months, there were noticeable stability issues, with many games unable to boot past main menu, causing blue screen on launch, or experiencing frequent crashes. Friends in separate friend groups would always comment on my computer issues, showing bugs and crashes that have no apparent causes.After a year, my PC can only run super smash brothers melee with stability and even chrome tabs are crashing now. Discord has to be run on chrome because the app crashes every 10 seconds, I can't play any games. I had dedicated tens of hours into investigating only to realize it's been the CPU all along. I also had to upgrade my motherboard to accommodate this CPU and now I have to investigate if this CPU has caused irreparable damage to the motherboard. I expect Intel will be facing heavy financial losses due to influx of warranties as the issues become more and more public.Please look up "Intel 13th and 14th Gen stability" for more info, or "Intel Raptor Lake stability" on Google for further cases. Unacceptable for a company worth over $100B to push out a product like this.</t>
  </si>
  <si>
    <t>i9-13900K or KF. Fast install onto a Supermicro Board x13SAE-f with server memory with IPMI for remote access or an Asus Board such as Z690-f with DDR5 where you can buy an IPMI attachment, and it throttles rather than crashes when it overheats. Or just for gaming and office use this CPU beats everything else to date. Buy one now and if you have an i9-12900K or KF sell it. Pay attention to the necessary new BIOS install. Not one crash to date but occasional throttling down when stressed as CPU temperature gets too high occurs now and again but not very often and sure stronger Air Fan or water cool fix that if it bothers you. Same thing happens on my more than twice the price Thread Ripper 3970x and not a big deal. This a server class CPU.</t>
  </si>
  <si>
    <t>The Intel Core i9-13900K Desktop Processor is just a fantastic super-fast processor that does have 24 cores when needed for heavy applications. Get yourself an AIO cooler like the Artic Freezer II 360 size and you're all set. No real need to overclock this CPU. It also works great for heavy applications and gaming. Has plenty of fast L 3 cache on die so there's no delay or speed issues. It also runs my Team Group DDR 5 7800Mhz ram with no problem on my Maximus Z790 Hero chipset Motherboard. Wanted to get the EVGA Z790 Kingpin motherboard but it sells out very fast within minutes.Great CPU and I'm very happy that I've bought the Intel 13900K. Hands down, this will be a great for 5-6 years to easily and maybe longer.</t>
  </si>
  <si>
    <t>Took me forever to figure this out, but I can't reach rated speeds on my 13900k due to throttling.SP 111/88 = 103Cooling: 170When the throttle happens, both P-cores and E-cores drop, causing performance hits in normal tasks as well as games. ASUS motherboard at default settings attempts to send extreme amounts of voltage to the CPU (1.4+) in order to reach boost rating (no XMP).This has literally been the most difficult processor to reign in heat I've had to deal with in my 30 years of computing, AMD is starting to look good I guess (which is why I switched to and have remained with intel for 20 years, AMD ran hot back in the day). Apparently even the 14900k's are having issues.It's power hungryIt's hotNot enough surface area to cool appropriately without risking your warrantyLiterally every solution I've seen involves doing things Intel recommends against.Intel: Some help would be appreciated.</t>
  </si>
  <si>
    <t>I had an issue with my computer not posting and after taking it to Best Buy for a diagnostic report; I was told that my motherboard or cpu was bad. I sent both back. Turns out it was the motherboard not the cpu that was the issue. Even though they are entitled to up to 20 or so percent as a stocking fee they were generous enough to give me a full refund. I appreciate this kind of service and hope you wont hesitate to reach out if you have an issue.</t>
  </si>
  <si>
    <t>Extremely fast processor. Moved from a 12900kf. Much faster RAM clocks without the issues the 12900kf was giving me.I have been using the processor for a while now with no issues and great thermals on a watercooled system. The processor stability has been rock solid even with a bios updated 12th gen motherboard.</t>
  </si>
  <si>
    <t>It comes with CPU only in a box &amp; without a Fan, so you need to buy an LGA1700 Fan Support, it running Quit Good, but not the Greatest yet for RTX 4090, 4080, because the GPU usage will reach 95-98, it doesn't go %99 all the times so there's a bit of CPU bottleneck even at 4K Resolution &amp; it gets even worst CPU bottleneck in 1440p or 1080p, so i think the Core i9-14900K or 15900K will get the job done no CPU bottleneck, i used this with ASUS ROG Strix Z790-F Gaming DDR5 it works great!Thanks to the seller is Trusted!</t>
  </si>
  <si>
    <t>I can't believe the price for what this thing does. I do photography, video and graphics. Not sure I will ever use its full potential. With water cooling this thing runs super cool. Considering my last computer was a quad core...well. I should be future proof for a very long time.Intel i9 13900kCorsair iCUE H150i RGB Elite Liquid CPU CoolerAsus TUF Gaming Z-790 Plus Wi-fiCorsair RMx Series RM850x 850 Watt PSUAsus TUF Gaming GeForce RTX 3070 Ti OC V232GB Corsair Vengance DDR5 56001TB Samsung 980 PRO Gen 4 Gaming NVMe - System2TB Samsung 980 PRO Gen 4 Gaming NVMe – DataAntec P20CE Case2X ASUS ProArt 24.1" Monitors</t>
  </si>
  <si>
    <t>This CPU is insanely fast for both gaming, but also productivity. Right out of the box with default settings, my 13900K scored over 40000 points on Cinebench R23 multicore test. For max power uses like Cinebench or Blender, it pushes my 360mm AIO cooler to it's limits, but for gaming it rarely gets above 60*C. I use a Thermalrite contact frame, and Thermal Grizzly Kryonaut paste for max cooling effectiveness. Overall, very pleased with my purchase and plan to use this CPU for many years to come.</t>
  </si>
  <si>
    <t>Well, what can I tell you, it is simply the best processor of 2023, you have to have an idea of ​​what you are going to use it for, it is a big beast that is not worth it for small fights.</t>
  </si>
  <si>
    <t>It is very agile and due to its number of cores, very fast!</t>
  </si>
  <si>
    <t>Hot 🔥🔥🔥🔥🔥</t>
  </si>
  <si>
    <t>Installed on my full white build with ASUS ROG MAXIMUS Z690 FORMULA works without any problems, I had the bios 2103 now 2403 works flawlessly. It's fast but I noticed a little more on the hot side I get 35-45 idle and 50-60 during MW2. I have the NZXT Z73 cooler.First time I ran AIDA64 it failed saying hardware failure, second and consecutive times it ran at 80ish but below 90</t>
  </si>
  <si>
    <t>Bought it for gaming. It does what I need.</t>
  </si>
  <si>
    <t>This cpu will give you all the juice you need for that sweet ultra 4k gaming i recommend either a noctua dh-15 as Air cooling solution for this cpu since it can run hit under heavy load i dont recommend an AIO but i do recommend a custom loop if you know what you are doing its very worth for this cpu other than this have fun gamers</t>
  </si>
  <si>
    <t>It's great, 24 cores 32 processors.I was able to spin up about 6 different Virtual machines with no lag 4 cores each, or delay on switching between each virtual machine AND on dual monitor.The best of the best for a reason.</t>
  </si>
  <si>
    <t>This Cpu works great with the MSI Hero Z790 mobo. coupled with a MSI MEG coreliquid AIO Cpu Cooler i dont have any issues with the amount of heat this I9 puts out.</t>
  </si>
  <si>
    <t>I seriously doubt I’ll be replacing this in the next several years, if even that. This thing is a beast and handles everything you throw at it.I’ve put it through all of the usual hoops and it barely seems to notice. I’ve set it up with the Arctic Liquid Freezer II 420 A-RGB to deal with the heat and it handles that just fine.Worth your time and money, not a bad choice at all.</t>
  </si>
  <si>
    <t>I use it for computation (not games) with a noctua d15 (1 fan). On all cores (some openmp stuff I wrote) it goes 5.1GHz on the performance cores and 4.1GHz on the efficient cores (in a 23C corner of a room). The temp moves between 90 and 100 C. How I handle that, emotionally, is to have enough in my bank account to get a 13600k overnighted. Having said that, I've been at it for a little over a month and there has not been a glitch. Paired with an asus strix 790-e.</t>
  </si>
  <si>
    <t>This processor produces too much heat. Forget obout overclocking (I tried Intel utility). In overclocked mode the processor consumes over 300W and heats to over 100C even with the best cooler. Without overclocking it consumes about 250W and heats up to 89C under the full load (which is acceptable).</t>
  </si>
  <si>
    <t>I had I core7-7700k 7Ge, so I changed some components because they were already 5 years old, and I wanted to update to windows 11 so I had to changed the cpu so I decided for this i9 of course I had to changed then the motherboard the memory the cpu cooler and the case the rest was fine to work with the new components, now my pc it’s like a beastSo fast and powerful with the 990 pro, I love it…</t>
  </si>
  <si>
    <t>Just installed this in my new build and I have to say it is AMAZING! My one warning to anyone inexperienced with the newer CPUs is be prepared for the heat. After a lot of work I was finally able to get this down to an average of 30 - 40 degrees Fahrenheit during light loads. When under a heavy load such as Cyberpunk at max everything at 4k. I get about 70 - 79 degrees Fahrenheit. This beast is HOT! but utterly incredible in its performance.</t>
  </si>
  <si>
    <t>No issues with install into original 1.1 Firmware ASRock Z790 Steel Legend MotherboardUpdated firmware, after Windows install, to 7.04 (latest at time of writing this) and again no issues. The 7.04 firmware for that board does have Intel ME updates for this processor, so recommended.As to the CPU itself, as all other reviews state, it's the fastest and best for the price.Paired with the noted ASRock board, lots of power limit unlocking options available to set per your cooler capability.</t>
  </si>
  <si>
    <t>Upgraded form an i7 to this i9 CPU. Of course the MB also had to be upgraded, but while worth it. The chip runs at a cool at 36c when not gaming and 56c when gaming (at least 3-4hrs).</t>
  </si>
  <si>
    <t>An entry-level processor that performs very well even on gaming equipment.</t>
  </si>
  <si>
    <t>from what i saw on yt and websites it would be way worst. Many people were saying that it would under perform with the RX 6650xt i bought. not really ture on pretty much every game i tested wiht &amp; without overclocking did 2-2.5 times better than expected i have build a $750 setup with some help from yt and for now it is really good. definatly buy it for beginning and at anytime you could just upgrqade it</t>
  </si>
  <si>
    <t>Built a new system to replace my 7 year old i7 4790k system, this i3 is so much faster, using the same graphics card, new motherboard and RAM of course. Great price vs performance, highly recommended.</t>
  </si>
  <si>
    <t>I received a 13100f in a tatty box, not the 13100 which I thought I was getting as it even mentioned in the specs it was the igpu UHD 730 version chip</t>
  </si>
  <si>
    <t>I haven't been able to try it, I don't know how it goes</t>
  </si>
  <si>
    <t>It’s i3-13100f not i3-13100</t>
  </si>
  <si>
    <t>Like what our dear FR Youtubers can say, this process is serious work but be careful with the price, max 120€ otherwise too expensive.</t>
  </si>
  <si>
    <t>I was very surprised by this processor, together with my 4060ti with 8GB of vram, plus 32GB of dual channel ram, everything works correctly, I can play games in 1080p, 1440p and 4k without any problem. recommending</t>
  </si>
  <si>
    <t>Highly tested processor that supports Windows 11</t>
  </si>
  <si>
    <t>After a motherboard defect, I unfortunately had to hand over my old ASUS P5B for disposal along with the installed Core 2 Quad. Even today, this combination was completely okay in terms of performance for a business and home office PC under Windows 10. Only switching to Windows 11 would have required a hardware update sooner or later anyway... which has now been accelerated by the defect. That should describe my requirements profile, so to speak. And the 13100F does that. I don't need onboard graphics, with 3 monitors I can't avoid a graphics card anyway. The CPU is comparatively cheap and it is more than fast enough for my purposes. The low power consumption allows the PC to run almost silently and promises a long service life. Experience has shown that there is even a bit of undervolting in it, which should improve these things again. As a cost-effective CPU, it suits my purposes. I wouldn't use the higher potential of more expensive processors anyway.</t>
  </si>
  <si>
    <t>More than enough for most people, the 13th generation of Intel is really efficient. 4 cores 8 Threads made everything at 4.5 GHZ⚠️⚠️ The 13100F does not have a graphics part, you absolutely need a graphics card.</t>
  </si>
  <si>
    <t>Frankly, for such a price, nothing to complain about! The performance is better than an I7 Gen10, an I5 Gen11 and equivalent to an I5 Gen12 (a bit lower, let's be honest). €138 cooler included? Go for it! Go for it! Go for it!</t>
  </si>
  <si>
    <t>Assembled, everything ok the first time, Intel always guarantees compatibility and performance.</t>
  </si>
  <si>
    <t>Good product, it absolutely worth the price!</t>
  </si>
  <si>
    <t>Unfortunately I didn't read the other review until I opened the package. But same experience: There was a 13100F inside, not a 13100!</t>
  </si>
  <si>
    <t>Top processor Does not heat up and is very efficient for entry level. It does not bottleneck my RX6750XT neither in 1080p nor in 1440p</t>
  </si>
  <si>
    <t>I have it in my gaming PC, why spend a lot more when the 4+4 cores are still enough for all current games. It's faster than the 10900K in games, but doesn't consume 220 watts, it gets by with 50 watts in games under full load. And my 3060/12 is never bored, in every game there is enough FPS never below 75! I'll only buy i3 CPUs, if that's no longer enough, the current i3 will be cheap and fun. The i3 14100f is supposed to have 6+6 cores! I would coffee it again and again!</t>
  </si>
  <si>
    <t>This is an "i3-13100F" and not an "i3-13100".</t>
  </si>
  <si>
    <t>Ultimate Performance</t>
  </si>
  <si>
    <t>Very good, I recommend it and fast delivery.</t>
  </si>
  <si>
    <t>Processor used for video editing, photo editing and a little gaming, processor comfortable and heats up much less than the K model.</t>
  </si>
  <si>
    <t>With the announcement of ARMORED CORE VI, I wanted to build a PC for the first time in 10 years, so I bought it, but since it generates a lot of heat, I used it in conjunction with a Deepcool AK620 CPU cooler, and also attached an anti-warp frame to use it as a gaming PC. Masu. The performance is a little lacking for the game Star Citizen, so I may have to upgrade to a 13th generation or later CPU later...but I'm enjoying the experience of playing popular games. I had a hard time choosing the i7-12700K, but decided on the unbranded one considering the balance between performance and power consumption. (If the power consumption is high in the winter due to household circumstances, the breaker may trip.) As others have written, it is better to purchase the CPU cooler and anti-warp frame separately. If heat generation and warping can be taken care of, this product will be satisfactory for general gaming use, so I gave it a ☆5.</t>
  </si>
  <si>
    <t>Upgraded PC with mother board and graphics card, new board did not facilitate my older processor. Bought this as I considered it fast enough for my needs and at a reasonable price. All works great.</t>
  </si>
  <si>
    <t>Very high performance CPU with very powerful built-in graphics card</t>
  </si>
  <si>
    <t>Paired this with 32gb corsair dominator DDR5 @5800mhz , asus prime A , and a 3070ti on windows 11 and I'm having a really smooth experience. Games run flawlessly and much smoother than my 10900k, went into Bios and unlocked the 65w limit and away you go. The cpu stays cool (under lian li galahad 240). Really can't fault it in anyway.</t>
  </si>
  <si>
    <t>Super processor, very powerful, does not heat up even with the Intel fan provided. Ordered on Sunday received on Tuesday.... What joy he walks in all the games.</t>
  </si>
  <si>
    <t>I upgraded from i9 9900k. I could feel the evolution. After all, the latest is the best. If you are worried about it, you should buy it, the satisfaction level is quite high. However, it may be cheaper at retail stores than Amazon. I donated about 3,000 yen to Amazon.</t>
  </si>
  <si>
    <t>Having gone from a still excellent 12500, here we are on another level. An execution speed increased by at least 50 percent, for just 50 euros difference I much preferred this to a 12600k, not caring about overclocking. Combined with an MSI Coreliquid 240 v2 liquid, the idle temperatures are around 23 degrees and under load they do not reach 50 thanks to its very low TDP. Best processor value for money as far as I'm concerned.</t>
  </si>
  <si>
    <t>Super happy, I have always had the i7 K and I expected worse performance because it came from an i7 9700k but it surprised me with its 65w, honestly its low workload that it uses with games at all at the MAX like elden ring that does not pass 15% load and about 35/40º degrees with a closed liquid cooling it is a beast, and when benchmarking, squeezing the CPU to the max at 100% load it does not go over 60º degrees it is a beast, the truth is I would not go for the K version for 100 € but it is not worth it, nothing will use that processor with current applications or games</t>
  </si>
  <si>
    <t>timely delivery, perfect packaging and reliable courier, now I'm waiting for the technician to assemble the PC accessories</t>
  </si>
  <si>
    <t>Costs a lot and I do not recommend to anyone with a tight budget like £900 if you have a tight budget I suggest the ryzen 5 5600x but overall the cpu is great and it works perfectly fine with any game</t>
  </si>
  <si>
    <t>New format, but great. The problem is Windows 11, I don't know when it will take off.</t>
  </si>
  <si>
    <t>Intel will be in slot 1 for the first time. I still think it's AMD in the same price range. However, the CPU socket changed to AM5 and I hurriedly looked for AM4 MB, but they were all expensive. Also, Gigabyte's top MBs were only imported from the United States. So when I searched for the company's MB, I found a Z690 DDR4 compatible MB for almost half the price. In that case, I thought it was on par with AMD's 5900X and ended up purchasing this product. Since there were many comments such as ``CPU warping'', I purchased ``that one'' at the same time. You won't know if it's a good product until you try it. I'm looking forward to.</t>
  </si>
  <si>
    <t>A CPU that I have been using for more than a year and will probably continue to do so for the next few years. Except for Windows (whatever?) it has never achieved anywhere near high usage in games or compiling.</t>
  </si>
  <si>
    <t>Corresponds to the photo and descriptionSuperb packagingVery correct product</t>
  </si>
  <si>
    <t>What Intel delivers in the 12th generation of processors is almost unbelievable. After AMD has mercilessly left behind its Intel competition in recent years, the situation has now completely changed. The i7-12700 (currently boxed approx. €350) is in a duel on equal terms with the AMD R9-5900X (currently boxed approx . 460€).For the technology enthusiasts, a few self-determined Cinebench values ​​(R23):R9-5900X: single-core 1581 points / multi-core 22126 pointsi7-12700: single-core 1902 points / multi-core 22069 PointsBoth systems run with 32GB DDR4-3200 memory (CL16, 1.35V XMP profile), the CPUs without any overclocking. Chipset Intel: B660, chipset AMD: B550 =&gt; Clear purchase recommendation!</t>
  </si>
  <si>
    <t>Before buying keep in mind that you might need a good cooler. I bought Noctua D15 which is very good at cooling and it costs me more than €100. So add more €100 while thinking to buy any intel high end processors.The delivery was also late.</t>
  </si>
  <si>
    <t>Almost perfect, just for the price.</t>
  </si>
  <si>
    <t>CPU almost as powerful as model K (between 2 and 5% difference) and easier to manage thermally because it is twice as economical in power consumption.</t>
  </si>
  <si>
    <t>Recently I was using Ryzen CPU, but after looking at the benchmarks etc., I decided to replace the Intel CPU I've been using with this one. I think it's a really nice CPU to use. I could immediately feel how fast Windows started up.</t>
  </si>
  <si>
    <t>excellent very silent product</t>
  </si>
  <si>
    <t>Black Desert image quality The fps on LOW settings has increased from 100 to 150 to 130 to 243. Of course, if the Gravo is the same 2070s high image quality, the difference will be smaller, but the stability is different. I think I made a good purchase.</t>
  </si>
  <si>
    <t>One of the best computer processor.</t>
  </si>
  <si>
    <t>Simply unbeatable value for money! The best if you want to spend the right amount without mortgaging your house!</t>
  </si>
  <si>
    <t>It works well although the stock fan cools little and you have to buy liquid cooling if you don't want it to be set to 100 degrees (in very demanding tasks of course)</t>
  </si>
  <si>
    <t>bought to replace an i9-9900, very efficient.</t>
  </si>
  <si>
    <t>Perfect for a good workstation and more if you like</t>
  </si>
  <si>
    <t>Best decision for virtualization.</t>
  </si>
  <si>
    <t>Very versatile CPU since I use it for various functions, but under load during gaming it is high-performance and stable. Heatsink included.</t>
  </si>
  <si>
    <t>After the first CPU only worked for a good 1 month. I've been waiting for warranty processing from Intel for over 2 months now. I have never experienced anything like it. Anyway, now I'm ready for Ryzen.</t>
  </si>
  <si>
    <t>The processor and fan look new but the packaging was already opened upon receipt. The tape that closes the packaging appears to have been opened several times, suspicious of being re-packaged bulk processors. Otherwise, the processor has no problem at the moment</t>
  </si>
  <si>
    <t>I received the product earlier than expected and everything is great! I recommend the purchase.</t>
  </si>
  <si>
    <t>The CPU comes in a box, but the memory is in a paper pack, so if you pack it too tightly, you'll damage the memory package! Can you take responsibility if something goes wrong? ! ! ! I've specified the location, so you can forcefully stuff it into the mailbox.There's an elevator, so go up to your room! ! !</t>
  </si>
  <si>
    <t>I have had this CPU for a few weeks now, I am impressed with its performance. However, it definitely needs a a better cooler. The one provided in the box is not sufficient even for single-threaded workloads. Though I guess this is expected ...</t>
  </si>
  <si>
    <t>EXCELLENT, VERY FAST PROCESSOR</t>
  </si>
  <si>
    <t>i7 is always i7</t>
  </si>
  <si>
    <t>What can you say about a processor. I needed it for a build. More than satisfied. Used for SHIPCONSTRUCTOR</t>
  </si>
  <si>
    <t>Having recently purchased this 12th gen processor, I must say that it is a bomb, both for gaming and for managing other programs. Unlike the I9, it heats up half as much. In short, I highly recommend it.</t>
  </si>
  <si>
    <t>Very versatile CPU you can do everything from work to gaming without problems (I recommend replacing the noisy stock heatsink under load, perhaps with a liquid system)</t>
  </si>
  <si>
    <t>Excellent and fast processor, tested and proven, for the moment it hasn't given me any problems</t>
  </si>
  <si>
    <t>It pushes like a wild boar, but in certain scenarios it heats like an animal</t>
  </si>
  <si>
    <t>Excellent high-end CPU for those who want something more in addition to gaming</t>
  </si>
  <si>
    <t>Excellent processor, no noise whatsoever. Arrived in excellent packaging with air cooler. Excellent value for money.</t>
  </si>
  <si>
    <t>May I know why the box was opened and damaged? I bought it new, but it looks like they played football with it</t>
  </si>
  <si>
    <t>Pc gaming</t>
  </si>
  <si>
    <t>Optimal</t>
  </si>
  <si>
    <t>I returned it because I found out that I couldn't use it with my computer.</t>
  </si>
  <si>
    <t>This processor is absolutely incredible with no doubt’s… The only this you have to keep in mind that go for atleast 360 AIO for more better performance…</t>
  </si>
  <si>
    <t>Most powerful cpu at this price bracket no doubt. Amazing performance.love it</t>
  </si>
  <si>
    <t>This is my best buy so far for gaming and editing. It runs great whatever you throw. Excellent performance so far. Cinebench score is 29000 at 125 TDP.Suggestion: Buy only if you have very good amount of cooler.</t>
  </si>
  <si>
    <t>I bought this to replace my 10850k after I realized how much it was holding back my 4090. I bought an ASRock z790 PG lightning /d4 board to go with it so I could use my existing DDR4 ram. The difference was night and day! I have an ID-Cooling 280mm AIO (cheapest I could find on Amazon) with a contact frame and kyronaut thermal grizzly extreme paste and does not thermal throttle on Cinebench R23 unless I run 3 or 4 passes back to back. I am thrilled with how well this CPU runs.I was able to bump my DDR4 up to 4200mhz in gear 1 (timings cl20/26/26/26/48) after a bios update from ASRock and this thing is rock solid and crazy fast! I get an average of 30500 in cinebench r23 and it will overclock as far as you want - I have taken it to 5.7 and it runs fine, it just thermal throttles quickly at that speed. I'm pretty sure I could overclock this beast to the moon if I threw a lot more money into a custom cooling loop, but it is plenty fast as is. I have no regrets about not bumping up to the 13900k, I do gaming and code compiling and it is a dream for both of those workloads.</t>
  </si>
  <si>
    <t>Without cooler, without original intel package</t>
  </si>
  <si>
    <t>In combination with the RTX4070ti, most current games can be played at 4K settings. It is cooled with simple water cooling, but the fan is quiet even when playing games.</t>
  </si>
  <si>
    <t>Very good brand</t>
  </si>
  <si>
    <t>very good 13700k processor works well I still use it after many months it still works it arrived new in the package that gives confidence a bit expensive but I am satisfied</t>
  </si>
  <si>
    <t>This processor performs well and is a solid performance upgrade from my old i7-6700K. According to HWMonitor, the CPU package hovers around 15W power consumption doing desktop tasks (web browsing / email / Office).Compared to my i7-6700K (video card and PSU unchanged; new motherboard, ram, and heatsink&amp;fan):- System power consumption at idle and doing desktop tasks is about 5W higher than my 6700K in normal mode, or about 15W lower in “eco” mode in my motherboard’s settings- Synthetic benchmarks (3dmark CPU Profile) indicate 2x performance for single-core processing and 4x performance for maximum threads- Real-life video encoding is roughly 3x faster using PowerDirectorNote that this LGA1700 socket is known to allow some bending (this causes poorer contact with heatsink which may cause throttling). This can be remedied by installing a pressure plate (I bought a Thermalright LGA1700-BCF for around $12).If you don’t need a built-in GPU, consider the i7-13700KF; the built-in GPU is nice to have but not always worth the premium. If you also don’t plan to overclock, consider the i7-13700F.</t>
  </si>
  <si>
    <t>Might be overkill for most builds since i5 13600k is a very good choice as well.</t>
  </si>
  <si>
    <t>This is the best processor</t>
  </si>
  <si>
    <t>Playing valorant with competitive settings, average 99% fps is 400+</t>
  </si>
  <si>
    <t>I replaced a Core i7 11700 with it and felt a difference in performance, even using ddr4 ram memory.</t>
  </si>
  <si>
    <t>Has really improved my gaming and streaming services along faster and better than my 7th gen i7</t>
  </si>
  <si>
    <t>Intel Core i7-13700K: Gaming Beast with Brawn and Bandwidth, But Not Without BiteOverall Rating: 4.5 out of 5 starsFor: Serious gamers, demanding content creators, overclocking enthusiasts, those upgrading from older systemsAgainst: Pricey compared to previous generations, runs hot, requires beefy coolingPerformance: 5 out of 5 starsThe i7-13700K packs a serious punch. Its hybrid architecture with 8 performance cores and 8 efficient cores tackles demanding tasks with ease. Whether you're pushing pixels in the latest AAA titles or crunching numbers in complex spreadsheets, this CPU thrives under pressure. In gaming, expect silky-smooth frames at 1440p and beyond, even in the most demanding titles. Compared to its predecessor, the i7-12700K, it offers a noticeable performance boost, especially in multi-threaded workloads.Overclocking: 4.5 out of 5 starsThe i7-13700K is an overclocker's dream. It offers plenty of headroom for pushing clock speeds, unlocking even more performance potential. However, remember that this comes at the cost of increased power consumption and heat generation. Ensure you have a robust cooling solution like a high-end air cooler or AIO liquid cooler to keep things under control.Features: 4 out of 5 starsThe i7-13700K boasts impressive specs: PCIe 5.0 support for next-gen hardware, DDR5 memory compatibility, and Intel UHD Graphics 770 for basic graphics needs. This future-proofs your build and ensures you're ready for the latest tech as it emerges. However, keep in mind that the cost of DDR5 memory might still be a drawback for some.Value: 4 out of 5 starsWhile the i7-13700K delivers fantastic performance, it comes at a premium price tag. Compared to previous generations, the cost per core has increased. However, it still offers compelling value compared to its closest competitor, the AMD Ryzen 7 7700X, especially for gaming. Remember, you'll need to factor in the cost of a capable cooler and potentially DDR5 memory, further impacting the overall value proposition.Things to Consider:Heat and Power Consumption: This CPU runs hot, especially under overclocking. Invest in a robust cooling solution to avoid thermal throttling.Price: The i7-13700K is expensive compared to older generations and slightly pricier than its main competitor. Consider your budget carefully.DDR5 Compatibility: While future-proof, DDR5 memory is still more expensive than DDR4. Factor this into your overall build cost.Final Verdict:The Intel Core i7-13700K is a top-tier processor for serious gamers, demanding content creators, and overclocking enthusiasts. Its blistering performance, PCIe 5.0 and DDR5 support, and overclocking headroom make it a future-proof powerhouse. However, the high price, heat generation, and DDR5 compatibility requirements might be dealbreakers for some. If you're looking for the ultimate in gaming and multi-core performance and have the budget for a premium build, the i7-13700K is a worthy investment. Just be prepared to feed it some serious watts and keep it cool.Note:This review is based on my own research and comparison of benchmarks. Your results may vary depending on your specific hardware and software configuration</t>
  </si>
  <si>
    <t>The delivery of the processor by the seller is excellent, it arrives in a small box, (I had read about pulparindo - confirmed). The functionalities provided by the processor are the best with 24 threads, it is always advisable to get good liquid cooling. At the moment I use the assembly for virtualization issues and it is more than enough.</t>
  </si>
  <si>
    <t>The processor is excellent, quite fast for all tasks, the only con so to speak is the temperatures it handles, so I recommend pairing it with a good cooling system. The seller's service was excellent, it made me smile when I saw that the processor came packaged with a Pulparindo, I would give it another star just for that!</t>
  </si>
  <si>
    <t>I've heard that air cooling doesn't exhaust all the heat, but I can exhaust the heat normally. I don't know if it's overloaded, but... It's fine if you just use the browser or play games.</t>
  </si>
  <si>
    <t>In general - all mentioned in this review products are as described and working as described. Almost all deserve 5 stars (commented if one or more stars are taken off). Instead of reviewing item by item I decided to write one review for all products used for one specific PC build. The purpose of this PC build - fancy compact gaming system.Items used in this build:--Item 1) OCPC Mini ITX Case, Hydra Italy Mini ITX PC Case, Amazon https://www.amazon.com/gp/product/B0BK6D77DG/Very good case – compact, cool looking and efficient. The black color is the only variant I found on Amazon. With only cooling from top-down CPU cooler, the i7-13700K based system passed the stress test very well. Riser cable is not included – actually the riser cable for GPU orientation as shown on Amazon item photo does not exist. In order to build the system as shown, I bought a flexible riser cable (Item #2) and twisted it to 180°. Another simpler solution is to install GPU upside down as presented by other reviewers on Amazon.--Item 2) EZDIY-FAB PCIE 4.0 16x Extreme High Speed Flexible Riser Cable PCI Express Port GPU Extension Card-Dual Reverse Connector for ITX [21cm]. Amazon https://www.amazon.com/gp/product/B09S5DW3RX/-Does the job - exactly what I need for the project. Note: During system build I have to remove the bracket from the cable male connector and install it back after passing cable through the case hole.--Item 3) Power supply: Cooler Master V750 SFX Gold Full Modular, 750W, Amazon https://www.amazon.com/gp/product/B08LP7B7FM/- Works as supposed to. PSU had a noticeable burning smell for about 5 days, considering this is normal for a new PSU. If you want to build more powerful gaming system, I recommend the PCIe 5.0 ready 850W SFX PSU, something like ARESGAME GL850 https://www.amazon.com/gp/product/B0CHDS4J33/SFX-L PSU will work in Hydra Mini as well, but cable management will be tougher.--Item 4) CPU: Intel Core i7-13700K, Amazon https://www.amazon.com/gp/product/B0BCF57FL5/- Good CPU, working well in gaming.--Item 5) Motherboard: ASUS ROG Strix B760-I Gaming WiFi, Amazon https://www.amazon.com/gp/product/B0BR8TVLPL/- Working as described, nice looking MB. Thank you, ASUS - now ROG motherboards have the Memtest86+ built in BIOS. This very helpful feature allows PC builders to check memory before operating system installation and prevent blue screens and failures during OS install and system use in case of defective memory.In my case originally ordered CORSAIR DOMINATOR PLATINUM RGB DDR5 RAM 64GB (2x32GB) 6400MHz (Amazon https://www.amazon.com/gp/product/B0C1R95SPW/) was defective. Both memory modules came to life and showed ok in BIOS but Memtest86+ got errors. I did test modules one by one in the same memory slot and found out that one of the modules is the cause of the failures. Returned the defective memory and bought another from a different brand (Item #6). ASUS ROG Motherboard chosen for the look. In my opinion the best Intel (or may be overall) mini ITX MB on the market is MSI MPG Z790I Edge WiFi Gaming Motherboard (Amazon https://www.amazon.com/gp/product/B0BHCJ6KQ2/ ) I own one and have a very best experience.--Item 6) Memory: TEAMGROUP T-Force Delta RGB DDR5 Ram 64GB (2x32GB) 6000MHz, Amazon https://www.amazon.com/gp/product/B0BNTV1945/-Very good product, works as described, nice looking, recognized by Aura Sync.--Item 7) Graphics Card: MSI Gaming GeForce RTX 4060 Ti 16GB, Amazon https://www.amazon.com/gp/product/B0CCFZMHSM/- Graphics card work as supposed to, have low power consumption. This GPU was chosen for the look only. Anyway, the presented system can play all modern games well at 1440p. But if you want the very good gaming experience, I will recommend at least RTX 4070 Ti like MSI Gaming GeForce RTX 4070 Ti Ventus 2X 12G OC. And the very best (talking about built on Hydra Italy Mini Case) will be the system with 850W PCIe 5.0 SFX PSU and:a)  MSI MPG Z790I Edge WiFi Gaming Motherboard, Amazon https://www.amazon.com/gp/product/B0BHCJ6KQ2/b) Intel Core i9-13900KF,  https://www.amazon.com/dp/B0BCFM3CJ4/c) ASUS ProArt GeForce RTX™ 4080 16GB OC, ( Amazon https://www.amazon.com/dp/B0C75J66C8/). This compact GPU has included Graphics Card Holder which will work with presented builtI own all of these (a,b,c) components packed in another fancy mini ITX case (Phanteks PH-ES217A_BK02 Evolv Shift 2 Air Mini-ITX case, Fabric Side Panels) and they performed superb in games.--Item 8) SSD Disks:8.1) Primary (system): WD_BLACK 2TB SN850X NVMe Gen4 PCIe M.2 2280 WDS200T2X0E, Amazon https://www.amazon.com/gp/product/B0B7CMZ3QH/8.2) Secondary (backup and media data): Crucial P3 Plus 4TB PCIe Gen4 NVMe M.2 CT4000P3PSSD8, Amazon https://www.amazon.com/gp/product/B0B25M8FXX/- Very good products, works as described, no problems.--Item 9) Antec Power Supply Sleeved Cable, PSU Cables, PSU Extension Cable Kit / 1x24pin ATX / 2x8pin (4+4) EPS / 3X (6+2) pin PCI-E, 30cm Length with Combs, Dual EPS Red Amazon https://www.amazon.com/gp/product/B0BN3H2K17/- Perfect fit for this project, good cables, looks nice.--Item 10)CPU cooler: ID-COOLING IS-67-XT Black 67mm Height Low Profile CPU Cooler, Amazon https://www.amazon.com/gp/product/B0CFPY9CKZ/- Good design, keeps i7-13700K adequately cool in open Air PC Case. Mounting for regular size 120mm fan included. Easy installation - just install radiator 1st and mount fan after. ID-COOLING IS-67-XT chosen because of black color. In my opinion DeepCool AN600 Low Profile CPU Cooler (Amazon https://www.amazon.com/dp/B0C4P8ZPWT/) has a little bit better cooling performance (I have one in a very compact Flex ATX build).--Item 11) EZDIY-FAB Moonlight 120mm RGB PWM Case Fan, Amazon https://www.amazon.com/gp/product/B07X8T79QY/Good, quiet and nice-looking fan. Actually, it is a leftover piece from a 9 fans ATX tower system build. If you want to build a similar system with a similar look, I recommend Cooler Master MF120 Halo² Fan Duo-Ring ARGB (Amazon https://www.amazon.com/gp/product/B0BWKZGYXJ/). This fan has a similar look but has better airflow / air pressure.---Item 12) 24 Pin RGB Cable Extension Kit (used ARGB strip only), Amazon https://www.amazon.com/gp/product/B07WN4G7KC/- The power cable connector to MB too tight - did not go all the way down, afraid to broke the MB if try to apply more force (the regular PSU cable fits perfect). Connector to PSU too tight as well, but was able to connect all the way down. Actually, in reality the system with this cable does not look good (too much RGB). Did use ARGB strip only for decoration purposes on the GPU side.--Item 13) Thermal Paste: ARCTIC MX-6. Optional - I have a very good experience using this thermal paste brand and always using it for the builds (so thermal paste provided by ID-COOLING was not used). Amazon https://www.amazon.com/gp/product/B09VDLH5M6/-----------Overall, I assume the goal is reached - the presented system can play recent games and look very cool (in my humble opinion).</t>
  </si>
  <si>
    <t>The processor is excellent, but delivery left something to be desired, as it took a long time, another detail: the box arrived all dented, luckily it didn't damage the processor.</t>
  </si>
  <si>
    <t>No surprises here, the cpu functions exactly as advertised.</t>
  </si>
  <si>
    <t>If you turn it around 250W with no power limit, the i7 12700K won't be a rival and can easily beat the i9 12900K, but as others have said, it gets too hot... However, even if you just set it to 190W (same as the i7 12700K) It is an amazing CPU that surpasses the i9 12900K, and the performance degradation itself is only a few percent, so I (simple water cooling) am satisfied with operating it at 190W. If you definitely want to use air cooling (large size), I think you can cool it with around 140W without any problem, and you can operate it with low power while still being much stronger than the i7 12700K. Conclusion: If you limit the power, the CPU has the best performance per watt and generates less heat. It seems like Intel has wasted a lot of power in order to compete with rival CPUs.</t>
  </si>
  <si>
    <t>It arrived quickly, it works very well</t>
  </si>
  <si>
    <t>This is my first upgrade since the i7-4790k, this processor is a BEAST! Eats away at any task i throw at it without a sweat! I was a little hesitant with the new cpu designs with the Performance and efficiency cores but man, the efficiency cores alone kill my 4790k! 👌🏻 great cpu, just make sure you know these shoot to the sky heat wise when you punch heavy workloads and you will need cooling to match depending of how long and how much you will need to pull away from it. 👍🏻</t>
  </si>
  <si>
    <t>Purchased on sale for $334. The 13700k is the best value CPU if you require enough speed for high-end gaming + productivity (e.g. video editing/rendering, streaming, multitasking, etc). This thing is fast. I was able to undervolt it and overlock it to 5.5 Ghz (all p-core) and 4.4 Ghz (all e-cores). I could go higher if I wanted to spend more time on it, but this was a quick overclock. Perfectly stable and runs (relatively)cool with the undervolt. Intel is still my preference for CPUs and I don't foresee that changing, especially with all of the issues I've read regarding AMD chips (boot up issues, crashes, poor multi-core performance).</t>
  </si>
  <si>
    <t>My previous build had an i7-9700K and after 5 years of abuse, I decided to upgrade in this new build to an i7-13700K and I'm not disappointed. It's a great CPU and is handling everything I throw at it. Stays cool even without a fancy AIO / liquid cooling setup. During the process of installing the CPU on the socket, it fell into place perfectly, but when adjusting the motherboard arm to secure the CPU into the socket, it did feel I had to put a bit more force than I would have thought necessary, but it clicked into place and is running smoothly with no issues. Highly recommended!=====Complete Parts List=====MSI MAG Z790 Tomahawk WiFi LGA 1700 ATX Motherboard -https://www.newegg.com/p/N82E16813144567?item=N82E16813144567Cable Matters 2-Pack 3 way 4 pin PWM Fan Splitter -https://www.amazon.com/dp/B07PXLHNZ6?psc=1&amp;ref=ppx_yo2ov_dt_b_product_detailsArctic MX-4 Thermal Paste -https://www.amazon.com/dp/B0795DP124?psc=1&amp;ref=ppx_yo2ov_dt_b_product_detailsCableMod C-Series Classic ModMesh Sleeved Cable Kit -https://www.amazon.com/dp/B07HMJ6GNJ?psc=1&amp;ref=ppx_yo2ov_dt_b_product_details(2x) Corsair Vengeance DDR5 RAM 5600MHz CL36 -https://www.amazon.com/dp/B09WH64X5M?psc=1&amp;ref=ppx_yo2ov_dt_b_product_detailsASUS Dual GeForce RTX 4070 White OC 12GB DDR6X -https://www.amazon.com/dp/B0C4BZZWJM?psc=1&amp;ref=ppx_yo2ov_dt_b_product_detailsNZXT H9 Flow Dual-Chamber Mid-Tower -https://www.amazon.com/dp/B0BG1GQKKY?psc=1&amp;ref=ppx_yo2ov_dt_b_product_details(2x) Corsair LL120 RGB Triple Pack -https://www.amazon.com/dp/B07LF1B1Y8?psc=1&amp;ref=ppx_yo2ov_dt_b_product_detailsIntel i7-13700K 16core -https://www.amazon.com/dp/B0BCF57FL5?psc=1&amp;ref=ppx_yo2ov_dt_b_product_detailsCorsair RM850x Full Modular ATX PSU -https://www.amazon.com/dp/B08R5JPTMZ?psc=1&amp;ref=ppx_yo2ov_dt_b_product_detailsRocketek 9pin USB Header Splitter -https://www.amazon.com/dp/B085KVH16T?psc=1&amp;ref=ppx_yo2ov_dt_b_product_detailsDeepCool AK400 CPU Cooler -https://www.amazon.com/dp/B09PCWK7SP?psc=1&amp;ref=ppx_yo2ov_dt_b_product_detailsSamsung 970 Evo Plus 1TB NVMe M.2 SSD -https://www.amazon.com/dp/B07MFZY2F2?psc=1&amp;ref=ppx_yo2ov_dt_b_product_details</t>
  </si>
  <si>
    <t>What can you say about this processor that hasn't already been said. Just know you need a good cooler on it, because it does get HOT! Performance is great and with Intel's XTU app it is easy to overclock and achieve even more.</t>
  </si>
  <si>
    <t>The processor arrived in optimal condition, in a timely manner. I will update the review once I have installed and tested it properly. At the moment, I can only comment on the seller who actually shipped in the best and expeditious way.</t>
  </si>
  <si>
    <t>It was originally a replacement for the 7th generation i7-7700k. Performance has improved significantly! ! I'm very satisfied.I run a lot of distribution software at the same time, and so far I haven't had any problems with the processing performance. However, it retains heat easily. I don't know if it can be cooled with air cooling...I use simple water cooling! For your reference!</t>
  </si>
  <si>
    <t>I was torn between the top model, the Core i9-13900k, but chose this Core i7-13700k, which has the same number of cores and improved peak performance and performance per watt. I am using a Z690 motherboard, but there is no problem if the BIOS supports it. Modern motherboards can update their BIOS with just a power supply, so there are often no problems with non-compatible BIOSes. We recommend that you update (or download for new installation) device drivers to the latest version in advance. CinebenchR23 score is 30552 for multi and 2082 for single. The score has increased by about 10% from the Core i9-12900K, and the power consumption at full load is about 30W lower, which is a good feeling. I think it's doing well with 10nm and process rules that are two to three generations down compared to other companies' current products, but I think that the point that a 360mm simple water cooler is essential remains unchanged from Alder Lake, and the evaluation will be divided. To be honest, the watt performance at full load is a bit strange. I installed it this time for a gaming PC, so I don't have to encode videos, so I'm personally very satisfied. If you're mainly doing encoding processing, we recommend the Ryzen 9 5950X, which is an older model that works fine with a large air cooler, but is easier to handle and cheaper. If you are mainly playing games, we recommend the Core i7-13700k, which has high single-thread performance, as it has high performance per watt and cost performance!</t>
  </si>
  <si>
    <t>It was what I expected, the delivery was less than the expected time and they took the trouble to include a thank you for the purchase, excellent service.</t>
  </si>
  <si>
    <t>I am a team blue guy. And I think this is a great cpu for the money. Currently running at 5200 and very stable.</t>
  </si>
  <si>
    <t>fast arrived, well package, safetly packaged, but , one thing i almost put 1 star the delivery person put the box on a heating radiator in my appartement entrance, but overall product is high quality</t>
  </si>
  <si>
    <t>The highest package temps my CPU gets while running multiple applications is 85 degrees Celsius. And that's only for brief moments. Average 68 - 75 degrees while gaming with high graphics games with youtube running in the background. Maxes at the 253 rated watts for me, which really is fine. Average of about 100 watts and computer overall idles @ 65 watts, which is 25 watts less than my old i7 4th gen. No need to undervolt this CPU, even though you can, you'll just be giving yourself future headaches if you do. During the Cinebench stress test you get temps that max out at 98 - 100 degrees Celsius, but remember that's absolute max mode, 99% of users will never use this CPU for more than several minutes at. If Intel's Extreme Tuning Utility does not automatically download when installing, definitely get it from intels website and learn to use it. It is easy to use, and you won't regret it. I just use it for monitoring performance, but you can use it for easy optimize and under/overvolt with too, but I'd recommend doing any of that through your motherboard BIOS if you decide to. Most new BIOS's are easier and safer for that kind of stuff anyway. Do your research on which to use and how. Long story short if you want max performance to play around with just get a i9 processor, that's what those are made for, for everyone else there's this one!</t>
  </si>
  <si>
    <t>Immediately after assembly, a blue screen occurred due to thermal runaway, and in order to confirm the actual situation, I replaced the water cooling memory, replaced the graphics card, and replaced the power supply, but there was no improvement at all, and I tried replacing it with the i5 1360KF that I bought at the same time, but the CPU was the cause. It was discovered that I couldn't figure it out as soon as it arrived, and since it was an expensive purchase, the warranty period was too short, and the CPU wasn't cheap, so it was still a long time before I had to buy a new one, and the games I could play were limited, which was the worst part.</t>
  </si>
  <si>
    <t>Really love this processor it’s really fast using the adobe apps. Recommended for content creation.</t>
  </si>
  <si>
    <t>It works wonderfully with an Arous Z790 Elite AX Motherboard, temperatures range between 50 and 60 degrees C with Cooler master 360 Illusion liquid cooling.</t>
  </si>
  <si>
    <t>This is a great cpu, period.*HOWEVER* get a thermalright contact plate to replace your mobo's socket clamp. This is a must have item to keep your cpu flat to make proper contact with your cooler. It's a 20 dollar part, installs in seconds and can lower your temps 10c easy.Thank me later!</t>
  </si>
  <si>
    <t>After too many years of gaming on an old i7-6700K I finally decided to pull the upgrade trigger this year. I purchased the most up to date CPU and other components with the hope this one will last me as long as the last one did. Overall I think this is a great CPU, however it is a bit frustrating when you try to cool these things. Intel just keeps pushing these CPUs harder and harder to try and beat the performance metrics of AMD, but in the process they are making CPUs that are anywhere from near impossible to difficult at best to keep cool. After a lot of tweaking in the BIOS I finally got this one to stay below the 90 degree Celsius threshold, but that doesn't account for how hot it still makes my room when I'm gaming. The extra heat was kind of nice during the winter months, but as summer is approaching I'm wondering how this is going to pan out...Anyway, the CPU is completely as advertised and worked flawlessly out of the box. I didn't run into any errors or issues with this CPU. Overall I 100% recommend it because Intel has never let me down. I've been building my own systems for more than 20 years now too, so that's a pretty long track record of CPUs that just worked and never died. Because of that I can easily recommend this CPU and I would definitely order it again.</t>
  </si>
  <si>
    <t>I would have opted for a slower/cheaper version if I'd known it ran this hot. But it works and will probably be fairly future-proof for a while. Most of what I do doesn't tax it at all, so it's cool and stable.</t>
  </si>
  <si>
    <t>Overlocking the crap out of this with liquid cooling. Rock solid - not a blue screen in site. Dedicate 8 cores to a VM with no appreciable decline in bare metal OS operation. Temps are higher with the same cooler as compared to 12700k (12700k running 30-40C under load, this jumps to the 50-60C area pretty quick.</t>
  </si>
  <si>
    <t>A very good midrange processor. I've use one for years and it has always worked well for me.</t>
  </si>
  <si>
    <t>I use this i7-13700K every day for about a year. I have Crucial RAM 64GB Kit (2x32GB) DDR5 4800MT/s CL40 Desktop Memory CT2K32G48C40U5 modules (4 of them), a Corsair RM1000x (2021) Fully Modular ATX Power Supply in a Phanteks Enthoo Pro Full Tower Chassis without Window Cases PH-ES614PC_BK in service for about one year as I write this review. For the most part, assembly was very easy. I do video editing, audio editing, streaming, wordprocessing, browsing and email with my setup. I use all of my SATA ports and even have a plug-in eSATA card for more ports. So most of my drive bays are filled. The cpu, dram and everything I have connected to my power supply and motherboard has been rock solid stable, and the case holds in all together. It just works exactly the way I want and have no anomalies. The power supply, motherboard and all components run cool in the case with an i7-13700K CPU, 128 GB of Crucial DDR5-4800 that is clocked at 5200 automatically set by the motherboard itself. My video card is a the very modest ASUS GeForce GT 1030 2GB GDDR5 HDMI DVI Graphics Card (GT1030-2G-CSM) because I transitioned my ancient setup from MBR to GPT and needed to be able to boot the old system in the new motherboard before updating the Windows 10 Pro config to GPT UEFI and still be able to boot legacy devices. Everything just worked like a Swiss Chronograph. I strongly recommend this cpu, dram, the power supply, the case, the ASUS ProArt Z790-Creator WiFi 6E LGA 1700, the Asus video card, and am also recommending the Crucial MX500 SATA drives I use. Is it all of this the fastest? I have no idea. Does it boot and work reliably everytime so far? Absolutely!</t>
  </si>
  <si>
    <t>I got this CPU to upgrade from my 11th gen i7-11700KF Processor. Temps are a slight bit toasty compared to my 11th gen CPU but pairs real well with my 4070 ti.</t>
  </si>
  <si>
    <t>Replacement from the core i5-12700kf; booted right away, all cores shown &amp; while undercooked works perfectly! Baby in the background couldn't believe it. Thank you Amazon for coming through once again with a formidable solution. Paid the extra $100 to make sure the problem of the i5 did not continue to occur. Problem solved!</t>
  </si>
  <si>
    <t>I’m very happy with this processor.</t>
  </si>
  <si>
    <t>Just what I needed. It is fast and it's not annoying. Used it for a small rig.</t>
  </si>
  <si>
    <t>Nice! I upgraded from an AMD Ryzen 7 5800X to this CPU (and the components below) and I couldn't be happier. Everything opens almost instantly, whether it be Windows 11's File Explorer, Edge browser and webpages, and opening files in general. I upgraded primarily because I am a developer, and Visual Studio + Dotfuscator would take almost 8 minutes to compile and obfuscate my largest program on my old build. After upgrading, it now compiles in about 4 mins 45 seconds. The longest part is Dotfuscator, not Visual Studio compiling. Compiling happens in seconds on this setup.My components:</t>
  </si>
  <si>
    <t>I had a Ryzen 7 3800xt cpu for a while now so I went for a new upgrade and went for Intel for this generation. This processor works faster and better compared to what I had previously. This cpu is basicaly like an efficient i9 12900k, so if your looking for a high end processor just get this 13th gen. Also at this time the 14th gen i7 just got released but based on the reviews its more like a 13th gen Intel ks proccesor. That why I never went that route.</t>
  </si>
  <si>
    <t>Spend the money once and get a good processor you wont regret!</t>
  </si>
  <si>
    <t>I was close to give them a bad review but then I found out USPS was the problem with my delivery. If possible, find another shipping method to avoid delays. Product exactly as described, much needed! Now I can finish building my pc. Thank you</t>
  </si>
  <si>
    <t>without a doubt good CPU stays cool over clocked at 35 c runs good worth the money.</t>
  </si>
  <si>
    <t>Fast shipping, the product met all expectations, It is a very fast processor, in my case I use it for graphic design, in a few words it is spectacular...!</t>
  </si>
  <si>
    <t>I built a new computer during the height of covid (Dummy, I know, right?) and decided on a i9-9900k. I'm a sysadmin by trade, so remoting in and fixing servers has never been an issue with that processor..but for gaming..Titles like Cyberpunk, Days Gone, to even WoW..there were areas that my 3080 was being bottlenecked by the 9900k.I coupled this CPU with a MSI EDGE z790 DDR4 (I have fantastic Samsung B-Die CL14 3600 DDR4 from the previous build). So far, in Cyberpunk I'm seeing 25-30 more FPS on 1440p Ultra settings w/ Raytraycing on High. WoW is getting 50+ more FPS, and I'm getting over 100 FPS in Valdrakken, where I was getting 45-50 FPS with the 9900k with the same settings as cyberpunk (1440p ultra (10 graphics settings).I'm using the Corsair iCUE H100i Elite LCD 240mm AIO, with Thermal Grizzly Kryonaut Extreme thermal paste to cool this bad boy, and even at prolonged sessions in Cyberpunk, my temps are not getting above 65c. And no, I have not done the Contact Plate mod.TL;DR - This CPU is blazing fast, and if your current processor is a few years old it may very well be worth the upgrade. I don't claim to be Steve from Gamers Nexus, or a pro CPU tester - but I can tell you that this thing is amazing, and will serve you well for years to come.</t>
  </si>
  <si>
    <t>Paired with my 3060ti founders edition, I have yet to run a game that seems like this combo couldn’t handle. Apart from gaming it can handle multiple instances of tasks and run them all seamlessly. This is the most powerful CPU I’ve had but it still impresses me how fast everything is and I have not seen its limits yet.</t>
  </si>
  <si>
    <t>I had a 6 year old Acer TC-780 desk top with an i7-7700 cpu. Due to not able to upgrade to windows 11 and microsoft scheduled to stop supporting windows 10 October 2024. I gave myself a year to shop for a new PC Knowing Black Friday/Cyber Monday have the best prices and deals. I like the Gaming RGB astatic and after months of researching online I decided I was going to Build my next PC. Black Friday came early this year Thanks to Prime Day, and MSI Mag Z790 Tomahawk MB, and V- color DDR5 Oc 7200mhz 32g RAM, and MSI RTX4070 GPU And the Intel i7-13700K all powered from a Gamemax 1050W PSU, I have a Brand new POWERFUL Gaming PC That will serve me well in the years to come.</t>
  </si>
  <si>
    <t>Nothing to say, all is okay</t>
  </si>
  <si>
    <t>I love this chip, fast and efficient also stays cool with my 280MM AIO. I had to replace my MB and Intel i7 8th gen 8700K so got this over the i9 and could not be happier. Wish Intel would drop their prices but it is a value for what you get</t>
  </si>
  <si>
    <t>The second purchase of the product met its characteristics.</t>
  </si>
  <si>
    <t>The i7-13700K has i7-12900K performance at an i7 range price range. Please note I used an older Z690 EVGA Classified Board. I was required to flash because older boards cannot support the new CPU yet. I suggest people who used a 12th gen chipset and were looking to upgrade follow their respective motherboard’s vendor manual. The installation was incredibly easy, and I booted the BIOS after the BIOS update without any problem. I had hit 5 GHz on the CPU without overclocking. It also supported 6000 MHz DDR5 RAM without any issues after enabling XMP. The reasonable pricing for Z690 or Z790 boards makes the i7-13700K a good combo compared to AMD’s expensive Ryzen 7000 CPUs and motherboard costs. For people who are still on older generations, the vast E cores and P cores offered by Intel’s 13th gen make it worth it to accomplish CPU-intensive tasks like Handbrake or Adobe Premiere. This CPU runs cool with a 360 mm AIO and a high airflow case (around 30-36 C idle temperature for me). I also like to note the CPU fits only fits one way and the CPU lever has a bit of tension, so don’t be afraid when installing your CPU.</t>
  </si>
  <si>
    <t>I’m sure the chip works beautifully but I had no idea the k series didn’t come with a cooler which is very upsetting for the price point. I now realize very small at the bottom of description it says no thermal cooling. Wish it said that in the main details.</t>
  </si>
  <si>
    <t>Great value for my gaming PC :D</t>
  </si>
  <si>
    <t>its great. just buy it. or the 14700k.</t>
  </si>
  <si>
    <t>fast cpu, did not come with a cpu cooler. Make sure you get agood cpu cooler if you play games!!! This cpu runs very HOTif you max it out. Recommend water cooler or LARGE air cooled.</t>
  </si>
  <si>
    <t>Running in XMP mode, all cores synced, with ram clocked at 7200mhz! No problems whatsoever. Runs fast and cool compared to my old 5930k.</t>
  </si>
  <si>
    <t>I got this for a new system build even though a little higher than I like to spend. But it has performed great.After, I noticed a drop in performance and doing research, I found out that these run very very hot and the thermal protection had kicked in to throttle the processor down. I tried a few Air cooled options that did the trick, but they were too loud for me, so I ended up with a Liquid cooled option which is what I would recommend to anyone using this processor. Currently, my idle temps are around 41c and at 100% utilization, temps average around 60-70 with a quick peak of 95. I dont personally like to overclock for my own reasons, but I did do some overclocking on this for testing and everything worked great with what I did. 13th Gen blows away 12th gen. This I7 even bests the i9 12th gen. Great chip as long as you keep it cool.</t>
  </si>
  <si>
    <t>The i7 runs a bit hotter than the 13th gen i5, but I just couldn't resist spending a bit more for those extra cores. As of 2023, it's a razor-fast CPU for the average buyer - probably too powerful for anyone but power-users and video-editors. As for gaming, it'll run many older games at a high FPS even without any help from a GPU, and it handles modern titles without any problems, too.It CAN run with a low-power or stock-quality cooler for daily tasks, but I'd recommend investing in water cooling if you plan to throw heavy-duty loads at it, or good-performance air cooling if you're planning to buy it once and keep running it many years into the future.</t>
  </si>
  <si>
    <t>I wanted speed without breaking the bank and this CPU fits the bill. Runs a little hot but not too much to handle with an AIO water cooler (I use a Deepcool LT520). Pleased with my build.</t>
  </si>
  <si>
    <t>Open box/used good condition item. Purchased for my Wife's latest build... Wound up having a better memory controller than my old 13900KS ... runs reeeeally cool.</t>
  </si>
  <si>
    <t>Absolutely great CPU, fast, efficient, and perfect for gaming. It’s the ideal CPU for gamers, especially coming from a 9700k. I noticed drastic improvements in my gaming and I highly recommend for others. Great buy.</t>
  </si>
  <si>
    <t>Very impressive CPU almost on par with the i-9 just slightly fewer e-cores which if your not an editor or creator of some sort you really won't miss them. Gaming wise this CPU has hit all my benchmarks, with a solid score on cinebench time after time. Runs a little hot while gaming among other things roughly around 65 to 72°C at highest times, but with the right cooler you will be impressed! Does not come with stock cooler! Would recommend</t>
  </si>
  <si>
    <t>If you are looking to get the best gaming experience with the decent price and not getting poor processing power, this is your option, you get the flagship power with lower price than competitor.It is usually huge amount of power however in load, but for person like me keeping OC most of the time, this is where E cores getting into the play.I'm not Intel fan anymore, I wanted to get AMD but because AMD requires DDR5 and much expensive for no payback compared to Intel, I did choose this, and I'm not regretting it.So TL;DR: if you are short in budget, and want something last long for next years, get this one fore sure.</t>
  </si>
  <si>
    <t>Super fast and stable CPU. Note that it can run hot because of the higher voltage it can use. I made sure to get a nice AIO for it. Coupled with an arctic freeze II 306 it rarely gets above 30C.</t>
  </si>
  <si>
    <t>It’s insane, the speed you get for its price is absolutely great. It’s granted me a 40+ fps increase on Baldur’s Gate and has helped me in development and lighting in 3D applications. It been stable at 5.4 ghz and is amazing for games. The die is larger than the older CPUs due to its newer lga1700 chipset, so I recommend getting the ThermalRight contact frame (also have a review for it). OVERALL worth it, better if you get it on discount.</t>
  </si>
  <si>
    <t>Product is great. Delivery was a let down.</t>
  </si>
  <si>
    <t>good intel cpu but overpriced. good graphics with intel 770 uhd.</t>
  </si>
  <si>
    <t>Upgraded from Asus Prime Z390-A (i7 9700k) to Asus ROG Strix Z790-1 Wifi D4 (i7 13700k). Using Noctua NH-U12A air cooler. Temperatures around 60 C when gaming, with spikes around 75 C. Most users report this processor tends to run hot. I have not stress tested but have heard reports of throttling when under extreme (not typical user) load. Overall happy with the choice.</t>
  </si>
  <si>
    <t>So I am building my new system starting with I7-13700k upgrading from my pre built Alienware I7-9700k it came out incredible and fast. Love Intel.</t>
  </si>
  <si>
    <t>I replaced a 7th generation I7 CPU with this one. The difference in performance is dramatic (although I the also replaced the MOBO, which contributed to the improvement). I may have bought too much CPU power. The ASUS diagnostics that I run show that the CPU rarely runs at more than 10% of capacity (although I also installed a new GPU so most of the graphics processing is offloaded).Installation in the ASUS motherboard was straightforward, although the socket size has changed from my previous Intel CPU, and I had to purchase a new mounting bracket for my cooler, which I did not replace.</t>
  </si>
  <si>
    <t>Nice processor works great, stays cool.</t>
  </si>
  <si>
    <t>Above are screenshots of my Passmark benchmark, both systems exactly the same, except the first picture has the 13700K and the second picture has the 12700K in it. The rest of the components are HX1200, Asus ROG Maximus Hero Z690, Gskill Trident DDR5 F5 6000Mhz, Adata Legend 840 SSD X2 set up in RAID 0. Vetroo Lurker 240mm AIO water cooling, Power color RX 6900 XT. I run all (P) cores synced at 5300 MHz. Temps idle at about 32 to 35C, hard benchmarking takes it up as high as 88 C once, typically about 75C. Ordinary gaming, tasking takes it to about 45 to 50C.If you are wondering if its worth the upgrade, it is. But considering that my system is one of the fastest in the world with these components, I would have to say that upgrading to a Z790 motherboard is NOT worth it if you already have a Z690.That is all, and good day to you.</t>
  </si>
  <si>
    <t>It is what it is, an action packed CPU</t>
  </si>
  <si>
    <t>The build is: Intel Core i7 13700K+ MSI MAG Z790 TOMAHAWK WIFI Motherboard DDR5 + MSI GeForce RTX 4060 Ti VENTUS 3X 8G OC + 2x CORSAIR VENGEANCE DDR5 RAM 32GB (2x16GB) 6400MHz CL32 + Cooler Master MasterLiquid PL240 Flux CPU Liquid Cooler = Just a Perfect build!</t>
  </si>
  <si>
    <t>If you’re looking at this as a gaming-only processor, you’ll probably get 95% of the gaming performance this offers with the cheaper and cooler i5-13600k. Save your money and put it into a better GPU over buying this because that will actually result in more FPS where this processor (over the 13600k) will not.That being said, this processor is a monster. It’s a bear to keep cool but it has the performance to back it up. Most stable and speedy system I’ve ever owned. 13th gen might have come out before Ryzen 7000 series, but I still think it’s the winner.EK’s Nucleus 360mm AIO did a great job at keeping this CPU under control.</t>
  </si>
  <si>
    <t>This was the first Generation 13 processor we used in a build. Of course the actual build procedure is no different than before so not much can be said for that. Our test show it is about 9% faster than its same-numbered 12th generation. The other thing we did see from our tests is that again 12th vs.13th the newer processor appears to run about 2°-3° C lower in temperature under somewhat similar conditions. All in all, obviously we will be doing our building going forward with 13 series processors we can't see justification for anyone taking their i9-12900k out and installing i9-13900k. The gains would probably not be really experienced.</t>
  </si>
  <si>
    <t>There is a very slight non noticeable difference between it and the i9-14900k which makes this one very good deal in terms of valueWorks great and no complaints</t>
  </si>
  <si>
    <t>Quality product</t>
  </si>
  <si>
    <t>Great processor. Hella fast. Overclock turns this thing into a beast. Top notch silicon!</t>
  </si>
  <si>
    <t>Amazing CPU, noticed huge improvements in performance almost everywhere (faster load times, higher FPS in games, etc.) Performance was especially noticeable in CPU heavy games such as WoW, that don't require as much GPU power and are heavily bottlenecked by CPU. In cases like those I doubled FPS going from 9th gen to 13th gen Intel.One thing to note: 13th gen Intel is HOT! You may be coming from an older CPU and used to 60-70 C temperatures at max, then you might think you did something wrong when this one hits the lower 90s a lot. That's just how it is. If you're worried about longevity, set an undervolt offset of about -0.10 (preferably in your motherboard's BIOS settings) and the temps will drop by about 10 degree with no loss of stability.</t>
  </si>
  <si>
    <t>Runs like a champ.</t>
  </si>
  <si>
    <t>I've never had a problem with intel cpu's, been running the 8086k for years, and now to get the 13700k for the same price with double the cores and threads....you really can't go wrong with intel. Glad I got this when I did, even when the newer stuff comes out, I'm positive this is future proof for many years to come. As of now (8/10/23) it is placed 5th on userbenchmarks.</t>
  </si>
  <si>
    <t>16 cores and 24 threads. VERY stable even in bench tests (of course with good cooling and RAM)</t>
  </si>
  <si>
    <t>Extremely powerful for the money, handled AAA games with ease. Would recommend for anyone’s PC build.</t>
  </si>
  <si>
    <t>I previously built an 8th gen i7 for gaming and work, relegating my 1st gen i7 to my hobby (ham radio) after 13 years that mobo started acting up, and I made the decision to build a new computer for gaming and put the 8th gen to my hobby.The 13700K with the durable motherboard I chose is awesome. It handles the fastest NVMe drives, fastest memory and keeps up with my extremely high end video card. I really cannot speak highly enough. I had considered a different brand, and the 12th gen i7, but after two months with the 13700K I can honestly say I could not be happier.Thank you Intel.</t>
  </si>
  <si>
    <t>When I received the product, the CPU was in its plastic case, but it was moving around in the box. Fortunately, after installing it, it does not seem to have suffered. The performances are there. I invite you to take a photo of your product if you receive it in this condition before opening it in the event of a processor defect. I believe this will facilitate your exchanges for a possible replacement or refund.</t>
  </si>
  <si>
    <t>13th Generation Intel® Core™ i3 ProcessorsTotal Core 4 (No Efficient Core)Performance-core Base Frequency3.40 GHzPerformance-core Max Turbo Frequency 4.50 GHzCache 12 MB Intel® Smart CacheTotal L2 Cache5 MBProcessor Base Power 60 WMaximum Turbo Power 110 WMax Memory Size (dependent on memory type) 192 GBMemory Types Up to DDR5 4800 MT/sUp to DDR4 3200 MT/sMax # of Memory Channels 2Max Memory Bandwidth 76.8 GB/sProcessor Graphics ‡ Intel® UHD Graphics 730Graphics Base Frequency 300 MHzGraphics Max Dynamic Frequency 1.5 GHzDirect Media Interface (DMI) Revision4.0Max # of DMI Lanes8Scalability1S OnlyPCI Express Revision 5.0 and 4.0PCI Express Configurations ‡ Up to 1x16+4, 2x8+4Max # of PCI Express Lanes</t>
  </si>
  <si>
    <t>This is a Great entry level processor that works like a more expensive processor! Makes an excellent first computer!</t>
  </si>
  <si>
    <t>I feel like you don't need an i7 or i9 unless you're playing a really serious game. This CPU is enough for me.</t>
  </si>
  <si>
    <t>20 threads, 30W idle, what else you need?Great CPU for Proxmox sever, tons of power!</t>
  </si>
  <si>
    <t>The Intel Core i5-13500 CPU is a testament to Intel’s commitment to delivering high-performance computing solutions. As a tech enthusiast, I’ve had the pleasure of testing this processor in various scenarios, and it has consistently exceeded my expectations.One of the standout features of the Core i5-13500 is its impressive core count and threading capabilities. With 14 cores (6 Performance-cores and 8 Efficient-cores) and 20 threads, this CPU can handle multitasking and demanding applications with ease. Whether I’m gaming, streaming, or running multiple applications simultaneously, the i5-13500 maintains smooth and responsive performance.The clock speeds of this processor are another highlight. With a base frequency of 2.50 GHz and a maximum turbo frequency of 4.80 GHz, the i5-13500 can quickly ramp up its performance when needed. This dynamic scalability ensures that the CPU can deliver optimal performance for both everyday tasks and more intensive workloads.Intel’s 10nm process technology used in the i5-13500 also contributes to its efficiency and performance. This advanced manufacturing process allows for lower power consumption while maintaining high performance levels. As a result, the i5-13500 is not only powerful but also energy-efficient, making it an excellent choice for users who are conscious of their energy usage.In terms of compatibility, the Core i5-13500 supports DDR5 and DDR4 memory, giving users the flexibility to choose their preferred memory type. This versatility is a significant advantage, as it allows for easy integration into existing systems or the freedom to build a new system with the latest technology.From a gaming perspective, the Intel Core i5-13500 delivers exceptional performance. Paired with a capable graphics card, this CPU can handle the latest games at high settings without breaking a sweat. The smooth and immersive gaming experience it provides is a testament to its capabilities.In conclusion, the Intel Core i5-13500 CPU is a powerful and versatile processor that offers excellent performance across a wide range of applications. Its combination of high core count, impressive clock speeds, and energy efficiency make it a standout choice for anyone looking to upgrade their system. Whether you’re a gamer, content creator, or general user, the i5-13500 is sure to meet and exceed your expectations.</t>
  </si>
  <si>
    <t>THANKS</t>
  </si>
  <si>
    <t>Hello,So I bought this processor to replace my ryzen 7 2700x that finally decided to die on me. I have had the ryzen since launch.I was expecting similar performance maybe slightly better. However, this i5-13400f not only performs better than my old ryzen. It also does it at much cooler temps then the ryzen put out. My ryzen idled at 35c and got up to around 79c on heavy load. The i5 idles at 22c and has only gotten as high as 55c max under heavy land. That's 13 degrees cooler than the ryzen at idle and 24 degrees cooler under load.With that said that's a huge improvement over my old ryzen. Which I shouldn't be surprised that ryzen is a few generations old now. But damn. Definitely worth grabbing one.My old ryzen would get bogged down if I created a video game asset in blender around if I went too crazy. So far the i5 hasn't been bothered by anything I do in blender. Or in zbrush, maya, 3ds max, or substance painter.</t>
  </si>
  <si>
    <t>I bought the i5 13500 due to the good comments and because it would be great for video editing. I have installed it on an Asus Rog strig B660 F Wifi board, two m2 nvme (Kinston and Crucial), 6000 mh Corsair memory. The board, after the cold update of the bios, accepted the G3 processor without problem, the memory, after activating the bios tab, works at 6000 mh without problem. As I said, I bought it for video editing, I I have been doing a test with the integrated graphics, (I have not installed the dedicated one yet). I was pleasantly surprised, because with this configuration without integrated graphics, I created a 15 minute video, without transitions or anything, (it was a test ), the raw video, after 3 or 4 minutes, finished video when with my old i7 it took from half an hour to 45 minutes, I'm talking about a resolution of 1920x1080. I mean, he can handle it. Maybe the editing program also has something to do with it, which is not one of the cutting-edge ones that everyone mentions, but it is fantastic and does the same thing. I have been using the Magix editing program for a long time, if my old PC could do it, this one should have been able to do much more, as it has, since the program itself does not require so many resources. So far I am very happy. I have it with the heatsink that everyone hates, (the original one) that comes with the processor. When I edit at full speed I will see if it gets hot or not, not at the moment. I just want to give a slap on the wrist to whoever it concerns since The box arrived unsealed and to criticize it, Amazon has not published two reviews prior to its assembly. I forgot, I have assembled the processor with the suggestion plate that is sold separately and secures the processor with four screws to avoid that it doubles. I recommend it 100% since it is to enjoy with this configuration.</t>
  </si>
  <si>
    <t>By default it may not boost to its marketing frequency. I had to increase power limit in motherboard settings.</t>
  </si>
  <si>
    <t>For the price</t>
  </si>
  <si>
    <t>Wow this thing is fast. Intel has done an amazing job with the 13th gen. I'm using it on my dev machine and the vs code / node.js / react environment starts up lightning fast. And with 6+4 cores, there's plenty of room left for background tasks (docker containers!). And I'm still amazed at how affordable such a powerhouse processor is. I literally don't need to go i7 or i9. Love the competition AMD and Intel are still having and am happy to have a processor split household :)</t>
  </si>
  <si>
    <t>Switched from 4690K. The cooler uses AK500. It's great because it can maintain around 4GHz even under full load. There are improvements in memory and SSD performance, but it also feels much crisper. Even though it was in the late 30,000 yen range, it was amazing to think that this was middle class. I think it's still a good time to buy, but in the future there will be a trend to incorporate NPU circuits, so if you anticipate that AI-based applications with local processing will become common, it will be several generations before NPUs will be included in desktop applications. If you buy this model, I think you will be able to use it for a long time.</t>
  </si>
  <si>
    <t>Use in a new build with a Rog Strix Z690-E motherboard, 32gigs of DDR-5 6400 ram and a 1 tb Samsung 980 pro NVMe pcie ssd.Fast cpu with low power consumption, 65w, and very low temps.I was able to fit my 10 years old Corsair H60 water cooling system on it and to my surprise, this cpu runs cooler than the i7-2600 cpu the H60 was cooling before. Present temp, writing this review, is 25 celsius. Surfing and watching videos on youtube, temps are around 29-35 celsius. Have not tried the Intel supplied cooler.Granted my gpu is not recent, I have yet to update my gtx 950, encoding video using cpu in handbrake is way faster than when encoding using the gtx 950 nvenc and the resulting file size are quite smaller for the same visual quality.Encoding pushes the cpu and water cooling fans to 100% and temps climb up to 99 degrees but it all works flawless.Have yet to game with it, will do when I get a new gpu.</t>
  </si>
  <si>
    <t>Paired it with a rtx 3070 and handles everything very well. 40% utilization with full load of GPU. Also great for productivity with 10 cpu cores.</t>
  </si>
  <si>
    <t>I build PCs for clients daily. The core i3-13100 is absolutely perfect. 6 core 12 thread, nothing can beat it for the money. And the client is very happy with its performance. Can run many different programs at once.The core i3 has changed alot over the years. Used to be dual core, with HT, then quad core not HT, now 6 core 12 thread. Much better value. Maybe for the 14th gen core i3 they could include 6 P-cores, 2 E-cores, being the same 12 thread CPU,</t>
  </si>
  <si>
    <t>I originally got this cause I wanted to try out Intel's p cores/e cores. Coming from a long time AMD user, this intrigued me.So far, it's got it's ups and downs. But it seems to be at par with the Ryzen 7 5700g. Though better in lots of ways....like, being to use either DDR 4 or 5. Or PCIe 4 or 5, depending on mother board. While the Ryzen 7 5700g is stuck at PCIe 3.Anyway, I loved it. But decided to swap with with a i9 14900k.I donated it to a friend along with a few other parts to upgrade her system from an A10 to this. So far it's been real good to her.The only odd note about this processor and it's IGPU counterpart is, this one have more cache. While the IGPU version have less cache. Try to weigh in your options when looking at this over the other. I picked this due to a tiny drop in price with the added extra cache. But, it wouldn't be great for my itx rebuild I did later on. This low powered CPU (compared to a Ryzen 7 5700g) would benefit with the IGPU when going for a plain HTPC build.</t>
  </si>
  <si>
    <t>If you need more processor, buy more processor. However, most web surfer and video viewers will never notice this is a budget CPU. Modern tech makes this little guys speedy as heck. It runs games just fine as long as your expectations are super high end 4K gaming at a zillion FPS. Check youtube for videos. Great little chip.</t>
  </si>
  <si>
    <t>I am very happy that I was able to purchase what I wanted at a low price. I have used the product and have had no problems with it.</t>
  </si>
  <si>
    <t>Plenty fast enough for me, I do some gaming (War Thunder, Cities Skylines, Company of Heroes) and some Stable Diffusion AI artwork and this handles everything.The integrated cooler is small and handles the heat fine, without having to worry about paying for elaborate cooling solutions.</t>
  </si>
  <si>
    <t>The 13100 isn't the powerhouse that the 13900k is, but it works well for day to day task where a more powerful processor isn't required.</t>
  </si>
  <si>
    <t>Processor with very good performance, when performing heavy tasks it behaves very well. Good performance.</t>
  </si>
  <si>
    <t>Performs as expected both for playing and working</t>
  </si>
  <si>
    <t>- Changed from Core i7-12700 to Core i5-13500.・I don't feel any physical difference.・Performance is sufficient for business purposes. - Quiet, stable, and cost-effective configuration.</t>
  </si>
  <si>
    <t>This CPU is more than enough for any mid-low end PC build and will play well at any game (including AAA games) In fact I think you can definitely save money and go for the 12400f in terms of bang for buck. Loving this CPU and fixed my bottleneck</t>
  </si>
  <si>
    <t>Used it in a fresh build on MSI Mortar wifi and Thermalright assassin x. Temps 3x on idle and 5x on load. Has all needed performance and with integrated graphics is all needed. With Gigabyte Eagle RTX 3060 OC got Fortnite Epic run 130fps @1080p and ~90fps @1440p. Black Mesa ultra @1440p got 100-200fps. Single Con: Could be better priced around 130 though. I decided to have this configuration to have the possibilty to upgrade to 13600k sometime later if needed for Graphics render software.</t>
  </si>
  <si>
    <t>The youngest of his family and he defends himself very well, it goes perfect with an RTX 3060 12GB and everything in ULTRA</t>
  </si>
  <si>
    <t>I was surprised that AviUtl's x265 CPU encoded a 1080p video at 60fps. Comparing with other PCs with the same encoding settings... Core 2 Quad Q8200 is 5fps (as you can imagine since it is the SSE4 era where there is no AVX instruction) Celeon N4100 is 5fps (4 core Atom ≒ Core 2 Quad rule) Ryzen 5 3500U is 7fps (Zen+'s AVX256 internally uses 128-bit processing equivalent to SSE4 and is very slow) Ryzen 5 Pro 3400GE is 17fps (as you can imagine because it's Zen+. It feels about the same as Sandy Bridge) Core i7 4770 is 20fps (faster than Zen+, but it's Haswell, so it feels outdated Undeniable) Ryzne 5 5500U is 25fps (Fake model number Zen2, 6 cores but only outputs 2.5GHz) Core i5 1135G7 is 30fps (AVX512 compatible and fast for 4 cores. As of 2023, Wappa is still the strongest) Ryzen 7 Pro 5750GE captures 45fps (Zen3 does not support AVX512 and is slow for 8 cores) for those who don't know about SSE/AVX. SSE/AVX (so-called SIMD instructions) is a technology that parallelizes calculations by subdividing the CPU's calculation registers (recently 256 to 512 bits) according to variable types (8 to 64 bits). AVX256 calculates 8-bit variables in 32 parallels, but AVX512 can calculate in 64 parallels. The performance of modern CPUs is mostly determined by the speed of AVX instructions. In particular, the speed of video encoding and generation AI clearly shows the superiority of AVX instructions. Intel's AVX instructions have been fast since Haswell Refresh (4th generation), making it strong for video conversion, and its power-saving performance is good as it drops to around 700MHz when idle (at most 1.4GHz with Ryzen). hey. However, if the motherboard does not have a power limit at all, it will be difficult to cool it down. CPU coolers for TDP65W will drop to around 3.0GHz due to thermal throttling. Still, it's a big deal because it delivers the above performance. If you attach a good CPU cooler, it will probably run at around 4.0GHz all the time. Intel, which makes a wide range of CPUs from Atom to Xeon, is also good at P-Core (specializing in single performance) and E-Core (emphasizing efficiency and multi-performance) heterogeneous CPUs, which are in their second generation. Although it tends to lag behind AMD and ARM in terms of manufacturing process (nm value), I think Intel is still superior in terms of architecture technology and instruction set. If you switch from Tiger Lake (11th generation) or lower, it's not a dream to double the performance, so you'll be amazed at the technological advances. The built-in GPU has 32 execution units (Tiger Lake's i5 1135G7 has 80), so it should be considered a bonus. If you have any desire to play games, feel free to add a video card. However, it is convenient to be able to output to a monitor without a video card. These days, even the i5 costs 35,000 yen due to the weak yen, which is annoying. In the past, you could have bought an i7 for the same price. . . Nowadays, there are no cheap motherboards that cost around 5,000 yen, and even cheap ones cost 15,000 yen, so just the CPU + motherboard costs 50,000 yen. . . Still, I think it was a good purchase. [Added on 2023/10/29] As a result of replacing the CPU cooler and not being tied to TDP65W... I think it can't be helped because it's like OCing a rated 65W CPU ignoring the power limit, but when I was using GIGABYTE B760M DS3H DDR4 with TDP 125W setting, the CPU voltage exceeded 1.4V. The operation becomes unstable. It will be stable if you use it at a CPU voltage of about 1.3V with TDP 100W setting. It seems better not to use it on motherboards that want to increase the CPU voltage too much.</t>
  </si>
  <si>
    <t>I'm working on upgrading my current build and this was just the thing I needed. So many games run so smoothly with this and it's hard to beat. It hasn't thermal throttled, and I'm sure that's because the stock cooler does the job just fine. It works perfect with a 650 watt 80+ bronze PSU. Do recommend for any mid to high range builds.</t>
  </si>
  <si>
    <t>All I can say is that I'm very happy with my purchase!</t>
  </si>
  <si>
    <t>Intel is the best! ! It's sold and shipped by a famous parts shop, so there was never a case where the package was opened and only the CPU was missing.</t>
  </si>
  <si>
    <t>So I was stuck on Windows 10 with my LGA 1151 core i7-6700. This processor at an affordable price more than doubled, maybe tripled my cpu performance while still accepting my older DDR4 3200 ram and m.2 storage. Also allows me to update my machine to Windows 11 as a 13th gen cpu. I considered running 8th gen chip in my older mother board by flashing the bios with a coffee lake chip support, but rather than deal with all the isolation on the cpu pins and bios frustration, i opted to spend 60 bucks for a new MATX board and this cpu. The only complaint I have is the cpu box was clearly opened and I am left wondering if this was dropped into someone else's board at some point and returned. I don't like that when the product is being advertised as new. The seller was Amazon LLC too so I am not sure what is going on with that. I have half a mind to return it for a replacement but alas it is installed and seems to be running fine so I really don't want to pack it up and ship it back. My chip runs pretty cool with the stock fan, 3d mark cpu stress tests never took it above 71C but that fan sure kicked in when the cpu was running at 100% utilization. At idle on my computer the chip purrs along at 30-35C with the fan running somewhere around 40%. All in all a good purchase to get my machine ready for Win 11. Will work for a budget gaming build but expect to pay a little more for a good GPU.</t>
  </si>
  <si>
    <t>I upgraded from an i7-7700k to this and its amazing, perfect for gaming and stays cool. I have no issues or complaints what so ever.</t>
  </si>
  <si>
    <t>My son needed this to build his PC gaming system. Perfect.</t>
  </si>
  <si>
    <t>The product description says 4.50GHz, but this is the maximum frequency when using turbo boost, and the base frequency is 3.4GHz, which is lower than the 3.6GHz of the Core i3 8th generation. When using a computer, I don't know when it is being boosted, but it still runs more smoothly than an 8th generation PC.</t>
  </si>
  <si>
    <t>In general the product is good, but it should be noted that the processor heatsink arrived broken, and although I was not going to use it from the beginning, it is something that should not happen</t>
  </si>
  <si>
    <t>Exactly what I'd expect from an Intel processor.The price point to performance ratio is good.This isn't overclockable and doesn't suffer from heavy heat ranges allowing the provided fan to act as an adequate option for CPU cooling.I wasn't expecting this to come with a cooler and didn't intend on using it when I found out it did come with one.However when I found out my AIO was just a little too big for my build this cooler came in clutch! It's nothing pretty but it does the job. It come with the standard pre-applied thermal paste that you would expect, making installation very easy. The fasteners are push-plug style, no screwing required.I ran this with just that cooler for 8+ hours in a stagnant air case under moderate loads and the temperature stayed at a safe level.</t>
  </si>
  <si>
    <t>This cpu is in the perfect spot. It’s not like the 13400f that doesn’t include an iGPU, but it’s not as high end as the 13600k, it’s perfectly in the middle of the two.My advice is if this cpu drops in price where it’s valuable enough, go ahead and pick it up. But if it’s almost the same price as the 13600k, then please go with that one.</t>
  </si>
  <si>
    <t>Device name xxxxProcessor 13th Gen Intel(R) Core(TM) i5-13400F 2.50 GHzInstalled RAM 32.0 GB (31.8 GB usable)Device ID 7Cxxx0DF-xxx8-4563-9105-xxxxxxxxProduct ID 00xx2xxxx031-299xx60-xxx5xSystem type 64-bit operating system, x64-based processor3 months and no blue-screens.Barely gets warm under load with stock Laminar cooler.</t>
  </si>
  <si>
    <t>Got this for a homemade nas / file server, motherboard manufacturers will make this chips run at limit spec, when all you may want is completely opposite, running low power to save a bit on the electricity bill.Get it on a sale is worth it, more than 150 is not.</t>
  </si>
  <si>
    <t>Im suuuuuper new to building pc's so it was my first time ever doing this.Very easy to figure how it goes into the motherboard with these little arrows on the corner. And also it is realllyy powerful for what it is it can handle all the way up to the 4070 ti which is verrry good</t>
  </si>
  <si>
    <t>I just assembled a new computer using this processor on a Gigabyte B760 with DDR5 memory. The system came up without a hitch and the BIOS screen appeared very professional. I installed Ubuntu 22.04, the only thing I noticed was a hang when installing 22.04.1, so I had to initially select safe mode. I recommend using 22.04.3 (current) because it probably fixes that issue.With 20 cores total this processor is just a downgraded i5-13600k, I don't overclock anyways so it fits my needs. RAM and the sleep function work perfectly (I had trouble with the competitor's)</t>
  </si>
  <si>
    <t>This was my first purchase, so I can't compare it to others, but it was wrapped securely so it wouldn't get loose in the shipping box. It arrived one day earlier than the scheduled date, which is helpful.</t>
  </si>
  <si>
    <t>Pro: fastcons: vmware esxi didn’t support E-core, that means it can only p-core x12 core. or use 6 p core + 8 E-core.</t>
  </si>
  <si>
    <t>We found the unit with dust on it. It was either used or displayed item. So far it works well. Hoping it will meet our expectations with its performance.</t>
  </si>
  <si>
    <t>Intel Core i7 12700F</t>
  </si>
  <si>
    <t>Very powerful, I've been playing games in FULL HD and the processor doesn't exceed 20% usage.</t>
  </si>
  <si>
    <t>cant even send a photo because it's not workingthe code sent to send the product back for RMA is not active on the shipping service (CTT Portugal), will send it back with our own costs</t>
  </si>
  <si>
    <t>Installed, works well, but not yet tested for large tasks</t>
  </si>
  <si>
    <t>I assembled a PC for my son myself. I purchased this processor to give the computer a serious soul. Arrived 3 days early with immense pleasure (from my son😜Very good product and I must say that it works excellently for all the video games it is subjected to.⚠️⚠️⚠️⚠️⚠️⚠️ATTENTION⚠️⚠️⚠️⚠️⚠️⚠️ (especially for i newbies) use a good thermal paste and a high-performance cooling fan to avoid excessive overheating</t>
  </si>
  <si>
    <t>Received without problem, BUT WITHOUT THE PROCESSOR!!!!!!!!!!!!</t>
  </si>
  <si>
    <t>Processor that overheats on its own at startup immediately reaches 64 to do nothing</t>
  </si>
  <si>
    <t>Amazon delever better products</t>
  </si>
  <si>
    <t>Intel Core I5 13400</t>
  </si>
  <si>
    <t>👉Price is too High👉You can get better deal in offline market 20000 - 22500Works on both b660 &amp; b760 motherboard</t>
  </si>
  <si>
    <t>This 13th generation i5 13400 is an excellent LGA 1700 processor, it has 10 cores (20MB cache and goes up to almost 5GHz) plus it has an Intel UHD Graphics 770 GPU. It replaced my old i5 3570 and we see the difference no slowdown even when using several applications simultaneously, no slowdown in resource-intensive games. It is DDR5 and DDR4 -PCIe.5 and PCIe.4 compatible, which allows you to set up a configuration at a reasonable price. It does not heat up and its consumption is reasonable. The processor comes with its fan. It's an excellent choice.</t>
  </si>
  <si>
    <t>the item came in good condition, works fine foe now (1 week in) no complains so far.</t>
  </si>
  <si>
    <t>I was undecided about the i5-12600K and this one, obviously I got this one and I'm super happy.</t>
  </si>
  <si>
    <t>It is an excellent processor, its stock heatsink is very bad, I used it for a few weeks while my liquid cooling arrived and if it reached 90° C - 95° C opening any video game I recommend it but if you get another heatsink so as not to overheat the cpu</t>
  </si>
  <si>
    <t>I knew what I was buying so I wasn't too surprised. It is a CPU capable of many things, if you want it for office automation, in 2023 you will have enough, if you want it for games, you will also have enough in most titles. It consumes little so it heats up little... or rather it would heat up little if the heatsink it comes with was more capable. For now I'm leaving it on but I plan to change the heatsink for a more efficient one in the future.</t>
  </si>
  <si>
    <t>The base is 2.5Ghz and not 4.6Ghz as the advertisement says, but it does reach 4.6Ghz, without the need to do OC or touch the BIOS.</t>
  </si>
  <si>
    <t>It was as expected</t>
  </si>
  <si>
    <t>He works in games 50% max, and he can work for another 5 years without problem.</t>
  </si>
  <si>
    <t>The CPU works straight away in my brand new LGA1700 MSI board pro Z790-A Wifi. For normal PCs it is more than completely sufficient. The much more expensive I7, I9 CPUs with more cores can safely be left to the ultimate gaming enthusiasts who will then use a performance-hungry graphics card anyway. I am very pleasantly surprised by the speeds achieved with this CPU and the 980pro M2 NVME SSDs. After all, a data throughput of 7000GB/s is easily achieved, excellent.</t>
  </si>
  <si>
    <t>This processor represents the best choice for assembling a mid-range PC suitable for gaming</t>
  </si>
  <si>
    <t>Very quick.</t>
  </si>
  <si>
    <t>It's going great at the moment</t>
  </si>
  <si>
    <t>It's great for gaming and video editing</t>
  </si>
  <si>
    <t>excellent processor, I don't need it for geming, but only for graphics</t>
  </si>
  <si>
    <t>Super fast delivery, well packaged and works flawlessly, see good condition and not broken</t>
  </si>
  <si>
    <t>After 2 months of use, no problems.</t>
  </si>
  <si>
    <t>I'm sorry but I had to return it because I didn't leave on time and I already received the top-up money.</t>
  </si>
  <si>
    <t>Good condition and working properly</t>
  </si>
  <si>
    <t>Intel Core I5 13400F</t>
  </si>
  <si>
    <t>A fast processor for all high school tasks like PowerPoint Excel Canvas With a 7800xt no bottleneck Comes with better air cooling than previous generations and pre-applied thermal paste</t>
  </si>
  <si>
    <t>Does what it's supposed to do, switching from the i5 3470 to 13400f is awesome</t>
  </si>
  <si>
    <t>The Intel Core i5-13400F processor delivers solid performance at great value.1. **Performance:** The performance of the i5-13400F is impressive, delivering fast and efficient processing power for everyday tasks and gaming.2. **Architecture:** Based on the Alder Lake architecture, this processor benefits from the latest technological advances, guaranteeing increased energy efficiency and optimized performance.3. **Multitasking:** Multitasking management is robust thanks to its six cores and twelve threads, allowing smooth execution of several simultaneous applications.4. **Gaming:** In-game performance is convincing, delivering stable frame rates across a wide range of titles, making it a solid choice for gamers on a budget.5. **Cooling:** Moderate power consumption contributes to relatively cool operation, although adding an efficient cooling system can further optimize performance.6. **Value for Money:** The i5-13400F offers excellent value for money, ideal for users looking for competitive performance without breaking their budget. In summary, the Intel Core i5-13400F processor represents a balanced choice for those who are looking for reliable performance at a reasonable cost, placing it as a strong contender in the mid-range processor market.</t>
  </si>
  <si>
    <t>Even being the smallest i5 it does its duty very well. Never a problem or a block despite having its stock heatsink. I use it for productivity and some small gaming. Advised</t>
  </si>
  <si>
    <t>The processor is very powerful and will last for years. Switching from the 5th generation of Intel to the 13th :) The processor came in the OEM version, but the service gave me a discount on the purchase of the cooling unit, so I am satisfied. The warranty is 2 years, so it's ok.</t>
  </si>
  <si>
    <t>Very strong processor, pushes the calm RTX 4060 to the limit.</t>
  </si>
  <si>
    <t>very happy with the delivery and the product</t>
  </si>
  <si>
    <t>I was looking to upgrade my 10 year old Dell system to make it compatible with Windows. This CPU stood out as it had a lot of cores, good speed specification and without the on board GPU it was a good price. The supplied Intel cooling fan is very good, overall a good purchase.</t>
  </si>
  <si>
    <t>Absolutely stunning cpu for the price, if you pair it with the 3060 you can play everything</t>
  </si>
  <si>
    <t>It is a very good processor, I use it for crowds and it works wonderfully, I can play and record or transmit at the same time without reducing fps, the only bad thing is the stock heatsink, it needs to be changed as soon as possible, at the beginning with it the temperature reached up to 100°C while playing and recording, obviously not recommended, since with a tower heatsink the temperature is around 50°C at most.</t>
  </si>
  <si>
    <t>I bought an Intel core i5-13400f and I can tell you that it is wonderful, it doesn't get too hot and works spectacularly fast if you put a decent graphics card on it, in my case RTX 3060 12Gb, with a couple of strong memories this processor is capable life of working very fast.</t>
  </si>
  <si>
    <t>This CPU is well priced and very fast for the price. Very happy customer indeed. Highly recommended!</t>
  </si>
  <si>
    <t>This processor is very fast. Perfect. No complaints.</t>
  </si>
  <si>
    <t>This is my first bad experience with the i5 x400F series. Tried it on a fairly decent MSI Z790 Tomahawk motherboard.I tried the i5 8400, 10400F, 11400F and now this 13400F, and this is the first one that dissapoints.The turboboost behavior is not what I'm used to. I do not recommend this one. The performance overall is better then the older ones ofcourse, but the powerlimits and frequencies are all over the place, and not how it should be on paper. Max turbo power should be 143Watts and all core turbo 4.1GHz . My sample's All core turbo didn't go above 3.9GHz and the power draw didn't went above 80 watts. and that's lower then previous gens. Therefore it's underperforming. Weird behavior on this chip. Returned it.</t>
  </si>
  <si>
    <t>I bought this processor because of its value for money as I wanted to upgrade my system. The packaging is simple, no irrelevant information and has an appealing effect on me. The processor came with a boxed cooler, i.e. directly with a matching air cooler. Inserting it onto the mainboard is very easy and the feel is very appealing. As always, the product name and clock frequency are shown on the processor. The CPU has no real competition in its price range that offers similar performance. The price is also very reasonable. I particularly like the division of the processor cores, which also performs the tasks of the PC well separately and also got the maximum performance out of it. The processor does not have a graphics unit due to the -F marking. The frequency of the processor is quite high and also offers very satisfactory performance. I can only get the CPU to work at half capacity under very difficult conditions. My only criticism here is the air cooler. The CPU doesn't get too hot with it, but it is quite loud and because of that I would recommend another air cooler or, even better, water cooling. Overall, a very good and recommendable product!</t>
  </si>
  <si>
    <t>I'm trying it now that I'm writing this review, I find that it has the same performance as its predecessor, the 12400f, with 100Mhz more that isn't even noticeable, perhaps with the slightly improved architecture it seems more responsive to me, but it's probably a sensation, data in hand we are there. Like the 12400f with 4 more Ecores which probably in a production environment give that extra bit of calculation which doesn't hurt. So 10 cores and 16 threads with a 4Ghz clock in gaming is very good. As always very armored, it is not unlocked, you can only adjust the frequencies of the RAM, the processor is and will remain, in this Intel has unfortunately always been very stingy, either you get the K series or you don't change a single comma. Apart from this philosophical-commercial choice , this processor works like a fairy tale, with a 3070 it runs almost everything well and for the handful of watts it consumes it doesn't even heat up much. I got it on offer at one time for €180 and I believe that in the next in the future it will drop to these figures, for a so-called "entry level" gaming PC at that price it is a good deal.</t>
  </si>
  <si>
    <t>Many say that it heats up a lot but here it is normal, cool temperature, better value for money Intel</t>
  </si>
  <si>
    <t>I bought this Intel Core i5-13400F processor to upgrade my old PC and I am very happy with my choice. The processor is ideal for those looking for a powerful, fast and efficient processor, suitable for both gaming and work. It has 16 CPUs in total and I'm much better at doing video editing on YouTube. It doesn't get as hot as my old CPU anymore, I'm very happy with the choice.</t>
  </si>
  <si>
    <t>Works well from the first use.</t>
  </si>
  <si>
    <t>I used an i3 12400f for it and it made a big difference in games, the only problem is the high temperature, but a good Air cooler can solve that</t>
  </si>
  <si>
    <t>It's going phenomenal. Mounted on a Gigabyte B660M DS3H, 3600 MHz memories from Kingston, RX6600 and 2 nvme pcie 4.0. With liquid cooling of 240, it reaches a maximum of 60° with a stress test. . Thanks to this board I updated bios without a processor. It works very well in games and in general.</t>
  </si>
  <si>
    <t>Very fast CPU .my new PC runs faster than ever and without any problems....</t>
  </si>
  <si>
    <t>I knew there was two versions of the i5-13400f based on Alder and Raptor. But the Raptor was as rare as hens teeth in retail, supposedly kept for the OEM market and for slightly more power and without a boxed cooler. Well what did I get? The Raptor around 5% quicker than Alder, anything quicker in pc gaming is a plus. LolYou can also recognize Stepping B0 (Raptor Lake) in a better catalog by the S-Spec code, which is SRMBG. It differs from Stepping C0 (Alder Lake, S-Spec code SRMBN) in the last letter of the designation – “G” instead of “N” Check the CPU die as per my picture. It also shipped with the Laminar RM1 cooler on my MSI MAG Tomahawk WIFI DDR5. Happy days! Check the net for more tech by inputting the two spec codes above. I’m playing Cyberpunk 2077 and an RTX 4060 TI at 1440P everything on ultra using Super DLSS and getting near 100FPS. Bearing in mind it’s both CPU and GPU intensive. Superb processor!</t>
  </si>
  <si>
    <t>very good as a processor</t>
  </si>
  <si>
    <t>Combined with a GTX 3060 Ti video card, the maximum resolution processor in games does not go beyond 40 percent. It seems strange but it responds perfectly to gaming. There is no need to go to the i7 or i9. To play, the i5 13400 has always been enough from amd. today Intel. I think it's better. At least until now. In the summer we will see if and how much it heats</t>
  </si>
  <si>
    <t>Bought it as an upgrade from my last and it has been perfect so far.</t>
  </si>
  <si>
    <t>Optimal price/performance ratio!</t>
  </si>
  <si>
    <t>Very good processor, the only problem is the temperature, it will need a more robust cooling system</t>
  </si>
  <si>
    <t>Very happy, I upgrade from an i5 9th gen 9600KF, night and day on some game !Very chill in temp with my arctis freezer II 280mm, 40-50° in game</t>
  </si>
  <si>
    <t>Good processor for gaming and office</t>
  </si>
  <si>
    <t>Very good performance and delivery was made on time! Everything perfect!</t>
  </si>
  <si>
    <t>a good gaming cpu</t>
  </si>
  <si>
    <t>Good power and heats up little.</t>
  </si>
  <si>
    <t>Excellent article.</t>
  </si>
  <si>
    <t>For the money, this processor has great performance and is a bit ahead of AMD. It cycles itself up and down as needed. It doesn't have any onboard graphics, but you should know that if you choose this CPU. The CPU is always quite cool, even under full load. A real recommendation.</t>
  </si>
  <si>
    <t>It's not the best performance/price ratio but the processor remains very good for running any game in 1440p ultra at 165 Hz (for my case) I strongly recommend it because it's one of the best in the mid-range</t>
  </si>
  <si>
    <t>PRODUCT ACCORDING TO MY EXPECTATIONS</t>
  </si>
  <si>
    <t>I have assembled it with a 4070 and it is perfect, the best purchase of components I have made</t>
  </si>
  <si>
    <t>I decided to stay with Intel even though AMD offered good products. Among the different variants I opted for the 13th gen and so far I have not been disappointed. Excellent TDP and fully sufficient for my needs. The screen data is taken with mild use (browser, discord, steam and a very simple almost mobile game (fallout shelter). Watch out for any bottlenecks in pairing with a GPU (which I haven't picked up yet). Already with a 4070 we are slightly below</t>
  </si>
  <si>
    <t>10 cores for £200! I have this running with a 3070ti with zero processor bottle neck.Check your motherboards bios before installing though as it will need to be on the latest to run the new 13th gen processors. I found that out the hard way because I bought a new motherboard at the same time and had to borrow a 12th gen processor to be able to update the bios! All good now though running 10/10 and future proof.</t>
  </si>
  <si>
    <t>Would recommend this cpu to anyone it is so quick doesn't break a sweat !</t>
  </si>
  <si>
    <t>The product suits me very much, I got it after 2 days and very well packaged.</t>
  </si>
  <si>
    <t>The product arrived ok and working perfectly, the price was great, however there are some caveats: the product arrived with a well-crushed box (more care could be taken in packaging and transport) and the delivery, in addition to being slow, was 2 days late.</t>
  </si>
  <si>
    <t>The CPU is very good and highly recommended with an RTX 3060ti</t>
  </si>
  <si>
    <t>excellent seller and excellent product</t>
  </si>
  <si>
    <t>Intel processor. The best for everything. In games it's fabulous.</t>
  </si>
  <si>
    <t>Damaged item can be returned thanks</t>
  </si>
  <si>
    <t>Top cpu alles ok</t>
  </si>
  <si>
    <t>It’s not a bad cpu at all for the price and works great for gaming.Yes there are better but more money</t>
  </si>
  <si>
    <t>A cooler received but the processor was not there I request a refund</t>
  </si>
  <si>
    <t>Excellent product. It delivers what it promises</t>
  </si>
  <si>
    <t>I bought it for the price, if I could have, I would have bought the 13600k</t>
  </si>
  <si>
    <t>Excellent processor, 10 cores including 4 economical. My only regret is that Windows manages its resources so poorly, and wakes up all the cores in turn (or almost) when we do nothing but look at the performance...) Rating grid: style note??? What are we supposed to note here? the color of the processor?</t>
  </si>
  <si>
    <t>Excellent purchase, recommended in this period considering that it costs €50 less than when I bought it. In terms of quality, I certainly recommend it, it has excellent performance for my medium-high range computer. ...</t>
  </si>
  <si>
    <t>install on my gamer config, it responds well, associated with a good graphics card, it will allow you to have a powerful computer to be able to play for hours</t>
  </si>
  <si>
    <t>Everything ok...delivery and operation satisfied</t>
  </si>
  <si>
    <t>Everything's fine. Excellent processor and perfect delivery times</t>
  </si>
  <si>
    <t>delivered quickly, with an original nickel cooler</t>
  </si>
  <si>
    <t>I bought this item a couple of days ago, I go to assemble the PC, I open it and see the broken fan, I wrote to the seller but they wrote to me that the offices were closed, I wrote again and still nothing, so I decided to do the review</t>
  </si>
  <si>
    <t>I like intel CPU's and I know this one is good value for money. However, the internal box came damaged while the main amazon box was fine, meaning Amazon packed an already damaged product</t>
  </si>
  <si>
    <t>I was looking for a powerful and at the same time not too expensive processor and my choice fell on this one. Needless to say, it works wonderfully, excellent for both gaming and fairly heavy work. I kept its original heatsink as a practical choice and at full load it never exceeds 70 degrees. I paired it with a Gigabyte B660 and 32GB of RAM at 3600MHz and I can only be satisfied!</t>
  </si>
  <si>
    <t>I ( also, I am NOT THE ONLY commenter in this case ) received only a FAN in my order, DONT BUY IT</t>
  </si>
  <si>
    <t>do not buy, apart if you want to receive a box with just a cooler.</t>
  </si>
  <si>
    <t>If you don't have too many needs, that's great.</t>
  </si>
  <si>
    <t>Bought used as new, only the box was damaged, in short, only the heatsink arrived but the CPU was missing, moreover the heatsink fan was broken, I don't know if it started like this or if it was the postman's delicacy in launching the package upon delivery, I returned the product immediately...</t>
  </si>
  <si>
    <t>Delivery on time. Working perfectly.</t>
  </si>
  <si>
    <t>I was surprised...</t>
  </si>
  <si>
    <t>Works as designed.</t>
  </si>
  <si>
    <t>Price performance is top. Everything as you are used to from Intel</t>
  </si>
  <si>
    <t>Comparable to a 12600k...a little weaker but significantly less energy consumption....Runs on a TUF B660....absolutely awesome CPU.Price a little high (still)...but I couldn't wait :)</t>
  </si>
  <si>
    <t>Super)</t>
  </si>
  <si>
    <t>Stable with respectable performance in the medium-high range</t>
  </si>
  <si>
    <t>Great CPU! I have a Gigabyte b660 Gaming x and with the BIOS update everything went great. Windows started immediately!</t>
  </si>
  <si>
    <t>Ideal for gaming</t>
  </si>
  <si>
    <t>I received my box today with a delay of almost a week and as if that wasn't enough the box arrived all damaged and opened</t>
  </si>
  <si>
    <t>A good mid-range product at a fair price</t>
  </si>
  <si>
    <t>No problem, do the job</t>
  </si>
  <si>
    <t>Friday December 8, 2023 I receive my package. the owners box opened with only the heat sink and without owners, for information the delivery box was not opened only the owners box was opened</t>
  </si>
  <si>
    <t>Nix</t>
  </si>
  <si>
    <t>Happy to receive my item, the processor box arrived in very average condition and opened. Obviously the processor is no longer in the box...What a disappointment</t>
  </si>
  <si>
    <t>Arrived after the delivery days, not packaged, but in a sachet, in fact the box had dented corners, I didn't return it because it was the last piece I was missing for the PC, and fortunately it worked! At least for now</t>
  </si>
  <si>
    <t>If I could give 0 stars I would</t>
  </si>
  <si>
    <t>same as my gpu and motherboard all box damaged.</t>
  </si>
  <si>
    <t>Paired this with a Crucial BX500 1TB SSD, CORSAIR VENGEANCELPX 64GB RAM and the ASUS Prime H510M-E mother board.The Movavi video editor now loads a file ready for editing in less than 4 seconds (my previous setup with 32Gb RAM used to take 90 seconds).</t>
  </si>
  <si>
    <t>Good processor.bang for bucks.everyday usage for office work is good enough.If you want to play games also best.if you add a good GPU like rx570 ,rx 580, GTX 1660 super ,you achieve better gaming experience.I play gta 5 without dedicated graphics card I was getting fps around 30-40fps on 720p resolution with Intel uhd 630 graphics which is playable.</t>
  </si>
  <si>
    <t>I like in 10000Rs segment processor1. Inbuilt 4k support no need for Graphics Card for basic stuff like web browsing, ms office,watching 4k video at 60fps ( tested from OnePlus 6T 4k@60FPS )buttery smooth in playback2. base speed is 3.60ghz3. supports 2666mhz Ram4. power consumption is 65w which is good compare to older model 8th gen which consumption is 95w5. I am editing 4k@60 in Adobe premier pro smoothly using HyperX 2666 DDR4 32GB RAM6. SketchUp,AutoCAD 3D,Photoshop,Corel Draw works very good while you have ssd and more Ram configuration with this processor7. Mac OS In VMware works good as it's virtualaization works GoodI suggest to buy Desktop Processor comparing to Laptop Processor1 Higher clock speed2 Can be upgrade3 supporting motherboard support higher Ram speed and size so you will love to work with your computer</t>
  </si>
  <si>
    <t>Satifactory normal work performance.Yet to test the gaming capability.</t>
  </si>
  <si>
    <t>If u wanna beat your 8th gen i7 friend,,,here is the deal. 10th gen 4/8 core/thread with 4.3Ghz boost clock won't be a bottleneck for even rtx 2080 ti. I can see that my i3 10100 is bored at 30 % load when my rx 580 is struggling 100% to catch up with it while gaming.</t>
  </si>
  <si>
    <t>Great work with gigabyte h460m motherboard with corsair 8gb ram...Still powerful performance also graphics is also good..</t>
  </si>
  <si>
    <t>Processor box was already open. But thank God processor was damaged.</t>
  </si>
  <si>
    <t>Compare 7-8 gen i7... 4 cores 8 threads just works amazing.</t>
  </si>
  <si>
    <t>Very safe packaging and good performance</t>
  </si>
  <si>
    <t>Awesome for gaming pair with gtx 1660s or gtx 1650</t>
  </si>
  <si>
    <t>Worth for every penny!!</t>
  </si>
  <si>
    <t>Good processor in this price</t>
  </si>
  <si>
    <t>Value for money. It was a very smoothly processor works.</t>
  </si>
  <si>
    <t>4 core 8 threads doing a marvelous job, supports Intel optane and multitasking.Good for gaming as well it's like earlier Generation i7 but with less l3 cache.Instructions set are good as well.</t>
  </si>
  <si>
    <t>best for gaming</t>
  </si>
  <si>
    <t>I must say that amazon service is cool but vendor who supplied the expensive product is really Fraud.Amazon packing was ok but product factory seal was already broken and its duplicate/used product has been supplied.Return was sucessful. Thanks to Amazon !</t>
  </si>
  <si>
    <t>able to take the workload that was given!! working very well with no issues at all!😝😝</t>
  </si>
  <si>
    <t>DISCLAIMER: This review covers 3 main items (CPU, MOBO, RAM). Links to the other parts are included (all available at Amazon for good prices). You'll read this review on each of the other parts as well.WHY DID I BUY IT? I recently built and absolute beast of a computer and kept my older one as a backup. Unfortunately, it decided to take a dive this past week with the motherboard failing catastropically. Given that it was 10 years old, I decided to replace the "brains" with something a little more modern, but not overkill. Because I had spent a LOT of money on a computer recently, I was trying to keep the repair under about $400 and here's what I did...The BRAINS...Intel i3-10100 Processor ($100): www.amazon.com/gp/product/B086MMRW87MSI Mag B460 Motherboard ($110): www.amazon.com/gp/product/B08GXVP1DMTeamGroup 16GB DDR4 ($60): www.amazon.com/gp/product/B07WNQVBZ6*** These are the main parts that MUST be compatible.. and they are ***I was worried about my hard drive, so I went ahead and splurged on a TeamGroup 1TB SSD ($75 -- www.amazon.com/gp/product/B07PX2KKHM) bringing my total to just under $400. I could have kept my old Seagate 500gb 5400 RPM drive but I had a little extra to spend and that greatly sped up boot and wait times.For what it's worth, I also kept my existing Antec Power Supply (550W) that was replaced about a year ago, my case, and my now very old graphics card (R9 380 - 4gb). I already had a good monitor, mouse, and keyboard so those carried over as well.So how did it go together? Pretty seamlessly with just 2 little hiccups.HICCUP #1RAM: I did not realize the motherboard I purchased has a standard RAM speed of 2666. It can get up to a max of 2933. So the RAM I purchased (3200 speed, CL 16) is overkill and I could have saved another $20 or so. But, I didn't... and it's my first build with TeamGroup RAM and I'm happy with it.HICCUP #2LAN/AUDIO: Once I got everything installed, the LAN would not connect to my network (wired, ethernet connection). A little troubleshooting found out YOU MUST TO UPGRADE THE LAN DRIVER for it to work. This means having another computer with internet and a flash drive. Likewise, I went ahead and updated the Audio driver and the sound was much crisper. So... take a moment and download all of the drivers in advance from the MSI website.FIRST POWER ON: The computer started up, then turned off immediately. It then restarted on it's own and said the motherboard had detected changes so I needed to configure the BIOS. Entering BIOS found that everything was recognized. So I changed the first boot device to USB flash drive and plugged in my Windows 10 install flash drive and restarted.Bottom Line: The Intel i3-10100 is a great little chip (not overclockable). The MSI 460 Torpedo is a decent motherboard (just update the LAN and Audio drivers) that boots quickly. In fact, it boots so quickly, I don't even see the POST screen. From cold to Windows is easily under 30 seconds.The RAM is stable at 2666 and fast enough that I probably won't even push the 2933 setting. The SSD is very fast (functionally almost as fast as the M2 drive I have in my beast at a savings of $20-25). Even with the aging R9 graphics card, I'm easily hitting 60 FPS on modern titles at 1080 in medium to high settings. Sometime next year when graphics card prices drop to a reasonable level, I'll update that and have a second gaming rig ready.Overall, I'm very happy with this setup.</t>
  </si>
  <si>
    <t>Equivalent to the seventh generation i7 and the ninth generation i5. Excellent value for money. The onboard graphics card handles most games at low resolution. controller for up to DDR4 2666. If you want DDr4 3200 better go for the 11th generation or above. It supports a super GTX 1660 well. It's not a top machine but it solves a lot. Except for specific situations of heavy graphic use, this is an excellent option.</t>
  </si>
  <si>
    <t>I've had many different processors in the past. I find this 10100 one in particular, to give me the biggest bang for my buck! You have to spend quite a bit more to get more performance, and even then you'd only get like 15 to 25% more. The performance per CPU of this beauty is fantastic, plus you get more than ample performance when running many threads.</t>
  </si>
  <si>
    <t>So far a great cpu, took a while to deliver but not to bad. In terms of operation it’s been perfect so far, clocked to 4.1ghz per core / thread. Handles everything perfect so far (GTA 5 and Fifa 2020) and for the price even with shipping to the uk was much cheaper then I thought.</t>
  </si>
  <si>
    <t>I bought this product and gave it to my son as a present because the motherboard of his PC (the LGA775 I was using) broke. At first, I thought it would be cheaper to buy a used LGA775 motherboard, but considering that I had new peripherals and Win11 installed, I made this choice. Since the LGA1700 and 12th generation CPU are still expensive, I think this motherboard and 10th generation core i3 would be best suited for my son. I'm glad I was able to keep the price down. Once my son starts earning money on his own, this motherboard is highly expandable, so I'm thinking of doing some research and adding a graphics card or replacing the CPU. I'm running win11 on a SATA6-connected SSD, but I'm looking forward to when I'll notice the existence of the M.2 slot. The GTS450 that I used before is not installed as a graphic, but is only built-in. I like that this product is suitable for beginners but is highly expandable.</t>
  </si>
  <si>
    <t>I have a gaming PC, I come from an ugly Pentium 4600 processor, which ran the games, but up to that point, that's all I did, I couldn't do anything but play and that's it, I couldn't stream, I couldn't log into discord to chat or be in communication, nothing, I had to do one thing at a time, I bought this processor... and literally, the startup changed from 25 seconds to 6.5 seconds (yes, it's a lot of difference) and now I can stream and be on discord while I play without problems or anything, super powerful for an i3 and runs games at 60fps without problems at full HD (I have an nvidia 1050ti)</t>
  </si>
  <si>
    <t>Paid 125 euros. A bomb! Entry level quad core, new Chipset LGA 1200. Intel, with this range, has made a big leap forward and in the entry level market has placed itself definitely ahead of the good old Ryzen. I built a build for home/small office use with a few hundred euros, and the result was more than excellent! I remember that for those looking for a decent build (NOT dedicated to gaming) this is an excellent choice, considering also integrated graphics which saves on the video card. And for those who really want to indulge in a bit of fun, Fortnite and similar titles don't struggle here. The only flaw (but the period is what it is) is that there are few LGA 1200 motherboards at a suitable price.</t>
  </si>
  <si>
    <t>Not only does this CPU have impressive advertised specs for gaming, but it's also great for a daily driver computer. Bought this for an office computer build, and it turned out perfect. Boots in 11 seconds, fast opening of chrome tabs, and programs, and even works for light gaming with it's iGPU.</t>
  </si>
  <si>
    <t>This processor is too good since it runs Fortnite at more than 60 fps, although in the video you can see 40 and 30 fps, you can say that those low fps are because it was my first game, but after 1 more game, the game went down for me. 60 and 75 fps</t>
  </si>
  <si>
    <t>Been using intel i3 cpu as I just need a simple computer to surf net, and play some simple games. The internal graphics is enough to power my needs.</t>
  </si>
  <si>
    <t>The package arrived via postman, it was perfectly packaged with Amazon's duct tape applied, when I go to open it the bitter discovery is, inside there is only the heatsink and no CPU..... After some checks by the employee I was issued a voucher of equal value at the call center. I had a bad quarter of an hour, but everything was promptly resolved by the call center.</t>
  </si>
  <si>
    <t>I replaced the hard disk with an SSD, and the trick from there was that when I plugged in a video card and used it, it became extremely fast.</t>
  </si>
  <si>
    <t>Built a computer for the relative as a very early Christmas gift or a reverse birthday gift (my birthday, but I give you gifts), who honestly would probably be doing very little with it to justify a 4 core/8 thread current generation processor if it's web browsing, video conferencing, YouTube for music and the general emailing stuff. I put an RX 580 in it as well as 2x8GB 2666 DDR4 RAM and 2 500GB HDDs.I would definitely say the thing itself is quite the "sleeper"! It's gonna run your games at console and above performance with a simpler GPU at lower settings, and it'll destroy on a much more advanced GPU. It's a good email/web/very light gaming/YouTube browser alone thanks to this particular CPU's integrated GPU, turning it into an APU (Accelerated Processing Unit). It's not a workstation processor due to its four core and eight thread composition. It can take in eight tasks and work on them, but it can only digest four at a time.If you're looking for a desktop PC and know how to or someone who does know how to build it, This is all you need and more.If you're into gaming on a console but want to try it on a computer and have a sub $1000 budget, get this and do some research before building, spend a few weeks on PC building knowledge. I recommend if buying this a B460 Motherboard, 2x8GB RAM sticks, a new HDD/SSD/M.2 PCIe SSD of at least 1TB/500GB/500GB, HDD is slow but cheap, lasts a good few years without fail and large in storage, SSD is fast and usually lasts long with less storage space (do not buy DRAM-less SSDs, lack of SSD RAM will damage the drive much faster), M.2 PCIe SSD is very fast but most expensive, no SATA cables needed but does disable one SATA port on most motherboards due to it sharing the same data lane.If you want a workstation, try either Intel's Core i7 or i9 Series, or AMD's Ryzen 7 or Ryzen 9 Series processors.</t>
  </si>
  <si>
    <t>No display on 8 out of 10 tries. Even with display, it did not get past BIOS stage. Eventually solved only with installing an entry-level graphics card. Problem is either this CPU or the mobo: MSI MAG B460M MORTAR WIFI Gaming Motherboard (mATX, 10th Gen Intel Core, LGA 1200 Socket, DDR4, CFX, Dual M.2 Slots, USB 3.2 Gen 1, 2.5G LAN, DP/HDMI.</t>
  </si>
  <si>
    <t>I just wanted to upgrade my PC so I could properly load windows 11. This was perfect for what I needed. Gave me the ability to upgrade with breaking the bank. Seems to be working good so far for me. Mind I don't do gaming but for regular everyday day stuff its very reliable</t>
  </si>
  <si>
    <t>It can be used normally. I'm not playing games, so this is enough.</t>
  </si>
  <si>
    <t>So, this is basically an i7-7700, the specs are nearly identical. That's the beauty of Intel, this year's i3 is an i7 from a few years back. This has a couple tricks that the i7 doesn't, like UHD graphics instead of just HD and being able to overclock to a slightly higher frequency, but otherwise it's the same chip for a fraction of the price. I put this in a computer that I use mainly for surfing the web and watching videos, and it doesn't let me down. It's super responsive and the included graphics are a nice option if you don't want to mess with a graphics card. (great for keeping the system low power) I even tried some light gaming on this chip and it works nicely, though that's not the intended purpose of this system.Install was a breeze, I even found the stock cooler to be less of a pain to get into place than older Intel coolers that mounted the same way. So, I've had no complaints with this chip so far.</t>
  </si>
  <si>
    <t>The product arrived well, at the moment it is working wonderfully, at least I use it for a work PC with documents and it pulls well, I have not tried it for games.</t>
  </si>
  <si>
    <t>I couldn't believe that the 11th generation would be released a month after I bought it. I can't help but be called a weak person. However, I am completely satisfied with the performance. I'm sure it will become obsolete in the future, so it will probably be a little cheaper, but unless you play heavy games or do work that requires heavy processing, you may be dissatisfied with this CPU-based configuration. I feel like there isn't. I was using Uncle Sandy's i5 notebook the other day, so I don't feel stressed at all anymore.</t>
  </si>
  <si>
    <t>IT acts as if it were an 8 core cpu, i have a 9700k on my main rig and this one performs about the same , the only difference is the speed core on my 9700k is set at 5.1GHz, but it doesnt really matter to be honest i dont think its worth to pay the extra for a speed that you wont even notice. Unless you are looking to buy a cpu for rendering probably you should go for higher end cpu's like AMD.If you are purely just looking for a budget cpu for gaming This is your best option, I paired this cpu with a 2070super and it gives me the 5-6 fps less that i get on my 9700k at AC Valhalla. If you are just looking for gaming, get this CPU and go for a nice end GPU, you can upgrade your cpu later ofcourse if you use another intel from same gen like the 10900k.</t>
  </si>
  <si>
    <t>Excellent if you only want to use Office and browse the Internet, send emails. Quite fast and the price is quite affordable.</t>
  </si>
  <si>
    <t>Good processor for the price, according to videos I saw before buying it, it is equivalent to an i7 7700 in gaming, and the i7 7700 in my city, second-hand costs around 4500, and without a heatsink, I am happy, I use it with a gtx 1070 msi gaming quick silver, and the cpu is around 35-40% used and the gpu is 97-100%</t>
  </si>
  <si>
    <t>Great processor was not expecting the performance from a 4 core/8 thread running at 3.6G. Rated 4 stars because of packaging. I received the cpu in a thin bag with no bubble wrap or any protection inside. Luckily the cpu and box was undamaged. Would of received 5 stars with better shipping materials.</t>
  </si>
  <si>
    <t>I've had this CPU since April, and its been great. Although it can only run games on very low settings, its amazing. The stock cooler keep the CPU below 63 degrees, I've never seen it go about 70 degrees Celsius. Overall, this CPU is awesome, if you cant afford a GPU right now this is the CPU for u.</t>
  </si>
  <si>
    <t>I switched from Phenom (K10), and I think it's the perfect CPU for an internet-only machine that can consume as much as 10W of power under low load depending on the configuration. We recommend replacing your old computer with one. For my purposes, a Pentium is fine, but I'm glad I took the plunge and bought it because it has performance equivalent to the 6th and 7th generation i7 (6700k, 7700). With the intensification of competition due to the introduction of Ryzen, it is now a good time to get this performance at this price. The 10100 was a product of intensifying competition, and I felt that Intel was serious about it. The performance of 4 cores and 8 threads is not just for show. Intel's iGPU is said to have low performance, but its performance is more than enough for ordinary people who shouldn't be fooled. It's more powerful than the crappy graphics cards of a while ago, so you can play old or light games with ease. There's nothing wrong with AV1 decoding, but it can't be helped because of the generation.</t>
  </si>
  <si>
    <t>Purchased the least expensive Core i3 CPU just to get my Z490 build up-and-running. At the time, LGA 1200 Core i7 and i9 CPUs were either unavailable or horribly overpriced (by resellers). But now that this CPU has powered my Z490 system for a while, I am amazed at how good it is. See Bill McDonald's excellent comments expressing the same opinion. My DDR4 RAM runs stable at 3600 MHz (XMP) and gaming at 1080p is seamless. And though I've got it water cooled, that is clearly overkill as it never gets hot -- even under load. Full disclosure: I am using a separate GPU (graphics card) instead of the integrated Intel graphics. Still, this CPU is consistently performing way beyond expectations, and that is coming from an 8-core AMD FX8370 overclocked to 4.3 GHz. You can't go wrong with this least expensive Comet Lake CPU, and it will impress in both budget- and high-end builds.</t>
  </si>
  <si>
    <t>For a little over a hundred bucks this thing does a good job. I was working with an amd fx 6300 for many years. Here are my numbers on three very different games at 1080p using an AMD rx 570 as the gpu (my frames are locked at 60 in most cases)Monster Hunter World (High settings)Before: 30-45After: constant 60 with no dropsAshes of the singularity (benchmark)Before: low stress 55-60, medium stress 30, high stress 20After: low stress 60+, medium 50, high stress 40Minecraft (fast+optifine 12 render)Before: 60, but with annoying stuttering on loading chunksAfter: 60, with virtually no noticeable drops while loading. Render can be set much higher now as well.All in all, this thing does a great job for your average adventure/shooter but for rts gameplay you may want to consider a stronger unit.</t>
  </si>
  <si>
    <t>This is a 10th generation Intel CPU and was the most up to date CPU so that I could get the most value for my money. The pricing on this is very competitive and it has good speed and doesn't get too hot. I am a novice CPU builder and installing this on my MoBo (Gigabyte b460m ds3h) was a cinch and easy enough to understand. I think that it's not ideal for gaming and I just use it for office work, but the included, integrated graphics was part of what sold me here because I didn't need a bulky GPU and could save some money there too. All in all, good CPU for the price and performance is competitive for business work 4.5/5.</t>
  </si>
  <si>
    <t>I like the Core i3 processor for basic systems doing web browsing, core office applications and general computing and basic photo editing. These desktop Core i3 processors are quad Core and 8 threads, which back in the early days was what a Core i5 would provide. Such a processor is great for basic computing and when their prices are reasonable. Seems Windows 11 security requirements have caused these to be sort after and driven prices up. These should be in the 120 130 range.</t>
  </si>
  <si>
    <t>Ordered this bcuz of the price without realizing this cpu was one of a kind able to compete with modern cpu at a fraction of the cost intels first and only high performance budget cpu , it handles everything I throw at it and surprising works without bottlenecking ~&gt;5-10% up to a gtx 2060 , for that price this was a perfect purchase</t>
  </si>
  <si>
    <t>I built a SFF PC, and I wanted something low power (quiet) that could drive qty 3, 4k monitors. This CPU worked great combined with the ASRock Z490 itx/tb3 motherboard.It has no problem handling all my desktop apps, it's very responsive. PC power consumption at the plug is around 24W idle with screens on and 10Gb Ethernet card, and the fans are whisper quiet.My previous SFF PC had a X470 and Ryzen CPU. I had tons of problems with USB compatibility and the power consumption was higher. I still have a Ryzen in my homelab server, and for that it's great, but I think Intel still hold the lead for low power and compatibility.</t>
  </si>
  <si>
    <t>I was shocked to see how much performance this CPU can get you for such a low price. I did a Budget PC Build 10 months ago and was shocked to see such a high clock for that price. Even now when I have upgraded to a RTX 3060 It doesn't bottle nech much at a..It is a really capable CPU to go with if it is your first PC Build or you have to do a budget build.</t>
  </si>
  <si>
    <t>After checking reviews I though this would of been on par with the 3200g. I put faster ram 3600 and better MB, TUF Gaming B560M-PLUS WiFi. 650w PSU with the 10100. Compared to my other pc which has a GIGABYTE GA-A320M-S2H MB and a 3200g 550w PSU 3200 ram destroys this in performance. Load times and games. I should mention I picked up the 3200g before the cpu prrices were insane for 160cad</t>
  </si>
  <si>
    <t>for a budget CPU this screams , on par with a old 7700K ( google it ! ) 4 cores and 8 threads make a great budget gaming CPU, pair it up with some DDR 2666 and a nice 1660 super and it is quite capable of 90 FPS in shadow of the tomb raider .Runs cool and quiet while sipping power , sure the 3300x beats it , asuming you can even buy one but Intel has one Huge advantage over AMD , Stability , what good is spped if Your system has errors , usb issues , memory issues , no Intel is the king of stability !</t>
  </si>
  <si>
    <t>This feels way faster than any other processor I have used in the past and I can feel the difference using even mid-tier business grade laptops such as a Lenovo I have for work with a ryzen 5 pro which feels noticeable slower on my laptop ( I know is not the same) but its the only thing I can compare it to.I have used it for light gaming and it works great ( With a graphics card of course) integrated graphics sucks lol.</t>
  </si>
  <si>
    <t>If you are looking for a nice budget CPU for gaming and everyday use, look no further. Intel has upped their game with this CPU and it performs far better than I expected. It is highly recommended.</t>
  </si>
  <si>
    <t>Built a gaming pc for my daughter without any prior experience. This was easy to install, priced right a great product!</t>
  </si>
  <si>
    <t>This works really well for basic home use, web browsing, and a plex media server. I couldn't comment on its use in gaming but general purpose processing it does well.</t>
  </si>
  <si>
    <t>After options were sold out from the "other" competing brand, I was able to find the 10100 on sale for a great price. It wasn't my first choice, but after building a system with it I am quite happy with the results. It runs cool and efficiently, even with the stock heatsink. I would recommend this CPU to anyone looking for an entry level productivity or gaming machine (when paired with a discreet graphics card).</t>
  </si>
  <si>
    <t>Great processor for low to mid end gaming and on a budget. Best for 1080p gaming on medium to high settings for most games when paired with something like a GTX 1060Got it for a good price with the bundle options as more than likely you need a motherboard to go with it. Just know with most systems the RAM will be limited to 2666 mhz speed.</t>
  </si>
  <si>
    <t>This is the best performing CPU I've had in this price range. If your looking for a cheap CPU to put with a GTX 1650, look no more. This CPU crushes Ryzen 3 3200G and Ryzen 3 3100 and comes mighty close, in gaming to the Ryzen 3 3300X. The CPU runs cool. It's 3.6 Ghz base speed makes this chip super snappy gaming and general use. A+ rating all the way !!!</t>
  </si>
  <si>
    <t>Upgraded from an i3 -8100 and it is a world of difference . I play cs : go and Valorant . I went for 60 percent usage to 25 percent . I wanted to get a Ryzen 3600 , but at 105 dollars and a b-460 board it was under 180 dollars . Easy install and set up ! Benchmarks show it on par with i7-4770 .</t>
  </si>
  <si>
    <t>It arrived relatively quickly, it has a good price although I ordered it with the motherboard combo that still takes a while, you could say that it is literally an i7 7700 just a little better, also if we compare its direct competition the RYZE 3 3100 or the 3300X we can To say that first it is cheaper and second there is stock.</t>
  </si>
  <si>
    <t>Powerful little processor for the amount of money I spent on it. Replaced my i3-6100 with this. Using it right now to type this review. Plays most of my current lineup of games, although in full disclosure I haven't tested it out on the most recent batch (watch_dogs legion, or any other recent AAA). Plays Assassin's creed Syndicate OK and that game's a hot mess.</t>
  </si>
  <si>
    <t>Works good.would recomend pairing it with somthing like a 1050ti</t>
  </si>
  <si>
    <t>It works well to move heavy games like Cyberpunk and Red Dead Redemption, it is accompanied by a 1660gtx</t>
  </si>
  <si>
    <t>Good cpu for use office pc</t>
  </si>
  <si>
    <t>Bought this for an entry level gaming PC. I've had no problems running decent games with it. MSI mini atx motherboard, Intel I3 10100, GTX 1060 GPU, 550 W PSU and 16 GB RAM. Running at around 80-90 fps</t>
  </si>
  <si>
    <t>10100 is easily the best budget cpu on the market. The value is amazing and is great for office pcs because of the integrated graphics.</t>
  </si>
  <si>
    <t>Not sure what to say, my boyfriend's friend told me to buy this for my pc so I would recommend it. It got here safely and neatly packaged. :)</t>
  </si>
  <si>
    <t>An excellent product for $ 110 being a little better than the i7-7700 cpu that costs almost 3 times as much. I bought this product because the LGA1200 socket goint to be compatible with Intel's 11th generation in 2021 and then I will be buying an i5-11th by the end of next year.</t>
  </si>
  <si>
    <t>You won't be smashing the latest games or solving any unsolved math theorems with this cpu. It's a good starter though.</t>
  </si>
  <si>
    <t>Great little cpu with decent gpu on chip. Can rum ps3 emulator and below with no external gpu needed. Played Persona 5 on emulator no problems. Even runs dragon quest 11 well at 720p low. Awesome and cheap cant beat this little engine that could.</t>
  </si>
  <si>
    <t>Very good processor, better than an i7-7700 and cheaper, I use it with an msi motherboard, without any failure, my games run at high fps. I am very comfortable with this processor, I did not have any problems with errors or glitches.</t>
  </si>
  <si>
    <t>This was outperforming my 2600x in games using 30 less watts.</t>
  </si>
  <si>
    <t>If you build new desktop pc is very tricky story for found the good compatibility motherboard. The market at the moment 2024 spring show so many different type of motherboard unfortunately not all motherboard recognise it 13th gen processor. The best if you research on factory company website. But I was bought first motherboard is not recognise 13th gen processor. Funny because the motherboard card case is show the picture on the front compatible 13.gen processor but not. In the game I5 processor is good enough but high temp so choose better cooling system. I suggest I7 processor. Better performance. Less temperature. Not to big different on price.</t>
  </si>
  <si>
    <t>High performance in all the activities I carry out, from work to games. I use an Air Cooler and the temperature is always around 40 °C, it rarely goes above that.</t>
  </si>
  <si>
    <t>Chose this for my new gaming computer, works perfectly and gets good points in various stress tests.</t>
  </si>
  <si>
    <t>I like this processor. I find that it has good value for money and good performance.</t>
  </si>
  <si>
    <t>I liked the speed of delivery and the quality of the product!</t>
  </si>
  <si>
    <t>very good processor unfortunately the one received was out of order and subsequently Amazon no longer has it available</t>
  </si>
  <si>
    <t>If you're not fuzzy with the models being I5 then this CPU is just for you, worth the dollar you spend, the specs is enough to play top games, without crippling your setup and pocket.</t>
  </si>
  <si>
    <t>in my opinion the best CPU on the market, it works at 5.5Ghz without difficulty at a more than honest cost</t>
  </si>
  <si>
    <t>My PC was getting old and I wanted to bring it into shape. I was thinking of replacing the CPU with onboard graphics, the memory (DDR5) and the motherboard. I wanted to leave the HDD, SSD, power supply and case in the planning. I have had very good experiences with an Intel CPU with integrated graphics in the past. Since I'm not a gamer, but mainly deal with audio and video editing, I consciously decided against a dedicated graphics card and preferred to use the graphics properties of the CPU. I preferred to invest the money I saved in the CPU. After intensive research on the Internet and taking my planned budget into account, I decided on the Intel Core i5 13600K CPU. Various intensive tests showed a very good price/performance ratio within the planned cost range. Even more expensive i7 and i9 CPUs couldn't keep up in terms of performance. After more than two months of intensive use, I draw a very positive conclusion. For the integrated Intel UHD graphics, I installed Intel ARCS as recommended. According to the description, many current games are also supported. I haven't tried it, the programs I use run very smoothly.</t>
  </si>
  <si>
    <t>Worth if you can afford it. No need to go past to i7 or i9 if you want to just game.</t>
  </si>
  <si>
    <t>The Intel Core i5-13600K CPU is a great processor, and I'm extremely happy with its performance. I paired it with a ROG STRIX B760-F GAMING WIFI motherboard, 32GB of Vengeance DDR5 5600MHz RAM and an RTX 4070 graphics card. To maintain optimal temperatures, I opted for a BeQuiet Pure Loop water cooling system 360mm and a TD500 Mesh V2 case which includes 3 stock fans installed on the front side, and I also added an additional fan on the back. I must say it works wonderfully on all games. The performance is really powerful and smooth. I was pleasantly surprised by the heat management, as temperatures did not rise excessively high. However, I think it is important to note that this can vary depending on the system configuration and the size of the cooling system used. I might recommend being careful if you're considering a smaller sized watercooler. In summary, the Intel Core i5-13600K CPU is a great choice for gamers, you can expect great performance on all games.</t>
  </si>
  <si>
    <t>Sold by amazon warehouse 10% cheaper. Flawless, almost new except for the box. Good option for a system upgrade at this price. For regular prices you may considered it among ryzen 5 range. Whatever fits better to your budget.</t>
  </si>
  <si>
    <t>Functions</t>
  </si>
  <si>
    <t>This is a fast processor with 10 cores a good all rounder at a good price, Delivered early, but unable to boot my new build as i,m still waiting for my ram to be delivered which was ordered before the processor.</t>
  </si>
  <si>
    <t>Original and perfect product! It works great for me!</t>
  </si>
  <si>
    <t>Great product seller rating 10 fast delivery safe packaging.</t>
  </si>
  <si>
    <t>One of the best processors for gaming and productivity. Consume a bit much.</t>
  </si>
  <si>
    <t>I purchased this processor to upgrade my system and was very happy with the performance I got. The processor proved to be very fast and responsive, with a base clock of 3.5 GHz and a maximum turbo frequency of 5.1 GHz. I noticed a significant increase in the performance of my system in various activities, such as gaming, editing video and multitasking. The processor also proved to be quite energy efficient, with a TDP of 125 watts. I noticed that the system remained cool even during heavy use, thanks in part to the included heat sink. Additionally, the processor is compatible with LGA 1700 socket-based motherboards, so it was easy to install in my system. In summary, the Intel Core i5-10600K processor is a great choice for those looking for high performance and reliability. I highly recommend it.</t>
  </si>
  <si>
    <t>Normal office use, video and photo in 4k without gaming, no latency in video and does not heat up</t>
  </si>
  <si>
    <t>For most of your rigs, this CPU is perfect. Never had issues with it, and runs like a charm. It's amazing!</t>
  </si>
  <si>
    <t>For a primary gaming pc build just hit the buy it now button, you will not be disappointed, its super fast and will deliver all you could expect. it's a big upgrade for even the 12th gen intel cpu's.There is though a problem I would like to draw your attention to, not an issue with the processor itself. Rather a problem with the lga1700 mounting/retainer on the motherboard. It is far too tightly fitting, putting excessive pressure on both back and front edge of the cpu, with a real (and well documented) risk of bending the cpu. This is easily overcome with an aftermarket cpu retainer, for less than £10.00 thremalrite supply one that allows even well distributed pressure to hold cpu in place without this risk.</t>
  </si>
  <si>
    <t>Best value for money of 13/14 gen. working perfect with ddr5 64gb 6k</t>
  </si>
  <si>
    <t>This Intel processor is an excellent surprise. For a still affordable price we achieve high level performance. It will be valid for many years, so it is a good investment.</t>
  </si>
  <si>
    <t>Very good CPU, nothing to object to.</t>
  </si>
  <si>
    <t>After almost a year of use, this processor does not hesitate in the area of ​​versatility. Heating remains controlled with a Noctua NHU-12a. I didn't want to put it under watercooling. It's stock, I didn't do any OC on it. It is more than enough for what I do at my level. The performance is there and I find the price/quality ratio very interesting according to the promotions. However, I am still on a DDR4 config. I'll see what happens by switching to DDR5 config in a few months.</t>
  </si>
  <si>
    <t>Very satisfied with the processor.</t>
  </si>
  <si>
    <t>This CPU is probably one of the best you can get a the moment for price / performance. It's great for gaming especially when connected to a good GPU like the RTX 3070.My plus points -Low power usage compare to the i7.Keeps up with all gamesPrice/performance is spot on.Negative points:Needs a good motherboard!The CPU does not come with a fan and you need a good one! If you are going to run this thing flat out, make sure you keep it cool. Don't spend only £30 on a cheap fan!</t>
  </si>
  <si>
    <t>Excellent cpu. I recommend</t>
  </si>
  <si>
    <t>Excellent processor for both gaming and productivity. It has power to spare and among the 13th generation processors it is the one with the best value for money. There are hundreds of videos on YouTube that talk about it. The only flaw is the consumption. Under stress it can reach and exceed 200 w. Even if it does not heat up like an i9 13900, it is better to use a liquid heatsink.</t>
  </si>
  <si>
    <t>Incredibly fast yet hot.Literally best price / overall performance out there (on par with i7 13700k i think).</t>
  </si>
  <si>
    <t>Surprised by the high level of performance which is equal to that of a Ryzen 9 5900X (obtained 22500 pts with Cinebench R23) But it heats up enormously despite good Water Cooling (exceeds 90°C at the end of the test).</t>
  </si>
  <si>
    <t>I have gone from an i5 8600k to this one and the change has been brutal, it is a super powerful beast. Be careful, if you have an MSI Z690 Motherboard, it is worth adjusting the CPU Lite Load from the BIOS, since by default it comes to 12 and It makes it run hotter and consume more. The point would be to leave it at 3 or 5, where it consumes much less, does not heat up as much and the performance is the same.</t>
  </si>
  <si>
    <t>Fast CPU for all common programs and games. Nothing to complain about. Fast and reliable and still relatively cool. Sits on a Z790 Gigabyte motherboard together with the Noctua NH-D15S chromax.black and runs perfectly.</t>
  </si>
  <si>
    <t>I believe it is one of the best value for money today. High price for BR reality. But it delivers what is expected.</t>
  </si>
  <si>
    <t>The best processor i5, 13600k</t>
  </si>
  <si>
    <t>The product arrived very badly packaged and by a delivery man with a motorcycle almost falling apart (I live on a hill with a horrible road, which ends up shaking a motorcycle a lot), fortunately the processor was alive and working properly. It had an Intel seal, but not I know if it's true, but in the end I got a 10k score on CPU-Z so the processor is real and so far I haven't had any problems.</t>
  </si>
  <si>
    <t>Insane for gaming, streaming and handle large background tasks. this CPU is perfect for people on the LGA1700 platform.</t>
  </si>
  <si>
    <t>The processor is simply a brutally fast CPU. In contrast to the “KF” variant, the “K” variant has an integrated “graphics card”. Anyone who only uses the PC for office applications will be fine with the graphics unit. Given the graphics card prices, the surcharge over the KF variant is definitely justified. I have to deduct one star because the CPU simply gets hot (88°C Cinebench with Deepcool AK620) and the performance is generated by the high clock speed. Of course, this comes at the expense of efficiency and leads to high power requirements.</t>
  </si>
  <si>
    <t>It's not cheap, but it does the job, no fuss</t>
  </si>
  <si>
    <t>It's a rather oversized processor compared to my usage, but I should be calm for a few years (as much as those who have taken the legendary i5-2500K normally, I hope). Too bad it heats up quite a bit just when gaming. (80°C despite a Noctua NH-U14S + NF-A15 PWM kit) I will have to test the UnderVolter one day.</t>
  </si>
  <si>
    <t>For 10 years I have used the 2700K without ever having any problems, I hope this one does the same. On the Asus Z790P motherboard it works excellently.</t>
  </si>
  <si>
    <t>The best value processor that you can buy currently</t>
  </si>
  <si>
    <t>For those who just want a PC for gaming and more casual use, this CPU is the best. It runs everything and a little more and even has the possibility of overclocking. the Best Value for money.</t>
  </si>
  <si>
    <t>Processor for gaming is great give about 20% more fps than a amd3900x. It loads significantly slower into windows though even with a 7700mbs drive. So good and bads. Easy to install, just match the arrows on cpu and mb. Check manufacturer of mb to make sure bios update from z690mb done before cpu in or you can update from usb drive.</t>
  </si>
  <si>
    <t>What a great purchase! It works very well and allows me to play without sacrificing quality! Note that you need a good fan to cool it. It can go up to more than 76deg Celsius sometimes, but that's on Cyberpunk in Path Tracing @1440p at max with a 4070Ti</t>
  </si>
  <si>
    <t>I bought this processor taking into account above all the performance/thermal dissipation ratio which, having opted for an air radiator, had to remain within 200W. I knew that the latest processors were very high-performance but this one left me speechless. My need was to encode video in H265 and I went (same settings as HandBrake) from 11 FPS (Xeon 3.46 GHz 6 core) to 100 FPS of this one. The integrated iGPU tests are a bit disappointing when compared to the discrete ones (nothing unexpected) but if it is the computing power you need the 13600K will not disappoint expectations, even if it is an i5 it is not in the least embarrassed by its i7 and i9 brothers of the same generation.</t>
  </si>
  <si>
    <t>* The product arrived within the stipulated deadline, even earlier than the maximum limit;* Very well packaged, with no damage to the product;* Exceptional quality.</t>
  </si>
  <si>
    <t>Love it brilliant CPU👍👍👍</t>
  </si>
  <si>
    <t>A perfect CPU for gaming, office and video editing.</t>
  </si>
  <si>
    <t>So far great service and product seems to work (notwithstanding an unrelated MB pin issue(blame MSI for that)</t>
  </si>
  <si>
    <t>All good just be aware it doesn't come with radiator.</t>
  </si>
  <si>
    <t>Best processor in the market right now, hands down.</t>
  </si>
  <si>
    <t>I keep writing these reviews and the Rate Features never makes any sense. Anyway this CPU is awesome and I got it at a great price. Skipping out on the top of the line CPU, the price comparison makes this the smartest choice at the minute.</t>
  </si>
  <si>
    <t>Without doubt one of the best value for money at the time of my comment. Whatever... the non-K version is better in real life if you don't need the GPU but I preferred to have it because in in case of misery it helps out well! This processor can do almost everything whether it's streaming, gaming or even productivity! Personally, apart from being in PRO, I don't see when we can be limited on this CPU... I even find it overkill if it's just for playing games!</t>
  </si>
  <si>
    <t>Very powerful CPU But my first one was defective went very hot idle and during gameplay I tried everything from motherboard to cooler to paste i literally tried everything before returning this back for a replacement and that worked perfectly I went through hell figuring it out though I thought it couldn't be the CPU as it was brand new!!!! But what do you know it was the CPU all along wasted a lot of money figuring it out as well :(</t>
  </si>
  <si>
    <t>I can't stress this CPU in much games or tasks, we have realistically hit a wall. This is 4xfaster than my i7 4th K gen which is insane on paper, now you have 14 gen coming this will be a great deal soon</t>
  </si>
  <si>
    <t>I bought this processor (i5 13600K) to go with the NZXT H1 V2 small form factor case paired with a ASUS TUF 4070 OC graphics card, great performance and remains cool at around 45-55 degrees centigrade while playing AAA games at max settings with raying tracing enabled.</t>
  </si>
  <si>
    <t>Perf of perf that's how we can summarize this small processor which has everything great. I validate it both in gaming and in office automation. It is really great</t>
  </si>
  <si>
    <t>Excellent processor, excellent seller, delivered on time.</t>
  </si>
  <si>
    <t>Really great cpu, great peformance, great value for money in opinion, you won't be disappointed</t>
  </si>
  <si>
    <t>more powerful than the last i9 of the 12th generation.</t>
  </si>
  <si>
    <t>Excellent processor, combined with a 4060ti to play in 1080p above 120fps, price a little high</t>
  </si>
  <si>
    <t>beastly powerful CPU even if it is an i5, 13600k turns out to be like a 12700k of the 12th generation, very powerful and very stable under heavy loads. I personally use it for Photoshop and Lightroom. graphics app so I use d cpu and ram. does its job, in my opinion the price should fall around €300, for the rest go with your eyes closed and a high mid-range CPU (even if others consider it entry level but it certainly isn't like that). excellent CPU</t>
  </si>
  <si>
    <t>This CPU has it in its stomach, especially for its low price (purchased for €354 at the beginning of January 2023)! I chose it mainly for gaming, but it is also very good in computer music, video encoding, VM and more. other types of application tasks. IGD is very interesting for video encoding and also streaming, which allows me to limit the use of my GPU resources in demanding games. Perfectly compatible with an ASUS ROG B660-G. I recommend this product, but still bring a good cooler or AIO.</t>
  </si>
  <si>
    <t>Works perfectly, don't hesitate to modify the load lite (in mode 2 for example) to lower the voltage and heat less.</t>
  </si>
  <si>
    <t>Can handle pretty much everything and anything I throw at it</t>
  </si>
  <si>
    <t>Upgraded from i5 6500k so I've gone from 4 cores to 20 so I must say that everything seems so fast.</t>
  </si>
  <si>
    <t>Great for gaming and value for money</t>
  </si>
  <si>
    <t>Easy installation, and is really speedy. Paired with DDR5 RAM this is an unstoppable machine. A great balance between performance and power.</t>
  </si>
  <si>
    <t>My son was so excited to build his computer with a family friend who builds computers for a living. Unfortunately this component didn’t work properly so had to be returned. Hopefully the replacement will work better!</t>
  </si>
  <si>
    <t>This processor is installed in a mid level gaming rig on an Asus Tuf z790 motherboard with an air cooler and a 3060Ti GPU. Performance is effortless.</t>
  </si>
  <si>
    <t>Good price on amazon, prime delivery and processor performs very well, I do kinda wish I'd gone for the i7 as the price difference has closed up a lot but I'm still happy with this.</t>
  </si>
  <si>
    <t>This processor, despite currently being the "entry level" of Intel's 13th generation, has excellent performance for practically every use. I use it for both productivity and gaming applications and I am fully satisfied. Pay attention to motherboard compatibility. Although Z690 series motherboards support this processor, a BIOS update is required, which can be problematic if you don't have a 12th generation processor with which to upgrade the BIOS (or, alternatively, your motherboard needs to support the BIOS flashback via USB stick even without CPU).</t>
  </si>
  <si>
    <t>Delivery on time, item is very good too.</t>
  </si>
  <si>
    <t>Good cpu no problems</t>
  </si>
  <si>
    <t>Now your GPU is the bottleneck!</t>
  </si>
  <si>
    <t>Processor mounted on an Asus Prime Z790-A MOBO to which I replaced the closing mechanism with a Thermalright LGA1700 BCF (Anti-Bending Buckle) and coupled to the DeepCool CASTLE 360EX A-RGB cooling system.🌡️Temperature:- In the Bios = approx. 21°- In Idle = 28~29°- Under stress = between 50° and 60°🚀 Test:- With 3D Mark Time Spy I got a score of 16760 (CPU Only)Everything perfect!</t>
  </si>
  <si>
    <t>a solution for all needs, unless you need monstrous performance, this processor has the advantage of being versatile, i.e. it consumes nothing when idle and can give good performance if necessary. If it cost, say, €80 less, it would be the definitive purchase to make, but you can't have everything in life..</t>
  </si>
  <si>
    <t>Very impressive performance, and good value for money.</t>
  </si>
  <si>
    <t>I upgraded from an i7 7700k, this CPU leaves it in the dirt. I rarely see significant CPU usage and my bottleneck is completely gone. Benchmarks are outstanding for both single core and especially the multicore as this processer has 20 threads (6 performance cores (6 x2 threads) + 8 efficiency cores (8 x1 thread)).</t>
  </si>
  <si>
    <t>This is a great CPU for a modern PC and does a great job in operating quickly. Good value</t>
  </si>
  <si>
    <t>Very efficient CPU, with a wet finger at least as efficient as an i9 of the previous generation! Be careful however with its consumption, focusing on good cooling, the 184 Watts at peak do not forgive!</t>
  </si>
  <si>
    <t>Make sure you but sufficient enough cooler to tame the beast.</t>
  </si>
  <si>
    <t>Great, fast,smooth</t>
  </si>
  <si>
    <t>Together with a B760M motherboard you can setup a good PC for Games.</t>
  </si>
  <si>
    <t>I chose it for its versatility and performance. Not disappointed, it doesn't heat up at all with an AK500 cooler: 32 degrees max in office use, I don't have enough perspective to give values ​​in gaming but it heats up much less than I thought</t>
  </si>
  <si>
    <t>Nothing to complain about, one of the best in its category; perhaps the price is a little high but in line with other stores and competitors in the same range</t>
  </si>
  <si>
    <t>Base of my new platform this little monster is splendid, heats up a little but no worse than the 2 previous generations and the single core and multi core performance meets all my gaming needs and more. When using desktop applications little applicants and for navigation it sleeps peacefully below 45° and a system with a comfortable fan will be absolutely silent.</t>
  </si>
  <si>
    <t>Excellent processor, I use it in a PC that I assembled for work and this processor is extremely powerful even though it is from the i5 range.</t>
  </si>
  <si>
    <t>I was skeptical at first due to the price but well worth it. The amount of cores at 5.8ghz+ speeds is amazing and you never experience lag ever again. The efficicency cores are amazing at keeping things cool while under low or moderate loads. With a 360mm fan AIO I often idle at 30c temps and have barely went over 55-60 during peak loads.Very very happy with this purchase and would reccomend to anyone interested in a serious long term investment as I suspect this will easily last 10+ years. Just remember this doesn't come with integrated graphics but if you're paying this price no doubt you're using a dedicated GPU.</t>
  </si>
  <si>
    <t>Intel Core i9 13900KF</t>
  </si>
  <si>
    <t>Despite a delivery problem for the order, the second processor arrived at its destination. Once mounted, what can I say? A racing “beast”!!! The only downside is that it heats up significantly more than the 12900ks.</t>
  </si>
  <si>
    <t>I like that you get what you want at a decent price and usually fast delivery. In this case it would be extremely difficult to come up with a pirated product so it is genuine and I am completely satisfied. The processor was immediately installed in the computer build and works perfectly</t>
  </si>
  <si>
    <t>Very powerful processor, delivers what it promises. It needs a good water cooler, as it gets very hot.</t>
  </si>
  <si>
    <t>I had the opportunity to check out the Intel Core i9-13900KF processor, and here is my opinion on this incredibly powerful desktop chip: First of all, the spec sheet of this processor is impressive. With its 24 cores (made up of 8 P-cores and 16 E-cores) and 36 MB of cache, it offers exceptional computing performance. The maximum frequency of 5.8 GHz promises fast responsiveness for resource-intensive applications and games. This processor is aimed at the most demanding users, including content creators, performance-hungry gamers and IT professionals . It is capable of handling intensive workloads thanks to its numerous cores and advanced multithreading technology. However, it is important to note that the price of this chip matches its exceptional performance. It falls into the high-end range of processors, which may make it unaffordable for many users. In summary, the Intel Core i9-13900KF is a cutting-edge desktop processor that delivers unmatched performance for the most demanding tasks. demanding. If you're looking for exceptional processing power and price isn't a barrier, this chip is a solid choice. However, for users with more modest needs, there are more affordable options on the market.</t>
  </si>
  <si>
    <t>Shortly after the launch of the 14th generation, I was able to purchase the processor for a top price. After the launch and the realization that the 14th generation was no different than the 13th generation, only with 100 MHz more, the price suddenly rose again. So I'm glad I didn't do anything wrong with the 13th generation. A solid piece from Intel. i9 stands for real performance.</t>
  </si>
  <si>
    <t>The Intel® Core™ i9-13900KF processor is a real powerhouse in terms of performance, but requires an adequate cooling system to get the most out of its potential. With 24 cores (8 P-cores + 16 E-cores) and a 36 MB cache, this processor is designed to handle intense workloads and extreme multitasking. One of the key features of this processor is its reliability. Intel is renowned for the quality and reliability of its products, and the Core™ i9-13900KF is no exception. However, it is important to underline that, given its high performance, it generates considerable heat during use. To optimize performance and ensure stable operation over time, I highly recommend pairing the processor with a good thermal paste, such as THERMAL GRIZZLY TG-KE-002-R, and a high-quality heat sink, such as the DeepCool LT720 360 mm 4th Gen. These components will ensure effective heat dissipation and keep the CPU temperature under control even during the most intense usage sessions .In conclusion, if you are looking for reliable and powerful performance, the Intel® Core™ i9-13900KF processor is an excellent choice, but be sure to pair it with an adequate cooling system to ensure maximum performance and longevity of your system .</t>
  </si>
  <si>
    <t>Great CPU for work, but in gaming, doesn't do the job correctly at all, stability problem</t>
  </si>
  <si>
    <t>Undeniably, the Core i9-13900KF is an excellent high-end processor. Its application performance stands out and its role in video games makes it a companion of choice for this type of activity. Its high consumption must however be controlled by a suitable AIO360 cooling system for my part. In short, to recommend depending on the budget.</t>
  </si>
  <si>
    <t>Making my New Pc and starting it in 2024 this Processor makes sure my Pc never slown down. Definetly recommendable if you want to run multiple programms or stream while gaming</t>
  </si>
  <si>
    <t>This CPU munches through everything at stock, 32 threads it is just a monster at this point in time. Even loading times is reduced even further as well as gaining more FPS over my 12th gen i7 that I had before this. If you can get this then your in for a treat.</t>
  </si>
  <si>
    <t>You can't ask for more, the price is not insignificant but it's worth the money spent. They said the cooling would be problematic, with a good heatsink it didn't give me any problems. Truly exceptional</t>
  </si>
  <si>
    <t>Excellent, quick and easy to assemble</t>
  </si>
  <si>
    <t>RAS, the power of the processor is there, the processor is coupled with an MSI MAG Z690 TORPEDO DDR5 motherboard and 64 gigabytes of RAM, multi-tasking does not scare it. video editing software davinci resolves or adobe photoshop is a valuable time saver, raw power is too good. VMWARE with multiple OS sessions passes without flinching. the processor does not even saturate. I highly recommend . TOP TOP TOP.</t>
  </si>
  <si>
    <t>Very powerful CPU.Very good quality from intel as always.Easy to install, though you will definitely need a CPU cooler, and a powerful one at that as this CPU can get hot, especially if you're looking at overclocking.</t>
  </si>
  <si>
    <t>Goods were delivered quickly. Everything OK.</t>
  </si>
  <si>
    <t>Well there's little to say, a bomb. The only well-known flaw is that it likes to solder, but otherwise really powerful! Super recommended!</t>
  </si>
  <si>
    <t>The Intel® Core™ i9-13900KF is simply impressive! With its 24 cores, consisting of 8 P-cores and 16 E-cores, this desktop processor offers remarkable performance for demanding applications and tasks. The 36 MB cache size supports fast data processing, and the possibility of up to 5, Reaching 8 GHz enables impressive computing power. Whether for demanding games, creative content creation or other computing-intensive tasks - the i9-13900KF impresses with outstanding performance. The versatility of this processor makes it the ideal choice for enthusiasts and professionals who want to get the most out of their hardware. Intel's technology delivers not only pure performance, but also efficiency and stability. Installation was straightforward, and compatibility with various motherboards offers additional flexibility. Overall, I am impressed with the performance and reliability of the Intel® Core™ i9-13900KF desktop processor and would highly recommend it to any discerning user.</t>
  </si>
  <si>
    <t>flies through windows 11 as you'd expect - popped it into the mobo and off it went. perfect.</t>
  </si>
  <si>
    <t>Received in its sealed box. Impeccable delivery and delivery time. Everything looks perfect. Just mount it on Asus Rog Maximus Formula z790 to test 😉.</t>
  </si>
  <si>
    <t>Processor with needs no introduction: top of the range from INTEL. I 9 13900 KF (without GPU). Product arrived from Florida 5 days early. Very fast delivery. Fully satisfied with the purchase and the seller!</t>
  </si>
  <si>
    <t>I am very pleased. Great CPU</t>
  </si>
  <si>
    <t>Excellent processor! Of course you need a good cooling system.</t>
  </si>
  <si>
    <t>Fair price and prompt delivery from Amazon. Equipped with 64 GB of RAM and effective water cooling, it delivers performance that is a joy!</t>
  </si>
  <si>
    <t>I could write an endless review praising this processor. Of course the price remains very high for the product but the performance is top class.</t>
  </si>
  <si>
    <t>RAS, consistent with its description... of course it heats up a little (80/85 with an AIO in 360mm) but it is very efficient and that is what we ask of it above all else!</t>
  </si>
  <si>
    <t>Combined with my MSI MAG Z790 motherboard, my PC has never been so stable. No crashes or blue screens. The USB ports charge everything that is plugged into them super quickly (well, it's the motherboard) despite my 750W power supply (with a 3080, which means there's no need to break the bank with a 200 euro power supply). On the other hand, when from time to time I launch a program which uses 100% of the CPU on all threads, the CPU rises to 95° very quickly, despite my watercooling, and above all Windows blocks the mouse as if it no longer had time for it, which never happened on my previous Ryzen.</t>
  </si>
  <si>
    <t>The 14th generation is now out. It's about as fast (14900k maybe 2% faster), but an optimized 14900k runs at the same clock speed but with a significantly lower voltage, which leads to lower temperatures and reduced power consumption (assuming a bit of fine-tuning). Intel APO is only available for the 14th generation, but it is questionable whether that ever really plays a role. If you don't need all of that, you can save yourself a few euros and access it here, but I wouldn't recommend it.</t>
  </si>
  <si>
    <t>Powerful processor and very fast</t>
  </si>
  <si>
    <t>Item arrived early but the processor in the packaging was not well secured and was dancing inside the box.. I hope it wasn't hit.. if it doesn't work I will probably decide whether to ask for a refund.</t>
  </si>
  <si>
    <t>The box is very small which is not the case for the price, but it is cheaper on my Asus z690 Hero, and there is no risk of being overspeed</t>
  </si>
  <si>
    <t>super Cpu</t>
  </si>
  <si>
    <t>Processor arrived quickly. Brutal performance and very low consumption in desktop mode</t>
  </si>
  <si>
    <t>It's a beast but I recommend an amazing aio paired with it and definitely play with bios to not let it stick at 99 degree which is common</t>
  </si>
  <si>
    <t>Once again a bargain. Fast delivery and exactly what we get described</t>
  </si>
  <si>
    <t>Excellent product, box delivered empty at first but quickly refunded/purchased from Amazon 👍🏻</t>
  </si>
  <si>
    <t>This thing has incredible power. Easily enough until 2029 or until DDR6 is available.</t>
  </si>
  <si>
    <t>Monstrous! Nothing to say...But at what price!</t>
  </si>
  <si>
    <t>Everything is shown in the picture, the product box is damaged probably by some sharp object and the factory seal is not firmly attached.</t>
  </si>
  <si>
    <t>It's an excellent processor! I don't use it for very heavy tasks other than games, simple video editing and Photoshop, in this regard I have nothing to complain about, it meets 100% of my demands.</t>
  </si>
  <si>
    <t>Runs very hot. Recommend good coolers</t>
  </si>
  <si>
    <t>A brown beast. As always the price and how warm it gets</t>
  </si>
  <si>
    <t>👉 I'll start with the CONCLUSIONS: it's a truly remarkable CPU, I own a couple of 12900k on other builds but this 13700k is better performing in some respects. I am NOT a gamer and use PCs for work. My experience is therefore aimed at professionals who work with videos, photos, 3D reconstructions, 3D editing, photogrammetry, etc. Of course, unlike the 12900k (on MoBo Asus ProArt Z690-CREATOR WIFI with DeepCool LS720 and Asus ROG STRIX Z690 -A GAMING WIFI D4 with ITEK EVOLIQ 240 ARGB both with the Thermalright frame) which when mounted without touching the Bios do not fire absurd watts (but I think it depends more on the bios than on the CPU), this 12700k (on MoBo Asus ProArt b760-CREATOR WIFI with Noctua NH-D15 chromax.black and Thermalright frame), heats up a little more. Instead, compared to the 13900k, also reviewed here on Amazon, I didn't want to intervene in the bios also because after the first minutes in the stress tests, for example with Cinebench 23, during which the bios always pushes the processor to the limit (over 360 Watts), everything calms down. The boost lasts a few moments and immediately afterwards the consumption stands at 253 Watts, consequently the temperatures also lower, so much so that the average core temperatures hardly exceed 90 degrees (in the 10 minute test)⚖️ The processor offers truly excellent performance, all programs run smoothly, thanks also to the 64 GB of memory. The Adobe suite, from Photoshop to After Effects, from Illustrator to Premiere Pro, Blender, Cinema 4D and Metashape Pro (i.e. the programs I use most) are supported by so much power and have no hesitations. Even with several applications open the 13700k works great.🚀 On Cinebench r23 the score is 28550 on the single render, maximum temperatures of cores 4, 5 and 7 (the hottest) of 100° while in the 10 minute throttling test the score it was 27497 with maximum temperatures of 100° for core 3, 5 and 7c respectively. A difference of only 3.69% between the single render and the throttling test. Not bad! In the 10 min throttling test, the maximum values ​​of the individual cores vary between 93° and 100°, while the average values ​​between 83°-85°, therefore more than acceptable. The maximum consumption is 351 Watts while the average consumption is 260 Watts. In idle the temperatures vary between 21° and 47°. You can check from the photos 😬. Let's now move on to the other info: 🚛 SHIPPING: Perfect, like the entire Amazon purchase process . The times were respected and the packaging was adequate.📦 PACKAGE AND CONTENTS: The packaging, compared to the more famous 13900, is almost poor. The CPU is located inside a cardboard box protected by the classic plastic case.🪛 INSTALLATION: Very simple. The only precaution is to identify the small triangle on the CPU, at the bottom left, and position it in correspondence with the triangle visible on the socket fixing support on the MoBo. Personally, to avoid the flexing phenomenon that can occur on the LGA 1700 socket, I have used the Thermalright frame.🔴 USEFUL INFO: Many recommend using an AIO of at least 240, which is reliable and powerful. This time, however, I wanted to try a top-of-the-range air cooler and I must say that it offers considerable performance👍 PROS: Performance👎 CONS: -🖥️ THE BUILDMOBO: Asus ProArt B760-CREATOR WIFICPU: Intel i7 13700k with Thermalright LGA1700-BCFCOOLER : Noctua NH-D15 chromax.blackRAM: CORSAIR VENGEANCE DDR5 RAM 64GB (2x32GB) 5600MHz CL40SSD SYSTEM: Crucial P5 Plus 2TB SSDGPU: NVIDIA RTX A4000 16GB POWER SUPPLY: Corsair RM850e (2023)CASE: Fractal Design North Charcoal Black Tempered Glass Dark</t>
  </si>
  <si>
    <t>The processor is working flawlessly. I am at the testing stage. So far, it's performing well, and the temperatures are reasonable.</t>
  </si>
  <si>
    <t>The 13700K is a processor combining gaming and work, it is used for my part in games but also in MAO (computer-assisted music) where it excels with its characteristics. It is versatile and offers fantastic application performance, workloads will not be a problem for it and will shine at high resolutions. All in all the 13700K is an excellent choice for solid performance at a reasonable price I recommend</t>
  </si>
  <si>
    <t>Processor purchased 3 times. Each time delivery expected 2-3 weeks later. Delivered twice a week earlier than expected and once delivery postponed twice by 2 weeks and finally canceled by me because it was late to assemble the PC. Quality processor. Very good value for money.</t>
  </si>
  <si>
    <t>a good processor that has something under its belt! measured consumption and heating (with a good cooling system) at low load, I'm waiting to push it to its limits with a CG and AAA</t>
  </si>
  <si>
    <t>A good processor at the level of 12th generation i9</t>
  </si>
  <si>
    <t>Nice cpu for gaming as well as prem pro</t>
  </si>
  <si>
    <t>Constantly thermal throttling around 100 degree</t>
  </si>
  <si>
    <t>PACKAGING As Intel tradition teaches, for some series now, all the processors are placed inside a small cardboard box. On the outside, the main information that is good to know about the processor is shown, as well as some important information such as reference numbers. To get a detailed product sheet, simply go to the manufacturer's website to get all the details. Even the inside of the package has remained practically the same tradition / philosophy, where the processor itself is contained inside a container plastic, which in turn is blocked by the cardboard packaging, so as to avoid a possible fall during shipping of the item, furthermore, since the external structure is made of cardboard but the plastic part is placed only in the centre, it cushions any impacts during transport. The classic manual is also supplied with attached sticker to apply to your case with this new series, i.e. 13th. DESCRIPTION OF THE ITEMComing from a 9 series, more precisely i7-9700K this i7-13700K series can only be a I'm definitely moving forward. In fact, my previous processor had 8 cores and 8 threads instead of this one which has 16 cores and 24 threads. Furthermore, it can be defined as a split processor as there are 8 performance cores (P-Core) and 8 efficient cores (E-Core). The former can reach a maximum speed of 5.4 Ghz, while the efficient cores 4.2 Ghz. The base frequency for efficient cores is 2.5 Ghz. The basic power of the processor is 125W but can reach 253W in turbo mode. Obviously, the management of whether to use efficient or power cores is given by the operating system and the workload that is required. If the bios is equipped with it (like mine in this case) it is in fact possible to deactivate the E-Core or always bring them to their maximum speed. However, I strongly advise against doing this soft-overclock as with these new generation processors it is completely "useless" given the monstrous performance they can offer, so as to avoid compromising their reliability. In fact, I have personally contested that on very demanding games and areas, the automatic management is absolutely perfect, allowing truly low working temperatures and truly remarkable performance. To give an example, on FiveM, using V-Sync (and a 2070S GPU ) with FPS locked at 75, the latter never fall below this threshold but on the contrary, tend to increase slightly. With the previous configuration, multiple frame drops occurred. I have had the opportunity to observe the same thing in a competitive game, such as Fortnite, by blocking the FPS at 144 and the latter remain stable on this threshold without ever dropping and without minimal lag occurs which would be detrimental in a game where speed is fundamental. The work that has been done on these new CPUs is simply remarkable, I was really surprised by the speed in carrying out operations given that it is really very fast at doing everything , but especially surprising on the performance that occurs on the gaming side. I would add that my tests were performed on the latest 22H2 build of Windows 11. CONCLUSIONS In conclusion, I am absolutely satisfied with this processor. I would also like to underline that all my tests were carried out with a "dated" RAM of only 2667 Mhz. For this processor, a frequency of at least 3200 Mhz is recommended for DDR4 and obviously widely supports DDR5 RAM which reaches even higher speeds than the previous series. However, despite this "problem", since it is not a problem, the performances that I have also had the opportunity to see through benchmarks are very respectable. Obviously, since this is a new processor that has just been released, we will have to wait a bit before Windows in particular is updated as best as possible to fully exploit the power offered by this processor. At the same time, it is really difficult to find one at a fair price. In my case, considering that my previous processor broke, I had to immediately find a quick replacement. Having paid around 500 euros (a little less), I can say that the price is absolutely in line with the quality ratio of the product offered and obviously taking into consideration that this is a series presented only at the end of October 2022 and certainly a product that will be valid for the next few years. Recommended? Without the slightest doubt!</t>
  </si>
  <si>
    <t>Pro:The Intel® Core i7-13700K impresses with an impressive number of 16 cores, including 8 powerful P-cores and 8 efficient E-cores. With a generous 30 MB cache, this processor offers optimal data processing and accelerates complex tasks. The outstanding clock frequency of up to 5.4 GHz ensures smooth performance, even in demanding applications and games. Thanks to the advanced architecture, it is ready for the challenges of modern applications and multitasking scenarios. Cons: The impressive performance of this processor comes with a corresponding heat generation , which requires effective cooling. The higher price may be a hurdle for some consumers, but the performance on offer justifies the investment. The availability of this processor may vary by region, potentially leading to delivery delays. Conclusion: Overall, the Intel Core i7-13700K an impressive choice for enthusiasts and professionals looking for top performance in their desktop setup.</t>
  </si>
  <si>
    <t>It clearly does the job in terms of power and performance. Nothing to complain about there. A solid choice for those who want raw performance. And best price found.</t>
  </si>
  <si>
    <t>Not much to say about it, a great processor, 16 cores, 8 p-cores and 8 e-cores, 24 threads, that is, 2 threads for each p-core and one thread for each e-core. Since it is version 13700 k and not FK, it enables graphics on the motherboard, so no additional graphics are needed if the motherboard supports graphic inputs. Great CPU</t>
  </si>
  <si>
    <t>Very good performance for CS:GO where you need high fps to play at the highest level!</t>
  </si>
  <si>
    <t>Kinda expensive tho, but it will sure hold up for the years to come!.</t>
  </si>
  <si>
    <t>The Intel I7-13700K processor from the Raptor Lake series and with LGA1700 socket indicates in its name the 13th generation (circa 2022) and which is factory unlocked for overclocking its frequencies, an activity that is always risky for anyone who is not really expert. It has 16 cores and a frequency ranging from 3.2Ghz to 5.4Ghz with TurboBoost and an energy requirement of only 125W and integrates a video card that is excellent for basic tasks (navigation, Office, video streaming, light graphics processing). It natively supports DDR5 RAM modules, solving the (few) problems present with the past generation. I chose this processor to completely replace my old PC with over 10 years behind it, mainly for gaming. I come from the same model, obviously older and with fewer cores. Personally I think that this CPU is very solid, stable and performing for long gaming sessions and I prefer it compared to the higher-end Intel I9-13xxx due to better multicore management during the games. In fact, I believe that the I9 processor was designed for tasks other than gaming and I wanted a product that in terms of pure performance and use/cost ratio was as optimized as possible. Both with a SATA SSD and with an M2 Windows starts up and is operational in hand of 20 seconds (having disabled the function that never turns off the PC, so the boot is real starting from a complete shutdown state). Any recent videogame manages the Cores without problems and the processor itself "turns off" those not necessary for the 'performed activity. Even with those games that require high-end hardware as a suggested requirement for an optimal experience, this CPU fits the bill well - and will for a very long time. For comparison, my old Intel I7-3700 was able to hold up and start without problems any video game released from 2013 to today without ever slowing down or heating up excessively and I have no doubt that with this modern and updated version it is the same. A small thing to pay attention to: the CPU heats up. It's not its flaw but its operating temperature, especially after hours of gaming. Be prepared for its premature demise if inadequately cooled and/or placed in small homes. My model was not boxed (therefore sold without a fan) and I turned to a well-known brand famous in the industry to purchase the dedicated fan. In conclusion, perhaps I could get the same performance even with a CPU from the I5-135xx family which they have always a good quality/price ratio, but I wanted to exaggerate to be comfortable with the specifications of the games to come. In my opinion it is a must have for a gamer, even in comparison with the brand new AMD 7000. Stability, performance always at the top and zero thoughts for a long, long time!</t>
  </si>
  <si>
    <t>Great processor - works flawlessly on my MSI Z790. Mainboard, processor and DDR5 memory make full use of the SSD m.2 bars.</t>
  </si>
  <si>
    <t>Bought this as part of a new build, very solid processor so far (6 months-ish) down the line, only overheated the one time when I went a bit trigger happy on an overclock... we live and learn ;)</t>
  </si>
  <si>
    <t>Performance beyond expectations, not suitable for everyone, for standard office use it is wasted. For productivity, video editing etc it has a really high performance/price ratio, especially if you enable the iGPU which works in conjunction with the dedicated video card for encoding/decoding and you can see the difference. The processor side is very powerful but energy intensive (peak consumption around 250w) and consequently temperatures reach 100 C. Searching online, the solution is undervolt (opposite of overclock) which improves the performance and lowers consumption: cinebench r23 results - stock score 28000 max consumption 253 W max temperature 100 C - with undervolt score 30000 max consumption 202 W max temperature 90 C Geekbench 6 score: 18929 It seems incredible but it's true! (Thermalright Peerless Assassin 120 SE cooler - similar to the large Noctua ones). So for creative workflows and with some optimization it is worth every penny and performs like a top i9 from the previous generation, for gaming and office it is better to save money.</t>
  </si>
  <si>
    <t>After 6 months of use Be careful it heats up a lot, 250watt consumption at full speed, plan to cool accordingly</t>
  </si>
  <si>
    <t>The price is very good, if you ask me if I would recommend it, the answer is yes, without hesitation, both for price and quality of everything, I hope to be of help if you are thinking of buying it.</t>
  </si>
  <si>
    <t>Very good processor!</t>
  </si>
  <si>
    <t>Adequate and good price / performance Runs cool</t>
  </si>
  <si>
    <t>having read that it heated abnormally, this is absolutely not the case! below 35 degrees C in warzone type games</t>
  </si>
  <si>
    <t>I edit 4K video in Premiere and RAW files in Photoshop. This chip is very good.Granted, I upgraded from a 10 year old 4700K (oof), so to describe the performance improvement as 'noticeable' would be an understatement, but I think anyone doing similar work who's finding that their their older chip is struggling to render/run their editing software will be more than pleased with the capabilities of this chip.Plus, it doesn't run nearly as hot as my 4700K did. I moved from an AIO to a (very large) air cooler and the temps are great!</t>
  </si>
  <si>
    <t>It doesn't heat up. I have it mounted with a Noctua Nh-D15S heatsink and at maximum performance it does not exceed 60 degrees. It has enough IPC and cores for gaming, rendering and basic computing tasks. For a little more than what an i5 12400f costs you have a true monster. I bought it precisely for this reason, it cost me €80 more than an i5 12400. Of course it's just my humble opinion.</t>
  </si>
  <si>
    <t>Spectacular. It is a true monster. Its power is indescribable. Well beyond 5ghz</t>
  </si>
  <si>
    <t>Runs 1A. I am very pleased</t>
  </si>
  <si>
    <t>I thought the temperatures would be better but if you leave it by default the voltages in the bios are quite high and if you do the tests it goes up to 100 degrees and 90 degrees in consumption 100% performance. I have a corsair hydro h150i heatsink, so that works stable and does not overheat, you will have to manually lower the voltages... if you want the CPU to have a long life... but it is clear that those of us who buy new technologies change processors every 5 years... Summary: consumption and temperatures high. Best option is the i5, lower temperatures and more economical. I will keep it since I bought it.</t>
  </si>
  <si>
    <t>However, it is still an excellent processor, it is exactly what it promises</t>
  </si>
  <si>
    <t>Awesome cpu just as good as a i9 13900k clocked at 5.5ghz open loop aorus extreme rtx4080 gskill 4x 16 gig 7200mhz ddr5 name westirn digital 850N 1tb 2x 480mm alphacool nexus monster 8 x lian li fans ek water blockFrom restrike extreme 2k 3d mark 85th place</t>
  </si>
  <si>
    <t>Powerful processor but quite hot by default. Without deactivating anything it can go up to 43°~ in idle which makes the basic cooling work quite strong and therefore makes the PC noisier than with the old processor (i7 6700k). Otherwise under load it holds the heat quite well I have never seen it exceed 78°. Bought for €470 in 2022, I am satisfied with my purchase.</t>
  </si>
  <si>
    <t>Everything perfect! Gladly again! 100% positive review!</t>
  </si>
  <si>
    <t>Perfect for playing all games in 4k</t>
  </si>
  <si>
    <t>My dad sends emails easily, loves his new computer!And yes I’m serious, benches well &amp; operates efficiently he can now use excel &amp; outlook without lag!</t>
  </si>
  <si>
    <t>Great processor, as a developer I haven't yet used all the power of the new generation and I'm already quite satisfied, but I'll make it reach its limits soon :D.</t>
  </si>
  <si>
    <t>This processor was born for gaming</t>
  </si>
  <si>
    <t>So first the positive: great performance, multitasking CPUNegative: high power consumption, in idle as well as when gaming and standard bios settingsIdle: 60 wattsThe CPU needs good cooling and water cooling is essential. I have an h150i Elite capellix 360mm fan. R32 about 92 degrees When gaming (cs2) around 60 degrees</t>
  </si>
  <si>
    <t>This processor is fast and powerfull but very power hungry straight out of the box. undervolt profile would be recommended if you want more performance at less PD. im good for the next 7- 10 years with this bad boy .</t>
  </si>
  <si>
    <t>excellent, I am very happy</t>
  </si>
  <si>
    <t>I upgraded my PC after 5 years and traded in my AMD Ryzen 9 3900X for this powerhouse. I can only recommend the Intel® Core™ i7-13700K, whether in games or applications, it makes good progress in all areas and without reaching any critical values. So if you have the necessary change, you can't go wrong with this processor.</t>
  </si>
  <si>
    <t>I changed my config recently and I switched from an i5-7600k to this i7-13700k model... Suffice to say that it's quite unusual. I installed it on an Asus TUF Gaming Z790-PLUS motherboard (just to have the latest chipset), without any problem. The price is high and what's more it is delivered without a cooler. Bad point from Amazon... Delivery was done securely (with a code to hand it over to the delivery person) but the packaging was non-existent (an envelope). I clearly saw that the box containing the processor had "suffered" the hardships of delivery, but the main object was not damaged. I knew that it heated up quite a bit, so for the first time I installed watercooling for the processor. In this case a Thermaltake Toughliquid 360 (provide the corresponding case for the internal dimensions). In normal use it does not exceed the 35° and pushed during fairly demanding gaming sessions (Cyberpunk 2077 / Forza Horizon 5...) we have a very reasonable temperature of less than 60°. I remember that my old i5 mentioned above could go up to +80° ( with a slight overclock of +15%). I took the K version (and not KF) for two reasons: - The possibility of overclocking it very easily with the Asus motherboard, without exceeding reasonable limits (and therefore extend its useful life) - use it in case the graphics card breaks down (which happened to me precisely when I had the GTX1080... Maintaining and combining Asus Chipset Z790 / RTX 4080 is perfect. The whole thing goes together perfectly... and is very expensive (!!!). However, no regrets, 4K display at all levels now! A@Pogyz</t>
  </si>
  <si>
    <t>I built myself a new PC and it was definitely the right decision that I bought this Intel® Core™ i7-13700K desktop processor 16 cores (8 P-cores + 8 E-cores) 30M cache, up to 5.4 GHz , the KF is still a bit better than the K but not significantly, why did I choose the K? I thought about the KF or K for a long time, but then I thought I would buy the K because it still has an integrated graphics unit. If the graphics card is defective, I can switch to the processor and can still use my PC without a black screen, and nothing is more annoying when the PC stays black. The CPU is on an MSI MAG Z790 Tomahawk WiFi motherboard, ATX - Supports Intel processors of the 12th and 13th gen, LGA 1700 - 90A SPS VRM, DDR5 Memory Boost 7200+MHz/OC, PCIe 5.0 &amp; 4.0 x16.4 x M.2 Gen4, Wi-Fi 6E installed The CPU is cooled by an MSI MAG CORELIQUID 240R V2 AIO water cooling CPU kit Booting up the PC takes exactly 16 seconds for me, I measured the time thanks to the pump The temperature of the CPU stays between 40 - 43 degrees in normal mode, in gaming mode it fluctuates so that the temperature does not get 73 to 84 degrees higher. You can measure with the free program HWMonitor, the program measures all temperatures that are in the PC, CPU, GPU, RAM, hard drive, fan, etc. The Intel® Core™ i7-13700K processor is currently in 8th place in the ranking. The KF is number 7 in the ranking. People, I can only say that if you build a new PC, don't save money in the wrong place. It's a proud price (I paid 408 euros) but it's definitely worth it. A clear purchase recommendation for me. Very important, the processor only runs under Windows 11 is really good, I have no idea why I read that it only has its full potential under Windows 11. But Win 11 is real, I won't say anything about it.......</t>
  </si>
  <si>
    <t>Replaces my I5 2600k successfully I recommend</t>
  </si>
  <si>
    <t>Top nothing to say</t>
  </si>
  <si>
    <t>Upgraded from the i7-9700k to the i7-13700k, a difference like day and no. 👌🏻 use the CPU, the main thing is to play and this CPU can handle every game with ease.</t>
  </si>
  <si>
    <t>The processor itself is excellent, energy-intensive if under heavy load, but high-performance and simple enough to keep cool, the problem is the price, I paid €490 for it (sold and shipped by Amazon) and then found it on sale at €414 ( sold and shipped by Amazon) a few days later, because I didn't know about Amazon's game week and this made me slightly angry! Since I pay for Prime, at least a symbolic voucher on future purchases when these things happen would be appreciated.</t>
  </si>
  <si>
    <t>The difference with my i7 8700K is more than noticeable. Mounted on an Asus F-Gaming Wifi card, it must clearly be said that everything is fluid. From generation 8 to 13 the performance is more than sensitive. The software works quickly, no lag, very satisfied with this choice</t>
  </si>
  <si>
    <t>Much more sensible than an i9 for its features and price. In the scenario of an ordinary person who wants a powerful, stable and long-lasting system, it cannot fail to exist. It's not close to its bigger brother in performance, but who really needs all that power? The only drawback is that it heats up a lot so it requires an adequate heat sink.</t>
  </si>
  <si>
    <t>A CPU that packs plenty of punch. For gaming, performance compared to the i7 12700k is noted, but at what price. A temperature rising to 35 degrees at rest compared to the i7 12700k at 25 degrees. In games you have to count 20 degrees more compared to the i7 12700k so around 70 to 80 degrees depending on the demand of the processor. Pay attention to your cooling, count on a high-end in 360 mini to benefit from maximum heating but with all the potential of the i7 13700k, but only with what is already enormous as standard. For games, small difference in its latency which is better therefore better image rendering observed with an nvidia rtx 4080 graphics card depending on the games (zero or even 20 fps for some at max) but be careful with your watercooling so as not to suffer from nuisances and to specify an increasing watt consumption. Processor to recommend for a new configuration for those who measure the temperature and its usefulness in watts. For the gamer I recommend either an i7 12700k or an i5 13600k and the 13700k with water block at the top.</t>
  </si>
  <si>
    <t>I am very pleased</t>
  </si>
  <si>
    <t>Does what it's supposed to do</t>
  </si>
  <si>
    <t>Super efficient CPU, Intel did a very good job. Something to know about heating, on cinebench R23, it's easy to reach 90 degrees on aio 360</t>
  </si>
  <si>
    <t>Shipping: The package arrived in a precarious package of very thin cardboard with plastic inside. For a 500 euro processor they could have put a little more effort...2/5Processor: Under very heavy workloads (3D rendering) it reaches 90 and sometimes even 100 degrees, despite the 360 ​​NZXT radiator, but it is normal and for the rest of the time it doesn't even get to 50. 4/5</t>
  </si>
  <si>
    <t>It is an excellent compromise for gaming and photo retouching or heavy graphics applications: such as Cinema 4D and rendering such as Redshift, especially if then coupled with a graphics card from the Nvidia RTX series.</t>
  </si>
  <si>
    <t>Nothing to underline, energetic processor 250 watts peak and with it heat to keep at bay.. Otherwise an excellent purchase.</t>
  </si>
  <si>
    <t>What can I say, the latest generation 7, the product presents itself.</t>
  </si>
  <si>
    <t>The Intel I7-13700k processor exceeds all expectations in terms of performance and speed. Its strong performance in demanding tasks, gaming and multimedia editing is impressive. The overclocking capabilities of the I7-13700k are outstanding, allowing for increased performance when the right cooling and configuration are used. High-performance cooling is highly recommended. If you can't cope with the high temperatures of this beast, you can always "undervolt" - for me it's 0.1V, no loss of performance, but 10 degrees less!!!</t>
  </si>
  <si>
    <t>Compared to my previous processor, more than twice the performance. CPU-Z gave 5680 points (total performance) and 430 (single core) on the AMD Ryzen 7 3800 XT (old CPU), in contrast to the Intel i7 13700K (new CPU) 12680 points (total performance ) and 830 (single CPU). Although the old CPU already had 8 cores, the performance was increased enormously. Additional PLUS: Compared to the old AMD CPU: More performance but less power consumption and less waste heat, even at full load. I won't go back to AMD. It's better to spend a little more and get a great product.</t>
  </si>
  <si>
    <t>I had a good, big 9900k since 2019 and I had the opportunity to upgrade for cheap. I wasn't expecting something revolutionary given the performance of the i9 and yet!! This 13700k is a monster ! In gaming my 3080 has regained great performance! I didn't expect to have such a high gain as well as for the loading times of games which uses nvme SSDs much better than my old CM z390 However, it heats up enormously.</t>
  </si>
  <si>
    <t>There is little to say about performance, like all the new processors released in this period it pushes a lot and consumes a lot when under a full load. During normal use and games it doesn't consume much but I happen to do some video transcoding and in that case exceeds 220W. With an offset of -100mV set on bios I went down to 170W/180W without any loss of performance, honestly I would have preferred it to be like this from the factory or at least that (both AMD and Intel) stopped pumping the power to the maximum consumption to say who has the longest bars in the benchmarks</t>
  </si>
  <si>
    <t>Does the job well, just provide good watercooling, personally, corsair elite capelix white 360 ​​mm and that does the trick</t>
  </si>
  <si>
    <t>I am extremely disappointed by the delivery of a processor for more than €500: Delivered in a simple paper bag, obviously completely crushed box. Fortunately the processor is well protected and does not move but it is a scandal to deliver that like that. Afterwards for the CPU itself: it's an i7 13th gen so perfect. Gaming use / 3D work.</t>
  </si>
  <si>
    <t>The processors are becoming a little expensive compared to a few years ago due to shortages... If the processor is well cooled thanks to good Water Cooling, nothing can resist it! Usage around 20-25% on big games for a temperature around 50° (OCCT test: 100% use | temp ~70°) If you are looking for high-end without spending on an i9, this i7 is perfect!</t>
  </si>
  <si>
    <t>In my opinion, Intel core processors are the best, I am completely satisfied with the 7 processor.</t>
  </si>
  <si>
    <t>Excellent truly top performance</t>
  </si>
  <si>
    <t>Fairly simple assembly, so far I have no problems</t>
  </si>
  <si>
    <t>I recommend for all computer tasks</t>
  </si>
  <si>
    <t>Impeccable delivery as usual, intact packaging and punctuality. Intel always reliable, I purchased this processor to update my PC as a gamer. Excellent performance and maximum compatibility</t>
  </si>
  <si>
    <t>Hardly worse - sometimes even better - than a 13900k. I replaced my 12900k and the 13700k (same C + c and T) simply delivers 15% more performance. It's a hothead and a sucker for workloads - it lags around approx. 70 watts from the base and fluctuates - depending on the cooling setting) between 60 and 80 °C...</t>
  </si>
  <si>
    <t>I went from an 8th gen Intel i7 8700k to this 13th gen 13700k and the difference is, of course, notable. Easy to overclock and very stable. To date it doesn't have any kind of problem even with a less than excellent heatsink. Absolutely top processor in terms of speed/price ratio.</t>
  </si>
  <si>
    <t>Great performance benchmarks</t>
  </si>
  <si>
    <t>I'm switching from I9 9900k to this I7 13700K and I wouldn't have expected to feel such a difference whether in gaming or in video processing, nothing scares it, however it needs good cooling, I took a Noctua DH15 chromax black</t>
  </si>
  <si>
    <t>A real beast.</t>
  </si>
  <si>
    <t>I've never ordered CPUs from Amazon, but now I'll do it more often, just quickly and well</t>
  </si>
  <si>
    <t>It is one of the most powerful processors around in 2023. Perfect for both gaming and working, even with the best video cards there will be no bottleneck problems. TOP!</t>
  </si>
  <si>
    <t>I switched from an Intel I9 10900K, the upgrade was definitely worth it. I now have about 35% more performance and my RTX 4090 can now be used to its full potential. With my Liquid Freezer II 360 AIO water cooling I can reach max. 82°C, under 30°C when idle. Let's see how the temperatures behave in summer, if necessary the CPU is undervolted. 5 stars from me</t>
  </si>
  <si>
    <t>After 6 months the processor started to have problems, continuous blue screens, after replacing all the other components, motherboard, SSD, power supply, I go to do a clean installation, but nothing while I start it freezes and blue screen.. ..Since there is a legal guarantee, I contact the seller again and ask for a return or a replacement, but nothing closes my request, it bounces me back to Intel (which now no longer has Italian assistance, so keep an eye on the times) So if you compare , buy directly from Amazon you will spend €20/30 more, but rest assured that if there are problems they will refund you or replace everything quickly. Leave this seller alone who does not assist you at all, because a serious and official seller has a channel preferential with Intel....Since I have read other similar reviews about the non-assistance of this seller, leave it there...He doesn't even take the responsibility, but only the money...🤡</t>
  </si>
  <si>
    <t>Excellent, fairly fast processor, I only give 4 stars because the packaging arrived dented.</t>
  </si>
  <si>
    <t>After I cut the CPU down to 180 watts, I'm very happy with it. The temperatures are kept within limits; before that, my 360 Aio didn't manage to keep the CPU below 100 degrees.</t>
  </si>
  <si>
    <t>Top performance at the moment</t>
  </si>
  <si>
    <t>You know what you are buying, good brand, good reputation.</t>
  </si>
  <si>
    <t>Fraud! Only box without Intel Core i9 processor.</t>
  </si>
  <si>
    <t>The product is great, it arrived in perfect condition, the delivery was just a little late, but not much.</t>
  </si>
  <si>
    <t>I'm moving from an i9-9900KF with DDR4 3200 MHz to this i7-13700F with DDR5 VENGEANCE 7200 MHz 2x16 GB (CMK32GX5M2X7200C34), it's significantly more efficient, it's at least twice as fast, fluid and responsive. Everything is stable thanks to the ASUS ROG Strix B760-I Gaming WiFi Mini ITX motherboard. My apps now open instantly. The memory bandwidth under AIDA is XXL, unheard of (more than 100 gigabytes per second). Score of 29900 under Cinebench R23, and around 29000 with temperature security at 90°C activated in the BIOS (very good option, no problem). Yes, the temperature rises quickly, under 100% stress we reach 100°C very quickly, so I added a Cooler Master MasterLiquid Lite 120 watercooling to the Silverstone SST-SG13B case to cool it well, to which I replaced the stock fan with two ARCTIC BioniX P120 fans mounted in push pull, great refreshing joy. This was really needed. Idle 32-34°C with an ambient temperature of 18°C. I have doubts about this summer.</t>
  </si>
  <si>
    <t>Super speed .. wish price were cheaper but great quality 👌</t>
  </si>
  <si>
    <t>Lots of power, significantly better than AMD. Doesn't get too hot even under full load</t>
  </si>
  <si>
    <t>For the fifth time in my life I chose an Intel and I was not wrong. Without prejudice to the indisputable need to have adequate cooling, this is a CPU very happy to go up in clock on its own, boost on multiple cores if necessary or to make do of a power cord if it's not doing anything heavy. Before this I had an i7 7920x and I was heartbroken to change it, but all in all after six months, I can't complain about the change. It breathes well and never gives up I feel like I'm drowning in tasks, it keeps up with the 3080ti effortlessly and I never had the slightest feeling that it represented a bottleneck. Ultimately, I'm satisfied with it.</t>
  </si>
  <si>
    <t>I come from an Intel i5 9600k, and so far I have not noticed big differences. But still to see all its performance I must accompany it with pieces according to what it is. Maybe some rams to your size and a m2 pc 4.0 and see what happens.</t>
  </si>
  <si>
    <t>I love this CPU, good performance in everything, it does not exceed 65/70 degrees in gaming and it does not exceed 80w of consumption no matter what game you play (I gave it a 360 aio for €75) I am very satisfied.</t>
  </si>
  <si>
    <t>I just swapped the CPU from an older i7 generation and in games that are very CPU heavy (e.g. Watchdogs and Rainbow 6 Siege) sometimes over 100 FPS more with the same GPU as before. The new generations are definitely worth an upgrade. And 24 cores are also awesome, could almost be a server CPU</t>
  </si>
  <si>
    <t>I mounted this processor on a fairly high build. those who know computer science already know it so if there is anyone who is undecided I can only say that they won't regret it</t>
  </si>
  <si>
    <t>I recommend it. Besides the CPU there is a fan</t>
  </si>
  <si>
    <t>A top-of-the-line processor, it can handle anything you put into it, what I didn't like is that it gets too hot, it usually works at 60 - 70ºC, sometimes it even reaches 80ºC. For everything else, it has plenty of power for all.</t>
  </si>
  <si>
    <t>it does what it's supposed to do....value for money is also ok....as always, it could be better, but I don't want to complain. Otherwise there is nothing negative to report (so far).</t>
  </si>
  <si>
    <t>I received this product quickly and it works just great!</t>
  </si>
  <si>
    <t>Intel i7 13700F</t>
  </si>
  <si>
    <t>I returned it because the specifications were lower than the 13700KF despite the same price</t>
  </si>
  <si>
    <t>The CPU is great in terms of price performance. The included cooler is unusable. In my opinion, it cools the CPU insufficiently and is very loud.</t>
  </si>
  <si>
    <t>Well OK the Intel I5 13600KF CPU is hidden by its ARTIC watercooling but it is well underneath. I built this tower to be efficient/versatile/stable and not cost me an arm and a leg...The I5 13600KF is a beautiful racing beast and you really have to want it to start pushing it to these limits. In my personal use it fits very well and its price remains reasonable. To “tame” the beast, good cooling is essential even if a large radiator/fan is enough, the ARTIC 280 kit that I put is not a luxury given the price (opinion on my other post on the ARTIC FREEZE III). Well, the I5 13600KF is and will remain for a while a reference in quality/price/performance. With eyes closed it’s happiness.</t>
  </si>
  <si>
    <t>Intel Core i5 13600KF</t>
  </si>
  <si>
    <t>It is a very good 13th generation microprocessor, great test of extremes, only downside for being a slightly expensive i5.</t>
  </si>
  <si>
    <t>I recently installed the Intel i5 13500KF in my gaming PC and I am absolutely thrilled with the performance and price-performance ratio of this processor. The performance of this chip is impressive. Whether it's demanding games, video or image editing, the i5 13500KF mastered everything with flying colors. The multithreading capabilities have been noticeably improved, which is reflected in smooth performance in multiple tasks. Installation was uncomplicated and it was compatible with common motherboards. I also appreciate the fact that the processor doesn't come with integrated graphics, since I have a dedicated graphics card anyway. As for temperature, the processor stayed pleasantly cool even under load, especially with a good cooler. The energy efficiency is also considerable. Another plus point is the price. Compared to other high-end processors, the i5 13500KF offers excellent performance at a reasonable price. Overall, I highly recommend the Intel i5 13500KF. It's a great processor for gaming and productive tasks that's definitely worth the money.</t>
  </si>
  <si>
    <t>Upgraded from the i5 9600k and its made a world of difference.I was cpu bound on most games I run but this has really solved my issues. Paired oth an MSI B760 tomahawk mobo and an Aorus 3070.Getting some great performance! Runs nice and cool woth an AK500 digital cooler.</t>
  </si>
  <si>
    <t>I am extremely satisfied with this CPU, taken on offer at an excellent price, it proved to be powerful and coolable with an air dissipator. Redundant to diocese us in Fortnite which is what I bought it for and paired up to an RT 3080 it's fine. I recommend it to everyone, both gamers and non-gamers, especially if you find it on offer. The deepcool ak620 is a good value cooler. an air classic that is not fought above all for the price in relation to the performance.</t>
  </si>
  <si>
    <t>Bought on Black Friday for €260, while the i5-14600kf was for sale for €330. Please note: the f variant does not have a graphics option. Can only be combined with a graphics card. It cannot work in a computer without a graphics card.</t>
  </si>
  <si>
    <t>Good enough for what I have it for some photo editing and games</t>
  </si>
  <si>
    <t>Whether you're an avid gamer, content creator, or just a demanding user, this processor is a great choice. First of all, the performance of the Intel Core i5-13600KF is impressive. Thanks to its 6 cores and 12 threads, it offers excellent multitasking capability, allowing you to run multiple resource-intensive applications simultaneously without compromising overall performance. High clock speeds, up to 5.7 GHz with overclocking, ensure fast responsiveness and reduced loading times, which is essential for gaming and demanding applications. When it comes to gaming, this processor does not disappoint. With an optimized architecture, it delivers smooth graphics performance and high frame rates. You can enjoy an immersive gaming experience without any noticeable slowdown, allowing you to fully immerse yourself in your virtual adventures. Another advantage of the Intel Core i5-13600KF is its compatibility with the latest technologies. Whether it's for virtual reality, 4K video rendering, or using content creation software, this processor is ready to take on any challenge. It offers advanced support for the latest codecs and creation tools, allowing you to complete ambitious projects with maximum efficiency. Additionally, the thermal management of the Intel Core i5-13600KF is excellent. Thanks to the improved architecture, heat dissipation is optimized, helping to maintain stable temperatures even during intense gaming sessions. So you can enjoy maximum performance without worrying about overheating issues. Finally, I want to highlight the ease of installation of this processor. Compatible with a wide range of motherboards (Asus Z790 for me), it integrates easily into your existing configuration, allowing you to quickly benefit from its exceptional performance.</t>
  </si>
  <si>
    <t>An exceptional processor, on stock Cinebench R23 it exceeded 23,500 points, and with a small overclock 25,200 points. With a thermalright Phantom Spirit 120SE I don't exceed 52 degrees in game, with an absorption of 80/90 watts. Before I had an i5 -10400, and on games that use many cores like beam Ng the difference is abysmal. I am very satisfied with this CPU.</t>
  </si>
  <si>
    <t>Such a good cpu I was debating on getting the I9 as I thought I would need it but this thing barely hits 100% unless I’m rendering in blender, it runs pretty hot not sure if that’s my fault lack of paste or fan not cool enough but this is a great cpu, if you make music, this is for you, I done some light editing and it was pretty good only thing is if you are editing 3D you need the best of the best so I’d recommend the newest I9</t>
  </si>
  <si>
    <t>There are thousands of reviews, little to tell. At the performance level it gives soup to the Ryzen in work, office automation, decompression, rendering, etc. but on the contrary the AMD ones are cheaper and will maintain a socket until 2025 (if you add the motherboard , ddr5 is not so cheap anymore). In my case, how I will last the PC until it implodes doesn't matter to me, I have already lasted my FX8350 and the R9 280x for about 9 years. Don't tell me that the X3Ds win in Gaming, yes, but this one cost me €289 plus a PCIe 5.0 board 149 € + 32gb €79 on black friday 2023 and the 7800x3d was €430 + €200 motherboard and €120 RAM.</t>
  </si>
  <si>
    <t>How far we have come where the i5 is good enough paired with any high end GPUs giving great performance in any game iv tried. Amazing for the price! You won't be disappointed.</t>
  </si>
  <si>
    <t>Runs as it should, reliably and quickly</t>
  </si>
  <si>
    <t>All-purpose processor.</t>
  </si>
  <si>
    <t>This is a really good CPU for gaming and other but the packaging is awful. The last time I had ordered a AMD 7800 X3D with a wonderful packaging, and this time with the 13600KF, it's really scary. 280€ CPU with à 0.01€ packaging LOLLL</t>
  </si>
  <si>
    <t>Great all-round processor! Gaming, productivity, whatever its use, it does it very well! Highly recommended. Going from a Ryzen 5 3600 to this beast is a great generational leap!</t>
  </si>
  <si>
    <t>Great for gaming, streaming media, 3D modelling and software development. So far has dealt with every typical workload of mine without any hiccups.</t>
  </si>
  <si>
    <t>The Intel Core i5-13600KF processor proves to be a wise choice for creating a gaming-oriented PC. Its gaming performance rivals that of the competition's best chips, delivering a smooth and immersive gaming experience. Thanks to its processing power, it can easily accompany high-end graphics cards, guaranteeing breathtaking graphics and unparalleled fluidity, even in the most demanding games. But this processor does not only shine in the field of gaming. It also excels in applications requiring high computing power. Whether multitasking, video editing, 3D modeling, or other resource-intensive tasks, the Core i5-13600KF delivers convincing performance that will meet the needs of even the most demanding users. However, it is important to note that The Core i5-13600KF can have relatively high power consumption, especially when pushed to its limits. Therefore, it is recommended to use an adequate cooling system to maintain optimal temperatures and ensure system stability. By investing in efficient cooling, you can maximize the performance of this processor while extending its lifespan. In summary, the Core i5-13600KF positions itself as a versatile and capable choice for building a high-end gaming PC . Its exceptional capabilities in video games and professional applications make it an attractive option for users wanting a balance between performance and price. However, it is important to take into account its cooling needs for an optimal experience.</t>
  </si>
  <si>
    <t>One of the best processors I've ever had</t>
  </si>
  <si>
    <t>Crazy performance. If you used to use i7's you can probably get by buying an i5 now.Runs very cool and uses very little power when not doing much.</t>
  </si>
  <si>
    <t>runs cleanly and smoothly, the whole system has a noticeable kick, optimal support for my GPU RX6800XT</t>
  </si>
  <si>
    <t>I come from a great I7-9700KF processor which after four years was starting to show some signs of "old age". This I5-13600KF outclasses it from every point of view and even by a lot, the only flaw that I can attribute to it is the consumption which is not exactly better but you pay for power and this CPU has plenty to spare. Bought in the "Spring Discount" at 250 euros it's a real bargain, the differences with the 14600KF are almost non-existent. At this price it should be taken with your eyes closed.</t>
  </si>
  <si>
    <t>Upgrading my 5 years old pc . It was the best choice .performance as good as 13900 f9r half the price</t>
  </si>
  <si>
    <t>After years, I was of the opinion that I should upgrade my Core i7-7700K. When I did some research, I often heard/read about the Core i5-13600KF and ultimately decided on it and what can I say .. it was absolutely worth it! I mainly use the CPU for games and to render videos. So far I haven't noticed anything negative. The only thing is: the temperatures could/will be a little higher, but a good AIO water cooling will be very good A good air cooler and a few adjustments in the BIOS/UEFI provide a good solution. In any case, everything is fine for me and I am very happy with this CPU.</t>
  </si>
  <si>
    <t>Item pushed into box but sticking out half way. Anyone who can take the item. Bad publicity of Private parcels will be made.</t>
  </si>
  <si>
    <t>The truth is that I am very happy with this CPU especially because I was able to buy it at a quite competitive price compared to the price on other sites.</t>
  </si>
  <si>
    <t>I am extremely satisfied with my acquisition of the Intel Core i5-13600KF processor. This processor represents a true technological gem, offering exceptional performance for a wide range of applications. Its high computing power and speed of execution make it an ideal choice for demanding users, whether for gaming, content creation, or professional tasks (I do modeling with it too, for example). Thanks to its cores, this processor offers me exceptional versatility, capable of handling the most demanding tasks while remaining quiet. Be careful though, I noticed that it heated up quite a bit, plan a good cooling system. But that's normal I think for heating, it remains very powerful. In short, I highly recommend the Intel Core i5-13600KF processor to anyone looking for peak performance and foolproof reliability for their computer system. With the i5-13600KF, you are assured of a smooth and uncompromising user experience, whatever your use.</t>
  </si>
  <si>
    <t>Amazing upgrade over my 9900k.Nothing yet has been able to fault it.Perfectly stable.</t>
  </si>
  <si>
    <t>The CPU is an excellent choice for anyone looking for a powerful and reliable CPU. The CPU runs fast and stable, even with demanding applications and games. I am impressed by the performance that this CPU offers, especially in combination with a good graphics card. The CPU can also be easily overclocked if you need even more performance. With good cooling, the CPU doesn't get too hot. I can recommend this CPU to anyone looking for a fast and modern processor.</t>
  </si>
  <si>
    <t>:D</t>
  </si>
  <si>
    <t>Chip is fine. Would have been nice if description made clear no stock cooler is included.</t>
  </si>
  <si>
    <t>Versatile is what I remember. The 13th generation marked a change across the entire range. I put this CPU through its paces through a series of tasks, including video editing with special effects and gaming at 1440p resolution, and it performed well and was stable in the tasks required. With a consumption of around 140W, it is possible to get by with a classic cooler, but I would recommend opting for water cooling. This will maintain optimal temperatures and ensure consistent performance even during intensive workloads.</t>
  </si>
  <si>
    <t>The 13600 KF model does not have a graphics chip, so forget about using the video card integrated into the motherboard. Most mainboards support processors up to 12th generation and the bios of the various models need to be updated. I had several difficulties from this point of view!! Then I understood. So I bought an Asus motherboard already updated to support the 13th gen. Two banks of 16 GB Kingston Fury DDR4 3200 RAM. Be careful, DDR4 3200 is the maximum supported, or DDR5 but with other prices. As a video card I used an MSI Geforce 3060 12 GB. 1050W switching power supply. In the end everything started perfectly and I must say that the performances are truly amazing.</t>
  </si>
  <si>
    <t>Upgraded from an old 2015 pc, huge jump and this cpu has done everything i had expected it to.</t>
  </si>
  <si>
    <t>I had a 11600kf mounted with an RTX 3080ti and I changed the CPU for the 13600kf and DDR5 RAM at 6000MHz. Spectacular performance! And in gaming.... An average of 50 or 60 FPS more. I don't play in 4k, I play in 1440p at 165 and 1080 at 240 with EVERYTHING in ultra. A beast!</t>
  </si>
  <si>
    <t>The I5 is an excellent processor for the price. The 13600K under €300 is today, in my opinion, a bargain for gaming that does not exploit multicore beyond a certain level. It perfectly complements an RTX 4080 and in many areas beats an i9-12900K. Evaluate it. I paid around €279 for it and at that price it is an absolute bargain. Below 300 is an excellent buy, above is a subjective evaluation.</t>
  </si>
  <si>
    <t>Super stable processor, real difference with the I5-10600 KF</t>
  </si>
  <si>
    <t>I switched from the i7 9700k. However, only because of my graphics card. Bottleneck. For me, the increase to over 5 GHz is a bit exaggerated. As things stand, I don't know of any game that requires so much CPU power. I now make one for so-called AAA titles anyway Arch.Compared to Destiny 2, there are of course worlds between 9700k and this CPU. The biggest performance boost is still subject to the NVMe. Energy efficiency compared to my old CPU is of course not justifiable in today's times. 30 watts more are not initially on paper a lot, but if you add it up over the year, it adds up to a lot. 10 hours of operation, 6 of which under load. I'd rather not do the math haha. I won't even start with any dubious and pointless comparisons to AMD, they're enough of a nuisance so there's no need to talk about it. All in all, very good all-rounder as always Good job from Intel. The only thing that should be done is to tweak the power consumption a bit in the next generation.</t>
  </si>
  <si>
    <t>got the spring offers to upgrade my old PC, at 250e in my opinion a great deal. arrived after 2 days, works great</t>
  </si>
  <si>
    <t>Optimal!</t>
  </si>
  <si>
    <t>it's INTEL</t>
  </si>
  <si>
    <t>I'm very happy with it, for 250 euros it's a very good price I can only recommend it 👍👍</t>
  </si>
  <si>
    <t>Nothing specific to say, it's an i5-13600KFGames, Editing, Retouching, Stream,...It works very well</t>
  </si>
  <si>
    <t>draws a lot of watts. gets very hot you need a good cooler.</t>
  </si>
  <si>
    <t>As expected.</t>
  </si>
  <si>
    <t>Taken on offer at €265, excellent value for money, combined with an Arctic double fan heatsink in normal conditions it does not exceed 50 degrees, but under maximum stress, with Cinebench or Occt, if you remove all the limits from the bios, being a CPU unlocked, it also reaches 100 degrees, so be careful if you don't want to burn it. For gaming the air heatsink is still fine, but in general a liquid one would be better because it would guarantee about 10 degrees less in every situation. To be safe in the bios I blocked the maximum temperature at 85 degrees which is the maximum guaranteed by Intel, and reduced the power a little before switching to a liquid heatsink. In conclusion I rate it 5 stars, but the advice is to combine it with a 240 liquid heatsink or 280, to be safe. Amazon always excellent in delivery.</t>
  </si>
  <si>
    <t>Having used it for gaming coupled with a 4080 and a TUF Z790, I can say that this CPU is powerful and that it heats up very little with a BeQuiet cooler. However, the memory controller failed after a year, causing screens blues repeatedly. I do not recommend OCing RAM beyond the Intel recommendation of 5600 MHz.</t>
  </si>
  <si>
    <t>i5 13600kf taken as a pro at €307.46 instead of €344, a very good deal but nothing surprising given the very recent release of Intel's 14th. It nevertheless remains a very good multi-tasking processor for gaming and streaming. I'm going to cool it with the Corsair H150i Elite Cappelix today Tuesday October 24, 2023. By Colis Privé.</t>
  </si>
  <si>
    <t>Well frankly, I'm delighted with this purchase. The proco works wonderfully, it's limited to twiddling its thumbs in games in 1440p or even in 4K and on the other hand solid in Adobe Première. I had a 10700K before but I see clearly the difference in the processing of 4K videos. I bought this processor for 276.05 euros which makes it an unbeatable quality/price ratio. All this coupled with an RTX 3080 TI FE, DDR4 3600 MHz and a GIGABYTE AORUS Z790 Elite AC, I can say that I have peace of mind for a good while.</t>
  </si>
  <si>
    <t>A bit expensive</t>
  </si>
  <si>
    <t>This processor is incredible, offers amazing performance, runs any epic game, coupled with 4070 it becomes a beast 800 fps on Fortnite in live creative x12 and in game chapter 5 between 400 and 550 fps, doesn't heat up at all</t>
  </si>
  <si>
    <t>I was undecided whether to buy an i5 12400 or this one which is definitely a different story, in the end I chose to upgrade the motherboard and get this one. The package was sent very calmly, respect when I ordered it arrived all after an abundant week, the important thing is that it arrived. Got it for 360 euros during Black Friday (a good price in my opinion). Speaking of performance, what can I say, I did tests in both single core and multicore, it really seems fast as a train. Really crazy if I think I would have taken the 12400K and missed out on this little gem, all to save 160 euros (I'm grateful I didn't do it). Under stress, 1h30m of play (with the 3070 though) the CPU is around 48°C therefore decidedly low for a native clocking of 3.2 but with boost to 5ghz. What can I say... super highly recommended! This version of the processor is the KF which DOES NOT contain the integrated GPU, so don't expect that by connecting the video cable to the card video of the Motherboard you can view something on the screen because nothing will appear without having an external video card. PS: The package is the minimal one, it will not come with the air heatsink so be sure to purchase a separate one.</t>
  </si>
  <si>
    <t>The best version from Intel for performance/price.</t>
  </si>
  <si>
    <t>It's hard to get better at this price! Top !</t>
  </si>
  <si>
    <t>With 14 cores and 20 threads it is monstrous. The only advice would be to change the settings in the BIOS regarding CPU Lite Load where you can decrease the power (and consequently the temp and energy consumption) of the CPU while sacrificing little or nothing in performance</t>
  </si>
  <si>
    <t>For this price it's the best CPU currently available. Enough for all current games. You can't go wrong with it.</t>
  </si>
  <si>
    <t>TOP price performance ratio. Excellent CPU power for any type of application, from 3D to gaming, to editing. Great for video editing. It must absolutely be equipped with an adequate video card such as a GeForce 3060....</t>
  </si>
  <si>
    <t>Working flawlessly, very good value for money.</t>
  </si>
  <si>
    <t>Nothing to say about performance: when needed this CPU knows how to push, and hard too. But at what price? Consumption is quite high. Using Cinebench as a test I measured the CPU consumption at 180W but obtaining a score above 23500 in multithread. In normal use, consumption is obviously lower: during a gaming session I measured consumption between 60W and 100W. However, it should be added that it is possible to set the undervolt from the BIOS: recently I have done a lot of tests in merit and with the value of -0.125V I managed to bring the Cinebench score to 24,000, consumption dropped from 180W to 154W and temperatures from 90° to 71° with an Artic air heatsink.</t>
  </si>
  <si>
    <t>As expected, it's a 13600KF. Runs quite warm like all other new CPUs, but is cooled by a Liquid Freezer II 360mm and stays below 80C even with the heaviest loads. Unfortunately, the packaging didn't arrive particularly well, with dents and creases in the box but the most important thing is the product itself was intact. This is probably a regular problem so don't expect that you can put it nicely on a shelf.</t>
  </si>
  <si>
    <t>It must be said that I went from an i7 6700k to this and the difference is huge. Beautiful processor</t>
  </si>
  <si>
    <t>Good processor, which blows away my old 9900KF, but be careful with the heating, plan for good cooling! In games it's a real gap so in multi-tasking I won't tell you! Go for it!</t>
  </si>
  <si>
    <t>- 1 star for the packaging which clearly indicates that the product has already been opened, I hope it is not reconditioned because I bought it in Condition: New during prime days for €270 so great value /quality/priceI will test it when I receive my motherboard but I am not reassured by the torn label, part of it is missing...</t>
  </si>
  <si>
    <t>Bought for €280 on offer, truly a beast, too bad I can't use it all because my motherboard, being a B760, can't use it properly</t>
  </si>
  <si>
    <t>After reading various tests or reviews, I decided to take this one, the best in terms of quality/price ratio. Mounted on an MSI Tomahawk Z790 for photo/video editing, fast and stable. I remind you for those who don't know or need, the version F is without integrated video, the K version is overclockable, the KF allows overclocking but does not have integrated video. Choose what you need carefully, you could even save a lot.</t>
  </si>
  <si>
    <t>Bought during a price drop. This processor is very efficient for gaming and office automation. Excellent value</t>
  </si>
  <si>
    <t>I bought this along with MSI PRO Z790-P WiFi Motherboard ATX , Crucial Pro RAM 32GB (2x16GB) DDR5 5600MT/s, Samsung 980 PRO 2 TB PCIe 4.0 and Thermalright Assassin King 120 SE ARGB CPU Air Cooler AK120 SE ARB. To try and get all the components matched together for the upgrade I was planning. Everything worked perfectly together and I'm very happy with my purchases.</t>
  </si>
  <si>
    <t>This processor is simply incredible in terms of performance. It allows you to multitask like video games. I am completely satisfied and I encountered no problems with assembly.</t>
  </si>
  <si>
    <t>Nothing to say i513600kf at the top 👌</t>
  </si>
  <si>
    <t>I needed a new processor for a new build. Since I wanted a CPU from the latest generation/architecture, I decided on the 13600. I noticed an improvement in all common activities compared to the 10700kf. I have to say it's needed for gaming The new CPU doesn't really work as long as you don't install a high-performance graphics card 4070 or higher. Negative: I slapped on a Noctua NH-D15, but these CPUs get quite warm, reaching 85°C or more under full load, but it's apparently "normal". the new CPU's</t>
  </si>
  <si>
    <t>Perfect for mid-range or early high-end gaming</t>
  </si>
  <si>
    <t>Excellent prosseur i513600kf with a z790 32ddr5 cl34 7200mhz rx7900xt, good in everything without heating remains below 50c</t>
  </si>
  <si>
    <t>This series of processors squeezes the technology behind the 1700 socket to the max. With €350 you get 6 p-cores, 8e-cores and 6 virtual cores for a total of 20 threads. Perhaps the most balanced in the category, it has all the computing power that is needed to complete any task in a more than decent time. And it is not even that expensive in terms of wattage, much less temperatures (65° with an h115i). Are there more powerful processors? Yes. And less powerful? Yes. But you can't go wrong buying this.</t>
  </si>
  <si>
    <t>Got it on offer at €266, impossible not to be satisfied</t>
  </si>
  <si>
    <t>Fantastic...really a great purchase</t>
  </si>
  <si>
    <t>Purchased a month ago but installed yesterday, I would be missing the motherboard and cooling. Comes to replace an i5-6600k, with 4x8g DDR 4(3200), GTX 960, Crucial m2p2 500g SSD on Asus prime D4 plus motherboard and Corsair 850 power supply, notua d12l in cooling. My 6600k is starting to struggle like 100% charged 75% of the time, there the 13600 and 10% (a small 60% for 2 to 3 seconds when launching an app). Basically, he naps all the time. Well, I haven't tested it with everything yet, but I have a feeling that it's far from stressful.</t>
  </si>
  <si>
    <t>Received on time</t>
  </si>
  <si>
    <t>Works wonders, been maxing it out 24/7 for weeks on simulations and its handling it like a champ. Handles modern video games on max settings with a RTX4060 like childs play too.</t>
  </si>
  <si>
    <t>Damn good process, definitely suitable for gamers as the price is right. An i7 or i9 is better, but also much more expensive and more power hungry. Update May 17, 2024 I don't regret the purchase. In conjunction with an NVIDIA RTX 4080, 32 GB of RAM and an M.2 2 TB hard drive, all games run extremely smoothly for me with almost always ultra settings below 4K. But regardless of whether it's 4k or 2k, it's completely sufficient for gaming.</t>
  </si>
  <si>
    <t>Received a few days ago, I haven't had time to test this proc yet, but overall it is very good. I am waiting for the other components to finish the pc. Note: looking at the INTEL box, the tape is well sealed but on the other side the label is not, to see if it is not already material used and sold as new :/</t>
  </si>
  <si>
    <t>Very good product ! Install quickly, use in gaming as well as streaming and does the job very well! Even advanced photo editing!</t>
  </si>
  <si>
    <t>Bought on offer for less than 300, really difficult to find defects in this CPU. The 13600K is a rather versatile processor, excellent both in gaming, where it "plays" easily with the 5800x3D, and in productivity. Even at its original price, in terms of quality/price ratio, it is still the best ever. The only "flaw" that can be found is perhaps a tendency to heat up more than the previous generation, but an adequate heat sink is enough for that.</t>
  </si>
  <si>
    <t>What can you say? Intel does what it promises. I am very pleased . Top P/L! Can only recommend the purchase!</t>
  </si>
  <si>
    <t>At around 290 euros very good value for money Effective in editing and video games</t>
  </si>
  <si>
    <t>Optimal.</t>
  </si>
  <si>
    <t>Excellent processor. Too powerful for just video games, but ideal for photo and video editing, drawing and 3D if combined with the right graphics card</t>
  </si>
  <si>
    <t>Good product and genuine, satisfied with the product as described.</t>
  </si>
  <si>
    <t>Best processor for 4K video Watching on Amazon prime with Gigabyte B560M mother board supporting 4K@60 Frames and 7.1 surround sound.</t>
  </si>
  <si>
    <t>The processor is good for basic computing. It is not recommended for gaming.</t>
  </si>
  <si>
    <t>Latest and fast processor</t>
  </si>
  <si>
    <t>Very Very Good!Thanx for amazon for compititive price</t>
  </si>
  <si>
    <t>I am very sad because my build is not working and I am very sad in invest 25000 on Amazon by products ordering but my build is working feel and sad and low</t>
  </si>
  <si>
    <t>Nice Performance</t>
  </si>
  <si>
    <t>Don't take it, don't take it, don't take it, but you still want to take it, it's too cold, get it done.</t>
  </si>
  <si>
    <t>I3 10500F is very good processor but box packing is very baddd</t>
  </si>
  <si>
    <t>Very nice 10th gen processor. Working nicely. Thanks Amazon &amp; also the vendor.</t>
  </si>
  <si>
    <t>Processor for a mounted PC, targeted at office automation. The processor is placed on a motherboard from MSI coupled with 16GB of RAM. No additional graphics card. The screen is directly connected to the graphics chipset of the processor. No latency, no bugs in normal office use.</t>
  </si>
  <si>
    <t>I got this version and not the F only for the possibility of saving on the video card (being my second PC). They said that without a video card the PC would only be good for the minefield, and I wanted to try it to see with my own eyes. Wow, I was ready to order a video card (like I did for the other computer which is more performance), but I saw that it works very well. Without excelling obviously (those who are demanding should spend 500-1000 euros more on a dedicated video card). But I noticed that I also play League of Legends very well without slowing down or stuttering. It will also be thanks to the motherboard, it will be the 16GB RAM, it will be the very fast M.2 hard disk, it will be the monitor that is not excessively large (because it is obvious that if you push the video onto a 42 inch or a multiscreen the system will be a a little under stress). The fact is that you can't even hear the new PC when it's turned on (that fan that spins constantly isn't there!!! How nice!). At this point I'll keep going like this until it gives me problems, but I doubt it will because I'm not a professional streamer or gamer.</t>
  </si>
  <si>
    <t>It was used for a PC more than anything for school and home use, let's hope it turns out well :)</t>
  </si>
  <si>
    <t>Kernel 5.10 doesn't even have accelerated drivers for this, you'll need nomodesetting to see grub/boot and then you're stuck in a 1024x768 desktop with software rendering.Save yourself some money and get the F model and a discrete GPU.</t>
  </si>
  <si>
    <t>works well. nice price. beware, the photo is misleading, it indicates that this is an 11th generation, this is not the case, it is a 10th generation processor. otherwise the processor is good, I use it for my gaming PC and games play fluently</t>
  </si>
  <si>
    <t>This processor is not suitable for heavy games, but assembled in a good configuration. Ex: Asus H510M-E motherboard, 2 8GB Crucial RAM, 1Tb SSD and a good power supply with active PFC, it's a great product. I mentioned this configuration because it is the one I am using. Note: The best processors without ideal compatibility with other hardware components will not work well.</t>
  </si>
  <si>
    <t>Excellent price, fantastic processor for optimal use of the PC, or even for full HD gaming combined with an economical video card</t>
  </si>
  <si>
    <t>Received quickly, product conforms to the description and official.CPU of 10th gen.Normally compatible with max RAM 2666Mhz, my CM takes more, it runs with RAM at 3200Mhz without problem or heating.Delivered with an Intel fan, a little noisy but efficient and with the thermal paste already on it. If it is compatibility that you are looking for, look on the Intel site or your motherboard to have the CPU and memory specifications linked to your hardware or future config. I recommend and am a fan of Intel and ASUS.</t>
  </si>
  <si>
    <t>Updated processor with excellent speed, it's worth it.</t>
  </si>
  <si>
    <t>I was looking for a CPU for office automation that could support virtualized environments. Appropriate.</t>
  </si>
  <si>
    <t>Given the current prices of microprocessors, this i3 is a good acquisition to build an economical PC for general use, both for office automation and browsing and even for playing without too many pretensions. For just over 100 euros, you cannot ask for more. It fulfills its mission of tight budget and acceptable performance. A 4 cores (8 with HT) is enough and reaches up to 4.4 Ghz in turbo mode. And if you don't need to play, you don't even need to buy a graphics card, which makes it even better, given the crazy prices of the graphics. I am totally satisfied with the price.</t>
  </si>
  <si>
    <t>Nothing to complain about an Intel CPU. It has integrated video graphics inside.</t>
  </si>
  <si>
    <t>I'm very satisfied</t>
  </si>
  <si>
    <t>Good processor, I've had it for 5 months and it's enough for average gaming (LoL, rocket league, Valorant). Delivery on time with cooler and thermal paste. All at a good price</t>
  </si>
  <si>
    <t>great performance</t>
  </si>
  <si>
    <t>It's a 4 core 8 threads based on the 14nm skylake architecture, in practice it's an i7 6700 at a reduced price and on an LGA 1200 socket instead of the old 1151. Good for everything even if it doesn't excel in anything, obviously in 2024 c It's much better at 100 euros (ryzen 5 5500 or i3 13100f to name 2).</t>
  </si>
  <si>
    <t>4 stars for the misleading title. Would have been 5 stars because product is good, delivery speed fantastic and brand new genuine item sealed in box.</t>
  </si>
  <si>
    <t>Very careful, but impeccable assembly</t>
  </si>
  <si>
    <t>Great processor. Intel does not disappoint in this regard. For general use, it's a great processor. I also tested it with some games and the performance left nothing to be desired.</t>
  </si>
  <si>
    <t>Very cheap for what it offers. In the practical test now on the third purchase, it always turns out to be excellent and doesn't make you regret the i5s at all. Excellent power reserve, accepted by Windows 11. I highly recommend it.</t>
  </si>
  <si>
    <t>NO GEN 11.The title is incorrect. It's a GEN 10.</t>
  </si>
  <si>
    <t>Good morning. Mounted in a PC for my brother. Impossible to install mint linux 20.3 or open suse 15.3. On the other hand, a planned Intel version of Ubuntu works well. Strange because I've never had any problems installing Linux with a simple processor... It's true that I always install AMDs usually given their quality/price ratio. The video part of the processor could be the cause without being able to pinpoint the exact reason! But hey, it works so my brother is happy. It tickles me to know why without having found the reason... I suppose Winchose works with it.</t>
  </si>
  <si>
    <t>Spectacular Processor At such a price you cannot find such excellent processors with these characteristics. Very fast and truly at the levels of other processors which can even be paid triple. For those who have to assemble their first PC and want to have a PC capable of managing your own work this is suitable for you</t>
  </si>
  <si>
    <t>Excellent processor for multimedia/office use. Nothing to add. Very fast shipping as always with Amazon</t>
  </si>
  <si>
    <t>performance is perfect</t>
  </si>
  <si>
    <t>An excellent value for money!</t>
  </si>
  <si>
    <t>Perfect in everything</t>
  </si>
  <si>
    <t>The product description is incorrect: it is not an 11th generation I3 10105 processor but a 10th generation one. Even if the processor is valid in terms of features and quality/price ratio, I give 1 star because the description could mislead the buyer</t>
  </si>
  <si>
    <t>The advantages of choosing stock processor instead of K variant (overclocking) is stability and longevity. 14th Gen processors are launched but that are more refresh so that still makes 13th Gen processor decent option with reduction in price. For Motherboard, there is no name other than Asus; and I chose Z790P-CSM DDR5 model. Don't prefer liquid cooler, so opted Noctua U12A and that is doing fabulous job maintaining temp. under 35.Can't help disappointment on tangible issue of receiving opened/used processor though Amazon fulfilled seller. Nowadays, most of the products are non-returnable and buyers need to be cautious while accepting delivery. Best is opening product and checking before sharing OTP.==============================================i9 13900 / Asus Z790-P CSM DDR5 Motherboard / 64 GB G.Skill Ripjaws S5 Intel XMP / Noctua U12A Cooler / Samsung 500GB 980 Pro NVMe / 4TB Samsung EVO / 4TB Seagate Barracuda / Corsair RM 850x PSU / Corsair 4000D Cabinet / Asus Xonar DX Soundcard</t>
  </si>
  <si>
    <t>The chip at the moment is running at 22 Giga hertz, I need to update drivers and do some tweaking</t>
  </si>
  <si>
    <t>It was a great deal bought with warehouse and further discount. and arrived in perfect condition</t>
  </si>
  <si>
    <t>Works perfectly, provide a high-performance power supply, mine 580W was not sufficient for load, the power supply cut out. I put a 1000W, everything works perfectly with 64G DDR5 6000 Fury. very efficient processor</t>
  </si>
  <si>
    <t>As in the title. CPU is absolutely awesome but the packaging came with the seal open - so it was already opened. Not okay for the price.</t>
  </si>
  <si>
    <t>Spectacular performance with hellish temperatures. As it comes by default in the board's BIOS, with the turbos enabled, when it enters heavy load, the temperature shoots up, I would not mount it without liquid cooling. In addition to also recommending disabling turbos if they are not necessary according to use or limiting the power on board (if you master the subject), to keep it away from the maximum working temperature. Otherwise, if you want power and performance, there is plenty here.</t>
  </si>
  <si>
    <t>This processor is lightning fast, but very disappointed with Amazon. It's obviously second hand (see photo's) but Amazon charged it at new price.</t>
  </si>
  <si>
    <t>Item received 2 days early after specifically picking a delivery date. Product box slightly damaged and the seal had been opened and stuck back down. Biggest giveaway, the fingerprint on the CPU. If this is a second hand/ previously returned item, I'm disgusted and the service. See attached for product box, hard to get a photo of the fingerprint.</t>
  </si>
  <si>
    <t>What's the meaning of having a new chip when it provides no generational uplift except only thing that is better than last gen is the hefty power consumption if ur fine with that this will work fine but I think ur electricity bill is gonna sky rocket 3 to 5 % uplift for 15 % more money is not worth it rather buy 13 or 12 gen with some ddr5 ram will help you more or else get r7 7700 will provide less like 10 percent for 50 percentage less power draw ryzen is just better when it comes to desktop processor in efficiency and value for money</t>
  </si>
  <si>
    <t>Intel Core I7 14700K</t>
  </si>
  <si>
    <t>Beast gaming world 2nd most powerful processor my set up has this processer and RTX 4070 16gb ram 2048gb(2tb) nvme m.2 ssd 850 watts pls buy it</t>
  </si>
  <si>
    <t>I was using a 10700K. I decided it was time..well, actually I got the itch.I decided to go with the 14700K for a few reasons. One is that it's the only 14th gen part from Intel that got a significant upgrade (four more e-cores and 8 more threads, plus a small clock boost).I also don't like that the 3DFX part from AMD had caused some minor issues for people, and I definitely don't like the RAM issues I see all the time on AMD systems. If it wasn't for the RAM issues, I may have gone AMD this time. Out of all the Intel systems I have assembled for customers over the years, I have not once come across a RAM issue that wasn't caused by bad RAM.This CPU is working perfectly, and gaming excellently. Gaming benchmarks show it to be a very good CPU, and I am not having any issues with it.If you are interested in any other Intel parts, I suggest going with 13th gen as you will basically get the same part for less money. For an i7 system though, this is an excellent CPU and a half decent upgrade over the previous gen.</t>
  </si>
  <si>
    <t>Since the 7700k is not compatible with Windows 11, I thought it was time to build a new PC, so I chose this one. I've always used an i7 with a k, so I did the same this time as well. The power consumption of the 7700k is 91w, but this one's power consumption is 253w, which caught my attention. The 7700k cooled down sufficiently with Kotetsu, but this seemed impossible, so I chose DeepCool's AK620 as the cooler. If you apply a power limit to 125W, the temperature will settle down to about 70 degrees, and you can use it with confidence. I think it will go down a little more if you apply the grease properly. The most important usability is that it has 28 cores including logical cores, so you can rest assured that it will not become heavy even if you do a lot of work. Considering my usage situation, it's over-spec, but it's better for me to buy something with higher performance and be relieved that I've bought something that's adequate, rather than later regretting that it doesn't have enough performance. I am. This sense of security is the reason I keep buying i7s. The need for power limitation is also an advantage for me. Normally, if you limit the power to 125W, you will feel secure that you can lift the limit in case of an emergency. I think so.</t>
  </si>
  <si>
    <t>I guess everyone is right, these things are hot and then some. I went with a off brand AIO, and for the most part I'm good. It does get spicy when I'm rendering or doing some crazy multi tasking.Gaming seems fine, no issues. I play all kinds of games, FPS, MMO's, survival, etc. (Paired with a Gigabyte Gaming 4090 OC, Tforce 64 gigs 6000 M/T DDR5, samsung 990 pro NVME 2 tb x2, no OCing done by me.)I replaced a 5950x, which was having issues for some reason, just felt like it was getting slower and slower, thermal paste and heat were fine on it, never got over 60c with the beefier AIO I had on it. Just took longer and longer to render things. I guess I wore it out!I just think you'll want a good AIO, and/or a solid water cooling solution for this to really get the best out of it. I'm not sure a air cooled option will do you any good, but hey I've been wrong many times, so there might be something that can handle the job.All in all, not bad, but it's not going to give you much performance boost over last gen, matter of fact I found out later 13700k beats it in a lot of tests, blargh! Either way, its fast, and it runs everything great, so I'm happy till the next go around.</t>
  </si>
  <si>
    <t>Used for my first homemade work. 240mm simple water cooling allows you to cool it down to a reasonable level.I am operating at a limit of 125W.I am feeling great just using the latest i7.</t>
  </si>
  <si>
    <t>Arrived earlier than expected, a very good Cpu. Expansive but what could we do.</t>
  </si>
  <si>
    <t>After I upgraded to a 2k 144hz screen a while ago, my 9600k started bucking and hasn't been able to deliver the desired performance lately. I've had this good piece here for a few days now and what can I say... a racehorse at its best Quality. The 14700k handles high-end gaming effortlessly. (an example: Forza Motorsport under 25% utilization according to the task manager and according to Intel monitoring under 5% utilization... confusing) You could also run 2 or 3+ titles at the same time if the graphics card can handle it. With my aio cooling it can in the stress test can already go up to 90 degrees, but it's a bit older, you can definitely do something with a new one. In games, around 60-70 degrees. In any case, the performance is excellent. In any case, the money was worth it, but now my 3070 is the same again bottleneck 😂👍</t>
  </si>
  <si>
    <t>My previous CPU was a 4th generation 4790k, so this is my first 10th generation CPU. I think it has just the right performance among the 14th generation.</t>
  </si>
  <si>
    <t>Does it’s job</t>
  </si>
  <si>
    <t>Haven't installed yet but looks fine. Die size is 30x40 mm, meaning 0,3 ml/0,8 g is the perfect amount of thermal paste (not included). I'll put 5 dots.</t>
  </si>
  <si>
    <t>available, remains at around 60 degrees with sufficient cooling even during gaming operation.</t>
  </si>
  <si>
    <t>I decided the difference between the i7 and the i9 didn't justify the price difference, considering I was already getting about 1/3 more performance than my 12th generation i9. I wanted plenty of motherboard resources so I also bought the MSI MEG Z790 ACE, 32 GB of Kingston Fury 6400MT/s DDR5 and a 2TB Samsung 990 NVMe drive.Cooling had been a slight issue with the 12th generation i9, even with a 360mm AIO cooler, so I went custom loop. Along the way I found a GPU water cooler on sale and decided to install a lot of cooling. The Thermaltake 900 tower can take two 560mm radiators, but I wanted some disks, so I went for a 560x140 and a 280x140, both 45mm thick and backed by 6 fans. Four more fans feed air into the case and there's till plenty of clear space for more air to be dragged in.So what's the result? The processor runs at 85C worst case, and only two cores at that temperature. The fast DDR5 does make a significant difference. I initially ran it at 6GT/s then turned it up to 6.2 and finally 6.4. The last change is a 3.5% change in DDR5 speed and that gave me a 2.4% increase in system speed. I kept my old RTX3070 which used to run over 80C and now runs at 62C worst case. So despite more performance the system runs a lot cooler.I mostly run X-Plane 12, which runs the GPU and CPU very hard, continuously. After several hours the cooling water reached 36C and the worst core temperature was 85C. The processor just works. No stability issues with the standard settings on the MSI Z690 motherboard. There are three standard memory tuning options for 6.0, 6.2, and 6.4 GT/s and all work. This will do for me for a few years.</t>
  </si>
  <si>
    <t>This processor is a speed demon. Gaming, editing, encoding, and whatever else you can think of, it can handle. The performance is there. The value for money is quite good too. Unless you really want top of the line, this chip effectively eliminates the i9 from consideration. 20 cores. 8P and 12E. Boost up to 5.6GHz on 2 threads. I swapped a 12600K for this part and I'm still kinda staggered at just how fast it is in heavily threaded apps. This is a perfect upgrade chip for somebody on an older 12th gen i5 or lower. I wouldn't consider building new with it however.There's a cost to this CPU though. Heat. And power draw. I have an Arctic Liquid Freezer III 360 AIO on this chip, and even with a sizable undervolt, it still throttles at around 230W running 100C. It feels like this chip is almost uncoolable. Unless you go full custom liquid cooling or something. I considered a large air cooler for this chip and I'm glad I went with an AIO. Buyer beware. This thing runs hot. It's also incredibly fast. If you can cool it this thing will fly.</t>
  </si>
  <si>
    <t>The truth is, it's a cool processor. I don't regret purchasing it. I will buy it again as many times as necessary. It looked great with the computer. I only had to update the bios on the motherboard. However, for the rest, it's a piece of cake.</t>
  </si>
  <si>
    <t>The processor arrived well packaged and with its excellent conditions and functionality, it meets everything; It does not have a stock heatsink, but it must be taken into account that for this type of processors a more efficient heat sink is necessary than those that come in other processors</t>
  </si>
  <si>
    <t>Lot of power, enough for any game, especially if you add APO from intel but you need a good cooler because these run hot !Ps: also deactivate in your BIOS the auto tunning if you have an high end motherboard… these are pumping insane volts and watts in the cpu</t>
  </si>
  <si>
    <t>I upgraded from an 8700k to this 14700k nearly 8 years later. Performance-wise, the difference is fairly negligible to me, and that is reflected in the 'real' specs. Going from 6 cores to 20 cores isnt really a 3x+ increase when most of those cores are 'efficiency cores'. User benchmark puts 14700k as only being 47% faster than the 8700k, despite being 8 years and 6 generations apart.The main improvement from my point of view is the reduced idle/casual power use. My UPS tells me that for my 8700k/1070ti system I drew ~0.43 Kw, and my new 14700k/4070ti super draws ~0.31 Kw watching YT, browsing the web (includes fans, monitors, etc).Mostly just wanted more balance for the new graphics card, since that's what does most of the heavy lifting these days anyway. AI image generation/training - GPU, video rendering/editing/transcoding - GPU, even audio processing/correction is done on GPU these days.</t>
  </si>
  <si>
    <t>I was able to get 240fps in CS go and valorant without external GPU.I previously had 6th gen i7 and GTX980. And that couldn't pull this.Lightroom rendering is also good i am able to color correct 100 raw pics in seconds.I didn't expect this performance when i updated.</t>
  </si>
  <si>
    <t>Switching from a 5800x3d for my 4080 super.. this is one heck of a cpu. I only put a $60 280mm aio "I'd cooling" and put it on smart fan. After that gaming has been a breeze with crazy high fps that give me 99% GPU usage in every game. Jedi survivor is getting over 130fps with dlss quality on. Which is unheard of from everything I read. Totally glad I went with this over 7800x3d. Mobo was much cheaper with every bell and whistle I wanted. My newest build is definitely nice enough to leave any builder drooling.. Thanks to this cpu at its core.</t>
  </si>
  <si>
    <t>Upgrading from a 10700KF to 14700K. Lots of forms posts are degrading this processor but I’m here to tell you it’s well worth the money! Just make sure to go to your BIOS and limit the power to 253W. The whole heat of this chip is blown out of proportion. I haven’t gotten heat issues while gaming.Overall I have this chip paired with a 3090, while I’ll wait for a new 50 series card.Some of the gains I’ve gotten at @1440P, 45 in ultra wide 21:9, max graphics settings:Overwatch: overall 50fps gain, consistent 240hz capped out for my monitor.Black Desert Online: overall 35-40 fps gains.These are the games I normally play a lot and it’s truly notice when upgrading to this chip. Overall the computer is a snappy and fast and haven’t notice any hiccups. Really great chip and planning on keeping this for the next 4-5 years.</t>
  </si>
  <si>
    <t>I'm using this as a server CPU mostly for the SR-IOV capable GPU stability has been an issue when running windows VM's on proxmox but in light of recent news about mainboard MFG's pushing the CPU too hard out of the box that may be the source of my stability issues as I mostly left the settings OOB for the CPU</t>
  </si>
  <si>
    <t>This 14th generation Intel Core i7 is a powerful and fantastic processor for a desktop gaming build.The product is well packaged with some assembly instructions that are easy to follow. I heartily recommend this computer processor for DIYs and computer enthusiasts.</t>
  </si>
  <si>
    <t>upgraded my pc from a 8700k to this bad boy. exceptional speeds and performance. temps are good and tasks are loading super fast !</t>
  </si>
  <si>
    <t>Works as advertised.</t>
  </si>
  <si>
    <t>This Intel 14700K is phenomenal! Lightning-fast speeds and seamless performance make every task a breeze. Whether I'm gaming, streaming, or working, it handles everything with ease.</t>
  </si>
  <si>
    <t>this is kinda good for my GPU</t>
  </si>
  <si>
    <t>I was never a fan of Intel's business models of locking off cores/features to try and upsell the features back to the consumer.......That aside, Intel has always been the leader in the CPU market and while AMD has been making strides in recent years Intel is still the go to for reliability and power.Anyway.... if you have money to burn and need to upgrade due to artificial obsolesces that is the new craze of forcing people to upgrade.... well, this processor will last a long time... or until they just decide it's not capable anymore.</t>
  </si>
  <si>
    <t>Very good processor, upgraded form a very nice Ryzen 1700 (6 years old with me) to this one, decided to go intel due to memory stability. After 3 weeks I can say I love it, very nice temps while gaming and I've received around a 60% improvement in my games (I maintained my RTX3070). I'm currently using a NZXT Kraken Elite 360 AIO to cool it and it has been showing around 50-60 C during high intensive gaming which is very good. Went with this over the 7800X3D since I feel this is more future proof for productivity since I upgrade every 5-6 years. While I know the AM5 socket will last longer, anyways, every time I upgrade I also upgrade the motherboard. Very nice product, will recommend it.</t>
  </si>
  <si>
    <t>I had to replace my h60 to get this to run a full benchmark without hitting thermal limit of 100c with no OC. That is under full core usage during 30s intervals.Now that I replaced the cooler with an artic cooler with some kryonaut paste I have it running 5.6 all core with dual core at 5.7 and it maxes out at 87 on furmark</t>
  </si>
  <si>
    <t>It makes a good pair with the RTX 4070 Ti Super, but you need a suitable cooler! With Be Quiet Dark Rock 4 Pro I manage to keep it at 60 maximum 70 degrees in games!</t>
  </si>
  <si>
    <t>They say the intel 14th gen chips run hot. If thats true then the AMD Ryzen 7 3700x's run as hot as the sun because this chip is cooler than the AMD chips.It does draw a lot of power, but it has like 20 cores. Totally worth it.</t>
  </si>
  <si>
    <t>I had tons of issues with this cpu. I returned it and purchased elsewhere due to Amazon not having a replacement option or any available at the time for prime shipping. The one that I have now works great, so it's a good product if you get one that works.My second gripe with this cpu is that it's basically just a refresh of 13th gen without the luxury of working out of the box with z790 mobos. You will need to flash the bios of your mobo.</t>
  </si>
  <si>
    <t>Built a new system with the 14700k for photo/video editing and some gaming. Decided to go with the 14th gen i7 instead of the 13th gen since it's the only series that had a noticeable improvement (4 more e cores and threads). Very fast for video editing and overkill for most gaming. Absolutely love it! I keep it cool with a 360mm AIO and a contact plate for even lower temperatures.Avg Temps:100% Load - Low 70'sGaming - Mid to High 40's (Low 50's for more demading titles)Idle &amp; Browsing - Mid 20's</t>
  </si>
  <si>
    <t>Upgraded from a really old CPU. It was basically between the 13700k and 14700k, and for a little bit more, I thought why not just get the 14700k. If you're on a budget, then just get the 13700k. There's probably no noticeable difference. It may not be the most efficient CPU, but it just works.</t>
  </si>
  <si>
    <t>The only detail is that a compatible motherboard is necessary. It is more expensive than one for the 13th generation.</t>
  </si>
  <si>
    <t>Intel I7 processor was delivered with the open box and with tape on it. When I bought It says that the I7 was brand new. Very disappointed for the right price I paid for it.</t>
  </si>
  <si>
    <t>Packaging damaged, CPU was used and defective. Been waiting for a refund for 2 weeks.</t>
  </si>
  <si>
    <t>So far it's working well I haven't played any games so I don't know how it would work if we play games but it works perfectly fine for softwares like android studio ,vs code etc, About packing , it was very well packed the guy who packed knew what it is.Note that you must use a graphic card for it to work I used Zotac 720 2gb Graphic card</t>
  </si>
  <si>
    <t>Intel Core i3 10105F</t>
  </si>
  <si>
    <t>The pc works fine but while working out with this pc at 4.2ghz it stutters a lot and u come do multi tasking ...... I would prefare u to run the cpu at max 3.9 ghz cause if u go beyond that there will be heating issues in normal use as well ..... my cpu at 4.2 ghz went from 70c to 83c .....Although cpu fan running at 100% and fan also makes a lot of noise.......This will shorten the life expectancy of the pc a lot .....</t>
  </si>
  <si>
    <t>SUPERB PRODUCT TOP CLASS PERFORMANCE AND SELLER IS HONEST.. PERFECT PACKAGING..I want to Thanks the seller (Cherry India) who sent such a nice product.. and Thanks Amazon 👍Keep it uP👍</t>
  </si>
  <si>
    <t>This one even outperforms some 18k processors on market. Beginner to Intermediate users can opt for this.Beware tho, you need a GPU a.k.a Graphics Card with this processor.. seen some users claiming they didn't know, its written on the pack image itself here on Amazon.</t>
  </si>
  <si>
    <t>Better not buy it.Intel sells its F cpus cheap for a reason. It doesnt have igpu. That means if your motherboard has an hdmi out and a vga out both wont work for a display or inbuilt audio card of the motherboard. if you want audio and video out, you have to buy a graphics card.For pretty much the same rate you get intel processors with igpu</t>
  </si>
  <si>
    <t>Got used product, seal was open, and even thermal paste was dried out.Apart from that, product is very good and working completely fine. Great performance. Must buy</t>
  </si>
  <si>
    <t>Suitable for entry level work</t>
  </si>
  <si>
    <t>Very good processor in budget, cheaper than offline market in my city.</t>
  </si>
  <si>
    <t>The need for a graphics card is not mentioned, it does not show any output without a graphics card. Intel service center responses is very good.</t>
  </si>
  <si>
    <t>1.Very poor packing2.Dead slow delivery took 21 days to deliver by IT&amp;Gadgets seller and amazon3.Due to late delivery my other products like MB,RAM,SSD return window closed which are ordered on same day4.It does not having 4.2Ghz as mentioned also not having overclockable so it is fixed 3.7Ghz only5.If your motherboard does not having builtin graphics also u planned to use this processor means it will not work bcz it requires separate graphics card6.If your motherboard having builtin graphics then no issue otherwise it will not work even in VGA</t>
  </si>
  <si>
    <t>Under 10k best processor.</t>
  </si>
  <si>
    <t>Nice Product good workingBut Price MRP se 2000 Rs jada heMRP 9870 but Amazon price 11870</t>
  </si>
  <si>
    <t>thx</t>
  </si>
  <si>
    <t>Don’t buy this product.costumer care not supported for any queries .</t>
  </si>
  <si>
    <t>Very bad For fair price policy. It's wrong for customers satisfaction. Customer know market price but how could you do this .</t>
  </si>
  <si>
    <t>Graphics card packaging is minimalFan has thermal paste on it and it was placed wide open inside the box. Idk why company came with such idea.Package is sealed and box was in good shape.This processor is worth the price, but if yoy are buying it, buy a graphic card too. It dont have inbuilt intel hd graphics in it. I came to know it after powering up my built.This processor dont have pins, so kinda be careful while installing.</t>
  </si>
  <si>
    <t>This was an upgrade for me from an i7 2600 and boy oh boy this is truly a game changer. I have a 1650Super which pairs very well with this CPU and I could see improvements upto 70% with games like GTA V and Forza Horizon 4.I would recommend this processor for anyone new to PC building and for normal usage. Keep in mind the Graphics card to be paired and I think this can handle upto a 3060 max.</t>
  </si>
  <si>
    <t>I bought this cpu to pair up with RX 570in MSI's H410 MotherboardThe first problem is, the stock cooler doesn't fits completely in my Motherboard.So if you're going to get same as mine, beware..Because of that while rendering videos my cpu gets up to 97°C which is really hot.For Gaming it is really good and does the job..1080p gaming is super fine, temp is around 70-78° max..And day to day apps are working fine as well..Budget monster..Just beware of the fan issue..</t>
  </si>
  <si>
    <t>It's an budget all rounder!! Go for it!</t>
  </si>
  <si>
    <t>Nice product as saw in image it's exactly same processor and pack.</t>
  </si>
  <si>
    <t>This is a ultimate gaming processer and its new 10th gen processer go for it best for streaming alsoAnd editing</t>
  </si>
  <si>
    <t>I purchased this product considering cost and performance. I was worried about the 12th generation, but since it's a motherboard and the 10th generation is better than my budget, I chose this one. I use it for gaming purposes, but it has sufficient capabilities.</t>
  </si>
  <si>
    <t>I edit videos and photos, very good processor, in games it is good, very happy with the processor, ideal to start building a PC if you don't have much budget</t>
  </si>
  <si>
    <t>I upgraded from i5 8th gen to i7 11th gen... This is superfast processor... Got 75fps on COD warzone 2k with 1060gtx</t>
  </si>
  <si>
    <t>Working perfectly for gaming</t>
  </si>
  <si>
    <t>Processor is awesome, it's value for money. But it's overpriced. It shouldn't be above 37K. Its retail price is less than mentioned.</t>
  </si>
  <si>
    <t>dislike</t>
  </si>
  <si>
    <t>excelent, I recommend</t>
  </si>
  <si>
    <t>Wrong item arrived, everything was returned ok</t>
  </si>
  <si>
    <t>Benchmarked paired with an EVGA Geoforce 3080 RTX Ti and score beat other rigs with same GPU but later series i7 and i9 CPUs. Idles in my rig at between 55° and 60° with air cooling but doesn't go beyond 82° when stress tested. I've read where some people were concerned about it idling at 70° but it's rated to withstand 120°. So, a little warm, but high performing. Definitely worth the sale price of $287 (especially if you're used to spending around $350 for a new CPU.)</t>
  </si>
  <si>
    <t>It gives me the desired performance, I am satisfied. In terms of temperatures I put a Corsair H100i Lcd on it and it keeps it between 26 to 50 degrees</t>
  </si>
  <si>
    <t>Satisfied 👌</t>
  </si>
  <si>
    <t>It is operating normally with no initial defects.</t>
  </si>
  <si>
    <t>Bought this to replace my 10700F. Even thought it's a 125W cpu, it runs cooler than my 10700F on the same motherboard and using the same heatsink. Overall a good buy. And because the price is cheaper than any shopee/lazada/sim lim shop.</t>
  </si>
  <si>
    <t>Blazing fast gaming and workflow, easy to overclock, out performs mid range AMD by miles. Savings of hundreds compared to higher range AMD processors needed to compete.Motherboard choices are slightly more expensive but if you already spend 300 to 500 on a processor, what's another 200 vs 250??Benchmarks higher than or equivalent to Ryzen 7 and leagues faster than ryzen 5. Sweet spot for CPU demanding games but not enough for the overclocking thread ripping queens though.</t>
  </si>
  <si>
    <t>I bought this chip but unfortunately got I’ll and couldn’t use it until after the return policy expired.When I went to use it I found it was a dud chip.The computer would not boot. On investigating it I found it was faulty, but the company would not exchange it for a good one. Very disappointed with the supplier.</t>
  </si>
  <si>
    <t>This CPU is fast and runs cool. I’m glad I chose this over the more expensive I9 11th gen. i find it barely breaks a sweat when running the latest games and runs mid 40 degrees Celsius with the noctua d-15 air cooler. I did an auto overclock on the ASUS motherboard and increased its speed by 41% so I know there is plenty of headroom for the future. I didn’t like the presentation as my box had the original Intel label with serial number covered by an Amazon label and not being able to see the batch and serial number was annoying. I managed to peel it off eventually and read my serial number. The seller explained that this was an Amazon label but I think Amazon should choose a different placement. Great chip overall.</t>
  </si>
  <si>
    <t>What can I say, excellent features, at a good price.</t>
  </si>
  <si>
    <t>I received the CPU as used goods. After installation. PC just switches on and off and the CPU LED lights up red. I sent the processor back.</t>
  </si>
  <si>
    <t>Used this I7-11700k in my cougar mx331 mesh-x case with msi z590-a pro atx motherboard. Didn't like the price $241.00 very satisfied!</t>
  </si>
  <si>
    <t>VERY FAST</t>
  </si>
  <si>
    <t>Very good, so far exceeding expectations.</t>
  </si>
  <si>
    <t>I always use the i7-11700K for my builds as never really had any probs at all so why change stick to what works.The prices would be good to stay at the £280 mark instead of going up by £50 then down again in just 3 days what’s the point of that.</t>
  </si>
  <si>
    <t>My motherboard MAG Z490 TOMAHAWK doesn't support PCIe 4x4 to take fully advantage of my SSD 980 Pro drive M.2 NVMe Interface and GPU 3080. Intel® Core™ i7-11700K does, therefore was a no brainer to purchase this specific CPU as MSI updated the motherboard BIOS to support Intel Gen 11. And as Intel® Core™ i7-11700K comes with integrated graphics, I use this to my advantage to run certain programs to run from my 3080 GPU and Intel integrated graphics as I do with MSFS 2020. I was concern with the CPU heat but it turns out that runs at 34 normal load with water cooler and 70 when running under heavy stress loads. Very happy and satisficed with this purchase. 100% recommended.</t>
  </si>
  <si>
    <t>original packaging unsealed and processor missing</t>
  </si>
  <si>
    <t>This Processor is absolutely INSANE!</t>
  </si>
  <si>
    <t>There are no initial defects and it works stably.</t>
  </si>
  <si>
    <t>In use, for now working satisfactorily.</t>
  </si>
  <si>
    <t>Great for gaming or design work</t>
  </si>
  <si>
    <t>Great cpu. My computer boots faster than my monitor wakes up. Programs open immediately and run well. The only down side to this cpu is that it eats 125 watts and produces quite a bit of heat. My case exhaust fans make noticeable noise keeping my case cool. Having said that, with proper cooling it is easy to keep the cpu under 70 c (under heavy load mine runs 58-65).</t>
  </si>
  <si>
    <t>Replaced a Core i5 with this. Made Cadworkx and BricsCad respond much faster.</t>
  </si>
  <si>
    <t>From a PC with i7-4790 to a PC with i7-11700K Install the first 11th generation CPU into ROG STRIX Z590F and build your own PC for the first time! I heard that it gets hot easily, so I tried setting it up with water cooling, but so far it hasn't exceeded 45 degrees Celsius, so I wonder if air cooling would be ok if I'm not a person who does high-load work. If I don't do anything, the current temperature is about 36 degrees Celsius.With 32 GB of memory, the processing speed seems to be quite fast.The outer box is not damaged and I am glad I purchased it.</t>
  </si>
  <si>
    <t>If you're going to buy this, a lower 12th generation CPU is cheaper in terms of performance.</t>
  </si>
  <si>
    <t>I really like to overclock my cpu's as once you find stability you could realize a 10% improvement. this one went smooth at about 7 % and has been stable for better than a year with zero hiccups</t>
  </si>
  <si>
    <t>Very good processor nothing was wrong and now my pc is stronger</t>
  </si>
  <si>
    <t>very satisfied</t>
  </si>
  <si>
    <t>happy with my purchase</t>
  </si>
  <si>
    <t>Rates as UFO on User Benchmark &amp; is a very good CPU. For anyone who might wonder though it is not good for gaming unless you have a dedicated graphics card. So the person who answered my question &amp; said it was great for no video card gaming on 1080p, they lied! Any way I am running it with an RX 560 4GB right now on my UHD 52" TV on low settings unless video cards come back down to reasonable prices again &amp; it works fine for the games I play. If you do not game or need use of powerful graphics its great for surfing the web, watching videos &amp; streams. Otherwise I advise you find or have a video card if you want to game or what ever.Great CPU!Update 04/09/2024 - Currently I run this CPU with 96GB DDR4 3200, RTX 3060 Ti 8GB, 500GB WDBlack M2 as OS Drive, 4TB M2 for Games, 1KW PSU, I have 2x 240CFM fans on it, and 3 others to cool my system none of which I ever need to run about 25% air flow.</t>
  </si>
  <si>
    <t>I know that there a lot of negative reviews for these 11th gen Intel chips but so far, it's just what I needed. My computer was dying. I put this chip on an Asus board and I have had zero problems, other than my old graphics card dying a few weeks later.Intel saved the day. I can't play my full Steam library, but I can use a good 85%. I can do everything else that I normally do without any overheating or slowdowns.Now I can wait for a while to see if graphics cards go on sale.Update(10/18/21) I've been going through my games(450+) and so far I can play them all. To name a few: GRIM DAWN,DIVINITY ORIGINAL SIN, TRIALS OF MANA, and BOOK OF DEMONS. No separate graphics card at all. As far as I'm concerned, this processor is well worth the money.A big thank you to Intel for helping us regular folks beat the scalpers. Let 'em choke on those triple priced cards.</t>
  </si>
  <si>
    <t>easy to install in my msi motherboard,and good for the money that i spent on it. It works great so far no issues as of yet.</t>
  </si>
  <si>
    <t>May 2021 (sometime)- I decided the processor (I don't recommend you do that), it required a oven and a lot of patience. Long story short after delidding and applying liquid metal it dropped my Temps over 10C, I ran it that way for about 6 months before selling it to a friend but he hasn't had any issues yet eitherApril 12, 2021-for some reason my cpu is now shooting up to 100C the moment I do a stress test (within less than 2 seconds) causing it to throttle tremendously. I have changed nothing. I reseated my cooler thinking maybe it had shifted and that still didn't fix it. I am going to check through everything today, maybe something changed in my bios for some reason. If this can't be fixed I'll be sending it back or warrantying itSo far so good, I've been able to run this at 5.2Ghz on all cores for quite a while, gets a little warm but nothing that isn't manageable. Seems like all the 1 star reviews are just people who like to comment on things they don't own.</t>
  </si>
  <si>
    <t>Great CPU using it as intended by Intel everything is stock so it's running 125 watts I did use an auto oc at first and it used almost 180 watts and was hotter disabling in my case on my Asus motherboard the Asus performance enhancement my temps under load are 60c!! With enabled it hit in the mid 70s and I didn't notice any difference in performance.. good CPUAll core boost is 4.6Few cores are 5ghz so running as advertised 😍</t>
  </si>
  <si>
    <t>I bought this processor because it supports Pcie 4.0 Buy with this processor a good CPU cooler because during updates the CPU went up to 90 Celsius. So I changed my cooler for a be quiet dark rock pro 4 on amazon and now my intel cpu displays 31 degrees celsius!</t>
  </si>
  <si>
    <t>Don't listen to the review on youtube, cus this is a legendary CPU. Before the 11th gen, the 10900K was the fastest gaming CPU in the market. And for Intel to top it, is impressive in itself. CPU if you pair it with the right motherboard and rams you will then see its full potential. I own the 12900K for over 6 months and decided to go back to the 11gen. Even though Alder lake is more powerful, since it is very new, it has way too many drawback and the high latency of rams is the main reason why I decided to sell it. I think Raptor lake would be the CPU but as of now, the 11 gen with a few tweaks will outperform alder lake.</t>
  </si>
  <si>
    <t>I must say that this might not be a high end cpu but does the job pretty damn fine!</t>
  </si>
  <si>
    <t>Now with the i9-13900 series coming out this is two steps down from the top of the procesor market. It was just published that the new line was tested to 8.3gh. This line becomes the third choice and the i5's the "poor cousins".This processor still computes fine and can be used if you need to save some money or where speed really is not an issue.</t>
  </si>
  <si>
    <t>Great for gaming. Even tho AMD beats it in multi core workloads doesn't mean it's not a good processor. It's a stable reliable processor. And best of all it's in stock. In gaming it trades blows with my ryzen 5800x. So for I haven't run into any bugs or glitches. That's what you get with intel. Stability. If your only gaming I'd say this isn't the way to go. But my wife does do work station application and the extra cores reduce her time. I'd say this is niche processor and very few people would actually benefit from the extra cores. If your just gaming go with a 11600k. My daughter build is running an overclocked 11600k and it trades blows with this one.</t>
  </si>
  <si>
    <t>When you have this beast with the most top hardware of the moment you can see the true power of this processor</t>
  </si>
  <si>
    <t>This cpu has been absolutely amazing i have yet to get it to bog down</t>
  </si>
  <si>
    <t>Need to use a water aio at least or your PC will become a oven at times.But it's plenty fast enough for whatever your needs are and the prices have finally started to drop on the 11th gen.</t>
  </si>
  <si>
    <t>My first upgrade since generation 4 i5-4670k, it's fantastic. I chose an Asus Z590 Prime, Corsair Capallex 110, RM 650W PSU. A learning curve on overclocking since 2010, I spent equally as much in ram, mobo and cooling but worth every cent. You'll still need graphics if running under GeForce 1000 Series, but my perfermance with a 960Gtx is phenomenal. Its an Intel entusiasts dream, and I agree: ignore the one star reviews. I won't make a Ryzen comparison, other than my title, I do believe AMD is doing less with more changes but just my opinion. Are threads, cores and nanometers winning? I have my doubts. Nonetheless this is Intel back on it's game!</t>
  </si>
  <si>
    <t>Wonderfully designed CPU. For those that want low power consumption and low temps just leave it stock. The 3.6 Ghz to 5.0 boost is designed to make this processor the Swiss Army Knife of CPUs. Overclocks to 5.1 all-core easily on the Z590 motherboards. Yes it runs warm but you wanted an excuse to buy that 360mm AIO. Two cores can overclock to 5.2 if desired. Probably could get all 8 pretty close to that with an open loop system. Scores 116-118% on userbenchmarks. I like AMD but they just don't overclock as well. Plus this processor is readily available at retail price. Some of the hate surrounding this offering is extremely misguided.</t>
  </si>
  <si>
    <t>Like the product, system is half together. I have 3 others to put together.</t>
  </si>
  <si>
    <t>Got this discounted and its a great upgrade from my i7-7700.</t>
  </si>
  <si>
    <t>When rebuilding my failed desktop computer I had to buy a new motherboard which would not accomodate my previous CPU chip. I researched an i9 core but it really wasn't faster enough to spend the extra cash on one.This i7 works great. I do mostly photo editing with some video editing. The only "game" I run is Microsoft Flight Simulator 2020 which runs at almost the maximum settings.</t>
  </si>
  <si>
    <t>Despite the stigma with the 11th Gen CPUs, the performance of the 11700K is definitely worth going for. The only scenario I would say it's not recommended is if the 12600K/12700K is available for a close price, in which case one would have to account for the additional cost with the Z690 motherboards as well as DDR5 if that's the choice.</t>
  </si>
  <si>
    <t>I’m quite happy with this CPU. I’m not a computer person, just built a gaming PC. This arrived fast and was well packaged.</t>
  </si>
  <si>
    <t>No picture of the actual cpu but my build is running great.</t>
  </si>
  <si>
    <t>Love this cpu. Paired with a Z590 motherboard, the gen 4 support is a must have but this cpu also does not sacrifice any performance as well. This is also paired with an rtx 3070 in my system and I could not be happier. I have it pinged at 5.0 ghz and it has not let me down at all. Definitely have so much more room to overclock if I want too which is nice. This cpu is very stable and I think the best value in terms of price to performance on the intel 11th gen lineup.</t>
  </si>
  <si>
    <t>For some reason it wouldn’t allow me to unlock the RAID capability on my motherboard since this model was made to do that. Tested with someone else’s 11700 it raid could be enabled. I wouldn’t buy it here, look elsewhere for it. It’s too expensive to risk something like this.</t>
  </si>
  <si>
    <t>If you have a lga1200 platform this is my recommendation for a high performance gaming cpu. The 11th gen i9 is essentially just a binned and more expensive version of this. Otherwise you can go 10900K for slightly lower single core performance but more physical cores.</t>
  </si>
  <si>
    <t>Good product, works perfectly in my build and powerful enough, probably more than needed, to do what I want on my pc.</t>
  </si>
  <si>
    <t>Transport went okay, I was afraid of a dent in package but cpu was intact without damage it seems.Cpu is plugged in and working. Giving it a few days to warm up before I want to clock to okay performance.All in all 8/10 stars</t>
  </si>
  <si>
    <t>Kept up on all games</t>
  </si>
  <si>
    <t>When compared to the i9-11900K, this one just provides much more value. The integrated graphics are decent enough for light gaming on games such as League of Legends and provides a nice backup graphics in the event that the GPU fails. I would definitely appreciate more cores on it, but all in all, its a pretty good upgrade from my previous 7th gen Intel PC.</t>
  </si>
  <si>
    <t>Very good processor, I wanted to wait for generation 12 but it would be the same because then I would want to wait for generation 13 and I will never buy one, this 11 for games is great for a long time, I did a multi-core stress test and the temperature Maximum is 74 degrees, if you are a person who likes to play I recommend this CPU.</t>
  </si>
  <si>
    <t>Recently upgraded from the Intel i5 9600k, which was starting to bottleneck when playing newer games. What a huge difference! Love this processor.</t>
  </si>
  <si>
    <t>I bought the 11700k for my gaming rig. With water cooling I’ve got it overclocked to 4.7ghz on all cores. Totally stable and never gets hotter than 60*C. With my 1080 ti it runs all games I’ve played on max settings with a minimum of 80fps at 2k ultrawide, and much higher for most games. Including Cyberpunk and Assassins Creed Valhalla.</t>
  </si>
  <si>
    <t>For the price I couldn’t be happier. This CPU is an absolute mammoth for an i7. Just research the specs and order with confidence. I have it cooled with a water pump/heat sync and the temps stay 25-30c during idle and increase to a steady 45-55c during constant loads. Great product, great value.</t>
  </si>
  <si>
    <t>This is supposedly a brand new cpu but I saw an orange scratch mark. Likely whatever plating was slightly scratched off to expose a copper surface. I just don't think thats acceptable for a 300+ dollar cpu. I could buy an xbox series x for that price and what I got was a maybe used cpu that was run around the ring a few times. It works but disappointed with quality and the thought that I mightve bought a used cpu for over 300 dollars.</t>
  </si>
  <si>
    <t>I started from an i5 10600k on this i7. 11700k to be able to play and stream on a PC very good upgrade</t>
  </si>
  <si>
    <t>8 Cores at this price? These are amazing CPUs without breaking the wallet. These prices used to be the price of quad core CPUs. So if you want the best bang for your bucks and not go with AMD, these are it. OCs well, runs at reasonable temperatures. Excellent processor.</t>
  </si>
  <si>
    <t>It’s working fine right now will see</t>
  </si>
  <si>
    <t>This is a massive improvement from the i7-8700k. It runs faster and at 20 Celsius lower temperature with a higher overclock. The additional cores make it useful for productivity as well as gaming.</t>
  </si>
  <si>
    <t>I watched a lot of reviews on this chip and they all say it’s trash! I mean, maybe some older gen chips work just as well and are cheaper but I’m averaging 4.9 to 5 GHz while playing warzone.</t>
  </si>
  <si>
    <t>Be sure you have adequate cooling if you plan on over clocking. Nuf said.</t>
  </si>
  <si>
    <t>It is an 8-core processor which will perform various tasks in 2022. I bought it to work with AutoCAD, Revit, and 3dsMax.</t>
  </si>
  <si>
    <t>Great CPU for all of your work and gaming needs. Processor is one of the top rated for a reason and the 11th Gen paired with M.2 drives is unmistakably the best! If you’re looking for a great CPU that functions quickly, this is it!</t>
  </si>
  <si>
    <t>Installation was a breeze (my first). I have only had it in place for a month and have not yet been able to get a decent graphics card, but running with an old card for now does not come close to pushing this cpu to it's limits.</t>
  </si>
  <si>
    <t>Quick little chip. Runs a little warm even on a 240mm aio @125 watts. Good value on sale since the 12 series just launched.</t>
  </si>
  <si>
    <t>Original price is 45k here its selling at 85k10th gen is better in performance , or buy AMD 5000 series.don't buy, this is scamcomputer parts in India is now a scam market</t>
  </si>
  <si>
    <t>I bought this because the price of AMD's CPU has plummeted and it's also cheaper. I replaced it two generations ago, and it's completely fast and stable. I don't mind the heat too much.</t>
  </si>
  <si>
    <t>Upgraded from a 9900k and had a hotter running PC. Couldn't figure it out at first and found myself checking my AIO, reapplying thermal paste, checking settings, etc. After research I was able to discover that given it a slight undervolt helps. What ended up helping even better and easier was ticking down the performance in the Performance Menu.In those option by simply ticking down the processor to 99% my temps went down to 55 for most of my games from initially running at average 80-85. This tuning comes without a noticeable hit on FPS except while playing "Squad" (a single core use cpu intensive game). With that game I do lose at least 10 fps by having the processor at 99%. This is not that big of a deal as I can easily tick it up to 100% for Squad and just put up with the 75-80 temps!Happy that I can at least play most of my games at a good temp while gaining good performance by this upgrade!</t>
  </si>
  <si>
    <t>The Intel Core i9-11900K Desktop Processor is a powerhouse. With 8 cores and speeds up to 5.3 GHz, it's a beast for any task. Plus, being unlocked, you have the freedom to overclock for even more performance. It's the best CPU my motherboard can handle, and I couldn't be happier with its performance. You really can't beat it.</t>
  </si>
  <si>
    <t>No issue with cpu works. temps are fine for workload.</t>
  </si>
  <si>
    <t>And it arrived on time, but in a different box than in the photo. Processor is good, but it only cooled down with a water cooler.</t>
  </si>
  <si>
    <t>No drama, working fine, but seller nowhere didn't mention this is not a boxed version!Seller provide guarantee not intel!</t>
  </si>
  <si>
    <t>Just buy the last gen over the current 12th gen. Its heaps better value especially when factoring ram costs and motherboard costs.</t>
  </si>
  <si>
    <t>I'm happy, the processor is fantastic, it works great and it arrived before the established date, a serious seller</t>
  </si>
  <si>
    <t>This i9 was my first i9 series ever used since Extreme processor. Works great and sync well with RTX 3080Ti without bottleneck it.</t>
  </si>
  <si>
    <t>Everything was very good, there was an issue with customs, I had to pay customs taxes for Mexico, but I contacted the seller and sent him the payment receipt and he refunded me the full money, since the published items already included said tax, but the seller's attention is very reliable and prompt, excellent item at a good price, I recommend it, be careful, this 11900k processor, being high performance, does not come with a fan, so do your research well because the cooling that you are going to put in it is very essential for its optimal functioning. I have had it for more than 1 month and there are no faults, excellent purchase.</t>
  </si>
  <si>
    <t>Since installing this pcu I have been struggling with system stability. Not pinned the fault down yet, so it maybe a faulty cpu.It could be another device causing the issue of “watchdog code errors”UpdateThe problem was my graphics card, for some reason it needed to move to a different slot, the system is now stable. I also reconfigured the cooling fans to provide better air flow. This cpu can run very warm when over clocking, although with no over clocking benchmark tests still rates this pcu very high.</t>
  </si>
  <si>
    <t>The product works perfectly.</t>
  </si>
  <si>
    <t>When I was in the market to create a PC, this CPU was top of the line. and I got it, and it has not disappointed me ever since. works great and keeps on working. I have overclocked it and underclocked it. stress tested it for a few hours, and it managed to keep running. I love my PC and this CPU.</t>
  </si>
  <si>
    <t>no comment</t>
  </si>
  <si>
    <t>ENG:If you know how to properly overclock it you can run at 5ghz with air colled I got 40 on idle and 49 on heavy loads.Does is better than 12th gen?For now yes, but why? Only because the 12th does a lot more heat and energy consumption and it's not stable for the moment.FR:Good cpu you can overclock it to 5ghz manually and probably more.At this speed I have 40 degrees in idle and 49 in loads .Is it better than the I9-12900k? Yes because the 12th gen is not yet stable. So with the 12th gen you consume more energy so you will run hotter without counting the current bugs 😀</t>
  </si>
  <si>
    <t>Comes in the cardboard box not plastic, sadly. So do expect shipping to cause rhe box to get dents. Cpu works fine though but for those who are running z490 boards, do update your bios and disable gen 4 pcie or it may cause issues w booting.</t>
  </si>
  <si>
    <t>Perfect product works great</t>
  </si>
  <si>
    <t>This was Intel's top line CPU in the 11th generation; it used the LGA-1200 socket which was only minimally different from the LGA-1151 socket (1200 pins vs. 1151 pins). The motherboards for the LGA-1200 required only small changes in production spec, and the coolers made for the 1151 chips work perfectly on the LGA-1200. By contrast, the 12th generation, using the LGA-1700 socket, required an extensive redesign of motherboards, and the coolers that got adapted over from the LGA 1151/1200 didn't really work properly on the 12th and 13 generation Intel CPUs. This i9-11900K will pull about 170 watts through the socket at factory overclock 100%, and that's right on the limit of safe operation for the vast majority of air or liquid coolers on the market today.</t>
  </si>
  <si>
    <t>Im mostly just confused why the free heatsink thats not designed for this CPU that is known to run extremely hot....also, saddened by the lack of a fancy looking intel box :D</t>
  </si>
  <si>
    <t>On paper it is a very good CPU that I would recommend to anyone. However, having purchased it from this seller, I have had nothing but problems since I received it. The packaging was not the blue box that you see in the photos but a cardboard packaging with foam, probably supplied by Amazon, with just the CPU inside, in direct contact with the foam. Not immediately but a little after its installation (after the warranty period, coincidentally), the CPU is now almost unusable, since the computer is constantly at 100% utilization of it, or running fine with peaks at 100%. Worse yet, playing playing games is a torture, since the PC will simply freeze and crash whenever it wants, with this damn CPU to blame. If you absolutely want to buy this CPU, don't do it here, go through a real seller with a tracking and a guarantee, or else you will throw hundreds of euros out the window.</t>
  </si>
  <si>
    <t>It has been a battle processor for me, I use my workstation mainly for multimedia editing and so far the processor has been able to do everything: Premiere, After, Photoshop, DaVinci, Audition. For the current price (August 2023), it is worth it.</t>
  </si>
  <si>
    <t>Excellent processor. Requires a good heat dissipation system.</t>
  </si>
  <si>
    <t>Worked great in my home built pc.</t>
  </si>
  <si>
    <t>The product arrived with a basic Intel box and not with the box presented in the publication. Disappointing for the price.</t>
  </si>
  <si>
    <t>I am not a gamer by a long shot, but wanted a powerful Intel based CPU riding on an 'Asus Maximus Extreme Motherboard' along with a Asus RTX 4090 GPU. I purchased (1) of the most graphic intensive AAA game titles and a few CPU intensive military strategy simulation games known for their heavy demand for CPU physics computations. My Core i9-11900K which I purchased in 2022 performed admirably well on all accounts. Absolutely no complaints. Some reports say that the i9-11900K runs hot and sometimes above the 100°C mark? But that was not really the case with me or the many others when they installed a high quality 360mm or above sized AIO water cooler. My very demanding combat simulation (Command: Modern Operations) never presented a heating issue with the i9-11900K and with my over 80-hours of heavy duty play. For good measure my Cosmos C700M EATX case also includes a total of (7) additional independent Noctua cooling fans, which of course benefits the cooling within the massive interior of the enclosure. Overall I am extremely satisfied with INTEL in general and recommend the i9-11900K and or its newer siblings now as a very good buy!</t>
  </si>
  <si>
    <t>amazing product, and the shipping was excellent, however the box in the image isnt what you get in person, its just the standard box you usually get.</t>
  </si>
  <si>
    <t>The box arrived very quickly, as many report, it is not the original, it does not come with the booklet or the silver I9 decal. The processor is one of the bulk ones that is sold to large companies for assembly. The used and scratched dicipator will be tested for a few days at a time. minor failure goes back</t>
  </si>
  <si>
    <t>This LGA 1200 cpu is robust and easy to overclock assuming your motherboard supports overclocking and your cpu cooler supports it. The base 3.5 GHz can easily support overclocking to 5GHz. I used the Intel Windows overclocking program and it was easy to do. The cpu installs easily and runs well.</t>
  </si>
  <si>
    <t>I finally changed my 6700k, so far I love it, with good cooling it is super stable! I have nothing negative to say</t>
  </si>
  <si>
    <t>Box is not like on photos</t>
  </si>
  <si>
    <t>Everything was good, both the product, it came in the classic cardboard packaging which disappointed me a little since I quite liked the plastic one, but when installed it runs great!</t>
  </si>
  <si>
    <t>I had an i7 10700 that went kaput on me, so I figured, why not upgrade to the overclockable 11900K, since it was only about 50 bucks more to the the fastest CPU my mobo can handle. I did install water cooling because it does run warm, but let’s just say this. My computer now works at warp 9.975. With the i9 10900k, a Nvidia 3060/12gb, and 128 GB DDR4 at 3200mhz, on userbenchmark website the lowest score I got was a 104% for gaming (UFO ranking). I overclock it a lot and it holds up well, and stays under 50c with the water cooling for me.11/10, would recommend, promote ahead of peers.</t>
  </si>
  <si>
    <t>Woulda given 5 starts but it didn’t come in the blue box instead came In a cardboard box with a stock cpu fan that would never keep this thing cool for gaming.and original packing doesn’t come with a cpu fan.dont even know if it’s new or used. so be aware, you need an aio or a really good air cooler. But cpuZ is reading i9-11900k. So that’s good.</t>
  </si>
  <si>
    <t>The description said that it would be an i9 11900k and what a surprise to receive an i9 9900k, before selling they should review the product they put up for sale, the only thing that matches is the box and they should improve the packaging of the products, the The processor came out of the protective cover, just as it can be seen in the photos, terrible when selling warehouse auctions on Amazon with this, I will never buy something like that again</t>
  </si>
  <si>
    <t>Upgraded from i5....LOL what a friggin improvement....WowVideo editing sure isn't an issue now. Blows my mind</t>
  </si>
  <si>
    <t>I thought it would come in the same box as shown in the photo but it wasn't that bad, but it arrived excellent</t>
  </si>
  <si>
    <t>After a week, CPU self-reboots/halts. We've compared it with another CPU which exhibits no such issues. Called Intel &amp; they suggested returning it. Package is diff. than Amzao's picture??</t>
  </si>
  <si>
    <t>The CPU is used, it came in an open box, without seals, battered and dirty, obviously it did not come in the box shown in the publication, what a disappointment, you are buying a new product that is not cheap.</t>
  </si>
  <si>
    <t>when i upgraded my desktop i decided to go intel core i9 this time. all my previous build was a 6th generation core i7 6700k. it ran fine but it wasnt up to running windows 11. so an upgrade was in order. besides, my old board was starting to fail. i originally bought a 10th generation core i9 10 core but that cpu was junk. there wasnt enough PCI-e Lanes to support my drives and usb devices. this is a limitation of 10th generation CPUs not a limitation on the board. my video card (RTX 3070) took up most of the available PCI-e lanes which took out most of my drives. so i went to the 11th generation i9 8 core instead. very happy with it. it solved all my PCI-e lane issues. i am able to run all my devices and drives. the cpu clocks at 5.3ghz stable i have water cooling installed. i see zero problems with this chip. its fast, its stable im plenty happy with the upgrade. the board is a MSI MEG z590 ACE Gold. i have 64gb DDR4 3200.</t>
  </si>
  <si>
    <t>A great processor for my PC to complete its upgrade (highest compatible for my motherboard), but even with water-cooling, it was running too hot, my computer would need to shutdown. Swapped back to my i7-10700 with no issues.While my computer was running the i9, it made everything very optimized, including being able to utilize my 4070 graphics card to its fullest. I may get another one to try again, heard these can vary slightly on production.</t>
  </si>
  <si>
    <t>I honestly give it this rating, because the item arrived in another box that is not the original, which reduces the credibility of the item, but it arrived sealed. Let's hope it works when you decide to use it.</t>
  </si>
  <si>
    <t>Had this for a while and it's performing like it should. Would buy it again.</t>
  </si>
  <si>
    <t>If seen too many of these new i9's and i7's put in b550 boards or anything with an LGA 1200 slot and its a waste! This is the newest of the new guys, if you get this cpu do it proper, if youre not gonna shoot for utilizing its capabilities then get a 10th gen and save money. Youre gonna need a new board, water cool this thing, gen 4 nvme drive, new 30 series gpu's (cause they utilize gen 4 pci-e slots) heres a simple breakdown of a good starting point when getting this cpu:Step 1: get an 11th gen processor (this i9 if its in your budget)Step 2: get a motherboard with gen 4 pcie slots (z590-e was my go to)Step 3: obviously water cool this unlocked beauty cause it'd be a shame not to get it to 5.3ghz (done safely with corsair's H150i elite capellix; hovers around 40's in degrees Celsius)Step 4: get a gen 4 nvme solid slate drive (might as well go samsung 980 pro for the 7000mb/s reads)Step 5: enjoy windows booting and being able to start opening webpages and games within 5 seconds of pressing the power button and never waiting for anything to load ever again 🙌🙏⚡ This is the future ⚡</t>
  </si>
  <si>
    <t>Because it is the first purchase I have made through Amazon, I am satisfied, I have been able to receive the purchase, the only bad thing to highlight is that the product did not come in the packaging that appeared in the image when I made the purchase, it is the same product but in a different packaging. It is the only thing that is bad for highlighting the rest, very grateful.</t>
  </si>
  <si>
    <t>The seller did an amazing job.The item came even sooner than expected.The bad news is that I installed it in my previously flawless running machine. The reason I upgraded from my current i910900k is that I wanted to enable the NVME.2 4.0 on my SSD. I already had the drive and a Z590 motherboard so why not right? I put the new i9 11900k In and it started and enabled the 4.0 on my NVME. Yay right! Literally with in a couple minutes I received a watchdog timeout error. (This is caused by CPU cores failing to communicate with each other.)I called Intel tech support who was less than help full. I updated all drivers and still didn't work.I did notice my CPU temp was running over 100c. Odd because I have the best nactura CPU cooler they sell. I decided to upgrade to a liquid CPU cooler and that brought my CPU temp down to around 85c.That still didn't fix the time out errors. I put my old CPU back and all is happy. I ended up sending the i9 11900k back but at least my i9 10900k is nice and cool even at 45% overclock. LOL</t>
  </si>
  <si>
    <t>The tenth gen i9 is better than this one, but I got it because my mobo needed it for the m.2 slot to work. That being said, we're talking about small performance differences in top of the line components, so it's not a big deal. With this thing being $650 without a sale I would never buy it because I can get an i7 from the same gen or previous and it will be just as good. I will say that the photo is deceptive, it does not come in the package on the photo with the cool blue plastic box. It will come in a cardboard box like any other CPU. Overall it's still a great CPU and is a great upgrade from my previous i5 8600k, but not the absolute best and not worth paying $600 for.</t>
  </si>
  <si>
    <t>The 11th gen flagship i9 was a major step backwards in specs. CPUs with 8 cores and 16 threads have recently been reserved for i7 SKUs. Intel last-minute scaled this CPU back because of constraints with the older 14nm process.At launch, this CPU was a terrible value. As of now, if you shop around you can find this CPU bundled with a Z590 motherboard at a very fair price. I got into mine for under $410.00 with an ITX motherboard. This suddenly changes the 11900K to being an excellent value. It works extremely well but remember that 12th and 13th gen Intel i7/i9 will blow this out of the water.</t>
  </si>
  <si>
    <t>CPU is great. Not a bad deal if you are building a budget oriented high end PC. Performance is similar to the 10900k but has the PCIe gen 4 support which is the only justification for this CPU existance. This with a new z590 and depending if you already have DDR4 ram, this is 1/3 the cost of a new 12th existence.I will admit I am very disappointed in the box. The nice fancy one pictured is not the one sent. Instead you will receive your processor in a small cardboard box with Intel branding. It should be make clear that the box in the picture will not be arriving in the description or by updating the imgages.</t>
  </si>
  <si>
    <t>Products operates as expected, but they shipped this really oddly. It was first shipped ups, and stayed in a picked up status for 2 days. Then a day or so later, delivered to usps. Sat in Des Moines IA for 4 days. Then it crawled to me well after predicted time. Don't ship this way. Its the worst way too ship. Also you shipped it in a Thin bubble wrap bag. Should have been in a box. Its a fragile chip, but thank you for a good working product with no issues as of yet.</t>
  </si>
  <si>
    <t>I purchased this CPU during one of Amazon's infrequent and short-lived major price reductions. I paid $301.99 for the CPU at the time when it was selling for $389.99. I wanted PCIe 4.0 and Thunderbolt 4.0 and I was considering a 5900X but I found the AMD X570 motherboard feature sets to be disappointing even at the high end. Anyway, I usually buy Intel Processors although I've occasionally bought AMD in the past. I have a very good Cooler Master MasterLiquid ML360 CPU Liquid Cooler which keeps the temperatures reasonably cool. I also bought an ASUS Z590 MAXIMUS XIII HERO motherboard, everything is faster with this CPU and motherboard, from storage to graphics.</t>
  </si>
  <si>
    <t>As others stated it is not in the box being shown, so the advertised product is not what you get.However the good thing is the box doesnt mean squat to how it runs.Just grabbed this to upgrade my system from a 10th gen i9 to this, only difference really is faster pcie slots on my board (this would depend on your board) and opens up an additional nvme drive.</t>
  </si>
  <si>
    <t>Having eight cores and hyperthreading makes for a very powerful processor. This is a very good "overkill" processor; that is to say, if you get this you'll outpace software for several years. It also has onboard graphics, so if you're buying this for rendering and just light computing, you'll be okay and won't have to buy a discrete graphics card like a GeForce.That said, this thing can sometimes get warm under heavy use, so a cooler is recommended. I use a liquid cooler, but if you're not using it for heavy gaming, you can get away with just a fan.Overall, 10/10.</t>
  </si>
  <si>
    <t>Been using this CPU for about a year works great.Seen some reviews about the box issue but I received mine in the official intel box.</t>
  </si>
  <si>
    <t>The processor was delivered in just a cardboard box rather the official box shown in the listing, but other than that it works just fine and is exactly what I wanted!</t>
  </si>
  <si>
    <t>Came in correct box and arrived earlier than expected works perfectly aswell</t>
  </si>
  <si>
    <t>This CPU is hot and I don't just mean fast, it runs pretty hot even with liquid cooling. But with the right MB, cooling and RAM I think 5ghz may be reachable, pushing it but reachable.</t>
  </si>
  <si>
    <t>So far I’m really liking this cpu. I purchased it on prime day for $300 which imo isn’t too bad compared to what it used to be and how expensive the 12 gen cpus are.Paired it with the z590 asus strix E that i got for $200 on prime days. It’s working out pretty well.Also threw in the 3600 cl16 ram with it as this ram apparently runs well with it.Overall I’m pretty happy with this purchase</t>
  </si>
  <si>
    <t>Installed the i9 11900k in the ASUS Prime Z590-P WiFi6 with Team group DDR4 3200 CL14 and ASUS RTX 2070 has this computer running less than a whisper of sound I mean even when the PC ramps up to 5.3GHz then you hear still a whisper from all fans you really need to pay attention to the PC to even notice any sound at all.</t>
  </si>
  <si>
    <t>This cpu is fast for gaming but for some reason it was crashing I check everything on my Rig to be compatible and it was, put a different cpu and problems are gone am not sure if it was defective or what but other than the crashing out of nowhere with the one I had excellent cpu, now let’s see how it goes with the return will edit once everything is handled I had a little experience with Amazon that I dnt wish to no body still waiting on that for few months already</t>
  </si>
  <si>
    <t>4 star because I didn't get the fancy box</t>
  </si>
  <si>
    <t>This CPU is fast, really fast. Remove the power limits and let it's boost algorithms take over and it will blow your socks off. You will need a good AIO or really beefy air cooler (or obviously a custom loop). I went with the Cooler Master MasterLiquid ML240 Illusion, ordered an extra 2 of the Hallo Fans and set it up in a Push/Pull and under stress test8ng it stays in the 80s (with all power limits removed) while gaming it is usually in the 50's and occasionally the 60's if it is really intense.It is a tad on the pricey end but you want almost the same performance for less grab the 11700k</t>
  </si>
  <si>
    <t>Good product except for freight charges being costly.</t>
  </si>
  <si>
    <t>Right now the best processors out there. In a few months I'm sure there will be better ones. Remember we are always buying guaranteed to become obsolete components for our computers. Unless they became technically "obsolete" all the manufacturers would go out of business. Sorry, it's the way of the world.</t>
  </si>
  <si>
    <t>It does not worth buying this CPU. It is really expensive. I would expect it to be a good performance and good quality CPU and has good service, but it doesn't match my expectations. It is broken 10 days after I used it. My computer was certainly not able to open. After I google the issues and take it to a computer store, it seems like the CPU is broken and there are many defective merchandises in this product. So far, I am not happy but still can convince myself that I am just not lucky even I feel ridiculous about why such expensive items have so many defective products. I tried to use the warranty to get a new one or fix it, but Intel's customer service is ridiculous slow. After we tell them the issue, it has been a month and they are still verifying our information. it took them 4 days to reply us and told us what info they need. We sent them the information immediately. It took another 4 days to tell us that one of the information is wrong. We gave them the correct information immediately. This time, it took 10 days to tell us that purchase information is good, but they need the account holder to authorize the warranty (why do not you tell us this at beginning?). After this, it has been several days and we still wait for the reply now. I do not understand why it takes so many days to just verify the customer information. Should not this be done in 1 days or even 1 hour? I understand it takes time to reply and communicate cross teams, but it still takes too long time. Especially, this is a high price item, it should have proper quality and service for this price.</t>
  </si>
  <si>
    <t>I wish Intel would end this "Upgrade or Die" philosophy it really makes me unhappy. My mom's cool with it tho.</t>
  </si>
  <si>
    <t>Got this on sale for 46% off a couple weeks ago and it made such a fantastic performance increase from my i7 7700k! Paired it with a MSI Z590-A PRO Series motherboard, 32 GB DDR4 3200 MHz RAM, MSI VENTUS 2X 3060 Ti GPU, and a Cooler Master 240L water cooling system and it's been absolutely incredible!</t>
  </si>
  <si>
    <t>Excellent for working, playing and demanding the most from the processor, I had to update my mainboard (z590) to take advantage of all the resources of the processor, easy to install, I do recommend installing a good heatsink because it tends to get hot.</t>
  </si>
  <si>
    <t>Recipient still uses it for VR gaming, and hasn't mentioned any problems with it.</t>
  </si>
  <si>
    <t>Runs flawlessly on default settings on this rog strix z590-e. It over clocks itself to 5.3ghz all core if you really need it. Paired it with a corsair h100i 240mm and it doesn't go above 65c during heavy gaming. If you're going to overclock it I suggest a 360mm AIO or custom loop.</t>
  </si>
  <si>
    <t>The cpu worked and it is an 11900k but it came in a regular brown box not an intel box which was concerning as it may be used.</t>
  </si>
  <si>
    <t>Intel Core i9-11900K Desktop Processor = building a dream machine ;)</t>
  </si>
  <si>
    <t>I added this Intel Core i9-11900K Desktop Processor to my new 'ROG Maximus XIII Hero motherboard' a year ago. It is a perfect combination for what I wanted = gaming in VR.I haven't needed Tech Support so that says a lot about the quality of this and the motherboard working together.</t>
  </si>
  <si>
    <t>Does not come with the fancy box. Does not come with a cpu fan that comes with the fancy box. It's bare bones.</t>
  </si>
  <si>
    <t>I've had this cpu since April of 2022 and just the other day my PC would only start the fans and the lights in the pc, after switching some parts and testing it turned out the cpu has gone bad. It did perform well while it was working but for a cpu that was not overclocked or used for anything more than gaming it shouldn't go bad like this.</t>
  </si>
  <si>
    <t>I was sent a lose used possessor in a box. Annoyed, but no choice apparently.</t>
  </si>
  <si>
    <t>Just upgraded my pcs motherboard so I figured might as well get a new processor while im at it. So far the difference is immense, my pc boots faster than its monitor can turn on and playing games at max settings with unlocked framerates causes 0 stress on my rig now. So far soooo good.</t>
  </si>
  <si>
    <t>Constantly running around 45-65C max full load gaming with 240MM AIO from NZXT. This holds 4.9-5.2 GHz constantly I may have won the silicon lotto. This runs 1440P games yawning with a 3080Ti maybe 50-60 percent utilization under heavy games. If you don’t want to go 12th gen this is your CPU.</t>
  </si>
  <si>
    <t>At one time, I thought this I9-11900K could not be used. After cross-testing with multiple PCs, it can finally be used.This CPU was purchased at a special price, the CP value is very high, and the seller sends it quickly.</t>
  </si>
  <si>
    <t>I waited a year for this processor it was worth the wait coming off a FX chip. Delivery was in less then a day only 10 hours biting my nails couldn't wait to get this chip</t>
  </si>
  <si>
    <t>A bit expensive.Powerful, but runs VERY hot, to the point you might crash your PC due to heat.</t>
  </si>
  <si>
    <t>My daughter needs new computer system. So, I try this CPU for her computer. So far so good.</t>
  </si>
  <si>
    <t>Built a good spec pc with this cpu and Asus z-590 e gaming board. Works like a dream</t>
  </si>
  <si>
    <t>Good for gaming. Definitely runs hot, even a 360mm AIO can’t keep it cool with ABT enabled. Frequently hits 100C when stress testing with ABT on AVX loads. During gaming with ABT with a 350mm AIO 50-70C. Also has an issue that the cores report 0C when in C states. Intel says there’s a “fix” coming but there’s no official timeline.</t>
  </si>
  <si>
    <t>Great cpu. Super fast and great overclocking. Paired it with a quality AIO and it keeps the temps down.</t>
  </si>
  <si>
    <t>Very powerful CPU. Great product!</t>
  </si>
  <si>
    <t>I9 is outrageous. Better benchmarks than my old PC that had an older 5.0ghz amd (older am3+ socket) with crossfire r9 390x’s. Shipping was next day, arrived new!</t>
  </si>
  <si>
    <t>Intel quality is an industry standard (in my eyes) &amp; this is no exception. Installation and setup were EASY and a good speed bump. Windows 11 seems to love it.</t>
  </si>
  <si>
    <t>Exactly what I needed for my pc build!This item is AMAZING!and performs even better</t>
  </si>
  <si>
    <t>Not sure why there are so few reviews for this product. Also not sure why it's listed under motherboards. It's an amazing cpu for gaming and lightly-threaded workloads. Don't listen to reviews about it not working or being too hot, people are just bad mounting coolers and making sure the socket fits.</t>
  </si>
  <si>
    <t>Great processor if you want to use pci-e 4.0 features like your samsung pro 980 nvme 4.0 ssd or pci-e 4.0 compatible Video Cards.</t>
  </si>
  <si>
    <t>To date the CPU works very well for what ever you want it to do.</t>
  </si>
  <si>
    <t>Was an AMD guy, now I'm an Intel believer.</t>
  </si>
  <si>
    <t>Got 5.5 GHz at 95% overclock no tweaking. Faster than advertised is always good. Didn't need tech support so I could rate them.</t>
  </si>
  <si>
    <t>Runs like it should. Pops on everything. Solid</t>
  </si>
  <si>
    <t>I have a Gigabyte z490 arorus motherboard. Its supports nvme pcie gen 4 and pcie 16x with 11th gen intel. I got this because the 10700k was bottlenecking my gpu. Swap was easy but as soon as the pc went under full load it blue screened. Would not boot until i put the 10700k back in. Immediately returned</t>
  </si>
  <si>
    <t>I'm getting BSOD's. Will not accept XMP profile. Just to run at stock the processor needs 1.7v? I ran 3D Mark cpu test cpu hit 109c!!!! At stock settings! This listing is deceiving. Did not come in the box. This cpu is an OEM tray processor with no warranty. The cpu displays very odd frequencies. I feel scammed! I'm returning it. I wish Amazon.com Had better monitoring of what and how sellers are listing products.</t>
  </si>
  <si>
    <t>If you purchase this product then you must purchase graphics cardBecause of without graphics card no display on your monitor</t>
  </si>
  <si>
    <t>The Intel Core i3-10100F is an economical CPU suitable for those building a basic work or multimedia PC. It offers sufficient performance for most daily tasks and has low power consumption. However, the F version sees the absence of integrated graphics and the i3 has a limited number of cores and threads compared to the i5 and i7. With a base clock of 3.6 GHz and a turbo boost of up to 4.3 GHz, the i3- The 10100F handles tasks that require bursts of power well. Low Power Consumption: It has a TDP (Thermal Design Power) of 65W, meaning it requires little power to run and doesn't require an expensive cooling system. Works with HP-based motherboards. on the LGA1200 socket which tend to have affordable prices. The i3-10100F does not have an integrated graphics card, so it requires the purchase of a separate video card. Compared to newer CPUs, it has fewer cores and threads, which can limit performance in Demanding multi-tasking tasks like video editing or gaming at high settings. The clock speed is not changeable, limiting the ability to squeeze out additional performance.</t>
  </si>
  <si>
    <t>Excellent investment</t>
  </si>
  <si>
    <t>The processor architecture is correct, the speed and performance are as expected, it includes the CPU heatsink which for a processor with these characteristics is enough to keep it cool, it is stable and responds well. This processor requires a video card (otherwise you will not have an image on the monitor) in my case I dusted off an old 512mb 9800gt that you can see in the photos and it worked well for me. For a more contemporary solution I recommend the following cards:https://amzn.to/2UIm4Whhttps://amzn.to/3B7u3vDhttps://amzn.to/3mwFskzalthough the quality-price ratio of this decision can be justified, it does not seem right to me, especially given how difficult it is. I got graphics again at a good price. I could classify this processor as an all-rounder and since it does not depend on an integrated graphics you do not waste resources on image processing, so it has its pros and cons, it would not be my first option when assembling a computer but I am satisfied with it. overall performance.</t>
  </si>
  <si>
    <t>Managed to get this at a bargain price of £40 on a warehouse deal. Still a decent processor in 2024 if you have realistic expectations in cpu intensive tasks.</t>
  </si>
  <si>
    <t>🚀 Leistungsstarke Performance mit dem Intel Core i3-10100F LGA 1200 Prozessor 🖥️</t>
  </si>
  <si>
    <t>As a technology enthusiast, I was looking for a cost-effective yet powerful CPU solution for my computing needs. The Intel Core i3-10100F LGA 1200 processor has proven to be an impressive option that meets my needs as well as my budget. Excellent performance - The power of an i3 processor The Intel Core i3-10100F processor impresses with its excellent performance. With a base clock frequency of up to 4.3 GHz, it offers enough computing power for everyday tasks, multitasking and even games. The quad-core architecture ensures smooth performance in a wide range of applications.Cost-effective solution - price-performance ratio in mindFor those looking for a budget-conscious option, the i3-10100F is an excellent choice. It offers amazing performance for its price segment and allows you to reap the benefits of a modern processor without breaking the bank.Ideal for Gaming - An Introduction to the Gaming ExperienceThe i3-10100F offers enough power to provide a solid gaming experience. to enable experience. While it may not offer the resources of a high-end processor, it can still handle many games with decent graphics and smooth playability. It's a great option for entry-level gamers.Multitasking Friendly - Smooth performance on simultaneous tasksWhether it's creating content, streaming videos or editing documents, the i3-10100F handles multiple tasks with ease. Thanks to its Hyper-Threading capabilities, it can process threads simultaneously, ensuring a smooth multitasking experience.Future-proofing - LGA 1200 socket for upgrade optionsThe i3-10100F uses the LGA 1200 socket, which means it can work with a wide range of motherboards and future generations will be compatible. This allows for some future-proofing and the ability to upgrade later without having to replace the processor. Final Thoughts: The Intel Core i3-10100F LGA 1200 processor offers a remarkable balance between performance and price. With enough power for everyday life and gaming as well as the ability to multitask smoothly, it is a smart choice for budget-conscious enthusiasts. Investing in this processor means not only current performance, but also future flexibility. 🚀💻</t>
  </si>
  <si>
    <t>Great product. It arrived sealed. It works perfectly.</t>
  </si>
  <si>
    <t>Design of a personal PC</t>
  </si>
  <si>
    <t>It arrived on time and it is an excellent economical processor</t>
  </si>
  <si>
    <t>I bought it without knowing if it was compatible with my new motherboard which is a Gigabyte H410M S2H V2 and it works very well!</t>
  </si>
  <si>
    <t>CPU works great for what I bought it for ($113 AUD). Can run games and apps with ease and doesn't overheat/crash.</t>
  </si>
  <si>
    <t>I play all my games on FullHD, so I can play everything on high ultra with the CPU and a decent graphics card. The CPU is modern with only 65W power consumption and meets my requirements exactly. It couldn't be cheaper.</t>
  </si>
  <si>
    <t>Fast and correct. Recommendable.</t>
  </si>
  <si>
    <t>I had a FX 8320 and it would run hot at stock. Was thinking about a ryzen but there are either expensive or out of stock. Got a i310100f as it was very cheap f model was very cheap if graphic card fails I can get a 750ti to get me out of trouble. Would recommend. at the moment I game at 1366 by 768 with a gtx 970 I get very playable frames on Arma 3 multiplayer. If you're looking to get into gaming this is a very reasonable CPU. Can't overclock but I don't anyway. Very happy.</t>
  </si>
  <si>
    <t>For someone looking for a 10thGen upgrade from an old CPU, I'd recommend this! It is especially capable of everyday tasks, Browsing /Video Watching.It does very well with basic gaming, although it does struggle with games like Forza Horizon. CPU Usage is always maxing out at 100% even with nothing else running in the background. So at 4 cores I'd consider something with better core scores like the i5 10400f!</t>
  </si>
  <si>
    <t>Unmissable price quality</t>
  </si>
  <si>
    <t>Well</t>
  </si>
  <si>
    <t>Paid less than 80 euros, it is a processor that is at least double that. Excellent temperatures, stable performance and performance that never disappoints. It is the third processor that I have purchased and assembled in a computer and they have never given me any problems, put to the test proof both at work, with enormous file management, graphic work and programs on open programs. Likewise in the gaming sector. Recommended for those who want to aim for an economical but still stable and high-performance configuration.</t>
  </si>
  <si>
    <t>I've had this processor for 3 years and it's excellent, of course within what it proposes. But the cost-benefit is very valid.</t>
  </si>
  <si>
    <t>still running</t>
  </si>
  <si>
    <t>quality/price very good, the processors of this generation have changed a lot if we compare the same, this one would be on par with an I5 from another generation, I was frankly amazed.</t>
  </si>
  <si>
    <t>Good processor for a small configuration, but unfortunately even if I had a graphics card nearby, and therefore did not need the processor's integrated graphics controller, my PC did not want to start. With the same non-"F" model, this works</t>
  </si>
  <si>
    <t>I've got no problems with it, really good price to performance rate and leaves alot of room for future upgrade.</t>
  </si>
  <si>
    <t>I would have liked to give my all for this little monster, but then I thought about some gaps that are technically provided to us on purpose to distinguish the product from the previous ones which instead had very high prices, but also from the new ones belonging to slightly higher categories. Yes starts from an assumption: this CPU belongs to the Comet Lake trend, a series of CPUs launched on the market almost all in 2020 (but also some in 2021). Over the years Intel has accustomed us to limited interventions in increasing the performance of its products, thanks the competitor AMD was involuntary and took years to get back on track and compete on equal terms with its rival. In this scenario we find an Intel Core i3-10100F, where the 'F' in the suffix indicates the absence of integrated Graphics Accelerator …basically it tells us that we will need a discrete video card to connect to the monitor. NOTE: the version without the F exists but requires an additional outlay of €40-50 which, in my opinion, is not justified by the performance and general utility. With a little more money you get a discrete video card that is of "completely different power". The processor in question comes with a heatsink with fan which, apparently, resembles those designed by Intel for at least a decade... we will realize that This is NOT the case (read later). The processor has 1200 connections to the system: “LGA1200” means Land Grid Array and indicates that we will have a series of signals used for control, to convey addresses but also data! (be careful which motherboard you are going to buy!!!). I bought this CPU essentially to save money, but this saving translates into small shortcomings which, in part, have been filled by a significant increase in frequency. #CPU4 core = &gt; processing cores comprising a series of circuits to carry out calculations (ALU) but also a data path to communicate with the main peripherals (data path); all this is supported by a series of registers ("fast memories" like the CPU) which contain "words" in bits (binary digits made up of 0s and 1s interpreted by corresponding electrical signals). 8 threads =&gt; the thread is a mini process. By process we mean the abstraction of running programs seen from the Operating System level. The thread is collaborative towards other processes and other threads, while the process tends, by nature of programming, to be demanding on HW resources. [technology called by Intel as HyperThreading]. The cache is a memory called "buffer" containing instructions and data: this is fast (has access times) similarly to those of the CPU and serves to avoid consulting the main memory (RAM) which has access times 10 times higher. In this case, compared to CPUs (like the i7s of a few generations ago), we will have a slightly smaller cache of 6MB in its third level declination (L3) [compared to the 8MB that I would have expected ] Now, this ability will certainly be reflected in intensive and resource-intensive programs, especially multimedia and calculation ones that require sequential access to the most varied data. This is partly "soothed" by a sustained CPU operating frequency: the base one is of 3.6GHz and we arrive, step by step in communion with the use of the cores, up to 4.3GHz. The supported memories, thanks to the memory controller integrated in the CPU, are DDR4 up to 2666MHz in quantities of 128GB... depending on the motherboard we will be able to "overclock" the RAM frequency.#How is it going? In practice, given the technical qualities of this CPU, I immediately put it to the test.We have results that come close to the capabilities of a core i7-7700k...in in practice it is found between an i7-7700 and an i7-7700k... not only that. Compared with other CPUs, even from the recent past, I can assert that we are faced with a CPU that is worthy. We are at the levels of a core i5 -8400/9400 in every area and with every workload (this despite the architectural difference saying that we are faced with 6 cores/threads versus 4+4 cores/threads). Looking instead at the competition, AMD offers products that are competitive with this i3-10100F: I'm talking about the Ryzen 5 2600X over which it wins by around 10% precisely due to the speed of memory access (which is common with Ryzen even the 3000 series). [weighted average of performance with the various cores and RAM access times].Obviously, I am talking about average performance, there will be scenarios in which there will certainly be a winner but we will be limited to those specific application areas.The sustained frequency of the chip guarantees to make up for the lack of that couple of Mega Bytes of cache whose absence we will only feel in applications with frequent access to memory...I'm thinking of 3D rendering, fluid modeling, calculation programs...Obviously the CPU exam is valid, it surpasses even a Ryzen 7 1700X in the most common scenarios (due to the higher frequencies), at least up to 8 Threads... then the AMD product boasts up to 16 Threads and therefore wins in specific areas for muiltithread use. Moral ?The Intel product is a very valid little "monster" that will also be able to let us play in Full HD with medium-low range video cards (even medium - I'm thinking of the GTX 1060 3GB/6GB, GTX 1650, RX 470/480 4GB/8GB , even my own 4GB GTX 1050 Ti…).So we will have a small multimedia station that will do everything without showing its side MAAAA…yes, there is a but and it concerns the heatsink fan!The fan, compared with that of the my old i5-3470 is slightly smaller in diameter, this leads to having less air for cooling the aluminum heatsink (which has been identical for years for 65W TDP products). This means that you will feel the acceleration due to of rotation when we delegate more calculations to the CPU... it will rotate in such a way as to accelerate and decelerate. If we have background audio perhaps this effect is reduced otherwise in the silence of the room you will hear this inconsistent hiss. I have a Gigabyte B460 DS3H and in the BIOS I tried to change the cooling settings from Normal to a more conservative profile but in the end it didn't change much. I believe that Intel saved on this component to offer a price under €100. In fact my purchase was completed for €90.99! I could have taken the i3-10105F model, but out of urgency I took this one which has 100MHz less. NOTE: those who have an i7-7700, i7-7700k, i7-6700k, i7-4790k, i5- 8400/9400 or AMD Ryzen 5 2600X, Ryzen 7 1700X/1800X and so on, you can still rest assured (unless you have particular needs). In any case, the CPU in question is competitive, but we will have to (for those who suffer from fan annoyance ) opt for a heatsink with a better fan. For the experience I have given a rating of 7.9/10 =&gt; 4 stars for a very favorable quality/price ratio which clashes with some venial peccadilloes such as the noisy fan and the cache alone 6MB.</t>
  </si>
  <si>
    <t>It is a new original product</t>
  </si>
  <si>
    <t>All very well</t>
  </si>
  <si>
    <t>Processor that has nothing to envy. Without infamy and without praise it allows me to play even the most recent games. Be careful, the CPU does not have integrated video support and consequently you cannot use the video integrated into the motherboard, so if you want to buy it you must necessarily have a video card.</t>
  </si>
  <si>
    <t>The processor is undoubtedly very good, just be careful when buying, pay attention, this model with the ending ¨F¨does not play video, you will have to buy a video card separately. So I had to buy a board.</t>
  </si>
  <si>
    <t>So for the price to get a low budget gaming CPU that can handle frontnite, CS2 and state of decay 2 in max details, for me it's an unbeatable CPU. Just under 60€ and everything you play in full HD max setting is no problem, I'm very excited</t>
  </si>
  <si>
    <t>Bought to replace an AMD FX4300 which has aged very badly, this CPU makes my PC very fluid and efficient. In terms of gaming, impeccable. While the FX4300 was out of breath while not even pushing my GTX 1050 hard, this one revs it up hard without effort. In terms of performance equivalent, we can compare this CPU to an i7 6700. However, recently 12th generation Intel and corresponding motherboards have started to drop in price. So don't buy the 10th generation and 11th but go for the 12th!!! The value for money will be much more monstrous!!</t>
  </si>
  <si>
    <t>This CPU does not have graphics included, but the price is also much lower than what it would cost if it were included. The speed is very good for all office automation applications, it would be good for gaming, as long as the game is not very heavy and a competitive graphic is available.</t>
  </si>
  <si>
    <t>As usual, very good processor from Intel. Does its job well for office automation.</t>
  </si>
  <si>
    <t>One of the main difficulties I had when purchasing was the doubt about the processor fan (which comes standard from Intel). When purchasing, I did not receive the tracking code from Amazon, but when I contacted the Store, I was able to track it. It's very good, it meets expectations, as it's entry-level and doesn't have integrated video, it serves me very well for work and the games I have.</t>
  </si>
  <si>
    <t>It seems more powerful than the more famous i5 🥶</t>
  </si>
  <si>
    <t>Currently simply the best processor if you are building a gaming PC on a limited budget. Boards are now available for little money, so you can EASILY build a PC for less than EUR 300 (without the price of a graphics card). Performance is on the same level as the four-year-old high-end Core i7 CPU 7700k and the power consumption ( and therefore also the heat generation and noise of the fan) are significantly lower. Just buy it, you can't go wrong with it!</t>
  </si>
  <si>
    <t>Purchased to assemble an entry level gaming PC, it proved to be far superior to expectations, moreover with its 4 cores (8 threads) that deliver from 3.60GHz up to 4.30GHz in auto overclocking (Intel Turbo Boost), any benchmark site declares it for performance equal to or even slightly superior to a 6th or 7th generation i7, very respectable processors for gaming, still recommended in most of the most demanding games currently on the market among CPU requirements. So, mounted on an MSI Pro series motherboard with B460 chipset, accompanied by a modest Nvidia GTX 1650 4GB GDDR6 and 16GB of DDR4 2666MHz RAM, it runs stuff like Cyberpunk 2077 or Red Dead Redaption 2 in full HD 1080 at high details, without giving the slightest sign of failure and always exploiting 60-70% of its computing capacity without even heating above 50-60 C°; I would say excellent and above expectations. Going to be used for gaming, I opted for the 10100F version without integrated graphics, in order to save around 25 euros of unnecessary expense. For the price paid, 95 euros, it is truly an excellent deal . If you are looking for a CPU powerful enough to let you play everything but without wanting to bleed yourself with expenses, this i3 10100F is right for you and you will really make a smart purchase, having more money to throw at what matters most for gaming, the graphics card. Intel always remains one step ahead of the competition, highly recommended product.</t>
  </si>
  <si>
    <t>Corresponds to the description</t>
  </si>
  <si>
    <t>It is the same as an i7 7700 but I have mounted it with my old 1070 to have a secondary PC, highly recommended</t>
  </si>
  <si>
    <t>Already expected!</t>
  </si>
  <si>
    <t>The i3 10100F for €75 is about as good as an i7 6700k that cost between €200 and €300 6 years ago. The progress in recent years has been particularly great with CPUs and such a cheap thing is sufficient for pretty much everything that normal users and gamers do. The only thing that needs to be upgraded is the cooler, which is standard for all CPUs. With the BQ Pure Rock Slim 2 for €26, the CPU runs almost at room temperature when idle and is cooled well even under load. So for €101 you have an unbeatable budget CPU, and for that price it's actually the cheapest four-core CPU at the moment.</t>
  </si>
  <si>
    <t>The data of the item does not match the pictures and the description. It's a different Intel.</t>
  </si>
  <si>
    <t>It has a value close to the current generation i3, which should be taken into consideration before buying. But in general it suits casual gamers who don't require as much performance.</t>
  </si>
  <si>
    <t>The truth is that I can't say much because I replaced a quad core q6600 that took 20 minutes to start and be able to use. But this processor with 2x8gb ddr4 and an M.2 nvme disk, I was amazed, in 5 seconds I had the PC on, amazing! The only drawback I found is that it does not say in the description that the graphics card is now included in the processor and this processor does not have it, and the PC would not start, I had to look for a graphics card to be able to use it.</t>
  </si>
  <si>
    <t>only good, not very expensive, backed up with 32 GB of ram, a good graphics card (not to be forgotten and make sure it is compatible), and an M2 nvme, hell of it</t>
  </si>
  <si>
    <t>It works very well, good processor does not heat the cooler supplied with it.</t>
  </si>
  <si>
    <t>The processor is very fast, it is easy to use for office and student use, and for even heavy games</t>
  </si>
  <si>
    <t>Nothing, Intel consistency affordable price, but I truly tell you, buy the product from the same line, but with integrated graphics... it is a mess with the issue of GPU prices.</t>
  </si>
  <si>
    <t>for me excellent processor the best price/performance ratio ever</t>
  </si>
  <si>
    <t>Excellent processor (value for money) For a long period I was able to play fn with 200fps Everything set to minimum with some tweaks to the resolution. Excellent indeed</t>
  </si>
  <si>
    <t>Even if it's an i3.... installed on an Asus mini atx... ddr4 a nice video card.... it's fine for gaming. Very satisfied.</t>
  </si>
  <si>
    <t>Well, this processor, because it's low value, can be used quite well, but what I didn't understand 1 year ago now I understand perfectly, the point is that in the description it shows that it has 4 cores and these days, looking closely at the settings I realized that mine only has 2, and that's exactly the one I bought because I clicked to purchase, can you explain to me why mine only has two cores? 🤔🤔</t>
  </si>
  <si>
    <t>A decent micro that could do more for the price</t>
  </si>
  <si>
    <t>Intel Core i3-10100F processor 3.6 GHz 6 MB Smart Cache Box</t>
  </si>
  <si>
    <t>Bought used as new for €54, everything perfect as described, obviously being the F series I had to install a separate video card</t>
  </si>
  <si>
    <t>I must say that I was really pleasantly surprised by this processor even if it has some significant defects. Let's start with the latter price, this processor has a very shaky piece. In fact I would only recommend purchasing it if it is less than €110. The fan it comes with makes a lot of noise, and doesn't cool much, Ryzen from this point of view is well ahead. Now let's move on to the positive things - Excellent processor for the price, definitely well ahead of the ninth generation i3, for via the 4 cores 8 threads it has, - it supports very demanding video cards such as a 2070, - it has a truly above average energy efficiency, allowing you to save on the power supply, So what can I say, if you get it at a good price, I highly recommend it Purchase, Approved!</t>
  </si>
  <si>
    <t>Good processor for people who don't want to spend a lot of money. It does its job and, so far, all the games we have tried with it work perfectly with normal graphics on the computer.</t>
  </si>
  <si>
    <t>Excellent product, recommended</t>
  </si>
  <si>
    <t>We bought it to build my son's gaming PC, it works in perfect condition, I recommend it.</t>
  </si>
  <si>
    <t>This Intel processor really amazed me, it's fast and has amazing performance. I recommend it, I use it for streaming and it's never under strain</t>
  </si>
  <si>
    <t>In terms of performance, leaving aside the pure technical characteristics, it is close to what an i7 offered a few generations ago. I assembled the PC, as well as with this i3 (without integrated GPU), with a basic graphics card, a Geforce GT 1030, 8 GB of DDR4 2666 RAM, Gigabyte motherboard and Crucial M.2 NVME SSD. A bomb. It boots up in less than 10 seconds and is lightning fast in every way. At a decent price (given the current semiconductor crisis) it is an excellent choice for those who don't need super gaming machines</t>
  </si>
  <si>
    <t>Intel i3-10100fPro processor: - Delivered by Amazon a day early - packaging and product intact - Intel stock CPU cooling fan complete with thermal paste (for those who don't want to have to make do on their own) - BOMB price - 82 euros - on paper the performance q/p ratio is the envy of CPUs at double the price! Cons: - 6MB cache, with a little more it would have been flawless (negligible) In conclusion, an excellent product in every way, especially the price :)</t>
  </si>
  <si>
    <t>I have a gigabyte motherboard compatible with the 10th generation of this processor with socket 1200, there is no way to make it work, it beeps 5 short beeps indicating a failure in the processor. I tried another gigabyte board and it does the same thing. I tried memory, power supply and the same thing, I bought another similar processor and the same thing happens, it has me fried. I bought another different processor and it works, I don't know what to think, I would get the bad ones. It bothers me not knowing what happened.</t>
  </si>
  <si>
    <t>Purchased as a package recommended by Amazon, excellent choice, everything works</t>
  </si>
  <si>
    <t>Purchase made to replace an old desktop. The speed and complete control of the processor parameters via UEFI has significantly improved the efficiency of this i3 processor. The only flaw was the delivery set for a date but it arrived two days late. Everything was accelerated by Amazon employees, after a chat contact.</t>
  </si>
  <si>
    <t>Defective item returned and refunded</t>
  </si>
  <si>
    <t>As I said, I was surprised by the performance of this processor in games together with an RX550, it is a fairly modest PC and it plays very well. The only bad thing is the overprice since I bought the i3 because the i5 was very expensive.</t>
  </si>
  <si>
    <t>It's a shame that for the price it doesn't offer video integration. It is necessary to purchase a video card. For the price and performance it is still a good choice.</t>
  </si>
  <si>
    <t>Excellent processor, I use it daily for gaming and streaming with my PC and I am very happy with it, paired with my video card, it can easily run all the games, without having to sacrifice either the graphic details or the frame installments. Absolutely the best at this price</t>
  </si>
  <si>
    <t>Chosen for medium-low range builds aimed mainly at gaming and combined with a Sapphire NITRO+ Radeon RX 580 GPU I was pleasantly surprised by the performance. Capable of running almost every triple-A game of the moment at ultra at 60 fps minimum. No heat problems, the processor arrives in the box together with a not very nice but efficient heat sink. If gaming is the main reason, I advise you to throw yourself into purchasing this excellent processor which allows you to save a few extra euros to donate to the video card.</t>
  </si>
  <si>
    <t>Very good, fast delivery, quality products, I will test them, and give my opinion on the use, whether it was worth it or not...</t>
  </si>
  <si>
    <t>Like most people here, I am impressed by the processor. System is possible for my son, M.2 SSD and Ram up to 2666 HZ, 4/8 cores/threats up to 4.3 Ghz for 81 euros and faster than my R7 2700x. There are better processors out there, but not at this new price.</t>
  </si>
  <si>
    <t>I'm coming from an amd fx8350 but everything seems more stable. I already had a heatsink and I didn't try the one in the box. Happy.</t>
  </si>
  <si>
    <t>I'm going to see what this processor will do, it replaces an aging i5 7600K. First I3 that I bought. Processor delivered with a simple cooler but which does the job. A view on the long term.</t>
  </si>
  <si>
    <t>Excellent for small, economical configurations!</t>
  </si>
  <si>
    <t>For those who are building a computer, remember that it does not have integrated video, so a video card is necessary. (well, I bought it knowing this) I believe that all Intel Core models, with the F end, do not have integrated video.</t>
  </si>
  <si>
    <t>Excellent product for quality and price ratio</t>
  </si>
  <si>
    <t>Mounted on motherboard TUF GAMING B460-PRO (WI-FI) - graphics ASUS Cerberus GeForce GTX 1050 Ti OC Edition 4 GB GDDR5 - m2 8 GB, 2933Mhz CL15-Philips 322E1C 32" Curved Gaming Monitor, FHD LED VA Adaptive Sync 75 Hz, HDMI, Display Port, VGA I ALWAYS RECOMMEND USE Display Port. I recommend TRUE MONSTER HIGH PERFORMANCE AND DOES NOT SPREAD ONE IMAGE ADJUSTED PROCESSOR AND VIDEO CARD FAULTS TO THE UTMOST ..</t>
  </si>
  <si>
    <t>Even compared to AMD, the processor is a price-performance king and also easily has enough power for all games. However, the cooler supplied should be thrown into the fire at the next barbecue party because the box coolers from Intel will scare you</t>
  </si>
  <si>
    <t>A processor that has nothing to envy of the competition, with superior performance to my old seventh generation Intel i5. The 10 series which is the latest generation has made a notable leap forward, I opted for the F series which does not have the GPU on board, because having a dedicated video card is the best thing, and makes the PC more performing. I highly recommend this processor which is a surprise for the price it costs, INTEL always one step ahead.</t>
  </si>
  <si>
    <t>The processor is good, but unfortunately it doesn't have an integrated graphics unit - you need a graphics card. But otherwise I haven't had any problems with the CPU so far.</t>
  </si>
  <si>
    <t>Excellent processor, I use it for work with my son for Halo, but the processor has always held up, never any problems or slowdowns. Excellent for me.</t>
  </si>
  <si>
    <t>I have it in my gaming pc with a GTX 1050 and in every game CSGO COD Pubge R6S Minecraft fortnire Genshin impact etc more than 120fps</t>
  </si>
  <si>
    <t>I think there is no need to comment on the Intel i3 10100f: it is one of the best processors on the market and has a truly affordable price. The seller is very reliable and punctual in delivery.</t>
  </si>
  <si>
    <t>Best value for money when it comes to games, great price, the delay in delivery was a bit off</t>
  </si>
  <si>
    <t>Don't forget to buy an extra graphics card!</t>
  </si>
  <si>
    <t>It's a good processor, the delivery guy was very firm, the only bad part is that it wasn't compatible with the PC.</t>
  </si>
  <si>
    <t>It works very well to play and is compatible with Windows 11 but the processor box arrived dented in the corner with a strong blow and it cost me 82 euros and I decided to buy it at a price of 75</t>
  </si>
  <si>
    <t>It respects the specifications, it arrives in the box with its own heatsink which always keeps the temperature below 30°C when using it in a NAS. Largely unused for this job but I was afraid it would need more but instead I would say that it greatly exceeded my expectations!</t>
  </si>
  <si>
    <t>Frankly for the price, it's unbeatable I think. It does the job very well for a desktop PC and for gaming I still recommend upgrading to an I5 or the equivalent from AMD, it's still a little light for play.The original cooler is not bad in performance and not too noisy.</t>
  </si>
  <si>
    <t>I installed this processor on an MSI B460M-A PRO M.ATX LGA 1200 motherboard, even if it was medium-low range, the computer responded very well for the home use for which I had assembled it. A processor not to be underestimated an affordable price. Advised</t>
  </si>
  <si>
    <t>Works very well with an msi H510 motherboard; simple office automation, excel, word, power point.</t>
  </si>
  <si>
    <t>Honestly not disappointed for a small config it's perfect</t>
  </si>
  <si>
    <t>Sold complete with cooler and thermal tab</t>
  </si>
  <si>
    <t>Excellent processor, especially in this period in which there is a surcharge on PC components. At this price it does its job very well, the materials used are excellent. Contains a stock heatsink. Best low-budget alternative for a PC in 2021. Only note, you must necessarily take a card with LGA 1200 socket. (Don't forget it)</t>
  </si>
  <si>
    <t>I liked that the product is economical, easy to put on the board and that it comes complete with its cooling fan. I hope to be able to enjoy my CPU 100% and it runs very fluid and well. I recommend it.</t>
  </si>
  <si>
    <t>Fair price and performance. Excellent for the job it needs to do. Thank you.</t>
  </si>
  <si>
    <t>Bought the processor a few months ago for around 70/80 euros, it works very well so far, not even a problem</t>
  </si>
  <si>
    <t>I didn't need a really fast processor and I wanted to find something that performed well and didn't use too much power or create too much heat. I'm using a 35 dollar air cooler on this and under full load for over 10 min I never got above 68 degrees. Solid core i5, great value for an LGA 1200 build. I game with this and work with AI image generation, LLMs, video editing, etc. My system runs idle at just around 100 watts on the power supply.</t>
  </si>
  <si>
    <t>Intel Core i5 11600KF</t>
  </si>
  <si>
    <t>I was able to purchase during Prime Days, WOW, saved 100$. The Processor is absolutely amazing, great speeds. Do not hesitate. You do need a graphics card with this as the CPU does not include Integrated GPU</t>
  </si>
  <si>
    <t>Bought this intel i5 11600kf for bargain £183 in December upgrade from i5 10400 performance is great.</t>
  </si>
  <si>
    <t>I got lucky with this one, it casually boosts to 5GHz on its own without any overclocking.</t>
  </si>
  <si>
    <t>I've been using this CPU for a couple months now and haven't had any issues. Been able to run games and any application that I use. Currently have a gtx 1080 and will be upgrading soon, but I'm able to get 60+ fps in most games at 1440p high-ultra settings.</t>
  </si>
  <si>
    <t>It feels like a refurbished cpu, 67C under 3-fan liquid cooler when play valorant</t>
  </si>
  <si>
    <t>With a good flowing case and a good cooler this CPU runs cool. I use a Noctua NH-U12A chromax.black along with 7 Phantek T-30's and it idles sub 30C.Excellent CPU for the money.</t>
  </si>
  <si>
    <t>I just upgraded from a 10600kf to this 11600kf and the difference is substantial 10-20% difference across the board .everything loading faster and running smoother . PCIE 4.0 is a hit with my western digital SN850 I go from cold boot to desktop in secondsPros intel stability no usb issues as with AMDfully supports ddr3200unlocked CPUno integrated graphics is a plus in my book I get lower temps and higher boost clocks because I am not powering integrated graphics that I will never use</t>
  </si>
  <si>
    <t>Was able to snag this for about $150 before taxes on a random flash sale, and used it to upgrade my home theater PC, which I mainly use for VR and more casual titles at 4K in my living room.For me, this replaced an aging i7-6700K. The performance uplift is night and day between the two, and this would make a fine chip for any new gaming PC you might put together today. Please note that the F variant does not have integrated graphics, but if you already have a GPU then this won't matter for you. This is only 6 cores, 12 threads as well. Being an 11th generation chip from Intel, there's no performance vs. efficiency core debate here, 6 cores is what you get.One word of caution is that as I write this review this CPU is currently listed for $199, which is about the most I'd recommend paying for this CPU. The $150 price I paid was fantastic of course, but it's not something I would rely on getting again even with Black Friday/Cyber Monday coming soon. A newer i5-12400 will offer similar levels of performance for roughly the same or potentially less money, though that isn't overclockable. A 12600K would blow this out of the water, but you're looking at a far more expensive CPU. The Ryzen 5600 or 5600X are also great foils for this CPU, especially if they can be had for a cheaper price. The AMD chips also have the advantage of cheaper motherboards for that generation compared to the Intel chips at the moment.End of the day, if you can get this for a good price, go for it, but this wasn't the absolute greatest even for its time, and newer chips can sometimes be had for a better price.</t>
  </si>
  <si>
    <t>The processor arrived in good condition, the only thing to be careful with the box because the cardboard of the processor arrived a little battered but that is because it is a thin cardboard. Recommendations: remember that this KF model can be overclocked and requires a video card external to work unlike the others (K and without letters) and that is why it is cheaper, but if you already plan to have a card then better, it also synchronizes perfectly in performance with my 3060, and I hope they make sure that the motherboard you buy is LGA 1200</t>
  </si>
  <si>
    <t>Great cpu, runs a little warm like most intel cpus, very fast load times and overall a great cpu for budget gamer builds. You WILL need a graphics card to run this for a heads up if you didn't know. Pairs well with a z590 board.</t>
  </si>
  <si>
    <t>Currently I have my 11600kf hooked up to an AIO, 32gb of ddr 4, and a 3070ti.In city skylines I’m getting less than 60fps due to my city having 75k population.So far I get 60fps at extreme/ultra/maxed out graphics for games like: Forza horizons 5, MW2 (2022), Dark tide 40k.I’d recommend picking up this chipset when it’s on sale.</t>
  </si>
  <si>
    <t>If you can get this cpu on sale for about 160 I would definitely go for it. In that price range it’s one of the highest performance cpus for the cost. Even if you can’t get it for that price it’s still a great reliable cpu</t>
  </si>
  <si>
    <t>Great product. Great customer care. I had a issue with the original purchase. I reported it. They had a new one at my door in less than 24 hours. EXTREMELY Simple RETURN process. Even though I had an issue I will use the seller again. Very happy.</t>
  </si>
  <si>
    <t>Paired this with a 3060 ti and came from an I3 10100f.</t>
  </si>
  <si>
    <t>Until the moment I install it, it is working in good condition, I will wait to perform more tests. And give a Product update</t>
  </si>
  <si>
    <t>chip is fast and does everything I need it to do</t>
  </si>
  <si>
    <t>Paired perfectly with my RTX 2080, managed to get very stable and consistent fps. It’s the perfect cpu for the average competitive gamer/content creator</t>
  </si>
  <si>
    <t>Great for first time build and no issue and fast with the mid grade graphic card</t>
  </si>
  <si>
    <t>The chip has amazing price to performance value and overclocks with ease</t>
  </si>
  <si>
    <t>No grief so far</t>
  </si>
  <si>
    <t>Next time specify that it does not work without a mmvrgs graphics card</t>
  </si>
  <si>
    <t>Used in a Z490 Godlike with its PCIe 4 card for improved performance.</t>
  </si>
  <si>
    <t>I managed to appeal about the product that the seller sent me and they canceled my appeal, how can there be a seller where they send you. Damaged product and the Amazon page is still the seller. Please return my refund.</t>
  </si>
  <si>
    <t>The product arrived quickly and well packaged in an Amazon box. This demonstrates the care taken with a very expensive and fragile product. I haven't installed or opened the box yet but I believe it's ok. If there are any surprises I'll come back here to let you know.</t>
  </si>
  <si>
    <t>Intel Core i9 (12th</t>
  </si>
  <si>
    <t>The box came with a broken seal, however, the processor is in good condition and working.</t>
  </si>
  <si>
    <t>It's faster than the 10th generation i9 that I used before. I immediately upgraded it to DDR5 128MB and started using it.</t>
  </si>
  <si>
    <t>This started a new PC build for me when it was on sale for $320. I haven't built a PC since 2007, so it has changed a bit since then. This thing runs hot at full load. Watch gamers nexus on YouTube. It will pull a solid 250+ watts running cinebench. I'm using an Arctic Freezer 2 420mm with a thermal grizzly contact frame and kryonaut, and it will load up to 80 degrees almost instantly without throttling but drop immediately to 25-30 degrees when the load stops. This is with ambient at 22 degrees.This thing is brutally fast, though, and in reality, outside of load testing it, I have rarely seen it go over 30% usage. The more recent i5 and i7 processors can more or less be equal in most use cases. i5 13/14600, i7 13/14700.This processor is still top-tier and will be for a few years to come. 12th gen i-series processors were a game-changer, the 13th-gen improved on them a bit with more e-cores, and the 14th-gen is looking like a stop-gap to the next big thing.You won't be disappointed; make sure to keep it cool.</t>
  </si>
  <si>
    <t>Cannot complain for its price, almost good as an i7 13700K.</t>
  </si>
  <si>
    <t>Met all my requirements</t>
  </si>
  <si>
    <t>You know what to expect from INTEL i9 and that is what you get.</t>
  </si>
  <si>
    <t>Good product... delivery protect very good....</t>
  </si>
  <si>
    <t>This is essentially a 13700K that is 1 gen earlier. But you don't have the issues of Raptor Lake (and "14th Gen" Raptor Lake refresh) becoming unstable and eventually dying. 13th (and 14th) i7s and i9s from Intel have been having stability issues yet 12th Gen seems to run just fine without issues.</t>
  </si>
  <si>
    <t>Paired with a msi z690 edge mobo and 3060ti gpu. Handles anything I throw at it with ease. Make sure to get a compatible fan separately.</t>
  </si>
  <si>
    <t>very strong</t>
  </si>
  <si>
    <t>building a second workstation and since 12900k is oos on amazon, decided to go with the 12900ks.however, for premiere pro, it is performing worse than my 12900k</t>
  </si>
  <si>
    <t>IHS swap not the right product FRAUD !!! all packaging was right product swaped on the inside</t>
  </si>
  <si>
    <t>This has everything i wanted in a CPU lot's of cores and threads for heavy editing and for gaming this might be the best gaming CPU i have had and some will till you it gets hot or uses a lot of wattage but i went in the bios and fine tuned it now even with it running 100% i never go above 80C and my last cinebench score was over 28.000 not bad for a 348.00 CPU i do recommend this i don't think you will be un-happy and it will give you many years of service.P.S.i also recommend using an anti bending plate Good luck.</t>
  </si>
  <si>
    <t>Got this for a steal on Prime day and it works great with the system! Handles schoolwork, multitasking, and gaming with ease! The iGPU works fairly well on its own too (used it for about a week while waiting for my 4070-Ti). Great performance for price!</t>
  </si>
  <si>
    <t>The box is different than what it say on amazon picture .but it is the original.</t>
  </si>
  <si>
    <t>I came from an AMD 2990WX build that while it was good and stable, always had some quirks about it that just annoyed the crap out of me at best. While this probably can't multithread to the same degree, it does represent a lot of power and speed. 5.2GHz across 8 cores / 16 threads, on an air cooler and I'm not touching anything for OC...it's great as it is. Even the 'slow' cores clock in upwards of 4GHz, which the TR tapped out at best with 4.2 and that was only for a couple cores-worth.This one on air, does back off that max clock not soon afterwards; but I also have this in a 4u rack mounted case, with 4 chassis fans; vs the previous build which was on a 360 radiator/AIO, and had 13 system fans; but I was going for a rather ridiculous build with that vs this build I'm going for subtle/sleeper.That this system runs as fast as it does, with as little fan noise, on air...is something rather amazing.</t>
  </si>
  <si>
    <t>I ended up returning the product because it the delivery date was late 3 different times and I needed the processor at the original delivery date. The item was shipped late and then the delivery was delayed 2 different times. And the processor was in the smaller box and not the package in the picture.It was the correct processor and the price for it was fair but some people rely on that delivery date sometimes.</t>
  </si>
  <si>
    <t>This beast of a CPU arrived on time and was well packaged. I bought this for a new gaming monster of a computer.Pros: Easy to mount. My CPU with little to no over clocking, runs at 3.5Ghz. With some fine tuning, it can run stability at 5.7Ghz on all cores with Efficiency cores running at 3.8Ghz. Awesome!!!Cons: Pricey considering the 13th generation is only $120 more dollars than this at the time of purchase. Ran into some issues with the CPU being recognized, but with a BIOS update, fixed. No other problems that i can find. If I find any I will update this review.Overall I think this CPU is an awesome one. It has definitely has made my build a beast of a machine!! I recommend this to anyone that doesn’t want to upgrade to Intels 13th generation CPUs!!</t>
  </si>
  <si>
    <t>This processor is a monster. If you dont want to have to worry about buying a cpu for a few years, this is the one. Most games i play this thing is chillin at 15% CPU usage. A robust cooler is a must. This processor has a LOT of cores. Personally, i use the Noctua NH-D15 cooler and it does a phenomenal job of keeping this cpu cool. I highly. recommend installing Intel’s XTU program, which will allow you to manage the cpu in many ways. Good cpu.</t>
  </si>
  <si>
    <t>The various letters at the end of the Intel processor can indicate several things "K' processors are unlocked and can be overclocked. And there are 12-14 versions indicating their use or level of processing. This is a "KS" which is unlocked and what they call a "special edition". Each processor Intel produces is tested before shipment and when its abilities are tested as above average it is given the "S" designation. This means it has that little extra ability to process. The processors that test lower may be used for other applications and/or the graphics ability is turned off. Anyway, the "KS' can be thought of as the best processor, especially for gaming and it normally will cost a little more than the other varieties</t>
  </si>
  <si>
    <t>This CPU rips. I heard people complain that it runs hot but with some really good thermal paste and the NZXT kraken, this thing doesn’t see anything passed 75°C on a heavy load. Definitely recommend.</t>
  </si>
  <si>
    <t>Looks really solid, can’t wait to get the rest of my components in and build my pc</t>
  </si>
  <si>
    <t>The truth is that it arrived in perfect condition, an excellent processor, I recommend it.</t>
  </si>
  <si>
    <t>It arrived two days after the estimated date, it also arrived in the small box, not in the box in the image, the rest is fine, it is what the box says.</t>
  </si>
  <si>
    <t>As a long time computer user that wants the option to do everything - coding, gaming, audio/video editing I hadn't upgraded since I bought my 3rd gen processor almost a decade ago. For various reasons my only option was the i9-12900KS and the cooling issues that everyone mentions concerned me greatly.. stability is essential for my requirements.With a Strix LC II 360 cooler, on idle (using the pre-applied cooling paste) I'm experiencing semi-idle temps of 24C. When gaming I've not exceeded 78C. Not a great deal of data there but an example of my experience so far. If it changes, I'll amend this "review" accordingly.</t>
  </si>
  <si>
    <t>Amazing CPU for my gaming rig. The price quality is just right and not insane compare to the 13th gen i9. This CPU is future proof for the next 5-7 years. Definitely a steal for its price in today market.</t>
  </si>
  <si>
    <t>Not much to say about it. NICE AND POWERFUL. Built my PC around Video and Photo Editing. With this built into my setup it does the Job nicely.</t>
  </si>
  <si>
    <t>great processor but hot, Therefore, good cooling and a little tweaking in the BIOS is desirable</t>
  </si>
  <si>
    <t>high class!!!</t>
  </si>
  <si>
    <t>Great CPU as described.</t>
  </si>
  <si>
    <t>The first one has been used, so I returned it.The second one came, is cooled by a 420mm radiator, and a 8 fans (4 intake 4 exhaust)The overclocking is going well, and the chip is super fast and stable.I love it.Best build yet.</t>
  </si>
  <si>
    <t>Haven't upgraded my MSI 970ME yet, but have this in my new system, and can run heavily processed games and still be okay. Get this.</t>
  </si>
  <si>
    <t>I can't really complain about anything with this one. It's worked great so far with zero issues!</t>
  </si>
  <si>
    <t>This Special Edition of Core i9 12900 Series is the best over the rest,, very surprising performance</t>
  </si>
  <si>
    <t>12900KS paired with Z690 Hero and 64GB of DDR5 5600 Gskill CL30 Ram.Very fast. Would purchase again.</t>
  </si>
  <si>
    <t>Factory sealed, all looks good, until you open the box, and BAM! You’re hit with an intel Celeron G5900 or whatever the hell that 50$ processor is, total fraud and a total scam, would not even recommend buying this!</t>
  </si>
  <si>
    <t>This motherboard is not compatible with the cpu. Only the 690 is. Now I get to jump through hoops to get a compatible motherboard.</t>
  </si>
  <si>
    <t>Just powered up my new machine and after checking several ways, they all concur.. the processor I received is a Celeron G6900, NOT an i9-12900KS... packaging was new and sealed with the holographic sticker. Be careful!</t>
  </si>
  <si>
    <t>We’re thinking about returning it to be honest it runs very hot extremely hot you might want to do your research on this</t>
  </si>
  <si>
    <t>performance is worse than my 12900K despite running at higher clocks.. temps are bad too. This one is going back..</t>
  </si>
  <si>
    <t>Its working fine but it seems overheating in 100% usage. Temperature goes upto 93°c during stress test(Stock cpu cooler).</t>
  </si>
  <si>
    <t>Bought this processor with motherboard ASUS Prime H510M-E with GTX 1050 Ti 4GB graphics card and with Crucial RAM 8GB DDR4 3200MHz RAM. The M2 SSD which I used with the motherboard is Crucial P3 500GB PCIe 3.0 3D NAND NVMe M.2 SSD.Overall good processor for moderate to heavy tasks.</t>
  </si>
  <si>
    <t>I use my system for 5 channel audio splitting and extensive photo editing through Photoshop CC '23. The CPU and associated internal graphics have so far not disappointed. With heavier image files (~33-37mb), the experience has been surprisingly good. At a cost of 12499, I think it offers excellent performance.Provided cooler seems to work fine for my use case, with highest temperature close to 60° on a hot summer day</t>
  </si>
  <si>
    <t>Product is safe or good but packaging 📦 is not good</t>
  </si>
  <si>
    <t>No heating after days of continuous use</t>
  </si>
  <si>
    <t>This processor is good for gaming and moderate video editing, photos editing.Really handle temprature well with stock coolerI use this process with out graphics cardStill I'm able to play games like GTA 5,WORLD OF TANKS,IN LOW 1080P IN 40 TO 60 FPS</t>
  </si>
  <si>
    <t>Amazon delivered me a genuine product.Its newly menufectured and good</t>
  </si>
  <si>
    <t>Go for it if you are tight on budget you can even play some games without gpu and is an efficient processor comes with Intel stock black fan with 3yrs warranty👍</t>
  </si>
  <si>
    <t>Good product 👍🏻, good seller</t>
  </si>
  <si>
    <t>awesome intel processor</t>
  </si>
  <si>
    <t>I D O N T L I K E T H I S P R O C E S S O R.</t>
  </si>
  <si>
    <t>Bought this processor from a local market for 16,100/-. The performance is really great as compared to my previous Pentium G4400 6th Gen processor. Really worth every penny spent. Go for 11600K along with RTX 3050 Graphics if you have a high budget.</t>
  </si>
  <si>
    <t>I'm not a expert but please see online review of this product and you will find that at this price point it's the overall best processor in the market right now. The close competitor will only be Ryzen 5600G.</t>
  </si>
  <si>
    <t>I am very new to the world of Computer Assembly, but I have to say that I have fulfilled my mission with this excellent processor, 1000% functional in the performance of office and school work. In gaming, excellent for low resources, it has not disappointed me in games like League Of Legends, Minecraft or Genshin Impact. A processor that is worth it.</t>
  </si>
  <si>
    <t>Hands down!!!👍👍👍</t>
  </si>
  <si>
    <t>Okay!</t>
  </si>
  <si>
    <t>Great product. Very trusty and fast.Side note:The stock cooler is really loud and ramps up and down based on temp so be sure to set your own fan curve in the BIOS settings to level that out.</t>
  </si>
  <si>
    <t>Stable and powerful with video management, it is an excellent processor for those who are not looking for an extreme product.</t>
  </si>
  <si>
    <t>Bought this to replace an i7 chip (higher spec than this i5) which was giving issues with the video card on my motherboard (Don't ask). THIS i5 works perfectly with my MB and I can't see any appreciable speed loss compared to the i7 and it DOES work without near constant video card crashes during gaming.Well pleased that this CPU solved the problem</t>
  </si>
  <si>
    <t>No issue</t>
  </si>
  <si>
    <t>If you're looking to build a mid-range system and either don't need dedicated graphics or are waiting for the prices of graphics cards to return to the realm of sanity, this CPU is an excellent option, especially if paired with a B560 motherboard. If you are planning on using a separate graphics card, check out the cheaper i5-11400F. While the upper tiers of the newly-released 11th Gen Rocket Lake have received criticism for poor value relative to 10th Gen and poor performance relative to Ryzen 5000 series, the 11400 is a solid value. It's a solid improvement over the 10400, and it is currently extremely difficult to acquire AMD processors with integrated GPUs.Quick review of Intel nomenclature: An "F" designates a CPU without integrated graphics. "K" designates an unlocked CPU that allows overclocking. So the 11400 is a locked CPU with integrated graphics, while the 11400F is a locked CPU that will require a separate graphics card.All Intel CPUs (even non-K ones) technically allow for *memory* overclocking, just not overclocking the CPU itself. However, previously, their B-series motherboards prevented memory overclocking, limiting RAM speeds to 2933MHz, and you had to buy an expensive Z-series board to use faster RAM.But with the 11th Gen, the B560 motherboards now support memory overclocking, thus improving the performance of budget and mid-range systems. So a system built with an 11400F and B560 motherboard represents an excellent value. If you don't need a GPU, or want to wait for prices to come down, getting an 11400 and using the integrated graphics is a very compelling option.</t>
  </si>
  <si>
    <t>Everything arrived in good time, packaged wonderfully. Excellent performance, price ratio and features for what I require. I don't use it as much as a gamer but I wanted something in between for optimal performance for this build.</t>
  </si>
  <si>
    <t>Product arrived earlier than forecasted, as normally happens at Amazon. Product itself I already new, so no surprises. Overall I recommend this seller. 👍🏻</t>
  </si>
  <si>
    <t>It is very fast compared to my old PC. Windows task manager indicate it is running at over 4.0 GHz and the stock cooler seems coping well (mind you I am not a gamer). For all my usage, it is more than capable and the CPU fan seems quite quiet as well. I certainly recommend it for anyone like to build an Intel 11th gen PC.</t>
  </si>
  <si>
    <t>I purchased this CPU because it is tied to LGA1200. No problems for now. I can hardly tell the difference between the 10th generation and the 10th generation.</t>
  </si>
  <si>
    <t>eleventh generation processor with video chip, does its job very well and does not heat up particularly.</t>
  </si>
  <si>
    <t>I have been using it for more than 1 year and without any problem, the only thing is that the cooler it comes with is not enough to cool it, if you buy this processor you will have to invest in a separate cooling unit if you don't want your PC to burn.</t>
  </si>
  <si>
    <t>Excellent, fast and performing</t>
  </si>
  <si>
    <t>The order arrived 4 days after the date given by Amazon, the seller sent it by post office and although it arrived in my city the next day, the post office waited 4 days to deliver it, the box came bruised but the processor and heatsink were in good conditions, I have 3 days of use and I don't have a single complaint, the processor is fast and stable, an excellent replacement for my previous computer with Core i5-3330.</t>
  </si>
  <si>
    <t>I am a on my PC constantly so my I5-11400 has been doing it’s job constantly. Quite well might I add, I do work in Unity which if that is your intention I’d upgrade to something a lil better than this CPU as this one can be a lil weak for multitasking with Unity building in the background.</t>
  </si>
  <si>
    <t>pc desktop casa</t>
  </si>
  <si>
    <t>Since it was an update from Core2Duo, the difference was obvious. The startup time is completely different. I'm not a heavy user, and I rarely multitask or play games, so it may be a waste of money. The internet has become faster, but I thought that further speed improvements were due to communication environment issues.</t>
  </si>
  <si>
    <t>Good product, arrived on time</t>
  </si>
  <si>
    <t>Very good processor, I bought it in 2021 and today 2023 performs very well for me</t>
  </si>
  <si>
    <t>Meets expectations. It arrived in optimal conditions and very fast. Half a year working with high-performance games and I have had no problems, it does not make noise under normal acceleration conditions.</t>
  </si>
  <si>
    <t>For for work and some games.</t>
  </si>
  <si>
    <t>Isn't the performance too good? Is this on i5? My main PC was using a core2 quad, but when I tried replacing it, it was surprisingly fast. I originally bought it for server use (I have two computers, a main PC and a server), but I thought it would be fine to use it for the main PC. It's so easy to use. This was my first experience with inserting a CUP motherboard, and even when I handled it roughly, it recognized it properly. AMD's CPUs are scary because they have pins, but Intel's are easy to use. I guess this is fine even if you don't buy the 12th generation... People tend to say that the 11th generation is no good, but personally, this is enough!</t>
  </si>
  <si>
    <t>Well, this is a pretty bad time to be a pc gamer. On top of the chip shortages, scalpers, and crypto mining craze, you can't even find a decent cpu with integrated graphics that plays modern games for less than $400... until now.Intel's 11th generation Core processors are pretty lackluster, however, they do have one thing going for them. The integrated graphics is good enough to play most esports titles @ 720p and medium settings over 60 fps. Not only that, it also comes priced under $200 and you can actually buy it.I was able to use this paired with the ASRock B560m Pro4/ac and 3200Mhz CL16 RAM to get a very nice system setup. ASRock let's the CPU stay clocked at 4.2-4.4Ghz at all times which is nice. I was also able to undervolt the vCore by -100mV and the temps came down good enough. Max load power consumption hits around 85-90 watts. Using the Aresgame River 5 cpu cooler, temps sit at 28C idle and 52C max load.I really can't find anything negative to say about this processor, it will definitely last you for several years once you get a graphics card. Until you do, the iGPU will at least let you play some games.</t>
  </si>
  <si>
    <t>I don't use it in a way that requires high specs, so I can enjoy this model to the fullest. I use my PC for watching YouTube, surfing the Internet, live streaming, etc., and I'm satisfied with it. I turned on the automatic overclocking function of the motherboard and it is running at 4.2 to 4.4 GHz.</t>
  </si>
  <si>
    <t>Despite continuing with the 14nm architecture, it has a lot of potential, ideal for games, it makes the most of the RTX2060, it would withstand a 3070 or 3080 without problems, only with the stock heatsink it reaches a maximum of about 80°C</t>
  </si>
  <si>
    <t>Excellent for any application without the need for an external video card, given the lean times</t>
  </si>
  <si>
    <t>Works great, since was sealed by intel. Motherboard this store sent me used one</t>
  </si>
  <si>
    <t>Great little budge cpu ive been running for months now. High refresh rate gaming with 6700xt 144fps+only downside is the crappy stock intel cooler which runs too hot if your mobo is automatically running the tdp over 65w. Doesnt go over 60 degrees now gaming with v5 cooler. would recommend!</t>
  </si>
  <si>
    <t>The truth is that in performance it exceeded my expectations, I recommend it, the games I tried ran very well and with high graphics</t>
  </si>
  <si>
    <t>For 200$ this cpu is a no brainer. Performs about as well as a 5600x in games for almost half the price!</t>
  </si>
  <si>
    <t>As of January 2022, the motherboards (B560 chipset. Don't really use H series...) are not so pricy (under $200 at most. Mostly a bit lower than $150) and 3200 MHz DDR4 rams are cheap, pairing this CPU with budget is still a good build.Of course, this CPU will be phased out by 12400 which was released to market a few days ago. But the motherboards and DDR5 ram kits might still not be 'budget' option (due to shortages and tariffs... and scalpers...) until at least 1st quarter of 2022. So, 11400 is still worth it.This 11th generation is released due to Intel's desperation to catch up AMD's counterparts. In other words, 11400 is an emergency patch-up to squeeze out as much as they could. So, 11400 doesn't really have too much performance increase for gaming against 10400 and heats up quite a lot.But workstation usage is different! If you're looking for a budget workstation, getting this while B560 boards are cheap and easy to get is not a bad option. 12400 is also a budget option which can be paid out with this CPU when the parts for 12400 becomes actually 'budget.' I do not recommend pairing this CPU with anything lower than B560 chipset. Losing memory overclocking and PCI-E gen 4 renders this CPU nothing better than 10400 which is almost $50 cheaper.If you're a gamer, just wait a few more months to get 12th generation when all the other parts (maybe not GPU but you might already have one already at this point) becomes budget friendly. They say B660 boards will not be too expensive but who knows what will happen with this 'Omicron' variant?The included cooler is good enough for gaming (if you can't your case airflow needs some revision... or cleaning at least) but the cooler can't handle any heavy CPU load such as compiling a project, running simulations, etc. It surely is improved compared to those crap cookies with only aluminum fins, bundled with up to 10th generation, but the 11th generation's architecture still generates too much heat for the black OEM cooler for its maximum usage.</t>
  </si>
  <si>
    <t>I bought it reconditioned and it came with some thermal paste underneath, otherwise a good processor at a good price</t>
  </si>
  <si>
    <t>It is an excellent processor for the price range, along with an RTX 3000 series or RX graphics card, this processor can do everything. What is the problem? The stock heatsink, even if you use this equipment for office purposes, I recommend buying a better cooler. There are times when the temperature without doing anything reaches 70 degrees with that heatsink.</t>
  </si>
  <si>
    <t>Great processor with great performance. Would give it 5 stars but it is extremely power hungree with stock settings &amp; to a lesser degree even tuned for lower power while keeping performance. Forget anything close to the rated TDP as that is strictly base clock TDP which very few people will actually use.Rated TDP at base clock is 65 watts but when using turbo even with best settings at drew 140 watts &amp; with out of box settings of motherboard it drew over 160 watts &amp; throttled due to excess heat even with a good aftermarket heat pipe cooler. These powers are just for the processor alone. Not the whole system.</t>
  </si>
  <si>
    <t>If you plan to use it for games without a video card, I do not recommend it, however, if you are going to use it with a video card, I highly recommend it. For gaming it is a very good processor, I am considering using a dedicated card, because its graphics integrated are not very good. The only notable advantage compared to the 10th i5 is its supported speed of the ram memory and the speeds of each core. The stock heatsink fulfills its function and its design is simple</t>
  </si>
  <si>
    <t>Good processor without problems</t>
  </si>
  <si>
    <t>If you are building a mid-range gaming PC, this intel core i5 11400 is the best option of the moment. If you can get it at the normal price, you will take a more powerful processor than the ryzen 3600 and similar in gaming to the ryzen 5600. That is if you should know that the B560, H510 and other input boards for the eleventh generation are scarce and expensive. .The processor also offers a great multicore for video editing, and it doesn't get too hot. But for prevention I put a tower heatsink with 5 copper tubes.</t>
  </si>
  <si>
    <t>It works perfectly, just as I need it for; some gaming and non-professional editing</t>
  </si>
  <si>
    <t>If you do not have a dedicated graphics card, this processor is a great option, although its graphics processor is very limited, so it will only load a few games and in very low quality. If you can buy a dedicated graphics card, I would highly recommend the 11600k or even the 11600kf or if you don't want to spend so much the 11400F so you can get more out of it.</t>
  </si>
  <si>
    <t>I paired with asus B560 strix a gaming wifi. you can enable xmp. but, when you sync all cores and set it to 44 the most you will get is 42. In fact mine runs as 4189 as the base clock is off and no way to bump it up which also affects the memory speed. I don't know if the 12400 is any better, but this will be the last locked cpu I will buy. Unless your board has a base clock feature, it's second rate. Blew 400 bucks for nothing. Not enough frequency for what you pay. I would be happy with 4400mhz but I don't know if it's the board, the cpu, or both. Don't buy this for any performance application.</t>
  </si>
  <si>
    <t>Spectacular. The processor runs like lightning. I love</t>
  </si>
  <si>
    <t>I mainly use this CPU to play Minecraft. I am not using an external GPU, and it looks and runs great. I cant use ray tracing, nor did I expect to. I ran a benchmark test and it did really well on the CPU score. I paired it with 16 gig of RAM so the internal GPU would have plenty to share. The ASUS H510M-A motherboard I used did not require a BIOS update. To me that's a big deal. Intel CPUs are good products, and I recommend this one big time.</t>
  </si>
  <si>
    <t>It’s good</t>
  </si>
  <si>
    <t>I bought this cpu for it’s integrated graphics since I can’t find no gpu on the market and i can say it’s working good for an onboard graphics, i’m able to run most games on low to medium settings , I’m gonna be using it for a while since no one knows when the gpu market will return to normal</t>
  </si>
  <si>
    <t>Excellent product without any problem</t>
  </si>
  <si>
    <t>Have been using it for almost a year, you wont need any other processor for gaming, this is more than enough and for the price is a great purchase</t>
  </si>
  <si>
    <t>I build this with 32 DDR4-3200HZ and z590 board and I have not had a lag or stuttering again when playing my FPS games: PUBG and Warzone mostly. Also use it for work: Visual Studio, SQL Managment Studio, VS Code, virtualization (docker/hyper-v) and I have no complaints from this.</t>
  </si>
  <si>
    <t>Only writing a review to let you all know, if you arent a hardcore gamer, this does come with a heat sink.</t>
  </si>
  <si>
    <t>I only recommend it if you don't want to buy a GPU from the scalpers. But if you already have a GPU you should buy the "I5 11400F" because it doesn't have integrated graphics and you can save about 10 dollars.With the UHD 750 integrated graphics you can run most of the E-sports games like Fortnite, CS:GO, Dota 2, LoL, Rocket league and Valorant but of course you have to lower your settings and play at 720p.</t>
  </si>
  <si>
    <t>Excellent product for such a low price. In addition to the fact that it goes excellent with games</t>
  </si>
  <si>
    <t>Very happy with the purchase. Upgraded my old work pc to get this and built a new one. 6 cores and 12 threads is actually fast for a work pc and just what I needed for heavy multi tasking work.</t>
  </si>
  <si>
    <t>I was thinking this would be a good upgrade from the i3-10100. It's basically the same and bottlenecks an RTX 3050 GPU bad. Guessing it's the 65 watt power limit. This CPU just doesn't offer much for the price, it's closer in performance to an i3 than it is to an i5-11600k</t>
  </si>
  <si>
    <t>It is a very good processor but it gets too hot, in my case I had to put liquid cooling on it because the cooling that comes from the factory does not manage to lower the temperature, other than that its performance is excellent.</t>
  </si>
  <si>
    <t>The new stock fan has a black sticker and black wires nice touch! For the price, this is a great performance. AMD has been a leader on benchmarks but it's hard to get their CPUs and they usually cost more. Intel for the value win here.</t>
  </si>
  <si>
    <t>It is a good processor, everything works as it should. The problem, as usual, is that the stock cooler is absolute garbage, dangerous to use for video games. I have reached 100°C just by installing the warzone shaders. I one hundred percent recommend changing it for at least an evo 212</t>
  </si>
  <si>
    <t>My friend ask me need home pc for internet and office work. So, I provide to him I possess i5-11400 cpu casue of it support AV1 codec by intel internal gpu.Build up SFF without Graphic card.</t>
  </si>
  <si>
    <t>I'm getting very stable FPS in various games now thanks to this fixing my bottleneck. Currently running a GTX1070 and I get a steady 90fps in Call of Duty: Black Ops Cold War.</t>
  </si>
  <si>
    <t>It comes with thermal paste already applied. I got curious and tapped it (dumb, I know). Do not touch it 😄 Got hot after install. After I replaced the thermal paste with Coollaboratory Liquid Pro (product ID: B001PE5XAC), worked perfectly. Thanks.</t>
  </si>
  <si>
    <t>It is just as described.</t>
  </si>
  <si>
    <t>I love the power efficiency, and the processing power. The cost is right on, and it made me a believer again~! I was on the AMD gran prix, but now I am back in the Intel citadel.Now if I could only find a GPU for my new box.</t>
  </si>
  <si>
    <t>Pros:-Amazing performance for the price.-Cheeper than amd.-Integrated graphics (In case you don't have dedicated gpu).-The performance it is like the i5 10600k.Cons:-Probably you will need a better cooler cpu, because this i5 11400 it is kind of hot. I am using a Noctua NH-U12S Redux.</t>
  </si>
  <si>
    <t>Runs WAY to hot. Even thought it comes with a less than good stock cooler, I assumed it would be good enough but temps jumped up in the 70's from just Windows updates and so on.Had to return it but If you invest in a descent cooler then it will be fine.</t>
  </si>
  <si>
    <t>Does what it says on the tin.Easy to install, threw a bit of extra thermal paste on, running very well with my PC.RTX 4070, 32GB RAM.</t>
  </si>
  <si>
    <t>Intel Core I7 12700Kf</t>
  </si>
  <si>
    <t>Well what can I say... Excellent, it holds up very well to the pace of work, gaming, video streaming and much more; the important thing is to associate it with hardware that can support and enhance it as a whole! Recommended for PC Gaming</t>
  </si>
  <si>
    <t>Purchased via Amazon second hand, the processor arrived in good condition and works perfectly well. It is mounted in a gaming PC with a motherboard based on Z790 in DDR5 replacing an old i7 2700k which has served its time. None lag with this CPU, whether in games or under Windows 11. Even while running games / discord / Photoshop / Chrome - and so on - at the same time, it does not weaken or rise in temperature. Very satisfied with this upgrade.</t>
  </si>
  <si>
    <t>It comes in a little box and an envelope, a little shabby for such a piece and without Thermal Paste. But very happy.</t>
  </si>
  <si>
    <t>While the board do not support overclocking, it has a lot of usage flexibility with both USB 2, 3 and C ports as well as HDMI, DP for screens if you use integrated graphics in the CPU. I have had 0 compatibility issues with the rest of my hardware.The PCIe 4 slot also allowed for a latest generation NVME SSD as a boot drive, making the startup blazing fast.</t>
  </si>
  <si>
    <t>Exactly like advertisement. Great product.</t>
  </si>
  <si>
    <t>Fast and reliable delivery!</t>
  </si>
  <si>
    <t>Nothing specific to say, it's an I7-12700KFGames, Editing, Retouching, Stream,...It works very well</t>
  </si>
  <si>
    <t>I upgraded from i5-4460 to this, and you can hear the difference. Of course, I also replaced the motherboard and RAM. Extremely simple assembly, excellent operation.</t>
  </si>
  <si>
    <t>I chose generation 12 for low energy consumption and power. Purchased from the spring sale for €220, great bargain. I use it to play and edit at 1080. The box arrived damaged. Ultra cool at the moment</t>
  </si>
  <si>
    <t>I paired this CPU up with a RTX 4080 Super and they both keep frames high and gameplay smooth at 4K</t>
  </si>
  <si>
    <t>FOR A LITTLE MORE I SHOULD BUY THE I9, BUT OF COURSE, WITH WHAT THE WIDOWED STATE PAID ME FOR, I WAS SAVING FOR 2 YEARS TO BUY ALL THE PARTS OF THE PC, SO GARLIC AND WATER, AND FOR ME 1028 EUROS IS A LOT OF MONEY IS WHAT I KE IT COST ME EVERYTHING TO ASSEMBLE THE PC, AND APART THE JOURNEY I HAVE TOLD YOU BEFORE ABOUT THE BOARD AND THE GRAPHICS</t>
  </si>
  <si>
    <t>I recently upgraded to the Intel Core i7-12700KF and I'm impressed with its performance. The 12 cores, coupled with the ability to reach up to 5.0 GHz, make multitasking a breeze. One helpful tip: Pair it with a high-quality cooling solution for optimal performance and longevity.</t>
  </si>
  <si>
    <t>I7 12700kf a versatile monster of power between games and multitasking office photo video editing in short it runs everything without problem it is more than enough for your needs don't look for more plus it heats you can provide a good fan or 360mm watercooling for good ventilation otherwise nothing to complain about the 12th gen are good processors, better than the previous versions after a year of use I am satisfied I recommend especially that now the price has dropped.</t>
  </si>
  <si>
    <t>Excellent performance and price factor. Consumption and heat production rather high at full load (compared to the competition), but VERY LOW at idle. In terms of twin performance we are at the 5900x level, with the usual variability based on the reference program. In gaming we are slightly above. It is a product designed both for gamers and above all for those who produce/create content. A well-made motherboard is recommended (Tested on an Asus b660 pro art D4) and with a high-level third-party heatsink ( like the Assassin 3, the noctua d15, the fuma 2 or AIO)</t>
  </si>
  <si>
    <t>Greetings fellow tech enthusiasts! I've upgraded from a creaky old second generation Sandy Bridge i7 to the shiny new Alder Lake i7-12700KF... And what a difference it's made. Here's what we've got:12 cores and 20 threads make this CPU a powerhouse for multitasking and performance. Absolutely night and day compared with the 4 cores of Sandy Bridge. Overclocking? It's a breeze, like wielding a magic wand for speed.No integrated graphics on this model, but lets be honest who uses integrated graphics these days?In a nutshell, this CPU has breathed new life in to video editing (videos are rendering in minutes, not hours now, phew) &amp; gaming for me. Yeah, it's not as fast as an i9, but it's also a lot cheaper.</t>
  </si>
  <si>
    <t>Very good fast product Intel safe bet</t>
  </si>
  <si>
    <t>Processor is OK</t>
  </si>
  <si>
    <t>Nothing to note or highlight about the processor, a very good product, without the video part, fast and reliable, something to say only about the Amazon packaging, it is an extremely delicate and extremely expensive object, a padded cardboard box instead a paper sachet would certainly have been more adequate, and no Amazon, if we continue to save even on recycled cardboard we are not there!!</t>
  </si>
  <si>
    <t>I chose this processor because I mainly play powerful games on my PC. It works perfectly with current games and sometimes only runs at 50% performance. That means I'm well prepared for the coming years :)</t>
  </si>
  <si>
    <t>Nothing to say about the processor itself, it works very well and makes a real difference compared to my old I76700K. Just that I received it in a simple delivery box (the same as for a 5€ cable....) So I wasn't reassured about its condition, but ultimately no worries.</t>
  </si>
  <si>
    <t>Alles iO.</t>
  </si>
  <si>
    <t>An incredible processor for a very reasonable price.</t>
  </si>
  <si>
    <t>Super quality.</t>
  </si>
  <si>
    <t>Nice CPU.</t>
  </si>
  <si>
    <t>It arrived on time, intact and in working order</t>
  </si>
  <si>
    <t>Works well.</t>
  </si>
  <si>
    <t>Box was slightly damaged but otherwise the thing runs like a 1 exceeded my expectations and the price was also great.</t>
  </si>
  <si>
    <t>i7 processor without integrated graphics and with the possibility of overclocking, good performance.</t>
  </si>
  <si>
    <t>Strong and good CPU, I'm happy with it</t>
  </si>
  <si>
    <t>I7 12700KF processor... Really great, 5300Mhz without overclocking, it's definitely one of the lucky ones, and with the CUSTOM liquid system I can keep the temperatures under control... In the various stress tests it never reached 57°</t>
  </si>
  <si>
    <t>Glad. I bought a gaming PC but I didn't have that much money to go for a 13th gen and ddr5 and those things. Very satisfied.KF: These processors have overclocking capabilities, but lack integrated graphics</t>
  </si>
  <si>
    <t>Great processor for gaming / multi-tasking. It has a reputation for heating up a lot after installation, measuring temperatures which do not exceed 25 in idle and 35 in use coupled with an AIO Cooler Master, nothing to complain about the performance, I really recommend!</t>
  </si>
  <si>
    <t>Very good quality-price processor, you can play anything today, with this highly recommended processor.</t>
  </si>
  <si>
    <t>It takes a lot of work</t>
  </si>
  <si>
    <t>I have to say that I didn't think an i7 12700KF would be so powerful, it also reinvigorated the other components of my PC, assembled by myself, paid the right price, recommended!</t>
  </si>
  <si>
    <t>I switched from a crappy bronze Ryzen 5900X to the 12700KF...I'm absolutely thrilled. More efficient than the Ryzen and an unbeatable consumption in idle. The Ryzen was 55w (!) - If you now think about how often the computer is used in idle/desktop mode, the Ryzen no longer seems as efficient as it was It's reported everywhere... The Intel CPU can eat 20w more when gaming thanks to the overclocking ;)(P-Cores easy @5GHz overclocked - Everything stable - Runs like hell!) Cinebench r20: Multicore: 9089 pts Single core: 743 pts</t>
  </si>
  <si>
    <t>Does its job Intel always good durable product</t>
  </si>
  <si>
    <t>Group purchase of these 4 products: Intel i7 processor + motherboard + Noctua fan + G skill RAM, to boost my Gaming PC. Very happy with my purchases, delivery as promised, well packaged and reasonable price. Nickelhttps://www.amazon.fr/dp/B09GYJJ1PT?psc=1&amp;ref=ppx_yo2ov_dt_b_product_detailshttps://www.amazon.fr/dp/B00PIPCFX2?psc=1&amp;ref=ppx_yo2ov_dt_b_product_detailshttps://www.amazon.fr/dp/B09JM7Q87B? psc=1&amp;ref=ppx_yo2ov_dt_b_product_detailshttps://www.amazon.fr/dp/B015FXXBW0?psc=1&amp;ref=ppx_yo2ov_dt_b_product_details</t>
  </si>
  <si>
    <t>Great processor, what can you say about it? Information from the internet</t>
  </si>
  <si>
    <t>Switched from an i9 9900k and I have to say that I really like it. Had severe FPS drops in games with the old processor and now not a bit, almost double FPS when the GPU is available. It is cooled by a custom fan and When fully loaded with AVX it draws 200w and gets quite warm despite the vacuum. But in normal gaming mode it averages 110w and can be easily cooled.</t>
  </si>
  <si>
    <t>This processor replaced an aging i7 6800k, and it's like night and day. This processor provides very high performance whether in gaming or applications. Some would say that it heats up! In my case cooled by an old NZXT Kraken X62 from 2017, with temperatures in Idle of 28/30°C, and 65° in Stress. In short, a great processor. I highly recommend.</t>
  </si>
  <si>
    <t>Intel package opened. Expensive product but we don't take care of it. Amazon completely ignored me. Disappointed with Intel who knows the value of their product and the potential vulnerabilities if it was opened before. I go to the grocery store and my package of dough is opened , so I have to trust the seller and buy a lot from him? What a failure and mentality! I do not advise, go and take AMD, they will surely be more respectful of their customers</t>
  </si>
  <si>
    <t>The I7 12700kf comes with decent performance. Anyone who wants to upgrade their system with the current 1700 series will be more than satisfied with the processor and makes more sense for gaming than the i9.</t>
  </si>
  <si>
    <t>Very well performed and the grades if you put a good design are kept at medium low</t>
  </si>
  <si>
    <t>Very quick to deliver</t>
  </si>
  <si>
    <t>It met all expectations, received in perfect condition, well packaged, on agreed dates and easy assembly.</t>
  </si>
  <si>
    <t>The Amazon package arrived well, only the Intel package was full of kinks and it didn't look well maintained. I'll try it out in a few days at the latest, if nothing comes, the processor still seems to be working. The Amazon delivery service was, as always, unpunctual.</t>
  </si>
  <si>
    <t>the performance of the processor is incredible with Windows 11 and even better the experience there is nothing to say about the productivity it is wonderful to work with this processor for the gaming part we are in a whole new universe the high performance and a lot just in the game reaches 10-30% processor utilization</t>
  </si>
  <si>
    <t>great product works really well, super good power/price ratio</t>
  </si>
  <si>
    <t>Brutal performance. I switched from an R7 5800X. Thanks to this CPU I will probably stick with Intel. Great performance and with the Artic Freezer II always under 60* (at full load) clear 5 stars!!!</t>
  </si>
  <si>
    <t>excellent processor</t>
  </si>
  <si>
    <t>Turns perfectly</t>
  </si>
  <si>
    <t>Shipping was quick as always, but the package arrived in terrible condition for a new product. Unfortunately I can't know if it works until it's installed. The inside seems fine, but seeing a box like this never bodes well.</t>
  </si>
  <si>
    <t>Very powerful, with the possibility of even extreme overclocking, it is necessary to have a good cooling system</t>
  </si>
  <si>
    <t>Came from AMD, with this processor I can now enjoy the (much missed) stability from Intel once again. Thanks!</t>
  </si>
  <si>
    <t>I had an i7 7700k which was starting to struggle with current games. This i7 12700kf is a real war machine coupled with watercooling and a 3080 on star citizen I gained 30fps and on mfs2020 I run in ultra</t>
  </si>
  <si>
    <t>Very annoying that this processor does not support a video signal, this should be stated in the product information. The return shipment took a very long time, so I could not use the computer for a long time.</t>
  </si>
  <si>
    <t>I m gaming and editing on it</t>
  </si>
  <si>
    <t>Nothing to complain about except the price. That's life!</t>
  </si>
  <si>
    <t>Easy assembly, perfect for a gaming/software configuration.. Processor without graphics system, video card required to boot..</t>
  </si>
  <si>
    <t>Just to say that his work is done perfectly! Ps: put driver booster on the pc it will update it</t>
  </si>
  <si>
    <t>Great price for this processor!</t>
  </si>
  <si>
    <t>What should I write? An I7 from Intel! The various tests and comparisons testify to the performance. Faster and then more expensive are of course always possible.</t>
  </si>
  <si>
    <t>The package arrived all broken and poorly kept, I understand when you buy something for 10-20 euros but here we are talking about 400 euros, I will try assembling it if everything is ok</t>
  </si>
  <si>
    <t>Nothing to take away from the CPU, 10 days have passed since my order and I was supposed to receive the product 5 days ago. Terrible seller or shipping services chosen by the seller nowadays!</t>
  </si>
  <si>
    <t>Small, but mighty!</t>
  </si>
  <si>
    <t>Nothing to say, it's heavy, it rocks! I recommend!</t>
  </si>
  <si>
    <t>I recommend you buy it 😍😍</t>
  </si>
  <si>
    <t>Compared to 12900K, a bargain in terms of performance.</t>
  </si>
  <si>
    <t>perfect fast delivery</t>
  </si>
  <si>
    <t>excellent cpu, fast amazon shipping</t>
  </si>
  <si>
    <t>Does everything well and quickly, what more could you ask for? It responds to the finger and the eye...</t>
  </si>
  <si>
    <t>The 12700kf came to replace my good old 7700k.... There's nothing to say, it's just perfect!!</t>
  </si>
  <si>
    <t>+ The CPU works fine for me, since the games I play do not require much CPU power.- More expensive than average price.- The pack was damaged, also it seems like the pack was opened before.- Tried benchmarking it, the results were very poor compared to the expected resuts. I doubt that the CPU was used by someone else before and returned to the seller, and the seller is sold it to me. (I've built many pc's before, I konw what I'm talking about.) What I recommend is, DO NOT buy this expensive tech items from non-amazon sellers.</t>
  </si>
  <si>
    <t>Great processor!!!!It does its job really well.</t>
  </si>
  <si>
    <t>Be careful people, there is no information here! It would be important to know that this is the smallest version and without a cooler. Which means that you can't install this cpu without it overheating or the PC won't even start or won't load into the BIOS until the mainboard switches off first! It should actually say here that it is neither the tray nor the boxed version. This is the WOF version so just the CPU without anything. What no one needs unless they already have an LGA 1700 cooler for Intel that is compatible with ATX z690 boards. It's really sad that you always have to get a lot of information first and it's never even pointed out here. Incredible for 2022..</t>
  </si>
  <si>
    <t>Processor bought new and defectivefit with an asus rog strix e-gaming motherboardblack screenfreeze imageslow speedI changed the motherboard 3 times and still the samesame for the ddr5but nothing to doupdate for 1 yearI changed to a core i5 12600and nothing more to see it's going great I must have come across a defective model unfortunately I can no longer get a refund for the processor so 450 euros in the trash in the future to build a new gaming pc it's better to buy everything at once like that if it there is a problem we have 1 month to return everything and get a refund</t>
  </si>
  <si>
    <t>I received the product in an intact box but the proc box was exploded everywhere... although there is no problem in its operation it leaves something to be desired in terms of its condition.</t>
  </si>
  <si>
    <t>Alright.</t>
  </si>
  <si>
    <t>This processor is not suitable for the graphics card, as no output to the monitor is possible on the Gigabyte motherboard Z690 UD 1700 ATX. This resulted in a query from the manufacturer of the mainboard Gigabyte. Unfortunately, Amazon's return period has expired, so exchanges are no longer possible. It would be customer-friendly if it was pointed out on the mainboard which processors do not allow graphics output with the mainboard</t>
  </si>
  <si>
    <t>Item already assembled in a PC by another person presence of thermal paste when unpacking (amazon warhouse) offered at Christmas so trying a few weeks after faulty purchase does not work waste of time the time to return and be reimbursed missed gift... ..</t>
  </si>
  <si>
    <t>Received a “Dell 19.5V Laptop Charger” instead of an “Intel Core i7-12700KF Alder Lake-S Processor (3.6Ghz) (without iGPU)” Super practical. (Item returned to Amazon)</t>
  </si>
  <si>
    <t>They delivered me a refurbished product and it was not indicated in the product description. Additionally, the component comes loose in its box.</t>
  </si>
  <si>
    <t>Honestly, I don't think I needed this much performance. Modern CPUs are so high-performance.</t>
  </si>
  <si>
    <t>I changed from a 9th i5 to this processor, and the difference has been abysmal, it is powerful enough for everything I put in it, and it runs 'cool' you could say, yes, it needs liquid cooling like all Intel uses energy for power, so I recommend putting a liquid to prevent heat inside the cabinet and you know the rest, because of the shipping and that, it arrived excellent, without a single problem, and before the date, although it is normal in certain things it could say, and nothing more to say.</t>
  </si>
  <si>
    <t>Amazing processing power. Now my pc takes around 6sec to boot up. And that’s freaking fast.You even get a fan out of the box.I will recommend not to go with intel custom build it will increase you bp better to go with ryzen.</t>
  </si>
  <si>
    <t>Intel Core i9 10900</t>
  </si>
  <si>
    <t>Disapointed with the PRICE... It should not exid 50K price bracket .I can pay 65k- 70K for 10900K... Obvious reason is Overclocking</t>
  </si>
  <si>
    <t>great product best value and terefic peformance</t>
  </si>
  <si>
    <t>In my case it's the fastest processor I could put on my computer. So great</t>
  </si>
  <si>
    <t>i switched from ryzen 5 3600x to core i9 10900 and the change was very big with the ryzen5 3600x i played fortnie 160-200fps now with the corei9 10900 i play at 240fps constant and stable</t>
  </si>
  <si>
    <t>Fast delivery and great satisfaction</t>
  </si>
  <si>
    <t>Although it was new, there were signs that it had been opened, but there were no other problems. It is running stably on Windows 11. The power consumption is around 45W including the GPU (currently under review).</t>
  </si>
  <si>
    <t>It comes with a retail cooler, so there should be no problem with heat generation during normal operation, but if you plan to use it in conjunction with a graphics card for gaming, video editing, etc., you'll want to load up on at least Kotetsu II. The power supply also requires about 750W. So what's the k number? The price is also extremely high, and even air cooling is at a dangerous level. This time I will stop playing K. The socket was also changed to 1200 and I purchased Z490. Intel is terrible at packing 10 Cores into 14nm. H470 is fine, but Z490 allows memory OC, so there is no price difference, so I bought this one. Since we are being beaten by AMD quite a lot, I think we should try Risen group next time. These days I think so. Hurry up and make a 7nm process. Mr. Intel. 2020.8.17 Addendum When I tried using the bonus retail cooler, my PC kept shutting down. Is the CPU temperature over 85℃? ? what is it. Don't add a retail cooler. When I replaced it with Kotetsu II, the temperature still dropped to 45 degrees Celsius. By the way, when I checked with CPU-Z, it is about 15% faster than 9900K and 10700K. I thought there was no way I could have bought 10900K. It's impossible without water cooling. Added on September 21, 2020: A low-priced version of 10850k has been released. 10900k is becoming harder and harder to sell. In any case, the K number will be water-cooled. The power consumption would also be outrageous.</t>
  </si>
  <si>
    <t>Nothing to say for now, it's doing well but I did not try to OC it yet.</t>
  </si>
  <si>
    <t>No complaints at all. A great team with my 3080ti zoom zoom</t>
  </si>
  <si>
    <t>This 10 generation Intel package includes the fan so putting a system together is very easy. I had the entire system working within 35 minutes of starting. I added a 2TB solid state drive and 32 GB RAM so performance from power on to power off is fantastic. With a good high speed internet connection, everything is faster and switching is instantaneous. I spend very little time waiting for anything to load as well as significantly faster response on all applications, including gaming apps. Even so, most of the time half of the cores are idle or under 10%.Great processor!</t>
  </si>
  <si>
    <t>I'm switching from an 8700, but it feels lighter. However, I was not dissatisfied with the previous environment, so I did not feel satisfied.</t>
  </si>
  <si>
    <t>Everything works very well. Thank you</t>
  </si>
  <si>
    <t>Since the new 12th generation CPU has come out, I guess it's only for people using LGA1200. If you're replacing your motherboard, I think the 12th generation is the way to go.</t>
  </si>
  <si>
    <t>The 10 -generation CPU processor is still very strong now. It is suitable for my office use and mild game. The process of use is very smooth. It feels without stuttering. It is great and worthy of recommendation.</t>
  </si>
  <si>
    <t>best price</t>
  </si>
  <si>
    <t>I used to use I5, and I bought this I9 after thinking about it for a long time, and I thought it was great, and now I play games for 18 hours every day.</t>
  </si>
  <si>
    <t>No problems. Works great!</t>
  </si>
  <si>
    <t>24 degrees when doing average office work but running one of my batch file processing programs kicks it up to around 48 degrees almost instantly... and it stays there till I am done.Stability is great but I may consider AMD a bit more on my next build.</t>
  </si>
  <si>
    <t>Before ZEN3 was announced, if the balance between price, temperature, single-threaded performance, and multi-threaded performance are important to you, I think this is the one to choose.</t>
  </si>
  <si>
    <t>I bought this thinking I was getting a 10-900kthis is not the K versionthis processor is a dog compared to the 10 900know I have a 400 fishing sinkerupdateI turned off the power limitsflys good now at 4.8 Ghz all coresspikes to 5.1low heat so I guess im happy with itUpdatebumped my memory to 3600 and now I can get up to 5.2 ghz</t>
  </si>
  <si>
    <t>A very fast processor, and actually much more cooler than my old i7-3770, even under the high load.I read all the reviews about it being hot and wattage-consuming. This is simply not true. With Radeon RX 590 GPU, Noctua Cooler my 760W PSU never starts spinning its fans.</t>
  </si>
  <si>
    <t>This CPU works great for gaming, I would recommend spending a little more and getting the K series CPU if your interested in overclocking.Great 3DMark Scores.</t>
  </si>
  <si>
    <t>Wrong for my computer. Not usable or honestly reviewable.</t>
  </si>
  <si>
    <t>If you use air cooling, you will need to lower it by 4.00Gz.You will need to use the software that comes with the Asrock motherboard Z490. We recommend a 140mm large heatsink. Not recommended for beginners!</t>
  </si>
  <si>
    <t>a powerful processor for gaming without overlock ideal for professional work</t>
  </si>
  <si>
    <t>Doesn't Worth the money.</t>
  </si>
  <si>
    <t>Package came and they took out the original CPU and put in a burned out i5. This was not an i9 CPU.</t>
  </si>
  <si>
    <t>I wasn't sure whether to return it or not, but since I needed it right away, I decided to use it as is. I have given it an overall rating of 3 stars because there are no problems with its operation so far.</t>
  </si>
  <si>
    <t>The package was open and the core looked like it was used when it was sold as “new”. The box was open and the microprocessor was scratched.</t>
  </si>
  <si>
    <t>15k is very low price for an i3. 15.1k should have been a better price if the the seller intends to break the back of ultra low budget pc builders. 😌</t>
  </si>
  <si>
    <t>Intel Core I3 12100</t>
  </si>
  <si>
    <t>How many of you just need a fast processor for standard home/office work? Buy this and call it a day.If you need something to handle Microsoft Office, any browser (your internet connection matters more), and basic applications, the 12100 is all you need. Loading time is very good. You really don't need amazing graphics to perform any of these tasks. I'm using integrated video and it suits me just fine. My other computer uses the APU on an AMD 5600G and I've never had issues. I paired this CPU with a barebones Gigabyte motherboard (cheapest I could find) and 8GB of DDR4 memory and it rivals my AMD setup for plain tasks.Don't feel like you need an i5, i7, or even the i3 12400 if you just need an everyday computer for watching videos, doing online banking, or crunching out work material (unless you are editing heavy media). This i3-12100 is the equivalent of a quad core processor from years back. If you are working on virtual machines, doing strong programming, have a million windows open, need to use Adobe Creative Suite to quickly produce and export content, then you may want to consider moving up to a stronger processor. Even so, this one is still pretty good - it will just take longer to complete some things.I'm overall very happy with this processor and I think most households who have similar requirements will be satisfied. The 12400 did get to $160 at some point so that could be something to look at to future proof a machine since it has six cores (not that I need them right now).</t>
  </si>
  <si>
    <t>Works great out the box and super quiet cooler.</t>
  </si>
  <si>
    <t>Considering the price, I think it's a good deal! It works fine for light games. Actually, I wanted the 13th generation, but the 13 was out of stock, so I went with this one (;'∀'). . . . . Gah! ! The standard ones ripen more than once, so I'm satisfied considering the cost-effectiveness lol. later. . . Motherboard selection. Whether it survives or dies depends on the motherboard. Those who follow. . . . Please do your best and be careful when choosing a motherboard! ! lol.</t>
  </si>
  <si>
    <t>I bought this processor to be able to put it in a desktop PC. The performance is there. The graphics part of the processor allows you to put 2 screens without there being any bugs or slowdowns. The processor is really a good compromise, it can perform just as well in office applications as in games if you pair it with a graphics card.</t>
  </si>
  <si>
    <t>12100 is a great CPU because Intel did bust a lot of improvement since 12th gen. Good for home server.</t>
  </si>
  <si>
    <t>Excellent economical processor for not too heavy jobs.</t>
  </si>
  <si>
    <t>It is ideal for when you have a low budget, it has good power and for basic things and games</t>
  </si>
  <si>
    <t>I have an i7-10700K. In Single-Core it wins at 10700k (I'm freaked out). In Aida64 in the memory section it works the same as the 10700k at 50,000 MB more or less with 12-100 3600MHz and i7-10700k 3900Mhz memories. In certain Aida64 tests the 12100 wins, and in those that demand more CPU the 8 cores of the 10700K prevail. But for this little guy to stand up to my 10700K is not bad at all. And a whole Mini-PC that cost me €380. For many people this microphone is more than enough. It has power.</t>
  </si>
  <si>
    <t>working well until today March 2024</t>
  </si>
  <si>
    <t>Purchased in June 2022 and at present it is excellent value for money (the best in less than €150 with graphics) and more than sufficient for office automation and a little gaming. Despite being an I3, it remains efficient (more efficient than an I5 10400). The I5 12400 is also a very good and more efficient solution, but around €200. The I3 12100 is for the moment a good processor in the "low prices" while having a minimum of performance, even for gaming. The disadvantage is that the motherboards for the 12th generation are quite expensive (a little more expensive than the older generations). Personally I took a B660m</t>
  </si>
  <si>
    <t>It arrived on time and in good condition, it works well, it is original without any details. Good performance</t>
  </si>
  <si>
    <t>Good For 4K TV at 60HZ UHD 730 built in graphics. My Son uses it for gaming Gaming RTX 2070 8GB and16GB Ram on Motherboard. Good Value hardly difference with pricier 13100. I am using a GTX 1060 6GB for AI tutorials with 16GB RAM. My son and I are Happy with our respective use cases.</t>
  </si>
  <si>
    <t>I've built 3 computers for clients on a budget using this CPU. It's power per dollar is great and it's on board graphics are good enough to run most games okay if you are on a really tight budget.</t>
  </si>
  <si>
    <t>Compared to the i3 of just a few generations ago, it's amazing how far these mid-entry-level CPUs have come.I upgraded my Plex server to a new motherboard and this i3-12100 and performance is excellent.Included CPU cooler isn't great but it's good enough.</t>
  </si>
  <si>
    <t>I bought it to build a good office PC or more if interested... With its 4 cores/8 Threads of 12th generation: that makes a big difference compared to a 6th generation i3 (which only had 2 cores 4 threads).Now the i3s are even usable for gaming if they are coupled with an RTX3060 or RX6650XT style graphics card or RTX 4060Ti or RX7700XT. It heats up really little and is so well calibrated that the original cooler is enough to cool it even during a CPU-Z stress test.</t>
  </si>
  <si>
    <t>I replaced the CPU and motherboard and upgraded from Windows 10 to 11. Besides changing the CPU cooler to a retail one, the memory is also DDR4-2133/8GB x 2. In addition, the M.2 NVMe SSD 256GB that the system was installed on is recognized by simply replacing it with a new motherboard, and daily updates can be performed without any authentication procedures. I don't play many games, but as far as I can see with CPU-Z, the performance seems to be on par.</t>
  </si>
  <si>
    <t>with a nvme ssd its rapid, but the onboard graphics good enough for multiple displays not really gaming</t>
  </si>
  <si>
    <t>It meets the specifications and this model has an integrated GPU</t>
  </si>
  <si>
    <t>It's a good processor for a server but I think it should be cheaper.</t>
  </si>
  <si>
    <t>Works as intended even better than I thought it would really good budget cpu</t>
  </si>
  <si>
    <t>I liked that it is well packaged and arrives on time or before.</t>
  </si>
  <si>
    <t>This i3 is perfect whether for office or gaming. The 12100 is more expensive than the 12100f since there is an integrated GPU (uhd730) meaning there is no need to plug in a graphics card which is perfect for a desktop PC, which can still run GTAV in 1080p. And if you want to add a graphics card for gaming it's entirely possible, rtx4060 max</t>
  </si>
  <si>
    <t>I wanted a T with low power consumption, but it wasn't on sale at the time I bought it, so I went with the unbranded one. As the title suggests, there is no problem at all for office use. Even when watching YouTube, the CPU usage rate is 3-10%, and the built-in GPU is around 5%, which is plenty of room. This CPU is recommended for light users and office users.</t>
  </si>
  <si>
    <t>The previous one was noisy, but the included fan is quiet enough.</t>
  </si>
  <si>
    <t>I never had any issues with Intel CPUs. This one works great with my 3060 12 GB GPU.</t>
  </si>
  <si>
    <t>Bought to set up a basic configuration, this processor keeps its promises in terms of power. I appreciated the provision of the fan and the disconcerting ease of installation on the motherboard. I lack perspective to appreciate the noise level under high processor load but the fan remains discreet in ordinary use, using the integrated graphics chip. On the day of purchase, I chose it for its excellent quality-price ratio.</t>
  </si>
  <si>
    <t>Quick and snappy processor for those on a budget. I currently have it in my PC I built myself and I'm very happy with it.</t>
  </si>
  <si>
    <t>Replacement from an old homemade PC that cannot be upgraded to Windows 11. If you were to buy a 12th generation now, you'd be focusing on cost performance, but I think the performance is sufficient if it's not a gaming PC. I knew that a retail cooler was included, but I was surprised at how cool it looked. In my case, I rarely do any heavy-duty work, so I haven't noticed any noise so far. However, in order to tolerate the problem of warping of CPUs common to 12 generations, we procured grease separately, spread it out, and applied it thickly.</t>
  </si>
  <si>
    <t>This is a great processor that can handle just about any task imaginable. Just did a computer build and used this processor. And I have nothing bad to say about it. Would definitely use again on future builds.</t>
  </si>
  <si>
    <t>I'm very impressed with this CPU. If I had the money I would get the I5-12600 Non-K for video work because of the extra cores but the I3-12100 is freaking amazing. This is the most powerful CPU I have ever used. It can do the video editing I need done for now until I get better. It uses hardly any power, stays cool and is capable of much more than I need for now. I had never been able to do video editing before because the computer would lock up regardless of how fast the HDD was or how much RAM I had.</t>
  </si>
  <si>
    <t>it works well in my Linux system. I photo edit using gimp.</t>
  </si>
  <si>
    <t>This CPU is incredibly fast and is great for browsing the web and YouTube, completing office tasks or schoolwork, and even light to medium gaming. It only has 4 cores but they are so fast that it can compete with other processors like the 5600G. The integrated graphics aren't amazing but they get the job done and have allowed me to run light games like Roblox and Civ VI while I save for a graphics card. The stock cooler is not amazing at cooling but the i3 12100 doesn't take much power so while any new cooler would probably be an improvement, this one has been doing just fine. For anyone building a PC on a budget, I can easily say this is a great CPU. It won't run all the latest games at max settings but since it can be found for so cheap, it makes for a very cost effective processor.</t>
  </si>
  <si>
    <t>Great little CPU. I just wanted an entertainment server so I built a quick and dirty $500 computer, but I might actually use this for my video editing and gaming machine instead. Immediately ran benchmarks and was pleasantly surprised. This thing can game and it can be a workhorse. It comes with a fan that's just fine but I had already purchased a separate fan/cooler before realizing this came with one, so I'm using that instead. This is one of those no-brainer items where you're guaranteed quality and performance at a very low price. I wish all items were as good.</t>
  </si>
  <si>
    <t>Works great in MSI mobo</t>
  </si>
  <si>
    <t>Good temperatures with the factory heatsink and good performance when playing and working</t>
  </si>
  <si>
    <t>At 4 cores and 8 threads, this processor is equivalent to the top tier i7 processors of just a few years ago. Mine is paired with 16 GB of RAM and an RX 6600, and it handles everything I do (1080 gaming) very comfortably.The heat sink that is included is very minimalist, but it does the job. Idle temperature is about 40C and the processor peaks at about 65C under load. That being said, the fan is very audible at max speed (3,000 RPM) to maintain that stable temperature under load. One might be wise to consider a different heat sink on a gaming computer. Almost any air-cooled device would be sufficient. Liquid cooling would be overkill.Otherwise, it will handle everyday home office tasks with little effort.</t>
  </si>
  <si>
    <t>It's amazing but for games not so amazing. Even applications are not entirely the best they could be faster if maybe you have an old GPU that's about 5 years old you could speed this i3 up but it's still not the best it could be but it is cheap I guess. Get an i5 or i7 1100+ instead.</t>
  </si>
  <si>
    <t>4 cores with hyper-threading. Works great. Very snappy and fast.Thank You.</t>
  </si>
  <si>
    <t>The processor as such works very well but I am disappointed on its points: The packaging of the processor once unpacked had a very present smell of cigarettes. The packaging arrived with all the corners damaged The thermal paste already installed on the cooler does not Wasn't protected with plastic so there was dirt sticking to it. I'm a little disappointed even if the processor itself is ok</t>
  </si>
  <si>
    <t>It arrived in Colombia in 5 days, excellent processor</t>
  </si>
  <si>
    <t>As luck would have it I was preparing a 10th gen i3-10100 system the day before. Just got done building an new system with the i3-12100 and what a drastic and noticeable increase in speed over the 10th gen part! Well done Intel! And the new stock cooler with a copper slug and nicer looking shroud is much appreciated. Temps are very cool on this low end system at 42 C under load and 29 C at idle.</t>
  </si>
  <si>
    <t>Great budget CPU, no bottle neck for my GPU (GeForce GTX 1080). Above 100+ fps on most games at 1080p at mid to max resolution. Very happy.</t>
  </si>
  <si>
    <t>You will have more fps in most games than with 11th generation Intel CPUs and AMD Ryzen 5000 in the categories (i3 i5, Ryzen 3 and Ryzen 5) with the exception of the i5 11600k and Ryzen 5 5600x or higher CPUs</t>
  </si>
  <si>
    <t>This Intel Core i3 (12th Gen) i3-12100 Quad-core (4 Core) 3.30 GHz Processor works great for my gaming system.</t>
  </si>
  <si>
    <t>All very well, procesador works fine AND, seller included a good cooler, larger than stock, pleasantly surprised.</t>
  </si>
  <si>
    <t>It currently performs like a ninth or even tenth generation i5. And handles all current technology. I'm waiting to try it since I don't have the board yet, but I already secured the heart of the machine, with these changes in stock and price it was the best.</t>
  </si>
  <si>
    <t>I can't see spending a lot of money on a processor just for surfing the web or downloading email. This one fit the bill and works great. Very speedy and so far very reliable.</t>
  </si>
  <si>
    <t>Good performance for the price point. Bring a magnifying glass to find the alignment arrow.</t>
  </si>
  <si>
    <t>Decent proc but the benchmarks will have you believe that it's better than the i7 8700k. This is not the case. Maybe it is in single core performance and anything up to 8 threads but the cores max out easily and slow everything down. Save up a little more and buy an i5 12600k or an i7 and I promise you'll be happier.</t>
  </si>
  <si>
    <t>It's an Intel, it's fast and it's very affordable. What more could you ask for?</t>
  </si>
  <si>
    <t>This CPU set up nicely with Windows 11.</t>
  </si>
  <si>
    <t>Received in good condition and a really good processor</t>
  </si>
  <si>
    <t>The best for that price</t>
  </si>
  <si>
    <t>Very good entry level start</t>
  </si>
  <si>
    <t>I don't play games on my PC, so I went with the cheaper Core i3. The processing is faster than I expected and I'm very satisfied with that. However, some of the software I wanted to use with the built-in GPU did not work well, so I felt that the driver was not very complete at this point.</t>
  </si>
  <si>
    <t>I usually only browse the internet or watch videos, so I thought I didn't need something high-performance, so I bought this. I can use it without any inconvenience for everyday use.</t>
  </si>
  <si>
    <t>The cost performance is the best. This CPU is sufficient for the first time I build my own PC, and I plan to replace it later when the price drops.</t>
  </si>
  <si>
    <t>General PC work and video viewing work smoothly. You can play games without stress if you combine it with a GTX1650 or higher graphics card. However, it becomes a bottleneck in high-spec graphics cards. Also, the built-in graphics are fine for normal work, but they're just a bonus, so don't expect too much.</t>
  </si>
  <si>
    <t>I wanted to go for the i5-12400, but the price has gone up, and even though the number of cores has increased by 50% with the i3-12100, the clock speed has dropped from 3.3 to 2.5G, so isn't the difference small?The price is 50-60% higher, so the i3-12 is a better deal. feel. The encoding performance is not much different from the i5-9600k, but it works briskly and you can jump to the next video instantly, so it's comfortable. Since the image quality has improved, hardware encoding seems to be a good idea. With QSV, the CPU temperature is low, but it gets high when the CPU is used, so I'm worried about using a genuine CPU cooler in midsummer. The design of the CPU cooler is cool and easy to wire. The mounting parts were new and easy to install.</t>
  </si>
  <si>
    <t>Single thread performance is not that bad. Multi-thread performance is better because you can spend more money on GPU. Especially for DPL.</t>
  </si>
  <si>
    <t>The cost performance is the best</t>
  </si>
  <si>
    <t>I used it for my first home-built PC because it is the latest generation CPU and has excellent cost performance. I play games such as Apex and Fortnite with my ASUS GTX 1650, and the retail cooler becomes very noisy when the CPU is used to compensate for the performance of the GPU. This is my first home-built PC, so I was hesitant about using a simple water cooler, but I decided to use a retail cooler because of cost-effectiveness. The specs are perfect for watching YouTube and browsing, but I was concerned about the sound when playing games. I haven't played games that require that much power, so I don't know the details, but I don't think there will be any problems with performance! !</t>
  </si>
  <si>
    <t>I used it on my first homemade computer.</t>
  </si>
  <si>
    <t>A winner from intel with integrated graphics. A thing to consider though is that you can get a 12th gen core i3 for pretty much the same rate</t>
  </si>
  <si>
    <t>I like it. Very good cpu</t>
  </si>
  <si>
    <t>Don't know why OEM has written product registration time. And the heat is very high, it reaches 80+ sometimes even during normal gaming. I don't know if there is any defect in my product...</t>
  </si>
  <si>
    <t>Sir, I received this order in bad and deferent condition. I had made a replacement for it once. But this replacement was returned to the seller by the delivery agent. After this, the return was canceled twice without even coming home. Product pictures were also shared. The customer was harassed in this way by the delivery agent. Please take action to stop such incidents and the arbitrariness of the agent.</t>
  </si>
  <si>
    <t>This is very good for personal computer and also official . But it is not compatible with gamming pc and laptop.</t>
  </si>
  <si>
    <t>I liked the purchase and it's a very good processor, not one of the strongest but for the basics and very good, I recommend the purchase, it arrived quickly as always on Amazon.</t>
  </si>
  <si>
    <t>Great speed , execellent</t>
  </si>
  <si>
    <t>This i3-10100 has incredible performance for its price, with its 4 cores and 8 threads and a base frequency of 3.6 GHz and 4.3 GHz in boost it is located in terms of performance between an i7-7700 and a i7-7700K which dates from 2017 and which are significantly more expensive, it behaves very well in Gaming thanks to its high frequency, it is capable of maintaining 60 fps on any game, you can easily associate it with a graphics card like an RTX 2060.</t>
  </si>
  <si>
    <t>Ideal for regular programs or for working online. Good for non-professional 3D work or video editing. If you work at a high level with previous programs, I recommend that you get a more powerful processor. Very happy with the price and quality of this range.</t>
  </si>
  <si>
    <t>Needed a new cpu to go with motherboard and this for perfectly</t>
  </si>
  <si>
    <t>It is already 2023 and I have not had to replace it, I use it with a 3070 graphics card, I have no problems playing games, and I can run Photoshop without problems even without a graphics card. It's excellent.</t>
  </si>
  <si>
    <t>I once again decided on an Intel CPU for an office PC and I am not disappointed. 4 cores (+4 virtual) deliver a lot of performance that is not only sufficient for simple tasks. The processor already has 6 cores AMD Ryzen 5 2600(x) behind it and is also available cheaper. Here is my PC configuration:-CPU: Intel core I3 10100-Mainboard: ASRock H410M-HDV-RAM: Corsair DDR4 8GB- SSD: SanDisk SSD PLUS 240GB Case: MTX008B PC Case</t>
  </si>
  <si>
    <t>Intel so good quality no problems here</t>
  </si>
  <si>
    <t>I have used several Core series CPUs and have got to say this has really impressed me for the price range you can't go wrong I got the version with Intel HD Graphics no (F) at end of model number. Super-fast runs under 150F with stock cooler at 95% CPU load per task manager, I put my good heatsink/fan and at 95% load it runs under 130F and idles at about 78F. Either way is really good if you don't have an aftermarket one. This is a Quad core not Duel like the older ones also hyperthreading. Just buy you will see.</t>
  </si>
  <si>
    <t>Not wanting to break the bank for a new LGA1200-based configuration, I took this i3 with a view to possibly upgrading to an i7 later. In the end I don't know if it will be of much use to me because this little i3 offers very interesting performance at a more than competitive price. I specify that I do not play with my PC, but that the benchmarks carried out in terms of multitasking, image processing or encoding go up to a gain of +300% compared to my old i5-2500k and a nice +80% on Cinebench. What more ?</t>
  </si>
  <si>
    <t>It handles the games I have great, it was time to update my equipment.</t>
  </si>
  <si>
    <t>The performance is good, although I would have liked multi-threading. I'm completely satisfied. The price is good and the CPU is also cheaper and more readily available than the competition. And also suitable for budget and casual gaming.</t>
  </si>
  <si>
    <t>...a Brand &amp; Quality Item... this CPU works perfectly, fast heart of the motherboard, therefore recommended product.</t>
  </si>
  <si>
    <t>First of all, delivery from Amazon was very quick. Installed on the right mainboard, it runs great and quickly completes its office tasks. Top!</t>
  </si>
  <si>
    <t>Best value for money, thanks to Amazon for delivering my order so quickly and efficiently</t>
  </si>
  <si>
    <t>The truth is that it looks good for the price, it will be like an i7 7700 in its day (as time goes by now, the high range is then the low range). This one comes with a graphics card in the processor, at least until I put a dedicated card in it, because it makes a difference and for those who are going to mount a processor for office automation and so on, this is more than enough and it is better than a Ryzen 3 3100 because for the same price it comes with graphics card. The r3 3100 processor does not even have its older brother the 3300x</t>
  </si>
  <si>
    <t>Product arrived in perfect condition. Buying on Amazon is always a guarantee of quality.</t>
  </si>
  <si>
    <t>Perfect for office work and web surfingMounted on an Asus H510</t>
  </si>
  <si>
    <t>Once I changed the CPU my PC was reborn.</t>
  </si>
  <si>
    <t>With the ASRock Z490 PRO4 motherboard, the process (3.6GHz) runs at 4GHz. Better than expected.</t>
  </si>
  <si>
    <t>I bought this CPU to assemble a computer purely intended for office use and therefore without having to buy a dedicated video card, especially given the historical moment we are in and the out of the ordinary prices. This I3 does its job very well: for a PC aimed at basic use, therefore internet browsing, Office applications and viewing of streaming video content is fine, perhaps even too much. Integrated graphics are great for doing this type of work and you don't need much more in the end; Of course, gaming is a different matter, I haven't tested it in gaming but I definitely play then you need a dedicated video card in my opinion. For the rest it consumes little, heats little and is stable, for just over 100 euros it is definitely worth the money!</t>
  </si>
  <si>
    <t>Perfect for small setups</t>
  </si>
  <si>
    <t>It supports several input games with an integrated graphics processor.</t>
  </si>
  <si>
    <t>Nippy processor with graphics</t>
  </si>
  <si>
    <t>Set up a PC from scratch so that my father-in-law can continue using his skills in Excel and Word without falling short in a few years. Together with a tenth generation Asus motherboard, 16 GB RAM, SSD disk and 4 fans, you have a very good machine without the need for a graphics card (this processor includes integrated graphics). This processor plays videos and movies very smoothly, although in games it will probably suffer more.</t>
  </si>
  <si>
    <t>Very good cpu for the price, ended up in my mother's new work/daily use PC. We are more than satisfied. The complete PC: MSI B460M-A PROi3 10100Patriot Memory Viper Steel DDR4 (2 x 4GB) be quiet! 400W System Power 9Kingston A2000 500GBDLM21 Mesh mATX case2x ARCTIC P12 case fan</t>
  </si>
  <si>
    <t>This Intel i3-10100 CPU does its job very well, it also has integrated graphics. This CPU is excellent for those who need to use the PC for office or low-performance gaming. If you need more power you have to move towards other products, however it remains an excellent reliable processor. Intel is always a guarantee. Amazon shipping is always perfect and the product is packaged very well!</t>
  </si>
  <si>
    <t>Low mid-range processor, which does not detract from anything, runs fast, is cheap, has plenty of power, if you do not use programs with enormous demands or are going to play cutting-edge games with immense demands, it is what it is for, for an average PC and normal use, there you will get all your joy.</t>
  </si>
  <si>
    <t>Good. For current games it runs well with 4/8 cores</t>
  </si>
  <si>
    <t>Fast processor even to play not very demanding games with its integrated card. For normal and office use the processor is enough</t>
  </si>
  <si>
    <t>Received the box with a suspicious sticker I googled the number and it’s a scam number. The cpu was not in the box only the the stock fan.</t>
  </si>
  <si>
    <t>It doesn't cost much but works perfectly</t>
  </si>
  <si>
    <t>Cheap, powerful and super good designer, good packaging and impeccable processor.</t>
  </si>
  <si>
    <t>24.7 passive quiet good.</t>
  </si>
  <si>
    <t>Not good. Came damaged and was dead</t>
  </si>
  <si>
    <t>Excellent processor with integrated graphics so I save on the video card that I don't need, it's fine for surfing the internet, viewing documents, photos and videos in HD, very fast and that's fine for me.</t>
  </si>
  <si>
    <t>Just wonderful.</t>
  </si>
  <si>
    <t>Good processor but price too high</t>
  </si>
  <si>
    <t>I've been using it for a while, everything is fine. I just felt aggrieved about the price. It was terribly high, I bought it because I don't have a PC and my work is online, so out of necessity, it's just before the product arrives and the price was lowered a lot. Without having any promotion or anything like that. It feels like a high-priced inventory burn at a time of high demand.</t>
  </si>
  <si>
    <t>Fantastic processor. Little expense and performance similar to an I7 7700k. Replaced the heatsink with an Arctic 7x costing €20 and at full load on all 8 threads for 10 minutes it never exceeded 57 degrees. Recommended for medium office/gaming use in full HD with the obvious addition of a video card. I attach Cinebench R23 tests. PC with MSI B460m pro vdh wifi mobo</t>
  </si>
  <si>
    <t>Excellent quality/price product</t>
  </si>
  <si>
    <t>how easy to install</t>
  </si>
  <si>
    <t>The processor works as it should, what I found embarrassing is the system for attaching the stock heatsink to the motherboard. In itself the idea is good, as the attachment is very quick (it is not necessary to screw anything), but the the materials with which it is made seem very bad. During assembly, in fact, one of the attachment pins got stuck and the heatsink did not touch the CPU perfectly, with the risk of burning it during use... I had to "fix" it with the use of a screwdriver. Even once mounted correctly, it still inspires little confidence in me. The Ryzen CPU heatsink is much better</t>
  </si>
  <si>
    <t>Don't look for more money for office automation: this i3-10300 does the job, without the slightest problem. Nothing to say for this use.</t>
  </si>
  <si>
    <t>I don't think there is anything cheaper and more functional, on userbrenchmark it goes to an 80% of average benchmark, installed a few months ago and so far no problems</t>
  </si>
  <si>
    <t>If you want to assemble a PC both for studying and playing without many demands, this is a good CPU.</t>
  </si>
  <si>
    <t>As soon as I purchased it, I haven't had the chance to test it properly yet but it already makes its full power felt. For use like my home use it is perfect. The heatsink is also very quiet. Recommended and upgradeable to Windows 11</t>
  </si>
  <si>
    <t>Good processor for gaming (in full HD) and video editing. 4 stars only for the terrible stock Intel heatsink which has really gotten worse than usual over the years. 78 degrees temperature with Cinebench test.</t>
  </si>
  <si>
    <t>Very good processor for office automation</t>
  </si>
  <si>
    <t>Excellent and fast, combined with the MSI mother board and a Crucial SSD it works very well, in 15 seconds the PC loaded Win10 and is operational. Extraordinary.</t>
  </si>
  <si>
    <t>Ultra efficient, does not heat up, does not consume anything, same level as my old I7 6700 for a significantly lower price. Allows you to play all games in Ultra 1080p associated with an RTX 2060 OC, never weakens.</t>
  </si>
  <si>
    <t>Setting up a computer. Very sufficient for my use.</t>
  </si>
  <si>
    <t>The product arrived on time and with packaging that safeguarded its integrity. The packaging was perfect and also equipped with a basic heatsink. The processor performs its functions perfectly and was recognized without problems by the motherboard and the software.</t>
  </si>
  <si>
    <t>NOTHING GOOD PRODUCT TENTH TH GENERATION CPU IS DEFINITELY BETTER THAN DUAL CORE 8 TRHED 20 TRHED CPU QUAD CORE I AM VERY HAPPY WITH THIS PRODUCT IT CONSUMES LOW AND DOES NOT HEAT LIKE I7 90000 k</t>
  </si>
  <si>
    <t>Very fast and efficient</t>
  </si>
  <si>
    <t>This CPU corresponds to the i7-7770 in clock, but with an updated construction process it makes it an extraordinary CPU! Combined with a GTX1050TI I can play any title at Ultra details. This was exactly what I needed for my 2008 SuperATO PC.</t>
  </si>
  <si>
    <t>The product is really excellent, as expected from Intel, the performance is really high level especially considering that it is an i3 processor. Product arrived on time and packaged perfectly.</t>
  </si>
  <si>
    <t>Intel BX8070110100 Core i3-10100 processor excellent stable I have no words I reach 4200 mhz. silent nothing else to say with 100 euros all this power ok</t>
  </si>
  <si>
    <t>Very efficient in daily use, sufficient for the majority of uses. The best performance/price ratio in its category. Mounted on ASUS PRIME H410 Motherboard, the perfect duo!</t>
  </si>
  <si>
    <t>Best processor ever bought, shame about the faulty fan which when loaded at 50% makes + db than normal... I'm not asking for a replacement just because I change the heatsink so much... But for the processor I vote 10 and praise</t>
  </si>
  <si>
    <t>Excellent CPU recommended to anyone with a low budget but high expectations. It can even run Rocket League at 30fps without a video card, with only 8GB of RAM. Excellent purchase</t>
  </si>
  <si>
    <t>Bought to create a small headless Linux server for multiple uses. Excellent performance. The integrated graphics card (absent in the 10100F variant) allows you to do hardware transcoding and avoid the software approach.</t>
  </si>
  <si>
    <t>Intel is always a guarantee, efficiency, power, versatility... the price needs to be improved :)</t>
  </si>
  <si>
    <t>Excellent product especially quality/price.</t>
  </si>
  <si>
    <t>I think the best low-end processor at the moment, it works but obviously don't expect too much, the box arrived slightly crushed on one side</t>
  </si>
  <si>
    <t>Excellent purchase I recommend it</t>
  </si>
  <si>
    <t>Excellent product as per specifications. Advised!</t>
  </si>
  <si>
    <t>Great processor for a small machine or NAS.</t>
  </si>
  <si>
    <t>Excellent compromise for gaming, work, editing. In my opinion a fabulous quality/price processor. Highly recommended!</t>
  </si>
  <si>
    <t>Excellent product for the price range.</t>
  </si>
  <si>
    <t>At the beginning of 2021, it is confirmed as the best processor for value for money.</t>
  </si>
  <si>
    <t>Processor arrived intact; top packaging; shipping earlier than expected. Highly recommended processor</t>
  </si>
  <si>
    <t>Processor with excellent value for money.</t>
  </si>
  <si>
    <t>Excellent for office PCs. Power consumption, stability, perfect performance for the price spent.</t>
  </si>
  <si>
    <t>Product arrived on time and conformed to expectations, highly recommended</t>
  </si>
  <si>
    <t>Great processor with integrated graphics. Excellent performance even for slightly demanding games</t>
  </si>
  <si>
    <t>For the moment it performs very well, to be evaluated in the future.</t>
  </si>
  <si>
    <t>Good seller. ++++++Truly recommended for precision and reliability.</t>
  </si>
  <si>
    <t>Ten Generation at a good price, valid</t>
  </si>
  <si>
    <t>Price was fair and performs as expected. iGPU is great for media transcoding.</t>
  </si>
  <si>
    <t>There was something that looked like dirt on one circuit of the CPU, and when I inquired over the phone, they said, ``Ours is brand new. We don't know about the dirt, so we'll contact the manufacturer.'' Fortunately, I was planning to make another one, so it was clearly different when I bought it from another seller. The color of the package is lighter and the sticker is different. I can't compare the performance unless I try it, but I feel bad when I buy an expensive item thinking it's new and then it arrives dirty. I will return it. P.S.: The seller, Mobile Sales, responded to the refund request by saying that they would refund the amount minus shipping costs. I'm sorry.</t>
  </si>
  <si>
    <t>I love this CPU, it chunks though decent workloads without issue. I am rather impressed with the video capabilities of this processor, it does a great job for being on-board graphics. I would not recommend it for a gamer as being a replacement for a GPU, but it does run AOE IV fine. I have this for my 3d Rendering / Slicing workstation and it does the job great, I have the i7-12700F in my 3d printer as its a headless configuration, i didn't need the graphics at the time.</t>
  </si>
  <si>
    <t>It is a good processor, it comes with a heatsink and pre-applied paste, it is somewhat noisy as expected but it does its job, if you buy another quieter heatsink it will be perfect. It has 8 performance cores and 4 efficiency cores, 20 working threads it seems to me and not It's as hot as you'd expect.</t>
  </si>
  <si>
    <t>Not 2.1ghz, just at resting speed</t>
  </si>
  <si>
    <t>I'm using the stock Intel cooler that came with my 12700 and the highest I hit in games is about 79c, most of the time is stays in the low 70s. Idle temps stay in the 30s. That's with the cpu wattage unlocked and raising the pl1 and pl2 settings a bit in the bios and a single intake and single exhaust fan in a mid size case. I learned a long time ago that ambient room temp and fan curves are very important. You want to exhaust as much hot air as you can out of the case as fast as possible. You can mount a skyscraper to your CPU and have 12 case fans, if your room temp is high and you don't set proper fan curves, you'll still run hot. I don't care about cinebench or other benchmarks, most games people play and apps people use on a daily basis will never stress the CPU anywhere near what a benchmark will. If you do a lot of heavy video editing and conversion work and raise your wattage limits way up then yes go for a higher end cooling solution .Edit: I've since installed an Intel RH1 cooler (the one that comes with the i9) on this chip and it dropped my temps by an average of about 8c. I know I can buy a third party cooler but I don't want a huge cpu cooler in my case and I don't want to play with brackets that may not fit 100% correctly. You can find new RH1 coolers on ebay for pretty cheap.</t>
  </si>
  <si>
    <t>As a desktop processor for Windows, the CPU is great. My use case is as a consumer-grade ESXi server (specifically the latest version, 8). As I feared, ESXi cannot be installed with the stupid E-cores. So, one must disable them in BIOS and all is good. So essentially it's used as an eight P-core processor only.ESXi is designed for server-grade hardware, which doesn't have the silly E-cores. Perhaps one day VMWare will be able to at least detect E-cores processors and not use them (or treat them differently).My motherboard is an ASUS ROG Strix B760-I along with Corsair 2x48GB DDR5 RAM (CMK96GX5M2B6400C32, 96GB total) and a 4TB M.2 drive.</t>
  </si>
  <si>
    <t>The truth is I did NOT have high expectations because the base frequency seemed very low to me (@2.1 ghz), however doing some performance tests, the cores quickly went up to 4.3 ghz without much apparent effort. The benchmark results were very high and the temperature was very well managed. I am happy with this i7 12700... I work with Professional Video Editing.The truth is I did NOT have high expectations because the base frequency seemed very low (@2.1 ghz), however doing some performance tests, the cores quickly went up to 4.3 ghz without much apparent effort, the benchmark results were very high and temperature very well managed. I am happy with this i7 12700</t>
  </si>
  <si>
    <t>Intel doesn't play with services</t>
  </si>
  <si>
    <t>10th generation Intel processor, box version, which means that the fan supplied with the processor is best replaced with something more efficient and certainly quieter. The processor itself does its job very well, in my case it works in tandem with Asus' RTX 3600 Ti and 32GB RAM 3600 MHz, and all this works well in Far Cry 5.6, Watchdog Legion, and soon Diablo 4. It's worth it because it costs little.</t>
  </si>
  <si>
    <t>everything is good. good service.</t>
  </si>
  <si>
    <t>The Intel Core i5-10400F is a six-core processor based on Intel's new "Comet Lake" microarchitecture. It features HyperThreading, increased L3 cache, and higher clock speeds than its predecessor, the i5-9400F. The i5-10400F is a "locked" processor, which means it cannot be overclocked using the base-clock multiplier. It also lacks integrated graphics.The i5-10400F is a popular choice for budget-minded gamers and enthusiasts. It offers excellent performance for its price, and it is capable of handling even the most demanding games.Here is a summary of the key features and benefits of the i5-10400F:Six cores and twelve threads for excellent multitasking performanceHigh clock speeds and cache for smooth gaming and other demanding workloadsAffordable priceLow power consumptionIf you are looking for a powerful and affordable processor, the Intel Core i5-10400F is a great option.I have been using this CPU for over 5 years and still does the job comfortabily.</t>
  </si>
  <si>
    <t>I'm extremely happy with my Intel Core i5-10400F processor, and it definitely deserves five stars. Here's why this processor exceeded all my expectations: Solid Performance: The Intel Core i5-10400F delivers solid performance, whether for gaming, productivity, or multitasking. The six cores and twelve threads ensure exceptional responsiveness in a variety of scenarios. Competitive Price: The value for money of this processor is excellent. It offers mid-range processor performance at a competitive price, making it an ideal choice for those seeking a balance between performance and budget. Efficient Cooling: The i5-10400F comes without the integrated iGPU, but this also means it generates less heat. This makes cooling easier, allowing the use of more affordable cooling solutions without compromising performance. Versatility: Whether gaming, 3D modeling, photo editing, or streaming, this processor accommodates a variety of uses. Its versatility makes it an attractive choice for a wide variety of users.Intel Reliability: Intel's reputation for reliability is well-deserved, and the i5-10400F is no exception. It offers remarkable stability and long-term durability, which is essential for intensive daily use. Reasonable Power Consumption: The i5-10400F offers notable power efficiency. It consumes reasonably little power while delivering performance that meets modern requirements, contributing to a power-efficient setup. In conclusion, the Intel Core i5-10400F is a great processor for those looking for solid performance without sacrificing their budget. Whether you're an avid gamer or an all-around user, this processor offers the perfect balance of power and affordability. I highly recommend it.</t>
  </si>
  <si>
    <t>It came from a 7600k that I never overclocked because it already got hot and out of fear and because I had no need, I never overclocked it. Now with this 10400f, the truth is that not only does it heat up less, but it is also much hotter. More powerful. I love being able to play Resident Evil 3, while installing Warzone updates and decompressing a 24GB file, without requiring any effort. It's amazing how well it supports multitasking. Regarding the FPS (with a GTX 1070) which is what usually interests every gamer like me, I can say that they have increased compared to the 7600k, approximately 10-20fps, it depends on the game , and while before I noticed that the CPU was forced at times, now I feel that it is the GPU that has to reach 100% while the CPU goes at a much slower rate. I don't doubt that I could use an RTX 3070 without suffering a bottleneck. For the rest, as you already know, Intel models that include the letter F at the end indicate that they do not have graphics, so you will have to have a graphics card Yes or yes. The good? which heats up less than the one that does have graphics and is also cheaper. I bought it for €149.95, and I was able to sell my 7600k that I had had for 3 years for €135, so I got the change €15. Do I recommend your purchase? Of course, for this price an equivalent AMD (perhaps Ryzen 3600) is not worth it, since the quality of the materials of Intel processors are infallible, and you can find a Z490 board for about €140 if you look hard.</t>
  </si>
  <si>
    <t>Without a doubt it is one of the best processors (referring to quality/price) from Intel, it does its job more than enough, I use it with a 3060 and the truth is that it has been wonderful!</t>
  </si>
  <si>
    <t>I can still get over good performance today.</t>
  </si>
  <si>
    <t>He's an intel. I don't think there's any need to add comments. Very fast and stable.</t>
  </si>
  <si>
    <t>Excellent product I loved it....</t>
  </si>
  <si>
    <t>Best processor i could find at this price. I paired it with a 3060ti and it can run everything. In 1440p Great value!</t>
  </si>
  <si>
    <t>Excellent value for money, it has been working for months without batting an eyelid, I recommend it.</t>
  </si>
  <si>
    <t>I was looking for a reasonably high-performance and easy-to-cool CPU for my "second computer": an itx system installed in a Dan Case (A4-SFX V3). In addition to multimedia and normal office, the area of ​​application is mainly games. The choice was between the two 65 watt TDP CPUs of the middle class: either a Ryzen 5 3600 or the i5-10400f here. Because the prices for the Ryzen processors have inexplicably increased recently exploded, my choice fell on the i5 without an integrated iGPU here. It is operated on an MSI MEG Unify Z490i including 32 GB 3600 DDR4 RAM (CL16). Cooling is done with a Thermalright AXP-90 (full copper) including Nocuta NF-A9x14 fan. The board and the RAM are obviously overkill, a B460 chipset would certainly have done the job - but I also wanted to get the best possible out of the system ;DAnd what can I say? The computer is practically inaudible, which was extremely important to me personally, as I still have a Ryzen 5 5600x running an Alpenföhn Blackridge (also Dan Case, albeit V4.1). The temperature peaks of the Ryzen processor combined with the associated noise level really annoy me enormously (despite all the undervolting etc.). Before the 5600x it was a 3700x: unfortunately the same game only with 8 cores and a TDP of 65 watts (yes, I know that AMD calculates differently than Intel here). The CPU works with a slight "overclock". " of 102.5 MHz BCLK which results in a sustained clock speed of approx. 4.1 GHz under load (since this is not a "K" model, the multiplier cannot be freely selected and the system rejects Intel specifications thanks to it booting at a BCLK frequency of over 103 MHz). The AXP-90 maintains the temperature at around 55-64°C in games and the CPU consistently delivers over 70 FPS in Assassin's Creed Odyssey, for example. Even with the new Cyberpunk 2077, the i5 shows no weaknesses with consistently over 60 FPS (each tested in FHD with minimal graphics settings - an RTX 3070 was used as the pixel accelerator). In direct comparison, the youngest, six-core "mid-range" offspring is an example The Ryzen family is of course significantly more performant than the 10400f in both games and applications; Nevertheless, I would personally absolutely recommend the 10400f for a CPU under €180 and would even prefer it over the Ryzen (!) for use in an itx gaming computer (now no longer quite so "niche"): it keeps you cool Head, does significantly more than I expected and is practically dirt cheap in direct comparison! Absolute recommendation from me!</t>
  </si>
  <si>
    <t>A very good budget processor.</t>
  </si>
  <si>
    <t>Bought to change the old processor (Celeron) My son is more than delighted, it is ideal for young people who want to play without spending crazy amounts of money. Couple it with a good graphics card and that's it. We recommend +++</t>
  </si>
  <si>
    <t>Quality price the best</t>
  </si>
  <si>
    <t>Like almost everything I buy, bought in some Amazon offer and it performs its function perfectly. At a perfect price.</t>
  </si>
  <si>
    <t>This CPU is a good budget CPU for older folks looking to get into a flash game scene (as long as they don't mind the frequent frame drops), or a young kid looking to get started with scratch, it's not however recommended for Virtual Reality content creation, the stock cooler is very loud even on the desktop and the stutter in OBS is apparent, despite it on paper being better than the Ryzen 5 2600 it definitely isn't in reality</t>
  </si>
  <si>
    <t>Very powerful processor that does not overheat and keeps the system in relaxed conditions. When it is under load it hardly reaches 100% but despite this its 12 threads allow it not to strain too much to reach a high calculation level. Recommended for gaming, study and work.</t>
  </si>
  <si>
    <t>I have it together with the Gigabyte H410M S2H V2 motherboard, with 16GB of ddr, I use it to produce music and the change with my previous AMD FX has been tremendous, it no longer hangs with the Dawn that I use when loading it with plugins. For games I have also noticed a big difference in performance.</t>
  </si>
  <si>
    <t>Dead and destroyed packaging</t>
  </si>
  <si>
    <t>The price-performance ratio is still right here! If you don't have 4K high-end gaming requirements, this CPU is the best choice for gaming (including current titles). However, the F series requires its own graphics card because there is no APU integrated (which is, however, more beneficial for heat generation). The big bonus with the 10th generation is that SGX is still integrated and active here: not too long ago For a long time now, Intel has removed SGX from its 11th and 12th generation desktop processors, which means that modern PCs are no longer able to play 4K UHD Blu-ray. So if you want to build a "cheap" gaming PC, this CPU is the best choice advice - if you want to watch 4k UHD BRs anyway!</t>
  </si>
  <si>
    <t>Very good value for money. Purchased to build a multi-purpose PC. Use of 3D design software, photo editing, slicing for 3D printers, office automation, etc. and allowing all 1080p games to be reasonably run. Note that it It will be necessary to associate it with a graphics card... because this version does not have a graphics function.</t>
  </si>
  <si>
    <t>Excellent processor. A processor mounted on a board with an H510 chip and 16GB of ram are enough for light design work and the occasional game, coupled with a good card like a 3060, which, although it does not exploit the PCI E 4 like an 11th gen , It works very well.</t>
  </si>
  <si>
    <t>It is very good, remembering that it does not have integrated video... it needs a video card to generate an image</t>
  </si>
  <si>
    <t>Perfect for what it proposes, a great entry-level processor that meets most of the minimum requirements for games.</t>
  </si>
  <si>
    <t>Proc accompanied with my rtx 3050 does the job well allows you to run almost everything at high/ultraThanks</t>
  </si>
  <si>
    <t>For helping the computer better</t>
  </si>
  <si>
    <t>Impeccable nothing more to say</t>
  </si>
  <si>
    <t>Excellent article</t>
  </si>
  <si>
    <t>It's completely worth it</t>
  </si>
  <si>
    <t>great performace for the money</t>
  </si>
  <si>
    <t>Runs much quieter than the i3, which is enough for gaming, but the CPU only manages 4 GHz and not 4.3 GHz</t>
  </si>
  <si>
    <t>It is a good processor, I recommend it, but I ask Amazon that the next purchases not send me the items with SEUR, it is the worst parcel company in the Canary Islands, they did not deliver the package and made me go to pick it up at a warehouse far from Where I live and I don't have a car, I filed a complaint with the courier who passed by without knocking at my house and saying AWAY when I was on the balcony waiting for him to arrive.</t>
  </si>
  <si>
    <t>One of the most cost-effective processors in 01/2024. I built a computer with RTX 3050 and other components and this processor runs everything at its maximum, best value for money!</t>
  </si>
  <si>
    <t>Nothing to complain about, it does the job on all points and its quality/price ratio is unbeatable! I paired it with a great GTX 1660, no restrictions on either side, they make a perfect pair! Whether in game, or in office, everything is very fluid and launches evenly. For my part it runs at 3.9 GHz on average, so much more than the basic 2.9 GHz which is a very good point!</t>
  </si>
  <si>
    <t>Now that the Ryzen have gone up in price, these i5 10400F are ideal for current video games without spending more and can handle powerful graphics</t>
  </si>
  <si>
    <t>Nothing specific, the perf are on the intel site. Just say you can build a very usefull machine with a CPU who cost only a hundred of euros. Just made the good choice with an MB no too cheap with an M2 in PCIe 16x and 4 slot RAM for the upgrade. If you want to play, the correct mix is with the 3060 ti GPU.</t>
  </si>
  <si>
    <t>I had a pleasant communication with the seller...I received the motorcycle package before the date indicated in the announcement and what can I say, fully satisfied with the performance of the product which far exceeds my expectations in terms of quality and price!!!!! Highly recommended</t>
  </si>
  <si>
    <t>I was replacing an already veteran 4-core micro that had begun to deteriorate in the thermal section (with temperatures at rest between 10 and 20 degrees higher than normal, in winter). It is something that can happen after 10 years, or less if it has been forced and the microphone's encapsulation has been deteriorating due to excess temperatures (in my case pure old age). At first I was thinking about a 10th generation i3, more than enough for my usual work, but the price difference with the i5 was barely €20, if I had been older I would not have opted for this one, but in the end it is turning out to be a good decision . With the factory Intel heatsink it stays at around 36 degrees, already in the middle of summer, with a low workload, which means little noise while I'm writing this review haha. With 6 physical cores (each one manages 2 threads) you have the option of passing the hot potato more efficiently than with only 4. A greater number of physical cores does not necessarily mean that it goes faster or is more efficient, except in the thermal section, distributing Working in different areas results in better heat dissipation. At a given moment it may also be interesting for gamers, but if that is the plan I would suggest something as powerful as possible according to our budget (sooner or later it will fall short) , or opt for this solution with a view to changing to the top of the range (in lga1200) when the price drops. With a GT 1030 with a heatsink (the F does not have an integrated one) it is very quiet, as I say, ideal for working without being disturbed the fans.</t>
  </si>
  <si>
    <t>First of all, congratulations on the service, because it arrived well ahead of the established date. The processor is extraordinary, combined with an excellent video card it does its job (for now I have a 1050ti, but it gives me a lot of satisfaction, I can even play Starfield!). I recommend installing a separate heatsink, I opted for the Cool Master Hyper H412R.</t>
  </si>
  <si>
    <t>Hello!! I bought this processor to put it in my PC, since I was looking for a quality processor at a good price, but I didn't want to give up good performance. I have been testing it for a few weeks now and the truth is that it has left me completely surprised. I have been comparing it with a Ryzen 3700x and in many games it surpasses it. It is true that for multitasking the Ryzen is better, but for games without a doubt the Intel 10400f is the best option currently if you don't want to waste your money. I have been seeing comparisons with the new Ryzen 5600x and the difference is minimal, so if you are looking for a processor to play, the 10400f is the most suitable due to its low price. ATTENTION: this processor does not have integrated graphics, so you need or if a graphics card. I hope my opinion has been useful to you :)</t>
  </si>
  <si>
    <t>The processor was supposed to arrive around 10 days after the order but was finally delivered three days after the order, the first pleasant surprise. Regarding performance, this is what we can see in the videos and test articles. Personally this i5 coupled with an rx5700 xt, no bottleneck even in 1080p and the performance is there, nothing to do with my old i7 4770k which did not allow me to use my graphics card for optimal performance. The processor is delivered with the basic cooler from Intel and the thermal paste is already applied under the cooler. Concerning the temperature of this processor, I have noticed no heat (with an entry-level cooler from Antec), it even heats less than my old i7. I think that for a budget of around 150 euros, this i5 10400f is the best processor in terms of quality ratio / price on the market. ATTENTION: this is an "F" processor from Intel which means that there is no integrated graphics part, you will therefore need a graphics card (no matter which one) to display image on screen.</t>
  </si>
  <si>
    <t>It is a good processor, with enough power and speed, the only bad thing I see is that you have to buy a heatsink apart from the one it comes with and change it since if you use the one you have it gets too hot so you have to make another expense</t>
  </si>
  <si>
    <t>Excellent processor, 6 cores 12 threads perfect for games and heavy tasks, I also have an AMD RYZEN 5 2600 (6/12) and the 10400F is more powerful in games and multitasking. Of course, you cannot put DDR4 over 2666 Mhz on Intel, it is the only drawback since we would need a board that costs the same as the processor. I recommend the ASUS PRIME B460M-A. This version of the 10400F is the second one released with 6 cores and 12 threads, the SPEC code is "SRH3D" this variant is based on the six-core Comet Lake-S die similar to the die from Coffee Lake, and unlike the "SRH79" it uses conventional thermal paste (TIM), it is not soldered. According to this, it should heat up excessively but this is not the case if the stock cooler is replaced with another one. You don't have to spend a lot to lower it by 20 degrees. I have put the Nox H-212 on it and it doesn't go from 52 degrees to full for hours and hours. It is a normal cooler that cost me €21. Highly recommended product ahead of a Ryzen 3 3600, especially for the price.</t>
  </si>
  <si>
    <t>I left the 3rd generation i5 and jumped to the Décima, my god these LGA 1200 lines are very powerful, I spent a lot of money but I don't regret it, it will last for many years of constant use!</t>
  </si>
  <si>
    <t>With its latest tenth generation of processors, Intel has finally doubled the number of logical processors (threads), something that its counterpart AMD had already done for a couple of years. The i5-10400F at a price of around €140 is the perfect processor for those who want to save that €20-30 difference with the non-F version (i.e. with integrated graphics chipset) without creating performance compromises. This processor is powerful with its 6 cores and 12 threads, which are particularly important for all the latest games and applications that benefit from multi-threading. Furthermore, the base frequency of 2.9 GHz increases significantly with the turbo boost up to 4 GHz in more demanding processes. The stock heatsink does its job, and this low power version of the i5 only requires 65 W so it will maintain adequate temperatures, if instead you buy the 10600K version and want to overclock it I recommend changing the heatsink, but with this one the stock one is more than fine. With its great availability and competitive price, this i5-10400F processor is a best buy.</t>
  </si>
  <si>
    <t>Great processor for running current games, after I switched to this one all the games run perfectly without bottlenecks, I recommend it.</t>
  </si>
  <si>
    <t>I have always bought intel. This model provides good value for money, used for a config that will do "a little" autocad and multimedia...</t>
  </si>
  <si>
    <t>He carries out his task perfectly.</t>
  </si>
  <si>
    <t>As seen in the photo if you zoom in a bit I don't have the basic cooler and I advise everyone to buy another one because the Intel ones are lousy 😹 performance level frankly for an i5 it's largely okay I play has Multi games not too big either and not too low no and it's more than good + I stream on top and the processor doesn't even reach 100% (on some games yes anyway but only when I stream) Frankly its change from my old broken I7 3gen which didn't hold any games 😹</t>
  </si>
  <si>
    <t>Works well for office use, but I should have taken the 11 series I think. It overheats a little with multimedia applications, I often have the processor fan speeding up to full speed followed by lag times. I'm not judging, it's me who didn't make the right choice.</t>
  </si>
  <si>
    <t>This product is for those who use a video card, it does not have onboard graphics. Those who need onboard graphics should opt for the 10400 or 10400h</t>
  </si>
  <si>
    <t>The i5 10400f handles all games well and is not a hothead. Applications such as virtual machines also work very well and can easily run in the background. However, the description of 4.3 Ghz boost clock only refers to single-core load. So the processor clocks at 4Ghz most of the time on all cores. It's not so nice that the included cooler is mounted via a plug-in system. This is unnecessary fiddling. If you need a really cool and quiet system, a 50 euro cooler is a good choice. In the end, a cheaper model will do the trick. The TDP is ultimately only 65W, but that doesn't detract from the i5 10400f. Great overall package and good budget solution.</t>
  </si>
  <si>
    <t>bought the i5 10400F for an upgrade from an i7 4790this new processor offers perfect fluidity.this i5 was mounted on an H510M motherboard.note however that the i7 4790 despite its venerable age offered very decent performance, with sometimes some small lagues, which have now completely disappeared. the processor was mounted with the Hyper 212 EVO cooler which is well compatible with the LGA 1200 socket. (reused from my old config which was 6 years old) temperature side: 25°c at rest / 55°C under load: this processor has a very contained temperature. The Hyper 212 EVO cooler always remains at a minimum</t>
  </si>
  <si>
    <t>Not having a video card inside, this fast processor is very suitable for those who certainly want a powerful GPU in their PC for gaming or for architecture while still having to rely on an external video card. It is therefore useless to spend more on processors with an integrated video card as this only makes the CPU heat up more. If, however, you want to make a PC for DAD or living room you must turn to processors with integrated video card as a dedicated graphics card will not be mounted in this type of PC.</t>
  </si>
  <si>
    <t>I received the processor shipped by Amazon, however the sticker which certifies that the product is new was peeled off, checking the interior I did not notice any marks of use, especially at the level of the thermal paste on the cooler.</t>
  </si>
  <si>
    <t>Product arrived on time, in good packaging along with an Intel Aircooler, very satisfied with the purchase especially for the low price.</t>
  </si>
  <si>
    <t>I bought the i5-10400F after my i7-7700 stopped working and took the opportunity to upgrade. At first, I believed that the performance would be practically the same as the previous processor, but I was surprised by gains of 20% more FPS in some games, being much more stable and effective even in daily tasks. I strongly recommend purchasing it as it is one of the cheapest processors on the market and has enough performance to handle the most current Triple-A games (combined with a good GPU, of course)</t>
  </si>
  <si>
    <t>Really powerfull cpu for the price and great for gaming i have it paired with a gtx 1650 super and the board im using is a asrock b560 pro 4 its all working great and performs very well i got the cpu for £130 which is a great deal its much cheaper than the popular ryzen 5 3600 and performs slightly better so its a no brainer for new gaming pc builds im very happy with the cpu's performance and so far its working great so i highly recommend this cpu to anyone building a new gaming pc</t>
  </si>
  <si>
    <t>It doesn't heat up much, I had great high performance in fullHD in many gamesEdit: 7 months later and it's still a great processor. However, it started to heat up a lot when used to the fullest in some games with the basic cooler. I recommend buying a good cooler to keep the temperature down.</t>
  </si>
  <si>
    <t>Very good processor that works perfectly. What a difference with my old A8 5600k. One star less on the heat and the product for the hungry and out of breath cooler. Intel would be better off not providing one with its processors if it is to provide such a useless piece of metal. However, with a cooler worthy of the name it works very well. Even if the processor is sold to have a reduced TDP it heats up when not even bad in game (Valheim, civ 6, apex...) A processor that I recommend for those who want to spare the graphics part of the CPU which is useless. A very good value for money</t>
  </si>
  <si>
    <t>For a couple of weeks I wasn't sure if I should have bought this CPU the i5 10400f or the slightly more powerful Ryzen 5 3600.I decided on going for intel for a couple of reasons:1. At this current time the i5 10400f is going for £130 a great price for a 6 core CPU2.The AMD side however is being sold for £190 and a £60 difference is a lot for someone like me going with a tight budget.3.The i5 10400f has excellent gaming performance and I'm building my PC mainly for gaming so this was the right choice.This CPU paired with a cheaper b460m motherboard are a perfect match for a budget gaming PC.I would 100% recommend to all you gamers on a tight budget, 5 Stars!!!</t>
  </si>
  <si>
    <t>Good and cheap processor, but it didn't work</t>
  </si>
  <si>
    <t>Ive not had this for a while however its a great price to performance cpu and handles gaming alot better than my old i7 2600 as this was a needed upgrade and it just is alot faster overall</t>
  </si>
  <si>
    <t>For me it has been a great leap in quality because I have gone from having two cores to six. On this PC I have also mounted an m.2 to install the programs, and it runs very fast. I didn't want to spend a lot on a graphics card, as it is needed for this micro, I found a new 1050 TI for €160. I am happy with the PC I have built (Asus Prime B460 M-A, 2X8 Gb, 500 Gb SSD, 250 Gb SSD M.2, Tacens Radix silver 700 W.) What would I change: the micro heat sink for a more efficient and quiet, I would also change the Mars Gaming MCX case fan that makes a similar noise, I will do that later.</t>
  </si>
  <si>
    <t>Processor only took a while to arrive, but it arrived in good condition and working</t>
  </si>
  <si>
    <t>I had already tried this processor in the i5-10400 version but this being the F version did not integrate the GPU, so I had to add a graphics card but the performance is completely similar to its "different twin". If you are a gamer, this processor is more suitable since it costs a little less and you invest what you save for a better GPU. Advised!</t>
  </si>
  <si>
    <t>Although it is almost 2 years old, this processor is still a quality-price beast. I mounted it on a secondary PC just to play in the living room and with a 3060ti it is more than enough to play everything in high, ultra and 1440p and more than 60fps (depending on whether I play up to 4k). For just 100 euros there is no better processor if you only want it to play (114 euros on Amazon the day I buy it)</t>
  </si>
  <si>
    <t>Excellent processor, under €120 a best buy</t>
  </si>
  <si>
    <t>Simply sensational. My computer is now different, better value for money on the market</t>
  </si>
  <si>
    <t>First I got damaged box with scratches on the processor then there was a sticker on my processor which was supposed to be on the Manual after i removed the sticker imagine getting 11900k in 12900kf box which was already damaged after this feedback I am deleting Amazon and yes they said 'We can't help with this situation according to us the package was sent properly'</t>
  </si>
  <si>
    <t>Intel Core i9 12900KF</t>
  </si>
  <si>
    <t>I like the processor, it doesn't heat up as much as other competitors and the quality is superior, Intel always at the forefront</t>
  </si>
  <si>
    <t>Simply a bolt of lightning</t>
  </si>
  <si>
    <t>Upgrading from an i5-9400F which has seen a huge improvement. The days of seeing my CPU usage at 100% several times throughout the day are gone.I’m using an NZXT 360 Kraken AIO cooler and the temps are pretty solid, through normal use it’s at about 40 degrees Celsius, and through gaming it reaches about 48. My room is generally around 24 degrees ambient temperature in the summer.</t>
  </si>
  <si>
    <t>I recently upgraded my computer with the Intel Core i9-12900KF processor, and I am thoroughly impressed by its performance. The processor's hybrid architecture, combining Performance-cores (P-cores) and Efficient-cores (E-cores), offers an unparalleled computing experience. The multitasking capabilities are exceptional. I can run demanding applications, stream, and even engage in high-end gaming simultaneously without any lag. The P-cores deliver robust performance for heavy tasks, while the E-cores handle background activities, making everything from video editing to 3D rendering a breeze.</t>
  </si>
  <si>
    <t>Self-satisfaction</t>
  </si>
  <si>
    <t>Picked this cpu up in August 2023. I upgraded from an i7 4770K to this beast. The i7 4770k was still capable, but honestly I wanted RCPS3 to run better because their getting closer to 75% of the library being playable. Also, I could tell my 8gb of g-skill sniper ram was holding me back and i could not for the life of me find 16gb of ram available that would run with trusted compatibility with my current board. The i9 12900kf hardly touches 20% usage for any new game and older games are even less usage while the video card sits at 99-100% usage, this is the sweet spot for no bottle necking and high performance.The video card is an RTX 2060 Super @ 1440P on Dell's 32" monitor S3220DGF. With zero brightness and contrast at a hundred, the colors pop. I'd say comparable to OLED with those settings or at least IPS. The CPU is paired with the Z690 Strix motherboard and 32gb of Corsair vengeance ram. 32gb is the sweet spot. I watched a Linus Tech Tip video that said 8gb is good enough but when I run MSI afterburner along with Riva Tuner-statistics , the ram usage is usually between 10 and 12gb's used and sometimes as high as 14gb, with no known programs of mine running in the background. Perhaps we definitely passed the 8gb minimum by now. Itunes, Video Proc Converter, RPCS3, and Virtual DJ are some of my most demanding apps and this cpu just handles them like it's lite work I'm throwing at it. Well, there's the value. Highly recommending this chip but if you do go for it, be sure to pick up the Thermalright CPU Contact Frame for LGA 1700 Retrofit Kit or else, your cpu will burn, literally, that’s the only caveat to the 12th generation.</t>
  </si>
  <si>
    <t>Great! So nuch cores!</t>
  </si>
  <si>
    <t>I use it for web development and it's very fast. Docker builds are super fast. It's great, no waiting time at all. FF14's Akatsuki Finale bench also exceeded 22,000 with the combination of FHD + Geforce 2070 super. It cost 75,000 when I bought it, but it's worth it.</t>
  </si>
  <si>
    <t>I subjected it to fairly dense stress tests and I don't get more than 35% performance, I'm about to go to even heavier things.</t>
  </si>
  <si>
    <t>In truth, it is very fast, everything runs in just minutes or seconds, in the heavier games is where its high-efficiency cores come in and gives very high fps, yes, keep in mind that it uses a lot of electricity, more than the ryzen 5950x but The experience is highly recommended3</t>
  </si>
  <si>
    <t>I'm using a 120mm radiator due to the case, but when I use it without doing anything with the Z690, it easily exceeds 100 degrees even with water cooling. If you're worried about the temperature, it seems to work if you set a limit of PL1 = PL2 = 125w in the BIOS settings. From there, I lowered the maximum TurboBoost magnification to 42x (4.2GHz) and managed to stabilize it at around 70 degrees.Until now, I had an i7-6700K, so when the water temperature was low immediately after startup, it responded quite well even with the same clock. I feel like it's getting faster. Once things calm down a bit, I'd like to take the radiator outside and switch to 360mm water cooling.</t>
  </si>
  <si>
    <t>No complaints with this besides needing a strong cooler. This gets really hot. I run every game maxed graphical settings 1440p and get over 100fps in most games easy. Had this for a year and it's still in beast mode.</t>
  </si>
  <si>
    <t>It's fine but only with overclocking can you reach 5.2 GHz, if not it is only 4.9 GHz. And you will need liquid cooling. I use a noctua air heatsink and it reaches 100°c doing OC</t>
  </si>
  <si>
    <t>I wanted a high-spec CPU, so I bought an i-9 12900kf.At first, I was using a fan-type CPU cooler, but the heat rose quickly and my PC froze many times.I changed to a water-cooled one. Since then, the computer's performance has stabilized and the performance of the computer has improved, so I'm satisfied with it. However, I wish there had been a cautionary note about thermal runaway. If you're going to buy this CPU from now on, I recommend changing your CPU cooler to a water-cooled one. To do</t>
  </si>
  <si>
    <t>I can recommend for work efficiency and stability.</t>
  </si>
  <si>
    <t>i was a devoted AMD fan, until the X570 Ace started bothering me with the dreaded USB issue, after trying serval fixes, including Bios updates that came promising to fix the issue, also am a system builder since 2005, and as my part time business I build high end systems, and seeing how many stability issues AMD has from time to time I wanted to just give Intel a chance, and am glad i did, this is now in my main system, along with my trusty FTW3 3080, had to upgrade my motherboard and went with a Z690 Aero D, DDR5, am really happy with it, saw a noticeable improvement over the AMD with DDR5, at 1080p 1440p and 4k, but mainly I saw a great improvement in VR, i have to bring up that this isn't an advisable upgrade if you are running anything new gen, like AMD 5k or Intel 10th or 11th, as the differences will be negligible, but if you are in the market for the best right now, nothing that AMD offers at the moment competes as far as single core, or multi core for the most part, and ironically this time intel offers better value, good times indeed.</t>
  </si>
  <si>
    <t>This CPU is the best with 8 Cores, 16 threads and an affordable price. It is screaming fast and it doesn't get bogged down when mult-tasking.</t>
  </si>
  <si>
    <t>I am very satisfied with my purchase.</t>
  </si>
  <si>
    <t>I got this over a 13th Gen since it is now fairly inexpensive and still plenty fast. I am using the Asus ROG Strix z690-E mobo so I should be able to upgrade to 13th Gen when those come down in price. This CPU needs a good cooler, I am using a ARCTIC Liquid Freezer II 360 with Thermal Grizzly Kryonaut. I am dual booting Linux and Win10 though I am running games mostly on Steam under Linux. Works surprisingly well.</t>
  </si>
  <si>
    <t>Excellent CPU. Lightning fast and can handle very heavy shaders in Minecraft with ease. Unfortunately it's performance is bottlenecked by my 20 series RTX graphics card ): but when Black Friday comes I'm definitely upgrading my GPU and the full power of this absolute beast will be unlocked. This thing is next gen</t>
  </si>
  <si>
    <t>Technology is one of the best things they have invented, this product is good, it works in the right way, it gives me the graphic image and everything that comes with it has its limitations, compared to others that give more power, more quality and more fps, like everything in life I don't know if I would buy it again, but the price is very high the price should be more considered in the price, I hope they improve their prices</t>
  </si>
  <si>
    <t>I'm using Thermal Grizzly's contact frame to help and an Arctic AIO, so I'm keeping this beast chilled as much as I reasonably can. I'm not overclocking; that's just not the point of this system. It crushes my i7 6700K-which i should hope that it does given six generations of chip architecture. I'm looking forward to pushing this to see what it can really do, but so far, Cyberpunk 2077 and PoE play great.Beyond that, we'll wait and see. I just got the machine put back together yesterday after having to hit Best Buy for DDR5 since the sticks I got from Amazon were DoA.</t>
  </si>
  <si>
    <t>Had a 11900KF prior to this one, and as fast as it was even being overclocked.and it's been so nice. P cores are freed up to do what they're supposed to do. E cores do the chores! Was hot at first before undervolting, but now that's done and temps are high 70s with a 360 mm Corsair AIO.</t>
  </si>
  <si>
    <t>It's a good CPU, able to game and do the productive stuff. I paired it with DDR5. People say it gets hot but I haven't found that even though I'm only using a Noctua air cooler. Those little E cores actually do some work, and of course the P cores are fast. It's funny that the E cores are considered "efficiency cores" because they do use a lot of power.I think most consumers should get a 12700k or 12600k rather than this since they'll do just as well in games and since you can upgrade in less than a year. If you are running an app that uses all 16 cores, like a minecraft editor, then you may want to go for this 12900k, especially if you can find a sale.I've been playing Flight Sim 2020, Cyberpunk, Dota and Minecraft Java quite a bit with this and the only place it's weak is flightsim. That's not really the CPU's fault though because Flightsim is a very poorly written game which bottlenecks on the main thread. It's actually an argument for the KS version of this CPU. But alas, even I have limits.</t>
  </si>
  <si>
    <t>Wasn't compatible sent back January 20th tracking states delivered Jan.24th still not credited</t>
  </si>
  <si>
    <t>If you've seen anything about it, you'll know this bad boy loves to get fired up. Typically running cpu intense games at max graphics brought this chip up to 100°C! That's tjmax! Ouch! I have a kraken x52 strapped to it as well and still needed to undervolt, which is probably saving her life. Once you do though, And properly, there's honestly no performance drop. It's definately too good of a cpu for what I use it for, I just like to say I have it. Definitely water cool this thingz unless you know what you're doing. Also, you might want to get one of those thermal grizzly mounts for it. Do it right the first time you mount it, and don't let it bend under those extreme temperatures. All in all, the cpu is extremely powerful! But it's a bit on the expensive side. Though, What do you expect. It's a flagship chip.</t>
  </si>
  <si>
    <t>While I was away on a deployment I wanted to come back home to a little PC project, but wanted to build something more high-end (my previous build being an i7-9700K and 2080 Super). Luckily I heard about this i9 getting on the market and I was looking at the Ryzen 5900X, but I had a good experience with my previous Intel CPU (Nothing bad with the couple Ryzen builds I’ve had either).Anyways, long story short I built this heavy PC and the CPU has been an awesome choice! I paired it with my MSI Gaming X Trio 3080 Ti and an Samsung Odyssey G7 32” monitor and thing consistently gets to the 240 fps the monitor is capable of.Here are some pics of the build. I’ve since moved the drain plug to the bottom rad since it was impractical to have it on the pump, but I saw a vid with it there so I sort of Lemming’d on that.😂 Enjoy!</t>
  </si>
  <si>
    <t>Got this for my new pc build and so far no complaints</t>
  </si>
  <si>
    <t>If you buy a 12th or 13th gen Intel CPU, understand that you’re buying a chip that has a serious design flaw. The LGA 1700 contact pressure is nothing to overlook, and I wish I had of known about it before my purchase. It puts so much pressure on the chip that it flexes it to the point that you’ll have serious thermal performance issues. I’m talking 100c+ temps under load. There is a fix though: uninstall the cpu bracket on your motherboard, purchase an aftermarket CPU contact frame and install it. No more temp issues. Buying a high end chip and having to alter my motherboard with an aftermarket product just doesn’t sit well with me. Stay away from 12th and 13th gen Intel CPUs, or buy a contact frame with it.</t>
  </si>
  <si>
    <t>This thing screams when gaming, super fast and cost effective.</t>
  </si>
  <si>
    <t>Got it for 320. Best purchase ever. Don't listen to the haters who try to tell you how much power you need in your computer.</t>
  </si>
  <si>
    <t>Gigity!!! If your a computer nerd you will understand</t>
  </si>
  <si>
    <t>I just did a build with a Z690 MB and this CPU (along with dual RTX 3090 cards).Easy build - everything worked great. I also bought a Noctua NH-D15S chromax cooler, and I run Linux with conky showing all the cores and their temps. It's pretty interesting to wathc all the p-cores and e-cores do their thing.I know that Windows knows what to do with these different types of cores, and as far as I can tell, running kernel 5.4.0-135, so does Linux.Great CPU.</t>
  </si>
  <si>
    <t>I built a new computer for photography work and it is amazingly snappy and quick. This chip on an Asus Strix Z690-e motherboard, Asus TUF 3090TI, 64GB DDR5 6400 memory, Samsung 980 pro, NZXT Kraken Z73 all work famously together to keep the system fast and cool.People complain about this chip running hot but with the NZXT Kraken Z73, it says below 70 even on the heaviest loads I've thrown at it so far.</t>
  </si>
  <si>
    <t>Obviously a fast and capable chip but this chip must be installed with a thermal contact frame . The chip warps at high temps causing loss of contact with the cooler. This leads to random reboots and/or shutdowns. Thermal contact frame will prevent this issue .</t>
  </si>
  <si>
    <t>my previous system (which I also loved) contains a Ryzen 9 5950x, this one smokes it. That's just the way it runs, I don't run any benchmarks or tests other than the occasional video test. but this one just seems to do everything faster (as it should). However, to be fair, two years later and just about everything that could be upgrade from the 5950 system got upgraded.</t>
  </si>
  <si>
    <t>It's a beast that does the job that you expect it to do. You can spend more money for a small amount of performance gain. This is the sweetspot that I expect it to be. Takes everything I can throw at it. Fast. DOES NOT SLOW DOWN!</t>
  </si>
  <si>
    <t>Overkill for gaming but who only uses their computer for gaming? Really fast especially if you're using a decent mb and ram.E-cores are kinda useless though hopefully they'll be better used over time. Some games see better frame rates with them disabled while others see better.... It's either an optimization issue or e-cores aren't as effective as they are marketed. Still, the chip is fast.The only issue that I can see is the use of drm-like nonsense which has been talked about at length at tech places. Apparently some people have had issues with some games/programs because of it. DRM is a curse as it only makes things annoying/difficult for those who buy things because those using pirated offerings always break DRM.I'm knocking the the rating down because of the DRM-like nonsense on the chip.</t>
  </si>
  <si>
    <t>FAST CPU, Great Value for the Power!!!</t>
  </si>
  <si>
    <t>just like headline it works and was a great price for the generation as most i found used sold around this price and this is a new item. fast shipping as well</t>
  </si>
  <si>
    <t>If you’re just gaming no need for this that’s all I do and school work fast processor buy if you just want like i did lol</t>
  </si>
  <si>
    <t>Intel processor very pwerfull, recommend in 2023</t>
  </si>
  <si>
    <t>With the processor every game runs and has no limit to date</t>
  </si>
  <si>
    <t>I installed a large air cooler with 3 fans in large desktop with 5 fans and good airflow. but it is not enough for the recently released i912900KF. it still overheats and reaches 90c-96c degrees within 7-10 minutes of rendering when its 90% workload.I used premium thermal paste too. it still over heats.</t>
  </si>
  <si>
    <t>The only thing touching this is threadripper for 2500 more, handles any load you throw at it, top notch for for under 600 this is incredible</t>
  </si>
  <si>
    <t>The only measurable task I have is video editing. This processor cut the time by 60-70%!</t>
  </si>
  <si>
    <t>Very fast processor. Works great.</t>
  </si>
  <si>
    <t>Fast... No issues.</t>
  </si>
  <si>
    <t>This is one heck of a powerful CPU and, if prices ever go back down, well worth the money.</t>
  </si>
  <si>
    <t>It’s blazing fast. Buy the right motherboard with DDR 5 ram.</t>
  </si>
  <si>
    <t>The best thing Intel has released so far</t>
  </si>
  <si>
    <t>Horrible package job by Amazon and Intel, The CPU was loose in the box, it broke free from its flimsy plastic case and was just rattling around in the box. The paper wrapping on one side of the box was no protection at all. Not likely to order computer products from Amazon again.</t>
  </si>
  <si>
    <t>I love it!</t>
  </si>
  <si>
    <t>This thing rips! Best cpu I have ever gotten</t>
  </si>
  <si>
    <t>My desktop simply rocks with this CPU</t>
  </si>
  <si>
    <t>I received this processor in a highly damaged and taped up box. It performs in the 12th percentile for its model. I paid an arm and a leg for a defective product that was obviously mishandled at multiple stages in transport. Very disappointed.</t>
  </si>
  <si>
    <t>Beast mode CPU. Bring the ice-water!</t>
  </si>
  <si>
    <t>i get the product and dont even have it for 4 months before i start having issues with my pc and it doesn't get to hot because i have a good cooler on it so think before you guys buy</t>
  </si>
  <si>
    <t>Seller decided to ship my CPU with absolutely no packaging in a large box. Waiting on my motherboard to find out if the CPU is damaged. Livid at how stupid expensive this is and how poorly it was shipped</t>
  </si>
  <si>
    <t>I though I was lucky when I snagged one of these right after it was released. Now my very expensive new computer is just sitting around collecting dust because of the worldwide shortage of DDR5 memory. Intel being such a massive company should have forseen this and used their resources or pressure to at least make sure the initial roll out had memory for the performance builders as we drive the market in the first place. Oh well.</t>
  </si>
  <si>
    <t>Droped in and no issues at all. Installed in a ASUS Prime 590-A custom build system.</t>
  </si>
  <si>
    <t>Intel Core i9 11900KF</t>
  </si>
  <si>
    <t>It came in a box that was not the original and was already used, it had traces of thermal paste, otherwise it is the product they say, it is what an I9 11900kf is, I had to return it with blue screens without stopping when you did an extreme test and just installed Windows 11</t>
  </si>
  <si>
    <t>High-performance, but the latest generation does much more</t>
  </si>
  <si>
    <t>I recommend buying a 750w power supply to use the 5.1 GHz processor</t>
  </si>
  <si>
    <t>fast speeds</t>
  </si>
  <si>
    <t>This cpu is incredible however it does run hot.</t>
  </si>
  <si>
    <t>Affordable and works fantastic using RTX 3080</t>
  </si>
  <si>
    <t>followed all instructions was very careful with everything and now i can't play for more than an hour without pc crashing</t>
  </si>
  <si>
    <t>It fulfills its function</t>
  </si>
  <si>
    <t>The only thing I didn't like were the delivery dates. I ordered it for Mexico on April 13 and it had to arrive on April 19 and the delivery was delayed due to customs issues and it wouldn't arrive until May 2 and in the end they delivered it to me on April 24, but other than that the product arrived well and works 100%. BE CAREFUL TO REMIND YOU NOT TO PAY ANY EXTRA FOR CUSTOMS</t>
  </si>
  <si>
    <t>It came quickly and on problem with it. Have not overlooked yet, waiting for a water cooler. Runs about the same temperature as my i7 did.</t>
  </si>
  <si>
    <t>Do not get the Kf model if you are making a video editing workstation. Programs can utilize the igpu as well as your gpu to work much more efficient. But they can’t do that with a KF cpu. Big mistake I learned from.</t>
  </si>
  <si>
    <t>Even companies like Intel screw up sometimes. That's what happened with the 12th and 13th generation Intel CPUs, the ones that followed this 11th generation i9-11900K. There are detailed explanations for all that, which I won't go into. The bottom line is, because of chip design, current CPU coolers, and power requirements, it's very difficult and very expensive to get better real world performance from the 12th and 13th generation chips. This is why Intel is abandoning the LGA-1700 socket after just two years and starting over. In the meantime, AMD has taken huge chunks of market share, particularly in applications that operate near 100% current load. The i9-11900K or KF reached the optimal limit of the LGA-1200 socket. It has an excellent CPU cooling interface and will run all day long at a TDP of 170 watts, completely stable and reliable with 8 cores at 4.8 GHz. And that's not something the 12s and 13s are able to do.</t>
  </si>
  <si>
    <t>Using this CPU with my system, along with Cubase 12, and many CPU-intensive projects, has been great. A worthwhile upgrade. It's rock solid, and performs wonderfully.</t>
  </si>
  <si>
    <t>I returned this processor due to compatibility issues with my board well within their return window the processor was delivered back to them November 30th and as of today January 3rd I still have yet to be refunded</t>
  </si>
  <si>
    <t>At release, the reviews for this CPU were brutal. From the 10-core i9 10900 to an 8-core i9 11900 that only matched and sometimes lagged behind the previous gen (mostly in productivity apps, not gaming) seemed a step backwards. And at the original price, I agree completely. But at these current, deeply discounted prices, and factoring in PCIe v4 and NVME 4.0, plus the ability to turbo beyond 5.3 GHz at safe Vcore values, this CPU begins to look like a viable upgrade path from 10th gen. All-in-all, I'm very satisfied with the performance upgrade and the reasonable price to achieve it. Still, it's hard to believe this CPU is already two generations behind. Sigh....</t>
  </si>
  <si>
    <t>Bought for a friend and it works. I would advise people to just get a 13th gen i5, but I didnt for some reason.</t>
  </si>
  <si>
    <t>Super fast, 10/10 just ran a bit warm on a 240mm rad. ended up mixing a 360 and a 120 rad. temps in pic</t>
  </si>
  <si>
    <t>This is a great processor to end the life of Socket 1200. It has PCIE 4.0 support and it games well. My only complaint is the elephant in the room. New Intel desktop processors have only 20 PCIE lanes. The X299 platform only supports up to 10th Gen, but has 40+ lanes. I hate being forced to use older technology just to get more lanes for expansion cards.</t>
  </si>
  <si>
    <t>The product box arrived a little damaged but it did not affect the product, functional and operational product</t>
  </si>
  <si>
    <t>After finding out this processor was not the best for the price I was a little bummed. However it was a gamechanger to get it on Amazon used. It overall was a great budget opition and I get good frames paired with a 3090. I recommend this processor when getting a good deal on a motherboard.</t>
  </si>
  <si>
    <t>I will not and do not accept anything OPEN box when i buy new. I send it back ASAP. Nope not doing it</t>
  </si>
  <si>
    <t>Came on time and have had no problems.</t>
  </si>
  <si>
    <t>I9 baby WOOT! WOOT!</t>
  </si>
  <si>
    <t>I always wanted to have a beastly PC and with this processor I am sure I will achieve it. Happy with the purchase</t>
  </si>
  <si>
    <t>Final update!!Ok I got this chip running 5.3ghz all core HT disabled -3 AVX -4 AVX 512. 1.4v LLC3. A very good gaming cpu and at 5.3 ghz I’m competing with Alderlake. CB 23 score almost 13k running at 5.1ghz all core -2avx at 1.3v LLC3. CB 23 score 16,540.</t>
  </si>
  <si>
    <t>The best thing I put in my pc</t>
  </si>
  <si>
    <t>It was good, just cant go without on chip graphics.My gigabyte itx board was confusing without on chip graphics.</t>
  </si>
  <si>
    <t>It was in a excellent condition, received in Kuwait</t>
  </si>
  <si>
    <t>Over clocked to 5.3 GHz. Great performance.</t>
  </si>
  <si>
    <t>The product comes in a generic box, in a blister, without a sticker. It is used because you can see that what the model says about it is a little erased from use. Apart from that, it arrived and it didn't work.</t>
  </si>
  <si>
    <t>Runs great!</t>
  </si>
  <si>
    <t>Had to get a refund, also learned from a PC shop that these chips are known for being less thermally efficient than AMD Ryzen chips.</t>
  </si>
  <si>
    <t>The goods came damaged but everything ended well.</t>
  </si>
  <si>
    <t>Perfect description!</t>
  </si>
  <si>
    <t>Intel Core i7 13700KF</t>
  </si>
  <si>
    <t>The Intel Core i7-13700KF Gaming Desktop Processor is a powerhouse that delivers exceptional performance for gaming enthusiasts and content creators alike. With 16 cores (8 P-cores + 8 E-cores) and the ability to be unlocked, this processor is a game-changer in the world of desktop computing.The combination of P-cores and E-cores provides a perfect balance between high-speed single-threaded performance and efficient multi-threaded capabilities. Whether you're conquering the latest AAA titles or engaging in content creation tasks, the i7-13700KF handles it with ease.The unlocked nature of this processor caters to overclocking enthusiasts, allowing for fine-tuning to extract every ounce of performance. This feature is complemented by Intel's advanced cooling technologies, ensuring stable temperatures even under heavy workloads.Gaming experiences are taken to new heights with the i7-13700KF, thanks to its high clock speeds and robust architecture. The processor effortlessly handles demanding games and applications, providing a smooth and immersive user experience.Multitasking becomes a breeze with the ample core count, enabling seamless execution of multiple applications simultaneously. Whether you're streaming, video editing, or running virtual machines, the i7-13700KF excels in handling resource-intensive tasks.The Intel Core i7-13700KF also supports the latest DDR5 memory technology, enhancing overall system responsiveness and data transfer speeds.In conclusion, the Intel Core i7-13700KF Gaming Desktop Processor is a stellar choice for users who demand uncompromising performance. Whether you're a gamer seeking high frame rates or a content creator requiring processing power, this unlocked processor is a worthy investment that brings your desktop experience to a whole new level.</t>
  </si>
  <si>
    <t>Great quality processor, speed, etc. It exceeded expectations!</t>
  </si>
  <si>
    <t>It's generating a lot of heat, I was underestimating it... ^^; It's better to take proper measures for the cooling system b</t>
  </si>
  <si>
    <t>No problem for me....</t>
  </si>
  <si>
    <t>When building a new gaming rig you want a top-notch component with established reliability. No need to look further than here.</t>
  </si>
  <si>
    <t>[Air cooling configuration] Mid-high air cooling, no warping measures, Pcore 5.4GHz, Ecre 4.2GHz, unlimited power (4096W), Vcore offset -0.1V, and completed cinebench with 30805pts without thermal throttling. The lower the Vcore voltage is, the lower the temperature will be, but in my case I can't start it at -0.15V, and at -0.125V I can run cinebench and various benches, but when I actually play a game, it crashes and occasionally crashes. Ta. Currently operating stably at -0.115V. [Advantage point] Depending on the settings, it can be operated with air cooling, but it can produce specs that are equal to or higher than the previous generation's most powerful model. There is a difference of 13900k on the bench, but in terms of gaming only, there is not a big difference, so it is the best solution for gaming purposes.</t>
  </si>
  <si>
    <t>The Intel Core i7-13700KF presents a compelling value proposition for its price. As part of Intel's 13th Gen "Raptor Lake" series, it boasts a robust 8 Performance-core (P-core) and 8 Efficient-core (E-core) configuration, mirroring the previous-gen flagship i9-12900K but at a more accessible price point​​. This configuration, coupled with updates like larger L2 caches for P-cores and improved cache hardware-prefetchers, contributes to its outstanding performance.In terms of raw performance, the i7-13700KF demonstrates commendable prowess. It outperforms the 12th gen flagship Core i9-12900K in single and multi-core tests, albeit marginally, and shows significant performance gains over its direct predecessor, the Core i7-12700K, with a 12% and 32.5% lead in single-core and multi-core tests, respectively​​. When compared to competitors like the AMD Ryzen 7 5800X and Ryzen 9 5950X, the i7-13700KF shows a remarkable 23% and 25% single-core performance bump, and an even more impressive 67% and 15% lead in multi-core performance against these AMD chips​​.However, buyers should be aware that the Core i7-13700KF does not come with integrated graphics. For users who require onboard video capabilities, the slightly higher-priced Core i7-13700K would be the best choice. The absence of integrated graphics in the 13700KF model can be a significant consideration for those who don't plan to use a dedicated graphics card.The i7-13700KF stands out as an excellent choice for its price, offering high-end performance that rivals even some flagship models from the previous generation. Its value is particularly notable when considering its performance metrics against direct competitors and predecessors</t>
  </si>
  <si>
    <t>My previous PC was a Ryzen 5700x, and my GPU was an RX6800, but I reassembled a new PC and used the GPU for comparison, and the i7-13700kf is much more comfortable to play games on! It saved me a lot of time when editing videos, and it was the best thing I bought this year!</t>
  </si>
  <si>
    <t>The processor arrived in good condition</t>
  </si>
  <si>
    <t>Built my brother a gaming PC and I paired this bad boy with a 3070 and it works amazing on 1440p. Max settings on Helldivers 2 getting 120+ FPS and Hell let lose is running about the same as well.</t>
  </si>
  <si>
    <t>Regardless of the controversies with this processor model, I planned to keep it, however the processor came dancing with the blister half open and in a bad position, so to avoid headaches I had to return it and look for another option at a similar price.</t>
  </si>
  <si>
    <t>Powerful medium</t>
  </si>
  <si>
    <t>Intel is killing the competition. If you want an insanely fast PC, make this the heart of it. Or if you’re really feeling it go for an i9. I would recommend staying within the 13th generation as there’s not much about the 14th gen that makes it worth it. Out of the box this CPU will comfortably run at 5.4ghz, it performs amazing under load and in my system stays perfectly cool.This year-old CPU, blows away brand new CPU’s from the likes of Apple and AMD, I truly cannot recommend the 13th gen lineup enough, this being the centerpiece of it all.If you do get an LGA 1700 CPU, go ahead and get the bracket upgrade for your MOBO, it’ll save you time down the long run and helps to keep temps in check.</t>
  </si>
  <si>
    <t>Finally, had saved up enough money to purchase an I7, 13700KF series CPU. This will be my workhorse for the coming years and I will treat it with the best I can afford. It is replacing a 12700F which was plenty fast, but the new features with this chip and my motherboard (Z790 Aorus Elite) lift it to instant 6GHz (runs clock speeds close to 6GHz on 2 Primary cores (not all 8)).My rig has now finally come to a full build through Amazon.</t>
  </si>
  <si>
    <t>Paired with my 4080 super this CPU uses all cores at a maximum of about 40-50% and temperatures stay around 70-75 degrees. Occasional spikes into the low 80’s but never for longer than a couple seconds. Lots of reviews online say this runs hot but I have not noticed that, cpu runs 100-120 watts while gaming too.</t>
  </si>
  <si>
    <t>This is the cream of the crop if you going for Intel CPU's. High Clocks, good IPC and stability. There's no secrets on Intel processors it is just plug and play, on AMD side you have to worry about other factors like memory compatibility.It could be cheaper. I think $500 is somewhat steep, but this is the present reality so we have to endure and hope it gets better in the future.</t>
  </si>
  <si>
    <t>I picked this up on sale for $315. Worth it? Yeah I suppose, but it’s hard to compete with the 7800X3D at this price point. I went Intel this time around, but I could have easily gone AMD and been just as happy. There are some drawbacks though.I mean at full load this thing draws like 280w, but that’s a rare situation if you’re just gaming. Generally my temps sit at 50-70C with a 280mm radiator, but I rarely go above 120w gaming. Compared to AMD, Intel just eats power. So consider that if you’re not building a rig for productivity.Honestly you can’t go wrong with either AMD or Intel, they are both great. Just consider motherboard costs, and what you need.</t>
  </si>
  <si>
    <t>If you are going to have a separate video card, this one is good for you, it does not have a graphic processor, but you do not need it!A++ part!</t>
  </si>
  <si>
    <t>This CPU slays for gaming and productivity! My one gripe is that they run very hot, even with a high end duel 120mm Air Cooler. Researched and this seems to be the norm with 13700K and 13900K, so unless you are going to plan on liquid cooling, I would definitely not recommend overclocking this thing. In fact, would probably recommend under-volting it for better temps.</t>
  </si>
  <si>
    <t>This is a fast CPU and that will last for years</t>
  </si>
  <si>
    <t>The amazon box itself was fine the cpu packaging was not. The cpu looked like it was thrown in there and not secured at all for delivery. The plastic packaging seemed to be thick enough to keep it safe and it looks undamaged unlike the cpu packaging. It's an Intel processor so it's pretty good.</t>
  </si>
  <si>
    <t>heavily dependent on motherboard settings, but this is enough power paired with a high end gpu to bring star citizen on its latest patch 3.19.1 as of this writing above 55 fps at 2160p on a 55 inch tv display. I mention that game because for me, if i can run it stable, with a good amount of FPS, current patch performance issues not considered its what I wanted.my numero uno tip for you is - if you are getting HOT temps ... like 85C or close to that while gaming? you want to go turn off Intel adaptive boost technology in your bios. research your board and see if you can undervolt. the intel fail safes that asus has setup on my board put voltage at 1.4+. using the asus typical setting its more like 1.2 or 1.3. much cooler. and stable. also asus had long term load at the same wattage as short term. switched that back to intel spec and ... yeah its not as bad of an oven now.then look into improving your cooling.be nice if it was like not 100 bucks over the 13600 however.</t>
  </si>
  <si>
    <t>Keep in mind that the 13th gen processors are geared towards performance AND power consumption. When you look at the resource monitor you'll notice most threads are "parked" . If you prefer to run unparked - all threads playing at once - there are softwares out there that'll help you to achieve this. Perhaps Intel's Extreme Tuning Utility can achieve this for you. But when I run userbenchmark: Gaming 250%, desktop 124%, Workstation 292%. All if not most of the threads came to life (although Windows reported them parked. ) This processor will do for Video and photowork (Topaz and Adobe)</t>
  </si>
  <si>
    <t>Very happy with this processor. It has a very good amount of L3/L2 Cache which I was particularly interested in, and has very good clock speeds as well. Upgrading from an i5-9600k which I was using a much more modest air cooler, this unit is a bit more tricky for cooling.I am using an ARCTIC Liquid Freezer II 240 water cooler, and this bad boy still hits 100c running Cinebench/Prime95. I ended up setting the TDP wattage to 253w in the Bios per suggestions, and this helped slow down the thermal climb a bit (without affecting overall performance). Of course this is a "worst case" scenario, it hasn't hit anywhere near 100c in real world use.Just make sure you get a highly capable cooler for this chip.</t>
  </si>
  <si>
    <t>Overclocked this to 5.6GHZ / 4.5 GHZ E-Core -- Cinebench 10 minute run- 87C --- DID NOT TOUCH ANY VOLTAGES or AI OC From ASUS -- all stock CPU -- just use AI SUITE 3 and set it and apply ( IF YOU HAVE ASUS Z690)Stableon over 15 tested games / and tons of CPU Burn in benchmarks</t>
  </si>
  <si>
    <t>Took two weeks to get one first 13700K I ordered Fed Ex lost it..... Sure they did....Got a refund through Amazon so I bought the 13700KF instead saved 30.00. Ran a few benchmarks and Games. I'm using a Noctua Fan cooler NH-U12A. CPUID said the CPU did get up to 89c under package load.So it's possible to fan cool this thing my last CPU was a 12700K just dropped this in my Z690 Asus Tuf. It does run faster than the 12700K but it's marginal in benchmarks but I'm still using DDR4 and my 3070 RTX.</t>
  </si>
  <si>
    <t>Perfect for my cold room now that the winter is coming! Clocked a +7°F avg room temp. Saving so much money on heating now that gas prices are rising. Had to switch to an AIO liquid cooling solution to make sure I disperse all that heat properly too my room. In the summer I'm thinking I'll be able to double my room as a sauna.An amazing value 5/5,I guess it also runs games and opens visual studio quick.</t>
  </si>
  <si>
    <t>Absolutely tanks any 4k gaming I throw at it. It does run a little hot though so make sure to get a good cooler.</t>
  </si>
  <si>
    <t>This chip replaced my older 7700k and is absolutely a beast at day to day tasks including heavy gaming. I gained easily 30+ fps with the same 2080ti gpu in the games I play. And this chip out performs my 10940x i9 with the same amount of cores.</t>
  </si>
  <si>
    <t>I upgraded from a 9900k and found that this gave me 40 fps on average on cpu bound games I am pushing 140 fps average in escape from tarkov with this processor on 1440p and a 3080 (at the time) 0 regrets overclocking was good 5.5ghz on 1.3v core</t>
  </si>
  <si>
    <t>Excellent processor, the only drawback is that it does need liquid cooling</t>
  </si>
  <si>
    <t>Installed this into my computer but was having issues with CPU running hot.Ran Intel diagnostics and it came up showing the processor as a 12th Gen i5-12600K. Checked my system settings and it showed the same.Called Intel as the box and markings on the CPU state it is a Core i7-13700KF - the Intel agent stated that I must have received a remarked processor??? What the hell is that ?? - and to return to Amazon.</t>
  </si>
  <si>
    <t>So far this cpu runs and performs to the benchmarks I've seen.</t>
  </si>
  <si>
    <t>I needed a new processor. I saw this product which had no equal in terms of quality and price. I'm switching from an i5 and I must say that the increase in performance of the PC is truly remarkable. The seller is helpful and very kind. The courier delivered the product two days early. Thanks guys, impeccable service and excellent products.</t>
  </si>
  <si>
    <t>No issues on the install. Tested. Authentic. Works great!</t>
  </si>
  <si>
    <t>As mentioned at the beginning</t>
  </si>
  <si>
    <t>A fantastic processor</t>
  </si>
  <si>
    <t>Shipping took a little bit but to be expected Given it was traveling the globe, still somehow $100 cheaper than buying locally. CPU works totally fine, passes a few hours of stress tests in my server and shows up correctly as an I9 11900K in the intel test software. So no complaints here.</t>
  </si>
  <si>
    <t>Excellent, delivered in an original Intel box, one day before delivery time.</t>
  </si>
  <si>
    <t>This processor is an upgrade I made from an earlier gen i7 processor so I'm seeing a nice performance boost. I paired this processor up with an NZXT X53 cooler which keeps it at around 60C even under heavy workloads. Gives great results in benchmarks like Time Spy etc. The temperature is important since it can teach quite high temps without good cooling. Install went well and I have no complaints. This processor will hopefully serve me well many years into the future, I really think it's nice.</t>
  </si>
  <si>
    <t>Fast delivery order came in two parts in two days. In four boxes from two countries. Welcome Koring code for first order did not work. Just turned out to be a false decoy. Still ordered because the price and delivery time were competitive. Image of product packaging different from product packaging that was delivered. The product ordered was delivered in accordance with the correct specification</t>
  </si>
  <si>
    <t>Flawless</t>
  </si>
  <si>
    <t>An exceptional high performance product</t>
  </si>
  <si>
    <t>I’m new to the pc world and I read a bunch of bad reviews on this thing but it has been awesome for me.</t>
  </si>
  <si>
    <t>If you want one you already know the pros and cons. It is a perfectly adequate cpu. If you're not tied to the 11th gen socket there are better options but I'm pretty happy with the performance</t>
  </si>
  <si>
    <t>This CPU has a base clock of 3.50 GHz and a turbo boost of 5.3 GHz, valid for gaming and content creation, it has 8 cores, 16 threads and a 16MB cache that guarantees breakneck speeds for files, applications and multitasking , Thunderbolt compatibility with a lot of Hardware and Software for Sound Studio and Graphic Design... that is the great advantage over the AMD Ryzen, so this CPU offers stability between its cores and cache during heavy Performance projects, being a processor with A lot of power requires adequate cooling to keep the whole set optimal, which is why you have to choose an appropriate cooling system.</t>
  </si>
  <si>
    <t>Delivered quickly as usual from Amazon. The processor is a bit of a hothead but with good cooling it's no problem.</t>
  </si>
  <si>
    <t>amazon doesnt help you with the waranty. neither does intel.</t>
  </si>
  <si>
    <t>What I liked:- New factory sealed in box- Correct CPU model - i9-11900K LGA1200- Fast shipmentWhat I didn't like:- Did NOT receive the limited special edition zig-zag box as advertised for this CPU, which is what I was expecting. Hence loses 2 stars in my overall rating.</t>
  </si>
  <si>
    <t>Low price despite being the 11th generation and a K series. I returned it due to changing the motherboard which was not up to par.</t>
  </si>
  <si>
    <t>A great CPU, installed easy and works a dream</t>
  </si>
  <si>
    <t>but the most important thing is what's inside</t>
  </si>
  <si>
    <t>Three reasons for the CPU: * PCIe 4.0 * IMC * Binning Above all, the IMC enables RAM OC, especially the command rate of 1T. The change from a 10700K to 11900K paid off for me, but I only ordered the i9 when it was on sale. Note: The i9 is powerful, but only very economical in terms of energy consumption.</t>
  </si>
  <si>
    <t>Much better than expected! From the comments and reviews I expected high temperatures, but no. I must say that I am NOT a gamer. I use my desktop for software development where I need multi-core, memory and fast disks. my video card is just for that. Image. no processing of videos or photos or games. Very satisfied. Recommended 100%. Without overclocks or other configurations average speed of 5.0MHZ per core</t>
  </si>
  <si>
    <t>I disliked that the original package was advertised. It is not in its original intel state which tells me it is a used product and it is not what i paid for. It is the correct item but it wasnt even properly esd packaged.</t>
  </si>
  <si>
    <t>Excellent processor that has allowed me to upgrade the PC without also having to replace the motherboard with a Z490 chip and that has PCI-e 4.0 to increase the speed of the graphics card and M.2 drives. Big change. Move any game without problem.</t>
  </si>
  <si>
    <t>I come from gen.10 i3 10100f, then i5 10800k, the jump to gen. 11 was a forced decision to keep the LGA 1200 socket and be able to operate with an i9. The general architecture. 11 is heard in the multi core, so the upgrade is certainly there, furthermore the price is also more advantageous than the previous gen. overly quoted (nonsense). Spending more to have a CPU that is a year and a half older is just hearsay and has no basis. I'm happy for at least a year. USA seller, precise and fast, from Boston ships in two to three working days, the CPU is at your home. If I really have to find a note, the photo shows a boxed CPU, instead I received the tray version, but it doesn't matter anyway. Top cpu</t>
  </si>
  <si>
    <t>Package arrived safely and on expected time.Contents did not include the intel box as shown in the product images, only in a plain cardboard box along with the CPU and (surprisingly) an intel stock box style cooler which is ill-advised for this kind of CPU.The CPU however functions correctly with no visible physical damage which is the main thing for me.</t>
  </si>
  <si>
    <t>Absolutely great, works perfectly</t>
  </si>
  <si>
    <t>Very good price I got it for 380€. It doesn't heat up at all (50° Max in play and 29° idle). Cooled with a noctua nhu12a set to only 50%.</t>
  </si>
  <si>
    <t>The chip is great, but it's always a confidence knocker to find your new CPU delivered in a blank, brown cardboard box.</t>
  </si>
  <si>
    <t>brutal processor at the moment excellent was between 12900k and 11900k but the price decided everything!!</t>
  </si>
  <si>
    <t>excellent product, the only flaw was that the box had some small creases, as if something heavy had been placed on it, otherwise I'm really satisfied</t>
  </si>
  <si>
    <t>very good processor...</t>
  </si>
  <si>
    <t>Haven't had any problems so far, great CPU!</t>
  </si>
  <si>
    <t>Disappointed.I expected to receive the original box, but only came the box that contains the chip, for those who have a studio and do ''collection'' and have a studio you know how important it is.</t>
  </si>
  <si>
    <t>Nothing to say, it's a perfect i9 for gaming</t>
  </si>
  <si>
    <t>Fast and performing</t>
  </si>
  <si>
    <t>Starting to work on videos with increasing quality, I had to change my little i5 10600kf which was starting to saturate despite everything I could do (changing thermal paste, overclocking). I just didn't want to change my motherboard, so I ordered this processor, which is surely the best in LGA1200 socket, especially with a nice 25% promotion. Nothing to say about the quality of the processor, which works perfectly, however the delivery was catastrophic! I was waiting in front of my door and suddenly I saw a delivery van passing by taking a street in the wrong direction in my village! I see a few minutes later that the delivery is renewed because I would not have responded... While I was in front of my gate... Outside... So I contacted customer service directly and came across a wonderful person who contacted the delivery company. I thank him very much. The delivery man came by again, daring to say that he had rung several times... Of course I am blind to the point of not seeing a delivery man in front of me.</t>
  </si>
  <si>
    <t>There were problems with an item but the customer service was more than efficient demonstrating their professionalism. Really excellent</t>
  </si>
  <si>
    <t>For now I haven't used it yet as I bought it for the hot period but the weight of the quilt is just ideal for me, and the white color isn't bad either</t>
  </si>
  <si>
    <t>The I11900K is a powerful CPU with powerful performance. There will hardly be any applications at the moment that push the processor to its limits for normal users. The reviews about the performance and the comparison to the predecessor 10900K are astonishing. The fact is, the bottom line is that this CPU is more powerful than its predecessor! Be it new instruction sets, PCIE 4.0 or the additional data lanes! It is also clear that Intel has once again given everything on the 14NM architecture! If you still use motherboards based on this, there is nothing wrong with the CPU. Unfortunately the price is a good 25% too expensive... However, the cooling is a challenge. But anyone who orders the K version is certainly ready for experiments...</t>
  </si>
  <si>
    <t>Great cpu handles everything I throw at it just expensive as there are newer cpus for cheaper so think about what u want</t>
  </si>
  <si>
    <t>No problem with the seller or the product but this processor heats up a lot. Either good liquid cooling or you're going to have a bad time</t>
  </si>
  <si>
    <t>As the title suggests, the processor does its job. I personally bought it to ensure I had a processor with the possibility of overclocking in case it was needed in the years to come. For now, I have never gone above 60 degrees with a 360mm NZXT cooler (I have never run the applications to test the processor).</t>
  </si>
  <si>
    <t>fast, not as described and then heats up too much</t>
  </si>
  <si>
    <t>Although used, the processor did not show any defects and I am satisfied with having saved a good amount having bought it for only €300.</t>
  </si>
  <si>
    <t>Assembled in just 5 minutes, thermal paste and go! Excellent product, it needs no introduction Intel is the top! Power, reliability in short for gaming, but also for more demanding jobs. Recommended product!</t>
  </si>
  <si>
    <t>A CPU that, despite still being 14nm, has its say and does so by beating all the others including the AMD competition. It's true that AMD still wins on multithread but as a single core it has no equals. The only flaw is to get a good heat sink (recommended liquid) and an excellent power supply of at least 700watts</t>
  </si>
  <si>
    <t>After years I decided to switch to an Intel processor because I love the thrill and new things. Obviously I immediately did manual overclocking which is the reason for having this cpu. For now everything according to my expectations, temperatures always excellent considering that I use a high-end after market liquid heatsink. Nothing to say, we'll see how it behaves over the months</t>
  </si>
  <si>
    <t>A unique power! Great price and super performance</t>
  </si>
  <si>
    <t>Product arrived perfectly quickly as described by Amazon, in the period in which I bought it it is absolutely an acceptable price being the top of the range of the eleventh generation it does an excellent job</t>
  </si>
  <si>
    <t>Intel Core i9-11900K</t>
  </si>
  <si>
    <t>High performance top processor. Got it at a shocking price!</t>
  </si>
  <si>
    <t>I have to say, it's an amazing processor. Really excellent CPU, fast and precise</t>
  </si>
  <si>
    <t>Excellent processor without a doubt but it arrived not in the box you see in the ad... please post real photos</t>
  </si>
  <si>
    <t>Mother Intel needs no comments</t>
  </si>
  <si>
    <t>Great for all types of use</t>
  </si>
  <si>
    <t>Excellent nothing to say</t>
  </si>
  <si>
    <t>Little gem!</t>
  </si>
  <si>
    <t>Top and high quality processor.Thanks to the seller👍</t>
  </si>
  <si>
    <t>There are already two processors that I bought and both were damaged. I will never buy PC components on Amazon again.</t>
  </si>
  <si>
    <t>it does the job and doesn't heat up any more than it consumes a lot but hey it's a competition CPU a real pleasure I recommend this article (the box and in simple cartons) too bad!! it was a good decoration</t>
  </si>
  <si>
    <t>Once I installed the processor on the motherboard, I only had a flashing red LED, which doesn't turn on when I put the old processor back (an i7 10900k). Defective processor, returned. So much time wasted.</t>
  </si>
  <si>
    <t>may be defective, the PC does not want to display anything</t>
  </si>
  <si>
    <t>It gets so hot that you can catch fire.</t>
  </si>
  <si>
    <t>Excellent processor for gamers, very good value for money. Coupled with an RTX 4070, I play without limits, in VR as well as on a 1440p screen. I recommend !</t>
  </si>
  <si>
    <t>Great CPU. Can withstand gaming and workstation workloads without any problems, while also running air-cooled at full turbo speed. It even beats all of its predecessors, even the i9-12900K. So you have my recommendation, currently much cheaper than the actual RRP, what more could you want.</t>
  </si>
  <si>
    <t>I purchased this processor to replace my old i7 7700k which had completed its journey, so I must start by saying that the performance leap in my case was notable. But let's proceed in order: 📦 Packaging and shipping: as always with Amazon, shipments arrived on time with packaging suitable for the product. It is Intel's practice to use cardboard boxes to contain their processors which obviously have their own hard plastic case (maybe just the i9s have another one, but I'm not sure). inside the box together with the product there is its own booklet and various documentation. ⚙️ Performance: a bomb. As already said, in my case my generational leap has certainly made the difference, but in any case we are talking about a high-level product. I use it both for gaming and for work (rendering, 3D modeling, graphics) and in both cases it allows for truly excellent results. A bit of a sore point (but up to a certain point), make sure you have an adequate dissipation system, since this little beast has a tendency to rise quite a bit with the temperatures if put under stress, so accompany it with a nice heat sink and a case well ventilated.✅ Recommended: if you are looking for a high-level and above all versatile processor, this is for you. There are certainly better performing solutions, but you have to go for i9 (to stay in the Intel field) but the prices are adjusted accordingly. Personally, to date, I believe that i7 is still the best compromise between quality/price.</t>
  </si>
  <si>
    <t>Delivery was late and the delivery man crushed the processor box to throw it into the mailbox where envelopes were placed, terrible delivery from Amazon, unfortunately the processor's plastic saved it. Processor tested and everything OK.</t>
  </si>
  <si>
    <t>Excellent processor for versatile professional/gaming use. However, for my part, only doing gaming; I was above all struck by its indecent consumption and its excessive heating compared to the competition (7800x3d). A fan of homogeneous PCs from a silence/temperature/performance point of view, my Noctua nhd15 unfortunately did not cool it sufficiently on intensive games for the CPU, such as Battlefield 2042 or the latest Last of Us. The fans race and the processor then reaches indecent temperatures running in the 80 degrees continuously, with peaks at 90°...With an Artic Liquid Freezer II 360, the result is more satisfactory, but still problematic when compared to the competition. The aforementioned points, combined with the lack of scalability of the platform, I ultimately did not keep it and I went with the Ryzen (my first AMD processor). Anyone who needs a versatile processor will however make the right choice by opting for this Intel... provided they have cooling proportional to the power of the CPU and check regularly to ensure that the processor does not heat up excessively.</t>
  </si>
  <si>
    <t>I bought this processor from an i5-6400 and obviously the difference is monstrous. This processor can do anything. I do both video editing and photography editing and it flies, nothing can resist it with 16 cores. In more of the same games, the processor has so many cores and so many threads that it does not use too much percentage when playing (in this case the graphics will always be the one that acts as the bottleneck). The negative point is that since it is such a powerful processor and uses such high frequencies in several cores, it gets quite hot, so together with this processor you will need good cooling so that the processor does not lower the frequencies and can function at 100%.</t>
  </si>
  <si>
    <t>Being still on AMD, I decided to change to an i7 and frankly WOW, the very efficient and versatile processor, the only "downside" is that it quickly rises in temperature. I highly recommend 360mm watercooling in order to cool the monster. Coupled with a 4070 it's truly incredible.</t>
  </si>
  <si>
    <t>You can have fun with this CPU, bringing it to 5.8GHz for the PCORE and 4.5 for the Ecore in OC but reaching 385watts of consumption in CB23 which is absolutely not little, or bringing it to 1.18V without altering anything else, it is very stable and does not exceed 250watts but these they are benchmark figures and nothing else, in everyday use i.e. gaming otherwise what else should you buy it for (in the workplace there are certainly better solutions and for office use there are certainly processors that do the same job at 1/3 of the price ) works very well and rarely consumes more than 100 watts both in heavy OC and UV, I come from a Ryzen 7 5800x and the difference is abysmal no more microstutter and playing fsp in 1080p suffered from bottleneck especially in BF4/1, while the 13700kf It's impressive, the gameplay is very fluid and I've completely eliminated the bottleneck. As for the price, it's difficult to give an objective opinion but I feel 100% satisfied and if I could I would buy it again without thinking for 1 second too long (paid 450).</t>
  </si>
  <si>
    <t>It is the best processor you can buy today, good-nice-cheap, and high-end. The only one that surpasses it is its counterpart in I9, but it makes no sense if you are not going to have 3 computers connected with 6 screens and several demanding programs on each one. Being the KF model, it does not have built-in graphics, and that is why it makes It is so cheap but has all the muscle of this generation. It's brutal. You will only have to install the graphics card you want to provide video. In my case, since I have the RTX4090 installed, it made no sense to buy the model that has built-in graphics.</t>
  </si>
  <si>
    <t>Can now run recent games at more than 10fps, yay!</t>
  </si>
  <si>
    <t>Top CPU performance but that was actually clear. However, I have to mention the CPU gets very hot under load so water cooling is actually mandatory in my opinion 👍</t>
  </si>
  <si>
    <t>Do the job</t>
  </si>
  <si>
    <t>I upgraded my setup by replacing my i9-9900Kf with the i7-13700KF, which I paired with a Gigabyte Z790 Elite motherboard. For the cooling system, I kept the Corsair AIO Watercooling H100i Capellix Elite RGB 240mm that I already had. Regarding temperatures (with the H100i Capellix AIO): At rest: 34°C When gaming: 47°C When from a test with 100% CPU utilization: 63°CAs a 3D graphic designer, during a rendering test, temperatures vary between 74 and 76°C maximum. In other words, the temperature remains acceptable even with intensive use, as long as it does not exceed 85°C, beyond which it starts to get hot. I still made a slight modification to the BIOS without touching the base frequency. I performed an undervolt in the BIOS with a Vcore Offset of -0.12, which allows me to gain a temperature drop of -7 to -8 degrees compared to the original settings. Overall, it works. This is a very versatile and powerful processor, capable of easily handling games and application tasks. So perfect for my mixed use as a Gamer and 3D Graphic Designer</t>
  </si>
  <si>
    <t>Does the job!</t>
  </si>
  <si>
    <t>It goes super fast with the Genshin Impact and LOL games</t>
  </si>
  <si>
    <t>The Intel Core i7-13700KF has revolutionized my gaming world, especially in an intense game like Escape from Tarkov. With this processor I immerse myself in a completely new dimension of gaming experience. With an impressive clock speed of 5.4 GHz, I experience breathtaking gameplay without any lags or stutters. In Tarkov, speed is crucial, be it when aiming precisely or reacting quickly to enemy threats. The i7-13700KF allows me to tackle any situation with impressive speed and precision. But the i7-13700KF is not only a master in gaming, but also an invaluable partner for video editing. Editing, rendering and editing high-resolution footage - even in 4K - is effortless and without any delays. This allows me to fully concentrate on the creative design of my projects. Thanks to the additional water cooling, the performance of the processor remains consistently at the highest level, even in the most heated battles in Tarkov. I have the certainty that my system will work reliably even under the highest load. All in all, the Intel Core i7-13700KF is not just a processor, but a real game changer. It allows me to get the most out of Escape from Tarkov and take my video editing projects to a new level. This investment was definitely worth it. With the Intel Core i7-13700KF, video editing becomes a real pleasure. Even with high-resolution material and complex effects, the processor works effortlessly and without any delays. For me as a video editor, this means that I can fully concentrate on the creative design of my projects without being slowed down by technical limitations. The fast and precise processing of video material enables me to work more efficiently and my projects in completed in a shorter time. I can also easily complete several tasks at the same time, which significantly increases productivity. The Intel Core i7-13700KF also shows its strengths when rendering videos. The high clock speeds ensure that rendering times are noticeably shortened. This not only means less waiting time, but also more time for creative details and perfecting my videos. Overall, the Intel Core i7-13700KF far exceeded my expectations when it comes to video editing. He is an indispensable partner in my workflow and allows me to get the most out of my material. I am thrilled with the performance and efficiency that this processor offers.</t>
  </si>
  <si>
    <t>i7 very fast.</t>
  </si>
  <si>
    <t>This CPU is the perfect combination with my rtx 4080 suprim x. The temps also work well thanks to the dp ak500 zd. I can only recommend it 😄</t>
  </si>
  <si>
    <t>The Core i7-13700KF is the ideal processor for building a gaming PC or performing professional tasks in creative fields. Note that this only works with a graphics card (it doesn't have an iGPU). Its gaming performance matches the best competing chips, the same as the i9-13900K, and allows this processor to be used in high-end graphics cards. The application areas do not disappoint and the service is excellent. Pay attention to energy consumption, the bousin consumes quite a bit and will require as much power as the tool to cool it! With an AIO I personally do not exceed 45° in play.</t>
  </si>
  <si>
    <t>Paired with Asus Z790 MB, Noctua tower cooling, 64 GB RAM, RTX 3060 12GB GPU. It doesn't stop, it keeps you under stress. It should be used with adequate cooling, preferably abundant. It performs well but heats up a lot and quickly when loaded with work. Used for video and photo editing (Adobe) is flawless. What a bang though.....</t>
  </si>
  <si>
    <t>Everything arrived super well, without problems and fast, the best processor, good temperatures and it is not left behind in anything</t>
  </si>
  <si>
    <t>Of the 13 gen Intel CPUs I feel like this is the best, its faster than the i5 13600K and far cheaper than the i9 13900k. Yes the 13900K is faster, but it needs a beefy PSU, motherboard and cooler, and doesn't really give you much more performance in the real world.Most motherboards over power this CPU, so I under volted it and it runs just as fast but 15c cooler. I replaced my 9900K with this and it destroys it, being 2.5x faster in most areas. Its crazy.</t>
  </si>
  <si>
    <t>Nothing to say powerful, super stable, fast, security: there will always be little things probably less than other brands. So my favorite brand for CPU's.</t>
  </si>
  <si>
    <t>Performance is really top. The heat generation (and power consumption) is also quite high. Temperatures above 90c are possible under full load on all cores. But in games and other everyday applications everything is great and the temperatures are in the normal range</t>
  </si>
  <si>
    <t>Excellent product, lots of power under the hood with many cores, which in this architecture are divided between Performance and Efficient. This CPU has the multiplier unlocked, and if combined as in my case with MB Asus, with just one automatic setting from the BIOS the full potential is exploited: the clock frequency reaches 5.6GHz without problems. Be careful to equip yourself with an adequate cooling system because under load the CPU reaches really high temperatures. I highly recommend it, as an alternative to the i9s which cost much more, but offer very little more.</t>
  </si>
  <si>
    <t>Made the step up to 13 Gen platform from 11 Gen. Have to say that I am happy with my decision. I do a lot of video editing and many of my files are large, so my rendering time has improved. Obviously it not just the CPU but the whole of my configuration. I'm just saying the upgrade and this CPU has helped.</t>
  </si>
  <si>
    <t>Everything very good I like it a lot</t>
  </si>
  <si>
    <t>what more can I say...Ah yes, the beast looks strong... an error on my part on the settings of the CPU caused it to run for 3 weeks at 5.8 GHz continuously, it was a little hot (40° in iddle with a toilet) but he didn't flinch an inch.</t>
  </si>
  <si>
    <t>Make sure to put it with a decent cooler and a mount plate for good surface pressure, also OC is decent also and could make it better, but amd 3D cache processors are fare ahead right now. For the price if you have an Intel motherboard already then it's a good choice</t>
  </si>
  <si>
    <t>This blisters through alot of the tasks it's put up to just draws alot of power and runs hot</t>
  </si>
  <si>
    <t>Best CPU (without spending a fortune) in April 2023. Great for my workstation and gaming! This year Intel wins over AMD hands down. UserBenchmark puts this CPU in 4th place for performance.</t>
  </si>
  <si>
    <t>Although it is a great processor and despite having liquid cooling, it does not go below 38 degrees at rest (core load below 1-2%). In games with Battlefield 2042 with medium seclusion and 2100x1400, all cores at 90 degrees.Before I had an i7 8700K and its temperatures were much lower.</t>
  </si>
  <si>
    <t>The processor does its job effortlessly. I haven't under- or over-volted it yet because I'm completely satisfied with the performance.</t>
  </si>
  <si>
    <t>Great performance, easy installation and worked straight out of the box.Intel is the real thing. Avoid imitators.</t>
  </si>
  <si>
    <t>Great and at the best price</t>
  </si>
  <si>
    <t>Requires a cooler like a large Noctua or watercooling to have its full potential but pay attention to the value of your motherboard (PL1: 125w; PL2: 253; iccmax: 407 A)</t>
  </si>
  <si>
    <t>Good processor, you can do whatever you want with it. The seller is average, so there is no support for the sale, but the important thing is the product. Recommended for video editing and gaming.</t>
  </si>
  <si>
    <t>Perfect for gaming, no need to upgrade to I-9 at the moment or a more recent i-7. No problem on the latest ones. Coupled with my 3080 I am in heaven!</t>
  </si>
  <si>
    <t>This is the fastest CPU i've ever had, it crushes every task, unbelievable power. Get this and don't think twice. Totally worth the money. It can also be energy efficient if you want, especially under Win11 out of the box. I went with Win10 in the end as i don't like 11.I coupled it with a fast SSD Samsung 990 Pro and a Liquid cooled solution a DeepCool LT 720, temps are always in the 35C and high 60-70C. Amazing.It will destroy any task. Overclocked to 5.5 GHZ it's a beast, i reckon it can even go higher.</t>
  </si>
  <si>
    <t>An excellent power monster</t>
  </si>
  <si>
    <t>Even better than my 10700k . Good temps too considering at 5.3ghz with noctua cooler.</t>
  </si>
  <si>
    <t>Already, on the day of purchase, a hundred euros cheaper than on competing and specialized sites, which most of the time are a hassle in terms of returns (that's it for the tackle, it's done), at the opposite of Amazon who are divine at this level. Easy setup, nothing to say. Now a few months have passed and nothing to complain about, doing a lot of things on my PC (video editing, use of the Adobe suite, graphic design , game...) this processor is perfect for all my uses. You will be able to run anything and everything with it. Afterwards it is still a fairly expensive processor, for someone who does not do a lot of multitasking or tasks consuming a lot of resources it is not necessary. But for people wanting a good war machine, it is ideal, especially on Amazon!</t>
  </si>
  <si>
    <t>Intel i7 13700kf</t>
  </si>
  <si>
    <t>Intel i7 13700kf lga1700 processor. There isn't much to say about the processor, it is perfect for gaming and graphics, only the 13th generation Intel/Ryzen 9 series is better. The processor is kf, i.e. without card integrated graphics, so if you connect the HDMI to the motherboard it will not give signals and will have to be connected to the video card, I recommend no less than a 4070 or a 7800xt. I expected a decidedly superior packaging compared to the poor cardboard support, but in the end it avoids impacts so it's fine. Inside the package we find the instructions and the iconic Intel sticker. The processor heats up quite a bit but a liquid heatsink of at least 240 is fine. Even a well-made air cooler will do. The price is high but justified if we consider that according to the benchmarks it is better than a last generation i9. Highly recommended.</t>
  </si>
  <si>
    <t>I7 which runs like clockwork, I recommend good cooling because it tends to rise in temperature I put a 3 fan watercooling and nickel</t>
  </si>
  <si>
    <t>Impressively powerful processor. However, the temperatures it reaches are truly extreme when pushed to the maximum. Despite having a good dissipation system, the processor without a small undervolt also reaches 100 degrees in stress tests. If you have to buy it, combine it with very airy and large houses. Above all, don't you dare get it without a top-of-the-range cooler. You can't understand how hot it gets. Even in game on the most demanding games "luckily there are very few" it reaches 80 degrees and exceeds them. You will most likely have to undervolt to keep it at bay because even with stock dissipation solutions, on some applications it could reach 90/95 degrees</t>
  </si>
  <si>
    <t>To replace my old machine I chose this processor for desktop PCs, 16 cores (8 P-cores + 8 E-cores) 30 MB cache, up to 5.4 GHz which is very efficient with a good ratio quality / price. not yet tested, received very well packaged and quickly 2 days max thank you amazon</t>
  </si>
  <si>
    <t>I7-13700KF a processor with high performance I personally am using it for gaming, it heats up quite a bit when used at high % so make sure you combine it with a good heatsink I personally recommend a liquid all-in-one, used with 32 ddr5 ram GB 6400mhz frequency has a remarkable speed especially when we are going to install large programs and/or games, I really install them in a few minutes, KF means that it can be overclocked K and without integrated graphics F which is more than fine for gaming since you can't do gaming without a graphics card, if you want a high-end PC and don't want to aim for an i9 that you will probably never use, this may be the right compromise. I won't bother explaining the features, they are easily found online. Product arrived within the times described, Recommended!</t>
  </si>
  <si>
    <t>For many an i5 might be enough, but if you do some video rendering or photo processing or play with a lot of software in the background (streams, etc.) this i7 is an excellent ratio between cost and performance compared to the top of the range i9.</t>
  </si>
  <si>
    <t>I've been using this CPU for a while, not bad. Excellent, but it gets really hot. On average I stay at 35/40°C daily without straining the PC. While 68/75°C while I play or strain the PC. Clearly using a liquid heat sink as in my case is recommended. With other heat sinks I can't tell you. If you buy it, make sure you put the right amount of thermal paste and check the temperatures, rabbit the HwInfo app</t>
  </si>
  <si>
    <t>It arrived quickly and was installed quickly and it works :-)</t>
  </si>
  <si>
    <t>I bought I13700k as new, however the product box came like this. the product does not look new. I was almost ready to return it, however after thinking about it I'm going to put together my build, if it works correctly I'll keep it. The chip has no signs of use. however...."I want to believe that those who see faces don't see hearts". I hope I'm lucky.</t>
  </si>
  <si>
    <t>Very good, I'm very happy with it</t>
  </si>
  <si>
    <t>Incredible processor, it gives my 3080 a facelift: I almost double the FPS on Battlefield 2042 and a huge gain on other demanding games. The only drawback is that it heats up a lot, you have to plan for good watercooling! I run at 52° on the majority of games but 72° on Battlefield 2042 with a 240mm AIO Ryujin II</t>
  </si>
  <si>
    <t>The processor is also great for those who don't want to overclock. For those who are not very familiar with processor nomenclatures, the acronym f indicates that the processor does not have an integrated video card, not a big problem if you use a separate card. Excluding this detail, the kf and k processors have the same performance, just look at the benchmark results.</t>
  </si>
  <si>
    <t>I've tested this CPU extensively for weeks now and can't even get it above 70% (45 degrees), so there's a lot of room for improvement and it's definitely enough for the wettest 2-3 years.</t>
  </si>
  <si>
    <t>Nothing special to say except that: - Powerful - Stable - Does not get too hot around 50° in play with a pure rock 2.</t>
  </si>
  <si>
    <t>Gaming processor par excellence...Mounted on the following config:Z690 AORUS ELITE DDR4 BIOS F234070Ti Ventus Oc32Go 4000Mhz CL18AIO ARCTIC 280mmOW2 runs at 600fps in 1080p (low settings)Rises to 5.7Ghz on the 8Pcore (Ecore OFF) heating controlled by the AIO Arctic does not exceed 90°CLatencymon: Interrupt 1.3 - Average DPC 0.36 (HT OFF Ecore OFF All power savings OFF)</t>
  </si>
  <si>
    <t>Meets my expectations in every way in terms of gaming, but plan for a good cooling system because it gets hot, even with my watercoling, it climbs to 85-90`c at maximum</t>
  </si>
  <si>
    <t>Product arrived in perfect condition and ahead of delivery time</t>
  </si>
  <si>
    <t>Powerful and stable. The packaging is a little light though. The box suffers during transport.</t>
  </si>
  <si>
    <t>A real beast of power.. An I7 where there is not much to say. An excellent compromise when looking for power without overkill with an I9 and a clearly not exorbitant price. Excellent for gaming and game dev!</t>
  </si>
  <si>
    <t>It will take time until we see it necessary to update components and there is a difference to compete with this monster.</t>
  </si>
  <si>
    <t>Bad performance for the price: big Intel marketing stunt and nothing more... It heats up so much that I have to "undervolt" the processor by -0.11v (Offset) in the BIOS of the ASUS Prime motherboard Z790-P Wifi. Otherwise, the processor, under intensive load, goes into thermal breakdown and collapses the frequency of all the cores. In short, many (too many) cores for not much and with a very hefty addition: to date , an i7-gen10 or 11, in real life (not in the Benches), does the same job with much lower consumption and heat... And I'm not even talking to you about the uselessness of the DDR5 that goes with it ... Price multiplied by 2 for the same performance as DDR4... (this, always in real life, not in the benches!...)I came from an i7-2600K more than 10 years old and am really disappointed: Ok the system is faster, but it's not crazy either and for an exorbitant price! I clearly don't recommend it. For me, this processor is a bad evolution of generation 12 which itself was already bad: in short, marketing chatter without any concrete interest.</t>
  </si>
  <si>
    <t>A killer just that, remember to put in good cooling</t>
  </si>
  <si>
    <t>On the one hand, Intel delivers a very fast CPU, but it is practically unusable out of the box. The problem is that the power consumption is far too high and the associated thermal problems. Even with a 360 AIO water cooler (Quiet Silent Loop 2 ) the CPU goes to over 100°C under load and is then automatically throttled. In order to achieve a reasonably reasonable volume level, you have to undervolt (turn down the voltage) in the BIOS and limit the maximum current consumption. There are recommendations of 125W on the internet, which limits the performance of the CPU by around 10-15%. The joke is that if you set the power consumption to around 170-180W you can even achieve more performance (e.g. Cinebench), because the CPU Then it is no longer throttled due to thermal problems. So if you want to play around in the BIOS and with Intel XTU in order to have a somewhat acceptable level after hours, you can try the experiment. If you just want to assemble and get started, you're better off buying a 13600 or AMD. Sorry, but that's not how you bring a product to market.</t>
  </si>
  <si>
    <t>So far no problems and sufficient performance. However, for CPU-intensive applications that support more than eight cores, I would lean towards the 13900(K/KF).</t>
  </si>
  <si>
    <t>I LIKED EVERYTHING BECAUSE THE PRODUCT SATISFIES ALL MY MOST OPTIMISTIC EXPECTATIONS.</t>
  </si>
  <si>
    <t>So far no complaints. A piece of CPU bug.</t>
  </si>
  <si>
    <t>I purchased this CPU to upgrade my PC (from an I5 7600k) and I must say that you can feel the difference. I have a 3080 Rtx and thanks to the greater CPU power the fps have increased significantly.</t>
  </si>
  <si>
    <t>Go with an i5 13600KF, I have a lot of trouble with this processor, the consumption and especially the heating is completely aberrant the power gains compared to an i5 13600KF is only perceptible on specific tasks which even when using it professionally are rare. If you don't have RECENT water cooling in duoble 2400mm MINIMUM you can completely forget about it, the same if you have a power supply below 850W, or even 1,000W depending on your graphics card, switched to smaller.</t>
  </si>
  <si>
    <t>What can you complain about, it's running great!! BUT 250 W in benchmarks, best throttled to 125w in the bios. In gaming around 90w. Good AIO recommended (360mm minimum)</t>
  </si>
  <si>
    <t>It's a very good processor heats up a lot if you put it at 5.4 megahertz but once blocked at 5 by the BIOS it doesn't heat up at all the temperatures are very good even with a cooler on the other hand you have to take a cooler that cools as much as possible I advise those who want to buy it</t>
  </si>
  <si>
    <t>amazing and powerful</t>
  </si>
  <si>
    <t>The 16-core processor offers high performance. The power consumption in practical operation is still surprisingly low for me. However, I would have liked Intel to clearly specify the requirements for the cooling system (TDP). I didn't find any in the package insert. Not even in the listing description on Amazon. So I first bought a CPU cooler that was probably too weak. This processor can get very hot and should have a powerful cooling system.</t>
  </si>
  <si>
    <t>Paired with b660. It works? Good cpu if you want intel.</t>
  </si>
  <si>
    <t>To be used to its fullest you need z690 motherboards etc.</t>
  </si>
  <si>
    <t>Be careful with these processors, not even with a good 360 AIO and 9 fans do the temperatures drop, when the Hz goes up the temperature can easily reach 100º, it is a shame that to give maximum performance they sell you processors that seem to come overclocked from the factory, I recommend lowering the voltage a little to at least 0.250 to lower the temps a little, if you plan to use them for rendering, be very careful with the temps.</t>
  </si>
  <si>
    <t>Taken at a discount it's a great deal.</t>
  </si>
  <si>
    <t>with undervoltage to approx. 1.25-1.28 V the temperatures are perfectly fine with a Cooler Master ML360R AIO. 25-30°C idle, 70°C in Cinebench R23 at 5.3GHz all P-Core and 4.3GHz all E-Core</t>
  </si>
  <si>
    <t>Not only gaming is fun. Benchmarks with the CPU also tell you that you are a 1 percenter :)</t>
  </si>
  <si>
    <t>Spectacular!</t>
  </si>
  <si>
    <t>Excellent CPU... performing, fast, I recommend purchasing it.</t>
  </si>
  <si>
    <t>It is the centerpiece of my gaming and graphics/web setup, it responds to all my requests and gives speed to all PC tasks, I did well to upgrade my setup with this Intel processor!</t>
  </si>
  <si>
    <t>Compliant product, fast delivery and attractive price</t>
  </si>
  <si>
    <t>Excellent CPU, really high-performance even in DDR4, it doesn't heat up as you read around, all you need is a good computer and configuring the bios well according to Intel specifications and not the mobo manufacturer. 100% recommended!</t>
  </si>
  <si>
    <t>Arrived in great condition and well packaged. In addition, the processor works great and thanks to the vibrating architecture it is simply a perfect addition to my pc</t>
  </si>
  <si>
    <t>Coupled with a good GPU it is a processor that can last for years and years, it does not exceed 45° in game, in idle it is 28°</t>
  </si>
  <si>
    <t>For now the processor is performing everything the manufacturer says.</t>
  </si>
  <si>
    <t>Just incredible, nothing more to say</t>
  </si>
  <si>
    <t>So bought to replace my 13600kf and well this 13700kf holds these specs but the sp91 one of the worst stocks is good but for the oc not great. So sold!</t>
  </si>
  <si>
    <t>Very efficient processor in game, in benchmark high temperatures 75-85 but in normal use very stable and very good performance in game.</t>
  </si>
  <si>
    <t>Great Comms from seller. Got a tracking number on same day of order and delivered next day. Well protected packaging. Would definitely use this seller again. Product exactly as described.</t>
  </si>
  <si>
    <t>Does not have a video controller. This does not allow the use of onboard video cards. This is not very clear in the product for sale.</t>
  </si>
  <si>
    <t>A recommended CPU if you have a dedicated GPU.</t>
  </si>
  <si>
    <t>At that price, hard to get better</t>
  </si>
  <si>
    <t>I am satisfied with the stable performance of the LGA1700 series.</t>
  </si>
  <si>
    <t>Efficiency and optimization in the programs I use, I am an architect and what I use is perfect. Lumion, AutoCAD, Revit, skp. And in latest generation video games. Just try to change the heatsink later for a better temperature experience.</t>
  </si>
  <si>
    <t>I'm very happy with my purchase. I'm not a computer pro, but I got this because of friends' recommendations and online reviews. I managed to put together a small ITX build for a modest price. This CPU helped me keep the costs relatively low. I'm not a heavy gamer, nor do I do anything that's super CPU-intensive, but I've been able to play a variety of games and run a few different software simultaneously for work. Six months in and have had no problems so far.</t>
  </si>
  <si>
    <t>I bought this CPU to put into a budget build for my girlfriend. This CPU is fantastic; she gets a solid 144fps with absolutely no frame drops under 100fps in Fortnite, Overwatch, and many others, and with the CPU being underpowered by a 1650 super I can only imagine how well it would run with something like a 3060. Also, I had read about and was expecting to have thermal issues with the stock cooler until I received the water cooler I ordered, but the cooler has had no problems keeping the CPU cool under load. The only thing I did was removed the pre-applied paste and applied some MX-6 thermal paste. Overall, great budget CPU for gaming.</t>
  </si>
  <si>
    <t>These are a very good processor and may lack a bit of power for a large configuration but for the price these are very good</t>
  </si>
  <si>
    <t>Appropriate goods</t>
  </si>
  <si>
    <t>Works great on my son's gaming pc.</t>
  </si>
  <si>
    <t>This is a great processor that meets the 3b, nice and cheap, works excellent with a 3060ti.</t>
  </si>
  <si>
    <t>Cpu arrived in good shape and is working great for my needs. It is a good thing that I had my own cooler because the one I recieved with the cpu had no blades on the fan.</t>
  </si>
  <si>
    <t>I'm not complaining, good price-capacity ratio, I recommend that you buy a b quiet heatsink, with that your equipment stays super quiet, the heatsink that it comes with is good, it's just louder, if you have the option to change that, all good</t>
  </si>
  <si>
    <t>The intel core i5 12400F is a fairly good Processor for those looking for good performance on a budget. My only real issue is the temperature, this fella packs a lot of heat, and the stock cooler might not be enough for some people, so I already ordered an air cooler to see if I can get those temps under control.</t>
  </si>
  <si>
    <t>Really good processor paired with 3060tiEverything was fine. No problem at all</t>
  </si>
  <si>
    <t>Along with the motherboard, I replaced the CPU from an i9 9900k. In terms of performance, it's a little different from the 9th generation i9, but since it's brand new, it's much more comfortable to use. I sometimes use OBS for streaming, but so far I haven't experienced any inconvenience. It was a good purchase</t>
  </si>
  <si>
    <t>bought this cpu as it is the budget i5 I can buy 12400F, replacing the obsolete aging 2500k</t>
  </si>
  <si>
    <t>Excellent product, arrived very quickly and well packaged, working perfectly</t>
  </si>
  <si>
    <t>It's fine, it has fulfilled its function without any problem, it's just that the heatsink stinks.</t>
  </si>
  <si>
    <t>It's easy to use, the delivery was fast, and I would use it again!</t>
  </si>
  <si>
    <t>The processor is very good, it's a shame that it arrived a day later than expected, I had to assemble it for a client, however, an excellent discounted product, I recommend it.</t>
  </si>
  <si>
    <t>very happy with the quality and promptness of the delivery of the item. have not had time to use the CPU yet but will update this review if there are any issues.</t>
  </si>
  <si>
    <t>This is a good mid tier CPU that can run AAA games in 1080p when paired with a 3070 / 3080 / 4060 GPU. Go with this option if the more expensive i5 with "E" cores isn't something you need. The E cores add heat and raise the TDP which are negatives for someone like me who doesn't need them. the 12400 i5 is the sweet spot of the intel 1700 socket lineup right now in 2023 / 2024.</t>
  </si>
  <si>
    <t>The LGA1700 CPU is so fast! ? It would be a waste if I didn't use RTX30 series or higher.</t>
  </si>
  <si>
    <t>It arrived in perfect condition, new and on the agreed date, I've been using it for a few days now and so far everything is fine... excellent performance at least for gaming</t>
  </si>
  <si>
    <t>Wow, that’s fast. The CPU comes with a fan mounted on a cooler.</t>
  </si>
  <si>
    <t>I updated my PC recently and decided not to put the stock heatsink in favor of a tower one that I already had, other than that my team has worked very well</t>
  </si>
  <si>
    <t>Just like the publication and it has worked perfectly in this month that I have had this cpu</t>
  </si>
  <si>
    <t>10/10 everything seems to be good so far</t>
  </si>
  <si>
    <t>It has excellent performance like all the pros that require dedicated graphics. The only bad thing here is its stock cooler that does not cover it completely. So if you need demanding parasols you will have to use one made of good quality air or a liquid.</t>
  </si>
  <si>
    <t>At the moment it works perfectly for the features I have given it, easy to install just don't use its heat sink and use a separate and better one</t>
  </si>
  <si>
    <t>Never thought I would be praising Intel but for the money right now (jan 2024) this is the best you can get for the money. Also I bought the i3 12100 which if your really on a budget it will be about the same at 1440p gaming and above.</t>
  </si>
  <si>
    <t>6 cores are good for almost any video card on the market. Its intel. How can you go wrong now days? Intel. And who really cares as long as it is within budget of what your building? Who cares? Its just been processing for the last year. No issues. I dont overclock and I wouldn't overclock. This is my wife's PC. I dont feel like hearing the disappointment in her voice.</t>
  </si>
  <si>
    <t>It arrived ahead of time, in excellent condition, and very well packaged. Thank you very much</t>
  </si>
  <si>
    <t>Delivery was fast and in perfect condition</t>
  </si>
  <si>
    <t>I recommend the item and the seller</t>
  </si>
  <si>
    <t>IM so happy for my buy</t>
  </si>
  <si>
    <t>It's INTEL so no surprised there. I didn't want to break the bank in a much needed upgrade to my gaming rig. I replaced the CPU/Board/Memory at a very reasonable (cheap) price. It works perfectly and is much faster than the previous i7 GEN I replaced.</t>
  </si>
  <si>
    <t>I’m honestly blown away by the performance of these 12th gen Intel chips. The single core performance is amazing, which is what will be important for most users. The multi core performance is fantastic as well. I have a “non-F” version in a workstation and this 12400F in a gaming rig (yes, I liked it enough to buy a second one.) It’s great for both use cases. I have it paired with an RTX 3080ti for gaming, and most of the time the CPU load is well under 50%. My favorite game only uses 1-4% of the processor lol. For reference, I game at 4K with maxed settings on a 55” TV, so at 1080p or 1440p, there may be more load shifted to the CPU. Still, I wouldn’t expect it to break a sweat under most titles, including AAA titles. Buy with confidence, and don’t fall victim to anyone telling you that you need an i9 to game. It’s just not necessary unless maybe you are a designer who wants just one computer that has the CPU horsepower for work and also can game in your spare time.</t>
  </si>
  <si>
    <t>Just dont pair it with something faster than a rx 6700 or 7600, im with a 7800 xt and it bottlenecks</t>
  </si>
  <si>
    <t>Arrived on time and works as described.</t>
  </si>
  <si>
    <t>💯% recommended very good</t>
  </si>
  <si>
    <t>Really fast with apps. Not yet tested in game, but with 2d digital software like photoshop went pretty smoothly. I like how well it behave in windows 11.</t>
  </si>
  <si>
    <t>It arrived on time as expected and very well packaged, I don't complain about anything.</t>
  </si>
  <si>
    <t>This Intel i5 works good for heavy gamesAnd extremely fast on your PC</t>
  </si>
  <si>
    <t>It is just as described... Excellent performance for its price...</t>
  </si>
  <si>
    <t>I gave it to my grandson for his PC. He loves it</t>
  </si>
  <si>
    <t>The stock temperature dissipator is not the best, it can easily reach (80°C / 176°F)The packaging was somewhat damaged.</t>
  </si>
  <si>
    <t>A blade of the fan was broken when arrive its was thrown into the box (it was used)</t>
  </si>
  <si>
    <t>First off if you do NOT have a dedicated GPU make sure to get the non-f version! The 12400f is a solid choice, and this is a great time to snag one. It's LGA 1700 so any motherboards that can use this CPU can also upgrade to 13th gen, and MAYBE even 14th gen.. all be it with BIOS updates. So if you need a "hold over" until you can go 13th or 14th gen. The 12400 / 12400f is an absolute terrific choice.</t>
  </si>
  <si>
    <t>I got this to replace my i7-9700 and it performs even faster than my old i7 8 core. Great for gaming and general use. And I believe it runs cooler than my old i7 did too. I highly recommend for any type of gaming. It is one my favorite cpu's.</t>
  </si>
  <si>
    <t>The Intel I 12400F for me really hits the sweet spot for performance to price. I set mine in a MSI Pro B660M-A Motherboard and did not have to mess with the BIOS. If you just want to play games and have them run and look great with no Bottlenecking This is the best $150.00 you could spend.</t>
  </si>
  <si>
    <t>This is a very good chip for the graphic card that I bought, the rx 6700 xt, I watched many benchmarcks before made the buy and I'm very happy with the performance.</t>
  </si>
  <si>
    <t>Easy Install, no issues. Booted right up.</t>
  </si>
  <si>
    <t>Easily the best CPU for the value as of 2023 (For Intel standards at least...). Most Gaming PCs won't need more than this at the current moment unless you're going super overkill or your specs simply aren't compatible (that is very obviously subject to change as time goes on). Works great with an RTX 3060 graphics card.</t>
  </si>
  <si>
    <t>I don't see how anyone can hate on this processor. Great performance for $160. I have the i3-12100F as well and love it. There is excellent value in the Alder Lake generation.</t>
  </si>
  <si>
    <t>Bought the CPU for my MSI motherboard. It is awesome for gaming has smooth performance. Doesn't have overload problems. Runs cool with the original fan. Got it when it was on sale. I totally recommend this processor. Totally recommend this product</t>
  </si>
  <si>
    <t>Such a fast cpu I’m in love with the response timing! Best bang for the bunch especially how it performs. I play a lot of high performance games and it stays at 35-40 degrees such a great processor</t>
  </si>
  <si>
    <t>I am very comfortable with the processor, it is excellent for my daily tasks, gaming and editing, I have no complaints about it, you can also leave the stock heatsink on it to achieve good temperatures. I would recommend it 100%.</t>
  </si>
  <si>
    <t>I have been using it for a few months on my personal computer that I use for various tasks and for gaming, and there have never been any signs of very high temperatures, it should be noted that it is with its stock heatsink. It performs very well from the first moment of using it, and even after for a while it continues to perform excellently.</t>
  </si>
  <si>
    <t>Long-time user of Intel Processors, great product.</t>
  </si>
  <si>
    <t>Good item, even the box itself arrived without a scratch and I have not had a problem with the processor</t>
  </si>
  <si>
    <t>I don't do a lot of heavy gaming so this works well for me. I've paired it with an RTX 2060 and haven't had issues running games. However, the stock CPU fan doesn't seem to fit into my motherboard well (it is an ASUS Prime B660M-A) and struggles to keep cool when playing more intensive games. I plan to replace it with a different cooler soon anyway, but it's something to keep in mind. I think if the fan plays nice with your motherboard it should do just fine. I would also recommend replacing the stock thermal paste if you do use the included fan.</t>
  </si>
  <si>
    <t>It arrived until the last day it had but it arrived within the established schedule and came with a gift of sweets.</t>
  </si>
  <si>
    <t>Built a gaming PC for my daughter - this CPU. can handle everything. Put it in a Z790 MoBo, 32 GB 3200 RAM, 1 TB MVME SSD, gave her my old GPU and runs all games at over 60 fps without coughing.</t>
  </si>
  <si>
    <t>Easy to install, very powerful, good performance, recommended</t>
  </si>
  <si>
    <t>The CPU itself seems fine, haven't had any noticeable issues with it but the fan design is terrible. One of the locking pins on the pegs was bent outwards on mine and getting it to seat to the CPU properly was a nightmare. I almost wonder if I received a used unit.Again the CPU itself is fine but you'd probably be better off to buy an aftermarket cooler anyways. Better temps, aesthetics, and you won't have to deal with the clumsy design they went with for this stock cooler.</t>
  </si>
  <si>
    <t>Intel has always performed well as a product and this processor is excellent. A great buy!</t>
  </si>
  <si>
    <t>Hello, I have been buying different products on Amazon for more than 3 years but this is the first time that an order that has arrived so quickly is a great investment for me and also the speed and quality of the products are impeccable.</t>
  </si>
  <si>
    <t>excellent investment and company for my rtx 3060, the i5 10400f I had was a bottleneck</t>
  </si>
  <si>
    <t>I bought this for a gaming PC I'm building and wasn't aware this came with a fan, so now I have two because I had already bought another. Just don't want others to make my mistake.</t>
  </si>
  <si>
    <t>No problems, just change the stock heatsink if you are going to do more demanding tasks like playing at high settings.</t>
  </si>
  <si>
    <t>This cpu is great! Runs fast has some great speeds and preforms as good as a 10th gen i9! But I have a few complaints.1. The stock cooler is not the best for max turbo and I get mid 70c to low 80c under load and idles around 60c2. The stock cooler is also VERY loud trying not to overheat the cpuBut It was very easy to fix this issue I got a 3rd party reseller for my stock cooler and everything was fine! 10/10 cpu</t>
  </si>
  <si>
    <t>Paired with GTX 1660 ti and 16GB DDR5 RAM. Everything works perfectly!</t>
  </si>
  <si>
    <t>Did what I needed it to above and beyond.</t>
  </si>
  <si>
    <t>I only bought the i5 12400 to hold me over for a while but after seeing the performance I don't need an i9 .6 cores 12 threads and 18 mb l3 cache it's faster than the 10th gen i7 .very impressed....</t>
  </si>
  <si>
    <t>another steal item, much better purchased than in local, saves me a lot of money</t>
  </si>
  <si>
    <t>So far the CPU works as expected. The included Intel CPU cooler is completely useless. The installation process is obscure and the mounting system is terrible. Basically plastic pop rivets which hold the fan to the motherboard. The cooler did not work and the CPU temperature was almost 90 C. The motherboard would not let me load software because of the high temperature warning. I replaced the Intel unit with an after market cooler that works very well. CPU temperature in now in the mid 20's. A very disappointing experience and I think that I will use AMD processors next time.</t>
  </si>
  <si>
    <t>Very happy with the purchase, the processor works perfectly and it was the purchase that was missing from my setup to increase the amount of FPS, now the graphics do not cause me a bottleneck, everything is very stable and it arrived earlier than expected and without problems my city Bogota.</t>
  </si>
  <si>
    <t>This CPU performs just as you would expect. Comes with intel's CPU fan but I used a third party fan (Ventroo v5, with an extra fan strapped on the other side of heatsink for push-pull); my idle temps are around 30 degrees Celsius, and under load it's only gotten into the 50s. In terms of performance I haven't ran many benchmarks but it places average in terms of userbenchark (compared to other 12400f samples).</t>
  </si>
  <si>
    <t>Everything very fast! thank you</t>
  </si>
  <si>
    <t>It arrived 1 week before the delivery date along with the heatsink. Now I just need a motherboard to see if it works, other than that everything is fine.</t>
  </si>
  <si>
    <t>I was using an i7 3770 for almost 11 years and if it weren't for the computer breaking down, I would continue using it, believe it or not, it could still handle the demand for current games, 4K video editing, graphic design and very high resolution photography . This processor can perfectly do everything mentioned above and more</t>
  </si>
  <si>
    <t>Just what I expected, after reviewing hundreds of reviews and researching, I made a very good decision.</t>
  </si>
  <si>
    <t>Honestly I thought in the second it came to return it . I mean was is that about . It work beautiful. But if something goes wrong I’ll return it.</t>
  </si>
  <si>
    <t>I love this processor, it does its job</t>
  </si>
  <si>
    <t>The price is rising a lot for this processor, it is still very good.</t>
  </si>
  <si>
    <t>Excellent in every sense, presentation, packaging, performance, shipping time and arrival to Cali - Colombia only 5 days, highly recommended product 👍🏻</t>
  </si>
  <si>
    <t>Fast and efficient when working and playing, without any problems.</t>
  </si>
  <si>
    <t>The product arrived a little crushed in the box and I have not tried it yet.</t>
  </si>
  <si>
    <t>Good purchase, I didn't have any problems. It works optimally and to date I have not had any problems. Good purchase.</t>
  </si>
  <si>
    <t>Very fast processor and also a Room heater in India if you play games in non ac room on summer then prey the god 😑</t>
  </si>
  <si>
    <t>Very good price, and fast and safe delivery.</t>
  </si>
  <si>
    <t>Out of all the Intel CPU,s the 13th gen I5’s definitely provide the best performance vs cost, I use it for a bit of CAD as well as gaming and have had no issues.</t>
  </si>
  <si>
    <t>Upgrading to the Intel Core i5-13600KF Desktop Processor from my Ryzen 5800X3D has been a game-changer for my computing experience. This powerhouse of a processor, with its 14 cores (6 P-cores and 8 E-cores) and a substantial 24M cache, has significantly enhanced the performance of my system. The ability of this CPU to turbo up to 5.1 GHz is particularly impressive, contributing to a remarkable improvement in processing speed and overall system responsiveness. Whether I'm running demanding applications, engaging in high-end gaming, or juggling multiple tasks simultaneously, the i5-13600KF handles it all with an ease that is immediately noticeable. The efficiency and speed are especially evident in CPU-intensive tasks, where this processor clearly outshines its predecessor.Beyond just raw performance, what I appreciate about the Intel Core i5-13600KF is its balance between power and efficiency. The division of Performance-cores and Efficiency-cores means that it smartly allocates resources based on the task at hand, ensuring optimal performance without unnecessary power consumption. This aspect is crucial for a balanced system that's powerful yet not overly taxing on energy use. The upgrade process itself was straightforward, and the compatibility with a wide range of motherboards and hardware made the transition smooth. In terms of gaming, the difference is palpable, with smoother frame rates and faster loading times. For creative tasks like video editing and 3D rendering, the performance boost has been equally beneficial, noticeably reducing the time spent on rendering and processing. All in all, the Intel Core i5-13600KF has proven to be an excellent upgrade from the Ryzen 5800X3D, offering a superb blend of performance, efficiency, and versatility. It's a 5-star processor that I'd highly recommend to anyone looking to upgrade their system for an enhanced computing experience.</t>
  </si>
  <si>
    <t>A marvel of a processor!</t>
  </si>
  <si>
    <t>Simply the best processor of the I5 generation</t>
  </si>
  <si>
    <t>Happy to build my PC with the latest 13th gen i5 processors.</t>
  </si>
  <si>
    <t>I won't go into much technical detail here since there's people a lot smarter than myself who can get into the nitty gritty. Generally speaking though - this CPU absolutely smokes, especially for the price. Don't let the 'i5' name fool you. The i5-13600K (and KF) is a top-class processor that for most users, will offer more than enough performance for intensive tasks while having probably the most reasonable power consumption and cooling requirements of the top-three 13th generation Intel processors.I came from an i7-5960X - still a solid processor in this day and age but unfortunately my motherboard wasn't exactly kind to me attempting to take it above 3.8 GHz. Despite it bottlenecking against my 2080 Ti, it still ran cool under a 360mm CLC, topping out at no more than 51 degrees C gaming (GPU load) and 60 degrees under full CPU loads. But since the current market for new components is pretty good, I opted to go all in on a 13th gen build rather than find a better X99 motherboard.Odds are, you're probably going to be cross shopping the i5-13600K with the i7-13700K and the i9-13900K. Unless your workflow necessitates the additional core count or you're chasing records, the performance difference between those CPUs and the 13600K did not seem worth the hundreds of dollars of additional cost and the massive increase in peak power consumption. Power also equals heat, and that was another motivating factor for going with the 13600K, having been accustomed to a relatively cool and quiet build for some time. That said; with the additional cores and much higher boost frequency, I was expecting higher peak power draw and temps despite a lower TDP on paper.And they were definitely higher, under the same 360mm CLC. After running benchmarks with Cinebench and 3DMark, I was hitting peak temps in the mid-to-high 70s under full CPU loads. Gaming loads however were definitely more manageable though, sitting in the 40s and seldom breaking 50 degrees, which was actually a small but appreciable improvement over the 5960X. I'd advise at minimum a high quality air cooler or a 240mm CLC for this processor.The out of the box performance is something else though. I managed to hit 23345 on a multi-core Cinebench test and a 16459 combined score on 3DMark Time Spy. Again, this is stock clocks paired with an overclocked 2080 Ti and 32GB of DDR5 at 5600 MHz. At 3440 x 1440 and 144Hz, games run like butter. I could dabble in overclocking it since I have the headroom but honestly, I don't see the point. It's fantastic as is.All in all, I feel like the 13600K is kind of the no-brainer option for most people looking to put together a high-end system on a budget. You're getting most of the performance of it's more expensive stablemates for a much lower price and less obnoxiously high power and cooling requirements. The KF is also a little cheaper if you don't need integrated graphics. Just buy it. You'll love it.</t>
  </si>
  <si>
    <t>feel well</t>
  </si>
  <si>
    <t>The product arrived on time and in good condition and the processor was working at 100% quality to start gaming.</t>
  </si>
  <si>
    <t>Raw CPU, cost-benefit for what it delivers, in this generation it came strong, beating the i7/i9 of previous generations. I left an i7-11700k and got twice the performance with better energy efficiency and even temperature due to the amount that the clock increases, even in stock all the performance cores work at 5.1ghz and there is still room to go up further with the oc. CPU bound games like Marvel's Spider-man achieved an absurd gain in stability and frame rates and increased the use of my RTX 4080, which previously was at 50% use in 4K Dlss quality. Very satisfied.</t>
  </si>
  <si>
    <t>Using it with arctic freezer 34, even overclocked, temperature is great, and it is amazing for gaming and work. I am rendering in 3ds max much faster now! Incredible value for a professional cpu.</t>
  </si>
  <si>
    <t>Excellent CPU, great gaming performance, and the midrange King of Productivity. Typical of Intel, it just works flawlessly with everything, 14 cores &amp; 20 threads deal easily with heavy work loads. Fast, 5.5-5.7 Ghz overclock, no problem! Efficient gaming chip, uses a little over half the power as a 9th Gen 9600k (that's with a 5.5GHz overclock) and UK summertime in game temps rarely exceed mid 50°C's. (cooled with 280mm AIO) Flexible, use with DDR4 or DDR5, so there's a wide range of mobo's to choose from. Impressive CPU.</t>
  </si>
  <si>
    <t>great cpu very fast</t>
  </si>
  <si>
    <t>I wish I bought the K version so I could use Deep Link technology with the Arc A750. Seems like a waste to get an Arc graphics card and not be able to use Deep Link technology just because I bought a KF version.Definitely buying the KS or K version next time when Battle Mage comes out I'll just get a new CPU as well so I can enjoy deep link like everyone else. =( Sad face.. until then, I will carry on with my overclocked i5 that surpasses the I9 in single core by 30 points. Not bad.</t>
  </si>
  <si>
    <t>13th gen Intel CPU is the price sweet point right now. I picked this up while on sale for my PC build and the performance is better than what I expected. A solid CPU whether you're going to overclock it just running it at stock parameters. Be aware that that the KF means it doesn't have integrated GPU so you will need a discrete graphic card on your motherboard. 5 stars.</t>
  </si>
  <si>
    <t>good quality</t>
  </si>
  <si>
    <t>No problems at all so far.</t>
  </si>
  <si>
    <t>While I've been trying to build a PC as a blender workstation I wanted a good enough processor that won't bottleneck under £300 as spent most of my budget on GPU. But it is way better than I expected. I am not rendering anything with the CPU and it handles complex geometry without hiccups. Unless you're doing complex simulations, I think it's a decent option as you can use the extra cash on GPU.</t>
  </si>
  <si>
    <t>The processor is great, I put an Asus water cooler on it and it doesn't exceed 70 degrees.</t>
  </si>
  <si>
    <t>I was on the fence about upgrading from i5 12400f, which is a beast of a cpu. Some pros and cons. My specs: RTX 4070ti, z790 ddr5 gigabyte mobo, 32 gb fury ram, 1tb WD black SSD gen 4.Pros:More coresNoticeably faster in some areas like booting and some applications.Some triple A GPU bound games will get a noticeable FPS boost. (Not huge, talking 3-10 at most).CPU bound games (emulators for me) will get much better stability and cpu usage reduction.Cons:If you are looking for energy efficiency these 13th gen and higher chips are NOT it. More cores means more energy draw for sure. On Triple A games the chip is using 20-30 watts more electricity. In emulators like RPCS3 it’s nearly double. I went from 30- 40 watt average to average 80 and in some instances spiked above 100. The good thing is emulators are much less GPU bound so the wattage balances out, sort of.Heat- I’m running an AIO lian li 360 Galahad, with the 12400f I was nearly always running at room temp (my house gets lots of shade and stays cool/cold) so I was used to 22c range. With the 13600k you will see a 10 degree increase even at idle. Emulators will get into the 60s while triple A games 40s and 50s. With the 12400f my fan curve rarely ever triggered high fan speeds. With the 13th gen you will definitely hear those fans work at load.Side notes I tried the 13600k on two mobos (z790 and 690) you can use it on older 690 compatible mobos, you just need to flash bios to latest. It was super easy on the gigabyte z790 and 690 mobo.Overall. The performance jump is noticeable in some games. But far more noticeable is the increase in heat and wattage usage. If you have a 12th gen and are on the fence you really don’t need to upgrade, however depending on what you are doing with it could be the main factor. I wanted my RPCS3 to run at 60fps in 4k constantly and the 13600k did the trick. (playing MGS4 guns of the patriots in 4k and stable is unreal!)</t>
  </si>
  <si>
    <t>Above expectations. With the correct Water Cooler, it always runs at a low temperature.</t>
  </si>
  <si>
    <t>I was surprised at the speed since it was a change from 9900KF.</t>
  </si>
  <si>
    <t>Got it fast, it is what it says it is, works good!</t>
  </si>
  <si>
    <t>It is perfect for gaming with any graphics card and is also perfect for multitasking</t>
  </si>
  <si>
    <t>Currently I have this cpu and my 4070ti connected to my 5120 x 1440 monitor. It does great. Never does this cpu lag and it rarely gets above 65 degrees. Even when the same cpu and gpu were connected to the 360hz monitor I have it never had an issue hitting 360 fps at 1080p in most titles.</t>
  </si>
  <si>
    <t>I bought the Intel i5-13600KF processor for my new computer build, attracted by its excellent performance-to-price ratio. After using it, I understand why it's hailed as one of the best value processors in today's market. It's incredibly powerful for its price range and I would certainly recommend it to anyone looking for a robust processor that punches above its price point.</t>
  </si>
  <si>
    <t>Cold and fast, forget that it got hot</t>
  </si>
  <si>
    <t>It's for light gaming, so I don't have to worry about heat generation.</t>
  </si>
  <si>
    <t>In absolute terms it is an expensive processor, but in terms of cost-benefit I think it is one of the best on the market. Excellent performance and doesn't get too hot.</t>
  </si>
  <si>
    <t>No issues, added to my system after having an i7-7700k for 7 years and this cpu is worlds better, games are smoother and overall processes are faster. I’m glad I upgraded especially when paired with a 4070. This is a great upgrade option!</t>
  </si>
  <si>
    <t>I paired the i5 13600kf with an RTX 4070 Super, and it all runs beautifully with very low power draw. It's been nice.</t>
  </si>
  <si>
    <t>The processor was easy to put on a b760 Gygabyte runs super fast</t>
  </si>
  <si>
    <t>Its description already speaks for itself, efficiency in all areas, gaming, rendering, programming, design, etc... it is a 12th generation i9.</t>
  </si>
  <si>
    <t>Best mid-range processor in my opinion 👍</t>
  </si>
  <si>
    <t>I'm replacing my i9-9900k, and it doesn't run out of control even with cheap air cooling (currently I'm using simple water cooling with 1 radiator).The power is also low.It's great that I can use DDR4.Even the heavy Destiny 2 is running at 240FPS easily.The highest rank in the 12th generation. It's better than the i9, the price is a little cheaper, and it's the best value for money.I'm very satisfied.</t>
  </si>
  <si>
    <t>The processor is cool, the 4 stars are because, when opening the package (the package was very well protected) the processor box came banged and already open, which made me worry that it won't work, but once installed it worked without problems .Temperature issues so far it has not gone above 55° while playing (I have it with a 360 liquid). In conclusion it is a very good processor for Gaming, even for work, I 100% recommend it</t>
  </si>
  <si>
    <t>I don't think the product description is very clear, but any Intel CPU ending in "F" requires a separate graphics card. Without a graphics card, you won't see anything, not even the BIOS or text mode: nothing! Only after I received the CPU did I notice it said "discrete graphics required" on the box, but even so I somehow expected to be able to boot into text mode, but nope, you won't see anything without a graphics card. TBH, this could have been made more clear.</t>
  </si>
  <si>
    <t>went from ryzen 5800x to this and i do not regret it. especially with the ddr5 ram at higher speeds, computer flies even faster with editing tasks and mods.</t>
  </si>
  <si>
    <t>great processor, despite not using everything it can offer, I'm very satisfied, I used an i7-7700 before and the difference is stark</t>
  </si>
  <si>
    <t>It's about the same price as the previous generation i7, but I think you'll experience better performance than that.Single-threaded performance is important, after all.</t>
  </si>
  <si>
    <t>If you looking for a processor that won't break the bank, at the same time will give you plenty of performance for gaming and ever day work, then look no further. I upgraded from a i7 8700k, and the difference is night and day. I believe 13600kf is the best bang for your buck. Don't hesitate. You won't regret it.</t>
  </si>
  <si>
    <t>Best buy</t>
  </si>
  <si>
    <t>Literally runs 5.3Ghz on stock voltage settings I can't explain in any language known to man how well valued this CPU is. I tried my heart out to find a Ryzen that could even get close on the performance per dollar and I can't... Also the F (WITHOUT ONBOARD GRAPHICS) is a life hack for gamers, like when do you NOT have a dedicated GPU?! Plus the F silicone has been proven to be more consistent in testing over the plain K!</t>
  </si>
  <si>
    <t>Been using this cpu for about a year now and it's amazing. For every game I play, some of which are known to be cpu intnesive, it has only gotten up to about 30% usage. Sure it is not a cheap cpu, but it definetly has the processing power despite being an i5. Even when I have stress tested it to 100% usage, it still easily stays cool with a vetroo v5 cooler. Plus you can brag to people that your cpu has 14 cores and 20 logical processors. great cpu, would recommend</t>
  </si>
  <si>
    <t>I will always say intel is and always will be king of cpus for home or office use. they have been in the game so long and always have done so well that i always recommend them. Although their rival does an amazing job as well but you can't beat their dependability and versatility in all aspects of pc use. especially if you catch something like a 12600k for under $200!</t>
  </si>
  <si>
    <t>This was a gift to a family member and they are happy with the item.</t>
  </si>
  <si>
    <t>Packs a punch for an i5.</t>
  </si>
  <si>
    <t>Excellent processor for graphic designers, it does not require too much working with the Adobe suite and other design programs, it is vitally important that if you do not have the money you should buy the reference 13600 K while saving for the GPU</t>
  </si>
  <si>
    <t>I bought 2 of these to put in mine and my wifes builds, both work perfect and dominate every game on the market, including Tarkov which if you play you know the struggle with CPU on that game. My wifes runs bone stock with a NZXT Kraken 280mm and stays idle at about 29c and around 55c when gaming. Mine on the other hand is on a Vetro 360 aio and is overclocked to 5.6ghz all core stable and can get quite warm. Reaching 80-88c at times. Running mine at stock speed drops it to about 55c during gaming as well. I got mine to a 5.7ghz stable but started hitting TJmax so i undervolted and clocked down to 5.6ghz and runs fine. I have a friend who went with the 13900k and hes only netting 10-12 more fps than my OCed 13600k. Compared to the rest of the 13/14 gen CPUs the price to performance of the 13600k is unbeatable at the moment.</t>
  </si>
  <si>
    <t>this i5-kf replaces my 11th gen i7-kf. sure, one reads that and first thought is, he's downgrading. well, hang on, grasshopper!! this pup puts the 11th gen i7 to shame even when it was slightly overclocked. very weird cause it's has a slower speed but when it's time to rock &amp; roll, it flies.boot time, and app loading is measurably quicker. when stress/load tested using the intel tool, it gets very hot. with this processor, temps above 89c did not cause throttling, so intel must be ok with this. temps are considerably lower when not testing. i was ready to buy an aio cooler but am holding off for now. the huge noctua d15 attached may suffice. i don't want to mess around with water pumps, so until intel figures out how to bring the heat, with less heat, i can park here for the foreseeable.lemme go out on a limb and say that for most folks, this much hp may be overkill. lastly, this was not a "vine" purchase but a damn good one at $285!</t>
  </si>
  <si>
    <t>At this price point the i5-13600kf is unmatched. I’ve built numerous budget pcs and the numbers I’m getting from this CPU are on par with some of my higher end builds. The card can run hot, but as long as you have a decent CPU cooler you’ll be golden.</t>
  </si>
  <si>
    <t>I can use 100% power of my RTX4080 without problems, I have not had problems, blue screens or anything with this processor, 50% maximum use in games is what I have seen, for editing I do not see the need to go for something else, tested with Unreal Engine 5, Blender, Adobe Animate, a little AI along with RTX.</t>
  </si>
  <si>
    <t>This cpu is a low priced beast. Stunning performance, I mean cmon such a great value for such a great chip. This cpu has more than enough power for anything. 100/10 would definitely recommend.</t>
  </si>
  <si>
    <t>I got this to replace a AMD 7600X and IMO this blows that one out of the water in terms of performance and stability ( AMD boards too buggy) And seeing that the new 14th Gen is out the price for the old 13th gen makes this the better deal. don't pay more for the 14600k just to get 2% more speed . Pair this with a good AIO cooler and I get idle temps at 90 deg F</t>
  </si>
  <si>
    <t>My Cinebench2024 scores went way up, even my GPU(RTX 2070) went up some even though its the same card, see below comparison to my old CPU (i5-6500). i5-6500 i5-13600KFCPU Multicore 164 pts 1342 ptsCPU Singlecore 53 pts 121 ptsGPU Sys Req 5070 pts 5779 ptsMP Ratio 3.30x 11.12xMB = Asus Z790-plus wifi (didn't use the wifi though)mem=G.SKILL Ripjaws S5 Series (Intel XMP 3.0) DDR5 RAM 32GB (2x16GB) 5600MT/s CL36-36-36-89 1.20V Desktop Computer Memory UDIMMGreat value buy for my limited budget, keeps me gaming well too.</t>
  </si>
  <si>
    <t>There's practically nothing to complain about other than the fact its on a dead socket, so this isn't the most viable for new pc builds, but if you've already got an LGA 1700 socket motherboard, there's simply no better price to performance upgrade than this.</t>
  </si>
  <si>
    <t>Writing review for a Christmas present for my son. It was what he specified.(And I am not looking for more sons.)</t>
  </si>
  <si>
    <t>The 13600k is the way to go if you’re still on LGA1700 and are looking for an upgrade. In games, I don’t see usage pass 30%, and it stays cool while gaming at a frozen 62°C. I definitely recommend this cpu if you have an LGA1700 Motherboard.</t>
  </si>
  <si>
    <t>For this current generation, the i5 is a great choice for bang for buck. If you compare benchmarks to the i7 and even i9 it really isnt far behind. With a 4070ti I run my games 2k ultra settings and get 80-150fps depending on the game. Highly recommended</t>
  </si>
  <si>
    <t>CPU has really shown itself to be an amazing upgrade for me and is definitely one thing you can add to any build with a LGA 1700 motherboard. It punches far above its weight for the price and actually brought me back to Intel after years of using AMD products. Definitely consider it if you're going to build a cheap but effective build. With this, your GPU will be the bottleneck for sure.</t>
  </si>
  <si>
    <t>I like my PC, it's for gaming and it works very well.</t>
  </si>
  <si>
    <t>I bought this processor based on the recommendation that it's the go-to mid/upper-mid range for this generation. I didn't do any in-depth comparisons for cost to speed, etc. as I felt it unnecessary. I'm coming from a 2014 Intel i7, so pretty much anything is going to be an upgrade. Everything is working great. Air-cooled with a deepcool AK620, the temps under prime95 load can reach 100c, which seems extremely hot, but it seems like that's just the way the cookie crumbles with my setup. Reapplied thermal paste and made some space in my tower for better airflow and it more or less remained the same. Idle temps are around 35c.Everything is running very snappily, particularly loading models in Stable Diffusion now takes only seconds when it used to take minutes with my 4790k. Hoping this CPU will last me just as long.</t>
  </si>
  <si>
    <t>Good balance of single core and multi core power. nice caches. 6 cores is great for gaming, I wouldn’t recommend this unless you also planned on video editing/streaming or some other tasks along with gaming.</t>
  </si>
  <si>
    <t>This is a great CPU for my RTX 4070 Ti build. Very stable performance and stays cool with peerless assassin air cooler.</t>
  </si>
  <si>
    <t>For now, after 2 weeks of use, it's a very good CPU, I accompanied it with an RTX 3060 12GB and everything works well, no restrictions</t>
  </si>
  <si>
    <t>I got it for 250 in 2023 and it's a great product at that price point. I'm using it with Windows 11 and so far I don't have any problems.</t>
  </si>
  <si>
    <t>When you read the complaints, consider how many times you heard the same complaint about a CPU you had no problem with. Better places that Amazon to research the pro's and con's of a CPU.</t>
  </si>
  <si>
    <t>Everything went smooth with the shipping plus the CPU is a beast</t>
  </si>
  <si>
    <t>same as descritption best cpu</t>
  </si>
  <si>
    <t>Pretty good I had it for 2 months and it's been good,and great for gaming with a 4070 graphics card,32 gb ram and 1tb storage</t>
  </si>
  <si>
    <t>Perfect price range and ran my PC great</t>
  </si>
  <si>
    <t>Don’t be fooled by that I5 name this thing is crazy fast upgraded from a I7 9700k and HOLY the fps gains were crazy paired up with my 6800XT MSI X TRIO. This thing is faster than all of 12th gen yes including the i9 12900k when paired with a decent kit of DDR5 ram I got 6400mhz trident Z5 rgb with it and man it has been a joy to play on this, everything runs so smooth, highly recommend this chip the most out of the 13th gen lineup if ur strictly only gaming like I am. Things a beast and got it for only $380 CAD never thought I’d see the day where an i5 has 14cores and 20 threads but guess we’re here</t>
  </si>
  <si>
    <t>It never goes over 70 degrees even in the most demanding games, I use an RX 7900xtx and it doesn't mess up, highly recommended.</t>
  </si>
  <si>
    <t>This is a must upgrade is coming from a 9th gen Intel CPU.The performance compared to a 9600k is worldly!</t>
  </si>
  <si>
    <t>Works wonderfully with my 3080. Better than the i7 12700kf and beats the price.</t>
  </si>
  <si>
    <t>Got one for each kid. Very thankful I bought them over the ryzen 7600 and 7700. Card is a beast for gaming and smokes the Ryzens in multi tasking eqsoly.and even gaming, especially when overclocked. Does great on an AK620 zerodark. Nabbed money for loke 230 or 250 on sale. Worth every penny.</t>
  </si>
  <si>
    <t>This is a great cpu. I bought this one instead of Intel Core i5-13600K (has integrated graphics) because the computer I built has a dedicated graphics card so I decided to save a little and not get integrated graphics. But today there was a problem with my graphic card and now I cant use my pc until I replace the graphics card. I recommend spending just $20 more for a cpu with integrated graphics so if the same problem happens to you, you can still use your pc.</t>
  </si>
  <si>
    <t>Purchased a new item, but seems like a used one, the top surface is scratched a bit. And after 2 weeks, it discounted to 299…overall a decent cpu, but wait for the discount</t>
  </si>
  <si>
    <t>Works Great!</t>
  </si>
  <si>
    <t>I've been using Intel for all of my personal systems and despite Ryzen being a compelling competitor, I keep coming back to Intel. This CPU performs great at gaming as well as moderate Blender and premiere pro workloads. Temps are nice with an AK620 and after undervolting, I lost no performance and CPU runs cooler and more efficiently.</t>
  </si>
  <si>
    <t>Paid $330 on Black Friday. Value for money, I couldn't ask for better.</t>
  </si>
  <si>
    <t>For the price, it's just as good as most i9 and i7 processors and comes in a bit cheaper too. I use my PC for gaming/multitasking and it hasn't given me any issues so far.</t>
  </si>
  <si>
    <t>Temp is fine on an air cooled pc. It plays stafield just fine and price wise it was well worth it for the speed of this little bugga</t>
  </si>
  <si>
    <t>I chose this processor for my gaming build paired with a RTX 3070 ti, and I couldn’t be happier. I was able to save a little bit of money by forfeiting the on board graphics that comes with the non KF version of this processor so I’m glad this option was available. Highly recommend. Works flawlessly for 1440p gaming and streaming. Also works incredibly well with my audio software (Presonus Studio One) and all the plugins that go along with audio production. If you’re buying a new processor, get 13th gen</t>
  </si>
  <si>
    <t>Put this in an SFF pc and it’s incredible. Even coming from an i7 10700k this was a noticed upgrade. I would say for anyone who is not doing hardcore production work on their PC there is no reason to get anything else. Has only 2 less P cores than the i7 and absolutely rips in gaming and office tasks. 14 physical cores and 20 threads. This is the best cpu on the market right now for the price, it even beats the 12th gen i7 and i9 in games and most tasks but costs less than both. This thing is a no brainer and the CPu most regular users and pc gamers should be aiming for.</t>
  </si>
  <si>
    <t>This cpu hasn’t cause me the slightest issue yet in the 2 months Ive had it. Best cpu for gamers right now</t>
  </si>
  <si>
    <t>Perfect for none stop 4k gaming. Huge value for the money. Paired with the right gpu it’s amazing.</t>
  </si>
  <si>
    <t>Best bang for buck. The new benchmark of price to performance.</t>
  </si>
  <si>
    <t>Great processor for the price.</t>
  </si>
  <si>
    <t>Solid.</t>
  </si>
  <si>
    <t>Fast shipping and zero issues. This chip exceeded my expectations by quiet a lot. On prime95 with water cooling this thing will stay 4.5ghz on water cooling throttling itself at 100c. On games it never comes close to those temps and stays in turbo. Put it on an asus z690-e with a h100i cooler.</t>
  </si>
  <si>
    <t>Awesome price/performance. I have it paired with a 3080 Strix and the GPU is doing all the work. No CPU bottleneck.</t>
  </si>
  <si>
    <t>Just buy it bruh, and your PC is going run any game with out any problems.</t>
  </si>
  <si>
    <t>5 stars until it blows up, will change rebkew then lol</t>
  </si>
  <si>
    <t>I like it cause is great for my pc build.</t>
  </si>
  <si>
    <t>I gained a fair 20-30 (closer to 20) FPS on average in game after upgrading to 13th gen. If you've got an NVIDIA 30 series card maybe hold off the upgrade, but if you've got a 40 series 12th gen could be leaving some performance on the table.</t>
  </si>
  <si>
    <t>Great cpu, had to undervolt it in msi motherboard because it was going for a tdp of 200+ watt whereas it's rated for 180. Now it draws max 120 watts and performs at 100% in benchmarks. Hope that will last me a decade lol.</t>
  </si>
  <si>
    <t>Also coming from a 4790k. Now is the time to upgrade. This thing is blazing fast.To note: many motherboards are not on the correct bios for this chip. Make sure you download the updated motherboards bios onto a CLEAN thumb drive and upgrade it prior to installing cpu.</t>
  </si>
  <si>
    <t>I wanted a computer ready for Windows 11 and the i7-11700K has everything I need in a processor with a built in graphics card, so I can run it now, without needing to invest thousands of dollars due to the current graphics card shortage. Well done Intel! Not sure why you don't market this awesome point of difference.Be sure when purchasing that you pair it up with a 1200pin motherboard(LGA1200) and a CPU cooling solution.For example:I chose a TUF GAMING Z590-PLUS WIFI motherboard from ASUS, as it had the features I was looking for. The i7-11700K chip does not come standard with a CPU cooler, so invest in a good cooler when purchasing. Examples of a good cooler could be a TUF GAMING LC 240 RGB, or for a silent system the Noctua NH-D15 chromax.black. Check first that your case of choice will have room for them to fit, or find an alternative cooling solution that works with the space you will have. Happy to answer any questions you have on my Full Tower build and the listed processor.</t>
  </si>
  <si>
    <t>Very good processor allows you to play any game. Two years without problems and stable.</t>
  </si>
  <si>
    <t>I've had it for a year, an RTX2060 and 32 RAM cooled by a 240 msi liquid and it works perfectly playing games, renders and with several applications in the background</t>
  </si>
  <si>
    <t>These arrived well packaged and placed in my motherboard. works great, fast, I am very satisfied with it.</t>
  </si>
  <si>
    <t>Very happy with 11700k, everything works well, fast</t>
  </si>
  <si>
    <t>I was actually able to buy this discounted as it was 2nd hand but there were absolutely no faults with it except a damaged box which wasn't an issue. This meant it came for a really great price and when installed without a graphics card, my PC still ran very quickly when dealing with documents, internet etc. Very smart little cpu and one of the best for the price I believe.</t>
  </si>
  <si>
    <t>I bought it and attached it to 5Ghz. When I checked with the motherboard utility, it was over 200w. It's good that it's fast, but it gets hot. I am able to operate it with water cooling. P.S. When I ran a benchmark such as occt, the CPU voltage was 1.7V. It's best not to leave everything up to the motherboard's settings.</t>
  </si>
  <si>
    <t>The I7 11700k is a powerful processor but also quite a hothead so I can only recommend buying a decent air cooler or AIO. As far as price performance is concerned, €325 is still a lot of money, but the I7 11700k doesn't differ much from the I9 11900k as they both have about the same performance and the I9 11900k is around €100 more expensive. Conclusion: the purchase is definitely worth it There is already a 12700k that is a little better for almost the same price.</t>
  </si>
  <si>
    <t>Intel Core i7-11700K processore desktop di 11a generazione</t>
  </si>
  <si>
    <t>Arrived on time, in perfect condition, new, excellent purchase, immediately recognized by my ASUS TUF GAMING Z590-PLUS WIFI without problems, video card incorporated into the CPU, very short startup times and daily use of the PC.</t>
  </si>
  <si>
    <t>Before buying it, be ready to have a very powerful Air Cooler, or a good quality 240mm or 360mm Water Cooler</t>
  </si>
  <si>
    <t>I decided to buy an 11th generation because I'm not going to buy a GPU anytime soon, due to the prices. The graphics performance is truly surprising. However, to make the most of it, a very powerful cooling system is very important. I'm using a closed water cooler with a 240mm radiator and it could still be colder. I recommend a 360mm system. Air cooler would be a shot in the foot.</t>
  </si>
  <si>
    <t>I start my review by saying yes, the 11th gen is not revolutionary for those who have a minimum of 9700k. I come from an i5 6600K so this i7 11700k is a bomb compared to my old 4 cores 4 threads. My i7 is placed on an Asus Z590-E Gaming Wifi, cooled by an NZXT Z73 as well as my 1070 with an X52, still from NZXT. In terms of heating, I am at ~30-35° in idle and ~40-45° max in load. For those interested, I set the frequency to 3.9ghz with a core voltage of 1.050v. Basically it goes up to 5ghz but I don't need all this power yet and it heats up for nothing. I have no lag in games and usage is at 15% in Warzone, graphics at max 1070 (fps 70 minimum). With my settings, on the benches, the processor consumes max 100w. In idle, we are at 25w. Being passionate about tech, I recommend this 11700k, but do not pay the full price for it. With good quick adjustments to make in the bios, it is more stable, heats up and consumes less than a Ryzen 5800x, for as much performance. Despite a 14nm ++++++++ engraving finesse, Intel have made a beautiful jewel.</t>
  </si>
  <si>
    <t>Unfortunately it is more expensive than it should have been but the performance is close to what you would expect. For less money you can get an AMD with better heat control. This will be my next one!</t>
  </si>
  <si>
    <t>Been running mine at 5.2GHZ with no problems whatsoever for many weeks now. Selected the unlocked specifically for the single thread performance. Phenomenally good value at the price and a big step up from my AMD ryzen 7 1700</t>
  </si>
  <si>
    <t>Still works like new after over a year of using it</t>
  </si>
  <si>
    <t>Excellent processor, both for gaming but above all for use with music software and for video editing. I have a good heat sink, even under load it cannot exceed 36/37 degrees.</t>
  </si>
  <si>
    <t>I bought it because the I5 11400f gave me slight jerks in games and this i7 11700k does not exceed 80% use and temperatures of 65 degrees and 87w while playing</t>
  </si>
  <si>
    <t>Bought this for heavy gaming after i saw compare with this and AMD, took this, the price was great (shipping and tax free), it working great with Asus B560 Prime Plus, dont need more then that if you playing first person games, installed to Cooler Master TD500 that got enough cooling (3 fans in front / can change location) + water cooling, go for it if its still at that good deal (around £330)</t>
  </si>
  <si>
    <t>It arrived on time and met expectations.</t>
  </si>
  <si>
    <t>I recently upgraded my PC to the 11th Generation Intel Core i7-11700K processor and I'm excited to share my experience. This processor has a base frequency of 3.6 GHz and a Turbo Boost capability of up to 4.9 GHz, making it incredibly fast and responsive. With its 8 cores, it is perfect for multitasking and applications that require many resources, such as video editing and games. The LGA1200 architecture integrated seamlessly with my motherboard, making installation a simple process. Since the update, I have noticed significant improvements in my PC's performance. Applications launch faster, and loading times in games are significantly reduced. Even during intensive use, the processor maintains a stable temperature, thanks also to my cooling system. In conclusion, the Intel Core i7-11700K has been an excellent addition to my PC, offering an optimal balance between performance and price . I recommend it to anyone looking for a significant upgrade for their desktop computer.</t>
  </si>
  <si>
    <t>It works perfectly, it assembles well and the PC runs like a shot.</t>
  </si>
  <si>
    <t>Processor is very good! The outer packaging of the goods is not protected from the inside at all!!! If I have problems with the processor I will change the rating here</t>
  </si>
  <si>
    <t>Does the job, installs and works without problem on an Asus Tuf Gaming Z590Plus motherboard with bios v1801. Comment on delivery: too long (merchant in Portugal, package from Italy) and succinct packaging, see photo!</t>
  </si>
  <si>
    <t>Good processor, office and games, it manages. No worries about photo processing or video editing. It still heats up so take watercooling for this one.</t>
  </si>
  <si>
    <t>A fairly energy-intensive processor in terms of consumption, but very respectable performance, plus the integrated graphics, which pushes 4k video without hitches, proves to be an excellent choice given the limited availability of video cards in this period, obviously forget about running Warzone with integrated graphics, price/quality for now still holds up well against the competition, little advice, don't skimp on the heatsink, I personally paired it with a Noctua NH-D15 (air cooling), Greetings</t>
  </si>
  <si>
    <t>Everything fits price performance too</t>
  </si>
  <si>
    <t>although I recommend a better one because the price is similar to other higher range ones</t>
  </si>
  <si>
    <t>I got a free motherboard with the gpu I bought that supports 11th gen so I chose this cpu to pair it with and honestly the performance (in games) is comparable to the 5900x I have in my main system ...</t>
  </si>
  <si>
    <t>Excellent processor, with very good overclocking capacity, especially if used on a good motherboard. Managing to stabilize up to 3 cores at 5.2GHz, and the rest at 5.0GHz. Perfect.</t>
  </si>
  <si>
    <t>It arrived perfectly and everything is fine. I will continue buying more.</t>
  </si>
  <si>
    <t>Blazing fast, but do you upgrade?Well a lot depends on what you want, if you’ve a 10th gen processor, and are not looking to go down the PCIE v4 route then there probably isn’t much to get out of this chip.But if you fancy super fast PCIE speeds and a chunk more lanes for graphics card, then this chip paired with the right motherboard and you’ve one super fast pc.I went from an 8th gen chip to this, wanting to make use of a PCIE v4 M2 drive, so having paired it with a Z590 and a western digital black, boy oh boy does the pc fly. Boot times are sub 10 seconds, everything responds near instantly and opening power hungry programs like premier and Photoshop is a joy.Pair this with a 3000 series graphics card and nothing can stop you!</t>
  </si>
  <si>
    <t>there is no hesitation super processor frankly a real rocket everything works at full power with once installed on its motherboard it's the bomb it's Intel on the other hand the processor is supplied without a fan and there it It's better to take something that cools this racing beast well because the temperatures rise quite quickly. I would advise good watercooling, don't do like me because when I bought this processor I also took a very good molasses radiator that wasn't efficient enough. upHere Black CPU radiator with 5 120 mm heat pipes for the moment there is no problem because it is still winter and we are heated to 19 degrees you remain stable apart from in stress theses yes there you invite the temperature of 95 degrees which is much too much of course with the fan that I took with it but if this summer it is as hot as last year I think it will not be good after that it was with processor stress software since I got it I haven't exceeded 70 degrees even in the middle of a game but I think I'm going to get some water cooling because it's going to be hot however the fan I took with it is still quite strong but not enough unfortunately so I recommend this processor 100% but on the other hand provide cooling worthy of the name.</t>
  </si>
  <si>
    <t>Good performance but heats up well. The thermal solution was very heavy.</t>
  </si>
  <si>
    <t>Danke Amazon, Intel Core i7-11700K 11. Generation, Prefekt!</t>
  </si>
  <si>
    <t>Seller / Seller: Amazon Warehouse DealsSavings: ~ 30€'sSatisfied / Happy: YES.Small blemishes on the corner of the item. [ NO, everything's great! ]Original packaging was damaged, ------ SO AND :-)IPDT64 - Revision: 4.1.7.39IPDT64 - Start Time: 07.07.2022 20:46:07------- Testing ------ ----------------------CPU 1 - Genuine Intel - Pass.CPU 1 - BrandString - Pass.CPU 1 - Cache - Pass.CPU 1 - MMXSSE - Pass.CPU 1 - IMC - Pass.CPU 1 - Prime Number - Pass.CPU 1 - Floating Point - Pass.CPU 1 - Math - Pass.CPU 1 - GPUStressW - Pass.CPU 1 - CPULoad - Pass.CPU 1 - CPUFreq - Pass.------------------------------------------------ IPDT64 PassedIPDT64 - End Time: 07/07/2022 20:49:54PASS</t>
  </si>
  <si>
    <t>This Intel core i7 11700k, contrary to what the reviews say, is an excellent product, I didn't have any problems pairing it with my noctua NHD15 and even overclocking at 4.9Ghz stable on all cores and not exceeding 75 degrees at full load! Not bad since we are in the middle of summer and I have an average high temperature in the room. Many have complained about the temperatures of this CPU, but many people don't know that the management of the turbo core of the AMD counterpart despite being at 7 nanometers heats up a lot if not dissipated correctly given that the Vcore in turbo is very high. The only star less represents a rather anomalous factor with the management of the</t>
  </si>
  <si>
    <t>I had an i5-10400f installed and I needed a little more power and this processor has what you need and more, be careful to put a heatsink in conditions because it is a little hot no matter what they say</t>
  </si>
  <si>
    <t>What a good processor you see. I highly recommend</t>
  </si>
  <si>
    <t>Coming from a 10700kf +z590, I changed it to the 11700k just to have the pcie gen4 of the nvme. To say that it was worth it, no I don't think so. The process is a little better in applications and kif kif in gaming. So if it's just to play... set @4.9 on 7 cores and a @5ghz it needs 1.34 vcore or even 1.33. So more than my 10700kf which was satisfied with 1.29 roughly for 4.9. My 11700k displays 26 degrees at rest and 62 when playing. So the same goes for the 10700kf to a few degrees. On the other hand, if we push the vcore, it quickly rises in temperature. And everything is cooled with an aio of 36. So to finish yes it is necessary coming from a gen 8 or 9 but from a gen 10 it is debatable… I will see to push it a little more later, but for the moment it is very good like this .</t>
  </si>
  <si>
    <t>Upgrade from 10400F on the Z490 platform, the difference is clear. Equip yourself with a good heat sink and a good power supply, as we know the CPU tends to heat up and has a significant consumption</t>
  </si>
  <si>
    <t>Easy install and works just great, would be best to get a good cooler for it as it is quite a hot runner. Have had no problems so far is great for all sorts of tasks!</t>
  </si>
  <si>
    <t>Amazing processor for price actually great value</t>
  </si>
  <si>
    <t>I really like the new Intel CPU. In my opinion, it does the job very well when rendering videos, gaming, etc. The CPU gets deductions in terms of power consumption and the price. When overclocking at 5GHz, extremely good cooling is recommended, otherwise the CPU will simply melt away. Nevertheless, I am and I remain Intel Boi. That's why 4 stars from me!</t>
  </si>
  <si>
    <t>I was an avid amd ryzen user / fanboy until I switched back to team blue! Ignore the negative influencers on youtube, this cpu does kick ass in every respect. Just make sure you get a good psu and cpu cooler.</t>
  </si>
  <si>
    <t>What can I say, technology is always evolving, what you buy today at one price, after a few weeks you will find it at another. As for this processor, it is obviously the top of its category, the only problem is that to produce a lot it eats a lot. as soon as it is excited the temperatures skyrocket and it needs a good dissipation system which in turn eats as well. You find yourself having a lot of electricity consumption and this is not exactly the right historical moment to consume electricity unnecessarily. So the overall score is 7.</t>
  </si>
  <si>
    <t>Good microphone, it's a pity that I acquired it for a client and friend but he no longer wanted it the same day he received it and without opening the Amazon package I had to return it. Now from now on I am clear that without them giving me the money for the material in advance I won't even do any editing again. Confidence is disgusting</t>
  </si>
  <si>
    <t>Going from an i5 10600kh to the i7 11700k makes a difference despite using a z490 motherboard. I do a lot of virtualization and I find the Intel to be incredibly stable and compatible. And in game it works well. not be the most efficient compared to the competitor at the same price. I stay with Intel which for me remains the most robust even if the competition has made very good progress.</t>
  </si>
  <si>
    <t>Although the processor has a hefty price tag, it is the perfect choice for high-end gaming in combination with a powerful graphics card. The 8 cores are ideal for 4K or VR gaming on ultra settings.</t>
  </si>
  <si>
    <t>Pros:+ Easy to overclock+ Good thermals (if you have a somewhat decent cooler)+ support for pcie gen 4Cons:- no efficiency cores like 12th gen- doesn't support gen 5 pcie- you can't have super fast ram with it (not really a big issue though)</t>
  </si>
  <si>
    <t>Intel now guarantees a very powerful and high-performance processor, combined with a 3060 12gb trial, but in my case it is not an excellent combination as I have too much bottleneck, but it's fine anyway!!</t>
  </si>
  <si>
    <t>needs good refrigeration. I recommend water cooler</t>
  </si>
  <si>
    <t>Article that meets expectations</t>
  </si>
  <si>
    <t>With a noctuanh-d15 refrigerator it doesn't heat anything a 10.</t>
  </si>
  <si>
    <t>Installed correctly and worked to satisfaction.</t>
  </si>
  <si>
    <t>good price ratio now</t>
  </si>
  <si>
    <t>I'm showing you the photos of my processor that I paid for NEW!... I said to myself it may have traveled a lot and the delivery people are not necessarily gentle with the packages. Already for this price I find it very average, in short the packaging is crap. The processor inside is held together with an old piece of cardboard. It is protected with plastic front and back. On this processor I even had the right to additional thermal paste. How cool they are (ironic). I find it amazing to charge €400 for a processor, it arrives in very poor packaging which does not protect it at all. With the certification that it is new on their list, even though it is not. It apparently didn't suffer too much from the previous person who used it. Whatever… I put my processor in my motherboard and how can I tell you that my card. I'm sure she's dead. And my diet must have taken a hit too. When turning on the PC for the first time. The PC no longer wanted to shut down. Due to the change of faulty processor it is impossible to turn off the PC. By the time I reached the outlet the PC had restarted at least 6 to 7 times in the space of 10 seconds. I no longer want this processor, I put back my old i710700k processor which worked very well. But my motherboard is dead. Its bios is gone and the socket part has melted on my card to integrate my processor. I am very very disappointed. They ruined a motherboard and a power supply for me even if it still works I'm sure it must not have liked it. Sincerely, Amazon be careful about what you sell</t>
  </si>
  <si>
    <t>I purchased this product new, but when it arrived the box was all creased, both seals were open and the contents had been moved and tipped backwards. Honestly, it's not nice at all to spend €300 on a new product and it arrives like this. It also made me worry if it had been used but looking at the contacts it seems not. I'll update to see if it works or not.</t>
  </si>
  <si>
    <t>I bought the i7 and abandoned the i5 and there is little to say, you can immediately see the difference, my PC now flies, especially in multitasking, rendering and streaming</t>
  </si>
  <si>
    <t>Nothing to say about this product, I find it excellent for gaming and work use, the only flaw is the slightly high price, so I recommend buying it when you find it on sale.</t>
  </si>
  <si>
    <t>The processor is great and has spectacular performance in OC up to 5Ghz, but... Has it happened to anyone else that the Intel UHD Graphics 750 fails? I attach an image...some graphics, web buttons, etc...look pixelated. I don't have dedicated graphics and I wanted to try the 1Gb GPU that the chip has integrated, but it seems that if you search the internet for the problem...the Windows 10 driver fails with the integrated GPUs of the 11Gen micros...what a mess! !</t>
  </si>
  <si>
    <t>A processor at an acceptable price with high qualities that can make it a top-of-the-line PC.</t>
  </si>
  <si>
    <t>I don't know what Intel smoked. Really exaggerated processor in terms of consumption and temperatures. HS really concave, clearly not rectified, but to lap it and to burn the warranty I'll wait a few more months. In the end I'm keeping it with an ND15 @ 5Ghz X4, 4.8Ghz temperature to throttle it to 92 degrees, and the voltages are at most 1.42v (I can't get down to stable 5Ghz). I really regret the efficiency of the "old" 7700k @5.3 always on air. I seriously thought about sending it back to focus on an 11900k, just to "save" a few handfuls of millivolts around 5Ghz, but fortunately I gave up. There is no comparison with the twelfth series. Money down the drain, especially NOW.</t>
  </si>
  <si>
    <t>Intel Core i7-11700K 11</t>
  </si>
  <si>
    <t>the cpu works quite well, you can't ask for more, recommended purchase</t>
  </si>
  <si>
    <t>Great cpu now that the 12th gen cpus have been released as the cost is significantly less. Obviously you lose some benefits of not going to latest hardware but the cost to performance makes up for it in my opinion.</t>
  </si>
  <si>
    <t>While overclocking the processor may not be of interest to many, I think that due to the small cost difference between a CPU with integrated graphics and one without... it is better to take the version with integrated graphics, with this CPU you can overclock and it is supplied of integrated graphics. From personal experience, I found myself in the situation of only having a PCIe video card that burned out, and not being able to use the PC until I found one without spending a fortune. I don't want to repeat this experience!</t>
  </si>
  <si>
    <t>Truly a very powerful CPU, perfect for a gaming setup with a graphics card, not recommended if you intend to use it for integrated graphics, in which case I recommend a twelfth generation Intel CPU or a Ryzen CPU</t>
  </si>
  <si>
    <t>Intel processor, a guarantee with the Amazon Prime service, it arrives in one day, I got it at an excellent price, not even 370 euros. 11 generation processor, a real gem, turn on the PC and you're already in Windows, I use Windows 10 Pro and I'm happy with this CPU, I'm very satisfied with the purchase. Note, pay attention to the heatsink model you purchase, it must be compatible with LGA1200. I highly recommend this processor.</t>
  </si>
  <si>
    <t>Be careful with this CPU because it must be kept under control. If left free it becomes an oven and a power station. With the meter plugged in, I went from 70W of the PC (the whole PC) at rest to 370W as soon as I started Prime95 with the overclocks unlocked and the cores reached 95° before quickly turning everything off despite a good Noctua heatsink. So be careful!!!</t>
  </si>
  <si>
    <t>I accidentally ordered this item by mistake so I cannot comment directly on the proccessor (research suggests it’s great though) what I can comment on though is the customer treatment when I requested to cancel this order. Super friendly almost instant response with a full refund and cancellation. Really saved me a lot of stress and money and for that I cannot recommend enough. Thank you guys.</t>
  </si>
  <si>
    <t>Excellent product, the PC has become a rocket, I recommend it to everyone, okay, the price is a good price</t>
  </si>
  <si>
    <t>why did you buy it then? Quite simply because my PC fell through my fingers and for X reasons I was FORCED to upgrade to Intel: so not the fabulous AMD Ryzen 5 5800x and a 12th generation platform would have cost me double. Goodbye to my I7 9700K and hello to the 11th (the non-K version was sufficient but more expensive!!!). Conclusion: application gains almost zero, for games nothing new with a 1080 TI (but hey for the fun side) but the consumption and heating thank you (after information I had ensured with a be Quiet Dark Rock Pro 4 heatsink) but on calculations or encodings that are a little heavy you have the right either to additional heating if the consumption is unrestricted in the bios , i.e. a CPU which from 70° will drastically limit its performance (Asus Tuff gaming Plus B560M nonetheless for its connectivity and its settings). Moral, if you have the time, save for the 12th generation or if you have the choice the Ryzen remains a most rational choice but above all avoided this generation which sounds the death knell of this architecture.</t>
  </si>
  <si>
    <t>the processor is efficient, it heats up a little, this is the problem of the 11th generation.</t>
  </si>
  <si>
    <t>The one that arrived wasn't the K but it's excellent</t>
  </si>
  <si>
    <t>Fast delivery item as advertised no problems at all.</t>
  </si>
  <si>
    <t>What to say. I7-11700K 8 cores,16 threads a processor that you can do everything and more. Keep it well cooled with a good heatsink because it tends to heat up but it's like a Ferrari formula with an 8-cylinder engine that goes for a walk at 60 km/h, it works better at 300 km/h releasing all its power.</t>
  </si>
  <si>
    <t>The maximum optimization of the ninth generation 9900k, the increased tdp in the 10700k and then the AI ​​give the maximum expression of the 8 core 16 threads. As a gaming processor the increase in fps and the automatic 5.3ghz boost give the maximum in almost all games with increases of even 10-12 fps in some games.</t>
  </si>
  <si>
    <t>The product meets my expectations, the performance is there. Cooled with a 2x120mm coolermaster watercooling with approximately 14000h at a temperature of 40°idlle on mini Itx. And full 68° stable to see over time. On top, good CPU overall, despite the inconvenience of the damaged box and the inconvenient delivery person.</t>
  </si>
  <si>
    <t>If you're unsure whether you want to buy a cpu or a space heater, get this and have both</t>
  </si>
  <si>
    <t>it really performs very fast</t>
  </si>
  <si>
    <t>When we buy Intel it's always quality. Power quality: 5/5 Price quality: 5/5 Temperature quality in Gaming: 5/5 (Truly a great deal) Thank you for all the work done for us Team Amazon.</t>
  </si>
  <si>
    <t>Buy to redo a new config</t>
  </si>
  <si>
    <t>Super good price for a good cpu.</t>
  </si>
  <si>
    <t>Very good processor, however no overclocking otherwise it gets very hot. But by default under a Corsair H115i it runs between 33 and 62° (30° in the room...). Coming from a 6800K the performance is at the appointment.Amazon packaging a little light on this one, just a cardboard envelope, the cardboard on the neck was a little crushed, not serious but usually it's better.</t>
  </si>
  <si>
    <t>Intel is always at the Top. Fast processor and if it uses adequate cooling it does not heat up excessively compared to other processors of different brands even when overclocked. Excellent for those who want high performance.</t>
  </si>
  <si>
    <t>Excellent processor. Quick and easy to install.</t>
  </si>
  <si>
    <t>excellent processor a little expensive... but in terms of core it looks great... also excellent for PC music producers... combined with 64GB of 3600MHz RAM, excellent with VST and above all not bad for audio acoustics</t>
  </si>
  <si>
    <t>The new series of Intel processors is a guarantee of reliability and power. Consumption is a little high at 125W but not always, it depends on the workload. To make full and safe use of it, I recommend using a non-stock heatsink, you can better manage operating temperatures</t>
  </si>
  <si>
    <t>Makes coffee for games (warzonne..) but heats up a lot, take a good VENTIRAD</t>
  </si>
  <si>
    <t>Corresponds to the description. More efficient than my previous I5.</t>
  </si>
  <si>
    <t>Hello, I wanted to test an Intel again after using my AMD Ryzen 1600 for a long time and the test reports for this one didn't look that bad. The performance is also very good, compared to the 5000 series from AMD it can keep up (but only keep up ).But!! Now comes the big BUT!: This thing is a full-blown heater!! Runs almost constantly at over 1.4 volts/220W and even increases to 1.5 volts/250W at peak! The heat development is so high that most water cooling systems with a 240 radiator are NOT ENOUGH!! Don't do that to yourself and wait until Intel releases decent processors again without simply increasing the power consumption exorbitantly. Or: get an AMD. Unfortunately that's just the way it is. Greetings!</t>
  </si>
  <si>
    <t>Top delivery as usual with Amazon. Bought to replace the 10600K (with which I had some problems). I was a little skeptical when reading the many bad reviews. It hardly heats up, coupled with the NZXT Kraken X63.Performance to be seen, to be seen over time.</t>
  </si>
  <si>
    <t>arrived intact and excellent product, recommended.</t>
  </si>
  <si>
    <t>I installed more than a few months it's amazing I will update you if anything changes.</t>
  </si>
  <si>
    <t>Top delivery ordered in the evening delivered the next day, very good processor, I go from an I5 3570K to this I7 11700k in terms of performance it's day and night, the processor at rest oscillates between 30° and 35° cools with an arctic liquid freezer II 360m it's silent and the heating is controlled.</t>
  </si>
  <si>
    <t>CPU is awesome, very fast, perfect for gaming</t>
  </si>
  <si>
    <t>I bought the i7 because between the 7 and the 9 there are around €450 which in my opinion doesn't justify them. I use 3D graphics programs like Blender and the CPU is fine, very fast... no problems with compatibility. With games it's a blast. Even for the most demanding. I mounted the CPU on the Asus ROG Macsimus XIII motherboard. Excellent combination. Buy it you won't regret it</t>
  </si>
  <si>
    <t>A processor that keeps these promises does not heat up (under watercooling) very good vcore and the boost function allows you to go up to 4.9ghz. The 11 gen series is very efficient and has many years ahead of it</t>
  </si>
  <si>
    <t>It shigh quality power pack processor satisfied with product and its performance as well as service !</t>
  </si>
  <si>
    <t>Intel Core i9 10850K</t>
  </si>
  <si>
    <t>Really great, although i had to sell one of my kidneys..... It was worth it. Hope the other kidney remains healthy.</t>
  </si>
  <si>
    <t>Took a chance on this CPU for a gaming environment I built. So far I am highly impressed with its performance. It can get a bit hot so make sure you buy a great cooler. I went with an AIO liquid cooler for mine but a quality 6 pipe heat sink with fans could get you by.</t>
  </si>
  <si>
    <t>Excellent performance from this CPU - to say that it can cope with anything that's thrown at it is an understatement. More than suitable for a modern gaming PC. This CPU runs hot though compared to my previous build, and in my own opinion, the Noctua NH-U12A air/fan cooler is the perfect companion to keep the CPU as cool as possible. The i9-10850K is highly recommended to others - you will not be disappointed.</t>
  </si>
  <si>
    <t>This is the best pc I’ve ever built</t>
  </si>
  <si>
    <t>Received well packaged and undamaged. Bought it for a new PC build after 7+ years using an I5 4690 due to being CPU bound on too many games. Paired with a Dark Rock Pro 4, temperatures average out to around 52 degrees Celsius without air conditioning on low/idle loads. Have not attempted to overclock yet, but I'm curious to see what I can get since at stock I'm currently seeing 4.8 GHz.Six generations worth of architectural refinement, six more cores and sixteen more threads and I could not be any happier with the performance I am getting. No longer needing to close programs and background processes to free up CPU usage is liberating. I can throw emulators, multiple video streams and game at the same time and still have room for more. With this, I'll be good for a long long time.Note to those unfamiliar: Don't set your power plan to High Performance unless you're also buying this to use as a heater. I underestimated how hot it could get until I did that and changed back to Balanced not long after. It. Is. HOT!</t>
  </si>
  <si>
    <t>The CPU works fine but is not at all what I ordered. I don't know how or why but every app I used reports that it has 6 cores and 3 processors. This is a 10th gen i9 CPU and should have 10 cores NOT 6! I paid almost $600 AUD for this? My old i5 9600K had those specs and it was half the price. Unless all those apps were wrong, this was a scam. I want my money back. Stay away from this seller.Edit:Turns out it was my fault. I had my cpu limited to 6 cores and turning it off fixed my problems. I still don't trust this seller however. Looking at other reviews it looks like I was just lucky.</t>
  </si>
  <si>
    <t>I was pleasantly surprised by the power of this processor. I was expecting excessive heating, but it didn't. It is cooled by a 420mm AIO Freezer, which suits it very well. Personally, I leave it stock with all the settings in auto for the moment. If the need ever arises, I would push the beast a little more. I went for it because the price was great, 388 euros delivered by chronopost, what more could you ask for? A big thank you to Amazon :)</t>
  </si>
  <si>
    <t>the most beautiful PC you can buy!!!! both for the price and for the performance 10 core / 20 thread fast and powerful to combine with a liquid heatsink because it heats enough</t>
  </si>
  <si>
    <t>This is an Intel I9 core processor, that is slightly lower performance than the fastest one of its family, but at a really low price. The cores are running nice and fast, very low heat is generated by the chip. The downside of this chip is the built in GPU, which is crap.It can run basic FHD or 4K displays, with good 2D performance and very basic 3D performance, but anyone who want computer with 10 core CPU will probably add some good grafics card to it.Installation recomandatiins:Use ESD protection and don't touch the pins of the chip or the socket.Watch for the correct alignment of the chip to the socket. It can go in only ione way, with zero insetion force. Don't force it in. Ever.Use good thermal paste between the chip and the cooler.When you close the lever of the chip holder, it marks two dots on top of the chip. This marks it as used.After installation, when you turn on the PC, make sure you enter the setup, and enable all the Intel advanced features that you would like to use. Some are off by default.</t>
  </si>
  <si>
    <t>Delivery time wasn't as shown and fake tracking number used but when got item works OK watchout but had to contact Amazon couple times about item</t>
  </si>
  <si>
    <t>Runs very hot even with high-end Noctua cooler.</t>
  </si>
  <si>
    <t>great product .! came in perfect conditionX not damaged. delivered in 4days can’t ask for more . delighted !!! now only need to test it out . me coming from i3 processor it is a huge huge jump.</t>
  </si>
  <si>
    <t>Very solid processor because I dropped it on the ground before mounting it, I highly recommend it! :D works perfectly</t>
  </si>
  <si>
    <t>Intel may have been surpassed but quality is not a detail. Perfect. Very stable with excellent temperatures. What to say?</t>
  </si>
  <si>
    <t>This was great for a custom pc build</t>
  </si>
  <si>
    <t>Worse than the i7 in gaming</t>
  </si>
  <si>
    <t>-Easy to overclock to 5+ghz-Better value for money compared to 10900k-One of the best CPUs for gaming as of early 2021-Can easily match performance of stock 10900k, with a +.1ghz overclock-A lot more worthwhile over the i7 10700K</t>
  </si>
  <si>
    <t>This processor is really fast but don't cheap out on cooling because this chip gets very hot. My previous computer was just a i5 2500k and this i9 10850k feels 100x faster. Onboard igp is good enough for the kids to run most games at 720p. The i9 10850k is a great value and I highly recommend it.</t>
  </si>
  <si>
    <t>I paid cheap for two, but they were worth the price. Let's say it's the worst silicon lottery. It is IMPOSSIBLE for me to overclock them to 5Ghz below 1.4v. The temperatures are borderline horrible. On this batch, I'm not lucky. Otherwise they offer very good performance in gaming and office automation.</t>
  </si>
  <si>
    <t>I went from a 5820k to this beast... all I can say is WOW.The research I did indicated that this is basically Intel's flagship CPU, but a half of a small step down.One thing I didn't know about my 5820k was how much it was holding my entire system back.Passmark Benchmarks increased for EVERY component. My 5 year old RAM is now running in the 99th percentile. My 2070 Super isn't bottlenecked. Heck, even my crappy old SSD improved... but then was mercilessly replaced by an younger, sexier, far more modern NVME drive (hey, if you're going big, go BIG).Super happy with this. It's worth every penny. I'm still scratching my head as to how I paid less for this than my 5820k, and I bought that when they weren't even second gen anymore... and this is first gen hardware... but I supposed I can thank AMD for that... it helps when a "little brother" competitor suddenly outclasses you for less than you are charging... but hey, that works for us Intel fanboys, so we can get our fix for cheaper!!Only con is that under load, it kicks all my fans/cooling into high gear... but still runs butter smooth in most applications. Most of what I do primarily uses the GPU, but having a proper CPU matched to it makes a huge difference in all 3D applications I use. For reference, I've got it hooked up with a Corsair h100i radiator system, which seems to do the job well of cooling it. In this day and age, I can't imagine doing anything but liquid cooling on a high end processor.Now, when I can finally get my hands on that one 10GB super-amazing GPU that everyone has been wanting since September, and I've had reserved since then... I'll be in VR/Gaming/3D rendering/3D modeling heaven.</t>
  </si>
  <si>
    <t>Purchased for editing and gaming, it does its job very well!</t>
  </si>
  <si>
    <t>My CPU arrived well packed and undamaged. Installation was straightforward and I’m very happy with it.</t>
  </si>
  <si>
    <t>Excellent product also received in a short time.</t>
  </si>
  <si>
    <t>Lightening fast and am very pleased..</t>
  </si>
  <si>
    <t>I haven't installed it yet, I'm still waiting for pieces to finalize my computer, I'm giving 5 stars for the moment because usually it's reliable, but I'm going to modify it after installation and the number of stars will be adapted to the need. 03/26/21</t>
  </si>
  <si>
    <t>Very satisfied!!!</t>
  </si>
  <si>
    <t>Very happy with the performances the only b mole is that it is sent without a box it arrives in its plastic envelope otherwise nothing to say</t>
  </si>
  <si>
    <t>It is a fantastic little CPU, with extremely fast cores and is great for AAA gaming on PC, although be prepared to get either a 360mm AIO Cooler or a very high end CPU fan cooler, as the amount of heat this produces is higher than any other CPU I've ever seen</t>
  </si>
  <si>
    <t>I had an i7-7700k for 4-5 years, and when I got my 2080 Super I had to push that old i7 to a heavy overclock to get as much performance from it as I could. So I had been looking to upgrade my CPU for a while. Of course the debate came up if Ryzen was better or if Intel should even be considered. I'll admit, I still like Intel in my heart, but I wasn't getting 11th Gen, its expensive for basically no more performance. But the 10850k had come out just in the last year, for less than the 10900k but with the same performance. Mix that with it being cheaper with the 11th Gen announcements, and there being great looking and performing mobos for it (and 11th Gen) I bought this.Honestly, I gotta say, it does what it promises. It has 10 cores that can run like a beast. It has my 2080 Super performing at its best without the sweat and strain my 7700k had to. I had to push that 7700k to 5.2 Ghz, where I could feel it straining, to really see RTX gaming performance at its smoothest above 1080p. This 10850k boosted just from the base BIOS on my mobo to 4.8Ghz on all 10 cores and things are buttery smooth. I play Control at 1440p with maxed settings and get a fairly consistent 90 FPS and my temps and component usage are all nice and ideal levels. I was able to play Half-Life Alyx, and stream it while capturing my webcam footage without any temp issues and honestly hitting my VRAM cap on the GPU before any actual performance issues from bottlenecking.Honestly, I can't be happier with this purchase. I hate reviews without negatives, it feels fake. And I wish I had some, but seriously it is playing games I enjoyed before with far better performance at higher settings. It is handling my crazed multitasking and occasional streaming without a sweat. Ryzen 5000 series may be able to squeeze some better gaming performance overall than this. But at the price I got it, and the issues with availability of a 5800x (which is more expensive too) I couldn't say I'd be happier with that. Especially when the AMD motherboards don't look quite as nice either. My friend has a 5800x, I've played on his machine and heard from him in his own use that its good, but nothing there seemed to blow this 10850k out of the water.</t>
  </si>
  <si>
    <t>Thanks awesome fast and stable processor</t>
  </si>
  <si>
    <t>I was contemplating to wait for the amd 5000 series or go with this, and after amd released the prices...I am so glad I got this! This is an excellent cpu. It can handle just about anything you can throw at it and if you are not the overclocking type, thermal velocity boost will give you excellent performance right out of the box. Keep in mind, if you are a casual gamer, non power user, or someone who uses their pc for watching videos on YouTube this is overkill. Go for a zen2 ryzen 5 or 7 and you will be very happy. Also make sure to get a proper cooling solution, as this thing runs HOT!</t>
  </si>
  <si>
    <t>Happy with my purchase</t>
  </si>
  <si>
    <t>Just as good as 10900k minus .1hz for 100$ easily got 5.1hz OC</t>
  </si>
  <si>
    <t>Lost silicon lottery.Hard to OC over 4.9 on the best Noctua Air cooler. Reapplied thermal paste twice to make sure. Might leave it back to default C states where a few cores bump too 5.2 for a minute.Damn thing is HOT. 250W was just a number until I owned this.. with all the noctua case fans and air cooler, I should have bought 360mm AIO kraken WATER cooler!Either was the Coy is a best though and I get above 69fos on every game with my ECGA GTX1080. Can’t wait for rtx 3080 waiting list... in the summer lol.This cou paired with Asus z490-e strix. 16x2GB g.skill 6-9-9-39 I think and that worked without him hitch. No need to OC ram as this is intel not amd.I’ll continue to try and tune but I’ve experimented with different LL cals, VDDIO and VDDSA.Viceroy is set to 1.39 which is higher then I’d like it to be. Asus defaults are dangerously high and name me uncomfortable, they push above 1.4 which I could do and hit that elusive 5.0 but I want this to run for 5 years.Overall coming from i7-6700k OC was not as big a perf jump as I’d hope but overall it’s fast and snappy.When in same I would recommend over the 10900 due to price for performance.Does not fit into meshify C with dh-15’s big ass 140mm fans and the location of ram sticks. Only the crucial Ram has low profile enough to accommodate this. I replaced that one fan with higher SP fan 120mm from noctua so now I can put my side glass case on. PcpartPicker great but only 95% accurate overall so watch it.Overall happy but sad I lost the lottery of the ever was one on this Bin’ed 10900 ;)</t>
  </si>
  <si>
    <t>Seller sent the cpu in a brown box, not the original intel retail packaging like in the description! The cpu itself looks new, and working like it should be, accurate description regarding the cpu itself.</t>
  </si>
  <si>
    <t>Processor arrived in a sealed anti-static bag within a brown box.Checking the serial with Intel reveals it’s a tray processor, not a retail CPU. So you don’t get the 3 year warranty from Intel.Maestro mentioned it has a 3 year warranty in response to message about this.Processor works, well packaged, just the listing on Amazon is not very accurate as to what you’re actually going to receive.</t>
  </si>
  <si>
    <t>I have built multiple PC boxes over the years and it has always been a fairly simple process. I source all my parts making sure that they are compatible and then assemble it. The i9 10850K processor was the last component I was waiting for and was pretty excited when it arrived. Fortunate I decided to film the open of the box due to other negative reviews I saw. I open the box and label says LGA 1200 and the correct model number was on the CPU. I figured all was good until I tried to actually put it in the socket. It was too big and the notches on the board were not in the correct location to lock into the socket. I ended damaging one pin in the socket. Went to BestBuy and purchased the exact same processor that drops perfectly into the socket. I have sent it back and requested a refund. I fail to see how something like this could happen accidentally. I'm not sure what they sent but it certainly isn't an i9 10850 for a LGA 1200 socket.Update: My brother did some research and found a picture online from a BestBuy customer who had the same problem. The notches were not in the correct place so it appears that this a a supplier problem and not an Amazon mistake.</t>
  </si>
  <si>
    <t>Seller was very helpful in resolving my concerns over what I received vs what I was buying. I would strongly recommend that the seller make it clear in the product description that what the customer will receive is not in retail packaging and why it is not in retail packaging. This was the only thing that prevented me from giving the vendor a 5-star review.</t>
  </si>
  <si>
    <t>The product came as offered. I’m slowly building a beastly PC. I would purchase from them again.</t>
  </si>
  <si>
    <t>Good fast processor, perfect for office automation, on the other hand, for work requiring large sustained mathematical resources, video editing or heavy games we will return. This processor gives 4.80 GHz without problem, similar to several i7s. If you overclock it deteriorates quickly. At 4.80 GHz, no problem in the various rigorous and sustained benchmark tests in loops, the temperature does not exceed 92, with peaks of 95 Celsius, it remains below the 100 Celsius recommended by Intel, on idle the core temperature remains in the 30-35 Celsius. If I raise it to 4.90 Ghz, at the slightest benchmark test, the CPU consumption rises to 237W, the temperature rises and exceeds 100 Celsius, alert messages on the thermal throtting repeatedly to protect the machine, in short, we forget the 5.2 GHz I am a computer scientist, I have just built this brand new PC under Windows 11 with this Intel Core i9-10850K processor, 10 cores up to 5.2 GHz unlocked, 125 W. Arctic Silver thermal paste, a well-ventilated thermaltake case, 4 Corsair fans, plus AIO liquid cooler, dual fan radiator (2400 RPM), Cooler Master for the CPU.</t>
  </si>
  <si>
    <t>At the time of writing, I've had about 4 months with this processor and it as served me very well. I would absolutely recommend it, but you need to keep in mind that there's some trade offs:Power and Cooling. This is a very power hungry processor, I've seen mine regularly draw up to 225watts on the standard Intel boost profile when under load. Because of this power draw, you will not be cooling this with a typical intel standard cooler or an entry level air cooler. I originally paired mine with a Scythe Fuma 2 cooler (also an excellent product), and it simply wasn't enough.I did rate this at 5 stars as its been perfectly stable and I've had no performance issues at all. For some, the power and cooling may be negatives, but I was well aware of the trade-offs prior to purchase and can't fault Intel for them.</t>
  </si>
  <si>
    <t>The product is fantastic, I recommend the seller.</t>
  </si>
  <si>
    <t>Although, it runs warmer than the i9 10900k, there is not much to worry about performance wise, unless you know your cooling system is not strong enough to keep up with the heat output. One can go with the cheaper processor and get the performance, I think the key is to keep it cool with a good cooler. Mine runs demanding fps games well, and any game I throw at it, thus far.</t>
  </si>
  <si>
    <t>If the price is right this processor is impressive. Bought this for an itx build and I compared it to my personal 9900k. In single core both cpus will reach 5.0ghz the 10850k scores a few points more and will net a few more fps in gaming. The 10850k can take advantage of faster ram and thermals are much better. But for a max of 5% difference (note cpu z scores for 9900k 557 10859k 563 ) its not entirely worth it. Overall I would only upgrade from a 6th gen or older. With zen 3 out and the new 11th gen I would only purchase if heavily discounted and you can get a cheap z490 board.</t>
  </si>
  <si>
    <t>I've been using this CPU for last couple of months and can honestly say I don't regret my choice. I've received a good deal on the motherboard as well at the time and will keep on using this setup until I upgrade to 13th gen later on.Thank you</t>
  </si>
  <si>
    <t>Performed above expectations</t>
  </si>
  <si>
    <t>3440x1440 21:9 100Hz monitor paired with a Z-490E MOBO and 3070 3X GPU. With this CPU I'm getting full 100FPS in 1440 resolution with barely any drops to FR. (lowest I've seen is 98 FPS) playing Warzone. Cooling it with a Corsair H60. Im not overclocking because Im pushing as much FR as my monitor will get anyways. getting temps while playing at about 68 degrees. If I ever decide to overclock for any reason I will get a much better water cooler. This is a much better deal than the 10900 or even the 11th gen i9 coming out</t>
  </si>
  <si>
    <t>pause in the display of pages would like it to be smoother could be the MB though sometimes during mining it gets hot i shut it down and restart and it performs normal I was mining and uploading two nodes for crpyto and tried to surf the internet and it crashed still im somewhat pleased now it runs hot can't mine don't like the temps im try watercooled might work</t>
  </si>
  <si>
    <t>The cpu does outstanding and can be overclocked with that in mind i think this is the best option right now at the current price. It was at the time of writting around 350. Doesnt come with a fan and i would suggest getting a noctura cpu fan, these are great fans.</t>
  </si>
  <si>
    <t>After getting my AMD processor on a budget I was less than thrilled with it and couldn't wait to upgrade. When this processor was on sale and available I didn't wait to purchase it. I only have good experiences with this processor and all other intel I have purchased since then. If you're budgeting for a gaming build I recommend only Intel for the processor.</t>
  </si>
  <si>
    <t>I have overclocked it to 5ghz at 1.31v. Stable and passes all tests. It's not hot at this voltage with my custom loop, which is 2x360 radiators. Max temp is 75c. During gaming it's around 60c max.I am glad I returned to Intel (Sold my 3900x). Somehow Intel CPUs are faster when doing normal stuff, like opening apps, etc. Could be a placebo effect.This CPU is still a good value for like 420 USD.</t>
  </si>
  <si>
    <t>It’s a 10900K that couldn’t quite make the frequency cut; so; we get 10 core i9 performance at a bit of a discount. Knowing that this is chopping block i9 silicon it’s no surprise that mine goes to 5Ghz all core OC comfortably, after that temps get way out of control. The performance is amazing and I’m happy with what I got. Would recommend to other enthusiasts looking to squeeze the last drop of performance out of intel’s ancient skylake architecture.</t>
  </si>
  <si>
    <t>First time buying an i9, I was taking a risk... But I still did it. I received a version that is just the process and nothing more, they refunded me part of the product and then I started to assemble. Once finished, I was quite impressed with the jump I made (i7 6820hk to this process)Really recommended and ready to use windows 11</t>
  </si>
  <si>
    <t>I was originally going to get one of the new AMD chips but because of the shortage and the intel prices falling, I purchased this and it works great. Gives a little more FPS improvement over my Ryzen 5 3600. around 30ish FPS gain. It says up to 5.2 but when I run it at 4.8 GHz and run a light CPU test it hits 87 C. Which might be the AIO but we shall see.</t>
  </si>
  <si>
    <t>Very fast Processor. Just needed it for Daily task and running Windows 11.I'm using Asus ROG STRIX Z590 -E gaming motherboard.Take a little while to have it running, due to memory configuration. I had to play around with some ddr4 memory I've .Now it's up and running and I'm learning more about the motherboard.</t>
  </si>
  <si>
    <t>Using this CPU in a new build for photo and video processing. It's running cool with no issues at its stock clock speed. I'm sure I could overclock it, but there is no need with my applications.</t>
  </si>
  <si>
    <t>It's a 10850k, what more do you want? Worked well out of the box. As you know actual performance varies. I didn't win the silicon lottery or anything but I get a fairly respectable Geekbench score of 1295 Single-Core and 10119Multi-Core with this OC'd to 4.6ghz. Temps will also obviously vary but I'm able to keep it in the 60C's under load with basic air cooling (Noctua fans), idling at about 38C.</t>
  </si>
  <si>
    <t>simply put. now a days it is so hard already to purchase a good CPU with all the Scalping and nonsense that is going on. simply put, this Processor give you exactly what you expect especially if you trying to do some gaming. for sure this processor will not be bottlenecking your system no matter what you throw at it.</t>
  </si>
  <si>
    <t>I won the silicon lottery; my baby does 5.3ghz with less than 1.42v on all cores with hyperthreading on. This is the first time I have ever bought a K series that actually overclocks like a champ. I am on an Scythe mugen 5, so I can't stress test it on 5.3ghz. I have played a couple of games on 5.1ghz. (Same voltage and all cores.)</t>
  </si>
  <si>
    <t>first cpu i ever bought with a 1650 and 32 stick ram i can run Cod at about 90fps and every emulator smooth</t>
  </si>
  <si>
    <t>Still waiting on my GPU so this thing has been a life saver so I diddnt have a 2k$ computer just sit there and look pretty. Kinda wished I had waited for rocket lake but this is still keeping up with the big boys.</t>
  </si>
  <si>
    <t>upgraded from an i5, much faster now, duh...</t>
  </si>
  <si>
    <t>Value? Yes, compared to 10900k is a no brainer. At time of purchase this was almost $100 cheaper for loss of 100mhz. Great performance but it's a hot boi, go ahead and get you a good cooler or you'll be steady throttling to base clock under load.</t>
  </si>
  <si>
    <t>This thing runs like a dream! I have it overclocked to 5.3 ghz.Be warned, this thing pumps out heat when pushed to the max.If you're just gaming, the heat isn't a problem. If you are rendering video or performing computational tasks, then you will need VERY good cooling and thermal paste. I am cooling it with the EVGA CLC 360.</t>
  </si>
  <si>
    <t>I am a gamer. So far I have not experienced, any lagging. I am enjoying this chip over my old Intel 7 chip.</t>
  </si>
  <si>
    <t>Upgraded for my gaming pc and she rippppppppps</t>
  </si>
  <si>
    <t>I've been using this CPU for a couple weeks now and it is truly brilliant. Igpu is never anything to write home about but handling tasks is done with ease</t>
  </si>
  <si>
    <t>Great processor for your money. I noticed a huge improvement over my old i7 6700k. Run most games on maxed settings now it will run alittle hot but with a good cooling soulition not to big of an issue.</t>
  </si>
  <si>
    <t>Good lawd, this is fast, efficient and seems to be the most stable of the three I've tested. Granted this processor is going to obsolete in a few months but was so glad to get this at this price point, worth the wait.</t>
  </si>
  <si>
    <t>Yes, I know AMD is catching up (and faster in some cases), BUT I've used both processors in the past and Intel has always had less compatibility issues or conflicts.Effortless installation (windows supplies all drivers needed).</t>
  </si>
  <si>
    <t>Cpu was faulty, did not work at all.</t>
  </si>
  <si>
    <t>This processor has been the most reliable and more dependable than any AMD I've purchased and it clocks to 5.0 Ghz easily along with the 10 cores and 20 threads, I couldn't ask for anything better</t>
  </si>
  <si>
    <t>good capacity with 10 cores, but no support for pci gen 4, very good product</t>
  </si>
  <si>
    <t>No price scalping on this, great value. AMD not worth in 2021 because of the shortage and high premium for it, intel is the way to go for that high clock speeds.</t>
  </si>
  <si>
    <t>With my older CPU, my DAW was experiencing CPU errors with large open files. Have not experienced any issues operating large Pro Tools files with this CPU.</t>
  </si>
  <si>
    <t>I have been a computer tech for 34 years, for me, Intel chips always work for me and this one is no exception, LOVE IT</t>
  </si>
  <si>
    <t>My husband bought this piece, and many others, to reconstruct his Desktop computer. This particular item, he says it does what he expected. The rating about thickness though, doesn't make any sense.</t>
  </si>
  <si>
    <t>Good CPU I'm using a Noctua Fan cooler to cool it down the 99.00 one.I never had 10 cores on Intel before sot that is nice.</t>
  </si>
  <si>
    <t>upgraded from i7 7700works perfectlythe extra 6 cores and 12 threads help a lot.Cooling with h115i Platinum RGB 280mm</t>
  </si>
  <si>
    <t>Great processor with a better price tag than the 10900F . Well amd better than the 10900k as well but it's darn near the same as the 10900k.</t>
  </si>
  <si>
    <t>No need to get the 990k, save almost half the price of the 990k and get the 850k!Works great in my MSI 490-ProA+</t>
  </si>
  <si>
    <t>Easy install, super fast chip, well worth every cent</t>
  </si>
  <si>
    <t>Have it over clocked slightly since day 1 with 0 problems and steady performance, no longer am I cpu bottlenecked</t>
  </si>
  <si>
    <t>This product however good will be one of the best you can get in the Intel series it kicks ass just expensive</t>
  </si>
  <si>
    <t>Great. If you are thinking about buying the i9 10900k or this one, without a doubt buy this one, it is almost the same for a lower price.</t>
  </si>
  <si>
    <t>Out the books worked great and handles gaming on BF, WZ no problem!! Highly recommend 👌</t>
  </si>
  <si>
    <t>Very good processor, cheap option and has a little better performance than the 10700k</t>
  </si>
  <si>
    <t>Easy to install. Works perfectly. It’s blazing fast.</t>
  </si>
  <si>
    <t>Absolutely a beast of a cpu for the prkice you cant beat it in this market right now.</t>
  </si>
  <si>
    <t>value for money is just crazy!!!</t>
  </si>
  <si>
    <t>This was packaged well, and works as it should the cpu is really fast!</t>
  </si>
  <si>
    <t>It went to 5.4 overclocked like a champ. Even at 4.3 it's a great value for the money</t>
  </si>
  <si>
    <t>Considering the price reduction in cost and what was available when purchased, in a word, buy this CPU!</t>
  </si>
  <si>
    <t>Works great. Is as fast as you'd expect from the latest gen intel. No issues. Definitely recommend it.</t>
  </si>
  <si>
    <t>Work perfect</t>
  </si>
  <si>
    <t>You can find whatever you are looking for at half the price if you find the right seller or try stores in your city. Avoid PC Parts and Solutions and other sellers who scalp even CPUs. As for the processor, alderlake processors can do no wrong.</t>
  </si>
  <si>
    <t>Intel Core i5 12600KF</t>
  </si>
  <si>
    <t>Super performance</t>
  </si>
  <si>
    <t>I am absolutely blown away by this CPU. It is truly the best value for money CPU in 2024 and I am very happy with my choice.</t>
  </si>
  <si>
    <t>Have one in my build for over a week and it works great, does not overheat with most FPS games i play and is powerful enough.</t>
  </si>
  <si>
    <t>Excellent performance, just what you expect for the cost</t>
  </si>
  <si>
    <t>Best CPU in terms of not bottlenecking and overheating stayed under 50c on full load and has an easy upgrade path</t>
  </si>
  <si>
    <t>Now that I'm in the 14th generation, I decided to go with Alder because of the price.I thought I'd buy the 13th generation 13400, but it's the same price, and since the K model has more power, I decided that this would be better for multi and single because it doesn't have high OC, but it would be more resistant. It can be used at lower power levels due to power restrictions, and since it doesn't get extremely hot, it can be cooled with air cooling.Besides, if I was going to buy it anyway, I wanted the K model, and I've been using the i3 13100 up to its upper limit, so I'll update the review after I've used it for a while.</t>
  </si>
  <si>
    <t>I paired this CPU with a RTX 4070 card and I've been playing Triple A games at 1440P and I am very satisfied with my performance as with most gaming computers you do need to adjust your settings to get the best performance but at this price point it's hard to find a better deal</t>
  </si>
  <si>
    <t>I recently upgraded my PC's CPU to the Intel Core i5-12600KF from an older i7 6700k, and the improvement in performance has been nothing short of phenomenal. This processor has significantly boosted my PC's speed, making it feel at least five times faster than before.The addition of extra cores in the i5-12600KF is likely a major factor in this performance leap. It handles multitasking and demanding applications with remarkable ease, making my computing experience smoother and more efficient. Whether I'm gaming, working on intensive software, or just browsing, everything feels snappier and more responsive.What I appreciate most about the i5-12600KF is its balance of power and affordability. It's a fantastic middle-ground CPU that offers high-end performance without the hefty price tag of top-tier processors. This makes it an ideal choice for users like me who want a significant upgrade without breaking the bank.In conclusion, the Intel Core i5-12600KF is an excellent choice for anyone looking to upgrade their PC. Its ability to significantly boost performance, combined with its reasonable price, makes it a standout option in the mid-range CPU market. I highly recommend it to anyone looking to rejuvenate their computing experience.</t>
  </si>
  <si>
    <t>Performance as expected. Recieved in good time.</t>
  </si>
  <si>
    <t>Buy with confidence. Amazing product. Just note however, on your choice of motherboards, get a Z if you plan on doing some overclocking, and an H if you don't. Do not bother with the other two cheap bords.</t>
  </si>
  <si>
    <t>It is a replacement from 17 7700. To put it in one word, it's "a different dimension." To be honest, I didn't expect it to change this much, and since I was used to the 7700, it was so fast that I couldn't even catch up. I thought it was comfortable playing games like Apex before, but I realized that it wasn't comfortable at all (lol) Is this the i5?I didn't think it had evolved this much.</t>
  </si>
  <si>
    <t>This processor has worked very well for me, I have had it for a few months now and everything flows excellently, with good cooling you will not have problems with its high temperatures, I maintain it with an AiO 280mm from MSI and it does not exceed 65 - 70 degrees .</t>
  </si>
  <si>
    <t>Took a little longer (14 days) to ship out but delivery was fast. Great Upgrade from Intel 9600K PC User.</t>
  </si>
  <si>
    <t>Built my first pc with this cpu so far it has been amazing, stays cool and performs really well.</t>
  </si>
  <si>
    <t>I'm sure it's better compared to the 7th generation lol</t>
  </si>
  <si>
    <t>I upgraded to this from an i3-8100. Games run much faster, scores very well on benchmarks, and not crazy expensive. Good value for performance, I would buy again.</t>
  </si>
  <si>
    <t>I wasn’t to sure if if to get this or a newer gen cpu, but after research on bottlenecking and what not it fits perfectly with todays newest gen gpu’s, motherboards, and all other new pc components.Does its job and I expect great things from it.</t>
  </si>
  <si>
    <t>Excellent processor at a good price</t>
  </si>
  <si>
    <t>The 12th generation is pretty easy to press, I’m a big fan, the big core, full core 5.0, single core 5.2, small core, full core 4.0 can play games at about 60w, and the r23 all-core roaster has a pressurized power consumption of about 140w, so you can use air cooling. pressure. The default frequency for playing games is only 30 or 40 watts. I’m looking forward to the 13th generation.</t>
  </si>
  <si>
    <t>just so you know, if you don't, this cpu does not come with a cooler</t>
  </si>
  <si>
    <t>Easy to install and works great</t>
  </si>
  <si>
    <t>What more could I say? Pairs perfectly with 4060/4060ti.For anything better, 4070/4070ti or 4080/4080ti I’d suggest the 13600k for the 70s and 13900k (or 14900k) respectively for the 80s. Obviously for the 4090s you already want the best cpu you can get.</t>
  </si>
  <si>
    <t>I've assembled multiple PCs and am using them with 11th generation i3 and i5, but I haven't experienced how fast they are, probably because the software I use doesn't require very high performance. I invested in a video card and was hoping for speed improvements, but it wasn't that amazing. I'll try studying it a little more.</t>
  </si>
  <si>
    <t>Got this for a temporal start of my gaming setup, but it works too good that maybe I keep it more time.</t>
  </si>
  <si>
    <t>Super powerful CPU for the money. Can handle cards like the high end RX 6800. Would recommend for anyone who is in the market for an Intel CPU</t>
  </si>
  <si>
    <t>I decided to use an Intel cpu for my wife's new office PC build I did for her (mostly because she loved the Fractal North case). I have always been a fan of AMD for the price to performance aspect, but I decided to use this for her rig and it has performed flawlessy with her workload of likely average office intensity. Paired with a Peerless Assassin (probably overkill for cooling this) I have been impressed with the PC performance</t>
  </si>
  <si>
    <t>This was for my son and he is happy with it</t>
  </si>
  <si>
    <t>This CPU paired well with an Arc A750. I was able to game and do media consumption and basic computing tasks, with out of the box settings.Girlfriend is super happy with her PC, and she intends to use it for school, media, and some gaming.I got this for $125 on sale a few weeks ago, and I'm sure it'll be back at this price, or lower, in the coming months.</t>
  </si>
  <si>
    <t>For me, it is the best option for a cheap and high-performance computer, the multitasking performance is simply spectacular, but be sure to use all of these Intel and the AMD 7000 series with liquid cooling, you have to lose your fear of them. It has the advantage over AMD, that you can use it with a DDR5 and DDR4 platform which is fabulous, at the moment I have it with a B760 and some 6400 mh ram with a latency of 32 and they work perfectly with some changes in the BIOS.</t>
  </si>
  <si>
    <t>Excellent processor, with great high performance and profile, with great features, it is worth the investment, very good quality and price and performance too.</t>
  </si>
  <si>
    <t>Cpu was in good condition and wasn't damaged only because of Intel's package design. It kinda erked me that an almost $200 item was sent in one of those plastic bubble bags instead of a box. The product box was totally smahed.</t>
  </si>
  <si>
    <t>It is a normal core i5 and arrives in excellent condition.</t>
  </si>
  <si>
    <t>The jump in performance that I gave my PC was quite noticeable in games that require a more powerful CPU. Very happy with my purchase.</t>
  </si>
  <si>
    <t>Very good product and arrived super fast, reliable seller.</t>
  </si>
  <si>
    <t>I upgraded from an i312100 and let me tell you. This cpu has made a huge difference. Was about to spend $350 on a new gpu but this did the job. Highly recommend if you have a decent gpu but want to increase your performance.</t>
  </si>
  <si>
    <t>Wait for this or the 12600k to go on sale and you won’t be disappointed with your purchase.</t>
  </si>
  <si>
    <t>An excellent option for any type of game or even for 3D modeling</t>
  </si>
  <si>
    <t>Affordably priced and effective - I've encountered zero issues when playing demanding games like Cyberpunk, and when using various software on my PC.</t>
  </si>
  <si>
    <t>Nothing to note, excellent processor!!</t>
  </si>
  <si>
    <t>Intel Core i5 11600</t>
  </si>
  <si>
    <t>Intel Core i7 11700KF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</si>
</sst>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m"/>
    <numFmt numFmtId="165" formatCode="mmm\-d"/>
    <numFmt numFmtId="166" formatCode="d\-mmm"/>
    <numFmt numFmtId="167" formatCode="mmmyyyy"/>
    <numFmt numFmtId="168" formatCode="mmmm\ d\,\ yyyy"/>
    <numFmt numFmtId="169" formatCode="mmm\ d\,\ yyyy"/>
  </numFmts>
  <fonts count="14">
    <font>
      <sz val="10"/>
      <color rgb="FF000000"/>
      <name val="Arial"/>
      <scheme val="minor"/>
    </font>
    <font>
      <sz val="10"/>
      <color theme="1"/>
      <name val="Arial"/>
      <scheme val="minor"/>
    </font>
    <font>
      <u/>
      <sz val="10"/>
      <color rgb="FF0000FF"/>
      <name val="Arial"/>
    </font>
    <font>
      <sz val="14"/>
      <color rgb="FF212121"/>
      <name val="Roboto"/>
    </font>
    <font>
      <sz val="9"/>
      <color rgb="FF000000"/>
      <name val="&quot;Google Sans Mono&quot;"/>
    </font>
    <font>
      <sz val="10"/>
      <color theme="1"/>
      <name val="Arial"/>
    </font>
    <font>
      <b/>
      <sz val="11"/>
      <color rgb="FF1F1F1F"/>
      <name val="Arial"/>
    </font>
    <font>
      <sz val="11"/>
      <color rgb="FF1F1F1F"/>
      <name val="Arial"/>
    </font>
    <font>
      <sz val="9"/>
      <color rgb="FF1F1F1F"/>
      <name val="Arial"/>
    </font>
    <font>
      <sz val="11"/>
      <color rgb="FF000000"/>
      <name val="Calibri"/>
    </font>
    <font>
      <sz val="10"/>
      <color rgb="FF000000"/>
      <name val="Arial"/>
    </font>
    <font>
      <sz val="18"/>
      <color rgb="FF1F1F1F"/>
      <name val="&quot;Google Sans&quot;"/>
    </font>
    <font>
      <u/>
      <sz val="10"/>
      <color rgb="FF1155CC"/>
      <name val="Arial"/>
    </font>
    <font>
      <sz val="10"/>
      <color rgb="FF000000"/>
      <name val="Arial"/>
      <family val="2"/>
      <scheme val="minor"/>
    </font>
  </fonts>
  <fills count="4">
    <fill>
      <patternFill patternType="none"/>
    </fill>
    <fill>
      <patternFill patternType="gray125"/>
    </fill>
    <fill>
      <patternFill patternType="solid">
        <fgColor rgb="FFFFFFFF"/>
        <bgColor rgb="FFFFFFFF"/>
      </patternFill>
    </fill>
    <fill>
      <patternFill patternType="solid">
        <fgColor rgb="FFD9E1F2"/>
        <bgColor rgb="FFD9E1F2"/>
      </patternFill>
    </fill>
  </fills>
  <borders count="5">
    <border>
      <left/>
      <right/>
      <top/>
      <bottom/>
      <diagonal/>
    </border>
    <border>
      <left style="thin">
        <color rgb="FF8EA9DB"/>
      </left>
      <right style="thin">
        <color rgb="FF8EA9DB"/>
      </right>
      <top style="thin">
        <color rgb="FF8EA9DB"/>
      </top>
      <bottom style="thin">
        <color rgb="FF8EA9DB"/>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s>
  <cellStyleXfs count="1">
    <xf numFmtId="0" fontId="0" fillId="0" borderId="0"/>
  </cellStyleXfs>
  <cellXfs count="33">
    <xf numFmtId="0" fontId="0" fillId="0" borderId="0" xfId="0"/>
    <xf numFmtId="0" fontId="1" fillId="0" borderId="0" xfId="0" applyFont="1"/>
    <xf numFmtId="0" fontId="2" fillId="0" borderId="0" xfId="0" applyFont="1"/>
    <xf numFmtId="0" fontId="3" fillId="2" borderId="0" xfId="0" applyFont="1" applyFill="1"/>
    <xf numFmtId="0" fontId="4" fillId="2" borderId="0" xfId="0" applyFont="1" applyFill="1"/>
    <xf numFmtId="164" fontId="1" fillId="0" borderId="0" xfId="0" applyNumberFormat="1" applyFont="1"/>
    <xf numFmtId="165" fontId="1" fillId="0" borderId="0" xfId="0" applyNumberFormat="1" applyFont="1"/>
    <xf numFmtId="0" fontId="5" fillId="0" borderId="0" xfId="0" applyFont="1"/>
    <xf numFmtId="0" fontId="5" fillId="0" borderId="0" xfId="0" applyFont="1" applyAlignment="1">
      <alignment horizontal="right"/>
    </xf>
    <xf numFmtId="0" fontId="6" fillId="2" borderId="0" xfId="0" applyFont="1" applyFill="1" applyAlignment="1">
      <alignment horizontal="left"/>
    </xf>
    <xf numFmtId="0" fontId="7" fillId="2" borderId="0" xfId="0" applyFont="1" applyFill="1" applyAlignment="1">
      <alignment horizontal="right"/>
    </xf>
    <xf numFmtId="0" fontId="7" fillId="2" borderId="0" xfId="0" applyFont="1" applyFill="1" applyAlignment="1">
      <alignment horizontal="left"/>
    </xf>
    <xf numFmtId="0" fontId="7" fillId="0" borderId="0" xfId="0" applyFont="1" applyAlignment="1">
      <alignment horizontal="left"/>
    </xf>
    <xf numFmtId="0" fontId="8" fillId="3" borderId="0" xfId="0" applyFont="1" applyFill="1" applyAlignment="1">
      <alignment horizontal="left"/>
    </xf>
    <xf numFmtId="0" fontId="8" fillId="0" borderId="0" xfId="0" applyFont="1" applyAlignment="1">
      <alignment horizontal="left"/>
    </xf>
    <xf numFmtId="0" fontId="7" fillId="3" borderId="0" xfId="0" applyFont="1" applyFill="1" applyAlignment="1">
      <alignment horizontal="right"/>
    </xf>
    <xf numFmtId="0" fontId="7" fillId="3" borderId="0" xfId="0" applyFont="1" applyFill="1" applyAlignment="1">
      <alignment horizontal="left"/>
    </xf>
    <xf numFmtId="0" fontId="8" fillId="2" borderId="0" xfId="0" applyFont="1" applyFill="1" applyAlignment="1">
      <alignment horizontal="left"/>
    </xf>
    <xf numFmtId="0" fontId="9" fillId="3" borderId="1" xfId="0" applyFont="1" applyFill="1" applyBorder="1"/>
    <xf numFmtId="166" fontId="1" fillId="0" borderId="0" xfId="0" applyNumberFormat="1" applyFont="1"/>
    <xf numFmtId="0" fontId="10" fillId="2" borderId="0" xfId="0" applyFont="1" applyFill="1"/>
    <xf numFmtId="0" fontId="11" fillId="2" borderId="0" xfId="0" applyFont="1" applyFill="1"/>
    <xf numFmtId="0" fontId="10" fillId="0" borderId="0" xfId="0" applyFont="1"/>
    <xf numFmtId="0" fontId="10" fillId="3" borderId="0" xfId="0" applyFont="1" applyFill="1"/>
    <xf numFmtId="167" fontId="10" fillId="2" borderId="0" xfId="0" applyNumberFormat="1" applyFont="1" applyFill="1"/>
    <xf numFmtId="168" fontId="1" fillId="0" borderId="0" xfId="0" applyNumberFormat="1" applyFont="1"/>
    <xf numFmtId="0" fontId="12" fillId="0" borderId="0" xfId="0" applyFont="1"/>
    <xf numFmtId="0" fontId="5" fillId="0" borderId="0" xfId="0" quotePrefix="1" applyFont="1"/>
    <xf numFmtId="168" fontId="5" fillId="0" borderId="0" xfId="0" applyNumberFormat="1" applyFont="1" applyAlignment="1">
      <alignment horizontal="right"/>
    </xf>
    <xf numFmtId="169" fontId="5" fillId="0" borderId="0" xfId="0" applyNumberFormat="1" applyFont="1" applyAlignment="1">
      <alignment horizontal="right"/>
    </xf>
    <xf numFmtId="0" fontId="13" fillId="0" borderId="2" xfId="0" applyFont="1" applyBorder="1" applyAlignment="1">
      <alignment wrapText="1"/>
    </xf>
    <xf numFmtId="0" fontId="13" fillId="0" borderId="3" xfId="0" applyFont="1" applyBorder="1" applyAlignment="1">
      <alignment wrapText="1"/>
    </xf>
    <xf numFmtId="0" fontId="13" fillId="0" borderId="4" xfId="0" applyFont="1" applyBorder="1" applyAlignment="1">
      <alignment wrapText="1"/>
    </xf>
  </cellXfs>
  <cellStyles count="1">
    <cellStyle name="Normal" xfId="0" builtinId="0"/>
  </cellStyles>
  <dxfs count="17">
    <dxf>
      <font>
        <b val="0"/>
        <i val="0"/>
        <strike val="0"/>
        <condense val="0"/>
        <extend val="0"/>
        <outline val="0"/>
        <shadow val="0"/>
        <u val="none"/>
        <vertAlign val="baseline"/>
        <sz val="10"/>
        <color rgb="FF000000"/>
        <name val="Arial"/>
        <family val="2"/>
        <scheme val="minor"/>
      </font>
      <alignment horizontal="general" vertical="center" textRotation="0" wrapText="0"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general" vertical="center"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bottom style="medium">
          <color rgb="FFCCCCCC"/>
        </bottom>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minor"/>
      </font>
      <alignment horizontal="general" vertical="bottom" textRotation="0" wrapText="1" indent="0" justifyLastLine="0" shrinkToFit="0" readingOrder="0"/>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E604EE-E5CC-4860-BA01-71CC194915E9}" name="Table3" displayName="Table3" ref="A1:L3429" totalsRowShown="0" headerRowDxfId="16" dataDxfId="15" headerRowBorderDxfId="13" tableBorderDxfId="14" totalsRowBorderDxfId="12">
  <autoFilter ref="A1:L3429" xr:uid="{48E604EE-E5CC-4860-BA01-71CC194915E9}"/>
  <tableColumns count="12">
    <tableColumn id="1" xr3:uid="{C4049DCC-614B-4D26-9814-D375130C898D}" name="Reviewer Name" dataDxfId="11"/>
    <tableColumn id="2" xr3:uid="{F5DE18A2-F762-45B8-9A07-CDA21878713C}" name="Stars" dataDxfId="10"/>
    <tableColumn id="3" xr3:uid="{F0A85C86-3080-42E7-B7B8-38B32425D2A9}" name="Short Review" dataDxfId="9"/>
    <tableColumn id="4" xr3:uid="{ECD3E904-FF7E-46BD-81EC-CC04562D9F56}" name="Review Date" dataDxfId="8"/>
    <tableColumn id="5" xr3:uid="{DEF7F767-370E-40E5-80A4-261509517A26}" name="Review" dataDxfId="7"/>
    <tableColumn id="6" xr3:uid="{D5E126C7-D0F8-4220-A929-8B2C1B35C3B5}" name="Reviewer Profile link" dataDxfId="6"/>
    <tableColumn id="7" xr3:uid="{43F2E1F2-1A8B-4EAF-BF72-57FA303D0D9F}" name="Review link" dataDxfId="5"/>
    <tableColumn id="8" xr3:uid="{10707F7F-341D-4D7E-9FC5-D3AF8683A323}" name="Product Name" dataDxfId="4"/>
    <tableColumn id="9" xr3:uid="{E106B804-CCBA-4C1D-B309-E83A6BF8BA57}" name="Helpful" dataDxfId="3"/>
    <tableColumn id="10" xr3:uid="{9E611456-67E9-4F52-8DD6-14134D6789A7}" name="Generation" dataDxfId="2"/>
    <tableColumn id="11" xr3:uid="{6302CB44-8EDD-4A67-8EBE-758795934697}" name="site" dataDxfId="1"/>
    <tableColumn id="12" xr3:uid="{374360AE-C3C7-47F0-9C01-562DFADC8840}" name="nam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amazon.in/gp/profile/amzn1.account.AHSIDGIXW7IAAHHVIFGUKSHLGC4Q/ref=cm_cr_arp_d_gw_btm?ie=UTF8" TargetMode="External"/><Relationship Id="rId21" Type="http://schemas.openxmlformats.org/officeDocument/2006/relationships/hyperlink" Target="https://www.amazon.in/gp/profile/amzn1.account.AGK5LYF4UYAKIJFT3A6WSJOOIKMA/ref=cm_cr_getr_d_gw_btm?ie=UTF8" TargetMode="External"/><Relationship Id="rId324" Type="http://schemas.openxmlformats.org/officeDocument/2006/relationships/hyperlink" Target="https://www.amazon.in/gp/customer-reviews/R23I8QEU89H5L9/ref=cm_cr_getr_d_rvw_ttl?ie=UTF8&amp;ASIN=B08LKJPR5X" TargetMode="External"/><Relationship Id="rId531" Type="http://schemas.openxmlformats.org/officeDocument/2006/relationships/hyperlink" Target="https://www.amazon.in/gp/customer-reviews/RPBRLBAW9C5QI/ref=cm_cr_getr_d_rvw_ttl?ie=UTF8&amp;ASIN=B08X6JPK4K" TargetMode="External"/><Relationship Id="rId170" Type="http://schemas.openxmlformats.org/officeDocument/2006/relationships/hyperlink" Target="https://www.amazon.in/gp/customer-reviews/R3Q2XXDZ6WW7W9/ref=cm_cr_arp_d_rvw_ttl?ie=UTF8&amp;ASIN=B09MDGKQLY" TargetMode="External"/><Relationship Id="rId268" Type="http://schemas.openxmlformats.org/officeDocument/2006/relationships/hyperlink" Target="https://www.amazon.in/gp/customer-reviews/RBT6O50U94X0M/ref=cm_cr_arp_d_rvw_ttl?ie=UTF8&amp;ASIN=B08LKJPR5X" TargetMode="External"/><Relationship Id="rId475" Type="http://schemas.openxmlformats.org/officeDocument/2006/relationships/hyperlink" Target="https://www.amazon.in/gp/customer-reviews/RQ29RJBK4FX1Z/ref=cm_cr_getr_d_rvw_ttl?ie=UTF8&amp;ASIN=B097LMY4D2" TargetMode="External"/><Relationship Id="rId32" Type="http://schemas.openxmlformats.org/officeDocument/2006/relationships/hyperlink" Target="https://www.amazon.in/gp/customer-reviews/RHK6ITEON9SJX/ref=cm_cr_getr_d_rvw_ttl?ie=UTF8&amp;ASIN=B086MN38Q2" TargetMode="External"/><Relationship Id="rId128" Type="http://schemas.openxmlformats.org/officeDocument/2006/relationships/hyperlink" Target="https://www.amazon.in/gp/customer-reviews/R3N303EUFUV9Z0/ref=cm_cr_getr_d_rvw_ttl?ie=UTF8&amp;ASIN=B09MDFH5HY" TargetMode="External"/><Relationship Id="rId335" Type="http://schemas.openxmlformats.org/officeDocument/2006/relationships/hyperlink" Target="https://www.amazon.in/gp/profile/amzn1.account.AFRDQIBZBAYBRCX3NQ2KRIIYIDKA/ref=cm_cr_getr_d_gw_btm?ie=UTF8" TargetMode="External"/><Relationship Id="rId542" Type="http://schemas.openxmlformats.org/officeDocument/2006/relationships/hyperlink" Target="https://www.amazon.in/gp/profile/amzn1.account.AHAVDVXAPVC5H56AOGNV64JA5QNQ/ref=cm_cr_arp_d_gw_btm?ie=UTF8" TargetMode="External"/><Relationship Id="rId181" Type="http://schemas.openxmlformats.org/officeDocument/2006/relationships/hyperlink" Target="https://www.amazon.in/gp/profile/amzn1.account.AF7ABNAP3GXXM5PZ44CRPHI2R3YA/ref=cm_cr_arp_d_gw_btm?ie=UTF8" TargetMode="External"/><Relationship Id="rId402" Type="http://schemas.openxmlformats.org/officeDocument/2006/relationships/hyperlink" Target="https://www.amazon.in/gp/customer-reviews/R3EWWP25G0B9Y2/ref=cm_cr_getr_d_rvw_ttl?ie=UTF8&amp;ASIN=B086MMRW87" TargetMode="External"/><Relationship Id="rId279" Type="http://schemas.openxmlformats.org/officeDocument/2006/relationships/hyperlink" Target="https://www.amazon.in/gp/profile/amzn1.account.AFUBOBRMXLQURDGF5Y3RMWCIIEVA/ref=cm_cr_arp_d_gw_btm?ie=UTF8" TargetMode="External"/><Relationship Id="rId486" Type="http://schemas.openxmlformats.org/officeDocument/2006/relationships/hyperlink" Target="https://www.amazon.in/gp/profile/amzn1.account.AFV5RCG63JFPVBBGEXP377G7MHOA/ref=cm_cr_getr_d_gw_btm?ie=UTF8" TargetMode="External"/><Relationship Id="rId43" Type="http://schemas.openxmlformats.org/officeDocument/2006/relationships/hyperlink" Target="https://www.amazon.in/gp/profile/amzn1.account.AHK45OXE3KLNOAORKKWWB5KQM2ZA/ref=cm_cr_getr_d_gw_btm?ie=UTF8" TargetMode="External"/><Relationship Id="rId139" Type="http://schemas.openxmlformats.org/officeDocument/2006/relationships/hyperlink" Target="https://www.amazon.in/gp/profile/amzn1.account.AGAEQPCZFACSXZLB3SFR7UXE5FTQ/ref=cm_cr_getr_d_gw_btm?ie=UTF8" TargetMode="External"/><Relationship Id="rId346" Type="http://schemas.openxmlformats.org/officeDocument/2006/relationships/hyperlink" Target="https://www.amazon.in/gp/customer-reviews/R1L069UGT56YGM/ref=cm_cr_arp_d_rvw_ttl?ie=UTF8&amp;ASIN=B0BCF54SR1" TargetMode="External"/><Relationship Id="rId553" Type="http://schemas.openxmlformats.org/officeDocument/2006/relationships/hyperlink" Target="https://www.amazon.in/gp/customer-reviews/RS6QH12CZ21BI/ref=cm_cr_arp_d_rvw_ttl?ie=UTF8&amp;ASIN=B0883MTJSR" TargetMode="External"/><Relationship Id="rId192" Type="http://schemas.openxmlformats.org/officeDocument/2006/relationships/hyperlink" Target="https://www.amazon.in/gp/customer-reviews/R2LF3I1Y8W8VXR/ref=cm_cr_arp_d_rvw_ttl?ie=UTF8&amp;ASIN=B086MHSTWN" TargetMode="External"/><Relationship Id="rId206" Type="http://schemas.openxmlformats.org/officeDocument/2006/relationships/hyperlink" Target="https://www.amazon.in/gp/customer-reviews/R1V4UM249WTE0O/ref=cm_cr_getr_d_rvw_ttl?ie=UTF8&amp;ASIN=B086MHSTWN" TargetMode="External"/><Relationship Id="rId413" Type="http://schemas.openxmlformats.org/officeDocument/2006/relationships/hyperlink" Target="https://www.amazon.in/gp/profile/amzn1.account.AFWVI6SLEI3QKBISAHCGFFIRKVDQ/ref=cm_cr_getr_d_gw_btm?ie=UTF8" TargetMode="External"/><Relationship Id="rId497" Type="http://schemas.openxmlformats.org/officeDocument/2006/relationships/hyperlink" Target="https://www.amazon.in/gp/customer-reviews/R1AQLTPSYL1V4A/ref=cm_cr_arp_d_rvw_ttl?ie=UTF8&amp;ASIN=B08X6ND3WP" TargetMode="External"/><Relationship Id="rId357" Type="http://schemas.openxmlformats.org/officeDocument/2006/relationships/hyperlink" Target="https://www.amazon.in/gp/profile/amzn1.account.AHZP75RNLPERZ3VRDU5CZQGBH2XQ/ref=cm_cr_arp_d_gw_btm?ie=UTF8" TargetMode="External"/><Relationship Id="rId54" Type="http://schemas.openxmlformats.org/officeDocument/2006/relationships/hyperlink" Target="https://www.amazon.in/gp/customer-reviews/R1WKPXFK5A2FRG/ref=cm_cr_getr_d_rvw_ttl?ie=UTF8&amp;ASIN=B086MN38Q2" TargetMode="External"/><Relationship Id="rId217" Type="http://schemas.openxmlformats.org/officeDocument/2006/relationships/hyperlink" Target="https://www.amazon.in/gp/profile/amzn1.account.AEKQ2CIA3FU5S2NFE7K4MFEXDH5Q/ref=cm_cr_getr_d_gw_btm?ie=UTF8" TargetMode="External"/><Relationship Id="rId564" Type="http://schemas.openxmlformats.org/officeDocument/2006/relationships/hyperlink" Target="https://www.amazon.in/gp/profile/amzn1.account.AFDTRMIUZ635FF3MN2ZVENZWCXTA/ref=cm_cr_arp_d_gw_btm?ie=UTF8" TargetMode="External"/><Relationship Id="rId424" Type="http://schemas.openxmlformats.org/officeDocument/2006/relationships/hyperlink" Target="https://www.amazon.in/gp/profile/amzn1.account.AEIZRNZDNLBQHUAY6734HWZNZ4RQ/ref=cm_cr_arp_d_gw_btm?ie=UTF8" TargetMode="External"/><Relationship Id="rId270" Type="http://schemas.openxmlformats.org/officeDocument/2006/relationships/hyperlink" Target="https://www.amazon.in/gp/customer-reviews/R2QHBVADY9A5GD/ref=cm_cr_arp_d_rvw_ttl?ie=UTF8&amp;ASIN=B08LKJPR5X" TargetMode="External"/><Relationship Id="rId65" Type="http://schemas.openxmlformats.org/officeDocument/2006/relationships/hyperlink" Target="https://www.amazon.in/gp/profile/amzn1.account.AHHI5MGPWKXVYXH3WUVYNQHHLMWA/ref=cm_cr_getr_d_gw_btm?ie=UTF8" TargetMode="External"/><Relationship Id="rId130" Type="http://schemas.openxmlformats.org/officeDocument/2006/relationships/hyperlink" Target="https://www.amazon.in/gp/customer-reviews/R1FQOVGN7JTWIP/ref=cm_cr_getr_d_rvw_ttl?ie=UTF8&amp;ASIN=B09MDFH5HY" TargetMode="External"/><Relationship Id="rId368" Type="http://schemas.openxmlformats.org/officeDocument/2006/relationships/hyperlink" Target="https://www.amazon.in/gp/customer-reviews/R30ZCP8MR2Z3QB/ref=cm_cr_arp_d_rvw_ttl?ie=UTF8&amp;ASIN=B0BQ6CTTMK" TargetMode="External"/><Relationship Id="rId172" Type="http://schemas.openxmlformats.org/officeDocument/2006/relationships/hyperlink" Target="https://www.amazon.in/gp/customer-reviews/RBWD2RTFO0VU7/ref=cm_cr_arp_d_rvw_ttl?ie=UTF8&amp;ASIN=B09MDGKQLY" TargetMode="External"/><Relationship Id="rId228" Type="http://schemas.openxmlformats.org/officeDocument/2006/relationships/hyperlink" Target="https://www.amazon.in/gp/customer-reviews/R2KXZM0D41P0TZ/ref=cm_cr_getr_d_rvw_ttl?ie=UTF8&amp;ASIN=B086MHSTWN" TargetMode="External"/><Relationship Id="rId435" Type="http://schemas.openxmlformats.org/officeDocument/2006/relationships/hyperlink" Target="https://www.amazon.in/gp/customer-reviews/R110B3WY3UDILJ/ref=cm_cr_arp_d_rvw_ttl?ie=UTF8&amp;ASIN=B08V1T4JC1" TargetMode="External"/><Relationship Id="rId477" Type="http://schemas.openxmlformats.org/officeDocument/2006/relationships/hyperlink" Target="https://www.amazon.in/gp/customer-reviews/R3CM5NMYJVKQ8P/ref=cm_cr_getr_d_rvw_ttl?ie=UTF8&amp;ASIN=B097LMY4D2" TargetMode="External"/><Relationship Id="rId281" Type="http://schemas.openxmlformats.org/officeDocument/2006/relationships/hyperlink" Target="https://www.amazon.in/gp/profile/amzn1.account.AELTEAX25PLA2G7PVWLBNTPISXOQ/ref=cm_cr_arp_d_gw_btm?ie=UTF8" TargetMode="External"/><Relationship Id="rId337" Type="http://schemas.openxmlformats.org/officeDocument/2006/relationships/hyperlink" Target="https://www.amazon.in/gp/profile/amzn1.account.AFQ44H4T7C4RD5UDPZ4JGDQPW2NA/ref=cm_cr_getr_d_gw_btm?ie=UTF8" TargetMode="External"/><Relationship Id="rId502" Type="http://schemas.openxmlformats.org/officeDocument/2006/relationships/hyperlink" Target="https://www.amazon.in/gp/profile/amzn1.account.AHJZZ3AEFTIJ6NL7TOFPLIJWQY6Q/ref=cm_cr_arp_d_gw_btm?ie=UTF8" TargetMode="External"/><Relationship Id="rId34" Type="http://schemas.openxmlformats.org/officeDocument/2006/relationships/hyperlink" Target="https://www.amazon.in/gp/customer-reviews/R3AJF5JYHKE2S9/ref=cm_cr_getr_d_rvw_ttl?ie=UTF8&amp;ASIN=B086MN38Q2" TargetMode="External"/><Relationship Id="rId76" Type="http://schemas.openxmlformats.org/officeDocument/2006/relationships/hyperlink" Target="https://www.amazon.in/gp/customer-reviews/RQCANU0PJ8OPU/ref=cm_cr_getr_d_rvw_ttl?ie=UTF8&amp;ASIN=B086MN38Q2" TargetMode="External"/><Relationship Id="rId141" Type="http://schemas.openxmlformats.org/officeDocument/2006/relationships/hyperlink" Target="https://www.amazon.in/gp/profile/amzn1.account.AGVIM2W7MU42GKT3TIVZPIAUIKBQ/ref=cm_cr_getr_d_gw_btm?ie=UTF8" TargetMode="External"/><Relationship Id="rId379" Type="http://schemas.openxmlformats.org/officeDocument/2006/relationships/hyperlink" Target="https://www.amazon.in/gp/profile/amzn1.account.AHXGDZGEIJQ7Q7UCGQDLTZWRFBTQ/ref=cm_cr_arp_d_gw_btm?ie=UTF8" TargetMode="External"/><Relationship Id="rId544" Type="http://schemas.openxmlformats.org/officeDocument/2006/relationships/hyperlink" Target="https://www.amazon.in/gp/profile/amzn1.account.AGYX4JJAQFSKVEM7KIIL6LKBX5IQ/ref=cm_cr_arp_d_gw_btm?ie=UTF8" TargetMode="External"/><Relationship Id="rId7" Type="http://schemas.openxmlformats.org/officeDocument/2006/relationships/hyperlink" Target="https://www.amazon.in/gp/profile/amzn1.account.AE3Z7ITPHRBNOP3JQDH3H7LDQ2GA/ref=cm_cr_arp_d_gw_btm?ie=UTF8" TargetMode="External"/><Relationship Id="rId183" Type="http://schemas.openxmlformats.org/officeDocument/2006/relationships/hyperlink" Target="https://www.amazon.in/gp/profile/amzn1.account.AHBUQVVGLDZZJ3YEEVS2DJ2SWEFA/ref=cm_cr_arp_d_gw_btm?ie=UTF8" TargetMode="External"/><Relationship Id="rId239" Type="http://schemas.openxmlformats.org/officeDocument/2006/relationships/hyperlink" Target="https://www.amazon.in/gp/profile/amzn1.account.AHT74JCQWTZTVNJCBTY6AHFJAJQA/ref=cm_cr_getr_d_gw_btm?ie=UTF8" TargetMode="External"/><Relationship Id="rId390" Type="http://schemas.openxmlformats.org/officeDocument/2006/relationships/hyperlink" Target="https://www.amazon.in/gp/customer-reviews/R3HAY7L20PBP9S/ref=cm_cr_arp_d_rvw_ttl?ie=UTF8&amp;ASIN=B086MMRW87" TargetMode="External"/><Relationship Id="rId404" Type="http://schemas.openxmlformats.org/officeDocument/2006/relationships/hyperlink" Target="https://www.amazon.in/gp/customer-reviews/RF1QGKL8YRE15/ref=cm_cr_getr_d_rvw_ttl?ie=UTF8&amp;ASIN=B086MMRW87" TargetMode="External"/><Relationship Id="rId446" Type="http://schemas.openxmlformats.org/officeDocument/2006/relationships/hyperlink" Target="https://www.amazon.in/gp/profile/amzn1.account.AHNAH5LIMHIKUNZLCSLAOHNKYDPQ/ref=cm_cr_arp_d_gw_btm?ie=UTF8" TargetMode="External"/><Relationship Id="rId250" Type="http://schemas.openxmlformats.org/officeDocument/2006/relationships/hyperlink" Target="https://www.amazon.in/gp/customer-reviews/RM8C7CI1TMLQW/ref=cm_cr_getr_d_rvw_ttl?ie=UTF8&amp;ASIN=B086MHSTWN" TargetMode="External"/><Relationship Id="rId292" Type="http://schemas.openxmlformats.org/officeDocument/2006/relationships/hyperlink" Target="https://www.amazon.in/gp/customer-reviews/R15CS7P60OIA7J/ref=cm_cr_getr_d_rvw_ttl?ie=UTF8&amp;ASIN=B08LKJPR5X" TargetMode="External"/><Relationship Id="rId306" Type="http://schemas.openxmlformats.org/officeDocument/2006/relationships/hyperlink" Target="https://www.amazon.in/gp/customer-reviews/R2878PYRDAN5BN/ref=cm_cr_getr_d_rvw_ttl?ie=UTF8&amp;ASIN=B08LKJPR5X" TargetMode="External"/><Relationship Id="rId488" Type="http://schemas.openxmlformats.org/officeDocument/2006/relationships/hyperlink" Target="https://www.amazon.in/gp/profile/amzn1.account.AGFCZ5ZBOCUPDFALMUSXUUSOWKQA/ref=cm_cr_getr_d_gw_btm?ie=UTF8" TargetMode="External"/><Relationship Id="rId45" Type="http://schemas.openxmlformats.org/officeDocument/2006/relationships/hyperlink" Target="https://www.amazon.in/gp/profile/amzn1.account.AEV77BDMZG5M5OMWJUIJQ2TCHNFQ/ref=cm_cr_getr_d_gw_btm?ie=UTF8" TargetMode="External"/><Relationship Id="rId87" Type="http://schemas.openxmlformats.org/officeDocument/2006/relationships/hyperlink" Target="https://www.amazon.in/gp/profile/amzn1.account.AHAVGOXF5CEZ6WBC3O7LPXDIAYTA/ref=cm_cr_getr_d_gw_btm?ie=UTF8" TargetMode="External"/><Relationship Id="rId110" Type="http://schemas.openxmlformats.org/officeDocument/2006/relationships/hyperlink" Target="https://www.amazon.in/gp/customer-reviews/R3W1RQUMKPB5DM/ref=cm_cr_arp_d_rvw_ttl?ie=UTF8&amp;ASIN=B09MDFH5HY" TargetMode="External"/><Relationship Id="rId348" Type="http://schemas.openxmlformats.org/officeDocument/2006/relationships/hyperlink" Target="https://www.amazon.in/gp/customer-reviews/R2FZNWLO2POZ2K/ref=cm_cr_arp_d_rvw_ttl?ie=UTF8&amp;ASIN=B0BCF54SR1" TargetMode="External"/><Relationship Id="rId513" Type="http://schemas.openxmlformats.org/officeDocument/2006/relationships/hyperlink" Target="https://www.amazon.in/gp/customer-reviews/R22SLY4JKM59OV/ref=cm_cr_arp_d_rvw_ttl?ie=UTF8&amp;ASIN=B08X6JPK4K" TargetMode="External"/><Relationship Id="rId555" Type="http://schemas.openxmlformats.org/officeDocument/2006/relationships/hyperlink" Target="https://www.amazon.in/gp/customer-reviews/R11Q3P02T7T1O3/ref=cm_cr_arp_d_rvw_ttl?ie=UTF8&amp;ASIN=B0883MTJSR" TargetMode="External"/><Relationship Id="rId152" Type="http://schemas.openxmlformats.org/officeDocument/2006/relationships/hyperlink" Target="https://www.amazon.in/gp/customer-reviews/R24UL3BCDPEINT/ref=cm_cr_getr_d_rvw_ttl?ie=UTF8&amp;ASIN=B09MDFH5HY" TargetMode="External"/><Relationship Id="rId194" Type="http://schemas.openxmlformats.org/officeDocument/2006/relationships/hyperlink" Target="https://www.amazon.in/gp/customer-reviews/R2ED9OLB65VWOW/ref=cm_cr_arp_d_rvw_ttl?ie=UTF8&amp;ASIN=B086MHSTWN" TargetMode="External"/><Relationship Id="rId208" Type="http://schemas.openxmlformats.org/officeDocument/2006/relationships/hyperlink" Target="https://www.amazon.in/gp/customer-reviews/R3VUOS42Z9JUJS/ref=cm_cr_getr_d_rvw_ttl?ie=UTF8&amp;ASIN=B086MHSTWN" TargetMode="External"/><Relationship Id="rId415" Type="http://schemas.openxmlformats.org/officeDocument/2006/relationships/hyperlink" Target="http://mr.pro/" TargetMode="External"/><Relationship Id="rId457" Type="http://schemas.openxmlformats.org/officeDocument/2006/relationships/hyperlink" Target="https://www.amazon.in/gp/customer-reviews/RZYH3WALEH44X/ref=cm_cr_arp_d_rvw_ttl?ie=UTF8&amp;ASIN=B097LMY4D2" TargetMode="External"/><Relationship Id="rId261" Type="http://schemas.openxmlformats.org/officeDocument/2006/relationships/hyperlink" Target="https://www.amazon.in/gp/profile/amzn1.account.AGIXW22TNBT65DSTEDMMJB7BOPRQ/ref=cm_cr_getr_d_gw_btm?ie=UTF8" TargetMode="External"/><Relationship Id="rId499" Type="http://schemas.openxmlformats.org/officeDocument/2006/relationships/hyperlink" Target="https://www.amazon.in/gp/customer-reviews/R8P4Y5JWJYJ5C/ref=cm_cr_arp_d_rvw_ttl?ie=UTF8&amp;ASIN=B08X6PPTTH" TargetMode="External"/><Relationship Id="rId14" Type="http://schemas.openxmlformats.org/officeDocument/2006/relationships/hyperlink" Target="https://www.amazon.in/gp/customer-reviews/R36WTFW8Q5KZL/ref=cm_cr_arp_d_rvw_ttl?ie=UTF8&amp;ASIN=B086MN38Q2" TargetMode="External"/><Relationship Id="rId56" Type="http://schemas.openxmlformats.org/officeDocument/2006/relationships/hyperlink" Target="https://www.amazon.in/gp/customer-reviews/R9D19HU9OYKRD/ref=cm_cr_getr_d_rvw_ttl?ie=UTF8&amp;ASIN=B086MN38Q2" TargetMode="External"/><Relationship Id="rId317" Type="http://schemas.openxmlformats.org/officeDocument/2006/relationships/hyperlink" Target="https://www.amazon.in/gp/profile/amzn1.account.AFPFHL2IPZMJESPMKLNRDGU2QDIA/ref=cm_cr_getr_d_gw_btm?ie=UTF8" TargetMode="External"/><Relationship Id="rId359" Type="http://schemas.openxmlformats.org/officeDocument/2006/relationships/hyperlink" Target="https://www.amazon.in/gp/profile/amzn1.account.AF2JL3NMVCN5RMCQAA4FJISTKDXA/ref=cm_cr_arp_d_gw_btm?ie=UTF8" TargetMode="External"/><Relationship Id="rId524" Type="http://schemas.openxmlformats.org/officeDocument/2006/relationships/hyperlink" Target="https://www.amazon.in/gp/profile/amzn1.account.AHAW7ULZ4BZOQ55EPDV2XPD7DCXA/ref=cm_cr_getr_d_gw_btm?ie=UTF8" TargetMode="External"/><Relationship Id="rId566" Type="http://schemas.openxmlformats.org/officeDocument/2006/relationships/hyperlink" Target="https://www.amazon.in/gp/profile/amzn1.account.AHSUCLY6N3IN4EDS56KAM55GHLZA/ref=cm_cr_arp_d_gw_btm?ie=UTF8" TargetMode="External"/><Relationship Id="rId98" Type="http://schemas.openxmlformats.org/officeDocument/2006/relationships/hyperlink" Target="https://www.amazon.in/gp/customer-reviews/R1EXUNH1GLTEUT/ref=cm_cr_arp_d_rvw_ttl?ie=UTF8&amp;ASIN=B0BCDR9M33" TargetMode="External"/><Relationship Id="rId121" Type="http://schemas.openxmlformats.org/officeDocument/2006/relationships/hyperlink" Target="https://www.amazon.in/gp/profile/amzn1.account.AFDHJPK5AHUDTTTO2QVDD7W6ZDJQ/ref=cm_cr_getr_d_gw_btm?ie=UTF8" TargetMode="External"/><Relationship Id="rId163" Type="http://schemas.openxmlformats.org/officeDocument/2006/relationships/hyperlink" Target="https://www.amazon.in/gp/profile/amzn1.account.AHSCEFKHYESTTRMZ3ATEMQSSOXZQ/ref=cm_cr_arp_d_gw_btm?ie=UTF8" TargetMode="External"/><Relationship Id="rId219" Type="http://schemas.openxmlformats.org/officeDocument/2006/relationships/hyperlink" Target="https://www.amazon.in/gp/profile/amzn1.account.AFD27267UK5PC4C734IIDCYMD32Q/ref=cm_cr_getr_d_gw_btm?ie=UTF8" TargetMode="External"/><Relationship Id="rId370" Type="http://schemas.openxmlformats.org/officeDocument/2006/relationships/hyperlink" Target="https://www.amazon.in/gp/customer-reviews/R3AREGY5FJ1XHO/ref=cm_cr_arp_d_rvw_ttl?ie=UTF8&amp;ASIN=B09MDHZ2YQ" TargetMode="External"/><Relationship Id="rId426" Type="http://schemas.openxmlformats.org/officeDocument/2006/relationships/hyperlink" Target="https://www.amazon.in/gp/profile/amzn1.account.AGOEXNPVYVNVNDE5CUPOJDDBT4KQ/ref=cm_cr_arp_d_gw_btm?ie=UTF8" TargetMode="External"/><Relationship Id="rId230" Type="http://schemas.openxmlformats.org/officeDocument/2006/relationships/hyperlink" Target="https://www.amazon.in/gp/customer-reviews/R1HLVOSYPXZ8KU/ref=cm_cr_getr_d_rvw_ttl?ie=UTF8&amp;ASIN=B086MHSTWN" TargetMode="External"/><Relationship Id="rId468" Type="http://schemas.openxmlformats.org/officeDocument/2006/relationships/hyperlink" Target="https://www.amazon.in/gp/profile/amzn1.account.AFNK74DNZJI5L5TDXDH5TAPY3TWQ/ref=cm_cr_getr_d_gw_btm?ie=UTF8" TargetMode="External"/><Relationship Id="rId25" Type="http://schemas.openxmlformats.org/officeDocument/2006/relationships/hyperlink" Target="https://www.amazon.in/gp/profile/amzn1.account.AGZ3RYVZAY6OKEV2USJK7XLXYXBQ/ref=cm_cr_getr_d_gw_btm?ie=UTF8" TargetMode="External"/><Relationship Id="rId67" Type="http://schemas.openxmlformats.org/officeDocument/2006/relationships/hyperlink" Target="https://www.amazon.in/gp/profile/amzn1.account.AGTTRPW7ONTAL4HHO7FVTY4UAXPQ/ref=cm_cr_getr_d_gw_btm?ie=UTF8" TargetMode="External"/><Relationship Id="rId272" Type="http://schemas.openxmlformats.org/officeDocument/2006/relationships/hyperlink" Target="https://www.amazon.in/gp/customer-reviews/R30U3WVPJQ3M81/ref=cm_cr_arp_d_rvw_ttl?ie=UTF8&amp;ASIN=B08LKJPR5X" TargetMode="External"/><Relationship Id="rId328" Type="http://schemas.openxmlformats.org/officeDocument/2006/relationships/hyperlink" Target="https://www.amazon.in/gp/customer-reviews/R1EYW7NRFFDRW6/ref=cm_cr_getr_d_rvw_ttl?ie=UTF8&amp;ASIN=B08LKJPR5X" TargetMode="External"/><Relationship Id="rId535" Type="http://schemas.openxmlformats.org/officeDocument/2006/relationships/hyperlink" Target="https://www.amazon.in/gp/customer-reviews/R356PF489AEDVF/ref=cm_cr_arp_d_rvw_ttl?ie=UTF8&amp;ASIN=B086ML4XSD" TargetMode="External"/><Relationship Id="rId132" Type="http://schemas.openxmlformats.org/officeDocument/2006/relationships/hyperlink" Target="https://www.amazon.in/gp/customer-reviews/R253SOEBJJ5O60/ref=cm_cr_getr_d_rvw_ttl?ie=UTF8&amp;ASIN=B09MDFH5HY" TargetMode="External"/><Relationship Id="rId174" Type="http://schemas.openxmlformats.org/officeDocument/2006/relationships/hyperlink" Target="https://www.amazon.in/gp/customer-reviews/R3GZTKCF749691/ref=cm_cr_arp_d_rvw_ttl?ie=UTF8&amp;ASIN=B09MDGKQLY" TargetMode="External"/><Relationship Id="rId381" Type="http://schemas.openxmlformats.org/officeDocument/2006/relationships/hyperlink" Target="https://www.amazon.in/gp/profile/amzn1.account.AGQBOJBHH47VEHLQQAWCCLHEJN4Q/ref=cm_cr_arp_d_gw_btm?ie=UTF8" TargetMode="External"/><Relationship Id="rId241" Type="http://schemas.openxmlformats.org/officeDocument/2006/relationships/hyperlink" Target="https://www.amazon.in/gp/profile/amzn1.account.AF65N62WEI2SASPTYPLQJNNLAZ6A/ref=cm_cr_getr_d_gw_btm?ie=UTF8" TargetMode="External"/><Relationship Id="rId437" Type="http://schemas.openxmlformats.org/officeDocument/2006/relationships/hyperlink" Target="https://www.amazon.in/gp/customer-reviews/R36FWFT7G9D3ZP/ref=cm_cr_getr_d_rvw_ttl?ie=UTF8&amp;ASIN=B08V1T4JC1" TargetMode="External"/><Relationship Id="rId479" Type="http://schemas.openxmlformats.org/officeDocument/2006/relationships/hyperlink" Target="https://www.amazon.in/gp/customer-reviews/R3L9MK2KGWD2HH/ref=cm_cr_getr_d_rvw_ttl?ie=UTF8&amp;ASIN=B097LMY4D2" TargetMode="External"/><Relationship Id="rId36" Type="http://schemas.openxmlformats.org/officeDocument/2006/relationships/hyperlink" Target="https://www.amazon.in/gp/customer-reviews/R1PC18FNJRAHWF/ref=cm_cr_getr_d_rvw_ttl?ie=UTF8&amp;ASIN=B086MN38Q2" TargetMode="External"/><Relationship Id="rId283" Type="http://schemas.openxmlformats.org/officeDocument/2006/relationships/hyperlink" Target="https://www.amazon.in/gp/profile/amzn1.account.AFUJHVK2XG2PLV2UWAAECQIQNTPA/ref=cm_cr_arp_d_gw_btm?ie=UTF8" TargetMode="External"/><Relationship Id="rId339" Type="http://schemas.openxmlformats.org/officeDocument/2006/relationships/hyperlink" Target="https://www.amazon.in/gp/profile/amzn1.account.AEFN2LHG44EAHU5HTUC5BX2VWSNA/ref=cm_cr_getr_d_gw_btm?ie=UTF8" TargetMode="External"/><Relationship Id="rId490" Type="http://schemas.openxmlformats.org/officeDocument/2006/relationships/hyperlink" Target="https://www.amazon.in/gp/profile/amzn1.account.AHHUIUCTTRHKINUAGJLJDAMV32IQ/ref=cm_cr_arp_d_gw_btm?ie=UTF8" TargetMode="External"/><Relationship Id="rId504" Type="http://schemas.openxmlformats.org/officeDocument/2006/relationships/hyperlink" Target="https://www.amazon.in/gp/profile/amzn1.account.AEZVZKILTFWTMS3JVGRAYYPMCDCA/ref=cm_cr_arp_d_gw_btm?ie=UTF8" TargetMode="External"/><Relationship Id="rId546" Type="http://schemas.openxmlformats.org/officeDocument/2006/relationships/hyperlink" Target="https://www.amazon.in/gp/profile/amzn1.account.AHTOJPZF4ETK7C5FUD3TFGZHEUDA/ref=cm_cr_arp_d_gw_btm?ie=UTF8" TargetMode="External"/><Relationship Id="rId78" Type="http://schemas.openxmlformats.org/officeDocument/2006/relationships/hyperlink" Target="https://www.amazon.in/gp/customer-reviews/RLEUN2QLTBAG1/ref=cm_cr_getr_d_rvw_ttl?ie=UTF8&amp;ASIN=B086MN38Q2" TargetMode="External"/><Relationship Id="rId101" Type="http://schemas.openxmlformats.org/officeDocument/2006/relationships/hyperlink" Target="https://www.amazon.in/gp/profile/amzn1.account.AHYI73BZHIFMJ7WVUPDEQXUWTXGA/ref=cm_cr_arp_d_gw_btm?ie=UTF8" TargetMode="External"/><Relationship Id="rId143" Type="http://schemas.openxmlformats.org/officeDocument/2006/relationships/hyperlink" Target="https://www.amazon.in/gp/profile/amzn1.account.AH5UH7EXBZVDI6XEFOGECMHR5WBA/ref=cm_cr_getr_d_gw_btm?ie=UTF8" TargetMode="External"/><Relationship Id="rId185" Type="http://schemas.openxmlformats.org/officeDocument/2006/relationships/hyperlink" Target="https://www.amazon.in/gp/profile/amzn1.account.AET2NX2Z2DQYL3TWPDOP5YMKFELQ/ref=cm_cr_arp_d_gw_btm?ie=UTF8" TargetMode="External"/><Relationship Id="rId350" Type="http://schemas.openxmlformats.org/officeDocument/2006/relationships/hyperlink" Target="https://www.amazon.in/gp/customer-reviews/ROPIYE1PEE7EY/ref=cm_cr_arp_d_rvw_ttl?ie=UTF8&amp;ASIN=B0BCF54SR1" TargetMode="External"/><Relationship Id="rId406" Type="http://schemas.openxmlformats.org/officeDocument/2006/relationships/hyperlink" Target="https://www.amazon.in/gp/customer-reviews/R3VXQ3GDDBLF4V/ref=cm_cr_getr_d_rvw_ttl?ie=UTF8&amp;ASIN=B086MMRW87" TargetMode="External"/><Relationship Id="rId9" Type="http://schemas.openxmlformats.org/officeDocument/2006/relationships/hyperlink" Target="https://www.amazon.in/gp/profile/amzn1.account.AHDSOEYBTHP3CKEINMRMCU32HZLQ/ref=cm_cr_arp_d_gw_btm?ie=UTF8" TargetMode="External"/><Relationship Id="rId210" Type="http://schemas.openxmlformats.org/officeDocument/2006/relationships/hyperlink" Target="https://www.amazon.in/gp/customer-reviews/R2VKBNOH31S078/ref=cm_cr_getr_d_rvw_ttl?ie=UTF8&amp;ASIN=B086MHSTWN" TargetMode="External"/><Relationship Id="rId392" Type="http://schemas.openxmlformats.org/officeDocument/2006/relationships/hyperlink" Target="https://www.amazon.in/gp/customer-reviews/R336L0S6GKJT6H/ref=cm_cr_arp_d_rvw_ttl?ie=UTF8&amp;ASIN=B086MMRW87" TargetMode="External"/><Relationship Id="rId448" Type="http://schemas.openxmlformats.org/officeDocument/2006/relationships/hyperlink" Target="https://www.amazon.in/gp/profile/amzn1.account.AEKW7IIXDH5J3SEE2IU5KSKRPEDQ/ref=cm_cr_arp_d_gw_btm?ie=UTF8" TargetMode="External"/><Relationship Id="rId252" Type="http://schemas.openxmlformats.org/officeDocument/2006/relationships/hyperlink" Target="https://www.amazon.in/gp/customer-reviews/R1JKK31OZOW45D/ref=cm_cr_getr_d_rvw_ttl?ie=UTF8&amp;ASIN=B086MHSTWN" TargetMode="External"/><Relationship Id="rId294" Type="http://schemas.openxmlformats.org/officeDocument/2006/relationships/hyperlink" Target="https://www.amazon.in/gp/customer-reviews/R2NU67KGF9191M/ref=cm_cr_getr_d_rvw_ttl?ie=UTF8&amp;ASIN=B08LKJPR5X" TargetMode="External"/><Relationship Id="rId308" Type="http://schemas.openxmlformats.org/officeDocument/2006/relationships/hyperlink" Target="https://www.amazon.in/gp/customer-reviews/R37J9X6S66WDXX/ref=cm_cr_getr_d_rvw_ttl?ie=UTF8&amp;ASIN=B08LKJPR5X" TargetMode="External"/><Relationship Id="rId515" Type="http://schemas.openxmlformats.org/officeDocument/2006/relationships/hyperlink" Target="https://www.amazon.in/gp/customer-reviews/R1HAXQ83C7Y8QK/ref=cm_cr_arp_d_rvw_ttl?ie=UTF8&amp;ASIN=B08X6JPK4K" TargetMode="External"/><Relationship Id="rId47" Type="http://schemas.openxmlformats.org/officeDocument/2006/relationships/hyperlink" Target="https://www.amazon.in/gp/profile/amzn1.account.AGJUFV3U62JFEFAYZ7GL4ZSP4J5A/ref=cm_cr_getr_d_gw_btm?ie=UTF8" TargetMode="External"/><Relationship Id="rId89" Type="http://schemas.openxmlformats.org/officeDocument/2006/relationships/hyperlink" Target="https://www.amazon.in/gp/profile/amzn1.account.AHL2ECF56X4EFSYGFEBLUIDQRDPQ/ref=cm_cr_getr_d_gw_btm?ie=UTF8" TargetMode="External"/><Relationship Id="rId112" Type="http://schemas.openxmlformats.org/officeDocument/2006/relationships/hyperlink" Target="https://www.amazon.in/gp/customer-reviews/R1F1GCPNT92PBP/ref=cm_cr_arp_d_rvw_ttl?ie=UTF8&amp;ASIN=B09MDFH5HY" TargetMode="External"/><Relationship Id="rId154" Type="http://schemas.openxmlformats.org/officeDocument/2006/relationships/hyperlink" Target="https://www.amazon.in/gp/customer-reviews/R1YIG2BGFGUCKY/ref=cm_cr_getr_d_rvw_ttl?ie=UTF8&amp;ASIN=B09MDFH5HY" TargetMode="External"/><Relationship Id="rId361" Type="http://schemas.openxmlformats.org/officeDocument/2006/relationships/hyperlink" Target="https://www.amazon.in/gp/profile/amzn1.account.AFTDE6RKUQOEHF4FMSRJ6RRQEIFA/ref=cm_cr_arp_d_gw_btm?ie=UTF8" TargetMode="External"/><Relationship Id="rId557" Type="http://schemas.openxmlformats.org/officeDocument/2006/relationships/hyperlink" Target="http://frank.ye/" TargetMode="External"/><Relationship Id="rId196" Type="http://schemas.openxmlformats.org/officeDocument/2006/relationships/hyperlink" Target="https://www.amazon.in/gp/customer-reviews/R1O596Z5HT3PXQ/ref=cm_cr_getr_d_rvw_ttl?ie=UTF8&amp;ASIN=B086MHSTWN" TargetMode="External"/><Relationship Id="rId417" Type="http://schemas.openxmlformats.org/officeDocument/2006/relationships/hyperlink" Target="https://www.amazon.in/gp/customer-reviews/R2K88QG3WXVPSU/ref=cm_cr_arp_d_rvw_ttl?ie=UTF8&amp;ASIN=B08V1T4JC1" TargetMode="External"/><Relationship Id="rId459" Type="http://schemas.openxmlformats.org/officeDocument/2006/relationships/hyperlink" Target="https://www.amazon.in/gp/customer-reviews/R3PK772UUCR74Z/ref=cm_cr_arp_d_rvw_ttl?ie=UTF8&amp;ASIN=B097LMY4D2" TargetMode="External"/><Relationship Id="rId16" Type="http://schemas.openxmlformats.org/officeDocument/2006/relationships/hyperlink" Target="https://www.amazon.in/gp/customer-reviews/R1JNSYK0UDV3KR/ref=cm_cr_arp_d_rvw_ttl?ie=UTF8&amp;ASIN=B086MN38Q2" TargetMode="External"/><Relationship Id="rId221" Type="http://schemas.openxmlformats.org/officeDocument/2006/relationships/hyperlink" Target="https://www.amazon.in/gp/profile/amzn1.account.AEFD74A2U6IBW6YO4MMBCR4KMY4Q/ref=cm_cr_getr_d_gw_btm?ie=UTF8" TargetMode="External"/><Relationship Id="rId263" Type="http://schemas.openxmlformats.org/officeDocument/2006/relationships/hyperlink" Target="https://www.amazon.in/gp/profile/amzn1.account.AEZLUBEWJFAHNBO76ZETCRYMSKKQ/ref=cm_cr_getr_d_gw_btm?ie=UTF8" TargetMode="External"/><Relationship Id="rId319" Type="http://schemas.openxmlformats.org/officeDocument/2006/relationships/hyperlink" Target="https://www.amazon.in/gp/profile/amzn1.account.AHFBVQGKJPEXSLASZHUL6JPCZG2Q/ref=cm_cr_getr_d_gw_btm?ie=UTF8" TargetMode="External"/><Relationship Id="rId470" Type="http://schemas.openxmlformats.org/officeDocument/2006/relationships/hyperlink" Target="https://www.amazon.in/gp/profile/amzn1.account.AHIPTFJFJOH5QQU4PNOTRUJUGNJA/ref=cm_cr_getr_d_gw_btm?ie=UTF8" TargetMode="External"/><Relationship Id="rId526" Type="http://schemas.openxmlformats.org/officeDocument/2006/relationships/hyperlink" Target="https://www.amazon.in/gp/profile/amzn1.account.AEUKAQPOCPH7RMCCKU6WSZAQDGWA/ref=cm_cr_getr_d_gw_btm?ie=UTF8" TargetMode="External"/><Relationship Id="rId58" Type="http://schemas.openxmlformats.org/officeDocument/2006/relationships/hyperlink" Target="https://www.amazon.in/gp/customer-reviews/R2P8VJAT1X7ZAL/ref=cm_cr_getr_d_rvw_ttl?ie=UTF8&amp;ASIN=B086MN38Q2" TargetMode="External"/><Relationship Id="rId123" Type="http://schemas.openxmlformats.org/officeDocument/2006/relationships/hyperlink" Target="https://www.amazon.in/gp/profile/amzn1.account.AH4GYM3O5OHOV6HPMFXRZEAZFPFA/ref=cm_cr_getr_d_gw_btm?ie=UTF8" TargetMode="External"/><Relationship Id="rId330" Type="http://schemas.openxmlformats.org/officeDocument/2006/relationships/hyperlink" Target="https://www.amazon.in/gp/customer-reviews/R3D19F46E4GROY/ref=cm_cr_getr_d_rvw_ttl?ie=UTF8&amp;ASIN=B08LKJPR5X" TargetMode="External"/><Relationship Id="rId568" Type="http://schemas.openxmlformats.org/officeDocument/2006/relationships/table" Target="../tables/table1.xml"/><Relationship Id="rId165" Type="http://schemas.openxmlformats.org/officeDocument/2006/relationships/hyperlink" Target="https://www.amazon.in/gp/profile/amzn1.account.AEGK7D2FDPEF7AKTD5PKBXAXV5VQ/ref=cm_cr_arp_d_gw_btm?ie=UTF8" TargetMode="External"/><Relationship Id="rId372" Type="http://schemas.openxmlformats.org/officeDocument/2006/relationships/hyperlink" Target="https://www.amazon.in/gp/customer-reviews/R89ANA46QHFN9/ref=cm_cr_arp_d_rvw_ttl?ie=UTF8&amp;ASIN=B0BN68JXR2" TargetMode="External"/><Relationship Id="rId428" Type="http://schemas.openxmlformats.org/officeDocument/2006/relationships/hyperlink" Target="https://www.amazon.in/gp/profile/amzn1.account.AE2PSHMIHG6QXWQ6QZKGJ2TLQYFA/ref=cm_cr_arp_d_gw_btm?ie=UTF8" TargetMode="External"/><Relationship Id="rId232" Type="http://schemas.openxmlformats.org/officeDocument/2006/relationships/hyperlink" Target="https://www.amazon.in/gp/customer-reviews/R3JGG330486JUL/ref=cm_cr_getr_d_rvw_ttl?ie=UTF8&amp;ASIN=B086MHSTWN" TargetMode="External"/><Relationship Id="rId274" Type="http://schemas.openxmlformats.org/officeDocument/2006/relationships/hyperlink" Target="https://www.amazon.in/gp/customer-reviews/R2ET9HYBKYE0SN/ref=cm_cr_arp_d_rvw_ttl?ie=UTF8&amp;ASIN=B08LKJPR5X" TargetMode="External"/><Relationship Id="rId481" Type="http://schemas.openxmlformats.org/officeDocument/2006/relationships/hyperlink" Target="https://www.amazon.in/gp/customer-reviews/R2TMYVEZXTY2L7/ref=cm_cr_getr_d_rvw_ttl?ie=UTF8&amp;ASIN=B097LMY4D2" TargetMode="External"/><Relationship Id="rId27" Type="http://schemas.openxmlformats.org/officeDocument/2006/relationships/hyperlink" Target="https://www.amazon.in/gp/profile/amzn1.account.AED554MUNAKDPF3H5HGTFXKBB2FQ/ref=cm_cr_getr_d_gw_btm?ie=UTF8" TargetMode="External"/><Relationship Id="rId69" Type="http://schemas.openxmlformats.org/officeDocument/2006/relationships/hyperlink" Target="https://www.amazon.in/gp/profile/amzn1.account.AGFU6JXTTM57G2L7UC4NWZFF3HHA/ref=cm_cr_getr_d_gw_btm?ie=UTF8" TargetMode="External"/><Relationship Id="rId134" Type="http://schemas.openxmlformats.org/officeDocument/2006/relationships/hyperlink" Target="https://www.amazon.in/gp/customer-reviews/R19OA6E4O3V1VW/ref=cm_cr_getr_d_rvw_ttl?ie=UTF8&amp;ASIN=B09MDFH5HY" TargetMode="External"/><Relationship Id="rId537" Type="http://schemas.openxmlformats.org/officeDocument/2006/relationships/hyperlink" Target="https://www.amazon.in/gp/customer-reviews/R1LNAYW54B85AE/ref=cm_cr_arp_d_rvw_ttl?ie=UTF8&amp;ASIN=B086ML4XSD" TargetMode="External"/><Relationship Id="rId80" Type="http://schemas.openxmlformats.org/officeDocument/2006/relationships/hyperlink" Target="https://www.amazon.in/gp/customer-reviews/R1KSSJUPE2F7NC/ref=cm_cr_getr_d_rvw_ttl?ie=UTF8&amp;ASIN=B086MN38Q2" TargetMode="External"/><Relationship Id="rId176" Type="http://schemas.openxmlformats.org/officeDocument/2006/relationships/hyperlink" Target="https://www.amazon.in/gp/customer-reviews/R1SPCCQM6A2P17/ref=cm_cr_arp_d_rvw_ttl?ie=UTF8&amp;ASIN=B086MHSTWN" TargetMode="External"/><Relationship Id="rId341" Type="http://schemas.openxmlformats.org/officeDocument/2006/relationships/hyperlink" Target="https://www.amazon.in/gp/profile/amzn1.account.AFQGTGDY2ZRLVZRHSM4EX5HZHG3A/ref=cm_cr_getr_d_gw_btm?ie=UTF8" TargetMode="External"/><Relationship Id="rId383" Type="http://schemas.openxmlformats.org/officeDocument/2006/relationships/hyperlink" Target="https://www.amazon.in/gp/profile/amzn1.account.AHJ4MJNQBSKBSZAFNWO3GFAKW4AA/ref=cm_cr_arp_d_gw_btm?ie=UTF8" TargetMode="External"/><Relationship Id="rId439" Type="http://schemas.openxmlformats.org/officeDocument/2006/relationships/hyperlink" Target="https://www.amazon.in/gp/customer-reviews/R2XD7AVI54SKXB/ref=cm_cr_arp_d_rvw_ttl?ie=UTF8&amp;ASIN=B0BJ91FHN3" TargetMode="External"/><Relationship Id="rId201" Type="http://schemas.openxmlformats.org/officeDocument/2006/relationships/hyperlink" Target="https://www.amazon.in/gp/profile/amzn1.account.AG6GMJE2WOCSOAKIEFWNIY2P54NA/ref=cm_cr_getr_d_gw_btm?ie=UTF8" TargetMode="External"/><Relationship Id="rId243" Type="http://schemas.openxmlformats.org/officeDocument/2006/relationships/hyperlink" Target="https://www.amazon.in/gp/profile/amzn1.account.AGJ43ZEM2ZK7C5ZGMUEBIZAISGOA/ref=cm_cr_getr_d_gw_btm?ie=UTF8" TargetMode="External"/><Relationship Id="rId285" Type="http://schemas.openxmlformats.org/officeDocument/2006/relationships/hyperlink" Target="https://www.amazon.in/gp/profile/amzn1.account.AGYGIOOBI6HVZTSLYYI3TJQNOYSA/ref=cm_cr_getr_d_gw_btm?ie=UTF8" TargetMode="External"/><Relationship Id="rId450" Type="http://schemas.openxmlformats.org/officeDocument/2006/relationships/hyperlink" Target="https://www.amazon.in/gp/profile/amzn1.account.AHP3PY5BLGMI5XD46LPYW7YA52EA/ref=cm_cr_arp_d_gw_btm?ie=UTF8" TargetMode="External"/><Relationship Id="rId506" Type="http://schemas.openxmlformats.org/officeDocument/2006/relationships/hyperlink" Target="https://www.amazon.in/gp/profile/amzn1.account.AHBUUS56HEFWKT767RHCLZT466QA/ref=cm_cr_arp_d_gw_btm?ie=UTF8" TargetMode="External"/><Relationship Id="rId38" Type="http://schemas.openxmlformats.org/officeDocument/2006/relationships/hyperlink" Target="https://www.amazon.in/gp/customer-reviews/RBEVBABU4AH3Q/ref=cm_cr_getr_d_rvw_ttl?ie=UTF8&amp;ASIN=B086MN38Q2" TargetMode="External"/><Relationship Id="rId103" Type="http://schemas.openxmlformats.org/officeDocument/2006/relationships/hyperlink" Target="https://www.amazon.in/gp/profile/amzn1.account.AE4TOQKFCE53EGLDTBQZGXZ3XQUQ/ref=cm_cr_arp_d_gw_btm?ie=UTF8" TargetMode="External"/><Relationship Id="rId310" Type="http://schemas.openxmlformats.org/officeDocument/2006/relationships/hyperlink" Target="https://www.amazon.in/gp/customer-reviews/R3O44CF9LL9OML/ref=cm_cr_getr_d_rvw_ttl?ie=UTF8&amp;ASIN=B08LKJPR5X" TargetMode="External"/><Relationship Id="rId492" Type="http://schemas.openxmlformats.org/officeDocument/2006/relationships/hyperlink" Target="https://www.amazon.in/gp/profile/amzn1.account.AEY5I4AARXZKBPMUSJ6ZKV6LKRQA/ref=cm_cr_arp_d_gw_btm?ie=UTF8" TargetMode="External"/><Relationship Id="rId548" Type="http://schemas.openxmlformats.org/officeDocument/2006/relationships/hyperlink" Target="https://www.amazon.in/gp/profile/amzn1.account.AGF7IMIDPJ3KPE6RZJXLAYOLJMUQ/ref=cm_cr_arp_d_gw_btm?ie=UTF8" TargetMode="External"/><Relationship Id="rId91" Type="http://schemas.openxmlformats.org/officeDocument/2006/relationships/hyperlink" Target="https://www.amazon.in/gp/profile/amzn1.account.AGHOFMEESX42HEYHXREGXV5PDYPA/ref=cm_cr_getr_d_gw_btm?ie=UTF8" TargetMode="External"/><Relationship Id="rId145" Type="http://schemas.openxmlformats.org/officeDocument/2006/relationships/hyperlink" Target="https://www.amazon.in/gp/profile/amzn1.account.AEBAW4MF6DRYC27KHTUVVXTQATJQ/ref=cm_cr_getr_d_gw_btm?ie=UTF8" TargetMode="External"/><Relationship Id="rId187" Type="http://schemas.openxmlformats.org/officeDocument/2006/relationships/hyperlink" Target="https://www.amazon.in/gp/profile/amzn1.account.AGVSYDV2OIKSXGPLUPO6GBCL67ZQ/ref=cm_cr_arp_d_gw_btm?ie=UTF8" TargetMode="External"/><Relationship Id="rId352" Type="http://schemas.openxmlformats.org/officeDocument/2006/relationships/hyperlink" Target="https://www.amazon.in/gp/customer-reviews/R3CU5K3I0AF63A/ref=cm_cr_arp_d_rvw_ttl?ie=UTF8&amp;ASIN=B0BCF54SR1" TargetMode="External"/><Relationship Id="rId394" Type="http://schemas.openxmlformats.org/officeDocument/2006/relationships/hyperlink" Target="https://www.amazon.in/gp/customer-reviews/RBXGQNBZ4RXJQ/ref=cm_cr_arp_d_rvw_ttl?ie=UTF8&amp;ASIN=B086MMRW87" TargetMode="External"/><Relationship Id="rId408" Type="http://schemas.openxmlformats.org/officeDocument/2006/relationships/hyperlink" Target="https://www.amazon.in/gp/customer-reviews/R3PZ6UXVJLD8E4/ref=cm_cr_getr_d_rvw_ttl?ie=UTF8&amp;ASIN=B086MMRW87" TargetMode="External"/><Relationship Id="rId212" Type="http://schemas.openxmlformats.org/officeDocument/2006/relationships/hyperlink" Target="https://www.amazon.in/gp/customer-reviews/R2HAUU3PFUFADO/ref=cm_cr_getr_d_rvw_ttl?ie=UTF8&amp;ASIN=B086MHSTWN" TargetMode="External"/><Relationship Id="rId254" Type="http://schemas.openxmlformats.org/officeDocument/2006/relationships/hyperlink" Target="https://www.amazon.in/gp/customer-reviews/RBR6TKH04FF33/ref=cm_cr_getr_d_rvw_ttl?ie=UTF8&amp;ASIN=B086MHSTWN" TargetMode="External"/><Relationship Id="rId49" Type="http://schemas.openxmlformats.org/officeDocument/2006/relationships/hyperlink" Target="https://www.amazon.in/gp/profile/amzn1.account.AEY7RAUEPUSHPQC7BVEXDCIJ7PCQ/ref=cm_cr_getr_d_gw_btm?ie=UTF8" TargetMode="External"/><Relationship Id="rId114" Type="http://schemas.openxmlformats.org/officeDocument/2006/relationships/hyperlink" Target="https://www.amazon.in/gp/customer-reviews/R1HRMGD5RQM1Y7/ref=cm_cr_arp_d_rvw_ttl?ie=UTF8&amp;ASIN=B09MDFH5HY" TargetMode="External"/><Relationship Id="rId296" Type="http://schemas.openxmlformats.org/officeDocument/2006/relationships/hyperlink" Target="https://www.amazon.in/gp/customer-reviews/R1MOR5JCKWSHAZ/ref=cm_cr_getr_d_rvw_ttl?ie=UTF8&amp;ASIN=B08LKJPR5X" TargetMode="External"/><Relationship Id="rId461" Type="http://schemas.openxmlformats.org/officeDocument/2006/relationships/hyperlink" Target="https://www.amazon.in/gp/customer-reviews/R1EI8B3968VIJV/ref=cm_cr_arp_d_rvw_ttl?ie=UTF8&amp;ASIN=B097LMY4D2" TargetMode="External"/><Relationship Id="rId517" Type="http://schemas.openxmlformats.org/officeDocument/2006/relationships/hyperlink" Target="https://www.amazon.in/gp/customer-reviews/RBNXUKR256IAW/ref=cm_cr_arp_d_rvw_ttl?ie=UTF8&amp;ASIN=B08X6JPK4K" TargetMode="External"/><Relationship Id="rId559" Type="http://schemas.openxmlformats.org/officeDocument/2006/relationships/hyperlink" Target="https://www.amazon.in/gp/customer-reviews/R3UOKKHD4J1YRD/ref=cm_cr_arp_d_rvw_ttl?ie=UTF8&amp;ASIN=B09FWYK5M9" TargetMode="External"/><Relationship Id="rId60" Type="http://schemas.openxmlformats.org/officeDocument/2006/relationships/hyperlink" Target="https://www.amazon.in/gp/customer-reviews/RKSBYBMTUAQU5/ref=cm_cr_getr_d_rvw_ttl?ie=UTF8&amp;ASIN=B086MN38Q2" TargetMode="External"/><Relationship Id="rId156" Type="http://schemas.openxmlformats.org/officeDocument/2006/relationships/hyperlink" Target="https://www.amazon.in/gp/customer-reviews/R369024FIAYTI6/ref=cm_cr_getr_d_rvw_ttl?ie=UTF8&amp;ASIN=B09MDFH5HY" TargetMode="External"/><Relationship Id="rId198" Type="http://schemas.openxmlformats.org/officeDocument/2006/relationships/hyperlink" Target="https://www.amazon.in/gp/customer-reviews/R1MA6N2PMMS44H/ref=cm_cr_getr_d_rvw_ttl?ie=UTF8&amp;ASIN=B086MHSTWN" TargetMode="External"/><Relationship Id="rId321" Type="http://schemas.openxmlformats.org/officeDocument/2006/relationships/hyperlink" Target="https://www.amazon.in/gp/profile/amzn1.account.AGXAJF2BI76YFHJPEE2IXBYZOHHQ/ref=cm_cr_getr_d_gw_btm?ie=UTF8" TargetMode="External"/><Relationship Id="rId363" Type="http://schemas.openxmlformats.org/officeDocument/2006/relationships/hyperlink" Target="https://www.amazon.in/gp/profile/amzn1.account.AHRVDW2LWNXNOTBXSBFEAMTRNYCA/ref=cm_cr_arp_d_gw_btm?ie=UTF8" TargetMode="External"/><Relationship Id="rId419" Type="http://schemas.openxmlformats.org/officeDocument/2006/relationships/hyperlink" Target="https://www.amazon.in/gp/customer-reviews/R3QXAFWWO4GCS5/ref=cm_cr_arp_d_rvw_ttl?ie=UTF8&amp;ASIN=B08V1T4JC1" TargetMode="External"/><Relationship Id="rId223" Type="http://schemas.openxmlformats.org/officeDocument/2006/relationships/hyperlink" Target="https://www.amazon.in/gp/profile/amzn1.account.AGSOSIXNGPRQXRSDPSMBDHI2CKRQ/ref=cm_cr_getr_d_gw_btm?ie=UTF8" TargetMode="External"/><Relationship Id="rId430" Type="http://schemas.openxmlformats.org/officeDocument/2006/relationships/hyperlink" Target="https://www.amazon.in/gp/profile/amzn1.account.AHWCRBDP7REMAK3GRZ4YYBYIZ4FQ/ref=cm_cr_arp_d_gw_btm?ie=UTF8" TargetMode="External"/><Relationship Id="rId18" Type="http://schemas.openxmlformats.org/officeDocument/2006/relationships/hyperlink" Target="https://www.amazon.in/gp/customer-reviews/RWAMN9JBPIRIC/ref=cm_cr_arp_d_rvw_ttl?ie=UTF8&amp;ASIN=B086MN38Q2" TargetMode="External"/><Relationship Id="rId265" Type="http://schemas.openxmlformats.org/officeDocument/2006/relationships/hyperlink" Target="https://www.amazon.in/gp/profile/amzn1.account.AGWLJ24YBGTS7MJFS3M7XDCEZGAQ/ref=cm_cr_arp_d_gw_btm?ie=UTF8" TargetMode="External"/><Relationship Id="rId472" Type="http://schemas.openxmlformats.org/officeDocument/2006/relationships/hyperlink" Target="https://www.amazon.in/gp/profile/amzn1.account.AFKWCL53MVB54DVFOKJCNUH7DJ4Q/ref=cm_cr_getr_d_gw_btm?ie=UTF8" TargetMode="External"/><Relationship Id="rId528" Type="http://schemas.openxmlformats.org/officeDocument/2006/relationships/hyperlink" Target="https://www.amazon.in/gp/profile/amzn1.account.AFLK7LIPV23YGFEEXWQLLL2ZGCXQ/ref=cm_cr_getr_d_gw_btm?ie=UTF8" TargetMode="External"/><Relationship Id="rId125" Type="http://schemas.openxmlformats.org/officeDocument/2006/relationships/hyperlink" Target="https://www.amazon.in/gp/profile/amzn1.account.AGE43VROSOILVBD44PDBWNDSLBUA/ref=cm_cr_getr_d_gw_btm?ie=UTF8" TargetMode="External"/><Relationship Id="rId167" Type="http://schemas.openxmlformats.org/officeDocument/2006/relationships/hyperlink" Target="https://www.amazon.in/gp/profile/amzn1.account.AE2GOJLFFEMHT3SNKHPHYS4PGOXQ/ref=cm_cr_arp_d_gw_btm?ie=UTF8" TargetMode="External"/><Relationship Id="rId332" Type="http://schemas.openxmlformats.org/officeDocument/2006/relationships/hyperlink" Target="https://www.amazon.in/gp/customer-reviews/RQD8QYKQW44W8/ref=cm_cr_getr_d_rvw_ttl?ie=UTF8&amp;ASIN=B08LKJPR5X" TargetMode="External"/><Relationship Id="rId374" Type="http://schemas.openxmlformats.org/officeDocument/2006/relationships/hyperlink" Target="https://www.amazon.in/gp/customer-reviews/R2C6WD338WFCPN/ref=cm_cr_arp_d_rvw_ttl?ie=UTF8&amp;ASIN=B0BN68JXR2" TargetMode="External"/><Relationship Id="rId71" Type="http://schemas.openxmlformats.org/officeDocument/2006/relationships/hyperlink" Target="https://www.amazon.in/gp/profile/amzn1.account.AEDNLS3LPBJWWXUDEWRKBARJUREQ/ref=cm_cr_getr_d_gw_btm?ie=UTF8" TargetMode="External"/><Relationship Id="rId234" Type="http://schemas.openxmlformats.org/officeDocument/2006/relationships/hyperlink" Target="https://www.amazon.in/gp/customer-reviews/R27X7CG075PJ9W/ref=cm_cr_getr_d_rvw_ttl?ie=UTF8&amp;ASIN=B086MHSTWN" TargetMode="External"/><Relationship Id="rId2" Type="http://schemas.openxmlformats.org/officeDocument/2006/relationships/hyperlink" Target="https://www.amazon.in/gp/customer-reviews/R3LIZNXLI1S3GI/ref=cm_cr_arp_d_rvw_ttl?ie=UTF8&amp;ASIN=B086MN38Q2" TargetMode="External"/><Relationship Id="rId29" Type="http://schemas.openxmlformats.org/officeDocument/2006/relationships/hyperlink" Target="https://www.amazon.in/gp/profile/amzn1.account.AFUBDKOMJHL6DUNSXP4MCFJAFQ3Q/ref=cm_cr_getr_d_gw_btm?ie=UTF8" TargetMode="External"/><Relationship Id="rId276" Type="http://schemas.openxmlformats.org/officeDocument/2006/relationships/hyperlink" Target="https://www.amazon.in/gp/customer-reviews/R3D7GP3FBPA5LE/ref=cm_cr_arp_d_rvw_ttl?ie=UTF8&amp;ASIN=B08LKJPR5X" TargetMode="External"/><Relationship Id="rId441" Type="http://schemas.openxmlformats.org/officeDocument/2006/relationships/hyperlink" Target="https://www.amazon.in/gp/customer-reviews/R2X5JV3ZL3EUJX/ref=cm_cr_arp_d_rvw_ttl?ie=UTF8&amp;ASIN=B0CGJ41C9W" TargetMode="External"/><Relationship Id="rId483" Type="http://schemas.openxmlformats.org/officeDocument/2006/relationships/hyperlink" Target="https://www.amazon.in/gp/customer-reviews/R1DRO1AZ8ZGCMQ/ref=cm_cr_getr_d_rvw_ttl?ie=UTF8&amp;ASIN=B097LMY4D2" TargetMode="External"/><Relationship Id="rId539" Type="http://schemas.openxmlformats.org/officeDocument/2006/relationships/hyperlink" Target="https://www.amazon.in/gp/customer-reviews/R1ESZAVO5HT8A2/ref=cm_cr_arp_d_rvw_ttl?ie=UTF8&amp;ASIN=B09NPHJLPT" TargetMode="External"/><Relationship Id="rId40" Type="http://schemas.openxmlformats.org/officeDocument/2006/relationships/hyperlink" Target="https://www.amazon.in/gp/customer-reviews/R20RW1TYSOMM0O/ref=cm_cr_getr_d_rvw_ttl?ie=UTF8&amp;ASIN=B086MN38Q2" TargetMode="External"/><Relationship Id="rId136" Type="http://schemas.openxmlformats.org/officeDocument/2006/relationships/hyperlink" Target="https://www.amazon.in/gp/customer-reviews/R3JEOAQICQJHMR/ref=cm_cr_getr_d_rvw_ttl?ie=UTF8&amp;ASIN=B09MDFH5HY" TargetMode="External"/><Relationship Id="rId178" Type="http://schemas.openxmlformats.org/officeDocument/2006/relationships/hyperlink" Target="https://www.amazon.in/gp/customer-reviews/R14MXQSTO5D1FP/ref=cm_cr_arp_d_rvw_ttl?ie=UTF8&amp;ASIN=B086MHSTWN" TargetMode="External"/><Relationship Id="rId301" Type="http://schemas.openxmlformats.org/officeDocument/2006/relationships/hyperlink" Target="https://www.amazon.in/gp/profile/amzn1.account.AHHL4MYWEPXQYZPEDVKL2SPJTQZQ/ref=cm_cr_getr_d_gw_btm?ie=UTF8" TargetMode="External"/><Relationship Id="rId343" Type="http://schemas.openxmlformats.org/officeDocument/2006/relationships/hyperlink" Target="https://www.amazon.in/gp/profile/amzn1.account.AGH6WUFWZUIP4IFW3EK5VADJ7BRQ/ref=cm_cr_getr_d_gw_btm?ie=UTF8" TargetMode="External"/><Relationship Id="rId550" Type="http://schemas.openxmlformats.org/officeDocument/2006/relationships/hyperlink" Target="https://www.amazon.in/gp/profile/amzn1.account.AFICMQMIFKHPUBMONIL3B5CZN76Q/ref=cm_cr_arp_d_gw_btm?ie=UTF8" TargetMode="External"/><Relationship Id="rId82" Type="http://schemas.openxmlformats.org/officeDocument/2006/relationships/hyperlink" Target="https://www.amazon.in/gp/customer-reviews/RUHUCVTQ6HMFD/ref=cm_cr_getr_d_rvw_ttl?ie=UTF8&amp;ASIN=B086MN38Q2" TargetMode="External"/><Relationship Id="rId203" Type="http://schemas.openxmlformats.org/officeDocument/2006/relationships/hyperlink" Target="https://www.amazon.in/gp/profile/amzn1.account.AEV55OH4JNGVKO5R3HYIQCVC2ZMQ/ref=cm_cr_getr_d_gw_btm?ie=UTF8" TargetMode="External"/><Relationship Id="rId385" Type="http://schemas.openxmlformats.org/officeDocument/2006/relationships/hyperlink" Target="https://www.amazon.in/gp/profile/amzn1.account.AGC4EXZSKXAKFJHDI6EHMDANJIRQ/ref=cm_cr_arp_d_gw_btm?ie=UTF8" TargetMode="External"/><Relationship Id="rId245" Type="http://schemas.openxmlformats.org/officeDocument/2006/relationships/hyperlink" Target="https://www.amazon.in/gp/profile/amzn1.account.AGVRNFRYXNAY474ZHKVI5I5ZPDVQ/ref=cm_cr_getr_d_gw_btm?ie=UTF8" TargetMode="External"/><Relationship Id="rId287" Type="http://schemas.openxmlformats.org/officeDocument/2006/relationships/hyperlink" Target="https://www.amazon.in/gp/profile/amzn1.account.AEWDHBYDGQ6UHSYPVQNJOJ36NY2A/ref=cm_cr_getr_d_gw_btm?ie=UTF8" TargetMode="External"/><Relationship Id="rId410" Type="http://schemas.openxmlformats.org/officeDocument/2006/relationships/hyperlink" Target="https://www.amazon.in/gp/customer-reviews/R27T1Z2WKRWDQH/ref=cm_cr_getr_d_rvw_ttl?ie=UTF8&amp;ASIN=B086MMRW87" TargetMode="External"/><Relationship Id="rId452" Type="http://schemas.openxmlformats.org/officeDocument/2006/relationships/hyperlink" Target="https://www.amazon.in/gp/profile/amzn1.account.AFHCFLDLKMTG2333ZGJSFTXFKTTQ/ref=cm_cr_arp_d_gw_btm?ie=UTF8" TargetMode="External"/><Relationship Id="rId494" Type="http://schemas.openxmlformats.org/officeDocument/2006/relationships/hyperlink" Target="https://www.amazon.in/gp/profile/amzn1.account.AFCTUSQA7O3XLKPWXVFRJW646ESA/ref=cm_cr_arp_d_gw_btm?ie=UTF8" TargetMode="External"/><Relationship Id="rId508" Type="http://schemas.openxmlformats.org/officeDocument/2006/relationships/hyperlink" Target="https://www.amazon.in/gp/profile/amzn1.account.AEX7J6H5VKL7KJ5MJPWA2WRVSMAQ/ref=cm_cr_arp_d_gw_btm?ie=UTF8" TargetMode="External"/><Relationship Id="rId105" Type="http://schemas.openxmlformats.org/officeDocument/2006/relationships/hyperlink" Target="https://www.amazon.in/gp/profile/amzn1.account.AHO77MHJ56R5VFZWN6GO4IKY34UQ/ref=cm_cr_arp_d_gw_btm?ie=UTF8" TargetMode="External"/><Relationship Id="rId147" Type="http://schemas.openxmlformats.org/officeDocument/2006/relationships/hyperlink" Target="https://www.amazon.in/gp/profile/amzn1.account.AE5EMSP2SWF7SU4FCHEV4U3NLE3Q/ref=cm_cr_getr_d_gw_btm?ie=UTF8" TargetMode="External"/><Relationship Id="rId312" Type="http://schemas.openxmlformats.org/officeDocument/2006/relationships/hyperlink" Target="https://www.amazon.in/gp/customer-reviews/RGZWG9Y753VKY/ref=cm_cr_getr_d_rvw_ttl?ie=UTF8&amp;ASIN=B08LKJPR5X" TargetMode="External"/><Relationship Id="rId354" Type="http://schemas.openxmlformats.org/officeDocument/2006/relationships/hyperlink" Target="https://www.amazon.in/gp/customer-reviews/R3KERWEY2PEUZU/ref=cm_cr_arp_d_rvw_ttl?ie=UTF8&amp;ASIN=B0BCF54SR1" TargetMode="External"/><Relationship Id="rId51" Type="http://schemas.openxmlformats.org/officeDocument/2006/relationships/hyperlink" Target="https://www.amazon.in/gp/profile/amzn1.account.AHWS7DYA4JO4JWH4LODMB7GCOAGQ/ref=cm_cr_getr_d_gw_btm?ie=UTF8" TargetMode="External"/><Relationship Id="rId93" Type="http://schemas.openxmlformats.org/officeDocument/2006/relationships/hyperlink" Target="https://www.amazon.in/gp/profile/amzn1.account.AGYEBLO45433W6I4FIDEWPDGYLNQ/ref=cm_cr_getr_d_gw_btm?ie=UTF8" TargetMode="External"/><Relationship Id="rId189" Type="http://schemas.openxmlformats.org/officeDocument/2006/relationships/hyperlink" Target="https://www.amazon.in/gp/profile/amzn1.account.AEEFJZNR6S575CI7YS6ZVKIYMFFA/ref=cm_cr_arp_d_gw_btm?ie=UTF8" TargetMode="External"/><Relationship Id="rId396" Type="http://schemas.openxmlformats.org/officeDocument/2006/relationships/hyperlink" Target="https://www.amazon.in/gp/customer-reviews/R3EFWSVOHOV4KM/ref=cm_cr_arp_d_rvw_ttl?ie=UTF8&amp;ASIN=B086MMRW87" TargetMode="External"/><Relationship Id="rId561" Type="http://schemas.openxmlformats.org/officeDocument/2006/relationships/hyperlink" Target="https://www.amazon.in/gp/customer-reviews/R3NRSNNK1KJFZ6/ref=cm_cr_arp_d_rvw_ttl?ie=UTF8&amp;ASIN=B0BCF5CZ16" TargetMode="External"/><Relationship Id="rId214" Type="http://schemas.openxmlformats.org/officeDocument/2006/relationships/hyperlink" Target="https://www.amazon.in/gp/customer-reviews/R1QBTT9CCLAKYH/ref=cm_cr_getr_d_rvw_ttl?ie=UTF8&amp;ASIN=B086MHSTWN" TargetMode="External"/><Relationship Id="rId256" Type="http://schemas.openxmlformats.org/officeDocument/2006/relationships/hyperlink" Target="https://www.amazon.in/gp/customer-reviews/R2CIDK9SBLJXBD/ref=cm_cr_getr_d_rvw_ttl?ie=UTF8&amp;ASIN=B086MHSTWN" TargetMode="External"/><Relationship Id="rId298" Type="http://schemas.openxmlformats.org/officeDocument/2006/relationships/hyperlink" Target="https://www.amazon.in/gp/customer-reviews/R2CBOW2V5S72U2/ref=cm_cr_getr_d_rvw_ttl?ie=UTF8&amp;ASIN=B08LKJPR5X" TargetMode="External"/><Relationship Id="rId421" Type="http://schemas.openxmlformats.org/officeDocument/2006/relationships/hyperlink" Target="https://www.amazon.in/gp/customer-reviews/RKCGZLCWCRMRA/ref=cm_cr_arp_d_rvw_ttl?ie=UTF8&amp;ASIN=B08V1T4JC1" TargetMode="External"/><Relationship Id="rId463" Type="http://schemas.openxmlformats.org/officeDocument/2006/relationships/hyperlink" Target="https://www.amazon.in/gp/customer-reviews/RSA3T7EU2GG8U/ref=cm_cr_arp_d_rvw_ttl?ie=UTF8&amp;ASIN=B097LMY4D2" TargetMode="External"/><Relationship Id="rId519" Type="http://schemas.openxmlformats.org/officeDocument/2006/relationships/hyperlink" Target="https://www.amazon.in/gp/customer-reviews/R2VM79FQ7ZN0HW/ref=cm_cr_arp_d_rvw_ttl?ie=UTF8&amp;ASIN=B08X6JPK4K" TargetMode="External"/><Relationship Id="rId116" Type="http://schemas.openxmlformats.org/officeDocument/2006/relationships/hyperlink" Target="https://www.amazon.in/gp/customer-reviews/R2RY66BJHV5S5W/ref=cm_cr_arp_d_rvw_ttl?ie=UTF8&amp;ASIN=B09MDFH5HY" TargetMode="External"/><Relationship Id="rId158" Type="http://schemas.openxmlformats.org/officeDocument/2006/relationships/hyperlink" Target="https://www.amazon.in/gp/customer-reviews/R1QN192ZR0M5HI/ref=cm_cr_getr_d_rvw_ttl?ie=UTF8&amp;ASIN=B09MDFH5HY" TargetMode="External"/><Relationship Id="rId323" Type="http://schemas.openxmlformats.org/officeDocument/2006/relationships/hyperlink" Target="https://www.amazon.in/gp/profile/amzn1.account.AGFXCPB2SZG7MS5IDJT4JAOVUSGA/ref=cm_cr_getr_d_gw_btm?ie=UTF8" TargetMode="External"/><Relationship Id="rId530" Type="http://schemas.openxmlformats.org/officeDocument/2006/relationships/hyperlink" Target="https://www.amazon.in/gp/profile/amzn1.account.AHS7B4VTZPQ7SDQ4WIYYEQ34S3UA/ref=cm_cr_getr_d_gw_btm?ie=UTF8" TargetMode="External"/><Relationship Id="rId20" Type="http://schemas.openxmlformats.org/officeDocument/2006/relationships/hyperlink" Target="https://www.amazon.in/gp/customer-reviews/R47LMCE66Y18L/ref=cm_cr_arp_d_rvw_ttl?ie=UTF8&amp;ASIN=B086MN38Q2" TargetMode="External"/><Relationship Id="rId62" Type="http://schemas.openxmlformats.org/officeDocument/2006/relationships/hyperlink" Target="https://www.amazon.in/gp/customer-reviews/R1OJFZ3X3WK6YF/ref=cm_cr_getr_d_rvw_ttl?ie=UTF8&amp;ASIN=B086MN38Q2" TargetMode="External"/><Relationship Id="rId365" Type="http://schemas.openxmlformats.org/officeDocument/2006/relationships/hyperlink" Target="https://www.amazon.in/gp/profile/amzn1.account.AFXJLFXPADW7OFDVN34T765TKTPA/ref=cm_cr_arp_d_gw_btm?ie=UTF8" TargetMode="External"/><Relationship Id="rId225" Type="http://schemas.openxmlformats.org/officeDocument/2006/relationships/hyperlink" Target="https://www.amazon.in/gp/profile/amzn1.account.AGPZDTSPMQTXKG7HBJ2FHH6DCSBQ/ref=cm_cr_getr_d_gw_btm?ie=UTF8" TargetMode="External"/><Relationship Id="rId267" Type="http://schemas.openxmlformats.org/officeDocument/2006/relationships/hyperlink" Target="https://www.amazon.in/gp/profile/amzn1.account.AFL3RQJJHBKPYAD7EPKPQQYZO7JQ/ref=cm_cr_arp_d_gw_btm?ie=UTF8" TargetMode="External"/><Relationship Id="rId432" Type="http://schemas.openxmlformats.org/officeDocument/2006/relationships/hyperlink" Target="https://www.amazon.in/gp/profile/amzn1.account.AELFX4SEB3GZLY5JM7EAQ6KSGMJA/ref=cm_cr_arp_d_gw_btm?ie=UTF8" TargetMode="External"/><Relationship Id="rId474" Type="http://schemas.openxmlformats.org/officeDocument/2006/relationships/hyperlink" Target="https://www.amazon.in/gp/profile/amzn1.account.AFLS5NFF6EDU7GGTYVNZXERWDQGA/ref=cm_cr_getr_d_gw_btm?ie=UTF8" TargetMode="External"/><Relationship Id="rId127" Type="http://schemas.openxmlformats.org/officeDocument/2006/relationships/hyperlink" Target="https://www.amazon.in/gp/profile/amzn1.account.AHKV7I4KLYBSFI3CQPZMLAOOOH2A/ref=cm_cr_getr_d_gw_btm?ie=UTF8" TargetMode="External"/><Relationship Id="rId31" Type="http://schemas.openxmlformats.org/officeDocument/2006/relationships/hyperlink" Target="https://www.amazon.in/gp/profile/amzn1.account.AE3ICRTMF4ZN5ZKYUZQTMWMGESPA/ref=cm_cr_getr_d_gw_btm?ie=UTF8" TargetMode="External"/><Relationship Id="rId73" Type="http://schemas.openxmlformats.org/officeDocument/2006/relationships/hyperlink" Target="https://www.amazon.in/gp/profile/amzn1.account.AFBQMOTHPAGTM2S7I7NXTOONPOGQ/ref=cm_cr_getr_d_gw_btm?ie=UTF8" TargetMode="External"/><Relationship Id="rId169" Type="http://schemas.openxmlformats.org/officeDocument/2006/relationships/hyperlink" Target="https://www.amazon.in/gp/profile/amzn1.account.AFJJYQVBLSYKAQ54Z54YCL7OEGKA/ref=cm_cr_arp_d_gw_btm?ie=UTF8" TargetMode="External"/><Relationship Id="rId334" Type="http://schemas.openxmlformats.org/officeDocument/2006/relationships/hyperlink" Target="https://www.amazon.in/gp/customer-reviews/R2I9WFUPQ11KTC/ref=cm_cr_getr_d_rvw_ttl?ie=UTF8&amp;ASIN=B08LKJPR5X" TargetMode="External"/><Relationship Id="rId376" Type="http://schemas.openxmlformats.org/officeDocument/2006/relationships/hyperlink" Target="https://www.amazon.in/gp/customer-reviews/R2QGZBNKIU3HPZ/ref=cm_cr_arp_d_rvw_ttl?ie=UTF8&amp;ASIN=B0BN61LYFB" TargetMode="External"/><Relationship Id="rId541" Type="http://schemas.openxmlformats.org/officeDocument/2006/relationships/hyperlink" Target="https://www.amazon.in/gp/customer-reviews/R6FQ3J64GRVB6/ref=cm_cr_arp_d_rvw_ttl?ie=UTF8&amp;ASIN=B0883MTJSR" TargetMode="External"/><Relationship Id="rId4" Type="http://schemas.openxmlformats.org/officeDocument/2006/relationships/hyperlink" Target="https://www.amazon.in/gp/customer-reviews/R2X5P0KMU169LX/ref=cm_cr_arp_d_rvw_ttl?ie=UTF8&amp;ASIN=B086MN38Q2" TargetMode="External"/><Relationship Id="rId180" Type="http://schemas.openxmlformats.org/officeDocument/2006/relationships/hyperlink" Target="https://www.amazon.in/gp/customer-reviews/R3GZQCS1QV56JC/ref=cm_cr_arp_d_rvw_ttl?ie=UTF8&amp;ASIN=B086MHSTWN" TargetMode="External"/><Relationship Id="rId236" Type="http://schemas.openxmlformats.org/officeDocument/2006/relationships/hyperlink" Target="https://www.amazon.in/gp/customer-reviews/R20I3XU6WTQKJC/ref=cm_cr_getr_d_rvw_ttl?ie=UTF8&amp;ASIN=B086MHSTWN" TargetMode="External"/><Relationship Id="rId278" Type="http://schemas.openxmlformats.org/officeDocument/2006/relationships/hyperlink" Target="https://www.amazon.in/gp/customer-reviews/R2HAAH9072CKD1/ref=cm_cr_arp_d_rvw_ttl?ie=UTF8&amp;ASIN=B08LKJPR5X" TargetMode="External"/><Relationship Id="rId401" Type="http://schemas.openxmlformats.org/officeDocument/2006/relationships/hyperlink" Target="https://www.amazon.in/gp/profile/amzn1.account.AG32SRGU5U6ZYFYXOAYYMN4ARLUQ/ref=cm_cr_getr_d_gw_btm?ie=UTF8" TargetMode="External"/><Relationship Id="rId443" Type="http://schemas.openxmlformats.org/officeDocument/2006/relationships/hyperlink" Target="https://www.amazon.in/gp/customer-reviews/R3CC79PFLSC7R3/ref=cm_cr_arp_d_rvw_ttl?ie=UTF8&amp;ASIN=B0CGJ41C9W" TargetMode="External"/><Relationship Id="rId303" Type="http://schemas.openxmlformats.org/officeDocument/2006/relationships/hyperlink" Target="https://www.amazon.in/gp/profile/amzn1.account.AFP6Z2K6CTYIQ7DL2NJFSENAQECA/ref=cm_cr_getr_d_gw_btm?ie=UTF8" TargetMode="External"/><Relationship Id="rId485" Type="http://schemas.openxmlformats.org/officeDocument/2006/relationships/hyperlink" Target="https://www.amazon.in/gp/customer-reviews/R3BWX13NGKD51P/ref=cm_cr_getr_d_rvw_ttl?ie=UTF8&amp;ASIN=B097LMY4D2" TargetMode="External"/><Relationship Id="rId42" Type="http://schemas.openxmlformats.org/officeDocument/2006/relationships/hyperlink" Target="https://www.amazon.in/gp/customer-reviews/RQ430ZTCPA6U4/ref=cm_cr_getr_d_rvw_ttl?ie=UTF8&amp;ASIN=B086MN38Q2" TargetMode="External"/><Relationship Id="rId84" Type="http://schemas.openxmlformats.org/officeDocument/2006/relationships/hyperlink" Target="https://www.amazon.in/gp/customer-reviews/R1FQFL3Y9KQYDS/ref=cm_cr_getr_d_rvw_ttl?ie=UTF8&amp;ASIN=B086MN38Q2" TargetMode="External"/><Relationship Id="rId138" Type="http://schemas.openxmlformats.org/officeDocument/2006/relationships/hyperlink" Target="https://www.amazon.in/gp/customer-reviews/R2CRYJ4FXH40UF/ref=cm_cr_getr_d_rvw_ttl?ie=UTF8&amp;ASIN=B09MDFH5HY" TargetMode="External"/><Relationship Id="rId345" Type="http://schemas.openxmlformats.org/officeDocument/2006/relationships/hyperlink" Target="https://www.amazon.in/gp/profile/amzn1.account.AGGRWJZO2R5EL5V7YO4PUG3S6H2Q/ref=cm_cr_arp_d_gw_btm?ie=UTF8" TargetMode="External"/><Relationship Id="rId387" Type="http://schemas.openxmlformats.org/officeDocument/2006/relationships/hyperlink" Target="https://www.amazon.in/gp/profile/amzn1.account.AEKZEZV57WOMGLEX6IXMSA5TSIVA/ref=cm_cr_arp_d_gw_btm?ie=UTF8" TargetMode="External"/><Relationship Id="rId510" Type="http://schemas.openxmlformats.org/officeDocument/2006/relationships/hyperlink" Target="https://www.amazon.in/gp/profile/amzn1.account.AGBIVL2RLX7ZTIWUCQOTLNY3HSTA/ref=cm_cr_arp_d_gw_btm?ie=UTF8" TargetMode="External"/><Relationship Id="rId552" Type="http://schemas.openxmlformats.org/officeDocument/2006/relationships/hyperlink" Target="https://www.amazon.in/gp/profile/amzn1.account.AFZZEA2BVHVRYUPAPWH6PMSME44Q/ref=cm_cr_arp_d_gw_btm?ie=UTF8" TargetMode="External"/><Relationship Id="rId191" Type="http://schemas.openxmlformats.org/officeDocument/2006/relationships/hyperlink" Target="https://www.amazon.in/gp/profile/amzn1.account.AFH2M5CZF47WYNTJAPDP5MHEVVDQ/ref=cm_cr_arp_d_gw_btm?ie=UTF8" TargetMode="External"/><Relationship Id="rId205" Type="http://schemas.openxmlformats.org/officeDocument/2006/relationships/hyperlink" Target="https://www.amazon.in/gp/profile/amzn1.account.AFGCEK27735V2OITUJUAPGGGP3OQ/ref=cm_cr_getr_d_gw_btm?ie=UTF8" TargetMode="External"/><Relationship Id="rId247" Type="http://schemas.openxmlformats.org/officeDocument/2006/relationships/hyperlink" Target="https://www.amazon.in/gp/profile/amzn1.account.AH3URU27DPCILNNJ4WJEWQZX7LCQ/ref=cm_cr_getr_d_gw_btm?ie=UTF8" TargetMode="External"/><Relationship Id="rId412" Type="http://schemas.openxmlformats.org/officeDocument/2006/relationships/hyperlink" Target="https://www.amazon.in/gp/customer-reviews/R1R8CVEKXXJ04G/ref=cm_cr_getr_d_rvw_ttl?ie=UTF8&amp;ASIN=B086MMRW87" TargetMode="External"/><Relationship Id="rId107" Type="http://schemas.openxmlformats.org/officeDocument/2006/relationships/hyperlink" Target="https://www.amazon.in/gp/profile/amzn1.account.AE5Z3J7SN63NLWDK2ZCXMVKBSO7Q/ref=cm_cr_arp_d_gw_btm?ie=UTF8" TargetMode="External"/><Relationship Id="rId289" Type="http://schemas.openxmlformats.org/officeDocument/2006/relationships/hyperlink" Target="https://www.amazon.in/gp/profile/amzn1.account.AEYKA3KWX3DF7T5PBU5SXO3UKVUA/ref=cm_cr_getr_d_gw_btm?ie=UTF8" TargetMode="External"/><Relationship Id="rId454" Type="http://schemas.openxmlformats.org/officeDocument/2006/relationships/hyperlink" Target="https://www.amazon.in/gp/profile/amzn1.account.AESIQQDZ7INIU3QQ743TLDG4VUFQ/ref=cm_cr_arp_d_gw_btm?ie=UTF8" TargetMode="External"/><Relationship Id="rId496" Type="http://schemas.openxmlformats.org/officeDocument/2006/relationships/hyperlink" Target="https://www.amazon.in/gp/profile/amzn1.account.AH3FEOLPXOK6RCXV6RDB4NQUBXYA/ref=cm_cr_arp_d_gw_btm?ie=UTF8" TargetMode="External"/><Relationship Id="rId11" Type="http://schemas.openxmlformats.org/officeDocument/2006/relationships/hyperlink" Target="https://www.amazon.in/gp/profile/amzn1.account.AG42BLMSW7MBCNNQDANVGOEYIVYA/ref=cm_cr_arp_d_gw_btm?ie=UTF8" TargetMode="External"/><Relationship Id="rId53" Type="http://schemas.openxmlformats.org/officeDocument/2006/relationships/hyperlink" Target="https://www.amazon.in/gp/profile/amzn1.account.AF2FQZ5ZF22AL23PQ4Q4ELOJVU6A/ref=cm_cr_getr_d_gw_btm?ie=UTF8" TargetMode="External"/><Relationship Id="rId149" Type="http://schemas.openxmlformats.org/officeDocument/2006/relationships/hyperlink" Target="https://www.amazon.in/gp/profile/amzn1.account.AFGQ47ZZMXFHTDY3GBCIBCD2DWBQ/ref=cm_cr_getr_d_gw_btm?ie=UTF8" TargetMode="External"/><Relationship Id="rId314" Type="http://schemas.openxmlformats.org/officeDocument/2006/relationships/hyperlink" Target="https://www.amazon.in/gp/customer-reviews/R127EEGUW9JTPE/ref=cm_cr_getr_d_rvw_ttl?ie=UTF8&amp;ASIN=B08LKJPR5X" TargetMode="External"/><Relationship Id="rId356" Type="http://schemas.openxmlformats.org/officeDocument/2006/relationships/hyperlink" Target="https://www.amazon.in/gp/customer-reviews/R1YTB822S0BMK3/ref=cm_cr_arp_d_rvw_ttl?ie=UTF8&amp;ASIN=B0BCF54SR1" TargetMode="External"/><Relationship Id="rId398" Type="http://schemas.openxmlformats.org/officeDocument/2006/relationships/hyperlink" Target="https://www.amazon.in/gp/customer-reviews/R3B4WNYU7TA31Q/ref=cm_cr_getr_d_rvw_ttl?ie=UTF8&amp;ASIN=B086MMRW87" TargetMode="External"/><Relationship Id="rId521" Type="http://schemas.openxmlformats.org/officeDocument/2006/relationships/hyperlink" Target="https://www.amazon.in/gp/customer-reviews/R1P57VWG9AYNPD/ref=cm_cr_arp_d_rvw_ttl?ie=UTF8&amp;ASIN=B08X6JPK4K" TargetMode="External"/><Relationship Id="rId563" Type="http://schemas.openxmlformats.org/officeDocument/2006/relationships/hyperlink" Target="https://www.amazon.in/gp/customer-reviews/R2SZ08F3CNKPVM/ref=cm_cr_arp_d_rvw_ttl?ie=UTF8&amp;ASIN=B08DHRG2X9" TargetMode="External"/><Relationship Id="rId95" Type="http://schemas.openxmlformats.org/officeDocument/2006/relationships/hyperlink" Target="https://www.amazon.in/gp/profile/amzn1.account.AFMDPU6R56L2VSIZKBX3U2VCLHTQ/ref=cm_cr_getr_d_gw_btm?ie=UTF8" TargetMode="External"/><Relationship Id="rId160" Type="http://schemas.openxmlformats.org/officeDocument/2006/relationships/hyperlink" Target="https://www.amazon.in/gp/customer-reviews/R2VA2JOV8N1QT3/ref=cm_cr_getr_d_rvw_ttl?ie=UTF8&amp;ASIN=B09MDFH5HY" TargetMode="External"/><Relationship Id="rId216" Type="http://schemas.openxmlformats.org/officeDocument/2006/relationships/hyperlink" Target="https://www.amazon.in/gp/customer-reviews/R1V1ZSFXOQI10G/ref=cm_cr_getr_d_rvw_ttl?ie=UTF8&amp;ASIN=B086MHSTWN" TargetMode="External"/><Relationship Id="rId423" Type="http://schemas.openxmlformats.org/officeDocument/2006/relationships/hyperlink" Target="https://www.amazon.in/gp/customer-reviews/R10K3ZONX4FH77/ref=cm_cr_arp_d_rvw_ttl?ie=UTF8&amp;ASIN=B08V1T4JC1" TargetMode="External"/><Relationship Id="rId258" Type="http://schemas.openxmlformats.org/officeDocument/2006/relationships/hyperlink" Target="https://www.amazon.in/gp/customer-reviews/R2438TYWEZSZWG/ref=cm_cr_getr_d_rvw_ttl?ie=UTF8&amp;ASIN=B086MHSTWN" TargetMode="External"/><Relationship Id="rId465" Type="http://schemas.openxmlformats.org/officeDocument/2006/relationships/hyperlink" Target="https://www.amazon.in/gp/customer-reviews/R33ZM6X5JJDIRD/ref=cm_cr_getr_d_rvw_ttl?ie=UTF8&amp;ASIN=B097LMY4D2" TargetMode="External"/><Relationship Id="rId22" Type="http://schemas.openxmlformats.org/officeDocument/2006/relationships/hyperlink" Target="https://www.amazon.in/gp/customer-reviews/R10W6KE2QJ2SS6/ref=cm_cr_getr_d_rvw_ttl?ie=UTF8&amp;ASIN=B086MN38Q2" TargetMode="External"/><Relationship Id="rId64" Type="http://schemas.openxmlformats.org/officeDocument/2006/relationships/hyperlink" Target="https://www.amazon.in/gp/customer-reviews/R1LOQYXNUO9I2H/ref=cm_cr_getr_d_rvw_ttl?ie=UTF8&amp;ASIN=B086MN38Q2" TargetMode="External"/><Relationship Id="rId118" Type="http://schemas.openxmlformats.org/officeDocument/2006/relationships/hyperlink" Target="https://www.amazon.in/gp/customer-reviews/RQKM3JGPSY7SC/ref=cm_cr_arp_d_rvw_ttl?ie=UTF8&amp;ASIN=B09MDFH5HY" TargetMode="External"/><Relationship Id="rId325" Type="http://schemas.openxmlformats.org/officeDocument/2006/relationships/hyperlink" Target="https://www.amazon.in/gp/profile/amzn1.account.AHWQ74NELWSNNGALHZ3K5EAQVX6A/ref=cm_cr_getr_d_gw_btm?ie=UTF8" TargetMode="External"/><Relationship Id="rId367" Type="http://schemas.openxmlformats.org/officeDocument/2006/relationships/hyperlink" Target="https://www.amazon.in/gp/profile/amzn1.account.AETR2X3KRCTMPRJFLRVQDOWJJT6Q/ref=cm_cr_arp_d_gw_btm?ie=UTF8" TargetMode="External"/><Relationship Id="rId532" Type="http://schemas.openxmlformats.org/officeDocument/2006/relationships/hyperlink" Target="https://www.amazon.in/gp/profile/amzn1.account.AFCDBGT74SW2WH7LUAOGEXXKWYAA/ref=cm_cr_arp_d_gw_btm?ie=UTF8" TargetMode="External"/><Relationship Id="rId171" Type="http://schemas.openxmlformats.org/officeDocument/2006/relationships/hyperlink" Target="https://www.amazon.in/gp/profile/amzn1.account.AEU2LIFNZMZUDANEKA7WILJLSGNQ/ref=cm_cr_arp_d_gw_btm?ie=UTF8" TargetMode="External"/><Relationship Id="rId227" Type="http://schemas.openxmlformats.org/officeDocument/2006/relationships/hyperlink" Target="https://www.amazon.in/gp/profile/amzn1.account.AHFKTXSPJNKI67CHCUVG74Y53GPQ/ref=cm_cr_getr_d_gw_btm?ie=UTF8" TargetMode="External"/><Relationship Id="rId269" Type="http://schemas.openxmlformats.org/officeDocument/2006/relationships/hyperlink" Target="https://www.amazon.in/gp/profile/amzn1.account.AHOK6S5OHI5AL2AD5VKTBYR6VMLQ/ref=cm_cr_arp_d_gw_btm?ie=UTF8" TargetMode="External"/><Relationship Id="rId434" Type="http://schemas.openxmlformats.org/officeDocument/2006/relationships/hyperlink" Target="https://www.amazon.in/gp/profile/amzn1.account.AGFZ4MVPIPSF65SEHTE4IQADVCCQ/ref=cm_cr_arp_d_gw_btm?ie=UTF8" TargetMode="External"/><Relationship Id="rId476" Type="http://schemas.openxmlformats.org/officeDocument/2006/relationships/hyperlink" Target="https://www.amazon.in/gp/profile/amzn1.account.AGOY5PZ7AXEXQH4IBOZI6PY7WGBQ/ref=cm_cr_getr_d_gw_btm?ie=UTF8" TargetMode="External"/><Relationship Id="rId33" Type="http://schemas.openxmlformats.org/officeDocument/2006/relationships/hyperlink" Target="https://www.amazon.in/gp/profile/amzn1.account.AFUKIU3KCEU5EU3KTC5SUMTM4SZA/ref=cm_cr_getr_d_gw_btm?ie=UTF8" TargetMode="External"/><Relationship Id="rId129" Type="http://schemas.openxmlformats.org/officeDocument/2006/relationships/hyperlink" Target="https://www.amazon.in/gp/profile/amzn1.account.AEMZU4VI5EMGV46644G4577ERZ7Q/ref=cm_cr_getr_d_gw_btm?ie=UTF8" TargetMode="External"/><Relationship Id="rId280" Type="http://schemas.openxmlformats.org/officeDocument/2006/relationships/hyperlink" Target="https://www.amazon.in/gp/customer-reviews/R1B19WM6U6VYAD/ref=cm_cr_arp_d_rvw_ttl?ie=UTF8&amp;ASIN=B08LKJPR5X" TargetMode="External"/><Relationship Id="rId336" Type="http://schemas.openxmlformats.org/officeDocument/2006/relationships/hyperlink" Target="https://www.amazon.in/gp/customer-reviews/R2CNBJ4MK27G4H/ref=cm_cr_getr_d_rvw_ttl?ie=UTF8&amp;ASIN=B08LKJPR5X" TargetMode="External"/><Relationship Id="rId501" Type="http://schemas.openxmlformats.org/officeDocument/2006/relationships/hyperlink" Target="https://www.amazon.in/gp/customer-reviews/R3LTQFTXBCWKSX/ref=cm_cr_arp_d_rvw_ttl?ie=UTF8&amp;ASIN=B08X6PPTTH" TargetMode="External"/><Relationship Id="rId543" Type="http://schemas.openxmlformats.org/officeDocument/2006/relationships/hyperlink" Target="https://www.amazon.in/gp/customer-reviews/R13OC3WCUZDFHN/ref=cm_cr_arp_d_rvw_ttl?ie=UTF8&amp;ASIN=B0883MTJSR" TargetMode="External"/><Relationship Id="rId75" Type="http://schemas.openxmlformats.org/officeDocument/2006/relationships/hyperlink" Target="https://www.amazon.in/gp/profile/amzn1.account.AGJC2MKAOJNCK7NTKT4ZW2PHP73Q/ref=cm_cr_getr_d_gw_btm?ie=UTF8" TargetMode="External"/><Relationship Id="rId140" Type="http://schemas.openxmlformats.org/officeDocument/2006/relationships/hyperlink" Target="https://www.amazon.in/gp/customer-reviews/RU8T6UD8HXRKB/ref=cm_cr_getr_d_rvw_ttl?ie=UTF8&amp;ASIN=B09MDFH5HY" TargetMode="External"/><Relationship Id="rId182" Type="http://schemas.openxmlformats.org/officeDocument/2006/relationships/hyperlink" Target="https://www.amazon.in/gp/customer-reviews/R1QTWCAO4N99PG/ref=cm_cr_arp_d_rvw_ttl?ie=UTF8&amp;ASIN=B086MHSTWN" TargetMode="External"/><Relationship Id="rId378" Type="http://schemas.openxmlformats.org/officeDocument/2006/relationships/hyperlink" Target="https://www.amazon.in/gp/customer-reviews/R28VP2B5WHI9JY/ref=cm_cr_arp_d_rvw_ttl?ie=UTF8&amp;ASIN=B086MMRW87" TargetMode="External"/><Relationship Id="rId403" Type="http://schemas.openxmlformats.org/officeDocument/2006/relationships/hyperlink" Target="https://www.amazon.in/gp/profile/amzn1.account.AGZDKPD6QLEJFCO4TDVDXAPLTR3Q/ref=cm_cr_getr_d_gw_btm?ie=UTF8" TargetMode="External"/><Relationship Id="rId6" Type="http://schemas.openxmlformats.org/officeDocument/2006/relationships/hyperlink" Target="https://www.amazon.in/gp/customer-reviews/R3BJEW8VGRGVMC/ref=cm_cr_arp_d_rvw_ttl?ie=UTF8&amp;ASIN=B086MN38Q2" TargetMode="External"/><Relationship Id="rId238" Type="http://schemas.openxmlformats.org/officeDocument/2006/relationships/hyperlink" Target="https://www.amazon.in/gp/customer-reviews/R2H2CMUUK7E1JV/ref=cm_cr_getr_d_rvw_ttl?ie=UTF8&amp;ASIN=B086MHSTWN" TargetMode="External"/><Relationship Id="rId445" Type="http://schemas.openxmlformats.org/officeDocument/2006/relationships/hyperlink" Target="https://www.amazon.in/gp/customer-reviews/RG3SW1PD230DI/ref=cm_cr_arp_d_rvw_ttl?ie=UTF8&amp;ASIN=B097LMY4D2" TargetMode="External"/><Relationship Id="rId487" Type="http://schemas.openxmlformats.org/officeDocument/2006/relationships/hyperlink" Target="https://www.amazon.in/gp/customer-reviews/R3ISGT7L169FCF/ref=cm_cr_getr_d_rvw_ttl?ie=UTF8&amp;ASIN=B097LMY4D2" TargetMode="External"/><Relationship Id="rId291" Type="http://schemas.openxmlformats.org/officeDocument/2006/relationships/hyperlink" Target="https://www.amazon.in/gp/profile/amzn1.account.AHXQTE744K7MI7IATXBSWD6GVU7Q/ref=cm_cr_getr_d_gw_btm?ie=UTF8" TargetMode="External"/><Relationship Id="rId305" Type="http://schemas.openxmlformats.org/officeDocument/2006/relationships/hyperlink" Target="https://www.amazon.in/gp/profile/amzn1.account.AGVM6YR4YXJTSGDFAZQ2BEOOG4DQ/ref=cm_cr_getr_d_gw_btm?ie=UTF8" TargetMode="External"/><Relationship Id="rId347" Type="http://schemas.openxmlformats.org/officeDocument/2006/relationships/hyperlink" Target="https://www.amazon.in/gp/profile/amzn1.account.AHAT4GECRRFQLE3EHHIN4EI5IL4A/ref=cm_cr_arp_d_gw_btm?ie=UTF8" TargetMode="External"/><Relationship Id="rId512" Type="http://schemas.openxmlformats.org/officeDocument/2006/relationships/hyperlink" Target="https://www.amazon.in/gp/profile/amzn1.account.AHW67YDLU7ZTUBHXUQAKEY4XTFBA/ref=cm_cr_arp_d_gw_btm?ie=UTF8" TargetMode="External"/><Relationship Id="rId44" Type="http://schemas.openxmlformats.org/officeDocument/2006/relationships/hyperlink" Target="https://www.amazon.in/gp/customer-reviews/R1F3WLD88CSEPI/ref=cm_cr_getr_d_rvw_ttl?ie=UTF8&amp;ASIN=B086MN38Q2" TargetMode="External"/><Relationship Id="rId86" Type="http://schemas.openxmlformats.org/officeDocument/2006/relationships/hyperlink" Target="https://www.amazon.in/gp/customer-reviews/R1DER3TJPUS0RO/ref=cm_cr_getr_d_rvw_ttl?ie=UTF8&amp;ASIN=B086MN38Q2" TargetMode="External"/><Relationship Id="rId151" Type="http://schemas.openxmlformats.org/officeDocument/2006/relationships/hyperlink" Target="https://www.amazon.in/gp/profile/amzn1.account.AEIIDHXZEVZCE23YOJIKR3QWNUBQ/ref=cm_cr_getr_d_gw_btm?ie=UTF8" TargetMode="External"/><Relationship Id="rId389" Type="http://schemas.openxmlformats.org/officeDocument/2006/relationships/hyperlink" Target="https://www.amazon.in/gp/profile/amzn1.account.AGMQCX5UJRIGTC2OHIAKUMLOWBKQ/ref=cm_cr_arp_d_gw_btm?ie=UTF8" TargetMode="External"/><Relationship Id="rId554" Type="http://schemas.openxmlformats.org/officeDocument/2006/relationships/hyperlink" Target="https://www.amazon.in/gp/profile/amzn1.account.AFMDPU6R56L2VSIZKBX3U2VCLHTQ/ref=cm_cr_arp_d_gw_btm?ie=UTF8" TargetMode="External"/><Relationship Id="rId193" Type="http://schemas.openxmlformats.org/officeDocument/2006/relationships/hyperlink" Target="https://www.amazon.in/gp/profile/amzn1.account.AGAACT7PSC4QZ3NN3W2PGIGCP72A/ref=cm_cr_arp_d_gw_btm?ie=UTF8" TargetMode="External"/><Relationship Id="rId207" Type="http://schemas.openxmlformats.org/officeDocument/2006/relationships/hyperlink" Target="https://www.amazon.in/gp/profile/amzn1.account.AFFVGRTBDLQM2WYWA2MQW5ZDYM2Q/ref=cm_cr_getr_d_gw_btm?ie=UTF8" TargetMode="External"/><Relationship Id="rId249" Type="http://schemas.openxmlformats.org/officeDocument/2006/relationships/hyperlink" Target="https://www.amazon.in/gp/profile/amzn1.account.AGX5GE6MH5ZM653VPLRQK7DTSAJQ/ref=cm_cr_getr_d_gw_btm?ie=UTF8" TargetMode="External"/><Relationship Id="rId414" Type="http://schemas.openxmlformats.org/officeDocument/2006/relationships/hyperlink" Target="https://www.amazon.in/gp/customer-reviews/RQUGTH3KFFTWC/ref=cm_cr_getr_d_rvw_ttl?ie=UTF8&amp;ASIN=B086MMRW87" TargetMode="External"/><Relationship Id="rId456" Type="http://schemas.openxmlformats.org/officeDocument/2006/relationships/hyperlink" Target="https://www.amazon.in/gp/profile/amzn1.account.AFYWUX4QUN7WNI6Q32XDEHNKWETQ/ref=cm_cr_arp_d_gw_btm?ie=UTF8" TargetMode="External"/><Relationship Id="rId498" Type="http://schemas.openxmlformats.org/officeDocument/2006/relationships/hyperlink" Target="https://www.amazon.in/gp/profile/amzn1.account.AGXWRLYD2GPY7ZESOXMIGGZQ4WIA/ref=cm_cr_arp_d_gw_btm?ie=UTF8" TargetMode="External"/><Relationship Id="rId13" Type="http://schemas.openxmlformats.org/officeDocument/2006/relationships/hyperlink" Target="https://www.amazon.in/gp/profile/amzn1.account.AHBE4QMNTXOQ3M76WHZK22WOCBSA/ref=cm_cr_arp_d_gw_btm?ie=UTF8" TargetMode="External"/><Relationship Id="rId109" Type="http://schemas.openxmlformats.org/officeDocument/2006/relationships/hyperlink" Target="https://www.amazon.in/gp/profile/amzn1.account.AGT2CAQN3LDXDHGE4XN7IVQCHCTA/ref=cm_cr_arp_d_gw_btm?ie=UTF8" TargetMode="External"/><Relationship Id="rId260" Type="http://schemas.openxmlformats.org/officeDocument/2006/relationships/hyperlink" Target="https://www.amazon.in/gp/customer-reviews/RBMI8SADWUL9/ref=cm_cr_getr_d_rvw_ttl?ie=UTF8&amp;ASIN=B086MHSTWN" TargetMode="External"/><Relationship Id="rId316" Type="http://schemas.openxmlformats.org/officeDocument/2006/relationships/hyperlink" Target="https://www.amazon.in/gp/customer-reviews/R5QXSYLC076WS/ref=cm_cr_getr_d_rvw_ttl?ie=UTF8&amp;ASIN=B08LKJPR5X" TargetMode="External"/><Relationship Id="rId523" Type="http://schemas.openxmlformats.org/officeDocument/2006/relationships/hyperlink" Target="https://www.amazon.in/gp/customer-reviews/R1BPISCZZU9Y56/ref=cm_cr_arp_d_rvw_ttl?ie=UTF8&amp;ASIN=B08X6JPK4K" TargetMode="External"/><Relationship Id="rId55" Type="http://schemas.openxmlformats.org/officeDocument/2006/relationships/hyperlink" Target="https://www.amazon.in/gp/profile/amzn1.account.AHLLG4F6Q76QWC7B3J6IYVYC7ZEA/ref=cm_cr_getr_d_gw_btm?ie=UTF8" TargetMode="External"/><Relationship Id="rId97" Type="http://schemas.openxmlformats.org/officeDocument/2006/relationships/hyperlink" Target="https://www.amazon.in/gp/profile/amzn1.account.AHEWL6H3HHLELDI2HDKP7WWB4VVA/ref=cm_cr_arp_d_gw_btm?ie=UTF8" TargetMode="External"/><Relationship Id="rId120" Type="http://schemas.openxmlformats.org/officeDocument/2006/relationships/hyperlink" Target="https://www.amazon.in/gp/customer-reviews/R1IN381F9D23I1/ref=cm_cr_getr_d_rvw_ttl?ie=UTF8&amp;ASIN=B09MDFH5HY" TargetMode="External"/><Relationship Id="rId358" Type="http://schemas.openxmlformats.org/officeDocument/2006/relationships/hyperlink" Target="https://www.amazon.in/gp/customer-reviews/R3EW2EBWHOZY0C/ref=cm_cr_arp_d_rvw_ttl?ie=UTF8&amp;ASIN=B09MDJDSGH" TargetMode="External"/><Relationship Id="rId565" Type="http://schemas.openxmlformats.org/officeDocument/2006/relationships/hyperlink" Target="https://www.amazon.in/gp/customer-reviews/R8ENA7SH5EAZ5/ref=cm_cr_arp_d_rvw_ttl?ie=UTF8&amp;ASIN=B08DHRG2X9" TargetMode="External"/><Relationship Id="rId162" Type="http://schemas.openxmlformats.org/officeDocument/2006/relationships/hyperlink" Target="https://www.amazon.in/gp/customer-reviews/R23BAJKPORPGT5/ref=cm_cr_arp_d_rvw_ttl?ie=UTF8&amp;ASIN=B09MDGKQLY" TargetMode="External"/><Relationship Id="rId218" Type="http://schemas.openxmlformats.org/officeDocument/2006/relationships/hyperlink" Target="https://www.amazon.in/gp/customer-reviews/R2YBWV26QM20KS/ref=cm_cr_getr_d_rvw_ttl?ie=UTF8&amp;ASIN=B086MHSTWN" TargetMode="External"/><Relationship Id="rId425" Type="http://schemas.openxmlformats.org/officeDocument/2006/relationships/hyperlink" Target="https://www.amazon.in/gp/customer-reviews/R3NCNI4QI7LINQ/ref=cm_cr_arp_d_rvw_ttl?ie=UTF8&amp;ASIN=B08V1T4JC1" TargetMode="External"/><Relationship Id="rId467" Type="http://schemas.openxmlformats.org/officeDocument/2006/relationships/hyperlink" Target="https://www.amazon.in/gp/customer-reviews/RRKZBKFNG1SR5/ref=cm_cr_getr_d_rvw_ttl?ie=UTF8&amp;ASIN=B097LMY4D2" TargetMode="External"/><Relationship Id="rId271" Type="http://schemas.openxmlformats.org/officeDocument/2006/relationships/hyperlink" Target="https://www.amazon.in/gp/profile/amzn1.account.AFIJJ5QLRBELBXGWOYDOC7PWDUEA/ref=cm_cr_arp_d_gw_btm?ie=UTF8" TargetMode="External"/><Relationship Id="rId24" Type="http://schemas.openxmlformats.org/officeDocument/2006/relationships/hyperlink" Target="https://www.amazon.in/gp/customer-reviews/R165J4E9RAC4Y9/ref=cm_cr_getr_d_rvw_ttl?ie=UTF8&amp;ASIN=B086MN38Q2" TargetMode="External"/><Relationship Id="rId66" Type="http://schemas.openxmlformats.org/officeDocument/2006/relationships/hyperlink" Target="https://www.amazon.in/gp/customer-reviews/R1K66FA6H9NJ4J/ref=cm_cr_getr_d_rvw_ttl?ie=UTF8&amp;ASIN=B086MN38Q2" TargetMode="External"/><Relationship Id="rId131" Type="http://schemas.openxmlformats.org/officeDocument/2006/relationships/hyperlink" Target="https://www.amazon.in/gp/profile/amzn1.account.AHRAQPWRRDCEEWIGRS7F5SGEXRTA/ref=cm_cr_getr_d_gw_btm?ie=UTF8" TargetMode="External"/><Relationship Id="rId327" Type="http://schemas.openxmlformats.org/officeDocument/2006/relationships/hyperlink" Target="https://www.amazon.in/gp/profile/amzn1.account.AHCXU6YSWCMHZSRZE5YEE2WEUWPQ/ref=cm_cr_getr_d_gw_btm?ie=UTF8" TargetMode="External"/><Relationship Id="rId369" Type="http://schemas.openxmlformats.org/officeDocument/2006/relationships/hyperlink" Target="https://www.amazon.in/gp/profile/amzn1.account.AGE6ONMHBNTZOR2AOWFHCUAR7MDA/ref=cm_cr_arp_d_gw_btm?ie=UTF8" TargetMode="External"/><Relationship Id="rId534" Type="http://schemas.openxmlformats.org/officeDocument/2006/relationships/hyperlink" Target="https://www.amazon.in/gp/profile/amzn1.account.AGALIP73UFLWHUMTBH3D7HMO53ZA/ref=cm_cr_arp_d_gw_btm?ie=UTF8" TargetMode="External"/><Relationship Id="rId173" Type="http://schemas.openxmlformats.org/officeDocument/2006/relationships/hyperlink" Target="https://www.amazon.in/gp/profile/amzn1.account.AGU545MZTZ4OC42YDCNR5GBOJ3HQ/ref=cm_cr_arp_d_gw_btm?ie=UTF8" TargetMode="External"/><Relationship Id="rId229" Type="http://schemas.openxmlformats.org/officeDocument/2006/relationships/hyperlink" Target="https://www.amazon.in/gp/profile/amzn1.account.AFM3IOB5WUURZZDO5WOOJMILL6MA/ref=cm_cr_getr_d_gw_btm?ie=UTF8" TargetMode="External"/><Relationship Id="rId380" Type="http://schemas.openxmlformats.org/officeDocument/2006/relationships/hyperlink" Target="https://www.amazon.in/gp/customer-reviews/R2CC24VADRSV20/ref=cm_cr_arp_d_rvw_ttl?ie=UTF8&amp;ASIN=B086MMRW87" TargetMode="External"/><Relationship Id="rId436" Type="http://schemas.openxmlformats.org/officeDocument/2006/relationships/hyperlink" Target="https://www.amazon.in/gp/profile/amzn1.account.AGYGIOOBI6HVZTSLYYI3TJQNOYSA/ref=cm_cr_getr_d_gw_btm?ie=UTF8" TargetMode="External"/><Relationship Id="rId240" Type="http://schemas.openxmlformats.org/officeDocument/2006/relationships/hyperlink" Target="https://www.amazon.in/gp/customer-reviews/R3MS9YRJPJ45KE/ref=cm_cr_getr_d_rvw_ttl?ie=UTF8&amp;ASIN=B086MHSTWN" TargetMode="External"/><Relationship Id="rId478" Type="http://schemas.openxmlformats.org/officeDocument/2006/relationships/hyperlink" Target="https://www.amazon.in/gp/profile/amzn1.account.AE5ITLSNWNCBB6YLQXJC7L4A7KFA/ref=cm_cr_getr_d_gw_btm?ie=UTF8" TargetMode="External"/><Relationship Id="rId35" Type="http://schemas.openxmlformats.org/officeDocument/2006/relationships/hyperlink" Target="https://www.amazon.in/gp/profile/amzn1.account.AH2SCHKUIVAOEJDZTVP6ENJBCWRA/ref=cm_cr_getr_d_gw_btm?ie=UTF8" TargetMode="External"/><Relationship Id="rId77" Type="http://schemas.openxmlformats.org/officeDocument/2006/relationships/hyperlink" Target="https://www.amazon.in/gp/profile/amzn1.account.AFYTPKDUBTNY4BKUTM2OYT54EKDA/ref=cm_cr_getr_d_gw_btm?ie=UTF8" TargetMode="External"/><Relationship Id="rId100" Type="http://schemas.openxmlformats.org/officeDocument/2006/relationships/hyperlink" Target="https://www.amazon.in/gp/customer-reviews/R1OZXU1DAWYDLX/ref=cm_cr_arp_d_rvw_ttl?ie=UTF8&amp;ASIN=B09MDFH5HY" TargetMode="External"/><Relationship Id="rId282" Type="http://schemas.openxmlformats.org/officeDocument/2006/relationships/hyperlink" Target="https://www.amazon.in/gp/customer-reviews/R1HL2J8T2A8EHT/ref=cm_cr_arp_d_rvw_ttl?ie=UTF8&amp;ASIN=B08LKJPR5X" TargetMode="External"/><Relationship Id="rId338" Type="http://schemas.openxmlformats.org/officeDocument/2006/relationships/hyperlink" Target="https://www.amazon.in/gp/customer-reviews/R2DLZ9VT0M9T7E/ref=cm_cr_getr_d_rvw_ttl?ie=UTF8&amp;ASIN=B08LKJPR5X" TargetMode="External"/><Relationship Id="rId503" Type="http://schemas.openxmlformats.org/officeDocument/2006/relationships/hyperlink" Target="https://www.amazon.in/gp/customer-reviews/R3848IU1Q7WI7K/ref=cm_cr_arp_d_rvw_ttl?ie=UTF8&amp;ASIN=B08L9NTKZG" TargetMode="External"/><Relationship Id="rId545" Type="http://schemas.openxmlformats.org/officeDocument/2006/relationships/hyperlink" Target="https://www.amazon.in/gp/customer-reviews/R1XR7O2BNKXPVU/ref=cm_cr_arp_d_rvw_ttl?ie=UTF8&amp;ASIN=B0883MTJSR" TargetMode="External"/><Relationship Id="rId8" Type="http://schemas.openxmlformats.org/officeDocument/2006/relationships/hyperlink" Target="https://www.amazon.in/gp/customer-reviews/R2ML37VI2XKUON/ref=cm_cr_arp_d_rvw_ttl?ie=UTF8&amp;ASIN=B086MN38Q2" TargetMode="External"/><Relationship Id="rId142" Type="http://schemas.openxmlformats.org/officeDocument/2006/relationships/hyperlink" Target="https://www.amazon.in/gp/customer-reviews/RSBPNIEXV9RYP/ref=cm_cr_getr_d_rvw_ttl?ie=UTF8&amp;ASIN=B09MDFH5HY" TargetMode="External"/><Relationship Id="rId184" Type="http://schemas.openxmlformats.org/officeDocument/2006/relationships/hyperlink" Target="https://www.amazon.in/gp/customer-reviews/R1TDLVPFM1UGJF/ref=cm_cr_arp_d_rvw_ttl?ie=UTF8&amp;ASIN=B086MHSTWN" TargetMode="External"/><Relationship Id="rId391" Type="http://schemas.openxmlformats.org/officeDocument/2006/relationships/hyperlink" Target="https://www.amazon.in/gp/profile/amzn1.account.AGUF2SA6DMIAYKFTBOYWEQ3YSWFQ/ref=cm_cr_arp_d_gw_btm?ie=UTF8" TargetMode="External"/><Relationship Id="rId405" Type="http://schemas.openxmlformats.org/officeDocument/2006/relationships/hyperlink" Target="https://www.amazon.in/gp/profile/amzn1.account.AFZ5LMTSGZWKYBA4GMGUREUS7ZXQ/ref=cm_cr_getr_d_gw_btm?ie=UTF8" TargetMode="External"/><Relationship Id="rId447" Type="http://schemas.openxmlformats.org/officeDocument/2006/relationships/hyperlink" Target="https://www.amazon.in/gp/customer-reviews/R32GVAJY6H3GZ9/ref=cm_cr_arp_d_rvw_ttl?ie=UTF8&amp;ASIN=B097LMY4D2" TargetMode="External"/><Relationship Id="rId251" Type="http://schemas.openxmlformats.org/officeDocument/2006/relationships/hyperlink" Target="https://www.amazon.in/gp/profile/amzn1.account.AEOX2H4LZM2FV777BIA3KXZVKRBQ/ref=cm_cr_getr_d_gw_btm?ie=UTF8" TargetMode="External"/><Relationship Id="rId489" Type="http://schemas.openxmlformats.org/officeDocument/2006/relationships/hyperlink" Target="https://www.amazon.in/gp/customer-reviews/R1KHY14ZCZ0F6H/ref=cm_cr_getr_d_rvw_ttl?ie=UTF8&amp;ASIN=B097LMY4D2" TargetMode="External"/><Relationship Id="rId46" Type="http://schemas.openxmlformats.org/officeDocument/2006/relationships/hyperlink" Target="https://www.amazon.in/gp/customer-reviews/RRSNZE1CNXQDU/ref=cm_cr_getr_d_rvw_ttl?ie=UTF8&amp;ASIN=B086MN38Q2" TargetMode="External"/><Relationship Id="rId293" Type="http://schemas.openxmlformats.org/officeDocument/2006/relationships/hyperlink" Target="https://www.amazon.in/gp/profile/amzn1.account.AEW7AMWKNLDOK4E4B4H4HTONM5FA/ref=cm_cr_getr_d_gw_btm?ie=UTF8" TargetMode="External"/><Relationship Id="rId307" Type="http://schemas.openxmlformats.org/officeDocument/2006/relationships/hyperlink" Target="https://www.amazon.in/gp/profile/amzn1.account.AFV3KMAE5BTSZOLY77D6UWJBVRWA/ref=cm_cr_getr_d_gw_btm?ie=UTF8" TargetMode="External"/><Relationship Id="rId349" Type="http://schemas.openxmlformats.org/officeDocument/2006/relationships/hyperlink" Target="https://www.amazon.in/gp/profile/amzn1.account.AGIPRKMSWJR7ASK3VO7RULNN7IIA/ref=cm_cr_arp_d_gw_btm?ie=UTF8" TargetMode="External"/><Relationship Id="rId514" Type="http://schemas.openxmlformats.org/officeDocument/2006/relationships/hyperlink" Target="https://www.amazon.in/gp/profile/amzn1.account.AGREDUTYE7KPS6PY6YWJQ3V2HJ3A/ref=cm_cr_arp_d_gw_btm?ie=UTF8" TargetMode="External"/><Relationship Id="rId556" Type="http://schemas.openxmlformats.org/officeDocument/2006/relationships/hyperlink" Target="http://pres.angeldat.it/" TargetMode="External"/><Relationship Id="rId88" Type="http://schemas.openxmlformats.org/officeDocument/2006/relationships/hyperlink" Target="https://www.amazon.in/gp/customer-reviews/R3FX2YVX3XRE2Z/ref=cm_cr_getr_d_rvw_ttl?ie=UTF8&amp;ASIN=B086MN38Q2" TargetMode="External"/><Relationship Id="rId111" Type="http://schemas.openxmlformats.org/officeDocument/2006/relationships/hyperlink" Target="https://www.amazon.in/gp/profile/amzn1.account.AEM3SD6OFRWNMUSKDPA262OF3IUA/ref=cm_cr_arp_d_gw_btm?ie=UTF8" TargetMode="External"/><Relationship Id="rId153" Type="http://schemas.openxmlformats.org/officeDocument/2006/relationships/hyperlink" Target="https://www.amazon.in/gp/profile/amzn1.account.AFFOKK4I5FNO6O4XWUPLYHCVFMXA/ref=cm_cr_getr_d_gw_btm?ie=UTF8" TargetMode="External"/><Relationship Id="rId195" Type="http://schemas.openxmlformats.org/officeDocument/2006/relationships/hyperlink" Target="https://www.amazon.in/gp/profile/amzn1.account.AGHDC4QSLVB6T3Q6F5GPSCCYFWKQ/ref=cm_cr_getr_d_gw_btm?ie=UTF8" TargetMode="External"/><Relationship Id="rId209" Type="http://schemas.openxmlformats.org/officeDocument/2006/relationships/hyperlink" Target="https://www.amazon.in/gp/profile/amzn1.account.AHCBGM5Z4SZBVYHVIIU3OHLMKJCA/ref=cm_cr_getr_d_gw_btm?ie=UTF8" TargetMode="External"/><Relationship Id="rId360" Type="http://schemas.openxmlformats.org/officeDocument/2006/relationships/hyperlink" Target="https://www.amazon.in/gp/customer-reviews/RAM3AEE79280Q/ref=cm_cr_arp_d_rvw_ttl?ie=UTF8&amp;ASIN=B0BCF57FL5" TargetMode="External"/><Relationship Id="rId416" Type="http://schemas.openxmlformats.org/officeDocument/2006/relationships/hyperlink" Target="https://www.amazon.in/gp/profile/amzn1.account.AHJF2GPL6QK6CHYWRNKC3KD4434A/ref=cm_cr_arp_d_gw_btm?ie=UTF8" TargetMode="External"/><Relationship Id="rId220" Type="http://schemas.openxmlformats.org/officeDocument/2006/relationships/hyperlink" Target="https://www.amazon.in/gp/customer-reviews/R2S8DE8HCOSJUQ/ref=cm_cr_getr_d_rvw_ttl?ie=UTF8&amp;ASIN=B086MHSTWN" TargetMode="External"/><Relationship Id="rId458" Type="http://schemas.openxmlformats.org/officeDocument/2006/relationships/hyperlink" Target="https://www.amazon.in/gp/profile/amzn1.account.AH2LXYZTCL5SNX4PDXIUDCV5SMPA/ref=cm_cr_arp_d_gw_btm?ie=UTF8" TargetMode="External"/><Relationship Id="rId15" Type="http://schemas.openxmlformats.org/officeDocument/2006/relationships/hyperlink" Target="https://www.amazon.in/gp/profile/amzn1.account.AEAXNH6ULRRTJBESV74AKYZRMBAQ/ref=cm_cr_arp_d_gw_btm?ie=UTF8" TargetMode="External"/><Relationship Id="rId57" Type="http://schemas.openxmlformats.org/officeDocument/2006/relationships/hyperlink" Target="https://www.amazon.in/gp/profile/amzn1.account.AFBNRL3UMQ4RHDUY4M4UUZJX4XYQ/ref=cm_cr_getr_d_gw_btm?ie=UTF8" TargetMode="External"/><Relationship Id="rId262" Type="http://schemas.openxmlformats.org/officeDocument/2006/relationships/hyperlink" Target="https://www.amazon.in/gp/customer-reviews/RKJ7WPIWC3UVE/ref=cm_cr_getr_d_rvw_ttl?ie=UTF8&amp;ASIN=B086MHSTWN" TargetMode="External"/><Relationship Id="rId318" Type="http://schemas.openxmlformats.org/officeDocument/2006/relationships/hyperlink" Target="https://www.amazon.in/gp/customer-reviews/R17SG0QT55KGL5/ref=cm_cr_getr_d_rvw_ttl?ie=UTF8&amp;ASIN=B08LKJPR5X" TargetMode="External"/><Relationship Id="rId525" Type="http://schemas.openxmlformats.org/officeDocument/2006/relationships/hyperlink" Target="https://www.amazon.in/gp/customer-reviews/R1ERSO62IFDH5N/ref=cm_cr_getr_d_rvw_ttl?ie=UTF8&amp;ASIN=B08X6JPK4K" TargetMode="External"/><Relationship Id="rId567" Type="http://schemas.openxmlformats.org/officeDocument/2006/relationships/hyperlink" Target="https://www.amazon.in/gp/customer-reviews/R2GBK4LH0Z1D8I/ref=cm_cr_arp_d_rvw_ttl?ie=UTF8&amp;ASIN=B09FXFJW2F" TargetMode="External"/><Relationship Id="rId99" Type="http://schemas.openxmlformats.org/officeDocument/2006/relationships/hyperlink" Target="https://www.amazon.in/gp/profile/amzn1.account.AFXYPTI43QBA6N2OVHKJDS5EV2AA/ref=cm_cr_arp_d_gw_btm?ie=UTF8" TargetMode="External"/><Relationship Id="rId122" Type="http://schemas.openxmlformats.org/officeDocument/2006/relationships/hyperlink" Target="https://www.amazon.in/gp/customer-reviews/RN2KOD0NHB70B/ref=cm_cr_getr_d_rvw_ttl?ie=UTF8&amp;ASIN=B09MDFH5HY" TargetMode="External"/><Relationship Id="rId164" Type="http://schemas.openxmlformats.org/officeDocument/2006/relationships/hyperlink" Target="https://www.amazon.in/gp/customer-reviews/RN8O7JSN02M3M/ref=cm_cr_arp_d_rvw_ttl?ie=UTF8&amp;ASIN=B09MDGKQLY" TargetMode="External"/><Relationship Id="rId371" Type="http://schemas.openxmlformats.org/officeDocument/2006/relationships/hyperlink" Target="https://www.amazon.in/gp/profile/amzn1.account.AGNXKVJJMLMUXGHCZIKGLCZFT2AQ/ref=cm_cr_arp_d_gw_btm?ie=UTF8" TargetMode="External"/><Relationship Id="rId427" Type="http://schemas.openxmlformats.org/officeDocument/2006/relationships/hyperlink" Target="https://www.amazon.in/gp/customer-reviews/R2TJC27WRX3TH2/ref=cm_cr_arp_d_rvw_ttl?ie=UTF8&amp;ASIN=B08V1T4JC1" TargetMode="External"/><Relationship Id="rId469" Type="http://schemas.openxmlformats.org/officeDocument/2006/relationships/hyperlink" Target="https://www.amazon.in/gp/customer-reviews/R21LPSCD91XZGR/ref=cm_cr_getr_d_rvw_ttl?ie=UTF8&amp;ASIN=B097LMY4D2" TargetMode="External"/><Relationship Id="rId26" Type="http://schemas.openxmlformats.org/officeDocument/2006/relationships/hyperlink" Target="https://www.amazon.in/gp/customer-reviews/R2LDZ2RBYOIQHK/ref=cm_cr_getr_d_rvw_ttl?ie=UTF8&amp;ASIN=B086MN38Q2" TargetMode="External"/><Relationship Id="rId231" Type="http://schemas.openxmlformats.org/officeDocument/2006/relationships/hyperlink" Target="https://www.amazon.in/gp/profile/amzn1.account.AEWJXUVXQY6PXH22YNPHTPFJFENQ/ref=cm_cr_getr_d_gw_btm?ie=UTF8" TargetMode="External"/><Relationship Id="rId273" Type="http://schemas.openxmlformats.org/officeDocument/2006/relationships/hyperlink" Target="https://www.amazon.in/gp/profile/amzn1.account.AGVKLXH3QIEVMCDN7CV4L7H2ZLKA/ref=cm_cr_arp_d_gw_btm?ie=UTF8" TargetMode="External"/><Relationship Id="rId329" Type="http://schemas.openxmlformats.org/officeDocument/2006/relationships/hyperlink" Target="https://www.amazon.in/gp/profile/amzn1.account.AGJXE6SQ3TXLQCJN4JVBBMFT4TDQ/ref=cm_cr_getr_d_gw_btm?ie=UTF8" TargetMode="External"/><Relationship Id="rId480" Type="http://schemas.openxmlformats.org/officeDocument/2006/relationships/hyperlink" Target="https://www.amazon.in/gp/profile/amzn1.account.AELPINGOEPWHLKOCAWLIMBUTZOMQ/ref=cm_cr_getr_d_gw_btm?ie=UTF8" TargetMode="External"/><Relationship Id="rId536" Type="http://schemas.openxmlformats.org/officeDocument/2006/relationships/hyperlink" Target="https://www.amazon.in/gp/profile/amzn1.account.AGOL5I4ADTUXX2E46YGUBZOPL2AA/ref=cm_cr_arp_d_gw_btm?ie=UTF8" TargetMode="External"/><Relationship Id="rId68" Type="http://schemas.openxmlformats.org/officeDocument/2006/relationships/hyperlink" Target="https://www.amazon.in/gp/customer-reviews/R35042HFKU8B71/ref=cm_cr_getr_d_rvw_ttl?ie=UTF8&amp;ASIN=B086MN38Q2" TargetMode="External"/><Relationship Id="rId133" Type="http://schemas.openxmlformats.org/officeDocument/2006/relationships/hyperlink" Target="https://www.amazon.in/gp/profile/amzn1.account.AEOQJA2L2CTJD372K2TKHNFLOG2A/ref=cm_cr_getr_d_gw_btm?ie=UTF8" TargetMode="External"/><Relationship Id="rId175" Type="http://schemas.openxmlformats.org/officeDocument/2006/relationships/hyperlink" Target="https://www.amazon.in/gp/profile/amzn1.account.AE7V3GQO6FMKLZM7LMGVCWYSR3BA/ref=cm_cr_arp_d_gw_btm?ie=UTF8" TargetMode="External"/><Relationship Id="rId340" Type="http://schemas.openxmlformats.org/officeDocument/2006/relationships/hyperlink" Target="https://www.amazon.in/gp/customer-reviews/R1SNOTC8CBIJ8I/ref=cm_cr_getr_d_rvw_ttl?ie=UTF8&amp;ASIN=B08LKJPR5X" TargetMode="External"/><Relationship Id="rId200" Type="http://schemas.openxmlformats.org/officeDocument/2006/relationships/hyperlink" Target="https://www.amazon.in/gp/customer-reviews/R3P1JGMM24D4V2/ref=cm_cr_getr_d_rvw_ttl?ie=UTF8&amp;ASIN=B086MHSTWN" TargetMode="External"/><Relationship Id="rId382" Type="http://schemas.openxmlformats.org/officeDocument/2006/relationships/hyperlink" Target="https://www.amazon.in/gp/customer-reviews/R7284UV0YOQIW/ref=cm_cr_arp_d_rvw_ttl?ie=UTF8&amp;ASIN=B086MMRW87" TargetMode="External"/><Relationship Id="rId438" Type="http://schemas.openxmlformats.org/officeDocument/2006/relationships/hyperlink" Target="https://www.amazon.in/gp/profile/amzn1.account.AGVS3RRGL6KOSDH5AP4YS7OSR2IA/ref=cm_cr_arp_d_gw_btm?ie=UTF8" TargetMode="External"/><Relationship Id="rId242" Type="http://schemas.openxmlformats.org/officeDocument/2006/relationships/hyperlink" Target="https://www.amazon.in/gp/customer-reviews/R294HONRT1PX7D/ref=cm_cr_getr_d_rvw_ttl?ie=UTF8&amp;ASIN=B086MHSTWN" TargetMode="External"/><Relationship Id="rId284" Type="http://schemas.openxmlformats.org/officeDocument/2006/relationships/hyperlink" Target="https://www.amazon.in/gp/customer-reviews/R3AZNZWDUCQIWJ/ref=cm_cr_arp_d_rvw_ttl?ie=UTF8&amp;ASIN=B08LKJPR5X" TargetMode="External"/><Relationship Id="rId491" Type="http://schemas.openxmlformats.org/officeDocument/2006/relationships/hyperlink" Target="https://www.amazon.in/gp/customer-reviews/R3I19QFMRDPRFI/ref=cm_cr_arp_d_rvw_ttl?ie=UTF8&amp;ASIN=B08X6ND3WP" TargetMode="External"/><Relationship Id="rId505" Type="http://schemas.openxmlformats.org/officeDocument/2006/relationships/hyperlink" Target="https://www.amazon.in/gp/customer-reviews/R73UEUPOL2H80/ref=cm_cr_arp_d_rvw_ttl?ie=UTF8&amp;ASIN=B08X6JPK4K" TargetMode="External"/><Relationship Id="rId37" Type="http://schemas.openxmlformats.org/officeDocument/2006/relationships/hyperlink" Target="https://www.amazon.in/gp/profile/amzn1.account.AFECAOXAVIJ3MB2MXO4TF5XNKC4Q/ref=cm_cr_getr_d_gw_btm?ie=UTF8" TargetMode="External"/><Relationship Id="rId79" Type="http://schemas.openxmlformats.org/officeDocument/2006/relationships/hyperlink" Target="https://www.amazon.in/gp/profile/amzn1.account.AGVRNFRYXNAY474ZHKVI5I5ZPDVQ/ref=cm_cr_getr_d_gw_btm?ie=UTF8" TargetMode="External"/><Relationship Id="rId102" Type="http://schemas.openxmlformats.org/officeDocument/2006/relationships/hyperlink" Target="https://www.amazon.in/gp/customer-reviews/RQP6KF2ADH9YH/ref=cm_cr_arp_d_rvw_ttl?ie=UTF8&amp;ASIN=B09MDFH5HY" TargetMode="External"/><Relationship Id="rId144" Type="http://schemas.openxmlformats.org/officeDocument/2006/relationships/hyperlink" Target="https://www.amazon.in/gp/customer-reviews/R35F5ZQZD6ECVZ/ref=cm_cr_getr_d_rvw_ttl?ie=UTF8&amp;ASIN=B09MDFH5HY" TargetMode="External"/><Relationship Id="rId547" Type="http://schemas.openxmlformats.org/officeDocument/2006/relationships/hyperlink" Target="https://www.amazon.in/gp/customer-reviews/R2HTHZ57L8MUQL/ref=cm_cr_arp_d_rvw_ttl?ie=UTF8&amp;ASIN=B0883MTJSR" TargetMode="External"/><Relationship Id="rId90" Type="http://schemas.openxmlformats.org/officeDocument/2006/relationships/hyperlink" Target="https://www.amazon.in/gp/customer-reviews/R3E4FERP936JIE/ref=cm_cr_getr_d_rvw_ttl?ie=UTF8&amp;ASIN=B086MN38Q2" TargetMode="External"/><Relationship Id="rId186" Type="http://schemas.openxmlformats.org/officeDocument/2006/relationships/hyperlink" Target="https://www.amazon.in/gp/customer-reviews/R1GWMTZ7CFLQI1/ref=cm_cr_arp_d_rvw_ttl?ie=UTF8&amp;ASIN=B086MHSTWN" TargetMode="External"/><Relationship Id="rId351" Type="http://schemas.openxmlformats.org/officeDocument/2006/relationships/hyperlink" Target="https://www.amazon.in/gp/profile/amzn1.account.AEU7LNWA6D2KA3KWAWPHOT7SZDHA/ref=cm_cr_arp_d_gw_btm?ie=UTF8" TargetMode="External"/><Relationship Id="rId393" Type="http://schemas.openxmlformats.org/officeDocument/2006/relationships/hyperlink" Target="https://www.amazon.in/gp/profile/amzn1.account.AEP4DNW2GTMPC54FIM2XZZ6HD5JA/ref=cm_cr_arp_d_gw_btm?ie=UTF8" TargetMode="External"/><Relationship Id="rId407" Type="http://schemas.openxmlformats.org/officeDocument/2006/relationships/hyperlink" Target="https://www.amazon.in/gp/profile/amzn1.account.AETM5JBVEC5S37ENTIRKQTFH356Q/ref=cm_cr_getr_d_gw_btm?ie=UTF8" TargetMode="External"/><Relationship Id="rId449" Type="http://schemas.openxmlformats.org/officeDocument/2006/relationships/hyperlink" Target="https://www.amazon.in/gp/customer-reviews/R2V3B57M6HX5X3/ref=cm_cr_arp_d_rvw_ttl?ie=UTF8&amp;ASIN=B097LMY4D2" TargetMode="External"/><Relationship Id="rId211" Type="http://schemas.openxmlformats.org/officeDocument/2006/relationships/hyperlink" Target="https://www.amazon.in/gp/profile/amzn1.account.AHVMLMDVL6BRMX3VZCJUIXBOZMBA/ref=cm_cr_getr_d_gw_btm?ie=UTF8" TargetMode="External"/><Relationship Id="rId253" Type="http://schemas.openxmlformats.org/officeDocument/2006/relationships/hyperlink" Target="https://www.amazon.in/gp/profile/amzn1.account.AH3V575HTSL3HXWV7NDCJY6VCSVA/ref=cm_cr_getr_d_gw_btm?ie=UTF8" TargetMode="External"/><Relationship Id="rId295" Type="http://schemas.openxmlformats.org/officeDocument/2006/relationships/hyperlink" Target="https://www.amazon.in/gp/profile/amzn1.account.AEUYG54RXNKX6IL7XWG43JKPEJVA/ref=cm_cr_getr_d_gw_btm?ie=UTF8" TargetMode="External"/><Relationship Id="rId309" Type="http://schemas.openxmlformats.org/officeDocument/2006/relationships/hyperlink" Target="https://www.amazon.in/gp/profile/amzn1.account.AF7FMNZOT3YJCW3EWSYWBJI3TS3A/ref=cm_cr_getr_d_gw_btm?ie=UTF8" TargetMode="External"/><Relationship Id="rId460" Type="http://schemas.openxmlformats.org/officeDocument/2006/relationships/hyperlink" Target="https://www.amazon.in/gp/profile/amzn1.account.AFRWIONPM44GZKVPL46JKKLU2P3Q/ref=cm_cr_arp_d_gw_btm?ie=UTF8" TargetMode="External"/><Relationship Id="rId516" Type="http://schemas.openxmlformats.org/officeDocument/2006/relationships/hyperlink" Target="https://www.amazon.in/gp/profile/amzn1.account.AEPXFYBTMFDAMJE7NOZHPYGNBJHA/ref=cm_cr_arp_d_gw_btm?ie=UTF8" TargetMode="External"/><Relationship Id="rId48" Type="http://schemas.openxmlformats.org/officeDocument/2006/relationships/hyperlink" Target="https://www.amazon.in/gp/customer-reviews/R3EKD48S7JAJ7C/ref=cm_cr_getr_d_rvw_ttl?ie=UTF8&amp;ASIN=B086MN38Q2" TargetMode="External"/><Relationship Id="rId113" Type="http://schemas.openxmlformats.org/officeDocument/2006/relationships/hyperlink" Target="https://www.amazon.in/gp/profile/amzn1.account.AHFNX4VAT7VX5OZWLK44WAONYUQQ/ref=cm_cr_arp_d_gw_btm?ie=UTF8" TargetMode="External"/><Relationship Id="rId320" Type="http://schemas.openxmlformats.org/officeDocument/2006/relationships/hyperlink" Target="https://www.amazon.in/gp/customer-reviews/RNJS1R7PPO3ZX/ref=cm_cr_getr_d_rvw_ttl?ie=UTF8&amp;ASIN=B08LKJPR5X" TargetMode="External"/><Relationship Id="rId558" Type="http://schemas.openxmlformats.org/officeDocument/2006/relationships/hyperlink" Target="https://www.amazon.in/gp/profile/amzn1.account.AFTZ3GV4J2ZPKKH5D2RN7MDXKXEA/ref=cm_cr_arp_d_gw_btm?ie=UTF8" TargetMode="External"/><Relationship Id="rId155" Type="http://schemas.openxmlformats.org/officeDocument/2006/relationships/hyperlink" Target="https://www.amazon.in/gp/profile/amzn1.account.AG35OGETV33MIFQLMG6KYDOD4DCA/ref=cm_cr_getr_d_gw_btm?ie=UTF8" TargetMode="External"/><Relationship Id="rId197" Type="http://schemas.openxmlformats.org/officeDocument/2006/relationships/hyperlink" Target="https://www.amazon.in/gp/profile/amzn1.account.AEYFJMIJNVDMBI4NHEVH6EUMDDIQ/ref=cm_cr_getr_d_gw_btm?ie=UTF8" TargetMode="External"/><Relationship Id="rId362" Type="http://schemas.openxmlformats.org/officeDocument/2006/relationships/hyperlink" Target="https://www.amazon.in/gp/customer-reviews/R3U6BJHPT28XMP/ref=cm_cr_arp_d_rvw_ttl?ie=UTF8&amp;ASIN=B0BCF57FL5" TargetMode="External"/><Relationship Id="rId418" Type="http://schemas.openxmlformats.org/officeDocument/2006/relationships/hyperlink" Target="https://www.amazon.in/gp/profile/amzn1.account.AFFHHZN64KJWVF5YNDVOC2V43NXQ/ref=cm_cr_arp_d_gw_btm?ie=UTF8" TargetMode="External"/><Relationship Id="rId222" Type="http://schemas.openxmlformats.org/officeDocument/2006/relationships/hyperlink" Target="https://www.amazon.in/gp/customer-reviews/R3FQDQT86EQTA/ref=cm_cr_getr_d_rvw_ttl?ie=UTF8&amp;ASIN=B086MHSTWN" TargetMode="External"/><Relationship Id="rId264" Type="http://schemas.openxmlformats.org/officeDocument/2006/relationships/hyperlink" Target="https://www.amazon.in/gp/customer-reviews/R2VKZI1OVQCUOH/ref=cm_cr_getr_d_rvw_ttl?ie=UTF8&amp;ASIN=B086MHSTWN" TargetMode="External"/><Relationship Id="rId471" Type="http://schemas.openxmlformats.org/officeDocument/2006/relationships/hyperlink" Target="https://www.amazon.in/gp/customer-reviews/R3OXQITQKYOBY9/ref=cm_cr_getr_d_rvw_ttl?ie=UTF8&amp;ASIN=B097LMY4D2" TargetMode="External"/><Relationship Id="rId17" Type="http://schemas.openxmlformats.org/officeDocument/2006/relationships/hyperlink" Target="https://www.amazon.in/gp/profile/amzn1.account.AHZAZ3IMNJBUBD6TJCJENJKFLNRQ/ref=cm_cr_arp_d_gw_btm?ie=UTF8" TargetMode="External"/><Relationship Id="rId59" Type="http://schemas.openxmlformats.org/officeDocument/2006/relationships/hyperlink" Target="https://www.amazon.in/gp/profile/amzn1.account.AE5I656KXJUQYY7TQAJZQMAF7BTQ/ref=cm_cr_getr_d_gw_btm?ie=UTF8" TargetMode="External"/><Relationship Id="rId124" Type="http://schemas.openxmlformats.org/officeDocument/2006/relationships/hyperlink" Target="https://www.amazon.in/gp/customer-reviews/R3JC7LIESJVL7W/ref=cm_cr_getr_d_rvw_ttl?ie=UTF8&amp;ASIN=B09MDFH5HY" TargetMode="External"/><Relationship Id="rId527" Type="http://schemas.openxmlformats.org/officeDocument/2006/relationships/hyperlink" Target="https://www.amazon.in/gp/customer-reviews/R35FCJO2WQMEW8/ref=cm_cr_getr_d_rvw_ttl?ie=UTF8&amp;ASIN=B08X6JPK4K" TargetMode="External"/><Relationship Id="rId70" Type="http://schemas.openxmlformats.org/officeDocument/2006/relationships/hyperlink" Target="https://www.amazon.in/gp/customer-reviews/R3VS5OQ0WXTCHA/ref=cm_cr_getr_d_rvw_ttl?ie=UTF8&amp;ASIN=B086MN38Q2" TargetMode="External"/><Relationship Id="rId166" Type="http://schemas.openxmlformats.org/officeDocument/2006/relationships/hyperlink" Target="https://www.amazon.in/gp/customer-reviews/R2E2GHE4JRL992/ref=cm_cr_arp_d_rvw_ttl?ie=UTF8&amp;ASIN=B09MDGKQLY" TargetMode="External"/><Relationship Id="rId331" Type="http://schemas.openxmlformats.org/officeDocument/2006/relationships/hyperlink" Target="https://www.amazon.in/gp/profile/amzn1.account.AH67NEXQVF64H3ENTXD4BNBS4FYQ/ref=cm_cr_getr_d_gw_btm?ie=UTF8" TargetMode="External"/><Relationship Id="rId373" Type="http://schemas.openxmlformats.org/officeDocument/2006/relationships/hyperlink" Target="https://www.amazon.in/gp/profile/amzn1.account.AEBFMQNTCLFTVGIDCVGDMJ334QLQ/ref=cm_cr_arp_d_gw_btm?ie=UTF8" TargetMode="External"/><Relationship Id="rId429" Type="http://schemas.openxmlformats.org/officeDocument/2006/relationships/hyperlink" Target="https://www.amazon.in/gp/customer-reviews/R3LL71ASMOTYB2/ref=cm_cr_arp_d_rvw_ttl?ie=UTF8&amp;ASIN=B08V1T4JC1" TargetMode="External"/><Relationship Id="rId1" Type="http://schemas.openxmlformats.org/officeDocument/2006/relationships/hyperlink" Target="https://www.amazon.in/gp/profile/amzn1.account.AHYFXRIRRERUBWI2NUG2P6YAFGRA/ref=cm_cr_arp_d_gw_btm?ie=UTF8" TargetMode="External"/><Relationship Id="rId233" Type="http://schemas.openxmlformats.org/officeDocument/2006/relationships/hyperlink" Target="https://www.amazon.in/gp/profile/amzn1.account.AF3IFDYBH7VOKO67UNFJD5UM267A/ref=cm_cr_getr_d_gw_btm?ie=UTF8" TargetMode="External"/><Relationship Id="rId440" Type="http://schemas.openxmlformats.org/officeDocument/2006/relationships/hyperlink" Target="https://www.amazon.in/gp/profile/amzn1.account.AH6V727ZJQOMENIXOBFXC4KTEJNA/ref=cm_cr_arp_d_gw_btm?ie=UTF8" TargetMode="External"/><Relationship Id="rId28" Type="http://schemas.openxmlformats.org/officeDocument/2006/relationships/hyperlink" Target="https://www.amazon.in/gp/customer-reviews/R3VPKV4NYB1L9M/ref=cm_cr_getr_d_rvw_ttl?ie=UTF8&amp;ASIN=B086MN38Q2" TargetMode="External"/><Relationship Id="rId275" Type="http://schemas.openxmlformats.org/officeDocument/2006/relationships/hyperlink" Target="https://www.amazon.in/gp/profile/amzn1.account.AH4GZKNH3R6A4WHXDOWBYYRR5MUQ/ref=cm_cr_arp_d_gw_btm?ie=UTF8" TargetMode="External"/><Relationship Id="rId300" Type="http://schemas.openxmlformats.org/officeDocument/2006/relationships/hyperlink" Target="https://www.amazon.in/gp/customer-reviews/R1Q7JCVO3OIPSX/ref=cm_cr_getr_d_rvw_ttl?ie=UTF8&amp;ASIN=B08LKJPR5X" TargetMode="External"/><Relationship Id="rId482" Type="http://schemas.openxmlformats.org/officeDocument/2006/relationships/hyperlink" Target="https://www.amazon.in/gp/profile/amzn1.account.AFIAQT2CDSJGMU6GGUUBXYGN5LUQ/ref=cm_cr_getr_d_gw_btm?ie=UTF8" TargetMode="External"/><Relationship Id="rId538" Type="http://schemas.openxmlformats.org/officeDocument/2006/relationships/hyperlink" Target="https://www.amazon.in/gp/profile/amzn1.account.AEFOQP34UKIACK6EXVKFNVMPKTPA/ref=cm_cr_arp_d_gw_btm?ie=UTF8" TargetMode="External"/><Relationship Id="rId81" Type="http://schemas.openxmlformats.org/officeDocument/2006/relationships/hyperlink" Target="https://www.amazon.in/gp/profile/amzn1.account.AFH4WIADZVT4RZBEUQAK4BTTAIFA/ref=cm_cr_getr_d_gw_btm?ie=UTF8" TargetMode="External"/><Relationship Id="rId135" Type="http://schemas.openxmlformats.org/officeDocument/2006/relationships/hyperlink" Target="https://www.amazon.in/gp/profile/amzn1.account.AGRZLEI7EMTCER52S2HIJIDLZXYA/ref=cm_cr_getr_d_gw_btm?ie=UTF8" TargetMode="External"/><Relationship Id="rId177" Type="http://schemas.openxmlformats.org/officeDocument/2006/relationships/hyperlink" Target="https://www.amazon.in/gp/profile/amzn1.account.AGYNDRL3CFLQEXASJQFNZIHRX4WQ/ref=cm_cr_arp_d_gw_btm?ie=UTF8" TargetMode="External"/><Relationship Id="rId342" Type="http://schemas.openxmlformats.org/officeDocument/2006/relationships/hyperlink" Target="https://www.amazon.in/gp/customer-reviews/R2BRP0HQSFSLD/ref=cm_cr_getr_d_rvw_ttl?ie=UTF8&amp;ASIN=B08LKJPR5X" TargetMode="External"/><Relationship Id="rId384" Type="http://schemas.openxmlformats.org/officeDocument/2006/relationships/hyperlink" Target="https://www.amazon.in/gp/customer-reviews/R2LKZGMXOP32O3/ref=cm_cr_arp_d_rvw_ttl?ie=UTF8&amp;ASIN=B086MMRW87" TargetMode="External"/><Relationship Id="rId202" Type="http://schemas.openxmlformats.org/officeDocument/2006/relationships/hyperlink" Target="https://www.amazon.in/gp/customer-reviews/R1GMPC7XGJ9381/ref=cm_cr_getr_d_rvw_ttl?ie=UTF8&amp;ASIN=B086MHSTWN" TargetMode="External"/><Relationship Id="rId244" Type="http://schemas.openxmlformats.org/officeDocument/2006/relationships/hyperlink" Target="https://www.amazon.in/gp/customer-reviews/R24MAROZWIRSD2/ref=cm_cr_getr_d_rvw_ttl?ie=UTF8&amp;ASIN=B086MHSTWN" TargetMode="External"/><Relationship Id="rId39" Type="http://schemas.openxmlformats.org/officeDocument/2006/relationships/hyperlink" Target="https://www.amazon.in/gp/profile/amzn1.account.AHFPUL2H3NR7Y2AY6NTEJ4CKOBZQ/ref=cm_cr_getr_d_gw_btm?ie=UTF8" TargetMode="External"/><Relationship Id="rId286" Type="http://schemas.openxmlformats.org/officeDocument/2006/relationships/hyperlink" Target="https://www.amazon.in/gp/customer-reviews/R16JNWN8PYL20W/ref=cm_cr_getr_d_rvw_ttl?ie=UTF8&amp;ASIN=B08LKJPR5X" TargetMode="External"/><Relationship Id="rId451" Type="http://schemas.openxmlformats.org/officeDocument/2006/relationships/hyperlink" Target="https://www.amazon.in/gp/customer-reviews/R3HO0OIU5SBHQK/ref=cm_cr_arp_d_rvw_ttl?ie=UTF8&amp;ASIN=B097LMY4D2" TargetMode="External"/><Relationship Id="rId493" Type="http://schemas.openxmlformats.org/officeDocument/2006/relationships/hyperlink" Target="https://www.amazon.in/gp/customer-reviews/R2SJ5LULUFHW8P/ref=cm_cr_arp_d_rvw_ttl?ie=UTF8&amp;ASIN=B08X6ND3WP" TargetMode="External"/><Relationship Id="rId507" Type="http://schemas.openxmlformats.org/officeDocument/2006/relationships/hyperlink" Target="https://www.amazon.in/gp/customer-reviews/R55FIXTSXKR1R/ref=cm_cr_arp_d_rvw_ttl?ie=UTF8&amp;ASIN=B08X6JPK4K" TargetMode="External"/><Relationship Id="rId549" Type="http://schemas.openxmlformats.org/officeDocument/2006/relationships/hyperlink" Target="https://www.amazon.in/gp/customer-reviews/RWXKO28UI2GTE/ref=cm_cr_arp_d_rvw_ttl?ie=UTF8&amp;ASIN=B0883MTJSR" TargetMode="External"/><Relationship Id="rId50" Type="http://schemas.openxmlformats.org/officeDocument/2006/relationships/hyperlink" Target="https://www.amazon.in/gp/customer-reviews/R3IJ79J4MB95XX/ref=cm_cr_getr_d_rvw_ttl?ie=UTF8&amp;ASIN=B086MN38Q2" TargetMode="External"/><Relationship Id="rId104" Type="http://schemas.openxmlformats.org/officeDocument/2006/relationships/hyperlink" Target="https://www.amazon.in/gp/customer-reviews/R121NP83Y3DNFA/ref=cm_cr_arp_d_rvw_ttl?ie=UTF8&amp;ASIN=B09MDFH5HY" TargetMode="External"/><Relationship Id="rId146" Type="http://schemas.openxmlformats.org/officeDocument/2006/relationships/hyperlink" Target="https://www.amazon.in/gp/customer-reviews/R25INXO6KHYK8R/ref=cm_cr_getr_d_rvw_ttl?ie=UTF8&amp;ASIN=B09MDFH5HY" TargetMode="External"/><Relationship Id="rId188" Type="http://schemas.openxmlformats.org/officeDocument/2006/relationships/hyperlink" Target="https://www.amazon.in/gp/customer-reviews/RUXX8MFI4RP3/ref=cm_cr_arp_d_rvw_ttl?ie=UTF8&amp;ASIN=B086MHSTWN" TargetMode="External"/><Relationship Id="rId311" Type="http://schemas.openxmlformats.org/officeDocument/2006/relationships/hyperlink" Target="https://www.amazon.in/gp/profile/amzn1.account.AE2FDY4XHOMHE37N6ZSLWSSDJSXQ/ref=cm_cr_getr_d_gw_btm?ie=UTF8" TargetMode="External"/><Relationship Id="rId353" Type="http://schemas.openxmlformats.org/officeDocument/2006/relationships/hyperlink" Target="https://www.amazon.in/gp/profile/amzn1.account.AFEWNQ3WHCXFV334RKDY6TQV5F2A/ref=cm_cr_arp_d_gw_btm?ie=UTF8" TargetMode="External"/><Relationship Id="rId395" Type="http://schemas.openxmlformats.org/officeDocument/2006/relationships/hyperlink" Target="https://www.amazon.in/gp/profile/amzn1.account.AE7U2JJVQCQDJXHRNQ7VUYTDC4UA/ref=cm_cr_arp_d_gw_btm?ie=UTF8" TargetMode="External"/><Relationship Id="rId409" Type="http://schemas.openxmlformats.org/officeDocument/2006/relationships/hyperlink" Target="https://www.amazon.in/gp/profile/amzn1.account.AEQ6FKKDTL3Z7WBXS3D2CHGP5IOA/ref=cm_cr_getr_d_gw_btm?ie=UTF8" TargetMode="External"/><Relationship Id="rId560" Type="http://schemas.openxmlformats.org/officeDocument/2006/relationships/hyperlink" Target="https://www.amazon.in/gp/profile/amzn1.account.AEGAXXAQQLEGEZER237724AARDDA/ref=cm_cr_arp_d_gw_btm?ie=UTF8" TargetMode="External"/><Relationship Id="rId92" Type="http://schemas.openxmlformats.org/officeDocument/2006/relationships/hyperlink" Target="https://www.amazon.in/gp/customer-reviews/RHNGIVSEJZ3A/ref=cm_cr_getr_d_rvw_ttl?ie=UTF8&amp;ASIN=B086MN38Q2" TargetMode="External"/><Relationship Id="rId213" Type="http://schemas.openxmlformats.org/officeDocument/2006/relationships/hyperlink" Target="https://www.amazon.in/gp/profile/amzn1.account.AEFYNUSMN6K6JXX2RHXMZ6DUPSXQ/ref=cm_cr_getr_d_gw_btm?ie=UTF8" TargetMode="External"/><Relationship Id="rId420" Type="http://schemas.openxmlformats.org/officeDocument/2006/relationships/hyperlink" Target="https://www.amazon.in/gp/profile/amzn1.account.AG2CHYCMRPFSDMPMOXONIZKMCMZQ/ref=cm_cr_arp_d_gw_btm?ie=UTF8" TargetMode="External"/><Relationship Id="rId255" Type="http://schemas.openxmlformats.org/officeDocument/2006/relationships/hyperlink" Target="https://www.amazon.in/gp/profile/amzn1.account.AFH4TSWO2XW7BMNOAZ365HX3VEOA/ref=cm_cr_getr_d_gw_btm?ie=UTF8" TargetMode="External"/><Relationship Id="rId297" Type="http://schemas.openxmlformats.org/officeDocument/2006/relationships/hyperlink" Target="https://www.amazon.in/gp/profile/amzn1.account.AHR743M3KB22PNNMP2VBSMMVYUVA/ref=cm_cr_getr_d_gw_btm?ie=UTF8" TargetMode="External"/><Relationship Id="rId462" Type="http://schemas.openxmlformats.org/officeDocument/2006/relationships/hyperlink" Target="https://www.amazon.in/gp/profile/amzn1.account.AFF3BWLFWKTLHWQCU4KODNMCFX2A/ref=cm_cr_arp_d_gw_btm?ie=UTF8" TargetMode="External"/><Relationship Id="rId518" Type="http://schemas.openxmlformats.org/officeDocument/2006/relationships/hyperlink" Target="https://www.amazon.in/gp/profile/amzn1.account.AGG2Z66XWWBG2DTH67JIRQIH5FEA/ref=cm_cr_arp_d_gw_btm?ie=UTF8" TargetMode="External"/><Relationship Id="rId115" Type="http://schemas.openxmlformats.org/officeDocument/2006/relationships/hyperlink" Target="https://www.amazon.in/gp/profile/amzn1.account.AE7ZS5W5TQH5R6M4R6SNL6JAMGKQ/ref=cm_cr_arp_d_gw_btm?ie=UTF8" TargetMode="External"/><Relationship Id="rId157" Type="http://schemas.openxmlformats.org/officeDocument/2006/relationships/hyperlink" Target="https://www.amazon.in/gp/profile/amzn1.account.AE5IRKTQERA56YO2UILF2KAMINEQ/ref=cm_cr_getr_d_gw_btm?ie=UTF8" TargetMode="External"/><Relationship Id="rId322" Type="http://schemas.openxmlformats.org/officeDocument/2006/relationships/hyperlink" Target="https://www.amazon.in/gp/customer-reviews/R3SKWZVKT3DXJA/ref=cm_cr_getr_d_rvw_ttl?ie=UTF8&amp;ASIN=B08LKJPR5X" TargetMode="External"/><Relationship Id="rId364" Type="http://schemas.openxmlformats.org/officeDocument/2006/relationships/hyperlink" Target="https://www.amazon.in/gp/customer-reviews/R140DFFKFTKG4K/ref=cm_cr_arp_d_rvw_ttl?ie=UTF8&amp;ASIN=B0BCF57FL5" TargetMode="External"/><Relationship Id="rId61" Type="http://schemas.openxmlformats.org/officeDocument/2006/relationships/hyperlink" Target="https://www.amazon.in/gp/profile/amzn1.account.AGOJGRC45WWIVRILFOCE6OMIHZZQ/ref=cm_cr_getr_d_gw_btm?ie=UTF8" TargetMode="External"/><Relationship Id="rId199" Type="http://schemas.openxmlformats.org/officeDocument/2006/relationships/hyperlink" Target="https://www.amazon.in/gp/profile/amzn1.account.AHB6U4GFWKBMGQAYVOMMQR4JSARQ/ref=cm_cr_getr_d_gw_btm?ie=UTF8" TargetMode="External"/><Relationship Id="rId19" Type="http://schemas.openxmlformats.org/officeDocument/2006/relationships/hyperlink" Target="https://www.amazon.in/gp/profile/amzn1.account.AG6TTA3LHK6YXGYUOZWCHIFK2WZQ/ref=cm_cr_arp_d_gw_btm?ie=UTF8" TargetMode="External"/><Relationship Id="rId224" Type="http://schemas.openxmlformats.org/officeDocument/2006/relationships/hyperlink" Target="https://www.amazon.in/gp/customer-reviews/R2BBUQAG8S17F8/ref=cm_cr_getr_d_rvw_ttl?ie=UTF8&amp;ASIN=B086MHSTWN" TargetMode="External"/><Relationship Id="rId266" Type="http://schemas.openxmlformats.org/officeDocument/2006/relationships/hyperlink" Target="https://www.amazon.in/gp/customer-reviews/R3MO8UUJ8Q9Y/ref=cm_cr_arp_d_rvw_ttl?ie=UTF8&amp;ASIN=B08LKJPR5X" TargetMode="External"/><Relationship Id="rId431" Type="http://schemas.openxmlformats.org/officeDocument/2006/relationships/hyperlink" Target="https://www.amazon.in/gp/customer-reviews/R169FJZBOMEJVO/ref=cm_cr_arp_d_rvw_ttl?ie=UTF8&amp;ASIN=B08V1T4JC1" TargetMode="External"/><Relationship Id="rId473" Type="http://schemas.openxmlformats.org/officeDocument/2006/relationships/hyperlink" Target="https://www.amazon.in/gp/customer-reviews/R10M8LG0VYEUNZ/ref=cm_cr_getr_d_rvw_ttl?ie=UTF8&amp;ASIN=B097LMY4D2" TargetMode="External"/><Relationship Id="rId529" Type="http://schemas.openxmlformats.org/officeDocument/2006/relationships/hyperlink" Target="https://www.amazon.in/gp/customer-reviews/R1MDQBXZLGEK2S/ref=cm_cr_getr_d_rvw_ttl?ie=UTF8&amp;ASIN=B08X6JPK4K" TargetMode="External"/><Relationship Id="rId30" Type="http://schemas.openxmlformats.org/officeDocument/2006/relationships/hyperlink" Target="https://www.amazon.in/gp/customer-reviews/R3D7J18TIM4OVR/ref=cm_cr_getr_d_rvw_ttl?ie=UTF8&amp;ASIN=B086MN38Q2" TargetMode="External"/><Relationship Id="rId126" Type="http://schemas.openxmlformats.org/officeDocument/2006/relationships/hyperlink" Target="https://www.amazon.in/gp/customer-reviews/R3FC1T028HGW6N/ref=cm_cr_getr_d_rvw_ttl?ie=UTF8&amp;ASIN=B09MDFH5HY" TargetMode="External"/><Relationship Id="rId168" Type="http://schemas.openxmlformats.org/officeDocument/2006/relationships/hyperlink" Target="https://www.amazon.in/gp/customer-reviews/R3KR5Z1C0N38EH/ref=cm_cr_arp_d_rvw_ttl?ie=UTF8&amp;ASIN=B09MDGKQLY" TargetMode="External"/><Relationship Id="rId333" Type="http://schemas.openxmlformats.org/officeDocument/2006/relationships/hyperlink" Target="https://www.amazon.in/gp/profile/amzn1.account.AEMTFWZWH6BHKNNKSQLXWBJCRNZA/ref=cm_cr_getr_d_gw_btm?ie=UTF8" TargetMode="External"/><Relationship Id="rId540" Type="http://schemas.openxmlformats.org/officeDocument/2006/relationships/hyperlink" Target="https://www.amazon.in/gp/profile/amzn1.account.AFHCFLDLKMTG2333ZGJSFTXFKTTQ/ref=cm_cr_arp_d_gw_btm?ie=UTF8" TargetMode="External"/><Relationship Id="rId72" Type="http://schemas.openxmlformats.org/officeDocument/2006/relationships/hyperlink" Target="https://www.amazon.in/gp/customer-reviews/RNR4Y7VQPJ0SY/ref=cm_cr_getr_d_rvw_ttl?ie=UTF8&amp;ASIN=B086MN38Q2" TargetMode="External"/><Relationship Id="rId375" Type="http://schemas.openxmlformats.org/officeDocument/2006/relationships/hyperlink" Target="https://www.amazon.in/gp/profile/amzn1.account.AFL3DT4PNSB6SQ34XYFZIAHKOHVA/ref=cm_cr_arp_d_gw_btm?ie=UTF8" TargetMode="External"/><Relationship Id="rId3" Type="http://schemas.openxmlformats.org/officeDocument/2006/relationships/hyperlink" Target="https://www.amazon.in/gp/profile/amzn1.account.AHUEMYQXNRUAWAOWBYK462LDHW5Q/ref=cm_cr_arp_d_gw_btm?ie=UTF8" TargetMode="External"/><Relationship Id="rId235" Type="http://schemas.openxmlformats.org/officeDocument/2006/relationships/hyperlink" Target="https://www.amazon.in/gp/profile/amzn1.account.AHCPW4O3SR3PSXKIG25EFWHAVKEA/ref=cm_cr_getr_d_gw_btm?ie=UTF8" TargetMode="External"/><Relationship Id="rId277" Type="http://schemas.openxmlformats.org/officeDocument/2006/relationships/hyperlink" Target="https://www.amazon.in/gp/profile/amzn1.account.AH5UTSBQY6OTUYVKWNHEFWPANMKQ/ref=cm_cr_arp_d_gw_btm?ie=UTF8" TargetMode="External"/><Relationship Id="rId400" Type="http://schemas.openxmlformats.org/officeDocument/2006/relationships/hyperlink" Target="https://www.amazon.in/gp/customer-reviews/R2O86XN6ZEZG69/ref=cm_cr_getr_d_rvw_ttl?ie=UTF8&amp;ASIN=B086MMRW87" TargetMode="External"/><Relationship Id="rId442" Type="http://schemas.openxmlformats.org/officeDocument/2006/relationships/hyperlink" Target="https://www.amazon.in/gp/profile/amzn1.account.AE6GJVMQBMWQ6USTOWCGNMGFV7QQ/ref=cm_cr_arp_d_gw_btm?ie=UTF8" TargetMode="External"/><Relationship Id="rId484" Type="http://schemas.openxmlformats.org/officeDocument/2006/relationships/hyperlink" Target="https://www.amazon.in/gp/profile/amzn1.account.AHMQBR2UF2Q4ZJJP67ZZWVVR42YA/ref=cm_cr_getr_d_gw_btm?ie=UTF8" TargetMode="External"/><Relationship Id="rId137" Type="http://schemas.openxmlformats.org/officeDocument/2006/relationships/hyperlink" Target="https://www.amazon.in/gp/profile/amzn1.account.AE57XGCLLXREOVHSBMDEHDKEEXTQ/ref=cm_cr_getr_d_gw_btm?ie=UTF8" TargetMode="External"/><Relationship Id="rId302" Type="http://schemas.openxmlformats.org/officeDocument/2006/relationships/hyperlink" Target="https://www.amazon.in/gp/customer-reviews/R3JDZW60SE0NFG/ref=cm_cr_getr_d_rvw_ttl?ie=UTF8&amp;ASIN=B08LKJPR5X" TargetMode="External"/><Relationship Id="rId344" Type="http://schemas.openxmlformats.org/officeDocument/2006/relationships/hyperlink" Target="https://www.amazon.in/gp/customer-reviews/R367K856V9OMDT/ref=cm_cr_getr_d_rvw_ttl?ie=UTF8&amp;ASIN=B08LKJPR5X" TargetMode="External"/><Relationship Id="rId41" Type="http://schemas.openxmlformats.org/officeDocument/2006/relationships/hyperlink" Target="https://www.amazon.in/gp/profile/amzn1.account.AEA5UBRQD5NDMJCPTSBRQOFAGWBQ/ref=cm_cr_getr_d_gw_btm?ie=UTF8" TargetMode="External"/><Relationship Id="rId83" Type="http://schemas.openxmlformats.org/officeDocument/2006/relationships/hyperlink" Target="https://www.amazon.in/gp/profile/amzn1.account.AF4KA73TZRWSJP5VQKC77MTN5WHQ/ref=cm_cr_getr_d_gw_btm?ie=UTF8" TargetMode="External"/><Relationship Id="rId179" Type="http://schemas.openxmlformats.org/officeDocument/2006/relationships/hyperlink" Target="https://www.amazon.in/gp/profile/amzn1.account.AFDXFG5WI57KABCQONCQ53IOYFXQ/ref=cm_cr_arp_d_gw_btm?ie=UTF8" TargetMode="External"/><Relationship Id="rId386" Type="http://schemas.openxmlformats.org/officeDocument/2006/relationships/hyperlink" Target="https://www.amazon.in/gp/customer-reviews/R2HHQLKWOAE6V7/ref=cm_cr_arp_d_rvw_ttl?ie=UTF8&amp;ASIN=B086MMRW87" TargetMode="External"/><Relationship Id="rId551" Type="http://schemas.openxmlformats.org/officeDocument/2006/relationships/hyperlink" Target="https://www.amazon.in/gp/customer-reviews/R20WBHLU1BDIPH/ref=cm_cr_arp_d_rvw_ttl?ie=UTF8&amp;ASIN=B0883MTJSR" TargetMode="External"/><Relationship Id="rId190" Type="http://schemas.openxmlformats.org/officeDocument/2006/relationships/hyperlink" Target="https://www.amazon.in/gp/customer-reviews/R372LXFE0FQPV/ref=cm_cr_arp_d_rvw_ttl?ie=UTF8&amp;ASIN=B086MHSTWN" TargetMode="External"/><Relationship Id="rId204" Type="http://schemas.openxmlformats.org/officeDocument/2006/relationships/hyperlink" Target="https://www.amazon.in/gp/customer-reviews/R2Y809TA4TZPB0/ref=cm_cr_getr_d_rvw_ttl?ie=UTF8&amp;ASIN=B086MHSTWN" TargetMode="External"/><Relationship Id="rId246" Type="http://schemas.openxmlformats.org/officeDocument/2006/relationships/hyperlink" Target="https://www.amazon.in/gp/customer-reviews/R2132ICLPV8M6U/ref=cm_cr_getr_d_rvw_ttl?ie=UTF8&amp;ASIN=B086MHSTWN" TargetMode="External"/><Relationship Id="rId288" Type="http://schemas.openxmlformats.org/officeDocument/2006/relationships/hyperlink" Target="https://www.amazon.in/gp/customer-reviews/R11VAII1M8FKZA/ref=cm_cr_getr_d_rvw_ttl?ie=UTF8&amp;ASIN=B08LKJPR5X" TargetMode="External"/><Relationship Id="rId411" Type="http://schemas.openxmlformats.org/officeDocument/2006/relationships/hyperlink" Target="https://www.amazon.in/gp/profile/amzn1.account.AFXT53AYJCTIOZWVFES2HIJC7J7A/ref=cm_cr_getr_d_gw_btm?ie=UTF8" TargetMode="External"/><Relationship Id="rId453" Type="http://schemas.openxmlformats.org/officeDocument/2006/relationships/hyperlink" Target="https://www.amazon.in/gp/customer-reviews/R16O177TT26EFL/ref=cm_cr_arp_d_rvw_ttl?ie=UTF8&amp;ASIN=B097LMY4D2" TargetMode="External"/><Relationship Id="rId509" Type="http://schemas.openxmlformats.org/officeDocument/2006/relationships/hyperlink" Target="https://www.amazon.in/gp/customer-reviews/R2SVISFVA3FICC/ref=cm_cr_arp_d_rvw_ttl?ie=UTF8&amp;ASIN=B08X6JPK4K" TargetMode="External"/><Relationship Id="rId106" Type="http://schemas.openxmlformats.org/officeDocument/2006/relationships/hyperlink" Target="https://www.amazon.in/gp/customer-reviews/R332KK4F1HE0M1/ref=cm_cr_arp_d_rvw_ttl?ie=UTF8&amp;ASIN=B09MDFH5HY" TargetMode="External"/><Relationship Id="rId313" Type="http://schemas.openxmlformats.org/officeDocument/2006/relationships/hyperlink" Target="https://www.amazon.in/gp/profile/amzn1.account.AGXT4DM7SOY3QG2LLK4SWFFRGTZQ/ref=cm_cr_getr_d_gw_btm?ie=UTF8" TargetMode="External"/><Relationship Id="rId495" Type="http://schemas.openxmlformats.org/officeDocument/2006/relationships/hyperlink" Target="https://www.amazon.in/gp/customer-reviews/R30E9M9ZOT7M30/ref=cm_cr_arp_d_rvw_ttl?ie=UTF8&amp;ASIN=B08X6ND3WP" TargetMode="External"/><Relationship Id="rId10" Type="http://schemas.openxmlformats.org/officeDocument/2006/relationships/hyperlink" Target="https://www.amazon.in/gp/customer-reviews/RS4R0LKQHF5VA/ref=cm_cr_arp_d_rvw_ttl?ie=UTF8&amp;ASIN=B086MN38Q2" TargetMode="External"/><Relationship Id="rId52" Type="http://schemas.openxmlformats.org/officeDocument/2006/relationships/hyperlink" Target="https://www.amazon.in/gp/customer-reviews/R271P3LF4FYTA7/ref=cm_cr_getr_d_rvw_ttl?ie=UTF8&amp;ASIN=B086MN38Q2" TargetMode="External"/><Relationship Id="rId94" Type="http://schemas.openxmlformats.org/officeDocument/2006/relationships/hyperlink" Target="https://www.amazon.in/gp/customer-reviews/R1N2XGM07XFL0H/ref=cm_cr_getr_d_rvw_ttl?ie=UTF8&amp;ASIN=B086MN38Q2" TargetMode="External"/><Relationship Id="rId148" Type="http://schemas.openxmlformats.org/officeDocument/2006/relationships/hyperlink" Target="https://www.amazon.in/gp/customer-reviews/R1B3GFFW31S6LM/ref=cm_cr_getr_d_rvw_ttl?ie=UTF8&amp;ASIN=B09MDFH5HY" TargetMode="External"/><Relationship Id="rId355" Type="http://schemas.openxmlformats.org/officeDocument/2006/relationships/hyperlink" Target="https://www.amazon.in/gp/profile/amzn1.account.AE25SUF3YXEYEWUANOFEOIENQ6DQ/ref=cm_cr_arp_d_gw_btm?ie=UTF8" TargetMode="External"/><Relationship Id="rId397" Type="http://schemas.openxmlformats.org/officeDocument/2006/relationships/hyperlink" Target="https://www.amazon.in/gp/profile/amzn1.account.AG3ZPALHBLYRHHYZQNYFMMONG5EA/ref=cm_cr_getr_d_gw_btm?ie=UTF8" TargetMode="External"/><Relationship Id="rId520" Type="http://schemas.openxmlformats.org/officeDocument/2006/relationships/hyperlink" Target="https://www.amazon.in/gp/profile/amzn1.account.AELT5IDQUFZCJBRGY6SBCEQKLZCQ/ref=cm_cr_arp_d_gw_btm?ie=UTF8" TargetMode="External"/><Relationship Id="rId562" Type="http://schemas.openxmlformats.org/officeDocument/2006/relationships/hyperlink" Target="https://www.amazon.in/gp/profile/amzn1.account.AHANXJSVNU57PT325QBJJXLJ4SKQ/ref=cm_cr_arp_d_gw_btm?ie=UTF8" TargetMode="External"/><Relationship Id="rId215" Type="http://schemas.openxmlformats.org/officeDocument/2006/relationships/hyperlink" Target="https://www.amazon.in/gp/profile/amzn1.account.AEK5FBAUZXNL5SD2MD7ZZ6HWPG2A/ref=cm_cr_getr_d_gw_btm?ie=UTF8" TargetMode="External"/><Relationship Id="rId257" Type="http://schemas.openxmlformats.org/officeDocument/2006/relationships/hyperlink" Target="https://www.amazon.in/gp/profile/amzn1.account.AGMQJV5OWPS6R7Y2RXPLHG25C3BQ/ref=cm_cr_getr_d_gw_btm?ie=UTF8" TargetMode="External"/><Relationship Id="rId422" Type="http://schemas.openxmlformats.org/officeDocument/2006/relationships/hyperlink" Target="https://www.amazon.in/gp/profile/amzn1.account.AFME52BRGE2NNUKN3Q5YAZTRCXOA/ref=cm_cr_arp_d_gw_btm?ie=UTF8" TargetMode="External"/><Relationship Id="rId464" Type="http://schemas.openxmlformats.org/officeDocument/2006/relationships/hyperlink" Target="https://www.amazon.in/gp/profile/amzn1.account.AHAONA6W7PEJEBGP4CGJCRE3FOVQ/ref=cm_cr_getr_d_gw_btm?ie=UTF8" TargetMode="External"/><Relationship Id="rId299" Type="http://schemas.openxmlformats.org/officeDocument/2006/relationships/hyperlink" Target="https://www.amazon.in/gp/profile/amzn1.account.AEGFE2S5LZCRAAR7GQQ3BDILB63A/ref=cm_cr_getr_d_gw_btm?ie=UTF8" TargetMode="External"/><Relationship Id="rId63" Type="http://schemas.openxmlformats.org/officeDocument/2006/relationships/hyperlink" Target="https://www.amazon.in/gp/profile/amzn1.account.AHEIPNMUGVOBUXLXHSM3IFDU4MAQ/ref=cm_cr_getr_d_gw_btm?ie=UTF8" TargetMode="External"/><Relationship Id="rId159" Type="http://schemas.openxmlformats.org/officeDocument/2006/relationships/hyperlink" Target="https://www.amazon.in/gp/profile/amzn1.account.AHSVCA3JQDOMI47SKHBZFUKNMMMA/ref=cm_cr_getr_d_gw_btm?ie=UTF8" TargetMode="External"/><Relationship Id="rId366" Type="http://schemas.openxmlformats.org/officeDocument/2006/relationships/hyperlink" Target="https://www.amazon.in/gp/customer-reviews/RU7YX4667K3DK/ref=cm_cr_arp_d_rvw_ttl?ie=UTF8&amp;ASIN=B0BCF57FL5" TargetMode="External"/><Relationship Id="rId226" Type="http://schemas.openxmlformats.org/officeDocument/2006/relationships/hyperlink" Target="https://www.amazon.in/gp/customer-reviews/RPJOEITD9MJ6G/ref=cm_cr_getr_d_rvw_ttl?ie=UTF8&amp;ASIN=B086MHSTWN" TargetMode="External"/><Relationship Id="rId433" Type="http://schemas.openxmlformats.org/officeDocument/2006/relationships/hyperlink" Target="https://www.amazon.in/gp/customer-reviews/R15CJJBJZB2FOG/ref=cm_cr_arp_d_rvw_ttl?ie=UTF8&amp;ASIN=B08V1T4JC1" TargetMode="External"/><Relationship Id="rId74" Type="http://schemas.openxmlformats.org/officeDocument/2006/relationships/hyperlink" Target="https://www.amazon.in/gp/customer-reviews/R1M6OKAAIMIJIO/ref=cm_cr_getr_d_rvw_ttl?ie=UTF8&amp;ASIN=B086MN38Q2" TargetMode="External"/><Relationship Id="rId377" Type="http://schemas.openxmlformats.org/officeDocument/2006/relationships/hyperlink" Target="https://www.amazon.in/gp/profile/amzn1.account.AGNHZR4L4ZK6AB3JXBCTQ3R3SNCQ/ref=cm_cr_arp_d_gw_btm?ie=UTF8" TargetMode="External"/><Relationship Id="rId500" Type="http://schemas.openxmlformats.org/officeDocument/2006/relationships/hyperlink" Target="https://www.amazon.in/gp/profile/amzn1.account.AESLBJKCW6GICFV6ZCD4DMKLEDDQ/ref=cm_cr_arp_d_gw_btm?ie=UTF8" TargetMode="External"/><Relationship Id="rId5" Type="http://schemas.openxmlformats.org/officeDocument/2006/relationships/hyperlink" Target="https://www.amazon.in/gp/profile/amzn1.account.AHIN24H3LRBLGI7EAT5SKPXTN5DA/ref=cm_cr_arp_d_gw_btm?ie=UTF8" TargetMode="External"/><Relationship Id="rId237" Type="http://schemas.openxmlformats.org/officeDocument/2006/relationships/hyperlink" Target="https://www.amazon.in/gp/profile/amzn1.account.AGZ4EC24JQ6HVA7WNKJOW3A2WQPQ/ref=cm_cr_getr_d_gw_btm?ie=UTF8" TargetMode="External"/><Relationship Id="rId444" Type="http://schemas.openxmlformats.org/officeDocument/2006/relationships/hyperlink" Target="https://www.amazon.in/gp/profile/amzn1.account.AF7AD24KKNNB3LNBD7DXB2ES24RQ/ref=cm_cr_arp_d_gw_btm?ie=UTF8" TargetMode="External"/><Relationship Id="rId290" Type="http://schemas.openxmlformats.org/officeDocument/2006/relationships/hyperlink" Target="https://www.amazon.in/gp/customer-reviews/R27MU4M60XV5WA/ref=cm_cr_getr_d_rvw_ttl?ie=UTF8&amp;ASIN=B08LKJPR5X" TargetMode="External"/><Relationship Id="rId304" Type="http://schemas.openxmlformats.org/officeDocument/2006/relationships/hyperlink" Target="https://www.amazon.in/gp/customer-reviews/R1C97DV89BFM59/ref=cm_cr_getr_d_rvw_ttl?ie=UTF8&amp;ASIN=B08LKJPR5X" TargetMode="External"/><Relationship Id="rId388" Type="http://schemas.openxmlformats.org/officeDocument/2006/relationships/hyperlink" Target="https://www.amazon.in/gp/customer-reviews/R27RW9L9CD3LWP/ref=cm_cr_arp_d_rvw_ttl?ie=UTF8&amp;ASIN=B086MMRW87" TargetMode="External"/><Relationship Id="rId511" Type="http://schemas.openxmlformats.org/officeDocument/2006/relationships/hyperlink" Target="https://www.amazon.in/gp/customer-reviews/R1OF5E0NWFZ0O5/ref=cm_cr_arp_d_rvw_ttl?ie=UTF8&amp;ASIN=B08X6JPK4K" TargetMode="External"/><Relationship Id="rId85" Type="http://schemas.openxmlformats.org/officeDocument/2006/relationships/hyperlink" Target="https://www.amazon.in/gp/profile/amzn1.account.AH77APDEOSSFMHSPSJI6FJ3GP3ZQ/ref=cm_cr_getr_d_gw_btm?ie=UTF8" TargetMode="External"/><Relationship Id="rId150" Type="http://schemas.openxmlformats.org/officeDocument/2006/relationships/hyperlink" Target="https://www.amazon.in/gp/customer-reviews/RHSOZ16SV9SQT/ref=cm_cr_getr_d_rvw_ttl?ie=UTF8&amp;ASIN=B09MDFH5HY" TargetMode="External"/><Relationship Id="rId248" Type="http://schemas.openxmlformats.org/officeDocument/2006/relationships/hyperlink" Target="https://www.amazon.in/gp/customer-reviews/R2SN1RTNIJB40U/ref=cm_cr_getr_d_rvw_ttl?ie=UTF8&amp;ASIN=B086MHSTWN" TargetMode="External"/><Relationship Id="rId455" Type="http://schemas.openxmlformats.org/officeDocument/2006/relationships/hyperlink" Target="https://www.amazon.in/gp/customer-reviews/R2II6IXXANQWSD/ref=cm_cr_arp_d_rvw_ttl?ie=UTF8&amp;ASIN=B097LMY4D2" TargetMode="External"/><Relationship Id="rId12" Type="http://schemas.openxmlformats.org/officeDocument/2006/relationships/hyperlink" Target="https://www.amazon.in/gp/customer-reviews/R1UF5J0DVYMSKT/ref=cm_cr_arp_d_rvw_ttl?ie=UTF8&amp;ASIN=B086MN38Q2" TargetMode="External"/><Relationship Id="rId108" Type="http://schemas.openxmlformats.org/officeDocument/2006/relationships/hyperlink" Target="https://www.amazon.in/gp/customer-reviews/R2WBABDX9VV0U2/ref=cm_cr_arp_d_rvw_ttl?ie=UTF8&amp;ASIN=B09MDFH5HY" TargetMode="External"/><Relationship Id="rId315" Type="http://schemas.openxmlformats.org/officeDocument/2006/relationships/hyperlink" Target="https://www.amazon.in/gp/profile/amzn1.account.AFGHFXJYIXQZVOO23VJTS6AEBGYA/ref=cm_cr_getr_d_gw_btm?ie=UTF8" TargetMode="External"/><Relationship Id="rId522" Type="http://schemas.openxmlformats.org/officeDocument/2006/relationships/hyperlink" Target="https://www.amazon.in/gp/profile/amzn1.account.AFAUUQYUFKWPAH6KWEIXKVLMKN4A/ref=cm_cr_arp_d_gw_btm?ie=UTF8" TargetMode="External"/><Relationship Id="rId96" Type="http://schemas.openxmlformats.org/officeDocument/2006/relationships/hyperlink" Target="https://www.amazon.in/gp/customer-reviews/R33ZS6TR3P0EQI/ref=cm_cr_getr_d_rvw_ttl?ie=UTF8&amp;ASIN=B086MN38Q2" TargetMode="External"/><Relationship Id="rId161" Type="http://schemas.openxmlformats.org/officeDocument/2006/relationships/hyperlink" Target="https://www.amazon.in/gp/profile/amzn1.account.AEPOSKHOET33CVSIA7KTUNT5TM3Q/ref=cm_cr_arp_d_gw_btm?ie=UTF8" TargetMode="External"/><Relationship Id="rId399" Type="http://schemas.openxmlformats.org/officeDocument/2006/relationships/hyperlink" Target="https://www.amazon.in/gp/profile/amzn1.account.AFPZBKYX66BL2B5FLKCYG3KV27EQ/ref=cm_cr_getr_d_gw_btm?ie=UTF8" TargetMode="External"/><Relationship Id="rId259" Type="http://schemas.openxmlformats.org/officeDocument/2006/relationships/hyperlink" Target="https://www.amazon.in/gp/profile/amzn1.account.AG5C6OVSBO7GRUHEH7VD44T7XIMQ/ref=cm_cr_getr_d_gw_btm?ie=UTF8" TargetMode="External"/><Relationship Id="rId466" Type="http://schemas.openxmlformats.org/officeDocument/2006/relationships/hyperlink" Target="https://www.amazon.in/gp/profile/amzn1.account.AEZIOW4KHPLCTPDLM3IIEQJ6KSZA/ref=cm_cr_getr_d_gw_btm?ie=UTF8" TargetMode="External"/><Relationship Id="rId23" Type="http://schemas.openxmlformats.org/officeDocument/2006/relationships/hyperlink" Target="https://www.amazon.in/gp/profile/amzn1.account.AEGGMASWCWRB4PMOYOQHXZ35MX5A/ref=cm_cr_getr_d_gw_btm?ie=UTF8" TargetMode="External"/><Relationship Id="rId119" Type="http://schemas.openxmlformats.org/officeDocument/2006/relationships/hyperlink" Target="https://www.amazon.in/gp/profile/amzn1.account.AGQMCTDLSEI7YLVMZED7O5VFWAEQ/ref=cm_cr_getr_d_gw_btm?ie=UTF8" TargetMode="External"/><Relationship Id="rId326" Type="http://schemas.openxmlformats.org/officeDocument/2006/relationships/hyperlink" Target="https://www.amazon.in/gp/customer-reviews/R9LNN94BWB6R9/ref=cm_cr_getr_d_rvw_ttl?ie=UTF8&amp;ASIN=B08LKJPR5X" TargetMode="External"/><Relationship Id="rId533" Type="http://schemas.openxmlformats.org/officeDocument/2006/relationships/hyperlink" Target="https://www.amazon.in/gp/customer-reviews/RGUP86UXY0HT4/ref=cm_cr_arp_d_rvw_ttl?ie=UTF8&amp;ASIN=B086ML4XS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flipkart.com/reviews/PSRGCXCN3SMGTM6R:45?reviewId=8e7bb1d1-9fc6-4ebb-9baa-cc1ca9c3bd54" TargetMode="External"/><Relationship Id="rId21" Type="http://schemas.openxmlformats.org/officeDocument/2006/relationships/hyperlink" Target="https://www.flipkart.com/reviews/PSRGCVGB9FH9HWMX:226?reviewId=b412abd1-4923-4015-874b-e306043ce89e" TargetMode="External"/><Relationship Id="rId63" Type="http://schemas.openxmlformats.org/officeDocument/2006/relationships/hyperlink" Target="https://www.flipkart.com/reviews/PSRGCVGB9FH9HWMX:167?reviewId=1ac490fc-116b-4c5c-bc49-d6822f9790e8" TargetMode="External"/><Relationship Id="rId159" Type="http://schemas.openxmlformats.org/officeDocument/2006/relationships/hyperlink" Target="https://www.flipkart.com/reviews/PSRFTYA2E9AGFBNE:12?reviewId=9f72208b-fb0f-484e-871d-c7b7e0f87128" TargetMode="External"/><Relationship Id="rId170" Type="http://schemas.openxmlformats.org/officeDocument/2006/relationships/hyperlink" Target="https://www.flipkart.com/reviews/PSRFTYA2E9AGFBNE:34?reviewId=3c740a80-feac-4788-89ba-7e687d1fc2c0" TargetMode="External"/><Relationship Id="rId226" Type="http://schemas.openxmlformats.org/officeDocument/2006/relationships/hyperlink" Target="https://www.flipkart.com/reviews/PSRGCVGBH2DFGHNG:60?reviewId=8f513bce-163b-4298-aff8-48fc9001ed36" TargetMode="External"/><Relationship Id="rId268" Type="http://schemas.openxmlformats.org/officeDocument/2006/relationships/hyperlink" Target="https://www.flipkart.com/reviews/PSRGCXCNKUXMBD6V:5?reviewId=5594a32b-b7c7-490f-b4a6-85f570e46013" TargetMode="External"/><Relationship Id="rId32" Type="http://schemas.openxmlformats.org/officeDocument/2006/relationships/hyperlink" Target="https://www.flipkart.com/reviews/PSRGCVGB9FH9HWMX:112?reviewId=cbdb4980-8a52-4ccc-8d96-764bcfd8f481" TargetMode="External"/><Relationship Id="rId74" Type="http://schemas.openxmlformats.org/officeDocument/2006/relationships/hyperlink" Target="https://www.flipkart.com/reviews/PSRGCVGB9FH9HWMX:149?reviewId=030f8686-9cbf-49bc-b36a-7d0d5c624898" TargetMode="External"/><Relationship Id="rId128" Type="http://schemas.openxmlformats.org/officeDocument/2006/relationships/hyperlink" Target="https://www.flipkart.com/reviews/PSRGCXCN3SMGTM6R:65?reviewId=4769a939-2d93-4e18-b49b-0d9355f71596" TargetMode="External"/><Relationship Id="rId5" Type="http://schemas.openxmlformats.org/officeDocument/2006/relationships/hyperlink" Target="https://www.flipkart.com/reviews/PSRGCVGB9FH9HWMX:1?reviewId=97ee8833-7da3-4b5f-aea1-c3fc12903dad" TargetMode="External"/><Relationship Id="rId95" Type="http://schemas.openxmlformats.org/officeDocument/2006/relationships/hyperlink" Target="https://www.flipkart.com/reviews/PSRGCVGB9FH9HWMX:87?reviewId=77b8cab8-4074-4bbf-92e7-6aaae74c0694" TargetMode="External"/><Relationship Id="rId160" Type="http://schemas.openxmlformats.org/officeDocument/2006/relationships/hyperlink" Target="https://www.flipkart.com/reviews/PSRFTYA2E9AGFBNE:13?reviewId=2f7d8202-a078-412a-89e7-c3e8e579da67" TargetMode="External"/><Relationship Id="rId181" Type="http://schemas.openxmlformats.org/officeDocument/2006/relationships/hyperlink" Target="https://www.flipkart.com/reviews/PSRGCVGBK9QWJEQ3:13?reviewId=e2d61aef-d080-4fa9-84f7-13183512efcf" TargetMode="External"/><Relationship Id="rId216" Type="http://schemas.openxmlformats.org/officeDocument/2006/relationships/hyperlink" Target="https://www.flipkart.com/reviews/PSRGCVGBH2DFGHNG:76?reviewId=d57d2eb3-681b-4c64-b6e4-ec1fc7cced09" TargetMode="External"/><Relationship Id="rId237" Type="http://schemas.openxmlformats.org/officeDocument/2006/relationships/hyperlink" Target="https://www.flipkart.com/reviews/PSRGCVGBGPYNA7VD:9?reviewId=6fa05a2b-d086-4603-be12-423a183d88ec" TargetMode="External"/><Relationship Id="rId258" Type="http://schemas.openxmlformats.org/officeDocument/2006/relationships/hyperlink" Target="https://www.flipkart.com/reviews/PSRGCXCNKUXMBD6V:16?reviewId=ee898b5c-1cb2-4f4c-9ec1-e5ac5935aa3e" TargetMode="External"/><Relationship Id="rId22" Type="http://schemas.openxmlformats.org/officeDocument/2006/relationships/hyperlink" Target="https://www.flipkart.com/reviews/PSRGCVGB9FH9HWMX:215?reviewId=c3357b68-d785-4dc2-be86-811fcc016b4c" TargetMode="External"/><Relationship Id="rId43" Type="http://schemas.openxmlformats.org/officeDocument/2006/relationships/hyperlink" Target="https://www.flipkart.com/reviews/PSRGCVGB9FH9HWMX:211?reviewId=36cf1934-ca6a-46ac-8abe-f5cb3817d25a" TargetMode="External"/><Relationship Id="rId64" Type="http://schemas.openxmlformats.org/officeDocument/2006/relationships/hyperlink" Target="https://www.flipkart.com/reviews/PSRGCVGB9FH9HWMX:165?reviewId=c4e8885a-6232-4013-adad-c1103aad4aec" TargetMode="External"/><Relationship Id="rId118" Type="http://schemas.openxmlformats.org/officeDocument/2006/relationships/hyperlink" Target="https://www.flipkart.com/reviews/PSRGCXCN3SMGTM6R:38?reviewId=e95a9256-18c9-4331-b6bd-693d8b7ce9d9" TargetMode="External"/><Relationship Id="rId139" Type="http://schemas.openxmlformats.org/officeDocument/2006/relationships/hyperlink" Target="https://www.flipkart.com/reviews/PSRGCXCN3SMGTM6R:44?reviewId=aa8e3a65-a9e1-4f8d-a5c8-8ef6d0cbe07c" TargetMode="External"/><Relationship Id="rId85" Type="http://schemas.openxmlformats.org/officeDocument/2006/relationships/hyperlink" Target="https://www.flipkart.com/reviews/PSRGCVGB9FH9HWMX:114?reviewId=f69b8c41-6b86-4492-afd8-c6fe559ef616" TargetMode="External"/><Relationship Id="rId150" Type="http://schemas.openxmlformats.org/officeDocument/2006/relationships/hyperlink" Target="https://www.flipkart.com/reviews/PSRGCXCN3SMGTM6R:7?reviewId=9ca55988-90cd-4780-a630-aaca866042dd" TargetMode="External"/><Relationship Id="rId171" Type="http://schemas.openxmlformats.org/officeDocument/2006/relationships/hyperlink" Target="https://www.flipkart.com/reviews/PSRFTYA2E9AGFBNE:32?reviewId=736748fb-2898-4538-8900-988ac1b8ce61" TargetMode="External"/><Relationship Id="rId192" Type="http://schemas.openxmlformats.org/officeDocument/2006/relationships/hyperlink" Target="https://www.flipkart.com/reviews/PSRGJUC2TYVPJ74K:14?reviewId=0307f8c4-af6d-45ab-b052-4f46d0502238" TargetMode="External"/><Relationship Id="rId206" Type="http://schemas.openxmlformats.org/officeDocument/2006/relationships/hyperlink" Target="https://www.flipkart.com/reviews/PSRGCVGBH2DFGHNG:49?reviewId=678068ae-5b4c-4f76-b4bf-42fc3a5fc9ad" TargetMode="External"/><Relationship Id="rId227" Type="http://schemas.openxmlformats.org/officeDocument/2006/relationships/hyperlink" Target="https://www.flipkart.com/reviews/PSRGCVGBH2DFGHNG:42?reviewId=1b1a1489-03dd-4bf4-b0f6-f7965ae01d9c" TargetMode="External"/><Relationship Id="rId248" Type="http://schemas.openxmlformats.org/officeDocument/2006/relationships/hyperlink" Target="https://www.flipkart.com/reviews/PSRGJUC28GSAKUHQ:9?reviewId=aff61581-0800-4572-a154-1d68459d98f5" TargetMode="External"/><Relationship Id="rId269" Type="http://schemas.openxmlformats.org/officeDocument/2006/relationships/hyperlink" Target="https://www.flipkart.com/reviews/PSRGCXCNKUXMBD6V:16?reviewId=ee898b5c-1cb2-4f4c-9ec1-e5ac5935aa3e" TargetMode="External"/><Relationship Id="rId12" Type="http://schemas.openxmlformats.org/officeDocument/2006/relationships/hyperlink" Target="https://www.flipkart.com/reviews/PSRGCVGB9FH9HWMX:28?reviewId=e3507ed7-9ce7-428b-bcd1-525a96efe89f" TargetMode="External"/><Relationship Id="rId33" Type="http://schemas.openxmlformats.org/officeDocument/2006/relationships/hyperlink" Target="https://www.flipkart.com/reviews/PSRGCVGB9FH9HWMX:54?reviewId=0c60962d-96da-4f94-a294-9e1c081ee39a" TargetMode="External"/><Relationship Id="rId108" Type="http://schemas.openxmlformats.org/officeDocument/2006/relationships/hyperlink" Target="https://www.flipkart.com/reviews/PSRGCVGB9FH9HWMX:15?reviewId=8244e9d4-c9f9-450f-81a0-d773b92cdd35" TargetMode="External"/><Relationship Id="rId129" Type="http://schemas.openxmlformats.org/officeDocument/2006/relationships/hyperlink" Target="https://www.flipkart.com/reviews/PSRGCXCN3SMGTM6R:64?reviewId=9b79a976-41ab-4133-be32-498ed0b1b0de" TargetMode="External"/><Relationship Id="rId54" Type="http://schemas.openxmlformats.org/officeDocument/2006/relationships/hyperlink" Target="https://www.flipkart.com/reviews/PSRGCVGB9FH9HWMX:195?reviewId=55662608-a05b-42c2-b8ed-6f0437167e5e" TargetMode="External"/><Relationship Id="rId75" Type="http://schemas.openxmlformats.org/officeDocument/2006/relationships/hyperlink" Target="https://www.flipkart.com/reviews/PSRGCVGB9FH9HWMX:146?reviewId=942a6022-d0f2-4c68-acb8-a370e71b7b61" TargetMode="External"/><Relationship Id="rId96" Type="http://schemas.openxmlformats.org/officeDocument/2006/relationships/hyperlink" Target="https://www.flipkart.com/reviews/PSRGCVGB9FH9HWMX:79?reviewId=3a3f3009-6fb2-483d-8d51-2d1590dd5626" TargetMode="External"/><Relationship Id="rId140" Type="http://schemas.openxmlformats.org/officeDocument/2006/relationships/hyperlink" Target="https://www.flipkart.com/reviews/PSRGCXCN3SMGTM6R:42?reviewId=35de0a46-3fbc-443a-b52b-685ffd41ed36" TargetMode="External"/><Relationship Id="rId161" Type="http://schemas.openxmlformats.org/officeDocument/2006/relationships/hyperlink" Target="https://www.flipkart.com/reviews/PSRFTYA2E9AGFBNE:22?reviewId=d1974079-23cd-4dd4-adb7-06aa20184192" TargetMode="External"/><Relationship Id="rId182" Type="http://schemas.openxmlformats.org/officeDocument/2006/relationships/hyperlink" Target="https://www.flipkart.com/reviews/PSRGCVGBK9QWJEQ3:8?reviewId=05a9c3a6-2361-4b86-9081-fd06508d3e24" TargetMode="External"/><Relationship Id="rId217" Type="http://schemas.openxmlformats.org/officeDocument/2006/relationships/hyperlink" Target="https://www.flipkart.com/reviews/PSRGCVGBH2DFGHNG:75?reviewId=5907bb38-1d20-4da1-ae47-9e430d8facf7" TargetMode="External"/><Relationship Id="rId6" Type="http://schemas.openxmlformats.org/officeDocument/2006/relationships/hyperlink" Target="https://www.flipkart.com/reviews/PSRGCVGB9FH9HWMX:80?reviewId=c8a0e927-d481-4e35-804a-3cf149ce1034" TargetMode="External"/><Relationship Id="rId238" Type="http://schemas.openxmlformats.org/officeDocument/2006/relationships/hyperlink" Target="https://www.flipkart.com/reviews/PSRGJUC2FZYFEZUF:4?reviewId=89cdddc9-094c-4591-9358-b70667a7bc73" TargetMode="External"/><Relationship Id="rId259" Type="http://schemas.openxmlformats.org/officeDocument/2006/relationships/hyperlink" Target="https://www.flipkart.com/reviews/PSRGCXCNKUXMBD6V:14?reviewId=d2e712bc-2287-4d77-98af-a054b029ab3c" TargetMode="External"/><Relationship Id="rId23" Type="http://schemas.openxmlformats.org/officeDocument/2006/relationships/hyperlink" Target="https://www.flipkart.com/reviews/PSRGCVGB9FH9HWMX:130?reviewId=4afd9c2b-168b-437f-b73e-32d267011ad9" TargetMode="External"/><Relationship Id="rId119" Type="http://schemas.openxmlformats.org/officeDocument/2006/relationships/hyperlink" Target="https://www.flipkart.com/reviews/PSRGCXCN3SMGTM6R:18?reviewId=3df18f32-417f-4e67-90ff-5a7b484f76ae" TargetMode="External"/><Relationship Id="rId270" Type="http://schemas.openxmlformats.org/officeDocument/2006/relationships/hyperlink" Target="https://www.flipkart.com/reviews/PSRGCXCNKUXMBD6V:14?reviewId=d2e712bc-2287-4d77-98af-a054b029ab3c" TargetMode="External"/><Relationship Id="rId44" Type="http://schemas.openxmlformats.org/officeDocument/2006/relationships/hyperlink" Target="https://www.flipkart.com/reviews/PSRGCVGB9FH9HWMX:208?reviewId=25b3e803-15ec-4557-b4aa-401974b9e210" TargetMode="External"/><Relationship Id="rId65" Type="http://schemas.openxmlformats.org/officeDocument/2006/relationships/hyperlink" Target="https://www.flipkart.com/reviews/PSRGCVGB9FH9HWMX:164?reviewId=cb6ab623-27d7-4a88-aaf7-b9c6200612d9" TargetMode="External"/><Relationship Id="rId86" Type="http://schemas.openxmlformats.org/officeDocument/2006/relationships/hyperlink" Target="https://www.flipkart.com/reviews/PSRGCVGB9FH9HWMX:111?reviewId=080a688c-d9bf-485d-a37f-0dc870f7dba0" TargetMode="External"/><Relationship Id="rId130" Type="http://schemas.openxmlformats.org/officeDocument/2006/relationships/hyperlink" Target="https://www.flipkart.com/reviews/PSRGCXCN3SMGTM6R:63?reviewId=4b63473f-1c98-40f5-acc1-0322a7e0a3f1" TargetMode="External"/><Relationship Id="rId151" Type="http://schemas.openxmlformats.org/officeDocument/2006/relationships/hyperlink" Target="https://www.flipkart.com/reviews/PSRGCXCN3SMGTM6R:4?reviewId=1ac53ea0-df2b-4add-af1b-11f0dd04587c" TargetMode="External"/><Relationship Id="rId172" Type="http://schemas.openxmlformats.org/officeDocument/2006/relationships/hyperlink" Target="https://www.flipkart.com/reviews/PSRFTYA2E9AGFBNE:29?reviewId=ce9399e6-81fa-45a4-bc6d-4930e1198143" TargetMode="External"/><Relationship Id="rId193" Type="http://schemas.openxmlformats.org/officeDocument/2006/relationships/hyperlink" Target="https://www.flipkart.com/reviews/PSRGJUC2TYVPJ74K:13?reviewId=0e699a14-a8c1-4165-b4fd-e890f82117d4" TargetMode="External"/><Relationship Id="rId207" Type="http://schemas.openxmlformats.org/officeDocument/2006/relationships/hyperlink" Target="https://www.flipkart.com/reviews/PSRGCVGBH2DFGHNG:44?reviewId=4137e62c-e002-4fb0-bbfb-8d411aa82ea5" TargetMode="External"/><Relationship Id="rId228" Type="http://schemas.openxmlformats.org/officeDocument/2006/relationships/hyperlink" Target="https://www.flipkart.com/reviews/PSRGCVGBH2DFGHNG:41?reviewId=fb8ca743-b921-4f1b-b4f6-2c87ee82bcca" TargetMode="External"/><Relationship Id="rId249" Type="http://schemas.openxmlformats.org/officeDocument/2006/relationships/hyperlink" Target="https://www.flipkart.com/reviews/PSRGJUC28GSAKUHQ:5?reviewId=0372d8c1-6bce-4864-bdc9-815abb5f4dfb" TargetMode="External"/><Relationship Id="rId13" Type="http://schemas.openxmlformats.org/officeDocument/2006/relationships/hyperlink" Target="https://www.flipkart.com/reviews/PSRGCVGB9FH9HWMX:24?reviewId=92e21542-d2de-4b85-9e29-4eae6bb98e55" TargetMode="External"/><Relationship Id="rId109" Type="http://schemas.openxmlformats.org/officeDocument/2006/relationships/hyperlink" Target="https://www.flipkart.com/reviews/PSRGBFNZ7TDERAFG:1?reviewId=5d4c4052-f791-4fdc-8d66-8b28d45de811" TargetMode="External"/><Relationship Id="rId260" Type="http://schemas.openxmlformats.org/officeDocument/2006/relationships/hyperlink" Target="https://www.flipkart.com/reviews/PSRGCXCNKUXMBD6V:13?reviewId=fc7f91d3-7893-4b1b-86d3-f758a2534e0b" TargetMode="External"/><Relationship Id="rId34" Type="http://schemas.openxmlformats.org/officeDocument/2006/relationships/hyperlink" Target="https://www.flipkart.com/reviews/PSRGCVGB9FH9HWMX:187?reviewId=dffca873-7637-4f3a-823b-0510cbeb1879" TargetMode="External"/><Relationship Id="rId55" Type="http://schemas.openxmlformats.org/officeDocument/2006/relationships/hyperlink" Target="https://www.flipkart.com/reviews/PSRGCVGB9FH9HWMX:193?reviewId=a7c7852b-b051-47df-8864-7ff09100ba75" TargetMode="External"/><Relationship Id="rId76" Type="http://schemas.openxmlformats.org/officeDocument/2006/relationships/hyperlink" Target="https://www.flipkart.com/reviews/PSRGCVGB9FH9HWMX:145?reviewId=8ebdabd5-1423-44b0-99aa-d6b2e1c1f59b" TargetMode="External"/><Relationship Id="rId97" Type="http://schemas.openxmlformats.org/officeDocument/2006/relationships/hyperlink" Target="https://www.flipkart.com/reviews/PSRGCVGB9FH9HWMX:75?reviewId=d1894798-82d5-43e4-a8ad-968ca3f24e04" TargetMode="External"/><Relationship Id="rId120" Type="http://schemas.openxmlformats.org/officeDocument/2006/relationships/hyperlink" Target="https://www.flipkart.com/reviews/PSRGCXCN3SMGTM6R:17?reviewId=af8b432a-eb4c-4c40-8ba5-90334b82308b" TargetMode="External"/><Relationship Id="rId141" Type="http://schemas.openxmlformats.org/officeDocument/2006/relationships/hyperlink" Target="https://www.flipkart.com/reviews/PSRGCXCN3SMGTM6R:40?reviewId=9ceeec51-b2cd-4bc1-ae14-3a98b19959dd" TargetMode="External"/><Relationship Id="rId7" Type="http://schemas.openxmlformats.org/officeDocument/2006/relationships/hyperlink" Target="https://www.flipkart.com/reviews/PSRGCVGB9FH9HWMX:38?reviewId=4f18eaca-2d78-415e-82d8-ea20d61a7ef0" TargetMode="External"/><Relationship Id="rId162" Type="http://schemas.openxmlformats.org/officeDocument/2006/relationships/hyperlink" Target="https://www.flipkart.com/reviews/PSRFTYA2E9AGFBNE:44?reviewId=b60f14d4-c730-4cf2-b9ff-1c28fdcb5ac7" TargetMode="External"/><Relationship Id="rId183" Type="http://schemas.openxmlformats.org/officeDocument/2006/relationships/hyperlink" Target="https://www.flipkart.com/reviews/PSRGCVGBK9QWJEQ3:17?reviewId=2b24f58c-fe57-4b77-af1f-9b8e41cf753f" TargetMode="External"/><Relationship Id="rId218" Type="http://schemas.openxmlformats.org/officeDocument/2006/relationships/hyperlink" Target="https://www.flipkart.com/reviews/PSRGCVGBH2DFGHNG:74?reviewId=ce75bd71-5eca-4f59-9fe7-cb98a754ca1d" TargetMode="External"/><Relationship Id="rId239" Type="http://schemas.openxmlformats.org/officeDocument/2006/relationships/hyperlink" Target="https://www.flipkart.com/reviews/PSRGJUC2FZYFEZUF:10?reviewId=7ce04c52-a8f3-42f5-8350-0594ff03af0b" TargetMode="External"/><Relationship Id="rId250" Type="http://schemas.openxmlformats.org/officeDocument/2006/relationships/hyperlink" Target="https://www.flipkart.com/reviews/PSRG96VGFGZMFQFJ:5?reviewId=b1efceec-c4fd-4d58-b68f-e646e28c5375" TargetMode="External"/><Relationship Id="rId271" Type="http://schemas.openxmlformats.org/officeDocument/2006/relationships/hyperlink" Target="https://www.flipkart.com/reviews/PSRGCXCNKUXMBD6V:13?reviewId=fc7f91d3-7893-4b1b-86d3-f758a2534e0b" TargetMode="External"/><Relationship Id="rId24" Type="http://schemas.openxmlformats.org/officeDocument/2006/relationships/hyperlink" Target="https://www.flipkart.com/reviews/PSRGCVGB9FH9HWMX:129?reviewId=b8cfd721-5b44-45c4-9bac-b6d4e1d8b8f6" TargetMode="External"/><Relationship Id="rId45" Type="http://schemas.openxmlformats.org/officeDocument/2006/relationships/hyperlink" Target="https://www.flipkart.com/reviews/PSRGCVGB9FH9HWMX:205?reviewId=1505f08c-58f2-4d70-8029-3d96d11363c5" TargetMode="External"/><Relationship Id="rId66" Type="http://schemas.openxmlformats.org/officeDocument/2006/relationships/hyperlink" Target="https://www.flipkart.com/reviews/PSRGCVGB9FH9HWMX:163?reviewId=278c7be8-31f0-48b8-898e-5deff48ef4a9" TargetMode="External"/><Relationship Id="rId87" Type="http://schemas.openxmlformats.org/officeDocument/2006/relationships/hyperlink" Target="https://www.flipkart.com/reviews/PSRGCVGB9FH9HWMX:110?reviewId=53558a1d-8b2c-4db2-8a89-4673038bd858" TargetMode="External"/><Relationship Id="rId110" Type="http://schemas.openxmlformats.org/officeDocument/2006/relationships/hyperlink" Target="https://www.flipkart.com/reviews/PSRGCXCN3SMGTM6R:24?reviewId=eeb91eef-0e45-4752-a64e-75d96f525e11" TargetMode="External"/><Relationship Id="rId131" Type="http://schemas.openxmlformats.org/officeDocument/2006/relationships/hyperlink" Target="https://www.flipkart.com/reviews/PSRGCXCN3SMGTM6R:61?reviewId=ec3cecbd-33f6-4e69-b067-a5e4cf138d14" TargetMode="External"/><Relationship Id="rId152" Type="http://schemas.openxmlformats.org/officeDocument/2006/relationships/hyperlink" Target="https://www.flipkart.com/reviews/PSRFTYA2E9AGFBNE:7?reviewId=f1762c55-d30c-4419-9839-343460170f8c" TargetMode="External"/><Relationship Id="rId173" Type="http://schemas.openxmlformats.org/officeDocument/2006/relationships/hyperlink" Target="https://www.flipkart.com/reviews/PSRFTYA2E9AGFBNE:28?reviewId=7df6072d-95fb-4e59-bdbe-2aec8daca7bf" TargetMode="External"/><Relationship Id="rId194" Type="http://schemas.openxmlformats.org/officeDocument/2006/relationships/hyperlink" Target="https://www.flipkart.com/reviews/PSRGJUC2TYVPJ74K:12?reviewId=2e5f605e-5f75-4458-9965-77f82d872e65" TargetMode="External"/><Relationship Id="rId208" Type="http://schemas.openxmlformats.org/officeDocument/2006/relationships/hyperlink" Target="https://www.flipkart.com/reviews/PSRGCVGBH2DFGHNG:35?reviewId=6b662747-3e92-4769-bc53-a0f049603819" TargetMode="External"/><Relationship Id="rId229" Type="http://schemas.openxmlformats.org/officeDocument/2006/relationships/hyperlink" Target="https://www.flipkart.com/reviews/PSRGCVGBH2DFGHNG:40?reviewId=d2330851-942b-43f3-bb1e-29c49d18f056" TargetMode="External"/><Relationship Id="rId240" Type="http://schemas.openxmlformats.org/officeDocument/2006/relationships/hyperlink" Target="https://www.flipkart.com/reviews/PSRGJUC2FZYFEZUF:8?reviewId=ba747e11-747a-4edd-bbdf-dfd1a4fa70ca" TargetMode="External"/><Relationship Id="rId261" Type="http://schemas.openxmlformats.org/officeDocument/2006/relationships/hyperlink" Target="https://www.flipkart.com/reviews/PSRGCXCNKUXMBD6V:12?reviewId=99efe236-e946-40ba-9d04-7d95de0ee3fc" TargetMode="External"/><Relationship Id="rId14" Type="http://schemas.openxmlformats.org/officeDocument/2006/relationships/hyperlink" Target="https://www.flipkart.com/reviews/PSRGCVGB9FH9HWMX:27?reviewId=05ed63c0-3b09-4e91-9893-406e9f64634c" TargetMode="External"/><Relationship Id="rId35" Type="http://schemas.openxmlformats.org/officeDocument/2006/relationships/hyperlink" Target="https://www.flipkart.com/reviews/PSRGCVGB9FH9HWMX:242?reviewId=ed4aea89-8e54-493a-98d2-2ad6c77bd0a6" TargetMode="External"/><Relationship Id="rId56" Type="http://schemas.openxmlformats.org/officeDocument/2006/relationships/hyperlink" Target="https://www.flipkart.com/reviews/PSRGCVGB9FH9HWMX:191?reviewId=af79a571-2840-4ee0-abeb-6c1f8d59358a" TargetMode="External"/><Relationship Id="rId77" Type="http://schemas.openxmlformats.org/officeDocument/2006/relationships/hyperlink" Target="https://www.flipkart.com/reviews/PSRGCVGB9FH9HWMX:139?reviewId=e8cfe09a-4f11-4707-9afc-6eed7f6f0caa" TargetMode="External"/><Relationship Id="rId100" Type="http://schemas.openxmlformats.org/officeDocument/2006/relationships/hyperlink" Target="https://www.flipkart.com/reviews/PSRGCVGB9FH9HWMX:63?reviewId=0bb33649-302f-4ccb-a8e2-1b5537323dda" TargetMode="External"/><Relationship Id="rId8" Type="http://schemas.openxmlformats.org/officeDocument/2006/relationships/hyperlink" Target="https://www.flipkart.com/reviews/PSRGCVGB9FH9HWMX:20?reviewId=2ca882ba-0e6d-4cbb-8146-934ca1d86dd0" TargetMode="External"/><Relationship Id="rId98" Type="http://schemas.openxmlformats.org/officeDocument/2006/relationships/hyperlink" Target="https://www.flipkart.com/reviews/PSRGCVGB9FH9HWMX:73?reviewId=47cf70a8-7d87-4a9a-86a2-3069a04ecb89" TargetMode="External"/><Relationship Id="rId121" Type="http://schemas.openxmlformats.org/officeDocument/2006/relationships/hyperlink" Target="https://www.flipkart.com/reviews/PSRGCXCN3SMGTM6R:16?reviewId=e8bcb154-b975-4f39-bac9-7d41d2f9922e" TargetMode="External"/><Relationship Id="rId142" Type="http://schemas.openxmlformats.org/officeDocument/2006/relationships/hyperlink" Target="https://www.flipkart.com/reviews/PSRGCXCN3SMGTM6R:39?reviewId=3c32aadd-209c-4647-af8e-b922ca7fb458" TargetMode="External"/><Relationship Id="rId163" Type="http://schemas.openxmlformats.org/officeDocument/2006/relationships/hyperlink" Target="https://www.flipkart.com/reviews/PSRFTYA2E9AGFBNE:42?reviewId=9c03134c-2605-4fd0-8cd0-c380136aa933" TargetMode="External"/><Relationship Id="rId184" Type="http://schemas.openxmlformats.org/officeDocument/2006/relationships/hyperlink" Target="https://www.flipkart.com/reviews/PSRGCVGBK9QWJEQ3:16?reviewId=aa3a75f8-e5f4-4d39-9d5b-198a30486bfd" TargetMode="External"/><Relationship Id="rId219" Type="http://schemas.openxmlformats.org/officeDocument/2006/relationships/hyperlink" Target="https://www.flipkart.com/reviews/PSRGCVGBH2DFGHNG:73?reviewId=0e88221a-66ae-4b7d-95b8-a646ca88cbab" TargetMode="External"/><Relationship Id="rId230" Type="http://schemas.openxmlformats.org/officeDocument/2006/relationships/hyperlink" Target="https://www.flipkart.com/reviews/PSRGCVGBH2DFGHNG:39?reviewId=3ba8ea01-9b05-4960-a5f1-aa2fe8dece3c" TargetMode="External"/><Relationship Id="rId251" Type="http://schemas.openxmlformats.org/officeDocument/2006/relationships/hyperlink" Target="https://www.flipkart.com/reviews/PSRG96VGFGZMFQFJ:4?reviewId=02c7508e-d646-4435-8ac0-6362602df33c" TargetMode="External"/><Relationship Id="rId25" Type="http://schemas.openxmlformats.org/officeDocument/2006/relationships/hyperlink" Target="https://www.flipkart.com/reviews/PSRGCVGB9FH9HWMX:122?reviewId=82f4aad7-39cc-4851-b7ab-195e375cc348" TargetMode="External"/><Relationship Id="rId46" Type="http://schemas.openxmlformats.org/officeDocument/2006/relationships/hyperlink" Target="https://www.flipkart.com/reviews/PSRGCVGB9FH9HWMX:204?reviewId=41122cda-5684-426f-8ca9-afa8932f0db5" TargetMode="External"/><Relationship Id="rId67" Type="http://schemas.openxmlformats.org/officeDocument/2006/relationships/hyperlink" Target="https://www.flipkart.com/reviews/PSRGCVGB9FH9HWMX:162?reviewId=cbb99b6e-15d7-45f1-8d6a-c4920635c23d" TargetMode="External"/><Relationship Id="rId272" Type="http://schemas.openxmlformats.org/officeDocument/2006/relationships/hyperlink" Target="https://www.flipkart.com/reviews/PSRGCXCNKUXMBD6V:12?reviewId=99efe236-e946-40ba-9d04-7d95de0ee3fc" TargetMode="External"/><Relationship Id="rId88" Type="http://schemas.openxmlformats.org/officeDocument/2006/relationships/hyperlink" Target="https://www.flipkart.com/reviews/PSRGCVGB9FH9HWMX:105?reviewId=ab691ee0-c669-4550-928d-cd0983d1c843" TargetMode="External"/><Relationship Id="rId111" Type="http://schemas.openxmlformats.org/officeDocument/2006/relationships/hyperlink" Target="https://www.flipkart.com/reviews/PSRGCXCN3SMGTM6R:19?reviewId=a5129201-c84d-4be2-8256-f7dbe8591e8f" TargetMode="External"/><Relationship Id="rId132" Type="http://schemas.openxmlformats.org/officeDocument/2006/relationships/hyperlink" Target="https://www.flipkart.com/reviews/PSRGCXCN3SMGTM6R:60?reviewId=9a36ec0b-751c-4a89-a61f-8a19a6fcf607" TargetMode="External"/><Relationship Id="rId153" Type="http://schemas.openxmlformats.org/officeDocument/2006/relationships/hyperlink" Target="https://www.flipkart.com/reviews/PSRFTYA2E9AGFBNE:6?reviewId=ab2bc1b8-130c-4cb4-872e-88130d4948d0" TargetMode="External"/><Relationship Id="rId174" Type="http://schemas.openxmlformats.org/officeDocument/2006/relationships/hyperlink" Target="https://www.flipkart.com/reviews/PSRFTYA2E9AGFBNE:26?reviewId=46189ccc-9397-4127-b215-22c35905dace" TargetMode="External"/><Relationship Id="rId195" Type="http://schemas.openxmlformats.org/officeDocument/2006/relationships/hyperlink" Target="https://www.flipkart.com/reviews/PSRGCVGBH2DFGHNG:32?reviewId=b71a8aa0-f448-468a-a66f-63a19a8aea6c" TargetMode="External"/><Relationship Id="rId209" Type="http://schemas.openxmlformats.org/officeDocument/2006/relationships/hyperlink" Target="https://www.flipkart.com/reviews/PSRGCVGBH2DFGHNG:23?reviewId=a44ea9cf-4f82-4b5a-b47a-14a48531e992" TargetMode="External"/><Relationship Id="rId220" Type="http://schemas.openxmlformats.org/officeDocument/2006/relationships/hyperlink" Target="https://www.flipkart.com/reviews/PSRGCVGBH2DFGHNG:71?reviewId=359b70b7-ee50-4d03-ba0b-7c15fad0620b" TargetMode="External"/><Relationship Id="rId241" Type="http://schemas.openxmlformats.org/officeDocument/2006/relationships/hyperlink" Target="https://www.flipkart.com/reviews/PSRGJUC2FZYFEZUF:16?reviewId=e66ddaf9-3713-4051-bd63-1b7a66bd33fa" TargetMode="External"/><Relationship Id="rId15" Type="http://schemas.openxmlformats.org/officeDocument/2006/relationships/hyperlink" Target="https://www.flipkart.com/reviews/PSRGCVGB9FH9HWMX:144?reviewId=54688a41-9932-40be-814f-232f8e39608d" TargetMode="External"/><Relationship Id="rId36" Type="http://schemas.openxmlformats.org/officeDocument/2006/relationships/hyperlink" Target="https://www.flipkart.com/reviews/PSRGCVGB9FH9HWMX:238?reviewId=0fc69a84-e30e-4f13-9967-3542094956e2" TargetMode="External"/><Relationship Id="rId57" Type="http://schemas.openxmlformats.org/officeDocument/2006/relationships/hyperlink" Target="https://www.flipkart.com/reviews/PSRGCVGB9FH9HWMX:190?reviewId=ebb0e142-d13d-4de5-8a12-bb884fc2aa43" TargetMode="External"/><Relationship Id="rId262" Type="http://schemas.openxmlformats.org/officeDocument/2006/relationships/hyperlink" Target="https://www.flipkart.com/reviews/PSRGCXCNKUXMBD6V:8?reviewId=8795b89d-c8d2-4f8e-8ca4-a8ea08c7e67b" TargetMode="External"/><Relationship Id="rId78" Type="http://schemas.openxmlformats.org/officeDocument/2006/relationships/hyperlink" Target="https://www.flipkart.com/reviews/PSRGCVGB9FH9HWMX:133?reviewId=9017e125-7329-4a35-ba2d-b8841d95da11" TargetMode="External"/><Relationship Id="rId99" Type="http://schemas.openxmlformats.org/officeDocument/2006/relationships/hyperlink" Target="https://www.flipkart.com/reviews/PSRGCVGB9FH9HWMX:70?reviewId=9d791b94-b56e-42ec-b78a-4fc1cc5e9391" TargetMode="External"/><Relationship Id="rId101" Type="http://schemas.openxmlformats.org/officeDocument/2006/relationships/hyperlink" Target="https://www.flipkart.com/reviews/PSRGCVGB9FH9HWMX:60?reviewId=52bd90c6-c25b-404c-88e9-ac7bbb534c6a" TargetMode="External"/><Relationship Id="rId122" Type="http://schemas.openxmlformats.org/officeDocument/2006/relationships/hyperlink" Target="https://www.flipkart.com/reviews/PSRGCXCN3SMGTM6R:6?reviewId=06e3ff39-9ad4-4802-a675-f7be46040c62" TargetMode="External"/><Relationship Id="rId143" Type="http://schemas.openxmlformats.org/officeDocument/2006/relationships/hyperlink" Target="https://www.flipkart.com/reviews/PSRGCXCN3SMGTM6R:36?reviewId=0eefabda-b56a-4efd-9b7b-1a9b0ab4064c" TargetMode="External"/><Relationship Id="rId164" Type="http://schemas.openxmlformats.org/officeDocument/2006/relationships/hyperlink" Target="https://www.flipkart.com/reviews/PSRFTYA2E9AGFBNE:41?reviewId=d51fb40f-2652-463d-9a1f-977031820da5" TargetMode="External"/><Relationship Id="rId185" Type="http://schemas.openxmlformats.org/officeDocument/2006/relationships/hyperlink" Target="https://www.flipkart.com/reviews/PSRGCVGBK9QWJEQ3:11?reviewId=4b5dfb85-b0c6-4c05-af97-8bf920c088c9" TargetMode="External"/><Relationship Id="rId9" Type="http://schemas.openxmlformats.org/officeDocument/2006/relationships/hyperlink" Target="https://www.flipkart.com/reviews/PSRGCVGB9FH9HWMX:142?reviewId=de44c240-0806-486c-90d7-a2065f9708cd" TargetMode="External"/><Relationship Id="rId210" Type="http://schemas.openxmlformats.org/officeDocument/2006/relationships/hyperlink" Target="https://www.flipkart.com/reviews/PSRGCVGBH2DFGHNG:19?reviewId=ee919b6d-c0dc-4940-90bd-7f4f0785d3cb" TargetMode="External"/><Relationship Id="rId26" Type="http://schemas.openxmlformats.org/officeDocument/2006/relationships/hyperlink" Target="https://www.flipkart.com/reviews/PSRGCVGB9FH9HWMX:81?reviewId=c1db5495-73ab-407d-95e1-54525f0fa6bc" TargetMode="External"/><Relationship Id="rId231" Type="http://schemas.openxmlformats.org/officeDocument/2006/relationships/hyperlink" Target="https://www.flipkart.com/reviews/PSRGCVGBH2DFGHNG:37?reviewId=ba90086d-8d8e-48f5-9c5d-c3f56df75b68" TargetMode="External"/><Relationship Id="rId252" Type="http://schemas.openxmlformats.org/officeDocument/2006/relationships/hyperlink" Target="https://www.flipkart.com/reviews/PSRG96VGFGZMFQFJ:9?reviewId=65dbced1-9875-4aa0-ba93-fc23753d5c6f" TargetMode="External"/><Relationship Id="rId273" Type="http://schemas.openxmlformats.org/officeDocument/2006/relationships/hyperlink" Target="https://www.flipkart.com/reviews/PSRGCXCNKUXMBD6V:8?reviewId=8795b89d-c8d2-4f8e-8ca4-a8ea08c7e67b" TargetMode="External"/><Relationship Id="rId47" Type="http://schemas.openxmlformats.org/officeDocument/2006/relationships/hyperlink" Target="https://www.flipkart.com/reviews/PSRGCVGB9FH9HWMX:202?reviewId=83483778-24a7-400b-8128-3faf4aaa0a8a" TargetMode="External"/><Relationship Id="rId68" Type="http://schemas.openxmlformats.org/officeDocument/2006/relationships/hyperlink" Target="https://www.flipkart.com/reviews/PSRGCVGB9FH9HWMX:161?reviewId=e574cec6-b0a0-4340-bfe2-c2f685fc9f5c" TargetMode="External"/><Relationship Id="rId89" Type="http://schemas.openxmlformats.org/officeDocument/2006/relationships/hyperlink" Target="https://www.flipkart.com/reviews/PSRGCVGB9FH9HWMX:103?reviewId=4d6a5fbd-e18d-4756-8025-dc6cfab0d346" TargetMode="External"/><Relationship Id="rId112" Type="http://schemas.openxmlformats.org/officeDocument/2006/relationships/hyperlink" Target="https://www.flipkart.com/reviews/PSRGCXCN3SMGTM6R:1?reviewId=1475a13a-0ab6-4cb3-8a40-ad59c163445e" TargetMode="External"/><Relationship Id="rId133" Type="http://schemas.openxmlformats.org/officeDocument/2006/relationships/hyperlink" Target="https://www.flipkart.com/reviews/PSRGCXCN3SMGTM6R:59?reviewId=cb1f26dd-38b0-460b-80e2-e7ceccce14cb" TargetMode="External"/><Relationship Id="rId154" Type="http://schemas.openxmlformats.org/officeDocument/2006/relationships/hyperlink" Target="https://www.flipkart.com/reviews/PSRFTYA2E9AGFBNE:9?reviewId=ce61e698-4bea-4b74-bdd4-253ae944c7b7" TargetMode="External"/><Relationship Id="rId175" Type="http://schemas.openxmlformats.org/officeDocument/2006/relationships/hyperlink" Target="https://www.flipkart.com/reviews/PSRFTYA2E9AGFBNE:23?reviewId=198c2a21-b72c-4926-80df-a855c32755c9" TargetMode="External"/><Relationship Id="rId196" Type="http://schemas.openxmlformats.org/officeDocument/2006/relationships/hyperlink" Target="https://www.flipkart.com/reviews/PSRGCVGBH2DFGHNG:18?reviewId=a326b3f0-8e17-49a9-9e19-bf1506a3fb7c" TargetMode="External"/><Relationship Id="rId200" Type="http://schemas.openxmlformats.org/officeDocument/2006/relationships/hyperlink" Target="https://www.flipkart.com/reviews/PSRGCVGBH2DFGHNG:26?reviewId=40ce50e0-e413-4b64-9151-e163ce057abd" TargetMode="External"/><Relationship Id="rId16" Type="http://schemas.openxmlformats.org/officeDocument/2006/relationships/hyperlink" Target="https://www.flipkart.com/reviews/PSRGCVGB9FH9HWMX:131?reviewId=792e3fee-c751-4be2-b843-abc2690a8104" TargetMode="External"/><Relationship Id="rId221" Type="http://schemas.openxmlformats.org/officeDocument/2006/relationships/hyperlink" Target="https://www.flipkart.com/reviews/PSRGCVGBH2DFGHNG:70?reviewId=a4133f66-8b62-4e15-ae0b-665d9609a79a" TargetMode="External"/><Relationship Id="rId242" Type="http://schemas.openxmlformats.org/officeDocument/2006/relationships/hyperlink" Target="https://www.flipkart.com/reviews/PSRGJUC2FZYFEZUF:12?reviewId=1e4db7ae-1884-4f38-8cd1-02e8bc193aa8" TargetMode="External"/><Relationship Id="rId263" Type="http://schemas.openxmlformats.org/officeDocument/2006/relationships/hyperlink" Target="https://www.flipkart.com/reviews/PSRGCXCNKUXMBD6V:7?reviewId=330480ea-468f-4e42-8a76-7398de5d4ec4" TargetMode="External"/><Relationship Id="rId37" Type="http://schemas.openxmlformats.org/officeDocument/2006/relationships/hyperlink" Target="https://www.flipkart.com/reviews/PSRGCVGB9FH9HWMX:234?reviewId=fb8b5ce8-acc5-416e-a808-8b3548f7cdf8" TargetMode="External"/><Relationship Id="rId58" Type="http://schemas.openxmlformats.org/officeDocument/2006/relationships/hyperlink" Target="https://www.flipkart.com/reviews/PSRGCVGB9FH9HWMX:188?reviewId=060c1e96-53f8-45d4-ac94-691abb1f3c45" TargetMode="External"/><Relationship Id="rId79" Type="http://schemas.openxmlformats.org/officeDocument/2006/relationships/hyperlink" Target="https://www.flipkart.com/reviews/PSRGCVGB9FH9HWMX:132?reviewId=9c9635ca-0ccc-45ab-b360-55ddfb42f04d" TargetMode="External"/><Relationship Id="rId102" Type="http://schemas.openxmlformats.org/officeDocument/2006/relationships/hyperlink" Target="https://www.flipkart.com/reviews/PSRGCVGB9FH9HWMX:56?reviewId=f35487fa-33cc-4d22-9980-d047252b92b5" TargetMode="External"/><Relationship Id="rId123" Type="http://schemas.openxmlformats.org/officeDocument/2006/relationships/hyperlink" Target="https://www.flipkart.com/reviews/PSRGCXCN3SMGTM6R:37?reviewId=487bd21f-6e7e-418d-ac52-322f72cfcf14" TargetMode="External"/><Relationship Id="rId144" Type="http://schemas.openxmlformats.org/officeDocument/2006/relationships/hyperlink" Target="https://www.flipkart.com/reviews/PSRGCXCN3SMGTM6R:34?reviewId=1bfe4f46-b16c-4966-bc21-52b4642d38a2" TargetMode="External"/><Relationship Id="rId90" Type="http://schemas.openxmlformats.org/officeDocument/2006/relationships/hyperlink" Target="https://www.flipkart.com/reviews/PSRGCVGB9FH9HWMX:102?reviewId=38735de5-42e4-4b52-a93f-82b3af524fe2" TargetMode="External"/><Relationship Id="rId165" Type="http://schemas.openxmlformats.org/officeDocument/2006/relationships/hyperlink" Target="https://www.flipkart.com/reviews/PSRFTYA2E9AGFBNE:40?reviewId=3486067b-7caa-4ca6-bc2a-ebcb64d979c9" TargetMode="External"/><Relationship Id="rId186" Type="http://schemas.openxmlformats.org/officeDocument/2006/relationships/hyperlink" Target="https://www.flipkart.com/reviews/PSRGCVGBK9QWJEQ3:10?reviewId=1773ad3e-30e7-44f3-9700-edc12c22fe47" TargetMode="External"/><Relationship Id="rId211" Type="http://schemas.openxmlformats.org/officeDocument/2006/relationships/hyperlink" Target="https://www.flipkart.com/reviews/PSRGCVGBH2DFGHNG:10?reviewId=8588d553-cdd8-4d1f-9184-0ad5fa70a719" TargetMode="External"/><Relationship Id="rId232" Type="http://schemas.openxmlformats.org/officeDocument/2006/relationships/hyperlink" Target="https://www.flipkart.com/reviews/PSRGCVGBGPYNA7VD:11?reviewId=6a0effb1-b0b4-480a-b27f-203ced892063" TargetMode="External"/><Relationship Id="rId253" Type="http://schemas.openxmlformats.org/officeDocument/2006/relationships/hyperlink" Target="https://www.flipkart.com/reviews/PSRG96VGFGZMFQFJ:11?reviewId=1651f238-6d07-4a87-9f08-dbdf8e067eae" TargetMode="External"/><Relationship Id="rId274" Type="http://schemas.openxmlformats.org/officeDocument/2006/relationships/hyperlink" Target="https://www.flipkart.com/reviews/PSRGCXCNKUXMBD6V:7?reviewId=330480ea-468f-4e42-8a76-7398de5d4ec4" TargetMode="External"/><Relationship Id="rId27" Type="http://schemas.openxmlformats.org/officeDocument/2006/relationships/hyperlink" Target="https://www.flipkart.com/reviews/PSRGCVGB9FH9HWMX:77?reviewId=c5a070d9-c9f3-4e14-adf8-ccebd3e4f403" TargetMode="External"/><Relationship Id="rId48" Type="http://schemas.openxmlformats.org/officeDocument/2006/relationships/hyperlink" Target="https://www.flipkart.com/reviews/PSRGCVGB9FH9HWMX:201?reviewId=a58fdb13-08c3-483f-998b-7e22be1b0a6e" TargetMode="External"/><Relationship Id="rId69" Type="http://schemas.openxmlformats.org/officeDocument/2006/relationships/hyperlink" Target="https://www.flipkart.com/reviews/PSRGCVGB9FH9HWMX:159?reviewId=5cc37276-ee3f-49ac-a594-940fe0c424d5" TargetMode="External"/><Relationship Id="rId113" Type="http://schemas.openxmlformats.org/officeDocument/2006/relationships/hyperlink" Target="https://www.flipkart.com/reviews/PSRGCXCN3SMGTM6R:25?reviewId=61893fd8-8c59-4504-8d35-beb315dc5df1" TargetMode="External"/><Relationship Id="rId134" Type="http://schemas.openxmlformats.org/officeDocument/2006/relationships/hyperlink" Target="https://www.flipkart.com/reviews/PSRGCXCN3SMGTM6R:57?reviewId=88bbb193-93fe-4144-bb63-91a99c5ce48b" TargetMode="External"/><Relationship Id="rId80" Type="http://schemas.openxmlformats.org/officeDocument/2006/relationships/hyperlink" Target="https://www.flipkart.com/reviews/PSRGCVGB9FH9HWMX:128?reviewId=807f2dd8-f80b-4c6a-9ccc-e900b4a181de" TargetMode="External"/><Relationship Id="rId155" Type="http://schemas.openxmlformats.org/officeDocument/2006/relationships/hyperlink" Target="https://www.flipkart.com/reviews/PSRFTYA2E9AGFBNE:25?reviewId=f88266e1-216b-4331-b247-05a661b2aed4" TargetMode="External"/><Relationship Id="rId176" Type="http://schemas.openxmlformats.org/officeDocument/2006/relationships/hyperlink" Target="https://www.flipkart.com/reviews/PSRFTYA2E9AGFBNE:21?reviewId=c00adb55-8da5-488b-b9c3-4b4212fe5d07" TargetMode="External"/><Relationship Id="rId197" Type="http://schemas.openxmlformats.org/officeDocument/2006/relationships/hyperlink" Target="https://www.flipkart.com/reviews/PSRGCVGBH2DFGHNG:1?reviewId=cc4608c1-75fa-4922-9cff-34b5d3ca0c46" TargetMode="External"/><Relationship Id="rId201" Type="http://schemas.openxmlformats.org/officeDocument/2006/relationships/hyperlink" Target="https://www.flipkart.com/reviews/PSRGCVGBH2DFGHNG:62?reviewId=c10d1cf8-1a1d-42d0-bf48-c3ed3f2e6553" TargetMode="External"/><Relationship Id="rId222" Type="http://schemas.openxmlformats.org/officeDocument/2006/relationships/hyperlink" Target="https://www.flipkart.com/reviews/PSRGCVGBH2DFGHNG:69?reviewId=6dd2a535-d7cd-4c13-9eec-7ab2728c71e1" TargetMode="External"/><Relationship Id="rId243" Type="http://schemas.openxmlformats.org/officeDocument/2006/relationships/hyperlink" Target="https://www.flipkart.com/reviews/PSRGJUC2FZYFEZUF:13?reviewId=9df8d7cf-f81a-431c-8b2a-4be22df76a2a" TargetMode="External"/><Relationship Id="rId264" Type="http://schemas.openxmlformats.org/officeDocument/2006/relationships/hyperlink" Target="https://www.flipkart.com/reviews/PSRGCXCNKUXMBD6V:2?reviewId=990d627f-7657-4a66-98d6-e999b8a3041a" TargetMode="External"/><Relationship Id="rId17" Type="http://schemas.openxmlformats.org/officeDocument/2006/relationships/hyperlink" Target="https://www.flipkart.com/reviews/PSRGCVGB9FH9HWMX:127?reviewId=fe8df57f-439f-43de-a3ee-b5a32791d0ba" TargetMode="External"/><Relationship Id="rId38" Type="http://schemas.openxmlformats.org/officeDocument/2006/relationships/hyperlink" Target="https://www.flipkart.com/reviews/PSRGCVGB9FH9HWMX:232?reviewId=9cb17fc7-bc47-4bbb-8a74-1cb5df595692" TargetMode="External"/><Relationship Id="rId59" Type="http://schemas.openxmlformats.org/officeDocument/2006/relationships/hyperlink" Target="https://www.flipkart.com/reviews/PSRGCVGB9FH9HWMX:177?reviewId=6cdad6e2-e38b-40ee-bb41-6d26e8ecbe80" TargetMode="External"/><Relationship Id="rId103" Type="http://schemas.openxmlformats.org/officeDocument/2006/relationships/hyperlink" Target="https://www.flipkart.com/reviews/PSRGCVGB9FH9HWMX:55?reviewId=831455ec-9708-44e4-a829-7698ce3d0141" TargetMode="External"/><Relationship Id="rId124" Type="http://schemas.openxmlformats.org/officeDocument/2006/relationships/hyperlink" Target="https://www.flipkart.com/reviews/PSRGCXCN3SMGTM6R:21?reviewId=bdcab47f-fc03-4827-a43e-fb1896af32e4" TargetMode="External"/><Relationship Id="rId70" Type="http://schemas.openxmlformats.org/officeDocument/2006/relationships/hyperlink" Target="https://www.flipkart.com/reviews/PSRGCVGB9FH9HWMX:155?reviewId=5cd192ef-c834-49fc-9dbd-1c5fb0880068" TargetMode="External"/><Relationship Id="rId91" Type="http://schemas.openxmlformats.org/officeDocument/2006/relationships/hyperlink" Target="https://www.flipkart.com/reviews/PSRGCVGB9FH9HWMX:101?reviewId=a372e6a6-7695-40e5-8ead-b5ea639e2a55" TargetMode="External"/><Relationship Id="rId145" Type="http://schemas.openxmlformats.org/officeDocument/2006/relationships/hyperlink" Target="https://www.flipkart.com/reviews/PSRGCXCN3SMGTM6R:32?reviewId=00b678ff-1f36-47ff-93dc-8a4ac6d87d4b" TargetMode="External"/><Relationship Id="rId166" Type="http://schemas.openxmlformats.org/officeDocument/2006/relationships/hyperlink" Target="https://www.flipkart.com/reviews/PSRFTYA2E9AGFBNE:38?reviewId=ce371384-bf2d-4277-8ffb-a0eb399c06b0" TargetMode="External"/><Relationship Id="rId187" Type="http://schemas.openxmlformats.org/officeDocument/2006/relationships/hyperlink" Target="https://www.flipkart.com/reviews/PSRG96VGBSXXYZFW:10?reviewId=b2807a69-c3ba-45b0-ba57-e58dfb3d66aa" TargetMode="External"/><Relationship Id="rId1" Type="http://schemas.openxmlformats.org/officeDocument/2006/relationships/hyperlink" Target="https://www.flipkart.com/reviews/PSRGCVGB7YHCZUPG:1?reviewId=526a4e50-4cc6-44c4-83eb-6309a081fdb2" TargetMode="External"/><Relationship Id="rId212" Type="http://schemas.openxmlformats.org/officeDocument/2006/relationships/hyperlink" Target="https://www.flipkart.com/reviews/PSRGCVGBH2DFGHNG:36?reviewId=f7baa9e9-89d1-4d10-8040-bd36aac5e65a" TargetMode="External"/><Relationship Id="rId233" Type="http://schemas.openxmlformats.org/officeDocument/2006/relationships/hyperlink" Target="https://www.flipkart.com/reviews/PSRGCVGBGPYNA7VD:1?reviewId=fe37cf6f-494a-4d58-ad50-76c1f89829c0" TargetMode="External"/><Relationship Id="rId254" Type="http://schemas.openxmlformats.org/officeDocument/2006/relationships/hyperlink" Target="https://www.flipkart.com/reviews/PSRGCXCNKUXMBD6V:10?reviewId=fcc89cae-1702-4435-8a72-aa9891f8c8a0" TargetMode="External"/><Relationship Id="rId28" Type="http://schemas.openxmlformats.org/officeDocument/2006/relationships/hyperlink" Target="https://www.flipkart.com/reviews/PSRGCVGB9FH9HWMX:51?reviewId=968dfdad-8a60-4477-bc88-13fffab0b1e9" TargetMode="External"/><Relationship Id="rId49" Type="http://schemas.openxmlformats.org/officeDocument/2006/relationships/hyperlink" Target="https://www.flipkart.com/reviews/PSRGCVGB9FH9HWMX:200?reviewId=35ea614c-e72a-4ff8-92cd-47f52be06366" TargetMode="External"/><Relationship Id="rId114" Type="http://schemas.openxmlformats.org/officeDocument/2006/relationships/hyperlink" Target="https://www.flipkart.com/reviews/PSRGCXCN3SMGTM6R:28?reviewId=f76b6171-201c-495e-a08c-15d28feafb1c" TargetMode="External"/><Relationship Id="rId60" Type="http://schemas.openxmlformats.org/officeDocument/2006/relationships/hyperlink" Target="https://www.flipkart.com/reviews/PSRGCVGB9FH9HWMX:176?reviewId=8933efaf-00a1-4781-a4fd-e050c637d19a" TargetMode="External"/><Relationship Id="rId81" Type="http://schemas.openxmlformats.org/officeDocument/2006/relationships/hyperlink" Target="https://www.flipkart.com/reviews/PSRGCVGB9FH9HWMX:121?reviewId=f1861cae-77a2-4118-8f31-558944016739" TargetMode="External"/><Relationship Id="rId135" Type="http://schemas.openxmlformats.org/officeDocument/2006/relationships/hyperlink" Target="https://www.flipkart.com/reviews/PSRGCXCN3SMGTM6R:55?reviewId=887e0fe7-a04b-4ab1-bc59-490c2b26acbf" TargetMode="External"/><Relationship Id="rId156" Type="http://schemas.openxmlformats.org/officeDocument/2006/relationships/hyperlink" Target="https://www.flipkart.com/reviews/PSRFTYA2E9AGFBNE:16?reviewId=30833f49-c1fe-49f3-871a-5542fe3b73dd" TargetMode="External"/><Relationship Id="rId177" Type="http://schemas.openxmlformats.org/officeDocument/2006/relationships/hyperlink" Target="https://www.flipkart.com/reviews/PSRFTYA2E9AGFBNE:20?reviewId=b1767288-e003-4e7a-8bd6-3d7ab234d89b" TargetMode="External"/><Relationship Id="rId198" Type="http://schemas.openxmlformats.org/officeDocument/2006/relationships/hyperlink" Target="https://www.flipkart.com/reviews/PSRGCVGBH2DFGHNG:56?reviewId=97305679-0faf-4bad-8c2a-1c7db5e6afeb" TargetMode="External"/><Relationship Id="rId202" Type="http://schemas.openxmlformats.org/officeDocument/2006/relationships/hyperlink" Target="https://www.flipkart.com/reviews/PSRGCVGBH2DFGHNG:21?reviewId=9fed86ff-48b8-4b48-a578-4b4bde5f54d0" TargetMode="External"/><Relationship Id="rId223" Type="http://schemas.openxmlformats.org/officeDocument/2006/relationships/hyperlink" Target="https://www.flipkart.com/reviews/PSRGCVGBH2DFGHNG:68?reviewId=5ca76937-7445-4cd2-8360-835297619fe5" TargetMode="External"/><Relationship Id="rId244" Type="http://schemas.openxmlformats.org/officeDocument/2006/relationships/hyperlink" Target="https://www.flipkart.com/reviews/PSRGJUC2FZYFEZUF:21?reviewId=945a5a3f-5ca6-49e4-a0a3-ac70fec78d00" TargetMode="External"/><Relationship Id="rId18" Type="http://schemas.openxmlformats.org/officeDocument/2006/relationships/hyperlink" Target="https://www.flipkart.com/reviews/PSRGCVGB9FH9HWMX:37?reviewId=b468d018-2616-492a-adbf-63d84d091e13" TargetMode="External"/><Relationship Id="rId39" Type="http://schemas.openxmlformats.org/officeDocument/2006/relationships/hyperlink" Target="https://www.flipkart.com/reviews/PSRGCVGB9FH9HWMX:231?reviewId=568b8fc4-2618-4052-befa-1801876b7ffd" TargetMode="External"/><Relationship Id="rId265" Type="http://schemas.openxmlformats.org/officeDocument/2006/relationships/hyperlink" Target="https://www.flipkart.com/reviews/PSRGCXCNKUXMBD6V:10?reviewId=fcc89cae-1702-4435-8a72-aa9891f8c8a0" TargetMode="External"/><Relationship Id="rId50" Type="http://schemas.openxmlformats.org/officeDocument/2006/relationships/hyperlink" Target="https://www.flipkart.com/reviews/PSRGCVGB9FH9HWMX:199?reviewId=3cded2e2-7290-4d76-8713-66f368aebf79" TargetMode="External"/><Relationship Id="rId104" Type="http://schemas.openxmlformats.org/officeDocument/2006/relationships/hyperlink" Target="https://www.flipkart.com/reviews/PSRGCVGB9FH9HWMX:52?reviewId=98616a45-b5b3-4f1d-a756-86e683c48a93" TargetMode="External"/><Relationship Id="rId125" Type="http://schemas.openxmlformats.org/officeDocument/2006/relationships/hyperlink" Target="https://www.flipkart.com/reviews/PSRGCXCN3SMGTM6R:9?reviewId=c264b92e-d4e9-4811-8dbc-bc5ebc02c94d" TargetMode="External"/><Relationship Id="rId146" Type="http://schemas.openxmlformats.org/officeDocument/2006/relationships/hyperlink" Target="https://www.flipkart.com/reviews/PSRGCXCN3SMGTM6R:27?reviewId=3d79ee09-ca48-41ac-b2ad-f4543ed6fbd9" TargetMode="External"/><Relationship Id="rId167" Type="http://schemas.openxmlformats.org/officeDocument/2006/relationships/hyperlink" Target="https://www.flipkart.com/reviews/PSRFTYA2E9AGFBNE:37?reviewId=7ac25371-1ae5-48ca-a506-91d624009fbf" TargetMode="External"/><Relationship Id="rId188" Type="http://schemas.openxmlformats.org/officeDocument/2006/relationships/hyperlink" Target="https://www.flipkart.com/reviews/PSRGJUC2TYVPJ74K:4?reviewId=b65d72eb-9163-426d-a1b1-374f443dc9d9" TargetMode="External"/><Relationship Id="rId71" Type="http://schemas.openxmlformats.org/officeDocument/2006/relationships/hyperlink" Target="https://www.flipkart.com/reviews/PSRGCVGB9FH9HWMX:154?reviewId=a8f7ab1b-93f3-4aac-a5d6-bfa696ecfa81" TargetMode="External"/><Relationship Id="rId92" Type="http://schemas.openxmlformats.org/officeDocument/2006/relationships/hyperlink" Target="https://www.flipkart.com/reviews/PSRGCVGB9FH9HWMX:100?reviewId=e4c8d607-b678-49d9-99d0-dbe1a5827085" TargetMode="External"/><Relationship Id="rId213" Type="http://schemas.openxmlformats.org/officeDocument/2006/relationships/hyperlink" Target="https://www.flipkart.com/reviews/PSRGCVGBH2DFGHNG:14?reviewId=9a726148-3d3c-4f15-807f-ed6f1cadf8a4" TargetMode="External"/><Relationship Id="rId234" Type="http://schemas.openxmlformats.org/officeDocument/2006/relationships/hyperlink" Target="https://www.flipkart.com/reviews/PSRGCVGBGPYNA7VD:5?reviewId=60e504ae-03a7-4db5-8a5e-02a2afd52665" TargetMode="External"/><Relationship Id="rId2" Type="http://schemas.openxmlformats.org/officeDocument/2006/relationships/hyperlink" Target="https://www.flipkart.com/reviews/PSRGCVGB7YHCZUPG:4?reviewId=7c478042-8fc6-4beb-a5ad-3842db22843f" TargetMode="External"/><Relationship Id="rId29" Type="http://schemas.openxmlformats.org/officeDocument/2006/relationships/hyperlink" Target="https://www.flipkart.com/reviews/PSRGCVGB9FH9HWMX:42?reviewId=cdbd23f1-8271-48d6-9e4d-3d97f67deae0" TargetMode="External"/><Relationship Id="rId255" Type="http://schemas.openxmlformats.org/officeDocument/2006/relationships/hyperlink" Target="https://www.flipkart.com/reviews/PSRGB9RFUZF3KHBD:1?reviewId=cd05be5e-b113-407b-a6bf-3c4b017a96b9" TargetMode="External"/><Relationship Id="rId40" Type="http://schemas.openxmlformats.org/officeDocument/2006/relationships/hyperlink" Target="https://www.flipkart.com/reviews/PSRGCVGB9FH9HWMX:227?reviewId=e932667a-7eef-4bd6-a7fb-ff371a6ef1ea" TargetMode="External"/><Relationship Id="rId115" Type="http://schemas.openxmlformats.org/officeDocument/2006/relationships/hyperlink" Target="https://www.flipkart.com/reviews/PSRGCXCN3SMGTM6R:20?reviewId=6a647533-86a2-4e2e-acff-504f50c01dc5" TargetMode="External"/><Relationship Id="rId136" Type="http://schemas.openxmlformats.org/officeDocument/2006/relationships/hyperlink" Target="https://www.flipkart.com/reviews/PSRGCXCN3SMGTM6R:54?reviewId=69a3496b-460b-4ea8-b755-892e18607495" TargetMode="External"/><Relationship Id="rId157" Type="http://schemas.openxmlformats.org/officeDocument/2006/relationships/hyperlink" Target="https://www.flipkart.com/reviews/PSRFTYA2E9AGFBNE:4?reviewId=86d91790-b93e-4402-8dac-ab8d1b68e35d" TargetMode="External"/><Relationship Id="rId178" Type="http://schemas.openxmlformats.org/officeDocument/2006/relationships/hyperlink" Target="https://www.flipkart.com/reviews/PSRFTYA2E9AGFBNE:19?reviewId=4a594c23-0c69-484c-9611-490af345cbdf" TargetMode="External"/><Relationship Id="rId61" Type="http://schemas.openxmlformats.org/officeDocument/2006/relationships/hyperlink" Target="https://www.flipkart.com/reviews/PSRGCVGB9FH9HWMX:169?reviewId=70f6b237-72af-4778-8d6a-80d9622cba91" TargetMode="External"/><Relationship Id="rId82" Type="http://schemas.openxmlformats.org/officeDocument/2006/relationships/hyperlink" Target="https://www.flipkart.com/reviews/PSRGCVGB9FH9HWMX:120?reviewId=7ae07f59-08aa-40f2-be6c-86cbb628057d" TargetMode="External"/><Relationship Id="rId199" Type="http://schemas.openxmlformats.org/officeDocument/2006/relationships/hyperlink" Target="https://www.flipkart.com/reviews/PSRGCVGBH2DFGHNG:31?reviewId=46fffad8-42cb-4f79-a153-d049271aa284" TargetMode="External"/><Relationship Id="rId203" Type="http://schemas.openxmlformats.org/officeDocument/2006/relationships/hyperlink" Target="https://www.flipkart.com/reviews/PSRGCVGBH2DFGHNG:5?reviewId=27fda680-950e-497a-af85-11a481ed5826" TargetMode="External"/><Relationship Id="rId19" Type="http://schemas.openxmlformats.org/officeDocument/2006/relationships/hyperlink" Target="https://www.flipkart.com/reviews/PSRGCVGB9FH9HWMX:26?reviewId=ce96b942-a566-442a-92fb-9ec48b01447a" TargetMode="External"/><Relationship Id="rId224" Type="http://schemas.openxmlformats.org/officeDocument/2006/relationships/hyperlink" Target="https://www.flipkart.com/reviews/PSRGCVGBH2DFGHNG:67?reviewId=738957ae-f5ac-48e7-ac14-96b5227e6d65" TargetMode="External"/><Relationship Id="rId245" Type="http://schemas.openxmlformats.org/officeDocument/2006/relationships/hyperlink" Target="https://www.flipkart.com/reviews/PSRGJUC28GSAKUHQ:4?reviewId=906dab55-b116-40e4-9f74-41ff3bb4b472" TargetMode="External"/><Relationship Id="rId266" Type="http://schemas.openxmlformats.org/officeDocument/2006/relationships/hyperlink" Target="https://www.flipkart.com/reviews/PSRGB9RFUZF3KHBD:1?reviewId=cd05be5e-b113-407b-a6bf-3c4b017a96b9" TargetMode="External"/><Relationship Id="rId30" Type="http://schemas.openxmlformats.org/officeDocument/2006/relationships/hyperlink" Target="https://www.flipkart.com/reviews/PSRGCVGB9FH9HWMX:30?reviewId=bb63c884-22a2-4b66-a7b8-489d895b5fc1" TargetMode="External"/><Relationship Id="rId105" Type="http://schemas.openxmlformats.org/officeDocument/2006/relationships/hyperlink" Target="https://www.flipkart.com/reviews/PSRGCVGB9FH9HWMX:46?reviewId=1dd8fa67-35ee-4ade-a899-c358e43331d6" TargetMode="External"/><Relationship Id="rId126" Type="http://schemas.openxmlformats.org/officeDocument/2006/relationships/hyperlink" Target="https://www.flipkart.com/reviews/PSRGCXCN3SMGTM6R:68?reviewId=bce03117-dc53-4afd-ba13-93c78abc8241" TargetMode="External"/><Relationship Id="rId147" Type="http://schemas.openxmlformats.org/officeDocument/2006/relationships/hyperlink" Target="https://www.flipkart.com/reviews/PSRGCXCN3SMGTM6R:26?reviewId=46dde5a2-d1a7-46f3-9e06-89a5edf49b75" TargetMode="External"/><Relationship Id="rId168" Type="http://schemas.openxmlformats.org/officeDocument/2006/relationships/hyperlink" Target="https://www.flipkart.com/reviews/PSRFTYA2E9AGFBNE:36?reviewId=a2a3dcce-721d-4445-8fd4-4db0ce703c88" TargetMode="External"/><Relationship Id="rId51" Type="http://schemas.openxmlformats.org/officeDocument/2006/relationships/hyperlink" Target="https://www.flipkart.com/reviews/PSRGCVGB9FH9HWMX:198?reviewId=afb7a4be-ceca-4b73-9e80-8582caa935eb" TargetMode="External"/><Relationship Id="rId72" Type="http://schemas.openxmlformats.org/officeDocument/2006/relationships/hyperlink" Target="https://www.flipkart.com/reviews/PSRGCVGB9FH9HWMX:152?reviewId=f908c28e-29fa-4eb5-92f8-662cbb428ab0" TargetMode="External"/><Relationship Id="rId93" Type="http://schemas.openxmlformats.org/officeDocument/2006/relationships/hyperlink" Target="https://www.flipkart.com/reviews/PSRGCVGB9FH9HWMX:92?reviewId=00af5cc7-75e7-46e4-b270-68c689b8667f" TargetMode="External"/><Relationship Id="rId189" Type="http://schemas.openxmlformats.org/officeDocument/2006/relationships/hyperlink" Target="https://www.flipkart.com/reviews/PSRGJUC2TYVPJ74K:1?reviewId=27eea7b1-46bc-4083-98e5-d18e9451eb99" TargetMode="External"/><Relationship Id="rId3" Type="http://schemas.openxmlformats.org/officeDocument/2006/relationships/hyperlink" Target="https://www.flipkart.com/reviews/PSRGCVGB7YHCZUPG:7?reviewId=140ecb8a-9eeb-4c0b-aca3-22ea08973c51" TargetMode="External"/><Relationship Id="rId214" Type="http://schemas.openxmlformats.org/officeDocument/2006/relationships/hyperlink" Target="https://www.flipkart.com/reviews/PSRGCVGBH2DFGHNG:34?reviewId=40a06400-f2aa-46c9-8c3e-5861d8e24e1e" TargetMode="External"/><Relationship Id="rId235" Type="http://schemas.openxmlformats.org/officeDocument/2006/relationships/hyperlink" Target="https://www.flipkart.com/reviews/PSRGCVGBGPYNA7VD:13?reviewId=40fbf651-a0b0-4406-a085-343be62b8f62" TargetMode="External"/><Relationship Id="rId256" Type="http://schemas.openxmlformats.org/officeDocument/2006/relationships/hyperlink" Target="https://www.flipkart.com/reviews/PSRGCXCNKUXMBD6V:9?reviewId=7a78e9e7-9c50-4c84-9c46-2c58e5116961" TargetMode="External"/><Relationship Id="rId116" Type="http://schemas.openxmlformats.org/officeDocument/2006/relationships/hyperlink" Target="https://www.flipkart.com/reviews/PSRGCXCN3SMGTM6R:8?reviewId=ae4f41a8-3183-48cd-b49b-5878c5e8daac" TargetMode="External"/><Relationship Id="rId137" Type="http://schemas.openxmlformats.org/officeDocument/2006/relationships/hyperlink" Target="https://www.flipkart.com/reviews/PSRGCXCN3SMGTM6R:53?reviewId=0a83e681-1e3b-49d7-8351-e26441bf0f23" TargetMode="External"/><Relationship Id="rId158" Type="http://schemas.openxmlformats.org/officeDocument/2006/relationships/hyperlink" Target="https://www.flipkart.com/reviews/PSRFTYA2E9AGFBNE:10?reviewId=a831483d-6481-4afd-aeca-d272036b50a0" TargetMode="External"/><Relationship Id="rId20" Type="http://schemas.openxmlformats.org/officeDocument/2006/relationships/hyperlink" Target="https://www.flipkart.com/reviews/PSRGCVGB9FH9HWMX:76?reviewId=5e5220bc-7b4c-4d09-a1ae-4f4413e1fdbb" TargetMode="External"/><Relationship Id="rId41" Type="http://schemas.openxmlformats.org/officeDocument/2006/relationships/hyperlink" Target="https://www.flipkart.com/reviews/PSRGCVGB9FH9HWMX:222?reviewId=89f2adc6-be2b-4f7d-9691-49b815826695" TargetMode="External"/><Relationship Id="rId62" Type="http://schemas.openxmlformats.org/officeDocument/2006/relationships/hyperlink" Target="https://www.flipkart.com/reviews/PSRGCVGB9FH9HWMX:168?reviewId=b0d1dc12-1eab-4111-9241-df1ab688f85a" TargetMode="External"/><Relationship Id="rId83" Type="http://schemas.openxmlformats.org/officeDocument/2006/relationships/hyperlink" Target="https://www.flipkart.com/reviews/PSRGCVGB9FH9HWMX:119?reviewId=677f54fd-d5ea-4b91-a059-b0758560daaa" TargetMode="External"/><Relationship Id="rId179" Type="http://schemas.openxmlformats.org/officeDocument/2006/relationships/hyperlink" Target="https://www.flipkart.com/reviews/PSRFTYA2E9AGFBNE:17?reviewId=d789a2e9-d3bc-4062-831f-302c9ba05ea6" TargetMode="External"/><Relationship Id="rId190" Type="http://schemas.openxmlformats.org/officeDocument/2006/relationships/hyperlink" Target="https://www.flipkart.com/reviews/PSRGJUC2TYVPJ74K:18?reviewId=fec67241-39e0-444f-bb26-9aab213b58fd" TargetMode="External"/><Relationship Id="rId204" Type="http://schemas.openxmlformats.org/officeDocument/2006/relationships/hyperlink" Target="https://www.flipkart.com/reviews/PSRGCVGBH2DFGHNG:64?reviewId=75f8fbea-4c2d-42ed-ac55-9f36ba74bfad" TargetMode="External"/><Relationship Id="rId225" Type="http://schemas.openxmlformats.org/officeDocument/2006/relationships/hyperlink" Target="https://www.flipkart.com/reviews/PSRGCVGBH2DFGHNG:63?reviewId=5f895042-d8cd-4a80-bbbf-84315c567fd8" TargetMode="External"/><Relationship Id="rId246" Type="http://schemas.openxmlformats.org/officeDocument/2006/relationships/hyperlink" Target="https://www.flipkart.com/reviews/PSRGJUC28GSAKUHQ:6?reviewId=89fe82c3-ca2c-41e7-b200-1418899c2173" TargetMode="External"/><Relationship Id="rId267" Type="http://schemas.openxmlformats.org/officeDocument/2006/relationships/hyperlink" Target="https://www.flipkart.com/reviews/PSRGCXCNKUXMBD6V:9?reviewId=7a78e9e7-9c50-4c84-9c46-2c58e5116961" TargetMode="External"/><Relationship Id="rId106" Type="http://schemas.openxmlformats.org/officeDocument/2006/relationships/hyperlink" Target="https://www.flipkart.com/reviews/PSRGCVGB9FH9HWMX:45?reviewId=a8394ce2-a14d-48fd-adad-7d8a5da0310a" TargetMode="External"/><Relationship Id="rId127" Type="http://schemas.openxmlformats.org/officeDocument/2006/relationships/hyperlink" Target="https://www.flipkart.com/reviews/PSRGCXCN3SMGTM6R:67?reviewId=652aed5c-22b7-4adc-b7c0-2f1b6ee7de7e" TargetMode="External"/><Relationship Id="rId10" Type="http://schemas.openxmlformats.org/officeDocument/2006/relationships/hyperlink" Target="https://www.flipkart.com/reviews/PSRGCVGB9FH9HWMX:39?reviewId=adae5063-1cb7-48a4-bd86-66f9a445e401" TargetMode="External"/><Relationship Id="rId31" Type="http://schemas.openxmlformats.org/officeDocument/2006/relationships/hyperlink" Target="https://www.flipkart.com/reviews/PSRGCVGB9FH9HWMX:12?reviewId=b014c9fd-f808-44c2-adb0-2fd426c09dda" TargetMode="External"/><Relationship Id="rId52" Type="http://schemas.openxmlformats.org/officeDocument/2006/relationships/hyperlink" Target="https://www.flipkart.com/reviews/PSRGCVGB9FH9HWMX:197?reviewId=e6d96dcd-039f-4ecd-b995-4e2414922148" TargetMode="External"/><Relationship Id="rId73" Type="http://schemas.openxmlformats.org/officeDocument/2006/relationships/hyperlink" Target="https://www.flipkart.com/reviews/PSRGCVGB9FH9HWMX:150?reviewId=bb8f651a-17e6-425b-b38f-91aaa1106a72" TargetMode="External"/><Relationship Id="rId94" Type="http://schemas.openxmlformats.org/officeDocument/2006/relationships/hyperlink" Target="https://www.flipkart.com/reviews/PSRGCVGB9FH9HWMX:91?reviewId=647a5da9-c549-4382-8de4-822218ebe338" TargetMode="External"/><Relationship Id="rId148" Type="http://schemas.openxmlformats.org/officeDocument/2006/relationships/hyperlink" Target="https://www.flipkart.com/reviews/PSRGCXCN3SMGTM6R:22?reviewId=2639fca5-8d82-4320-b465-b28d937c9c49" TargetMode="External"/><Relationship Id="rId169" Type="http://schemas.openxmlformats.org/officeDocument/2006/relationships/hyperlink" Target="https://www.flipkart.com/reviews/PSRFTYA2E9AGFBNE:35?reviewId=1ac14743-218d-4992-888d-c5ad737aac64" TargetMode="External"/><Relationship Id="rId4" Type="http://schemas.openxmlformats.org/officeDocument/2006/relationships/hyperlink" Target="https://www.flipkart.com/reviews/PSRGCVGB9FH9HWMX:6?reviewId=395d3bda-5b22-4ea0-a535-3b9be7d0bdfb" TargetMode="External"/><Relationship Id="rId180" Type="http://schemas.openxmlformats.org/officeDocument/2006/relationships/hyperlink" Target="https://www.flipkart.com/reviews/PSRGCVGBK9QWJEQ3:1?reviewId=5ff839d5-0b30-492d-bfaa-f2562737ea82" TargetMode="External"/><Relationship Id="rId215" Type="http://schemas.openxmlformats.org/officeDocument/2006/relationships/hyperlink" Target="https://www.flipkart.com/reviews/PSRGCVGBH2DFGHNG:2?reviewId=daa8fc8e-aea7-45fa-85c0-69e8ca2f67fa" TargetMode="External"/><Relationship Id="rId236" Type="http://schemas.openxmlformats.org/officeDocument/2006/relationships/hyperlink" Target="https://www.flipkart.com/reviews/PSRGCVGBGPYNA7VD:14?reviewId=094bf232-3cbd-487e-96af-2d80d7f8a8db" TargetMode="External"/><Relationship Id="rId257" Type="http://schemas.openxmlformats.org/officeDocument/2006/relationships/hyperlink" Target="https://www.flipkart.com/reviews/PSRGCXCNKUXMBD6V:5?reviewId=5594a32b-b7c7-490f-b4a6-85f570e46013" TargetMode="External"/><Relationship Id="rId42" Type="http://schemas.openxmlformats.org/officeDocument/2006/relationships/hyperlink" Target="https://www.flipkart.com/reviews/PSRGCVGB9FH9HWMX:212?reviewId=d57ad205-8c62-4dcd-bce0-843142652e13" TargetMode="External"/><Relationship Id="rId84" Type="http://schemas.openxmlformats.org/officeDocument/2006/relationships/hyperlink" Target="https://www.flipkart.com/reviews/PSRGCVGB9FH9HWMX:118?reviewId=ceb4f319-2ca9-4fe4-9023-19d80874a8e3" TargetMode="External"/><Relationship Id="rId138" Type="http://schemas.openxmlformats.org/officeDocument/2006/relationships/hyperlink" Target="https://www.flipkart.com/reviews/PSRGCXCN3SMGTM6R:48?reviewId=b756c381-d889-4a36-afe5-8c40f481e8d6" TargetMode="External"/><Relationship Id="rId191" Type="http://schemas.openxmlformats.org/officeDocument/2006/relationships/hyperlink" Target="https://www.flipkart.com/reviews/PSRGJUC2TYVPJ74K:15?reviewId=83b73b3c-81b5-46e6-8313-5b97f56bc55d" TargetMode="External"/><Relationship Id="rId205" Type="http://schemas.openxmlformats.org/officeDocument/2006/relationships/hyperlink" Target="https://www.flipkart.com/reviews/PSRGCVGBH2DFGHNG:54?reviewId=5fc33521-f1da-4e5d-8ad4-8527ee546278" TargetMode="External"/><Relationship Id="rId247" Type="http://schemas.openxmlformats.org/officeDocument/2006/relationships/hyperlink" Target="https://www.flipkart.com/reviews/PSRGJUC28GSAKUHQ:2?reviewId=0255d286-06b1-4e25-8d85-1ce359ace63f" TargetMode="External"/><Relationship Id="rId107" Type="http://schemas.openxmlformats.org/officeDocument/2006/relationships/hyperlink" Target="https://www.flipkart.com/reviews/PSRGCVGB9FH9HWMX:21?reviewId=35f7f4d4-6704-43f2-9f73-5bbdf7098004" TargetMode="External"/><Relationship Id="rId11" Type="http://schemas.openxmlformats.org/officeDocument/2006/relationships/hyperlink" Target="https://www.flipkart.com/reviews/PSRGCVGB9FH9HWMX:90?reviewId=7c398547-3e73-4492-bd1b-5712a7dc5bee" TargetMode="External"/><Relationship Id="rId53" Type="http://schemas.openxmlformats.org/officeDocument/2006/relationships/hyperlink" Target="https://www.flipkart.com/reviews/PSRGCVGB9FH9HWMX:196?reviewId=0c2d3a2f-3a9d-4546-bc71-ec19d27ea086" TargetMode="External"/><Relationship Id="rId149" Type="http://schemas.openxmlformats.org/officeDocument/2006/relationships/hyperlink" Target="https://www.flipkart.com/reviews/PSRGCXCN3SMGTM6R:11?reviewId=fbf2925b-341f-4755-9306-df9805eb0bc0"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pcpartpicker.com/user/tbogunseye/" TargetMode="External"/><Relationship Id="rId170" Type="http://schemas.openxmlformats.org/officeDocument/2006/relationships/hyperlink" Target="https://pcpartpicker.com/user/therealacp/" TargetMode="External"/><Relationship Id="rId268" Type="http://schemas.openxmlformats.org/officeDocument/2006/relationships/hyperlink" Target="https://pcpartpicker.com/user/Phildilf/" TargetMode="External"/><Relationship Id="rId475" Type="http://schemas.openxmlformats.org/officeDocument/2006/relationships/hyperlink" Target="https://pcpartpicker.com/user/brookus/" TargetMode="External"/><Relationship Id="rId682" Type="http://schemas.openxmlformats.org/officeDocument/2006/relationships/hyperlink" Target="https://pcpartpicker.com/user/Segie/" TargetMode="External"/><Relationship Id="rId128" Type="http://schemas.openxmlformats.org/officeDocument/2006/relationships/hyperlink" Target="https://pcpartpicker.com/user/loserlmao/" TargetMode="External"/><Relationship Id="rId335" Type="http://schemas.openxmlformats.org/officeDocument/2006/relationships/hyperlink" Target="https://pcpartpicker.com/user/Grapples18/" TargetMode="External"/><Relationship Id="rId542" Type="http://schemas.openxmlformats.org/officeDocument/2006/relationships/hyperlink" Target="https://pcpartpicker.com/user/geronimo1010/" TargetMode="External"/><Relationship Id="rId987" Type="http://schemas.openxmlformats.org/officeDocument/2006/relationships/hyperlink" Target="https://pcpartpicker.com/user/Capluffy1090/" TargetMode="External"/><Relationship Id="rId1172" Type="http://schemas.openxmlformats.org/officeDocument/2006/relationships/hyperlink" Target="https://pcpartpicker.com/user/whoooshy/" TargetMode="External"/><Relationship Id="rId402" Type="http://schemas.openxmlformats.org/officeDocument/2006/relationships/hyperlink" Target="https://pcpartpicker.com/user/Sejeong/" TargetMode="External"/><Relationship Id="rId847" Type="http://schemas.openxmlformats.org/officeDocument/2006/relationships/hyperlink" Target="https://pcpartpicker.com/user/cyanideguzzler/" TargetMode="External"/><Relationship Id="rId1032" Type="http://schemas.openxmlformats.org/officeDocument/2006/relationships/hyperlink" Target="https://pcpartpicker.com/user/BruceMellen/" TargetMode="External"/><Relationship Id="rId707" Type="http://schemas.openxmlformats.org/officeDocument/2006/relationships/hyperlink" Target="https://pcpartpicker.com/user/austin616/" TargetMode="External"/><Relationship Id="rId914" Type="http://schemas.openxmlformats.org/officeDocument/2006/relationships/hyperlink" Target="https://pcpartpicker.com/user/mattmorin11/" TargetMode="External"/><Relationship Id="rId1337" Type="http://schemas.openxmlformats.org/officeDocument/2006/relationships/hyperlink" Target="https://pcpartpicker.com/user/OwlNugget12345/" TargetMode="External"/><Relationship Id="rId43" Type="http://schemas.openxmlformats.org/officeDocument/2006/relationships/hyperlink" Target="https://pcpartpicker.com/user/jaraea/" TargetMode="External"/><Relationship Id="rId1404" Type="http://schemas.openxmlformats.org/officeDocument/2006/relationships/hyperlink" Target="https://pcpartpicker.com/user/adev068/" TargetMode="External"/><Relationship Id="rId192" Type="http://schemas.openxmlformats.org/officeDocument/2006/relationships/hyperlink" Target="https://pcpartpicker.com/user/dsaywhat/" TargetMode="External"/><Relationship Id="rId497" Type="http://schemas.openxmlformats.org/officeDocument/2006/relationships/hyperlink" Target="https://pcpartpicker.com/user/toadonshroom/" TargetMode="External"/><Relationship Id="rId357" Type="http://schemas.openxmlformats.org/officeDocument/2006/relationships/hyperlink" Target="https://pcpartpicker.com/user/Mah3ae/" TargetMode="External"/><Relationship Id="rId1194" Type="http://schemas.openxmlformats.org/officeDocument/2006/relationships/hyperlink" Target="https://pcpartpicker.com/user/jream425/" TargetMode="External"/><Relationship Id="rId217" Type="http://schemas.openxmlformats.org/officeDocument/2006/relationships/hyperlink" Target="https://pcpartpicker.com/user/A_Morpheus_Interweb/" TargetMode="External"/><Relationship Id="rId564" Type="http://schemas.openxmlformats.org/officeDocument/2006/relationships/hyperlink" Target="https://pcpartpicker.com/user/connormcneelyshort/" TargetMode="External"/><Relationship Id="rId771" Type="http://schemas.openxmlformats.org/officeDocument/2006/relationships/hyperlink" Target="https://pcpartpicker.com/user/cdeez2011/" TargetMode="External"/><Relationship Id="rId869" Type="http://schemas.openxmlformats.org/officeDocument/2006/relationships/hyperlink" Target="https://pcpartpicker.com/user/virtualtam/" TargetMode="External"/><Relationship Id="rId424" Type="http://schemas.openxmlformats.org/officeDocument/2006/relationships/hyperlink" Target="https://pcpartpicker.com/user/maiixu/" TargetMode="External"/><Relationship Id="rId631" Type="http://schemas.openxmlformats.org/officeDocument/2006/relationships/hyperlink" Target="https://pcpartpicker.com/user/tomscigars/" TargetMode="External"/><Relationship Id="rId729" Type="http://schemas.openxmlformats.org/officeDocument/2006/relationships/hyperlink" Target="https://pcpartpicker.com/user/_7uxury/" TargetMode="External"/><Relationship Id="rId1054" Type="http://schemas.openxmlformats.org/officeDocument/2006/relationships/hyperlink" Target="https://pcpartpicker.com/user/taemx/" TargetMode="External"/><Relationship Id="rId1261" Type="http://schemas.openxmlformats.org/officeDocument/2006/relationships/hyperlink" Target="https://pcpartpicker.com/user/Boxup/" TargetMode="External"/><Relationship Id="rId1359" Type="http://schemas.openxmlformats.org/officeDocument/2006/relationships/hyperlink" Target="https://pcpartpicker.com/user/Vengar/" TargetMode="External"/><Relationship Id="rId936" Type="http://schemas.openxmlformats.org/officeDocument/2006/relationships/hyperlink" Target="https://pcpartpicker.com/user/AJFoley04/" TargetMode="External"/><Relationship Id="rId1121" Type="http://schemas.openxmlformats.org/officeDocument/2006/relationships/hyperlink" Target="https://pcpartpicker.com/user/Corvitz/" TargetMode="External"/><Relationship Id="rId1219" Type="http://schemas.openxmlformats.org/officeDocument/2006/relationships/hyperlink" Target="https://pcpartpicker.com/user/JoshLuck/" TargetMode="External"/><Relationship Id="rId65" Type="http://schemas.openxmlformats.org/officeDocument/2006/relationships/hyperlink" Target="https://pcpartpicker.com/user/Gn1516/" TargetMode="External"/><Relationship Id="rId1426" Type="http://schemas.openxmlformats.org/officeDocument/2006/relationships/hyperlink" Target="https://pcpartpicker.com/user/Matt69/" TargetMode="External"/><Relationship Id="rId281" Type="http://schemas.openxmlformats.org/officeDocument/2006/relationships/hyperlink" Target="https://pcpartpicker.com/user/Loupak/" TargetMode="External"/><Relationship Id="rId141" Type="http://schemas.openxmlformats.org/officeDocument/2006/relationships/hyperlink" Target="https://pcpartpicker.com/user/JuJuSmithSchuster69/" TargetMode="External"/><Relationship Id="rId379" Type="http://schemas.openxmlformats.org/officeDocument/2006/relationships/hyperlink" Target="https://pcpartpicker.com/user/Masticor718/" TargetMode="External"/><Relationship Id="rId586" Type="http://schemas.openxmlformats.org/officeDocument/2006/relationships/hyperlink" Target="https://pcpartpicker.com/user/fasscass/" TargetMode="External"/><Relationship Id="rId793" Type="http://schemas.openxmlformats.org/officeDocument/2006/relationships/hyperlink" Target="https://pcpartpicker.com/user/balrog687/" TargetMode="External"/><Relationship Id="rId7" Type="http://schemas.openxmlformats.org/officeDocument/2006/relationships/hyperlink" Target="https://pcpartpicker.com/user/Ethanguin/" TargetMode="External"/><Relationship Id="rId239" Type="http://schemas.openxmlformats.org/officeDocument/2006/relationships/hyperlink" Target="https://pcpartpicker.com/user/jongley/" TargetMode="External"/><Relationship Id="rId446" Type="http://schemas.openxmlformats.org/officeDocument/2006/relationships/hyperlink" Target="https://pcpartpicker.com/user/Charolf/" TargetMode="External"/><Relationship Id="rId653" Type="http://schemas.openxmlformats.org/officeDocument/2006/relationships/hyperlink" Target="https://pcpartpicker.com/user/Ukonv/" TargetMode="External"/><Relationship Id="rId1076" Type="http://schemas.openxmlformats.org/officeDocument/2006/relationships/hyperlink" Target="https://pcpartpicker.com/user/OtterAspect/" TargetMode="External"/><Relationship Id="rId1283" Type="http://schemas.openxmlformats.org/officeDocument/2006/relationships/hyperlink" Target="https://pcpartpicker.com/user/dism/" TargetMode="External"/><Relationship Id="rId306" Type="http://schemas.openxmlformats.org/officeDocument/2006/relationships/hyperlink" Target="https://pcpartpicker.com/user/skateking1647/" TargetMode="External"/><Relationship Id="rId860" Type="http://schemas.openxmlformats.org/officeDocument/2006/relationships/hyperlink" Target="https://pcpartpicker.com/user/iamoli1/" TargetMode="External"/><Relationship Id="rId958" Type="http://schemas.openxmlformats.org/officeDocument/2006/relationships/hyperlink" Target="https://pcpartpicker.com/user/the_physicist_42/" TargetMode="External"/><Relationship Id="rId1143" Type="http://schemas.openxmlformats.org/officeDocument/2006/relationships/hyperlink" Target="https://pcpartpicker.com/user/DBahker/" TargetMode="External"/><Relationship Id="rId87" Type="http://schemas.openxmlformats.org/officeDocument/2006/relationships/hyperlink" Target="https://pcpartpicker.com/user/Tier3simp/" TargetMode="External"/><Relationship Id="rId513" Type="http://schemas.openxmlformats.org/officeDocument/2006/relationships/hyperlink" Target="https://pcpartpicker.com/user/TWiCS/" TargetMode="External"/><Relationship Id="rId720" Type="http://schemas.openxmlformats.org/officeDocument/2006/relationships/hyperlink" Target="https://pcpartpicker.com/user/grimgopher/" TargetMode="External"/><Relationship Id="rId818" Type="http://schemas.openxmlformats.org/officeDocument/2006/relationships/hyperlink" Target="https://pcpartpicker.com/user/kamrencreeper/" TargetMode="External"/><Relationship Id="rId1350" Type="http://schemas.openxmlformats.org/officeDocument/2006/relationships/hyperlink" Target="https://pcpartpicker.com/user/Roadside_Racoon/" TargetMode="External"/><Relationship Id="rId1003" Type="http://schemas.openxmlformats.org/officeDocument/2006/relationships/hyperlink" Target="https://pcpartpicker.com/user/loldotz/" TargetMode="External"/><Relationship Id="rId1210" Type="http://schemas.openxmlformats.org/officeDocument/2006/relationships/hyperlink" Target="https://pcpartpicker.com/user/Rookie4445/" TargetMode="External"/><Relationship Id="rId1308" Type="http://schemas.openxmlformats.org/officeDocument/2006/relationships/hyperlink" Target="https://pcpartpicker.com/user/Everybodyknowme/" TargetMode="External"/><Relationship Id="rId14" Type="http://schemas.openxmlformats.org/officeDocument/2006/relationships/hyperlink" Target="https://pcpartpicker.com/user/jburnes3/" TargetMode="External"/><Relationship Id="rId163" Type="http://schemas.openxmlformats.org/officeDocument/2006/relationships/hyperlink" Target="https://pcpartpicker.com/user/Gumpert5555/" TargetMode="External"/><Relationship Id="rId370" Type="http://schemas.openxmlformats.org/officeDocument/2006/relationships/hyperlink" Target="https://pcpartpicker.com/user/Berniejo/" TargetMode="External"/><Relationship Id="rId230" Type="http://schemas.openxmlformats.org/officeDocument/2006/relationships/hyperlink" Target="https://pcpartpicker.com/user/Vamsikrishna1194/" TargetMode="External"/><Relationship Id="rId468" Type="http://schemas.openxmlformats.org/officeDocument/2006/relationships/hyperlink" Target="https://pcpartpicker.com/user/NeiSpe77/" TargetMode="External"/><Relationship Id="rId675" Type="http://schemas.openxmlformats.org/officeDocument/2006/relationships/hyperlink" Target="https://pcpartpicker.com/user/Coelpts/" TargetMode="External"/><Relationship Id="rId882" Type="http://schemas.openxmlformats.org/officeDocument/2006/relationships/hyperlink" Target="https://pcpartpicker.com/user/Shaunzz/" TargetMode="External"/><Relationship Id="rId1098" Type="http://schemas.openxmlformats.org/officeDocument/2006/relationships/hyperlink" Target="https://pcpartpicker.com/user/Foopseys/" TargetMode="External"/><Relationship Id="rId328" Type="http://schemas.openxmlformats.org/officeDocument/2006/relationships/hyperlink" Target="https://pcpartpicker.com/user/XDDDant/" TargetMode="External"/><Relationship Id="rId535" Type="http://schemas.openxmlformats.org/officeDocument/2006/relationships/hyperlink" Target="https://pcpartpicker.com/user/aighamdi/" TargetMode="External"/><Relationship Id="rId742" Type="http://schemas.openxmlformats.org/officeDocument/2006/relationships/hyperlink" Target="https://pcpartpicker.com/user/AxlRose69/" TargetMode="External"/><Relationship Id="rId1165" Type="http://schemas.openxmlformats.org/officeDocument/2006/relationships/hyperlink" Target="https://pcpartpicker.com/user/Evga2080Ti/" TargetMode="External"/><Relationship Id="rId1372" Type="http://schemas.openxmlformats.org/officeDocument/2006/relationships/hyperlink" Target="https://pcpartpicker.com/user/dreadnoxx929/" TargetMode="External"/><Relationship Id="rId602" Type="http://schemas.openxmlformats.org/officeDocument/2006/relationships/hyperlink" Target="https://pcpartpicker.com/user/RazeMonty/" TargetMode="External"/><Relationship Id="rId1025" Type="http://schemas.openxmlformats.org/officeDocument/2006/relationships/hyperlink" Target="https://pcpartpicker.com/user/SonBodin/" TargetMode="External"/><Relationship Id="rId1232" Type="http://schemas.openxmlformats.org/officeDocument/2006/relationships/hyperlink" Target="https://pcpartpicker.com/user/Awfulsugarcane/" TargetMode="External"/><Relationship Id="rId907" Type="http://schemas.openxmlformats.org/officeDocument/2006/relationships/hyperlink" Target="https://pcpartpicker.com/user/MammothWizard/" TargetMode="External"/><Relationship Id="rId36" Type="http://schemas.openxmlformats.org/officeDocument/2006/relationships/hyperlink" Target="https://pcpartpicker.com/user/MostlySunny/" TargetMode="External"/><Relationship Id="rId185" Type="http://schemas.openxmlformats.org/officeDocument/2006/relationships/hyperlink" Target="https://pcpartpicker.com/user/BooBee/" TargetMode="External"/><Relationship Id="rId392" Type="http://schemas.openxmlformats.org/officeDocument/2006/relationships/hyperlink" Target="https://pcpartpicker.com/user/Nickyorboi/" TargetMode="External"/><Relationship Id="rId697" Type="http://schemas.openxmlformats.org/officeDocument/2006/relationships/hyperlink" Target="https://pcpartpicker.com/user/OzairG/" TargetMode="External"/><Relationship Id="rId252" Type="http://schemas.openxmlformats.org/officeDocument/2006/relationships/hyperlink" Target="https://pcpartpicker.com/user/snuffy_mark/" TargetMode="External"/><Relationship Id="rId1187" Type="http://schemas.openxmlformats.org/officeDocument/2006/relationships/hyperlink" Target="https://pcpartpicker.com/user/thewkdy_john/" TargetMode="External"/><Relationship Id="rId112" Type="http://schemas.openxmlformats.org/officeDocument/2006/relationships/hyperlink" Target="https://pcpartpicker.com/user/Norsk_skogkattt/" TargetMode="External"/><Relationship Id="rId557" Type="http://schemas.openxmlformats.org/officeDocument/2006/relationships/hyperlink" Target="https://pcpartpicker.com/user/Radso-the-Great/" TargetMode="External"/><Relationship Id="rId764" Type="http://schemas.openxmlformats.org/officeDocument/2006/relationships/hyperlink" Target="https://pcpartpicker.com/user/Anton338/" TargetMode="External"/><Relationship Id="rId971" Type="http://schemas.openxmlformats.org/officeDocument/2006/relationships/hyperlink" Target="https://pcpartpicker.com/user/TechBri123/" TargetMode="External"/><Relationship Id="rId1394" Type="http://schemas.openxmlformats.org/officeDocument/2006/relationships/hyperlink" Target="https://pcpartpicker.com/user/dpbjrjones/" TargetMode="External"/><Relationship Id="rId417" Type="http://schemas.openxmlformats.org/officeDocument/2006/relationships/hyperlink" Target="https://pcpartpicker.com/user/CertifiedUnicorn/" TargetMode="External"/><Relationship Id="rId624" Type="http://schemas.openxmlformats.org/officeDocument/2006/relationships/hyperlink" Target="https://pcpartpicker.com/user/DakotaHalberto/" TargetMode="External"/><Relationship Id="rId831" Type="http://schemas.openxmlformats.org/officeDocument/2006/relationships/hyperlink" Target="https://pcpartpicker.com/user/gegt/" TargetMode="External"/><Relationship Id="rId1047" Type="http://schemas.openxmlformats.org/officeDocument/2006/relationships/hyperlink" Target="https://pcpartpicker.com/user/Davidwellthatskindait/" TargetMode="External"/><Relationship Id="rId1254" Type="http://schemas.openxmlformats.org/officeDocument/2006/relationships/hyperlink" Target="https://pcpartpicker.com/user/FGCU_James/" TargetMode="External"/><Relationship Id="rId929" Type="http://schemas.openxmlformats.org/officeDocument/2006/relationships/hyperlink" Target="https://pcpartpicker.com/user/garyashby/" TargetMode="External"/><Relationship Id="rId1114" Type="http://schemas.openxmlformats.org/officeDocument/2006/relationships/hyperlink" Target="https://pcpartpicker.com/user/SomeSmurfDude/" TargetMode="External"/><Relationship Id="rId1321" Type="http://schemas.openxmlformats.org/officeDocument/2006/relationships/hyperlink" Target="https://pcpartpicker.com/user/happycamp3r/" TargetMode="External"/><Relationship Id="rId58" Type="http://schemas.openxmlformats.org/officeDocument/2006/relationships/hyperlink" Target="https://pcpartpicker.com/user/CatarinthFan/" TargetMode="External"/><Relationship Id="rId1419" Type="http://schemas.openxmlformats.org/officeDocument/2006/relationships/hyperlink" Target="https://pcpartpicker.com/user/Eximo/" TargetMode="External"/><Relationship Id="rId274" Type="http://schemas.openxmlformats.org/officeDocument/2006/relationships/hyperlink" Target="https://pcpartpicker.com/user/bluemonsta05/" TargetMode="External"/><Relationship Id="rId481" Type="http://schemas.openxmlformats.org/officeDocument/2006/relationships/hyperlink" Target="https://pcpartpicker.com/user/JulianRob37/" TargetMode="External"/><Relationship Id="rId134" Type="http://schemas.openxmlformats.org/officeDocument/2006/relationships/hyperlink" Target="https://pcpartpicker.com/user/Insomnialol/" TargetMode="External"/><Relationship Id="rId579" Type="http://schemas.openxmlformats.org/officeDocument/2006/relationships/hyperlink" Target="https://pcpartpicker.com/user/BasedRoses/" TargetMode="External"/><Relationship Id="rId786" Type="http://schemas.openxmlformats.org/officeDocument/2006/relationships/hyperlink" Target="https://pcpartpicker.com/user/alfiew80/" TargetMode="External"/><Relationship Id="rId993" Type="http://schemas.openxmlformats.org/officeDocument/2006/relationships/hyperlink" Target="https://pcpartpicker.com/user/GodKhaos/" TargetMode="External"/><Relationship Id="rId341" Type="http://schemas.openxmlformats.org/officeDocument/2006/relationships/hyperlink" Target="https://pcpartpicker.com/user/Geoneo85/" TargetMode="External"/><Relationship Id="rId439" Type="http://schemas.openxmlformats.org/officeDocument/2006/relationships/hyperlink" Target="https://pcpartpicker.com/user/Mushbeck/" TargetMode="External"/><Relationship Id="rId646" Type="http://schemas.openxmlformats.org/officeDocument/2006/relationships/hyperlink" Target="https://pcpartpicker.com/user/jsch50/" TargetMode="External"/><Relationship Id="rId1069" Type="http://schemas.openxmlformats.org/officeDocument/2006/relationships/hyperlink" Target="https://pcpartpicker.com/user/CaptainL/" TargetMode="External"/><Relationship Id="rId1276" Type="http://schemas.openxmlformats.org/officeDocument/2006/relationships/hyperlink" Target="https://pcpartpicker.com/user/FILMAC/" TargetMode="External"/><Relationship Id="rId201" Type="http://schemas.openxmlformats.org/officeDocument/2006/relationships/hyperlink" Target="https://pcpartpicker.com/user/EH952/" TargetMode="External"/><Relationship Id="rId506" Type="http://schemas.openxmlformats.org/officeDocument/2006/relationships/hyperlink" Target="https://pcpartpicker.com/user/RadialThrone1/" TargetMode="External"/><Relationship Id="rId853" Type="http://schemas.openxmlformats.org/officeDocument/2006/relationships/hyperlink" Target="https://pcpartpicker.com/user/7WiN7/" TargetMode="External"/><Relationship Id="rId1136" Type="http://schemas.openxmlformats.org/officeDocument/2006/relationships/hyperlink" Target="https://pcpartpicker.com/user/JP_J0hnson/" TargetMode="External"/><Relationship Id="rId713" Type="http://schemas.openxmlformats.org/officeDocument/2006/relationships/hyperlink" Target="https://pcpartpicker.com/user/drift7913/" TargetMode="External"/><Relationship Id="rId920" Type="http://schemas.openxmlformats.org/officeDocument/2006/relationships/hyperlink" Target="https://pcpartpicker.com/user/Tweeno/" TargetMode="External"/><Relationship Id="rId1343" Type="http://schemas.openxmlformats.org/officeDocument/2006/relationships/hyperlink" Target="https://pcpartpicker.com/user/satsopak/" TargetMode="External"/><Relationship Id="rId1203" Type="http://schemas.openxmlformats.org/officeDocument/2006/relationships/hyperlink" Target="https://pcpartpicker.com/user/Nrage420/" TargetMode="External"/><Relationship Id="rId1410" Type="http://schemas.openxmlformats.org/officeDocument/2006/relationships/hyperlink" Target="https://pcpartpicker.com/user/Cloud2888/" TargetMode="External"/><Relationship Id="rId296" Type="http://schemas.openxmlformats.org/officeDocument/2006/relationships/hyperlink" Target="https://pcpartpicker.com/user/TheTexanRed/" TargetMode="External"/><Relationship Id="rId156" Type="http://schemas.openxmlformats.org/officeDocument/2006/relationships/hyperlink" Target="https://pcpartpicker.com/user/SomeMuserTech/" TargetMode="External"/><Relationship Id="rId363" Type="http://schemas.openxmlformats.org/officeDocument/2006/relationships/hyperlink" Target="https://pcpartpicker.com/user/landinh0804/" TargetMode="External"/><Relationship Id="rId570" Type="http://schemas.openxmlformats.org/officeDocument/2006/relationships/hyperlink" Target="https://pcpartpicker.com/user/1life876/" TargetMode="External"/><Relationship Id="rId223" Type="http://schemas.openxmlformats.org/officeDocument/2006/relationships/hyperlink" Target="https://pcpartpicker.com/user/c0RvUS_x_Flames/" TargetMode="External"/><Relationship Id="rId430" Type="http://schemas.openxmlformats.org/officeDocument/2006/relationships/hyperlink" Target="https://pcpartpicker.com/user/bksam78/" TargetMode="External"/><Relationship Id="rId668" Type="http://schemas.openxmlformats.org/officeDocument/2006/relationships/hyperlink" Target="https://pcpartpicker.com/user/Maddenprodog/" TargetMode="External"/><Relationship Id="rId875" Type="http://schemas.openxmlformats.org/officeDocument/2006/relationships/hyperlink" Target="https://pcpartpicker.com/user/EVEX-1/" TargetMode="External"/><Relationship Id="rId1060" Type="http://schemas.openxmlformats.org/officeDocument/2006/relationships/hyperlink" Target="https://pcpartpicker.com/user/Ourson_/" TargetMode="External"/><Relationship Id="rId1298" Type="http://schemas.openxmlformats.org/officeDocument/2006/relationships/hyperlink" Target="https://pcpartpicker.com/user/marcbenjamin/" TargetMode="External"/><Relationship Id="rId528" Type="http://schemas.openxmlformats.org/officeDocument/2006/relationships/hyperlink" Target="https://pcpartpicker.com/user/xdDaRaypisst/" TargetMode="External"/><Relationship Id="rId735" Type="http://schemas.openxmlformats.org/officeDocument/2006/relationships/hyperlink" Target="https://pcpartpicker.com/user/4LStar/" TargetMode="External"/><Relationship Id="rId942" Type="http://schemas.openxmlformats.org/officeDocument/2006/relationships/hyperlink" Target="https://pcpartpicker.com/user/JamesJB/" TargetMode="External"/><Relationship Id="rId1158" Type="http://schemas.openxmlformats.org/officeDocument/2006/relationships/hyperlink" Target="https://pcpartpicker.com/user/alirezaw/" TargetMode="External"/><Relationship Id="rId1365" Type="http://schemas.openxmlformats.org/officeDocument/2006/relationships/hyperlink" Target="https://pcpartpicker.com/user/CodenameDak/" TargetMode="External"/><Relationship Id="rId1018" Type="http://schemas.openxmlformats.org/officeDocument/2006/relationships/hyperlink" Target="https://pcpartpicker.com/user/pepson/" TargetMode="External"/><Relationship Id="rId1225" Type="http://schemas.openxmlformats.org/officeDocument/2006/relationships/hyperlink" Target="https://pcpartpicker.com/user/SawyerSmith/" TargetMode="External"/><Relationship Id="rId1432" Type="http://schemas.openxmlformats.org/officeDocument/2006/relationships/hyperlink" Target="https://pcpartpicker.com/user/Zarovzky/" TargetMode="External"/><Relationship Id="rId71" Type="http://schemas.openxmlformats.org/officeDocument/2006/relationships/hyperlink" Target="https://pcpartpicker.com/user/fireleader21/" TargetMode="External"/><Relationship Id="rId802" Type="http://schemas.openxmlformats.org/officeDocument/2006/relationships/hyperlink" Target="https://pcpartpicker.com/user/Chaz2094/" TargetMode="External"/><Relationship Id="rId29" Type="http://schemas.openxmlformats.org/officeDocument/2006/relationships/hyperlink" Target="https://pcpartpicker.com/user/EKPFiZaPs/" TargetMode="External"/><Relationship Id="rId178" Type="http://schemas.openxmlformats.org/officeDocument/2006/relationships/hyperlink" Target="https://pcpartpicker.com/user/KreamyKylo/" TargetMode="External"/><Relationship Id="rId385" Type="http://schemas.openxmlformats.org/officeDocument/2006/relationships/hyperlink" Target="https://pcpartpicker.com/user/Ken_Chang/" TargetMode="External"/><Relationship Id="rId592" Type="http://schemas.openxmlformats.org/officeDocument/2006/relationships/hyperlink" Target="https://pcpartpicker.com/user/Owen1234567890987654321/" TargetMode="External"/><Relationship Id="rId245" Type="http://schemas.openxmlformats.org/officeDocument/2006/relationships/hyperlink" Target="https://pcpartpicker.com/user/Galapagos619/" TargetMode="External"/><Relationship Id="rId452" Type="http://schemas.openxmlformats.org/officeDocument/2006/relationships/hyperlink" Target="https://pcpartpicker.com/user/noodle74/" TargetMode="External"/><Relationship Id="rId897" Type="http://schemas.openxmlformats.org/officeDocument/2006/relationships/hyperlink" Target="https://pcpartpicker.com/user/JohnBarnes/" TargetMode="External"/><Relationship Id="rId1082" Type="http://schemas.openxmlformats.org/officeDocument/2006/relationships/hyperlink" Target="https://pcpartpicker.com/user/Foogi/" TargetMode="External"/><Relationship Id="rId105" Type="http://schemas.openxmlformats.org/officeDocument/2006/relationships/hyperlink" Target="https://pcpartpicker.com/user/Leif6174/" TargetMode="External"/><Relationship Id="rId312" Type="http://schemas.openxmlformats.org/officeDocument/2006/relationships/hyperlink" Target="https://pcpartpicker.com/user/tking0036/" TargetMode="External"/><Relationship Id="rId757" Type="http://schemas.openxmlformats.org/officeDocument/2006/relationships/hyperlink" Target="https://pcpartpicker.com/user/BallOpener/" TargetMode="External"/><Relationship Id="rId964" Type="http://schemas.openxmlformats.org/officeDocument/2006/relationships/hyperlink" Target="https://pcpartpicker.com/user/mikeisfr/" TargetMode="External"/><Relationship Id="rId1387" Type="http://schemas.openxmlformats.org/officeDocument/2006/relationships/hyperlink" Target="https://pcpartpicker.com/user/RadialThrone1/" TargetMode="External"/><Relationship Id="rId93" Type="http://schemas.openxmlformats.org/officeDocument/2006/relationships/hyperlink" Target="https://pcpartpicker.com/user/Nicky_1004/" TargetMode="External"/><Relationship Id="rId617" Type="http://schemas.openxmlformats.org/officeDocument/2006/relationships/hyperlink" Target="https://pcpartpicker.com/user/jake_neighbors/" TargetMode="External"/><Relationship Id="rId824" Type="http://schemas.openxmlformats.org/officeDocument/2006/relationships/hyperlink" Target="https://pcpartpicker.com/user/Axiom_Brevity/" TargetMode="External"/><Relationship Id="rId1247" Type="http://schemas.openxmlformats.org/officeDocument/2006/relationships/hyperlink" Target="https://pcpartpicker.com/user/nutzrome/" TargetMode="External"/><Relationship Id="rId1107" Type="http://schemas.openxmlformats.org/officeDocument/2006/relationships/hyperlink" Target="https://pcpartpicker.com/user/HuguesPC/" TargetMode="External"/><Relationship Id="rId1314" Type="http://schemas.openxmlformats.org/officeDocument/2006/relationships/hyperlink" Target="https://pcpartpicker.com/user/abhangu/" TargetMode="External"/><Relationship Id="rId20" Type="http://schemas.openxmlformats.org/officeDocument/2006/relationships/hyperlink" Target="https://pcpartpicker.com/user/sr2m/" TargetMode="External"/><Relationship Id="rId267" Type="http://schemas.openxmlformats.org/officeDocument/2006/relationships/hyperlink" Target="https://pcpartpicker.com/user/AUser0/" TargetMode="External"/><Relationship Id="rId474" Type="http://schemas.openxmlformats.org/officeDocument/2006/relationships/hyperlink" Target="https://pcpartpicker.com/user/chiefro/" TargetMode="External"/><Relationship Id="rId127" Type="http://schemas.openxmlformats.org/officeDocument/2006/relationships/hyperlink" Target="https://pcpartpicker.com/user/NickPCIB/" TargetMode="External"/><Relationship Id="rId681" Type="http://schemas.openxmlformats.org/officeDocument/2006/relationships/hyperlink" Target="https://pcpartpicker.com/user/Keeyes/" TargetMode="External"/><Relationship Id="rId779" Type="http://schemas.openxmlformats.org/officeDocument/2006/relationships/hyperlink" Target="https://pcpartpicker.com/user/itszesty/" TargetMode="External"/><Relationship Id="rId986" Type="http://schemas.openxmlformats.org/officeDocument/2006/relationships/hyperlink" Target="https://pcpartpicker.com/user/4phasedelta/" TargetMode="External"/><Relationship Id="rId334" Type="http://schemas.openxmlformats.org/officeDocument/2006/relationships/hyperlink" Target="https://pcpartpicker.com/user/Syther-17/" TargetMode="External"/><Relationship Id="rId541" Type="http://schemas.openxmlformats.org/officeDocument/2006/relationships/hyperlink" Target="https://pcpartpicker.com/user/evileyeball/" TargetMode="External"/><Relationship Id="rId639" Type="http://schemas.openxmlformats.org/officeDocument/2006/relationships/hyperlink" Target="https://pcpartpicker.com/user/sysdotini/" TargetMode="External"/><Relationship Id="rId1171" Type="http://schemas.openxmlformats.org/officeDocument/2006/relationships/hyperlink" Target="https://pcpartpicker.com/user/jdunn16/" TargetMode="External"/><Relationship Id="rId1269" Type="http://schemas.openxmlformats.org/officeDocument/2006/relationships/hyperlink" Target="https://pcpartpicker.com/user/willyees/" TargetMode="External"/><Relationship Id="rId401" Type="http://schemas.openxmlformats.org/officeDocument/2006/relationships/hyperlink" Target="https://pcpartpicker.com/user/KabirK/" TargetMode="External"/><Relationship Id="rId846" Type="http://schemas.openxmlformats.org/officeDocument/2006/relationships/hyperlink" Target="https://pcpartpicker.com/user/Bobbo_365/" TargetMode="External"/><Relationship Id="rId1031" Type="http://schemas.openxmlformats.org/officeDocument/2006/relationships/hyperlink" Target="https://pcpartpicker.com/user/anxon/" TargetMode="External"/><Relationship Id="rId1129" Type="http://schemas.openxmlformats.org/officeDocument/2006/relationships/hyperlink" Target="https://pcpartpicker.com/user/deashunboi/" TargetMode="External"/><Relationship Id="rId706" Type="http://schemas.openxmlformats.org/officeDocument/2006/relationships/hyperlink" Target="https://pcpartpicker.com/user/BreezyPLP/" TargetMode="External"/><Relationship Id="rId913" Type="http://schemas.openxmlformats.org/officeDocument/2006/relationships/hyperlink" Target="https://pcpartpicker.com/user/Sagtil/" TargetMode="External"/><Relationship Id="rId1336" Type="http://schemas.openxmlformats.org/officeDocument/2006/relationships/hyperlink" Target="https://pcpartpicker.com/user/JT4445/" TargetMode="External"/><Relationship Id="rId42" Type="http://schemas.openxmlformats.org/officeDocument/2006/relationships/hyperlink" Target="https://pcpartpicker.com/user/Nick.Rymarenko/" TargetMode="External"/><Relationship Id="rId1403" Type="http://schemas.openxmlformats.org/officeDocument/2006/relationships/hyperlink" Target="https://pcpartpicker.com/user/colche/" TargetMode="External"/><Relationship Id="rId191" Type="http://schemas.openxmlformats.org/officeDocument/2006/relationships/hyperlink" Target="https://pcpartpicker.com/user/Mrnyancat1/" TargetMode="External"/><Relationship Id="rId289" Type="http://schemas.openxmlformats.org/officeDocument/2006/relationships/hyperlink" Target="https://pcpartpicker.com/user/theexdid/" TargetMode="External"/><Relationship Id="rId496" Type="http://schemas.openxmlformats.org/officeDocument/2006/relationships/hyperlink" Target="https://pcpartpicker.com/user/mudkipscience/" TargetMode="External"/><Relationship Id="rId149" Type="http://schemas.openxmlformats.org/officeDocument/2006/relationships/hyperlink" Target="https://pcpartpicker.com/user/sheyoshi/" TargetMode="External"/><Relationship Id="rId356" Type="http://schemas.openxmlformats.org/officeDocument/2006/relationships/hyperlink" Target="https://pcpartpicker.com/user/vinnyycent/" TargetMode="External"/><Relationship Id="rId563" Type="http://schemas.openxmlformats.org/officeDocument/2006/relationships/hyperlink" Target="https://pcpartpicker.com/user/JTLubben/" TargetMode="External"/><Relationship Id="rId770" Type="http://schemas.openxmlformats.org/officeDocument/2006/relationships/hyperlink" Target="https://pcpartpicker.com/user/SeekerOnTheRidge/" TargetMode="External"/><Relationship Id="rId1193" Type="http://schemas.openxmlformats.org/officeDocument/2006/relationships/hyperlink" Target="https://pcpartpicker.com/user/EvHere/" TargetMode="External"/><Relationship Id="rId216" Type="http://schemas.openxmlformats.org/officeDocument/2006/relationships/hyperlink" Target="https://pcpartpicker.com/user/Jinx_58_/" TargetMode="External"/><Relationship Id="rId423" Type="http://schemas.openxmlformats.org/officeDocument/2006/relationships/hyperlink" Target="https://pcpartpicker.com/user/turk777/" TargetMode="External"/><Relationship Id="rId868" Type="http://schemas.openxmlformats.org/officeDocument/2006/relationships/hyperlink" Target="https://pcpartpicker.com/user/Irongrid/" TargetMode="External"/><Relationship Id="rId1053" Type="http://schemas.openxmlformats.org/officeDocument/2006/relationships/hyperlink" Target="https://pcpartpicker.com/user/Mostlysquare/" TargetMode="External"/><Relationship Id="rId1260" Type="http://schemas.openxmlformats.org/officeDocument/2006/relationships/hyperlink" Target="https://pcpartpicker.com/user/j3ps/" TargetMode="External"/><Relationship Id="rId630" Type="http://schemas.openxmlformats.org/officeDocument/2006/relationships/hyperlink" Target="https://pcpartpicker.com/user/crypt1c420/" TargetMode="External"/><Relationship Id="rId728" Type="http://schemas.openxmlformats.org/officeDocument/2006/relationships/hyperlink" Target="https://pcpartpicker.com/user/Nakppi/" TargetMode="External"/><Relationship Id="rId935" Type="http://schemas.openxmlformats.org/officeDocument/2006/relationships/hyperlink" Target="https://pcpartpicker.com/user/FawnPoet/" TargetMode="External"/><Relationship Id="rId1358" Type="http://schemas.openxmlformats.org/officeDocument/2006/relationships/hyperlink" Target="https://pcpartpicker.com/user/PCSfanboy/" TargetMode="External"/><Relationship Id="rId64" Type="http://schemas.openxmlformats.org/officeDocument/2006/relationships/hyperlink" Target="https://pcpartpicker.com/user/nqthann/" TargetMode="External"/><Relationship Id="rId1120" Type="http://schemas.openxmlformats.org/officeDocument/2006/relationships/hyperlink" Target="https://pcpartpicker.com/user/gough80/" TargetMode="External"/><Relationship Id="rId1218" Type="http://schemas.openxmlformats.org/officeDocument/2006/relationships/hyperlink" Target="https://pcpartpicker.com/user/runo92/" TargetMode="External"/><Relationship Id="rId1425" Type="http://schemas.openxmlformats.org/officeDocument/2006/relationships/hyperlink" Target="https://pcpartpicker.com/user/Nut-Egg/" TargetMode="External"/><Relationship Id="rId280" Type="http://schemas.openxmlformats.org/officeDocument/2006/relationships/hyperlink" Target="https://pcpartpicker.com/user/admit/" TargetMode="External"/><Relationship Id="rId140" Type="http://schemas.openxmlformats.org/officeDocument/2006/relationships/hyperlink" Target="https://pcpartpicker.com/user/alexstore06/" TargetMode="External"/><Relationship Id="rId378" Type="http://schemas.openxmlformats.org/officeDocument/2006/relationships/hyperlink" Target="https://pcpartpicker.com/user/turtletime445/" TargetMode="External"/><Relationship Id="rId585" Type="http://schemas.openxmlformats.org/officeDocument/2006/relationships/hyperlink" Target="https://pcpartpicker.com/user/shafiislam905/" TargetMode="External"/><Relationship Id="rId792" Type="http://schemas.openxmlformats.org/officeDocument/2006/relationships/hyperlink" Target="https://pcpartpicker.com/user/Builds112232/" TargetMode="External"/><Relationship Id="rId6" Type="http://schemas.openxmlformats.org/officeDocument/2006/relationships/hyperlink" Target="https://pcpartpicker.com/user/Crisgixxer/" TargetMode="External"/><Relationship Id="rId238" Type="http://schemas.openxmlformats.org/officeDocument/2006/relationships/hyperlink" Target="https://pcpartpicker.com/user/Terran2020/" TargetMode="External"/><Relationship Id="rId445" Type="http://schemas.openxmlformats.org/officeDocument/2006/relationships/hyperlink" Target="https://pcpartpicker.com/user/crageyman/" TargetMode="External"/><Relationship Id="rId652" Type="http://schemas.openxmlformats.org/officeDocument/2006/relationships/hyperlink" Target="https://pcpartpicker.com/user/spr0k3t/" TargetMode="External"/><Relationship Id="rId1075" Type="http://schemas.openxmlformats.org/officeDocument/2006/relationships/hyperlink" Target="https://pcpartpicker.com/user/oddcubed/" TargetMode="External"/><Relationship Id="rId1282" Type="http://schemas.openxmlformats.org/officeDocument/2006/relationships/hyperlink" Target="https://pcpartpicker.com/user/swagmoneyreal/" TargetMode="External"/><Relationship Id="rId305" Type="http://schemas.openxmlformats.org/officeDocument/2006/relationships/hyperlink" Target="https://pcpartpicker.com/user/vyltz/" TargetMode="External"/><Relationship Id="rId512" Type="http://schemas.openxmlformats.org/officeDocument/2006/relationships/hyperlink" Target="https://pcpartpicker.com/user/Maybe_Avi/" TargetMode="External"/><Relationship Id="rId957" Type="http://schemas.openxmlformats.org/officeDocument/2006/relationships/hyperlink" Target="https://pcpartpicker.com/user/ryanp83/" TargetMode="External"/><Relationship Id="rId1142" Type="http://schemas.openxmlformats.org/officeDocument/2006/relationships/hyperlink" Target="https://pcpartpicker.com/user/Ninja17199/" TargetMode="External"/><Relationship Id="rId86" Type="http://schemas.openxmlformats.org/officeDocument/2006/relationships/hyperlink" Target="https://pcpartpicker.com/user/Rivstar/" TargetMode="External"/><Relationship Id="rId817" Type="http://schemas.openxmlformats.org/officeDocument/2006/relationships/hyperlink" Target="https://pcpartpicker.com/user/BrianWalczak/" TargetMode="External"/><Relationship Id="rId1002" Type="http://schemas.openxmlformats.org/officeDocument/2006/relationships/hyperlink" Target="https://pcpartpicker.com/user/kuahtreiba/" TargetMode="External"/><Relationship Id="rId1447" Type="http://schemas.openxmlformats.org/officeDocument/2006/relationships/hyperlink" Target="https://pcpartpicker.com/user/brookthecook/" TargetMode="External"/><Relationship Id="rId1307" Type="http://schemas.openxmlformats.org/officeDocument/2006/relationships/hyperlink" Target="https://pcpartpicker.com/user/Rsgtivr6/" TargetMode="External"/><Relationship Id="rId13" Type="http://schemas.openxmlformats.org/officeDocument/2006/relationships/hyperlink" Target="https://pcpartpicker.com/user/EchoSac/" TargetMode="External"/><Relationship Id="rId162" Type="http://schemas.openxmlformats.org/officeDocument/2006/relationships/hyperlink" Target="https://pcpartpicker.com/user/zeromatthew1/" TargetMode="External"/><Relationship Id="rId467" Type="http://schemas.openxmlformats.org/officeDocument/2006/relationships/hyperlink" Target="https://pcpartpicker.com/user/dcmason/" TargetMode="External"/><Relationship Id="rId1097" Type="http://schemas.openxmlformats.org/officeDocument/2006/relationships/hyperlink" Target="https://pcpartpicker.com/user/GScott849/" TargetMode="External"/><Relationship Id="rId674" Type="http://schemas.openxmlformats.org/officeDocument/2006/relationships/hyperlink" Target="https://pcpartpicker.com/user/fatov/" TargetMode="External"/><Relationship Id="rId881" Type="http://schemas.openxmlformats.org/officeDocument/2006/relationships/hyperlink" Target="https://pcpartpicker.com/user/Unimoggen86/" TargetMode="External"/><Relationship Id="rId979" Type="http://schemas.openxmlformats.org/officeDocument/2006/relationships/hyperlink" Target="https://pcpartpicker.com/user/hnnhkllr/" TargetMode="External"/><Relationship Id="rId327" Type="http://schemas.openxmlformats.org/officeDocument/2006/relationships/hyperlink" Target="https://pcpartpicker.com/user/dabasiu/" TargetMode="External"/><Relationship Id="rId534" Type="http://schemas.openxmlformats.org/officeDocument/2006/relationships/hyperlink" Target="https://pcpartpicker.com/user/shiro_natake/" TargetMode="External"/><Relationship Id="rId741" Type="http://schemas.openxmlformats.org/officeDocument/2006/relationships/hyperlink" Target="https://pcpartpicker.com/user/M_Oswald/" TargetMode="External"/><Relationship Id="rId839" Type="http://schemas.openxmlformats.org/officeDocument/2006/relationships/hyperlink" Target="https://pcpartpicker.com/user/RedPawner/" TargetMode="External"/><Relationship Id="rId1164" Type="http://schemas.openxmlformats.org/officeDocument/2006/relationships/hyperlink" Target="https://pcpartpicker.com/user/Evga2080Ti/" TargetMode="External"/><Relationship Id="rId1371" Type="http://schemas.openxmlformats.org/officeDocument/2006/relationships/hyperlink" Target="https://pcpartpicker.com/user/AtrazineC/" TargetMode="External"/><Relationship Id="rId601" Type="http://schemas.openxmlformats.org/officeDocument/2006/relationships/hyperlink" Target="https://pcpartpicker.com/user/Circled321/" TargetMode="External"/><Relationship Id="rId1024" Type="http://schemas.openxmlformats.org/officeDocument/2006/relationships/hyperlink" Target="https://pcpartpicker.com/user/Sevallis/" TargetMode="External"/><Relationship Id="rId1231" Type="http://schemas.openxmlformats.org/officeDocument/2006/relationships/hyperlink" Target="https://pcpartpicker.com/user/willian/" TargetMode="External"/><Relationship Id="rId906" Type="http://schemas.openxmlformats.org/officeDocument/2006/relationships/hyperlink" Target="https://pcpartpicker.com/user/prozacpatrol/" TargetMode="External"/><Relationship Id="rId1329" Type="http://schemas.openxmlformats.org/officeDocument/2006/relationships/hyperlink" Target="https://pcpartpicker.com/user/XPSOptiPlex/" TargetMode="External"/><Relationship Id="rId35" Type="http://schemas.openxmlformats.org/officeDocument/2006/relationships/hyperlink" Target="https://pcpartpicker.com/user/tj311/" TargetMode="External"/><Relationship Id="rId184" Type="http://schemas.openxmlformats.org/officeDocument/2006/relationships/hyperlink" Target="https://pcpartpicker.com/user/alexander.bennett/" TargetMode="External"/><Relationship Id="rId391" Type="http://schemas.openxmlformats.org/officeDocument/2006/relationships/hyperlink" Target="https://pcpartpicker.com/user/ilifes/" TargetMode="External"/><Relationship Id="rId251" Type="http://schemas.openxmlformats.org/officeDocument/2006/relationships/hyperlink" Target="https://pcpartpicker.com/user/Sir_Quazar/" TargetMode="External"/><Relationship Id="rId489" Type="http://schemas.openxmlformats.org/officeDocument/2006/relationships/hyperlink" Target="https://pcpartpicker.com/user/JavaMirier/" TargetMode="External"/><Relationship Id="rId696" Type="http://schemas.openxmlformats.org/officeDocument/2006/relationships/hyperlink" Target="https://pcpartpicker.com/user/dodo20001219/" TargetMode="External"/><Relationship Id="rId349" Type="http://schemas.openxmlformats.org/officeDocument/2006/relationships/hyperlink" Target="https://pcpartpicker.com/user/Tonerbox/" TargetMode="External"/><Relationship Id="rId556" Type="http://schemas.openxmlformats.org/officeDocument/2006/relationships/hyperlink" Target="https://pcpartpicker.com/user/Chiqqen/" TargetMode="External"/><Relationship Id="rId763" Type="http://schemas.openxmlformats.org/officeDocument/2006/relationships/hyperlink" Target="https://pcpartpicker.com/user/mjrstar/" TargetMode="External"/><Relationship Id="rId1186" Type="http://schemas.openxmlformats.org/officeDocument/2006/relationships/hyperlink" Target="https://pcpartpicker.com/user/vibraniumdroid/" TargetMode="External"/><Relationship Id="rId1393" Type="http://schemas.openxmlformats.org/officeDocument/2006/relationships/hyperlink" Target="https://pcpartpicker.com/user/mds/" TargetMode="External"/><Relationship Id="rId111" Type="http://schemas.openxmlformats.org/officeDocument/2006/relationships/hyperlink" Target="https://pcpartpicker.com/user/AroStyxx/" TargetMode="External"/><Relationship Id="rId209" Type="http://schemas.openxmlformats.org/officeDocument/2006/relationships/hyperlink" Target="https://pcpartpicker.com/user/SmokePop/" TargetMode="External"/><Relationship Id="rId416" Type="http://schemas.openxmlformats.org/officeDocument/2006/relationships/hyperlink" Target="https://pcpartpicker.com/user/Alistraid/" TargetMode="External"/><Relationship Id="rId970" Type="http://schemas.openxmlformats.org/officeDocument/2006/relationships/hyperlink" Target="https://pcpartpicker.com/user/fire1200/" TargetMode="External"/><Relationship Id="rId1046" Type="http://schemas.openxmlformats.org/officeDocument/2006/relationships/hyperlink" Target="https://pcpartpicker.com/user/CylixArtworks/" TargetMode="External"/><Relationship Id="rId1253" Type="http://schemas.openxmlformats.org/officeDocument/2006/relationships/hyperlink" Target="https://pcpartpicker.com/user/GScott849/" TargetMode="External"/><Relationship Id="rId623" Type="http://schemas.openxmlformats.org/officeDocument/2006/relationships/hyperlink" Target="https://pcpartpicker.com/user/CoreyBuilds121/" TargetMode="External"/><Relationship Id="rId830" Type="http://schemas.openxmlformats.org/officeDocument/2006/relationships/hyperlink" Target="https://pcpartpicker.com/user/BitfulMind/" TargetMode="External"/><Relationship Id="rId928" Type="http://schemas.openxmlformats.org/officeDocument/2006/relationships/hyperlink" Target="https://pcpartpicker.com/user/SimonPhipps/" TargetMode="External"/><Relationship Id="rId57" Type="http://schemas.openxmlformats.org/officeDocument/2006/relationships/hyperlink" Target="https://pcpartpicker.com/user/KreamyKylo/" TargetMode="External"/><Relationship Id="rId1113" Type="http://schemas.openxmlformats.org/officeDocument/2006/relationships/hyperlink" Target="https://pcpartpicker.com/user/Cashie/" TargetMode="External"/><Relationship Id="rId1320" Type="http://schemas.openxmlformats.org/officeDocument/2006/relationships/hyperlink" Target="https://pcpartpicker.com/user/superv123/" TargetMode="External"/><Relationship Id="rId1418" Type="http://schemas.openxmlformats.org/officeDocument/2006/relationships/hyperlink" Target="https://pcpartpicker.com/user/monfrezo/" TargetMode="External"/><Relationship Id="rId273" Type="http://schemas.openxmlformats.org/officeDocument/2006/relationships/hyperlink" Target="https://pcpartpicker.com/user/Aroryborealis/" TargetMode="External"/><Relationship Id="rId480" Type="http://schemas.openxmlformats.org/officeDocument/2006/relationships/hyperlink" Target="https://pcpartpicker.com/user/thugarella/" TargetMode="External"/><Relationship Id="rId133" Type="http://schemas.openxmlformats.org/officeDocument/2006/relationships/hyperlink" Target="https://pcpartpicker.com/user/gkrajay/" TargetMode="External"/><Relationship Id="rId340" Type="http://schemas.openxmlformats.org/officeDocument/2006/relationships/hyperlink" Target="https://pcpartpicker.com/user/nuttega/" TargetMode="External"/><Relationship Id="rId578" Type="http://schemas.openxmlformats.org/officeDocument/2006/relationships/hyperlink" Target="https://pcpartpicker.com/user/BrotherSam2003/" TargetMode="External"/><Relationship Id="rId785" Type="http://schemas.openxmlformats.org/officeDocument/2006/relationships/hyperlink" Target="https://pcpartpicker.com/user/smjh123/" TargetMode="External"/><Relationship Id="rId992" Type="http://schemas.openxmlformats.org/officeDocument/2006/relationships/hyperlink" Target="https://pcpartpicker.com/user/conv_colonel/" TargetMode="External"/><Relationship Id="rId200" Type="http://schemas.openxmlformats.org/officeDocument/2006/relationships/hyperlink" Target="https://pcpartpicker.com/user/ccluss/" TargetMode="External"/><Relationship Id="rId438" Type="http://schemas.openxmlformats.org/officeDocument/2006/relationships/hyperlink" Target="https://pcpartpicker.com/user/E_cto/" TargetMode="External"/><Relationship Id="rId645" Type="http://schemas.openxmlformats.org/officeDocument/2006/relationships/hyperlink" Target="https://pcpartpicker.com/user/ParteeMike/" TargetMode="External"/><Relationship Id="rId852" Type="http://schemas.openxmlformats.org/officeDocument/2006/relationships/hyperlink" Target="https://pcpartpicker.com/user/Extreme_One/" TargetMode="External"/><Relationship Id="rId1068" Type="http://schemas.openxmlformats.org/officeDocument/2006/relationships/hyperlink" Target="https://pcpartpicker.com/user/JacobTrapp/" TargetMode="External"/><Relationship Id="rId1275" Type="http://schemas.openxmlformats.org/officeDocument/2006/relationships/hyperlink" Target="https://pcpartpicker.com/user/worzal435/" TargetMode="External"/><Relationship Id="rId505" Type="http://schemas.openxmlformats.org/officeDocument/2006/relationships/hyperlink" Target="https://pcpartpicker.com/user/ayjxn/" TargetMode="External"/><Relationship Id="rId712" Type="http://schemas.openxmlformats.org/officeDocument/2006/relationships/hyperlink" Target="https://pcpartpicker.com/user/zynstuff/" TargetMode="External"/><Relationship Id="rId1135" Type="http://schemas.openxmlformats.org/officeDocument/2006/relationships/hyperlink" Target="https://pcpartpicker.com/user/Whatinator/" TargetMode="External"/><Relationship Id="rId1342" Type="http://schemas.openxmlformats.org/officeDocument/2006/relationships/hyperlink" Target="https://pcpartpicker.com/user/ssjgoku2k420/" TargetMode="External"/><Relationship Id="rId79" Type="http://schemas.openxmlformats.org/officeDocument/2006/relationships/hyperlink" Target="https://pcpartpicker.com/user/thefakedinosaur101%40gmail.com/" TargetMode="External"/><Relationship Id="rId1202" Type="http://schemas.openxmlformats.org/officeDocument/2006/relationships/hyperlink" Target="https://pcpartpicker.com/user/ViolentOmega/" TargetMode="External"/><Relationship Id="rId295" Type="http://schemas.openxmlformats.org/officeDocument/2006/relationships/hyperlink" Target="https://pcpartpicker.com/user/gbryson4/" TargetMode="External"/><Relationship Id="rId155" Type="http://schemas.openxmlformats.org/officeDocument/2006/relationships/hyperlink" Target="https://pcpartpicker.com/user/Lmx154/" TargetMode="External"/><Relationship Id="rId362" Type="http://schemas.openxmlformats.org/officeDocument/2006/relationships/hyperlink" Target="https://pcpartpicker.com/user/dunst/" TargetMode="External"/><Relationship Id="rId1297" Type="http://schemas.openxmlformats.org/officeDocument/2006/relationships/hyperlink" Target="https://pcpartpicker.com/user/ConvexMirror/" TargetMode="External"/><Relationship Id="rId222" Type="http://schemas.openxmlformats.org/officeDocument/2006/relationships/hyperlink" Target="https://pcpartpicker.com/user/moranchula/" TargetMode="External"/><Relationship Id="rId667" Type="http://schemas.openxmlformats.org/officeDocument/2006/relationships/hyperlink" Target="https://pcpartpicker.com/user/Xocko12/" TargetMode="External"/><Relationship Id="rId874" Type="http://schemas.openxmlformats.org/officeDocument/2006/relationships/hyperlink" Target="https://pcpartpicker.com/user/BubbelTM/" TargetMode="External"/><Relationship Id="rId17" Type="http://schemas.openxmlformats.org/officeDocument/2006/relationships/hyperlink" Target="https://pcpartpicker.com/user/Aurumferro/" TargetMode="External"/><Relationship Id="rId527" Type="http://schemas.openxmlformats.org/officeDocument/2006/relationships/hyperlink" Target="https://pcpartpicker.com/user/AliMAN89/" TargetMode="External"/><Relationship Id="rId734" Type="http://schemas.openxmlformats.org/officeDocument/2006/relationships/hyperlink" Target="https://pcpartpicker.com/user/Abocks/" TargetMode="External"/><Relationship Id="rId941" Type="http://schemas.openxmlformats.org/officeDocument/2006/relationships/hyperlink" Target="https://pcpartpicker.com/user/2002whitegt/" TargetMode="External"/><Relationship Id="rId1157" Type="http://schemas.openxmlformats.org/officeDocument/2006/relationships/hyperlink" Target="https://pcpartpicker.com/user/_Dumpling/" TargetMode="External"/><Relationship Id="rId1364" Type="http://schemas.openxmlformats.org/officeDocument/2006/relationships/hyperlink" Target="https://pcpartpicker.com/user/ARMIGEDDAN/" TargetMode="External"/><Relationship Id="rId70" Type="http://schemas.openxmlformats.org/officeDocument/2006/relationships/hyperlink" Target="https://pcpartpicker.com/user/ConcaveTriangle/" TargetMode="External"/><Relationship Id="rId166" Type="http://schemas.openxmlformats.org/officeDocument/2006/relationships/hyperlink" Target="https://pcpartpicker.com/user/addleq/" TargetMode="External"/><Relationship Id="rId373" Type="http://schemas.openxmlformats.org/officeDocument/2006/relationships/hyperlink" Target="https://pcpartpicker.com/user/LoriChocySandvich/" TargetMode="External"/><Relationship Id="rId580" Type="http://schemas.openxmlformats.org/officeDocument/2006/relationships/hyperlink" Target="https://pcpartpicker.com/user/J-Duncs8/" TargetMode="External"/><Relationship Id="rId801" Type="http://schemas.openxmlformats.org/officeDocument/2006/relationships/hyperlink" Target="https://pcpartpicker.com/user/DAOKOfan/" TargetMode="External"/><Relationship Id="rId1017" Type="http://schemas.openxmlformats.org/officeDocument/2006/relationships/hyperlink" Target="https://pcpartpicker.com/user/RandomBuilder234789/" TargetMode="External"/><Relationship Id="rId1224" Type="http://schemas.openxmlformats.org/officeDocument/2006/relationships/hyperlink" Target="https://pcpartpicker.com/user/MaximeMichaud/" TargetMode="External"/><Relationship Id="rId1431" Type="http://schemas.openxmlformats.org/officeDocument/2006/relationships/hyperlink" Target="https://pcpartpicker.com/user/Neoxenok/" TargetMode="External"/><Relationship Id="rId1" Type="http://schemas.openxmlformats.org/officeDocument/2006/relationships/hyperlink" Target="https://pcpartpicker.com/user/Ollyman2/" TargetMode="External"/><Relationship Id="rId233" Type="http://schemas.openxmlformats.org/officeDocument/2006/relationships/hyperlink" Target="https://pcpartpicker.com/user/DanInYourVan67/" TargetMode="External"/><Relationship Id="rId440" Type="http://schemas.openxmlformats.org/officeDocument/2006/relationships/hyperlink" Target="https://pcpartpicker.com/user/Jack_Napier/" TargetMode="External"/><Relationship Id="rId678" Type="http://schemas.openxmlformats.org/officeDocument/2006/relationships/hyperlink" Target="https://pcpartpicker.com/user/1rise/" TargetMode="External"/><Relationship Id="rId885" Type="http://schemas.openxmlformats.org/officeDocument/2006/relationships/hyperlink" Target="https://pcpartpicker.com/user/jtrowe13/" TargetMode="External"/><Relationship Id="rId1070" Type="http://schemas.openxmlformats.org/officeDocument/2006/relationships/hyperlink" Target="https://pcpartpicker.com/user/oddcubed/" TargetMode="External"/><Relationship Id="rId28" Type="http://schemas.openxmlformats.org/officeDocument/2006/relationships/hyperlink" Target="https://pcpartpicker.com/user/kirito9845x/" TargetMode="External"/><Relationship Id="rId300" Type="http://schemas.openxmlformats.org/officeDocument/2006/relationships/hyperlink" Target="https://pcpartpicker.com/user/TheGoldCat/" TargetMode="External"/><Relationship Id="rId538" Type="http://schemas.openxmlformats.org/officeDocument/2006/relationships/hyperlink" Target="https://pcpartpicker.com/user/buhatkj/" TargetMode="External"/><Relationship Id="rId745" Type="http://schemas.openxmlformats.org/officeDocument/2006/relationships/hyperlink" Target="https://pcpartpicker.com/user/GangreneOTM/" TargetMode="External"/><Relationship Id="rId952" Type="http://schemas.openxmlformats.org/officeDocument/2006/relationships/hyperlink" Target="https://pcpartpicker.com/user/Discographyti/" TargetMode="External"/><Relationship Id="rId1168" Type="http://schemas.openxmlformats.org/officeDocument/2006/relationships/hyperlink" Target="https://pcpartpicker.com/user/EtaUpsilon/" TargetMode="External"/><Relationship Id="rId1375" Type="http://schemas.openxmlformats.org/officeDocument/2006/relationships/hyperlink" Target="https://pcpartpicker.com/user/katkass/" TargetMode="External"/><Relationship Id="rId81" Type="http://schemas.openxmlformats.org/officeDocument/2006/relationships/hyperlink" Target="https://pcpartpicker.com/user/LordAzyks/" TargetMode="External"/><Relationship Id="rId177" Type="http://schemas.openxmlformats.org/officeDocument/2006/relationships/hyperlink" Target="https://pcpartpicker.com/user/colby-burgess/" TargetMode="External"/><Relationship Id="rId384" Type="http://schemas.openxmlformats.org/officeDocument/2006/relationships/hyperlink" Target="https://pcpartpicker.com/user/Rac00nX3/" TargetMode="External"/><Relationship Id="rId591" Type="http://schemas.openxmlformats.org/officeDocument/2006/relationships/hyperlink" Target="https://pcpartpicker.com/user/ant12/" TargetMode="External"/><Relationship Id="rId605" Type="http://schemas.openxmlformats.org/officeDocument/2006/relationships/hyperlink" Target="https://pcpartpicker.com/user/davthenub/" TargetMode="External"/><Relationship Id="rId812" Type="http://schemas.openxmlformats.org/officeDocument/2006/relationships/hyperlink" Target="https://pcpartpicker.com/user/Olau/" TargetMode="External"/><Relationship Id="rId1028" Type="http://schemas.openxmlformats.org/officeDocument/2006/relationships/hyperlink" Target="https://pcpartpicker.com/user/PanTorcha/" TargetMode="External"/><Relationship Id="rId1235" Type="http://schemas.openxmlformats.org/officeDocument/2006/relationships/hyperlink" Target="https://pcpartpicker.com/user/yourkidpresident/" TargetMode="External"/><Relationship Id="rId1442" Type="http://schemas.openxmlformats.org/officeDocument/2006/relationships/hyperlink" Target="https://pcpartpicker.com/user/YTLittleTemmie/" TargetMode="External"/><Relationship Id="rId244" Type="http://schemas.openxmlformats.org/officeDocument/2006/relationships/hyperlink" Target="https://pcpartpicker.com/user/Tristen7291/" TargetMode="External"/><Relationship Id="rId689" Type="http://schemas.openxmlformats.org/officeDocument/2006/relationships/hyperlink" Target="https://pcpartpicker.com/user/ExternalFood/" TargetMode="External"/><Relationship Id="rId896" Type="http://schemas.openxmlformats.org/officeDocument/2006/relationships/hyperlink" Target="https://pcpartpicker.com/user/trevor555/" TargetMode="External"/><Relationship Id="rId1081" Type="http://schemas.openxmlformats.org/officeDocument/2006/relationships/hyperlink" Target="https://pcpartpicker.com/user/Scottdownsouth/" TargetMode="External"/><Relationship Id="rId1302" Type="http://schemas.openxmlformats.org/officeDocument/2006/relationships/hyperlink" Target="https://pcpartpicker.com/user/Nakppi/" TargetMode="External"/><Relationship Id="rId39" Type="http://schemas.openxmlformats.org/officeDocument/2006/relationships/hyperlink" Target="https://pcpartpicker.com/user/dboybaker/" TargetMode="External"/><Relationship Id="rId451" Type="http://schemas.openxmlformats.org/officeDocument/2006/relationships/hyperlink" Target="https://pcpartpicker.com/user/ToxicGalaxy/" TargetMode="External"/><Relationship Id="rId549" Type="http://schemas.openxmlformats.org/officeDocument/2006/relationships/hyperlink" Target="https://pcpartpicker.com/user/jmsetyawan/" TargetMode="External"/><Relationship Id="rId756" Type="http://schemas.openxmlformats.org/officeDocument/2006/relationships/hyperlink" Target="https://pcpartpicker.com/user/Enoshima-v.ez./" TargetMode="External"/><Relationship Id="rId1179" Type="http://schemas.openxmlformats.org/officeDocument/2006/relationships/hyperlink" Target="https://pcpartpicker.com/user/Countgreen/" TargetMode="External"/><Relationship Id="rId1386" Type="http://schemas.openxmlformats.org/officeDocument/2006/relationships/hyperlink" Target="https://pcpartpicker.com/user/juan90100/" TargetMode="External"/><Relationship Id="rId104" Type="http://schemas.openxmlformats.org/officeDocument/2006/relationships/hyperlink" Target="https://pcpartpicker.com/user/blitzscrank/" TargetMode="External"/><Relationship Id="rId188" Type="http://schemas.openxmlformats.org/officeDocument/2006/relationships/hyperlink" Target="https://pcpartpicker.com/user/Nickyorboi/" TargetMode="External"/><Relationship Id="rId311" Type="http://schemas.openxmlformats.org/officeDocument/2006/relationships/hyperlink" Target="https://pcpartpicker.com/user/PhantoYoshiVR/" TargetMode="External"/><Relationship Id="rId395" Type="http://schemas.openxmlformats.org/officeDocument/2006/relationships/hyperlink" Target="https://pcpartpicker.com/user/geneticlemon/" TargetMode="External"/><Relationship Id="rId409" Type="http://schemas.openxmlformats.org/officeDocument/2006/relationships/hyperlink" Target="https://pcpartpicker.com/user/MilkyBoi_/" TargetMode="External"/><Relationship Id="rId963" Type="http://schemas.openxmlformats.org/officeDocument/2006/relationships/hyperlink" Target="https://pcpartpicker.com/user/RabbitTV/" TargetMode="External"/><Relationship Id="rId1039" Type="http://schemas.openxmlformats.org/officeDocument/2006/relationships/hyperlink" Target="https://pcpartpicker.com/user/mikeythewrench/" TargetMode="External"/><Relationship Id="rId1246" Type="http://schemas.openxmlformats.org/officeDocument/2006/relationships/hyperlink" Target="https://pcpartpicker.com/user/HoneyButter9/" TargetMode="External"/><Relationship Id="rId92" Type="http://schemas.openxmlformats.org/officeDocument/2006/relationships/hyperlink" Target="https://pcpartpicker.com/user/JasperBuilds/" TargetMode="External"/><Relationship Id="rId616" Type="http://schemas.openxmlformats.org/officeDocument/2006/relationships/hyperlink" Target="https://pcpartpicker.com/user/ConnarNN/" TargetMode="External"/><Relationship Id="rId823" Type="http://schemas.openxmlformats.org/officeDocument/2006/relationships/hyperlink" Target="https://pcpartpicker.com/user/_R3v0lut1on_/" TargetMode="External"/><Relationship Id="rId255" Type="http://schemas.openxmlformats.org/officeDocument/2006/relationships/hyperlink" Target="https://pcpartpicker.com/user/t_a_b/" TargetMode="External"/><Relationship Id="rId462" Type="http://schemas.openxmlformats.org/officeDocument/2006/relationships/hyperlink" Target="https://pcpartpicker.com/user/rosieogravy/" TargetMode="External"/><Relationship Id="rId1092" Type="http://schemas.openxmlformats.org/officeDocument/2006/relationships/hyperlink" Target="https://pcpartpicker.com/user/RustyArn/" TargetMode="External"/><Relationship Id="rId1106" Type="http://schemas.openxmlformats.org/officeDocument/2006/relationships/hyperlink" Target="https://pcpartpicker.com/user/Keiron900/" TargetMode="External"/><Relationship Id="rId1313" Type="http://schemas.openxmlformats.org/officeDocument/2006/relationships/hyperlink" Target="https://pcpartpicker.com/user/Gannun/" TargetMode="External"/><Relationship Id="rId1397" Type="http://schemas.openxmlformats.org/officeDocument/2006/relationships/hyperlink" Target="https://pcpartpicker.com/user/DigitalAlarmClocks/" TargetMode="External"/><Relationship Id="rId115" Type="http://schemas.openxmlformats.org/officeDocument/2006/relationships/hyperlink" Target="https://pcpartpicker.com/user/NoStoppinMe/" TargetMode="External"/><Relationship Id="rId322" Type="http://schemas.openxmlformats.org/officeDocument/2006/relationships/hyperlink" Target="https://pcpartpicker.com/user/DLynRu/" TargetMode="External"/><Relationship Id="rId767" Type="http://schemas.openxmlformats.org/officeDocument/2006/relationships/hyperlink" Target="https://pcpartpicker.com/user/waygzh/" TargetMode="External"/><Relationship Id="rId974" Type="http://schemas.openxmlformats.org/officeDocument/2006/relationships/hyperlink" Target="https://pcpartpicker.com/user/rungus/" TargetMode="External"/><Relationship Id="rId199" Type="http://schemas.openxmlformats.org/officeDocument/2006/relationships/hyperlink" Target="https://pcpartpicker.com/user/addleq/" TargetMode="External"/><Relationship Id="rId627" Type="http://schemas.openxmlformats.org/officeDocument/2006/relationships/hyperlink" Target="https://pcpartpicker.com/user/iCodeOfTruth/" TargetMode="External"/><Relationship Id="rId834" Type="http://schemas.openxmlformats.org/officeDocument/2006/relationships/hyperlink" Target="https://pcpartpicker.com/user/Unloosed_Bear/" TargetMode="External"/><Relationship Id="rId1257" Type="http://schemas.openxmlformats.org/officeDocument/2006/relationships/hyperlink" Target="https://pcpartpicker.com/user/az060693/" TargetMode="External"/><Relationship Id="rId266" Type="http://schemas.openxmlformats.org/officeDocument/2006/relationships/hyperlink" Target="https://pcpartpicker.com/user/nirajsanghvi/" TargetMode="External"/><Relationship Id="rId473" Type="http://schemas.openxmlformats.org/officeDocument/2006/relationships/hyperlink" Target="https://pcpartpicker.com/user/YoWanBeeF/" TargetMode="External"/><Relationship Id="rId680" Type="http://schemas.openxmlformats.org/officeDocument/2006/relationships/hyperlink" Target="https://pcpartpicker.com/user/yamilykdys/" TargetMode="External"/><Relationship Id="rId901" Type="http://schemas.openxmlformats.org/officeDocument/2006/relationships/hyperlink" Target="https://pcpartpicker.com/user/starryshi/" TargetMode="External"/><Relationship Id="rId1117" Type="http://schemas.openxmlformats.org/officeDocument/2006/relationships/hyperlink" Target="https://pcpartpicker.com/user/Maddoxkkm/" TargetMode="External"/><Relationship Id="rId1324" Type="http://schemas.openxmlformats.org/officeDocument/2006/relationships/hyperlink" Target="https://pcpartpicker.com/user/TaylorL/" TargetMode="External"/><Relationship Id="rId30" Type="http://schemas.openxmlformats.org/officeDocument/2006/relationships/hyperlink" Target="https://pcpartpicker.com/user/Maxotis/" TargetMode="External"/><Relationship Id="rId126" Type="http://schemas.openxmlformats.org/officeDocument/2006/relationships/hyperlink" Target="https://pcpartpicker.com/user/MemeBomb27/" TargetMode="External"/><Relationship Id="rId333" Type="http://schemas.openxmlformats.org/officeDocument/2006/relationships/hyperlink" Target="https://pcpartpicker.com/user/Byzantine1/" TargetMode="External"/><Relationship Id="rId540" Type="http://schemas.openxmlformats.org/officeDocument/2006/relationships/hyperlink" Target="https://pcpartpicker.com/user/SolidSneak/" TargetMode="External"/><Relationship Id="rId778" Type="http://schemas.openxmlformats.org/officeDocument/2006/relationships/hyperlink" Target="https://pcpartpicker.com/user/MrBritishCheesecake/" TargetMode="External"/><Relationship Id="rId985" Type="http://schemas.openxmlformats.org/officeDocument/2006/relationships/hyperlink" Target="https://pcpartpicker.com/user/jenderle/" TargetMode="External"/><Relationship Id="rId1170" Type="http://schemas.openxmlformats.org/officeDocument/2006/relationships/hyperlink" Target="https://pcpartpicker.com/user/MatthewDilks/" TargetMode="External"/><Relationship Id="rId638" Type="http://schemas.openxmlformats.org/officeDocument/2006/relationships/hyperlink" Target="https://pcpartpicker.com/user/ShroomishUnibrow/" TargetMode="External"/><Relationship Id="rId845" Type="http://schemas.openxmlformats.org/officeDocument/2006/relationships/hyperlink" Target="https://pcpartpicker.com/user/Will_two_live_0/" TargetMode="External"/><Relationship Id="rId1030" Type="http://schemas.openxmlformats.org/officeDocument/2006/relationships/hyperlink" Target="https://pcpartpicker.com/user/orion93257/" TargetMode="External"/><Relationship Id="rId1268" Type="http://schemas.openxmlformats.org/officeDocument/2006/relationships/hyperlink" Target="https://pcpartpicker.com/user/dannyrootbeer/" TargetMode="External"/><Relationship Id="rId277" Type="http://schemas.openxmlformats.org/officeDocument/2006/relationships/hyperlink" Target="https://pcpartpicker.com/user/Jerry235/" TargetMode="External"/><Relationship Id="rId400" Type="http://schemas.openxmlformats.org/officeDocument/2006/relationships/hyperlink" Target="https://pcpartpicker.com/user/bsinky/" TargetMode="External"/><Relationship Id="rId484" Type="http://schemas.openxmlformats.org/officeDocument/2006/relationships/hyperlink" Target="https://pcpartpicker.com/user/BusinessApe/" TargetMode="External"/><Relationship Id="rId705" Type="http://schemas.openxmlformats.org/officeDocument/2006/relationships/hyperlink" Target="https://pcpartpicker.com/user/TomAitken/" TargetMode="External"/><Relationship Id="rId1128" Type="http://schemas.openxmlformats.org/officeDocument/2006/relationships/hyperlink" Target="https://pcpartpicker.com/user/Syyyy/" TargetMode="External"/><Relationship Id="rId1335" Type="http://schemas.openxmlformats.org/officeDocument/2006/relationships/hyperlink" Target="https://pcpartpicker.com/user/Goaliedant/" TargetMode="External"/><Relationship Id="rId137" Type="http://schemas.openxmlformats.org/officeDocument/2006/relationships/hyperlink" Target="https://pcpartpicker.com/user/Pcgamermc4/" TargetMode="External"/><Relationship Id="rId344" Type="http://schemas.openxmlformats.org/officeDocument/2006/relationships/hyperlink" Target="https://pcpartpicker.com/user/lazardus/" TargetMode="External"/><Relationship Id="rId691" Type="http://schemas.openxmlformats.org/officeDocument/2006/relationships/hyperlink" Target="https://pcpartpicker.com/user/cheeson2005/" TargetMode="External"/><Relationship Id="rId789" Type="http://schemas.openxmlformats.org/officeDocument/2006/relationships/hyperlink" Target="https://pcpartpicker.com/user/emgo/" TargetMode="External"/><Relationship Id="rId912" Type="http://schemas.openxmlformats.org/officeDocument/2006/relationships/hyperlink" Target="https://pcpartpicker.com/user/CustomBuilder1098/" TargetMode="External"/><Relationship Id="rId996" Type="http://schemas.openxmlformats.org/officeDocument/2006/relationships/hyperlink" Target="https://pcpartpicker.com/user/jwendl/" TargetMode="External"/><Relationship Id="rId41" Type="http://schemas.openxmlformats.org/officeDocument/2006/relationships/hyperlink" Target="https://pcpartpicker.com/user/average_mayo/" TargetMode="External"/><Relationship Id="rId551" Type="http://schemas.openxmlformats.org/officeDocument/2006/relationships/hyperlink" Target="https://pcpartpicker.com/user/dkirkland2550/" TargetMode="External"/><Relationship Id="rId649" Type="http://schemas.openxmlformats.org/officeDocument/2006/relationships/hyperlink" Target="https://pcpartpicker.com/user/bgons/" TargetMode="External"/><Relationship Id="rId856" Type="http://schemas.openxmlformats.org/officeDocument/2006/relationships/hyperlink" Target="https://pcpartpicker.com/user/ALostRubberDuck/" TargetMode="External"/><Relationship Id="rId1181" Type="http://schemas.openxmlformats.org/officeDocument/2006/relationships/hyperlink" Target="https://pcpartpicker.com/user/ewhite0603/" TargetMode="External"/><Relationship Id="rId1279" Type="http://schemas.openxmlformats.org/officeDocument/2006/relationships/hyperlink" Target="https://pcpartpicker.com/user/Russia208/" TargetMode="External"/><Relationship Id="rId1402" Type="http://schemas.openxmlformats.org/officeDocument/2006/relationships/hyperlink" Target="https://pcpartpicker.com/user/AlaireA/" TargetMode="External"/><Relationship Id="rId190" Type="http://schemas.openxmlformats.org/officeDocument/2006/relationships/hyperlink" Target="https://pcpartpicker.com/user/blinkzz/" TargetMode="External"/><Relationship Id="rId204" Type="http://schemas.openxmlformats.org/officeDocument/2006/relationships/hyperlink" Target="https://pcpartpicker.com/user/KJK239/" TargetMode="External"/><Relationship Id="rId288" Type="http://schemas.openxmlformats.org/officeDocument/2006/relationships/hyperlink" Target="https://pcpartpicker.com/user/Distant237/" TargetMode="External"/><Relationship Id="rId411" Type="http://schemas.openxmlformats.org/officeDocument/2006/relationships/hyperlink" Target="https://pcpartpicker.com/user/Bruh_SoundEffect.mp4/" TargetMode="External"/><Relationship Id="rId509" Type="http://schemas.openxmlformats.org/officeDocument/2006/relationships/hyperlink" Target="https://pcpartpicker.com/user/GermanPilyan/" TargetMode="External"/><Relationship Id="rId1041" Type="http://schemas.openxmlformats.org/officeDocument/2006/relationships/hyperlink" Target="https://pcpartpicker.com/user/cam_higgz/" TargetMode="External"/><Relationship Id="rId1139" Type="http://schemas.openxmlformats.org/officeDocument/2006/relationships/hyperlink" Target="https://pcpartpicker.com/user/AOEGamer/" TargetMode="External"/><Relationship Id="rId1346" Type="http://schemas.openxmlformats.org/officeDocument/2006/relationships/hyperlink" Target="https://pcpartpicker.com/user/troyzilla/" TargetMode="External"/><Relationship Id="rId495" Type="http://schemas.openxmlformats.org/officeDocument/2006/relationships/hyperlink" Target="https://pcpartpicker.com/user/Onticly/" TargetMode="External"/><Relationship Id="rId716" Type="http://schemas.openxmlformats.org/officeDocument/2006/relationships/hyperlink" Target="https://pcpartpicker.com/user/OakSwingZZ/" TargetMode="External"/><Relationship Id="rId923" Type="http://schemas.openxmlformats.org/officeDocument/2006/relationships/hyperlink" Target="https://pcpartpicker.com/user/Han325/" TargetMode="External"/><Relationship Id="rId52" Type="http://schemas.openxmlformats.org/officeDocument/2006/relationships/hyperlink" Target="https://pcpartpicker.com/user/Dumner/" TargetMode="External"/><Relationship Id="rId148" Type="http://schemas.openxmlformats.org/officeDocument/2006/relationships/hyperlink" Target="https://pcpartpicker.com/user/Circa1990/" TargetMode="External"/><Relationship Id="rId355" Type="http://schemas.openxmlformats.org/officeDocument/2006/relationships/hyperlink" Target="https://pcpartpicker.com/user/Mateo_294/" TargetMode="External"/><Relationship Id="rId562" Type="http://schemas.openxmlformats.org/officeDocument/2006/relationships/hyperlink" Target="https://pcpartpicker.com/user/7necromancer/" TargetMode="External"/><Relationship Id="rId1192" Type="http://schemas.openxmlformats.org/officeDocument/2006/relationships/hyperlink" Target="https://pcpartpicker.com/user/Deadlesszombie1/" TargetMode="External"/><Relationship Id="rId1206" Type="http://schemas.openxmlformats.org/officeDocument/2006/relationships/hyperlink" Target="https://pcpartpicker.com/user/JT_CRUNCHY/" TargetMode="External"/><Relationship Id="rId1413" Type="http://schemas.openxmlformats.org/officeDocument/2006/relationships/hyperlink" Target="https://pcpartpicker.com/user/LazybonezzZ/" TargetMode="External"/><Relationship Id="rId215" Type="http://schemas.openxmlformats.org/officeDocument/2006/relationships/hyperlink" Target="https://pcpartpicker.com/user/Panderp/" TargetMode="External"/><Relationship Id="rId422" Type="http://schemas.openxmlformats.org/officeDocument/2006/relationships/hyperlink" Target="https://pcpartpicker.com/user/NONAME_YT/" TargetMode="External"/><Relationship Id="rId867" Type="http://schemas.openxmlformats.org/officeDocument/2006/relationships/hyperlink" Target="https://pcpartpicker.com/user/Crazycatman/" TargetMode="External"/><Relationship Id="rId1052" Type="http://schemas.openxmlformats.org/officeDocument/2006/relationships/hyperlink" Target="https://pcpartpicker.com/user/taemx/" TargetMode="External"/><Relationship Id="rId299" Type="http://schemas.openxmlformats.org/officeDocument/2006/relationships/hyperlink" Target="https://pcpartpicker.com/user/eternal995/" TargetMode="External"/><Relationship Id="rId727" Type="http://schemas.openxmlformats.org/officeDocument/2006/relationships/hyperlink" Target="https://pcpartpicker.com/user/JosshhhIsVeryCool/" TargetMode="External"/><Relationship Id="rId934" Type="http://schemas.openxmlformats.org/officeDocument/2006/relationships/hyperlink" Target="https://pcpartpicker.com/user/geoff.wightman/" TargetMode="External"/><Relationship Id="rId1357" Type="http://schemas.openxmlformats.org/officeDocument/2006/relationships/hyperlink" Target="https://pcpartpicker.com/user/Ninja17199/" TargetMode="External"/><Relationship Id="rId63" Type="http://schemas.openxmlformats.org/officeDocument/2006/relationships/hyperlink" Target="https://pcpartpicker.com/user/ThExcelsior/" TargetMode="External"/><Relationship Id="rId159" Type="http://schemas.openxmlformats.org/officeDocument/2006/relationships/hyperlink" Target="https://pcpartpicker.com/user/flibberdipper/" TargetMode="External"/><Relationship Id="rId366" Type="http://schemas.openxmlformats.org/officeDocument/2006/relationships/hyperlink" Target="https://pcpartpicker.com/user/Andersuh/" TargetMode="External"/><Relationship Id="rId573" Type="http://schemas.openxmlformats.org/officeDocument/2006/relationships/hyperlink" Target="https://pcpartpicker.com/user/ThatPCBuilder8093/" TargetMode="External"/><Relationship Id="rId780" Type="http://schemas.openxmlformats.org/officeDocument/2006/relationships/hyperlink" Target="https://pcpartpicker.com/user/buildingaction7/" TargetMode="External"/><Relationship Id="rId1217" Type="http://schemas.openxmlformats.org/officeDocument/2006/relationships/hyperlink" Target="https://pcpartpicker.com/user/kingskyler1997/" TargetMode="External"/><Relationship Id="rId1424" Type="http://schemas.openxmlformats.org/officeDocument/2006/relationships/hyperlink" Target="https://pcpartpicker.com/user/DAOKOfan/" TargetMode="External"/><Relationship Id="rId226" Type="http://schemas.openxmlformats.org/officeDocument/2006/relationships/hyperlink" Target="https://pcpartpicker.com/user/ItzPratix/" TargetMode="External"/><Relationship Id="rId433" Type="http://schemas.openxmlformats.org/officeDocument/2006/relationships/hyperlink" Target="https://pcpartpicker.com/user/Craftspirit/" TargetMode="External"/><Relationship Id="rId878" Type="http://schemas.openxmlformats.org/officeDocument/2006/relationships/hyperlink" Target="https://pcpartpicker.com/user/Ittley/" TargetMode="External"/><Relationship Id="rId1063" Type="http://schemas.openxmlformats.org/officeDocument/2006/relationships/hyperlink" Target="https://pcpartpicker.com/user/CosmosCellars/" TargetMode="External"/><Relationship Id="rId1270" Type="http://schemas.openxmlformats.org/officeDocument/2006/relationships/hyperlink" Target="https://pcpartpicker.com/user/zero_omar/" TargetMode="External"/><Relationship Id="rId640" Type="http://schemas.openxmlformats.org/officeDocument/2006/relationships/hyperlink" Target="https://pcpartpicker.com/user/marshallsmyth/" TargetMode="External"/><Relationship Id="rId738" Type="http://schemas.openxmlformats.org/officeDocument/2006/relationships/hyperlink" Target="https://pcpartpicker.com/user/KandyKlown/" TargetMode="External"/><Relationship Id="rId945" Type="http://schemas.openxmlformats.org/officeDocument/2006/relationships/hyperlink" Target="https://pcpartpicker.com/user/MidNight_Ace/" TargetMode="External"/><Relationship Id="rId1368" Type="http://schemas.openxmlformats.org/officeDocument/2006/relationships/hyperlink" Target="https://pcpartpicker.com/user/snake_with_a_pc/" TargetMode="External"/><Relationship Id="rId74" Type="http://schemas.openxmlformats.org/officeDocument/2006/relationships/hyperlink" Target="https://pcpartpicker.com/user/spekssss/" TargetMode="External"/><Relationship Id="rId377" Type="http://schemas.openxmlformats.org/officeDocument/2006/relationships/hyperlink" Target="https://pcpartpicker.com/user/ldannydl/" TargetMode="External"/><Relationship Id="rId500" Type="http://schemas.openxmlformats.org/officeDocument/2006/relationships/hyperlink" Target="https://pcpartpicker.com/user/Chubareff/" TargetMode="External"/><Relationship Id="rId584" Type="http://schemas.openxmlformats.org/officeDocument/2006/relationships/hyperlink" Target="https://pcpartpicker.com/user/io33/" TargetMode="External"/><Relationship Id="rId805" Type="http://schemas.openxmlformats.org/officeDocument/2006/relationships/hyperlink" Target="https://pcpartpicker.com/user/caronk/" TargetMode="External"/><Relationship Id="rId1130" Type="http://schemas.openxmlformats.org/officeDocument/2006/relationships/hyperlink" Target="https://pcpartpicker.com/user/jcderhammer/" TargetMode="External"/><Relationship Id="rId1228" Type="http://schemas.openxmlformats.org/officeDocument/2006/relationships/hyperlink" Target="https://pcpartpicker.com/user/jjok_e/" TargetMode="External"/><Relationship Id="rId1435" Type="http://schemas.openxmlformats.org/officeDocument/2006/relationships/hyperlink" Target="https://pcpartpicker.com/user/Matt69/" TargetMode="External"/><Relationship Id="rId5" Type="http://schemas.openxmlformats.org/officeDocument/2006/relationships/hyperlink" Target="https://pcpartpicker.com/user/Moosily/" TargetMode="External"/><Relationship Id="rId237" Type="http://schemas.openxmlformats.org/officeDocument/2006/relationships/hyperlink" Target="https://pcpartpicker.com/user/Smuzzle/" TargetMode="External"/><Relationship Id="rId791" Type="http://schemas.openxmlformats.org/officeDocument/2006/relationships/hyperlink" Target="https://pcpartpicker.com/user/tsogterdenee/" TargetMode="External"/><Relationship Id="rId889" Type="http://schemas.openxmlformats.org/officeDocument/2006/relationships/hyperlink" Target="https://pcpartpicker.com/user/SpeedWaffle/" TargetMode="External"/><Relationship Id="rId1074" Type="http://schemas.openxmlformats.org/officeDocument/2006/relationships/hyperlink" Target="https://pcpartpicker.com/user/Saintbit/" TargetMode="External"/><Relationship Id="rId444" Type="http://schemas.openxmlformats.org/officeDocument/2006/relationships/hyperlink" Target="https://pcpartpicker.com/user/Snoopy_DK/" TargetMode="External"/><Relationship Id="rId651" Type="http://schemas.openxmlformats.org/officeDocument/2006/relationships/hyperlink" Target="https://pcpartpicker.com/user/Enjuill/" TargetMode="External"/><Relationship Id="rId749" Type="http://schemas.openxmlformats.org/officeDocument/2006/relationships/hyperlink" Target="https://pcpartpicker.com/user/Nickrod/" TargetMode="External"/><Relationship Id="rId1281" Type="http://schemas.openxmlformats.org/officeDocument/2006/relationships/hyperlink" Target="https://pcpartpicker.com/user/careTaker79/" TargetMode="External"/><Relationship Id="rId1379" Type="http://schemas.openxmlformats.org/officeDocument/2006/relationships/hyperlink" Target="https://pcpartpicker.com/user/Timo199115/" TargetMode="External"/><Relationship Id="rId290" Type="http://schemas.openxmlformats.org/officeDocument/2006/relationships/hyperlink" Target="https://pcpartpicker.com/user/Venxion/" TargetMode="External"/><Relationship Id="rId304" Type="http://schemas.openxmlformats.org/officeDocument/2006/relationships/hyperlink" Target="https://pcpartpicker.com/user/kori220/" TargetMode="External"/><Relationship Id="rId388" Type="http://schemas.openxmlformats.org/officeDocument/2006/relationships/hyperlink" Target="https://pcpartpicker.com/user/Beef682/" TargetMode="External"/><Relationship Id="rId511" Type="http://schemas.openxmlformats.org/officeDocument/2006/relationships/hyperlink" Target="https://pcpartpicker.com/user/DaMoNx902/" TargetMode="External"/><Relationship Id="rId609" Type="http://schemas.openxmlformats.org/officeDocument/2006/relationships/hyperlink" Target="https://pcpartpicker.com/user/Silvxy/" TargetMode="External"/><Relationship Id="rId956" Type="http://schemas.openxmlformats.org/officeDocument/2006/relationships/hyperlink" Target="https://pcpartpicker.com/user/iman313/" TargetMode="External"/><Relationship Id="rId1141" Type="http://schemas.openxmlformats.org/officeDocument/2006/relationships/hyperlink" Target="https://pcpartpicker.com/user/otoomet/" TargetMode="External"/><Relationship Id="rId1239" Type="http://schemas.openxmlformats.org/officeDocument/2006/relationships/hyperlink" Target="https://pcpartpicker.com/user/Kalanzzzo808/" TargetMode="External"/><Relationship Id="rId85" Type="http://schemas.openxmlformats.org/officeDocument/2006/relationships/hyperlink" Target="https://pcpartpicker.com/user/Rain_fall/" TargetMode="External"/><Relationship Id="rId150" Type="http://schemas.openxmlformats.org/officeDocument/2006/relationships/hyperlink" Target="https://pcpartpicker.com/user/akev2794/" TargetMode="External"/><Relationship Id="rId595" Type="http://schemas.openxmlformats.org/officeDocument/2006/relationships/hyperlink" Target="https://pcpartpicker.com/user/DIEGHOST_8/" TargetMode="External"/><Relationship Id="rId816" Type="http://schemas.openxmlformats.org/officeDocument/2006/relationships/hyperlink" Target="https://pcpartpicker.com/user/baldwin/" TargetMode="External"/><Relationship Id="rId1001" Type="http://schemas.openxmlformats.org/officeDocument/2006/relationships/hyperlink" Target="https://pcpartpicker.com/user/iiNNeX/" TargetMode="External"/><Relationship Id="rId1446" Type="http://schemas.openxmlformats.org/officeDocument/2006/relationships/hyperlink" Target="https://pcpartpicker.com/user/Drokk_/" TargetMode="External"/><Relationship Id="rId248" Type="http://schemas.openxmlformats.org/officeDocument/2006/relationships/hyperlink" Target="https://pcpartpicker.com/user/Korney_Kooloo/" TargetMode="External"/><Relationship Id="rId455" Type="http://schemas.openxmlformats.org/officeDocument/2006/relationships/hyperlink" Target="https://pcpartpicker.com/user/AaronCompNetSys/" TargetMode="External"/><Relationship Id="rId662" Type="http://schemas.openxmlformats.org/officeDocument/2006/relationships/hyperlink" Target="https://pcpartpicker.com/user/marijn211/" TargetMode="External"/><Relationship Id="rId1085" Type="http://schemas.openxmlformats.org/officeDocument/2006/relationships/hyperlink" Target="https://pcpartpicker.com/user/JRF1005/" TargetMode="External"/><Relationship Id="rId1292" Type="http://schemas.openxmlformats.org/officeDocument/2006/relationships/hyperlink" Target="https://pcpartpicker.com/user/mryanj/" TargetMode="External"/><Relationship Id="rId1306" Type="http://schemas.openxmlformats.org/officeDocument/2006/relationships/hyperlink" Target="https://pcpartpicker.com/user/collin_31/" TargetMode="External"/><Relationship Id="rId12" Type="http://schemas.openxmlformats.org/officeDocument/2006/relationships/hyperlink" Target="https://pcpartpicker.com/user/flooftech/" TargetMode="External"/><Relationship Id="rId108" Type="http://schemas.openxmlformats.org/officeDocument/2006/relationships/hyperlink" Target="https://pcpartpicker.com/user/ninjaiceflame/" TargetMode="External"/><Relationship Id="rId315" Type="http://schemas.openxmlformats.org/officeDocument/2006/relationships/hyperlink" Target="https://pcpartpicker.com/user/Name62/" TargetMode="External"/><Relationship Id="rId522" Type="http://schemas.openxmlformats.org/officeDocument/2006/relationships/hyperlink" Target="https://pcpartpicker.com/user/psychuu/" TargetMode="External"/><Relationship Id="rId967" Type="http://schemas.openxmlformats.org/officeDocument/2006/relationships/hyperlink" Target="https://pcpartpicker.com/user/RedTerra/" TargetMode="External"/><Relationship Id="rId1152" Type="http://schemas.openxmlformats.org/officeDocument/2006/relationships/hyperlink" Target="https://pcpartpicker.com/user/sidravic/" TargetMode="External"/><Relationship Id="rId96" Type="http://schemas.openxmlformats.org/officeDocument/2006/relationships/hyperlink" Target="https://pcpartpicker.com/user/AysonGames/" TargetMode="External"/><Relationship Id="rId161" Type="http://schemas.openxmlformats.org/officeDocument/2006/relationships/hyperlink" Target="https://pcpartpicker.com/user/Flappz/" TargetMode="External"/><Relationship Id="rId399" Type="http://schemas.openxmlformats.org/officeDocument/2006/relationships/hyperlink" Target="https://pcpartpicker.com/user/AStutz/" TargetMode="External"/><Relationship Id="rId827" Type="http://schemas.openxmlformats.org/officeDocument/2006/relationships/hyperlink" Target="https://pcpartpicker.com/user/dsolt/" TargetMode="External"/><Relationship Id="rId1012" Type="http://schemas.openxmlformats.org/officeDocument/2006/relationships/hyperlink" Target="https://pcpartpicker.com/user/Curjack/" TargetMode="External"/><Relationship Id="rId259" Type="http://schemas.openxmlformats.org/officeDocument/2006/relationships/hyperlink" Target="https://pcpartpicker.com/user/oolgi/" TargetMode="External"/><Relationship Id="rId466" Type="http://schemas.openxmlformats.org/officeDocument/2006/relationships/hyperlink" Target="https://pcpartpicker.com/user/d.tonjes/" TargetMode="External"/><Relationship Id="rId673" Type="http://schemas.openxmlformats.org/officeDocument/2006/relationships/hyperlink" Target="https://pcpartpicker.com/user/Nephtys__/" TargetMode="External"/><Relationship Id="rId880" Type="http://schemas.openxmlformats.org/officeDocument/2006/relationships/hyperlink" Target="https://pcpartpicker.com/user/jfjoao/" TargetMode="External"/><Relationship Id="rId1096" Type="http://schemas.openxmlformats.org/officeDocument/2006/relationships/hyperlink" Target="https://pcpartpicker.com/user/krayzie13/" TargetMode="External"/><Relationship Id="rId1317" Type="http://schemas.openxmlformats.org/officeDocument/2006/relationships/hyperlink" Target="https://pcpartpicker.com/user/Montana.Actual/" TargetMode="External"/><Relationship Id="rId23" Type="http://schemas.openxmlformats.org/officeDocument/2006/relationships/hyperlink" Target="https://pcpartpicker.com/user/Legofnafboy2000/" TargetMode="External"/><Relationship Id="rId119" Type="http://schemas.openxmlformats.org/officeDocument/2006/relationships/hyperlink" Target="https://pcpartpicker.com/user/Samsonitealtan/" TargetMode="External"/><Relationship Id="rId326" Type="http://schemas.openxmlformats.org/officeDocument/2006/relationships/hyperlink" Target="https://pcpartpicker.com/user/TWiCS/" TargetMode="External"/><Relationship Id="rId533" Type="http://schemas.openxmlformats.org/officeDocument/2006/relationships/hyperlink" Target="https://pcpartpicker.com/user/bdzz/" TargetMode="External"/><Relationship Id="rId978" Type="http://schemas.openxmlformats.org/officeDocument/2006/relationships/hyperlink" Target="https://pcpartpicker.com/user/segasonic128/" TargetMode="External"/><Relationship Id="rId1163" Type="http://schemas.openxmlformats.org/officeDocument/2006/relationships/hyperlink" Target="https://pcpartpicker.com/user/idk926492/" TargetMode="External"/><Relationship Id="rId1370" Type="http://schemas.openxmlformats.org/officeDocument/2006/relationships/hyperlink" Target="https://pcpartpicker.com/user/Panzer1944/" TargetMode="External"/><Relationship Id="rId740" Type="http://schemas.openxmlformats.org/officeDocument/2006/relationships/hyperlink" Target="https://pcpartpicker.com/user/Rottencrotch/" TargetMode="External"/><Relationship Id="rId838" Type="http://schemas.openxmlformats.org/officeDocument/2006/relationships/hyperlink" Target="https://pcpartpicker.com/user/Silverfang153/" TargetMode="External"/><Relationship Id="rId1023" Type="http://schemas.openxmlformats.org/officeDocument/2006/relationships/hyperlink" Target="https://pcpartpicker.com/user/MemeBomb27/" TargetMode="External"/><Relationship Id="rId172" Type="http://schemas.openxmlformats.org/officeDocument/2006/relationships/hyperlink" Target="https://pcpartpicker.com/user/Park568/" TargetMode="External"/><Relationship Id="rId477" Type="http://schemas.openxmlformats.org/officeDocument/2006/relationships/hyperlink" Target="https://pcpartpicker.com/user/Nitrouspeed/" TargetMode="External"/><Relationship Id="rId600" Type="http://schemas.openxmlformats.org/officeDocument/2006/relationships/hyperlink" Target="https://pcpartpicker.com/user/acousticlunatic/" TargetMode="External"/><Relationship Id="rId684" Type="http://schemas.openxmlformats.org/officeDocument/2006/relationships/hyperlink" Target="https://pcpartpicker.com/user/all_vantage/" TargetMode="External"/><Relationship Id="rId1230" Type="http://schemas.openxmlformats.org/officeDocument/2006/relationships/hyperlink" Target="https://pcpartpicker.com/user/KEENY/" TargetMode="External"/><Relationship Id="rId1328" Type="http://schemas.openxmlformats.org/officeDocument/2006/relationships/hyperlink" Target="https://pcpartpicker.com/user/Adam0ne/" TargetMode="External"/><Relationship Id="rId337" Type="http://schemas.openxmlformats.org/officeDocument/2006/relationships/hyperlink" Target="https://pcpartpicker.com/user/t3iki/" TargetMode="External"/><Relationship Id="rId891" Type="http://schemas.openxmlformats.org/officeDocument/2006/relationships/hyperlink" Target="https://pcpartpicker.com/user/carelockh/" TargetMode="External"/><Relationship Id="rId905" Type="http://schemas.openxmlformats.org/officeDocument/2006/relationships/hyperlink" Target="https://pcpartpicker.com/user/gfunk62984/" TargetMode="External"/><Relationship Id="rId989" Type="http://schemas.openxmlformats.org/officeDocument/2006/relationships/hyperlink" Target="https://pcpartpicker.com/user/Beijingbelly/" TargetMode="External"/><Relationship Id="rId34" Type="http://schemas.openxmlformats.org/officeDocument/2006/relationships/hyperlink" Target="https://pcpartpicker.com/user/cr1cr1/" TargetMode="External"/><Relationship Id="rId544" Type="http://schemas.openxmlformats.org/officeDocument/2006/relationships/hyperlink" Target="https://pcpartpicker.com/user/feniva1/" TargetMode="External"/><Relationship Id="rId751" Type="http://schemas.openxmlformats.org/officeDocument/2006/relationships/hyperlink" Target="https://pcpartpicker.com/user/Neoxenok/" TargetMode="External"/><Relationship Id="rId849" Type="http://schemas.openxmlformats.org/officeDocument/2006/relationships/hyperlink" Target="https://pcpartpicker.com/user/CriSiZ_Burgers/" TargetMode="External"/><Relationship Id="rId1174" Type="http://schemas.openxmlformats.org/officeDocument/2006/relationships/hyperlink" Target="https://pcpartpicker.com/user/PINPAL/" TargetMode="External"/><Relationship Id="rId1381" Type="http://schemas.openxmlformats.org/officeDocument/2006/relationships/hyperlink" Target="https://pcpartpicker.com/user/Gooberdad/" TargetMode="External"/><Relationship Id="rId183" Type="http://schemas.openxmlformats.org/officeDocument/2006/relationships/hyperlink" Target="https://pcpartpicker.com/user/PCMAN06/" TargetMode="External"/><Relationship Id="rId390" Type="http://schemas.openxmlformats.org/officeDocument/2006/relationships/hyperlink" Target="https://pcpartpicker.com/user/jkbkendall/" TargetMode="External"/><Relationship Id="rId404" Type="http://schemas.openxmlformats.org/officeDocument/2006/relationships/hyperlink" Target="https://pcpartpicker.com/user/warlock1234/" TargetMode="External"/><Relationship Id="rId611" Type="http://schemas.openxmlformats.org/officeDocument/2006/relationships/hyperlink" Target="https://pcpartpicker.com/user/ColinHirosky/" TargetMode="External"/><Relationship Id="rId1034" Type="http://schemas.openxmlformats.org/officeDocument/2006/relationships/hyperlink" Target="https://pcpartpicker.com/user/ZeRolimits_Cole/" TargetMode="External"/><Relationship Id="rId1241" Type="http://schemas.openxmlformats.org/officeDocument/2006/relationships/hyperlink" Target="https://pcpartpicker.com/user/orlikethis/" TargetMode="External"/><Relationship Id="rId1339" Type="http://schemas.openxmlformats.org/officeDocument/2006/relationships/hyperlink" Target="https://pcpartpicker.com/user/Astro23/" TargetMode="External"/><Relationship Id="rId250" Type="http://schemas.openxmlformats.org/officeDocument/2006/relationships/hyperlink" Target="https://pcpartpicker.com/user/ruroki/" TargetMode="External"/><Relationship Id="rId488" Type="http://schemas.openxmlformats.org/officeDocument/2006/relationships/hyperlink" Target="https://pcpartpicker.com/user/ravenbrz/" TargetMode="External"/><Relationship Id="rId695" Type="http://schemas.openxmlformats.org/officeDocument/2006/relationships/hyperlink" Target="https://pcpartpicker.com/user/Wby/" TargetMode="External"/><Relationship Id="rId709" Type="http://schemas.openxmlformats.org/officeDocument/2006/relationships/hyperlink" Target="https://pcpartpicker.com/user/Jeandalf/" TargetMode="External"/><Relationship Id="rId916" Type="http://schemas.openxmlformats.org/officeDocument/2006/relationships/hyperlink" Target="https://pcpartpicker.com/user/gab3zorro/" TargetMode="External"/><Relationship Id="rId1101" Type="http://schemas.openxmlformats.org/officeDocument/2006/relationships/hyperlink" Target="https://pcpartpicker.com/user/LogWin/" TargetMode="External"/><Relationship Id="rId45" Type="http://schemas.openxmlformats.org/officeDocument/2006/relationships/hyperlink" Target="https://pcpartpicker.com/user/abseid/" TargetMode="External"/><Relationship Id="rId110" Type="http://schemas.openxmlformats.org/officeDocument/2006/relationships/hyperlink" Target="https://pcpartpicker.com/user/clubdjmafia/" TargetMode="External"/><Relationship Id="rId348" Type="http://schemas.openxmlformats.org/officeDocument/2006/relationships/hyperlink" Target="https://pcpartpicker.com/user/theb0b/" TargetMode="External"/><Relationship Id="rId555" Type="http://schemas.openxmlformats.org/officeDocument/2006/relationships/hyperlink" Target="https://pcpartpicker.com/user/JimmyBBB/" TargetMode="External"/><Relationship Id="rId762" Type="http://schemas.openxmlformats.org/officeDocument/2006/relationships/hyperlink" Target="https://pcpartpicker.com/user/SexyDoge/" TargetMode="External"/><Relationship Id="rId1185" Type="http://schemas.openxmlformats.org/officeDocument/2006/relationships/hyperlink" Target="https://pcpartpicker.com/user/mikeythewrench/" TargetMode="External"/><Relationship Id="rId1392" Type="http://schemas.openxmlformats.org/officeDocument/2006/relationships/hyperlink" Target="https://pcpartpicker.com/user/Franco_/" TargetMode="External"/><Relationship Id="rId1406" Type="http://schemas.openxmlformats.org/officeDocument/2006/relationships/hyperlink" Target="https://pcpartpicker.com/user/davidbeso/" TargetMode="External"/><Relationship Id="rId194" Type="http://schemas.openxmlformats.org/officeDocument/2006/relationships/hyperlink" Target="https://pcpartpicker.com/user/VonexF5/" TargetMode="External"/><Relationship Id="rId208" Type="http://schemas.openxmlformats.org/officeDocument/2006/relationships/hyperlink" Target="https://pcpartpicker.com/user/Aodhan144/" TargetMode="External"/><Relationship Id="rId415" Type="http://schemas.openxmlformats.org/officeDocument/2006/relationships/hyperlink" Target="https://pcpartpicker.com/user/jacenhan/" TargetMode="External"/><Relationship Id="rId622" Type="http://schemas.openxmlformats.org/officeDocument/2006/relationships/hyperlink" Target="https://pcpartpicker.com/user/WiLMiZ/" TargetMode="External"/><Relationship Id="rId1045" Type="http://schemas.openxmlformats.org/officeDocument/2006/relationships/hyperlink" Target="https://pcpartpicker.com/user/BruceMellen/" TargetMode="External"/><Relationship Id="rId1252" Type="http://schemas.openxmlformats.org/officeDocument/2006/relationships/hyperlink" Target="https://pcpartpicker.com/user/cerndog/" TargetMode="External"/><Relationship Id="rId261" Type="http://schemas.openxmlformats.org/officeDocument/2006/relationships/hyperlink" Target="https://pcpartpicker.com/user/ryancmcd82/" TargetMode="External"/><Relationship Id="rId499" Type="http://schemas.openxmlformats.org/officeDocument/2006/relationships/hyperlink" Target="https://pcpartpicker.com/user/cyklonus/" TargetMode="External"/><Relationship Id="rId927" Type="http://schemas.openxmlformats.org/officeDocument/2006/relationships/hyperlink" Target="https://pcpartpicker.com/user/SynfulReaper/" TargetMode="External"/><Relationship Id="rId1112" Type="http://schemas.openxmlformats.org/officeDocument/2006/relationships/hyperlink" Target="https://pcpartpicker.com/user/dcfghjkl_tacos1/" TargetMode="External"/><Relationship Id="rId56" Type="http://schemas.openxmlformats.org/officeDocument/2006/relationships/hyperlink" Target="https://pcpartpicker.com/user/zmatthews4/" TargetMode="External"/><Relationship Id="rId359" Type="http://schemas.openxmlformats.org/officeDocument/2006/relationships/hyperlink" Target="https://pcpartpicker.com/user/ConTheCannon/" TargetMode="External"/><Relationship Id="rId566" Type="http://schemas.openxmlformats.org/officeDocument/2006/relationships/hyperlink" Target="https://pcpartpicker.com/user/Elanb12/" TargetMode="External"/><Relationship Id="rId773" Type="http://schemas.openxmlformats.org/officeDocument/2006/relationships/hyperlink" Target="https://pcpartpicker.com/user/DKMATT/" TargetMode="External"/><Relationship Id="rId1196" Type="http://schemas.openxmlformats.org/officeDocument/2006/relationships/hyperlink" Target="https://pcpartpicker.com/user/TBKnbaNYC/" TargetMode="External"/><Relationship Id="rId1417" Type="http://schemas.openxmlformats.org/officeDocument/2006/relationships/hyperlink" Target="https://pcpartpicker.com/user/JimmuTenken29/" TargetMode="External"/><Relationship Id="rId121" Type="http://schemas.openxmlformats.org/officeDocument/2006/relationships/hyperlink" Target="https://pcpartpicker.com/user/LeCramel/" TargetMode="External"/><Relationship Id="rId219" Type="http://schemas.openxmlformats.org/officeDocument/2006/relationships/hyperlink" Target="https://pcpartpicker.com/user/bmeis93/" TargetMode="External"/><Relationship Id="rId426" Type="http://schemas.openxmlformats.org/officeDocument/2006/relationships/hyperlink" Target="https://pcpartpicker.com/user/OverlordEM/" TargetMode="External"/><Relationship Id="rId633" Type="http://schemas.openxmlformats.org/officeDocument/2006/relationships/hyperlink" Target="https://pcpartpicker.com/user/RGBDreamWorld/" TargetMode="External"/><Relationship Id="rId980" Type="http://schemas.openxmlformats.org/officeDocument/2006/relationships/hyperlink" Target="https://pcpartpicker.com/user/ando24/" TargetMode="External"/><Relationship Id="rId1056" Type="http://schemas.openxmlformats.org/officeDocument/2006/relationships/hyperlink" Target="https://pcpartpicker.com/user/stef_777/" TargetMode="External"/><Relationship Id="rId1263" Type="http://schemas.openxmlformats.org/officeDocument/2006/relationships/hyperlink" Target="https://pcpartpicker.com/user/Klods/" TargetMode="External"/><Relationship Id="rId840" Type="http://schemas.openxmlformats.org/officeDocument/2006/relationships/hyperlink" Target="https://pcpartpicker.com/user/ThExcelsior/" TargetMode="External"/><Relationship Id="rId938" Type="http://schemas.openxmlformats.org/officeDocument/2006/relationships/hyperlink" Target="https://pcpartpicker.com/user/_matthiew/" TargetMode="External"/><Relationship Id="rId67" Type="http://schemas.openxmlformats.org/officeDocument/2006/relationships/hyperlink" Target="https://pcpartpicker.com/user/a4bt/" TargetMode="External"/><Relationship Id="rId272" Type="http://schemas.openxmlformats.org/officeDocument/2006/relationships/hyperlink" Target="https://pcpartpicker.com/user/codemaster94/" TargetMode="External"/><Relationship Id="rId577" Type="http://schemas.openxmlformats.org/officeDocument/2006/relationships/hyperlink" Target="https://pcpartpicker.com/user/MemeBomb27/" TargetMode="External"/><Relationship Id="rId700" Type="http://schemas.openxmlformats.org/officeDocument/2006/relationships/hyperlink" Target="https://pcpartpicker.com/user/gokhanbat/" TargetMode="External"/><Relationship Id="rId1123" Type="http://schemas.openxmlformats.org/officeDocument/2006/relationships/hyperlink" Target="https://pcpartpicker.com/user/aalyo_21/" TargetMode="External"/><Relationship Id="rId1330" Type="http://schemas.openxmlformats.org/officeDocument/2006/relationships/hyperlink" Target="https://pcpartpicker.com/user/b0mmberrr/" TargetMode="External"/><Relationship Id="rId1428" Type="http://schemas.openxmlformats.org/officeDocument/2006/relationships/hyperlink" Target="https://pcpartpicker.com/user/Matt69/" TargetMode="External"/><Relationship Id="rId132" Type="http://schemas.openxmlformats.org/officeDocument/2006/relationships/hyperlink" Target="https://pcpartpicker.com/user/LeCramel/" TargetMode="External"/><Relationship Id="rId784" Type="http://schemas.openxmlformats.org/officeDocument/2006/relationships/hyperlink" Target="https://pcpartpicker.com/user/Barath_R184/" TargetMode="External"/><Relationship Id="rId991" Type="http://schemas.openxmlformats.org/officeDocument/2006/relationships/hyperlink" Target="https://pcpartpicker.com/user/Veranek/" TargetMode="External"/><Relationship Id="rId1067" Type="http://schemas.openxmlformats.org/officeDocument/2006/relationships/hyperlink" Target="https://pcpartpicker.com/user/CaptainL/" TargetMode="External"/><Relationship Id="rId437" Type="http://schemas.openxmlformats.org/officeDocument/2006/relationships/hyperlink" Target="https://pcpartpicker.com/user/Carfentanil/" TargetMode="External"/><Relationship Id="rId644" Type="http://schemas.openxmlformats.org/officeDocument/2006/relationships/hyperlink" Target="https://pcpartpicker.com/user/DaGameBoy/" TargetMode="External"/><Relationship Id="rId851" Type="http://schemas.openxmlformats.org/officeDocument/2006/relationships/hyperlink" Target="https://pcpartpicker.com/user/roland.guzman/" TargetMode="External"/><Relationship Id="rId1274" Type="http://schemas.openxmlformats.org/officeDocument/2006/relationships/hyperlink" Target="https://pcpartpicker.com/user/Saintbit/" TargetMode="External"/><Relationship Id="rId283" Type="http://schemas.openxmlformats.org/officeDocument/2006/relationships/hyperlink" Target="https://pcpartpicker.com/user/drocdoc/" TargetMode="External"/><Relationship Id="rId490" Type="http://schemas.openxmlformats.org/officeDocument/2006/relationships/hyperlink" Target="https://pcpartpicker.com/user/buggybop/" TargetMode="External"/><Relationship Id="rId504" Type="http://schemas.openxmlformats.org/officeDocument/2006/relationships/hyperlink" Target="https://pcpartpicker.com/user/zellux/" TargetMode="External"/><Relationship Id="rId711" Type="http://schemas.openxmlformats.org/officeDocument/2006/relationships/hyperlink" Target="https://pcpartpicker.com/user/NpcBehavior/" TargetMode="External"/><Relationship Id="rId949" Type="http://schemas.openxmlformats.org/officeDocument/2006/relationships/hyperlink" Target="https://pcpartpicker.com/user/orcrist/" TargetMode="External"/><Relationship Id="rId1134" Type="http://schemas.openxmlformats.org/officeDocument/2006/relationships/hyperlink" Target="https://pcpartpicker.com/user/Vidicus/" TargetMode="External"/><Relationship Id="rId1341" Type="http://schemas.openxmlformats.org/officeDocument/2006/relationships/hyperlink" Target="https://pcpartpicker.com/user/Tomska08/" TargetMode="External"/><Relationship Id="rId78" Type="http://schemas.openxmlformats.org/officeDocument/2006/relationships/hyperlink" Target="https://pcpartpicker.com/user/CooproxXo1/" TargetMode="External"/><Relationship Id="rId143" Type="http://schemas.openxmlformats.org/officeDocument/2006/relationships/hyperlink" Target="https://pcpartpicker.com/user/vjsm-ftw/" TargetMode="External"/><Relationship Id="rId350" Type="http://schemas.openxmlformats.org/officeDocument/2006/relationships/hyperlink" Target="https://pcpartpicker.com/user/Edelgard/" TargetMode="External"/><Relationship Id="rId588" Type="http://schemas.openxmlformats.org/officeDocument/2006/relationships/hyperlink" Target="https://pcpartpicker.com/user/nobowastaken/" TargetMode="External"/><Relationship Id="rId795" Type="http://schemas.openxmlformats.org/officeDocument/2006/relationships/hyperlink" Target="https://pcpartpicker.com/user/SamuraiD3/" TargetMode="External"/><Relationship Id="rId809" Type="http://schemas.openxmlformats.org/officeDocument/2006/relationships/hyperlink" Target="https://pcpartpicker.com/user/daddymoofle/" TargetMode="External"/><Relationship Id="rId1201" Type="http://schemas.openxmlformats.org/officeDocument/2006/relationships/hyperlink" Target="https://pcpartpicker.com/user/Preztn/" TargetMode="External"/><Relationship Id="rId1439" Type="http://schemas.openxmlformats.org/officeDocument/2006/relationships/hyperlink" Target="https://pcpartpicker.com/user/RyzenScion777/" TargetMode="External"/><Relationship Id="rId9" Type="http://schemas.openxmlformats.org/officeDocument/2006/relationships/hyperlink" Target="https://pcpartpicker.com/user/Benghes/" TargetMode="External"/><Relationship Id="rId210" Type="http://schemas.openxmlformats.org/officeDocument/2006/relationships/hyperlink" Target="https://pcpartpicker.com/user/SuperLuigi9624/" TargetMode="External"/><Relationship Id="rId448" Type="http://schemas.openxmlformats.org/officeDocument/2006/relationships/hyperlink" Target="https://pcpartpicker.com/user/Daniel_H212/" TargetMode="External"/><Relationship Id="rId655" Type="http://schemas.openxmlformats.org/officeDocument/2006/relationships/hyperlink" Target="https://pcpartpicker.com/user/Phildilf/" TargetMode="External"/><Relationship Id="rId862" Type="http://schemas.openxmlformats.org/officeDocument/2006/relationships/hyperlink" Target="https://pcpartpicker.com/user/Howling_Wolf/" TargetMode="External"/><Relationship Id="rId1078" Type="http://schemas.openxmlformats.org/officeDocument/2006/relationships/hyperlink" Target="https://pcpartpicker.com/user/DAOKOfan/" TargetMode="External"/><Relationship Id="rId1285" Type="http://schemas.openxmlformats.org/officeDocument/2006/relationships/hyperlink" Target="https://pcpartpicker.com/user/DVille/" TargetMode="External"/><Relationship Id="rId294" Type="http://schemas.openxmlformats.org/officeDocument/2006/relationships/hyperlink" Target="https://pcpartpicker.com/user/TotallyGeeked/" TargetMode="External"/><Relationship Id="rId308" Type="http://schemas.openxmlformats.org/officeDocument/2006/relationships/hyperlink" Target="https://pcpartpicker.com/user/YishaiYosifov/" TargetMode="External"/><Relationship Id="rId515" Type="http://schemas.openxmlformats.org/officeDocument/2006/relationships/hyperlink" Target="https://pcpartpicker.com/user/Mda29728/" TargetMode="External"/><Relationship Id="rId722" Type="http://schemas.openxmlformats.org/officeDocument/2006/relationships/hyperlink" Target="https://pcpartpicker.com/user/Epic_gaming7/" TargetMode="External"/><Relationship Id="rId1145" Type="http://schemas.openxmlformats.org/officeDocument/2006/relationships/hyperlink" Target="https://pcpartpicker.com/user/Pfowler/" TargetMode="External"/><Relationship Id="rId1352" Type="http://schemas.openxmlformats.org/officeDocument/2006/relationships/hyperlink" Target="https://pcpartpicker.com/user/LoganWatts/" TargetMode="External"/><Relationship Id="rId89" Type="http://schemas.openxmlformats.org/officeDocument/2006/relationships/hyperlink" Target="https://pcpartpicker.com/user/shane1930/" TargetMode="External"/><Relationship Id="rId154" Type="http://schemas.openxmlformats.org/officeDocument/2006/relationships/hyperlink" Target="https://pcpartpicker.com/user/goldkinghd/" TargetMode="External"/><Relationship Id="rId361" Type="http://schemas.openxmlformats.org/officeDocument/2006/relationships/hyperlink" Target="https://pcpartpicker.com/user/sensitiveleopard/" TargetMode="External"/><Relationship Id="rId599" Type="http://schemas.openxmlformats.org/officeDocument/2006/relationships/hyperlink" Target="https://pcpartpicker.com/user/MarinoInfantry/" TargetMode="External"/><Relationship Id="rId1005" Type="http://schemas.openxmlformats.org/officeDocument/2006/relationships/hyperlink" Target="https://pcpartpicker.com/user/misterbombastic/" TargetMode="External"/><Relationship Id="rId1212" Type="http://schemas.openxmlformats.org/officeDocument/2006/relationships/hyperlink" Target="https://pcpartpicker.com/user/Tech_Tommorow_Now/" TargetMode="External"/><Relationship Id="rId459" Type="http://schemas.openxmlformats.org/officeDocument/2006/relationships/hyperlink" Target="https://pcpartpicker.com/user/azndevll/" TargetMode="External"/><Relationship Id="rId666" Type="http://schemas.openxmlformats.org/officeDocument/2006/relationships/hyperlink" Target="https://pcpartpicker.com/user/Jayz-001/" TargetMode="External"/><Relationship Id="rId873" Type="http://schemas.openxmlformats.org/officeDocument/2006/relationships/hyperlink" Target="https://pcpartpicker.com/user/ceeluv/" TargetMode="External"/><Relationship Id="rId1089" Type="http://schemas.openxmlformats.org/officeDocument/2006/relationships/hyperlink" Target="https://pcpartpicker.com/user/Nakppi/" TargetMode="External"/><Relationship Id="rId1296" Type="http://schemas.openxmlformats.org/officeDocument/2006/relationships/hyperlink" Target="https://pcpartpicker.com/user/ZeddRahl/" TargetMode="External"/><Relationship Id="rId16" Type="http://schemas.openxmlformats.org/officeDocument/2006/relationships/hyperlink" Target="https://pcpartpicker.com/user/sky370/" TargetMode="External"/><Relationship Id="rId221" Type="http://schemas.openxmlformats.org/officeDocument/2006/relationships/hyperlink" Target="https://pcpartpicker.com/user/M_Oswald/" TargetMode="External"/><Relationship Id="rId319" Type="http://schemas.openxmlformats.org/officeDocument/2006/relationships/hyperlink" Target="https://pcpartpicker.com/user/Randon_Guy/" TargetMode="External"/><Relationship Id="rId526" Type="http://schemas.openxmlformats.org/officeDocument/2006/relationships/hyperlink" Target="https://pcpartpicker.com/user/PETER.COM/" TargetMode="External"/><Relationship Id="rId1156" Type="http://schemas.openxmlformats.org/officeDocument/2006/relationships/hyperlink" Target="https://pcpartpicker.com/user/FallenAsh/" TargetMode="External"/><Relationship Id="rId1363" Type="http://schemas.openxmlformats.org/officeDocument/2006/relationships/hyperlink" Target="https://pcpartpicker.com/user/neuroticsilence/" TargetMode="External"/><Relationship Id="rId733" Type="http://schemas.openxmlformats.org/officeDocument/2006/relationships/hyperlink" Target="https://pcpartpicker.com/user/gobling6666/" TargetMode="External"/><Relationship Id="rId940" Type="http://schemas.openxmlformats.org/officeDocument/2006/relationships/hyperlink" Target="https://pcpartpicker.com/user/Thre3/" TargetMode="External"/><Relationship Id="rId1016" Type="http://schemas.openxmlformats.org/officeDocument/2006/relationships/hyperlink" Target="https://pcpartpicker.com/user/inversionmass/" TargetMode="External"/><Relationship Id="rId165" Type="http://schemas.openxmlformats.org/officeDocument/2006/relationships/hyperlink" Target="https://pcpartpicker.com/user/Alabasta_Joe/" TargetMode="External"/><Relationship Id="rId372" Type="http://schemas.openxmlformats.org/officeDocument/2006/relationships/hyperlink" Target="https://pcpartpicker.com/user/LeCramel/" TargetMode="External"/><Relationship Id="rId677" Type="http://schemas.openxmlformats.org/officeDocument/2006/relationships/hyperlink" Target="https://pcpartpicker.com/user/madoka_magicka/" TargetMode="External"/><Relationship Id="rId800" Type="http://schemas.openxmlformats.org/officeDocument/2006/relationships/hyperlink" Target="https://pcpartpicker.com/user/boramie/" TargetMode="External"/><Relationship Id="rId1223" Type="http://schemas.openxmlformats.org/officeDocument/2006/relationships/hyperlink" Target="https://pcpartpicker.com/user/diniguan/" TargetMode="External"/><Relationship Id="rId1430" Type="http://schemas.openxmlformats.org/officeDocument/2006/relationships/hyperlink" Target="https://pcpartpicker.com/user/RyzenScion777/" TargetMode="External"/><Relationship Id="rId232" Type="http://schemas.openxmlformats.org/officeDocument/2006/relationships/hyperlink" Target="https://pcpartpicker.com/user/djpiccolo/" TargetMode="External"/><Relationship Id="rId884" Type="http://schemas.openxmlformats.org/officeDocument/2006/relationships/hyperlink" Target="https://pcpartpicker.com/user/KrishFire/" TargetMode="External"/><Relationship Id="rId27" Type="http://schemas.openxmlformats.org/officeDocument/2006/relationships/hyperlink" Target="https://pcpartpicker.com/user/Alexandreemds/" TargetMode="External"/><Relationship Id="rId537" Type="http://schemas.openxmlformats.org/officeDocument/2006/relationships/hyperlink" Target="https://pcpartpicker.com/user/HopeInReality/" TargetMode="External"/><Relationship Id="rId744" Type="http://schemas.openxmlformats.org/officeDocument/2006/relationships/hyperlink" Target="https://pcpartpicker.com/user/themind123/" TargetMode="External"/><Relationship Id="rId951" Type="http://schemas.openxmlformats.org/officeDocument/2006/relationships/hyperlink" Target="https://pcpartpicker.com/user/Keithbelding/" TargetMode="External"/><Relationship Id="rId1167" Type="http://schemas.openxmlformats.org/officeDocument/2006/relationships/hyperlink" Target="https://pcpartpicker.com/user/spoitras/" TargetMode="External"/><Relationship Id="rId1374" Type="http://schemas.openxmlformats.org/officeDocument/2006/relationships/hyperlink" Target="https://pcpartpicker.com/user/Drak0/" TargetMode="External"/><Relationship Id="rId80" Type="http://schemas.openxmlformats.org/officeDocument/2006/relationships/hyperlink" Target="https://pcpartpicker.com/user/M_Oswald/" TargetMode="External"/><Relationship Id="rId176" Type="http://schemas.openxmlformats.org/officeDocument/2006/relationships/hyperlink" Target="https://pcpartpicker.com/user/Abcel/" TargetMode="External"/><Relationship Id="rId383" Type="http://schemas.openxmlformats.org/officeDocument/2006/relationships/hyperlink" Target="https://pcpartpicker.com/user/bagelcat/" TargetMode="External"/><Relationship Id="rId590" Type="http://schemas.openxmlformats.org/officeDocument/2006/relationships/hyperlink" Target="https://pcpartpicker.com/user/valcheebonch/" TargetMode="External"/><Relationship Id="rId604" Type="http://schemas.openxmlformats.org/officeDocument/2006/relationships/hyperlink" Target="https://pcpartpicker.com/user/SoundVL/" TargetMode="External"/><Relationship Id="rId811" Type="http://schemas.openxmlformats.org/officeDocument/2006/relationships/hyperlink" Target="https://pcpartpicker.com/user/th3natedawg/" TargetMode="External"/><Relationship Id="rId1027" Type="http://schemas.openxmlformats.org/officeDocument/2006/relationships/hyperlink" Target="https://pcpartpicker.com/user/ZenithZYT/" TargetMode="External"/><Relationship Id="rId1234" Type="http://schemas.openxmlformats.org/officeDocument/2006/relationships/hyperlink" Target="https://pcpartpicker.com/user/GScott849/" TargetMode="External"/><Relationship Id="rId1441" Type="http://schemas.openxmlformats.org/officeDocument/2006/relationships/hyperlink" Target="https://pcpartpicker.com/user/DocH/" TargetMode="External"/><Relationship Id="rId243" Type="http://schemas.openxmlformats.org/officeDocument/2006/relationships/hyperlink" Target="https://pcpartpicker.com/user/PeakPooPerformance/" TargetMode="External"/><Relationship Id="rId450" Type="http://schemas.openxmlformats.org/officeDocument/2006/relationships/hyperlink" Target="https://pcpartpicker.com/user/jongley/" TargetMode="External"/><Relationship Id="rId688" Type="http://schemas.openxmlformats.org/officeDocument/2006/relationships/hyperlink" Target="https://pcpartpicker.com/user/zonar02/" TargetMode="External"/><Relationship Id="rId895" Type="http://schemas.openxmlformats.org/officeDocument/2006/relationships/hyperlink" Target="https://pcpartpicker.com/user/stdvector/" TargetMode="External"/><Relationship Id="rId909" Type="http://schemas.openxmlformats.org/officeDocument/2006/relationships/hyperlink" Target="https://pcpartpicker.com/user/zoowarp/" TargetMode="External"/><Relationship Id="rId1080" Type="http://schemas.openxmlformats.org/officeDocument/2006/relationships/hyperlink" Target="https://pcpartpicker.com/user/dijinero/" TargetMode="External"/><Relationship Id="rId1301" Type="http://schemas.openxmlformats.org/officeDocument/2006/relationships/hyperlink" Target="https://pcpartpicker.com/user/octiny/" TargetMode="External"/><Relationship Id="rId38" Type="http://schemas.openxmlformats.org/officeDocument/2006/relationships/hyperlink" Target="https://pcpartpicker.com/user/Shopping.t.s/" TargetMode="External"/><Relationship Id="rId103" Type="http://schemas.openxmlformats.org/officeDocument/2006/relationships/hyperlink" Target="https://pcpartpicker.com/user/HistoryCucumber/" TargetMode="External"/><Relationship Id="rId310" Type="http://schemas.openxmlformats.org/officeDocument/2006/relationships/hyperlink" Target="https://pcpartpicker.com/user/Thunder31/" TargetMode="External"/><Relationship Id="rId548" Type="http://schemas.openxmlformats.org/officeDocument/2006/relationships/hyperlink" Target="https://pcpartpicker.com/user/Resf/" TargetMode="External"/><Relationship Id="rId755" Type="http://schemas.openxmlformats.org/officeDocument/2006/relationships/hyperlink" Target="https://pcpartpicker.com/user/Porchopgod/" TargetMode="External"/><Relationship Id="rId962" Type="http://schemas.openxmlformats.org/officeDocument/2006/relationships/hyperlink" Target="https://pcpartpicker.com/user/AWFordJr/" TargetMode="External"/><Relationship Id="rId1178" Type="http://schemas.openxmlformats.org/officeDocument/2006/relationships/hyperlink" Target="https://pcpartpicker.com/user/jamesdisneydad/" TargetMode="External"/><Relationship Id="rId1385" Type="http://schemas.openxmlformats.org/officeDocument/2006/relationships/hyperlink" Target="https://pcpartpicker.com/user/apipa/" TargetMode="External"/><Relationship Id="rId91" Type="http://schemas.openxmlformats.org/officeDocument/2006/relationships/hyperlink" Target="https://pcpartpicker.com/user/aarago/" TargetMode="External"/><Relationship Id="rId187" Type="http://schemas.openxmlformats.org/officeDocument/2006/relationships/hyperlink" Target="https://pcpartpicker.com/user/Shokh/" TargetMode="External"/><Relationship Id="rId394" Type="http://schemas.openxmlformats.org/officeDocument/2006/relationships/hyperlink" Target="https://pcpartpicker.com/user/3dsmax/" TargetMode="External"/><Relationship Id="rId408" Type="http://schemas.openxmlformats.org/officeDocument/2006/relationships/hyperlink" Target="https://pcpartpicker.com/user/Metric55/" TargetMode="External"/><Relationship Id="rId615" Type="http://schemas.openxmlformats.org/officeDocument/2006/relationships/hyperlink" Target="https://pcpartpicker.com/user/BoltUp22/" TargetMode="External"/><Relationship Id="rId822" Type="http://schemas.openxmlformats.org/officeDocument/2006/relationships/hyperlink" Target="https://pcpartpicker.com/user/kirghizstan/" TargetMode="External"/><Relationship Id="rId1038" Type="http://schemas.openxmlformats.org/officeDocument/2006/relationships/hyperlink" Target="https://pcpartpicker.com/user/ArcticRPh/" TargetMode="External"/><Relationship Id="rId1245" Type="http://schemas.openxmlformats.org/officeDocument/2006/relationships/hyperlink" Target="https://pcpartpicker.com/user/KoKoTheKing/" TargetMode="External"/><Relationship Id="rId254" Type="http://schemas.openxmlformats.org/officeDocument/2006/relationships/hyperlink" Target="https://pcpartpicker.com/user/zeusaba/" TargetMode="External"/><Relationship Id="rId699" Type="http://schemas.openxmlformats.org/officeDocument/2006/relationships/hyperlink" Target="https://pcpartpicker.com/user/grimreaper_odst/" TargetMode="External"/><Relationship Id="rId1091" Type="http://schemas.openxmlformats.org/officeDocument/2006/relationships/hyperlink" Target="https://pcpartpicker.com/user/yllanos/" TargetMode="External"/><Relationship Id="rId1105" Type="http://schemas.openxmlformats.org/officeDocument/2006/relationships/hyperlink" Target="https://pcpartpicker.com/user/elbromino/" TargetMode="External"/><Relationship Id="rId1312" Type="http://schemas.openxmlformats.org/officeDocument/2006/relationships/hyperlink" Target="https://pcpartpicker.com/user/ClaytonR15/" TargetMode="External"/><Relationship Id="rId49" Type="http://schemas.openxmlformats.org/officeDocument/2006/relationships/hyperlink" Target="https://pcpartpicker.com/user/Derzree/" TargetMode="External"/><Relationship Id="rId114" Type="http://schemas.openxmlformats.org/officeDocument/2006/relationships/hyperlink" Target="https://pcpartpicker.com/user/Curtis1mo/" TargetMode="External"/><Relationship Id="rId461" Type="http://schemas.openxmlformats.org/officeDocument/2006/relationships/hyperlink" Target="https://pcpartpicker.com/user/phil0202/" TargetMode="External"/><Relationship Id="rId559" Type="http://schemas.openxmlformats.org/officeDocument/2006/relationships/hyperlink" Target="https://pcpartpicker.com/user/stanleyyyyy/" TargetMode="External"/><Relationship Id="rId766" Type="http://schemas.openxmlformats.org/officeDocument/2006/relationships/hyperlink" Target="https://pcpartpicker.com/user/PumpDaddyKane/" TargetMode="External"/><Relationship Id="rId1189" Type="http://schemas.openxmlformats.org/officeDocument/2006/relationships/hyperlink" Target="https://pcpartpicker.com/user/257020/" TargetMode="External"/><Relationship Id="rId1396" Type="http://schemas.openxmlformats.org/officeDocument/2006/relationships/hyperlink" Target="https://pcpartpicker.com/user/RyzenScion777/" TargetMode="External"/><Relationship Id="rId198" Type="http://schemas.openxmlformats.org/officeDocument/2006/relationships/hyperlink" Target="https://pcpartpicker.com/user/kori220/" TargetMode="External"/><Relationship Id="rId321" Type="http://schemas.openxmlformats.org/officeDocument/2006/relationships/hyperlink" Target="https://pcpartpicker.com/user/Random_SXB/" TargetMode="External"/><Relationship Id="rId419" Type="http://schemas.openxmlformats.org/officeDocument/2006/relationships/hyperlink" Target="https://pcpartpicker.com/user/pizzahutxbox/" TargetMode="External"/><Relationship Id="rId626" Type="http://schemas.openxmlformats.org/officeDocument/2006/relationships/hyperlink" Target="https://pcpartpicker.com/user/BrutalJones/" TargetMode="External"/><Relationship Id="rId973" Type="http://schemas.openxmlformats.org/officeDocument/2006/relationships/hyperlink" Target="https://pcpartpicker.com/user/rungus/" TargetMode="External"/><Relationship Id="rId1049" Type="http://schemas.openxmlformats.org/officeDocument/2006/relationships/hyperlink" Target="https://pcpartpicker.com/user/ChezLondo/" TargetMode="External"/><Relationship Id="rId1256" Type="http://schemas.openxmlformats.org/officeDocument/2006/relationships/hyperlink" Target="https://pcpartpicker.com/user/ambein/" TargetMode="External"/><Relationship Id="rId833" Type="http://schemas.openxmlformats.org/officeDocument/2006/relationships/hyperlink" Target="https://pcpartpicker.com/user/Winnie_1/" TargetMode="External"/><Relationship Id="rId1116" Type="http://schemas.openxmlformats.org/officeDocument/2006/relationships/hyperlink" Target="https://pcpartpicker.com/user/onesun/" TargetMode="External"/><Relationship Id="rId265" Type="http://schemas.openxmlformats.org/officeDocument/2006/relationships/hyperlink" Target="https://pcpartpicker.com/user/Gameking809/" TargetMode="External"/><Relationship Id="rId472" Type="http://schemas.openxmlformats.org/officeDocument/2006/relationships/hyperlink" Target="https://pcpartpicker.com/user/KamadoTanjiro/" TargetMode="External"/><Relationship Id="rId900" Type="http://schemas.openxmlformats.org/officeDocument/2006/relationships/hyperlink" Target="https://pcpartpicker.com/user/onlylogix/" TargetMode="External"/><Relationship Id="rId1323" Type="http://schemas.openxmlformats.org/officeDocument/2006/relationships/hyperlink" Target="https://pcpartpicker.com/user/Jetface5000/" TargetMode="External"/><Relationship Id="rId125" Type="http://schemas.openxmlformats.org/officeDocument/2006/relationships/hyperlink" Target="https://pcpartpicker.com/user/DrEy0x/" TargetMode="External"/><Relationship Id="rId332" Type="http://schemas.openxmlformats.org/officeDocument/2006/relationships/hyperlink" Target="https://pcpartpicker.com/user/skvettlapp/" TargetMode="External"/><Relationship Id="rId777" Type="http://schemas.openxmlformats.org/officeDocument/2006/relationships/hyperlink" Target="https://pcpartpicker.com/user/BlackPanther301/" TargetMode="External"/><Relationship Id="rId984" Type="http://schemas.openxmlformats.org/officeDocument/2006/relationships/hyperlink" Target="https://pcpartpicker.com/user/w2n/" TargetMode="External"/><Relationship Id="rId637" Type="http://schemas.openxmlformats.org/officeDocument/2006/relationships/hyperlink" Target="https://pcpartpicker.com/user/ani.design413/" TargetMode="External"/><Relationship Id="rId844" Type="http://schemas.openxmlformats.org/officeDocument/2006/relationships/hyperlink" Target="https://pcpartpicker.com/user/aaronkittell/" TargetMode="External"/><Relationship Id="rId1267" Type="http://schemas.openxmlformats.org/officeDocument/2006/relationships/hyperlink" Target="https://pcpartpicker.com/user/BluTofu/" TargetMode="External"/><Relationship Id="rId276" Type="http://schemas.openxmlformats.org/officeDocument/2006/relationships/hyperlink" Target="https://pcpartpicker.com/user/marcbenjamin/" TargetMode="External"/><Relationship Id="rId483" Type="http://schemas.openxmlformats.org/officeDocument/2006/relationships/hyperlink" Target="https://pcpartpicker.com/user/SCAndrews/" TargetMode="External"/><Relationship Id="rId690" Type="http://schemas.openxmlformats.org/officeDocument/2006/relationships/hyperlink" Target="https://pcpartpicker.com/user/bozo_builder/" TargetMode="External"/><Relationship Id="rId704" Type="http://schemas.openxmlformats.org/officeDocument/2006/relationships/hyperlink" Target="https://pcpartpicker.com/user/80ishplus/" TargetMode="External"/><Relationship Id="rId911" Type="http://schemas.openxmlformats.org/officeDocument/2006/relationships/hyperlink" Target="https://pcpartpicker.com/user/BizzarePepper34/" TargetMode="External"/><Relationship Id="rId1127" Type="http://schemas.openxmlformats.org/officeDocument/2006/relationships/hyperlink" Target="https://pcpartpicker.com/user/krmartin1987/" TargetMode="External"/><Relationship Id="rId1334" Type="http://schemas.openxmlformats.org/officeDocument/2006/relationships/hyperlink" Target="https://pcpartpicker.com/user/SantinoFasulo/" TargetMode="External"/><Relationship Id="rId40" Type="http://schemas.openxmlformats.org/officeDocument/2006/relationships/hyperlink" Target="https://pcpartpicker.com/user/kaleidelf/" TargetMode="External"/><Relationship Id="rId136" Type="http://schemas.openxmlformats.org/officeDocument/2006/relationships/hyperlink" Target="https://pcpartpicker.com/user/Experien/" TargetMode="External"/><Relationship Id="rId343" Type="http://schemas.openxmlformats.org/officeDocument/2006/relationships/hyperlink" Target="https://pcpartpicker.com/user/baseballdude/" TargetMode="External"/><Relationship Id="rId550" Type="http://schemas.openxmlformats.org/officeDocument/2006/relationships/hyperlink" Target="https://pcpartpicker.com/user/Slashbuddy24/" TargetMode="External"/><Relationship Id="rId788" Type="http://schemas.openxmlformats.org/officeDocument/2006/relationships/hyperlink" Target="https://pcpartpicker.com/user/nadr34m/" TargetMode="External"/><Relationship Id="rId995" Type="http://schemas.openxmlformats.org/officeDocument/2006/relationships/hyperlink" Target="https://pcpartpicker.com/user/MCRM_Snow/" TargetMode="External"/><Relationship Id="rId1180" Type="http://schemas.openxmlformats.org/officeDocument/2006/relationships/hyperlink" Target="https://pcpartpicker.com/user/commonroutes/" TargetMode="External"/><Relationship Id="rId1401" Type="http://schemas.openxmlformats.org/officeDocument/2006/relationships/hyperlink" Target="https://pcpartpicker.com/user/bits2/" TargetMode="External"/><Relationship Id="rId203" Type="http://schemas.openxmlformats.org/officeDocument/2006/relationships/hyperlink" Target="https://pcpartpicker.com/user/kurayamii/" TargetMode="External"/><Relationship Id="rId648" Type="http://schemas.openxmlformats.org/officeDocument/2006/relationships/hyperlink" Target="https://pcpartpicker.com/user/srlane/" TargetMode="External"/><Relationship Id="rId855" Type="http://schemas.openxmlformats.org/officeDocument/2006/relationships/hyperlink" Target="https://pcpartpicker.com/user/TiagoF/" TargetMode="External"/><Relationship Id="rId1040" Type="http://schemas.openxmlformats.org/officeDocument/2006/relationships/hyperlink" Target="https://pcpartpicker.com/user/Doozy-x/" TargetMode="External"/><Relationship Id="rId1278" Type="http://schemas.openxmlformats.org/officeDocument/2006/relationships/hyperlink" Target="https://pcpartpicker.com/user/Organ_Harvest/" TargetMode="External"/><Relationship Id="rId287" Type="http://schemas.openxmlformats.org/officeDocument/2006/relationships/hyperlink" Target="https://pcpartpicker.com/user/DIODEH/" TargetMode="External"/><Relationship Id="rId410" Type="http://schemas.openxmlformats.org/officeDocument/2006/relationships/hyperlink" Target="https://pcpartpicker.com/user/Stonley890/" TargetMode="External"/><Relationship Id="rId494" Type="http://schemas.openxmlformats.org/officeDocument/2006/relationships/hyperlink" Target="https://pcpartpicker.com/user/ErrorSuccess/" TargetMode="External"/><Relationship Id="rId508" Type="http://schemas.openxmlformats.org/officeDocument/2006/relationships/hyperlink" Target="https://pcpartpicker.com/user/Dr.Brew/" TargetMode="External"/><Relationship Id="rId715" Type="http://schemas.openxmlformats.org/officeDocument/2006/relationships/hyperlink" Target="https://pcpartpicker.com/user/nmaz06/" TargetMode="External"/><Relationship Id="rId922" Type="http://schemas.openxmlformats.org/officeDocument/2006/relationships/hyperlink" Target="https://pcpartpicker.com/user/tatevrooks/" TargetMode="External"/><Relationship Id="rId1138" Type="http://schemas.openxmlformats.org/officeDocument/2006/relationships/hyperlink" Target="https://pcpartpicker.com/user/DraigLynix/" TargetMode="External"/><Relationship Id="rId1345" Type="http://schemas.openxmlformats.org/officeDocument/2006/relationships/hyperlink" Target="https://pcpartpicker.com/user/Varekai79/" TargetMode="External"/><Relationship Id="rId147" Type="http://schemas.openxmlformats.org/officeDocument/2006/relationships/hyperlink" Target="https://pcpartpicker.com/user/EnderBoy9217/" TargetMode="External"/><Relationship Id="rId354" Type="http://schemas.openxmlformats.org/officeDocument/2006/relationships/hyperlink" Target="https://pcpartpicker.com/user/Darkstaryan/" TargetMode="External"/><Relationship Id="rId799" Type="http://schemas.openxmlformats.org/officeDocument/2006/relationships/hyperlink" Target="https://pcpartpicker.com/user/nickbeal2000/" TargetMode="External"/><Relationship Id="rId1191" Type="http://schemas.openxmlformats.org/officeDocument/2006/relationships/hyperlink" Target="https://pcpartpicker.com/user/BobbyBigPlays/" TargetMode="External"/><Relationship Id="rId1205" Type="http://schemas.openxmlformats.org/officeDocument/2006/relationships/hyperlink" Target="https://pcpartpicker.com/user/ChosenWon/" TargetMode="External"/><Relationship Id="rId51" Type="http://schemas.openxmlformats.org/officeDocument/2006/relationships/hyperlink" Target="https://pcpartpicker.com/user/Xnihilo97/" TargetMode="External"/><Relationship Id="rId561" Type="http://schemas.openxmlformats.org/officeDocument/2006/relationships/hyperlink" Target="https://pcpartpicker.com/user/kimtron/" TargetMode="External"/><Relationship Id="rId659" Type="http://schemas.openxmlformats.org/officeDocument/2006/relationships/hyperlink" Target="https://pcpartpicker.com/user/Axeluk/" TargetMode="External"/><Relationship Id="rId866" Type="http://schemas.openxmlformats.org/officeDocument/2006/relationships/hyperlink" Target="https://pcpartpicker.com/user/Esoderic/" TargetMode="External"/><Relationship Id="rId1289" Type="http://schemas.openxmlformats.org/officeDocument/2006/relationships/hyperlink" Target="https://pcpartpicker.com/user/ShadowOfSky/" TargetMode="External"/><Relationship Id="rId1412" Type="http://schemas.openxmlformats.org/officeDocument/2006/relationships/hyperlink" Target="https://pcpartpicker.com/user/colin.catlin/" TargetMode="External"/><Relationship Id="rId214" Type="http://schemas.openxmlformats.org/officeDocument/2006/relationships/hyperlink" Target="https://pcpartpicker.com/user/hafuri/" TargetMode="External"/><Relationship Id="rId298" Type="http://schemas.openxmlformats.org/officeDocument/2006/relationships/hyperlink" Target="https://pcpartpicker.com/user/BlackSax/" TargetMode="External"/><Relationship Id="rId421" Type="http://schemas.openxmlformats.org/officeDocument/2006/relationships/hyperlink" Target="https://pcpartpicker.com/user/nvosdogan/" TargetMode="External"/><Relationship Id="rId519" Type="http://schemas.openxmlformats.org/officeDocument/2006/relationships/hyperlink" Target="https://pcpartpicker.com/user/menaesta/" TargetMode="External"/><Relationship Id="rId1051" Type="http://schemas.openxmlformats.org/officeDocument/2006/relationships/hyperlink" Target="https://pcpartpicker.com/user/Haethei/" TargetMode="External"/><Relationship Id="rId1149" Type="http://schemas.openxmlformats.org/officeDocument/2006/relationships/hyperlink" Target="https://pcpartpicker.com/user/AlgothAybara/" TargetMode="External"/><Relationship Id="rId1356" Type="http://schemas.openxmlformats.org/officeDocument/2006/relationships/hyperlink" Target="https://pcpartpicker.com/user/kyleA8832/" TargetMode="External"/><Relationship Id="rId158" Type="http://schemas.openxmlformats.org/officeDocument/2006/relationships/hyperlink" Target="https://pcpartpicker.com/user/jmpalma/" TargetMode="External"/><Relationship Id="rId726" Type="http://schemas.openxmlformats.org/officeDocument/2006/relationships/hyperlink" Target="https://pcpartpicker.com/user/ImmortalSeaSlug/" TargetMode="External"/><Relationship Id="rId933" Type="http://schemas.openxmlformats.org/officeDocument/2006/relationships/hyperlink" Target="https://pcpartpicker.com/user/Loxx234342314/" TargetMode="External"/><Relationship Id="rId1009" Type="http://schemas.openxmlformats.org/officeDocument/2006/relationships/hyperlink" Target="https://pcpartpicker.com/user/chris2k2b/" TargetMode="External"/><Relationship Id="rId62" Type="http://schemas.openxmlformats.org/officeDocument/2006/relationships/hyperlink" Target="https://pcpartpicker.com/user/frostieinars/" TargetMode="External"/><Relationship Id="rId365" Type="http://schemas.openxmlformats.org/officeDocument/2006/relationships/hyperlink" Target="https://pcpartpicker.com/user/gawbles/" TargetMode="External"/><Relationship Id="rId572" Type="http://schemas.openxmlformats.org/officeDocument/2006/relationships/hyperlink" Target="https://pcpartpicker.com/user/braindead_332/" TargetMode="External"/><Relationship Id="rId1216" Type="http://schemas.openxmlformats.org/officeDocument/2006/relationships/hyperlink" Target="https://pcpartpicker.com/user/RonenOsden/" TargetMode="External"/><Relationship Id="rId1423" Type="http://schemas.openxmlformats.org/officeDocument/2006/relationships/hyperlink" Target="https://pcpartpicker.com/user/Zarovzky/" TargetMode="External"/><Relationship Id="rId225" Type="http://schemas.openxmlformats.org/officeDocument/2006/relationships/hyperlink" Target="https://pcpartpicker.com/user/suzumuk/" TargetMode="External"/><Relationship Id="rId432" Type="http://schemas.openxmlformats.org/officeDocument/2006/relationships/hyperlink" Target="https://pcpartpicker.com/user/CoolGuyCy/" TargetMode="External"/><Relationship Id="rId877" Type="http://schemas.openxmlformats.org/officeDocument/2006/relationships/hyperlink" Target="https://pcpartpicker.com/user/Unforgivable/" TargetMode="External"/><Relationship Id="rId1062" Type="http://schemas.openxmlformats.org/officeDocument/2006/relationships/hyperlink" Target="https://pcpartpicker.com/user/SinisterRed101/" TargetMode="External"/><Relationship Id="rId737" Type="http://schemas.openxmlformats.org/officeDocument/2006/relationships/hyperlink" Target="https://pcpartpicker.com/user/TWiCS/" TargetMode="External"/><Relationship Id="rId944" Type="http://schemas.openxmlformats.org/officeDocument/2006/relationships/hyperlink" Target="https://pcpartpicker.com/user/Kallel00/" TargetMode="External"/><Relationship Id="rId1367" Type="http://schemas.openxmlformats.org/officeDocument/2006/relationships/hyperlink" Target="https://pcpartpicker.com/user/jdayellow/" TargetMode="External"/><Relationship Id="rId73" Type="http://schemas.openxmlformats.org/officeDocument/2006/relationships/hyperlink" Target="https://pcpartpicker.com/user/Catch22b/" TargetMode="External"/><Relationship Id="rId169" Type="http://schemas.openxmlformats.org/officeDocument/2006/relationships/hyperlink" Target="https://pcpartpicker.com/user/riorio2222/" TargetMode="External"/><Relationship Id="rId376" Type="http://schemas.openxmlformats.org/officeDocument/2006/relationships/hyperlink" Target="https://pcpartpicker.com/user/TWiCS/" TargetMode="External"/><Relationship Id="rId583" Type="http://schemas.openxmlformats.org/officeDocument/2006/relationships/hyperlink" Target="https://pcpartpicker.com/user/hburgardt/" TargetMode="External"/><Relationship Id="rId790" Type="http://schemas.openxmlformats.org/officeDocument/2006/relationships/hyperlink" Target="https://pcpartpicker.com/user/charityman27/" TargetMode="External"/><Relationship Id="rId804" Type="http://schemas.openxmlformats.org/officeDocument/2006/relationships/hyperlink" Target="https://pcpartpicker.com/user/Random_King/" TargetMode="External"/><Relationship Id="rId1227" Type="http://schemas.openxmlformats.org/officeDocument/2006/relationships/hyperlink" Target="https://pcpartpicker.com/user/KannibalJo/" TargetMode="External"/><Relationship Id="rId1434" Type="http://schemas.openxmlformats.org/officeDocument/2006/relationships/hyperlink" Target="https://pcpartpicker.com/user/Nut-Egg/" TargetMode="External"/><Relationship Id="rId4" Type="http://schemas.openxmlformats.org/officeDocument/2006/relationships/hyperlink" Target="https://pcpartpicker.com/user/XSGear/" TargetMode="External"/><Relationship Id="rId236" Type="http://schemas.openxmlformats.org/officeDocument/2006/relationships/hyperlink" Target="https://pcpartpicker.com/user/Caldyer2/" TargetMode="External"/><Relationship Id="rId443" Type="http://schemas.openxmlformats.org/officeDocument/2006/relationships/hyperlink" Target="https://pcpartpicker.com/user/Ackers/" TargetMode="External"/><Relationship Id="rId650" Type="http://schemas.openxmlformats.org/officeDocument/2006/relationships/hyperlink" Target="https://pcpartpicker.com/user/JM_PC_Builder/" TargetMode="External"/><Relationship Id="rId888" Type="http://schemas.openxmlformats.org/officeDocument/2006/relationships/hyperlink" Target="https://pcpartpicker.com/user/datht/" TargetMode="External"/><Relationship Id="rId1073" Type="http://schemas.openxmlformats.org/officeDocument/2006/relationships/hyperlink" Target="https://pcpartpicker.com/user/azndevll/" TargetMode="External"/><Relationship Id="rId1280" Type="http://schemas.openxmlformats.org/officeDocument/2006/relationships/hyperlink" Target="https://pcpartpicker.com/user/bobbybbaby/" TargetMode="External"/><Relationship Id="rId303" Type="http://schemas.openxmlformats.org/officeDocument/2006/relationships/hyperlink" Target="https://pcpartpicker.com/user/StrelokXX/" TargetMode="External"/><Relationship Id="rId748" Type="http://schemas.openxmlformats.org/officeDocument/2006/relationships/hyperlink" Target="https://pcpartpicker.com/user/LegitSmokey/" TargetMode="External"/><Relationship Id="rId955" Type="http://schemas.openxmlformats.org/officeDocument/2006/relationships/hyperlink" Target="https://pcpartpicker.com/user/mukeymuke/" TargetMode="External"/><Relationship Id="rId1140" Type="http://schemas.openxmlformats.org/officeDocument/2006/relationships/hyperlink" Target="https://pcpartpicker.com/user/Cashie/" TargetMode="External"/><Relationship Id="rId1378" Type="http://schemas.openxmlformats.org/officeDocument/2006/relationships/hyperlink" Target="https://pcpartpicker.com/user/thegiantegg/" TargetMode="External"/><Relationship Id="rId84" Type="http://schemas.openxmlformats.org/officeDocument/2006/relationships/hyperlink" Target="https://pcpartpicker.com/user/KaijuRampage/" TargetMode="External"/><Relationship Id="rId387" Type="http://schemas.openxmlformats.org/officeDocument/2006/relationships/hyperlink" Target="https://pcpartpicker.com/user/MythicGaming21/" TargetMode="External"/><Relationship Id="rId510" Type="http://schemas.openxmlformats.org/officeDocument/2006/relationships/hyperlink" Target="https://pcpartpicker.com/user/ZukaBljet/" TargetMode="External"/><Relationship Id="rId594" Type="http://schemas.openxmlformats.org/officeDocument/2006/relationships/hyperlink" Target="https://pcpartpicker.com/user/Fabright/" TargetMode="External"/><Relationship Id="rId608" Type="http://schemas.openxmlformats.org/officeDocument/2006/relationships/hyperlink" Target="https://pcpartpicker.com/user/weegeebad/" TargetMode="External"/><Relationship Id="rId815" Type="http://schemas.openxmlformats.org/officeDocument/2006/relationships/hyperlink" Target="https://pcpartpicker.com/user/SteelTank/" TargetMode="External"/><Relationship Id="rId1238" Type="http://schemas.openxmlformats.org/officeDocument/2006/relationships/hyperlink" Target="https://pcpartpicker.com/user/wziriax/" TargetMode="External"/><Relationship Id="rId1445" Type="http://schemas.openxmlformats.org/officeDocument/2006/relationships/hyperlink" Target="https://pcpartpicker.com/user/epicgamer95/" TargetMode="External"/><Relationship Id="rId247" Type="http://schemas.openxmlformats.org/officeDocument/2006/relationships/hyperlink" Target="https://pcpartpicker.com/user/ChessusCrust777/" TargetMode="External"/><Relationship Id="rId899" Type="http://schemas.openxmlformats.org/officeDocument/2006/relationships/hyperlink" Target="https://pcpartpicker.com/user/Lightning_Strike/" TargetMode="External"/><Relationship Id="rId1000" Type="http://schemas.openxmlformats.org/officeDocument/2006/relationships/hyperlink" Target="https://pcpartpicker.com/user/computercameron/" TargetMode="External"/><Relationship Id="rId1084" Type="http://schemas.openxmlformats.org/officeDocument/2006/relationships/hyperlink" Target="https://pcpartpicker.com/user/moorehar001/" TargetMode="External"/><Relationship Id="rId1305" Type="http://schemas.openxmlformats.org/officeDocument/2006/relationships/hyperlink" Target="https://pcpartpicker.com/user/EfficincyLOLz/" TargetMode="External"/><Relationship Id="rId107" Type="http://schemas.openxmlformats.org/officeDocument/2006/relationships/hyperlink" Target="https://pcpartpicker.com/user/bbitzy/" TargetMode="External"/><Relationship Id="rId454" Type="http://schemas.openxmlformats.org/officeDocument/2006/relationships/hyperlink" Target="https://pcpartpicker.com/user/NerdyKyogre/" TargetMode="External"/><Relationship Id="rId661" Type="http://schemas.openxmlformats.org/officeDocument/2006/relationships/hyperlink" Target="https://pcpartpicker.com/user/zazamerc/" TargetMode="External"/><Relationship Id="rId759" Type="http://schemas.openxmlformats.org/officeDocument/2006/relationships/hyperlink" Target="https://pcpartpicker.com/user/blooBolt/" TargetMode="External"/><Relationship Id="rId966" Type="http://schemas.openxmlformats.org/officeDocument/2006/relationships/hyperlink" Target="https://pcpartpicker.com/user/Babatunde04/" TargetMode="External"/><Relationship Id="rId1291" Type="http://schemas.openxmlformats.org/officeDocument/2006/relationships/hyperlink" Target="https://pcpartpicker.com/user/RyzenScion777/" TargetMode="External"/><Relationship Id="rId1389" Type="http://schemas.openxmlformats.org/officeDocument/2006/relationships/hyperlink" Target="https://pcpartpicker.com/user/EmordNillap/" TargetMode="External"/><Relationship Id="rId11" Type="http://schemas.openxmlformats.org/officeDocument/2006/relationships/hyperlink" Target="https://pcpartpicker.com/user/SupItsRy/" TargetMode="External"/><Relationship Id="rId314" Type="http://schemas.openxmlformats.org/officeDocument/2006/relationships/hyperlink" Target="https://pcpartpicker.com/user/nadbmal/" TargetMode="External"/><Relationship Id="rId398" Type="http://schemas.openxmlformats.org/officeDocument/2006/relationships/hyperlink" Target="https://pcpartpicker.com/user/cjbrat212/" TargetMode="External"/><Relationship Id="rId521" Type="http://schemas.openxmlformats.org/officeDocument/2006/relationships/hyperlink" Target="https://pcpartpicker.com/user/Shilo531/" TargetMode="External"/><Relationship Id="rId619" Type="http://schemas.openxmlformats.org/officeDocument/2006/relationships/hyperlink" Target="https://pcpartpicker.com/user/hikaruu/" TargetMode="External"/><Relationship Id="rId1151" Type="http://schemas.openxmlformats.org/officeDocument/2006/relationships/hyperlink" Target="https://pcpartpicker.com/user/ringworm9/" TargetMode="External"/><Relationship Id="rId1249" Type="http://schemas.openxmlformats.org/officeDocument/2006/relationships/hyperlink" Target="https://pcpartpicker.com/user/Player05/" TargetMode="External"/><Relationship Id="rId95" Type="http://schemas.openxmlformats.org/officeDocument/2006/relationships/hyperlink" Target="https://pcpartpicker.com/user/Silasdss/" TargetMode="External"/><Relationship Id="rId160" Type="http://schemas.openxmlformats.org/officeDocument/2006/relationships/hyperlink" Target="https://pcpartpicker.com/user/kwally/" TargetMode="External"/><Relationship Id="rId826" Type="http://schemas.openxmlformats.org/officeDocument/2006/relationships/hyperlink" Target="https://pcpartpicker.com/user/dcjl/" TargetMode="External"/><Relationship Id="rId1011" Type="http://schemas.openxmlformats.org/officeDocument/2006/relationships/hyperlink" Target="https://pcpartpicker.com/user/m0nstr0s1ty/" TargetMode="External"/><Relationship Id="rId1109" Type="http://schemas.openxmlformats.org/officeDocument/2006/relationships/hyperlink" Target="https://pcpartpicker.com/user/PaulPalencia/" TargetMode="External"/><Relationship Id="rId258" Type="http://schemas.openxmlformats.org/officeDocument/2006/relationships/hyperlink" Target="https://pcpartpicker.com/user/Mr.Probz/" TargetMode="External"/><Relationship Id="rId465" Type="http://schemas.openxmlformats.org/officeDocument/2006/relationships/hyperlink" Target="https://pcpartpicker.com/user/killer_ninjas/" TargetMode="External"/><Relationship Id="rId672" Type="http://schemas.openxmlformats.org/officeDocument/2006/relationships/hyperlink" Target="https://pcpartpicker.com/user/tulkas063/" TargetMode="External"/><Relationship Id="rId1095" Type="http://schemas.openxmlformats.org/officeDocument/2006/relationships/hyperlink" Target="https://pcpartpicker.com/user/Its_DJFire/" TargetMode="External"/><Relationship Id="rId1316" Type="http://schemas.openxmlformats.org/officeDocument/2006/relationships/hyperlink" Target="https://pcpartpicker.com/user/helloimsarah/" TargetMode="External"/><Relationship Id="rId22" Type="http://schemas.openxmlformats.org/officeDocument/2006/relationships/hyperlink" Target="https://pcpartpicker.com/user/duster911/" TargetMode="External"/><Relationship Id="rId118" Type="http://schemas.openxmlformats.org/officeDocument/2006/relationships/hyperlink" Target="https://pcpartpicker.com/user/15/" TargetMode="External"/><Relationship Id="rId325" Type="http://schemas.openxmlformats.org/officeDocument/2006/relationships/hyperlink" Target="https://pcpartpicker.com/user/captmatt/" TargetMode="External"/><Relationship Id="rId532" Type="http://schemas.openxmlformats.org/officeDocument/2006/relationships/hyperlink" Target="https://pcpartpicker.com/user/ireallylovedinosaurs/" TargetMode="External"/><Relationship Id="rId977" Type="http://schemas.openxmlformats.org/officeDocument/2006/relationships/hyperlink" Target="https://pcpartpicker.com/user/Seiren2112/" TargetMode="External"/><Relationship Id="rId1162" Type="http://schemas.openxmlformats.org/officeDocument/2006/relationships/hyperlink" Target="https://pcpartpicker.com/user/jo3-w3b-d3v/" TargetMode="External"/><Relationship Id="rId171" Type="http://schemas.openxmlformats.org/officeDocument/2006/relationships/hyperlink" Target="https://pcpartpicker.com/user/xenolixr/" TargetMode="External"/><Relationship Id="rId837" Type="http://schemas.openxmlformats.org/officeDocument/2006/relationships/hyperlink" Target="https://pcpartpicker.com/user/Sagtil/" TargetMode="External"/><Relationship Id="rId1022" Type="http://schemas.openxmlformats.org/officeDocument/2006/relationships/hyperlink" Target="https://pcpartpicker.com/user/JPM1990/" TargetMode="External"/><Relationship Id="rId269" Type="http://schemas.openxmlformats.org/officeDocument/2006/relationships/hyperlink" Target="https://pcpartpicker.com/user/Bastr/" TargetMode="External"/><Relationship Id="rId476" Type="http://schemas.openxmlformats.org/officeDocument/2006/relationships/hyperlink" Target="https://pcpartpicker.com/user/Random_account_username/" TargetMode="External"/><Relationship Id="rId683" Type="http://schemas.openxmlformats.org/officeDocument/2006/relationships/hyperlink" Target="https://pcpartpicker.com/user/Chazy_Override/" TargetMode="External"/><Relationship Id="rId890" Type="http://schemas.openxmlformats.org/officeDocument/2006/relationships/hyperlink" Target="https://pcpartpicker.com/user/Callernj/" TargetMode="External"/><Relationship Id="rId904" Type="http://schemas.openxmlformats.org/officeDocument/2006/relationships/hyperlink" Target="https://pcpartpicker.com/user/MyFirstPcPartPickerAccount/" TargetMode="External"/><Relationship Id="rId1327" Type="http://schemas.openxmlformats.org/officeDocument/2006/relationships/hyperlink" Target="https://pcpartpicker.com/user/SketchyFruit/" TargetMode="External"/><Relationship Id="rId33" Type="http://schemas.openxmlformats.org/officeDocument/2006/relationships/hyperlink" Target="https://pcpartpicker.com/user/dopemike787/" TargetMode="External"/><Relationship Id="rId129" Type="http://schemas.openxmlformats.org/officeDocument/2006/relationships/hyperlink" Target="https://pcpartpicker.com/user/ChazOnBudget/" TargetMode="External"/><Relationship Id="rId336" Type="http://schemas.openxmlformats.org/officeDocument/2006/relationships/hyperlink" Target="https://pcpartpicker.com/user/Ciubus/" TargetMode="External"/><Relationship Id="rId543" Type="http://schemas.openxmlformats.org/officeDocument/2006/relationships/hyperlink" Target="https://pcpartpicker.com/user/germaniums/" TargetMode="External"/><Relationship Id="rId988" Type="http://schemas.openxmlformats.org/officeDocument/2006/relationships/hyperlink" Target="https://pcpartpicker.com/user/Crab_13/" TargetMode="External"/><Relationship Id="rId1173" Type="http://schemas.openxmlformats.org/officeDocument/2006/relationships/hyperlink" Target="https://pcpartpicker.com/user/CooproxXo1/" TargetMode="External"/><Relationship Id="rId1380" Type="http://schemas.openxmlformats.org/officeDocument/2006/relationships/hyperlink" Target="https://pcpartpicker.com/user/Riotz/" TargetMode="External"/><Relationship Id="rId182" Type="http://schemas.openxmlformats.org/officeDocument/2006/relationships/hyperlink" Target="https://pcpartpicker.com/user/MoonPicks/" TargetMode="External"/><Relationship Id="rId403" Type="http://schemas.openxmlformats.org/officeDocument/2006/relationships/hyperlink" Target="https://pcpartpicker.com/user/Foogi/" TargetMode="External"/><Relationship Id="rId750" Type="http://schemas.openxmlformats.org/officeDocument/2006/relationships/hyperlink" Target="https://pcpartpicker.com/user/JilanoTV/" TargetMode="External"/><Relationship Id="rId848" Type="http://schemas.openxmlformats.org/officeDocument/2006/relationships/hyperlink" Target="https://pcpartpicker.com/user/SmallerGuy/" TargetMode="External"/><Relationship Id="rId1033" Type="http://schemas.openxmlformats.org/officeDocument/2006/relationships/hyperlink" Target="https://pcpartpicker.com/user/NickSevers07/" TargetMode="External"/><Relationship Id="rId487" Type="http://schemas.openxmlformats.org/officeDocument/2006/relationships/hyperlink" Target="https://pcpartpicker.com/user/quarryaftershock/" TargetMode="External"/><Relationship Id="rId610" Type="http://schemas.openxmlformats.org/officeDocument/2006/relationships/hyperlink" Target="https://pcpartpicker.com/user/Saif90/" TargetMode="External"/><Relationship Id="rId694" Type="http://schemas.openxmlformats.org/officeDocument/2006/relationships/hyperlink" Target="https://pcpartpicker.com/user/infra_blue/" TargetMode="External"/><Relationship Id="rId708" Type="http://schemas.openxmlformats.org/officeDocument/2006/relationships/hyperlink" Target="https://pcpartpicker.com/user/MythicGaming21/" TargetMode="External"/><Relationship Id="rId915" Type="http://schemas.openxmlformats.org/officeDocument/2006/relationships/hyperlink" Target="https://pcpartpicker.com/user/loaf_tv/" TargetMode="External"/><Relationship Id="rId1240" Type="http://schemas.openxmlformats.org/officeDocument/2006/relationships/hyperlink" Target="https://pcpartpicker.com/user/correllroy/" TargetMode="External"/><Relationship Id="rId1338" Type="http://schemas.openxmlformats.org/officeDocument/2006/relationships/hyperlink" Target="https://pcpartpicker.com/user/Bourgeois/" TargetMode="External"/><Relationship Id="rId347" Type="http://schemas.openxmlformats.org/officeDocument/2006/relationships/hyperlink" Target="https://pcpartpicker.com/user/dolon/" TargetMode="External"/><Relationship Id="rId999" Type="http://schemas.openxmlformats.org/officeDocument/2006/relationships/hyperlink" Target="https://pcpartpicker.com/user/sep.gg/" TargetMode="External"/><Relationship Id="rId1100" Type="http://schemas.openxmlformats.org/officeDocument/2006/relationships/hyperlink" Target="https://pcpartpicker.com/user/Theviet1/" TargetMode="External"/><Relationship Id="rId1184" Type="http://schemas.openxmlformats.org/officeDocument/2006/relationships/hyperlink" Target="https://pcpartpicker.com/user/murraydavid192/" TargetMode="External"/><Relationship Id="rId1405" Type="http://schemas.openxmlformats.org/officeDocument/2006/relationships/hyperlink" Target="https://pcpartpicker.com/user/Jseattle/" TargetMode="External"/><Relationship Id="rId44" Type="http://schemas.openxmlformats.org/officeDocument/2006/relationships/hyperlink" Target="https://pcpartpicker.com/user/dre_777/" TargetMode="External"/><Relationship Id="rId554" Type="http://schemas.openxmlformats.org/officeDocument/2006/relationships/hyperlink" Target="https://pcpartpicker.com/user/charithnw/" TargetMode="External"/><Relationship Id="rId761" Type="http://schemas.openxmlformats.org/officeDocument/2006/relationships/hyperlink" Target="https://pcpartpicker.com/user/sevrin_/" TargetMode="External"/><Relationship Id="rId859" Type="http://schemas.openxmlformats.org/officeDocument/2006/relationships/hyperlink" Target="https://pcpartpicker.com/user/Dprime76/" TargetMode="External"/><Relationship Id="rId1391" Type="http://schemas.openxmlformats.org/officeDocument/2006/relationships/hyperlink" Target="https://pcpartpicker.com/user/whisky.bravo/" TargetMode="External"/><Relationship Id="rId193" Type="http://schemas.openxmlformats.org/officeDocument/2006/relationships/hyperlink" Target="https://pcpartpicker.com/user/Hyper-/" TargetMode="External"/><Relationship Id="rId207" Type="http://schemas.openxmlformats.org/officeDocument/2006/relationships/hyperlink" Target="https://pcpartpicker.com/user/Fronz.Jr/" TargetMode="External"/><Relationship Id="rId414" Type="http://schemas.openxmlformats.org/officeDocument/2006/relationships/hyperlink" Target="https://pcpartpicker.com/user/Pranshu29/" TargetMode="External"/><Relationship Id="rId498" Type="http://schemas.openxmlformats.org/officeDocument/2006/relationships/hyperlink" Target="https://pcpartpicker.com/user/KevinGraham/" TargetMode="External"/><Relationship Id="rId621" Type="http://schemas.openxmlformats.org/officeDocument/2006/relationships/hyperlink" Target="https://pcpartpicker.com/user/HallimanPCCompany/" TargetMode="External"/><Relationship Id="rId1044" Type="http://schemas.openxmlformats.org/officeDocument/2006/relationships/hyperlink" Target="https://pcpartpicker.com/user/anxon/" TargetMode="External"/><Relationship Id="rId1251" Type="http://schemas.openxmlformats.org/officeDocument/2006/relationships/hyperlink" Target="https://pcpartpicker.com/user/HoneyButter9/" TargetMode="External"/><Relationship Id="rId1349" Type="http://schemas.openxmlformats.org/officeDocument/2006/relationships/hyperlink" Target="https://pcpartpicker.com/user/RylanC360/" TargetMode="External"/><Relationship Id="rId260" Type="http://schemas.openxmlformats.org/officeDocument/2006/relationships/hyperlink" Target="https://pcpartpicker.com/user/_1GB_/" TargetMode="External"/><Relationship Id="rId719" Type="http://schemas.openxmlformats.org/officeDocument/2006/relationships/hyperlink" Target="https://pcpartpicker.com/user/TheFrostyTank/" TargetMode="External"/><Relationship Id="rId926" Type="http://schemas.openxmlformats.org/officeDocument/2006/relationships/hyperlink" Target="https://pcpartpicker.com/user/Christian9835/" TargetMode="External"/><Relationship Id="rId1111" Type="http://schemas.openxmlformats.org/officeDocument/2006/relationships/hyperlink" Target="https://pcpartpicker.com/user/ABOZ/" TargetMode="External"/><Relationship Id="rId55" Type="http://schemas.openxmlformats.org/officeDocument/2006/relationships/hyperlink" Target="https://pcpartpicker.com/user/trevorland/" TargetMode="External"/><Relationship Id="rId120" Type="http://schemas.openxmlformats.org/officeDocument/2006/relationships/hyperlink" Target="https://pcpartpicker.com/user/hyperspacepotato/" TargetMode="External"/><Relationship Id="rId358" Type="http://schemas.openxmlformats.org/officeDocument/2006/relationships/hyperlink" Target="https://pcpartpicker.com/user/Groovtastic/" TargetMode="External"/><Relationship Id="rId565" Type="http://schemas.openxmlformats.org/officeDocument/2006/relationships/hyperlink" Target="https://pcpartpicker.com/user/Oh_Beast/" TargetMode="External"/><Relationship Id="rId772" Type="http://schemas.openxmlformats.org/officeDocument/2006/relationships/hyperlink" Target="https://pcpartpicker.com/user/ChazOnBudget/" TargetMode="External"/><Relationship Id="rId1195" Type="http://schemas.openxmlformats.org/officeDocument/2006/relationships/hyperlink" Target="https://pcpartpicker.com/user/GeoDimas/" TargetMode="External"/><Relationship Id="rId1209" Type="http://schemas.openxmlformats.org/officeDocument/2006/relationships/hyperlink" Target="https://pcpartpicker.com/user/RedPerson/" TargetMode="External"/><Relationship Id="rId1416" Type="http://schemas.openxmlformats.org/officeDocument/2006/relationships/hyperlink" Target="https://pcpartpicker.com/user/4LStar/" TargetMode="External"/><Relationship Id="rId218" Type="http://schemas.openxmlformats.org/officeDocument/2006/relationships/hyperlink" Target="https://pcpartpicker.com/user/Crozyn/" TargetMode="External"/><Relationship Id="rId425" Type="http://schemas.openxmlformats.org/officeDocument/2006/relationships/hyperlink" Target="https://pcpartpicker.com/user/Last-Build/" TargetMode="External"/><Relationship Id="rId632" Type="http://schemas.openxmlformats.org/officeDocument/2006/relationships/hyperlink" Target="https://pcpartpicker.com/user/marshallz/" TargetMode="External"/><Relationship Id="rId1055" Type="http://schemas.openxmlformats.org/officeDocument/2006/relationships/hyperlink" Target="https://pcpartpicker.com/user/willian/" TargetMode="External"/><Relationship Id="rId1262" Type="http://schemas.openxmlformats.org/officeDocument/2006/relationships/hyperlink" Target="https://pcpartpicker.com/user/UpsideDownAce/" TargetMode="External"/><Relationship Id="rId271" Type="http://schemas.openxmlformats.org/officeDocument/2006/relationships/hyperlink" Target="https://pcpartpicker.com/user/thegrandpoohbah/" TargetMode="External"/><Relationship Id="rId937" Type="http://schemas.openxmlformats.org/officeDocument/2006/relationships/hyperlink" Target="https://pcpartpicker.com/user/Qcar1819/" TargetMode="External"/><Relationship Id="rId1122" Type="http://schemas.openxmlformats.org/officeDocument/2006/relationships/hyperlink" Target="https://pcpartpicker.com/user/Crazsped/" TargetMode="External"/><Relationship Id="rId66" Type="http://schemas.openxmlformats.org/officeDocument/2006/relationships/hyperlink" Target="https://pcpartpicker.com/user/KloKin32/" TargetMode="External"/><Relationship Id="rId131" Type="http://schemas.openxmlformats.org/officeDocument/2006/relationships/hyperlink" Target="https://pcpartpicker.com/user/radio123/" TargetMode="External"/><Relationship Id="rId369" Type="http://schemas.openxmlformats.org/officeDocument/2006/relationships/hyperlink" Target="https://pcpartpicker.com/user/maddhatter101/" TargetMode="External"/><Relationship Id="rId576" Type="http://schemas.openxmlformats.org/officeDocument/2006/relationships/hyperlink" Target="https://pcpartpicker.com/user/michalisak/" TargetMode="External"/><Relationship Id="rId783" Type="http://schemas.openxmlformats.org/officeDocument/2006/relationships/hyperlink" Target="https://pcpartpicker.com/user/wingbeats/" TargetMode="External"/><Relationship Id="rId990" Type="http://schemas.openxmlformats.org/officeDocument/2006/relationships/hyperlink" Target="https://pcpartpicker.com/user/Domesta/" TargetMode="External"/><Relationship Id="rId1427" Type="http://schemas.openxmlformats.org/officeDocument/2006/relationships/hyperlink" Target="https://pcpartpicker.com/user/RyzenScion777/" TargetMode="External"/><Relationship Id="rId229" Type="http://schemas.openxmlformats.org/officeDocument/2006/relationships/hyperlink" Target="https://pcpartpicker.com/user/jamesbond0025/" TargetMode="External"/><Relationship Id="rId436" Type="http://schemas.openxmlformats.org/officeDocument/2006/relationships/hyperlink" Target="https://pcpartpicker.com/user/Mayank4488/" TargetMode="External"/><Relationship Id="rId643" Type="http://schemas.openxmlformats.org/officeDocument/2006/relationships/hyperlink" Target="https://pcpartpicker.com/user/RapidFireFoxx/" TargetMode="External"/><Relationship Id="rId1066" Type="http://schemas.openxmlformats.org/officeDocument/2006/relationships/hyperlink" Target="https://pcpartpicker.com/user/TNiz4765/" TargetMode="External"/><Relationship Id="rId1273" Type="http://schemas.openxmlformats.org/officeDocument/2006/relationships/hyperlink" Target="https://pcpartpicker.com/user/AustinCow/" TargetMode="External"/><Relationship Id="rId850" Type="http://schemas.openxmlformats.org/officeDocument/2006/relationships/hyperlink" Target="https://pcpartpicker.com/user/QuickStick/" TargetMode="External"/><Relationship Id="rId948" Type="http://schemas.openxmlformats.org/officeDocument/2006/relationships/hyperlink" Target="https://pcpartpicker.com/user/Harpreet5757/" TargetMode="External"/><Relationship Id="rId1133" Type="http://schemas.openxmlformats.org/officeDocument/2006/relationships/hyperlink" Target="https://pcpartpicker.com/user/HelloSpaceboy/" TargetMode="External"/><Relationship Id="rId77" Type="http://schemas.openxmlformats.org/officeDocument/2006/relationships/hyperlink" Target="https://pcpartpicker.com/user/JudoSquirrel/" TargetMode="External"/><Relationship Id="rId282" Type="http://schemas.openxmlformats.org/officeDocument/2006/relationships/hyperlink" Target="https://pcpartpicker.com/user/htech2022/" TargetMode="External"/><Relationship Id="rId503" Type="http://schemas.openxmlformats.org/officeDocument/2006/relationships/hyperlink" Target="https://pcpartpicker.com/user/kaleim/" TargetMode="External"/><Relationship Id="rId587" Type="http://schemas.openxmlformats.org/officeDocument/2006/relationships/hyperlink" Target="https://pcpartpicker.com/user/tsogterdenee/" TargetMode="External"/><Relationship Id="rId710" Type="http://schemas.openxmlformats.org/officeDocument/2006/relationships/hyperlink" Target="https://pcpartpicker.com/user/DaPoochie/" TargetMode="External"/><Relationship Id="rId808" Type="http://schemas.openxmlformats.org/officeDocument/2006/relationships/hyperlink" Target="https://pcpartpicker.com/user/Dangaro/" TargetMode="External"/><Relationship Id="rId1340" Type="http://schemas.openxmlformats.org/officeDocument/2006/relationships/hyperlink" Target="https://pcpartpicker.com/user/MorleyB/" TargetMode="External"/><Relationship Id="rId1438" Type="http://schemas.openxmlformats.org/officeDocument/2006/relationships/hyperlink" Target="https://pcpartpicker.com/user/Norrin.Radd/" TargetMode="External"/><Relationship Id="rId8" Type="http://schemas.openxmlformats.org/officeDocument/2006/relationships/hyperlink" Target="https://pcpartpicker.com/user/Dallas33/" TargetMode="External"/><Relationship Id="rId142" Type="http://schemas.openxmlformats.org/officeDocument/2006/relationships/hyperlink" Target="https://pcpartpicker.com/user/achaffer/" TargetMode="External"/><Relationship Id="rId447" Type="http://schemas.openxmlformats.org/officeDocument/2006/relationships/hyperlink" Target="https://pcpartpicker.com/user/jyles1024/" TargetMode="External"/><Relationship Id="rId794" Type="http://schemas.openxmlformats.org/officeDocument/2006/relationships/hyperlink" Target="https://pcpartpicker.com/user/Nbelanger/" TargetMode="External"/><Relationship Id="rId1077" Type="http://schemas.openxmlformats.org/officeDocument/2006/relationships/hyperlink" Target="https://pcpartpicker.com/user/Sach_22/" TargetMode="External"/><Relationship Id="rId1200" Type="http://schemas.openxmlformats.org/officeDocument/2006/relationships/hyperlink" Target="https://pcpartpicker.com/user/Ghyshan/" TargetMode="External"/><Relationship Id="rId654" Type="http://schemas.openxmlformats.org/officeDocument/2006/relationships/hyperlink" Target="https://pcpartpicker.com/user/PumpDaddyKane/" TargetMode="External"/><Relationship Id="rId861" Type="http://schemas.openxmlformats.org/officeDocument/2006/relationships/hyperlink" Target="https://pcpartpicker.com/user/Insomnialol/" TargetMode="External"/><Relationship Id="rId959" Type="http://schemas.openxmlformats.org/officeDocument/2006/relationships/hyperlink" Target="https://pcpartpicker.com/user/freu/" TargetMode="External"/><Relationship Id="rId1284" Type="http://schemas.openxmlformats.org/officeDocument/2006/relationships/hyperlink" Target="https://pcpartpicker.com/user/dluhowy/" TargetMode="External"/><Relationship Id="rId293" Type="http://schemas.openxmlformats.org/officeDocument/2006/relationships/hyperlink" Target="https://pcpartpicker.com/user/wpa81/" TargetMode="External"/><Relationship Id="rId307" Type="http://schemas.openxmlformats.org/officeDocument/2006/relationships/hyperlink" Target="https://pcpartpicker.com/user/BobNoxiousUSA/" TargetMode="External"/><Relationship Id="rId514" Type="http://schemas.openxmlformats.org/officeDocument/2006/relationships/hyperlink" Target="https://pcpartpicker.com/user/FloobDaPlayer/" TargetMode="External"/><Relationship Id="rId721" Type="http://schemas.openxmlformats.org/officeDocument/2006/relationships/hyperlink" Target="https://pcpartpicker.com/user/A_Said/" TargetMode="External"/><Relationship Id="rId1144" Type="http://schemas.openxmlformats.org/officeDocument/2006/relationships/hyperlink" Target="https://pcpartpicker.com/user/Jonathan123123/" TargetMode="External"/><Relationship Id="rId1351" Type="http://schemas.openxmlformats.org/officeDocument/2006/relationships/hyperlink" Target="https://pcpartpicker.com/user/tsgiv/" TargetMode="External"/><Relationship Id="rId88" Type="http://schemas.openxmlformats.org/officeDocument/2006/relationships/hyperlink" Target="https://pcpartpicker.com/user/mr706/" TargetMode="External"/><Relationship Id="rId153" Type="http://schemas.openxmlformats.org/officeDocument/2006/relationships/hyperlink" Target="https://pcpartpicker.com/user/markuseng/" TargetMode="External"/><Relationship Id="rId360" Type="http://schemas.openxmlformats.org/officeDocument/2006/relationships/hyperlink" Target="https://pcpartpicker.com/user/beel95/" TargetMode="External"/><Relationship Id="rId598" Type="http://schemas.openxmlformats.org/officeDocument/2006/relationships/hyperlink" Target="https://pcpartpicker.com/user/acogshot/" TargetMode="External"/><Relationship Id="rId819" Type="http://schemas.openxmlformats.org/officeDocument/2006/relationships/hyperlink" Target="https://pcpartpicker.com/user/Sodakin/" TargetMode="External"/><Relationship Id="rId1004" Type="http://schemas.openxmlformats.org/officeDocument/2006/relationships/hyperlink" Target="https://pcpartpicker.com/user/Gughix/" TargetMode="External"/><Relationship Id="rId1211" Type="http://schemas.openxmlformats.org/officeDocument/2006/relationships/hyperlink" Target="https://pcpartpicker.com/user/Dragonspark103/" TargetMode="External"/><Relationship Id="rId220" Type="http://schemas.openxmlformats.org/officeDocument/2006/relationships/hyperlink" Target="https://pcpartpicker.com/user/camelwater/" TargetMode="External"/><Relationship Id="rId458" Type="http://schemas.openxmlformats.org/officeDocument/2006/relationships/hyperlink" Target="https://pcpartpicker.com/user/TryanMac/" TargetMode="External"/><Relationship Id="rId665" Type="http://schemas.openxmlformats.org/officeDocument/2006/relationships/hyperlink" Target="https://pcpartpicker.com/user/coldtommy/" TargetMode="External"/><Relationship Id="rId872" Type="http://schemas.openxmlformats.org/officeDocument/2006/relationships/hyperlink" Target="https://pcpartpicker.com/user/B4nsheeG4mer/" TargetMode="External"/><Relationship Id="rId1088" Type="http://schemas.openxmlformats.org/officeDocument/2006/relationships/hyperlink" Target="https://pcpartpicker.com/user/quevivasbien/" TargetMode="External"/><Relationship Id="rId1295" Type="http://schemas.openxmlformats.org/officeDocument/2006/relationships/hyperlink" Target="https://pcpartpicker.com/user/DAOKOfan/" TargetMode="External"/><Relationship Id="rId1309" Type="http://schemas.openxmlformats.org/officeDocument/2006/relationships/hyperlink" Target="https://pcpartpicker.com/user/Lee44/" TargetMode="External"/><Relationship Id="rId15" Type="http://schemas.openxmlformats.org/officeDocument/2006/relationships/hyperlink" Target="https://pcpartpicker.com/user/1TM/" TargetMode="External"/><Relationship Id="rId318" Type="http://schemas.openxmlformats.org/officeDocument/2006/relationships/hyperlink" Target="https://pcpartpicker.com/user/AlienP/" TargetMode="External"/><Relationship Id="rId525" Type="http://schemas.openxmlformats.org/officeDocument/2006/relationships/hyperlink" Target="http://peter.com/" TargetMode="External"/><Relationship Id="rId732" Type="http://schemas.openxmlformats.org/officeDocument/2006/relationships/hyperlink" Target="https://pcpartpicker.com/user/Rivstar/" TargetMode="External"/><Relationship Id="rId1155" Type="http://schemas.openxmlformats.org/officeDocument/2006/relationships/hyperlink" Target="https://pcpartpicker.com/user/slickdotcom/" TargetMode="External"/><Relationship Id="rId1362" Type="http://schemas.openxmlformats.org/officeDocument/2006/relationships/hyperlink" Target="https://pcpartpicker.com/user/Emerald_Wolf/" TargetMode="External"/><Relationship Id="rId99" Type="http://schemas.openxmlformats.org/officeDocument/2006/relationships/hyperlink" Target="https://pcpartpicker.com/user/MarinoInfantry/" TargetMode="External"/><Relationship Id="rId164" Type="http://schemas.openxmlformats.org/officeDocument/2006/relationships/hyperlink" Target="https://pcpartpicker.com/user/osukabi/" TargetMode="External"/><Relationship Id="rId371" Type="http://schemas.openxmlformats.org/officeDocument/2006/relationships/hyperlink" Target="https://pcpartpicker.com/user/Maximus68/" TargetMode="External"/><Relationship Id="rId1015" Type="http://schemas.openxmlformats.org/officeDocument/2006/relationships/hyperlink" Target="https://pcpartpicker.com/user/GoosowaryX/" TargetMode="External"/><Relationship Id="rId1222" Type="http://schemas.openxmlformats.org/officeDocument/2006/relationships/hyperlink" Target="https://pcpartpicker.com/user/Alpine87/" TargetMode="External"/><Relationship Id="rId469" Type="http://schemas.openxmlformats.org/officeDocument/2006/relationships/hyperlink" Target="https://pcpartpicker.com/user/Bababooyeah/" TargetMode="External"/><Relationship Id="rId676" Type="http://schemas.openxmlformats.org/officeDocument/2006/relationships/hyperlink" Target="https://pcpartpicker.com/user/jmpalma/" TargetMode="External"/><Relationship Id="rId883" Type="http://schemas.openxmlformats.org/officeDocument/2006/relationships/hyperlink" Target="https://pcpartpicker.com/user/Lycopus/" TargetMode="External"/><Relationship Id="rId1099" Type="http://schemas.openxmlformats.org/officeDocument/2006/relationships/hyperlink" Target="https://pcpartpicker.com/user/Isaac_Ellwood/" TargetMode="External"/><Relationship Id="rId26" Type="http://schemas.openxmlformats.org/officeDocument/2006/relationships/hyperlink" Target="https://pcpartpicker.com/user/OneRebertt/" TargetMode="External"/><Relationship Id="rId231" Type="http://schemas.openxmlformats.org/officeDocument/2006/relationships/hyperlink" Target="https://pcpartpicker.com/user/matthias567/" TargetMode="External"/><Relationship Id="rId329" Type="http://schemas.openxmlformats.org/officeDocument/2006/relationships/hyperlink" Target="https://pcpartpicker.com/user/Justinplayz235/" TargetMode="External"/><Relationship Id="rId536" Type="http://schemas.openxmlformats.org/officeDocument/2006/relationships/hyperlink" Target="https://pcpartpicker.com/user/pickingpcpart/" TargetMode="External"/><Relationship Id="rId1166" Type="http://schemas.openxmlformats.org/officeDocument/2006/relationships/hyperlink" Target="https://pcpartpicker.com/user/WacArnold/" TargetMode="External"/><Relationship Id="rId1373" Type="http://schemas.openxmlformats.org/officeDocument/2006/relationships/hyperlink" Target="https://pcpartpicker.com/user/beefdirky46%40yahoo.com/" TargetMode="External"/><Relationship Id="rId175" Type="http://schemas.openxmlformats.org/officeDocument/2006/relationships/hyperlink" Target="https://pcpartpicker.com/user/Chqrlie_/" TargetMode="External"/><Relationship Id="rId743" Type="http://schemas.openxmlformats.org/officeDocument/2006/relationships/hyperlink" Target="https://pcpartpicker.com/user/BloodandMedals/" TargetMode="External"/><Relationship Id="rId950" Type="http://schemas.openxmlformats.org/officeDocument/2006/relationships/hyperlink" Target="https://pcpartpicker.com/user/miltos2304/" TargetMode="External"/><Relationship Id="rId1026" Type="http://schemas.openxmlformats.org/officeDocument/2006/relationships/hyperlink" Target="https://pcpartpicker.com/user/MiST_TravDog/" TargetMode="External"/><Relationship Id="rId382" Type="http://schemas.openxmlformats.org/officeDocument/2006/relationships/hyperlink" Target="https://pcpartpicker.com/user/Classy.Trooper/" TargetMode="External"/><Relationship Id="rId603" Type="http://schemas.openxmlformats.org/officeDocument/2006/relationships/hyperlink" Target="https://pcpartpicker.com/user/RaptorKing_/" TargetMode="External"/><Relationship Id="rId687" Type="http://schemas.openxmlformats.org/officeDocument/2006/relationships/hyperlink" Target="https://pcpartpicker.com/user/NickPCIB/" TargetMode="External"/><Relationship Id="rId810" Type="http://schemas.openxmlformats.org/officeDocument/2006/relationships/hyperlink" Target="https://pcpartpicker.com/user/JustLearning/" TargetMode="External"/><Relationship Id="rId908" Type="http://schemas.openxmlformats.org/officeDocument/2006/relationships/hyperlink" Target="https://pcpartpicker.com/user/xNobudy/" TargetMode="External"/><Relationship Id="rId1233" Type="http://schemas.openxmlformats.org/officeDocument/2006/relationships/hyperlink" Target="https://pcpartpicker.com/user/debuild/" TargetMode="External"/><Relationship Id="rId1440" Type="http://schemas.openxmlformats.org/officeDocument/2006/relationships/hyperlink" Target="https://pcpartpicker.com/user/DocH/" TargetMode="External"/><Relationship Id="rId242" Type="http://schemas.openxmlformats.org/officeDocument/2006/relationships/hyperlink" Target="https://pcpartpicker.com/user/-mickomoo-/" TargetMode="External"/><Relationship Id="rId894" Type="http://schemas.openxmlformats.org/officeDocument/2006/relationships/hyperlink" Target="https://pcpartpicker.com/user/holyitsacar/" TargetMode="External"/><Relationship Id="rId1177" Type="http://schemas.openxmlformats.org/officeDocument/2006/relationships/hyperlink" Target="https://pcpartpicker.com/user/Scientist263/" TargetMode="External"/><Relationship Id="rId1300" Type="http://schemas.openxmlformats.org/officeDocument/2006/relationships/hyperlink" Target="https://pcpartpicker.com/user/SenseiCrabe/" TargetMode="External"/><Relationship Id="rId37" Type="http://schemas.openxmlformats.org/officeDocument/2006/relationships/hyperlink" Target="https://pcpartpicker.com/user/griff42/" TargetMode="External"/><Relationship Id="rId102" Type="http://schemas.openxmlformats.org/officeDocument/2006/relationships/hyperlink" Target="https://pcpartpicker.com/user/Ukonv/" TargetMode="External"/><Relationship Id="rId547" Type="http://schemas.openxmlformats.org/officeDocument/2006/relationships/hyperlink" Target="https://pcpartpicker.com/user/Constructian/" TargetMode="External"/><Relationship Id="rId754" Type="http://schemas.openxmlformats.org/officeDocument/2006/relationships/hyperlink" Target="https://pcpartpicker.com/user/taemx/" TargetMode="External"/><Relationship Id="rId961" Type="http://schemas.openxmlformats.org/officeDocument/2006/relationships/hyperlink" Target="https://pcpartpicker.com/user/arcraven/" TargetMode="External"/><Relationship Id="rId1384" Type="http://schemas.openxmlformats.org/officeDocument/2006/relationships/hyperlink" Target="https://pcpartpicker.com/user/Wehrlebird/" TargetMode="External"/><Relationship Id="rId90" Type="http://schemas.openxmlformats.org/officeDocument/2006/relationships/hyperlink" Target="https://pcpartpicker.com/user/whatshouldmyusernamebe/" TargetMode="External"/><Relationship Id="rId186" Type="http://schemas.openxmlformats.org/officeDocument/2006/relationships/hyperlink" Target="https://pcpartpicker.com/user/Foofighteradsky/" TargetMode="External"/><Relationship Id="rId393" Type="http://schemas.openxmlformats.org/officeDocument/2006/relationships/hyperlink" Target="https://pcpartpicker.com/user/captcanuk/" TargetMode="External"/><Relationship Id="rId407" Type="http://schemas.openxmlformats.org/officeDocument/2006/relationships/hyperlink" Target="https://pcpartpicker.com/user/GrayEngland/" TargetMode="External"/><Relationship Id="rId614" Type="http://schemas.openxmlformats.org/officeDocument/2006/relationships/hyperlink" Target="https://pcpartpicker.com/user/SimplyG/" TargetMode="External"/><Relationship Id="rId821" Type="http://schemas.openxmlformats.org/officeDocument/2006/relationships/hyperlink" Target="https://pcpartpicker.com/user/srjones52/" TargetMode="External"/><Relationship Id="rId1037" Type="http://schemas.openxmlformats.org/officeDocument/2006/relationships/hyperlink" Target="https://pcpartpicker.com/user/11snakePlayz/" TargetMode="External"/><Relationship Id="rId1244" Type="http://schemas.openxmlformats.org/officeDocument/2006/relationships/hyperlink" Target="https://pcpartpicker.com/user/DarkSouls12321/" TargetMode="External"/><Relationship Id="rId253" Type="http://schemas.openxmlformats.org/officeDocument/2006/relationships/hyperlink" Target="https://pcpartpicker.com/user/darkhuud101/" TargetMode="External"/><Relationship Id="rId460" Type="http://schemas.openxmlformats.org/officeDocument/2006/relationships/hyperlink" Target="https://pcpartpicker.com/user/Event_Horizon/" TargetMode="External"/><Relationship Id="rId698" Type="http://schemas.openxmlformats.org/officeDocument/2006/relationships/hyperlink" Target="https://pcpartpicker.com/user/Gaming_With_Nate/" TargetMode="External"/><Relationship Id="rId919" Type="http://schemas.openxmlformats.org/officeDocument/2006/relationships/hyperlink" Target="https://pcpartpicker.com/user/alextyack/" TargetMode="External"/><Relationship Id="rId1090" Type="http://schemas.openxmlformats.org/officeDocument/2006/relationships/hyperlink" Target="https://pcpartpicker.com/user/mjmill4/" TargetMode="External"/><Relationship Id="rId1104" Type="http://schemas.openxmlformats.org/officeDocument/2006/relationships/hyperlink" Target="https://pcpartpicker.com/user/Toppramen/" TargetMode="External"/><Relationship Id="rId1311" Type="http://schemas.openxmlformats.org/officeDocument/2006/relationships/hyperlink" Target="https://pcpartpicker.com/user/albertofel/" TargetMode="External"/><Relationship Id="rId48" Type="http://schemas.openxmlformats.org/officeDocument/2006/relationships/hyperlink" Target="https://pcpartpicker.com/user/armillo_dillo/" TargetMode="External"/><Relationship Id="rId113" Type="http://schemas.openxmlformats.org/officeDocument/2006/relationships/hyperlink" Target="https://pcpartpicker.com/user/Kenny_Builds/" TargetMode="External"/><Relationship Id="rId320" Type="http://schemas.openxmlformats.org/officeDocument/2006/relationships/hyperlink" Target="https://pcpartpicker.com/user/WarpedEdge/" TargetMode="External"/><Relationship Id="rId558" Type="http://schemas.openxmlformats.org/officeDocument/2006/relationships/hyperlink" Target="https://pcpartpicker.com/user/kenny5354/" TargetMode="External"/><Relationship Id="rId765" Type="http://schemas.openxmlformats.org/officeDocument/2006/relationships/hyperlink" Target="https://pcpartpicker.com/user/ACampingDuck/" TargetMode="External"/><Relationship Id="rId972" Type="http://schemas.openxmlformats.org/officeDocument/2006/relationships/hyperlink" Target="https://pcpartpicker.com/user/Unknown0verlord/" TargetMode="External"/><Relationship Id="rId1188" Type="http://schemas.openxmlformats.org/officeDocument/2006/relationships/hyperlink" Target="https://pcpartpicker.com/user/ljphipps/" TargetMode="External"/><Relationship Id="rId1395" Type="http://schemas.openxmlformats.org/officeDocument/2006/relationships/hyperlink" Target="https://pcpartpicker.com/user/ItsKehem/" TargetMode="External"/><Relationship Id="rId1409" Type="http://schemas.openxmlformats.org/officeDocument/2006/relationships/hyperlink" Target="https://pcpartpicker.com/user/SkeebleShark/" TargetMode="External"/><Relationship Id="rId197" Type="http://schemas.openxmlformats.org/officeDocument/2006/relationships/hyperlink" Target="https://pcpartpicker.com/user/6ftevo/" TargetMode="External"/><Relationship Id="rId418" Type="http://schemas.openxmlformats.org/officeDocument/2006/relationships/hyperlink" Target="https://pcpartpicker.com/user/Evolete/" TargetMode="External"/><Relationship Id="rId625" Type="http://schemas.openxmlformats.org/officeDocument/2006/relationships/hyperlink" Target="https://pcpartpicker.com/user/gund/" TargetMode="External"/><Relationship Id="rId832" Type="http://schemas.openxmlformats.org/officeDocument/2006/relationships/hyperlink" Target="https://pcpartpicker.com/user/TomatoPlayz18/" TargetMode="External"/><Relationship Id="rId1048" Type="http://schemas.openxmlformats.org/officeDocument/2006/relationships/hyperlink" Target="https://pcpartpicker.com/user/Davidwellthatskindait/" TargetMode="External"/><Relationship Id="rId1255" Type="http://schemas.openxmlformats.org/officeDocument/2006/relationships/hyperlink" Target="https://pcpartpicker.com/user/GScott849/" TargetMode="External"/><Relationship Id="rId264" Type="http://schemas.openxmlformats.org/officeDocument/2006/relationships/hyperlink" Target="https://pcpartpicker.com/user/Noobpcbuilder2022/" TargetMode="External"/><Relationship Id="rId471" Type="http://schemas.openxmlformats.org/officeDocument/2006/relationships/hyperlink" Target="https://pcpartpicker.com/user/MAK-Commander/" TargetMode="External"/><Relationship Id="rId1115" Type="http://schemas.openxmlformats.org/officeDocument/2006/relationships/hyperlink" Target="https://pcpartpicker.com/user/lexfr/" TargetMode="External"/><Relationship Id="rId1322" Type="http://schemas.openxmlformats.org/officeDocument/2006/relationships/hyperlink" Target="https://pcpartpicker.com/user/Prometheus585/" TargetMode="External"/><Relationship Id="rId59" Type="http://schemas.openxmlformats.org/officeDocument/2006/relationships/hyperlink" Target="https://pcpartpicker.com/user/shaggiesnax/" TargetMode="External"/><Relationship Id="rId124" Type="http://schemas.openxmlformats.org/officeDocument/2006/relationships/hyperlink" Target="https://pcpartpicker.com/user/Somewhat/" TargetMode="External"/><Relationship Id="rId569" Type="http://schemas.openxmlformats.org/officeDocument/2006/relationships/hyperlink" Target="https://pcpartpicker.com/user/milk121312/" TargetMode="External"/><Relationship Id="rId776" Type="http://schemas.openxmlformats.org/officeDocument/2006/relationships/hyperlink" Target="https://pcpartpicker.com/user/KreamyKylo/" TargetMode="External"/><Relationship Id="rId983" Type="http://schemas.openxmlformats.org/officeDocument/2006/relationships/hyperlink" Target="https://pcpartpicker.com/user/STiG_30/" TargetMode="External"/><Relationship Id="rId1199" Type="http://schemas.openxmlformats.org/officeDocument/2006/relationships/hyperlink" Target="https://pcpartpicker.com/user/Steroids/" TargetMode="External"/><Relationship Id="rId331" Type="http://schemas.openxmlformats.org/officeDocument/2006/relationships/hyperlink" Target="https://pcpartpicker.com/user/tarp/" TargetMode="External"/><Relationship Id="rId429" Type="http://schemas.openxmlformats.org/officeDocument/2006/relationships/hyperlink" Target="https://pcpartpicker.com/user/magianlee/" TargetMode="External"/><Relationship Id="rId636" Type="http://schemas.openxmlformats.org/officeDocument/2006/relationships/hyperlink" Target="https://pcpartpicker.com/user/Meta07/" TargetMode="External"/><Relationship Id="rId1059" Type="http://schemas.openxmlformats.org/officeDocument/2006/relationships/hyperlink" Target="https://pcpartpicker.com/user/stevensmeister/" TargetMode="External"/><Relationship Id="rId1266" Type="http://schemas.openxmlformats.org/officeDocument/2006/relationships/hyperlink" Target="https://pcpartpicker.com/user/SDEklaqs/" TargetMode="External"/><Relationship Id="rId843" Type="http://schemas.openxmlformats.org/officeDocument/2006/relationships/hyperlink" Target="https://pcpartpicker.com/user/kelixe/" TargetMode="External"/><Relationship Id="rId1126" Type="http://schemas.openxmlformats.org/officeDocument/2006/relationships/hyperlink" Target="https://pcpartpicker.com/user/MorriLove/" TargetMode="External"/><Relationship Id="rId275" Type="http://schemas.openxmlformats.org/officeDocument/2006/relationships/hyperlink" Target="https://pcpartpicker.com/user/fsubones/" TargetMode="External"/><Relationship Id="rId482" Type="http://schemas.openxmlformats.org/officeDocument/2006/relationships/hyperlink" Target="https://pcpartpicker.com/user/PizzaDo/" TargetMode="External"/><Relationship Id="rId703" Type="http://schemas.openxmlformats.org/officeDocument/2006/relationships/hyperlink" Target="https://pcpartpicker.com/user/daykeem/" TargetMode="External"/><Relationship Id="rId910" Type="http://schemas.openxmlformats.org/officeDocument/2006/relationships/hyperlink" Target="https://pcpartpicker.com/user/FatalTurtle/" TargetMode="External"/><Relationship Id="rId1333" Type="http://schemas.openxmlformats.org/officeDocument/2006/relationships/hyperlink" Target="https://pcpartpicker.com/user/ReynaBatBun/" TargetMode="External"/><Relationship Id="rId135" Type="http://schemas.openxmlformats.org/officeDocument/2006/relationships/hyperlink" Target="https://pcpartpicker.com/user/Shorty88jr/" TargetMode="External"/><Relationship Id="rId342" Type="http://schemas.openxmlformats.org/officeDocument/2006/relationships/hyperlink" Target="https://pcpartpicker.com/user/M_Oswald/" TargetMode="External"/><Relationship Id="rId787" Type="http://schemas.openxmlformats.org/officeDocument/2006/relationships/hyperlink" Target="https://pcpartpicker.com/user/ChampionV25/" TargetMode="External"/><Relationship Id="rId994" Type="http://schemas.openxmlformats.org/officeDocument/2006/relationships/hyperlink" Target="https://pcpartpicker.com/user/rodaku/" TargetMode="External"/><Relationship Id="rId1400" Type="http://schemas.openxmlformats.org/officeDocument/2006/relationships/hyperlink" Target="https://pcpartpicker.com/user/Eripsni/" TargetMode="External"/><Relationship Id="rId202" Type="http://schemas.openxmlformats.org/officeDocument/2006/relationships/hyperlink" Target="https://pcpartpicker.com/user/salmonwine/" TargetMode="External"/><Relationship Id="rId647" Type="http://schemas.openxmlformats.org/officeDocument/2006/relationships/hyperlink" Target="https://pcpartpicker.com/user/loldotz/" TargetMode="External"/><Relationship Id="rId854" Type="http://schemas.openxmlformats.org/officeDocument/2006/relationships/hyperlink" Target="https://pcpartpicker.com/user/RyMacG3/" TargetMode="External"/><Relationship Id="rId1277" Type="http://schemas.openxmlformats.org/officeDocument/2006/relationships/hyperlink" Target="https://pcpartpicker.com/user/Hartsocks/" TargetMode="External"/><Relationship Id="rId286" Type="http://schemas.openxmlformats.org/officeDocument/2006/relationships/hyperlink" Target="https://pcpartpicker.com/user/Afla/" TargetMode="External"/><Relationship Id="rId493" Type="http://schemas.openxmlformats.org/officeDocument/2006/relationships/hyperlink" Target="https://pcpartpicker.com/user/ecqlipse/" TargetMode="External"/><Relationship Id="rId507" Type="http://schemas.openxmlformats.org/officeDocument/2006/relationships/hyperlink" Target="https://pcpartpicker.com/user/LegacyHypper/" TargetMode="External"/><Relationship Id="rId714" Type="http://schemas.openxmlformats.org/officeDocument/2006/relationships/hyperlink" Target="https://pcpartpicker.com/user/Delta2314/" TargetMode="External"/><Relationship Id="rId921" Type="http://schemas.openxmlformats.org/officeDocument/2006/relationships/hyperlink" Target="https://pcpartpicker.com/user/Crab_13/" TargetMode="External"/><Relationship Id="rId1137" Type="http://schemas.openxmlformats.org/officeDocument/2006/relationships/hyperlink" Target="https://pcpartpicker.com/user/kmoze2001%40gmail.com/" TargetMode="External"/><Relationship Id="rId1344" Type="http://schemas.openxmlformats.org/officeDocument/2006/relationships/hyperlink" Target="https://pcpartpicker.com/user/timmywil/" TargetMode="External"/><Relationship Id="rId50" Type="http://schemas.openxmlformats.org/officeDocument/2006/relationships/hyperlink" Target="https://pcpartpicker.com/user/TF_Crystal/" TargetMode="External"/><Relationship Id="rId146" Type="http://schemas.openxmlformats.org/officeDocument/2006/relationships/hyperlink" Target="https://pcpartpicker.com/user/RookideeDSi/" TargetMode="External"/><Relationship Id="rId353" Type="http://schemas.openxmlformats.org/officeDocument/2006/relationships/hyperlink" Target="https://pcpartpicker.com/user/AmpuLeah/" TargetMode="External"/><Relationship Id="rId560" Type="http://schemas.openxmlformats.org/officeDocument/2006/relationships/hyperlink" Target="https://pcpartpicker.com/user/TomlinTechnology/" TargetMode="External"/><Relationship Id="rId798" Type="http://schemas.openxmlformats.org/officeDocument/2006/relationships/hyperlink" Target="https://pcpartpicker.com/user/ecod24/" TargetMode="External"/><Relationship Id="rId1190" Type="http://schemas.openxmlformats.org/officeDocument/2006/relationships/hyperlink" Target="https://pcpartpicker.com/user/trinQ/" TargetMode="External"/><Relationship Id="rId1204" Type="http://schemas.openxmlformats.org/officeDocument/2006/relationships/hyperlink" Target="https://pcpartpicker.com/user/Vanyamish/" TargetMode="External"/><Relationship Id="rId1411" Type="http://schemas.openxmlformats.org/officeDocument/2006/relationships/hyperlink" Target="https://pcpartpicker.com/user/ghallbk/" TargetMode="External"/><Relationship Id="rId213" Type="http://schemas.openxmlformats.org/officeDocument/2006/relationships/hyperlink" Target="https://pcpartpicker.com/user/Kerta1n/" TargetMode="External"/><Relationship Id="rId420" Type="http://schemas.openxmlformats.org/officeDocument/2006/relationships/hyperlink" Target="https://pcpartpicker.com/user/Aeronautiqul/" TargetMode="External"/><Relationship Id="rId658" Type="http://schemas.openxmlformats.org/officeDocument/2006/relationships/hyperlink" Target="https://pcpartpicker.com/user/Axolordle/" TargetMode="External"/><Relationship Id="rId865" Type="http://schemas.openxmlformats.org/officeDocument/2006/relationships/hyperlink" Target="https://pcpartpicker.com/user/jwuwu/" TargetMode="External"/><Relationship Id="rId1050" Type="http://schemas.openxmlformats.org/officeDocument/2006/relationships/hyperlink" Target="https://pcpartpicker.com/user/M_Oswald/" TargetMode="External"/><Relationship Id="rId1288" Type="http://schemas.openxmlformats.org/officeDocument/2006/relationships/hyperlink" Target="https://pcpartpicker.com/user/teddybg/" TargetMode="External"/><Relationship Id="rId297" Type="http://schemas.openxmlformats.org/officeDocument/2006/relationships/hyperlink" Target="https://pcpartpicker.com/user/duhby/" TargetMode="External"/><Relationship Id="rId518" Type="http://schemas.openxmlformats.org/officeDocument/2006/relationships/hyperlink" Target="https://pcpartpicker.com/user/owenriley/" TargetMode="External"/><Relationship Id="rId725" Type="http://schemas.openxmlformats.org/officeDocument/2006/relationships/hyperlink" Target="https://pcpartpicker.com/user/ahmed11158/" TargetMode="External"/><Relationship Id="rId932" Type="http://schemas.openxmlformats.org/officeDocument/2006/relationships/hyperlink" Target="https://pcpartpicker.com/user/marit0VG/" TargetMode="External"/><Relationship Id="rId1148" Type="http://schemas.openxmlformats.org/officeDocument/2006/relationships/hyperlink" Target="https://pcpartpicker.com/user/DataExpunged_/" TargetMode="External"/><Relationship Id="rId1355" Type="http://schemas.openxmlformats.org/officeDocument/2006/relationships/hyperlink" Target="https://pcpartpicker.com/user/Davetehblank/" TargetMode="External"/><Relationship Id="rId157" Type="http://schemas.openxmlformats.org/officeDocument/2006/relationships/hyperlink" Target="https://pcpartpicker.com/user/The_/" TargetMode="External"/><Relationship Id="rId364" Type="http://schemas.openxmlformats.org/officeDocument/2006/relationships/hyperlink" Target="https://pcpartpicker.com/user/DerrickThePCPickerPerson/" TargetMode="External"/><Relationship Id="rId1008" Type="http://schemas.openxmlformats.org/officeDocument/2006/relationships/hyperlink" Target="https://pcpartpicker.com/user/Hellotomc/" TargetMode="External"/><Relationship Id="rId1215" Type="http://schemas.openxmlformats.org/officeDocument/2006/relationships/hyperlink" Target="https://pcpartpicker.com/user/notDarkmoon/" TargetMode="External"/><Relationship Id="rId1422" Type="http://schemas.openxmlformats.org/officeDocument/2006/relationships/hyperlink" Target="https://pcpartpicker.com/user/Neoxenok/" TargetMode="External"/><Relationship Id="rId61" Type="http://schemas.openxmlformats.org/officeDocument/2006/relationships/hyperlink" Target="https://pcpartpicker.com/user/RobertRenard95/" TargetMode="External"/><Relationship Id="rId571" Type="http://schemas.openxmlformats.org/officeDocument/2006/relationships/hyperlink" Target="https://pcpartpicker.com/user/Natural_Instxct/" TargetMode="External"/><Relationship Id="rId669" Type="http://schemas.openxmlformats.org/officeDocument/2006/relationships/hyperlink" Target="https://pcpartpicker.com/user/Cosmii_/" TargetMode="External"/><Relationship Id="rId876" Type="http://schemas.openxmlformats.org/officeDocument/2006/relationships/hyperlink" Target="https://pcpartpicker.com/user/XxTryHardxX_2019/" TargetMode="External"/><Relationship Id="rId1299" Type="http://schemas.openxmlformats.org/officeDocument/2006/relationships/hyperlink" Target="https://pcpartpicker.com/user/Jack0lanterm/" TargetMode="External"/><Relationship Id="rId19" Type="http://schemas.openxmlformats.org/officeDocument/2006/relationships/hyperlink" Target="https://pcpartpicker.com/user/netrebelos/" TargetMode="External"/><Relationship Id="rId224" Type="http://schemas.openxmlformats.org/officeDocument/2006/relationships/hyperlink" Target="https://pcpartpicker.com/user/Cromic0872/" TargetMode="External"/><Relationship Id="rId431" Type="http://schemas.openxmlformats.org/officeDocument/2006/relationships/hyperlink" Target="https://pcpartpicker.com/user/richardguPC/" TargetMode="External"/><Relationship Id="rId529" Type="http://schemas.openxmlformats.org/officeDocument/2006/relationships/hyperlink" Target="https://pcpartpicker.com/user/darklay/" TargetMode="External"/><Relationship Id="rId736" Type="http://schemas.openxmlformats.org/officeDocument/2006/relationships/hyperlink" Target="https://pcpartpicker.com/user/MiStR_StEvO/" TargetMode="External"/><Relationship Id="rId1061" Type="http://schemas.openxmlformats.org/officeDocument/2006/relationships/hyperlink" Target="https://pcpartpicker.com/user/OtterAspect/" TargetMode="External"/><Relationship Id="rId1159" Type="http://schemas.openxmlformats.org/officeDocument/2006/relationships/hyperlink" Target="https://pcpartpicker.com/user/phibroptic/" TargetMode="External"/><Relationship Id="rId1366" Type="http://schemas.openxmlformats.org/officeDocument/2006/relationships/hyperlink" Target="https://pcpartpicker.com/user/rafstanziola/" TargetMode="External"/><Relationship Id="rId168" Type="http://schemas.openxmlformats.org/officeDocument/2006/relationships/hyperlink" Target="https://pcpartpicker.com/user/Hyper-/" TargetMode="External"/><Relationship Id="rId943" Type="http://schemas.openxmlformats.org/officeDocument/2006/relationships/hyperlink" Target="https://pcpartpicker.com/user/Scytherhm02/" TargetMode="External"/><Relationship Id="rId1019" Type="http://schemas.openxmlformats.org/officeDocument/2006/relationships/hyperlink" Target="https://pcpartpicker.com/user/smjh123/" TargetMode="External"/><Relationship Id="rId72" Type="http://schemas.openxmlformats.org/officeDocument/2006/relationships/hyperlink" Target="https://pcpartpicker.com/user/superv123/" TargetMode="External"/><Relationship Id="rId375" Type="http://schemas.openxmlformats.org/officeDocument/2006/relationships/hyperlink" Target="https://pcpartpicker.com/user/Rippled/" TargetMode="External"/><Relationship Id="rId582" Type="http://schemas.openxmlformats.org/officeDocument/2006/relationships/hyperlink" Target="https://pcpartpicker.com/user/Teerayark/" TargetMode="External"/><Relationship Id="rId803" Type="http://schemas.openxmlformats.org/officeDocument/2006/relationships/hyperlink" Target="https://pcpartpicker.com/user/Velix_/" TargetMode="External"/><Relationship Id="rId1226" Type="http://schemas.openxmlformats.org/officeDocument/2006/relationships/hyperlink" Target="https://pcpartpicker.com/user/Vaunts/" TargetMode="External"/><Relationship Id="rId1433" Type="http://schemas.openxmlformats.org/officeDocument/2006/relationships/hyperlink" Target="https://pcpartpicker.com/user/DAOKOfan/" TargetMode="External"/><Relationship Id="rId3" Type="http://schemas.openxmlformats.org/officeDocument/2006/relationships/hyperlink" Target="https://pcpartpicker.com/user/Festacles/" TargetMode="External"/><Relationship Id="rId235" Type="http://schemas.openxmlformats.org/officeDocument/2006/relationships/hyperlink" Target="https://pcpartpicker.com/user/YaBoyLars/" TargetMode="External"/><Relationship Id="rId442" Type="http://schemas.openxmlformats.org/officeDocument/2006/relationships/hyperlink" Target="https://pcpartpicker.com/user/Razeworks/" TargetMode="External"/><Relationship Id="rId887" Type="http://schemas.openxmlformats.org/officeDocument/2006/relationships/hyperlink" Target="https://pcpartpicker.com/user/Schnibble/" TargetMode="External"/><Relationship Id="rId1072" Type="http://schemas.openxmlformats.org/officeDocument/2006/relationships/hyperlink" Target="https://pcpartpicker.com/user/oddcubed/" TargetMode="External"/><Relationship Id="rId302" Type="http://schemas.openxmlformats.org/officeDocument/2006/relationships/hyperlink" Target="https://pcpartpicker.com/user/GNUmad/" TargetMode="External"/><Relationship Id="rId747" Type="http://schemas.openxmlformats.org/officeDocument/2006/relationships/hyperlink" Target="https://pcpartpicker.com/user/Mokel2419/" TargetMode="External"/><Relationship Id="rId954" Type="http://schemas.openxmlformats.org/officeDocument/2006/relationships/hyperlink" Target="https://pcpartpicker.com/user/yvang07/" TargetMode="External"/><Relationship Id="rId1377" Type="http://schemas.openxmlformats.org/officeDocument/2006/relationships/hyperlink" Target="https://pcpartpicker.com/user/SpaghettiToast/" TargetMode="External"/><Relationship Id="rId83" Type="http://schemas.openxmlformats.org/officeDocument/2006/relationships/hyperlink" Target="https://pcpartpicker.com/user/DeepestTulip955/" TargetMode="External"/><Relationship Id="rId179" Type="http://schemas.openxmlformats.org/officeDocument/2006/relationships/hyperlink" Target="https://pcpartpicker.com/user/Keith./" TargetMode="External"/><Relationship Id="rId386" Type="http://schemas.openxmlformats.org/officeDocument/2006/relationships/hyperlink" Target="https://pcpartpicker.com/user/Mrmar94/" TargetMode="External"/><Relationship Id="rId593" Type="http://schemas.openxmlformats.org/officeDocument/2006/relationships/hyperlink" Target="https://pcpartpicker.com/user/TheOkayGuy/" TargetMode="External"/><Relationship Id="rId607" Type="http://schemas.openxmlformats.org/officeDocument/2006/relationships/hyperlink" Target="https://pcpartpicker.com/user/PittsburghDave/" TargetMode="External"/><Relationship Id="rId814" Type="http://schemas.openxmlformats.org/officeDocument/2006/relationships/hyperlink" Target="https://pcpartpicker.com/user/MrAAG/" TargetMode="External"/><Relationship Id="rId1237" Type="http://schemas.openxmlformats.org/officeDocument/2006/relationships/hyperlink" Target="https://pcpartpicker.com/user/JoeMommaX/" TargetMode="External"/><Relationship Id="rId1444" Type="http://schemas.openxmlformats.org/officeDocument/2006/relationships/hyperlink" Target="https://pcpartpicker.com/user/CherryC0p/" TargetMode="External"/><Relationship Id="rId246" Type="http://schemas.openxmlformats.org/officeDocument/2006/relationships/hyperlink" Target="https://pcpartpicker.com/user/4khereicome/" TargetMode="External"/><Relationship Id="rId453" Type="http://schemas.openxmlformats.org/officeDocument/2006/relationships/hyperlink" Target="https://pcpartpicker.com/user/Cooray/" TargetMode="External"/><Relationship Id="rId660" Type="http://schemas.openxmlformats.org/officeDocument/2006/relationships/hyperlink" Target="https://pcpartpicker.com/user/grandbazaar/" TargetMode="External"/><Relationship Id="rId898" Type="http://schemas.openxmlformats.org/officeDocument/2006/relationships/hyperlink" Target="https://pcpartpicker.com/user/jcorbett65/" TargetMode="External"/><Relationship Id="rId1083" Type="http://schemas.openxmlformats.org/officeDocument/2006/relationships/hyperlink" Target="https://pcpartpicker.com/user/BrokenSierra117/" TargetMode="External"/><Relationship Id="rId1290" Type="http://schemas.openxmlformats.org/officeDocument/2006/relationships/hyperlink" Target="https://pcpartpicker.com/user/jpf.16/" TargetMode="External"/><Relationship Id="rId1304" Type="http://schemas.openxmlformats.org/officeDocument/2006/relationships/hyperlink" Target="https://pcpartpicker.com/user/jpf.16/" TargetMode="External"/><Relationship Id="rId106" Type="http://schemas.openxmlformats.org/officeDocument/2006/relationships/hyperlink" Target="https://pcpartpicker.com/user/willywonka123/" TargetMode="External"/><Relationship Id="rId313" Type="http://schemas.openxmlformats.org/officeDocument/2006/relationships/hyperlink" Target="https://pcpartpicker.com/user/jeffdeturtle/" TargetMode="External"/><Relationship Id="rId758" Type="http://schemas.openxmlformats.org/officeDocument/2006/relationships/hyperlink" Target="https://pcpartpicker.com/user/Sven_ftw/" TargetMode="External"/><Relationship Id="rId965" Type="http://schemas.openxmlformats.org/officeDocument/2006/relationships/hyperlink" Target="https://pcpartpicker.com/user/Beenitboii/" TargetMode="External"/><Relationship Id="rId1150" Type="http://schemas.openxmlformats.org/officeDocument/2006/relationships/hyperlink" Target="https://pcpartpicker.com/user/banicus/" TargetMode="External"/><Relationship Id="rId1388" Type="http://schemas.openxmlformats.org/officeDocument/2006/relationships/hyperlink" Target="https://pcpartpicker.com/user/moogly1/" TargetMode="External"/><Relationship Id="rId10" Type="http://schemas.openxmlformats.org/officeDocument/2006/relationships/hyperlink" Target="https://pcpartpicker.com/user/Steamboi14/" TargetMode="External"/><Relationship Id="rId94" Type="http://schemas.openxmlformats.org/officeDocument/2006/relationships/hyperlink" Target="https://pcpartpicker.com/user/dinimuetter/" TargetMode="External"/><Relationship Id="rId397" Type="http://schemas.openxmlformats.org/officeDocument/2006/relationships/hyperlink" Target="https://pcpartpicker.com/user/ImSnowfox/" TargetMode="External"/><Relationship Id="rId520" Type="http://schemas.openxmlformats.org/officeDocument/2006/relationships/hyperlink" Target="https://pcpartpicker.com/user/youngslimthicc/" TargetMode="External"/><Relationship Id="rId618" Type="http://schemas.openxmlformats.org/officeDocument/2006/relationships/hyperlink" Target="https://pcpartpicker.com/user/N.A.T.E/" TargetMode="External"/><Relationship Id="rId825" Type="http://schemas.openxmlformats.org/officeDocument/2006/relationships/hyperlink" Target="https://pcpartpicker.com/user/Aroryborealis/" TargetMode="External"/><Relationship Id="rId1248" Type="http://schemas.openxmlformats.org/officeDocument/2006/relationships/hyperlink" Target="https://pcpartpicker.com/user/squarehands/" TargetMode="External"/><Relationship Id="rId257" Type="http://schemas.openxmlformats.org/officeDocument/2006/relationships/hyperlink" Target="https://pcpartpicker.com/user/Vimmerboy/" TargetMode="External"/><Relationship Id="rId464" Type="http://schemas.openxmlformats.org/officeDocument/2006/relationships/hyperlink" Target="https://pcpartpicker.com/user/numbergutss/" TargetMode="External"/><Relationship Id="rId1010" Type="http://schemas.openxmlformats.org/officeDocument/2006/relationships/hyperlink" Target="https://pcpartpicker.com/user/Kisushotto/" TargetMode="External"/><Relationship Id="rId1094" Type="http://schemas.openxmlformats.org/officeDocument/2006/relationships/hyperlink" Target="https://pcpartpicker.com/user/stonks26/" TargetMode="External"/><Relationship Id="rId1108" Type="http://schemas.openxmlformats.org/officeDocument/2006/relationships/hyperlink" Target="https://pcpartpicker.com/user/hbdaVexx/" TargetMode="External"/><Relationship Id="rId1315" Type="http://schemas.openxmlformats.org/officeDocument/2006/relationships/hyperlink" Target="https://pcpartpicker.com/user/dwenner/" TargetMode="External"/><Relationship Id="rId117" Type="http://schemas.openxmlformats.org/officeDocument/2006/relationships/hyperlink" Target="https://pcpartpicker.com/user/greyniu/" TargetMode="External"/><Relationship Id="rId671" Type="http://schemas.openxmlformats.org/officeDocument/2006/relationships/hyperlink" Target="https://pcpartpicker.com/user/Imoffmyrockers/" TargetMode="External"/><Relationship Id="rId769" Type="http://schemas.openxmlformats.org/officeDocument/2006/relationships/hyperlink" Target="https://pcpartpicker.com/user/Vorce0/" TargetMode="External"/><Relationship Id="rId976" Type="http://schemas.openxmlformats.org/officeDocument/2006/relationships/hyperlink" Target="https://pcpartpicker.com/user/jongley/" TargetMode="External"/><Relationship Id="rId1399" Type="http://schemas.openxmlformats.org/officeDocument/2006/relationships/hyperlink" Target="https://pcpartpicker.com/user/BigNateTakesCake/" TargetMode="External"/><Relationship Id="rId324" Type="http://schemas.openxmlformats.org/officeDocument/2006/relationships/hyperlink" Target="https://pcpartpicker.com/user/goodgreat999/" TargetMode="External"/><Relationship Id="rId531" Type="http://schemas.openxmlformats.org/officeDocument/2006/relationships/hyperlink" Target="https://pcpartpicker.com/user/TypicalRaven/" TargetMode="External"/><Relationship Id="rId629" Type="http://schemas.openxmlformats.org/officeDocument/2006/relationships/hyperlink" Target="https://pcpartpicker.com/user/sjkalyan/" TargetMode="External"/><Relationship Id="rId1161" Type="http://schemas.openxmlformats.org/officeDocument/2006/relationships/hyperlink" Target="https://pcpartpicker.com/user/will514/" TargetMode="External"/><Relationship Id="rId1259" Type="http://schemas.openxmlformats.org/officeDocument/2006/relationships/hyperlink" Target="https://pcpartpicker.com/user/Pankaic/" TargetMode="External"/><Relationship Id="rId836" Type="http://schemas.openxmlformats.org/officeDocument/2006/relationships/hyperlink" Target="https://pcpartpicker.com/user/freu/" TargetMode="External"/><Relationship Id="rId1021" Type="http://schemas.openxmlformats.org/officeDocument/2006/relationships/hyperlink" Target="https://pcpartpicker.com/user/Tomato13/" TargetMode="External"/><Relationship Id="rId1119" Type="http://schemas.openxmlformats.org/officeDocument/2006/relationships/hyperlink" Target="https://pcpartpicker.com/user/furfuzz/" TargetMode="External"/><Relationship Id="rId903" Type="http://schemas.openxmlformats.org/officeDocument/2006/relationships/hyperlink" Target="https://pcpartpicker.com/user/DAOKOfan/" TargetMode="External"/><Relationship Id="rId1326" Type="http://schemas.openxmlformats.org/officeDocument/2006/relationships/hyperlink" Target="https://pcpartpicker.com/user/ultra700/" TargetMode="External"/><Relationship Id="rId32" Type="http://schemas.openxmlformats.org/officeDocument/2006/relationships/hyperlink" Target="https://pcpartpicker.com/user/nahti/" TargetMode="External"/><Relationship Id="rId181" Type="http://schemas.openxmlformats.org/officeDocument/2006/relationships/hyperlink" Target="https://pcpartpicker.com/user/MatuGamesYY/" TargetMode="External"/><Relationship Id="rId279" Type="http://schemas.openxmlformats.org/officeDocument/2006/relationships/hyperlink" Target="https://pcpartpicker.com/user/lewst28/" TargetMode="External"/><Relationship Id="rId486" Type="http://schemas.openxmlformats.org/officeDocument/2006/relationships/hyperlink" Target="https://pcpartpicker.com/user/eneax6/" TargetMode="External"/><Relationship Id="rId693" Type="http://schemas.openxmlformats.org/officeDocument/2006/relationships/hyperlink" Target="https://pcpartpicker.com/user/Qwert8552/" TargetMode="External"/><Relationship Id="rId139" Type="http://schemas.openxmlformats.org/officeDocument/2006/relationships/hyperlink" Target="https://pcpartpicker.com/user/whyfinn/" TargetMode="External"/><Relationship Id="rId346" Type="http://schemas.openxmlformats.org/officeDocument/2006/relationships/hyperlink" Target="https://pcpartpicker.com/user/Jaits/" TargetMode="External"/><Relationship Id="rId553" Type="http://schemas.openxmlformats.org/officeDocument/2006/relationships/hyperlink" Target="https://pcpartpicker.com/user/Davidmurphey/" TargetMode="External"/><Relationship Id="rId760" Type="http://schemas.openxmlformats.org/officeDocument/2006/relationships/hyperlink" Target="https://pcpartpicker.com/user/nag8208/" TargetMode="External"/><Relationship Id="rId998" Type="http://schemas.openxmlformats.org/officeDocument/2006/relationships/hyperlink" Target="http://sep.gg/" TargetMode="External"/><Relationship Id="rId1183" Type="http://schemas.openxmlformats.org/officeDocument/2006/relationships/hyperlink" Target="https://pcpartpicker.com/user/diniguan/" TargetMode="External"/><Relationship Id="rId1390" Type="http://schemas.openxmlformats.org/officeDocument/2006/relationships/hyperlink" Target="https://pcpartpicker.com/user/kinginthenorth26/" TargetMode="External"/><Relationship Id="rId206" Type="http://schemas.openxmlformats.org/officeDocument/2006/relationships/hyperlink" Target="https://pcpartpicker.com/user/MrTightBudget/" TargetMode="External"/><Relationship Id="rId413" Type="http://schemas.openxmlformats.org/officeDocument/2006/relationships/hyperlink" Target="https://pcpartpicker.com/user/greenb3an/" TargetMode="External"/><Relationship Id="rId858" Type="http://schemas.openxmlformats.org/officeDocument/2006/relationships/hyperlink" Target="https://pcpartpicker.com/user/Howling_Wolf/" TargetMode="External"/><Relationship Id="rId1043" Type="http://schemas.openxmlformats.org/officeDocument/2006/relationships/hyperlink" Target="https://pcpartpicker.com/user/orion93257/" TargetMode="External"/><Relationship Id="rId620" Type="http://schemas.openxmlformats.org/officeDocument/2006/relationships/hyperlink" Target="https://pcpartpicker.com/user/swordsfate/" TargetMode="External"/><Relationship Id="rId718" Type="http://schemas.openxmlformats.org/officeDocument/2006/relationships/hyperlink" Target="https://pcpartpicker.com/user/owenriley/" TargetMode="External"/><Relationship Id="rId925" Type="http://schemas.openxmlformats.org/officeDocument/2006/relationships/hyperlink" Target="https://pcpartpicker.com/user/GeneYuus/" TargetMode="External"/><Relationship Id="rId1250" Type="http://schemas.openxmlformats.org/officeDocument/2006/relationships/hyperlink" Target="https://pcpartpicker.com/user/silverbulletpro/" TargetMode="External"/><Relationship Id="rId1348" Type="http://schemas.openxmlformats.org/officeDocument/2006/relationships/hyperlink" Target="https://pcpartpicker.com/user/mrpistachios/" TargetMode="External"/><Relationship Id="rId1110" Type="http://schemas.openxmlformats.org/officeDocument/2006/relationships/hyperlink" Target="https://pcpartpicker.com/user/AzNdood/" TargetMode="External"/><Relationship Id="rId1208" Type="http://schemas.openxmlformats.org/officeDocument/2006/relationships/hyperlink" Target="https://pcpartpicker.com/user/hawkshawz/" TargetMode="External"/><Relationship Id="rId1415" Type="http://schemas.openxmlformats.org/officeDocument/2006/relationships/hyperlink" Target="https://pcpartpicker.com/user/UnhingedPatriot/" TargetMode="External"/><Relationship Id="rId54" Type="http://schemas.openxmlformats.org/officeDocument/2006/relationships/hyperlink" Target="https://pcpartpicker.com/user/Roodsie/" TargetMode="External"/><Relationship Id="rId270" Type="http://schemas.openxmlformats.org/officeDocument/2006/relationships/hyperlink" Target="https://pcpartpicker.com/user/780APM/" TargetMode="External"/><Relationship Id="rId130" Type="http://schemas.openxmlformats.org/officeDocument/2006/relationships/hyperlink" Target="https://pcpartpicker.com/user/Ms_Ryan/" TargetMode="External"/><Relationship Id="rId368" Type="http://schemas.openxmlformats.org/officeDocument/2006/relationships/hyperlink" Target="https://pcpartpicker.com/user/jdjenk04/" TargetMode="External"/><Relationship Id="rId575" Type="http://schemas.openxmlformats.org/officeDocument/2006/relationships/hyperlink" Target="https://pcpartpicker.com/user/RdPanda/" TargetMode="External"/><Relationship Id="rId782" Type="http://schemas.openxmlformats.org/officeDocument/2006/relationships/hyperlink" Target="https://pcpartpicker.com/user/Astonished-Idiot/" TargetMode="External"/><Relationship Id="rId228" Type="http://schemas.openxmlformats.org/officeDocument/2006/relationships/hyperlink" Target="https://pcpartpicker.com/user/melati/" TargetMode="External"/><Relationship Id="rId435" Type="http://schemas.openxmlformats.org/officeDocument/2006/relationships/hyperlink" Target="https://pcpartpicker.com/user/quispc/" TargetMode="External"/><Relationship Id="rId642" Type="http://schemas.openxmlformats.org/officeDocument/2006/relationships/hyperlink" Target="https://pcpartpicker.com/user/ddalgleish/" TargetMode="External"/><Relationship Id="rId1065" Type="http://schemas.openxmlformats.org/officeDocument/2006/relationships/hyperlink" Target="https://pcpartpicker.com/user/Nbelanger/" TargetMode="External"/><Relationship Id="rId1272" Type="http://schemas.openxmlformats.org/officeDocument/2006/relationships/hyperlink" Target="https://pcpartpicker.com/user/SeizureLeisure/" TargetMode="External"/><Relationship Id="rId502" Type="http://schemas.openxmlformats.org/officeDocument/2006/relationships/hyperlink" Target="https://pcpartpicker.com/user/DaMoNx902/" TargetMode="External"/><Relationship Id="rId947" Type="http://schemas.openxmlformats.org/officeDocument/2006/relationships/hyperlink" Target="https://pcpartpicker.com/user/itszizimusic/" TargetMode="External"/><Relationship Id="rId1132" Type="http://schemas.openxmlformats.org/officeDocument/2006/relationships/hyperlink" Target="https://pcpartpicker.com/user/Gooberdad/" TargetMode="External"/><Relationship Id="rId76" Type="http://schemas.openxmlformats.org/officeDocument/2006/relationships/hyperlink" Target="https://pcpartpicker.com/user/Xxjstar/" TargetMode="External"/><Relationship Id="rId807" Type="http://schemas.openxmlformats.org/officeDocument/2006/relationships/hyperlink" Target="https://pcpartpicker.com/user/MatthewThomasA05/" TargetMode="External"/><Relationship Id="rId1437" Type="http://schemas.openxmlformats.org/officeDocument/2006/relationships/hyperlink" Target="https://pcpartpicker.com/user/Matt69/" TargetMode="External"/><Relationship Id="rId292" Type="http://schemas.openxmlformats.org/officeDocument/2006/relationships/hyperlink" Target="https://pcpartpicker.com/user/baxterkangaroo/" TargetMode="External"/><Relationship Id="rId597" Type="http://schemas.openxmlformats.org/officeDocument/2006/relationships/hyperlink" Target="https://pcpartpicker.com/user/Dutch4609/" TargetMode="External"/><Relationship Id="rId152" Type="http://schemas.openxmlformats.org/officeDocument/2006/relationships/hyperlink" Target="https://pcpartpicker.com/user/4runnerB/" TargetMode="External"/><Relationship Id="rId457" Type="http://schemas.openxmlformats.org/officeDocument/2006/relationships/hyperlink" Target="https://pcpartpicker.com/user/snakes88/" TargetMode="External"/><Relationship Id="rId1087" Type="http://schemas.openxmlformats.org/officeDocument/2006/relationships/hyperlink" Target="https://pcpartpicker.com/user/Songster/" TargetMode="External"/><Relationship Id="rId1294" Type="http://schemas.openxmlformats.org/officeDocument/2006/relationships/hyperlink" Target="https://pcpartpicker.com/user/Koilopol/" TargetMode="External"/><Relationship Id="rId664" Type="http://schemas.openxmlformats.org/officeDocument/2006/relationships/hyperlink" Target="https://pcpartpicker.com/user/themynx1/" TargetMode="External"/><Relationship Id="rId871" Type="http://schemas.openxmlformats.org/officeDocument/2006/relationships/hyperlink" Target="https://pcpartpicker.com/user/CaptainL/" TargetMode="External"/><Relationship Id="rId969" Type="http://schemas.openxmlformats.org/officeDocument/2006/relationships/hyperlink" Target="https://pcpartpicker.com/user/Tebaatusasula/" TargetMode="External"/><Relationship Id="rId317" Type="http://schemas.openxmlformats.org/officeDocument/2006/relationships/hyperlink" Target="https://pcpartpicker.com/user/58349203a/" TargetMode="External"/><Relationship Id="rId524" Type="http://schemas.openxmlformats.org/officeDocument/2006/relationships/hyperlink" Target="https://pcpartpicker.com/user/RegginGLM/" TargetMode="External"/><Relationship Id="rId731" Type="http://schemas.openxmlformats.org/officeDocument/2006/relationships/hyperlink" Target="https://pcpartpicker.com/user/tobiti34/" TargetMode="External"/><Relationship Id="rId1154" Type="http://schemas.openxmlformats.org/officeDocument/2006/relationships/hyperlink" Target="https://pcpartpicker.com/user/Franko74SR/" TargetMode="External"/><Relationship Id="rId1361" Type="http://schemas.openxmlformats.org/officeDocument/2006/relationships/hyperlink" Target="https://pcpartpicker.com/user/meent04/" TargetMode="External"/><Relationship Id="rId98" Type="http://schemas.openxmlformats.org/officeDocument/2006/relationships/hyperlink" Target="https://pcpartpicker.com/user/carrionwithoutme/" TargetMode="External"/><Relationship Id="rId829" Type="http://schemas.openxmlformats.org/officeDocument/2006/relationships/hyperlink" Target="https://pcpartpicker.com/user/clubdjmafia/" TargetMode="External"/><Relationship Id="rId1014" Type="http://schemas.openxmlformats.org/officeDocument/2006/relationships/hyperlink" Target="https://pcpartpicker.com/user/ImIsie/" TargetMode="External"/><Relationship Id="rId1221" Type="http://schemas.openxmlformats.org/officeDocument/2006/relationships/hyperlink" Target="https://pcpartpicker.com/user/xMiata/" TargetMode="External"/><Relationship Id="rId1319" Type="http://schemas.openxmlformats.org/officeDocument/2006/relationships/hyperlink" Target="https://pcpartpicker.com/user/zeldagamer/" TargetMode="External"/><Relationship Id="rId25" Type="http://schemas.openxmlformats.org/officeDocument/2006/relationships/hyperlink" Target="https://pcpartpicker.com/user/diniguan/" TargetMode="External"/><Relationship Id="rId174" Type="http://schemas.openxmlformats.org/officeDocument/2006/relationships/hyperlink" Target="https://pcpartpicker.com/user/_Mysticc/" TargetMode="External"/><Relationship Id="rId381" Type="http://schemas.openxmlformats.org/officeDocument/2006/relationships/hyperlink" Target="https://pcpartpicker.com/user/iusefluent/" TargetMode="External"/><Relationship Id="rId241" Type="http://schemas.openxmlformats.org/officeDocument/2006/relationships/hyperlink" Target="https://pcpartpicker.com/user/780APM/" TargetMode="External"/><Relationship Id="rId479" Type="http://schemas.openxmlformats.org/officeDocument/2006/relationships/hyperlink" Target="https://pcpartpicker.com/user/DragonAces/" TargetMode="External"/><Relationship Id="rId686" Type="http://schemas.openxmlformats.org/officeDocument/2006/relationships/hyperlink" Target="https://pcpartpicker.com/user/PC36LTD/" TargetMode="External"/><Relationship Id="rId893" Type="http://schemas.openxmlformats.org/officeDocument/2006/relationships/hyperlink" Target="https://pcpartpicker.com/user/codemetalsrq/" TargetMode="External"/><Relationship Id="rId339" Type="http://schemas.openxmlformats.org/officeDocument/2006/relationships/hyperlink" Target="https://pcpartpicker.com/user/JTGoodGood/" TargetMode="External"/><Relationship Id="rId546" Type="http://schemas.openxmlformats.org/officeDocument/2006/relationships/hyperlink" Target="https://pcpartpicker.com/user/manekimeow/" TargetMode="External"/><Relationship Id="rId753" Type="http://schemas.openxmlformats.org/officeDocument/2006/relationships/hyperlink" Target="https://pcpartpicker.com/user/TradeMarkSky/" TargetMode="External"/><Relationship Id="rId1176" Type="http://schemas.openxmlformats.org/officeDocument/2006/relationships/hyperlink" Target="https://pcpartpicker.com/user/tonystrak_a/" TargetMode="External"/><Relationship Id="rId1383" Type="http://schemas.openxmlformats.org/officeDocument/2006/relationships/hyperlink" Target="https://pcpartpicker.com/user/ameliaizbereg/" TargetMode="External"/><Relationship Id="rId101" Type="http://schemas.openxmlformats.org/officeDocument/2006/relationships/hyperlink" Target="https://pcpartpicker.com/user/simplyjrw/" TargetMode="External"/><Relationship Id="rId406" Type="http://schemas.openxmlformats.org/officeDocument/2006/relationships/hyperlink" Target="https://pcpartpicker.com/user/alltheway87/" TargetMode="External"/><Relationship Id="rId960" Type="http://schemas.openxmlformats.org/officeDocument/2006/relationships/hyperlink" Target="https://pcpartpicker.com/user/Faint_Creator/" TargetMode="External"/><Relationship Id="rId1036" Type="http://schemas.openxmlformats.org/officeDocument/2006/relationships/hyperlink" Target="https://pcpartpicker.com/user/KiwiTech/" TargetMode="External"/><Relationship Id="rId1243" Type="http://schemas.openxmlformats.org/officeDocument/2006/relationships/hyperlink" Target="https://pcpartpicker.com/user/orodesk/" TargetMode="External"/><Relationship Id="rId613" Type="http://schemas.openxmlformats.org/officeDocument/2006/relationships/hyperlink" Target="https://pcpartpicker.com/user/Xathss/" TargetMode="External"/><Relationship Id="rId820" Type="http://schemas.openxmlformats.org/officeDocument/2006/relationships/hyperlink" Target="https://pcpartpicker.com/user/capnstankbeard/" TargetMode="External"/><Relationship Id="rId918" Type="http://schemas.openxmlformats.org/officeDocument/2006/relationships/hyperlink" Target="https://pcpartpicker.com/user/Flopperz/" TargetMode="External"/><Relationship Id="rId1103" Type="http://schemas.openxmlformats.org/officeDocument/2006/relationships/hyperlink" Target="https://pcpartpicker.com/user/Littleboi-_-/" TargetMode="External"/><Relationship Id="rId1310" Type="http://schemas.openxmlformats.org/officeDocument/2006/relationships/hyperlink" Target="https://pcpartpicker.com/user/DAOKOfan/" TargetMode="External"/><Relationship Id="rId1408" Type="http://schemas.openxmlformats.org/officeDocument/2006/relationships/hyperlink" Target="https://pcpartpicker.com/user/Ookgluk32/" TargetMode="External"/><Relationship Id="rId47" Type="http://schemas.openxmlformats.org/officeDocument/2006/relationships/hyperlink" Target="https://pcpartpicker.com/user/PT92/" TargetMode="External"/><Relationship Id="rId196" Type="http://schemas.openxmlformats.org/officeDocument/2006/relationships/hyperlink" Target="https://pcpartpicker.com/user/jacko136/" TargetMode="External"/><Relationship Id="rId263" Type="http://schemas.openxmlformats.org/officeDocument/2006/relationships/hyperlink" Target="https://pcpartpicker.com/user/Tactical17/" TargetMode="External"/><Relationship Id="rId470" Type="http://schemas.openxmlformats.org/officeDocument/2006/relationships/hyperlink" Target="https://pcpartpicker.com/user/Kpalao/" TargetMode="External"/><Relationship Id="rId123" Type="http://schemas.openxmlformats.org/officeDocument/2006/relationships/hyperlink" Target="https://pcpartpicker.com/user/whistlem/" TargetMode="External"/><Relationship Id="rId330" Type="http://schemas.openxmlformats.org/officeDocument/2006/relationships/hyperlink" Target="https://pcpartpicker.com/user/witix/" TargetMode="External"/><Relationship Id="rId568" Type="http://schemas.openxmlformats.org/officeDocument/2006/relationships/hyperlink" Target="https://pcpartpicker.com/user/Blotika/" TargetMode="External"/><Relationship Id="rId775" Type="http://schemas.openxmlformats.org/officeDocument/2006/relationships/hyperlink" Target="https://pcpartpicker.com/user/RookideeDSi/" TargetMode="External"/><Relationship Id="rId982" Type="http://schemas.openxmlformats.org/officeDocument/2006/relationships/hyperlink" Target="https://pcpartpicker.com/user/Sebastian_L/" TargetMode="External"/><Relationship Id="rId1198" Type="http://schemas.openxmlformats.org/officeDocument/2006/relationships/hyperlink" Target="https://pcpartpicker.com/user/B1gnasty420/" TargetMode="External"/><Relationship Id="rId428" Type="http://schemas.openxmlformats.org/officeDocument/2006/relationships/hyperlink" Target="https://pcpartpicker.com/user/Shikkun/" TargetMode="External"/><Relationship Id="rId635" Type="http://schemas.openxmlformats.org/officeDocument/2006/relationships/hyperlink" Target="https://pcpartpicker.com/user/ayykay/" TargetMode="External"/><Relationship Id="rId842" Type="http://schemas.openxmlformats.org/officeDocument/2006/relationships/hyperlink" Target="https://pcpartpicker.com/user/jakedyson11/" TargetMode="External"/><Relationship Id="rId1058" Type="http://schemas.openxmlformats.org/officeDocument/2006/relationships/hyperlink" Target="https://pcpartpicker.com/user/Haethei/" TargetMode="External"/><Relationship Id="rId1265" Type="http://schemas.openxmlformats.org/officeDocument/2006/relationships/hyperlink" Target="https://pcpartpicker.com/user/Walse/" TargetMode="External"/><Relationship Id="rId702" Type="http://schemas.openxmlformats.org/officeDocument/2006/relationships/hyperlink" Target="https://pcpartpicker.com/user/aleexlol/" TargetMode="External"/><Relationship Id="rId1125" Type="http://schemas.openxmlformats.org/officeDocument/2006/relationships/hyperlink" Target="https://pcpartpicker.com/user/Rackbro/" TargetMode="External"/><Relationship Id="rId1332" Type="http://schemas.openxmlformats.org/officeDocument/2006/relationships/hyperlink" Target="https://pcpartpicker.com/user/emaginutiv/" TargetMode="External"/><Relationship Id="rId69" Type="http://schemas.openxmlformats.org/officeDocument/2006/relationships/hyperlink" Target="https://pcpartpicker.com/user/emoteo/" TargetMode="External"/><Relationship Id="rId285" Type="http://schemas.openxmlformats.org/officeDocument/2006/relationships/hyperlink" Target="https://pcpartpicker.com/user/Nurahmed/" TargetMode="External"/><Relationship Id="rId492" Type="http://schemas.openxmlformats.org/officeDocument/2006/relationships/hyperlink" Target="https://pcpartpicker.com/user/ChippyChipboi/" TargetMode="External"/><Relationship Id="rId797" Type="http://schemas.openxmlformats.org/officeDocument/2006/relationships/hyperlink" Target="https://pcpartpicker.com/user/puppooooo/" TargetMode="External"/><Relationship Id="rId145" Type="http://schemas.openxmlformats.org/officeDocument/2006/relationships/hyperlink" Target="https://pcpartpicker.com/user/Spathus/" TargetMode="External"/><Relationship Id="rId352" Type="http://schemas.openxmlformats.org/officeDocument/2006/relationships/hyperlink" Target="https://pcpartpicker.com/user/strawberry-milkshakes/" TargetMode="External"/><Relationship Id="rId1287" Type="http://schemas.openxmlformats.org/officeDocument/2006/relationships/hyperlink" Target="https://pcpartpicker.com/user/jongley/" TargetMode="External"/><Relationship Id="rId212" Type="http://schemas.openxmlformats.org/officeDocument/2006/relationships/hyperlink" Target="https://pcpartpicker.com/user/zacklemore13/" TargetMode="External"/><Relationship Id="rId657" Type="http://schemas.openxmlformats.org/officeDocument/2006/relationships/hyperlink" Target="https://pcpartpicker.com/user/jumpyangst/" TargetMode="External"/><Relationship Id="rId864" Type="http://schemas.openxmlformats.org/officeDocument/2006/relationships/hyperlink" Target="https://pcpartpicker.com/user/mlfales/" TargetMode="External"/><Relationship Id="rId517" Type="http://schemas.openxmlformats.org/officeDocument/2006/relationships/hyperlink" Target="https://pcpartpicker.com/user/facemanfacey/" TargetMode="External"/><Relationship Id="rId724" Type="http://schemas.openxmlformats.org/officeDocument/2006/relationships/hyperlink" Target="https://pcpartpicker.com/user/crochetOD/" TargetMode="External"/><Relationship Id="rId931" Type="http://schemas.openxmlformats.org/officeDocument/2006/relationships/hyperlink" Target="https://pcpartpicker.com/user/NaterBobber/" TargetMode="External"/><Relationship Id="rId1147" Type="http://schemas.openxmlformats.org/officeDocument/2006/relationships/hyperlink" Target="https://pcpartpicker.com/user/fayinac/" TargetMode="External"/><Relationship Id="rId1354" Type="http://schemas.openxmlformats.org/officeDocument/2006/relationships/hyperlink" Target="https://pcpartpicker.com/user/Mbar3456/" TargetMode="External"/><Relationship Id="rId60" Type="http://schemas.openxmlformats.org/officeDocument/2006/relationships/hyperlink" Target="https://pcpartpicker.com/user/reamerrr/" TargetMode="External"/><Relationship Id="rId1007" Type="http://schemas.openxmlformats.org/officeDocument/2006/relationships/hyperlink" Target="https://pcpartpicker.com/user/germandoctor7/" TargetMode="External"/><Relationship Id="rId1214" Type="http://schemas.openxmlformats.org/officeDocument/2006/relationships/hyperlink" Target="https://pcpartpicker.com/user/poopfarto/" TargetMode="External"/><Relationship Id="rId1421" Type="http://schemas.openxmlformats.org/officeDocument/2006/relationships/hyperlink" Target="https://pcpartpicker.com/user/dotms1/" TargetMode="External"/><Relationship Id="rId18" Type="http://schemas.openxmlformats.org/officeDocument/2006/relationships/hyperlink" Target="https://pcpartpicker.com/user/xAG25LYTx/" TargetMode="External"/><Relationship Id="rId167" Type="http://schemas.openxmlformats.org/officeDocument/2006/relationships/hyperlink" Target="https://pcpartpicker.com/user/ssdsd1123/" TargetMode="External"/><Relationship Id="rId374" Type="http://schemas.openxmlformats.org/officeDocument/2006/relationships/hyperlink" Target="https://pcpartpicker.com/user/i3i5i7i9/" TargetMode="External"/><Relationship Id="rId581" Type="http://schemas.openxmlformats.org/officeDocument/2006/relationships/hyperlink" Target="https://pcpartpicker.com/user/Drift14/" TargetMode="External"/><Relationship Id="rId234" Type="http://schemas.openxmlformats.org/officeDocument/2006/relationships/hyperlink" Target="https://pcpartpicker.com/user/MatuGamesYY/" TargetMode="External"/><Relationship Id="rId679" Type="http://schemas.openxmlformats.org/officeDocument/2006/relationships/hyperlink" Target="https://pcpartpicker.com/user/Norkay/" TargetMode="External"/><Relationship Id="rId886" Type="http://schemas.openxmlformats.org/officeDocument/2006/relationships/hyperlink" Target="https://pcpartpicker.com/user/Palacios14/" TargetMode="External"/><Relationship Id="rId2" Type="http://schemas.openxmlformats.org/officeDocument/2006/relationships/hyperlink" Target="https://pcpartpicker.com/user/pandapower6256/" TargetMode="External"/><Relationship Id="rId441" Type="http://schemas.openxmlformats.org/officeDocument/2006/relationships/hyperlink" Target="https://pcpartpicker.com/user/orangelibra/" TargetMode="External"/><Relationship Id="rId539" Type="http://schemas.openxmlformats.org/officeDocument/2006/relationships/hyperlink" Target="https://pcpartpicker.com/user/swenzow/" TargetMode="External"/><Relationship Id="rId746" Type="http://schemas.openxmlformats.org/officeDocument/2006/relationships/hyperlink" Target="https://pcpartpicker.com/user/BoltUp22/" TargetMode="External"/><Relationship Id="rId1071" Type="http://schemas.openxmlformats.org/officeDocument/2006/relationships/hyperlink" Target="https://pcpartpicker.com/user/Joeyyyyy/" TargetMode="External"/><Relationship Id="rId1169" Type="http://schemas.openxmlformats.org/officeDocument/2006/relationships/hyperlink" Target="https://pcpartpicker.com/user/Dkasal/" TargetMode="External"/><Relationship Id="rId1376" Type="http://schemas.openxmlformats.org/officeDocument/2006/relationships/hyperlink" Target="https://pcpartpicker.com/user/pmc815234/" TargetMode="External"/><Relationship Id="rId301" Type="http://schemas.openxmlformats.org/officeDocument/2006/relationships/hyperlink" Target="https://pcpartpicker.com/user/Takaragomy/" TargetMode="External"/><Relationship Id="rId953" Type="http://schemas.openxmlformats.org/officeDocument/2006/relationships/hyperlink" Target="https://pcpartpicker.com/user/shrpshtr90%40gmail.com/" TargetMode="External"/><Relationship Id="rId1029" Type="http://schemas.openxmlformats.org/officeDocument/2006/relationships/hyperlink" Target="https://pcpartpicker.com/user/12100h610m/" TargetMode="External"/><Relationship Id="rId1236" Type="http://schemas.openxmlformats.org/officeDocument/2006/relationships/hyperlink" Target="https://pcpartpicker.com/user/tantanoid/" TargetMode="External"/><Relationship Id="rId82" Type="http://schemas.openxmlformats.org/officeDocument/2006/relationships/hyperlink" Target="https://pcpartpicker.com/user/Rathma_/" TargetMode="External"/><Relationship Id="rId606" Type="http://schemas.openxmlformats.org/officeDocument/2006/relationships/hyperlink" Target="https://pcpartpicker.com/user/maiixu/" TargetMode="External"/><Relationship Id="rId813" Type="http://schemas.openxmlformats.org/officeDocument/2006/relationships/hyperlink" Target="https://pcpartpicker.com/user/MattClash/" TargetMode="External"/><Relationship Id="rId1443" Type="http://schemas.openxmlformats.org/officeDocument/2006/relationships/hyperlink" Target="https://pcpartpicker.com/user/AtlUtdGold/" TargetMode="External"/><Relationship Id="rId1303" Type="http://schemas.openxmlformats.org/officeDocument/2006/relationships/hyperlink" Target="https://pcpartpicker.com/user/Therealderpaherp/" TargetMode="External"/><Relationship Id="rId189" Type="http://schemas.openxmlformats.org/officeDocument/2006/relationships/hyperlink" Target="https://pcpartpicker.com/user/AlaireA/" TargetMode="External"/><Relationship Id="rId396" Type="http://schemas.openxmlformats.org/officeDocument/2006/relationships/hyperlink" Target="https://pcpartpicker.com/user/NVMEFTW/" TargetMode="External"/><Relationship Id="rId256" Type="http://schemas.openxmlformats.org/officeDocument/2006/relationships/hyperlink" Target="https://pcpartpicker.com/user/DAOKOfan/" TargetMode="External"/><Relationship Id="rId463" Type="http://schemas.openxmlformats.org/officeDocument/2006/relationships/hyperlink" Target="https://pcpartpicker.com/user/vr6veedub/" TargetMode="External"/><Relationship Id="rId670" Type="http://schemas.openxmlformats.org/officeDocument/2006/relationships/hyperlink" Target="https://pcpartpicker.com/user/Enrikee/" TargetMode="External"/><Relationship Id="rId1093" Type="http://schemas.openxmlformats.org/officeDocument/2006/relationships/hyperlink" Target="https://pcpartpicker.com/user/Alex12290/" TargetMode="External"/><Relationship Id="rId116" Type="http://schemas.openxmlformats.org/officeDocument/2006/relationships/hyperlink" Target="https://pcpartpicker.com/user/Cazex/" TargetMode="External"/><Relationship Id="rId323" Type="http://schemas.openxmlformats.org/officeDocument/2006/relationships/hyperlink" Target="https://pcpartpicker.com/user/hamazon123/" TargetMode="External"/><Relationship Id="rId530" Type="http://schemas.openxmlformats.org/officeDocument/2006/relationships/hyperlink" Target="https://pcpartpicker.com/user/Cem0s/" TargetMode="External"/><Relationship Id="rId768" Type="http://schemas.openxmlformats.org/officeDocument/2006/relationships/hyperlink" Target="https://pcpartpicker.com/user/mack_au/" TargetMode="External"/><Relationship Id="rId975" Type="http://schemas.openxmlformats.org/officeDocument/2006/relationships/hyperlink" Target="https://pcpartpicker.com/user/Kiddcj/" TargetMode="External"/><Relationship Id="rId1160" Type="http://schemas.openxmlformats.org/officeDocument/2006/relationships/hyperlink" Target="https://pcpartpicker.com/user/NauticalD/" TargetMode="External"/><Relationship Id="rId1398" Type="http://schemas.openxmlformats.org/officeDocument/2006/relationships/hyperlink" Target="https://pcpartpicker.com/user/ian_211/" TargetMode="External"/><Relationship Id="rId628" Type="http://schemas.openxmlformats.org/officeDocument/2006/relationships/hyperlink" Target="https://pcpartpicker.com/user/splorga/" TargetMode="External"/><Relationship Id="rId835" Type="http://schemas.openxmlformats.org/officeDocument/2006/relationships/hyperlink" Target="https://pcpartpicker.com/user/budgetest_gamer/" TargetMode="External"/><Relationship Id="rId1258" Type="http://schemas.openxmlformats.org/officeDocument/2006/relationships/hyperlink" Target="https://pcpartpicker.com/user/Machigo/" TargetMode="External"/><Relationship Id="rId1020" Type="http://schemas.openxmlformats.org/officeDocument/2006/relationships/hyperlink" Target="https://pcpartpicker.com/user/Qdmd9d/" TargetMode="External"/><Relationship Id="rId1118" Type="http://schemas.openxmlformats.org/officeDocument/2006/relationships/hyperlink" Target="https://pcpartpicker.com/user/AlaireA/" TargetMode="External"/><Relationship Id="rId1325" Type="http://schemas.openxmlformats.org/officeDocument/2006/relationships/hyperlink" Target="https://pcpartpicker.com/user/Recruit_49/" TargetMode="External"/><Relationship Id="rId902" Type="http://schemas.openxmlformats.org/officeDocument/2006/relationships/hyperlink" Target="https://pcpartpicker.com/user/Stefpolo55/" TargetMode="External"/><Relationship Id="rId31" Type="http://schemas.openxmlformats.org/officeDocument/2006/relationships/hyperlink" Target="https://pcpartpicker.com/user/Bushman4065/" TargetMode="External"/><Relationship Id="rId180" Type="http://schemas.openxmlformats.org/officeDocument/2006/relationships/hyperlink" Target="https://pcpartpicker.com/user/mrST0GGY/" TargetMode="External"/><Relationship Id="rId278" Type="http://schemas.openxmlformats.org/officeDocument/2006/relationships/hyperlink" Target="https://pcpartpicker.com/user/destinyfans/" TargetMode="External"/><Relationship Id="rId485" Type="http://schemas.openxmlformats.org/officeDocument/2006/relationships/hyperlink" Target="https://pcpartpicker.com/user/Cooper8386/" TargetMode="External"/><Relationship Id="rId692" Type="http://schemas.openxmlformats.org/officeDocument/2006/relationships/hyperlink" Target="https://pcpartpicker.com/user/hoogii/" TargetMode="External"/><Relationship Id="rId138" Type="http://schemas.openxmlformats.org/officeDocument/2006/relationships/hyperlink" Target="https://pcpartpicker.com/user/Fugalpine/" TargetMode="External"/><Relationship Id="rId345" Type="http://schemas.openxmlformats.org/officeDocument/2006/relationships/hyperlink" Target="https://pcpartpicker.com/user/jpetso/" TargetMode="External"/><Relationship Id="rId552" Type="http://schemas.openxmlformats.org/officeDocument/2006/relationships/hyperlink" Target="https://pcpartpicker.com/user/GreenJam/" TargetMode="External"/><Relationship Id="rId997" Type="http://schemas.openxmlformats.org/officeDocument/2006/relationships/hyperlink" Target="https://pcpartpicker.com/user/gamerballs/" TargetMode="External"/><Relationship Id="rId1182" Type="http://schemas.openxmlformats.org/officeDocument/2006/relationships/hyperlink" Target="https://pcpartpicker.com/user/onlylogix/" TargetMode="External"/><Relationship Id="rId205" Type="http://schemas.openxmlformats.org/officeDocument/2006/relationships/hyperlink" Target="https://pcpartpicker.com/user/jongley/" TargetMode="External"/><Relationship Id="rId412" Type="http://schemas.openxmlformats.org/officeDocument/2006/relationships/hyperlink" Target="https://pcpartpicker.com/user/KeiraPendragon/" TargetMode="External"/><Relationship Id="rId857" Type="http://schemas.openxmlformats.org/officeDocument/2006/relationships/hyperlink" Target="https://pcpartpicker.com/user/Bdemo/" TargetMode="External"/><Relationship Id="rId1042" Type="http://schemas.openxmlformats.org/officeDocument/2006/relationships/hyperlink" Target="https://pcpartpicker.com/user/12100h610m/" TargetMode="External"/><Relationship Id="rId717" Type="http://schemas.openxmlformats.org/officeDocument/2006/relationships/hyperlink" Target="https://pcpartpicker.com/user/AshGrig/" TargetMode="External"/><Relationship Id="rId924" Type="http://schemas.openxmlformats.org/officeDocument/2006/relationships/hyperlink" Target="https://pcpartpicker.com/user/t_blatti/" TargetMode="External"/><Relationship Id="rId1347" Type="http://schemas.openxmlformats.org/officeDocument/2006/relationships/hyperlink" Target="https://pcpartpicker.com/user/tadtheman28/" TargetMode="External"/><Relationship Id="rId53" Type="http://schemas.openxmlformats.org/officeDocument/2006/relationships/hyperlink" Target="https://pcpartpicker.com/user/MammothWizard/" TargetMode="External"/><Relationship Id="rId1207" Type="http://schemas.openxmlformats.org/officeDocument/2006/relationships/hyperlink" Target="https://pcpartpicker.com/user/Rookie4445/" TargetMode="External"/><Relationship Id="rId1414" Type="http://schemas.openxmlformats.org/officeDocument/2006/relationships/hyperlink" Target="https://pcpartpicker.com/user/dailysquid/" TargetMode="External"/><Relationship Id="rId367" Type="http://schemas.openxmlformats.org/officeDocument/2006/relationships/hyperlink" Target="https://pcpartpicker.com/user/senmacro/" TargetMode="External"/><Relationship Id="rId574" Type="http://schemas.openxmlformats.org/officeDocument/2006/relationships/hyperlink" Target="https://pcpartpicker.com/user/dog1517/" TargetMode="External"/><Relationship Id="rId227" Type="http://schemas.openxmlformats.org/officeDocument/2006/relationships/hyperlink" Target="https://pcpartpicker.com/user/Fireye04/" TargetMode="External"/><Relationship Id="rId781" Type="http://schemas.openxmlformats.org/officeDocument/2006/relationships/hyperlink" Target="https://pcpartpicker.com/user/Solruil/" TargetMode="External"/><Relationship Id="rId879" Type="http://schemas.openxmlformats.org/officeDocument/2006/relationships/hyperlink" Target="https://pcpartpicker.com/user/solidviolet/" TargetMode="External"/><Relationship Id="rId434" Type="http://schemas.openxmlformats.org/officeDocument/2006/relationships/hyperlink" Target="https://pcpartpicker.com/user/Geotrader/" TargetMode="External"/><Relationship Id="rId641" Type="http://schemas.openxmlformats.org/officeDocument/2006/relationships/hyperlink" Target="https://pcpartpicker.com/user/sysdop/" TargetMode="External"/><Relationship Id="rId739" Type="http://schemas.openxmlformats.org/officeDocument/2006/relationships/hyperlink" Target="https://pcpartpicker.com/user/tomscigars/" TargetMode="External"/><Relationship Id="rId1064" Type="http://schemas.openxmlformats.org/officeDocument/2006/relationships/hyperlink" Target="https://pcpartpicker.com/user/Lakey78/" TargetMode="External"/><Relationship Id="rId1271" Type="http://schemas.openxmlformats.org/officeDocument/2006/relationships/hyperlink" Target="https://pcpartpicker.com/user/GWVillager/" TargetMode="External"/><Relationship Id="rId1369" Type="http://schemas.openxmlformats.org/officeDocument/2006/relationships/hyperlink" Target="https://pcpartpicker.com/user/cmc2day/" TargetMode="External"/><Relationship Id="rId501" Type="http://schemas.openxmlformats.org/officeDocument/2006/relationships/hyperlink" Target="https://pcpartpicker.com/user/Jerem7/" TargetMode="External"/><Relationship Id="rId946" Type="http://schemas.openxmlformats.org/officeDocument/2006/relationships/hyperlink" Target="https://pcpartpicker.com/user/Lil.Wolfie/" TargetMode="External"/><Relationship Id="rId1131" Type="http://schemas.openxmlformats.org/officeDocument/2006/relationships/hyperlink" Target="https://pcpartpicker.com/user/nathan462/" TargetMode="External"/><Relationship Id="rId1229" Type="http://schemas.openxmlformats.org/officeDocument/2006/relationships/hyperlink" Target="https://pcpartpicker.com/user/sks316/" TargetMode="External"/><Relationship Id="rId75" Type="http://schemas.openxmlformats.org/officeDocument/2006/relationships/hyperlink" Target="https://pcpartpicker.com/user/JiubTheSaint/" TargetMode="External"/><Relationship Id="rId806" Type="http://schemas.openxmlformats.org/officeDocument/2006/relationships/hyperlink" Target="https://pcpartpicker.com/user/ronnnyyy3/" TargetMode="External"/><Relationship Id="rId1436" Type="http://schemas.openxmlformats.org/officeDocument/2006/relationships/hyperlink" Target="https://pcpartpicker.com/user/RyzenScion777/" TargetMode="External"/><Relationship Id="rId291" Type="http://schemas.openxmlformats.org/officeDocument/2006/relationships/hyperlink" Target="https://pcpartpicker.com/user/factorguy/" TargetMode="External"/><Relationship Id="rId151" Type="http://schemas.openxmlformats.org/officeDocument/2006/relationships/hyperlink" Target="https://pcpartpicker.com/user/Hammerjunge/" TargetMode="External"/><Relationship Id="rId389" Type="http://schemas.openxmlformats.org/officeDocument/2006/relationships/hyperlink" Target="https://pcpartpicker.com/user/FGCU_James/" TargetMode="External"/><Relationship Id="rId596" Type="http://schemas.openxmlformats.org/officeDocument/2006/relationships/hyperlink" Target="https://pcpartpicker.com/user/fasscass/" TargetMode="External"/><Relationship Id="rId249" Type="http://schemas.openxmlformats.org/officeDocument/2006/relationships/hyperlink" Target="https://pcpartpicker.com/user/OneShotCS/" TargetMode="External"/><Relationship Id="rId456" Type="http://schemas.openxmlformats.org/officeDocument/2006/relationships/hyperlink" Target="https://pcpartpicker.com/user/HayyanPro167/" TargetMode="External"/><Relationship Id="rId663" Type="http://schemas.openxmlformats.org/officeDocument/2006/relationships/hyperlink" Target="https://pcpartpicker.com/user/what_is_a_pc2010/" TargetMode="External"/><Relationship Id="rId870" Type="http://schemas.openxmlformats.org/officeDocument/2006/relationships/hyperlink" Target="https://pcpartpicker.com/user/RespectableSimp/" TargetMode="External"/><Relationship Id="rId1086" Type="http://schemas.openxmlformats.org/officeDocument/2006/relationships/hyperlink" Target="https://pcpartpicker.com/user/vladimir_gluten/" TargetMode="External"/><Relationship Id="rId1293" Type="http://schemas.openxmlformats.org/officeDocument/2006/relationships/hyperlink" Target="https://pcpartpicker.com/user/ansen/" TargetMode="External"/><Relationship Id="rId109" Type="http://schemas.openxmlformats.org/officeDocument/2006/relationships/hyperlink" Target="https://pcpartpicker.com/user/Ensembled/" TargetMode="External"/><Relationship Id="rId316" Type="http://schemas.openxmlformats.org/officeDocument/2006/relationships/hyperlink" Target="https://pcpartpicker.com/user/shyoo/" TargetMode="External"/><Relationship Id="rId523" Type="http://schemas.openxmlformats.org/officeDocument/2006/relationships/hyperlink" Target="https://pcpartpicker.com/user/lance55hug/" TargetMode="External"/><Relationship Id="rId968" Type="http://schemas.openxmlformats.org/officeDocument/2006/relationships/hyperlink" Target="https://pcpartpicker.com/user/Keofire/" TargetMode="External"/><Relationship Id="rId1153" Type="http://schemas.openxmlformats.org/officeDocument/2006/relationships/hyperlink" Target="https://pcpartpicker.com/user/Mattacton160/" TargetMode="External"/><Relationship Id="rId97" Type="http://schemas.openxmlformats.org/officeDocument/2006/relationships/hyperlink" Target="https://pcpartpicker.com/user/Fulky/" TargetMode="External"/><Relationship Id="rId730" Type="http://schemas.openxmlformats.org/officeDocument/2006/relationships/hyperlink" Target="https://pcpartpicker.com/user/Skullzo/" TargetMode="External"/><Relationship Id="rId828" Type="http://schemas.openxmlformats.org/officeDocument/2006/relationships/hyperlink" Target="https://pcpartpicker.com/user/CGreene/" TargetMode="External"/><Relationship Id="rId1013" Type="http://schemas.openxmlformats.org/officeDocument/2006/relationships/hyperlink" Target="https://pcpartpicker.com/user/ncw33/" TargetMode="External"/><Relationship Id="rId1360" Type="http://schemas.openxmlformats.org/officeDocument/2006/relationships/hyperlink" Target="https://pcpartpicker.com/user/ScorpionMagic/" TargetMode="External"/><Relationship Id="rId1220" Type="http://schemas.openxmlformats.org/officeDocument/2006/relationships/hyperlink" Target="https://pcpartpicker.com/user/CleverJimmy/" TargetMode="External"/><Relationship Id="rId1318" Type="http://schemas.openxmlformats.org/officeDocument/2006/relationships/hyperlink" Target="https://pcpartpicker.com/user/Drift14/" TargetMode="External"/><Relationship Id="rId24" Type="http://schemas.openxmlformats.org/officeDocument/2006/relationships/hyperlink" Target="https://pcpartpicker.com/user/Luftballoons/" TargetMode="External"/><Relationship Id="rId173" Type="http://schemas.openxmlformats.org/officeDocument/2006/relationships/hyperlink" Target="https://pcpartpicker.com/user/Guy./" TargetMode="External"/><Relationship Id="rId380" Type="http://schemas.openxmlformats.org/officeDocument/2006/relationships/hyperlink" Target="https://pcpartpicker.com/user/Input_Username_Here/" TargetMode="External"/><Relationship Id="rId240" Type="http://schemas.openxmlformats.org/officeDocument/2006/relationships/hyperlink" Target="https://pcpartpicker.com/user/Whop42/" TargetMode="External"/><Relationship Id="rId478" Type="http://schemas.openxmlformats.org/officeDocument/2006/relationships/hyperlink" Target="https://pcpartpicker.com/user/simgag/" TargetMode="External"/><Relationship Id="rId685" Type="http://schemas.openxmlformats.org/officeDocument/2006/relationships/hyperlink" Target="https://pcpartpicker.com/user/bowie_ya/" TargetMode="External"/><Relationship Id="rId892" Type="http://schemas.openxmlformats.org/officeDocument/2006/relationships/hyperlink" Target="https://pcpartpicker.com/user/CT_0008/" TargetMode="External"/><Relationship Id="rId100" Type="http://schemas.openxmlformats.org/officeDocument/2006/relationships/hyperlink" Target="https://pcpartpicker.com/user/missingsaga/" TargetMode="External"/><Relationship Id="rId338" Type="http://schemas.openxmlformats.org/officeDocument/2006/relationships/hyperlink" Target="https://pcpartpicker.com/user/Korney_Kooloo/" TargetMode="External"/><Relationship Id="rId545" Type="http://schemas.openxmlformats.org/officeDocument/2006/relationships/hyperlink" Target="https://pcpartpicker.com/user/DoritoZeke/" TargetMode="External"/><Relationship Id="rId752" Type="http://schemas.openxmlformats.org/officeDocument/2006/relationships/hyperlink" Target="https://pcpartpicker.com/user/Akazungu/" TargetMode="External"/><Relationship Id="rId1175" Type="http://schemas.openxmlformats.org/officeDocument/2006/relationships/hyperlink" Target="https://pcpartpicker.com/user/ZillionRoss/" TargetMode="External"/><Relationship Id="rId1382" Type="http://schemas.openxmlformats.org/officeDocument/2006/relationships/hyperlink" Target="https://pcpartpicker.com/user/NoobyPCDude/" TargetMode="External"/><Relationship Id="rId405" Type="http://schemas.openxmlformats.org/officeDocument/2006/relationships/hyperlink" Target="https://pcpartpicker.com/user/CyberSGamer/" TargetMode="External"/><Relationship Id="rId612" Type="http://schemas.openxmlformats.org/officeDocument/2006/relationships/hyperlink" Target="https://pcpartpicker.com/user/lightbeastmedia/" TargetMode="External"/><Relationship Id="rId1035" Type="http://schemas.openxmlformats.org/officeDocument/2006/relationships/hyperlink" Target="https://pcpartpicker.com/user/aeasla01/" TargetMode="External"/><Relationship Id="rId1242" Type="http://schemas.openxmlformats.org/officeDocument/2006/relationships/hyperlink" Target="https://pcpartpicker.com/user/Coniff/" TargetMode="External"/><Relationship Id="rId917" Type="http://schemas.openxmlformats.org/officeDocument/2006/relationships/hyperlink" Target="https://pcpartpicker.com/user/eeeeeeeee226/" TargetMode="External"/><Relationship Id="rId1102" Type="http://schemas.openxmlformats.org/officeDocument/2006/relationships/hyperlink" Target="https://pcpartpicker.com/user/walterchen2/" TargetMode="External"/><Relationship Id="rId46" Type="http://schemas.openxmlformats.org/officeDocument/2006/relationships/hyperlink" Target="https://pcpartpicker.com/user/michaelsoftbinbow/" TargetMode="External"/><Relationship Id="rId1407" Type="http://schemas.openxmlformats.org/officeDocument/2006/relationships/hyperlink" Target="https://pcpartpicker.com/user/DurangedAlpaca/" TargetMode="External"/><Relationship Id="rId195" Type="http://schemas.openxmlformats.org/officeDocument/2006/relationships/hyperlink" Target="https://pcpartpicker.com/user/Nixlekk/" TargetMode="External"/><Relationship Id="rId262" Type="http://schemas.openxmlformats.org/officeDocument/2006/relationships/hyperlink" Target="https://pcpartpicker.com/user/aunyk/" TargetMode="External"/><Relationship Id="rId567" Type="http://schemas.openxmlformats.org/officeDocument/2006/relationships/hyperlink" Target="https://pcpartpicker.com/user/luclala/" TargetMode="External"/><Relationship Id="rId1197" Type="http://schemas.openxmlformats.org/officeDocument/2006/relationships/hyperlink" Target="https://pcpartpicker.com/user/Serzeid/" TargetMode="External"/><Relationship Id="rId122" Type="http://schemas.openxmlformats.org/officeDocument/2006/relationships/hyperlink" Target="https://pcpartpicker.com/user/NineXfps/" TargetMode="External"/><Relationship Id="rId774" Type="http://schemas.openxmlformats.org/officeDocument/2006/relationships/hyperlink" Target="https://pcpartpicker.com/user/MasterVenom20/" TargetMode="External"/><Relationship Id="rId981" Type="http://schemas.openxmlformats.org/officeDocument/2006/relationships/hyperlink" Target="https://pcpartpicker.com/user/flynn8121/" TargetMode="External"/><Relationship Id="rId1057" Type="http://schemas.openxmlformats.org/officeDocument/2006/relationships/hyperlink" Target="https://pcpartpicker.com/user/Chironex/" TargetMode="External"/><Relationship Id="rId427" Type="http://schemas.openxmlformats.org/officeDocument/2006/relationships/hyperlink" Target="https://pcpartpicker.com/user/sexmaster123/" TargetMode="External"/><Relationship Id="rId634" Type="http://schemas.openxmlformats.org/officeDocument/2006/relationships/hyperlink" Target="https://pcpartpicker.com/user/Cultskill/" TargetMode="External"/><Relationship Id="rId841" Type="http://schemas.openxmlformats.org/officeDocument/2006/relationships/hyperlink" Target="https://pcpartpicker.com/user/BlueAntVR/" TargetMode="External"/><Relationship Id="rId1264" Type="http://schemas.openxmlformats.org/officeDocument/2006/relationships/hyperlink" Target="https://pcpartpicker.com/user/PC-Customs/" TargetMode="External"/><Relationship Id="rId701" Type="http://schemas.openxmlformats.org/officeDocument/2006/relationships/hyperlink" Target="https://pcpartpicker.com/user/1977xc/" TargetMode="External"/><Relationship Id="rId939" Type="http://schemas.openxmlformats.org/officeDocument/2006/relationships/hyperlink" Target="https://pcpartpicker.com/user/0utworld/" TargetMode="External"/><Relationship Id="rId1124" Type="http://schemas.openxmlformats.org/officeDocument/2006/relationships/hyperlink" Target="https://pcpartpicker.com/user/Justicelol8/" TargetMode="External"/><Relationship Id="rId1331" Type="http://schemas.openxmlformats.org/officeDocument/2006/relationships/hyperlink" Target="https://pcpartpicker.com/user/aHalliday13/" TargetMode="External"/><Relationship Id="rId68" Type="http://schemas.openxmlformats.org/officeDocument/2006/relationships/hyperlink" Target="https://pcpartpicker.com/user/SupeRudra2976/" TargetMode="External"/><Relationship Id="rId1429" Type="http://schemas.openxmlformats.org/officeDocument/2006/relationships/hyperlink" Target="https://pcpartpicker.com/user/Norrin.Radd/" TargetMode="External"/><Relationship Id="rId284" Type="http://schemas.openxmlformats.org/officeDocument/2006/relationships/hyperlink" Target="https://pcpartpicker.com/user/nizmo34/" TargetMode="External"/><Relationship Id="rId491" Type="http://schemas.openxmlformats.org/officeDocument/2006/relationships/hyperlink" Target="https://pcpartpicker.com/user/50Wyldeman/" TargetMode="External"/><Relationship Id="rId144" Type="http://schemas.openxmlformats.org/officeDocument/2006/relationships/hyperlink" Target="https://pcpartpicker.com/user/impeccablemelon/" TargetMode="External"/><Relationship Id="rId589" Type="http://schemas.openxmlformats.org/officeDocument/2006/relationships/hyperlink" Target="https://pcpartpicker.com/user/swaptiplexmaster/" TargetMode="External"/><Relationship Id="rId796" Type="http://schemas.openxmlformats.org/officeDocument/2006/relationships/hyperlink" Target="https://pcpartpicker.com/user/jlrossmi/" TargetMode="External"/><Relationship Id="rId351" Type="http://schemas.openxmlformats.org/officeDocument/2006/relationships/hyperlink" Target="https://pcpartpicker.com/user/Grizzlyyyyy/" TargetMode="External"/><Relationship Id="rId449" Type="http://schemas.openxmlformats.org/officeDocument/2006/relationships/hyperlink" Target="https://pcpartpicker.com/user/HyperAutos14/" TargetMode="External"/><Relationship Id="rId656" Type="http://schemas.openxmlformats.org/officeDocument/2006/relationships/hyperlink" Target="https://pcpartpicker.com/user/raphtalia_/" TargetMode="External"/><Relationship Id="rId863" Type="http://schemas.openxmlformats.org/officeDocument/2006/relationships/hyperlink" Target="https://pcpartpicker.com/user/Charlielavoy/" TargetMode="External"/><Relationship Id="rId1079" Type="http://schemas.openxmlformats.org/officeDocument/2006/relationships/hyperlink" Target="https://pcpartpicker.com/user/CaptainL/" TargetMode="External"/><Relationship Id="rId1286" Type="http://schemas.openxmlformats.org/officeDocument/2006/relationships/hyperlink" Target="https://pcpartpicker.com/user/MedicalFlyer/" TargetMode="External"/><Relationship Id="rId211" Type="http://schemas.openxmlformats.org/officeDocument/2006/relationships/hyperlink" Target="https://pcpartpicker.com/user/therealacp/" TargetMode="External"/><Relationship Id="rId309" Type="http://schemas.openxmlformats.org/officeDocument/2006/relationships/hyperlink" Target="https://pcpartpicker.com/user/nick779/" TargetMode="External"/><Relationship Id="rId516" Type="http://schemas.openxmlformats.org/officeDocument/2006/relationships/hyperlink" Target="https://pcpartpicker.com/user/KindaShy/" TargetMode="External"/><Relationship Id="rId1146" Type="http://schemas.openxmlformats.org/officeDocument/2006/relationships/hyperlink" Target="https://pcpartpicker.com/user/PreyEli/" TargetMode="External"/><Relationship Id="rId723" Type="http://schemas.openxmlformats.org/officeDocument/2006/relationships/hyperlink" Target="https://pcpartpicker.com/user/Anson_J/" TargetMode="External"/><Relationship Id="rId930" Type="http://schemas.openxmlformats.org/officeDocument/2006/relationships/hyperlink" Target="https://pcpartpicker.com/user/OscarIsambard/" TargetMode="External"/><Relationship Id="rId1006" Type="http://schemas.openxmlformats.org/officeDocument/2006/relationships/hyperlink" Target="https://pcpartpicker.com/user/professor_Verbrugghe/" TargetMode="External"/><Relationship Id="rId1353" Type="http://schemas.openxmlformats.org/officeDocument/2006/relationships/hyperlink" Target="https://pcpartpicker.com/user/adin6487/" TargetMode="External"/><Relationship Id="rId1213" Type="http://schemas.openxmlformats.org/officeDocument/2006/relationships/hyperlink" Target="https://pcpartpicker.com/user/RyzenScion777/" TargetMode="External"/><Relationship Id="rId1420" Type="http://schemas.openxmlformats.org/officeDocument/2006/relationships/hyperlink" Target="https://pcpartpicker.com/user/NewbieES/"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pbtech.co.nz/" TargetMode="External"/><Relationship Id="rId3182" Type="http://schemas.openxmlformats.org/officeDocument/2006/relationships/hyperlink" Target="http://bestbuy.com/" TargetMode="External"/><Relationship Id="rId4233" Type="http://schemas.openxmlformats.org/officeDocument/2006/relationships/hyperlink" Target="http://mindfactory.de/" TargetMode="External"/><Relationship Id="rId3999" Type="http://schemas.openxmlformats.org/officeDocument/2006/relationships/hyperlink" Target="http://cclonline.com/" TargetMode="External"/><Relationship Id="rId4300" Type="http://schemas.openxmlformats.org/officeDocument/2006/relationships/hyperlink" Target="http://x-kom.pl/" TargetMode="External"/><Relationship Id="rId170" Type="http://schemas.openxmlformats.org/officeDocument/2006/relationships/hyperlink" Target="http://bestbuy.com/" TargetMode="External"/><Relationship Id="rId5074" Type="http://schemas.openxmlformats.org/officeDocument/2006/relationships/hyperlink" Target="http://x-kom.pl/" TargetMode="External"/><Relationship Id="rId987" Type="http://schemas.openxmlformats.org/officeDocument/2006/relationships/hyperlink" Target="http://bestbuy.com/" TargetMode="External"/><Relationship Id="rId2668" Type="http://schemas.openxmlformats.org/officeDocument/2006/relationships/hyperlink" Target="http://shopee.com.my/" TargetMode="External"/><Relationship Id="rId3719" Type="http://schemas.openxmlformats.org/officeDocument/2006/relationships/hyperlink" Target="http://ebay.com/" TargetMode="External"/><Relationship Id="rId4090" Type="http://schemas.openxmlformats.org/officeDocument/2006/relationships/hyperlink" Target="http://mindfactory.de/" TargetMode="External"/><Relationship Id="rId1684" Type="http://schemas.openxmlformats.org/officeDocument/2006/relationships/hyperlink" Target="http://mindfactory.de/" TargetMode="External"/><Relationship Id="rId2735" Type="http://schemas.openxmlformats.org/officeDocument/2006/relationships/hyperlink" Target="http://pbtech.co.nz/" TargetMode="External"/><Relationship Id="rId5141" Type="http://schemas.openxmlformats.org/officeDocument/2006/relationships/hyperlink" Target="http://x-kom.pl/" TargetMode="External"/><Relationship Id="rId707" Type="http://schemas.openxmlformats.org/officeDocument/2006/relationships/hyperlink" Target="http://bestbuy.com/" TargetMode="External"/><Relationship Id="rId1337" Type="http://schemas.openxmlformats.org/officeDocument/2006/relationships/hyperlink" Target="http://allegro.pl/" TargetMode="External"/><Relationship Id="rId1751" Type="http://schemas.openxmlformats.org/officeDocument/2006/relationships/hyperlink" Target="http://x-kom.pl/" TargetMode="External"/><Relationship Id="rId2802" Type="http://schemas.openxmlformats.org/officeDocument/2006/relationships/hyperlink" Target="http://lazada.com.my/" TargetMode="External"/><Relationship Id="rId43" Type="http://schemas.openxmlformats.org/officeDocument/2006/relationships/hyperlink" Target="http://bestbuy.com/" TargetMode="External"/><Relationship Id="rId1404" Type="http://schemas.openxmlformats.org/officeDocument/2006/relationships/hyperlink" Target="http://galaxus.ch/" TargetMode="External"/><Relationship Id="rId3576" Type="http://schemas.openxmlformats.org/officeDocument/2006/relationships/hyperlink" Target="http://pegasusselectronics.com/" TargetMode="External"/><Relationship Id="rId4627" Type="http://schemas.openxmlformats.org/officeDocument/2006/relationships/hyperlink" Target="http://x-kom.pl/" TargetMode="External"/><Relationship Id="rId4974" Type="http://schemas.openxmlformats.org/officeDocument/2006/relationships/hyperlink" Target="http://click.ua/" TargetMode="External"/><Relationship Id="rId497" Type="http://schemas.openxmlformats.org/officeDocument/2006/relationships/hyperlink" Target="http://awd-it.co.uk/" TargetMode="External"/><Relationship Id="rId2178" Type="http://schemas.openxmlformats.org/officeDocument/2006/relationships/hyperlink" Target="http://bestbuy.com/" TargetMode="External"/><Relationship Id="rId3229" Type="http://schemas.openxmlformats.org/officeDocument/2006/relationships/hyperlink" Target="http://ebay.com/" TargetMode="External"/><Relationship Id="rId3990" Type="http://schemas.openxmlformats.org/officeDocument/2006/relationships/hyperlink" Target="http://newegg.com/" TargetMode="External"/><Relationship Id="rId1194" Type="http://schemas.openxmlformats.org/officeDocument/2006/relationships/hyperlink" Target="http://pegasusselectronics.com/" TargetMode="External"/><Relationship Id="rId2592" Type="http://schemas.openxmlformats.org/officeDocument/2006/relationships/hyperlink" Target="http://x-kom.pl/" TargetMode="External"/><Relationship Id="rId3643" Type="http://schemas.openxmlformats.org/officeDocument/2006/relationships/hyperlink" Target="http://cyberport.de/" TargetMode="External"/><Relationship Id="rId217" Type="http://schemas.openxmlformats.org/officeDocument/2006/relationships/hyperlink" Target="http://bestbuy.com/" TargetMode="External"/><Relationship Id="rId564" Type="http://schemas.openxmlformats.org/officeDocument/2006/relationships/hyperlink" Target="http://bestbuy.com/" TargetMode="External"/><Relationship Id="rId2245" Type="http://schemas.openxmlformats.org/officeDocument/2006/relationships/hyperlink" Target="http://bestbuy.com/" TargetMode="External"/><Relationship Id="rId3710" Type="http://schemas.openxmlformats.org/officeDocument/2006/relationships/hyperlink" Target="http://lazada.com.my/" TargetMode="External"/><Relationship Id="rId631" Type="http://schemas.openxmlformats.org/officeDocument/2006/relationships/hyperlink" Target="http://bestbuy.com/" TargetMode="External"/><Relationship Id="rId1261" Type="http://schemas.openxmlformats.org/officeDocument/2006/relationships/hyperlink" Target="http://x-kom.pl/" TargetMode="External"/><Relationship Id="rId2312" Type="http://schemas.openxmlformats.org/officeDocument/2006/relationships/hyperlink" Target="http://bestbuy.com/" TargetMode="External"/><Relationship Id="rId4484" Type="http://schemas.openxmlformats.org/officeDocument/2006/relationships/hyperlink" Target="http://x-kom.pl/" TargetMode="External"/><Relationship Id="rId3086" Type="http://schemas.openxmlformats.org/officeDocument/2006/relationships/hyperlink" Target="http://bestbuy.com/" TargetMode="External"/><Relationship Id="rId4137" Type="http://schemas.openxmlformats.org/officeDocument/2006/relationships/hyperlink" Target="http://webhallen.com/" TargetMode="External"/><Relationship Id="rId4551" Type="http://schemas.openxmlformats.org/officeDocument/2006/relationships/hyperlink" Target="http://compx.ua/" TargetMode="External"/><Relationship Id="rId3153" Type="http://schemas.openxmlformats.org/officeDocument/2006/relationships/hyperlink" Target="http://bestbuy.com/" TargetMode="External"/><Relationship Id="rId4204" Type="http://schemas.openxmlformats.org/officeDocument/2006/relationships/hyperlink" Target="http://shopee.co.th/" TargetMode="External"/><Relationship Id="rId141" Type="http://schemas.openxmlformats.org/officeDocument/2006/relationships/hyperlink" Target="http://pegasusselectronics.com/" TargetMode="External"/><Relationship Id="rId3220" Type="http://schemas.openxmlformats.org/officeDocument/2006/relationships/hyperlink" Target="http://galaxus.ch/" TargetMode="External"/><Relationship Id="rId7" Type="http://schemas.openxmlformats.org/officeDocument/2006/relationships/hyperlink" Target="http://pegasusselectronics.com/" TargetMode="External"/><Relationship Id="rId2986" Type="http://schemas.openxmlformats.org/officeDocument/2006/relationships/hyperlink" Target="http://pskmegastore.com/" TargetMode="External"/><Relationship Id="rId958" Type="http://schemas.openxmlformats.org/officeDocument/2006/relationships/hyperlink" Target="http://bestbuy.com/" TargetMode="External"/><Relationship Id="rId1588" Type="http://schemas.openxmlformats.org/officeDocument/2006/relationships/hyperlink" Target="http://pegasusselectronics.com/" TargetMode="External"/><Relationship Id="rId2639" Type="http://schemas.openxmlformats.org/officeDocument/2006/relationships/hyperlink" Target="http://pegasusselectronics.com/" TargetMode="External"/><Relationship Id="rId5045" Type="http://schemas.openxmlformats.org/officeDocument/2006/relationships/hyperlink" Target="http://x-kom.pl/" TargetMode="External"/><Relationship Id="rId1655" Type="http://schemas.openxmlformats.org/officeDocument/2006/relationships/hyperlink" Target="http://shop.kz/" TargetMode="External"/><Relationship Id="rId2706" Type="http://schemas.openxmlformats.org/officeDocument/2006/relationships/hyperlink" Target="http://shopee.ph/" TargetMode="External"/><Relationship Id="rId4061" Type="http://schemas.openxmlformats.org/officeDocument/2006/relationships/hyperlink" Target="http://cyberport.de/" TargetMode="External"/><Relationship Id="rId5112" Type="http://schemas.openxmlformats.org/officeDocument/2006/relationships/hyperlink" Target="http://x-kom.pl/" TargetMode="External"/><Relationship Id="rId1308" Type="http://schemas.openxmlformats.org/officeDocument/2006/relationships/hyperlink" Target="http://x-kom.pl/" TargetMode="External"/><Relationship Id="rId1722" Type="http://schemas.openxmlformats.org/officeDocument/2006/relationships/hyperlink" Target="http://pegasusselectronics.com/" TargetMode="External"/><Relationship Id="rId4878" Type="http://schemas.openxmlformats.org/officeDocument/2006/relationships/hyperlink" Target="http://x-kom.pl/" TargetMode="External"/><Relationship Id="rId14" Type="http://schemas.openxmlformats.org/officeDocument/2006/relationships/hyperlink" Target="http://bhphotovideo.com/" TargetMode="External"/><Relationship Id="rId3894" Type="http://schemas.openxmlformats.org/officeDocument/2006/relationships/hyperlink" Target="http://newegg.com/" TargetMode="External"/><Relationship Id="rId4945" Type="http://schemas.openxmlformats.org/officeDocument/2006/relationships/hyperlink" Target="http://x-kom.pl/" TargetMode="External"/><Relationship Id="rId2496" Type="http://schemas.openxmlformats.org/officeDocument/2006/relationships/hyperlink" Target="http://scan.co.uk/" TargetMode="External"/><Relationship Id="rId3547" Type="http://schemas.openxmlformats.org/officeDocument/2006/relationships/hyperlink" Target="http://shopee.co.th/" TargetMode="External"/><Relationship Id="rId3961" Type="http://schemas.openxmlformats.org/officeDocument/2006/relationships/hyperlink" Target="http://lazada.com.my/" TargetMode="External"/><Relationship Id="rId468" Type="http://schemas.openxmlformats.org/officeDocument/2006/relationships/hyperlink" Target="http://caseking.de/" TargetMode="External"/><Relationship Id="rId882" Type="http://schemas.openxmlformats.org/officeDocument/2006/relationships/hyperlink" Target="http://bestbuy.com/" TargetMode="External"/><Relationship Id="rId1098" Type="http://schemas.openxmlformats.org/officeDocument/2006/relationships/hyperlink" Target="http://bestbuy.com/" TargetMode="External"/><Relationship Id="rId2149" Type="http://schemas.openxmlformats.org/officeDocument/2006/relationships/hyperlink" Target="http://bestbuy.com/" TargetMode="External"/><Relationship Id="rId2563" Type="http://schemas.openxmlformats.org/officeDocument/2006/relationships/hyperlink" Target="http://mindfactory.de/" TargetMode="External"/><Relationship Id="rId3614" Type="http://schemas.openxmlformats.org/officeDocument/2006/relationships/hyperlink" Target="http://centrecom.com/" TargetMode="External"/><Relationship Id="rId535" Type="http://schemas.openxmlformats.org/officeDocument/2006/relationships/hyperlink" Target="http://microcenter.com/" TargetMode="External"/><Relationship Id="rId1165" Type="http://schemas.openxmlformats.org/officeDocument/2006/relationships/hyperlink" Target="http://pegasusselectronics.com/" TargetMode="External"/><Relationship Id="rId2216" Type="http://schemas.openxmlformats.org/officeDocument/2006/relationships/hyperlink" Target="http://bestbuy.com/" TargetMode="External"/><Relationship Id="rId2630" Type="http://schemas.openxmlformats.org/officeDocument/2006/relationships/hyperlink" Target="http://cclonline.com/" TargetMode="External"/><Relationship Id="rId602" Type="http://schemas.openxmlformats.org/officeDocument/2006/relationships/hyperlink" Target="http://bestbuy.com/" TargetMode="External"/><Relationship Id="rId1232" Type="http://schemas.openxmlformats.org/officeDocument/2006/relationships/hyperlink" Target="http://shop.kz/" TargetMode="External"/><Relationship Id="rId4388" Type="http://schemas.openxmlformats.org/officeDocument/2006/relationships/hyperlink" Target="http://shopee.co.th/" TargetMode="External"/><Relationship Id="rId3057" Type="http://schemas.openxmlformats.org/officeDocument/2006/relationships/hyperlink" Target="http://bestbuy.com/" TargetMode="External"/><Relationship Id="rId4108" Type="http://schemas.openxmlformats.org/officeDocument/2006/relationships/hyperlink" Target="http://x-kom.pl/" TargetMode="External"/><Relationship Id="rId4455" Type="http://schemas.openxmlformats.org/officeDocument/2006/relationships/hyperlink" Target="http://mindfactory.de/" TargetMode="External"/><Relationship Id="rId3471" Type="http://schemas.openxmlformats.org/officeDocument/2006/relationships/hyperlink" Target="http://pegasusselectronics.com/" TargetMode="External"/><Relationship Id="rId4522" Type="http://schemas.openxmlformats.org/officeDocument/2006/relationships/hyperlink" Target="http://lazada.vn/" TargetMode="External"/><Relationship Id="rId392" Type="http://schemas.openxmlformats.org/officeDocument/2006/relationships/hyperlink" Target="http://x-kom.pl/" TargetMode="External"/><Relationship Id="rId2073" Type="http://schemas.openxmlformats.org/officeDocument/2006/relationships/hyperlink" Target="http://bestbuy.com/" TargetMode="External"/><Relationship Id="rId3124" Type="http://schemas.openxmlformats.org/officeDocument/2006/relationships/hyperlink" Target="http://bestbuy.com/" TargetMode="External"/><Relationship Id="rId2140" Type="http://schemas.openxmlformats.org/officeDocument/2006/relationships/hyperlink" Target="http://bestbuy.com/" TargetMode="External"/><Relationship Id="rId5296" Type="http://schemas.openxmlformats.org/officeDocument/2006/relationships/hyperlink" Target="http://x-kom.pl/" TargetMode="External"/><Relationship Id="rId112" Type="http://schemas.openxmlformats.org/officeDocument/2006/relationships/hyperlink" Target="http://bestbuy.com/" TargetMode="External"/><Relationship Id="rId2957" Type="http://schemas.openxmlformats.org/officeDocument/2006/relationships/hyperlink" Target="http://inet.se/" TargetMode="External"/><Relationship Id="rId5016" Type="http://schemas.openxmlformats.org/officeDocument/2006/relationships/hyperlink" Target="http://x-kom.pl/" TargetMode="External"/><Relationship Id="rId929" Type="http://schemas.openxmlformats.org/officeDocument/2006/relationships/hyperlink" Target="http://www.ebuyer.com/" TargetMode="External"/><Relationship Id="rId1559" Type="http://schemas.openxmlformats.org/officeDocument/2006/relationships/hyperlink" Target="http://x-kom.pl/" TargetMode="External"/><Relationship Id="rId1973" Type="http://schemas.openxmlformats.org/officeDocument/2006/relationships/hyperlink" Target="http://mindfactory.de/" TargetMode="External"/><Relationship Id="rId4032" Type="http://schemas.openxmlformats.org/officeDocument/2006/relationships/hyperlink" Target="http://mediaexpert.pl/" TargetMode="External"/><Relationship Id="rId1626" Type="http://schemas.openxmlformats.org/officeDocument/2006/relationships/hyperlink" Target="http://x-kom.pl/" TargetMode="External"/><Relationship Id="rId3798" Type="http://schemas.openxmlformats.org/officeDocument/2006/relationships/hyperlink" Target="http://allegro.pl/" TargetMode="External"/><Relationship Id="rId4849" Type="http://schemas.openxmlformats.org/officeDocument/2006/relationships/hyperlink" Target="http://allegro.pl/" TargetMode="External"/><Relationship Id="rId3865" Type="http://schemas.openxmlformats.org/officeDocument/2006/relationships/hyperlink" Target="http://cyberport.de/" TargetMode="External"/><Relationship Id="rId4916" Type="http://schemas.openxmlformats.org/officeDocument/2006/relationships/hyperlink" Target="http://shopee.co.id/" TargetMode="External"/><Relationship Id="rId786" Type="http://schemas.openxmlformats.org/officeDocument/2006/relationships/hyperlink" Target="http://bestbuy.com/" TargetMode="External"/><Relationship Id="rId2467" Type="http://schemas.openxmlformats.org/officeDocument/2006/relationships/hyperlink" Target="http://bestbuy.com/" TargetMode="External"/><Relationship Id="rId3518" Type="http://schemas.openxmlformats.org/officeDocument/2006/relationships/hyperlink" Target="http://x-kom.pl/" TargetMode="External"/><Relationship Id="rId439" Type="http://schemas.openxmlformats.org/officeDocument/2006/relationships/hyperlink" Target="http://x-kom.pl/" TargetMode="External"/><Relationship Id="rId1069" Type="http://schemas.openxmlformats.org/officeDocument/2006/relationships/hyperlink" Target="http://bestbuy.com/" TargetMode="External"/><Relationship Id="rId1483" Type="http://schemas.openxmlformats.org/officeDocument/2006/relationships/hyperlink" Target="http://mindfactory.de/" TargetMode="External"/><Relationship Id="rId2881" Type="http://schemas.openxmlformats.org/officeDocument/2006/relationships/hyperlink" Target="http://pegasusselectronics.com/" TargetMode="External"/><Relationship Id="rId3932" Type="http://schemas.openxmlformats.org/officeDocument/2006/relationships/hyperlink" Target="http://cyberport.de/" TargetMode="External"/><Relationship Id="rId506" Type="http://schemas.openxmlformats.org/officeDocument/2006/relationships/hyperlink" Target="http://pegasusselectronics.com/" TargetMode="External"/><Relationship Id="rId853" Type="http://schemas.openxmlformats.org/officeDocument/2006/relationships/hyperlink" Target="http://bestbuy.com/" TargetMode="External"/><Relationship Id="rId1136" Type="http://schemas.openxmlformats.org/officeDocument/2006/relationships/hyperlink" Target="http://microcenter.com/" TargetMode="External"/><Relationship Id="rId2534" Type="http://schemas.openxmlformats.org/officeDocument/2006/relationships/hyperlink" Target="http://mindfactory.de/" TargetMode="External"/><Relationship Id="rId920" Type="http://schemas.openxmlformats.org/officeDocument/2006/relationships/hyperlink" Target="http://bestbuy.com/" TargetMode="External"/><Relationship Id="rId1550" Type="http://schemas.openxmlformats.org/officeDocument/2006/relationships/hyperlink" Target="http://digitec.ch/" TargetMode="External"/><Relationship Id="rId2601" Type="http://schemas.openxmlformats.org/officeDocument/2006/relationships/hyperlink" Target="http://pbtech.co.nz/" TargetMode="External"/><Relationship Id="rId1203" Type="http://schemas.openxmlformats.org/officeDocument/2006/relationships/hyperlink" Target="http://cclonline.com/" TargetMode="External"/><Relationship Id="rId4359" Type="http://schemas.openxmlformats.org/officeDocument/2006/relationships/hyperlink" Target="http://allegro.pl/" TargetMode="External"/><Relationship Id="rId4773" Type="http://schemas.openxmlformats.org/officeDocument/2006/relationships/hyperlink" Target="http://x-kom.pl/" TargetMode="External"/><Relationship Id="rId3375" Type="http://schemas.openxmlformats.org/officeDocument/2006/relationships/hyperlink" Target="http://webhallen.com/" TargetMode="External"/><Relationship Id="rId4426" Type="http://schemas.openxmlformats.org/officeDocument/2006/relationships/hyperlink" Target="http://mindfactory.de/" TargetMode="External"/><Relationship Id="rId4840" Type="http://schemas.openxmlformats.org/officeDocument/2006/relationships/hyperlink" Target="http://x-kom.pl/" TargetMode="External"/><Relationship Id="rId296" Type="http://schemas.openxmlformats.org/officeDocument/2006/relationships/hyperlink" Target="http://mindfactory.de/" TargetMode="External"/><Relationship Id="rId2391" Type="http://schemas.openxmlformats.org/officeDocument/2006/relationships/hyperlink" Target="http://bestbuy.com/" TargetMode="External"/><Relationship Id="rId3028" Type="http://schemas.openxmlformats.org/officeDocument/2006/relationships/hyperlink" Target="http://bestbuy.com/" TargetMode="External"/><Relationship Id="rId3442" Type="http://schemas.openxmlformats.org/officeDocument/2006/relationships/hyperlink" Target="http://pegasusselectronics.com/" TargetMode="External"/><Relationship Id="rId363" Type="http://schemas.openxmlformats.org/officeDocument/2006/relationships/hyperlink" Target="http://yahoo.co.jp/" TargetMode="External"/><Relationship Id="rId2044" Type="http://schemas.openxmlformats.org/officeDocument/2006/relationships/hyperlink" Target="http://yahoo.co.jp/" TargetMode="External"/><Relationship Id="rId430" Type="http://schemas.openxmlformats.org/officeDocument/2006/relationships/hyperlink" Target="http://caseking.de/" TargetMode="External"/><Relationship Id="rId1060" Type="http://schemas.openxmlformats.org/officeDocument/2006/relationships/hyperlink" Target="http://www.box.co.uk/" TargetMode="External"/><Relationship Id="rId2111" Type="http://schemas.openxmlformats.org/officeDocument/2006/relationships/hyperlink" Target="http://bestbuy.com/" TargetMode="External"/><Relationship Id="rId5267" Type="http://schemas.openxmlformats.org/officeDocument/2006/relationships/hyperlink" Target="http://x-kom.pl/" TargetMode="External"/><Relationship Id="rId1877" Type="http://schemas.openxmlformats.org/officeDocument/2006/relationships/hyperlink" Target="http://coolmod.com/" TargetMode="External"/><Relationship Id="rId2928" Type="http://schemas.openxmlformats.org/officeDocument/2006/relationships/hyperlink" Target="http://x-kom.pl/" TargetMode="External"/><Relationship Id="rId4283" Type="http://schemas.openxmlformats.org/officeDocument/2006/relationships/hyperlink" Target="http://cyberport.de/" TargetMode="External"/><Relationship Id="rId1944" Type="http://schemas.openxmlformats.org/officeDocument/2006/relationships/hyperlink" Target="http://pegasusselectronics.com/" TargetMode="External"/><Relationship Id="rId4350" Type="http://schemas.openxmlformats.org/officeDocument/2006/relationships/hyperlink" Target="http://x-kom.pl/" TargetMode="External"/><Relationship Id="rId4003" Type="http://schemas.openxmlformats.org/officeDocument/2006/relationships/hyperlink" Target="http://pbtech.co.nz/" TargetMode="External"/><Relationship Id="rId3769" Type="http://schemas.openxmlformats.org/officeDocument/2006/relationships/hyperlink" Target="http://newegg.com/" TargetMode="External"/><Relationship Id="rId5191" Type="http://schemas.openxmlformats.org/officeDocument/2006/relationships/hyperlink" Target="http://x-kom.pl/" TargetMode="External"/><Relationship Id="rId2785" Type="http://schemas.openxmlformats.org/officeDocument/2006/relationships/hyperlink" Target="http://cclonline.com/" TargetMode="External"/><Relationship Id="rId3836" Type="http://schemas.openxmlformats.org/officeDocument/2006/relationships/hyperlink" Target="http://www.box.co.uk/" TargetMode="External"/><Relationship Id="rId757" Type="http://schemas.openxmlformats.org/officeDocument/2006/relationships/hyperlink" Target="http://bestbuy.com/" TargetMode="External"/><Relationship Id="rId1387" Type="http://schemas.openxmlformats.org/officeDocument/2006/relationships/hyperlink" Target="http://mindfactory.de/" TargetMode="External"/><Relationship Id="rId2438" Type="http://schemas.openxmlformats.org/officeDocument/2006/relationships/hyperlink" Target="http://bestbuy.com/" TargetMode="External"/><Relationship Id="rId2852" Type="http://schemas.openxmlformats.org/officeDocument/2006/relationships/hyperlink" Target="http://bestbuy.com/" TargetMode="External"/><Relationship Id="rId3903" Type="http://schemas.openxmlformats.org/officeDocument/2006/relationships/hyperlink" Target="http://shopee.com.my/" TargetMode="External"/><Relationship Id="rId93" Type="http://schemas.openxmlformats.org/officeDocument/2006/relationships/hyperlink" Target="http://pegasusselectronics.com/" TargetMode="External"/><Relationship Id="rId824" Type="http://schemas.openxmlformats.org/officeDocument/2006/relationships/hyperlink" Target="http://bestbuy.com/" TargetMode="External"/><Relationship Id="rId1454" Type="http://schemas.openxmlformats.org/officeDocument/2006/relationships/hyperlink" Target="http://x-kom.pl/" TargetMode="External"/><Relationship Id="rId2505" Type="http://schemas.openxmlformats.org/officeDocument/2006/relationships/hyperlink" Target="http://x-kom.pl/" TargetMode="External"/><Relationship Id="rId1107" Type="http://schemas.openxmlformats.org/officeDocument/2006/relationships/hyperlink" Target="http://bestbuy.com/" TargetMode="External"/><Relationship Id="rId1521" Type="http://schemas.openxmlformats.org/officeDocument/2006/relationships/hyperlink" Target="http://mindfactory.de/" TargetMode="External"/><Relationship Id="rId4677" Type="http://schemas.openxmlformats.org/officeDocument/2006/relationships/hyperlink" Target="http://x-kom.pl/" TargetMode="External"/><Relationship Id="rId3279" Type="http://schemas.openxmlformats.org/officeDocument/2006/relationships/hyperlink" Target="http://caseking.de/" TargetMode="External"/><Relationship Id="rId3693" Type="http://schemas.openxmlformats.org/officeDocument/2006/relationships/hyperlink" Target="http://bhphotovideo.com/" TargetMode="External"/><Relationship Id="rId2295" Type="http://schemas.openxmlformats.org/officeDocument/2006/relationships/hyperlink" Target="http://bestbuy.com/" TargetMode="External"/><Relationship Id="rId3346" Type="http://schemas.openxmlformats.org/officeDocument/2006/relationships/hyperlink" Target="http://galaxus.de/" TargetMode="External"/><Relationship Id="rId4744" Type="http://schemas.openxmlformats.org/officeDocument/2006/relationships/hyperlink" Target="http://x-kom.pl/" TargetMode="External"/><Relationship Id="rId267" Type="http://schemas.openxmlformats.org/officeDocument/2006/relationships/hyperlink" Target="http://ebay.com/" TargetMode="External"/><Relationship Id="rId3760" Type="http://schemas.openxmlformats.org/officeDocument/2006/relationships/hyperlink" Target="http://lazada.com.my/" TargetMode="External"/><Relationship Id="rId4811" Type="http://schemas.openxmlformats.org/officeDocument/2006/relationships/hyperlink" Target="http://x-kom.pl/" TargetMode="External"/><Relationship Id="rId681" Type="http://schemas.openxmlformats.org/officeDocument/2006/relationships/hyperlink" Target="http://bestbuy.com/" TargetMode="External"/><Relationship Id="rId2362" Type="http://schemas.openxmlformats.org/officeDocument/2006/relationships/hyperlink" Target="http://bestbuy.com/" TargetMode="External"/><Relationship Id="rId3413" Type="http://schemas.openxmlformats.org/officeDocument/2006/relationships/hyperlink" Target="http://x-kom.pl/" TargetMode="External"/><Relationship Id="rId334" Type="http://schemas.openxmlformats.org/officeDocument/2006/relationships/hyperlink" Target="http://x-kom.pl/" TargetMode="External"/><Relationship Id="rId2015" Type="http://schemas.openxmlformats.org/officeDocument/2006/relationships/hyperlink" Target="http://yahoo.co.jp/" TargetMode="External"/><Relationship Id="rId401" Type="http://schemas.openxmlformats.org/officeDocument/2006/relationships/hyperlink" Target="http://inet.se/" TargetMode="External"/><Relationship Id="rId1031" Type="http://schemas.openxmlformats.org/officeDocument/2006/relationships/hyperlink" Target="http://bestbuy.com/" TargetMode="External"/><Relationship Id="rId4187" Type="http://schemas.openxmlformats.org/officeDocument/2006/relationships/hyperlink" Target="http://cyberport.de/" TargetMode="External"/><Relationship Id="rId5238" Type="http://schemas.openxmlformats.org/officeDocument/2006/relationships/hyperlink" Target="http://shopee.co.th/" TargetMode="External"/><Relationship Id="rId4254" Type="http://schemas.openxmlformats.org/officeDocument/2006/relationships/hyperlink" Target="http://shop.kz/" TargetMode="External"/><Relationship Id="rId5305" Type="http://schemas.openxmlformats.org/officeDocument/2006/relationships/hyperlink" Target="http://shopee.vn/" TargetMode="External"/><Relationship Id="rId1848" Type="http://schemas.openxmlformats.org/officeDocument/2006/relationships/hyperlink" Target="http://shopee.co.th/" TargetMode="External"/><Relationship Id="rId3270" Type="http://schemas.openxmlformats.org/officeDocument/2006/relationships/hyperlink" Target="http://caseking.de/" TargetMode="External"/><Relationship Id="rId4321" Type="http://schemas.openxmlformats.org/officeDocument/2006/relationships/hyperlink" Target="http://x-kom.pl/" TargetMode="External"/><Relationship Id="rId191" Type="http://schemas.openxmlformats.org/officeDocument/2006/relationships/hyperlink" Target="http://bestbuy.com/" TargetMode="External"/><Relationship Id="rId1915" Type="http://schemas.openxmlformats.org/officeDocument/2006/relationships/hyperlink" Target="http://pegasusselectronics.com/" TargetMode="External"/><Relationship Id="rId5095" Type="http://schemas.openxmlformats.org/officeDocument/2006/relationships/hyperlink" Target="http://x-kom.pl/" TargetMode="External"/><Relationship Id="rId2689" Type="http://schemas.openxmlformats.org/officeDocument/2006/relationships/hyperlink" Target="http://www.box.co.uk/" TargetMode="External"/><Relationship Id="rId2756" Type="http://schemas.openxmlformats.org/officeDocument/2006/relationships/hyperlink" Target="http://cclonline.com/" TargetMode="External"/><Relationship Id="rId3807" Type="http://schemas.openxmlformats.org/officeDocument/2006/relationships/hyperlink" Target="http://www.box.co.uk/" TargetMode="External"/><Relationship Id="rId5162" Type="http://schemas.openxmlformats.org/officeDocument/2006/relationships/hyperlink" Target="http://x-kom.pl/" TargetMode="External"/><Relationship Id="rId728" Type="http://schemas.openxmlformats.org/officeDocument/2006/relationships/hyperlink" Target="http://bestbuy.com/" TargetMode="External"/><Relationship Id="rId1358" Type="http://schemas.openxmlformats.org/officeDocument/2006/relationships/hyperlink" Target="http://shopee.vn/" TargetMode="External"/><Relationship Id="rId1772" Type="http://schemas.openxmlformats.org/officeDocument/2006/relationships/hyperlink" Target="http://caseking.de/" TargetMode="External"/><Relationship Id="rId2409" Type="http://schemas.openxmlformats.org/officeDocument/2006/relationships/hyperlink" Target="http://bestbuy.com/" TargetMode="External"/><Relationship Id="rId64" Type="http://schemas.openxmlformats.org/officeDocument/2006/relationships/hyperlink" Target="http://bestbuy.com/" TargetMode="External"/><Relationship Id="rId1425" Type="http://schemas.openxmlformats.org/officeDocument/2006/relationships/hyperlink" Target="http://mindfactory.de/" TargetMode="External"/><Relationship Id="rId2823" Type="http://schemas.openxmlformats.org/officeDocument/2006/relationships/hyperlink" Target="http://cclonline.com/" TargetMode="External"/><Relationship Id="rId4995" Type="http://schemas.openxmlformats.org/officeDocument/2006/relationships/hyperlink" Target="http://x-kom.pl/" TargetMode="External"/><Relationship Id="rId2199" Type="http://schemas.openxmlformats.org/officeDocument/2006/relationships/hyperlink" Target="http://bestbuy.com/" TargetMode="External"/><Relationship Id="rId3597" Type="http://schemas.openxmlformats.org/officeDocument/2006/relationships/hyperlink" Target="http://x-kom.pl/" TargetMode="External"/><Relationship Id="rId4648" Type="http://schemas.openxmlformats.org/officeDocument/2006/relationships/hyperlink" Target="http://x-kom.pl/" TargetMode="External"/><Relationship Id="rId3664" Type="http://schemas.openxmlformats.org/officeDocument/2006/relationships/hyperlink" Target="http://shopee.com.my/" TargetMode="External"/><Relationship Id="rId4715" Type="http://schemas.openxmlformats.org/officeDocument/2006/relationships/hyperlink" Target="http://claroshop.com/" TargetMode="External"/><Relationship Id="rId585" Type="http://schemas.openxmlformats.org/officeDocument/2006/relationships/hyperlink" Target="http://bestbuy.com/" TargetMode="External"/><Relationship Id="rId2266" Type="http://schemas.openxmlformats.org/officeDocument/2006/relationships/hyperlink" Target="http://bestbuy.com/" TargetMode="External"/><Relationship Id="rId2680" Type="http://schemas.openxmlformats.org/officeDocument/2006/relationships/hyperlink" Target="http://shopee.com.my/" TargetMode="External"/><Relationship Id="rId3317" Type="http://schemas.openxmlformats.org/officeDocument/2006/relationships/hyperlink" Target="http://coolmod.com/" TargetMode="External"/><Relationship Id="rId3731" Type="http://schemas.openxmlformats.org/officeDocument/2006/relationships/hyperlink" Target="http://awd-it.co.uk/" TargetMode="External"/><Relationship Id="rId238" Type="http://schemas.openxmlformats.org/officeDocument/2006/relationships/hyperlink" Target="http://pegasusselectronics.com/" TargetMode="External"/><Relationship Id="rId652" Type="http://schemas.openxmlformats.org/officeDocument/2006/relationships/hyperlink" Target="http://bestbuy.com/" TargetMode="External"/><Relationship Id="rId1282" Type="http://schemas.openxmlformats.org/officeDocument/2006/relationships/hyperlink" Target="http://x-kom.pl/" TargetMode="External"/><Relationship Id="rId2333" Type="http://schemas.openxmlformats.org/officeDocument/2006/relationships/hyperlink" Target="http://bestbuy.com/" TargetMode="External"/><Relationship Id="rId305" Type="http://schemas.openxmlformats.org/officeDocument/2006/relationships/hyperlink" Target="http://euro.com.pl/" TargetMode="External"/><Relationship Id="rId2400" Type="http://schemas.openxmlformats.org/officeDocument/2006/relationships/hyperlink" Target="http://bestbuy.com/" TargetMode="External"/><Relationship Id="rId1002" Type="http://schemas.openxmlformats.org/officeDocument/2006/relationships/hyperlink" Target="http://bestbuy.com/" TargetMode="External"/><Relationship Id="rId4158" Type="http://schemas.openxmlformats.org/officeDocument/2006/relationships/hyperlink" Target="http://x-kom.pl/" TargetMode="External"/><Relationship Id="rId5209" Type="http://schemas.openxmlformats.org/officeDocument/2006/relationships/hyperlink" Target="http://x-kom.pl/" TargetMode="External"/><Relationship Id="rId3174" Type="http://schemas.openxmlformats.org/officeDocument/2006/relationships/hyperlink" Target="http://bestbuy.com/" TargetMode="External"/><Relationship Id="rId4572" Type="http://schemas.openxmlformats.org/officeDocument/2006/relationships/hyperlink" Target="http://shopee.co.th/" TargetMode="External"/><Relationship Id="rId1819" Type="http://schemas.openxmlformats.org/officeDocument/2006/relationships/hyperlink" Target="http://bestbuy.com/" TargetMode="External"/><Relationship Id="rId4225" Type="http://schemas.openxmlformats.org/officeDocument/2006/relationships/hyperlink" Target="http://terabyteshop.com.br/" TargetMode="External"/><Relationship Id="rId2190" Type="http://schemas.openxmlformats.org/officeDocument/2006/relationships/hyperlink" Target="http://bestbuy.com/" TargetMode="External"/><Relationship Id="rId3241" Type="http://schemas.openxmlformats.org/officeDocument/2006/relationships/hyperlink" Target="http://x-kom.pl/" TargetMode="External"/><Relationship Id="rId162" Type="http://schemas.openxmlformats.org/officeDocument/2006/relationships/hyperlink" Target="http://pccasegear.com/" TargetMode="External"/><Relationship Id="rId979" Type="http://schemas.openxmlformats.org/officeDocument/2006/relationships/hyperlink" Target="http://bestbuy.com/" TargetMode="External"/><Relationship Id="rId5066" Type="http://schemas.openxmlformats.org/officeDocument/2006/relationships/hyperlink" Target="http://x-kom.pl/" TargetMode="External"/><Relationship Id="rId4082" Type="http://schemas.openxmlformats.org/officeDocument/2006/relationships/hyperlink" Target="http://inet.se/" TargetMode="External"/><Relationship Id="rId5133" Type="http://schemas.openxmlformats.org/officeDocument/2006/relationships/hyperlink" Target="http://pskmegastore.com/" TargetMode="External"/><Relationship Id="rId1676" Type="http://schemas.openxmlformats.org/officeDocument/2006/relationships/hyperlink" Target="http://caseking.de/" TargetMode="External"/><Relationship Id="rId2727" Type="http://schemas.openxmlformats.org/officeDocument/2006/relationships/hyperlink" Target="http://pbtech.co.nz/" TargetMode="External"/><Relationship Id="rId1329" Type="http://schemas.openxmlformats.org/officeDocument/2006/relationships/hyperlink" Target="http://mindfactory.de/" TargetMode="External"/><Relationship Id="rId1743" Type="http://schemas.openxmlformats.org/officeDocument/2006/relationships/hyperlink" Target="http://x-kom.pl/" TargetMode="External"/><Relationship Id="rId4899" Type="http://schemas.openxmlformats.org/officeDocument/2006/relationships/hyperlink" Target="http://x-kom.pl/" TargetMode="External"/><Relationship Id="rId5200" Type="http://schemas.openxmlformats.org/officeDocument/2006/relationships/hyperlink" Target="http://x-kom.pl/" TargetMode="External"/><Relationship Id="rId35" Type="http://schemas.openxmlformats.org/officeDocument/2006/relationships/hyperlink" Target="http://pegasusselectronics.com/" TargetMode="External"/><Relationship Id="rId1810" Type="http://schemas.openxmlformats.org/officeDocument/2006/relationships/hyperlink" Target="http://bestbuy.com/" TargetMode="External"/><Relationship Id="rId4966" Type="http://schemas.openxmlformats.org/officeDocument/2006/relationships/hyperlink" Target="http://x-kom.pl/" TargetMode="External"/><Relationship Id="rId3568" Type="http://schemas.openxmlformats.org/officeDocument/2006/relationships/hyperlink" Target="http://x-kom.pl/" TargetMode="External"/><Relationship Id="rId3982" Type="http://schemas.openxmlformats.org/officeDocument/2006/relationships/hyperlink" Target="http://x-kom.pl/" TargetMode="External"/><Relationship Id="rId4619" Type="http://schemas.openxmlformats.org/officeDocument/2006/relationships/hyperlink" Target="http://x-kom.pl/" TargetMode="External"/><Relationship Id="rId489" Type="http://schemas.openxmlformats.org/officeDocument/2006/relationships/hyperlink" Target="http://x-kom.pl/" TargetMode="External"/><Relationship Id="rId2584" Type="http://schemas.openxmlformats.org/officeDocument/2006/relationships/hyperlink" Target="http://x-kom.pl/" TargetMode="External"/><Relationship Id="rId3635" Type="http://schemas.openxmlformats.org/officeDocument/2006/relationships/hyperlink" Target="http://ebuyer.com/" TargetMode="External"/><Relationship Id="rId556" Type="http://schemas.openxmlformats.org/officeDocument/2006/relationships/hyperlink" Target="http://scan.co.uk/" TargetMode="External"/><Relationship Id="rId1186" Type="http://schemas.openxmlformats.org/officeDocument/2006/relationships/hyperlink" Target="http://microcenter.com/" TargetMode="External"/><Relationship Id="rId2237" Type="http://schemas.openxmlformats.org/officeDocument/2006/relationships/hyperlink" Target="http://bestbuy.com/" TargetMode="External"/><Relationship Id="rId209" Type="http://schemas.openxmlformats.org/officeDocument/2006/relationships/hyperlink" Target="http://bestbuy.com/" TargetMode="External"/><Relationship Id="rId970" Type="http://schemas.openxmlformats.org/officeDocument/2006/relationships/hyperlink" Target="http://bestbuy.com/" TargetMode="External"/><Relationship Id="rId1253" Type="http://schemas.openxmlformats.org/officeDocument/2006/relationships/hyperlink" Target="http://mindfactory.de/" TargetMode="External"/><Relationship Id="rId2651" Type="http://schemas.openxmlformats.org/officeDocument/2006/relationships/hyperlink" Target="http://shopee.ph/" TargetMode="External"/><Relationship Id="rId3702" Type="http://schemas.openxmlformats.org/officeDocument/2006/relationships/hyperlink" Target="http://cyberport.de/" TargetMode="External"/><Relationship Id="rId623" Type="http://schemas.openxmlformats.org/officeDocument/2006/relationships/hyperlink" Target="http://bhphotovideo.com/" TargetMode="External"/><Relationship Id="rId2304" Type="http://schemas.openxmlformats.org/officeDocument/2006/relationships/hyperlink" Target="http://bestbuy.com/" TargetMode="External"/><Relationship Id="rId1320" Type="http://schemas.openxmlformats.org/officeDocument/2006/relationships/hyperlink" Target="http://cyberport.de/" TargetMode="External"/><Relationship Id="rId4476" Type="http://schemas.openxmlformats.org/officeDocument/2006/relationships/hyperlink" Target="http://shopee.co.th/" TargetMode="External"/><Relationship Id="rId4890" Type="http://schemas.openxmlformats.org/officeDocument/2006/relationships/hyperlink" Target="http://technodom.kz/" TargetMode="External"/><Relationship Id="rId3078" Type="http://schemas.openxmlformats.org/officeDocument/2006/relationships/hyperlink" Target="http://bestbuy.com/" TargetMode="External"/><Relationship Id="rId3492" Type="http://schemas.openxmlformats.org/officeDocument/2006/relationships/hyperlink" Target="http://pegasusselectronics.com/" TargetMode="External"/><Relationship Id="rId4129" Type="http://schemas.openxmlformats.org/officeDocument/2006/relationships/hyperlink" Target="http://shopee.co.th/" TargetMode="External"/><Relationship Id="rId4543" Type="http://schemas.openxmlformats.org/officeDocument/2006/relationships/hyperlink" Target="http://x-kom.pl/" TargetMode="External"/><Relationship Id="rId2094" Type="http://schemas.openxmlformats.org/officeDocument/2006/relationships/hyperlink" Target="http://bestbuy.com/" TargetMode="External"/><Relationship Id="rId3145" Type="http://schemas.openxmlformats.org/officeDocument/2006/relationships/hyperlink" Target="http://bestbuy.com/" TargetMode="External"/><Relationship Id="rId4610" Type="http://schemas.openxmlformats.org/officeDocument/2006/relationships/hyperlink" Target="http://shopee.co.th/" TargetMode="External"/><Relationship Id="rId480" Type="http://schemas.openxmlformats.org/officeDocument/2006/relationships/hyperlink" Target="http://shopee.vn/" TargetMode="External"/><Relationship Id="rId2161" Type="http://schemas.openxmlformats.org/officeDocument/2006/relationships/hyperlink" Target="http://bestbuy.com/" TargetMode="External"/><Relationship Id="rId3212" Type="http://schemas.openxmlformats.org/officeDocument/2006/relationships/hyperlink" Target="http://x-kom.pl/" TargetMode="External"/><Relationship Id="rId133" Type="http://schemas.openxmlformats.org/officeDocument/2006/relationships/hyperlink" Target="http://bestbuy.com/" TargetMode="External"/><Relationship Id="rId200" Type="http://schemas.openxmlformats.org/officeDocument/2006/relationships/hyperlink" Target="http://pegasusselectronics.com/" TargetMode="External"/><Relationship Id="rId2978" Type="http://schemas.openxmlformats.org/officeDocument/2006/relationships/hyperlink" Target="http://shopee.co.th/" TargetMode="External"/><Relationship Id="rId5037" Type="http://schemas.openxmlformats.org/officeDocument/2006/relationships/hyperlink" Target="http://x-kom.pl/" TargetMode="External"/><Relationship Id="rId1994" Type="http://schemas.openxmlformats.org/officeDocument/2006/relationships/hyperlink" Target="http://pegasusselectronics.com/" TargetMode="External"/><Relationship Id="rId1647" Type="http://schemas.openxmlformats.org/officeDocument/2006/relationships/hyperlink" Target="http://x-kom.pl/" TargetMode="External"/><Relationship Id="rId4053" Type="http://schemas.openxmlformats.org/officeDocument/2006/relationships/hyperlink" Target="http://mindfactory.de/" TargetMode="External"/><Relationship Id="rId5104" Type="http://schemas.openxmlformats.org/officeDocument/2006/relationships/hyperlink" Target="http://x-kom.pl/" TargetMode="External"/><Relationship Id="rId1714" Type="http://schemas.openxmlformats.org/officeDocument/2006/relationships/hyperlink" Target="http://shopee.vn/" TargetMode="External"/><Relationship Id="rId4120" Type="http://schemas.openxmlformats.org/officeDocument/2006/relationships/hyperlink" Target="http://shopee.com.my/" TargetMode="External"/><Relationship Id="rId2488" Type="http://schemas.openxmlformats.org/officeDocument/2006/relationships/hyperlink" Target="http://bestbuy.com/" TargetMode="External"/><Relationship Id="rId3886" Type="http://schemas.openxmlformats.org/officeDocument/2006/relationships/hyperlink" Target="http://newegg.com/" TargetMode="External"/><Relationship Id="rId4937" Type="http://schemas.openxmlformats.org/officeDocument/2006/relationships/hyperlink" Target="http://x-kom.pl/" TargetMode="External"/><Relationship Id="rId3539" Type="http://schemas.openxmlformats.org/officeDocument/2006/relationships/hyperlink" Target="http://mindfactory.de/" TargetMode="External"/><Relationship Id="rId3953" Type="http://schemas.openxmlformats.org/officeDocument/2006/relationships/hyperlink" Target="http://awd-it.co.uk/" TargetMode="External"/><Relationship Id="rId874" Type="http://schemas.openxmlformats.org/officeDocument/2006/relationships/hyperlink" Target="http://bestbuy.com/" TargetMode="External"/><Relationship Id="rId2555" Type="http://schemas.openxmlformats.org/officeDocument/2006/relationships/hyperlink" Target="http://x-kom.pl/" TargetMode="External"/><Relationship Id="rId3606" Type="http://schemas.openxmlformats.org/officeDocument/2006/relationships/hyperlink" Target="http://x-kom.pl/" TargetMode="External"/><Relationship Id="rId527" Type="http://schemas.openxmlformats.org/officeDocument/2006/relationships/hyperlink" Target="http://bestbuy.com/" TargetMode="External"/><Relationship Id="rId941" Type="http://schemas.openxmlformats.org/officeDocument/2006/relationships/hyperlink" Target="http://bestbuy.com/" TargetMode="External"/><Relationship Id="rId1157" Type="http://schemas.openxmlformats.org/officeDocument/2006/relationships/hyperlink" Target="http://pbtech.co.nz/" TargetMode="External"/><Relationship Id="rId1571" Type="http://schemas.openxmlformats.org/officeDocument/2006/relationships/hyperlink" Target="http://x-kom.pl/" TargetMode="External"/><Relationship Id="rId2208" Type="http://schemas.openxmlformats.org/officeDocument/2006/relationships/hyperlink" Target="http://bestbuy.com/" TargetMode="External"/><Relationship Id="rId2622" Type="http://schemas.openxmlformats.org/officeDocument/2006/relationships/hyperlink" Target="http://pbtech.co.nz/" TargetMode="External"/><Relationship Id="rId1224" Type="http://schemas.openxmlformats.org/officeDocument/2006/relationships/hyperlink" Target="http://x-kom.pl/" TargetMode="External"/><Relationship Id="rId4794" Type="http://schemas.openxmlformats.org/officeDocument/2006/relationships/hyperlink" Target="http://allegro.pl/" TargetMode="External"/><Relationship Id="rId3396" Type="http://schemas.openxmlformats.org/officeDocument/2006/relationships/hyperlink" Target="http://pegasusselectronics.com/" TargetMode="External"/><Relationship Id="rId4447" Type="http://schemas.openxmlformats.org/officeDocument/2006/relationships/hyperlink" Target="http://netonnet.se/" TargetMode="External"/><Relationship Id="rId3049" Type="http://schemas.openxmlformats.org/officeDocument/2006/relationships/hyperlink" Target="http://bestbuy.com/" TargetMode="External"/><Relationship Id="rId3463" Type="http://schemas.openxmlformats.org/officeDocument/2006/relationships/hyperlink" Target="http://mindfactory.de/" TargetMode="External"/><Relationship Id="rId4861" Type="http://schemas.openxmlformats.org/officeDocument/2006/relationships/hyperlink" Target="http://shopee.co.th/" TargetMode="External"/><Relationship Id="rId384" Type="http://schemas.openxmlformats.org/officeDocument/2006/relationships/hyperlink" Target="http://shopee.co.th/" TargetMode="External"/><Relationship Id="rId2065" Type="http://schemas.openxmlformats.org/officeDocument/2006/relationships/hyperlink" Target="http://x-kom.pl/" TargetMode="External"/><Relationship Id="rId3116" Type="http://schemas.openxmlformats.org/officeDocument/2006/relationships/hyperlink" Target="http://bestbuy.com/" TargetMode="External"/><Relationship Id="rId4514" Type="http://schemas.openxmlformats.org/officeDocument/2006/relationships/hyperlink" Target="http://cyberport.de/" TargetMode="External"/><Relationship Id="rId1081" Type="http://schemas.openxmlformats.org/officeDocument/2006/relationships/hyperlink" Target="http://pccasegear.com/" TargetMode="External"/><Relationship Id="rId3530" Type="http://schemas.openxmlformats.org/officeDocument/2006/relationships/hyperlink" Target="http://yahoo.co.jp/" TargetMode="External"/><Relationship Id="rId451" Type="http://schemas.openxmlformats.org/officeDocument/2006/relationships/hyperlink" Target="http://caseking.de/" TargetMode="External"/><Relationship Id="rId2132" Type="http://schemas.openxmlformats.org/officeDocument/2006/relationships/hyperlink" Target="http://bestbuy.com/" TargetMode="External"/><Relationship Id="rId5288" Type="http://schemas.openxmlformats.org/officeDocument/2006/relationships/hyperlink" Target="http://x-kom.pl/" TargetMode="External"/><Relationship Id="rId104" Type="http://schemas.openxmlformats.org/officeDocument/2006/relationships/hyperlink" Target="http://microcenter.com/" TargetMode="External"/><Relationship Id="rId1898" Type="http://schemas.openxmlformats.org/officeDocument/2006/relationships/hyperlink" Target="http://pbtech.co.nz/" TargetMode="External"/><Relationship Id="rId2949" Type="http://schemas.openxmlformats.org/officeDocument/2006/relationships/hyperlink" Target="http://x-kom.pl/" TargetMode="External"/><Relationship Id="rId4371" Type="http://schemas.openxmlformats.org/officeDocument/2006/relationships/hyperlink" Target="http://shopee.co.th/" TargetMode="External"/><Relationship Id="rId5008" Type="http://schemas.openxmlformats.org/officeDocument/2006/relationships/hyperlink" Target="http://x-kom.pl/" TargetMode="External"/><Relationship Id="rId1965" Type="http://schemas.openxmlformats.org/officeDocument/2006/relationships/hyperlink" Target="http://ebay.com/" TargetMode="External"/><Relationship Id="rId4024" Type="http://schemas.openxmlformats.org/officeDocument/2006/relationships/hyperlink" Target="http://x-kom.pl/" TargetMode="External"/><Relationship Id="rId1618" Type="http://schemas.openxmlformats.org/officeDocument/2006/relationships/hyperlink" Target="http://coolmod.com/" TargetMode="External"/><Relationship Id="rId3040" Type="http://schemas.openxmlformats.org/officeDocument/2006/relationships/hyperlink" Target="http://bestbuy.com/" TargetMode="External"/><Relationship Id="rId3857" Type="http://schemas.openxmlformats.org/officeDocument/2006/relationships/hyperlink" Target="http://pbtech.co.nz/" TargetMode="External"/><Relationship Id="rId4908" Type="http://schemas.openxmlformats.org/officeDocument/2006/relationships/hyperlink" Target="http://x-kom.pl/" TargetMode="External"/><Relationship Id="rId778" Type="http://schemas.openxmlformats.org/officeDocument/2006/relationships/hyperlink" Target="http://bestbuy.com/" TargetMode="External"/><Relationship Id="rId2459" Type="http://schemas.openxmlformats.org/officeDocument/2006/relationships/hyperlink" Target="http://bestbuy.com/" TargetMode="External"/><Relationship Id="rId2873" Type="http://schemas.openxmlformats.org/officeDocument/2006/relationships/hyperlink" Target="http://pegasusselectronics.com/" TargetMode="External"/><Relationship Id="rId3924" Type="http://schemas.openxmlformats.org/officeDocument/2006/relationships/hyperlink" Target="http://ebay.com/" TargetMode="External"/><Relationship Id="rId845" Type="http://schemas.openxmlformats.org/officeDocument/2006/relationships/hyperlink" Target="http://bestbuy.com/" TargetMode="External"/><Relationship Id="rId1475" Type="http://schemas.openxmlformats.org/officeDocument/2006/relationships/hyperlink" Target="http://x-kom.pl/" TargetMode="External"/><Relationship Id="rId2526" Type="http://schemas.openxmlformats.org/officeDocument/2006/relationships/hyperlink" Target="http://allegro.pl/" TargetMode="External"/><Relationship Id="rId1128" Type="http://schemas.openxmlformats.org/officeDocument/2006/relationships/hyperlink" Target="http://microcenter.com/" TargetMode="External"/><Relationship Id="rId1542" Type="http://schemas.openxmlformats.org/officeDocument/2006/relationships/hyperlink" Target="http://mindfactory.de/" TargetMode="External"/><Relationship Id="rId2940" Type="http://schemas.openxmlformats.org/officeDocument/2006/relationships/hyperlink" Target="http://mindfactory.de/" TargetMode="External"/><Relationship Id="rId4698" Type="http://schemas.openxmlformats.org/officeDocument/2006/relationships/hyperlink" Target="http://x-kom.pl/" TargetMode="External"/><Relationship Id="rId912" Type="http://schemas.openxmlformats.org/officeDocument/2006/relationships/hyperlink" Target="http://bestbuy.com/" TargetMode="External"/><Relationship Id="rId4765" Type="http://schemas.openxmlformats.org/officeDocument/2006/relationships/hyperlink" Target="http://shopee.co.th/" TargetMode="External"/><Relationship Id="rId288" Type="http://schemas.openxmlformats.org/officeDocument/2006/relationships/hyperlink" Target="http://mindfactory.de/" TargetMode="External"/><Relationship Id="rId3367" Type="http://schemas.openxmlformats.org/officeDocument/2006/relationships/hyperlink" Target="http://shopee.co.th/" TargetMode="External"/><Relationship Id="rId3781" Type="http://schemas.openxmlformats.org/officeDocument/2006/relationships/hyperlink" Target="http://newegg.com/" TargetMode="External"/><Relationship Id="rId4418" Type="http://schemas.openxmlformats.org/officeDocument/2006/relationships/hyperlink" Target="http://x-kom.pl/" TargetMode="External"/><Relationship Id="rId4832" Type="http://schemas.openxmlformats.org/officeDocument/2006/relationships/hyperlink" Target="http://x-kom.pl/" TargetMode="External"/><Relationship Id="rId2383" Type="http://schemas.openxmlformats.org/officeDocument/2006/relationships/hyperlink" Target="http://bestbuy.com/" TargetMode="External"/><Relationship Id="rId3434" Type="http://schemas.openxmlformats.org/officeDocument/2006/relationships/hyperlink" Target="http://pegasusselectronics.com/" TargetMode="External"/><Relationship Id="rId355" Type="http://schemas.openxmlformats.org/officeDocument/2006/relationships/hyperlink" Target="http://x-kom.pl/" TargetMode="External"/><Relationship Id="rId2036" Type="http://schemas.openxmlformats.org/officeDocument/2006/relationships/hyperlink" Target="http://yahoo.co.jp/" TargetMode="External"/><Relationship Id="rId2450" Type="http://schemas.openxmlformats.org/officeDocument/2006/relationships/hyperlink" Target="http://bhphotovideo.com/" TargetMode="External"/><Relationship Id="rId3501" Type="http://schemas.openxmlformats.org/officeDocument/2006/relationships/hyperlink" Target="http://shopee.com.my/" TargetMode="External"/><Relationship Id="rId422" Type="http://schemas.openxmlformats.org/officeDocument/2006/relationships/hyperlink" Target="http://shopee.tw/" TargetMode="External"/><Relationship Id="rId1052" Type="http://schemas.openxmlformats.org/officeDocument/2006/relationships/hyperlink" Target="http://bestbuy.com/" TargetMode="External"/><Relationship Id="rId2103" Type="http://schemas.openxmlformats.org/officeDocument/2006/relationships/hyperlink" Target="http://bestbuy.com/" TargetMode="External"/><Relationship Id="rId5259" Type="http://schemas.openxmlformats.org/officeDocument/2006/relationships/hyperlink" Target="http://x-kom.pl/" TargetMode="External"/><Relationship Id="rId4275" Type="http://schemas.openxmlformats.org/officeDocument/2006/relationships/hyperlink" Target="http://shopee.co.th/" TargetMode="External"/><Relationship Id="rId1869" Type="http://schemas.openxmlformats.org/officeDocument/2006/relationships/hyperlink" Target="http://x-kom.pl/" TargetMode="External"/><Relationship Id="rId3291" Type="http://schemas.openxmlformats.org/officeDocument/2006/relationships/hyperlink" Target="http://x-kom.pl/" TargetMode="External"/><Relationship Id="rId1936" Type="http://schemas.openxmlformats.org/officeDocument/2006/relationships/hyperlink" Target="http://pegasusselectronics.com/" TargetMode="External"/><Relationship Id="rId4342" Type="http://schemas.openxmlformats.org/officeDocument/2006/relationships/hyperlink" Target="http://shop.kz/" TargetMode="External"/><Relationship Id="rId3011" Type="http://schemas.openxmlformats.org/officeDocument/2006/relationships/hyperlink" Target="http://bestbuy.com/" TargetMode="External"/><Relationship Id="rId2777" Type="http://schemas.openxmlformats.org/officeDocument/2006/relationships/hyperlink" Target="http://pegasusselectronics.com/" TargetMode="External"/><Relationship Id="rId5183" Type="http://schemas.openxmlformats.org/officeDocument/2006/relationships/hyperlink" Target="http://infomaxparis.com/" TargetMode="External"/><Relationship Id="rId749" Type="http://schemas.openxmlformats.org/officeDocument/2006/relationships/hyperlink" Target="http://microcenter.com/" TargetMode="External"/><Relationship Id="rId1379" Type="http://schemas.openxmlformats.org/officeDocument/2006/relationships/hyperlink" Target="http://x-kom.pl/" TargetMode="External"/><Relationship Id="rId3828" Type="http://schemas.openxmlformats.org/officeDocument/2006/relationships/hyperlink" Target="http://shopee.com.my/" TargetMode="External"/><Relationship Id="rId5250" Type="http://schemas.openxmlformats.org/officeDocument/2006/relationships/hyperlink" Target="http://x-kom.pl/" TargetMode="External"/><Relationship Id="rId1793" Type="http://schemas.openxmlformats.org/officeDocument/2006/relationships/hyperlink" Target="http://box.co.uk/" TargetMode="External"/><Relationship Id="rId2844" Type="http://schemas.openxmlformats.org/officeDocument/2006/relationships/hyperlink" Target="http://pegasusselectronics.com/" TargetMode="External"/><Relationship Id="rId85" Type="http://schemas.openxmlformats.org/officeDocument/2006/relationships/hyperlink" Target="http://pegasusselectronics.com/" TargetMode="External"/><Relationship Id="rId816" Type="http://schemas.openxmlformats.org/officeDocument/2006/relationships/hyperlink" Target="http://bestbuy.com/" TargetMode="External"/><Relationship Id="rId1446" Type="http://schemas.openxmlformats.org/officeDocument/2006/relationships/hyperlink" Target="http://cyberport.de/" TargetMode="External"/><Relationship Id="rId1860" Type="http://schemas.openxmlformats.org/officeDocument/2006/relationships/hyperlink" Target="http://netonnet.se/" TargetMode="External"/><Relationship Id="rId2911" Type="http://schemas.openxmlformats.org/officeDocument/2006/relationships/hyperlink" Target="http://ebay.com/" TargetMode="External"/><Relationship Id="rId1513" Type="http://schemas.openxmlformats.org/officeDocument/2006/relationships/hyperlink" Target="http://verkkokauppa.com/" TargetMode="External"/><Relationship Id="rId4669" Type="http://schemas.openxmlformats.org/officeDocument/2006/relationships/hyperlink" Target="http://verkkokauppa.com/" TargetMode="External"/><Relationship Id="rId3685" Type="http://schemas.openxmlformats.org/officeDocument/2006/relationships/hyperlink" Target="http://ebay.com/" TargetMode="External"/><Relationship Id="rId4736" Type="http://schemas.openxmlformats.org/officeDocument/2006/relationships/hyperlink" Target="http://x-kom.pl/" TargetMode="External"/><Relationship Id="rId2287" Type="http://schemas.openxmlformats.org/officeDocument/2006/relationships/hyperlink" Target="http://bestbuy.com/" TargetMode="External"/><Relationship Id="rId3338" Type="http://schemas.openxmlformats.org/officeDocument/2006/relationships/hyperlink" Target="http://microcenter.com/" TargetMode="External"/><Relationship Id="rId3752" Type="http://schemas.openxmlformats.org/officeDocument/2006/relationships/hyperlink" Target="http://shopee.com.my/" TargetMode="External"/><Relationship Id="rId259" Type="http://schemas.openxmlformats.org/officeDocument/2006/relationships/hyperlink" Target="http://pegasusselectronics.com/" TargetMode="External"/><Relationship Id="rId673" Type="http://schemas.openxmlformats.org/officeDocument/2006/relationships/hyperlink" Target="http://cyberport.de/" TargetMode="External"/><Relationship Id="rId2354" Type="http://schemas.openxmlformats.org/officeDocument/2006/relationships/hyperlink" Target="http://bestbuy.com/" TargetMode="External"/><Relationship Id="rId3405" Type="http://schemas.openxmlformats.org/officeDocument/2006/relationships/hyperlink" Target="http://verkkokauppa.com/" TargetMode="External"/><Relationship Id="rId4803" Type="http://schemas.openxmlformats.org/officeDocument/2006/relationships/hyperlink" Target="http://shopee.co.th/" TargetMode="External"/><Relationship Id="rId326" Type="http://schemas.openxmlformats.org/officeDocument/2006/relationships/hyperlink" Target="http://inet.se/" TargetMode="External"/><Relationship Id="rId1370" Type="http://schemas.openxmlformats.org/officeDocument/2006/relationships/hyperlink" Target="http://euro.com.pl/" TargetMode="External"/><Relationship Id="rId2007" Type="http://schemas.openxmlformats.org/officeDocument/2006/relationships/hyperlink" Target="http://cyberport.de/" TargetMode="External"/><Relationship Id="rId740" Type="http://schemas.openxmlformats.org/officeDocument/2006/relationships/hyperlink" Target="http://pccasegear.com/" TargetMode="External"/><Relationship Id="rId1023" Type="http://schemas.openxmlformats.org/officeDocument/2006/relationships/hyperlink" Target="http://bestbuy.com/" TargetMode="External"/><Relationship Id="rId2421" Type="http://schemas.openxmlformats.org/officeDocument/2006/relationships/hyperlink" Target="http://bestbuy.com/" TargetMode="External"/><Relationship Id="rId4179" Type="http://schemas.openxmlformats.org/officeDocument/2006/relationships/hyperlink" Target="http://mindfactory.de/" TargetMode="External"/><Relationship Id="rId4593" Type="http://schemas.openxmlformats.org/officeDocument/2006/relationships/hyperlink" Target="http://mindfactory.de/" TargetMode="External"/><Relationship Id="rId3195" Type="http://schemas.openxmlformats.org/officeDocument/2006/relationships/hyperlink" Target="http://mwave.com.au/" TargetMode="External"/><Relationship Id="rId4246" Type="http://schemas.openxmlformats.org/officeDocument/2006/relationships/hyperlink" Target="http://euro.com.pl/" TargetMode="External"/><Relationship Id="rId4660" Type="http://schemas.openxmlformats.org/officeDocument/2006/relationships/hyperlink" Target="http://allegro.pl/" TargetMode="External"/><Relationship Id="rId3262" Type="http://schemas.openxmlformats.org/officeDocument/2006/relationships/hyperlink" Target="http://caseking.de/" TargetMode="External"/><Relationship Id="rId4313" Type="http://schemas.openxmlformats.org/officeDocument/2006/relationships/hyperlink" Target="http://cyberport.de/" TargetMode="External"/><Relationship Id="rId183" Type="http://schemas.openxmlformats.org/officeDocument/2006/relationships/hyperlink" Target="http://bestbuy.com/" TargetMode="External"/><Relationship Id="rId1907" Type="http://schemas.openxmlformats.org/officeDocument/2006/relationships/hyperlink" Target="http://cyberport.de/" TargetMode="External"/><Relationship Id="rId250" Type="http://schemas.openxmlformats.org/officeDocument/2006/relationships/hyperlink" Target="http://bestbuy.com/" TargetMode="External"/><Relationship Id="rId5087" Type="http://schemas.openxmlformats.org/officeDocument/2006/relationships/hyperlink" Target="http://x-kom.pl/" TargetMode="External"/><Relationship Id="rId5154" Type="http://schemas.openxmlformats.org/officeDocument/2006/relationships/hyperlink" Target="http://shopee.tw/" TargetMode="External"/><Relationship Id="rId1697" Type="http://schemas.openxmlformats.org/officeDocument/2006/relationships/hyperlink" Target="http://shopee.vn/" TargetMode="External"/><Relationship Id="rId2748" Type="http://schemas.openxmlformats.org/officeDocument/2006/relationships/hyperlink" Target="http://shopee.ph/" TargetMode="External"/><Relationship Id="rId1764" Type="http://schemas.openxmlformats.org/officeDocument/2006/relationships/hyperlink" Target="http://x-kom.pl/" TargetMode="External"/><Relationship Id="rId2815" Type="http://schemas.openxmlformats.org/officeDocument/2006/relationships/hyperlink" Target="http://pegasusselectronics.com/" TargetMode="External"/><Relationship Id="rId4170" Type="http://schemas.openxmlformats.org/officeDocument/2006/relationships/hyperlink" Target="http://x-kom.pl/" TargetMode="External"/><Relationship Id="rId5221" Type="http://schemas.openxmlformats.org/officeDocument/2006/relationships/hyperlink" Target="http://x-kom.pl/" TargetMode="External"/><Relationship Id="rId56" Type="http://schemas.openxmlformats.org/officeDocument/2006/relationships/hyperlink" Target="http://pegasusselectronics.com/" TargetMode="External"/><Relationship Id="rId1417" Type="http://schemas.openxmlformats.org/officeDocument/2006/relationships/hyperlink" Target="http://mindfactory.de/" TargetMode="External"/><Relationship Id="rId1831" Type="http://schemas.openxmlformats.org/officeDocument/2006/relationships/hyperlink" Target="http://bestbuy.com/" TargetMode="External"/><Relationship Id="rId4987" Type="http://schemas.openxmlformats.org/officeDocument/2006/relationships/hyperlink" Target="http://shopee.co.id/" TargetMode="External"/><Relationship Id="rId3589" Type="http://schemas.openxmlformats.org/officeDocument/2006/relationships/hyperlink" Target="http://x-kom.pl/" TargetMode="External"/><Relationship Id="rId577" Type="http://schemas.openxmlformats.org/officeDocument/2006/relationships/hyperlink" Target="http://bestbuy.com/" TargetMode="External"/><Relationship Id="rId2258" Type="http://schemas.openxmlformats.org/officeDocument/2006/relationships/hyperlink" Target="http://bestbuy.com/" TargetMode="External"/><Relationship Id="rId3656" Type="http://schemas.openxmlformats.org/officeDocument/2006/relationships/hyperlink" Target="http://shopee.com.my/" TargetMode="External"/><Relationship Id="rId4707" Type="http://schemas.openxmlformats.org/officeDocument/2006/relationships/hyperlink" Target="http://x-kom.pl/" TargetMode="External"/><Relationship Id="rId991" Type="http://schemas.openxmlformats.org/officeDocument/2006/relationships/hyperlink" Target="http://bestbuy.com/" TargetMode="External"/><Relationship Id="rId2672" Type="http://schemas.openxmlformats.org/officeDocument/2006/relationships/hyperlink" Target="http://shopee.ph/" TargetMode="External"/><Relationship Id="rId3309" Type="http://schemas.openxmlformats.org/officeDocument/2006/relationships/hyperlink" Target="http://shopee.tw/" TargetMode="External"/><Relationship Id="rId3723" Type="http://schemas.openxmlformats.org/officeDocument/2006/relationships/hyperlink" Target="http://cclonline.com/" TargetMode="External"/><Relationship Id="rId644" Type="http://schemas.openxmlformats.org/officeDocument/2006/relationships/hyperlink" Target="http://bestbuy.com/" TargetMode="External"/><Relationship Id="rId1274" Type="http://schemas.openxmlformats.org/officeDocument/2006/relationships/hyperlink" Target="http://mindfactory.de/" TargetMode="External"/><Relationship Id="rId2325" Type="http://schemas.openxmlformats.org/officeDocument/2006/relationships/hyperlink" Target="http://bestbuy.com/" TargetMode="External"/><Relationship Id="rId711" Type="http://schemas.openxmlformats.org/officeDocument/2006/relationships/hyperlink" Target="http://bestbuy.com/" TargetMode="External"/><Relationship Id="rId1341" Type="http://schemas.openxmlformats.org/officeDocument/2006/relationships/hyperlink" Target="http://compx.ua/" TargetMode="External"/><Relationship Id="rId4497" Type="http://schemas.openxmlformats.org/officeDocument/2006/relationships/hyperlink" Target="http://yahoo.co.jp/" TargetMode="External"/><Relationship Id="rId3099" Type="http://schemas.openxmlformats.org/officeDocument/2006/relationships/hyperlink" Target="http://bestbuy.com/" TargetMode="External"/><Relationship Id="rId4564" Type="http://schemas.openxmlformats.org/officeDocument/2006/relationships/hyperlink" Target="http://mindfactory.de/" TargetMode="External"/><Relationship Id="rId3166" Type="http://schemas.openxmlformats.org/officeDocument/2006/relationships/hyperlink" Target="http://bestbuy.com/" TargetMode="External"/><Relationship Id="rId3580" Type="http://schemas.openxmlformats.org/officeDocument/2006/relationships/hyperlink" Target="http://caseking.de/" TargetMode="External"/><Relationship Id="rId4217" Type="http://schemas.openxmlformats.org/officeDocument/2006/relationships/hyperlink" Target="http://shopee.co.th/" TargetMode="External"/><Relationship Id="rId2182" Type="http://schemas.openxmlformats.org/officeDocument/2006/relationships/hyperlink" Target="http://bhphotovideo.com/" TargetMode="External"/><Relationship Id="rId3233" Type="http://schemas.openxmlformats.org/officeDocument/2006/relationships/hyperlink" Target="http://compx.ua/" TargetMode="External"/><Relationship Id="rId4631" Type="http://schemas.openxmlformats.org/officeDocument/2006/relationships/hyperlink" Target="http://x-kom.pl/" TargetMode="External"/><Relationship Id="rId154" Type="http://schemas.openxmlformats.org/officeDocument/2006/relationships/hyperlink" Target="http://overclockers.co.uk/" TargetMode="External"/><Relationship Id="rId2999" Type="http://schemas.openxmlformats.org/officeDocument/2006/relationships/hyperlink" Target="http://nexths.it/" TargetMode="External"/><Relationship Id="rId3300" Type="http://schemas.openxmlformats.org/officeDocument/2006/relationships/hyperlink" Target="http://x-kom.pl/" TargetMode="External"/><Relationship Id="rId221" Type="http://schemas.openxmlformats.org/officeDocument/2006/relationships/hyperlink" Target="http://shopee.com.my/" TargetMode="External"/><Relationship Id="rId5058" Type="http://schemas.openxmlformats.org/officeDocument/2006/relationships/hyperlink" Target="http://x-kom.pl/" TargetMode="External"/><Relationship Id="rId1668" Type="http://schemas.openxmlformats.org/officeDocument/2006/relationships/hyperlink" Target="http://mindfactory.de/" TargetMode="External"/><Relationship Id="rId2719" Type="http://schemas.openxmlformats.org/officeDocument/2006/relationships/hyperlink" Target="http://bestbuy.com/" TargetMode="External"/><Relationship Id="rId4074" Type="http://schemas.openxmlformats.org/officeDocument/2006/relationships/hyperlink" Target="http://webhallen.com/" TargetMode="External"/><Relationship Id="rId5125" Type="http://schemas.openxmlformats.org/officeDocument/2006/relationships/hyperlink" Target="http://x-kom.pl/" TargetMode="External"/><Relationship Id="rId3090" Type="http://schemas.openxmlformats.org/officeDocument/2006/relationships/hyperlink" Target="http://ebay.com/" TargetMode="External"/><Relationship Id="rId4141" Type="http://schemas.openxmlformats.org/officeDocument/2006/relationships/hyperlink" Target="http://mindfactory.de/" TargetMode="External"/><Relationship Id="rId1735" Type="http://schemas.openxmlformats.org/officeDocument/2006/relationships/hyperlink" Target="http://allegro.pl/" TargetMode="External"/><Relationship Id="rId27" Type="http://schemas.openxmlformats.org/officeDocument/2006/relationships/hyperlink" Target="http://microcenter.com/" TargetMode="External"/><Relationship Id="rId1802" Type="http://schemas.openxmlformats.org/officeDocument/2006/relationships/hyperlink" Target="http://bestbuy.com/" TargetMode="External"/><Relationship Id="rId4958" Type="http://schemas.openxmlformats.org/officeDocument/2006/relationships/hyperlink" Target="http://coolmod.com/" TargetMode="External"/><Relationship Id="rId3974" Type="http://schemas.openxmlformats.org/officeDocument/2006/relationships/hyperlink" Target="http://cclonline.com/" TargetMode="External"/><Relationship Id="rId895" Type="http://schemas.openxmlformats.org/officeDocument/2006/relationships/hyperlink" Target="http://bestbuy.com/" TargetMode="External"/><Relationship Id="rId2576" Type="http://schemas.openxmlformats.org/officeDocument/2006/relationships/hyperlink" Target="http://mindfactory.de/" TargetMode="External"/><Relationship Id="rId2990" Type="http://schemas.openxmlformats.org/officeDocument/2006/relationships/hyperlink" Target="http://x-kom.pl/" TargetMode="External"/><Relationship Id="rId3627" Type="http://schemas.openxmlformats.org/officeDocument/2006/relationships/hyperlink" Target="http://pbtech.co.nz/" TargetMode="External"/><Relationship Id="rId548" Type="http://schemas.openxmlformats.org/officeDocument/2006/relationships/hyperlink" Target="http://cyberport.de/" TargetMode="External"/><Relationship Id="rId962" Type="http://schemas.openxmlformats.org/officeDocument/2006/relationships/hyperlink" Target="http://bestbuy.com/" TargetMode="External"/><Relationship Id="rId1178" Type="http://schemas.openxmlformats.org/officeDocument/2006/relationships/hyperlink" Target="http://lazada.sg/" TargetMode="External"/><Relationship Id="rId1592" Type="http://schemas.openxmlformats.org/officeDocument/2006/relationships/hyperlink" Target="http://mindfactory.de/" TargetMode="External"/><Relationship Id="rId2229" Type="http://schemas.openxmlformats.org/officeDocument/2006/relationships/hyperlink" Target="http://bestbuy.com/" TargetMode="External"/><Relationship Id="rId2643" Type="http://schemas.openxmlformats.org/officeDocument/2006/relationships/hyperlink" Target="http://cyberport.de/" TargetMode="External"/><Relationship Id="rId615" Type="http://schemas.openxmlformats.org/officeDocument/2006/relationships/hyperlink" Target="http://bestbuy.com/" TargetMode="External"/><Relationship Id="rId1245" Type="http://schemas.openxmlformats.org/officeDocument/2006/relationships/hyperlink" Target="http://galaxus.at/" TargetMode="External"/><Relationship Id="rId1312" Type="http://schemas.openxmlformats.org/officeDocument/2006/relationships/hyperlink" Target="http://mindfactory.de/" TargetMode="External"/><Relationship Id="rId2710" Type="http://schemas.openxmlformats.org/officeDocument/2006/relationships/hyperlink" Target="http://box.co.uk/" TargetMode="External"/><Relationship Id="rId4468" Type="http://schemas.openxmlformats.org/officeDocument/2006/relationships/hyperlink" Target="http://x-kom.pl/" TargetMode="External"/><Relationship Id="rId4882" Type="http://schemas.openxmlformats.org/officeDocument/2006/relationships/hyperlink" Target="http://x-kom.pl/" TargetMode="External"/><Relationship Id="rId2086" Type="http://schemas.openxmlformats.org/officeDocument/2006/relationships/hyperlink" Target="http://pegasusselectronics.com/" TargetMode="External"/><Relationship Id="rId3484" Type="http://schemas.openxmlformats.org/officeDocument/2006/relationships/hyperlink" Target="http://pegasusselectronics.com/" TargetMode="External"/><Relationship Id="rId4535" Type="http://schemas.openxmlformats.org/officeDocument/2006/relationships/hyperlink" Target="http://x-kom.pl/" TargetMode="External"/><Relationship Id="rId3137" Type="http://schemas.openxmlformats.org/officeDocument/2006/relationships/hyperlink" Target="http://bestbuy.com/" TargetMode="External"/><Relationship Id="rId3551" Type="http://schemas.openxmlformats.org/officeDocument/2006/relationships/hyperlink" Target="http://yahoo.co.jp/" TargetMode="External"/><Relationship Id="rId4602" Type="http://schemas.openxmlformats.org/officeDocument/2006/relationships/hyperlink" Target="http://shopee.co.th/" TargetMode="External"/><Relationship Id="rId472" Type="http://schemas.openxmlformats.org/officeDocument/2006/relationships/hyperlink" Target="http://allegro.pl/" TargetMode="External"/><Relationship Id="rId2153" Type="http://schemas.openxmlformats.org/officeDocument/2006/relationships/hyperlink" Target="http://bestbuy.com/" TargetMode="External"/><Relationship Id="rId3204" Type="http://schemas.openxmlformats.org/officeDocument/2006/relationships/hyperlink" Target="http://brack.ch/" TargetMode="External"/><Relationship Id="rId125" Type="http://schemas.openxmlformats.org/officeDocument/2006/relationships/hyperlink" Target="http://bestbuy.com/" TargetMode="External"/><Relationship Id="rId2220" Type="http://schemas.openxmlformats.org/officeDocument/2006/relationships/hyperlink" Target="http://bestbuy.com/" TargetMode="External"/><Relationship Id="rId4392" Type="http://schemas.openxmlformats.org/officeDocument/2006/relationships/hyperlink" Target="http://yahoo.co.jp/" TargetMode="External"/><Relationship Id="rId5029" Type="http://schemas.openxmlformats.org/officeDocument/2006/relationships/hyperlink" Target="http://x-kom.pl/" TargetMode="External"/><Relationship Id="rId1986" Type="http://schemas.openxmlformats.org/officeDocument/2006/relationships/hyperlink" Target="http://mindfactory.de/" TargetMode="External"/><Relationship Id="rId4045" Type="http://schemas.openxmlformats.org/officeDocument/2006/relationships/hyperlink" Target="http://x-kom.pl/" TargetMode="External"/><Relationship Id="rId1639" Type="http://schemas.openxmlformats.org/officeDocument/2006/relationships/hyperlink" Target="http://mindfactory.de/" TargetMode="External"/><Relationship Id="rId3061" Type="http://schemas.openxmlformats.org/officeDocument/2006/relationships/hyperlink" Target="http://bestbuy.com/" TargetMode="External"/><Relationship Id="rId1706" Type="http://schemas.openxmlformats.org/officeDocument/2006/relationships/hyperlink" Target="http://x-kom.pl/" TargetMode="External"/><Relationship Id="rId4112" Type="http://schemas.openxmlformats.org/officeDocument/2006/relationships/hyperlink" Target="http://x-kom.pl/" TargetMode="External"/><Relationship Id="rId3878" Type="http://schemas.openxmlformats.org/officeDocument/2006/relationships/hyperlink" Target="http://bhphotovideo.com/" TargetMode="External"/><Relationship Id="rId4929" Type="http://schemas.openxmlformats.org/officeDocument/2006/relationships/hyperlink" Target="http://x-kom.pl/" TargetMode="External"/><Relationship Id="rId799" Type="http://schemas.openxmlformats.org/officeDocument/2006/relationships/hyperlink" Target="http://ebay.com/" TargetMode="External"/><Relationship Id="rId2894" Type="http://schemas.openxmlformats.org/officeDocument/2006/relationships/hyperlink" Target="http://pegasusselectronics.com/" TargetMode="External"/><Relationship Id="rId866" Type="http://schemas.openxmlformats.org/officeDocument/2006/relationships/hyperlink" Target="http://bestbuy.com/" TargetMode="External"/><Relationship Id="rId1496" Type="http://schemas.openxmlformats.org/officeDocument/2006/relationships/hyperlink" Target="http://mindfactory.de/" TargetMode="External"/><Relationship Id="rId2547" Type="http://schemas.openxmlformats.org/officeDocument/2006/relationships/hyperlink" Target="http://x-kom.pl/" TargetMode="External"/><Relationship Id="rId3945" Type="http://schemas.openxmlformats.org/officeDocument/2006/relationships/hyperlink" Target="http://cclonline.com/" TargetMode="External"/><Relationship Id="rId519" Type="http://schemas.openxmlformats.org/officeDocument/2006/relationships/hyperlink" Target="http://bestbuy.com/" TargetMode="External"/><Relationship Id="rId1149" Type="http://schemas.openxmlformats.org/officeDocument/2006/relationships/hyperlink" Target="http://bestbuy.com/" TargetMode="External"/><Relationship Id="rId2961" Type="http://schemas.openxmlformats.org/officeDocument/2006/relationships/hyperlink" Target="http://x-kom.pl/" TargetMode="External"/><Relationship Id="rId5020" Type="http://schemas.openxmlformats.org/officeDocument/2006/relationships/hyperlink" Target="http://x-kom.pl/" TargetMode="External"/><Relationship Id="rId933" Type="http://schemas.openxmlformats.org/officeDocument/2006/relationships/hyperlink" Target="http://bestbuy.com/" TargetMode="External"/><Relationship Id="rId1563" Type="http://schemas.openxmlformats.org/officeDocument/2006/relationships/hyperlink" Target="http://x-kom.pl/" TargetMode="External"/><Relationship Id="rId2614" Type="http://schemas.openxmlformats.org/officeDocument/2006/relationships/hyperlink" Target="http://ebay.com/" TargetMode="External"/><Relationship Id="rId1216" Type="http://schemas.openxmlformats.org/officeDocument/2006/relationships/hyperlink" Target="http://pccasegear.com/" TargetMode="External"/><Relationship Id="rId1630" Type="http://schemas.openxmlformats.org/officeDocument/2006/relationships/hyperlink" Target="http://mindfactory.de/" TargetMode="External"/><Relationship Id="rId4786" Type="http://schemas.openxmlformats.org/officeDocument/2006/relationships/hyperlink" Target="http://x-kom.pl/" TargetMode="External"/><Relationship Id="rId3388" Type="http://schemas.openxmlformats.org/officeDocument/2006/relationships/hyperlink" Target="http://shopee.co.id/" TargetMode="External"/><Relationship Id="rId4439" Type="http://schemas.openxmlformats.org/officeDocument/2006/relationships/hyperlink" Target="http://n11.com/" TargetMode="External"/><Relationship Id="rId4853" Type="http://schemas.openxmlformats.org/officeDocument/2006/relationships/hyperlink" Target="http://x-kom.pl/" TargetMode="External"/><Relationship Id="rId3455" Type="http://schemas.openxmlformats.org/officeDocument/2006/relationships/hyperlink" Target="http://pegasusselectronics.com/" TargetMode="External"/><Relationship Id="rId4506" Type="http://schemas.openxmlformats.org/officeDocument/2006/relationships/hyperlink" Target="http://x-kom.pl/" TargetMode="External"/><Relationship Id="rId376" Type="http://schemas.openxmlformats.org/officeDocument/2006/relationships/hyperlink" Target="http://inet.se/" TargetMode="External"/><Relationship Id="rId790" Type="http://schemas.openxmlformats.org/officeDocument/2006/relationships/hyperlink" Target="http://microcenter.com/" TargetMode="External"/><Relationship Id="rId2057" Type="http://schemas.openxmlformats.org/officeDocument/2006/relationships/hyperlink" Target="http://yahoo.co.jp/" TargetMode="External"/><Relationship Id="rId2471" Type="http://schemas.openxmlformats.org/officeDocument/2006/relationships/hyperlink" Target="http://bestbuy.com/" TargetMode="External"/><Relationship Id="rId3108" Type="http://schemas.openxmlformats.org/officeDocument/2006/relationships/hyperlink" Target="http://bestbuy.com/" TargetMode="External"/><Relationship Id="rId3522" Type="http://schemas.openxmlformats.org/officeDocument/2006/relationships/hyperlink" Target="http://yahoo.co.jp/" TargetMode="External"/><Relationship Id="rId4920" Type="http://schemas.openxmlformats.org/officeDocument/2006/relationships/hyperlink" Target="http://x-kom.pl/" TargetMode="External"/><Relationship Id="rId443" Type="http://schemas.openxmlformats.org/officeDocument/2006/relationships/hyperlink" Target="http://gsmpro.cl/" TargetMode="External"/><Relationship Id="rId1073" Type="http://schemas.openxmlformats.org/officeDocument/2006/relationships/hyperlink" Target="http://box.co.uk/" TargetMode="External"/><Relationship Id="rId2124" Type="http://schemas.openxmlformats.org/officeDocument/2006/relationships/hyperlink" Target="http://walmart.com/" TargetMode="External"/><Relationship Id="rId1140" Type="http://schemas.openxmlformats.org/officeDocument/2006/relationships/hyperlink" Target="http://caseking.de/" TargetMode="External"/><Relationship Id="rId4296" Type="http://schemas.openxmlformats.org/officeDocument/2006/relationships/hyperlink" Target="http://shop.kz/" TargetMode="External"/><Relationship Id="rId510" Type="http://schemas.openxmlformats.org/officeDocument/2006/relationships/hyperlink" Target="http://overclockers.co.uk/" TargetMode="External"/><Relationship Id="rId1957" Type="http://schemas.openxmlformats.org/officeDocument/2006/relationships/hyperlink" Target="http://pbtech.co.nz/" TargetMode="External"/><Relationship Id="rId4363" Type="http://schemas.openxmlformats.org/officeDocument/2006/relationships/hyperlink" Target="http://mindfactory.de/" TargetMode="External"/><Relationship Id="rId4016" Type="http://schemas.openxmlformats.org/officeDocument/2006/relationships/hyperlink" Target="http://x-kom.pl/" TargetMode="External"/><Relationship Id="rId4430" Type="http://schemas.openxmlformats.org/officeDocument/2006/relationships/hyperlink" Target="http://caseking.de/" TargetMode="External"/><Relationship Id="rId3032" Type="http://schemas.openxmlformats.org/officeDocument/2006/relationships/hyperlink" Target="http://bestbuy.com/" TargetMode="External"/><Relationship Id="rId2798" Type="http://schemas.openxmlformats.org/officeDocument/2006/relationships/hyperlink" Target="http://cclonline.com/" TargetMode="External"/><Relationship Id="rId3849" Type="http://schemas.openxmlformats.org/officeDocument/2006/relationships/hyperlink" Target="http://bhphotovideo.com/" TargetMode="External"/><Relationship Id="rId5271" Type="http://schemas.openxmlformats.org/officeDocument/2006/relationships/hyperlink" Target="http://x-kom.pl/" TargetMode="External"/><Relationship Id="rId2865" Type="http://schemas.openxmlformats.org/officeDocument/2006/relationships/hyperlink" Target="http://pegasusselectronics.com/" TargetMode="External"/><Relationship Id="rId3916" Type="http://schemas.openxmlformats.org/officeDocument/2006/relationships/hyperlink" Target="http://cclonline.com/" TargetMode="External"/><Relationship Id="rId837" Type="http://schemas.openxmlformats.org/officeDocument/2006/relationships/hyperlink" Target="http://bestbuy.com/" TargetMode="External"/><Relationship Id="rId1467" Type="http://schemas.openxmlformats.org/officeDocument/2006/relationships/hyperlink" Target="http://inet.se/" TargetMode="External"/><Relationship Id="rId1881" Type="http://schemas.openxmlformats.org/officeDocument/2006/relationships/hyperlink" Target="http://terabyteshop.com.br/" TargetMode="External"/><Relationship Id="rId2518" Type="http://schemas.openxmlformats.org/officeDocument/2006/relationships/hyperlink" Target="http://cyberport.de/" TargetMode="External"/><Relationship Id="rId2932" Type="http://schemas.openxmlformats.org/officeDocument/2006/relationships/hyperlink" Target="http://grosbill.com/" TargetMode="External"/><Relationship Id="rId904" Type="http://schemas.openxmlformats.org/officeDocument/2006/relationships/hyperlink" Target="http://box.co.uk/" TargetMode="External"/><Relationship Id="rId1534" Type="http://schemas.openxmlformats.org/officeDocument/2006/relationships/hyperlink" Target="http://mindfactory.de/" TargetMode="External"/><Relationship Id="rId1601" Type="http://schemas.openxmlformats.org/officeDocument/2006/relationships/hyperlink" Target="http://brack.ch/" TargetMode="External"/><Relationship Id="rId4757" Type="http://schemas.openxmlformats.org/officeDocument/2006/relationships/hyperlink" Target="http://x-kom.pl/" TargetMode="External"/><Relationship Id="rId3359" Type="http://schemas.openxmlformats.org/officeDocument/2006/relationships/hyperlink" Target="http://shopee.com.my/" TargetMode="External"/><Relationship Id="rId694" Type="http://schemas.openxmlformats.org/officeDocument/2006/relationships/hyperlink" Target="http://bestbuy.com/" TargetMode="External"/><Relationship Id="rId2375" Type="http://schemas.openxmlformats.org/officeDocument/2006/relationships/hyperlink" Target="http://bestbuy.com/" TargetMode="External"/><Relationship Id="rId3773" Type="http://schemas.openxmlformats.org/officeDocument/2006/relationships/hyperlink" Target="http://shopee.com.my/" TargetMode="External"/><Relationship Id="rId4824" Type="http://schemas.openxmlformats.org/officeDocument/2006/relationships/hyperlink" Target="http://x-kom.pl/" TargetMode="External"/><Relationship Id="rId347" Type="http://schemas.openxmlformats.org/officeDocument/2006/relationships/hyperlink" Target="http://shop.kz/" TargetMode="External"/><Relationship Id="rId2028" Type="http://schemas.openxmlformats.org/officeDocument/2006/relationships/hyperlink" Target="http://galaxus.at/" TargetMode="External"/><Relationship Id="rId3426" Type="http://schemas.openxmlformats.org/officeDocument/2006/relationships/hyperlink" Target="http://pegasusselectronics.com/" TargetMode="External"/><Relationship Id="rId3840" Type="http://schemas.openxmlformats.org/officeDocument/2006/relationships/hyperlink" Target="http://lazada.com.my/" TargetMode="External"/><Relationship Id="rId761" Type="http://schemas.openxmlformats.org/officeDocument/2006/relationships/hyperlink" Target="http://scan.co.uk/" TargetMode="External"/><Relationship Id="rId1391" Type="http://schemas.openxmlformats.org/officeDocument/2006/relationships/hyperlink" Target="http://shop.kz/" TargetMode="External"/><Relationship Id="rId2442" Type="http://schemas.openxmlformats.org/officeDocument/2006/relationships/hyperlink" Target="http://bhphotovideo.com/" TargetMode="External"/><Relationship Id="rId414" Type="http://schemas.openxmlformats.org/officeDocument/2006/relationships/hyperlink" Target="http://shopee.co.th/" TargetMode="External"/><Relationship Id="rId1044" Type="http://schemas.openxmlformats.org/officeDocument/2006/relationships/hyperlink" Target="http://bestbuy.com/" TargetMode="External"/><Relationship Id="rId1111" Type="http://schemas.openxmlformats.org/officeDocument/2006/relationships/hyperlink" Target="http://bestbuy.com/" TargetMode="External"/><Relationship Id="rId4267" Type="http://schemas.openxmlformats.org/officeDocument/2006/relationships/hyperlink" Target="http://x-kom.pl/" TargetMode="External"/><Relationship Id="rId4681" Type="http://schemas.openxmlformats.org/officeDocument/2006/relationships/hyperlink" Target="http://shopee.co.th/" TargetMode="External"/><Relationship Id="rId5318" Type="http://schemas.openxmlformats.org/officeDocument/2006/relationships/hyperlink" Target="http://x-kom.pl/" TargetMode="External"/><Relationship Id="rId3283" Type="http://schemas.openxmlformats.org/officeDocument/2006/relationships/hyperlink" Target="http://coolmod.com/" TargetMode="External"/><Relationship Id="rId4334" Type="http://schemas.openxmlformats.org/officeDocument/2006/relationships/hyperlink" Target="http://shopee.co.th/" TargetMode="External"/><Relationship Id="rId1928" Type="http://schemas.openxmlformats.org/officeDocument/2006/relationships/hyperlink" Target="http://shopee.ph/" TargetMode="External"/><Relationship Id="rId3350" Type="http://schemas.openxmlformats.org/officeDocument/2006/relationships/hyperlink" Target="http://shopee.tw/" TargetMode="External"/><Relationship Id="rId271" Type="http://schemas.openxmlformats.org/officeDocument/2006/relationships/hyperlink" Target="http://bestbuy.com/" TargetMode="External"/><Relationship Id="rId3003" Type="http://schemas.openxmlformats.org/officeDocument/2006/relationships/hyperlink" Target="http://bestbuy.com/" TargetMode="External"/><Relationship Id="rId4401" Type="http://schemas.openxmlformats.org/officeDocument/2006/relationships/hyperlink" Target="http://x-kom.pl/" TargetMode="External"/><Relationship Id="rId2769" Type="http://schemas.openxmlformats.org/officeDocument/2006/relationships/hyperlink" Target="http://cclonline.com/" TargetMode="External"/><Relationship Id="rId5175" Type="http://schemas.openxmlformats.org/officeDocument/2006/relationships/hyperlink" Target="http://inet.se/" TargetMode="External"/><Relationship Id="rId1785" Type="http://schemas.openxmlformats.org/officeDocument/2006/relationships/hyperlink" Target="http://pbtech.co.nz/" TargetMode="External"/><Relationship Id="rId2836" Type="http://schemas.openxmlformats.org/officeDocument/2006/relationships/hyperlink" Target="http://pegasusselectronics.com/" TargetMode="External"/><Relationship Id="rId4191" Type="http://schemas.openxmlformats.org/officeDocument/2006/relationships/hyperlink" Target="http://coolmod.com/" TargetMode="External"/><Relationship Id="rId5242" Type="http://schemas.openxmlformats.org/officeDocument/2006/relationships/hyperlink" Target="http://x-kom.pl/" TargetMode="External"/><Relationship Id="rId77" Type="http://schemas.openxmlformats.org/officeDocument/2006/relationships/hyperlink" Target="http://pegasusselectronics.com/" TargetMode="External"/><Relationship Id="rId808" Type="http://schemas.openxmlformats.org/officeDocument/2006/relationships/hyperlink" Target="http://scorptec.com.au/" TargetMode="External"/><Relationship Id="rId1438" Type="http://schemas.openxmlformats.org/officeDocument/2006/relationships/hyperlink" Target="http://galaxus.ch/" TargetMode="External"/><Relationship Id="rId1852" Type="http://schemas.openxmlformats.org/officeDocument/2006/relationships/hyperlink" Target="http://shopee.co.th/" TargetMode="External"/><Relationship Id="rId2903" Type="http://schemas.openxmlformats.org/officeDocument/2006/relationships/hyperlink" Target="http://pegasusselectronics.com/" TargetMode="External"/><Relationship Id="rId1505" Type="http://schemas.openxmlformats.org/officeDocument/2006/relationships/hyperlink" Target="http://inet.se/" TargetMode="External"/><Relationship Id="rId3677" Type="http://schemas.openxmlformats.org/officeDocument/2006/relationships/hyperlink" Target="http://pbtech.co.nz/" TargetMode="External"/><Relationship Id="rId4728" Type="http://schemas.openxmlformats.org/officeDocument/2006/relationships/hyperlink" Target="http://x-kom.pl/" TargetMode="External"/><Relationship Id="rId598" Type="http://schemas.openxmlformats.org/officeDocument/2006/relationships/hyperlink" Target="http://pegasusselectronics.com/" TargetMode="External"/><Relationship Id="rId2279" Type="http://schemas.openxmlformats.org/officeDocument/2006/relationships/hyperlink" Target="http://bestbuy.com/" TargetMode="External"/><Relationship Id="rId2693" Type="http://schemas.openxmlformats.org/officeDocument/2006/relationships/hyperlink" Target="http://bestbuy.com/" TargetMode="External"/><Relationship Id="rId3744" Type="http://schemas.openxmlformats.org/officeDocument/2006/relationships/hyperlink" Target="http://cclonline.com/" TargetMode="External"/><Relationship Id="rId665" Type="http://schemas.openxmlformats.org/officeDocument/2006/relationships/hyperlink" Target="http://bestbuy.com/" TargetMode="External"/><Relationship Id="rId1295" Type="http://schemas.openxmlformats.org/officeDocument/2006/relationships/hyperlink" Target="http://inet.se/" TargetMode="External"/><Relationship Id="rId2346" Type="http://schemas.openxmlformats.org/officeDocument/2006/relationships/hyperlink" Target="http://bhphotovideo.com/" TargetMode="External"/><Relationship Id="rId2760" Type="http://schemas.openxmlformats.org/officeDocument/2006/relationships/hyperlink" Target="http://cclonline.com/" TargetMode="External"/><Relationship Id="rId3811" Type="http://schemas.openxmlformats.org/officeDocument/2006/relationships/hyperlink" Target="http://lazada.com.my/" TargetMode="External"/><Relationship Id="rId318" Type="http://schemas.openxmlformats.org/officeDocument/2006/relationships/hyperlink" Target="http://shopee.tw/" TargetMode="External"/><Relationship Id="rId732" Type="http://schemas.openxmlformats.org/officeDocument/2006/relationships/hyperlink" Target="http://bestbuy.com/" TargetMode="External"/><Relationship Id="rId1362" Type="http://schemas.openxmlformats.org/officeDocument/2006/relationships/hyperlink" Target="http://inet.se/" TargetMode="External"/><Relationship Id="rId2413" Type="http://schemas.openxmlformats.org/officeDocument/2006/relationships/hyperlink" Target="http://bhphotovideo.com/" TargetMode="External"/><Relationship Id="rId1015" Type="http://schemas.openxmlformats.org/officeDocument/2006/relationships/hyperlink" Target="http://www.box.co.uk/" TargetMode="External"/><Relationship Id="rId4585" Type="http://schemas.openxmlformats.org/officeDocument/2006/relationships/hyperlink" Target="http://x-kom.pl/" TargetMode="External"/><Relationship Id="rId3187" Type="http://schemas.openxmlformats.org/officeDocument/2006/relationships/hyperlink" Target="http://bestbuy.com/" TargetMode="External"/><Relationship Id="rId4238" Type="http://schemas.openxmlformats.org/officeDocument/2006/relationships/hyperlink" Target="http://shopee.vn/" TargetMode="External"/><Relationship Id="rId4652" Type="http://schemas.openxmlformats.org/officeDocument/2006/relationships/hyperlink" Target="http://shopee.co.id/" TargetMode="External"/><Relationship Id="rId175" Type="http://schemas.openxmlformats.org/officeDocument/2006/relationships/hyperlink" Target="http://bhphotovideo.com/" TargetMode="External"/><Relationship Id="rId3254" Type="http://schemas.openxmlformats.org/officeDocument/2006/relationships/hyperlink" Target="http://digitec.ch/" TargetMode="External"/><Relationship Id="rId4305" Type="http://schemas.openxmlformats.org/officeDocument/2006/relationships/hyperlink" Target="http://yahoo.co.jp/" TargetMode="External"/><Relationship Id="rId2270" Type="http://schemas.openxmlformats.org/officeDocument/2006/relationships/hyperlink" Target="http://bestbuy.com/" TargetMode="External"/><Relationship Id="rId3321" Type="http://schemas.openxmlformats.org/officeDocument/2006/relationships/hyperlink" Target="http://inet.se/" TargetMode="External"/><Relationship Id="rId242" Type="http://schemas.openxmlformats.org/officeDocument/2006/relationships/hyperlink" Target="http://bestbuy.com/" TargetMode="External"/><Relationship Id="rId5079" Type="http://schemas.openxmlformats.org/officeDocument/2006/relationships/hyperlink" Target="http://x-kom.pl/" TargetMode="External"/><Relationship Id="rId1689" Type="http://schemas.openxmlformats.org/officeDocument/2006/relationships/hyperlink" Target="http://x-kom.pl/" TargetMode="External"/><Relationship Id="rId4095" Type="http://schemas.openxmlformats.org/officeDocument/2006/relationships/hyperlink" Target="http://x-kom.pl/" TargetMode="External"/><Relationship Id="rId5146" Type="http://schemas.openxmlformats.org/officeDocument/2006/relationships/hyperlink" Target="http://x-kom.pl/" TargetMode="External"/><Relationship Id="rId4162" Type="http://schemas.openxmlformats.org/officeDocument/2006/relationships/hyperlink" Target="http://shopee.co.th/" TargetMode="External"/><Relationship Id="rId5213" Type="http://schemas.openxmlformats.org/officeDocument/2006/relationships/hyperlink" Target="http://x-kom.pl/" TargetMode="External"/><Relationship Id="rId1756" Type="http://schemas.openxmlformats.org/officeDocument/2006/relationships/hyperlink" Target="http://x-kom.pl/" TargetMode="External"/><Relationship Id="rId2807" Type="http://schemas.openxmlformats.org/officeDocument/2006/relationships/hyperlink" Target="http://pegasusselectronics.com/" TargetMode="External"/><Relationship Id="rId48" Type="http://schemas.openxmlformats.org/officeDocument/2006/relationships/hyperlink" Target="http://bestbuy.com/" TargetMode="External"/><Relationship Id="rId1409" Type="http://schemas.openxmlformats.org/officeDocument/2006/relationships/hyperlink" Target="http://mindfactory.de/" TargetMode="External"/><Relationship Id="rId1823" Type="http://schemas.openxmlformats.org/officeDocument/2006/relationships/hyperlink" Target="http://bestbuy.com/" TargetMode="External"/><Relationship Id="rId4979" Type="http://schemas.openxmlformats.org/officeDocument/2006/relationships/hyperlink" Target="http://x-kom.pl/" TargetMode="External"/><Relationship Id="rId3995" Type="http://schemas.openxmlformats.org/officeDocument/2006/relationships/hyperlink" Target="http://x-kom.pl/" TargetMode="External"/><Relationship Id="rId2597" Type="http://schemas.openxmlformats.org/officeDocument/2006/relationships/hyperlink" Target="http://x-kom.pl/" TargetMode="External"/><Relationship Id="rId3648" Type="http://schemas.openxmlformats.org/officeDocument/2006/relationships/hyperlink" Target="http://bhphotovideo.com/" TargetMode="External"/><Relationship Id="rId569" Type="http://schemas.openxmlformats.org/officeDocument/2006/relationships/hyperlink" Target="http://mindfactory.de/" TargetMode="External"/><Relationship Id="rId983" Type="http://schemas.openxmlformats.org/officeDocument/2006/relationships/hyperlink" Target="http://www.box.co.uk/" TargetMode="External"/><Relationship Id="rId1199" Type="http://schemas.openxmlformats.org/officeDocument/2006/relationships/hyperlink" Target="http://pccasegear.com/" TargetMode="External"/><Relationship Id="rId2664" Type="http://schemas.openxmlformats.org/officeDocument/2006/relationships/hyperlink" Target="http://pegasusselectronics.com/" TargetMode="External"/><Relationship Id="rId5070" Type="http://schemas.openxmlformats.org/officeDocument/2006/relationships/hyperlink" Target="http://x-kom.pl/" TargetMode="External"/><Relationship Id="rId636" Type="http://schemas.openxmlformats.org/officeDocument/2006/relationships/hyperlink" Target="http://bestbuy.com/" TargetMode="External"/><Relationship Id="rId1266" Type="http://schemas.openxmlformats.org/officeDocument/2006/relationships/hyperlink" Target="http://mindfactory.de/" TargetMode="External"/><Relationship Id="rId2317" Type="http://schemas.openxmlformats.org/officeDocument/2006/relationships/hyperlink" Target="http://bestbuy.com/" TargetMode="External"/><Relationship Id="rId3715" Type="http://schemas.openxmlformats.org/officeDocument/2006/relationships/hyperlink" Target="http://novatech.co.uk/" TargetMode="External"/><Relationship Id="rId1680" Type="http://schemas.openxmlformats.org/officeDocument/2006/relationships/hyperlink" Target="http://x-kom.pl/" TargetMode="External"/><Relationship Id="rId2731" Type="http://schemas.openxmlformats.org/officeDocument/2006/relationships/hyperlink" Target="http://cclonline.com/" TargetMode="External"/><Relationship Id="rId703" Type="http://schemas.openxmlformats.org/officeDocument/2006/relationships/hyperlink" Target="http://bestbuy.com/" TargetMode="External"/><Relationship Id="rId1333" Type="http://schemas.openxmlformats.org/officeDocument/2006/relationships/hyperlink" Target="http://mediamarkt.at/" TargetMode="External"/><Relationship Id="rId4489" Type="http://schemas.openxmlformats.org/officeDocument/2006/relationships/hyperlink" Target="http://x-kom.pl/" TargetMode="External"/><Relationship Id="rId1400" Type="http://schemas.openxmlformats.org/officeDocument/2006/relationships/hyperlink" Target="http://x-kom.pl/" TargetMode="External"/><Relationship Id="rId4556" Type="http://schemas.openxmlformats.org/officeDocument/2006/relationships/hyperlink" Target="http://mindfactory.de/" TargetMode="External"/><Relationship Id="rId4970" Type="http://schemas.openxmlformats.org/officeDocument/2006/relationships/hyperlink" Target="http://x-kom.pl/" TargetMode="External"/><Relationship Id="rId3158" Type="http://schemas.openxmlformats.org/officeDocument/2006/relationships/hyperlink" Target="http://bestbuy.com/" TargetMode="External"/><Relationship Id="rId3572" Type="http://schemas.openxmlformats.org/officeDocument/2006/relationships/hyperlink" Target="http://x-kom.pl/" TargetMode="External"/><Relationship Id="rId4209" Type="http://schemas.openxmlformats.org/officeDocument/2006/relationships/hyperlink" Target="http://yahoo.co.jp/" TargetMode="External"/><Relationship Id="rId4623" Type="http://schemas.openxmlformats.org/officeDocument/2006/relationships/hyperlink" Target="http://x-kom.pl/" TargetMode="External"/><Relationship Id="rId493" Type="http://schemas.openxmlformats.org/officeDocument/2006/relationships/hyperlink" Target="http://pegasusselectronics.com/" TargetMode="External"/><Relationship Id="rId2174" Type="http://schemas.openxmlformats.org/officeDocument/2006/relationships/hyperlink" Target="http://bestbuy.com/" TargetMode="External"/><Relationship Id="rId3225" Type="http://schemas.openxmlformats.org/officeDocument/2006/relationships/hyperlink" Target="http://mindfactory.de/" TargetMode="External"/><Relationship Id="rId146" Type="http://schemas.openxmlformats.org/officeDocument/2006/relationships/hyperlink" Target="http://microcenter.com/" TargetMode="External"/><Relationship Id="rId560" Type="http://schemas.openxmlformats.org/officeDocument/2006/relationships/hyperlink" Target="http://pbtech.co.nz/" TargetMode="External"/><Relationship Id="rId1190" Type="http://schemas.openxmlformats.org/officeDocument/2006/relationships/hyperlink" Target="http://cclonline.com/" TargetMode="External"/><Relationship Id="rId2241" Type="http://schemas.openxmlformats.org/officeDocument/2006/relationships/hyperlink" Target="http://bestbuy.com/" TargetMode="External"/><Relationship Id="rId213" Type="http://schemas.openxmlformats.org/officeDocument/2006/relationships/hyperlink" Target="http://mwave.com.au/" TargetMode="External"/><Relationship Id="rId4066" Type="http://schemas.openxmlformats.org/officeDocument/2006/relationships/hyperlink" Target="http://shopee.co.th/" TargetMode="External"/><Relationship Id="rId4480" Type="http://schemas.openxmlformats.org/officeDocument/2006/relationships/hyperlink" Target="http://x-kom.pl/" TargetMode="External"/><Relationship Id="rId5117" Type="http://schemas.openxmlformats.org/officeDocument/2006/relationships/hyperlink" Target="http://x-kom.pl/" TargetMode="External"/><Relationship Id="rId1727" Type="http://schemas.openxmlformats.org/officeDocument/2006/relationships/hyperlink" Target="http://shopee.co.th/" TargetMode="External"/><Relationship Id="rId3082" Type="http://schemas.openxmlformats.org/officeDocument/2006/relationships/hyperlink" Target="http://bestbuy.com/" TargetMode="External"/><Relationship Id="rId4133" Type="http://schemas.openxmlformats.org/officeDocument/2006/relationships/hyperlink" Target="http://shopee.co.th/" TargetMode="External"/><Relationship Id="rId19" Type="http://schemas.openxmlformats.org/officeDocument/2006/relationships/hyperlink" Target="http://bestbuy.com/" TargetMode="External"/><Relationship Id="rId3899" Type="http://schemas.openxmlformats.org/officeDocument/2006/relationships/hyperlink" Target="http://lazada.com.my/" TargetMode="External"/><Relationship Id="rId4200" Type="http://schemas.openxmlformats.org/officeDocument/2006/relationships/hyperlink" Target="http://shopee.co.th/" TargetMode="External"/><Relationship Id="rId3966" Type="http://schemas.openxmlformats.org/officeDocument/2006/relationships/hyperlink" Target="http://x-kom.pl/" TargetMode="External"/><Relationship Id="rId3" Type="http://schemas.openxmlformats.org/officeDocument/2006/relationships/hyperlink" Target="http://pegasusselectronics.com/" TargetMode="External"/><Relationship Id="rId887" Type="http://schemas.openxmlformats.org/officeDocument/2006/relationships/hyperlink" Target="http://pbtech.co.nz/" TargetMode="External"/><Relationship Id="rId2568" Type="http://schemas.openxmlformats.org/officeDocument/2006/relationships/hyperlink" Target="http://mindfactory.de/" TargetMode="External"/><Relationship Id="rId2982" Type="http://schemas.openxmlformats.org/officeDocument/2006/relationships/hyperlink" Target="http://shopee.tw/" TargetMode="External"/><Relationship Id="rId3619" Type="http://schemas.openxmlformats.org/officeDocument/2006/relationships/hyperlink" Target="http://verkkokauppa.com/" TargetMode="External"/><Relationship Id="rId5041" Type="http://schemas.openxmlformats.org/officeDocument/2006/relationships/hyperlink" Target="http://x-kom.pl/" TargetMode="External"/><Relationship Id="rId954" Type="http://schemas.openxmlformats.org/officeDocument/2006/relationships/hyperlink" Target="http://bestbuy.com/" TargetMode="External"/><Relationship Id="rId1584" Type="http://schemas.openxmlformats.org/officeDocument/2006/relationships/hyperlink" Target="http://inet.se/" TargetMode="External"/><Relationship Id="rId2635" Type="http://schemas.openxmlformats.org/officeDocument/2006/relationships/hyperlink" Target="http://cyberport.de/" TargetMode="External"/><Relationship Id="rId607" Type="http://schemas.openxmlformats.org/officeDocument/2006/relationships/hyperlink" Target="http://microcenter.com/" TargetMode="External"/><Relationship Id="rId1237" Type="http://schemas.openxmlformats.org/officeDocument/2006/relationships/hyperlink" Target="http://shop.kz/" TargetMode="External"/><Relationship Id="rId1651" Type="http://schemas.openxmlformats.org/officeDocument/2006/relationships/hyperlink" Target="http://galaxus.de/" TargetMode="External"/><Relationship Id="rId2702" Type="http://schemas.openxmlformats.org/officeDocument/2006/relationships/hyperlink" Target="http://pegasusselectronics.com/" TargetMode="External"/><Relationship Id="rId1304" Type="http://schemas.openxmlformats.org/officeDocument/2006/relationships/hyperlink" Target="http://shop.kz/" TargetMode="External"/><Relationship Id="rId4874" Type="http://schemas.openxmlformats.org/officeDocument/2006/relationships/hyperlink" Target="http://x-kom.pl/" TargetMode="External"/><Relationship Id="rId3476" Type="http://schemas.openxmlformats.org/officeDocument/2006/relationships/hyperlink" Target="http://pegasusselectronics.com/" TargetMode="External"/><Relationship Id="rId4527" Type="http://schemas.openxmlformats.org/officeDocument/2006/relationships/hyperlink" Target="http://shopee.co.th/" TargetMode="External"/><Relationship Id="rId10" Type="http://schemas.openxmlformats.org/officeDocument/2006/relationships/hyperlink" Target="http://pegasusselectronics.com/" TargetMode="External"/><Relationship Id="rId397" Type="http://schemas.openxmlformats.org/officeDocument/2006/relationships/hyperlink" Target="http://shopee.tw/" TargetMode="External"/><Relationship Id="rId2078" Type="http://schemas.openxmlformats.org/officeDocument/2006/relationships/hyperlink" Target="http://bestbuy.com/" TargetMode="External"/><Relationship Id="rId2492" Type="http://schemas.openxmlformats.org/officeDocument/2006/relationships/hyperlink" Target="http://cleanitsupply.com/" TargetMode="External"/><Relationship Id="rId3129" Type="http://schemas.openxmlformats.org/officeDocument/2006/relationships/hyperlink" Target="http://bestbuy.com/" TargetMode="External"/><Relationship Id="rId3890" Type="http://schemas.openxmlformats.org/officeDocument/2006/relationships/hyperlink" Target="http://cclonline.com/" TargetMode="External"/><Relationship Id="rId4941" Type="http://schemas.openxmlformats.org/officeDocument/2006/relationships/hyperlink" Target="http://x-kom.pl/" TargetMode="External"/><Relationship Id="rId464" Type="http://schemas.openxmlformats.org/officeDocument/2006/relationships/hyperlink" Target="http://pskmegastore.com/" TargetMode="External"/><Relationship Id="rId1094" Type="http://schemas.openxmlformats.org/officeDocument/2006/relationships/hyperlink" Target="http://bestbuy.com/" TargetMode="External"/><Relationship Id="rId2145" Type="http://schemas.openxmlformats.org/officeDocument/2006/relationships/hyperlink" Target="http://bestbuy.com/" TargetMode="External"/><Relationship Id="rId3543" Type="http://schemas.openxmlformats.org/officeDocument/2006/relationships/hyperlink" Target="http://mindfactory.de/" TargetMode="External"/><Relationship Id="rId117" Type="http://schemas.openxmlformats.org/officeDocument/2006/relationships/hyperlink" Target="http://bestbuy.com/" TargetMode="External"/><Relationship Id="rId3610" Type="http://schemas.openxmlformats.org/officeDocument/2006/relationships/hyperlink" Target="http://x-kom.pl/" TargetMode="External"/><Relationship Id="rId531" Type="http://schemas.openxmlformats.org/officeDocument/2006/relationships/hyperlink" Target="http://bestbuy.com/" TargetMode="External"/><Relationship Id="rId1161" Type="http://schemas.openxmlformats.org/officeDocument/2006/relationships/hyperlink" Target="http://pbtech.co.nz/" TargetMode="External"/><Relationship Id="rId2212" Type="http://schemas.openxmlformats.org/officeDocument/2006/relationships/hyperlink" Target="http://bestbuy.com/" TargetMode="External"/><Relationship Id="rId1978" Type="http://schemas.openxmlformats.org/officeDocument/2006/relationships/hyperlink" Target="http://mindfactory.de/" TargetMode="External"/><Relationship Id="rId4384" Type="http://schemas.openxmlformats.org/officeDocument/2006/relationships/hyperlink" Target="http://shopee.co.th/" TargetMode="External"/><Relationship Id="rId4037" Type="http://schemas.openxmlformats.org/officeDocument/2006/relationships/hyperlink" Target="http://x-kom.pl/" TargetMode="External"/><Relationship Id="rId4451" Type="http://schemas.openxmlformats.org/officeDocument/2006/relationships/hyperlink" Target="http://yahoo.co.jp/" TargetMode="External"/><Relationship Id="rId3053" Type="http://schemas.openxmlformats.org/officeDocument/2006/relationships/hyperlink" Target="http://bestbuy.com/" TargetMode="External"/><Relationship Id="rId4104" Type="http://schemas.openxmlformats.org/officeDocument/2006/relationships/hyperlink" Target="http://shopee.co.id/" TargetMode="External"/><Relationship Id="rId3120" Type="http://schemas.openxmlformats.org/officeDocument/2006/relationships/hyperlink" Target="http://bestbuy.com/" TargetMode="External"/><Relationship Id="rId2886" Type="http://schemas.openxmlformats.org/officeDocument/2006/relationships/hyperlink" Target="http://pegasusselectronics.com/" TargetMode="External"/><Relationship Id="rId3937" Type="http://schemas.openxmlformats.org/officeDocument/2006/relationships/hyperlink" Target="http://neweggbusiness.com/" TargetMode="External"/><Relationship Id="rId5292" Type="http://schemas.openxmlformats.org/officeDocument/2006/relationships/hyperlink" Target="http://x-kom.pl/" TargetMode="External"/><Relationship Id="rId858" Type="http://schemas.openxmlformats.org/officeDocument/2006/relationships/hyperlink" Target="http://scorptec.com.au/" TargetMode="External"/><Relationship Id="rId1488" Type="http://schemas.openxmlformats.org/officeDocument/2006/relationships/hyperlink" Target="http://inet.se/" TargetMode="External"/><Relationship Id="rId2539" Type="http://schemas.openxmlformats.org/officeDocument/2006/relationships/hyperlink" Target="http://x-kom.pl/" TargetMode="External"/><Relationship Id="rId2953" Type="http://schemas.openxmlformats.org/officeDocument/2006/relationships/hyperlink" Target="http://shopee.tw/" TargetMode="External"/><Relationship Id="rId925" Type="http://schemas.openxmlformats.org/officeDocument/2006/relationships/hyperlink" Target="http://bestbuy.com/" TargetMode="External"/><Relationship Id="rId1555" Type="http://schemas.openxmlformats.org/officeDocument/2006/relationships/hyperlink" Target="http://shopee.vn/" TargetMode="External"/><Relationship Id="rId2606" Type="http://schemas.openxmlformats.org/officeDocument/2006/relationships/hyperlink" Target="http://cyberport.de/" TargetMode="External"/><Relationship Id="rId5012" Type="http://schemas.openxmlformats.org/officeDocument/2006/relationships/hyperlink" Target="http://x-kom.pl/" TargetMode="External"/><Relationship Id="rId1208" Type="http://schemas.openxmlformats.org/officeDocument/2006/relationships/hyperlink" Target="http://mwave.com.au/" TargetMode="External"/><Relationship Id="rId1622" Type="http://schemas.openxmlformats.org/officeDocument/2006/relationships/hyperlink" Target="http://x-kom.pl/" TargetMode="External"/><Relationship Id="rId4778" Type="http://schemas.openxmlformats.org/officeDocument/2006/relationships/hyperlink" Target="http://x-kom.pl/" TargetMode="External"/><Relationship Id="rId3794" Type="http://schemas.openxmlformats.org/officeDocument/2006/relationships/hyperlink" Target="http://allegro.pl/" TargetMode="External"/><Relationship Id="rId4845" Type="http://schemas.openxmlformats.org/officeDocument/2006/relationships/hyperlink" Target="http://x-kom.pl/" TargetMode="External"/><Relationship Id="rId2396" Type="http://schemas.openxmlformats.org/officeDocument/2006/relationships/hyperlink" Target="http://bestbuy.com/" TargetMode="External"/><Relationship Id="rId3447" Type="http://schemas.openxmlformats.org/officeDocument/2006/relationships/hyperlink" Target="http://pegasusselectronics.com/" TargetMode="External"/><Relationship Id="rId3861" Type="http://schemas.openxmlformats.org/officeDocument/2006/relationships/hyperlink" Target="http://shopee.ph/" TargetMode="External"/><Relationship Id="rId4912" Type="http://schemas.openxmlformats.org/officeDocument/2006/relationships/hyperlink" Target="http://shopee.co.th/" TargetMode="External"/><Relationship Id="rId368" Type="http://schemas.openxmlformats.org/officeDocument/2006/relationships/hyperlink" Target="http://shopee.co.th/" TargetMode="External"/><Relationship Id="rId782" Type="http://schemas.openxmlformats.org/officeDocument/2006/relationships/hyperlink" Target="http://bestbuy.com/" TargetMode="External"/><Relationship Id="rId2049" Type="http://schemas.openxmlformats.org/officeDocument/2006/relationships/hyperlink" Target="http://allegro.pl/" TargetMode="External"/><Relationship Id="rId2463" Type="http://schemas.openxmlformats.org/officeDocument/2006/relationships/hyperlink" Target="http://pccasegear.com/" TargetMode="External"/><Relationship Id="rId3514" Type="http://schemas.openxmlformats.org/officeDocument/2006/relationships/hyperlink" Target="http://mindfactory.de/" TargetMode="External"/><Relationship Id="rId435" Type="http://schemas.openxmlformats.org/officeDocument/2006/relationships/hyperlink" Target="http://pegasusselectronics.com/" TargetMode="External"/><Relationship Id="rId1065" Type="http://schemas.openxmlformats.org/officeDocument/2006/relationships/hyperlink" Target="http://bestbuy.com/" TargetMode="External"/><Relationship Id="rId2116" Type="http://schemas.openxmlformats.org/officeDocument/2006/relationships/hyperlink" Target="http://bestbuy.com/" TargetMode="External"/><Relationship Id="rId2530" Type="http://schemas.openxmlformats.org/officeDocument/2006/relationships/hyperlink" Target="http://x-kom.pl/" TargetMode="External"/><Relationship Id="rId502" Type="http://schemas.openxmlformats.org/officeDocument/2006/relationships/hyperlink" Target="http://scan.co.uk/" TargetMode="External"/><Relationship Id="rId1132" Type="http://schemas.openxmlformats.org/officeDocument/2006/relationships/hyperlink" Target="http://bestbuy.com/" TargetMode="External"/><Relationship Id="rId4288" Type="http://schemas.openxmlformats.org/officeDocument/2006/relationships/hyperlink" Target="http://x-kom.pl/" TargetMode="External"/><Relationship Id="rId4355" Type="http://schemas.openxmlformats.org/officeDocument/2006/relationships/hyperlink" Target="http://shopee.co.id/" TargetMode="External"/><Relationship Id="rId1949" Type="http://schemas.openxmlformats.org/officeDocument/2006/relationships/hyperlink" Target="http://cyberport.de/" TargetMode="External"/><Relationship Id="rId4008" Type="http://schemas.openxmlformats.org/officeDocument/2006/relationships/hyperlink" Target="http://x-kom.pl/" TargetMode="External"/><Relationship Id="rId292" Type="http://schemas.openxmlformats.org/officeDocument/2006/relationships/hyperlink" Target="http://verkkokauppa.com/" TargetMode="External"/><Relationship Id="rId3371" Type="http://schemas.openxmlformats.org/officeDocument/2006/relationships/hyperlink" Target="http://yahoo.co.jp/" TargetMode="External"/><Relationship Id="rId4422" Type="http://schemas.openxmlformats.org/officeDocument/2006/relationships/hyperlink" Target="http://shopee.co.th/" TargetMode="External"/><Relationship Id="rId3024" Type="http://schemas.openxmlformats.org/officeDocument/2006/relationships/hyperlink" Target="http://bestbuy.com/" TargetMode="External"/><Relationship Id="rId2040" Type="http://schemas.openxmlformats.org/officeDocument/2006/relationships/hyperlink" Target="http://terabyteshop.com.br/" TargetMode="External"/><Relationship Id="rId5196" Type="http://schemas.openxmlformats.org/officeDocument/2006/relationships/hyperlink" Target="http://x-kom.pl/" TargetMode="External"/><Relationship Id="rId5263" Type="http://schemas.openxmlformats.org/officeDocument/2006/relationships/hyperlink" Target="http://x-kom.pl/" TargetMode="External"/><Relationship Id="rId1459" Type="http://schemas.openxmlformats.org/officeDocument/2006/relationships/hyperlink" Target="http://mindfactory.de/" TargetMode="External"/><Relationship Id="rId2857" Type="http://schemas.openxmlformats.org/officeDocument/2006/relationships/hyperlink" Target="http://pegasusselectronics.com/" TargetMode="External"/><Relationship Id="rId3908" Type="http://schemas.openxmlformats.org/officeDocument/2006/relationships/hyperlink" Target="http://ebay.com/" TargetMode="External"/><Relationship Id="rId98" Type="http://schemas.openxmlformats.org/officeDocument/2006/relationships/hyperlink" Target="http://pegasusselectronics.com/" TargetMode="External"/><Relationship Id="rId829" Type="http://schemas.openxmlformats.org/officeDocument/2006/relationships/hyperlink" Target="http://bestbuy.com/" TargetMode="External"/><Relationship Id="rId1873" Type="http://schemas.openxmlformats.org/officeDocument/2006/relationships/hyperlink" Target="http://terabyteshop.com.br/" TargetMode="External"/><Relationship Id="rId2924" Type="http://schemas.openxmlformats.org/officeDocument/2006/relationships/hyperlink" Target="http://pegasusselectronics.com/" TargetMode="External"/><Relationship Id="rId1526" Type="http://schemas.openxmlformats.org/officeDocument/2006/relationships/hyperlink" Target="http://mindfactory.de/" TargetMode="External"/><Relationship Id="rId1940" Type="http://schemas.openxmlformats.org/officeDocument/2006/relationships/hyperlink" Target="http://cclonline.com/" TargetMode="External"/><Relationship Id="rId3698" Type="http://schemas.openxmlformats.org/officeDocument/2006/relationships/hyperlink" Target="http://shopee.com.my/" TargetMode="External"/><Relationship Id="rId4749" Type="http://schemas.openxmlformats.org/officeDocument/2006/relationships/hyperlink" Target="http://x-kom.pl/" TargetMode="External"/><Relationship Id="rId3765" Type="http://schemas.openxmlformats.org/officeDocument/2006/relationships/hyperlink" Target="http://x-kom.pl/" TargetMode="External"/><Relationship Id="rId4816" Type="http://schemas.openxmlformats.org/officeDocument/2006/relationships/hyperlink" Target="http://x-kom.pl/" TargetMode="External"/><Relationship Id="rId686" Type="http://schemas.openxmlformats.org/officeDocument/2006/relationships/hyperlink" Target="http://bestbuy.com/" TargetMode="External"/><Relationship Id="rId2367" Type="http://schemas.openxmlformats.org/officeDocument/2006/relationships/hyperlink" Target="http://bestbuy.com/" TargetMode="External"/><Relationship Id="rId2781" Type="http://schemas.openxmlformats.org/officeDocument/2006/relationships/hyperlink" Target="http://ebay.com/" TargetMode="External"/><Relationship Id="rId3418" Type="http://schemas.openxmlformats.org/officeDocument/2006/relationships/hyperlink" Target="http://pegasusselectronics.com/" TargetMode="External"/><Relationship Id="rId339" Type="http://schemas.openxmlformats.org/officeDocument/2006/relationships/hyperlink" Target="http://waz.com.br/" TargetMode="External"/><Relationship Id="rId753" Type="http://schemas.openxmlformats.org/officeDocument/2006/relationships/hyperlink" Target="http://bestbuy.com/" TargetMode="External"/><Relationship Id="rId1383" Type="http://schemas.openxmlformats.org/officeDocument/2006/relationships/hyperlink" Target="http://mindfactory.de/" TargetMode="External"/><Relationship Id="rId2434" Type="http://schemas.openxmlformats.org/officeDocument/2006/relationships/hyperlink" Target="http://bestbuy.com/" TargetMode="External"/><Relationship Id="rId3832" Type="http://schemas.openxmlformats.org/officeDocument/2006/relationships/hyperlink" Target="http://www.box.co.uk/" TargetMode="External"/><Relationship Id="rId406" Type="http://schemas.openxmlformats.org/officeDocument/2006/relationships/hyperlink" Target="http://terabyteshop.com.br/" TargetMode="External"/><Relationship Id="rId1036" Type="http://schemas.openxmlformats.org/officeDocument/2006/relationships/hyperlink" Target="http://bestbuy.com/" TargetMode="External"/><Relationship Id="rId820" Type="http://schemas.openxmlformats.org/officeDocument/2006/relationships/hyperlink" Target="http://bestbuy.com/" TargetMode="External"/><Relationship Id="rId1450" Type="http://schemas.openxmlformats.org/officeDocument/2006/relationships/hyperlink" Target="http://pcdiga.com/" TargetMode="External"/><Relationship Id="rId2501" Type="http://schemas.openxmlformats.org/officeDocument/2006/relationships/hyperlink" Target="http://x-kom.pl/" TargetMode="External"/><Relationship Id="rId1103" Type="http://schemas.openxmlformats.org/officeDocument/2006/relationships/hyperlink" Target="http://bestbuy.com/" TargetMode="External"/><Relationship Id="rId4259" Type="http://schemas.openxmlformats.org/officeDocument/2006/relationships/hyperlink" Target="http://shopee.co.id/" TargetMode="External"/><Relationship Id="rId4673" Type="http://schemas.openxmlformats.org/officeDocument/2006/relationships/hyperlink" Target="http://x-kom.pl/" TargetMode="External"/><Relationship Id="rId3275" Type="http://schemas.openxmlformats.org/officeDocument/2006/relationships/hyperlink" Target="http://verkkokauppa.com/" TargetMode="External"/><Relationship Id="rId4326" Type="http://schemas.openxmlformats.org/officeDocument/2006/relationships/hyperlink" Target="http://x-kom.pl/" TargetMode="External"/><Relationship Id="rId4740" Type="http://schemas.openxmlformats.org/officeDocument/2006/relationships/hyperlink" Target="http://infomaxparis.com/" TargetMode="External"/><Relationship Id="rId196" Type="http://schemas.openxmlformats.org/officeDocument/2006/relationships/hyperlink" Target="http://microcenter.com/" TargetMode="External"/><Relationship Id="rId2291" Type="http://schemas.openxmlformats.org/officeDocument/2006/relationships/hyperlink" Target="http://bestbuy.com/" TargetMode="External"/><Relationship Id="rId3342" Type="http://schemas.openxmlformats.org/officeDocument/2006/relationships/hyperlink" Target="http://galaxus.de/" TargetMode="External"/><Relationship Id="rId263" Type="http://schemas.openxmlformats.org/officeDocument/2006/relationships/hyperlink" Target="http://pegasusselectronics.com/" TargetMode="External"/><Relationship Id="rId330" Type="http://schemas.openxmlformats.org/officeDocument/2006/relationships/hyperlink" Target="http://mindfactory.de/" TargetMode="External"/><Relationship Id="rId2011" Type="http://schemas.openxmlformats.org/officeDocument/2006/relationships/hyperlink" Target="http://brack.ch/" TargetMode="External"/><Relationship Id="rId5167" Type="http://schemas.openxmlformats.org/officeDocument/2006/relationships/hyperlink" Target="http://x-kom.pl/" TargetMode="External"/><Relationship Id="rId4183" Type="http://schemas.openxmlformats.org/officeDocument/2006/relationships/hyperlink" Target="http://mindfactory.de/" TargetMode="External"/><Relationship Id="rId1777" Type="http://schemas.openxmlformats.org/officeDocument/2006/relationships/hyperlink" Target="http://x-kom.pl/" TargetMode="External"/><Relationship Id="rId2828" Type="http://schemas.openxmlformats.org/officeDocument/2006/relationships/hyperlink" Target="http://pegasusselectronics.com/" TargetMode="External"/><Relationship Id="rId5234" Type="http://schemas.openxmlformats.org/officeDocument/2006/relationships/hyperlink" Target="http://x-kom.pl/" TargetMode="External"/><Relationship Id="rId69" Type="http://schemas.openxmlformats.org/officeDocument/2006/relationships/hyperlink" Target="http://bestbuy.com/" TargetMode="External"/><Relationship Id="rId1844" Type="http://schemas.openxmlformats.org/officeDocument/2006/relationships/hyperlink" Target="http://yahoo.co.jp/" TargetMode="External"/><Relationship Id="rId4250" Type="http://schemas.openxmlformats.org/officeDocument/2006/relationships/hyperlink" Target="http://x-kom.pl/" TargetMode="External"/><Relationship Id="rId5301" Type="http://schemas.openxmlformats.org/officeDocument/2006/relationships/hyperlink" Target="http://terabyteshop.com.br/" TargetMode="External"/><Relationship Id="rId1911" Type="http://schemas.openxmlformats.org/officeDocument/2006/relationships/hyperlink" Target="http://cclonline.com/" TargetMode="External"/><Relationship Id="rId3669" Type="http://schemas.openxmlformats.org/officeDocument/2006/relationships/hyperlink" Target="http://bhphotovideo.com/" TargetMode="External"/><Relationship Id="rId5091" Type="http://schemas.openxmlformats.org/officeDocument/2006/relationships/hyperlink" Target="http://shopee.co.th/" TargetMode="External"/><Relationship Id="rId1287" Type="http://schemas.openxmlformats.org/officeDocument/2006/relationships/hyperlink" Target="http://mindfactory.de/" TargetMode="External"/><Relationship Id="rId2685" Type="http://schemas.openxmlformats.org/officeDocument/2006/relationships/hyperlink" Target="http://bestbuy.com/" TargetMode="External"/><Relationship Id="rId3736" Type="http://schemas.openxmlformats.org/officeDocument/2006/relationships/hyperlink" Target="http://newegg.com/" TargetMode="External"/><Relationship Id="rId657" Type="http://schemas.openxmlformats.org/officeDocument/2006/relationships/hyperlink" Target="http://bestbuy.com/" TargetMode="External"/><Relationship Id="rId2338" Type="http://schemas.openxmlformats.org/officeDocument/2006/relationships/hyperlink" Target="http://bestbuy.com/" TargetMode="External"/><Relationship Id="rId2752" Type="http://schemas.openxmlformats.org/officeDocument/2006/relationships/hyperlink" Target="http://cclonline.com/" TargetMode="External"/><Relationship Id="rId3803" Type="http://schemas.openxmlformats.org/officeDocument/2006/relationships/hyperlink" Target="http://cyberport.de/" TargetMode="External"/><Relationship Id="rId724" Type="http://schemas.openxmlformats.org/officeDocument/2006/relationships/hyperlink" Target="http://microcenter.com/" TargetMode="External"/><Relationship Id="rId1354" Type="http://schemas.openxmlformats.org/officeDocument/2006/relationships/hyperlink" Target="http://brack.ch/" TargetMode="External"/><Relationship Id="rId2405" Type="http://schemas.openxmlformats.org/officeDocument/2006/relationships/hyperlink" Target="http://bestbuy.com/" TargetMode="External"/><Relationship Id="rId60" Type="http://schemas.openxmlformats.org/officeDocument/2006/relationships/hyperlink" Target="http://bestbuy.com/" TargetMode="External"/><Relationship Id="rId1007" Type="http://schemas.openxmlformats.org/officeDocument/2006/relationships/hyperlink" Target="http://bestbuy.com/" TargetMode="External"/><Relationship Id="rId1421" Type="http://schemas.openxmlformats.org/officeDocument/2006/relationships/hyperlink" Target="http://mindfactory.de/" TargetMode="External"/><Relationship Id="rId4577" Type="http://schemas.openxmlformats.org/officeDocument/2006/relationships/hyperlink" Target="http://x-kom.pl/" TargetMode="External"/><Relationship Id="rId4991" Type="http://schemas.openxmlformats.org/officeDocument/2006/relationships/hyperlink" Target="http://shopee.co.id/" TargetMode="External"/><Relationship Id="rId3179" Type="http://schemas.openxmlformats.org/officeDocument/2006/relationships/hyperlink" Target="http://bhphotovideo.com/" TargetMode="External"/><Relationship Id="rId3593" Type="http://schemas.openxmlformats.org/officeDocument/2006/relationships/hyperlink" Target="http://x-kom.pl/" TargetMode="External"/><Relationship Id="rId4644" Type="http://schemas.openxmlformats.org/officeDocument/2006/relationships/hyperlink" Target="http://x-kom.pl/" TargetMode="External"/><Relationship Id="rId2195" Type="http://schemas.openxmlformats.org/officeDocument/2006/relationships/hyperlink" Target="http://bestbuy.com/" TargetMode="External"/><Relationship Id="rId3246" Type="http://schemas.openxmlformats.org/officeDocument/2006/relationships/hyperlink" Target="http://mindfactory.de/" TargetMode="External"/><Relationship Id="rId167" Type="http://schemas.openxmlformats.org/officeDocument/2006/relationships/hyperlink" Target="http://bestbuy.com/" TargetMode="External"/><Relationship Id="rId581" Type="http://schemas.openxmlformats.org/officeDocument/2006/relationships/hyperlink" Target="http://bestbuy.com/" TargetMode="External"/><Relationship Id="rId2262" Type="http://schemas.openxmlformats.org/officeDocument/2006/relationships/hyperlink" Target="http://bestbuy.com/" TargetMode="External"/><Relationship Id="rId3660" Type="http://schemas.openxmlformats.org/officeDocument/2006/relationships/hyperlink" Target="http://pbtech.co.nz/" TargetMode="External"/><Relationship Id="rId4711" Type="http://schemas.openxmlformats.org/officeDocument/2006/relationships/hyperlink" Target="http://x-kom.pl/" TargetMode="External"/><Relationship Id="rId234" Type="http://schemas.openxmlformats.org/officeDocument/2006/relationships/hyperlink" Target="http://bestbuy.com/" TargetMode="External"/><Relationship Id="rId3313" Type="http://schemas.openxmlformats.org/officeDocument/2006/relationships/hyperlink" Target="http://cybertek.fr/" TargetMode="External"/><Relationship Id="rId441" Type="http://schemas.openxmlformats.org/officeDocument/2006/relationships/hyperlink" Target="http://shopee.tw/" TargetMode="External"/><Relationship Id="rId1071" Type="http://schemas.openxmlformats.org/officeDocument/2006/relationships/hyperlink" Target="http://bestbuy.com/" TargetMode="External"/><Relationship Id="rId2122" Type="http://schemas.openxmlformats.org/officeDocument/2006/relationships/hyperlink" Target="http://bestbuy.com/" TargetMode="External"/><Relationship Id="rId5278" Type="http://schemas.openxmlformats.org/officeDocument/2006/relationships/hyperlink" Target="http://digitec.ch/" TargetMode="External"/><Relationship Id="rId301" Type="http://schemas.openxmlformats.org/officeDocument/2006/relationships/hyperlink" Target="http://yahoo.co.jp/" TargetMode="External"/><Relationship Id="rId1888" Type="http://schemas.openxmlformats.org/officeDocument/2006/relationships/hyperlink" Target="http://x-kom.pl/" TargetMode="External"/><Relationship Id="rId2939" Type="http://schemas.openxmlformats.org/officeDocument/2006/relationships/hyperlink" Target="http://shop.kz/" TargetMode="External"/><Relationship Id="rId4087" Type="http://schemas.openxmlformats.org/officeDocument/2006/relationships/hyperlink" Target="http://shopee.co.id/" TargetMode="External"/><Relationship Id="rId4294" Type="http://schemas.openxmlformats.org/officeDocument/2006/relationships/hyperlink" Target="http://x-kom.pl/" TargetMode="External"/><Relationship Id="rId5138" Type="http://schemas.openxmlformats.org/officeDocument/2006/relationships/hyperlink" Target="http://allegro.pl/" TargetMode="External"/><Relationship Id="rId1748" Type="http://schemas.openxmlformats.org/officeDocument/2006/relationships/hyperlink" Target="http://x-kom.pl/" TargetMode="External"/><Relationship Id="rId4154" Type="http://schemas.openxmlformats.org/officeDocument/2006/relationships/hyperlink" Target="http://shopee.co.th/" TargetMode="External"/><Relationship Id="rId4361" Type="http://schemas.openxmlformats.org/officeDocument/2006/relationships/hyperlink" Target="http://x-kom.pl/" TargetMode="External"/><Relationship Id="rId5205" Type="http://schemas.openxmlformats.org/officeDocument/2006/relationships/hyperlink" Target="http://x-kom.pl/" TargetMode="External"/><Relationship Id="rId1955" Type="http://schemas.openxmlformats.org/officeDocument/2006/relationships/hyperlink" Target="http://cclonline.com/" TargetMode="External"/><Relationship Id="rId3170" Type="http://schemas.openxmlformats.org/officeDocument/2006/relationships/hyperlink" Target="http://bestbuy.com/" TargetMode="External"/><Relationship Id="rId4014" Type="http://schemas.openxmlformats.org/officeDocument/2006/relationships/hyperlink" Target="http://x-kom.pl/" TargetMode="External"/><Relationship Id="rId4221" Type="http://schemas.openxmlformats.org/officeDocument/2006/relationships/hyperlink" Target="http://x-kom.pl/" TargetMode="External"/><Relationship Id="rId1608" Type="http://schemas.openxmlformats.org/officeDocument/2006/relationships/hyperlink" Target="http://x-kom.pl/" TargetMode="External"/><Relationship Id="rId1815" Type="http://schemas.openxmlformats.org/officeDocument/2006/relationships/hyperlink" Target="http://bestbuy.com/" TargetMode="External"/><Relationship Id="rId3030" Type="http://schemas.openxmlformats.org/officeDocument/2006/relationships/hyperlink" Target="http://bestbuy.com/" TargetMode="External"/><Relationship Id="rId3987" Type="http://schemas.openxmlformats.org/officeDocument/2006/relationships/hyperlink" Target="http://x-kom.pl/" TargetMode="External"/><Relationship Id="rId2589" Type="http://schemas.openxmlformats.org/officeDocument/2006/relationships/hyperlink" Target="http://caseking.de/" TargetMode="External"/><Relationship Id="rId2796" Type="http://schemas.openxmlformats.org/officeDocument/2006/relationships/hyperlink" Target="http://ebay.com/" TargetMode="External"/><Relationship Id="rId3847" Type="http://schemas.openxmlformats.org/officeDocument/2006/relationships/hyperlink" Target="http://bhphotovideo.com/" TargetMode="External"/><Relationship Id="rId768" Type="http://schemas.openxmlformats.org/officeDocument/2006/relationships/hyperlink" Target="http://bestbuy.com/" TargetMode="External"/><Relationship Id="rId975" Type="http://schemas.openxmlformats.org/officeDocument/2006/relationships/hyperlink" Target="http://bestbuy.com/" TargetMode="External"/><Relationship Id="rId1398" Type="http://schemas.openxmlformats.org/officeDocument/2006/relationships/hyperlink" Target="http://allegro.pl/" TargetMode="External"/><Relationship Id="rId2449" Type="http://schemas.openxmlformats.org/officeDocument/2006/relationships/hyperlink" Target="http://bestbuy.com/" TargetMode="External"/><Relationship Id="rId2656" Type="http://schemas.openxmlformats.org/officeDocument/2006/relationships/hyperlink" Target="http://www.ebuyer.com/" TargetMode="External"/><Relationship Id="rId2863" Type="http://schemas.openxmlformats.org/officeDocument/2006/relationships/hyperlink" Target="http://pegasusselectronics.com/" TargetMode="External"/><Relationship Id="rId3707" Type="http://schemas.openxmlformats.org/officeDocument/2006/relationships/hyperlink" Target="http://newegg.com/" TargetMode="External"/><Relationship Id="rId3914" Type="http://schemas.openxmlformats.org/officeDocument/2006/relationships/hyperlink" Target="http://pccasegear.com/" TargetMode="External"/><Relationship Id="rId5062" Type="http://schemas.openxmlformats.org/officeDocument/2006/relationships/hyperlink" Target="http://x-kom.pl/" TargetMode="External"/><Relationship Id="rId628" Type="http://schemas.openxmlformats.org/officeDocument/2006/relationships/hyperlink" Target="http://bestbuy.com/" TargetMode="External"/><Relationship Id="rId835" Type="http://schemas.openxmlformats.org/officeDocument/2006/relationships/hyperlink" Target="http://bestbuy.com/" TargetMode="External"/><Relationship Id="rId1258" Type="http://schemas.openxmlformats.org/officeDocument/2006/relationships/hyperlink" Target="http://mindfactory.de/" TargetMode="External"/><Relationship Id="rId1465" Type="http://schemas.openxmlformats.org/officeDocument/2006/relationships/hyperlink" Target="http://cyberport.de/" TargetMode="External"/><Relationship Id="rId1672" Type="http://schemas.openxmlformats.org/officeDocument/2006/relationships/hyperlink" Target="http://shopee.vn/" TargetMode="External"/><Relationship Id="rId2309" Type="http://schemas.openxmlformats.org/officeDocument/2006/relationships/hyperlink" Target="http://bestbuy.com/" TargetMode="External"/><Relationship Id="rId2516" Type="http://schemas.openxmlformats.org/officeDocument/2006/relationships/hyperlink" Target="http://x-kom.pl/" TargetMode="External"/><Relationship Id="rId2723" Type="http://schemas.openxmlformats.org/officeDocument/2006/relationships/hyperlink" Target="http://neweggbusiness.com/" TargetMode="External"/><Relationship Id="rId1118" Type="http://schemas.openxmlformats.org/officeDocument/2006/relationships/hyperlink" Target="http://bestbuy.com/" TargetMode="External"/><Relationship Id="rId1325" Type="http://schemas.openxmlformats.org/officeDocument/2006/relationships/hyperlink" Target="http://mindfactory.de/" TargetMode="External"/><Relationship Id="rId1532" Type="http://schemas.openxmlformats.org/officeDocument/2006/relationships/hyperlink" Target="http://mindfactory.de/" TargetMode="External"/><Relationship Id="rId2930" Type="http://schemas.openxmlformats.org/officeDocument/2006/relationships/hyperlink" Target="http://x-kom.pl/" TargetMode="External"/><Relationship Id="rId4688" Type="http://schemas.openxmlformats.org/officeDocument/2006/relationships/hyperlink" Target="http://x-kom.pl/" TargetMode="External"/><Relationship Id="rId902" Type="http://schemas.openxmlformats.org/officeDocument/2006/relationships/hyperlink" Target="http://bhphotovideo.com/" TargetMode="External"/><Relationship Id="rId3497" Type="http://schemas.openxmlformats.org/officeDocument/2006/relationships/hyperlink" Target="http://pegasusselectronics.com/" TargetMode="External"/><Relationship Id="rId4895" Type="http://schemas.openxmlformats.org/officeDocument/2006/relationships/hyperlink" Target="http://pskmegastore.com/" TargetMode="External"/><Relationship Id="rId31" Type="http://schemas.openxmlformats.org/officeDocument/2006/relationships/hyperlink" Target="http://bhphotovideo.com/" TargetMode="External"/><Relationship Id="rId2099" Type="http://schemas.openxmlformats.org/officeDocument/2006/relationships/hyperlink" Target="http://bestbuy.com/" TargetMode="External"/><Relationship Id="rId4548" Type="http://schemas.openxmlformats.org/officeDocument/2006/relationships/hyperlink" Target="http://x-kom.pl/" TargetMode="External"/><Relationship Id="rId4755" Type="http://schemas.openxmlformats.org/officeDocument/2006/relationships/hyperlink" Target="http://x-kom.pl/" TargetMode="External"/><Relationship Id="rId4962" Type="http://schemas.openxmlformats.org/officeDocument/2006/relationships/hyperlink" Target="http://allegro.pl/" TargetMode="External"/><Relationship Id="rId278" Type="http://schemas.openxmlformats.org/officeDocument/2006/relationships/hyperlink" Target="http://pegasusselectronics.com/" TargetMode="External"/><Relationship Id="rId3357" Type="http://schemas.openxmlformats.org/officeDocument/2006/relationships/hyperlink" Target="http://pegasusselectronics.com/" TargetMode="External"/><Relationship Id="rId3564" Type="http://schemas.openxmlformats.org/officeDocument/2006/relationships/hyperlink" Target="http://x-kom.pl/" TargetMode="External"/><Relationship Id="rId3771" Type="http://schemas.openxmlformats.org/officeDocument/2006/relationships/hyperlink" Target="http://cclonline.com/" TargetMode="External"/><Relationship Id="rId4408" Type="http://schemas.openxmlformats.org/officeDocument/2006/relationships/hyperlink" Target="http://shop.kz/" TargetMode="External"/><Relationship Id="rId4615" Type="http://schemas.openxmlformats.org/officeDocument/2006/relationships/hyperlink" Target="http://allegro.pl/" TargetMode="External"/><Relationship Id="rId4822" Type="http://schemas.openxmlformats.org/officeDocument/2006/relationships/hyperlink" Target="http://shopee.co.th/" TargetMode="External"/><Relationship Id="rId485" Type="http://schemas.openxmlformats.org/officeDocument/2006/relationships/hyperlink" Target="http://shopee.tw/" TargetMode="External"/><Relationship Id="rId692" Type="http://schemas.openxmlformats.org/officeDocument/2006/relationships/hyperlink" Target="http://bestbuy.com/" TargetMode="External"/><Relationship Id="rId2166" Type="http://schemas.openxmlformats.org/officeDocument/2006/relationships/hyperlink" Target="http://bestbuy.com/" TargetMode="External"/><Relationship Id="rId2373" Type="http://schemas.openxmlformats.org/officeDocument/2006/relationships/hyperlink" Target="http://bestbuy.com/" TargetMode="External"/><Relationship Id="rId2580" Type="http://schemas.openxmlformats.org/officeDocument/2006/relationships/hyperlink" Target="http://verkkokauppa.com/" TargetMode="External"/><Relationship Id="rId3217" Type="http://schemas.openxmlformats.org/officeDocument/2006/relationships/hyperlink" Target="http://x-kom.pl/" TargetMode="External"/><Relationship Id="rId3424" Type="http://schemas.openxmlformats.org/officeDocument/2006/relationships/hyperlink" Target="http://pegasusselectronics.com/" TargetMode="External"/><Relationship Id="rId3631" Type="http://schemas.openxmlformats.org/officeDocument/2006/relationships/hyperlink" Target="http://shopee.com.my/" TargetMode="External"/><Relationship Id="rId138" Type="http://schemas.openxmlformats.org/officeDocument/2006/relationships/hyperlink" Target="http://bestbuy.com/" TargetMode="External"/><Relationship Id="rId345" Type="http://schemas.openxmlformats.org/officeDocument/2006/relationships/hyperlink" Target="http://galaxus.ch/" TargetMode="External"/><Relationship Id="rId552" Type="http://schemas.openxmlformats.org/officeDocument/2006/relationships/hyperlink" Target="http://bestbuy.com/" TargetMode="External"/><Relationship Id="rId1182" Type="http://schemas.openxmlformats.org/officeDocument/2006/relationships/hyperlink" Target="http://pegasusselectronics.com/" TargetMode="External"/><Relationship Id="rId2026" Type="http://schemas.openxmlformats.org/officeDocument/2006/relationships/hyperlink" Target="http://x-kom.pl/" TargetMode="External"/><Relationship Id="rId2233" Type="http://schemas.openxmlformats.org/officeDocument/2006/relationships/hyperlink" Target="http://bestbuy.com/" TargetMode="External"/><Relationship Id="rId2440" Type="http://schemas.openxmlformats.org/officeDocument/2006/relationships/hyperlink" Target="http://bestbuy.com/" TargetMode="External"/><Relationship Id="rId205" Type="http://schemas.openxmlformats.org/officeDocument/2006/relationships/hyperlink" Target="http://shopee.com.my/" TargetMode="External"/><Relationship Id="rId412" Type="http://schemas.openxmlformats.org/officeDocument/2006/relationships/hyperlink" Target="http://brack.ch/" TargetMode="External"/><Relationship Id="rId1042" Type="http://schemas.openxmlformats.org/officeDocument/2006/relationships/hyperlink" Target="http://pegasusselectronics.com/" TargetMode="External"/><Relationship Id="rId2300" Type="http://schemas.openxmlformats.org/officeDocument/2006/relationships/hyperlink" Target="http://bestbuy.com/" TargetMode="External"/><Relationship Id="rId4198" Type="http://schemas.openxmlformats.org/officeDocument/2006/relationships/hyperlink" Target="http://shop.kz/" TargetMode="External"/><Relationship Id="rId5249" Type="http://schemas.openxmlformats.org/officeDocument/2006/relationships/hyperlink" Target="http://x-kom.pl/" TargetMode="External"/><Relationship Id="rId1999" Type="http://schemas.openxmlformats.org/officeDocument/2006/relationships/hyperlink" Target="http://cyberport.de/" TargetMode="External"/><Relationship Id="rId4058" Type="http://schemas.openxmlformats.org/officeDocument/2006/relationships/hyperlink" Target="http://mindfactory.de/" TargetMode="External"/><Relationship Id="rId4265" Type="http://schemas.openxmlformats.org/officeDocument/2006/relationships/hyperlink" Target="http://shopee.tw/" TargetMode="External"/><Relationship Id="rId4472" Type="http://schemas.openxmlformats.org/officeDocument/2006/relationships/hyperlink" Target="http://x-kom.pl/" TargetMode="External"/><Relationship Id="rId5109" Type="http://schemas.openxmlformats.org/officeDocument/2006/relationships/hyperlink" Target="http://shopee.co.th/" TargetMode="External"/><Relationship Id="rId5316" Type="http://schemas.openxmlformats.org/officeDocument/2006/relationships/hyperlink" Target="http://x-kom.pl/" TargetMode="External"/><Relationship Id="rId1859" Type="http://schemas.openxmlformats.org/officeDocument/2006/relationships/hyperlink" Target="http://yahoo.co.jp/" TargetMode="External"/><Relationship Id="rId3074" Type="http://schemas.openxmlformats.org/officeDocument/2006/relationships/hyperlink" Target="http://bhphotovideo.com/" TargetMode="External"/><Relationship Id="rId4125" Type="http://schemas.openxmlformats.org/officeDocument/2006/relationships/hyperlink" Target="http://x-kom.pl/" TargetMode="External"/><Relationship Id="rId1719" Type="http://schemas.openxmlformats.org/officeDocument/2006/relationships/hyperlink" Target="http://cel.ro/" TargetMode="External"/><Relationship Id="rId1926" Type="http://schemas.openxmlformats.org/officeDocument/2006/relationships/hyperlink" Target="http://pegasusselectronics.com/" TargetMode="External"/><Relationship Id="rId3281" Type="http://schemas.openxmlformats.org/officeDocument/2006/relationships/hyperlink" Target="http://mindfactory.de/" TargetMode="External"/><Relationship Id="rId4332" Type="http://schemas.openxmlformats.org/officeDocument/2006/relationships/hyperlink" Target="http://yahoo.co.jp/" TargetMode="External"/><Relationship Id="rId2090" Type="http://schemas.openxmlformats.org/officeDocument/2006/relationships/hyperlink" Target="http://bestbuy.com/" TargetMode="External"/><Relationship Id="rId3141" Type="http://schemas.openxmlformats.org/officeDocument/2006/relationships/hyperlink" Target="http://bestbuy.com/" TargetMode="External"/><Relationship Id="rId3001" Type="http://schemas.openxmlformats.org/officeDocument/2006/relationships/hyperlink" Target="http://x-kom.pl/" TargetMode="External"/><Relationship Id="rId3958" Type="http://schemas.openxmlformats.org/officeDocument/2006/relationships/hyperlink" Target="http://awd-it.co.uk/" TargetMode="External"/><Relationship Id="rId879" Type="http://schemas.openxmlformats.org/officeDocument/2006/relationships/hyperlink" Target="http://bestbuy.com/" TargetMode="External"/><Relationship Id="rId2767" Type="http://schemas.openxmlformats.org/officeDocument/2006/relationships/hyperlink" Target="http://newegg.com/" TargetMode="External"/><Relationship Id="rId5173" Type="http://schemas.openxmlformats.org/officeDocument/2006/relationships/hyperlink" Target="http://infomaxparis.com/" TargetMode="External"/><Relationship Id="rId739" Type="http://schemas.openxmlformats.org/officeDocument/2006/relationships/hyperlink" Target="http://bestbuy.ca/" TargetMode="External"/><Relationship Id="rId1369" Type="http://schemas.openxmlformats.org/officeDocument/2006/relationships/hyperlink" Target="http://x-kom.pl/" TargetMode="External"/><Relationship Id="rId1576" Type="http://schemas.openxmlformats.org/officeDocument/2006/relationships/hyperlink" Target="http://compx.ua/" TargetMode="External"/><Relationship Id="rId2974" Type="http://schemas.openxmlformats.org/officeDocument/2006/relationships/hyperlink" Target="http://shopee.ph/" TargetMode="External"/><Relationship Id="rId3818" Type="http://schemas.openxmlformats.org/officeDocument/2006/relationships/hyperlink" Target="http://cclonline.com/" TargetMode="External"/><Relationship Id="rId5033" Type="http://schemas.openxmlformats.org/officeDocument/2006/relationships/hyperlink" Target="http://x-kom.pl/" TargetMode="External"/><Relationship Id="rId5240" Type="http://schemas.openxmlformats.org/officeDocument/2006/relationships/hyperlink" Target="http://x-kom.pl/" TargetMode="External"/><Relationship Id="rId946" Type="http://schemas.openxmlformats.org/officeDocument/2006/relationships/hyperlink" Target="http://bestbuy.com/" TargetMode="External"/><Relationship Id="rId1229" Type="http://schemas.openxmlformats.org/officeDocument/2006/relationships/hyperlink" Target="http://x-kom.pl/" TargetMode="External"/><Relationship Id="rId1783" Type="http://schemas.openxmlformats.org/officeDocument/2006/relationships/hyperlink" Target="http://awd-it.co.uk/" TargetMode="External"/><Relationship Id="rId1990" Type="http://schemas.openxmlformats.org/officeDocument/2006/relationships/hyperlink" Target="http://cyberport.de/" TargetMode="External"/><Relationship Id="rId2627" Type="http://schemas.openxmlformats.org/officeDocument/2006/relationships/hyperlink" Target="http://pegasusselectronics.com/" TargetMode="External"/><Relationship Id="rId2834" Type="http://schemas.openxmlformats.org/officeDocument/2006/relationships/hyperlink" Target="http://pegasusselectronics.com/" TargetMode="External"/><Relationship Id="rId5100" Type="http://schemas.openxmlformats.org/officeDocument/2006/relationships/hyperlink" Target="http://x-kom.pl/" TargetMode="External"/><Relationship Id="rId75" Type="http://schemas.openxmlformats.org/officeDocument/2006/relationships/hyperlink" Target="http://bhphotovideo.com/" TargetMode="External"/><Relationship Id="rId806" Type="http://schemas.openxmlformats.org/officeDocument/2006/relationships/hyperlink" Target="http://bestbuy.com/" TargetMode="External"/><Relationship Id="rId1436" Type="http://schemas.openxmlformats.org/officeDocument/2006/relationships/hyperlink" Target="http://x-kom.pl/" TargetMode="External"/><Relationship Id="rId1643" Type="http://schemas.openxmlformats.org/officeDocument/2006/relationships/hyperlink" Target="http://mindfactory.de/" TargetMode="External"/><Relationship Id="rId1850" Type="http://schemas.openxmlformats.org/officeDocument/2006/relationships/hyperlink" Target="http://compx.ua/" TargetMode="External"/><Relationship Id="rId2901" Type="http://schemas.openxmlformats.org/officeDocument/2006/relationships/hyperlink" Target="http://bhphotovideo.com/" TargetMode="External"/><Relationship Id="rId4799" Type="http://schemas.openxmlformats.org/officeDocument/2006/relationships/hyperlink" Target="http://x-kom.pl/" TargetMode="External"/><Relationship Id="rId1503" Type="http://schemas.openxmlformats.org/officeDocument/2006/relationships/hyperlink" Target="http://yahoo.co.jp/" TargetMode="External"/><Relationship Id="rId1710" Type="http://schemas.openxmlformats.org/officeDocument/2006/relationships/hyperlink" Target="http://x-kom.pl/" TargetMode="External"/><Relationship Id="rId4659" Type="http://schemas.openxmlformats.org/officeDocument/2006/relationships/hyperlink" Target="http://x-kom.pl/" TargetMode="External"/><Relationship Id="rId4866" Type="http://schemas.openxmlformats.org/officeDocument/2006/relationships/hyperlink" Target="http://x-kom.pl/" TargetMode="External"/><Relationship Id="rId3468" Type="http://schemas.openxmlformats.org/officeDocument/2006/relationships/hyperlink" Target="http://centrecom.com/" TargetMode="External"/><Relationship Id="rId3675" Type="http://schemas.openxmlformats.org/officeDocument/2006/relationships/hyperlink" Target="http://www.box.co.uk/" TargetMode="External"/><Relationship Id="rId3882" Type="http://schemas.openxmlformats.org/officeDocument/2006/relationships/hyperlink" Target="http://ebay.com/" TargetMode="External"/><Relationship Id="rId4519" Type="http://schemas.openxmlformats.org/officeDocument/2006/relationships/hyperlink" Target="http://allegro.pl/" TargetMode="External"/><Relationship Id="rId4726" Type="http://schemas.openxmlformats.org/officeDocument/2006/relationships/hyperlink" Target="http://digitec.ch/" TargetMode="External"/><Relationship Id="rId4933" Type="http://schemas.openxmlformats.org/officeDocument/2006/relationships/hyperlink" Target="http://pcdiga.com/" TargetMode="External"/><Relationship Id="rId389" Type="http://schemas.openxmlformats.org/officeDocument/2006/relationships/hyperlink" Target="http://x-kom.pl/" TargetMode="External"/><Relationship Id="rId596" Type="http://schemas.openxmlformats.org/officeDocument/2006/relationships/hyperlink" Target="http://bestbuy.com/" TargetMode="External"/><Relationship Id="rId2277" Type="http://schemas.openxmlformats.org/officeDocument/2006/relationships/hyperlink" Target="http://bestbuy.com/" TargetMode="External"/><Relationship Id="rId2484" Type="http://schemas.openxmlformats.org/officeDocument/2006/relationships/hyperlink" Target="http://bestbuy.com/" TargetMode="External"/><Relationship Id="rId2691" Type="http://schemas.openxmlformats.org/officeDocument/2006/relationships/hyperlink" Target="http://bestbuy.com/" TargetMode="External"/><Relationship Id="rId3328" Type="http://schemas.openxmlformats.org/officeDocument/2006/relationships/hyperlink" Target="http://x-kom.pl/" TargetMode="External"/><Relationship Id="rId3535" Type="http://schemas.openxmlformats.org/officeDocument/2006/relationships/hyperlink" Target="http://x-kom.pl/" TargetMode="External"/><Relationship Id="rId3742" Type="http://schemas.openxmlformats.org/officeDocument/2006/relationships/hyperlink" Target="http://neweggbusiness.com/" TargetMode="External"/><Relationship Id="rId249" Type="http://schemas.openxmlformats.org/officeDocument/2006/relationships/hyperlink" Target="http://bestbuy.com/" TargetMode="External"/><Relationship Id="rId456" Type="http://schemas.openxmlformats.org/officeDocument/2006/relationships/hyperlink" Target="http://coolmod.com/" TargetMode="External"/><Relationship Id="rId663" Type="http://schemas.openxmlformats.org/officeDocument/2006/relationships/hyperlink" Target="http://bestbuy.com/" TargetMode="External"/><Relationship Id="rId870" Type="http://schemas.openxmlformats.org/officeDocument/2006/relationships/hyperlink" Target="http://bestbuy.com/" TargetMode="External"/><Relationship Id="rId1086" Type="http://schemas.openxmlformats.org/officeDocument/2006/relationships/hyperlink" Target="http://bestbuy.com/" TargetMode="External"/><Relationship Id="rId1293" Type="http://schemas.openxmlformats.org/officeDocument/2006/relationships/hyperlink" Target="http://mindfactory.de/" TargetMode="External"/><Relationship Id="rId2137" Type="http://schemas.openxmlformats.org/officeDocument/2006/relationships/hyperlink" Target="http://bestbuy.com/" TargetMode="External"/><Relationship Id="rId2344" Type="http://schemas.openxmlformats.org/officeDocument/2006/relationships/hyperlink" Target="http://bestbuy.com/" TargetMode="External"/><Relationship Id="rId2551" Type="http://schemas.openxmlformats.org/officeDocument/2006/relationships/hyperlink" Target="http://x-kom.pl/" TargetMode="External"/><Relationship Id="rId109" Type="http://schemas.openxmlformats.org/officeDocument/2006/relationships/hyperlink" Target="http://bestbuy.com/" TargetMode="External"/><Relationship Id="rId316" Type="http://schemas.openxmlformats.org/officeDocument/2006/relationships/hyperlink" Target="http://x-kom.pl/" TargetMode="External"/><Relationship Id="rId523" Type="http://schemas.openxmlformats.org/officeDocument/2006/relationships/hyperlink" Target="http://www.currys.co.uk/" TargetMode="External"/><Relationship Id="rId1153" Type="http://schemas.openxmlformats.org/officeDocument/2006/relationships/hyperlink" Target="http://bestbuy.com/" TargetMode="External"/><Relationship Id="rId2204" Type="http://schemas.openxmlformats.org/officeDocument/2006/relationships/hyperlink" Target="http://bestbuy.com/" TargetMode="External"/><Relationship Id="rId3602" Type="http://schemas.openxmlformats.org/officeDocument/2006/relationships/hyperlink" Target="http://x-kom.pl/" TargetMode="External"/><Relationship Id="rId730" Type="http://schemas.openxmlformats.org/officeDocument/2006/relationships/hyperlink" Target="http://bestbuy.com/" TargetMode="External"/><Relationship Id="rId1013" Type="http://schemas.openxmlformats.org/officeDocument/2006/relationships/hyperlink" Target="http://altex.com/" TargetMode="External"/><Relationship Id="rId1360" Type="http://schemas.openxmlformats.org/officeDocument/2006/relationships/hyperlink" Target="http://x-kom.pl/" TargetMode="External"/><Relationship Id="rId2411" Type="http://schemas.openxmlformats.org/officeDocument/2006/relationships/hyperlink" Target="http://bestbuy.com/" TargetMode="External"/><Relationship Id="rId4169" Type="http://schemas.openxmlformats.org/officeDocument/2006/relationships/hyperlink" Target="http://shopee.co.th/" TargetMode="External"/><Relationship Id="rId1220" Type="http://schemas.openxmlformats.org/officeDocument/2006/relationships/hyperlink" Target="http://allegro.pl/" TargetMode="External"/><Relationship Id="rId4376" Type="http://schemas.openxmlformats.org/officeDocument/2006/relationships/hyperlink" Target="http://mindfactory.de/" TargetMode="External"/><Relationship Id="rId4583" Type="http://schemas.openxmlformats.org/officeDocument/2006/relationships/hyperlink" Target="http://x-kom.pl/" TargetMode="External"/><Relationship Id="rId4790" Type="http://schemas.openxmlformats.org/officeDocument/2006/relationships/hyperlink" Target="http://x-kom.pl/" TargetMode="External"/><Relationship Id="rId3185" Type="http://schemas.openxmlformats.org/officeDocument/2006/relationships/hyperlink" Target="http://bestbuy.com/" TargetMode="External"/><Relationship Id="rId3392" Type="http://schemas.openxmlformats.org/officeDocument/2006/relationships/hyperlink" Target="http://pegasusselectronics.com/" TargetMode="External"/><Relationship Id="rId4029" Type="http://schemas.openxmlformats.org/officeDocument/2006/relationships/hyperlink" Target="http://mindfactory.de/" TargetMode="External"/><Relationship Id="rId4236" Type="http://schemas.openxmlformats.org/officeDocument/2006/relationships/hyperlink" Target="http://x-kom.pl/" TargetMode="External"/><Relationship Id="rId4443" Type="http://schemas.openxmlformats.org/officeDocument/2006/relationships/hyperlink" Target="http://x-kom.pl/" TargetMode="External"/><Relationship Id="rId4650" Type="http://schemas.openxmlformats.org/officeDocument/2006/relationships/hyperlink" Target="http://shopee.co.th/" TargetMode="External"/><Relationship Id="rId3045" Type="http://schemas.openxmlformats.org/officeDocument/2006/relationships/hyperlink" Target="http://bhphotovideo.com/" TargetMode="External"/><Relationship Id="rId3252" Type="http://schemas.openxmlformats.org/officeDocument/2006/relationships/hyperlink" Target="http://shopee.tw/" TargetMode="External"/><Relationship Id="rId4303" Type="http://schemas.openxmlformats.org/officeDocument/2006/relationships/hyperlink" Target="http://x-kom.pl/" TargetMode="External"/><Relationship Id="rId4510" Type="http://schemas.openxmlformats.org/officeDocument/2006/relationships/hyperlink" Target="http://mindfactory.de/" TargetMode="External"/><Relationship Id="rId173" Type="http://schemas.openxmlformats.org/officeDocument/2006/relationships/hyperlink" Target="http://bestbuy.com/" TargetMode="External"/><Relationship Id="rId380" Type="http://schemas.openxmlformats.org/officeDocument/2006/relationships/hyperlink" Target="http://yahoo.co.jp/" TargetMode="External"/><Relationship Id="rId2061" Type="http://schemas.openxmlformats.org/officeDocument/2006/relationships/hyperlink" Target="http://terabyteshop.com.br/" TargetMode="External"/><Relationship Id="rId3112" Type="http://schemas.openxmlformats.org/officeDocument/2006/relationships/hyperlink" Target="http://novatech.co.uk/" TargetMode="External"/><Relationship Id="rId240" Type="http://schemas.openxmlformats.org/officeDocument/2006/relationships/hyperlink" Target="http://bestbuy.com/" TargetMode="External"/><Relationship Id="rId5077" Type="http://schemas.openxmlformats.org/officeDocument/2006/relationships/hyperlink" Target="http://x-kom.pl/" TargetMode="External"/><Relationship Id="rId5284" Type="http://schemas.openxmlformats.org/officeDocument/2006/relationships/hyperlink" Target="http://x-kom.pl/" TargetMode="External"/><Relationship Id="rId100" Type="http://schemas.openxmlformats.org/officeDocument/2006/relationships/hyperlink" Target="http://scorptec.com.au/" TargetMode="External"/><Relationship Id="rId2878" Type="http://schemas.openxmlformats.org/officeDocument/2006/relationships/hyperlink" Target="http://pegasusselectronics.com/" TargetMode="External"/><Relationship Id="rId3929" Type="http://schemas.openxmlformats.org/officeDocument/2006/relationships/hyperlink" Target="http://cclonline.com/" TargetMode="External"/><Relationship Id="rId4093" Type="http://schemas.openxmlformats.org/officeDocument/2006/relationships/hyperlink" Target="http://shopee.co.th/" TargetMode="External"/><Relationship Id="rId5144" Type="http://schemas.openxmlformats.org/officeDocument/2006/relationships/hyperlink" Target="http://x-kom.pl/" TargetMode="External"/><Relationship Id="rId1687" Type="http://schemas.openxmlformats.org/officeDocument/2006/relationships/hyperlink" Target="http://inet.se/" TargetMode="External"/><Relationship Id="rId1894" Type="http://schemas.openxmlformats.org/officeDocument/2006/relationships/hyperlink" Target="http://pegasusselectronics.com/" TargetMode="External"/><Relationship Id="rId2738" Type="http://schemas.openxmlformats.org/officeDocument/2006/relationships/hyperlink" Target="http://shopee.ph/" TargetMode="External"/><Relationship Id="rId2945" Type="http://schemas.openxmlformats.org/officeDocument/2006/relationships/hyperlink" Target="http://yahoo.co.jp/" TargetMode="External"/><Relationship Id="rId917" Type="http://schemas.openxmlformats.org/officeDocument/2006/relationships/hyperlink" Target="http://bestbuy.com/" TargetMode="External"/><Relationship Id="rId1547" Type="http://schemas.openxmlformats.org/officeDocument/2006/relationships/hyperlink" Target="http://mindfactory.de/" TargetMode="External"/><Relationship Id="rId1754" Type="http://schemas.openxmlformats.org/officeDocument/2006/relationships/hyperlink" Target="http://x-kom.pl/" TargetMode="External"/><Relationship Id="rId1961" Type="http://schemas.openxmlformats.org/officeDocument/2006/relationships/hyperlink" Target="http://bhphotovideo.com/" TargetMode="External"/><Relationship Id="rId2805" Type="http://schemas.openxmlformats.org/officeDocument/2006/relationships/hyperlink" Target="http://cclonline.com/" TargetMode="External"/><Relationship Id="rId4160" Type="http://schemas.openxmlformats.org/officeDocument/2006/relationships/hyperlink" Target="http://shopee.co.th/" TargetMode="External"/><Relationship Id="rId5004" Type="http://schemas.openxmlformats.org/officeDocument/2006/relationships/hyperlink" Target="http://x-kom.pl/" TargetMode="External"/><Relationship Id="rId5211" Type="http://schemas.openxmlformats.org/officeDocument/2006/relationships/hyperlink" Target="http://x-kom.pl/" TargetMode="External"/><Relationship Id="rId46" Type="http://schemas.openxmlformats.org/officeDocument/2006/relationships/hyperlink" Target="http://pegasusselectronics.com/" TargetMode="External"/><Relationship Id="rId1407" Type="http://schemas.openxmlformats.org/officeDocument/2006/relationships/hyperlink" Target="http://x-kom.pl/" TargetMode="External"/><Relationship Id="rId1614" Type="http://schemas.openxmlformats.org/officeDocument/2006/relationships/hyperlink" Target="http://x-kom.pl/" TargetMode="External"/><Relationship Id="rId1821" Type="http://schemas.openxmlformats.org/officeDocument/2006/relationships/hyperlink" Target="http://bestbuy.com/" TargetMode="External"/><Relationship Id="rId4020" Type="http://schemas.openxmlformats.org/officeDocument/2006/relationships/hyperlink" Target="http://x-kom.pl/" TargetMode="External"/><Relationship Id="rId4977" Type="http://schemas.openxmlformats.org/officeDocument/2006/relationships/hyperlink" Target="http://x-kom.pl/" TargetMode="External"/><Relationship Id="rId3579" Type="http://schemas.openxmlformats.org/officeDocument/2006/relationships/hyperlink" Target="http://x-kom.pl/" TargetMode="External"/><Relationship Id="rId3786" Type="http://schemas.openxmlformats.org/officeDocument/2006/relationships/hyperlink" Target="http://x-kom.pl/" TargetMode="External"/><Relationship Id="rId2388" Type="http://schemas.openxmlformats.org/officeDocument/2006/relationships/hyperlink" Target="http://ebuyer.com/" TargetMode="External"/><Relationship Id="rId2595" Type="http://schemas.openxmlformats.org/officeDocument/2006/relationships/hyperlink" Target="http://shopee.co.id/" TargetMode="External"/><Relationship Id="rId3439" Type="http://schemas.openxmlformats.org/officeDocument/2006/relationships/hyperlink" Target="http://pbtech.co.nz/" TargetMode="External"/><Relationship Id="rId3993" Type="http://schemas.openxmlformats.org/officeDocument/2006/relationships/hyperlink" Target="http://newegg.com/" TargetMode="External"/><Relationship Id="rId4837" Type="http://schemas.openxmlformats.org/officeDocument/2006/relationships/hyperlink" Target="http://x-kom.pl/" TargetMode="External"/><Relationship Id="rId567" Type="http://schemas.openxmlformats.org/officeDocument/2006/relationships/hyperlink" Target="http://microcenter.com/" TargetMode="External"/><Relationship Id="rId1197" Type="http://schemas.openxmlformats.org/officeDocument/2006/relationships/hyperlink" Target="http://pegasusselectronics.com/" TargetMode="External"/><Relationship Id="rId2248" Type="http://schemas.openxmlformats.org/officeDocument/2006/relationships/hyperlink" Target="http://bestbuy.com/" TargetMode="External"/><Relationship Id="rId3646" Type="http://schemas.openxmlformats.org/officeDocument/2006/relationships/hyperlink" Target="http://cclonline.com/" TargetMode="External"/><Relationship Id="rId3853" Type="http://schemas.openxmlformats.org/officeDocument/2006/relationships/hyperlink" Target="http://pbtech.co.nz/" TargetMode="External"/><Relationship Id="rId4904" Type="http://schemas.openxmlformats.org/officeDocument/2006/relationships/hyperlink" Target="http://gamerbox.it/" TargetMode="External"/><Relationship Id="rId774" Type="http://schemas.openxmlformats.org/officeDocument/2006/relationships/hyperlink" Target="http://bestbuy.com/" TargetMode="External"/><Relationship Id="rId981" Type="http://schemas.openxmlformats.org/officeDocument/2006/relationships/hyperlink" Target="http://bestbuy.com/" TargetMode="External"/><Relationship Id="rId1057" Type="http://schemas.openxmlformats.org/officeDocument/2006/relationships/hyperlink" Target="http://bestbuy.com/" TargetMode="External"/><Relationship Id="rId2455" Type="http://schemas.openxmlformats.org/officeDocument/2006/relationships/hyperlink" Target="http://bestbuy.com/" TargetMode="External"/><Relationship Id="rId2662" Type="http://schemas.openxmlformats.org/officeDocument/2006/relationships/hyperlink" Target="http://shopee.ph/" TargetMode="External"/><Relationship Id="rId3506" Type="http://schemas.openxmlformats.org/officeDocument/2006/relationships/hyperlink" Target="http://x-kom.pl/" TargetMode="External"/><Relationship Id="rId3713" Type="http://schemas.openxmlformats.org/officeDocument/2006/relationships/hyperlink" Target="http://neweggbusiness.com/" TargetMode="External"/><Relationship Id="rId3920" Type="http://schemas.openxmlformats.org/officeDocument/2006/relationships/hyperlink" Target="http://shopee.com.my/" TargetMode="External"/><Relationship Id="rId427" Type="http://schemas.openxmlformats.org/officeDocument/2006/relationships/hyperlink" Target="http://x-kom.pl/" TargetMode="External"/><Relationship Id="rId634" Type="http://schemas.openxmlformats.org/officeDocument/2006/relationships/hyperlink" Target="http://cyberport.de/" TargetMode="External"/><Relationship Id="rId841" Type="http://schemas.openxmlformats.org/officeDocument/2006/relationships/hyperlink" Target="http://bestbuy.com/" TargetMode="External"/><Relationship Id="rId1264" Type="http://schemas.openxmlformats.org/officeDocument/2006/relationships/hyperlink" Target="http://mindfactory.de/" TargetMode="External"/><Relationship Id="rId1471" Type="http://schemas.openxmlformats.org/officeDocument/2006/relationships/hyperlink" Target="http://cyberport.de/" TargetMode="External"/><Relationship Id="rId2108" Type="http://schemas.openxmlformats.org/officeDocument/2006/relationships/hyperlink" Target="http://bestbuy.com/" TargetMode="External"/><Relationship Id="rId2315" Type="http://schemas.openxmlformats.org/officeDocument/2006/relationships/hyperlink" Target="http://bestbuy.com/" TargetMode="External"/><Relationship Id="rId2522" Type="http://schemas.openxmlformats.org/officeDocument/2006/relationships/hyperlink" Target="http://x-kom.pl/" TargetMode="External"/><Relationship Id="rId701" Type="http://schemas.openxmlformats.org/officeDocument/2006/relationships/hyperlink" Target="http://www.box.co.uk/" TargetMode="External"/><Relationship Id="rId1124" Type="http://schemas.openxmlformats.org/officeDocument/2006/relationships/hyperlink" Target="http://bestbuy.com/" TargetMode="External"/><Relationship Id="rId1331" Type="http://schemas.openxmlformats.org/officeDocument/2006/relationships/hyperlink" Target="http://digitec.ch/" TargetMode="External"/><Relationship Id="rId4487" Type="http://schemas.openxmlformats.org/officeDocument/2006/relationships/hyperlink" Target="http://x-kom.pl/" TargetMode="External"/><Relationship Id="rId4694" Type="http://schemas.openxmlformats.org/officeDocument/2006/relationships/hyperlink" Target="http://click.ua/" TargetMode="External"/><Relationship Id="rId3089" Type="http://schemas.openxmlformats.org/officeDocument/2006/relationships/hyperlink" Target="http://bestbuy.com/" TargetMode="External"/><Relationship Id="rId3296" Type="http://schemas.openxmlformats.org/officeDocument/2006/relationships/hyperlink" Target="http://x-kom.pl/" TargetMode="External"/><Relationship Id="rId4347" Type="http://schemas.openxmlformats.org/officeDocument/2006/relationships/hyperlink" Target="http://shopee.co.th/" TargetMode="External"/><Relationship Id="rId4554" Type="http://schemas.openxmlformats.org/officeDocument/2006/relationships/hyperlink" Target="http://x-kom.pl/" TargetMode="External"/><Relationship Id="rId4761" Type="http://schemas.openxmlformats.org/officeDocument/2006/relationships/hyperlink" Target="http://x-kom.pl/" TargetMode="External"/><Relationship Id="rId3156" Type="http://schemas.openxmlformats.org/officeDocument/2006/relationships/hyperlink" Target="http://bestbuy.com/" TargetMode="External"/><Relationship Id="rId3363" Type="http://schemas.openxmlformats.org/officeDocument/2006/relationships/hyperlink" Target="http://shopee.co.th/" TargetMode="External"/><Relationship Id="rId4207" Type="http://schemas.openxmlformats.org/officeDocument/2006/relationships/hyperlink" Target="http://shopee.tw/" TargetMode="External"/><Relationship Id="rId4414" Type="http://schemas.openxmlformats.org/officeDocument/2006/relationships/hyperlink" Target="http://cyberport.de/" TargetMode="External"/><Relationship Id="rId284" Type="http://schemas.openxmlformats.org/officeDocument/2006/relationships/hyperlink" Target="http://x-kom.pl/" TargetMode="External"/><Relationship Id="rId491" Type="http://schemas.openxmlformats.org/officeDocument/2006/relationships/hyperlink" Target="http://pbtech.co.nz/" TargetMode="External"/><Relationship Id="rId2172" Type="http://schemas.openxmlformats.org/officeDocument/2006/relationships/hyperlink" Target="http://bestbuy.com/" TargetMode="External"/><Relationship Id="rId3016" Type="http://schemas.openxmlformats.org/officeDocument/2006/relationships/hyperlink" Target="http://bestbuy.com/" TargetMode="External"/><Relationship Id="rId3223" Type="http://schemas.openxmlformats.org/officeDocument/2006/relationships/hyperlink" Target="http://mindfactory.de/" TargetMode="External"/><Relationship Id="rId3570" Type="http://schemas.openxmlformats.org/officeDocument/2006/relationships/hyperlink" Target="http://yahoo.co.jp/" TargetMode="External"/><Relationship Id="rId4621" Type="http://schemas.openxmlformats.org/officeDocument/2006/relationships/hyperlink" Target="http://shopee.co.th/" TargetMode="External"/><Relationship Id="rId144" Type="http://schemas.openxmlformats.org/officeDocument/2006/relationships/hyperlink" Target="http://bestbuy.com/" TargetMode="External"/><Relationship Id="rId3430" Type="http://schemas.openxmlformats.org/officeDocument/2006/relationships/hyperlink" Target="http://pegasusselectronics.com/" TargetMode="External"/><Relationship Id="rId5188" Type="http://schemas.openxmlformats.org/officeDocument/2006/relationships/hyperlink" Target="http://x-kom.pl/" TargetMode="External"/><Relationship Id="rId351" Type="http://schemas.openxmlformats.org/officeDocument/2006/relationships/hyperlink" Target="http://galaxus.de/" TargetMode="External"/><Relationship Id="rId2032" Type="http://schemas.openxmlformats.org/officeDocument/2006/relationships/hyperlink" Target="http://x-kom.pl/" TargetMode="External"/><Relationship Id="rId2989" Type="http://schemas.openxmlformats.org/officeDocument/2006/relationships/hyperlink" Target="http://shopee.tw/" TargetMode="External"/><Relationship Id="rId211" Type="http://schemas.openxmlformats.org/officeDocument/2006/relationships/hyperlink" Target="http://bestbuy.com/" TargetMode="External"/><Relationship Id="rId1798" Type="http://schemas.openxmlformats.org/officeDocument/2006/relationships/hyperlink" Target="http://bestbuy.com/" TargetMode="External"/><Relationship Id="rId2849" Type="http://schemas.openxmlformats.org/officeDocument/2006/relationships/hyperlink" Target="http://pegasusselectronics.com/" TargetMode="External"/><Relationship Id="rId5048" Type="http://schemas.openxmlformats.org/officeDocument/2006/relationships/hyperlink" Target="http://x-kom.pl/" TargetMode="External"/><Relationship Id="rId5255" Type="http://schemas.openxmlformats.org/officeDocument/2006/relationships/hyperlink" Target="http://x-kom.pl/" TargetMode="External"/><Relationship Id="rId1658" Type="http://schemas.openxmlformats.org/officeDocument/2006/relationships/hyperlink" Target="http://x-kom.pl/" TargetMode="External"/><Relationship Id="rId1865" Type="http://schemas.openxmlformats.org/officeDocument/2006/relationships/hyperlink" Target="http://shopee.co.th/" TargetMode="External"/><Relationship Id="rId2709" Type="http://schemas.openxmlformats.org/officeDocument/2006/relationships/hyperlink" Target="http://cclonline.com/" TargetMode="External"/><Relationship Id="rId4064" Type="http://schemas.openxmlformats.org/officeDocument/2006/relationships/hyperlink" Target="http://mindfactory.de/" TargetMode="External"/><Relationship Id="rId4271" Type="http://schemas.openxmlformats.org/officeDocument/2006/relationships/hyperlink" Target="http://allegro.pl/" TargetMode="External"/><Relationship Id="rId5115" Type="http://schemas.openxmlformats.org/officeDocument/2006/relationships/hyperlink" Target="http://infomaxparis.com/" TargetMode="External"/><Relationship Id="rId5322" Type="http://schemas.openxmlformats.org/officeDocument/2006/relationships/hyperlink" Target="http://shopee.co.th/" TargetMode="External"/><Relationship Id="rId1518" Type="http://schemas.openxmlformats.org/officeDocument/2006/relationships/hyperlink" Target="http://x-kom.pl/" TargetMode="External"/><Relationship Id="rId2916" Type="http://schemas.openxmlformats.org/officeDocument/2006/relationships/hyperlink" Target="http://pegasusselectronics.com/" TargetMode="External"/><Relationship Id="rId3080" Type="http://schemas.openxmlformats.org/officeDocument/2006/relationships/hyperlink" Target="http://bestbuy.com/" TargetMode="External"/><Relationship Id="rId4131" Type="http://schemas.openxmlformats.org/officeDocument/2006/relationships/hyperlink" Target="http://mindfactory.de/" TargetMode="External"/><Relationship Id="rId1725" Type="http://schemas.openxmlformats.org/officeDocument/2006/relationships/hyperlink" Target="http://x-kom.pl/" TargetMode="External"/><Relationship Id="rId1932" Type="http://schemas.openxmlformats.org/officeDocument/2006/relationships/hyperlink" Target="http://cclonline.com/" TargetMode="External"/><Relationship Id="rId17" Type="http://schemas.openxmlformats.org/officeDocument/2006/relationships/hyperlink" Target="http://bestbuy.com/" TargetMode="External"/><Relationship Id="rId3897" Type="http://schemas.openxmlformats.org/officeDocument/2006/relationships/hyperlink" Target="http://awd-it.co.uk/" TargetMode="External"/><Relationship Id="rId4948" Type="http://schemas.openxmlformats.org/officeDocument/2006/relationships/hyperlink" Target="http://x-kom.pl/" TargetMode="External"/><Relationship Id="rId2499" Type="http://schemas.openxmlformats.org/officeDocument/2006/relationships/hyperlink" Target="http://ebuyer.com/" TargetMode="External"/><Relationship Id="rId3757" Type="http://schemas.openxmlformats.org/officeDocument/2006/relationships/hyperlink" Target="http://pbtech.co.nz/" TargetMode="External"/><Relationship Id="rId3964" Type="http://schemas.openxmlformats.org/officeDocument/2006/relationships/hyperlink" Target="http://x-kom.pl/" TargetMode="External"/><Relationship Id="rId4808" Type="http://schemas.openxmlformats.org/officeDocument/2006/relationships/hyperlink" Target="http://allegro.pl/" TargetMode="External"/><Relationship Id="rId1" Type="http://schemas.openxmlformats.org/officeDocument/2006/relationships/hyperlink" Target="http://pegasusselectronics.com/" TargetMode="External"/><Relationship Id="rId678" Type="http://schemas.openxmlformats.org/officeDocument/2006/relationships/hyperlink" Target="http://microcenter.com/" TargetMode="External"/><Relationship Id="rId885" Type="http://schemas.openxmlformats.org/officeDocument/2006/relationships/hyperlink" Target="http://pegasusselectronics.com/" TargetMode="External"/><Relationship Id="rId2359" Type="http://schemas.openxmlformats.org/officeDocument/2006/relationships/hyperlink" Target="http://bestbuy.com/" TargetMode="External"/><Relationship Id="rId2566" Type="http://schemas.openxmlformats.org/officeDocument/2006/relationships/hyperlink" Target="http://x-kom.pl/" TargetMode="External"/><Relationship Id="rId2773" Type="http://schemas.openxmlformats.org/officeDocument/2006/relationships/hyperlink" Target="http://cclonline.com/" TargetMode="External"/><Relationship Id="rId2980" Type="http://schemas.openxmlformats.org/officeDocument/2006/relationships/hyperlink" Target="http://shopee.tw/" TargetMode="External"/><Relationship Id="rId3617" Type="http://schemas.openxmlformats.org/officeDocument/2006/relationships/hyperlink" Target="http://ebuyer.com/" TargetMode="External"/><Relationship Id="rId3824" Type="http://schemas.openxmlformats.org/officeDocument/2006/relationships/hyperlink" Target="http://pccasegear.com/" TargetMode="External"/><Relationship Id="rId538" Type="http://schemas.openxmlformats.org/officeDocument/2006/relationships/hyperlink" Target="http://pegasusselectronics.com/" TargetMode="External"/><Relationship Id="rId745" Type="http://schemas.openxmlformats.org/officeDocument/2006/relationships/hyperlink" Target="http://bestbuy.com/" TargetMode="External"/><Relationship Id="rId952" Type="http://schemas.openxmlformats.org/officeDocument/2006/relationships/hyperlink" Target="http://bestbuy.com/" TargetMode="External"/><Relationship Id="rId1168" Type="http://schemas.openxmlformats.org/officeDocument/2006/relationships/hyperlink" Target="http://bhphotovideo.com/" TargetMode="External"/><Relationship Id="rId1375" Type="http://schemas.openxmlformats.org/officeDocument/2006/relationships/hyperlink" Target="http://inet.se/" TargetMode="External"/><Relationship Id="rId1582" Type="http://schemas.openxmlformats.org/officeDocument/2006/relationships/hyperlink" Target="http://inet.se/" TargetMode="External"/><Relationship Id="rId2219" Type="http://schemas.openxmlformats.org/officeDocument/2006/relationships/hyperlink" Target="http://scan.co.uk/" TargetMode="External"/><Relationship Id="rId2426" Type="http://schemas.openxmlformats.org/officeDocument/2006/relationships/hyperlink" Target="http://bestbuy.com/" TargetMode="External"/><Relationship Id="rId2633" Type="http://schemas.openxmlformats.org/officeDocument/2006/relationships/hyperlink" Target="http://cyberport.de/" TargetMode="External"/><Relationship Id="rId81" Type="http://schemas.openxmlformats.org/officeDocument/2006/relationships/hyperlink" Target="http://pegasusselectronics.com/" TargetMode="External"/><Relationship Id="rId605" Type="http://schemas.openxmlformats.org/officeDocument/2006/relationships/hyperlink" Target="http://pbtech.co.nz/" TargetMode="External"/><Relationship Id="rId812" Type="http://schemas.openxmlformats.org/officeDocument/2006/relationships/hyperlink" Target="http://pegasusselectronics.com/" TargetMode="External"/><Relationship Id="rId1028" Type="http://schemas.openxmlformats.org/officeDocument/2006/relationships/hyperlink" Target="http://bestbuy.com/" TargetMode="External"/><Relationship Id="rId1235" Type="http://schemas.openxmlformats.org/officeDocument/2006/relationships/hyperlink" Target="http://shop.kz/" TargetMode="External"/><Relationship Id="rId1442" Type="http://schemas.openxmlformats.org/officeDocument/2006/relationships/hyperlink" Target="http://galagross.com/" TargetMode="External"/><Relationship Id="rId2840" Type="http://schemas.openxmlformats.org/officeDocument/2006/relationships/hyperlink" Target="http://centrecom.com/" TargetMode="External"/><Relationship Id="rId4598" Type="http://schemas.openxmlformats.org/officeDocument/2006/relationships/hyperlink" Target="http://shopee.co.th/" TargetMode="External"/><Relationship Id="rId1302" Type="http://schemas.openxmlformats.org/officeDocument/2006/relationships/hyperlink" Target="http://cyberport.de/" TargetMode="External"/><Relationship Id="rId2700" Type="http://schemas.openxmlformats.org/officeDocument/2006/relationships/hyperlink" Target="http://pccasegear.com/" TargetMode="External"/><Relationship Id="rId4458" Type="http://schemas.openxmlformats.org/officeDocument/2006/relationships/hyperlink" Target="http://x-kom.pl/" TargetMode="External"/><Relationship Id="rId3267" Type="http://schemas.openxmlformats.org/officeDocument/2006/relationships/hyperlink" Target="http://mindfactory.de/" TargetMode="External"/><Relationship Id="rId4665" Type="http://schemas.openxmlformats.org/officeDocument/2006/relationships/hyperlink" Target="http://shopee.co.th/" TargetMode="External"/><Relationship Id="rId4872" Type="http://schemas.openxmlformats.org/officeDocument/2006/relationships/hyperlink" Target="http://x-kom.pl/" TargetMode="External"/><Relationship Id="rId188" Type="http://schemas.openxmlformats.org/officeDocument/2006/relationships/hyperlink" Target="http://bestbuy.com/" TargetMode="External"/><Relationship Id="rId395" Type="http://schemas.openxmlformats.org/officeDocument/2006/relationships/hyperlink" Target="http://webhallen.com/" TargetMode="External"/><Relationship Id="rId2076" Type="http://schemas.openxmlformats.org/officeDocument/2006/relationships/hyperlink" Target="http://ebay.com/" TargetMode="External"/><Relationship Id="rId3474" Type="http://schemas.openxmlformats.org/officeDocument/2006/relationships/hyperlink" Target="http://pccasegear.com/" TargetMode="External"/><Relationship Id="rId3681" Type="http://schemas.openxmlformats.org/officeDocument/2006/relationships/hyperlink" Target="http://cyberport.de/" TargetMode="External"/><Relationship Id="rId4318" Type="http://schemas.openxmlformats.org/officeDocument/2006/relationships/hyperlink" Target="http://x-kom.pl/" TargetMode="External"/><Relationship Id="rId4525" Type="http://schemas.openxmlformats.org/officeDocument/2006/relationships/hyperlink" Target="http://x-kom.pl/" TargetMode="External"/><Relationship Id="rId4732" Type="http://schemas.openxmlformats.org/officeDocument/2006/relationships/hyperlink" Target="http://shopee.co.th/" TargetMode="External"/><Relationship Id="rId2283" Type="http://schemas.openxmlformats.org/officeDocument/2006/relationships/hyperlink" Target="http://bestbuy.com/" TargetMode="External"/><Relationship Id="rId2490" Type="http://schemas.openxmlformats.org/officeDocument/2006/relationships/hyperlink" Target="http://bestbuy.com/" TargetMode="External"/><Relationship Id="rId3127" Type="http://schemas.openxmlformats.org/officeDocument/2006/relationships/hyperlink" Target="http://bestbuy.com/" TargetMode="External"/><Relationship Id="rId3334" Type="http://schemas.openxmlformats.org/officeDocument/2006/relationships/hyperlink" Target="http://pskmegastore.com/" TargetMode="External"/><Relationship Id="rId3541" Type="http://schemas.openxmlformats.org/officeDocument/2006/relationships/hyperlink" Target="http://terabyteshop.com.br/" TargetMode="External"/><Relationship Id="rId255" Type="http://schemas.openxmlformats.org/officeDocument/2006/relationships/hyperlink" Target="http://microcenter.com/" TargetMode="External"/><Relationship Id="rId462" Type="http://schemas.openxmlformats.org/officeDocument/2006/relationships/hyperlink" Target="http://x-kom.pl/" TargetMode="External"/><Relationship Id="rId1092" Type="http://schemas.openxmlformats.org/officeDocument/2006/relationships/hyperlink" Target="http://bestbuy.com/" TargetMode="External"/><Relationship Id="rId2143" Type="http://schemas.openxmlformats.org/officeDocument/2006/relationships/hyperlink" Target="http://bestbuy.com/" TargetMode="External"/><Relationship Id="rId2350" Type="http://schemas.openxmlformats.org/officeDocument/2006/relationships/hyperlink" Target="http://bestbuy.com/" TargetMode="External"/><Relationship Id="rId3401" Type="http://schemas.openxmlformats.org/officeDocument/2006/relationships/hyperlink" Target="http://pegasusselectronics.com/" TargetMode="External"/><Relationship Id="rId5299" Type="http://schemas.openxmlformats.org/officeDocument/2006/relationships/hyperlink" Target="http://x-kom.pl/" TargetMode="External"/><Relationship Id="rId115" Type="http://schemas.openxmlformats.org/officeDocument/2006/relationships/hyperlink" Target="http://microcenter.com/" TargetMode="External"/><Relationship Id="rId322" Type="http://schemas.openxmlformats.org/officeDocument/2006/relationships/hyperlink" Target="http://yahoo.co.jp/" TargetMode="External"/><Relationship Id="rId2003" Type="http://schemas.openxmlformats.org/officeDocument/2006/relationships/hyperlink" Target="http://shopee.co.id/" TargetMode="External"/><Relationship Id="rId2210" Type="http://schemas.openxmlformats.org/officeDocument/2006/relationships/hyperlink" Target="http://bestbuy.com/" TargetMode="External"/><Relationship Id="rId5159" Type="http://schemas.openxmlformats.org/officeDocument/2006/relationships/hyperlink" Target="http://x-kom.pl/" TargetMode="External"/><Relationship Id="rId4175" Type="http://schemas.openxmlformats.org/officeDocument/2006/relationships/hyperlink" Target="http://shopee.co.th/" TargetMode="External"/><Relationship Id="rId4382" Type="http://schemas.openxmlformats.org/officeDocument/2006/relationships/hyperlink" Target="http://shopee.co.th/" TargetMode="External"/><Relationship Id="rId5019" Type="http://schemas.openxmlformats.org/officeDocument/2006/relationships/hyperlink" Target="http://x-kom.pl/" TargetMode="External"/><Relationship Id="rId5226" Type="http://schemas.openxmlformats.org/officeDocument/2006/relationships/hyperlink" Target="http://x-kom.pl/" TargetMode="External"/><Relationship Id="rId1769" Type="http://schemas.openxmlformats.org/officeDocument/2006/relationships/hyperlink" Target="http://galaxus.fr/" TargetMode="External"/><Relationship Id="rId1976" Type="http://schemas.openxmlformats.org/officeDocument/2006/relationships/hyperlink" Target="http://mindfactory.de/" TargetMode="External"/><Relationship Id="rId3191" Type="http://schemas.openxmlformats.org/officeDocument/2006/relationships/hyperlink" Target="http://bestbuy.com/" TargetMode="External"/><Relationship Id="rId4035" Type="http://schemas.openxmlformats.org/officeDocument/2006/relationships/hyperlink" Target="http://www.reichelt.com/" TargetMode="External"/><Relationship Id="rId4242" Type="http://schemas.openxmlformats.org/officeDocument/2006/relationships/hyperlink" Target="http://shop.kz/" TargetMode="External"/><Relationship Id="rId1629" Type="http://schemas.openxmlformats.org/officeDocument/2006/relationships/hyperlink" Target="http://x-kom.pl/" TargetMode="External"/><Relationship Id="rId1836" Type="http://schemas.openxmlformats.org/officeDocument/2006/relationships/hyperlink" Target="http://pbtech.co.nz/" TargetMode="External"/><Relationship Id="rId1903" Type="http://schemas.openxmlformats.org/officeDocument/2006/relationships/hyperlink" Target="http://bhphotovideo.com/" TargetMode="External"/><Relationship Id="rId3051" Type="http://schemas.openxmlformats.org/officeDocument/2006/relationships/hyperlink" Target="http://bestbuy.com/" TargetMode="External"/><Relationship Id="rId4102" Type="http://schemas.openxmlformats.org/officeDocument/2006/relationships/hyperlink" Target="http://shopee.co.th/" TargetMode="External"/><Relationship Id="rId3868" Type="http://schemas.openxmlformats.org/officeDocument/2006/relationships/hyperlink" Target="http://box.co.uk/" TargetMode="External"/><Relationship Id="rId4919" Type="http://schemas.openxmlformats.org/officeDocument/2006/relationships/hyperlink" Target="http://x-kom.pl/" TargetMode="External"/><Relationship Id="rId789" Type="http://schemas.openxmlformats.org/officeDocument/2006/relationships/hyperlink" Target="http://bestbuy.com/" TargetMode="External"/><Relationship Id="rId996" Type="http://schemas.openxmlformats.org/officeDocument/2006/relationships/hyperlink" Target="http://bestbuy.com/" TargetMode="External"/><Relationship Id="rId2677" Type="http://schemas.openxmlformats.org/officeDocument/2006/relationships/hyperlink" Target="http://bestbuy.com/" TargetMode="External"/><Relationship Id="rId2884" Type="http://schemas.openxmlformats.org/officeDocument/2006/relationships/hyperlink" Target="http://pegasusselectronics.com/" TargetMode="External"/><Relationship Id="rId3728" Type="http://schemas.openxmlformats.org/officeDocument/2006/relationships/hyperlink" Target="http://cclonline.com/" TargetMode="External"/><Relationship Id="rId5083" Type="http://schemas.openxmlformats.org/officeDocument/2006/relationships/hyperlink" Target="http://allegro.pl/" TargetMode="External"/><Relationship Id="rId5290" Type="http://schemas.openxmlformats.org/officeDocument/2006/relationships/hyperlink" Target="http://shopee.co.th/" TargetMode="External"/><Relationship Id="rId649" Type="http://schemas.openxmlformats.org/officeDocument/2006/relationships/hyperlink" Target="http://scan.co.uk/" TargetMode="External"/><Relationship Id="rId856" Type="http://schemas.openxmlformats.org/officeDocument/2006/relationships/hyperlink" Target="http://microcenter.com/" TargetMode="External"/><Relationship Id="rId1279" Type="http://schemas.openxmlformats.org/officeDocument/2006/relationships/hyperlink" Target="http://inet.se/" TargetMode="External"/><Relationship Id="rId1486" Type="http://schemas.openxmlformats.org/officeDocument/2006/relationships/hyperlink" Target="http://cyberport.de/" TargetMode="External"/><Relationship Id="rId2537" Type="http://schemas.openxmlformats.org/officeDocument/2006/relationships/hyperlink" Target="http://mindfactory.de/" TargetMode="External"/><Relationship Id="rId3935" Type="http://schemas.openxmlformats.org/officeDocument/2006/relationships/hyperlink" Target="http://ebay.com/" TargetMode="External"/><Relationship Id="rId5150" Type="http://schemas.openxmlformats.org/officeDocument/2006/relationships/hyperlink" Target="http://shopee.co.th/" TargetMode="External"/><Relationship Id="rId509" Type="http://schemas.openxmlformats.org/officeDocument/2006/relationships/hyperlink" Target="http://bestbuy.com/" TargetMode="External"/><Relationship Id="rId1139" Type="http://schemas.openxmlformats.org/officeDocument/2006/relationships/hyperlink" Target="http://walmart.com/" TargetMode="External"/><Relationship Id="rId1346" Type="http://schemas.openxmlformats.org/officeDocument/2006/relationships/hyperlink" Target="http://mindfactory.de/" TargetMode="External"/><Relationship Id="rId1693" Type="http://schemas.openxmlformats.org/officeDocument/2006/relationships/hyperlink" Target="http://x-kom.pl/" TargetMode="External"/><Relationship Id="rId2744" Type="http://schemas.openxmlformats.org/officeDocument/2006/relationships/hyperlink" Target="http://shopee.com.my/" TargetMode="External"/><Relationship Id="rId2951" Type="http://schemas.openxmlformats.org/officeDocument/2006/relationships/hyperlink" Target="http://yahoo.co.jp/" TargetMode="External"/><Relationship Id="rId5010" Type="http://schemas.openxmlformats.org/officeDocument/2006/relationships/hyperlink" Target="http://x-kom.pl/" TargetMode="External"/><Relationship Id="rId716" Type="http://schemas.openxmlformats.org/officeDocument/2006/relationships/hyperlink" Target="http://bestbuy.com/" TargetMode="External"/><Relationship Id="rId923" Type="http://schemas.openxmlformats.org/officeDocument/2006/relationships/hyperlink" Target="http://microcenter.com/" TargetMode="External"/><Relationship Id="rId1553" Type="http://schemas.openxmlformats.org/officeDocument/2006/relationships/hyperlink" Target="http://shopee.vn/" TargetMode="External"/><Relationship Id="rId1760" Type="http://schemas.openxmlformats.org/officeDocument/2006/relationships/hyperlink" Target="http://digitec.ch/" TargetMode="External"/><Relationship Id="rId2604" Type="http://schemas.openxmlformats.org/officeDocument/2006/relationships/hyperlink" Target="http://neweggbusiness.com/" TargetMode="External"/><Relationship Id="rId2811" Type="http://schemas.openxmlformats.org/officeDocument/2006/relationships/hyperlink" Target="http://pegasusselectronics.com/" TargetMode="External"/><Relationship Id="rId52" Type="http://schemas.openxmlformats.org/officeDocument/2006/relationships/hyperlink" Target="http://bhphotovideo.com/" TargetMode="External"/><Relationship Id="rId1206" Type="http://schemas.openxmlformats.org/officeDocument/2006/relationships/hyperlink" Target="http://caseking.de/" TargetMode="External"/><Relationship Id="rId1413" Type="http://schemas.openxmlformats.org/officeDocument/2006/relationships/hyperlink" Target="http://cyberport.de/" TargetMode="External"/><Relationship Id="rId1620" Type="http://schemas.openxmlformats.org/officeDocument/2006/relationships/hyperlink" Target="http://verkkokauppa.com/" TargetMode="External"/><Relationship Id="rId4569" Type="http://schemas.openxmlformats.org/officeDocument/2006/relationships/hyperlink" Target="http://x-kom.pl/" TargetMode="External"/><Relationship Id="rId4776" Type="http://schemas.openxmlformats.org/officeDocument/2006/relationships/hyperlink" Target="http://x-kom.pl/" TargetMode="External"/><Relationship Id="rId4983" Type="http://schemas.openxmlformats.org/officeDocument/2006/relationships/hyperlink" Target="http://x-kom.pl/" TargetMode="External"/><Relationship Id="rId3378" Type="http://schemas.openxmlformats.org/officeDocument/2006/relationships/hyperlink" Target="http://shopee.co.th/" TargetMode="External"/><Relationship Id="rId3585" Type="http://schemas.openxmlformats.org/officeDocument/2006/relationships/hyperlink" Target="http://x-kom.pl/" TargetMode="External"/><Relationship Id="rId3792" Type="http://schemas.openxmlformats.org/officeDocument/2006/relationships/hyperlink" Target="http://pbtech.co.nz/" TargetMode="External"/><Relationship Id="rId4429" Type="http://schemas.openxmlformats.org/officeDocument/2006/relationships/hyperlink" Target="http://x-kom.pl/" TargetMode="External"/><Relationship Id="rId4636" Type="http://schemas.openxmlformats.org/officeDocument/2006/relationships/hyperlink" Target="http://netonnet.se/" TargetMode="External"/><Relationship Id="rId4843" Type="http://schemas.openxmlformats.org/officeDocument/2006/relationships/hyperlink" Target="http://x-kom.pl/" TargetMode="External"/><Relationship Id="rId299" Type="http://schemas.openxmlformats.org/officeDocument/2006/relationships/hyperlink" Target="http://caseking.de/" TargetMode="External"/><Relationship Id="rId2187" Type="http://schemas.openxmlformats.org/officeDocument/2006/relationships/hyperlink" Target="http://scan.co.uk/" TargetMode="External"/><Relationship Id="rId2394" Type="http://schemas.openxmlformats.org/officeDocument/2006/relationships/hyperlink" Target="http://bestbuy.com/" TargetMode="External"/><Relationship Id="rId3238" Type="http://schemas.openxmlformats.org/officeDocument/2006/relationships/hyperlink" Target="http://inet.se/" TargetMode="External"/><Relationship Id="rId3445" Type="http://schemas.openxmlformats.org/officeDocument/2006/relationships/hyperlink" Target="http://pegasusselectronics.com/" TargetMode="External"/><Relationship Id="rId3652" Type="http://schemas.openxmlformats.org/officeDocument/2006/relationships/hyperlink" Target="http://www.box.co.uk/" TargetMode="External"/><Relationship Id="rId4703" Type="http://schemas.openxmlformats.org/officeDocument/2006/relationships/hyperlink" Target="http://allegro.pl/" TargetMode="External"/><Relationship Id="rId159" Type="http://schemas.openxmlformats.org/officeDocument/2006/relationships/hyperlink" Target="http://bestbuy.com/" TargetMode="External"/><Relationship Id="rId366" Type="http://schemas.openxmlformats.org/officeDocument/2006/relationships/hyperlink" Target="http://x-kom.pl/" TargetMode="External"/><Relationship Id="rId573" Type="http://schemas.openxmlformats.org/officeDocument/2006/relationships/hyperlink" Target="http://pccasegear.com/" TargetMode="External"/><Relationship Id="rId780" Type="http://schemas.openxmlformats.org/officeDocument/2006/relationships/hyperlink" Target="http://pccasegear.com/" TargetMode="External"/><Relationship Id="rId2047" Type="http://schemas.openxmlformats.org/officeDocument/2006/relationships/hyperlink" Target="http://yahoo.co.jp/" TargetMode="External"/><Relationship Id="rId2254" Type="http://schemas.openxmlformats.org/officeDocument/2006/relationships/hyperlink" Target="http://bestbuy.com/" TargetMode="External"/><Relationship Id="rId2461" Type="http://schemas.openxmlformats.org/officeDocument/2006/relationships/hyperlink" Target="http://bestbuy.com/" TargetMode="External"/><Relationship Id="rId3305" Type="http://schemas.openxmlformats.org/officeDocument/2006/relationships/hyperlink" Target="http://galaxus.at/" TargetMode="External"/><Relationship Id="rId3512" Type="http://schemas.openxmlformats.org/officeDocument/2006/relationships/hyperlink" Target="http://x-kom.pl/" TargetMode="External"/><Relationship Id="rId4910" Type="http://schemas.openxmlformats.org/officeDocument/2006/relationships/hyperlink" Target="http://x-kom.pl/" TargetMode="External"/><Relationship Id="rId226" Type="http://schemas.openxmlformats.org/officeDocument/2006/relationships/hyperlink" Target="http://bestbuy.com/" TargetMode="External"/><Relationship Id="rId433" Type="http://schemas.openxmlformats.org/officeDocument/2006/relationships/hyperlink" Target="http://x-kom.pl/" TargetMode="External"/><Relationship Id="rId1063" Type="http://schemas.openxmlformats.org/officeDocument/2006/relationships/hyperlink" Target="http://bestbuy.com/" TargetMode="External"/><Relationship Id="rId1270" Type="http://schemas.openxmlformats.org/officeDocument/2006/relationships/hyperlink" Target="http://mindfactory.de/" TargetMode="External"/><Relationship Id="rId2114" Type="http://schemas.openxmlformats.org/officeDocument/2006/relationships/hyperlink" Target="http://bestbuy.com/" TargetMode="External"/><Relationship Id="rId640" Type="http://schemas.openxmlformats.org/officeDocument/2006/relationships/hyperlink" Target="http://bestbuy.com/" TargetMode="External"/><Relationship Id="rId2321" Type="http://schemas.openxmlformats.org/officeDocument/2006/relationships/hyperlink" Target="http://bestbuy.com/" TargetMode="External"/><Relationship Id="rId4079" Type="http://schemas.openxmlformats.org/officeDocument/2006/relationships/hyperlink" Target="http://mindfactory.de/" TargetMode="External"/><Relationship Id="rId4286" Type="http://schemas.openxmlformats.org/officeDocument/2006/relationships/hyperlink" Target="http://mindfactory.de/" TargetMode="External"/><Relationship Id="rId500" Type="http://schemas.openxmlformats.org/officeDocument/2006/relationships/hyperlink" Target="http://pegasusselectronics.com/" TargetMode="External"/><Relationship Id="rId1130" Type="http://schemas.openxmlformats.org/officeDocument/2006/relationships/hyperlink" Target="http://bestbuy.com/" TargetMode="External"/><Relationship Id="rId4493" Type="http://schemas.openxmlformats.org/officeDocument/2006/relationships/hyperlink" Target="http://mindfactory.de/" TargetMode="External"/><Relationship Id="rId1947" Type="http://schemas.openxmlformats.org/officeDocument/2006/relationships/hyperlink" Target="http://shopee.com.my/" TargetMode="External"/><Relationship Id="rId3095" Type="http://schemas.openxmlformats.org/officeDocument/2006/relationships/hyperlink" Target="http://bestbuy.com/" TargetMode="External"/><Relationship Id="rId4146" Type="http://schemas.openxmlformats.org/officeDocument/2006/relationships/hyperlink" Target="http://shopee.co.th/" TargetMode="External"/><Relationship Id="rId4353" Type="http://schemas.openxmlformats.org/officeDocument/2006/relationships/hyperlink" Target="http://x-kom.pl/" TargetMode="External"/><Relationship Id="rId4560" Type="http://schemas.openxmlformats.org/officeDocument/2006/relationships/hyperlink" Target="http://x-kom.pl/" TargetMode="External"/><Relationship Id="rId1807" Type="http://schemas.openxmlformats.org/officeDocument/2006/relationships/hyperlink" Target="http://pbtech.co.nz/" TargetMode="External"/><Relationship Id="rId3162" Type="http://schemas.openxmlformats.org/officeDocument/2006/relationships/hyperlink" Target="http://bestbuy.com/" TargetMode="External"/><Relationship Id="rId4006" Type="http://schemas.openxmlformats.org/officeDocument/2006/relationships/hyperlink" Target="http://allegro.pl/" TargetMode="External"/><Relationship Id="rId4213" Type="http://schemas.openxmlformats.org/officeDocument/2006/relationships/hyperlink" Target="http://yahoo.co.jp/" TargetMode="External"/><Relationship Id="rId4420" Type="http://schemas.openxmlformats.org/officeDocument/2006/relationships/hyperlink" Target="http://ebay.com/" TargetMode="External"/><Relationship Id="rId290" Type="http://schemas.openxmlformats.org/officeDocument/2006/relationships/hyperlink" Target="http://x-kom.pl/" TargetMode="External"/><Relationship Id="rId3022" Type="http://schemas.openxmlformats.org/officeDocument/2006/relationships/hyperlink" Target="http://bestbuy.com/" TargetMode="External"/><Relationship Id="rId150" Type="http://schemas.openxmlformats.org/officeDocument/2006/relationships/hyperlink" Target="http://bestbuy.com/" TargetMode="External"/><Relationship Id="rId3979" Type="http://schemas.openxmlformats.org/officeDocument/2006/relationships/hyperlink" Target="http://pbtech.co.nz/" TargetMode="External"/><Relationship Id="rId5194" Type="http://schemas.openxmlformats.org/officeDocument/2006/relationships/hyperlink" Target="http://x-kom.pl/" TargetMode="External"/><Relationship Id="rId2788" Type="http://schemas.openxmlformats.org/officeDocument/2006/relationships/hyperlink" Target="http://pegasusselectronics.com/" TargetMode="External"/><Relationship Id="rId2995" Type="http://schemas.openxmlformats.org/officeDocument/2006/relationships/hyperlink" Target="http://shopee.co.th/" TargetMode="External"/><Relationship Id="rId3839" Type="http://schemas.openxmlformats.org/officeDocument/2006/relationships/hyperlink" Target="http://neweggbusiness.com/" TargetMode="External"/><Relationship Id="rId5054" Type="http://schemas.openxmlformats.org/officeDocument/2006/relationships/hyperlink" Target="http://x-kom.pl/" TargetMode="External"/><Relationship Id="rId967" Type="http://schemas.openxmlformats.org/officeDocument/2006/relationships/hyperlink" Target="http://cclonline.com/" TargetMode="External"/><Relationship Id="rId1597" Type="http://schemas.openxmlformats.org/officeDocument/2006/relationships/hyperlink" Target="http://x-kom.pl/" TargetMode="External"/><Relationship Id="rId2648" Type="http://schemas.openxmlformats.org/officeDocument/2006/relationships/hyperlink" Target="http://cyberport.de/" TargetMode="External"/><Relationship Id="rId2855" Type="http://schemas.openxmlformats.org/officeDocument/2006/relationships/hyperlink" Target="http://pegasusselectronics.com/" TargetMode="External"/><Relationship Id="rId3906" Type="http://schemas.openxmlformats.org/officeDocument/2006/relationships/hyperlink" Target="http://novatech.co.uk/" TargetMode="External"/><Relationship Id="rId5261" Type="http://schemas.openxmlformats.org/officeDocument/2006/relationships/hyperlink" Target="http://x-kom.pl/" TargetMode="External"/><Relationship Id="rId96" Type="http://schemas.openxmlformats.org/officeDocument/2006/relationships/hyperlink" Target="http://bestbuy.com/" TargetMode="External"/><Relationship Id="rId827" Type="http://schemas.openxmlformats.org/officeDocument/2006/relationships/hyperlink" Target="http://pegasusselectronics.com/" TargetMode="External"/><Relationship Id="rId1457" Type="http://schemas.openxmlformats.org/officeDocument/2006/relationships/hyperlink" Target="http://cyberport.de/" TargetMode="External"/><Relationship Id="rId1664" Type="http://schemas.openxmlformats.org/officeDocument/2006/relationships/hyperlink" Target="http://caseking.de/" TargetMode="External"/><Relationship Id="rId1871" Type="http://schemas.openxmlformats.org/officeDocument/2006/relationships/hyperlink" Target="http://shopee.co.th/" TargetMode="External"/><Relationship Id="rId2508" Type="http://schemas.openxmlformats.org/officeDocument/2006/relationships/hyperlink" Target="http://shop.kz/" TargetMode="External"/><Relationship Id="rId2715" Type="http://schemas.openxmlformats.org/officeDocument/2006/relationships/hyperlink" Target="http://lazada.com.my/" TargetMode="External"/><Relationship Id="rId2922" Type="http://schemas.openxmlformats.org/officeDocument/2006/relationships/hyperlink" Target="http://pegasusselectronics.com/" TargetMode="External"/><Relationship Id="rId4070" Type="http://schemas.openxmlformats.org/officeDocument/2006/relationships/hyperlink" Target="http://inet.se/" TargetMode="External"/><Relationship Id="rId5121" Type="http://schemas.openxmlformats.org/officeDocument/2006/relationships/hyperlink" Target="http://x-kom.pl/" TargetMode="External"/><Relationship Id="rId1317" Type="http://schemas.openxmlformats.org/officeDocument/2006/relationships/hyperlink" Target="http://mindfactory.de/" TargetMode="External"/><Relationship Id="rId1524" Type="http://schemas.openxmlformats.org/officeDocument/2006/relationships/hyperlink" Target="http://terabyteshop.com.br/" TargetMode="External"/><Relationship Id="rId1731" Type="http://schemas.openxmlformats.org/officeDocument/2006/relationships/hyperlink" Target="http://x-kom.pl/" TargetMode="External"/><Relationship Id="rId4887" Type="http://schemas.openxmlformats.org/officeDocument/2006/relationships/hyperlink" Target="http://x-kom.pl/" TargetMode="External"/><Relationship Id="rId23" Type="http://schemas.openxmlformats.org/officeDocument/2006/relationships/hyperlink" Target="http://scorptec.com.au/" TargetMode="External"/><Relationship Id="rId3489" Type="http://schemas.openxmlformats.org/officeDocument/2006/relationships/hyperlink" Target="http://shopee.com.my/" TargetMode="External"/><Relationship Id="rId3696" Type="http://schemas.openxmlformats.org/officeDocument/2006/relationships/hyperlink" Target="http://pbtech.co.nz/" TargetMode="External"/><Relationship Id="rId4747" Type="http://schemas.openxmlformats.org/officeDocument/2006/relationships/hyperlink" Target="http://x-kom.pl/" TargetMode="External"/><Relationship Id="rId2298" Type="http://schemas.openxmlformats.org/officeDocument/2006/relationships/hyperlink" Target="http://bestbuy.com/" TargetMode="External"/><Relationship Id="rId3349" Type="http://schemas.openxmlformats.org/officeDocument/2006/relationships/hyperlink" Target="http://x-kom.pl/" TargetMode="External"/><Relationship Id="rId3556" Type="http://schemas.openxmlformats.org/officeDocument/2006/relationships/hyperlink" Target="http://x-kom.pl/" TargetMode="External"/><Relationship Id="rId4954" Type="http://schemas.openxmlformats.org/officeDocument/2006/relationships/hyperlink" Target="http://x-kom.pl/" TargetMode="External"/><Relationship Id="rId477" Type="http://schemas.openxmlformats.org/officeDocument/2006/relationships/hyperlink" Target="http://x-kom.pl/" TargetMode="External"/><Relationship Id="rId684" Type="http://schemas.openxmlformats.org/officeDocument/2006/relationships/hyperlink" Target="http://scan.co.uk/" TargetMode="External"/><Relationship Id="rId2158" Type="http://schemas.openxmlformats.org/officeDocument/2006/relationships/hyperlink" Target="http://bestbuy.com/" TargetMode="External"/><Relationship Id="rId2365" Type="http://schemas.openxmlformats.org/officeDocument/2006/relationships/hyperlink" Target="http://bestbuy.com/" TargetMode="External"/><Relationship Id="rId3209" Type="http://schemas.openxmlformats.org/officeDocument/2006/relationships/hyperlink" Target="http://bhphotovideo.com/" TargetMode="External"/><Relationship Id="rId3763" Type="http://schemas.openxmlformats.org/officeDocument/2006/relationships/hyperlink" Target="http://allegro.pl/" TargetMode="External"/><Relationship Id="rId3970" Type="http://schemas.openxmlformats.org/officeDocument/2006/relationships/hyperlink" Target="http://cclonline.com/" TargetMode="External"/><Relationship Id="rId4607" Type="http://schemas.openxmlformats.org/officeDocument/2006/relationships/hyperlink" Target="http://mindfactory.de/" TargetMode="External"/><Relationship Id="rId4814" Type="http://schemas.openxmlformats.org/officeDocument/2006/relationships/hyperlink" Target="http://gamerbox.it/" TargetMode="External"/><Relationship Id="rId337" Type="http://schemas.openxmlformats.org/officeDocument/2006/relationships/hyperlink" Target="http://inet.se/" TargetMode="External"/><Relationship Id="rId891" Type="http://schemas.openxmlformats.org/officeDocument/2006/relationships/hyperlink" Target="http://cclonline.com/" TargetMode="External"/><Relationship Id="rId2018" Type="http://schemas.openxmlformats.org/officeDocument/2006/relationships/hyperlink" Target="http://x-kom.pl/" TargetMode="External"/><Relationship Id="rId2572" Type="http://schemas.openxmlformats.org/officeDocument/2006/relationships/hyperlink" Target="http://cel.ro/" TargetMode="External"/><Relationship Id="rId3416" Type="http://schemas.openxmlformats.org/officeDocument/2006/relationships/hyperlink" Target="http://pegasusselectronics.com/" TargetMode="External"/><Relationship Id="rId3623" Type="http://schemas.openxmlformats.org/officeDocument/2006/relationships/hyperlink" Target="http://ebuyer.com/" TargetMode="External"/><Relationship Id="rId3830" Type="http://schemas.openxmlformats.org/officeDocument/2006/relationships/hyperlink" Target="http://pbtech.co.nz/" TargetMode="External"/><Relationship Id="rId544" Type="http://schemas.openxmlformats.org/officeDocument/2006/relationships/hyperlink" Target="http://bestbuy.com/" TargetMode="External"/><Relationship Id="rId751" Type="http://schemas.openxmlformats.org/officeDocument/2006/relationships/hyperlink" Target="http://scan.co.uk/" TargetMode="External"/><Relationship Id="rId1174" Type="http://schemas.openxmlformats.org/officeDocument/2006/relationships/hyperlink" Target="http://bestbuy.com/" TargetMode="External"/><Relationship Id="rId1381" Type="http://schemas.openxmlformats.org/officeDocument/2006/relationships/hyperlink" Target="http://shop.kz/" TargetMode="External"/><Relationship Id="rId2225" Type="http://schemas.openxmlformats.org/officeDocument/2006/relationships/hyperlink" Target="http://bestbuy.com/" TargetMode="External"/><Relationship Id="rId2432" Type="http://schemas.openxmlformats.org/officeDocument/2006/relationships/hyperlink" Target="http://bestbuy.com/" TargetMode="External"/><Relationship Id="rId404" Type="http://schemas.openxmlformats.org/officeDocument/2006/relationships/hyperlink" Target="http://shopee.co.th/" TargetMode="External"/><Relationship Id="rId611" Type="http://schemas.openxmlformats.org/officeDocument/2006/relationships/hyperlink" Target="http://bestbuy.com/" TargetMode="External"/><Relationship Id="rId1034" Type="http://schemas.openxmlformats.org/officeDocument/2006/relationships/hyperlink" Target="http://bestbuy.com/" TargetMode="External"/><Relationship Id="rId1241" Type="http://schemas.openxmlformats.org/officeDocument/2006/relationships/hyperlink" Target="http://mindfactory.de/" TargetMode="External"/><Relationship Id="rId4397" Type="http://schemas.openxmlformats.org/officeDocument/2006/relationships/hyperlink" Target="http://x-kom.pl/" TargetMode="External"/><Relationship Id="rId1101" Type="http://schemas.openxmlformats.org/officeDocument/2006/relationships/hyperlink" Target="http://box.co.uk/" TargetMode="External"/><Relationship Id="rId4257" Type="http://schemas.openxmlformats.org/officeDocument/2006/relationships/hyperlink" Target="http://inet.se/" TargetMode="External"/><Relationship Id="rId4464" Type="http://schemas.openxmlformats.org/officeDocument/2006/relationships/hyperlink" Target="http://yahoo.co.jp/" TargetMode="External"/><Relationship Id="rId4671" Type="http://schemas.openxmlformats.org/officeDocument/2006/relationships/hyperlink" Target="http://shopee.co.th/" TargetMode="External"/><Relationship Id="rId5308" Type="http://schemas.openxmlformats.org/officeDocument/2006/relationships/hyperlink" Target="http://x-kom.pl/" TargetMode="External"/><Relationship Id="rId3066" Type="http://schemas.openxmlformats.org/officeDocument/2006/relationships/hyperlink" Target="http://bestbuy.com/" TargetMode="External"/><Relationship Id="rId3273" Type="http://schemas.openxmlformats.org/officeDocument/2006/relationships/hyperlink" Target="http://mindfactory.de/" TargetMode="External"/><Relationship Id="rId3480" Type="http://schemas.openxmlformats.org/officeDocument/2006/relationships/hyperlink" Target="http://pccasegear.com/" TargetMode="External"/><Relationship Id="rId4117" Type="http://schemas.openxmlformats.org/officeDocument/2006/relationships/hyperlink" Target="http://netonnet.se/" TargetMode="External"/><Relationship Id="rId4324" Type="http://schemas.openxmlformats.org/officeDocument/2006/relationships/hyperlink" Target="http://mindfactory.de/" TargetMode="External"/><Relationship Id="rId4531" Type="http://schemas.openxmlformats.org/officeDocument/2006/relationships/hyperlink" Target="http://shop.kz/" TargetMode="External"/><Relationship Id="rId194" Type="http://schemas.openxmlformats.org/officeDocument/2006/relationships/hyperlink" Target="http://bestbuy.com/" TargetMode="External"/><Relationship Id="rId1918" Type="http://schemas.openxmlformats.org/officeDocument/2006/relationships/hyperlink" Target="http://microcenter.com/" TargetMode="External"/><Relationship Id="rId2082" Type="http://schemas.openxmlformats.org/officeDocument/2006/relationships/hyperlink" Target="http://bestbuy.com/" TargetMode="External"/><Relationship Id="rId3133" Type="http://schemas.openxmlformats.org/officeDocument/2006/relationships/hyperlink" Target="http://bestbuy.com/" TargetMode="External"/><Relationship Id="rId261" Type="http://schemas.openxmlformats.org/officeDocument/2006/relationships/hyperlink" Target="http://pegasusselectronics.com/" TargetMode="External"/><Relationship Id="rId3340" Type="http://schemas.openxmlformats.org/officeDocument/2006/relationships/hyperlink" Target="http://bhphotovideo.com/" TargetMode="External"/><Relationship Id="rId5098" Type="http://schemas.openxmlformats.org/officeDocument/2006/relationships/hyperlink" Target="http://allegro.pl/" TargetMode="External"/><Relationship Id="rId2899" Type="http://schemas.openxmlformats.org/officeDocument/2006/relationships/hyperlink" Target="http://pegasusselectronics.com/" TargetMode="External"/><Relationship Id="rId3200" Type="http://schemas.openxmlformats.org/officeDocument/2006/relationships/hyperlink" Target="http://pbtech.co.nz/" TargetMode="External"/><Relationship Id="rId121" Type="http://schemas.openxmlformats.org/officeDocument/2006/relationships/hyperlink" Target="http://microcenter.com/" TargetMode="External"/><Relationship Id="rId2759" Type="http://schemas.openxmlformats.org/officeDocument/2006/relationships/hyperlink" Target="http://lazada.sg/" TargetMode="External"/><Relationship Id="rId2966" Type="http://schemas.openxmlformats.org/officeDocument/2006/relationships/hyperlink" Target="http://euro.com.pl/" TargetMode="External"/><Relationship Id="rId5165" Type="http://schemas.openxmlformats.org/officeDocument/2006/relationships/hyperlink" Target="http://x-kom.pl/" TargetMode="External"/><Relationship Id="rId938" Type="http://schemas.openxmlformats.org/officeDocument/2006/relationships/hyperlink" Target="http://bestbuy.com/" TargetMode="External"/><Relationship Id="rId1568" Type="http://schemas.openxmlformats.org/officeDocument/2006/relationships/hyperlink" Target="http://waz.com.br/" TargetMode="External"/><Relationship Id="rId1775" Type="http://schemas.openxmlformats.org/officeDocument/2006/relationships/hyperlink" Target="http://coolmod.com/" TargetMode="External"/><Relationship Id="rId2619" Type="http://schemas.openxmlformats.org/officeDocument/2006/relationships/hyperlink" Target="http://bestbuy.com/" TargetMode="External"/><Relationship Id="rId2826" Type="http://schemas.openxmlformats.org/officeDocument/2006/relationships/hyperlink" Target="http://pegasusselectronics.com/" TargetMode="External"/><Relationship Id="rId4181" Type="http://schemas.openxmlformats.org/officeDocument/2006/relationships/hyperlink" Target="http://yahoo.co.jp/" TargetMode="External"/><Relationship Id="rId5025" Type="http://schemas.openxmlformats.org/officeDocument/2006/relationships/hyperlink" Target="http://pcdiga.com/" TargetMode="External"/><Relationship Id="rId5232" Type="http://schemas.openxmlformats.org/officeDocument/2006/relationships/hyperlink" Target="http://x-kom.pl/" TargetMode="External"/><Relationship Id="rId67" Type="http://schemas.openxmlformats.org/officeDocument/2006/relationships/hyperlink" Target="http://pegasusselectronics.com/" TargetMode="External"/><Relationship Id="rId1428" Type="http://schemas.openxmlformats.org/officeDocument/2006/relationships/hyperlink" Target="http://pegasusselectronics.com/" TargetMode="External"/><Relationship Id="rId1635" Type="http://schemas.openxmlformats.org/officeDocument/2006/relationships/hyperlink" Target="http://webhallen.com/" TargetMode="External"/><Relationship Id="rId1982" Type="http://schemas.openxmlformats.org/officeDocument/2006/relationships/hyperlink" Target="http://cyberport.de/" TargetMode="External"/><Relationship Id="rId4041" Type="http://schemas.openxmlformats.org/officeDocument/2006/relationships/hyperlink" Target="http://x-kom.pl/" TargetMode="External"/><Relationship Id="rId1842" Type="http://schemas.openxmlformats.org/officeDocument/2006/relationships/hyperlink" Target="http://shopee.co.th/" TargetMode="External"/><Relationship Id="rId4998" Type="http://schemas.openxmlformats.org/officeDocument/2006/relationships/hyperlink" Target="http://x-kom.pl/" TargetMode="External"/><Relationship Id="rId1702" Type="http://schemas.openxmlformats.org/officeDocument/2006/relationships/hyperlink" Target="http://cyberport.de/" TargetMode="External"/><Relationship Id="rId4858" Type="http://schemas.openxmlformats.org/officeDocument/2006/relationships/hyperlink" Target="http://x-kom.pl/" TargetMode="External"/><Relationship Id="rId3667" Type="http://schemas.openxmlformats.org/officeDocument/2006/relationships/hyperlink" Target="http://awd-it.co.uk/" TargetMode="External"/><Relationship Id="rId3874" Type="http://schemas.openxmlformats.org/officeDocument/2006/relationships/hyperlink" Target="http://cclonline.com/" TargetMode="External"/><Relationship Id="rId4718" Type="http://schemas.openxmlformats.org/officeDocument/2006/relationships/hyperlink" Target="http://shopee.co.id/" TargetMode="External"/><Relationship Id="rId4925" Type="http://schemas.openxmlformats.org/officeDocument/2006/relationships/hyperlink" Target="http://miravia.es/" TargetMode="External"/><Relationship Id="rId588" Type="http://schemas.openxmlformats.org/officeDocument/2006/relationships/hyperlink" Target="http://www.ebuyer.com/" TargetMode="External"/><Relationship Id="rId795" Type="http://schemas.openxmlformats.org/officeDocument/2006/relationships/hyperlink" Target="http://microcenter.com/" TargetMode="External"/><Relationship Id="rId2269" Type="http://schemas.openxmlformats.org/officeDocument/2006/relationships/hyperlink" Target="http://bestbuy.com/" TargetMode="External"/><Relationship Id="rId2476" Type="http://schemas.openxmlformats.org/officeDocument/2006/relationships/hyperlink" Target="http://bestbuy.com/" TargetMode="External"/><Relationship Id="rId2683" Type="http://schemas.openxmlformats.org/officeDocument/2006/relationships/hyperlink" Target="http://bhphotovideo.com/" TargetMode="External"/><Relationship Id="rId2890" Type="http://schemas.openxmlformats.org/officeDocument/2006/relationships/hyperlink" Target="http://pegasusselectronics.com/" TargetMode="External"/><Relationship Id="rId3527" Type="http://schemas.openxmlformats.org/officeDocument/2006/relationships/hyperlink" Target="http://x-kom.pl/" TargetMode="External"/><Relationship Id="rId3734" Type="http://schemas.openxmlformats.org/officeDocument/2006/relationships/hyperlink" Target="http://pccasegear.com/" TargetMode="External"/><Relationship Id="rId3941" Type="http://schemas.openxmlformats.org/officeDocument/2006/relationships/hyperlink" Target="http://cclonline.com/" TargetMode="External"/><Relationship Id="rId448" Type="http://schemas.openxmlformats.org/officeDocument/2006/relationships/hyperlink" Target="http://shopee.tw/" TargetMode="External"/><Relationship Id="rId655" Type="http://schemas.openxmlformats.org/officeDocument/2006/relationships/hyperlink" Target="http://pegasusselectronics.com/" TargetMode="External"/><Relationship Id="rId862" Type="http://schemas.openxmlformats.org/officeDocument/2006/relationships/hyperlink" Target="http://www.box.co.uk/" TargetMode="External"/><Relationship Id="rId1078" Type="http://schemas.openxmlformats.org/officeDocument/2006/relationships/hyperlink" Target="http://bestbuy.com/" TargetMode="External"/><Relationship Id="rId1285" Type="http://schemas.openxmlformats.org/officeDocument/2006/relationships/hyperlink" Target="http://cyberport.de/" TargetMode="External"/><Relationship Id="rId1492" Type="http://schemas.openxmlformats.org/officeDocument/2006/relationships/hyperlink" Target="http://mindfactory.de/" TargetMode="External"/><Relationship Id="rId2129" Type="http://schemas.openxmlformats.org/officeDocument/2006/relationships/hyperlink" Target="http://bestbuy.com/" TargetMode="External"/><Relationship Id="rId2336" Type="http://schemas.openxmlformats.org/officeDocument/2006/relationships/hyperlink" Target="http://bestbuy.com/" TargetMode="External"/><Relationship Id="rId2543" Type="http://schemas.openxmlformats.org/officeDocument/2006/relationships/hyperlink" Target="http://mindfactory.de/" TargetMode="External"/><Relationship Id="rId2750" Type="http://schemas.openxmlformats.org/officeDocument/2006/relationships/hyperlink" Target="http://cclonline.com/" TargetMode="External"/><Relationship Id="rId3801" Type="http://schemas.openxmlformats.org/officeDocument/2006/relationships/hyperlink" Target="http://pbtech.co.nz/" TargetMode="External"/><Relationship Id="rId308" Type="http://schemas.openxmlformats.org/officeDocument/2006/relationships/hyperlink" Target="http://mindfactory.de/" TargetMode="External"/><Relationship Id="rId515" Type="http://schemas.openxmlformats.org/officeDocument/2006/relationships/hyperlink" Target="http://pbtech.co.nz/" TargetMode="External"/><Relationship Id="rId722" Type="http://schemas.openxmlformats.org/officeDocument/2006/relationships/hyperlink" Target="http://bestbuy.com/" TargetMode="External"/><Relationship Id="rId1145" Type="http://schemas.openxmlformats.org/officeDocument/2006/relationships/hyperlink" Target="http://bestbuy.com/" TargetMode="External"/><Relationship Id="rId1352" Type="http://schemas.openxmlformats.org/officeDocument/2006/relationships/hyperlink" Target="http://inet.se/" TargetMode="External"/><Relationship Id="rId2403" Type="http://schemas.openxmlformats.org/officeDocument/2006/relationships/hyperlink" Target="http://bestbuy.com/" TargetMode="External"/><Relationship Id="rId1005" Type="http://schemas.openxmlformats.org/officeDocument/2006/relationships/hyperlink" Target="http://bestbuy.com/" TargetMode="External"/><Relationship Id="rId1212" Type="http://schemas.openxmlformats.org/officeDocument/2006/relationships/hyperlink" Target="http://cclonline.com/" TargetMode="External"/><Relationship Id="rId2610" Type="http://schemas.openxmlformats.org/officeDocument/2006/relationships/hyperlink" Target="http://bhphotovideo.com/" TargetMode="External"/><Relationship Id="rId4368" Type="http://schemas.openxmlformats.org/officeDocument/2006/relationships/hyperlink" Target="http://x-kom.pl/" TargetMode="External"/><Relationship Id="rId4575" Type="http://schemas.openxmlformats.org/officeDocument/2006/relationships/hyperlink" Target="http://shop.kz/" TargetMode="External"/><Relationship Id="rId3177" Type="http://schemas.openxmlformats.org/officeDocument/2006/relationships/hyperlink" Target="http://bestbuy.com/" TargetMode="External"/><Relationship Id="rId4228" Type="http://schemas.openxmlformats.org/officeDocument/2006/relationships/hyperlink" Target="http://x-kom.pl/" TargetMode="External"/><Relationship Id="rId4782" Type="http://schemas.openxmlformats.org/officeDocument/2006/relationships/hyperlink" Target="http://cyberport.de/" TargetMode="External"/><Relationship Id="rId3037" Type="http://schemas.openxmlformats.org/officeDocument/2006/relationships/hyperlink" Target="http://bestbuy.com/" TargetMode="External"/><Relationship Id="rId3384" Type="http://schemas.openxmlformats.org/officeDocument/2006/relationships/hyperlink" Target="http://shopee.co.th/" TargetMode="External"/><Relationship Id="rId3591" Type="http://schemas.openxmlformats.org/officeDocument/2006/relationships/hyperlink" Target="http://allegro.pl/" TargetMode="External"/><Relationship Id="rId4435" Type="http://schemas.openxmlformats.org/officeDocument/2006/relationships/hyperlink" Target="http://rueducommerce.fr/" TargetMode="External"/><Relationship Id="rId4642" Type="http://schemas.openxmlformats.org/officeDocument/2006/relationships/hyperlink" Target="http://shopee.co.th/" TargetMode="External"/><Relationship Id="rId2193" Type="http://schemas.openxmlformats.org/officeDocument/2006/relationships/hyperlink" Target="http://bestbuy.com/" TargetMode="External"/><Relationship Id="rId3244" Type="http://schemas.openxmlformats.org/officeDocument/2006/relationships/hyperlink" Target="http://inet.se/" TargetMode="External"/><Relationship Id="rId3451" Type="http://schemas.openxmlformats.org/officeDocument/2006/relationships/hyperlink" Target="http://pegasusselectronics.com/" TargetMode="External"/><Relationship Id="rId4502" Type="http://schemas.openxmlformats.org/officeDocument/2006/relationships/hyperlink" Target="http://yahoo.co.jp/" TargetMode="External"/><Relationship Id="rId165" Type="http://schemas.openxmlformats.org/officeDocument/2006/relationships/hyperlink" Target="http://bestbuy.com/" TargetMode="External"/><Relationship Id="rId372" Type="http://schemas.openxmlformats.org/officeDocument/2006/relationships/hyperlink" Target="http://shopee.com.my/" TargetMode="External"/><Relationship Id="rId2053" Type="http://schemas.openxmlformats.org/officeDocument/2006/relationships/hyperlink" Target="http://pegasusselectronics.com/" TargetMode="External"/><Relationship Id="rId2260" Type="http://schemas.openxmlformats.org/officeDocument/2006/relationships/hyperlink" Target="http://bestbuy.com/" TargetMode="External"/><Relationship Id="rId3104" Type="http://schemas.openxmlformats.org/officeDocument/2006/relationships/hyperlink" Target="http://bestbuy.com/" TargetMode="External"/><Relationship Id="rId3311" Type="http://schemas.openxmlformats.org/officeDocument/2006/relationships/hyperlink" Target="http://terabyteshop.com.br/" TargetMode="External"/><Relationship Id="rId232" Type="http://schemas.openxmlformats.org/officeDocument/2006/relationships/hyperlink" Target="http://pegasusselectronics.com/" TargetMode="External"/><Relationship Id="rId2120" Type="http://schemas.openxmlformats.org/officeDocument/2006/relationships/hyperlink" Target="http://bestbuy.com/" TargetMode="External"/><Relationship Id="rId5069" Type="http://schemas.openxmlformats.org/officeDocument/2006/relationships/hyperlink" Target="http://x-kom.pl/" TargetMode="External"/><Relationship Id="rId5276" Type="http://schemas.openxmlformats.org/officeDocument/2006/relationships/hyperlink" Target="http://x-kom.pl/" TargetMode="External"/><Relationship Id="rId1679" Type="http://schemas.openxmlformats.org/officeDocument/2006/relationships/hyperlink" Target="http://x-kom.pl/" TargetMode="External"/><Relationship Id="rId4085" Type="http://schemas.openxmlformats.org/officeDocument/2006/relationships/hyperlink" Target="http://inet.se/" TargetMode="External"/><Relationship Id="rId4292" Type="http://schemas.openxmlformats.org/officeDocument/2006/relationships/hyperlink" Target="http://x-kom.pl/" TargetMode="External"/><Relationship Id="rId5136" Type="http://schemas.openxmlformats.org/officeDocument/2006/relationships/hyperlink" Target="http://shopee.co.th/" TargetMode="External"/><Relationship Id="rId1886" Type="http://schemas.openxmlformats.org/officeDocument/2006/relationships/hyperlink" Target="http://rueducommerce.fr/" TargetMode="External"/><Relationship Id="rId2937" Type="http://schemas.openxmlformats.org/officeDocument/2006/relationships/hyperlink" Target="http://x-kom.pl/" TargetMode="External"/><Relationship Id="rId4152" Type="http://schemas.openxmlformats.org/officeDocument/2006/relationships/hyperlink" Target="http://cyberport.de/" TargetMode="External"/><Relationship Id="rId5203" Type="http://schemas.openxmlformats.org/officeDocument/2006/relationships/hyperlink" Target="http://infomaxparis.com/" TargetMode="External"/><Relationship Id="rId909" Type="http://schemas.openxmlformats.org/officeDocument/2006/relationships/hyperlink" Target="http://bestbuy.com/" TargetMode="External"/><Relationship Id="rId1539" Type="http://schemas.openxmlformats.org/officeDocument/2006/relationships/hyperlink" Target="http://x-kom.pl/" TargetMode="External"/><Relationship Id="rId1746" Type="http://schemas.openxmlformats.org/officeDocument/2006/relationships/hyperlink" Target="http://coolmod.com/" TargetMode="External"/><Relationship Id="rId1953" Type="http://schemas.openxmlformats.org/officeDocument/2006/relationships/hyperlink" Target="http://pegasusselectronics.com/" TargetMode="External"/><Relationship Id="rId38" Type="http://schemas.openxmlformats.org/officeDocument/2006/relationships/hyperlink" Target="http://bestbuy.com/" TargetMode="External"/><Relationship Id="rId1606" Type="http://schemas.openxmlformats.org/officeDocument/2006/relationships/hyperlink" Target="http://cyberport.de/" TargetMode="External"/><Relationship Id="rId1813" Type="http://schemas.openxmlformats.org/officeDocument/2006/relationships/hyperlink" Target="http://bestbuy.com/" TargetMode="External"/><Relationship Id="rId4012" Type="http://schemas.openxmlformats.org/officeDocument/2006/relationships/hyperlink" Target="http://lazada.co.th/" TargetMode="External"/><Relationship Id="rId4969" Type="http://schemas.openxmlformats.org/officeDocument/2006/relationships/hyperlink" Target="http://x-kom.pl/" TargetMode="External"/><Relationship Id="rId3778" Type="http://schemas.openxmlformats.org/officeDocument/2006/relationships/hyperlink" Target="http://infomaxparis.com/" TargetMode="External"/><Relationship Id="rId3985" Type="http://schemas.openxmlformats.org/officeDocument/2006/relationships/hyperlink" Target="http://infomaxparis.com/" TargetMode="External"/><Relationship Id="rId4829" Type="http://schemas.openxmlformats.org/officeDocument/2006/relationships/hyperlink" Target="http://x-kom.pl/" TargetMode="External"/><Relationship Id="rId699" Type="http://schemas.openxmlformats.org/officeDocument/2006/relationships/hyperlink" Target="http://bestbuy.com/" TargetMode="External"/><Relationship Id="rId2587" Type="http://schemas.openxmlformats.org/officeDocument/2006/relationships/hyperlink" Target="http://x-kom.pl/" TargetMode="External"/><Relationship Id="rId2794" Type="http://schemas.openxmlformats.org/officeDocument/2006/relationships/hyperlink" Target="http://cclonline.com/" TargetMode="External"/><Relationship Id="rId3638" Type="http://schemas.openxmlformats.org/officeDocument/2006/relationships/hyperlink" Target="http://cclonline.com/" TargetMode="External"/><Relationship Id="rId3845" Type="http://schemas.openxmlformats.org/officeDocument/2006/relationships/hyperlink" Target="http://reichelt.com/" TargetMode="External"/><Relationship Id="rId559" Type="http://schemas.openxmlformats.org/officeDocument/2006/relationships/hyperlink" Target="http://pegasusselectronics.com/" TargetMode="External"/><Relationship Id="rId766" Type="http://schemas.openxmlformats.org/officeDocument/2006/relationships/hyperlink" Target="http://bestbuy.com/" TargetMode="External"/><Relationship Id="rId1189" Type="http://schemas.openxmlformats.org/officeDocument/2006/relationships/hyperlink" Target="http://pccasegear.com/" TargetMode="External"/><Relationship Id="rId1396" Type="http://schemas.openxmlformats.org/officeDocument/2006/relationships/hyperlink" Target="http://inet.se/" TargetMode="External"/><Relationship Id="rId2447" Type="http://schemas.openxmlformats.org/officeDocument/2006/relationships/hyperlink" Target="http://bestbuy.com/" TargetMode="External"/><Relationship Id="rId5060" Type="http://schemas.openxmlformats.org/officeDocument/2006/relationships/hyperlink" Target="http://allegro.pl/" TargetMode="External"/><Relationship Id="rId419" Type="http://schemas.openxmlformats.org/officeDocument/2006/relationships/hyperlink" Target="http://shopee.co.th/" TargetMode="External"/><Relationship Id="rId626" Type="http://schemas.openxmlformats.org/officeDocument/2006/relationships/hyperlink" Target="http://bestbuy.com/" TargetMode="External"/><Relationship Id="rId973" Type="http://schemas.openxmlformats.org/officeDocument/2006/relationships/hyperlink" Target="http://bestbuy.com/" TargetMode="External"/><Relationship Id="rId1049" Type="http://schemas.openxmlformats.org/officeDocument/2006/relationships/hyperlink" Target="http://bestbuy.com/" TargetMode="External"/><Relationship Id="rId1256" Type="http://schemas.openxmlformats.org/officeDocument/2006/relationships/hyperlink" Target="http://galaxus.at/" TargetMode="External"/><Relationship Id="rId2307" Type="http://schemas.openxmlformats.org/officeDocument/2006/relationships/hyperlink" Target="http://bestbuy.com/" TargetMode="External"/><Relationship Id="rId2654" Type="http://schemas.openxmlformats.org/officeDocument/2006/relationships/hyperlink" Target="http://pegasusselectronics.com/" TargetMode="External"/><Relationship Id="rId2861" Type="http://schemas.openxmlformats.org/officeDocument/2006/relationships/hyperlink" Target="http://pegasusselectronics.com/" TargetMode="External"/><Relationship Id="rId3705" Type="http://schemas.openxmlformats.org/officeDocument/2006/relationships/hyperlink" Target="http://lazada.com.my/" TargetMode="External"/><Relationship Id="rId3912" Type="http://schemas.openxmlformats.org/officeDocument/2006/relationships/hyperlink" Target="http://awd-it.co.uk/" TargetMode="External"/><Relationship Id="rId833" Type="http://schemas.openxmlformats.org/officeDocument/2006/relationships/hyperlink" Target="http://bestbuy.com/" TargetMode="External"/><Relationship Id="rId1116" Type="http://schemas.openxmlformats.org/officeDocument/2006/relationships/hyperlink" Target="http://pbtech.co.nz/" TargetMode="External"/><Relationship Id="rId1463" Type="http://schemas.openxmlformats.org/officeDocument/2006/relationships/hyperlink" Target="http://webhallen.com/" TargetMode="External"/><Relationship Id="rId1670" Type="http://schemas.openxmlformats.org/officeDocument/2006/relationships/hyperlink" Target="http://x-kom.pl/" TargetMode="External"/><Relationship Id="rId2514" Type="http://schemas.openxmlformats.org/officeDocument/2006/relationships/hyperlink" Target="http://euro.com.pl/" TargetMode="External"/><Relationship Id="rId2721" Type="http://schemas.openxmlformats.org/officeDocument/2006/relationships/hyperlink" Target="http://newegg.com/" TargetMode="External"/><Relationship Id="rId900" Type="http://schemas.openxmlformats.org/officeDocument/2006/relationships/hyperlink" Target="http://overclockers.co.uk/" TargetMode="External"/><Relationship Id="rId1323" Type="http://schemas.openxmlformats.org/officeDocument/2006/relationships/hyperlink" Target="http://x-kom.pl/" TargetMode="External"/><Relationship Id="rId1530" Type="http://schemas.openxmlformats.org/officeDocument/2006/relationships/hyperlink" Target="http://x-kom.pl/" TargetMode="External"/><Relationship Id="rId4479" Type="http://schemas.openxmlformats.org/officeDocument/2006/relationships/hyperlink" Target="http://shopee.co.th/" TargetMode="External"/><Relationship Id="rId4686" Type="http://schemas.openxmlformats.org/officeDocument/2006/relationships/hyperlink" Target="http://lazada.com.my/" TargetMode="External"/><Relationship Id="rId4893" Type="http://schemas.openxmlformats.org/officeDocument/2006/relationships/hyperlink" Target="http://x-kom.pl/" TargetMode="External"/><Relationship Id="rId3288" Type="http://schemas.openxmlformats.org/officeDocument/2006/relationships/hyperlink" Target="http://inet.se/" TargetMode="External"/><Relationship Id="rId3495" Type="http://schemas.openxmlformats.org/officeDocument/2006/relationships/hyperlink" Target="http://ebuyer.com/" TargetMode="External"/><Relationship Id="rId4339" Type="http://schemas.openxmlformats.org/officeDocument/2006/relationships/hyperlink" Target="http://x-kom.pl/" TargetMode="External"/><Relationship Id="rId4546" Type="http://schemas.openxmlformats.org/officeDocument/2006/relationships/hyperlink" Target="http://mindfactory.de/" TargetMode="External"/><Relationship Id="rId4753" Type="http://schemas.openxmlformats.org/officeDocument/2006/relationships/hyperlink" Target="http://shopee.co.th/" TargetMode="External"/><Relationship Id="rId4960" Type="http://schemas.openxmlformats.org/officeDocument/2006/relationships/hyperlink" Target="http://ebay.com/" TargetMode="External"/><Relationship Id="rId2097" Type="http://schemas.openxmlformats.org/officeDocument/2006/relationships/hyperlink" Target="http://bestbuy.com/" TargetMode="External"/><Relationship Id="rId3148" Type="http://schemas.openxmlformats.org/officeDocument/2006/relationships/hyperlink" Target="http://bestbuy.com/" TargetMode="External"/><Relationship Id="rId3355" Type="http://schemas.openxmlformats.org/officeDocument/2006/relationships/hyperlink" Target="http://shopee.com.my/" TargetMode="External"/><Relationship Id="rId3562" Type="http://schemas.openxmlformats.org/officeDocument/2006/relationships/hyperlink" Target="http://x-kom.pl/" TargetMode="External"/><Relationship Id="rId4406" Type="http://schemas.openxmlformats.org/officeDocument/2006/relationships/hyperlink" Target="http://mindfactory.de/" TargetMode="External"/><Relationship Id="rId4613" Type="http://schemas.openxmlformats.org/officeDocument/2006/relationships/hyperlink" Target="http://infomaxparis.com/" TargetMode="External"/><Relationship Id="rId276" Type="http://schemas.openxmlformats.org/officeDocument/2006/relationships/hyperlink" Target="http://lazada.sg/" TargetMode="External"/><Relationship Id="rId483" Type="http://schemas.openxmlformats.org/officeDocument/2006/relationships/hyperlink" Target="http://shopee.co.th/" TargetMode="External"/><Relationship Id="rId690" Type="http://schemas.openxmlformats.org/officeDocument/2006/relationships/hyperlink" Target="http://bestbuy.com/" TargetMode="External"/><Relationship Id="rId2164" Type="http://schemas.openxmlformats.org/officeDocument/2006/relationships/hyperlink" Target="http://bestbuy.com/" TargetMode="External"/><Relationship Id="rId2371" Type="http://schemas.openxmlformats.org/officeDocument/2006/relationships/hyperlink" Target="http://pbtech.co.nz/" TargetMode="External"/><Relationship Id="rId3008" Type="http://schemas.openxmlformats.org/officeDocument/2006/relationships/hyperlink" Target="http://bestbuy.com/" TargetMode="External"/><Relationship Id="rId3215" Type="http://schemas.openxmlformats.org/officeDocument/2006/relationships/hyperlink" Target="http://pskmegastore.com/" TargetMode="External"/><Relationship Id="rId3422" Type="http://schemas.openxmlformats.org/officeDocument/2006/relationships/hyperlink" Target="http://pegasusselectronics.com/" TargetMode="External"/><Relationship Id="rId4820" Type="http://schemas.openxmlformats.org/officeDocument/2006/relationships/hyperlink" Target="http://x-kom.pl/" TargetMode="External"/><Relationship Id="rId136" Type="http://schemas.openxmlformats.org/officeDocument/2006/relationships/hyperlink" Target="http://bestbuy.com/" TargetMode="External"/><Relationship Id="rId343" Type="http://schemas.openxmlformats.org/officeDocument/2006/relationships/hyperlink" Target="http://x-kom.pl/" TargetMode="External"/><Relationship Id="rId550" Type="http://schemas.openxmlformats.org/officeDocument/2006/relationships/hyperlink" Target="http://bestbuy.com/" TargetMode="External"/><Relationship Id="rId1180" Type="http://schemas.openxmlformats.org/officeDocument/2006/relationships/hyperlink" Target="http://pegasusselectronics.com/" TargetMode="External"/><Relationship Id="rId2024" Type="http://schemas.openxmlformats.org/officeDocument/2006/relationships/hyperlink" Target="http://shopee.co.th/" TargetMode="External"/><Relationship Id="rId2231" Type="http://schemas.openxmlformats.org/officeDocument/2006/relationships/hyperlink" Target="http://bestbuy.com/" TargetMode="External"/><Relationship Id="rId203" Type="http://schemas.openxmlformats.org/officeDocument/2006/relationships/hyperlink" Target="http://bestbuy.com/" TargetMode="External"/><Relationship Id="rId1040" Type="http://schemas.openxmlformats.org/officeDocument/2006/relationships/hyperlink" Target="http://bestbuy.com/" TargetMode="External"/><Relationship Id="rId4196" Type="http://schemas.openxmlformats.org/officeDocument/2006/relationships/hyperlink" Target="http://shopee.co.id/" TargetMode="External"/><Relationship Id="rId5247" Type="http://schemas.openxmlformats.org/officeDocument/2006/relationships/hyperlink" Target="http://allegro.pl/" TargetMode="External"/><Relationship Id="rId410" Type="http://schemas.openxmlformats.org/officeDocument/2006/relationships/hyperlink" Target="http://galaxus.fr/" TargetMode="External"/><Relationship Id="rId1997" Type="http://schemas.openxmlformats.org/officeDocument/2006/relationships/hyperlink" Target="http://mindfactory.de/" TargetMode="External"/><Relationship Id="rId4056" Type="http://schemas.openxmlformats.org/officeDocument/2006/relationships/hyperlink" Target="http://mindfactory.de/" TargetMode="External"/><Relationship Id="rId1857" Type="http://schemas.openxmlformats.org/officeDocument/2006/relationships/hyperlink" Target="http://technodom.kz/" TargetMode="External"/><Relationship Id="rId2908" Type="http://schemas.openxmlformats.org/officeDocument/2006/relationships/hyperlink" Target="http://bestbuy.ca/" TargetMode="External"/><Relationship Id="rId4263" Type="http://schemas.openxmlformats.org/officeDocument/2006/relationships/hyperlink" Target="http://allegro.pl/" TargetMode="External"/><Relationship Id="rId4470" Type="http://schemas.openxmlformats.org/officeDocument/2006/relationships/hyperlink" Target="http://shopee.co.th/" TargetMode="External"/><Relationship Id="rId5107" Type="http://schemas.openxmlformats.org/officeDocument/2006/relationships/hyperlink" Target="http://x-kom.pl/" TargetMode="External"/><Relationship Id="rId5314" Type="http://schemas.openxmlformats.org/officeDocument/2006/relationships/hyperlink" Target="http://x-kom.pl/" TargetMode="External"/><Relationship Id="rId1717" Type="http://schemas.openxmlformats.org/officeDocument/2006/relationships/hyperlink" Target="http://shopee.co.th/" TargetMode="External"/><Relationship Id="rId1924" Type="http://schemas.openxmlformats.org/officeDocument/2006/relationships/hyperlink" Target="http://www.ebuyer.com/" TargetMode="External"/><Relationship Id="rId3072" Type="http://schemas.openxmlformats.org/officeDocument/2006/relationships/hyperlink" Target="http://bestbuy.com/" TargetMode="External"/><Relationship Id="rId4123" Type="http://schemas.openxmlformats.org/officeDocument/2006/relationships/hyperlink" Target="http://x-kom.pl/" TargetMode="External"/><Relationship Id="rId4330" Type="http://schemas.openxmlformats.org/officeDocument/2006/relationships/hyperlink" Target="http://shop.kz/" TargetMode="External"/><Relationship Id="rId3889" Type="http://schemas.openxmlformats.org/officeDocument/2006/relationships/hyperlink" Target="http://cyberport.de/" TargetMode="External"/><Relationship Id="rId2698" Type="http://schemas.openxmlformats.org/officeDocument/2006/relationships/hyperlink" Target="http://pccasegear.com/" TargetMode="External"/><Relationship Id="rId3749" Type="http://schemas.openxmlformats.org/officeDocument/2006/relationships/hyperlink" Target="http://lazada.com.my/" TargetMode="External"/><Relationship Id="rId3956" Type="http://schemas.openxmlformats.org/officeDocument/2006/relationships/hyperlink" Target="http://centrecom.com/" TargetMode="External"/><Relationship Id="rId5171" Type="http://schemas.openxmlformats.org/officeDocument/2006/relationships/hyperlink" Target="http://x-kom.pl/" TargetMode="External"/><Relationship Id="rId877" Type="http://schemas.openxmlformats.org/officeDocument/2006/relationships/hyperlink" Target="http://pccasegear.com/" TargetMode="External"/><Relationship Id="rId2558" Type="http://schemas.openxmlformats.org/officeDocument/2006/relationships/hyperlink" Target="http://x-kom.pl/" TargetMode="External"/><Relationship Id="rId2765" Type="http://schemas.openxmlformats.org/officeDocument/2006/relationships/hyperlink" Target="http://newegg.com/" TargetMode="External"/><Relationship Id="rId2972" Type="http://schemas.openxmlformats.org/officeDocument/2006/relationships/hyperlink" Target="http://pegasusselectronics.com/" TargetMode="External"/><Relationship Id="rId3609" Type="http://schemas.openxmlformats.org/officeDocument/2006/relationships/hyperlink" Target="http://x-kom.pl/" TargetMode="External"/><Relationship Id="rId3816" Type="http://schemas.openxmlformats.org/officeDocument/2006/relationships/hyperlink" Target="http://lazada.com.ph/" TargetMode="External"/><Relationship Id="rId737" Type="http://schemas.openxmlformats.org/officeDocument/2006/relationships/hyperlink" Target="http://bestbuy.com/" TargetMode="External"/><Relationship Id="rId944" Type="http://schemas.openxmlformats.org/officeDocument/2006/relationships/hyperlink" Target="http://pegasusselectronics.com/" TargetMode="External"/><Relationship Id="rId1367" Type="http://schemas.openxmlformats.org/officeDocument/2006/relationships/hyperlink" Target="http://mindfactory.de/" TargetMode="External"/><Relationship Id="rId1574" Type="http://schemas.openxmlformats.org/officeDocument/2006/relationships/hyperlink" Target="http://x-kom.pl/" TargetMode="External"/><Relationship Id="rId1781" Type="http://schemas.openxmlformats.org/officeDocument/2006/relationships/hyperlink" Target="http://grosbill.com/" TargetMode="External"/><Relationship Id="rId2418" Type="http://schemas.openxmlformats.org/officeDocument/2006/relationships/hyperlink" Target="http://bestbuy.com/" TargetMode="External"/><Relationship Id="rId2625" Type="http://schemas.openxmlformats.org/officeDocument/2006/relationships/hyperlink" Target="http://pegasusselectronics.com/" TargetMode="External"/><Relationship Id="rId2832" Type="http://schemas.openxmlformats.org/officeDocument/2006/relationships/hyperlink" Target="http://pegasusselectronics.com/" TargetMode="External"/><Relationship Id="rId5031" Type="http://schemas.openxmlformats.org/officeDocument/2006/relationships/hyperlink" Target="http://x-kom.pl/" TargetMode="External"/><Relationship Id="rId73" Type="http://schemas.openxmlformats.org/officeDocument/2006/relationships/hyperlink" Target="http://bestbuy.com/" TargetMode="External"/><Relationship Id="rId804" Type="http://schemas.openxmlformats.org/officeDocument/2006/relationships/hyperlink" Target="http://bhphotovideo.com/" TargetMode="External"/><Relationship Id="rId1227" Type="http://schemas.openxmlformats.org/officeDocument/2006/relationships/hyperlink" Target="http://x-kom.pl/" TargetMode="External"/><Relationship Id="rId1434" Type="http://schemas.openxmlformats.org/officeDocument/2006/relationships/hyperlink" Target="http://mindfactory.de/" TargetMode="External"/><Relationship Id="rId1641" Type="http://schemas.openxmlformats.org/officeDocument/2006/relationships/hyperlink" Target="http://shopee.co.id/" TargetMode="External"/><Relationship Id="rId4797" Type="http://schemas.openxmlformats.org/officeDocument/2006/relationships/hyperlink" Target="http://shopee.co.id/" TargetMode="External"/><Relationship Id="rId1501" Type="http://schemas.openxmlformats.org/officeDocument/2006/relationships/hyperlink" Target="http://x-kom.pl/" TargetMode="External"/><Relationship Id="rId3399" Type="http://schemas.openxmlformats.org/officeDocument/2006/relationships/hyperlink" Target="http://pegasusselectronics.com/" TargetMode="External"/><Relationship Id="rId4657" Type="http://schemas.openxmlformats.org/officeDocument/2006/relationships/hyperlink" Target="http://galaxus.de/" TargetMode="External"/><Relationship Id="rId4864" Type="http://schemas.openxmlformats.org/officeDocument/2006/relationships/hyperlink" Target="http://x-kom.pl/" TargetMode="External"/><Relationship Id="rId3259" Type="http://schemas.openxmlformats.org/officeDocument/2006/relationships/hyperlink" Target="http://galaxus.ch/" TargetMode="External"/><Relationship Id="rId3466" Type="http://schemas.openxmlformats.org/officeDocument/2006/relationships/hyperlink" Target="http://pegasusselectronics.com/" TargetMode="External"/><Relationship Id="rId4517" Type="http://schemas.openxmlformats.org/officeDocument/2006/relationships/hyperlink" Target="http://x-kom.pl/" TargetMode="External"/><Relationship Id="rId387" Type="http://schemas.openxmlformats.org/officeDocument/2006/relationships/hyperlink" Target="http://gamerbox.it/" TargetMode="External"/><Relationship Id="rId594" Type="http://schemas.openxmlformats.org/officeDocument/2006/relationships/hyperlink" Target="http://bestbuy.com/" TargetMode="External"/><Relationship Id="rId2068" Type="http://schemas.openxmlformats.org/officeDocument/2006/relationships/hyperlink" Target="http://shopee.co.th/" TargetMode="External"/><Relationship Id="rId2275" Type="http://schemas.openxmlformats.org/officeDocument/2006/relationships/hyperlink" Target="http://bestbuy.com/" TargetMode="External"/><Relationship Id="rId3119" Type="http://schemas.openxmlformats.org/officeDocument/2006/relationships/hyperlink" Target="http://bestbuy.com/" TargetMode="External"/><Relationship Id="rId3326" Type="http://schemas.openxmlformats.org/officeDocument/2006/relationships/hyperlink" Target="http://x-kom.pl/" TargetMode="External"/><Relationship Id="rId3673" Type="http://schemas.openxmlformats.org/officeDocument/2006/relationships/hyperlink" Target="http://scorptec.com.au/" TargetMode="External"/><Relationship Id="rId3880" Type="http://schemas.openxmlformats.org/officeDocument/2006/relationships/hyperlink" Target="http://cyberport.de/" TargetMode="External"/><Relationship Id="rId4724" Type="http://schemas.openxmlformats.org/officeDocument/2006/relationships/hyperlink" Target="http://x-kom.pl/" TargetMode="External"/><Relationship Id="rId4931" Type="http://schemas.openxmlformats.org/officeDocument/2006/relationships/hyperlink" Target="http://x-kom.pl/" TargetMode="External"/><Relationship Id="rId247" Type="http://schemas.openxmlformats.org/officeDocument/2006/relationships/hyperlink" Target="http://bestbuy.com/" TargetMode="External"/><Relationship Id="rId1084" Type="http://schemas.openxmlformats.org/officeDocument/2006/relationships/hyperlink" Target="http://bestbuy.com/" TargetMode="External"/><Relationship Id="rId2482" Type="http://schemas.openxmlformats.org/officeDocument/2006/relationships/hyperlink" Target="http://bhphotovideo.com/" TargetMode="External"/><Relationship Id="rId3533" Type="http://schemas.openxmlformats.org/officeDocument/2006/relationships/hyperlink" Target="http://x-kom.pl/" TargetMode="External"/><Relationship Id="rId3740" Type="http://schemas.openxmlformats.org/officeDocument/2006/relationships/hyperlink" Target="http://ebay.com/" TargetMode="External"/><Relationship Id="rId107" Type="http://schemas.openxmlformats.org/officeDocument/2006/relationships/hyperlink" Target="http://bestbuy.com/" TargetMode="External"/><Relationship Id="rId454" Type="http://schemas.openxmlformats.org/officeDocument/2006/relationships/hyperlink" Target="http://shopee.co.th/" TargetMode="External"/><Relationship Id="rId661" Type="http://schemas.openxmlformats.org/officeDocument/2006/relationships/hyperlink" Target="http://pccasegear.com/" TargetMode="External"/><Relationship Id="rId1291" Type="http://schemas.openxmlformats.org/officeDocument/2006/relationships/hyperlink" Target="http://x-kom.pl/" TargetMode="External"/><Relationship Id="rId2135" Type="http://schemas.openxmlformats.org/officeDocument/2006/relationships/hyperlink" Target="http://bestbuy.com/" TargetMode="External"/><Relationship Id="rId2342" Type="http://schemas.openxmlformats.org/officeDocument/2006/relationships/hyperlink" Target="http://bestbuy.com/" TargetMode="External"/><Relationship Id="rId3600" Type="http://schemas.openxmlformats.org/officeDocument/2006/relationships/hyperlink" Target="http://x-kom.pl/" TargetMode="External"/><Relationship Id="rId314" Type="http://schemas.openxmlformats.org/officeDocument/2006/relationships/hyperlink" Target="http://x-kom.pl/" TargetMode="External"/><Relationship Id="rId521" Type="http://schemas.openxmlformats.org/officeDocument/2006/relationships/hyperlink" Target="http://bestbuy.com/" TargetMode="External"/><Relationship Id="rId1151" Type="http://schemas.openxmlformats.org/officeDocument/2006/relationships/hyperlink" Target="http://bestbuy.com/" TargetMode="External"/><Relationship Id="rId2202" Type="http://schemas.openxmlformats.org/officeDocument/2006/relationships/hyperlink" Target="http://bestbuy.com/" TargetMode="External"/><Relationship Id="rId1011" Type="http://schemas.openxmlformats.org/officeDocument/2006/relationships/hyperlink" Target="http://shopee.com.my/" TargetMode="External"/><Relationship Id="rId1968" Type="http://schemas.openxmlformats.org/officeDocument/2006/relationships/hyperlink" Target="http://bhphotovideo.com/" TargetMode="External"/><Relationship Id="rId4167" Type="http://schemas.openxmlformats.org/officeDocument/2006/relationships/hyperlink" Target="http://x-kom.pl/" TargetMode="External"/><Relationship Id="rId4374" Type="http://schemas.openxmlformats.org/officeDocument/2006/relationships/hyperlink" Target="http://yahoo.co.jp/" TargetMode="External"/><Relationship Id="rId4581" Type="http://schemas.openxmlformats.org/officeDocument/2006/relationships/hyperlink" Target="http://x-kom.pl/" TargetMode="External"/><Relationship Id="rId5218" Type="http://schemas.openxmlformats.org/officeDocument/2006/relationships/hyperlink" Target="http://x-kom.pl/" TargetMode="External"/><Relationship Id="rId3183" Type="http://schemas.openxmlformats.org/officeDocument/2006/relationships/hyperlink" Target="http://bestbuy.com/" TargetMode="External"/><Relationship Id="rId3390" Type="http://schemas.openxmlformats.org/officeDocument/2006/relationships/hyperlink" Target="http://pegasusselectronics.com/" TargetMode="External"/><Relationship Id="rId4027" Type="http://schemas.openxmlformats.org/officeDocument/2006/relationships/hyperlink" Target="http://x-kom.pl/" TargetMode="External"/><Relationship Id="rId4234" Type="http://schemas.openxmlformats.org/officeDocument/2006/relationships/hyperlink" Target="http://x-kom.pl/" TargetMode="External"/><Relationship Id="rId4441" Type="http://schemas.openxmlformats.org/officeDocument/2006/relationships/hyperlink" Target="http://x-kom.pl/" TargetMode="External"/><Relationship Id="rId1828" Type="http://schemas.openxmlformats.org/officeDocument/2006/relationships/hyperlink" Target="http://bestbuy.com/" TargetMode="External"/><Relationship Id="rId3043" Type="http://schemas.openxmlformats.org/officeDocument/2006/relationships/hyperlink" Target="http://bestbuy.com/" TargetMode="External"/><Relationship Id="rId3250" Type="http://schemas.openxmlformats.org/officeDocument/2006/relationships/hyperlink" Target="http://inet.se/" TargetMode="External"/><Relationship Id="rId171" Type="http://schemas.openxmlformats.org/officeDocument/2006/relationships/hyperlink" Target="http://cclonline.com/" TargetMode="External"/><Relationship Id="rId4301" Type="http://schemas.openxmlformats.org/officeDocument/2006/relationships/hyperlink" Target="http://shopee.tw/" TargetMode="External"/><Relationship Id="rId3110" Type="http://schemas.openxmlformats.org/officeDocument/2006/relationships/hyperlink" Target="http://bestbuy.com/" TargetMode="External"/><Relationship Id="rId988" Type="http://schemas.openxmlformats.org/officeDocument/2006/relationships/hyperlink" Target="http://bestbuy.com/" TargetMode="External"/><Relationship Id="rId2669" Type="http://schemas.openxmlformats.org/officeDocument/2006/relationships/hyperlink" Target="http://bhphotovideo.com/" TargetMode="External"/><Relationship Id="rId2876" Type="http://schemas.openxmlformats.org/officeDocument/2006/relationships/hyperlink" Target="http://bestbuy.com/" TargetMode="External"/><Relationship Id="rId3927" Type="http://schemas.openxmlformats.org/officeDocument/2006/relationships/hyperlink" Target="http://pccasegear.com/" TargetMode="External"/><Relationship Id="rId5075" Type="http://schemas.openxmlformats.org/officeDocument/2006/relationships/hyperlink" Target="http://x-kom.pl/" TargetMode="External"/><Relationship Id="rId5282" Type="http://schemas.openxmlformats.org/officeDocument/2006/relationships/hyperlink" Target="http://miravia.es/" TargetMode="External"/><Relationship Id="rId848" Type="http://schemas.openxmlformats.org/officeDocument/2006/relationships/hyperlink" Target="http://bestbuy.com/" TargetMode="External"/><Relationship Id="rId1478" Type="http://schemas.openxmlformats.org/officeDocument/2006/relationships/hyperlink" Target="http://mindfactory.de/" TargetMode="External"/><Relationship Id="rId1685" Type="http://schemas.openxmlformats.org/officeDocument/2006/relationships/hyperlink" Target="http://mindfactory.de/" TargetMode="External"/><Relationship Id="rId1892" Type="http://schemas.openxmlformats.org/officeDocument/2006/relationships/hyperlink" Target="http://bhphotovideo.com/" TargetMode="External"/><Relationship Id="rId2529" Type="http://schemas.openxmlformats.org/officeDocument/2006/relationships/hyperlink" Target="http://mindfactory.de/" TargetMode="External"/><Relationship Id="rId2736" Type="http://schemas.openxmlformats.org/officeDocument/2006/relationships/hyperlink" Target="http://cclonline.com/" TargetMode="External"/><Relationship Id="rId4091" Type="http://schemas.openxmlformats.org/officeDocument/2006/relationships/hyperlink" Target="http://caseking.de/" TargetMode="External"/><Relationship Id="rId5142" Type="http://schemas.openxmlformats.org/officeDocument/2006/relationships/hyperlink" Target="http://x-kom.pl/" TargetMode="External"/><Relationship Id="rId708" Type="http://schemas.openxmlformats.org/officeDocument/2006/relationships/hyperlink" Target="http://cyberport.de/" TargetMode="External"/><Relationship Id="rId915" Type="http://schemas.openxmlformats.org/officeDocument/2006/relationships/hyperlink" Target="http://bestbuy.com/" TargetMode="External"/><Relationship Id="rId1338" Type="http://schemas.openxmlformats.org/officeDocument/2006/relationships/hyperlink" Target="http://mindfactory.de/" TargetMode="External"/><Relationship Id="rId1545" Type="http://schemas.openxmlformats.org/officeDocument/2006/relationships/hyperlink" Target="http://yahoo.co.jp/" TargetMode="External"/><Relationship Id="rId2943" Type="http://schemas.openxmlformats.org/officeDocument/2006/relationships/hyperlink" Target="http://inet.se/" TargetMode="External"/><Relationship Id="rId5002" Type="http://schemas.openxmlformats.org/officeDocument/2006/relationships/hyperlink" Target="http://x-kom.pl/" TargetMode="External"/><Relationship Id="rId1405" Type="http://schemas.openxmlformats.org/officeDocument/2006/relationships/hyperlink" Target="http://shop.kz/" TargetMode="External"/><Relationship Id="rId1752" Type="http://schemas.openxmlformats.org/officeDocument/2006/relationships/hyperlink" Target="http://shopee.tw/" TargetMode="External"/><Relationship Id="rId2803" Type="http://schemas.openxmlformats.org/officeDocument/2006/relationships/hyperlink" Target="http://shopee.ph/" TargetMode="External"/><Relationship Id="rId44" Type="http://schemas.openxmlformats.org/officeDocument/2006/relationships/hyperlink" Target="http://pegasusselectronics.com/" TargetMode="External"/><Relationship Id="rId1612" Type="http://schemas.openxmlformats.org/officeDocument/2006/relationships/hyperlink" Target="http://coolmod.com/" TargetMode="External"/><Relationship Id="rId4768" Type="http://schemas.openxmlformats.org/officeDocument/2006/relationships/hyperlink" Target="http://allegro.pl/" TargetMode="External"/><Relationship Id="rId4975" Type="http://schemas.openxmlformats.org/officeDocument/2006/relationships/hyperlink" Target="http://shopee.co.th/" TargetMode="External"/><Relationship Id="rId498" Type="http://schemas.openxmlformats.org/officeDocument/2006/relationships/hyperlink" Target="http://pegasusselectronics.com/" TargetMode="External"/><Relationship Id="rId2179" Type="http://schemas.openxmlformats.org/officeDocument/2006/relationships/hyperlink" Target="http://bestbuy.com/" TargetMode="External"/><Relationship Id="rId3577" Type="http://schemas.openxmlformats.org/officeDocument/2006/relationships/hyperlink" Target="http://x-kom.pl/" TargetMode="External"/><Relationship Id="rId3784" Type="http://schemas.openxmlformats.org/officeDocument/2006/relationships/hyperlink" Target="http://newegg.com/" TargetMode="External"/><Relationship Id="rId3991" Type="http://schemas.openxmlformats.org/officeDocument/2006/relationships/hyperlink" Target="http://lazada.com.ph/" TargetMode="External"/><Relationship Id="rId4628" Type="http://schemas.openxmlformats.org/officeDocument/2006/relationships/hyperlink" Target="http://x-kom.pl/" TargetMode="External"/><Relationship Id="rId4835" Type="http://schemas.openxmlformats.org/officeDocument/2006/relationships/hyperlink" Target="http://shopee.co.th/" TargetMode="External"/><Relationship Id="rId2386" Type="http://schemas.openxmlformats.org/officeDocument/2006/relationships/hyperlink" Target="http://bestbuy.com/" TargetMode="External"/><Relationship Id="rId2593" Type="http://schemas.openxmlformats.org/officeDocument/2006/relationships/hyperlink" Target="http://x-kom.pl/" TargetMode="External"/><Relationship Id="rId3437" Type="http://schemas.openxmlformats.org/officeDocument/2006/relationships/hyperlink" Target="http://pegasusselectronics.com/" TargetMode="External"/><Relationship Id="rId3644" Type="http://schemas.openxmlformats.org/officeDocument/2006/relationships/hyperlink" Target="http://bhphotovideo.com/" TargetMode="External"/><Relationship Id="rId3851" Type="http://schemas.openxmlformats.org/officeDocument/2006/relationships/hyperlink" Target="http://pbtech.co.nz/" TargetMode="External"/><Relationship Id="rId4902" Type="http://schemas.openxmlformats.org/officeDocument/2006/relationships/hyperlink" Target="http://x-kom.pl/" TargetMode="External"/><Relationship Id="rId358" Type="http://schemas.openxmlformats.org/officeDocument/2006/relationships/hyperlink" Target="http://mindfactory.de/" TargetMode="External"/><Relationship Id="rId565" Type="http://schemas.openxmlformats.org/officeDocument/2006/relationships/hyperlink" Target="http://bestbuy.com/" TargetMode="External"/><Relationship Id="rId772" Type="http://schemas.openxmlformats.org/officeDocument/2006/relationships/hyperlink" Target="http://bestbuy.com/" TargetMode="External"/><Relationship Id="rId1195" Type="http://schemas.openxmlformats.org/officeDocument/2006/relationships/hyperlink" Target="http://bhphotovideo.com/" TargetMode="External"/><Relationship Id="rId2039" Type="http://schemas.openxmlformats.org/officeDocument/2006/relationships/hyperlink" Target="http://x-kom.pl/" TargetMode="External"/><Relationship Id="rId2246" Type="http://schemas.openxmlformats.org/officeDocument/2006/relationships/hyperlink" Target="http://bestbuy.com/" TargetMode="External"/><Relationship Id="rId2453" Type="http://schemas.openxmlformats.org/officeDocument/2006/relationships/hyperlink" Target="http://bestbuy.com/" TargetMode="External"/><Relationship Id="rId2660" Type="http://schemas.openxmlformats.org/officeDocument/2006/relationships/hyperlink" Target="http://cclonline.com/" TargetMode="External"/><Relationship Id="rId3504" Type="http://schemas.openxmlformats.org/officeDocument/2006/relationships/hyperlink" Target="http://x-kom.pl/" TargetMode="External"/><Relationship Id="rId3711" Type="http://schemas.openxmlformats.org/officeDocument/2006/relationships/hyperlink" Target="http://pbtech.co.nz/" TargetMode="External"/><Relationship Id="rId218" Type="http://schemas.openxmlformats.org/officeDocument/2006/relationships/hyperlink" Target="http://bestbuy.com/" TargetMode="External"/><Relationship Id="rId425" Type="http://schemas.openxmlformats.org/officeDocument/2006/relationships/hyperlink" Target="http://yahoo.co.jp/" TargetMode="External"/><Relationship Id="rId632" Type="http://schemas.openxmlformats.org/officeDocument/2006/relationships/hyperlink" Target="http://cyberport.de/" TargetMode="External"/><Relationship Id="rId1055" Type="http://schemas.openxmlformats.org/officeDocument/2006/relationships/hyperlink" Target="http://galaxus.ch/" TargetMode="External"/><Relationship Id="rId1262" Type="http://schemas.openxmlformats.org/officeDocument/2006/relationships/hyperlink" Target="http://x-kom.pl/" TargetMode="External"/><Relationship Id="rId2106" Type="http://schemas.openxmlformats.org/officeDocument/2006/relationships/hyperlink" Target="http://webhallen.com/" TargetMode="External"/><Relationship Id="rId2313" Type="http://schemas.openxmlformats.org/officeDocument/2006/relationships/hyperlink" Target="http://bestbuy.com/" TargetMode="External"/><Relationship Id="rId2520" Type="http://schemas.openxmlformats.org/officeDocument/2006/relationships/hyperlink" Target="http://mindfactory.de/" TargetMode="External"/><Relationship Id="rId1122" Type="http://schemas.openxmlformats.org/officeDocument/2006/relationships/hyperlink" Target="http://bhphotovideo.com/" TargetMode="External"/><Relationship Id="rId4278" Type="http://schemas.openxmlformats.org/officeDocument/2006/relationships/hyperlink" Target="http://x-kom.pl/" TargetMode="External"/><Relationship Id="rId4485" Type="http://schemas.openxmlformats.org/officeDocument/2006/relationships/hyperlink" Target="http://grosbill.com/" TargetMode="External"/><Relationship Id="rId3087" Type="http://schemas.openxmlformats.org/officeDocument/2006/relationships/hyperlink" Target="http://very.co.uk/" TargetMode="External"/><Relationship Id="rId3294" Type="http://schemas.openxmlformats.org/officeDocument/2006/relationships/hyperlink" Target="http://galaxus.fr/" TargetMode="External"/><Relationship Id="rId4138" Type="http://schemas.openxmlformats.org/officeDocument/2006/relationships/hyperlink" Target="http://mindfactory.de/" TargetMode="External"/><Relationship Id="rId4345" Type="http://schemas.openxmlformats.org/officeDocument/2006/relationships/hyperlink" Target="http://cyberport.de/" TargetMode="External"/><Relationship Id="rId4692" Type="http://schemas.openxmlformats.org/officeDocument/2006/relationships/hyperlink" Target="http://x-kom.pl/" TargetMode="External"/><Relationship Id="rId1939" Type="http://schemas.openxmlformats.org/officeDocument/2006/relationships/hyperlink" Target="http://pbtech.co.nz/" TargetMode="External"/><Relationship Id="rId4552" Type="http://schemas.openxmlformats.org/officeDocument/2006/relationships/hyperlink" Target="http://x-kom.pl/" TargetMode="External"/><Relationship Id="rId3154" Type="http://schemas.openxmlformats.org/officeDocument/2006/relationships/hyperlink" Target="http://bestbuy.com/" TargetMode="External"/><Relationship Id="rId3361" Type="http://schemas.openxmlformats.org/officeDocument/2006/relationships/hyperlink" Target="http://x-kom.pl/" TargetMode="External"/><Relationship Id="rId4205" Type="http://schemas.openxmlformats.org/officeDocument/2006/relationships/hyperlink" Target="http://shopee.co.th/" TargetMode="External"/><Relationship Id="rId4412" Type="http://schemas.openxmlformats.org/officeDocument/2006/relationships/hyperlink" Target="http://shopee.co.th/" TargetMode="External"/><Relationship Id="rId282" Type="http://schemas.openxmlformats.org/officeDocument/2006/relationships/hyperlink" Target="http://ebay.com/" TargetMode="External"/><Relationship Id="rId2170" Type="http://schemas.openxmlformats.org/officeDocument/2006/relationships/hyperlink" Target="http://bestbuy.com/" TargetMode="External"/><Relationship Id="rId3014" Type="http://schemas.openxmlformats.org/officeDocument/2006/relationships/hyperlink" Target="http://bhphotovideo.com/" TargetMode="External"/><Relationship Id="rId3221" Type="http://schemas.openxmlformats.org/officeDocument/2006/relationships/hyperlink" Target="http://euro.com.pl/" TargetMode="External"/><Relationship Id="rId8" Type="http://schemas.openxmlformats.org/officeDocument/2006/relationships/hyperlink" Target="http://pegasusselectronics.com/" TargetMode="External"/><Relationship Id="rId142" Type="http://schemas.openxmlformats.org/officeDocument/2006/relationships/hyperlink" Target="http://webhallen.com/" TargetMode="External"/><Relationship Id="rId2030" Type="http://schemas.openxmlformats.org/officeDocument/2006/relationships/hyperlink" Target="http://allegro.pl/" TargetMode="External"/><Relationship Id="rId2987" Type="http://schemas.openxmlformats.org/officeDocument/2006/relationships/hyperlink" Target="http://x-kom.pl/" TargetMode="External"/><Relationship Id="rId5186" Type="http://schemas.openxmlformats.org/officeDocument/2006/relationships/hyperlink" Target="http://x-kom.pl/" TargetMode="External"/><Relationship Id="rId959" Type="http://schemas.openxmlformats.org/officeDocument/2006/relationships/hyperlink" Target="http://bestbuy.com/" TargetMode="External"/><Relationship Id="rId1589" Type="http://schemas.openxmlformats.org/officeDocument/2006/relationships/hyperlink" Target="http://x-kom.pl/" TargetMode="External"/><Relationship Id="rId5046" Type="http://schemas.openxmlformats.org/officeDocument/2006/relationships/hyperlink" Target="http://x-kom.pl/" TargetMode="External"/><Relationship Id="rId5253" Type="http://schemas.openxmlformats.org/officeDocument/2006/relationships/hyperlink" Target="http://x-kom.pl/" TargetMode="External"/><Relationship Id="rId1449" Type="http://schemas.openxmlformats.org/officeDocument/2006/relationships/hyperlink" Target="http://mindfactory.de/" TargetMode="External"/><Relationship Id="rId1796" Type="http://schemas.openxmlformats.org/officeDocument/2006/relationships/hyperlink" Target="http://bestbuy.com/" TargetMode="External"/><Relationship Id="rId2847" Type="http://schemas.openxmlformats.org/officeDocument/2006/relationships/hyperlink" Target="http://pegasusselectronics.com/" TargetMode="External"/><Relationship Id="rId4062" Type="http://schemas.openxmlformats.org/officeDocument/2006/relationships/hyperlink" Target="http://shop.kz/" TargetMode="External"/><Relationship Id="rId5113" Type="http://schemas.openxmlformats.org/officeDocument/2006/relationships/hyperlink" Target="http://x-kom.pl/" TargetMode="External"/><Relationship Id="rId88" Type="http://schemas.openxmlformats.org/officeDocument/2006/relationships/hyperlink" Target="http://pegasusselectronics.com/" TargetMode="External"/><Relationship Id="rId819" Type="http://schemas.openxmlformats.org/officeDocument/2006/relationships/hyperlink" Target="http://box.co.uk/" TargetMode="External"/><Relationship Id="rId1656" Type="http://schemas.openxmlformats.org/officeDocument/2006/relationships/hyperlink" Target="http://www.you.gr/" TargetMode="External"/><Relationship Id="rId1863" Type="http://schemas.openxmlformats.org/officeDocument/2006/relationships/hyperlink" Target="http://shopee.co.th/" TargetMode="External"/><Relationship Id="rId2707" Type="http://schemas.openxmlformats.org/officeDocument/2006/relationships/hyperlink" Target="http://cyberport.de/" TargetMode="External"/><Relationship Id="rId2914" Type="http://schemas.openxmlformats.org/officeDocument/2006/relationships/hyperlink" Target="http://pegasusselectronics.com/" TargetMode="External"/><Relationship Id="rId5320" Type="http://schemas.openxmlformats.org/officeDocument/2006/relationships/hyperlink" Target="http://x-kom.pl/" TargetMode="External"/><Relationship Id="rId1309" Type="http://schemas.openxmlformats.org/officeDocument/2006/relationships/hyperlink" Target="http://mindfactory.de/" TargetMode="External"/><Relationship Id="rId1516" Type="http://schemas.openxmlformats.org/officeDocument/2006/relationships/hyperlink" Target="http://mindfactory.de/" TargetMode="External"/><Relationship Id="rId1723" Type="http://schemas.openxmlformats.org/officeDocument/2006/relationships/hyperlink" Target="http://shopee.vn/" TargetMode="External"/><Relationship Id="rId1930" Type="http://schemas.openxmlformats.org/officeDocument/2006/relationships/hyperlink" Target="http://pegasusselectronics.com/" TargetMode="External"/><Relationship Id="rId4879" Type="http://schemas.openxmlformats.org/officeDocument/2006/relationships/hyperlink" Target="http://x-kom.pl/" TargetMode="External"/><Relationship Id="rId15" Type="http://schemas.openxmlformats.org/officeDocument/2006/relationships/hyperlink" Target="http://bestbuy.com/" TargetMode="External"/><Relationship Id="rId3688" Type="http://schemas.openxmlformats.org/officeDocument/2006/relationships/hyperlink" Target="http://shopee.com.my/" TargetMode="External"/><Relationship Id="rId3895" Type="http://schemas.openxmlformats.org/officeDocument/2006/relationships/hyperlink" Target="http://cclonline.com/" TargetMode="External"/><Relationship Id="rId4739" Type="http://schemas.openxmlformats.org/officeDocument/2006/relationships/hyperlink" Target="http://x-kom.pl/" TargetMode="External"/><Relationship Id="rId4946" Type="http://schemas.openxmlformats.org/officeDocument/2006/relationships/hyperlink" Target="http://allegro.pl/" TargetMode="External"/><Relationship Id="rId2497" Type="http://schemas.openxmlformats.org/officeDocument/2006/relationships/hyperlink" Target="http://bestbuy.com/" TargetMode="External"/><Relationship Id="rId3548" Type="http://schemas.openxmlformats.org/officeDocument/2006/relationships/hyperlink" Target="http://allegro.pl/" TargetMode="External"/><Relationship Id="rId3755" Type="http://schemas.openxmlformats.org/officeDocument/2006/relationships/hyperlink" Target="http://shopee.com.my/" TargetMode="External"/><Relationship Id="rId4806" Type="http://schemas.openxmlformats.org/officeDocument/2006/relationships/hyperlink" Target="http://x-kom.pl/" TargetMode="External"/><Relationship Id="rId469" Type="http://schemas.openxmlformats.org/officeDocument/2006/relationships/hyperlink" Target="http://x-kom.pl/" TargetMode="External"/><Relationship Id="rId676" Type="http://schemas.openxmlformats.org/officeDocument/2006/relationships/hyperlink" Target="http://pegasusselectronics.com/" TargetMode="External"/><Relationship Id="rId883" Type="http://schemas.openxmlformats.org/officeDocument/2006/relationships/hyperlink" Target="http://www.box.co.uk/" TargetMode="External"/><Relationship Id="rId1099" Type="http://schemas.openxmlformats.org/officeDocument/2006/relationships/hyperlink" Target="http://bestbuy.com/" TargetMode="External"/><Relationship Id="rId2357" Type="http://schemas.openxmlformats.org/officeDocument/2006/relationships/hyperlink" Target="http://bestbuy.com/" TargetMode="External"/><Relationship Id="rId2564" Type="http://schemas.openxmlformats.org/officeDocument/2006/relationships/hyperlink" Target="http://mindfactory.de/" TargetMode="External"/><Relationship Id="rId3408" Type="http://schemas.openxmlformats.org/officeDocument/2006/relationships/hyperlink" Target="http://pegasusselectronics.com/" TargetMode="External"/><Relationship Id="rId3615" Type="http://schemas.openxmlformats.org/officeDocument/2006/relationships/hyperlink" Target="http://scan.co.uk/" TargetMode="External"/><Relationship Id="rId3962" Type="http://schemas.openxmlformats.org/officeDocument/2006/relationships/hyperlink" Target="http://allegro.pl/" TargetMode="External"/><Relationship Id="rId329" Type="http://schemas.openxmlformats.org/officeDocument/2006/relationships/hyperlink" Target="http://x-kom.pl/" TargetMode="External"/><Relationship Id="rId536" Type="http://schemas.openxmlformats.org/officeDocument/2006/relationships/hyperlink" Target="http://www.box.co.uk/" TargetMode="External"/><Relationship Id="rId1166" Type="http://schemas.openxmlformats.org/officeDocument/2006/relationships/hyperlink" Target="http://bestbuy.com/" TargetMode="External"/><Relationship Id="rId1373" Type="http://schemas.openxmlformats.org/officeDocument/2006/relationships/hyperlink" Target="http://mindfactory.de/" TargetMode="External"/><Relationship Id="rId2217" Type="http://schemas.openxmlformats.org/officeDocument/2006/relationships/hyperlink" Target="http://bestbuy.com/" TargetMode="External"/><Relationship Id="rId2771" Type="http://schemas.openxmlformats.org/officeDocument/2006/relationships/hyperlink" Target="http://bestbuy.com/" TargetMode="External"/><Relationship Id="rId3822" Type="http://schemas.openxmlformats.org/officeDocument/2006/relationships/hyperlink" Target="http://www.box.co.uk/" TargetMode="External"/><Relationship Id="rId743" Type="http://schemas.openxmlformats.org/officeDocument/2006/relationships/hyperlink" Target="http://bestbuy.com/" TargetMode="External"/><Relationship Id="rId950" Type="http://schemas.openxmlformats.org/officeDocument/2006/relationships/hyperlink" Target="http://bestbuy.com/" TargetMode="External"/><Relationship Id="rId1026" Type="http://schemas.openxmlformats.org/officeDocument/2006/relationships/hyperlink" Target="http://bestbuy.com/" TargetMode="External"/><Relationship Id="rId1580" Type="http://schemas.openxmlformats.org/officeDocument/2006/relationships/hyperlink" Target="http://euro.com.pl/" TargetMode="External"/><Relationship Id="rId2424" Type="http://schemas.openxmlformats.org/officeDocument/2006/relationships/hyperlink" Target="http://bestbuy.com/" TargetMode="External"/><Relationship Id="rId2631" Type="http://schemas.openxmlformats.org/officeDocument/2006/relationships/hyperlink" Target="http://cclonline.com/" TargetMode="External"/><Relationship Id="rId4389" Type="http://schemas.openxmlformats.org/officeDocument/2006/relationships/hyperlink" Target="http://x-kom.pl/" TargetMode="External"/><Relationship Id="rId603" Type="http://schemas.openxmlformats.org/officeDocument/2006/relationships/hyperlink" Target="http://microcenter.com/" TargetMode="External"/><Relationship Id="rId810" Type="http://schemas.openxmlformats.org/officeDocument/2006/relationships/hyperlink" Target="http://pegasusselectronics.com/" TargetMode="External"/><Relationship Id="rId1233" Type="http://schemas.openxmlformats.org/officeDocument/2006/relationships/hyperlink" Target="http://shop.kz/" TargetMode="External"/><Relationship Id="rId1440" Type="http://schemas.openxmlformats.org/officeDocument/2006/relationships/hyperlink" Target="http://mindfactory.de/" TargetMode="External"/><Relationship Id="rId4596" Type="http://schemas.openxmlformats.org/officeDocument/2006/relationships/hyperlink" Target="http://yahoo.co.jp/" TargetMode="External"/><Relationship Id="rId1300" Type="http://schemas.openxmlformats.org/officeDocument/2006/relationships/hyperlink" Target="http://yahoo.co.jp/" TargetMode="External"/><Relationship Id="rId3198" Type="http://schemas.openxmlformats.org/officeDocument/2006/relationships/hyperlink" Target="http://ebuyer.com/" TargetMode="External"/><Relationship Id="rId4249" Type="http://schemas.openxmlformats.org/officeDocument/2006/relationships/hyperlink" Target="http://shop.kz/" TargetMode="External"/><Relationship Id="rId4456" Type="http://schemas.openxmlformats.org/officeDocument/2006/relationships/hyperlink" Target="http://x-kom.pl/" TargetMode="External"/><Relationship Id="rId4663" Type="http://schemas.openxmlformats.org/officeDocument/2006/relationships/hyperlink" Target="http://x-kom.pl/" TargetMode="External"/><Relationship Id="rId4870" Type="http://schemas.openxmlformats.org/officeDocument/2006/relationships/hyperlink" Target="http://x-kom.pl/" TargetMode="External"/><Relationship Id="rId3058" Type="http://schemas.openxmlformats.org/officeDocument/2006/relationships/hyperlink" Target="http://bestbuy.com/" TargetMode="External"/><Relationship Id="rId3265" Type="http://schemas.openxmlformats.org/officeDocument/2006/relationships/hyperlink" Target="http://x-kom.pl/" TargetMode="External"/><Relationship Id="rId3472" Type="http://schemas.openxmlformats.org/officeDocument/2006/relationships/hyperlink" Target="http://pegasusselectronics.com/" TargetMode="External"/><Relationship Id="rId4109" Type="http://schemas.openxmlformats.org/officeDocument/2006/relationships/hyperlink" Target="http://shopee.com.my/" TargetMode="External"/><Relationship Id="rId4316" Type="http://schemas.openxmlformats.org/officeDocument/2006/relationships/hyperlink" Target="http://x-kom.pl/" TargetMode="External"/><Relationship Id="rId4523" Type="http://schemas.openxmlformats.org/officeDocument/2006/relationships/hyperlink" Target="http://x-kom.pl/" TargetMode="External"/><Relationship Id="rId4730" Type="http://schemas.openxmlformats.org/officeDocument/2006/relationships/hyperlink" Target="http://shopee.co.th/" TargetMode="External"/><Relationship Id="rId186" Type="http://schemas.openxmlformats.org/officeDocument/2006/relationships/hyperlink" Target="http://bestbuy.com/" TargetMode="External"/><Relationship Id="rId393" Type="http://schemas.openxmlformats.org/officeDocument/2006/relationships/hyperlink" Target="http://shopee.tw/" TargetMode="External"/><Relationship Id="rId2074" Type="http://schemas.openxmlformats.org/officeDocument/2006/relationships/hyperlink" Target="http://bestbuy.com/" TargetMode="External"/><Relationship Id="rId2281" Type="http://schemas.openxmlformats.org/officeDocument/2006/relationships/hyperlink" Target="http://bestbuy.com/" TargetMode="External"/><Relationship Id="rId3125" Type="http://schemas.openxmlformats.org/officeDocument/2006/relationships/hyperlink" Target="http://bestbuy.com/" TargetMode="External"/><Relationship Id="rId3332" Type="http://schemas.openxmlformats.org/officeDocument/2006/relationships/hyperlink" Target="http://coolmod.com/" TargetMode="External"/><Relationship Id="rId253" Type="http://schemas.openxmlformats.org/officeDocument/2006/relationships/hyperlink" Target="http://lazada.sg/" TargetMode="External"/><Relationship Id="rId460" Type="http://schemas.openxmlformats.org/officeDocument/2006/relationships/hyperlink" Target="http://shopee.vn/" TargetMode="External"/><Relationship Id="rId1090" Type="http://schemas.openxmlformats.org/officeDocument/2006/relationships/hyperlink" Target="http://scan.co.uk/" TargetMode="External"/><Relationship Id="rId2141" Type="http://schemas.openxmlformats.org/officeDocument/2006/relationships/hyperlink" Target="http://bestbuy.com/" TargetMode="External"/><Relationship Id="rId5297" Type="http://schemas.openxmlformats.org/officeDocument/2006/relationships/hyperlink" Target="http://x-kom.pl/" TargetMode="External"/><Relationship Id="rId113" Type="http://schemas.openxmlformats.org/officeDocument/2006/relationships/hyperlink" Target="http://pegasusselectronics.com/" TargetMode="External"/><Relationship Id="rId320" Type="http://schemas.openxmlformats.org/officeDocument/2006/relationships/hyperlink" Target="http://galaxus.at/" TargetMode="External"/><Relationship Id="rId2001" Type="http://schemas.openxmlformats.org/officeDocument/2006/relationships/hyperlink" Target="http://yahoo.co.jp/" TargetMode="External"/><Relationship Id="rId5157" Type="http://schemas.openxmlformats.org/officeDocument/2006/relationships/hyperlink" Target="http://x-kom.pl/" TargetMode="External"/><Relationship Id="rId2958" Type="http://schemas.openxmlformats.org/officeDocument/2006/relationships/hyperlink" Target="http://shopee.co.th/" TargetMode="External"/><Relationship Id="rId5017" Type="http://schemas.openxmlformats.org/officeDocument/2006/relationships/hyperlink" Target="http://x-kom.pl/" TargetMode="External"/><Relationship Id="rId1767" Type="http://schemas.openxmlformats.org/officeDocument/2006/relationships/hyperlink" Target="http://pskmegastore.com/" TargetMode="External"/><Relationship Id="rId1974" Type="http://schemas.openxmlformats.org/officeDocument/2006/relationships/hyperlink" Target="http://mindfactory.de/" TargetMode="External"/><Relationship Id="rId2818" Type="http://schemas.openxmlformats.org/officeDocument/2006/relationships/hyperlink" Target="http://microcenter.com/" TargetMode="External"/><Relationship Id="rId4173" Type="http://schemas.openxmlformats.org/officeDocument/2006/relationships/hyperlink" Target="http://cyberport.de/" TargetMode="External"/><Relationship Id="rId4380" Type="http://schemas.openxmlformats.org/officeDocument/2006/relationships/hyperlink" Target="http://shopee.co.id/" TargetMode="External"/><Relationship Id="rId5224" Type="http://schemas.openxmlformats.org/officeDocument/2006/relationships/hyperlink" Target="http://x-kom.pl/" TargetMode="External"/><Relationship Id="rId59" Type="http://schemas.openxmlformats.org/officeDocument/2006/relationships/hyperlink" Target="http://pegasusselectronics.com/" TargetMode="External"/><Relationship Id="rId1627" Type="http://schemas.openxmlformats.org/officeDocument/2006/relationships/hyperlink" Target="http://lazada.co.th/" TargetMode="External"/><Relationship Id="rId1834" Type="http://schemas.openxmlformats.org/officeDocument/2006/relationships/hyperlink" Target="http://cclonline.com/" TargetMode="External"/><Relationship Id="rId4033" Type="http://schemas.openxmlformats.org/officeDocument/2006/relationships/hyperlink" Target="http://x-kom.pl/" TargetMode="External"/><Relationship Id="rId4240" Type="http://schemas.openxmlformats.org/officeDocument/2006/relationships/hyperlink" Target="http://x-kom.pl/" TargetMode="External"/><Relationship Id="rId3799" Type="http://schemas.openxmlformats.org/officeDocument/2006/relationships/hyperlink" Target="http://x-kom.pl/" TargetMode="External"/><Relationship Id="rId4100" Type="http://schemas.openxmlformats.org/officeDocument/2006/relationships/hyperlink" Target="http://compx.ua/" TargetMode="External"/><Relationship Id="rId1901" Type="http://schemas.openxmlformats.org/officeDocument/2006/relationships/hyperlink" Target="http://cyberport.de/" TargetMode="External"/><Relationship Id="rId3659" Type="http://schemas.openxmlformats.org/officeDocument/2006/relationships/hyperlink" Target="http://box.co.uk/" TargetMode="External"/><Relationship Id="rId3866" Type="http://schemas.openxmlformats.org/officeDocument/2006/relationships/hyperlink" Target="http://awd-it.co.uk/" TargetMode="External"/><Relationship Id="rId4917" Type="http://schemas.openxmlformats.org/officeDocument/2006/relationships/hyperlink" Target="http://allegro.pl/" TargetMode="External"/><Relationship Id="rId5081" Type="http://schemas.openxmlformats.org/officeDocument/2006/relationships/hyperlink" Target="http://shopee.co.id/" TargetMode="External"/><Relationship Id="rId787" Type="http://schemas.openxmlformats.org/officeDocument/2006/relationships/hyperlink" Target="http://bestbuy.com/" TargetMode="External"/><Relationship Id="rId994" Type="http://schemas.openxmlformats.org/officeDocument/2006/relationships/hyperlink" Target="http://bestbuy.com/" TargetMode="External"/><Relationship Id="rId2468" Type="http://schemas.openxmlformats.org/officeDocument/2006/relationships/hyperlink" Target="http://pccasegear.com/" TargetMode="External"/><Relationship Id="rId2675" Type="http://schemas.openxmlformats.org/officeDocument/2006/relationships/hyperlink" Target="http://newegg.com/" TargetMode="External"/><Relationship Id="rId2882" Type="http://schemas.openxmlformats.org/officeDocument/2006/relationships/hyperlink" Target="http://pegasusselectronics.com/" TargetMode="External"/><Relationship Id="rId3519" Type="http://schemas.openxmlformats.org/officeDocument/2006/relationships/hyperlink" Target="http://x-kom.pl/" TargetMode="External"/><Relationship Id="rId3726" Type="http://schemas.openxmlformats.org/officeDocument/2006/relationships/hyperlink" Target="http://easyshoppi.com/" TargetMode="External"/><Relationship Id="rId3933" Type="http://schemas.openxmlformats.org/officeDocument/2006/relationships/hyperlink" Target="http://cclonline.com/" TargetMode="External"/><Relationship Id="rId647" Type="http://schemas.openxmlformats.org/officeDocument/2006/relationships/hyperlink" Target="http://bestbuy.com/" TargetMode="External"/><Relationship Id="rId854" Type="http://schemas.openxmlformats.org/officeDocument/2006/relationships/hyperlink" Target="http://bestbuy.com/" TargetMode="External"/><Relationship Id="rId1277" Type="http://schemas.openxmlformats.org/officeDocument/2006/relationships/hyperlink" Target="http://mindfactory.de/" TargetMode="External"/><Relationship Id="rId1484" Type="http://schemas.openxmlformats.org/officeDocument/2006/relationships/hyperlink" Target="http://mindfactory.de/" TargetMode="External"/><Relationship Id="rId1691" Type="http://schemas.openxmlformats.org/officeDocument/2006/relationships/hyperlink" Target="http://x-kom.pl/" TargetMode="External"/><Relationship Id="rId2328" Type="http://schemas.openxmlformats.org/officeDocument/2006/relationships/hyperlink" Target="http://bestbuy.com/" TargetMode="External"/><Relationship Id="rId2535" Type="http://schemas.openxmlformats.org/officeDocument/2006/relationships/hyperlink" Target="http://x-kom.pl/" TargetMode="External"/><Relationship Id="rId2742" Type="http://schemas.openxmlformats.org/officeDocument/2006/relationships/hyperlink" Target="http://cclonline.com/" TargetMode="External"/><Relationship Id="rId507" Type="http://schemas.openxmlformats.org/officeDocument/2006/relationships/hyperlink" Target="http://bestbuy.com/" TargetMode="External"/><Relationship Id="rId714" Type="http://schemas.openxmlformats.org/officeDocument/2006/relationships/hyperlink" Target="http://pegasusselectronics.com/" TargetMode="External"/><Relationship Id="rId921" Type="http://schemas.openxmlformats.org/officeDocument/2006/relationships/hyperlink" Target="http://bestbuy.com/" TargetMode="External"/><Relationship Id="rId1137" Type="http://schemas.openxmlformats.org/officeDocument/2006/relationships/hyperlink" Target="http://bestbuy.com/" TargetMode="External"/><Relationship Id="rId1344" Type="http://schemas.openxmlformats.org/officeDocument/2006/relationships/hyperlink" Target="http://x-kom.pl/" TargetMode="External"/><Relationship Id="rId1551" Type="http://schemas.openxmlformats.org/officeDocument/2006/relationships/hyperlink" Target="http://ebay.com/" TargetMode="External"/><Relationship Id="rId2602" Type="http://schemas.openxmlformats.org/officeDocument/2006/relationships/hyperlink" Target="http://shopee.co.th/" TargetMode="External"/><Relationship Id="rId50" Type="http://schemas.openxmlformats.org/officeDocument/2006/relationships/hyperlink" Target="http://pegasusselectronics.com/" TargetMode="External"/><Relationship Id="rId1204" Type="http://schemas.openxmlformats.org/officeDocument/2006/relationships/hyperlink" Target="http://pccasegear.com/" TargetMode="External"/><Relationship Id="rId1411" Type="http://schemas.openxmlformats.org/officeDocument/2006/relationships/hyperlink" Target="http://mindfactory.de/" TargetMode="External"/><Relationship Id="rId4567" Type="http://schemas.openxmlformats.org/officeDocument/2006/relationships/hyperlink" Target="http://lazada.com.ph/" TargetMode="External"/><Relationship Id="rId4774" Type="http://schemas.openxmlformats.org/officeDocument/2006/relationships/hyperlink" Target="http://mindfactory.de/" TargetMode="External"/><Relationship Id="rId3169" Type="http://schemas.openxmlformats.org/officeDocument/2006/relationships/hyperlink" Target="http://bestbuy.com/" TargetMode="External"/><Relationship Id="rId3376" Type="http://schemas.openxmlformats.org/officeDocument/2006/relationships/hyperlink" Target="http://yahoo.co.jp/" TargetMode="External"/><Relationship Id="rId3583" Type="http://schemas.openxmlformats.org/officeDocument/2006/relationships/hyperlink" Target="http://digitec.ch/" TargetMode="External"/><Relationship Id="rId4427" Type="http://schemas.openxmlformats.org/officeDocument/2006/relationships/hyperlink" Target="http://x-kom.pl/" TargetMode="External"/><Relationship Id="rId4981" Type="http://schemas.openxmlformats.org/officeDocument/2006/relationships/hyperlink" Target="http://shopee.co.th/" TargetMode="External"/><Relationship Id="rId297" Type="http://schemas.openxmlformats.org/officeDocument/2006/relationships/hyperlink" Target="http://yahoo.co.jp/" TargetMode="External"/><Relationship Id="rId2185" Type="http://schemas.openxmlformats.org/officeDocument/2006/relationships/hyperlink" Target="http://bestbuy.com/" TargetMode="External"/><Relationship Id="rId2392" Type="http://schemas.openxmlformats.org/officeDocument/2006/relationships/hyperlink" Target="http://bestbuy.com/" TargetMode="External"/><Relationship Id="rId3029" Type="http://schemas.openxmlformats.org/officeDocument/2006/relationships/hyperlink" Target="http://bestbuy.com/" TargetMode="External"/><Relationship Id="rId3236" Type="http://schemas.openxmlformats.org/officeDocument/2006/relationships/hyperlink" Target="http://x-kom.pl/" TargetMode="External"/><Relationship Id="rId3790" Type="http://schemas.openxmlformats.org/officeDocument/2006/relationships/hyperlink" Target="http://cclonline.com/" TargetMode="External"/><Relationship Id="rId4634" Type="http://schemas.openxmlformats.org/officeDocument/2006/relationships/hyperlink" Target="http://allegro.pl/" TargetMode="External"/><Relationship Id="rId4841" Type="http://schemas.openxmlformats.org/officeDocument/2006/relationships/hyperlink" Target="http://x-kom.pl/" TargetMode="External"/><Relationship Id="rId157" Type="http://schemas.openxmlformats.org/officeDocument/2006/relationships/hyperlink" Target="http://bestbuy.com/" TargetMode="External"/><Relationship Id="rId364" Type="http://schemas.openxmlformats.org/officeDocument/2006/relationships/hyperlink" Target="http://power.fi/" TargetMode="External"/><Relationship Id="rId2045" Type="http://schemas.openxmlformats.org/officeDocument/2006/relationships/hyperlink" Target="http://galaxus.ch/" TargetMode="External"/><Relationship Id="rId3443" Type="http://schemas.openxmlformats.org/officeDocument/2006/relationships/hyperlink" Target="http://pegasusselectronics.com/" TargetMode="External"/><Relationship Id="rId3650" Type="http://schemas.openxmlformats.org/officeDocument/2006/relationships/hyperlink" Target="http://lazada.com.my/" TargetMode="External"/><Relationship Id="rId4701" Type="http://schemas.openxmlformats.org/officeDocument/2006/relationships/hyperlink" Target="http://claroshop.com/" TargetMode="External"/><Relationship Id="rId571" Type="http://schemas.openxmlformats.org/officeDocument/2006/relationships/hyperlink" Target="http://bestbuy.com/" TargetMode="External"/><Relationship Id="rId2252" Type="http://schemas.openxmlformats.org/officeDocument/2006/relationships/hyperlink" Target="http://bestbuy.com/" TargetMode="External"/><Relationship Id="rId3303" Type="http://schemas.openxmlformats.org/officeDocument/2006/relationships/hyperlink" Target="http://brack.ch/" TargetMode="External"/><Relationship Id="rId3510" Type="http://schemas.openxmlformats.org/officeDocument/2006/relationships/hyperlink" Target="http://inet.se/" TargetMode="External"/><Relationship Id="rId224" Type="http://schemas.openxmlformats.org/officeDocument/2006/relationships/hyperlink" Target="http://pegasusselectronics.com/" TargetMode="External"/><Relationship Id="rId431" Type="http://schemas.openxmlformats.org/officeDocument/2006/relationships/hyperlink" Target="http://inet.se/" TargetMode="External"/><Relationship Id="rId1061" Type="http://schemas.openxmlformats.org/officeDocument/2006/relationships/hyperlink" Target="http://pegasusselectronics.com/" TargetMode="External"/><Relationship Id="rId2112" Type="http://schemas.openxmlformats.org/officeDocument/2006/relationships/hyperlink" Target="http://umart.com.au/" TargetMode="External"/><Relationship Id="rId5268" Type="http://schemas.openxmlformats.org/officeDocument/2006/relationships/hyperlink" Target="http://x-kom.pl/" TargetMode="External"/><Relationship Id="rId1878" Type="http://schemas.openxmlformats.org/officeDocument/2006/relationships/hyperlink" Target="http://x-kom.pl/" TargetMode="External"/><Relationship Id="rId2929" Type="http://schemas.openxmlformats.org/officeDocument/2006/relationships/hyperlink" Target="http://allegro.pl/" TargetMode="External"/><Relationship Id="rId4077" Type="http://schemas.openxmlformats.org/officeDocument/2006/relationships/hyperlink" Target="http://shopee.co.th/" TargetMode="External"/><Relationship Id="rId4284" Type="http://schemas.openxmlformats.org/officeDocument/2006/relationships/hyperlink" Target="http://x-kom.pl/" TargetMode="External"/><Relationship Id="rId4491" Type="http://schemas.openxmlformats.org/officeDocument/2006/relationships/hyperlink" Target="http://shopee.co.th/" TargetMode="External"/><Relationship Id="rId5128" Type="http://schemas.openxmlformats.org/officeDocument/2006/relationships/hyperlink" Target="http://x-kom.pl/" TargetMode="External"/><Relationship Id="rId1738" Type="http://schemas.openxmlformats.org/officeDocument/2006/relationships/hyperlink" Target="http://pcdiga.com/" TargetMode="External"/><Relationship Id="rId3093" Type="http://schemas.openxmlformats.org/officeDocument/2006/relationships/hyperlink" Target="http://bestbuy.com/" TargetMode="External"/><Relationship Id="rId4144" Type="http://schemas.openxmlformats.org/officeDocument/2006/relationships/hyperlink" Target="http://shopee.co.th/" TargetMode="External"/><Relationship Id="rId4351" Type="http://schemas.openxmlformats.org/officeDocument/2006/relationships/hyperlink" Target="http://x-kom.pl/" TargetMode="External"/><Relationship Id="rId1945" Type="http://schemas.openxmlformats.org/officeDocument/2006/relationships/hyperlink" Target="http://lazada.com.ph/" TargetMode="External"/><Relationship Id="rId3160" Type="http://schemas.openxmlformats.org/officeDocument/2006/relationships/hyperlink" Target="http://bestbuy.com/" TargetMode="External"/><Relationship Id="rId4004" Type="http://schemas.openxmlformats.org/officeDocument/2006/relationships/hyperlink" Target="http://infomaxparis.com/" TargetMode="External"/><Relationship Id="rId4211" Type="http://schemas.openxmlformats.org/officeDocument/2006/relationships/hyperlink" Target="http://galaxus.ch/" TargetMode="External"/><Relationship Id="rId1805" Type="http://schemas.openxmlformats.org/officeDocument/2006/relationships/hyperlink" Target="http://overclockers.co.uk/" TargetMode="External"/><Relationship Id="rId3020" Type="http://schemas.openxmlformats.org/officeDocument/2006/relationships/hyperlink" Target="http://bestbuy.com/" TargetMode="External"/><Relationship Id="rId3977" Type="http://schemas.openxmlformats.org/officeDocument/2006/relationships/hyperlink" Target="http://miravia.es/" TargetMode="External"/><Relationship Id="rId898" Type="http://schemas.openxmlformats.org/officeDocument/2006/relationships/hyperlink" Target="http://bestbuy.com/" TargetMode="External"/><Relationship Id="rId2579" Type="http://schemas.openxmlformats.org/officeDocument/2006/relationships/hyperlink" Target="http://mindfactory.de/" TargetMode="External"/><Relationship Id="rId2786" Type="http://schemas.openxmlformats.org/officeDocument/2006/relationships/hyperlink" Target="http://pegasusselectronics.com/" TargetMode="External"/><Relationship Id="rId2993" Type="http://schemas.openxmlformats.org/officeDocument/2006/relationships/hyperlink" Target="http://webhallen.com/" TargetMode="External"/><Relationship Id="rId3837" Type="http://schemas.openxmlformats.org/officeDocument/2006/relationships/hyperlink" Target="http://box.co.uk/" TargetMode="External"/><Relationship Id="rId5192" Type="http://schemas.openxmlformats.org/officeDocument/2006/relationships/hyperlink" Target="http://x-kom.pl/" TargetMode="External"/><Relationship Id="rId758" Type="http://schemas.openxmlformats.org/officeDocument/2006/relationships/hyperlink" Target="http://bestbuy.com/" TargetMode="External"/><Relationship Id="rId965" Type="http://schemas.openxmlformats.org/officeDocument/2006/relationships/hyperlink" Target="http://bestbuy.com/" TargetMode="External"/><Relationship Id="rId1388" Type="http://schemas.openxmlformats.org/officeDocument/2006/relationships/hyperlink" Target="http://mindfactory.de/" TargetMode="External"/><Relationship Id="rId1595" Type="http://schemas.openxmlformats.org/officeDocument/2006/relationships/hyperlink" Target="http://mindfactory.de/" TargetMode="External"/><Relationship Id="rId2439" Type="http://schemas.openxmlformats.org/officeDocument/2006/relationships/hyperlink" Target="http://bestbuy.com/" TargetMode="External"/><Relationship Id="rId2646" Type="http://schemas.openxmlformats.org/officeDocument/2006/relationships/hyperlink" Target="http://pegasusselectronics.com/" TargetMode="External"/><Relationship Id="rId2853" Type="http://schemas.openxmlformats.org/officeDocument/2006/relationships/hyperlink" Target="http://mwave.com.au/" TargetMode="External"/><Relationship Id="rId3904" Type="http://schemas.openxmlformats.org/officeDocument/2006/relationships/hyperlink" Target="http://neweggbusiness.com/" TargetMode="External"/><Relationship Id="rId5052" Type="http://schemas.openxmlformats.org/officeDocument/2006/relationships/hyperlink" Target="http://x-kom.pl/" TargetMode="External"/><Relationship Id="rId94" Type="http://schemas.openxmlformats.org/officeDocument/2006/relationships/hyperlink" Target="http://bestbuy.com/" TargetMode="External"/><Relationship Id="rId618" Type="http://schemas.openxmlformats.org/officeDocument/2006/relationships/hyperlink" Target="http://bestbuy.com/" TargetMode="External"/><Relationship Id="rId825" Type="http://schemas.openxmlformats.org/officeDocument/2006/relationships/hyperlink" Target="http://pbtech.co.nz/" TargetMode="External"/><Relationship Id="rId1248" Type="http://schemas.openxmlformats.org/officeDocument/2006/relationships/hyperlink" Target="http://mindfactory.de/" TargetMode="External"/><Relationship Id="rId1455" Type="http://schemas.openxmlformats.org/officeDocument/2006/relationships/hyperlink" Target="http://shopee.vn/" TargetMode="External"/><Relationship Id="rId1662" Type="http://schemas.openxmlformats.org/officeDocument/2006/relationships/hyperlink" Target="http://pskmegastore.com/" TargetMode="External"/><Relationship Id="rId2506" Type="http://schemas.openxmlformats.org/officeDocument/2006/relationships/hyperlink" Target="http://mindfactory.de/" TargetMode="External"/><Relationship Id="rId1108" Type="http://schemas.openxmlformats.org/officeDocument/2006/relationships/hyperlink" Target="http://bestbuy.com/" TargetMode="External"/><Relationship Id="rId1315" Type="http://schemas.openxmlformats.org/officeDocument/2006/relationships/hyperlink" Target="http://caseking.de/" TargetMode="External"/><Relationship Id="rId2713" Type="http://schemas.openxmlformats.org/officeDocument/2006/relationships/hyperlink" Target="http://ebay.com/" TargetMode="External"/><Relationship Id="rId2920" Type="http://schemas.openxmlformats.org/officeDocument/2006/relationships/hyperlink" Target="http://pegasusselectronics.com/" TargetMode="External"/><Relationship Id="rId4678" Type="http://schemas.openxmlformats.org/officeDocument/2006/relationships/hyperlink" Target="http://shopee.co.id/" TargetMode="External"/><Relationship Id="rId1522" Type="http://schemas.openxmlformats.org/officeDocument/2006/relationships/hyperlink" Target="http://mindfactory.de/" TargetMode="External"/><Relationship Id="rId4885" Type="http://schemas.openxmlformats.org/officeDocument/2006/relationships/hyperlink" Target="http://x-kom.pl/" TargetMode="External"/><Relationship Id="rId21" Type="http://schemas.openxmlformats.org/officeDocument/2006/relationships/hyperlink" Target="http://pegasusselectronics.com/" TargetMode="External"/><Relationship Id="rId2089" Type="http://schemas.openxmlformats.org/officeDocument/2006/relationships/hyperlink" Target="http://bestbuy.com/" TargetMode="External"/><Relationship Id="rId3487" Type="http://schemas.openxmlformats.org/officeDocument/2006/relationships/hyperlink" Target="http://pegasusselectronics.com/" TargetMode="External"/><Relationship Id="rId3694" Type="http://schemas.openxmlformats.org/officeDocument/2006/relationships/hyperlink" Target="http://cclonline.com/" TargetMode="External"/><Relationship Id="rId4538" Type="http://schemas.openxmlformats.org/officeDocument/2006/relationships/hyperlink" Target="http://yahoo.co.jp/" TargetMode="External"/><Relationship Id="rId4745" Type="http://schemas.openxmlformats.org/officeDocument/2006/relationships/hyperlink" Target="http://x-kom.pl/" TargetMode="External"/><Relationship Id="rId4952" Type="http://schemas.openxmlformats.org/officeDocument/2006/relationships/hyperlink" Target="http://x-kom.pl/" TargetMode="External"/><Relationship Id="rId2296" Type="http://schemas.openxmlformats.org/officeDocument/2006/relationships/hyperlink" Target="http://bestbuy.com/" TargetMode="External"/><Relationship Id="rId3347" Type="http://schemas.openxmlformats.org/officeDocument/2006/relationships/hyperlink" Target="http://caseking.de/" TargetMode="External"/><Relationship Id="rId3554" Type="http://schemas.openxmlformats.org/officeDocument/2006/relationships/hyperlink" Target="http://x-kom.pl/" TargetMode="External"/><Relationship Id="rId3761" Type="http://schemas.openxmlformats.org/officeDocument/2006/relationships/hyperlink" Target="http://awd-it.co.uk/" TargetMode="External"/><Relationship Id="rId4605" Type="http://schemas.openxmlformats.org/officeDocument/2006/relationships/hyperlink" Target="http://shopee.co.th/" TargetMode="External"/><Relationship Id="rId4812" Type="http://schemas.openxmlformats.org/officeDocument/2006/relationships/hyperlink" Target="http://x-kom.pl/" TargetMode="External"/><Relationship Id="rId268" Type="http://schemas.openxmlformats.org/officeDocument/2006/relationships/hyperlink" Target="http://pegasusselectronics.com/" TargetMode="External"/><Relationship Id="rId475" Type="http://schemas.openxmlformats.org/officeDocument/2006/relationships/hyperlink" Target="http://shopee.co.th/" TargetMode="External"/><Relationship Id="rId682" Type="http://schemas.openxmlformats.org/officeDocument/2006/relationships/hyperlink" Target="http://bestbuy.com/" TargetMode="External"/><Relationship Id="rId2156" Type="http://schemas.openxmlformats.org/officeDocument/2006/relationships/hyperlink" Target="http://bestbuy.com/" TargetMode="External"/><Relationship Id="rId2363" Type="http://schemas.openxmlformats.org/officeDocument/2006/relationships/hyperlink" Target="http://bestbuy.com/" TargetMode="External"/><Relationship Id="rId2570" Type="http://schemas.openxmlformats.org/officeDocument/2006/relationships/hyperlink" Target="http://x-kom.pl/" TargetMode="External"/><Relationship Id="rId3207" Type="http://schemas.openxmlformats.org/officeDocument/2006/relationships/hyperlink" Target="http://novatech.co.uk/" TargetMode="External"/><Relationship Id="rId3414" Type="http://schemas.openxmlformats.org/officeDocument/2006/relationships/hyperlink" Target="http://pegasusselectronics.com/" TargetMode="External"/><Relationship Id="rId3621" Type="http://schemas.openxmlformats.org/officeDocument/2006/relationships/hyperlink" Target="http://scan.co.uk/" TargetMode="External"/><Relationship Id="rId128" Type="http://schemas.openxmlformats.org/officeDocument/2006/relationships/hyperlink" Target="http://pegasusselectronics.com/" TargetMode="External"/><Relationship Id="rId335" Type="http://schemas.openxmlformats.org/officeDocument/2006/relationships/hyperlink" Target="http://ktc.ua/" TargetMode="External"/><Relationship Id="rId542" Type="http://schemas.openxmlformats.org/officeDocument/2006/relationships/hyperlink" Target="http://bestbuy.com/" TargetMode="External"/><Relationship Id="rId1172" Type="http://schemas.openxmlformats.org/officeDocument/2006/relationships/hyperlink" Target="http://shopee.com.my/" TargetMode="External"/><Relationship Id="rId2016" Type="http://schemas.openxmlformats.org/officeDocument/2006/relationships/hyperlink" Target="http://mindfactory.de/" TargetMode="External"/><Relationship Id="rId2223" Type="http://schemas.openxmlformats.org/officeDocument/2006/relationships/hyperlink" Target="http://bestbuy.com/" TargetMode="External"/><Relationship Id="rId2430" Type="http://schemas.openxmlformats.org/officeDocument/2006/relationships/hyperlink" Target="http://bestbuy.com/" TargetMode="External"/><Relationship Id="rId402" Type="http://schemas.openxmlformats.org/officeDocument/2006/relationships/hyperlink" Target="http://shopee.vn/" TargetMode="External"/><Relationship Id="rId1032" Type="http://schemas.openxmlformats.org/officeDocument/2006/relationships/hyperlink" Target="http://bestbuy.com/" TargetMode="External"/><Relationship Id="rId4188" Type="http://schemas.openxmlformats.org/officeDocument/2006/relationships/hyperlink" Target="http://verkkokauppa.com/" TargetMode="External"/><Relationship Id="rId4395" Type="http://schemas.openxmlformats.org/officeDocument/2006/relationships/hyperlink" Target="http://x-kom.pl/" TargetMode="External"/><Relationship Id="rId5239" Type="http://schemas.openxmlformats.org/officeDocument/2006/relationships/hyperlink" Target="http://x-kom.pl/" TargetMode="External"/><Relationship Id="rId1989" Type="http://schemas.openxmlformats.org/officeDocument/2006/relationships/hyperlink" Target="http://shopee.co.id/" TargetMode="External"/><Relationship Id="rId4048" Type="http://schemas.openxmlformats.org/officeDocument/2006/relationships/hyperlink" Target="http://x-kom.pl/" TargetMode="External"/><Relationship Id="rId4255" Type="http://schemas.openxmlformats.org/officeDocument/2006/relationships/hyperlink" Target="http://euro.com.pl/" TargetMode="External"/><Relationship Id="rId5306" Type="http://schemas.openxmlformats.org/officeDocument/2006/relationships/hyperlink" Target="http://shopee.co.th/" TargetMode="External"/><Relationship Id="rId1849" Type="http://schemas.openxmlformats.org/officeDocument/2006/relationships/hyperlink" Target="http://terabyteshop.com.br/" TargetMode="External"/><Relationship Id="rId3064" Type="http://schemas.openxmlformats.org/officeDocument/2006/relationships/hyperlink" Target="http://bestbuy.com/" TargetMode="External"/><Relationship Id="rId4462" Type="http://schemas.openxmlformats.org/officeDocument/2006/relationships/hyperlink" Target="http://x-kom.pl/" TargetMode="External"/><Relationship Id="rId192" Type="http://schemas.openxmlformats.org/officeDocument/2006/relationships/hyperlink" Target="http://pegasusselectronics.com/" TargetMode="External"/><Relationship Id="rId1709" Type="http://schemas.openxmlformats.org/officeDocument/2006/relationships/hyperlink" Target="http://euro.com.pl/" TargetMode="External"/><Relationship Id="rId1916" Type="http://schemas.openxmlformats.org/officeDocument/2006/relationships/hyperlink" Target="http://pegasusselectronics.com/" TargetMode="External"/><Relationship Id="rId3271" Type="http://schemas.openxmlformats.org/officeDocument/2006/relationships/hyperlink" Target="http://caseking.de/" TargetMode="External"/><Relationship Id="rId4115" Type="http://schemas.openxmlformats.org/officeDocument/2006/relationships/hyperlink" Target="http://allegro.pl/" TargetMode="External"/><Relationship Id="rId4322" Type="http://schemas.openxmlformats.org/officeDocument/2006/relationships/hyperlink" Target="http://terabyteshop.com.br/" TargetMode="External"/><Relationship Id="rId2080" Type="http://schemas.openxmlformats.org/officeDocument/2006/relationships/hyperlink" Target="http://bestbuy.com/" TargetMode="External"/><Relationship Id="rId3131" Type="http://schemas.openxmlformats.org/officeDocument/2006/relationships/hyperlink" Target="http://bestbuy.com/" TargetMode="External"/><Relationship Id="rId2897" Type="http://schemas.openxmlformats.org/officeDocument/2006/relationships/hyperlink" Target="http://pegasusselectronics.com/" TargetMode="External"/><Relationship Id="rId3948" Type="http://schemas.openxmlformats.org/officeDocument/2006/relationships/hyperlink" Target="http://lazada.com.my/" TargetMode="External"/><Relationship Id="rId5096" Type="http://schemas.openxmlformats.org/officeDocument/2006/relationships/hyperlink" Target="http://x-kom.pl/" TargetMode="External"/><Relationship Id="rId869" Type="http://schemas.openxmlformats.org/officeDocument/2006/relationships/hyperlink" Target="http://bestbuy.com/" TargetMode="External"/><Relationship Id="rId1499" Type="http://schemas.openxmlformats.org/officeDocument/2006/relationships/hyperlink" Target="http://mindfactory.de/" TargetMode="External"/><Relationship Id="rId5163" Type="http://schemas.openxmlformats.org/officeDocument/2006/relationships/hyperlink" Target="http://x-kom.pl/" TargetMode="External"/><Relationship Id="rId729" Type="http://schemas.openxmlformats.org/officeDocument/2006/relationships/hyperlink" Target="http://bestbuy.com/" TargetMode="External"/><Relationship Id="rId1359" Type="http://schemas.openxmlformats.org/officeDocument/2006/relationships/hyperlink" Target="http://verkkokauppa.com/" TargetMode="External"/><Relationship Id="rId2757" Type="http://schemas.openxmlformats.org/officeDocument/2006/relationships/hyperlink" Target="http://pegasusselectronics.com/" TargetMode="External"/><Relationship Id="rId2964" Type="http://schemas.openxmlformats.org/officeDocument/2006/relationships/hyperlink" Target="http://waz.com.br/" TargetMode="External"/><Relationship Id="rId3808" Type="http://schemas.openxmlformats.org/officeDocument/2006/relationships/hyperlink" Target="http://shopee.com.my/" TargetMode="External"/><Relationship Id="rId5023" Type="http://schemas.openxmlformats.org/officeDocument/2006/relationships/hyperlink" Target="http://x-kom.pl/" TargetMode="External"/><Relationship Id="rId5230" Type="http://schemas.openxmlformats.org/officeDocument/2006/relationships/hyperlink" Target="http://x-kom.pl/" TargetMode="External"/><Relationship Id="rId936" Type="http://schemas.openxmlformats.org/officeDocument/2006/relationships/hyperlink" Target="http://scan.co.uk/" TargetMode="External"/><Relationship Id="rId1219" Type="http://schemas.openxmlformats.org/officeDocument/2006/relationships/hyperlink" Target="http://pbtech.co.nz/" TargetMode="External"/><Relationship Id="rId1566" Type="http://schemas.openxmlformats.org/officeDocument/2006/relationships/hyperlink" Target="http://mindfactory.de/" TargetMode="External"/><Relationship Id="rId1773" Type="http://schemas.openxmlformats.org/officeDocument/2006/relationships/hyperlink" Target="http://allegro.pl/" TargetMode="External"/><Relationship Id="rId1980" Type="http://schemas.openxmlformats.org/officeDocument/2006/relationships/hyperlink" Target="http://mindfactory.de/" TargetMode="External"/><Relationship Id="rId2617" Type="http://schemas.openxmlformats.org/officeDocument/2006/relationships/hyperlink" Target="http://lazada.com.my/" TargetMode="External"/><Relationship Id="rId2824" Type="http://schemas.openxmlformats.org/officeDocument/2006/relationships/hyperlink" Target="http://pegasusselectronics.com/" TargetMode="External"/><Relationship Id="rId65" Type="http://schemas.openxmlformats.org/officeDocument/2006/relationships/hyperlink" Target="http://pegasusselectronics.com/" TargetMode="External"/><Relationship Id="rId1426" Type="http://schemas.openxmlformats.org/officeDocument/2006/relationships/hyperlink" Target="http://mindfactory.de/" TargetMode="External"/><Relationship Id="rId1633" Type="http://schemas.openxmlformats.org/officeDocument/2006/relationships/hyperlink" Target="http://pegasusselectronics.com/" TargetMode="External"/><Relationship Id="rId1840" Type="http://schemas.openxmlformats.org/officeDocument/2006/relationships/hyperlink" Target="http://shop.kz/" TargetMode="External"/><Relationship Id="rId4789" Type="http://schemas.openxmlformats.org/officeDocument/2006/relationships/hyperlink" Target="http://shopee.co.th/" TargetMode="External"/><Relationship Id="rId4996" Type="http://schemas.openxmlformats.org/officeDocument/2006/relationships/hyperlink" Target="http://shopee.co.th/" TargetMode="External"/><Relationship Id="rId1700" Type="http://schemas.openxmlformats.org/officeDocument/2006/relationships/hyperlink" Target="http://brack.ch/" TargetMode="External"/><Relationship Id="rId3598" Type="http://schemas.openxmlformats.org/officeDocument/2006/relationships/hyperlink" Target="http://x-kom.pl/" TargetMode="External"/><Relationship Id="rId4649" Type="http://schemas.openxmlformats.org/officeDocument/2006/relationships/hyperlink" Target="http://lazada.vn/" TargetMode="External"/><Relationship Id="rId4856" Type="http://schemas.openxmlformats.org/officeDocument/2006/relationships/hyperlink" Target="http://x-kom.pl/" TargetMode="External"/><Relationship Id="rId3458" Type="http://schemas.openxmlformats.org/officeDocument/2006/relationships/hyperlink" Target="http://pegasusselectronics.com/" TargetMode="External"/><Relationship Id="rId3665" Type="http://schemas.openxmlformats.org/officeDocument/2006/relationships/hyperlink" Target="http://cclonline.com/" TargetMode="External"/><Relationship Id="rId3872" Type="http://schemas.openxmlformats.org/officeDocument/2006/relationships/hyperlink" Target="http://awd-it.co.uk/" TargetMode="External"/><Relationship Id="rId4509" Type="http://schemas.openxmlformats.org/officeDocument/2006/relationships/hyperlink" Target="http://yahoo.co.jp/" TargetMode="External"/><Relationship Id="rId4716" Type="http://schemas.openxmlformats.org/officeDocument/2006/relationships/hyperlink" Target="http://x-kom.pl/" TargetMode="External"/><Relationship Id="rId379" Type="http://schemas.openxmlformats.org/officeDocument/2006/relationships/hyperlink" Target="http://x-kom.pl/" TargetMode="External"/><Relationship Id="rId586" Type="http://schemas.openxmlformats.org/officeDocument/2006/relationships/hyperlink" Target="http://bestbuy.com/" TargetMode="External"/><Relationship Id="rId793" Type="http://schemas.openxmlformats.org/officeDocument/2006/relationships/hyperlink" Target="http://bestbuy.com/" TargetMode="External"/><Relationship Id="rId2267" Type="http://schemas.openxmlformats.org/officeDocument/2006/relationships/hyperlink" Target="http://bestbuy.com/" TargetMode="External"/><Relationship Id="rId2474" Type="http://schemas.openxmlformats.org/officeDocument/2006/relationships/hyperlink" Target="http://ebay.com/" TargetMode="External"/><Relationship Id="rId2681" Type="http://schemas.openxmlformats.org/officeDocument/2006/relationships/hyperlink" Target="http://bestbuy.com/" TargetMode="External"/><Relationship Id="rId3318" Type="http://schemas.openxmlformats.org/officeDocument/2006/relationships/hyperlink" Target="http://x-kom.pl/" TargetMode="External"/><Relationship Id="rId3525" Type="http://schemas.openxmlformats.org/officeDocument/2006/relationships/hyperlink" Target="http://x-kom.pl/" TargetMode="External"/><Relationship Id="rId4923" Type="http://schemas.openxmlformats.org/officeDocument/2006/relationships/hyperlink" Target="http://x-kom.pl/" TargetMode="External"/><Relationship Id="rId239" Type="http://schemas.openxmlformats.org/officeDocument/2006/relationships/hyperlink" Target="http://lazada.sg/" TargetMode="External"/><Relationship Id="rId446" Type="http://schemas.openxmlformats.org/officeDocument/2006/relationships/hyperlink" Target="http://shopee.co.th/" TargetMode="External"/><Relationship Id="rId653" Type="http://schemas.openxmlformats.org/officeDocument/2006/relationships/hyperlink" Target="http://bestbuy.com/" TargetMode="External"/><Relationship Id="rId1076" Type="http://schemas.openxmlformats.org/officeDocument/2006/relationships/hyperlink" Target="http://bestbuy.com/" TargetMode="External"/><Relationship Id="rId1283" Type="http://schemas.openxmlformats.org/officeDocument/2006/relationships/hyperlink" Target="http://mindfactory.de/" TargetMode="External"/><Relationship Id="rId1490" Type="http://schemas.openxmlformats.org/officeDocument/2006/relationships/hyperlink" Target="http://x-kom.pl/" TargetMode="External"/><Relationship Id="rId2127" Type="http://schemas.openxmlformats.org/officeDocument/2006/relationships/hyperlink" Target="http://bhphotovideo.com/" TargetMode="External"/><Relationship Id="rId2334" Type="http://schemas.openxmlformats.org/officeDocument/2006/relationships/hyperlink" Target="http://bestbuy.com/" TargetMode="External"/><Relationship Id="rId3732" Type="http://schemas.openxmlformats.org/officeDocument/2006/relationships/hyperlink" Target="http://lazada.com.my/" TargetMode="External"/><Relationship Id="rId306" Type="http://schemas.openxmlformats.org/officeDocument/2006/relationships/hyperlink" Target="http://ebay.com/" TargetMode="External"/><Relationship Id="rId860" Type="http://schemas.openxmlformats.org/officeDocument/2006/relationships/hyperlink" Target="http://bestbuy.com/" TargetMode="External"/><Relationship Id="rId1143" Type="http://schemas.openxmlformats.org/officeDocument/2006/relationships/hyperlink" Target="http://bestbuy.com/" TargetMode="External"/><Relationship Id="rId2541" Type="http://schemas.openxmlformats.org/officeDocument/2006/relationships/hyperlink" Target="http://inet.se/" TargetMode="External"/><Relationship Id="rId4299" Type="http://schemas.openxmlformats.org/officeDocument/2006/relationships/hyperlink" Target="http://x-kom.pl/" TargetMode="External"/><Relationship Id="rId513" Type="http://schemas.openxmlformats.org/officeDocument/2006/relationships/hyperlink" Target="http://pegasusselectronics.com/" TargetMode="External"/><Relationship Id="rId720" Type="http://schemas.openxmlformats.org/officeDocument/2006/relationships/hyperlink" Target="http://microcenter.com/" TargetMode="External"/><Relationship Id="rId1350" Type="http://schemas.openxmlformats.org/officeDocument/2006/relationships/hyperlink" Target="http://x-kom.pl/" TargetMode="External"/><Relationship Id="rId2401" Type="http://schemas.openxmlformats.org/officeDocument/2006/relationships/hyperlink" Target="http://bestbuy.com/" TargetMode="External"/><Relationship Id="rId4159" Type="http://schemas.openxmlformats.org/officeDocument/2006/relationships/hyperlink" Target="http://shopee.co.th/" TargetMode="External"/><Relationship Id="rId1003" Type="http://schemas.openxmlformats.org/officeDocument/2006/relationships/hyperlink" Target="http://microcenter.com/" TargetMode="External"/><Relationship Id="rId1210" Type="http://schemas.openxmlformats.org/officeDocument/2006/relationships/hyperlink" Target="http://ebay.com/" TargetMode="External"/><Relationship Id="rId4366" Type="http://schemas.openxmlformats.org/officeDocument/2006/relationships/hyperlink" Target="http://x-kom.pl/" TargetMode="External"/><Relationship Id="rId4573" Type="http://schemas.openxmlformats.org/officeDocument/2006/relationships/hyperlink" Target="http://x-kom.pl/" TargetMode="External"/><Relationship Id="rId4780" Type="http://schemas.openxmlformats.org/officeDocument/2006/relationships/hyperlink" Target="http://allegro.pl/" TargetMode="External"/><Relationship Id="rId3175" Type="http://schemas.openxmlformats.org/officeDocument/2006/relationships/hyperlink" Target="http://bestbuy.com/" TargetMode="External"/><Relationship Id="rId3382" Type="http://schemas.openxmlformats.org/officeDocument/2006/relationships/hyperlink" Target="http://shopee.co.th/" TargetMode="External"/><Relationship Id="rId4019" Type="http://schemas.openxmlformats.org/officeDocument/2006/relationships/hyperlink" Target="http://awd-it.co.uk/" TargetMode="External"/><Relationship Id="rId4226" Type="http://schemas.openxmlformats.org/officeDocument/2006/relationships/hyperlink" Target="http://shopee.vn/" TargetMode="External"/><Relationship Id="rId4433" Type="http://schemas.openxmlformats.org/officeDocument/2006/relationships/hyperlink" Target="http://x-kom.pl/" TargetMode="External"/><Relationship Id="rId4640" Type="http://schemas.openxmlformats.org/officeDocument/2006/relationships/hyperlink" Target="http://mediaexpert.pl/" TargetMode="External"/><Relationship Id="rId2191" Type="http://schemas.openxmlformats.org/officeDocument/2006/relationships/hyperlink" Target="http://bestbuy.com/" TargetMode="External"/><Relationship Id="rId3035" Type="http://schemas.openxmlformats.org/officeDocument/2006/relationships/hyperlink" Target="http://bestbuy.com/" TargetMode="External"/><Relationship Id="rId3242" Type="http://schemas.openxmlformats.org/officeDocument/2006/relationships/hyperlink" Target="http://verkkokauppa.com/" TargetMode="External"/><Relationship Id="rId4500" Type="http://schemas.openxmlformats.org/officeDocument/2006/relationships/hyperlink" Target="http://x-kom.pl/" TargetMode="External"/><Relationship Id="rId163" Type="http://schemas.openxmlformats.org/officeDocument/2006/relationships/hyperlink" Target="http://bestbuy.com/" TargetMode="External"/><Relationship Id="rId370" Type="http://schemas.openxmlformats.org/officeDocument/2006/relationships/hyperlink" Target="http://mindfactory.de/" TargetMode="External"/><Relationship Id="rId2051" Type="http://schemas.openxmlformats.org/officeDocument/2006/relationships/hyperlink" Target="http://cyberport.de/" TargetMode="External"/><Relationship Id="rId3102" Type="http://schemas.openxmlformats.org/officeDocument/2006/relationships/hyperlink" Target="http://bestbuy.com/" TargetMode="External"/><Relationship Id="rId230" Type="http://schemas.openxmlformats.org/officeDocument/2006/relationships/hyperlink" Target="http://bestbuy.com/" TargetMode="External"/><Relationship Id="rId5067" Type="http://schemas.openxmlformats.org/officeDocument/2006/relationships/hyperlink" Target="http://x-kom.pl/" TargetMode="External"/><Relationship Id="rId5274" Type="http://schemas.openxmlformats.org/officeDocument/2006/relationships/hyperlink" Target="http://x-kom.pl/" TargetMode="External"/><Relationship Id="rId2868" Type="http://schemas.openxmlformats.org/officeDocument/2006/relationships/hyperlink" Target="http://shopee.com.my/" TargetMode="External"/><Relationship Id="rId3919" Type="http://schemas.openxmlformats.org/officeDocument/2006/relationships/hyperlink" Target="http://cclonline.com/" TargetMode="External"/><Relationship Id="rId4083" Type="http://schemas.openxmlformats.org/officeDocument/2006/relationships/hyperlink" Target="http://shopee.co.th/" TargetMode="External"/><Relationship Id="rId1677" Type="http://schemas.openxmlformats.org/officeDocument/2006/relationships/hyperlink" Target="http://coolmod.com/" TargetMode="External"/><Relationship Id="rId1884" Type="http://schemas.openxmlformats.org/officeDocument/2006/relationships/hyperlink" Target="http://shopee.co.th/" TargetMode="External"/><Relationship Id="rId2728" Type="http://schemas.openxmlformats.org/officeDocument/2006/relationships/hyperlink" Target="http://bestbuy.com/" TargetMode="External"/><Relationship Id="rId2935" Type="http://schemas.openxmlformats.org/officeDocument/2006/relationships/hyperlink" Target="http://mindfactory.de/" TargetMode="External"/><Relationship Id="rId4290" Type="http://schemas.openxmlformats.org/officeDocument/2006/relationships/hyperlink" Target="http://shopee.co.id/" TargetMode="External"/><Relationship Id="rId5134" Type="http://schemas.openxmlformats.org/officeDocument/2006/relationships/hyperlink" Target="http://x-kom.pl/" TargetMode="External"/><Relationship Id="rId907" Type="http://schemas.openxmlformats.org/officeDocument/2006/relationships/hyperlink" Target="http://bestbuy.com/" TargetMode="External"/><Relationship Id="rId1537" Type="http://schemas.openxmlformats.org/officeDocument/2006/relationships/hyperlink" Target="http://cyberport.de/" TargetMode="External"/><Relationship Id="rId1744" Type="http://schemas.openxmlformats.org/officeDocument/2006/relationships/hyperlink" Target="http://x-kom.pl/" TargetMode="External"/><Relationship Id="rId1951" Type="http://schemas.openxmlformats.org/officeDocument/2006/relationships/hyperlink" Target="http://bhphotovideo.com/" TargetMode="External"/><Relationship Id="rId4150" Type="http://schemas.openxmlformats.org/officeDocument/2006/relationships/hyperlink" Target="http://x-kom.pl/" TargetMode="External"/><Relationship Id="rId5201" Type="http://schemas.openxmlformats.org/officeDocument/2006/relationships/hyperlink" Target="http://x-kom.pl/" TargetMode="External"/><Relationship Id="rId36" Type="http://schemas.openxmlformats.org/officeDocument/2006/relationships/hyperlink" Target="http://pegasusselectronics.com/" TargetMode="External"/><Relationship Id="rId1604" Type="http://schemas.openxmlformats.org/officeDocument/2006/relationships/hyperlink" Target="http://mindfactory.de/" TargetMode="External"/><Relationship Id="rId4010" Type="http://schemas.openxmlformats.org/officeDocument/2006/relationships/hyperlink" Target="http://x-kom.pl/" TargetMode="External"/><Relationship Id="rId4967" Type="http://schemas.openxmlformats.org/officeDocument/2006/relationships/hyperlink" Target="http://shopee.co.th/" TargetMode="External"/><Relationship Id="rId1811" Type="http://schemas.openxmlformats.org/officeDocument/2006/relationships/hyperlink" Target="http://bestbuy.com/" TargetMode="External"/><Relationship Id="rId3569" Type="http://schemas.openxmlformats.org/officeDocument/2006/relationships/hyperlink" Target="http://x-kom.pl/" TargetMode="External"/><Relationship Id="rId697" Type="http://schemas.openxmlformats.org/officeDocument/2006/relationships/hyperlink" Target="http://microcenter.com/" TargetMode="External"/><Relationship Id="rId2378" Type="http://schemas.openxmlformats.org/officeDocument/2006/relationships/hyperlink" Target="http://bestbuy.com/" TargetMode="External"/><Relationship Id="rId3429" Type="http://schemas.openxmlformats.org/officeDocument/2006/relationships/hyperlink" Target="http://pegasusselectronics.com/" TargetMode="External"/><Relationship Id="rId3776" Type="http://schemas.openxmlformats.org/officeDocument/2006/relationships/hyperlink" Target="http://cclonline.com/" TargetMode="External"/><Relationship Id="rId3983" Type="http://schemas.openxmlformats.org/officeDocument/2006/relationships/hyperlink" Target="http://x-kom.pl/" TargetMode="External"/><Relationship Id="rId4827" Type="http://schemas.openxmlformats.org/officeDocument/2006/relationships/hyperlink" Target="http://x-kom.pl/" TargetMode="External"/><Relationship Id="rId1187" Type="http://schemas.openxmlformats.org/officeDocument/2006/relationships/hyperlink" Target="http://walmart.com/" TargetMode="External"/><Relationship Id="rId2585" Type="http://schemas.openxmlformats.org/officeDocument/2006/relationships/hyperlink" Target="http://webhallen.com/" TargetMode="External"/><Relationship Id="rId2792" Type="http://schemas.openxmlformats.org/officeDocument/2006/relationships/hyperlink" Target="http://shopee.ph/" TargetMode="External"/><Relationship Id="rId3636" Type="http://schemas.openxmlformats.org/officeDocument/2006/relationships/hyperlink" Target="http://pbtech.co.nz/" TargetMode="External"/><Relationship Id="rId3843" Type="http://schemas.openxmlformats.org/officeDocument/2006/relationships/hyperlink" Target="http://awd-it.co.uk/" TargetMode="External"/><Relationship Id="rId557" Type="http://schemas.openxmlformats.org/officeDocument/2006/relationships/hyperlink" Target="http://pegasusselectronics.com/" TargetMode="External"/><Relationship Id="rId764" Type="http://schemas.openxmlformats.org/officeDocument/2006/relationships/hyperlink" Target="http://bestbuy.com/" TargetMode="External"/><Relationship Id="rId971" Type="http://schemas.openxmlformats.org/officeDocument/2006/relationships/hyperlink" Target="http://scan.co.uk/" TargetMode="External"/><Relationship Id="rId1394" Type="http://schemas.openxmlformats.org/officeDocument/2006/relationships/hyperlink" Target="http://x-kom.pl/" TargetMode="External"/><Relationship Id="rId2238" Type="http://schemas.openxmlformats.org/officeDocument/2006/relationships/hyperlink" Target="http://bestbuy.com/" TargetMode="External"/><Relationship Id="rId2445" Type="http://schemas.openxmlformats.org/officeDocument/2006/relationships/hyperlink" Target="http://bestbuy.com/" TargetMode="External"/><Relationship Id="rId2652" Type="http://schemas.openxmlformats.org/officeDocument/2006/relationships/hyperlink" Target="http://cclonline.com/" TargetMode="External"/><Relationship Id="rId3703" Type="http://schemas.openxmlformats.org/officeDocument/2006/relationships/hyperlink" Target="http://cclonline.com/" TargetMode="External"/><Relationship Id="rId3910" Type="http://schemas.openxmlformats.org/officeDocument/2006/relationships/hyperlink" Target="http://ebay.com/" TargetMode="External"/><Relationship Id="rId417" Type="http://schemas.openxmlformats.org/officeDocument/2006/relationships/hyperlink" Target="http://pegasusselectronics.com/" TargetMode="External"/><Relationship Id="rId624" Type="http://schemas.openxmlformats.org/officeDocument/2006/relationships/hyperlink" Target="http://bestbuy.com/" TargetMode="External"/><Relationship Id="rId831" Type="http://schemas.openxmlformats.org/officeDocument/2006/relationships/hyperlink" Target="http://bestbuy.com/" TargetMode="External"/><Relationship Id="rId1047" Type="http://schemas.openxmlformats.org/officeDocument/2006/relationships/hyperlink" Target="http://bestbuy.com/" TargetMode="External"/><Relationship Id="rId1254" Type="http://schemas.openxmlformats.org/officeDocument/2006/relationships/hyperlink" Target="http://mindfactory.de/" TargetMode="External"/><Relationship Id="rId1461" Type="http://schemas.openxmlformats.org/officeDocument/2006/relationships/hyperlink" Target="http://x-kom.pl/" TargetMode="External"/><Relationship Id="rId2305" Type="http://schemas.openxmlformats.org/officeDocument/2006/relationships/hyperlink" Target="http://bestbuy.com/" TargetMode="External"/><Relationship Id="rId2512" Type="http://schemas.openxmlformats.org/officeDocument/2006/relationships/hyperlink" Target="http://x-kom.pl/" TargetMode="External"/><Relationship Id="rId1114" Type="http://schemas.openxmlformats.org/officeDocument/2006/relationships/hyperlink" Target="http://bestbuy.com/" TargetMode="External"/><Relationship Id="rId1321" Type="http://schemas.openxmlformats.org/officeDocument/2006/relationships/hyperlink" Target="http://x-kom.pl/" TargetMode="External"/><Relationship Id="rId4477" Type="http://schemas.openxmlformats.org/officeDocument/2006/relationships/hyperlink" Target="http://compx.ua/" TargetMode="External"/><Relationship Id="rId4684" Type="http://schemas.openxmlformats.org/officeDocument/2006/relationships/hyperlink" Target="http://shopee.co.id/" TargetMode="External"/><Relationship Id="rId4891" Type="http://schemas.openxmlformats.org/officeDocument/2006/relationships/hyperlink" Target="http://x-kom.pl/" TargetMode="External"/><Relationship Id="rId3079" Type="http://schemas.openxmlformats.org/officeDocument/2006/relationships/hyperlink" Target="http://bestbuy.com/" TargetMode="External"/><Relationship Id="rId3286" Type="http://schemas.openxmlformats.org/officeDocument/2006/relationships/hyperlink" Target="http://euro.com.pl/" TargetMode="External"/><Relationship Id="rId3493" Type="http://schemas.openxmlformats.org/officeDocument/2006/relationships/hyperlink" Target="http://pegasusselectronics.com/" TargetMode="External"/><Relationship Id="rId4337" Type="http://schemas.openxmlformats.org/officeDocument/2006/relationships/hyperlink" Target="http://shopee.co.th/" TargetMode="External"/><Relationship Id="rId4544" Type="http://schemas.openxmlformats.org/officeDocument/2006/relationships/hyperlink" Target="http://terabyteshop.com.br/" TargetMode="External"/><Relationship Id="rId2095" Type="http://schemas.openxmlformats.org/officeDocument/2006/relationships/hyperlink" Target="http://bestbuy.com/" TargetMode="External"/><Relationship Id="rId3146" Type="http://schemas.openxmlformats.org/officeDocument/2006/relationships/hyperlink" Target="http://bestbuy.com/" TargetMode="External"/><Relationship Id="rId3353" Type="http://schemas.openxmlformats.org/officeDocument/2006/relationships/hyperlink" Target="http://ebay.com/" TargetMode="External"/><Relationship Id="rId4751" Type="http://schemas.openxmlformats.org/officeDocument/2006/relationships/hyperlink" Target="http://x-kom.pl/" TargetMode="External"/><Relationship Id="rId274" Type="http://schemas.openxmlformats.org/officeDocument/2006/relationships/hyperlink" Target="http://mwave.com.au/" TargetMode="External"/><Relationship Id="rId481" Type="http://schemas.openxmlformats.org/officeDocument/2006/relationships/hyperlink" Target="http://shopee.co.th/" TargetMode="External"/><Relationship Id="rId2162" Type="http://schemas.openxmlformats.org/officeDocument/2006/relationships/hyperlink" Target="http://bestbuy.com/" TargetMode="External"/><Relationship Id="rId3006" Type="http://schemas.openxmlformats.org/officeDocument/2006/relationships/hyperlink" Target="http://bestbuy.com/" TargetMode="External"/><Relationship Id="rId3560" Type="http://schemas.openxmlformats.org/officeDocument/2006/relationships/hyperlink" Target="http://x-kom.pl/" TargetMode="External"/><Relationship Id="rId4404" Type="http://schemas.openxmlformats.org/officeDocument/2006/relationships/hyperlink" Target="http://yahoo.co.jp/" TargetMode="External"/><Relationship Id="rId4611" Type="http://schemas.openxmlformats.org/officeDocument/2006/relationships/hyperlink" Target="http://shopee.co.th/" TargetMode="External"/><Relationship Id="rId134" Type="http://schemas.openxmlformats.org/officeDocument/2006/relationships/hyperlink" Target="http://pegasusselectronics.com/" TargetMode="External"/><Relationship Id="rId3213" Type="http://schemas.openxmlformats.org/officeDocument/2006/relationships/hyperlink" Target="http://x-kom.pl/" TargetMode="External"/><Relationship Id="rId3420" Type="http://schemas.openxmlformats.org/officeDocument/2006/relationships/hyperlink" Target="http://bhphotovideo.com/" TargetMode="External"/><Relationship Id="rId341" Type="http://schemas.openxmlformats.org/officeDocument/2006/relationships/hyperlink" Target="http://shopee.vn/" TargetMode="External"/><Relationship Id="rId2022" Type="http://schemas.openxmlformats.org/officeDocument/2006/relationships/hyperlink" Target="http://shopee.co.th/" TargetMode="External"/><Relationship Id="rId2979" Type="http://schemas.openxmlformats.org/officeDocument/2006/relationships/hyperlink" Target="http://caseking.de/" TargetMode="External"/><Relationship Id="rId5178" Type="http://schemas.openxmlformats.org/officeDocument/2006/relationships/hyperlink" Target="http://x-kom.pl/" TargetMode="External"/><Relationship Id="rId201" Type="http://schemas.openxmlformats.org/officeDocument/2006/relationships/hyperlink" Target="http://bestbuy.com/" TargetMode="External"/><Relationship Id="rId1788" Type="http://schemas.openxmlformats.org/officeDocument/2006/relationships/hyperlink" Target="http://bestbuy.com/" TargetMode="External"/><Relationship Id="rId1995" Type="http://schemas.openxmlformats.org/officeDocument/2006/relationships/hyperlink" Target="http://yahoo.co.jp/" TargetMode="External"/><Relationship Id="rId2839" Type="http://schemas.openxmlformats.org/officeDocument/2006/relationships/hyperlink" Target="http://pegasusselectronics.com/" TargetMode="External"/><Relationship Id="rId4194" Type="http://schemas.openxmlformats.org/officeDocument/2006/relationships/hyperlink" Target="http://x-kom.pl/" TargetMode="External"/><Relationship Id="rId5038" Type="http://schemas.openxmlformats.org/officeDocument/2006/relationships/hyperlink" Target="http://x-kom.pl/" TargetMode="External"/><Relationship Id="rId5245" Type="http://schemas.openxmlformats.org/officeDocument/2006/relationships/hyperlink" Target="http://x-kom.pl/" TargetMode="External"/><Relationship Id="rId1648" Type="http://schemas.openxmlformats.org/officeDocument/2006/relationships/hyperlink" Target="http://x-kom.pl/" TargetMode="External"/><Relationship Id="rId4054" Type="http://schemas.openxmlformats.org/officeDocument/2006/relationships/hyperlink" Target="http://mindfactory.de/" TargetMode="External"/><Relationship Id="rId4261" Type="http://schemas.openxmlformats.org/officeDocument/2006/relationships/hyperlink" Target="http://mindfactory.de/" TargetMode="External"/><Relationship Id="rId5105" Type="http://schemas.openxmlformats.org/officeDocument/2006/relationships/hyperlink" Target="http://inet.se/" TargetMode="External"/><Relationship Id="rId5312" Type="http://schemas.openxmlformats.org/officeDocument/2006/relationships/hyperlink" Target="http://x-kom.pl/" TargetMode="External"/><Relationship Id="rId1508" Type="http://schemas.openxmlformats.org/officeDocument/2006/relationships/hyperlink" Target="http://mindfactory.de/" TargetMode="External"/><Relationship Id="rId1855" Type="http://schemas.openxmlformats.org/officeDocument/2006/relationships/hyperlink" Target="http://shopee.co.th/" TargetMode="External"/><Relationship Id="rId2906" Type="http://schemas.openxmlformats.org/officeDocument/2006/relationships/hyperlink" Target="http://bestbuy.com/" TargetMode="External"/><Relationship Id="rId3070" Type="http://schemas.openxmlformats.org/officeDocument/2006/relationships/hyperlink" Target="http://bhphotovideo.com/" TargetMode="External"/><Relationship Id="rId4121" Type="http://schemas.openxmlformats.org/officeDocument/2006/relationships/hyperlink" Target="http://mindfactory.de/" TargetMode="External"/><Relationship Id="rId1715" Type="http://schemas.openxmlformats.org/officeDocument/2006/relationships/hyperlink" Target="http://shopee.vn/" TargetMode="External"/><Relationship Id="rId1922" Type="http://schemas.openxmlformats.org/officeDocument/2006/relationships/hyperlink" Target="http://pbtech.co.nz/" TargetMode="External"/><Relationship Id="rId3887" Type="http://schemas.openxmlformats.org/officeDocument/2006/relationships/hyperlink" Target="http://easyshoppi.com/" TargetMode="External"/><Relationship Id="rId4938" Type="http://schemas.openxmlformats.org/officeDocument/2006/relationships/hyperlink" Target="http://x-kom.pl/" TargetMode="External"/><Relationship Id="rId2489" Type="http://schemas.openxmlformats.org/officeDocument/2006/relationships/hyperlink" Target="http://scan.co.uk/" TargetMode="External"/><Relationship Id="rId2696" Type="http://schemas.openxmlformats.org/officeDocument/2006/relationships/hyperlink" Target="http://scan.co.uk/" TargetMode="External"/><Relationship Id="rId3747" Type="http://schemas.openxmlformats.org/officeDocument/2006/relationships/hyperlink" Target="http://bhphotovideo.com/" TargetMode="External"/><Relationship Id="rId3954" Type="http://schemas.openxmlformats.org/officeDocument/2006/relationships/hyperlink" Target="http://pbtech.co.nz/" TargetMode="External"/><Relationship Id="rId668" Type="http://schemas.openxmlformats.org/officeDocument/2006/relationships/hyperlink" Target="http://bestbuy.com/" TargetMode="External"/><Relationship Id="rId875" Type="http://schemas.openxmlformats.org/officeDocument/2006/relationships/hyperlink" Target="http://bestbuy.com/" TargetMode="External"/><Relationship Id="rId1298" Type="http://schemas.openxmlformats.org/officeDocument/2006/relationships/hyperlink" Target="http://pegasusselectronics.com/" TargetMode="External"/><Relationship Id="rId2349" Type="http://schemas.openxmlformats.org/officeDocument/2006/relationships/hyperlink" Target="http://bestbuy.com/" TargetMode="External"/><Relationship Id="rId2556" Type="http://schemas.openxmlformats.org/officeDocument/2006/relationships/hyperlink" Target="http://mindfactory.de/" TargetMode="External"/><Relationship Id="rId2763" Type="http://schemas.openxmlformats.org/officeDocument/2006/relationships/hyperlink" Target="http://shopee.ph/" TargetMode="External"/><Relationship Id="rId2970" Type="http://schemas.openxmlformats.org/officeDocument/2006/relationships/hyperlink" Target="http://pegasusselectronics.com/" TargetMode="External"/><Relationship Id="rId3607" Type="http://schemas.openxmlformats.org/officeDocument/2006/relationships/hyperlink" Target="http://x-kom.pl/" TargetMode="External"/><Relationship Id="rId3814" Type="http://schemas.openxmlformats.org/officeDocument/2006/relationships/hyperlink" Target="http://cclonline.com/" TargetMode="External"/><Relationship Id="rId528" Type="http://schemas.openxmlformats.org/officeDocument/2006/relationships/hyperlink" Target="http://bestbuy.com/" TargetMode="External"/><Relationship Id="rId735" Type="http://schemas.openxmlformats.org/officeDocument/2006/relationships/hyperlink" Target="http://microcenter.com/" TargetMode="External"/><Relationship Id="rId942" Type="http://schemas.openxmlformats.org/officeDocument/2006/relationships/hyperlink" Target="http://bestbuy.com/" TargetMode="External"/><Relationship Id="rId1158" Type="http://schemas.openxmlformats.org/officeDocument/2006/relationships/hyperlink" Target="http://ebay.com/" TargetMode="External"/><Relationship Id="rId1365" Type="http://schemas.openxmlformats.org/officeDocument/2006/relationships/hyperlink" Target="http://pegasusselectronics.com/" TargetMode="External"/><Relationship Id="rId1572" Type="http://schemas.openxmlformats.org/officeDocument/2006/relationships/hyperlink" Target="http://mindfactory.de/" TargetMode="External"/><Relationship Id="rId2209" Type="http://schemas.openxmlformats.org/officeDocument/2006/relationships/hyperlink" Target="http://bestbuy.com/" TargetMode="External"/><Relationship Id="rId2416" Type="http://schemas.openxmlformats.org/officeDocument/2006/relationships/hyperlink" Target="http://www.ebuyer.com/" TargetMode="External"/><Relationship Id="rId2623" Type="http://schemas.openxmlformats.org/officeDocument/2006/relationships/hyperlink" Target="http://shopee.ph/" TargetMode="External"/><Relationship Id="rId1018" Type="http://schemas.openxmlformats.org/officeDocument/2006/relationships/hyperlink" Target="http://bestbuy.com/" TargetMode="External"/><Relationship Id="rId1225" Type="http://schemas.openxmlformats.org/officeDocument/2006/relationships/hyperlink" Target="http://x-kom.pl/" TargetMode="External"/><Relationship Id="rId1432" Type="http://schemas.openxmlformats.org/officeDocument/2006/relationships/hyperlink" Target="http://x-kom.pl/" TargetMode="External"/><Relationship Id="rId2830" Type="http://schemas.openxmlformats.org/officeDocument/2006/relationships/hyperlink" Target="http://pegasusselectronics.com/" TargetMode="External"/><Relationship Id="rId4588" Type="http://schemas.openxmlformats.org/officeDocument/2006/relationships/hyperlink" Target="http://shopee.co.th/" TargetMode="External"/><Relationship Id="rId71" Type="http://schemas.openxmlformats.org/officeDocument/2006/relationships/hyperlink" Target="http://bestbuy.com/" TargetMode="External"/><Relationship Id="rId802" Type="http://schemas.openxmlformats.org/officeDocument/2006/relationships/hyperlink" Target="http://scan.co.uk/" TargetMode="External"/><Relationship Id="rId3397" Type="http://schemas.openxmlformats.org/officeDocument/2006/relationships/hyperlink" Target="http://pegasusselectronics.com/" TargetMode="External"/><Relationship Id="rId4795" Type="http://schemas.openxmlformats.org/officeDocument/2006/relationships/hyperlink" Target="http://x-kom.pl/" TargetMode="External"/><Relationship Id="rId4448" Type="http://schemas.openxmlformats.org/officeDocument/2006/relationships/hyperlink" Target="http://shopee.co.th/" TargetMode="External"/><Relationship Id="rId4655" Type="http://schemas.openxmlformats.org/officeDocument/2006/relationships/hyperlink" Target="http://x-kom.pl/" TargetMode="External"/><Relationship Id="rId4862" Type="http://schemas.openxmlformats.org/officeDocument/2006/relationships/hyperlink" Target="http://terabyteshop.com.br/" TargetMode="External"/><Relationship Id="rId178" Type="http://schemas.openxmlformats.org/officeDocument/2006/relationships/hyperlink" Target="http://bestbuy.com/" TargetMode="External"/><Relationship Id="rId3257" Type="http://schemas.openxmlformats.org/officeDocument/2006/relationships/hyperlink" Target="http://webhallen.com/" TargetMode="External"/><Relationship Id="rId3464" Type="http://schemas.openxmlformats.org/officeDocument/2006/relationships/hyperlink" Target="http://pegasusselectronics.com/" TargetMode="External"/><Relationship Id="rId3671" Type="http://schemas.openxmlformats.org/officeDocument/2006/relationships/hyperlink" Target="http://bhphotovideo.com/" TargetMode="External"/><Relationship Id="rId4308" Type="http://schemas.openxmlformats.org/officeDocument/2006/relationships/hyperlink" Target="http://cyberport.de/" TargetMode="External"/><Relationship Id="rId4515" Type="http://schemas.openxmlformats.org/officeDocument/2006/relationships/hyperlink" Target="http://shopee.com.my/" TargetMode="External"/><Relationship Id="rId4722" Type="http://schemas.openxmlformats.org/officeDocument/2006/relationships/hyperlink" Target="http://shopee.co.th/" TargetMode="External"/><Relationship Id="rId385" Type="http://schemas.openxmlformats.org/officeDocument/2006/relationships/hyperlink" Target="http://shopee.co.th/" TargetMode="External"/><Relationship Id="rId592" Type="http://schemas.openxmlformats.org/officeDocument/2006/relationships/hyperlink" Target="http://bestbuy.com/" TargetMode="External"/><Relationship Id="rId2066" Type="http://schemas.openxmlformats.org/officeDocument/2006/relationships/hyperlink" Target="http://allegro.pl/" TargetMode="External"/><Relationship Id="rId2273" Type="http://schemas.openxmlformats.org/officeDocument/2006/relationships/hyperlink" Target="http://bestbuy.com/" TargetMode="External"/><Relationship Id="rId2480" Type="http://schemas.openxmlformats.org/officeDocument/2006/relationships/hyperlink" Target="http://bestbuy.com/" TargetMode="External"/><Relationship Id="rId3117" Type="http://schemas.openxmlformats.org/officeDocument/2006/relationships/hyperlink" Target="http://pbtech.co.nz/" TargetMode="External"/><Relationship Id="rId3324" Type="http://schemas.openxmlformats.org/officeDocument/2006/relationships/hyperlink" Target="http://digitec.ch/" TargetMode="External"/><Relationship Id="rId3531" Type="http://schemas.openxmlformats.org/officeDocument/2006/relationships/hyperlink" Target="http://x-kom.pl/" TargetMode="External"/><Relationship Id="rId245" Type="http://schemas.openxmlformats.org/officeDocument/2006/relationships/hyperlink" Target="http://microcenter.com/" TargetMode="External"/><Relationship Id="rId452" Type="http://schemas.openxmlformats.org/officeDocument/2006/relationships/hyperlink" Target="http://inet.se/" TargetMode="External"/><Relationship Id="rId1082" Type="http://schemas.openxmlformats.org/officeDocument/2006/relationships/hyperlink" Target="http://scan.co.uk/" TargetMode="External"/><Relationship Id="rId2133" Type="http://schemas.openxmlformats.org/officeDocument/2006/relationships/hyperlink" Target="http://bestbuy.com/" TargetMode="External"/><Relationship Id="rId2340" Type="http://schemas.openxmlformats.org/officeDocument/2006/relationships/hyperlink" Target="http://bestbuy.com/" TargetMode="External"/><Relationship Id="rId5289" Type="http://schemas.openxmlformats.org/officeDocument/2006/relationships/hyperlink" Target="http://x-kom.pl/" TargetMode="External"/><Relationship Id="rId105" Type="http://schemas.openxmlformats.org/officeDocument/2006/relationships/hyperlink" Target="http://microcenter.com/" TargetMode="External"/><Relationship Id="rId312" Type="http://schemas.openxmlformats.org/officeDocument/2006/relationships/hyperlink" Target="http://yahoo.co.jp/" TargetMode="External"/><Relationship Id="rId2200" Type="http://schemas.openxmlformats.org/officeDocument/2006/relationships/hyperlink" Target="http://bestbuy.com/" TargetMode="External"/><Relationship Id="rId4098" Type="http://schemas.openxmlformats.org/officeDocument/2006/relationships/hyperlink" Target="http://grosbill.com/" TargetMode="External"/><Relationship Id="rId5149" Type="http://schemas.openxmlformats.org/officeDocument/2006/relationships/hyperlink" Target="http://x-kom.pl/" TargetMode="External"/><Relationship Id="rId1899" Type="http://schemas.openxmlformats.org/officeDocument/2006/relationships/hyperlink" Target="http://pbtech.co.nz/" TargetMode="External"/><Relationship Id="rId4165" Type="http://schemas.openxmlformats.org/officeDocument/2006/relationships/hyperlink" Target="http://x-kom.pl/" TargetMode="External"/><Relationship Id="rId4372" Type="http://schemas.openxmlformats.org/officeDocument/2006/relationships/hyperlink" Target="http://allegro.pl/" TargetMode="External"/><Relationship Id="rId5009" Type="http://schemas.openxmlformats.org/officeDocument/2006/relationships/hyperlink" Target="http://x-kom.pl/" TargetMode="External"/><Relationship Id="rId5216" Type="http://schemas.openxmlformats.org/officeDocument/2006/relationships/hyperlink" Target="http://cel.ro/" TargetMode="External"/><Relationship Id="rId1759" Type="http://schemas.openxmlformats.org/officeDocument/2006/relationships/hyperlink" Target="http://caseking.de/" TargetMode="External"/><Relationship Id="rId1966" Type="http://schemas.openxmlformats.org/officeDocument/2006/relationships/hyperlink" Target="http://cclonline.com/" TargetMode="External"/><Relationship Id="rId3181" Type="http://schemas.openxmlformats.org/officeDocument/2006/relationships/hyperlink" Target="http://webhallen.com/" TargetMode="External"/><Relationship Id="rId4025" Type="http://schemas.openxmlformats.org/officeDocument/2006/relationships/hyperlink" Target="http://shop.kz/" TargetMode="External"/><Relationship Id="rId1619" Type="http://schemas.openxmlformats.org/officeDocument/2006/relationships/hyperlink" Target="http://verkkokauppa.com/" TargetMode="External"/><Relationship Id="rId1826" Type="http://schemas.openxmlformats.org/officeDocument/2006/relationships/hyperlink" Target="http://bestbuy.com/" TargetMode="External"/><Relationship Id="rId4232" Type="http://schemas.openxmlformats.org/officeDocument/2006/relationships/hyperlink" Target="http://x-kom.pl/" TargetMode="External"/><Relationship Id="rId3041" Type="http://schemas.openxmlformats.org/officeDocument/2006/relationships/hyperlink" Target="http://bestbuy.com/" TargetMode="External"/><Relationship Id="rId3998" Type="http://schemas.openxmlformats.org/officeDocument/2006/relationships/hyperlink" Target="http://cclonline.com/" TargetMode="External"/><Relationship Id="rId3858" Type="http://schemas.openxmlformats.org/officeDocument/2006/relationships/hyperlink" Target="http://bhphotovideo.com/" TargetMode="External"/><Relationship Id="rId4909" Type="http://schemas.openxmlformats.org/officeDocument/2006/relationships/hyperlink" Target="http://x-kom.pl/" TargetMode="External"/><Relationship Id="rId779" Type="http://schemas.openxmlformats.org/officeDocument/2006/relationships/hyperlink" Target="http://bestbuy.com/" TargetMode="External"/><Relationship Id="rId986" Type="http://schemas.openxmlformats.org/officeDocument/2006/relationships/hyperlink" Target="http://microcenter.com/" TargetMode="External"/><Relationship Id="rId2667" Type="http://schemas.openxmlformats.org/officeDocument/2006/relationships/hyperlink" Target="http://pegasusselectronics.com/" TargetMode="External"/><Relationship Id="rId3718" Type="http://schemas.openxmlformats.org/officeDocument/2006/relationships/hyperlink" Target="http://pccasegear.com/" TargetMode="External"/><Relationship Id="rId5073" Type="http://schemas.openxmlformats.org/officeDocument/2006/relationships/hyperlink" Target="http://grosbill.com/" TargetMode="External"/><Relationship Id="rId5280" Type="http://schemas.openxmlformats.org/officeDocument/2006/relationships/hyperlink" Target="http://allegro.pl/" TargetMode="External"/><Relationship Id="rId639" Type="http://schemas.openxmlformats.org/officeDocument/2006/relationships/hyperlink" Target="http://pegasusselectronics.com/" TargetMode="External"/><Relationship Id="rId1269" Type="http://schemas.openxmlformats.org/officeDocument/2006/relationships/hyperlink" Target="http://x-kom.pl/" TargetMode="External"/><Relationship Id="rId1476" Type="http://schemas.openxmlformats.org/officeDocument/2006/relationships/hyperlink" Target="http://compx.ua/" TargetMode="External"/><Relationship Id="rId2874" Type="http://schemas.openxmlformats.org/officeDocument/2006/relationships/hyperlink" Target="http://microcenter.com/" TargetMode="External"/><Relationship Id="rId3925" Type="http://schemas.openxmlformats.org/officeDocument/2006/relationships/hyperlink" Target="http://lazada.com.my/" TargetMode="External"/><Relationship Id="rId5140" Type="http://schemas.openxmlformats.org/officeDocument/2006/relationships/hyperlink" Target="http://x-kom.pl/" TargetMode="External"/><Relationship Id="rId846" Type="http://schemas.openxmlformats.org/officeDocument/2006/relationships/hyperlink" Target="http://microcenter.com/" TargetMode="External"/><Relationship Id="rId1129" Type="http://schemas.openxmlformats.org/officeDocument/2006/relationships/hyperlink" Target="http://bestbuy.com/" TargetMode="External"/><Relationship Id="rId1683" Type="http://schemas.openxmlformats.org/officeDocument/2006/relationships/hyperlink" Target="http://inet.se/" TargetMode="External"/><Relationship Id="rId1890" Type="http://schemas.openxmlformats.org/officeDocument/2006/relationships/hyperlink" Target="http://pegasusselectronics.com/" TargetMode="External"/><Relationship Id="rId2527" Type="http://schemas.openxmlformats.org/officeDocument/2006/relationships/hyperlink" Target="http://mindfactory.de/" TargetMode="External"/><Relationship Id="rId2734" Type="http://schemas.openxmlformats.org/officeDocument/2006/relationships/hyperlink" Target="http://pbtech.co.nz/" TargetMode="External"/><Relationship Id="rId2941" Type="http://schemas.openxmlformats.org/officeDocument/2006/relationships/hyperlink" Target="http://shopee.vn/" TargetMode="External"/><Relationship Id="rId5000" Type="http://schemas.openxmlformats.org/officeDocument/2006/relationships/hyperlink" Target="http://x-kom.pl/" TargetMode="External"/><Relationship Id="rId706" Type="http://schemas.openxmlformats.org/officeDocument/2006/relationships/hyperlink" Target="http://bestbuy.com/" TargetMode="External"/><Relationship Id="rId913" Type="http://schemas.openxmlformats.org/officeDocument/2006/relationships/hyperlink" Target="http://bestbuy.com/" TargetMode="External"/><Relationship Id="rId1336" Type="http://schemas.openxmlformats.org/officeDocument/2006/relationships/hyperlink" Target="http://pegasusselectronics.com/" TargetMode="External"/><Relationship Id="rId1543" Type="http://schemas.openxmlformats.org/officeDocument/2006/relationships/hyperlink" Target="http://mindfactory.de/" TargetMode="External"/><Relationship Id="rId1750" Type="http://schemas.openxmlformats.org/officeDocument/2006/relationships/hyperlink" Target="http://euro.com.pl/" TargetMode="External"/><Relationship Id="rId2801" Type="http://schemas.openxmlformats.org/officeDocument/2006/relationships/hyperlink" Target="http://pegasusselectronics.com/" TargetMode="External"/><Relationship Id="rId4699" Type="http://schemas.openxmlformats.org/officeDocument/2006/relationships/hyperlink" Target="http://allegro.pl/" TargetMode="External"/><Relationship Id="rId42" Type="http://schemas.openxmlformats.org/officeDocument/2006/relationships/hyperlink" Target="http://bestbuy.com/" TargetMode="External"/><Relationship Id="rId1403" Type="http://schemas.openxmlformats.org/officeDocument/2006/relationships/hyperlink" Target="http://x-kom.pl/" TargetMode="External"/><Relationship Id="rId1610" Type="http://schemas.openxmlformats.org/officeDocument/2006/relationships/hyperlink" Target="http://allegro.pl/" TargetMode="External"/><Relationship Id="rId4559" Type="http://schemas.openxmlformats.org/officeDocument/2006/relationships/hyperlink" Target="http://shopee.co.th/" TargetMode="External"/><Relationship Id="rId4766" Type="http://schemas.openxmlformats.org/officeDocument/2006/relationships/hyperlink" Target="http://x-kom.pl/" TargetMode="External"/><Relationship Id="rId4973" Type="http://schemas.openxmlformats.org/officeDocument/2006/relationships/hyperlink" Target="http://x-kom.pl/" TargetMode="External"/><Relationship Id="rId3368" Type="http://schemas.openxmlformats.org/officeDocument/2006/relationships/hyperlink" Target="http://yahoo.co.jp/" TargetMode="External"/><Relationship Id="rId3575" Type="http://schemas.openxmlformats.org/officeDocument/2006/relationships/hyperlink" Target="http://x-kom.pl/" TargetMode="External"/><Relationship Id="rId3782" Type="http://schemas.openxmlformats.org/officeDocument/2006/relationships/hyperlink" Target="http://lazada.com.ph/" TargetMode="External"/><Relationship Id="rId4419" Type="http://schemas.openxmlformats.org/officeDocument/2006/relationships/hyperlink" Target="http://x-kom.pl/" TargetMode="External"/><Relationship Id="rId4626" Type="http://schemas.openxmlformats.org/officeDocument/2006/relationships/hyperlink" Target="http://mindfactory.de/" TargetMode="External"/><Relationship Id="rId4833" Type="http://schemas.openxmlformats.org/officeDocument/2006/relationships/hyperlink" Target="http://shopee.co.th/" TargetMode="External"/><Relationship Id="rId289" Type="http://schemas.openxmlformats.org/officeDocument/2006/relationships/hyperlink" Target="http://mindfactory.de/" TargetMode="External"/><Relationship Id="rId496" Type="http://schemas.openxmlformats.org/officeDocument/2006/relationships/hyperlink" Target="http://pegasusselectronics.com/" TargetMode="External"/><Relationship Id="rId2177" Type="http://schemas.openxmlformats.org/officeDocument/2006/relationships/hyperlink" Target="http://bestbuy.com/" TargetMode="External"/><Relationship Id="rId2384" Type="http://schemas.openxmlformats.org/officeDocument/2006/relationships/hyperlink" Target="http://bestbuy.com/" TargetMode="External"/><Relationship Id="rId2591" Type="http://schemas.openxmlformats.org/officeDocument/2006/relationships/hyperlink" Target="http://yahoo.co.jp/" TargetMode="External"/><Relationship Id="rId3228" Type="http://schemas.openxmlformats.org/officeDocument/2006/relationships/hyperlink" Target="http://x-kom.pl/" TargetMode="External"/><Relationship Id="rId3435" Type="http://schemas.openxmlformats.org/officeDocument/2006/relationships/hyperlink" Target="http://pegasusselectronics.com/" TargetMode="External"/><Relationship Id="rId3642" Type="http://schemas.openxmlformats.org/officeDocument/2006/relationships/hyperlink" Target="http://pbtech.co.nz/" TargetMode="External"/><Relationship Id="rId149" Type="http://schemas.openxmlformats.org/officeDocument/2006/relationships/hyperlink" Target="http://mwave.com.au/" TargetMode="External"/><Relationship Id="rId356" Type="http://schemas.openxmlformats.org/officeDocument/2006/relationships/hyperlink" Target="http://shopee.co.id/" TargetMode="External"/><Relationship Id="rId563" Type="http://schemas.openxmlformats.org/officeDocument/2006/relationships/hyperlink" Target="http://microcenter.com/" TargetMode="External"/><Relationship Id="rId770" Type="http://schemas.openxmlformats.org/officeDocument/2006/relationships/hyperlink" Target="http://pegasusselectronics.com/" TargetMode="External"/><Relationship Id="rId1193" Type="http://schemas.openxmlformats.org/officeDocument/2006/relationships/hyperlink" Target="http://awd-it.co.uk/" TargetMode="External"/><Relationship Id="rId2037" Type="http://schemas.openxmlformats.org/officeDocument/2006/relationships/hyperlink" Target="http://x-kom.pl/" TargetMode="External"/><Relationship Id="rId2244" Type="http://schemas.openxmlformats.org/officeDocument/2006/relationships/hyperlink" Target="http://bestbuy.com/" TargetMode="External"/><Relationship Id="rId2451" Type="http://schemas.openxmlformats.org/officeDocument/2006/relationships/hyperlink" Target="http://bestbuy.com/" TargetMode="External"/><Relationship Id="rId4900" Type="http://schemas.openxmlformats.org/officeDocument/2006/relationships/hyperlink" Target="http://x-kom.pl/" TargetMode="External"/><Relationship Id="rId216" Type="http://schemas.openxmlformats.org/officeDocument/2006/relationships/hyperlink" Target="http://microcenter.com/" TargetMode="External"/><Relationship Id="rId423" Type="http://schemas.openxmlformats.org/officeDocument/2006/relationships/hyperlink" Target="http://brack.ch/" TargetMode="External"/><Relationship Id="rId1053" Type="http://schemas.openxmlformats.org/officeDocument/2006/relationships/hyperlink" Target="http://microcenter.com/" TargetMode="External"/><Relationship Id="rId1260" Type="http://schemas.openxmlformats.org/officeDocument/2006/relationships/hyperlink" Target="http://inet.se/" TargetMode="External"/><Relationship Id="rId2104" Type="http://schemas.openxmlformats.org/officeDocument/2006/relationships/hyperlink" Target="http://bestbuy.com/" TargetMode="External"/><Relationship Id="rId3502" Type="http://schemas.openxmlformats.org/officeDocument/2006/relationships/hyperlink" Target="http://allegro.pl/" TargetMode="External"/><Relationship Id="rId630" Type="http://schemas.openxmlformats.org/officeDocument/2006/relationships/hyperlink" Target="http://bestbuy.com/" TargetMode="External"/><Relationship Id="rId2311" Type="http://schemas.openxmlformats.org/officeDocument/2006/relationships/hyperlink" Target="http://bestbuy.com/" TargetMode="External"/><Relationship Id="rId4069" Type="http://schemas.openxmlformats.org/officeDocument/2006/relationships/hyperlink" Target="http://shopee.co.id/" TargetMode="External"/><Relationship Id="rId1120" Type="http://schemas.openxmlformats.org/officeDocument/2006/relationships/hyperlink" Target="http://bestbuy.com/" TargetMode="External"/><Relationship Id="rId4276" Type="http://schemas.openxmlformats.org/officeDocument/2006/relationships/hyperlink" Target="http://shopee.co.th/" TargetMode="External"/><Relationship Id="rId4483" Type="http://schemas.openxmlformats.org/officeDocument/2006/relationships/hyperlink" Target="http://mindfactory.de/" TargetMode="External"/><Relationship Id="rId4690" Type="http://schemas.openxmlformats.org/officeDocument/2006/relationships/hyperlink" Target="http://x-kom.pl/" TargetMode="External"/><Relationship Id="rId1937" Type="http://schemas.openxmlformats.org/officeDocument/2006/relationships/hyperlink" Target="http://pegasusselectronics.com/" TargetMode="External"/><Relationship Id="rId3085" Type="http://schemas.openxmlformats.org/officeDocument/2006/relationships/hyperlink" Target="http://bestbuy.com/" TargetMode="External"/><Relationship Id="rId3292" Type="http://schemas.openxmlformats.org/officeDocument/2006/relationships/hyperlink" Target="http://bhphotovideo.com/" TargetMode="External"/><Relationship Id="rId4136" Type="http://schemas.openxmlformats.org/officeDocument/2006/relationships/hyperlink" Target="http://galaxus.at/" TargetMode="External"/><Relationship Id="rId4343" Type="http://schemas.openxmlformats.org/officeDocument/2006/relationships/hyperlink" Target="http://x-kom.pl/" TargetMode="External"/><Relationship Id="rId4550" Type="http://schemas.openxmlformats.org/officeDocument/2006/relationships/hyperlink" Target="http://x-kom.pl/" TargetMode="External"/><Relationship Id="rId3152" Type="http://schemas.openxmlformats.org/officeDocument/2006/relationships/hyperlink" Target="http://bestbuy.com/" TargetMode="External"/><Relationship Id="rId4203" Type="http://schemas.openxmlformats.org/officeDocument/2006/relationships/hyperlink" Target="http://yahoo.co.jp/" TargetMode="External"/><Relationship Id="rId4410" Type="http://schemas.openxmlformats.org/officeDocument/2006/relationships/hyperlink" Target="http://x-kom.pl/" TargetMode="External"/><Relationship Id="rId280" Type="http://schemas.openxmlformats.org/officeDocument/2006/relationships/hyperlink" Target="http://pegasusselectronics.com/" TargetMode="External"/><Relationship Id="rId3012" Type="http://schemas.openxmlformats.org/officeDocument/2006/relationships/hyperlink" Target="http://bestbuy.com/" TargetMode="External"/><Relationship Id="rId140" Type="http://schemas.openxmlformats.org/officeDocument/2006/relationships/hyperlink" Target="http://pegasusselectronics.com/" TargetMode="External"/><Relationship Id="rId3969" Type="http://schemas.openxmlformats.org/officeDocument/2006/relationships/hyperlink" Target="http://cclonline.com/" TargetMode="External"/><Relationship Id="rId5184" Type="http://schemas.openxmlformats.org/officeDocument/2006/relationships/hyperlink" Target="http://x-kom.pl/" TargetMode="External"/><Relationship Id="rId6" Type="http://schemas.openxmlformats.org/officeDocument/2006/relationships/hyperlink" Target="http://pegasusselectronics.com/" TargetMode="External"/><Relationship Id="rId2778" Type="http://schemas.openxmlformats.org/officeDocument/2006/relationships/hyperlink" Target="http://cclonline.com/" TargetMode="External"/><Relationship Id="rId2985" Type="http://schemas.openxmlformats.org/officeDocument/2006/relationships/hyperlink" Target="http://allegro.pl/" TargetMode="External"/><Relationship Id="rId3829" Type="http://schemas.openxmlformats.org/officeDocument/2006/relationships/hyperlink" Target="http://scan.co.uk/" TargetMode="External"/><Relationship Id="rId5044" Type="http://schemas.openxmlformats.org/officeDocument/2006/relationships/hyperlink" Target="http://x-kom.pl/" TargetMode="External"/><Relationship Id="rId957" Type="http://schemas.openxmlformats.org/officeDocument/2006/relationships/hyperlink" Target="http://bestbuy.com/" TargetMode="External"/><Relationship Id="rId1587" Type="http://schemas.openxmlformats.org/officeDocument/2006/relationships/hyperlink" Target="http://technodom.kz/" TargetMode="External"/><Relationship Id="rId1794" Type="http://schemas.openxmlformats.org/officeDocument/2006/relationships/hyperlink" Target="http://bestbuy.com/" TargetMode="External"/><Relationship Id="rId2638" Type="http://schemas.openxmlformats.org/officeDocument/2006/relationships/hyperlink" Target="http://bhphotovideo.com/" TargetMode="External"/><Relationship Id="rId2845" Type="http://schemas.openxmlformats.org/officeDocument/2006/relationships/hyperlink" Target="http://pegasusselectronics.com/" TargetMode="External"/><Relationship Id="rId5251" Type="http://schemas.openxmlformats.org/officeDocument/2006/relationships/hyperlink" Target="http://shopee.co.th/" TargetMode="External"/><Relationship Id="rId86" Type="http://schemas.openxmlformats.org/officeDocument/2006/relationships/hyperlink" Target="http://pegasusselectronics.com/" TargetMode="External"/><Relationship Id="rId817" Type="http://schemas.openxmlformats.org/officeDocument/2006/relationships/hyperlink" Target="http://bestbuy.com/" TargetMode="External"/><Relationship Id="rId1447" Type="http://schemas.openxmlformats.org/officeDocument/2006/relationships/hyperlink" Target="http://galaxus.at/" TargetMode="External"/><Relationship Id="rId1654" Type="http://schemas.openxmlformats.org/officeDocument/2006/relationships/hyperlink" Target="http://mindfactory.de/" TargetMode="External"/><Relationship Id="rId1861" Type="http://schemas.openxmlformats.org/officeDocument/2006/relationships/hyperlink" Target="http://yahoo.co.jp/" TargetMode="External"/><Relationship Id="rId2705" Type="http://schemas.openxmlformats.org/officeDocument/2006/relationships/hyperlink" Target="http://cclonline.com/" TargetMode="External"/><Relationship Id="rId2912" Type="http://schemas.openxmlformats.org/officeDocument/2006/relationships/hyperlink" Target="http://pegasusselectronics.com/" TargetMode="External"/><Relationship Id="rId4060" Type="http://schemas.openxmlformats.org/officeDocument/2006/relationships/hyperlink" Target="http://x-kom.pl/" TargetMode="External"/><Relationship Id="rId5111" Type="http://schemas.openxmlformats.org/officeDocument/2006/relationships/hyperlink" Target="http://x-kom.pl/" TargetMode="External"/><Relationship Id="rId1307" Type="http://schemas.openxmlformats.org/officeDocument/2006/relationships/hyperlink" Target="http://coolmod.com/" TargetMode="External"/><Relationship Id="rId1514" Type="http://schemas.openxmlformats.org/officeDocument/2006/relationships/hyperlink" Target="http://coolmod.com/" TargetMode="External"/><Relationship Id="rId1721" Type="http://schemas.openxmlformats.org/officeDocument/2006/relationships/hyperlink" Target="http://rueducommerce.fr/" TargetMode="External"/><Relationship Id="rId4877" Type="http://schemas.openxmlformats.org/officeDocument/2006/relationships/hyperlink" Target="http://x-kom.pl/" TargetMode="External"/><Relationship Id="rId13" Type="http://schemas.openxmlformats.org/officeDocument/2006/relationships/hyperlink" Target="http://pegasusselectronics.com/" TargetMode="External"/><Relationship Id="rId3479" Type="http://schemas.openxmlformats.org/officeDocument/2006/relationships/hyperlink" Target="http://pegasusselectronics.com/" TargetMode="External"/><Relationship Id="rId3686" Type="http://schemas.openxmlformats.org/officeDocument/2006/relationships/hyperlink" Target="http://shopee.com.my/" TargetMode="External"/><Relationship Id="rId2288" Type="http://schemas.openxmlformats.org/officeDocument/2006/relationships/hyperlink" Target="http://pegasusselectronics.com/" TargetMode="External"/><Relationship Id="rId2495" Type="http://schemas.openxmlformats.org/officeDocument/2006/relationships/hyperlink" Target="http://ebuyer.com/" TargetMode="External"/><Relationship Id="rId3339" Type="http://schemas.openxmlformats.org/officeDocument/2006/relationships/hyperlink" Target="http://bhphotovideo.com/" TargetMode="External"/><Relationship Id="rId3893" Type="http://schemas.openxmlformats.org/officeDocument/2006/relationships/hyperlink" Target="http://pbtech.co.nz/" TargetMode="External"/><Relationship Id="rId4737" Type="http://schemas.openxmlformats.org/officeDocument/2006/relationships/hyperlink" Target="http://x-kom.pl/" TargetMode="External"/><Relationship Id="rId4944" Type="http://schemas.openxmlformats.org/officeDocument/2006/relationships/hyperlink" Target="http://x-kom.pl/" TargetMode="External"/><Relationship Id="rId467" Type="http://schemas.openxmlformats.org/officeDocument/2006/relationships/hyperlink" Target="http://inet.se/" TargetMode="External"/><Relationship Id="rId1097" Type="http://schemas.openxmlformats.org/officeDocument/2006/relationships/hyperlink" Target="http://bestbuy.com/" TargetMode="External"/><Relationship Id="rId2148" Type="http://schemas.openxmlformats.org/officeDocument/2006/relationships/hyperlink" Target="http://bestbuy.com/" TargetMode="External"/><Relationship Id="rId3546" Type="http://schemas.openxmlformats.org/officeDocument/2006/relationships/hyperlink" Target="http://mindfactory.de/" TargetMode="External"/><Relationship Id="rId3753" Type="http://schemas.openxmlformats.org/officeDocument/2006/relationships/hyperlink" Target="http://pbtech.co.nz/" TargetMode="External"/><Relationship Id="rId3960" Type="http://schemas.openxmlformats.org/officeDocument/2006/relationships/hyperlink" Target="http://infomaxparis.com/" TargetMode="External"/><Relationship Id="rId4804" Type="http://schemas.openxmlformats.org/officeDocument/2006/relationships/hyperlink" Target="http://x-kom.pl/" TargetMode="External"/><Relationship Id="rId674" Type="http://schemas.openxmlformats.org/officeDocument/2006/relationships/hyperlink" Target="http://bestbuy.com/" TargetMode="External"/><Relationship Id="rId881" Type="http://schemas.openxmlformats.org/officeDocument/2006/relationships/hyperlink" Target="http://bestbuy.com/" TargetMode="External"/><Relationship Id="rId2355" Type="http://schemas.openxmlformats.org/officeDocument/2006/relationships/hyperlink" Target="http://bestbuy.com/" TargetMode="External"/><Relationship Id="rId2562" Type="http://schemas.openxmlformats.org/officeDocument/2006/relationships/hyperlink" Target="http://mindfactory.de/" TargetMode="External"/><Relationship Id="rId3406" Type="http://schemas.openxmlformats.org/officeDocument/2006/relationships/hyperlink" Target="http://pegasusselectronics.com/" TargetMode="External"/><Relationship Id="rId3613" Type="http://schemas.openxmlformats.org/officeDocument/2006/relationships/hyperlink" Target="http://pccasegear.com/" TargetMode="External"/><Relationship Id="rId3820" Type="http://schemas.openxmlformats.org/officeDocument/2006/relationships/hyperlink" Target="http://lazada.com.my/" TargetMode="External"/><Relationship Id="rId327" Type="http://schemas.openxmlformats.org/officeDocument/2006/relationships/hyperlink" Target="http://yahoo.co.jp/" TargetMode="External"/><Relationship Id="rId534" Type="http://schemas.openxmlformats.org/officeDocument/2006/relationships/hyperlink" Target="http://cyberport.de/" TargetMode="External"/><Relationship Id="rId741" Type="http://schemas.openxmlformats.org/officeDocument/2006/relationships/hyperlink" Target="http://bestbuy.com/" TargetMode="External"/><Relationship Id="rId1164" Type="http://schemas.openxmlformats.org/officeDocument/2006/relationships/hyperlink" Target="http://bestbuy.com/" TargetMode="External"/><Relationship Id="rId1371" Type="http://schemas.openxmlformats.org/officeDocument/2006/relationships/hyperlink" Target="http://mindfactory.de/" TargetMode="External"/><Relationship Id="rId2008" Type="http://schemas.openxmlformats.org/officeDocument/2006/relationships/hyperlink" Target="http://yahoo.co.jp/" TargetMode="External"/><Relationship Id="rId2215" Type="http://schemas.openxmlformats.org/officeDocument/2006/relationships/hyperlink" Target="http://bestbuy.com/" TargetMode="External"/><Relationship Id="rId2422" Type="http://schemas.openxmlformats.org/officeDocument/2006/relationships/hyperlink" Target="http://bestbuy.com/" TargetMode="External"/><Relationship Id="rId601" Type="http://schemas.openxmlformats.org/officeDocument/2006/relationships/hyperlink" Target="http://bestbuy.com/" TargetMode="External"/><Relationship Id="rId1024" Type="http://schemas.openxmlformats.org/officeDocument/2006/relationships/hyperlink" Target="http://ebay.com/" TargetMode="External"/><Relationship Id="rId1231" Type="http://schemas.openxmlformats.org/officeDocument/2006/relationships/hyperlink" Target="http://allegro.pl/" TargetMode="External"/><Relationship Id="rId4387" Type="http://schemas.openxmlformats.org/officeDocument/2006/relationships/hyperlink" Target="http://x-kom.pl/" TargetMode="External"/><Relationship Id="rId4594" Type="http://schemas.openxmlformats.org/officeDocument/2006/relationships/hyperlink" Target="http://shopee.co.th/" TargetMode="External"/><Relationship Id="rId3196" Type="http://schemas.openxmlformats.org/officeDocument/2006/relationships/hyperlink" Target="http://ebay.com/" TargetMode="External"/><Relationship Id="rId4247" Type="http://schemas.openxmlformats.org/officeDocument/2006/relationships/hyperlink" Target="http://shop.kz/" TargetMode="External"/><Relationship Id="rId4454" Type="http://schemas.openxmlformats.org/officeDocument/2006/relationships/hyperlink" Target="http://shopee.co.th/" TargetMode="External"/><Relationship Id="rId4661" Type="http://schemas.openxmlformats.org/officeDocument/2006/relationships/hyperlink" Target="http://allegro.pl/" TargetMode="External"/><Relationship Id="rId3056" Type="http://schemas.openxmlformats.org/officeDocument/2006/relationships/hyperlink" Target="http://pccasegear.com/" TargetMode="External"/><Relationship Id="rId3263" Type="http://schemas.openxmlformats.org/officeDocument/2006/relationships/hyperlink" Target="http://caseking.de/" TargetMode="External"/><Relationship Id="rId3470" Type="http://schemas.openxmlformats.org/officeDocument/2006/relationships/hyperlink" Target="http://pegasusselectronics.com/" TargetMode="External"/><Relationship Id="rId4107" Type="http://schemas.openxmlformats.org/officeDocument/2006/relationships/hyperlink" Target="http://shopee.co.th/" TargetMode="External"/><Relationship Id="rId4314" Type="http://schemas.openxmlformats.org/officeDocument/2006/relationships/hyperlink" Target="http://shopee.tw/" TargetMode="External"/><Relationship Id="rId184" Type="http://schemas.openxmlformats.org/officeDocument/2006/relationships/hyperlink" Target="http://bestbuy.com/" TargetMode="External"/><Relationship Id="rId391" Type="http://schemas.openxmlformats.org/officeDocument/2006/relationships/hyperlink" Target="http://x-kom.pl/" TargetMode="External"/><Relationship Id="rId1908" Type="http://schemas.openxmlformats.org/officeDocument/2006/relationships/hyperlink" Target="http://cyberport.de/" TargetMode="External"/><Relationship Id="rId2072" Type="http://schemas.openxmlformats.org/officeDocument/2006/relationships/hyperlink" Target="http://bestbuy.com/" TargetMode="External"/><Relationship Id="rId3123" Type="http://schemas.openxmlformats.org/officeDocument/2006/relationships/hyperlink" Target="http://bestbuy.com/" TargetMode="External"/><Relationship Id="rId4521" Type="http://schemas.openxmlformats.org/officeDocument/2006/relationships/hyperlink" Target="http://yahoo.co.jp/" TargetMode="External"/><Relationship Id="rId251" Type="http://schemas.openxmlformats.org/officeDocument/2006/relationships/hyperlink" Target="http://microcenter.com/" TargetMode="External"/><Relationship Id="rId3330" Type="http://schemas.openxmlformats.org/officeDocument/2006/relationships/hyperlink" Target="http://x-kom.pl/" TargetMode="External"/><Relationship Id="rId5088" Type="http://schemas.openxmlformats.org/officeDocument/2006/relationships/hyperlink" Target="http://x-kom.pl/" TargetMode="External"/><Relationship Id="rId2889" Type="http://schemas.openxmlformats.org/officeDocument/2006/relationships/hyperlink" Target="http://pegasusselectronics.com/" TargetMode="External"/><Relationship Id="rId5295" Type="http://schemas.openxmlformats.org/officeDocument/2006/relationships/hyperlink" Target="http://x-kom.pl/" TargetMode="External"/><Relationship Id="rId111" Type="http://schemas.openxmlformats.org/officeDocument/2006/relationships/hyperlink" Target="http://microcenter.com/" TargetMode="External"/><Relationship Id="rId1698" Type="http://schemas.openxmlformats.org/officeDocument/2006/relationships/hyperlink" Target="http://mindfactory.de/" TargetMode="External"/><Relationship Id="rId2749" Type="http://schemas.openxmlformats.org/officeDocument/2006/relationships/hyperlink" Target="http://bestbuy.com/" TargetMode="External"/><Relationship Id="rId2956" Type="http://schemas.openxmlformats.org/officeDocument/2006/relationships/hyperlink" Target="http://shopee.tw/" TargetMode="External"/><Relationship Id="rId5155" Type="http://schemas.openxmlformats.org/officeDocument/2006/relationships/hyperlink" Target="http://shopee.co.th/" TargetMode="External"/><Relationship Id="rId928" Type="http://schemas.openxmlformats.org/officeDocument/2006/relationships/hyperlink" Target="http://microcenter.com/" TargetMode="External"/><Relationship Id="rId1558" Type="http://schemas.openxmlformats.org/officeDocument/2006/relationships/hyperlink" Target="http://x-kom.pl/" TargetMode="External"/><Relationship Id="rId1765" Type="http://schemas.openxmlformats.org/officeDocument/2006/relationships/hyperlink" Target="http://x-kom.pl/" TargetMode="External"/><Relationship Id="rId2609" Type="http://schemas.openxmlformats.org/officeDocument/2006/relationships/hyperlink" Target="http://bestbuy.ca/" TargetMode="External"/><Relationship Id="rId4171" Type="http://schemas.openxmlformats.org/officeDocument/2006/relationships/hyperlink" Target="http://mindfactory.de/" TargetMode="External"/><Relationship Id="rId5015" Type="http://schemas.openxmlformats.org/officeDocument/2006/relationships/hyperlink" Target="http://x-kom.pl/" TargetMode="External"/><Relationship Id="rId5222" Type="http://schemas.openxmlformats.org/officeDocument/2006/relationships/hyperlink" Target="http://infomaxparis.com/" TargetMode="External"/><Relationship Id="rId57" Type="http://schemas.openxmlformats.org/officeDocument/2006/relationships/hyperlink" Target="http://bestbuy.com/" TargetMode="External"/><Relationship Id="rId1418" Type="http://schemas.openxmlformats.org/officeDocument/2006/relationships/hyperlink" Target="http://cyberport.de/" TargetMode="External"/><Relationship Id="rId1972" Type="http://schemas.openxmlformats.org/officeDocument/2006/relationships/hyperlink" Target="http://mindfactory.de/" TargetMode="External"/><Relationship Id="rId2816" Type="http://schemas.openxmlformats.org/officeDocument/2006/relationships/hyperlink" Target="http://pegasusselectronics.com/" TargetMode="External"/><Relationship Id="rId4031" Type="http://schemas.openxmlformats.org/officeDocument/2006/relationships/hyperlink" Target="http://shop.kz/" TargetMode="External"/><Relationship Id="rId1625" Type="http://schemas.openxmlformats.org/officeDocument/2006/relationships/hyperlink" Target="http://yahoo.co.jp/" TargetMode="External"/><Relationship Id="rId1832" Type="http://schemas.openxmlformats.org/officeDocument/2006/relationships/hyperlink" Target="http://shopee.com.my/" TargetMode="External"/><Relationship Id="rId4988" Type="http://schemas.openxmlformats.org/officeDocument/2006/relationships/hyperlink" Target="http://pcbox.com/" TargetMode="External"/><Relationship Id="rId3797" Type="http://schemas.openxmlformats.org/officeDocument/2006/relationships/hyperlink" Target="http://x-kom.pl/" TargetMode="External"/><Relationship Id="rId4848" Type="http://schemas.openxmlformats.org/officeDocument/2006/relationships/hyperlink" Target="http://compx.ua/" TargetMode="External"/><Relationship Id="rId2399" Type="http://schemas.openxmlformats.org/officeDocument/2006/relationships/hyperlink" Target="http://bestbuy.com/" TargetMode="External"/><Relationship Id="rId3657" Type="http://schemas.openxmlformats.org/officeDocument/2006/relationships/hyperlink" Target="http://scan.co.uk/" TargetMode="External"/><Relationship Id="rId3864" Type="http://schemas.openxmlformats.org/officeDocument/2006/relationships/hyperlink" Target="http://cclonline.com/" TargetMode="External"/><Relationship Id="rId4708" Type="http://schemas.openxmlformats.org/officeDocument/2006/relationships/hyperlink" Target="http://x-kom.pl/" TargetMode="External"/><Relationship Id="rId4915" Type="http://schemas.openxmlformats.org/officeDocument/2006/relationships/hyperlink" Target="http://x-kom.pl/" TargetMode="External"/><Relationship Id="rId578" Type="http://schemas.openxmlformats.org/officeDocument/2006/relationships/hyperlink" Target="http://bestbuy.com/" TargetMode="External"/><Relationship Id="rId785" Type="http://schemas.openxmlformats.org/officeDocument/2006/relationships/hyperlink" Target="http://microcenter.com/" TargetMode="External"/><Relationship Id="rId992" Type="http://schemas.openxmlformats.org/officeDocument/2006/relationships/hyperlink" Target="http://box.co.uk/" TargetMode="External"/><Relationship Id="rId2259" Type="http://schemas.openxmlformats.org/officeDocument/2006/relationships/hyperlink" Target="http://bestbuy.com/" TargetMode="External"/><Relationship Id="rId2466" Type="http://schemas.openxmlformats.org/officeDocument/2006/relationships/hyperlink" Target="http://scan.co.uk/" TargetMode="External"/><Relationship Id="rId2673" Type="http://schemas.openxmlformats.org/officeDocument/2006/relationships/hyperlink" Target="http://shopee.ph/" TargetMode="External"/><Relationship Id="rId2880" Type="http://schemas.openxmlformats.org/officeDocument/2006/relationships/hyperlink" Target="http://pegasusselectronics.com/" TargetMode="External"/><Relationship Id="rId3517" Type="http://schemas.openxmlformats.org/officeDocument/2006/relationships/hyperlink" Target="http://x-kom.pl/" TargetMode="External"/><Relationship Id="rId3724" Type="http://schemas.openxmlformats.org/officeDocument/2006/relationships/hyperlink" Target="http://scan.co.uk/" TargetMode="External"/><Relationship Id="rId3931" Type="http://schemas.openxmlformats.org/officeDocument/2006/relationships/hyperlink" Target="http://newegg.com/" TargetMode="External"/><Relationship Id="rId438" Type="http://schemas.openxmlformats.org/officeDocument/2006/relationships/hyperlink" Target="http://yahoo.co.jp/" TargetMode="External"/><Relationship Id="rId645" Type="http://schemas.openxmlformats.org/officeDocument/2006/relationships/hyperlink" Target="http://scan.co.uk/" TargetMode="External"/><Relationship Id="rId852" Type="http://schemas.openxmlformats.org/officeDocument/2006/relationships/hyperlink" Target="http://cclonline.com/" TargetMode="External"/><Relationship Id="rId1068" Type="http://schemas.openxmlformats.org/officeDocument/2006/relationships/hyperlink" Target="http://box.co.uk/" TargetMode="External"/><Relationship Id="rId1275" Type="http://schemas.openxmlformats.org/officeDocument/2006/relationships/hyperlink" Target="http://x-kom.pl/" TargetMode="External"/><Relationship Id="rId1482" Type="http://schemas.openxmlformats.org/officeDocument/2006/relationships/hyperlink" Target="http://x-kom.pl/" TargetMode="External"/><Relationship Id="rId2119" Type="http://schemas.openxmlformats.org/officeDocument/2006/relationships/hyperlink" Target="http://bestbuy.com/" TargetMode="External"/><Relationship Id="rId2326" Type="http://schemas.openxmlformats.org/officeDocument/2006/relationships/hyperlink" Target="http://bestbuy.com/" TargetMode="External"/><Relationship Id="rId2533" Type="http://schemas.openxmlformats.org/officeDocument/2006/relationships/hyperlink" Target="http://webhallen.com/" TargetMode="External"/><Relationship Id="rId2740" Type="http://schemas.openxmlformats.org/officeDocument/2006/relationships/hyperlink" Target="http://bestbuy.com/" TargetMode="External"/><Relationship Id="rId505" Type="http://schemas.openxmlformats.org/officeDocument/2006/relationships/hyperlink" Target="http://pccasegear.com/" TargetMode="External"/><Relationship Id="rId712" Type="http://schemas.openxmlformats.org/officeDocument/2006/relationships/hyperlink" Target="http://pegasusselectronics.com/" TargetMode="External"/><Relationship Id="rId1135" Type="http://schemas.openxmlformats.org/officeDocument/2006/relationships/hyperlink" Target="http://pegasusselectronics.com/" TargetMode="External"/><Relationship Id="rId1342" Type="http://schemas.openxmlformats.org/officeDocument/2006/relationships/hyperlink" Target="http://x-kom.pl/" TargetMode="External"/><Relationship Id="rId4498" Type="http://schemas.openxmlformats.org/officeDocument/2006/relationships/hyperlink" Target="http://inet.se/" TargetMode="External"/><Relationship Id="rId1202" Type="http://schemas.openxmlformats.org/officeDocument/2006/relationships/hyperlink" Target="http://ebay.com/" TargetMode="External"/><Relationship Id="rId2600" Type="http://schemas.openxmlformats.org/officeDocument/2006/relationships/hyperlink" Target="http://ebay.com/" TargetMode="External"/><Relationship Id="rId4358" Type="http://schemas.openxmlformats.org/officeDocument/2006/relationships/hyperlink" Target="http://x-kom.pl/" TargetMode="External"/><Relationship Id="rId3167" Type="http://schemas.openxmlformats.org/officeDocument/2006/relationships/hyperlink" Target="http://bestbuy.com/" TargetMode="External"/><Relationship Id="rId4565" Type="http://schemas.openxmlformats.org/officeDocument/2006/relationships/hyperlink" Target="http://x-kom.pl/" TargetMode="External"/><Relationship Id="rId4772" Type="http://schemas.openxmlformats.org/officeDocument/2006/relationships/hyperlink" Target="http://shopee.co.th/" TargetMode="External"/><Relationship Id="rId295" Type="http://schemas.openxmlformats.org/officeDocument/2006/relationships/hyperlink" Target="http://x-kom.pl/" TargetMode="External"/><Relationship Id="rId3374" Type="http://schemas.openxmlformats.org/officeDocument/2006/relationships/hyperlink" Target="http://mindfactory.de/" TargetMode="External"/><Relationship Id="rId3581" Type="http://schemas.openxmlformats.org/officeDocument/2006/relationships/hyperlink" Target="http://x-kom.pl/" TargetMode="External"/><Relationship Id="rId4218" Type="http://schemas.openxmlformats.org/officeDocument/2006/relationships/hyperlink" Target="http://shopee.co.th/" TargetMode="External"/><Relationship Id="rId4425" Type="http://schemas.openxmlformats.org/officeDocument/2006/relationships/hyperlink" Target="http://caseking.de/" TargetMode="External"/><Relationship Id="rId4632" Type="http://schemas.openxmlformats.org/officeDocument/2006/relationships/hyperlink" Target="http://shopee.co.id/" TargetMode="External"/><Relationship Id="rId2183" Type="http://schemas.openxmlformats.org/officeDocument/2006/relationships/hyperlink" Target="http://bestbuy.com/" TargetMode="External"/><Relationship Id="rId2390" Type="http://schemas.openxmlformats.org/officeDocument/2006/relationships/hyperlink" Target="http://box.co.uk/" TargetMode="External"/><Relationship Id="rId3027" Type="http://schemas.openxmlformats.org/officeDocument/2006/relationships/hyperlink" Target="http://bhphotovideo.com/" TargetMode="External"/><Relationship Id="rId3234" Type="http://schemas.openxmlformats.org/officeDocument/2006/relationships/hyperlink" Target="http://verkkokauppa.com/" TargetMode="External"/><Relationship Id="rId3441" Type="http://schemas.openxmlformats.org/officeDocument/2006/relationships/hyperlink" Target="http://pegasusselectronics.com/" TargetMode="External"/><Relationship Id="rId155" Type="http://schemas.openxmlformats.org/officeDocument/2006/relationships/hyperlink" Target="http://bestbuy.com/" TargetMode="External"/><Relationship Id="rId362" Type="http://schemas.openxmlformats.org/officeDocument/2006/relationships/hyperlink" Target="http://mindfactory.de/" TargetMode="External"/><Relationship Id="rId2043" Type="http://schemas.openxmlformats.org/officeDocument/2006/relationships/hyperlink" Target="http://x-kom.pl/" TargetMode="External"/><Relationship Id="rId2250" Type="http://schemas.openxmlformats.org/officeDocument/2006/relationships/hyperlink" Target="http://pegasusselectronics.com/" TargetMode="External"/><Relationship Id="rId3301" Type="http://schemas.openxmlformats.org/officeDocument/2006/relationships/hyperlink" Target="http://x-kom.pl/" TargetMode="External"/><Relationship Id="rId5199" Type="http://schemas.openxmlformats.org/officeDocument/2006/relationships/hyperlink" Target="http://infomaxparis.com/" TargetMode="External"/><Relationship Id="rId222" Type="http://schemas.openxmlformats.org/officeDocument/2006/relationships/hyperlink" Target="http://bestbuy.com/" TargetMode="External"/><Relationship Id="rId2110" Type="http://schemas.openxmlformats.org/officeDocument/2006/relationships/hyperlink" Target="http://bestbuy.com/" TargetMode="External"/><Relationship Id="rId5059" Type="http://schemas.openxmlformats.org/officeDocument/2006/relationships/hyperlink" Target="http://shopee.co.th/" TargetMode="External"/><Relationship Id="rId5266" Type="http://schemas.openxmlformats.org/officeDocument/2006/relationships/hyperlink" Target="http://shopee.co.th/" TargetMode="External"/><Relationship Id="rId4075" Type="http://schemas.openxmlformats.org/officeDocument/2006/relationships/hyperlink" Target="http://x-kom.pl/" TargetMode="External"/><Relationship Id="rId4282" Type="http://schemas.openxmlformats.org/officeDocument/2006/relationships/hyperlink" Target="http://x-kom.pl/" TargetMode="External"/><Relationship Id="rId5126" Type="http://schemas.openxmlformats.org/officeDocument/2006/relationships/hyperlink" Target="http://x-kom.pl/" TargetMode="External"/><Relationship Id="rId1669" Type="http://schemas.openxmlformats.org/officeDocument/2006/relationships/hyperlink" Target="http://shopee.vn/" TargetMode="External"/><Relationship Id="rId1876" Type="http://schemas.openxmlformats.org/officeDocument/2006/relationships/hyperlink" Target="http://shopee.co.th/" TargetMode="External"/><Relationship Id="rId2927" Type="http://schemas.openxmlformats.org/officeDocument/2006/relationships/hyperlink" Target="http://mindfactory.de/" TargetMode="External"/><Relationship Id="rId3091" Type="http://schemas.openxmlformats.org/officeDocument/2006/relationships/hyperlink" Target="http://bestbuy.com/" TargetMode="External"/><Relationship Id="rId4142" Type="http://schemas.openxmlformats.org/officeDocument/2006/relationships/hyperlink" Target="http://mindfactory.de/" TargetMode="External"/><Relationship Id="rId1529" Type="http://schemas.openxmlformats.org/officeDocument/2006/relationships/hyperlink" Target="http://cyberport.de/" TargetMode="External"/><Relationship Id="rId1736" Type="http://schemas.openxmlformats.org/officeDocument/2006/relationships/hyperlink" Target="http://terabyteshop.com.br/" TargetMode="External"/><Relationship Id="rId1943" Type="http://schemas.openxmlformats.org/officeDocument/2006/relationships/hyperlink" Target="http://pegasusselectronics.com/" TargetMode="External"/><Relationship Id="rId28" Type="http://schemas.openxmlformats.org/officeDocument/2006/relationships/hyperlink" Target="http://pbtech.co.nz/" TargetMode="External"/><Relationship Id="rId1803" Type="http://schemas.openxmlformats.org/officeDocument/2006/relationships/hyperlink" Target="http://bestbuy.com/" TargetMode="External"/><Relationship Id="rId4002" Type="http://schemas.openxmlformats.org/officeDocument/2006/relationships/hyperlink" Target="http://pbtech.co.nz/" TargetMode="External"/><Relationship Id="rId4959" Type="http://schemas.openxmlformats.org/officeDocument/2006/relationships/hyperlink" Target="http://x-kom.pl/" TargetMode="External"/><Relationship Id="rId3768" Type="http://schemas.openxmlformats.org/officeDocument/2006/relationships/hyperlink" Target="http://cclonline.com/" TargetMode="External"/><Relationship Id="rId3975" Type="http://schemas.openxmlformats.org/officeDocument/2006/relationships/hyperlink" Target="http://x-kom.pl/" TargetMode="External"/><Relationship Id="rId4819" Type="http://schemas.openxmlformats.org/officeDocument/2006/relationships/hyperlink" Target="http://x-kom.pl/" TargetMode="External"/><Relationship Id="rId689" Type="http://schemas.openxmlformats.org/officeDocument/2006/relationships/hyperlink" Target="http://bestbuy.com/" TargetMode="External"/><Relationship Id="rId896" Type="http://schemas.openxmlformats.org/officeDocument/2006/relationships/hyperlink" Target="http://microcenter.com/" TargetMode="External"/><Relationship Id="rId2577" Type="http://schemas.openxmlformats.org/officeDocument/2006/relationships/hyperlink" Target="http://euro.com.pl/" TargetMode="External"/><Relationship Id="rId2784" Type="http://schemas.openxmlformats.org/officeDocument/2006/relationships/hyperlink" Target="http://cclonline.com/" TargetMode="External"/><Relationship Id="rId3628" Type="http://schemas.openxmlformats.org/officeDocument/2006/relationships/hyperlink" Target="http://newegg.com/" TargetMode="External"/><Relationship Id="rId5190" Type="http://schemas.openxmlformats.org/officeDocument/2006/relationships/hyperlink" Target="http://x-kom.pl/" TargetMode="External"/><Relationship Id="rId549" Type="http://schemas.openxmlformats.org/officeDocument/2006/relationships/hyperlink" Target="http://bestbuy.com/" TargetMode="External"/><Relationship Id="rId756" Type="http://schemas.openxmlformats.org/officeDocument/2006/relationships/hyperlink" Target="http://box.co.uk/" TargetMode="External"/><Relationship Id="rId1179" Type="http://schemas.openxmlformats.org/officeDocument/2006/relationships/hyperlink" Target="http://bestbuy.com/" TargetMode="External"/><Relationship Id="rId1386" Type="http://schemas.openxmlformats.org/officeDocument/2006/relationships/hyperlink" Target="http://brack.ch/" TargetMode="External"/><Relationship Id="rId1593" Type="http://schemas.openxmlformats.org/officeDocument/2006/relationships/hyperlink" Target="http://shop.kz/" TargetMode="External"/><Relationship Id="rId2437" Type="http://schemas.openxmlformats.org/officeDocument/2006/relationships/hyperlink" Target="http://bestbuy.com/" TargetMode="External"/><Relationship Id="rId2991" Type="http://schemas.openxmlformats.org/officeDocument/2006/relationships/hyperlink" Target="http://shopee.vn/" TargetMode="External"/><Relationship Id="rId3835" Type="http://schemas.openxmlformats.org/officeDocument/2006/relationships/hyperlink" Target="http://verkkokauppa.com/" TargetMode="External"/><Relationship Id="rId5050" Type="http://schemas.openxmlformats.org/officeDocument/2006/relationships/hyperlink" Target="http://x-kom.pl/" TargetMode="External"/><Relationship Id="rId409" Type="http://schemas.openxmlformats.org/officeDocument/2006/relationships/hyperlink" Target="http://x-kom.pl/" TargetMode="External"/><Relationship Id="rId963" Type="http://schemas.openxmlformats.org/officeDocument/2006/relationships/hyperlink" Target="http://microcenter.com/" TargetMode="External"/><Relationship Id="rId1039" Type="http://schemas.openxmlformats.org/officeDocument/2006/relationships/hyperlink" Target="http://bestbuy.com/" TargetMode="External"/><Relationship Id="rId1246" Type="http://schemas.openxmlformats.org/officeDocument/2006/relationships/hyperlink" Target="http://compx.ua/" TargetMode="External"/><Relationship Id="rId2644" Type="http://schemas.openxmlformats.org/officeDocument/2006/relationships/hyperlink" Target="http://pegasusselectronics.com/" TargetMode="External"/><Relationship Id="rId2851" Type="http://schemas.openxmlformats.org/officeDocument/2006/relationships/hyperlink" Target="http://x-kom.pl/" TargetMode="External"/><Relationship Id="rId3902" Type="http://schemas.openxmlformats.org/officeDocument/2006/relationships/hyperlink" Target="http://bhphotovideo.com/" TargetMode="External"/><Relationship Id="rId92" Type="http://schemas.openxmlformats.org/officeDocument/2006/relationships/hyperlink" Target="http://bhphotovideo.com/" TargetMode="External"/><Relationship Id="rId616" Type="http://schemas.openxmlformats.org/officeDocument/2006/relationships/hyperlink" Target="http://microcenter.com/" TargetMode="External"/><Relationship Id="rId823" Type="http://schemas.openxmlformats.org/officeDocument/2006/relationships/hyperlink" Target="http://bestbuy.com/" TargetMode="External"/><Relationship Id="rId1453" Type="http://schemas.openxmlformats.org/officeDocument/2006/relationships/hyperlink" Target="http://cyberport.de/" TargetMode="External"/><Relationship Id="rId1660" Type="http://schemas.openxmlformats.org/officeDocument/2006/relationships/hyperlink" Target="http://x-kom.pl/" TargetMode="External"/><Relationship Id="rId2504" Type="http://schemas.openxmlformats.org/officeDocument/2006/relationships/hyperlink" Target="http://mindfactory.de/" TargetMode="External"/><Relationship Id="rId2711" Type="http://schemas.openxmlformats.org/officeDocument/2006/relationships/hyperlink" Target="http://ebuyer.com/" TargetMode="External"/><Relationship Id="rId1106" Type="http://schemas.openxmlformats.org/officeDocument/2006/relationships/hyperlink" Target="http://www.box.co.uk/" TargetMode="External"/><Relationship Id="rId1313" Type="http://schemas.openxmlformats.org/officeDocument/2006/relationships/hyperlink" Target="http://x-kom.pl/" TargetMode="External"/><Relationship Id="rId1520" Type="http://schemas.openxmlformats.org/officeDocument/2006/relationships/hyperlink" Target="http://x-kom.pl/" TargetMode="External"/><Relationship Id="rId4469" Type="http://schemas.openxmlformats.org/officeDocument/2006/relationships/hyperlink" Target="http://allegro.pl/" TargetMode="External"/><Relationship Id="rId4676" Type="http://schemas.openxmlformats.org/officeDocument/2006/relationships/hyperlink" Target="http://coolmod.com/" TargetMode="External"/><Relationship Id="rId4883" Type="http://schemas.openxmlformats.org/officeDocument/2006/relationships/hyperlink" Target="http://allegro.cz/" TargetMode="External"/><Relationship Id="rId3278" Type="http://schemas.openxmlformats.org/officeDocument/2006/relationships/hyperlink" Target="http://pixmart.it/" TargetMode="External"/><Relationship Id="rId3485" Type="http://schemas.openxmlformats.org/officeDocument/2006/relationships/hyperlink" Target="http://pegasusselectronics.com/" TargetMode="External"/><Relationship Id="rId3692" Type="http://schemas.openxmlformats.org/officeDocument/2006/relationships/hyperlink" Target="http://cclonline.com/" TargetMode="External"/><Relationship Id="rId4329" Type="http://schemas.openxmlformats.org/officeDocument/2006/relationships/hyperlink" Target="http://shop.kz/" TargetMode="External"/><Relationship Id="rId4536" Type="http://schemas.openxmlformats.org/officeDocument/2006/relationships/hyperlink" Target="http://x-kom.pl/" TargetMode="External"/><Relationship Id="rId4743" Type="http://schemas.openxmlformats.org/officeDocument/2006/relationships/hyperlink" Target="http://x-kom.pl/" TargetMode="External"/><Relationship Id="rId4950" Type="http://schemas.openxmlformats.org/officeDocument/2006/relationships/hyperlink" Target="http://x-kom.pl/" TargetMode="External"/><Relationship Id="rId199" Type="http://schemas.openxmlformats.org/officeDocument/2006/relationships/hyperlink" Target="http://pegasusselectronics.com/" TargetMode="External"/><Relationship Id="rId2087" Type="http://schemas.openxmlformats.org/officeDocument/2006/relationships/hyperlink" Target="http://bestbuy.com/" TargetMode="External"/><Relationship Id="rId2294" Type="http://schemas.openxmlformats.org/officeDocument/2006/relationships/hyperlink" Target="http://bestbuy.com/" TargetMode="External"/><Relationship Id="rId3138" Type="http://schemas.openxmlformats.org/officeDocument/2006/relationships/hyperlink" Target="http://bestbuy.com/" TargetMode="External"/><Relationship Id="rId3345" Type="http://schemas.openxmlformats.org/officeDocument/2006/relationships/hyperlink" Target="http://alza.cz/" TargetMode="External"/><Relationship Id="rId3552" Type="http://schemas.openxmlformats.org/officeDocument/2006/relationships/hyperlink" Target="http://x-kom.pl/" TargetMode="External"/><Relationship Id="rId4603" Type="http://schemas.openxmlformats.org/officeDocument/2006/relationships/hyperlink" Target="http://x-kom.pl/" TargetMode="External"/><Relationship Id="rId266" Type="http://schemas.openxmlformats.org/officeDocument/2006/relationships/hyperlink" Target="http://ebay.com/" TargetMode="External"/><Relationship Id="rId473" Type="http://schemas.openxmlformats.org/officeDocument/2006/relationships/hyperlink" Target="http://x-kom.pl/" TargetMode="External"/><Relationship Id="rId680" Type="http://schemas.openxmlformats.org/officeDocument/2006/relationships/hyperlink" Target="http://bestbuy.com/" TargetMode="External"/><Relationship Id="rId2154" Type="http://schemas.openxmlformats.org/officeDocument/2006/relationships/hyperlink" Target="http://bestbuy.com/" TargetMode="External"/><Relationship Id="rId2361" Type="http://schemas.openxmlformats.org/officeDocument/2006/relationships/hyperlink" Target="http://bhphotovideo.com/" TargetMode="External"/><Relationship Id="rId3205" Type="http://schemas.openxmlformats.org/officeDocument/2006/relationships/hyperlink" Target="http://pbtech.co.nz/" TargetMode="External"/><Relationship Id="rId3412" Type="http://schemas.openxmlformats.org/officeDocument/2006/relationships/hyperlink" Target="http://pegasusselectronics.com/" TargetMode="External"/><Relationship Id="rId4810" Type="http://schemas.openxmlformats.org/officeDocument/2006/relationships/hyperlink" Target="http://x-kom.pl/" TargetMode="External"/><Relationship Id="rId126" Type="http://schemas.openxmlformats.org/officeDocument/2006/relationships/hyperlink" Target="http://shopee.sg/" TargetMode="External"/><Relationship Id="rId333" Type="http://schemas.openxmlformats.org/officeDocument/2006/relationships/hyperlink" Target="http://shopee.co.id/" TargetMode="External"/><Relationship Id="rId540" Type="http://schemas.openxmlformats.org/officeDocument/2006/relationships/hyperlink" Target="http://cyberport.de/" TargetMode="External"/><Relationship Id="rId1170" Type="http://schemas.openxmlformats.org/officeDocument/2006/relationships/hyperlink" Target="http://scan.co.uk/" TargetMode="External"/><Relationship Id="rId2014" Type="http://schemas.openxmlformats.org/officeDocument/2006/relationships/hyperlink" Target="http://waz.com.br/" TargetMode="External"/><Relationship Id="rId2221" Type="http://schemas.openxmlformats.org/officeDocument/2006/relationships/hyperlink" Target="http://bestbuy.com/" TargetMode="External"/><Relationship Id="rId1030" Type="http://schemas.openxmlformats.org/officeDocument/2006/relationships/hyperlink" Target="http://bestbuy.com/" TargetMode="External"/><Relationship Id="rId4186" Type="http://schemas.openxmlformats.org/officeDocument/2006/relationships/hyperlink" Target="http://shopee.co.th/" TargetMode="External"/><Relationship Id="rId400" Type="http://schemas.openxmlformats.org/officeDocument/2006/relationships/hyperlink" Target="http://x-kom.pl/" TargetMode="External"/><Relationship Id="rId1987" Type="http://schemas.openxmlformats.org/officeDocument/2006/relationships/hyperlink" Target="http://yahoo.co.jp/" TargetMode="External"/><Relationship Id="rId4393" Type="http://schemas.openxmlformats.org/officeDocument/2006/relationships/hyperlink" Target="http://cyberport.de/" TargetMode="External"/><Relationship Id="rId5237" Type="http://schemas.openxmlformats.org/officeDocument/2006/relationships/hyperlink" Target="http://x-kom.pl/" TargetMode="External"/><Relationship Id="rId1847" Type="http://schemas.openxmlformats.org/officeDocument/2006/relationships/hyperlink" Target="http://shopee.co.th/" TargetMode="External"/><Relationship Id="rId4046" Type="http://schemas.openxmlformats.org/officeDocument/2006/relationships/hyperlink" Target="http://x-kom.pl/" TargetMode="External"/><Relationship Id="rId4253" Type="http://schemas.openxmlformats.org/officeDocument/2006/relationships/hyperlink" Target="http://verkkokauppa.com/" TargetMode="External"/><Relationship Id="rId4460" Type="http://schemas.openxmlformats.org/officeDocument/2006/relationships/hyperlink" Target="http://galaxus.at/" TargetMode="External"/><Relationship Id="rId5304" Type="http://schemas.openxmlformats.org/officeDocument/2006/relationships/hyperlink" Target="http://shopee.co.id/" TargetMode="External"/><Relationship Id="rId1707" Type="http://schemas.openxmlformats.org/officeDocument/2006/relationships/hyperlink" Target="http://x-kom.pl/" TargetMode="External"/><Relationship Id="rId3062" Type="http://schemas.openxmlformats.org/officeDocument/2006/relationships/hyperlink" Target="http://bestbuy.com/" TargetMode="External"/><Relationship Id="rId4113" Type="http://schemas.openxmlformats.org/officeDocument/2006/relationships/hyperlink" Target="http://mindfactory.de/" TargetMode="External"/><Relationship Id="rId4320" Type="http://schemas.openxmlformats.org/officeDocument/2006/relationships/hyperlink" Target="http://cyberport.de/" TargetMode="External"/><Relationship Id="rId190" Type="http://schemas.openxmlformats.org/officeDocument/2006/relationships/hyperlink" Target="http://bestbuy.com/" TargetMode="External"/><Relationship Id="rId1914" Type="http://schemas.openxmlformats.org/officeDocument/2006/relationships/hyperlink" Target="http://bhphotovideo.com/" TargetMode="External"/><Relationship Id="rId3879" Type="http://schemas.openxmlformats.org/officeDocument/2006/relationships/hyperlink" Target="http://cclonline.com/" TargetMode="External"/><Relationship Id="rId5094" Type="http://schemas.openxmlformats.org/officeDocument/2006/relationships/hyperlink" Target="http://allegro.pl/" TargetMode="External"/><Relationship Id="rId2688" Type="http://schemas.openxmlformats.org/officeDocument/2006/relationships/hyperlink" Target="http://cyberport.de/" TargetMode="External"/><Relationship Id="rId2895" Type="http://schemas.openxmlformats.org/officeDocument/2006/relationships/hyperlink" Target="http://pegasusselectronics.com/" TargetMode="External"/><Relationship Id="rId3739" Type="http://schemas.openxmlformats.org/officeDocument/2006/relationships/hyperlink" Target="http://ebay.com/" TargetMode="External"/><Relationship Id="rId3946" Type="http://schemas.openxmlformats.org/officeDocument/2006/relationships/hyperlink" Target="http://awd-it.co.uk/" TargetMode="External"/><Relationship Id="rId5161" Type="http://schemas.openxmlformats.org/officeDocument/2006/relationships/hyperlink" Target="http://x-kom.pl/" TargetMode="External"/><Relationship Id="rId867" Type="http://schemas.openxmlformats.org/officeDocument/2006/relationships/hyperlink" Target="http://pccasegear.com/" TargetMode="External"/><Relationship Id="rId1497" Type="http://schemas.openxmlformats.org/officeDocument/2006/relationships/hyperlink" Target="http://inet.se/" TargetMode="External"/><Relationship Id="rId2548" Type="http://schemas.openxmlformats.org/officeDocument/2006/relationships/hyperlink" Target="http://yahoo.co.jp/" TargetMode="External"/><Relationship Id="rId2755" Type="http://schemas.openxmlformats.org/officeDocument/2006/relationships/hyperlink" Target="http://lazada.com.my/" TargetMode="External"/><Relationship Id="rId2962" Type="http://schemas.openxmlformats.org/officeDocument/2006/relationships/hyperlink" Target="http://shopee.co.th/" TargetMode="External"/><Relationship Id="rId3806" Type="http://schemas.openxmlformats.org/officeDocument/2006/relationships/hyperlink" Target="http://pbtech.co.nz/" TargetMode="External"/><Relationship Id="rId727" Type="http://schemas.openxmlformats.org/officeDocument/2006/relationships/hyperlink" Target="http://bestbuy.com/" TargetMode="External"/><Relationship Id="rId934" Type="http://schemas.openxmlformats.org/officeDocument/2006/relationships/hyperlink" Target="http://bestbuy.com/" TargetMode="External"/><Relationship Id="rId1357" Type="http://schemas.openxmlformats.org/officeDocument/2006/relationships/hyperlink" Target="http://mindfactory.de/" TargetMode="External"/><Relationship Id="rId1564" Type="http://schemas.openxmlformats.org/officeDocument/2006/relationships/hyperlink" Target="http://pegasusselectronics.com/" TargetMode="External"/><Relationship Id="rId1771" Type="http://schemas.openxmlformats.org/officeDocument/2006/relationships/hyperlink" Target="http://caseking.de/" TargetMode="External"/><Relationship Id="rId2408" Type="http://schemas.openxmlformats.org/officeDocument/2006/relationships/hyperlink" Target="http://bestbuy.com/" TargetMode="External"/><Relationship Id="rId2615" Type="http://schemas.openxmlformats.org/officeDocument/2006/relationships/hyperlink" Target="http://pegasusselectronics.com/" TargetMode="External"/><Relationship Id="rId2822" Type="http://schemas.openxmlformats.org/officeDocument/2006/relationships/hyperlink" Target="http://pegasusselectronics.com/" TargetMode="External"/><Relationship Id="rId5021" Type="http://schemas.openxmlformats.org/officeDocument/2006/relationships/hyperlink" Target="http://x-kom.pl/" TargetMode="External"/><Relationship Id="rId63" Type="http://schemas.openxmlformats.org/officeDocument/2006/relationships/hyperlink" Target="http://pegasusselectronics.com/" TargetMode="External"/><Relationship Id="rId1217" Type="http://schemas.openxmlformats.org/officeDocument/2006/relationships/hyperlink" Target="http://pegasusselectronics.com/" TargetMode="External"/><Relationship Id="rId1424" Type="http://schemas.openxmlformats.org/officeDocument/2006/relationships/hyperlink" Target="http://shopee.com.my/" TargetMode="External"/><Relationship Id="rId1631" Type="http://schemas.openxmlformats.org/officeDocument/2006/relationships/hyperlink" Target="http://mindfactory.de/" TargetMode="External"/><Relationship Id="rId4787" Type="http://schemas.openxmlformats.org/officeDocument/2006/relationships/hyperlink" Target="http://shopee.co.th/" TargetMode="External"/><Relationship Id="rId4994" Type="http://schemas.openxmlformats.org/officeDocument/2006/relationships/hyperlink" Target="http://x-kom.pl/" TargetMode="External"/><Relationship Id="rId3389" Type="http://schemas.openxmlformats.org/officeDocument/2006/relationships/hyperlink" Target="http://infomaxparis.com/" TargetMode="External"/><Relationship Id="rId3596" Type="http://schemas.openxmlformats.org/officeDocument/2006/relationships/hyperlink" Target="http://allegro.pl/" TargetMode="External"/><Relationship Id="rId4647" Type="http://schemas.openxmlformats.org/officeDocument/2006/relationships/hyperlink" Target="http://x-kom.pl/" TargetMode="External"/><Relationship Id="rId2198" Type="http://schemas.openxmlformats.org/officeDocument/2006/relationships/hyperlink" Target="http://bestbuy.com/" TargetMode="External"/><Relationship Id="rId3249" Type="http://schemas.openxmlformats.org/officeDocument/2006/relationships/hyperlink" Target="http://digitec.ch/" TargetMode="External"/><Relationship Id="rId3456" Type="http://schemas.openxmlformats.org/officeDocument/2006/relationships/hyperlink" Target="http://pegasusselectronics.com/" TargetMode="External"/><Relationship Id="rId4854" Type="http://schemas.openxmlformats.org/officeDocument/2006/relationships/hyperlink" Target="http://x-kom.pl/" TargetMode="External"/><Relationship Id="rId377" Type="http://schemas.openxmlformats.org/officeDocument/2006/relationships/hyperlink" Target="http://shopee.co.th/" TargetMode="External"/><Relationship Id="rId584" Type="http://schemas.openxmlformats.org/officeDocument/2006/relationships/hyperlink" Target="http://cyberport.de/" TargetMode="External"/><Relationship Id="rId2058" Type="http://schemas.openxmlformats.org/officeDocument/2006/relationships/hyperlink" Target="http://pegasusselectronics.com/" TargetMode="External"/><Relationship Id="rId2265" Type="http://schemas.openxmlformats.org/officeDocument/2006/relationships/hyperlink" Target="http://bestbuy.com/" TargetMode="External"/><Relationship Id="rId3109" Type="http://schemas.openxmlformats.org/officeDocument/2006/relationships/hyperlink" Target="http://bestbuy.com/" TargetMode="External"/><Relationship Id="rId3663" Type="http://schemas.openxmlformats.org/officeDocument/2006/relationships/hyperlink" Target="http://box.co.uk/" TargetMode="External"/><Relationship Id="rId3870" Type="http://schemas.openxmlformats.org/officeDocument/2006/relationships/hyperlink" Target="http://ebay.com/" TargetMode="External"/><Relationship Id="rId4507" Type="http://schemas.openxmlformats.org/officeDocument/2006/relationships/hyperlink" Target="http://shopee.co.th/" TargetMode="External"/><Relationship Id="rId4714" Type="http://schemas.openxmlformats.org/officeDocument/2006/relationships/hyperlink" Target="http://x-kom.pl/" TargetMode="External"/><Relationship Id="rId4921" Type="http://schemas.openxmlformats.org/officeDocument/2006/relationships/hyperlink" Target="http://x-kom.pl/" TargetMode="External"/><Relationship Id="rId237" Type="http://schemas.openxmlformats.org/officeDocument/2006/relationships/hyperlink" Target="http://bestbuy.com/" TargetMode="External"/><Relationship Id="rId791" Type="http://schemas.openxmlformats.org/officeDocument/2006/relationships/hyperlink" Target="http://bestbuy.com/" TargetMode="External"/><Relationship Id="rId1074" Type="http://schemas.openxmlformats.org/officeDocument/2006/relationships/hyperlink" Target="http://bestbuy.com/" TargetMode="External"/><Relationship Id="rId2472" Type="http://schemas.openxmlformats.org/officeDocument/2006/relationships/hyperlink" Target="http://bestbuy.com/" TargetMode="External"/><Relationship Id="rId3316" Type="http://schemas.openxmlformats.org/officeDocument/2006/relationships/hyperlink" Target="http://caseking.de/" TargetMode="External"/><Relationship Id="rId3523" Type="http://schemas.openxmlformats.org/officeDocument/2006/relationships/hyperlink" Target="http://x-kom.pl/" TargetMode="External"/><Relationship Id="rId3730" Type="http://schemas.openxmlformats.org/officeDocument/2006/relationships/hyperlink" Target="http://shopee.com.my/" TargetMode="External"/><Relationship Id="rId444" Type="http://schemas.openxmlformats.org/officeDocument/2006/relationships/hyperlink" Target="http://terabyteshop.com.br/" TargetMode="External"/><Relationship Id="rId651" Type="http://schemas.openxmlformats.org/officeDocument/2006/relationships/hyperlink" Target="http://bestbuy.com/" TargetMode="External"/><Relationship Id="rId1281" Type="http://schemas.openxmlformats.org/officeDocument/2006/relationships/hyperlink" Target="http://euro.com.pl/" TargetMode="External"/><Relationship Id="rId2125" Type="http://schemas.openxmlformats.org/officeDocument/2006/relationships/hyperlink" Target="http://bestbuy.com/" TargetMode="External"/><Relationship Id="rId2332" Type="http://schemas.openxmlformats.org/officeDocument/2006/relationships/hyperlink" Target="http://bestbuy.com/" TargetMode="External"/><Relationship Id="rId304" Type="http://schemas.openxmlformats.org/officeDocument/2006/relationships/hyperlink" Target="http://euro.com.pl/" TargetMode="External"/><Relationship Id="rId511" Type="http://schemas.openxmlformats.org/officeDocument/2006/relationships/hyperlink" Target="http://bestbuy.com/" TargetMode="External"/><Relationship Id="rId1141" Type="http://schemas.openxmlformats.org/officeDocument/2006/relationships/hyperlink" Target="http://pegasusselectronics.com/" TargetMode="External"/><Relationship Id="rId4297" Type="http://schemas.openxmlformats.org/officeDocument/2006/relationships/hyperlink" Target="http://shop.kz/" TargetMode="External"/><Relationship Id="rId1001" Type="http://schemas.openxmlformats.org/officeDocument/2006/relationships/hyperlink" Target="http://bestbuy.com/" TargetMode="External"/><Relationship Id="rId4157" Type="http://schemas.openxmlformats.org/officeDocument/2006/relationships/hyperlink" Target="http://shopee.co.th/" TargetMode="External"/><Relationship Id="rId4364" Type="http://schemas.openxmlformats.org/officeDocument/2006/relationships/hyperlink" Target="http://yahoo.co.jp/" TargetMode="External"/><Relationship Id="rId4571" Type="http://schemas.openxmlformats.org/officeDocument/2006/relationships/hyperlink" Target="http://x-kom.pl/" TargetMode="External"/><Relationship Id="rId5208" Type="http://schemas.openxmlformats.org/officeDocument/2006/relationships/hyperlink" Target="http://infomaxparis.com/" TargetMode="External"/><Relationship Id="rId1958" Type="http://schemas.openxmlformats.org/officeDocument/2006/relationships/hyperlink" Target="http://pbtech.co.nz/" TargetMode="External"/><Relationship Id="rId3173" Type="http://schemas.openxmlformats.org/officeDocument/2006/relationships/hyperlink" Target="http://bestbuy.com/" TargetMode="External"/><Relationship Id="rId3380" Type="http://schemas.openxmlformats.org/officeDocument/2006/relationships/hyperlink" Target="http://yahoo.co.jp/" TargetMode="External"/><Relationship Id="rId4017" Type="http://schemas.openxmlformats.org/officeDocument/2006/relationships/hyperlink" Target="http://x-kom.pl/" TargetMode="External"/><Relationship Id="rId4224" Type="http://schemas.openxmlformats.org/officeDocument/2006/relationships/hyperlink" Target="http://allegro.pl/" TargetMode="External"/><Relationship Id="rId4431" Type="http://schemas.openxmlformats.org/officeDocument/2006/relationships/hyperlink" Target="http://x-kom.pl/" TargetMode="External"/><Relationship Id="rId1818" Type="http://schemas.openxmlformats.org/officeDocument/2006/relationships/hyperlink" Target="http://centrecom.com/" TargetMode="External"/><Relationship Id="rId3033" Type="http://schemas.openxmlformats.org/officeDocument/2006/relationships/hyperlink" Target="http://bestbuy.com/" TargetMode="External"/><Relationship Id="rId3240" Type="http://schemas.openxmlformats.org/officeDocument/2006/relationships/hyperlink" Target="http://shop.kz/" TargetMode="External"/><Relationship Id="rId161" Type="http://schemas.openxmlformats.org/officeDocument/2006/relationships/hyperlink" Target="http://bestbuy.com/" TargetMode="External"/><Relationship Id="rId2799" Type="http://schemas.openxmlformats.org/officeDocument/2006/relationships/hyperlink" Target="http://cclonline.com/" TargetMode="External"/><Relationship Id="rId3100" Type="http://schemas.openxmlformats.org/officeDocument/2006/relationships/hyperlink" Target="http://bestbuy.com/" TargetMode="External"/><Relationship Id="rId978" Type="http://schemas.openxmlformats.org/officeDocument/2006/relationships/hyperlink" Target="http://bestbuy.com/" TargetMode="External"/><Relationship Id="rId2659" Type="http://schemas.openxmlformats.org/officeDocument/2006/relationships/hyperlink" Target="http://pegasusselectronics.com/" TargetMode="External"/><Relationship Id="rId2866" Type="http://schemas.openxmlformats.org/officeDocument/2006/relationships/hyperlink" Target="http://pegasusselectronics.com/" TargetMode="External"/><Relationship Id="rId3917" Type="http://schemas.openxmlformats.org/officeDocument/2006/relationships/hyperlink" Target="http://pccasegear.com/" TargetMode="External"/><Relationship Id="rId5065" Type="http://schemas.openxmlformats.org/officeDocument/2006/relationships/hyperlink" Target="http://cyberport.de/" TargetMode="External"/><Relationship Id="rId5272" Type="http://schemas.openxmlformats.org/officeDocument/2006/relationships/hyperlink" Target="http://x-kom.pl/" TargetMode="External"/><Relationship Id="rId838" Type="http://schemas.openxmlformats.org/officeDocument/2006/relationships/hyperlink" Target="http://microcenter.com/" TargetMode="External"/><Relationship Id="rId1468" Type="http://schemas.openxmlformats.org/officeDocument/2006/relationships/hyperlink" Target="http://x-kom.pl/" TargetMode="External"/><Relationship Id="rId1675" Type="http://schemas.openxmlformats.org/officeDocument/2006/relationships/hyperlink" Target="http://cybertek.fr/" TargetMode="External"/><Relationship Id="rId1882" Type="http://schemas.openxmlformats.org/officeDocument/2006/relationships/hyperlink" Target="http://allegro.pl/" TargetMode="External"/><Relationship Id="rId2519" Type="http://schemas.openxmlformats.org/officeDocument/2006/relationships/hyperlink" Target="http://saturn.de/" TargetMode="External"/><Relationship Id="rId2726" Type="http://schemas.openxmlformats.org/officeDocument/2006/relationships/hyperlink" Target="http://shopee.ph/" TargetMode="External"/><Relationship Id="rId4081" Type="http://schemas.openxmlformats.org/officeDocument/2006/relationships/hyperlink" Target="http://verkkokauppa.com/" TargetMode="External"/><Relationship Id="rId5132" Type="http://schemas.openxmlformats.org/officeDocument/2006/relationships/hyperlink" Target="http://allegro.pl/" TargetMode="External"/><Relationship Id="rId1328" Type="http://schemas.openxmlformats.org/officeDocument/2006/relationships/hyperlink" Target="http://cyberport.de/" TargetMode="External"/><Relationship Id="rId1535" Type="http://schemas.openxmlformats.org/officeDocument/2006/relationships/hyperlink" Target="http://inet.se/" TargetMode="External"/><Relationship Id="rId2933" Type="http://schemas.openxmlformats.org/officeDocument/2006/relationships/hyperlink" Target="http://inet.se/" TargetMode="External"/><Relationship Id="rId905" Type="http://schemas.openxmlformats.org/officeDocument/2006/relationships/hyperlink" Target="http://pegasusselectronics.com/" TargetMode="External"/><Relationship Id="rId1742" Type="http://schemas.openxmlformats.org/officeDocument/2006/relationships/hyperlink" Target="http://coolmod.com/" TargetMode="External"/><Relationship Id="rId4898" Type="http://schemas.openxmlformats.org/officeDocument/2006/relationships/hyperlink" Target="http://x-kom.pl/" TargetMode="External"/><Relationship Id="rId34" Type="http://schemas.openxmlformats.org/officeDocument/2006/relationships/hyperlink" Target="http://microcenter.com/" TargetMode="External"/><Relationship Id="rId1602" Type="http://schemas.openxmlformats.org/officeDocument/2006/relationships/hyperlink" Target="http://mindfactory.de/" TargetMode="External"/><Relationship Id="rId4758" Type="http://schemas.openxmlformats.org/officeDocument/2006/relationships/hyperlink" Target="http://x-kom.pl/" TargetMode="External"/><Relationship Id="rId4965" Type="http://schemas.openxmlformats.org/officeDocument/2006/relationships/hyperlink" Target="http://x-kom.pl/" TargetMode="External"/><Relationship Id="rId3567" Type="http://schemas.openxmlformats.org/officeDocument/2006/relationships/hyperlink" Target="http://x-kom.pl/" TargetMode="External"/><Relationship Id="rId3774" Type="http://schemas.openxmlformats.org/officeDocument/2006/relationships/hyperlink" Target="http://pbtech.co.nz/" TargetMode="External"/><Relationship Id="rId3981" Type="http://schemas.openxmlformats.org/officeDocument/2006/relationships/hyperlink" Target="http://cclonline.com/" TargetMode="External"/><Relationship Id="rId4618" Type="http://schemas.openxmlformats.org/officeDocument/2006/relationships/hyperlink" Target="http://x-kom.pl/" TargetMode="External"/><Relationship Id="rId4825" Type="http://schemas.openxmlformats.org/officeDocument/2006/relationships/hyperlink" Target="http://x-kom.pl/" TargetMode="External"/><Relationship Id="rId488" Type="http://schemas.openxmlformats.org/officeDocument/2006/relationships/hyperlink" Target="http://shopee.co.th/" TargetMode="External"/><Relationship Id="rId695" Type="http://schemas.openxmlformats.org/officeDocument/2006/relationships/hyperlink" Target="http://cyberport.de/" TargetMode="External"/><Relationship Id="rId2169" Type="http://schemas.openxmlformats.org/officeDocument/2006/relationships/hyperlink" Target="http://bestbuy.com/" TargetMode="External"/><Relationship Id="rId2376" Type="http://schemas.openxmlformats.org/officeDocument/2006/relationships/hyperlink" Target="http://bestbuy.com/" TargetMode="External"/><Relationship Id="rId2583" Type="http://schemas.openxmlformats.org/officeDocument/2006/relationships/hyperlink" Target="http://inet.se/" TargetMode="External"/><Relationship Id="rId2790" Type="http://schemas.openxmlformats.org/officeDocument/2006/relationships/hyperlink" Target="http://bhphotovideo.com/" TargetMode="External"/><Relationship Id="rId3427" Type="http://schemas.openxmlformats.org/officeDocument/2006/relationships/hyperlink" Target="http://pegasusselectronics.com/" TargetMode="External"/><Relationship Id="rId3634" Type="http://schemas.openxmlformats.org/officeDocument/2006/relationships/hyperlink" Target="http://cclonline.com/" TargetMode="External"/><Relationship Id="rId3841" Type="http://schemas.openxmlformats.org/officeDocument/2006/relationships/hyperlink" Target="http://cclonline.com/" TargetMode="External"/><Relationship Id="rId348" Type="http://schemas.openxmlformats.org/officeDocument/2006/relationships/hyperlink" Target="http://shopee.co.th/" TargetMode="External"/><Relationship Id="rId555" Type="http://schemas.openxmlformats.org/officeDocument/2006/relationships/hyperlink" Target="http://pegasusselectronics.com/" TargetMode="External"/><Relationship Id="rId762" Type="http://schemas.openxmlformats.org/officeDocument/2006/relationships/hyperlink" Target="http://pccasegear.com/" TargetMode="External"/><Relationship Id="rId1185" Type="http://schemas.openxmlformats.org/officeDocument/2006/relationships/hyperlink" Target="http://caseking.de/" TargetMode="External"/><Relationship Id="rId1392" Type="http://schemas.openxmlformats.org/officeDocument/2006/relationships/hyperlink" Target="http://topbiz.fr/" TargetMode="External"/><Relationship Id="rId2029" Type="http://schemas.openxmlformats.org/officeDocument/2006/relationships/hyperlink" Target="http://x-kom.pl/" TargetMode="External"/><Relationship Id="rId2236" Type="http://schemas.openxmlformats.org/officeDocument/2006/relationships/hyperlink" Target="http://bestbuy.com/" TargetMode="External"/><Relationship Id="rId2443" Type="http://schemas.openxmlformats.org/officeDocument/2006/relationships/hyperlink" Target="http://bestbuy.com/" TargetMode="External"/><Relationship Id="rId2650" Type="http://schemas.openxmlformats.org/officeDocument/2006/relationships/hyperlink" Target="http://bestbuy.com/" TargetMode="External"/><Relationship Id="rId3701" Type="http://schemas.openxmlformats.org/officeDocument/2006/relationships/hyperlink" Target="http://cclonline.com/" TargetMode="External"/><Relationship Id="rId208" Type="http://schemas.openxmlformats.org/officeDocument/2006/relationships/hyperlink" Target="http://bestbuy.com/" TargetMode="External"/><Relationship Id="rId415" Type="http://schemas.openxmlformats.org/officeDocument/2006/relationships/hyperlink" Target="http://yahoo.co.jp/" TargetMode="External"/><Relationship Id="rId622" Type="http://schemas.openxmlformats.org/officeDocument/2006/relationships/hyperlink" Target="http://pegasusselectronics.com/" TargetMode="External"/><Relationship Id="rId1045" Type="http://schemas.openxmlformats.org/officeDocument/2006/relationships/hyperlink" Target="http://bestbuy.com/" TargetMode="External"/><Relationship Id="rId1252" Type="http://schemas.openxmlformats.org/officeDocument/2006/relationships/hyperlink" Target="http://mindfactory.de/" TargetMode="External"/><Relationship Id="rId2303" Type="http://schemas.openxmlformats.org/officeDocument/2006/relationships/hyperlink" Target="http://bestbuy.com/" TargetMode="External"/><Relationship Id="rId2510" Type="http://schemas.openxmlformats.org/officeDocument/2006/relationships/hyperlink" Target="http://shop.kz/" TargetMode="External"/><Relationship Id="rId1112" Type="http://schemas.openxmlformats.org/officeDocument/2006/relationships/hyperlink" Target="http://bestbuy.com/" TargetMode="External"/><Relationship Id="rId4268" Type="http://schemas.openxmlformats.org/officeDocument/2006/relationships/hyperlink" Target="http://x-kom.pl/" TargetMode="External"/><Relationship Id="rId4475" Type="http://schemas.openxmlformats.org/officeDocument/2006/relationships/hyperlink" Target="http://x-kom.pl/" TargetMode="External"/><Relationship Id="rId5319" Type="http://schemas.openxmlformats.org/officeDocument/2006/relationships/hyperlink" Target="http://x-kom.pl/" TargetMode="External"/><Relationship Id="rId3077" Type="http://schemas.openxmlformats.org/officeDocument/2006/relationships/hyperlink" Target="http://bestbuy.com/" TargetMode="External"/><Relationship Id="rId3284" Type="http://schemas.openxmlformats.org/officeDocument/2006/relationships/hyperlink" Target="http://x-kom.pl/" TargetMode="External"/><Relationship Id="rId4128" Type="http://schemas.openxmlformats.org/officeDocument/2006/relationships/hyperlink" Target="http://verkkokauppa.com/" TargetMode="External"/><Relationship Id="rId4682" Type="http://schemas.openxmlformats.org/officeDocument/2006/relationships/hyperlink" Target="http://mindfactory.de/" TargetMode="External"/><Relationship Id="rId1929" Type="http://schemas.openxmlformats.org/officeDocument/2006/relationships/hyperlink" Target="http://pccasegear.com/" TargetMode="External"/><Relationship Id="rId2093" Type="http://schemas.openxmlformats.org/officeDocument/2006/relationships/hyperlink" Target="http://bestbuy.com/" TargetMode="External"/><Relationship Id="rId3491" Type="http://schemas.openxmlformats.org/officeDocument/2006/relationships/hyperlink" Target="http://pegasusselectronics.com/" TargetMode="External"/><Relationship Id="rId4335" Type="http://schemas.openxmlformats.org/officeDocument/2006/relationships/hyperlink" Target="http://shopee.co.id/" TargetMode="External"/><Relationship Id="rId4542" Type="http://schemas.openxmlformats.org/officeDocument/2006/relationships/hyperlink" Target="http://shop.kz/" TargetMode="External"/><Relationship Id="rId3144" Type="http://schemas.openxmlformats.org/officeDocument/2006/relationships/hyperlink" Target="http://bestbuy.com/" TargetMode="External"/><Relationship Id="rId3351" Type="http://schemas.openxmlformats.org/officeDocument/2006/relationships/hyperlink" Target="http://caseking.de/" TargetMode="External"/><Relationship Id="rId4402" Type="http://schemas.openxmlformats.org/officeDocument/2006/relationships/hyperlink" Target="http://shopee.com.my/" TargetMode="External"/><Relationship Id="rId272" Type="http://schemas.openxmlformats.org/officeDocument/2006/relationships/hyperlink" Target="http://pegasusselectronics.com/" TargetMode="External"/><Relationship Id="rId2160" Type="http://schemas.openxmlformats.org/officeDocument/2006/relationships/hyperlink" Target="http://bestbuy.com/" TargetMode="External"/><Relationship Id="rId3004" Type="http://schemas.openxmlformats.org/officeDocument/2006/relationships/hyperlink" Target="http://bhphotovideo.com/" TargetMode="External"/><Relationship Id="rId3211" Type="http://schemas.openxmlformats.org/officeDocument/2006/relationships/hyperlink" Target="http://caseking.de/" TargetMode="External"/><Relationship Id="rId132" Type="http://schemas.openxmlformats.org/officeDocument/2006/relationships/hyperlink" Target="http://pegasusselectronics.com/" TargetMode="External"/><Relationship Id="rId2020" Type="http://schemas.openxmlformats.org/officeDocument/2006/relationships/hyperlink" Target="http://mindfactory.de/" TargetMode="External"/><Relationship Id="rId5176" Type="http://schemas.openxmlformats.org/officeDocument/2006/relationships/hyperlink" Target="http://x-kom.pl/" TargetMode="External"/><Relationship Id="rId1579" Type="http://schemas.openxmlformats.org/officeDocument/2006/relationships/hyperlink" Target="http://www.reichelt.com/" TargetMode="External"/><Relationship Id="rId2977" Type="http://schemas.openxmlformats.org/officeDocument/2006/relationships/hyperlink" Target="http://pegasusselectronics.com/" TargetMode="External"/><Relationship Id="rId4192" Type="http://schemas.openxmlformats.org/officeDocument/2006/relationships/hyperlink" Target="http://x-kom.pl/" TargetMode="External"/><Relationship Id="rId5036" Type="http://schemas.openxmlformats.org/officeDocument/2006/relationships/hyperlink" Target="http://x-kom.pl/" TargetMode="External"/><Relationship Id="rId5243" Type="http://schemas.openxmlformats.org/officeDocument/2006/relationships/hyperlink" Target="http://x-kom.pl/" TargetMode="External"/><Relationship Id="rId949" Type="http://schemas.openxmlformats.org/officeDocument/2006/relationships/hyperlink" Target="http://bestbuy.com/" TargetMode="External"/><Relationship Id="rId1786" Type="http://schemas.openxmlformats.org/officeDocument/2006/relationships/hyperlink" Target="http://scan.co.uk/" TargetMode="External"/><Relationship Id="rId1993" Type="http://schemas.openxmlformats.org/officeDocument/2006/relationships/hyperlink" Target="http://itgalaxy.ro/" TargetMode="External"/><Relationship Id="rId2837" Type="http://schemas.openxmlformats.org/officeDocument/2006/relationships/hyperlink" Target="http://pegasusselectronics.com/" TargetMode="External"/><Relationship Id="rId4052" Type="http://schemas.openxmlformats.org/officeDocument/2006/relationships/hyperlink" Target="http://mindfactory.de/" TargetMode="External"/><Relationship Id="rId5103" Type="http://schemas.openxmlformats.org/officeDocument/2006/relationships/hyperlink" Target="http://x-kom.pl/" TargetMode="External"/><Relationship Id="rId78" Type="http://schemas.openxmlformats.org/officeDocument/2006/relationships/hyperlink" Target="http://pegasusselectronics.com/" TargetMode="External"/><Relationship Id="rId809" Type="http://schemas.openxmlformats.org/officeDocument/2006/relationships/hyperlink" Target="http://bestbuy.com/" TargetMode="External"/><Relationship Id="rId1439" Type="http://schemas.openxmlformats.org/officeDocument/2006/relationships/hyperlink" Target="http://x-kom.pl/" TargetMode="External"/><Relationship Id="rId1646" Type="http://schemas.openxmlformats.org/officeDocument/2006/relationships/hyperlink" Target="http://mindfactory.de/" TargetMode="External"/><Relationship Id="rId1853" Type="http://schemas.openxmlformats.org/officeDocument/2006/relationships/hyperlink" Target="http://shopee.co.th/" TargetMode="External"/><Relationship Id="rId2904" Type="http://schemas.openxmlformats.org/officeDocument/2006/relationships/hyperlink" Target="http://pegasusselectronics.com/" TargetMode="External"/><Relationship Id="rId5310" Type="http://schemas.openxmlformats.org/officeDocument/2006/relationships/hyperlink" Target="http://x-kom.pl/" TargetMode="External"/><Relationship Id="rId1506" Type="http://schemas.openxmlformats.org/officeDocument/2006/relationships/hyperlink" Target="http://galaxus.at/" TargetMode="External"/><Relationship Id="rId1713" Type="http://schemas.openxmlformats.org/officeDocument/2006/relationships/hyperlink" Target="http://x-kom.pl/" TargetMode="External"/><Relationship Id="rId1920" Type="http://schemas.openxmlformats.org/officeDocument/2006/relationships/hyperlink" Target="http://pbtech.co.nz/" TargetMode="External"/><Relationship Id="rId4869" Type="http://schemas.openxmlformats.org/officeDocument/2006/relationships/hyperlink" Target="http://x-kom.pl/" TargetMode="External"/><Relationship Id="rId3678" Type="http://schemas.openxmlformats.org/officeDocument/2006/relationships/hyperlink" Target="http://scan.co.uk/" TargetMode="External"/><Relationship Id="rId3885" Type="http://schemas.openxmlformats.org/officeDocument/2006/relationships/hyperlink" Target="http://ebay.com/" TargetMode="External"/><Relationship Id="rId4729" Type="http://schemas.openxmlformats.org/officeDocument/2006/relationships/hyperlink" Target="http://x-kom.pl/" TargetMode="External"/><Relationship Id="rId4936" Type="http://schemas.openxmlformats.org/officeDocument/2006/relationships/hyperlink" Target="http://x-kom.pl/" TargetMode="External"/><Relationship Id="rId599" Type="http://schemas.openxmlformats.org/officeDocument/2006/relationships/hyperlink" Target="http://bestbuy.com/" TargetMode="External"/><Relationship Id="rId2487" Type="http://schemas.openxmlformats.org/officeDocument/2006/relationships/hyperlink" Target="http://bestbuy.com/" TargetMode="External"/><Relationship Id="rId2694" Type="http://schemas.openxmlformats.org/officeDocument/2006/relationships/hyperlink" Target="http://shopee.ph/" TargetMode="External"/><Relationship Id="rId3538" Type="http://schemas.openxmlformats.org/officeDocument/2006/relationships/hyperlink" Target="http://x-kom.pl/" TargetMode="External"/><Relationship Id="rId3745" Type="http://schemas.openxmlformats.org/officeDocument/2006/relationships/hyperlink" Target="http://shopee.com.my/" TargetMode="External"/><Relationship Id="rId459" Type="http://schemas.openxmlformats.org/officeDocument/2006/relationships/hyperlink" Target="http://shopee.tw/" TargetMode="External"/><Relationship Id="rId666" Type="http://schemas.openxmlformats.org/officeDocument/2006/relationships/hyperlink" Target="http://bestbuy.com/" TargetMode="External"/><Relationship Id="rId873" Type="http://schemas.openxmlformats.org/officeDocument/2006/relationships/hyperlink" Target="http://pegasusselectronics.com/" TargetMode="External"/><Relationship Id="rId1089" Type="http://schemas.openxmlformats.org/officeDocument/2006/relationships/hyperlink" Target="http://bestbuy.com/" TargetMode="External"/><Relationship Id="rId1296" Type="http://schemas.openxmlformats.org/officeDocument/2006/relationships/hyperlink" Target="http://mindfactory.de/" TargetMode="External"/><Relationship Id="rId2347" Type="http://schemas.openxmlformats.org/officeDocument/2006/relationships/hyperlink" Target="http://bestbuy.com/" TargetMode="External"/><Relationship Id="rId2554" Type="http://schemas.openxmlformats.org/officeDocument/2006/relationships/hyperlink" Target="http://shop.kz/" TargetMode="External"/><Relationship Id="rId3952" Type="http://schemas.openxmlformats.org/officeDocument/2006/relationships/hyperlink" Target="http://shopee.com.my/" TargetMode="External"/><Relationship Id="rId319" Type="http://schemas.openxmlformats.org/officeDocument/2006/relationships/hyperlink" Target="http://inet.se/" TargetMode="External"/><Relationship Id="rId526" Type="http://schemas.openxmlformats.org/officeDocument/2006/relationships/hyperlink" Target="http://bestbuy.com/" TargetMode="External"/><Relationship Id="rId1156" Type="http://schemas.openxmlformats.org/officeDocument/2006/relationships/hyperlink" Target="http://bhphotovideo.com/" TargetMode="External"/><Relationship Id="rId1363" Type="http://schemas.openxmlformats.org/officeDocument/2006/relationships/hyperlink" Target="http://cyberport.de/" TargetMode="External"/><Relationship Id="rId2207" Type="http://schemas.openxmlformats.org/officeDocument/2006/relationships/hyperlink" Target="http://bestbuy.com/" TargetMode="External"/><Relationship Id="rId2761" Type="http://schemas.openxmlformats.org/officeDocument/2006/relationships/hyperlink" Target="http://pegasusselectronics.com/" TargetMode="External"/><Relationship Id="rId3605" Type="http://schemas.openxmlformats.org/officeDocument/2006/relationships/hyperlink" Target="http://shopee.co.th/" TargetMode="External"/><Relationship Id="rId3812" Type="http://schemas.openxmlformats.org/officeDocument/2006/relationships/hyperlink" Target="http://www.box.co.uk/" TargetMode="External"/><Relationship Id="rId733" Type="http://schemas.openxmlformats.org/officeDocument/2006/relationships/hyperlink" Target="http://bestbuy.com/" TargetMode="External"/><Relationship Id="rId940" Type="http://schemas.openxmlformats.org/officeDocument/2006/relationships/hyperlink" Target="http://bestbuy.com/" TargetMode="External"/><Relationship Id="rId1016" Type="http://schemas.openxmlformats.org/officeDocument/2006/relationships/hyperlink" Target="http://www.box.co.uk/" TargetMode="External"/><Relationship Id="rId1570" Type="http://schemas.openxmlformats.org/officeDocument/2006/relationships/hyperlink" Target="http://shopee.vn/" TargetMode="External"/><Relationship Id="rId2414" Type="http://schemas.openxmlformats.org/officeDocument/2006/relationships/hyperlink" Target="http://ebuyer.com/" TargetMode="External"/><Relationship Id="rId2621" Type="http://schemas.openxmlformats.org/officeDocument/2006/relationships/hyperlink" Target="http://pegasusselectronics.com/" TargetMode="External"/><Relationship Id="rId800" Type="http://schemas.openxmlformats.org/officeDocument/2006/relationships/hyperlink" Target="http://pegasusselectronics.com/" TargetMode="External"/><Relationship Id="rId1223" Type="http://schemas.openxmlformats.org/officeDocument/2006/relationships/hyperlink" Target="http://nexths.it/" TargetMode="External"/><Relationship Id="rId1430" Type="http://schemas.openxmlformats.org/officeDocument/2006/relationships/hyperlink" Target="http://x-kom.pl/" TargetMode="External"/><Relationship Id="rId4379" Type="http://schemas.openxmlformats.org/officeDocument/2006/relationships/hyperlink" Target="http://shopee.co.th/" TargetMode="External"/><Relationship Id="rId4586" Type="http://schemas.openxmlformats.org/officeDocument/2006/relationships/hyperlink" Target="http://allegro.pl/" TargetMode="External"/><Relationship Id="rId4793" Type="http://schemas.openxmlformats.org/officeDocument/2006/relationships/hyperlink" Target="http://x-kom.pl/" TargetMode="External"/><Relationship Id="rId3188" Type="http://schemas.openxmlformats.org/officeDocument/2006/relationships/hyperlink" Target="http://bhphotovideo.com/" TargetMode="External"/><Relationship Id="rId3395" Type="http://schemas.openxmlformats.org/officeDocument/2006/relationships/hyperlink" Target="http://pegasusselectronics.com/" TargetMode="External"/><Relationship Id="rId4239" Type="http://schemas.openxmlformats.org/officeDocument/2006/relationships/hyperlink" Target="http://cyberport.de/" TargetMode="External"/><Relationship Id="rId4446" Type="http://schemas.openxmlformats.org/officeDocument/2006/relationships/hyperlink" Target="http://shopee.co.th/" TargetMode="External"/><Relationship Id="rId4653" Type="http://schemas.openxmlformats.org/officeDocument/2006/relationships/hyperlink" Target="http://yahoo.co.jp/" TargetMode="External"/><Relationship Id="rId4860" Type="http://schemas.openxmlformats.org/officeDocument/2006/relationships/hyperlink" Target="http://x-kom.pl/" TargetMode="External"/><Relationship Id="rId3048" Type="http://schemas.openxmlformats.org/officeDocument/2006/relationships/hyperlink" Target="http://bhphotovideo.com/" TargetMode="External"/><Relationship Id="rId3255" Type="http://schemas.openxmlformats.org/officeDocument/2006/relationships/hyperlink" Target="http://verkkokauppa.com/" TargetMode="External"/><Relationship Id="rId3462" Type="http://schemas.openxmlformats.org/officeDocument/2006/relationships/hyperlink" Target="http://pegasusselectronics.com/" TargetMode="External"/><Relationship Id="rId4306" Type="http://schemas.openxmlformats.org/officeDocument/2006/relationships/hyperlink" Target="http://x-kom.pl/" TargetMode="External"/><Relationship Id="rId4513" Type="http://schemas.openxmlformats.org/officeDocument/2006/relationships/hyperlink" Target="http://x-kom.pl/" TargetMode="External"/><Relationship Id="rId4720" Type="http://schemas.openxmlformats.org/officeDocument/2006/relationships/hyperlink" Target="http://shopee.co.th/" TargetMode="External"/><Relationship Id="rId176" Type="http://schemas.openxmlformats.org/officeDocument/2006/relationships/hyperlink" Target="http://bestbuy.com/" TargetMode="External"/><Relationship Id="rId383" Type="http://schemas.openxmlformats.org/officeDocument/2006/relationships/hyperlink" Target="http://grosbill.com/" TargetMode="External"/><Relationship Id="rId590" Type="http://schemas.openxmlformats.org/officeDocument/2006/relationships/hyperlink" Target="http://microcenter.com/" TargetMode="External"/><Relationship Id="rId2064" Type="http://schemas.openxmlformats.org/officeDocument/2006/relationships/hyperlink" Target="http://galagross.com/" TargetMode="External"/><Relationship Id="rId2271" Type="http://schemas.openxmlformats.org/officeDocument/2006/relationships/hyperlink" Target="http://pccasegear.com/" TargetMode="External"/><Relationship Id="rId3115" Type="http://schemas.openxmlformats.org/officeDocument/2006/relationships/hyperlink" Target="http://bestbuy.com/" TargetMode="External"/><Relationship Id="rId3322" Type="http://schemas.openxmlformats.org/officeDocument/2006/relationships/hyperlink" Target="http://grosbill.com/" TargetMode="External"/><Relationship Id="rId243" Type="http://schemas.openxmlformats.org/officeDocument/2006/relationships/hyperlink" Target="http://bestbuy.com/" TargetMode="External"/><Relationship Id="rId450" Type="http://schemas.openxmlformats.org/officeDocument/2006/relationships/hyperlink" Target="http://shopee.tw/" TargetMode="External"/><Relationship Id="rId1080" Type="http://schemas.openxmlformats.org/officeDocument/2006/relationships/hyperlink" Target="http://bestbuy.com/" TargetMode="External"/><Relationship Id="rId2131" Type="http://schemas.openxmlformats.org/officeDocument/2006/relationships/hyperlink" Target="http://bestbuy.com/" TargetMode="External"/><Relationship Id="rId5287" Type="http://schemas.openxmlformats.org/officeDocument/2006/relationships/hyperlink" Target="http://allegro.pl/" TargetMode="External"/><Relationship Id="rId103" Type="http://schemas.openxmlformats.org/officeDocument/2006/relationships/hyperlink" Target="http://pegasusselectronics.com/" TargetMode="External"/><Relationship Id="rId310" Type="http://schemas.openxmlformats.org/officeDocument/2006/relationships/hyperlink" Target="http://x-kom.pl/" TargetMode="External"/><Relationship Id="rId4096" Type="http://schemas.openxmlformats.org/officeDocument/2006/relationships/hyperlink" Target="http://x-kom.pl/" TargetMode="External"/><Relationship Id="rId5147" Type="http://schemas.openxmlformats.org/officeDocument/2006/relationships/hyperlink" Target="http://x-kom.pl/" TargetMode="External"/><Relationship Id="rId1897" Type="http://schemas.openxmlformats.org/officeDocument/2006/relationships/hyperlink" Target="http://pegasusselectronics.com/" TargetMode="External"/><Relationship Id="rId2948" Type="http://schemas.openxmlformats.org/officeDocument/2006/relationships/hyperlink" Target="http://x-kom.pl/" TargetMode="External"/><Relationship Id="rId1757" Type="http://schemas.openxmlformats.org/officeDocument/2006/relationships/hyperlink" Target="http://x-kom.pl/" TargetMode="External"/><Relationship Id="rId1964" Type="http://schemas.openxmlformats.org/officeDocument/2006/relationships/hyperlink" Target="http://shopee.com.my/" TargetMode="External"/><Relationship Id="rId2808" Type="http://schemas.openxmlformats.org/officeDocument/2006/relationships/hyperlink" Target="http://pegasusselectronics.com/" TargetMode="External"/><Relationship Id="rId4163" Type="http://schemas.openxmlformats.org/officeDocument/2006/relationships/hyperlink" Target="http://inet.se/" TargetMode="External"/><Relationship Id="rId4370" Type="http://schemas.openxmlformats.org/officeDocument/2006/relationships/hyperlink" Target="http://x-kom.pl/" TargetMode="External"/><Relationship Id="rId5007" Type="http://schemas.openxmlformats.org/officeDocument/2006/relationships/hyperlink" Target="http://x-kom.pl/" TargetMode="External"/><Relationship Id="rId5214" Type="http://schemas.openxmlformats.org/officeDocument/2006/relationships/hyperlink" Target="http://x-kom.pl/" TargetMode="External"/><Relationship Id="rId49" Type="http://schemas.openxmlformats.org/officeDocument/2006/relationships/hyperlink" Target="http://www.ebuyer.com/" TargetMode="External"/><Relationship Id="rId1617" Type="http://schemas.openxmlformats.org/officeDocument/2006/relationships/hyperlink" Target="http://mindfactory.de/" TargetMode="External"/><Relationship Id="rId1824" Type="http://schemas.openxmlformats.org/officeDocument/2006/relationships/hyperlink" Target="http://bestbuy.com/" TargetMode="External"/><Relationship Id="rId4023" Type="http://schemas.openxmlformats.org/officeDocument/2006/relationships/hyperlink" Target="http://x-kom.pl/" TargetMode="External"/><Relationship Id="rId4230" Type="http://schemas.openxmlformats.org/officeDocument/2006/relationships/hyperlink" Target="http://x-kom.pl/" TargetMode="External"/><Relationship Id="rId3789" Type="http://schemas.openxmlformats.org/officeDocument/2006/relationships/hyperlink" Target="http://cclonline.com/" TargetMode="External"/><Relationship Id="rId2598" Type="http://schemas.openxmlformats.org/officeDocument/2006/relationships/hyperlink" Target="http://coolmod.com/" TargetMode="External"/><Relationship Id="rId3996" Type="http://schemas.openxmlformats.org/officeDocument/2006/relationships/hyperlink" Target="http://x-kom.pl/" TargetMode="External"/><Relationship Id="rId3649" Type="http://schemas.openxmlformats.org/officeDocument/2006/relationships/hyperlink" Target="http://cyberport.de/" TargetMode="External"/><Relationship Id="rId3856" Type="http://schemas.openxmlformats.org/officeDocument/2006/relationships/hyperlink" Target="http://www.box.co.uk/" TargetMode="External"/><Relationship Id="rId4907" Type="http://schemas.openxmlformats.org/officeDocument/2006/relationships/hyperlink" Target="http://x-kom.pl/" TargetMode="External"/><Relationship Id="rId5071" Type="http://schemas.openxmlformats.org/officeDocument/2006/relationships/hyperlink" Target="http://x-kom.pl/" TargetMode="External"/><Relationship Id="rId777" Type="http://schemas.openxmlformats.org/officeDocument/2006/relationships/hyperlink" Target="http://bestbuy.com/" TargetMode="External"/><Relationship Id="rId984" Type="http://schemas.openxmlformats.org/officeDocument/2006/relationships/hyperlink" Target="http://microcenter.com/" TargetMode="External"/><Relationship Id="rId2458" Type="http://schemas.openxmlformats.org/officeDocument/2006/relationships/hyperlink" Target="http://bestbuy.com/" TargetMode="External"/><Relationship Id="rId2665" Type="http://schemas.openxmlformats.org/officeDocument/2006/relationships/hyperlink" Target="http://pegasusselectronics.com/" TargetMode="External"/><Relationship Id="rId2872" Type="http://schemas.openxmlformats.org/officeDocument/2006/relationships/hyperlink" Target="http://pegasusselectronics.com/" TargetMode="External"/><Relationship Id="rId3509" Type="http://schemas.openxmlformats.org/officeDocument/2006/relationships/hyperlink" Target="http://mindfactory.de/" TargetMode="External"/><Relationship Id="rId3716" Type="http://schemas.openxmlformats.org/officeDocument/2006/relationships/hyperlink" Target="http://lazada.com.ph/" TargetMode="External"/><Relationship Id="rId3923" Type="http://schemas.openxmlformats.org/officeDocument/2006/relationships/hyperlink" Target="http://bhphotovideo.com/" TargetMode="External"/><Relationship Id="rId637" Type="http://schemas.openxmlformats.org/officeDocument/2006/relationships/hyperlink" Target="http://bestbuy.com/" TargetMode="External"/><Relationship Id="rId844" Type="http://schemas.openxmlformats.org/officeDocument/2006/relationships/hyperlink" Target="http://bestbuy.com/" TargetMode="External"/><Relationship Id="rId1267" Type="http://schemas.openxmlformats.org/officeDocument/2006/relationships/hyperlink" Target="http://galaxus.at/" TargetMode="External"/><Relationship Id="rId1474" Type="http://schemas.openxmlformats.org/officeDocument/2006/relationships/hyperlink" Target="http://x-kom.pl/" TargetMode="External"/><Relationship Id="rId1681" Type="http://schemas.openxmlformats.org/officeDocument/2006/relationships/hyperlink" Target="http://x-kom.pl/" TargetMode="External"/><Relationship Id="rId2318" Type="http://schemas.openxmlformats.org/officeDocument/2006/relationships/hyperlink" Target="http://bestbuy.com/" TargetMode="External"/><Relationship Id="rId2525" Type="http://schemas.openxmlformats.org/officeDocument/2006/relationships/hyperlink" Target="http://inet.se/" TargetMode="External"/><Relationship Id="rId2732" Type="http://schemas.openxmlformats.org/officeDocument/2006/relationships/hyperlink" Target="http://pbtech.co.nz/" TargetMode="External"/><Relationship Id="rId704" Type="http://schemas.openxmlformats.org/officeDocument/2006/relationships/hyperlink" Target="http://bestbuy.com/" TargetMode="External"/><Relationship Id="rId911" Type="http://schemas.openxmlformats.org/officeDocument/2006/relationships/hyperlink" Target="http://microcenter.com/" TargetMode="External"/><Relationship Id="rId1127" Type="http://schemas.openxmlformats.org/officeDocument/2006/relationships/hyperlink" Target="http://cclonline.com/" TargetMode="External"/><Relationship Id="rId1334" Type="http://schemas.openxmlformats.org/officeDocument/2006/relationships/hyperlink" Target="http://cyberport.de/" TargetMode="External"/><Relationship Id="rId1541" Type="http://schemas.openxmlformats.org/officeDocument/2006/relationships/hyperlink" Target="http://allegro.pl/" TargetMode="External"/><Relationship Id="rId4697" Type="http://schemas.openxmlformats.org/officeDocument/2006/relationships/hyperlink" Target="http://shop.kz/" TargetMode="External"/><Relationship Id="rId40" Type="http://schemas.openxmlformats.org/officeDocument/2006/relationships/hyperlink" Target="http://pegasusselectronics.com/" TargetMode="External"/><Relationship Id="rId1401" Type="http://schemas.openxmlformats.org/officeDocument/2006/relationships/hyperlink" Target="http://brack.ch/" TargetMode="External"/><Relationship Id="rId3299" Type="http://schemas.openxmlformats.org/officeDocument/2006/relationships/hyperlink" Target="http://x-kom.pl/" TargetMode="External"/><Relationship Id="rId4557" Type="http://schemas.openxmlformats.org/officeDocument/2006/relationships/hyperlink" Target="http://x-kom.pl/" TargetMode="External"/><Relationship Id="rId4764" Type="http://schemas.openxmlformats.org/officeDocument/2006/relationships/hyperlink" Target="http://shop.kz/" TargetMode="External"/><Relationship Id="rId3159" Type="http://schemas.openxmlformats.org/officeDocument/2006/relationships/hyperlink" Target="http://bestbuy.com/" TargetMode="External"/><Relationship Id="rId3366" Type="http://schemas.openxmlformats.org/officeDocument/2006/relationships/hyperlink" Target="http://shopee.co.th/" TargetMode="External"/><Relationship Id="rId3573" Type="http://schemas.openxmlformats.org/officeDocument/2006/relationships/hyperlink" Target="http://pegasusselectronics.com/" TargetMode="External"/><Relationship Id="rId4417" Type="http://schemas.openxmlformats.org/officeDocument/2006/relationships/hyperlink" Target="http://x-kom.pl/" TargetMode="External"/><Relationship Id="rId4971" Type="http://schemas.openxmlformats.org/officeDocument/2006/relationships/hyperlink" Target="http://terabyteshop.com.br/" TargetMode="External"/><Relationship Id="rId287" Type="http://schemas.openxmlformats.org/officeDocument/2006/relationships/hyperlink" Target="http://netonnet.se/" TargetMode="External"/><Relationship Id="rId494" Type="http://schemas.openxmlformats.org/officeDocument/2006/relationships/hyperlink" Target="http://digitec.ch/" TargetMode="External"/><Relationship Id="rId2175" Type="http://schemas.openxmlformats.org/officeDocument/2006/relationships/hyperlink" Target="http://bestbuy.com/" TargetMode="External"/><Relationship Id="rId2382" Type="http://schemas.openxmlformats.org/officeDocument/2006/relationships/hyperlink" Target="http://bestbuy.com/" TargetMode="External"/><Relationship Id="rId3019" Type="http://schemas.openxmlformats.org/officeDocument/2006/relationships/hyperlink" Target="http://bestbuy.com/" TargetMode="External"/><Relationship Id="rId3226" Type="http://schemas.openxmlformats.org/officeDocument/2006/relationships/hyperlink" Target="http://mindfactory.de/" TargetMode="External"/><Relationship Id="rId3780" Type="http://schemas.openxmlformats.org/officeDocument/2006/relationships/hyperlink" Target="http://x-kom.pl/" TargetMode="External"/><Relationship Id="rId4624" Type="http://schemas.openxmlformats.org/officeDocument/2006/relationships/hyperlink" Target="http://allegro.pl/" TargetMode="External"/><Relationship Id="rId4831" Type="http://schemas.openxmlformats.org/officeDocument/2006/relationships/hyperlink" Target="http://x-kom.pl/" TargetMode="External"/><Relationship Id="rId147" Type="http://schemas.openxmlformats.org/officeDocument/2006/relationships/hyperlink" Target="http://bestbuy.com/" TargetMode="External"/><Relationship Id="rId354" Type="http://schemas.openxmlformats.org/officeDocument/2006/relationships/hyperlink" Target="http://x-kom.pl/" TargetMode="External"/><Relationship Id="rId1191" Type="http://schemas.openxmlformats.org/officeDocument/2006/relationships/hyperlink" Target="http://ebay.com/" TargetMode="External"/><Relationship Id="rId2035" Type="http://schemas.openxmlformats.org/officeDocument/2006/relationships/hyperlink" Target="http://coolmod.com/" TargetMode="External"/><Relationship Id="rId3433" Type="http://schemas.openxmlformats.org/officeDocument/2006/relationships/hyperlink" Target="http://pegasusselectronics.com/" TargetMode="External"/><Relationship Id="rId3640" Type="http://schemas.openxmlformats.org/officeDocument/2006/relationships/hyperlink" Target="http://centrecom.com/" TargetMode="External"/><Relationship Id="rId561" Type="http://schemas.openxmlformats.org/officeDocument/2006/relationships/hyperlink" Target="http://pegasusselectronics.com/" TargetMode="External"/><Relationship Id="rId2242" Type="http://schemas.openxmlformats.org/officeDocument/2006/relationships/hyperlink" Target="http://bestbuy.com/" TargetMode="External"/><Relationship Id="rId3500" Type="http://schemas.openxmlformats.org/officeDocument/2006/relationships/hyperlink" Target="http://pegasusselectronics.com/" TargetMode="External"/><Relationship Id="rId214" Type="http://schemas.openxmlformats.org/officeDocument/2006/relationships/hyperlink" Target="http://microcenter.com/" TargetMode="External"/><Relationship Id="rId421" Type="http://schemas.openxmlformats.org/officeDocument/2006/relationships/hyperlink" Target="http://x-kom.pl/" TargetMode="External"/><Relationship Id="rId1051" Type="http://schemas.openxmlformats.org/officeDocument/2006/relationships/hyperlink" Target="http://bestbuy.com/" TargetMode="External"/><Relationship Id="rId2102" Type="http://schemas.openxmlformats.org/officeDocument/2006/relationships/hyperlink" Target="http://bestbuy.com/" TargetMode="External"/><Relationship Id="rId5258" Type="http://schemas.openxmlformats.org/officeDocument/2006/relationships/hyperlink" Target="http://x-kom.pl/" TargetMode="External"/><Relationship Id="rId1868" Type="http://schemas.openxmlformats.org/officeDocument/2006/relationships/hyperlink" Target="http://shopee.co.th/" TargetMode="External"/><Relationship Id="rId4067" Type="http://schemas.openxmlformats.org/officeDocument/2006/relationships/hyperlink" Target="http://mindfactory.de/" TargetMode="External"/><Relationship Id="rId4274" Type="http://schemas.openxmlformats.org/officeDocument/2006/relationships/hyperlink" Target="http://x-kom.pl/" TargetMode="External"/><Relationship Id="rId4481" Type="http://schemas.openxmlformats.org/officeDocument/2006/relationships/hyperlink" Target="http://infomaxparis.com/" TargetMode="External"/><Relationship Id="rId5118" Type="http://schemas.openxmlformats.org/officeDocument/2006/relationships/hyperlink" Target="http://x-kom.pl/" TargetMode="External"/><Relationship Id="rId2919" Type="http://schemas.openxmlformats.org/officeDocument/2006/relationships/hyperlink" Target="http://pegasusselectronics.com/" TargetMode="External"/><Relationship Id="rId3083" Type="http://schemas.openxmlformats.org/officeDocument/2006/relationships/hyperlink" Target="http://bestbuy.com/" TargetMode="External"/><Relationship Id="rId3290" Type="http://schemas.openxmlformats.org/officeDocument/2006/relationships/hyperlink" Target="http://mindfactory.de/" TargetMode="External"/><Relationship Id="rId4134" Type="http://schemas.openxmlformats.org/officeDocument/2006/relationships/hyperlink" Target="http://x-kom.pl/" TargetMode="External"/><Relationship Id="rId4341" Type="http://schemas.openxmlformats.org/officeDocument/2006/relationships/hyperlink" Target="http://x-kom.pl/" TargetMode="External"/><Relationship Id="rId1728" Type="http://schemas.openxmlformats.org/officeDocument/2006/relationships/hyperlink" Target="http://coolmod.com/" TargetMode="External"/><Relationship Id="rId1935" Type="http://schemas.openxmlformats.org/officeDocument/2006/relationships/hyperlink" Target="http://shopee.ph/" TargetMode="External"/><Relationship Id="rId3150" Type="http://schemas.openxmlformats.org/officeDocument/2006/relationships/hyperlink" Target="http://bestbuy.com/" TargetMode="External"/><Relationship Id="rId4201" Type="http://schemas.openxmlformats.org/officeDocument/2006/relationships/hyperlink" Target="http://lazada.com.ph/" TargetMode="External"/><Relationship Id="rId3010" Type="http://schemas.openxmlformats.org/officeDocument/2006/relationships/hyperlink" Target="http://bestbuy.com/" TargetMode="External"/><Relationship Id="rId3967" Type="http://schemas.openxmlformats.org/officeDocument/2006/relationships/hyperlink" Target="http://bhphotovideo.com/" TargetMode="External"/><Relationship Id="rId4" Type="http://schemas.openxmlformats.org/officeDocument/2006/relationships/hyperlink" Target="http://pegasusselectronics.com/" TargetMode="External"/><Relationship Id="rId888" Type="http://schemas.openxmlformats.org/officeDocument/2006/relationships/hyperlink" Target="http://box.co.uk/" TargetMode="External"/><Relationship Id="rId2569" Type="http://schemas.openxmlformats.org/officeDocument/2006/relationships/hyperlink" Target="http://mindfactory.de/" TargetMode="External"/><Relationship Id="rId2776" Type="http://schemas.openxmlformats.org/officeDocument/2006/relationships/hyperlink" Target="http://cclonline.com/" TargetMode="External"/><Relationship Id="rId2983" Type="http://schemas.openxmlformats.org/officeDocument/2006/relationships/hyperlink" Target="http://shopee.tw/" TargetMode="External"/><Relationship Id="rId3827" Type="http://schemas.openxmlformats.org/officeDocument/2006/relationships/hyperlink" Target="http://shopee.com.my/" TargetMode="External"/><Relationship Id="rId5182" Type="http://schemas.openxmlformats.org/officeDocument/2006/relationships/hyperlink" Target="http://x-kom.pl/" TargetMode="External"/><Relationship Id="rId748" Type="http://schemas.openxmlformats.org/officeDocument/2006/relationships/hyperlink" Target="http://bestbuy.com/" TargetMode="External"/><Relationship Id="rId955" Type="http://schemas.openxmlformats.org/officeDocument/2006/relationships/hyperlink" Target="http://scan.co.uk/" TargetMode="External"/><Relationship Id="rId1378" Type="http://schemas.openxmlformats.org/officeDocument/2006/relationships/hyperlink" Target="http://inet.se/" TargetMode="External"/><Relationship Id="rId1585" Type="http://schemas.openxmlformats.org/officeDocument/2006/relationships/hyperlink" Target="http://allegro.pl/" TargetMode="External"/><Relationship Id="rId1792" Type="http://schemas.openxmlformats.org/officeDocument/2006/relationships/hyperlink" Target="http://bestbuy.com/" TargetMode="External"/><Relationship Id="rId2429" Type="http://schemas.openxmlformats.org/officeDocument/2006/relationships/hyperlink" Target="http://bestbuy.com/" TargetMode="External"/><Relationship Id="rId2636" Type="http://schemas.openxmlformats.org/officeDocument/2006/relationships/hyperlink" Target="http://cyberport.de/" TargetMode="External"/><Relationship Id="rId2843" Type="http://schemas.openxmlformats.org/officeDocument/2006/relationships/hyperlink" Target="http://pegasusselectronics.com/" TargetMode="External"/><Relationship Id="rId5042" Type="http://schemas.openxmlformats.org/officeDocument/2006/relationships/hyperlink" Target="http://x-kom.pl/" TargetMode="External"/><Relationship Id="rId84" Type="http://schemas.openxmlformats.org/officeDocument/2006/relationships/hyperlink" Target="http://bhphotovideo.com/" TargetMode="External"/><Relationship Id="rId608" Type="http://schemas.openxmlformats.org/officeDocument/2006/relationships/hyperlink" Target="http://microcenter.com/" TargetMode="External"/><Relationship Id="rId815" Type="http://schemas.openxmlformats.org/officeDocument/2006/relationships/hyperlink" Target="http://bestbuy.com/" TargetMode="External"/><Relationship Id="rId1238" Type="http://schemas.openxmlformats.org/officeDocument/2006/relationships/hyperlink" Target="http://inet.se/" TargetMode="External"/><Relationship Id="rId1445" Type="http://schemas.openxmlformats.org/officeDocument/2006/relationships/hyperlink" Target="http://yahoo.co.jp/" TargetMode="External"/><Relationship Id="rId1652" Type="http://schemas.openxmlformats.org/officeDocument/2006/relationships/hyperlink" Target="http://mindfactory.de/" TargetMode="External"/><Relationship Id="rId1305" Type="http://schemas.openxmlformats.org/officeDocument/2006/relationships/hyperlink" Target="http://compx.ua/" TargetMode="External"/><Relationship Id="rId2703" Type="http://schemas.openxmlformats.org/officeDocument/2006/relationships/hyperlink" Target="http://cclonline.com/" TargetMode="External"/><Relationship Id="rId2910" Type="http://schemas.openxmlformats.org/officeDocument/2006/relationships/hyperlink" Target="http://bestbuy.com/" TargetMode="External"/><Relationship Id="rId1512" Type="http://schemas.openxmlformats.org/officeDocument/2006/relationships/hyperlink" Target="http://x-kom.pl/" TargetMode="External"/><Relationship Id="rId4668" Type="http://schemas.openxmlformats.org/officeDocument/2006/relationships/hyperlink" Target="http://shopee.co.th/" TargetMode="External"/><Relationship Id="rId4875" Type="http://schemas.openxmlformats.org/officeDocument/2006/relationships/hyperlink" Target="http://x-kom.pl/" TargetMode="External"/><Relationship Id="rId11" Type="http://schemas.openxmlformats.org/officeDocument/2006/relationships/hyperlink" Target="http://bestbuy.com/" TargetMode="External"/><Relationship Id="rId398" Type="http://schemas.openxmlformats.org/officeDocument/2006/relationships/hyperlink" Target="http://inet.se/" TargetMode="External"/><Relationship Id="rId2079" Type="http://schemas.openxmlformats.org/officeDocument/2006/relationships/hyperlink" Target="http://bestbuy.com/" TargetMode="External"/><Relationship Id="rId3477" Type="http://schemas.openxmlformats.org/officeDocument/2006/relationships/hyperlink" Target="http://pegasusselectronics.com/" TargetMode="External"/><Relationship Id="rId3684" Type="http://schemas.openxmlformats.org/officeDocument/2006/relationships/hyperlink" Target="http://cclonline.com/" TargetMode="External"/><Relationship Id="rId3891" Type="http://schemas.openxmlformats.org/officeDocument/2006/relationships/hyperlink" Target="http://bhphotovideo.com/" TargetMode="External"/><Relationship Id="rId4528" Type="http://schemas.openxmlformats.org/officeDocument/2006/relationships/hyperlink" Target="http://shopee.co.id/" TargetMode="External"/><Relationship Id="rId4735" Type="http://schemas.openxmlformats.org/officeDocument/2006/relationships/hyperlink" Target="http://click.ua/" TargetMode="External"/><Relationship Id="rId4942" Type="http://schemas.openxmlformats.org/officeDocument/2006/relationships/hyperlink" Target="http://x-kom.pl/" TargetMode="External"/><Relationship Id="rId2286" Type="http://schemas.openxmlformats.org/officeDocument/2006/relationships/hyperlink" Target="http://bestbuy.com/" TargetMode="External"/><Relationship Id="rId2493" Type="http://schemas.openxmlformats.org/officeDocument/2006/relationships/hyperlink" Target="http://pccasegear.com/" TargetMode="External"/><Relationship Id="rId3337" Type="http://schemas.openxmlformats.org/officeDocument/2006/relationships/hyperlink" Target="http://overclockers.co.uk/" TargetMode="External"/><Relationship Id="rId3544" Type="http://schemas.openxmlformats.org/officeDocument/2006/relationships/hyperlink" Target="http://yahoo.co.jp/" TargetMode="External"/><Relationship Id="rId3751" Type="http://schemas.openxmlformats.org/officeDocument/2006/relationships/hyperlink" Target="http://awd-it.co.uk/" TargetMode="External"/><Relationship Id="rId4802" Type="http://schemas.openxmlformats.org/officeDocument/2006/relationships/hyperlink" Target="http://ebay.com/" TargetMode="External"/><Relationship Id="rId258" Type="http://schemas.openxmlformats.org/officeDocument/2006/relationships/hyperlink" Target="http://pbtech.co.nz/" TargetMode="External"/><Relationship Id="rId465" Type="http://schemas.openxmlformats.org/officeDocument/2006/relationships/hyperlink" Target="http://allegro.pl/" TargetMode="External"/><Relationship Id="rId672" Type="http://schemas.openxmlformats.org/officeDocument/2006/relationships/hyperlink" Target="http://bestbuy.com/" TargetMode="External"/><Relationship Id="rId1095" Type="http://schemas.openxmlformats.org/officeDocument/2006/relationships/hyperlink" Target="http://www.box.co.uk/" TargetMode="External"/><Relationship Id="rId2146" Type="http://schemas.openxmlformats.org/officeDocument/2006/relationships/hyperlink" Target="http://bestbuy.com/" TargetMode="External"/><Relationship Id="rId2353" Type="http://schemas.openxmlformats.org/officeDocument/2006/relationships/hyperlink" Target="http://scan.co.uk/" TargetMode="External"/><Relationship Id="rId2560" Type="http://schemas.openxmlformats.org/officeDocument/2006/relationships/hyperlink" Target="http://x-kom.pl/" TargetMode="External"/><Relationship Id="rId3404" Type="http://schemas.openxmlformats.org/officeDocument/2006/relationships/hyperlink" Target="http://pegasusselectronics.com/" TargetMode="External"/><Relationship Id="rId3611" Type="http://schemas.openxmlformats.org/officeDocument/2006/relationships/hyperlink" Target="http://x-kom.pl/" TargetMode="External"/><Relationship Id="rId118" Type="http://schemas.openxmlformats.org/officeDocument/2006/relationships/hyperlink" Target="http://bestbuy.com/" TargetMode="External"/><Relationship Id="rId325" Type="http://schemas.openxmlformats.org/officeDocument/2006/relationships/hyperlink" Target="http://inet.se/" TargetMode="External"/><Relationship Id="rId532" Type="http://schemas.openxmlformats.org/officeDocument/2006/relationships/hyperlink" Target="http://bestbuy.com/" TargetMode="External"/><Relationship Id="rId1162" Type="http://schemas.openxmlformats.org/officeDocument/2006/relationships/hyperlink" Target="http://microcenter.com/" TargetMode="External"/><Relationship Id="rId2006" Type="http://schemas.openxmlformats.org/officeDocument/2006/relationships/hyperlink" Target="http://yahoo.co.jp/" TargetMode="External"/><Relationship Id="rId2213" Type="http://schemas.openxmlformats.org/officeDocument/2006/relationships/hyperlink" Target="http://pegasusselectronics.com/" TargetMode="External"/><Relationship Id="rId2420" Type="http://schemas.openxmlformats.org/officeDocument/2006/relationships/hyperlink" Target="http://bestbuy.com/" TargetMode="External"/><Relationship Id="rId1022" Type="http://schemas.openxmlformats.org/officeDocument/2006/relationships/hyperlink" Target="http://bestbuy.com/" TargetMode="External"/><Relationship Id="rId4178" Type="http://schemas.openxmlformats.org/officeDocument/2006/relationships/hyperlink" Target="http://inet.se/" TargetMode="External"/><Relationship Id="rId4385" Type="http://schemas.openxmlformats.org/officeDocument/2006/relationships/hyperlink" Target="http://shop.kz/" TargetMode="External"/><Relationship Id="rId4592" Type="http://schemas.openxmlformats.org/officeDocument/2006/relationships/hyperlink" Target="http://x-kom.pl/" TargetMode="External"/><Relationship Id="rId5229" Type="http://schemas.openxmlformats.org/officeDocument/2006/relationships/hyperlink" Target="http://x-kom.pl/" TargetMode="External"/><Relationship Id="rId1979" Type="http://schemas.openxmlformats.org/officeDocument/2006/relationships/hyperlink" Target="http://mindfactory.de/" TargetMode="External"/><Relationship Id="rId3194" Type="http://schemas.openxmlformats.org/officeDocument/2006/relationships/hyperlink" Target="http://bestbuy.com/" TargetMode="External"/><Relationship Id="rId4038" Type="http://schemas.openxmlformats.org/officeDocument/2006/relationships/hyperlink" Target="http://shop.kz/" TargetMode="External"/><Relationship Id="rId4245" Type="http://schemas.openxmlformats.org/officeDocument/2006/relationships/hyperlink" Target="http://x-kom.pl/" TargetMode="External"/><Relationship Id="rId1839" Type="http://schemas.openxmlformats.org/officeDocument/2006/relationships/hyperlink" Target="http://x-kom.pl/" TargetMode="External"/><Relationship Id="rId3054" Type="http://schemas.openxmlformats.org/officeDocument/2006/relationships/hyperlink" Target="http://bestbuy.com/" TargetMode="External"/><Relationship Id="rId4452" Type="http://schemas.openxmlformats.org/officeDocument/2006/relationships/hyperlink" Target="http://shopee.vn/" TargetMode="External"/><Relationship Id="rId182" Type="http://schemas.openxmlformats.org/officeDocument/2006/relationships/hyperlink" Target="http://bestbuy.com/" TargetMode="External"/><Relationship Id="rId1906" Type="http://schemas.openxmlformats.org/officeDocument/2006/relationships/hyperlink" Target="http://shopee.ph/" TargetMode="External"/><Relationship Id="rId3261" Type="http://schemas.openxmlformats.org/officeDocument/2006/relationships/hyperlink" Target="http://x-kom.pl/" TargetMode="External"/><Relationship Id="rId4105" Type="http://schemas.openxmlformats.org/officeDocument/2006/relationships/hyperlink" Target="http://shopee.co.id/" TargetMode="External"/><Relationship Id="rId4312" Type="http://schemas.openxmlformats.org/officeDocument/2006/relationships/hyperlink" Target="http://x-kom.pl/" TargetMode="External"/><Relationship Id="rId2070" Type="http://schemas.openxmlformats.org/officeDocument/2006/relationships/hyperlink" Target="http://bestbuy.com/" TargetMode="External"/><Relationship Id="rId3121" Type="http://schemas.openxmlformats.org/officeDocument/2006/relationships/hyperlink" Target="http://bestbuy.com/" TargetMode="External"/><Relationship Id="rId999" Type="http://schemas.openxmlformats.org/officeDocument/2006/relationships/hyperlink" Target="http://bestbuy.com/" TargetMode="External"/><Relationship Id="rId2887" Type="http://schemas.openxmlformats.org/officeDocument/2006/relationships/hyperlink" Target="http://bestbuy.com/" TargetMode="External"/><Relationship Id="rId5086" Type="http://schemas.openxmlformats.org/officeDocument/2006/relationships/hyperlink" Target="http://x-kom.pl/" TargetMode="External"/><Relationship Id="rId5293" Type="http://schemas.openxmlformats.org/officeDocument/2006/relationships/hyperlink" Target="http://x-kom.pl/" TargetMode="External"/><Relationship Id="rId859" Type="http://schemas.openxmlformats.org/officeDocument/2006/relationships/hyperlink" Target="http://bestbuy.com/" TargetMode="External"/><Relationship Id="rId1489" Type="http://schemas.openxmlformats.org/officeDocument/2006/relationships/hyperlink" Target="http://inet.se/" TargetMode="External"/><Relationship Id="rId1696" Type="http://schemas.openxmlformats.org/officeDocument/2006/relationships/hyperlink" Target="http://x-kom.pl/" TargetMode="External"/><Relationship Id="rId3938" Type="http://schemas.openxmlformats.org/officeDocument/2006/relationships/hyperlink" Target="http://pbtech.co.nz/" TargetMode="External"/><Relationship Id="rId5153" Type="http://schemas.openxmlformats.org/officeDocument/2006/relationships/hyperlink" Target="http://x-kom.pl/" TargetMode="External"/><Relationship Id="rId1349" Type="http://schemas.openxmlformats.org/officeDocument/2006/relationships/hyperlink" Target="http://caseking.de/" TargetMode="External"/><Relationship Id="rId2747" Type="http://schemas.openxmlformats.org/officeDocument/2006/relationships/hyperlink" Target="http://bhphotovideo.com/" TargetMode="External"/><Relationship Id="rId2954" Type="http://schemas.openxmlformats.org/officeDocument/2006/relationships/hyperlink" Target="http://mindfactory.de/" TargetMode="External"/><Relationship Id="rId5013" Type="http://schemas.openxmlformats.org/officeDocument/2006/relationships/hyperlink" Target="http://x-kom.pl/" TargetMode="External"/><Relationship Id="rId5220" Type="http://schemas.openxmlformats.org/officeDocument/2006/relationships/hyperlink" Target="http://x-kom.pl/" TargetMode="External"/><Relationship Id="rId719" Type="http://schemas.openxmlformats.org/officeDocument/2006/relationships/hyperlink" Target="http://bestbuy.com/" TargetMode="External"/><Relationship Id="rId926" Type="http://schemas.openxmlformats.org/officeDocument/2006/relationships/hyperlink" Target="http://bestbuy.com/" TargetMode="External"/><Relationship Id="rId1556" Type="http://schemas.openxmlformats.org/officeDocument/2006/relationships/hyperlink" Target="http://mindfactory.de/" TargetMode="External"/><Relationship Id="rId1763" Type="http://schemas.openxmlformats.org/officeDocument/2006/relationships/hyperlink" Target="http://allegro.pl/" TargetMode="External"/><Relationship Id="rId1970" Type="http://schemas.openxmlformats.org/officeDocument/2006/relationships/hyperlink" Target="http://pccasegear.com/" TargetMode="External"/><Relationship Id="rId2607" Type="http://schemas.openxmlformats.org/officeDocument/2006/relationships/hyperlink" Target="http://ebay.com/" TargetMode="External"/><Relationship Id="rId2814" Type="http://schemas.openxmlformats.org/officeDocument/2006/relationships/hyperlink" Target="http://pegasusselectronics.com/" TargetMode="External"/><Relationship Id="rId55" Type="http://schemas.openxmlformats.org/officeDocument/2006/relationships/hyperlink" Target="http://microcenter.com/" TargetMode="External"/><Relationship Id="rId1209" Type="http://schemas.openxmlformats.org/officeDocument/2006/relationships/hyperlink" Target="http://cybertek.fr/" TargetMode="External"/><Relationship Id="rId1416" Type="http://schemas.openxmlformats.org/officeDocument/2006/relationships/hyperlink" Target="http://compx.ua/" TargetMode="External"/><Relationship Id="rId1623" Type="http://schemas.openxmlformats.org/officeDocument/2006/relationships/hyperlink" Target="http://webhallen.com/" TargetMode="External"/><Relationship Id="rId1830" Type="http://schemas.openxmlformats.org/officeDocument/2006/relationships/hyperlink" Target="http://pbtech.co.nz/" TargetMode="External"/><Relationship Id="rId4779" Type="http://schemas.openxmlformats.org/officeDocument/2006/relationships/hyperlink" Target="http://shop.kz/" TargetMode="External"/><Relationship Id="rId4986" Type="http://schemas.openxmlformats.org/officeDocument/2006/relationships/hyperlink" Target="http://x-kom.pl/" TargetMode="External"/><Relationship Id="rId3588" Type="http://schemas.openxmlformats.org/officeDocument/2006/relationships/hyperlink" Target="http://x-kom.pl/" TargetMode="External"/><Relationship Id="rId3795" Type="http://schemas.openxmlformats.org/officeDocument/2006/relationships/hyperlink" Target="http://x-kom.pl/" TargetMode="External"/><Relationship Id="rId4639" Type="http://schemas.openxmlformats.org/officeDocument/2006/relationships/hyperlink" Target="http://pcdiga.com/" TargetMode="External"/><Relationship Id="rId4846" Type="http://schemas.openxmlformats.org/officeDocument/2006/relationships/hyperlink" Target="http://infomaxparis.com/" TargetMode="External"/><Relationship Id="rId2397" Type="http://schemas.openxmlformats.org/officeDocument/2006/relationships/hyperlink" Target="http://bestbuy.com/" TargetMode="External"/><Relationship Id="rId3448" Type="http://schemas.openxmlformats.org/officeDocument/2006/relationships/hyperlink" Target="http://pegasusselectronics.com/" TargetMode="External"/><Relationship Id="rId3655" Type="http://schemas.openxmlformats.org/officeDocument/2006/relationships/hyperlink" Target="http://shopee.com.my/" TargetMode="External"/><Relationship Id="rId3862" Type="http://schemas.openxmlformats.org/officeDocument/2006/relationships/hyperlink" Target="http://scan.co.uk/" TargetMode="External"/><Relationship Id="rId4706" Type="http://schemas.openxmlformats.org/officeDocument/2006/relationships/hyperlink" Target="http://shopee.co.th/" TargetMode="External"/><Relationship Id="rId369" Type="http://schemas.openxmlformats.org/officeDocument/2006/relationships/hyperlink" Target="http://shopee.tw/" TargetMode="External"/><Relationship Id="rId576" Type="http://schemas.openxmlformats.org/officeDocument/2006/relationships/hyperlink" Target="http://cyberport.de/" TargetMode="External"/><Relationship Id="rId783" Type="http://schemas.openxmlformats.org/officeDocument/2006/relationships/hyperlink" Target="http://bestbuy.com/" TargetMode="External"/><Relationship Id="rId990" Type="http://schemas.openxmlformats.org/officeDocument/2006/relationships/hyperlink" Target="http://scorptec.com.au/" TargetMode="External"/><Relationship Id="rId2257" Type="http://schemas.openxmlformats.org/officeDocument/2006/relationships/hyperlink" Target="http://bestbuy.com/" TargetMode="External"/><Relationship Id="rId2464" Type="http://schemas.openxmlformats.org/officeDocument/2006/relationships/hyperlink" Target="http://bestbuy.com/" TargetMode="External"/><Relationship Id="rId2671" Type="http://schemas.openxmlformats.org/officeDocument/2006/relationships/hyperlink" Target="http://bestbuy.com/" TargetMode="External"/><Relationship Id="rId3308" Type="http://schemas.openxmlformats.org/officeDocument/2006/relationships/hyperlink" Target="http://x-kom.pl/" TargetMode="External"/><Relationship Id="rId3515" Type="http://schemas.openxmlformats.org/officeDocument/2006/relationships/hyperlink" Target="http://digitec.ch/" TargetMode="External"/><Relationship Id="rId4913" Type="http://schemas.openxmlformats.org/officeDocument/2006/relationships/hyperlink" Target="http://x-kom.pl/" TargetMode="External"/><Relationship Id="rId229" Type="http://schemas.openxmlformats.org/officeDocument/2006/relationships/hyperlink" Target="http://bestbuy.com/" TargetMode="External"/><Relationship Id="rId436" Type="http://schemas.openxmlformats.org/officeDocument/2006/relationships/hyperlink" Target="http://terabyteshop.com.br/" TargetMode="External"/><Relationship Id="rId643" Type="http://schemas.openxmlformats.org/officeDocument/2006/relationships/hyperlink" Target="http://bestbuy.com/" TargetMode="External"/><Relationship Id="rId1066" Type="http://schemas.openxmlformats.org/officeDocument/2006/relationships/hyperlink" Target="http://bestbuy.com/" TargetMode="External"/><Relationship Id="rId1273" Type="http://schemas.openxmlformats.org/officeDocument/2006/relationships/hyperlink" Target="http://verkkokauppa.com/" TargetMode="External"/><Relationship Id="rId1480" Type="http://schemas.openxmlformats.org/officeDocument/2006/relationships/hyperlink" Target="http://x-kom.pl/" TargetMode="External"/><Relationship Id="rId2117" Type="http://schemas.openxmlformats.org/officeDocument/2006/relationships/hyperlink" Target="http://bestbuy.com/" TargetMode="External"/><Relationship Id="rId2324" Type="http://schemas.openxmlformats.org/officeDocument/2006/relationships/hyperlink" Target="http://bestbuy.com/" TargetMode="External"/><Relationship Id="rId3722" Type="http://schemas.openxmlformats.org/officeDocument/2006/relationships/hyperlink" Target="http://bhphotovideo.com/" TargetMode="External"/><Relationship Id="rId850" Type="http://schemas.openxmlformats.org/officeDocument/2006/relationships/hyperlink" Target="http://digitec.ch/" TargetMode="External"/><Relationship Id="rId1133" Type="http://schemas.openxmlformats.org/officeDocument/2006/relationships/hyperlink" Target="http://scan.co.uk/" TargetMode="External"/><Relationship Id="rId2531" Type="http://schemas.openxmlformats.org/officeDocument/2006/relationships/hyperlink" Target="http://x-kom.pl/" TargetMode="External"/><Relationship Id="rId4289" Type="http://schemas.openxmlformats.org/officeDocument/2006/relationships/hyperlink" Target="http://shopee.co.th/" TargetMode="External"/><Relationship Id="rId503" Type="http://schemas.openxmlformats.org/officeDocument/2006/relationships/hyperlink" Target="http://pegasusselectronics.com/" TargetMode="External"/><Relationship Id="rId710" Type="http://schemas.openxmlformats.org/officeDocument/2006/relationships/hyperlink" Target="http://www.box.co.uk/" TargetMode="External"/><Relationship Id="rId1340" Type="http://schemas.openxmlformats.org/officeDocument/2006/relationships/hyperlink" Target="http://cyberport.de/" TargetMode="External"/><Relationship Id="rId3098" Type="http://schemas.openxmlformats.org/officeDocument/2006/relationships/hyperlink" Target="http://mwave.com.au/" TargetMode="External"/><Relationship Id="rId4496" Type="http://schemas.openxmlformats.org/officeDocument/2006/relationships/hyperlink" Target="http://x-kom.pl/" TargetMode="External"/><Relationship Id="rId1200" Type="http://schemas.openxmlformats.org/officeDocument/2006/relationships/hyperlink" Target="http://scorptec.com.au/" TargetMode="External"/><Relationship Id="rId4149" Type="http://schemas.openxmlformats.org/officeDocument/2006/relationships/hyperlink" Target="http://mindfactory.de/" TargetMode="External"/><Relationship Id="rId4356" Type="http://schemas.openxmlformats.org/officeDocument/2006/relationships/hyperlink" Target="http://x-kom.pl/" TargetMode="External"/><Relationship Id="rId4563" Type="http://schemas.openxmlformats.org/officeDocument/2006/relationships/hyperlink" Target="http://shopee.co.th/" TargetMode="External"/><Relationship Id="rId4770" Type="http://schemas.openxmlformats.org/officeDocument/2006/relationships/hyperlink" Target="http://x-kom.pl/" TargetMode="External"/><Relationship Id="rId3165" Type="http://schemas.openxmlformats.org/officeDocument/2006/relationships/hyperlink" Target="http://bestbuy.com/" TargetMode="External"/><Relationship Id="rId3372" Type="http://schemas.openxmlformats.org/officeDocument/2006/relationships/hyperlink" Target="http://shopee.tw/" TargetMode="External"/><Relationship Id="rId4009" Type="http://schemas.openxmlformats.org/officeDocument/2006/relationships/hyperlink" Target="http://allegro.pl/" TargetMode="External"/><Relationship Id="rId4216" Type="http://schemas.openxmlformats.org/officeDocument/2006/relationships/hyperlink" Target="http://x-kom.pl/" TargetMode="External"/><Relationship Id="rId4423" Type="http://schemas.openxmlformats.org/officeDocument/2006/relationships/hyperlink" Target="http://x-kom.pl/" TargetMode="External"/><Relationship Id="rId4630" Type="http://schemas.openxmlformats.org/officeDocument/2006/relationships/hyperlink" Target="http://cyberport.de/" TargetMode="External"/><Relationship Id="rId293" Type="http://schemas.openxmlformats.org/officeDocument/2006/relationships/hyperlink" Target="http://mindfactory.de/" TargetMode="External"/><Relationship Id="rId2181" Type="http://schemas.openxmlformats.org/officeDocument/2006/relationships/hyperlink" Target="http://scan.co.uk/" TargetMode="External"/><Relationship Id="rId3025" Type="http://schemas.openxmlformats.org/officeDocument/2006/relationships/hyperlink" Target="http://bestbuy.com/" TargetMode="External"/><Relationship Id="rId3232" Type="http://schemas.openxmlformats.org/officeDocument/2006/relationships/hyperlink" Target="http://mindfactory.de/" TargetMode="External"/><Relationship Id="rId153" Type="http://schemas.openxmlformats.org/officeDocument/2006/relationships/hyperlink" Target="http://bestbuy.com/" TargetMode="External"/><Relationship Id="rId360" Type="http://schemas.openxmlformats.org/officeDocument/2006/relationships/hyperlink" Target="http://verkkokauppa.com/" TargetMode="External"/><Relationship Id="rId2041" Type="http://schemas.openxmlformats.org/officeDocument/2006/relationships/hyperlink" Target="http://yahoo.co.jp/" TargetMode="External"/><Relationship Id="rId5197" Type="http://schemas.openxmlformats.org/officeDocument/2006/relationships/hyperlink" Target="http://allegro.pl/" TargetMode="External"/><Relationship Id="rId220" Type="http://schemas.openxmlformats.org/officeDocument/2006/relationships/hyperlink" Target="http://bestbuy.com/" TargetMode="External"/><Relationship Id="rId2998" Type="http://schemas.openxmlformats.org/officeDocument/2006/relationships/hyperlink" Target="http://shopee.co.th/" TargetMode="External"/><Relationship Id="rId5057" Type="http://schemas.openxmlformats.org/officeDocument/2006/relationships/hyperlink" Target="http://x-kom.pl/" TargetMode="External"/><Relationship Id="rId5264" Type="http://schemas.openxmlformats.org/officeDocument/2006/relationships/hyperlink" Target="http://x-kom.pl/" TargetMode="External"/><Relationship Id="rId2858" Type="http://schemas.openxmlformats.org/officeDocument/2006/relationships/hyperlink" Target="http://pegasusselectronics.com/" TargetMode="External"/><Relationship Id="rId3909" Type="http://schemas.openxmlformats.org/officeDocument/2006/relationships/hyperlink" Target="http://pccasegear.com/" TargetMode="External"/><Relationship Id="rId4073" Type="http://schemas.openxmlformats.org/officeDocument/2006/relationships/hyperlink" Target="http://euro.com.pl/" TargetMode="External"/><Relationship Id="rId99" Type="http://schemas.openxmlformats.org/officeDocument/2006/relationships/hyperlink" Target="http://pegasusselectronics.com/" TargetMode="External"/><Relationship Id="rId1667" Type="http://schemas.openxmlformats.org/officeDocument/2006/relationships/hyperlink" Target="http://mindfactory.de/" TargetMode="External"/><Relationship Id="rId1874" Type="http://schemas.openxmlformats.org/officeDocument/2006/relationships/hyperlink" Target="http://shopee.co.id/" TargetMode="External"/><Relationship Id="rId2718" Type="http://schemas.openxmlformats.org/officeDocument/2006/relationships/hyperlink" Target="http://shopee.ph/" TargetMode="External"/><Relationship Id="rId2925" Type="http://schemas.openxmlformats.org/officeDocument/2006/relationships/hyperlink" Target="http://pccasegear.com/" TargetMode="External"/><Relationship Id="rId4280" Type="http://schemas.openxmlformats.org/officeDocument/2006/relationships/hyperlink" Target="http://yahoo.co.jp/" TargetMode="External"/><Relationship Id="rId5124" Type="http://schemas.openxmlformats.org/officeDocument/2006/relationships/hyperlink" Target="http://x-kom.pl/" TargetMode="External"/><Relationship Id="rId1527" Type="http://schemas.openxmlformats.org/officeDocument/2006/relationships/hyperlink" Target="http://yahoo.co.jp/" TargetMode="External"/><Relationship Id="rId1734" Type="http://schemas.openxmlformats.org/officeDocument/2006/relationships/hyperlink" Target="http://yahoo.co.jp/" TargetMode="External"/><Relationship Id="rId1941" Type="http://schemas.openxmlformats.org/officeDocument/2006/relationships/hyperlink" Target="http://microcenter.com/" TargetMode="External"/><Relationship Id="rId4140" Type="http://schemas.openxmlformats.org/officeDocument/2006/relationships/hyperlink" Target="http://shopee.co.th/" TargetMode="External"/><Relationship Id="rId26" Type="http://schemas.openxmlformats.org/officeDocument/2006/relationships/hyperlink" Target="http://bestbuy.com/" TargetMode="External"/><Relationship Id="rId3699" Type="http://schemas.openxmlformats.org/officeDocument/2006/relationships/hyperlink" Target="http://newegg.com/" TargetMode="External"/><Relationship Id="rId4000" Type="http://schemas.openxmlformats.org/officeDocument/2006/relationships/hyperlink" Target="http://lazada.com.my/" TargetMode="External"/><Relationship Id="rId1801" Type="http://schemas.openxmlformats.org/officeDocument/2006/relationships/hyperlink" Target="http://bestbuy.com/" TargetMode="External"/><Relationship Id="rId3559" Type="http://schemas.openxmlformats.org/officeDocument/2006/relationships/hyperlink" Target="http://lazada.co.th/" TargetMode="External"/><Relationship Id="rId4957" Type="http://schemas.openxmlformats.org/officeDocument/2006/relationships/hyperlink" Target="http://allegro.pl/" TargetMode="External"/><Relationship Id="rId687" Type="http://schemas.openxmlformats.org/officeDocument/2006/relationships/hyperlink" Target="http://bestbuy.com/" TargetMode="External"/><Relationship Id="rId2368" Type="http://schemas.openxmlformats.org/officeDocument/2006/relationships/hyperlink" Target="http://bestbuy.com/" TargetMode="External"/><Relationship Id="rId3766" Type="http://schemas.openxmlformats.org/officeDocument/2006/relationships/hyperlink" Target="http://bhphotovideo.com/" TargetMode="External"/><Relationship Id="rId3973" Type="http://schemas.openxmlformats.org/officeDocument/2006/relationships/hyperlink" Target="http://pccasegear.com/" TargetMode="External"/><Relationship Id="rId4817" Type="http://schemas.openxmlformats.org/officeDocument/2006/relationships/hyperlink" Target="http://x-kom.pl/" TargetMode="External"/><Relationship Id="rId894" Type="http://schemas.openxmlformats.org/officeDocument/2006/relationships/hyperlink" Target="http://www.box.co.uk/" TargetMode="External"/><Relationship Id="rId1177" Type="http://schemas.openxmlformats.org/officeDocument/2006/relationships/hyperlink" Target="http://bestbuy.com/" TargetMode="External"/><Relationship Id="rId2575" Type="http://schemas.openxmlformats.org/officeDocument/2006/relationships/hyperlink" Target="http://x-kom.pl/" TargetMode="External"/><Relationship Id="rId2782" Type="http://schemas.openxmlformats.org/officeDocument/2006/relationships/hyperlink" Target="http://cclonline.com/" TargetMode="External"/><Relationship Id="rId3419" Type="http://schemas.openxmlformats.org/officeDocument/2006/relationships/hyperlink" Target="http://pegasusselectronics.com/" TargetMode="External"/><Relationship Id="rId3626" Type="http://schemas.openxmlformats.org/officeDocument/2006/relationships/hyperlink" Target="http://www.ebuyer.com/" TargetMode="External"/><Relationship Id="rId3833" Type="http://schemas.openxmlformats.org/officeDocument/2006/relationships/hyperlink" Target="http://box.co.uk/" TargetMode="External"/><Relationship Id="rId547" Type="http://schemas.openxmlformats.org/officeDocument/2006/relationships/hyperlink" Target="http://box.co.uk/" TargetMode="External"/><Relationship Id="rId754" Type="http://schemas.openxmlformats.org/officeDocument/2006/relationships/hyperlink" Target="http://pegasusselectronics.com/" TargetMode="External"/><Relationship Id="rId961" Type="http://schemas.openxmlformats.org/officeDocument/2006/relationships/hyperlink" Target="http://bestbuy.com/" TargetMode="External"/><Relationship Id="rId1384" Type="http://schemas.openxmlformats.org/officeDocument/2006/relationships/hyperlink" Target="http://digitec.ch/" TargetMode="External"/><Relationship Id="rId1591" Type="http://schemas.openxmlformats.org/officeDocument/2006/relationships/hyperlink" Target="http://mindfactory.de/" TargetMode="External"/><Relationship Id="rId2228" Type="http://schemas.openxmlformats.org/officeDocument/2006/relationships/hyperlink" Target="http://bestbuy.com/" TargetMode="External"/><Relationship Id="rId2435" Type="http://schemas.openxmlformats.org/officeDocument/2006/relationships/hyperlink" Target="http://scan.co.uk/" TargetMode="External"/><Relationship Id="rId2642" Type="http://schemas.openxmlformats.org/officeDocument/2006/relationships/hyperlink" Target="http://pegasusselectronics.com/" TargetMode="External"/><Relationship Id="rId3900" Type="http://schemas.openxmlformats.org/officeDocument/2006/relationships/hyperlink" Target="http://pbtech.co.nz/" TargetMode="External"/><Relationship Id="rId90" Type="http://schemas.openxmlformats.org/officeDocument/2006/relationships/hyperlink" Target="http://bestbuy.com/" TargetMode="External"/><Relationship Id="rId407" Type="http://schemas.openxmlformats.org/officeDocument/2006/relationships/hyperlink" Target="http://shopee.tw/" TargetMode="External"/><Relationship Id="rId614" Type="http://schemas.openxmlformats.org/officeDocument/2006/relationships/hyperlink" Target="http://bestbuy.com/" TargetMode="External"/><Relationship Id="rId821" Type="http://schemas.openxmlformats.org/officeDocument/2006/relationships/hyperlink" Target="http://bestbuy.com/" TargetMode="External"/><Relationship Id="rId1037" Type="http://schemas.openxmlformats.org/officeDocument/2006/relationships/hyperlink" Target="http://pegasusselectronics.com/" TargetMode="External"/><Relationship Id="rId1244" Type="http://schemas.openxmlformats.org/officeDocument/2006/relationships/hyperlink" Target="http://galaxus.at/" TargetMode="External"/><Relationship Id="rId1451" Type="http://schemas.openxmlformats.org/officeDocument/2006/relationships/hyperlink" Target="http://mindfactory.de/" TargetMode="External"/><Relationship Id="rId2502" Type="http://schemas.openxmlformats.org/officeDocument/2006/relationships/hyperlink" Target="http://x-kom.pl/" TargetMode="External"/><Relationship Id="rId1104" Type="http://schemas.openxmlformats.org/officeDocument/2006/relationships/hyperlink" Target="http://bestbuy.com/" TargetMode="External"/><Relationship Id="rId1311" Type="http://schemas.openxmlformats.org/officeDocument/2006/relationships/hyperlink" Target="http://compx.ua/" TargetMode="External"/><Relationship Id="rId4467" Type="http://schemas.openxmlformats.org/officeDocument/2006/relationships/hyperlink" Target="http://rueducommerce.fr/" TargetMode="External"/><Relationship Id="rId4674" Type="http://schemas.openxmlformats.org/officeDocument/2006/relationships/hyperlink" Target="http://x-kom.pl/" TargetMode="External"/><Relationship Id="rId4881" Type="http://schemas.openxmlformats.org/officeDocument/2006/relationships/hyperlink" Target="http://pskmegastore.com/" TargetMode="External"/><Relationship Id="rId3069" Type="http://schemas.openxmlformats.org/officeDocument/2006/relationships/hyperlink" Target="http://bestbuy.com/" TargetMode="External"/><Relationship Id="rId3276" Type="http://schemas.openxmlformats.org/officeDocument/2006/relationships/hyperlink" Target="http://digitec.ch/" TargetMode="External"/><Relationship Id="rId3483" Type="http://schemas.openxmlformats.org/officeDocument/2006/relationships/hyperlink" Target="http://ebay.com/" TargetMode="External"/><Relationship Id="rId3690" Type="http://schemas.openxmlformats.org/officeDocument/2006/relationships/hyperlink" Target="http://mwave.com.au/" TargetMode="External"/><Relationship Id="rId4327" Type="http://schemas.openxmlformats.org/officeDocument/2006/relationships/hyperlink" Target="http://shopee.co.id/" TargetMode="External"/><Relationship Id="rId4534" Type="http://schemas.openxmlformats.org/officeDocument/2006/relationships/hyperlink" Target="http://x-kom.pl/" TargetMode="External"/><Relationship Id="rId197" Type="http://schemas.openxmlformats.org/officeDocument/2006/relationships/hyperlink" Target="http://bestbuy.com/" TargetMode="External"/><Relationship Id="rId2085" Type="http://schemas.openxmlformats.org/officeDocument/2006/relationships/hyperlink" Target="http://bestbuy.com/" TargetMode="External"/><Relationship Id="rId2292" Type="http://schemas.openxmlformats.org/officeDocument/2006/relationships/hyperlink" Target="http://bestbuy.com/" TargetMode="External"/><Relationship Id="rId3136" Type="http://schemas.openxmlformats.org/officeDocument/2006/relationships/hyperlink" Target="http://bestbuy.com/" TargetMode="External"/><Relationship Id="rId3343" Type="http://schemas.openxmlformats.org/officeDocument/2006/relationships/hyperlink" Target="http://galaxus.at/" TargetMode="External"/><Relationship Id="rId4741" Type="http://schemas.openxmlformats.org/officeDocument/2006/relationships/hyperlink" Target="http://cyberport.de/" TargetMode="External"/><Relationship Id="rId264" Type="http://schemas.openxmlformats.org/officeDocument/2006/relationships/hyperlink" Target="http://ebay.com/" TargetMode="External"/><Relationship Id="rId471" Type="http://schemas.openxmlformats.org/officeDocument/2006/relationships/hyperlink" Target="http://x-kom.pl/" TargetMode="External"/><Relationship Id="rId2152" Type="http://schemas.openxmlformats.org/officeDocument/2006/relationships/hyperlink" Target="http://bestbuy.com/" TargetMode="External"/><Relationship Id="rId3550" Type="http://schemas.openxmlformats.org/officeDocument/2006/relationships/hyperlink" Target="http://caseking.de/" TargetMode="External"/><Relationship Id="rId4601" Type="http://schemas.openxmlformats.org/officeDocument/2006/relationships/hyperlink" Target="http://mindfactory.de/" TargetMode="External"/><Relationship Id="rId124" Type="http://schemas.openxmlformats.org/officeDocument/2006/relationships/hyperlink" Target="http://pegasusselectronics.com/" TargetMode="External"/><Relationship Id="rId3203" Type="http://schemas.openxmlformats.org/officeDocument/2006/relationships/hyperlink" Target="http://bestbuy.ca/" TargetMode="External"/><Relationship Id="rId3410" Type="http://schemas.openxmlformats.org/officeDocument/2006/relationships/hyperlink" Target="http://pegasusselectronics.com/" TargetMode="External"/><Relationship Id="rId331" Type="http://schemas.openxmlformats.org/officeDocument/2006/relationships/hyperlink" Target="http://mindfactory.de/" TargetMode="External"/><Relationship Id="rId2012" Type="http://schemas.openxmlformats.org/officeDocument/2006/relationships/hyperlink" Target="http://waz.com.br/" TargetMode="External"/><Relationship Id="rId2969" Type="http://schemas.openxmlformats.org/officeDocument/2006/relationships/hyperlink" Target="http://allegro.pl/" TargetMode="External"/><Relationship Id="rId5168" Type="http://schemas.openxmlformats.org/officeDocument/2006/relationships/hyperlink" Target="http://x-kom.pl/" TargetMode="External"/><Relationship Id="rId1778" Type="http://schemas.openxmlformats.org/officeDocument/2006/relationships/hyperlink" Target="http://inet.se/" TargetMode="External"/><Relationship Id="rId1985" Type="http://schemas.openxmlformats.org/officeDocument/2006/relationships/hyperlink" Target="http://yahoo.co.jp/" TargetMode="External"/><Relationship Id="rId2829" Type="http://schemas.openxmlformats.org/officeDocument/2006/relationships/hyperlink" Target="http://pegasusselectronics.com/" TargetMode="External"/><Relationship Id="rId4184" Type="http://schemas.openxmlformats.org/officeDocument/2006/relationships/hyperlink" Target="http://shopee.co.th/" TargetMode="External"/><Relationship Id="rId4391" Type="http://schemas.openxmlformats.org/officeDocument/2006/relationships/hyperlink" Target="http://x-kom.pl/" TargetMode="External"/><Relationship Id="rId5028" Type="http://schemas.openxmlformats.org/officeDocument/2006/relationships/hyperlink" Target="http://x-kom.pl/" TargetMode="External"/><Relationship Id="rId5235" Type="http://schemas.openxmlformats.org/officeDocument/2006/relationships/hyperlink" Target="http://x-kom.pl/" TargetMode="External"/><Relationship Id="rId1638" Type="http://schemas.openxmlformats.org/officeDocument/2006/relationships/hyperlink" Target="http://caseking.de/" TargetMode="External"/><Relationship Id="rId4044" Type="http://schemas.openxmlformats.org/officeDocument/2006/relationships/hyperlink" Target="http://netonnet.se/" TargetMode="External"/><Relationship Id="rId4251" Type="http://schemas.openxmlformats.org/officeDocument/2006/relationships/hyperlink" Target="http://shopee.co.th/" TargetMode="External"/><Relationship Id="rId5302" Type="http://schemas.openxmlformats.org/officeDocument/2006/relationships/hyperlink" Target="http://x-kom.pl/" TargetMode="External"/><Relationship Id="rId1845" Type="http://schemas.openxmlformats.org/officeDocument/2006/relationships/hyperlink" Target="http://mindfactory.de/" TargetMode="External"/><Relationship Id="rId3060" Type="http://schemas.openxmlformats.org/officeDocument/2006/relationships/hyperlink" Target="http://bestbuy.com/" TargetMode="External"/><Relationship Id="rId4111" Type="http://schemas.openxmlformats.org/officeDocument/2006/relationships/hyperlink" Target="http://shopee.co.th/" TargetMode="External"/><Relationship Id="rId1705" Type="http://schemas.openxmlformats.org/officeDocument/2006/relationships/hyperlink" Target="http://mindfactory.de/" TargetMode="External"/><Relationship Id="rId1912" Type="http://schemas.openxmlformats.org/officeDocument/2006/relationships/hyperlink" Target="http://pbtech.co.nz/" TargetMode="External"/><Relationship Id="rId3877" Type="http://schemas.openxmlformats.org/officeDocument/2006/relationships/hyperlink" Target="http://cclonline.com/" TargetMode="External"/><Relationship Id="rId4928" Type="http://schemas.openxmlformats.org/officeDocument/2006/relationships/hyperlink" Target="http://x-kom.pl/" TargetMode="External"/><Relationship Id="rId5092" Type="http://schemas.openxmlformats.org/officeDocument/2006/relationships/hyperlink" Target="http://x-kom.pl/" TargetMode="External"/><Relationship Id="rId798" Type="http://schemas.openxmlformats.org/officeDocument/2006/relationships/hyperlink" Target="http://bestbuy.com/" TargetMode="External"/><Relationship Id="rId2479" Type="http://schemas.openxmlformats.org/officeDocument/2006/relationships/hyperlink" Target="http://awd-it.co.uk/" TargetMode="External"/><Relationship Id="rId2686" Type="http://schemas.openxmlformats.org/officeDocument/2006/relationships/hyperlink" Target="http://bestbuy.com/" TargetMode="External"/><Relationship Id="rId2893" Type="http://schemas.openxmlformats.org/officeDocument/2006/relationships/hyperlink" Target="http://bestbuy.com/" TargetMode="External"/><Relationship Id="rId3737" Type="http://schemas.openxmlformats.org/officeDocument/2006/relationships/hyperlink" Target="http://cyberport.de/" TargetMode="External"/><Relationship Id="rId3944" Type="http://schemas.openxmlformats.org/officeDocument/2006/relationships/hyperlink" Target="http://lazada.com.my/" TargetMode="External"/><Relationship Id="rId658" Type="http://schemas.openxmlformats.org/officeDocument/2006/relationships/hyperlink" Target="http://scan.co.uk/" TargetMode="External"/><Relationship Id="rId865" Type="http://schemas.openxmlformats.org/officeDocument/2006/relationships/hyperlink" Target="http://bestbuy.com/" TargetMode="External"/><Relationship Id="rId1288" Type="http://schemas.openxmlformats.org/officeDocument/2006/relationships/hyperlink" Target="http://coolmod.com/" TargetMode="External"/><Relationship Id="rId1495" Type="http://schemas.openxmlformats.org/officeDocument/2006/relationships/hyperlink" Target="http://inet.se/" TargetMode="External"/><Relationship Id="rId2339" Type="http://schemas.openxmlformats.org/officeDocument/2006/relationships/hyperlink" Target="http://bestbuy.com/" TargetMode="External"/><Relationship Id="rId2546" Type="http://schemas.openxmlformats.org/officeDocument/2006/relationships/hyperlink" Target="http://mindfactory.de/" TargetMode="External"/><Relationship Id="rId2753" Type="http://schemas.openxmlformats.org/officeDocument/2006/relationships/hyperlink" Target="http://cclonline.com/" TargetMode="External"/><Relationship Id="rId2960" Type="http://schemas.openxmlformats.org/officeDocument/2006/relationships/hyperlink" Target="http://shopee.vn/" TargetMode="External"/><Relationship Id="rId3804" Type="http://schemas.openxmlformats.org/officeDocument/2006/relationships/hyperlink" Target="http://lazada.com.my/" TargetMode="External"/><Relationship Id="rId518" Type="http://schemas.openxmlformats.org/officeDocument/2006/relationships/hyperlink" Target="http://bestbuy.com/" TargetMode="External"/><Relationship Id="rId725" Type="http://schemas.openxmlformats.org/officeDocument/2006/relationships/hyperlink" Target="http://bestbuy.com/" TargetMode="External"/><Relationship Id="rId932" Type="http://schemas.openxmlformats.org/officeDocument/2006/relationships/hyperlink" Target="http://bestbuy.com/" TargetMode="External"/><Relationship Id="rId1148" Type="http://schemas.openxmlformats.org/officeDocument/2006/relationships/hyperlink" Target="http://bestbuy.com/" TargetMode="External"/><Relationship Id="rId1355" Type="http://schemas.openxmlformats.org/officeDocument/2006/relationships/hyperlink" Target="http://yahoo.co.jp/" TargetMode="External"/><Relationship Id="rId1562" Type="http://schemas.openxmlformats.org/officeDocument/2006/relationships/hyperlink" Target="http://ebay.com/" TargetMode="External"/><Relationship Id="rId2406" Type="http://schemas.openxmlformats.org/officeDocument/2006/relationships/hyperlink" Target="http://bestbuy.com/" TargetMode="External"/><Relationship Id="rId2613" Type="http://schemas.openxmlformats.org/officeDocument/2006/relationships/hyperlink" Target="http://pegasusselectronics.com/" TargetMode="External"/><Relationship Id="rId1008" Type="http://schemas.openxmlformats.org/officeDocument/2006/relationships/hyperlink" Target="http://pegasusselectronics.com/" TargetMode="External"/><Relationship Id="rId1215" Type="http://schemas.openxmlformats.org/officeDocument/2006/relationships/hyperlink" Target="http://ebuyer.com/" TargetMode="External"/><Relationship Id="rId1422" Type="http://schemas.openxmlformats.org/officeDocument/2006/relationships/hyperlink" Target="http://cyberport.de/" TargetMode="External"/><Relationship Id="rId2820" Type="http://schemas.openxmlformats.org/officeDocument/2006/relationships/hyperlink" Target="http://pegasusselectronics.com/" TargetMode="External"/><Relationship Id="rId4578" Type="http://schemas.openxmlformats.org/officeDocument/2006/relationships/hyperlink" Target="http://x-kom.pl/" TargetMode="External"/><Relationship Id="rId61" Type="http://schemas.openxmlformats.org/officeDocument/2006/relationships/hyperlink" Target="http://pegasusselectronics.com/" TargetMode="External"/><Relationship Id="rId3387" Type="http://schemas.openxmlformats.org/officeDocument/2006/relationships/hyperlink" Target="http://shopee.co.th/" TargetMode="External"/><Relationship Id="rId4785" Type="http://schemas.openxmlformats.org/officeDocument/2006/relationships/hyperlink" Target="http://shopee.co.th/" TargetMode="External"/><Relationship Id="rId4992" Type="http://schemas.openxmlformats.org/officeDocument/2006/relationships/hyperlink" Target="http://x-kom.pl/" TargetMode="External"/><Relationship Id="rId2196" Type="http://schemas.openxmlformats.org/officeDocument/2006/relationships/hyperlink" Target="http://bestbuy.com/" TargetMode="External"/><Relationship Id="rId3594" Type="http://schemas.openxmlformats.org/officeDocument/2006/relationships/hyperlink" Target="http://x-kom.pl/" TargetMode="External"/><Relationship Id="rId4438" Type="http://schemas.openxmlformats.org/officeDocument/2006/relationships/hyperlink" Target="http://x-kom.pl/" TargetMode="External"/><Relationship Id="rId4645" Type="http://schemas.openxmlformats.org/officeDocument/2006/relationships/hyperlink" Target="http://x-kom.pl/" TargetMode="External"/><Relationship Id="rId4852" Type="http://schemas.openxmlformats.org/officeDocument/2006/relationships/hyperlink" Target="http://x-kom.pl/" TargetMode="External"/><Relationship Id="rId168" Type="http://schemas.openxmlformats.org/officeDocument/2006/relationships/hyperlink" Target="http://bestbuy.com/" TargetMode="External"/><Relationship Id="rId3247" Type="http://schemas.openxmlformats.org/officeDocument/2006/relationships/hyperlink" Target="http://galaxus.fr/" TargetMode="External"/><Relationship Id="rId3454" Type="http://schemas.openxmlformats.org/officeDocument/2006/relationships/hyperlink" Target="http://scorptec.com.au/" TargetMode="External"/><Relationship Id="rId3661" Type="http://schemas.openxmlformats.org/officeDocument/2006/relationships/hyperlink" Target="http://verkkokauppa.com/" TargetMode="External"/><Relationship Id="rId4505" Type="http://schemas.openxmlformats.org/officeDocument/2006/relationships/hyperlink" Target="http://yahoo.co.jp/" TargetMode="External"/><Relationship Id="rId4712" Type="http://schemas.openxmlformats.org/officeDocument/2006/relationships/hyperlink" Target="http://shopee.co.th/" TargetMode="External"/><Relationship Id="rId375" Type="http://schemas.openxmlformats.org/officeDocument/2006/relationships/hyperlink" Target="http://x-kom.pl/" TargetMode="External"/><Relationship Id="rId582" Type="http://schemas.openxmlformats.org/officeDocument/2006/relationships/hyperlink" Target="http://overclockers.co.uk/" TargetMode="External"/><Relationship Id="rId2056" Type="http://schemas.openxmlformats.org/officeDocument/2006/relationships/hyperlink" Target="http://allegro.pl/" TargetMode="External"/><Relationship Id="rId2263" Type="http://schemas.openxmlformats.org/officeDocument/2006/relationships/hyperlink" Target="http://bestbuy.com/" TargetMode="External"/><Relationship Id="rId2470" Type="http://schemas.openxmlformats.org/officeDocument/2006/relationships/hyperlink" Target="http://bestbuy.com/" TargetMode="External"/><Relationship Id="rId3107" Type="http://schemas.openxmlformats.org/officeDocument/2006/relationships/hyperlink" Target="http://bestbuy.com/" TargetMode="External"/><Relationship Id="rId3314" Type="http://schemas.openxmlformats.org/officeDocument/2006/relationships/hyperlink" Target="http://shopee.tw/" TargetMode="External"/><Relationship Id="rId3521" Type="http://schemas.openxmlformats.org/officeDocument/2006/relationships/hyperlink" Target="http://shop.kz/" TargetMode="External"/><Relationship Id="rId235" Type="http://schemas.openxmlformats.org/officeDocument/2006/relationships/hyperlink" Target="http://bestbuy.com/" TargetMode="External"/><Relationship Id="rId442" Type="http://schemas.openxmlformats.org/officeDocument/2006/relationships/hyperlink" Target="http://shopee.tw/" TargetMode="External"/><Relationship Id="rId1072" Type="http://schemas.openxmlformats.org/officeDocument/2006/relationships/hyperlink" Target="http://bestbuy.com/" TargetMode="External"/><Relationship Id="rId2123" Type="http://schemas.openxmlformats.org/officeDocument/2006/relationships/hyperlink" Target="http://bestbuy.com/" TargetMode="External"/><Relationship Id="rId2330" Type="http://schemas.openxmlformats.org/officeDocument/2006/relationships/hyperlink" Target="http://bestbuy.com/" TargetMode="External"/><Relationship Id="rId5279" Type="http://schemas.openxmlformats.org/officeDocument/2006/relationships/hyperlink" Target="http://x-kom.pl/" TargetMode="External"/><Relationship Id="rId302" Type="http://schemas.openxmlformats.org/officeDocument/2006/relationships/hyperlink" Target="http://allegro.pl/" TargetMode="External"/><Relationship Id="rId4088" Type="http://schemas.openxmlformats.org/officeDocument/2006/relationships/hyperlink" Target="http://allegro.pl/" TargetMode="External"/><Relationship Id="rId4295" Type="http://schemas.openxmlformats.org/officeDocument/2006/relationships/hyperlink" Target="http://allegro.pl/" TargetMode="External"/><Relationship Id="rId5139" Type="http://schemas.openxmlformats.org/officeDocument/2006/relationships/hyperlink" Target="http://x-kom.pl/" TargetMode="External"/><Relationship Id="rId1889" Type="http://schemas.openxmlformats.org/officeDocument/2006/relationships/hyperlink" Target="http://pbtech.co.nz/" TargetMode="External"/><Relationship Id="rId4155" Type="http://schemas.openxmlformats.org/officeDocument/2006/relationships/hyperlink" Target="http://compx.ua/" TargetMode="External"/><Relationship Id="rId4362" Type="http://schemas.openxmlformats.org/officeDocument/2006/relationships/hyperlink" Target="http://x-kom.pl/" TargetMode="External"/><Relationship Id="rId5206" Type="http://schemas.openxmlformats.org/officeDocument/2006/relationships/hyperlink" Target="http://x-kom.pl/" TargetMode="External"/><Relationship Id="rId1749" Type="http://schemas.openxmlformats.org/officeDocument/2006/relationships/hyperlink" Target="http://pskmegastore.com/" TargetMode="External"/><Relationship Id="rId1956" Type="http://schemas.openxmlformats.org/officeDocument/2006/relationships/hyperlink" Target="http://ronselectronics.co.uk/" TargetMode="External"/><Relationship Id="rId3171" Type="http://schemas.openxmlformats.org/officeDocument/2006/relationships/hyperlink" Target="http://bestbuy.com/" TargetMode="External"/><Relationship Id="rId4015" Type="http://schemas.openxmlformats.org/officeDocument/2006/relationships/hyperlink" Target="http://x-kom.pl/" TargetMode="External"/><Relationship Id="rId1609" Type="http://schemas.openxmlformats.org/officeDocument/2006/relationships/hyperlink" Target="http://shopee.tw/" TargetMode="External"/><Relationship Id="rId1816" Type="http://schemas.openxmlformats.org/officeDocument/2006/relationships/hyperlink" Target="http://bestbuy.com/" TargetMode="External"/><Relationship Id="rId4222" Type="http://schemas.openxmlformats.org/officeDocument/2006/relationships/hyperlink" Target="http://galaxus.at/" TargetMode="External"/><Relationship Id="rId3031" Type="http://schemas.openxmlformats.org/officeDocument/2006/relationships/hyperlink" Target="http://bestbuy.com/" TargetMode="External"/><Relationship Id="rId3988" Type="http://schemas.openxmlformats.org/officeDocument/2006/relationships/hyperlink" Target="http://pccasegear.com/" TargetMode="External"/><Relationship Id="rId2797" Type="http://schemas.openxmlformats.org/officeDocument/2006/relationships/hyperlink" Target="http://cclonline.com/" TargetMode="External"/><Relationship Id="rId3848" Type="http://schemas.openxmlformats.org/officeDocument/2006/relationships/hyperlink" Target="http://shopee.com.my/" TargetMode="External"/><Relationship Id="rId769" Type="http://schemas.openxmlformats.org/officeDocument/2006/relationships/hyperlink" Target="http://bestbuy.com/" TargetMode="External"/><Relationship Id="rId976" Type="http://schemas.openxmlformats.org/officeDocument/2006/relationships/hyperlink" Target="http://bestbuy.com/" TargetMode="External"/><Relationship Id="rId1399" Type="http://schemas.openxmlformats.org/officeDocument/2006/relationships/hyperlink" Target="http://x-kom.pl/" TargetMode="External"/><Relationship Id="rId2657" Type="http://schemas.openxmlformats.org/officeDocument/2006/relationships/hyperlink" Target="http://scan.co.uk/" TargetMode="External"/><Relationship Id="rId5063" Type="http://schemas.openxmlformats.org/officeDocument/2006/relationships/hyperlink" Target="http://allegro.pl/" TargetMode="External"/><Relationship Id="rId5270" Type="http://schemas.openxmlformats.org/officeDocument/2006/relationships/hyperlink" Target="http://rueducommerce.fr/" TargetMode="External"/><Relationship Id="rId629" Type="http://schemas.openxmlformats.org/officeDocument/2006/relationships/hyperlink" Target="http://pbtech.co.nz/" TargetMode="External"/><Relationship Id="rId1259" Type="http://schemas.openxmlformats.org/officeDocument/2006/relationships/hyperlink" Target="http://x-kom.pl/" TargetMode="External"/><Relationship Id="rId1466" Type="http://schemas.openxmlformats.org/officeDocument/2006/relationships/hyperlink" Target="http://mindfactory.de/" TargetMode="External"/><Relationship Id="rId2864" Type="http://schemas.openxmlformats.org/officeDocument/2006/relationships/hyperlink" Target="http://pegasusselectronics.com/" TargetMode="External"/><Relationship Id="rId3708" Type="http://schemas.openxmlformats.org/officeDocument/2006/relationships/hyperlink" Target="http://awd-it.co.uk/" TargetMode="External"/><Relationship Id="rId3915" Type="http://schemas.openxmlformats.org/officeDocument/2006/relationships/hyperlink" Target="http://bhphotovideo.com/" TargetMode="External"/><Relationship Id="rId5130" Type="http://schemas.openxmlformats.org/officeDocument/2006/relationships/hyperlink" Target="http://x-kom.pl/" TargetMode="External"/><Relationship Id="rId836" Type="http://schemas.openxmlformats.org/officeDocument/2006/relationships/hyperlink" Target="http://bestbuy.com/" TargetMode="External"/><Relationship Id="rId1119" Type="http://schemas.openxmlformats.org/officeDocument/2006/relationships/hyperlink" Target="http://scan.co.uk/" TargetMode="External"/><Relationship Id="rId1673" Type="http://schemas.openxmlformats.org/officeDocument/2006/relationships/hyperlink" Target="http://yahoo.co.jp/" TargetMode="External"/><Relationship Id="rId1880" Type="http://schemas.openxmlformats.org/officeDocument/2006/relationships/hyperlink" Target="http://x-kom.pl/" TargetMode="External"/><Relationship Id="rId2517" Type="http://schemas.openxmlformats.org/officeDocument/2006/relationships/hyperlink" Target="http://cyberport.de/" TargetMode="External"/><Relationship Id="rId2724" Type="http://schemas.openxmlformats.org/officeDocument/2006/relationships/hyperlink" Target="http://bestbuy.com/" TargetMode="External"/><Relationship Id="rId2931" Type="http://schemas.openxmlformats.org/officeDocument/2006/relationships/hyperlink" Target="http://shopee.tw/" TargetMode="External"/><Relationship Id="rId903" Type="http://schemas.openxmlformats.org/officeDocument/2006/relationships/hyperlink" Target="http://ebuyer.com/" TargetMode="External"/><Relationship Id="rId1326" Type="http://schemas.openxmlformats.org/officeDocument/2006/relationships/hyperlink" Target="http://mindfactory.de/" TargetMode="External"/><Relationship Id="rId1533" Type="http://schemas.openxmlformats.org/officeDocument/2006/relationships/hyperlink" Target="http://x-kom.pl/" TargetMode="External"/><Relationship Id="rId1740" Type="http://schemas.openxmlformats.org/officeDocument/2006/relationships/hyperlink" Target="http://allegro.pl/" TargetMode="External"/><Relationship Id="rId4689" Type="http://schemas.openxmlformats.org/officeDocument/2006/relationships/hyperlink" Target="http://x-kom.pl/" TargetMode="External"/><Relationship Id="rId4896" Type="http://schemas.openxmlformats.org/officeDocument/2006/relationships/hyperlink" Target="http://pskmegastore.com/" TargetMode="External"/><Relationship Id="rId32" Type="http://schemas.openxmlformats.org/officeDocument/2006/relationships/hyperlink" Target="http://bestbuy.ca/" TargetMode="External"/><Relationship Id="rId1600" Type="http://schemas.openxmlformats.org/officeDocument/2006/relationships/hyperlink" Target="http://x-kom.pl/" TargetMode="External"/><Relationship Id="rId3498" Type="http://schemas.openxmlformats.org/officeDocument/2006/relationships/hyperlink" Target="http://pegasusselectronics.com/" TargetMode="External"/><Relationship Id="rId4549" Type="http://schemas.openxmlformats.org/officeDocument/2006/relationships/hyperlink" Target="http://yahoo.co.jp/" TargetMode="External"/><Relationship Id="rId4756" Type="http://schemas.openxmlformats.org/officeDocument/2006/relationships/hyperlink" Target="http://x-kom.pl/" TargetMode="External"/><Relationship Id="rId4963" Type="http://schemas.openxmlformats.org/officeDocument/2006/relationships/hyperlink" Target="http://x-kom.pl/" TargetMode="External"/><Relationship Id="rId3358" Type="http://schemas.openxmlformats.org/officeDocument/2006/relationships/hyperlink" Target="http://pbtech.co.nz/" TargetMode="External"/><Relationship Id="rId3565" Type="http://schemas.openxmlformats.org/officeDocument/2006/relationships/hyperlink" Target="http://gsmpro.cl/" TargetMode="External"/><Relationship Id="rId3772" Type="http://schemas.openxmlformats.org/officeDocument/2006/relationships/hyperlink" Target="http://x-kom.pl/" TargetMode="External"/><Relationship Id="rId4409" Type="http://schemas.openxmlformats.org/officeDocument/2006/relationships/hyperlink" Target="http://shopee.co.th/" TargetMode="External"/><Relationship Id="rId4616" Type="http://schemas.openxmlformats.org/officeDocument/2006/relationships/hyperlink" Target="http://shopee.co.th/" TargetMode="External"/><Relationship Id="rId4823" Type="http://schemas.openxmlformats.org/officeDocument/2006/relationships/hyperlink" Target="http://x-kom.pl/" TargetMode="External"/><Relationship Id="rId279" Type="http://schemas.openxmlformats.org/officeDocument/2006/relationships/hyperlink" Target="http://pegasusselectronics.com/" TargetMode="External"/><Relationship Id="rId486" Type="http://schemas.openxmlformats.org/officeDocument/2006/relationships/hyperlink" Target="http://x-kom.pl/" TargetMode="External"/><Relationship Id="rId693" Type="http://schemas.openxmlformats.org/officeDocument/2006/relationships/hyperlink" Target="http://bestbuy.com/" TargetMode="External"/><Relationship Id="rId2167" Type="http://schemas.openxmlformats.org/officeDocument/2006/relationships/hyperlink" Target="http://bestbuy.com/" TargetMode="External"/><Relationship Id="rId2374" Type="http://schemas.openxmlformats.org/officeDocument/2006/relationships/hyperlink" Target="http://bestbuy.com/" TargetMode="External"/><Relationship Id="rId2581" Type="http://schemas.openxmlformats.org/officeDocument/2006/relationships/hyperlink" Target="http://x-kom.pl/" TargetMode="External"/><Relationship Id="rId3218" Type="http://schemas.openxmlformats.org/officeDocument/2006/relationships/hyperlink" Target="http://x-kom.pl/" TargetMode="External"/><Relationship Id="rId3425" Type="http://schemas.openxmlformats.org/officeDocument/2006/relationships/hyperlink" Target="http://pegasusselectronics.com/" TargetMode="External"/><Relationship Id="rId3632" Type="http://schemas.openxmlformats.org/officeDocument/2006/relationships/hyperlink" Target="http://shopee.com.my/" TargetMode="External"/><Relationship Id="rId139" Type="http://schemas.openxmlformats.org/officeDocument/2006/relationships/hyperlink" Target="http://bestbuy.com/" TargetMode="External"/><Relationship Id="rId346" Type="http://schemas.openxmlformats.org/officeDocument/2006/relationships/hyperlink" Target="http://shopee.tw/" TargetMode="External"/><Relationship Id="rId553" Type="http://schemas.openxmlformats.org/officeDocument/2006/relationships/hyperlink" Target="http://bhphotovideo.com/" TargetMode="External"/><Relationship Id="rId760" Type="http://schemas.openxmlformats.org/officeDocument/2006/relationships/hyperlink" Target="http://bestbuy.com/" TargetMode="External"/><Relationship Id="rId1183" Type="http://schemas.openxmlformats.org/officeDocument/2006/relationships/hyperlink" Target="http://bestbuy.com/" TargetMode="External"/><Relationship Id="rId1390" Type="http://schemas.openxmlformats.org/officeDocument/2006/relationships/hyperlink" Target="http://x-kom.pl/" TargetMode="External"/><Relationship Id="rId2027" Type="http://schemas.openxmlformats.org/officeDocument/2006/relationships/hyperlink" Target="http://pegasusselectronics.com/" TargetMode="External"/><Relationship Id="rId2234" Type="http://schemas.openxmlformats.org/officeDocument/2006/relationships/hyperlink" Target="http://bestbuy.com/" TargetMode="External"/><Relationship Id="rId2441" Type="http://schemas.openxmlformats.org/officeDocument/2006/relationships/hyperlink" Target="http://bestbuy.com/" TargetMode="External"/><Relationship Id="rId206" Type="http://schemas.openxmlformats.org/officeDocument/2006/relationships/hyperlink" Target="http://pegasusselectronics.com/" TargetMode="External"/><Relationship Id="rId413" Type="http://schemas.openxmlformats.org/officeDocument/2006/relationships/hyperlink" Target="http://pixmart.it/" TargetMode="External"/><Relationship Id="rId1043" Type="http://schemas.openxmlformats.org/officeDocument/2006/relationships/hyperlink" Target="http://bestbuy.com/" TargetMode="External"/><Relationship Id="rId4199" Type="http://schemas.openxmlformats.org/officeDocument/2006/relationships/hyperlink" Target="http://shopee.com.my/" TargetMode="External"/><Relationship Id="rId620" Type="http://schemas.openxmlformats.org/officeDocument/2006/relationships/hyperlink" Target="http://bestbuy.com/" TargetMode="External"/><Relationship Id="rId1250" Type="http://schemas.openxmlformats.org/officeDocument/2006/relationships/hyperlink" Target="http://x-kom.pl/" TargetMode="External"/><Relationship Id="rId2301" Type="http://schemas.openxmlformats.org/officeDocument/2006/relationships/hyperlink" Target="http://bestbuy.com/" TargetMode="External"/><Relationship Id="rId4059" Type="http://schemas.openxmlformats.org/officeDocument/2006/relationships/hyperlink" Target="http://inet.se/" TargetMode="External"/><Relationship Id="rId1110" Type="http://schemas.openxmlformats.org/officeDocument/2006/relationships/hyperlink" Target="http://bestbuy.com/" TargetMode="External"/><Relationship Id="rId4266" Type="http://schemas.openxmlformats.org/officeDocument/2006/relationships/hyperlink" Target="http://yahoo.co.jp/" TargetMode="External"/><Relationship Id="rId4473" Type="http://schemas.openxmlformats.org/officeDocument/2006/relationships/hyperlink" Target="http://x-kom.pl/" TargetMode="External"/><Relationship Id="rId4680" Type="http://schemas.openxmlformats.org/officeDocument/2006/relationships/hyperlink" Target="http://x-kom.pl/" TargetMode="External"/><Relationship Id="rId5317" Type="http://schemas.openxmlformats.org/officeDocument/2006/relationships/hyperlink" Target="http://x-kom.pl/" TargetMode="External"/><Relationship Id="rId1927" Type="http://schemas.openxmlformats.org/officeDocument/2006/relationships/hyperlink" Target="http://pbtech.co.nz/" TargetMode="External"/><Relationship Id="rId3075" Type="http://schemas.openxmlformats.org/officeDocument/2006/relationships/hyperlink" Target="http://bestbuy.com/" TargetMode="External"/><Relationship Id="rId3282" Type="http://schemas.openxmlformats.org/officeDocument/2006/relationships/hyperlink" Target="http://ebay.com/" TargetMode="External"/><Relationship Id="rId4126" Type="http://schemas.openxmlformats.org/officeDocument/2006/relationships/hyperlink" Target="http://yahoo.co.jp/" TargetMode="External"/><Relationship Id="rId4333" Type="http://schemas.openxmlformats.org/officeDocument/2006/relationships/hyperlink" Target="http://x-kom.pl/" TargetMode="External"/><Relationship Id="rId4540" Type="http://schemas.openxmlformats.org/officeDocument/2006/relationships/hyperlink" Target="http://allegro.pl/" TargetMode="External"/><Relationship Id="rId2091" Type="http://schemas.openxmlformats.org/officeDocument/2006/relationships/hyperlink" Target="http://bestbuy.com/" TargetMode="External"/><Relationship Id="rId3142" Type="http://schemas.openxmlformats.org/officeDocument/2006/relationships/hyperlink" Target="http://bestbuy.com/" TargetMode="External"/><Relationship Id="rId4400" Type="http://schemas.openxmlformats.org/officeDocument/2006/relationships/hyperlink" Target="http://ultimainformatica.com/" TargetMode="External"/><Relationship Id="rId270" Type="http://schemas.openxmlformats.org/officeDocument/2006/relationships/hyperlink" Target="http://pbtech.co.nz/" TargetMode="External"/><Relationship Id="rId3002" Type="http://schemas.openxmlformats.org/officeDocument/2006/relationships/hyperlink" Target="http://x-kom.pl/" TargetMode="External"/><Relationship Id="rId130" Type="http://schemas.openxmlformats.org/officeDocument/2006/relationships/hyperlink" Target="http://pegasusselectronics.com/" TargetMode="External"/><Relationship Id="rId3959" Type="http://schemas.openxmlformats.org/officeDocument/2006/relationships/hyperlink" Target="http://allegro.pl/" TargetMode="External"/><Relationship Id="rId5174" Type="http://schemas.openxmlformats.org/officeDocument/2006/relationships/hyperlink" Target="http://x-kom.pl/" TargetMode="External"/><Relationship Id="rId2768" Type="http://schemas.openxmlformats.org/officeDocument/2006/relationships/hyperlink" Target="http://bestbuy.com/" TargetMode="External"/><Relationship Id="rId2975" Type="http://schemas.openxmlformats.org/officeDocument/2006/relationships/hyperlink" Target="http://x-kom.pl/" TargetMode="External"/><Relationship Id="rId3819" Type="http://schemas.openxmlformats.org/officeDocument/2006/relationships/hyperlink" Target="http://ebay.com/" TargetMode="External"/><Relationship Id="rId5034" Type="http://schemas.openxmlformats.org/officeDocument/2006/relationships/hyperlink" Target="http://x-kom.pl/" TargetMode="External"/><Relationship Id="rId947" Type="http://schemas.openxmlformats.org/officeDocument/2006/relationships/hyperlink" Target="http://bestbuy.com/" TargetMode="External"/><Relationship Id="rId1577" Type="http://schemas.openxmlformats.org/officeDocument/2006/relationships/hyperlink" Target="http://pegasusselectronics.com/" TargetMode="External"/><Relationship Id="rId1784" Type="http://schemas.openxmlformats.org/officeDocument/2006/relationships/hyperlink" Target="http://bestbuy.com/" TargetMode="External"/><Relationship Id="rId1991" Type="http://schemas.openxmlformats.org/officeDocument/2006/relationships/hyperlink" Target="http://mindfactory.de/" TargetMode="External"/><Relationship Id="rId2628" Type="http://schemas.openxmlformats.org/officeDocument/2006/relationships/hyperlink" Target="http://cclonline.com/" TargetMode="External"/><Relationship Id="rId2835" Type="http://schemas.openxmlformats.org/officeDocument/2006/relationships/hyperlink" Target="http://pegasusselectronics.com/" TargetMode="External"/><Relationship Id="rId4190" Type="http://schemas.openxmlformats.org/officeDocument/2006/relationships/hyperlink" Target="http://mindfactory.de/" TargetMode="External"/><Relationship Id="rId5241" Type="http://schemas.openxmlformats.org/officeDocument/2006/relationships/hyperlink" Target="http://x-kom.pl/" TargetMode="External"/><Relationship Id="rId76" Type="http://schemas.openxmlformats.org/officeDocument/2006/relationships/hyperlink" Target="http://bestbuy.com/" TargetMode="External"/><Relationship Id="rId807" Type="http://schemas.openxmlformats.org/officeDocument/2006/relationships/hyperlink" Target="http://bestbuy.com/" TargetMode="External"/><Relationship Id="rId1437" Type="http://schemas.openxmlformats.org/officeDocument/2006/relationships/hyperlink" Target="http://inet.se/" TargetMode="External"/><Relationship Id="rId1644" Type="http://schemas.openxmlformats.org/officeDocument/2006/relationships/hyperlink" Target="http://x-kom.pl/" TargetMode="External"/><Relationship Id="rId1851" Type="http://schemas.openxmlformats.org/officeDocument/2006/relationships/hyperlink" Target="http://shopee.co.th/" TargetMode="External"/><Relationship Id="rId2902" Type="http://schemas.openxmlformats.org/officeDocument/2006/relationships/hyperlink" Target="http://pegasusselectronics.com/" TargetMode="External"/><Relationship Id="rId4050" Type="http://schemas.openxmlformats.org/officeDocument/2006/relationships/hyperlink" Target="http://ebay.com/" TargetMode="External"/><Relationship Id="rId5101" Type="http://schemas.openxmlformats.org/officeDocument/2006/relationships/hyperlink" Target="http://x-kom.pl/" TargetMode="External"/><Relationship Id="rId1504" Type="http://schemas.openxmlformats.org/officeDocument/2006/relationships/hyperlink" Target="http://inet.se/" TargetMode="External"/><Relationship Id="rId1711" Type="http://schemas.openxmlformats.org/officeDocument/2006/relationships/hyperlink" Target="http://mindfactory.de/" TargetMode="External"/><Relationship Id="rId4867" Type="http://schemas.openxmlformats.org/officeDocument/2006/relationships/hyperlink" Target="http://euro.com.pl/" TargetMode="External"/><Relationship Id="rId3469" Type="http://schemas.openxmlformats.org/officeDocument/2006/relationships/hyperlink" Target="http://pegasusselectronics.com/" TargetMode="External"/><Relationship Id="rId3676" Type="http://schemas.openxmlformats.org/officeDocument/2006/relationships/hyperlink" Target="http://cclonline.com/" TargetMode="External"/><Relationship Id="rId597" Type="http://schemas.openxmlformats.org/officeDocument/2006/relationships/hyperlink" Target="http://cyberport.de/" TargetMode="External"/><Relationship Id="rId2278" Type="http://schemas.openxmlformats.org/officeDocument/2006/relationships/hyperlink" Target="http://bestbuy.com/" TargetMode="External"/><Relationship Id="rId2485" Type="http://schemas.openxmlformats.org/officeDocument/2006/relationships/hyperlink" Target="http://bestbuy.com/" TargetMode="External"/><Relationship Id="rId3329" Type="http://schemas.openxmlformats.org/officeDocument/2006/relationships/hyperlink" Target="http://terabyteshop.com.br/" TargetMode="External"/><Relationship Id="rId3883" Type="http://schemas.openxmlformats.org/officeDocument/2006/relationships/hyperlink" Target="http://shopee.com.my/" TargetMode="External"/><Relationship Id="rId4727" Type="http://schemas.openxmlformats.org/officeDocument/2006/relationships/hyperlink" Target="http://click.ua/" TargetMode="External"/><Relationship Id="rId4934" Type="http://schemas.openxmlformats.org/officeDocument/2006/relationships/hyperlink" Target="http://x-kom.pl/" TargetMode="External"/><Relationship Id="rId457" Type="http://schemas.openxmlformats.org/officeDocument/2006/relationships/hyperlink" Target="http://inet.se/" TargetMode="External"/><Relationship Id="rId1087" Type="http://schemas.openxmlformats.org/officeDocument/2006/relationships/hyperlink" Target="http://bestbuy.com/" TargetMode="External"/><Relationship Id="rId1294" Type="http://schemas.openxmlformats.org/officeDocument/2006/relationships/hyperlink" Target="http://x-kom.pl/" TargetMode="External"/><Relationship Id="rId2138" Type="http://schemas.openxmlformats.org/officeDocument/2006/relationships/hyperlink" Target="http://bestbuy.com/" TargetMode="External"/><Relationship Id="rId2692" Type="http://schemas.openxmlformats.org/officeDocument/2006/relationships/hyperlink" Target="http://newegg.com/" TargetMode="External"/><Relationship Id="rId3536" Type="http://schemas.openxmlformats.org/officeDocument/2006/relationships/hyperlink" Target="http://pegasusselectronics.com/" TargetMode="External"/><Relationship Id="rId3743" Type="http://schemas.openxmlformats.org/officeDocument/2006/relationships/hyperlink" Target="http://pbtech.co.nz/" TargetMode="External"/><Relationship Id="rId3950" Type="http://schemas.openxmlformats.org/officeDocument/2006/relationships/hyperlink" Target="http://pbtech.co.nz/" TargetMode="External"/><Relationship Id="rId664" Type="http://schemas.openxmlformats.org/officeDocument/2006/relationships/hyperlink" Target="http://ebuyer.com/" TargetMode="External"/><Relationship Id="rId871" Type="http://schemas.openxmlformats.org/officeDocument/2006/relationships/hyperlink" Target="http://bestbuy.com/" TargetMode="External"/><Relationship Id="rId2345" Type="http://schemas.openxmlformats.org/officeDocument/2006/relationships/hyperlink" Target="http://bestbuy.com/" TargetMode="External"/><Relationship Id="rId2552" Type="http://schemas.openxmlformats.org/officeDocument/2006/relationships/hyperlink" Target="http://mindfactory.de/" TargetMode="External"/><Relationship Id="rId3603" Type="http://schemas.openxmlformats.org/officeDocument/2006/relationships/hyperlink" Target="http://x-kom.pl/" TargetMode="External"/><Relationship Id="rId3810" Type="http://schemas.openxmlformats.org/officeDocument/2006/relationships/hyperlink" Target="http://neweggbusiness.com/" TargetMode="External"/><Relationship Id="rId317" Type="http://schemas.openxmlformats.org/officeDocument/2006/relationships/hyperlink" Target="http://shopee.co.th/" TargetMode="External"/><Relationship Id="rId524" Type="http://schemas.openxmlformats.org/officeDocument/2006/relationships/hyperlink" Target="http://pegasusselectronics.com/" TargetMode="External"/><Relationship Id="rId731" Type="http://schemas.openxmlformats.org/officeDocument/2006/relationships/hyperlink" Target="http://bestbuy.com/" TargetMode="External"/><Relationship Id="rId1154" Type="http://schemas.openxmlformats.org/officeDocument/2006/relationships/hyperlink" Target="http://pccasegear.com/" TargetMode="External"/><Relationship Id="rId1361" Type="http://schemas.openxmlformats.org/officeDocument/2006/relationships/hyperlink" Target="http://x-kom.pl/" TargetMode="External"/><Relationship Id="rId2205" Type="http://schemas.openxmlformats.org/officeDocument/2006/relationships/hyperlink" Target="http://bestbuy.com/" TargetMode="External"/><Relationship Id="rId2412" Type="http://schemas.openxmlformats.org/officeDocument/2006/relationships/hyperlink" Target="http://bestbuy.com/" TargetMode="External"/><Relationship Id="rId1014" Type="http://schemas.openxmlformats.org/officeDocument/2006/relationships/hyperlink" Target="http://pccasegear.com/" TargetMode="External"/><Relationship Id="rId1221" Type="http://schemas.openxmlformats.org/officeDocument/2006/relationships/hyperlink" Target="http://shopee.co.th/" TargetMode="External"/><Relationship Id="rId4377" Type="http://schemas.openxmlformats.org/officeDocument/2006/relationships/hyperlink" Target="http://x-kom.pl/" TargetMode="External"/><Relationship Id="rId4584" Type="http://schemas.openxmlformats.org/officeDocument/2006/relationships/hyperlink" Target="http://mindfactory.de/" TargetMode="External"/><Relationship Id="rId4791" Type="http://schemas.openxmlformats.org/officeDocument/2006/relationships/hyperlink" Target="http://x-kom.pl/" TargetMode="External"/><Relationship Id="rId3186" Type="http://schemas.openxmlformats.org/officeDocument/2006/relationships/hyperlink" Target="http://bestbuy.com/" TargetMode="External"/><Relationship Id="rId3393" Type="http://schemas.openxmlformats.org/officeDocument/2006/relationships/hyperlink" Target="http://pegasusselectronics.com/" TargetMode="External"/><Relationship Id="rId4237" Type="http://schemas.openxmlformats.org/officeDocument/2006/relationships/hyperlink" Target="http://click.ua/" TargetMode="External"/><Relationship Id="rId4444" Type="http://schemas.openxmlformats.org/officeDocument/2006/relationships/hyperlink" Target="http://yahoo.co.jp/" TargetMode="External"/><Relationship Id="rId4651" Type="http://schemas.openxmlformats.org/officeDocument/2006/relationships/hyperlink" Target="http://shop.kz/" TargetMode="External"/><Relationship Id="rId3046" Type="http://schemas.openxmlformats.org/officeDocument/2006/relationships/hyperlink" Target="http://bestbuy.com/" TargetMode="External"/><Relationship Id="rId3253" Type="http://schemas.openxmlformats.org/officeDocument/2006/relationships/hyperlink" Target="http://webhallen.com/" TargetMode="External"/><Relationship Id="rId3460" Type="http://schemas.openxmlformats.org/officeDocument/2006/relationships/hyperlink" Target="http://pegasusselectronics.com/" TargetMode="External"/><Relationship Id="rId4304" Type="http://schemas.openxmlformats.org/officeDocument/2006/relationships/hyperlink" Target="http://yahoo.co.jp/" TargetMode="External"/><Relationship Id="rId174" Type="http://schemas.openxmlformats.org/officeDocument/2006/relationships/hyperlink" Target="http://pegasusselectronics.com/" TargetMode="External"/><Relationship Id="rId381" Type="http://schemas.openxmlformats.org/officeDocument/2006/relationships/hyperlink" Target="http://x-kom.pl/" TargetMode="External"/><Relationship Id="rId2062" Type="http://schemas.openxmlformats.org/officeDocument/2006/relationships/hyperlink" Target="http://x-kom.pl/" TargetMode="External"/><Relationship Id="rId3113" Type="http://schemas.openxmlformats.org/officeDocument/2006/relationships/hyperlink" Target="http://ebay.com/" TargetMode="External"/><Relationship Id="rId4511" Type="http://schemas.openxmlformats.org/officeDocument/2006/relationships/hyperlink" Target="http://x-kom.pl/" TargetMode="External"/><Relationship Id="rId241" Type="http://schemas.openxmlformats.org/officeDocument/2006/relationships/hyperlink" Target="http://bestbuy.com/" TargetMode="External"/><Relationship Id="rId3320" Type="http://schemas.openxmlformats.org/officeDocument/2006/relationships/hyperlink" Target="http://coolmod.com/" TargetMode="External"/><Relationship Id="rId5078" Type="http://schemas.openxmlformats.org/officeDocument/2006/relationships/hyperlink" Target="http://infomaxparis.com/" TargetMode="External"/><Relationship Id="rId2879" Type="http://schemas.openxmlformats.org/officeDocument/2006/relationships/hyperlink" Target="http://walmart.com/" TargetMode="External"/><Relationship Id="rId5285" Type="http://schemas.openxmlformats.org/officeDocument/2006/relationships/hyperlink" Target="http://x-kom.pl/" TargetMode="External"/><Relationship Id="rId101" Type="http://schemas.openxmlformats.org/officeDocument/2006/relationships/hyperlink" Target="http://bestbuy.com/" TargetMode="External"/><Relationship Id="rId1688" Type="http://schemas.openxmlformats.org/officeDocument/2006/relationships/hyperlink" Target="http://x-kom.pl/" TargetMode="External"/><Relationship Id="rId1895" Type="http://schemas.openxmlformats.org/officeDocument/2006/relationships/hyperlink" Target="http://scan.co.uk/" TargetMode="External"/><Relationship Id="rId2739" Type="http://schemas.openxmlformats.org/officeDocument/2006/relationships/hyperlink" Target="http://box.co.uk/" TargetMode="External"/><Relationship Id="rId2946" Type="http://schemas.openxmlformats.org/officeDocument/2006/relationships/hyperlink" Target="http://mindfactory.de/" TargetMode="External"/><Relationship Id="rId4094" Type="http://schemas.openxmlformats.org/officeDocument/2006/relationships/hyperlink" Target="http://mindfactory.de/" TargetMode="External"/><Relationship Id="rId5145" Type="http://schemas.openxmlformats.org/officeDocument/2006/relationships/hyperlink" Target="http://x-kom.pl/" TargetMode="External"/><Relationship Id="rId918" Type="http://schemas.openxmlformats.org/officeDocument/2006/relationships/hyperlink" Target="http://bestbuy.com/" TargetMode="External"/><Relationship Id="rId1548" Type="http://schemas.openxmlformats.org/officeDocument/2006/relationships/hyperlink" Target="http://caseking.de/" TargetMode="External"/><Relationship Id="rId1755" Type="http://schemas.openxmlformats.org/officeDocument/2006/relationships/hyperlink" Target="http://shopee.vn/" TargetMode="External"/><Relationship Id="rId4161" Type="http://schemas.openxmlformats.org/officeDocument/2006/relationships/hyperlink" Target="http://x-kom.pl/" TargetMode="External"/><Relationship Id="rId5005" Type="http://schemas.openxmlformats.org/officeDocument/2006/relationships/hyperlink" Target="http://x-kom.pl/" TargetMode="External"/><Relationship Id="rId5212" Type="http://schemas.openxmlformats.org/officeDocument/2006/relationships/hyperlink" Target="http://x-kom.pl/" TargetMode="External"/><Relationship Id="rId1408" Type="http://schemas.openxmlformats.org/officeDocument/2006/relationships/hyperlink" Target="http://allegro.pl/" TargetMode="External"/><Relationship Id="rId1962" Type="http://schemas.openxmlformats.org/officeDocument/2006/relationships/hyperlink" Target="http://shopee.com.my/" TargetMode="External"/><Relationship Id="rId2806" Type="http://schemas.openxmlformats.org/officeDocument/2006/relationships/hyperlink" Target="http://shopee.ph/" TargetMode="External"/><Relationship Id="rId4021" Type="http://schemas.openxmlformats.org/officeDocument/2006/relationships/hyperlink" Target="http://allegro.pl/" TargetMode="External"/><Relationship Id="rId47" Type="http://schemas.openxmlformats.org/officeDocument/2006/relationships/hyperlink" Target="http://pegasusselectronics.com/" TargetMode="External"/><Relationship Id="rId1615" Type="http://schemas.openxmlformats.org/officeDocument/2006/relationships/hyperlink" Target="http://galaxus.at/" TargetMode="External"/><Relationship Id="rId1822" Type="http://schemas.openxmlformats.org/officeDocument/2006/relationships/hyperlink" Target="http://bestbuy.com/" TargetMode="External"/><Relationship Id="rId4978" Type="http://schemas.openxmlformats.org/officeDocument/2006/relationships/hyperlink" Target="http://shopee.co.id/" TargetMode="External"/><Relationship Id="rId3787" Type="http://schemas.openxmlformats.org/officeDocument/2006/relationships/hyperlink" Target="http://x-kom.pl/" TargetMode="External"/><Relationship Id="rId3994" Type="http://schemas.openxmlformats.org/officeDocument/2006/relationships/hyperlink" Target="http://neweggbusiness.com/" TargetMode="External"/><Relationship Id="rId4838" Type="http://schemas.openxmlformats.org/officeDocument/2006/relationships/hyperlink" Target="http://x-kom.pl/" TargetMode="External"/><Relationship Id="rId2389" Type="http://schemas.openxmlformats.org/officeDocument/2006/relationships/hyperlink" Target="http://bestbuy.com/" TargetMode="External"/><Relationship Id="rId2596" Type="http://schemas.openxmlformats.org/officeDocument/2006/relationships/hyperlink" Target="http://webhallen.com/" TargetMode="External"/><Relationship Id="rId3647" Type="http://schemas.openxmlformats.org/officeDocument/2006/relationships/hyperlink" Target="http://bhphotovideo.com/" TargetMode="External"/><Relationship Id="rId3854" Type="http://schemas.openxmlformats.org/officeDocument/2006/relationships/hyperlink" Target="http://scorptec.com.au/" TargetMode="External"/><Relationship Id="rId4905" Type="http://schemas.openxmlformats.org/officeDocument/2006/relationships/hyperlink" Target="http://x-kom.pl/" TargetMode="External"/><Relationship Id="rId568" Type="http://schemas.openxmlformats.org/officeDocument/2006/relationships/hyperlink" Target="http://digitec.ch/" TargetMode="External"/><Relationship Id="rId775" Type="http://schemas.openxmlformats.org/officeDocument/2006/relationships/hyperlink" Target="http://pegasusselectronics.com/" TargetMode="External"/><Relationship Id="rId982" Type="http://schemas.openxmlformats.org/officeDocument/2006/relationships/hyperlink" Target="http://bestbuy.com/" TargetMode="External"/><Relationship Id="rId1198" Type="http://schemas.openxmlformats.org/officeDocument/2006/relationships/hyperlink" Target="http://bestbuy.com/" TargetMode="External"/><Relationship Id="rId2249" Type="http://schemas.openxmlformats.org/officeDocument/2006/relationships/hyperlink" Target="http://bestbuy.com/" TargetMode="External"/><Relationship Id="rId2456" Type="http://schemas.openxmlformats.org/officeDocument/2006/relationships/hyperlink" Target="http://bhphotovideo.com/" TargetMode="External"/><Relationship Id="rId2663" Type="http://schemas.openxmlformats.org/officeDocument/2006/relationships/hyperlink" Target="http://bhphotovideo.com/" TargetMode="External"/><Relationship Id="rId2870" Type="http://schemas.openxmlformats.org/officeDocument/2006/relationships/hyperlink" Target="http://pegasusselectronics.com/" TargetMode="External"/><Relationship Id="rId3507" Type="http://schemas.openxmlformats.org/officeDocument/2006/relationships/hyperlink" Target="http://inet.se/" TargetMode="External"/><Relationship Id="rId3714" Type="http://schemas.openxmlformats.org/officeDocument/2006/relationships/hyperlink" Target="http://cclonline.com/" TargetMode="External"/><Relationship Id="rId3921" Type="http://schemas.openxmlformats.org/officeDocument/2006/relationships/hyperlink" Target="http://shopee.com.my/" TargetMode="External"/><Relationship Id="rId428" Type="http://schemas.openxmlformats.org/officeDocument/2006/relationships/hyperlink" Target="http://shopee.co.th/" TargetMode="External"/><Relationship Id="rId635" Type="http://schemas.openxmlformats.org/officeDocument/2006/relationships/hyperlink" Target="http://pegasusselectronics.com/" TargetMode="External"/><Relationship Id="rId842" Type="http://schemas.openxmlformats.org/officeDocument/2006/relationships/hyperlink" Target="http://scan.co.uk/" TargetMode="External"/><Relationship Id="rId1058" Type="http://schemas.openxmlformats.org/officeDocument/2006/relationships/hyperlink" Target="http://pbtech.co.nz/" TargetMode="External"/><Relationship Id="rId1265" Type="http://schemas.openxmlformats.org/officeDocument/2006/relationships/hyperlink" Target="http://x-kom.pl/" TargetMode="External"/><Relationship Id="rId1472" Type="http://schemas.openxmlformats.org/officeDocument/2006/relationships/hyperlink" Target="http://mindfactory.de/" TargetMode="External"/><Relationship Id="rId2109" Type="http://schemas.openxmlformats.org/officeDocument/2006/relationships/hyperlink" Target="http://bestbuy.com/" TargetMode="External"/><Relationship Id="rId2316" Type="http://schemas.openxmlformats.org/officeDocument/2006/relationships/hyperlink" Target="http://bestbuy.com/" TargetMode="External"/><Relationship Id="rId2523" Type="http://schemas.openxmlformats.org/officeDocument/2006/relationships/hyperlink" Target="http://x-kom.pl/" TargetMode="External"/><Relationship Id="rId2730" Type="http://schemas.openxmlformats.org/officeDocument/2006/relationships/hyperlink" Target="http://cclonline.com/" TargetMode="External"/><Relationship Id="rId702" Type="http://schemas.openxmlformats.org/officeDocument/2006/relationships/hyperlink" Target="http://bestbuy.com/" TargetMode="External"/><Relationship Id="rId1125" Type="http://schemas.openxmlformats.org/officeDocument/2006/relationships/hyperlink" Target="http://novatech.co.uk/" TargetMode="External"/><Relationship Id="rId1332" Type="http://schemas.openxmlformats.org/officeDocument/2006/relationships/hyperlink" Target="http://inet.se/" TargetMode="External"/><Relationship Id="rId4488" Type="http://schemas.openxmlformats.org/officeDocument/2006/relationships/hyperlink" Target="http://yahoo.co.jp/" TargetMode="External"/><Relationship Id="rId4695" Type="http://schemas.openxmlformats.org/officeDocument/2006/relationships/hyperlink" Target="http://x-kom.pl/" TargetMode="External"/><Relationship Id="rId3297" Type="http://schemas.openxmlformats.org/officeDocument/2006/relationships/hyperlink" Target="http://digitec.ch/" TargetMode="External"/><Relationship Id="rId4348" Type="http://schemas.openxmlformats.org/officeDocument/2006/relationships/hyperlink" Target="http://mindfactory.de/" TargetMode="External"/><Relationship Id="rId3157" Type="http://schemas.openxmlformats.org/officeDocument/2006/relationships/hyperlink" Target="http://ebay.com/" TargetMode="External"/><Relationship Id="rId4555" Type="http://schemas.openxmlformats.org/officeDocument/2006/relationships/hyperlink" Target="http://x-kom.pl/" TargetMode="External"/><Relationship Id="rId4762" Type="http://schemas.openxmlformats.org/officeDocument/2006/relationships/hyperlink" Target="http://pcdiga.com/" TargetMode="External"/><Relationship Id="rId285" Type="http://schemas.openxmlformats.org/officeDocument/2006/relationships/hyperlink" Target="http://shopee.com.my/" TargetMode="External"/><Relationship Id="rId3364" Type="http://schemas.openxmlformats.org/officeDocument/2006/relationships/hyperlink" Target="http://switchtechnology.pt/" TargetMode="External"/><Relationship Id="rId3571" Type="http://schemas.openxmlformats.org/officeDocument/2006/relationships/hyperlink" Target="http://x-kom.pl/" TargetMode="External"/><Relationship Id="rId4208" Type="http://schemas.openxmlformats.org/officeDocument/2006/relationships/hyperlink" Target="http://shopee.co.id/" TargetMode="External"/><Relationship Id="rId4415" Type="http://schemas.openxmlformats.org/officeDocument/2006/relationships/hyperlink" Target="http://mindfactory.de/" TargetMode="External"/><Relationship Id="rId4622" Type="http://schemas.openxmlformats.org/officeDocument/2006/relationships/hyperlink" Target="http://yahoo.co.jp/" TargetMode="External"/><Relationship Id="rId492" Type="http://schemas.openxmlformats.org/officeDocument/2006/relationships/hyperlink" Target="http://pegasusselectronics.com/" TargetMode="External"/><Relationship Id="rId2173" Type="http://schemas.openxmlformats.org/officeDocument/2006/relationships/hyperlink" Target="http://ebay.com/" TargetMode="External"/><Relationship Id="rId2380" Type="http://schemas.openxmlformats.org/officeDocument/2006/relationships/hyperlink" Target="http://cclonline.com/" TargetMode="External"/><Relationship Id="rId3017" Type="http://schemas.openxmlformats.org/officeDocument/2006/relationships/hyperlink" Target="http://scorptec.com.au/" TargetMode="External"/><Relationship Id="rId3224" Type="http://schemas.openxmlformats.org/officeDocument/2006/relationships/hyperlink" Target="http://x-kom.pl/" TargetMode="External"/><Relationship Id="rId3431" Type="http://schemas.openxmlformats.org/officeDocument/2006/relationships/hyperlink" Target="http://pegasusselectronics.com/" TargetMode="External"/><Relationship Id="rId145" Type="http://schemas.openxmlformats.org/officeDocument/2006/relationships/hyperlink" Target="http://microcenter.com/" TargetMode="External"/><Relationship Id="rId352" Type="http://schemas.openxmlformats.org/officeDocument/2006/relationships/hyperlink" Target="http://caseking.de/" TargetMode="External"/><Relationship Id="rId2033" Type="http://schemas.openxmlformats.org/officeDocument/2006/relationships/hyperlink" Target="http://pskmegastore.com/" TargetMode="External"/><Relationship Id="rId2240" Type="http://schemas.openxmlformats.org/officeDocument/2006/relationships/hyperlink" Target="http://ebay.com/" TargetMode="External"/><Relationship Id="rId5189" Type="http://schemas.openxmlformats.org/officeDocument/2006/relationships/hyperlink" Target="http://x-kom.pl/" TargetMode="External"/><Relationship Id="rId212" Type="http://schemas.openxmlformats.org/officeDocument/2006/relationships/hyperlink" Target="http://pegasusselectronics.com/" TargetMode="External"/><Relationship Id="rId1799" Type="http://schemas.openxmlformats.org/officeDocument/2006/relationships/hyperlink" Target="http://bestbuy.com/" TargetMode="External"/><Relationship Id="rId2100" Type="http://schemas.openxmlformats.org/officeDocument/2006/relationships/hyperlink" Target="http://bestbuy.com/" TargetMode="External"/><Relationship Id="rId5049" Type="http://schemas.openxmlformats.org/officeDocument/2006/relationships/hyperlink" Target="http://x-kom.pl/" TargetMode="External"/><Relationship Id="rId5256" Type="http://schemas.openxmlformats.org/officeDocument/2006/relationships/hyperlink" Target="http://x-kom.pl/" TargetMode="External"/><Relationship Id="rId4065" Type="http://schemas.openxmlformats.org/officeDocument/2006/relationships/hyperlink" Target="http://shopee.co.id/" TargetMode="External"/><Relationship Id="rId4272" Type="http://schemas.openxmlformats.org/officeDocument/2006/relationships/hyperlink" Target="http://shopee.co.th/" TargetMode="External"/><Relationship Id="rId5116" Type="http://schemas.openxmlformats.org/officeDocument/2006/relationships/hyperlink" Target="http://x-kom.pl/" TargetMode="External"/><Relationship Id="rId1659" Type="http://schemas.openxmlformats.org/officeDocument/2006/relationships/hyperlink" Target="http://mindfactory.de/" TargetMode="External"/><Relationship Id="rId1866" Type="http://schemas.openxmlformats.org/officeDocument/2006/relationships/hyperlink" Target="http://allegro.pl/" TargetMode="External"/><Relationship Id="rId2917" Type="http://schemas.openxmlformats.org/officeDocument/2006/relationships/hyperlink" Target="http://pegasusselectronics.com/" TargetMode="External"/><Relationship Id="rId3081" Type="http://schemas.openxmlformats.org/officeDocument/2006/relationships/hyperlink" Target="http://bestbuy.com/" TargetMode="External"/><Relationship Id="rId4132" Type="http://schemas.openxmlformats.org/officeDocument/2006/relationships/hyperlink" Target="http://cyberport.de/" TargetMode="External"/><Relationship Id="rId1519" Type="http://schemas.openxmlformats.org/officeDocument/2006/relationships/hyperlink" Target="http://bhphotovideo.com/" TargetMode="External"/><Relationship Id="rId1726" Type="http://schemas.openxmlformats.org/officeDocument/2006/relationships/hyperlink" Target="http://mindfactory.de/" TargetMode="External"/><Relationship Id="rId1933" Type="http://schemas.openxmlformats.org/officeDocument/2006/relationships/hyperlink" Target="http://pbtech.co.nz/" TargetMode="External"/><Relationship Id="rId18" Type="http://schemas.openxmlformats.org/officeDocument/2006/relationships/hyperlink" Target="http://pegasusselectronics.com/" TargetMode="External"/><Relationship Id="rId3898" Type="http://schemas.openxmlformats.org/officeDocument/2006/relationships/hyperlink" Target="http://awd-it.co.uk/" TargetMode="External"/><Relationship Id="rId4949" Type="http://schemas.openxmlformats.org/officeDocument/2006/relationships/hyperlink" Target="http://x-kom.pl/" TargetMode="External"/><Relationship Id="rId3758" Type="http://schemas.openxmlformats.org/officeDocument/2006/relationships/hyperlink" Target="http://allegro.pl/" TargetMode="External"/><Relationship Id="rId3965" Type="http://schemas.openxmlformats.org/officeDocument/2006/relationships/hyperlink" Target="http://awd-it.co.uk/" TargetMode="External"/><Relationship Id="rId4809" Type="http://schemas.openxmlformats.org/officeDocument/2006/relationships/hyperlink" Target="http://x-kom.pl/" TargetMode="External"/><Relationship Id="rId679" Type="http://schemas.openxmlformats.org/officeDocument/2006/relationships/hyperlink" Target="http://bestbuy.com/" TargetMode="External"/><Relationship Id="rId886" Type="http://schemas.openxmlformats.org/officeDocument/2006/relationships/hyperlink" Target="http://bestbuy.com/" TargetMode="External"/><Relationship Id="rId2567" Type="http://schemas.openxmlformats.org/officeDocument/2006/relationships/hyperlink" Target="http://mindfactory.de/" TargetMode="External"/><Relationship Id="rId2774" Type="http://schemas.openxmlformats.org/officeDocument/2006/relationships/hyperlink" Target="http://bhphotovideo.com/" TargetMode="External"/><Relationship Id="rId3618" Type="http://schemas.openxmlformats.org/officeDocument/2006/relationships/hyperlink" Target="http://shopee.com.my/" TargetMode="External"/><Relationship Id="rId5180" Type="http://schemas.openxmlformats.org/officeDocument/2006/relationships/hyperlink" Target="http://shopee.com.my/" TargetMode="External"/><Relationship Id="rId2" Type="http://schemas.openxmlformats.org/officeDocument/2006/relationships/hyperlink" Target="http://pegasusselectronics.com/" TargetMode="External"/><Relationship Id="rId539" Type="http://schemas.openxmlformats.org/officeDocument/2006/relationships/hyperlink" Target="http://scan.co.uk/" TargetMode="External"/><Relationship Id="rId746" Type="http://schemas.openxmlformats.org/officeDocument/2006/relationships/hyperlink" Target="http://bestbuy.com/" TargetMode="External"/><Relationship Id="rId1169" Type="http://schemas.openxmlformats.org/officeDocument/2006/relationships/hyperlink" Target="http://bestbuy.com/" TargetMode="External"/><Relationship Id="rId1376" Type="http://schemas.openxmlformats.org/officeDocument/2006/relationships/hyperlink" Target="http://x-kom.pl/" TargetMode="External"/><Relationship Id="rId1583" Type="http://schemas.openxmlformats.org/officeDocument/2006/relationships/hyperlink" Target="http://x-kom.pl/" TargetMode="External"/><Relationship Id="rId2427" Type="http://schemas.openxmlformats.org/officeDocument/2006/relationships/hyperlink" Target="http://bestbuy.com/" TargetMode="External"/><Relationship Id="rId2981" Type="http://schemas.openxmlformats.org/officeDocument/2006/relationships/hyperlink" Target="http://cel.ro/" TargetMode="External"/><Relationship Id="rId3825" Type="http://schemas.openxmlformats.org/officeDocument/2006/relationships/hyperlink" Target="http://box.co.uk/" TargetMode="External"/><Relationship Id="rId5040" Type="http://schemas.openxmlformats.org/officeDocument/2006/relationships/hyperlink" Target="http://x-kom.pl/" TargetMode="External"/><Relationship Id="rId953" Type="http://schemas.openxmlformats.org/officeDocument/2006/relationships/hyperlink" Target="http://bestbuy.com/" TargetMode="External"/><Relationship Id="rId1029" Type="http://schemas.openxmlformats.org/officeDocument/2006/relationships/hyperlink" Target="http://bestbuy.com/" TargetMode="External"/><Relationship Id="rId1236" Type="http://schemas.openxmlformats.org/officeDocument/2006/relationships/hyperlink" Target="http://x-kom.pl/" TargetMode="External"/><Relationship Id="rId1790" Type="http://schemas.openxmlformats.org/officeDocument/2006/relationships/hyperlink" Target="http://bestbuy.com/" TargetMode="External"/><Relationship Id="rId2634" Type="http://schemas.openxmlformats.org/officeDocument/2006/relationships/hyperlink" Target="http://pegasusselectronics.com/" TargetMode="External"/><Relationship Id="rId2841" Type="http://schemas.openxmlformats.org/officeDocument/2006/relationships/hyperlink" Target="http://pegasusselectronics.com/" TargetMode="External"/><Relationship Id="rId82" Type="http://schemas.openxmlformats.org/officeDocument/2006/relationships/hyperlink" Target="http://microcenter.com/" TargetMode="External"/><Relationship Id="rId606" Type="http://schemas.openxmlformats.org/officeDocument/2006/relationships/hyperlink" Target="http://www.currys.co.uk/" TargetMode="External"/><Relationship Id="rId813" Type="http://schemas.openxmlformats.org/officeDocument/2006/relationships/hyperlink" Target="http://bestbuy.com/" TargetMode="External"/><Relationship Id="rId1443" Type="http://schemas.openxmlformats.org/officeDocument/2006/relationships/hyperlink" Target="http://yahoo.co.jp/" TargetMode="External"/><Relationship Id="rId1650" Type="http://schemas.openxmlformats.org/officeDocument/2006/relationships/hyperlink" Target="http://x-kom.pl/" TargetMode="External"/><Relationship Id="rId2701" Type="http://schemas.openxmlformats.org/officeDocument/2006/relationships/hyperlink" Target="http://bestbuy.com/" TargetMode="External"/><Relationship Id="rId4599" Type="http://schemas.openxmlformats.org/officeDocument/2006/relationships/hyperlink" Target="http://yahoo.co.jp/" TargetMode="External"/><Relationship Id="rId1303" Type="http://schemas.openxmlformats.org/officeDocument/2006/relationships/hyperlink" Target="http://inet.se/" TargetMode="External"/><Relationship Id="rId1510" Type="http://schemas.openxmlformats.org/officeDocument/2006/relationships/hyperlink" Target="http://mindfactory.de/" TargetMode="External"/><Relationship Id="rId4459" Type="http://schemas.openxmlformats.org/officeDocument/2006/relationships/hyperlink" Target="http://x-kom.pl/" TargetMode="External"/><Relationship Id="rId4666" Type="http://schemas.openxmlformats.org/officeDocument/2006/relationships/hyperlink" Target="http://galaxus.ch/" TargetMode="External"/><Relationship Id="rId4873" Type="http://schemas.openxmlformats.org/officeDocument/2006/relationships/hyperlink" Target="http://x-kom.pl/" TargetMode="External"/><Relationship Id="rId3268" Type="http://schemas.openxmlformats.org/officeDocument/2006/relationships/hyperlink" Target="http://webhallen.com/" TargetMode="External"/><Relationship Id="rId3475" Type="http://schemas.openxmlformats.org/officeDocument/2006/relationships/hyperlink" Target="http://pegasusselectronics.com/" TargetMode="External"/><Relationship Id="rId3682" Type="http://schemas.openxmlformats.org/officeDocument/2006/relationships/hyperlink" Target="http://pccasegear.com/" TargetMode="External"/><Relationship Id="rId4319" Type="http://schemas.openxmlformats.org/officeDocument/2006/relationships/hyperlink" Target="http://x-kom.pl/" TargetMode="External"/><Relationship Id="rId4526" Type="http://schemas.openxmlformats.org/officeDocument/2006/relationships/hyperlink" Target="http://x-kom.pl/" TargetMode="External"/><Relationship Id="rId4733" Type="http://schemas.openxmlformats.org/officeDocument/2006/relationships/hyperlink" Target="http://cyberport.de/" TargetMode="External"/><Relationship Id="rId4940" Type="http://schemas.openxmlformats.org/officeDocument/2006/relationships/hyperlink" Target="http://x-kom.pl/" TargetMode="External"/><Relationship Id="rId189" Type="http://schemas.openxmlformats.org/officeDocument/2006/relationships/hyperlink" Target="http://bestbuy.com/" TargetMode="External"/><Relationship Id="rId396" Type="http://schemas.openxmlformats.org/officeDocument/2006/relationships/hyperlink" Target="http://mindfactory.de/" TargetMode="External"/><Relationship Id="rId2077" Type="http://schemas.openxmlformats.org/officeDocument/2006/relationships/hyperlink" Target="http://ebay.com/" TargetMode="External"/><Relationship Id="rId2284" Type="http://schemas.openxmlformats.org/officeDocument/2006/relationships/hyperlink" Target="http://bestbuy.com/" TargetMode="External"/><Relationship Id="rId2491" Type="http://schemas.openxmlformats.org/officeDocument/2006/relationships/hyperlink" Target="http://pccasegear.com/" TargetMode="External"/><Relationship Id="rId3128" Type="http://schemas.openxmlformats.org/officeDocument/2006/relationships/hyperlink" Target="http://bestbuy.com/" TargetMode="External"/><Relationship Id="rId3335" Type="http://schemas.openxmlformats.org/officeDocument/2006/relationships/hyperlink" Target="http://caseking.de/" TargetMode="External"/><Relationship Id="rId3542" Type="http://schemas.openxmlformats.org/officeDocument/2006/relationships/hyperlink" Target="http://yahoo.co.jp/" TargetMode="External"/><Relationship Id="rId256" Type="http://schemas.openxmlformats.org/officeDocument/2006/relationships/hyperlink" Target="http://bestbuy.com/" TargetMode="External"/><Relationship Id="rId463" Type="http://schemas.openxmlformats.org/officeDocument/2006/relationships/hyperlink" Target="http://shopee.tw/" TargetMode="External"/><Relationship Id="rId670" Type="http://schemas.openxmlformats.org/officeDocument/2006/relationships/hyperlink" Target="http://cyberport.de/" TargetMode="External"/><Relationship Id="rId1093" Type="http://schemas.openxmlformats.org/officeDocument/2006/relationships/hyperlink" Target="http://bestbuy.com/" TargetMode="External"/><Relationship Id="rId2144" Type="http://schemas.openxmlformats.org/officeDocument/2006/relationships/hyperlink" Target="http://bestbuy.com/" TargetMode="External"/><Relationship Id="rId2351" Type="http://schemas.openxmlformats.org/officeDocument/2006/relationships/hyperlink" Target="http://bestbuy.com/" TargetMode="External"/><Relationship Id="rId3402" Type="http://schemas.openxmlformats.org/officeDocument/2006/relationships/hyperlink" Target="http://pegasusselectronics.com/" TargetMode="External"/><Relationship Id="rId4800" Type="http://schemas.openxmlformats.org/officeDocument/2006/relationships/hyperlink" Target="http://x-kom.pl/" TargetMode="External"/><Relationship Id="rId116" Type="http://schemas.openxmlformats.org/officeDocument/2006/relationships/hyperlink" Target="http://pegasusselectronics.com/" TargetMode="External"/><Relationship Id="rId323" Type="http://schemas.openxmlformats.org/officeDocument/2006/relationships/hyperlink" Target="http://x-kom.pl/" TargetMode="External"/><Relationship Id="rId530" Type="http://schemas.openxmlformats.org/officeDocument/2006/relationships/hyperlink" Target="http://bestbuy.com/" TargetMode="External"/><Relationship Id="rId1160" Type="http://schemas.openxmlformats.org/officeDocument/2006/relationships/hyperlink" Target="http://bestbuy.com/" TargetMode="External"/><Relationship Id="rId2004" Type="http://schemas.openxmlformats.org/officeDocument/2006/relationships/hyperlink" Target="http://cyberport.de/" TargetMode="External"/><Relationship Id="rId2211" Type="http://schemas.openxmlformats.org/officeDocument/2006/relationships/hyperlink" Target="http://bestbuy.com/" TargetMode="External"/><Relationship Id="rId4176" Type="http://schemas.openxmlformats.org/officeDocument/2006/relationships/hyperlink" Target="http://shopee.co.id/" TargetMode="External"/><Relationship Id="rId1020" Type="http://schemas.openxmlformats.org/officeDocument/2006/relationships/hyperlink" Target="http://bestbuy.com/" TargetMode="External"/><Relationship Id="rId1977" Type="http://schemas.openxmlformats.org/officeDocument/2006/relationships/hyperlink" Target="http://pegasusselectronics.com/" TargetMode="External"/><Relationship Id="rId4383" Type="http://schemas.openxmlformats.org/officeDocument/2006/relationships/hyperlink" Target="http://x-kom.pl/" TargetMode="External"/><Relationship Id="rId4590" Type="http://schemas.openxmlformats.org/officeDocument/2006/relationships/hyperlink" Target="http://shopee.co.th/" TargetMode="External"/><Relationship Id="rId5227" Type="http://schemas.openxmlformats.org/officeDocument/2006/relationships/hyperlink" Target="http://shopee.co.th/" TargetMode="External"/><Relationship Id="rId1837" Type="http://schemas.openxmlformats.org/officeDocument/2006/relationships/hyperlink" Target="http://awd-it.co.uk/" TargetMode="External"/><Relationship Id="rId3192" Type="http://schemas.openxmlformats.org/officeDocument/2006/relationships/hyperlink" Target="http://bestbuy.com/" TargetMode="External"/><Relationship Id="rId4036" Type="http://schemas.openxmlformats.org/officeDocument/2006/relationships/hyperlink" Target="http://shop.kz/" TargetMode="External"/><Relationship Id="rId4243" Type="http://schemas.openxmlformats.org/officeDocument/2006/relationships/hyperlink" Target="http://pskmegastore.com/" TargetMode="External"/><Relationship Id="rId4450" Type="http://schemas.openxmlformats.org/officeDocument/2006/relationships/hyperlink" Target="http://x-kom.pl/" TargetMode="External"/><Relationship Id="rId3052" Type="http://schemas.openxmlformats.org/officeDocument/2006/relationships/hyperlink" Target="http://bestbuy.com/" TargetMode="External"/><Relationship Id="rId4103" Type="http://schemas.openxmlformats.org/officeDocument/2006/relationships/hyperlink" Target="http://shopee.co.th/" TargetMode="External"/><Relationship Id="rId4310" Type="http://schemas.openxmlformats.org/officeDocument/2006/relationships/hyperlink" Target="http://shop.kz/" TargetMode="External"/><Relationship Id="rId180" Type="http://schemas.openxmlformats.org/officeDocument/2006/relationships/hyperlink" Target="http://bestbuy.com/" TargetMode="External"/><Relationship Id="rId1904" Type="http://schemas.openxmlformats.org/officeDocument/2006/relationships/hyperlink" Target="http://shopee.ph/" TargetMode="External"/><Relationship Id="rId3869" Type="http://schemas.openxmlformats.org/officeDocument/2006/relationships/hyperlink" Target="http://cclonline.com/" TargetMode="External"/><Relationship Id="rId5084" Type="http://schemas.openxmlformats.org/officeDocument/2006/relationships/hyperlink" Target="http://shopee.com.my/" TargetMode="External"/><Relationship Id="rId5291" Type="http://schemas.openxmlformats.org/officeDocument/2006/relationships/hyperlink" Target="http://coolmod.com/" TargetMode="External"/><Relationship Id="rId997" Type="http://schemas.openxmlformats.org/officeDocument/2006/relationships/hyperlink" Target="http://bestbuy.com/" TargetMode="External"/><Relationship Id="rId2678" Type="http://schemas.openxmlformats.org/officeDocument/2006/relationships/hyperlink" Target="http://shopee.sg/" TargetMode="External"/><Relationship Id="rId2885" Type="http://schemas.openxmlformats.org/officeDocument/2006/relationships/hyperlink" Target="http://pegasusselectronics.com/" TargetMode="External"/><Relationship Id="rId3729" Type="http://schemas.openxmlformats.org/officeDocument/2006/relationships/hyperlink" Target="http://shopee.com.my/" TargetMode="External"/><Relationship Id="rId3936" Type="http://schemas.openxmlformats.org/officeDocument/2006/relationships/hyperlink" Target="http://cclonline.com/" TargetMode="External"/><Relationship Id="rId5151" Type="http://schemas.openxmlformats.org/officeDocument/2006/relationships/hyperlink" Target="http://allegro.pl/" TargetMode="External"/><Relationship Id="rId857" Type="http://schemas.openxmlformats.org/officeDocument/2006/relationships/hyperlink" Target="http://bestbuy.com/" TargetMode="External"/><Relationship Id="rId1487" Type="http://schemas.openxmlformats.org/officeDocument/2006/relationships/hyperlink" Target="http://shop.kz/" TargetMode="External"/><Relationship Id="rId1694" Type="http://schemas.openxmlformats.org/officeDocument/2006/relationships/hyperlink" Target="http://galaxus.at/" TargetMode="External"/><Relationship Id="rId2538" Type="http://schemas.openxmlformats.org/officeDocument/2006/relationships/hyperlink" Target="http://x-kom.pl/" TargetMode="External"/><Relationship Id="rId2745" Type="http://schemas.openxmlformats.org/officeDocument/2006/relationships/hyperlink" Target="http://pbtech.co.nz/" TargetMode="External"/><Relationship Id="rId2952" Type="http://schemas.openxmlformats.org/officeDocument/2006/relationships/hyperlink" Target="http://shopee.tw/" TargetMode="External"/><Relationship Id="rId717" Type="http://schemas.openxmlformats.org/officeDocument/2006/relationships/hyperlink" Target="http://pegasusselectronics.com/" TargetMode="External"/><Relationship Id="rId924" Type="http://schemas.openxmlformats.org/officeDocument/2006/relationships/hyperlink" Target="http://bestbuy.com/" TargetMode="External"/><Relationship Id="rId1347" Type="http://schemas.openxmlformats.org/officeDocument/2006/relationships/hyperlink" Target="http://x-kom.pl/" TargetMode="External"/><Relationship Id="rId1554" Type="http://schemas.openxmlformats.org/officeDocument/2006/relationships/hyperlink" Target="http://x-kom.pl/" TargetMode="External"/><Relationship Id="rId1761" Type="http://schemas.openxmlformats.org/officeDocument/2006/relationships/hyperlink" Target="http://galaxus.ch/" TargetMode="External"/><Relationship Id="rId2605" Type="http://schemas.openxmlformats.org/officeDocument/2006/relationships/hyperlink" Target="http://bestbuy.com/" TargetMode="External"/><Relationship Id="rId2812" Type="http://schemas.openxmlformats.org/officeDocument/2006/relationships/hyperlink" Target="http://pegasusselectronics.com/" TargetMode="External"/><Relationship Id="rId5011" Type="http://schemas.openxmlformats.org/officeDocument/2006/relationships/hyperlink" Target="http://x-kom.pl/" TargetMode="External"/><Relationship Id="rId53" Type="http://schemas.openxmlformats.org/officeDocument/2006/relationships/hyperlink" Target="http://pegasusselectronics.com/" TargetMode="External"/><Relationship Id="rId1207" Type="http://schemas.openxmlformats.org/officeDocument/2006/relationships/hyperlink" Target="http://cclonline.com/" TargetMode="External"/><Relationship Id="rId1414" Type="http://schemas.openxmlformats.org/officeDocument/2006/relationships/hyperlink" Target="http://coolmod.com/" TargetMode="External"/><Relationship Id="rId1621" Type="http://schemas.openxmlformats.org/officeDocument/2006/relationships/hyperlink" Target="http://euro.com.pl/" TargetMode="External"/><Relationship Id="rId4777" Type="http://schemas.openxmlformats.org/officeDocument/2006/relationships/hyperlink" Target="http://shopee.co.th/" TargetMode="External"/><Relationship Id="rId4984" Type="http://schemas.openxmlformats.org/officeDocument/2006/relationships/hyperlink" Target="http://shopee.tw/" TargetMode="External"/><Relationship Id="rId3379" Type="http://schemas.openxmlformats.org/officeDocument/2006/relationships/hyperlink" Target="http://yahoo.co.jp/" TargetMode="External"/><Relationship Id="rId3586" Type="http://schemas.openxmlformats.org/officeDocument/2006/relationships/hyperlink" Target="http://allegro.pl/" TargetMode="External"/><Relationship Id="rId3793" Type="http://schemas.openxmlformats.org/officeDocument/2006/relationships/hyperlink" Target="http://infomaxparis.com/" TargetMode="External"/><Relationship Id="rId4637" Type="http://schemas.openxmlformats.org/officeDocument/2006/relationships/hyperlink" Target="http://mindfactory.de/" TargetMode="External"/><Relationship Id="rId2188" Type="http://schemas.openxmlformats.org/officeDocument/2006/relationships/hyperlink" Target="http://bestbuy.com/" TargetMode="External"/><Relationship Id="rId2395" Type="http://schemas.openxmlformats.org/officeDocument/2006/relationships/hyperlink" Target="http://bestbuy.com/" TargetMode="External"/><Relationship Id="rId3239" Type="http://schemas.openxmlformats.org/officeDocument/2006/relationships/hyperlink" Target="http://caseking.de/" TargetMode="External"/><Relationship Id="rId3446" Type="http://schemas.openxmlformats.org/officeDocument/2006/relationships/hyperlink" Target="http://pegasusselectronics.com/" TargetMode="External"/><Relationship Id="rId4844" Type="http://schemas.openxmlformats.org/officeDocument/2006/relationships/hyperlink" Target="http://shopee.co.th/" TargetMode="External"/><Relationship Id="rId367" Type="http://schemas.openxmlformats.org/officeDocument/2006/relationships/hyperlink" Target="http://shopee.tw/" TargetMode="External"/><Relationship Id="rId574" Type="http://schemas.openxmlformats.org/officeDocument/2006/relationships/hyperlink" Target="http://bestbuy.com/" TargetMode="External"/><Relationship Id="rId2048" Type="http://schemas.openxmlformats.org/officeDocument/2006/relationships/hyperlink" Target="http://shopee.co.id/" TargetMode="External"/><Relationship Id="rId2255" Type="http://schemas.openxmlformats.org/officeDocument/2006/relationships/hyperlink" Target="http://bestbuy.com/" TargetMode="External"/><Relationship Id="rId3653" Type="http://schemas.openxmlformats.org/officeDocument/2006/relationships/hyperlink" Target="http://shopee.com.my/" TargetMode="External"/><Relationship Id="rId3860" Type="http://schemas.openxmlformats.org/officeDocument/2006/relationships/hyperlink" Target="http://pbtech.co.nz/" TargetMode="External"/><Relationship Id="rId4704" Type="http://schemas.openxmlformats.org/officeDocument/2006/relationships/hyperlink" Target="http://x-kom.pl/" TargetMode="External"/><Relationship Id="rId4911" Type="http://schemas.openxmlformats.org/officeDocument/2006/relationships/hyperlink" Target="http://x-kom.pl/" TargetMode="External"/><Relationship Id="rId227" Type="http://schemas.openxmlformats.org/officeDocument/2006/relationships/hyperlink" Target="http://bestbuy.com/" TargetMode="External"/><Relationship Id="rId781" Type="http://schemas.openxmlformats.org/officeDocument/2006/relationships/hyperlink" Target="http://bestbuy.com/" TargetMode="External"/><Relationship Id="rId2462" Type="http://schemas.openxmlformats.org/officeDocument/2006/relationships/hyperlink" Target="http://bestbuy.com/" TargetMode="External"/><Relationship Id="rId3306" Type="http://schemas.openxmlformats.org/officeDocument/2006/relationships/hyperlink" Target="http://netonnet.no/" TargetMode="External"/><Relationship Id="rId3513" Type="http://schemas.openxmlformats.org/officeDocument/2006/relationships/hyperlink" Target="http://compx.ua/" TargetMode="External"/><Relationship Id="rId3720" Type="http://schemas.openxmlformats.org/officeDocument/2006/relationships/hyperlink" Target="http://shopee.com.my/" TargetMode="External"/><Relationship Id="rId434" Type="http://schemas.openxmlformats.org/officeDocument/2006/relationships/hyperlink" Target="http://shopee.vn/" TargetMode="External"/><Relationship Id="rId641" Type="http://schemas.openxmlformats.org/officeDocument/2006/relationships/hyperlink" Target="http://pegasusselectronics.com/" TargetMode="External"/><Relationship Id="rId1064" Type="http://schemas.openxmlformats.org/officeDocument/2006/relationships/hyperlink" Target="http://bestbuy.com/" TargetMode="External"/><Relationship Id="rId1271" Type="http://schemas.openxmlformats.org/officeDocument/2006/relationships/hyperlink" Target="http://inet.se/" TargetMode="External"/><Relationship Id="rId2115" Type="http://schemas.openxmlformats.org/officeDocument/2006/relationships/hyperlink" Target="http://bestbuy.com/" TargetMode="External"/><Relationship Id="rId2322" Type="http://schemas.openxmlformats.org/officeDocument/2006/relationships/hyperlink" Target="http://bestbuy.com/" TargetMode="External"/><Relationship Id="rId501" Type="http://schemas.openxmlformats.org/officeDocument/2006/relationships/hyperlink" Target="http://pegasusselectronics.com/" TargetMode="External"/><Relationship Id="rId1131" Type="http://schemas.openxmlformats.org/officeDocument/2006/relationships/hyperlink" Target="http://pegasusselectronics.com/" TargetMode="External"/><Relationship Id="rId4287" Type="http://schemas.openxmlformats.org/officeDocument/2006/relationships/hyperlink" Target="http://lazada.vn/" TargetMode="External"/><Relationship Id="rId4494" Type="http://schemas.openxmlformats.org/officeDocument/2006/relationships/hyperlink" Target="http://yahoo.co.jp/" TargetMode="External"/><Relationship Id="rId3096" Type="http://schemas.openxmlformats.org/officeDocument/2006/relationships/hyperlink" Target="http://bestbuy.com/" TargetMode="External"/><Relationship Id="rId4147" Type="http://schemas.openxmlformats.org/officeDocument/2006/relationships/hyperlink" Target="http://yahoo.co.jp/" TargetMode="External"/><Relationship Id="rId4354" Type="http://schemas.openxmlformats.org/officeDocument/2006/relationships/hyperlink" Target="http://shopee.co.th/" TargetMode="External"/><Relationship Id="rId4561" Type="http://schemas.openxmlformats.org/officeDocument/2006/relationships/hyperlink" Target="http://shopee.co.th/" TargetMode="External"/><Relationship Id="rId1948" Type="http://schemas.openxmlformats.org/officeDocument/2006/relationships/hyperlink" Target="http://cclonline.com/" TargetMode="External"/><Relationship Id="rId3163" Type="http://schemas.openxmlformats.org/officeDocument/2006/relationships/hyperlink" Target="http://bestbuy.com/" TargetMode="External"/><Relationship Id="rId3370" Type="http://schemas.openxmlformats.org/officeDocument/2006/relationships/hyperlink" Target="http://shopee.co.th/" TargetMode="External"/><Relationship Id="rId4007" Type="http://schemas.openxmlformats.org/officeDocument/2006/relationships/hyperlink" Target="http://allegro.pl/" TargetMode="External"/><Relationship Id="rId4214" Type="http://schemas.openxmlformats.org/officeDocument/2006/relationships/hyperlink" Target="http://x-kom.pl/" TargetMode="External"/><Relationship Id="rId4421" Type="http://schemas.openxmlformats.org/officeDocument/2006/relationships/hyperlink" Target="http://x-kom.pl/" TargetMode="External"/><Relationship Id="rId291" Type="http://schemas.openxmlformats.org/officeDocument/2006/relationships/hyperlink" Target="http://x-kom.pl/" TargetMode="External"/><Relationship Id="rId1808" Type="http://schemas.openxmlformats.org/officeDocument/2006/relationships/hyperlink" Target="http://bestbuy.com/" TargetMode="External"/><Relationship Id="rId3023" Type="http://schemas.openxmlformats.org/officeDocument/2006/relationships/hyperlink" Target="http://bestbuy.com/" TargetMode="External"/><Relationship Id="rId151" Type="http://schemas.openxmlformats.org/officeDocument/2006/relationships/hyperlink" Target="http://bestbuy.com/" TargetMode="External"/><Relationship Id="rId3230" Type="http://schemas.openxmlformats.org/officeDocument/2006/relationships/hyperlink" Target="http://mindfactory.de/" TargetMode="External"/><Relationship Id="rId5195" Type="http://schemas.openxmlformats.org/officeDocument/2006/relationships/hyperlink" Target="http://x-kom.pl/" TargetMode="External"/><Relationship Id="rId2789" Type="http://schemas.openxmlformats.org/officeDocument/2006/relationships/hyperlink" Target="http://pbtech.co.nz/" TargetMode="External"/><Relationship Id="rId2996" Type="http://schemas.openxmlformats.org/officeDocument/2006/relationships/hyperlink" Target="http://shopee.tw/" TargetMode="External"/><Relationship Id="rId968" Type="http://schemas.openxmlformats.org/officeDocument/2006/relationships/hyperlink" Target="http://bestbuy.com/" TargetMode="External"/><Relationship Id="rId1598" Type="http://schemas.openxmlformats.org/officeDocument/2006/relationships/hyperlink" Target="http://x-kom.pl/" TargetMode="External"/><Relationship Id="rId2649" Type="http://schemas.openxmlformats.org/officeDocument/2006/relationships/hyperlink" Target="http://bestbuy.ca/" TargetMode="External"/><Relationship Id="rId2856" Type="http://schemas.openxmlformats.org/officeDocument/2006/relationships/hyperlink" Target="http://pegasusselectronics.com/" TargetMode="External"/><Relationship Id="rId3907" Type="http://schemas.openxmlformats.org/officeDocument/2006/relationships/hyperlink" Target="http://lazada.com.ph/" TargetMode="External"/><Relationship Id="rId5055" Type="http://schemas.openxmlformats.org/officeDocument/2006/relationships/hyperlink" Target="http://allegro.pl/" TargetMode="External"/><Relationship Id="rId5262" Type="http://schemas.openxmlformats.org/officeDocument/2006/relationships/hyperlink" Target="http://x-kom.pl/" TargetMode="External"/><Relationship Id="rId97" Type="http://schemas.openxmlformats.org/officeDocument/2006/relationships/hyperlink" Target="http://pegasusselectronics.com/" TargetMode="External"/><Relationship Id="rId828" Type="http://schemas.openxmlformats.org/officeDocument/2006/relationships/hyperlink" Target="http://cclonline.com/" TargetMode="External"/><Relationship Id="rId1458" Type="http://schemas.openxmlformats.org/officeDocument/2006/relationships/hyperlink" Target="http://x-kom.pl/" TargetMode="External"/><Relationship Id="rId1665" Type="http://schemas.openxmlformats.org/officeDocument/2006/relationships/hyperlink" Target="http://x-kom.pl/" TargetMode="External"/><Relationship Id="rId1872" Type="http://schemas.openxmlformats.org/officeDocument/2006/relationships/hyperlink" Target="http://shopee.co.th/" TargetMode="External"/><Relationship Id="rId2509" Type="http://schemas.openxmlformats.org/officeDocument/2006/relationships/hyperlink" Target="http://yahoo.co.jp/" TargetMode="External"/><Relationship Id="rId2716" Type="http://schemas.openxmlformats.org/officeDocument/2006/relationships/hyperlink" Target="http://shopee.ph/" TargetMode="External"/><Relationship Id="rId4071" Type="http://schemas.openxmlformats.org/officeDocument/2006/relationships/hyperlink" Target="http://x-kom.pl/" TargetMode="External"/><Relationship Id="rId5122" Type="http://schemas.openxmlformats.org/officeDocument/2006/relationships/hyperlink" Target="http://allegro.pl/" TargetMode="External"/><Relationship Id="rId1318" Type="http://schemas.openxmlformats.org/officeDocument/2006/relationships/hyperlink" Target="http://galaxus.at/" TargetMode="External"/><Relationship Id="rId1525" Type="http://schemas.openxmlformats.org/officeDocument/2006/relationships/hyperlink" Target="http://x-kom.pl/" TargetMode="External"/><Relationship Id="rId2923" Type="http://schemas.openxmlformats.org/officeDocument/2006/relationships/hyperlink" Target="http://pegasusselectronics.com/" TargetMode="External"/><Relationship Id="rId1732" Type="http://schemas.openxmlformats.org/officeDocument/2006/relationships/hyperlink" Target="http://shopee.vn/" TargetMode="External"/><Relationship Id="rId4888" Type="http://schemas.openxmlformats.org/officeDocument/2006/relationships/hyperlink" Target="http://euro.com.pl/" TargetMode="External"/><Relationship Id="rId24" Type="http://schemas.openxmlformats.org/officeDocument/2006/relationships/hyperlink" Target="http://pegasusselectronics.com/" TargetMode="External"/><Relationship Id="rId2299" Type="http://schemas.openxmlformats.org/officeDocument/2006/relationships/hyperlink" Target="http://bestbuy.com/" TargetMode="External"/><Relationship Id="rId3697" Type="http://schemas.openxmlformats.org/officeDocument/2006/relationships/hyperlink" Target="http://ebay.com/" TargetMode="External"/><Relationship Id="rId4748" Type="http://schemas.openxmlformats.org/officeDocument/2006/relationships/hyperlink" Target="http://mindfactory.de/" TargetMode="External"/><Relationship Id="rId4955" Type="http://schemas.openxmlformats.org/officeDocument/2006/relationships/hyperlink" Target="http://inet.se/" TargetMode="External"/><Relationship Id="rId3557" Type="http://schemas.openxmlformats.org/officeDocument/2006/relationships/hyperlink" Target="http://x-kom.pl/" TargetMode="External"/><Relationship Id="rId3764" Type="http://schemas.openxmlformats.org/officeDocument/2006/relationships/hyperlink" Target="http://novatech.co.uk/" TargetMode="External"/><Relationship Id="rId3971" Type="http://schemas.openxmlformats.org/officeDocument/2006/relationships/hyperlink" Target="http://cclonline.com/" TargetMode="External"/><Relationship Id="rId4608" Type="http://schemas.openxmlformats.org/officeDocument/2006/relationships/hyperlink" Target="http://coolmod.com/" TargetMode="External"/><Relationship Id="rId4815" Type="http://schemas.openxmlformats.org/officeDocument/2006/relationships/hyperlink" Target="http://shopee.co.th/" TargetMode="External"/><Relationship Id="rId478" Type="http://schemas.openxmlformats.org/officeDocument/2006/relationships/hyperlink" Target="http://shopee.co.th/" TargetMode="External"/><Relationship Id="rId685" Type="http://schemas.openxmlformats.org/officeDocument/2006/relationships/hyperlink" Target="http://scan.co.uk/" TargetMode="External"/><Relationship Id="rId892" Type="http://schemas.openxmlformats.org/officeDocument/2006/relationships/hyperlink" Target="http://bestbuy.com/" TargetMode="External"/><Relationship Id="rId2159" Type="http://schemas.openxmlformats.org/officeDocument/2006/relationships/hyperlink" Target="http://bestbuy.com/" TargetMode="External"/><Relationship Id="rId2366" Type="http://schemas.openxmlformats.org/officeDocument/2006/relationships/hyperlink" Target="http://bestbuy.com/" TargetMode="External"/><Relationship Id="rId2573" Type="http://schemas.openxmlformats.org/officeDocument/2006/relationships/hyperlink" Target="http://mindfactory.de/" TargetMode="External"/><Relationship Id="rId2780" Type="http://schemas.openxmlformats.org/officeDocument/2006/relationships/hyperlink" Target="http://pccasegear.com/" TargetMode="External"/><Relationship Id="rId3417" Type="http://schemas.openxmlformats.org/officeDocument/2006/relationships/hyperlink" Target="http://pegasusselectronics.com/" TargetMode="External"/><Relationship Id="rId3624" Type="http://schemas.openxmlformats.org/officeDocument/2006/relationships/hyperlink" Target="http://pbtech.co.nz/" TargetMode="External"/><Relationship Id="rId3831" Type="http://schemas.openxmlformats.org/officeDocument/2006/relationships/hyperlink" Target="http://ebay.com/" TargetMode="External"/><Relationship Id="rId338" Type="http://schemas.openxmlformats.org/officeDocument/2006/relationships/hyperlink" Target="http://x-kom.pl/" TargetMode="External"/><Relationship Id="rId545" Type="http://schemas.openxmlformats.org/officeDocument/2006/relationships/hyperlink" Target="http://bestbuy.com/" TargetMode="External"/><Relationship Id="rId752" Type="http://schemas.openxmlformats.org/officeDocument/2006/relationships/hyperlink" Target="http://bestbuy.com/" TargetMode="External"/><Relationship Id="rId1175" Type="http://schemas.openxmlformats.org/officeDocument/2006/relationships/hyperlink" Target="http://bestbuy.com/" TargetMode="External"/><Relationship Id="rId1382" Type="http://schemas.openxmlformats.org/officeDocument/2006/relationships/hyperlink" Target="http://x-kom.pl/" TargetMode="External"/><Relationship Id="rId2019" Type="http://schemas.openxmlformats.org/officeDocument/2006/relationships/hyperlink" Target="http://x-kom.pl/" TargetMode="External"/><Relationship Id="rId2226" Type="http://schemas.openxmlformats.org/officeDocument/2006/relationships/hyperlink" Target="http://bestbuy.com/" TargetMode="External"/><Relationship Id="rId2433" Type="http://schemas.openxmlformats.org/officeDocument/2006/relationships/hyperlink" Target="http://bestbuy.com/" TargetMode="External"/><Relationship Id="rId2640" Type="http://schemas.openxmlformats.org/officeDocument/2006/relationships/hyperlink" Target="http://pegasusselectronics.com/" TargetMode="External"/><Relationship Id="rId405" Type="http://schemas.openxmlformats.org/officeDocument/2006/relationships/hyperlink" Target="http://shopee.tw/" TargetMode="External"/><Relationship Id="rId612" Type="http://schemas.openxmlformats.org/officeDocument/2006/relationships/hyperlink" Target="http://bestbuy.com/" TargetMode="External"/><Relationship Id="rId1035" Type="http://schemas.openxmlformats.org/officeDocument/2006/relationships/hyperlink" Target="http://bestbuy.com/" TargetMode="External"/><Relationship Id="rId1242" Type="http://schemas.openxmlformats.org/officeDocument/2006/relationships/hyperlink" Target="http://mindfactory.de/" TargetMode="External"/><Relationship Id="rId2500" Type="http://schemas.openxmlformats.org/officeDocument/2006/relationships/hyperlink" Target="http://allegro.pl/" TargetMode="External"/><Relationship Id="rId4398" Type="http://schemas.openxmlformats.org/officeDocument/2006/relationships/hyperlink" Target="http://allegro.pl/" TargetMode="External"/><Relationship Id="rId1102" Type="http://schemas.openxmlformats.org/officeDocument/2006/relationships/hyperlink" Target="http://bestbuy.com/" TargetMode="External"/><Relationship Id="rId4258" Type="http://schemas.openxmlformats.org/officeDocument/2006/relationships/hyperlink" Target="http://x-kom.pl/" TargetMode="External"/><Relationship Id="rId4465" Type="http://schemas.openxmlformats.org/officeDocument/2006/relationships/hyperlink" Target="http://allegro.pl/" TargetMode="External"/><Relationship Id="rId5309" Type="http://schemas.openxmlformats.org/officeDocument/2006/relationships/hyperlink" Target="http://x-kom.pl/" TargetMode="External"/><Relationship Id="rId3067" Type="http://schemas.openxmlformats.org/officeDocument/2006/relationships/hyperlink" Target="http://bestbuy.com/" TargetMode="External"/><Relationship Id="rId3274" Type="http://schemas.openxmlformats.org/officeDocument/2006/relationships/hyperlink" Target="http://shop.kz/" TargetMode="External"/><Relationship Id="rId4118" Type="http://schemas.openxmlformats.org/officeDocument/2006/relationships/hyperlink" Target="http://cyberport.de/" TargetMode="External"/><Relationship Id="rId4672" Type="http://schemas.openxmlformats.org/officeDocument/2006/relationships/hyperlink" Target="http://yahoo.co.jp/" TargetMode="External"/><Relationship Id="rId195" Type="http://schemas.openxmlformats.org/officeDocument/2006/relationships/hyperlink" Target="http://bestbuy.com/" TargetMode="External"/><Relationship Id="rId1919" Type="http://schemas.openxmlformats.org/officeDocument/2006/relationships/hyperlink" Target="http://pccasegear.com/" TargetMode="External"/><Relationship Id="rId3481" Type="http://schemas.openxmlformats.org/officeDocument/2006/relationships/hyperlink" Target="http://pegasusselectronics.com/" TargetMode="External"/><Relationship Id="rId4325" Type="http://schemas.openxmlformats.org/officeDocument/2006/relationships/hyperlink" Target="http://x-kom.pl/" TargetMode="External"/><Relationship Id="rId4532" Type="http://schemas.openxmlformats.org/officeDocument/2006/relationships/hyperlink" Target="http://yahoo.co.jp/" TargetMode="External"/><Relationship Id="rId2083" Type="http://schemas.openxmlformats.org/officeDocument/2006/relationships/hyperlink" Target="http://bestbuy.com/" TargetMode="External"/><Relationship Id="rId2290" Type="http://schemas.openxmlformats.org/officeDocument/2006/relationships/hyperlink" Target="http://bestbuy.com/" TargetMode="External"/><Relationship Id="rId3134" Type="http://schemas.openxmlformats.org/officeDocument/2006/relationships/hyperlink" Target="http://bestbuy.com/" TargetMode="External"/><Relationship Id="rId3341" Type="http://schemas.openxmlformats.org/officeDocument/2006/relationships/hyperlink" Target="http://ebay.com/" TargetMode="External"/><Relationship Id="rId262" Type="http://schemas.openxmlformats.org/officeDocument/2006/relationships/hyperlink" Target="http://pegasusselectronics.com/" TargetMode="External"/><Relationship Id="rId2150" Type="http://schemas.openxmlformats.org/officeDocument/2006/relationships/hyperlink" Target="http://bestbuy.com/" TargetMode="External"/><Relationship Id="rId3201" Type="http://schemas.openxmlformats.org/officeDocument/2006/relationships/hyperlink" Target="http://easyshoppi.com/" TargetMode="External"/><Relationship Id="rId5099" Type="http://schemas.openxmlformats.org/officeDocument/2006/relationships/hyperlink" Target="http://shopee.co.th/" TargetMode="External"/><Relationship Id="rId122" Type="http://schemas.openxmlformats.org/officeDocument/2006/relationships/hyperlink" Target="http://bestbuy.com/" TargetMode="External"/><Relationship Id="rId2010" Type="http://schemas.openxmlformats.org/officeDocument/2006/relationships/hyperlink" Target="http://x-kom.pl/" TargetMode="External"/><Relationship Id="rId5166" Type="http://schemas.openxmlformats.org/officeDocument/2006/relationships/hyperlink" Target="http://x-kom.pl/" TargetMode="External"/><Relationship Id="rId1569" Type="http://schemas.openxmlformats.org/officeDocument/2006/relationships/hyperlink" Target="http://x-kom.pl/" TargetMode="External"/><Relationship Id="rId2967" Type="http://schemas.openxmlformats.org/officeDocument/2006/relationships/hyperlink" Target="http://shopee.tw/" TargetMode="External"/><Relationship Id="rId4182" Type="http://schemas.openxmlformats.org/officeDocument/2006/relationships/hyperlink" Target="http://netonnet.se/" TargetMode="External"/><Relationship Id="rId5026" Type="http://schemas.openxmlformats.org/officeDocument/2006/relationships/hyperlink" Target="http://x-kom.pl/" TargetMode="External"/><Relationship Id="rId5233" Type="http://schemas.openxmlformats.org/officeDocument/2006/relationships/hyperlink" Target="http://x-kom.pl/" TargetMode="External"/><Relationship Id="rId939" Type="http://schemas.openxmlformats.org/officeDocument/2006/relationships/hyperlink" Target="http://bestbuy.com/" TargetMode="External"/><Relationship Id="rId1776" Type="http://schemas.openxmlformats.org/officeDocument/2006/relationships/hyperlink" Target="http://x-kom.pl/" TargetMode="External"/><Relationship Id="rId1983" Type="http://schemas.openxmlformats.org/officeDocument/2006/relationships/hyperlink" Target="http://yahoo.co.jp/" TargetMode="External"/><Relationship Id="rId2827" Type="http://schemas.openxmlformats.org/officeDocument/2006/relationships/hyperlink" Target="http://pegasusselectronics.com/" TargetMode="External"/><Relationship Id="rId4042" Type="http://schemas.openxmlformats.org/officeDocument/2006/relationships/hyperlink" Target="http://mindfactory.de/" TargetMode="External"/><Relationship Id="rId68" Type="http://schemas.openxmlformats.org/officeDocument/2006/relationships/hyperlink" Target="http://pegasusselectronics.com/" TargetMode="External"/><Relationship Id="rId1429" Type="http://schemas.openxmlformats.org/officeDocument/2006/relationships/hyperlink" Target="http://x-kom.pl/" TargetMode="External"/><Relationship Id="rId1636" Type="http://schemas.openxmlformats.org/officeDocument/2006/relationships/hyperlink" Target="http://x-kom.pl/" TargetMode="External"/><Relationship Id="rId1843" Type="http://schemas.openxmlformats.org/officeDocument/2006/relationships/hyperlink" Target="http://webhallen.com/" TargetMode="External"/><Relationship Id="rId4999" Type="http://schemas.openxmlformats.org/officeDocument/2006/relationships/hyperlink" Target="http://x-kom.pl/" TargetMode="External"/><Relationship Id="rId5300" Type="http://schemas.openxmlformats.org/officeDocument/2006/relationships/hyperlink" Target="http://shopee.co.th/" TargetMode="External"/><Relationship Id="rId1703" Type="http://schemas.openxmlformats.org/officeDocument/2006/relationships/hyperlink" Target="http://x-kom.pl/" TargetMode="External"/><Relationship Id="rId1910" Type="http://schemas.openxmlformats.org/officeDocument/2006/relationships/hyperlink" Target="http://microcenter.com/" TargetMode="External"/><Relationship Id="rId4859" Type="http://schemas.openxmlformats.org/officeDocument/2006/relationships/hyperlink" Target="http://x-kom.pl/" TargetMode="External"/><Relationship Id="rId3668" Type="http://schemas.openxmlformats.org/officeDocument/2006/relationships/hyperlink" Target="http://cclonline.com/" TargetMode="External"/><Relationship Id="rId3875" Type="http://schemas.openxmlformats.org/officeDocument/2006/relationships/hyperlink" Target="http://mwave.com.au/" TargetMode="External"/><Relationship Id="rId4719" Type="http://schemas.openxmlformats.org/officeDocument/2006/relationships/hyperlink" Target="http://x-kom.pl/" TargetMode="External"/><Relationship Id="rId4926" Type="http://schemas.openxmlformats.org/officeDocument/2006/relationships/hyperlink" Target="http://x-kom.pl/" TargetMode="External"/><Relationship Id="rId589" Type="http://schemas.openxmlformats.org/officeDocument/2006/relationships/hyperlink" Target="http://bestbuy.com/" TargetMode="External"/><Relationship Id="rId796" Type="http://schemas.openxmlformats.org/officeDocument/2006/relationships/hyperlink" Target="http://bestbuy.com/" TargetMode="External"/><Relationship Id="rId2477" Type="http://schemas.openxmlformats.org/officeDocument/2006/relationships/hyperlink" Target="http://pbtech.co.nz/" TargetMode="External"/><Relationship Id="rId2684" Type="http://schemas.openxmlformats.org/officeDocument/2006/relationships/hyperlink" Target="http://cclonline.com/" TargetMode="External"/><Relationship Id="rId3528" Type="http://schemas.openxmlformats.org/officeDocument/2006/relationships/hyperlink" Target="http://yahoo.co.jp/" TargetMode="External"/><Relationship Id="rId3735" Type="http://schemas.openxmlformats.org/officeDocument/2006/relationships/hyperlink" Target="http://shopee.com.my/" TargetMode="External"/><Relationship Id="rId5090" Type="http://schemas.openxmlformats.org/officeDocument/2006/relationships/hyperlink" Target="http://x-kom.pl/" TargetMode="External"/><Relationship Id="rId449" Type="http://schemas.openxmlformats.org/officeDocument/2006/relationships/hyperlink" Target="http://x-kom.pl/" TargetMode="External"/><Relationship Id="rId656" Type="http://schemas.openxmlformats.org/officeDocument/2006/relationships/hyperlink" Target="http://bestbuy.com/" TargetMode="External"/><Relationship Id="rId863" Type="http://schemas.openxmlformats.org/officeDocument/2006/relationships/hyperlink" Target="http://bestbuy.com/" TargetMode="External"/><Relationship Id="rId1079" Type="http://schemas.openxmlformats.org/officeDocument/2006/relationships/hyperlink" Target="http://bestbuy.com/" TargetMode="External"/><Relationship Id="rId1286" Type="http://schemas.openxmlformats.org/officeDocument/2006/relationships/hyperlink" Target="http://x-kom.pl/" TargetMode="External"/><Relationship Id="rId1493" Type="http://schemas.openxmlformats.org/officeDocument/2006/relationships/hyperlink" Target="http://terabyteshop.com.br/" TargetMode="External"/><Relationship Id="rId2337" Type="http://schemas.openxmlformats.org/officeDocument/2006/relationships/hyperlink" Target="http://bestbuy.com/" TargetMode="External"/><Relationship Id="rId2544" Type="http://schemas.openxmlformats.org/officeDocument/2006/relationships/hyperlink" Target="http://webhallen.com/" TargetMode="External"/><Relationship Id="rId2891" Type="http://schemas.openxmlformats.org/officeDocument/2006/relationships/hyperlink" Target="http://pegasusselectronics.com/" TargetMode="External"/><Relationship Id="rId3942" Type="http://schemas.openxmlformats.org/officeDocument/2006/relationships/hyperlink" Target="http://bhphotovideo.com/" TargetMode="External"/><Relationship Id="rId309" Type="http://schemas.openxmlformats.org/officeDocument/2006/relationships/hyperlink" Target="http://inet.se/" TargetMode="External"/><Relationship Id="rId516" Type="http://schemas.openxmlformats.org/officeDocument/2006/relationships/hyperlink" Target="http://bestbuy.com/" TargetMode="External"/><Relationship Id="rId1146" Type="http://schemas.openxmlformats.org/officeDocument/2006/relationships/hyperlink" Target="http://bestbuy.com/" TargetMode="External"/><Relationship Id="rId2751" Type="http://schemas.openxmlformats.org/officeDocument/2006/relationships/hyperlink" Target="http://walmart.com/" TargetMode="External"/><Relationship Id="rId3802" Type="http://schemas.openxmlformats.org/officeDocument/2006/relationships/hyperlink" Target="http://bhphotovideo.com/" TargetMode="External"/><Relationship Id="rId723" Type="http://schemas.openxmlformats.org/officeDocument/2006/relationships/hyperlink" Target="http://bestbuy.com/" TargetMode="External"/><Relationship Id="rId930" Type="http://schemas.openxmlformats.org/officeDocument/2006/relationships/hyperlink" Target="http://bestbuy.com/" TargetMode="External"/><Relationship Id="rId1006" Type="http://schemas.openxmlformats.org/officeDocument/2006/relationships/hyperlink" Target="http://bestbuy.com/" TargetMode="External"/><Relationship Id="rId1353" Type="http://schemas.openxmlformats.org/officeDocument/2006/relationships/hyperlink" Target="http://shop.kz/" TargetMode="External"/><Relationship Id="rId1560" Type="http://schemas.openxmlformats.org/officeDocument/2006/relationships/hyperlink" Target="http://x-kom.pl/" TargetMode="External"/><Relationship Id="rId2404" Type="http://schemas.openxmlformats.org/officeDocument/2006/relationships/hyperlink" Target="http://bestbuy.com/" TargetMode="External"/><Relationship Id="rId2611" Type="http://schemas.openxmlformats.org/officeDocument/2006/relationships/hyperlink" Target="http://pegasusselectronics.com/" TargetMode="External"/><Relationship Id="rId1213" Type="http://schemas.openxmlformats.org/officeDocument/2006/relationships/hyperlink" Target="http://ebay.com/" TargetMode="External"/><Relationship Id="rId1420" Type="http://schemas.openxmlformats.org/officeDocument/2006/relationships/hyperlink" Target="http://x-kom.pl/" TargetMode="External"/><Relationship Id="rId4369" Type="http://schemas.openxmlformats.org/officeDocument/2006/relationships/hyperlink" Target="http://noon.com/saudi-ar/" TargetMode="External"/><Relationship Id="rId4576" Type="http://schemas.openxmlformats.org/officeDocument/2006/relationships/hyperlink" Target="http://mindfactory.de/" TargetMode="External"/><Relationship Id="rId4783" Type="http://schemas.openxmlformats.org/officeDocument/2006/relationships/hyperlink" Target="http://x-kom.pl/" TargetMode="External"/><Relationship Id="rId4990" Type="http://schemas.openxmlformats.org/officeDocument/2006/relationships/hyperlink" Target="http://shop.kz/" TargetMode="External"/><Relationship Id="rId3178" Type="http://schemas.openxmlformats.org/officeDocument/2006/relationships/hyperlink" Target="http://bestbuy.com/" TargetMode="External"/><Relationship Id="rId3385" Type="http://schemas.openxmlformats.org/officeDocument/2006/relationships/hyperlink" Target="http://x-kom.pl/" TargetMode="External"/><Relationship Id="rId3592" Type="http://schemas.openxmlformats.org/officeDocument/2006/relationships/hyperlink" Target="http://yahoo.co.jp/" TargetMode="External"/><Relationship Id="rId4229" Type="http://schemas.openxmlformats.org/officeDocument/2006/relationships/hyperlink" Target="http://x-kom.pl/" TargetMode="External"/><Relationship Id="rId4436" Type="http://schemas.openxmlformats.org/officeDocument/2006/relationships/hyperlink" Target="http://x-kom.pl/" TargetMode="External"/><Relationship Id="rId4643" Type="http://schemas.openxmlformats.org/officeDocument/2006/relationships/hyperlink" Target="http://x-kom.pl/" TargetMode="External"/><Relationship Id="rId4850" Type="http://schemas.openxmlformats.org/officeDocument/2006/relationships/hyperlink" Target="http://x-kom.pl/" TargetMode="External"/><Relationship Id="rId2194" Type="http://schemas.openxmlformats.org/officeDocument/2006/relationships/hyperlink" Target="http://scan.co.uk/" TargetMode="External"/><Relationship Id="rId3038" Type="http://schemas.openxmlformats.org/officeDocument/2006/relationships/hyperlink" Target="http://bestbuy.com/" TargetMode="External"/><Relationship Id="rId3245" Type="http://schemas.openxmlformats.org/officeDocument/2006/relationships/hyperlink" Target="http://inet.se/" TargetMode="External"/><Relationship Id="rId3452" Type="http://schemas.openxmlformats.org/officeDocument/2006/relationships/hyperlink" Target="http://pegasusselectronics.com/" TargetMode="External"/><Relationship Id="rId4503" Type="http://schemas.openxmlformats.org/officeDocument/2006/relationships/hyperlink" Target="http://x-kom.pl/" TargetMode="External"/><Relationship Id="rId4710" Type="http://schemas.openxmlformats.org/officeDocument/2006/relationships/hyperlink" Target="http://x-kom.pl/" TargetMode="External"/><Relationship Id="rId166" Type="http://schemas.openxmlformats.org/officeDocument/2006/relationships/hyperlink" Target="http://pegasusselectronics.com/" TargetMode="External"/><Relationship Id="rId373" Type="http://schemas.openxmlformats.org/officeDocument/2006/relationships/hyperlink" Target="http://x-kom.pl/" TargetMode="External"/><Relationship Id="rId580" Type="http://schemas.openxmlformats.org/officeDocument/2006/relationships/hyperlink" Target="http://bestbuy.com/" TargetMode="External"/><Relationship Id="rId2054" Type="http://schemas.openxmlformats.org/officeDocument/2006/relationships/hyperlink" Target="http://cel.ro/" TargetMode="External"/><Relationship Id="rId2261" Type="http://schemas.openxmlformats.org/officeDocument/2006/relationships/hyperlink" Target="http://bestbuy.com/" TargetMode="External"/><Relationship Id="rId3105" Type="http://schemas.openxmlformats.org/officeDocument/2006/relationships/hyperlink" Target="http://bestbuy.com/" TargetMode="External"/><Relationship Id="rId3312" Type="http://schemas.openxmlformats.org/officeDocument/2006/relationships/hyperlink" Target="http://yahoo.co.jp/" TargetMode="External"/><Relationship Id="rId233" Type="http://schemas.openxmlformats.org/officeDocument/2006/relationships/hyperlink" Target="http://bestbuy.com/" TargetMode="External"/><Relationship Id="rId440" Type="http://schemas.openxmlformats.org/officeDocument/2006/relationships/hyperlink" Target="http://yahoo.co.jp/" TargetMode="External"/><Relationship Id="rId1070" Type="http://schemas.openxmlformats.org/officeDocument/2006/relationships/hyperlink" Target="http://bestbuy.com/" TargetMode="External"/><Relationship Id="rId2121" Type="http://schemas.openxmlformats.org/officeDocument/2006/relationships/hyperlink" Target="http://bestbuy.com/" TargetMode="External"/><Relationship Id="rId5277" Type="http://schemas.openxmlformats.org/officeDocument/2006/relationships/hyperlink" Target="http://cybertek.fr/" TargetMode="External"/><Relationship Id="rId300" Type="http://schemas.openxmlformats.org/officeDocument/2006/relationships/hyperlink" Target="http://x-kom.pl/" TargetMode="External"/><Relationship Id="rId4086" Type="http://schemas.openxmlformats.org/officeDocument/2006/relationships/hyperlink" Target="http://euro.com.pl/" TargetMode="External"/><Relationship Id="rId5137" Type="http://schemas.openxmlformats.org/officeDocument/2006/relationships/hyperlink" Target="http://x-kom.pl/" TargetMode="External"/><Relationship Id="rId1887" Type="http://schemas.openxmlformats.org/officeDocument/2006/relationships/hyperlink" Target="http://pskmegastore.com/" TargetMode="External"/><Relationship Id="rId2938" Type="http://schemas.openxmlformats.org/officeDocument/2006/relationships/hyperlink" Target="http://x-kom.pl/" TargetMode="External"/><Relationship Id="rId4293" Type="http://schemas.openxmlformats.org/officeDocument/2006/relationships/hyperlink" Target="http://shopee.co.th/" TargetMode="External"/><Relationship Id="rId1747" Type="http://schemas.openxmlformats.org/officeDocument/2006/relationships/hyperlink" Target="http://shopee.co.th/" TargetMode="External"/><Relationship Id="rId1954" Type="http://schemas.openxmlformats.org/officeDocument/2006/relationships/hyperlink" Target="http://shopee.com.my/" TargetMode="External"/><Relationship Id="rId4153" Type="http://schemas.openxmlformats.org/officeDocument/2006/relationships/hyperlink" Target="http://shopee.co.th/" TargetMode="External"/><Relationship Id="rId4360" Type="http://schemas.openxmlformats.org/officeDocument/2006/relationships/hyperlink" Target="http://cel.ro/" TargetMode="External"/><Relationship Id="rId5204" Type="http://schemas.openxmlformats.org/officeDocument/2006/relationships/hyperlink" Target="http://x-kom.pl/" TargetMode="External"/><Relationship Id="rId39" Type="http://schemas.openxmlformats.org/officeDocument/2006/relationships/hyperlink" Target="http://pegasusselectronics.com/" TargetMode="External"/><Relationship Id="rId1607" Type="http://schemas.openxmlformats.org/officeDocument/2006/relationships/hyperlink" Target="http://coolmod.com/" TargetMode="External"/><Relationship Id="rId1814" Type="http://schemas.openxmlformats.org/officeDocument/2006/relationships/hyperlink" Target="http://cclonline.com/" TargetMode="External"/><Relationship Id="rId4013" Type="http://schemas.openxmlformats.org/officeDocument/2006/relationships/hyperlink" Target="http://x-kom.pl/" TargetMode="External"/><Relationship Id="rId4220" Type="http://schemas.openxmlformats.org/officeDocument/2006/relationships/hyperlink" Target="http://yahoo.co.jp/" TargetMode="External"/><Relationship Id="rId3779" Type="http://schemas.openxmlformats.org/officeDocument/2006/relationships/hyperlink" Target="http://x-kom.pl/" TargetMode="External"/><Relationship Id="rId2588" Type="http://schemas.openxmlformats.org/officeDocument/2006/relationships/hyperlink" Target="http://x-kom.pl/" TargetMode="External"/><Relationship Id="rId3986" Type="http://schemas.openxmlformats.org/officeDocument/2006/relationships/hyperlink" Target="http://x-kom.pl/" TargetMode="External"/><Relationship Id="rId1397" Type="http://schemas.openxmlformats.org/officeDocument/2006/relationships/hyperlink" Target="http://lazada.co.th/" TargetMode="External"/><Relationship Id="rId2795" Type="http://schemas.openxmlformats.org/officeDocument/2006/relationships/hyperlink" Target="http://cclonline.com/" TargetMode="External"/><Relationship Id="rId3639" Type="http://schemas.openxmlformats.org/officeDocument/2006/relationships/hyperlink" Target="http://shopee.com.my/" TargetMode="External"/><Relationship Id="rId3846" Type="http://schemas.openxmlformats.org/officeDocument/2006/relationships/hyperlink" Target="http://pbtech.co.nz/" TargetMode="External"/><Relationship Id="rId5061" Type="http://schemas.openxmlformats.org/officeDocument/2006/relationships/hyperlink" Target="http://x-kom.pl/" TargetMode="External"/><Relationship Id="rId767" Type="http://schemas.openxmlformats.org/officeDocument/2006/relationships/hyperlink" Target="http://bestbuy.com/" TargetMode="External"/><Relationship Id="rId974" Type="http://schemas.openxmlformats.org/officeDocument/2006/relationships/hyperlink" Target="http://pegasusselectronics.com/" TargetMode="External"/><Relationship Id="rId2448" Type="http://schemas.openxmlformats.org/officeDocument/2006/relationships/hyperlink" Target="http://bestbuy.com/" TargetMode="External"/><Relationship Id="rId2655" Type="http://schemas.openxmlformats.org/officeDocument/2006/relationships/hyperlink" Target="http://pegasusselectronics.com/" TargetMode="External"/><Relationship Id="rId2862" Type="http://schemas.openxmlformats.org/officeDocument/2006/relationships/hyperlink" Target="http://pegasusselectronics.com/" TargetMode="External"/><Relationship Id="rId3706" Type="http://schemas.openxmlformats.org/officeDocument/2006/relationships/hyperlink" Target="http://pbtech.co.nz/" TargetMode="External"/><Relationship Id="rId3913" Type="http://schemas.openxmlformats.org/officeDocument/2006/relationships/hyperlink" Target="http://cclonline.com/" TargetMode="External"/><Relationship Id="rId627" Type="http://schemas.openxmlformats.org/officeDocument/2006/relationships/hyperlink" Target="http://bestbuy.com/" TargetMode="External"/><Relationship Id="rId834" Type="http://schemas.openxmlformats.org/officeDocument/2006/relationships/hyperlink" Target="http://bestbuy.com/" TargetMode="External"/><Relationship Id="rId1257" Type="http://schemas.openxmlformats.org/officeDocument/2006/relationships/hyperlink" Target="http://shop.kz/" TargetMode="External"/><Relationship Id="rId1464" Type="http://schemas.openxmlformats.org/officeDocument/2006/relationships/hyperlink" Target="http://x-kom.pl/" TargetMode="External"/><Relationship Id="rId1671" Type="http://schemas.openxmlformats.org/officeDocument/2006/relationships/hyperlink" Target="http://mindfactory.de/" TargetMode="External"/><Relationship Id="rId2308" Type="http://schemas.openxmlformats.org/officeDocument/2006/relationships/hyperlink" Target="http://scan.co.uk/" TargetMode="External"/><Relationship Id="rId2515" Type="http://schemas.openxmlformats.org/officeDocument/2006/relationships/hyperlink" Target="http://caseking.de/" TargetMode="External"/><Relationship Id="rId2722" Type="http://schemas.openxmlformats.org/officeDocument/2006/relationships/hyperlink" Target="http://pegasusselectronics.com/" TargetMode="External"/><Relationship Id="rId901" Type="http://schemas.openxmlformats.org/officeDocument/2006/relationships/hyperlink" Target="http://microcenter.com/" TargetMode="External"/><Relationship Id="rId1117" Type="http://schemas.openxmlformats.org/officeDocument/2006/relationships/hyperlink" Target="http://pbtech.co.nz/" TargetMode="External"/><Relationship Id="rId1324" Type="http://schemas.openxmlformats.org/officeDocument/2006/relationships/hyperlink" Target="http://x-kom.pl/" TargetMode="External"/><Relationship Id="rId1531" Type="http://schemas.openxmlformats.org/officeDocument/2006/relationships/hyperlink" Target="http://x-kom.pl/" TargetMode="External"/><Relationship Id="rId4687" Type="http://schemas.openxmlformats.org/officeDocument/2006/relationships/hyperlink" Target="http://x-kom.pl/" TargetMode="External"/><Relationship Id="rId4894" Type="http://schemas.openxmlformats.org/officeDocument/2006/relationships/hyperlink" Target="http://x-kom.pl/" TargetMode="External"/><Relationship Id="rId30" Type="http://schemas.openxmlformats.org/officeDocument/2006/relationships/hyperlink" Target="http://pegasusselectronics.com/" TargetMode="External"/><Relationship Id="rId3289" Type="http://schemas.openxmlformats.org/officeDocument/2006/relationships/hyperlink" Target="http://mindfactory.de/" TargetMode="External"/><Relationship Id="rId3496" Type="http://schemas.openxmlformats.org/officeDocument/2006/relationships/hyperlink" Target="http://pegasusselectronics.com/" TargetMode="External"/><Relationship Id="rId4547" Type="http://schemas.openxmlformats.org/officeDocument/2006/relationships/hyperlink" Target="http://shopee.co.th/" TargetMode="External"/><Relationship Id="rId4754" Type="http://schemas.openxmlformats.org/officeDocument/2006/relationships/hyperlink" Target="http://cclonline.com/" TargetMode="External"/><Relationship Id="rId2098" Type="http://schemas.openxmlformats.org/officeDocument/2006/relationships/hyperlink" Target="http://bestbuy.com/" TargetMode="External"/><Relationship Id="rId3149" Type="http://schemas.openxmlformats.org/officeDocument/2006/relationships/hyperlink" Target="http://bestbuy.com/" TargetMode="External"/><Relationship Id="rId3356" Type="http://schemas.openxmlformats.org/officeDocument/2006/relationships/hyperlink" Target="http://shopee.com.my/" TargetMode="External"/><Relationship Id="rId3563" Type="http://schemas.openxmlformats.org/officeDocument/2006/relationships/hyperlink" Target="http://x-kom.pl/" TargetMode="External"/><Relationship Id="rId4407" Type="http://schemas.openxmlformats.org/officeDocument/2006/relationships/hyperlink" Target="http://x-kom.pl/" TargetMode="External"/><Relationship Id="rId4961" Type="http://schemas.openxmlformats.org/officeDocument/2006/relationships/hyperlink" Target="http://coolmod.com/" TargetMode="External"/><Relationship Id="rId277" Type="http://schemas.openxmlformats.org/officeDocument/2006/relationships/hyperlink" Target="http://pegasusselectronics.com/" TargetMode="External"/><Relationship Id="rId484" Type="http://schemas.openxmlformats.org/officeDocument/2006/relationships/hyperlink" Target="http://onbit.pt/" TargetMode="External"/><Relationship Id="rId2165" Type="http://schemas.openxmlformats.org/officeDocument/2006/relationships/hyperlink" Target="http://bestbuy.com/" TargetMode="External"/><Relationship Id="rId3009" Type="http://schemas.openxmlformats.org/officeDocument/2006/relationships/hyperlink" Target="http://bestbuy.com/" TargetMode="External"/><Relationship Id="rId3216" Type="http://schemas.openxmlformats.org/officeDocument/2006/relationships/hyperlink" Target="http://x-kom.pl/" TargetMode="External"/><Relationship Id="rId3770" Type="http://schemas.openxmlformats.org/officeDocument/2006/relationships/hyperlink" Target="http://pccasegear.com/" TargetMode="External"/><Relationship Id="rId4614" Type="http://schemas.openxmlformats.org/officeDocument/2006/relationships/hyperlink" Target="http://x-kom.pl/" TargetMode="External"/><Relationship Id="rId4821" Type="http://schemas.openxmlformats.org/officeDocument/2006/relationships/hyperlink" Target="http://allegro.pl/" TargetMode="External"/><Relationship Id="rId137" Type="http://schemas.openxmlformats.org/officeDocument/2006/relationships/hyperlink" Target="http://pegasusselectronics.com/" TargetMode="External"/><Relationship Id="rId344" Type="http://schemas.openxmlformats.org/officeDocument/2006/relationships/hyperlink" Target="http://x-kom.pl/" TargetMode="External"/><Relationship Id="rId691" Type="http://schemas.openxmlformats.org/officeDocument/2006/relationships/hyperlink" Target="http://bestbuy.com/" TargetMode="External"/><Relationship Id="rId2025" Type="http://schemas.openxmlformats.org/officeDocument/2006/relationships/hyperlink" Target="http://pegasusselectronics.com/" TargetMode="External"/><Relationship Id="rId2372" Type="http://schemas.openxmlformats.org/officeDocument/2006/relationships/hyperlink" Target="http://bestbuy.com/" TargetMode="External"/><Relationship Id="rId3423" Type="http://schemas.openxmlformats.org/officeDocument/2006/relationships/hyperlink" Target="http://pegasusselectronics.com/" TargetMode="External"/><Relationship Id="rId3630" Type="http://schemas.openxmlformats.org/officeDocument/2006/relationships/hyperlink" Target="http://walmart.com/" TargetMode="External"/><Relationship Id="rId551" Type="http://schemas.openxmlformats.org/officeDocument/2006/relationships/hyperlink" Target="http://bestbuy.com/" TargetMode="External"/><Relationship Id="rId1181" Type="http://schemas.openxmlformats.org/officeDocument/2006/relationships/hyperlink" Target="http://cclonline.com/" TargetMode="External"/><Relationship Id="rId2232" Type="http://schemas.openxmlformats.org/officeDocument/2006/relationships/hyperlink" Target="http://bestbuy.com/" TargetMode="External"/><Relationship Id="rId204" Type="http://schemas.openxmlformats.org/officeDocument/2006/relationships/hyperlink" Target="http://bestbuy.com/" TargetMode="External"/><Relationship Id="rId411" Type="http://schemas.openxmlformats.org/officeDocument/2006/relationships/hyperlink" Target="http://pegasusselectronics.com/" TargetMode="External"/><Relationship Id="rId1041" Type="http://schemas.openxmlformats.org/officeDocument/2006/relationships/hyperlink" Target="http://microcenter.com/" TargetMode="External"/><Relationship Id="rId1998" Type="http://schemas.openxmlformats.org/officeDocument/2006/relationships/hyperlink" Target="http://cyberport.de/" TargetMode="External"/><Relationship Id="rId4197" Type="http://schemas.openxmlformats.org/officeDocument/2006/relationships/hyperlink" Target="http://x-kom.pl/" TargetMode="External"/><Relationship Id="rId5248" Type="http://schemas.openxmlformats.org/officeDocument/2006/relationships/hyperlink" Target="http://x-kom.pl/" TargetMode="External"/><Relationship Id="rId1858" Type="http://schemas.openxmlformats.org/officeDocument/2006/relationships/hyperlink" Target="http://shopee.co.th/" TargetMode="External"/><Relationship Id="rId4057" Type="http://schemas.openxmlformats.org/officeDocument/2006/relationships/hyperlink" Target="http://mindfactory.de/" TargetMode="External"/><Relationship Id="rId4264" Type="http://schemas.openxmlformats.org/officeDocument/2006/relationships/hyperlink" Target="http://shop.kz/" TargetMode="External"/><Relationship Id="rId4471" Type="http://schemas.openxmlformats.org/officeDocument/2006/relationships/hyperlink" Target="http://x-kom.pl/" TargetMode="External"/><Relationship Id="rId5108" Type="http://schemas.openxmlformats.org/officeDocument/2006/relationships/hyperlink" Target="http://x-kom.pl/" TargetMode="External"/><Relationship Id="rId5315" Type="http://schemas.openxmlformats.org/officeDocument/2006/relationships/hyperlink" Target="http://x-kom.pl/" TargetMode="External"/><Relationship Id="rId2909" Type="http://schemas.openxmlformats.org/officeDocument/2006/relationships/hyperlink" Target="http://pegasusselectronics.com/" TargetMode="External"/><Relationship Id="rId3073" Type="http://schemas.openxmlformats.org/officeDocument/2006/relationships/hyperlink" Target="http://bestbuy.com/" TargetMode="External"/><Relationship Id="rId3280" Type="http://schemas.openxmlformats.org/officeDocument/2006/relationships/hyperlink" Target="http://x-kom.pl/" TargetMode="External"/><Relationship Id="rId4124" Type="http://schemas.openxmlformats.org/officeDocument/2006/relationships/hyperlink" Target="http://x-kom.pl/" TargetMode="External"/><Relationship Id="rId4331" Type="http://schemas.openxmlformats.org/officeDocument/2006/relationships/hyperlink" Target="http://mindfactory.de/" TargetMode="External"/><Relationship Id="rId1718" Type="http://schemas.openxmlformats.org/officeDocument/2006/relationships/hyperlink" Target="http://coolmod.com/" TargetMode="External"/><Relationship Id="rId1925" Type="http://schemas.openxmlformats.org/officeDocument/2006/relationships/hyperlink" Target="http://pegasusselectronics.com/" TargetMode="External"/><Relationship Id="rId3140" Type="http://schemas.openxmlformats.org/officeDocument/2006/relationships/hyperlink" Target="http://bestbuy.com/" TargetMode="External"/><Relationship Id="rId2699" Type="http://schemas.openxmlformats.org/officeDocument/2006/relationships/hyperlink" Target="http://ebay.com/" TargetMode="External"/><Relationship Id="rId3000" Type="http://schemas.openxmlformats.org/officeDocument/2006/relationships/hyperlink" Target="http://x-kom.pl/" TargetMode="External"/><Relationship Id="rId3957" Type="http://schemas.openxmlformats.org/officeDocument/2006/relationships/hyperlink" Target="http://lazada.com.my/" TargetMode="External"/><Relationship Id="rId878" Type="http://schemas.openxmlformats.org/officeDocument/2006/relationships/hyperlink" Target="http://pbtech.co.nz/" TargetMode="External"/><Relationship Id="rId2559" Type="http://schemas.openxmlformats.org/officeDocument/2006/relationships/hyperlink" Target="http://mindfactory.de/" TargetMode="External"/><Relationship Id="rId2766" Type="http://schemas.openxmlformats.org/officeDocument/2006/relationships/hyperlink" Target="http://bestbuy.com/" TargetMode="External"/><Relationship Id="rId2973" Type="http://schemas.openxmlformats.org/officeDocument/2006/relationships/hyperlink" Target="http://pegasusselectronics.com/" TargetMode="External"/><Relationship Id="rId3817" Type="http://schemas.openxmlformats.org/officeDocument/2006/relationships/hyperlink" Target="http://cclonline.com/" TargetMode="External"/><Relationship Id="rId5172" Type="http://schemas.openxmlformats.org/officeDocument/2006/relationships/hyperlink" Target="http://x-kom.pl/" TargetMode="External"/><Relationship Id="rId738" Type="http://schemas.openxmlformats.org/officeDocument/2006/relationships/hyperlink" Target="http://microcenter.com/" TargetMode="External"/><Relationship Id="rId945" Type="http://schemas.openxmlformats.org/officeDocument/2006/relationships/hyperlink" Target="http://bestbuy.com/" TargetMode="External"/><Relationship Id="rId1368" Type="http://schemas.openxmlformats.org/officeDocument/2006/relationships/hyperlink" Target="http://yahoo.co.jp/" TargetMode="External"/><Relationship Id="rId1575" Type="http://schemas.openxmlformats.org/officeDocument/2006/relationships/hyperlink" Target="http://yahoo.co.jp/" TargetMode="External"/><Relationship Id="rId1782" Type="http://schemas.openxmlformats.org/officeDocument/2006/relationships/hyperlink" Target="http://pegasusselectronics.com/" TargetMode="External"/><Relationship Id="rId2419" Type="http://schemas.openxmlformats.org/officeDocument/2006/relationships/hyperlink" Target="http://awd-it.co.uk/" TargetMode="External"/><Relationship Id="rId2626" Type="http://schemas.openxmlformats.org/officeDocument/2006/relationships/hyperlink" Target="http://pegasusselectronics.com/" TargetMode="External"/><Relationship Id="rId2833" Type="http://schemas.openxmlformats.org/officeDocument/2006/relationships/hyperlink" Target="http://shopee.ph/" TargetMode="External"/><Relationship Id="rId5032" Type="http://schemas.openxmlformats.org/officeDocument/2006/relationships/hyperlink" Target="http://x-kom.pl/" TargetMode="External"/><Relationship Id="rId74" Type="http://schemas.openxmlformats.org/officeDocument/2006/relationships/hyperlink" Target="http://pegasusselectronics.com/" TargetMode="External"/><Relationship Id="rId805" Type="http://schemas.openxmlformats.org/officeDocument/2006/relationships/hyperlink" Target="http://bestbuy.com/" TargetMode="External"/><Relationship Id="rId1228" Type="http://schemas.openxmlformats.org/officeDocument/2006/relationships/hyperlink" Target="http://x-kom.pl/" TargetMode="External"/><Relationship Id="rId1435" Type="http://schemas.openxmlformats.org/officeDocument/2006/relationships/hyperlink" Target="http://cyberport.de/" TargetMode="External"/><Relationship Id="rId4798" Type="http://schemas.openxmlformats.org/officeDocument/2006/relationships/hyperlink" Target="http://x-kom.pl/" TargetMode="External"/><Relationship Id="rId1642" Type="http://schemas.openxmlformats.org/officeDocument/2006/relationships/hyperlink" Target="http://pegasusselectronics.com/" TargetMode="External"/><Relationship Id="rId2900" Type="http://schemas.openxmlformats.org/officeDocument/2006/relationships/hyperlink" Target="http://pegasusselectronics.com/" TargetMode="External"/><Relationship Id="rId1502" Type="http://schemas.openxmlformats.org/officeDocument/2006/relationships/hyperlink" Target="http://x-kom.pl/" TargetMode="External"/><Relationship Id="rId4658" Type="http://schemas.openxmlformats.org/officeDocument/2006/relationships/hyperlink" Target="http://cyberport.de/" TargetMode="External"/><Relationship Id="rId4865" Type="http://schemas.openxmlformats.org/officeDocument/2006/relationships/hyperlink" Target="http://x-kom.pl/" TargetMode="External"/><Relationship Id="rId388" Type="http://schemas.openxmlformats.org/officeDocument/2006/relationships/hyperlink" Target="http://x-kom.pl/" TargetMode="External"/><Relationship Id="rId2069" Type="http://schemas.openxmlformats.org/officeDocument/2006/relationships/hyperlink" Target="http://bestbuy.com/" TargetMode="External"/><Relationship Id="rId3467" Type="http://schemas.openxmlformats.org/officeDocument/2006/relationships/hyperlink" Target="http://shopee.com.my/" TargetMode="External"/><Relationship Id="rId3674" Type="http://schemas.openxmlformats.org/officeDocument/2006/relationships/hyperlink" Target="http://pbtech.co.nz/" TargetMode="External"/><Relationship Id="rId3881" Type="http://schemas.openxmlformats.org/officeDocument/2006/relationships/hyperlink" Target="http://pbtech.co.nz/" TargetMode="External"/><Relationship Id="rId4518" Type="http://schemas.openxmlformats.org/officeDocument/2006/relationships/hyperlink" Target="http://shopee.co.th/" TargetMode="External"/><Relationship Id="rId4725" Type="http://schemas.openxmlformats.org/officeDocument/2006/relationships/hyperlink" Target="http://shopee.co.th/" TargetMode="External"/><Relationship Id="rId4932" Type="http://schemas.openxmlformats.org/officeDocument/2006/relationships/hyperlink" Target="http://x-kom.pl/" TargetMode="External"/><Relationship Id="rId595" Type="http://schemas.openxmlformats.org/officeDocument/2006/relationships/hyperlink" Target="http://bestbuy.com/" TargetMode="External"/><Relationship Id="rId2276" Type="http://schemas.openxmlformats.org/officeDocument/2006/relationships/hyperlink" Target="http://bestbuy.com/" TargetMode="External"/><Relationship Id="rId2483" Type="http://schemas.openxmlformats.org/officeDocument/2006/relationships/hyperlink" Target="http://bestbuy.com/" TargetMode="External"/><Relationship Id="rId2690" Type="http://schemas.openxmlformats.org/officeDocument/2006/relationships/hyperlink" Target="http://newegg.com/" TargetMode="External"/><Relationship Id="rId3327" Type="http://schemas.openxmlformats.org/officeDocument/2006/relationships/hyperlink" Target="http://x-kom.pl/" TargetMode="External"/><Relationship Id="rId3534" Type="http://schemas.openxmlformats.org/officeDocument/2006/relationships/hyperlink" Target="http://x-kom.pl/" TargetMode="External"/><Relationship Id="rId3741" Type="http://schemas.openxmlformats.org/officeDocument/2006/relationships/hyperlink" Target="http://cclonline.com/" TargetMode="External"/><Relationship Id="rId248" Type="http://schemas.openxmlformats.org/officeDocument/2006/relationships/hyperlink" Target="http://pegasusselectronics.com/" TargetMode="External"/><Relationship Id="rId455" Type="http://schemas.openxmlformats.org/officeDocument/2006/relationships/hyperlink" Target="http://shopee.tw/" TargetMode="External"/><Relationship Id="rId662" Type="http://schemas.openxmlformats.org/officeDocument/2006/relationships/hyperlink" Target="http://bestbuy.com/" TargetMode="External"/><Relationship Id="rId1085" Type="http://schemas.openxmlformats.org/officeDocument/2006/relationships/hyperlink" Target="http://scan.co.uk/" TargetMode="External"/><Relationship Id="rId1292" Type="http://schemas.openxmlformats.org/officeDocument/2006/relationships/hyperlink" Target="http://caseking.de/" TargetMode="External"/><Relationship Id="rId2136" Type="http://schemas.openxmlformats.org/officeDocument/2006/relationships/hyperlink" Target="http://bestbuy.com/" TargetMode="External"/><Relationship Id="rId2343" Type="http://schemas.openxmlformats.org/officeDocument/2006/relationships/hyperlink" Target="http://bestbuy.com/" TargetMode="External"/><Relationship Id="rId2550" Type="http://schemas.openxmlformats.org/officeDocument/2006/relationships/hyperlink" Target="http://x-kom.pl/" TargetMode="External"/><Relationship Id="rId3601" Type="http://schemas.openxmlformats.org/officeDocument/2006/relationships/hyperlink" Target="http://x-kom.pl/" TargetMode="External"/><Relationship Id="rId108" Type="http://schemas.openxmlformats.org/officeDocument/2006/relationships/hyperlink" Target="http://bestbuy.com/" TargetMode="External"/><Relationship Id="rId315" Type="http://schemas.openxmlformats.org/officeDocument/2006/relationships/hyperlink" Target="http://grosbill.com/" TargetMode="External"/><Relationship Id="rId522" Type="http://schemas.openxmlformats.org/officeDocument/2006/relationships/hyperlink" Target="http://pegasusselectronics.com/" TargetMode="External"/><Relationship Id="rId1152" Type="http://schemas.openxmlformats.org/officeDocument/2006/relationships/hyperlink" Target="http://cyberport.de/" TargetMode="External"/><Relationship Id="rId2203" Type="http://schemas.openxmlformats.org/officeDocument/2006/relationships/hyperlink" Target="http://bestbuy.com/" TargetMode="External"/><Relationship Id="rId2410" Type="http://schemas.openxmlformats.org/officeDocument/2006/relationships/hyperlink" Target="http://bestbuy.com/" TargetMode="External"/><Relationship Id="rId1012" Type="http://schemas.openxmlformats.org/officeDocument/2006/relationships/hyperlink" Target="http://bestbuy.com/" TargetMode="External"/><Relationship Id="rId4168" Type="http://schemas.openxmlformats.org/officeDocument/2006/relationships/hyperlink" Target="http://shopee.tw/" TargetMode="External"/><Relationship Id="rId4375" Type="http://schemas.openxmlformats.org/officeDocument/2006/relationships/hyperlink" Target="http://shopee.co.th/" TargetMode="External"/><Relationship Id="rId5219" Type="http://schemas.openxmlformats.org/officeDocument/2006/relationships/hyperlink" Target="http://x-kom.pl/" TargetMode="External"/><Relationship Id="rId1969" Type="http://schemas.openxmlformats.org/officeDocument/2006/relationships/hyperlink" Target="http://allegro.pl/" TargetMode="External"/><Relationship Id="rId3184" Type="http://schemas.openxmlformats.org/officeDocument/2006/relationships/hyperlink" Target="http://bestbuy.com/" TargetMode="External"/><Relationship Id="rId4028" Type="http://schemas.openxmlformats.org/officeDocument/2006/relationships/hyperlink" Target="http://mindfactory.de/" TargetMode="External"/><Relationship Id="rId4235" Type="http://schemas.openxmlformats.org/officeDocument/2006/relationships/hyperlink" Target="http://x-kom.pl/" TargetMode="External"/><Relationship Id="rId4582" Type="http://schemas.openxmlformats.org/officeDocument/2006/relationships/hyperlink" Target="http://yahoo.co.jp/" TargetMode="External"/><Relationship Id="rId1829" Type="http://schemas.openxmlformats.org/officeDocument/2006/relationships/hyperlink" Target="http://pbtech.co.nz/" TargetMode="External"/><Relationship Id="rId3391" Type="http://schemas.openxmlformats.org/officeDocument/2006/relationships/hyperlink" Target="http://pegasusselectronics.com/" TargetMode="External"/><Relationship Id="rId4442" Type="http://schemas.openxmlformats.org/officeDocument/2006/relationships/hyperlink" Target="http://allegro.pl/" TargetMode="External"/><Relationship Id="rId3044" Type="http://schemas.openxmlformats.org/officeDocument/2006/relationships/hyperlink" Target="http://bestbuy.com/" TargetMode="External"/><Relationship Id="rId3251" Type="http://schemas.openxmlformats.org/officeDocument/2006/relationships/hyperlink" Target="http://caseking.de/" TargetMode="External"/><Relationship Id="rId4302" Type="http://schemas.openxmlformats.org/officeDocument/2006/relationships/hyperlink" Target="http://x-kom.pl/" TargetMode="External"/><Relationship Id="rId172" Type="http://schemas.openxmlformats.org/officeDocument/2006/relationships/hyperlink" Target="http://bestbuy.com/" TargetMode="External"/><Relationship Id="rId2060" Type="http://schemas.openxmlformats.org/officeDocument/2006/relationships/hyperlink" Target="http://x-kom.pl/" TargetMode="External"/><Relationship Id="rId3111" Type="http://schemas.openxmlformats.org/officeDocument/2006/relationships/hyperlink" Target="http://bestbuy.com/" TargetMode="External"/><Relationship Id="rId989" Type="http://schemas.openxmlformats.org/officeDocument/2006/relationships/hyperlink" Target="http://scan.co.uk/" TargetMode="External"/><Relationship Id="rId2877" Type="http://schemas.openxmlformats.org/officeDocument/2006/relationships/hyperlink" Target="http://pegasusselectronics.com/" TargetMode="External"/><Relationship Id="rId5076" Type="http://schemas.openxmlformats.org/officeDocument/2006/relationships/hyperlink" Target="http://x-kom.pl/" TargetMode="External"/><Relationship Id="rId5283" Type="http://schemas.openxmlformats.org/officeDocument/2006/relationships/hyperlink" Target="http://x-kom.pl/" TargetMode="External"/><Relationship Id="rId849" Type="http://schemas.openxmlformats.org/officeDocument/2006/relationships/hyperlink" Target="http://bestbuy.com/" TargetMode="External"/><Relationship Id="rId1479" Type="http://schemas.openxmlformats.org/officeDocument/2006/relationships/hyperlink" Target="http://x-kom.pl/" TargetMode="External"/><Relationship Id="rId1686" Type="http://schemas.openxmlformats.org/officeDocument/2006/relationships/hyperlink" Target="http://pegasusselectronics.com/" TargetMode="External"/><Relationship Id="rId3928" Type="http://schemas.openxmlformats.org/officeDocument/2006/relationships/hyperlink" Target="http://shopee.com.my/" TargetMode="External"/><Relationship Id="rId4092" Type="http://schemas.openxmlformats.org/officeDocument/2006/relationships/hyperlink" Target="http://shop.kz/" TargetMode="External"/><Relationship Id="rId5143" Type="http://schemas.openxmlformats.org/officeDocument/2006/relationships/hyperlink" Target="http://x-kom.pl/" TargetMode="External"/><Relationship Id="rId1339" Type="http://schemas.openxmlformats.org/officeDocument/2006/relationships/hyperlink" Target="http://galaxus.de/" TargetMode="External"/><Relationship Id="rId1893" Type="http://schemas.openxmlformats.org/officeDocument/2006/relationships/hyperlink" Target="http://pegasusselectronics.com/" TargetMode="External"/><Relationship Id="rId2737" Type="http://schemas.openxmlformats.org/officeDocument/2006/relationships/hyperlink" Target="http://cclonline.com/" TargetMode="External"/><Relationship Id="rId2944" Type="http://schemas.openxmlformats.org/officeDocument/2006/relationships/hyperlink" Target="http://pegasusselectronics.com/" TargetMode="External"/><Relationship Id="rId5003" Type="http://schemas.openxmlformats.org/officeDocument/2006/relationships/hyperlink" Target="http://x-kom.pl/" TargetMode="External"/><Relationship Id="rId5210" Type="http://schemas.openxmlformats.org/officeDocument/2006/relationships/hyperlink" Target="http://x-kom.pl/" TargetMode="External"/><Relationship Id="rId709" Type="http://schemas.openxmlformats.org/officeDocument/2006/relationships/hyperlink" Target="http://bestbuy.com/" TargetMode="External"/><Relationship Id="rId916" Type="http://schemas.openxmlformats.org/officeDocument/2006/relationships/hyperlink" Target="http://bestbuy.com/" TargetMode="External"/><Relationship Id="rId1546" Type="http://schemas.openxmlformats.org/officeDocument/2006/relationships/hyperlink" Target="http://coolmod.com/" TargetMode="External"/><Relationship Id="rId1753" Type="http://schemas.openxmlformats.org/officeDocument/2006/relationships/hyperlink" Target="http://shopee.co.th/" TargetMode="External"/><Relationship Id="rId1960" Type="http://schemas.openxmlformats.org/officeDocument/2006/relationships/hyperlink" Target="http://x-kom.pl/" TargetMode="External"/><Relationship Id="rId2804" Type="http://schemas.openxmlformats.org/officeDocument/2006/relationships/hyperlink" Target="http://pbtech.co.nz/" TargetMode="External"/><Relationship Id="rId45" Type="http://schemas.openxmlformats.org/officeDocument/2006/relationships/hyperlink" Target="http://pegasusselectronics.com/" TargetMode="External"/><Relationship Id="rId1406" Type="http://schemas.openxmlformats.org/officeDocument/2006/relationships/hyperlink" Target="http://x-kom.pl/" TargetMode="External"/><Relationship Id="rId1613" Type="http://schemas.openxmlformats.org/officeDocument/2006/relationships/hyperlink" Target="http://x-kom.pl/" TargetMode="External"/><Relationship Id="rId1820" Type="http://schemas.openxmlformats.org/officeDocument/2006/relationships/hyperlink" Target="http://bestbuy.com/" TargetMode="External"/><Relationship Id="rId4769" Type="http://schemas.openxmlformats.org/officeDocument/2006/relationships/hyperlink" Target="http://x-kom.pl/" TargetMode="External"/><Relationship Id="rId4976" Type="http://schemas.openxmlformats.org/officeDocument/2006/relationships/hyperlink" Target="http://allegro.pl/" TargetMode="External"/><Relationship Id="rId3578" Type="http://schemas.openxmlformats.org/officeDocument/2006/relationships/hyperlink" Target="http://pegasusselectronics.com/" TargetMode="External"/><Relationship Id="rId3785" Type="http://schemas.openxmlformats.org/officeDocument/2006/relationships/hyperlink" Target="http://neweggbusiness.com/" TargetMode="External"/><Relationship Id="rId3992" Type="http://schemas.openxmlformats.org/officeDocument/2006/relationships/hyperlink" Target="http://lazada.com.my/" TargetMode="External"/><Relationship Id="rId4629" Type="http://schemas.openxmlformats.org/officeDocument/2006/relationships/hyperlink" Target="http://shopee.co.id/" TargetMode="External"/><Relationship Id="rId4836" Type="http://schemas.openxmlformats.org/officeDocument/2006/relationships/hyperlink" Target="http://x-kom.pl/" TargetMode="External"/><Relationship Id="rId499" Type="http://schemas.openxmlformats.org/officeDocument/2006/relationships/hyperlink" Target="http://bestbuy.com/" TargetMode="External"/><Relationship Id="rId2387" Type="http://schemas.openxmlformats.org/officeDocument/2006/relationships/hyperlink" Target="http://bestbuy.com/" TargetMode="External"/><Relationship Id="rId2594" Type="http://schemas.openxmlformats.org/officeDocument/2006/relationships/hyperlink" Target="http://x-kom.pl/" TargetMode="External"/><Relationship Id="rId3438" Type="http://schemas.openxmlformats.org/officeDocument/2006/relationships/hyperlink" Target="http://shopee.com.my/" TargetMode="External"/><Relationship Id="rId3645" Type="http://schemas.openxmlformats.org/officeDocument/2006/relationships/hyperlink" Target="http://cyberport.de/" TargetMode="External"/><Relationship Id="rId3852" Type="http://schemas.openxmlformats.org/officeDocument/2006/relationships/hyperlink" Target="http://www.reichelt.com/" TargetMode="External"/><Relationship Id="rId359" Type="http://schemas.openxmlformats.org/officeDocument/2006/relationships/hyperlink" Target="http://shopee.co.th/" TargetMode="External"/><Relationship Id="rId566" Type="http://schemas.openxmlformats.org/officeDocument/2006/relationships/hyperlink" Target="http://bestbuy.com/" TargetMode="External"/><Relationship Id="rId773" Type="http://schemas.openxmlformats.org/officeDocument/2006/relationships/hyperlink" Target="http://pegasusselectronics.com/" TargetMode="External"/><Relationship Id="rId1196" Type="http://schemas.openxmlformats.org/officeDocument/2006/relationships/hyperlink" Target="http://pegasusselectronics.com/" TargetMode="External"/><Relationship Id="rId2247" Type="http://schemas.openxmlformats.org/officeDocument/2006/relationships/hyperlink" Target="http://bestbuy.com/" TargetMode="External"/><Relationship Id="rId2454" Type="http://schemas.openxmlformats.org/officeDocument/2006/relationships/hyperlink" Target="http://bestbuy.com/" TargetMode="External"/><Relationship Id="rId3505" Type="http://schemas.openxmlformats.org/officeDocument/2006/relationships/hyperlink" Target="http://x-kom.pl/" TargetMode="External"/><Relationship Id="rId4903" Type="http://schemas.openxmlformats.org/officeDocument/2006/relationships/hyperlink" Target="http://x-kom.pl/" TargetMode="External"/><Relationship Id="rId219" Type="http://schemas.openxmlformats.org/officeDocument/2006/relationships/hyperlink" Target="http://bestbuy.com/" TargetMode="External"/><Relationship Id="rId426" Type="http://schemas.openxmlformats.org/officeDocument/2006/relationships/hyperlink" Target="http://shopee.tw/" TargetMode="External"/><Relationship Id="rId633" Type="http://schemas.openxmlformats.org/officeDocument/2006/relationships/hyperlink" Target="http://pegasusselectronics.com/" TargetMode="External"/><Relationship Id="rId980" Type="http://schemas.openxmlformats.org/officeDocument/2006/relationships/hyperlink" Target="http://bestbuy.com/" TargetMode="External"/><Relationship Id="rId1056" Type="http://schemas.openxmlformats.org/officeDocument/2006/relationships/hyperlink" Target="http://bestbuy.com/" TargetMode="External"/><Relationship Id="rId1263" Type="http://schemas.openxmlformats.org/officeDocument/2006/relationships/hyperlink" Target="http://shop.kz/" TargetMode="External"/><Relationship Id="rId2107" Type="http://schemas.openxmlformats.org/officeDocument/2006/relationships/hyperlink" Target="http://bestbuy.com/" TargetMode="External"/><Relationship Id="rId2314" Type="http://schemas.openxmlformats.org/officeDocument/2006/relationships/hyperlink" Target="http://bestbuy.com/" TargetMode="External"/><Relationship Id="rId2661" Type="http://schemas.openxmlformats.org/officeDocument/2006/relationships/hyperlink" Target="http://shopee.ph/" TargetMode="External"/><Relationship Id="rId3712" Type="http://schemas.openxmlformats.org/officeDocument/2006/relationships/hyperlink" Target="http://shopee.com.my/" TargetMode="External"/><Relationship Id="rId840" Type="http://schemas.openxmlformats.org/officeDocument/2006/relationships/hyperlink" Target="http://bestbuy.com/" TargetMode="External"/><Relationship Id="rId1470" Type="http://schemas.openxmlformats.org/officeDocument/2006/relationships/hyperlink" Target="http://mindfactory.de/" TargetMode="External"/><Relationship Id="rId2521" Type="http://schemas.openxmlformats.org/officeDocument/2006/relationships/hyperlink" Target="http://mindfactory.de/" TargetMode="External"/><Relationship Id="rId4279" Type="http://schemas.openxmlformats.org/officeDocument/2006/relationships/hyperlink" Target="http://x-kom.pl/" TargetMode="External"/><Relationship Id="rId700" Type="http://schemas.openxmlformats.org/officeDocument/2006/relationships/hyperlink" Target="http://pegasusselectronics.com/" TargetMode="External"/><Relationship Id="rId1123" Type="http://schemas.openxmlformats.org/officeDocument/2006/relationships/hyperlink" Target="http://bestbuy.com/" TargetMode="External"/><Relationship Id="rId1330" Type="http://schemas.openxmlformats.org/officeDocument/2006/relationships/hyperlink" Target="http://shop.kz/" TargetMode="External"/><Relationship Id="rId3088" Type="http://schemas.openxmlformats.org/officeDocument/2006/relationships/hyperlink" Target="http://bestbuy.com/" TargetMode="External"/><Relationship Id="rId4486" Type="http://schemas.openxmlformats.org/officeDocument/2006/relationships/hyperlink" Target="http://miravia.es/" TargetMode="External"/><Relationship Id="rId4693" Type="http://schemas.openxmlformats.org/officeDocument/2006/relationships/hyperlink" Target="http://inet.se/" TargetMode="External"/><Relationship Id="rId3295" Type="http://schemas.openxmlformats.org/officeDocument/2006/relationships/hyperlink" Target="http://shopee.tw/" TargetMode="External"/><Relationship Id="rId4139" Type="http://schemas.openxmlformats.org/officeDocument/2006/relationships/hyperlink" Target="http://x-kom.pl/" TargetMode="External"/><Relationship Id="rId4346" Type="http://schemas.openxmlformats.org/officeDocument/2006/relationships/hyperlink" Target="http://shopee.co.id/" TargetMode="External"/><Relationship Id="rId4553" Type="http://schemas.openxmlformats.org/officeDocument/2006/relationships/hyperlink" Target="http://shopee.co.th/" TargetMode="External"/><Relationship Id="rId4760" Type="http://schemas.openxmlformats.org/officeDocument/2006/relationships/hyperlink" Target="http://x-kom.pl/" TargetMode="External"/><Relationship Id="rId3155" Type="http://schemas.openxmlformats.org/officeDocument/2006/relationships/hyperlink" Target="http://bestbuy.com/" TargetMode="External"/><Relationship Id="rId3362" Type="http://schemas.openxmlformats.org/officeDocument/2006/relationships/hyperlink" Target="http://allegro.pl/" TargetMode="External"/><Relationship Id="rId4206" Type="http://schemas.openxmlformats.org/officeDocument/2006/relationships/hyperlink" Target="http://allegro.pl/" TargetMode="External"/><Relationship Id="rId4413" Type="http://schemas.openxmlformats.org/officeDocument/2006/relationships/hyperlink" Target="http://shopee.co.th/" TargetMode="External"/><Relationship Id="rId4620" Type="http://schemas.openxmlformats.org/officeDocument/2006/relationships/hyperlink" Target="http://x-kom.pl/" TargetMode="External"/><Relationship Id="rId283" Type="http://schemas.openxmlformats.org/officeDocument/2006/relationships/hyperlink" Target="http://pegasusselectronics.com/" TargetMode="External"/><Relationship Id="rId490" Type="http://schemas.openxmlformats.org/officeDocument/2006/relationships/hyperlink" Target="http://microcenter.com/" TargetMode="External"/><Relationship Id="rId2171" Type="http://schemas.openxmlformats.org/officeDocument/2006/relationships/hyperlink" Target="http://pccasegear.com/" TargetMode="External"/><Relationship Id="rId3015" Type="http://schemas.openxmlformats.org/officeDocument/2006/relationships/hyperlink" Target="http://bestbuy.com/" TargetMode="External"/><Relationship Id="rId3222" Type="http://schemas.openxmlformats.org/officeDocument/2006/relationships/hyperlink" Target="http://digitec.ch/" TargetMode="External"/><Relationship Id="rId143" Type="http://schemas.openxmlformats.org/officeDocument/2006/relationships/hyperlink" Target="http://bestbuy.com/" TargetMode="External"/><Relationship Id="rId350" Type="http://schemas.openxmlformats.org/officeDocument/2006/relationships/hyperlink" Target="http://inet.se/" TargetMode="External"/><Relationship Id="rId2031" Type="http://schemas.openxmlformats.org/officeDocument/2006/relationships/hyperlink" Target="http://mindfactory.de/" TargetMode="External"/><Relationship Id="rId5187" Type="http://schemas.openxmlformats.org/officeDocument/2006/relationships/hyperlink" Target="http://infomaxparis.com/" TargetMode="External"/><Relationship Id="rId9" Type="http://schemas.openxmlformats.org/officeDocument/2006/relationships/hyperlink" Target="http://bestbuy.com/" TargetMode="External"/><Relationship Id="rId210" Type="http://schemas.openxmlformats.org/officeDocument/2006/relationships/hyperlink" Target="http://pegasusselectronics.com/" TargetMode="External"/><Relationship Id="rId2988" Type="http://schemas.openxmlformats.org/officeDocument/2006/relationships/hyperlink" Target="http://shopee.co.th/" TargetMode="External"/><Relationship Id="rId5047" Type="http://schemas.openxmlformats.org/officeDocument/2006/relationships/hyperlink" Target="http://allegro.pl/" TargetMode="External"/><Relationship Id="rId5254" Type="http://schemas.openxmlformats.org/officeDocument/2006/relationships/hyperlink" Target="http://shopee.co.th/" TargetMode="External"/><Relationship Id="rId1797" Type="http://schemas.openxmlformats.org/officeDocument/2006/relationships/hyperlink" Target="http://bestbuy.com/" TargetMode="External"/><Relationship Id="rId2848" Type="http://schemas.openxmlformats.org/officeDocument/2006/relationships/hyperlink" Target="http://pegasusselectronics.com/" TargetMode="External"/><Relationship Id="rId89" Type="http://schemas.openxmlformats.org/officeDocument/2006/relationships/hyperlink" Target="http://bestbuy.com/" TargetMode="External"/><Relationship Id="rId1657" Type="http://schemas.openxmlformats.org/officeDocument/2006/relationships/hyperlink" Target="http://x-kom.pl/" TargetMode="External"/><Relationship Id="rId1864" Type="http://schemas.openxmlformats.org/officeDocument/2006/relationships/hyperlink" Target="http://shopee.co.th/" TargetMode="External"/><Relationship Id="rId2708" Type="http://schemas.openxmlformats.org/officeDocument/2006/relationships/hyperlink" Target="http://shopee.ph/" TargetMode="External"/><Relationship Id="rId2915" Type="http://schemas.openxmlformats.org/officeDocument/2006/relationships/hyperlink" Target="http://caseking.de/" TargetMode="External"/><Relationship Id="rId4063" Type="http://schemas.openxmlformats.org/officeDocument/2006/relationships/hyperlink" Target="http://shop.kz/" TargetMode="External"/><Relationship Id="rId4270" Type="http://schemas.openxmlformats.org/officeDocument/2006/relationships/hyperlink" Target="http://allegro.pl/" TargetMode="External"/><Relationship Id="rId5114" Type="http://schemas.openxmlformats.org/officeDocument/2006/relationships/hyperlink" Target="http://coolmod.com/" TargetMode="External"/><Relationship Id="rId5321" Type="http://schemas.openxmlformats.org/officeDocument/2006/relationships/hyperlink" Target="http://x-kom.pl/" TargetMode="External"/><Relationship Id="rId1517" Type="http://schemas.openxmlformats.org/officeDocument/2006/relationships/hyperlink" Target="http://cyberport.de/" TargetMode="External"/><Relationship Id="rId1724" Type="http://schemas.openxmlformats.org/officeDocument/2006/relationships/hyperlink" Target="http://technodom.kz/" TargetMode="External"/><Relationship Id="rId4130" Type="http://schemas.openxmlformats.org/officeDocument/2006/relationships/hyperlink" Target="http://x-kom.pl/" TargetMode="External"/><Relationship Id="rId16" Type="http://schemas.openxmlformats.org/officeDocument/2006/relationships/hyperlink" Target="http://bestbuy.com/" TargetMode="External"/><Relationship Id="rId1931" Type="http://schemas.openxmlformats.org/officeDocument/2006/relationships/hyperlink" Target="http://ebay.com/" TargetMode="External"/><Relationship Id="rId3689" Type="http://schemas.openxmlformats.org/officeDocument/2006/relationships/hyperlink" Target="http://cclonline.com/" TargetMode="External"/><Relationship Id="rId3896" Type="http://schemas.openxmlformats.org/officeDocument/2006/relationships/hyperlink" Target="http://awd-it.co.uk/" TargetMode="External"/><Relationship Id="rId2498" Type="http://schemas.openxmlformats.org/officeDocument/2006/relationships/hyperlink" Target="http://awd-it.co.uk/" TargetMode="External"/><Relationship Id="rId3549" Type="http://schemas.openxmlformats.org/officeDocument/2006/relationships/hyperlink" Target="http://x-kom.pl/" TargetMode="External"/><Relationship Id="rId4947" Type="http://schemas.openxmlformats.org/officeDocument/2006/relationships/hyperlink" Target="http://x-kom.pl/" TargetMode="External"/><Relationship Id="rId677" Type="http://schemas.openxmlformats.org/officeDocument/2006/relationships/hyperlink" Target="http://cyberport.de/" TargetMode="External"/><Relationship Id="rId2358" Type="http://schemas.openxmlformats.org/officeDocument/2006/relationships/hyperlink" Target="http://scan.co.uk/" TargetMode="External"/><Relationship Id="rId3756" Type="http://schemas.openxmlformats.org/officeDocument/2006/relationships/hyperlink" Target="http://awd-it.co.uk/" TargetMode="External"/><Relationship Id="rId3963" Type="http://schemas.openxmlformats.org/officeDocument/2006/relationships/hyperlink" Target="http://novatech.co.uk/" TargetMode="External"/><Relationship Id="rId4807" Type="http://schemas.openxmlformats.org/officeDocument/2006/relationships/hyperlink" Target="http://x-kom.pl/" TargetMode="External"/><Relationship Id="rId884" Type="http://schemas.openxmlformats.org/officeDocument/2006/relationships/hyperlink" Target="http://bestbuy.com/" TargetMode="External"/><Relationship Id="rId2565" Type="http://schemas.openxmlformats.org/officeDocument/2006/relationships/hyperlink" Target="http://mindfactory.de/" TargetMode="External"/><Relationship Id="rId2772" Type="http://schemas.openxmlformats.org/officeDocument/2006/relationships/hyperlink" Target="http://cclonline.com/" TargetMode="External"/><Relationship Id="rId3409" Type="http://schemas.openxmlformats.org/officeDocument/2006/relationships/hyperlink" Target="http://pegasusselectronics.com/" TargetMode="External"/><Relationship Id="rId3616" Type="http://schemas.openxmlformats.org/officeDocument/2006/relationships/hyperlink" Target="http://www.ebuyer.com/" TargetMode="External"/><Relationship Id="rId3823" Type="http://schemas.openxmlformats.org/officeDocument/2006/relationships/hyperlink" Target="http://shopee.com.my/" TargetMode="External"/><Relationship Id="rId537" Type="http://schemas.openxmlformats.org/officeDocument/2006/relationships/hyperlink" Target="http://cclonline.com/" TargetMode="External"/><Relationship Id="rId744" Type="http://schemas.openxmlformats.org/officeDocument/2006/relationships/hyperlink" Target="http://bestbuy.com/" TargetMode="External"/><Relationship Id="rId951" Type="http://schemas.openxmlformats.org/officeDocument/2006/relationships/hyperlink" Target="http://bestbuy.com/" TargetMode="External"/><Relationship Id="rId1167" Type="http://schemas.openxmlformats.org/officeDocument/2006/relationships/hyperlink" Target="http://cclonline.com/" TargetMode="External"/><Relationship Id="rId1374" Type="http://schemas.openxmlformats.org/officeDocument/2006/relationships/hyperlink" Target="http://x-kom.pl/" TargetMode="External"/><Relationship Id="rId1581" Type="http://schemas.openxmlformats.org/officeDocument/2006/relationships/hyperlink" Target="http://mindfactory.de/" TargetMode="External"/><Relationship Id="rId2218" Type="http://schemas.openxmlformats.org/officeDocument/2006/relationships/hyperlink" Target="http://bestbuy.com/" TargetMode="External"/><Relationship Id="rId2425" Type="http://schemas.openxmlformats.org/officeDocument/2006/relationships/hyperlink" Target="http://bestbuy.com/" TargetMode="External"/><Relationship Id="rId2632" Type="http://schemas.openxmlformats.org/officeDocument/2006/relationships/hyperlink" Target="http://ebuyer.com/" TargetMode="External"/><Relationship Id="rId80" Type="http://schemas.openxmlformats.org/officeDocument/2006/relationships/hyperlink" Target="http://bestbuy.com/" TargetMode="External"/><Relationship Id="rId604" Type="http://schemas.openxmlformats.org/officeDocument/2006/relationships/hyperlink" Target="http://bestbuy.com/" TargetMode="External"/><Relationship Id="rId811" Type="http://schemas.openxmlformats.org/officeDocument/2006/relationships/hyperlink" Target="http://bestbuy.com/" TargetMode="External"/><Relationship Id="rId1027" Type="http://schemas.openxmlformats.org/officeDocument/2006/relationships/hyperlink" Target="http://www.currys.co.uk/" TargetMode="External"/><Relationship Id="rId1234" Type="http://schemas.openxmlformats.org/officeDocument/2006/relationships/hyperlink" Target="http://x-kom.pl/" TargetMode="External"/><Relationship Id="rId1441" Type="http://schemas.openxmlformats.org/officeDocument/2006/relationships/hyperlink" Target="http://mindfactory.de/" TargetMode="External"/><Relationship Id="rId4597" Type="http://schemas.openxmlformats.org/officeDocument/2006/relationships/hyperlink" Target="http://x-kom.pl/" TargetMode="External"/><Relationship Id="rId1301" Type="http://schemas.openxmlformats.org/officeDocument/2006/relationships/hyperlink" Target="http://cel.ro/" TargetMode="External"/><Relationship Id="rId3199" Type="http://schemas.openxmlformats.org/officeDocument/2006/relationships/hyperlink" Target="http://ebay.com/" TargetMode="External"/><Relationship Id="rId4457" Type="http://schemas.openxmlformats.org/officeDocument/2006/relationships/hyperlink" Target="http://x-kom.pl/" TargetMode="External"/><Relationship Id="rId4664" Type="http://schemas.openxmlformats.org/officeDocument/2006/relationships/hyperlink" Target="http://shopee.co.th/" TargetMode="External"/><Relationship Id="rId3059" Type="http://schemas.openxmlformats.org/officeDocument/2006/relationships/hyperlink" Target="http://bestbuy.com/" TargetMode="External"/><Relationship Id="rId3266" Type="http://schemas.openxmlformats.org/officeDocument/2006/relationships/hyperlink" Target="http://x-kom.pl/" TargetMode="External"/><Relationship Id="rId3473" Type="http://schemas.openxmlformats.org/officeDocument/2006/relationships/hyperlink" Target="http://pegasusselectronics.com/" TargetMode="External"/><Relationship Id="rId4317" Type="http://schemas.openxmlformats.org/officeDocument/2006/relationships/hyperlink" Target="http://cyberport.de/" TargetMode="External"/><Relationship Id="rId4524" Type="http://schemas.openxmlformats.org/officeDocument/2006/relationships/hyperlink" Target="http://yahoo.co.jp/" TargetMode="External"/><Relationship Id="rId4871" Type="http://schemas.openxmlformats.org/officeDocument/2006/relationships/hyperlink" Target="http://x-kom.pl/" TargetMode="External"/><Relationship Id="rId187" Type="http://schemas.openxmlformats.org/officeDocument/2006/relationships/hyperlink" Target="http://bestbuy.com/" TargetMode="External"/><Relationship Id="rId394" Type="http://schemas.openxmlformats.org/officeDocument/2006/relationships/hyperlink" Target="http://webhallen.com/" TargetMode="External"/><Relationship Id="rId2075" Type="http://schemas.openxmlformats.org/officeDocument/2006/relationships/hyperlink" Target="http://bestbuy.com/" TargetMode="External"/><Relationship Id="rId2282" Type="http://schemas.openxmlformats.org/officeDocument/2006/relationships/hyperlink" Target="http://bestbuy.com/" TargetMode="External"/><Relationship Id="rId3126" Type="http://schemas.openxmlformats.org/officeDocument/2006/relationships/hyperlink" Target="http://bestbuy.com/" TargetMode="External"/><Relationship Id="rId3680" Type="http://schemas.openxmlformats.org/officeDocument/2006/relationships/hyperlink" Target="http://cclonline.com/" TargetMode="External"/><Relationship Id="rId4731" Type="http://schemas.openxmlformats.org/officeDocument/2006/relationships/hyperlink" Target="http://mindfactory.de/" TargetMode="External"/><Relationship Id="rId254" Type="http://schemas.openxmlformats.org/officeDocument/2006/relationships/hyperlink" Target="http://mwave.com.au/" TargetMode="External"/><Relationship Id="rId1091" Type="http://schemas.openxmlformats.org/officeDocument/2006/relationships/hyperlink" Target="http://bestbuy.com/" TargetMode="External"/><Relationship Id="rId3333" Type="http://schemas.openxmlformats.org/officeDocument/2006/relationships/hyperlink" Target="http://brack.ch/" TargetMode="External"/><Relationship Id="rId3540" Type="http://schemas.openxmlformats.org/officeDocument/2006/relationships/hyperlink" Target="http://mindfactory.de/" TargetMode="External"/><Relationship Id="rId5298" Type="http://schemas.openxmlformats.org/officeDocument/2006/relationships/hyperlink" Target="http://x-kom.pl/" TargetMode="External"/><Relationship Id="rId114" Type="http://schemas.openxmlformats.org/officeDocument/2006/relationships/hyperlink" Target="http://bestbuy.com/" TargetMode="External"/><Relationship Id="rId461" Type="http://schemas.openxmlformats.org/officeDocument/2006/relationships/hyperlink" Target="http://shopee.co.th/" TargetMode="External"/><Relationship Id="rId2142" Type="http://schemas.openxmlformats.org/officeDocument/2006/relationships/hyperlink" Target="http://bestbuy.com/" TargetMode="External"/><Relationship Id="rId3400" Type="http://schemas.openxmlformats.org/officeDocument/2006/relationships/hyperlink" Target="http://pegasusselectronics.com/" TargetMode="External"/><Relationship Id="rId321" Type="http://schemas.openxmlformats.org/officeDocument/2006/relationships/hyperlink" Target="http://x-kom.pl/" TargetMode="External"/><Relationship Id="rId2002" Type="http://schemas.openxmlformats.org/officeDocument/2006/relationships/hyperlink" Target="http://yahoo.co.jp/" TargetMode="External"/><Relationship Id="rId2959" Type="http://schemas.openxmlformats.org/officeDocument/2006/relationships/hyperlink" Target="http://shopee.co.th/" TargetMode="External"/><Relationship Id="rId5158" Type="http://schemas.openxmlformats.org/officeDocument/2006/relationships/hyperlink" Target="http://x-kom.pl/" TargetMode="External"/><Relationship Id="rId1768" Type="http://schemas.openxmlformats.org/officeDocument/2006/relationships/hyperlink" Target="http://x-kom.pl/" TargetMode="External"/><Relationship Id="rId2819" Type="http://schemas.openxmlformats.org/officeDocument/2006/relationships/hyperlink" Target="http://pegasusselectronics.com/" TargetMode="External"/><Relationship Id="rId4174" Type="http://schemas.openxmlformats.org/officeDocument/2006/relationships/hyperlink" Target="http://pcdiga.com/" TargetMode="External"/><Relationship Id="rId4381" Type="http://schemas.openxmlformats.org/officeDocument/2006/relationships/hyperlink" Target="http://x-kom.pl/" TargetMode="External"/><Relationship Id="rId5018" Type="http://schemas.openxmlformats.org/officeDocument/2006/relationships/hyperlink" Target="http://x-kom.pl/" TargetMode="External"/><Relationship Id="rId5225" Type="http://schemas.openxmlformats.org/officeDocument/2006/relationships/hyperlink" Target="http://shopee.co.th/" TargetMode="External"/><Relationship Id="rId1628" Type="http://schemas.openxmlformats.org/officeDocument/2006/relationships/hyperlink" Target="http://mindfactory.de/" TargetMode="External"/><Relationship Id="rId1975" Type="http://schemas.openxmlformats.org/officeDocument/2006/relationships/hyperlink" Target="http://pegasusselectronics.com/" TargetMode="External"/><Relationship Id="rId3190" Type="http://schemas.openxmlformats.org/officeDocument/2006/relationships/hyperlink" Target="http://bestbuy.com/" TargetMode="External"/><Relationship Id="rId4034" Type="http://schemas.openxmlformats.org/officeDocument/2006/relationships/hyperlink" Target="http://x-kom.pl/" TargetMode="External"/><Relationship Id="rId4241" Type="http://schemas.openxmlformats.org/officeDocument/2006/relationships/hyperlink" Target="http://mindfactory.de/" TargetMode="External"/><Relationship Id="rId1835" Type="http://schemas.openxmlformats.org/officeDocument/2006/relationships/hyperlink" Target="http://pbtech.co.nz/" TargetMode="External"/><Relationship Id="rId3050" Type="http://schemas.openxmlformats.org/officeDocument/2006/relationships/hyperlink" Target="http://bestbuy.com/" TargetMode="External"/><Relationship Id="rId4101" Type="http://schemas.openxmlformats.org/officeDocument/2006/relationships/hyperlink" Target="http://cyberport.de/" TargetMode="External"/><Relationship Id="rId1902" Type="http://schemas.openxmlformats.org/officeDocument/2006/relationships/hyperlink" Target="http://bhphotovideo.com/" TargetMode="External"/><Relationship Id="rId3867" Type="http://schemas.openxmlformats.org/officeDocument/2006/relationships/hyperlink" Target="http://pccasegear.com/" TargetMode="External"/><Relationship Id="rId4918" Type="http://schemas.openxmlformats.org/officeDocument/2006/relationships/hyperlink" Target="http://allegro.pl/" TargetMode="External"/><Relationship Id="rId788" Type="http://schemas.openxmlformats.org/officeDocument/2006/relationships/hyperlink" Target="http://bestbuy.com/" TargetMode="External"/><Relationship Id="rId995" Type="http://schemas.openxmlformats.org/officeDocument/2006/relationships/hyperlink" Target="http://bestbuy.com/" TargetMode="External"/><Relationship Id="rId2469" Type="http://schemas.openxmlformats.org/officeDocument/2006/relationships/hyperlink" Target="http://bestbuy.com/" TargetMode="External"/><Relationship Id="rId2676" Type="http://schemas.openxmlformats.org/officeDocument/2006/relationships/hyperlink" Target="http://scan.co.uk/" TargetMode="External"/><Relationship Id="rId2883" Type="http://schemas.openxmlformats.org/officeDocument/2006/relationships/hyperlink" Target="http://microcenter.com/" TargetMode="External"/><Relationship Id="rId3727" Type="http://schemas.openxmlformats.org/officeDocument/2006/relationships/hyperlink" Target="http://lazada.com.my/" TargetMode="External"/><Relationship Id="rId3934" Type="http://schemas.openxmlformats.org/officeDocument/2006/relationships/hyperlink" Target="http://ebay.com/" TargetMode="External"/><Relationship Id="rId5082" Type="http://schemas.openxmlformats.org/officeDocument/2006/relationships/hyperlink" Target="http://x-kom.pl/" TargetMode="External"/><Relationship Id="rId648" Type="http://schemas.openxmlformats.org/officeDocument/2006/relationships/hyperlink" Target="http://bestbuy.com/" TargetMode="External"/><Relationship Id="rId855" Type="http://schemas.openxmlformats.org/officeDocument/2006/relationships/hyperlink" Target="http://bestbuy.com/" TargetMode="External"/><Relationship Id="rId1278" Type="http://schemas.openxmlformats.org/officeDocument/2006/relationships/hyperlink" Target="http://x-kom.pl/" TargetMode="External"/><Relationship Id="rId1485" Type="http://schemas.openxmlformats.org/officeDocument/2006/relationships/hyperlink" Target="http://cyberport.de/" TargetMode="External"/><Relationship Id="rId1692" Type="http://schemas.openxmlformats.org/officeDocument/2006/relationships/hyperlink" Target="http://x-kom.pl/" TargetMode="External"/><Relationship Id="rId2329" Type="http://schemas.openxmlformats.org/officeDocument/2006/relationships/hyperlink" Target="http://bestbuy.com/" TargetMode="External"/><Relationship Id="rId2536" Type="http://schemas.openxmlformats.org/officeDocument/2006/relationships/hyperlink" Target="http://x-kom.pl/" TargetMode="External"/><Relationship Id="rId2743" Type="http://schemas.openxmlformats.org/officeDocument/2006/relationships/hyperlink" Target="http://pbtech.co.nz/" TargetMode="External"/><Relationship Id="rId508" Type="http://schemas.openxmlformats.org/officeDocument/2006/relationships/hyperlink" Target="http://bestbuy.com/" TargetMode="External"/><Relationship Id="rId715" Type="http://schemas.openxmlformats.org/officeDocument/2006/relationships/hyperlink" Target="http://bestbuy.com/" TargetMode="External"/><Relationship Id="rId922" Type="http://schemas.openxmlformats.org/officeDocument/2006/relationships/hyperlink" Target="http://microcenter.com/" TargetMode="External"/><Relationship Id="rId1138" Type="http://schemas.openxmlformats.org/officeDocument/2006/relationships/hyperlink" Target="http://bestbuy.com/" TargetMode="External"/><Relationship Id="rId1345" Type="http://schemas.openxmlformats.org/officeDocument/2006/relationships/hyperlink" Target="http://x-kom.pl/" TargetMode="External"/><Relationship Id="rId1552" Type="http://schemas.openxmlformats.org/officeDocument/2006/relationships/hyperlink" Target="http://x-kom.pl/" TargetMode="External"/><Relationship Id="rId2603" Type="http://schemas.openxmlformats.org/officeDocument/2006/relationships/hyperlink" Target="http://pegasusselectronics.com/" TargetMode="External"/><Relationship Id="rId2950" Type="http://schemas.openxmlformats.org/officeDocument/2006/relationships/hyperlink" Target="http://x-kom.pl/" TargetMode="External"/><Relationship Id="rId1205" Type="http://schemas.openxmlformats.org/officeDocument/2006/relationships/hyperlink" Target="http://bestbuy.com/" TargetMode="External"/><Relationship Id="rId2810" Type="http://schemas.openxmlformats.org/officeDocument/2006/relationships/hyperlink" Target="http://pegasusselectronics.com/" TargetMode="External"/><Relationship Id="rId4568" Type="http://schemas.openxmlformats.org/officeDocument/2006/relationships/hyperlink" Target="http://x-kom.pl/" TargetMode="External"/><Relationship Id="rId51" Type="http://schemas.openxmlformats.org/officeDocument/2006/relationships/hyperlink" Target="http://microcenter.com/" TargetMode="External"/><Relationship Id="rId1412" Type="http://schemas.openxmlformats.org/officeDocument/2006/relationships/hyperlink" Target="http://inet.se/" TargetMode="External"/><Relationship Id="rId3377" Type="http://schemas.openxmlformats.org/officeDocument/2006/relationships/hyperlink" Target="http://x-kom.pl/" TargetMode="External"/><Relationship Id="rId4775" Type="http://schemas.openxmlformats.org/officeDocument/2006/relationships/hyperlink" Target="http://yahoo.co.jp/" TargetMode="External"/><Relationship Id="rId4982" Type="http://schemas.openxmlformats.org/officeDocument/2006/relationships/hyperlink" Target="http://x-kom.pl/" TargetMode="External"/><Relationship Id="rId298" Type="http://schemas.openxmlformats.org/officeDocument/2006/relationships/hyperlink" Target="http://cel.ro/" TargetMode="External"/><Relationship Id="rId3584" Type="http://schemas.openxmlformats.org/officeDocument/2006/relationships/hyperlink" Target="http://pegasusselectronics.com/" TargetMode="External"/><Relationship Id="rId3791" Type="http://schemas.openxmlformats.org/officeDocument/2006/relationships/hyperlink" Target="http://pbtech.co.nz/" TargetMode="External"/><Relationship Id="rId4428" Type="http://schemas.openxmlformats.org/officeDocument/2006/relationships/hyperlink" Target="http://yahoo.co.jp/" TargetMode="External"/><Relationship Id="rId4635" Type="http://schemas.openxmlformats.org/officeDocument/2006/relationships/hyperlink" Target="http://shop.kz/" TargetMode="External"/><Relationship Id="rId4842" Type="http://schemas.openxmlformats.org/officeDocument/2006/relationships/hyperlink" Target="http://x-kom.pl/" TargetMode="External"/><Relationship Id="rId158" Type="http://schemas.openxmlformats.org/officeDocument/2006/relationships/hyperlink" Target="http://pegasusselectronics.com/" TargetMode="External"/><Relationship Id="rId2186" Type="http://schemas.openxmlformats.org/officeDocument/2006/relationships/hyperlink" Target="http://bestbuy.com/" TargetMode="External"/><Relationship Id="rId2393" Type="http://schemas.openxmlformats.org/officeDocument/2006/relationships/hyperlink" Target="http://bestbuy.com/" TargetMode="External"/><Relationship Id="rId3237" Type="http://schemas.openxmlformats.org/officeDocument/2006/relationships/hyperlink" Target="http://caseking.de/" TargetMode="External"/><Relationship Id="rId3444" Type="http://schemas.openxmlformats.org/officeDocument/2006/relationships/hyperlink" Target="http://pegasusselectronics.com/" TargetMode="External"/><Relationship Id="rId3651" Type="http://schemas.openxmlformats.org/officeDocument/2006/relationships/hyperlink" Target="http://cyberport.de/" TargetMode="External"/><Relationship Id="rId4702" Type="http://schemas.openxmlformats.org/officeDocument/2006/relationships/hyperlink" Target="http://x-kom.pl/" TargetMode="External"/><Relationship Id="rId365" Type="http://schemas.openxmlformats.org/officeDocument/2006/relationships/hyperlink" Target="http://x-kom.pl/" TargetMode="External"/><Relationship Id="rId572" Type="http://schemas.openxmlformats.org/officeDocument/2006/relationships/hyperlink" Target="http://bestbuy.com/" TargetMode="External"/><Relationship Id="rId2046" Type="http://schemas.openxmlformats.org/officeDocument/2006/relationships/hyperlink" Target="http://x-kom.pl/" TargetMode="External"/><Relationship Id="rId2253" Type="http://schemas.openxmlformats.org/officeDocument/2006/relationships/hyperlink" Target="http://bestbuy.com/" TargetMode="External"/><Relationship Id="rId2460" Type="http://schemas.openxmlformats.org/officeDocument/2006/relationships/hyperlink" Target="http://bhphotovideo.com/" TargetMode="External"/><Relationship Id="rId3304" Type="http://schemas.openxmlformats.org/officeDocument/2006/relationships/hyperlink" Target="http://shopee.tw/" TargetMode="External"/><Relationship Id="rId3511" Type="http://schemas.openxmlformats.org/officeDocument/2006/relationships/hyperlink" Target="http://ebay.com/" TargetMode="External"/><Relationship Id="rId225" Type="http://schemas.openxmlformats.org/officeDocument/2006/relationships/hyperlink" Target="http://bhphotovideo.com/" TargetMode="External"/><Relationship Id="rId432" Type="http://schemas.openxmlformats.org/officeDocument/2006/relationships/hyperlink" Target="http://caseking.de/" TargetMode="External"/><Relationship Id="rId1062" Type="http://schemas.openxmlformats.org/officeDocument/2006/relationships/hyperlink" Target="http://bestbuy.com/" TargetMode="External"/><Relationship Id="rId2113" Type="http://schemas.openxmlformats.org/officeDocument/2006/relationships/hyperlink" Target="http://bestbuy.com/" TargetMode="External"/><Relationship Id="rId2320" Type="http://schemas.openxmlformats.org/officeDocument/2006/relationships/hyperlink" Target="http://bestbuy.com/" TargetMode="External"/><Relationship Id="rId5269" Type="http://schemas.openxmlformats.org/officeDocument/2006/relationships/hyperlink" Target="http://x-kom.pl/" TargetMode="External"/><Relationship Id="rId4078" Type="http://schemas.openxmlformats.org/officeDocument/2006/relationships/hyperlink" Target="http://x-kom.pl/" TargetMode="External"/><Relationship Id="rId4285" Type="http://schemas.openxmlformats.org/officeDocument/2006/relationships/hyperlink" Target="http://shopee.co.th/" TargetMode="External"/><Relationship Id="rId4492" Type="http://schemas.openxmlformats.org/officeDocument/2006/relationships/hyperlink" Target="http://x-kom.pl/" TargetMode="External"/><Relationship Id="rId5129" Type="http://schemas.openxmlformats.org/officeDocument/2006/relationships/hyperlink" Target="http://allegro.pl/" TargetMode="External"/><Relationship Id="rId1879" Type="http://schemas.openxmlformats.org/officeDocument/2006/relationships/hyperlink" Target="http://x-kom.pl/" TargetMode="External"/><Relationship Id="rId3094" Type="http://schemas.openxmlformats.org/officeDocument/2006/relationships/hyperlink" Target="http://bestbuy.com/" TargetMode="External"/><Relationship Id="rId4145" Type="http://schemas.openxmlformats.org/officeDocument/2006/relationships/hyperlink" Target="http://shopee.co.th/" TargetMode="External"/><Relationship Id="rId1739" Type="http://schemas.openxmlformats.org/officeDocument/2006/relationships/hyperlink" Target="http://x-kom.pl/" TargetMode="External"/><Relationship Id="rId1946" Type="http://schemas.openxmlformats.org/officeDocument/2006/relationships/hyperlink" Target="http://microcenter.com/" TargetMode="External"/><Relationship Id="rId4005" Type="http://schemas.openxmlformats.org/officeDocument/2006/relationships/hyperlink" Target="http://allegro.pl/" TargetMode="External"/><Relationship Id="rId4352" Type="http://schemas.openxmlformats.org/officeDocument/2006/relationships/hyperlink" Target="http://shopee.co.th/" TargetMode="External"/><Relationship Id="rId1806" Type="http://schemas.openxmlformats.org/officeDocument/2006/relationships/hyperlink" Target="http://pbtech.co.nz/" TargetMode="External"/><Relationship Id="rId3161" Type="http://schemas.openxmlformats.org/officeDocument/2006/relationships/hyperlink" Target="http://bestbuy.com/" TargetMode="External"/><Relationship Id="rId4212" Type="http://schemas.openxmlformats.org/officeDocument/2006/relationships/hyperlink" Target="http://x-kom.pl/" TargetMode="External"/><Relationship Id="rId3021" Type="http://schemas.openxmlformats.org/officeDocument/2006/relationships/hyperlink" Target="http://bestbuy.com/" TargetMode="External"/><Relationship Id="rId3978" Type="http://schemas.openxmlformats.org/officeDocument/2006/relationships/hyperlink" Target="http://shopee.com.my/" TargetMode="External"/><Relationship Id="rId899" Type="http://schemas.openxmlformats.org/officeDocument/2006/relationships/hyperlink" Target="http://bestbuy.com/" TargetMode="External"/><Relationship Id="rId2787" Type="http://schemas.openxmlformats.org/officeDocument/2006/relationships/hyperlink" Target="http://ebay.com/" TargetMode="External"/><Relationship Id="rId3838" Type="http://schemas.openxmlformats.org/officeDocument/2006/relationships/hyperlink" Target="http://shopee.com.my/" TargetMode="External"/><Relationship Id="rId5193" Type="http://schemas.openxmlformats.org/officeDocument/2006/relationships/hyperlink" Target="http://x-kom.pl/" TargetMode="External"/><Relationship Id="rId759" Type="http://schemas.openxmlformats.org/officeDocument/2006/relationships/hyperlink" Target="http://bestbuy.com/" TargetMode="External"/><Relationship Id="rId966" Type="http://schemas.openxmlformats.org/officeDocument/2006/relationships/hyperlink" Target="http://bestbuy.com/" TargetMode="External"/><Relationship Id="rId1389" Type="http://schemas.openxmlformats.org/officeDocument/2006/relationships/hyperlink" Target="http://allegro.pl/" TargetMode="External"/><Relationship Id="rId1596" Type="http://schemas.openxmlformats.org/officeDocument/2006/relationships/hyperlink" Target="http://x-kom.pl/" TargetMode="External"/><Relationship Id="rId2647" Type="http://schemas.openxmlformats.org/officeDocument/2006/relationships/hyperlink" Target="http://cclonline.com/" TargetMode="External"/><Relationship Id="rId2994" Type="http://schemas.openxmlformats.org/officeDocument/2006/relationships/hyperlink" Target="http://shopee.co.th/" TargetMode="External"/><Relationship Id="rId5053" Type="http://schemas.openxmlformats.org/officeDocument/2006/relationships/hyperlink" Target="http://pcdiga.com/" TargetMode="External"/><Relationship Id="rId5260" Type="http://schemas.openxmlformats.org/officeDocument/2006/relationships/hyperlink" Target="http://x-kom.pl/" TargetMode="External"/><Relationship Id="rId619" Type="http://schemas.openxmlformats.org/officeDocument/2006/relationships/hyperlink" Target="http://scorptec.com.au/" TargetMode="External"/><Relationship Id="rId1249" Type="http://schemas.openxmlformats.org/officeDocument/2006/relationships/hyperlink" Target="http://verkkokauppa.com/" TargetMode="External"/><Relationship Id="rId2854" Type="http://schemas.openxmlformats.org/officeDocument/2006/relationships/hyperlink" Target="http://pbtech.co.nz/" TargetMode="External"/><Relationship Id="rId3905" Type="http://schemas.openxmlformats.org/officeDocument/2006/relationships/hyperlink" Target="http://cclonline.com/" TargetMode="External"/><Relationship Id="rId5120" Type="http://schemas.openxmlformats.org/officeDocument/2006/relationships/hyperlink" Target="http://x-kom.pl/" TargetMode="External"/><Relationship Id="rId95" Type="http://schemas.openxmlformats.org/officeDocument/2006/relationships/hyperlink" Target="http://bestbuy.com/" TargetMode="External"/><Relationship Id="rId826" Type="http://schemas.openxmlformats.org/officeDocument/2006/relationships/hyperlink" Target="http://bestbuy.com/" TargetMode="External"/><Relationship Id="rId1109" Type="http://schemas.openxmlformats.org/officeDocument/2006/relationships/hyperlink" Target="http://bestbuy.com/" TargetMode="External"/><Relationship Id="rId1456" Type="http://schemas.openxmlformats.org/officeDocument/2006/relationships/hyperlink" Target="http://mindfactory.de/" TargetMode="External"/><Relationship Id="rId1663" Type="http://schemas.openxmlformats.org/officeDocument/2006/relationships/hyperlink" Target="http://x-kom.pl/" TargetMode="External"/><Relationship Id="rId1870" Type="http://schemas.openxmlformats.org/officeDocument/2006/relationships/hyperlink" Target="http://webhallen.com/" TargetMode="External"/><Relationship Id="rId2507" Type="http://schemas.openxmlformats.org/officeDocument/2006/relationships/hyperlink" Target="http://shop.kz/" TargetMode="External"/><Relationship Id="rId2714" Type="http://schemas.openxmlformats.org/officeDocument/2006/relationships/hyperlink" Target="http://pegasusselectronics.com/" TargetMode="External"/><Relationship Id="rId2921" Type="http://schemas.openxmlformats.org/officeDocument/2006/relationships/hyperlink" Target="http://pegasusselectronics.com/" TargetMode="External"/><Relationship Id="rId1316" Type="http://schemas.openxmlformats.org/officeDocument/2006/relationships/hyperlink" Target="http://x-kom.pl/" TargetMode="External"/><Relationship Id="rId1523" Type="http://schemas.openxmlformats.org/officeDocument/2006/relationships/hyperlink" Target="http://yahoo.co.jp/" TargetMode="External"/><Relationship Id="rId1730" Type="http://schemas.openxmlformats.org/officeDocument/2006/relationships/hyperlink" Target="http://x-kom.pl/" TargetMode="External"/><Relationship Id="rId4679" Type="http://schemas.openxmlformats.org/officeDocument/2006/relationships/hyperlink" Target="http://shop.kz/" TargetMode="External"/><Relationship Id="rId4886" Type="http://schemas.openxmlformats.org/officeDocument/2006/relationships/hyperlink" Target="http://compx.ua/" TargetMode="External"/><Relationship Id="rId22" Type="http://schemas.openxmlformats.org/officeDocument/2006/relationships/hyperlink" Target="http://bhphotovideo.com/" TargetMode="External"/><Relationship Id="rId3488" Type="http://schemas.openxmlformats.org/officeDocument/2006/relationships/hyperlink" Target="http://pegasusselectronics.com/" TargetMode="External"/><Relationship Id="rId3695" Type="http://schemas.openxmlformats.org/officeDocument/2006/relationships/hyperlink" Target="http://cyberport.de/" TargetMode="External"/><Relationship Id="rId4539" Type="http://schemas.openxmlformats.org/officeDocument/2006/relationships/hyperlink" Target="http://shopee.com.my/" TargetMode="External"/><Relationship Id="rId4746" Type="http://schemas.openxmlformats.org/officeDocument/2006/relationships/hyperlink" Target="http://allegro.pl/" TargetMode="External"/><Relationship Id="rId4953" Type="http://schemas.openxmlformats.org/officeDocument/2006/relationships/hyperlink" Target="http://allegro.pl/" TargetMode="External"/><Relationship Id="rId2297" Type="http://schemas.openxmlformats.org/officeDocument/2006/relationships/hyperlink" Target="http://bestbuy.com/" TargetMode="External"/><Relationship Id="rId3348" Type="http://schemas.openxmlformats.org/officeDocument/2006/relationships/hyperlink" Target="http://topbiz.fr/" TargetMode="External"/><Relationship Id="rId3555" Type="http://schemas.openxmlformats.org/officeDocument/2006/relationships/hyperlink" Target="http://x-kom.pl/" TargetMode="External"/><Relationship Id="rId3762" Type="http://schemas.openxmlformats.org/officeDocument/2006/relationships/hyperlink" Target="http://lazada.com.my/" TargetMode="External"/><Relationship Id="rId4606" Type="http://schemas.openxmlformats.org/officeDocument/2006/relationships/hyperlink" Target="http://x-kom.pl/" TargetMode="External"/><Relationship Id="rId4813" Type="http://schemas.openxmlformats.org/officeDocument/2006/relationships/hyperlink" Target="http://allegro.pl/" TargetMode="External"/><Relationship Id="rId269" Type="http://schemas.openxmlformats.org/officeDocument/2006/relationships/hyperlink" Target="http://shopee.ph/" TargetMode="External"/><Relationship Id="rId476" Type="http://schemas.openxmlformats.org/officeDocument/2006/relationships/hyperlink" Target="http://shopee.co.th/" TargetMode="External"/><Relationship Id="rId683" Type="http://schemas.openxmlformats.org/officeDocument/2006/relationships/hyperlink" Target="http://lazada.com.ph/" TargetMode="External"/><Relationship Id="rId890" Type="http://schemas.openxmlformats.org/officeDocument/2006/relationships/hyperlink" Target="http://overclockers.co.uk/" TargetMode="External"/><Relationship Id="rId2157" Type="http://schemas.openxmlformats.org/officeDocument/2006/relationships/hyperlink" Target="http://bestbuy.com/" TargetMode="External"/><Relationship Id="rId2364" Type="http://schemas.openxmlformats.org/officeDocument/2006/relationships/hyperlink" Target="http://bestbuy.com/" TargetMode="External"/><Relationship Id="rId2571" Type="http://schemas.openxmlformats.org/officeDocument/2006/relationships/hyperlink" Target="http://topbiz.fr/" TargetMode="External"/><Relationship Id="rId3208" Type="http://schemas.openxmlformats.org/officeDocument/2006/relationships/hyperlink" Target="http://ebay.com/" TargetMode="External"/><Relationship Id="rId3415" Type="http://schemas.openxmlformats.org/officeDocument/2006/relationships/hyperlink" Target="http://pegasusselectronics.com/" TargetMode="External"/><Relationship Id="rId129" Type="http://schemas.openxmlformats.org/officeDocument/2006/relationships/hyperlink" Target="http://bestbuy.com/" TargetMode="External"/><Relationship Id="rId336" Type="http://schemas.openxmlformats.org/officeDocument/2006/relationships/hyperlink" Target="http://yahoo.co.jp/" TargetMode="External"/><Relationship Id="rId543" Type="http://schemas.openxmlformats.org/officeDocument/2006/relationships/hyperlink" Target="http://bestbuy.com/" TargetMode="External"/><Relationship Id="rId1173" Type="http://schemas.openxmlformats.org/officeDocument/2006/relationships/hyperlink" Target="http://bestbuy.com/" TargetMode="External"/><Relationship Id="rId1380" Type="http://schemas.openxmlformats.org/officeDocument/2006/relationships/hyperlink" Target="http://galaxus.ch/" TargetMode="External"/><Relationship Id="rId2017" Type="http://schemas.openxmlformats.org/officeDocument/2006/relationships/hyperlink" Target="http://yahoo.co.jp/" TargetMode="External"/><Relationship Id="rId2224" Type="http://schemas.openxmlformats.org/officeDocument/2006/relationships/hyperlink" Target="http://bestbuy.com/" TargetMode="External"/><Relationship Id="rId3622" Type="http://schemas.openxmlformats.org/officeDocument/2006/relationships/hyperlink" Target="http://www.ebuyer.com/" TargetMode="External"/><Relationship Id="rId403" Type="http://schemas.openxmlformats.org/officeDocument/2006/relationships/hyperlink" Target="http://x-kom.pl/" TargetMode="External"/><Relationship Id="rId750" Type="http://schemas.openxmlformats.org/officeDocument/2006/relationships/hyperlink" Target="http://bestbuy.com/" TargetMode="External"/><Relationship Id="rId1033" Type="http://schemas.openxmlformats.org/officeDocument/2006/relationships/hyperlink" Target="http://bestbuy.com/" TargetMode="External"/><Relationship Id="rId2431" Type="http://schemas.openxmlformats.org/officeDocument/2006/relationships/hyperlink" Target="http://bestbuy.com/" TargetMode="External"/><Relationship Id="rId4189" Type="http://schemas.openxmlformats.org/officeDocument/2006/relationships/hyperlink" Target="http://shopee.vn/" TargetMode="External"/><Relationship Id="rId610" Type="http://schemas.openxmlformats.org/officeDocument/2006/relationships/hyperlink" Target="http://bestbuy.com/" TargetMode="External"/><Relationship Id="rId1240" Type="http://schemas.openxmlformats.org/officeDocument/2006/relationships/hyperlink" Target="http://mindfactory.de/" TargetMode="External"/><Relationship Id="rId4049" Type="http://schemas.openxmlformats.org/officeDocument/2006/relationships/hyperlink" Target="http://x-kom.pl/" TargetMode="External"/><Relationship Id="rId4396" Type="http://schemas.openxmlformats.org/officeDocument/2006/relationships/hyperlink" Target="http://allegro.pl/" TargetMode="External"/><Relationship Id="rId1100" Type="http://schemas.openxmlformats.org/officeDocument/2006/relationships/hyperlink" Target="http://bestbuy.com/" TargetMode="External"/><Relationship Id="rId4256" Type="http://schemas.openxmlformats.org/officeDocument/2006/relationships/hyperlink" Target="http://shopee.co.th/" TargetMode="External"/><Relationship Id="rId4463" Type="http://schemas.openxmlformats.org/officeDocument/2006/relationships/hyperlink" Target="http://mindfactory.de/" TargetMode="External"/><Relationship Id="rId4670" Type="http://schemas.openxmlformats.org/officeDocument/2006/relationships/hyperlink" Target="http://webhallen.com/" TargetMode="External"/><Relationship Id="rId5307" Type="http://schemas.openxmlformats.org/officeDocument/2006/relationships/hyperlink" Target="http://x-kom.pl/" TargetMode="External"/><Relationship Id="rId1917" Type="http://schemas.openxmlformats.org/officeDocument/2006/relationships/hyperlink" Target="http://pegasusselectronics.com/" TargetMode="External"/><Relationship Id="rId3065" Type="http://schemas.openxmlformats.org/officeDocument/2006/relationships/hyperlink" Target="http://ebuyer.com/" TargetMode="External"/><Relationship Id="rId3272" Type="http://schemas.openxmlformats.org/officeDocument/2006/relationships/hyperlink" Target="http://shopee.tw/" TargetMode="External"/><Relationship Id="rId4116" Type="http://schemas.openxmlformats.org/officeDocument/2006/relationships/hyperlink" Target="http://shopee.vn/" TargetMode="External"/><Relationship Id="rId4323" Type="http://schemas.openxmlformats.org/officeDocument/2006/relationships/hyperlink" Target="http://shopee.tw/" TargetMode="External"/><Relationship Id="rId4530" Type="http://schemas.openxmlformats.org/officeDocument/2006/relationships/hyperlink" Target="http://shopee.co.id/" TargetMode="External"/><Relationship Id="rId193" Type="http://schemas.openxmlformats.org/officeDocument/2006/relationships/hyperlink" Target="http://pccasegear.com/" TargetMode="External"/><Relationship Id="rId2081" Type="http://schemas.openxmlformats.org/officeDocument/2006/relationships/hyperlink" Target="http://bestbuy.com/" TargetMode="External"/><Relationship Id="rId3132" Type="http://schemas.openxmlformats.org/officeDocument/2006/relationships/hyperlink" Target="http://bestbuy.com/" TargetMode="External"/><Relationship Id="rId260" Type="http://schemas.openxmlformats.org/officeDocument/2006/relationships/hyperlink" Target="http://microcenter.com/" TargetMode="External"/><Relationship Id="rId5097" Type="http://schemas.openxmlformats.org/officeDocument/2006/relationships/hyperlink" Target="http://x-kom.pl/" TargetMode="External"/><Relationship Id="rId120" Type="http://schemas.openxmlformats.org/officeDocument/2006/relationships/hyperlink" Target="http://pegasusselectronics.com/" TargetMode="External"/><Relationship Id="rId2898" Type="http://schemas.openxmlformats.org/officeDocument/2006/relationships/hyperlink" Target="http://pegasusselectronics.com/" TargetMode="External"/><Relationship Id="rId3949" Type="http://schemas.openxmlformats.org/officeDocument/2006/relationships/hyperlink" Target="http://shopee.com.my/" TargetMode="External"/><Relationship Id="rId5164" Type="http://schemas.openxmlformats.org/officeDocument/2006/relationships/hyperlink" Target="http://x-kom.pl/" TargetMode="External"/><Relationship Id="rId2758" Type="http://schemas.openxmlformats.org/officeDocument/2006/relationships/hyperlink" Target="http://shopee.ph/" TargetMode="External"/><Relationship Id="rId2965" Type="http://schemas.openxmlformats.org/officeDocument/2006/relationships/hyperlink" Target="http://shopee.co.th/" TargetMode="External"/><Relationship Id="rId3809" Type="http://schemas.openxmlformats.org/officeDocument/2006/relationships/hyperlink" Target="http://shopee.com.my/" TargetMode="External"/><Relationship Id="rId5024" Type="http://schemas.openxmlformats.org/officeDocument/2006/relationships/hyperlink" Target="http://x-kom.pl/" TargetMode="External"/><Relationship Id="rId937" Type="http://schemas.openxmlformats.org/officeDocument/2006/relationships/hyperlink" Target="http://reichelt.com/" TargetMode="External"/><Relationship Id="rId1567" Type="http://schemas.openxmlformats.org/officeDocument/2006/relationships/hyperlink" Target="http://yahoo.co.jp/" TargetMode="External"/><Relationship Id="rId1774" Type="http://schemas.openxmlformats.org/officeDocument/2006/relationships/hyperlink" Target="http://coolmod.com/" TargetMode="External"/><Relationship Id="rId1981" Type="http://schemas.openxmlformats.org/officeDocument/2006/relationships/hyperlink" Target="http://mindfactory.de/" TargetMode="External"/><Relationship Id="rId2618" Type="http://schemas.openxmlformats.org/officeDocument/2006/relationships/hyperlink" Target="http://www.ebuyer.com/" TargetMode="External"/><Relationship Id="rId2825" Type="http://schemas.openxmlformats.org/officeDocument/2006/relationships/hyperlink" Target="http://pegasusselectronics.com/" TargetMode="External"/><Relationship Id="rId4180" Type="http://schemas.openxmlformats.org/officeDocument/2006/relationships/hyperlink" Target="http://shopee.co.th/" TargetMode="External"/><Relationship Id="rId5231" Type="http://schemas.openxmlformats.org/officeDocument/2006/relationships/hyperlink" Target="http://x-kom.pl/" TargetMode="External"/><Relationship Id="rId66" Type="http://schemas.openxmlformats.org/officeDocument/2006/relationships/hyperlink" Target="http://bestbuy.com/" TargetMode="External"/><Relationship Id="rId1427" Type="http://schemas.openxmlformats.org/officeDocument/2006/relationships/hyperlink" Target="http://pegasusselectronics.com/" TargetMode="External"/><Relationship Id="rId1634" Type="http://schemas.openxmlformats.org/officeDocument/2006/relationships/hyperlink" Target="http://yahoo.co.jp/" TargetMode="External"/><Relationship Id="rId1841" Type="http://schemas.openxmlformats.org/officeDocument/2006/relationships/hyperlink" Target="http://galaxus.de/" TargetMode="External"/><Relationship Id="rId4040" Type="http://schemas.openxmlformats.org/officeDocument/2006/relationships/hyperlink" Target="http://x-kom.pl/" TargetMode="External"/><Relationship Id="rId4997" Type="http://schemas.openxmlformats.org/officeDocument/2006/relationships/hyperlink" Target="http://x-kom.pl/" TargetMode="External"/><Relationship Id="rId3599" Type="http://schemas.openxmlformats.org/officeDocument/2006/relationships/hyperlink" Target="http://x-kom.pl/" TargetMode="External"/><Relationship Id="rId4857" Type="http://schemas.openxmlformats.org/officeDocument/2006/relationships/hyperlink" Target="http://x-kom.pl/" TargetMode="External"/><Relationship Id="rId1701" Type="http://schemas.openxmlformats.org/officeDocument/2006/relationships/hyperlink" Target="http://brack.ch/" TargetMode="External"/><Relationship Id="rId3459" Type="http://schemas.openxmlformats.org/officeDocument/2006/relationships/hyperlink" Target="http://pegasusselectronics.com/" TargetMode="External"/><Relationship Id="rId3666" Type="http://schemas.openxmlformats.org/officeDocument/2006/relationships/hyperlink" Target="http://scan.co.uk/" TargetMode="External"/><Relationship Id="rId587" Type="http://schemas.openxmlformats.org/officeDocument/2006/relationships/hyperlink" Target="http://bhphotovideo.com/" TargetMode="External"/><Relationship Id="rId2268" Type="http://schemas.openxmlformats.org/officeDocument/2006/relationships/hyperlink" Target="http://bestbuy.com/" TargetMode="External"/><Relationship Id="rId3319" Type="http://schemas.openxmlformats.org/officeDocument/2006/relationships/hyperlink" Target="http://shopee.tw/" TargetMode="External"/><Relationship Id="rId3873" Type="http://schemas.openxmlformats.org/officeDocument/2006/relationships/hyperlink" Target="http://shopee.com.my/" TargetMode="External"/><Relationship Id="rId4717" Type="http://schemas.openxmlformats.org/officeDocument/2006/relationships/hyperlink" Target="http://shopee.co.th/" TargetMode="External"/><Relationship Id="rId4924" Type="http://schemas.openxmlformats.org/officeDocument/2006/relationships/hyperlink" Target="http://x-kom.pl/" TargetMode="External"/><Relationship Id="rId447" Type="http://schemas.openxmlformats.org/officeDocument/2006/relationships/hyperlink" Target="http://x-kom.pl/" TargetMode="External"/><Relationship Id="rId794" Type="http://schemas.openxmlformats.org/officeDocument/2006/relationships/hyperlink" Target="http://bestbuy.com/" TargetMode="External"/><Relationship Id="rId1077" Type="http://schemas.openxmlformats.org/officeDocument/2006/relationships/hyperlink" Target="http://bestbuy.com/" TargetMode="External"/><Relationship Id="rId2128" Type="http://schemas.openxmlformats.org/officeDocument/2006/relationships/hyperlink" Target="http://bhphotovideo.com/" TargetMode="External"/><Relationship Id="rId2475" Type="http://schemas.openxmlformats.org/officeDocument/2006/relationships/hyperlink" Target="http://bhphotovideo.com/" TargetMode="External"/><Relationship Id="rId2682" Type="http://schemas.openxmlformats.org/officeDocument/2006/relationships/hyperlink" Target="http://pegasusselectronics.com/" TargetMode="External"/><Relationship Id="rId3526" Type="http://schemas.openxmlformats.org/officeDocument/2006/relationships/hyperlink" Target="http://inet.se/" TargetMode="External"/><Relationship Id="rId3733" Type="http://schemas.openxmlformats.org/officeDocument/2006/relationships/hyperlink" Target="http://pbtech.co.nz/" TargetMode="External"/><Relationship Id="rId3940" Type="http://schemas.openxmlformats.org/officeDocument/2006/relationships/hyperlink" Target="http://shopee.com.my/" TargetMode="External"/><Relationship Id="rId654" Type="http://schemas.openxmlformats.org/officeDocument/2006/relationships/hyperlink" Target="http://bestbuy.com/" TargetMode="External"/><Relationship Id="rId861" Type="http://schemas.openxmlformats.org/officeDocument/2006/relationships/hyperlink" Target="http://bestbuy.com/" TargetMode="External"/><Relationship Id="rId1284" Type="http://schemas.openxmlformats.org/officeDocument/2006/relationships/hyperlink" Target="http://webhallen.com/" TargetMode="External"/><Relationship Id="rId1491" Type="http://schemas.openxmlformats.org/officeDocument/2006/relationships/hyperlink" Target="http://shopee.vn/" TargetMode="External"/><Relationship Id="rId2335" Type="http://schemas.openxmlformats.org/officeDocument/2006/relationships/hyperlink" Target="http://bestbuy.com/" TargetMode="External"/><Relationship Id="rId2542" Type="http://schemas.openxmlformats.org/officeDocument/2006/relationships/hyperlink" Target="http://x-kom.pl/" TargetMode="External"/><Relationship Id="rId3800" Type="http://schemas.openxmlformats.org/officeDocument/2006/relationships/hyperlink" Target="http://x-kom.pl/" TargetMode="External"/><Relationship Id="rId307" Type="http://schemas.openxmlformats.org/officeDocument/2006/relationships/hyperlink" Target="http://x-kom.pl/" TargetMode="External"/><Relationship Id="rId514" Type="http://schemas.openxmlformats.org/officeDocument/2006/relationships/hyperlink" Target="http://bestbuy.com/" TargetMode="External"/><Relationship Id="rId721" Type="http://schemas.openxmlformats.org/officeDocument/2006/relationships/hyperlink" Target="http://microcenter.com/" TargetMode="External"/><Relationship Id="rId1144" Type="http://schemas.openxmlformats.org/officeDocument/2006/relationships/hyperlink" Target="http://bestbuy.com/" TargetMode="External"/><Relationship Id="rId1351" Type="http://schemas.openxmlformats.org/officeDocument/2006/relationships/hyperlink" Target="http://x-kom.pl/" TargetMode="External"/><Relationship Id="rId2402" Type="http://schemas.openxmlformats.org/officeDocument/2006/relationships/hyperlink" Target="http://bestbuy.com/" TargetMode="External"/><Relationship Id="rId1004" Type="http://schemas.openxmlformats.org/officeDocument/2006/relationships/hyperlink" Target="http://bestbuy.com/" TargetMode="External"/><Relationship Id="rId1211" Type="http://schemas.openxmlformats.org/officeDocument/2006/relationships/hyperlink" Target="http://pccasegear.com/" TargetMode="External"/><Relationship Id="rId4367" Type="http://schemas.openxmlformats.org/officeDocument/2006/relationships/hyperlink" Target="http://yahoo.co.jp/" TargetMode="External"/><Relationship Id="rId4574" Type="http://schemas.openxmlformats.org/officeDocument/2006/relationships/hyperlink" Target="http://x-kom.pl/" TargetMode="External"/><Relationship Id="rId4781" Type="http://schemas.openxmlformats.org/officeDocument/2006/relationships/hyperlink" Target="http://allegro.pl/" TargetMode="External"/><Relationship Id="rId3176" Type="http://schemas.openxmlformats.org/officeDocument/2006/relationships/hyperlink" Target="http://bestbuy.com/" TargetMode="External"/><Relationship Id="rId3383" Type="http://schemas.openxmlformats.org/officeDocument/2006/relationships/hyperlink" Target="http://compx.ua/" TargetMode="External"/><Relationship Id="rId3590" Type="http://schemas.openxmlformats.org/officeDocument/2006/relationships/hyperlink" Target="http://x-kom.pl/" TargetMode="External"/><Relationship Id="rId4227" Type="http://schemas.openxmlformats.org/officeDocument/2006/relationships/hyperlink" Target="http://x-kom.pl/" TargetMode="External"/><Relationship Id="rId4434" Type="http://schemas.openxmlformats.org/officeDocument/2006/relationships/hyperlink" Target="http://cyberport.de/" TargetMode="External"/><Relationship Id="rId2192" Type="http://schemas.openxmlformats.org/officeDocument/2006/relationships/hyperlink" Target="http://bestbuy.com/" TargetMode="External"/><Relationship Id="rId3036" Type="http://schemas.openxmlformats.org/officeDocument/2006/relationships/hyperlink" Target="http://bestbuy.com/" TargetMode="External"/><Relationship Id="rId3243" Type="http://schemas.openxmlformats.org/officeDocument/2006/relationships/hyperlink" Target="http://mindfactory.de/" TargetMode="External"/><Relationship Id="rId4641" Type="http://schemas.openxmlformats.org/officeDocument/2006/relationships/hyperlink" Target="http://x-kom.pl/" TargetMode="External"/><Relationship Id="rId164" Type="http://schemas.openxmlformats.org/officeDocument/2006/relationships/hyperlink" Target="http://shopee.sg/" TargetMode="External"/><Relationship Id="rId371" Type="http://schemas.openxmlformats.org/officeDocument/2006/relationships/hyperlink" Target="http://shopee.co.th/" TargetMode="External"/><Relationship Id="rId2052" Type="http://schemas.openxmlformats.org/officeDocument/2006/relationships/hyperlink" Target="http://shopee.co.th/" TargetMode="External"/><Relationship Id="rId3450" Type="http://schemas.openxmlformats.org/officeDocument/2006/relationships/hyperlink" Target="http://pegasusselectronics.com/" TargetMode="External"/><Relationship Id="rId4501" Type="http://schemas.openxmlformats.org/officeDocument/2006/relationships/hyperlink" Target="http://allegro.pl/" TargetMode="External"/><Relationship Id="rId3103" Type="http://schemas.openxmlformats.org/officeDocument/2006/relationships/hyperlink" Target="http://bestbuy.com/" TargetMode="External"/><Relationship Id="rId3310" Type="http://schemas.openxmlformats.org/officeDocument/2006/relationships/hyperlink" Target="http://inet.se/" TargetMode="External"/><Relationship Id="rId5068" Type="http://schemas.openxmlformats.org/officeDocument/2006/relationships/hyperlink" Target="http://shopee.co.th/" TargetMode="External"/><Relationship Id="rId231" Type="http://schemas.openxmlformats.org/officeDocument/2006/relationships/hyperlink" Target="http://microcenter.com/" TargetMode="External"/><Relationship Id="rId2869" Type="http://schemas.openxmlformats.org/officeDocument/2006/relationships/hyperlink" Target="http://pegasusselectronics.com/" TargetMode="External"/><Relationship Id="rId5275" Type="http://schemas.openxmlformats.org/officeDocument/2006/relationships/hyperlink" Target="http://x-kom.pl/" TargetMode="External"/><Relationship Id="rId1678" Type="http://schemas.openxmlformats.org/officeDocument/2006/relationships/hyperlink" Target="http://x-kom.pl/" TargetMode="External"/><Relationship Id="rId1885" Type="http://schemas.openxmlformats.org/officeDocument/2006/relationships/hyperlink" Target="http://x-kom.pl/" TargetMode="External"/><Relationship Id="rId2729" Type="http://schemas.openxmlformats.org/officeDocument/2006/relationships/hyperlink" Target="http://pegasusselectronics.com/" TargetMode="External"/><Relationship Id="rId2936" Type="http://schemas.openxmlformats.org/officeDocument/2006/relationships/hyperlink" Target="http://shopee.co.th/" TargetMode="External"/><Relationship Id="rId4084" Type="http://schemas.openxmlformats.org/officeDocument/2006/relationships/hyperlink" Target="http://yahoo.co.jp/" TargetMode="External"/><Relationship Id="rId4291" Type="http://schemas.openxmlformats.org/officeDocument/2006/relationships/hyperlink" Target="http://mindfactory.de/" TargetMode="External"/><Relationship Id="rId5135" Type="http://schemas.openxmlformats.org/officeDocument/2006/relationships/hyperlink" Target="http://x-kom.pl/" TargetMode="External"/><Relationship Id="rId908" Type="http://schemas.openxmlformats.org/officeDocument/2006/relationships/hyperlink" Target="http://bestbuy.com/" TargetMode="External"/><Relationship Id="rId1538" Type="http://schemas.openxmlformats.org/officeDocument/2006/relationships/hyperlink" Target="http://x-kom.pl/" TargetMode="External"/><Relationship Id="rId4151" Type="http://schemas.openxmlformats.org/officeDocument/2006/relationships/hyperlink" Target="http://netonnet.se/" TargetMode="External"/><Relationship Id="rId5202" Type="http://schemas.openxmlformats.org/officeDocument/2006/relationships/hyperlink" Target="http://x-kom.pl/" TargetMode="External"/><Relationship Id="rId1745" Type="http://schemas.openxmlformats.org/officeDocument/2006/relationships/hyperlink" Target="http://pegasusselectronics.com/" TargetMode="External"/><Relationship Id="rId1952" Type="http://schemas.openxmlformats.org/officeDocument/2006/relationships/hyperlink" Target="http://pbtech.co.nz/" TargetMode="External"/><Relationship Id="rId4011" Type="http://schemas.openxmlformats.org/officeDocument/2006/relationships/hyperlink" Target="http://allegro.pl/" TargetMode="External"/><Relationship Id="rId37" Type="http://schemas.openxmlformats.org/officeDocument/2006/relationships/hyperlink" Target="http://pegasusselectronics.com/" TargetMode="External"/><Relationship Id="rId1605" Type="http://schemas.openxmlformats.org/officeDocument/2006/relationships/hyperlink" Target="http://x-kom.pl/" TargetMode="External"/><Relationship Id="rId1812" Type="http://schemas.openxmlformats.org/officeDocument/2006/relationships/hyperlink" Target="http://pbtech.co.nz/" TargetMode="External"/><Relationship Id="rId4968" Type="http://schemas.openxmlformats.org/officeDocument/2006/relationships/hyperlink" Target="http://x-kom.pl/" TargetMode="External"/><Relationship Id="rId3777" Type="http://schemas.openxmlformats.org/officeDocument/2006/relationships/hyperlink" Target="http://x-kom.pl/" TargetMode="External"/><Relationship Id="rId3984" Type="http://schemas.openxmlformats.org/officeDocument/2006/relationships/hyperlink" Target="http://x-kom.pl/" TargetMode="External"/><Relationship Id="rId4828" Type="http://schemas.openxmlformats.org/officeDocument/2006/relationships/hyperlink" Target="http://x-kom.pl/" TargetMode="External"/><Relationship Id="rId698" Type="http://schemas.openxmlformats.org/officeDocument/2006/relationships/hyperlink" Target="http://scan.co.uk/" TargetMode="External"/><Relationship Id="rId2379" Type="http://schemas.openxmlformats.org/officeDocument/2006/relationships/hyperlink" Target="http://bestbuy.com/" TargetMode="External"/><Relationship Id="rId2586" Type="http://schemas.openxmlformats.org/officeDocument/2006/relationships/hyperlink" Target="http://x-kom.pl/" TargetMode="External"/><Relationship Id="rId2793" Type="http://schemas.openxmlformats.org/officeDocument/2006/relationships/hyperlink" Target="http://neweggbusiness.com/" TargetMode="External"/><Relationship Id="rId3637" Type="http://schemas.openxmlformats.org/officeDocument/2006/relationships/hyperlink" Target="http://bhphotovideo.com/" TargetMode="External"/><Relationship Id="rId3844" Type="http://schemas.openxmlformats.org/officeDocument/2006/relationships/hyperlink" Target="http://cclonline.com/" TargetMode="External"/><Relationship Id="rId558" Type="http://schemas.openxmlformats.org/officeDocument/2006/relationships/hyperlink" Target="http://bestbuy.com/" TargetMode="External"/><Relationship Id="rId765" Type="http://schemas.openxmlformats.org/officeDocument/2006/relationships/hyperlink" Target="http://bestbuy.com/" TargetMode="External"/><Relationship Id="rId972" Type="http://schemas.openxmlformats.org/officeDocument/2006/relationships/hyperlink" Target="http://bestbuy.com/" TargetMode="External"/><Relationship Id="rId1188" Type="http://schemas.openxmlformats.org/officeDocument/2006/relationships/hyperlink" Target="http://pccasegear.com/" TargetMode="External"/><Relationship Id="rId1395" Type="http://schemas.openxmlformats.org/officeDocument/2006/relationships/hyperlink" Target="http://mindfactory.de/" TargetMode="External"/><Relationship Id="rId2239" Type="http://schemas.openxmlformats.org/officeDocument/2006/relationships/hyperlink" Target="http://bestbuy.com/" TargetMode="External"/><Relationship Id="rId2446" Type="http://schemas.openxmlformats.org/officeDocument/2006/relationships/hyperlink" Target="http://bestbuy.com/" TargetMode="External"/><Relationship Id="rId2653" Type="http://schemas.openxmlformats.org/officeDocument/2006/relationships/hyperlink" Target="http://pbtech.co.nz/" TargetMode="External"/><Relationship Id="rId2860" Type="http://schemas.openxmlformats.org/officeDocument/2006/relationships/hyperlink" Target="http://pegasusselectronics.com/" TargetMode="External"/><Relationship Id="rId3704" Type="http://schemas.openxmlformats.org/officeDocument/2006/relationships/hyperlink" Target="http://bhphotovideo.com/" TargetMode="External"/><Relationship Id="rId418" Type="http://schemas.openxmlformats.org/officeDocument/2006/relationships/hyperlink" Target="http://shopee.co.th/" TargetMode="External"/><Relationship Id="rId625" Type="http://schemas.openxmlformats.org/officeDocument/2006/relationships/hyperlink" Target="http://bestbuy.com/" TargetMode="External"/><Relationship Id="rId832" Type="http://schemas.openxmlformats.org/officeDocument/2006/relationships/hyperlink" Target="http://scan.co.uk/" TargetMode="External"/><Relationship Id="rId1048" Type="http://schemas.openxmlformats.org/officeDocument/2006/relationships/hyperlink" Target="http://bestbuy.com/" TargetMode="External"/><Relationship Id="rId1255" Type="http://schemas.openxmlformats.org/officeDocument/2006/relationships/hyperlink" Target="http://mindfactory.de/" TargetMode="External"/><Relationship Id="rId1462" Type="http://schemas.openxmlformats.org/officeDocument/2006/relationships/hyperlink" Target="http://x-kom.pl/" TargetMode="External"/><Relationship Id="rId2306" Type="http://schemas.openxmlformats.org/officeDocument/2006/relationships/hyperlink" Target="http://bestbuy.com/" TargetMode="External"/><Relationship Id="rId2513" Type="http://schemas.openxmlformats.org/officeDocument/2006/relationships/hyperlink" Target="http://mindfactory.de/" TargetMode="External"/><Relationship Id="rId3911" Type="http://schemas.openxmlformats.org/officeDocument/2006/relationships/hyperlink" Target="http://shopee.com.my/" TargetMode="External"/><Relationship Id="rId1115" Type="http://schemas.openxmlformats.org/officeDocument/2006/relationships/hyperlink" Target="http://pegasusselectronics.com/" TargetMode="External"/><Relationship Id="rId1322" Type="http://schemas.openxmlformats.org/officeDocument/2006/relationships/hyperlink" Target="http://ebay.com/" TargetMode="External"/><Relationship Id="rId2720" Type="http://schemas.openxmlformats.org/officeDocument/2006/relationships/hyperlink" Target="http://pegasusselectronics.com/" TargetMode="External"/><Relationship Id="rId4478" Type="http://schemas.openxmlformats.org/officeDocument/2006/relationships/hyperlink" Target="http://x-kom.pl/" TargetMode="External"/><Relationship Id="rId3287" Type="http://schemas.openxmlformats.org/officeDocument/2006/relationships/hyperlink" Target="http://mindfactory.de/" TargetMode="External"/><Relationship Id="rId4338" Type="http://schemas.openxmlformats.org/officeDocument/2006/relationships/hyperlink" Target="http://mindfactory.de/" TargetMode="External"/><Relationship Id="rId4685" Type="http://schemas.openxmlformats.org/officeDocument/2006/relationships/hyperlink" Target="http://inet.se/" TargetMode="External"/><Relationship Id="rId4892" Type="http://schemas.openxmlformats.org/officeDocument/2006/relationships/hyperlink" Target="http://x-kom.pl/" TargetMode="External"/><Relationship Id="rId2096" Type="http://schemas.openxmlformats.org/officeDocument/2006/relationships/hyperlink" Target="http://bestbuy.com/" TargetMode="External"/><Relationship Id="rId3494" Type="http://schemas.openxmlformats.org/officeDocument/2006/relationships/hyperlink" Target="http://ebay.com/" TargetMode="External"/><Relationship Id="rId4545" Type="http://schemas.openxmlformats.org/officeDocument/2006/relationships/hyperlink" Target="http://x-kom.pl/" TargetMode="External"/><Relationship Id="rId4752" Type="http://schemas.openxmlformats.org/officeDocument/2006/relationships/hyperlink" Target="http://cel.ro/" TargetMode="External"/><Relationship Id="rId3147" Type="http://schemas.openxmlformats.org/officeDocument/2006/relationships/hyperlink" Target="http://bestbuy.com/" TargetMode="External"/><Relationship Id="rId3354" Type="http://schemas.openxmlformats.org/officeDocument/2006/relationships/hyperlink" Target="http://shopee.com.my/" TargetMode="External"/><Relationship Id="rId3561" Type="http://schemas.openxmlformats.org/officeDocument/2006/relationships/hyperlink" Target="http://euro.com.pl/" TargetMode="External"/><Relationship Id="rId4405" Type="http://schemas.openxmlformats.org/officeDocument/2006/relationships/hyperlink" Target="http://x-kom.pl/" TargetMode="External"/><Relationship Id="rId4612" Type="http://schemas.openxmlformats.org/officeDocument/2006/relationships/hyperlink" Target="http://x-kom.pl/" TargetMode="External"/><Relationship Id="rId275" Type="http://schemas.openxmlformats.org/officeDocument/2006/relationships/hyperlink" Target="http://shopee.com.my/" TargetMode="External"/><Relationship Id="rId482" Type="http://schemas.openxmlformats.org/officeDocument/2006/relationships/hyperlink" Target="http://shopee.tw/" TargetMode="External"/><Relationship Id="rId2163" Type="http://schemas.openxmlformats.org/officeDocument/2006/relationships/hyperlink" Target="http://scan.co.uk/" TargetMode="External"/><Relationship Id="rId2370" Type="http://schemas.openxmlformats.org/officeDocument/2006/relationships/hyperlink" Target="http://bestbuy.com/" TargetMode="External"/><Relationship Id="rId3007" Type="http://schemas.openxmlformats.org/officeDocument/2006/relationships/hyperlink" Target="http://bestbuy.com/" TargetMode="External"/><Relationship Id="rId3214" Type="http://schemas.openxmlformats.org/officeDocument/2006/relationships/hyperlink" Target="http://x-kom.pl/" TargetMode="External"/><Relationship Id="rId3421" Type="http://schemas.openxmlformats.org/officeDocument/2006/relationships/hyperlink" Target="http://pegasusselectronics.com/" TargetMode="External"/><Relationship Id="rId135" Type="http://schemas.openxmlformats.org/officeDocument/2006/relationships/hyperlink" Target="http://pccasegear.com/" TargetMode="External"/><Relationship Id="rId342" Type="http://schemas.openxmlformats.org/officeDocument/2006/relationships/hyperlink" Target="http://x-kom.pl/" TargetMode="External"/><Relationship Id="rId2023" Type="http://schemas.openxmlformats.org/officeDocument/2006/relationships/hyperlink" Target="http://shopee.co.th/" TargetMode="External"/><Relationship Id="rId2230" Type="http://schemas.openxmlformats.org/officeDocument/2006/relationships/hyperlink" Target="http://bestbuy.com/" TargetMode="External"/><Relationship Id="rId5179" Type="http://schemas.openxmlformats.org/officeDocument/2006/relationships/hyperlink" Target="http://x-kom.pl/" TargetMode="External"/><Relationship Id="rId202" Type="http://schemas.openxmlformats.org/officeDocument/2006/relationships/hyperlink" Target="http://pegasusselectronics.com/" TargetMode="External"/><Relationship Id="rId4195" Type="http://schemas.openxmlformats.org/officeDocument/2006/relationships/hyperlink" Target="http://x-kom.pl/" TargetMode="External"/><Relationship Id="rId5039" Type="http://schemas.openxmlformats.org/officeDocument/2006/relationships/hyperlink" Target="http://x-kom.pl/" TargetMode="External"/><Relationship Id="rId5246" Type="http://schemas.openxmlformats.org/officeDocument/2006/relationships/hyperlink" Target="http://x-kom.pl/" TargetMode="External"/><Relationship Id="rId1789" Type="http://schemas.openxmlformats.org/officeDocument/2006/relationships/hyperlink" Target="http://bestbuy.com/" TargetMode="External"/><Relationship Id="rId1996" Type="http://schemas.openxmlformats.org/officeDocument/2006/relationships/hyperlink" Target="http://yahoo.co.jp/" TargetMode="External"/><Relationship Id="rId4055" Type="http://schemas.openxmlformats.org/officeDocument/2006/relationships/hyperlink" Target="http://cyberport.de/" TargetMode="External"/><Relationship Id="rId4262" Type="http://schemas.openxmlformats.org/officeDocument/2006/relationships/hyperlink" Target="http://allegro.pl/" TargetMode="External"/><Relationship Id="rId5106" Type="http://schemas.openxmlformats.org/officeDocument/2006/relationships/hyperlink" Target="http://gamerbox.it/" TargetMode="External"/><Relationship Id="rId1649" Type="http://schemas.openxmlformats.org/officeDocument/2006/relationships/hyperlink" Target="http://x-kom.pl/" TargetMode="External"/><Relationship Id="rId1856" Type="http://schemas.openxmlformats.org/officeDocument/2006/relationships/hyperlink" Target="http://yahoo.co.jp/" TargetMode="External"/><Relationship Id="rId2907" Type="http://schemas.openxmlformats.org/officeDocument/2006/relationships/hyperlink" Target="http://bestbuy.com/" TargetMode="External"/><Relationship Id="rId3071" Type="http://schemas.openxmlformats.org/officeDocument/2006/relationships/hyperlink" Target="http://bestbuy.com/" TargetMode="External"/><Relationship Id="rId5313" Type="http://schemas.openxmlformats.org/officeDocument/2006/relationships/hyperlink" Target="http://x-kom.pl/" TargetMode="External"/><Relationship Id="rId1509" Type="http://schemas.openxmlformats.org/officeDocument/2006/relationships/hyperlink" Target="http://yahoo.co.jp/" TargetMode="External"/><Relationship Id="rId1716" Type="http://schemas.openxmlformats.org/officeDocument/2006/relationships/hyperlink" Target="http://pskmegastore.com/" TargetMode="External"/><Relationship Id="rId1923" Type="http://schemas.openxmlformats.org/officeDocument/2006/relationships/hyperlink" Target="http://shopee.ph/" TargetMode="External"/><Relationship Id="rId4122" Type="http://schemas.openxmlformats.org/officeDocument/2006/relationships/hyperlink" Target="http://shopee.co.th/" TargetMode="External"/><Relationship Id="rId3888" Type="http://schemas.openxmlformats.org/officeDocument/2006/relationships/hyperlink" Target="http://cclonline.com/" TargetMode="External"/><Relationship Id="rId4939" Type="http://schemas.openxmlformats.org/officeDocument/2006/relationships/hyperlink" Target="http://allegro.pl/" TargetMode="External"/><Relationship Id="rId2697" Type="http://schemas.openxmlformats.org/officeDocument/2006/relationships/hyperlink" Target="http://cclonline.com/" TargetMode="External"/><Relationship Id="rId3748" Type="http://schemas.openxmlformats.org/officeDocument/2006/relationships/hyperlink" Target="http://pbtech.co.nz/" TargetMode="External"/><Relationship Id="rId669" Type="http://schemas.openxmlformats.org/officeDocument/2006/relationships/hyperlink" Target="http://bestbuy.com/" TargetMode="External"/><Relationship Id="rId876" Type="http://schemas.openxmlformats.org/officeDocument/2006/relationships/hyperlink" Target="http://bestbuy.com/" TargetMode="External"/><Relationship Id="rId1299" Type="http://schemas.openxmlformats.org/officeDocument/2006/relationships/hyperlink" Target="http://x-kom.pl/" TargetMode="External"/><Relationship Id="rId2557" Type="http://schemas.openxmlformats.org/officeDocument/2006/relationships/hyperlink" Target="http://x-kom.pl/" TargetMode="External"/><Relationship Id="rId3608" Type="http://schemas.openxmlformats.org/officeDocument/2006/relationships/hyperlink" Target="http://x-kom.pl/" TargetMode="External"/><Relationship Id="rId3955" Type="http://schemas.openxmlformats.org/officeDocument/2006/relationships/hyperlink" Target="http://allegro.pl/" TargetMode="External"/><Relationship Id="rId5170" Type="http://schemas.openxmlformats.org/officeDocument/2006/relationships/hyperlink" Target="http://x-kom.pl/" TargetMode="External"/><Relationship Id="rId529" Type="http://schemas.openxmlformats.org/officeDocument/2006/relationships/hyperlink" Target="http://pegasusselectronics.com/" TargetMode="External"/><Relationship Id="rId736" Type="http://schemas.openxmlformats.org/officeDocument/2006/relationships/hyperlink" Target="http://bestbuy.com/" TargetMode="External"/><Relationship Id="rId1159" Type="http://schemas.openxmlformats.org/officeDocument/2006/relationships/hyperlink" Target="http://bestbuy.com/" TargetMode="External"/><Relationship Id="rId1366" Type="http://schemas.openxmlformats.org/officeDocument/2006/relationships/hyperlink" Target="http://shop.kz/" TargetMode="External"/><Relationship Id="rId2417" Type="http://schemas.openxmlformats.org/officeDocument/2006/relationships/hyperlink" Target="http://bestbuy.com/" TargetMode="External"/><Relationship Id="rId2764" Type="http://schemas.openxmlformats.org/officeDocument/2006/relationships/hyperlink" Target="http://pegasusselectronics.com/" TargetMode="External"/><Relationship Id="rId2971" Type="http://schemas.openxmlformats.org/officeDocument/2006/relationships/hyperlink" Target="http://supertech.pl/" TargetMode="External"/><Relationship Id="rId3815" Type="http://schemas.openxmlformats.org/officeDocument/2006/relationships/hyperlink" Target="http://pbtech.co.nz/" TargetMode="External"/><Relationship Id="rId5030" Type="http://schemas.openxmlformats.org/officeDocument/2006/relationships/hyperlink" Target="http://x-kom.pl/" TargetMode="External"/><Relationship Id="rId943" Type="http://schemas.openxmlformats.org/officeDocument/2006/relationships/hyperlink" Target="http://bestbuy.com/" TargetMode="External"/><Relationship Id="rId1019" Type="http://schemas.openxmlformats.org/officeDocument/2006/relationships/hyperlink" Target="http://bestbuy.com/" TargetMode="External"/><Relationship Id="rId1573" Type="http://schemas.openxmlformats.org/officeDocument/2006/relationships/hyperlink" Target="http://x-kom.pl/" TargetMode="External"/><Relationship Id="rId1780" Type="http://schemas.openxmlformats.org/officeDocument/2006/relationships/hyperlink" Target="http://galaxus.at/" TargetMode="External"/><Relationship Id="rId2624" Type="http://schemas.openxmlformats.org/officeDocument/2006/relationships/hyperlink" Target="http://bestbuy.com/" TargetMode="External"/><Relationship Id="rId2831" Type="http://schemas.openxmlformats.org/officeDocument/2006/relationships/hyperlink" Target="http://pegasusselectronics.com/" TargetMode="External"/><Relationship Id="rId72" Type="http://schemas.openxmlformats.org/officeDocument/2006/relationships/hyperlink" Target="http://bestbuy.com/" TargetMode="External"/><Relationship Id="rId803" Type="http://schemas.openxmlformats.org/officeDocument/2006/relationships/hyperlink" Target="http://bestbuy.com/" TargetMode="External"/><Relationship Id="rId1226" Type="http://schemas.openxmlformats.org/officeDocument/2006/relationships/hyperlink" Target="http://x-kom.pl/" TargetMode="External"/><Relationship Id="rId1433" Type="http://schemas.openxmlformats.org/officeDocument/2006/relationships/hyperlink" Target="http://pcdiga.com/" TargetMode="External"/><Relationship Id="rId1640" Type="http://schemas.openxmlformats.org/officeDocument/2006/relationships/hyperlink" Target="http://pegasusselectronics.com/" TargetMode="External"/><Relationship Id="rId4589" Type="http://schemas.openxmlformats.org/officeDocument/2006/relationships/hyperlink" Target="http://x-kom.pl/" TargetMode="External"/><Relationship Id="rId4796" Type="http://schemas.openxmlformats.org/officeDocument/2006/relationships/hyperlink" Target="http://x-kom.pl/" TargetMode="External"/><Relationship Id="rId1500" Type="http://schemas.openxmlformats.org/officeDocument/2006/relationships/hyperlink" Target="http://x-kom.pl/" TargetMode="External"/><Relationship Id="rId3398" Type="http://schemas.openxmlformats.org/officeDocument/2006/relationships/hyperlink" Target="http://pegasusselectronics.com/" TargetMode="External"/><Relationship Id="rId4449" Type="http://schemas.openxmlformats.org/officeDocument/2006/relationships/hyperlink" Target="http://x-kom.pl/" TargetMode="External"/><Relationship Id="rId4656" Type="http://schemas.openxmlformats.org/officeDocument/2006/relationships/hyperlink" Target="http://allegro.pl/" TargetMode="External"/><Relationship Id="rId4863" Type="http://schemas.openxmlformats.org/officeDocument/2006/relationships/hyperlink" Target="http://x-kom.pl/" TargetMode="External"/><Relationship Id="rId3258" Type="http://schemas.openxmlformats.org/officeDocument/2006/relationships/hyperlink" Target="http://caseking.de/" TargetMode="External"/><Relationship Id="rId3465" Type="http://schemas.openxmlformats.org/officeDocument/2006/relationships/hyperlink" Target="http://pegasusselectronics.com/" TargetMode="External"/><Relationship Id="rId3672" Type="http://schemas.openxmlformats.org/officeDocument/2006/relationships/hyperlink" Target="http://www.reichelt.com/" TargetMode="External"/><Relationship Id="rId4309" Type="http://schemas.openxmlformats.org/officeDocument/2006/relationships/hyperlink" Target="http://allegro.pl/" TargetMode="External"/><Relationship Id="rId4516" Type="http://schemas.openxmlformats.org/officeDocument/2006/relationships/hyperlink" Target="http://shopee.co.th/" TargetMode="External"/><Relationship Id="rId4723" Type="http://schemas.openxmlformats.org/officeDocument/2006/relationships/hyperlink" Target="http://shopee.co.th/" TargetMode="External"/><Relationship Id="rId179" Type="http://schemas.openxmlformats.org/officeDocument/2006/relationships/hyperlink" Target="http://bestbuy.com/" TargetMode="External"/><Relationship Id="rId386" Type="http://schemas.openxmlformats.org/officeDocument/2006/relationships/hyperlink" Target="http://shopee.co.id/" TargetMode="External"/><Relationship Id="rId593" Type="http://schemas.openxmlformats.org/officeDocument/2006/relationships/hyperlink" Target="http://bestbuy.com/" TargetMode="External"/><Relationship Id="rId2067" Type="http://schemas.openxmlformats.org/officeDocument/2006/relationships/hyperlink" Target="http://x-kom.pl/" TargetMode="External"/><Relationship Id="rId2274" Type="http://schemas.openxmlformats.org/officeDocument/2006/relationships/hyperlink" Target="http://bestbuy.com/" TargetMode="External"/><Relationship Id="rId2481" Type="http://schemas.openxmlformats.org/officeDocument/2006/relationships/hyperlink" Target="http://ebay.com/" TargetMode="External"/><Relationship Id="rId3118" Type="http://schemas.openxmlformats.org/officeDocument/2006/relationships/hyperlink" Target="http://bestbuy.com/" TargetMode="External"/><Relationship Id="rId3325" Type="http://schemas.openxmlformats.org/officeDocument/2006/relationships/hyperlink" Target="http://terabyteshop.com.br/" TargetMode="External"/><Relationship Id="rId3532" Type="http://schemas.openxmlformats.org/officeDocument/2006/relationships/hyperlink" Target="http://galaxus.at/" TargetMode="External"/><Relationship Id="rId4930" Type="http://schemas.openxmlformats.org/officeDocument/2006/relationships/hyperlink" Target="http://shopee.co.th/" TargetMode="External"/><Relationship Id="rId246" Type="http://schemas.openxmlformats.org/officeDocument/2006/relationships/hyperlink" Target="http://bhphotovideo.com/" TargetMode="External"/><Relationship Id="rId453" Type="http://schemas.openxmlformats.org/officeDocument/2006/relationships/hyperlink" Target="http://shopee.tw/" TargetMode="External"/><Relationship Id="rId660" Type="http://schemas.openxmlformats.org/officeDocument/2006/relationships/hyperlink" Target="http://bestbuy.com/" TargetMode="External"/><Relationship Id="rId1083" Type="http://schemas.openxmlformats.org/officeDocument/2006/relationships/hyperlink" Target="http://bestbuy.com/" TargetMode="External"/><Relationship Id="rId1290" Type="http://schemas.openxmlformats.org/officeDocument/2006/relationships/hyperlink" Target="http://verkkokauppa.com/" TargetMode="External"/><Relationship Id="rId2134" Type="http://schemas.openxmlformats.org/officeDocument/2006/relationships/hyperlink" Target="http://bestbuy.com/" TargetMode="External"/><Relationship Id="rId2341" Type="http://schemas.openxmlformats.org/officeDocument/2006/relationships/hyperlink" Target="http://ebay.com/" TargetMode="External"/><Relationship Id="rId106" Type="http://schemas.openxmlformats.org/officeDocument/2006/relationships/hyperlink" Target="http://bestbuy.com/" TargetMode="External"/><Relationship Id="rId313" Type="http://schemas.openxmlformats.org/officeDocument/2006/relationships/hyperlink" Target="http://x-kom.pl/" TargetMode="External"/><Relationship Id="rId1150" Type="http://schemas.openxmlformats.org/officeDocument/2006/relationships/hyperlink" Target="http://bestbuy.com/" TargetMode="External"/><Relationship Id="rId4099" Type="http://schemas.openxmlformats.org/officeDocument/2006/relationships/hyperlink" Target="http://shopee.com.my/" TargetMode="External"/><Relationship Id="rId520" Type="http://schemas.openxmlformats.org/officeDocument/2006/relationships/hyperlink" Target="http://bestbuy.com/" TargetMode="External"/><Relationship Id="rId2201" Type="http://schemas.openxmlformats.org/officeDocument/2006/relationships/hyperlink" Target="http://bestbuy.com/" TargetMode="External"/><Relationship Id="rId1010" Type="http://schemas.openxmlformats.org/officeDocument/2006/relationships/hyperlink" Target="http://scan.co.uk/" TargetMode="External"/><Relationship Id="rId1967" Type="http://schemas.openxmlformats.org/officeDocument/2006/relationships/hyperlink" Target="http://ebay.com/" TargetMode="External"/><Relationship Id="rId4166" Type="http://schemas.openxmlformats.org/officeDocument/2006/relationships/hyperlink" Target="http://x-kom.pl/" TargetMode="External"/><Relationship Id="rId4373" Type="http://schemas.openxmlformats.org/officeDocument/2006/relationships/hyperlink" Target="http://x-kom.pl/" TargetMode="External"/><Relationship Id="rId4580" Type="http://schemas.openxmlformats.org/officeDocument/2006/relationships/hyperlink" Target="http://x-kom.pl/" TargetMode="External"/><Relationship Id="rId5217" Type="http://schemas.openxmlformats.org/officeDocument/2006/relationships/hyperlink" Target="http://x-kom.pl/" TargetMode="External"/><Relationship Id="rId4026" Type="http://schemas.openxmlformats.org/officeDocument/2006/relationships/hyperlink" Target="http://mindfactory.de/" TargetMode="External"/><Relationship Id="rId4440" Type="http://schemas.openxmlformats.org/officeDocument/2006/relationships/hyperlink" Target="http://shopee.co.id/" TargetMode="External"/><Relationship Id="rId3042" Type="http://schemas.openxmlformats.org/officeDocument/2006/relationships/hyperlink" Target="http://bestbuy.com/" TargetMode="External"/><Relationship Id="rId3859" Type="http://schemas.openxmlformats.org/officeDocument/2006/relationships/hyperlink" Target="http://cclonline.com/" TargetMode="External"/><Relationship Id="rId5281" Type="http://schemas.openxmlformats.org/officeDocument/2006/relationships/hyperlink" Target="http://x-kom.pl/" TargetMode="External"/><Relationship Id="rId2875" Type="http://schemas.openxmlformats.org/officeDocument/2006/relationships/hyperlink" Target="http://pegasusselectronics.com/" TargetMode="External"/><Relationship Id="rId3926" Type="http://schemas.openxmlformats.org/officeDocument/2006/relationships/hyperlink" Target="http://pbtech.co.nz/" TargetMode="External"/><Relationship Id="rId847" Type="http://schemas.openxmlformats.org/officeDocument/2006/relationships/hyperlink" Target="http://bestbuy.com/" TargetMode="External"/><Relationship Id="rId1477" Type="http://schemas.openxmlformats.org/officeDocument/2006/relationships/hyperlink" Target="http://www.reichelt.com/" TargetMode="External"/><Relationship Id="rId1891" Type="http://schemas.openxmlformats.org/officeDocument/2006/relationships/hyperlink" Target="http://mindfactory.de/" TargetMode="External"/><Relationship Id="rId2528" Type="http://schemas.openxmlformats.org/officeDocument/2006/relationships/hyperlink" Target="http://x-kom.pl/" TargetMode="External"/><Relationship Id="rId2942" Type="http://schemas.openxmlformats.org/officeDocument/2006/relationships/hyperlink" Target="http://shop.kz/" TargetMode="External"/><Relationship Id="rId914" Type="http://schemas.openxmlformats.org/officeDocument/2006/relationships/hyperlink" Target="http://pegasusselectronics.com/" TargetMode="External"/><Relationship Id="rId1544" Type="http://schemas.openxmlformats.org/officeDocument/2006/relationships/hyperlink" Target="http://x-kom.pl/" TargetMode="External"/><Relationship Id="rId5001" Type="http://schemas.openxmlformats.org/officeDocument/2006/relationships/hyperlink" Target="http://x-kom.pl/" TargetMode="External"/><Relationship Id="rId1611" Type="http://schemas.openxmlformats.org/officeDocument/2006/relationships/hyperlink" Target="http://mindfactory.de/" TargetMode="External"/><Relationship Id="rId4767" Type="http://schemas.openxmlformats.org/officeDocument/2006/relationships/hyperlink" Target="http://x-kom.pl/" TargetMode="External"/><Relationship Id="rId3369" Type="http://schemas.openxmlformats.org/officeDocument/2006/relationships/hyperlink" Target="http://yahoo.co.jp/" TargetMode="External"/><Relationship Id="rId2385" Type="http://schemas.openxmlformats.org/officeDocument/2006/relationships/hyperlink" Target="http://bestbuy.com/" TargetMode="External"/><Relationship Id="rId3783" Type="http://schemas.openxmlformats.org/officeDocument/2006/relationships/hyperlink" Target="http://lazada.com.my/" TargetMode="External"/><Relationship Id="rId4834" Type="http://schemas.openxmlformats.org/officeDocument/2006/relationships/hyperlink" Target="http://x-kom.pl/" TargetMode="External"/><Relationship Id="rId357" Type="http://schemas.openxmlformats.org/officeDocument/2006/relationships/hyperlink" Target="http://x-kom.pl/" TargetMode="External"/><Relationship Id="rId2038" Type="http://schemas.openxmlformats.org/officeDocument/2006/relationships/hyperlink" Target="http://shopee.co.th/" TargetMode="External"/><Relationship Id="rId3436" Type="http://schemas.openxmlformats.org/officeDocument/2006/relationships/hyperlink" Target="http://pegasusselectronics.com/" TargetMode="External"/><Relationship Id="rId3850" Type="http://schemas.openxmlformats.org/officeDocument/2006/relationships/hyperlink" Target="http://pbtech.co.nz/" TargetMode="External"/><Relationship Id="rId4901" Type="http://schemas.openxmlformats.org/officeDocument/2006/relationships/hyperlink" Target="http://infomaxparis.com/" TargetMode="External"/><Relationship Id="rId771" Type="http://schemas.openxmlformats.org/officeDocument/2006/relationships/hyperlink" Target="http://cyberport.de/" TargetMode="External"/><Relationship Id="rId2452" Type="http://schemas.openxmlformats.org/officeDocument/2006/relationships/hyperlink" Target="http://bestbuy.com/" TargetMode="External"/><Relationship Id="rId3503" Type="http://schemas.openxmlformats.org/officeDocument/2006/relationships/hyperlink" Target="http://allegro.pl/" TargetMode="External"/><Relationship Id="rId424" Type="http://schemas.openxmlformats.org/officeDocument/2006/relationships/hyperlink" Target="http://shopee.tw/" TargetMode="External"/><Relationship Id="rId1054" Type="http://schemas.openxmlformats.org/officeDocument/2006/relationships/hyperlink" Target="http://box.co.uk/" TargetMode="External"/><Relationship Id="rId2105" Type="http://schemas.openxmlformats.org/officeDocument/2006/relationships/hyperlink" Target="http://bestbuy.com/" TargetMode="External"/><Relationship Id="rId1121" Type="http://schemas.openxmlformats.org/officeDocument/2006/relationships/hyperlink" Target="http://bestbuy.com/" TargetMode="External"/><Relationship Id="rId4277" Type="http://schemas.openxmlformats.org/officeDocument/2006/relationships/hyperlink" Target="http://x-kom.pl/" TargetMode="External"/><Relationship Id="rId4691" Type="http://schemas.openxmlformats.org/officeDocument/2006/relationships/hyperlink" Target="http://inet.se/" TargetMode="External"/><Relationship Id="rId3293" Type="http://schemas.openxmlformats.org/officeDocument/2006/relationships/hyperlink" Target="http://mindfactory.de/" TargetMode="External"/><Relationship Id="rId4344" Type="http://schemas.openxmlformats.org/officeDocument/2006/relationships/hyperlink" Target="http://rueducommerce.fr/" TargetMode="External"/><Relationship Id="rId1938" Type="http://schemas.openxmlformats.org/officeDocument/2006/relationships/hyperlink" Target="http://pbtech.co.nz/" TargetMode="External"/><Relationship Id="rId3360" Type="http://schemas.openxmlformats.org/officeDocument/2006/relationships/hyperlink" Target="http://ebay.com/" TargetMode="External"/><Relationship Id="rId281" Type="http://schemas.openxmlformats.org/officeDocument/2006/relationships/hyperlink" Target="http://bhphotovideo.com/" TargetMode="External"/><Relationship Id="rId3013" Type="http://schemas.openxmlformats.org/officeDocument/2006/relationships/hyperlink" Target="http://bestbuy.com/" TargetMode="External"/><Relationship Id="rId4411" Type="http://schemas.openxmlformats.org/officeDocument/2006/relationships/hyperlink" Target="http://x-kom.pl/" TargetMode="External"/><Relationship Id="rId2779" Type="http://schemas.openxmlformats.org/officeDocument/2006/relationships/hyperlink" Target="http://novatech.co.uk/" TargetMode="External"/><Relationship Id="rId5185" Type="http://schemas.openxmlformats.org/officeDocument/2006/relationships/hyperlink" Target="http://x-kom.pl/" TargetMode="External"/><Relationship Id="rId1795" Type="http://schemas.openxmlformats.org/officeDocument/2006/relationships/hyperlink" Target="http://pbtech.co.nz/" TargetMode="External"/><Relationship Id="rId2846" Type="http://schemas.openxmlformats.org/officeDocument/2006/relationships/hyperlink" Target="http://pegasusselectronics.com/" TargetMode="External"/><Relationship Id="rId5252" Type="http://schemas.openxmlformats.org/officeDocument/2006/relationships/hyperlink" Target="http://x-kom.pl/" TargetMode="External"/><Relationship Id="rId87" Type="http://schemas.openxmlformats.org/officeDocument/2006/relationships/hyperlink" Target="http://bestbuy.com/" TargetMode="External"/><Relationship Id="rId818" Type="http://schemas.openxmlformats.org/officeDocument/2006/relationships/hyperlink" Target="http://bestbuy.com/" TargetMode="External"/><Relationship Id="rId1448" Type="http://schemas.openxmlformats.org/officeDocument/2006/relationships/hyperlink" Target="http://x-kom.pl/" TargetMode="External"/><Relationship Id="rId1862" Type="http://schemas.openxmlformats.org/officeDocument/2006/relationships/hyperlink" Target="http://shopee.co.th/" TargetMode="External"/><Relationship Id="rId2913" Type="http://schemas.openxmlformats.org/officeDocument/2006/relationships/hyperlink" Target="http://pegasusselectronics.com/" TargetMode="External"/><Relationship Id="rId1515" Type="http://schemas.openxmlformats.org/officeDocument/2006/relationships/hyperlink" Target="http://galaxus.at/" TargetMode="External"/><Relationship Id="rId3687" Type="http://schemas.openxmlformats.org/officeDocument/2006/relationships/hyperlink" Target="http://awd-it.co.uk/" TargetMode="External"/><Relationship Id="rId4738" Type="http://schemas.openxmlformats.org/officeDocument/2006/relationships/hyperlink" Target="http://allegro.pl/" TargetMode="External"/><Relationship Id="rId2289" Type="http://schemas.openxmlformats.org/officeDocument/2006/relationships/hyperlink" Target="http://bestbuy.com/" TargetMode="External"/><Relationship Id="rId3754" Type="http://schemas.openxmlformats.org/officeDocument/2006/relationships/hyperlink" Target="http://ebay.com/" TargetMode="External"/><Relationship Id="rId4805" Type="http://schemas.openxmlformats.org/officeDocument/2006/relationships/hyperlink" Target="http://x-kom.pl/" TargetMode="External"/><Relationship Id="rId675" Type="http://schemas.openxmlformats.org/officeDocument/2006/relationships/hyperlink" Target="http://bestbuy.com/" TargetMode="External"/><Relationship Id="rId2356" Type="http://schemas.openxmlformats.org/officeDocument/2006/relationships/hyperlink" Target="http://bestbuy.com/" TargetMode="External"/><Relationship Id="rId2770" Type="http://schemas.openxmlformats.org/officeDocument/2006/relationships/hyperlink" Target="http://bhphotovideo.com/" TargetMode="External"/><Relationship Id="rId3407" Type="http://schemas.openxmlformats.org/officeDocument/2006/relationships/hyperlink" Target="http://pegasusselectronics.com/" TargetMode="External"/><Relationship Id="rId3821" Type="http://schemas.openxmlformats.org/officeDocument/2006/relationships/hyperlink" Target="http://cclonline.com/" TargetMode="External"/><Relationship Id="rId328" Type="http://schemas.openxmlformats.org/officeDocument/2006/relationships/hyperlink" Target="http://shopee.tw/" TargetMode="External"/><Relationship Id="rId742" Type="http://schemas.openxmlformats.org/officeDocument/2006/relationships/hyperlink" Target="http://shopee.ph/" TargetMode="External"/><Relationship Id="rId1372" Type="http://schemas.openxmlformats.org/officeDocument/2006/relationships/hyperlink" Target="http://yahoo.co.jp/" TargetMode="External"/><Relationship Id="rId2009" Type="http://schemas.openxmlformats.org/officeDocument/2006/relationships/hyperlink" Target="http://yahoo.co.jp/" TargetMode="External"/><Relationship Id="rId2423" Type="http://schemas.openxmlformats.org/officeDocument/2006/relationships/hyperlink" Target="http://ebay.com/" TargetMode="External"/><Relationship Id="rId1025" Type="http://schemas.openxmlformats.org/officeDocument/2006/relationships/hyperlink" Target="http://bestbuy.com/" TargetMode="External"/><Relationship Id="rId4595" Type="http://schemas.openxmlformats.org/officeDocument/2006/relationships/hyperlink" Target="http://x-kom.pl/" TargetMode="External"/><Relationship Id="rId3197" Type="http://schemas.openxmlformats.org/officeDocument/2006/relationships/hyperlink" Target="http://www.currys.co.uk/" TargetMode="External"/><Relationship Id="rId4248" Type="http://schemas.openxmlformats.org/officeDocument/2006/relationships/hyperlink" Target="http://x-kom.pl/" TargetMode="External"/><Relationship Id="rId4662" Type="http://schemas.openxmlformats.org/officeDocument/2006/relationships/hyperlink" Target="http://x-kom.pl/" TargetMode="External"/><Relationship Id="rId185" Type="http://schemas.openxmlformats.org/officeDocument/2006/relationships/hyperlink" Target="http://microcenter.com/" TargetMode="External"/><Relationship Id="rId1909" Type="http://schemas.openxmlformats.org/officeDocument/2006/relationships/hyperlink" Target="http://bhphotovideo.com/" TargetMode="External"/><Relationship Id="rId3264" Type="http://schemas.openxmlformats.org/officeDocument/2006/relationships/hyperlink" Target="http://yahoo.co.jp/" TargetMode="External"/><Relationship Id="rId4315" Type="http://schemas.openxmlformats.org/officeDocument/2006/relationships/hyperlink" Target="http://verkkokauppa.com/" TargetMode="External"/><Relationship Id="rId2280" Type="http://schemas.openxmlformats.org/officeDocument/2006/relationships/hyperlink" Target="http://bestbuy.com/" TargetMode="External"/><Relationship Id="rId3331" Type="http://schemas.openxmlformats.org/officeDocument/2006/relationships/hyperlink" Target="http://x-kom.pl/" TargetMode="External"/><Relationship Id="rId252" Type="http://schemas.openxmlformats.org/officeDocument/2006/relationships/hyperlink" Target="http://bestbuy.com/" TargetMode="External"/><Relationship Id="rId5089" Type="http://schemas.openxmlformats.org/officeDocument/2006/relationships/hyperlink" Target="http://allegro.pl/" TargetMode="External"/><Relationship Id="rId1699" Type="http://schemas.openxmlformats.org/officeDocument/2006/relationships/hyperlink" Target="http://x-kom.pl/" TargetMode="External"/><Relationship Id="rId2000" Type="http://schemas.openxmlformats.org/officeDocument/2006/relationships/hyperlink" Target="http://yahoo.co.jp/" TargetMode="External"/><Relationship Id="rId5156" Type="http://schemas.openxmlformats.org/officeDocument/2006/relationships/hyperlink" Target="http://shopee.co.th/" TargetMode="External"/><Relationship Id="rId4172" Type="http://schemas.openxmlformats.org/officeDocument/2006/relationships/hyperlink" Target="http://shopee.co.th/" TargetMode="External"/><Relationship Id="rId5223" Type="http://schemas.openxmlformats.org/officeDocument/2006/relationships/hyperlink" Target="http://x-kom.pl/" TargetMode="External"/><Relationship Id="rId1766" Type="http://schemas.openxmlformats.org/officeDocument/2006/relationships/hyperlink" Target="http://pegasusselectronics.com/" TargetMode="External"/><Relationship Id="rId2817" Type="http://schemas.openxmlformats.org/officeDocument/2006/relationships/hyperlink" Target="http://pegasusselectronics.com/" TargetMode="External"/><Relationship Id="rId58" Type="http://schemas.openxmlformats.org/officeDocument/2006/relationships/hyperlink" Target="http://bestbuy.com/" TargetMode="External"/><Relationship Id="rId1419" Type="http://schemas.openxmlformats.org/officeDocument/2006/relationships/hyperlink" Target="http://mindfactory.de/" TargetMode="External"/><Relationship Id="rId1833" Type="http://schemas.openxmlformats.org/officeDocument/2006/relationships/hyperlink" Target="http://shopee.com.my/" TargetMode="External"/><Relationship Id="rId4989" Type="http://schemas.openxmlformats.org/officeDocument/2006/relationships/hyperlink" Target="http://x-kom.pl/" TargetMode="External"/><Relationship Id="rId1900" Type="http://schemas.openxmlformats.org/officeDocument/2006/relationships/hyperlink" Target="http://newegg.com/" TargetMode="External"/><Relationship Id="rId3658" Type="http://schemas.openxmlformats.org/officeDocument/2006/relationships/hyperlink" Target="http://www.box.co.uk/" TargetMode="External"/><Relationship Id="rId4709" Type="http://schemas.openxmlformats.org/officeDocument/2006/relationships/hyperlink" Target="http://yahoo.co.jp/" TargetMode="External"/><Relationship Id="rId579" Type="http://schemas.openxmlformats.org/officeDocument/2006/relationships/hyperlink" Target="http://pegasusselectronics.com/" TargetMode="External"/><Relationship Id="rId993" Type="http://schemas.openxmlformats.org/officeDocument/2006/relationships/hyperlink" Target="http://bestbuy.com/" TargetMode="External"/><Relationship Id="rId2674" Type="http://schemas.openxmlformats.org/officeDocument/2006/relationships/hyperlink" Target="http://bestbuy.com/" TargetMode="External"/><Relationship Id="rId5080" Type="http://schemas.openxmlformats.org/officeDocument/2006/relationships/hyperlink" Target="http://coolmod.com/" TargetMode="External"/><Relationship Id="rId646" Type="http://schemas.openxmlformats.org/officeDocument/2006/relationships/hyperlink" Target="http://scan.co.uk/" TargetMode="External"/><Relationship Id="rId1276" Type="http://schemas.openxmlformats.org/officeDocument/2006/relationships/hyperlink" Target="http://mindfactory.de/" TargetMode="External"/><Relationship Id="rId2327" Type="http://schemas.openxmlformats.org/officeDocument/2006/relationships/hyperlink" Target="http://bestbuy.com/" TargetMode="External"/><Relationship Id="rId3725" Type="http://schemas.openxmlformats.org/officeDocument/2006/relationships/hyperlink" Target="http://pccasegear.com/" TargetMode="External"/><Relationship Id="rId1690" Type="http://schemas.openxmlformats.org/officeDocument/2006/relationships/hyperlink" Target="http://mindfactory.de/" TargetMode="External"/><Relationship Id="rId2741" Type="http://schemas.openxmlformats.org/officeDocument/2006/relationships/hyperlink" Target="http://shopee.vn/" TargetMode="External"/><Relationship Id="rId713" Type="http://schemas.openxmlformats.org/officeDocument/2006/relationships/hyperlink" Target="http://pegasusselectronics.com/" TargetMode="External"/><Relationship Id="rId1343" Type="http://schemas.openxmlformats.org/officeDocument/2006/relationships/hyperlink" Target="http://compx.ua/" TargetMode="External"/><Relationship Id="rId4499" Type="http://schemas.openxmlformats.org/officeDocument/2006/relationships/hyperlink" Target="http://infomaxparis.com/" TargetMode="External"/><Relationship Id="rId1410" Type="http://schemas.openxmlformats.org/officeDocument/2006/relationships/hyperlink" Target="http://allegro.pl/" TargetMode="External"/><Relationship Id="rId4566" Type="http://schemas.openxmlformats.org/officeDocument/2006/relationships/hyperlink" Target="http://x-kom.pl/" TargetMode="External"/><Relationship Id="rId4980" Type="http://schemas.openxmlformats.org/officeDocument/2006/relationships/hyperlink" Target="http://x-kom.pl/" TargetMode="External"/><Relationship Id="rId3168" Type="http://schemas.openxmlformats.org/officeDocument/2006/relationships/hyperlink" Target="http://bestbuy.com/" TargetMode="External"/><Relationship Id="rId3582" Type="http://schemas.openxmlformats.org/officeDocument/2006/relationships/hyperlink" Target="http://x-kom.pl/" TargetMode="External"/><Relationship Id="rId4219" Type="http://schemas.openxmlformats.org/officeDocument/2006/relationships/hyperlink" Target="http://x-kom.pl/" TargetMode="External"/><Relationship Id="rId4633" Type="http://schemas.openxmlformats.org/officeDocument/2006/relationships/hyperlink" Target="http://x-kom.pl/" TargetMode="External"/><Relationship Id="rId2184" Type="http://schemas.openxmlformats.org/officeDocument/2006/relationships/hyperlink" Target="http://ebay.com/" TargetMode="External"/><Relationship Id="rId3235" Type="http://schemas.openxmlformats.org/officeDocument/2006/relationships/hyperlink" Target="http://galaxus.ch/" TargetMode="External"/><Relationship Id="rId156" Type="http://schemas.openxmlformats.org/officeDocument/2006/relationships/hyperlink" Target="http://bestbuy.com/" TargetMode="External"/><Relationship Id="rId570" Type="http://schemas.openxmlformats.org/officeDocument/2006/relationships/hyperlink" Target="http://bestbuy.com/" TargetMode="External"/><Relationship Id="rId2251" Type="http://schemas.openxmlformats.org/officeDocument/2006/relationships/hyperlink" Target="http://bestbuy.com/" TargetMode="External"/><Relationship Id="rId3302" Type="http://schemas.openxmlformats.org/officeDocument/2006/relationships/hyperlink" Target="http://caseking.de/" TargetMode="External"/><Relationship Id="rId4700" Type="http://schemas.openxmlformats.org/officeDocument/2006/relationships/hyperlink" Target="http://shopee.co.th/" TargetMode="External"/><Relationship Id="rId223" Type="http://schemas.openxmlformats.org/officeDocument/2006/relationships/hyperlink" Target="http://bestbuy.com/" TargetMode="External"/><Relationship Id="rId4076" Type="http://schemas.openxmlformats.org/officeDocument/2006/relationships/hyperlink" Target="http://shop.kz/" TargetMode="External"/><Relationship Id="rId4490" Type="http://schemas.openxmlformats.org/officeDocument/2006/relationships/hyperlink" Target="http://x-kom.pl/" TargetMode="External"/><Relationship Id="rId5127" Type="http://schemas.openxmlformats.org/officeDocument/2006/relationships/hyperlink" Target="http://x-kom.pl/" TargetMode="External"/><Relationship Id="rId1737" Type="http://schemas.openxmlformats.org/officeDocument/2006/relationships/hyperlink" Target="http://x-kom.pl/" TargetMode="External"/><Relationship Id="rId3092" Type="http://schemas.openxmlformats.org/officeDocument/2006/relationships/hyperlink" Target="http://bestbuy.com/" TargetMode="External"/><Relationship Id="rId4143" Type="http://schemas.openxmlformats.org/officeDocument/2006/relationships/hyperlink" Target="http://x-kom.pl/" TargetMode="External"/><Relationship Id="rId29" Type="http://schemas.openxmlformats.org/officeDocument/2006/relationships/hyperlink" Target="http://bhphotovideo.com/" TargetMode="External"/><Relationship Id="rId4210" Type="http://schemas.openxmlformats.org/officeDocument/2006/relationships/hyperlink" Target="http://yahoo.co.jp/" TargetMode="External"/><Relationship Id="rId1804" Type="http://schemas.openxmlformats.org/officeDocument/2006/relationships/hyperlink" Target="http://bestbuy.com/" TargetMode="External"/><Relationship Id="rId3976" Type="http://schemas.openxmlformats.org/officeDocument/2006/relationships/hyperlink" Target="http://x-kom.pl/" TargetMode="External"/><Relationship Id="rId897" Type="http://schemas.openxmlformats.org/officeDocument/2006/relationships/hyperlink" Target="http://bestbuy.com/" TargetMode="External"/><Relationship Id="rId2578" Type="http://schemas.openxmlformats.org/officeDocument/2006/relationships/hyperlink" Target="http://x-kom.pl/" TargetMode="External"/><Relationship Id="rId2992" Type="http://schemas.openxmlformats.org/officeDocument/2006/relationships/hyperlink" Target="http://pskmegastore.com/" TargetMode="External"/><Relationship Id="rId3629" Type="http://schemas.openxmlformats.org/officeDocument/2006/relationships/hyperlink" Target="http://pbtech.co.nz/" TargetMode="External"/><Relationship Id="rId5051" Type="http://schemas.openxmlformats.org/officeDocument/2006/relationships/hyperlink" Target="http://x-kom.pl/" TargetMode="External"/><Relationship Id="rId964" Type="http://schemas.openxmlformats.org/officeDocument/2006/relationships/hyperlink" Target="http://bestbuy.com/" TargetMode="External"/><Relationship Id="rId1594" Type="http://schemas.openxmlformats.org/officeDocument/2006/relationships/hyperlink" Target="http://x-kom.pl/" TargetMode="External"/><Relationship Id="rId2645" Type="http://schemas.openxmlformats.org/officeDocument/2006/relationships/hyperlink" Target="http://www.box.co.uk/" TargetMode="External"/><Relationship Id="rId617" Type="http://schemas.openxmlformats.org/officeDocument/2006/relationships/hyperlink" Target="http://pegasusselectronics.com/" TargetMode="External"/><Relationship Id="rId1247" Type="http://schemas.openxmlformats.org/officeDocument/2006/relationships/hyperlink" Target="http://galaxus.ch/" TargetMode="External"/><Relationship Id="rId1661" Type="http://schemas.openxmlformats.org/officeDocument/2006/relationships/hyperlink" Target="http://pegasusselectronics.com/" TargetMode="External"/><Relationship Id="rId2712" Type="http://schemas.openxmlformats.org/officeDocument/2006/relationships/hyperlink" Target="http://centrecom.com/" TargetMode="External"/><Relationship Id="rId1314" Type="http://schemas.openxmlformats.org/officeDocument/2006/relationships/hyperlink" Target="http://pegasusselectronics.com/" TargetMode="External"/><Relationship Id="rId4884" Type="http://schemas.openxmlformats.org/officeDocument/2006/relationships/hyperlink" Target="http://x-kom.pl/" TargetMode="External"/><Relationship Id="rId3486" Type="http://schemas.openxmlformats.org/officeDocument/2006/relationships/hyperlink" Target="http://pegasusselectronics.com/" TargetMode="External"/><Relationship Id="rId4537" Type="http://schemas.openxmlformats.org/officeDocument/2006/relationships/hyperlink" Target="http://technodom.kz/" TargetMode="External"/><Relationship Id="rId20" Type="http://schemas.openxmlformats.org/officeDocument/2006/relationships/hyperlink" Target="http://pegasusselectronics.com/" TargetMode="External"/><Relationship Id="rId2088" Type="http://schemas.openxmlformats.org/officeDocument/2006/relationships/hyperlink" Target="http://bhphotovideo.com/" TargetMode="External"/><Relationship Id="rId3139" Type="http://schemas.openxmlformats.org/officeDocument/2006/relationships/hyperlink" Target="http://bestbuy.com/" TargetMode="External"/><Relationship Id="rId4951" Type="http://schemas.openxmlformats.org/officeDocument/2006/relationships/hyperlink" Target="http://x-kom.pl/" TargetMode="External"/><Relationship Id="rId474" Type="http://schemas.openxmlformats.org/officeDocument/2006/relationships/hyperlink" Target="http://shopee.tw/" TargetMode="External"/><Relationship Id="rId2155" Type="http://schemas.openxmlformats.org/officeDocument/2006/relationships/hyperlink" Target="http://bestbuy.com/" TargetMode="External"/><Relationship Id="rId3553" Type="http://schemas.openxmlformats.org/officeDocument/2006/relationships/hyperlink" Target="http://shop.kz/" TargetMode="External"/><Relationship Id="rId4604" Type="http://schemas.openxmlformats.org/officeDocument/2006/relationships/hyperlink" Target="http://mindfactory.de/" TargetMode="External"/><Relationship Id="rId127" Type="http://schemas.openxmlformats.org/officeDocument/2006/relationships/hyperlink" Target="http://bestbuy.com/" TargetMode="External"/><Relationship Id="rId3206" Type="http://schemas.openxmlformats.org/officeDocument/2006/relationships/hyperlink" Target="http://ebay.com/" TargetMode="External"/><Relationship Id="rId3620" Type="http://schemas.openxmlformats.org/officeDocument/2006/relationships/hyperlink" Target="http://cclonline.com/" TargetMode="External"/><Relationship Id="rId541" Type="http://schemas.openxmlformats.org/officeDocument/2006/relationships/hyperlink" Target="http://bestbuy.com/" TargetMode="External"/><Relationship Id="rId1171" Type="http://schemas.openxmlformats.org/officeDocument/2006/relationships/hyperlink" Target="http://bhphotovideo.com/" TargetMode="External"/><Relationship Id="rId2222" Type="http://schemas.openxmlformats.org/officeDocument/2006/relationships/hyperlink" Target="http://bestbuy.com/" TargetMode="External"/><Relationship Id="rId1988" Type="http://schemas.openxmlformats.org/officeDocument/2006/relationships/hyperlink" Target="http://yahoo.co.jp/" TargetMode="External"/><Relationship Id="rId4394" Type="http://schemas.openxmlformats.org/officeDocument/2006/relationships/hyperlink" Target="http://yahoo.co.jp/" TargetMode="External"/><Relationship Id="rId4047" Type="http://schemas.openxmlformats.org/officeDocument/2006/relationships/hyperlink" Target="http://allegro.pl/" TargetMode="External"/><Relationship Id="rId4461" Type="http://schemas.openxmlformats.org/officeDocument/2006/relationships/hyperlink" Target="http://yahoo.co.jp/" TargetMode="External"/><Relationship Id="rId3063" Type="http://schemas.openxmlformats.org/officeDocument/2006/relationships/hyperlink" Target="http://bestbuy.com/" TargetMode="External"/><Relationship Id="rId4114" Type="http://schemas.openxmlformats.org/officeDocument/2006/relationships/hyperlink" Target="http://x-kom.pl/" TargetMode="External"/><Relationship Id="rId1708" Type="http://schemas.openxmlformats.org/officeDocument/2006/relationships/hyperlink" Target="http://x-kom.pl/" TargetMode="External"/><Relationship Id="rId3130" Type="http://schemas.openxmlformats.org/officeDocument/2006/relationships/hyperlink" Target="http://bestbuy.com/" TargetMode="External"/><Relationship Id="rId2896" Type="http://schemas.openxmlformats.org/officeDocument/2006/relationships/hyperlink" Target="http://pegasusselectronics.com/" TargetMode="External"/><Relationship Id="rId3947" Type="http://schemas.openxmlformats.org/officeDocument/2006/relationships/hyperlink" Target="http://centrecom.com/" TargetMode="External"/><Relationship Id="rId868" Type="http://schemas.openxmlformats.org/officeDocument/2006/relationships/hyperlink" Target="http://pccasegear.com/" TargetMode="External"/><Relationship Id="rId1498" Type="http://schemas.openxmlformats.org/officeDocument/2006/relationships/hyperlink" Target="http://mindfactory.de/" TargetMode="External"/><Relationship Id="rId2549" Type="http://schemas.openxmlformats.org/officeDocument/2006/relationships/hyperlink" Target="http://shop.kz/" TargetMode="External"/><Relationship Id="rId2963" Type="http://schemas.openxmlformats.org/officeDocument/2006/relationships/hyperlink" Target="http://x-kom.pl/" TargetMode="External"/><Relationship Id="rId935" Type="http://schemas.openxmlformats.org/officeDocument/2006/relationships/hyperlink" Target="http://bestbuy.com/" TargetMode="External"/><Relationship Id="rId1565" Type="http://schemas.openxmlformats.org/officeDocument/2006/relationships/hyperlink" Target="http://mindfactory.de/" TargetMode="External"/><Relationship Id="rId2616" Type="http://schemas.openxmlformats.org/officeDocument/2006/relationships/hyperlink" Target="http://cclonline.com/" TargetMode="External"/><Relationship Id="rId5022" Type="http://schemas.openxmlformats.org/officeDocument/2006/relationships/hyperlink" Target="http://x-kom.pl/" TargetMode="External"/><Relationship Id="rId1218" Type="http://schemas.openxmlformats.org/officeDocument/2006/relationships/hyperlink" Target="http://x-kom.pl/" TargetMode="External"/><Relationship Id="rId1632" Type="http://schemas.openxmlformats.org/officeDocument/2006/relationships/hyperlink" Target="http://x-kom.pl/" TargetMode="External"/><Relationship Id="rId4788" Type="http://schemas.openxmlformats.org/officeDocument/2006/relationships/hyperlink" Target="http://x-kom.pl/" TargetMode="External"/><Relationship Id="rId4855" Type="http://schemas.openxmlformats.org/officeDocument/2006/relationships/hyperlink" Target="http://x-kom.pl/" TargetMode="External"/><Relationship Id="rId3457" Type="http://schemas.openxmlformats.org/officeDocument/2006/relationships/hyperlink" Target="http://pegasusselectronics.com/" TargetMode="External"/><Relationship Id="rId3871" Type="http://schemas.openxmlformats.org/officeDocument/2006/relationships/hyperlink" Target="http://shopee.com.my/" TargetMode="External"/><Relationship Id="rId4508" Type="http://schemas.openxmlformats.org/officeDocument/2006/relationships/hyperlink" Target="http://x-kom.pl/" TargetMode="External"/><Relationship Id="rId4922" Type="http://schemas.openxmlformats.org/officeDocument/2006/relationships/hyperlink" Target="http://x-kom.pl/" TargetMode="External"/><Relationship Id="rId378" Type="http://schemas.openxmlformats.org/officeDocument/2006/relationships/hyperlink" Target="http://shopee.tw/" TargetMode="External"/><Relationship Id="rId792" Type="http://schemas.openxmlformats.org/officeDocument/2006/relationships/hyperlink" Target="http://bestbuy.com/" TargetMode="External"/><Relationship Id="rId2059" Type="http://schemas.openxmlformats.org/officeDocument/2006/relationships/hyperlink" Target="http://pegasusselectronics.com/" TargetMode="External"/><Relationship Id="rId2473" Type="http://schemas.openxmlformats.org/officeDocument/2006/relationships/hyperlink" Target="http://bestbuy.com/" TargetMode="External"/><Relationship Id="rId3524" Type="http://schemas.openxmlformats.org/officeDocument/2006/relationships/hyperlink" Target="http://inet.se/" TargetMode="External"/><Relationship Id="rId445" Type="http://schemas.openxmlformats.org/officeDocument/2006/relationships/hyperlink" Target="http://shopee.tw/" TargetMode="External"/><Relationship Id="rId1075" Type="http://schemas.openxmlformats.org/officeDocument/2006/relationships/hyperlink" Target="http://bestbuy.com/" TargetMode="External"/><Relationship Id="rId2126" Type="http://schemas.openxmlformats.org/officeDocument/2006/relationships/hyperlink" Target="http://bestbuy.com/" TargetMode="External"/><Relationship Id="rId2540" Type="http://schemas.openxmlformats.org/officeDocument/2006/relationships/hyperlink" Target="http://mindfactory.de/" TargetMode="External"/><Relationship Id="rId512" Type="http://schemas.openxmlformats.org/officeDocument/2006/relationships/hyperlink" Target="http://pbtech.co.nz/" TargetMode="External"/><Relationship Id="rId1142" Type="http://schemas.openxmlformats.org/officeDocument/2006/relationships/hyperlink" Target="http://caseking.de/" TargetMode="External"/><Relationship Id="rId4298" Type="http://schemas.openxmlformats.org/officeDocument/2006/relationships/hyperlink" Target="http://yahoo.co.jp/" TargetMode="External"/><Relationship Id="rId4365" Type="http://schemas.openxmlformats.org/officeDocument/2006/relationships/hyperlink" Target="http://yahoo.co.jp/" TargetMode="External"/><Relationship Id="rId1959" Type="http://schemas.openxmlformats.org/officeDocument/2006/relationships/hyperlink" Target="http://cclonline.com/" TargetMode="External"/><Relationship Id="rId4018" Type="http://schemas.openxmlformats.org/officeDocument/2006/relationships/hyperlink" Target="http://allegro.pl/" TargetMode="External"/><Relationship Id="rId3381" Type="http://schemas.openxmlformats.org/officeDocument/2006/relationships/hyperlink" Target="http://shopee.co.th/" TargetMode="External"/><Relationship Id="rId4432" Type="http://schemas.openxmlformats.org/officeDocument/2006/relationships/hyperlink" Target="http://x-kom.pl/" TargetMode="External"/><Relationship Id="rId3034" Type="http://schemas.openxmlformats.org/officeDocument/2006/relationships/hyperlink" Target="http://bestbuy.com/" TargetMode="External"/><Relationship Id="rId2050" Type="http://schemas.openxmlformats.org/officeDocument/2006/relationships/hyperlink" Target="http://shopee.co.th/" TargetMode="External"/><Relationship Id="rId3101" Type="http://schemas.openxmlformats.org/officeDocument/2006/relationships/hyperlink" Target="http://bestbuy.com/" TargetMode="External"/><Relationship Id="rId5273" Type="http://schemas.openxmlformats.org/officeDocument/2006/relationships/hyperlink" Target="http://x-kom.pl/" TargetMode="External"/><Relationship Id="rId839" Type="http://schemas.openxmlformats.org/officeDocument/2006/relationships/hyperlink" Target="http://lazada.com.ph/" TargetMode="External"/><Relationship Id="rId1469" Type="http://schemas.openxmlformats.org/officeDocument/2006/relationships/hyperlink" Target="http://allegro.pl/" TargetMode="External"/><Relationship Id="rId2867" Type="http://schemas.openxmlformats.org/officeDocument/2006/relationships/hyperlink" Target="http://pegasusselectronics.com/" TargetMode="External"/><Relationship Id="rId3918" Type="http://schemas.openxmlformats.org/officeDocument/2006/relationships/hyperlink" Target="http://easyshoppi.com/" TargetMode="External"/><Relationship Id="rId1883" Type="http://schemas.openxmlformats.org/officeDocument/2006/relationships/hyperlink" Target="http://technodom.kz/" TargetMode="External"/><Relationship Id="rId2934" Type="http://schemas.openxmlformats.org/officeDocument/2006/relationships/hyperlink" Target="http://galaxus.de/" TargetMode="External"/><Relationship Id="rId906" Type="http://schemas.openxmlformats.org/officeDocument/2006/relationships/hyperlink" Target="http://bestbuy.com/" TargetMode="External"/><Relationship Id="rId1536" Type="http://schemas.openxmlformats.org/officeDocument/2006/relationships/hyperlink" Target="http://yahoo.co.jp/" TargetMode="External"/><Relationship Id="rId1950" Type="http://schemas.openxmlformats.org/officeDocument/2006/relationships/hyperlink" Target="http://cclonline.com/" TargetMode="External"/><Relationship Id="rId1603" Type="http://schemas.openxmlformats.org/officeDocument/2006/relationships/hyperlink" Target="http://x-kom.pl/" TargetMode="External"/><Relationship Id="rId4759" Type="http://schemas.openxmlformats.org/officeDocument/2006/relationships/hyperlink" Target="http://x-kom.pl/" TargetMode="External"/><Relationship Id="rId3775" Type="http://schemas.openxmlformats.org/officeDocument/2006/relationships/hyperlink" Target="http://lazada.com.my/" TargetMode="External"/><Relationship Id="rId4826" Type="http://schemas.openxmlformats.org/officeDocument/2006/relationships/hyperlink" Target="http://x-kom.pl/" TargetMode="External"/><Relationship Id="rId696" Type="http://schemas.openxmlformats.org/officeDocument/2006/relationships/hyperlink" Target="http://pegasusselectronics.com/" TargetMode="External"/><Relationship Id="rId2377" Type="http://schemas.openxmlformats.org/officeDocument/2006/relationships/hyperlink" Target="http://bestbuy.com/" TargetMode="External"/><Relationship Id="rId2791" Type="http://schemas.openxmlformats.org/officeDocument/2006/relationships/hyperlink" Target="http://newegg.com/" TargetMode="External"/><Relationship Id="rId3428" Type="http://schemas.openxmlformats.org/officeDocument/2006/relationships/hyperlink" Target="http://pegasusselectronics.com/" TargetMode="External"/><Relationship Id="rId349" Type="http://schemas.openxmlformats.org/officeDocument/2006/relationships/hyperlink" Target="http://x-kom.pl/" TargetMode="External"/><Relationship Id="rId763" Type="http://schemas.openxmlformats.org/officeDocument/2006/relationships/hyperlink" Target="http://bestbuy.com/" TargetMode="External"/><Relationship Id="rId1393" Type="http://schemas.openxmlformats.org/officeDocument/2006/relationships/hyperlink" Target="http://x-kom.pl/" TargetMode="External"/><Relationship Id="rId2444" Type="http://schemas.openxmlformats.org/officeDocument/2006/relationships/hyperlink" Target="http://bestbuy.com/" TargetMode="External"/><Relationship Id="rId3842" Type="http://schemas.openxmlformats.org/officeDocument/2006/relationships/hyperlink" Target="http://scan.co.uk/" TargetMode="External"/><Relationship Id="rId416" Type="http://schemas.openxmlformats.org/officeDocument/2006/relationships/hyperlink" Target="http://x-kom.pl/" TargetMode="External"/><Relationship Id="rId1046" Type="http://schemas.openxmlformats.org/officeDocument/2006/relationships/hyperlink" Target="http://bestbuy.com/" TargetMode="External"/><Relationship Id="rId830" Type="http://schemas.openxmlformats.org/officeDocument/2006/relationships/hyperlink" Target="http://pbtech.co.nz/" TargetMode="External"/><Relationship Id="rId1460" Type="http://schemas.openxmlformats.org/officeDocument/2006/relationships/hyperlink" Target="http://cyberport.de/" TargetMode="External"/><Relationship Id="rId2511" Type="http://schemas.openxmlformats.org/officeDocument/2006/relationships/hyperlink" Target="http://yahoo.co.jp/" TargetMode="External"/><Relationship Id="rId1113" Type="http://schemas.openxmlformats.org/officeDocument/2006/relationships/hyperlink" Target="http://bestbuy.com/" TargetMode="External"/><Relationship Id="rId4269" Type="http://schemas.openxmlformats.org/officeDocument/2006/relationships/hyperlink" Target="http://inet.se/" TargetMode="External"/><Relationship Id="rId4683" Type="http://schemas.openxmlformats.org/officeDocument/2006/relationships/hyperlink" Target="http://x-kom.pl/" TargetMode="External"/><Relationship Id="rId3285" Type="http://schemas.openxmlformats.org/officeDocument/2006/relationships/hyperlink" Target="http://euro.com.pl/" TargetMode="External"/><Relationship Id="rId4336" Type="http://schemas.openxmlformats.org/officeDocument/2006/relationships/hyperlink" Target="http://x-kom.pl/" TargetMode="External"/><Relationship Id="rId4750" Type="http://schemas.openxmlformats.org/officeDocument/2006/relationships/hyperlink" Target="http://x-kom.pl/" TargetMode="External"/><Relationship Id="rId3352" Type="http://schemas.openxmlformats.org/officeDocument/2006/relationships/hyperlink" Target="http://caseking.de/" TargetMode="External"/><Relationship Id="rId4403" Type="http://schemas.openxmlformats.org/officeDocument/2006/relationships/hyperlink" Target="http://x-kom.pl/" TargetMode="External"/><Relationship Id="rId273" Type="http://schemas.openxmlformats.org/officeDocument/2006/relationships/hyperlink" Target="http://pegasusselectronics.com/" TargetMode="External"/><Relationship Id="rId3005" Type="http://schemas.openxmlformats.org/officeDocument/2006/relationships/hyperlink" Target="http://bestbuy.com/" TargetMode="External"/><Relationship Id="rId340" Type="http://schemas.openxmlformats.org/officeDocument/2006/relationships/hyperlink" Target="http://pegasusselectronics.com/" TargetMode="External"/><Relationship Id="rId2021" Type="http://schemas.openxmlformats.org/officeDocument/2006/relationships/hyperlink" Target="http://shopee.com.my/" TargetMode="External"/><Relationship Id="rId5177" Type="http://schemas.openxmlformats.org/officeDocument/2006/relationships/hyperlink" Target="http://x-kom.pl/" TargetMode="External"/><Relationship Id="rId4193" Type="http://schemas.openxmlformats.org/officeDocument/2006/relationships/hyperlink" Target="http://allegro.pl/" TargetMode="External"/><Relationship Id="rId1787" Type="http://schemas.openxmlformats.org/officeDocument/2006/relationships/hyperlink" Target="http://www.box.co.uk/" TargetMode="External"/><Relationship Id="rId2838" Type="http://schemas.openxmlformats.org/officeDocument/2006/relationships/hyperlink" Target="http://pegasusselectronics.com/" TargetMode="External"/><Relationship Id="rId5244" Type="http://schemas.openxmlformats.org/officeDocument/2006/relationships/hyperlink" Target="http://shopee.co.id/" TargetMode="External"/><Relationship Id="rId79" Type="http://schemas.openxmlformats.org/officeDocument/2006/relationships/hyperlink" Target="http://microcenter.com/" TargetMode="External"/><Relationship Id="rId1854" Type="http://schemas.openxmlformats.org/officeDocument/2006/relationships/hyperlink" Target="http://shopee.co.th/" TargetMode="External"/><Relationship Id="rId2905" Type="http://schemas.openxmlformats.org/officeDocument/2006/relationships/hyperlink" Target="http://bestbuy.com/" TargetMode="External"/><Relationship Id="rId4260" Type="http://schemas.openxmlformats.org/officeDocument/2006/relationships/hyperlink" Target="http://x-kom.pl/" TargetMode="External"/><Relationship Id="rId5311" Type="http://schemas.openxmlformats.org/officeDocument/2006/relationships/hyperlink" Target="http://x-kom.pl/" TargetMode="External"/><Relationship Id="rId1507" Type="http://schemas.openxmlformats.org/officeDocument/2006/relationships/hyperlink" Target="http://mindfactory.de/" TargetMode="External"/><Relationship Id="rId1921" Type="http://schemas.openxmlformats.org/officeDocument/2006/relationships/hyperlink" Target="http://pegasusselectronics.com/" TargetMode="External"/><Relationship Id="rId3679" Type="http://schemas.openxmlformats.org/officeDocument/2006/relationships/hyperlink" Target="http://shopee.com.my/" TargetMode="External"/><Relationship Id="rId1297" Type="http://schemas.openxmlformats.org/officeDocument/2006/relationships/hyperlink" Target="http://x-kom.pl/" TargetMode="External"/><Relationship Id="rId2695" Type="http://schemas.openxmlformats.org/officeDocument/2006/relationships/hyperlink" Target="http://cclonline.com/" TargetMode="External"/><Relationship Id="rId3746" Type="http://schemas.openxmlformats.org/officeDocument/2006/relationships/hyperlink" Target="http://cclonline.com/" TargetMode="External"/><Relationship Id="rId667" Type="http://schemas.openxmlformats.org/officeDocument/2006/relationships/hyperlink" Target="http://microcenter.com/" TargetMode="External"/><Relationship Id="rId2348" Type="http://schemas.openxmlformats.org/officeDocument/2006/relationships/hyperlink" Target="http://walmart.com/" TargetMode="External"/><Relationship Id="rId2762" Type="http://schemas.openxmlformats.org/officeDocument/2006/relationships/hyperlink" Target="http://cclonline.com/" TargetMode="External"/><Relationship Id="rId3813" Type="http://schemas.openxmlformats.org/officeDocument/2006/relationships/hyperlink" Target="http://ebuyer.com/" TargetMode="External"/><Relationship Id="rId734" Type="http://schemas.openxmlformats.org/officeDocument/2006/relationships/hyperlink" Target="http://bestbuy.com/" TargetMode="External"/><Relationship Id="rId1364" Type="http://schemas.openxmlformats.org/officeDocument/2006/relationships/hyperlink" Target="http://mindfactory.de/" TargetMode="External"/><Relationship Id="rId2415" Type="http://schemas.openxmlformats.org/officeDocument/2006/relationships/hyperlink" Target="http://bestbuy.com/" TargetMode="External"/><Relationship Id="rId70" Type="http://schemas.openxmlformats.org/officeDocument/2006/relationships/hyperlink" Target="http://microcenter.com/" TargetMode="External"/><Relationship Id="rId801" Type="http://schemas.openxmlformats.org/officeDocument/2006/relationships/hyperlink" Target="http://bestbuy.com/" TargetMode="External"/><Relationship Id="rId1017" Type="http://schemas.openxmlformats.org/officeDocument/2006/relationships/hyperlink" Target="http://bestbuy.com/" TargetMode="External"/><Relationship Id="rId1431" Type="http://schemas.openxmlformats.org/officeDocument/2006/relationships/hyperlink" Target="http://x-kom.pl/" TargetMode="External"/><Relationship Id="rId4587" Type="http://schemas.openxmlformats.org/officeDocument/2006/relationships/hyperlink" Target="http://shopee.co.th/" TargetMode="External"/><Relationship Id="rId3189" Type="http://schemas.openxmlformats.org/officeDocument/2006/relationships/hyperlink" Target="http://bestbuy.com/" TargetMode="External"/><Relationship Id="rId4654" Type="http://schemas.openxmlformats.org/officeDocument/2006/relationships/hyperlink" Target="http://x-kom.pl/" TargetMode="External"/><Relationship Id="rId3256" Type="http://schemas.openxmlformats.org/officeDocument/2006/relationships/hyperlink" Target="http://x-kom.pl/" TargetMode="External"/><Relationship Id="rId4307" Type="http://schemas.openxmlformats.org/officeDocument/2006/relationships/hyperlink" Target="http://shopee.tw/" TargetMode="External"/><Relationship Id="rId177" Type="http://schemas.openxmlformats.org/officeDocument/2006/relationships/hyperlink" Target="http://ebay.com/" TargetMode="External"/><Relationship Id="rId591" Type="http://schemas.openxmlformats.org/officeDocument/2006/relationships/hyperlink" Target="http://lazada.com.ph/" TargetMode="External"/><Relationship Id="rId2272" Type="http://schemas.openxmlformats.org/officeDocument/2006/relationships/hyperlink" Target="http://bestbuy.com/" TargetMode="External"/><Relationship Id="rId3670" Type="http://schemas.openxmlformats.org/officeDocument/2006/relationships/hyperlink" Target="http://shopee.com.my/" TargetMode="External"/><Relationship Id="rId4721" Type="http://schemas.openxmlformats.org/officeDocument/2006/relationships/hyperlink" Target="http://x-kom.pl/" TargetMode="External"/><Relationship Id="rId244" Type="http://schemas.openxmlformats.org/officeDocument/2006/relationships/hyperlink" Target="http://bestbuy.com/" TargetMode="External"/><Relationship Id="rId3323" Type="http://schemas.openxmlformats.org/officeDocument/2006/relationships/hyperlink" Target="http://inet.se/" TargetMode="External"/><Relationship Id="rId311" Type="http://schemas.openxmlformats.org/officeDocument/2006/relationships/hyperlink" Target="http://mindfactory.de/" TargetMode="External"/><Relationship Id="rId4097" Type="http://schemas.openxmlformats.org/officeDocument/2006/relationships/hyperlink" Target="http://mindfactory.de/" TargetMode="External"/><Relationship Id="rId5148" Type="http://schemas.openxmlformats.org/officeDocument/2006/relationships/hyperlink" Target="http://x-kom.pl/" TargetMode="External"/><Relationship Id="rId1758" Type="http://schemas.openxmlformats.org/officeDocument/2006/relationships/hyperlink" Target="http://x-kom.pl/" TargetMode="External"/><Relationship Id="rId2809" Type="http://schemas.openxmlformats.org/officeDocument/2006/relationships/hyperlink" Target="http://pegasusselectronics.com/" TargetMode="External"/><Relationship Id="rId4164" Type="http://schemas.openxmlformats.org/officeDocument/2006/relationships/hyperlink" Target="http://x-kom.pl/" TargetMode="External"/><Relationship Id="rId5215" Type="http://schemas.openxmlformats.org/officeDocument/2006/relationships/hyperlink" Target="http://x-kom.pl/" TargetMode="External"/><Relationship Id="rId3180" Type="http://schemas.openxmlformats.org/officeDocument/2006/relationships/hyperlink" Target="http://bestbuy.com/" TargetMode="External"/><Relationship Id="rId4231" Type="http://schemas.openxmlformats.org/officeDocument/2006/relationships/hyperlink" Target="http://shopee.co.id/" TargetMode="External"/><Relationship Id="rId1825" Type="http://schemas.openxmlformats.org/officeDocument/2006/relationships/hyperlink" Target="http://bestbuy.com/" TargetMode="External"/><Relationship Id="rId3997" Type="http://schemas.openxmlformats.org/officeDocument/2006/relationships/hyperlink" Target="http://cclonline.com/" TargetMode="External"/><Relationship Id="rId2599" Type="http://schemas.openxmlformats.org/officeDocument/2006/relationships/hyperlink" Target="http://cclonline.com/" TargetMode="External"/><Relationship Id="rId985" Type="http://schemas.openxmlformats.org/officeDocument/2006/relationships/hyperlink" Target="http://www.laptopsdirect.co.uk/" TargetMode="External"/><Relationship Id="rId2666" Type="http://schemas.openxmlformats.org/officeDocument/2006/relationships/hyperlink" Target="http://pegasusselectronics.com/" TargetMode="External"/><Relationship Id="rId3717" Type="http://schemas.openxmlformats.org/officeDocument/2006/relationships/hyperlink" Target="http://ebay.com/" TargetMode="External"/><Relationship Id="rId5072" Type="http://schemas.openxmlformats.org/officeDocument/2006/relationships/hyperlink" Target="http://x-kom.pl/" TargetMode="External"/><Relationship Id="rId638" Type="http://schemas.openxmlformats.org/officeDocument/2006/relationships/hyperlink" Target="http://bestbuy.com/" TargetMode="External"/><Relationship Id="rId1268" Type="http://schemas.openxmlformats.org/officeDocument/2006/relationships/hyperlink" Target="http://mindfactory.de/" TargetMode="External"/><Relationship Id="rId1682" Type="http://schemas.openxmlformats.org/officeDocument/2006/relationships/hyperlink" Target="http://allegro.pl/" TargetMode="External"/><Relationship Id="rId2319" Type="http://schemas.openxmlformats.org/officeDocument/2006/relationships/hyperlink" Target="http://bestbuy.com/" TargetMode="External"/><Relationship Id="rId2733" Type="http://schemas.openxmlformats.org/officeDocument/2006/relationships/hyperlink" Target="http://shopee.com.my/" TargetMode="External"/><Relationship Id="rId705" Type="http://schemas.openxmlformats.org/officeDocument/2006/relationships/hyperlink" Target="http://bestbuy.com/" TargetMode="External"/><Relationship Id="rId1335" Type="http://schemas.openxmlformats.org/officeDocument/2006/relationships/hyperlink" Target="http://inet.se/" TargetMode="External"/><Relationship Id="rId2800" Type="http://schemas.openxmlformats.org/officeDocument/2006/relationships/hyperlink" Target="http://cclonline.com/" TargetMode="External"/><Relationship Id="rId41" Type="http://schemas.openxmlformats.org/officeDocument/2006/relationships/hyperlink" Target="http://pegasusselectronics.com/" TargetMode="External"/><Relationship Id="rId1402" Type="http://schemas.openxmlformats.org/officeDocument/2006/relationships/hyperlink" Target="http://cyberport.de/" TargetMode="External"/><Relationship Id="rId4558" Type="http://schemas.openxmlformats.org/officeDocument/2006/relationships/hyperlink" Target="http://shopee.co.th/" TargetMode="External"/><Relationship Id="rId4972" Type="http://schemas.openxmlformats.org/officeDocument/2006/relationships/hyperlink" Target="http://x-kom.pl/" TargetMode="External"/><Relationship Id="rId3574" Type="http://schemas.openxmlformats.org/officeDocument/2006/relationships/hyperlink" Target="http://lazada.co.th/" TargetMode="External"/><Relationship Id="rId4625" Type="http://schemas.openxmlformats.org/officeDocument/2006/relationships/hyperlink" Target="http://mindfactory.de/" TargetMode="External"/><Relationship Id="rId495" Type="http://schemas.openxmlformats.org/officeDocument/2006/relationships/hyperlink" Target="http://ebay.com/" TargetMode="External"/><Relationship Id="rId2176" Type="http://schemas.openxmlformats.org/officeDocument/2006/relationships/hyperlink" Target="http://bestbuy.com/" TargetMode="External"/><Relationship Id="rId2590" Type="http://schemas.openxmlformats.org/officeDocument/2006/relationships/hyperlink" Target="http://x-kom.pl/" TargetMode="External"/><Relationship Id="rId3227" Type="http://schemas.openxmlformats.org/officeDocument/2006/relationships/hyperlink" Target="http://galaxus.at/" TargetMode="External"/><Relationship Id="rId3641" Type="http://schemas.openxmlformats.org/officeDocument/2006/relationships/hyperlink" Target="http://scan.co.uk/" TargetMode="External"/><Relationship Id="rId148" Type="http://schemas.openxmlformats.org/officeDocument/2006/relationships/hyperlink" Target="http://pegasusselectronics.com/" TargetMode="External"/><Relationship Id="rId562" Type="http://schemas.openxmlformats.org/officeDocument/2006/relationships/hyperlink" Target="http://bestbuy.com/" TargetMode="External"/><Relationship Id="rId1192" Type="http://schemas.openxmlformats.org/officeDocument/2006/relationships/hyperlink" Target="http://cyberport.de/" TargetMode="External"/><Relationship Id="rId2243" Type="http://schemas.openxmlformats.org/officeDocument/2006/relationships/hyperlink" Target="http://bestbuy.com/" TargetMode="External"/><Relationship Id="rId215" Type="http://schemas.openxmlformats.org/officeDocument/2006/relationships/hyperlink" Target="http://pegasusselectronics.com/" TargetMode="External"/><Relationship Id="rId2310" Type="http://schemas.openxmlformats.org/officeDocument/2006/relationships/hyperlink" Target="http://bestbuy.com/" TargetMode="External"/><Relationship Id="rId4068" Type="http://schemas.openxmlformats.org/officeDocument/2006/relationships/hyperlink" Target="http://x-kom.pl/" TargetMode="External"/><Relationship Id="rId4482" Type="http://schemas.openxmlformats.org/officeDocument/2006/relationships/hyperlink" Target="http://x-kom.pl/" TargetMode="External"/><Relationship Id="rId5119" Type="http://schemas.openxmlformats.org/officeDocument/2006/relationships/hyperlink" Target="http://x-kom.pl/" TargetMode="External"/><Relationship Id="rId3084" Type="http://schemas.openxmlformats.org/officeDocument/2006/relationships/hyperlink" Target="http://bestbuy.com/" TargetMode="External"/><Relationship Id="rId4135" Type="http://schemas.openxmlformats.org/officeDocument/2006/relationships/hyperlink" Target="http://shop.kz/" TargetMode="External"/><Relationship Id="rId1729" Type="http://schemas.openxmlformats.org/officeDocument/2006/relationships/hyperlink" Target="http://yahoo.co.jp/" TargetMode="External"/><Relationship Id="rId3151" Type="http://schemas.openxmlformats.org/officeDocument/2006/relationships/hyperlink" Target="http://bestbuy.com/" TargetMode="External"/><Relationship Id="rId4202" Type="http://schemas.openxmlformats.org/officeDocument/2006/relationships/hyperlink" Target="http://x-kom.pl/" TargetMode="External"/><Relationship Id="rId3968" Type="http://schemas.openxmlformats.org/officeDocument/2006/relationships/hyperlink" Target="http://x-kom.pl/" TargetMode="External"/><Relationship Id="rId5" Type="http://schemas.openxmlformats.org/officeDocument/2006/relationships/hyperlink" Target="http://pegasusselectronics.com/" TargetMode="External"/><Relationship Id="rId889" Type="http://schemas.openxmlformats.org/officeDocument/2006/relationships/hyperlink" Target="http://bestbuy.com/" TargetMode="External"/><Relationship Id="rId1586" Type="http://schemas.openxmlformats.org/officeDocument/2006/relationships/hyperlink" Target="http://mindfactory.de/" TargetMode="External"/><Relationship Id="rId2984" Type="http://schemas.openxmlformats.org/officeDocument/2006/relationships/hyperlink" Target="http://shopee.vn/" TargetMode="External"/><Relationship Id="rId5043" Type="http://schemas.openxmlformats.org/officeDocument/2006/relationships/hyperlink" Target="http://x-kom.pl/" TargetMode="External"/><Relationship Id="rId609" Type="http://schemas.openxmlformats.org/officeDocument/2006/relationships/hyperlink" Target="http://bestbuy.com/" TargetMode="External"/><Relationship Id="rId956" Type="http://schemas.openxmlformats.org/officeDocument/2006/relationships/hyperlink" Target="http://pegasusselectronics.com/" TargetMode="External"/><Relationship Id="rId1239" Type="http://schemas.openxmlformats.org/officeDocument/2006/relationships/hyperlink" Target="http://mindfactory.de/" TargetMode="External"/><Relationship Id="rId2637" Type="http://schemas.openxmlformats.org/officeDocument/2006/relationships/hyperlink" Target="http://pegasusselectronics.com/" TargetMode="External"/><Relationship Id="rId5110" Type="http://schemas.openxmlformats.org/officeDocument/2006/relationships/hyperlink" Target="http://x-kom.pl/" TargetMode="External"/><Relationship Id="rId1653" Type="http://schemas.openxmlformats.org/officeDocument/2006/relationships/hyperlink" Target="http://mindfactory.de/" TargetMode="External"/><Relationship Id="rId2704" Type="http://schemas.openxmlformats.org/officeDocument/2006/relationships/hyperlink" Target="http://bestbuy.com/" TargetMode="External"/><Relationship Id="rId1306" Type="http://schemas.openxmlformats.org/officeDocument/2006/relationships/hyperlink" Target="http://euro.com.pl/" TargetMode="External"/><Relationship Id="rId1720" Type="http://schemas.openxmlformats.org/officeDocument/2006/relationships/hyperlink" Target="http://caseking.de/" TargetMode="External"/><Relationship Id="rId4876" Type="http://schemas.openxmlformats.org/officeDocument/2006/relationships/hyperlink" Target="http://x-kom.pl/" TargetMode="External"/><Relationship Id="rId12" Type="http://schemas.openxmlformats.org/officeDocument/2006/relationships/hyperlink" Target="http://pegasusselectronics.com/" TargetMode="External"/><Relationship Id="rId3478" Type="http://schemas.openxmlformats.org/officeDocument/2006/relationships/hyperlink" Target="http://pegasusselectronics.com/" TargetMode="External"/><Relationship Id="rId3892" Type="http://schemas.openxmlformats.org/officeDocument/2006/relationships/hyperlink" Target="http://lazada.com.my/" TargetMode="External"/><Relationship Id="rId4529" Type="http://schemas.openxmlformats.org/officeDocument/2006/relationships/hyperlink" Target="http://shopee.co.th/" TargetMode="External"/><Relationship Id="rId4943" Type="http://schemas.openxmlformats.org/officeDocument/2006/relationships/hyperlink" Target="http://pcdiga.com/" TargetMode="External"/><Relationship Id="rId399" Type="http://schemas.openxmlformats.org/officeDocument/2006/relationships/hyperlink" Target="http://x-kom.pl/" TargetMode="External"/><Relationship Id="rId2494" Type="http://schemas.openxmlformats.org/officeDocument/2006/relationships/hyperlink" Target="http://bestbuy.com/" TargetMode="External"/><Relationship Id="rId3545" Type="http://schemas.openxmlformats.org/officeDocument/2006/relationships/hyperlink" Target="http://yahoo.co.jp/" TargetMode="External"/><Relationship Id="rId466" Type="http://schemas.openxmlformats.org/officeDocument/2006/relationships/hyperlink" Target="http://x-kom.pl/" TargetMode="External"/><Relationship Id="rId880" Type="http://schemas.openxmlformats.org/officeDocument/2006/relationships/hyperlink" Target="http://microcenter.com/" TargetMode="External"/><Relationship Id="rId1096" Type="http://schemas.openxmlformats.org/officeDocument/2006/relationships/hyperlink" Target="http://bestbuy.com/" TargetMode="External"/><Relationship Id="rId2147" Type="http://schemas.openxmlformats.org/officeDocument/2006/relationships/hyperlink" Target="http://bestbuy.com/" TargetMode="External"/><Relationship Id="rId2561" Type="http://schemas.openxmlformats.org/officeDocument/2006/relationships/hyperlink" Target="http://x-kom.pl/" TargetMode="External"/><Relationship Id="rId119" Type="http://schemas.openxmlformats.org/officeDocument/2006/relationships/hyperlink" Target="http://bestbuy.com/" TargetMode="External"/><Relationship Id="rId533" Type="http://schemas.openxmlformats.org/officeDocument/2006/relationships/hyperlink" Target="http://bestbuy.com/" TargetMode="External"/><Relationship Id="rId1163" Type="http://schemas.openxmlformats.org/officeDocument/2006/relationships/hyperlink" Target="http://bestbuy.com/" TargetMode="External"/><Relationship Id="rId2214" Type="http://schemas.openxmlformats.org/officeDocument/2006/relationships/hyperlink" Target="http://bestbuy.com/" TargetMode="External"/><Relationship Id="rId3612" Type="http://schemas.openxmlformats.org/officeDocument/2006/relationships/hyperlink" Target="http://scan.co.uk/" TargetMode="External"/><Relationship Id="rId600" Type="http://schemas.openxmlformats.org/officeDocument/2006/relationships/hyperlink" Target="http://pbtech.co.nz/" TargetMode="External"/><Relationship Id="rId1230" Type="http://schemas.openxmlformats.org/officeDocument/2006/relationships/hyperlink" Target="http://pbtech.co.nz/" TargetMode="External"/><Relationship Id="rId4386" Type="http://schemas.openxmlformats.org/officeDocument/2006/relationships/hyperlink" Target="http://shopee.co.th/" TargetMode="External"/><Relationship Id="rId4039" Type="http://schemas.openxmlformats.org/officeDocument/2006/relationships/hyperlink" Target="http://x-kom.pl/" TargetMode="External"/><Relationship Id="rId4453" Type="http://schemas.openxmlformats.org/officeDocument/2006/relationships/hyperlink" Target="http://galagross.com/" TargetMode="External"/><Relationship Id="rId3055" Type="http://schemas.openxmlformats.org/officeDocument/2006/relationships/hyperlink" Target="http://bestbuy.com/" TargetMode="External"/><Relationship Id="rId4106" Type="http://schemas.openxmlformats.org/officeDocument/2006/relationships/hyperlink" Target="http://ebay.com/" TargetMode="External"/><Relationship Id="rId4520" Type="http://schemas.openxmlformats.org/officeDocument/2006/relationships/hyperlink" Target="http://x-kom.pl/" TargetMode="External"/><Relationship Id="rId390" Type="http://schemas.openxmlformats.org/officeDocument/2006/relationships/hyperlink" Target="http://shopee.co.th/" TargetMode="External"/><Relationship Id="rId2071" Type="http://schemas.openxmlformats.org/officeDocument/2006/relationships/hyperlink" Target="http://bestbuy.com/" TargetMode="External"/><Relationship Id="rId3122" Type="http://schemas.openxmlformats.org/officeDocument/2006/relationships/hyperlink" Target="http://bestbuy.com/" TargetMode="External"/><Relationship Id="rId5294" Type="http://schemas.openxmlformats.org/officeDocument/2006/relationships/hyperlink" Target="http://x-kom.pl/" TargetMode="External"/><Relationship Id="rId110" Type="http://schemas.openxmlformats.org/officeDocument/2006/relationships/hyperlink" Target="http://pegasusselectronics.com/" TargetMode="External"/><Relationship Id="rId2888" Type="http://schemas.openxmlformats.org/officeDocument/2006/relationships/hyperlink" Target="http://pegasusselectronics.com/" TargetMode="External"/><Relationship Id="rId3939" Type="http://schemas.openxmlformats.org/officeDocument/2006/relationships/hyperlink" Target="http://cclonline.com/" TargetMode="External"/><Relationship Id="rId2955" Type="http://schemas.openxmlformats.org/officeDocument/2006/relationships/hyperlink" Target="http://shopee.tw/" TargetMode="External"/><Relationship Id="rId927" Type="http://schemas.openxmlformats.org/officeDocument/2006/relationships/hyperlink" Target="http://bestbuy.com/" TargetMode="External"/><Relationship Id="rId1557" Type="http://schemas.openxmlformats.org/officeDocument/2006/relationships/hyperlink" Target="http://mindfactory.de/" TargetMode="External"/><Relationship Id="rId1971" Type="http://schemas.openxmlformats.org/officeDocument/2006/relationships/hyperlink" Target="http://x-kom.pl/" TargetMode="External"/><Relationship Id="rId2608" Type="http://schemas.openxmlformats.org/officeDocument/2006/relationships/hyperlink" Target="http://pegasusselectronics.com/" TargetMode="External"/><Relationship Id="rId5014" Type="http://schemas.openxmlformats.org/officeDocument/2006/relationships/hyperlink" Target="http://x-kom.pl/" TargetMode="External"/><Relationship Id="rId1624" Type="http://schemas.openxmlformats.org/officeDocument/2006/relationships/hyperlink" Target="http://mindfactory.de/" TargetMode="External"/><Relationship Id="rId4030" Type="http://schemas.openxmlformats.org/officeDocument/2006/relationships/hyperlink" Target="http://shop.kz/" TargetMode="External"/><Relationship Id="rId3796" Type="http://schemas.openxmlformats.org/officeDocument/2006/relationships/hyperlink" Target="http://allegro.pl/" TargetMode="External"/><Relationship Id="rId2398" Type="http://schemas.openxmlformats.org/officeDocument/2006/relationships/hyperlink" Target="http://bestbuy.com/" TargetMode="External"/><Relationship Id="rId3449" Type="http://schemas.openxmlformats.org/officeDocument/2006/relationships/hyperlink" Target="http://pegasusselectronics.com/" TargetMode="External"/><Relationship Id="rId4847" Type="http://schemas.openxmlformats.org/officeDocument/2006/relationships/hyperlink" Target="http://x-kom.pl/" TargetMode="External"/><Relationship Id="rId3863" Type="http://schemas.openxmlformats.org/officeDocument/2006/relationships/hyperlink" Target="http://shopee.com.my/" TargetMode="External"/><Relationship Id="rId4914" Type="http://schemas.openxmlformats.org/officeDocument/2006/relationships/hyperlink" Target="http://x-kom.pl/" TargetMode="External"/><Relationship Id="rId784" Type="http://schemas.openxmlformats.org/officeDocument/2006/relationships/hyperlink" Target="http://bestbuy.com/" TargetMode="External"/><Relationship Id="rId1067" Type="http://schemas.openxmlformats.org/officeDocument/2006/relationships/hyperlink" Target="http://bestbuy.com/" TargetMode="External"/><Relationship Id="rId2465" Type="http://schemas.openxmlformats.org/officeDocument/2006/relationships/hyperlink" Target="http://bestbuy.com/" TargetMode="External"/><Relationship Id="rId3516" Type="http://schemas.openxmlformats.org/officeDocument/2006/relationships/hyperlink" Target="http://inet.se/" TargetMode="External"/><Relationship Id="rId3930" Type="http://schemas.openxmlformats.org/officeDocument/2006/relationships/hyperlink" Target="http://cclonline.com/" TargetMode="External"/><Relationship Id="rId437" Type="http://schemas.openxmlformats.org/officeDocument/2006/relationships/hyperlink" Target="http://shopee.co.th/" TargetMode="External"/><Relationship Id="rId851" Type="http://schemas.openxmlformats.org/officeDocument/2006/relationships/hyperlink" Target="http://bestbuy.com/" TargetMode="External"/><Relationship Id="rId1481" Type="http://schemas.openxmlformats.org/officeDocument/2006/relationships/hyperlink" Target="http://mindfactory.de/" TargetMode="External"/><Relationship Id="rId2118" Type="http://schemas.openxmlformats.org/officeDocument/2006/relationships/hyperlink" Target="http://bestbuy.com/" TargetMode="External"/><Relationship Id="rId2532" Type="http://schemas.openxmlformats.org/officeDocument/2006/relationships/hyperlink" Target="http://mindfactory.de/" TargetMode="External"/><Relationship Id="rId504" Type="http://schemas.openxmlformats.org/officeDocument/2006/relationships/hyperlink" Target="http://bestbuy.com/" TargetMode="External"/><Relationship Id="rId1134" Type="http://schemas.openxmlformats.org/officeDocument/2006/relationships/hyperlink" Target="http://scorptec.com.au/" TargetMode="External"/><Relationship Id="rId1201" Type="http://schemas.openxmlformats.org/officeDocument/2006/relationships/hyperlink" Target="http://caseking.de/" TargetMode="External"/><Relationship Id="rId4357" Type="http://schemas.openxmlformats.org/officeDocument/2006/relationships/hyperlink" Target="http://x-kom.pl/" TargetMode="External"/><Relationship Id="rId4771" Type="http://schemas.openxmlformats.org/officeDocument/2006/relationships/hyperlink" Target="http://coolmod.com/" TargetMode="External"/><Relationship Id="rId3373" Type="http://schemas.openxmlformats.org/officeDocument/2006/relationships/hyperlink" Target="http://shopee.co.th/" TargetMode="External"/><Relationship Id="rId4424" Type="http://schemas.openxmlformats.org/officeDocument/2006/relationships/hyperlink" Target="http://mindfactory.de/" TargetMode="External"/><Relationship Id="rId294" Type="http://schemas.openxmlformats.org/officeDocument/2006/relationships/hyperlink" Target="http://x-kom.pl/" TargetMode="External"/><Relationship Id="rId3026" Type="http://schemas.openxmlformats.org/officeDocument/2006/relationships/hyperlink" Target="http://bestbuy.com/" TargetMode="External"/><Relationship Id="rId361" Type="http://schemas.openxmlformats.org/officeDocument/2006/relationships/hyperlink" Target="http://shopee.tw/" TargetMode="External"/><Relationship Id="rId2042" Type="http://schemas.openxmlformats.org/officeDocument/2006/relationships/hyperlink" Target="http://shopee.co.th/" TargetMode="External"/><Relationship Id="rId3440" Type="http://schemas.openxmlformats.org/officeDocument/2006/relationships/hyperlink" Target="http://pegasusselectronics.com/" TargetMode="External"/><Relationship Id="rId5198" Type="http://schemas.openxmlformats.org/officeDocument/2006/relationships/hyperlink" Target="http://x-kom.pl/" TargetMode="External"/><Relationship Id="rId2859" Type="http://schemas.openxmlformats.org/officeDocument/2006/relationships/hyperlink" Target="http://pegasusselectronics.com/" TargetMode="External"/><Relationship Id="rId5265" Type="http://schemas.openxmlformats.org/officeDocument/2006/relationships/hyperlink" Target="http://shopee.com.my/" TargetMode="External"/><Relationship Id="rId1875" Type="http://schemas.openxmlformats.org/officeDocument/2006/relationships/hyperlink" Target="http://shopee.co.th/" TargetMode="External"/><Relationship Id="rId4281" Type="http://schemas.openxmlformats.org/officeDocument/2006/relationships/hyperlink" Target="http://x-kom.pl/" TargetMode="External"/><Relationship Id="rId1528" Type="http://schemas.openxmlformats.org/officeDocument/2006/relationships/hyperlink" Target="http://x-kom.pl/" TargetMode="External"/><Relationship Id="rId2926" Type="http://schemas.openxmlformats.org/officeDocument/2006/relationships/hyperlink" Target="http://bhphotovideo.com/" TargetMode="External"/><Relationship Id="rId1942" Type="http://schemas.openxmlformats.org/officeDocument/2006/relationships/hyperlink" Target="http://pbtech.co.nz/" TargetMode="External"/><Relationship Id="rId4001" Type="http://schemas.openxmlformats.org/officeDocument/2006/relationships/hyperlink" Target="http://bhphotovideo.com/" TargetMode="External"/><Relationship Id="rId3767" Type="http://schemas.openxmlformats.org/officeDocument/2006/relationships/hyperlink" Target="http://x-kom.pl/" TargetMode="External"/><Relationship Id="rId4818" Type="http://schemas.openxmlformats.org/officeDocument/2006/relationships/hyperlink" Target="http://fnac.be/" TargetMode="External"/><Relationship Id="rId688" Type="http://schemas.openxmlformats.org/officeDocument/2006/relationships/hyperlink" Target="http://bestbuy.com/" TargetMode="External"/><Relationship Id="rId2369" Type="http://schemas.openxmlformats.org/officeDocument/2006/relationships/hyperlink" Target="http://bestbuy.com/" TargetMode="External"/><Relationship Id="rId2783" Type="http://schemas.openxmlformats.org/officeDocument/2006/relationships/hyperlink" Target="http://ebuyer.com/" TargetMode="External"/><Relationship Id="rId3834" Type="http://schemas.openxmlformats.org/officeDocument/2006/relationships/hyperlink" Target="http://neweggbusiness.com/" TargetMode="External"/><Relationship Id="rId755" Type="http://schemas.openxmlformats.org/officeDocument/2006/relationships/hyperlink" Target="http://bestbuy.com/" TargetMode="External"/><Relationship Id="rId1385" Type="http://schemas.openxmlformats.org/officeDocument/2006/relationships/hyperlink" Target="http://cyberport.de/" TargetMode="External"/><Relationship Id="rId2436" Type="http://schemas.openxmlformats.org/officeDocument/2006/relationships/hyperlink" Target="http://bhphotovideo.com/" TargetMode="External"/><Relationship Id="rId2850" Type="http://schemas.openxmlformats.org/officeDocument/2006/relationships/hyperlink" Target="http://pegasusselectronics.com/" TargetMode="External"/><Relationship Id="rId91" Type="http://schemas.openxmlformats.org/officeDocument/2006/relationships/hyperlink" Target="http://pegasusselectronics.com/" TargetMode="External"/><Relationship Id="rId408" Type="http://schemas.openxmlformats.org/officeDocument/2006/relationships/hyperlink" Target="http://shopee.co.th/" TargetMode="External"/><Relationship Id="rId822" Type="http://schemas.openxmlformats.org/officeDocument/2006/relationships/hyperlink" Target="http://bhphotovideo.com/" TargetMode="External"/><Relationship Id="rId1038" Type="http://schemas.openxmlformats.org/officeDocument/2006/relationships/hyperlink" Target="http://bestbuy.com/" TargetMode="External"/><Relationship Id="rId1452" Type="http://schemas.openxmlformats.org/officeDocument/2006/relationships/hyperlink" Target="http://x-kom.pl/" TargetMode="External"/><Relationship Id="rId2503" Type="http://schemas.openxmlformats.org/officeDocument/2006/relationships/hyperlink" Target="http://inet.se/" TargetMode="External"/><Relationship Id="rId3901" Type="http://schemas.openxmlformats.org/officeDocument/2006/relationships/hyperlink" Target="http://cclonline.com/" TargetMode="External"/><Relationship Id="rId1105" Type="http://schemas.openxmlformats.org/officeDocument/2006/relationships/hyperlink" Target="http://bestbuy.com/" TargetMode="External"/><Relationship Id="rId3277" Type="http://schemas.openxmlformats.org/officeDocument/2006/relationships/hyperlink" Target="http://yahoo.co.jp/" TargetMode="External"/><Relationship Id="rId4675" Type="http://schemas.openxmlformats.org/officeDocument/2006/relationships/hyperlink" Target="http://x-kom.pl/" TargetMode="External"/><Relationship Id="rId198" Type="http://schemas.openxmlformats.org/officeDocument/2006/relationships/hyperlink" Target="http://bestbuy.com/" TargetMode="External"/><Relationship Id="rId3691" Type="http://schemas.openxmlformats.org/officeDocument/2006/relationships/hyperlink" Target="http://pbtech.co.nz/" TargetMode="External"/><Relationship Id="rId4328" Type="http://schemas.openxmlformats.org/officeDocument/2006/relationships/hyperlink" Target="http://terabyteshop.com.br/" TargetMode="External"/><Relationship Id="rId4742" Type="http://schemas.openxmlformats.org/officeDocument/2006/relationships/hyperlink" Target="http://allegro.pl/" TargetMode="External"/><Relationship Id="rId2293" Type="http://schemas.openxmlformats.org/officeDocument/2006/relationships/hyperlink" Target="http://bestbuy.com/" TargetMode="External"/><Relationship Id="rId3344" Type="http://schemas.openxmlformats.org/officeDocument/2006/relationships/hyperlink" Target="http://x-kom.pl/" TargetMode="External"/><Relationship Id="rId265" Type="http://schemas.openxmlformats.org/officeDocument/2006/relationships/hyperlink" Target="http://novatech.co.uk/" TargetMode="External"/><Relationship Id="rId2360" Type="http://schemas.openxmlformats.org/officeDocument/2006/relationships/hyperlink" Target="http://www.box.co.uk/" TargetMode="External"/><Relationship Id="rId3411" Type="http://schemas.openxmlformats.org/officeDocument/2006/relationships/hyperlink" Target="http://pegasusselectronics.com/" TargetMode="External"/><Relationship Id="rId332" Type="http://schemas.openxmlformats.org/officeDocument/2006/relationships/hyperlink" Target="http://lazada.co.th/" TargetMode="External"/><Relationship Id="rId2013" Type="http://schemas.openxmlformats.org/officeDocument/2006/relationships/hyperlink" Target="http://mindfactory.de/" TargetMode="External"/><Relationship Id="rId5169" Type="http://schemas.openxmlformats.org/officeDocument/2006/relationships/hyperlink" Target="http://x-kom.pl/" TargetMode="External"/><Relationship Id="rId4185" Type="http://schemas.openxmlformats.org/officeDocument/2006/relationships/hyperlink" Target="http://compx.ua/" TargetMode="External"/><Relationship Id="rId5236" Type="http://schemas.openxmlformats.org/officeDocument/2006/relationships/hyperlink" Target="http://x-kom.pl/" TargetMode="External"/><Relationship Id="rId1779" Type="http://schemas.openxmlformats.org/officeDocument/2006/relationships/hyperlink" Target="http://x-kom.pl/" TargetMode="External"/><Relationship Id="rId4252" Type="http://schemas.openxmlformats.org/officeDocument/2006/relationships/hyperlink" Target="http://mindfactory.de/" TargetMode="External"/><Relationship Id="rId1846" Type="http://schemas.openxmlformats.org/officeDocument/2006/relationships/hyperlink" Target="http://netonnet.no/" TargetMode="External"/><Relationship Id="rId5303" Type="http://schemas.openxmlformats.org/officeDocument/2006/relationships/hyperlink" Target="http://x-kom.pl/" TargetMode="External"/><Relationship Id="rId1913" Type="http://schemas.openxmlformats.org/officeDocument/2006/relationships/hyperlink" Target="http://cyberport.de/" TargetMode="External"/><Relationship Id="rId2687" Type="http://schemas.openxmlformats.org/officeDocument/2006/relationships/hyperlink" Target="http://pbtech.co.nz/" TargetMode="External"/><Relationship Id="rId3738" Type="http://schemas.openxmlformats.org/officeDocument/2006/relationships/hyperlink" Target="http://cclonline.com/" TargetMode="External"/><Relationship Id="rId5093" Type="http://schemas.openxmlformats.org/officeDocument/2006/relationships/hyperlink" Target="http://x-kom.pl/" TargetMode="External"/><Relationship Id="rId659" Type="http://schemas.openxmlformats.org/officeDocument/2006/relationships/hyperlink" Target="http://bestbuy.com/" TargetMode="External"/><Relationship Id="rId1289" Type="http://schemas.openxmlformats.org/officeDocument/2006/relationships/hyperlink" Target="http://x-kom.pl/" TargetMode="External"/><Relationship Id="rId5160" Type="http://schemas.openxmlformats.org/officeDocument/2006/relationships/hyperlink" Target="http://x-kom.pl/" TargetMode="External"/><Relationship Id="rId1356" Type="http://schemas.openxmlformats.org/officeDocument/2006/relationships/hyperlink" Target="http://shop.kz/" TargetMode="External"/><Relationship Id="rId2754" Type="http://schemas.openxmlformats.org/officeDocument/2006/relationships/hyperlink" Target="http://ebay.com/" TargetMode="External"/><Relationship Id="rId3805" Type="http://schemas.openxmlformats.org/officeDocument/2006/relationships/hyperlink" Target="http://cyberport.de/" TargetMode="External"/><Relationship Id="rId726" Type="http://schemas.openxmlformats.org/officeDocument/2006/relationships/hyperlink" Target="http://bestbuy.com/" TargetMode="External"/><Relationship Id="rId1009" Type="http://schemas.openxmlformats.org/officeDocument/2006/relationships/hyperlink" Target="http://bestbuy.com/" TargetMode="External"/><Relationship Id="rId1770" Type="http://schemas.openxmlformats.org/officeDocument/2006/relationships/hyperlink" Target="http://yahoo.co.jp/" TargetMode="External"/><Relationship Id="rId2407" Type="http://schemas.openxmlformats.org/officeDocument/2006/relationships/hyperlink" Target="http://bestbuy.com/" TargetMode="External"/><Relationship Id="rId2821" Type="http://schemas.openxmlformats.org/officeDocument/2006/relationships/hyperlink" Target="http://pegasusselectronics.com/" TargetMode="External"/><Relationship Id="rId62" Type="http://schemas.openxmlformats.org/officeDocument/2006/relationships/hyperlink" Target="http://pegasusselectronics.com/" TargetMode="External"/><Relationship Id="rId1423" Type="http://schemas.openxmlformats.org/officeDocument/2006/relationships/hyperlink" Target="http://mindfactory.de/" TargetMode="External"/><Relationship Id="rId4579" Type="http://schemas.openxmlformats.org/officeDocument/2006/relationships/hyperlink" Target="http://x-kom.pl/" TargetMode="External"/><Relationship Id="rId4993" Type="http://schemas.openxmlformats.org/officeDocument/2006/relationships/hyperlink" Target="http://x-kom.pl/" TargetMode="External"/><Relationship Id="rId3595" Type="http://schemas.openxmlformats.org/officeDocument/2006/relationships/hyperlink" Target="http://grosbill.com/" TargetMode="External"/><Relationship Id="rId4646" Type="http://schemas.openxmlformats.org/officeDocument/2006/relationships/hyperlink" Target="http://x-kom.pl/" TargetMode="External"/><Relationship Id="rId2197" Type="http://schemas.openxmlformats.org/officeDocument/2006/relationships/hyperlink" Target="http://bestbuy.com/" TargetMode="External"/><Relationship Id="rId3248" Type="http://schemas.openxmlformats.org/officeDocument/2006/relationships/hyperlink" Target="http://x-kom.pl/" TargetMode="External"/><Relationship Id="rId3662" Type="http://schemas.openxmlformats.org/officeDocument/2006/relationships/hyperlink" Target="http://www.box.co.uk/" TargetMode="External"/><Relationship Id="rId4713" Type="http://schemas.openxmlformats.org/officeDocument/2006/relationships/hyperlink" Target="http://x-kom.pl/" TargetMode="External"/><Relationship Id="rId169" Type="http://schemas.openxmlformats.org/officeDocument/2006/relationships/hyperlink" Target="http://bestbuy.com/" TargetMode="External"/><Relationship Id="rId583" Type="http://schemas.openxmlformats.org/officeDocument/2006/relationships/hyperlink" Target="http://bestbuy.com/" TargetMode="External"/><Relationship Id="rId2264" Type="http://schemas.openxmlformats.org/officeDocument/2006/relationships/hyperlink" Target="http://bestbuy.com/" TargetMode="External"/><Relationship Id="rId3315" Type="http://schemas.openxmlformats.org/officeDocument/2006/relationships/hyperlink" Target="http://shopee.tw/" TargetMode="External"/><Relationship Id="rId236" Type="http://schemas.openxmlformats.org/officeDocument/2006/relationships/hyperlink" Target="http://bestbuy.com/" TargetMode="External"/><Relationship Id="rId650" Type="http://schemas.openxmlformats.org/officeDocument/2006/relationships/hyperlink" Target="http://cyberport.de/" TargetMode="External"/><Relationship Id="rId1280" Type="http://schemas.openxmlformats.org/officeDocument/2006/relationships/hyperlink" Target="http://x-kom.pl/" TargetMode="External"/><Relationship Id="rId2331" Type="http://schemas.openxmlformats.org/officeDocument/2006/relationships/hyperlink" Target="http://bestbuy.com/" TargetMode="External"/><Relationship Id="rId303" Type="http://schemas.openxmlformats.org/officeDocument/2006/relationships/hyperlink" Target="http://mindfactory.de/" TargetMode="External"/><Relationship Id="rId4089" Type="http://schemas.openxmlformats.org/officeDocument/2006/relationships/hyperlink" Target="http://shopee.co.th/" TargetMode="External"/><Relationship Id="rId1000" Type="http://schemas.openxmlformats.org/officeDocument/2006/relationships/hyperlink" Target="http://bestbuy.com/" TargetMode="External"/><Relationship Id="rId4156" Type="http://schemas.openxmlformats.org/officeDocument/2006/relationships/hyperlink" Target="http://shopee.co.th/" TargetMode="External"/><Relationship Id="rId4570" Type="http://schemas.openxmlformats.org/officeDocument/2006/relationships/hyperlink" Target="http://rueducommerce.fr/" TargetMode="External"/><Relationship Id="rId5207" Type="http://schemas.openxmlformats.org/officeDocument/2006/relationships/hyperlink" Target="http://shopee.co.th/" TargetMode="External"/><Relationship Id="rId1817" Type="http://schemas.openxmlformats.org/officeDocument/2006/relationships/hyperlink" Target="http://bestbuy.com/" TargetMode="External"/><Relationship Id="rId3172" Type="http://schemas.openxmlformats.org/officeDocument/2006/relationships/hyperlink" Target="http://bestbuy.com/" TargetMode="External"/><Relationship Id="rId4223" Type="http://schemas.openxmlformats.org/officeDocument/2006/relationships/hyperlink" Target="http://shopee.co.th/" TargetMode="External"/><Relationship Id="rId160" Type="http://schemas.openxmlformats.org/officeDocument/2006/relationships/hyperlink" Target="http://bestbuy.com/" TargetMode="External"/><Relationship Id="rId3989" Type="http://schemas.openxmlformats.org/officeDocument/2006/relationships/hyperlink" Target="http://neweggbusiness.com/" TargetMode="External"/><Relationship Id="rId5064" Type="http://schemas.openxmlformats.org/officeDocument/2006/relationships/hyperlink" Target="http://x-kom.pl/" TargetMode="External"/><Relationship Id="rId977" Type="http://schemas.openxmlformats.org/officeDocument/2006/relationships/hyperlink" Target="http://bestbuy.com/" TargetMode="External"/><Relationship Id="rId2658" Type="http://schemas.openxmlformats.org/officeDocument/2006/relationships/hyperlink" Target="http://shopee.com.my/" TargetMode="External"/><Relationship Id="rId3709" Type="http://schemas.openxmlformats.org/officeDocument/2006/relationships/hyperlink" Target="http://awd-it.co.uk/" TargetMode="External"/><Relationship Id="rId4080" Type="http://schemas.openxmlformats.org/officeDocument/2006/relationships/hyperlink" Target="http://x-kom.pl/" TargetMode="External"/><Relationship Id="rId1674" Type="http://schemas.openxmlformats.org/officeDocument/2006/relationships/hyperlink" Target="http://coolmod.com/" TargetMode="External"/><Relationship Id="rId2725" Type="http://schemas.openxmlformats.org/officeDocument/2006/relationships/hyperlink" Target="http://pegasusselectronics.com/" TargetMode="External"/><Relationship Id="rId5131" Type="http://schemas.openxmlformats.org/officeDocument/2006/relationships/hyperlink" Target="http://x-kom.pl/" TargetMode="External"/><Relationship Id="rId1327" Type="http://schemas.openxmlformats.org/officeDocument/2006/relationships/hyperlink" Target="http://cyberport.de/" TargetMode="External"/><Relationship Id="rId1741" Type="http://schemas.openxmlformats.org/officeDocument/2006/relationships/hyperlink" Target="http://pegasusselectronics.com/" TargetMode="External"/><Relationship Id="rId4897" Type="http://schemas.openxmlformats.org/officeDocument/2006/relationships/hyperlink" Target="http://x-kom.pl/" TargetMode="External"/><Relationship Id="rId33" Type="http://schemas.openxmlformats.org/officeDocument/2006/relationships/hyperlink" Target="http://pegasusselectronics.com/" TargetMode="External"/><Relationship Id="rId3499" Type="http://schemas.openxmlformats.org/officeDocument/2006/relationships/hyperlink" Target="http://pegasusselectronics.com/" TargetMode="External"/><Relationship Id="rId3566" Type="http://schemas.openxmlformats.org/officeDocument/2006/relationships/hyperlink" Target="http://netonnet.se/" TargetMode="External"/><Relationship Id="rId4964" Type="http://schemas.openxmlformats.org/officeDocument/2006/relationships/hyperlink" Target="http://x-kom.pl/" TargetMode="External"/><Relationship Id="rId487" Type="http://schemas.openxmlformats.org/officeDocument/2006/relationships/hyperlink" Target="http://x-kom.pl/" TargetMode="External"/><Relationship Id="rId2168" Type="http://schemas.openxmlformats.org/officeDocument/2006/relationships/hyperlink" Target="http://pccasegear.com/" TargetMode="External"/><Relationship Id="rId3219" Type="http://schemas.openxmlformats.org/officeDocument/2006/relationships/hyperlink" Target="http://x-kom.pl/" TargetMode="External"/><Relationship Id="rId3980" Type="http://schemas.openxmlformats.org/officeDocument/2006/relationships/hyperlink" Target="http://lazada.com.my/" TargetMode="External"/><Relationship Id="rId4617" Type="http://schemas.openxmlformats.org/officeDocument/2006/relationships/hyperlink" Target="http://shopee.com.my/" TargetMode="External"/><Relationship Id="rId1184" Type="http://schemas.openxmlformats.org/officeDocument/2006/relationships/hyperlink" Target="http://pegasusselectronics.com/" TargetMode="External"/><Relationship Id="rId2582" Type="http://schemas.openxmlformats.org/officeDocument/2006/relationships/hyperlink" Target="http://x-kom.pl/" TargetMode="External"/><Relationship Id="rId3633" Type="http://schemas.openxmlformats.org/officeDocument/2006/relationships/hyperlink" Target="http://neweggbusiness.com/" TargetMode="External"/><Relationship Id="rId554" Type="http://schemas.openxmlformats.org/officeDocument/2006/relationships/hyperlink" Target="http://bestbuy.com/" TargetMode="External"/><Relationship Id="rId2235" Type="http://schemas.openxmlformats.org/officeDocument/2006/relationships/hyperlink" Target="http://ebay.com/" TargetMode="External"/><Relationship Id="rId3700" Type="http://schemas.openxmlformats.org/officeDocument/2006/relationships/hyperlink" Target="http://easyshoppi.com/" TargetMode="External"/><Relationship Id="rId207" Type="http://schemas.openxmlformats.org/officeDocument/2006/relationships/hyperlink" Target="http://www.ebuyer.com/" TargetMode="External"/><Relationship Id="rId621" Type="http://schemas.openxmlformats.org/officeDocument/2006/relationships/hyperlink" Target="http://bestbuy.com/" TargetMode="External"/><Relationship Id="rId1251" Type="http://schemas.openxmlformats.org/officeDocument/2006/relationships/hyperlink" Target="http://mindfactory.de/" TargetMode="External"/><Relationship Id="rId2302" Type="http://schemas.openxmlformats.org/officeDocument/2006/relationships/hyperlink" Target="http://bestbuy.com/" TargetMode="External"/><Relationship Id="rId4474" Type="http://schemas.openxmlformats.org/officeDocument/2006/relationships/hyperlink" Target="http://x-kom.pl/" TargetMode="External"/><Relationship Id="rId3076" Type="http://schemas.openxmlformats.org/officeDocument/2006/relationships/hyperlink" Target="http://bestbuy.com/" TargetMode="External"/><Relationship Id="rId3490" Type="http://schemas.openxmlformats.org/officeDocument/2006/relationships/hyperlink" Target="http://pbtech.co.nz/" TargetMode="External"/><Relationship Id="rId4127" Type="http://schemas.openxmlformats.org/officeDocument/2006/relationships/hyperlink" Target="http://x-kom.pl/" TargetMode="External"/><Relationship Id="rId4541" Type="http://schemas.openxmlformats.org/officeDocument/2006/relationships/hyperlink" Target="http://x-kom.pl/" TargetMode="External"/><Relationship Id="rId2092" Type="http://schemas.openxmlformats.org/officeDocument/2006/relationships/hyperlink" Target="http://scan.co.uk/" TargetMode="External"/><Relationship Id="rId3143" Type="http://schemas.openxmlformats.org/officeDocument/2006/relationships/hyperlink" Target="http://bestbuy.com/" TargetMode="External"/><Relationship Id="rId131" Type="http://schemas.openxmlformats.org/officeDocument/2006/relationships/hyperlink" Target="http://bestbuy.com/" TargetMode="External"/><Relationship Id="rId3210" Type="http://schemas.openxmlformats.org/officeDocument/2006/relationships/hyperlink" Target="http://ebuyer.com/" TargetMode="External"/><Relationship Id="rId2976" Type="http://schemas.openxmlformats.org/officeDocument/2006/relationships/hyperlink" Target="http://x-kom.pl/" TargetMode="External"/><Relationship Id="rId948" Type="http://schemas.openxmlformats.org/officeDocument/2006/relationships/hyperlink" Target="http://bestbuy.com/" TargetMode="External"/><Relationship Id="rId1578" Type="http://schemas.openxmlformats.org/officeDocument/2006/relationships/hyperlink" Target="http://galaxus.at/" TargetMode="External"/><Relationship Id="rId1992" Type="http://schemas.openxmlformats.org/officeDocument/2006/relationships/hyperlink" Target="http://yahoo.co.jp/" TargetMode="External"/><Relationship Id="rId2629" Type="http://schemas.openxmlformats.org/officeDocument/2006/relationships/hyperlink" Target="http://pccasegear.com/" TargetMode="External"/><Relationship Id="rId5035" Type="http://schemas.openxmlformats.org/officeDocument/2006/relationships/hyperlink" Target="http://x-kom.pl/" TargetMode="External"/><Relationship Id="rId1645" Type="http://schemas.openxmlformats.org/officeDocument/2006/relationships/hyperlink" Target="http://mindfactory.de/" TargetMode="External"/><Relationship Id="rId4051" Type="http://schemas.openxmlformats.org/officeDocument/2006/relationships/hyperlink" Target="http://x-kom.pl/" TargetMode="External"/><Relationship Id="rId5102" Type="http://schemas.openxmlformats.org/officeDocument/2006/relationships/hyperlink" Target="http://shopee.co.th/" TargetMode="External"/><Relationship Id="rId1712" Type="http://schemas.openxmlformats.org/officeDocument/2006/relationships/hyperlink" Target="http://mindfactory.de/" TargetMode="External"/><Relationship Id="rId4868" Type="http://schemas.openxmlformats.org/officeDocument/2006/relationships/hyperlink" Target="http://x-kom.pl/" TargetMode="External"/><Relationship Id="rId3884" Type="http://schemas.openxmlformats.org/officeDocument/2006/relationships/hyperlink" Target="http://pbtech.co.nz/" TargetMode="External"/><Relationship Id="rId4935" Type="http://schemas.openxmlformats.org/officeDocument/2006/relationships/hyperlink" Target="http://lazada.co.th/" TargetMode="External"/><Relationship Id="rId2486" Type="http://schemas.openxmlformats.org/officeDocument/2006/relationships/hyperlink" Target="http://novatech.co.uk/" TargetMode="External"/><Relationship Id="rId3537" Type="http://schemas.openxmlformats.org/officeDocument/2006/relationships/hyperlink" Target="http://netonnet.se/" TargetMode="External"/><Relationship Id="rId3951" Type="http://schemas.openxmlformats.org/officeDocument/2006/relationships/hyperlink" Target="http://ebay.com/" TargetMode="External"/><Relationship Id="rId458" Type="http://schemas.openxmlformats.org/officeDocument/2006/relationships/hyperlink" Target="http://shopee.co.th/" TargetMode="External"/><Relationship Id="rId872" Type="http://schemas.openxmlformats.org/officeDocument/2006/relationships/hyperlink" Target="http://walmart.com/" TargetMode="External"/><Relationship Id="rId1088" Type="http://schemas.openxmlformats.org/officeDocument/2006/relationships/hyperlink" Target="http://bestbuy.com/" TargetMode="External"/><Relationship Id="rId2139" Type="http://schemas.openxmlformats.org/officeDocument/2006/relationships/hyperlink" Target="http://scan.co.uk/" TargetMode="External"/><Relationship Id="rId2553" Type="http://schemas.openxmlformats.org/officeDocument/2006/relationships/hyperlink" Target="http://x-kom.pl/" TargetMode="External"/><Relationship Id="rId3604" Type="http://schemas.openxmlformats.org/officeDocument/2006/relationships/hyperlink" Target="http://x-kom.pl/" TargetMode="External"/><Relationship Id="rId525" Type="http://schemas.openxmlformats.org/officeDocument/2006/relationships/hyperlink" Target="http://bestbuy.com/" TargetMode="External"/><Relationship Id="rId1155" Type="http://schemas.openxmlformats.org/officeDocument/2006/relationships/hyperlink" Target="http://pbtech.co.nz/" TargetMode="External"/><Relationship Id="rId2206" Type="http://schemas.openxmlformats.org/officeDocument/2006/relationships/hyperlink" Target="http://bestbuy.com/" TargetMode="External"/><Relationship Id="rId2620" Type="http://schemas.openxmlformats.org/officeDocument/2006/relationships/hyperlink" Target="http://shopee.ph/" TargetMode="External"/><Relationship Id="rId1222" Type="http://schemas.openxmlformats.org/officeDocument/2006/relationships/hyperlink" Target="http://caseking.de/" TargetMode="External"/><Relationship Id="rId4378" Type="http://schemas.openxmlformats.org/officeDocument/2006/relationships/hyperlink" Target="http://x-kom.pl/" TargetMode="External"/><Relationship Id="rId3394" Type="http://schemas.openxmlformats.org/officeDocument/2006/relationships/hyperlink" Target="http://pegasusselectronics.com/" TargetMode="External"/><Relationship Id="rId4792" Type="http://schemas.openxmlformats.org/officeDocument/2006/relationships/hyperlink" Target="http://allegro.pl/" TargetMode="External"/><Relationship Id="rId3047" Type="http://schemas.openxmlformats.org/officeDocument/2006/relationships/hyperlink" Target="http://bestbuy.com/" TargetMode="External"/><Relationship Id="rId4445" Type="http://schemas.openxmlformats.org/officeDocument/2006/relationships/hyperlink" Target="http://allegro.pl/" TargetMode="External"/><Relationship Id="rId3461" Type="http://schemas.openxmlformats.org/officeDocument/2006/relationships/hyperlink" Target="http://pegasusselectronics.com/" TargetMode="External"/><Relationship Id="rId4512" Type="http://schemas.openxmlformats.org/officeDocument/2006/relationships/hyperlink" Target="http://yahoo.co.jp/" TargetMode="External"/><Relationship Id="rId382" Type="http://schemas.openxmlformats.org/officeDocument/2006/relationships/hyperlink" Target="http://x-kom.pl/" TargetMode="External"/><Relationship Id="rId2063" Type="http://schemas.openxmlformats.org/officeDocument/2006/relationships/hyperlink" Target="http://grosbill.com/" TargetMode="External"/><Relationship Id="rId3114" Type="http://schemas.openxmlformats.org/officeDocument/2006/relationships/hyperlink" Target="http://ebay.com/" TargetMode="External"/><Relationship Id="rId2130" Type="http://schemas.openxmlformats.org/officeDocument/2006/relationships/hyperlink" Target="http://bestbuy.com/" TargetMode="External"/><Relationship Id="rId5286" Type="http://schemas.openxmlformats.org/officeDocument/2006/relationships/hyperlink" Target="http://technodom.kz/" TargetMode="External"/><Relationship Id="rId102" Type="http://schemas.openxmlformats.org/officeDocument/2006/relationships/hyperlink" Target="http://pegasusselectronics.com/" TargetMode="External"/><Relationship Id="rId1896" Type="http://schemas.openxmlformats.org/officeDocument/2006/relationships/hyperlink" Target="http://cclonline.com/" TargetMode="External"/><Relationship Id="rId2947" Type="http://schemas.openxmlformats.org/officeDocument/2006/relationships/hyperlink" Target="http://mindfactory.de/" TargetMode="External"/><Relationship Id="rId5006" Type="http://schemas.openxmlformats.org/officeDocument/2006/relationships/hyperlink" Target="http://x-kom.pl/" TargetMode="External"/><Relationship Id="rId919" Type="http://schemas.openxmlformats.org/officeDocument/2006/relationships/hyperlink" Target="http://bestbuy.com/" TargetMode="External"/><Relationship Id="rId1549" Type="http://schemas.openxmlformats.org/officeDocument/2006/relationships/hyperlink" Target="http://coolmod.com/" TargetMode="External"/><Relationship Id="rId1963" Type="http://schemas.openxmlformats.org/officeDocument/2006/relationships/hyperlink" Target="http://bhphotovideo.com/" TargetMode="External"/><Relationship Id="rId4022" Type="http://schemas.openxmlformats.org/officeDocument/2006/relationships/hyperlink" Target="http://x-kom.pl/" TargetMode="External"/><Relationship Id="rId1616" Type="http://schemas.openxmlformats.org/officeDocument/2006/relationships/hyperlink" Target="http://coolmod.com/" TargetMode="External"/><Relationship Id="rId3788" Type="http://schemas.openxmlformats.org/officeDocument/2006/relationships/hyperlink" Target="http://cclonline.com/" TargetMode="External"/><Relationship Id="rId4839" Type="http://schemas.openxmlformats.org/officeDocument/2006/relationships/hyperlink" Target="http://netonnet.se/" TargetMode="External"/><Relationship Id="rId3855" Type="http://schemas.openxmlformats.org/officeDocument/2006/relationships/hyperlink" Target="http://www.box.co.uk/" TargetMode="External"/><Relationship Id="rId776" Type="http://schemas.openxmlformats.org/officeDocument/2006/relationships/hyperlink" Target="http://scan.co.uk/" TargetMode="External"/><Relationship Id="rId2457" Type="http://schemas.openxmlformats.org/officeDocument/2006/relationships/hyperlink" Target="http://bestbuy.com/" TargetMode="External"/><Relationship Id="rId3508" Type="http://schemas.openxmlformats.org/officeDocument/2006/relationships/hyperlink" Target="http://mindfactory.de/" TargetMode="External"/><Relationship Id="rId4906" Type="http://schemas.openxmlformats.org/officeDocument/2006/relationships/hyperlink" Target="http://x-kom.pl/" TargetMode="External"/><Relationship Id="rId429" Type="http://schemas.openxmlformats.org/officeDocument/2006/relationships/hyperlink" Target="http://yahoo.co.jp/" TargetMode="External"/><Relationship Id="rId1059" Type="http://schemas.openxmlformats.org/officeDocument/2006/relationships/hyperlink" Target="http://bestbuy.com/" TargetMode="External"/><Relationship Id="rId1473" Type="http://schemas.openxmlformats.org/officeDocument/2006/relationships/hyperlink" Target="http://x-kom.pl/" TargetMode="External"/><Relationship Id="rId2871" Type="http://schemas.openxmlformats.org/officeDocument/2006/relationships/hyperlink" Target="http://pegasusselectronics.com/" TargetMode="External"/><Relationship Id="rId3922" Type="http://schemas.openxmlformats.org/officeDocument/2006/relationships/hyperlink" Target="http://awd-it.co.uk/" TargetMode="External"/><Relationship Id="rId843" Type="http://schemas.openxmlformats.org/officeDocument/2006/relationships/hyperlink" Target="http://bestbuy.com/" TargetMode="External"/><Relationship Id="rId1126" Type="http://schemas.openxmlformats.org/officeDocument/2006/relationships/hyperlink" Target="http://bestbuy.com/" TargetMode="External"/><Relationship Id="rId2524" Type="http://schemas.openxmlformats.org/officeDocument/2006/relationships/hyperlink" Target="http://mindfactory.de/" TargetMode="External"/><Relationship Id="rId910" Type="http://schemas.openxmlformats.org/officeDocument/2006/relationships/hyperlink" Target="http://bestbuy.com/" TargetMode="External"/><Relationship Id="rId1540" Type="http://schemas.openxmlformats.org/officeDocument/2006/relationships/hyperlink" Target="http://inet.se/" TargetMode="External"/><Relationship Id="rId4696" Type="http://schemas.openxmlformats.org/officeDocument/2006/relationships/hyperlink" Target="http://cyberport.de/" TargetMode="External"/><Relationship Id="rId3298" Type="http://schemas.openxmlformats.org/officeDocument/2006/relationships/hyperlink" Target="http://x-kom.pl/" TargetMode="External"/><Relationship Id="rId4349" Type="http://schemas.openxmlformats.org/officeDocument/2006/relationships/hyperlink" Target="http://mindfactory.de/" TargetMode="External"/><Relationship Id="rId4763" Type="http://schemas.openxmlformats.org/officeDocument/2006/relationships/hyperlink" Target="http://pcdiga.com/" TargetMode="External"/><Relationship Id="rId3365" Type="http://schemas.openxmlformats.org/officeDocument/2006/relationships/hyperlink" Target="http://inet.se/" TargetMode="External"/><Relationship Id="rId4416" Type="http://schemas.openxmlformats.org/officeDocument/2006/relationships/hyperlink" Target="http://shopee.co.id/" TargetMode="External"/><Relationship Id="rId4830" Type="http://schemas.openxmlformats.org/officeDocument/2006/relationships/hyperlink" Target="http://x-kom.pl/" TargetMode="External"/><Relationship Id="rId286" Type="http://schemas.openxmlformats.org/officeDocument/2006/relationships/hyperlink" Target="http://brack.ch/" TargetMode="External"/><Relationship Id="rId2381" Type="http://schemas.openxmlformats.org/officeDocument/2006/relationships/hyperlink" Target="http://bestbuy.com/" TargetMode="External"/><Relationship Id="rId3018" Type="http://schemas.openxmlformats.org/officeDocument/2006/relationships/hyperlink" Target="http://bestbuy.com/" TargetMode="External"/><Relationship Id="rId3432" Type="http://schemas.openxmlformats.org/officeDocument/2006/relationships/hyperlink" Target="http://pegasusselectronics.com/" TargetMode="External"/><Relationship Id="rId353" Type="http://schemas.openxmlformats.org/officeDocument/2006/relationships/hyperlink" Target="http://x-kom.pl/" TargetMode="External"/><Relationship Id="rId2034" Type="http://schemas.openxmlformats.org/officeDocument/2006/relationships/hyperlink" Target="http://cyberport.de/" TargetMode="External"/><Relationship Id="rId420" Type="http://schemas.openxmlformats.org/officeDocument/2006/relationships/hyperlink" Target="http://pegasusselectronics.com/" TargetMode="External"/><Relationship Id="rId1050" Type="http://schemas.openxmlformats.org/officeDocument/2006/relationships/hyperlink" Target="http://bestbuy.com/" TargetMode="External"/><Relationship Id="rId2101" Type="http://schemas.openxmlformats.org/officeDocument/2006/relationships/hyperlink" Target="http://bestbuy.com/" TargetMode="External"/><Relationship Id="rId5257" Type="http://schemas.openxmlformats.org/officeDocument/2006/relationships/hyperlink" Target="http://x-kom.pl/" TargetMode="External"/><Relationship Id="rId1867" Type="http://schemas.openxmlformats.org/officeDocument/2006/relationships/hyperlink" Target="http://x-kom.pl/" TargetMode="External"/><Relationship Id="rId2918" Type="http://schemas.openxmlformats.org/officeDocument/2006/relationships/hyperlink" Target="http://pegasusselectronics.com/" TargetMode="External"/><Relationship Id="rId4273" Type="http://schemas.openxmlformats.org/officeDocument/2006/relationships/hyperlink" Target="http://yahoo.co.jp/" TargetMode="External"/><Relationship Id="rId1934" Type="http://schemas.openxmlformats.org/officeDocument/2006/relationships/hyperlink" Target="http://shopee.com.my/" TargetMode="External"/><Relationship Id="rId4340" Type="http://schemas.openxmlformats.org/officeDocument/2006/relationships/hyperlink" Target="http://x-kom.pl/" TargetMode="External"/><Relationship Id="rId3759" Type="http://schemas.openxmlformats.org/officeDocument/2006/relationships/hyperlink" Target="http://centrecom.com/" TargetMode="External"/><Relationship Id="rId5181" Type="http://schemas.openxmlformats.org/officeDocument/2006/relationships/hyperlink" Target="http://x-kom.pl/" TargetMode="External"/><Relationship Id="rId2775" Type="http://schemas.openxmlformats.org/officeDocument/2006/relationships/hyperlink" Target="http://shopee.ph/" TargetMode="External"/><Relationship Id="rId3826" Type="http://schemas.openxmlformats.org/officeDocument/2006/relationships/hyperlink" Target="http://cyberport.de/" TargetMode="External"/><Relationship Id="rId747" Type="http://schemas.openxmlformats.org/officeDocument/2006/relationships/hyperlink" Target="http://pegasusselectronics.com/" TargetMode="External"/><Relationship Id="rId1377" Type="http://schemas.openxmlformats.org/officeDocument/2006/relationships/hyperlink" Target="http://x-kom.pl/" TargetMode="External"/><Relationship Id="rId1791" Type="http://schemas.openxmlformats.org/officeDocument/2006/relationships/hyperlink" Target="http://pbtech.co.nz/" TargetMode="External"/><Relationship Id="rId2428" Type="http://schemas.openxmlformats.org/officeDocument/2006/relationships/hyperlink" Target="http://bestbuy.com/" TargetMode="External"/><Relationship Id="rId2842" Type="http://schemas.openxmlformats.org/officeDocument/2006/relationships/hyperlink" Target="http://pegasusselectronics.com/" TargetMode="External"/><Relationship Id="rId83" Type="http://schemas.openxmlformats.org/officeDocument/2006/relationships/hyperlink" Target="http://pegasusselectronics.com/" TargetMode="External"/><Relationship Id="rId814" Type="http://schemas.openxmlformats.org/officeDocument/2006/relationships/hyperlink" Target="http://bestbuy.com/" TargetMode="External"/><Relationship Id="rId1444" Type="http://schemas.openxmlformats.org/officeDocument/2006/relationships/hyperlink" Target="http://inet.se/" TargetMode="External"/><Relationship Id="rId1511" Type="http://schemas.openxmlformats.org/officeDocument/2006/relationships/hyperlink" Target="http://yahoo.co.jp/" TargetMode="External"/><Relationship Id="rId4667" Type="http://schemas.openxmlformats.org/officeDocument/2006/relationships/hyperlink" Target="http://x-kom.pl/" TargetMode="External"/><Relationship Id="rId3269" Type="http://schemas.openxmlformats.org/officeDocument/2006/relationships/hyperlink" Target="http://mindfactory.de/" TargetMode="External"/><Relationship Id="rId3683" Type="http://schemas.openxmlformats.org/officeDocument/2006/relationships/hyperlink" Target="http://box.co.uk/" TargetMode="External"/><Relationship Id="rId2285" Type="http://schemas.openxmlformats.org/officeDocument/2006/relationships/hyperlink" Target="http://bestbuy.com/" TargetMode="External"/><Relationship Id="rId3336" Type="http://schemas.openxmlformats.org/officeDocument/2006/relationships/hyperlink" Target="http://overclockers.co.uk/" TargetMode="External"/><Relationship Id="rId4734" Type="http://schemas.openxmlformats.org/officeDocument/2006/relationships/hyperlink" Target="http://shopee.co.th/" TargetMode="External"/><Relationship Id="rId257" Type="http://schemas.openxmlformats.org/officeDocument/2006/relationships/hyperlink" Target="http://mwave.com.au/" TargetMode="External"/><Relationship Id="rId3750" Type="http://schemas.openxmlformats.org/officeDocument/2006/relationships/hyperlink" Target="http://cclonline.com/" TargetMode="External"/><Relationship Id="rId4801" Type="http://schemas.openxmlformats.org/officeDocument/2006/relationships/hyperlink" Target="http://x-kom.pl/" TargetMode="External"/><Relationship Id="rId671" Type="http://schemas.openxmlformats.org/officeDocument/2006/relationships/hyperlink" Target="http://bestbuy.com/" TargetMode="External"/><Relationship Id="rId2352" Type="http://schemas.openxmlformats.org/officeDocument/2006/relationships/hyperlink" Target="http://scan.co.uk/" TargetMode="External"/><Relationship Id="rId3403" Type="http://schemas.openxmlformats.org/officeDocument/2006/relationships/hyperlink" Target="http://pegasusselectronics.com/" TargetMode="External"/><Relationship Id="rId324" Type="http://schemas.openxmlformats.org/officeDocument/2006/relationships/hyperlink" Target="http://galaxus.at/" TargetMode="External"/><Relationship Id="rId2005" Type="http://schemas.openxmlformats.org/officeDocument/2006/relationships/hyperlink" Target="http://yahoo.co.jp/" TargetMode="External"/><Relationship Id="rId1021" Type="http://schemas.openxmlformats.org/officeDocument/2006/relationships/hyperlink" Target="http://bestbuy.com/" TargetMode="External"/><Relationship Id="rId4177" Type="http://schemas.openxmlformats.org/officeDocument/2006/relationships/hyperlink" Target="http://mindfactory.de/" TargetMode="External"/><Relationship Id="rId4591" Type="http://schemas.openxmlformats.org/officeDocument/2006/relationships/hyperlink" Target="http://x-kom.pl/" TargetMode="External"/><Relationship Id="rId5228" Type="http://schemas.openxmlformats.org/officeDocument/2006/relationships/hyperlink" Target="http://x-kom.pl/" TargetMode="External"/><Relationship Id="rId3193" Type="http://schemas.openxmlformats.org/officeDocument/2006/relationships/hyperlink" Target="http://bestbuy.com/" TargetMode="External"/><Relationship Id="rId4244" Type="http://schemas.openxmlformats.org/officeDocument/2006/relationships/hyperlink" Target="http://pskmegastore.com/" TargetMode="External"/><Relationship Id="rId1838" Type="http://schemas.openxmlformats.org/officeDocument/2006/relationships/hyperlink" Target="http://shop.kz/" TargetMode="External"/><Relationship Id="rId3260" Type="http://schemas.openxmlformats.org/officeDocument/2006/relationships/hyperlink" Target="http://galaxus.ch/" TargetMode="External"/><Relationship Id="rId4311" Type="http://schemas.openxmlformats.org/officeDocument/2006/relationships/hyperlink" Target="http://yahoo.co.jp/" TargetMode="External"/><Relationship Id="rId181" Type="http://schemas.openxmlformats.org/officeDocument/2006/relationships/hyperlink" Target="http://bestbuy.com/" TargetMode="External"/><Relationship Id="rId1905" Type="http://schemas.openxmlformats.org/officeDocument/2006/relationships/hyperlink" Target="http://pegasusselectronics.com/" TargetMode="External"/><Relationship Id="rId5085" Type="http://schemas.openxmlformats.org/officeDocument/2006/relationships/hyperlink" Target="http://miravia.es/" TargetMode="External"/><Relationship Id="rId998" Type="http://schemas.openxmlformats.org/officeDocument/2006/relationships/hyperlink" Target="http://bestbuy.com/" TargetMode="External"/><Relationship Id="rId2679" Type="http://schemas.openxmlformats.org/officeDocument/2006/relationships/hyperlink" Target="http://bestbuy.com/" TargetMode="External"/><Relationship Id="rId1695" Type="http://schemas.openxmlformats.org/officeDocument/2006/relationships/hyperlink" Target="http://mindfactory.de/" TargetMode="External"/><Relationship Id="rId2746" Type="http://schemas.openxmlformats.org/officeDocument/2006/relationships/hyperlink" Target="http://shopee.com.my/" TargetMode="External"/><Relationship Id="rId5152" Type="http://schemas.openxmlformats.org/officeDocument/2006/relationships/hyperlink" Target="http://x-kom.pl/" TargetMode="External"/><Relationship Id="rId718" Type="http://schemas.openxmlformats.org/officeDocument/2006/relationships/hyperlink" Target="http://microcenter.com/" TargetMode="External"/><Relationship Id="rId1348" Type="http://schemas.openxmlformats.org/officeDocument/2006/relationships/hyperlink" Target="http://inet.se/" TargetMode="External"/><Relationship Id="rId1762" Type="http://schemas.openxmlformats.org/officeDocument/2006/relationships/hyperlink" Target="http://coolmod.com/" TargetMode="External"/><Relationship Id="rId1415" Type="http://schemas.openxmlformats.org/officeDocument/2006/relationships/hyperlink" Target="http://caseking.de/" TargetMode="External"/><Relationship Id="rId2813" Type="http://schemas.openxmlformats.org/officeDocument/2006/relationships/hyperlink" Target="http://pegasusselectronics.com/" TargetMode="External"/><Relationship Id="rId54" Type="http://schemas.openxmlformats.org/officeDocument/2006/relationships/hyperlink" Target="http://bestbuy.com/" TargetMode="External"/><Relationship Id="rId4985" Type="http://schemas.openxmlformats.org/officeDocument/2006/relationships/hyperlink" Target="http://x-kom.pl/" TargetMode="External"/><Relationship Id="rId2189" Type="http://schemas.openxmlformats.org/officeDocument/2006/relationships/hyperlink" Target="http://bestbuy.com/" TargetMode="External"/><Relationship Id="rId3587" Type="http://schemas.openxmlformats.org/officeDocument/2006/relationships/hyperlink" Target="http://x-kom.pl/" TargetMode="External"/><Relationship Id="rId4638" Type="http://schemas.openxmlformats.org/officeDocument/2006/relationships/hyperlink" Target="http://x-kom.pl/" TargetMode="External"/><Relationship Id="rId3654" Type="http://schemas.openxmlformats.org/officeDocument/2006/relationships/hyperlink" Target="http://cyberport.de/" TargetMode="External"/><Relationship Id="rId4705" Type="http://schemas.openxmlformats.org/officeDocument/2006/relationships/hyperlink" Target="http://shopee.co.th/" TargetMode="External"/><Relationship Id="rId575" Type="http://schemas.openxmlformats.org/officeDocument/2006/relationships/hyperlink" Target="http://bestbuy.com/" TargetMode="External"/><Relationship Id="rId2256" Type="http://schemas.openxmlformats.org/officeDocument/2006/relationships/hyperlink" Target="http://awd-it.co.uk/" TargetMode="External"/><Relationship Id="rId2670" Type="http://schemas.openxmlformats.org/officeDocument/2006/relationships/hyperlink" Target="http://cclonline.com/" TargetMode="External"/><Relationship Id="rId3307" Type="http://schemas.openxmlformats.org/officeDocument/2006/relationships/hyperlink" Target="http://x-kom.pl/" TargetMode="External"/><Relationship Id="rId3721" Type="http://schemas.openxmlformats.org/officeDocument/2006/relationships/hyperlink" Target="http://awd-it.co.uk/" TargetMode="External"/><Relationship Id="rId228" Type="http://schemas.openxmlformats.org/officeDocument/2006/relationships/hyperlink" Target="http://bestbuy.com/" TargetMode="External"/><Relationship Id="rId642" Type="http://schemas.openxmlformats.org/officeDocument/2006/relationships/hyperlink" Target="http://bestbuy.com/" TargetMode="External"/><Relationship Id="rId1272" Type="http://schemas.openxmlformats.org/officeDocument/2006/relationships/hyperlink" Target="http://galaxus.ch/" TargetMode="External"/><Relationship Id="rId2323" Type="http://schemas.openxmlformats.org/officeDocument/2006/relationships/hyperlink" Target="http://bestbuy.com/" TargetMode="External"/><Relationship Id="rId4495" Type="http://schemas.openxmlformats.org/officeDocument/2006/relationships/hyperlink" Target="http://mindfactory.de/" TargetMode="External"/><Relationship Id="rId3097" Type="http://schemas.openxmlformats.org/officeDocument/2006/relationships/hyperlink" Target="http://bestbuy.com/" TargetMode="External"/><Relationship Id="rId4148" Type="http://schemas.openxmlformats.org/officeDocument/2006/relationships/hyperlink" Target="http://miravia.es/" TargetMode="External"/><Relationship Id="rId3164" Type="http://schemas.openxmlformats.org/officeDocument/2006/relationships/hyperlink" Target="http://bestbuy.com/" TargetMode="External"/><Relationship Id="rId4562" Type="http://schemas.openxmlformats.org/officeDocument/2006/relationships/hyperlink" Target="http://allegro.pl/" TargetMode="External"/><Relationship Id="rId1809" Type="http://schemas.openxmlformats.org/officeDocument/2006/relationships/hyperlink" Target="http://bestbuy.com/" TargetMode="External"/><Relationship Id="rId4215" Type="http://schemas.openxmlformats.org/officeDocument/2006/relationships/hyperlink" Target="http://x-kom.pl/" TargetMode="External"/><Relationship Id="rId2180" Type="http://schemas.openxmlformats.org/officeDocument/2006/relationships/hyperlink" Target="http://bestbuy.com/" TargetMode="External"/><Relationship Id="rId3231" Type="http://schemas.openxmlformats.org/officeDocument/2006/relationships/hyperlink" Target="http://webhallen.com/" TargetMode="External"/><Relationship Id="rId152" Type="http://schemas.openxmlformats.org/officeDocument/2006/relationships/hyperlink" Target="http://overclockers.co.uk/" TargetMode="External"/><Relationship Id="rId2997" Type="http://schemas.openxmlformats.org/officeDocument/2006/relationships/hyperlink" Target="http://switchtechnology.pt/" TargetMode="External"/><Relationship Id="rId969" Type="http://schemas.openxmlformats.org/officeDocument/2006/relationships/hyperlink" Target="http://microcenter.com/" TargetMode="External"/><Relationship Id="rId1599" Type="http://schemas.openxmlformats.org/officeDocument/2006/relationships/hyperlink" Target="http://mindfactory.de/" TargetMode="External"/><Relationship Id="rId5056" Type="http://schemas.openxmlformats.org/officeDocument/2006/relationships/hyperlink" Target="http://x-kom.pl/" TargetMode="External"/><Relationship Id="rId4072" Type="http://schemas.openxmlformats.org/officeDocument/2006/relationships/hyperlink" Target="http://x-kom.pl/" TargetMode="External"/><Relationship Id="rId5123" Type="http://schemas.openxmlformats.org/officeDocument/2006/relationships/hyperlink" Target="http://x-kom.pl/" TargetMode="External"/><Relationship Id="rId1666" Type="http://schemas.openxmlformats.org/officeDocument/2006/relationships/hyperlink" Target="http://shopee.vn/" TargetMode="External"/><Relationship Id="rId2717" Type="http://schemas.openxmlformats.org/officeDocument/2006/relationships/hyperlink" Target="http://www.box.co.uk/" TargetMode="External"/><Relationship Id="rId1319" Type="http://schemas.openxmlformats.org/officeDocument/2006/relationships/hyperlink" Target="http://mindfactory.de/" TargetMode="External"/><Relationship Id="rId1733" Type="http://schemas.openxmlformats.org/officeDocument/2006/relationships/hyperlink" Target="http://shopee.co.th/" TargetMode="External"/><Relationship Id="rId4889" Type="http://schemas.openxmlformats.org/officeDocument/2006/relationships/hyperlink" Target="http://x-kom.pl/" TargetMode="External"/><Relationship Id="rId25" Type="http://schemas.openxmlformats.org/officeDocument/2006/relationships/hyperlink" Target="http://pegasusselectronics.com/" TargetMode="External"/><Relationship Id="rId1800" Type="http://schemas.openxmlformats.org/officeDocument/2006/relationships/hyperlink" Target="http://bestbuy.com/" TargetMode="External"/><Relationship Id="rId4956" Type="http://schemas.openxmlformats.org/officeDocument/2006/relationships/hyperlink" Target="http://x-kom.pl/" TargetMode="External"/><Relationship Id="rId3558" Type="http://schemas.openxmlformats.org/officeDocument/2006/relationships/hyperlink" Target="http://x-kom.pl/" TargetMode="External"/><Relationship Id="rId3972" Type="http://schemas.openxmlformats.org/officeDocument/2006/relationships/hyperlink" Target="http://newegg.com/" TargetMode="External"/><Relationship Id="rId4609" Type="http://schemas.openxmlformats.org/officeDocument/2006/relationships/hyperlink" Target="http://shopee.co.th/" TargetMode="External"/><Relationship Id="rId479" Type="http://schemas.openxmlformats.org/officeDocument/2006/relationships/hyperlink" Target="http://shopee.co.th/" TargetMode="External"/><Relationship Id="rId893" Type="http://schemas.openxmlformats.org/officeDocument/2006/relationships/hyperlink" Target="http://bestbuy.com/" TargetMode="External"/><Relationship Id="rId2574" Type="http://schemas.openxmlformats.org/officeDocument/2006/relationships/hyperlink" Target="http://x-kom.pl/" TargetMode="External"/><Relationship Id="rId3625" Type="http://schemas.openxmlformats.org/officeDocument/2006/relationships/hyperlink" Target="http://shopee.co.th/" TargetMode="External"/><Relationship Id="rId546" Type="http://schemas.openxmlformats.org/officeDocument/2006/relationships/hyperlink" Target="http://bestbuy.com/" TargetMode="External"/><Relationship Id="rId1176" Type="http://schemas.openxmlformats.org/officeDocument/2006/relationships/hyperlink" Target="http://bestbuy.com/" TargetMode="External"/><Relationship Id="rId2227" Type="http://schemas.openxmlformats.org/officeDocument/2006/relationships/hyperlink" Target="http://bestbuy.com/" TargetMode="External"/><Relationship Id="rId960" Type="http://schemas.openxmlformats.org/officeDocument/2006/relationships/hyperlink" Target="http://bestbuy.com/" TargetMode="External"/><Relationship Id="rId1243" Type="http://schemas.openxmlformats.org/officeDocument/2006/relationships/hyperlink" Target="http://mindfactory.de/" TargetMode="External"/><Relationship Id="rId1590" Type="http://schemas.openxmlformats.org/officeDocument/2006/relationships/hyperlink" Target="http://x-kom.pl/" TargetMode="External"/><Relationship Id="rId2641" Type="http://schemas.openxmlformats.org/officeDocument/2006/relationships/hyperlink" Target="http://pegasusselectronics.com/" TargetMode="External"/><Relationship Id="rId4399" Type="http://schemas.openxmlformats.org/officeDocument/2006/relationships/hyperlink" Target="http://verkkokauppa.com/" TargetMode="External"/><Relationship Id="rId613" Type="http://schemas.openxmlformats.org/officeDocument/2006/relationships/hyperlink" Target="http://bestbuy.com/" TargetMode="External"/><Relationship Id="rId1310" Type="http://schemas.openxmlformats.org/officeDocument/2006/relationships/hyperlink" Target="http://x-kom.pl/" TargetMode="External"/><Relationship Id="rId4466" Type="http://schemas.openxmlformats.org/officeDocument/2006/relationships/hyperlink" Target="http://x-kom.pl/" TargetMode="External"/><Relationship Id="rId4880" Type="http://schemas.openxmlformats.org/officeDocument/2006/relationships/hyperlink" Target="http://pskmegastore.com/" TargetMode="External"/><Relationship Id="rId3068" Type="http://schemas.openxmlformats.org/officeDocument/2006/relationships/hyperlink" Target="http://bestbuy.com/" TargetMode="External"/><Relationship Id="rId3482" Type="http://schemas.openxmlformats.org/officeDocument/2006/relationships/hyperlink" Target="http://shopee.com.my/" TargetMode="External"/><Relationship Id="rId4119" Type="http://schemas.openxmlformats.org/officeDocument/2006/relationships/hyperlink" Target="http://euro.com.pl/" TargetMode="External"/><Relationship Id="rId4533" Type="http://schemas.openxmlformats.org/officeDocument/2006/relationships/hyperlink" Target="http://shopee.co.th/" TargetMode="External"/><Relationship Id="rId2084" Type="http://schemas.openxmlformats.org/officeDocument/2006/relationships/hyperlink" Target="http://bestbuy.com/" TargetMode="External"/><Relationship Id="rId3135" Type="http://schemas.openxmlformats.org/officeDocument/2006/relationships/hyperlink" Target="http://bestbuy.com/" TargetMode="External"/><Relationship Id="rId4600" Type="http://schemas.openxmlformats.org/officeDocument/2006/relationships/hyperlink" Target="http://shopee.co.th/" TargetMode="External"/><Relationship Id="rId470" Type="http://schemas.openxmlformats.org/officeDocument/2006/relationships/hyperlink" Target="http://x-kom.pl/" TargetMode="External"/><Relationship Id="rId2151" Type="http://schemas.openxmlformats.org/officeDocument/2006/relationships/hyperlink" Target="http://bestbuy.com/" TargetMode="External"/><Relationship Id="rId3202" Type="http://schemas.openxmlformats.org/officeDocument/2006/relationships/hyperlink" Target="http://ebay.com/" TargetMode="External"/><Relationship Id="rId123" Type="http://schemas.openxmlformats.org/officeDocument/2006/relationships/hyperlink" Target="http://pegasusselectronics.com/" TargetMode="External"/><Relationship Id="rId2968" Type="http://schemas.openxmlformats.org/officeDocument/2006/relationships/hyperlink" Target="http://allegro.pl/" TargetMode="External"/><Relationship Id="rId5027" Type="http://schemas.openxmlformats.org/officeDocument/2006/relationships/hyperlink" Target="http://x-kom.pl/" TargetMode="External"/><Relationship Id="rId1984" Type="http://schemas.openxmlformats.org/officeDocument/2006/relationships/hyperlink" Target="http://x-kom.pl/" TargetMode="External"/><Relationship Id="rId4390" Type="http://schemas.openxmlformats.org/officeDocument/2006/relationships/hyperlink" Target="http://x-kom.pl/" TargetMode="External"/><Relationship Id="rId1637" Type="http://schemas.openxmlformats.org/officeDocument/2006/relationships/hyperlink" Target="http://yahoo.co.jp/" TargetMode="External"/><Relationship Id="rId4043" Type="http://schemas.openxmlformats.org/officeDocument/2006/relationships/hyperlink" Target="http://webhallen.com/" TargetMode="External"/><Relationship Id="rId1704" Type="http://schemas.openxmlformats.org/officeDocument/2006/relationships/hyperlink" Target="http://x-kom.pl/" TargetMode="External"/><Relationship Id="rId4110" Type="http://schemas.openxmlformats.org/officeDocument/2006/relationships/hyperlink" Target="http://mindfactory.de/" TargetMode="External"/><Relationship Id="rId797" Type="http://schemas.openxmlformats.org/officeDocument/2006/relationships/hyperlink" Target="http://bestbuy.com/" TargetMode="External"/><Relationship Id="rId2478" Type="http://schemas.openxmlformats.org/officeDocument/2006/relationships/hyperlink" Target="http://bestbuy.com/" TargetMode="External"/><Relationship Id="rId3876" Type="http://schemas.openxmlformats.org/officeDocument/2006/relationships/hyperlink" Target="http://pbtech.co.nz/" TargetMode="External"/><Relationship Id="rId4927" Type="http://schemas.openxmlformats.org/officeDocument/2006/relationships/hyperlink" Target="http://x-kom.pl/" TargetMode="External"/><Relationship Id="rId2892" Type="http://schemas.openxmlformats.org/officeDocument/2006/relationships/hyperlink" Target="http://pegasusselectronics.com/" TargetMode="External"/><Relationship Id="rId3529" Type="http://schemas.openxmlformats.org/officeDocument/2006/relationships/hyperlink" Target="http://mindfactory.de/" TargetMode="External"/><Relationship Id="rId3943" Type="http://schemas.openxmlformats.org/officeDocument/2006/relationships/hyperlink" Target="http://pbtech.co.nz/" TargetMode="External"/><Relationship Id="rId864" Type="http://schemas.openxmlformats.org/officeDocument/2006/relationships/hyperlink" Target="http://bestbuy.com/" TargetMode="External"/><Relationship Id="rId1494" Type="http://schemas.openxmlformats.org/officeDocument/2006/relationships/hyperlink" Target="http://waz.com.br/" TargetMode="External"/><Relationship Id="rId2545" Type="http://schemas.openxmlformats.org/officeDocument/2006/relationships/hyperlink" Target="http://yahoo.co.jp/" TargetMode="External"/><Relationship Id="rId517" Type="http://schemas.openxmlformats.org/officeDocument/2006/relationships/hyperlink" Target="http://bestbuy.com/" TargetMode="External"/><Relationship Id="rId931" Type="http://schemas.openxmlformats.org/officeDocument/2006/relationships/hyperlink" Target="http://bestbuy.com/" TargetMode="External"/><Relationship Id="rId1147" Type="http://schemas.openxmlformats.org/officeDocument/2006/relationships/hyperlink" Target="http://scan.co.uk/" TargetMode="External"/><Relationship Id="rId1561" Type="http://schemas.openxmlformats.org/officeDocument/2006/relationships/hyperlink" Target="http://yahoo.co.jp/" TargetMode="External"/><Relationship Id="rId2612" Type="http://schemas.openxmlformats.org/officeDocument/2006/relationships/hyperlink" Target="http://pegasusselectronics.com/" TargetMode="External"/><Relationship Id="rId1214" Type="http://schemas.openxmlformats.org/officeDocument/2006/relationships/hyperlink" Target="http://ebay.com/" TargetMode="External"/><Relationship Id="rId4784" Type="http://schemas.openxmlformats.org/officeDocument/2006/relationships/hyperlink" Target="http://x-kom.pl/" TargetMode="External"/><Relationship Id="rId3386" Type="http://schemas.openxmlformats.org/officeDocument/2006/relationships/hyperlink" Target="http://doto.com.mx/" TargetMode="External"/><Relationship Id="rId4437" Type="http://schemas.openxmlformats.org/officeDocument/2006/relationships/hyperlink" Target="http://shopee.co.th/" TargetMode="External"/><Relationship Id="rId3039" Type="http://schemas.openxmlformats.org/officeDocument/2006/relationships/hyperlink" Target="http://bestbuy.com/" TargetMode="External"/><Relationship Id="rId3453" Type="http://schemas.openxmlformats.org/officeDocument/2006/relationships/hyperlink" Target="http://bhphotovideo.com/" TargetMode="External"/><Relationship Id="rId4851" Type="http://schemas.openxmlformats.org/officeDocument/2006/relationships/hyperlink" Target="http://x-kom.pl/" TargetMode="External"/><Relationship Id="rId374" Type="http://schemas.openxmlformats.org/officeDocument/2006/relationships/hyperlink" Target="http://shopee.co.th/" TargetMode="External"/><Relationship Id="rId2055" Type="http://schemas.openxmlformats.org/officeDocument/2006/relationships/hyperlink" Target="http://grosbill.com/" TargetMode="External"/><Relationship Id="rId3106" Type="http://schemas.openxmlformats.org/officeDocument/2006/relationships/hyperlink" Target="http://bestbuy.com/" TargetMode="External"/><Relationship Id="rId4504" Type="http://schemas.openxmlformats.org/officeDocument/2006/relationships/hyperlink" Target="http://shop.kz/" TargetMode="External"/><Relationship Id="rId3520" Type="http://schemas.openxmlformats.org/officeDocument/2006/relationships/hyperlink" Target="http://verkkokauppa.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newegg.com/d/profile/reviews/S3hoMjd1N1NzY1U0b1kxaWkwMEZoM1N6MEd1RnNnak4%3D" TargetMode="External"/><Relationship Id="rId13" Type="http://schemas.openxmlformats.org/officeDocument/2006/relationships/hyperlink" Target="https://www.newegg.com/d/profile/reviews/ZU0xOGtQcDgrcnRzcU1aeWVGN2syZWJuNmtzUnFhWnM%3D" TargetMode="External"/><Relationship Id="rId18" Type="http://schemas.openxmlformats.org/officeDocument/2006/relationships/hyperlink" Target="https://www.newegg.com/d/profile/reviews/OG5xci9YaHhzbFZJQ1pTUjQ4UU83Zz09" TargetMode="External"/><Relationship Id="rId26" Type="http://schemas.openxmlformats.org/officeDocument/2006/relationships/hyperlink" Target="https://www.newegg.com/d/profile/reviews/STBzaUY3bDVtdURJcFp6cWVRZWpOZz09" TargetMode="External"/><Relationship Id="rId3" Type="http://schemas.openxmlformats.org/officeDocument/2006/relationships/hyperlink" Target="https://www.newegg.com/d/profile/reviews/NXo0NUN4RitFZnJreUtQV0p1WjB1Z1FUY3ZIbCtlRmI%3D" TargetMode="External"/><Relationship Id="rId21" Type="http://schemas.openxmlformats.org/officeDocument/2006/relationships/hyperlink" Target="https://www.newegg.com/d/profile/reviews/ZXpMU1hvZ3VFeFFRMkFKT0lLcnJZdz09" TargetMode="External"/><Relationship Id="rId7" Type="http://schemas.openxmlformats.org/officeDocument/2006/relationships/hyperlink" Target="https://www.newegg.com/d/profile/reviews/S3hoMjd1N1NzY1U0b1kxaWkwMEZoM1N6MEd1RnNnak4%3D" TargetMode="External"/><Relationship Id="rId12" Type="http://schemas.openxmlformats.org/officeDocument/2006/relationships/hyperlink" Target="https://www.newegg.com/d/profile/reviews/dW1zS3kxdU1QRVo5blIvVVc2VHNrM1RuK29hQWxhOTU%3D" TargetMode="External"/><Relationship Id="rId17" Type="http://schemas.openxmlformats.org/officeDocument/2006/relationships/hyperlink" Target="https://www.newegg.com/d/profile/reviews/OG5xci9YaHhzbFZJQ1pTUjQ4UU83Zz09" TargetMode="External"/><Relationship Id="rId25" Type="http://schemas.openxmlformats.org/officeDocument/2006/relationships/hyperlink" Target="https://www.newegg.com/d/profile/reviews/STBzaUY3bDVtdURJcFp6cWVRZWpOZz09" TargetMode="External"/><Relationship Id="rId2" Type="http://schemas.openxmlformats.org/officeDocument/2006/relationships/hyperlink" Target="https://www.newegg.com/d/profile/reviews/TTFkYXpmQnBvaWlZTkltbTZnRERIYVJndGpmVjFUSW8%3D" TargetMode="External"/><Relationship Id="rId16" Type="http://schemas.openxmlformats.org/officeDocument/2006/relationships/hyperlink" Target="https://www.newegg.com/d/profile/reviews/cFljY0ZxTTJHWVhYOHI2eGNHSFBHUkZtMTU1amlPNFQ%3D" TargetMode="External"/><Relationship Id="rId20" Type="http://schemas.openxmlformats.org/officeDocument/2006/relationships/hyperlink" Target="https://www.newegg.com/d/profile/reviews/VGN1bjFzRjlSbnJobnF2TVR5Wk1QTTBmRHBkbVlUbk4%3D" TargetMode="External"/><Relationship Id="rId29" Type="http://schemas.openxmlformats.org/officeDocument/2006/relationships/hyperlink" Target="https://www.newegg.com/d/profile/reviews/WUZqenNDWElBSDcyK1NzMk8xc0hUQT09" TargetMode="External"/><Relationship Id="rId1" Type="http://schemas.openxmlformats.org/officeDocument/2006/relationships/hyperlink" Target="https://www.newegg.com/d/profile/reviews/TTFkYXpmQnBvaWlZTkltbTZnRERIYVJndGpmVjFUSW8%3D" TargetMode="External"/><Relationship Id="rId6" Type="http://schemas.openxmlformats.org/officeDocument/2006/relationships/hyperlink" Target="https://www.newegg.com/d/profile/reviews/c0FwU0VabDN0akM1bUk0bGJNaU4vVFNyQmVkUDJXbGc%3D" TargetMode="External"/><Relationship Id="rId11" Type="http://schemas.openxmlformats.org/officeDocument/2006/relationships/hyperlink" Target="https://www.newegg.com/d/profile/reviews/dW1zS3kxdU1QRVo5blIvVVc2VHNrM1RuK29hQWxhOTU%3D" TargetMode="External"/><Relationship Id="rId24" Type="http://schemas.openxmlformats.org/officeDocument/2006/relationships/hyperlink" Target="https://www.newegg.com/d/profile/reviews/OG1kVTA1TTBFNlRjaVRlanBKd0l1UlFISGJIZ1IzZ0k%3D" TargetMode="External"/><Relationship Id="rId32" Type="http://schemas.openxmlformats.org/officeDocument/2006/relationships/hyperlink" Target="https://www.newegg.com/d/profile/reviews/ZDNJRERNYTV0M2dXcEpXcjhWT2dRVEo0WjVXSmlEdm0%3D" TargetMode="External"/><Relationship Id="rId5" Type="http://schemas.openxmlformats.org/officeDocument/2006/relationships/hyperlink" Target="https://www.newegg.com/d/profile/reviews/c0FwU0VabDN0akM1bUk0bGJNaU4vVFNyQmVkUDJXbGc%3D" TargetMode="External"/><Relationship Id="rId15" Type="http://schemas.openxmlformats.org/officeDocument/2006/relationships/hyperlink" Target="https://www.newegg.com/d/profile/reviews/cFljY0ZxTTJHWVhYOHI2eGNHSFBHUkZtMTU1amlPNFQ%3D" TargetMode="External"/><Relationship Id="rId23" Type="http://schemas.openxmlformats.org/officeDocument/2006/relationships/hyperlink" Target="https://www.newegg.com/d/profile/reviews/OG1kVTA1TTBFNlRjaVRlanBKd0l1UlFISGJIZ1IzZ0k%3D" TargetMode="External"/><Relationship Id="rId28" Type="http://schemas.openxmlformats.org/officeDocument/2006/relationships/hyperlink" Target="https://www.newegg.com/d/profile/reviews/VkY4UXF0akhDWEpoQnN1UzlZRkxZWHhTQUhSN3AxQ1c%3D" TargetMode="External"/><Relationship Id="rId10" Type="http://schemas.openxmlformats.org/officeDocument/2006/relationships/hyperlink" Target="https://www.newegg.com/d/profile/reviews/MjUvVU5hYkdPSGhuQU5qNWFqTUY1RzA1VG9xNWdZM3Y%3D" TargetMode="External"/><Relationship Id="rId19" Type="http://schemas.openxmlformats.org/officeDocument/2006/relationships/hyperlink" Target="https://www.newegg.com/d/profile/reviews/VGN1bjFzRjlSbnJobnF2TVR5Wk1QTTBmRHBkbVlUbk4%3D" TargetMode="External"/><Relationship Id="rId31" Type="http://schemas.openxmlformats.org/officeDocument/2006/relationships/hyperlink" Target="https://www.newegg.com/d/profile/reviews/ZDNJRERNYTV0M2dXcEpXcjhWT2dRVEo0WjVXSmlEdm0%3D" TargetMode="External"/><Relationship Id="rId4" Type="http://schemas.openxmlformats.org/officeDocument/2006/relationships/hyperlink" Target="https://www.newegg.com/d/profile/reviews/NXo0NUN4RitFZnJreUtQV0p1WjB1Z1FUY3ZIbCtlRmI%3D" TargetMode="External"/><Relationship Id="rId9" Type="http://schemas.openxmlformats.org/officeDocument/2006/relationships/hyperlink" Target="https://www.newegg.com/d/profile/reviews/MjUvVU5hYkdPSGhuQU5qNWFqTUY1RzA1VG9xNWdZM3Y%3D" TargetMode="External"/><Relationship Id="rId14" Type="http://schemas.openxmlformats.org/officeDocument/2006/relationships/hyperlink" Target="https://www.newegg.com/d/profile/reviews/ZU0xOGtQcDgrcnRzcU1aeWVGN2syZWJuNmtzUnFhWnM%3D" TargetMode="External"/><Relationship Id="rId22" Type="http://schemas.openxmlformats.org/officeDocument/2006/relationships/hyperlink" Target="https://www.newegg.com/d/profile/reviews/ZXpMU1hvZ3VFeFFRMkFKT0lLcnJZdz09" TargetMode="External"/><Relationship Id="rId27" Type="http://schemas.openxmlformats.org/officeDocument/2006/relationships/hyperlink" Target="https://www.newegg.com/d/profile/reviews/VkY4UXF0akhDWEpoQnN1UzlZRkxZWHhTQUhSN3AxQ1c%3D" TargetMode="External"/><Relationship Id="rId30" Type="http://schemas.openxmlformats.org/officeDocument/2006/relationships/hyperlink" Target="https://www.newegg.com/d/profile/reviews/WUZqenNDWElBSDcyK1NzMk8xc0hUQT09"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www.reddit.com/r/intel/comments/m7ocxj/pen..." TargetMode="External"/><Relationship Id="rId1" Type="http://schemas.openxmlformats.org/officeDocument/2006/relationships/hyperlink" Target="https://youtu.be/SQAfcJ_BHy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3429"/>
  <sheetViews>
    <sheetView tabSelected="1" workbookViewId="0">
      <selection activeCell="H17" sqref="H17"/>
    </sheetView>
  </sheetViews>
  <sheetFormatPr defaultColWidth="12.6640625" defaultRowHeight="15.75" customHeight="1"/>
  <cols>
    <col min="8" max="8" width="20.6640625" customWidth="1"/>
    <col min="9" max="9" width="21.21875" customWidth="1"/>
  </cols>
  <sheetData>
    <row r="1" spans="1:12" ht="27" thickBot="1">
      <c r="A1" s="30" t="s">
        <v>0</v>
      </c>
      <c r="B1" s="31" t="s">
        <v>1</v>
      </c>
      <c r="C1" s="31" t="s">
        <v>2</v>
      </c>
      <c r="D1" s="31" t="s">
        <v>3</v>
      </c>
      <c r="E1" s="31" t="s">
        <v>4</v>
      </c>
      <c r="F1" s="31" t="s">
        <v>5</v>
      </c>
      <c r="G1" s="31" t="s">
        <v>6</v>
      </c>
      <c r="H1" s="31" t="s">
        <v>7</v>
      </c>
      <c r="I1" s="31" t="s">
        <v>8</v>
      </c>
      <c r="J1" s="31" t="s">
        <v>9</v>
      </c>
      <c r="K1" s="31" t="s">
        <v>10</v>
      </c>
      <c r="L1" s="32" t="s">
        <v>11</v>
      </c>
    </row>
    <row r="2" spans="1:12" ht="13.2">
      <c r="A2" t="s">
        <v>12</v>
      </c>
      <c r="B2" t="s">
        <v>13</v>
      </c>
      <c r="C2" t="s">
        <v>14</v>
      </c>
      <c r="D2" t="s">
        <v>15</v>
      </c>
      <c r="E2" t="s">
        <v>14</v>
      </c>
      <c r="F2" t="s">
        <v>16</v>
      </c>
      <c r="G2" t="s">
        <v>17</v>
      </c>
      <c r="H2" t="s">
        <v>18</v>
      </c>
      <c r="J2">
        <v>10</v>
      </c>
      <c r="K2" t="s">
        <v>19</v>
      </c>
      <c r="L2" t="s">
        <v>36377</v>
      </c>
    </row>
    <row r="3" spans="1:12" ht="13.2">
      <c r="A3" t="s">
        <v>20</v>
      </c>
      <c r="B3" t="s">
        <v>13</v>
      </c>
      <c r="C3" t="s">
        <v>21</v>
      </c>
      <c r="D3" t="s">
        <v>22</v>
      </c>
      <c r="E3" t="s">
        <v>23</v>
      </c>
      <c r="F3" t="s">
        <v>24</v>
      </c>
      <c r="G3" t="s">
        <v>25</v>
      </c>
      <c r="H3" t="s">
        <v>18</v>
      </c>
      <c r="I3" t="s">
        <v>26</v>
      </c>
      <c r="J3">
        <v>10</v>
      </c>
      <c r="K3" t="s">
        <v>19</v>
      </c>
      <c r="L3" t="s">
        <v>36377</v>
      </c>
    </row>
    <row r="4" spans="1:12" ht="13.2">
      <c r="A4" t="s">
        <v>27</v>
      </c>
      <c r="B4" t="s">
        <v>28</v>
      </c>
      <c r="C4" t="s">
        <v>29</v>
      </c>
      <c r="D4" t="s">
        <v>30</v>
      </c>
      <c r="E4" t="s">
        <v>31</v>
      </c>
      <c r="F4" t="s">
        <v>32</v>
      </c>
      <c r="G4" t="s">
        <v>33</v>
      </c>
      <c r="H4" t="s">
        <v>18</v>
      </c>
      <c r="J4">
        <v>10</v>
      </c>
      <c r="K4" t="s">
        <v>19</v>
      </c>
      <c r="L4" t="s">
        <v>36377</v>
      </c>
    </row>
    <row r="5" spans="1:12" ht="13.2">
      <c r="A5" t="s">
        <v>34</v>
      </c>
      <c r="B5" t="s">
        <v>13</v>
      </c>
      <c r="C5" t="s">
        <v>35</v>
      </c>
      <c r="D5" t="s">
        <v>36</v>
      </c>
      <c r="E5" t="s">
        <v>37</v>
      </c>
      <c r="F5" t="s">
        <v>38</v>
      </c>
      <c r="G5" t="s">
        <v>39</v>
      </c>
      <c r="H5" t="s">
        <v>18</v>
      </c>
      <c r="I5" t="s">
        <v>40</v>
      </c>
      <c r="J5">
        <v>10</v>
      </c>
      <c r="K5" t="s">
        <v>19</v>
      </c>
      <c r="L5" t="s">
        <v>36377</v>
      </c>
    </row>
    <row r="6" spans="1:12" ht="13.2">
      <c r="A6" t="s">
        <v>41</v>
      </c>
      <c r="B6" t="s">
        <v>13</v>
      </c>
      <c r="C6" t="s">
        <v>42</v>
      </c>
      <c r="D6" t="s">
        <v>43</v>
      </c>
      <c r="E6" t="s">
        <v>44</v>
      </c>
      <c r="F6" t="s">
        <v>45</v>
      </c>
      <c r="G6" t="s">
        <v>46</v>
      </c>
      <c r="H6" t="s">
        <v>18</v>
      </c>
      <c r="I6" t="s">
        <v>47</v>
      </c>
      <c r="J6">
        <v>10</v>
      </c>
      <c r="K6" t="s">
        <v>19</v>
      </c>
      <c r="L6" t="s">
        <v>36377</v>
      </c>
    </row>
    <row r="7" spans="1:12" ht="13.2">
      <c r="A7" t="s">
        <v>48</v>
      </c>
      <c r="B7" t="s">
        <v>13</v>
      </c>
      <c r="C7" t="s">
        <v>49</v>
      </c>
      <c r="D7" t="s">
        <v>50</v>
      </c>
      <c r="E7" t="s">
        <v>51</v>
      </c>
      <c r="F7" t="s">
        <v>52</v>
      </c>
      <c r="G7" t="s">
        <v>53</v>
      </c>
      <c r="H7" t="s">
        <v>18</v>
      </c>
      <c r="I7" t="s">
        <v>54</v>
      </c>
      <c r="J7">
        <v>10</v>
      </c>
      <c r="K7" t="s">
        <v>19</v>
      </c>
      <c r="L7" t="s">
        <v>36377</v>
      </c>
    </row>
    <row r="8" spans="1:12" ht="13.2">
      <c r="A8" t="s">
        <v>55</v>
      </c>
      <c r="B8" t="s">
        <v>56</v>
      </c>
      <c r="C8" t="s">
        <v>57</v>
      </c>
      <c r="D8" t="s">
        <v>58</v>
      </c>
      <c r="E8" t="s">
        <v>59</v>
      </c>
      <c r="F8" t="s">
        <v>60</v>
      </c>
      <c r="G8" t="s">
        <v>61</v>
      </c>
      <c r="H8" t="s">
        <v>18</v>
      </c>
      <c r="J8">
        <v>10</v>
      </c>
      <c r="K8" t="s">
        <v>19</v>
      </c>
      <c r="L8" t="s">
        <v>36377</v>
      </c>
    </row>
    <row r="9" spans="1:12" ht="13.2">
      <c r="A9" t="s">
        <v>62</v>
      </c>
      <c r="B9" t="s">
        <v>63</v>
      </c>
      <c r="C9" t="s">
        <v>64</v>
      </c>
      <c r="D9" t="s">
        <v>65</v>
      </c>
      <c r="E9" t="s">
        <v>64</v>
      </c>
      <c r="F9" t="s">
        <v>66</v>
      </c>
      <c r="G9" t="s">
        <v>67</v>
      </c>
      <c r="H9" t="s">
        <v>18</v>
      </c>
      <c r="I9" t="s">
        <v>47</v>
      </c>
      <c r="J9">
        <v>10</v>
      </c>
      <c r="K9" t="s">
        <v>19</v>
      </c>
      <c r="L9" t="s">
        <v>36377</v>
      </c>
    </row>
    <row r="10" spans="1:12" ht="13.2">
      <c r="A10" t="s">
        <v>68</v>
      </c>
      <c r="B10" t="s">
        <v>13</v>
      </c>
      <c r="C10" t="s">
        <v>69</v>
      </c>
      <c r="D10" t="s">
        <v>70</v>
      </c>
      <c r="E10" t="s">
        <v>71</v>
      </c>
      <c r="F10" t="s">
        <v>72</v>
      </c>
      <c r="G10" t="s">
        <v>73</v>
      </c>
      <c r="H10" t="s">
        <v>18</v>
      </c>
      <c r="I10" t="s">
        <v>54</v>
      </c>
      <c r="J10">
        <v>10</v>
      </c>
      <c r="K10" t="s">
        <v>19</v>
      </c>
      <c r="L10" t="s">
        <v>36377</v>
      </c>
    </row>
    <row r="11" spans="1:12" ht="13.2">
      <c r="A11" t="s">
        <v>74</v>
      </c>
      <c r="B11" t="s">
        <v>13</v>
      </c>
      <c r="C11" t="s">
        <v>75</v>
      </c>
      <c r="D11" t="s">
        <v>76</v>
      </c>
      <c r="E11" t="s">
        <v>77</v>
      </c>
      <c r="F11" t="s">
        <v>78</v>
      </c>
      <c r="G11" t="s">
        <v>79</v>
      </c>
      <c r="H11" t="s">
        <v>18</v>
      </c>
      <c r="J11">
        <v>10</v>
      </c>
      <c r="K11" t="s">
        <v>19</v>
      </c>
      <c r="L11" t="s">
        <v>36377</v>
      </c>
    </row>
    <row r="12" spans="1:12" ht="13.2">
      <c r="A12" t="s">
        <v>80</v>
      </c>
      <c r="B12" t="s">
        <v>28</v>
      </c>
      <c r="C12" t="s">
        <v>81</v>
      </c>
      <c r="D12" t="s">
        <v>82</v>
      </c>
      <c r="E12" t="s">
        <v>83</v>
      </c>
      <c r="F12" t="s">
        <v>84</v>
      </c>
      <c r="G12" t="s">
        <v>85</v>
      </c>
      <c r="H12" t="s">
        <v>18</v>
      </c>
      <c r="I12" t="s">
        <v>86</v>
      </c>
      <c r="J12">
        <v>10</v>
      </c>
      <c r="K12" t="s">
        <v>19</v>
      </c>
      <c r="L12" t="s">
        <v>36377</v>
      </c>
    </row>
    <row r="13" spans="1:12" ht="13.2">
      <c r="A13" t="s">
        <v>87</v>
      </c>
      <c r="B13" t="s">
        <v>63</v>
      </c>
      <c r="C13" t="s">
        <v>88</v>
      </c>
      <c r="D13" t="s">
        <v>89</v>
      </c>
      <c r="E13" t="s">
        <v>90</v>
      </c>
      <c r="F13" t="s">
        <v>91</v>
      </c>
      <c r="G13" t="s">
        <v>92</v>
      </c>
      <c r="H13" t="s">
        <v>18</v>
      </c>
      <c r="I13" t="s">
        <v>93</v>
      </c>
      <c r="J13">
        <v>10</v>
      </c>
      <c r="K13" t="s">
        <v>19</v>
      </c>
      <c r="L13" t="s">
        <v>36377</v>
      </c>
    </row>
    <row r="14" spans="1:12" ht="13.2">
      <c r="A14" t="s">
        <v>94</v>
      </c>
      <c r="B14" t="s">
        <v>13</v>
      </c>
      <c r="D14" t="s">
        <v>95</v>
      </c>
      <c r="E14" t="s">
        <v>96</v>
      </c>
      <c r="F14" t="s">
        <v>97</v>
      </c>
      <c r="G14" t="s">
        <v>98</v>
      </c>
      <c r="H14" t="s">
        <v>18</v>
      </c>
      <c r="I14" t="s">
        <v>99</v>
      </c>
      <c r="J14">
        <v>10</v>
      </c>
      <c r="K14" t="s">
        <v>19</v>
      </c>
      <c r="L14" t="s">
        <v>36377</v>
      </c>
    </row>
    <row r="15" spans="1:12" ht="13.2">
      <c r="A15" t="s">
        <v>100</v>
      </c>
      <c r="B15" t="s">
        <v>13</v>
      </c>
      <c r="C15" t="s">
        <v>101</v>
      </c>
      <c r="D15" t="s">
        <v>102</v>
      </c>
      <c r="E15" t="s">
        <v>103</v>
      </c>
      <c r="F15" t="s">
        <v>104</v>
      </c>
      <c r="G15" t="s">
        <v>105</v>
      </c>
      <c r="H15" t="s">
        <v>18</v>
      </c>
      <c r="I15" t="s">
        <v>106</v>
      </c>
      <c r="J15">
        <v>10</v>
      </c>
      <c r="K15" t="s">
        <v>19</v>
      </c>
      <c r="L15" t="s">
        <v>36377</v>
      </c>
    </row>
    <row r="16" spans="1:12" ht="13.2">
      <c r="A16" t="s">
        <v>107</v>
      </c>
      <c r="B16" t="s">
        <v>13</v>
      </c>
      <c r="C16" t="s">
        <v>108</v>
      </c>
      <c r="D16" t="s">
        <v>109</v>
      </c>
      <c r="E16" t="s">
        <v>110</v>
      </c>
      <c r="F16" t="s">
        <v>111</v>
      </c>
      <c r="G16" t="s">
        <v>112</v>
      </c>
      <c r="H16" t="s">
        <v>18</v>
      </c>
      <c r="I16" t="s">
        <v>54</v>
      </c>
      <c r="J16">
        <v>10</v>
      </c>
      <c r="K16" t="s">
        <v>19</v>
      </c>
      <c r="L16" t="s">
        <v>36377</v>
      </c>
    </row>
    <row r="17" spans="1:12" ht="13.2">
      <c r="A17" t="s">
        <v>113</v>
      </c>
      <c r="B17" t="s">
        <v>13</v>
      </c>
      <c r="C17" t="s">
        <v>114</v>
      </c>
      <c r="D17" t="s">
        <v>115</v>
      </c>
      <c r="E17" t="s">
        <v>116</v>
      </c>
      <c r="F17" t="s">
        <v>117</v>
      </c>
      <c r="G17" t="s">
        <v>118</v>
      </c>
      <c r="H17" t="s">
        <v>18</v>
      </c>
      <c r="J17">
        <v>10</v>
      </c>
      <c r="K17" t="s">
        <v>19</v>
      </c>
      <c r="L17" t="s">
        <v>36377</v>
      </c>
    </row>
    <row r="18" spans="1:12" ht="13.2">
      <c r="A18" t="s">
        <v>119</v>
      </c>
      <c r="B18" t="s">
        <v>28</v>
      </c>
      <c r="C18" t="s">
        <v>29</v>
      </c>
      <c r="D18" t="s">
        <v>120</v>
      </c>
      <c r="E18" t="s">
        <v>121</v>
      </c>
      <c r="F18" t="s">
        <v>122</v>
      </c>
      <c r="G18" t="s">
        <v>123</v>
      </c>
      <c r="H18" t="s">
        <v>18</v>
      </c>
      <c r="I18" t="s">
        <v>86</v>
      </c>
      <c r="J18">
        <v>10</v>
      </c>
      <c r="K18" t="s">
        <v>19</v>
      </c>
      <c r="L18" t="s">
        <v>36377</v>
      </c>
    </row>
    <row r="19" spans="1:12" ht="13.2">
      <c r="A19" t="s">
        <v>124</v>
      </c>
      <c r="B19" t="s">
        <v>63</v>
      </c>
      <c r="C19" t="s">
        <v>125</v>
      </c>
      <c r="D19" t="s">
        <v>126</v>
      </c>
      <c r="E19" t="s">
        <v>125</v>
      </c>
      <c r="F19" t="s">
        <v>127</v>
      </c>
      <c r="G19" t="s">
        <v>128</v>
      </c>
      <c r="H19" t="s">
        <v>18</v>
      </c>
      <c r="J19">
        <v>10</v>
      </c>
      <c r="K19" t="s">
        <v>19</v>
      </c>
      <c r="L19" t="s">
        <v>36377</v>
      </c>
    </row>
    <row r="20" spans="1:12" ht="13.2">
      <c r="A20" t="s">
        <v>129</v>
      </c>
      <c r="B20" t="s">
        <v>13</v>
      </c>
      <c r="C20" t="s">
        <v>130</v>
      </c>
      <c r="D20" t="s">
        <v>131</v>
      </c>
      <c r="E20" t="s">
        <v>40915</v>
      </c>
      <c r="F20" t="s">
        <v>132</v>
      </c>
      <c r="G20" t="s">
        <v>133</v>
      </c>
      <c r="H20" t="s">
        <v>18</v>
      </c>
      <c r="J20">
        <v>10</v>
      </c>
      <c r="K20" t="s">
        <v>19</v>
      </c>
      <c r="L20" t="s">
        <v>36377</v>
      </c>
    </row>
    <row r="21" spans="1:12" ht="13.2">
      <c r="A21" t="s">
        <v>134</v>
      </c>
      <c r="B21" t="s">
        <v>13</v>
      </c>
      <c r="C21" t="s">
        <v>135</v>
      </c>
      <c r="D21" t="s">
        <v>136</v>
      </c>
      <c r="E21" t="s">
        <v>40916</v>
      </c>
      <c r="F21" t="s">
        <v>137</v>
      </c>
      <c r="G21" t="s">
        <v>138</v>
      </c>
      <c r="H21" t="s">
        <v>18</v>
      </c>
      <c r="J21">
        <v>10</v>
      </c>
      <c r="K21" t="s">
        <v>19</v>
      </c>
      <c r="L21" t="s">
        <v>36377</v>
      </c>
    </row>
    <row r="22" spans="1:12" ht="13.2">
      <c r="A22" t="s">
        <v>139</v>
      </c>
      <c r="B22" t="s">
        <v>13</v>
      </c>
      <c r="C22" t="s">
        <v>140</v>
      </c>
      <c r="D22" t="s">
        <v>141</v>
      </c>
      <c r="E22" t="s">
        <v>40917</v>
      </c>
      <c r="F22" t="s">
        <v>142</v>
      </c>
      <c r="G22" t="s">
        <v>143</v>
      </c>
      <c r="H22" t="s">
        <v>18</v>
      </c>
      <c r="J22">
        <v>10</v>
      </c>
      <c r="K22" t="s">
        <v>19</v>
      </c>
      <c r="L22" t="s">
        <v>36377</v>
      </c>
    </row>
    <row r="23" spans="1:12" ht="13.2">
      <c r="A23" t="s">
        <v>144</v>
      </c>
      <c r="B23" t="s">
        <v>63</v>
      </c>
      <c r="C23" t="s">
        <v>145</v>
      </c>
      <c r="D23" t="s">
        <v>146</v>
      </c>
      <c r="E23" t="s">
        <v>40918</v>
      </c>
      <c r="F23" t="s">
        <v>147</v>
      </c>
      <c r="G23" t="s">
        <v>148</v>
      </c>
      <c r="H23" t="s">
        <v>18</v>
      </c>
      <c r="I23" t="s">
        <v>106</v>
      </c>
      <c r="J23">
        <v>10</v>
      </c>
      <c r="K23" t="s">
        <v>19</v>
      </c>
      <c r="L23" t="s">
        <v>36377</v>
      </c>
    </row>
    <row r="24" spans="1:12" ht="13.2">
      <c r="A24" t="s">
        <v>149</v>
      </c>
      <c r="B24" t="s">
        <v>13</v>
      </c>
      <c r="C24" t="s">
        <v>150</v>
      </c>
      <c r="D24" t="s">
        <v>151</v>
      </c>
      <c r="E24" t="s">
        <v>40919</v>
      </c>
      <c r="F24" t="s">
        <v>152</v>
      </c>
      <c r="G24" t="s">
        <v>153</v>
      </c>
      <c r="H24" t="s">
        <v>18</v>
      </c>
      <c r="J24">
        <v>10</v>
      </c>
      <c r="K24" t="s">
        <v>19</v>
      </c>
      <c r="L24" t="s">
        <v>36377</v>
      </c>
    </row>
    <row r="25" spans="1:12" ht="13.2">
      <c r="A25" t="s">
        <v>154</v>
      </c>
      <c r="B25" t="s">
        <v>13</v>
      </c>
      <c r="C25" t="s">
        <v>155</v>
      </c>
      <c r="D25" t="s">
        <v>156</v>
      </c>
      <c r="E25" t="s">
        <v>40920</v>
      </c>
      <c r="F25" t="s">
        <v>157</v>
      </c>
      <c r="G25" t="s">
        <v>158</v>
      </c>
      <c r="H25" t="s">
        <v>18</v>
      </c>
      <c r="J25">
        <v>10</v>
      </c>
      <c r="K25" t="s">
        <v>19</v>
      </c>
      <c r="L25" t="s">
        <v>36377</v>
      </c>
    </row>
    <row r="26" spans="1:12" ht="13.2">
      <c r="A26" t="s">
        <v>159</v>
      </c>
      <c r="B26" t="s">
        <v>13</v>
      </c>
      <c r="C26" t="s">
        <v>160</v>
      </c>
      <c r="D26" t="s">
        <v>161</v>
      </c>
      <c r="E26" t="s">
        <v>40921</v>
      </c>
      <c r="F26" t="s">
        <v>162</v>
      </c>
      <c r="G26" t="s">
        <v>163</v>
      </c>
      <c r="H26" t="s">
        <v>18</v>
      </c>
      <c r="I26" t="s">
        <v>106</v>
      </c>
      <c r="J26">
        <v>10</v>
      </c>
      <c r="K26" t="s">
        <v>19</v>
      </c>
      <c r="L26" t="s">
        <v>36377</v>
      </c>
    </row>
    <row r="27" spans="1:12" ht="13.2">
      <c r="A27" t="s">
        <v>80</v>
      </c>
      <c r="B27" t="s">
        <v>13</v>
      </c>
      <c r="C27" t="s">
        <v>164</v>
      </c>
      <c r="D27" t="s">
        <v>165</v>
      </c>
      <c r="E27" t="s">
        <v>40922</v>
      </c>
      <c r="F27" t="s">
        <v>166</v>
      </c>
      <c r="G27" t="s">
        <v>167</v>
      </c>
      <c r="H27" t="s">
        <v>18</v>
      </c>
      <c r="I27" t="s">
        <v>47</v>
      </c>
      <c r="J27">
        <v>10</v>
      </c>
      <c r="K27" t="s">
        <v>19</v>
      </c>
      <c r="L27" t="s">
        <v>36377</v>
      </c>
    </row>
    <row r="28" spans="1:12" ht="13.2">
      <c r="A28" t="s">
        <v>168</v>
      </c>
      <c r="B28" t="s">
        <v>13</v>
      </c>
      <c r="C28" t="s">
        <v>169</v>
      </c>
      <c r="D28" t="s">
        <v>170</v>
      </c>
      <c r="E28" t="s">
        <v>3789</v>
      </c>
      <c r="F28" t="s">
        <v>171</v>
      </c>
      <c r="G28" t="s">
        <v>172</v>
      </c>
      <c r="H28" t="s">
        <v>18</v>
      </c>
      <c r="J28">
        <v>10</v>
      </c>
      <c r="K28" t="s">
        <v>19</v>
      </c>
      <c r="L28" t="s">
        <v>36377</v>
      </c>
    </row>
    <row r="29" spans="1:12" ht="13.2">
      <c r="A29" t="s">
        <v>173</v>
      </c>
      <c r="B29" t="s">
        <v>13</v>
      </c>
      <c r="C29" t="s">
        <v>174</v>
      </c>
      <c r="D29" t="s">
        <v>175</v>
      </c>
      <c r="E29" t="s">
        <v>29</v>
      </c>
      <c r="F29" t="s">
        <v>176</v>
      </c>
      <c r="G29" t="s">
        <v>177</v>
      </c>
      <c r="H29" t="s">
        <v>18</v>
      </c>
      <c r="J29">
        <v>10</v>
      </c>
      <c r="K29" t="s">
        <v>19</v>
      </c>
      <c r="L29" t="s">
        <v>36377</v>
      </c>
    </row>
    <row r="30" spans="1:12" ht="13.2">
      <c r="A30" t="s">
        <v>178</v>
      </c>
      <c r="B30" t="s">
        <v>179</v>
      </c>
      <c r="C30" t="s">
        <v>180</v>
      </c>
      <c r="D30" t="s">
        <v>181</v>
      </c>
      <c r="E30" t="s">
        <v>40923</v>
      </c>
      <c r="F30" t="s">
        <v>182</v>
      </c>
      <c r="G30" t="s">
        <v>183</v>
      </c>
      <c r="H30" t="s">
        <v>18</v>
      </c>
      <c r="I30" t="s">
        <v>106</v>
      </c>
      <c r="J30">
        <v>10</v>
      </c>
      <c r="K30" t="s">
        <v>19</v>
      </c>
      <c r="L30" t="s">
        <v>36377</v>
      </c>
    </row>
    <row r="31" spans="1:12" ht="13.2">
      <c r="A31" t="s">
        <v>184</v>
      </c>
      <c r="B31" t="s">
        <v>56</v>
      </c>
      <c r="C31" t="s">
        <v>185</v>
      </c>
      <c r="D31" t="s">
        <v>186</v>
      </c>
      <c r="E31" t="s">
        <v>185</v>
      </c>
      <c r="F31" t="s">
        <v>187</v>
      </c>
      <c r="G31" t="s">
        <v>188</v>
      </c>
      <c r="H31" t="s">
        <v>18</v>
      </c>
      <c r="I31" t="s">
        <v>86</v>
      </c>
      <c r="J31">
        <v>10</v>
      </c>
      <c r="K31" t="s">
        <v>19</v>
      </c>
      <c r="L31" t="s">
        <v>36377</v>
      </c>
    </row>
    <row r="32" spans="1:12" ht="13.2">
      <c r="A32" t="s">
        <v>189</v>
      </c>
      <c r="B32" t="s">
        <v>13</v>
      </c>
      <c r="C32" t="s">
        <v>190</v>
      </c>
      <c r="D32" t="s">
        <v>191</v>
      </c>
      <c r="E32" t="s">
        <v>40924</v>
      </c>
      <c r="F32" t="s">
        <v>192</v>
      </c>
      <c r="G32" t="s">
        <v>193</v>
      </c>
      <c r="H32" t="s">
        <v>18</v>
      </c>
      <c r="I32" t="s">
        <v>194</v>
      </c>
      <c r="J32">
        <v>10</v>
      </c>
      <c r="K32" t="s">
        <v>19</v>
      </c>
      <c r="L32" t="s">
        <v>36377</v>
      </c>
    </row>
    <row r="33" spans="1:12" ht="13.2">
      <c r="A33" t="s">
        <v>195</v>
      </c>
      <c r="B33" t="s">
        <v>13</v>
      </c>
      <c r="C33" t="s">
        <v>196</v>
      </c>
      <c r="D33" t="s">
        <v>197</v>
      </c>
      <c r="E33" t="s">
        <v>40925</v>
      </c>
      <c r="F33" t="s">
        <v>198</v>
      </c>
      <c r="G33" t="s">
        <v>199</v>
      </c>
      <c r="H33" t="s">
        <v>18</v>
      </c>
      <c r="I33" t="s">
        <v>200</v>
      </c>
      <c r="J33">
        <v>10</v>
      </c>
      <c r="K33" t="s">
        <v>19</v>
      </c>
      <c r="L33" t="s">
        <v>36377</v>
      </c>
    </row>
    <row r="34" spans="1:12" ht="13.2">
      <c r="A34" t="s">
        <v>201</v>
      </c>
      <c r="B34" t="s">
        <v>56</v>
      </c>
      <c r="C34" t="s">
        <v>202</v>
      </c>
      <c r="D34" t="s">
        <v>203</v>
      </c>
      <c r="E34" t="s">
        <v>40926</v>
      </c>
      <c r="F34" t="s">
        <v>204</v>
      </c>
      <c r="G34" t="s">
        <v>205</v>
      </c>
      <c r="H34" t="s">
        <v>18</v>
      </c>
      <c r="J34">
        <v>10</v>
      </c>
      <c r="K34" t="s">
        <v>19</v>
      </c>
      <c r="L34" t="s">
        <v>36377</v>
      </c>
    </row>
    <row r="35" spans="1:12" ht="13.2">
      <c r="A35" t="s">
        <v>206</v>
      </c>
      <c r="B35" t="s">
        <v>56</v>
      </c>
      <c r="C35" t="s">
        <v>207</v>
      </c>
      <c r="D35" t="s">
        <v>208</v>
      </c>
      <c r="E35" t="s">
        <v>40927</v>
      </c>
      <c r="F35" t="s">
        <v>209</v>
      </c>
      <c r="G35" t="s">
        <v>210</v>
      </c>
      <c r="H35" t="s">
        <v>18</v>
      </c>
      <c r="I35" t="s">
        <v>54</v>
      </c>
      <c r="J35">
        <v>10</v>
      </c>
      <c r="K35" t="s">
        <v>19</v>
      </c>
      <c r="L35" t="s">
        <v>36377</v>
      </c>
    </row>
    <row r="36" spans="1:12" ht="13.2">
      <c r="A36" t="s">
        <v>211</v>
      </c>
      <c r="B36" t="s">
        <v>56</v>
      </c>
      <c r="C36" t="s">
        <v>212</v>
      </c>
      <c r="D36" t="s">
        <v>213</v>
      </c>
      <c r="E36" t="s">
        <v>40928</v>
      </c>
      <c r="F36" t="s">
        <v>214</v>
      </c>
      <c r="G36" t="s">
        <v>215</v>
      </c>
      <c r="H36" t="s">
        <v>18</v>
      </c>
      <c r="I36" t="s">
        <v>106</v>
      </c>
      <c r="J36">
        <v>10</v>
      </c>
      <c r="K36" t="s">
        <v>19</v>
      </c>
      <c r="L36" t="s">
        <v>36377</v>
      </c>
    </row>
    <row r="37" spans="1:12" ht="13.2">
      <c r="A37" t="s">
        <v>216</v>
      </c>
      <c r="B37" t="s">
        <v>56</v>
      </c>
      <c r="C37" t="s">
        <v>217</v>
      </c>
      <c r="D37" t="s">
        <v>218</v>
      </c>
      <c r="E37" t="s">
        <v>40929</v>
      </c>
      <c r="F37" t="s">
        <v>219</v>
      </c>
      <c r="G37" t="s">
        <v>220</v>
      </c>
      <c r="H37" t="s">
        <v>18</v>
      </c>
      <c r="I37" t="s">
        <v>86</v>
      </c>
      <c r="J37">
        <v>10</v>
      </c>
      <c r="K37" t="s">
        <v>19</v>
      </c>
      <c r="L37" t="s">
        <v>36377</v>
      </c>
    </row>
    <row r="38" spans="1:12" ht="13.2">
      <c r="A38" t="s">
        <v>221</v>
      </c>
      <c r="B38" t="s">
        <v>56</v>
      </c>
      <c r="C38" t="s">
        <v>222</v>
      </c>
      <c r="D38" t="s">
        <v>223</v>
      </c>
      <c r="E38" t="s">
        <v>40930</v>
      </c>
      <c r="F38" t="s">
        <v>224</v>
      </c>
      <c r="G38" t="s">
        <v>225</v>
      </c>
      <c r="H38" t="s">
        <v>18</v>
      </c>
      <c r="J38">
        <v>10</v>
      </c>
      <c r="K38" t="s">
        <v>19</v>
      </c>
      <c r="L38" t="s">
        <v>36377</v>
      </c>
    </row>
    <row r="39" spans="1:12" ht="13.2">
      <c r="A39" t="s">
        <v>226</v>
      </c>
      <c r="B39" t="s">
        <v>56</v>
      </c>
      <c r="C39" t="s">
        <v>227</v>
      </c>
      <c r="D39" t="s">
        <v>228</v>
      </c>
      <c r="E39" t="s">
        <v>40931</v>
      </c>
      <c r="F39" t="s">
        <v>229</v>
      </c>
      <c r="G39" t="s">
        <v>230</v>
      </c>
      <c r="H39" t="s">
        <v>18</v>
      </c>
      <c r="I39" t="s">
        <v>93</v>
      </c>
      <c r="J39">
        <v>10</v>
      </c>
      <c r="K39" t="s">
        <v>19</v>
      </c>
      <c r="L39" t="s">
        <v>36377</v>
      </c>
    </row>
    <row r="40" spans="1:12" ht="13.2">
      <c r="A40" t="s">
        <v>231</v>
      </c>
      <c r="B40" t="s">
        <v>13</v>
      </c>
      <c r="C40" t="s">
        <v>232</v>
      </c>
      <c r="D40" t="s">
        <v>233</v>
      </c>
      <c r="E40" t="s">
        <v>40932</v>
      </c>
      <c r="F40" t="s">
        <v>234</v>
      </c>
      <c r="G40" t="s">
        <v>235</v>
      </c>
      <c r="H40" t="s">
        <v>18</v>
      </c>
      <c r="I40" t="s">
        <v>54</v>
      </c>
      <c r="J40">
        <v>10</v>
      </c>
      <c r="K40" t="s">
        <v>19</v>
      </c>
      <c r="L40" t="s">
        <v>36377</v>
      </c>
    </row>
    <row r="41" spans="1:12" ht="13.2">
      <c r="A41" t="s">
        <v>236</v>
      </c>
      <c r="B41" t="s">
        <v>13</v>
      </c>
      <c r="C41" t="s">
        <v>237</v>
      </c>
      <c r="D41" t="s">
        <v>238</v>
      </c>
      <c r="E41" t="s">
        <v>40933</v>
      </c>
      <c r="F41" t="s">
        <v>239</v>
      </c>
      <c r="G41" t="s">
        <v>240</v>
      </c>
      <c r="H41" t="s">
        <v>18</v>
      </c>
      <c r="I41" t="s">
        <v>241</v>
      </c>
      <c r="J41">
        <v>10</v>
      </c>
      <c r="K41" t="s">
        <v>19</v>
      </c>
      <c r="L41" t="s">
        <v>36377</v>
      </c>
    </row>
    <row r="42" spans="1:12" ht="13.2">
      <c r="A42" t="s">
        <v>242</v>
      </c>
      <c r="B42" t="s">
        <v>179</v>
      </c>
      <c r="C42" t="s">
        <v>243</v>
      </c>
      <c r="D42" t="s">
        <v>161</v>
      </c>
      <c r="E42" t="s">
        <v>40934</v>
      </c>
      <c r="F42" t="s">
        <v>244</v>
      </c>
      <c r="G42" t="s">
        <v>245</v>
      </c>
      <c r="H42" t="s">
        <v>18</v>
      </c>
      <c r="I42" t="s">
        <v>86</v>
      </c>
      <c r="J42">
        <v>10</v>
      </c>
      <c r="K42" t="s">
        <v>19</v>
      </c>
      <c r="L42" t="s">
        <v>36377</v>
      </c>
    </row>
    <row r="43" spans="1:12" ht="13.2">
      <c r="A43" t="s">
        <v>246</v>
      </c>
      <c r="B43" t="s">
        <v>13</v>
      </c>
      <c r="C43" t="s">
        <v>247</v>
      </c>
      <c r="D43" t="s">
        <v>248</v>
      </c>
      <c r="E43" t="s">
        <v>40935</v>
      </c>
      <c r="F43" t="s">
        <v>249</v>
      </c>
      <c r="G43" t="s">
        <v>250</v>
      </c>
      <c r="H43" t="s">
        <v>18</v>
      </c>
      <c r="I43" t="s">
        <v>54</v>
      </c>
      <c r="J43">
        <v>10</v>
      </c>
      <c r="K43" t="s">
        <v>19</v>
      </c>
      <c r="L43" t="s">
        <v>36377</v>
      </c>
    </row>
    <row r="44" spans="1:12" ht="13.2">
      <c r="A44" t="s">
        <v>251</v>
      </c>
      <c r="B44" t="s">
        <v>13</v>
      </c>
      <c r="C44" t="s">
        <v>252</v>
      </c>
      <c r="D44" t="s">
        <v>253</v>
      </c>
      <c r="E44" t="s">
        <v>40936</v>
      </c>
      <c r="F44" t="s">
        <v>254</v>
      </c>
      <c r="G44" t="s">
        <v>255</v>
      </c>
      <c r="H44" t="s">
        <v>18</v>
      </c>
      <c r="I44" t="s">
        <v>241</v>
      </c>
      <c r="J44">
        <v>10</v>
      </c>
      <c r="K44" t="s">
        <v>19</v>
      </c>
      <c r="L44" t="s">
        <v>36377</v>
      </c>
    </row>
    <row r="45" spans="1:12" ht="13.2">
      <c r="A45" t="s">
        <v>256</v>
      </c>
      <c r="B45" t="s">
        <v>56</v>
      </c>
      <c r="C45" t="s">
        <v>257</v>
      </c>
      <c r="D45" t="s">
        <v>253</v>
      </c>
      <c r="E45" t="s">
        <v>40937</v>
      </c>
      <c r="F45" t="s">
        <v>258</v>
      </c>
      <c r="G45" t="s">
        <v>259</v>
      </c>
      <c r="H45" t="s">
        <v>18</v>
      </c>
      <c r="I45" t="s">
        <v>260</v>
      </c>
      <c r="J45">
        <v>10</v>
      </c>
      <c r="K45" t="s">
        <v>19</v>
      </c>
      <c r="L45" t="s">
        <v>36377</v>
      </c>
    </row>
    <row r="46" spans="1:12" ht="13.2">
      <c r="A46" t="s">
        <v>261</v>
      </c>
      <c r="B46" t="s">
        <v>56</v>
      </c>
      <c r="C46" t="s">
        <v>262</v>
      </c>
      <c r="D46" t="s">
        <v>263</v>
      </c>
      <c r="E46" t="s">
        <v>40938</v>
      </c>
      <c r="F46" t="s">
        <v>264</v>
      </c>
      <c r="G46" t="s">
        <v>265</v>
      </c>
      <c r="H46" t="s">
        <v>18</v>
      </c>
      <c r="I46" t="s">
        <v>266</v>
      </c>
      <c r="J46">
        <v>10</v>
      </c>
      <c r="K46" t="s">
        <v>19</v>
      </c>
      <c r="L46" t="s">
        <v>36377</v>
      </c>
    </row>
    <row r="47" spans="1:12" ht="13.2">
      <c r="A47" t="s">
        <v>267</v>
      </c>
      <c r="B47" t="s">
        <v>13</v>
      </c>
      <c r="C47" t="s">
        <v>268</v>
      </c>
      <c r="D47" t="s">
        <v>269</v>
      </c>
      <c r="E47" t="s">
        <v>40939</v>
      </c>
      <c r="F47" t="s">
        <v>270</v>
      </c>
      <c r="G47" t="s">
        <v>271</v>
      </c>
      <c r="H47" t="s">
        <v>18</v>
      </c>
      <c r="I47" t="s">
        <v>106</v>
      </c>
      <c r="J47">
        <v>10</v>
      </c>
      <c r="K47" t="s">
        <v>19</v>
      </c>
      <c r="L47" t="s">
        <v>36377</v>
      </c>
    </row>
    <row r="48" spans="1:12" ht="13.2">
      <c r="A48" t="s">
        <v>272</v>
      </c>
      <c r="B48" t="s">
        <v>13</v>
      </c>
      <c r="C48" t="s">
        <v>273</v>
      </c>
      <c r="D48" t="s">
        <v>274</v>
      </c>
      <c r="E48" t="s">
        <v>40940</v>
      </c>
      <c r="F48" t="s">
        <v>275</v>
      </c>
      <c r="G48" t="s">
        <v>276</v>
      </c>
      <c r="H48" t="s">
        <v>18</v>
      </c>
      <c r="I48" t="s">
        <v>106</v>
      </c>
      <c r="J48">
        <v>10</v>
      </c>
      <c r="K48" t="s">
        <v>19</v>
      </c>
      <c r="L48" t="s">
        <v>36377</v>
      </c>
    </row>
    <row r="49" spans="1:12" ht="13.2">
      <c r="A49" t="s">
        <v>277</v>
      </c>
      <c r="B49" t="s">
        <v>13</v>
      </c>
      <c r="C49" t="s">
        <v>278</v>
      </c>
      <c r="D49" t="s">
        <v>279</v>
      </c>
      <c r="E49" t="s">
        <v>4767</v>
      </c>
      <c r="F49" t="s">
        <v>280</v>
      </c>
      <c r="G49" t="s">
        <v>281</v>
      </c>
      <c r="H49" t="s">
        <v>18</v>
      </c>
      <c r="J49">
        <v>10</v>
      </c>
      <c r="K49" t="s">
        <v>19</v>
      </c>
      <c r="L49" t="s">
        <v>36377</v>
      </c>
    </row>
    <row r="50" spans="1:12" ht="13.2">
      <c r="A50" t="s">
        <v>282</v>
      </c>
      <c r="B50" t="s">
        <v>13</v>
      </c>
      <c r="C50" t="s">
        <v>283</v>
      </c>
      <c r="D50" t="s">
        <v>284</v>
      </c>
      <c r="E50" t="s">
        <v>300</v>
      </c>
      <c r="H50" t="s">
        <v>18</v>
      </c>
      <c r="J50">
        <v>10</v>
      </c>
      <c r="K50" t="s">
        <v>19</v>
      </c>
      <c r="L50" t="s">
        <v>36377</v>
      </c>
    </row>
    <row r="51" spans="1:12" ht="13.2">
      <c r="A51" t="s">
        <v>285</v>
      </c>
      <c r="B51" t="s">
        <v>13</v>
      </c>
      <c r="C51" t="s">
        <v>286</v>
      </c>
      <c r="D51" t="s">
        <v>287</v>
      </c>
      <c r="E51" t="s">
        <v>40941</v>
      </c>
      <c r="H51" t="s">
        <v>18</v>
      </c>
      <c r="I51" t="s">
        <v>106</v>
      </c>
      <c r="J51">
        <v>10</v>
      </c>
      <c r="K51" t="s">
        <v>19</v>
      </c>
      <c r="L51" t="s">
        <v>36377</v>
      </c>
    </row>
    <row r="52" spans="1:12" ht="13.2">
      <c r="A52" t="s">
        <v>288</v>
      </c>
      <c r="B52" t="s">
        <v>13</v>
      </c>
      <c r="C52" t="s">
        <v>289</v>
      </c>
      <c r="D52" t="s">
        <v>290</v>
      </c>
      <c r="E52" t="s">
        <v>8311</v>
      </c>
      <c r="H52" t="s">
        <v>18</v>
      </c>
      <c r="J52">
        <v>10</v>
      </c>
      <c r="K52" t="s">
        <v>19</v>
      </c>
      <c r="L52" t="s">
        <v>36377</v>
      </c>
    </row>
    <row r="53" spans="1:12" ht="13.2">
      <c r="A53" t="s">
        <v>291</v>
      </c>
      <c r="B53" t="s">
        <v>13</v>
      </c>
      <c r="C53" t="s">
        <v>292</v>
      </c>
      <c r="D53" t="s">
        <v>293</v>
      </c>
      <c r="E53" t="s">
        <v>40942</v>
      </c>
      <c r="H53" t="s">
        <v>18</v>
      </c>
      <c r="J53">
        <v>10</v>
      </c>
      <c r="K53" t="s">
        <v>19</v>
      </c>
      <c r="L53" t="s">
        <v>36377</v>
      </c>
    </row>
    <row r="54" spans="1:12" ht="13.2">
      <c r="A54" t="s">
        <v>294</v>
      </c>
      <c r="B54" t="s">
        <v>13</v>
      </c>
      <c r="C54" t="s">
        <v>295</v>
      </c>
      <c r="D54" t="s">
        <v>296</v>
      </c>
      <c r="E54" t="s">
        <v>40943</v>
      </c>
      <c r="H54" t="s">
        <v>18</v>
      </c>
      <c r="J54">
        <v>10</v>
      </c>
      <c r="K54" t="s">
        <v>19</v>
      </c>
      <c r="L54" t="s">
        <v>36377</v>
      </c>
    </row>
    <row r="55" spans="1:12" ht="13.2">
      <c r="A55" t="s">
        <v>297</v>
      </c>
      <c r="B55" t="s">
        <v>13</v>
      </c>
      <c r="C55" t="s">
        <v>40944</v>
      </c>
      <c r="D55" t="s">
        <v>298</v>
      </c>
      <c r="E55" t="s">
        <v>40945</v>
      </c>
      <c r="H55" t="s">
        <v>18</v>
      </c>
      <c r="I55" t="s">
        <v>86</v>
      </c>
      <c r="J55">
        <v>10</v>
      </c>
      <c r="K55" t="s">
        <v>19</v>
      </c>
      <c r="L55" t="s">
        <v>36377</v>
      </c>
    </row>
    <row r="56" spans="1:12" ht="13.2">
      <c r="A56" t="s">
        <v>299</v>
      </c>
      <c r="B56" t="s">
        <v>13</v>
      </c>
      <c r="C56" t="s">
        <v>300</v>
      </c>
      <c r="D56" t="s">
        <v>301</v>
      </c>
      <c r="E56" t="s">
        <v>6882</v>
      </c>
      <c r="H56" t="s">
        <v>18</v>
      </c>
      <c r="I56" t="s">
        <v>302</v>
      </c>
      <c r="J56">
        <v>10</v>
      </c>
      <c r="K56" t="s">
        <v>19</v>
      </c>
      <c r="L56" t="s">
        <v>36377</v>
      </c>
    </row>
    <row r="57" spans="1:12" ht="13.2">
      <c r="A57" t="s">
        <v>303</v>
      </c>
      <c r="B57" t="s">
        <v>28</v>
      </c>
      <c r="C57" t="s">
        <v>304</v>
      </c>
      <c r="D57" t="s">
        <v>305</v>
      </c>
      <c r="E57" t="s">
        <v>40946</v>
      </c>
      <c r="H57" t="s">
        <v>18</v>
      </c>
      <c r="J57">
        <v>10</v>
      </c>
      <c r="K57" t="s">
        <v>19</v>
      </c>
      <c r="L57" t="s">
        <v>36377</v>
      </c>
    </row>
    <row r="58" spans="1:12" ht="13.2">
      <c r="A58" t="s">
        <v>306</v>
      </c>
      <c r="B58" t="s">
        <v>13</v>
      </c>
      <c r="C58" t="s">
        <v>307</v>
      </c>
      <c r="D58" t="s">
        <v>308</v>
      </c>
      <c r="E58" t="s">
        <v>40947</v>
      </c>
      <c r="H58" t="s">
        <v>18</v>
      </c>
      <c r="I58" t="s">
        <v>106</v>
      </c>
      <c r="J58">
        <v>10</v>
      </c>
      <c r="K58" t="s">
        <v>19</v>
      </c>
      <c r="L58" t="s">
        <v>36377</v>
      </c>
    </row>
    <row r="59" spans="1:12" ht="13.2">
      <c r="A59" t="s">
        <v>309</v>
      </c>
      <c r="B59" t="s">
        <v>28</v>
      </c>
      <c r="C59" t="s">
        <v>310</v>
      </c>
      <c r="D59" t="s">
        <v>311</v>
      </c>
      <c r="E59" t="s">
        <v>40948</v>
      </c>
      <c r="H59" t="s">
        <v>18</v>
      </c>
      <c r="J59">
        <v>10</v>
      </c>
      <c r="K59" t="s">
        <v>19</v>
      </c>
      <c r="L59" t="s">
        <v>36377</v>
      </c>
    </row>
    <row r="60" spans="1:12" ht="13.2">
      <c r="A60" t="s">
        <v>312</v>
      </c>
      <c r="B60" t="s">
        <v>13</v>
      </c>
      <c r="C60" t="s">
        <v>313</v>
      </c>
      <c r="D60" t="s">
        <v>314</v>
      </c>
      <c r="E60" t="s">
        <v>40949</v>
      </c>
      <c r="H60" t="s">
        <v>18</v>
      </c>
      <c r="I60" t="s">
        <v>302</v>
      </c>
      <c r="J60">
        <v>10</v>
      </c>
      <c r="K60" t="s">
        <v>19</v>
      </c>
      <c r="L60" t="s">
        <v>36377</v>
      </c>
    </row>
    <row r="61" spans="1:12" ht="13.2">
      <c r="A61" t="s">
        <v>315</v>
      </c>
      <c r="B61" t="s">
        <v>13</v>
      </c>
      <c r="C61" t="s">
        <v>316</v>
      </c>
      <c r="D61" t="s">
        <v>317</v>
      </c>
      <c r="E61" t="s">
        <v>40950</v>
      </c>
      <c r="H61" t="s">
        <v>18</v>
      </c>
      <c r="J61">
        <v>10</v>
      </c>
      <c r="K61" t="s">
        <v>19</v>
      </c>
      <c r="L61" t="s">
        <v>36377</v>
      </c>
    </row>
    <row r="62" spans="1:12" ht="13.2">
      <c r="A62" t="s">
        <v>318</v>
      </c>
      <c r="B62" t="s">
        <v>13</v>
      </c>
      <c r="C62" t="s">
        <v>319</v>
      </c>
      <c r="D62" t="s">
        <v>320</v>
      </c>
      <c r="E62" t="s">
        <v>40951</v>
      </c>
      <c r="H62" t="s">
        <v>18</v>
      </c>
      <c r="I62" t="s">
        <v>106</v>
      </c>
      <c r="J62">
        <v>10</v>
      </c>
      <c r="K62" t="s">
        <v>19</v>
      </c>
      <c r="L62" t="s">
        <v>36377</v>
      </c>
    </row>
    <row r="63" spans="1:12" ht="13.2">
      <c r="A63" t="s">
        <v>321</v>
      </c>
      <c r="B63" t="s">
        <v>13</v>
      </c>
      <c r="C63" t="s">
        <v>322</v>
      </c>
      <c r="D63" t="s">
        <v>323</v>
      </c>
      <c r="E63" t="s">
        <v>40952</v>
      </c>
      <c r="H63" t="s">
        <v>18</v>
      </c>
      <c r="J63">
        <v>10</v>
      </c>
      <c r="K63" t="s">
        <v>19</v>
      </c>
      <c r="L63" t="s">
        <v>36377</v>
      </c>
    </row>
    <row r="64" spans="1:12" ht="13.2">
      <c r="A64" t="s">
        <v>324</v>
      </c>
      <c r="B64" t="s">
        <v>13</v>
      </c>
      <c r="C64" t="s">
        <v>325</v>
      </c>
      <c r="D64" t="s">
        <v>326</v>
      </c>
      <c r="E64" t="s">
        <v>40953</v>
      </c>
      <c r="H64" t="s">
        <v>18</v>
      </c>
      <c r="J64">
        <v>10</v>
      </c>
      <c r="K64" t="s">
        <v>19</v>
      </c>
      <c r="L64" t="s">
        <v>36377</v>
      </c>
    </row>
    <row r="65" spans="1:12" ht="13.2">
      <c r="A65" t="s">
        <v>327</v>
      </c>
      <c r="B65" t="s">
        <v>13</v>
      </c>
      <c r="C65" t="s">
        <v>328</v>
      </c>
      <c r="D65" t="s">
        <v>329</v>
      </c>
      <c r="E65" t="s">
        <v>40954</v>
      </c>
      <c r="H65" t="s">
        <v>18</v>
      </c>
      <c r="J65">
        <v>10</v>
      </c>
      <c r="K65" t="s">
        <v>19</v>
      </c>
      <c r="L65" t="s">
        <v>36377</v>
      </c>
    </row>
    <row r="66" spans="1:12" ht="13.2">
      <c r="A66" t="s">
        <v>330</v>
      </c>
      <c r="B66" t="s">
        <v>13</v>
      </c>
      <c r="C66" t="s">
        <v>331</v>
      </c>
      <c r="D66" t="s">
        <v>332</v>
      </c>
      <c r="E66" t="s">
        <v>40955</v>
      </c>
      <c r="H66" t="s">
        <v>18</v>
      </c>
      <c r="J66">
        <v>10</v>
      </c>
      <c r="K66" t="s">
        <v>19</v>
      </c>
      <c r="L66" t="s">
        <v>36377</v>
      </c>
    </row>
    <row r="67" spans="1:12" ht="13.2">
      <c r="A67" t="s">
        <v>333</v>
      </c>
      <c r="B67" t="s">
        <v>13</v>
      </c>
      <c r="C67" t="s">
        <v>334</v>
      </c>
      <c r="D67" t="s">
        <v>335</v>
      </c>
      <c r="E67" t="s">
        <v>40956</v>
      </c>
      <c r="H67" t="s">
        <v>18</v>
      </c>
      <c r="J67">
        <v>10</v>
      </c>
      <c r="K67" t="s">
        <v>19</v>
      </c>
      <c r="L67" t="s">
        <v>36377</v>
      </c>
    </row>
    <row r="68" spans="1:12" ht="13.2">
      <c r="A68" t="s">
        <v>336</v>
      </c>
      <c r="B68" t="s">
        <v>13</v>
      </c>
      <c r="C68" t="s">
        <v>337</v>
      </c>
      <c r="D68" t="s">
        <v>338</v>
      </c>
      <c r="E68" t="s">
        <v>40957</v>
      </c>
      <c r="H68" t="s">
        <v>18</v>
      </c>
      <c r="I68" t="s">
        <v>86</v>
      </c>
      <c r="J68">
        <v>10</v>
      </c>
      <c r="K68" t="s">
        <v>19</v>
      </c>
      <c r="L68" t="s">
        <v>36377</v>
      </c>
    </row>
    <row r="69" spans="1:12" ht="13.2">
      <c r="A69" t="s">
        <v>339</v>
      </c>
      <c r="B69" t="s">
        <v>13</v>
      </c>
      <c r="C69" t="s">
        <v>340</v>
      </c>
      <c r="D69" t="s">
        <v>341</v>
      </c>
      <c r="E69" t="s">
        <v>40958</v>
      </c>
      <c r="H69" t="s">
        <v>18</v>
      </c>
      <c r="J69">
        <v>10</v>
      </c>
      <c r="K69" t="s">
        <v>19</v>
      </c>
      <c r="L69" t="s">
        <v>36377</v>
      </c>
    </row>
    <row r="70" spans="1:12" ht="13.2">
      <c r="A70" t="s">
        <v>342</v>
      </c>
      <c r="B70" t="s">
        <v>28</v>
      </c>
      <c r="C70" t="s">
        <v>343</v>
      </c>
      <c r="D70" t="s">
        <v>344</v>
      </c>
      <c r="E70" t="s">
        <v>40959</v>
      </c>
      <c r="H70" t="s">
        <v>18</v>
      </c>
      <c r="J70">
        <v>10</v>
      </c>
      <c r="K70" t="s">
        <v>19</v>
      </c>
      <c r="L70" t="s">
        <v>36377</v>
      </c>
    </row>
    <row r="71" spans="1:12" ht="13.2">
      <c r="A71" t="s">
        <v>345</v>
      </c>
      <c r="B71" t="s">
        <v>13</v>
      </c>
      <c r="C71" t="s">
        <v>346</v>
      </c>
      <c r="D71" t="s">
        <v>347</v>
      </c>
      <c r="E71" t="s">
        <v>40960</v>
      </c>
      <c r="H71" t="s">
        <v>18</v>
      </c>
      <c r="J71">
        <v>10</v>
      </c>
      <c r="K71" t="s">
        <v>19</v>
      </c>
      <c r="L71" t="s">
        <v>36377</v>
      </c>
    </row>
    <row r="72" spans="1:12" ht="13.2">
      <c r="A72" t="s">
        <v>348</v>
      </c>
      <c r="B72" t="s">
        <v>28</v>
      </c>
      <c r="C72" t="s">
        <v>349</v>
      </c>
      <c r="D72" t="s">
        <v>350</v>
      </c>
      <c r="E72" t="s">
        <v>40961</v>
      </c>
      <c r="H72" t="s">
        <v>18</v>
      </c>
      <c r="I72" t="s">
        <v>351</v>
      </c>
      <c r="J72">
        <v>10</v>
      </c>
      <c r="K72" t="s">
        <v>19</v>
      </c>
      <c r="L72" t="s">
        <v>36377</v>
      </c>
    </row>
    <row r="73" spans="1:12" ht="13.2">
      <c r="A73" t="s">
        <v>352</v>
      </c>
      <c r="B73" t="s">
        <v>13</v>
      </c>
      <c r="C73" t="s">
        <v>353</v>
      </c>
      <c r="D73" t="s">
        <v>354</v>
      </c>
      <c r="E73" t="s">
        <v>40962</v>
      </c>
      <c r="H73" t="s">
        <v>18</v>
      </c>
      <c r="I73" t="s">
        <v>106</v>
      </c>
      <c r="J73">
        <v>10</v>
      </c>
      <c r="K73" t="s">
        <v>19</v>
      </c>
      <c r="L73" t="s">
        <v>36377</v>
      </c>
    </row>
    <row r="74" spans="1:12" ht="13.2">
      <c r="A74" t="s">
        <v>355</v>
      </c>
      <c r="B74" t="s">
        <v>13</v>
      </c>
      <c r="C74" t="s">
        <v>356</v>
      </c>
      <c r="D74" t="s">
        <v>357</v>
      </c>
      <c r="E74" t="s">
        <v>1968</v>
      </c>
      <c r="H74" t="s">
        <v>18</v>
      </c>
      <c r="J74">
        <v>10</v>
      </c>
      <c r="K74" t="s">
        <v>19</v>
      </c>
      <c r="L74" t="s">
        <v>36377</v>
      </c>
    </row>
    <row r="75" spans="1:12" ht="13.2">
      <c r="A75" t="s">
        <v>358</v>
      </c>
      <c r="B75" t="s">
        <v>13</v>
      </c>
      <c r="C75" t="s">
        <v>359</v>
      </c>
      <c r="D75" t="s">
        <v>360</v>
      </c>
      <c r="E75" t="s">
        <v>1996</v>
      </c>
      <c r="H75" t="s">
        <v>18</v>
      </c>
      <c r="J75">
        <v>10</v>
      </c>
      <c r="K75" t="s">
        <v>19</v>
      </c>
      <c r="L75" t="s">
        <v>36377</v>
      </c>
    </row>
    <row r="76" spans="1:12" ht="13.2">
      <c r="A76" t="s">
        <v>361</v>
      </c>
      <c r="B76" t="s">
        <v>13</v>
      </c>
      <c r="C76" t="s">
        <v>362</v>
      </c>
      <c r="D76" t="s">
        <v>363</v>
      </c>
      <c r="E76" t="s">
        <v>40963</v>
      </c>
      <c r="H76" t="s">
        <v>18</v>
      </c>
      <c r="I76" t="s">
        <v>364</v>
      </c>
      <c r="J76">
        <v>10</v>
      </c>
      <c r="K76" t="s">
        <v>19</v>
      </c>
      <c r="L76" t="s">
        <v>36377</v>
      </c>
    </row>
    <row r="77" spans="1:12" ht="13.2">
      <c r="A77" t="s">
        <v>365</v>
      </c>
      <c r="B77" t="s">
        <v>13</v>
      </c>
      <c r="C77" t="s">
        <v>366</v>
      </c>
      <c r="D77" t="s">
        <v>367</v>
      </c>
      <c r="E77" t="s">
        <v>40964</v>
      </c>
      <c r="H77" t="s">
        <v>18</v>
      </c>
      <c r="I77" t="s">
        <v>40</v>
      </c>
      <c r="J77">
        <v>10</v>
      </c>
      <c r="K77" t="s">
        <v>19</v>
      </c>
      <c r="L77" t="s">
        <v>36377</v>
      </c>
    </row>
    <row r="78" spans="1:12" ht="13.2">
      <c r="A78" t="s">
        <v>368</v>
      </c>
      <c r="B78" t="s">
        <v>13</v>
      </c>
      <c r="C78" t="s">
        <v>369</v>
      </c>
      <c r="D78" t="s">
        <v>370</v>
      </c>
      <c r="E78" t="s">
        <v>40965</v>
      </c>
      <c r="H78" t="s">
        <v>18</v>
      </c>
      <c r="J78">
        <v>10</v>
      </c>
      <c r="K78" t="s">
        <v>19</v>
      </c>
      <c r="L78" t="s">
        <v>36377</v>
      </c>
    </row>
    <row r="79" spans="1:12" ht="13.2">
      <c r="A79" t="s">
        <v>371</v>
      </c>
      <c r="B79" t="s">
        <v>13</v>
      </c>
      <c r="C79" t="s">
        <v>372</v>
      </c>
      <c r="D79" t="s">
        <v>373</v>
      </c>
      <c r="E79" t="s">
        <v>40966</v>
      </c>
      <c r="H79" t="s">
        <v>18</v>
      </c>
      <c r="I79" t="s">
        <v>86</v>
      </c>
      <c r="J79">
        <v>10</v>
      </c>
      <c r="K79" t="s">
        <v>19</v>
      </c>
      <c r="L79" t="s">
        <v>36377</v>
      </c>
    </row>
    <row r="80" spans="1:12" ht="13.2">
      <c r="A80" t="s">
        <v>374</v>
      </c>
      <c r="B80" t="s">
        <v>13</v>
      </c>
      <c r="C80" t="s">
        <v>375</v>
      </c>
      <c r="D80" t="s">
        <v>376</v>
      </c>
      <c r="E80" t="s">
        <v>40967</v>
      </c>
      <c r="H80" t="s">
        <v>18</v>
      </c>
      <c r="J80">
        <v>10</v>
      </c>
      <c r="K80" t="s">
        <v>19</v>
      </c>
      <c r="L80" t="s">
        <v>36377</v>
      </c>
    </row>
    <row r="81" spans="1:12" ht="13.2">
      <c r="A81" t="s">
        <v>377</v>
      </c>
      <c r="B81" t="s">
        <v>28</v>
      </c>
      <c r="C81" t="s">
        <v>378</v>
      </c>
      <c r="D81" t="s">
        <v>379</v>
      </c>
      <c r="E81" t="s">
        <v>40968</v>
      </c>
      <c r="H81" t="s">
        <v>18</v>
      </c>
      <c r="J81">
        <v>10</v>
      </c>
      <c r="K81" t="s">
        <v>19</v>
      </c>
      <c r="L81" t="s">
        <v>36377</v>
      </c>
    </row>
    <row r="82" spans="1:12" ht="13.2">
      <c r="A82" t="s">
        <v>380</v>
      </c>
      <c r="B82" t="s">
        <v>13</v>
      </c>
      <c r="C82" t="s">
        <v>381</v>
      </c>
      <c r="D82" t="s">
        <v>382</v>
      </c>
      <c r="E82" t="s">
        <v>40969</v>
      </c>
      <c r="H82" t="s">
        <v>18</v>
      </c>
      <c r="I82" t="s">
        <v>106</v>
      </c>
      <c r="J82">
        <v>10</v>
      </c>
      <c r="K82" t="s">
        <v>19</v>
      </c>
      <c r="L82" t="s">
        <v>36377</v>
      </c>
    </row>
    <row r="83" spans="1:12" ht="13.2">
      <c r="A83" t="s">
        <v>383</v>
      </c>
      <c r="B83" t="s">
        <v>13</v>
      </c>
      <c r="C83" t="s">
        <v>300</v>
      </c>
      <c r="D83" t="s">
        <v>384</v>
      </c>
      <c r="E83" t="s">
        <v>40970</v>
      </c>
      <c r="H83" t="s">
        <v>18</v>
      </c>
      <c r="J83">
        <v>10</v>
      </c>
      <c r="K83" t="s">
        <v>19</v>
      </c>
      <c r="L83" t="s">
        <v>36377</v>
      </c>
    </row>
    <row r="84" spans="1:12" ht="13.2">
      <c r="A84" t="s">
        <v>385</v>
      </c>
      <c r="B84" t="s">
        <v>28</v>
      </c>
      <c r="C84" t="s">
        <v>386</v>
      </c>
      <c r="D84" t="s">
        <v>387</v>
      </c>
      <c r="E84" t="s">
        <v>40971</v>
      </c>
      <c r="H84" t="s">
        <v>18</v>
      </c>
      <c r="J84">
        <v>10</v>
      </c>
      <c r="K84" t="s">
        <v>19</v>
      </c>
      <c r="L84" t="s">
        <v>36377</v>
      </c>
    </row>
    <row r="85" spans="1:12" ht="13.2">
      <c r="A85" t="s">
        <v>388</v>
      </c>
      <c r="B85" t="s">
        <v>28</v>
      </c>
      <c r="C85" t="s">
        <v>389</v>
      </c>
      <c r="D85" t="s">
        <v>390</v>
      </c>
      <c r="E85" t="s">
        <v>40972</v>
      </c>
      <c r="H85" t="s">
        <v>18</v>
      </c>
      <c r="J85">
        <v>10</v>
      </c>
      <c r="K85" t="s">
        <v>19</v>
      </c>
      <c r="L85" t="s">
        <v>36377</v>
      </c>
    </row>
    <row r="86" spans="1:12" ht="13.2">
      <c r="A86" t="s">
        <v>391</v>
      </c>
      <c r="B86" t="s">
        <v>13</v>
      </c>
      <c r="C86" t="s">
        <v>392</v>
      </c>
      <c r="D86" t="s">
        <v>393</v>
      </c>
      <c r="E86" t="s">
        <v>40973</v>
      </c>
      <c r="H86" t="s">
        <v>18</v>
      </c>
      <c r="J86">
        <v>10</v>
      </c>
      <c r="K86" t="s">
        <v>19</v>
      </c>
      <c r="L86" t="s">
        <v>36377</v>
      </c>
    </row>
    <row r="87" spans="1:12" ht="13.2">
      <c r="A87" t="s">
        <v>394</v>
      </c>
      <c r="B87" t="s">
        <v>28</v>
      </c>
      <c r="C87" t="s">
        <v>395</v>
      </c>
      <c r="D87" t="s">
        <v>396</v>
      </c>
      <c r="E87" t="s">
        <v>40974</v>
      </c>
      <c r="H87" t="s">
        <v>18</v>
      </c>
      <c r="J87">
        <v>10</v>
      </c>
      <c r="K87" t="s">
        <v>19</v>
      </c>
      <c r="L87" t="s">
        <v>36377</v>
      </c>
    </row>
    <row r="88" spans="1:12" ht="13.2">
      <c r="A88" t="s">
        <v>397</v>
      </c>
      <c r="B88" t="s">
        <v>28</v>
      </c>
      <c r="C88" t="s">
        <v>398</v>
      </c>
      <c r="D88" t="s">
        <v>399</v>
      </c>
      <c r="E88" t="s">
        <v>40975</v>
      </c>
      <c r="H88" t="s">
        <v>18</v>
      </c>
      <c r="I88" t="s">
        <v>86</v>
      </c>
      <c r="J88">
        <v>10</v>
      </c>
      <c r="K88" t="s">
        <v>19</v>
      </c>
      <c r="L88" t="s">
        <v>36377</v>
      </c>
    </row>
    <row r="89" spans="1:12" ht="13.2">
      <c r="A89" t="s">
        <v>400</v>
      </c>
      <c r="B89" t="s">
        <v>13</v>
      </c>
      <c r="C89" t="s">
        <v>401</v>
      </c>
      <c r="D89" t="s">
        <v>402</v>
      </c>
      <c r="E89" t="s">
        <v>40976</v>
      </c>
      <c r="H89" t="s">
        <v>18</v>
      </c>
      <c r="J89">
        <v>10</v>
      </c>
      <c r="K89" t="s">
        <v>19</v>
      </c>
      <c r="L89" t="s">
        <v>36377</v>
      </c>
    </row>
    <row r="90" spans="1:12" ht="13.2">
      <c r="A90" t="s">
        <v>403</v>
      </c>
      <c r="B90" t="s">
        <v>13</v>
      </c>
      <c r="C90" t="s">
        <v>404</v>
      </c>
      <c r="D90" t="s">
        <v>405</v>
      </c>
      <c r="E90" t="s">
        <v>40977</v>
      </c>
      <c r="H90" t="s">
        <v>18</v>
      </c>
      <c r="I90" t="s">
        <v>47</v>
      </c>
      <c r="J90">
        <v>10</v>
      </c>
      <c r="K90" t="s">
        <v>19</v>
      </c>
      <c r="L90" t="s">
        <v>36377</v>
      </c>
    </row>
    <row r="91" spans="1:12" ht="13.2">
      <c r="A91" t="s">
        <v>406</v>
      </c>
      <c r="B91" t="s">
        <v>13</v>
      </c>
      <c r="C91" t="s">
        <v>407</v>
      </c>
      <c r="D91" t="s">
        <v>408</v>
      </c>
      <c r="E91" t="s">
        <v>40978</v>
      </c>
      <c r="H91" t="s">
        <v>18</v>
      </c>
      <c r="I91" t="s">
        <v>409</v>
      </c>
      <c r="J91">
        <v>10</v>
      </c>
      <c r="K91" t="s">
        <v>19</v>
      </c>
      <c r="L91" t="s">
        <v>36377</v>
      </c>
    </row>
    <row r="92" spans="1:12" ht="13.2">
      <c r="A92" t="s">
        <v>410</v>
      </c>
      <c r="B92" t="s">
        <v>13</v>
      </c>
      <c r="C92" t="s">
        <v>411</v>
      </c>
      <c r="D92" t="s">
        <v>412</v>
      </c>
      <c r="E92" t="s">
        <v>40979</v>
      </c>
      <c r="H92" t="s">
        <v>18</v>
      </c>
      <c r="J92">
        <v>10</v>
      </c>
      <c r="K92" t="s">
        <v>19</v>
      </c>
      <c r="L92" t="s">
        <v>36377</v>
      </c>
    </row>
    <row r="93" spans="1:12" ht="13.2">
      <c r="A93" t="s">
        <v>413</v>
      </c>
      <c r="B93" t="s">
        <v>13</v>
      </c>
      <c r="C93" t="s">
        <v>414</v>
      </c>
      <c r="D93" t="s">
        <v>415</v>
      </c>
      <c r="E93" t="s">
        <v>40980</v>
      </c>
      <c r="H93" t="s">
        <v>18</v>
      </c>
      <c r="I93" t="s">
        <v>106</v>
      </c>
      <c r="J93">
        <v>10</v>
      </c>
      <c r="K93" t="s">
        <v>19</v>
      </c>
      <c r="L93" t="s">
        <v>36377</v>
      </c>
    </row>
    <row r="94" spans="1:12" ht="13.2">
      <c r="A94" t="s">
        <v>416</v>
      </c>
      <c r="B94" t="s">
        <v>13</v>
      </c>
      <c r="C94" t="s">
        <v>417</v>
      </c>
      <c r="D94" t="s">
        <v>317</v>
      </c>
      <c r="E94" t="s">
        <v>40981</v>
      </c>
      <c r="H94" t="s">
        <v>18</v>
      </c>
      <c r="J94">
        <v>10</v>
      </c>
      <c r="K94" t="s">
        <v>19</v>
      </c>
      <c r="L94" t="s">
        <v>36377</v>
      </c>
    </row>
    <row r="95" spans="1:12" ht="13.2">
      <c r="A95" t="s">
        <v>418</v>
      </c>
      <c r="B95" t="s">
        <v>28</v>
      </c>
      <c r="C95" t="s">
        <v>419</v>
      </c>
      <c r="D95" t="s">
        <v>420</v>
      </c>
      <c r="E95" t="s">
        <v>40982</v>
      </c>
      <c r="H95" t="s">
        <v>18</v>
      </c>
      <c r="J95">
        <v>10</v>
      </c>
      <c r="K95" t="s">
        <v>19</v>
      </c>
      <c r="L95" t="s">
        <v>36377</v>
      </c>
    </row>
    <row r="96" spans="1:12" ht="13.2">
      <c r="A96" t="s">
        <v>421</v>
      </c>
      <c r="B96" t="s">
        <v>28</v>
      </c>
      <c r="C96" t="s">
        <v>422</v>
      </c>
      <c r="D96" t="s">
        <v>423</v>
      </c>
      <c r="E96" t="s">
        <v>40983</v>
      </c>
      <c r="H96" t="s">
        <v>18</v>
      </c>
      <c r="I96" t="s">
        <v>54</v>
      </c>
      <c r="J96">
        <v>10</v>
      </c>
      <c r="K96" t="s">
        <v>19</v>
      </c>
      <c r="L96" t="s">
        <v>36377</v>
      </c>
    </row>
    <row r="97" spans="1:12" ht="13.2">
      <c r="A97" t="s">
        <v>80</v>
      </c>
      <c r="B97" t="s">
        <v>13</v>
      </c>
      <c r="C97" t="s">
        <v>424</v>
      </c>
      <c r="D97" t="s">
        <v>425</v>
      </c>
      <c r="E97" t="s">
        <v>40984</v>
      </c>
      <c r="H97" t="s">
        <v>18</v>
      </c>
      <c r="J97">
        <v>10</v>
      </c>
      <c r="K97" t="s">
        <v>19</v>
      </c>
      <c r="L97" t="s">
        <v>36377</v>
      </c>
    </row>
    <row r="98" spans="1:12" ht="13.2">
      <c r="A98" t="s">
        <v>426</v>
      </c>
      <c r="B98" t="s">
        <v>13</v>
      </c>
      <c r="C98" t="s">
        <v>427</v>
      </c>
      <c r="D98" t="s">
        <v>428</v>
      </c>
      <c r="E98" t="s">
        <v>40985</v>
      </c>
      <c r="H98" t="s">
        <v>18</v>
      </c>
      <c r="J98">
        <v>10</v>
      </c>
      <c r="K98" t="s">
        <v>19</v>
      </c>
      <c r="L98" t="s">
        <v>36377</v>
      </c>
    </row>
    <row r="99" spans="1:12" ht="13.2">
      <c r="A99" t="s">
        <v>429</v>
      </c>
      <c r="B99" t="s">
        <v>63</v>
      </c>
      <c r="C99" t="s">
        <v>430</v>
      </c>
      <c r="D99" t="s">
        <v>431</v>
      </c>
      <c r="E99" t="s">
        <v>40986</v>
      </c>
      <c r="H99" t="s">
        <v>18</v>
      </c>
      <c r="J99">
        <v>10</v>
      </c>
      <c r="K99" t="s">
        <v>19</v>
      </c>
      <c r="L99" t="s">
        <v>36377</v>
      </c>
    </row>
    <row r="100" spans="1:12" ht="13.2">
      <c r="A100" t="s">
        <v>432</v>
      </c>
      <c r="B100" t="s">
        <v>13</v>
      </c>
      <c r="C100" t="s">
        <v>433</v>
      </c>
      <c r="D100" t="s">
        <v>434</v>
      </c>
      <c r="E100" t="s">
        <v>40987</v>
      </c>
      <c r="H100" t="s">
        <v>18</v>
      </c>
      <c r="J100">
        <v>10</v>
      </c>
      <c r="K100" t="s">
        <v>19</v>
      </c>
      <c r="L100" t="s">
        <v>36377</v>
      </c>
    </row>
    <row r="101" spans="1:12" ht="13.2">
      <c r="A101" t="s">
        <v>80</v>
      </c>
      <c r="B101" t="s">
        <v>13</v>
      </c>
      <c r="C101" t="s">
        <v>435</v>
      </c>
      <c r="D101" t="s">
        <v>436</v>
      </c>
      <c r="E101" t="s">
        <v>40988</v>
      </c>
      <c r="H101" t="s">
        <v>18</v>
      </c>
      <c r="I101" t="s">
        <v>437</v>
      </c>
      <c r="J101">
        <v>10</v>
      </c>
      <c r="K101" t="s">
        <v>19</v>
      </c>
      <c r="L101" t="s">
        <v>36377</v>
      </c>
    </row>
    <row r="102" spans="1:12" ht="13.2">
      <c r="A102" t="s">
        <v>438</v>
      </c>
      <c r="B102" t="s">
        <v>13</v>
      </c>
      <c r="C102" t="s">
        <v>439</v>
      </c>
      <c r="D102" t="s">
        <v>440</v>
      </c>
      <c r="E102" t="s">
        <v>40989</v>
      </c>
      <c r="F102" t="s">
        <v>441</v>
      </c>
      <c r="G102" t="s">
        <v>442</v>
      </c>
      <c r="H102" t="s">
        <v>443</v>
      </c>
      <c r="J102">
        <v>13</v>
      </c>
      <c r="K102" t="s">
        <v>19</v>
      </c>
      <c r="L102" t="s">
        <v>26610</v>
      </c>
    </row>
    <row r="103" spans="1:12" ht="13.2">
      <c r="A103" t="s">
        <v>444</v>
      </c>
      <c r="B103" t="s">
        <v>13</v>
      </c>
      <c r="C103" t="s">
        <v>445</v>
      </c>
      <c r="D103" t="s">
        <v>446</v>
      </c>
      <c r="E103" t="s">
        <v>40990</v>
      </c>
      <c r="H103" t="s">
        <v>443</v>
      </c>
      <c r="I103" t="s">
        <v>447</v>
      </c>
      <c r="J103">
        <v>13</v>
      </c>
      <c r="K103" t="s">
        <v>19</v>
      </c>
      <c r="L103" t="s">
        <v>26610</v>
      </c>
    </row>
    <row r="104" spans="1:12" ht="13.2">
      <c r="A104" t="s">
        <v>448</v>
      </c>
      <c r="B104" t="s">
        <v>13</v>
      </c>
      <c r="C104" t="s">
        <v>449</v>
      </c>
      <c r="D104" t="s">
        <v>450</v>
      </c>
      <c r="E104" t="s">
        <v>40991</v>
      </c>
      <c r="H104" t="s">
        <v>443</v>
      </c>
      <c r="J104">
        <v>13</v>
      </c>
      <c r="K104" t="s">
        <v>19</v>
      </c>
      <c r="L104" t="s">
        <v>26610</v>
      </c>
    </row>
    <row r="105" spans="1:12" ht="13.2">
      <c r="A105" t="s">
        <v>451</v>
      </c>
      <c r="B105" t="s">
        <v>13</v>
      </c>
      <c r="C105" t="s">
        <v>452</v>
      </c>
      <c r="D105" t="s">
        <v>453</v>
      </c>
      <c r="E105" t="s">
        <v>40992</v>
      </c>
      <c r="H105" t="s">
        <v>443</v>
      </c>
      <c r="J105">
        <v>13</v>
      </c>
      <c r="K105" t="s">
        <v>19</v>
      </c>
      <c r="L105" t="s">
        <v>26610</v>
      </c>
    </row>
    <row r="106" spans="1:12" ht="13.2">
      <c r="A106" t="s">
        <v>454</v>
      </c>
      <c r="B106" t="s">
        <v>13</v>
      </c>
      <c r="C106" t="s">
        <v>455</v>
      </c>
      <c r="D106" t="s">
        <v>456</v>
      </c>
      <c r="E106" t="s">
        <v>40993</v>
      </c>
      <c r="H106" t="s">
        <v>443</v>
      </c>
      <c r="I106" t="s">
        <v>106</v>
      </c>
      <c r="J106">
        <v>13</v>
      </c>
      <c r="K106" t="s">
        <v>19</v>
      </c>
      <c r="L106" t="s">
        <v>26610</v>
      </c>
    </row>
    <row r="107" spans="1:12" ht="13.2">
      <c r="A107" t="s">
        <v>457</v>
      </c>
      <c r="B107" t="s">
        <v>13</v>
      </c>
      <c r="C107" t="s">
        <v>458</v>
      </c>
      <c r="D107" t="s">
        <v>459</v>
      </c>
      <c r="E107" t="s">
        <v>40994</v>
      </c>
      <c r="H107" t="s">
        <v>443</v>
      </c>
      <c r="J107">
        <v>13</v>
      </c>
      <c r="K107" t="s">
        <v>19</v>
      </c>
      <c r="L107" t="s">
        <v>26610</v>
      </c>
    </row>
    <row r="108" spans="1:12" ht="13.2">
      <c r="A108" t="s">
        <v>460</v>
      </c>
      <c r="B108" t="s">
        <v>13</v>
      </c>
      <c r="C108" t="s">
        <v>461</v>
      </c>
      <c r="D108" t="s">
        <v>462</v>
      </c>
      <c r="E108" t="s">
        <v>40995</v>
      </c>
      <c r="H108" t="s">
        <v>443</v>
      </c>
      <c r="J108">
        <v>13</v>
      </c>
      <c r="K108" t="s">
        <v>19</v>
      </c>
      <c r="L108" t="s">
        <v>26610</v>
      </c>
    </row>
    <row r="109" spans="1:12" ht="13.2">
      <c r="A109" t="s">
        <v>463</v>
      </c>
      <c r="B109" t="s">
        <v>13</v>
      </c>
      <c r="C109" t="s">
        <v>464</v>
      </c>
      <c r="D109" t="s">
        <v>465</v>
      </c>
      <c r="E109" t="s">
        <v>40996</v>
      </c>
      <c r="H109" t="s">
        <v>443</v>
      </c>
      <c r="J109">
        <v>13</v>
      </c>
      <c r="K109" t="s">
        <v>19</v>
      </c>
      <c r="L109" t="s">
        <v>26610</v>
      </c>
    </row>
    <row r="110" spans="1:12" ht="13.2">
      <c r="A110" t="s">
        <v>466</v>
      </c>
      <c r="B110" t="s">
        <v>13</v>
      </c>
      <c r="C110" t="s">
        <v>467</v>
      </c>
      <c r="D110" t="s">
        <v>468</v>
      </c>
      <c r="E110" t="s">
        <v>40997</v>
      </c>
      <c r="H110" t="s">
        <v>443</v>
      </c>
      <c r="J110">
        <v>13</v>
      </c>
      <c r="K110" t="s">
        <v>19</v>
      </c>
      <c r="L110" t="s">
        <v>26610</v>
      </c>
    </row>
    <row r="111" spans="1:12" ht="13.2">
      <c r="A111" t="s">
        <v>469</v>
      </c>
      <c r="B111" t="s">
        <v>13</v>
      </c>
      <c r="C111" t="s">
        <v>470</v>
      </c>
      <c r="D111" t="s">
        <v>471</v>
      </c>
      <c r="E111" t="s">
        <v>40998</v>
      </c>
      <c r="H111" t="s">
        <v>443</v>
      </c>
      <c r="J111">
        <v>13</v>
      </c>
      <c r="K111" t="s">
        <v>19</v>
      </c>
      <c r="L111" t="s">
        <v>26610</v>
      </c>
    </row>
    <row r="112" spans="1:12" ht="13.2">
      <c r="A112" t="s">
        <v>472</v>
      </c>
      <c r="B112" t="s">
        <v>13</v>
      </c>
      <c r="C112" t="s">
        <v>473</v>
      </c>
      <c r="D112" t="s">
        <v>474</v>
      </c>
      <c r="E112" t="s">
        <v>40999</v>
      </c>
      <c r="H112" t="s">
        <v>443</v>
      </c>
      <c r="I112" t="s">
        <v>106</v>
      </c>
      <c r="J112">
        <v>13</v>
      </c>
      <c r="K112" t="s">
        <v>19</v>
      </c>
      <c r="L112" t="s">
        <v>26610</v>
      </c>
    </row>
    <row r="113" spans="1:12" ht="13.2">
      <c r="A113" t="s">
        <v>475</v>
      </c>
      <c r="B113" t="s">
        <v>13</v>
      </c>
      <c r="C113" t="s">
        <v>476</v>
      </c>
      <c r="D113" t="s">
        <v>477</v>
      </c>
      <c r="E113" t="s">
        <v>41000</v>
      </c>
      <c r="H113" t="s">
        <v>443</v>
      </c>
      <c r="I113" t="s">
        <v>106</v>
      </c>
      <c r="J113">
        <v>13</v>
      </c>
      <c r="K113" t="s">
        <v>19</v>
      </c>
      <c r="L113" t="s">
        <v>26610</v>
      </c>
    </row>
    <row r="114" spans="1:12" ht="13.2">
      <c r="A114" t="s">
        <v>478</v>
      </c>
      <c r="B114" t="s">
        <v>13</v>
      </c>
      <c r="C114" t="s">
        <v>479</v>
      </c>
      <c r="D114" t="s">
        <v>480</v>
      </c>
      <c r="E114" t="s">
        <v>41001</v>
      </c>
      <c r="H114" t="s">
        <v>443</v>
      </c>
      <c r="J114">
        <v>13</v>
      </c>
      <c r="K114" t="s">
        <v>19</v>
      </c>
      <c r="L114" t="s">
        <v>26610</v>
      </c>
    </row>
    <row r="115" spans="1:12" ht="13.2">
      <c r="A115" t="s">
        <v>80</v>
      </c>
      <c r="B115" t="s">
        <v>13</v>
      </c>
      <c r="C115" t="s">
        <v>481</v>
      </c>
      <c r="D115" t="s">
        <v>482</v>
      </c>
      <c r="E115" t="s">
        <v>41002</v>
      </c>
      <c r="H115" t="s">
        <v>443</v>
      </c>
      <c r="J115">
        <v>13</v>
      </c>
      <c r="K115" t="s">
        <v>19</v>
      </c>
      <c r="L115" t="s">
        <v>26610</v>
      </c>
    </row>
    <row r="116" spans="1:12" ht="13.2">
      <c r="A116" t="s">
        <v>291</v>
      </c>
      <c r="B116" t="s">
        <v>13</v>
      </c>
      <c r="C116" t="s">
        <v>483</v>
      </c>
      <c r="D116" t="s">
        <v>484</v>
      </c>
      <c r="E116" t="s">
        <v>41003</v>
      </c>
      <c r="H116" t="s">
        <v>443</v>
      </c>
      <c r="I116" t="s">
        <v>99</v>
      </c>
      <c r="J116">
        <v>13</v>
      </c>
      <c r="K116" t="s">
        <v>19</v>
      </c>
      <c r="L116" t="s">
        <v>26610</v>
      </c>
    </row>
    <row r="117" spans="1:12" ht="13.2">
      <c r="A117" t="s">
        <v>485</v>
      </c>
      <c r="B117" t="s">
        <v>13</v>
      </c>
      <c r="C117" t="s">
        <v>486</v>
      </c>
      <c r="D117" t="s">
        <v>487</v>
      </c>
      <c r="E117" t="s">
        <v>41004</v>
      </c>
      <c r="H117" t="s">
        <v>443</v>
      </c>
      <c r="I117" t="s">
        <v>86</v>
      </c>
      <c r="J117">
        <v>13</v>
      </c>
      <c r="K117" t="s">
        <v>19</v>
      </c>
      <c r="L117" t="s">
        <v>26610</v>
      </c>
    </row>
    <row r="118" spans="1:12" ht="13.2">
      <c r="A118" t="s">
        <v>488</v>
      </c>
      <c r="B118" t="s">
        <v>13</v>
      </c>
      <c r="C118" t="s">
        <v>489</v>
      </c>
      <c r="D118" t="s">
        <v>490</v>
      </c>
      <c r="E118" t="s">
        <v>41005</v>
      </c>
      <c r="H118" t="s">
        <v>443</v>
      </c>
      <c r="J118">
        <v>13</v>
      </c>
      <c r="K118" t="s">
        <v>19</v>
      </c>
      <c r="L118" t="s">
        <v>26610</v>
      </c>
    </row>
    <row r="119" spans="1:12" ht="13.2">
      <c r="A119" t="s">
        <v>491</v>
      </c>
      <c r="B119" t="s">
        <v>13</v>
      </c>
      <c r="C119" t="s">
        <v>492</v>
      </c>
      <c r="D119" t="s">
        <v>493</v>
      </c>
      <c r="E119" t="s">
        <v>41006</v>
      </c>
      <c r="H119" t="s">
        <v>443</v>
      </c>
      <c r="I119" t="s">
        <v>47</v>
      </c>
      <c r="J119">
        <v>13</v>
      </c>
      <c r="K119" t="s">
        <v>19</v>
      </c>
      <c r="L119" t="s">
        <v>26610</v>
      </c>
    </row>
    <row r="120" spans="1:12" ht="13.2">
      <c r="A120" t="s">
        <v>494</v>
      </c>
      <c r="B120" t="s">
        <v>13</v>
      </c>
      <c r="C120" t="s">
        <v>495</v>
      </c>
      <c r="D120" t="s">
        <v>496</v>
      </c>
      <c r="E120" t="s">
        <v>41007</v>
      </c>
      <c r="H120" t="s">
        <v>443</v>
      </c>
      <c r="I120" t="s">
        <v>106</v>
      </c>
      <c r="J120">
        <v>13</v>
      </c>
      <c r="K120" t="s">
        <v>19</v>
      </c>
      <c r="L120" t="s">
        <v>26610</v>
      </c>
    </row>
    <row r="121" spans="1:12" ht="13.2">
      <c r="A121" t="s">
        <v>497</v>
      </c>
      <c r="B121" t="s">
        <v>13</v>
      </c>
      <c r="C121" t="s">
        <v>498</v>
      </c>
      <c r="D121" t="s">
        <v>499</v>
      </c>
      <c r="E121" t="s">
        <v>41008</v>
      </c>
      <c r="H121" t="s">
        <v>443</v>
      </c>
      <c r="J121">
        <v>13</v>
      </c>
      <c r="K121" t="s">
        <v>19</v>
      </c>
      <c r="L121" t="s">
        <v>26610</v>
      </c>
    </row>
    <row r="122" spans="1:12" ht="13.2">
      <c r="A122" t="s">
        <v>500</v>
      </c>
      <c r="B122" t="s">
        <v>13</v>
      </c>
      <c r="C122" t="s">
        <v>501</v>
      </c>
      <c r="D122" t="s">
        <v>502</v>
      </c>
      <c r="E122" t="s">
        <v>41009</v>
      </c>
      <c r="H122" t="s">
        <v>443</v>
      </c>
      <c r="J122">
        <v>13</v>
      </c>
      <c r="K122" t="s">
        <v>19</v>
      </c>
      <c r="L122" t="s">
        <v>26610</v>
      </c>
    </row>
    <row r="123" spans="1:12" ht="13.2">
      <c r="A123" t="s">
        <v>503</v>
      </c>
      <c r="B123" t="s">
        <v>13</v>
      </c>
      <c r="C123" t="s">
        <v>504</v>
      </c>
      <c r="D123" t="s">
        <v>505</v>
      </c>
      <c r="E123" t="s">
        <v>41010</v>
      </c>
      <c r="H123" t="s">
        <v>443</v>
      </c>
      <c r="J123">
        <v>13</v>
      </c>
      <c r="K123" t="s">
        <v>19</v>
      </c>
      <c r="L123" t="s">
        <v>26610</v>
      </c>
    </row>
    <row r="124" spans="1:12" ht="13.2">
      <c r="A124" t="s">
        <v>506</v>
      </c>
      <c r="B124" t="s">
        <v>13</v>
      </c>
      <c r="C124" t="s">
        <v>507</v>
      </c>
      <c r="D124" t="s">
        <v>508</v>
      </c>
      <c r="E124" t="s">
        <v>41011</v>
      </c>
      <c r="H124" t="s">
        <v>443</v>
      </c>
      <c r="I124" t="s">
        <v>86</v>
      </c>
      <c r="J124">
        <v>13</v>
      </c>
      <c r="K124" t="s">
        <v>19</v>
      </c>
      <c r="L124" t="s">
        <v>26610</v>
      </c>
    </row>
    <row r="125" spans="1:12" ht="13.2">
      <c r="A125" t="s">
        <v>509</v>
      </c>
      <c r="B125" t="s">
        <v>13</v>
      </c>
      <c r="C125" t="s">
        <v>510</v>
      </c>
      <c r="D125" t="s">
        <v>511</v>
      </c>
      <c r="E125" t="s">
        <v>41012</v>
      </c>
      <c r="H125" t="s">
        <v>443</v>
      </c>
      <c r="J125">
        <v>13</v>
      </c>
      <c r="K125" t="s">
        <v>19</v>
      </c>
      <c r="L125" t="s">
        <v>26610</v>
      </c>
    </row>
    <row r="126" spans="1:12" ht="13.2">
      <c r="A126" t="s">
        <v>512</v>
      </c>
      <c r="B126" t="s">
        <v>13</v>
      </c>
      <c r="C126" t="s">
        <v>513</v>
      </c>
      <c r="D126" t="s">
        <v>514</v>
      </c>
      <c r="E126" t="s">
        <v>41013</v>
      </c>
      <c r="H126" t="s">
        <v>443</v>
      </c>
      <c r="I126" t="s">
        <v>47</v>
      </c>
      <c r="J126">
        <v>13</v>
      </c>
      <c r="K126" t="s">
        <v>19</v>
      </c>
      <c r="L126" t="s">
        <v>26610</v>
      </c>
    </row>
    <row r="127" spans="1:12" ht="13.2">
      <c r="A127" t="s">
        <v>515</v>
      </c>
      <c r="B127" t="s">
        <v>13</v>
      </c>
      <c r="C127" t="s">
        <v>504</v>
      </c>
      <c r="D127" t="s">
        <v>516</v>
      </c>
      <c r="E127" t="s">
        <v>41014</v>
      </c>
      <c r="H127" t="s">
        <v>443</v>
      </c>
      <c r="I127" t="s">
        <v>86</v>
      </c>
      <c r="J127">
        <v>13</v>
      </c>
      <c r="K127" t="s">
        <v>19</v>
      </c>
      <c r="L127" t="s">
        <v>26610</v>
      </c>
    </row>
    <row r="128" spans="1:12" ht="13.2">
      <c r="A128" t="s">
        <v>517</v>
      </c>
      <c r="B128" t="s">
        <v>13</v>
      </c>
      <c r="C128" t="s">
        <v>518</v>
      </c>
      <c r="D128" t="s">
        <v>519</v>
      </c>
      <c r="E128" t="s">
        <v>41015</v>
      </c>
      <c r="H128" t="s">
        <v>443</v>
      </c>
      <c r="I128" t="s">
        <v>47</v>
      </c>
      <c r="J128">
        <v>13</v>
      </c>
      <c r="K128" t="s">
        <v>19</v>
      </c>
      <c r="L128" t="s">
        <v>26610</v>
      </c>
    </row>
    <row r="129" spans="1:12" ht="13.2">
      <c r="A129" t="s">
        <v>520</v>
      </c>
      <c r="B129" t="s">
        <v>13</v>
      </c>
      <c r="C129" t="s">
        <v>356</v>
      </c>
      <c r="D129" t="s">
        <v>521</v>
      </c>
      <c r="E129" t="s">
        <v>6869</v>
      </c>
      <c r="H129" t="s">
        <v>443</v>
      </c>
      <c r="I129" t="s">
        <v>106</v>
      </c>
      <c r="J129">
        <v>13</v>
      </c>
      <c r="K129" t="s">
        <v>19</v>
      </c>
      <c r="L129" t="s">
        <v>26610</v>
      </c>
    </row>
    <row r="130" spans="1:12" ht="13.2">
      <c r="A130" t="s">
        <v>522</v>
      </c>
      <c r="B130" t="s">
        <v>13</v>
      </c>
      <c r="C130" t="s">
        <v>523</v>
      </c>
      <c r="D130" t="s">
        <v>524</v>
      </c>
      <c r="E130" t="s">
        <v>41016</v>
      </c>
      <c r="H130" t="s">
        <v>443</v>
      </c>
      <c r="J130">
        <v>13</v>
      </c>
      <c r="K130" t="s">
        <v>19</v>
      </c>
      <c r="L130" t="s">
        <v>26610</v>
      </c>
    </row>
    <row r="131" spans="1:12" ht="13.2">
      <c r="A131" t="s">
        <v>525</v>
      </c>
      <c r="B131" t="s">
        <v>13</v>
      </c>
      <c r="C131" t="s">
        <v>526</v>
      </c>
      <c r="D131" t="s">
        <v>527</v>
      </c>
      <c r="E131" t="s">
        <v>41017</v>
      </c>
      <c r="H131" t="s">
        <v>443</v>
      </c>
      <c r="I131" t="s">
        <v>93</v>
      </c>
      <c r="J131">
        <v>13</v>
      </c>
      <c r="K131" t="s">
        <v>19</v>
      </c>
      <c r="L131" t="s">
        <v>26610</v>
      </c>
    </row>
    <row r="132" spans="1:12" ht="13.2">
      <c r="A132" t="s">
        <v>528</v>
      </c>
      <c r="B132" t="s">
        <v>13</v>
      </c>
      <c r="C132" t="s">
        <v>529</v>
      </c>
      <c r="D132" t="s">
        <v>530</v>
      </c>
      <c r="E132" t="s">
        <v>529</v>
      </c>
      <c r="H132" t="s">
        <v>443</v>
      </c>
      <c r="J132">
        <v>13</v>
      </c>
      <c r="K132" t="s">
        <v>19</v>
      </c>
      <c r="L132" t="s">
        <v>26610</v>
      </c>
    </row>
    <row r="133" spans="1:12" ht="13.2">
      <c r="A133" t="s">
        <v>531</v>
      </c>
      <c r="B133" t="s">
        <v>13</v>
      </c>
      <c r="C133" t="s">
        <v>504</v>
      </c>
      <c r="D133" t="s">
        <v>532</v>
      </c>
      <c r="E133" t="s">
        <v>41018</v>
      </c>
      <c r="H133" t="s">
        <v>443</v>
      </c>
      <c r="I133" t="s">
        <v>86</v>
      </c>
      <c r="J133">
        <v>13</v>
      </c>
      <c r="K133" t="s">
        <v>19</v>
      </c>
      <c r="L133" t="s">
        <v>26610</v>
      </c>
    </row>
    <row r="134" spans="1:12" ht="13.2">
      <c r="A134" t="s">
        <v>533</v>
      </c>
      <c r="B134" t="s">
        <v>28</v>
      </c>
      <c r="C134" t="s">
        <v>534</v>
      </c>
      <c r="D134" t="s">
        <v>535</v>
      </c>
      <c r="E134" t="s">
        <v>41019</v>
      </c>
      <c r="H134" t="s">
        <v>443</v>
      </c>
      <c r="J134">
        <v>13</v>
      </c>
      <c r="K134" t="s">
        <v>19</v>
      </c>
      <c r="L134" t="s">
        <v>26610</v>
      </c>
    </row>
    <row r="135" spans="1:12" ht="13.2">
      <c r="A135" t="s">
        <v>536</v>
      </c>
      <c r="B135" t="s">
        <v>13</v>
      </c>
      <c r="C135" t="s">
        <v>537</v>
      </c>
      <c r="D135" t="s">
        <v>538</v>
      </c>
      <c r="E135" t="s">
        <v>41020</v>
      </c>
      <c r="H135" t="s">
        <v>443</v>
      </c>
      <c r="J135">
        <v>13</v>
      </c>
      <c r="K135" t="s">
        <v>19</v>
      </c>
      <c r="L135" t="s">
        <v>26610</v>
      </c>
    </row>
    <row r="136" spans="1:12" ht="13.2">
      <c r="A136" t="s">
        <v>539</v>
      </c>
      <c r="B136" t="s">
        <v>13</v>
      </c>
      <c r="C136" t="s">
        <v>540</v>
      </c>
      <c r="D136" t="s">
        <v>541</v>
      </c>
      <c r="E136" t="s">
        <v>41021</v>
      </c>
      <c r="H136" t="s">
        <v>443</v>
      </c>
      <c r="I136" t="s">
        <v>106</v>
      </c>
      <c r="J136">
        <v>13</v>
      </c>
      <c r="K136" t="s">
        <v>19</v>
      </c>
      <c r="L136" t="s">
        <v>26610</v>
      </c>
    </row>
    <row r="137" spans="1:12" ht="13.2">
      <c r="A137" t="s">
        <v>542</v>
      </c>
      <c r="B137" t="s">
        <v>13</v>
      </c>
      <c r="C137" t="s">
        <v>543</v>
      </c>
      <c r="D137" t="s">
        <v>544</v>
      </c>
      <c r="E137" t="s">
        <v>41022</v>
      </c>
      <c r="H137" t="s">
        <v>443</v>
      </c>
      <c r="I137" t="s">
        <v>26</v>
      </c>
      <c r="J137">
        <v>13</v>
      </c>
      <c r="K137" t="s">
        <v>19</v>
      </c>
      <c r="L137" t="s">
        <v>26610</v>
      </c>
    </row>
    <row r="138" spans="1:12" ht="13.2">
      <c r="A138" t="s">
        <v>80</v>
      </c>
      <c r="B138" t="s">
        <v>28</v>
      </c>
      <c r="C138" t="s">
        <v>545</v>
      </c>
      <c r="D138" t="s">
        <v>546</v>
      </c>
      <c r="E138" t="s">
        <v>41023</v>
      </c>
      <c r="H138" t="s">
        <v>443</v>
      </c>
      <c r="J138">
        <v>13</v>
      </c>
      <c r="K138" t="s">
        <v>19</v>
      </c>
      <c r="L138" t="s">
        <v>26610</v>
      </c>
    </row>
    <row r="139" spans="1:12" ht="13.2">
      <c r="A139" t="s">
        <v>547</v>
      </c>
      <c r="B139" t="s">
        <v>13</v>
      </c>
      <c r="C139" t="s">
        <v>548</v>
      </c>
      <c r="D139" t="s">
        <v>549</v>
      </c>
      <c r="E139" t="s">
        <v>41024</v>
      </c>
      <c r="H139" t="s">
        <v>443</v>
      </c>
      <c r="J139">
        <v>13</v>
      </c>
      <c r="K139" t="s">
        <v>19</v>
      </c>
      <c r="L139" t="s">
        <v>26610</v>
      </c>
    </row>
    <row r="140" spans="1:12" ht="13.2">
      <c r="A140" t="s">
        <v>550</v>
      </c>
      <c r="B140" t="s">
        <v>13</v>
      </c>
      <c r="C140" t="s">
        <v>551</v>
      </c>
      <c r="D140" t="s">
        <v>552</v>
      </c>
      <c r="E140" t="s">
        <v>41025</v>
      </c>
      <c r="H140" t="s">
        <v>443</v>
      </c>
      <c r="J140">
        <v>13</v>
      </c>
      <c r="K140" t="s">
        <v>19</v>
      </c>
      <c r="L140" t="s">
        <v>26610</v>
      </c>
    </row>
    <row r="141" spans="1:12" ht="13.2">
      <c r="A141" t="s">
        <v>553</v>
      </c>
      <c r="B141" t="s">
        <v>28</v>
      </c>
      <c r="C141" t="s">
        <v>554</v>
      </c>
      <c r="D141" t="s">
        <v>555</v>
      </c>
      <c r="E141" t="s">
        <v>41026</v>
      </c>
      <c r="H141" t="s">
        <v>443</v>
      </c>
      <c r="J141">
        <v>13</v>
      </c>
      <c r="K141" t="s">
        <v>19</v>
      </c>
      <c r="L141" t="s">
        <v>26610</v>
      </c>
    </row>
    <row r="142" spans="1:12" ht="13.2">
      <c r="A142" t="s">
        <v>556</v>
      </c>
      <c r="B142" t="s">
        <v>63</v>
      </c>
      <c r="C142" t="s">
        <v>557</v>
      </c>
      <c r="D142" t="s">
        <v>558</v>
      </c>
      <c r="E142" t="s">
        <v>41027</v>
      </c>
      <c r="H142" t="s">
        <v>443</v>
      </c>
      <c r="J142">
        <v>13</v>
      </c>
      <c r="K142" t="s">
        <v>19</v>
      </c>
      <c r="L142" t="s">
        <v>26610</v>
      </c>
    </row>
    <row r="143" spans="1:12" ht="13.2">
      <c r="A143" t="s">
        <v>559</v>
      </c>
      <c r="B143" t="s">
        <v>13</v>
      </c>
      <c r="C143" t="s">
        <v>560</v>
      </c>
      <c r="D143" t="s">
        <v>561</v>
      </c>
      <c r="E143" t="s">
        <v>41028</v>
      </c>
      <c r="H143" t="s">
        <v>443</v>
      </c>
      <c r="J143">
        <v>13</v>
      </c>
      <c r="K143" t="s">
        <v>19</v>
      </c>
      <c r="L143" t="s">
        <v>26610</v>
      </c>
    </row>
    <row r="144" spans="1:12" ht="13.2">
      <c r="A144" t="s">
        <v>562</v>
      </c>
      <c r="B144" t="s">
        <v>13</v>
      </c>
      <c r="C144" t="s">
        <v>563</v>
      </c>
      <c r="D144" t="s">
        <v>564</v>
      </c>
      <c r="E144" t="s">
        <v>41029</v>
      </c>
      <c r="H144" t="s">
        <v>443</v>
      </c>
      <c r="J144">
        <v>13</v>
      </c>
      <c r="K144" t="s">
        <v>19</v>
      </c>
      <c r="L144" t="s">
        <v>26610</v>
      </c>
    </row>
    <row r="145" spans="1:12" ht="13.2">
      <c r="A145" t="s">
        <v>565</v>
      </c>
      <c r="B145" t="s">
        <v>13</v>
      </c>
      <c r="C145" t="s">
        <v>566</v>
      </c>
      <c r="D145" t="s">
        <v>567</v>
      </c>
      <c r="E145" t="s">
        <v>41030</v>
      </c>
      <c r="H145" t="s">
        <v>443</v>
      </c>
      <c r="I145" t="s">
        <v>106</v>
      </c>
      <c r="J145">
        <v>13</v>
      </c>
      <c r="K145" t="s">
        <v>19</v>
      </c>
      <c r="L145" t="s">
        <v>26610</v>
      </c>
    </row>
    <row r="146" spans="1:12" ht="13.2">
      <c r="A146" t="s">
        <v>568</v>
      </c>
      <c r="B146" t="s">
        <v>13</v>
      </c>
      <c r="C146" t="s">
        <v>569</v>
      </c>
      <c r="D146" t="s">
        <v>570</v>
      </c>
      <c r="E146" t="s">
        <v>41031</v>
      </c>
      <c r="H146" t="s">
        <v>443</v>
      </c>
      <c r="I146" t="s">
        <v>571</v>
      </c>
      <c r="J146">
        <v>13</v>
      </c>
      <c r="K146" t="s">
        <v>19</v>
      </c>
      <c r="L146" t="s">
        <v>26610</v>
      </c>
    </row>
    <row r="147" spans="1:12" ht="13.2">
      <c r="A147" t="s">
        <v>572</v>
      </c>
      <c r="B147" t="s">
        <v>28</v>
      </c>
      <c r="C147" t="s">
        <v>573</v>
      </c>
      <c r="D147" t="s">
        <v>574</v>
      </c>
      <c r="E147" t="s">
        <v>41032</v>
      </c>
      <c r="H147" t="s">
        <v>443</v>
      </c>
      <c r="J147">
        <v>13</v>
      </c>
      <c r="K147" t="s">
        <v>19</v>
      </c>
      <c r="L147" t="s">
        <v>26610</v>
      </c>
    </row>
    <row r="148" spans="1:12" ht="13.2">
      <c r="A148" t="s">
        <v>575</v>
      </c>
      <c r="B148" t="s">
        <v>13</v>
      </c>
      <c r="C148" t="s">
        <v>576</v>
      </c>
      <c r="D148" t="s">
        <v>577</v>
      </c>
      <c r="E148" t="s">
        <v>41033</v>
      </c>
      <c r="H148" t="s">
        <v>443</v>
      </c>
      <c r="J148">
        <v>13</v>
      </c>
      <c r="K148" t="s">
        <v>19</v>
      </c>
      <c r="L148" t="s">
        <v>26610</v>
      </c>
    </row>
    <row r="149" spans="1:12" ht="13.2">
      <c r="A149" t="s">
        <v>578</v>
      </c>
      <c r="B149" t="s">
        <v>13</v>
      </c>
      <c r="C149" t="s">
        <v>579</v>
      </c>
      <c r="D149" t="s">
        <v>580</v>
      </c>
      <c r="E149" t="s">
        <v>579</v>
      </c>
      <c r="H149" t="s">
        <v>443</v>
      </c>
      <c r="J149">
        <v>13</v>
      </c>
      <c r="K149" t="s">
        <v>19</v>
      </c>
      <c r="L149" t="s">
        <v>26610</v>
      </c>
    </row>
    <row r="150" spans="1:12" ht="13.2">
      <c r="A150" t="s">
        <v>581</v>
      </c>
      <c r="B150" t="s">
        <v>13</v>
      </c>
      <c r="C150" t="s">
        <v>582</v>
      </c>
      <c r="D150" t="s">
        <v>583</v>
      </c>
      <c r="E150" t="s">
        <v>41034</v>
      </c>
      <c r="H150" t="s">
        <v>443</v>
      </c>
      <c r="I150" t="s">
        <v>584</v>
      </c>
      <c r="J150">
        <v>13</v>
      </c>
      <c r="K150" t="s">
        <v>19</v>
      </c>
      <c r="L150" t="s">
        <v>26610</v>
      </c>
    </row>
    <row r="151" spans="1:12" ht="13.2">
      <c r="A151" t="s">
        <v>585</v>
      </c>
      <c r="B151" t="s">
        <v>13</v>
      </c>
      <c r="C151" t="s">
        <v>586</v>
      </c>
      <c r="D151" t="s">
        <v>587</v>
      </c>
      <c r="E151" t="s">
        <v>41035</v>
      </c>
      <c r="H151" t="s">
        <v>443</v>
      </c>
      <c r="I151" t="s">
        <v>588</v>
      </c>
      <c r="J151">
        <v>13</v>
      </c>
      <c r="K151" t="s">
        <v>19</v>
      </c>
      <c r="L151" t="s">
        <v>26610</v>
      </c>
    </row>
    <row r="152" spans="1:12" ht="13.2">
      <c r="A152" t="s">
        <v>589</v>
      </c>
      <c r="B152" t="s">
        <v>13</v>
      </c>
      <c r="C152" t="s">
        <v>590</v>
      </c>
      <c r="D152" t="s">
        <v>591</v>
      </c>
      <c r="E152" t="s">
        <v>41036</v>
      </c>
      <c r="H152" t="s">
        <v>443</v>
      </c>
      <c r="J152">
        <v>13</v>
      </c>
      <c r="K152" t="s">
        <v>19</v>
      </c>
      <c r="L152" t="s">
        <v>26610</v>
      </c>
    </row>
    <row r="153" spans="1:12" ht="13.2">
      <c r="A153" t="s">
        <v>592</v>
      </c>
      <c r="B153" t="s">
        <v>13</v>
      </c>
      <c r="C153" t="s">
        <v>593</v>
      </c>
      <c r="D153" t="s">
        <v>594</v>
      </c>
      <c r="E153" t="s">
        <v>41037</v>
      </c>
      <c r="H153" t="s">
        <v>443</v>
      </c>
      <c r="I153" t="s">
        <v>595</v>
      </c>
      <c r="J153">
        <v>13</v>
      </c>
      <c r="K153" t="s">
        <v>19</v>
      </c>
      <c r="L153" t="s">
        <v>26610</v>
      </c>
    </row>
    <row r="154" spans="1:12" ht="13.2">
      <c r="A154" t="s">
        <v>596</v>
      </c>
      <c r="B154" t="s">
        <v>13</v>
      </c>
      <c r="C154" t="s">
        <v>597</v>
      </c>
      <c r="D154" t="s">
        <v>598</v>
      </c>
      <c r="E154" t="s">
        <v>41038</v>
      </c>
      <c r="H154" t="s">
        <v>443</v>
      </c>
      <c r="I154" t="s">
        <v>599</v>
      </c>
      <c r="J154">
        <v>13</v>
      </c>
      <c r="K154" t="s">
        <v>19</v>
      </c>
      <c r="L154" t="s">
        <v>26610</v>
      </c>
    </row>
    <row r="155" spans="1:12" ht="13.2">
      <c r="A155" t="s">
        <v>600</v>
      </c>
      <c r="B155" t="s">
        <v>13</v>
      </c>
      <c r="C155" t="s">
        <v>601</v>
      </c>
      <c r="D155" t="s">
        <v>602</v>
      </c>
      <c r="E155" t="s">
        <v>41039</v>
      </c>
      <c r="H155" t="s">
        <v>443</v>
      </c>
      <c r="I155" t="s">
        <v>86</v>
      </c>
      <c r="J155">
        <v>13</v>
      </c>
      <c r="K155" t="s">
        <v>19</v>
      </c>
      <c r="L155" t="s">
        <v>26610</v>
      </c>
    </row>
    <row r="156" spans="1:12" ht="13.2">
      <c r="A156" t="s">
        <v>603</v>
      </c>
      <c r="B156" t="s">
        <v>13</v>
      </c>
      <c r="C156" t="s">
        <v>604</v>
      </c>
      <c r="D156" t="s">
        <v>605</v>
      </c>
      <c r="E156" t="s">
        <v>41040</v>
      </c>
      <c r="H156" t="s">
        <v>443</v>
      </c>
      <c r="J156">
        <v>13</v>
      </c>
      <c r="K156" t="s">
        <v>19</v>
      </c>
      <c r="L156" t="s">
        <v>26610</v>
      </c>
    </row>
    <row r="157" spans="1:12" ht="13.2">
      <c r="A157" t="s">
        <v>606</v>
      </c>
      <c r="B157" t="s">
        <v>13</v>
      </c>
      <c r="C157" t="s">
        <v>300</v>
      </c>
      <c r="D157" t="s">
        <v>607</v>
      </c>
      <c r="E157" t="s">
        <v>6066</v>
      </c>
      <c r="H157" t="s">
        <v>443</v>
      </c>
      <c r="J157">
        <v>13</v>
      </c>
      <c r="K157" t="s">
        <v>19</v>
      </c>
      <c r="L157" t="s">
        <v>26610</v>
      </c>
    </row>
    <row r="158" spans="1:12" ht="13.2">
      <c r="A158" t="s">
        <v>608</v>
      </c>
      <c r="B158" t="s">
        <v>13</v>
      </c>
      <c r="C158" t="s">
        <v>609</v>
      </c>
      <c r="D158" t="s">
        <v>610</v>
      </c>
      <c r="E158" t="s">
        <v>41041</v>
      </c>
      <c r="H158" t="s">
        <v>443</v>
      </c>
      <c r="I158" t="s">
        <v>611</v>
      </c>
      <c r="J158">
        <v>13</v>
      </c>
      <c r="K158" t="s">
        <v>19</v>
      </c>
      <c r="L158" t="s">
        <v>26610</v>
      </c>
    </row>
    <row r="159" spans="1:12" ht="13.2">
      <c r="A159" t="s">
        <v>612</v>
      </c>
      <c r="B159" t="s">
        <v>13</v>
      </c>
      <c r="C159" t="s">
        <v>613</v>
      </c>
      <c r="D159" t="s">
        <v>614</v>
      </c>
      <c r="E159" t="s">
        <v>41042</v>
      </c>
      <c r="H159" t="s">
        <v>443</v>
      </c>
      <c r="I159" t="s">
        <v>106</v>
      </c>
      <c r="J159">
        <v>13</v>
      </c>
      <c r="K159" t="s">
        <v>19</v>
      </c>
      <c r="L159" t="s">
        <v>26610</v>
      </c>
    </row>
    <row r="160" spans="1:12" ht="13.2">
      <c r="A160" t="s">
        <v>615</v>
      </c>
      <c r="B160" t="s">
        <v>13</v>
      </c>
      <c r="C160" t="s">
        <v>616</v>
      </c>
      <c r="D160" t="s">
        <v>617</v>
      </c>
      <c r="E160" t="s">
        <v>41043</v>
      </c>
      <c r="H160" t="s">
        <v>443</v>
      </c>
      <c r="I160" t="s">
        <v>106</v>
      </c>
      <c r="J160">
        <v>13</v>
      </c>
      <c r="K160" t="s">
        <v>19</v>
      </c>
      <c r="L160" t="s">
        <v>26610</v>
      </c>
    </row>
    <row r="161" spans="1:12" ht="13.2">
      <c r="A161" t="s">
        <v>618</v>
      </c>
      <c r="B161" t="s">
        <v>28</v>
      </c>
      <c r="C161" t="s">
        <v>619</v>
      </c>
      <c r="D161" t="s">
        <v>402</v>
      </c>
      <c r="E161" t="s">
        <v>41044</v>
      </c>
      <c r="H161" t="s">
        <v>443</v>
      </c>
      <c r="J161">
        <v>13</v>
      </c>
      <c r="K161" t="s">
        <v>19</v>
      </c>
      <c r="L161" t="s">
        <v>26610</v>
      </c>
    </row>
    <row r="162" spans="1:12" ht="13.2">
      <c r="A162" t="s">
        <v>620</v>
      </c>
      <c r="B162" t="s">
        <v>13</v>
      </c>
      <c r="C162" t="s">
        <v>621</v>
      </c>
      <c r="D162" t="s">
        <v>622</v>
      </c>
      <c r="E162" t="s">
        <v>41045</v>
      </c>
      <c r="H162" t="s">
        <v>443</v>
      </c>
      <c r="I162" t="s">
        <v>99</v>
      </c>
      <c r="J162">
        <v>13</v>
      </c>
      <c r="K162" t="s">
        <v>19</v>
      </c>
      <c r="L162" t="s">
        <v>26610</v>
      </c>
    </row>
    <row r="163" spans="1:12" ht="13.2">
      <c r="A163" t="s">
        <v>623</v>
      </c>
      <c r="B163" t="s">
        <v>13</v>
      </c>
      <c r="C163" t="s">
        <v>624</v>
      </c>
      <c r="D163" t="s">
        <v>625</v>
      </c>
      <c r="E163" t="s">
        <v>41046</v>
      </c>
      <c r="H163" t="s">
        <v>443</v>
      </c>
      <c r="I163" t="s">
        <v>626</v>
      </c>
      <c r="J163">
        <v>13</v>
      </c>
      <c r="K163" t="s">
        <v>19</v>
      </c>
      <c r="L163" t="s">
        <v>26610</v>
      </c>
    </row>
    <row r="164" spans="1:12" ht="13.2">
      <c r="A164" t="s">
        <v>627</v>
      </c>
      <c r="B164" t="s">
        <v>13</v>
      </c>
      <c r="C164" t="s">
        <v>628</v>
      </c>
      <c r="D164" t="s">
        <v>629</v>
      </c>
      <c r="E164" t="s">
        <v>41047</v>
      </c>
      <c r="H164" t="s">
        <v>443</v>
      </c>
      <c r="I164" t="s">
        <v>630</v>
      </c>
      <c r="J164">
        <v>13</v>
      </c>
      <c r="K164" t="s">
        <v>19</v>
      </c>
      <c r="L164" t="s">
        <v>26610</v>
      </c>
    </row>
    <row r="165" spans="1:12" ht="13.2">
      <c r="A165" t="s">
        <v>631</v>
      </c>
      <c r="B165" t="s">
        <v>13</v>
      </c>
      <c r="C165" t="s">
        <v>632</v>
      </c>
      <c r="D165" t="s">
        <v>420</v>
      </c>
      <c r="E165" t="s">
        <v>41048</v>
      </c>
      <c r="H165" t="s">
        <v>443</v>
      </c>
      <c r="I165" t="s">
        <v>630</v>
      </c>
      <c r="J165">
        <v>13</v>
      </c>
      <c r="K165" t="s">
        <v>19</v>
      </c>
      <c r="L165" t="s">
        <v>26610</v>
      </c>
    </row>
    <row r="166" spans="1:12" ht="13.2">
      <c r="A166" t="s">
        <v>633</v>
      </c>
      <c r="B166" t="s">
        <v>13</v>
      </c>
      <c r="C166" t="s">
        <v>634</v>
      </c>
      <c r="D166" t="s">
        <v>635</v>
      </c>
      <c r="E166" t="s">
        <v>41049</v>
      </c>
      <c r="H166" t="s">
        <v>443</v>
      </c>
      <c r="I166" t="s">
        <v>47</v>
      </c>
      <c r="J166">
        <v>13</v>
      </c>
      <c r="K166" t="s">
        <v>19</v>
      </c>
      <c r="L166" t="s">
        <v>26610</v>
      </c>
    </row>
    <row r="167" spans="1:12" ht="13.2">
      <c r="A167" t="s">
        <v>636</v>
      </c>
      <c r="B167" t="s">
        <v>13</v>
      </c>
      <c r="C167" t="s">
        <v>278</v>
      </c>
      <c r="D167" t="s">
        <v>637</v>
      </c>
      <c r="E167" t="s">
        <v>41050</v>
      </c>
      <c r="H167" t="s">
        <v>443</v>
      </c>
      <c r="J167">
        <v>13</v>
      </c>
      <c r="K167" t="s">
        <v>19</v>
      </c>
      <c r="L167" t="s">
        <v>26610</v>
      </c>
    </row>
    <row r="168" spans="1:12" ht="13.2">
      <c r="A168" t="s">
        <v>638</v>
      </c>
      <c r="B168" t="s">
        <v>13</v>
      </c>
      <c r="C168" t="s">
        <v>639</v>
      </c>
      <c r="D168" t="s">
        <v>640</v>
      </c>
      <c r="E168" t="s">
        <v>41051</v>
      </c>
      <c r="H168" t="s">
        <v>443</v>
      </c>
      <c r="I168" t="s">
        <v>641</v>
      </c>
      <c r="J168">
        <v>13</v>
      </c>
      <c r="K168" t="s">
        <v>19</v>
      </c>
      <c r="L168" t="s">
        <v>26610</v>
      </c>
    </row>
    <row r="169" spans="1:12" ht="13.2">
      <c r="A169" t="s">
        <v>642</v>
      </c>
      <c r="B169" t="s">
        <v>13</v>
      </c>
      <c r="C169" t="s">
        <v>643</v>
      </c>
      <c r="D169" t="s">
        <v>625</v>
      </c>
      <c r="E169" t="s">
        <v>41052</v>
      </c>
      <c r="H169" t="s">
        <v>443</v>
      </c>
      <c r="I169" t="s">
        <v>641</v>
      </c>
      <c r="J169">
        <v>13</v>
      </c>
      <c r="K169" t="s">
        <v>19</v>
      </c>
      <c r="L169" t="s">
        <v>26610</v>
      </c>
    </row>
    <row r="170" spans="1:12" ht="13.2">
      <c r="A170" t="s">
        <v>644</v>
      </c>
      <c r="B170" t="s">
        <v>13</v>
      </c>
      <c r="C170" t="s">
        <v>645</v>
      </c>
      <c r="D170" t="s">
        <v>646</v>
      </c>
      <c r="E170" t="s">
        <v>41053</v>
      </c>
      <c r="H170" t="s">
        <v>443</v>
      </c>
      <c r="I170" t="s">
        <v>630</v>
      </c>
      <c r="J170">
        <v>13</v>
      </c>
      <c r="K170" t="s">
        <v>19</v>
      </c>
      <c r="L170" t="s">
        <v>26610</v>
      </c>
    </row>
    <row r="171" spans="1:12" ht="13.2">
      <c r="A171" t="s">
        <v>647</v>
      </c>
      <c r="B171" t="s">
        <v>13</v>
      </c>
      <c r="C171" t="s">
        <v>648</v>
      </c>
      <c r="D171" t="s">
        <v>649</v>
      </c>
      <c r="E171" t="s">
        <v>41054</v>
      </c>
      <c r="H171" t="s">
        <v>443</v>
      </c>
      <c r="I171" t="s">
        <v>650</v>
      </c>
      <c r="J171">
        <v>13</v>
      </c>
      <c r="K171" t="s">
        <v>19</v>
      </c>
      <c r="L171" t="s">
        <v>26610</v>
      </c>
    </row>
    <row r="172" spans="1:12" ht="13.2">
      <c r="A172" t="s">
        <v>651</v>
      </c>
      <c r="B172" t="s">
        <v>13</v>
      </c>
      <c r="C172" t="s">
        <v>504</v>
      </c>
      <c r="D172" t="s">
        <v>652</v>
      </c>
      <c r="E172" t="s">
        <v>41055</v>
      </c>
      <c r="H172" t="s">
        <v>443</v>
      </c>
      <c r="I172" t="s">
        <v>54</v>
      </c>
      <c r="J172">
        <v>13</v>
      </c>
      <c r="K172" t="s">
        <v>19</v>
      </c>
      <c r="L172" t="s">
        <v>26610</v>
      </c>
    </row>
    <row r="173" spans="1:12" ht="13.2">
      <c r="A173" t="s">
        <v>653</v>
      </c>
      <c r="B173" t="s">
        <v>13</v>
      </c>
      <c r="C173" t="s">
        <v>654</v>
      </c>
      <c r="D173" t="s">
        <v>655</v>
      </c>
      <c r="E173" t="s">
        <v>654</v>
      </c>
      <c r="H173" t="s">
        <v>443</v>
      </c>
      <c r="J173">
        <v>13</v>
      </c>
      <c r="K173" t="s">
        <v>19</v>
      </c>
      <c r="L173" t="s">
        <v>26610</v>
      </c>
    </row>
    <row r="174" spans="1:12" ht="13.2">
      <c r="A174" t="s">
        <v>656</v>
      </c>
      <c r="B174" t="s">
        <v>13</v>
      </c>
      <c r="C174" t="s">
        <v>169</v>
      </c>
      <c r="D174" t="s">
        <v>657</v>
      </c>
      <c r="E174" t="s">
        <v>41056</v>
      </c>
      <c r="H174" t="s">
        <v>443</v>
      </c>
      <c r="J174">
        <v>13</v>
      </c>
      <c r="K174" t="s">
        <v>19</v>
      </c>
      <c r="L174" t="s">
        <v>26610</v>
      </c>
    </row>
    <row r="175" spans="1:12" ht="13.2">
      <c r="A175" t="s">
        <v>658</v>
      </c>
      <c r="B175" t="s">
        <v>28</v>
      </c>
      <c r="C175" t="s">
        <v>659</v>
      </c>
      <c r="D175" t="s">
        <v>660</v>
      </c>
      <c r="E175" t="s">
        <v>41057</v>
      </c>
      <c r="H175" t="s">
        <v>443</v>
      </c>
      <c r="I175" t="s">
        <v>47</v>
      </c>
      <c r="J175">
        <v>13</v>
      </c>
      <c r="K175" t="s">
        <v>19</v>
      </c>
      <c r="L175" t="s">
        <v>26610</v>
      </c>
    </row>
    <row r="176" spans="1:12" ht="13.2">
      <c r="A176" t="s">
        <v>661</v>
      </c>
      <c r="B176" t="s">
        <v>13</v>
      </c>
      <c r="C176" t="s">
        <v>662</v>
      </c>
      <c r="D176" t="s">
        <v>663</v>
      </c>
      <c r="E176" t="s">
        <v>41058</v>
      </c>
      <c r="H176" t="s">
        <v>443</v>
      </c>
      <c r="I176" t="s">
        <v>86</v>
      </c>
      <c r="J176">
        <v>13</v>
      </c>
      <c r="K176" t="s">
        <v>19</v>
      </c>
      <c r="L176" t="s">
        <v>26610</v>
      </c>
    </row>
    <row r="177" spans="1:12" ht="13.2">
      <c r="A177" t="s">
        <v>664</v>
      </c>
      <c r="B177" t="s">
        <v>13</v>
      </c>
      <c r="C177" t="s">
        <v>665</v>
      </c>
      <c r="D177" t="s">
        <v>666</v>
      </c>
      <c r="E177" t="s">
        <v>41059</v>
      </c>
      <c r="H177" t="s">
        <v>443</v>
      </c>
      <c r="I177" t="s">
        <v>106</v>
      </c>
      <c r="J177">
        <v>13</v>
      </c>
      <c r="K177" t="s">
        <v>19</v>
      </c>
      <c r="L177" t="s">
        <v>26610</v>
      </c>
    </row>
    <row r="178" spans="1:12" ht="13.2">
      <c r="A178" t="s">
        <v>667</v>
      </c>
      <c r="B178" t="s">
        <v>13</v>
      </c>
      <c r="C178" t="s">
        <v>668</v>
      </c>
      <c r="D178" t="s">
        <v>669</v>
      </c>
      <c r="E178" t="s">
        <v>41060</v>
      </c>
      <c r="H178" t="s">
        <v>443</v>
      </c>
      <c r="I178" t="s">
        <v>106</v>
      </c>
      <c r="J178">
        <v>13</v>
      </c>
      <c r="K178" t="s">
        <v>19</v>
      </c>
      <c r="L178" t="s">
        <v>26610</v>
      </c>
    </row>
    <row r="179" spans="1:12" ht="13.2">
      <c r="A179" t="s">
        <v>670</v>
      </c>
      <c r="B179" t="s">
        <v>13</v>
      </c>
      <c r="C179" t="s">
        <v>671</v>
      </c>
      <c r="D179" t="s">
        <v>672</v>
      </c>
      <c r="E179" t="s">
        <v>41061</v>
      </c>
      <c r="H179" t="s">
        <v>443</v>
      </c>
      <c r="I179" t="s">
        <v>630</v>
      </c>
      <c r="J179">
        <v>13</v>
      </c>
      <c r="K179" t="s">
        <v>19</v>
      </c>
      <c r="L179" t="s">
        <v>26610</v>
      </c>
    </row>
    <row r="180" spans="1:12" ht="13.2">
      <c r="A180" t="s">
        <v>673</v>
      </c>
      <c r="B180" t="s">
        <v>13</v>
      </c>
      <c r="C180" t="s">
        <v>674</v>
      </c>
      <c r="D180" t="s">
        <v>675</v>
      </c>
      <c r="E180" t="s">
        <v>41062</v>
      </c>
      <c r="H180" t="s">
        <v>443</v>
      </c>
      <c r="I180" t="s">
        <v>54</v>
      </c>
      <c r="J180">
        <v>13</v>
      </c>
      <c r="K180" t="s">
        <v>19</v>
      </c>
      <c r="L180" t="s">
        <v>26610</v>
      </c>
    </row>
    <row r="181" spans="1:12" ht="13.2">
      <c r="A181" t="s">
        <v>676</v>
      </c>
      <c r="B181" t="s">
        <v>13</v>
      </c>
      <c r="C181" t="s">
        <v>677</v>
      </c>
      <c r="D181" t="s">
        <v>678</v>
      </c>
      <c r="E181" t="s">
        <v>41063</v>
      </c>
      <c r="H181" t="s">
        <v>443</v>
      </c>
      <c r="I181" t="s">
        <v>99</v>
      </c>
      <c r="J181">
        <v>13</v>
      </c>
      <c r="K181" t="s">
        <v>19</v>
      </c>
      <c r="L181" t="s">
        <v>26610</v>
      </c>
    </row>
    <row r="182" spans="1:12" ht="13.2">
      <c r="A182" t="s">
        <v>679</v>
      </c>
      <c r="B182" t="s">
        <v>28</v>
      </c>
      <c r="C182" t="s">
        <v>680</v>
      </c>
      <c r="D182" t="s">
        <v>681</v>
      </c>
      <c r="E182" t="s">
        <v>41064</v>
      </c>
      <c r="H182" t="s">
        <v>443</v>
      </c>
      <c r="I182" t="s">
        <v>86</v>
      </c>
      <c r="J182">
        <v>13</v>
      </c>
      <c r="K182" t="s">
        <v>19</v>
      </c>
      <c r="L182" t="s">
        <v>26610</v>
      </c>
    </row>
    <row r="183" spans="1:12" ht="13.2">
      <c r="A183" t="s">
        <v>682</v>
      </c>
      <c r="B183" t="s">
        <v>13</v>
      </c>
      <c r="C183" t="s">
        <v>683</v>
      </c>
      <c r="D183" t="s">
        <v>684</v>
      </c>
      <c r="E183" t="s">
        <v>41065</v>
      </c>
      <c r="H183" t="s">
        <v>443</v>
      </c>
      <c r="I183" t="s">
        <v>685</v>
      </c>
      <c r="J183">
        <v>13</v>
      </c>
      <c r="K183" t="s">
        <v>19</v>
      </c>
      <c r="L183" t="s">
        <v>26610</v>
      </c>
    </row>
    <row r="184" spans="1:12" ht="13.2">
      <c r="A184" t="s">
        <v>686</v>
      </c>
      <c r="B184" t="s">
        <v>13</v>
      </c>
      <c r="C184" t="s">
        <v>687</v>
      </c>
      <c r="D184" t="s">
        <v>688</v>
      </c>
      <c r="E184" t="s">
        <v>41066</v>
      </c>
      <c r="H184" t="s">
        <v>443</v>
      </c>
      <c r="I184" t="s">
        <v>54</v>
      </c>
      <c r="J184">
        <v>13</v>
      </c>
      <c r="K184" t="s">
        <v>19</v>
      </c>
      <c r="L184" t="s">
        <v>26610</v>
      </c>
    </row>
    <row r="185" spans="1:12" ht="13.2">
      <c r="A185" t="s">
        <v>80</v>
      </c>
      <c r="B185" t="s">
        <v>13</v>
      </c>
      <c r="C185" t="s">
        <v>689</v>
      </c>
      <c r="D185" t="s">
        <v>690</v>
      </c>
      <c r="E185" t="s">
        <v>41067</v>
      </c>
      <c r="H185" t="s">
        <v>443</v>
      </c>
      <c r="I185" t="s">
        <v>691</v>
      </c>
      <c r="J185">
        <v>13</v>
      </c>
      <c r="K185" t="s">
        <v>19</v>
      </c>
      <c r="L185" t="s">
        <v>26610</v>
      </c>
    </row>
    <row r="186" spans="1:12" ht="13.2">
      <c r="A186" t="s">
        <v>692</v>
      </c>
      <c r="B186" t="s">
        <v>13</v>
      </c>
      <c r="C186" t="s">
        <v>693</v>
      </c>
      <c r="D186" t="s">
        <v>694</v>
      </c>
      <c r="E186" t="s">
        <v>41068</v>
      </c>
      <c r="H186" t="s">
        <v>443</v>
      </c>
      <c r="I186" t="s">
        <v>86</v>
      </c>
      <c r="J186">
        <v>13</v>
      </c>
      <c r="K186" t="s">
        <v>19</v>
      </c>
      <c r="L186" t="s">
        <v>26610</v>
      </c>
    </row>
    <row r="187" spans="1:12" ht="13.2">
      <c r="A187" t="s">
        <v>695</v>
      </c>
      <c r="B187" t="s">
        <v>13</v>
      </c>
      <c r="C187" t="s">
        <v>696</v>
      </c>
      <c r="D187" t="s">
        <v>697</v>
      </c>
      <c r="E187" t="s">
        <v>41069</v>
      </c>
      <c r="H187" t="s">
        <v>443</v>
      </c>
      <c r="I187" t="s">
        <v>106</v>
      </c>
      <c r="J187">
        <v>13</v>
      </c>
      <c r="K187" t="s">
        <v>19</v>
      </c>
      <c r="L187" t="s">
        <v>26610</v>
      </c>
    </row>
    <row r="188" spans="1:12" ht="13.2">
      <c r="A188" t="s">
        <v>698</v>
      </c>
      <c r="B188" t="s">
        <v>13</v>
      </c>
      <c r="C188" t="s">
        <v>699</v>
      </c>
      <c r="D188" t="s">
        <v>598</v>
      </c>
      <c r="E188" t="s">
        <v>41070</v>
      </c>
      <c r="H188" t="s">
        <v>443</v>
      </c>
      <c r="I188" t="s">
        <v>685</v>
      </c>
      <c r="J188">
        <v>13</v>
      </c>
      <c r="K188" t="s">
        <v>19</v>
      </c>
      <c r="L188" t="s">
        <v>26610</v>
      </c>
    </row>
    <row r="189" spans="1:12" ht="13.2">
      <c r="A189" t="s">
        <v>700</v>
      </c>
      <c r="B189" t="s">
        <v>13</v>
      </c>
      <c r="C189" t="s">
        <v>701</v>
      </c>
      <c r="D189" t="s">
        <v>702</v>
      </c>
      <c r="E189" t="s">
        <v>41071</v>
      </c>
      <c r="H189" t="s">
        <v>443</v>
      </c>
      <c r="I189" t="s">
        <v>47</v>
      </c>
      <c r="J189">
        <v>13</v>
      </c>
      <c r="K189" t="s">
        <v>19</v>
      </c>
      <c r="L189" t="s">
        <v>26610</v>
      </c>
    </row>
    <row r="190" spans="1:12" ht="13.2">
      <c r="A190" t="s">
        <v>703</v>
      </c>
      <c r="B190" t="s">
        <v>13</v>
      </c>
      <c r="C190" t="s">
        <v>704</v>
      </c>
      <c r="D190" t="s">
        <v>705</v>
      </c>
      <c r="E190" t="s">
        <v>41072</v>
      </c>
      <c r="H190" t="s">
        <v>443</v>
      </c>
      <c r="I190" t="s">
        <v>685</v>
      </c>
      <c r="J190">
        <v>13</v>
      </c>
      <c r="K190" t="s">
        <v>19</v>
      </c>
      <c r="L190" t="s">
        <v>26610</v>
      </c>
    </row>
    <row r="191" spans="1:12" ht="13.2">
      <c r="A191" t="s">
        <v>706</v>
      </c>
      <c r="B191" t="s">
        <v>13</v>
      </c>
      <c r="C191" t="s">
        <v>707</v>
      </c>
      <c r="D191" t="s">
        <v>708</v>
      </c>
      <c r="E191" t="s">
        <v>41073</v>
      </c>
      <c r="H191" t="s">
        <v>443</v>
      </c>
      <c r="I191" t="s">
        <v>691</v>
      </c>
      <c r="J191">
        <v>13</v>
      </c>
      <c r="K191" t="s">
        <v>19</v>
      </c>
      <c r="L191" t="s">
        <v>26610</v>
      </c>
    </row>
    <row r="192" spans="1:12" ht="13.2">
      <c r="A192" t="s">
        <v>709</v>
      </c>
      <c r="B192" t="s">
        <v>13</v>
      </c>
      <c r="C192" t="s">
        <v>710</v>
      </c>
      <c r="D192" t="s">
        <v>711</v>
      </c>
      <c r="E192" t="s">
        <v>41074</v>
      </c>
      <c r="H192" t="s">
        <v>443</v>
      </c>
      <c r="I192" t="s">
        <v>106</v>
      </c>
      <c r="J192">
        <v>13</v>
      </c>
      <c r="K192" t="s">
        <v>19</v>
      </c>
      <c r="L192" t="s">
        <v>26610</v>
      </c>
    </row>
    <row r="193" spans="1:12" ht="13.2">
      <c r="A193" t="s">
        <v>712</v>
      </c>
      <c r="B193" t="s">
        <v>13</v>
      </c>
      <c r="C193" t="s">
        <v>713</v>
      </c>
      <c r="D193" t="s">
        <v>714</v>
      </c>
      <c r="E193" t="s">
        <v>41075</v>
      </c>
      <c r="H193" t="s">
        <v>443</v>
      </c>
      <c r="J193">
        <v>13</v>
      </c>
      <c r="K193" t="s">
        <v>19</v>
      </c>
      <c r="L193" t="s">
        <v>26610</v>
      </c>
    </row>
    <row r="194" spans="1:12" ht="13.2">
      <c r="A194" t="s">
        <v>715</v>
      </c>
      <c r="B194" t="s">
        <v>13</v>
      </c>
      <c r="C194" t="s">
        <v>716</v>
      </c>
      <c r="D194" t="s">
        <v>717</v>
      </c>
      <c r="E194" t="s">
        <v>41076</v>
      </c>
      <c r="H194" t="s">
        <v>443</v>
      </c>
      <c r="I194" t="s">
        <v>54</v>
      </c>
      <c r="J194">
        <v>13</v>
      </c>
      <c r="K194" t="s">
        <v>19</v>
      </c>
      <c r="L194" t="s">
        <v>26610</v>
      </c>
    </row>
    <row r="195" spans="1:12" ht="13.2">
      <c r="A195" t="s">
        <v>718</v>
      </c>
      <c r="B195" t="s">
        <v>63</v>
      </c>
      <c r="C195" t="s">
        <v>719</v>
      </c>
      <c r="D195" t="s">
        <v>720</v>
      </c>
      <c r="E195" t="s">
        <v>41077</v>
      </c>
      <c r="H195" t="s">
        <v>443</v>
      </c>
      <c r="I195" t="s">
        <v>106</v>
      </c>
      <c r="J195">
        <v>13</v>
      </c>
      <c r="K195" t="s">
        <v>19</v>
      </c>
      <c r="L195" t="s">
        <v>26610</v>
      </c>
    </row>
    <row r="196" spans="1:12" ht="13.2">
      <c r="A196" t="s">
        <v>721</v>
      </c>
      <c r="B196" t="s">
        <v>13</v>
      </c>
      <c r="C196" t="s">
        <v>722</v>
      </c>
      <c r="D196" t="s">
        <v>723</v>
      </c>
      <c r="E196" t="s">
        <v>41078</v>
      </c>
      <c r="H196" t="s">
        <v>443</v>
      </c>
      <c r="J196">
        <v>13</v>
      </c>
      <c r="K196" t="s">
        <v>19</v>
      </c>
      <c r="L196" t="s">
        <v>26610</v>
      </c>
    </row>
    <row r="197" spans="1:12" ht="13.2">
      <c r="A197" t="s">
        <v>715</v>
      </c>
      <c r="B197" t="s">
        <v>13</v>
      </c>
      <c r="C197" t="s">
        <v>724</v>
      </c>
      <c r="D197" t="s">
        <v>725</v>
      </c>
      <c r="E197" t="s">
        <v>41079</v>
      </c>
      <c r="H197" t="s">
        <v>443</v>
      </c>
      <c r="I197" t="s">
        <v>106</v>
      </c>
      <c r="J197">
        <v>13</v>
      </c>
      <c r="K197" t="s">
        <v>19</v>
      </c>
      <c r="L197" t="s">
        <v>26610</v>
      </c>
    </row>
    <row r="198" spans="1:12" ht="13.2">
      <c r="A198" t="s">
        <v>726</v>
      </c>
      <c r="B198" t="s">
        <v>13</v>
      </c>
      <c r="C198" t="s">
        <v>727</v>
      </c>
      <c r="D198" t="s">
        <v>728</v>
      </c>
      <c r="E198" t="s">
        <v>41080</v>
      </c>
      <c r="H198" t="s">
        <v>443</v>
      </c>
      <c r="I198" t="s">
        <v>630</v>
      </c>
      <c r="J198">
        <v>13</v>
      </c>
      <c r="K198" t="s">
        <v>19</v>
      </c>
      <c r="L198" t="s">
        <v>26610</v>
      </c>
    </row>
    <row r="199" spans="1:12" ht="13.2">
      <c r="A199" t="s">
        <v>729</v>
      </c>
      <c r="B199" t="s">
        <v>13</v>
      </c>
      <c r="C199" t="s">
        <v>730</v>
      </c>
      <c r="D199" t="s">
        <v>731</v>
      </c>
      <c r="E199" t="s">
        <v>9114</v>
      </c>
      <c r="H199" t="s">
        <v>443</v>
      </c>
      <c r="I199" t="s">
        <v>47</v>
      </c>
      <c r="J199">
        <v>13</v>
      </c>
      <c r="K199" t="s">
        <v>19</v>
      </c>
      <c r="L199" t="s">
        <v>26610</v>
      </c>
    </row>
    <row r="200" spans="1:12" ht="13.2">
      <c r="A200" t="s">
        <v>732</v>
      </c>
      <c r="B200" t="s">
        <v>13</v>
      </c>
      <c r="C200" t="s">
        <v>733</v>
      </c>
      <c r="D200" t="s">
        <v>734</v>
      </c>
      <c r="E200" t="s">
        <v>41081</v>
      </c>
      <c r="H200" t="s">
        <v>443</v>
      </c>
      <c r="I200" t="s">
        <v>86</v>
      </c>
      <c r="J200">
        <v>13</v>
      </c>
      <c r="K200" t="s">
        <v>19</v>
      </c>
      <c r="L200" t="s">
        <v>26610</v>
      </c>
    </row>
    <row r="201" spans="1:12" ht="13.2">
      <c r="A201" t="s">
        <v>735</v>
      </c>
      <c r="B201" t="s">
        <v>13</v>
      </c>
      <c r="C201" t="s">
        <v>736</v>
      </c>
      <c r="D201" t="s">
        <v>737</v>
      </c>
      <c r="E201" t="s">
        <v>41082</v>
      </c>
      <c r="H201" t="s">
        <v>443</v>
      </c>
      <c r="I201" t="s">
        <v>106</v>
      </c>
      <c r="J201">
        <v>13</v>
      </c>
      <c r="K201" t="s">
        <v>19</v>
      </c>
      <c r="L201" t="s">
        <v>26610</v>
      </c>
    </row>
    <row r="202" spans="1:12" ht="13.2">
      <c r="A202" t="s">
        <v>738</v>
      </c>
      <c r="B202" t="s">
        <v>13</v>
      </c>
      <c r="C202" t="s">
        <v>739</v>
      </c>
      <c r="D202" t="s">
        <v>740</v>
      </c>
      <c r="E202" t="s">
        <v>41083</v>
      </c>
      <c r="F202" t="s">
        <v>741</v>
      </c>
      <c r="G202" t="s">
        <v>742</v>
      </c>
      <c r="H202" t="s">
        <v>743</v>
      </c>
      <c r="I202" t="s">
        <v>106</v>
      </c>
      <c r="J202">
        <v>12</v>
      </c>
      <c r="K202" t="s">
        <v>19</v>
      </c>
      <c r="L202" t="s">
        <v>41084</v>
      </c>
    </row>
    <row r="203" spans="1:12" ht="13.2">
      <c r="A203" t="s">
        <v>744</v>
      </c>
      <c r="B203" t="s">
        <v>13</v>
      </c>
      <c r="C203" t="s">
        <v>745</v>
      </c>
      <c r="D203" t="s">
        <v>746</v>
      </c>
      <c r="E203" t="s">
        <v>41085</v>
      </c>
      <c r="F203" t="s">
        <v>747</v>
      </c>
      <c r="G203" t="s">
        <v>748</v>
      </c>
      <c r="H203" t="s">
        <v>743</v>
      </c>
      <c r="I203" t="s">
        <v>86</v>
      </c>
      <c r="J203">
        <v>12</v>
      </c>
      <c r="K203" t="s">
        <v>19</v>
      </c>
      <c r="L203" t="s">
        <v>41084</v>
      </c>
    </row>
    <row r="204" spans="1:12" ht="13.2">
      <c r="A204" t="s">
        <v>749</v>
      </c>
      <c r="B204" t="s">
        <v>28</v>
      </c>
      <c r="C204" t="s">
        <v>750</v>
      </c>
      <c r="D204" t="s">
        <v>15</v>
      </c>
      <c r="E204" t="s">
        <v>41086</v>
      </c>
      <c r="F204" t="s">
        <v>751</v>
      </c>
      <c r="G204" t="s">
        <v>752</v>
      </c>
      <c r="H204" t="s">
        <v>743</v>
      </c>
      <c r="I204" t="s">
        <v>364</v>
      </c>
      <c r="J204">
        <v>12</v>
      </c>
      <c r="K204" t="s">
        <v>19</v>
      </c>
      <c r="L204" t="s">
        <v>41084</v>
      </c>
    </row>
    <row r="205" spans="1:12" ht="13.2">
      <c r="A205" t="s">
        <v>753</v>
      </c>
      <c r="B205" t="s">
        <v>13</v>
      </c>
      <c r="C205" t="s">
        <v>754</v>
      </c>
      <c r="D205" t="s">
        <v>755</v>
      </c>
      <c r="E205" t="s">
        <v>41087</v>
      </c>
      <c r="F205" t="s">
        <v>756</v>
      </c>
      <c r="G205" t="s">
        <v>757</v>
      </c>
      <c r="H205" t="s">
        <v>743</v>
      </c>
      <c r="I205" t="s">
        <v>93</v>
      </c>
      <c r="J205">
        <v>12</v>
      </c>
      <c r="K205" t="s">
        <v>19</v>
      </c>
      <c r="L205" t="s">
        <v>41084</v>
      </c>
    </row>
    <row r="206" spans="1:12" ht="13.2">
      <c r="A206" t="s">
        <v>758</v>
      </c>
      <c r="B206" t="s">
        <v>13</v>
      </c>
      <c r="C206" t="s">
        <v>759</v>
      </c>
      <c r="D206" t="s">
        <v>760</v>
      </c>
      <c r="E206" t="s">
        <v>41088</v>
      </c>
      <c r="F206" t="s">
        <v>761</v>
      </c>
      <c r="G206" t="s">
        <v>762</v>
      </c>
      <c r="H206" t="s">
        <v>743</v>
      </c>
      <c r="I206" t="s">
        <v>54</v>
      </c>
      <c r="J206">
        <v>12</v>
      </c>
      <c r="K206" t="s">
        <v>19</v>
      </c>
      <c r="L206" t="s">
        <v>41084</v>
      </c>
    </row>
    <row r="207" spans="1:12" ht="13.2">
      <c r="A207" t="s">
        <v>763</v>
      </c>
      <c r="B207" t="s">
        <v>13</v>
      </c>
      <c r="C207" t="s">
        <v>764</v>
      </c>
      <c r="D207" t="s">
        <v>765</v>
      </c>
      <c r="E207" t="s">
        <v>41089</v>
      </c>
      <c r="F207" t="s">
        <v>766</v>
      </c>
      <c r="G207" t="s">
        <v>767</v>
      </c>
      <c r="H207" t="s">
        <v>743</v>
      </c>
      <c r="I207" t="s">
        <v>86</v>
      </c>
      <c r="J207">
        <v>12</v>
      </c>
      <c r="K207" t="s">
        <v>19</v>
      </c>
      <c r="L207" t="s">
        <v>41084</v>
      </c>
    </row>
    <row r="208" spans="1:12" ht="13.2">
      <c r="A208" t="s">
        <v>768</v>
      </c>
      <c r="B208" t="s">
        <v>56</v>
      </c>
      <c r="C208" t="s">
        <v>769</v>
      </c>
      <c r="D208" t="s">
        <v>770</v>
      </c>
      <c r="E208" t="s">
        <v>41090</v>
      </c>
      <c r="F208" t="s">
        <v>771</v>
      </c>
      <c r="G208" t="s">
        <v>772</v>
      </c>
      <c r="H208" t="s">
        <v>743</v>
      </c>
      <c r="I208" t="s">
        <v>364</v>
      </c>
      <c r="J208">
        <v>12</v>
      </c>
      <c r="K208" t="s">
        <v>19</v>
      </c>
      <c r="L208" t="s">
        <v>41084</v>
      </c>
    </row>
    <row r="209" spans="1:12" ht="13.2">
      <c r="A209" t="s">
        <v>773</v>
      </c>
      <c r="B209" t="s">
        <v>13</v>
      </c>
      <c r="C209" t="s">
        <v>774</v>
      </c>
      <c r="D209" t="s">
        <v>775</v>
      </c>
      <c r="E209" t="s">
        <v>41091</v>
      </c>
      <c r="F209" t="s">
        <v>776</v>
      </c>
      <c r="G209" t="s">
        <v>777</v>
      </c>
      <c r="H209" t="s">
        <v>743</v>
      </c>
      <c r="I209" t="s">
        <v>86</v>
      </c>
      <c r="J209">
        <v>12</v>
      </c>
      <c r="K209" t="s">
        <v>19</v>
      </c>
      <c r="L209" t="s">
        <v>41084</v>
      </c>
    </row>
    <row r="210" spans="1:12" ht="13.2">
      <c r="A210" t="s">
        <v>778</v>
      </c>
      <c r="B210" t="s">
        <v>28</v>
      </c>
      <c r="C210" t="s">
        <v>779</v>
      </c>
      <c r="D210" t="s">
        <v>780</v>
      </c>
      <c r="E210" t="s">
        <v>41092</v>
      </c>
      <c r="F210" t="s">
        <v>781</v>
      </c>
      <c r="G210" t="s">
        <v>782</v>
      </c>
      <c r="H210" t="s">
        <v>743</v>
      </c>
      <c r="I210" t="s">
        <v>86</v>
      </c>
      <c r="J210">
        <v>12</v>
      </c>
      <c r="K210" t="s">
        <v>19</v>
      </c>
      <c r="L210" t="s">
        <v>41084</v>
      </c>
    </row>
    <row r="211" spans="1:12" ht="13.2">
      <c r="A211" t="s">
        <v>783</v>
      </c>
      <c r="B211" t="s">
        <v>28</v>
      </c>
      <c r="C211" t="s">
        <v>784</v>
      </c>
      <c r="D211" t="s">
        <v>785</v>
      </c>
      <c r="E211" t="s">
        <v>784</v>
      </c>
      <c r="F211" t="s">
        <v>786</v>
      </c>
      <c r="G211" t="s">
        <v>787</v>
      </c>
      <c r="H211" t="s">
        <v>743</v>
      </c>
      <c r="I211" t="s">
        <v>106</v>
      </c>
      <c r="J211">
        <v>12</v>
      </c>
      <c r="K211" t="s">
        <v>19</v>
      </c>
      <c r="L211" t="s">
        <v>41084</v>
      </c>
    </row>
    <row r="212" spans="1:12" ht="13.2">
      <c r="A212" t="s">
        <v>788</v>
      </c>
      <c r="B212" t="s">
        <v>13</v>
      </c>
      <c r="C212" t="s">
        <v>789</v>
      </c>
      <c r="D212" t="s">
        <v>790</v>
      </c>
      <c r="E212" t="s">
        <v>41093</v>
      </c>
      <c r="F212" t="s">
        <v>791</v>
      </c>
      <c r="G212" t="s">
        <v>792</v>
      </c>
      <c r="H212" t="s">
        <v>743</v>
      </c>
      <c r="I212" t="s">
        <v>86</v>
      </c>
      <c r="J212">
        <v>12</v>
      </c>
      <c r="K212" t="s">
        <v>19</v>
      </c>
      <c r="L212" t="s">
        <v>41084</v>
      </c>
    </row>
    <row r="213" spans="1:12" ht="13.2">
      <c r="A213" t="s">
        <v>793</v>
      </c>
      <c r="B213" t="s">
        <v>13</v>
      </c>
      <c r="C213" t="s">
        <v>794</v>
      </c>
      <c r="D213" t="s">
        <v>795</v>
      </c>
      <c r="E213" t="s">
        <v>41094</v>
      </c>
      <c r="F213" t="s">
        <v>796</v>
      </c>
      <c r="G213" t="s">
        <v>797</v>
      </c>
      <c r="H213" t="s">
        <v>743</v>
      </c>
      <c r="I213" t="s">
        <v>106</v>
      </c>
      <c r="J213">
        <v>12</v>
      </c>
      <c r="K213" t="s">
        <v>19</v>
      </c>
      <c r="L213" t="s">
        <v>41084</v>
      </c>
    </row>
    <row r="214" spans="1:12" ht="13.2">
      <c r="A214" t="s">
        <v>798</v>
      </c>
      <c r="B214" t="s">
        <v>13</v>
      </c>
      <c r="C214" t="s">
        <v>799</v>
      </c>
      <c r="D214" t="s">
        <v>800</v>
      </c>
      <c r="E214" t="s">
        <v>41095</v>
      </c>
      <c r="F214" t="s">
        <v>801</v>
      </c>
      <c r="G214" t="s">
        <v>802</v>
      </c>
      <c r="H214" t="s">
        <v>743</v>
      </c>
      <c r="I214" t="s">
        <v>54</v>
      </c>
      <c r="J214">
        <v>12</v>
      </c>
      <c r="K214" t="s">
        <v>19</v>
      </c>
      <c r="L214" t="s">
        <v>41084</v>
      </c>
    </row>
    <row r="215" spans="1:12" ht="13.2">
      <c r="A215" t="s">
        <v>803</v>
      </c>
      <c r="B215" t="s">
        <v>13</v>
      </c>
      <c r="C215" t="s">
        <v>804</v>
      </c>
      <c r="D215" t="s">
        <v>805</v>
      </c>
      <c r="E215" t="s">
        <v>41096</v>
      </c>
      <c r="F215" t="s">
        <v>806</v>
      </c>
      <c r="G215" t="s">
        <v>807</v>
      </c>
      <c r="H215" t="s">
        <v>743</v>
      </c>
      <c r="I215" t="s">
        <v>86</v>
      </c>
      <c r="J215">
        <v>12</v>
      </c>
      <c r="K215" t="s">
        <v>19</v>
      </c>
      <c r="L215" t="s">
        <v>41084</v>
      </c>
    </row>
    <row r="216" spans="1:12" ht="13.2">
      <c r="A216" t="s">
        <v>808</v>
      </c>
      <c r="B216" t="s">
        <v>28</v>
      </c>
      <c r="C216" t="s">
        <v>108</v>
      </c>
      <c r="D216" t="s">
        <v>809</v>
      </c>
      <c r="E216" t="s">
        <v>41097</v>
      </c>
      <c r="F216" t="s">
        <v>810</v>
      </c>
      <c r="G216" t="s">
        <v>811</v>
      </c>
      <c r="H216" t="s">
        <v>743</v>
      </c>
      <c r="I216" t="s">
        <v>812</v>
      </c>
      <c r="J216">
        <v>12</v>
      </c>
      <c r="K216" t="s">
        <v>19</v>
      </c>
      <c r="L216" t="s">
        <v>41084</v>
      </c>
    </row>
    <row r="217" spans="1:12" ht="13.2">
      <c r="A217" t="s">
        <v>813</v>
      </c>
      <c r="B217" t="s">
        <v>13</v>
      </c>
      <c r="C217" t="s">
        <v>814</v>
      </c>
      <c r="D217" t="s">
        <v>815</v>
      </c>
      <c r="E217" t="s">
        <v>41098</v>
      </c>
      <c r="F217" t="s">
        <v>816</v>
      </c>
      <c r="G217" t="s">
        <v>817</v>
      </c>
      <c r="H217" t="s">
        <v>743</v>
      </c>
      <c r="I217" t="s">
        <v>818</v>
      </c>
      <c r="J217">
        <v>12</v>
      </c>
      <c r="K217" t="s">
        <v>19</v>
      </c>
      <c r="L217" t="s">
        <v>41084</v>
      </c>
    </row>
    <row r="218" spans="1:12" ht="13.2">
      <c r="A218" t="s">
        <v>819</v>
      </c>
      <c r="B218" t="s">
        <v>13</v>
      </c>
      <c r="C218" t="s">
        <v>820</v>
      </c>
      <c r="D218" t="s">
        <v>821</v>
      </c>
      <c r="E218" t="s">
        <v>41099</v>
      </c>
      <c r="F218" t="s">
        <v>822</v>
      </c>
      <c r="G218" t="s">
        <v>823</v>
      </c>
      <c r="H218" t="s">
        <v>743</v>
      </c>
      <c r="I218" t="s">
        <v>106</v>
      </c>
      <c r="J218">
        <v>12</v>
      </c>
      <c r="K218" t="s">
        <v>19</v>
      </c>
      <c r="L218" t="s">
        <v>41084</v>
      </c>
    </row>
    <row r="219" spans="1:12" ht="13.2">
      <c r="A219" t="s">
        <v>824</v>
      </c>
      <c r="B219" t="s">
        <v>13</v>
      </c>
      <c r="C219" t="s">
        <v>825</v>
      </c>
      <c r="D219" t="s">
        <v>826</v>
      </c>
      <c r="E219" t="s">
        <v>3789</v>
      </c>
      <c r="F219" t="s">
        <v>827</v>
      </c>
      <c r="G219" t="s">
        <v>828</v>
      </c>
      <c r="H219" t="s">
        <v>743</v>
      </c>
      <c r="I219" t="s">
        <v>47</v>
      </c>
      <c r="J219">
        <v>12</v>
      </c>
      <c r="K219" t="s">
        <v>19</v>
      </c>
      <c r="L219" t="s">
        <v>41084</v>
      </c>
    </row>
    <row r="220" spans="1:12" ht="13.2">
      <c r="A220" t="s">
        <v>829</v>
      </c>
      <c r="B220" t="s">
        <v>13</v>
      </c>
      <c r="C220" t="s">
        <v>830</v>
      </c>
      <c r="D220" t="s">
        <v>831</v>
      </c>
      <c r="E220" t="s">
        <v>41100</v>
      </c>
      <c r="F220" t="s">
        <v>832</v>
      </c>
      <c r="G220" t="s">
        <v>833</v>
      </c>
      <c r="H220" t="s">
        <v>743</v>
      </c>
      <c r="I220" t="s">
        <v>641</v>
      </c>
      <c r="J220">
        <v>12</v>
      </c>
      <c r="K220" t="s">
        <v>19</v>
      </c>
      <c r="L220" t="s">
        <v>41084</v>
      </c>
    </row>
    <row r="221" spans="1:12" ht="13.2">
      <c r="A221" t="s">
        <v>80</v>
      </c>
      <c r="B221" t="s">
        <v>56</v>
      </c>
      <c r="C221" t="s">
        <v>834</v>
      </c>
      <c r="D221" t="s">
        <v>835</v>
      </c>
      <c r="E221" t="s">
        <v>41101</v>
      </c>
      <c r="F221" t="s">
        <v>836</v>
      </c>
      <c r="G221" t="s">
        <v>837</v>
      </c>
      <c r="H221" t="s">
        <v>743</v>
      </c>
      <c r="I221" t="s">
        <v>106</v>
      </c>
      <c r="J221">
        <v>12</v>
      </c>
      <c r="K221" t="s">
        <v>19</v>
      </c>
      <c r="L221" t="s">
        <v>41084</v>
      </c>
    </row>
    <row r="222" spans="1:12" ht="13.2">
      <c r="A222" t="s">
        <v>838</v>
      </c>
      <c r="B222" t="s">
        <v>13</v>
      </c>
      <c r="C222" t="s">
        <v>839</v>
      </c>
      <c r="D222" t="s">
        <v>840</v>
      </c>
      <c r="E222" t="s">
        <v>41102</v>
      </c>
      <c r="F222" t="s">
        <v>841</v>
      </c>
      <c r="G222" t="s">
        <v>842</v>
      </c>
      <c r="H222" t="s">
        <v>743</v>
      </c>
      <c r="I222" t="s">
        <v>99</v>
      </c>
      <c r="J222">
        <v>12</v>
      </c>
      <c r="K222" t="s">
        <v>19</v>
      </c>
      <c r="L222" t="s">
        <v>41084</v>
      </c>
    </row>
    <row r="223" spans="1:12" ht="13.2">
      <c r="A223" t="s">
        <v>843</v>
      </c>
      <c r="B223" t="s">
        <v>13</v>
      </c>
      <c r="C223" t="s">
        <v>29</v>
      </c>
      <c r="D223" t="s">
        <v>844</v>
      </c>
      <c r="E223" t="s">
        <v>41103</v>
      </c>
      <c r="F223" t="s">
        <v>845</v>
      </c>
      <c r="G223" t="s">
        <v>846</v>
      </c>
      <c r="H223" t="s">
        <v>743</v>
      </c>
      <c r="I223" t="s">
        <v>99</v>
      </c>
      <c r="J223">
        <v>12</v>
      </c>
      <c r="K223" t="s">
        <v>19</v>
      </c>
      <c r="L223" t="s">
        <v>41084</v>
      </c>
    </row>
    <row r="224" spans="1:12" ht="13.2">
      <c r="A224" t="s">
        <v>847</v>
      </c>
      <c r="B224" t="s">
        <v>56</v>
      </c>
      <c r="C224" t="s">
        <v>848</v>
      </c>
      <c r="D224" t="s">
        <v>849</v>
      </c>
      <c r="E224" t="s">
        <v>41104</v>
      </c>
      <c r="F224" t="s">
        <v>850</v>
      </c>
      <c r="G224" t="s">
        <v>851</v>
      </c>
      <c r="H224" t="s">
        <v>743</v>
      </c>
      <c r="I224" t="s">
        <v>106</v>
      </c>
      <c r="J224">
        <v>12</v>
      </c>
      <c r="K224" t="s">
        <v>19</v>
      </c>
      <c r="L224" t="s">
        <v>41084</v>
      </c>
    </row>
    <row r="225" spans="1:12" ht="13.2">
      <c r="A225" t="s">
        <v>852</v>
      </c>
      <c r="B225" t="s">
        <v>13</v>
      </c>
      <c r="C225" t="s">
        <v>853</v>
      </c>
      <c r="D225" t="s">
        <v>854</v>
      </c>
      <c r="E225" t="s">
        <v>41105</v>
      </c>
      <c r="F225" t="s">
        <v>855</v>
      </c>
      <c r="G225" t="s">
        <v>856</v>
      </c>
      <c r="H225" t="s">
        <v>743</v>
      </c>
      <c r="I225" t="s">
        <v>93</v>
      </c>
      <c r="J225">
        <v>12</v>
      </c>
      <c r="K225" t="s">
        <v>19</v>
      </c>
      <c r="L225" t="s">
        <v>41084</v>
      </c>
    </row>
    <row r="226" spans="1:12" ht="13.2">
      <c r="A226" t="s">
        <v>857</v>
      </c>
      <c r="B226" t="s">
        <v>13</v>
      </c>
      <c r="C226" t="s">
        <v>858</v>
      </c>
      <c r="D226" t="s">
        <v>859</v>
      </c>
      <c r="E226" t="s">
        <v>41106</v>
      </c>
      <c r="F226" t="s">
        <v>860</v>
      </c>
      <c r="G226" t="s">
        <v>861</v>
      </c>
      <c r="H226" t="s">
        <v>743</v>
      </c>
      <c r="I226" t="s">
        <v>106</v>
      </c>
      <c r="J226">
        <v>12</v>
      </c>
      <c r="K226" t="s">
        <v>19</v>
      </c>
      <c r="L226" t="s">
        <v>41084</v>
      </c>
    </row>
    <row r="227" spans="1:12" ht="13.2">
      <c r="A227" t="s">
        <v>862</v>
      </c>
      <c r="B227" t="s">
        <v>13</v>
      </c>
      <c r="C227" t="s">
        <v>278</v>
      </c>
      <c r="D227" t="s">
        <v>863</v>
      </c>
      <c r="E227" t="s">
        <v>41107</v>
      </c>
      <c r="F227" t="s">
        <v>864</v>
      </c>
      <c r="G227" t="s">
        <v>865</v>
      </c>
      <c r="H227" t="s">
        <v>743</v>
      </c>
      <c r="J227">
        <v>12</v>
      </c>
      <c r="K227" t="s">
        <v>19</v>
      </c>
      <c r="L227" t="s">
        <v>41084</v>
      </c>
    </row>
    <row r="228" spans="1:12" ht="13.2">
      <c r="A228" t="s">
        <v>866</v>
      </c>
      <c r="B228" t="s">
        <v>63</v>
      </c>
      <c r="C228" t="s">
        <v>867</v>
      </c>
      <c r="D228" t="s">
        <v>868</v>
      </c>
      <c r="E228" t="s">
        <v>41108</v>
      </c>
      <c r="F228" t="s">
        <v>869</v>
      </c>
      <c r="G228" t="s">
        <v>870</v>
      </c>
      <c r="H228" t="s">
        <v>743</v>
      </c>
      <c r="I228" t="s">
        <v>93</v>
      </c>
      <c r="J228">
        <v>12</v>
      </c>
      <c r="K228" t="s">
        <v>19</v>
      </c>
      <c r="L228" t="s">
        <v>41084</v>
      </c>
    </row>
    <row r="229" spans="1:12" ht="13.2">
      <c r="A229" t="s">
        <v>871</v>
      </c>
      <c r="B229" t="s">
        <v>28</v>
      </c>
      <c r="C229" t="s">
        <v>872</v>
      </c>
      <c r="D229" t="s">
        <v>873</v>
      </c>
      <c r="E229" t="s">
        <v>41109</v>
      </c>
      <c r="F229" t="s">
        <v>874</v>
      </c>
      <c r="G229" t="s">
        <v>875</v>
      </c>
      <c r="H229" t="s">
        <v>743</v>
      </c>
      <c r="I229" t="s">
        <v>302</v>
      </c>
      <c r="J229">
        <v>12</v>
      </c>
      <c r="K229" t="s">
        <v>19</v>
      </c>
      <c r="L229" t="s">
        <v>41084</v>
      </c>
    </row>
    <row r="230" spans="1:12" ht="13.2">
      <c r="A230" t="s">
        <v>876</v>
      </c>
      <c r="B230" t="s">
        <v>13</v>
      </c>
      <c r="C230" t="s">
        <v>877</v>
      </c>
      <c r="D230" t="s">
        <v>878</v>
      </c>
      <c r="E230" t="s">
        <v>41110</v>
      </c>
      <c r="F230" t="s">
        <v>879</v>
      </c>
      <c r="G230" t="s">
        <v>880</v>
      </c>
      <c r="H230" t="s">
        <v>743</v>
      </c>
      <c r="J230">
        <v>12</v>
      </c>
      <c r="K230" t="s">
        <v>19</v>
      </c>
      <c r="L230" t="s">
        <v>41084</v>
      </c>
    </row>
    <row r="231" spans="1:12" ht="13.2">
      <c r="A231" t="s">
        <v>881</v>
      </c>
      <c r="B231" t="s">
        <v>13</v>
      </c>
      <c r="C231" t="s">
        <v>882</v>
      </c>
      <c r="D231" t="s">
        <v>883</v>
      </c>
      <c r="E231" t="s">
        <v>41111</v>
      </c>
      <c r="F231" t="s">
        <v>884</v>
      </c>
      <c r="G231" t="s">
        <v>885</v>
      </c>
      <c r="H231" t="s">
        <v>743</v>
      </c>
      <c r="J231">
        <v>12</v>
      </c>
      <c r="K231" t="s">
        <v>19</v>
      </c>
      <c r="L231" t="s">
        <v>41084</v>
      </c>
    </row>
    <row r="232" spans="1:12" ht="13.2">
      <c r="A232" t="s">
        <v>886</v>
      </c>
      <c r="B232" t="s">
        <v>13</v>
      </c>
      <c r="C232" t="s">
        <v>814</v>
      </c>
      <c r="D232" t="s">
        <v>887</v>
      </c>
      <c r="E232" t="s">
        <v>41098</v>
      </c>
      <c r="F232" t="s">
        <v>888</v>
      </c>
      <c r="G232" t="s">
        <v>889</v>
      </c>
      <c r="H232" t="s">
        <v>743</v>
      </c>
      <c r="I232" t="s">
        <v>106</v>
      </c>
      <c r="J232">
        <v>12</v>
      </c>
      <c r="K232" t="s">
        <v>19</v>
      </c>
      <c r="L232" t="s">
        <v>41084</v>
      </c>
    </row>
    <row r="233" spans="1:12" ht="13.2">
      <c r="A233" t="s">
        <v>890</v>
      </c>
      <c r="B233" t="s">
        <v>13</v>
      </c>
      <c r="C233" t="s">
        <v>891</v>
      </c>
      <c r="D233" t="s">
        <v>892</v>
      </c>
      <c r="E233" t="s">
        <v>41112</v>
      </c>
      <c r="H233" t="s">
        <v>743</v>
      </c>
      <c r="J233">
        <v>12</v>
      </c>
      <c r="K233" t="s">
        <v>19</v>
      </c>
      <c r="L233" t="s">
        <v>41084</v>
      </c>
    </row>
    <row r="234" spans="1:12" ht="13.2">
      <c r="A234" t="s">
        <v>893</v>
      </c>
      <c r="B234" t="s">
        <v>13</v>
      </c>
      <c r="C234" t="s">
        <v>894</v>
      </c>
      <c r="D234" t="s">
        <v>895</v>
      </c>
      <c r="E234" t="s">
        <v>41113</v>
      </c>
      <c r="H234" t="s">
        <v>743</v>
      </c>
      <c r="J234">
        <v>12</v>
      </c>
      <c r="K234" t="s">
        <v>19</v>
      </c>
      <c r="L234" t="s">
        <v>41084</v>
      </c>
    </row>
    <row r="235" spans="1:12" ht="13.2">
      <c r="A235" t="s">
        <v>896</v>
      </c>
      <c r="B235" t="s">
        <v>13</v>
      </c>
      <c r="C235" t="s">
        <v>897</v>
      </c>
      <c r="D235" t="s">
        <v>898</v>
      </c>
      <c r="E235" t="s">
        <v>41114</v>
      </c>
      <c r="H235" t="s">
        <v>743</v>
      </c>
      <c r="I235" t="s">
        <v>364</v>
      </c>
      <c r="J235">
        <v>12</v>
      </c>
      <c r="K235" t="s">
        <v>19</v>
      </c>
      <c r="L235" t="s">
        <v>41084</v>
      </c>
    </row>
    <row r="236" spans="1:12" ht="13.2">
      <c r="A236" t="s">
        <v>899</v>
      </c>
      <c r="B236" t="s">
        <v>13</v>
      </c>
      <c r="C236" t="s">
        <v>900</v>
      </c>
      <c r="D236" t="s">
        <v>901</v>
      </c>
      <c r="E236" t="s">
        <v>41115</v>
      </c>
      <c r="H236" t="s">
        <v>743</v>
      </c>
      <c r="I236" t="s">
        <v>584</v>
      </c>
      <c r="J236">
        <v>12</v>
      </c>
      <c r="K236" t="s">
        <v>19</v>
      </c>
      <c r="L236" t="s">
        <v>41084</v>
      </c>
    </row>
    <row r="237" spans="1:12" ht="13.2">
      <c r="A237" t="s">
        <v>902</v>
      </c>
      <c r="B237" t="s">
        <v>13</v>
      </c>
      <c r="C237" t="s">
        <v>903</v>
      </c>
      <c r="D237" t="s">
        <v>904</v>
      </c>
      <c r="E237" t="s">
        <v>41116</v>
      </c>
      <c r="H237" t="s">
        <v>743</v>
      </c>
      <c r="I237" t="s">
        <v>905</v>
      </c>
      <c r="J237">
        <v>12</v>
      </c>
      <c r="K237" t="s">
        <v>19</v>
      </c>
      <c r="L237" t="s">
        <v>41084</v>
      </c>
    </row>
    <row r="238" spans="1:12" ht="13.2">
      <c r="A238" t="s">
        <v>906</v>
      </c>
      <c r="B238" t="s">
        <v>13</v>
      </c>
      <c r="C238" t="s">
        <v>907</v>
      </c>
      <c r="D238" t="s">
        <v>908</v>
      </c>
      <c r="E238" t="s">
        <v>41117</v>
      </c>
      <c r="H238" t="s">
        <v>743</v>
      </c>
      <c r="J238">
        <v>12</v>
      </c>
      <c r="K238" t="s">
        <v>19</v>
      </c>
      <c r="L238" t="s">
        <v>41084</v>
      </c>
    </row>
    <row r="239" spans="1:12" ht="13.2">
      <c r="A239" t="s">
        <v>909</v>
      </c>
      <c r="B239" t="s">
        <v>13</v>
      </c>
      <c r="C239" t="s">
        <v>910</v>
      </c>
      <c r="D239" t="s">
        <v>911</v>
      </c>
      <c r="E239" t="s">
        <v>41118</v>
      </c>
      <c r="H239" t="s">
        <v>743</v>
      </c>
      <c r="I239" t="s">
        <v>47</v>
      </c>
      <c r="J239">
        <v>12</v>
      </c>
      <c r="K239" t="s">
        <v>19</v>
      </c>
      <c r="L239" t="s">
        <v>41084</v>
      </c>
    </row>
    <row r="240" spans="1:12" ht="13.2">
      <c r="A240" t="s">
        <v>912</v>
      </c>
      <c r="B240" t="s">
        <v>13</v>
      </c>
      <c r="C240" t="s">
        <v>913</v>
      </c>
      <c r="D240" t="s">
        <v>914</v>
      </c>
      <c r="E240" t="s">
        <v>41119</v>
      </c>
      <c r="H240" t="s">
        <v>743</v>
      </c>
      <c r="J240">
        <v>12</v>
      </c>
      <c r="K240" t="s">
        <v>19</v>
      </c>
      <c r="L240" t="s">
        <v>41084</v>
      </c>
    </row>
    <row r="241" spans="1:12" ht="13.2">
      <c r="A241" t="s">
        <v>915</v>
      </c>
      <c r="B241" t="s">
        <v>13</v>
      </c>
      <c r="C241" t="s">
        <v>916</v>
      </c>
      <c r="D241" t="s">
        <v>917</v>
      </c>
      <c r="E241" t="s">
        <v>41120</v>
      </c>
      <c r="H241" t="s">
        <v>743</v>
      </c>
      <c r="J241">
        <v>12</v>
      </c>
      <c r="K241" t="s">
        <v>19</v>
      </c>
      <c r="L241" t="s">
        <v>41084</v>
      </c>
    </row>
    <row r="242" spans="1:12" ht="13.2">
      <c r="A242" t="s">
        <v>918</v>
      </c>
      <c r="B242" t="s">
        <v>13</v>
      </c>
      <c r="C242" t="s">
        <v>919</v>
      </c>
      <c r="D242" t="s">
        <v>920</v>
      </c>
      <c r="E242" t="s">
        <v>41121</v>
      </c>
      <c r="H242" t="s">
        <v>743</v>
      </c>
      <c r="J242">
        <v>12</v>
      </c>
      <c r="K242" t="s">
        <v>19</v>
      </c>
      <c r="L242" t="s">
        <v>41084</v>
      </c>
    </row>
    <row r="243" spans="1:12" ht="13.2">
      <c r="A243" t="s">
        <v>921</v>
      </c>
      <c r="B243" t="s">
        <v>13</v>
      </c>
      <c r="C243" t="s">
        <v>922</v>
      </c>
      <c r="D243" t="s">
        <v>923</v>
      </c>
      <c r="E243" t="s">
        <v>41122</v>
      </c>
      <c r="H243" t="s">
        <v>743</v>
      </c>
      <c r="I243" t="s">
        <v>106</v>
      </c>
      <c r="J243">
        <v>12</v>
      </c>
      <c r="K243" t="s">
        <v>19</v>
      </c>
      <c r="L243" t="s">
        <v>41084</v>
      </c>
    </row>
    <row r="244" spans="1:12" ht="13.2">
      <c r="A244" t="s">
        <v>924</v>
      </c>
      <c r="B244" t="s">
        <v>13</v>
      </c>
      <c r="C244" t="s">
        <v>925</v>
      </c>
      <c r="D244" t="s">
        <v>926</v>
      </c>
      <c r="E244" t="s">
        <v>41123</v>
      </c>
      <c r="H244" t="s">
        <v>743</v>
      </c>
      <c r="J244">
        <v>12</v>
      </c>
      <c r="K244" t="s">
        <v>19</v>
      </c>
      <c r="L244" t="s">
        <v>41084</v>
      </c>
    </row>
    <row r="245" spans="1:12" ht="13.2">
      <c r="A245" t="s">
        <v>927</v>
      </c>
      <c r="B245" t="s">
        <v>13</v>
      </c>
      <c r="C245" t="s">
        <v>928</v>
      </c>
      <c r="D245" t="s">
        <v>929</v>
      </c>
      <c r="E245" t="s">
        <v>41124</v>
      </c>
      <c r="H245" t="s">
        <v>743</v>
      </c>
      <c r="J245">
        <v>12</v>
      </c>
      <c r="K245" t="s">
        <v>19</v>
      </c>
      <c r="L245" t="s">
        <v>41084</v>
      </c>
    </row>
    <row r="246" spans="1:12" ht="13.2">
      <c r="A246" t="s">
        <v>930</v>
      </c>
      <c r="B246" t="s">
        <v>13</v>
      </c>
      <c r="C246" t="s">
        <v>931</v>
      </c>
      <c r="D246" t="s">
        <v>932</v>
      </c>
      <c r="E246" t="s">
        <v>41125</v>
      </c>
      <c r="H246" t="s">
        <v>743</v>
      </c>
      <c r="J246">
        <v>12</v>
      </c>
      <c r="K246" t="s">
        <v>19</v>
      </c>
      <c r="L246" t="s">
        <v>41084</v>
      </c>
    </row>
    <row r="247" spans="1:12" ht="13.2">
      <c r="A247" t="s">
        <v>933</v>
      </c>
      <c r="B247" t="s">
        <v>13</v>
      </c>
      <c r="C247" t="s">
        <v>934</v>
      </c>
      <c r="D247" t="s">
        <v>935</v>
      </c>
      <c r="E247" t="s">
        <v>41126</v>
      </c>
      <c r="H247" t="s">
        <v>743</v>
      </c>
      <c r="J247">
        <v>12</v>
      </c>
      <c r="K247" t="s">
        <v>19</v>
      </c>
      <c r="L247" t="s">
        <v>41084</v>
      </c>
    </row>
    <row r="248" spans="1:12" ht="13.2">
      <c r="A248" t="s">
        <v>936</v>
      </c>
      <c r="B248" t="s">
        <v>13</v>
      </c>
      <c r="C248" t="s">
        <v>392</v>
      </c>
      <c r="D248" t="s">
        <v>937</v>
      </c>
      <c r="E248" t="s">
        <v>41127</v>
      </c>
      <c r="H248" t="s">
        <v>743</v>
      </c>
      <c r="I248" t="s">
        <v>106</v>
      </c>
      <c r="J248">
        <v>12</v>
      </c>
      <c r="K248" t="s">
        <v>19</v>
      </c>
      <c r="L248" t="s">
        <v>41084</v>
      </c>
    </row>
    <row r="249" spans="1:12" ht="13.2">
      <c r="A249" t="s">
        <v>938</v>
      </c>
      <c r="B249" t="s">
        <v>13</v>
      </c>
      <c r="C249" t="s">
        <v>939</v>
      </c>
      <c r="D249" t="s">
        <v>940</v>
      </c>
      <c r="E249" t="s">
        <v>41128</v>
      </c>
      <c r="H249" t="s">
        <v>743</v>
      </c>
      <c r="I249" t="s">
        <v>47</v>
      </c>
      <c r="J249">
        <v>12</v>
      </c>
      <c r="K249" t="s">
        <v>19</v>
      </c>
      <c r="L249" t="s">
        <v>41084</v>
      </c>
    </row>
    <row r="250" spans="1:12" ht="13.2">
      <c r="A250" t="s">
        <v>941</v>
      </c>
      <c r="B250" t="s">
        <v>13</v>
      </c>
      <c r="C250" t="s">
        <v>942</v>
      </c>
      <c r="D250" t="s">
        <v>943</v>
      </c>
      <c r="E250" t="s">
        <v>41129</v>
      </c>
      <c r="H250" t="s">
        <v>743</v>
      </c>
      <c r="J250">
        <v>12</v>
      </c>
      <c r="K250" t="s">
        <v>19</v>
      </c>
      <c r="L250" t="s">
        <v>41084</v>
      </c>
    </row>
    <row r="251" spans="1:12" ht="13.2">
      <c r="A251" t="s">
        <v>944</v>
      </c>
      <c r="B251" t="s">
        <v>13</v>
      </c>
      <c r="C251" t="s">
        <v>945</v>
      </c>
      <c r="D251" t="s">
        <v>946</v>
      </c>
      <c r="E251" t="s">
        <v>41130</v>
      </c>
      <c r="H251" t="s">
        <v>743</v>
      </c>
      <c r="J251">
        <v>12</v>
      </c>
      <c r="K251" t="s">
        <v>19</v>
      </c>
      <c r="L251" t="s">
        <v>41084</v>
      </c>
    </row>
    <row r="252" spans="1:12" ht="13.2">
      <c r="A252" t="s">
        <v>947</v>
      </c>
      <c r="B252" t="s">
        <v>13</v>
      </c>
      <c r="C252" t="s">
        <v>948</v>
      </c>
      <c r="D252" t="s">
        <v>949</v>
      </c>
      <c r="E252" t="s">
        <v>41131</v>
      </c>
      <c r="H252" t="s">
        <v>743</v>
      </c>
      <c r="J252">
        <v>12</v>
      </c>
      <c r="K252" t="s">
        <v>19</v>
      </c>
      <c r="L252" t="s">
        <v>41084</v>
      </c>
    </row>
    <row r="253" spans="1:12" ht="13.2">
      <c r="A253" t="s">
        <v>950</v>
      </c>
      <c r="B253" t="s">
        <v>13</v>
      </c>
      <c r="C253" t="s">
        <v>951</v>
      </c>
      <c r="D253" t="s">
        <v>952</v>
      </c>
      <c r="E253" t="s">
        <v>41132</v>
      </c>
      <c r="H253" t="s">
        <v>743</v>
      </c>
      <c r="J253">
        <v>12</v>
      </c>
      <c r="K253" t="s">
        <v>19</v>
      </c>
      <c r="L253" t="s">
        <v>41084</v>
      </c>
    </row>
    <row r="254" spans="1:12" ht="13.2">
      <c r="A254" t="s">
        <v>953</v>
      </c>
      <c r="B254" t="s">
        <v>13</v>
      </c>
      <c r="C254" t="s">
        <v>954</v>
      </c>
      <c r="D254" t="s">
        <v>955</v>
      </c>
      <c r="E254" t="s">
        <v>41133</v>
      </c>
      <c r="H254" t="s">
        <v>743</v>
      </c>
      <c r="J254">
        <v>12</v>
      </c>
      <c r="K254" t="s">
        <v>19</v>
      </c>
      <c r="L254" t="s">
        <v>41084</v>
      </c>
    </row>
    <row r="255" spans="1:12" ht="13.2">
      <c r="A255" t="s">
        <v>956</v>
      </c>
      <c r="B255" t="s">
        <v>13</v>
      </c>
      <c r="C255" t="s">
        <v>957</v>
      </c>
      <c r="D255" t="s">
        <v>958</v>
      </c>
      <c r="E255" t="s">
        <v>41134</v>
      </c>
      <c r="H255" t="s">
        <v>743</v>
      </c>
      <c r="J255">
        <v>12</v>
      </c>
      <c r="K255" t="s">
        <v>19</v>
      </c>
      <c r="L255" t="s">
        <v>41084</v>
      </c>
    </row>
    <row r="256" spans="1:12" ht="13.2">
      <c r="A256" t="s">
        <v>959</v>
      </c>
      <c r="B256" t="s">
        <v>13</v>
      </c>
      <c r="C256" t="s">
        <v>411</v>
      </c>
      <c r="D256" t="s">
        <v>960</v>
      </c>
      <c r="E256" t="s">
        <v>41135</v>
      </c>
      <c r="H256" t="s">
        <v>743</v>
      </c>
      <c r="I256" t="s">
        <v>106</v>
      </c>
      <c r="J256">
        <v>12</v>
      </c>
      <c r="K256" t="s">
        <v>19</v>
      </c>
      <c r="L256" t="s">
        <v>41084</v>
      </c>
    </row>
    <row r="257" spans="1:12" ht="13.2">
      <c r="A257" t="s">
        <v>961</v>
      </c>
      <c r="B257" t="s">
        <v>13</v>
      </c>
      <c r="C257" t="s">
        <v>962</v>
      </c>
      <c r="D257" t="s">
        <v>963</v>
      </c>
      <c r="E257" t="s">
        <v>41136</v>
      </c>
      <c r="H257" t="s">
        <v>743</v>
      </c>
      <c r="J257">
        <v>12</v>
      </c>
      <c r="K257" t="s">
        <v>19</v>
      </c>
      <c r="L257" t="s">
        <v>41084</v>
      </c>
    </row>
    <row r="258" spans="1:12" ht="13.2">
      <c r="A258" t="s">
        <v>964</v>
      </c>
      <c r="B258" t="s">
        <v>13</v>
      </c>
      <c r="C258" t="s">
        <v>965</v>
      </c>
      <c r="D258" t="s">
        <v>966</v>
      </c>
      <c r="E258" t="s">
        <v>26267</v>
      </c>
      <c r="H258" t="s">
        <v>743</v>
      </c>
      <c r="J258">
        <v>12</v>
      </c>
      <c r="K258" t="s">
        <v>19</v>
      </c>
      <c r="L258" t="s">
        <v>41084</v>
      </c>
    </row>
    <row r="259" spans="1:12" ht="13.2">
      <c r="A259" t="s">
        <v>967</v>
      </c>
      <c r="B259" t="s">
        <v>28</v>
      </c>
      <c r="C259" t="s">
        <v>968</v>
      </c>
      <c r="D259" t="s">
        <v>969</v>
      </c>
      <c r="E259" t="s">
        <v>41137</v>
      </c>
      <c r="H259" t="s">
        <v>743</v>
      </c>
      <c r="J259">
        <v>12</v>
      </c>
      <c r="K259" t="s">
        <v>19</v>
      </c>
      <c r="L259" t="s">
        <v>41084</v>
      </c>
    </row>
    <row r="260" spans="1:12" ht="13.2">
      <c r="A260" t="s">
        <v>970</v>
      </c>
      <c r="B260" t="s">
        <v>28</v>
      </c>
      <c r="C260" t="s">
        <v>971</v>
      </c>
      <c r="D260" t="s">
        <v>972</v>
      </c>
      <c r="E260" t="s">
        <v>41138</v>
      </c>
      <c r="H260" t="s">
        <v>743</v>
      </c>
      <c r="J260">
        <v>12</v>
      </c>
      <c r="K260" t="s">
        <v>19</v>
      </c>
      <c r="L260" t="s">
        <v>41084</v>
      </c>
    </row>
    <row r="261" spans="1:12" ht="13.2">
      <c r="A261" t="s">
        <v>973</v>
      </c>
      <c r="B261" t="s">
        <v>13</v>
      </c>
      <c r="C261" t="s">
        <v>974</v>
      </c>
      <c r="D261" t="s">
        <v>975</v>
      </c>
      <c r="E261" t="s">
        <v>41139</v>
      </c>
      <c r="H261" t="s">
        <v>743</v>
      </c>
      <c r="J261">
        <v>12</v>
      </c>
      <c r="K261" t="s">
        <v>19</v>
      </c>
      <c r="L261" t="s">
        <v>41084</v>
      </c>
    </row>
    <row r="262" spans="1:12" ht="13.2">
      <c r="A262" t="s">
        <v>976</v>
      </c>
      <c r="B262" t="s">
        <v>28</v>
      </c>
      <c r="C262" t="s">
        <v>977</v>
      </c>
      <c r="D262" t="s">
        <v>978</v>
      </c>
      <c r="E262" t="s">
        <v>41140</v>
      </c>
      <c r="H262" t="s">
        <v>743</v>
      </c>
      <c r="I262" t="s">
        <v>106</v>
      </c>
      <c r="J262">
        <v>12</v>
      </c>
      <c r="K262" t="s">
        <v>19</v>
      </c>
      <c r="L262" t="s">
        <v>41084</v>
      </c>
    </row>
    <row r="263" spans="1:12" ht="13.2">
      <c r="A263" t="s">
        <v>979</v>
      </c>
      <c r="B263" t="s">
        <v>63</v>
      </c>
      <c r="C263" t="s">
        <v>980</v>
      </c>
      <c r="D263" t="s">
        <v>981</v>
      </c>
      <c r="E263" t="s">
        <v>41141</v>
      </c>
      <c r="H263" t="s">
        <v>743</v>
      </c>
      <c r="J263">
        <v>12</v>
      </c>
      <c r="K263" t="s">
        <v>19</v>
      </c>
      <c r="L263" t="s">
        <v>41084</v>
      </c>
    </row>
    <row r="264" spans="1:12" ht="13.2">
      <c r="A264" t="s">
        <v>982</v>
      </c>
      <c r="B264" t="s">
        <v>28</v>
      </c>
      <c r="C264" t="s">
        <v>983</v>
      </c>
      <c r="D264" t="s">
        <v>984</v>
      </c>
      <c r="E264" t="s">
        <v>41142</v>
      </c>
      <c r="H264" t="s">
        <v>743</v>
      </c>
      <c r="J264">
        <v>12</v>
      </c>
      <c r="K264" t="s">
        <v>19</v>
      </c>
      <c r="L264" t="s">
        <v>41084</v>
      </c>
    </row>
    <row r="265" spans="1:12" ht="13.2">
      <c r="A265" t="s">
        <v>985</v>
      </c>
      <c r="B265" t="s">
        <v>28</v>
      </c>
      <c r="C265" t="s">
        <v>986</v>
      </c>
      <c r="D265" t="s">
        <v>987</v>
      </c>
      <c r="E265" t="s">
        <v>41143</v>
      </c>
      <c r="H265" t="s">
        <v>743</v>
      </c>
      <c r="J265">
        <v>12</v>
      </c>
      <c r="K265" t="s">
        <v>19</v>
      </c>
      <c r="L265" t="s">
        <v>41084</v>
      </c>
    </row>
    <row r="266" spans="1:12" ht="13.2">
      <c r="A266" t="s">
        <v>80</v>
      </c>
      <c r="B266" t="s">
        <v>13</v>
      </c>
      <c r="C266" t="s">
        <v>988</v>
      </c>
      <c r="D266" t="s">
        <v>989</v>
      </c>
      <c r="E266" t="s">
        <v>41144</v>
      </c>
      <c r="H266" t="s">
        <v>743</v>
      </c>
      <c r="J266">
        <v>12</v>
      </c>
      <c r="K266" t="s">
        <v>19</v>
      </c>
      <c r="L266" t="s">
        <v>41084</v>
      </c>
    </row>
    <row r="267" spans="1:12" ht="13.2">
      <c r="A267" t="s">
        <v>990</v>
      </c>
      <c r="B267" t="s">
        <v>13</v>
      </c>
      <c r="C267" t="s">
        <v>991</v>
      </c>
      <c r="D267" t="s">
        <v>992</v>
      </c>
      <c r="E267" t="s">
        <v>41145</v>
      </c>
      <c r="H267" t="s">
        <v>743</v>
      </c>
      <c r="J267">
        <v>12</v>
      </c>
      <c r="K267" t="s">
        <v>19</v>
      </c>
      <c r="L267" t="s">
        <v>41084</v>
      </c>
    </row>
    <row r="268" spans="1:12" ht="13.2">
      <c r="A268" t="s">
        <v>993</v>
      </c>
      <c r="B268" t="s">
        <v>28</v>
      </c>
      <c r="C268" t="s">
        <v>994</v>
      </c>
      <c r="D268" t="s">
        <v>995</v>
      </c>
      <c r="E268" t="s">
        <v>41146</v>
      </c>
      <c r="H268" t="s">
        <v>743</v>
      </c>
      <c r="I268" t="s">
        <v>106</v>
      </c>
      <c r="J268">
        <v>12</v>
      </c>
      <c r="K268" t="s">
        <v>19</v>
      </c>
      <c r="L268" t="s">
        <v>41084</v>
      </c>
    </row>
    <row r="269" spans="1:12" ht="13.2">
      <c r="A269" t="s">
        <v>996</v>
      </c>
      <c r="B269" t="s">
        <v>13</v>
      </c>
      <c r="C269" t="s">
        <v>997</v>
      </c>
      <c r="D269" t="s">
        <v>998</v>
      </c>
      <c r="E269" t="s">
        <v>41147</v>
      </c>
      <c r="H269" t="s">
        <v>743</v>
      </c>
      <c r="J269">
        <v>12</v>
      </c>
      <c r="K269" t="s">
        <v>19</v>
      </c>
      <c r="L269" t="s">
        <v>41084</v>
      </c>
    </row>
    <row r="270" spans="1:12" ht="13.2">
      <c r="A270" t="s">
        <v>999</v>
      </c>
      <c r="B270" t="s">
        <v>13</v>
      </c>
      <c r="C270" t="s">
        <v>1000</v>
      </c>
      <c r="D270" t="s">
        <v>1001</v>
      </c>
      <c r="E270" t="s">
        <v>41148</v>
      </c>
      <c r="H270" t="s">
        <v>743</v>
      </c>
      <c r="J270">
        <v>12</v>
      </c>
      <c r="K270" t="s">
        <v>19</v>
      </c>
      <c r="L270" t="s">
        <v>41084</v>
      </c>
    </row>
    <row r="271" spans="1:12" ht="13.2">
      <c r="A271" t="s">
        <v>1002</v>
      </c>
      <c r="B271" t="s">
        <v>13</v>
      </c>
      <c r="C271" t="s">
        <v>1003</v>
      </c>
      <c r="D271" t="s">
        <v>1004</v>
      </c>
      <c r="E271" t="s">
        <v>41149</v>
      </c>
      <c r="H271" t="s">
        <v>743</v>
      </c>
      <c r="J271">
        <v>12</v>
      </c>
      <c r="K271" t="s">
        <v>19</v>
      </c>
      <c r="L271" t="s">
        <v>41084</v>
      </c>
    </row>
    <row r="272" spans="1:12" ht="13.2">
      <c r="A272" t="s">
        <v>1005</v>
      </c>
      <c r="B272" t="s">
        <v>13</v>
      </c>
      <c r="C272" t="s">
        <v>1006</v>
      </c>
      <c r="D272" t="s">
        <v>1007</v>
      </c>
      <c r="E272" t="s">
        <v>41150</v>
      </c>
      <c r="H272" t="s">
        <v>743</v>
      </c>
      <c r="J272">
        <v>12</v>
      </c>
      <c r="K272" t="s">
        <v>19</v>
      </c>
      <c r="L272" t="s">
        <v>41084</v>
      </c>
    </row>
    <row r="273" spans="1:12" ht="13.2">
      <c r="A273" t="s">
        <v>522</v>
      </c>
      <c r="B273" t="s">
        <v>56</v>
      </c>
      <c r="C273" t="s">
        <v>1008</v>
      </c>
      <c r="D273" t="s">
        <v>1009</v>
      </c>
      <c r="E273" t="s">
        <v>41151</v>
      </c>
      <c r="H273" t="s">
        <v>743</v>
      </c>
      <c r="I273" t="s">
        <v>86</v>
      </c>
      <c r="J273">
        <v>12</v>
      </c>
      <c r="K273" t="s">
        <v>19</v>
      </c>
      <c r="L273" t="s">
        <v>41084</v>
      </c>
    </row>
    <row r="274" spans="1:12" ht="13.2">
      <c r="A274" t="s">
        <v>1010</v>
      </c>
      <c r="B274" t="s">
        <v>13</v>
      </c>
      <c r="C274" t="s">
        <v>1011</v>
      </c>
      <c r="D274" t="s">
        <v>1012</v>
      </c>
      <c r="E274" t="s">
        <v>41152</v>
      </c>
      <c r="H274" t="s">
        <v>743</v>
      </c>
      <c r="J274">
        <v>12</v>
      </c>
      <c r="K274" t="s">
        <v>19</v>
      </c>
      <c r="L274" t="s">
        <v>41084</v>
      </c>
    </row>
    <row r="275" spans="1:12" ht="13.2">
      <c r="A275" t="s">
        <v>1013</v>
      </c>
      <c r="B275" t="s">
        <v>13</v>
      </c>
      <c r="C275" t="s">
        <v>1014</v>
      </c>
      <c r="D275" t="s">
        <v>1015</v>
      </c>
      <c r="E275" t="s">
        <v>41153</v>
      </c>
      <c r="H275" t="s">
        <v>743</v>
      </c>
      <c r="J275">
        <v>12</v>
      </c>
      <c r="K275" t="s">
        <v>19</v>
      </c>
      <c r="L275" t="s">
        <v>41084</v>
      </c>
    </row>
    <row r="276" spans="1:12" ht="13.2">
      <c r="A276" t="s">
        <v>1016</v>
      </c>
      <c r="B276" t="s">
        <v>13</v>
      </c>
      <c r="C276" t="s">
        <v>1017</v>
      </c>
      <c r="D276" t="s">
        <v>1018</v>
      </c>
      <c r="E276" t="s">
        <v>41154</v>
      </c>
      <c r="H276" t="s">
        <v>743</v>
      </c>
      <c r="J276">
        <v>12</v>
      </c>
      <c r="K276" t="s">
        <v>19</v>
      </c>
      <c r="L276" t="s">
        <v>41084</v>
      </c>
    </row>
    <row r="277" spans="1:12" ht="13.2">
      <c r="A277" t="s">
        <v>1019</v>
      </c>
      <c r="B277" t="s">
        <v>13</v>
      </c>
      <c r="C277" t="s">
        <v>1020</v>
      </c>
      <c r="D277" t="s">
        <v>1021</v>
      </c>
      <c r="E277" t="s">
        <v>41155</v>
      </c>
      <c r="H277" t="s">
        <v>743</v>
      </c>
      <c r="J277">
        <v>12</v>
      </c>
      <c r="K277" t="s">
        <v>19</v>
      </c>
      <c r="L277" t="s">
        <v>41084</v>
      </c>
    </row>
    <row r="278" spans="1:12" ht="13.2">
      <c r="A278" t="s">
        <v>1022</v>
      </c>
      <c r="B278" t="s">
        <v>13</v>
      </c>
      <c r="C278" t="s">
        <v>1023</v>
      </c>
      <c r="D278" t="s">
        <v>1024</v>
      </c>
      <c r="E278" t="s">
        <v>41156</v>
      </c>
      <c r="H278" t="s">
        <v>743</v>
      </c>
      <c r="J278">
        <v>12</v>
      </c>
      <c r="K278" t="s">
        <v>19</v>
      </c>
      <c r="L278" t="s">
        <v>41084</v>
      </c>
    </row>
    <row r="279" spans="1:12" ht="13.2">
      <c r="A279" t="s">
        <v>488</v>
      </c>
      <c r="B279" t="s">
        <v>13</v>
      </c>
      <c r="C279" t="s">
        <v>1025</v>
      </c>
      <c r="D279" t="s">
        <v>1026</v>
      </c>
      <c r="E279" t="s">
        <v>41157</v>
      </c>
      <c r="H279" t="s">
        <v>743</v>
      </c>
      <c r="J279">
        <v>12</v>
      </c>
      <c r="K279" t="s">
        <v>19</v>
      </c>
      <c r="L279" t="s">
        <v>41084</v>
      </c>
    </row>
    <row r="280" spans="1:12" ht="13.2">
      <c r="A280" t="s">
        <v>1027</v>
      </c>
      <c r="B280" t="s">
        <v>56</v>
      </c>
      <c r="C280" t="s">
        <v>1028</v>
      </c>
      <c r="D280" t="s">
        <v>1029</v>
      </c>
      <c r="E280" t="s">
        <v>41158</v>
      </c>
      <c r="H280" t="s">
        <v>743</v>
      </c>
      <c r="I280" t="s">
        <v>99</v>
      </c>
      <c r="J280">
        <v>12</v>
      </c>
      <c r="K280" t="s">
        <v>19</v>
      </c>
      <c r="L280" t="s">
        <v>41084</v>
      </c>
    </row>
    <row r="281" spans="1:12" ht="13.2">
      <c r="A281" t="s">
        <v>1030</v>
      </c>
      <c r="B281" t="s">
        <v>28</v>
      </c>
      <c r="C281" t="s">
        <v>1031</v>
      </c>
      <c r="D281" t="s">
        <v>1032</v>
      </c>
      <c r="E281" t="s">
        <v>41159</v>
      </c>
      <c r="H281" t="s">
        <v>743</v>
      </c>
      <c r="I281" t="s">
        <v>106</v>
      </c>
      <c r="J281">
        <v>12</v>
      </c>
      <c r="K281" t="s">
        <v>19</v>
      </c>
      <c r="L281" t="s">
        <v>41084</v>
      </c>
    </row>
    <row r="282" spans="1:12" ht="13.2">
      <c r="A282" t="s">
        <v>1033</v>
      </c>
      <c r="B282" t="s">
        <v>28</v>
      </c>
      <c r="C282" t="s">
        <v>1034</v>
      </c>
      <c r="D282" t="s">
        <v>1035</v>
      </c>
      <c r="E282" t="s">
        <v>41160</v>
      </c>
      <c r="H282" t="s">
        <v>743</v>
      </c>
      <c r="J282">
        <v>12</v>
      </c>
      <c r="K282" t="s">
        <v>19</v>
      </c>
      <c r="L282" t="s">
        <v>41084</v>
      </c>
    </row>
    <row r="283" spans="1:12" ht="13.2">
      <c r="A283" t="s">
        <v>1036</v>
      </c>
      <c r="B283" t="s">
        <v>56</v>
      </c>
      <c r="C283" t="s">
        <v>1037</v>
      </c>
      <c r="D283" t="s">
        <v>1038</v>
      </c>
      <c r="E283" t="s">
        <v>41161</v>
      </c>
      <c r="H283" t="s">
        <v>743</v>
      </c>
      <c r="J283">
        <v>12</v>
      </c>
      <c r="K283" t="s">
        <v>19</v>
      </c>
      <c r="L283" t="s">
        <v>41084</v>
      </c>
    </row>
    <row r="284" spans="1:12" ht="13.2">
      <c r="A284" t="s">
        <v>1039</v>
      </c>
      <c r="B284" t="s">
        <v>13</v>
      </c>
      <c r="C284" t="s">
        <v>1040</v>
      </c>
      <c r="D284" t="s">
        <v>1041</v>
      </c>
      <c r="E284" t="s">
        <v>41162</v>
      </c>
      <c r="H284" t="s">
        <v>743</v>
      </c>
      <c r="J284">
        <v>12</v>
      </c>
      <c r="K284" t="s">
        <v>19</v>
      </c>
      <c r="L284" t="s">
        <v>41084</v>
      </c>
    </row>
    <row r="285" spans="1:12" ht="13.2">
      <c r="A285" t="s">
        <v>1042</v>
      </c>
      <c r="B285" t="s">
        <v>13</v>
      </c>
      <c r="C285" t="s">
        <v>1043</v>
      </c>
      <c r="D285" t="s">
        <v>1015</v>
      </c>
      <c r="E285" t="s">
        <v>41163</v>
      </c>
      <c r="H285" t="s">
        <v>743</v>
      </c>
      <c r="J285">
        <v>12</v>
      </c>
      <c r="K285" t="s">
        <v>19</v>
      </c>
      <c r="L285" t="s">
        <v>41084</v>
      </c>
    </row>
    <row r="286" spans="1:12" ht="13.2">
      <c r="A286" t="s">
        <v>1044</v>
      </c>
      <c r="B286" t="s">
        <v>13</v>
      </c>
      <c r="C286" t="s">
        <v>1045</v>
      </c>
      <c r="D286" t="s">
        <v>1046</v>
      </c>
      <c r="E286" t="s">
        <v>41164</v>
      </c>
      <c r="H286" t="s">
        <v>743</v>
      </c>
      <c r="J286">
        <v>12</v>
      </c>
      <c r="K286" t="s">
        <v>19</v>
      </c>
      <c r="L286" t="s">
        <v>41084</v>
      </c>
    </row>
    <row r="287" spans="1:12" ht="13.2">
      <c r="A287" t="s">
        <v>1047</v>
      </c>
      <c r="B287" t="s">
        <v>56</v>
      </c>
      <c r="C287" t="s">
        <v>1048</v>
      </c>
      <c r="D287" t="s">
        <v>1049</v>
      </c>
      <c r="E287" t="s">
        <v>41165</v>
      </c>
      <c r="H287" t="s">
        <v>743</v>
      </c>
      <c r="J287">
        <v>12</v>
      </c>
      <c r="K287" t="s">
        <v>19</v>
      </c>
      <c r="L287" t="s">
        <v>41084</v>
      </c>
    </row>
    <row r="288" spans="1:12" ht="13.2">
      <c r="A288" t="s">
        <v>1050</v>
      </c>
      <c r="B288" t="s">
        <v>13</v>
      </c>
      <c r="C288" t="s">
        <v>1051</v>
      </c>
      <c r="D288" t="s">
        <v>1052</v>
      </c>
      <c r="E288" t="s">
        <v>41166</v>
      </c>
      <c r="H288" t="s">
        <v>743</v>
      </c>
      <c r="J288">
        <v>12</v>
      </c>
      <c r="K288" t="s">
        <v>19</v>
      </c>
      <c r="L288" t="s">
        <v>41084</v>
      </c>
    </row>
    <row r="289" spans="1:12" ht="13.2">
      <c r="A289" t="s">
        <v>1053</v>
      </c>
      <c r="B289" t="s">
        <v>13</v>
      </c>
      <c r="C289" t="s">
        <v>1054</v>
      </c>
      <c r="D289" t="s">
        <v>1055</v>
      </c>
      <c r="E289" t="s">
        <v>41167</v>
      </c>
      <c r="H289" t="s">
        <v>743</v>
      </c>
      <c r="I289" t="s">
        <v>86</v>
      </c>
      <c r="J289">
        <v>12</v>
      </c>
      <c r="K289" t="s">
        <v>19</v>
      </c>
      <c r="L289" t="s">
        <v>41084</v>
      </c>
    </row>
    <row r="290" spans="1:12" ht="13.2">
      <c r="A290" t="s">
        <v>1056</v>
      </c>
      <c r="B290" t="s">
        <v>13</v>
      </c>
      <c r="C290" t="s">
        <v>1057</v>
      </c>
      <c r="D290" t="s">
        <v>1058</v>
      </c>
      <c r="E290" t="s">
        <v>41168</v>
      </c>
      <c r="H290" t="s">
        <v>743</v>
      </c>
      <c r="J290">
        <v>12</v>
      </c>
      <c r="K290" t="s">
        <v>19</v>
      </c>
      <c r="L290" t="s">
        <v>41084</v>
      </c>
    </row>
    <row r="291" spans="1:12" ht="13.2">
      <c r="A291" t="s">
        <v>1059</v>
      </c>
      <c r="B291" t="s">
        <v>13</v>
      </c>
      <c r="C291" t="s">
        <v>1060</v>
      </c>
      <c r="D291" t="s">
        <v>1061</v>
      </c>
      <c r="E291" t="s">
        <v>41169</v>
      </c>
      <c r="H291" t="s">
        <v>743</v>
      </c>
      <c r="J291">
        <v>12</v>
      </c>
      <c r="K291" t="s">
        <v>19</v>
      </c>
      <c r="L291" t="s">
        <v>41084</v>
      </c>
    </row>
    <row r="292" spans="1:12" ht="13.2">
      <c r="A292" t="s">
        <v>1062</v>
      </c>
      <c r="B292" t="s">
        <v>13</v>
      </c>
      <c r="C292" t="s">
        <v>1063</v>
      </c>
      <c r="D292" t="s">
        <v>1064</v>
      </c>
      <c r="E292" t="s">
        <v>41170</v>
      </c>
      <c r="H292" t="s">
        <v>743</v>
      </c>
      <c r="I292" t="s">
        <v>54</v>
      </c>
      <c r="J292">
        <v>12</v>
      </c>
      <c r="K292" t="s">
        <v>19</v>
      </c>
      <c r="L292" t="s">
        <v>41084</v>
      </c>
    </row>
    <row r="293" spans="1:12" ht="13.2">
      <c r="A293" t="s">
        <v>1065</v>
      </c>
      <c r="B293" t="s">
        <v>13</v>
      </c>
      <c r="C293" t="s">
        <v>1066</v>
      </c>
      <c r="D293" t="s">
        <v>1067</v>
      </c>
      <c r="E293" t="s">
        <v>41171</v>
      </c>
      <c r="H293" t="s">
        <v>743</v>
      </c>
      <c r="I293" t="s">
        <v>47</v>
      </c>
      <c r="J293">
        <v>12</v>
      </c>
      <c r="K293" t="s">
        <v>19</v>
      </c>
      <c r="L293" t="s">
        <v>41084</v>
      </c>
    </row>
    <row r="294" spans="1:12" ht="13.2">
      <c r="A294" t="s">
        <v>1068</v>
      </c>
      <c r="B294" t="s">
        <v>13</v>
      </c>
      <c r="C294" t="s">
        <v>1069</v>
      </c>
      <c r="D294" t="s">
        <v>1070</v>
      </c>
      <c r="E294" t="s">
        <v>41172</v>
      </c>
      <c r="H294" t="s">
        <v>743</v>
      </c>
      <c r="J294">
        <v>12</v>
      </c>
      <c r="K294" t="s">
        <v>19</v>
      </c>
      <c r="L294" t="s">
        <v>41084</v>
      </c>
    </row>
    <row r="295" spans="1:12" ht="13.2">
      <c r="A295" t="s">
        <v>1071</v>
      </c>
      <c r="B295" t="s">
        <v>13</v>
      </c>
      <c r="C295" t="s">
        <v>1072</v>
      </c>
      <c r="D295" t="s">
        <v>1073</v>
      </c>
      <c r="E295" t="s">
        <v>41173</v>
      </c>
      <c r="H295" t="s">
        <v>743</v>
      </c>
      <c r="J295">
        <v>12</v>
      </c>
      <c r="K295" t="s">
        <v>19</v>
      </c>
      <c r="L295" t="s">
        <v>41084</v>
      </c>
    </row>
    <row r="296" spans="1:12" ht="13.2">
      <c r="A296" t="s">
        <v>1074</v>
      </c>
      <c r="B296" t="s">
        <v>13</v>
      </c>
      <c r="C296" t="s">
        <v>1075</v>
      </c>
      <c r="D296" t="s">
        <v>1076</v>
      </c>
      <c r="E296" t="s">
        <v>41174</v>
      </c>
      <c r="H296" t="s">
        <v>743</v>
      </c>
      <c r="J296">
        <v>12</v>
      </c>
      <c r="K296" t="s">
        <v>19</v>
      </c>
      <c r="L296" t="s">
        <v>41084</v>
      </c>
    </row>
    <row r="297" spans="1:12" ht="13.2">
      <c r="A297" t="s">
        <v>1077</v>
      </c>
      <c r="B297" t="s">
        <v>13</v>
      </c>
      <c r="C297" t="s">
        <v>1078</v>
      </c>
      <c r="D297" t="s">
        <v>1079</v>
      </c>
      <c r="E297" t="s">
        <v>41175</v>
      </c>
      <c r="H297" t="s">
        <v>743</v>
      </c>
      <c r="J297">
        <v>12</v>
      </c>
      <c r="K297" t="s">
        <v>19</v>
      </c>
      <c r="L297" t="s">
        <v>41084</v>
      </c>
    </row>
    <row r="298" spans="1:12" ht="13.2">
      <c r="A298" t="s">
        <v>1080</v>
      </c>
      <c r="B298" t="s">
        <v>13</v>
      </c>
      <c r="C298" t="s">
        <v>1081</v>
      </c>
      <c r="D298" t="s">
        <v>1079</v>
      </c>
      <c r="E298" t="s">
        <v>41176</v>
      </c>
      <c r="H298" t="s">
        <v>743</v>
      </c>
      <c r="J298">
        <v>12</v>
      </c>
      <c r="K298" t="s">
        <v>19</v>
      </c>
      <c r="L298" t="s">
        <v>41084</v>
      </c>
    </row>
    <row r="299" spans="1:12" ht="13.2">
      <c r="A299" t="s">
        <v>1082</v>
      </c>
      <c r="B299" t="s">
        <v>13</v>
      </c>
      <c r="C299" t="s">
        <v>1083</v>
      </c>
      <c r="D299" t="s">
        <v>1084</v>
      </c>
      <c r="E299" t="s">
        <v>41177</v>
      </c>
      <c r="H299" t="s">
        <v>743</v>
      </c>
      <c r="J299">
        <v>12</v>
      </c>
      <c r="K299" t="s">
        <v>19</v>
      </c>
      <c r="L299" t="s">
        <v>41084</v>
      </c>
    </row>
    <row r="300" spans="1:12" ht="13.2">
      <c r="A300" t="s">
        <v>1085</v>
      </c>
      <c r="B300" t="s">
        <v>13</v>
      </c>
      <c r="C300" t="s">
        <v>1086</v>
      </c>
      <c r="D300" t="s">
        <v>1087</v>
      </c>
      <c r="E300" t="s">
        <v>41178</v>
      </c>
      <c r="H300" t="s">
        <v>743</v>
      </c>
      <c r="J300">
        <v>12</v>
      </c>
      <c r="K300" t="s">
        <v>19</v>
      </c>
      <c r="L300" t="s">
        <v>41084</v>
      </c>
    </row>
    <row r="301" spans="1:12" ht="13.2">
      <c r="A301" t="s">
        <v>282</v>
      </c>
      <c r="B301" t="s">
        <v>13</v>
      </c>
      <c r="C301" t="s">
        <v>1088</v>
      </c>
      <c r="D301" t="s">
        <v>1089</v>
      </c>
      <c r="E301" t="s">
        <v>41179</v>
      </c>
      <c r="H301" t="s">
        <v>743</v>
      </c>
      <c r="J301">
        <v>12</v>
      </c>
      <c r="K301" t="s">
        <v>19</v>
      </c>
      <c r="L301" t="s">
        <v>41084</v>
      </c>
    </row>
    <row r="302" spans="1:12" ht="13.2">
      <c r="A302" t="s">
        <v>1090</v>
      </c>
      <c r="B302" t="s">
        <v>13</v>
      </c>
      <c r="C302" t="s">
        <v>1091</v>
      </c>
      <c r="D302" t="s">
        <v>1092</v>
      </c>
      <c r="E302" t="s">
        <v>41180</v>
      </c>
      <c r="F302" t="s">
        <v>1093</v>
      </c>
      <c r="G302" t="s">
        <v>1094</v>
      </c>
      <c r="H302" t="s">
        <v>1095</v>
      </c>
      <c r="I302" t="s">
        <v>99</v>
      </c>
      <c r="J302">
        <v>12</v>
      </c>
      <c r="K302" t="s">
        <v>19</v>
      </c>
      <c r="L302" t="s">
        <v>28241</v>
      </c>
    </row>
    <row r="303" spans="1:12" ht="13.2">
      <c r="A303" t="s">
        <v>1096</v>
      </c>
      <c r="B303" t="s">
        <v>13</v>
      </c>
      <c r="C303" t="s">
        <v>1097</v>
      </c>
      <c r="D303" t="s">
        <v>1098</v>
      </c>
      <c r="E303" t="s">
        <v>41181</v>
      </c>
      <c r="F303" t="s">
        <v>1099</v>
      </c>
      <c r="G303" t="s">
        <v>1100</v>
      </c>
      <c r="H303" t="s">
        <v>1095</v>
      </c>
      <c r="I303" t="s">
        <v>630</v>
      </c>
      <c r="J303">
        <v>12</v>
      </c>
      <c r="K303" t="s">
        <v>19</v>
      </c>
      <c r="L303" t="s">
        <v>28241</v>
      </c>
    </row>
    <row r="304" spans="1:12" ht="13.2">
      <c r="A304" t="s">
        <v>1101</v>
      </c>
      <c r="B304" t="s">
        <v>13</v>
      </c>
      <c r="C304" t="s">
        <v>1102</v>
      </c>
      <c r="D304" t="s">
        <v>1103</v>
      </c>
      <c r="E304" t="s">
        <v>41182</v>
      </c>
      <c r="F304" t="s">
        <v>1104</v>
      </c>
      <c r="G304" t="s">
        <v>1105</v>
      </c>
      <c r="H304" t="s">
        <v>1095</v>
      </c>
      <c r="I304" t="s">
        <v>40</v>
      </c>
      <c r="J304">
        <v>12</v>
      </c>
      <c r="K304" t="s">
        <v>19</v>
      </c>
      <c r="L304" t="s">
        <v>28241</v>
      </c>
    </row>
    <row r="305" spans="1:12" ht="13.2">
      <c r="A305" t="s">
        <v>1106</v>
      </c>
      <c r="B305" t="s">
        <v>28</v>
      </c>
      <c r="C305" t="s">
        <v>29</v>
      </c>
      <c r="D305" t="s">
        <v>1107</v>
      </c>
      <c r="E305" t="s">
        <v>41183</v>
      </c>
      <c r="F305" t="s">
        <v>1108</v>
      </c>
      <c r="G305" t="s">
        <v>1109</v>
      </c>
      <c r="H305" t="s">
        <v>1095</v>
      </c>
      <c r="I305" t="s">
        <v>106</v>
      </c>
      <c r="J305">
        <v>12</v>
      </c>
      <c r="K305" t="s">
        <v>19</v>
      </c>
      <c r="L305" t="s">
        <v>28241</v>
      </c>
    </row>
    <row r="306" spans="1:12" ht="13.2">
      <c r="A306" t="s">
        <v>1110</v>
      </c>
      <c r="B306" t="s">
        <v>63</v>
      </c>
      <c r="C306" t="s">
        <v>1111</v>
      </c>
      <c r="D306" t="s">
        <v>1112</v>
      </c>
      <c r="E306" t="s">
        <v>41184</v>
      </c>
      <c r="F306" t="s">
        <v>1113</v>
      </c>
      <c r="G306" t="s">
        <v>1114</v>
      </c>
      <c r="H306" t="s">
        <v>1095</v>
      </c>
      <c r="J306">
        <v>12</v>
      </c>
      <c r="K306" t="s">
        <v>19</v>
      </c>
      <c r="L306" t="s">
        <v>28241</v>
      </c>
    </row>
    <row r="307" spans="1:12" ht="13.2">
      <c r="A307" t="s">
        <v>1115</v>
      </c>
      <c r="B307" t="s">
        <v>56</v>
      </c>
      <c r="C307" t="s">
        <v>1116</v>
      </c>
      <c r="D307" t="s">
        <v>1117</v>
      </c>
      <c r="E307" t="s">
        <v>41185</v>
      </c>
      <c r="F307" t="s">
        <v>1118</v>
      </c>
      <c r="G307" t="s">
        <v>1119</v>
      </c>
      <c r="H307" t="s">
        <v>1095</v>
      </c>
      <c r="J307">
        <v>12</v>
      </c>
      <c r="K307" t="s">
        <v>19</v>
      </c>
      <c r="L307" t="s">
        <v>28241</v>
      </c>
    </row>
    <row r="308" spans="1:12" ht="13.2">
      <c r="A308" t="s">
        <v>1120</v>
      </c>
      <c r="B308" t="s">
        <v>56</v>
      </c>
      <c r="C308" t="s">
        <v>1121</v>
      </c>
      <c r="D308" t="s">
        <v>1122</v>
      </c>
      <c r="E308" t="s">
        <v>41186</v>
      </c>
      <c r="F308" t="s">
        <v>1123</v>
      </c>
      <c r="G308" t="s">
        <v>1124</v>
      </c>
      <c r="H308" t="s">
        <v>1095</v>
      </c>
      <c r="I308" t="s">
        <v>86</v>
      </c>
      <c r="J308">
        <v>12</v>
      </c>
      <c r="K308" t="s">
        <v>19</v>
      </c>
      <c r="L308" t="s">
        <v>28241</v>
      </c>
    </row>
    <row r="309" spans="1:12" ht="13.2">
      <c r="A309" t="s">
        <v>1125</v>
      </c>
      <c r="B309" t="s">
        <v>13</v>
      </c>
      <c r="C309" t="s">
        <v>1126</v>
      </c>
      <c r="D309" t="s">
        <v>1127</v>
      </c>
      <c r="E309" t="s">
        <v>41187</v>
      </c>
      <c r="H309" t="s">
        <v>1095</v>
      </c>
      <c r="I309" t="s">
        <v>812</v>
      </c>
      <c r="J309">
        <v>12</v>
      </c>
      <c r="K309" t="s">
        <v>19</v>
      </c>
      <c r="L309" t="s">
        <v>28241</v>
      </c>
    </row>
    <row r="310" spans="1:12" ht="13.2">
      <c r="A310" t="s">
        <v>1128</v>
      </c>
      <c r="B310" t="s">
        <v>179</v>
      </c>
      <c r="C310" t="s">
        <v>1129</v>
      </c>
      <c r="D310" t="s">
        <v>1130</v>
      </c>
      <c r="E310" t="s">
        <v>41188</v>
      </c>
      <c r="H310" t="s">
        <v>1095</v>
      </c>
      <c r="J310">
        <v>12</v>
      </c>
      <c r="K310" t="s">
        <v>19</v>
      </c>
      <c r="L310" t="s">
        <v>28241</v>
      </c>
    </row>
    <row r="311" spans="1:12" ht="13.2">
      <c r="A311" t="s">
        <v>1131</v>
      </c>
      <c r="B311" t="s">
        <v>13</v>
      </c>
      <c r="C311" t="s">
        <v>1132</v>
      </c>
      <c r="D311" t="s">
        <v>1133</v>
      </c>
      <c r="E311" t="s">
        <v>41189</v>
      </c>
      <c r="H311" t="s">
        <v>1095</v>
      </c>
      <c r="J311">
        <v>12</v>
      </c>
      <c r="K311" t="s">
        <v>19</v>
      </c>
      <c r="L311" t="s">
        <v>28241</v>
      </c>
    </row>
    <row r="312" spans="1:12" ht="13.2">
      <c r="A312" t="s">
        <v>1134</v>
      </c>
      <c r="B312" t="s">
        <v>13</v>
      </c>
      <c r="C312" t="s">
        <v>1135</v>
      </c>
      <c r="D312" t="s">
        <v>1136</v>
      </c>
      <c r="E312" t="s">
        <v>41190</v>
      </c>
      <c r="H312" t="s">
        <v>1095</v>
      </c>
      <c r="J312">
        <v>12</v>
      </c>
      <c r="K312" t="s">
        <v>19</v>
      </c>
      <c r="L312" t="s">
        <v>28241</v>
      </c>
    </row>
    <row r="313" spans="1:12" ht="13.2">
      <c r="A313" t="s">
        <v>1137</v>
      </c>
      <c r="B313" t="s">
        <v>13</v>
      </c>
      <c r="C313" t="s">
        <v>1138</v>
      </c>
      <c r="D313" t="s">
        <v>1139</v>
      </c>
      <c r="E313" t="s">
        <v>41191</v>
      </c>
      <c r="H313" t="s">
        <v>1095</v>
      </c>
      <c r="J313">
        <v>12</v>
      </c>
      <c r="K313" t="s">
        <v>19</v>
      </c>
      <c r="L313" t="s">
        <v>28241</v>
      </c>
    </row>
    <row r="314" spans="1:12" ht="13.2">
      <c r="A314" t="s">
        <v>1140</v>
      </c>
      <c r="B314" t="s">
        <v>13</v>
      </c>
      <c r="C314" t="s">
        <v>1141</v>
      </c>
      <c r="D314" t="s">
        <v>1142</v>
      </c>
      <c r="E314" t="s">
        <v>41192</v>
      </c>
      <c r="H314" t="s">
        <v>1095</v>
      </c>
      <c r="J314">
        <v>12</v>
      </c>
      <c r="K314" t="s">
        <v>19</v>
      </c>
      <c r="L314" t="s">
        <v>28241</v>
      </c>
    </row>
    <row r="315" spans="1:12" ht="13.2">
      <c r="A315" t="s">
        <v>282</v>
      </c>
      <c r="B315" t="s">
        <v>13</v>
      </c>
      <c r="C315" t="s">
        <v>730</v>
      </c>
      <c r="D315" t="s">
        <v>1143</v>
      </c>
      <c r="E315" t="s">
        <v>41193</v>
      </c>
      <c r="H315" t="s">
        <v>1095</v>
      </c>
      <c r="J315">
        <v>12</v>
      </c>
      <c r="K315" t="s">
        <v>19</v>
      </c>
      <c r="L315" t="s">
        <v>28241</v>
      </c>
    </row>
    <row r="316" spans="1:12" ht="13.2">
      <c r="A316" t="s">
        <v>1144</v>
      </c>
      <c r="B316" t="s">
        <v>13</v>
      </c>
      <c r="C316" t="s">
        <v>1145</v>
      </c>
      <c r="D316" t="s">
        <v>1146</v>
      </c>
      <c r="E316" t="s">
        <v>41194</v>
      </c>
      <c r="H316" t="s">
        <v>1095</v>
      </c>
      <c r="I316" t="s">
        <v>47</v>
      </c>
      <c r="J316">
        <v>12</v>
      </c>
      <c r="K316" t="s">
        <v>19</v>
      </c>
      <c r="L316" t="s">
        <v>28241</v>
      </c>
    </row>
    <row r="317" spans="1:12" ht="13.2">
      <c r="A317" t="s">
        <v>1147</v>
      </c>
      <c r="B317" t="s">
        <v>13</v>
      </c>
      <c r="C317" t="s">
        <v>1148</v>
      </c>
      <c r="D317" t="s">
        <v>1149</v>
      </c>
      <c r="E317" t="s">
        <v>41195</v>
      </c>
      <c r="H317" t="s">
        <v>1095</v>
      </c>
      <c r="J317">
        <v>12</v>
      </c>
      <c r="K317" t="s">
        <v>19</v>
      </c>
      <c r="L317" t="s">
        <v>28241</v>
      </c>
    </row>
    <row r="318" spans="1:12" ht="13.2">
      <c r="A318" t="s">
        <v>1150</v>
      </c>
      <c r="B318" t="s">
        <v>13</v>
      </c>
      <c r="C318" t="s">
        <v>1151</v>
      </c>
      <c r="D318" t="s">
        <v>1152</v>
      </c>
      <c r="E318" t="s">
        <v>41196</v>
      </c>
      <c r="H318" t="s">
        <v>1095</v>
      </c>
      <c r="I318" t="s">
        <v>106</v>
      </c>
      <c r="J318">
        <v>12</v>
      </c>
      <c r="K318" t="s">
        <v>19</v>
      </c>
      <c r="L318" t="s">
        <v>28241</v>
      </c>
    </row>
    <row r="319" spans="1:12" ht="13.2">
      <c r="A319" t="s">
        <v>1153</v>
      </c>
      <c r="B319" t="s">
        <v>13</v>
      </c>
      <c r="C319" t="s">
        <v>1154</v>
      </c>
      <c r="D319" t="s">
        <v>462</v>
      </c>
      <c r="E319" t="s">
        <v>41197</v>
      </c>
      <c r="H319" t="s">
        <v>1095</v>
      </c>
      <c r="J319">
        <v>12</v>
      </c>
      <c r="K319" t="s">
        <v>19</v>
      </c>
      <c r="L319" t="s">
        <v>28241</v>
      </c>
    </row>
    <row r="320" spans="1:12" ht="13.2">
      <c r="A320" t="s">
        <v>1155</v>
      </c>
      <c r="B320" t="s">
        <v>13</v>
      </c>
      <c r="C320" t="s">
        <v>1156</v>
      </c>
      <c r="D320" t="s">
        <v>1157</v>
      </c>
      <c r="E320" t="s">
        <v>41198</v>
      </c>
      <c r="H320" t="s">
        <v>1095</v>
      </c>
      <c r="J320">
        <v>12</v>
      </c>
      <c r="K320" t="s">
        <v>19</v>
      </c>
      <c r="L320" t="s">
        <v>28241</v>
      </c>
    </row>
    <row r="321" spans="1:12" ht="13.2">
      <c r="A321" t="s">
        <v>1158</v>
      </c>
      <c r="B321" t="s">
        <v>13</v>
      </c>
      <c r="C321" t="s">
        <v>1159</v>
      </c>
      <c r="D321" t="s">
        <v>1058</v>
      </c>
      <c r="E321" t="s">
        <v>41199</v>
      </c>
      <c r="H321" t="s">
        <v>1095</v>
      </c>
      <c r="I321" t="s">
        <v>106</v>
      </c>
      <c r="J321">
        <v>12</v>
      </c>
      <c r="K321" t="s">
        <v>19</v>
      </c>
      <c r="L321" t="s">
        <v>28241</v>
      </c>
    </row>
    <row r="322" spans="1:12" ht="13.2">
      <c r="A322" t="s">
        <v>1160</v>
      </c>
      <c r="B322" t="s">
        <v>13</v>
      </c>
      <c r="C322" t="s">
        <v>1161</v>
      </c>
      <c r="D322" t="s">
        <v>1162</v>
      </c>
      <c r="E322" t="s">
        <v>41200</v>
      </c>
      <c r="H322" t="s">
        <v>1095</v>
      </c>
      <c r="J322">
        <v>12</v>
      </c>
      <c r="K322" t="s">
        <v>19</v>
      </c>
      <c r="L322" t="s">
        <v>28241</v>
      </c>
    </row>
    <row r="323" spans="1:12" ht="13.2">
      <c r="A323" t="s">
        <v>1163</v>
      </c>
      <c r="B323" t="s">
        <v>13</v>
      </c>
      <c r="C323" t="s">
        <v>1164</v>
      </c>
      <c r="D323" t="s">
        <v>1165</v>
      </c>
      <c r="E323" t="s">
        <v>41201</v>
      </c>
      <c r="H323" t="s">
        <v>1095</v>
      </c>
      <c r="J323">
        <v>12</v>
      </c>
      <c r="K323" t="s">
        <v>19</v>
      </c>
      <c r="L323" t="s">
        <v>28241</v>
      </c>
    </row>
    <row r="324" spans="1:12" ht="13.2">
      <c r="A324" t="s">
        <v>1166</v>
      </c>
      <c r="B324" t="s">
        <v>13</v>
      </c>
      <c r="C324" t="s">
        <v>1167</v>
      </c>
      <c r="D324" t="s">
        <v>1168</v>
      </c>
      <c r="E324" t="s">
        <v>41202</v>
      </c>
      <c r="H324" t="s">
        <v>1095</v>
      </c>
      <c r="I324" t="s">
        <v>54</v>
      </c>
      <c r="J324">
        <v>12</v>
      </c>
      <c r="K324" t="s">
        <v>19</v>
      </c>
      <c r="L324" t="s">
        <v>28241</v>
      </c>
    </row>
    <row r="325" spans="1:12" ht="13.2">
      <c r="A325" t="s">
        <v>1169</v>
      </c>
      <c r="B325" t="s">
        <v>13</v>
      </c>
      <c r="C325" t="s">
        <v>1170</v>
      </c>
      <c r="D325" t="s">
        <v>1171</v>
      </c>
      <c r="E325" t="s">
        <v>41203</v>
      </c>
      <c r="H325" t="s">
        <v>1095</v>
      </c>
      <c r="J325">
        <v>12</v>
      </c>
      <c r="K325" t="s">
        <v>19</v>
      </c>
      <c r="L325" t="s">
        <v>28241</v>
      </c>
    </row>
    <row r="326" spans="1:12" ht="13.2">
      <c r="A326" t="s">
        <v>1172</v>
      </c>
      <c r="B326" t="s">
        <v>13</v>
      </c>
      <c r="C326" t="s">
        <v>1173</v>
      </c>
      <c r="D326" t="s">
        <v>1174</v>
      </c>
      <c r="E326" t="s">
        <v>41204</v>
      </c>
      <c r="H326" t="s">
        <v>1095</v>
      </c>
      <c r="J326">
        <v>12</v>
      </c>
      <c r="K326" t="s">
        <v>19</v>
      </c>
      <c r="L326" t="s">
        <v>28241</v>
      </c>
    </row>
    <row r="327" spans="1:12" ht="13.2">
      <c r="A327" t="s">
        <v>1175</v>
      </c>
      <c r="B327" t="s">
        <v>13</v>
      </c>
      <c r="C327" t="s">
        <v>1176</v>
      </c>
      <c r="D327" t="s">
        <v>1029</v>
      </c>
      <c r="E327" t="s">
        <v>41205</v>
      </c>
      <c r="H327" t="s">
        <v>1095</v>
      </c>
      <c r="J327">
        <v>12</v>
      </c>
      <c r="K327" t="s">
        <v>19</v>
      </c>
      <c r="L327" t="s">
        <v>28241</v>
      </c>
    </row>
    <row r="328" spans="1:12" ht="13.2">
      <c r="A328" t="s">
        <v>1177</v>
      </c>
      <c r="B328" t="s">
        <v>13</v>
      </c>
      <c r="C328" t="s">
        <v>1088</v>
      </c>
      <c r="D328" t="s">
        <v>1178</v>
      </c>
      <c r="E328" t="s">
        <v>41206</v>
      </c>
      <c r="H328" t="s">
        <v>1095</v>
      </c>
      <c r="J328">
        <v>12</v>
      </c>
      <c r="K328" t="s">
        <v>19</v>
      </c>
      <c r="L328" t="s">
        <v>28241</v>
      </c>
    </row>
    <row r="329" spans="1:12" ht="13.2">
      <c r="A329" t="s">
        <v>1179</v>
      </c>
      <c r="B329" t="s">
        <v>13</v>
      </c>
      <c r="C329" t="s">
        <v>1180</v>
      </c>
      <c r="D329" t="s">
        <v>1181</v>
      </c>
      <c r="E329" t="s">
        <v>41207</v>
      </c>
      <c r="H329" t="s">
        <v>1095</v>
      </c>
      <c r="I329" t="s">
        <v>106</v>
      </c>
      <c r="J329">
        <v>12</v>
      </c>
      <c r="K329" t="s">
        <v>19</v>
      </c>
      <c r="L329" t="s">
        <v>28241</v>
      </c>
    </row>
    <row r="330" spans="1:12" ht="13.2">
      <c r="A330" t="s">
        <v>1182</v>
      </c>
      <c r="B330" t="s">
        <v>13</v>
      </c>
      <c r="C330" t="s">
        <v>1183</v>
      </c>
      <c r="D330" t="s">
        <v>1184</v>
      </c>
      <c r="E330" t="s">
        <v>41208</v>
      </c>
      <c r="H330" t="s">
        <v>1095</v>
      </c>
      <c r="J330">
        <v>12</v>
      </c>
      <c r="K330" t="s">
        <v>19</v>
      </c>
      <c r="L330" t="s">
        <v>28241</v>
      </c>
    </row>
    <row r="331" spans="1:12" ht="13.2">
      <c r="A331" t="s">
        <v>1185</v>
      </c>
      <c r="B331" t="s">
        <v>13</v>
      </c>
      <c r="C331" t="s">
        <v>1186</v>
      </c>
      <c r="D331" t="s">
        <v>1187</v>
      </c>
      <c r="E331" t="s">
        <v>41209</v>
      </c>
      <c r="H331" t="s">
        <v>1095</v>
      </c>
      <c r="J331">
        <v>12</v>
      </c>
      <c r="K331" t="s">
        <v>19</v>
      </c>
      <c r="L331" t="s">
        <v>28241</v>
      </c>
    </row>
    <row r="332" spans="1:12" ht="13.2">
      <c r="A332" t="s">
        <v>1188</v>
      </c>
      <c r="B332" t="s">
        <v>13</v>
      </c>
      <c r="C332" t="s">
        <v>1189</v>
      </c>
      <c r="D332" t="s">
        <v>1190</v>
      </c>
      <c r="E332" t="s">
        <v>41210</v>
      </c>
      <c r="H332" t="s">
        <v>1095</v>
      </c>
      <c r="J332">
        <v>12</v>
      </c>
      <c r="K332" t="s">
        <v>19</v>
      </c>
      <c r="L332" t="s">
        <v>28241</v>
      </c>
    </row>
    <row r="333" spans="1:12" ht="13.2">
      <c r="A333" t="s">
        <v>80</v>
      </c>
      <c r="B333" t="s">
        <v>13</v>
      </c>
      <c r="C333" t="s">
        <v>1191</v>
      </c>
      <c r="D333" t="s">
        <v>1192</v>
      </c>
      <c r="E333" t="s">
        <v>26823</v>
      </c>
      <c r="H333" t="s">
        <v>1095</v>
      </c>
      <c r="I333" t="s">
        <v>106</v>
      </c>
      <c r="J333">
        <v>12</v>
      </c>
      <c r="K333" t="s">
        <v>19</v>
      </c>
      <c r="L333" t="s">
        <v>28241</v>
      </c>
    </row>
    <row r="334" spans="1:12" ht="13.2">
      <c r="A334" t="s">
        <v>1193</v>
      </c>
      <c r="B334" t="s">
        <v>13</v>
      </c>
      <c r="C334" t="s">
        <v>1194</v>
      </c>
      <c r="D334" t="s">
        <v>1195</v>
      </c>
      <c r="E334" t="s">
        <v>41211</v>
      </c>
      <c r="H334" t="s">
        <v>1095</v>
      </c>
      <c r="J334">
        <v>12</v>
      </c>
      <c r="K334" t="s">
        <v>19</v>
      </c>
      <c r="L334" t="s">
        <v>28241</v>
      </c>
    </row>
    <row r="335" spans="1:12" ht="13.2">
      <c r="A335" t="s">
        <v>1196</v>
      </c>
      <c r="B335" t="s">
        <v>13</v>
      </c>
      <c r="C335" t="s">
        <v>1197</v>
      </c>
      <c r="D335" t="s">
        <v>1198</v>
      </c>
      <c r="E335" t="s">
        <v>41212</v>
      </c>
      <c r="H335" t="s">
        <v>1095</v>
      </c>
      <c r="J335">
        <v>12</v>
      </c>
      <c r="K335" t="s">
        <v>19</v>
      </c>
      <c r="L335" t="s">
        <v>28241</v>
      </c>
    </row>
    <row r="336" spans="1:12" ht="13.2">
      <c r="A336" t="s">
        <v>1199</v>
      </c>
      <c r="B336" t="s">
        <v>13</v>
      </c>
      <c r="C336" t="s">
        <v>1200</v>
      </c>
      <c r="D336" t="s">
        <v>1201</v>
      </c>
      <c r="E336" t="s">
        <v>41213</v>
      </c>
      <c r="H336" t="s">
        <v>1095</v>
      </c>
      <c r="I336" t="s">
        <v>106</v>
      </c>
      <c r="J336">
        <v>12</v>
      </c>
      <c r="K336" t="s">
        <v>19</v>
      </c>
      <c r="L336" t="s">
        <v>28241</v>
      </c>
    </row>
    <row r="337" spans="1:12" ht="13.2">
      <c r="A337" t="s">
        <v>1202</v>
      </c>
      <c r="B337" t="s">
        <v>13</v>
      </c>
      <c r="C337" t="s">
        <v>1203</v>
      </c>
      <c r="D337" t="s">
        <v>1204</v>
      </c>
      <c r="E337" t="s">
        <v>41214</v>
      </c>
      <c r="H337" t="s">
        <v>1095</v>
      </c>
      <c r="J337">
        <v>12</v>
      </c>
      <c r="K337" t="s">
        <v>19</v>
      </c>
      <c r="L337" t="s">
        <v>28241</v>
      </c>
    </row>
    <row r="338" spans="1:12" ht="13.2">
      <c r="A338" t="s">
        <v>1205</v>
      </c>
      <c r="B338" t="s">
        <v>13</v>
      </c>
      <c r="C338" t="s">
        <v>1206</v>
      </c>
      <c r="D338" t="s">
        <v>1207</v>
      </c>
      <c r="E338" t="s">
        <v>41215</v>
      </c>
      <c r="H338" t="s">
        <v>1095</v>
      </c>
      <c r="I338" t="s">
        <v>1208</v>
      </c>
      <c r="J338">
        <v>12</v>
      </c>
      <c r="K338" t="s">
        <v>19</v>
      </c>
      <c r="L338" t="s">
        <v>28241</v>
      </c>
    </row>
    <row r="339" spans="1:12" ht="13.2">
      <c r="A339" t="s">
        <v>1209</v>
      </c>
      <c r="B339" t="s">
        <v>13</v>
      </c>
      <c r="C339" t="s">
        <v>1210</v>
      </c>
      <c r="D339" t="s">
        <v>1211</v>
      </c>
      <c r="E339" t="s">
        <v>29</v>
      </c>
      <c r="H339" t="s">
        <v>1095</v>
      </c>
      <c r="J339">
        <v>12</v>
      </c>
      <c r="K339" t="s">
        <v>19</v>
      </c>
      <c r="L339" t="s">
        <v>28241</v>
      </c>
    </row>
    <row r="340" spans="1:12" ht="13.2">
      <c r="A340" t="s">
        <v>1212</v>
      </c>
      <c r="B340" t="s">
        <v>13</v>
      </c>
      <c r="C340" t="s">
        <v>1213</v>
      </c>
      <c r="D340" t="s">
        <v>1214</v>
      </c>
      <c r="E340" t="s">
        <v>41216</v>
      </c>
      <c r="H340" t="s">
        <v>1095</v>
      </c>
      <c r="I340" t="s">
        <v>106</v>
      </c>
      <c r="J340">
        <v>12</v>
      </c>
      <c r="K340" t="s">
        <v>19</v>
      </c>
      <c r="L340" t="s">
        <v>28241</v>
      </c>
    </row>
    <row r="341" spans="1:12" ht="13.2">
      <c r="A341" t="s">
        <v>1215</v>
      </c>
      <c r="B341" t="s">
        <v>13</v>
      </c>
      <c r="C341" t="s">
        <v>1216</v>
      </c>
      <c r="D341" t="s">
        <v>1217</v>
      </c>
      <c r="E341" t="s">
        <v>41217</v>
      </c>
      <c r="H341" t="s">
        <v>1095</v>
      </c>
      <c r="I341" t="s">
        <v>364</v>
      </c>
      <c r="J341">
        <v>12</v>
      </c>
      <c r="K341" t="s">
        <v>19</v>
      </c>
      <c r="L341" t="s">
        <v>28241</v>
      </c>
    </row>
    <row r="342" spans="1:12" ht="13.2">
      <c r="A342" t="s">
        <v>1218</v>
      </c>
      <c r="B342" t="s">
        <v>28</v>
      </c>
      <c r="C342" t="s">
        <v>1219</v>
      </c>
      <c r="D342" t="s">
        <v>1220</v>
      </c>
      <c r="E342" t="s">
        <v>41218</v>
      </c>
      <c r="H342" t="s">
        <v>1095</v>
      </c>
      <c r="I342" t="s">
        <v>86</v>
      </c>
      <c r="J342">
        <v>12</v>
      </c>
      <c r="K342" t="s">
        <v>19</v>
      </c>
      <c r="L342" t="s">
        <v>28241</v>
      </c>
    </row>
    <row r="343" spans="1:12" ht="13.2">
      <c r="A343" t="s">
        <v>1221</v>
      </c>
      <c r="B343" t="s">
        <v>28</v>
      </c>
      <c r="C343" t="s">
        <v>1222</v>
      </c>
      <c r="D343" t="s">
        <v>1223</v>
      </c>
      <c r="E343" t="s">
        <v>41219</v>
      </c>
      <c r="H343" t="s">
        <v>1095</v>
      </c>
      <c r="I343" t="s">
        <v>685</v>
      </c>
      <c r="J343">
        <v>12</v>
      </c>
      <c r="K343" t="s">
        <v>19</v>
      </c>
      <c r="L343" t="s">
        <v>28241</v>
      </c>
    </row>
    <row r="344" spans="1:12" ht="13.2">
      <c r="A344" t="s">
        <v>1224</v>
      </c>
      <c r="B344" t="s">
        <v>13</v>
      </c>
      <c r="C344" t="s">
        <v>1225</v>
      </c>
      <c r="D344" t="s">
        <v>1226</v>
      </c>
      <c r="E344" t="s">
        <v>41220</v>
      </c>
      <c r="H344" t="s">
        <v>1095</v>
      </c>
      <c r="J344">
        <v>12</v>
      </c>
      <c r="K344" t="s">
        <v>19</v>
      </c>
      <c r="L344" t="s">
        <v>28241</v>
      </c>
    </row>
    <row r="345" spans="1:12" ht="13.2">
      <c r="A345" t="s">
        <v>1227</v>
      </c>
      <c r="B345" t="s">
        <v>13</v>
      </c>
      <c r="C345" t="s">
        <v>1228</v>
      </c>
      <c r="D345" t="s">
        <v>1229</v>
      </c>
      <c r="E345" t="s">
        <v>41221</v>
      </c>
      <c r="H345" t="s">
        <v>1095</v>
      </c>
      <c r="J345">
        <v>12</v>
      </c>
      <c r="K345" t="s">
        <v>19</v>
      </c>
      <c r="L345" t="s">
        <v>28241</v>
      </c>
    </row>
    <row r="346" spans="1:12" ht="13.2">
      <c r="A346" t="s">
        <v>1230</v>
      </c>
      <c r="B346" t="s">
        <v>28</v>
      </c>
      <c r="C346" t="s">
        <v>1231</v>
      </c>
      <c r="D346" t="s">
        <v>1232</v>
      </c>
      <c r="E346" t="s">
        <v>41222</v>
      </c>
      <c r="H346" t="s">
        <v>1095</v>
      </c>
      <c r="J346">
        <v>12</v>
      </c>
      <c r="K346" t="s">
        <v>19</v>
      </c>
      <c r="L346" t="s">
        <v>28241</v>
      </c>
    </row>
    <row r="347" spans="1:12" ht="13.2">
      <c r="A347" t="s">
        <v>1233</v>
      </c>
      <c r="B347" t="s">
        <v>28</v>
      </c>
      <c r="C347" t="s">
        <v>1234</v>
      </c>
      <c r="D347" t="s">
        <v>1235</v>
      </c>
      <c r="E347" t="s">
        <v>41223</v>
      </c>
      <c r="H347" t="s">
        <v>1095</v>
      </c>
      <c r="I347" t="s">
        <v>106</v>
      </c>
      <c r="J347">
        <v>12</v>
      </c>
      <c r="K347" t="s">
        <v>19</v>
      </c>
      <c r="L347" t="s">
        <v>28241</v>
      </c>
    </row>
    <row r="348" spans="1:12" ht="13.2">
      <c r="A348" t="s">
        <v>1236</v>
      </c>
      <c r="B348" t="s">
        <v>63</v>
      </c>
      <c r="C348" t="s">
        <v>1237</v>
      </c>
      <c r="D348" t="s">
        <v>301</v>
      </c>
      <c r="E348" t="s">
        <v>41224</v>
      </c>
      <c r="H348" t="s">
        <v>1095</v>
      </c>
      <c r="I348" t="s">
        <v>93</v>
      </c>
      <c r="J348">
        <v>12</v>
      </c>
      <c r="K348" t="s">
        <v>19</v>
      </c>
      <c r="L348" t="s">
        <v>28241</v>
      </c>
    </row>
    <row r="349" spans="1:12" ht="13.2">
      <c r="A349" t="s">
        <v>1238</v>
      </c>
      <c r="B349" t="s">
        <v>28</v>
      </c>
      <c r="C349" t="s">
        <v>1239</v>
      </c>
      <c r="D349" t="s">
        <v>1240</v>
      </c>
      <c r="E349" t="s">
        <v>41225</v>
      </c>
      <c r="H349" t="s">
        <v>1095</v>
      </c>
      <c r="J349">
        <v>12</v>
      </c>
      <c r="K349" t="s">
        <v>19</v>
      </c>
      <c r="L349" t="s">
        <v>28241</v>
      </c>
    </row>
    <row r="350" spans="1:12" ht="13.2">
      <c r="A350" t="s">
        <v>1241</v>
      </c>
      <c r="B350" t="s">
        <v>13</v>
      </c>
      <c r="C350" t="s">
        <v>1242</v>
      </c>
      <c r="D350" t="s">
        <v>490</v>
      </c>
      <c r="E350" t="s">
        <v>2015</v>
      </c>
      <c r="H350" t="s">
        <v>1095</v>
      </c>
      <c r="J350">
        <v>12</v>
      </c>
      <c r="K350" t="s">
        <v>19</v>
      </c>
      <c r="L350" t="s">
        <v>28241</v>
      </c>
    </row>
    <row r="351" spans="1:12" ht="13.2">
      <c r="A351" t="s">
        <v>1243</v>
      </c>
      <c r="B351" t="s">
        <v>13</v>
      </c>
      <c r="C351" t="s">
        <v>1244</v>
      </c>
      <c r="D351" t="s">
        <v>1245</v>
      </c>
      <c r="E351" t="s">
        <v>41226</v>
      </c>
      <c r="H351" t="s">
        <v>1095</v>
      </c>
      <c r="J351">
        <v>12</v>
      </c>
      <c r="K351" t="s">
        <v>19</v>
      </c>
      <c r="L351" t="s">
        <v>28241</v>
      </c>
    </row>
    <row r="352" spans="1:12" ht="13.2">
      <c r="A352" t="s">
        <v>1246</v>
      </c>
      <c r="B352" t="s">
        <v>13</v>
      </c>
      <c r="C352" t="s">
        <v>1247</v>
      </c>
      <c r="D352" t="s">
        <v>1248</v>
      </c>
      <c r="E352" t="s">
        <v>41227</v>
      </c>
      <c r="H352" t="s">
        <v>1095</v>
      </c>
      <c r="J352">
        <v>12</v>
      </c>
      <c r="K352" t="s">
        <v>19</v>
      </c>
      <c r="L352" t="s">
        <v>28241</v>
      </c>
    </row>
    <row r="353" spans="1:12" ht="13.2">
      <c r="A353" t="s">
        <v>1249</v>
      </c>
      <c r="B353" t="s">
        <v>13</v>
      </c>
      <c r="C353" t="s">
        <v>1250</v>
      </c>
      <c r="D353" t="s">
        <v>1251</v>
      </c>
      <c r="E353" t="s">
        <v>41228</v>
      </c>
      <c r="H353" t="s">
        <v>1095</v>
      </c>
      <c r="I353" t="s">
        <v>99</v>
      </c>
      <c r="J353">
        <v>12</v>
      </c>
      <c r="K353" t="s">
        <v>19</v>
      </c>
      <c r="L353" t="s">
        <v>28241</v>
      </c>
    </row>
    <row r="354" spans="1:12" ht="13.2">
      <c r="A354" t="s">
        <v>1252</v>
      </c>
      <c r="B354" t="s">
        <v>13</v>
      </c>
      <c r="C354" t="s">
        <v>1253</v>
      </c>
      <c r="D354" t="s">
        <v>1254</v>
      </c>
      <c r="E354" t="s">
        <v>41229</v>
      </c>
      <c r="H354" t="s">
        <v>1095</v>
      </c>
      <c r="J354">
        <v>12</v>
      </c>
      <c r="K354" t="s">
        <v>19</v>
      </c>
      <c r="L354" t="s">
        <v>28241</v>
      </c>
    </row>
    <row r="355" spans="1:12" ht="13.2">
      <c r="A355" t="s">
        <v>1255</v>
      </c>
      <c r="B355" t="s">
        <v>13</v>
      </c>
      <c r="C355" t="s">
        <v>1256</v>
      </c>
      <c r="D355" t="s">
        <v>1257</v>
      </c>
      <c r="E355" t="s">
        <v>41230</v>
      </c>
      <c r="H355" t="s">
        <v>1095</v>
      </c>
      <c r="J355">
        <v>12</v>
      </c>
      <c r="K355" t="s">
        <v>19</v>
      </c>
      <c r="L355" t="s">
        <v>28241</v>
      </c>
    </row>
    <row r="356" spans="1:12" ht="13.2">
      <c r="A356" t="s">
        <v>1258</v>
      </c>
      <c r="B356" t="s">
        <v>13</v>
      </c>
      <c r="C356" t="s">
        <v>1259</v>
      </c>
      <c r="D356" t="s">
        <v>1260</v>
      </c>
      <c r="E356" t="s">
        <v>41231</v>
      </c>
      <c r="H356" t="s">
        <v>1095</v>
      </c>
      <c r="J356">
        <v>12</v>
      </c>
      <c r="K356" t="s">
        <v>19</v>
      </c>
      <c r="L356" t="s">
        <v>28241</v>
      </c>
    </row>
    <row r="357" spans="1:12" ht="13.2">
      <c r="A357" t="s">
        <v>1261</v>
      </c>
      <c r="B357" t="s">
        <v>13</v>
      </c>
      <c r="C357" t="s">
        <v>1262</v>
      </c>
      <c r="D357" t="s">
        <v>1263</v>
      </c>
      <c r="E357" t="s">
        <v>41232</v>
      </c>
      <c r="H357" t="s">
        <v>1095</v>
      </c>
      <c r="J357">
        <v>12</v>
      </c>
      <c r="K357" t="s">
        <v>19</v>
      </c>
      <c r="L357" t="s">
        <v>28241</v>
      </c>
    </row>
    <row r="358" spans="1:12" ht="13.2">
      <c r="A358" t="s">
        <v>1264</v>
      </c>
      <c r="B358" t="s">
        <v>28</v>
      </c>
      <c r="C358" t="s">
        <v>1265</v>
      </c>
      <c r="D358" t="s">
        <v>1266</v>
      </c>
      <c r="E358" t="s">
        <v>12667</v>
      </c>
      <c r="H358" t="s">
        <v>1095</v>
      </c>
      <c r="I358" t="s">
        <v>106</v>
      </c>
      <c r="J358">
        <v>12</v>
      </c>
      <c r="K358" t="s">
        <v>19</v>
      </c>
      <c r="L358" t="s">
        <v>28241</v>
      </c>
    </row>
    <row r="359" spans="1:12" ht="13.2">
      <c r="A359" t="s">
        <v>1267</v>
      </c>
      <c r="B359" t="s">
        <v>13</v>
      </c>
      <c r="C359" t="s">
        <v>1268</v>
      </c>
      <c r="D359" t="s">
        <v>1269</v>
      </c>
      <c r="E359" t="s">
        <v>41233</v>
      </c>
      <c r="H359" t="s">
        <v>1095</v>
      </c>
      <c r="I359" t="s">
        <v>106</v>
      </c>
      <c r="J359">
        <v>12</v>
      </c>
      <c r="K359" t="s">
        <v>19</v>
      </c>
      <c r="L359" t="s">
        <v>28241</v>
      </c>
    </row>
    <row r="360" spans="1:12" ht="13.2">
      <c r="A360" t="s">
        <v>1270</v>
      </c>
      <c r="B360" t="s">
        <v>13</v>
      </c>
      <c r="C360" t="s">
        <v>283</v>
      </c>
      <c r="D360" t="s">
        <v>1271</v>
      </c>
      <c r="E360" t="s">
        <v>41234</v>
      </c>
      <c r="H360" t="s">
        <v>1095</v>
      </c>
      <c r="J360">
        <v>12</v>
      </c>
      <c r="K360" t="s">
        <v>19</v>
      </c>
      <c r="L360" t="s">
        <v>28241</v>
      </c>
    </row>
    <row r="361" spans="1:12" ht="13.2">
      <c r="A361" t="s">
        <v>1272</v>
      </c>
      <c r="B361" t="s">
        <v>13</v>
      </c>
      <c r="C361" t="s">
        <v>1273</v>
      </c>
      <c r="D361" t="s">
        <v>929</v>
      </c>
      <c r="E361" t="s">
        <v>41235</v>
      </c>
      <c r="H361" t="s">
        <v>1095</v>
      </c>
      <c r="J361">
        <v>12</v>
      </c>
      <c r="K361" t="s">
        <v>19</v>
      </c>
      <c r="L361" t="s">
        <v>28241</v>
      </c>
    </row>
    <row r="362" spans="1:12" ht="13.2">
      <c r="A362" t="s">
        <v>1274</v>
      </c>
      <c r="B362" t="s">
        <v>28</v>
      </c>
      <c r="C362" t="s">
        <v>1275</v>
      </c>
      <c r="D362" t="s">
        <v>1276</v>
      </c>
      <c r="E362" t="s">
        <v>41236</v>
      </c>
      <c r="H362" t="s">
        <v>1095</v>
      </c>
      <c r="I362" t="s">
        <v>86</v>
      </c>
      <c r="J362">
        <v>12</v>
      </c>
      <c r="K362" t="s">
        <v>19</v>
      </c>
      <c r="L362" t="s">
        <v>28241</v>
      </c>
    </row>
    <row r="363" spans="1:12" ht="13.2">
      <c r="A363" t="s">
        <v>1277</v>
      </c>
      <c r="B363" t="s">
        <v>28</v>
      </c>
      <c r="C363" t="s">
        <v>1088</v>
      </c>
      <c r="D363" t="s">
        <v>1278</v>
      </c>
      <c r="E363" t="s">
        <v>41237</v>
      </c>
      <c r="H363" t="s">
        <v>1095</v>
      </c>
      <c r="J363">
        <v>12</v>
      </c>
      <c r="K363" t="s">
        <v>19</v>
      </c>
      <c r="L363" t="s">
        <v>28241</v>
      </c>
    </row>
    <row r="364" spans="1:12" ht="13.2">
      <c r="A364" t="s">
        <v>1279</v>
      </c>
      <c r="B364" t="s">
        <v>13</v>
      </c>
      <c r="C364" t="s">
        <v>1280</v>
      </c>
      <c r="D364" t="s">
        <v>1281</v>
      </c>
      <c r="E364" t="s">
        <v>3062</v>
      </c>
      <c r="H364" t="s">
        <v>1095</v>
      </c>
      <c r="J364">
        <v>12</v>
      </c>
      <c r="K364" t="s">
        <v>19</v>
      </c>
      <c r="L364" t="s">
        <v>28241</v>
      </c>
    </row>
    <row r="365" spans="1:12" ht="13.2">
      <c r="A365" t="s">
        <v>1282</v>
      </c>
      <c r="B365" t="s">
        <v>13</v>
      </c>
      <c r="C365" t="s">
        <v>1283</v>
      </c>
      <c r="D365" t="s">
        <v>1284</v>
      </c>
      <c r="E365" t="s">
        <v>41238</v>
      </c>
      <c r="H365" t="s">
        <v>1095</v>
      </c>
      <c r="J365">
        <v>12</v>
      </c>
      <c r="K365" t="s">
        <v>19</v>
      </c>
      <c r="L365" t="s">
        <v>28241</v>
      </c>
    </row>
    <row r="366" spans="1:12" ht="13.2">
      <c r="A366" t="s">
        <v>1285</v>
      </c>
      <c r="B366" t="s">
        <v>13</v>
      </c>
      <c r="C366" t="s">
        <v>1286</v>
      </c>
      <c r="D366" t="s">
        <v>1287</v>
      </c>
      <c r="E366" t="s">
        <v>41239</v>
      </c>
      <c r="H366" t="s">
        <v>1095</v>
      </c>
      <c r="I366" t="s">
        <v>106</v>
      </c>
      <c r="J366">
        <v>12</v>
      </c>
      <c r="K366" t="s">
        <v>19</v>
      </c>
      <c r="L366" t="s">
        <v>28241</v>
      </c>
    </row>
    <row r="367" spans="1:12" ht="13.2">
      <c r="A367" t="s">
        <v>1288</v>
      </c>
      <c r="B367" t="s">
        <v>13</v>
      </c>
      <c r="C367" t="s">
        <v>1289</v>
      </c>
      <c r="D367" t="s">
        <v>1290</v>
      </c>
      <c r="E367" t="s">
        <v>12667</v>
      </c>
      <c r="H367" t="s">
        <v>1095</v>
      </c>
      <c r="J367">
        <v>12</v>
      </c>
      <c r="K367" t="s">
        <v>19</v>
      </c>
      <c r="L367" t="s">
        <v>28241</v>
      </c>
    </row>
    <row r="368" spans="1:12" ht="13.2">
      <c r="A368" t="s">
        <v>1291</v>
      </c>
      <c r="B368" t="s">
        <v>13</v>
      </c>
      <c r="C368" t="s">
        <v>411</v>
      </c>
      <c r="D368" t="s">
        <v>1292</v>
      </c>
      <c r="E368" t="s">
        <v>41240</v>
      </c>
      <c r="H368" t="s">
        <v>1095</v>
      </c>
      <c r="J368">
        <v>12</v>
      </c>
      <c r="K368" t="s">
        <v>19</v>
      </c>
      <c r="L368" t="s">
        <v>28241</v>
      </c>
    </row>
    <row r="369" spans="1:12" ht="13.2">
      <c r="A369" t="s">
        <v>1293</v>
      </c>
      <c r="B369" t="s">
        <v>13</v>
      </c>
      <c r="C369" t="s">
        <v>957</v>
      </c>
      <c r="D369" t="s">
        <v>1294</v>
      </c>
      <c r="E369" t="s">
        <v>41241</v>
      </c>
      <c r="H369" t="s">
        <v>1095</v>
      </c>
      <c r="I369" t="s">
        <v>106</v>
      </c>
      <c r="J369">
        <v>12</v>
      </c>
      <c r="K369" t="s">
        <v>19</v>
      </c>
      <c r="L369" t="s">
        <v>28241</v>
      </c>
    </row>
    <row r="370" spans="1:12" ht="13.2">
      <c r="A370" t="s">
        <v>1295</v>
      </c>
      <c r="B370" t="s">
        <v>56</v>
      </c>
      <c r="C370" t="s">
        <v>1296</v>
      </c>
      <c r="D370" t="s">
        <v>1297</v>
      </c>
      <c r="E370" t="s">
        <v>41242</v>
      </c>
      <c r="H370" t="s">
        <v>1095</v>
      </c>
      <c r="J370">
        <v>12</v>
      </c>
      <c r="K370" t="s">
        <v>19</v>
      </c>
      <c r="L370" t="s">
        <v>28241</v>
      </c>
    </row>
    <row r="371" spans="1:12" ht="13.2">
      <c r="A371" t="s">
        <v>1298</v>
      </c>
      <c r="B371" t="s">
        <v>28</v>
      </c>
      <c r="C371" t="s">
        <v>1299</v>
      </c>
      <c r="D371" t="s">
        <v>1300</v>
      </c>
      <c r="E371" t="s">
        <v>41243</v>
      </c>
      <c r="H371" t="s">
        <v>1095</v>
      </c>
      <c r="I371" t="s">
        <v>106</v>
      </c>
      <c r="J371">
        <v>12</v>
      </c>
      <c r="K371" t="s">
        <v>19</v>
      </c>
      <c r="L371" t="s">
        <v>28241</v>
      </c>
    </row>
    <row r="372" spans="1:12" ht="13.2">
      <c r="A372" t="s">
        <v>1301</v>
      </c>
      <c r="B372" t="s">
        <v>13</v>
      </c>
      <c r="C372" t="s">
        <v>1302</v>
      </c>
      <c r="D372" t="s">
        <v>1303</v>
      </c>
      <c r="E372" t="s">
        <v>41244</v>
      </c>
      <c r="H372" t="s">
        <v>1095</v>
      </c>
      <c r="J372">
        <v>12</v>
      </c>
      <c r="K372" t="s">
        <v>19</v>
      </c>
      <c r="L372" t="s">
        <v>28241</v>
      </c>
    </row>
    <row r="373" spans="1:12" ht="13.2">
      <c r="A373" t="s">
        <v>1304</v>
      </c>
      <c r="B373" t="s">
        <v>13</v>
      </c>
      <c r="C373" t="s">
        <v>1305</v>
      </c>
      <c r="D373" t="s">
        <v>1306</v>
      </c>
      <c r="E373" t="s">
        <v>41245</v>
      </c>
      <c r="H373" t="s">
        <v>1095</v>
      </c>
      <c r="J373">
        <v>12</v>
      </c>
      <c r="K373" t="s">
        <v>19</v>
      </c>
      <c r="L373" t="s">
        <v>28241</v>
      </c>
    </row>
    <row r="374" spans="1:12" ht="13.2">
      <c r="A374" t="s">
        <v>1307</v>
      </c>
      <c r="B374" t="s">
        <v>63</v>
      </c>
      <c r="C374" t="s">
        <v>1308</v>
      </c>
      <c r="D374" t="s">
        <v>1309</v>
      </c>
      <c r="E374" t="s">
        <v>41246</v>
      </c>
      <c r="H374" t="s">
        <v>1095</v>
      </c>
      <c r="I374" t="s">
        <v>47</v>
      </c>
      <c r="J374">
        <v>12</v>
      </c>
      <c r="K374" t="s">
        <v>19</v>
      </c>
      <c r="L374" t="s">
        <v>28241</v>
      </c>
    </row>
    <row r="375" spans="1:12" ht="13.2">
      <c r="A375" t="s">
        <v>1310</v>
      </c>
      <c r="B375" t="s">
        <v>63</v>
      </c>
      <c r="C375" t="s">
        <v>1311</v>
      </c>
      <c r="D375" t="s">
        <v>1312</v>
      </c>
      <c r="E375" t="s">
        <v>41247</v>
      </c>
      <c r="H375" t="s">
        <v>1095</v>
      </c>
      <c r="I375" t="s">
        <v>93</v>
      </c>
      <c r="J375">
        <v>12</v>
      </c>
      <c r="K375" t="s">
        <v>19</v>
      </c>
      <c r="L375" t="s">
        <v>28241</v>
      </c>
    </row>
    <row r="376" spans="1:12" ht="13.2">
      <c r="A376" t="s">
        <v>1313</v>
      </c>
      <c r="B376" t="s">
        <v>13</v>
      </c>
      <c r="C376" t="s">
        <v>1314</v>
      </c>
      <c r="D376" t="s">
        <v>1226</v>
      </c>
      <c r="E376" t="s">
        <v>41248</v>
      </c>
      <c r="H376" t="s">
        <v>1095</v>
      </c>
      <c r="J376">
        <v>12</v>
      </c>
      <c r="K376" t="s">
        <v>19</v>
      </c>
      <c r="L376" t="s">
        <v>28241</v>
      </c>
    </row>
    <row r="377" spans="1:12" ht="13.2">
      <c r="A377" t="s">
        <v>1315</v>
      </c>
      <c r="B377" t="s">
        <v>13</v>
      </c>
      <c r="C377" t="s">
        <v>1316</v>
      </c>
      <c r="D377" t="s">
        <v>1317</v>
      </c>
      <c r="E377" t="s">
        <v>41249</v>
      </c>
      <c r="H377" t="s">
        <v>1095</v>
      </c>
      <c r="I377" t="s">
        <v>54</v>
      </c>
      <c r="J377">
        <v>12</v>
      </c>
      <c r="K377" t="s">
        <v>19</v>
      </c>
      <c r="L377" t="s">
        <v>28241</v>
      </c>
    </row>
    <row r="378" spans="1:12" ht="13.2">
      <c r="A378" t="s">
        <v>1318</v>
      </c>
      <c r="B378" t="s">
        <v>13</v>
      </c>
      <c r="C378" t="s">
        <v>1319</v>
      </c>
      <c r="D378" t="s">
        <v>1320</v>
      </c>
      <c r="E378" t="s">
        <v>41250</v>
      </c>
      <c r="H378" t="s">
        <v>1095</v>
      </c>
      <c r="I378" t="s">
        <v>99</v>
      </c>
      <c r="J378">
        <v>12</v>
      </c>
      <c r="K378" t="s">
        <v>19</v>
      </c>
      <c r="L378" t="s">
        <v>28241</v>
      </c>
    </row>
    <row r="379" spans="1:12" ht="13.2">
      <c r="A379" t="s">
        <v>1321</v>
      </c>
      <c r="B379" t="s">
        <v>13</v>
      </c>
      <c r="C379" t="s">
        <v>1322</v>
      </c>
      <c r="D379" t="s">
        <v>1323</v>
      </c>
      <c r="E379" t="s">
        <v>41251</v>
      </c>
      <c r="H379" t="s">
        <v>1095</v>
      </c>
      <c r="J379">
        <v>12</v>
      </c>
      <c r="K379" t="s">
        <v>19</v>
      </c>
      <c r="L379" t="s">
        <v>28241</v>
      </c>
    </row>
    <row r="380" spans="1:12" ht="13.2">
      <c r="A380" t="s">
        <v>1324</v>
      </c>
      <c r="B380" t="s">
        <v>13</v>
      </c>
      <c r="C380" t="s">
        <v>1325</v>
      </c>
      <c r="D380" t="s">
        <v>1326</v>
      </c>
      <c r="E380" t="s">
        <v>41252</v>
      </c>
      <c r="H380" t="s">
        <v>1095</v>
      </c>
      <c r="J380">
        <v>12</v>
      </c>
      <c r="K380" t="s">
        <v>19</v>
      </c>
      <c r="L380" t="s">
        <v>28241</v>
      </c>
    </row>
    <row r="381" spans="1:12" ht="13.2">
      <c r="A381" t="s">
        <v>1327</v>
      </c>
      <c r="B381" t="s">
        <v>13</v>
      </c>
      <c r="C381" t="s">
        <v>1328</v>
      </c>
      <c r="D381" t="s">
        <v>1329</v>
      </c>
      <c r="E381" t="s">
        <v>41253</v>
      </c>
      <c r="H381" t="s">
        <v>1095</v>
      </c>
      <c r="J381">
        <v>12</v>
      </c>
      <c r="K381" t="s">
        <v>19</v>
      </c>
      <c r="L381" t="s">
        <v>28241</v>
      </c>
    </row>
    <row r="382" spans="1:12" ht="13.2">
      <c r="A382" t="s">
        <v>1330</v>
      </c>
      <c r="B382" t="s">
        <v>13</v>
      </c>
      <c r="C382" t="s">
        <v>1331</v>
      </c>
      <c r="D382" t="s">
        <v>1332</v>
      </c>
      <c r="E382" t="s">
        <v>41254</v>
      </c>
      <c r="H382" t="s">
        <v>1095</v>
      </c>
      <c r="I382" t="s">
        <v>106</v>
      </c>
      <c r="J382">
        <v>12</v>
      </c>
      <c r="K382" t="s">
        <v>19</v>
      </c>
      <c r="L382" t="s">
        <v>28241</v>
      </c>
    </row>
    <row r="383" spans="1:12" ht="13.2">
      <c r="A383" t="s">
        <v>1333</v>
      </c>
      <c r="B383" t="s">
        <v>13</v>
      </c>
      <c r="C383" t="s">
        <v>1334</v>
      </c>
      <c r="D383" t="s">
        <v>1317</v>
      </c>
      <c r="E383" t="s">
        <v>41255</v>
      </c>
      <c r="H383" t="s">
        <v>1095</v>
      </c>
      <c r="I383" t="s">
        <v>106</v>
      </c>
      <c r="J383">
        <v>12</v>
      </c>
      <c r="K383" t="s">
        <v>19</v>
      </c>
      <c r="L383" t="s">
        <v>28241</v>
      </c>
    </row>
    <row r="384" spans="1:12" ht="13.2">
      <c r="A384" t="s">
        <v>1335</v>
      </c>
      <c r="B384" t="s">
        <v>13</v>
      </c>
      <c r="C384" t="s">
        <v>1336</v>
      </c>
      <c r="D384" t="s">
        <v>1337</v>
      </c>
      <c r="E384" t="s">
        <v>41256</v>
      </c>
      <c r="H384" t="s">
        <v>1095</v>
      </c>
      <c r="I384" t="s">
        <v>106</v>
      </c>
      <c r="J384">
        <v>12</v>
      </c>
      <c r="K384" t="s">
        <v>19</v>
      </c>
      <c r="L384" t="s">
        <v>28241</v>
      </c>
    </row>
    <row r="385" spans="1:12" ht="13.2">
      <c r="A385" t="s">
        <v>1338</v>
      </c>
      <c r="B385" t="s">
        <v>13</v>
      </c>
      <c r="C385" t="s">
        <v>1339</v>
      </c>
      <c r="D385" t="s">
        <v>1340</v>
      </c>
      <c r="E385" t="s">
        <v>41257</v>
      </c>
      <c r="H385" t="s">
        <v>1095</v>
      </c>
      <c r="J385">
        <v>12</v>
      </c>
      <c r="K385" t="s">
        <v>19</v>
      </c>
      <c r="L385" t="s">
        <v>28241</v>
      </c>
    </row>
    <row r="386" spans="1:12" ht="13.2">
      <c r="A386" t="s">
        <v>1341</v>
      </c>
      <c r="B386" t="s">
        <v>13</v>
      </c>
      <c r="C386" t="s">
        <v>1342</v>
      </c>
      <c r="D386" t="s">
        <v>1343</v>
      </c>
      <c r="E386" t="s">
        <v>41258</v>
      </c>
      <c r="H386" t="s">
        <v>1095</v>
      </c>
      <c r="I386" t="s">
        <v>47</v>
      </c>
      <c r="J386">
        <v>12</v>
      </c>
      <c r="K386" t="s">
        <v>19</v>
      </c>
      <c r="L386" t="s">
        <v>28241</v>
      </c>
    </row>
    <row r="387" spans="1:12" ht="13.2">
      <c r="A387" t="s">
        <v>1344</v>
      </c>
      <c r="B387" t="s">
        <v>13</v>
      </c>
      <c r="C387" t="s">
        <v>1345</v>
      </c>
      <c r="D387" t="s">
        <v>1346</v>
      </c>
      <c r="E387" t="s">
        <v>41259</v>
      </c>
      <c r="H387" t="s">
        <v>1095</v>
      </c>
      <c r="I387" t="s">
        <v>685</v>
      </c>
      <c r="J387">
        <v>12</v>
      </c>
      <c r="K387" t="s">
        <v>19</v>
      </c>
      <c r="L387" t="s">
        <v>28241</v>
      </c>
    </row>
    <row r="388" spans="1:12" ht="13.2">
      <c r="A388" t="s">
        <v>1347</v>
      </c>
      <c r="B388" t="s">
        <v>13</v>
      </c>
      <c r="C388" t="s">
        <v>1348</v>
      </c>
      <c r="D388" t="s">
        <v>1349</v>
      </c>
      <c r="E388" t="s">
        <v>2470</v>
      </c>
      <c r="H388" t="s">
        <v>1095</v>
      </c>
      <c r="J388">
        <v>12</v>
      </c>
      <c r="K388" t="s">
        <v>19</v>
      </c>
      <c r="L388" t="s">
        <v>28241</v>
      </c>
    </row>
    <row r="389" spans="1:12" ht="13.2">
      <c r="A389" t="s">
        <v>1350</v>
      </c>
      <c r="B389" t="s">
        <v>13</v>
      </c>
      <c r="C389" t="s">
        <v>1351</v>
      </c>
      <c r="D389" t="s">
        <v>1352</v>
      </c>
      <c r="E389" t="s">
        <v>41260</v>
      </c>
      <c r="H389" t="s">
        <v>1095</v>
      </c>
      <c r="I389" t="s">
        <v>106</v>
      </c>
      <c r="J389">
        <v>12</v>
      </c>
      <c r="K389" t="s">
        <v>19</v>
      </c>
      <c r="L389" t="s">
        <v>28241</v>
      </c>
    </row>
    <row r="390" spans="1:12" ht="13.2">
      <c r="A390" t="s">
        <v>1353</v>
      </c>
      <c r="B390" t="s">
        <v>13</v>
      </c>
      <c r="C390" t="s">
        <v>1354</v>
      </c>
      <c r="D390" t="s">
        <v>1355</v>
      </c>
      <c r="E390" t="s">
        <v>41261</v>
      </c>
      <c r="H390" t="s">
        <v>1095</v>
      </c>
      <c r="I390" t="s">
        <v>106</v>
      </c>
      <c r="J390">
        <v>12</v>
      </c>
      <c r="K390" t="s">
        <v>19</v>
      </c>
      <c r="L390" t="s">
        <v>28241</v>
      </c>
    </row>
    <row r="391" spans="1:12" ht="13.2">
      <c r="A391" t="s">
        <v>933</v>
      </c>
      <c r="B391" t="s">
        <v>13</v>
      </c>
      <c r="C391" t="s">
        <v>1356</v>
      </c>
      <c r="D391" t="s">
        <v>1357</v>
      </c>
      <c r="E391" t="s">
        <v>41262</v>
      </c>
      <c r="H391" t="s">
        <v>1095</v>
      </c>
      <c r="I391" t="s">
        <v>86</v>
      </c>
      <c r="J391">
        <v>12</v>
      </c>
      <c r="K391" t="s">
        <v>19</v>
      </c>
      <c r="L391" t="s">
        <v>28241</v>
      </c>
    </row>
    <row r="392" spans="1:12" ht="13.2">
      <c r="A392" t="s">
        <v>1358</v>
      </c>
      <c r="B392" t="s">
        <v>13</v>
      </c>
      <c r="C392" t="s">
        <v>1359</v>
      </c>
      <c r="D392" t="s">
        <v>1360</v>
      </c>
      <c r="E392" t="s">
        <v>41263</v>
      </c>
      <c r="H392" t="s">
        <v>1095</v>
      </c>
      <c r="I392" t="s">
        <v>106</v>
      </c>
      <c r="J392">
        <v>12</v>
      </c>
      <c r="K392" t="s">
        <v>19</v>
      </c>
      <c r="L392" t="s">
        <v>28241</v>
      </c>
    </row>
    <row r="393" spans="1:12" ht="13.2">
      <c r="A393" t="s">
        <v>1361</v>
      </c>
      <c r="B393" t="s">
        <v>13</v>
      </c>
      <c r="C393" t="s">
        <v>671</v>
      </c>
      <c r="D393" t="s">
        <v>1362</v>
      </c>
      <c r="E393" t="s">
        <v>41264</v>
      </c>
      <c r="H393" t="s">
        <v>1095</v>
      </c>
      <c r="J393">
        <v>12</v>
      </c>
      <c r="K393" t="s">
        <v>19</v>
      </c>
      <c r="L393" t="s">
        <v>28241</v>
      </c>
    </row>
    <row r="394" spans="1:12" ht="13.2">
      <c r="A394" t="s">
        <v>1363</v>
      </c>
      <c r="B394" t="s">
        <v>63</v>
      </c>
      <c r="C394" t="s">
        <v>1364</v>
      </c>
      <c r="D394" t="s">
        <v>1365</v>
      </c>
      <c r="E394" t="s">
        <v>41265</v>
      </c>
      <c r="H394" t="s">
        <v>1095</v>
      </c>
      <c r="J394">
        <v>12</v>
      </c>
      <c r="K394" t="s">
        <v>19</v>
      </c>
      <c r="L394" t="s">
        <v>28241</v>
      </c>
    </row>
    <row r="395" spans="1:12" ht="13.2">
      <c r="A395" t="s">
        <v>1366</v>
      </c>
      <c r="B395" t="s">
        <v>63</v>
      </c>
      <c r="C395" t="s">
        <v>1367</v>
      </c>
      <c r="D395" t="s">
        <v>1368</v>
      </c>
      <c r="E395" t="s">
        <v>41266</v>
      </c>
      <c r="H395" t="s">
        <v>1095</v>
      </c>
      <c r="I395" t="s">
        <v>106</v>
      </c>
      <c r="J395">
        <v>12</v>
      </c>
      <c r="K395" t="s">
        <v>19</v>
      </c>
      <c r="L395" t="s">
        <v>28241</v>
      </c>
    </row>
    <row r="396" spans="1:12" ht="13.2">
      <c r="A396" t="s">
        <v>1369</v>
      </c>
      <c r="B396" t="s">
        <v>13</v>
      </c>
      <c r="C396" t="s">
        <v>1370</v>
      </c>
      <c r="D396" t="s">
        <v>1371</v>
      </c>
      <c r="E396" t="s">
        <v>41267</v>
      </c>
      <c r="H396" t="s">
        <v>1095</v>
      </c>
      <c r="J396">
        <v>12</v>
      </c>
      <c r="K396" t="s">
        <v>19</v>
      </c>
      <c r="L396" t="s">
        <v>28241</v>
      </c>
    </row>
    <row r="397" spans="1:12" ht="13.2">
      <c r="A397" t="s">
        <v>1372</v>
      </c>
      <c r="B397" t="s">
        <v>63</v>
      </c>
      <c r="C397" t="s">
        <v>1373</v>
      </c>
      <c r="D397" t="s">
        <v>1374</v>
      </c>
      <c r="E397" t="s">
        <v>41268</v>
      </c>
      <c r="H397" t="s">
        <v>1095</v>
      </c>
      <c r="I397" t="s">
        <v>93</v>
      </c>
      <c r="J397">
        <v>12</v>
      </c>
      <c r="K397" t="s">
        <v>19</v>
      </c>
      <c r="L397" t="s">
        <v>28241</v>
      </c>
    </row>
    <row r="398" spans="1:12" ht="13.2">
      <c r="A398" t="s">
        <v>924</v>
      </c>
      <c r="B398" t="s">
        <v>13</v>
      </c>
      <c r="C398" t="s">
        <v>1375</v>
      </c>
      <c r="D398" t="s">
        <v>1376</v>
      </c>
      <c r="E398" t="s">
        <v>41269</v>
      </c>
      <c r="H398" t="s">
        <v>1095</v>
      </c>
      <c r="I398" t="s">
        <v>106</v>
      </c>
      <c r="J398">
        <v>12</v>
      </c>
      <c r="K398" t="s">
        <v>19</v>
      </c>
      <c r="L398" t="s">
        <v>28241</v>
      </c>
    </row>
    <row r="399" spans="1:12" ht="13.2">
      <c r="A399" t="s">
        <v>1377</v>
      </c>
      <c r="B399" t="s">
        <v>13</v>
      </c>
      <c r="C399" t="s">
        <v>1247</v>
      </c>
      <c r="D399" t="s">
        <v>1378</v>
      </c>
      <c r="E399" t="s">
        <v>41270</v>
      </c>
      <c r="H399" t="s">
        <v>1095</v>
      </c>
      <c r="J399">
        <v>12</v>
      </c>
      <c r="K399" t="s">
        <v>19</v>
      </c>
      <c r="L399" t="s">
        <v>28241</v>
      </c>
    </row>
    <row r="400" spans="1:12" ht="13.2">
      <c r="A400" t="s">
        <v>1379</v>
      </c>
      <c r="B400" t="s">
        <v>13</v>
      </c>
      <c r="C400" t="s">
        <v>1380</v>
      </c>
      <c r="D400" t="s">
        <v>1381</v>
      </c>
      <c r="E400" t="s">
        <v>41271</v>
      </c>
      <c r="H400" t="s">
        <v>1095</v>
      </c>
      <c r="I400" t="s">
        <v>86</v>
      </c>
      <c r="J400">
        <v>12</v>
      </c>
      <c r="K400" t="s">
        <v>19</v>
      </c>
      <c r="L400" t="s">
        <v>28241</v>
      </c>
    </row>
    <row r="401" spans="1:12" ht="13.2">
      <c r="A401" t="s">
        <v>1382</v>
      </c>
      <c r="B401" t="s">
        <v>13</v>
      </c>
      <c r="C401" t="s">
        <v>1383</v>
      </c>
      <c r="D401" t="s">
        <v>1384</v>
      </c>
      <c r="E401" t="s">
        <v>41272</v>
      </c>
      <c r="H401" t="s">
        <v>1095</v>
      </c>
      <c r="I401" t="s">
        <v>106</v>
      </c>
      <c r="J401">
        <v>12</v>
      </c>
      <c r="K401" t="s">
        <v>19</v>
      </c>
      <c r="L401" t="s">
        <v>28241</v>
      </c>
    </row>
    <row r="402" spans="1:12" ht="13.2">
      <c r="A402" t="s">
        <v>1385</v>
      </c>
      <c r="B402" t="s">
        <v>13</v>
      </c>
      <c r="C402" t="s">
        <v>1386</v>
      </c>
      <c r="D402" t="s">
        <v>1387</v>
      </c>
      <c r="E402" t="s">
        <v>41273</v>
      </c>
      <c r="H402" t="s">
        <v>1388</v>
      </c>
      <c r="I402" t="s">
        <v>86</v>
      </c>
      <c r="J402">
        <v>13</v>
      </c>
      <c r="K402" t="s">
        <v>19</v>
      </c>
      <c r="L402" t="s">
        <v>41274</v>
      </c>
    </row>
    <row r="403" spans="1:12" ht="13.2">
      <c r="A403" t="s">
        <v>1389</v>
      </c>
      <c r="B403" t="s">
        <v>13</v>
      </c>
      <c r="C403" t="s">
        <v>1390</v>
      </c>
      <c r="D403" t="s">
        <v>1391</v>
      </c>
      <c r="E403" t="s">
        <v>41275</v>
      </c>
      <c r="H403" t="s">
        <v>1388</v>
      </c>
      <c r="J403">
        <v>13</v>
      </c>
      <c r="K403" t="s">
        <v>19</v>
      </c>
      <c r="L403" t="s">
        <v>41274</v>
      </c>
    </row>
    <row r="404" spans="1:12" ht="13.2">
      <c r="A404" t="s">
        <v>1392</v>
      </c>
      <c r="B404" t="s">
        <v>13</v>
      </c>
      <c r="C404" t="s">
        <v>1393</v>
      </c>
      <c r="D404" t="s">
        <v>1394</v>
      </c>
      <c r="E404" t="s">
        <v>41276</v>
      </c>
      <c r="H404" t="s">
        <v>1388</v>
      </c>
      <c r="J404">
        <v>13</v>
      </c>
      <c r="K404" t="s">
        <v>19</v>
      </c>
      <c r="L404" t="s">
        <v>41274</v>
      </c>
    </row>
    <row r="405" spans="1:12" ht="13.2">
      <c r="A405" t="s">
        <v>1395</v>
      </c>
      <c r="B405" t="s">
        <v>13</v>
      </c>
      <c r="C405" t="s">
        <v>1396</v>
      </c>
      <c r="D405" t="s">
        <v>1397</v>
      </c>
      <c r="E405" t="s">
        <v>41277</v>
      </c>
      <c r="H405" t="s">
        <v>1388</v>
      </c>
      <c r="I405" t="s">
        <v>106</v>
      </c>
      <c r="J405">
        <v>13</v>
      </c>
      <c r="K405" t="s">
        <v>19</v>
      </c>
      <c r="L405" t="s">
        <v>41274</v>
      </c>
    </row>
    <row r="406" spans="1:12" ht="13.2">
      <c r="A406" t="s">
        <v>1398</v>
      </c>
      <c r="B406" t="s">
        <v>13</v>
      </c>
      <c r="C406" t="s">
        <v>1399</v>
      </c>
      <c r="D406" t="s">
        <v>1400</v>
      </c>
      <c r="E406" t="s">
        <v>41278</v>
      </c>
      <c r="H406" t="s">
        <v>1388</v>
      </c>
      <c r="J406">
        <v>13</v>
      </c>
      <c r="K406" t="s">
        <v>19</v>
      </c>
      <c r="L406" t="s">
        <v>41274</v>
      </c>
    </row>
    <row r="407" spans="1:12" ht="13.2">
      <c r="A407" t="s">
        <v>1401</v>
      </c>
      <c r="B407" t="s">
        <v>13</v>
      </c>
      <c r="C407" t="s">
        <v>1402</v>
      </c>
      <c r="D407" t="s">
        <v>1403</v>
      </c>
      <c r="E407" t="s">
        <v>41279</v>
      </c>
      <c r="H407" t="s">
        <v>1388</v>
      </c>
      <c r="J407">
        <v>13</v>
      </c>
      <c r="K407" t="s">
        <v>19</v>
      </c>
      <c r="L407" t="s">
        <v>41274</v>
      </c>
    </row>
    <row r="408" spans="1:12" ht="13.2">
      <c r="A408" t="s">
        <v>1404</v>
      </c>
      <c r="B408" t="s">
        <v>13</v>
      </c>
      <c r="C408" t="s">
        <v>1405</v>
      </c>
      <c r="D408" t="s">
        <v>1406</v>
      </c>
      <c r="E408" t="s">
        <v>41280</v>
      </c>
      <c r="H408" t="s">
        <v>1388</v>
      </c>
      <c r="J408">
        <v>13</v>
      </c>
      <c r="K408" t="s">
        <v>19</v>
      </c>
      <c r="L408" t="s">
        <v>41274</v>
      </c>
    </row>
    <row r="409" spans="1:12" ht="13.2">
      <c r="A409" t="s">
        <v>1407</v>
      </c>
      <c r="B409" t="s">
        <v>13</v>
      </c>
      <c r="C409" t="s">
        <v>1408</v>
      </c>
      <c r="D409" t="s">
        <v>1409</v>
      </c>
      <c r="E409" t="s">
        <v>41281</v>
      </c>
      <c r="H409" t="s">
        <v>1388</v>
      </c>
      <c r="I409" t="s">
        <v>630</v>
      </c>
      <c r="J409">
        <v>13</v>
      </c>
      <c r="K409" t="s">
        <v>19</v>
      </c>
      <c r="L409" t="s">
        <v>41274</v>
      </c>
    </row>
    <row r="410" spans="1:12" ht="13.2">
      <c r="A410" t="s">
        <v>1410</v>
      </c>
      <c r="B410" t="s">
        <v>13</v>
      </c>
      <c r="C410" t="s">
        <v>1411</v>
      </c>
      <c r="D410" t="s">
        <v>1412</v>
      </c>
      <c r="E410" t="s">
        <v>41282</v>
      </c>
      <c r="H410" t="s">
        <v>1388</v>
      </c>
      <c r="I410" t="s">
        <v>47</v>
      </c>
      <c r="J410">
        <v>13</v>
      </c>
      <c r="K410" t="s">
        <v>19</v>
      </c>
      <c r="L410" t="s">
        <v>41274</v>
      </c>
    </row>
    <row r="411" spans="1:12" ht="13.2">
      <c r="A411" t="s">
        <v>1413</v>
      </c>
      <c r="B411" t="s">
        <v>13</v>
      </c>
      <c r="C411" t="s">
        <v>1414</v>
      </c>
      <c r="D411" t="s">
        <v>1415</v>
      </c>
      <c r="E411" t="s">
        <v>41283</v>
      </c>
      <c r="H411" t="s">
        <v>1388</v>
      </c>
      <c r="J411">
        <v>13</v>
      </c>
      <c r="K411" t="s">
        <v>19</v>
      </c>
      <c r="L411" t="s">
        <v>41274</v>
      </c>
    </row>
    <row r="412" spans="1:12" ht="13.2">
      <c r="A412" t="s">
        <v>1416</v>
      </c>
      <c r="B412" t="s">
        <v>13</v>
      </c>
      <c r="C412" t="s">
        <v>1417</v>
      </c>
      <c r="D412" t="s">
        <v>1418</v>
      </c>
      <c r="E412" t="s">
        <v>41284</v>
      </c>
      <c r="H412" t="s">
        <v>1388</v>
      </c>
      <c r="J412">
        <v>13</v>
      </c>
      <c r="K412" t="s">
        <v>19</v>
      </c>
      <c r="L412" t="s">
        <v>41274</v>
      </c>
    </row>
    <row r="413" spans="1:12" ht="13.2">
      <c r="A413" t="s">
        <v>1419</v>
      </c>
      <c r="B413" t="s">
        <v>13</v>
      </c>
      <c r="C413" t="s">
        <v>1420</v>
      </c>
      <c r="D413" t="s">
        <v>1421</v>
      </c>
      <c r="E413" t="s">
        <v>41285</v>
      </c>
      <c r="H413" t="s">
        <v>1388</v>
      </c>
      <c r="I413" t="s">
        <v>630</v>
      </c>
      <c r="J413">
        <v>13</v>
      </c>
      <c r="K413" t="s">
        <v>19</v>
      </c>
      <c r="L413" t="s">
        <v>41274</v>
      </c>
    </row>
    <row r="414" spans="1:12" ht="13.2">
      <c r="A414" t="s">
        <v>1422</v>
      </c>
      <c r="B414" t="s">
        <v>13</v>
      </c>
      <c r="C414" t="s">
        <v>1423</v>
      </c>
      <c r="D414" t="s">
        <v>1424</v>
      </c>
      <c r="E414" t="s">
        <v>41286</v>
      </c>
      <c r="H414" t="s">
        <v>1388</v>
      </c>
      <c r="I414" t="s">
        <v>47</v>
      </c>
      <c r="J414">
        <v>13</v>
      </c>
      <c r="K414" t="s">
        <v>19</v>
      </c>
      <c r="L414" t="s">
        <v>41274</v>
      </c>
    </row>
    <row r="415" spans="1:12" ht="13.2">
      <c r="A415" t="s">
        <v>1425</v>
      </c>
      <c r="B415" t="s">
        <v>13</v>
      </c>
      <c r="C415" t="s">
        <v>1426</v>
      </c>
      <c r="D415" t="s">
        <v>1427</v>
      </c>
      <c r="E415" t="s">
        <v>41287</v>
      </c>
      <c r="H415" t="s">
        <v>1388</v>
      </c>
      <c r="I415" t="s">
        <v>106</v>
      </c>
      <c r="J415">
        <v>13</v>
      </c>
      <c r="K415" t="s">
        <v>19</v>
      </c>
      <c r="L415" t="s">
        <v>41274</v>
      </c>
    </row>
    <row r="416" spans="1:12" ht="13.2">
      <c r="A416" t="s">
        <v>1428</v>
      </c>
      <c r="B416" t="s">
        <v>13</v>
      </c>
      <c r="C416" t="s">
        <v>894</v>
      </c>
      <c r="D416" t="s">
        <v>1429</v>
      </c>
      <c r="E416" t="s">
        <v>41288</v>
      </c>
      <c r="H416" t="s">
        <v>1388</v>
      </c>
      <c r="I416" t="s">
        <v>106</v>
      </c>
      <c r="J416">
        <v>13</v>
      </c>
      <c r="K416" t="s">
        <v>19</v>
      </c>
      <c r="L416" t="s">
        <v>41274</v>
      </c>
    </row>
    <row r="417" spans="1:12" ht="13.2">
      <c r="A417" t="s">
        <v>1430</v>
      </c>
      <c r="B417" t="s">
        <v>13</v>
      </c>
      <c r="C417" t="s">
        <v>411</v>
      </c>
      <c r="D417" t="s">
        <v>1431</v>
      </c>
      <c r="E417" t="s">
        <v>554</v>
      </c>
      <c r="H417" t="s">
        <v>1388</v>
      </c>
      <c r="J417">
        <v>13</v>
      </c>
      <c r="K417" t="s">
        <v>19</v>
      </c>
      <c r="L417" t="s">
        <v>41274</v>
      </c>
    </row>
    <row r="418" spans="1:12" ht="13.2">
      <c r="A418" t="s">
        <v>1432</v>
      </c>
      <c r="B418" t="s">
        <v>13</v>
      </c>
      <c r="C418" t="s">
        <v>1433</v>
      </c>
      <c r="D418" t="s">
        <v>1434</v>
      </c>
      <c r="E418" t="s">
        <v>41289</v>
      </c>
      <c r="H418" t="s">
        <v>1388</v>
      </c>
      <c r="I418" t="s">
        <v>194</v>
      </c>
      <c r="J418">
        <v>13</v>
      </c>
      <c r="K418" t="s">
        <v>19</v>
      </c>
      <c r="L418" t="s">
        <v>41274</v>
      </c>
    </row>
    <row r="419" spans="1:12" ht="13.2">
      <c r="A419" t="s">
        <v>933</v>
      </c>
      <c r="B419" t="s">
        <v>13</v>
      </c>
      <c r="C419" t="s">
        <v>1435</v>
      </c>
      <c r="D419" t="s">
        <v>1248</v>
      </c>
      <c r="E419" t="s">
        <v>41290</v>
      </c>
      <c r="H419" t="s">
        <v>1388</v>
      </c>
      <c r="J419">
        <v>13</v>
      </c>
      <c r="K419" t="s">
        <v>19</v>
      </c>
      <c r="L419" t="s">
        <v>41274</v>
      </c>
    </row>
    <row r="420" spans="1:12" ht="13.2">
      <c r="A420" t="s">
        <v>1436</v>
      </c>
      <c r="B420" t="s">
        <v>13</v>
      </c>
      <c r="C420" t="s">
        <v>1437</v>
      </c>
      <c r="D420" t="s">
        <v>1438</v>
      </c>
      <c r="E420" t="s">
        <v>41291</v>
      </c>
      <c r="H420" t="s">
        <v>1388</v>
      </c>
      <c r="J420">
        <v>13</v>
      </c>
      <c r="K420" t="s">
        <v>19</v>
      </c>
      <c r="L420" t="s">
        <v>41274</v>
      </c>
    </row>
    <row r="421" spans="1:12" ht="13.2">
      <c r="A421" t="s">
        <v>1439</v>
      </c>
      <c r="B421" t="s">
        <v>13</v>
      </c>
      <c r="C421" t="s">
        <v>1440</v>
      </c>
      <c r="D421" t="s">
        <v>1441</v>
      </c>
      <c r="E421" t="s">
        <v>41292</v>
      </c>
      <c r="H421" t="s">
        <v>1388</v>
      </c>
      <c r="J421">
        <v>13</v>
      </c>
      <c r="K421" t="s">
        <v>19</v>
      </c>
      <c r="L421" t="s">
        <v>41274</v>
      </c>
    </row>
    <row r="422" spans="1:12" ht="13.2">
      <c r="A422" t="s">
        <v>1442</v>
      </c>
      <c r="B422" t="s">
        <v>13</v>
      </c>
      <c r="C422" t="s">
        <v>1443</v>
      </c>
      <c r="D422" t="s">
        <v>1444</v>
      </c>
      <c r="E422" t="s">
        <v>41293</v>
      </c>
      <c r="H422" t="s">
        <v>1388</v>
      </c>
      <c r="I422" t="s">
        <v>54</v>
      </c>
      <c r="J422">
        <v>13</v>
      </c>
      <c r="K422" t="s">
        <v>19</v>
      </c>
      <c r="L422" t="s">
        <v>41274</v>
      </c>
    </row>
    <row r="423" spans="1:12" ht="13.2">
      <c r="A423" t="s">
        <v>1445</v>
      </c>
      <c r="B423" t="s">
        <v>13</v>
      </c>
      <c r="C423" t="s">
        <v>1446</v>
      </c>
      <c r="D423" t="s">
        <v>1447</v>
      </c>
      <c r="E423" t="s">
        <v>41294</v>
      </c>
      <c r="H423" t="s">
        <v>1388</v>
      </c>
      <c r="J423">
        <v>13</v>
      </c>
      <c r="K423" t="s">
        <v>19</v>
      </c>
      <c r="L423" t="s">
        <v>41274</v>
      </c>
    </row>
    <row r="424" spans="1:12" ht="13.2">
      <c r="A424" t="s">
        <v>1448</v>
      </c>
      <c r="B424" t="s">
        <v>13</v>
      </c>
      <c r="C424" t="s">
        <v>1449</v>
      </c>
      <c r="D424" t="s">
        <v>1450</v>
      </c>
      <c r="E424" t="s">
        <v>41295</v>
      </c>
      <c r="H424" t="s">
        <v>1388</v>
      </c>
      <c r="J424">
        <v>13</v>
      </c>
      <c r="K424" t="s">
        <v>19</v>
      </c>
      <c r="L424" t="s">
        <v>41274</v>
      </c>
    </row>
    <row r="425" spans="1:12" ht="13.2">
      <c r="A425" t="s">
        <v>1451</v>
      </c>
      <c r="B425" t="s">
        <v>13</v>
      </c>
      <c r="C425" t="s">
        <v>1452</v>
      </c>
      <c r="D425" t="s">
        <v>1453</v>
      </c>
      <c r="E425" t="s">
        <v>41296</v>
      </c>
      <c r="H425" t="s">
        <v>1388</v>
      </c>
      <c r="J425">
        <v>13</v>
      </c>
      <c r="K425" t="s">
        <v>19</v>
      </c>
      <c r="L425" t="s">
        <v>41274</v>
      </c>
    </row>
    <row r="426" spans="1:12" ht="13.2">
      <c r="A426" t="s">
        <v>1454</v>
      </c>
      <c r="B426" t="s">
        <v>13</v>
      </c>
      <c r="C426" t="s">
        <v>1455</v>
      </c>
      <c r="D426" t="s">
        <v>1456</v>
      </c>
      <c r="E426" t="s">
        <v>41297</v>
      </c>
      <c r="H426" t="s">
        <v>1388</v>
      </c>
      <c r="I426" t="s">
        <v>93</v>
      </c>
      <c r="J426">
        <v>13</v>
      </c>
      <c r="K426" t="s">
        <v>19</v>
      </c>
      <c r="L426" t="s">
        <v>41274</v>
      </c>
    </row>
    <row r="427" spans="1:12" ht="13.2">
      <c r="A427" t="s">
        <v>1457</v>
      </c>
      <c r="B427" t="s">
        <v>13</v>
      </c>
      <c r="C427" t="s">
        <v>1458</v>
      </c>
      <c r="D427" t="s">
        <v>1459</v>
      </c>
      <c r="E427" t="s">
        <v>41298</v>
      </c>
      <c r="H427" t="s">
        <v>1388</v>
      </c>
      <c r="J427">
        <v>13</v>
      </c>
      <c r="K427" t="s">
        <v>19</v>
      </c>
      <c r="L427" t="s">
        <v>41274</v>
      </c>
    </row>
    <row r="428" spans="1:12" ht="13.2">
      <c r="A428" t="s">
        <v>1460</v>
      </c>
      <c r="B428" t="s">
        <v>13</v>
      </c>
      <c r="C428" t="s">
        <v>1461</v>
      </c>
      <c r="D428" t="s">
        <v>1462</v>
      </c>
      <c r="E428" t="s">
        <v>41299</v>
      </c>
      <c r="H428" t="s">
        <v>1388</v>
      </c>
      <c r="I428" t="s">
        <v>99</v>
      </c>
      <c r="J428">
        <v>13</v>
      </c>
      <c r="K428" t="s">
        <v>19</v>
      </c>
      <c r="L428" t="s">
        <v>41274</v>
      </c>
    </row>
    <row r="429" spans="1:12" ht="13.2">
      <c r="A429" t="s">
        <v>1463</v>
      </c>
      <c r="B429" t="s">
        <v>13</v>
      </c>
      <c r="C429" t="s">
        <v>1464</v>
      </c>
      <c r="D429" t="s">
        <v>1465</v>
      </c>
      <c r="E429" t="s">
        <v>41300</v>
      </c>
      <c r="H429" t="s">
        <v>1388</v>
      </c>
      <c r="J429">
        <v>13</v>
      </c>
      <c r="K429" t="s">
        <v>19</v>
      </c>
      <c r="L429" t="s">
        <v>41274</v>
      </c>
    </row>
    <row r="430" spans="1:12" ht="13.2">
      <c r="A430" t="s">
        <v>1466</v>
      </c>
      <c r="B430" t="s">
        <v>13</v>
      </c>
      <c r="C430" t="s">
        <v>1467</v>
      </c>
      <c r="D430" t="s">
        <v>1468</v>
      </c>
      <c r="E430" t="s">
        <v>41301</v>
      </c>
      <c r="H430" t="s">
        <v>1388</v>
      </c>
      <c r="I430" t="s">
        <v>86</v>
      </c>
      <c r="J430">
        <v>13</v>
      </c>
      <c r="K430" t="s">
        <v>19</v>
      </c>
      <c r="L430" t="s">
        <v>41274</v>
      </c>
    </row>
    <row r="431" spans="1:12" ht="13.2">
      <c r="A431" t="s">
        <v>1469</v>
      </c>
      <c r="B431" t="s">
        <v>13</v>
      </c>
      <c r="C431" t="s">
        <v>1470</v>
      </c>
      <c r="D431" t="s">
        <v>1471</v>
      </c>
      <c r="E431" t="s">
        <v>41302</v>
      </c>
      <c r="H431" t="s">
        <v>1388</v>
      </c>
      <c r="I431" t="s">
        <v>106</v>
      </c>
      <c r="J431">
        <v>13</v>
      </c>
      <c r="K431" t="s">
        <v>19</v>
      </c>
      <c r="L431" t="s">
        <v>41274</v>
      </c>
    </row>
    <row r="432" spans="1:12" ht="13.2">
      <c r="A432" t="s">
        <v>1472</v>
      </c>
      <c r="B432" t="s">
        <v>13</v>
      </c>
      <c r="C432" t="s">
        <v>1386</v>
      </c>
      <c r="D432" t="s">
        <v>1473</v>
      </c>
      <c r="E432" t="s">
        <v>41303</v>
      </c>
      <c r="H432" t="s">
        <v>1388</v>
      </c>
      <c r="I432" t="s">
        <v>106</v>
      </c>
      <c r="J432">
        <v>13</v>
      </c>
      <c r="K432" t="s">
        <v>19</v>
      </c>
      <c r="L432" t="s">
        <v>41274</v>
      </c>
    </row>
    <row r="433" spans="1:12" ht="13.2">
      <c r="A433" t="s">
        <v>1474</v>
      </c>
      <c r="B433" t="s">
        <v>13</v>
      </c>
      <c r="C433" t="s">
        <v>1475</v>
      </c>
      <c r="D433" t="s">
        <v>1476</v>
      </c>
      <c r="E433" t="s">
        <v>41304</v>
      </c>
      <c r="H433" t="s">
        <v>1388</v>
      </c>
      <c r="J433">
        <v>13</v>
      </c>
      <c r="K433" t="s">
        <v>19</v>
      </c>
      <c r="L433" t="s">
        <v>41274</v>
      </c>
    </row>
    <row r="434" spans="1:12" ht="13.2">
      <c r="A434" t="s">
        <v>1477</v>
      </c>
      <c r="B434" t="s">
        <v>13</v>
      </c>
      <c r="C434" t="s">
        <v>1478</v>
      </c>
      <c r="D434" t="s">
        <v>1278</v>
      </c>
      <c r="E434" t="s">
        <v>41305</v>
      </c>
      <c r="H434" t="s">
        <v>1388</v>
      </c>
      <c r="J434">
        <v>13</v>
      </c>
      <c r="K434" t="s">
        <v>19</v>
      </c>
      <c r="L434" t="s">
        <v>41274</v>
      </c>
    </row>
    <row r="435" spans="1:12" ht="13.2">
      <c r="A435" t="s">
        <v>1479</v>
      </c>
      <c r="B435" t="s">
        <v>28</v>
      </c>
      <c r="C435" t="s">
        <v>1480</v>
      </c>
      <c r="D435" t="s">
        <v>1481</v>
      </c>
      <c r="E435" t="s">
        <v>41306</v>
      </c>
      <c r="H435" t="s">
        <v>1388</v>
      </c>
      <c r="I435" t="s">
        <v>86</v>
      </c>
      <c r="J435">
        <v>13</v>
      </c>
      <c r="K435" t="s">
        <v>19</v>
      </c>
      <c r="L435" t="s">
        <v>41274</v>
      </c>
    </row>
    <row r="436" spans="1:12" ht="13.2">
      <c r="A436" t="s">
        <v>1482</v>
      </c>
      <c r="B436" t="s">
        <v>13</v>
      </c>
      <c r="C436" t="s">
        <v>1483</v>
      </c>
      <c r="D436" t="s">
        <v>1484</v>
      </c>
      <c r="E436" t="s">
        <v>41307</v>
      </c>
      <c r="H436" t="s">
        <v>1388</v>
      </c>
      <c r="J436">
        <v>13</v>
      </c>
      <c r="K436" t="s">
        <v>19</v>
      </c>
      <c r="L436" t="s">
        <v>41274</v>
      </c>
    </row>
    <row r="437" spans="1:12" ht="13.2">
      <c r="A437" t="s">
        <v>1485</v>
      </c>
      <c r="B437" t="s">
        <v>13</v>
      </c>
      <c r="C437" t="s">
        <v>1486</v>
      </c>
      <c r="D437" t="s">
        <v>1487</v>
      </c>
      <c r="E437" t="s">
        <v>41308</v>
      </c>
      <c r="H437" t="s">
        <v>1388</v>
      </c>
      <c r="I437" t="s">
        <v>47</v>
      </c>
      <c r="J437">
        <v>13</v>
      </c>
      <c r="K437" t="s">
        <v>19</v>
      </c>
      <c r="L437" t="s">
        <v>41274</v>
      </c>
    </row>
    <row r="438" spans="1:12" ht="13.2">
      <c r="A438" t="s">
        <v>1488</v>
      </c>
      <c r="B438" t="s">
        <v>13</v>
      </c>
      <c r="C438" t="s">
        <v>1489</v>
      </c>
      <c r="D438" t="s">
        <v>1490</v>
      </c>
      <c r="E438" t="s">
        <v>41309</v>
      </c>
      <c r="H438" t="s">
        <v>1388</v>
      </c>
      <c r="J438">
        <v>13</v>
      </c>
      <c r="K438" t="s">
        <v>19</v>
      </c>
      <c r="L438" t="s">
        <v>41274</v>
      </c>
    </row>
    <row r="439" spans="1:12" ht="13.2">
      <c r="A439" t="s">
        <v>1491</v>
      </c>
      <c r="B439" t="s">
        <v>13</v>
      </c>
      <c r="C439" t="s">
        <v>1492</v>
      </c>
      <c r="D439" t="s">
        <v>1493</v>
      </c>
      <c r="E439" t="s">
        <v>41310</v>
      </c>
      <c r="H439" t="s">
        <v>1388</v>
      </c>
      <c r="I439" t="s">
        <v>47</v>
      </c>
      <c r="J439">
        <v>13</v>
      </c>
      <c r="K439" t="s">
        <v>19</v>
      </c>
      <c r="L439" t="s">
        <v>41274</v>
      </c>
    </row>
    <row r="440" spans="1:12" ht="13.2">
      <c r="A440" t="s">
        <v>1494</v>
      </c>
      <c r="B440" t="s">
        <v>13</v>
      </c>
      <c r="C440" t="s">
        <v>1495</v>
      </c>
      <c r="D440" t="s">
        <v>1496</v>
      </c>
      <c r="E440" t="s">
        <v>41311</v>
      </c>
      <c r="H440" t="s">
        <v>1388</v>
      </c>
      <c r="J440">
        <v>13</v>
      </c>
      <c r="K440" t="s">
        <v>19</v>
      </c>
      <c r="L440" t="s">
        <v>41274</v>
      </c>
    </row>
    <row r="441" spans="1:12" ht="13.2">
      <c r="A441" t="s">
        <v>1497</v>
      </c>
      <c r="B441" t="s">
        <v>13</v>
      </c>
      <c r="C441" t="s">
        <v>1498</v>
      </c>
      <c r="D441" t="s">
        <v>1499</v>
      </c>
      <c r="E441" t="s">
        <v>41312</v>
      </c>
      <c r="H441" t="s">
        <v>1388</v>
      </c>
      <c r="I441" t="s">
        <v>106</v>
      </c>
      <c r="J441">
        <v>13</v>
      </c>
      <c r="K441" t="s">
        <v>19</v>
      </c>
      <c r="L441" t="s">
        <v>41274</v>
      </c>
    </row>
    <row r="442" spans="1:12" ht="13.2">
      <c r="A442" t="s">
        <v>1500</v>
      </c>
      <c r="B442" t="s">
        <v>13</v>
      </c>
      <c r="C442" t="s">
        <v>1501</v>
      </c>
      <c r="D442" t="s">
        <v>1502</v>
      </c>
      <c r="E442" t="s">
        <v>41313</v>
      </c>
      <c r="H442" t="s">
        <v>1388</v>
      </c>
      <c r="I442" t="s">
        <v>106</v>
      </c>
      <c r="J442">
        <v>13</v>
      </c>
      <c r="K442" t="s">
        <v>19</v>
      </c>
      <c r="L442" t="s">
        <v>41274</v>
      </c>
    </row>
    <row r="443" spans="1:12" ht="13.2">
      <c r="A443" t="s">
        <v>1503</v>
      </c>
      <c r="B443" t="s">
        <v>13</v>
      </c>
      <c r="C443" t="s">
        <v>1504</v>
      </c>
      <c r="D443" t="s">
        <v>1505</v>
      </c>
      <c r="E443" t="s">
        <v>41314</v>
      </c>
      <c r="H443" t="s">
        <v>1388</v>
      </c>
      <c r="J443">
        <v>13</v>
      </c>
      <c r="K443" t="s">
        <v>19</v>
      </c>
      <c r="L443" t="s">
        <v>41274</v>
      </c>
    </row>
    <row r="444" spans="1:12" ht="13.2">
      <c r="A444" t="s">
        <v>1506</v>
      </c>
      <c r="B444" t="s">
        <v>13</v>
      </c>
      <c r="C444" t="s">
        <v>1507</v>
      </c>
      <c r="D444" t="s">
        <v>1508</v>
      </c>
      <c r="E444" t="s">
        <v>41315</v>
      </c>
      <c r="H444" t="s">
        <v>1388</v>
      </c>
      <c r="J444">
        <v>13</v>
      </c>
      <c r="K444" t="s">
        <v>19</v>
      </c>
      <c r="L444" t="s">
        <v>41274</v>
      </c>
    </row>
    <row r="445" spans="1:12" ht="13.2">
      <c r="A445" t="s">
        <v>1509</v>
      </c>
      <c r="B445" t="s">
        <v>13</v>
      </c>
      <c r="C445" t="s">
        <v>1510</v>
      </c>
      <c r="D445" t="s">
        <v>1511</v>
      </c>
      <c r="E445" t="s">
        <v>1510</v>
      </c>
      <c r="H445" t="s">
        <v>1388</v>
      </c>
      <c r="J445">
        <v>13</v>
      </c>
      <c r="K445" t="s">
        <v>19</v>
      </c>
      <c r="L445" t="s">
        <v>41274</v>
      </c>
    </row>
    <row r="446" spans="1:12" ht="13.2">
      <c r="A446" t="s">
        <v>1512</v>
      </c>
      <c r="B446" t="s">
        <v>28</v>
      </c>
      <c r="C446" t="s">
        <v>1513</v>
      </c>
      <c r="D446" t="s">
        <v>1514</v>
      </c>
      <c r="E446" t="s">
        <v>41316</v>
      </c>
      <c r="H446" t="s">
        <v>1388</v>
      </c>
      <c r="J446">
        <v>13</v>
      </c>
      <c r="K446" t="s">
        <v>19</v>
      </c>
      <c r="L446" t="s">
        <v>41274</v>
      </c>
    </row>
    <row r="447" spans="1:12" ht="13.2">
      <c r="A447" t="s">
        <v>1515</v>
      </c>
      <c r="B447" t="s">
        <v>28</v>
      </c>
      <c r="C447" t="s">
        <v>1516</v>
      </c>
      <c r="D447" t="s">
        <v>1517</v>
      </c>
      <c r="E447" t="s">
        <v>41317</v>
      </c>
      <c r="H447" t="s">
        <v>1388</v>
      </c>
      <c r="I447" t="s">
        <v>106</v>
      </c>
      <c r="J447">
        <v>13</v>
      </c>
      <c r="K447" t="s">
        <v>19</v>
      </c>
      <c r="L447" t="s">
        <v>41274</v>
      </c>
    </row>
    <row r="448" spans="1:12" ht="13.2">
      <c r="A448" t="s">
        <v>1518</v>
      </c>
      <c r="B448" t="s">
        <v>13</v>
      </c>
      <c r="C448" t="s">
        <v>1519</v>
      </c>
      <c r="D448" t="s">
        <v>1520</v>
      </c>
      <c r="E448" t="s">
        <v>41318</v>
      </c>
      <c r="H448" t="s">
        <v>1388</v>
      </c>
      <c r="I448" t="s">
        <v>40</v>
      </c>
      <c r="J448">
        <v>13</v>
      </c>
      <c r="K448" t="s">
        <v>19</v>
      </c>
      <c r="L448" t="s">
        <v>41274</v>
      </c>
    </row>
    <row r="449" spans="1:12" ht="13.2">
      <c r="A449" t="s">
        <v>1521</v>
      </c>
      <c r="B449" t="s">
        <v>13</v>
      </c>
      <c r="C449" t="s">
        <v>1522</v>
      </c>
      <c r="D449" t="s">
        <v>1523</v>
      </c>
      <c r="E449" t="s">
        <v>41319</v>
      </c>
      <c r="H449" t="s">
        <v>1388</v>
      </c>
      <c r="J449">
        <v>13</v>
      </c>
      <c r="K449" t="s">
        <v>19</v>
      </c>
      <c r="L449" t="s">
        <v>41274</v>
      </c>
    </row>
    <row r="450" spans="1:12" ht="13.2">
      <c r="A450" t="s">
        <v>1524</v>
      </c>
      <c r="B450" t="s">
        <v>13</v>
      </c>
      <c r="C450" t="s">
        <v>1525</v>
      </c>
      <c r="D450" t="s">
        <v>1526</v>
      </c>
      <c r="E450" t="s">
        <v>1525</v>
      </c>
      <c r="H450" t="s">
        <v>1388</v>
      </c>
      <c r="J450">
        <v>13</v>
      </c>
      <c r="K450" t="s">
        <v>19</v>
      </c>
      <c r="L450" t="s">
        <v>41274</v>
      </c>
    </row>
    <row r="451" spans="1:12" ht="13.2">
      <c r="A451" t="s">
        <v>1527</v>
      </c>
      <c r="B451" t="s">
        <v>13</v>
      </c>
      <c r="C451" t="s">
        <v>1528</v>
      </c>
      <c r="D451" t="s">
        <v>1529</v>
      </c>
      <c r="E451" t="s">
        <v>41320</v>
      </c>
      <c r="H451" t="s">
        <v>1388</v>
      </c>
      <c r="I451" t="s">
        <v>106</v>
      </c>
      <c r="J451">
        <v>13</v>
      </c>
      <c r="K451" t="s">
        <v>19</v>
      </c>
      <c r="L451" t="s">
        <v>41274</v>
      </c>
    </row>
    <row r="452" spans="1:12" ht="13.2">
      <c r="A452" t="s">
        <v>1530</v>
      </c>
      <c r="B452" t="s">
        <v>56</v>
      </c>
      <c r="C452" t="s">
        <v>1531</v>
      </c>
      <c r="D452" t="s">
        <v>1532</v>
      </c>
      <c r="E452" t="s">
        <v>41321</v>
      </c>
      <c r="H452" t="s">
        <v>1388</v>
      </c>
      <c r="I452" t="s">
        <v>47</v>
      </c>
      <c r="J452">
        <v>13</v>
      </c>
      <c r="K452" t="s">
        <v>19</v>
      </c>
      <c r="L452" t="s">
        <v>41274</v>
      </c>
    </row>
    <row r="453" spans="1:12" ht="13.2">
      <c r="A453" t="s">
        <v>1533</v>
      </c>
      <c r="B453" t="s">
        <v>28</v>
      </c>
      <c r="C453" t="s">
        <v>1534</v>
      </c>
      <c r="D453" t="s">
        <v>1535</v>
      </c>
      <c r="E453" t="s">
        <v>41322</v>
      </c>
      <c r="H453" t="s">
        <v>1388</v>
      </c>
      <c r="I453" t="s">
        <v>106</v>
      </c>
      <c r="J453">
        <v>13</v>
      </c>
      <c r="K453" t="s">
        <v>19</v>
      </c>
      <c r="L453" t="s">
        <v>41274</v>
      </c>
    </row>
    <row r="454" spans="1:12" ht="13.2">
      <c r="A454" t="s">
        <v>282</v>
      </c>
      <c r="B454" t="s">
        <v>28</v>
      </c>
      <c r="C454" t="s">
        <v>1536</v>
      </c>
      <c r="D454" t="s">
        <v>1537</v>
      </c>
      <c r="E454" t="s">
        <v>41323</v>
      </c>
      <c r="H454" t="s">
        <v>1388</v>
      </c>
      <c r="I454" t="s">
        <v>1538</v>
      </c>
      <c r="J454">
        <v>13</v>
      </c>
      <c r="K454" t="s">
        <v>19</v>
      </c>
      <c r="L454" t="s">
        <v>41274</v>
      </c>
    </row>
    <row r="455" spans="1:12" ht="13.2">
      <c r="A455" t="s">
        <v>1539</v>
      </c>
      <c r="B455" t="s">
        <v>13</v>
      </c>
      <c r="C455" t="s">
        <v>1540</v>
      </c>
      <c r="D455" t="s">
        <v>1541</v>
      </c>
      <c r="E455" t="s">
        <v>41324</v>
      </c>
      <c r="H455" t="s">
        <v>1388</v>
      </c>
      <c r="I455" t="s">
        <v>54</v>
      </c>
      <c r="J455">
        <v>13</v>
      </c>
      <c r="K455" t="s">
        <v>19</v>
      </c>
      <c r="L455" t="s">
        <v>41274</v>
      </c>
    </row>
    <row r="456" spans="1:12" ht="13.2">
      <c r="A456" t="s">
        <v>1542</v>
      </c>
      <c r="B456" t="s">
        <v>13</v>
      </c>
      <c r="C456" t="s">
        <v>1543</v>
      </c>
      <c r="D456" t="s">
        <v>1544</v>
      </c>
      <c r="E456" t="s">
        <v>41325</v>
      </c>
      <c r="H456" t="s">
        <v>1388</v>
      </c>
      <c r="J456">
        <v>13</v>
      </c>
      <c r="K456" t="s">
        <v>19</v>
      </c>
      <c r="L456" t="s">
        <v>41274</v>
      </c>
    </row>
    <row r="457" spans="1:12" ht="13.2">
      <c r="A457" t="s">
        <v>1545</v>
      </c>
      <c r="B457" t="s">
        <v>28</v>
      </c>
      <c r="C457" t="s">
        <v>1546</v>
      </c>
      <c r="D457" t="s">
        <v>1547</v>
      </c>
      <c r="E457" t="s">
        <v>41326</v>
      </c>
      <c r="H457" t="s">
        <v>1388</v>
      </c>
      <c r="I457" t="s">
        <v>106</v>
      </c>
      <c r="J457">
        <v>13</v>
      </c>
      <c r="K457" t="s">
        <v>19</v>
      </c>
      <c r="L457" t="s">
        <v>41274</v>
      </c>
    </row>
    <row r="458" spans="1:12" ht="13.2">
      <c r="A458" t="s">
        <v>1548</v>
      </c>
      <c r="B458" t="s">
        <v>13</v>
      </c>
      <c r="C458" t="s">
        <v>1549</v>
      </c>
      <c r="D458" t="s">
        <v>1550</v>
      </c>
      <c r="E458" t="s">
        <v>1051</v>
      </c>
      <c r="H458" t="s">
        <v>1388</v>
      </c>
      <c r="J458">
        <v>13</v>
      </c>
      <c r="K458" t="s">
        <v>19</v>
      </c>
      <c r="L458" t="s">
        <v>41274</v>
      </c>
    </row>
    <row r="459" spans="1:12" ht="13.2">
      <c r="A459" t="s">
        <v>1551</v>
      </c>
      <c r="B459" t="s">
        <v>28</v>
      </c>
      <c r="C459" t="s">
        <v>1552</v>
      </c>
      <c r="D459" t="s">
        <v>1553</v>
      </c>
      <c r="E459" t="s">
        <v>41327</v>
      </c>
      <c r="H459" t="s">
        <v>1388</v>
      </c>
      <c r="J459">
        <v>13</v>
      </c>
      <c r="K459" t="s">
        <v>19</v>
      </c>
      <c r="L459" t="s">
        <v>41274</v>
      </c>
    </row>
    <row r="460" spans="1:12" ht="13.2">
      <c r="A460" t="s">
        <v>1554</v>
      </c>
      <c r="B460" t="s">
        <v>28</v>
      </c>
      <c r="C460" t="s">
        <v>1555</v>
      </c>
      <c r="D460" t="s">
        <v>1556</v>
      </c>
      <c r="E460" t="s">
        <v>41328</v>
      </c>
      <c r="H460" t="s">
        <v>1388</v>
      </c>
      <c r="J460">
        <v>13</v>
      </c>
      <c r="K460" t="s">
        <v>19</v>
      </c>
      <c r="L460" t="s">
        <v>41274</v>
      </c>
    </row>
    <row r="461" spans="1:12" ht="13.2">
      <c r="A461" t="s">
        <v>1557</v>
      </c>
      <c r="B461" t="s">
        <v>13</v>
      </c>
      <c r="C461" t="s">
        <v>1228</v>
      </c>
      <c r="D461" t="s">
        <v>1558</v>
      </c>
      <c r="E461" t="s">
        <v>41329</v>
      </c>
      <c r="H461" t="s">
        <v>1388</v>
      </c>
      <c r="J461">
        <v>13</v>
      </c>
      <c r="K461" t="s">
        <v>19</v>
      </c>
      <c r="L461" t="s">
        <v>41274</v>
      </c>
    </row>
    <row r="462" spans="1:12" ht="13.2">
      <c r="A462" t="s">
        <v>1559</v>
      </c>
      <c r="B462" t="s">
        <v>13</v>
      </c>
      <c r="C462" t="s">
        <v>1560</v>
      </c>
      <c r="D462" t="s">
        <v>1561</v>
      </c>
      <c r="E462" t="s">
        <v>41330</v>
      </c>
      <c r="H462" t="s">
        <v>1388</v>
      </c>
      <c r="I462" t="s">
        <v>99</v>
      </c>
      <c r="J462">
        <v>13</v>
      </c>
      <c r="K462" t="s">
        <v>19</v>
      </c>
      <c r="L462" t="s">
        <v>41274</v>
      </c>
    </row>
    <row r="463" spans="1:12" ht="13.2">
      <c r="A463" t="s">
        <v>1562</v>
      </c>
      <c r="B463" t="s">
        <v>13</v>
      </c>
      <c r="C463" t="s">
        <v>1563</v>
      </c>
      <c r="D463" t="s">
        <v>1564</v>
      </c>
      <c r="E463" t="s">
        <v>41331</v>
      </c>
      <c r="H463" t="s">
        <v>1388</v>
      </c>
      <c r="I463" t="s">
        <v>47</v>
      </c>
      <c r="J463">
        <v>13</v>
      </c>
      <c r="K463" t="s">
        <v>19</v>
      </c>
      <c r="L463" t="s">
        <v>41274</v>
      </c>
    </row>
    <row r="464" spans="1:12" ht="13.2">
      <c r="A464" t="s">
        <v>1565</v>
      </c>
      <c r="B464" t="s">
        <v>28</v>
      </c>
      <c r="C464" t="s">
        <v>1566</v>
      </c>
      <c r="D464" t="s">
        <v>1567</v>
      </c>
      <c r="E464" t="s">
        <v>41332</v>
      </c>
      <c r="H464" t="s">
        <v>1388</v>
      </c>
      <c r="I464" t="s">
        <v>99</v>
      </c>
      <c r="J464">
        <v>13</v>
      </c>
      <c r="K464" t="s">
        <v>19</v>
      </c>
      <c r="L464" t="s">
        <v>41274</v>
      </c>
    </row>
    <row r="465" spans="1:12" ht="13.2">
      <c r="A465" t="s">
        <v>1301</v>
      </c>
      <c r="B465" t="s">
        <v>13</v>
      </c>
      <c r="C465" t="s">
        <v>1568</v>
      </c>
      <c r="D465" t="s">
        <v>1569</v>
      </c>
      <c r="E465" t="s">
        <v>41333</v>
      </c>
      <c r="H465" t="s">
        <v>1388</v>
      </c>
      <c r="I465" t="s">
        <v>86</v>
      </c>
      <c r="J465">
        <v>13</v>
      </c>
      <c r="K465" t="s">
        <v>19</v>
      </c>
      <c r="L465" t="s">
        <v>41274</v>
      </c>
    </row>
    <row r="466" spans="1:12" ht="13.2">
      <c r="A466" t="s">
        <v>1570</v>
      </c>
      <c r="B466" t="s">
        <v>28</v>
      </c>
      <c r="C466" t="s">
        <v>1571</v>
      </c>
      <c r="D466" t="s">
        <v>1572</v>
      </c>
      <c r="E466" t="s">
        <v>41334</v>
      </c>
      <c r="H466" t="s">
        <v>1388</v>
      </c>
      <c r="I466" t="s">
        <v>47</v>
      </c>
      <c r="J466">
        <v>13</v>
      </c>
      <c r="K466" t="s">
        <v>19</v>
      </c>
      <c r="L466" t="s">
        <v>41274</v>
      </c>
    </row>
    <row r="467" spans="1:12" ht="13.2">
      <c r="A467" t="s">
        <v>1573</v>
      </c>
      <c r="B467" t="s">
        <v>28</v>
      </c>
      <c r="C467" t="s">
        <v>1574</v>
      </c>
      <c r="D467" t="s">
        <v>1575</v>
      </c>
      <c r="E467" t="s">
        <v>41335</v>
      </c>
      <c r="H467" t="s">
        <v>1388</v>
      </c>
      <c r="I467" t="s">
        <v>99</v>
      </c>
      <c r="J467">
        <v>13</v>
      </c>
      <c r="K467" t="s">
        <v>19</v>
      </c>
      <c r="L467" t="s">
        <v>41274</v>
      </c>
    </row>
    <row r="468" spans="1:12" ht="13.2">
      <c r="A468" t="s">
        <v>1576</v>
      </c>
      <c r="B468" t="s">
        <v>13</v>
      </c>
      <c r="C468" t="s">
        <v>1577</v>
      </c>
      <c r="D468" t="s">
        <v>1578</v>
      </c>
      <c r="E468" t="s">
        <v>41336</v>
      </c>
      <c r="H468" t="s">
        <v>1388</v>
      </c>
      <c r="I468" t="s">
        <v>630</v>
      </c>
      <c r="J468">
        <v>13</v>
      </c>
      <c r="K468" t="s">
        <v>19</v>
      </c>
      <c r="L468" t="s">
        <v>41274</v>
      </c>
    </row>
    <row r="469" spans="1:12" ht="13.2">
      <c r="A469" t="s">
        <v>1579</v>
      </c>
      <c r="B469" t="s">
        <v>13</v>
      </c>
      <c r="C469" t="s">
        <v>1580</v>
      </c>
      <c r="D469" t="s">
        <v>1581</v>
      </c>
      <c r="E469" t="s">
        <v>41337</v>
      </c>
      <c r="H469" t="s">
        <v>1388</v>
      </c>
      <c r="J469">
        <v>13</v>
      </c>
      <c r="K469" t="s">
        <v>19</v>
      </c>
      <c r="L469" t="s">
        <v>41274</v>
      </c>
    </row>
    <row r="470" spans="1:12" ht="13.2">
      <c r="A470" t="s">
        <v>1582</v>
      </c>
      <c r="B470" t="s">
        <v>13</v>
      </c>
      <c r="C470" t="s">
        <v>1583</v>
      </c>
      <c r="D470" t="s">
        <v>1584</v>
      </c>
      <c r="E470" t="s">
        <v>41338</v>
      </c>
      <c r="H470" t="s">
        <v>1388</v>
      </c>
      <c r="I470" t="s">
        <v>106</v>
      </c>
      <c r="J470">
        <v>13</v>
      </c>
      <c r="K470" t="s">
        <v>19</v>
      </c>
      <c r="L470" t="s">
        <v>41274</v>
      </c>
    </row>
    <row r="471" spans="1:12" ht="13.2">
      <c r="A471" t="s">
        <v>1585</v>
      </c>
      <c r="B471" t="s">
        <v>13</v>
      </c>
      <c r="C471" t="s">
        <v>1586</v>
      </c>
      <c r="D471" t="s">
        <v>1587</v>
      </c>
      <c r="E471" t="s">
        <v>41339</v>
      </c>
      <c r="H471" t="s">
        <v>1388</v>
      </c>
      <c r="I471" t="s">
        <v>106</v>
      </c>
      <c r="J471">
        <v>13</v>
      </c>
      <c r="K471" t="s">
        <v>19</v>
      </c>
      <c r="L471" t="s">
        <v>41274</v>
      </c>
    </row>
    <row r="472" spans="1:12" ht="13.2">
      <c r="A472" t="s">
        <v>1588</v>
      </c>
      <c r="B472" t="s">
        <v>28</v>
      </c>
      <c r="C472" t="s">
        <v>1589</v>
      </c>
      <c r="D472" t="s">
        <v>1590</v>
      </c>
      <c r="E472" t="s">
        <v>41340</v>
      </c>
      <c r="H472" t="s">
        <v>1388</v>
      </c>
      <c r="I472" t="s">
        <v>54</v>
      </c>
      <c r="J472">
        <v>13</v>
      </c>
      <c r="K472" t="s">
        <v>19</v>
      </c>
      <c r="L472" t="s">
        <v>41274</v>
      </c>
    </row>
    <row r="473" spans="1:12" ht="13.2">
      <c r="A473" t="s">
        <v>1591</v>
      </c>
      <c r="B473" t="s">
        <v>13</v>
      </c>
      <c r="C473" t="s">
        <v>1592</v>
      </c>
      <c r="D473" t="s">
        <v>1593</v>
      </c>
      <c r="E473" t="s">
        <v>41341</v>
      </c>
      <c r="H473" t="s">
        <v>1388</v>
      </c>
      <c r="I473" t="s">
        <v>106</v>
      </c>
      <c r="J473">
        <v>13</v>
      </c>
      <c r="K473" t="s">
        <v>19</v>
      </c>
      <c r="L473" t="s">
        <v>41274</v>
      </c>
    </row>
    <row r="474" spans="1:12" ht="13.2">
      <c r="A474" t="s">
        <v>1472</v>
      </c>
      <c r="B474" t="s">
        <v>63</v>
      </c>
      <c r="C474" t="s">
        <v>1594</v>
      </c>
      <c r="D474" t="s">
        <v>1595</v>
      </c>
      <c r="E474" t="s">
        <v>41342</v>
      </c>
      <c r="H474" t="s">
        <v>1388</v>
      </c>
      <c r="I474" t="s">
        <v>106</v>
      </c>
      <c r="J474">
        <v>13</v>
      </c>
      <c r="K474" t="s">
        <v>19</v>
      </c>
      <c r="L474" t="s">
        <v>41274</v>
      </c>
    </row>
    <row r="475" spans="1:12" ht="13.2">
      <c r="A475" t="s">
        <v>1596</v>
      </c>
      <c r="B475" t="s">
        <v>28</v>
      </c>
      <c r="C475" t="s">
        <v>1597</v>
      </c>
      <c r="D475" t="s">
        <v>1598</v>
      </c>
      <c r="E475" t="s">
        <v>41343</v>
      </c>
      <c r="H475" t="s">
        <v>1388</v>
      </c>
      <c r="I475" t="s">
        <v>47</v>
      </c>
      <c r="J475">
        <v>13</v>
      </c>
      <c r="K475" t="s">
        <v>19</v>
      </c>
      <c r="L475" t="s">
        <v>41274</v>
      </c>
    </row>
    <row r="476" spans="1:12" ht="13.2">
      <c r="A476" t="s">
        <v>1599</v>
      </c>
      <c r="B476" t="s">
        <v>28</v>
      </c>
      <c r="C476" t="s">
        <v>1600</v>
      </c>
      <c r="D476" t="s">
        <v>1601</v>
      </c>
      <c r="E476" t="s">
        <v>41344</v>
      </c>
      <c r="H476" t="s">
        <v>1388</v>
      </c>
      <c r="I476" t="s">
        <v>86</v>
      </c>
      <c r="J476">
        <v>13</v>
      </c>
      <c r="K476" t="s">
        <v>19</v>
      </c>
      <c r="L476" t="s">
        <v>41274</v>
      </c>
    </row>
    <row r="477" spans="1:12" ht="13.2">
      <c r="A477" t="s">
        <v>1602</v>
      </c>
      <c r="B477" t="s">
        <v>13</v>
      </c>
      <c r="C477" t="s">
        <v>1603</v>
      </c>
      <c r="D477" t="s">
        <v>1604</v>
      </c>
      <c r="E477" t="s">
        <v>41345</v>
      </c>
      <c r="H477" t="s">
        <v>1388</v>
      </c>
      <c r="J477">
        <v>13</v>
      </c>
      <c r="K477" t="s">
        <v>19</v>
      </c>
      <c r="L477" t="s">
        <v>41274</v>
      </c>
    </row>
    <row r="478" spans="1:12" ht="13.2">
      <c r="A478" t="s">
        <v>1605</v>
      </c>
      <c r="B478" t="s">
        <v>13</v>
      </c>
      <c r="C478" t="s">
        <v>1606</v>
      </c>
      <c r="D478" t="s">
        <v>1607</v>
      </c>
      <c r="E478" t="s">
        <v>41346</v>
      </c>
      <c r="H478" t="s">
        <v>1388</v>
      </c>
      <c r="I478" t="s">
        <v>54</v>
      </c>
      <c r="J478">
        <v>13</v>
      </c>
      <c r="K478" t="s">
        <v>19</v>
      </c>
      <c r="L478" t="s">
        <v>41274</v>
      </c>
    </row>
    <row r="479" spans="1:12" ht="13.2">
      <c r="A479" t="s">
        <v>1056</v>
      </c>
      <c r="B479" t="s">
        <v>13</v>
      </c>
      <c r="C479" t="s">
        <v>1608</v>
      </c>
      <c r="D479" t="s">
        <v>1609</v>
      </c>
      <c r="E479" t="s">
        <v>41347</v>
      </c>
      <c r="H479" t="s">
        <v>1388</v>
      </c>
      <c r="J479">
        <v>13</v>
      </c>
      <c r="K479" t="s">
        <v>19</v>
      </c>
      <c r="L479" t="s">
        <v>41274</v>
      </c>
    </row>
    <row r="480" spans="1:12" ht="13.2">
      <c r="A480" t="s">
        <v>1610</v>
      </c>
      <c r="B480" t="s">
        <v>13</v>
      </c>
      <c r="C480" t="s">
        <v>1464</v>
      </c>
      <c r="D480" t="s">
        <v>1611</v>
      </c>
      <c r="E480" t="s">
        <v>41348</v>
      </c>
      <c r="H480" t="s">
        <v>1388</v>
      </c>
      <c r="I480" t="s">
        <v>630</v>
      </c>
      <c r="J480">
        <v>13</v>
      </c>
      <c r="K480" t="s">
        <v>19</v>
      </c>
      <c r="L480" t="s">
        <v>41274</v>
      </c>
    </row>
    <row r="481" spans="1:12" ht="13.2">
      <c r="A481" t="s">
        <v>1612</v>
      </c>
      <c r="B481" t="s">
        <v>13</v>
      </c>
      <c r="C481" t="s">
        <v>1613</v>
      </c>
      <c r="D481" t="s">
        <v>1614</v>
      </c>
      <c r="E481" t="s">
        <v>41349</v>
      </c>
      <c r="H481" t="s">
        <v>1388</v>
      </c>
      <c r="J481">
        <v>13</v>
      </c>
      <c r="K481" t="s">
        <v>19</v>
      </c>
      <c r="L481" t="s">
        <v>41274</v>
      </c>
    </row>
    <row r="482" spans="1:12" ht="13.2">
      <c r="A482" t="s">
        <v>1615</v>
      </c>
      <c r="B482" t="s">
        <v>63</v>
      </c>
      <c r="C482" t="s">
        <v>1616</v>
      </c>
      <c r="D482" t="s">
        <v>1617</v>
      </c>
      <c r="E482" t="s">
        <v>41350</v>
      </c>
      <c r="H482" t="s">
        <v>1388</v>
      </c>
      <c r="I482" t="s">
        <v>86</v>
      </c>
      <c r="J482">
        <v>13</v>
      </c>
      <c r="K482" t="s">
        <v>19</v>
      </c>
      <c r="L482" t="s">
        <v>41274</v>
      </c>
    </row>
    <row r="483" spans="1:12" ht="13.2">
      <c r="A483" t="s">
        <v>1618</v>
      </c>
      <c r="B483" t="s">
        <v>13</v>
      </c>
      <c r="C483" t="s">
        <v>1619</v>
      </c>
      <c r="D483" t="s">
        <v>1620</v>
      </c>
      <c r="E483" t="s">
        <v>41351</v>
      </c>
      <c r="H483" t="s">
        <v>1388</v>
      </c>
      <c r="I483" t="s">
        <v>106</v>
      </c>
      <c r="J483">
        <v>13</v>
      </c>
      <c r="K483" t="s">
        <v>19</v>
      </c>
      <c r="L483" t="s">
        <v>41274</v>
      </c>
    </row>
    <row r="484" spans="1:12" ht="13.2">
      <c r="A484" t="s">
        <v>1621</v>
      </c>
      <c r="B484" t="s">
        <v>13</v>
      </c>
      <c r="C484" t="s">
        <v>1622</v>
      </c>
      <c r="D484" t="s">
        <v>1623</v>
      </c>
      <c r="E484" t="s">
        <v>41352</v>
      </c>
      <c r="H484" t="s">
        <v>1388</v>
      </c>
      <c r="J484">
        <v>13</v>
      </c>
      <c r="K484" t="s">
        <v>19</v>
      </c>
      <c r="L484" t="s">
        <v>41274</v>
      </c>
    </row>
    <row r="485" spans="1:12" ht="13.2">
      <c r="A485" t="s">
        <v>1624</v>
      </c>
      <c r="B485" t="s">
        <v>179</v>
      </c>
      <c r="C485" t="s">
        <v>1625</v>
      </c>
      <c r="D485" t="s">
        <v>1626</v>
      </c>
      <c r="E485" t="s">
        <v>41353</v>
      </c>
      <c r="H485" t="s">
        <v>1388</v>
      </c>
      <c r="J485">
        <v>13</v>
      </c>
      <c r="K485" t="s">
        <v>19</v>
      </c>
      <c r="L485" t="s">
        <v>41274</v>
      </c>
    </row>
    <row r="486" spans="1:12" ht="13.2">
      <c r="A486" t="s">
        <v>282</v>
      </c>
      <c r="B486" t="s">
        <v>13</v>
      </c>
      <c r="C486" t="s">
        <v>1627</v>
      </c>
      <c r="D486" t="s">
        <v>1628</v>
      </c>
      <c r="E486" t="s">
        <v>41354</v>
      </c>
      <c r="H486" t="s">
        <v>1388</v>
      </c>
      <c r="J486">
        <v>13</v>
      </c>
      <c r="K486" t="s">
        <v>19</v>
      </c>
      <c r="L486" t="s">
        <v>41274</v>
      </c>
    </row>
    <row r="487" spans="1:12" ht="13.2">
      <c r="A487" t="s">
        <v>1629</v>
      </c>
      <c r="B487" t="s">
        <v>13</v>
      </c>
      <c r="C487" t="s">
        <v>1630</v>
      </c>
      <c r="D487" t="s">
        <v>1631</v>
      </c>
      <c r="E487" t="s">
        <v>41355</v>
      </c>
      <c r="H487" t="s">
        <v>1388</v>
      </c>
      <c r="I487" t="s">
        <v>106</v>
      </c>
      <c r="J487">
        <v>13</v>
      </c>
      <c r="K487" t="s">
        <v>19</v>
      </c>
      <c r="L487" t="s">
        <v>41274</v>
      </c>
    </row>
    <row r="488" spans="1:12" ht="13.2">
      <c r="A488" t="s">
        <v>1632</v>
      </c>
      <c r="B488" t="s">
        <v>13</v>
      </c>
      <c r="C488" t="s">
        <v>1633</v>
      </c>
      <c r="D488" t="s">
        <v>1634</v>
      </c>
      <c r="E488" t="s">
        <v>41356</v>
      </c>
      <c r="H488" t="s">
        <v>1388</v>
      </c>
      <c r="I488" t="s">
        <v>99</v>
      </c>
      <c r="J488">
        <v>13</v>
      </c>
      <c r="K488" t="s">
        <v>19</v>
      </c>
      <c r="L488" t="s">
        <v>41274</v>
      </c>
    </row>
    <row r="489" spans="1:12" ht="13.2">
      <c r="A489" t="s">
        <v>1635</v>
      </c>
      <c r="B489" t="s">
        <v>13</v>
      </c>
      <c r="C489" t="s">
        <v>1636</v>
      </c>
      <c r="D489" t="s">
        <v>1637</v>
      </c>
      <c r="E489" t="s">
        <v>41357</v>
      </c>
      <c r="H489" t="s">
        <v>1388</v>
      </c>
      <c r="J489">
        <v>13</v>
      </c>
      <c r="K489" t="s">
        <v>19</v>
      </c>
      <c r="L489" t="s">
        <v>41274</v>
      </c>
    </row>
    <row r="490" spans="1:12" ht="13.2">
      <c r="A490" t="s">
        <v>1638</v>
      </c>
      <c r="B490" t="s">
        <v>13</v>
      </c>
      <c r="C490" t="s">
        <v>1639</v>
      </c>
      <c r="D490" t="s">
        <v>1640</v>
      </c>
      <c r="E490" t="s">
        <v>41358</v>
      </c>
      <c r="H490" t="s">
        <v>1388</v>
      </c>
      <c r="I490" t="s">
        <v>54</v>
      </c>
      <c r="J490">
        <v>13</v>
      </c>
      <c r="K490" t="s">
        <v>19</v>
      </c>
      <c r="L490" t="s">
        <v>41274</v>
      </c>
    </row>
    <row r="491" spans="1:12" ht="13.2">
      <c r="A491" t="s">
        <v>1641</v>
      </c>
      <c r="B491" t="s">
        <v>13</v>
      </c>
      <c r="C491" t="s">
        <v>1642</v>
      </c>
      <c r="D491" t="s">
        <v>1643</v>
      </c>
      <c r="E491" t="s">
        <v>41359</v>
      </c>
      <c r="H491" t="s">
        <v>1388</v>
      </c>
      <c r="J491">
        <v>13</v>
      </c>
      <c r="K491" t="s">
        <v>19</v>
      </c>
      <c r="L491" t="s">
        <v>41274</v>
      </c>
    </row>
    <row r="492" spans="1:12" ht="13.2">
      <c r="A492" t="s">
        <v>1644</v>
      </c>
      <c r="B492" t="s">
        <v>13</v>
      </c>
      <c r="C492" t="s">
        <v>1645</v>
      </c>
      <c r="D492" t="s">
        <v>1537</v>
      </c>
      <c r="E492" t="s">
        <v>41360</v>
      </c>
      <c r="H492" t="s">
        <v>1388</v>
      </c>
      <c r="I492" t="s">
        <v>86</v>
      </c>
      <c r="J492">
        <v>13</v>
      </c>
      <c r="K492" t="s">
        <v>19</v>
      </c>
      <c r="L492" t="s">
        <v>41274</v>
      </c>
    </row>
    <row r="493" spans="1:12" ht="13.2">
      <c r="A493" t="s">
        <v>1646</v>
      </c>
      <c r="B493" t="s">
        <v>13</v>
      </c>
      <c r="C493" t="s">
        <v>1647</v>
      </c>
      <c r="D493" t="s">
        <v>1648</v>
      </c>
      <c r="E493" t="s">
        <v>41361</v>
      </c>
      <c r="H493" t="s">
        <v>1388</v>
      </c>
      <c r="I493" t="s">
        <v>86</v>
      </c>
      <c r="J493">
        <v>13</v>
      </c>
      <c r="K493" t="s">
        <v>19</v>
      </c>
      <c r="L493" t="s">
        <v>41274</v>
      </c>
    </row>
    <row r="494" spans="1:12" ht="13.2">
      <c r="A494" t="s">
        <v>1649</v>
      </c>
      <c r="B494" t="s">
        <v>13</v>
      </c>
      <c r="C494" t="s">
        <v>1650</v>
      </c>
      <c r="D494" t="s">
        <v>1651</v>
      </c>
      <c r="E494" t="s">
        <v>41362</v>
      </c>
      <c r="H494" t="s">
        <v>1388</v>
      </c>
      <c r="I494" t="s">
        <v>47</v>
      </c>
      <c r="J494">
        <v>13</v>
      </c>
      <c r="K494" t="s">
        <v>19</v>
      </c>
      <c r="L494" t="s">
        <v>41274</v>
      </c>
    </row>
    <row r="495" spans="1:12" ht="13.2">
      <c r="A495" t="s">
        <v>1652</v>
      </c>
      <c r="B495" t="s">
        <v>13</v>
      </c>
      <c r="C495" t="s">
        <v>1653</v>
      </c>
      <c r="D495" t="s">
        <v>1654</v>
      </c>
      <c r="E495" t="s">
        <v>1653</v>
      </c>
      <c r="H495" t="s">
        <v>1388</v>
      </c>
      <c r="J495">
        <v>13</v>
      </c>
      <c r="K495" t="s">
        <v>19</v>
      </c>
      <c r="L495" t="s">
        <v>41274</v>
      </c>
    </row>
    <row r="496" spans="1:12" ht="13.2">
      <c r="A496" t="s">
        <v>1655</v>
      </c>
      <c r="B496" t="s">
        <v>13</v>
      </c>
      <c r="C496" t="s">
        <v>1656</v>
      </c>
      <c r="D496" t="s">
        <v>1657</v>
      </c>
      <c r="E496" t="s">
        <v>41363</v>
      </c>
      <c r="H496" t="s">
        <v>1388</v>
      </c>
      <c r="I496" t="s">
        <v>106</v>
      </c>
      <c r="J496">
        <v>13</v>
      </c>
      <c r="K496" t="s">
        <v>19</v>
      </c>
      <c r="L496" t="s">
        <v>41274</v>
      </c>
    </row>
    <row r="497" spans="1:12" ht="13.2">
      <c r="A497" t="s">
        <v>1658</v>
      </c>
      <c r="B497" t="s">
        <v>28</v>
      </c>
      <c r="C497" t="s">
        <v>1659</v>
      </c>
      <c r="D497" t="s">
        <v>1660</v>
      </c>
      <c r="E497" t="s">
        <v>41364</v>
      </c>
      <c r="H497" t="s">
        <v>1388</v>
      </c>
      <c r="I497" t="s">
        <v>86</v>
      </c>
      <c r="J497">
        <v>13</v>
      </c>
      <c r="K497" t="s">
        <v>19</v>
      </c>
      <c r="L497" t="s">
        <v>41274</v>
      </c>
    </row>
    <row r="498" spans="1:12" ht="13.2">
      <c r="A498" t="s">
        <v>1661</v>
      </c>
      <c r="B498" t="s">
        <v>56</v>
      </c>
      <c r="C498" t="s">
        <v>1662</v>
      </c>
      <c r="D498" t="s">
        <v>1663</v>
      </c>
      <c r="E498" t="s">
        <v>41365</v>
      </c>
      <c r="H498" t="s">
        <v>1388</v>
      </c>
      <c r="J498">
        <v>13</v>
      </c>
      <c r="K498" t="s">
        <v>19</v>
      </c>
      <c r="L498" t="s">
        <v>41274</v>
      </c>
    </row>
    <row r="499" spans="1:12" ht="13.2">
      <c r="A499" t="s">
        <v>1664</v>
      </c>
      <c r="B499" t="s">
        <v>13</v>
      </c>
      <c r="C499" t="s">
        <v>1665</v>
      </c>
      <c r="D499" t="s">
        <v>1666</v>
      </c>
      <c r="E499" t="s">
        <v>41366</v>
      </c>
      <c r="H499" t="s">
        <v>1388</v>
      </c>
      <c r="J499">
        <v>13</v>
      </c>
      <c r="K499" t="s">
        <v>19</v>
      </c>
      <c r="L499" t="s">
        <v>41274</v>
      </c>
    </row>
    <row r="500" spans="1:12" ht="13.2">
      <c r="A500" t="s">
        <v>1667</v>
      </c>
      <c r="B500" t="s">
        <v>13</v>
      </c>
      <c r="C500" t="s">
        <v>1228</v>
      </c>
      <c r="D500" t="s">
        <v>1668</v>
      </c>
      <c r="E500" t="s">
        <v>41367</v>
      </c>
      <c r="H500" t="s">
        <v>1388</v>
      </c>
      <c r="J500">
        <v>13</v>
      </c>
      <c r="K500" t="s">
        <v>19</v>
      </c>
      <c r="L500" t="s">
        <v>41274</v>
      </c>
    </row>
    <row r="501" spans="1:12" ht="13.2">
      <c r="A501" t="s">
        <v>1669</v>
      </c>
      <c r="B501" t="s">
        <v>13</v>
      </c>
      <c r="C501" t="s">
        <v>1670</v>
      </c>
      <c r="D501" t="s">
        <v>1553</v>
      </c>
      <c r="E501" t="s">
        <v>41368</v>
      </c>
      <c r="H501" t="s">
        <v>1388</v>
      </c>
      <c r="J501">
        <v>13</v>
      </c>
      <c r="K501" t="s">
        <v>19</v>
      </c>
      <c r="L501" t="s">
        <v>41274</v>
      </c>
    </row>
    <row r="502" spans="1:12" ht="13.2">
      <c r="A502" t="s">
        <v>1671</v>
      </c>
      <c r="B502" t="s">
        <v>13</v>
      </c>
      <c r="C502" t="s">
        <v>283</v>
      </c>
      <c r="D502" t="s">
        <v>1672</v>
      </c>
      <c r="E502" t="s">
        <v>41369</v>
      </c>
      <c r="H502" t="s">
        <v>1673</v>
      </c>
      <c r="I502" t="s">
        <v>106</v>
      </c>
      <c r="J502">
        <v>13</v>
      </c>
      <c r="K502" t="s">
        <v>19</v>
      </c>
      <c r="L502" t="s">
        <v>41370</v>
      </c>
    </row>
    <row r="503" spans="1:12" ht="13.2">
      <c r="A503" t="s">
        <v>1674</v>
      </c>
      <c r="B503" t="s">
        <v>13</v>
      </c>
      <c r="C503" t="s">
        <v>1675</v>
      </c>
      <c r="D503" t="s">
        <v>1676</v>
      </c>
      <c r="E503" t="s">
        <v>41371</v>
      </c>
      <c r="H503" t="s">
        <v>1673</v>
      </c>
      <c r="J503">
        <v>13</v>
      </c>
      <c r="K503" t="s">
        <v>19</v>
      </c>
      <c r="L503" t="s">
        <v>41370</v>
      </c>
    </row>
    <row r="504" spans="1:12" ht="13.2">
      <c r="A504" t="s">
        <v>1677</v>
      </c>
      <c r="B504" t="s">
        <v>13</v>
      </c>
      <c r="C504" t="s">
        <v>1678</v>
      </c>
      <c r="D504" t="s">
        <v>1679</v>
      </c>
      <c r="E504" t="s">
        <v>41372</v>
      </c>
      <c r="H504" t="s">
        <v>1673</v>
      </c>
      <c r="J504">
        <v>13</v>
      </c>
      <c r="K504" t="s">
        <v>19</v>
      </c>
      <c r="L504" t="s">
        <v>41370</v>
      </c>
    </row>
    <row r="505" spans="1:12" ht="13.2">
      <c r="A505" t="s">
        <v>1680</v>
      </c>
      <c r="B505" t="s">
        <v>13</v>
      </c>
      <c r="C505" t="s">
        <v>1681</v>
      </c>
      <c r="D505" t="s">
        <v>1682</v>
      </c>
      <c r="E505" t="s">
        <v>41373</v>
      </c>
      <c r="H505" t="s">
        <v>1673</v>
      </c>
      <c r="J505">
        <v>13</v>
      </c>
      <c r="K505" t="s">
        <v>19</v>
      </c>
      <c r="L505" t="s">
        <v>41370</v>
      </c>
    </row>
    <row r="506" spans="1:12" ht="13.2">
      <c r="A506" t="s">
        <v>1683</v>
      </c>
      <c r="B506" t="s">
        <v>13</v>
      </c>
      <c r="C506" t="s">
        <v>1684</v>
      </c>
      <c r="D506" t="s">
        <v>1685</v>
      </c>
      <c r="E506" t="s">
        <v>41374</v>
      </c>
      <c r="H506" t="s">
        <v>1673</v>
      </c>
      <c r="J506">
        <v>13</v>
      </c>
      <c r="K506" t="s">
        <v>19</v>
      </c>
      <c r="L506" t="s">
        <v>41370</v>
      </c>
    </row>
    <row r="507" spans="1:12" ht="13.2">
      <c r="A507" t="s">
        <v>1686</v>
      </c>
      <c r="B507" t="s">
        <v>13</v>
      </c>
      <c r="C507" t="s">
        <v>1687</v>
      </c>
      <c r="D507" t="s">
        <v>1688</v>
      </c>
      <c r="E507" t="s">
        <v>41375</v>
      </c>
      <c r="H507" t="s">
        <v>1673</v>
      </c>
      <c r="I507" t="s">
        <v>106</v>
      </c>
      <c r="J507">
        <v>13</v>
      </c>
      <c r="K507" t="s">
        <v>19</v>
      </c>
      <c r="L507" t="s">
        <v>41370</v>
      </c>
    </row>
    <row r="508" spans="1:12" ht="13.2">
      <c r="A508" t="s">
        <v>1689</v>
      </c>
      <c r="B508" t="s">
        <v>13</v>
      </c>
      <c r="C508" t="s">
        <v>1690</v>
      </c>
      <c r="D508" t="s">
        <v>1691</v>
      </c>
      <c r="E508" t="s">
        <v>41376</v>
      </c>
      <c r="H508" t="s">
        <v>1673</v>
      </c>
      <c r="J508">
        <v>13</v>
      </c>
      <c r="K508" t="s">
        <v>19</v>
      </c>
      <c r="L508" t="s">
        <v>41370</v>
      </c>
    </row>
    <row r="509" spans="1:12" ht="13.2">
      <c r="A509" t="s">
        <v>1692</v>
      </c>
      <c r="B509" t="s">
        <v>13</v>
      </c>
      <c r="C509" t="s">
        <v>1693</v>
      </c>
      <c r="D509" t="s">
        <v>1694</v>
      </c>
      <c r="E509" t="s">
        <v>41377</v>
      </c>
      <c r="H509" t="s">
        <v>1673</v>
      </c>
      <c r="I509" t="s">
        <v>106</v>
      </c>
      <c r="J509">
        <v>13</v>
      </c>
      <c r="K509" t="s">
        <v>19</v>
      </c>
      <c r="L509" t="s">
        <v>41370</v>
      </c>
    </row>
    <row r="510" spans="1:12" ht="13.2">
      <c r="A510" t="s">
        <v>1695</v>
      </c>
      <c r="B510" t="s">
        <v>13</v>
      </c>
      <c r="C510" t="s">
        <v>1696</v>
      </c>
      <c r="D510" t="s">
        <v>1697</v>
      </c>
      <c r="E510" t="s">
        <v>41378</v>
      </c>
      <c r="H510" t="s">
        <v>1673</v>
      </c>
      <c r="J510">
        <v>13</v>
      </c>
      <c r="K510" t="s">
        <v>19</v>
      </c>
      <c r="L510" t="s">
        <v>41370</v>
      </c>
    </row>
    <row r="511" spans="1:12" ht="13.2">
      <c r="A511" t="s">
        <v>1698</v>
      </c>
      <c r="B511" t="s">
        <v>13</v>
      </c>
      <c r="C511" t="s">
        <v>1583</v>
      </c>
      <c r="D511" t="s">
        <v>1699</v>
      </c>
      <c r="E511" t="s">
        <v>41379</v>
      </c>
      <c r="H511" t="s">
        <v>1673</v>
      </c>
      <c r="J511">
        <v>13</v>
      </c>
      <c r="K511" t="s">
        <v>19</v>
      </c>
      <c r="L511" t="s">
        <v>41370</v>
      </c>
    </row>
    <row r="512" spans="1:12" ht="13.2">
      <c r="A512" t="s">
        <v>1700</v>
      </c>
      <c r="B512" t="s">
        <v>13</v>
      </c>
      <c r="C512" t="s">
        <v>1228</v>
      </c>
      <c r="D512" t="s">
        <v>1701</v>
      </c>
      <c r="E512" t="s">
        <v>41380</v>
      </c>
      <c r="H512" t="s">
        <v>1673</v>
      </c>
      <c r="I512" t="s">
        <v>86</v>
      </c>
      <c r="J512">
        <v>13</v>
      </c>
      <c r="K512" t="s">
        <v>19</v>
      </c>
      <c r="L512" t="s">
        <v>41370</v>
      </c>
    </row>
    <row r="513" spans="1:12" ht="13.2">
      <c r="A513" t="s">
        <v>1702</v>
      </c>
      <c r="B513" t="s">
        <v>13</v>
      </c>
      <c r="C513" t="s">
        <v>1703</v>
      </c>
      <c r="D513" t="s">
        <v>1704</v>
      </c>
      <c r="E513" t="s">
        <v>41381</v>
      </c>
      <c r="H513" t="s">
        <v>1673</v>
      </c>
      <c r="J513">
        <v>13</v>
      </c>
      <c r="K513" t="s">
        <v>19</v>
      </c>
      <c r="L513" t="s">
        <v>41370</v>
      </c>
    </row>
    <row r="514" spans="1:12" ht="13.2">
      <c r="A514" t="s">
        <v>1705</v>
      </c>
      <c r="B514" t="s">
        <v>13</v>
      </c>
      <c r="C514" t="s">
        <v>1706</v>
      </c>
      <c r="D514" t="s">
        <v>1707</v>
      </c>
      <c r="E514" t="s">
        <v>41382</v>
      </c>
      <c r="H514" t="s">
        <v>1673</v>
      </c>
      <c r="J514">
        <v>13</v>
      </c>
      <c r="K514" t="s">
        <v>19</v>
      </c>
      <c r="L514" t="s">
        <v>41370</v>
      </c>
    </row>
    <row r="515" spans="1:12" ht="13.2">
      <c r="A515" t="s">
        <v>1708</v>
      </c>
      <c r="B515" t="s">
        <v>28</v>
      </c>
      <c r="C515" t="s">
        <v>1709</v>
      </c>
      <c r="D515" t="s">
        <v>1710</v>
      </c>
      <c r="E515" t="s">
        <v>41383</v>
      </c>
      <c r="H515" t="s">
        <v>1673</v>
      </c>
      <c r="I515" t="s">
        <v>106</v>
      </c>
      <c r="J515">
        <v>13</v>
      </c>
      <c r="K515" t="s">
        <v>19</v>
      </c>
      <c r="L515" t="s">
        <v>41370</v>
      </c>
    </row>
    <row r="516" spans="1:12" ht="13.2">
      <c r="A516" t="s">
        <v>1711</v>
      </c>
      <c r="B516" t="s">
        <v>63</v>
      </c>
      <c r="C516" t="s">
        <v>1712</v>
      </c>
      <c r="D516" t="s">
        <v>1713</v>
      </c>
      <c r="E516" t="s">
        <v>41384</v>
      </c>
      <c r="H516" t="s">
        <v>1673</v>
      </c>
      <c r="I516" t="s">
        <v>106</v>
      </c>
      <c r="J516">
        <v>13</v>
      </c>
      <c r="K516" t="s">
        <v>19</v>
      </c>
      <c r="L516" t="s">
        <v>41370</v>
      </c>
    </row>
    <row r="517" spans="1:12" ht="13.2">
      <c r="A517" t="s">
        <v>1714</v>
      </c>
      <c r="B517" t="s">
        <v>13</v>
      </c>
      <c r="C517" t="s">
        <v>1715</v>
      </c>
      <c r="D517" t="s">
        <v>1716</v>
      </c>
      <c r="E517" t="s">
        <v>41385</v>
      </c>
      <c r="F517" t="s">
        <v>1717</v>
      </c>
      <c r="G517" t="s">
        <v>1718</v>
      </c>
      <c r="H517" t="s">
        <v>1719</v>
      </c>
      <c r="I517" t="s">
        <v>106</v>
      </c>
      <c r="J517">
        <v>10</v>
      </c>
      <c r="K517" t="s">
        <v>19</v>
      </c>
      <c r="L517" t="s">
        <v>36586</v>
      </c>
    </row>
    <row r="518" spans="1:12" ht="13.2">
      <c r="A518" t="s">
        <v>1720</v>
      </c>
      <c r="B518" t="s">
        <v>28</v>
      </c>
      <c r="C518" t="s">
        <v>1721</v>
      </c>
      <c r="D518" t="s">
        <v>1722</v>
      </c>
      <c r="E518" t="s">
        <v>41386</v>
      </c>
      <c r="F518" t="s">
        <v>1723</v>
      </c>
      <c r="G518" t="s">
        <v>1724</v>
      </c>
      <c r="H518" t="s">
        <v>1719</v>
      </c>
      <c r="I518" t="s">
        <v>685</v>
      </c>
      <c r="J518">
        <v>10</v>
      </c>
      <c r="K518" t="s">
        <v>19</v>
      </c>
      <c r="L518" t="s">
        <v>36586</v>
      </c>
    </row>
    <row r="519" spans="1:12" ht="13.2">
      <c r="A519" t="s">
        <v>1725</v>
      </c>
      <c r="B519" t="s">
        <v>13</v>
      </c>
      <c r="C519" t="s">
        <v>1726</v>
      </c>
      <c r="D519" t="s">
        <v>1727</v>
      </c>
      <c r="E519" t="s">
        <v>41387</v>
      </c>
      <c r="F519" t="s">
        <v>1728</v>
      </c>
      <c r="G519" t="s">
        <v>1729</v>
      </c>
      <c r="H519" t="s">
        <v>1719</v>
      </c>
      <c r="I519" t="s">
        <v>47</v>
      </c>
      <c r="J519">
        <v>10</v>
      </c>
      <c r="K519" t="s">
        <v>19</v>
      </c>
      <c r="L519" t="s">
        <v>36586</v>
      </c>
    </row>
    <row r="520" spans="1:12" ht="13.2">
      <c r="A520" t="s">
        <v>1730</v>
      </c>
      <c r="B520" t="s">
        <v>13</v>
      </c>
      <c r="C520" t="s">
        <v>877</v>
      </c>
      <c r="D520" t="s">
        <v>1731</v>
      </c>
      <c r="E520" t="s">
        <v>41388</v>
      </c>
      <c r="F520" t="s">
        <v>1732</v>
      </c>
      <c r="G520" t="s">
        <v>1733</v>
      </c>
      <c r="H520" t="s">
        <v>1719</v>
      </c>
      <c r="J520">
        <v>10</v>
      </c>
      <c r="K520" t="s">
        <v>19</v>
      </c>
      <c r="L520" t="s">
        <v>36586</v>
      </c>
    </row>
    <row r="521" spans="1:12" ht="13.2">
      <c r="A521" t="s">
        <v>1734</v>
      </c>
      <c r="B521" t="s">
        <v>56</v>
      </c>
      <c r="C521" t="s">
        <v>1735</v>
      </c>
      <c r="D521" t="s">
        <v>1736</v>
      </c>
      <c r="E521" t="s">
        <v>41389</v>
      </c>
      <c r="F521" t="s">
        <v>1737</v>
      </c>
      <c r="G521" t="s">
        <v>1738</v>
      </c>
      <c r="H521" t="s">
        <v>1719</v>
      </c>
      <c r="J521">
        <v>10</v>
      </c>
      <c r="K521" t="s">
        <v>19</v>
      </c>
      <c r="L521" t="s">
        <v>36586</v>
      </c>
    </row>
    <row r="522" spans="1:12" ht="13.2">
      <c r="A522" t="s">
        <v>1739</v>
      </c>
      <c r="B522" t="s">
        <v>13</v>
      </c>
      <c r="C522" t="s">
        <v>1740</v>
      </c>
      <c r="D522" t="s">
        <v>1741</v>
      </c>
      <c r="E522" t="s">
        <v>41390</v>
      </c>
      <c r="F522" t="s">
        <v>1742</v>
      </c>
      <c r="G522" t="s">
        <v>1743</v>
      </c>
      <c r="H522" t="s">
        <v>1719</v>
      </c>
      <c r="J522">
        <v>10</v>
      </c>
      <c r="K522" t="s">
        <v>19</v>
      </c>
      <c r="L522" t="s">
        <v>36586</v>
      </c>
    </row>
    <row r="523" spans="1:12" ht="13.2">
      <c r="A523" t="s">
        <v>1744</v>
      </c>
      <c r="B523" t="s">
        <v>28</v>
      </c>
      <c r="C523" t="s">
        <v>1745</v>
      </c>
      <c r="D523" t="s">
        <v>1746</v>
      </c>
      <c r="E523" t="s">
        <v>41391</v>
      </c>
      <c r="F523" t="s">
        <v>1747</v>
      </c>
      <c r="G523" t="s">
        <v>1748</v>
      </c>
      <c r="H523" t="s">
        <v>1719</v>
      </c>
      <c r="I523" t="s">
        <v>86</v>
      </c>
      <c r="J523">
        <v>10</v>
      </c>
      <c r="K523" t="s">
        <v>19</v>
      </c>
      <c r="L523" t="s">
        <v>36586</v>
      </c>
    </row>
    <row r="524" spans="1:12" ht="13.2">
      <c r="A524" t="s">
        <v>1749</v>
      </c>
      <c r="B524" t="s">
        <v>13</v>
      </c>
      <c r="C524" t="s">
        <v>1750</v>
      </c>
      <c r="D524" t="s">
        <v>1751</v>
      </c>
      <c r="E524" t="s">
        <v>41392</v>
      </c>
      <c r="F524" t="s">
        <v>1752</v>
      </c>
      <c r="G524" t="s">
        <v>1753</v>
      </c>
      <c r="H524" t="s">
        <v>1719</v>
      </c>
      <c r="I524" t="s">
        <v>54</v>
      </c>
      <c r="J524">
        <v>10</v>
      </c>
      <c r="K524" t="s">
        <v>19</v>
      </c>
      <c r="L524" t="s">
        <v>36586</v>
      </c>
    </row>
    <row r="525" spans="1:12" ht="13.2">
      <c r="A525" t="s">
        <v>1754</v>
      </c>
      <c r="B525" t="s">
        <v>28</v>
      </c>
      <c r="C525" t="s">
        <v>1755</v>
      </c>
      <c r="D525" t="s">
        <v>1756</v>
      </c>
      <c r="E525" t="s">
        <v>41393</v>
      </c>
      <c r="F525" t="s">
        <v>1757</v>
      </c>
      <c r="G525" t="s">
        <v>1758</v>
      </c>
      <c r="H525" t="s">
        <v>1719</v>
      </c>
      <c r="I525" t="s">
        <v>54</v>
      </c>
      <c r="J525">
        <v>10</v>
      </c>
      <c r="K525" t="s">
        <v>19</v>
      </c>
      <c r="L525" t="s">
        <v>36586</v>
      </c>
    </row>
    <row r="526" spans="1:12" ht="13.2">
      <c r="A526" t="s">
        <v>1759</v>
      </c>
      <c r="B526" t="s">
        <v>28</v>
      </c>
      <c r="C526" t="s">
        <v>1760</v>
      </c>
      <c r="D526" t="s">
        <v>1761</v>
      </c>
      <c r="E526" t="s">
        <v>41394</v>
      </c>
      <c r="F526" t="s">
        <v>1762</v>
      </c>
      <c r="G526" t="s">
        <v>1763</v>
      </c>
      <c r="H526" t="s">
        <v>1719</v>
      </c>
      <c r="I526" t="s">
        <v>106</v>
      </c>
      <c r="J526">
        <v>10</v>
      </c>
      <c r="K526" t="s">
        <v>19</v>
      </c>
      <c r="L526" t="s">
        <v>36586</v>
      </c>
    </row>
    <row r="527" spans="1:12" ht="13.2">
      <c r="A527" t="s">
        <v>1764</v>
      </c>
      <c r="B527" t="s">
        <v>28</v>
      </c>
      <c r="C527" t="s">
        <v>1097</v>
      </c>
      <c r="D527" t="s">
        <v>1765</v>
      </c>
      <c r="E527" t="s">
        <v>41395</v>
      </c>
      <c r="F527" t="s">
        <v>1766</v>
      </c>
      <c r="G527" t="s">
        <v>1767</v>
      </c>
      <c r="H527" t="s">
        <v>1719</v>
      </c>
      <c r="I527" t="s">
        <v>86</v>
      </c>
      <c r="J527">
        <v>10</v>
      </c>
      <c r="K527" t="s">
        <v>19</v>
      </c>
      <c r="L527" t="s">
        <v>36586</v>
      </c>
    </row>
    <row r="528" spans="1:12" ht="13.2">
      <c r="A528" t="s">
        <v>1768</v>
      </c>
      <c r="B528" t="s">
        <v>28</v>
      </c>
      <c r="C528" t="s">
        <v>1769</v>
      </c>
      <c r="D528" t="s">
        <v>1770</v>
      </c>
      <c r="E528" t="s">
        <v>41396</v>
      </c>
      <c r="F528" t="s">
        <v>1771</v>
      </c>
      <c r="G528" t="s">
        <v>1772</v>
      </c>
      <c r="H528" t="s">
        <v>1719</v>
      </c>
      <c r="I528" t="s">
        <v>40</v>
      </c>
      <c r="J528">
        <v>10</v>
      </c>
      <c r="K528" t="s">
        <v>19</v>
      </c>
      <c r="L528" t="s">
        <v>36586</v>
      </c>
    </row>
    <row r="529" spans="1:12" ht="13.2">
      <c r="A529" t="s">
        <v>1773</v>
      </c>
      <c r="B529" t="s">
        <v>179</v>
      </c>
      <c r="C529" t="s">
        <v>1774</v>
      </c>
      <c r="D529" t="s">
        <v>1775</v>
      </c>
      <c r="E529" t="s">
        <v>41397</v>
      </c>
      <c r="F529" t="s">
        <v>1776</v>
      </c>
      <c r="G529" t="s">
        <v>1777</v>
      </c>
      <c r="H529" t="s">
        <v>1719</v>
      </c>
      <c r="I529" t="s">
        <v>40</v>
      </c>
      <c r="J529">
        <v>10</v>
      </c>
      <c r="K529" t="s">
        <v>19</v>
      </c>
      <c r="L529" t="s">
        <v>36586</v>
      </c>
    </row>
    <row r="530" spans="1:12" ht="13.2">
      <c r="A530" t="s">
        <v>1778</v>
      </c>
      <c r="B530" t="s">
        <v>13</v>
      </c>
      <c r="C530" t="s">
        <v>1779</v>
      </c>
      <c r="D530" t="s">
        <v>1780</v>
      </c>
      <c r="E530" t="s">
        <v>41398</v>
      </c>
      <c r="F530" t="s">
        <v>1781</v>
      </c>
      <c r="G530" t="s">
        <v>1782</v>
      </c>
      <c r="H530" t="s">
        <v>1719</v>
      </c>
      <c r="I530" t="s">
        <v>685</v>
      </c>
      <c r="J530">
        <v>10</v>
      </c>
      <c r="K530" t="s">
        <v>19</v>
      </c>
      <c r="L530" t="s">
        <v>36586</v>
      </c>
    </row>
    <row r="531" spans="1:12" ht="13.2">
      <c r="A531" t="s">
        <v>1783</v>
      </c>
      <c r="B531" t="s">
        <v>13</v>
      </c>
      <c r="C531" t="s">
        <v>1784</v>
      </c>
      <c r="D531" t="s">
        <v>1785</v>
      </c>
      <c r="E531" t="s">
        <v>41399</v>
      </c>
      <c r="F531" t="s">
        <v>1786</v>
      </c>
      <c r="G531" t="s">
        <v>1787</v>
      </c>
      <c r="H531" t="s">
        <v>1719</v>
      </c>
      <c r="I531" t="s">
        <v>106</v>
      </c>
      <c r="J531">
        <v>10</v>
      </c>
      <c r="K531" t="s">
        <v>19</v>
      </c>
      <c r="L531" t="s">
        <v>36586</v>
      </c>
    </row>
    <row r="532" spans="1:12" ht="13.2">
      <c r="A532" t="s">
        <v>1788</v>
      </c>
      <c r="B532" t="s">
        <v>28</v>
      </c>
      <c r="C532" t="s">
        <v>1789</v>
      </c>
      <c r="D532" t="s">
        <v>1790</v>
      </c>
      <c r="E532" t="s">
        <v>1789</v>
      </c>
      <c r="F532" t="s">
        <v>1791</v>
      </c>
      <c r="G532" t="s">
        <v>1792</v>
      </c>
      <c r="H532" t="s">
        <v>1719</v>
      </c>
      <c r="I532" t="s">
        <v>106</v>
      </c>
      <c r="J532">
        <v>10</v>
      </c>
      <c r="K532" t="s">
        <v>19</v>
      </c>
      <c r="L532" t="s">
        <v>36586</v>
      </c>
    </row>
    <row r="533" spans="1:12" ht="13.2">
      <c r="A533" t="s">
        <v>1793</v>
      </c>
      <c r="B533" t="s">
        <v>13</v>
      </c>
      <c r="C533" t="s">
        <v>278</v>
      </c>
      <c r="D533" t="s">
        <v>1794</v>
      </c>
      <c r="E533" t="s">
        <v>41400</v>
      </c>
      <c r="F533" t="s">
        <v>1795</v>
      </c>
      <c r="G533" t="s">
        <v>1796</v>
      </c>
      <c r="H533" t="s">
        <v>1719</v>
      </c>
      <c r="I533" t="s">
        <v>86</v>
      </c>
      <c r="J533">
        <v>10</v>
      </c>
      <c r="K533" t="s">
        <v>19</v>
      </c>
      <c r="L533" t="s">
        <v>36586</v>
      </c>
    </row>
    <row r="534" spans="1:12" ht="13.2">
      <c r="A534" t="s">
        <v>1797</v>
      </c>
      <c r="B534" t="s">
        <v>63</v>
      </c>
      <c r="C534" t="s">
        <v>1798</v>
      </c>
      <c r="D534" t="s">
        <v>1799</v>
      </c>
      <c r="E534" t="s">
        <v>41401</v>
      </c>
      <c r="F534" t="s">
        <v>1800</v>
      </c>
      <c r="G534" t="s">
        <v>1801</v>
      </c>
      <c r="H534" t="s">
        <v>1719</v>
      </c>
      <c r="I534" t="s">
        <v>86</v>
      </c>
      <c r="J534">
        <v>10</v>
      </c>
      <c r="K534" t="s">
        <v>19</v>
      </c>
      <c r="L534" t="s">
        <v>36586</v>
      </c>
    </row>
    <row r="535" spans="1:12" ht="13.2">
      <c r="A535" t="s">
        <v>1802</v>
      </c>
      <c r="B535" t="s">
        <v>13</v>
      </c>
      <c r="C535" t="s">
        <v>1803</v>
      </c>
      <c r="D535" t="s">
        <v>1804</v>
      </c>
      <c r="E535" t="s">
        <v>41402</v>
      </c>
      <c r="F535" t="s">
        <v>1805</v>
      </c>
      <c r="G535" t="s">
        <v>1806</v>
      </c>
      <c r="H535" t="s">
        <v>1719</v>
      </c>
      <c r="I535" t="s">
        <v>86</v>
      </c>
      <c r="J535">
        <v>10</v>
      </c>
      <c r="K535" t="s">
        <v>19</v>
      </c>
      <c r="L535" t="s">
        <v>36586</v>
      </c>
    </row>
    <row r="536" spans="1:12" ht="13.2">
      <c r="A536" t="s">
        <v>80</v>
      </c>
      <c r="B536" t="s">
        <v>56</v>
      </c>
      <c r="C536" t="s">
        <v>1807</v>
      </c>
      <c r="D536" t="s">
        <v>1808</v>
      </c>
      <c r="E536" t="s">
        <v>41403</v>
      </c>
      <c r="F536" t="s">
        <v>1809</v>
      </c>
      <c r="G536" t="s">
        <v>1810</v>
      </c>
      <c r="H536" t="s">
        <v>1719</v>
      </c>
      <c r="I536" t="s">
        <v>54</v>
      </c>
      <c r="J536">
        <v>10</v>
      </c>
      <c r="K536" t="s">
        <v>19</v>
      </c>
      <c r="L536" t="s">
        <v>36586</v>
      </c>
    </row>
    <row r="537" spans="1:12" ht="13.2">
      <c r="A537" t="s">
        <v>1811</v>
      </c>
      <c r="B537" t="s">
        <v>13</v>
      </c>
      <c r="C537" t="s">
        <v>1812</v>
      </c>
      <c r="D537" t="s">
        <v>181</v>
      </c>
      <c r="E537" t="s">
        <v>41404</v>
      </c>
      <c r="F537" t="s">
        <v>1813</v>
      </c>
      <c r="G537" t="s">
        <v>1814</v>
      </c>
      <c r="H537" t="s">
        <v>1719</v>
      </c>
      <c r="I537" t="s">
        <v>1815</v>
      </c>
      <c r="J537">
        <v>10</v>
      </c>
      <c r="K537" t="s">
        <v>19</v>
      </c>
      <c r="L537" t="s">
        <v>36586</v>
      </c>
    </row>
    <row r="538" spans="1:12" ht="13.2">
      <c r="A538" t="s">
        <v>1816</v>
      </c>
      <c r="B538" t="s">
        <v>13</v>
      </c>
      <c r="C538" t="s">
        <v>1817</v>
      </c>
      <c r="D538" t="s">
        <v>1818</v>
      </c>
      <c r="E538" t="s">
        <v>41405</v>
      </c>
      <c r="F538" t="s">
        <v>1819</v>
      </c>
      <c r="G538" t="s">
        <v>1820</v>
      </c>
      <c r="H538" t="s">
        <v>1719</v>
      </c>
      <c r="I538" t="s">
        <v>54</v>
      </c>
      <c r="J538">
        <v>10</v>
      </c>
      <c r="K538" t="s">
        <v>19</v>
      </c>
      <c r="L538" t="s">
        <v>36586</v>
      </c>
    </row>
    <row r="539" spans="1:12" ht="13.2">
      <c r="A539" t="s">
        <v>1821</v>
      </c>
      <c r="B539" t="s">
        <v>13</v>
      </c>
      <c r="C539" t="s">
        <v>1822</v>
      </c>
      <c r="D539" t="s">
        <v>1823</v>
      </c>
      <c r="E539" t="s">
        <v>1822</v>
      </c>
      <c r="F539" t="s">
        <v>1824</v>
      </c>
      <c r="G539" t="s">
        <v>1825</v>
      </c>
      <c r="H539" t="s">
        <v>1719</v>
      </c>
      <c r="I539" t="s">
        <v>54</v>
      </c>
      <c r="J539">
        <v>10</v>
      </c>
      <c r="K539" t="s">
        <v>19</v>
      </c>
      <c r="L539" t="s">
        <v>36586</v>
      </c>
    </row>
    <row r="540" spans="1:12" ht="13.2">
      <c r="A540" t="s">
        <v>1826</v>
      </c>
      <c r="B540" t="s">
        <v>13</v>
      </c>
      <c r="C540" t="s">
        <v>1827</v>
      </c>
      <c r="D540" t="s">
        <v>1103</v>
      </c>
      <c r="E540" t="s">
        <v>41406</v>
      </c>
      <c r="F540" t="s">
        <v>1828</v>
      </c>
      <c r="G540" t="s">
        <v>1829</v>
      </c>
      <c r="H540" t="s">
        <v>1719</v>
      </c>
      <c r="I540" t="s">
        <v>106</v>
      </c>
      <c r="J540">
        <v>10</v>
      </c>
      <c r="K540" t="s">
        <v>19</v>
      </c>
      <c r="L540" t="s">
        <v>36586</v>
      </c>
    </row>
    <row r="541" spans="1:12" ht="13.2">
      <c r="A541" t="s">
        <v>1830</v>
      </c>
      <c r="B541" t="s">
        <v>13</v>
      </c>
      <c r="C541" t="s">
        <v>1831</v>
      </c>
      <c r="D541" t="s">
        <v>1832</v>
      </c>
      <c r="E541" t="s">
        <v>41407</v>
      </c>
      <c r="F541" t="s">
        <v>1833</v>
      </c>
      <c r="G541" t="s">
        <v>1834</v>
      </c>
      <c r="H541" t="s">
        <v>1719</v>
      </c>
      <c r="J541">
        <v>10</v>
      </c>
      <c r="K541" t="s">
        <v>19</v>
      </c>
      <c r="L541" t="s">
        <v>36586</v>
      </c>
    </row>
    <row r="542" spans="1:12" ht="13.2">
      <c r="A542" t="s">
        <v>1835</v>
      </c>
      <c r="B542" t="s">
        <v>63</v>
      </c>
      <c r="C542" t="s">
        <v>1836</v>
      </c>
      <c r="D542" t="s">
        <v>1837</v>
      </c>
      <c r="E542" t="s">
        <v>1836</v>
      </c>
      <c r="F542" t="s">
        <v>1838</v>
      </c>
      <c r="G542" t="s">
        <v>1839</v>
      </c>
      <c r="H542" t="s">
        <v>1719</v>
      </c>
      <c r="I542" t="s">
        <v>86</v>
      </c>
      <c r="J542">
        <v>10</v>
      </c>
      <c r="K542" t="s">
        <v>19</v>
      </c>
      <c r="L542" t="s">
        <v>36586</v>
      </c>
    </row>
    <row r="543" spans="1:12" ht="13.2">
      <c r="A543" t="s">
        <v>1840</v>
      </c>
      <c r="B543" t="s">
        <v>13</v>
      </c>
      <c r="C543" t="s">
        <v>1841</v>
      </c>
      <c r="D543" t="s">
        <v>1842</v>
      </c>
      <c r="E543" t="s">
        <v>41408</v>
      </c>
      <c r="F543" t="s">
        <v>1843</v>
      </c>
      <c r="G543" t="s">
        <v>1844</v>
      </c>
      <c r="H543" t="s">
        <v>1719</v>
      </c>
      <c r="I543" t="s">
        <v>86</v>
      </c>
      <c r="J543">
        <v>10</v>
      </c>
      <c r="K543" t="s">
        <v>19</v>
      </c>
      <c r="L543" t="s">
        <v>36586</v>
      </c>
    </row>
    <row r="544" spans="1:12" ht="13.2">
      <c r="A544" t="s">
        <v>1845</v>
      </c>
      <c r="B544" t="s">
        <v>13</v>
      </c>
      <c r="C544" t="s">
        <v>1846</v>
      </c>
      <c r="D544" t="s">
        <v>1847</v>
      </c>
      <c r="E544" t="s">
        <v>41409</v>
      </c>
      <c r="F544" t="s">
        <v>1848</v>
      </c>
      <c r="G544" t="s">
        <v>1849</v>
      </c>
      <c r="H544" t="s">
        <v>1719</v>
      </c>
      <c r="J544">
        <v>10</v>
      </c>
      <c r="K544" t="s">
        <v>19</v>
      </c>
      <c r="L544" t="s">
        <v>36586</v>
      </c>
    </row>
    <row r="545" spans="1:12" ht="13.2">
      <c r="A545" t="s">
        <v>1850</v>
      </c>
      <c r="B545" t="s">
        <v>56</v>
      </c>
      <c r="C545" t="s">
        <v>1851</v>
      </c>
      <c r="D545" t="s">
        <v>1852</v>
      </c>
      <c r="E545" t="s">
        <v>41410</v>
      </c>
      <c r="F545" t="s">
        <v>1853</v>
      </c>
      <c r="G545" t="s">
        <v>1854</v>
      </c>
      <c r="H545" t="s">
        <v>1719</v>
      </c>
      <c r="J545">
        <v>10</v>
      </c>
      <c r="K545" t="s">
        <v>19</v>
      </c>
      <c r="L545" t="s">
        <v>36586</v>
      </c>
    </row>
    <row r="546" spans="1:12" ht="13.2">
      <c r="A546" t="s">
        <v>1855</v>
      </c>
      <c r="B546" t="s">
        <v>56</v>
      </c>
      <c r="C546" t="s">
        <v>1856</v>
      </c>
      <c r="D546" t="s">
        <v>1857</v>
      </c>
      <c r="E546" t="s">
        <v>41411</v>
      </c>
      <c r="F546" t="s">
        <v>1858</v>
      </c>
      <c r="G546" t="s">
        <v>1859</v>
      </c>
      <c r="H546" t="s">
        <v>1719</v>
      </c>
      <c r="I546" t="s">
        <v>47</v>
      </c>
      <c r="J546">
        <v>10</v>
      </c>
      <c r="K546" t="s">
        <v>19</v>
      </c>
      <c r="L546" t="s">
        <v>36586</v>
      </c>
    </row>
    <row r="547" spans="1:12" ht="13.2">
      <c r="A547" t="s">
        <v>1860</v>
      </c>
      <c r="B547" t="s">
        <v>13</v>
      </c>
      <c r="C547" t="s">
        <v>1861</v>
      </c>
      <c r="D547" t="s">
        <v>156</v>
      </c>
      <c r="E547" t="s">
        <v>278</v>
      </c>
      <c r="F547" t="s">
        <v>1862</v>
      </c>
      <c r="G547" t="s">
        <v>1863</v>
      </c>
      <c r="H547" t="s">
        <v>1719</v>
      </c>
      <c r="J547">
        <v>10</v>
      </c>
      <c r="K547" t="s">
        <v>19</v>
      </c>
      <c r="L547" t="s">
        <v>36586</v>
      </c>
    </row>
    <row r="548" spans="1:12" ht="13.2">
      <c r="A548" t="s">
        <v>1864</v>
      </c>
      <c r="B548" t="s">
        <v>56</v>
      </c>
      <c r="C548" t="s">
        <v>1865</v>
      </c>
      <c r="D548" t="s">
        <v>1866</v>
      </c>
      <c r="E548" t="s">
        <v>41412</v>
      </c>
      <c r="F548" t="s">
        <v>1867</v>
      </c>
      <c r="G548" t="s">
        <v>1868</v>
      </c>
      <c r="H548" t="s">
        <v>1719</v>
      </c>
      <c r="I548" t="s">
        <v>93</v>
      </c>
      <c r="J548">
        <v>10</v>
      </c>
      <c r="K548" t="s">
        <v>19</v>
      </c>
      <c r="L548" t="s">
        <v>36586</v>
      </c>
    </row>
    <row r="549" spans="1:12" ht="13.2">
      <c r="A549" t="s">
        <v>211</v>
      </c>
      <c r="B549" t="s">
        <v>56</v>
      </c>
      <c r="C549" t="s">
        <v>1869</v>
      </c>
      <c r="D549" t="s">
        <v>1870</v>
      </c>
      <c r="E549" t="s">
        <v>41413</v>
      </c>
      <c r="F549" t="s">
        <v>1871</v>
      </c>
      <c r="G549" t="s">
        <v>1872</v>
      </c>
      <c r="H549" t="s">
        <v>1719</v>
      </c>
      <c r="I549" t="s">
        <v>86</v>
      </c>
      <c r="J549">
        <v>10</v>
      </c>
      <c r="K549" t="s">
        <v>19</v>
      </c>
      <c r="L549" t="s">
        <v>36586</v>
      </c>
    </row>
    <row r="550" spans="1:12" ht="13.2">
      <c r="A550" t="s">
        <v>1873</v>
      </c>
      <c r="B550" t="s">
        <v>56</v>
      </c>
      <c r="C550" t="s">
        <v>1874</v>
      </c>
      <c r="D550" t="s">
        <v>1875</v>
      </c>
      <c r="E550" t="s">
        <v>41414</v>
      </c>
      <c r="F550" t="s">
        <v>1876</v>
      </c>
      <c r="G550" t="s">
        <v>1877</v>
      </c>
      <c r="H550" t="s">
        <v>1719</v>
      </c>
      <c r="J550">
        <v>10</v>
      </c>
      <c r="K550" t="s">
        <v>19</v>
      </c>
      <c r="L550" t="s">
        <v>36586</v>
      </c>
    </row>
    <row r="551" spans="1:12" ht="13.2">
      <c r="A551" t="s">
        <v>1878</v>
      </c>
      <c r="B551" t="s">
        <v>56</v>
      </c>
      <c r="C551" t="s">
        <v>1879</v>
      </c>
      <c r="D551" t="s">
        <v>1880</v>
      </c>
      <c r="E551" t="s">
        <v>41415</v>
      </c>
      <c r="F551" t="s">
        <v>1881</v>
      </c>
      <c r="G551" t="s">
        <v>1882</v>
      </c>
      <c r="H551" t="s">
        <v>1719</v>
      </c>
      <c r="I551" t="s">
        <v>106</v>
      </c>
      <c r="J551">
        <v>10</v>
      </c>
      <c r="K551" t="s">
        <v>19</v>
      </c>
      <c r="L551" t="s">
        <v>36586</v>
      </c>
    </row>
    <row r="552" spans="1:12" ht="13.2">
      <c r="A552" t="s">
        <v>236</v>
      </c>
      <c r="B552" t="s">
        <v>13</v>
      </c>
      <c r="C552" t="s">
        <v>1883</v>
      </c>
      <c r="D552" t="s">
        <v>1884</v>
      </c>
      <c r="E552" t="s">
        <v>41416</v>
      </c>
      <c r="F552" t="s">
        <v>239</v>
      </c>
      <c r="G552" t="s">
        <v>1885</v>
      </c>
      <c r="H552" t="s">
        <v>1719</v>
      </c>
      <c r="I552" t="s">
        <v>1886</v>
      </c>
      <c r="J552">
        <v>10</v>
      </c>
      <c r="K552" t="s">
        <v>19</v>
      </c>
      <c r="L552" t="s">
        <v>36586</v>
      </c>
    </row>
    <row r="553" spans="1:12" ht="13.2">
      <c r="A553" t="s">
        <v>1887</v>
      </c>
      <c r="B553" t="s">
        <v>179</v>
      </c>
      <c r="C553" t="s">
        <v>1888</v>
      </c>
      <c r="D553" t="s">
        <v>1889</v>
      </c>
      <c r="E553" t="s">
        <v>41417</v>
      </c>
      <c r="F553" t="s">
        <v>1890</v>
      </c>
      <c r="G553" t="s">
        <v>1891</v>
      </c>
      <c r="H553" t="s">
        <v>1719</v>
      </c>
      <c r="I553" t="s">
        <v>584</v>
      </c>
      <c r="J553">
        <v>10</v>
      </c>
      <c r="K553" t="s">
        <v>19</v>
      </c>
      <c r="L553" t="s">
        <v>36586</v>
      </c>
    </row>
    <row r="554" spans="1:12" ht="13.2">
      <c r="A554" t="s">
        <v>1892</v>
      </c>
      <c r="B554" t="s">
        <v>13</v>
      </c>
      <c r="C554" t="s">
        <v>1893</v>
      </c>
      <c r="D554" t="s">
        <v>1894</v>
      </c>
      <c r="E554" t="s">
        <v>41418</v>
      </c>
      <c r="F554" t="s">
        <v>1895</v>
      </c>
      <c r="G554" t="s">
        <v>1896</v>
      </c>
      <c r="H554" t="s">
        <v>1719</v>
      </c>
      <c r="I554" t="s">
        <v>1208</v>
      </c>
      <c r="J554">
        <v>10</v>
      </c>
      <c r="K554" t="s">
        <v>19</v>
      </c>
      <c r="L554" t="s">
        <v>36586</v>
      </c>
    </row>
    <row r="555" spans="1:12" ht="13.2">
      <c r="A555" t="s">
        <v>1897</v>
      </c>
      <c r="B555" t="s">
        <v>13</v>
      </c>
      <c r="C555" t="s">
        <v>1898</v>
      </c>
      <c r="D555" t="s">
        <v>1899</v>
      </c>
      <c r="E555" t="s">
        <v>41419</v>
      </c>
      <c r="F555" t="s">
        <v>1900</v>
      </c>
      <c r="G555" t="s">
        <v>1901</v>
      </c>
      <c r="H555" t="s">
        <v>1719</v>
      </c>
      <c r="I555" t="s">
        <v>106</v>
      </c>
      <c r="J555">
        <v>10</v>
      </c>
      <c r="K555" t="s">
        <v>19</v>
      </c>
      <c r="L555" t="s">
        <v>36586</v>
      </c>
    </row>
    <row r="556" spans="1:12" ht="13.2">
      <c r="A556" t="s">
        <v>1902</v>
      </c>
      <c r="B556" t="s">
        <v>13</v>
      </c>
      <c r="C556" t="s">
        <v>1903</v>
      </c>
      <c r="D556" t="s">
        <v>1904</v>
      </c>
      <c r="E556" t="s">
        <v>41420</v>
      </c>
      <c r="F556" t="s">
        <v>1905</v>
      </c>
      <c r="G556" t="s">
        <v>1906</v>
      </c>
      <c r="H556" t="s">
        <v>1719</v>
      </c>
      <c r="I556" t="s">
        <v>86</v>
      </c>
      <c r="J556">
        <v>10</v>
      </c>
      <c r="K556" t="s">
        <v>19</v>
      </c>
      <c r="L556" t="s">
        <v>36586</v>
      </c>
    </row>
    <row r="557" spans="1:12" ht="13.2">
      <c r="A557" t="s">
        <v>1907</v>
      </c>
      <c r="B557" t="s">
        <v>56</v>
      </c>
      <c r="C557" t="s">
        <v>1908</v>
      </c>
      <c r="D557" t="s">
        <v>1909</v>
      </c>
      <c r="E557" t="s">
        <v>41421</v>
      </c>
      <c r="F557" t="s">
        <v>1910</v>
      </c>
      <c r="G557" t="s">
        <v>1911</v>
      </c>
      <c r="H557" t="s">
        <v>1719</v>
      </c>
      <c r="I557" t="s">
        <v>54</v>
      </c>
      <c r="J557">
        <v>10</v>
      </c>
      <c r="K557" t="s">
        <v>19</v>
      </c>
      <c r="L557" t="s">
        <v>36586</v>
      </c>
    </row>
    <row r="558" spans="1:12" ht="13.2">
      <c r="A558" t="s">
        <v>1912</v>
      </c>
      <c r="B558" t="s">
        <v>13</v>
      </c>
      <c r="C558" t="s">
        <v>1913</v>
      </c>
      <c r="D558" t="s">
        <v>1914</v>
      </c>
      <c r="E558" t="s">
        <v>41422</v>
      </c>
      <c r="F558" t="s">
        <v>1915</v>
      </c>
      <c r="G558" t="s">
        <v>1916</v>
      </c>
      <c r="H558" t="s">
        <v>1719</v>
      </c>
      <c r="I558" t="s">
        <v>106</v>
      </c>
      <c r="J558">
        <v>10</v>
      </c>
      <c r="K558" t="s">
        <v>19</v>
      </c>
      <c r="L558" t="s">
        <v>36586</v>
      </c>
    </row>
    <row r="559" spans="1:12" ht="13.2">
      <c r="A559" t="s">
        <v>1917</v>
      </c>
      <c r="B559" t="s">
        <v>13</v>
      </c>
      <c r="C559" t="s">
        <v>1918</v>
      </c>
      <c r="D559" t="s">
        <v>1919</v>
      </c>
      <c r="E559" t="s">
        <v>41423</v>
      </c>
      <c r="F559" t="s">
        <v>1920</v>
      </c>
      <c r="G559" t="s">
        <v>1921</v>
      </c>
      <c r="H559" t="s">
        <v>1719</v>
      </c>
      <c r="I559" t="s">
        <v>86</v>
      </c>
      <c r="J559">
        <v>10</v>
      </c>
      <c r="K559" t="s">
        <v>19</v>
      </c>
      <c r="L559" t="s">
        <v>36586</v>
      </c>
    </row>
    <row r="560" spans="1:12" ht="13.2">
      <c r="A560" t="s">
        <v>1922</v>
      </c>
      <c r="B560" t="s">
        <v>13</v>
      </c>
      <c r="C560" t="s">
        <v>1923</v>
      </c>
      <c r="D560" t="s">
        <v>1924</v>
      </c>
      <c r="E560" t="s">
        <v>41424</v>
      </c>
      <c r="F560" t="s">
        <v>1925</v>
      </c>
      <c r="G560" t="s">
        <v>1926</v>
      </c>
      <c r="H560" t="s">
        <v>1719</v>
      </c>
      <c r="J560">
        <v>10</v>
      </c>
      <c r="K560" t="s">
        <v>19</v>
      </c>
      <c r="L560" t="s">
        <v>36586</v>
      </c>
    </row>
    <row r="561" spans="1:12" ht="13.2">
      <c r="A561" t="s">
        <v>1927</v>
      </c>
      <c r="B561" t="s">
        <v>56</v>
      </c>
      <c r="C561" t="s">
        <v>1928</v>
      </c>
      <c r="D561" t="s">
        <v>1929</v>
      </c>
      <c r="E561" t="s">
        <v>41425</v>
      </c>
      <c r="F561" t="s">
        <v>1930</v>
      </c>
      <c r="G561" t="s">
        <v>1931</v>
      </c>
      <c r="H561" t="s">
        <v>1719</v>
      </c>
      <c r="I561" t="s">
        <v>106</v>
      </c>
      <c r="J561">
        <v>10</v>
      </c>
      <c r="K561" t="s">
        <v>19</v>
      </c>
      <c r="L561" t="s">
        <v>36586</v>
      </c>
    </row>
    <row r="562" spans="1:12" ht="13.2">
      <c r="A562" t="s">
        <v>1932</v>
      </c>
      <c r="B562" t="s">
        <v>13</v>
      </c>
      <c r="C562" t="s">
        <v>1933</v>
      </c>
      <c r="D562" t="s">
        <v>1934</v>
      </c>
      <c r="E562" t="s">
        <v>41426</v>
      </c>
      <c r="H562" t="s">
        <v>1719</v>
      </c>
      <c r="J562">
        <v>10</v>
      </c>
      <c r="K562" t="s">
        <v>19</v>
      </c>
      <c r="L562" t="s">
        <v>36586</v>
      </c>
    </row>
    <row r="563" spans="1:12" ht="13.2">
      <c r="A563" t="s">
        <v>1935</v>
      </c>
      <c r="B563" t="s">
        <v>13</v>
      </c>
      <c r="C563" t="s">
        <v>1936</v>
      </c>
      <c r="D563" t="s">
        <v>1937</v>
      </c>
      <c r="E563" t="s">
        <v>41427</v>
      </c>
      <c r="H563" t="s">
        <v>1719</v>
      </c>
      <c r="I563" t="s">
        <v>106</v>
      </c>
      <c r="J563">
        <v>10</v>
      </c>
      <c r="K563" t="s">
        <v>19</v>
      </c>
      <c r="L563" t="s">
        <v>36586</v>
      </c>
    </row>
    <row r="564" spans="1:12" ht="13.2">
      <c r="A564" t="s">
        <v>1938</v>
      </c>
      <c r="B564" t="s">
        <v>13</v>
      </c>
      <c r="C564" t="s">
        <v>1939</v>
      </c>
      <c r="D564" t="s">
        <v>1940</v>
      </c>
      <c r="E564" t="s">
        <v>41428</v>
      </c>
      <c r="H564" t="s">
        <v>1719</v>
      </c>
      <c r="I564" t="s">
        <v>86</v>
      </c>
      <c r="J564">
        <v>10</v>
      </c>
      <c r="K564" t="s">
        <v>19</v>
      </c>
      <c r="L564" t="s">
        <v>36586</v>
      </c>
    </row>
    <row r="565" spans="1:12" ht="13.2">
      <c r="A565" t="s">
        <v>1941</v>
      </c>
      <c r="B565" t="s">
        <v>13</v>
      </c>
      <c r="C565" t="s">
        <v>1942</v>
      </c>
      <c r="D565" t="s">
        <v>1943</v>
      </c>
      <c r="E565" t="s">
        <v>41429</v>
      </c>
      <c r="H565" t="s">
        <v>1719</v>
      </c>
      <c r="J565">
        <v>10</v>
      </c>
      <c r="K565" t="s">
        <v>19</v>
      </c>
      <c r="L565" t="s">
        <v>36586</v>
      </c>
    </row>
    <row r="566" spans="1:12" ht="13.2">
      <c r="A566" t="s">
        <v>1944</v>
      </c>
      <c r="B566" t="s">
        <v>28</v>
      </c>
      <c r="C566" t="s">
        <v>1945</v>
      </c>
      <c r="D566" t="s">
        <v>1946</v>
      </c>
      <c r="E566" t="s">
        <v>41430</v>
      </c>
      <c r="H566" t="s">
        <v>1719</v>
      </c>
      <c r="I566" t="s">
        <v>86</v>
      </c>
      <c r="J566">
        <v>10</v>
      </c>
      <c r="K566" t="s">
        <v>19</v>
      </c>
      <c r="L566" t="s">
        <v>36586</v>
      </c>
    </row>
    <row r="567" spans="1:12" ht="13.2">
      <c r="A567" t="s">
        <v>1947</v>
      </c>
      <c r="B567" t="s">
        <v>13</v>
      </c>
      <c r="C567" t="s">
        <v>1948</v>
      </c>
      <c r="D567" t="s">
        <v>1949</v>
      </c>
      <c r="E567" t="s">
        <v>9114</v>
      </c>
      <c r="H567" t="s">
        <v>1719</v>
      </c>
      <c r="J567">
        <v>10</v>
      </c>
      <c r="K567" t="s">
        <v>19</v>
      </c>
      <c r="L567" t="s">
        <v>36586</v>
      </c>
    </row>
    <row r="568" spans="1:12" ht="13.2">
      <c r="A568" t="s">
        <v>1950</v>
      </c>
      <c r="B568" t="s">
        <v>13</v>
      </c>
      <c r="C568" t="s">
        <v>1951</v>
      </c>
      <c r="D568" t="s">
        <v>1952</v>
      </c>
      <c r="E568" t="s">
        <v>41431</v>
      </c>
      <c r="H568" t="s">
        <v>1719</v>
      </c>
      <c r="I568" t="s">
        <v>106</v>
      </c>
      <c r="J568">
        <v>10</v>
      </c>
      <c r="K568" t="s">
        <v>19</v>
      </c>
      <c r="L568" t="s">
        <v>36586</v>
      </c>
    </row>
    <row r="569" spans="1:12" ht="13.2">
      <c r="A569" t="s">
        <v>1953</v>
      </c>
      <c r="B569" t="s">
        <v>13</v>
      </c>
      <c r="C569" t="s">
        <v>1954</v>
      </c>
      <c r="D569" t="s">
        <v>1955</v>
      </c>
      <c r="E569" t="s">
        <v>41432</v>
      </c>
      <c r="H569" t="s">
        <v>1719</v>
      </c>
      <c r="I569" t="s">
        <v>86</v>
      </c>
      <c r="J569">
        <v>10</v>
      </c>
      <c r="K569" t="s">
        <v>19</v>
      </c>
      <c r="L569" t="s">
        <v>36586</v>
      </c>
    </row>
    <row r="570" spans="1:12" ht="13.2">
      <c r="A570" t="s">
        <v>80</v>
      </c>
      <c r="B570" t="s">
        <v>13</v>
      </c>
      <c r="C570" t="s">
        <v>1956</v>
      </c>
      <c r="D570" t="s">
        <v>1957</v>
      </c>
      <c r="E570" t="s">
        <v>41433</v>
      </c>
      <c r="H570" t="s">
        <v>1719</v>
      </c>
      <c r="I570" t="s">
        <v>86</v>
      </c>
      <c r="J570">
        <v>10</v>
      </c>
      <c r="K570" t="s">
        <v>19</v>
      </c>
      <c r="L570" t="s">
        <v>36586</v>
      </c>
    </row>
    <row r="571" spans="1:12" ht="13.2">
      <c r="A571" t="s">
        <v>1958</v>
      </c>
      <c r="B571" t="s">
        <v>28</v>
      </c>
      <c r="C571" t="s">
        <v>1959</v>
      </c>
      <c r="D571" t="s">
        <v>1960</v>
      </c>
      <c r="E571" t="s">
        <v>41434</v>
      </c>
      <c r="H571" t="s">
        <v>1719</v>
      </c>
      <c r="J571">
        <v>10</v>
      </c>
      <c r="K571" t="s">
        <v>19</v>
      </c>
      <c r="L571" t="s">
        <v>36586</v>
      </c>
    </row>
    <row r="572" spans="1:12" ht="13.2">
      <c r="A572" t="s">
        <v>1961</v>
      </c>
      <c r="B572" t="s">
        <v>13</v>
      </c>
      <c r="C572" t="s">
        <v>1962</v>
      </c>
      <c r="D572" t="s">
        <v>1963</v>
      </c>
      <c r="E572" t="s">
        <v>41435</v>
      </c>
      <c r="H572" t="s">
        <v>1719</v>
      </c>
      <c r="I572" t="s">
        <v>86</v>
      </c>
      <c r="J572">
        <v>10</v>
      </c>
      <c r="K572" t="s">
        <v>19</v>
      </c>
      <c r="L572" t="s">
        <v>36586</v>
      </c>
    </row>
    <row r="573" spans="1:12" ht="13.2">
      <c r="A573" t="s">
        <v>1074</v>
      </c>
      <c r="B573" t="s">
        <v>13</v>
      </c>
      <c r="C573" t="s">
        <v>1964</v>
      </c>
      <c r="D573" t="s">
        <v>1965</v>
      </c>
      <c r="E573" t="s">
        <v>41436</v>
      </c>
      <c r="H573" t="s">
        <v>1719</v>
      </c>
      <c r="J573">
        <v>10</v>
      </c>
      <c r="K573" t="s">
        <v>19</v>
      </c>
      <c r="L573" t="s">
        <v>36586</v>
      </c>
    </row>
    <row r="574" spans="1:12" ht="13.2">
      <c r="A574" t="s">
        <v>488</v>
      </c>
      <c r="B574" t="s">
        <v>13</v>
      </c>
      <c r="C574" t="s">
        <v>1966</v>
      </c>
      <c r="D574" t="s">
        <v>1967</v>
      </c>
      <c r="E574" t="s">
        <v>1968</v>
      </c>
      <c r="H574" t="s">
        <v>1719</v>
      </c>
      <c r="J574">
        <v>10</v>
      </c>
      <c r="K574" t="s">
        <v>19</v>
      </c>
      <c r="L574" t="s">
        <v>36586</v>
      </c>
    </row>
    <row r="575" spans="1:12" ht="13.2">
      <c r="A575" t="s">
        <v>1969</v>
      </c>
      <c r="B575" t="s">
        <v>13</v>
      </c>
      <c r="C575" t="s">
        <v>1970</v>
      </c>
      <c r="D575" t="s">
        <v>1971</v>
      </c>
      <c r="E575" t="s">
        <v>41437</v>
      </c>
      <c r="H575" t="s">
        <v>1719</v>
      </c>
      <c r="J575">
        <v>10</v>
      </c>
      <c r="K575" t="s">
        <v>19</v>
      </c>
      <c r="L575" t="s">
        <v>36586</v>
      </c>
    </row>
    <row r="576" spans="1:12" ht="13.2">
      <c r="A576" t="s">
        <v>1972</v>
      </c>
      <c r="B576" t="s">
        <v>13</v>
      </c>
      <c r="C576" t="s">
        <v>1973</v>
      </c>
      <c r="D576" t="s">
        <v>1974</v>
      </c>
      <c r="E576" t="s">
        <v>41438</v>
      </c>
      <c r="H576" t="s">
        <v>1719</v>
      </c>
      <c r="J576">
        <v>10</v>
      </c>
      <c r="K576" t="s">
        <v>19</v>
      </c>
      <c r="L576" t="s">
        <v>36586</v>
      </c>
    </row>
    <row r="577" spans="1:12" ht="13.2">
      <c r="A577" t="s">
        <v>1975</v>
      </c>
      <c r="B577" t="s">
        <v>13</v>
      </c>
      <c r="C577" t="s">
        <v>1976</v>
      </c>
      <c r="D577" t="s">
        <v>1977</v>
      </c>
      <c r="E577" t="s">
        <v>41439</v>
      </c>
      <c r="H577" t="s">
        <v>1719</v>
      </c>
      <c r="J577">
        <v>10</v>
      </c>
      <c r="K577" t="s">
        <v>19</v>
      </c>
      <c r="L577" t="s">
        <v>36586</v>
      </c>
    </row>
    <row r="578" spans="1:12" ht="13.2">
      <c r="A578" t="s">
        <v>1978</v>
      </c>
      <c r="B578" t="s">
        <v>56</v>
      </c>
      <c r="C578" t="s">
        <v>1979</v>
      </c>
      <c r="D578" t="s">
        <v>1980</v>
      </c>
      <c r="E578" t="s">
        <v>41440</v>
      </c>
      <c r="H578" t="s">
        <v>1719</v>
      </c>
      <c r="J578">
        <v>10</v>
      </c>
      <c r="K578" t="s">
        <v>19</v>
      </c>
      <c r="L578" t="s">
        <v>36586</v>
      </c>
    </row>
    <row r="579" spans="1:12" ht="13.2">
      <c r="A579" t="s">
        <v>1981</v>
      </c>
      <c r="B579" t="s">
        <v>13</v>
      </c>
      <c r="C579" t="s">
        <v>1982</v>
      </c>
      <c r="D579" t="s">
        <v>1983</v>
      </c>
      <c r="E579" t="s">
        <v>41441</v>
      </c>
      <c r="H579" t="s">
        <v>1719</v>
      </c>
      <c r="I579" t="s">
        <v>99</v>
      </c>
      <c r="J579">
        <v>10</v>
      </c>
      <c r="K579" t="s">
        <v>19</v>
      </c>
      <c r="L579" t="s">
        <v>36586</v>
      </c>
    </row>
    <row r="580" spans="1:12" ht="13.2">
      <c r="A580" t="s">
        <v>1984</v>
      </c>
      <c r="B580" t="s">
        <v>13</v>
      </c>
      <c r="C580" t="s">
        <v>554</v>
      </c>
      <c r="D580" t="s">
        <v>1985</v>
      </c>
      <c r="E580" t="s">
        <v>41442</v>
      </c>
      <c r="H580" t="s">
        <v>1719</v>
      </c>
      <c r="I580" t="s">
        <v>106</v>
      </c>
      <c r="J580">
        <v>10</v>
      </c>
      <c r="K580" t="s">
        <v>19</v>
      </c>
      <c r="L580" t="s">
        <v>36586</v>
      </c>
    </row>
    <row r="581" spans="1:12" ht="13.2">
      <c r="A581" t="s">
        <v>1986</v>
      </c>
      <c r="B581" t="s">
        <v>63</v>
      </c>
      <c r="C581" t="s">
        <v>1987</v>
      </c>
      <c r="D581" t="s">
        <v>1988</v>
      </c>
      <c r="E581" t="s">
        <v>41443</v>
      </c>
      <c r="H581" t="s">
        <v>1719</v>
      </c>
      <c r="J581">
        <v>10</v>
      </c>
      <c r="K581" t="s">
        <v>19</v>
      </c>
      <c r="L581" t="s">
        <v>36586</v>
      </c>
    </row>
    <row r="582" spans="1:12" ht="13.2">
      <c r="A582" t="s">
        <v>1989</v>
      </c>
      <c r="B582" t="s">
        <v>13</v>
      </c>
      <c r="C582" t="s">
        <v>1990</v>
      </c>
      <c r="D582" t="s">
        <v>1991</v>
      </c>
      <c r="E582" t="s">
        <v>41444</v>
      </c>
      <c r="H582" t="s">
        <v>1719</v>
      </c>
      <c r="I582" t="s">
        <v>54</v>
      </c>
      <c r="J582">
        <v>10</v>
      </c>
      <c r="K582" t="s">
        <v>19</v>
      </c>
      <c r="L582" t="s">
        <v>36586</v>
      </c>
    </row>
    <row r="583" spans="1:12" ht="13.2">
      <c r="A583" t="s">
        <v>1992</v>
      </c>
      <c r="B583" t="s">
        <v>13</v>
      </c>
      <c r="C583" t="s">
        <v>1993</v>
      </c>
      <c r="D583" t="s">
        <v>1994</v>
      </c>
      <c r="E583" t="s">
        <v>41445</v>
      </c>
      <c r="H583" t="s">
        <v>1719</v>
      </c>
      <c r="J583">
        <v>10</v>
      </c>
      <c r="K583" t="s">
        <v>19</v>
      </c>
      <c r="L583" t="s">
        <v>36586</v>
      </c>
    </row>
    <row r="584" spans="1:12" ht="13.2">
      <c r="A584" t="s">
        <v>1995</v>
      </c>
      <c r="B584" t="s">
        <v>13</v>
      </c>
      <c r="C584" t="s">
        <v>1996</v>
      </c>
      <c r="D584" t="s">
        <v>1997</v>
      </c>
      <c r="E584" t="s">
        <v>41446</v>
      </c>
      <c r="H584" t="s">
        <v>1719</v>
      </c>
      <c r="J584">
        <v>10</v>
      </c>
      <c r="K584" t="s">
        <v>19</v>
      </c>
      <c r="L584" t="s">
        <v>36586</v>
      </c>
    </row>
    <row r="585" spans="1:12" ht="13.2">
      <c r="A585" t="s">
        <v>1998</v>
      </c>
      <c r="B585" t="s">
        <v>13</v>
      </c>
      <c r="C585" t="s">
        <v>1999</v>
      </c>
      <c r="D585" t="s">
        <v>2000</v>
      </c>
      <c r="E585" t="s">
        <v>41447</v>
      </c>
      <c r="H585" t="s">
        <v>1719</v>
      </c>
      <c r="J585">
        <v>10</v>
      </c>
      <c r="K585" t="s">
        <v>19</v>
      </c>
      <c r="L585" t="s">
        <v>36586</v>
      </c>
    </row>
    <row r="586" spans="1:12" ht="13.2">
      <c r="A586" t="s">
        <v>2001</v>
      </c>
      <c r="B586" t="s">
        <v>13</v>
      </c>
      <c r="C586" t="s">
        <v>1228</v>
      </c>
      <c r="D586" t="s">
        <v>2002</v>
      </c>
      <c r="E586" t="s">
        <v>41448</v>
      </c>
      <c r="H586" t="s">
        <v>1719</v>
      </c>
      <c r="J586">
        <v>10</v>
      </c>
      <c r="K586" t="s">
        <v>19</v>
      </c>
      <c r="L586" t="s">
        <v>36586</v>
      </c>
    </row>
    <row r="587" spans="1:12" ht="13.2">
      <c r="A587" t="s">
        <v>2003</v>
      </c>
      <c r="B587" t="s">
        <v>13</v>
      </c>
      <c r="C587" t="s">
        <v>2004</v>
      </c>
      <c r="D587" t="s">
        <v>2005</v>
      </c>
      <c r="E587" t="s">
        <v>41449</v>
      </c>
      <c r="H587" t="s">
        <v>1719</v>
      </c>
      <c r="J587">
        <v>10</v>
      </c>
      <c r="K587" t="s">
        <v>19</v>
      </c>
      <c r="L587" t="s">
        <v>36586</v>
      </c>
    </row>
    <row r="588" spans="1:12" ht="13.2">
      <c r="A588" t="s">
        <v>2006</v>
      </c>
      <c r="B588" t="s">
        <v>28</v>
      </c>
      <c r="C588" t="s">
        <v>2007</v>
      </c>
      <c r="D588" t="s">
        <v>2008</v>
      </c>
      <c r="E588" t="s">
        <v>41450</v>
      </c>
      <c r="H588" t="s">
        <v>1719</v>
      </c>
      <c r="J588">
        <v>10</v>
      </c>
      <c r="K588" t="s">
        <v>19</v>
      </c>
      <c r="L588" t="s">
        <v>36586</v>
      </c>
    </row>
    <row r="589" spans="1:12" ht="13.2">
      <c r="A589" t="s">
        <v>2009</v>
      </c>
      <c r="B589" t="s">
        <v>13</v>
      </c>
      <c r="C589" t="s">
        <v>2010</v>
      </c>
      <c r="D589" t="s">
        <v>2011</v>
      </c>
      <c r="E589" t="s">
        <v>41451</v>
      </c>
      <c r="H589" t="s">
        <v>1719</v>
      </c>
      <c r="J589">
        <v>10</v>
      </c>
      <c r="K589" t="s">
        <v>19</v>
      </c>
      <c r="L589" t="s">
        <v>36586</v>
      </c>
    </row>
    <row r="590" spans="1:12" ht="13.2">
      <c r="A590" t="s">
        <v>2012</v>
      </c>
      <c r="B590" t="s">
        <v>13</v>
      </c>
      <c r="C590" t="s">
        <v>2013</v>
      </c>
      <c r="D590" t="s">
        <v>2014</v>
      </c>
      <c r="E590" t="s">
        <v>41452</v>
      </c>
      <c r="H590" t="s">
        <v>1719</v>
      </c>
      <c r="J590">
        <v>10</v>
      </c>
      <c r="K590" t="s">
        <v>19</v>
      </c>
      <c r="L590" t="s">
        <v>36586</v>
      </c>
    </row>
    <row r="591" spans="1:12" ht="13.2">
      <c r="A591" t="s">
        <v>933</v>
      </c>
      <c r="B591" t="s">
        <v>13</v>
      </c>
      <c r="C591" t="s">
        <v>2015</v>
      </c>
      <c r="D591" t="s">
        <v>2016</v>
      </c>
      <c r="E591" t="s">
        <v>41453</v>
      </c>
      <c r="H591" t="s">
        <v>1719</v>
      </c>
      <c r="J591">
        <v>10</v>
      </c>
      <c r="K591" t="s">
        <v>19</v>
      </c>
      <c r="L591" t="s">
        <v>36586</v>
      </c>
    </row>
    <row r="592" spans="1:12" ht="13.2">
      <c r="A592" t="s">
        <v>2017</v>
      </c>
      <c r="B592" t="s">
        <v>28</v>
      </c>
      <c r="C592" t="s">
        <v>1265</v>
      </c>
      <c r="D592" t="s">
        <v>2018</v>
      </c>
      <c r="E592" t="s">
        <v>41454</v>
      </c>
      <c r="H592" t="s">
        <v>1719</v>
      </c>
      <c r="J592">
        <v>10</v>
      </c>
      <c r="K592" t="s">
        <v>19</v>
      </c>
      <c r="L592" t="s">
        <v>36586</v>
      </c>
    </row>
    <row r="593" spans="1:12" ht="13.2">
      <c r="A593" t="s">
        <v>2019</v>
      </c>
      <c r="B593" t="s">
        <v>28</v>
      </c>
      <c r="C593" t="s">
        <v>2020</v>
      </c>
      <c r="D593" t="s">
        <v>2021</v>
      </c>
      <c r="E593" t="s">
        <v>41455</v>
      </c>
      <c r="H593" t="s">
        <v>1719</v>
      </c>
      <c r="I593" t="s">
        <v>106</v>
      </c>
      <c r="J593">
        <v>10</v>
      </c>
      <c r="K593" t="s">
        <v>19</v>
      </c>
      <c r="L593" t="s">
        <v>36586</v>
      </c>
    </row>
    <row r="594" spans="1:12" ht="13.2">
      <c r="A594" t="s">
        <v>2022</v>
      </c>
      <c r="B594" t="s">
        <v>28</v>
      </c>
      <c r="C594" t="s">
        <v>2023</v>
      </c>
      <c r="D594" t="s">
        <v>2024</v>
      </c>
      <c r="E594" t="s">
        <v>41456</v>
      </c>
      <c r="H594" t="s">
        <v>1719</v>
      </c>
      <c r="J594">
        <v>10</v>
      </c>
      <c r="K594" t="s">
        <v>19</v>
      </c>
      <c r="L594" t="s">
        <v>36586</v>
      </c>
    </row>
    <row r="595" spans="1:12" ht="13.2">
      <c r="A595" t="s">
        <v>2025</v>
      </c>
      <c r="B595" t="s">
        <v>28</v>
      </c>
      <c r="C595" t="s">
        <v>2026</v>
      </c>
      <c r="D595" t="s">
        <v>2027</v>
      </c>
      <c r="E595" t="s">
        <v>41457</v>
      </c>
      <c r="H595" t="s">
        <v>1719</v>
      </c>
      <c r="J595">
        <v>10</v>
      </c>
      <c r="K595" t="s">
        <v>19</v>
      </c>
      <c r="L595" t="s">
        <v>36586</v>
      </c>
    </row>
    <row r="596" spans="1:12" ht="13.2">
      <c r="A596" t="s">
        <v>2028</v>
      </c>
      <c r="B596" t="s">
        <v>13</v>
      </c>
      <c r="C596" t="s">
        <v>2029</v>
      </c>
      <c r="D596" t="s">
        <v>2030</v>
      </c>
      <c r="E596" t="s">
        <v>41458</v>
      </c>
      <c r="H596" t="s">
        <v>1719</v>
      </c>
      <c r="J596">
        <v>10</v>
      </c>
      <c r="K596" t="s">
        <v>19</v>
      </c>
      <c r="L596" t="s">
        <v>36586</v>
      </c>
    </row>
    <row r="597" spans="1:12" ht="13.2">
      <c r="A597" t="s">
        <v>80</v>
      </c>
      <c r="B597" t="s">
        <v>28</v>
      </c>
      <c r="C597" t="s">
        <v>2031</v>
      </c>
      <c r="D597" t="s">
        <v>2032</v>
      </c>
      <c r="E597" t="s">
        <v>41459</v>
      </c>
      <c r="H597" t="s">
        <v>1719</v>
      </c>
      <c r="J597">
        <v>10</v>
      </c>
      <c r="K597" t="s">
        <v>19</v>
      </c>
      <c r="L597" t="s">
        <v>36586</v>
      </c>
    </row>
    <row r="598" spans="1:12" ht="13.2">
      <c r="A598" t="s">
        <v>2033</v>
      </c>
      <c r="B598" t="s">
        <v>13</v>
      </c>
      <c r="C598" t="s">
        <v>2034</v>
      </c>
      <c r="D598" t="s">
        <v>2035</v>
      </c>
      <c r="E598" t="s">
        <v>41460</v>
      </c>
      <c r="H598" t="s">
        <v>1719</v>
      </c>
      <c r="J598">
        <v>10</v>
      </c>
      <c r="K598" t="s">
        <v>19</v>
      </c>
      <c r="L598" t="s">
        <v>36586</v>
      </c>
    </row>
    <row r="599" spans="1:12" ht="13.2">
      <c r="A599" t="s">
        <v>2036</v>
      </c>
      <c r="B599" t="s">
        <v>13</v>
      </c>
      <c r="C599" t="s">
        <v>2037</v>
      </c>
      <c r="D599" t="s">
        <v>2038</v>
      </c>
      <c r="E599" t="s">
        <v>41461</v>
      </c>
      <c r="H599" t="s">
        <v>1719</v>
      </c>
      <c r="I599" t="s">
        <v>86</v>
      </c>
      <c r="J599">
        <v>10</v>
      </c>
      <c r="K599" t="s">
        <v>19</v>
      </c>
      <c r="L599" t="s">
        <v>36586</v>
      </c>
    </row>
    <row r="600" spans="1:12" ht="13.2">
      <c r="A600" t="s">
        <v>2039</v>
      </c>
      <c r="B600" t="s">
        <v>13</v>
      </c>
      <c r="C600" t="s">
        <v>1289</v>
      </c>
      <c r="D600" t="s">
        <v>2040</v>
      </c>
      <c r="E600" t="s">
        <v>41462</v>
      </c>
      <c r="H600" t="s">
        <v>1719</v>
      </c>
      <c r="J600">
        <v>10</v>
      </c>
      <c r="K600" t="s">
        <v>19</v>
      </c>
      <c r="L600" t="s">
        <v>36586</v>
      </c>
    </row>
    <row r="601" spans="1:12" ht="13.2">
      <c r="A601" t="s">
        <v>2041</v>
      </c>
      <c r="B601" t="s">
        <v>28</v>
      </c>
      <c r="C601" t="s">
        <v>2042</v>
      </c>
      <c r="D601" t="s">
        <v>2043</v>
      </c>
      <c r="E601" t="s">
        <v>41463</v>
      </c>
      <c r="H601" t="s">
        <v>1719</v>
      </c>
      <c r="J601">
        <v>10</v>
      </c>
      <c r="K601" t="s">
        <v>19</v>
      </c>
      <c r="L601" t="s">
        <v>36586</v>
      </c>
    </row>
    <row r="602" spans="1:12" ht="13.2">
      <c r="A602" t="s">
        <v>2044</v>
      </c>
      <c r="B602" t="s">
        <v>13</v>
      </c>
      <c r="C602" t="s">
        <v>2045</v>
      </c>
      <c r="D602" t="s">
        <v>2046</v>
      </c>
      <c r="E602" t="s">
        <v>41464</v>
      </c>
      <c r="H602" t="s">
        <v>1719</v>
      </c>
      <c r="J602">
        <v>10</v>
      </c>
      <c r="K602" t="s">
        <v>19</v>
      </c>
      <c r="L602" t="s">
        <v>36586</v>
      </c>
    </row>
    <row r="603" spans="1:12" ht="13.2">
      <c r="A603" t="s">
        <v>2047</v>
      </c>
      <c r="B603" t="s">
        <v>13</v>
      </c>
      <c r="C603" t="s">
        <v>2048</v>
      </c>
      <c r="D603" t="s">
        <v>2049</v>
      </c>
      <c r="E603" t="s">
        <v>41465</v>
      </c>
      <c r="H603" t="s">
        <v>1719</v>
      </c>
      <c r="I603" t="s">
        <v>54</v>
      </c>
      <c r="J603">
        <v>10</v>
      </c>
      <c r="K603" t="s">
        <v>19</v>
      </c>
      <c r="L603" t="s">
        <v>36586</v>
      </c>
    </row>
    <row r="604" spans="1:12" ht="13.2">
      <c r="A604" t="s">
        <v>2050</v>
      </c>
      <c r="B604" t="s">
        <v>13</v>
      </c>
      <c r="C604" t="s">
        <v>2051</v>
      </c>
      <c r="D604" t="s">
        <v>2052</v>
      </c>
      <c r="E604" t="s">
        <v>41466</v>
      </c>
      <c r="H604" t="s">
        <v>1719</v>
      </c>
      <c r="J604">
        <v>10</v>
      </c>
      <c r="K604" t="s">
        <v>19</v>
      </c>
      <c r="L604" t="s">
        <v>36586</v>
      </c>
    </row>
    <row r="605" spans="1:12" ht="13.2">
      <c r="A605" t="s">
        <v>80</v>
      </c>
      <c r="B605" t="s">
        <v>13</v>
      </c>
      <c r="C605" t="s">
        <v>2053</v>
      </c>
      <c r="D605" t="s">
        <v>2054</v>
      </c>
      <c r="E605" t="s">
        <v>41467</v>
      </c>
      <c r="H605" t="s">
        <v>1719</v>
      </c>
      <c r="J605">
        <v>10</v>
      </c>
      <c r="K605" t="s">
        <v>19</v>
      </c>
      <c r="L605" t="s">
        <v>36586</v>
      </c>
    </row>
    <row r="606" spans="1:12" ht="13.2">
      <c r="A606" t="s">
        <v>2055</v>
      </c>
      <c r="B606" t="s">
        <v>13</v>
      </c>
      <c r="C606" t="s">
        <v>2056</v>
      </c>
      <c r="D606" t="s">
        <v>2057</v>
      </c>
      <c r="E606" t="s">
        <v>41468</v>
      </c>
      <c r="H606" t="s">
        <v>1719</v>
      </c>
      <c r="J606">
        <v>10</v>
      </c>
      <c r="K606" t="s">
        <v>19</v>
      </c>
      <c r="L606" t="s">
        <v>36586</v>
      </c>
    </row>
    <row r="607" spans="1:12" ht="13.2">
      <c r="A607" t="s">
        <v>2058</v>
      </c>
      <c r="B607" t="s">
        <v>13</v>
      </c>
      <c r="C607" t="s">
        <v>2059</v>
      </c>
      <c r="D607" t="s">
        <v>2060</v>
      </c>
      <c r="E607" t="s">
        <v>41469</v>
      </c>
      <c r="H607" t="s">
        <v>1719</v>
      </c>
      <c r="I607" t="s">
        <v>106</v>
      </c>
      <c r="J607">
        <v>10</v>
      </c>
      <c r="K607" t="s">
        <v>19</v>
      </c>
      <c r="L607" t="s">
        <v>36586</v>
      </c>
    </row>
    <row r="608" spans="1:12" ht="13.2">
      <c r="A608" t="s">
        <v>2061</v>
      </c>
      <c r="B608" t="s">
        <v>13</v>
      </c>
      <c r="C608" t="s">
        <v>2062</v>
      </c>
      <c r="D608" t="s">
        <v>2063</v>
      </c>
      <c r="E608" t="s">
        <v>41470</v>
      </c>
      <c r="H608" t="s">
        <v>1719</v>
      </c>
      <c r="I608" t="s">
        <v>106</v>
      </c>
      <c r="J608">
        <v>10</v>
      </c>
      <c r="K608" t="s">
        <v>19</v>
      </c>
      <c r="L608" t="s">
        <v>36586</v>
      </c>
    </row>
    <row r="609" spans="1:12" ht="13.2">
      <c r="A609" t="s">
        <v>2064</v>
      </c>
      <c r="B609" t="s">
        <v>13</v>
      </c>
      <c r="C609" t="s">
        <v>2065</v>
      </c>
      <c r="D609" t="s">
        <v>2066</v>
      </c>
      <c r="E609" t="s">
        <v>41471</v>
      </c>
      <c r="H609" t="s">
        <v>1719</v>
      </c>
      <c r="J609">
        <v>10</v>
      </c>
      <c r="K609" t="s">
        <v>19</v>
      </c>
      <c r="L609" t="s">
        <v>36586</v>
      </c>
    </row>
    <row r="610" spans="1:12" ht="13.2">
      <c r="A610" t="s">
        <v>2067</v>
      </c>
      <c r="B610" t="s">
        <v>28</v>
      </c>
      <c r="C610" t="s">
        <v>2068</v>
      </c>
      <c r="D610" t="s">
        <v>2069</v>
      </c>
      <c r="E610" t="s">
        <v>41472</v>
      </c>
      <c r="H610" t="s">
        <v>1719</v>
      </c>
      <c r="I610" t="s">
        <v>106</v>
      </c>
      <c r="J610">
        <v>10</v>
      </c>
      <c r="K610" t="s">
        <v>19</v>
      </c>
      <c r="L610" t="s">
        <v>36586</v>
      </c>
    </row>
    <row r="611" spans="1:12" ht="13.2">
      <c r="A611" t="s">
        <v>2070</v>
      </c>
      <c r="B611" t="s">
        <v>13</v>
      </c>
      <c r="C611" t="s">
        <v>1228</v>
      </c>
      <c r="D611" t="s">
        <v>2071</v>
      </c>
      <c r="E611" t="s">
        <v>41473</v>
      </c>
      <c r="H611" t="s">
        <v>1719</v>
      </c>
      <c r="I611" t="s">
        <v>106</v>
      </c>
      <c r="J611">
        <v>10</v>
      </c>
      <c r="K611" t="s">
        <v>19</v>
      </c>
      <c r="L611" t="s">
        <v>36586</v>
      </c>
    </row>
    <row r="612" spans="1:12" ht="13.2">
      <c r="A612" t="s">
        <v>291</v>
      </c>
      <c r="B612" t="s">
        <v>63</v>
      </c>
      <c r="C612" t="s">
        <v>2072</v>
      </c>
      <c r="D612" t="s">
        <v>2073</v>
      </c>
      <c r="E612" t="s">
        <v>41474</v>
      </c>
      <c r="H612" t="s">
        <v>1719</v>
      </c>
      <c r="I612" t="s">
        <v>86</v>
      </c>
      <c r="J612">
        <v>10</v>
      </c>
      <c r="K612" t="s">
        <v>19</v>
      </c>
      <c r="L612" t="s">
        <v>36586</v>
      </c>
    </row>
    <row r="613" spans="1:12" ht="13.2">
      <c r="A613" t="s">
        <v>2074</v>
      </c>
      <c r="B613" t="s">
        <v>28</v>
      </c>
      <c r="C613" t="s">
        <v>2075</v>
      </c>
      <c r="D613" t="s">
        <v>2076</v>
      </c>
      <c r="E613" t="s">
        <v>19330</v>
      </c>
      <c r="H613" t="s">
        <v>1719</v>
      </c>
      <c r="I613" t="s">
        <v>106</v>
      </c>
      <c r="J613">
        <v>10</v>
      </c>
      <c r="K613" t="s">
        <v>19</v>
      </c>
      <c r="L613" t="s">
        <v>36586</v>
      </c>
    </row>
    <row r="614" spans="1:12" ht="13.2">
      <c r="A614" t="s">
        <v>2077</v>
      </c>
      <c r="B614" t="s">
        <v>56</v>
      </c>
      <c r="C614" t="s">
        <v>2078</v>
      </c>
      <c r="D614" t="s">
        <v>2079</v>
      </c>
      <c r="E614" t="s">
        <v>41475</v>
      </c>
      <c r="H614" t="s">
        <v>1719</v>
      </c>
      <c r="I614" t="s">
        <v>106</v>
      </c>
      <c r="J614">
        <v>10</v>
      </c>
      <c r="K614" t="s">
        <v>19</v>
      </c>
      <c r="L614" t="s">
        <v>36586</v>
      </c>
    </row>
    <row r="615" spans="1:12" ht="13.2">
      <c r="A615" t="s">
        <v>2080</v>
      </c>
      <c r="B615" t="s">
        <v>13</v>
      </c>
      <c r="C615" t="s">
        <v>2081</v>
      </c>
      <c r="D615" t="s">
        <v>2082</v>
      </c>
      <c r="E615" t="s">
        <v>41476</v>
      </c>
      <c r="H615" t="s">
        <v>1719</v>
      </c>
      <c r="J615">
        <v>10</v>
      </c>
      <c r="K615" t="s">
        <v>19</v>
      </c>
      <c r="L615" t="s">
        <v>36586</v>
      </c>
    </row>
    <row r="616" spans="1:12" ht="13.2">
      <c r="A616" t="s">
        <v>2083</v>
      </c>
      <c r="B616" t="s">
        <v>13</v>
      </c>
      <c r="C616" t="s">
        <v>2084</v>
      </c>
      <c r="D616" t="s">
        <v>2085</v>
      </c>
      <c r="E616" t="s">
        <v>41477</v>
      </c>
      <c r="H616" t="s">
        <v>1719</v>
      </c>
      <c r="I616" t="s">
        <v>106</v>
      </c>
      <c r="J616">
        <v>10</v>
      </c>
      <c r="K616" t="s">
        <v>19</v>
      </c>
      <c r="L616" t="s">
        <v>36586</v>
      </c>
    </row>
    <row r="617" spans="1:12" ht="13.2">
      <c r="A617" t="s">
        <v>2086</v>
      </c>
      <c r="B617" t="s">
        <v>13</v>
      </c>
      <c r="C617" t="s">
        <v>29</v>
      </c>
      <c r="D617" t="s">
        <v>2087</v>
      </c>
      <c r="E617" t="s">
        <v>2160</v>
      </c>
      <c r="F617" t="s">
        <v>2088</v>
      </c>
      <c r="G617" t="s">
        <v>2089</v>
      </c>
      <c r="H617" t="s">
        <v>2090</v>
      </c>
      <c r="I617" t="s">
        <v>47</v>
      </c>
      <c r="J617">
        <v>10</v>
      </c>
      <c r="K617" t="s">
        <v>19</v>
      </c>
      <c r="L617" t="s">
        <v>41478</v>
      </c>
    </row>
    <row r="618" spans="1:12" ht="13.2">
      <c r="A618" t="s">
        <v>2091</v>
      </c>
      <c r="B618" t="s">
        <v>28</v>
      </c>
      <c r="C618" t="s">
        <v>2092</v>
      </c>
      <c r="D618" t="s">
        <v>2093</v>
      </c>
      <c r="E618" t="s">
        <v>41479</v>
      </c>
      <c r="F618" t="s">
        <v>2094</v>
      </c>
      <c r="G618" t="s">
        <v>2095</v>
      </c>
      <c r="H618" t="s">
        <v>2090</v>
      </c>
      <c r="I618" t="s">
        <v>630</v>
      </c>
      <c r="J618">
        <v>10</v>
      </c>
      <c r="K618" t="s">
        <v>19</v>
      </c>
      <c r="L618" t="s">
        <v>41478</v>
      </c>
    </row>
    <row r="619" spans="1:12" ht="13.2">
      <c r="A619" t="s">
        <v>2096</v>
      </c>
      <c r="B619" t="s">
        <v>13</v>
      </c>
      <c r="C619" t="s">
        <v>2097</v>
      </c>
      <c r="D619" t="s">
        <v>2098</v>
      </c>
      <c r="E619" t="s">
        <v>41480</v>
      </c>
      <c r="F619" t="s">
        <v>2099</v>
      </c>
      <c r="G619" t="s">
        <v>2100</v>
      </c>
      <c r="H619" t="s">
        <v>2090</v>
      </c>
      <c r="I619" t="s">
        <v>106</v>
      </c>
      <c r="J619">
        <v>10</v>
      </c>
      <c r="K619" t="s">
        <v>19</v>
      </c>
      <c r="L619" t="s">
        <v>41478</v>
      </c>
    </row>
    <row r="620" spans="1:12" ht="13.2">
      <c r="A620" t="s">
        <v>2101</v>
      </c>
      <c r="B620" t="s">
        <v>13</v>
      </c>
      <c r="C620" t="s">
        <v>2102</v>
      </c>
      <c r="D620" t="s">
        <v>2103</v>
      </c>
      <c r="E620" t="s">
        <v>41481</v>
      </c>
      <c r="F620" t="s">
        <v>2104</v>
      </c>
      <c r="G620" t="s">
        <v>2105</v>
      </c>
      <c r="H620" t="s">
        <v>2090</v>
      </c>
      <c r="I620" t="s">
        <v>241</v>
      </c>
      <c r="J620">
        <v>10</v>
      </c>
      <c r="K620" t="s">
        <v>19</v>
      </c>
      <c r="L620" t="s">
        <v>41478</v>
      </c>
    </row>
    <row r="621" spans="1:12" ht="13.2">
      <c r="A621" t="s">
        <v>2106</v>
      </c>
      <c r="B621" t="s">
        <v>13</v>
      </c>
      <c r="C621" t="s">
        <v>2107</v>
      </c>
      <c r="D621" t="s">
        <v>2108</v>
      </c>
      <c r="E621" t="s">
        <v>41482</v>
      </c>
      <c r="F621" t="s">
        <v>2109</v>
      </c>
      <c r="G621" t="s">
        <v>2110</v>
      </c>
      <c r="H621" t="s">
        <v>2090</v>
      </c>
      <c r="I621" t="s">
        <v>54</v>
      </c>
      <c r="J621">
        <v>10</v>
      </c>
      <c r="K621" t="s">
        <v>19</v>
      </c>
      <c r="L621" t="s">
        <v>41478</v>
      </c>
    </row>
    <row r="622" spans="1:12" ht="13.2">
      <c r="A622" t="s">
        <v>2111</v>
      </c>
      <c r="B622" t="s">
        <v>28</v>
      </c>
      <c r="C622" t="s">
        <v>2112</v>
      </c>
      <c r="D622" t="s">
        <v>2113</v>
      </c>
      <c r="E622" t="s">
        <v>41483</v>
      </c>
      <c r="F622" t="s">
        <v>2114</v>
      </c>
      <c r="G622" t="s">
        <v>2115</v>
      </c>
      <c r="H622" t="s">
        <v>2090</v>
      </c>
      <c r="I622" t="s">
        <v>364</v>
      </c>
      <c r="J622">
        <v>10</v>
      </c>
      <c r="K622" t="s">
        <v>19</v>
      </c>
      <c r="L622" t="s">
        <v>41478</v>
      </c>
    </row>
    <row r="623" spans="1:12" ht="13.2">
      <c r="A623" t="s">
        <v>2116</v>
      </c>
      <c r="B623" t="s">
        <v>56</v>
      </c>
      <c r="C623" t="s">
        <v>2117</v>
      </c>
      <c r="D623" t="s">
        <v>2118</v>
      </c>
      <c r="E623" t="s">
        <v>41484</v>
      </c>
      <c r="F623" t="s">
        <v>2119</v>
      </c>
      <c r="G623" t="s">
        <v>2120</v>
      </c>
      <c r="H623" t="s">
        <v>2090</v>
      </c>
      <c r="J623">
        <v>10</v>
      </c>
      <c r="K623" t="s">
        <v>19</v>
      </c>
      <c r="L623" t="s">
        <v>41478</v>
      </c>
    </row>
    <row r="624" spans="1:12" ht="13.2">
      <c r="A624" t="s">
        <v>2121</v>
      </c>
      <c r="B624" t="s">
        <v>13</v>
      </c>
      <c r="C624" t="s">
        <v>2122</v>
      </c>
      <c r="D624" t="s">
        <v>2123</v>
      </c>
      <c r="E624" t="s">
        <v>41485</v>
      </c>
      <c r="F624" t="s">
        <v>2124</v>
      </c>
      <c r="G624" t="s">
        <v>2125</v>
      </c>
      <c r="H624" t="s">
        <v>2090</v>
      </c>
      <c r="I624" t="s">
        <v>106</v>
      </c>
      <c r="J624">
        <v>10</v>
      </c>
      <c r="K624" t="s">
        <v>19</v>
      </c>
      <c r="L624" t="s">
        <v>41478</v>
      </c>
    </row>
    <row r="625" spans="1:12" ht="13.2">
      <c r="A625" t="s">
        <v>2126</v>
      </c>
      <c r="B625" t="s">
        <v>63</v>
      </c>
      <c r="C625" t="s">
        <v>2127</v>
      </c>
      <c r="D625" t="s">
        <v>2128</v>
      </c>
      <c r="E625" t="s">
        <v>41486</v>
      </c>
      <c r="F625" t="s">
        <v>2129</v>
      </c>
      <c r="G625" t="s">
        <v>2130</v>
      </c>
      <c r="H625" t="s">
        <v>2090</v>
      </c>
      <c r="J625">
        <v>10</v>
      </c>
      <c r="K625" t="s">
        <v>19</v>
      </c>
      <c r="L625" t="s">
        <v>41478</v>
      </c>
    </row>
    <row r="626" spans="1:12" ht="13.2">
      <c r="A626" t="s">
        <v>2131</v>
      </c>
      <c r="B626" t="s">
        <v>63</v>
      </c>
      <c r="C626" t="s">
        <v>2132</v>
      </c>
      <c r="D626" t="s">
        <v>2133</v>
      </c>
      <c r="E626" t="s">
        <v>41487</v>
      </c>
      <c r="F626" t="s">
        <v>2134</v>
      </c>
      <c r="G626" t="s">
        <v>2135</v>
      </c>
      <c r="H626" t="s">
        <v>2090</v>
      </c>
      <c r="I626" t="s">
        <v>47</v>
      </c>
      <c r="J626">
        <v>10</v>
      </c>
      <c r="K626" t="s">
        <v>19</v>
      </c>
      <c r="L626" t="s">
        <v>41478</v>
      </c>
    </row>
    <row r="627" spans="1:12" ht="13.2">
      <c r="A627" t="s">
        <v>2136</v>
      </c>
      <c r="B627" t="s">
        <v>28</v>
      </c>
      <c r="C627" t="s">
        <v>29</v>
      </c>
      <c r="D627" t="s">
        <v>2137</v>
      </c>
      <c r="E627" t="s">
        <v>41488</v>
      </c>
      <c r="F627" t="s">
        <v>2138</v>
      </c>
      <c r="G627" t="s">
        <v>2139</v>
      </c>
      <c r="H627" t="s">
        <v>2090</v>
      </c>
      <c r="I627" t="s">
        <v>86</v>
      </c>
      <c r="J627">
        <v>10</v>
      </c>
      <c r="K627" t="s">
        <v>19</v>
      </c>
      <c r="L627" t="s">
        <v>41478</v>
      </c>
    </row>
    <row r="628" spans="1:12" ht="13.2">
      <c r="A628" t="s">
        <v>2140</v>
      </c>
      <c r="B628" t="s">
        <v>63</v>
      </c>
      <c r="C628" t="s">
        <v>2141</v>
      </c>
      <c r="D628" t="s">
        <v>2142</v>
      </c>
      <c r="E628" t="s">
        <v>41489</v>
      </c>
      <c r="F628" t="s">
        <v>2143</v>
      </c>
      <c r="G628" t="s">
        <v>2144</v>
      </c>
      <c r="H628" t="s">
        <v>2090</v>
      </c>
      <c r="I628" t="s">
        <v>630</v>
      </c>
      <c r="J628">
        <v>10</v>
      </c>
      <c r="K628" t="s">
        <v>19</v>
      </c>
      <c r="L628" t="s">
        <v>41478</v>
      </c>
    </row>
    <row r="629" spans="1:12" ht="13.2">
      <c r="A629" t="s">
        <v>2145</v>
      </c>
      <c r="B629" t="s">
        <v>63</v>
      </c>
      <c r="C629" t="s">
        <v>2146</v>
      </c>
      <c r="D629" t="s">
        <v>2147</v>
      </c>
      <c r="E629" t="s">
        <v>41490</v>
      </c>
      <c r="F629" t="s">
        <v>2148</v>
      </c>
      <c r="G629" t="s">
        <v>2149</v>
      </c>
      <c r="H629" t="s">
        <v>2090</v>
      </c>
      <c r="I629" t="s">
        <v>106</v>
      </c>
      <c r="J629">
        <v>10</v>
      </c>
      <c r="K629" t="s">
        <v>19</v>
      </c>
      <c r="L629" t="s">
        <v>41478</v>
      </c>
    </row>
    <row r="630" spans="1:12" ht="13.2">
      <c r="A630" t="s">
        <v>2150</v>
      </c>
      <c r="B630" t="s">
        <v>28</v>
      </c>
      <c r="C630" t="s">
        <v>2151</v>
      </c>
      <c r="D630" t="s">
        <v>1799</v>
      </c>
      <c r="E630" t="s">
        <v>41491</v>
      </c>
      <c r="F630" t="s">
        <v>2152</v>
      </c>
      <c r="G630" t="s">
        <v>2153</v>
      </c>
      <c r="H630" t="s">
        <v>2090</v>
      </c>
      <c r="I630" t="s">
        <v>106</v>
      </c>
      <c r="J630">
        <v>10</v>
      </c>
      <c r="K630" t="s">
        <v>19</v>
      </c>
      <c r="L630" t="s">
        <v>41478</v>
      </c>
    </row>
    <row r="631" spans="1:12" ht="13.2">
      <c r="A631" t="s">
        <v>2154</v>
      </c>
      <c r="B631" t="s">
        <v>179</v>
      </c>
      <c r="C631" t="s">
        <v>2155</v>
      </c>
      <c r="D631" t="s">
        <v>2156</v>
      </c>
      <c r="E631" t="s">
        <v>41492</v>
      </c>
      <c r="F631" t="s">
        <v>2157</v>
      </c>
      <c r="G631" t="s">
        <v>2158</v>
      </c>
      <c r="H631" t="s">
        <v>2090</v>
      </c>
      <c r="I631" t="s">
        <v>86</v>
      </c>
      <c r="J631">
        <v>10</v>
      </c>
      <c r="K631" t="s">
        <v>19</v>
      </c>
      <c r="L631" t="s">
        <v>41478</v>
      </c>
    </row>
    <row r="632" spans="1:12" ht="13.2">
      <c r="A632" t="s">
        <v>2159</v>
      </c>
      <c r="B632" t="s">
        <v>28</v>
      </c>
      <c r="C632" t="s">
        <v>2160</v>
      </c>
      <c r="D632" t="s">
        <v>2161</v>
      </c>
      <c r="E632" t="s">
        <v>2160</v>
      </c>
      <c r="F632" t="s">
        <v>2162</v>
      </c>
      <c r="G632" t="s">
        <v>2163</v>
      </c>
      <c r="H632" t="s">
        <v>2090</v>
      </c>
      <c r="I632" t="s">
        <v>86</v>
      </c>
      <c r="J632">
        <v>10</v>
      </c>
      <c r="K632" t="s">
        <v>19</v>
      </c>
      <c r="L632" t="s">
        <v>41478</v>
      </c>
    </row>
    <row r="633" spans="1:12" ht="13.2">
      <c r="A633" t="s">
        <v>2164</v>
      </c>
      <c r="B633" t="s">
        <v>13</v>
      </c>
      <c r="C633" t="s">
        <v>2165</v>
      </c>
      <c r="D633" t="s">
        <v>2166</v>
      </c>
      <c r="E633" t="s">
        <v>2165</v>
      </c>
      <c r="F633" t="s">
        <v>2167</v>
      </c>
      <c r="G633" t="s">
        <v>2168</v>
      </c>
      <c r="H633" t="s">
        <v>2090</v>
      </c>
      <c r="I633" t="s">
        <v>630</v>
      </c>
      <c r="J633">
        <v>10</v>
      </c>
      <c r="K633" t="s">
        <v>19</v>
      </c>
      <c r="L633" t="s">
        <v>41478</v>
      </c>
    </row>
    <row r="634" spans="1:12" ht="13.2">
      <c r="A634" t="s">
        <v>2169</v>
      </c>
      <c r="B634" t="s">
        <v>13</v>
      </c>
      <c r="C634" t="s">
        <v>2170</v>
      </c>
      <c r="D634" t="s">
        <v>2171</v>
      </c>
      <c r="E634" t="s">
        <v>41493</v>
      </c>
      <c r="F634" t="s">
        <v>2172</v>
      </c>
      <c r="G634" t="s">
        <v>2173</v>
      </c>
      <c r="H634" t="s">
        <v>2090</v>
      </c>
      <c r="I634" t="s">
        <v>47</v>
      </c>
      <c r="J634">
        <v>10</v>
      </c>
      <c r="K634" t="s">
        <v>19</v>
      </c>
      <c r="L634" t="s">
        <v>41478</v>
      </c>
    </row>
    <row r="635" spans="1:12" ht="13.2">
      <c r="A635" t="s">
        <v>2174</v>
      </c>
      <c r="B635" t="s">
        <v>13</v>
      </c>
      <c r="C635" t="s">
        <v>2175</v>
      </c>
      <c r="D635" t="s">
        <v>2176</v>
      </c>
      <c r="E635" t="s">
        <v>2177</v>
      </c>
      <c r="F635" t="s">
        <v>2178</v>
      </c>
      <c r="G635" t="s">
        <v>2179</v>
      </c>
      <c r="H635" t="s">
        <v>2090</v>
      </c>
      <c r="J635">
        <v>10</v>
      </c>
      <c r="K635" t="s">
        <v>19</v>
      </c>
      <c r="L635" t="s">
        <v>41478</v>
      </c>
    </row>
    <row r="636" spans="1:12" ht="13.2">
      <c r="A636" t="s">
        <v>2180</v>
      </c>
      <c r="B636" t="s">
        <v>56</v>
      </c>
      <c r="C636" t="s">
        <v>2181</v>
      </c>
      <c r="D636" t="s">
        <v>2182</v>
      </c>
      <c r="E636" t="s">
        <v>41494</v>
      </c>
      <c r="F636" t="s">
        <v>2183</v>
      </c>
      <c r="G636" t="s">
        <v>2184</v>
      </c>
      <c r="H636" t="s">
        <v>2090</v>
      </c>
      <c r="I636" t="s">
        <v>106</v>
      </c>
      <c r="J636">
        <v>10</v>
      </c>
      <c r="K636" t="s">
        <v>19</v>
      </c>
      <c r="L636" t="s">
        <v>41478</v>
      </c>
    </row>
    <row r="637" spans="1:12" ht="13.2">
      <c r="A637" t="s">
        <v>2185</v>
      </c>
      <c r="B637" t="s">
        <v>179</v>
      </c>
      <c r="C637" t="s">
        <v>2186</v>
      </c>
      <c r="D637" t="s">
        <v>2187</v>
      </c>
      <c r="E637" t="s">
        <v>41495</v>
      </c>
      <c r="F637" t="s">
        <v>2188</v>
      </c>
      <c r="G637" t="s">
        <v>2189</v>
      </c>
      <c r="H637" t="s">
        <v>2090</v>
      </c>
      <c r="I637" t="s">
        <v>106</v>
      </c>
      <c r="J637">
        <v>10</v>
      </c>
      <c r="K637" t="s">
        <v>19</v>
      </c>
      <c r="L637" t="s">
        <v>41478</v>
      </c>
    </row>
    <row r="638" spans="1:12" ht="13.2">
      <c r="A638" t="s">
        <v>2190</v>
      </c>
      <c r="B638" t="s">
        <v>179</v>
      </c>
      <c r="D638" t="s">
        <v>2191</v>
      </c>
      <c r="E638" t="s">
        <v>41496</v>
      </c>
      <c r="F638" t="s">
        <v>2192</v>
      </c>
      <c r="G638" t="s">
        <v>2193</v>
      </c>
      <c r="H638" t="s">
        <v>2090</v>
      </c>
      <c r="I638" t="s">
        <v>54</v>
      </c>
      <c r="J638">
        <v>10</v>
      </c>
      <c r="K638" t="s">
        <v>19</v>
      </c>
      <c r="L638" t="s">
        <v>41478</v>
      </c>
    </row>
    <row r="639" spans="1:12" ht="13.2">
      <c r="A639" t="s">
        <v>2194</v>
      </c>
      <c r="B639" t="s">
        <v>13</v>
      </c>
      <c r="C639" t="s">
        <v>2195</v>
      </c>
      <c r="D639" t="s">
        <v>2196</v>
      </c>
      <c r="E639" t="s">
        <v>1097</v>
      </c>
      <c r="F639" t="s">
        <v>2197</v>
      </c>
      <c r="G639" t="s">
        <v>2198</v>
      </c>
      <c r="H639" t="s">
        <v>2090</v>
      </c>
      <c r="J639">
        <v>10</v>
      </c>
      <c r="K639" t="s">
        <v>19</v>
      </c>
      <c r="L639" t="s">
        <v>41478</v>
      </c>
    </row>
    <row r="640" spans="1:12" ht="13.2">
      <c r="A640" t="s">
        <v>2199</v>
      </c>
      <c r="B640" t="s">
        <v>13</v>
      </c>
      <c r="C640" t="s">
        <v>2200</v>
      </c>
      <c r="D640" t="s">
        <v>2201</v>
      </c>
      <c r="E640" t="s">
        <v>41497</v>
      </c>
      <c r="F640" t="s">
        <v>2202</v>
      </c>
      <c r="G640" t="s">
        <v>2203</v>
      </c>
      <c r="H640" t="s">
        <v>2090</v>
      </c>
      <c r="I640" t="s">
        <v>106</v>
      </c>
      <c r="J640">
        <v>10</v>
      </c>
      <c r="K640" t="s">
        <v>19</v>
      </c>
      <c r="L640" t="s">
        <v>41478</v>
      </c>
    </row>
    <row r="641" spans="1:12" ht="13.2">
      <c r="A641" t="s">
        <v>80</v>
      </c>
      <c r="B641" t="s">
        <v>179</v>
      </c>
      <c r="C641" t="s">
        <v>2204</v>
      </c>
      <c r="D641" t="s">
        <v>2205</v>
      </c>
      <c r="E641" t="s">
        <v>2204</v>
      </c>
      <c r="F641" t="s">
        <v>2206</v>
      </c>
      <c r="G641" t="s">
        <v>2207</v>
      </c>
      <c r="H641" t="s">
        <v>2090</v>
      </c>
      <c r="I641" t="s">
        <v>106</v>
      </c>
      <c r="J641">
        <v>10</v>
      </c>
      <c r="K641" t="s">
        <v>19</v>
      </c>
      <c r="L641" t="s">
        <v>41478</v>
      </c>
    </row>
    <row r="642" spans="1:12" ht="13.2">
      <c r="A642" t="s">
        <v>2208</v>
      </c>
      <c r="B642" t="s">
        <v>56</v>
      </c>
      <c r="C642" t="s">
        <v>2209</v>
      </c>
      <c r="D642" t="s">
        <v>2210</v>
      </c>
      <c r="E642" t="s">
        <v>41498</v>
      </c>
      <c r="F642" t="s">
        <v>2211</v>
      </c>
      <c r="G642" t="s">
        <v>2212</v>
      </c>
      <c r="H642" t="s">
        <v>2090</v>
      </c>
      <c r="J642">
        <v>10</v>
      </c>
      <c r="K642" t="s">
        <v>19</v>
      </c>
      <c r="L642" t="s">
        <v>41478</v>
      </c>
    </row>
    <row r="643" spans="1:12" ht="13.2">
      <c r="A643" t="s">
        <v>2213</v>
      </c>
      <c r="B643" t="s">
        <v>56</v>
      </c>
      <c r="C643" t="s">
        <v>2214</v>
      </c>
      <c r="D643" t="s">
        <v>2215</v>
      </c>
      <c r="E643" t="s">
        <v>41499</v>
      </c>
      <c r="F643" t="s">
        <v>2216</v>
      </c>
      <c r="G643" t="s">
        <v>2217</v>
      </c>
      <c r="H643" t="s">
        <v>2090</v>
      </c>
      <c r="J643">
        <v>10</v>
      </c>
      <c r="K643" t="s">
        <v>19</v>
      </c>
      <c r="L643" t="s">
        <v>41478</v>
      </c>
    </row>
    <row r="644" spans="1:12" ht="13.2">
      <c r="A644" t="s">
        <v>2218</v>
      </c>
      <c r="B644" t="s">
        <v>56</v>
      </c>
      <c r="C644" t="s">
        <v>2219</v>
      </c>
      <c r="D644" t="s">
        <v>2220</v>
      </c>
      <c r="E644" t="s">
        <v>41500</v>
      </c>
      <c r="F644" t="s">
        <v>2221</v>
      </c>
      <c r="G644" t="s">
        <v>2222</v>
      </c>
      <c r="H644" t="s">
        <v>2090</v>
      </c>
      <c r="J644">
        <v>10</v>
      </c>
      <c r="K644" t="s">
        <v>19</v>
      </c>
      <c r="L644" t="s">
        <v>41478</v>
      </c>
    </row>
    <row r="645" spans="1:12" ht="13.2">
      <c r="A645" t="s">
        <v>2223</v>
      </c>
      <c r="B645" t="s">
        <v>56</v>
      </c>
      <c r="C645" t="s">
        <v>2224</v>
      </c>
      <c r="D645" t="s">
        <v>2225</v>
      </c>
      <c r="E645" t="s">
        <v>41501</v>
      </c>
      <c r="F645" t="s">
        <v>2226</v>
      </c>
      <c r="G645" t="s">
        <v>2227</v>
      </c>
      <c r="H645" t="s">
        <v>2090</v>
      </c>
      <c r="J645">
        <v>10</v>
      </c>
      <c r="K645" t="s">
        <v>19</v>
      </c>
      <c r="L645" t="s">
        <v>41478</v>
      </c>
    </row>
    <row r="646" spans="1:12" ht="13.2">
      <c r="A646" t="s">
        <v>2228</v>
      </c>
      <c r="B646" t="s">
        <v>56</v>
      </c>
      <c r="C646" t="s">
        <v>2229</v>
      </c>
      <c r="D646" t="s">
        <v>2230</v>
      </c>
      <c r="E646" t="s">
        <v>41502</v>
      </c>
      <c r="F646" t="s">
        <v>2231</v>
      </c>
      <c r="G646" t="s">
        <v>2232</v>
      </c>
      <c r="H646" t="s">
        <v>2090</v>
      </c>
      <c r="I646" t="s">
        <v>106</v>
      </c>
      <c r="J646">
        <v>10</v>
      </c>
      <c r="K646" t="s">
        <v>19</v>
      </c>
      <c r="L646" t="s">
        <v>41478</v>
      </c>
    </row>
    <row r="647" spans="1:12" ht="13.2">
      <c r="A647" t="s">
        <v>2233</v>
      </c>
      <c r="B647" t="s">
        <v>56</v>
      </c>
      <c r="C647" t="s">
        <v>2234</v>
      </c>
      <c r="D647" t="s">
        <v>2235</v>
      </c>
      <c r="E647" t="s">
        <v>2234</v>
      </c>
      <c r="F647" t="s">
        <v>2236</v>
      </c>
      <c r="G647" t="s">
        <v>2237</v>
      </c>
      <c r="H647" t="s">
        <v>2090</v>
      </c>
      <c r="J647">
        <v>10</v>
      </c>
      <c r="K647" t="s">
        <v>19</v>
      </c>
      <c r="L647" t="s">
        <v>41478</v>
      </c>
    </row>
    <row r="648" spans="1:12" ht="13.2">
      <c r="A648" t="s">
        <v>2238</v>
      </c>
      <c r="B648" t="s">
        <v>13</v>
      </c>
      <c r="C648" t="s">
        <v>2239</v>
      </c>
      <c r="D648" t="s">
        <v>2240</v>
      </c>
      <c r="E648" t="s">
        <v>41503</v>
      </c>
      <c r="F648" t="s">
        <v>2241</v>
      </c>
      <c r="G648" t="s">
        <v>2242</v>
      </c>
      <c r="H648" t="s">
        <v>2090</v>
      </c>
      <c r="J648">
        <v>10</v>
      </c>
      <c r="K648" t="s">
        <v>19</v>
      </c>
      <c r="L648" t="s">
        <v>41478</v>
      </c>
    </row>
    <row r="649" spans="1:12" ht="13.2">
      <c r="A649" t="s">
        <v>2243</v>
      </c>
      <c r="B649" t="s">
        <v>13</v>
      </c>
      <c r="C649" t="s">
        <v>2244</v>
      </c>
      <c r="D649" t="s">
        <v>2245</v>
      </c>
      <c r="E649" t="s">
        <v>41504</v>
      </c>
      <c r="F649" t="s">
        <v>2246</v>
      </c>
      <c r="G649" t="s">
        <v>2247</v>
      </c>
      <c r="H649" t="s">
        <v>2090</v>
      </c>
      <c r="I649" t="s">
        <v>106</v>
      </c>
      <c r="J649">
        <v>10</v>
      </c>
      <c r="K649" t="s">
        <v>19</v>
      </c>
      <c r="L649" t="s">
        <v>41478</v>
      </c>
    </row>
    <row r="650" spans="1:12" ht="13.2">
      <c r="A650" t="s">
        <v>2248</v>
      </c>
      <c r="B650" t="s">
        <v>179</v>
      </c>
      <c r="C650" t="s">
        <v>2249</v>
      </c>
      <c r="D650" t="s">
        <v>2250</v>
      </c>
      <c r="E650" t="s">
        <v>41505</v>
      </c>
      <c r="F650" t="s">
        <v>2251</v>
      </c>
      <c r="G650" t="s">
        <v>2252</v>
      </c>
      <c r="H650" t="s">
        <v>2090</v>
      </c>
      <c r="I650" t="s">
        <v>93</v>
      </c>
      <c r="J650">
        <v>10</v>
      </c>
      <c r="K650" t="s">
        <v>19</v>
      </c>
      <c r="L650" t="s">
        <v>41478</v>
      </c>
    </row>
    <row r="651" spans="1:12" ht="13.2">
      <c r="A651" t="s">
        <v>2253</v>
      </c>
      <c r="B651" t="s">
        <v>13</v>
      </c>
      <c r="C651" t="s">
        <v>2254</v>
      </c>
      <c r="D651" t="s">
        <v>2255</v>
      </c>
      <c r="E651" t="s">
        <v>41506</v>
      </c>
      <c r="F651" t="s">
        <v>2256</v>
      </c>
      <c r="G651" t="s">
        <v>2257</v>
      </c>
      <c r="H651" t="s">
        <v>2090</v>
      </c>
      <c r="I651" t="s">
        <v>437</v>
      </c>
      <c r="J651">
        <v>10</v>
      </c>
      <c r="K651" t="s">
        <v>19</v>
      </c>
      <c r="L651" t="s">
        <v>41478</v>
      </c>
    </row>
    <row r="652" spans="1:12" ht="13.2">
      <c r="A652" t="s">
        <v>2258</v>
      </c>
      <c r="B652" t="s">
        <v>13</v>
      </c>
      <c r="C652" t="s">
        <v>2259</v>
      </c>
      <c r="D652" t="s">
        <v>2260</v>
      </c>
      <c r="E652" t="s">
        <v>41507</v>
      </c>
      <c r="F652" t="s">
        <v>2261</v>
      </c>
      <c r="G652" t="s">
        <v>2262</v>
      </c>
      <c r="H652" t="s">
        <v>2090</v>
      </c>
      <c r="J652">
        <v>10</v>
      </c>
      <c r="K652" t="s">
        <v>19</v>
      </c>
      <c r="L652" t="s">
        <v>41478</v>
      </c>
    </row>
    <row r="653" spans="1:12" ht="13.2">
      <c r="A653" t="s">
        <v>2263</v>
      </c>
      <c r="B653" t="s">
        <v>13</v>
      </c>
      <c r="C653" t="s">
        <v>2264</v>
      </c>
      <c r="D653" t="s">
        <v>2265</v>
      </c>
      <c r="E653" t="s">
        <v>2264</v>
      </c>
      <c r="F653" t="s">
        <v>2266</v>
      </c>
      <c r="G653" t="s">
        <v>2267</v>
      </c>
      <c r="H653" t="s">
        <v>2090</v>
      </c>
      <c r="J653">
        <v>10</v>
      </c>
      <c r="K653" t="s">
        <v>19</v>
      </c>
      <c r="L653" t="s">
        <v>41478</v>
      </c>
    </row>
    <row r="654" spans="1:12" ht="13.2">
      <c r="A654" t="s">
        <v>2268</v>
      </c>
      <c r="B654" t="s">
        <v>13</v>
      </c>
      <c r="C654" t="s">
        <v>2269</v>
      </c>
      <c r="D654" t="s">
        <v>2270</v>
      </c>
      <c r="E654" t="s">
        <v>41508</v>
      </c>
      <c r="F654" t="s">
        <v>2271</v>
      </c>
      <c r="G654" t="s">
        <v>2272</v>
      </c>
      <c r="H654" t="s">
        <v>2090</v>
      </c>
      <c r="I654" t="s">
        <v>106</v>
      </c>
      <c r="J654">
        <v>10</v>
      </c>
      <c r="K654" t="s">
        <v>19</v>
      </c>
      <c r="L654" t="s">
        <v>41478</v>
      </c>
    </row>
    <row r="655" spans="1:12" ht="13.2">
      <c r="A655" t="s">
        <v>2273</v>
      </c>
      <c r="B655" t="s">
        <v>13</v>
      </c>
      <c r="C655" t="s">
        <v>2274</v>
      </c>
      <c r="D655" t="s">
        <v>2275</v>
      </c>
      <c r="E655" t="s">
        <v>41509</v>
      </c>
      <c r="F655" t="s">
        <v>2276</v>
      </c>
      <c r="G655" t="s">
        <v>2277</v>
      </c>
      <c r="H655" t="s">
        <v>2090</v>
      </c>
      <c r="J655">
        <v>10</v>
      </c>
      <c r="K655" t="s">
        <v>19</v>
      </c>
      <c r="L655" t="s">
        <v>41478</v>
      </c>
    </row>
    <row r="656" spans="1:12" ht="13.2">
      <c r="A656" t="s">
        <v>2278</v>
      </c>
      <c r="B656" t="s">
        <v>13</v>
      </c>
      <c r="C656" t="s">
        <v>2279</v>
      </c>
      <c r="D656" t="s">
        <v>2280</v>
      </c>
      <c r="E656" t="s">
        <v>41510</v>
      </c>
      <c r="F656" t="s">
        <v>2281</v>
      </c>
      <c r="G656" t="s">
        <v>2282</v>
      </c>
      <c r="H656" t="s">
        <v>2090</v>
      </c>
      <c r="J656">
        <v>10</v>
      </c>
      <c r="K656" t="s">
        <v>19</v>
      </c>
      <c r="L656" t="s">
        <v>41478</v>
      </c>
    </row>
    <row r="657" spans="1:12" ht="13.2">
      <c r="A657" t="s">
        <v>2283</v>
      </c>
      <c r="B657" t="s">
        <v>13</v>
      </c>
      <c r="C657" t="s">
        <v>2284</v>
      </c>
      <c r="D657" t="s">
        <v>2285</v>
      </c>
      <c r="E657" t="s">
        <v>41511</v>
      </c>
      <c r="H657" t="s">
        <v>2090</v>
      </c>
      <c r="J657">
        <v>10</v>
      </c>
      <c r="K657" t="s">
        <v>19</v>
      </c>
      <c r="L657" t="s">
        <v>41478</v>
      </c>
    </row>
    <row r="658" spans="1:12" ht="13.2">
      <c r="A658" t="s">
        <v>2286</v>
      </c>
      <c r="B658" t="s">
        <v>13</v>
      </c>
      <c r="C658" t="s">
        <v>2287</v>
      </c>
      <c r="D658" t="s">
        <v>2288</v>
      </c>
      <c r="E658" t="s">
        <v>41512</v>
      </c>
      <c r="H658" t="s">
        <v>2090</v>
      </c>
      <c r="I658" t="s">
        <v>630</v>
      </c>
      <c r="J658">
        <v>10</v>
      </c>
      <c r="K658" t="s">
        <v>19</v>
      </c>
      <c r="L658" t="s">
        <v>41478</v>
      </c>
    </row>
    <row r="659" spans="1:12" ht="13.2">
      <c r="A659" t="s">
        <v>2289</v>
      </c>
      <c r="B659" t="s">
        <v>13</v>
      </c>
      <c r="C659" t="s">
        <v>2290</v>
      </c>
      <c r="D659" t="s">
        <v>2291</v>
      </c>
      <c r="E659" t="s">
        <v>41513</v>
      </c>
      <c r="H659" t="s">
        <v>2090</v>
      </c>
      <c r="J659">
        <v>10</v>
      </c>
      <c r="K659" t="s">
        <v>19</v>
      </c>
      <c r="L659" t="s">
        <v>41478</v>
      </c>
    </row>
    <row r="660" spans="1:12" ht="13.2">
      <c r="A660" t="s">
        <v>2292</v>
      </c>
      <c r="B660" t="s">
        <v>13</v>
      </c>
      <c r="C660" t="s">
        <v>2293</v>
      </c>
      <c r="D660" t="s">
        <v>2294</v>
      </c>
      <c r="E660" t="s">
        <v>41514</v>
      </c>
      <c r="H660" t="s">
        <v>2090</v>
      </c>
      <c r="I660" t="s">
        <v>86</v>
      </c>
      <c r="J660">
        <v>10</v>
      </c>
      <c r="K660" t="s">
        <v>19</v>
      </c>
      <c r="L660" t="s">
        <v>41478</v>
      </c>
    </row>
    <row r="661" spans="1:12" ht="13.2">
      <c r="A661" t="s">
        <v>2295</v>
      </c>
      <c r="B661" t="s">
        <v>13</v>
      </c>
      <c r="C661" t="s">
        <v>2296</v>
      </c>
      <c r="D661" t="s">
        <v>2297</v>
      </c>
      <c r="E661" t="s">
        <v>41515</v>
      </c>
      <c r="H661" t="s">
        <v>2090</v>
      </c>
      <c r="J661">
        <v>10</v>
      </c>
      <c r="K661" t="s">
        <v>19</v>
      </c>
      <c r="L661" t="s">
        <v>41478</v>
      </c>
    </row>
    <row r="662" spans="1:12" ht="13.2">
      <c r="A662" t="s">
        <v>2298</v>
      </c>
      <c r="B662" t="s">
        <v>13</v>
      </c>
      <c r="C662" t="s">
        <v>2299</v>
      </c>
      <c r="D662" t="s">
        <v>2300</v>
      </c>
      <c r="E662" t="s">
        <v>41516</v>
      </c>
      <c r="H662" t="s">
        <v>2090</v>
      </c>
      <c r="I662" t="s">
        <v>106</v>
      </c>
      <c r="J662">
        <v>10</v>
      </c>
      <c r="K662" t="s">
        <v>19</v>
      </c>
      <c r="L662" t="s">
        <v>41478</v>
      </c>
    </row>
    <row r="663" spans="1:12" ht="13.2">
      <c r="A663" t="s">
        <v>2301</v>
      </c>
      <c r="B663" t="s">
        <v>13</v>
      </c>
      <c r="C663" t="s">
        <v>2302</v>
      </c>
      <c r="D663" t="s">
        <v>2303</v>
      </c>
      <c r="E663" t="s">
        <v>41517</v>
      </c>
      <c r="H663" t="s">
        <v>2090</v>
      </c>
      <c r="I663" t="s">
        <v>106</v>
      </c>
      <c r="J663">
        <v>10</v>
      </c>
      <c r="K663" t="s">
        <v>19</v>
      </c>
      <c r="L663" t="s">
        <v>41478</v>
      </c>
    </row>
    <row r="664" spans="1:12" ht="13.2">
      <c r="A664" t="s">
        <v>2304</v>
      </c>
      <c r="B664" t="s">
        <v>28</v>
      </c>
      <c r="C664" t="s">
        <v>2305</v>
      </c>
      <c r="D664" t="s">
        <v>2306</v>
      </c>
      <c r="E664" t="s">
        <v>41518</v>
      </c>
      <c r="H664" t="s">
        <v>2090</v>
      </c>
      <c r="J664">
        <v>10</v>
      </c>
      <c r="K664" t="s">
        <v>19</v>
      </c>
      <c r="L664" t="s">
        <v>41478</v>
      </c>
    </row>
    <row r="665" spans="1:12" ht="13.2">
      <c r="A665" t="s">
        <v>2307</v>
      </c>
      <c r="B665" t="s">
        <v>13</v>
      </c>
      <c r="C665" t="s">
        <v>2308</v>
      </c>
      <c r="D665" t="s">
        <v>2309</v>
      </c>
      <c r="E665" t="s">
        <v>41519</v>
      </c>
      <c r="H665" t="s">
        <v>2090</v>
      </c>
      <c r="I665" t="s">
        <v>86</v>
      </c>
      <c r="J665">
        <v>10</v>
      </c>
      <c r="K665" t="s">
        <v>19</v>
      </c>
      <c r="L665" t="s">
        <v>41478</v>
      </c>
    </row>
    <row r="666" spans="1:12" ht="13.2">
      <c r="A666" t="s">
        <v>2310</v>
      </c>
      <c r="B666" t="s">
        <v>13</v>
      </c>
      <c r="C666" t="s">
        <v>2311</v>
      </c>
      <c r="D666" t="s">
        <v>2312</v>
      </c>
      <c r="E666" t="s">
        <v>41520</v>
      </c>
      <c r="H666" t="s">
        <v>2090</v>
      </c>
      <c r="J666">
        <v>10</v>
      </c>
      <c r="K666" t="s">
        <v>19</v>
      </c>
      <c r="L666" t="s">
        <v>41478</v>
      </c>
    </row>
    <row r="667" spans="1:12" ht="13.2">
      <c r="A667" t="s">
        <v>2313</v>
      </c>
      <c r="B667" t="s">
        <v>13</v>
      </c>
      <c r="C667" t="s">
        <v>2314</v>
      </c>
      <c r="D667" t="s">
        <v>2315</v>
      </c>
      <c r="E667" t="s">
        <v>6869</v>
      </c>
      <c r="H667" t="s">
        <v>2090</v>
      </c>
      <c r="J667">
        <v>10</v>
      </c>
      <c r="K667" t="s">
        <v>19</v>
      </c>
      <c r="L667" t="s">
        <v>41478</v>
      </c>
    </row>
    <row r="668" spans="1:12" ht="13.2">
      <c r="A668" t="s">
        <v>2316</v>
      </c>
      <c r="B668" t="s">
        <v>13</v>
      </c>
      <c r="C668" t="s">
        <v>2317</v>
      </c>
      <c r="D668" t="s">
        <v>2318</v>
      </c>
      <c r="E668" t="s">
        <v>41521</v>
      </c>
      <c r="H668" t="s">
        <v>2090</v>
      </c>
      <c r="I668" t="s">
        <v>106</v>
      </c>
      <c r="J668">
        <v>10</v>
      </c>
      <c r="K668" t="s">
        <v>19</v>
      </c>
      <c r="L668" t="s">
        <v>41478</v>
      </c>
    </row>
    <row r="669" spans="1:12" ht="13.2">
      <c r="A669" t="s">
        <v>2319</v>
      </c>
      <c r="B669" t="s">
        <v>13</v>
      </c>
      <c r="C669" t="s">
        <v>2320</v>
      </c>
      <c r="D669" t="s">
        <v>2321</v>
      </c>
      <c r="E669" t="s">
        <v>41522</v>
      </c>
      <c r="H669" t="s">
        <v>2090</v>
      </c>
      <c r="J669">
        <v>10</v>
      </c>
      <c r="K669" t="s">
        <v>19</v>
      </c>
      <c r="L669" t="s">
        <v>41478</v>
      </c>
    </row>
    <row r="670" spans="1:12" ht="13.2">
      <c r="A670" t="s">
        <v>2322</v>
      </c>
      <c r="B670" t="s">
        <v>13</v>
      </c>
      <c r="C670" t="s">
        <v>2323</v>
      </c>
      <c r="D670" t="s">
        <v>2324</v>
      </c>
      <c r="E670" t="s">
        <v>41523</v>
      </c>
      <c r="H670" t="s">
        <v>2090</v>
      </c>
      <c r="I670" t="s">
        <v>86</v>
      </c>
      <c r="J670">
        <v>10</v>
      </c>
      <c r="K670" t="s">
        <v>19</v>
      </c>
      <c r="L670" t="s">
        <v>41478</v>
      </c>
    </row>
    <row r="671" spans="1:12" ht="13.2">
      <c r="A671" t="s">
        <v>2325</v>
      </c>
      <c r="B671" t="s">
        <v>13</v>
      </c>
      <c r="C671" t="s">
        <v>2326</v>
      </c>
      <c r="D671" t="s">
        <v>2327</v>
      </c>
      <c r="E671" t="s">
        <v>41524</v>
      </c>
      <c r="H671" t="s">
        <v>2090</v>
      </c>
      <c r="I671" t="s">
        <v>86</v>
      </c>
      <c r="J671">
        <v>10</v>
      </c>
      <c r="K671" t="s">
        <v>19</v>
      </c>
      <c r="L671" t="s">
        <v>41478</v>
      </c>
    </row>
    <row r="672" spans="1:12" ht="13.2">
      <c r="A672" t="s">
        <v>2328</v>
      </c>
      <c r="B672" t="s">
        <v>13</v>
      </c>
      <c r="C672" t="s">
        <v>2329</v>
      </c>
      <c r="D672" t="s">
        <v>2330</v>
      </c>
      <c r="E672" t="s">
        <v>41525</v>
      </c>
      <c r="H672" t="s">
        <v>2090</v>
      </c>
      <c r="I672" t="s">
        <v>106</v>
      </c>
      <c r="J672">
        <v>10</v>
      </c>
      <c r="K672" t="s">
        <v>19</v>
      </c>
      <c r="L672" t="s">
        <v>41478</v>
      </c>
    </row>
    <row r="673" spans="1:12" ht="13.2">
      <c r="A673" t="s">
        <v>2331</v>
      </c>
      <c r="B673" t="s">
        <v>13</v>
      </c>
      <c r="C673" t="s">
        <v>1966</v>
      </c>
      <c r="D673" t="s">
        <v>2332</v>
      </c>
      <c r="E673" t="s">
        <v>41526</v>
      </c>
      <c r="H673" t="s">
        <v>2090</v>
      </c>
      <c r="I673" t="s">
        <v>106</v>
      </c>
      <c r="J673">
        <v>10</v>
      </c>
      <c r="K673" t="s">
        <v>19</v>
      </c>
      <c r="L673" t="s">
        <v>41478</v>
      </c>
    </row>
    <row r="674" spans="1:12" ht="13.2">
      <c r="A674" t="s">
        <v>2333</v>
      </c>
      <c r="B674" t="s">
        <v>13</v>
      </c>
      <c r="C674" t="s">
        <v>2334</v>
      </c>
      <c r="D674" t="s">
        <v>2335</v>
      </c>
      <c r="E674" t="s">
        <v>41527</v>
      </c>
      <c r="H674" t="s">
        <v>2090</v>
      </c>
      <c r="I674" t="s">
        <v>364</v>
      </c>
      <c r="J674">
        <v>10</v>
      </c>
      <c r="K674" t="s">
        <v>19</v>
      </c>
      <c r="L674" t="s">
        <v>41478</v>
      </c>
    </row>
    <row r="675" spans="1:12" ht="13.2">
      <c r="A675" t="s">
        <v>2336</v>
      </c>
      <c r="B675" t="s">
        <v>13</v>
      </c>
      <c r="C675" t="s">
        <v>2337</v>
      </c>
      <c r="D675" t="s">
        <v>2338</v>
      </c>
      <c r="E675" t="s">
        <v>41528</v>
      </c>
      <c r="H675" t="s">
        <v>2090</v>
      </c>
      <c r="J675">
        <v>10</v>
      </c>
      <c r="K675" t="s">
        <v>19</v>
      </c>
      <c r="L675" t="s">
        <v>41478</v>
      </c>
    </row>
    <row r="676" spans="1:12" ht="13.2">
      <c r="A676" t="s">
        <v>2339</v>
      </c>
      <c r="B676" t="s">
        <v>13</v>
      </c>
      <c r="C676" t="s">
        <v>2340</v>
      </c>
      <c r="D676" t="s">
        <v>2341</v>
      </c>
      <c r="E676" t="s">
        <v>41529</v>
      </c>
      <c r="H676" t="s">
        <v>2090</v>
      </c>
      <c r="I676" t="s">
        <v>86</v>
      </c>
      <c r="J676">
        <v>10</v>
      </c>
      <c r="K676" t="s">
        <v>19</v>
      </c>
      <c r="L676" t="s">
        <v>41478</v>
      </c>
    </row>
    <row r="677" spans="1:12" ht="13.2">
      <c r="A677" t="s">
        <v>2342</v>
      </c>
      <c r="B677" t="s">
        <v>28</v>
      </c>
      <c r="C677" t="s">
        <v>2343</v>
      </c>
      <c r="D677" t="s">
        <v>2344</v>
      </c>
      <c r="E677" t="s">
        <v>29383</v>
      </c>
      <c r="H677" t="s">
        <v>2090</v>
      </c>
      <c r="I677" t="s">
        <v>26</v>
      </c>
      <c r="J677">
        <v>10</v>
      </c>
      <c r="K677" t="s">
        <v>19</v>
      </c>
      <c r="L677" t="s">
        <v>41478</v>
      </c>
    </row>
    <row r="678" spans="1:12" ht="13.2">
      <c r="A678" t="s">
        <v>2345</v>
      </c>
      <c r="B678" t="s">
        <v>28</v>
      </c>
      <c r="C678" t="s">
        <v>2346</v>
      </c>
      <c r="D678" t="s">
        <v>2347</v>
      </c>
      <c r="E678" t="s">
        <v>41530</v>
      </c>
      <c r="H678" t="s">
        <v>2090</v>
      </c>
      <c r="J678">
        <v>10</v>
      </c>
      <c r="K678" t="s">
        <v>19</v>
      </c>
      <c r="L678" t="s">
        <v>41478</v>
      </c>
    </row>
    <row r="679" spans="1:12" ht="13.2">
      <c r="A679" t="s">
        <v>2348</v>
      </c>
      <c r="B679" t="s">
        <v>13</v>
      </c>
      <c r="C679" t="s">
        <v>2349</v>
      </c>
      <c r="D679" t="s">
        <v>2350</v>
      </c>
      <c r="E679" t="s">
        <v>41531</v>
      </c>
      <c r="H679" t="s">
        <v>2090</v>
      </c>
      <c r="I679" t="s">
        <v>86</v>
      </c>
      <c r="J679">
        <v>10</v>
      </c>
      <c r="K679" t="s">
        <v>19</v>
      </c>
      <c r="L679" t="s">
        <v>41478</v>
      </c>
    </row>
    <row r="680" spans="1:12" ht="13.2">
      <c r="A680" t="s">
        <v>2351</v>
      </c>
      <c r="B680" t="s">
        <v>28</v>
      </c>
      <c r="C680" t="s">
        <v>2352</v>
      </c>
      <c r="D680" t="s">
        <v>2353</v>
      </c>
      <c r="E680" t="s">
        <v>41532</v>
      </c>
      <c r="H680" t="s">
        <v>2090</v>
      </c>
      <c r="I680" t="s">
        <v>106</v>
      </c>
      <c r="J680">
        <v>10</v>
      </c>
      <c r="K680" t="s">
        <v>19</v>
      </c>
      <c r="L680" t="s">
        <v>41478</v>
      </c>
    </row>
    <row r="681" spans="1:12" ht="13.2">
      <c r="A681" t="s">
        <v>2354</v>
      </c>
      <c r="B681" t="s">
        <v>13</v>
      </c>
      <c r="C681" t="s">
        <v>411</v>
      </c>
      <c r="D681" t="s">
        <v>2355</v>
      </c>
      <c r="E681" t="s">
        <v>41533</v>
      </c>
      <c r="H681" t="s">
        <v>2090</v>
      </c>
      <c r="I681" t="s">
        <v>106</v>
      </c>
      <c r="J681">
        <v>10</v>
      </c>
      <c r="K681" t="s">
        <v>19</v>
      </c>
      <c r="L681" t="s">
        <v>41478</v>
      </c>
    </row>
    <row r="682" spans="1:12" ht="13.2">
      <c r="A682" t="s">
        <v>2356</v>
      </c>
      <c r="B682" t="s">
        <v>13</v>
      </c>
      <c r="C682" t="s">
        <v>2357</v>
      </c>
      <c r="D682" t="s">
        <v>532</v>
      </c>
      <c r="E682" t="s">
        <v>359</v>
      </c>
      <c r="H682" t="s">
        <v>2090</v>
      </c>
      <c r="J682">
        <v>10</v>
      </c>
      <c r="K682" t="s">
        <v>19</v>
      </c>
      <c r="L682" t="s">
        <v>41478</v>
      </c>
    </row>
    <row r="683" spans="1:12" ht="13.2">
      <c r="A683" t="s">
        <v>2358</v>
      </c>
      <c r="B683" t="s">
        <v>28</v>
      </c>
      <c r="C683" t="s">
        <v>2359</v>
      </c>
      <c r="D683" t="s">
        <v>2360</v>
      </c>
      <c r="E683" t="s">
        <v>41534</v>
      </c>
      <c r="H683" t="s">
        <v>2090</v>
      </c>
      <c r="I683" t="s">
        <v>106</v>
      </c>
      <c r="J683">
        <v>10</v>
      </c>
      <c r="K683" t="s">
        <v>19</v>
      </c>
      <c r="L683" t="s">
        <v>41478</v>
      </c>
    </row>
    <row r="684" spans="1:12" ht="13.2">
      <c r="A684" t="s">
        <v>2361</v>
      </c>
      <c r="B684" t="s">
        <v>28</v>
      </c>
      <c r="C684" t="s">
        <v>2362</v>
      </c>
      <c r="D684" t="s">
        <v>2363</v>
      </c>
      <c r="E684" t="s">
        <v>41535</v>
      </c>
      <c r="H684" t="s">
        <v>2090</v>
      </c>
      <c r="J684">
        <v>10</v>
      </c>
      <c r="K684" t="s">
        <v>19</v>
      </c>
      <c r="L684" t="s">
        <v>41478</v>
      </c>
    </row>
    <row r="685" spans="1:12" ht="13.2">
      <c r="A685" t="s">
        <v>2364</v>
      </c>
      <c r="B685" t="s">
        <v>13</v>
      </c>
      <c r="C685" t="s">
        <v>2365</v>
      </c>
      <c r="D685" t="s">
        <v>2366</v>
      </c>
      <c r="E685" t="s">
        <v>41536</v>
      </c>
      <c r="H685" t="s">
        <v>2090</v>
      </c>
      <c r="J685">
        <v>10</v>
      </c>
      <c r="K685" t="s">
        <v>19</v>
      </c>
      <c r="L685" t="s">
        <v>41478</v>
      </c>
    </row>
    <row r="686" spans="1:12" ht="13.2">
      <c r="A686" t="s">
        <v>2367</v>
      </c>
      <c r="B686" t="s">
        <v>28</v>
      </c>
      <c r="C686" t="s">
        <v>2368</v>
      </c>
      <c r="D686" t="s">
        <v>2369</v>
      </c>
      <c r="E686" t="s">
        <v>41537</v>
      </c>
      <c r="H686" t="s">
        <v>2090</v>
      </c>
      <c r="J686">
        <v>10</v>
      </c>
      <c r="K686" t="s">
        <v>19</v>
      </c>
      <c r="L686" t="s">
        <v>41478</v>
      </c>
    </row>
    <row r="687" spans="1:12" ht="13.2">
      <c r="A687" t="s">
        <v>2370</v>
      </c>
      <c r="B687" t="s">
        <v>13</v>
      </c>
      <c r="C687" t="s">
        <v>2308</v>
      </c>
      <c r="D687" t="s">
        <v>2371</v>
      </c>
      <c r="E687" t="s">
        <v>41538</v>
      </c>
      <c r="H687" t="s">
        <v>2090</v>
      </c>
      <c r="I687" t="s">
        <v>2372</v>
      </c>
      <c r="J687">
        <v>10</v>
      </c>
      <c r="K687" t="s">
        <v>19</v>
      </c>
      <c r="L687" t="s">
        <v>41478</v>
      </c>
    </row>
    <row r="688" spans="1:12" ht="13.2">
      <c r="A688" t="s">
        <v>2373</v>
      </c>
      <c r="B688" t="s">
        <v>13</v>
      </c>
      <c r="C688" t="s">
        <v>2374</v>
      </c>
      <c r="D688" t="s">
        <v>2375</v>
      </c>
      <c r="E688" t="s">
        <v>41539</v>
      </c>
      <c r="H688" t="s">
        <v>2090</v>
      </c>
      <c r="I688" t="s">
        <v>691</v>
      </c>
      <c r="J688">
        <v>10</v>
      </c>
      <c r="K688" t="s">
        <v>19</v>
      </c>
      <c r="L688" t="s">
        <v>41478</v>
      </c>
    </row>
    <row r="689" spans="1:12" ht="13.2">
      <c r="A689" t="s">
        <v>2376</v>
      </c>
      <c r="B689" t="s">
        <v>28</v>
      </c>
      <c r="C689" t="s">
        <v>2377</v>
      </c>
      <c r="D689" t="s">
        <v>2378</v>
      </c>
      <c r="E689" t="s">
        <v>41540</v>
      </c>
      <c r="H689" t="s">
        <v>2090</v>
      </c>
      <c r="I689" t="s">
        <v>54</v>
      </c>
      <c r="J689">
        <v>10</v>
      </c>
      <c r="K689" t="s">
        <v>19</v>
      </c>
      <c r="L689" t="s">
        <v>41478</v>
      </c>
    </row>
    <row r="690" spans="1:12" ht="13.2">
      <c r="A690" t="s">
        <v>2379</v>
      </c>
      <c r="B690" t="s">
        <v>56</v>
      </c>
      <c r="C690" t="s">
        <v>2380</v>
      </c>
      <c r="D690" t="s">
        <v>2381</v>
      </c>
      <c r="E690" t="s">
        <v>41541</v>
      </c>
      <c r="H690" t="s">
        <v>2090</v>
      </c>
      <c r="I690" t="s">
        <v>99</v>
      </c>
      <c r="J690">
        <v>10</v>
      </c>
      <c r="K690" t="s">
        <v>19</v>
      </c>
      <c r="L690" t="s">
        <v>41478</v>
      </c>
    </row>
    <row r="691" spans="1:12" ht="13.2">
      <c r="A691" t="s">
        <v>1318</v>
      </c>
      <c r="B691" t="s">
        <v>13</v>
      </c>
      <c r="C691" t="s">
        <v>2382</v>
      </c>
      <c r="D691" t="s">
        <v>2383</v>
      </c>
      <c r="E691" t="s">
        <v>41542</v>
      </c>
      <c r="H691" t="s">
        <v>2090</v>
      </c>
      <c r="J691">
        <v>10</v>
      </c>
      <c r="K691" t="s">
        <v>19</v>
      </c>
      <c r="L691" t="s">
        <v>41478</v>
      </c>
    </row>
    <row r="692" spans="1:12" ht="13.2">
      <c r="A692" t="s">
        <v>2384</v>
      </c>
      <c r="B692" t="s">
        <v>13</v>
      </c>
      <c r="C692" t="s">
        <v>2385</v>
      </c>
      <c r="D692" t="s">
        <v>2386</v>
      </c>
      <c r="E692" t="s">
        <v>41543</v>
      </c>
      <c r="H692" t="s">
        <v>2090</v>
      </c>
      <c r="I692" t="s">
        <v>54</v>
      </c>
      <c r="J692">
        <v>10</v>
      </c>
      <c r="K692" t="s">
        <v>19</v>
      </c>
      <c r="L692" t="s">
        <v>41478</v>
      </c>
    </row>
    <row r="693" spans="1:12" ht="13.2">
      <c r="A693" t="s">
        <v>2387</v>
      </c>
      <c r="B693" t="s">
        <v>13</v>
      </c>
      <c r="C693" t="s">
        <v>2388</v>
      </c>
      <c r="D693" t="s">
        <v>2389</v>
      </c>
      <c r="E693" t="s">
        <v>41544</v>
      </c>
      <c r="H693" t="s">
        <v>2090</v>
      </c>
      <c r="J693">
        <v>10</v>
      </c>
      <c r="K693" t="s">
        <v>19</v>
      </c>
      <c r="L693" t="s">
        <v>41478</v>
      </c>
    </row>
    <row r="694" spans="1:12" ht="13.2">
      <c r="A694" t="s">
        <v>2390</v>
      </c>
      <c r="B694" t="s">
        <v>13</v>
      </c>
      <c r="C694" t="s">
        <v>2391</v>
      </c>
      <c r="D694" t="s">
        <v>2392</v>
      </c>
      <c r="E694" t="s">
        <v>41545</v>
      </c>
      <c r="H694" t="s">
        <v>2090</v>
      </c>
      <c r="J694">
        <v>10</v>
      </c>
      <c r="K694" t="s">
        <v>19</v>
      </c>
      <c r="L694" t="s">
        <v>41478</v>
      </c>
    </row>
    <row r="695" spans="1:12" ht="13.2">
      <c r="A695" t="s">
        <v>2393</v>
      </c>
      <c r="B695" t="s">
        <v>13</v>
      </c>
      <c r="C695" t="s">
        <v>2394</v>
      </c>
      <c r="D695" t="s">
        <v>2395</v>
      </c>
      <c r="E695" t="s">
        <v>41546</v>
      </c>
      <c r="H695" t="s">
        <v>2090</v>
      </c>
      <c r="I695" t="s">
        <v>437</v>
      </c>
      <c r="J695">
        <v>10</v>
      </c>
      <c r="K695" t="s">
        <v>19</v>
      </c>
      <c r="L695" t="s">
        <v>41478</v>
      </c>
    </row>
    <row r="696" spans="1:12" ht="13.2">
      <c r="A696" t="s">
        <v>80</v>
      </c>
      <c r="B696" t="s">
        <v>28</v>
      </c>
      <c r="C696" t="s">
        <v>2396</v>
      </c>
      <c r="D696" t="s">
        <v>2397</v>
      </c>
      <c r="E696" t="s">
        <v>41547</v>
      </c>
      <c r="H696" t="s">
        <v>2090</v>
      </c>
      <c r="J696">
        <v>10</v>
      </c>
      <c r="K696" t="s">
        <v>19</v>
      </c>
      <c r="L696" t="s">
        <v>41478</v>
      </c>
    </row>
    <row r="697" spans="1:12" ht="13.2">
      <c r="A697" t="s">
        <v>2398</v>
      </c>
      <c r="B697" t="s">
        <v>13</v>
      </c>
      <c r="C697" t="s">
        <v>2399</v>
      </c>
      <c r="D697" t="s">
        <v>2400</v>
      </c>
      <c r="E697" t="s">
        <v>41548</v>
      </c>
      <c r="H697" t="s">
        <v>2090</v>
      </c>
      <c r="I697" t="s">
        <v>106</v>
      </c>
      <c r="J697">
        <v>10</v>
      </c>
      <c r="K697" t="s">
        <v>19</v>
      </c>
      <c r="L697" t="s">
        <v>41478</v>
      </c>
    </row>
    <row r="698" spans="1:12" ht="13.2">
      <c r="A698" t="s">
        <v>2401</v>
      </c>
      <c r="B698" t="s">
        <v>13</v>
      </c>
      <c r="C698" t="s">
        <v>356</v>
      </c>
      <c r="D698" t="s">
        <v>2402</v>
      </c>
      <c r="E698" t="s">
        <v>41549</v>
      </c>
      <c r="H698" t="s">
        <v>2090</v>
      </c>
      <c r="I698" t="s">
        <v>106</v>
      </c>
      <c r="J698">
        <v>10</v>
      </c>
      <c r="K698" t="s">
        <v>19</v>
      </c>
      <c r="L698" t="s">
        <v>41478</v>
      </c>
    </row>
    <row r="699" spans="1:12" ht="13.2">
      <c r="A699" t="s">
        <v>2403</v>
      </c>
      <c r="B699" t="s">
        <v>13</v>
      </c>
      <c r="C699" t="s">
        <v>2404</v>
      </c>
      <c r="D699" t="s">
        <v>2405</v>
      </c>
      <c r="E699" t="s">
        <v>41550</v>
      </c>
      <c r="H699" t="s">
        <v>2090</v>
      </c>
      <c r="I699" t="s">
        <v>106</v>
      </c>
      <c r="J699">
        <v>10</v>
      </c>
      <c r="K699" t="s">
        <v>19</v>
      </c>
      <c r="L699" t="s">
        <v>41478</v>
      </c>
    </row>
    <row r="700" spans="1:12" ht="13.2">
      <c r="A700" t="s">
        <v>2406</v>
      </c>
      <c r="B700" t="s">
        <v>13</v>
      </c>
      <c r="C700" t="s">
        <v>2407</v>
      </c>
      <c r="D700" t="s">
        <v>2408</v>
      </c>
      <c r="E700" t="s">
        <v>41551</v>
      </c>
      <c r="H700" t="s">
        <v>2090</v>
      </c>
      <c r="J700">
        <v>10</v>
      </c>
      <c r="K700" t="s">
        <v>19</v>
      </c>
      <c r="L700" t="s">
        <v>41478</v>
      </c>
    </row>
    <row r="701" spans="1:12" ht="13.2">
      <c r="A701" t="s">
        <v>2409</v>
      </c>
      <c r="B701" t="s">
        <v>13</v>
      </c>
      <c r="C701" t="s">
        <v>392</v>
      </c>
      <c r="D701" t="s">
        <v>2410</v>
      </c>
      <c r="E701" t="s">
        <v>41552</v>
      </c>
      <c r="H701" t="s">
        <v>2090</v>
      </c>
      <c r="J701">
        <v>10</v>
      </c>
      <c r="K701" t="s">
        <v>19</v>
      </c>
      <c r="L701" t="s">
        <v>41478</v>
      </c>
    </row>
    <row r="702" spans="1:12" ht="13.2">
      <c r="A702" t="s">
        <v>2411</v>
      </c>
      <c r="B702" t="s">
        <v>63</v>
      </c>
      <c r="C702" t="s">
        <v>2412</v>
      </c>
      <c r="D702" t="s">
        <v>2413</v>
      </c>
      <c r="E702" t="s">
        <v>41553</v>
      </c>
      <c r="H702" t="s">
        <v>2090</v>
      </c>
      <c r="I702" t="s">
        <v>54</v>
      </c>
      <c r="J702">
        <v>10</v>
      </c>
      <c r="K702" t="s">
        <v>19</v>
      </c>
      <c r="L702" t="s">
        <v>41478</v>
      </c>
    </row>
    <row r="703" spans="1:12" ht="13.2">
      <c r="A703" t="s">
        <v>2414</v>
      </c>
      <c r="B703" t="s">
        <v>13</v>
      </c>
      <c r="C703" t="s">
        <v>452</v>
      </c>
      <c r="D703" t="s">
        <v>2415</v>
      </c>
      <c r="E703" t="s">
        <v>41554</v>
      </c>
      <c r="H703" t="s">
        <v>2090</v>
      </c>
      <c r="I703" t="s">
        <v>106</v>
      </c>
      <c r="J703">
        <v>10</v>
      </c>
      <c r="K703" t="s">
        <v>19</v>
      </c>
      <c r="L703" t="s">
        <v>41478</v>
      </c>
    </row>
    <row r="704" spans="1:12" ht="13.2">
      <c r="A704" t="s">
        <v>2416</v>
      </c>
      <c r="B704" t="s">
        <v>13</v>
      </c>
      <c r="C704" t="s">
        <v>2417</v>
      </c>
      <c r="D704" t="s">
        <v>2418</v>
      </c>
      <c r="E704" t="s">
        <v>41555</v>
      </c>
      <c r="H704" t="s">
        <v>2090</v>
      </c>
      <c r="I704" t="s">
        <v>106</v>
      </c>
      <c r="J704">
        <v>10</v>
      </c>
      <c r="K704" t="s">
        <v>19</v>
      </c>
      <c r="L704" t="s">
        <v>41478</v>
      </c>
    </row>
    <row r="705" spans="1:12" ht="13.2">
      <c r="A705" t="s">
        <v>2419</v>
      </c>
      <c r="B705" t="s">
        <v>56</v>
      </c>
      <c r="C705" t="s">
        <v>2420</v>
      </c>
      <c r="D705" t="s">
        <v>2421</v>
      </c>
      <c r="E705" t="s">
        <v>41556</v>
      </c>
      <c r="H705" t="s">
        <v>2090</v>
      </c>
      <c r="J705">
        <v>10</v>
      </c>
      <c r="K705" t="s">
        <v>19</v>
      </c>
      <c r="L705" t="s">
        <v>41478</v>
      </c>
    </row>
    <row r="706" spans="1:12" ht="13.2">
      <c r="A706" t="s">
        <v>2422</v>
      </c>
      <c r="B706" t="s">
        <v>63</v>
      </c>
      <c r="C706" t="s">
        <v>2423</v>
      </c>
      <c r="D706" t="s">
        <v>2424</v>
      </c>
      <c r="E706" t="s">
        <v>41557</v>
      </c>
      <c r="H706" t="s">
        <v>2090</v>
      </c>
      <c r="J706">
        <v>10</v>
      </c>
      <c r="K706" t="s">
        <v>19</v>
      </c>
      <c r="L706" t="s">
        <v>41478</v>
      </c>
    </row>
    <row r="707" spans="1:12" ht="13.2">
      <c r="A707" t="s">
        <v>2425</v>
      </c>
      <c r="B707" t="s">
        <v>13</v>
      </c>
      <c r="C707" t="s">
        <v>2426</v>
      </c>
      <c r="D707" t="s">
        <v>2427</v>
      </c>
      <c r="E707" t="s">
        <v>41558</v>
      </c>
      <c r="F707" t="s">
        <v>2428</v>
      </c>
      <c r="G707" t="s">
        <v>2429</v>
      </c>
      <c r="H707" t="s">
        <v>1388</v>
      </c>
      <c r="I707" t="s">
        <v>106</v>
      </c>
      <c r="J707">
        <v>13</v>
      </c>
      <c r="K707" t="s">
        <v>19</v>
      </c>
      <c r="L707" t="s">
        <v>41274</v>
      </c>
    </row>
    <row r="708" spans="1:12" ht="13.2">
      <c r="A708" t="s">
        <v>2430</v>
      </c>
      <c r="B708" t="s">
        <v>13</v>
      </c>
      <c r="C708" t="s">
        <v>2431</v>
      </c>
      <c r="D708" t="s">
        <v>2432</v>
      </c>
      <c r="E708" t="s">
        <v>41559</v>
      </c>
      <c r="F708" t="s">
        <v>2433</v>
      </c>
      <c r="G708" t="s">
        <v>2434</v>
      </c>
      <c r="H708" t="s">
        <v>1388</v>
      </c>
      <c r="I708" t="s">
        <v>54</v>
      </c>
      <c r="J708">
        <v>13</v>
      </c>
      <c r="K708" t="s">
        <v>19</v>
      </c>
      <c r="L708" t="s">
        <v>41274</v>
      </c>
    </row>
    <row r="709" spans="1:12" ht="13.2">
      <c r="A709" t="s">
        <v>2435</v>
      </c>
      <c r="B709" t="s">
        <v>13</v>
      </c>
      <c r="C709" t="s">
        <v>1968</v>
      </c>
      <c r="D709" t="s">
        <v>2436</v>
      </c>
      <c r="E709" t="s">
        <v>41560</v>
      </c>
      <c r="F709" t="s">
        <v>2437</v>
      </c>
      <c r="G709" t="s">
        <v>2438</v>
      </c>
      <c r="H709" t="s">
        <v>1388</v>
      </c>
      <c r="I709" t="s">
        <v>86</v>
      </c>
      <c r="J709">
        <v>13</v>
      </c>
      <c r="K709" t="s">
        <v>19</v>
      </c>
      <c r="L709" t="s">
        <v>41274</v>
      </c>
    </row>
    <row r="710" spans="1:12" ht="13.2">
      <c r="A710" t="s">
        <v>2439</v>
      </c>
      <c r="B710" t="s">
        <v>13</v>
      </c>
      <c r="C710" t="s">
        <v>2440</v>
      </c>
      <c r="D710" t="s">
        <v>1112</v>
      </c>
      <c r="E710" t="s">
        <v>41561</v>
      </c>
      <c r="F710" t="s">
        <v>2441</v>
      </c>
      <c r="G710" t="s">
        <v>2442</v>
      </c>
      <c r="H710" t="s">
        <v>1388</v>
      </c>
      <c r="I710" t="s">
        <v>47</v>
      </c>
      <c r="J710">
        <v>13</v>
      </c>
      <c r="K710" t="s">
        <v>19</v>
      </c>
      <c r="L710" t="s">
        <v>41274</v>
      </c>
    </row>
    <row r="711" spans="1:12" ht="13.2">
      <c r="A711" t="s">
        <v>2443</v>
      </c>
      <c r="B711" t="s">
        <v>63</v>
      </c>
      <c r="C711" t="s">
        <v>2444</v>
      </c>
      <c r="D711" t="s">
        <v>2445</v>
      </c>
      <c r="E711" t="s">
        <v>41562</v>
      </c>
      <c r="F711" t="s">
        <v>2446</v>
      </c>
      <c r="G711" t="s">
        <v>2447</v>
      </c>
      <c r="H711" t="s">
        <v>1388</v>
      </c>
      <c r="I711" t="s">
        <v>86</v>
      </c>
      <c r="J711">
        <v>13</v>
      </c>
      <c r="K711" t="s">
        <v>19</v>
      </c>
      <c r="L711" t="s">
        <v>41274</v>
      </c>
    </row>
    <row r="712" spans="1:12" ht="13.2">
      <c r="A712" t="s">
        <v>2448</v>
      </c>
      <c r="B712" t="s">
        <v>13</v>
      </c>
      <c r="C712" t="s">
        <v>2449</v>
      </c>
      <c r="D712" t="s">
        <v>2450</v>
      </c>
      <c r="E712" t="s">
        <v>41563</v>
      </c>
      <c r="F712" t="s">
        <v>2451</v>
      </c>
      <c r="G712" t="s">
        <v>2452</v>
      </c>
      <c r="H712" t="s">
        <v>1388</v>
      </c>
      <c r="I712" t="s">
        <v>40</v>
      </c>
      <c r="J712">
        <v>13</v>
      </c>
      <c r="K712" t="s">
        <v>19</v>
      </c>
      <c r="L712" t="s">
        <v>41274</v>
      </c>
    </row>
    <row r="713" spans="1:12" ht="13.2">
      <c r="A713" t="s">
        <v>2453</v>
      </c>
      <c r="B713" t="s">
        <v>13</v>
      </c>
      <c r="C713" t="s">
        <v>2454</v>
      </c>
      <c r="D713" t="s">
        <v>2455</v>
      </c>
      <c r="E713" t="s">
        <v>2454</v>
      </c>
      <c r="H713" t="s">
        <v>1388</v>
      </c>
      <c r="J713">
        <v>13</v>
      </c>
      <c r="K713" t="s">
        <v>19</v>
      </c>
      <c r="L713" t="s">
        <v>41274</v>
      </c>
    </row>
    <row r="714" spans="1:12" ht="13.2">
      <c r="A714" t="s">
        <v>2456</v>
      </c>
      <c r="B714" t="s">
        <v>13</v>
      </c>
      <c r="C714" t="s">
        <v>2457</v>
      </c>
      <c r="D714" t="s">
        <v>2458</v>
      </c>
      <c r="E714" t="s">
        <v>41564</v>
      </c>
      <c r="H714" t="s">
        <v>1388</v>
      </c>
      <c r="I714" t="s">
        <v>26</v>
      </c>
      <c r="J714">
        <v>13</v>
      </c>
      <c r="K714" t="s">
        <v>19</v>
      </c>
      <c r="L714" t="s">
        <v>41274</v>
      </c>
    </row>
    <row r="715" spans="1:12" ht="13.2">
      <c r="A715" t="s">
        <v>2459</v>
      </c>
      <c r="B715" t="s">
        <v>179</v>
      </c>
      <c r="C715" t="s">
        <v>834</v>
      </c>
      <c r="D715" t="s">
        <v>2460</v>
      </c>
      <c r="E715" t="s">
        <v>41565</v>
      </c>
      <c r="H715" t="s">
        <v>1388</v>
      </c>
      <c r="J715">
        <v>13</v>
      </c>
      <c r="K715" t="s">
        <v>19</v>
      </c>
      <c r="L715" t="s">
        <v>41274</v>
      </c>
    </row>
    <row r="716" spans="1:12" ht="13.2">
      <c r="A716" t="s">
        <v>2461</v>
      </c>
      <c r="B716" t="s">
        <v>13</v>
      </c>
      <c r="C716" t="s">
        <v>2462</v>
      </c>
      <c r="D716" t="s">
        <v>2463</v>
      </c>
      <c r="E716" t="s">
        <v>41566</v>
      </c>
      <c r="H716" t="s">
        <v>1388</v>
      </c>
      <c r="J716">
        <v>13</v>
      </c>
      <c r="K716" t="s">
        <v>19</v>
      </c>
      <c r="L716" t="s">
        <v>41274</v>
      </c>
    </row>
    <row r="717" spans="1:12" ht="13.2">
      <c r="A717" t="s">
        <v>2464</v>
      </c>
      <c r="B717" t="s">
        <v>13</v>
      </c>
      <c r="C717" t="s">
        <v>2465</v>
      </c>
      <c r="D717" t="s">
        <v>2466</v>
      </c>
      <c r="E717" t="s">
        <v>41567</v>
      </c>
      <c r="H717" t="s">
        <v>1388</v>
      </c>
      <c r="J717">
        <v>13</v>
      </c>
      <c r="K717" t="s">
        <v>19</v>
      </c>
      <c r="L717" t="s">
        <v>41274</v>
      </c>
    </row>
    <row r="718" spans="1:12" ht="13.2">
      <c r="A718" t="s">
        <v>80</v>
      </c>
      <c r="B718" t="s">
        <v>13</v>
      </c>
      <c r="C718" t="s">
        <v>2467</v>
      </c>
      <c r="D718" t="s">
        <v>2468</v>
      </c>
      <c r="E718" t="s">
        <v>41568</v>
      </c>
      <c r="H718" t="s">
        <v>1388</v>
      </c>
      <c r="I718" t="s">
        <v>86</v>
      </c>
      <c r="J718">
        <v>13</v>
      </c>
      <c r="K718" t="s">
        <v>19</v>
      </c>
      <c r="L718" t="s">
        <v>41274</v>
      </c>
    </row>
    <row r="719" spans="1:12" ht="13.2">
      <c r="A719" t="s">
        <v>2469</v>
      </c>
      <c r="B719" t="s">
        <v>13</v>
      </c>
      <c r="C719" t="s">
        <v>2470</v>
      </c>
      <c r="D719" t="s">
        <v>2471</v>
      </c>
      <c r="E719" t="s">
        <v>41569</v>
      </c>
      <c r="H719" t="s">
        <v>1388</v>
      </c>
      <c r="I719" t="s">
        <v>106</v>
      </c>
      <c r="J719">
        <v>13</v>
      </c>
      <c r="K719" t="s">
        <v>19</v>
      </c>
      <c r="L719" t="s">
        <v>41274</v>
      </c>
    </row>
    <row r="720" spans="1:12" ht="13.2">
      <c r="A720" t="s">
        <v>2472</v>
      </c>
      <c r="B720" t="s">
        <v>56</v>
      </c>
      <c r="C720" t="s">
        <v>2473</v>
      </c>
      <c r="D720" t="s">
        <v>2474</v>
      </c>
      <c r="E720" t="s">
        <v>41570</v>
      </c>
      <c r="H720" t="s">
        <v>1388</v>
      </c>
      <c r="I720" t="s">
        <v>106</v>
      </c>
      <c r="J720">
        <v>13</v>
      </c>
      <c r="K720" t="s">
        <v>19</v>
      </c>
      <c r="L720" t="s">
        <v>41274</v>
      </c>
    </row>
    <row r="721" spans="1:12" ht="13.2">
      <c r="A721" t="s">
        <v>2475</v>
      </c>
      <c r="B721" t="s">
        <v>13</v>
      </c>
      <c r="C721" t="s">
        <v>1968</v>
      </c>
      <c r="D721" t="s">
        <v>2476</v>
      </c>
      <c r="E721" t="s">
        <v>41571</v>
      </c>
      <c r="H721" t="s">
        <v>1388</v>
      </c>
      <c r="I721" t="s">
        <v>99</v>
      </c>
      <c r="J721">
        <v>13</v>
      </c>
      <c r="K721" t="s">
        <v>19</v>
      </c>
      <c r="L721" t="s">
        <v>41274</v>
      </c>
    </row>
    <row r="722" spans="1:12" ht="13.2">
      <c r="A722" t="s">
        <v>2477</v>
      </c>
      <c r="B722" t="s">
        <v>63</v>
      </c>
      <c r="C722" t="s">
        <v>2478</v>
      </c>
      <c r="D722" t="s">
        <v>2479</v>
      </c>
      <c r="E722" t="s">
        <v>41572</v>
      </c>
      <c r="H722" t="s">
        <v>1388</v>
      </c>
      <c r="I722" t="s">
        <v>86</v>
      </c>
      <c r="J722">
        <v>13</v>
      </c>
      <c r="K722" t="s">
        <v>19</v>
      </c>
      <c r="L722" t="s">
        <v>41274</v>
      </c>
    </row>
    <row r="723" spans="1:12" ht="13.2">
      <c r="A723" t="s">
        <v>2480</v>
      </c>
      <c r="B723" t="s">
        <v>13</v>
      </c>
      <c r="C723" t="s">
        <v>1645</v>
      </c>
      <c r="D723" t="s">
        <v>2481</v>
      </c>
      <c r="E723" t="s">
        <v>41573</v>
      </c>
      <c r="H723" t="s">
        <v>1388</v>
      </c>
      <c r="J723">
        <v>13</v>
      </c>
      <c r="K723" t="s">
        <v>19</v>
      </c>
      <c r="L723" t="s">
        <v>41274</v>
      </c>
    </row>
    <row r="724" spans="1:12" ht="13.2">
      <c r="A724" t="s">
        <v>2482</v>
      </c>
      <c r="B724" t="s">
        <v>56</v>
      </c>
      <c r="C724" t="s">
        <v>2483</v>
      </c>
      <c r="D724" t="s">
        <v>2484</v>
      </c>
      <c r="E724" t="s">
        <v>41574</v>
      </c>
      <c r="H724" t="s">
        <v>1388</v>
      </c>
      <c r="I724" t="s">
        <v>364</v>
      </c>
      <c r="J724">
        <v>13</v>
      </c>
      <c r="K724" t="s">
        <v>19</v>
      </c>
      <c r="L724" t="s">
        <v>41274</v>
      </c>
    </row>
    <row r="725" spans="1:12" ht="13.2">
      <c r="A725" t="s">
        <v>2485</v>
      </c>
      <c r="B725" t="s">
        <v>13</v>
      </c>
      <c r="C725" t="s">
        <v>2486</v>
      </c>
      <c r="D725" t="s">
        <v>2487</v>
      </c>
      <c r="E725" t="s">
        <v>2056</v>
      </c>
      <c r="H725" t="s">
        <v>1388</v>
      </c>
      <c r="J725">
        <v>13</v>
      </c>
      <c r="K725" t="s">
        <v>19</v>
      </c>
      <c r="L725" t="s">
        <v>41274</v>
      </c>
    </row>
    <row r="726" spans="1:12" ht="13.2">
      <c r="A726" t="s">
        <v>2488</v>
      </c>
      <c r="B726" t="s">
        <v>13</v>
      </c>
      <c r="C726" t="s">
        <v>2489</v>
      </c>
      <c r="D726" t="s">
        <v>2490</v>
      </c>
      <c r="E726" t="s">
        <v>41575</v>
      </c>
      <c r="H726" t="s">
        <v>1388</v>
      </c>
      <c r="I726" t="s">
        <v>47</v>
      </c>
      <c r="J726">
        <v>13</v>
      </c>
      <c r="K726" t="s">
        <v>19</v>
      </c>
      <c r="L726" t="s">
        <v>41274</v>
      </c>
    </row>
    <row r="727" spans="1:12" ht="13.2">
      <c r="A727" t="s">
        <v>2491</v>
      </c>
      <c r="B727" t="s">
        <v>13</v>
      </c>
      <c r="C727" t="s">
        <v>2492</v>
      </c>
      <c r="D727" t="s">
        <v>2493</v>
      </c>
      <c r="E727" t="s">
        <v>41576</v>
      </c>
      <c r="H727" t="s">
        <v>1388</v>
      </c>
      <c r="J727">
        <v>13</v>
      </c>
      <c r="K727" t="s">
        <v>19</v>
      </c>
      <c r="L727" t="s">
        <v>41274</v>
      </c>
    </row>
    <row r="728" spans="1:12" ht="13.2">
      <c r="A728" t="s">
        <v>2494</v>
      </c>
      <c r="B728" t="s">
        <v>13</v>
      </c>
      <c r="C728" t="s">
        <v>2495</v>
      </c>
      <c r="D728" t="s">
        <v>2496</v>
      </c>
      <c r="E728" t="s">
        <v>41577</v>
      </c>
      <c r="H728" t="s">
        <v>1388</v>
      </c>
      <c r="I728" t="s">
        <v>106</v>
      </c>
      <c r="J728">
        <v>13</v>
      </c>
      <c r="K728" t="s">
        <v>19</v>
      </c>
      <c r="L728" t="s">
        <v>41274</v>
      </c>
    </row>
    <row r="729" spans="1:12" ht="13.2">
      <c r="A729" t="s">
        <v>2497</v>
      </c>
      <c r="B729" t="s">
        <v>13</v>
      </c>
      <c r="C729" t="s">
        <v>2015</v>
      </c>
      <c r="D729" t="s">
        <v>2463</v>
      </c>
      <c r="E729" t="s">
        <v>9114</v>
      </c>
      <c r="H729" t="s">
        <v>1388</v>
      </c>
      <c r="J729">
        <v>13</v>
      </c>
      <c r="K729" t="s">
        <v>19</v>
      </c>
      <c r="L729" t="s">
        <v>41274</v>
      </c>
    </row>
    <row r="730" spans="1:12" ht="13.2">
      <c r="A730" t="s">
        <v>2498</v>
      </c>
      <c r="B730" t="s">
        <v>13</v>
      </c>
      <c r="C730" t="s">
        <v>2499</v>
      </c>
      <c r="D730" t="s">
        <v>2500</v>
      </c>
      <c r="E730" t="s">
        <v>41578</v>
      </c>
      <c r="H730" t="s">
        <v>1388</v>
      </c>
      <c r="J730">
        <v>13</v>
      </c>
      <c r="K730" t="s">
        <v>19</v>
      </c>
      <c r="L730" t="s">
        <v>41274</v>
      </c>
    </row>
    <row r="731" spans="1:12" ht="13.2">
      <c r="A731" t="s">
        <v>2501</v>
      </c>
      <c r="B731" t="s">
        <v>56</v>
      </c>
      <c r="C731" t="s">
        <v>834</v>
      </c>
      <c r="D731" t="s">
        <v>2502</v>
      </c>
      <c r="E731" t="s">
        <v>41579</v>
      </c>
      <c r="H731" t="s">
        <v>1388</v>
      </c>
      <c r="I731" t="s">
        <v>691</v>
      </c>
      <c r="J731">
        <v>13</v>
      </c>
      <c r="K731" t="s">
        <v>19</v>
      </c>
      <c r="L731" t="s">
        <v>41274</v>
      </c>
    </row>
    <row r="732" spans="1:12" ht="13.2">
      <c r="A732" t="s">
        <v>2503</v>
      </c>
      <c r="B732" t="s">
        <v>13</v>
      </c>
      <c r="C732" t="s">
        <v>2504</v>
      </c>
      <c r="D732" t="s">
        <v>2505</v>
      </c>
      <c r="E732" t="s">
        <v>41580</v>
      </c>
      <c r="H732" t="s">
        <v>1388</v>
      </c>
      <c r="J732">
        <v>13</v>
      </c>
      <c r="K732" t="s">
        <v>19</v>
      </c>
      <c r="L732" t="s">
        <v>41274</v>
      </c>
    </row>
    <row r="733" spans="1:12" ht="13.2">
      <c r="A733" t="s">
        <v>2506</v>
      </c>
      <c r="B733" t="s">
        <v>13</v>
      </c>
      <c r="C733" t="s">
        <v>2507</v>
      </c>
      <c r="D733" t="s">
        <v>2508</v>
      </c>
      <c r="E733" t="s">
        <v>41581</v>
      </c>
      <c r="H733" t="s">
        <v>1388</v>
      </c>
      <c r="I733" t="s">
        <v>437</v>
      </c>
      <c r="J733">
        <v>13</v>
      </c>
      <c r="K733" t="s">
        <v>19</v>
      </c>
      <c r="L733" t="s">
        <v>41274</v>
      </c>
    </row>
    <row r="734" spans="1:12" ht="13.2">
      <c r="A734" t="s">
        <v>2509</v>
      </c>
      <c r="B734" t="s">
        <v>56</v>
      </c>
      <c r="C734" t="s">
        <v>2510</v>
      </c>
      <c r="D734" t="s">
        <v>2511</v>
      </c>
      <c r="E734" t="s">
        <v>2512</v>
      </c>
      <c r="H734" t="s">
        <v>1388</v>
      </c>
      <c r="I734" t="s">
        <v>106</v>
      </c>
      <c r="J734">
        <v>13</v>
      </c>
      <c r="K734" t="s">
        <v>19</v>
      </c>
      <c r="L734" t="s">
        <v>41274</v>
      </c>
    </row>
    <row r="735" spans="1:12" ht="13.2">
      <c r="A735" t="s">
        <v>291</v>
      </c>
      <c r="B735" t="s">
        <v>13</v>
      </c>
      <c r="C735" t="s">
        <v>2513</v>
      </c>
      <c r="D735" t="s">
        <v>2514</v>
      </c>
      <c r="E735" t="s">
        <v>41582</v>
      </c>
      <c r="H735" t="s">
        <v>1388</v>
      </c>
      <c r="I735" t="s">
        <v>2515</v>
      </c>
      <c r="J735">
        <v>13</v>
      </c>
      <c r="K735" t="s">
        <v>19</v>
      </c>
      <c r="L735" t="s">
        <v>41274</v>
      </c>
    </row>
    <row r="736" spans="1:12" ht="13.2">
      <c r="A736" t="s">
        <v>2516</v>
      </c>
      <c r="B736" t="s">
        <v>13</v>
      </c>
      <c r="C736" t="s">
        <v>2517</v>
      </c>
      <c r="D736" t="s">
        <v>2518</v>
      </c>
      <c r="E736" t="s">
        <v>41583</v>
      </c>
      <c r="H736" t="s">
        <v>1388</v>
      </c>
      <c r="I736" t="s">
        <v>2519</v>
      </c>
      <c r="J736">
        <v>13</v>
      </c>
      <c r="K736" t="s">
        <v>19</v>
      </c>
      <c r="L736" t="s">
        <v>41274</v>
      </c>
    </row>
    <row r="737" spans="1:12" ht="13.2">
      <c r="A737" t="s">
        <v>2520</v>
      </c>
      <c r="B737" t="s">
        <v>13</v>
      </c>
      <c r="C737" t="s">
        <v>1639</v>
      </c>
      <c r="D737" t="s">
        <v>2521</v>
      </c>
      <c r="E737" t="s">
        <v>41584</v>
      </c>
      <c r="H737" t="s">
        <v>1388</v>
      </c>
      <c r="J737">
        <v>13</v>
      </c>
      <c r="K737" t="s">
        <v>19</v>
      </c>
      <c r="L737" t="s">
        <v>41274</v>
      </c>
    </row>
    <row r="738" spans="1:12" ht="13.2">
      <c r="A738" t="s">
        <v>2522</v>
      </c>
      <c r="B738" t="s">
        <v>13</v>
      </c>
      <c r="C738" t="s">
        <v>2523</v>
      </c>
      <c r="D738" t="s">
        <v>2524</v>
      </c>
      <c r="E738" t="s">
        <v>41585</v>
      </c>
      <c r="H738" t="s">
        <v>1388</v>
      </c>
      <c r="I738" t="s">
        <v>1208</v>
      </c>
      <c r="J738">
        <v>13</v>
      </c>
      <c r="K738" t="s">
        <v>19</v>
      </c>
      <c r="L738" t="s">
        <v>41274</v>
      </c>
    </row>
    <row r="739" spans="1:12" ht="13.2">
      <c r="A739" t="s">
        <v>2525</v>
      </c>
      <c r="B739" t="s">
        <v>13</v>
      </c>
      <c r="C739" t="s">
        <v>2526</v>
      </c>
      <c r="D739" t="s">
        <v>2527</v>
      </c>
      <c r="E739" t="s">
        <v>41586</v>
      </c>
      <c r="H739" t="s">
        <v>1388</v>
      </c>
      <c r="I739" t="s">
        <v>266</v>
      </c>
      <c r="J739">
        <v>13</v>
      </c>
      <c r="K739" t="s">
        <v>19</v>
      </c>
      <c r="L739" t="s">
        <v>41274</v>
      </c>
    </row>
    <row r="740" spans="1:12" ht="13.2">
      <c r="A740" t="s">
        <v>2528</v>
      </c>
      <c r="B740" t="s">
        <v>13</v>
      </c>
      <c r="C740" t="s">
        <v>2529</v>
      </c>
      <c r="D740" t="s">
        <v>2530</v>
      </c>
      <c r="E740" t="s">
        <v>41587</v>
      </c>
      <c r="H740" t="s">
        <v>1388</v>
      </c>
      <c r="I740" t="s">
        <v>99</v>
      </c>
      <c r="J740">
        <v>13</v>
      </c>
      <c r="K740" t="s">
        <v>19</v>
      </c>
      <c r="L740" t="s">
        <v>41274</v>
      </c>
    </row>
    <row r="741" spans="1:12" ht="13.2">
      <c r="A741" t="s">
        <v>2531</v>
      </c>
      <c r="B741" t="s">
        <v>13</v>
      </c>
      <c r="C741" t="s">
        <v>2532</v>
      </c>
      <c r="D741" t="s">
        <v>2533</v>
      </c>
      <c r="E741" t="s">
        <v>41588</v>
      </c>
      <c r="H741" t="s">
        <v>1388</v>
      </c>
      <c r="J741">
        <v>13</v>
      </c>
      <c r="K741" t="s">
        <v>19</v>
      </c>
      <c r="L741" t="s">
        <v>41274</v>
      </c>
    </row>
    <row r="742" spans="1:12" ht="13.2">
      <c r="A742" t="s">
        <v>2534</v>
      </c>
      <c r="B742" t="s">
        <v>13</v>
      </c>
      <c r="C742" t="s">
        <v>2535</v>
      </c>
      <c r="D742" t="s">
        <v>2536</v>
      </c>
      <c r="E742" t="s">
        <v>41589</v>
      </c>
      <c r="H742" t="s">
        <v>1388</v>
      </c>
      <c r="J742">
        <v>13</v>
      </c>
      <c r="K742" t="s">
        <v>19</v>
      </c>
      <c r="L742" t="s">
        <v>41274</v>
      </c>
    </row>
    <row r="743" spans="1:12" ht="13.2">
      <c r="A743" t="s">
        <v>2537</v>
      </c>
      <c r="B743" t="s">
        <v>28</v>
      </c>
      <c r="C743" t="s">
        <v>2538</v>
      </c>
      <c r="D743" t="s">
        <v>2539</v>
      </c>
      <c r="E743" t="s">
        <v>41590</v>
      </c>
      <c r="H743" t="s">
        <v>1388</v>
      </c>
      <c r="J743">
        <v>13</v>
      </c>
      <c r="K743" t="s">
        <v>19</v>
      </c>
      <c r="L743" t="s">
        <v>41274</v>
      </c>
    </row>
    <row r="744" spans="1:12" ht="13.2">
      <c r="A744" t="s">
        <v>2540</v>
      </c>
      <c r="B744" t="s">
        <v>13</v>
      </c>
      <c r="C744" t="s">
        <v>504</v>
      </c>
      <c r="D744" t="s">
        <v>2541</v>
      </c>
      <c r="E744" t="s">
        <v>41591</v>
      </c>
      <c r="H744" t="s">
        <v>1388</v>
      </c>
      <c r="I744" t="s">
        <v>2542</v>
      </c>
      <c r="J744">
        <v>13</v>
      </c>
      <c r="K744" t="s">
        <v>19</v>
      </c>
      <c r="L744" t="s">
        <v>41274</v>
      </c>
    </row>
    <row r="745" spans="1:12" ht="13.2">
      <c r="A745" t="s">
        <v>80</v>
      </c>
      <c r="B745" t="s">
        <v>13</v>
      </c>
      <c r="C745" t="s">
        <v>2543</v>
      </c>
      <c r="D745" t="s">
        <v>2544</v>
      </c>
      <c r="E745" t="s">
        <v>41592</v>
      </c>
      <c r="H745" t="s">
        <v>1388</v>
      </c>
      <c r="J745">
        <v>13</v>
      </c>
      <c r="K745" t="s">
        <v>19</v>
      </c>
      <c r="L745" t="s">
        <v>41274</v>
      </c>
    </row>
    <row r="746" spans="1:12" ht="13.2">
      <c r="A746" t="s">
        <v>2545</v>
      </c>
      <c r="B746" t="s">
        <v>13</v>
      </c>
      <c r="C746" t="s">
        <v>2546</v>
      </c>
      <c r="D746" t="s">
        <v>2547</v>
      </c>
      <c r="E746" t="s">
        <v>41593</v>
      </c>
      <c r="H746" t="s">
        <v>1388</v>
      </c>
      <c r="I746" t="s">
        <v>106</v>
      </c>
      <c r="J746">
        <v>13</v>
      </c>
      <c r="K746" t="s">
        <v>19</v>
      </c>
      <c r="L746" t="s">
        <v>41274</v>
      </c>
    </row>
    <row r="747" spans="1:12" ht="13.2">
      <c r="A747" t="s">
        <v>715</v>
      </c>
      <c r="B747" t="s">
        <v>13</v>
      </c>
      <c r="C747" t="s">
        <v>2548</v>
      </c>
      <c r="D747" t="s">
        <v>2549</v>
      </c>
      <c r="E747" t="s">
        <v>41594</v>
      </c>
      <c r="H747" t="s">
        <v>1388</v>
      </c>
      <c r="J747">
        <v>13</v>
      </c>
      <c r="K747" t="s">
        <v>19</v>
      </c>
      <c r="L747" t="s">
        <v>41274</v>
      </c>
    </row>
    <row r="748" spans="1:12" ht="13.2">
      <c r="A748" t="s">
        <v>2550</v>
      </c>
      <c r="B748" t="s">
        <v>13</v>
      </c>
      <c r="C748" t="s">
        <v>2551</v>
      </c>
      <c r="D748" t="s">
        <v>2552</v>
      </c>
      <c r="E748" t="s">
        <v>41595</v>
      </c>
      <c r="H748" t="s">
        <v>1388</v>
      </c>
      <c r="I748" t="s">
        <v>106</v>
      </c>
      <c r="J748">
        <v>13</v>
      </c>
      <c r="K748" t="s">
        <v>19</v>
      </c>
      <c r="L748" t="s">
        <v>41274</v>
      </c>
    </row>
    <row r="749" spans="1:12" ht="13.2">
      <c r="A749" t="s">
        <v>2553</v>
      </c>
      <c r="B749" t="s">
        <v>56</v>
      </c>
      <c r="C749" t="s">
        <v>2554</v>
      </c>
      <c r="D749" t="s">
        <v>2555</v>
      </c>
      <c r="E749" t="s">
        <v>41596</v>
      </c>
      <c r="H749" t="s">
        <v>1388</v>
      </c>
      <c r="I749" t="s">
        <v>812</v>
      </c>
      <c r="J749">
        <v>13</v>
      </c>
      <c r="K749" t="s">
        <v>19</v>
      </c>
      <c r="L749" t="s">
        <v>41274</v>
      </c>
    </row>
    <row r="750" spans="1:12" ht="13.2">
      <c r="A750" t="s">
        <v>2556</v>
      </c>
      <c r="B750" t="s">
        <v>56</v>
      </c>
      <c r="C750" t="s">
        <v>2557</v>
      </c>
      <c r="D750" t="s">
        <v>2558</v>
      </c>
      <c r="E750" t="s">
        <v>41597</v>
      </c>
      <c r="H750" t="s">
        <v>1388</v>
      </c>
      <c r="I750" t="s">
        <v>106</v>
      </c>
      <c r="J750">
        <v>13</v>
      </c>
      <c r="K750" t="s">
        <v>19</v>
      </c>
      <c r="L750" t="s">
        <v>41274</v>
      </c>
    </row>
    <row r="751" spans="1:12" ht="13.2">
      <c r="A751" t="s">
        <v>2559</v>
      </c>
      <c r="B751" t="s">
        <v>13</v>
      </c>
      <c r="C751" t="s">
        <v>2560</v>
      </c>
      <c r="D751" t="s">
        <v>2561</v>
      </c>
      <c r="E751" t="s">
        <v>41598</v>
      </c>
      <c r="H751" t="s">
        <v>1388</v>
      </c>
      <c r="I751" t="s">
        <v>2562</v>
      </c>
      <c r="J751">
        <v>13</v>
      </c>
      <c r="K751" t="s">
        <v>19</v>
      </c>
      <c r="L751" t="s">
        <v>41274</v>
      </c>
    </row>
    <row r="752" spans="1:12" ht="13.2">
      <c r="A752" t="s">
        <v>933</v>
      </c>
      <c r="B752" t="s">
        <v>56</v>
      </c>
      <c r="C752" t="s">
        <v>2563</v>
      </c>
      <c r="D752" t="s">
        <v>2564</v>
      </c>
      <c r="E752" t="s">
        <v>41599</v>
      </c>
      <c r="H752" t="s">
        <v>1388</v>
      </c>
      <c r="I752" t="s">
        <v>106</v>
      </c>
      <c r="J752">
        <v>13</v>
      </c>
      <c r="K752" t="s">
        <v>19</v>
      </c>
      <c r="L752" t="s">
        <v>41274</v>
      </c>
    </row>
    <row r="753" spans="1:12" ht="13.2">
      <c r="A753" t="s">
        <v>2565</v>
      </c>
      <c r="B753" t="s">
        <v>63</v>
      </c>
      <c r="C753" t="s">
        <v>2566</v>
      </c>
      <c r="D753" t="s">
        <v>2567</v>
      </c>
      <c r="E753" t="s">
        <v>41600</v>
      </c>
      <c r="H753" t="s">
        <v>1388</v>
      </c>
      <c r="J753">
        <v>13</v>
      </c>
      <c r="K753" t="s">
        <v>19</v>
      </c>
      <c r="L753" t="s">
        <v>41274</v>
      </c>
    </row>
    <row r="754" spans="1:12" ht="13.2">
      <c r="A754" t="s">
        <v>2568</v>
      </c>
      <c r="B754" t="s">
        <v>28</v>
      </c>
      <c r="C754" t="s">
        <v>2569</v>
      </c>
      <c r="D754" t="s">
        <v>2463</v>
      </c>
      <c r="E754" t="s">
        <v>41601</v>
      </c>
      <c r="H754" t="s">
        <v>1388</v>
      </c>
      <c r="J754">
        <v>13</v>
      </c>
      <c r="K754" t="s">
        <v>19</v>
      </c>
      <c r="L754" t="s">
        <v>41274</v>
      </c>
    </row>
    <row r="755" spans="1:12" ht="13.2">
      <c r="A755" t="s">
        <v>2570</v>
      </c>
      <c r="B755" t="s">
        <v>63</v>
      </c>
      <c r="C755" t="s">
        <v>2571</v>
      </c>
      <c r="D755" t="s">
        <v>2572</v>
      </c>
      <c r="E755" t="s">
        <v>41602</v>
      </c>
      <c r="H755" t="s">
        <v>1388</v>
      </c>
      <c r="J755">
        <v>13</v>
      </c>
      <c r="K755" t="s">
        <v>19</v>
      </c>
      <c r="L755" t="s">
        <v>41274</v>
      </c>
    </row>
    <row r="756" spans="1:12" ht="13.2">
      <c r="A756" t="s">
        <v>2573</v>
      </c>
      <c r="B756" t="s">
        <v>28</v>
      </c>
      <c r="C756" t="s">
        <v>2574</v>
      </c>
      <c r="D756" t="s">
        <v>564</v>
      </c>
      <c r="E756" t="s">
        <v>41603</v>
      </c>
      <c r="H756" t="s">
        <v>1388</v>
      </c>
      <c r="J756">
        <v>13</v>
      </c>
      <c r="K756" t="s">
        <v>19</v>
      </c>
      <c r="L756" t="s">
        <v>41274</v>
      </c>
    </row>
    <row r="757" spans="1:12" ht="13.2">
      <c r="A757" t="s">
        <v>2575</v>
      </c>
      <c r="B757" t="s">
        <v>28</v>
      </c>
      <c r="C757" t="s">
        <v>2576</v>
      </c>
      <c r="D757" t="s">
        <v>2577</v>
      </c>
      <c r="E757" t="s">
        <v>41604</v>
      </c>
      <c r="H757" t="s">
        <v>1388</v>
      </c>
      <c r="J757">
        <v>13</v>
      </c>
      <c r="K757" t="s">
        <v>19</v>
      </c>
      <c r="L757" t="s">
        <v>41274</v>
      </c>
    </row>
    <row r="758" spans="1:12" ht="13.2">
      <c r="A758" t="s">
        <v>2578</v>
      </c>
      <c r="B758" t="s">
        <v>13</v>
      </c>
      <c r="C758" t="s">
        <v>2579</v>
      </c>
      <c r="D758" t="s">
        <v>2580</v>
      </c>
      <c r="E758" t="s">
        <v>41605</v>
      </c>
      <c r="H758" t="s">
        <v>1388</v>
      </c>
      <c r="I758" t="s">
        <v>40</v>
      </c>
      <c r="J758">
        <v>13</v>
      </c>
      <c r="K758" t="s">
        <v>19</v>
      </c>
      <c r="L758" t="s">
        <v>41274</v>
      </c>
    </row>
    <row r="759" spans="1:12" ht="13.2">
      <c r="A759" t="s">
        <v>2581</v>
      </c>
      <c r="B759" t="s">
        <v>13</v>
      </c>
      <c r="C759" t="s">
        <v>2582</v>
      </c>
      <c r="D759" t="s">
        <v>2583</v>
      </c>
      <c r="E759" t="s">
        <v>41606</v>
      </c>
      <c r="H759" t="s">
        <v>1388</v>
      </c>
      <c r="I759" t="s">
        <v>54</v>
      </c>
      <c r="J759">
        <v>13</v>
      </c>
      <c r="K759" t="s">
        <v>19</v>
      </c>
      <c r="L759" t="s">
        <v>41274</v>
      </c>
    </row>
    <row r="760" spans="1:12" ht="13.2">
      <c r="A760" t="s">
        <v>2584</v>
      </c>
      <c r="B760" t="s">
        <v>13</v>
      </c>
      <c r="C760" t="s">
        <v>2585</v>
      </c>
      <c r="D760" t="s">
        <v>2586</v>
      </c>
      <c r="E760" t="s">
        <v>41607</v>
      </c>
      <c r="H760" t="s">
        <v>1388</v>
      </c>
      <c r="J760">
        <v>13</v>
      </c>
      <c r="K760" t="s">
        <v>19</v>
      </c>
      <c r="L760" t="s">
        <v>41274</v>
      </c>
    </row>
    <row r="761" spans="1:12" ht="13.2">
      <c r="A761" t="s">
        <v>2587</v>
      </c>
      <c r="B761" t="s">
        <v>28</v>
      </c>
      <c r="C761" t="s">
        <v>2588</v>
      </c>
      <c r="D761" t="s">
        <v>652</v>
      </c>
      <c r="E761" t="s">
        <v>41608</v>
      </c>
      <c r="H761" t="s">
        <v>1388</v>
      </c>
      <c r="I761" t="s">
        <v>106</v>
      </c>
      <c r="J761">
        <v>13</v>
      </c>
      <c r="K761" t="s">
        <v>19</v>
      </c>
      <c r="L761" t="s">
        <v>41274</v>
      </c>
    </row>
    <row r="762" spans="1:12" ht="13.2">
      <c r="A762" t="s">
        <v>2589</v>
      </c>
      <c r="B762" t="s">
        <v>13</v>
      </c>
      <c r="C762" t="s">
        <v>2590</v>
      </c>
      <c r="D762" t="s">
        <v>2591</v>
      </c>
      <c r="E762" t="s">
        <v>41609</v>
      </c>
      <c r="H762" t="s">
        <v>1388</v>
      </c>
      <c r="I762" t="s">
        <v>54</v>
      </c>
      <c r="J762">
        <v>13</v>
      </c>
      <c r="K762" t="s">
        <v>19</v>
      </c>
      <c r="L762" t="s">
        <v>41274</v>
      </c>
    </row>
    <row r="763" spans="1:12" ht="13.2">
      <c r="A763" t="s">
        <v>2592</v>
      </c>
      <c r="B763" t="s">
        <v>13</v>
      </c>
      <c r="C763" t="s">
        <v>1831</v>
      </c>
      <c r="D763" t="s">
        <v>2593</v>
      </c>
      <c r="E763" t="s">
        <v>41610</v>
      </c>
      <c r="H763" t="s">
        <v>1388</v>
      </c>
      <c r="I763" t="s">
        <v>650</v>
      </c>
      <c r="J763">
        <v>13</v>
      </c>
      <c r="K763" t="s">
        <v>19</v>
      </c>
      <c r="L763" t="s">
        <v>41274</v>
      </c>
    </row>
    <row r="764" spans="1:12" ht="13.2">
      <c r="A764" t="s">
        <v>2594</v>
      </c>
      <c r="B764" t="s">
        <v>13</v>
      </c>
      <c r="C764" t="s">
        <v>2595</v>
      </c>
      <c r="D764" t="s">
        <v>2596</v>
      </c>
      <c r="E764" t="s">
        <v>41611</v>
      </c>
      <c r="H764" t="s">
        <v>1388</v>
      </c>
      <c r="I764" t="s">
        <v>685</v>
      </c>
      <c r="J764">
        <v>13</v>
      </c>
      <c r="K764" t="s">
        <v>19</v>
      </c>
      <c r="L764" t="s">
        <v>41274</v>
      </c>
    </row>
    <row r="765" spans="1:12" ht="13.2">
      <c r="A765" t="s">
        <v>2597</v>
      </c>
      <c r="B765" t="s">
        <v>28</v>
      </c>
      <c r="C765" t="s">
        <v>2598</v>
      </c>
      <c r="D765" t="s">
        <v>2599</v>
      </c>
      <c r="E765" t="s">
        <v>41612</v>
      </c>
      <c r="H765" t="s">
        <v>1388</v>
      </c>
      <c r="I765" t="s">
        <v>106</v>
      </c>
      <c r="J765">
        <v>13</v>
      </c>
      <c r="K765" t="s">
        <v>19</v>
      </c>
      <c r="L765" t="s">
        <v>41274</v>
      </c>
    </row>
    <row r="766" spans="1:12" ht="13.2">
      <c r="A766" t="s">
        <v>2600</v>
      </c>
      <c r="B766" t="s">
        <v>13</v>
      </c>
      <c r="C766" t="s">
        <v>2601</v>
      </c>
      <c r="D766" t="s">
        <v>591</v>
      </c>
      <c r="E766" t="s">
        <v>41613</v>
      </c>
      <c r="H766" t="s">
        <v>1388</v>
      </c>
      <c r="I766" t="s">
        <v>106</v>
      </c>
      <c r="J766">
        <v>13</v>
      </c>
      <c r="K766" t="s">
        <v>19</v>
      </c>
      <c r="L766" t="s">
        <v>41274</v>
      </c>
    </row>
    <row r="767" spans="1:12" ht="13.2">
      <c r="A767" t="s">
        <v>522</v>
      </c>
      <c r="B767" t="s">
        <v>13</v>
      </c>
      <c r="C767" t="s">
        <v>2602</v>
      </c>
      <c r="D767" t="s">
        <v>2603</v>
      </c>
      <c r="E767" t="s">
        <v>41614</v>
      </c>
      <c r="H767" t="s">
        <v>1388</v>
      </c>
      <c r="I767" t="s">
        <v>595</v>
      </c>
      <c r="J767">
        <v>13</v>
      </c>
      <c r="K767" t="s">
        <v>19</v>
      </c>
      <c r="L767" t="s">
        <v>41274</v>
      </c>
    </row>
    <row r="768" spans="1:12" ht="13.2">
      <c r="A768" t="s">
        <v>2604</v>
      </c>
      <c r="B768" t="s">
        <v>13</v>
      </c>
      <c r="C768" t="s">
        <v>29</v>
      </c>
      <c r="D768" t="s">
        <v>2605</v>
      </c>
      <c r="E768" t="s">
        <v>41615</v>
      </c>
      <c r="H768" t="s">
        <v>1388</v>
      </c>
      <c r="J768">
        <v>13</v>
      </c>
      <c r="K768" t="s">
        <v>19</v>
      </c>
      <c r="L768" t="s">
        <v>41274</v>
      </c>
    </row>
    <row r="769" spans="1:12" ht="13.2">
      <c r="A769" t="s">
        <v>2606</v>
      </c>
      <c r="B769" t="s">
        <v>13</v>
      </c>
      <c r="C769" t="s">
        <v>2607</v>
      </c>
      <c r="D769" t="s">
        <v>2608</v>
      </c>
      <c r="E769" t="s">
        <v>41616</v>
      </c>
      <c r="H769" t="s">
        <v>1388</v>
      </c>
      <c r="I769" t="s">
        <v>106</v>
      </c>
      <c r="J769">
        <v>13</v>
      </c>
      <c r="K769" t="s">
        <v>19</v>
      </c>
      <c r="L769" t="s">
        <v>41274</v>
      </c>
    </row>
    <row r="770" spans="1:12" ht="13.2">
      <c r="A770" t="s">
        <v>2609</v>
      </c>
      <c r="B770" t="s">
        <v>13</v>
      </c>
      <c r="C770" t="s">
        <v>2610</v>
      </c>
      <c r="D770" t="s">
        <v>652</v>
      </c>
      <c r="E770" t="s">
        <v>41617</v>
      </c>
      <c r="H770" t="s">
        <v>1388</v>
      </c>
      <c r="J770">
        <v>13</v>
      </c>
      <c r="K770" t="s">
        <v>19</v>
      </c>
      <c r="L770" t="s">
        <v>41274</v>
      </c>
    </row>
    <row r="771" spans="1:12" ht="13.2">
      <c r="A771" t="s">
        <v>2611</v>
      </c>
      <c r="B771" t="s">
        <v>56</v>
      </c>
      <c r="C771" t="s">
        <v>2612</v>
      </c>
      <c r="D771" t="s">
        <v>2613</v>
      </c>
      <c r="E771" t="s">
        <v>41618</v>
      </c>
      <c r="H771" t="s">
        <v>1388</v>
      </c>
      <c r="I771" t="s">
        <v>241</v>
      </c>
      <c r="J771">
        <v>13</v>
      </c>
      <c r="K771" t="s">
        <v>19</v>
      </c>
      <c r="L771" t="s">
        <v>41274</v>
      </c>
    </row>
    <row r="772" spans="1:12" ht="13.2">
      <c r="A772" t="s">
        <v>2614</v>
      </c>
      <c r="B772" t="s">
        <v>13</v>
      </c>
      <c r="C772" t="s">
        <v>2615</v>
      </c>
      <c r="D772" t="s">
        <v>2616</v>
      </c>
      <c r="E772" t="s">
        <v>41619</v>
      </c>
      <c r="H772" t="s">
        <v>1388</v>
      </c>
      <c r="I772" t="s">
        <v>641</v>
      </c>
      <c r="J772">
        <v>13</v>
      </c>
      <c r="K772" t="s">
        <v>19</v>
      </c>
      <c r="L772" t="s">
        <v>41274</v>
      </c>
    </row>
    <row r="773" spans="1:12" ht="13.2">
      <c r="A773" t="s">
        <v>80</v>
      </c>
      <c r="B773" t="s">
        <v>13</v>
      </c>
      <c r="C773" t="s">
        <v>2617</v>
      </c>
      <c r="D773" t="s">
        <v>2618</v>
      </c>
      <c r="E773" t="s">
        <v>41620</v>
      </c>
      <c r="H773" t="s">
        <v>1388</v>
      </c>
      <c r="I773" t="s">
        <v>685</v>
      </c>
      <c r="J773">
        <v>13</v>
      </c>
      <c r="K773" t="s">
        <v>19</v>
      </c>
      <c r="L773" t="s">
        <v>41274</v>
      </c>
    </row>
    <row r="774" spans="1:12" ht="13.2">
      <c r="A774" t="s">
        <v>2619</v>
      </c>
      <c r="B774" t="s">
        <v>179</v>
      </c>
      <c r="C774" t="s">
        <v>2620</v>
      </c>
      <c r="D774" t="s">
        <v>390</v>
      </c>
      <c r="E774" t="s">
        <v>41621</v>
      </c>
      <c r="H774" t="s">
        <v>1388</v>
      </c>
      <c r="I774" t="s">
        <v>106</v>
      </c>
      <c r="J774">
        <v>13</v>
      </c>
      <c r="K774" t="s">
        <v>19</v>
      </c>
      <c r="L774" t="s">
        <v>41274</v>
      </c>
    </row>
    <row r="775" spans="1:12" ht="13.2">
      <c r="A775" t="s">
        <v>2621</v>
      </c>
      <c r="B775" t="s">
        <v>13</v>
      </c>
      <c r="C775" t="s">
        <v>2622</v>
      </c>
      <c r="D775" t="s">
        <v>2623</v>
      </c>
      <c r="E775" t="s">
        <v>41622</v>
      </c>
      <c r="H775" t="s">
        <v>1388</v>
      </c>
      <c r="I775" t="s">
        <v>99</v>
      </c>
      <c r="J775">
        <v>13</v>
      </c>
      <c r="K775" t="s">
        <v>19</v>
      </c>
      <c r="L775" t="s">
        <v>41274</v>
      </c>
    </row>
    <row r="776" spans="1:12" ht="13.2">
      <c r="A776" t="s">
        <v>2624</v>
      </c>
      <c r="B776" t="s">
        <v>13</v>
      </c>
      <c r="C776" t="s">
        <v>2625</v>
      </c>
      <c r="D776" t="s">
        <v>2626</v>
      </c>
      <c r="E776" t="s">
        <v>41623</v>
      </c>
      <c r="H776" t="s">
        <v>1388</v>
      </c>
      <c r="I776" t="s">
        <v>86</v>
      </c>
      <c r="J776">
        <v>13</v>
      </c>
      <c r="K776" t="s">
        <v>19</v>
      </c>
      <c r="L776" t="s">
        <v>41274</v>
      </c>
    </row>
    <row r="777" spans="1:12" ht="13.2">
      <c r="A777" t="s">
        <v>2627</v>
      </c>
      <c r="B777" t="s">
        <v>28</v>
      </c>
      <c r="C777" t="s">
        <v>2628</v>
      </c>
      <c r="D777" t="s">
        <v>2629</v>
      </c>
      <c r="E777" t="s">
        <v>41624</v>
      </c>
      <c r="H777" t="s">
        <v>1388</v>
      </c>
      <c r="I777" t="s">
        <v>26</v>
      </c>
      <c r="J777">
        <v>13</v>
      </c>
      <c r="K777" t="s">
        <v>19</v>
      </c>
      <c r="L777" t="s">
        <v>41274</v>
      </c>
    </row>
    <row r="778" spans="1:12" ht="13.2">
      <c r="A778" t="s">
        <v>2630</v>
      </c>
      <c r="B778" t="s">
        <v>13</v>
      </c>
      <c r="C778" t="s">
        <v>2631</v>
      </c>
      <c r="D778" t="s">
        <v>2632</v>
      </c>
      <c r="E778" t="s">
        <v>41625</v>
      </c>
      <c r="H778" t="s">
        <v>1388</v>
      </c>
      <c r="I778" t="s">
        <v>685</v>
      </c>
      <c r="J778">
        <v>13</v>
      </c>
      <c r="K778" t="s">
        <v>19</v>
      </c>
      <c r="L778" t="s">
        <v>41274</v>
      </c>
    </row>
    <row r="779" spans="1:12" ht="13.2">
      <c r="A779" t="s">
        <v>2633</v>
      </c>
      <c r="B779" t="s">
        <v>13</v>
      </c>
      <c r="C779" t="s">
        <v>2634</v>
      </c>
      <c r="D779" t="s">
        <v>415</v>
      </c>
      <c r="E779" t="s">
        <v>41626</v>
      </c>
      <c r="H779" t="s">
        <v>1388</v>
      </c>
      <c r="I779" t="s">
        <v>630</v>
      </c>
      <c r="J779">
        <v>13</v>
      </c>
      <c r="K779" t="s">
        <v>19</v>
      </c>
      <c r="L779" t="s">
        <v>41274</v>
      </c>
    </row>
    <row r="780" spans="1:12" ht="13.2">
      <c r="A780" t="s">
        <v>2635</v>
      </c>
      <c r="B780" t="s">
        <v>13</v>
      </c>
      <c r="C780" t="s">
        <v>2636</v>
      </c>
      <c r="D780" t="s">
        <v>2637</v>
      </c>
      <c r="E780" t="s">
        <v>41627</v>
      </c>
      <c r="H780" t="s">
        <v>1388</v>
      </c>
      <c r="J780">
        <v>13</v>
      </c>
      <c r="K780" t="s">
        <v>19</v>
      </c>
      <c r="L780" t="s">
        <v>41274</v>
      </c>
    </row>
    <row r="781" spans="1:12" ht="13.2">
      <c r="A781" t="s">
        <v>2638</v>
      </c>
      <c r="B781" t="s">
        <v>13</v>
      </c>
      <c r="C781" t="s">
        <v>2639</v>
      </c>
      <c r="D781" t="s">
        <v>2640</v>
      </c>
      <c r="E781" t="s">
        <v>41628</v>
      </c>
      <c r="H781" t="s">
        <v>1388</v>
      </c>
      <c r="J781">
        <v>13</v>
      </c>
      <c r="K781" t="s">
        <v>19</v>
      </c>
      <c r="L781" t="s">
        <v>41274</v>
      </c>
    </row>
    <row r="782" spans="1:12" ht="13.2">
      <c r="A782" t="s">
        <v>2641</v>
      </c>
      <c r="B782" t="s">
        <v>28</v>
      </c>
      <c r="C782" t="s">
        <v>2642</v>
      </c>
      <c r="D782" t="s">
        <v>2643</v>
      </c>
      <c r="E782" t="s">
        <v>41629</v>
      </c>
      <c r="H782" t="s">
        <v>1388</v>
      </c>
      <c r="I782" t="s">
        <v>93</v>
      </c>
      <c r="J782">
        <v>13</v>
      </c>
      <c r="K782" t="s">
        <v>19</v>
      </c>
      <c r="L782" t="s">
        <v>41274</v>
      </c>
    </row>
    <row r="783" spans="1:12" ht="13.2">
      <c r="A783" t="s">
        <v>2644</v>
      </c>
      <c r="B783" t="s">
        <v>13</v>
      </c>
      <c r="C783" t="s">
        <v>2645</v>
      </c>
      <c r="D783" t="s">
        <v>2646</v>
      </c>
      <c r="E783" t="s">
        <v>41630</v>
      </c>
      <c r="H783" t="s">
        <v>1388</v>
      </c>
      <c r="I783" t="s">
        <v>630</v>
      </c>
      <c r="J783">
        <v>13</v>
      </c>
      <c r="K783" t="s">
        <v>19</v>
      </c>
      <c r="L783" t="s">
        <v>41274</v>
      </c>
    </row>
    <row r="784" spans="1:12" ht="13.2">
      <c r="A784" t="s">
        <v>80</v>
      </c>
      <c r="B784" t="s">
        <v>13</v>
      </c>
      <c r="C784" t="s">
        <v>2647</v>
      </c>
      <c r="D784" t="s">
        <v>2648</v>
      </c>
      <c r="E784" t="s">
        <v>41631</v>
      </c>
      <c r="H784" t="s">
        <v>1388</v>
      </c>
      <c r="J784">
        <v>13</v>
      </c>
      <c r="K784" t="s">
        <v>19</v>
      </c>
      <c r="L784" t="s">
        <v>41274</v>
      </c>
    </row>
    <row r="785" spans="1:12" ht="13.2">
      <c r="A785" t="s">
        <v>2649</v>
      </c>
      <c r="B785" t="s">
        <v>13</v>
      </c>
      <c r="C785" t="s">
        <v>2650</v>
      </c>
      <c r="D785" t="s">
        <v>2651</v>
      </c>
      <c r="E785" t="s">
        <v>41632</v>
      </c>
      <c r="H785" t="s">
        <v>1388</v>
      </c>
      <c r="I785" t="s">
        <v>106</v>
      </c>
      <c r="J785">
        <v>13</v>
      </c>
      <c r="K785" t="s">
        <v>19</v>
      </c>
      <c r="L785" t="s">
        <v>41274</v>
      </c>
    </row>
    <row r="786" spans="1:12" ht="13.2">
      <c r="A786" t="s">
        <v>2652</v>
      </c>
      <c r="B786" t="s">
        <v>13</v>
      </c>
      <c r="C786" t="s">
        <v>2653</v>
      </c>
      <c r="D786" t="s">
        <v>1997</v>
      </c>
      <c r="E786" t="s">
        <v>2653</v>
      </c>
      <c r="H786" t="s">
        <v>1388</v>
      </c>
      <c r="J786">
        <v>13</v>
      </c>
      <c r="K786" t="s">
        <v>19</v>
      </c>
      <c r="L786" t="s">
        <v>41274</v>
      </c>
    </row>
    <row r="787" spans="1:12" ht="13.2">
      <c r="A787" t="s">
        <v>2654</v>
      </c>
      <c r="B787" t="s">
        <v>13</v>
      </c>
      <c r="C787" t="s">
        <v>2655</v>
      </c>
      <c r="D787" t="s">
        <v>2656</v>
      </c>
      <c r="E787" t="s">
        <v>41633</v>
      </c>
      <c r="H787" t="s">
        <v>1388</v>
      </c>
      <c r="I787" t="s">
        <v>630</v>
      </c>
      <c r="J787">
        <v>13</v>
      </c>
      <c r="K787" t="s">
        <v>19</v>
      </c>
      <c r="L787" t="s">
        <v>41274</v>
      </c>
    </row>
    <row r="788" spans="1:12" ht="13.2">
      <c r="A788" t="s">
        <v>2657</v>
      </c>
      <c r="B788" t="s">
        <v>13</v>
      </c>
      <c r="C788" t="s">
        <v>2658</v>
      </c>
      <c r="D788" t="s">
        <v>2659</v>
      </c>
      <c r="E788" t="s">
        <v>41634</v>
      </c>
      <c r="H788" t="s">
        <v>1388</v>
      </c>
      <c r="I788" t="s">
        <v>86</v>
      </c>
      <c r="J788">
        <v>13</v>
      </c>
      <c r="K788" t="s">
        <v>19</v>
      </c>
      <c r="L788" t="s">
        <v>41274</v>
      </c>
    </row>
    <row r="789" spans="1:12" ht="13.2">
      <c r="A789" t="s">
        <v>2660</v>
      </c>
      <c r="B789" t="s">
        <v>13</v>
      </c>
      <c r="C789" t="s">
        <v>2661</v>
      </c>
      <c r="D789" t="s">
        <v>2662</v>
      </c>
      <c r="E789" t="s">
        <v>41635</v>
      </c>
      <c r="H789" t="s">
        <v>1388</v>
      </c>
      <c r="I789" t="s">
        <v>93</v>
      </c>
      <c r="J789">
        <v>13</v>
      </c>
      <c r="K789" t="s">
        <v>19</v>
      </c>
      <c r="L789" t="s">
        <v>41274</v>
      </c>
    </row>
    <row r="790" spans="1:12" ht="13.2">
      <c r="A790" t="s">
        <v>2663</v>
      </c>
      <c r="B790" t="s">
        <v>13</v>
      </c>
      <c r="C790" t="s">
        <v>2664</v>
      </c>
      <c r="D790" t="s">
        <v>2665</v>
      </c>
      <c r="E790" t="s">
        <v>41636</v>
      </c>
      <c r="H790" t="s">
        <v>1388</v>
      </c>
      <c r="I790" t="s">
        <v>40</v>
      </c>
      <c r="J790">
        <v>13</v>
      </c>
      <c r="K790" t="s">
        <v>19</v>
      </c>
      <c r="L790" t="s">
        <v>41274</v>
      </c>
    </row>
    <row r="791" spans="1:12" ht="13.2">
      <c r="A791" t="s">
        <v>2666</v>
      </c>
      <c r="B791" t="s">
        <v>28</v>
      </c>
      <c r="C791" t="s">
        <v>2667</v>
      </c>
      <c r="D791" t="s">
        <v>2668</v>
      </c>
      <c r="E791" t="s">
        <v>41637</v>
      </c>
      <c r="H791" t="s">
        <v>1388</v>
      </c>
      <c r="J791">
        <v>13</v>
      </c>
      <c r="K791" t="s">
        <v>19</v>
      </c>
      <c r="L791" t="s">
        <v>41274</v>
      </c>
    </row>
    <row r="792" spans="1:12" ht="13.2">
      <c r="A792" t="s">
        <v>2669</v>
      </c>
      <c r="B792" t="s">
        <v>13</v>
      </c>
      <c r="C792" t="s">
        <v>2670</v>
      </c>
      <c r="D792" t="s">
        <v>2671</v>
      </c>
      <c r="E792" t="s">
        <v>41638</v>
      </c>
      <c r="H792" t="s">
        <v>1388</v>
      </c>
      <c r="I792" t="s">
        <v>685</v>
      </c>
      <c r="J792">
        <v>13</v>
      </c>
      <c r="K792" t="s">
        <v>19</v>
      </c>
      <c r="L792" t="s">
        <v>41274</v>
      </c>
    </row>
    <row r="793" spans="1:12" ht="13.2">
      <c r="A793" t="s">
        <v>2672</v>
      </c>
      <c r="B793" t="s">
        <v>13</v>
      </c>
      <c r="C793" t="s">
        <v>2673</v>
      </c>
      <c r="D793" t="s">
        <v>2674</v>
      </c>
      <c r="E793" t="s">
        <v>41639</v>
      </c>
      <c r="H793" t="s">
        <v>1388</v>
      </c>
      <c r="I793" t="s">
        <v>54</v>
      </c>
      <c r="J793">
        <v>13</v>
      </c>
      <c r="K793" t="s">
        <v>19</v>
      </c>
      <c r="L793" t="s">
        <v>41274</v>
      </c>
    </row>
    <row r="794" spans="1:12" ht="13.2">
      <c r="A794" t="s">
        <v>2675</v>
      </c>
      <c r="B794" t="s">
        <v>13</v>
      </c>
      <c r="C794" t="s">
        <v>2676</v>
      </c>
      <c r="D794" t="s">
        <v>2677</v>
      </c>
      <c r="E794" t="s">
        <v>41640</v>
      </c>
      <c r="H794" t="s">
        <v>1388</v>
      </c>
      <c r="I794" t="s">
        <v>54</v>
      </c>
      <c r="J794">
        <v>13</v>
      </c>
      <c r="K794" t="s">
        <v>19</v>
      </c>
      <c r="L794" t="s">
        <v>41274</v>
      </c>
    </row>
    <row r="795" spans="1:12" ht="13.2">
      <c r="A795" t="s">
        <v>2678</v>
      </c>
      <c r="B795" t="s">
        <v>13</v>
      </c>
      <c r="C795" t="s">
        <v>2679</v>
      </c>
      <c r="D795" t="s">
        <v>731</v>
      </c>
      <c r="E795" t="s">
        <v>41641</v>
      </c>
      <c r="H795" t="s">
        <v>1388</v>
      </c>
      <c r="I795" t="s">
        <v>93</v>
      </c>
      <c r="J795">
        <v>13</v>
      </c>
      <c r="K795" t="s">
        <v>19</v>
      </c>
      <c r="L795" t="s">
        <v>41274</v>
      </c>
    </row>
    <row r="796" spans="1:12" ht="13.2">
      <c r="A796" t="s">
        <v>2680</v>
      </c>
      <c r="B796" t="s">
        <v>13</v>
      </c>
      <c r="C796" t="s">
        <v>2681</v>
      </c>
      <c r="D796" t="s">
        <v>2682</v>
      </c>
      <c r="E796" t="s">
        <v>41642</v>
      </c>
      <c r="H796" t="s">
        <v>2683</v>
      </c>
      <c r="J796">
        <v>13</v>
      </c>
      <c r="K796" t="s">
        <v>19</v>
      </c>
      <c r="L796" t="s">
        <v>37612</v>
      </c>
    </row>
    <row r="797" spans="1:12" ht="13.2">
      <c r="A797" t="s">
        <v>2684</v>
      </c>
      <c r="B797" t="s">
        <v>13</v>
      </c>
      <c r="C797" t="s">
        <v>2685</v>
      </c>
      <c r="D797" t="s">
        <v>1694</v>
      </c>
      <c r="E797" t="s">
        <v>41643</v>
      </c>
      <c r="H797" t="s">
        <v>2683</v>
      </c>
      <c r="J797">
        <v>13</v>
      </c>
      <c r="K797" t="s">
        <v>19</v>
      </c>
      <c r="L797" t="s">
        <v>37612</v>
      </c>
    </row>
    <row r="798" spans="1:12" ht="13.2">
      <c r="A798" t="s">
        <v>2678</v>
      </c>
      <c r="B798" t="s">
        <v>13</v>
      </c>
      <c r="C798" t="s">
        <v>2686</v>
      </c>
      <c r="D798" t="s">
        <v>2687</v>
      </c>
      <c r="E798" t="s">
        <v>41644</v>
      </c>
      <c r="H798" t="s">
        <v>2683</v>
      </c>
      <c r="I798" t="s">
        <v>106</v>
      </c>
      <c r="J798">
        <v>13</v>
      </c>
      <c r="K798" t="s">
        <v>19</v>
      </c>
      <c r="L798" t="s">
        <v>37612</v>
      </c>
    </row>
    <row r="799" spans="1:12" ht="13.2">
      <c r="A799" t="s">
        <v>2688</v>
      </c>
      <c r="B799" t="s">
        <v>56</v>
      </c>
      <c r="C799" t="s">
        <v>2689</v>
      </c>
      <c r="D799" t="s">
        <v>2690</v>
      </c>
      <c r="E799" t="s">
        <v>41645</v>
      </c>
      <c r="H799" t="s">
        <v>2683</v>
      </c>
      <c r="J799">
        <v>13</v>
      </c>
      <c r="K799" t="s">
        <v>19</v>
      </c>
      <c r="L799" t="s">
        <v>37612</v>
      </c>
    </row>
    <row r="800" spans="1:12" ht="13.2">
      <c r="A800" t="s">
        <v>2691</v>
      </c>
      <c r="B800" t="s">
        <v>13</v>
      </c>
      <c r="C800" t="s">
        <v>2692</v>
      </c>
      <c r="D800" t="s">
        <v>2693</v>
      </c>
      <c r="E800" t="s">
        <v>41646</v>
      </c>
      <c r="H800" t="s">
        <v>2683</v>
      </c>
      <c r="J800">
        <v>13</v>
      </c>
      <c r="K800" t="s">
        <v>19</v>
      </c>
      <c r="L800" t="s">
        <v>37612</v>
      </c>
    </row>
    <row r="801" spans="1:12" ht="13.2">
      <c r="A801" t="s">
        <v>2694</v>
      </c>
      <c r="B801" t="s">
        <v>56</v>
      </c>
      <c r="C801" t="s">
        <v>2695</v>
      </c>
      <c r="D801" t="s">
        <v>2696</v>
      </c>
      <c r="E801" t="s">
        <v>41647</v>
      </c>
      <c r="H801" t="s">
        <v>2683</v>
      </c>
      <c r="J801">
        <v>13</v>
      </c>
      <c r="K801" t="s">
        <v>19</v>
      </c>
      <c r="L801" t="s">
        <v>37612</v>
      </c>
    </row>
    <row r="802" spans="1:12" ht="13.2">
      <c r="A802" t="s">
        <v>2697</v>
      </c>
      <c r="B802" t="s">
        <v>13</v>
      </c>
      <c r="C802" t="s">
        <v>2698</v>
      </c>
      <c r="D802" t="s">
        <v>2699</v>
      </c>
      <c r="E802" t="s">
        <v>41648</v>
      </c>
      <c r="H802" t="s">
        <v>2683</v>
      </c>
      <c r="J802">
        <v>13</v>
      </c>
      <c r="K802" t="s">
        <v>19</v>
      </c>
      <c r="L802" t="s">
        <v>37612</v>
      </c>
    </row>
    <row r="803" spans="1:12" ht="13.2">
      <c r="A803" t="s">
        <v>2700</v>
      </c>
      <c r="B803" t="s">
        <v>13</v>
      </c>
      <c r="C803" t="s">
        <v>2701</v>
      </c>
      <c r="D803" t="s">
        <v>2702</v>
      </c>
      <c r="E803" t="s">
        <v>41649</v>
      </c>
      <c r="H803" t="s">
        <v>2683</v>
      </c>
      <c r="J803">
        <v>13</v>
      </c>
      <c r="K803" t="s">
        <v>19</v>
      </c>
      <c r="L803" t="s">
        <v>37612</v>
      </c>
    </row>
    <row r="804" spans="1:12" ht="13.2">
      <c r="A804" t="s">
        <v>2703</v>
      </c>
      <c r="B804" t="s">
        <v>13</v>
      </c>
      <c r="C804" t="s">
        <v>1386</v>
      </c>
      <c r="D804" t="s">
        <v>2704</v>
      </c>
      <c r="E804" t="s">
        <v>41650</v>
      </c>
      <c r="H804" t="s">
        <v>2683</v>
      </c>
      <c r="J804">
        <v>13</v>
      </c>
      <c r="K804" t="s">
        <v>19</v>
      </c>
      <c r="L804" t="s">
        <v>37612</v>
      </c>
    </row>
    <row r="805" spans="1:12" ht="13.2">
      <c r="A805" t="s">
        <v>2705</v>
      </c>
      <c r="B805" t="s">
        <v>13</v>
      </c>
      <c r="C805" t="s">
        <v>2706</v>
      </c>
      <c r="D805" t="s">
        <v>2707</v>
      </c>
      <c r="E805" t="s">
        <v>41651</v>
      </c>
      <c r="H805" t="s">
        <v>2683</v>
      </c>
      <c r="J805">
        <v>13</v>
      </c>
      <c r="K805" t="s">
        <v>19</v>
      </c>
      <c r="L805" t="s">
        <v>37612</v>
      </c>
    </row>
    <row r="806" spans="1:12" ht="13.2">
      <c r="A806" t="s">
        <v>2708</v>
      </c>
      <c r="B806" t="s">
        <v>13</v>
      </c>
      <c r="C806" t="s">
        <v>2709</v>
      </c>
      <c r="D806" t="s">
        <v>2710</v>
      </c>
      <c r="E806" t="s">
        <v>41652</v>
      </c>
      <c r="H806" t="s">
        <v>2683</v>
      </c>
      <c r="I806" t="s">
        <v>106</v>
      </c>
      <c r="J806">
        <v>13</v>
      </c>
      <c r="K806" t="s">
        <v>19</v>
      </c>
      <c r="L806" t="s">
        <v>37612</v>
      </c>
    </row>
    <row r="807" spans="1:12" ht="13.2">
      <c r="A807" t="s">
        <v>2711</v>
      </c>
      <c r="B807" t="s">
        <v>13</v>
      </c>
      <c r="C807" t="s">
        <v>2712</v>
      </c>
      <c r="D807" t="s">
        <v>2713</v>
      </c>
      <c r="E807" t="s">
        <v>41653</v>
      </c>
      <c r="H807" t="s">
        <v>2683</v>
      </c>
      <c r="I807" t="s">
        <v>47</v>
      </c>
      <c r="J807">
        <v>13</v>
      </c>
      <c r="K807" t="s">
        <v>19</v>
      </c>
      <c r="L807" t="s">
        <v>37612</v>
      </c>
    </row>
    <row r="808" spans="1:12" ht="13.2">
      <c r="A808" t="s">
        <v>282</v>
      </c>
      <c r="B808" t="s">
        <v>13</v>
      </c>
      <c r="C808" t="s">
        <v>2714</v>
      </c>
      <c r="D808" t="s">
        <v>2715</v>
      </c>
      <c r="E808" t="s">
        <v>41654</v>
      </c>
      <c r="H808" t="s">
        <v>2683</v>
      </c>
      <c r="J808">
        <v>13</v>
      </c>
      <c r="K808" t="s">
        <v>19</v>
      </c>
      <c r="L808" t="s">
        <v>37612</v>
      </c>
    </row>
    <row r="809" spans="1:12" ht="13.2">
      <c r="A809" t="s">
        <v>2716</v>
      </c>
      <c r="B809" t="s">
        <v>28</v>
      </c>
      <c r="C809" t="s">
        <v>2717</v>
      </c>
      <c r="D809" t="s">
        <v>2718</v>
      </c>
      <c r="E809" t="s">
        <v>41655</v>
      </c>
      <c r="H809" t="s">
        <v>2683</v>
      </c>
      <c r="J809">
        <v>13</v>
      </c>
      <c r="K809" t="s">
        <v>19</v>
      </c>
      <c r="L809" t="s">
        <v>37612</v>
      </c>
    </row>
    <row r="810" spans="1:12" ht="13.2">
      <c r="A810" t="s">
        <v>2719</v>
      </c>
      <c r="B810" t="s">
        <v>56</v>
      </c>
      <c r="C810" t="s">
        <v>2720</v>
      </c>
      <c r="D810" t="s">
        <v>2721</v>
      </c>
      <c r="E810" t="s">
        <v>41656</v>
      </c>
      <c r="H810" t="s">
        <v>2683</v>
      </c>
      <c r="I810" t="s">
        <v>106</v>
      </c>
      <c r="J810">
        <v>13</v>
      </c>
      <c r="K810" t="s">
        <v>19</v>
      </c>
      <c r="L810" t="s">
        <v>37612</v>
      </c>
    </row>
    <row r="811" spans="1:12" ht="13.2">
      <c r="A811" t="s">
        <v>2722</v>
      </c>
      <c r="B811" t="s">
        <v>13</v>
      </c>
      <c r="C811" t="s">
        <v>1525</v>
      </c>
      <c r="D811" t="s">
        <v>2723</v>
      </c>
      <c r="E811" t="s">
        <v>1525</v>
      </c>
      <c r="H811" t="s">
        <v>2683</v>
      </c>
      <c r="J811">
        <v>13</v>
      </c>
      <c r="K811" t="s">
        <v>19</v>
      </c>
      <c r="L811" t="s">
        <v>37612</v>
      </c>
    </row>
    <row r="812" spans="1:12" ht="13.2">
      <c r="A812" t="s">
        <v>2724</v>
      </c>
      <c r="B812" t="s">
        <v>13</v>
      </c>
      <c r="C812" t="s">
        <v>1268</v>
      </c>
      <c r="D812" t="s">
        <v>2725</v>
      </c>
      <c r="E812" t="s">
        <v>41657</v>
      </c>
      <c r="H812" t="s">
        <v>2683</v>
      </c>
      <c r="I812" t="s">
        <v>106</v>
      </c>
      <c r="J812">
        <v>13</v>
      </c>
      <c r="K812" t="s">
        <v>19</v>
      </c>
      <c r="L812" t="s">
        <v>37612</v>
      </c>
    </row>
    <row r="813" spans="1:12" ht="13.2">
      <c r="A813" t="s">
        <v>924</v>
      </c>
      <c r="B813" t="s">
        <v>13</v>
      </c>
      <c r="C813" t="s">
        <v>2726</v>
      </c>
      <c r="D813" t="s">
        <v>2727</v>
      </c>
      <c r="E813" t="s">
        <v>41658</v>
      </c>
      <c r="H813" t="s">
        <v>2683</v>
      </c>
      <c r="I813" t="s">
        <v>106</v>
      </c>
      <c r="J813">
        <v>13</v>
      </c>
      <c r="K813" t="s">
        <v>19</v>
      </c>
      <c r="L813" t="s">
        <v>37612</v>
      </c>
    </row>
    <row r="814" spans="1:12" ht="13.2">
      <c r="A814" t="s">
        <v>2728</v>
      </c>
      <c r="B814" t="s">
        <v>56</v>
      </c>
      <c r="C814" t="s">
        <v>2729</v>
      </c>
      <c r="D814" t="s">
        <v>2730</v>
      </c>
      <c r="E814" t="s">
        <v>41659</v>
      </c>
      <c r="H814" t="s">
        <v>2683</v>
      </c>
      <c r="I814" t="s">
        <v>99</v>
      </c>
      <c r="J814">
        <v>13</v>
      </c>
      <c r="K814" t="s">
        <v>19</v>
      </c>
      <c r="L814" t="s">
        <v>37612</v>
      </c>
    </row>
    <row r="815" spans="1:12" ht="13.2">
      <c r="A815" t="s">
        <v>2731</v>
      </c>
      <c r="B815" t="s">
        <v>13</v>
      </c>
      <c r="C815" t="s">
        <v>2732</v>
      </c>
      <c r="D815" t="s">
        <v>2733</v>
      </c>
      <c r="E815" t="s">
        <v>41660</v>
      </c>
      <c r="F815" t="s">
        <v>2734</v>
      </c>
      <c r="G815" t="s">
        <v>2735</v>
      </c>
      <c r="H815" t="s">
        <v>2736</v>
      </c>
      <c r="J815">
        <v>12</v>
      </c>
      <c r="K815" t="s">
        <v>19</v>
      </c>
      <c r="L815" t="s">
        <v>21502</v>
      </c>
    </row>
    <row r="816" spans="1:12" ht="13.2">
      <c r="A816" t="s">
        <v>2737</v>
      </c>
      <c r="B816" t="s">
        <v>13</v>
      </c>
      <c r="C816" t="s">
        <v>2738</v>
      </c>
      <c r="D816" t="s">
        <v>2739</v>
      </c>
      <c r="E816" t="s">
        <v>41661</v>
      </c>
      <c r="H816" t="s">
        <v>2736</v>
      </c>
      <c r="J816">
        <v>12</v>
      </c>
      <c r="K816" t="s">
        <v>19</v>
      </c>
      <c r="L816" t="s">
        <v>21502</v>
      </c>
    </row>
    <row r="817" spans="1:12" ht="13.2">
      <c r="A817" t="s">
        <v>2740</v>
      </c>
      <c r="B817" t="s">
        <v>13</v>
      </c>
      <c r="C817" t="s">
        <v>2741</v>
      </c>
      <c r="D817" t="s">
        <v>2742</v>
      </c>
      <c r="E817" t="s">
        <v>41662</v>
      </c>
      <c r="H817" t="s">
        <v>2736</v>
      </c>
      <c r="J817">
        <v>12</v>
      </c>
      <c r="K817" t="s">
        <v>19</v>
      </c>
      <c r="L817" t="s">
        <v>21502</v>
      </c>
    </row>
    <row r="818" spans="1:12" ht="13.2">
      <c r="A818" t="s">
        <v>2743</v>
      </c>
      <c r="B818" t="s">
        <v>13</v>
      </c>
      <c r="C818" t="s">
        <v>2744</v>
      </c>
      <c r="D818" t="s">
        <v>2745</v>
      </c>
      <c r="E818" t="s">
        <v>41663</v>
      </c>
      <c r="H818" t="s">
        <v>2736</v>
      </c>
      <c r="I818" t="s">
        <v>641</v>
      </c>
      <c r="J818">
        <v>12</v>
      </c>
      <c r="K818" t="s">
        <v>19</v>
      </c>
      <c r="L818" t="s">
        <v>21502</v>
      </c>
    </row>
    <row r="819" spans="1:12" ht="13.2">
      <c r="A819" t="s">
        <v>2746</v>
      </c>
      <c r="B819" t="s">
        <v>13</v>
      </c>
      <c r="C819" t="s">
        <v>2747</v>
      </c>
      <c r="D819" t="s">
        <v>1421</v>
      </c>
      <c r="E819" t="s">
        <v>41664</v>
      </c>
      <c r="H819" t="s">
        <v>2736</v>
      </c>
      <c r="J819">
        <v>12</v>
      </c>
      <c r="K819" t="s">
        <v>19</v>
      </c>
      <c r="L819" t="s">
        <v>21502</v>
      </c>
    </row>
    <row r="820" spans="1:12" ht="13.2">
      <c r="A820" t="s">
        <v>2748</v>
      </c>
      <c r="B820" t="s">
        <v>13</v>
      </c>
      <c r="C820" t="s">
        <v>2749</v>
      </c>
      <c r="D820" t="s">
        <v>2750</v>
      </c>
      <c r="E820" t="s">
        <v>24125</v>
      </c>
      <c r="H820" t="s">
        <v>2736</v>
      </c>
      <c r="J820">
        <v>12</v>
      </c>
      <c r="K820" t="s">
        <v>19</v>
      </c>
      <c r="L820" t="s">
        <v>21502</v>
      </c>
    </row>
    <row r="821" spans="1:12" ht="13.2">
      <c r="A821" t="s">
        <v>2751</v>
      </c>
      <c r="B821" t="s">
        <v>13</v>
      </c>
      <c r="C821" t="s">
        <v>2752</v>
      </c>
      <c r="D821" t="s">
        <v>2704</v>
      </c>
      <c r="E821" t="s">
        <v>41665</v>
      </c>
      <c r="H821" t="s">
        <v>2736</v>
      </c>
      <c r="J821">
        <v>12</v>
      </c>
      <c r="K821" t="s">
        <v>19</v>
      </c>
      <c r="L821" t="s">
        <v>21502</v>
      </c>
    </row>
    <row r="822" spans="1:12" ht="13.2">
      <c r="A822" t="s">
        <v>2753</v>
      </c>
      <c r="B822" t="s">
        <v>13</v>
      </c>
      <c r="C822" t="s">
        <v>2754</v>
      </c>
      <c r="D822" t="s">
        <v>2755</v>
      </c>
      <c r="E822" t="s">
        <v>41666</v>
      </c>
      <c r="H822" t="s">
        <v>2736</v>
      </c>
      <c r="I822" t="s">
        <v>99</v>
      </c>
      <c r="J822">
        <v>12</v>
      </c>
      <c r="K822" t="s">
        <v>19</v>
      </c>
      <c r="L822" t="s">
        <v>21502</v>
      </c>
    </row>
    <row r="823" spans="1:12" ht="13.2">
      <c r="A823" t="s">
        <v>2756</v>
      </c>
      <c r="B823" t="s">
        <v>13</v>
      </c>
      <c r="C823" t="s">
        <v>2757</v>
      </c>
      <c r="D823" t="s">
        <v>2758</v>
      </c>
      <c r="E823" t="s">
        <v>2757</v>
      </c>
      <c r="H823" t="s">
        <v>2736</v>
      </c>
      <c r="J823">
        <v>12</v>
      </c>
      <c r="K823" t="s">
        <v>19</v>
      </c>
      <c r="L823" t="s">
        <v>21502</v>
      </c>
    </row>
    <row r="824" spans="1:12" ht="13.2">
      <c r="A824" t="s">
        <v>961</v>
      </c>
      <c r="B824" t="s">
        <v>13</v>
      </c>
      <c r="C824" t="s">
        <v>2759</v>
      </c>
      <c r="D824" t="s">
        <v>2760</v>
      </c>
      <c r="E824" t="s">
        <v>41667</v>
      </c>
      <c r="H824" t="s">
        <v>2736</v>
      </c>
      <c r="I824" t="s">
        <v>54</v>
      </c>
      <c r="J824">
        <v>12</v>
      </c>
      <c r="K824" t="s">
        <v>19</v>
      </c>
      <c r="L824" t="s">
        <v>21502</v>
      </c>
    </row>
    <row r="825" spans="1:12" ht="13.2">
      <c r="A825" t="s">
        <v>2761</v>
      </c>
      <c r="B825" t="s">
        <v>13</v>
      </c>
      <c r="C825" t="s">
        <v>2762</v>
      </c>
      <c r="D825" t="s">
        <v>2763</v>
      </c>
      <c r="E825" t="s">
        <v>41668</v>
      </c>
      <c r="H825" t="s">
        <v>2736</v>
      </c>
      <c r="I825" t="s">
        <v>2764</v>
      </c>
      <c r="J825">
        <v>12</v>
      </c>
      <c r="K825" t="s">
        <v>19</v>
      </c>
      <c r="L825" t="s">
        <v>21502</v>
      </c>
    </row>
    <row r="826" spans="1:12" ht="13.2">
      <c r="A826" t="s">
        <v>2765</v>
      </c>
      <c r="B826" t="s">
        <v>13</v>
      </c>
      <c r="C826" t="s">
        <v>2766</v>
      </c>
      <c r="D826" t="s">
        <v>2767</v>
      </c>
      <c r="E826" t="s">
        <v>41669</v>
      </c>
      <c r="H826" t="s">
        <v>2736</v>
      </c>
      <c r="I826" t="s">
        <v>86</v>
      </c>
      <c r="J826">
        <v>12</v>
      </c>
      <c r="K826" t="s">
        <v>19</v>
      </c>
      <c r="L826" t="s">
        <v>21502</v>
      </c>
    </row>
    <row r="827" spans="1:12" ht="13.2">
      <c r="A827" t="s">
        <v>2768</v>
      </c>
      <c r="B827" t="s">
        <v>13</v>
      </c>
      <c r="C827" t="s">
        <v>2769</v>
      </c>
      <c r="D827" t="s">
        <v>2770</v>
      </c>
      <c r="E827" t="s">
        <v>41670</v>
      </c>
      <c r="H827" t="s">
        <v>2736</v>
      </c>
      <c r="I827" t="s">
        <v>93</v>
      </c>
      <c r="J827">
        <v>12</v>
      </c>
      <c r="K827" t="s">
        <v>19</v>
      </c>
      <c r="L827" t="s">
        <v>21502</v>
      </c>
    </row>
    <row r="828" spans="1:12" ht="13.2">
      <c r="A828" t="s">
        <v>2771</v>
      </c>
      <c r="B828" t="s">
        <v>13</v>
      </c>
      <c r="C828" t="s">
        <v>2772</v>
      </c>
      <c r="D828" t="s">
        <v>2773</v>
      </c>
      <c r="E828" t="s">
        <v>41671</v>
      </c>
      <c r="H828" t="s">
        <v>2736</v>
      </c>
      <c r="J828">
        <v>12</v>
      </c>
      <c r="K828" t="s">
        <v>19</v>
      </c>
      <c r="L828" t="s">
        <v>21502</v>
      </c>
    </row>
    <row r="829" spans="1:12" ht="13.2">
      <c r="A829" t="s">
        <v>2774</v>
      </c>
      <c r="B829" t="s">
        <v>28</v>
      </c>
      <c r="C829" t="s">
        <v>2775</v>
      </c>
      <c r="D829" t="s">
        <v>2776</v>
      </c>
      <c r="E829" t="s">
        <v>41672</v>
      </c>
      <c r="H829" t="s">
        <v>2736</v>
      </c>
      <c r="J829">
        <v>12</v>
      </c>
      <c r="K829" t="s">
        <v>19</v>
      </c>
      <c r="L829" t="s">
        <v>21502</v>
      </c>
    </row>
    <row r="830" spans="1:12" ht="13.2">
      <c r="A830" t="s">
        <v>2777</v>
      </c>
      <c r="B830" t="s">
        <v>13</v>
      </c>
      <c r="C830" t="s">
        <v>2778</v>
      </c>
      <c r="D830" t="s">
        <v>2779</v>
      </c>
      <c r="E830" t="s">
        <v>41673</v>
      </c>
      <c r="H830" t="s">
        <v>2736</v>
      </c>
      <c r="J830">
        <v>12</v>
      </c>
      <c r="K830" t="s">
        <v>19</v>
      </c>
      <c r="L830" t="s">
        <v>21502</v>
      </c>
    </row>
    <row r="831" spans="1:12" ht="13.2">
      <c r="A831" t="s">
        <v>291</v>
      </c>
      <c r="B831" t="s">
        <v>28</v>
      </c>
      <c r="C831" t="s">
        <v>2780</v>
      </c>
      <c r="D831" t="s">
        <v>2781</v>
      </c>
      <c r="E831" t="s">
        <v>41674</v>
      </c>
      <c r="H831" t="s">
        <v>2736</v>
      </c>
      <c r="I831" t="s">
        <v>2782</v>
      </c>
      <c r="J831">
        <v>12</v>
      </c>
      <c r="K831" t="s">
        <v>19</v>
      </c>
      <c r="L831" t="s">
        <v>21502</v>
      </c>
    </row>
    <row r="832" spans="1:12" ht="13.2">
      <c r="A832" t="s">
        <v>2783</v>
      </c>
      <c r="B832" t="s">
        <v>13</v>
      </c>
      <c r="C832" t="s">
        <v>2784</v>
      </c>
      <c r="D832" t="s">
        <v>2785</v>
      </c>
      <c r="E832" t="s">
        <v>41675</v>
      </c>
      <c r="H832" t="s">
        <v>2736</v>
      </c>
      <c r="J832">
        <v>12</v>
      </c>
      <c r="K832" t="s">
        <v>19</v>
      </c>
      <c r="L832" t="s">
        <v>21502</v>
      </c>
    </row>
    <row r="833" spans="1:12" ht="13.2">
      <c r="A833" t="s">
        <v>2786</v>
      </c>
      <c r="B833" t="s">
        <v>13</v>
      </c>
      <c r="C833" t="s">
        <v>2787</v>
      </c>
      <c r="D833" t="s">
        <v>2788</v>
      </c>
      <c r="E833" t="s">
        <v>41676</v>
      </c>
      <c r="H833" t="s">
        <v>2736</v>
      </c>
      <c r="J833">
        <v>12</v>
      </c>
      <c r="K833" t="s">
        <v>19</v>
      </c>
      <c r="L833" t="s">
        <v>21502</v>
      </c>
    </row>
    <row r="834" spans="1:12" ht="13.2">
      <c r="A834" t="s">
        <v>2789</v>
      </c>
      <c r="B834" t="s">
        <v>13</v>
      </c>
      <c r="C834" t="s">
        <v>2790</v>
      </c>
      <c r="D834" t="s">
        <v>2791</v>
      </c>
      <c r="E834" t="s">
        <v>41677</v>
      </c>
      <c r="H834" t="s">
        <v>2736</v>
      </c>
      <c r="I834" t="s">
        <v>241</v>
      </c>
      <c r="J834">
        <v>12</v>
      </c>
      <c r="K834" t="s">
        <v>19</v>
      </c>
      <c r="L834" t="s">
        <v>21502</v>
      </c>
    </row>
    <row r="835" spans="1:12" ht="13.2">
      <c r="A835" t="s">
        <v>2792</v>
      </c>
      <c r="B835" t="s">
        <v>63</v>
      </c>
      <c r="C835" t="s">
        <v>2793</v>
      </c>
      <c r="D835" t="s">
        <v>2794</v>
      </c>
      <c r="E835" t="s">
        <v>41678</v>
      </c>
      <c r="H835" t="s">
        <v>2736</v>
      </c>
      <c r="I835" t="s">
        <v>86</v>
      </c>
      <c r="J835">
        <v>12</v>
      </c>
      <c r="K835" t="s">
        <v>19</v>
      </c>
      <c r="L835" t="s">
        <v>21502</v>
      </c>
    </row>
    <row r="836" spans="1:12" ht="13.2">
      <c r="A836" t="s">
        <v>2795</v>
      </c>
      <c r="B836" t="s">
        <v>28</v>
      </c>
      <c r="C836" t="s">
        <v>2796</v>
      </c>
      <c r="D836" t="s">
        <v>2797</v>
      </c>
      <c r="E836" t="s">
        <v>41679</v>
      </c>
      <c r="H836" t="s">
        <v>2736</v>
      </c>
      <c r="J836">
        <v>12</v>
      </c>
      <c r="K836" t="s">
        <v>19</v>
      </c>
      <c r="L836" t="s">
        <v>21502</v>
      </c>
    </row>
    <row r="837" spans="1:12" ht="13.2">
      <c r="A837" t="s">
        <v>2798</v>
      </c>
      <c r="B837" t="s">
        <v>13</v>
      </c>
      <c r="C837" t="s">
        <v>2799</v>
      </c>
      <c r="D837" t="s">
        <v>2800</v>
      </c>
      <c r="E837" t="s">
        <v>41680</v>
      </c>
      <c r="H837" t="s">
        <v>2736</v>
      </c>
      <c r="I837" t="s">
        <v>47</v>
      </c>
      <c r="J837">
        <v>12</v>
      </c>
      <c r="K837" t="s">
        <v>19</v>
      </c>
      <c r="L837" t="s">
        <v>21502</v>
      </c>
    </row>
    <row r="838" spans="1:12" ht="13.2">
      <c r="A838" t="s">
        <v>2801</v>
      </c>
      <c r="B838" t="s">
        <v>13</v>
      </c>
      <c r="C838" t="s">
        <v>2802</v>
      </c>
      <c r="D838" t="s">
        <v>2803</v>
      </c>
      <c r="E838" t="s">
        <v>41681</v>
      </c>
      <c r="H838" t="s">
        <v>2736</v>
      </c>
      <c r="I838" t="s">
        <v>1815</v>
      </c>
      <c r="J838">
        <v>12</v>
      </c>
      <c r="K838" t="s">
        <v>19</v>
      </c>
      <c r="L838" t="s">
        <v>21502</v>
      </c>
    </row>
    <row r="839" spans="1:12" ht="13.2">
      <c r="A839" t="s">
        <v>2804</v>
      </c>
      <c r="B839" t="s">
        <v>28</v>
      </c>
      <c r="C839" t="s">
        <v>2805</v>
      </c>
      <c r="D839" t="s">
        <v>2806</v>
      </c>
      <c r="E839" t="s">
        <v>41682</v>
      </c>
      <c r="H839" t="s">
        <v>2736</v>
      </c>
      <c r="J839">
        <v>12</v>
      </c>
      <c r="K839" t="s">
        <v>19</v>
      </c>
      <c r="L839" t="s">
        <v>21502</v>
      </c>
    </row>
    <row r="840" spans="1:12" ht="13.2">
      <c r="A840" t="s">
        <v>2807</v>
      </c>
      <c r="B840" t="s">
        <v>13</v>
      </c>
      <c r="C840" t="s">
        <v>2808</v>
      </c>
      <c r="D840" t="s">
        <v>2809</v>
      </c>
      <c r="E840" t="s">
        <v>41683</v>
      </c>
      <c r="H840" t="s">
        <v>2736</v>
      </c>
      <c r="I840" t="s">
        <v>626</v>
      </c>
      <c r="J840">
        <v>12</v>
      </c>
      <c r="K840" t="s">
        <v>19</v>
      </c>
      <c r="L840" t="s">
        <v>21502</v>
      </c>
    </row>
    <row r="841" spans="1:12" ht="13.2">
      <c r="A841" t="s">
        <v>1469</v>
      </c>
      <c r="B841" t="s">
        <v>13</v>
      </c>
      <c r="C841" t="s">
        <v>2810</v>
      </c>
      <c r="D841" t="s">
        <v>2811</v>
      </c>
      <c r="E841" t="s">
        <v>41684</v>
      </c>
      <c r="H841" t="s">
        <v>2736</v>
      </c>
      <c r="J841">
        <v>12</v>
      </c>
      <c r="K841" t="s">
        <v>19</v>
      </c>
      <c r="L841" t="s">
        <v>21502</v>
      </c>
    </row>
    <row r="842" spans="1:12" ht="13.2">
      <c r="A842" t="s">
        <v>1366</v>
      </c>
      <c r="B842" t="s">
        <v>13</v>
      </c>
      <c r="C842" t="s">
        <v>2812</v>
      </c>
      <c r="D842" t="s">
        <v>2813</v>
      </c>
      <c r="E842" t="s">
        <v>41685</v>
      </c>
      <c r="H842" t="s">
        <v>2736</v>
      </c>
      <c r="J842">
        <v>12</v>
      </c>
      <c r="K842" t="s">
        <v>19</v>
      </c>
      <c r="L842" t="s">
        <v>21502</v>
      </c>
    </row>
    <row r="843" spans="1:12" ht="13.2">
      <c r="A843" t="s">
        <v>2814</v>
      </c>
      <c r="B843" t="s">
        <v>13</v>
      </c>
      <c r="C843" t="s">
        <v>2815</v>
      </c>
      <c r="D843" t="s">
        <v>2816</v>
      </c>
      <c r="E843" t="s">
        <v>41686</v>
      </c>
      <c r="H843" t="s">
        <v>2736</v>
      </c>
      <c r="J843">
        <v>12</v>
      </c>
      <c r="K843" t="s">
        <v>19</v>
      </c>
      <c r="L843" t="s">
        <v>21502</v>
      </c>
    </row>
    <row r="844" spans="1:12" ht="13.2">
      <c r="A844" t="s">
        <v>2817</v>
      </c>
      <c r="B844" t="s">
        <v>13</v>
      </c>
      <c r="C844" t="s">
        <v>2818</v>
      </c>
      <c r="D844" t="s">
        <v>1357</v>
      </c>
      <c r="E844" t="s">
        <v>41687</v>
      </c>
      <c r="H844" t="s">
        <v>2736</v>
      </c>
      <c r="J844">
        <v>12</v>
      </c>
      <c r="K844" t="s">
        <v>19</v>
      </c>
      <c r="L844" t="s">
        <v>21502</v>
      </c>
    </row>
    <row r="845" spans="1:12" ht="13.2">
      <c r="A845" t="s">
        <v>2819</v>
      </c>
      <c r="B845" t="s">
        <v>13</v>
      </c>
      <c r="C845" t="s">
        <v>1141</v>
      </c>
      <c r="D845" t="s">
        <v>1971</v>
      </c>
      <c r="E845" t="s">
        <v>41688</v>
      </c>
      <c r="H845" t="s">
        <v>2736</v>
      </c>
      <c r="J845">
        <v>12</v>
      </c>
      <c r="K845" t="s">
        <v>19</v>
      </c>
      <c r="L845" t="s">
        <v>21502</v>
      </c>
    </row>
    <row r="846" spans="1:12" ht="13.2">
      <c r="A846" t="s">
        <v>2820</v>
      </c>
      <c r="B846" t="s">
        <v>13</v>
      </c>
      <c r="C846" t="s">
        <v>2821</v>
      </c>
      <c r="D846" t="s">
        <v>2822</v>
      </c>
      <c r="E846" t="s">
        <v>41689</v>
      </c>
      <c r="H846" t="s">
        <v>2736</v>
      </c>
      <c r="J846">
        <v>12</v>
      </c>
      <c r="K846" t="s">
        <v>19</v>
      </c>
      <c r="L846" t="s">
        <v>21502</v>
      </c>
    </row>
    <row r="847" spans="1:12" ht="13.2">
      <c r="A847" t="s">
        <v>2823</v>
      </c>
      <c r="B847" t="s">
        <v>13</v>
      </c>
      <c r="C847" t="s">
        <v>2824</v>
      </c>
      <c r="D847" t="s">
        <v>2825</v>
      </c>
      <c r="E847" t="s">
        <v>41690</v>
      </c>
      <c r="H847" t="s">
        <v>2736</v>
      </c>
      <c r="I847" t="s">
        <v>54</v>
      </c>
      <c r="J847">
        <v>12</v>
      </c>
      <c r="K847" t="s">
        <v>19</v>
      </c>
      <c r="L847" t="s">
        <v>21502</v>
      </c>
    </row>
    <row r="848" spans="1:12" ht="13.2">
      <c r="A848" t="s">
        <v>2826</v>
      </c>
      <c r="B848" t="s">
        <v>56</v>
      </c>
      <c r="C848" t="s">
        <v>2827</v>
      </c>
      <c r="D848" t="s">
        <v>2828</v>
      </c>
      <c r="E848" t="s">
        <v>41691</v>
      </c>
      <c r="H848" t="s">
        <v>2736</v>
      </c>
      <c r="J848">
        <v>12</v>
      </c>
      <c r="K848" t="s">
        <v>19</v>
      </c>
      <c r="L848" t="s">
        <v>21502</v>
      </c>
    </row>
    <row r="849" spans="1:12" ht="13.2">
      <c r="A849" t="s">
        <v>2829</v>
      </c>
      <c r="B849" t="s">
        <v>63</v>
      </c>
      <c r="C849" t="s">
        <v>2830</v>
      </c>
      <c r="D849" t="s">
        <v>2831</v>
      </c>
      <c r="E849" t="s">
        <v>41692</v>
      </c>
      <c r="H849" t="s">
        <v>2736</v>
      </c>
      <c r="I849" t="s">
        <v>93</v>
      </c>
      <c r="J849">
        <v>12</v>
      </c>
      <c r="K849" t="s">
        <v>19</v>
      </c>
      <c r="L849" t="s">
        <v>21502</v>
      </c>
    </row>
    <row r="850" spans="1:12" ht="13.2">
      <c r="A850" t="s">
        <v>282</v>
      </c>
      <c r="B850" t="s">
        <v>13</v>
      </c>
      <c r="C850" t="s">
        <v>2832</v>
      </c>
      <c r="D850" t="s">
        <v>904</v>
      </c>
      <c r="E850" t="s">
        <v>41693</v>
      </c>
      <c r="H850" t="s">
        <v>2736</v>
      </c>
      <c r="I850" t="s">
        <v>106</v>
      </c>
      <c r="J850">
        <v>12</v>
      </c>
      <c r="K850" t="s">
        <v>19</v>
      </c>
      <c r="L850" t="s">
        <v>21502</v>
      </c>
    </row>
    <row r="851" spans="1:12" ht="13.2">
      <c r="A851" t="s">
        <v>2833</v>
      </c>
      <c r="B851" t="s">
        <v>63</v>
      </c>
      <c r="C851" t="s">
        <v>2834</v>
      </c>
      <c r="D851" t="s">
        <v>2835</v>
      </c>
      <c r="E851" t="s">
        <v>41694</v>
      </c>
      <c r="H851" t="s">
        <v>2736</v>
      </c>
      <c r="I851" t="s">
        <v>584</v>
      </c>
      <c r="J851">
        <v>12</v>
      </c>
      <c r="K851" t="s">
        <v>19</v>
      </c>
      <c r="L851" t="s">
        <v>21502</v>
      </c>
    </row>
    <row r="852" spans="1:12" ht="13.2">
      <c r="A852" t="s">
        <v>267</v>
      </c>
      <c r="B852" t="s">
        <v>13</v>
      </c>
      <c r="C852" t="s">
        <v>2836</v>
      </c>
      <c r="D852" t="s">
        <v>2837</v>
      </c>
      <c r="E852" t="s">
        <v>41695</v>
      </c>
      <c r="H852" t="s">
        <v>2736</v>
      </c>
      <c r="I852" t="s">
        <v>106</v>
      </c>
      <c r="J852">
        <v>12</v>
      </c>
      <c r="K852" t="s">
        <v>19</v>
      </c>
      <c r="L852" t="s">
        <v>21502</v>
      </c>
    </row>
    <row r="853" spans="1:12" ht="13.2">
      <c r="A853" t="s">
        <v>2838</v>
      </c>
      <c r="B853" t="s">
        <v>56</v>
      </c>
      <c r="C853" t="s">
        <v>2839</v>
      </c>
      <c r="D853" t="s">
        <v>2840</v>
      </c>
      <c r="E853" t="s">
        <v>2841</v>
      </c>
      <c r="H853" t="s">
        <v>2736</v>
      </c>
      <c r="I853" t="s">
        <v>2515</v>
      </c>
      <c r="J853">
        <v>12</v>
      </c>
      <c r="K853" t="s">
        <v>19</v>
      </c>
      <c r="L853" t="s">
        <v>21502</v>
      </c>
    </row>
    <row r="854" spans="1:12" ht="13.2">
      <c r="A854" t="s">
        <v>282</v>
      </c>
      <c r="B854" t="s">
        <v>13</v>
      </c>
      <c r="C854" t="s">
        <v>2842</v>
      </c>
      <c r="D854" t="s">
        <v>2843</v>
      </c>
      <c r="E854" t="s">
        <v>41696</v>
      </c>
      <c r="H854" t="s">
        <v>2736</v>
      </c>
      <c r="J854">
        <v>12</v>
      </c>
      <c r="K854" t="s">
        <v>19</v>
      </c>
      <c r="L854" t="s">
        <v>21502</v>
      </c>
    </row>
    <row r="855" spans="1:12" ht="13.2">
      <c r="A855" t="s">
        <v>2844</v>
      </c>
      <c r="B855" t="s">
        <v>13</v>
      </c>
      <c r="C855" t="s">
        <v>2845</v>
      </c>
      <c r="D855" t="s">
        <v>2846</v>
      </c>
      <c r="E855" t="s">
        <v>41697</v>
      </c>
      <c r="H855" t="s">
        <v>2736</v>
      </c>
      <c r="J855">
        <v>12</v>
      </c>
      <c r="K855" t="s">
        <v>19</v>
      </c>
      <c r="L855" t="s">
        <v>21502</v>
      </c>
    </row>
    <row r="856" spans="1:12" ht="13.2">
      <c r="A856" t="s">
        <v>2847</v>
      </c>
      <c r="B856" t="s">
        <v>13</v>
      </c>
      <c r="C856" t="s">
        <v>2848</v>
      </c>
      <c r="D856" t="s">
        <v>2849</v>
      </c>
      <c r="E856" t="s">
        <v>41698</v>
      </c>
      <c r="H856" t="s">
        <v>2736</v>
      </c>
      <c r="J856">
        <v>12</v>
      </c>
      <c r="K856" t="s">
        <v>19</v>
      </c>
      <c r="L856" t="s">
        <v>21502</v>
      </c>
    </row>
    <row r="857" spans="1:12" ht="13.2">
      <c r="A857" t="s">
        <v>494</v>
      </c>
      <c r="B857" t="s">
        <v>13</v>
      </c>
      <c r="C857" t="s">
        <v>2850</v>
      </c>
      <c r="D857" t="s">
        <v>2851</v>
      </c>
      <c r="E857" t="s">
        <v>41699</v>
      </c>
      <c r="H857" t="s">
        <v>2736</v>
      </c>
      <c r="I857" t="s">
        <v>106</v>
      </c>
      <c r="J857">
        <v>12</v>
      </c>
      <c r="K857" t="s">
        <v>19</v>
      </c>
      <c r="L857" t="s">
        <v>21502</v>
      </c>
    </row>
    <row r="858" spans="1:12" ht="13.2">
      <c r="A858" t="s">
        <v>2852</v>
      </c>
      <c r="B858" t="s">
        <v>13</v>
      </c>
      <c r="C858" t="s">
        <v>2853</v>
      </c>
      <c r="D858" t="s">
        <v>2854</v>
      </c>
      <c r="E858" t="s">
        <v>41700</v>
      </c>
      <c r="H858" t="s">
        <v>2736</v>
      </c>
      <c r="J858">
        <v>12</v>
      </c>
      <c r="K858" t="s">
        <v>19</v>
      </c>
      <c r="L858" t="s">
        <v>21502</v>
      </c>
    </row>
    <row r="859" spans="1:12" ht="13.2">
      <c r="A859" t="s">
        <v>2855</v>
      </c>
      <c r="B859" t="s">
        <v>13</v>
      </c>
      <c r="C859" t="s">
        <v>1088</v>
      </c>
      <c r="D859" t="s">
        <v>2856</v>
      </c>
      <c r="E859" t="s">
        <v>41701</v>
      </c>
      <c r="H859" t="s">
        <v>2736</v>
      </c>
      <c r="J859">
        <v>12</v>
      </c>
      <c r="K859" t="s">
        <v>19</v>
      </c>
      <c r="L859" t="s">
        <v>21502</v>
      </c>
    </row>
    <row r="860" spans="1:12" ht="13.2">
      <c r="A860" t="s">
        <v>2857</v>
      </c>
      <c r="B860" t="s">
        <v>13</v>
      </c>
      <c r="C860" t="s">
        <v>2858</v>
      </c>
      <c r="D860" t="s">
        <v>2859</v>
      </c>
      <c r="E860" t="s">
        <v>41702</v>
      </c>
      <c r="H860" t="s">
        <v>2736</v>
      </c>
      <c r="I860" t="s">
        <v>86</v>
      </c>
      <c r="J860">
        <v>12</v>
      </c>
      <c r="K860" t="s">
        <v>19</v>
      </c>
      <c r="L860" t="s">
        <v>21502</v>
      </c>
    </row>
    <row r="861" spans="1:12" ht="13.2">
      <c r="A861" t="s">
        <v>2860</v>
      </c>
      <c r="B861" t="s">
        <v>13</v>
      </c>
      <c r="C861" t="s">
        <v>2861</v>
      </c>
      <c r="D861" t="s">
        <v>2862</v>
      </c>
      <c r="E861" t="s">
        <v>41703</v>
      </c>
      <c r="H861" t="s">
        <v>2736</v>
      </c>
      <c r="J861">
        <v>12</v>
      </c>
      <c r="K861" t="s">
        <v>19</v>
      </c>
      <c r="L861" t="s">
        <v>21502</v>
      </c>
    </row>
    <row r="862" spans="1:12" ht="13.2">
      <c r="A862" t="s">
        <v>2863</v>
      </c>
      <c r="B862" t="s">
        <v>13</v>
      </c>
      <c r="C862" t="s">
        <v>1088</v>
      </c>
      <c r="D862" t="s">
        <v>2864</v>
      </c>
      <c r="E862" t="s">
        <v>41704</v>
      </c>
      <c r="H862" t="s">
        <v>2736</v>
      </c>
      <c r="I862" t="s">
        <v>106</v>
      </c>
      <c r="J862">
        <v>12</v>
      </c>
      <c r="K862" t="s">
        <v>19</v>
      </c>
      <c r="L862" t="s">
        <v>21502</v>
      </c>
    </row>
    <row r="863" spans="1:12" ht="13.2">
      <c r="A863" t="s">
        <v>2865</v>
      </c>
      <c r="B863" t="s">
        <v>63</v>
      </c>
      <c r="C863" t="s">
        <v>2866</v>
      </c>
      <c r="D863" t="s">
        <v>2867</v>
      </c>
      <c r="E863" t="s">
        <v>41705</v>
      </c>
      <c r="H863" t="s">
        <v>2736</v>
      </c>
      <c r="J863">
        <v>12</v>
      </c>
      <c r="K863" t="s">
        <v>19</v>
      </c>
      <c r="L863" t="s">
        <v>21502</v>
      </c>
    </row>
    <row r="864" spans="1:12" ht="13.2">
      <c r="A864" t="s">
        <v>282</v>
      </c>
      <c r="B864" t="s">
        <v>13</v>
      </c>
      <c r="C864" t="s">
        <v>2868</v>
      </c>
      <c r="D864" t="s">
        <v>2869</v>
      </c>
      <c r="E864" t="s">
        <v>41706</v>
      </c>
      <c r="H864" t="s">
        <v>2736</v>
      </c>
      <c r="J864">
        <v>12</v>
      </c>
      <c r="K864" t="s">
        <v>19</v>
      </c>
      <c r="L864" t="s">
        <v>21502</v>
      </c>
    </row>
    <row r="865" spans="1:12" ht="13.2">
      <c r="A865" t="s">
        <v>2870</v>
      </c>
      <c r="B865" t="s">
        <v>13</v>
      </c>
      <c r="C865" t="s">
        <v>2871</v>
      </c>
      <c r="D865" t="s">
        <v>2872</v>
      </c>
      <c r="E865" t="s">
        <v>41707</v>
      </c>
      <c r="H865" t="s">
        <v>2736</v>
      </c>
      <c r="J865">
        <v>12</v>
      </c>
      <c r="K865" t="s">
        <v>19</v>
      </c>
      <c r="L865" t="s">
        <v>21502</v>
      </c>
    </row>
    <row r="866" spans="1:12" ht="13.2">
      <c r="A866" t="s">
        <v>2873</v>
      </c>
      <c r="B866" t="s">
        <v>56</v>
      </c>
      <c r="C866" t="s">
        <v>2874</v>
      </c>
      <c r="D866" t="s">
        <v>2875</v>
      </c>
      <c r="E866" t="s">
        <v>41708</v>
      </c>
      <c r="H866" t="s">
        <v>2736</v>
      </c>
      <c r="I866" t="s">
        <v>106</v>
      </c>
      <c r="J866">
        <v>12</v>
      </c>
      <c r="K866" t="s">
        <v>19</v>
      </c>
      <c r="L866" t="s">
        <v>21502</v>
      </c>
    </row>
    <row r="867" spans="1:12" ht="13.2">
      <c r="A867" t="s">
        <v>2876</v>
      </c>
      <c r="B867" t="s">
        <v>13</v>
      </c>
      <c r="C867" t="s">
        <v>2877</v>
      </c>
      <c r="D867" t="s">
        <v>2878</v>
      </c>
      <c r="E867" t="s">
        <v>41709</v>
      </c>
      <c r="F867" t="s">
        <v>2879</v>
      </c>
      <c r="G867" t="s">
        <v>2880</v>
      </c>
      <c r="H867" t="s">
        <v>2881</v>
      </c>
      <c r="I867" t="s">
        <v>630</v>
      </c>
      <c r="J867">
        <v>13</v>
      </c>
      <c r="K867" t="s">
        <v>19</v>
      </c>
      <c r="L867" t="s">
        <v>4358</v>
      </c>
    </row>
    <row r="868" spans="1:12" ht="13.2">
      <c r="A868" t="s">
        <v>2882</v>
      </c>
      <c r="B868" t="s">
        <v>13</v>
      </c>
      <c r="C868" t="s">
        <v>2883</v>
      </c>
      <c r="D868" t="s">
        <v>2884</v>
      </c>
      <c r="E868" t="s">
        <v>41710</v>
      </c>
      <c r="F868" t="s">
        <v>2885</v>
      </c>
      <c r="G868" t="s">
        <v>2886</v>
      </c>
      <c r="H868" t="s">
        <v>2881</v>
      </c>
      <c r="I868" t="s">
        <v>99</v>
      </c>
      <c r="J868">
        <v>13</v>
      </c>
      <c r="K868" t="s">
        <v>19</v>
      </c>
      <c r="L868" t="s">
        <v>4358</v>
      </c>
    </row>
    <row r="869" spans="1:12" ht="13.2">
      <c r="A869" t="s">
        <v>2887</v>
      </c>
      <c r="B869" t="s">
        <v>13</v>
      </c>
      <c r="C869" t="s">
        <v>278</v>
      </c>
      <c r="D869" t="s">
        <v>2888</v>
      </c>
      <c r="E869" t="s">
        <v>278</v>
      </c>
      <c r="F869" t="s">
        <v>2889</v>
      </c>
      <c r="G869" t="s">
        <v>2890</v>
      </c>
      <c r="H869" t="s">
        <v>2881</v>
      </c>
      <c r="I869" t="s">
        <v>106</v>
      </c>
      <c r="J869">
        <v>13</v>
      </c>
      <c r="K869" t="s">
        <v>19</v>
      </c>
      <c r="L869" t="s">
        <v>4358</v>
      </c>
    </row>
    <row r="870" spans="1:12" ht="13.2">
      <c r="A870" t="s">
        <v>2891</v>
      </c>
      <c r="B870" t="s">
        <v>13</v>
      </c>
      <c r="C870" t="s">
        <v>2892</v>
      </c>
      <c r="D870" t="s">
        <v>2893</v>
      </c>
      <c r="E870" t="s">
        <v>41711</v>
      </c>
      <c r="F870" t="s">
        <v>2894</v>
      </c>
      <c r="G870" t="s">
        <v>2895</v>
      </c>
      <c r="H870" t="s">
        <v>2881</v>
      </c>
      <c r="I870" t="s">
        <v>1208</v>
      </c>
      <c r="J870">
        <v>13</v>
      </c>
      <c r="K870" t="s">
        <v>19</v>
      </c>
      <c r="L870" t="s">
        <v>4358</v>
      </c>
    </row>
    <row r="871" spans="1:12" ht="13.2">
      <c r="A871" t="s">
        <v>2896</v>
      </c>
      <c r="B871" t="s">
        <v>13</v>
      </c>
      <c r="C871" t="s">
        <v>2897</v>
      </c>
      <c r="D871" t="s">
        <v>2898</v>
      </c>
      <c r="E871" t="s">
        <v>41712</v>
      </c>
      <c r="H871" t="s">
        <v>2881</v>
      </c>
      <c r="I871" t="s">
        <v>93</v>
      </c>
      <c r="J871">
        <v>13</v>
      </c>
      <c r="K871" t="s">
        <v>19</v>
      </c>
      <c r="L871" t="s">
        <v>4358</v>
      </c>
    </row>
    <row r="872" spans="1:12" ht="13.2">
      <c r="A872" t="s">
        <v>2899</v>
      </c>
      <c r="B872" t="s">
        <v>179</v>
      </c>
      <c r="C872" t="s">
        <v>2900</v>
      </c>
      <c r="D872" t="s">
        <v>2901</v>
      </c>
      <c r="E872" t="s">
        <v>41713</v>
      </c>
      <c r="H872" t="s">
        <v>2881</v>
      </c>
      <c r="J872">
        <v>13</v>
      </c>
      <c r="K872" t="s">
        <v>19</v>
      </c>
      <c r="L872" t="s">
        <v>4358</v>
      </c>
    </row>
    <row r="873" spans="1:12" ht="13.2">
      <c r="A873" t="s">
        <v>291</v>
      </c>
      <c r="B873" t="s">
        <v>13</v>
      </c>
      <c r="C873" t="s">
        <v>2902</v>
      </c>
      <c r="D873" t="s">
        <v>2903</v>
      </c>
      <c r="E873" t="s">
        <v>41714</v>
      </c>
      <c r="H873" t="s">
        <v>2881</v>
      </c>
      <c r="I873" t="s">
        <v>106</v>
      </c>
      <c r="J873">
        <v>13</v>
      </c>
      <c r="K873" t="s">
        <v>19</v>
      </c>
      <c r="L873" t="s">
        <v>4358</v>
      </c>
    </row>
    <row r="874" spans="1:12" ht="13.2">
      <c r="A874" t="s">
        <v>2904</v>
      </c>
      <c r="B874" t="s">
        <v>13</v>
      </c>
      <c r="C874" t="s">
        <v>2905</v>
      </c>
      <c r="D874" t="s">
        <v>2906</v>
      </c>
      <c r="E874" t="s">
        <v>41715</v>
      </c>
      <c r="H874" t="s">
        <v>2881</v>
      </c>
      <c r="J874">
        <v>13</v>
      </c>
      <c r="K874" t="s">
        <v>19</v>
      </c>
      <c r="L874" t="s">
        <v>4358</v>
      </c>
    </row>
    <row r="875" spans="1:12" ht="13.2">
      <c r="A875" t="s">
        <v>1989</v>
      </c>
      <c r="B875" t="s">
        <v>13</v>
      </c>
      <c r="C875" t="s">
        <v>2907</v>
      </c>
      <c r="D875" t="s">
        <v>2908</v>
      </c>
      <c r="E875" t="s">
        <v>41716</v>
      </c>
      <c r="H875" t="s">
        <v>2881</v>
      </c>
      <c r="J875">
        <v>13</v>
      </c>
      <c r="K875" t="s">
        <v>19</v>
      </c>
      <c r="L875" t="s">
        <v>4358</v>
      </c>
    </row>
    <row r="876" spans="1:12" ht="13.2">
      <c r="A876" t="s">
        <v>2909</v>
      </c>
      <c r="B876" t="s">
        <v>13</v>
      </c>
      <c r="C876" t="s">
        <v>2910</v>
      </c>
      <c r="D876" t="s">
        <v>2911</v>
      </c>
      <c r="E876" t="s">
        <v>41717</v>
      </c>
      <c r="H876" t="s">
        <v>2881</v>
      </c>
      <c r="I876" t="s">
        <v>40</v>
      </c>
      <c r="J876">
        <v>13</v>
      </c>
      <c r="K876" t="s">
        <v>19</v>
      </c>
      <c r="L876" t="s">
        <v>4358</v>
      </c>
    </row>
    <row r="877" spans="1:12" ht="13.2">
      <c r="A877" t="s">
        <v>2912</v>
      </c>
      <c r="B877" t="s">
        <v>13</v>
      </c>
      <c r="C877" t="s">
        <v>639</v>
      </c>
      <c r="D877" t="s">
        <v>2913</v>
      </c>
      <c r="E877" t="s">
        <v>41718</v>
      </c>
      <c r="H877" t="s">
        <v>2881</v>
      </c>
      <c r="J877">
        <v>13</v>
      </c>
      <c r="K877" t="s">
        <v>19</v>
      </c>
      <c r="L877" t="s">
        <v>4358</v>
      </c>
    </row>
    <row r="878" spans="1:12" ht="13.2">
      <c r="A878" t="s">
        <v>2914</v>
      </c>
      <c r="B878" t="s">
        <v>13</v>
      </c>
      <c r="C878" t="s">
        <v>2915</v>
      </c>
      <c r="D878" t="s">
        <v>2916</v>
      </c>
      <c r="E878" t="s">
        <v>41719</v>
      </c>
      <c r="H878" t="s">
        <v>2881</v>
      </c>
      <c r="J878">
        <v>13</v>
      </c>
      <c r="K878" t="s">
        <v>19</v>
      </c>
      <c r="L878" t="s">
        <v>4358</v>
      </c>
    </row>
    <row r="879" spans="1:12" ht="13.2">
      <c r="A879" t="s">
        <v>2917</v>
      </c>
      <c r="B879" t="s">
        <v>13</v>
      </c>
      <c r="C879" t="s">
        <v>2918</v>
      </c>
      <c r="D879" t="s">
        <v>2919</v>
      </c>
      <c r="E879" t="s">
        <v>41720</v>
      </c>
      <c r="H879" t="s">
        <v>2881</v>
      </c>
      <c r="I879" t="s">
        <v>241</v>
      </c>
      <c r="J879">
        <v>13</v>
      </c>
      <c r="K879" t="s">
        <v>19</v>
      </c>
      <c r="L879" t="s">
        <v>4358</v>
      </c>
    </row>
    <row r="880" spans="1:12" ht="13.2">
      <c r="A880" t="s">
        <v>2920</v>
      </c>
      <c r="B880" t="s">
        <v>13</v>
      </c>
      <c r="C880" t="s">
        <v>411</v>
      </c>
      <c r="D880" t="s">
        <v>2921</v>
      </c>
      <c r="E880" t="s">
        <v>41721</v>
      </c>
      <c r="H880" t="s">
        <v>2881</v>
      </c>
      <c r="I880" t="s">
        <v>106</v>
      </c>
      <c r="J880">
        <v>13</v>
      </c>
      <c r="K880" t="s">
        <v>19</v>
      </c>
      <c r="L880" t="s">
        <v>4358</v>
      </c>
    </row>
    <row r="881" spans="1:12" ht="13.2">
      <c r="A881" t="s">
        <v>80</v>
      </c>
      <c r="B881" t="s">
        <v>13</v>
      </c>
      <c r="C881" t="s">
        <v>2922</v>
      </c>
      <c r="D881" t="s">
        <v>2923</v>
      </c>
      <c r="E881" t="s">
        <v>41722</v>
      </c>
      <c r="H881" t="s">
        <v>2881</v>
      </c>
      <c r="J881">
        <v>13</v>
      </c>
      <c r="K881" t="s">
        <v>19</v>
      </c>
      <c r="L881" t="s">
        <v>4358</v>
      </c>
    </row>
    <row r="882" spans="1:12" ht="13.2">
      <c r="A882" t="s">
        <v>556</v>
      </c>
      <c r="B882" t="s">
        <v>13</v>
      </c>
      <c r="C882" t="s">
        <v>2924</v>
      </c>
      <c r="D882" t="s">
        <v>2925</v>
      </c>
      <c r="E882" t="s">
        <v>41723</v>
      </c>
      <c r="H882" t="s">
        <v>2881</v>
      </c>
      <c r="I882" t="s">
        <v>26</v>
      </c>
      <c r="J882">
        <v>13</v>
      </c>
      <c r="K882" t="s">
        <v>19</v>
      </c>
      <c r="L882" t="s">
        <v>4358</v>
      </c>
    </row>
    <row r="883" spans="1:12" ht="13.2">
      <c r="A883" t="s">
        <v>2926</v>
      </c>
      <c r="B883" t="s">
        <v>13</v>
      </c>
      <c r="C883" t="s">
        <v>452</v>
      </c>
      <c r="D883" t="s">
        <v>2927</v>
      </c>
      <c r="E883" t="s">
        <v>41724</v>
      </c>
      <c r="H883" t="s">
        <v>2881</v>
      </c>
      <c r="I883" t="s">
        <v>106</v>
      </c>
      <c r="J883">
        <v>13</v>
      </c>
      <c r="K883" t="s">
        <v>19</v>
      </c>
      <c r="L883" t="s">
        <v>4358</v>
      </c>
    </row>
    <row r="884" spans="1:12" ht="13.2">
      <c r="A884" t="s">
        <v>1318</v>
      </c>
      <c r="B884" t="s">
        <v>13</v>
      </c>
      <c r="C884" t="s">
        <v>452</v>
      </c>
      <c r="D884" t="s">
        <v>2928</v>
      </c>
      <c r="E884" t="s">
        <v>41725</v>
      </c>
      <c r="H884" t="s">
        <v>2881</v>
      </c>
      <c r="I884" t="s">
        <v>54</v>
      </c>
      <c r="J884">
        <v>13</v>
      </c>
      <c r="K884" t="s">
        <v>19</v>
      </c>
      <c r="L884" t="s">
        <v>4358</v>
      </c>
    </row>
    <row r="885" spans="1:12" ht="13.2">
      <c r="A885" t="s">
        <v>2929</v>
      </c>
      <c r="B885" t="s">
        <v>13</v>
      </c>
      <c r="C885" t="s">
        <v>2930</v>
      </c>
      <c r="D885" t="s">
        <v>2931</v>
      </c>
      <c r="E885" t="s">
        <v>41726</v>
      </c>
      <c r="H885" t="s">
        <v>2881</v>
      </c>
      <c r="I885" t="s">
        <v>818</v>
      </c>
      <c r="J885">
        <v>13</v>
      </c>
      <c r="K885" t="s">
        <v>19</v>
      </c>
      <c r="L885" t="s">
        <v>4358</v>
      </c>
    </row>
    <row r="886" spans="1:12" ht="13.2">
      <c r="A886" t="s">
        <v>2932</v>
      </c>
      <c r="B886" t="s">
        <v>13</v>
      </c>
      <c r="C886" t="s">
        <v>2933</v>
      </c>
      <c r="D886" t="s">
        <v>387</v>
      </c>
      <c r="E886" t="s">
        <v>41727</v>
      </c>
      <c r="H886" t="s">
        <v>2881</v>
      </c>
      <c r="I886" t="s">
        <v>47</v>
      </c>
      <c r="J886">
        <v>13</v>
      </c>
      <c r="K886" t="s">
        <v>19</v>
      </c>
      <c r="L886" t="s">
        <v>4358</v>
      </c>
    </row>
    <row r="887" spans="1:12" ht="13.2">
      <c r="A887" t="s">
        <v>2934</v>
      </c>
      <c r="B887" t="s">
        <v>179</v>
      </c>
      <c r="C887" t="s">
        <v>2935</v>
      </c>
      <c r="D887" t="s">
        <v>2936</v>
      </c>
      <c r="E887" t="s">
        <v>41728</v>
      </c>
      <c r="H887" t="s">
        <v>2881</v>
      </c>
      <c r="J887">
        <v>13</v>
      </c>
      <c r="K887" t="s">
        <v>19</v>
      </c>
      <c r="L887" t="s">
        <v>4358</v>
      </c>
    </row>
    <row r="888" spans="1:12" ht="13.2">
      <c r="A888" t="s">
        <v>2937</v>
      </c>
      <c r="B888" t="s">
        <v>13</v>
      </c>
      <c r="C888" t="s">
        <v>2938</v>
      </c>
      <c r="D888" t="s">
        <v>2536</v>
      </c>
      <c r="E888" t="s">
        <v>41729</v>
      </c>
      <c r="H888" t="s">
        <v>2881</v>
      </c>
      <c r="J888">
        <v>13</v>
      </c>
      <c r="K888" t="s">
        <v>19</v>
      </c>
      <c r="L888" t="s">
        <v>4358</v>
      </c>
    </row>
    <row r="889" spans="1:12" ht="13.2">
      <c r="A889" t="s">
        <v>2939</v>
      </c>
      <c r="B889" t="s">
        <v>13</v>
      </c>
      <c r="C889" t="s">
        <v>2940</v>
      </c>
      <c r="D889" t="s">
        <v>2941</v>
      </c>
      <c r="E889" t="s">
        <v>41730</v>
      </c>
      <c r="H889" t="s">
        <v>2881</v>
      </c>
      <c r="I889" t="s">
        <v>447</v>
      </c>
      <c r="J889">
        <v>13</v>
      </c>
      <c r="K889" t="s">
        <v>19</v>
      </c>
      <c r="L889" t="s">
        <v>4358</v>
      </c>
    </row>
    <row r="890" spans="1:12" ht="13.2">
      <c r="A890" t="s">
        <v>2942</v>
      </c>
      <c r="B890" t="s">
        <v>13</v>
      </c>
      <c r="C890" t="s">
        <v>411</v>
      </c>
      <c r="D890" t="s">
        <v>2943</v>
      </c>
      <c r="E890" t="s">
        <v>41731</v>
      </c>
      <c r="H890" t="s">
        <v>2881</v>
      </c>
      <c r="J890">
        <v>13</v>
      </c>
      <c r="K890" t="s">
        <v>19</v>
      </c>
      <c r="L890" t="s">
        <v>4358</v>
      </c>
    </row>
    <row r="891" spans="1:12" ht="13.2">
      <c r="A891" t="s">
        <v>2944</v>
      </c>
      <c r="B891" t="s">
        <v>13</v>
      </c>
      <c r="C891" t="s">
        <v>2945</v>
      </c>
      <c r="D891" t="s">
        <v>2946</v>
      </c>
      <c r="E891" t="s">
        <v>41732</v>
      </c>
      <c r="H891" t="s">
        <v>2881</v>
      </c>
      <c r="I891" t="s">
        <v>54</v>
      </c>
      <c r="J891">
        <v>13</v>
      </c>
      <c r="K891" t="s">
        <v>19</v>
      </c>
      <c r="L891" t="s">
        <v>4358</v>
      </c>
    </row>
    <row r="892" spans="1:12" ht="13.2">
      <c r="A892" t="s">
        <v>2947</v>
      </c>
      <c r="B892" t="s">
        <v>13</v>
      </c>
      <c r="C892" t="s">
        <v>2948</v>
      </c>
      <c r="D892" t="s">
        <v>2496</v>
      </c>
      <c r="E892" t="s">
        <v>41733</v>
      </c>
      <c r="H892" t="s">
        <v>2881</v>
      </c>
      <c r="I892" t="s">
        <v>106</v>
      </c>
      <c r="J892">
        <v>13</v>
      </c>
      <c r="K892" t="s">
        <v>19</v>
      </c>
      <c r="L892" t="s">
        <v>4358</v>
      </c>
    </row>
    <row r="893" spans="1:12" ht="13.2">
      <c r="A893" t="s">
        <v>2949</v>
      </c>
      <c r="B893" t="s">
        <v>13</v>
      </c>
      <c r="C893" t="s">
        <v>2950</v>
      </c>
      <c r="D893" t="s">
        <v>2951</v>
      </c>
      <c r="E893" t="s">
        <v>41734</v>
      </c>
      <c r="H893" t="s">
        <v>2881</v>
      </c>
      <c r="I893" t="s">
        <v>40</v>
      </c>
      <c r="J893">
        <v>13</v>
      </c>
      <c r="K893" t="s">
        <v>19</v>
      </c>
      <c r="L893" t="s">
        <v>4358</v>
      </c>
    </row>
    <row r="894" spans="1:12" ht="13.2">
      <c r="A894" t="s">
        <v>2952</v>
      </c>
      <c r="B894" t="s">
        <v>13</v>
      </c>
      <c r="C894" t="s">
        <v>2953</v>
      </c>
      <c r="D894" t="s">
        <v>2954</v>
      </c>
      <c r="E894" t="s">
        <v>41735</v>
      </c>
      <c r="H894" t="s">
        <v>2881</v>
      </c>
      <c r="J894">
        <v>13</v>
      </c>
      <c r="K894" t="s">
        <v>19</v>
      </c>
      <c r="L894" t="s">
        <v>4358</v>
      </c>
    </row>
    <row r="895" spans="1:12" ht="13.2">
      <c r="A895" t="s">
        <v>2955</v>
      </c>
      <c r="B895" t="s">
        <v>13</v>
      </c>
      <c r="C895" t="s">
        <v>1948</v>
      </c>
      <c r="D895" t="s">
        <v>2956</v>
      </c>
      <c r="E895" t="s">
        <v>41736</v>
      </c>
      <c r="H895" t="s">
        <v>2881</v>
      </c>
      <c r="I895" t="s">
        <v>106</v>
      </c>
      <c r="J895">
        <v>13</v>
      </c>
      <c r="K895" t="s">
        <v>19</v>
      </c>
      <c r="L895" t="s">
        <v>4358</v>
      </c>
    </row>
    <row r="896" spans="1:12" ht="13.2">
      <c r="A896" t="s">
        <v>2957</v>
      </c>
      <c r="B896" t="s">
        <v>28</v>
      </c>
      <c r="C896" t="s">
        <v>2958</v>
      </c>
      <c r="D896" t="s">
        <v>2959</v>
      </c>
      <c r="E896" t="s">
        <v>41737</v>
      </c>
      <c r="H896" t="s">
        <v>2881</v>
      </c>
      <c r="I896" t="s">
        <v>2960</v>
      </c>
      <c r="J896">
        <v>13</v>
      </c>
      <c r="K896" t="s">
        <v>19</v>
      </c>
      <c r="L896" t="s">
        <v>4358</v>
      </c>
    </row>
    <row r="897" spans="1:12" ht="13.2">
      <c r="A897" t="s">
        <v>2961</v>
      </c>
      <c r="B897" t="s">
        <v>13</v>
      </c>
      <c r="C897" t="s">
        <v>2962</v>
      </c>
      <c r="D897" t="s">
        <v>2963</v>
      </c>
      <c r="E897" t="s">
        <v>41738</v>
      </c>
      <c r="H897" t="s">
        <v>2881</v>
      </c>
      <c r="I897" t="s">
        <v>2372</v>
      </c>
      <c r="J897">
        <v>13</v>
      </c>
      <c r="K897" t="s">
        <v>19</v>
      </c>
      <c r="L897" t="s">
        <v>4358</v>
      </c>
    </row>
    <row r="898" spans="1:12" ht="13.2">
      <c r="A898" t="s">
        <v>2964</v>
      </c>
      <c r="B898" t="s">
        <v>13</v>
      </c>
      <c r="C898" t="s">
        <v>2965</v>
      </c>
      <c r="D898" t="s">
        <v>2966</v>
      </c>
      <c r="E898" t="s">
        <v>41739</v>
      </c>
      <c r="H898" t="s">
        <v>2881</v>
      </c>
      <c r="J898">
        <v>13</v>
      </c>
      <c r="K898" t="s">
        <v>19</v>
      </c>
      <c r="L898" t="s">
        <v>4358</v>
      </c>
    </row>
    <row r="899" spans="1:12" ht="13.2">
      <c r="A899" t="s">
        <v>2967</v>
      </c>
      <c r="B899" t="s">
        <v>13</v>
      </c>
      <c r="C899" t="s">
        <v>668</v>
      </c>
      <c r="D899" t="s">
        <v>2968</v>
      </c>
      <c r="E899" t="s">
        <v>41740</v>
      </c>
      <c r="H899" t="s">
        <v>2881</v>
      </c>
      <c r="J899">
        <v>13</v>
      </c>
      <c r="K899" t="s">
        <v>19</v>
      </c>
      <c r="L899" t="s">
        <v>4358</v>
      </c>
    </row>
    <row r="900" spans="1:12" ht="13.2">
      <c r="A900" t="s">
        <v>2969</v>
      </c>
      <c r="B900" t="s">
        <v>13</v>
      </c>
      <c r="C900" t="s">
        <v>2970</v>
      </c>
      <c r="D900" t="s">
        <v>2971</v>
      </c>
      <c r="E900" t="s">
        <v>41741</v>
      </c>
      <c r="H900" t="s">
        <v>2881</v>
      </c>
      <c r="J900">
        <v>13</v>
      </c>
      <c r="K900" t="s">
        <v>19</v>
      </c>
      <c r="L900" t="s">
        <v>4358</v>
      </c>
    </row>
    <row r="901" spans="1:12" ht="13.2">
      <c r="A901" t="s">
        <v>2972</v>
      </c>
      <c r="B901" t="s">
        <v>13</v>
      </c>
      <c r="C901" t="s">
        <v>2973</v>
      </c>
      <c r="D901" t="s">
        <v>390</v>
      </c>
      <c r="E901" t="s">
        <v>41742</v>
      </c>
      <c r="H901" t="s">
        <v>2881</v>
      </c>
      <c r="I901" t="s">
        <v>106</v>
      </c>
      <c r="J901">
        <v>13</v>
      </c>
      <c r="K901" t="s">
        <v>19</v>
      </c>
      <c r="L901" t="s">
        <v>4358</v>
      </c>
    </row>
    <row r="902" spans="1:12" ht="13.2">
      <c r="A902" t="s">
        <v>2974</v>
      </c>
      <c r="B902" t="s">
        <v>56</v>
      </c>
      <c r="C902" t="s">
        <v>2975</v>
      </c>
      <c r="D902" t="s">
        <v>2976</v>
      </c>
      <c r="E902" t="s">
        <v>41743</v>
      </c>
      <c r="H902" t="s">
        <v>2881</v>
      </c>
      <c r="J902">
        <v>13</v>
      </c>
      <c r="K902" t="s">
        <v>19</v>
      </c>
      <c r="L902" t="s">
        <v>4358</v>
      </c>
    </row>
    <row r="903" spans="1:12" ht="13.2">
      <c r="A903" t="s">
        <v>2977</v>
      </c>
      <c r="B903" t="s">
        <v>28</v>
      </c>
      <c r="C903" t="s">
        <v>2978</v>
      </c>
      <c r="D903" t="s">
        <v>2979</v>
      </c>
      <c r="E903" t="s">
        <v>41744</v>
      </c>
      <c r="H903" t="s">
        <v>2881</v>
      </c>
      <c r="J903">
        <v>13</v>
      </c>
      <c r="K903" t="s">
        <v>19</v>
      </c>
      <c r="L903" t="s">
        <v>4358</v>
      </c>
    </row>
    <row r="904" spans="1:12" ht="13.2">
      <c r="A904" t="s">
        <v>2980</v>
      </c>
      <c r="B904" t="s">
        <v>13</v>
      </c>
      <c r="C904" t="s">
        <v>2981</v>
      </c>
      <c r="D904" t="s">
        <v>2982</v>
      </c>
      <c r="E904" t="s">
        <v>41745</v>
      </c>
      <c r="H904" t="s">
        <v>2881</v>
      </c>
      <c r="J904">
        <v>13</v>
      </c>
      <c r="K904" t="s">
        <v>19</v>
      </c>
      <c r="L904" t="s">
        <v>4358</v>
      </c>
    </row>
    <row r="905" spans="1:12" ht="13.2">
      <c r="A905" t="s">
        <v>2983</v>
      </c>
      <c r="B905" t="s">
        <v>13</v>
      </c>
      <c r="C905" t="s">
        <v>2984</v>
      </c>
      <c r="D905" t="s">
        <v>2985</v>
      </c>
      <c r="E905" t="s">
        <v>41746</v>
      </c>
      <c r="H905" t="s">
        <v>2881</v>
      </c>
      <c r="I905" t="s">
        <v>99</v>
      </c>
      <c r="J905">
        <v>13</v>
      </c>
      <c r="K905" t="s">
        <v>19</v>
      </c>
      <c r="L905" t="s">
        <v>4358</v>
      </c>
    </row>
    <row r="906" spans="1:12" ht="13.2">
      <c r="A906" t="s">
        <v>2986</v>
      </c>
      <c r="B906" t="s">
        <v>28</v>
      </c>
      <c r="C906" t="s">
        <v>2987</v>
      </c>
      <c r="D906" t="s">
        <v>2646</v>
      </c>
      <c r="E906" t="s">
        <v>41747</v>
      </c>
      <c r="H906" t="s">
        <v>2881</v>
      </c>
      <c r="I906" t="s">
        <v>2988</v>
      </c>
      <c r="J906">
        <v>13</v>
      </c>
      <c r="K906" t="s">
        <v>19</v>
      </c>
      <c r="L906" t="s">
        <v>4358</v>
      </c>
    </row>
    <row r="907" spans="1:12" ht="13.2">
      <c r="A907" t="s">
        <v>2989</v>
      </c>
      <c r="B907" t="s">
        <v>13</v>
      </c>
      <c r="C907" t="s">
        <v>2990</v>
      </c>
      <c r="D907" t="s">
        <v>2991</v>
      </c>
      <c r="E907" t="s">
        <v>554</v>
      </c>
      <c r="H907" t="s">
        <v>2881</v>
      </c>
      <c r="J907">
        <v>13</v>
      </c>
      <c r="K907" t="s">
        <v>19</v>
      </c>
      <c r="L907" t="s">
        <v>4358</v>
      </c>
    </row>
    <row r="908" spans="1:12" ht="13.2">
      <c r="A908" t="s">
        <v>2992</v>
      </c>
      <c r="B908" t="s">
        <v>13</v>
      </c>
      <c r="C908" t="s">
        <v>2993</v>
      </c>
      <c r="D908" t="s">
        <v>2994</v>
      </c>
      <c r="E908" t="s">
        <v>41748</v>
      </c>
      <c r="H908" t="s">
        <v>2881</v>
      </c>
      <c r="J908">
        <v>13</v>
      </c>
      <c r="K908" t="s">
        <v>19</v>
      </c>
      <c r="L908" t="s">
        <v>4358</v>
      </c>
    </row>
    <row r="909" spans="1:12" ht="13.2">
      <c r="A909" t="s">
        <v>2995</v>
      </c>
      <c r="B909" t="s">
        <v>13</v>
      </c>
      <c r="C909" t="s">
        <v>2996</v>
      </c>
      <c r="D909" t="s">
        <v>2997</v>
      </c>
      <c r="E909" t="s">
        <v>41749</v>
      </c>
      <c r="H909" t="s">
        <v>2881</v>
      </c>
      <c r="J909">
        <v>13</v>
      </c>
      <c r="K909" t="s">
        <v>19</v>
      </c>
      <c r="L909" t="s">
        <v>4358</v>
      </c>
    </row>
    <row r="910" spans="1:12" ht="13.2">
      <c r="A910" t="s">
        <v>2998</v>
      </c>
      <c r="B910" t="s">
        <v>13</v>
      </c>
      <c r="C910" t="s">
        <v>2999</v>
      </c>
      <c r="D910" t="s">
        <v>552</v>
      </c>
      <c r="E910" t="s">
        <v>41750</v>
      </c>
      <c r="H910" t="s">
        <v>2881</v>
      </c>
      <c r="J910">
        <v>13</v>
      </c>
      <c r="K910" t="s">
        <v>19</v>
      </c>
      <c r="L910" t="s">
        <v>4358</v>
      </c>
    </row>
    <row r="911" spans="1:12" ht="13.2">
      <c r="A911" t="s">
        <v>3000</v>
      </c>
      <c r="B911" t="s">
        <v>13</v>
      </c>
      <c r="C911" t="s">
        <v>3001</v>
      </c>
      <c r="D911" t="s">
        <v>655</v>
      </c>
      <c r="E911" t="s">
        <v>41751</v>
      </c>
      <c r="H911" t="s">
        <v>2881</v>
      </c>
      <c r="I911" t="s">
        <v>40</v>
      </c>
      <c r="J911">
        <v>13</v>
      </c>
      <c r="K911" t="s">
        <v>19</v>
      </c>
      <c r="L911" t="s">
        <v>4358</v>
      </c>
    </row>
    <row r="912" spans="1:12" ht="13.2">
      <c r="A912" t="s">
        <v>3002</v>
      </c>
      <c r="B912" t="s">
        <v>13</v>
      </c>
      <c r="C912" t="s">
        <v>3003</v>
      </c>
      <c r="D912" t="s">
        <v>3004</v>
      </c>
      <c r="E912" t="s">
        <v>41752</v>
      </c>
      <c r="H912" t="s">
        <v>2881</v>
      </c>
      <c r="J912">
        <v>13</v>
      </c>
      <c r="K912" t="s">
        <v>19</v>
      </c>
      <c r="L912" t="s">
        <v>4358</v>
      </c>
    </row>
    <row r="913" spans="1:12" ht="13.2">
      <c r="A913" t="s">
        <v>3005</v>
      </c>
      <c r="B913" t="s">
        <v>13</v>
      </c>
      <c r="C913" t="s">
        <v>504</v>
      </c>
      <c r="D913" t="s">
        <v>2043</v>
      </c>
      <c r="E913" t="s">
        <v>504</v>
      </c>
      <c r="H913" t="s">
        <v>2881</v>
      </c>
      <c r="J913">
        <v>13</v>
      </c>
      <c r="K913" t="s">
        <v>19</v>
      </c>
      <c r="L913" t="s">
        <v>4358</v>
      </c>
    </row>
    <row r="914" spans="1:12" ht="13.2">
      <c r="A914" t="s">
        <v>3006</v>
      </c>
      <c r="B914" t="s">
        <v>13</v>
      </c>
      <c r="C914" t="s">
        <v>3007</v>
      </c>
      <c r="D914" t="s">
        <v>3008</v>
      </c>
      <c r="E914" t="s">
        <v>41753</v>
      </c>
      <c r="H914" t="s">
        <v>2881</v>
      </c>
      <c r="J914">
        <v>13</v>
      </c>
      <c r="K914" t="s">
        <v>19</v>
      </c>
      <c r="L914" t="s">
        <v>4358</v>
      </c>
    </row>
    <row r="915" spans="1:12" ht="13.2">
      <c r="A915" t="s">
        <v>3009</v>
      </c>
      <c r="B915" t="s">
        <v>13</v>
      </c>
      <c r="C915" t="s">
        <v>101</v>
      </c>
      <c r="D915" t="s">
        <v>3010</v>
      </c>
      <c r="E915" t="s">
        <v>41754</v>
      </c>
      <c r="H915" t="s">
        <v>2881</v>
      </c>
      <c r="J915">
        <v>13</v>
      </c>
      <c r="K915" t="s">
        <v>19</v>
      </c>
      <c r="L915" t="s">
        <v>4358</v>
      </c>
    </row>
    <row r="916" spans="1:12" ht="13.2">
      <c r="A916" t="s">
        <v>3011</v>
      </c>
      <c r="B916" t="s">
        <v>13</v>
      </c>
      <c r="C916" t="s">
        <v>2290</v>
      </c>
      <c r="D916" t="s">
        <v>3012</v>
      </c>
      <c r="E916" t="s">
        <v>41755</v>
      </c>
      <c r="H916" t="s">
        <v>2881</v>
      </c>
      <c r="J916">
        <v>13</v>
      </c>
      <c r="K916" t="s">
        <v>19</v>
      </c>
      <c r="L916" t="s">
        <v>4358</v>
      </c>
    </row>
    <row r="917" spans="1:12" ht="13.2">
      <c r="A917" t="s">
        <v>3013</v>
      </c>
      <c r="B917" t="s">
        <v>13</v>
      </c>
      <c r="C917" t="s">
        <v>3014</v>
      </c>
      <c r="D917" t="s">
        <v>3015</v>
      </c>
      <c r="E917" t="s">
        <v>41756</v>
      </c>
      <c r="H917" t="s">
        <v>2881</v>
      </c>
      <c r="I917" t="s">
        <v>2372</v>
      </c>
      <c r="J917">
        <v>13</v>
      </c>
      <c r="K917" t="s">
        <v>19</v>
      </c>
      <c r="L917" t="s">
        <v>4358</v>
      </c>
    </row>
    <row r="918" spans="1:12" ht="13.2">
      <c r="A918" t="s">
        <v>3016</v>
      </c>
      <c r="B918" t="s">
        <v>28</v>
      </c>
      <c r="C918" t="s">
        <v>3017</v>
      </c>
      <c r="D918" t="s">
        <v>2035</v>
      </c>
      <c r="E918" t="s">
        <v>41757</v>
      </c>
      <c r="H918" t="s">
        <v>2881</v>
      </c>
      <c r="J918">
        <v>13</v>
      </c>
      <c r="K918" t="s">
        <v>19</v>
      </c>
      <c r="L918" t="s">
        <v>4358</v>
      </c>
    </row>
    <row r="919" spans="1:12" ht="13.2">
      <c r="A919" t="s">
        <v>3018</v>
      </c>
      <c r="B919" t="s">
        <v>13</v>
      </c>
      <c r="C919" t="s">
        <v>3019</v>
      </c>
      <c r="D919" t="s">
        <v>3020</v>
      </c>
      <c r="E919" t="s">
        <v>41758</v>
      </c>
      <c r="H919" t="s">
        <v>2881</v>
      </c>
      <c r="J919">
        <v>13</v>
      </c>
      <c r="K919" t="s">
        <v>19</v>
      </c>
      <c r="L919" t="s">
        <v>4358</v>
      </c>
    </row>
    <row r="920" spans="1:12" ht="13.2">
      <c r="A920" t="s">
        <v>3021</v>
      </c>
      <c r="B920" t="s">
        <v>13</v>
      </c>
      <c r="C920" t="s">
        <v>3022</v>
      </c>
      <c r="D920" t="s">
        <v>3023</v>
      </c>
      <c r="E920" t="s">
        <v>41759</v>
      </c>
      <c r="H920" t="s">
        <v>2881</v>
      </c>
      <c r="J920">
        <v>13</v>
      </c>
      <c r="K920" t="s">
        <v>19</v>
      </c>
      <c r="L920" t="s">
        <v>4358</v>
      </c>
    </row>
    <row r="921" spans="1:12" ht="13.2">
      <c r="A921" t="s">
        <v>3024</v>
      </c>
      <c r="B921" t="s">
        <v>13</v>
      </c>
      <c r="C921" t="s">
        <v>278</v>
      </c>
      <c r="D921" t="s">
        <v>3025</v>
      </c>
      <c r="E921" t="s">
        <v>41760</v>
      </c>
      <c r="H921" t="s">
        <v>2881</v>
      </c>
      <c r="J921">
        <v>13</v>
      </c>
      <c r="K921" t="s">
        <v>19</v>
      </c>
      <c r="L921" t="s">
        <v>4358</v>
      </c>
    </row>
    <row r="922" spans="1:12" ht="13.2">
      <c r="A922" t="s">
        <v>3026</v>
      </c>
      <c r="B922" t="s">
        <v>13</v>
      </c>
      <c r="C922" t="s">
        <v>3027</v>
      </c>
      <c r="D922" t="s">
        <v>607</v>
      </c>
      <c r="E922" t="s">
        <v>41761</v>
      </c>
      <c r="H922" t="s">
        <v>2881</v>
      </c>
      <c r="J922">
        <v>13</v>
      </c>
      <c r="K922" t="s">
        <v>19</v>
      </c>
      <c r="L922" t="s">
        <v>4358</v>
      </c>
    </row>
    <row r="923" spans="1:12" ht="13.2">
      <c r="A923" t="s">
        <v>3028</v>
      </c>
      <c r="B923" t="s">
        <v>13</v>
      </c>
      <c r="C923" t="s">
        <v>3029</v>
      </c>
      <c r="D923" t="s">
        <v>684</v>
      </c>
      <c r="E923" t="s">
        <v>41762</v>
      </c>
      <c r="H923" t="s">
        <v>2881</v>
      </c>
      <c r="I923" t="s">
        <v>2764</v>
      </c>
      <c r="J923">
        <v>13</v>
      </c>
      <c r="K923" t="s">
        <v>19</v>
      </c>
      <c r="L923" t="s">
        <v>4358</v>
      </c>
    </row>
    <row r="924" spans="1:12" ht="13.2">
      <c r="A924" t="s">
        <v>3030</v>
      </c>
      <c r="B924" t="s">
        <v>13</v>
      </c>
      <c r="C924" t="s">
        <v>3031</v>
      </c>
      <c r="D924" t="s">
        <v>3032</v>
      </c>
      <c r="E924" t="s">
        <v>41763</v>
      </c>
      <c r="H924" t="s">
        <v>2881</v>
      </c>
      <c r="I924" t="s">
        <v>86</v>
      </c>
      <c r="J924">
        <v>13</v>
      </c>
      <c r="K924" t="s">
        <v>19</v>
      </c>
      <c r="L924" t="s">
        <v>4358</v>
      </c>
    </row>
    <row r="925" spans="1:12" ht="13.2">
      <c r="A925" t="s">
        <v>3033</v>
      </c>
      <c r="B925" t="s">
        <v>13</v>
      </c>
      <c r="C925" t="s">
        <v>3034</v>
      </c>
      <c r="D925" t="s">
        <v>3035</v>
      </c>
      <c r="E925" t="s">
        <v>41764</v>
      </c>
      <c r="H925" t="s">
        <v>2881</v>
      </c>
      <c r="I925" t="s">
        <v>571</v>
      </c>
      <c r="J925">
        <v>13</v>
      </c>
      <c r="K925" t="s">
        <v>19</v>
      </c>
      <c r="L925" t="s">
        <v>4358</v>
      </c>
    </row>
    <row r="926" spans="1:12" ht="13.2">
      <c r="A926" t="s">
        <v>3036</v>
      </c>
      <c r="B926" t="s">
        <v>13</v>
      </c>
      <c r="C926" t="s">
        <v>2056</v>
      </c>
      <c r="D926" t="s">
        <v>3037</v>
      </c>
      <c r="E926" t="s">
        <v>41765</v>
      </c>
      <c r="H926" t="s">
        <v>2881</v>
      </c>
      <c r="J926">
        <v>13</v>
      </c>
      <c r="K926" t="s">
        <v>19</v>
      </c>
      <c r="L926" t="s">
        <v>4358</v>
      </c>
    </row>
    <row r="927" spans="1:12" ht="13.2">
      <c r="A927" t="s">
        <v>80</v>
      </c>
      <c r="B927" t="s">
        <v>13</v>
      </c>
      <c r="C927" t="s">
        <v>3038</v>
      </c>
      <c r="D927" t="s">
        <v>2066</v>
      </c>
      <c r="E927" t="s">
        <v>41766</v>
      </c>
      <c r="H927" t="s">
        <v>2881</v>
      </c>
      <c r="J927">
        <v>13</v>
      </c>
      <c r="K927" t="s">
        <v>19</v>
      </c>
      <c r="L927" t="s">
        <v>4358</v>
      </c>
    </row>
    <row r="928" spans="1:12" ht="13.2">
      <c r="A928" t="s">
        <v>3039</v>
      </c>
      <c r="B928" t="s">
        <v>28</v>
      </c>
      <c r="C928" t="s">
        <v>3040</v>
      </c>
      <c r="D928" t="s">
        <v>2541</v>
      </c>
      <c r="E928" t="s">
        <v>41767</v>
      </c>
      <c r="H928" t="s">
        <v>2881</v>
      </c>
      <c r="J928">
        <v>13</v>
      </c>
      <c r="K928" t="s">
        <v>19</v>
      </c>
      <c r="L928" t="s">
        <v>4358</v>
      </c>
    </row>
    <row r="929" spans="1:12" ht="13.2">
      <c r="A929" t="s">
        <v>3041</v>
      </c>
      <c r="B929" t="s">
        <v>13</v>
      </c>
      <c r="C929" t="s">
        <v>3042</v>
      </c>
      <c r="D929" t="s">
        <v>594</v>
      </c>
      <c r="E929" t="s">
        <v>41768</v>
      </c>
      <c r="H929" t="s">
        <v>2881</v>
      </c>
      <c r="I929" t="s">
        <v>691</v>
      </c>
      <c r="J929">
        <v>13</v>
      </c>
      <c r="K929" t="s">
        <v>19</v>
      </c>
      <c r="L929" t="s">
        <v>4358</v>
      </c>
    </row>
    <row r="930" spans="1:12" ht="13.2">
      <c r="A930" t="s">
        <v>3043</v>
      </c>
      <c r="B930" t="s">
        <v>28</v>
      </c>
      <c r="C930" t="s">
        <v>3044</v>
      </c>
      <c r="D930" t="s">
        <v>3045</v>
      </c>
      <c r="E930" t="s">
        <v>41769</v>
      </c>
      <c r="H930" t="s">
        <v>2881</v>
      </c>
      <c r="I930" t="s">
        <v>86</v>
      </c>
      <c r="J930">
        <v>13</v>
      </c>
      <c r="K930" t="s">
        <v>19</v>
      </c>
      <c r="L930" t="s">
        <v>4358</v>
      </c>
    </row>
    <row r="931" spans="1:12" ht="13.2">
      <c r="A931" t="s">
        <v>3046</v>
      </c>
      <c r="B931" t="s">
        <v>13</v>
      </c>
      <c r="C931" t="s">
        <v>3047</v>
      </c>
      <c r="D931" t="s">
        <v>3048</v>
      </c>
      <c r="E931" t="s">
        <v>41770</v>
      </c>
      <c r="H931" t="s">
        <v>2881</v>
      </c>
      <c r="J931">
        <v>13</v>
      </c>
      <c r="K931" t="s">
        <v>19</v>
      </c>
      <c r="L931" t="s">
        <v>4358</v>
      </c>
    </row>
    <row r="932" spans="1:12" ht="13.2">
      <c r="A932" t="s">
        <v>3049</v>
      </c>
      <c r="B932" t="s">
        <v>13</v>
      </c>
      <c r="C932" t="s">
        <v>3050</v>
      </c>
      <c r="D932" t="s">
        <v>607</v>
      </c>
      <c r="E932" t="s">
        <v>41771</v>
      </c>
      <c r="H932" t="s">
        <v>2881</v>
      </c>
      <c r="J932">
        <v>13</v>
      </c>
      <c r="K932" t="s">
        <v>19</v>
      </c>
      <c r="L932" t="s">
        <v>4358</v>
      </c>
    </row>
    <row r="933" spans="1:12" ht="13.2">
      <c r="A933" t="s">
        <v>3051</v>
      </c>
      <c r="B933" t="s">
        <v>28</v>
      </c>
      <c r="C933" t="s">
        <v>3052</v>
      </c>
      <c r="D933" t="s">
        <v>3053</v>
      </c>
      <c r="E933" t="s">
        <v>41772</v>
      </c>
      <c r="H933" t="s">
        <v>2881</v>
      </c>
      <c r="I933" t="s">
        <v>54</v>
      </c>
      <c r="J933">
        <v>13</v>
      </c>
      <c r="K933" t="s">
        <v>19</v>
      </c>
      <c r="L933" t="s">
        <v>4358</v>
      </c>
    </row>
    <row r="934" spans="1:12" ht="13.2">
      <c r="A934" t="s">
        <v>3054</v>
      </c>
      <c r="B934" t="s">
        <v>13</v>
      </c>
      <c r="C934" t="s">
        <v>3055</v>
      </c>
      <c r="D934" t="s">
        <v>574</v>
      </c>
      <c r="E934" t="s">
        <v>41773</v>
      </c>
      <c r="H934" t="s">
        <v>2881</v>
      </c>
      <c r="I934" t="s">
        <v>106</v>
      </c>
      <c r="J934">
        <v>13</v>
      </c>
      <c r="K934" t="s">
        <v>19</v>
      </c>
      <c r="L934" t="s">
        <v>4358</v>
      </c>
    </row>
    <row r="935" spans="1:12" ht="13.2">
      <c r="A935" t="s">
        <v>3056</v>
      </c>
      <c r="B935" t="s">
        <v>28</v>
      </c>
      <c r="C935" t="s">
        <v>3057</v>
      </c>
      <c r="D935" t="s">
        <v>3058</v>
      </c>
      <c r="E935" t="s">
        <v>41774</v>
      </c>
      <c r="H935" t="s">
        <v>2881</v>
      </c>
      <c r="I935" t="s">
        <v>812</v>
      </c>
      <c r="J935">
        <v>13</v>
      </c>
      <c r="K935" t="s">
        <v>19</v>
      </c>
      <c r="L935" t="s">
        <v>4358</v>
      </c>
    </row>
    <row r="936" spans="1:12" ht="13.2">
      <c r="A936" t="s">
        <v>515</v>
      </c>
      <c r="B936" t="s">
        <v>13</v>
      </c>
      <c r="C936" t="s">
        <v>3059</v>
      </c>
      <c r="D936" t="s">
        <v>3060</v>
      </c>
      <c r="E936" t="s">
        <v>41775</v>
      </c>
      <c r="H936" t="s">
        <v>2881</v>
      </c>
      <c r="I936" t="s">
        <v>595</v>
      </c>
      <c r="J936">
        <v>13</v>
      </c>
      <c r="K936" t="s">
        <v>19</v>
      </c>
      <c r="L936" t="s">
        <v>4358</v>
      </c>
    </row>
    <row r="937" spans="1:12" ht="13.2">
      <c r="A937" t="s">
        <v>3061</v>
      </c>
      <c r="B937" t="s">
        <v>13</v>
      </c>
      <c r="C937" t="s">
        <v>3062</v>
      </c>
      <c r="D937" t="s">
        <v>3032</v>
      </c>
      <c r="E937" t="s">
        <v>41776</v>
      </c>
      <c r="H937" t="s">
        <v>2881</v>
      </c>
      <c r="J937">
        <v>13</v>
      </c>
      <c r="K937" t="s">
        <v>19</v>
      </c>
      <c r="L937" t="s">
        <v>4358</v>
      </c>
    </row>
    <row r="938" spans="1:12" ht="13.2">
      <c r="A938" t="s">
        <v>3063</v>
      </c>
      <c r="B938" t="s">
        <v>13</v>
      </c>
      <c r="C938" t="s">
        <v>3064</v>
      </c>
      <c r="D938" t="s">
        <v>2577</v>
      </c>
      <c r="E938" t="s">
        <v>41777</v>
      </c>
      <c r="H938" t="s">
        <v>2881</v>
      </c>
      <c r="J938">
        <v>13</v>
      </c>
      <c r="K938" t="s">
        <v>19</v>
      </c>
      <c r="L938" t="s">
        <v>4358</v>
      </c>
    </row>
    <row r="939" spans="1:12" ht="13.2">
      <c r="A939" t="s">
        <v>3065</v>
      </c>
      <c r="B939" t="s">
        <v>13</v>
      </c>
      <c r="C939" t="s">
        <v>504</v>
      </c>
      <c r="D939" t="s">
        <v>3066</v>
      </c>
      <c r="E939" t="s">
        <v>41778</v>
      </c>
      <c r="H939" t="s">
        <v>2881</v>
      </c>
      <c r="I939" t="s">
        <v>106</v>
      </c>
      <c r="J939">
        <v>13</v>
      </c>
      <c r="K939" t="s">
        <v>19</v>
      </c>
      <c r="L939" t="s">
        <v>4358</v>
      </c>
    </row>
    <row r="940" spans="1:12" ht="13.2">
      <c r="A940" t="s">
        <v>2675</v>
      </c>
      <c r="B940" t="s">
        <v>13</v>
      </c>
      <c r="C940" t="s">
        <v>3067</v>
      </c>
      <c r="D940" t="s">
        <v>652</v>
      </c>
      <c r="E940" t="s">
        <v>41779</v>
      </c>
      <c r="H940" t="s">
        <v>2881</v>
      </c>
      <c r="I940" t="s">
        <v>599</v>
      </c>
      <c r="J940">
        <v>13</v>
      </c>
      <c r="K940" t="s">
        <v>19</v>
      </c>
      <c r="L940" t="s">
        <v>4358</v>
      </c>
    </row>
    <row r="941" spans="1:12" ht="13.2">
      <c r="A941" t="s">
        <v>3068</v>
      </c>
      <c r="B941" t="s">
        <v>28</v>
      </c>
      <c r="C941" t="s">
        <v>3069</v>
      </c>
      <c r="D941" t="s">
        <v>3070</v>
      </c>
      <c r="E941" t="s">
        <v>41780</v>
      </c>
      <c r="H941" t="s">
        <v>2881</v>
      </c>
      <c r="I941" t="s">
        <v>47</v>
      </c>
      <c r="J941">
        <v>13</v>
      </c>
      <c r="K941" t="s">
        <v>19</v>
      </c>
      <c r="L941" t="s">
        <v>4358</v>
      </c>
    </row>
    <row r="942" spans="1:12" ht="13.2">
      <c r="A942" t="s">
        <v>3071</v>
      </c>
      <c r="B942" t="s">
        <v>13</v>
      </c>
      <c r="C942" t="s">
        <v>3072</v>
      </c>
      <c r="D942" t="s">
        <v>2035</v>
      </c>
      <c r="E942" t="s">
        <v>41781</v>
      </c>
      <c r="H942" t="s">
        <v>2881</v>
      </c>
      <c r="I942" t="s">
        <v>47</v>
      </c>
      <c r="J942">
        <v>13</v>
      </c>
      <c r="K942" t="s">
        <v>19</v>
      </c>
      <c r="L942" t="s">
        <v>4358</v>
      </c>
    </row>
    <row r="943" spans="1:12" ht="13.2">
      <c r="A943" t="s">
        <v>3073</v>
      </c>
      <c r="B943" t="s">
        <v>13</v>
      </c>
      <c r="C943" t="s">
        <v>3074</v>
      </c>
      <c r="D943" t="s">
        <v>2596</v>
      </c>
      <c r="E943" t="s">
        <v>41782</v>
      </c>
      <c r="H943" t="s">
        <v>2881</v>
      </c>
      <c r="I943" t="s">
        <v>1208</v>
      </c>
      <c r="J943">
        <v>13</v>
      </c>
      <c r="K943" t="s">
        <v>19</v>
      </c>
      <c r="L943" t="s">
        <v>4358</v>
      </c>
    </row>
    <row r="944" spans="1:12" ht="13.2">
      <c r="A944" t="s">
        <v>3075</v>
      </c>
      <c r="B944" t="s">
        <v>28</v>
      </c>
      <c r="C944" t="s">
        <v>3076</v>
      </c>
      <c r="D944" t="s">
        <v>655</v>
      </c>
      <c r="E944" t="s">
        <v>41783</v>
      </c>
      <c r="H944" t="s">
        <v>2881</v>
      </c>
      <c r="J944">
        <v>13</v>
      </c>
      <c r="K944" t="s">
        <v>19</v>
      </c>
      <c r="L944" t="s">
        <v>4358</v>
      </c>
    </row>
    <row r="945" spans="1:12" ht="13.2">
      <c r="A945" t="s">
        <v>3077</v>
      </c>
      <c r="B945" t="s">
        <v>28</v>
      </c>
      <c r="C945" t="s">
        <v>3078</v>
      </c>
      <c r="D945" t="s">
        <v>3079</v>
      </c>
      <c r="E945" t="s">
        <v>41784</v>
      </c>
      <c r="H945" t="s">
        <v>2881</v>
      </c>
      <c r="J945">
        <v>13</v>
      </c>
      <c r="K945" t="s">
        <v>19</v>
      </c>
      <c r="L945" t="s">
        <v>4358</v>
      </c>
    </row>
    <row r="946" spans="1:12" ht="13.2">
      <c r="A946" t="s">
        <v>3080</v>
      </c>
      <c r="B946" t="s">
        <v>28</v>
      </c>
      <c r="C946" t="s">
        <v>3081</v>
      </c>
      <c r="D946" t="s">
        <v>3082</v>
      </c>
      <c r="E946" t="s">
        <v>41785</v>
      </c>
      <c r="H946" t="s">
        <v>2881</v>
      </c>
      <c r="I946" t="s">
        <v>630</v>
      </c>
      <c r="J946">
        <v>13</v>
      </c>
      <c r="K946" t="s">
        <v>19</v>
      </c>
      <c r="L946" t="s">
        <v>4358</v>
      </c>
    </row>
    <row r="947" spans="1:12" ht="13.2">
      <c r="A947" t="s">
        <v>3083</v>
      </c>
      <c r="B947" t="s">
        <v>13</v>
      </c>
      <c r="C947" t="s">
        <v>3084</v>
      </c>
      <c r="D947" t="s">
        <v>1997</v>
      </c>
      <c r="E947" t="s">
        <v>41786</v>
      </c>
      <c r="H947" t="s">
        <v>2881</v>
      </c>
      <c r="J947">
        <v>13</v>
      </c>
      <c r="K947" t="s">
        <v>19</v>
      </c>
      <c r="L947" t="s">
        <v>4358</v>
      </c>
    </row>
    <row r="948" spans="1:12" ht="13.2">
      <c r="A948" t="s">
        <v>3085</v>
      </c>
      <c r="B948" t="s">
        <v>13</v>
      </c>
      <c r="C948" t="s">
        <v>3086</v>
      </c>
      <c r="D948" t="s">
        <v>3087</v>
      </c>
      <c r="E948" t="s">
        <v>41787</v>
      </c>
      <c r="H948" t="s">
        <v>2881</v>
      </c>
      <c r="I948" t="s">
        <v>99</v>
      </c>
      <c r="J948">
        <v>13</v>
      </c>
      <c r="K948" t="s">
        <v>19</v>
      </c>
      <c r="L948" t="s">
        <v>4358</v>
      </c>
    </row>
    <row r="949" spans="1:12" ht="13.2">
      <c r="A949" t="s">
        <v>3088</v>
      </c>
      <c r="B949" t="s">
        <v>13</v>
      </c>
      <c r="C949" t="s">
        <v>3089</v>
      </c>
      <c r="D949" t="s">
        <v>3023</v>
      </c>
      <c r="E949" t="s">
        <v>41788</v>
      </c>
      <c r="H949" t="s">
        <v>2881</v>
      </c>
      <c r="J949">
        <v>13</v>
      </c>
      <c r="K949" t="s">
        <v>19</v>
      </c>
      <c r="L949" t="s">
        <v>4358</v>
      </c>
    </row>
    <row r="950" spans="1:12" ht="13.2">
      <c r="A950" t="s">
        <v>3090</v>
      </c>
      <c r="B950" t="s">
        <v>13</v>
      </c>
      <c r="C950" t="s">
        <v>3091</v>
      </c>
      <c r="D950" t="s">
        <v>3092</v>
      </c>
      <c r="E950" t="s">
        <v>41789</v>
      </c>
      <c r="H950" t="s">
        <v>2881</v>
      </c>
      <c r="I950" t="s">
        <v>611</v>
      </c>
      <c r="J950">
        <v>13</v>
      </c>
      <c r="K950" t="s">
        <v>19</v>
      </c>
      <c r="L950" t="s">
        <v>4358</v>
      </c>
    </row>
    <row r="951" spans="1:12" ht="13.2">
      <c r="A951" t="s">
        <v>3093</v>
      </c>
      <c r="B951" t="s">
        <v>13</v>
      </c>
      <c r="C951" t="s">
        <v>3094</v>
      </c>
      <c r="D951" t="s">
        <v>3095</v>
      </c>
      <c r="E951" t="s">
        <v>41790</v>
      </c>
      <c r="H951" t="s">
        <v>2881</v>
      </c>
      <c r="J951">
        <v>13</v>
      </c>
      <c r="K951" t="s">
        <v>19</v>
      </c>
      <c r="L951" t="s">
        <v>4358</v>
      </c>
    </row>
    <row r="952" spans="1:12" ht="13.2">
      <c r="A952" t="s">
        <v>3096</v>
      </c>
      <c r="B952" t="s">
        <v>13</v>
      </c>
      <c r="C952" t="s">
        <v>3097</v>
      </c>
      <c r="D952" t="s">
        <v>3098</v>
      </c>
      <c r="E952" t="s">
        <v>41791</v>
      </c>
      <c r="H952" t="s">
        <v>2881</v>
      </c>
      <c r="I952" t="s">
        <v>691</v>
      </c>
      <c r="J952">
        <v>13</v>
      </c>
      <c r="K952" t="s">
        <v>19</v>
      </c>
      <c r="L952" t="s">
        <v>4358</v>
      </c>
    </row>
    <row r="953" spans="1:12" ht="13.2">
      <c r="A953" t="s">
        <v>3099</v>
      </c>
      <c r="B953" t="s">
        <v>13</v>
      </c>
      <c r="C953" t="s">
        <v>3100</v>
      </c>
      <c r="D953" t="s">
        <v>3101</v>
      </c>
      <c r="E953" t="s">
        <v>41792</v>
      </c>
      <c r="H953" t="s">
        <v>2881</v>
      </c>
      <c r="I953" t="s">
        <v>641</v>
      </c>
      <c r="J953">
        <v>13</v>
      </c>
      <c r="K953" t="s">
        <v>19</v>
      </c>
      <c r="L953" t="s">
        <v>4358</v>
      </c>
    </row>
    <row r="954" spans="1:12" ht="13.2">
      <c r="A954" t="s">
        <v>3102</v>
      </c>
      <c r="B954" t="s">
        <v>13</v>
      </c>
      <c r="C954" t="s">
        <v>3103</v>
      </c>
      <c r="D954" t="s">
        <v>3104</v>
      </c>
      <c r="E954" t="s">
        <v>41793</v>
      </c>
      <c r="H954" t="s">
        <v>2881</v>
      </c>
      <c r="I954" t="s">
        <v>691</v>
      </c>
      <c r="J954">
        <v>13</v>
      </c>
      <c r="K954" t="s">
        <v>19</v>
      </c>
      <c r="L954" t="s">
        <v>4358</v>
      </c>
    </row>
    <row r="955" spans="1:12" ht="13.2">
      <c r="A955" t="s">
        <v>3105</v>
      </c>
      <c r="B955" t="s">
        <v>13</v>
      </c>
      <c r="C955" t="s">
        <v>3106</v>
      </c>
      <c r="D955" t="s">
        <v>3107</v>
      </c>
      <c r="E955" t="s">
        <v>41794</v>
      </c>
      <c r="H955" t="s">
        <v>2881</v>
      </c>
      <c r="J955">
        <v>13</v>
      </c>
      <c r="K955" t="s">
        <v>19</v>
      </c>
      <c r="L955" t="s">
        <v>4358</v>
      </c>
    </row>
    <row r="956" spans="1:12" ht="13.2">
      <c r="A956" t="s">
        <v>3108</v>
      </c>
      <c r="B956" t="s">
        <v>13</v>
      </c>
      <c r="C956" t="s">
        <v>3109</v>
      </c>
      <c r="D956" t="s">
        <v>3023</v>
      </c>
      <c r="E956" t="s">
        <v>3109</v>
      </c>
      <c r="H956" t="s">
        <v>2881</v>
      </c>
      <c r="J956">
        <v>13</v>
      </c>
      <c r="K956" t="s">
        <v>19</v>
      </c>
      <c r="L956" t="s">
        <v>4358</v>
      </c>
    </row>
    <row r="957" spans="1:12" ht="13.2">
      <c r="A957" t="s">
        <v>3110</v>
      </c>
      <c r="B957" t="s">
        <v>13</v>
      </c>
      <c r="C957" t="s">
        <v>356</v>
      </c>
      <c r="D957" t="s">
        <v>541</v>
      </c>
      <c r="E957" t="s">
        <v>41795</v>
      </c>
      <c r="H957" t="s">
        <v>2881</v>
      </c>
      <c r="J957">
        <v>13</v>
      </c>
      <c r="K957" t="s">
        <v>19</v>
      </c>
      <c r="L957" t="s">
        <v>4358</v>
      </c>
    </row>
    <row r="958" spans="1:12" ht="13.2">
      <c r="A958" t="s">
        <v>3111</v>
      </c>
      <c r="B958" t="s">
        <v>13</v>
      </c>
      <c r="C958" t="s">
        <v>3112</v>
      </c>
      <c r="D958" t="s">
        <v>3113</v>
      </c>
      <c r="E958" t="s">
        <v>41796</v>
      </c>
      <c r="H958" t="s">
        <v>2881</v>
      </c>
      <c r="J958">
        <v>13</v>
      </c>
      <c r="K958" t="s">
        <v>19</v>
      </c>
      <c r="L958" t="s">
        <v>4358</v>
      </c>
    </row>
    <row r="959" spans="1:12" ht="13.2">
      <c r="A959" t="s">
        <v>3114</v>
      </c>
      <c r="B959" t="s">
        <v>13</v>
      </c>
      <c r="C959" t="s">
        <v>3115</v>
      </c>
      <c r="D959" t="s">
        <v>3116</v>
      </c>
      <c r="E959" t="s">
        <v>41797</v>
      </c>
      <c r="H959" t="s">
        <v>2881</v>
      </c>
      <c r="I959" t="s">
        <v>364</v>
      </c>
      <c r="J959">
        <v>13</v>
      </c>
      <c r="K959" t="s">
        <v>19</v>
      </c>
      <c r="L959" t="s">
        <v>4358</v>
      </c>
    </row>
    <row r="960" spans="1:12" ht="13.2">
      <c r="A960" t="s">
        <v>3117</v>
      </c>
      <c r="B960" t="s">
        <v>13</v>
      </c>
      <c r="C960" t="s">
        <v>3118</v>
      </c>
      <c r="D960" t="s">
        <v>3119</v>
      </c>
      <c r="E960" t="s">
        <v>41798</v>
      </c>
      <c r="H960" t="s">
        <v>2881</v>
      </c>
      <c r="J960">
        <v>13</v>
      </c>
      <c r="K960" t="s">
        <v>19</v>
      </c>
      <c r="L960" t="s">
        <v>4358</v>
      </c>
    </row>
    <row r="961" spans="1:12" ht="13.2">
      <c r="A961" t="s">
        <v>2370</v>
      </c>
      <c r="B961" t="s">
        <v>13</v>
      </c>
      <c r="C961" t="s">
        <v>3120</v>
      </c>
      <c r="D961" t="s">
        <v>2593</v>
      </c>
      <c r="E961" t="s">
        <v>41799</v>
      </c>
      <c r="H961" t="s">
        <v>2881</v>
      </c>
      <c r="I961" t="s">
        <v>364</v>
      </c>
      <c r="J961">
        <v>13</v>
      </c>
      <c r="K961" t="s">
        <v>19</v>
      </c>
      <c r="L961" t="s">
        <v>4358</v>
      </c>
    </row>
    <row r="962" spans="1:12" ht="13.2">
      <c r="A962" t="s">
        <v>3121</v>
      </c>
      <c r="B962" t="s">
        <v>13</v>
      </c>
      <c r="C962" t="s">
        <v>411</v>
      </c>
      <c r="D962" t="s">
        <v>3122</v>
      </c>
      <c r="E962" t="s">
        <v>41800</v>
      </c>
      <c r="H962" t="s">
        <v>2881</v>
      </c>
      <c r="J962">
        <v>13</v>
      </c>
      <c r="K962" t="s">
        <v>19</v>
      </c>
      <c r="L962" t="s">
        <v>4358</v>
      </c>
    </row>
    <row r="963" spans="1:12" ht="13.2">
      <c r="A963" t="s">
        <v>3123</v>
      </c>
      <c r="B963" t="s">
        <v>13</v>
      </c>
      <c r="C963" t="s">
        <v>3124</v>
      </c>
      <c r="D963" t="s">
        <v>2415</v>
      </c>
      <c r="E963" t="s">
        <v>41801</v>
      </c>
      <c r="H963" t="s">
        <v>2881</v>
      </c>
      <c r="I963" t="s">
        <v>106</v>
      </c>
      <c r="J963">
        <v>13</v>
      </c>
      <c r="K963" t="s">
        <v>19</v>
      </c>
      <c r="L963" t="s">
        <v>4358</v>
      </c>
    </row>
    <row r="964" spans="1:12" ht="13.2">
      <c r="A964" t="s">
        <v>3125</v>
      </c>
      <c r="B964" t="s">
        <v>13</v>
      </c>
      <c r="C964" t="s">
        <v>3126</v>
      </c>
      <c r="D964" t="s">
        <v>2668</v>
      </c>
      <c r="E964" t="s">
        <v>41802</v>
      </c>
      <c r="H964" t="s">
        <v>2881</v>
      </c>
      <c r="I964" t="s">
        <v>691</v>
      </c>
      <c r="J964">
        <v>13</v>
      </c>
      <c r="K964" t="s">
        <v>19</v>
      </c>
      <c r="L964" t="s">
        <v>4358</v>
      </c>
    </row>
    <row r="965" spans="1:12" ht="13.2">
      <c r="A965" t="s">
        <v>3127</v>
      </c>
      <c r="B965" t="s">
        <v>13</v>
      </c>
      <c r="C965" t="s">
        <v>3128</v>
      </c>
      <c r="D965" t="s">
        <v>3129</v>
      </c>
      <c r="E965" t="s">
        <v>41803</v>
      </c>
      <c r="H965" t="s">
        <v>2881</v>
      </c>
      <c r="J965">
        <v>13</v>
      </c>
      <c r="K965" t="s">
        <v>19</v>
      </c>
      <c r="L965" t="s">
        <v>4358</v>
      </c>
    </row>
    <row r="966" spans="1:12" ht="13.2">
      <c r="A966" t="s">
        <v>3130</v>
      </c>
      <c r="B966" t="s">
        <v>28</v>
      </c>
      <c r="C966" t="s">
        <v>3131</v>
      </c>
      <c r="D966" t="s">
        <v>1746</v>
      </c>
      <c r="E966" t="s">
        <v>41804</v>
      </c>
      <c r="F966" t="s">
        <v>3132</v>
      </c>
      <c r="G966" t="s">
        <v>3133</v>
      </c>
      <c r="H966" t="s">
        <v>1673</v>
      </c>
      <c r="I966" t="s">
        <v>93</v>
      </c>
      <c r="J966">
        <v>13</v>
      </c>
      <c r="K966" t="s">
        <v>19</v>
      </c>
      <c r="L966" t="s">
        <v>41370</v>
      </c>
    </row>
    <row r="967" spans="1:12" ht="13.2">
      <c r="A967" t="s">
        <v>3134</v>
      </c>
      <c r="B967" t="s">
        <v>13</v>
      </c>
      <c r="C967" t="s">
        <v>504</v>
      </c>
      <c r="D967" t="s">
        <v>3135</v>
      </c>
      <c r="E967" t="s">
        <v>19397</v>
      </c>
      <c r="H967" t="s">
        <v>1673</v>
      </c>
      <c r="J967">
        <v>13</v>
      </c>
      <c r="K967" t="s">
        <v>19</v>
      </c>
      <c r="L967" t="s">
        <v>41370</v>
      </c>
    </row>
    <row r="968" spans="1:12" ht="13.2">
      <c r="A968" t="s">
        <v>3136</v>
      </c>
      <c r="B968" t="s">
        <v>13</v>
      </c>
      <c r="C968" t="s">
        <v>3137</v>
      </c>
      <c r="D968" t="s">
        <v>3138</v>
      </c>
      <c r="E968" t="s">
        <v>28062</v>
      </c>
      <c r="H968" t="s">
        <v>1673</v>
      </c>
      <c r="I968" t="s">
        <v>685</v>
      </c>
      <c r="J968">
        <v>13</v>
      </c>
      <c r="K968" t="s">
        <v>19</v>
      </c>
      <c r="L968" t="s">
        <v>41370</v>
      </c>
    </row>
    <row r="969" spans="1:12" ht="13.2">
      <c r="A969" t="s">
        <v>3139</v>
      </c>
      <c r="B969" t="s">
        <v>13</v>
      </c>
      <c r="C969" t="s">
        <v>3140</v>
      </c>
      <c r="D969" t="s">
        <v>567</v>
      </c>
      <c r="E969" t="s">
        <v>41805</v>
      </c>
      <c r="H969" t="s">
        <v>1673</v>
      </c>
      <c r="J969">
        <v>13</v>
      </c>
      <c r="K969" t="s">
        <v>19</v>
      </c>
      <c r="L969" t="s">
        <v>41370</v>
      </c>
    </row>
    <row r="970" spans="1:12" ht="13.2">
      <c r="A970" t="s">
        <v>3141</v>
      </c>
      <c r="B970" t="s">
        <v>13</v>
      </c>
      <c r="C970" t="s">
        <v>3142</v>
      </c>
      <c r="D970" t="s">
        <v>3143</v>
      </c>
      <c r="E970" t="s">
        <v>3142</v>
      </c>
      <c r="H970" t="s">
        <v>1673</v>
      </c>
      <c r="J970">
        <v>13</v>
      </c>
      <c r="K970" t="s">
        <v>19</v>
      </c>
      <c r="L970" t="s">
        <v>41370</v>
      </c>
    </row>
    <row r="971" spans="1:12" ht="13.2">
      <c r="A971" t="s">
        <v>80</v>
      </c>
      <c r="B971" t="s">
        <v>13</v>
      </c>
      <c r="C971" t="s">
        <v>3144</v>
      </c>
      <c r="D971" t="s">
        <v>3145</v>
      </c>
      <c r="E971" t="s">
        <v>41806</v>
      </c>
      <c r="H971" t="s">
        <v>1673</v>
      </c>
      <c r="J971">
        <v>13</v>
      </c>
      <c r="K971" t="s">
        <v>19</v>
      </c>
      <c r="L971" t="s">
        <v>41370</v>
      </c>
    </row>
    <row r="972" spans="1:12" ht="13.2">
      <c r="A972" t="s">
        <v>3146</v>
      </c>
      <c r="B972" t="s">
        <v>13</v>
      </c>
      <c r="C972" t="s">
        <v>3147</v>
      </c>
      <c r="D972" t="s">
        <v>3148</v>
      </c>
      <c r="E972" t="s">
        <v>29778</v>
      </c>
      <c r="H972" t="s">
        <v>1673</v>
      </c>
      <c r="I972" t="s">
        <v>106</v>
      </c>
      <c r="J972">
        <v>13</v>
      </c>
      <c r="K972" t="s">
        <v>19</v>
      </c>
      <c r="L972" t="s">
        <v>41370</v>
      </c>
    </row>
    <row r="973" spans="1:12" ht="13.2">
      <c r="A973" t="s">
        <v>80</v>
      </c>
      <c r="B973" t="s">
        <v>13</v>
      </c>
      <c r="C973" t="s">
        <v>2426</v>
      </c>
      <c r="D973" t="s">
        <v>3149</v>
      </c>
      <c r="E973" t="s">
        <v>2426</v>
      </c>
      <c r="H973" t="s">
        <v>1673</v>
      </c>
      <c r="J973">
        <v>13</v>
      </c>
      <c r="K973" t="s">
        <v>19</v>
      </c>
      <c r="L973" t="s">
        <v>41370</v>
      </c>
    </row>
    <row r="974" spans="1:12" ht="13.2">
      <c r="A974" t="s">
        <v>3150</v>
      </c>
      <c r="B974" t="s">
        <v>13</v>
      </c>
      <c r="C974" t="s">
        <v>3151</v>
      </c>
      <c r="D974" t="s">
        <v>3152</v>
      </c>
      <c r="E974" t="s">
        <v>28061</v>
      </c>
      <c r="H974" t="s">
        <v>1673</v>
      </c>
      <c r="J974">
        <v>13</v>
      </c>
      <c r="K974" t="s">
        <v>19</v>
      </c>
      <c r="L974" t="s">
        <v>41370</v>
      </c>
    </row>
    <row r="975" spans="1:12" ht="13.2">
      <c r="A975" t="s">
        <v>80</v>
      </c>
      <c r="B975" t="s">
        <v>13</v>
      </c>
      <c r="C975" t="s">
        <v>3153</v>
      </c>
      <c r="D975" t="s">
        <v>3154</v>
      </c>
      <c r="E975" t="s">
        <v>41807</v>
      </c>
      <c r="H975" t="s">
        <v>1673</v>
      </c>
      <c r="J975">
        <v>13</v>
      </c>
      <c r="K975" t="s">
        <v>19</v>
      </c>
      <c r="L975" t="s">
        <v>41370</v>
      </c>
    </row>
    <row r="976" spans="1:12" ht="13.2">
      <c r="A976" t="s">
        <v>3155</v>
      </c>
      <c r="B976" t="s">
        <v>13</v>
      </c>
      <c r="C976" t="s">
        <v>3156</v>
      </c>
      <c r="D976" t="s">
        <v>3157</v>
      </c>
      <c r="E976" t="s">
        <v>41808</v>
      </c>
      <c r="H976" t="s">
        <v>1673</v>
      </c>
      <c r="I976" t="s">
        <v>106</v>
      </c>
      <c r="J976">
        <v>13</v>
      </c>
      <c r="K976" t="s">
        <v>19</v>
      </c>
      <c r="L976" t="s">
        <v>41370</v>
      </c>
    </row>
    <row r="977" spans="1:12" ht="13.2">
      <c r="A977" t="s">
        <v>3158</v>
      </c>
      <c r="B977" t="s">
        <v>56</v>
      </c>
      <c r="C977" t="s">
        <v>3159</v>
      </c>
      <c r="D977" t="s">
        <v>3160</v>
      </c>
      <c r="E977" t="s">
        <v>28144</v>
      </c>
      <c r="H977" t="s">
        <v>1673</v>
      </c>
      <c r="J977">
        <v>13</v>
      </c>
      <c r="K977" t="s">
        <v>19</v>
      </c>
      <c r="L977" t="s">
        <v>41370</v>
      </c>
    </row>
    <row r="978" spans="1:12" ht="13.2">
      <c r="A978" t="s">
        <v>3161</v>
      </c>
      <c r="B978" t="s">
        <v>13</v>
      </c>
      <c r="C978" t="s">
        <v>3162</v>
      </c>
      <c r="D978" t="s">
        <v>3163</v>
      </c>
      <c r="E978" t="s">
        <v>41809</v>
      </c>
      <c r="H978" t="s">
        <v>1673</v>
      </c>
      <c r="J978">
        <v>13</v>
      </c>
      <c r="K978" t="s">
        <v>19</v>
      </c>
      <c r="L978" t="s">
        <v>41370</v>
      </c>
    </row>
    <row r="979" spans="1:12" ht="13.2">
      <c r="A979" t="s">
        <v>3164</v>
      </c>
      <c r="B979" t="s">
        <v>13</v>
      </c>
      <c r="C979" t="s">
        <v>3165</v>
      </c>
      <c r="D979" t="s">
        <v>3166</v>
      </c>
      <c r="E979" t="s">
        <v>41810</v>
      </c>
      <c r="H979" t="s">
        <v>1673</v>
      </c>
      <c r="J979">
        <v>13</v>
      </c>
      <c r="K979" t="s">
        <v>19</v>
      </c>
      <c r="L979" t="s">
        <v>41370</v>
      </c>
    </row>
    <row r="980" spans="1:12" ht="13.2">
      <c r="A980" t="s">
        <v>3167</v>
      </c>
      <c r="B980" t="s">
        <v>13</v>
      </c>
      <c r="C980" t="s">
        <v>3168</v>
      </c>
      <c r="D980" t="s">
        <v>3169</v>
      </c>
      <c r="E980" t="s">
        <v>41811</v>
      </c>
      <c r="H980" t="s">
        <v>1673</v>
      </c>
      <c r="I980" t="s">
        <v>106</v>
      </c>
      <c r="J980">
        <v>13</v>
      </c>
      <c r="K980" t="s">
        <v>19</v>
      </c>
      <c r="L980" t="s">
        <v>41370</v>
      </c>
    </row>
    <row r="981" spans="1:12" ht="13.2">
      <c r="A981" t="s">
        <v>3170</v>
      </c>
      <c r="B981" t="s">
        <v>13</v>
      </c>
      <c r="C981" t="s">
        <v>3171</v>
      </c>
      <c r="D981" t="s">
        <v>3172</v>
      </c>
      <c r="E981" t="s">
        <v>30087</v>
      </c>
      <c r="H981" t="s">
        <v>1673</v>
      </c>
      <c r="J981">
        <v>13</v>
      </c>
      <c r="K981" t="s">
        <v>19</v>
      </c>
      <c r="L981" t="s">
        <v>41370</v>
      </c>
    </row>
    <row r="982" spans="1:12" ht="13.2">
      <c r="A982" t="s">
        <v>80</v>
      </c>
      <c r="B982" t="s">
        <v>13</v>
      </c>
      <c r="C982" t="s">
        <v>3173</v>
      </c>
      <c r="D982" t="s">
        <v>3174</v>
      </c>
      <c r="E982" t="s">
        <v>41812</v>
      </c>
      <c r="H982" t="s">
        <v>1673</v>
      </c>
      <c r="J982">
        <v>13</v>
      </c>
      <c r="K982" t="s">
        <v>19</v>
      </c>
      <c r="L982" t="s">
        <v>41370</v>
      </c>
    </row>
    <row r="983" spans="1:12" ht="13.2">
      <c r="A983" t="s">
        <v>3175</v>
      </c>
      <c r="B983" t="s">
        <v>13</v>
      </c>
      <c r="C983" t="s">
        <v>169</v>
      </c>
      <c r="D983" t="s">
        <v>3176</v>
      </c>
      <c r="E983" t="s">
        <v>41813</v>
      </c>
      <c r="H983" t="s">
        <v>1673</v>
      </c>
      <c r="J983">
        <v>13</v>
      </c>
      <c r="K983" t="s">
        <v>19</v>
      </c>
      <c r="L983" t="s">
        <v>41370</v>
      </c>
    </row>
    <row r="984" spans="1:12" ht="13.2">
      <c r="A984" t="s">
        <v>3177</v>
      </c>
      <c r="B984" t="s">
        <v>13</v>
      </c>
      <c r="C984" t="s">
        <v>3178</v>
      </c>
      <c r="D984" t="s">
        <v>3179</v>
      </c>
      <c r="E984" t="s">
        <v>41814</v>
      </c>
      <c r="H984" t="s">
        <v>1673</v>
      </c>
      <c r="J984">
        <v>13</v>
      </c>
      <c r="K984" t="s">
        <v>19</v>
      </c>
      <c r="L984" t="s">
        <v>41370</v>
      </c>
    </row>
    <row r="985" spans="1:12" ht="13.2">
      <c r="A985" t="s">
        <v>3180</v>
      </c>
      <c r="B985" t="s">
        <v>13</v>
      </c>
      <c r="C985" t="s">
        <v>3181</v>
      </c>
      <c r="D985" t="s">
        <v>3182</v>
      </c>
      <c r="E985" t="s">
        <v>41815</v>
      </c>
      <c r="H985" t="s">
        <v>1673</v>
      </c>
      <c r="I985" t="s">
        <v>54</v>
      </c>
      <c r="J985">
        <v>13</v>
      </c>
      <c r="K985" t="s">
        <v>19</v>
      </c>
      <c r="L985" t="s">
        <v>41370</v>
      </c>
    </row>
    <row r="986" spans="1:12" ht="13.2">
      <c r="A986" t="s">
        <v>3183</v>
      </c>
      <c r="B986" t="s">
        <v>13</v>
      </c>
      <c r="C986" t="s">
        <v>3184</v>
      </c>
      <c r="D986" t="s">
        <v>3185</v>
      </c>
      <c r="E986" t="s">
        <v>41816</v>
      </c>
      <c r="H986" t="s">
        <v>1673</v>
      </c>
      <c r="J986">
        <v>13</v>
      </c>
      <c r="K986" t="s">
        <v>19</v>
      </c>
      <c r="L986" t="s">
        <v>41370</v>
      </c>
    </row>
    <row r="987" spans="1:12" ht="13.2">
      <c r="A987" t="s">
        <v>3186</v>
      </c>
      <c r="B987" t="s">
        <v>13</v>
      </c>
      <c r="C987" t="s">
        <v>3187</v>
      </c>
      <c r="D987" t="s">
        <v>3188</v>
      </c>
      <c r="E987" t="s">
        <v>29501</v>
      </c>
      <c r="H987" t="s">
        <v>1673</v>
      </c>
      <c r="J987">
        <v>13</v>
      </c>
      <c r="K987" t="s">
        <v>19</v>
      </c>
      <c r="L987" t="s">
        <v>41370</v>
      </c>
    </row>
    <row r="988" spans="1:12" ht="13.2">
      <c r="A988" t="s">
        <v>282</v>
      </c>
      <c r="B988" t="s">
        <v>179</v>
      </c>
      <c r="C988" t="s">
        <v>3189</v>
      </c>
      <c r="D988" t="s">
        <v>2739</v>
      </c>
      <c r="E988" t="s">
        <v>28092</v>
      </c>
      <c r="H988" t="s">
        <v>1673</v>
      </c>
      <c r="J988">
        <v>13</v>
      </c>
      <c r="K988" t="s">
        <v>19</v>
      </c>
      <c r="L988" t="s">
        <v>41370</v>
      </c>
    </row>
    <row r="989" spans="1:12" ht="13.2">
      <c r="A989" t="s">
        <v>3190</v>
      </c>
      <c r="B989" t="s">
        <v>13</v>
      </c>
      <c r="C989" t="s">
        <v>3191</v>
      </c>
      <c r="D989" t="s">
        <v>3192</v>
      </c>
      <c r="E989" t="s">
        <v>41817</v>
      </c>
      <c r="H989" t="s">
        <v>1673</v>
      </c>
      <c r="J989">
        <v>13</v>
      </c>
      <c r="K989" t="s">
        <v>19</v>
      </c>
      <c r="L989" t="s">
        <v>41370</v>
      </c>
    </row>
    <row r="990" spans="1:12" ht="13.2">
      <c r="A990" t="s">
        <v>3193</v>
      </c>
      <c r="B990" t="s">
        <v>13</v>
      </c>
      <c r="C990" t="s">
        <v>3194</v>
      </c>
      <c r="D990" t="s">
        <v>570</v>
      </c>
      <c r="E990" t="s">
        <v>41818</v>
      </c>
      <c r="H990" t="s">
        <v>1673</v>
      </c>
      <c r="J990">
        <v>13</v>
      </c>
      <c r="K990" t="s">
        <v>19</v>
      </c>
      <c r="L990" t="s">
        <v>41370</v>
      </c>
    </row>
    <row r="991" spans="1:12" ht="13.2">
      <c r="A991" t="s">
        <v>3195</v>
      </c>
      <c r="B991" t="s">
        <v>13</v>
      </c>
      <c r="C991" t="s">
        <v>3196</v>
      </c>
      <c r="D991" t="s">
        <v>3197</v>
      </c>
      <c r="E991" t="s">
        <v>2160</v>
      </c>
      <c r="H991" t="s">
        <v>1673</v>
      </c>
      <c r="J991">
        <v>13</v>
      </c>
      <c r="K991" t="s">
        <v>19</v>
      </c>
      <c r="L991" t="s">
        <v>41370</v>
      </c>
    </row>
    <row r="992" spans="1:12" ht="13.2">
      <c r="A992" t="s">
        <v>3198</v>
      </c>
      <c r="B992" t="s">
        <v>13</v>
      </c>
      <c r="C992" t="s">
        <v>3199</v>
      </c>
      <c r="D992" t="s">
        <v>3200</v>
      </c>
      <c r="E992" t="s">
        <v>30026</v>
      </c>
      <c r="H992" t="s">
        <v>1673</v>
      </c>
      <c r="J992">
        <v>13</v>
      </c>
      <c r="K992" t="s">
        <v>19</v>
      </c>
      <c r="L992" t="s">
        <v>41370</v>
      </c>
    </row>
    <row r="993" spans="1:12" ht="13.2">
      <c r="A993" t="s">
        <v>3201</v>
      </c>
      <c r="B993" t="s">
        <v>13</v>
      </c>
      <c r="C993" t="s">
        <v>3202</v>
      </c>
      <c r="D993" t="s">
        <v>3203</v>
      </c>
      <c r="E993" t="s">
        <v>41819</v>
      </c>
      <c r="H993" t="s">
        <v>1673</v>
      </c>
      <c r="I993" t="s">
        <v>54</v>
      </c>
      <c r="J993">
        <v>13</v>
      </c>
      <c r="K993" t="s">
        <v>19</v>
      </c>
      <c r="L993" t="s">
        <v>41370</v>
      </c>
    </row>
    <row r="994" spans="1:12" ht="13.2">
      <c r="A994" t="s">
        <v>3204</v>
      </c>
      <c r="B994" t="s">
        <v>28</v>
      </c>
      <c r="C994" t="s">
        <v>3205</v>
      </c>
      <c r="D994" t="s">
        <v>2291</v>
      </c>
      <c r="E994" t="s">
        <v>28140</v>
      </c>
      <c r="H994" t="s">
        <v>1673</v>
      </c>
      <c r="I994" t="s">
        <v>106</v>
      </c>
      <c r="J994">
        <v>13</v>
      </c>
      <c r="K994" t="s">
        <v>19</v>
      </c>
      <c r="L994" t="s">
        <v>41370</v>
      </c>
    </row>
    <row r="995" spans="1:12" ht="13.2">
      <c r="A995" t="s">
        <v>3206</v>
      </c>
      <c r="B995" t="s">
        <v>13</v>
      </c>
      <c r="C995" t="s">
        <v>3207</v>
      </c>
      <c r="D995" t="s">
        <v>3208</v>
      </c>
      <c r="E995" t="s">
        <v>29899</v>
      </c>
      <c r="H995" t="s">
        <v>1673</v>
      </c>
      <c r="J995">
        <v>13</v>
      </c>
      <c r="K995" t="s">
        <v>19</v>
      </c>
      <c r="L995" t="s">
        <v>41370</v>
      </c>
    </row>
    <row r="996" spans="1:12" ht="13.2">
      <c r="A996" t="s">
        <v>3209</v>
      </c>
      <c r="B996" t="s">
        <v>13</v>
      </c>
      <c r="C996" t="s">
        <v>3210</v>
      </c>
      <c r="D996" t="s">
        <v>3211</v>
      </c>
      <c r="E996" t="s">
        <v>41820</v>
      </c>
      <c r="H996" t="s">
        <v>1673</v>
      </c>
      <c r="I996" t="s">
        <v>47</v>
      </c>
      <c r="J996">
        <v>13</v>
      </c>
      <c r="K996" t="s">
        <v>19</v>
      </c>
      <c r="L996" t="s">
        <v>41370</v>
      </c>
    </row>
    <row r="997" spans="1:12" ht="13.2">
      <c r="A997" t="s">
        <v>291</v>
      </c>
      <c r="B997" t="s">
        <v>28</v>
      </c>
      <c r="C997" t="s">
        <v>3212</v>
      </c>
      <c r="D997" t="s">
        <v>3213</v>
      </c>
      <c r="E997" t="s">
        <v>41821</v>
      </c>
      <c r="H997" t="s">
        <v>1673</v>
      </c>
      <c r="J997">
        <v>13</v>
      </c>
      <c r="K997" t="s">
        <v>19</v>
      </c>
      <c r="L997" t="s">
        <v>41370</v>
      </c>
    </row>
    <row r="998" spans="1:12" ht="13.2">
      <c r="A998" t="s">
        <v>3214</v>
      </c>
      <c r="B998" t="s">
        <v>13</v>
      </c>
      <c r="C998" t="s">
        <v>411</v>
      </c>
      <c r="D998" t="s">
        <v>3215</v>
      </c>
      <c r="E998" t="s">
        <v>9114</v>
      </c>
      <c r="H998" t="s">
        <v>1673</v>
      </c>
      <c r="J998">
        <v>13</v>
      </c>
      <c r="K998" t="s">
        <v>19</v>
      </c>
      <c r="L998" t="s">
        <v>41370</v>
      </c>
    </row>
    <row r="999" spans="1:12" ht="13.2">
      <c r="A999" t="s">
        <v>3216</v>
      </c>
      <c r="B999" t="s">
        <v>13</v>
      </c>
      <c r="C999" t="s">
        <v>3217</v>
      </c>
      <c r="D999" t="s">
        <v>3218</v>
      </c>
      <c r="E999" t="s">
        <v>29475</v>
      </c>
      <c r="H999" t="s">
        <v>1673</v>
      </c>
      <c r="J999">
        <v>13</v>
      </c>
      <c r="K999" t="s">
        <v>19</v>
      </c>
      <c r="L999" t="s">
        <v>41370</v>
      </c>
    </row>
    <row r="1000" spans="1:12" ht="13.2">
      <c r="A1000" t="s">
        <v>3219</v>
      </c>
      <c r="B1000" t="s">
        <v>13</v>
      </c>
      <c r="C1000" t="s">
        <v>3220</v>
      </c>
      <c r="D1000" t="s">
        <v>3185</v>
      </c>
      <c r="E1000" t="s">
        <v>41822</v>
      </c>
      <c r="H1000" t="s">
        <v>1673</v>
      </c>
      <c r="J1000">
        <v>13</v>
      </c>
      <c r="K1000" t="s">
        <v>19</v>
      </c>
      <c r="L1000" t="s">
        <v>41370</v>
      </c>
    </row>
    <row r="1001" spans="1:12" ht="13.2">
      <c r="A1001" t="s">
        <v>3221</v>
      </c>
      <c r="B1001" t="s">
        <v>28</v>
      </c>
      <c r="C1001" t="s">
        <v>3222</v>
      </c>
      <c r="D1001" t="s">
        <v>3223</v>
      </c>
      <c r="E1001" t="s">
        <v>41823</v>
      </c>
      <c r="H1001" t="s">
        <v>1673</v>
      </c>
      <c r="J1001">
        <v>13</v>
      </c>
      <c r="K1001" t="s">
        <v>19</v>
      </c>
      <c r="L1001" t="s">
        <v>41370</v>
      </c>
    </row>
    <row r="1002" spans="1:12" ht="13.2">
      <c r="A1002" t="s">
        <v>3224</v>
      </c>
      <c r="B1002" t="s">
        <v>13</v>
      </c>
      <c r="C1002" t="s">
        <v>3225</v>
      </c>
      <c r="D1002" t="s">
        <v>3218</v>
      </c>
      <c r="E1002" t="s">
        <v>29492</v>
      </c>
      <c r="H1002" t="s">
        <v>1673</v>
      </c>
      <c r="I1002" t="s">
        <v>106</v>
      </c>
      <c r="J1002">
        <v>13</v>
      </c>
      <c r="K1002" t="s">
        <v>19</v>
      </c>
      <c r="L1002" t="s">
        <v>41370</v>
      </c>
    </row>
    <row r="1003" spans="1:12" ht="13.2">
      <c r="A1003" t="s">
        <v>3226</v>
      </c>
      <c r="B1003" t="s">
        <v>13</v>
      </c>
      <c r="C1003" t="s">
        <v>3227</v>
      </c>
      <c r="D1003" t="s">
        <v>3228</v>
      </c>
      <c r="E1003" t="s">
        <v>29715</v>
      </c>
      <c r="H1003" t="s">
        <v>1673</v>
      </c>
      <c r="J1003">
        <v>13</v>
      </c>
      <c r="K1003" t="s">
        <v>19</v>
      </c>
      <c r="L1003" t="s">
        <v>41370</v>
      </c>
    </row>
    <row r="1004" spans="1:12" ht="13.2">
      <c r="A1004" t="s">
        <v>3229</v>
      </c>
      <c r="B1004" t="s">
        <v>56</v>
      </c>
      <c r="C1004" t="s">
        <v>3230</v>
      </c>
      <c r="D1004" t="s">
        <v>3231</v>
      </c>
      <c r="E1004" t="s">
        <v>27886</v>
      </c>
      <c r="H1004" t="s">
        <v>1673</v>
      </c>
      <c r="I1004" t="s">
        <v>106</v>
      </c>
      <c r="J1004">
        <v>13</v>
      </c>
      <c r="K1004" t="s">
        <v>19</v>
      </c>
      <c r="L1004" t="s">
        <v>41370</v>
      </c>
    </row>
    <row r="1005" spans="1:12" ht="13.2">
      <c r="A1005" t="s">
        <v>3232</v>
      </c>
      <c r="B1005" t="s">
        <v>13</v>
      </c>
      <c r="C1005" t="s">
        <v>3233</v>
      </c>
      <c r="D1005" t="s">
        <v>3234</v>
      </c>
      <c r="E1005" t="s">
        <v>29862</v>
      </c>
      <c r="H1005" t="s">
        <v>1673</v>
      </c>
      <c r="I1005" t="s">
        <v>54</v>
      </c>
      <c r="J1005">
        <v>13</v>
      </c>
      <c r="K1005" t="s">
        <v>19</v>
      </c>
      <c r="L1005" t="s">
        <v>41370</v>
      </c>
    </row>
    <row r="1006" spans="1:12" ht="13.2">
      <c r="A1006" t="s">
        <v>3235</v>
      </c>
      <c r="B1006" t="s">
        <v>13</v>
      </c>
      <c r="C1006" t="s">
        <v>3236</v>
      </c>
      <c r="D1006" t="s">
        <v>3237</v>
      </c>
      <c r="E1006" t="s">
        <v>41824</v>
      </c>
      <c r="H1006" t="s">
        <v>1673</v>
      </c>
      <c r="J1006">
        <v>13</v>
      </c>
      <c r="K1006" t="s">
        <v>19</v>
      </c>
      <c r="L1006" t="s">
        <v>41370</v>
      </c>
    </row>
    <row r="1007" spans="1:12" ht="13.2">
      <c r="A1007" t="s">
        <v>3238</v>
      </c>
      <c r="B1007" t="s">
        <v>13</v>
      </c>
      <c r="C1007" t="s">
        <v>3239</v>
      </c>
      <c r="D1007" t="s">
        <v>357</v>
      </c>
      <c r="E1007" t="s">
        <v>41825</v>
      </c>
      <c r="H1007" t="s">
        <v>1673</v>
      </c>
      <c r="J1007">
        <v>13</v>
      </c>
      <c r="K1007" t="s">
        <v>19</v>
      </c>
      <c r="L1007" t="s">
        <v>41370</v>
      </c>
    </row>
    <row r="1008" spans="1:12" ht="13.2">
      <c r="A1008" t="s">
        <v>3240</v>
      </c>
      <c r="B1008" t="s">
        <v>13</v>
      </c>
      <c r="C1008" t="s">
        <v>3241</v>
      </c>
      <c r="D1008" t="s">
        <v>3242</v>
      </c>
      <c r="E1008" t="s">
        <v>41826</v>
      </c>
      <c r="H1008" t="s">
        <v>1673</v>
      </c>
      <c r="I1008" t="s">
        <v>86</v>
      </c>
      <c r="J1008">
        <v>13</v>
      </c>
      <c r="K1008" t="s">
        <v>19</v>
      </c>
      <c r="L1008" t="s">
        <v>41370</v>
      </c>
    </row>
    <row r="1009" spans="1:12" ht="13.2">
      <c r="A1009" t="s">
        <v>3243</v>
      </c>
      <c r="B1009" t="s">
        <v>13</v>
      </c>
      <c r="C1009" t="s">
        <v>504</v>
      </c>
      <c r="D1009" t="s">
        <v>3244</v>
      </c>
      <c r="E1009" t="s">
        <v>41827</v>
      </c>
      <c r="H1009" t="s">
        <v>1673</v>
      </c>
      <c r="J1009">
        <v>13</v>
      </c>
      <c r="K1009" t="s">
        <v>19</v>
      </c>
      <c r="L1009" t="s">
        <v>41370</v>
      </c>
    </row>
    <row r="1010" spans="1:12" ht="13.2">
      <c r="A1010" t="s">
        <v>3245</v>
      </c>
      <c r="B1010" t="s">
        <v>28</v>
      </c>
      <c r="C1010" t="s">
        <v>3246</v>
      </c>
      <c r="D1010" t="s">
        <v>3247</v>
      </c>
      <c r="E1010" t="s">
        <v>29723</v>
      </c>
      <c r="H1010" t="s">
        <v>1673</v>
      </c>
      <c r="I1010" t="s">
        <v>54</v>
      </c>
      <c r="J1010">
        <v>13</v>
      </c>
      <c r="K1010" t="s">
        <v>19</v>
      </c>
      <c r="L1010" t="s">
        <v>41370</v>
      </c>
    </row>
    <row r="1011" spans="1:12" ht="13.2">
      <c r="A1011" t="s">
        <v>3248</v>
      </c>
      <c r="B1011" t="s">
        <v>13</v>
      </c>
      <c r="C1011" t="s">
        <v>3249</v>
      </c>
      <c r="D1011" t="s">
        <v>3250</v>
      </c>
      <c r="E1011" t="s">
        <v>41828</v>
      </c>
      <c r="H1011" t="s">
        <v>1673</v>
      </c>
      <c r="I1011" t="s">
        <v>99</v>
      </c>
      <c r="J1011">
        <v>13</v>
      </c>
      <c r="K1011" t="s">
        <v>19</v>
      </c>
      <c r="L1011" t="s">
        <v>41370</v>
      </c>
    </row>
    <row r="1012" spans="1:12" ht="13.2">
      <c r="A1012" t="s">
        <v>2817</v>
      </c>
      <c r="B1012" t="s">
        <v>13</v>
      </c>
      <c r="C1012" t="s">
        <v>3251</v>
      </c>
      <c r="D1012" t="s">
        <v>3252</v>
      </c>
      <c r="E1012" t="s">
        <v>29529</v>
      </c>
      <c r="H1012" t="s">
        <v>1673</v>
      </c>
      <c r="J1012">
        <v>13</v>
      </c>
      <c r="K1012" t="s">
        <v>19</v>
      </c>
      <c r="L1012" t="s">
        <v>41370</v>
      </c>
    </row>
    <row r="1013" spans="1:12" ht="13.2">
      <c r="A1013" t="s">
        <v>3253</v>
      </c>
      <c r="B1013" t="s">
        <v>13</v>
      </c>
      <c r="C1013" t="s">
        <v>710</v>
      </c>
      <c r="D1013" t="s">
        <v>3010</v>
      </c>
      <c r="E1013" t="s">
        <v>28033</v>
      </c>
      <c r="H1013" t="s">
        <v>1673</v>
      </c>
      <c r="J1013">
        <v>13</v>
      </c>
      <c r="K1013" t="s">
        <v>19</v>
      </c>
      <c r="L1013" t="s">
        <v>41370</v>
      </c>
    </row>
    <row r="1014" spans="1:12" ht="13.2">
      <c r="A1014" t="s">
        <v>3254</v>
      </c>
      <c r="B1014" t="s">
        <v>13</v>
      </c>
      <c r="C1014" t="s">
        <v>3255</v>
      </c>
      <c r="D1014" t="s">
        <v>2640</v>
      </c>
      <c r="E1014" t="s">
        <v>27872</v>
      </c>
      <c r="H1014" t="s">
        <v>1673</v>
      </c>
      <c r="I1014" t="s">
        <v>54</v>
      </c>
      <c r="J1014">
        <v>13</v>
      </c>
      <c r="K1014" t="s">
        <v>19</v>
      </c>
      <c r="L1014" t="s">
        <v>41370</v>
      </c>
    </row>
    <row r="1015" spans="1:12" ht="13.2">
      <c r="A1015" t="s">
        <v>3256</v>
      </c>
      <c r="B1015" t="s">
        <v>13</v>
      </c>
      <c r="C1015" t="s">
        <v>3257</v>
      </c>
      <c r="D1015" t="s">
        <v>3258</v>
      </c>
      <c r="E1015" t="s">
        <v>28168</v>
      </c>
      <c r="H1015" t="s">
        <v>1673</v>
      </c>
      <c r="I1015" t="s">
        <v>86</v>
      </c>
      <c r="J1015">
        <v>13</v>
      </c>
      <c r="K1015" t="s">
        <v>19</v>
      </c>
      <c r="L1015" t="s">
        <v>41370</v>
      </c>
    </row>
    <row r="1016" spans="1:12" ht="13.2">
      <c r="A1016" t="s">
        <v>3259</v>
      </c>
      <c r="B1016" t="s">
        <v>13</v>
      </c>
      <c r="C1016" t="s">
        <v>3260</v>
      </c>
      <c r="D1016" t="s">
        <v>3258</v>
      </c>
      <c r="E1016" t="s">
        <v>29728</v>
      </c>
      <c r="H1016" t="s">
        <v>1673</v>
      </c>
      <c r="I1016" t="s">
        <v>54</v>
      </c>
      <c r="J1016">
        <v>13</v>
      </c>
      <c r="K1016" t="s">
        <v>19</v>
      </c>
      <c r="L1016" t="s">
        <v>41370</v>
      </c>
    </row>
    <row r="1017" spans="1:12" ht="13.2">
      <c r="A1017" t="s">
        <v>3261</v>
      </c>
      <c r="B1017" t="s">
        <v>13</v>
      </c>
      <c r="C1017" t="s">
        <v>3262</v>
      </c>
      <c r="D1017" t="s">
        <v>3263</v>
      </c>
      <c r="E1017" t="s">
        <v>29513</v>
      </c>
      <c r="H1017" t="s">
        <v>1673</v>
      </c>
      <c r="J1017">
        <v>13</v>
      </c>
      <c r="K1017" t="s">
        <v>19</v>
      </c>
      <c r="L1017" t="s">
        <v>41370</v>
      </c>
    </row>
    <row r="1018" spans="1:12" ht="13.2">
      <c r="A1018" t="s">
        <v>3264</v>
      </c>
      <c r="B1018" t="s">
        <v>28</v>
      </c>
      <c r="C1018" t="s">
        <v>3265</v>
      </c>
      <c r="D1018" t="s">
        <v>3266</v>
      </c>
      <c r="E1018" t="s">
        <v>29460</v>
      </c>
      <c r="H1018" t="s">
        <v>1673</v>
      </c>
      <c r="J1018">
        <v>13</v>
      </c>
      <c r="K1018" t="s">
        <v>19</v>
      </c>
      <c r="L1018" t="s">
        <v>41370</v>
      </c>
    </row>
    <row r="1019" spans="1:12" ht="13.2">
      <c r="A1019" t="s">
        <v>3267</v>
      </c>
      <c r="B1019" t="s">
        <v>13</v>
      </c>
      <c r="C1019" t="s">
        <v>3268</v>
      </c>
      <c r="D1019" t="s">
        <v>3269</v>
      </c>
      <c r="E1019" t="s">
        <v>27976</v>
      </c>
      <c r="H1019" t="s">
        <v>1673</v>
      </c>
      <c r="I1019" t="s">
        <v>47</v>
      </c>
      <c r="J1019">
        <v>13</v>
      </c>
      <c r="K1019" t="s">
        <v>19</v>
      </c>
      <c r="L1019" t="s">
        <v>41370</v>
      </c>
    </row>
    <row r="1020" spans="1:12" ht="13.2">
      <c r="A1020" t="s">
        <v>3270</v>
      </c>
      <c r="B1020" t="s">
        <v>13</v>
      </c>
      <c r="C1020" t="s">
        <v>3271</v>
      </c>
      <c r="D1020" t="s">
        <v>3272</v>
      </c>
      <c r="E1020" t="s">
        <v>27904</v>
      </c>
      <c r="H1020" t="s">
        <v>1673</v>
      </c>
      <c r="J1020">
        <v>13</v>
      </c>
      <c r="K1020" t="s">
        <v>19</v>
      </c>
      <c r="L1020" t="s">
        <v>41370</v>
      </c>
    </row>
    <row r="1021" spans="1:12" ht="13.2">
      <c r="A1021" t="s">
        <v>3273</v>
      </c>
      <c r="B1021" t="s">
        <v>13</v>
      </c>
      <c r="C1021" t="s">
        <v>3274</v>
      </c>
      <c r="D1021" t="s">
        <v>640</v>
      </c>
      <c r="E1021" t="s">
        <v>41829</v>
      </c>
      <c r="H1021" t="s">
        <v>1673</v>
      </c>
      <c r="J1021">
        <v>13</v>
      </c>
      <c r="K1021" t="s">
        <v>19</v>
      </c>
      <c r="L1021" t="s">
        <v>41370</v>
      </c>
    </row>
    <row r="1022" spans="1:12" ht="13.2">
      <c r="A1022" t="s">
        <v>3275</v>
      </c>
      <c r="B1022" t="s">
        <v>13</v>
      </c>
      <c r="C1022" t="s">
        <v>3276</v>
      </c>
      <c r="D1022" t="s">
        <v>3277</v>
      </c>
      <c r="E1022" t="s">
        <v>41830</v>
      </c>
      <c r="H1022" t="s">
        <v>1673</v>
      </c>
      <c r="I1022" t="s">
        <v>650</v>
      </c>
      <c r="J1022">
        <v>13</v>
      </c>
      <c r="K1022" t="s">
        <v>19</v>
      </c>
      <c r="L1022" t="s">
        <v>41370</v>
      </c>
    </row>
    <row r="1023" spans="1:12" ht="13.2">
      <c r="A1023" t="s">
        <v>3278</v>
      </c>
      <c r="B1023" t="s">
        <v>13</v>
      </c>
      <c r="C1023" t="s">
        <v>3279</v>
      </c>
      <c r="D1023" t="s">
        <v>3280</v>
      </c>
      <c r="E1023" t="s">
        <v>41831</v>
      </c>
      <c r="H1023" t="s">
        <v>1673</v>
      </c>
      <c r="I1023" t="s">
        <v>106</v>
      </c>
      <c r="J1023">
        <v>13</v>
      </c>
      <c r="K1023" t="s">
        <v>19</v>
      </c>
      <c r="L1023" t="s">
        <v>41370</v>
      </c>
    </row>
    <row r="1024" spans="1:12" ht="13.2">
      <c r="A1024" t="s">
        <v>3281</v>
      </c>
      <c r="B1024" t="s">
        <v>13</v>
      </c>
      <c r="C1024" t="s">
        <v>3282</v>
      </c>
      <c r="D1024" t="s">
        <v>3283</v>
      </c>
      <c r="E1024" t="s">
        <v>29979</v>
      </c>
      <c r="H1024" t="s">
        <v>1673</v>
      </c>
      <c r="J1024">
        <v>13</v>
      </c>
      <c r="K1024" t="s">
        <v>19</v>
      </c>
      <c r="L1024" t="s">
        <v>41370</v>
      </c>
    </row>
    <row r="1025" spans="1:12" ht="13.2">
      <c r="A1025" t="s">
        <v>3284</v>
      </c>
      <c r="B1025" t="s">
        <v>13</v>
      </c>
      <c r="C1025" t="s">
        <v>3285</v>
      </c>
      <c r="D1025" t="s">
        <v>3286</v>
      </c>
      <c r="E1025" t="s">
        <v>41832</v>
      </c>
      <c r="H1025" t="s">
        <v>1673</v>
      </c>
      <c r="J1025">
        <v>13</v>
      </c>
      <c r="K1025" t="s">
        <v>19</v>
      </c>
      <c r="L1025" t="s">
        <v>41370</v>
      </c>
    </row>
    <row r="1026" spans="1:12" ht="13.2">
      <c r="A1026" t="s">
        <v>3287</v>
      </c>
      <c r="B1026" t="s">
        <v>28</v>
      </c>
      <c r="C1026" t="s">
        <v>3288</v>
      </c>
      <c r="D1026" t="s">
        <v>3289</v>
      </c>
      <c r="E1026" t="s">
        <v>41833</v>
      </c>
      <c r="H1026" t="s">
        <v>1673</v>
      </c>
      <c r="I1026" t="s">
        <v>40</v>
      </c>
      <c r="J1026">
        <v>13</v>
      </c>
      <c r="K1026" t="s">
        <v>19</v>
      </c>
      <c r="L1026" t="s">
        <v>41370</v>
      </c>
    </row>
    <row r="1027" spans="1:12" ht="13.2">
      <c r="A1027" t="s">
        <v>3290</v>
      </c>
      <c r="B1027" t="s">
        <v>13</v>
      </c>
      <c r="C1027" t="s">
        <v>3291</v>
      </c>
      <c r="D1027" t="s">
        <v>3292</v>
      </c>
      <c r="E1027" t="s">
        <v>29490</v>
      </c>
      <c r="H1027" t="s">
        <v>1673</v>
      </c>
      <c r="J1027">
        <v>13</v>
      </c>
      <c r="K1027" t="s">
        <v>19</v>
      </c>
      <c r="L1027" t="s">
        <v>41370</v>
      </c>
    </row>
    <row r="1028" spans="1:12" ht="13.2">
      <c r="A1028" t="s">
        <v>3293</v>
      </c>
      <c r="B1028" t="s">
        <v>13</v>
      </c>
      <c r="C1028" t="s">
        <v>3294</v>
      </c>
      <c r="D1028" t="s">
        <v>382</v>
      </c>
      <c r="E1028" t="s">
        <v>27865</v>
      </c>
      <c r="H1028" t="s">
        <v>1673</v>
      </c>
      <c r="J1028">
        <v>13</v>
      </c>
      <c r="K1028" t="s">
        <v>19</v>
      </c>
      <c r="L1028" t="s">
        <v>41370</v>
      </c>
    </row>
    <row r="1029" spans="1:12" ht="13.2">
      <c r="A1029" t="s">
        <v>3295</v>
      </c>
      <c r="B1029" t="s">
        <v>13</v>
      </c>
      <c r="C1029" t="s">
        <v>3296</v>
      </c>
      <c r="D1029" t="s">
        <v>3297</v>
      </c>
      <c r="E1029" t="s">
        <v>41834</v>
      </c>
      <c r="H1029" t="s">
        <v>1673</v>
      </c>
      <c r="I1029" t="s">
        <v>54</v>
      </c>
      <c r="J1029">
        <v>13</v>
      </c>
      <c r="K1029" t="s">
        <v>19</v>
      </c>
      <c r="L1029" t="s">
        <v>41370</v>
      </c>
    </row>
    <row r="1030" spans="1:12" ht="13.2">
      <c r="A1030" t="s">
        <v>3298</v>
      </c>
      <c r="B1030" t="s">
        <v>13</v>
      </c>
      <c r="C1030" t="s">
        <v>3299</v>
      </c>
      <c r="D1030" t="s">
        <v>3300</v>
      </c>
      <c r="E1030" t="s">
        <v>41835</v>
      </c>
      <c r="H1030" t="s">
        <v>1673</v>
      </c>
      <c r="J1030">
        <v>13</v>
      </c>
      <c r="K1030" t="s">
        <v>19</v>
      </c>
      <c r="L1030" t="s">
        <v>41370</v>
      </c>
    </row>
    <row r="1031" spans="1:12" ht="13.2">
      <c r="A1031" t="s">
        <v>3301</v>
      </c>
      <c r="B1031" t="s">
        <v>13</v>
      </c>
      <c r="C1031" t="s">
        <v>29</v>
      </c>
      <c r="D1031" t="s">
        <v>3244</v>
      </c>
      <c r="E1031" t="s">
        <v>41836</v>
      </c>
      <c r="H1031" t="s">
        <v>1673</v>
      </c>
      <c r="J1031">
        <v>13</v>
      </c>
      <c r="K1031" t="s">
        <v>19</v>
      </c>
      <c r="L1031" t="s">
        <v>41370</v>
      </c>
    </row>
    <row r="1032" spans="1:12" ht="13.2">
      <c r="A1032" t="s">
        <v>291</v>
      </c>
      <c r="B1032" t="s">
        <v>28</v>
      </c>
      <c r="C1032" t="s">
        <v>3302</v>
      </c>
      <c r="D1032" t="s">
        <v>3303</v>
      </c>
      <c r="E1032" t="s">
        <v>41837</v>
      </c>
      <c r="H1032" t="s">
        <v>1673</v>
      </c>
      <c r="I1032" t="s">
        <v>86</v>
      </c>
      <c r="J1032">
        <v>13</v>
      </c>
      <c r="K1032" t="s">
        <v>19</v>
      </c>
      <c r="L1032" t="s">
        <v>41370</v>
      </c>
    </row>
    <row r="1033" spans="1:12" ht="13.2">
      <c r="A1033" t="s">
        <v>3304</v>
      </c>
      <c r="B1033" t="s">
        <v>63</v>
      </c>
      <c r="C1033" t="s">
        <v>3305</v>
      </c>
      <c r="D1033" t="s">
        <v>3306</v>
      </c>
      <c r="E1033" t="s">
        <v>41838</v>
      </c>
      <c r="H1033" t="s">
        <v>1673</v>
      </c>
      <c r="J1033">
        <v>13</v>
      </c>
      <c r="K1033" t="s">
        <v>19</v>
      </c>
      <c r="L1033" t="s">
        <v>41370</v>
      </c>
    </row>
    <row r="1034" spans="1:12" ht="13.2">
      <c r="A1034" t="s">
        <v>3307</v>
      </c>
      <c r="B1034" t="s">
        <v>28</v>
      </c>
      <c r="C1034" t="s">
        <v>3308</v>
      </c>
      <c r="D1034" t="s">
        <v>3309</v>
      </c>
      <c r="E1034" t="s">
        <v>41839</v>
      </c>
      <c r="H1034" t="s">
        <v>1673</v>
      </c>
      <c r="I1034" t="s">
        <v>630</v>
      </c>
      <c r="J1034">
        <v>13</v>
      </c>
      <c r="K1034" t="s">
        <v>19</v>
      </c>
      <c r="L1034" t="s">
        <v>41370</v>
      </c>
    </row>
    <row r="1035" spans="1:12" ht="13.2">
      <c r="A1035" t="s">
        <v>633</v>
      </c>
      <c r="B1035" t="s">
        <v>13</v>
      </c>
      <c r="C1035" t="s">
        <v>3310</v>
      </c>
      <c r="D1035" t="s">
        <v>607</v>
      </c>
      <c r="E1035" t="s">
        <v>41840</v>
      </c>
      <c r="H1035" t="s">
        <v>1673</v>
      </c>
      <c r="I1035" t="s">
        <v>106</v>
      </c>
      <c r="J1035">
        <v>13</v>
      </c>
      <c r="K1035" t="s">
        <v>19</v>
      </c>
      <c r="L1035" t="s">
        <v>41370</v>
      </c>
    </row>
    <row r="1036" spans="1:12" ht="13.2">
      <c r="A1036" t="s">
        <v>3311</v>
      </c>
      <c r="B1036" t="s">
        <v>13</v>
      </c>
      <c r="C1036" t="s">
        <v>3312</v>
      </c>
      <c r="D1036" t="s">
        <v>3313</v>
      </c>
      <c r="E1036" t="s">
        <v>41841</v>
      </c>
      <c r="H1036" t="s">
        <v>1673</v>
      </c>
      <c r="I1036" t="s">
        <v>86</v>
      </c>
      <c r="J1036">
        <v>13</v>
      </c>
      <c r="K1036" t="s">
        <v>19</v>
      </c>
      <c r="L1036" t="s">
        <v>41370</v>
      </c>
    </row>
    <row r="1037" spans="1:12" ht="13.2">
      <c r="A1037" t="s">
        <v>3314</v>
      </c>
      <c r="B1037" t="s">
        <v>28</v>
      </c>
      <c r="C1037" t="s">
        <v>3315</v>
      </c>
      <c r="D1037" t="s">
        <v>3119</v>
      </c>
      <c r="E1037" t="s">
        <v>29658</v>
      </c>
      <c r="H1037" t="s">
        <v>1673</v>
      </c>
      <c r="J1037">
        <v>13</v>
      </c>
      <c r="K1037" t="s">
        <v>19</v>
      </c>
      <c r="L1037" t="s">
        <v>41370</v>
      </c>
    </row>
    <row r="1038" spans="1:12" ht="13.2">
      <c r="A1038" t="s">
        <v>1557</v>
      </c>
      <c r="B1038" t="s">
        <v>63</v>
      </c>
      <c r="C1038" t="s">
        <v>3316</v>
      </c>
      <c r="D1038" t="s">
        <v>3280</v>
      </c>
      <c r="E1038" t="s">
        <v>41842</v>
      </c>
      <c r="H1038" t="s">
        <v>1673</v>
      </c>
      <c r="J1038">
        <v>13</v>
      </c>
      <c r="K1038" t="s">
        <v>19</v>
      </c>
      <c r="L1038" t="s">
        <v>41370</v>
      </c>
    </row>
    <row r="1039" spans="1:12" ht="13.2">
      <c r="A1039" t="s">
        <v>3317</v>
      </c>
      <c r="B1039" t="s">
        <v>13</v>
      </c>
      <c r="C1039" t="s">
        <v>3318</v>
      </c>
      <c r="D1039" t="s">
        <v>3319</v>
      </c>
      <c r="E1039" t="s">
        <v>27918</v>
      </c>
      <c r="H1039" t="s">
        <v>1673</v>
      </c>
      <c r="J1039">
        <v>13</v>
      </c>
      <c r="K1039" t="s">
        <v>19</v>
      </c>
      <c r="L1039" t="s">
        <v>41370</v>
      </c>
    </row>
    <row r="1040" spans="1:12" ht="13.2">
      <c r="A1040" t="s">
        <v>3320</v>
      </c>
      <c r="B1040" t="s">
        <v>28</v>
      </c>
      <c r="C1040" t="s">
        <v>3321</v>
      </c>
      <c r="D1040" t="s">
        <v>3322</v>
      </c>
      <c r="E1040" t="s">
        <v>29800</v>
      </c>
      <c r="H1040" t="s">
        <v>1673</v>
      </c>
      <c r="J1040">
        <v>13</v>
      </c>
      <c r="K1040" t="s">
        <v>19</v>
      </c>
      <c r="L1040" t="s">
        <v>41370</v>
      </c>
    </row>
    <row r="1041" spans="1:12" ht="13.2">
      <c r="A1041" t="s">
        <v>3323</v>
      </c>
      <c r="B1041" t="s">
        <v>13</v>
      </c>
      <c r="C1041" t="s">
        <v>2775</v>
      </c>
      <c r="D1041" t="s">
        <v>567</v>
      </c>
      <c r="E1041" t="s">
        <v>29518</v>
      </c>
      <c r="H1041" t="s">
        <v>1673</v>
      </c>
      <c r="I1041" t="s">
        <v>106</v>
      </c>
      <c r="J1041">
        <v>13</v>
      </c>
      <c r="K1041" t="s">
        <v>19</v>
      </c>
      <c r="L1041" t="s">
        <v>41370</v>
      </c>
    </row>
    <row r="1042" spans="1:12" ht="13.2">
      <c r="A1042" t="s">
        <v>3324</v>
      </c>
      <c r="B1042" t="s">
        <v>13</v>
      </c>
      <c r="C1042" t="s">
        <v>101</v>
      </c>
      <c r="D1042" t="s">
        <v>3325</v>
      </c>
      <c r="E1042" t="s">
        <v>41843</v>
      </c>
      <c r="H1042" t="s">
        <v>1673</v>
      </c>
      <c r="J1042">
        <v>13</v>
      </c>
      <c r="K1042" t="s">
        <v>19</v>
      </c>
      <c r="L1042" t="s">
        <v>41370</v>
      </c>
    </row>
    <row r="1043" spans="1:12" ht="13.2">
      <c r="A1043" t="s">
        <v>3326</v>
      </c>
      <c r="B1043" t="s">
        <v>13</v>
      </c>
      <c r="C1043" t="s">
        <v>3327</v>
      </c>
      <c r="D1043" t="s">
        <v>3328</v>
      </c>
      <c r="E1043" t="s">
        <v>41844</v>
      </c>
      <c r="H1043" t="s">
        <v>1673</v>
      </c>
      <c r="I1043" t="s">
        <v>99</v>
      </c>
      <c r="J1043">
        <v>13</v>
      </c>
      <c r="K1043" t="s">
        <v>19</v>
      </c>
      <c r="L1043" t="s">
        <v>41370</v>
      </c>
    </row>
    <row r="1044" spans="1:12" ht="13.2">
      <c r="A1044" t="s">
        <v>3329</v>
      </c>
      <c r="B1044" t="s">
        <v>13</v>
      </c>
      <c r="C1044" t="s">
        <v>3330</v>
      </c>
      <c r="D1044" t="s">
        <v>558</v>
      </c>
      <c r="E1044" t="s">
        <v>29802</v>
      </c>
      <c r="H1044" t="s">
        <v>1673</v>
      </c>
      <c r="I1044" t="s">
        <v>86</v>
      </c>
      <c r="J1044">
        <v>13</v>
      </c>
      <c r="K1044" t="s">
        <v>19</v>
      </c>
      <c r="L1044" t="s">
        <v>41370</v>
      </c>
    </row>
    <row r="1045" spans="1:12" ht="13.2">
      <c r="A1045" t="s">
        <v>3331</v>
      </c>
      <c r="B1045" t="s">
        <v>13</v>
      </c>
      <c r="C1045" t="s">
        <v>3332</v>
      </c>
      <c r="D1045" t="s">
        <v>3333</v>
      </c>
      <c r="E1045" t="s">
        <v>29901</v>
      </c>
      <c r="H1045" t="s">
        <v>1673</v>
      </c>
      <c r="J1045">
        <v>13</v>
      </c>
      <c r="K1045" t="s">
        <v>19</v>
      </c>
      <c r="L1045" t="s">
        <v>41370</v>
      </c>
    </row>
    <row r="1046" spans="1:12" ht="13.2">
      <c r="A1046" t="s">
        <v>3334</v>
      </c>
      <c r="B1046" t="s">
        <v>13</v>
      </c>
      <c r="C1046" t="s">
        <v>3335</v>
      </c>
      <c r="D1046" t="s">
        <v>3098</v>
      </c>
      <c r="E1046" t="s">
        <v>27999</v>
      </c>
      <c r="H1046" t="s">
        <v>1673</v>
      </c>
      <c r="I1046" t="s">
        <v>99</v>
      </c>
      <c r="J1046">
        <v>13</v>
      </c>
      <c r="K1046" t="s">
        <v>19</v>
      </c>
      <c r="L1046" t="s">
        <v>41370</v>
      </c>
    </row>
    <row r="1047" spans="1:12" ht="13.2">
      <c r="A1047" t="s">
        <v>3336</v>
      </c>
      <c r="B1047" t="s">
        <v>13</v>
      </c>
      <c r="C1047" t="s">
        <v>411</v>
      </c>
      <c r="D1047" t="s">
        <v>3337</v>
      </c>
      <c r="E1047" t="s">
        <v>29894</v>
      </c>
      <c r="H1047" t="s">
        <v>1673</v>
      </c>
      <c r="J1047">
        <v>13</v>
      </c>
      <c r="K1047" t="s">
        <v>19</v>
      </c>
      <c r="L1047" t="s">
        <v>41370</v>
      </c>
    </row>
    <row r="1048" spans="1:12" ht="13.2">
      <c r="A1048" t="s">
        <v>1318</v>
      </c>
      <c r="B1048" t="s">
        <v>13</v>
      </c>
      <c r="C1048" t="s">
        <v>3338</v>
      </c>
      <c r="D1048" t="s">
        <v>652</v>
      </c>
      <c r="E1048" t="s">
        <v>29514</v>
      </c>
      <c r="H1048" t="s">
        <v>1673</v>
      </c>
      <c r="J1048">
        <v>13</v>
      </c>
      <c r="K1048" t="s">
        <v>19</v>
      </c>
      <c r="L1048" t="s">
        <v>41370</v>
      </c>
    </row>
    <row r="1049" spans="1:12" ht="13.2">
      <c r="A1049" t="s">
        <v>3339</v>
      </c>
      <c r="B1049" t="s">
        <v>13</v>
      </c>
      <c r="C1049" t="s">
        <v>3340</v>
      </c>
      <c r="D1049" t="s">
        <v>3341</v>
      </c>
      <c r="E1049" t="s">
        <v>27935</v>
      </c>
      <c r="H1049" t="s">
        <v>1673</v>
      </c>
      <c r="J1049">
        <v>13</v>
      </c>
      <c r="K1049" t="s">
        <v>19</v>
      </c>
      <c r="L1049" t="s">
        <v>41370</v>
      </c>
    </row>
    <row r="1050" spans="1:12" ht="13.2">
      <c r="A1050" t="s">
        <v>578</v>
      </c>
      <c r="B1050" t="s">
        <v>28</v>
      </c>
      <c r="C1050" t="s">
        <v>3342</v>
      </c>
      <c r="D1050" t="s">
        <v>681</v>
      </c>
      <c r="E1050" t="s">
        <v>27859</v>
      </c>
      <c r="H1050" t="s">
        <v>1673</v>
      </c>
      <c r="I1050" t="s">
        <v>630</v>
      </c>
      <c r="J1050">
        <v>13</v>
      </c>
      <c r="K1050" t="s">
        <v>19</v>
      </c>
      <c r="L1050" t="s">
        <v>41370</v>
      </c>
    </row>
    <row r="1051" spans="1:12" ht="13.2">
      <c r="A1051" t="s">
        <v>3343</v>
      </c>
      <c r="B1051" t="s">
        <v>13</v>
      </c>
      <c r="C1051" t="s">
        <v>3344</v>
      </c>
      <c r="D1051" t="s">
        <v>3345</v>
      </c>
      <c r="E1051" t="s">
        <v>29600</v>
      </c>
      <c r="H1051" t="s">
        <v>1673</v>
      </c>
      <c r="J1051">
        <v>13</v>
      </c>
      <c r="K1051" t="s">
        <v>19</v>
      </c>
      <c r="L1051" t="s">
        <v>41370</v>
      </c>
    </row>
    <row r="1052" spans="1:12" ht="13.2">
      <c r="A1052" t="s">
        <v>3346</v>
      </c>
      <c r="B1052" t="s">
        <v>13</v>
      </c>
      <c r="C1052" t="s">
        <v>3347</v>
      </c>
      <c r="D1052" t="s">
        <v>2596</v>
      </c>
      <c r="E1052" t="s">
        <v>29519</v>
      </c>
      <c r="H1052" t="s">
        <v>1673</v>
      </c>
      <c r="J1052">
        <v>13</v>
      </c>
      <c r="K1052" t="s">
        <v>19</v>
      </c>
      <c r="L1052" t="s">
        <v>41370</v>
      </c>
    </row>
    <row r="1053" spans="1:12" ht="13.2">
      <c r="A1053" t="s">
        <v>80</v>
      </c>
      <c r="B1053" t="s">
        <v>13</v>
      </c>
      <c r="C1053" t="s">
        <v>3348</v>
      </c>
      <c r="D1053" t="s">
        <v>3349</v>
      </c>
      <c r="E1053" t="s">
        <v>29476</v>
      </c>
      <c r="H1053" t="s">
        <v>1673</v>
      </c>
      <c r="I1053" t="s">
        <v>54</v>
      </c>
      <c r="J1053">
        <v>13</v>
      </c>
      <c r="K1053" t="s">
        <v>19</v>
      </c>
      <c r="L1053" t="s">
        <v>41370</v>
      </c>
    </row>
    <row r="1054" spans="1:12" ht="13.2">
      <c r="A1054" t="s">
        <v>3350</v>
      </c>
      <c r="B1054" t="s">
        <v>13</v>
      </c>
      <c r="C1054" t="s">
        <v>3351</v>
      </c>
      <c r="D1054" t="s">
        <v>3352</v>
      </c>
      <c r="E1054" t="s">
        <v>27899</v>
      </c>
      <c r="H1054" t="s">
        <v>1673</v>
      </c>
      <c r="I1054" t="s">
        <v>99</v>
      </c>
      <c r="J1054">
        <v>13</v>
      </c>
      <c r="K1054" t="s">
        <v>19</v>
      </c>
      <c r="L1054" t="s">
        <v>41370</v>
      </c>
    </row>
    <row r="1055" spans="1:12" ht="13.2">
      <c r="A1055" t="s">
        <v>3353</v>
      </c>
      <c r="B1055" t="s">
        <v>28</v>
      </c>
      <c r="C1055" t="s">
        <v>3354</v>
      </c>
      <c r="D1055" t="s">
        <v>646</v>
      </c>
      <c r="E1055" t="s">
        <v>27919</v>
      </c>
      <c r="H1055" t="s">
        <v>1673</v>
      </c>
      <c r="I1055" t="s">
        <v>86</v>
      </c>
      <c r="J1055">
        <v>13</v>
      </c>
      <c r="K1055" t="s">
        <v>19</v>
      </c>
      <c r="L1055" t="s">
        <v>41370</v>
      </c>
    </row>
    <row r="1056" spans="1:12" ht="13.2">
      <c r="A1056" t="s">
        <v>3355</v>
      </c>
      <c r="B1056" t="s">
        <v>13</v>
      </c>
      <c r="C1056" t="s">
        <v>3356</v>
      </c>
      <c r="D1056" t="s">
        <v>3341</v>
      </c>
      <c r="E1056" t="s">
        <v>27942</v>
      </c>
      <c r="H1056" t="s">
        <v>1673</v>
      </c>
      <c r="J1056">
        <v>13</v>
      </c>
      <c r="K1056" t="s">
        <v>19</v>
      </c>
      <c r="L1056" t="s">
        <v>41370</v>
      </c>
    </row>
    <row r="1057" spans="1:12" ht="13.2">
      <c r="A1057" t="s">
        <v>3357</v>
      </c>
      <c r="B1057" t="s">
        <v>13</v>
      </c>
      <c r="C1057" t="s">
        <v>3358</v>
      </c>
      <c r="D1057" t="s">
        <v>3359</v>
      </c>
      <c r="E1057" t="s">
        <v>41845</v>
      </c>
      <c r="H1057" t="s">
        <v>1673</v>
      </c>
      <c r="I1057" t="s">
        <v>54</v>
      </c>
      <c r="J1057">
        <v>13</v>
      </c>
      <c r="K1057" t="s">
        <v>19</v>
      </c>
      <c r="L1057" t="s">
        <v>41370</v>
      </c>
    </row>
    <row r="1058" spans="1:12" ht="13.2">
      <c r="A1058" t="s">
        <v>3360</v>
      </c>
      <c r="B1058" t="s">
        <v>13</v>
      </c>
      <c r="C1058" t="s">
        <v>3361</v>
      </c>
      <c r="D1058" t="s">
        <v>396</v>
      </c>
      <c r="E1058" t="s">
        <v>27922</v>
      </c>
      <c r="H1058" t="s">
        <v>1673</v>
      </c>
      <c r="I1058" t="s">
        <v>99</v>
      </c>
      <c r="J1058">
        <v>13</v>
      </c>
      <c r="K1058" t="s">
        <v>19</v>
      </c>
      <c r="L1058" t="s">
        <v>41370</v>
      </c>
    </row>
    <row r="1059" spans="1:12" ht="13.2">
      <c r="A1059" t="s">
        <v>3362</v>
      </c>
      <c r="B1059" t="s">
        <v>13</v>
      </c>
      <c r="C1059" t="s">
        <v>3363</v>
      </c>
      <c r="D1059" t="s">
        <v>3364</v>
      </c>
      <c r="E1059" t="s">
        <v>28046</v>
      </c>
      <c r="H1059" t="s">
        <v>1673</v>
      </c>
      <c r="I1059" t="s">
        <v>93</v>
      </c>
      <c r="J1059">
        <v>13</v>
      </c>
      <c r="K1059" t="s">
        <v>19</v>
      </c>
      <c r="L1059" t="s">
        <v>41370</v>
      </c>
    </row>
    <row r="1060" spans="1:12" ht="13.2">
      <c r="A1060" t="s">
        <v>3365</v>
      </c>
      <c r="B1060" t="s">
        <v>13</v>
      </c>
      <c r="C1060" t="s">
        <v>2775</v>
      </c>
      <c r="D1060" t="s">
        <v>3366</v>
      </c>
      <c r="E1060" t="s">
        <v>29495</v>
      </c>
      <c r="H1060" t="s">
        <v>1673</v>
      </c>
      <c r="I1060" t="s">
        <v>86</v>
      </c>
      <c r="J1060">
        <v>13</v>
      </c>
      <c r="K1060" t="s">
        <v>19</v>
      </c>
      <c r="L1060" t="s">
        <v>41370</v>
      </c>
    </row>
    <row r="1061" spans="1:12" ht="13.2">
      <c r="A1061" t="s">
        <v>3367</v>
      </c>
      <c r="B1061" t="s">
        <v>13</v>
      </c>
      <c r="C1061" t="s">
        <v>3368</v>
      </c>
      <c r="D1061" t="s">
        <v>3369</v>
      </c>
      <c r="E1061" t="s">
        <v>27969</v>
      </c>
      <c r="H1061" t="s">
        <v>1673</v>
      </c>
      <c r="I1061" t="s">
        <v>685</v>
      </c>
      <c r="J1061">
        <v>13</v>
      </c>
      <c r="K1061" t="s">
        <v>19</v>
      </c>
      <c r="L1061" t="s">
        <v>41370</v>
      </c>
    </row>
    <row r="1062" spans="1:12" ht="13.2">
      <c r="A1062" t="s">
        <v>3370</v>
      </c>
      <c r="B1062" t="s">
        <v>28</v>
      </c>
      <c r="C1062" t="s">
        <v>3371</v>
      </c>
      <c r="D1062" t="s">
        <v>3372</v>
      </c>
      <c r="E1062" t="s">
        <v>41846</v>
      </c>
      <c r="H1062" t="s">
        <v>1673</v>
      </c>
      <c r="I1062" t="s">
        <v>106</v>
      </c>
      <c r="J1062">
        <v>13</v>
      </c>
      <c r="K1062" t="s">
        <v>19</v>
      </c>
      <c r="L1062" t="s">
        <v>41370</v>
      </c>
    </row>
    <row r="1063" spans="1:12" ht="13.2">
      <c r="A1063" t="s">
        <v>1596</v>
      </c>
      <c r="B1063" t="s">
        <v>13</v>
      </c>
      <c r="C1063" t="s">
        <v>3373</v>
      </c>
      <c r="D1063" t="s">
        <v>3374</v>
      </c>
      <c r="E1063" t="s">
        <v>41847</v>
      </c>
      <c r="F1063" t="s">
        <v>3375</v>
      </c>
      <c r="G1063" t="s">
        <v>3376</v>
      </c>
      <c r="H1063" t="s">
        <v>3377</v>
      </c>
      <c r="I1063" t="s">
        <v>54</v>
      </c>
      <c r="J1063">
        <v>12</v>
      </c>
      <c r="K1063" t="s">
        <v>19</v>
      </c>
      <c r="L1063" t="s">
        <v>41848</v>
      </c>
    </row>
    <row r="1064" spans="1:12" ht="13.2">
      <c r="A1064" t="s">
        <v>3378</v>
      </c>
      <c r="B1064" t="s">
        <v>13</v>
      </c>
      <c r="C1064" t="s">
        <v>3379</v>
      </c>
      <c r="D1064" t="s">
        <v>3380</v>
      </c>
      <c r="E1064" t="s">
        <v>3381</v>
      </c>
      <c r="H1064" t="s">
        <v>3377</v>
      </c>
      <c r="I1064" t="s">
        <v>86</v>
      </c>
      <c r="J1064">
        <v>12</v>
      </c>
      <c r="K1064" t="s">
        <v>19</v>
      </c>
      <c r="L1064" t="s">
        <v>41848</v>
      </c>
    </row>
    <row r="1065" spans="1:12" ht="13.2">
      <c r="A1065" t="s">
        <v>3382</v>
      </c>
      <c r="B1065" t="s">
        <v>13</v>
      </c>
      <c r="C1065" t="s">
        <v>3383</v>
      </c>
      <c r="D1065" t="s">
        <v>1041</v>
      </c>
      <c r="E1065" t="s">
        <v>41849</v>
      </c>
      <c r="H1065" t="s">
        <v>3377</v>
      </c>
      <c r="J1065">
        <v>12</v>
      </c>
      <c r="K1065" t="s">
        <v>19</v>
      </c>
      <c r="L1065" t="s">
        <v>41848</v>
      </c>
    </row>
    <row r="1066" spans="1:12" ht="13.2">
      <c r="A1066" t="s">
        <v>3384</v>
      </c>
      <c r="B1066" t="s">
        <v>56</v>
      </c>
      <c r="C1066" t="s">
        <v>3385</v>
      </c>
      <c r="D1066" t="s">
        <v>3386</v>
      </c>
      <c r="E1066" t="s">
        <v>41850</v>
      </c>
      <c r="H1066" t="s">
        <v>3377</v>
      </c>
      <c r="J1066">
        <v>12</v>
      </c>
      <c r="K1066" t="s">
        <v>19</v>
      </c>
      <c r="L1066" t="s">
        <v>41848</v>
      </c>
    </row>
    <row r="1067" spans="1:12" ht="13.2">
      <c r="A1067" t="s">
        <v>3387</v>
      </c>
      <c r="B1067" t="s">
        <v>13</v>
      </c>
      <c r="C1067" t="s">
        <v>3388</v>
      </c>
      <c r="D1067" t="s">
        <v>3389</v>
      </c>
      <c r="E1067" t="s">
        <v>18817</v>
      </c>
      <c r="H1067" t="s">
        <v>3377</v>
      </c>
      <c r="J1067">
        <v>12</v>
      </c>
      <c r="K1067" t="s">
        <v>19</v>
      </c>
      <c r="L1067" t="s">
        <v>41848</v>
      </c>
    </row>
    <row r="1068" spans="1:12" ht="13.2">
      <c r="A1068" t="s">
        <v>3390</v>
      </c>
      <c r="B1068" t="s">
        <v>28</v>
      </c>
      <c r="C1068" t="s">
        <v>1942</v>
      </c>
      <c r="D1068" t="s">
        <v>3391</v>
      </c>
      <c r="E1068" t="s">
        <v>41851</v>
      </c>
      <c r="H1068" t="s">
        <v>3377</v>
      </c>
      <c r="J1068">
        <v>12</v>
      </c>
      <c r="K1068" t="s">
        <v>19</v>
      </c>
      <c r="L1068" t="s">
        <v>41848</v>
      </c>
    </row>
    <row r="1069" spans="1:12" ht="13.2">
      <c r="A1069" t="s">
        <v>3392</v>
      </c>
      <c r="B1069" t="s">
        <v>13</v>
      </c>
      <c r="C1069" t="s">
        <v>3393</v>
      </c>
      <c r="D1069" t="s">
        <v>3394</v>
      </c>
      <c r="E1069" t="s">
        <v>41852</v>
      </c>
      <c r="H1069" t="s">
        <v>3377</v>
      </c>
      <c r="I1069" t="s">
        <v>86</v>
      </c>
      <c r="J1069">
        <v>12</v>
      </c>
      <c r="K1069" t="s">
        <v>19</v>
      </c>
      <c r="L1069" t="s">
        <v>41848</v>
      </c>
    </row>
    <row r="1070" spans="1:12" ht="13.2">
      <c r="A1070" t="s">
        <v>3395</v>
      </c>
      <c r="B1070" t="s">
        <v>56</v>
      </c>
      <c r="C1070" t="s">
        <v>3396</v>
      </c>
      <c r="D1070" t="s">
        <v>3397</v>
      </c>
      <c r="E1070" t="s">
        <v>41853</v>
      </c>
      <c r="H1070" t="s">
        <v>3377</v>
      </c>
      <c r="I1070" t="s">
        <v>106</v>
      </c>
      <c r="J1070">
        <v>12</v>
      </c>
      <c r="K1070" t="s">
        <v>19</v>
      </c>
      <c r="L1070" t="s">
        <v>41848</v>
      </c>
    </row>
    <row r="1071" spans="1:12" ht="13.2">
      <c r="A1071" t="s">
        <v>3398</v>
      </c>
      <c r="B1071" t="s">
        <v>56</v>
      </c>
      <c r="C1071" t="s">
        <v>3399</v>
      </c>
      <c r="D1071" t="s">
        <v>3400</v>
      </c>
      <c r="E1071" t="s">
        <v>41854</v>
      </c>
      <c r="H1071" t="s">
        <v>3377</v>
      </c>
      <c r="I1071" t="s">
        <v>106</v>
      </c>
      <c r="J1071">
        <v>12</v>
      </c>
      <c r="K1071" t="s">
        <v>19</v>
      </c>
      <c r="L1071" t="s">
        <v>41848</v>
      </c>
    </row>
    <row r="1072" spans="1:12" ht="13.2">
      <c r="A1072" t="s">
        <v>3401</v>
      </c>
      <c r="B1072" t="s">
        <v>13</v>
      </c>
      <c r="C1072" t="s">
        <v>3402</v>
      </c>
      <c r="D1072" t="s">
        <v>3403</v>
      </c>
      <c r="E1072" t="s">
        <v>41855</v>
      </c>
      <c r="F1072" t="s">
        <v>3404</v>
      </c>
      <c r="G1072" t="s">
        <v>3405</v>
      </c>
      <c r="H1072" t="s">
        <v>3406</v>
      </c>
      <c r="J1072">
        <v>13</v>
      </c>
      <c r="K1072" t="s">
        <v>19</v>
      </c>
      <c r="L1072" t="s">
        <v>41856</v>
      </c>
    </row>
    <row r="1073" spans="1:12" ht="13.2">
      <c r="A1073" t="s">
        <v>3407</v>
      </c>
      <c r="B1073" t="s">
        <v>28</v>
      </c>
      <c r="C1073" t="s">
        <v>3408</v>
      </c>
      <c r="D1073" t="s">
        <v>3409</v>
      </c>
      <c r="E1073" t="s">
        <v>41857</v>
      </c>
      <c r="F1073" t="s">
        <v>3410</v>
      </c>
      <c r="G1073" t="s">
        <v>3411</v>
      </c>
      <c r="H1073" t="s">
        <v>3406</v>
      </c>
      <c r="I1073" t="s">
        <v>2515</v>
      </c>
      <c r="J1073">
        <v>13</v>
      </c>
      <c r="K1073" t="s">
        <v>19</v>
      </c>
      <c r="L1073" t="s">
        <v>41856</v>
      </c>
    </row>
    <row r="1074" spans="1:12" ht="13.2">
      <c r="A1074" t="s">
        <v>3412</v>
      </c>
      <c r="B1074" t="s">
        <v>13</v>
      </c>
      <c r="C1074" t="s">
        <v>3413</v>
      </c>
      <c r="D1074" t="s">
        <v>3414</v>
      </c>
      <c r="E1074" t="s">
        <v>41858</v>
      </c>
      <c r="H1074" t="s">
        <v>3406</v>
      </c>
      <c r="I1074" t="s">
        <v>106</v>
      </c>
      <c r="J1074">
        <v>13</v>
      </c>
      <c r="K1074" t="s">
        <v>19</v>
      </c>
      <c r="L1074" t="s">
        <v>41856</v>
      </c>
    </row>
    <row r="1075" spans="1:12" ht="13.2">
      <c r="A1075" t="s">
        <v>3415</v>
      </c>
      <c r="B1075" t="s">
        <v>13</v>
      </c>
      <c r="C1075" t="s">
        <v>3416</v>
      </c>
      <c r="D1075" t="s">
        <v>3417</v>
      </c>
      <c r="E1075" t="s">
        <v>41859</v>
      </c>
      <c r="H1075" t="s">
        <v>3406</v>
      </c>
      <c r="J1075">
        <v>13</v>
      </c>
      <c r="K1075" t="s">
        <v>19</v>
      </c>
      <c r="L1075" t="s">
        <v>41856</v>
      </c>
    </row>
    <row r="1076" spans="1:12" ht="13.2">
      <c r="A1076" t="s">
        <v>3418</v>
      </c>
      <c r="B1076" t="s">
        <v>13</v>
      </c>
      <c r="C1076" t="s">
        <v>3419</v>
      </c>
      <c r="D1076" t="s">
        <v>3420</v>
      </c>
      <c r="E1076" t="s">
        <v>41860</v>
      </c>
      <c r="H1076" t="s">
        <v>3406</v>
      </c>
      <c r="J1076">
        <v>13</v>
      </c>
      <c r="K1076" t="s">
        <v>19</v>
      </c>
      <c r="L1076" t="s">
        <v>41856</v>
      </c>
    </row>
    <row r="1077" spans="1:12" ht="13.2">
      <c r="A1077" t="s">
        <v>3421</v>
      </c>
      <c r="B1077" t="s">
        <v>13</v>
      </c>
      <c r="C1077" t="s">
        <v>392</v>
      </c>
      <c r="D1077" t="s">
        <v>3422</v>
      </c>
      <c r="E1077" t="s">
        <v>41861</v>
      </c>
      <c r="H1077" t="s">
        <v>3406</v>
      </c>
      <c r="I1077" t="s">
        <v>106</v>
      </c>
      <c r="J1077">
        <v>13</v>
      </c>
      <c r="K1077" t="s">
        <v>19</v>
      </c>
      <c r="L1077" t="s">
        <v>41856</v>
      </c>
    </row>
    <row r="1078" spans="1:12" ht="13.2">
      <c r="A1078" t="s">
        <v>3423</v>
      </c>
      <c r="B1078" t="s">
        <v>28</v>
      </c>
      <c r="C1078" t="s">
        <v>3424</v>
      </c>
      <c r="D1078" t="s">
        <v>3425</v>
      </c>
      <c r="E1078" t="s">
        <v>41862</v>
      </c>
      <c r="H1078" t="s">
        <v>3406</v>
      </c>
      <c r="J1078">
        <v>13</v>
      </c>
      <c r="K1078" t="s">
        <v>19</v>
      </c>
      <c r="L1078" t="s">
        <v>41856</v>
      </c>
    </row>
    <row r="1079" spans="1:12" ht="13.2">
      <c r="A1079" t="s">
        <v>3426</v>
      </c>
      <c r="B1079" t="s">
        <v>13</v>
      </c>
      <c r="C1079" t="s">
        <v>411</v>
      </c>
      <c r="D1079" t="s">
        <v>3427</v>
      </c>
      <c r="E1079" t="s">
        <v>41863</v>
      </c>
      <c r="H1079" t="s">
        <v>3406</v>
      </c>
      <c r="I1079" t="s">
        <v>54</v>
      </c>
      <c r="J1079">
        <v>13</v>
      </c>
      <c r="K1079" t="s">
        <v>19</v>
      </c>
      <c r="L1079" t="s">
        <v>41856</v>
      </c>
    </row>
    <row r="1080" spans="1:12" ht="13.2">
      <c r="A1080" t="s">
        <v>3428</v>
      </c>
      <c r="B1080" t="s">
        <v>13</v>
      </c>
      <c r="C1080" t="s">
        <v>3429</v>
      </c>
      <c r="D1080" t="s">
        <v>3430</v>
      </c>
      <c r="E1080" t="s">
        <v>41864</v>
      </c>
      <c r="H1080" t="s">
        <v>3406</v>
      </c>
      <c r="J1080">
        <v>13</v>
      </c>
      <c r="K1080" t="s">
        <v>19</v>
      </c>
      <c r="L1080" t="s">
        <v>41856</v>
      </c>
    </row>
    <row r="1081" spans="1:12" ht="13.2">
      <c r="A1081" t="s">
        <v>3431</v>
      </c>
      <c r="B1081" t="s">
        <v>13</v>
      </c>
      <c r="C1081" t="s">
        <v>3432</v>
      </c>
      <c r="D1081" t="s">
        <v>3433</v>
      </c>
      <c r="E1081" t="s">
        <v>41865</v>
      </c>
      <c r="H1081" t="s">
        <v>3406</v>
      </c>
      <c r="J1081">
        <v>13</v>
      </c>
      <c r="K1081" t="s">
        <v>19</v>
      </c>
      <c r="L1081" t="s">
        <v>41856</v>
      </c>
    </row>
    <row r="1082" spans="1:12" ht="13.2">
      <c r="A1082" t="s">
        <v>3434</v>
      </c>
      <c r="B1082" t="s">
        <v>13</v>
      </c>
      <c r="C1082" t="s">
        <v>3435</v>
      </c>
      <c r="D1082" t="s">
        <v>3436</v>
      </c>
      <c r="E1082" t="s">
        <v>41866</v>
      </c>
      <c r="H1082" t="s">
        <v>3406</v>
      </c>
      <c r="J1082">
        <v>13</v>
      </c>
      <c r="K1082" t="s">
        <v>19</v>
      </c>
      <c r="L1082" t="s">
        <v>41856</v>
      </c>
    </row>
    <row r="1083" spans="1:12" ht="13.2">
      <c r="A1083" t="s">
        <v>3437</v>
      </c>
      <c r="B1083" t="s">
        <v>13</v>
      </c>
      <c r="C1083" t="s">
        <v>3438</v>
      </c>
      <c r="D1083" t="s">
        <v>3439</v>
      </c>
      <c r="E1083" t="s">
        <v>41867</v>
      </c>
      <c r="H1083" t="s">
        <v>3406</v>
      </c>
      <c r="J1083">
        <v>13</v>
      </c>
      <c r="K1083" t="s">
        <v>19</v>
      </c>
      <c r="L1083" t="s">
        <v>41856</v>
      </c>
    </row>
    <row r="1084" spans="1:12" ht="13.2">
      <c r="A1084" t="s">
        <v>3440</v>
      </c>
      <c r="B1084" t="s">
        <v>13</v>
      </c>
      <c r="C1084" t="s">
        <v>3441</v>
      </c>
      <c r="D1084" t="s">
        <v>3442</v>
      </c>
      <c r="E1084" t="s">
        <v>41868</v>
      </c>
      <c r="H1084" t="s">
        <v>3406</v>
      </c>
      <c r="J1084">
        <v>13</v>
      </c>
      <c r="K1084" t="s">
        <v>19</v>
      </c>
      <c r="L1084" t="s">
        <v>41856</v>
      </c>
    </row>
    <row r="1085" spans="1:12" ht="13.2">
      <c r="A1085" t="s">
        <v>1202</v>
      </c>
      <c r="B1085" t="s">
        <v>28</v>
      </c>
      <c r="C1085" t="s">
        <v>3443</v>
      </c>
      <c r="D1085" t="s">
        <v>3444</v>
      </c>
      <c r="E1085" t="s">
        <v>41869</v>
      </c>
      <c r="H1085" t="s">
        <v>3406</v>
      </c>
      <c r="J1085">
        <v>13</v>
      </c>
      <c r="K1085" t="s">
        <v>19</v>
      </c>
      <c r="L1085" t="s">
        <v>41856</v>
      </c>
    </row>
    <row r="1086" spans="1:12" ht="13.2">
      <c r="A1086" t="s">
        <v>3445</v>
      </c>
      <c r="B1086" t="s">
        <v>13</v>
      </c>
      <c r="C1086" t="s">
        <v>3446</v>
      </c>
      <c r="D1086" t="s">
        <v>3447</v>
      </c>
      <c r="E1086" t="s">
        <v>41870</v>
      </c>
      <c r="H1086" t="s">
        <v>3406</v>
      </c>
      <c r="I1086" t="s">
        <v>106</v>
      </c>
      <c r="J1086">
        <v>13</v>
      </c>
      <c r="K1086" t="s">
        <v>19</v>
      </c>
      <c r="L1086" t="s">
        <v>41856</v>
      </c>
    </row>
    <row r="1087" spans="1:12" ht="13.2">
      <c r="A1087" t="s">
        <v>3448</v>
      </c>
      <c r="B1087" t="s">
        <v>13</v>
      </c>
      <c r="C1087" t="s">
        <v>3449</v>
      </c>
      <c r="D1087" t="s">
        <v>3450</v>
      </c>
      <c r="E1087" t="s">
        <v>27831</v>
      </c>
      <c r="H1087" t="s">
        <v>3406</v>
      </c>
      <c r="J1087">
        <v>13</v>
      </c>
      <c r="K1087" t="s">
        <v>19</v>
      </c>
      <c r="L1087" t="s">
        <v>41856</v>
      </c>
    </row>
    <row r="1088" spans="1:12" ht="13.2">
      <c r="A1088" t="s">
        <v>3451</v>
      </c>
      <c r="B1088" t="s">
        <v>13</v>
      </c>
      <c r="C1088" t="s">
        <v>3452</v>
      </c>
      <c r="D1088" t="s">
        <v>3453</v>
      </c>
      <c r="E1088" t="s">
        <v>3452</v>
      </c>
      <c r="H1088" t="s">
        <v>3406</v>
      </c>
      <c r="J1088">
        <v>13</v>
      </c>
      <c r="K1088" t="s">
        <v>19</v>
      </c>
      <c r="L1088" t="s">
        <v>41856</v>
      </c>
    </row>
    <row r="1089" spans="1:12" ht="13.2">
      <c r="A1089" t="s">
        <v>3454</v>
      </c>
      <c r="B1089" t="s">
        <v>13</v>
      </c>
      <c r="C1089" t="s">
        <v>3455</v>
      </c>
      <c r="D1089" t="s">
        <v>2843</v>
      </c>
      <c r="E1089" t="s">
        <v>41871</v>
      </c>
      <c r="H1089" t="s">
        <v>3406</v>
      </c>
      <c r="J1089">
        <v>13</v>
      </c>
      <c r="K1089" t="s">
        <v>19</v>
      </c>
      <c r="L1089" t="s">
        <v>41856</v>
      </c>
    </row>
    <row r="1090" spans="1:12" ht="13.2">
      <c r="A1090" t="s">
        <v>3456</v>
      </c>
      <c r="B1090" t="s">
        <v>13</v>
      </c>
      <c r="C1090" t="s">
        <v>3457</v>
      </c>
      <c r="D1090" t="s">
        <v>3458</v>
      </c>
      <c r="E1090" t="s">
        <v>41872</v>
      </c>
      <c r="H1090" t="s">
        <v>3406</v>
      </c>
      <c r="I1090" t="s">
        <v>106</v>
      </c>
      <c r="J1090">
        <v>13</v>
      </c>
      <c r="K1090" t="s">
        <v>19</v>
      </c>
      <c r="L1090" t="s">
        <v>41856</v>
      </c>
    </row>
    <row r="1091" spans="1:12" ht="13.2">
      <c r="A1091" t="s">
        <v>3459</v>
      </c>
      <c r="B1091" t="s">
        <v>28</v>
      </c>
      <c r="C1091" t="s">
        <v>1069</v>
      </c>
      <c r="D1091" t="s">
        <v>3460</v>
      </c>
      <c r="E1091" t="s">
        <v>41873</v>
      </c>
      <c r="H1091" t="s">
        <v>3406</v>
      </c>
      <c r="J1091">
        <v>13</v>
      </c>
      <c r="K1091" t="s">
        <v>19</v>
      </c>
      <c r="L1091" t="s">
        <v>41856</v>
      </c>
    </row>
    <row r="1092" spans="1:12" ht="13.2">
      <c r="A1092" t="s">
        <v>3461</v>
      </c>
      <c r="B1092" t="s">
        <v>63</v>
      </c>
      <c r="C1092" t="s">
        <v>3462</v>
      </c>
      <c r="D1092" t="s">
        <v>3463</v>
      </c>
      <c r="E1092" t="s">
        <v>41874</v>
      </c>
      <c r="H1092" t="s">
        <v>3406</v>
      </c>
      <c r="I1092" t="s">
        <v>106</v>
      </c>
      <c r="J1092">
        <v>13</v>
      </c>
      <c r="K1092" t="s">
        <v>19</v>
      </c>
      <c r="L1092" t="s">
        <v>41856</v>
      </c>
    </row>
    <row r="1093" spans="1:12" ht="13.2">
      <c r="A1093" t="s">
        <v>3464</v>
      </c>
      <c r="B1093" t="s">
        <v>13</v>
      </c>
      <c r="C1093" t="s">
        <v>3465</v>
      </c>
      <c r="D1093" t="s">
        <v>3466</v>
      </c>
      <c r="E1093" t="s">
        <v>41875</v>
      </c>
      <c r="F1093" t="s">
        <v>3467</v>
      </c>
      <c r="G1093" t="s">
        <v>3468</v>
      </c>
      <c r="H1093" t="s">
        <v>3469</v>
      </c>
      <c r="I1093" t="s">
        <v>99</v>
      </c>
      <c r="J1093">
        <v>13</v>
      </c>
      <c r="K1093" t="s">
        <v>19</v>
      </c>
      <c r="L1093" t="s">
        <v>41876</v>
      </c>
    </row>
    <row r="1094" spans="1:12" ht="13.2">
      <c r="A1094" t="s">
        <v>3470</v>
      </c>
      <c r="B1094" t="s">
        <v>13</v>
      </c>
      <c r="C1094" t="s">
        <v>3471</v>
      </c>
      <c r="D1094" t="s">
        <v>3472</v>
      </c>
      <c r="E1094" t="s">
        <v>41877</v>
      </c>
      <c r="H1094" t="s">
        <v>3469</v>
      </c>
      <c r="J1094">
        <v>13</v>
      </c>
      <c r="K1094" t="s">
        <v>19</v>
      </c>
      <c r="L1094" t="s">
        <v>41876</v>
      </c>
    </row>
    <row r="1095" spans="1:12" ht="13.2">
      <c r="A1095" t="s">
        <v>3473</v>
      </c>
      <c r="B1095" t="s">
        <v>13</v>
      </c>
      <c r="C1095" t="s">
        <v>3474</v>
      </c>
      <c r="D1095" t="s">
        <v>3475</v>
      </c>
      <c r="E1095" t="s">
        <v>41878</v>
      </c>
      <c r="H1095" t="s">
        <v>3469</v>
      </c>
      <c r="J1095">
        <v>13</v>
      </c>
      <c r="K1095" t="s">
        <v>19</v>
      </c>
      <c r="L1095" t="s">
        <v>41876</v>
      </c>
    </row>
    <row r="1096" spans="1:12" ht="13.2">
      <c r="A1096" t="s">
        <v>3476</v>
      </c>
      <c r="B1096" t="s">
        <v>13</v>
      </c>
      <c r="C1096" t="s">
        <v>3477</v>
      </c>
      <c r="D1096" t="s">
        <v>3478</v>
      </c>
      <c r="E1096" t="s">
        <v>41879</v>
      </c>
      <c r="H1096" t="s">
        <v>3469</v>
      </c>
      <c r="I1096" t="s">
        <v>630</v>
      </c>
      <c r="J1096">
        <v>13</v>
      </c>
      <c r="K1096" t="s">
        <v>19</v>
      </c>
      <c r="L1096" t="s">
        <v>41876</v>
      </c>
    </row>
    <row r="1097" spans="1:12" ht="13.2">
      <c r="A1097" t="s">
        <v>3479</v>
      </c>
      <c r="B1097" t="s">
        <v>13</v>
      </c>
      <c r="C1097" t="s">
        <v>3480</v>
      </c>
      <c r="D1097" t="s">
        <v>3481</v>
      </c>
      <c r="E1097" t="s">
        <v>41880</v>
      </c>
      <c r="H1097" t="s">
        <v>3469</v>
      </c>
      <c r="J1097">
        <v>13</v>
      </c>
      <c r="K1097" t="s">
        <v>19</v>
      </c>
      <c r="L1097" t="s">
        <v>41876</v>
      </c>
    </row>
    <row r="1098" spans="1:12" ht="13.2">
      <c r="A1098" t="s">
        <v>3482</v>
      </c>
      <c r="B1098" t="s">
        <v>13</v>
      </c>
      <c r="C1098" t="s">
        <v>3483</v>
      </c>
      <c r="D1098" t="s">
        <v>3484</v>
      </c>
      <c r="E1098" t="s">
        <v>41881</v>
      </c>
      <c r="H1098" t="s">
        <v>3469</v>
      </c>
      <c r="J1098">
        <v>13</v>
      </c>
      <c r="K1098" t="s">
        <v>19</v>
      </c>
      <c r="L1098" t="s">
        <v>41876</v>
      </c>
    </row>
    <row r="1099" spans="1:12" ht="13.2">
      <c r="A1099" t="s">
        <v>3485</v>
      </c>
      <c r="B1099" t="s">
        <v>13</v>
      </c>
      <c r="C1099" t="s">
        <v>3485</v>
      </c>
      <c r="D1099" t="s">
        <v>3486</v>
      </c>
      <c r="E1099" t="s">
        <v>41882</v>
      </c>
      <c r="H1099" t="s">
        <v>3469</v>
      </c>
      <c r="J1099">
        <v>13</v>
      </c>
      <c r="K1099" t="s">
        <v>19</v>
      </c>
      <c r="L1099" t="s">
        <v>41876</v>
      </c>
    </row>
    <row r="1100" spans="1:12" ht="13.2">
      <c r="A1100" t="s">
        <v>3487</v>
      </c>
      <c r="B1100" t="s">
        <v>179</v>
      </c>
      <c r="C1100" t="s">
        <v>3488</v>
      </c>
      <c r="D1100" t="s">
        <v>3489</v>
      </c>
      <c r="E1100" t="s">
        <v>3490</v>
      </c>
      <c r="H1100" t="s">
        <v>3469</v>
      </c>
      <c r="J1100">
        <v>13</v>
      </c>
      <c r="K1100" t="s">
        <v>19</v>
      </c>
      <c r="L1100" t="s">
        <v>41876</v>
      </c>
    </row>
    <row r="1101" spans="1:12" ht="13.2">
      <c r="A1101" t="s">
        <v>3491</v>
      </c>
      <c r="B1101" t="s">
        <v>13</v>
      </c>
      <c r="C1101" t="s">
        <v>3142</v>
      </c>
      <c r="D1101" t="s">
        <v>3492</v>
      </c>
      <c r="E1101" t="s">
        <v>41883</v>
      </c>
      <c r="H1101" t="s">
        <v>3469</v>
      </c>
      <c r="J1101">
        <v>13</v>
      </c>
      <c r="K1101" t="s">
        <v>19</v>
      </c>
      <c r="L1101" t="s">
        <v>41876</v>
      </c>
    </row>
    <row r="1102" spans="1:12" ht="13.2">
      <c r="A1102" t="s">
        <v>1689</v>
      </c>
      <c r="B1102" t="s">
        <v>13</v>
      </c>
      <c r="C1102" t="s">
        <v>3062</v>
      </c>
      <c r="D1102" t="s">
        <v>3493</v>
      </c>
      <c r="E1102" t="s">
        <v>41884</v>
      </c>
      <c r="H1102" t="s">
        <v>3469</v>
      </c>
      <c r="I1102" t="s">
        <v>106</v>
      </c>
      <c r="J1102">
        <v>13</v>
      </c>
      <c r="K1102" t="s">
        <v>19</v>
      </c>
      <c r="L1102" t="s">
        <v>41876</v>
      </c>
    </row>
    <row r="1103" spans="1:12" ht="13.2">
      <c r="A1103" t="s">
        <v>488</v>
      </c>
      <c r="B1103" t="s">
        <v>13</v>
      </c>
      <c r="C1103" t="s">
        <v>3494</v>
      </c>
      <c r="D1103" t="s">
        <v>3495</v>
      </c>
      <c r="E1103" t="s">
        <v>41885</v>
      </c>
      <c r="H1103" t="s">
        <v>3469</v>
      </c>
      <c r="J1103">
        <v>13</v>
      </c>
      <c r="K1103" t="s">
        <v>19</v>
      </c>
      <c r="L1103" t="s">
        <v>41876</v>
      </c>
    </row>
    <row r="1104" spans="1:12" ht="13.2">
      <c r="A1104" t="s">
        <v>3496</v>
      </c>
      <c r="B1104" t="s">
        <v>13</v>
      </c>
      <c r="C1104" t="s">
        <v>3497</v>
      </c>
      <c r="D1104" t="s">
        <v>3498</v>
      </c>
      <c r="E1104" t="s">
        <v>28542</v>
      </c>
      <c r="H1104" t="s">
        <v>3469</v>
      </c>
      <c r="J1104">
        <v>13</v>
      </c>
      <c r="K1104" t="s">
        <v>19</v>
      </c>
      <c r="L1104" t="s">
        <v>41876</v>
      </c>
    </row>
    <row r="1105" spans="1:12" ht="13.2">
      <c r="A1105" t="s">
        <v>3499</v>
      </c>
      <c r="B1105" t="s">
        <v>13</v>
      </c>
      <c r="C1105" t="s">
        <v>452</v>
      </c>
      <c r="D1105" t="s">
        <v>3500</v>
      </c>
      <c r="E1105" t="s">
        <v>41886</v>
      </c>
      <c r="H1105" t="s">
        <v>3469</v>
      </c>
      <c r="J1105">
        <v>13</v>
      </c>
      <c r="K1105" t="s">
        <v>19</v>
      </c>
      <c r="L1105" t="s">
        <v>41876</v>
      </c>
    </row>
    <row r="1106" spans="1:12" ht="13.2">
      <c r="A1106" t="s">
        <v>3501</v>
      </c>
      <c r="B1106" t="s">
        <v>13</v>
      </c>
      <c r="C1106" t="s">
        <v>356</v>
      </c>
      <c r="D1106" t="s">
        <v>3502</v>
      </c>
      <c r="E1106" t="s">
        <v>41887</v>
      </c>
      <c r="H1106" t="s">
        <v>3469</v>
      </c>
      <c r="I1106" t="s">
        <v>106</v>
      </c>
      <c r="J1106">
        <v>13</v>
      </c>
      <c r="K1106" t="s">
        <v>19</v>
      </c>
      <c r="L1106" t="s">
        <v>41876</v>
      </c>
    </row>
    <row r="1107" spans="1:12" ht="13.2">
      <c r="A1107" t="s">
        <v>3503</v>
      </c>
      <c r="B1107" t="s">
        <v>13</v>
      </c>
      <c r="C1107" t="s">
        <v>3504</v>
      </c>
      <c r="D1107" t="s">
        <v>3505</v>
      </c>
      <c r="E1107" t="s">
        <v>41888</v>
      </c>
      <c r="H1107" t="s">
        <v>3469</v>
      </c>
      <c r="J1107">
        <v>13</v>
      </c>
      <c r="K1107" t="s">
        <v>19</v>
      </c>
      <c r="L1107" t="s">
        <v>41876</v>
      </c>
    </row>
    <row r="1108" spans="1:12" ht="13.2">
      <c r="A1108" t="s">
        <v>3506</v>
      </c>
      <c r="B1108" t="s">
        <v>13</v>
      </c>
      <c r="C1108" t="s">
        <v>3507</v>
      </c>
      <c r="D1108" t="s">
        <v>3508</v>
      </c>
      <c r="E1108" t="s">
        <v>41889</v>
      </c>
      <c r="H1108" t="s">
        <v>3469</v>
      </c>
      <c r="J1108">
        <v>13</v>
      </c>
      <c r="K1108" t="s">
        <v>19</v>
      </c>
      <c r="L1108" t="s">
        <v>41876</v>
      </c>
    </row>
    <row r="1109" spans="1:12" ht="13.2">
      <c r="A1109" t="s">
        <v>3509</v>
      </c>
      <c r="B1109" t="s">
        <v>56</v>
      </c>
      <c r="C1109" t="s">
        <v>3510</v>
      </c>
      <c r="D1109" t="s">
        <v>3511</v>
      </c>
      <c r="E1109" t="s">
        <v>41890</v>
      </c>
      <c r="H1109" t="s">
        <v>3469</v>
      </c>
      <c r="J1109">
        <v>13</v>
      </c>
      <c r="K1109" t="s">
        <v>19</v>
      </c>
      <c r="L1109" t="s">
        <v>41876</v>
      </c>
    </row>
    <row r="1110" spans="1:12" ht="13.2">
      <c r="A1110" t="s">
        <v>3512</v>
      </c>
      <c r="B1110" t="s">
        <v>13</v>
      </c>
      <c r="C1110" t="s">
        <v>3513</v>
      </c>
      <c r="D1110" t="s">
        <v>3514</v>
      </c>
      <c r="E1110" t="s">
        <v>41891</v>
      </c>
      <c r="H1110" t="s">
        <v>3469</v>
      </c>
      <c r="I1110" t="s">
        <v>47</v>
      </c>
      <c r="J1110">
        <v>13</v>
      </c>
      <c r="K1110" t="s">
        <v>19</v>
      </c>
      <c r="L1110" t="s">
        <v>41876</v>
      </c>
    </row>
    <row r="1111" spans="1:12" ht="13.2">
      <c r="A1111" t="s">
        <v>1056</v>
      </c>
      <c r="B1111" t="s">
        <v>13</v>
      </c>
      <c r="C1111" t="s">
        <v>3515</v>
      </c>
      <c r="D1111" t="s">
        <v>1058</v>
      </c>
      <c r="E1111" t="s">
        <v>41892</v>
      </c>
      <c r="H1111" t="s">
        <v>3469</v>
      </c>
      <c r="I1111" t="s">
        <v>106</v>
      </c>
      <c r="J1111">
        <v>13</v>
      </c>
      <c r="K1111" t="s">
        <v>19</v>
      </c>
      <c r="L1111" t="s">
        <v>41876</v>
      </c>
    </row>
    <row r="1112" spans="1:12" ht="13.2">
      <c r="A1112" t="s">
        <v>3516</v>
      </c>
      <c r="B1112" t="s">
        <v>13</v>
      </c>
      <c r="C1112" t="s">
        <v>3517</v>
      </c>
      <c r="D1112" t="s">
        <v>3518</v>
      </c>
      <c r="E1112" t="s">
        <v>41893</v>
      </c>
      <c r="H1112" t="s">
        <v>3469</v>
      </c>
      <c r="I1112" t="s">
        <v>106</v>
      </c>
      <c r="J1112">
        <v>13</v>
      </c>
      <c r="K1112" t="s">
        <v>19</v>
      </c>
      <c r="L1112" t="s">
        <v>41876</v>
      </c>
    </row>
    <row r="1113" spans="1:12" ht="13.2">
      <c r="A1113" t="s">
        <v>1318</v>
      </c>
      <c r="B1113" t="s">
        <v>13</v>
      </c>
      <c r="C1113" t="s">
        <v>3519</v>
      </c>
      <c r="D1113" t="s">
        <v>3520</v>
      </c>
      <c r="E1113" t="s">
        <v>41894</v>
      </c>
      <c r="H1113" t="s">
        <v>3469</v>
      </c>
      <c r="I1113" t="s">
        <v>86</v>
      </c>
      <c r="J1113">
        <v>13</v>
      </c>
      <c r="K1113" t="s">
        <v>19</v>
      </c>
      <c r="L1113" t="s">
        <v>41876</v>
      </c>
    </row>
    <row r="1114" spans="1:12" ht="13.2">
      <c r="A1114" t="s">
        <v>3521</v>
      </c>
      <c r="B1114" t="s">
        <v>13</v>
      </c>
      <c r="C1114" t="s">
        <v>3522</v>
      </c>
      <c r="D1114" t="s">
        <v>3523</v>
      </c>
      <c r="E1114" t="s">
        <v>41895</v>
      </c>
      <c r="H1114" t="s">
        <v>3469</v>
      </c>
      <c r="J1114">
        <v>13</v>
      </c>
      <c r="K1114" t="s">
        <v>19</v>
      </c>
      <c r="L1114" t="s">
        <v>41876</v>
      </c>
    </row>
    <row r="1115" spans="1:12" ht="13.2">
      <c r="A1115" t="s">
        <v>3524</v>
      </c>
      <c r="B1115" t="s">
        <v>13</v>
      </c>
      <c r="C1115" t="s">
        <v>3525</v>
      </c>
      <c r="D1115" t="s">
        <v>3526</v>
      </c>
      <c r="E1115" t="s">
        <v>41896</v>
      </c>
      <c r="H1115" t="s">
        <v>3469</v>
      </c>
      <c r="I1115" t="s">
        <v>86</v>
      </c>
      <c r="J1115">
        <v>13</v>
      </c>
      <c r="K1115" t="s">
        <v>19</v>
      </c>
      <c r="L1115" t="s">
        <v>41876</v>
      </c>
    </row>
    <row r="1116" spans="1:12" ht="13.2">
      <c r="A1116" t="s">
        <v>3527</v>
      </c>
      <c r="B1116" t="s">
        <v>13</v>
      </c>
      <c r="C1116" t="s">
        <v>3528</v>
      </c>
      <c r="D1116" t="s">
        <v>3529</v>
      </c>
      <c r="E1116" t="s">
        <v>41897</v>
      </c>
      <c r="H1116" t="s">
        <v>3469</v>
      </c>
      <c r="I1116" t="s">
        <v>54</v>
      </c>
      <c r="J1116">
        <v>13</v>
      </c>
      <c r="K1116" t="s">
        <v>19</v>
      </c>
      <c r="L1116" t="s">
        <v>41876</v>
      </c>
    </row>
    <row r="1117" spans="1:12" ht="13.2">
      <c r="A1117" t="s">
        <v>3530</v>
      </c>
      <c r="B1117" t="s">
        <v>13</v>
      </c>
      <c r="C1117" t="s">
        <v>3531</v>
      </c>
      <c r="D1117" t="s">
        <v>3532</v>
      </c>
      <c r="E1117" t="s">
        <v>41898</v>
      </c>
      <c r="H1117" t="s">
        <v>3469</v>
      </c>
      <c r="J1117">
        <v>13</v>
      </c>
      <c r="K1117" t="s">
        <v>19</v>
      </c>
      <c r="L1117" t="s">
        <v>41876</v>
      </c>
    </row>
    <row r="1118" spans="1:12" ht="13.2">
      <c r="A1118" t="s">
        <v>80</v>
      </c>
      <c r="B1118" t="s">
        <v>13</v>
      </c>
      <c r="C1118" t="s">
        <v>3533</v>
      </c>
      <c r="D1118" t="s">
        <v>3534</v>
      </c>
      <c r="E1118" t="s">
        <v>41899</v>
      </c>
      <c r="H1118" t="s">
        <v>3469</v>
      </c>
      <c r="I1118" t="s">
        <v>106</v>
      </c>
      <c r="J1118">
        <v>13</v>
      </c>
      <c r="K1118" t="s">
        <v>19</v>
      </c>
      <c r="L1118" t="s">
        <v>41876</v>
      </c>
    </row>
    <row r="1119" spans="1:12" ht="13.2">
      <c r="A1119" t="s">
        <v>3535</v>
      </c>
      <c r="B1119" t="s">
        <v>13</v>
      </c>
      <c r="C1119" t="s">
        <v>3536</v>
      </c>
      <c r="D1119" t="s">
        <v>3537</v>
      </c>
      <c r="E1119" t="s">
        <v>41900</v>
      </c>
      <c r="H1119" t="s">
        <v>3469</v>
      </c>
      <c r="J1119">
        <v>13</v>
      </c>
      <c r="K1119" t="s">
        <v>19</v>
      </c>
      <c r="L1119" t="s">
        <v>41876</v>
      </c>
    </row>
    <row r="1120" spans="1:12" ht="13.2">
      <c r="A1120">
        <v>3316478467</v>
      </c>
      <c r="B1120" t="s">
        <v>13</v>
      </c>
      <c r="C1120" t="s">
        <v>2574</v>
      </c>
      <c r="D1120" t="s">
        <v>1292</v>
      </c>
      <c r="E1120" t="s">
        <v>41901</v>
      </c>
      <c r="H1120" t="s">
        <v>3469</v>
      </c>
      <c r="I1120" t="s">
        <v>54</v>
      </c>
      <c r="J1120">
        <v>13</v>
      </c>
      <c r="K1120" t="s">
        <v>19</v>
      </c>
      <c r="L1120" t="s">
        <v>41876</v>
      </c>
    </row>
    <row r="1121" spans="1:12" ht="13.2">
      <c r="A1121" t="s">
        <v>3538</v>
      </c>
      <c r="B1121" t="s">
        <v>13</v>
      </c>
      <c r="C1121" t="s">
        <v>3539</v>
      </c>
      <c r="D1121" t="s">
        <v>3540</v>
      </c>
      <c r="E1121" t="s">
        <v>41902</v>
      </c>
      <c r="H1121" t="s">
        <v>3469</v>
      </c>
      <c r="J1121">
        <v>13</v>
      </c>
      <c r="K1121" t="s">
        <v>19</v>
      </c>
      <c r="L1121" t="s">
        <v>41876</v>
      </c>
    </row>
    <row r="1122" spans="1:12" ht="13.2">
      <c r="A1122" t="s">
        <v>3541</v>
      </c>
      <c r="B1122" t="s">
        <v>13</v>
      </c>
      <c r="C1122" t="s">
        <v>1194</v>
      </c>
      <c r="D1122" t="s">
        <v>3542</v>
      </c>
      <c r="E1122" t="s">
        <v>36564</v>
      </c>
      <c r="H1122" t="s">
        <v>3469</v>
      </c>
      <c r="J1122">
        <v>13</v>
      </c>
      <c r="K1122" t="s">
        <v>19</v>
      </c>
      <c r="L1122" t="s">
        <v>41876</v>
      </c>
    </row>
    <row r="1123" spans="1:12" ht="13.2">
      <c r="A1123" t="s">
        <v>3543</v>
      </c>
      <c r="B1123" t="s">
        <v>13</v>
      </c>
      <c r="C1123" t="s">
        <v>3544</v>
      </c>
      <c r="D1123" t="s">
        <v>3532</v>
      </c>
      <c r="E1123" t="s">
        <v>41903</v>
      </c>
      <c r="H1123" t="s">
        <v>3469</v>
      </c>
      <c r="J1123">
        <v>13</v>
      </c>
      <c r="K1123" t="s">
        <v>19</v>
      </c>
      <c r="L1123" t="s">
        <v>41876</v>
      </c>
    </row>
    <row r="1124" spans="1:12" ht="13.2">
      <c r="A1124" t="s">
        <v>3545</v>
      </c>
      <c r="B1124" t="s">
        <v>13</v>
      </c>
      <c r="C1124" t="s">
        <v>3546</v>
      </c>
      <c r="D1124" t="s">
        <v>3547</v>
      </c>
      <c r="E1124" t="s">
        <v>41904</v>
      </c>
      <c r="H1124" t="s">
        <v>3469</v>
      </c>
      <c r="I1124" t="s">
        <v>54</v>
      </c>
      <c r="J1124">
        <v>13</v>
      </c>
      <c r="K1124" t="s">
        <v>19</v>
      </c>
      <c r="L1124" t="s">
        <v>41876</v>
      </c>
    </row>
    <row r="1125" spans="1:12" ht="13.2">
      <c r="A1125" t="s">
        <v>3548</v>
      </c>
      <c r="B1125" t="s">
        <v>13</v>
      </c>
      <c r="C1125" t="s">
        <v>3549</v>
      </c>
      <c r="D1125" t="s">
        <v>3550</v>
      </c>
      <c r="E1125" t="s">
        <v>41905</v>
      </c>
      <c r="H1125" t="s">
        <v>3469</v>
      </c>
      <c r="J1125">
        <v>13</v>
      </c>
      <c r="K1125" t="s">
        <v>19</v>
      </c>
      <c r="L1125" t="s">
        <v>41876</v>
      </c>
    </row>
    <row r="1126" spans="1:12" ht="13.2">
      <c r="A1126" t="s">
        <v>3551</v>
      </c>
      <c r="B1126" t="s">
        <v>28</v>
      </c>
      <c r="C1126" t="s">
        <v>1942</v>
      </c>
      <c r="D1126" t="s">
        <v>3552</v>
      </c>
      <c r="E1126" t="s">
        <v>41906</v>
      </c>
      <c r="H1126" t="s">
        <v>3469</v>
      </c>
      <c r="J1126">
        <v>13</v>
      </c>
      <c r="K1126" t="s">
        <v>19</v>
      </c>
      <c r="L1126" t="s">
        <v>41876</v>
      </c>
    </row>
    <row r="1127" spans="1:12" ht="13.2">
      <c r="A1127" t="s">
        <v>3553</v>
      </c>
      <c r="B1127" t="s">
        <v>13</v>
      </c>
      <c r="C1127" t="s">
        <v>3554</v>
      </c>
      <c r="D1127" t="s">
        <v>3555</v>
      </c>
      <c r="E1127" t="s">
        <v>41907</v>
      </c>
      <c r="H1127" t="s">
        <v>3469</v>
      </c>
      <c r="J1127">
        <v>13</v>
      </c>
      <c r="K1127" t="s">
        <v>19</v>
      </c>
      <c r="L1127" t="s">
        <v>41876</v>
      </c>
    </row>
    <row r="1128" spans="1:12" ht="13.2">
      <c r="A1128" t="s">
        <v>3556</v>
      </c>
      <c r="B1128" t="s">
        <v>13</v>
      </c>
      <c r="C1128" t="s">
        <v>3557</v>
      </c>
      <c r="D1128" t="s">
        <v>3558</v>
      </c>
      <c r="E1128" t="s">
        <v>41908</v>
      </c>
      <c r="H1128" t="s">
        <v>3469</v>
      </c>
      <c r="J1128">
        <v>13</v>
      </c>
      <c r="K1128" t="s">
        <v>19</v>
      </c>
      <c r="L1128" t="s">
        <v>41876</v>
      </c>
    </row>
    <row r="1129" spans="1:12" ht="13.2">
      <c r="A1129" t="s">
        <v>3559</v>
      </c>
      <c r="B1129" t="s">
        <v>13</v>
      </c>
      <c r="C1129" t="s">
        <v>1933</v>
      </c>
      <c r="D1129" t="s">
        <v>3560</v>
      </c>
      <c r="E1129" t="s">
        <v>41909</v>
      </c>
      <c r="H1129" t="s">
        <v>3469</v>
      </c>
      <c r="J1129">
        <v>13</v>
      </c>
      <c r="K1129" t="s">
        <v>19</v>
      </c>
      <c r="L1129" t="s">
        <v>41876</v>
      </c>
    </row>
    <row r="1130" spans="1:12" ht="13.2">
      <c r="A1130" t="s">
        <v>3561</v>
      </c>
      <c r="B1130" t="s">
        <v>13</v>
      </c>
      <c r="C1130" t="s">
        <v>3562</v>
      </c>
      <c r="D1130" t="s">
        <v>1178</v>
      </c>
      <c r="E1130" t="s">
        <v>41910</v>
      </c>
      <c r="H1130" t="s">
        <v>3469</v>
      </c>
      <c r="J1130">
        <v>13</v>
      </c>
      <c r="K1130" t="s">
        <v>19</v>
      </c>
      <c r="L1130" t="s">
        <v>41876</v>
      </c>
    </row>
    <row r="1131" spans="1:12" ht="13.2">
      <c r="A1131" t="s">
        <v>3563</v>
      </c>
      <c r="B1131" t="s">
        <v>13</v>
      </c>
      <c r="C1131" t="s">
        <v>3564</v>
      </c>
      <c r="D1131" t="s">
        <v>3565</v>
      </c>
      <c r="E1131" t="s">
        <v>41911</v>
      </c>
      <c r="H1131" t="s">
        <v>3469</v>
      </c>
      <c r="J1131">
        <v>13</v>
      </c>
      <c r="K1131" t="s">
        <v>19</v>
      </c>
      <c r="L1131" t="s">
        <v>41876</v>
      </c>
    </row>
    <row r="1132" spans="1:12" ht="13.2">
      <c r="A1132" t="s">
        <v>3566</v>
      </c>
      <c r="B1132" t="s">
        <v>13</v>
      </c>
      <c r="C1132" t="s">
        <v>3567</v>
      </c>
      <c r="D1132" t="s">
        <v>3568</v>
      </c>
      <c r="E1132" t="s">
        <v>41912</v>
      </c>
      <c r="H1132" t="s">
        <v>3469</v>
      </c>
      <c r="I1132" t="s">
        <v>106</v>
      </c>
      <c r="J1132">
        <v>13</v>
      </c>
      <c r="K1132" t="s">
        <v>19</v>
      </c>
      <c r="L1132" t="s">
        <v>41876</v>
      </c>
    </row>
    <row r="1133" spans="1:12" ht="13.2">
      <c r="A1133" t="s">
        <v>3569</v>
      </c>
      <c r="B1133" t="s">
        <v>13</v>
      </c>
      <c r="C1133" t="s">
        <v>3570</v>
      </c>
      <c r="D1133" t="s">
        <v>3571</v>
      </c>
      <c r="E1133" t="s">
        <v>41913</v>
      </c>
      <c r="H1133" t="s">
        <v>3469</v>
      </c>
      <c r="J1133">
        <v>13</v>
      </c>
      <c r="K1133" t="s">
        <v>19</v>
      </c>
      <c r="L1133" t="s">
        <v>41876</v>
      </c>
    </row>
    <row r="1134" spans="1:12" ht="13.2">
      <c r="A1134" t="s">
        <v>3572</v>
      </c>
      <c r="B1134" t="s">
        <v>13</v>
      </c>
      <c r="C1134" t="s">
        <v>3573</v>
      </c>
      <c r="D1134" t="s">
        <v>3574</v>
      </c>
      <c r="E1134" t="s">
        <v>41914</v>
      </c>
      <c r="H1134" t="s">
        <v>3469</v>
      </c>
      <c r="J1134">
        <v>13</v>
      </c>
      <c r="K1134" t="s">
        <v>19</v>
      </c>
      <c r="L1134" t="s">
        <v>41876</v>
      </c>
    </row>
    <row r="1135" spans="1:12" ht="13.2">
      <c r="A1135" t="s">
        <v>3575</v>
      </c>
      <c r="B1135" t="s">
        <v>28</v>
      </c>
      <c r="C1135" t="s">
        <v>3576</v>
      </c>
      <c r="D1135" t="s">
        <v>3577</v>
      </c>
      <c r="E1135" t="s">
        <v>41915</v>
      </c>
      <c r="H1135" t="s">
        <v>3469</v>
      </c>
      <c r="I1135" t="s">
        <v>54</v>
      </c>
      <c r="J1135">
        <v>13</v>
      </c>
      <c r="K1135" t="s">
        <v>19</v>
      </c>
      <c r="L1135" t="s">
        <v>41876</v>
      </c>
    </row>
    <row r="1136" spans="1:12" ht="13.2">
      <c r="A1136" t="s">
        <v>3578</v>
      </c>
      <c r="B1136" t="s">
        <v>13</v>
      </c>
      <c r="C1136" t="s">
        <v>3539</v>
      </c>
      <c r="D1136" t="s">
        <v>3579</v>
      </c>
      <c r="E1136" t="s">
        <v>41916</v>
      </c>
      <c r="H1136" t="s">
        <v>3469</v>
      </c>
      <c r="I1136" t="s">
        <v>685</v>
      </c>
      <c r="J1136">
        <v>13</v>
      </c>
      <c r="K1136" t="s">
        <v>19</v>
      </c>
      <c r="L1136" t="s">
        <v>41876</v>
      </c>
    </row>
    <row r="1137" spans="1:12" ht="13.2">
      <c r="A1137" t="s">
        <v>3580</v>
      </c>
      <c r="B1137" t="s">
        <v>13</v>
      </c>
      <c r="C1137" t="s">
        <v>3581</v>
      </c>
      <c r="D1137" t="s">
        <v>3582</v>
      </c>
      <c r="E1137" t="s">
        <v>41917</v>
      </c>
      <c r="H1137" t="s">
        <v>3469</v>
      </c>
      <c r="J1137">
        <v>13</v>
      </c>
      <c r="K1137" t="s">
        <v>19</v>
      </c>
      <c r="L1137" t="s">
        <v>41876</v>
      </c>
    </row>
    <row r="1138" spans="1:12" ht="13.2">
      <c r="A1138" t="s">
        <v>3583</v>
      </c>
      <c r="B1138" t="s">
        <v>13</v>
      </c>
      <c r="C1138" t="s">
        <v>3584</v>
      </c>
      <c r="D1138" t="s">
        <v>3585</v>
      </c>
      <c r="E1138" t="s">
        <v>41918</v>
      </c>
      <c r="H1138" t="s">
        <v>3469</v>
      </c>
      <c r="J1138">
        <v>13</v>
      </c>
      <c r="K1138" t="s">
        <v>19</v>
      </c>
      <c r="L1138" t="s">
        <v>41876</v>
      </c>
    </row>
    <row r="1139" spans="1:12" ht="13.2">
      <c r="A1139" t="s">
        <v>3586</v>
      </c>
      <c r="B1139" t="s">
        <v>28</v>
      </c>
      <c r="C1139" t="s">
        <v>3587</v>
      </c>
      <c r="D1139" t="s">
        <v>3588</v>
      </c>
      <c r="E1139" t="s">
        <v>41919</v>
      </c>
      <c r="H1139" t="s">
        <v>3469</v>
      </c>
      <c r="I1139" t="s">
        <v>86</v>
      </c>
      <c r="J1139">
        <v>13</v>
      </c>
      <c r="K1139" t="s">
        <v>19</v>
      </c>
      <c r="L1139" t="s">
        <v>41876</v>
      </c>
    </row>
    <row r="1140" spans="1:12" ht="13.2">
      <c r="A1140" t="s">
        <v>3589</v>
      </c>
      <c r="B1140" t="s">
        <v>13</v>
      </c>
      <c r="C1140" t="s">
        <v>3435</v>
      </c>
      <c r="D1140" t="s">
        <v>3590</v>
      </c>
      <c r="E1140" t="s">
        <v>41920</v>
      </c>
      <c r="H1140" t="s">
        <v>3469</v>
      </c>
      <c r="J1140">
        <v>13</v>
      </c>
      <c r="K1140" t="s">
        <v>19</v>
      </c>
      <c r="L1140" t="s">
        <v>41876</v>
      </c>
    </row>
    <row r="1141" spans="1:12" ht="13.2">
      <c r="A1141" t="s">
        <v>3591</v>
      </c>
      <c r="B1141" t="s">
        <v>13</v>
      </c>
      <c r="C1141" t="s">
        <v>1348</v>
      </c>
      <c r="D1141" t="s">
        <v>3592</v>
      </c>
      <c r="E1141" t="s">
        <v>41921</v>
      </c>
      <c r="H1141" t="s">
        <v>3469</v>
      </c>
      <c r="J1141">
        <v>13</v>
      </c>
      <c r="K1141" t="s">
        <v>19</v>
      </c>
      <c r="L1141" t="s">
        <v>41876</v>
      </c>
    </row>
    <row r="1142" spans="1:12" ht="13.2">
      <c r="A1142" t="s">
        <v>3593</v>
      </c>
      <c r="B1142" t="s">
        <v>13</v>
      </c>
      <c r="C1142" t="s">
        <v>3594</v>
      </c>
      <c r="D1142" t="s">
        <v>3595</v>
      </c>
      <c r="E1142" t="s">
        <v>41922</v>
      </c>
      <c r="H1142" t="s">
        <v>3469</v>
      </c>
      <c r="I1142" t="s">
        <v>106</v>
      </c>
      <c r="J1142">
        <v>13</v>
      </c>
      <c r="K1142" t="s">
        <v>19</v>
      </c>
      <c r="L1142" t="s">
        <v>41876</v>
      </c>
    </row>
    <row r="1143" spans="1:12" ht="13.2">
      <c r="A1143" t="s">
        <v>3596</v>
      </c>
      <c r="B1143" t="s">
        <v>13</v>
      </c>
      <c r="C1143" t="s">
        <v>3597</v>
      </c>
      <c r="D1143" t="s">
        <v>3598</v>
      </c>
      <c r="E1143" t="s">
        <v>41923</v>
      </c>
      <c r="H1143" t="s">
        <v>3469</v>
      </c>
      <c r="J1143">
        <v>13</v>
      </c>
      <c r="K1143" t="s">
        <v>19</v>
      </c>
      <c r="L1143" t="s">
        <v>41876</v>
      </c>
    </row>
    <row r="1144" spans="1:12" ht="13.2">
      <c r="A1144" t="s">
        <v>1469</v>
      </c>
      <c r="B1144" t="s">
        <v>13</v>
      </c>
      <c r="C1144" t="s">
        <v>3599</v>
      </c>
      <c r="D1144" t="s">
        <v>3600</v>
      </c>
      <c r="E1144" t="s">
        <v>41924</v>
      </c>
      <c r="H1144" t="s">
        <v>3469</v>
      </c>
      <c r="J1144">
        <v>13</v>
      </c>
      <c r="K1144" t="s">
        <v>19</v>
      </c>
      <c r="L1144" t="s">
        <v>41876</v>
      </c>
    </row>
    <row r="1145" spans="1:12" ht="13.2">
      <c r="A1145" t="s">
        <v>3601</v>
      </c>
      <c r="B1145" t="s">
        <v>28</v>
      </c>
      <c r="C1145" t="s">
        <v>3602</v>
      </c>
      <c r="D1145" t="s">
        <v>3603</v>
      </c>
      <c r="E1145" t="s">
        <v>41925</v>
      </c>
      <c r="H1145" t="s">
        <v>3469</v>
      </c>
      <c r="I1145" t="s">
        <v>106</v>
      </c>
      <c r="J1145">
        <v>13</v>
      </c>
      <c r="K1145" t="s">
        <v>19</v>
      </c>
      <c r="L1145" t="s">
        <v>41876</v>
      </c>
    </row>
    <row r="1146" spans="1:12" ht="13.2">
      <c r="A1146" t="s">
        <v>3604</v>
      </c>
      <c r="B1146" t="s">
        <v>56</v>
      </c>
      <c r="C1146" t="s">
        <v>3605</v>
      </c>
      <c r="D1146" t="s">
        <v>3606</v>
      </c>
      <c r="E1146" t="s">
        <v>41926</v>
      </c>
      <c r="H1146" t="s">
        <v>3469</v>
      </c>
      <c r="I1146" t="s">
        <v>106</v>
      </c>
      <c r="J1146">
        <v>13</v>
      </c>
      <c r="K1146" t="s">
        <v>19</v>
      </c>
      <c r="L1146" t="s">
        <v>41876</v>
      </c>
    </row>
    <row r="1147" spans="1:12" ht="13.2">
      <c r="A1147" t="s">
        <v>3607</v>
      </c>
      <c r="B1147" t="s">
        <v>13</v>
      </c>
      <c r="C1147" t="s">
        <v>3608</v>
      </c>
      <c r="D1147" t="s">
        <v>3609</v>
      </c>
      <c r="E1147" t="s">
        <v>41927</v>
      </c>
      <c r="H1147" t="s">
        <v>3469</v>
      </c>
      <c r="J1147">
        <v>13</v>
      </c>
      <c r="K1147" t="s">
        <v>19</v>
      </c>
      <c r="L1147" t="s">
        <v>41876</v>
      </c>
    </row>
    <row r="1148" spans="1:12" ht="13.2">
      <c r="A1148" t="s">
        <v>3610</v>
      </c>
      <c r="B1148" t="s">
        <v>179</v>
      </c>
      <c r="C1148" t="s">
        <v>3611</v>
      </c>
      <c r="D1148" t="s">
        <v>3612</v>
      </c>
      <c r="E1148" t="s">
        <v>41928</v>
      </c>
      <c r="H1148" t="s">
        <v>3469</v>
      </c>
      <c r="J1148">
        <v>13</v>
      </c>
      <c r="K1148" t="s">
        <v>19</v>
      </c>
      <c r="L1148" t="s">
        <v>41876</v>
      </c>
    </row>
    <row r="1149" spans="1:12" ht="13.2">
      <c r="A1149" t="s">
        <v>3613</v>
      </c>
      <c r="B1149" t="s">
        <v>13</v>
      </c>
      <c r="C1149" t="s">
        <v>2574</v>
      </c>
      <c r="D1149" t="s">
        <v>3614</v>
      </c>
      <c r="E1149" t="s">
        <v>29</v>
      </c>
      <c r="H1149" t="s">
        <v>3469</v>
      </c>
      <c r="J1149">
        <v>13</v>
      </c>
      <c r="K1149" t="s">
        <v>19</v>
      </c>
      <c r="L1149" t="s">
        <v>41876</v>
      </c>
    </row>
    <row r="1150" spans="1:12" ht="13.2">
      <c r="A1150" t="s">
        <v>3615</v>
      </c>
      <c r="B1150" t="s">
        <v>28</v>
      </c>
      <c r="C1150" t="s">
        <v>3616</v>
      </c>
      <c r="D1150" t="s">
        <v>3617</v>
      </c>
      <c r="E1150" t="s">
        <v>41929</v>
      </c>
      <c r="H1150" t="s">
        <v>3469</v>
      </c>
      <c r="I1150" t="s">
        <v>54</v>
      </c>
      <c r="J1150">
        <v>13</v>
      </c>
      <c r="K1150" t="s">
        <v>19</v>
      </c>
      <c r="L1150" t="s">
        <v>41876</v>
      </c>
    </row>
    <row r="1151" spans="1:12" ht="13.2">
      <c r="A1151" t="s">
        <v>3618</v>
      </c>
      <c r="B1151" t="s">
        <v>13</v>
      </c>
      <c r="C1151" t="s">
        <v>3619</v>
      </c>
      <c r="D1151" t="s">
        <v>3620</v>
      </c>
      <c r="E1151" t="s">
        <v>41930</v>
      </c>
      <c r="H1151" t="s">
        <v>3469</v>
      </c>
      <c r="I1151" t="s">
        <v>106</v>
      </c>
      <c r="J1151">
        <v>13</v>
      </c>
      <c r="K1151" t="s">
        <v>19</v>
      </c>
      <c r="L1151" t="s">
        <v>41876</v>
      </c>
    </row>
    <row r="1152" spans="1:12" ht="13.2">
      <c r="A1152" t="s">
        <v>3621</v>
      </c>
      <c r="B1152" t="s">
        <v>13</v>
      </c>
      <c r="C1152" t="s">
        <v>3622</v>
      </c>
      <c r="D1152" t="s">
        <v>1514</v>
      </c>
      <c r="E1152" t="s">
        <v>41931</v>
      </c>
      <c r="H1152" t="s">
        <v>3469</v>
      </c>
      <c r="J1152">
        <v>13</v>
      </c>
      <c r="K1152" t="s">
        <v>19</v>
      </c>
      <c r="L1152" t="s">
        <v>41876</v>
      </c>
    </row>
    <row r="1153" spans="1:12" ht="13.2">
      <c r="A1153" t="s">
        <v>2865</v>
      </c>
      <c r="B1153" t="s">
        <v>13</v>
      </c>
      <c r="C1153" t="s">
        <v>3623</v>
      </c>
      <c r="D1153" t="s">
        <v>3624</v>
      </c>
      <c r="E1153" t="s">
        <v>41932</v>
      </c>
      <c r="H1153" t="s">
        <v>3469</v>
      </c>
      <c r="J1153">
        <v>13</v>
      </c>
      <c r="K1153" t="s">
        <v>19</v>
      </c>
      <c r="L1153" t="s">
        <v>41876</v>
      </c>
    </row>
    <row r="1154" spans="1:12" ht="13.2">
      <c r="A1154" t="s">
        <v>3618</v>
      </c>
      <c r="B1154" t="s">
        <v>13</v>
      </c>
      <c r="C1154" t="s">
        <v>3625</v>
      </c>
      <c r="D1154" t="s">
        <v>3626</v>
      </c>
      <c r="E1154" t="s">
        <v>41933</v>
      </c>
      <c r="H1154" t="s">
        <v>3469</v>
      </c>
      <c r="J1154">
        <v>13</v>
      </c>
      <c r="K1154" t="s">
        <v>19</v>
      </c>
      <c r="L1154" t="s">
        <v>41876</v>
      </c>
    </row>
    <row r="1155" spans="1:12" ht="13.2">
      <c r="A1155" t="s">
        <v>3627</v>
      </c>
      <c r="B1155" t="s">
        <v>13</v>
      </c>
      <c r="C1155" t="s">
        <v>1141</v>
      </c>
      <c r="D1155" t="s">
        <v>3628</v>
      </c>
      <c r="E1155" t="s">
        <v>41934</v>
      </c>
      <c r="H1155" t="s">
        <v>3469</v>
      </c>
      <c r="I1155" t="s">
        <v>106</v>
      </c>
      <c r="J1155">
        <v>13</v>
      </c>
      <c r="K1155" t="s">
        <v>19</v>
      </c>
      <c r="L1155" t="s">
        <v>41876</v>
      </c>
    </row>
    <row r="1156" spans="1:12" ht="13.2">
      <c r="A1156" t="s">
        <v>3629</v>
      </c>
      <c r="B1156" t="s">
        <v>63</v>
      </c>
      <c r="C1156" t="s">
        <v>3630</v>
      </c>
      <c r="D1156" t="s">
        <v>3631</v>
      </c>
      <c r="E1156" t="s">
        <v>41935</v>
      </c>
      <c r="H1156" t="s">
        <v>3469</v>
      </c>
      <c r="J1156">
        <v>13</v>
      </c>
      <c r="K1156" t="s">
        <v>19</v>
      </c>
      <c r="L1156" t="s">
        <v>41876</v>
      </c>
    </row>
    <row r="1157" spans="1:12" ht="13.2">
      <c r="A1157" t="s">
        <v>3632</v>
      </c>
      <c r="B1157" t="s">
        <v>179</v>
      </c>
      <c r="C1157" t="s">
        <v>3633</v>
      </c>
      <c r="D1157" t="s">
        <v>3634</v>
      </c>
      <c r="E1157" t="s">
        <v>41936</v>
      </c>
      <c r="H1157" t="s">
        <v>3469</v>
      </c>
      <c r="J1157">
        <v>13</v>
      </c>
      <c r="K1157" t="s">
        <v>19</v>
      </c>
      <c r="L1157" t="s">
        <v>41876</v>
      </c>
    </row>
    <row r="1158" spans="1:12" ht="13.2">
      <c r="A1158" t="s">
        <v>3635</v>
      </c>
      <c r="B1158" t="s">
        <v>13</v>
      </c>
      <c r="C1158" t="s">
        <v>3636</v>
      </c>
      <c r="D1158" t="s">
        <v>3637</v>
      </c>
      <c r="E1158" t="s">
        <v>41937</v>
      </c>
      <c r="H1158" t="s">
        <v>3469</v>
      </c>
      <c r="I1158" t="s">
        <v>106</v>
      </c>
      <c r="J1158">
        <v>13</v>
      </c>
      <c r="K1158" t="s">
        <v>19</v>
      </c>
      <c r="L1158" t="s">
        <v>41876</v>
      </c>
    </row>
    <row r="1159" spans="1:12" ht="13.2">
      <c r="A1159" t="s">
        <v>3638</v>
      </c>
      <c r="B1159" t="s">
        <v>56</v>
      </c>
      <c r="C1159" t="s">
        <v>3639</v>
      </c>
      <c r="D1159" t="s">
        <v>3640</v>
      </c>
      <c r="E1159" t="s">
        <v>41938</v>
      </c>
      <c r="H1159" t="s">
        <v>3469</v>
      </c>
      <c r="J1159">
        <v>13</v>
      </c>
      <c r="K1159" t="s">
        <v>19</v>
      </c>
      <c r="L1159" t="s">
        <v>41876</v>
      </c>
    </row>
    <row r="1160" spans="1:12" ht="13.2">
      <c r="A1160" t="s">
        <v>3641</v>
      </c>
      <c r="B1160" t="s">
        <v>56</v>
      </c>
      <c r="C1160" t="s">
        <v>3642</v>
      </c>
      <c r="D1160" t="s">
        <v>3643</v>
      </c>
      <c r="E1160" t="s">
        <v>41939</v>
      </c>
      <c r="H1160" t="s">
        <v>3469</v>
      </c>
      <c r="I1160" t="s">
        <v>106</v>
      </c>
      <c r="J1160">
        <v>13</v>
      </c>
      <c r="K1160" t="s">
        <v>19</v>
      </c>
      <c r="L1160" t="s">
        <v>41876</v>
      </c>
    </row>
    <row r="1161" spans="1:12" ht="13.2">
      <c r="A1161" t="s">
        <v>3644</v>
      </c>
      <c r="B1161" t="s">
        <v>13</v>
      </c>
      <c r="C1161" t="s">
        <v>3645</v>
      </c>
      <c r="D1161" t="s">
        <v>3646</v>
      </c>
      <c r="E1161" t="s">
        <v>41940</v>
      </c>
      <c r="H1161" t="s">
        <v>3469</v>
      </c>
      <c r="I1161" t="s">
        <v>106</v>
      </c>
      <c r="J1161">
        <v>13</v>
      </c>
      <c r="K1161" t="s">
        <v>19</v>
      </c>
      <c r="L1161" t="s">
        <v>41876</v>
      </c>
    </row>
    <row r="1162" spans="1:12" ht="13.2">
      <c r="A1162" t="s">
        <v>3647</v>
      </c>
      <c r="B1162" t="s">
        <v>56</v>
      </c>
      <c r="C1162" t="s">
        <v>3648</v>
      </c>
      <c r="D1162" t="s">
        <v>3649</v>
      </c>
      <c r="E1162" t="s">
        <v>41941</v>
      </c>
      <c r="H1162" t="s">
        <v>3469</v>
      </c>
      <c r="J1162">
        <v>13</v>
      </c>
      <c r="K1162" t="s">
        <v>19</v>
      </c>
      <c r="L1162" t="s">
        <v>41876</v>
      </c>
    </row>
    <row r="1163" spans="1:12" ht="13.2">
      <c r="A1163" t="s">
        <v>3650</v>
      </c>
      <c r="B1163" t="s">
        <v>13</v>
      </c>
      <c r="C1163" t="s">
        <v>3651</v>
      </c>
      <c r="D1163" t="s">
        <v>3652</v>
      </c>
      <c r="E1163" t="s">
        <v>41942</v>
      </c>
      <c r="H1163" t="s">
        <v>3469</v>
      </c>
      <c r="J1163">
        <v>13</v>
      </c>
      <c r="K1163" t="s">
        <v>19</v>
      </c>
      <c r="L1163" t="s">
        <v>41876</v>
      </c>
    </row>
    <row r="1164" spans="1:12" ht="13.2">
      <c r="A1164" t="s">
        <v>3653</v>
      </c>
      <c r="B1164" t="s">
        <v>13</v>
      </c>
      <c r="C1164" t="s">
        <v>3654</v>
      </c>
      <c r="D1164" t="s">
        <v>3655</v>
      </c>
      <c r="E1164" t="s">
        <v>41943</v>
      </c>
      <c r="H1164" t="s">
        <v>3469</v>
      </c>
      <c r="J1164">
        <v>13</v>
      </c>
      <c r="K1164" t="s">
        <v>19</v>
      </c>
      <c r="L1164" t="s">
        <v>41876</v>
      </c>
    </row>
    <row r="1165" spans="1:12" ht="13.2">
      <c r="A1165" t="s">
        <v>3656</v>
      </c>
      <c r="B1165" t="s">
        <v>13</v>
      </c>
      <c r="C1165" t="s">
        <v>3657</v>
      </c>
      <c r="D1165" t="s">
        <v>3658</v>
      </c>
      <c r="E1165" t="s">
        <v>41944</v>
      </c>
      <c r="H1165" t="s">
        <v>3469</v>
      </c>
      <c r="I1165" t="s">
        <v>106</v>
      </c>
      <c r="J1165">
        <v>13</v>
      </c>
      <c r="K1165" t="s">
        <v>19</v>
      </c>
      <c r="L1165" t="s">
        <v>41876</v>
      </c>
    </row>
    <row r="1166" spans="1:12" ht="13.2">
      <c r="A1166" t="s">
        <v>3659</v>
      </c>
      <c r="B1166" t="s">
        <v>13</v>
      </c>
      <c r="C1166" t="s">
        <v>3660</v>
      </c>
      <c r="D1166" t="s">
        <v>1434</v>
      </c>
      <c r="E1166" t="s">
        <v>41945</v>
      </c>
      <c r="H1166" t="s">
        <v>3469</v>
      </c>
      <c r="I1166" t="s">
        <v>106</v>
      </c>
      <c r="J1166">
        <v>13</v>
      </c>
      <c r="K1166" t="s">
        <v>19</v>
      </c>
      <c r="L1166" t="s">
        <v>41876</v>
      </c>
    </row>
    <row r="1167" spans="1:12" ht="13.2">
      <c r="A1167" t="s">
        <v>1215</v>
      </c>
      <c r="B1167" t="s">
        <v>13</v>
      </c>
      <c r="C1167" t="s">
        <v>3661</v>
      </c>
      <c r="D1167" t="s">
        <v>3662</v>
      </c>
      <c r="E1167" t="s">
        <v>41946</v>
      </c>
      <c r="H1167" t="s">
        <v>3469</v>
      </c>
      <c r="I1167" t="s">
        <v>47</v>
      </c>
      <c r="J1167">
        <v>13</v>
      </c>
      <c r="K1167" t="s">
        <v>19</v>
      </c>
      <c r="L1167" t="s">
        <v>41876</v>
      </c>
    </row>
    <row r="1168" spans="1:12" ht="13.2">
      <c r="A1168" t="s">
        <v>3663</v>
      </c>
      <c r="B1168" t="s">
        <v>13</v>
      </c>
      <c r="C1168" t="s">
        <v>2056</v>
      </c>
      <c r="D1168" t="s">
        <v>3664</v>
      </c>
      <c r="E1168" t="s">
        <v>41947</v>
      </c>
      <c r="H1168" t="s">
        <v>3469</v>
      </c>
      <c r="J1168">
        <v>13</v>
      </c>
      <c r="K1168" t="s">
        <v>19</v>
      </c>
      <c r="L1168" t="s">
        <v>41876</v>
      </c>
    </row>
    <row r="1169" spans="1:12" ht="13.2">
      <c r="A1169" t="s">
        <v>3665</v>
      </c>
      <c r="B1169" t="s">
        <v>13</v>
      </c>
      <c r="C1169" t="s">
        <v>3666</v>
      </c>
      <c r="D1169" t="s">
        <v>3667</v>
      </c>
      <c r="E1169" t="s">
        <v>41948</v>
      </c>
      <c r="H1169" t="s">
        <v>3469</v>
      </c>
      <c r="J1169">
        <v>13</v>
      </c>
      <c r="K1169" t="s">
        <v>19</v>
      </c>
      <c r="L1169" t="s">
        <v>41876</v>
      </c>
    </row>
    <row r="1170" spans="1:12" ht="13.2">
      <c r="A1170" t="s">
        <v>3668</v>
      </c>
      <c r="B1170" t="s">
        <v>13</v>
      </c>
      <c r="C1170" t="s">
        <v>3669</v>
      </c>
      <c r="D1170" t="s">
        <v>3670</v>
      </c>
      <c r="E1170" t="s">
        <v>41949</v>
      </c>
      <c r="H1170" t="s">
        <v>3469</v>
      </c>
      <c r="I1170" t="s">
        <v>99</v>
      </c>
      <c r="J1170">
        <v>13</v>
      </c>
      <c r="K1170" t="s">
        <v>19</v>
      </c>
      <c r="L1170" t="s">
        <v>41876</v>
      </c>
    </row>
    <row r="1171" spans="1:12" ht="13.2">
      <c r="A1171" t="s">
        <v>3671</v>
      </c>
      <c r="B1171" t="s">
        <v>13</v>
      </c>
      <c r="C1171" t="s">
        <v>965</v>
      </c>
      <c r="D1171" t="s">
        <v>3672</v>
      </c>
      <c r="E1171" t="s">
        <v>41950</v>
      </c>
      <c r="H1171" t="s">
        <v>3469</v>
      </c>
      <c r="J1171">
        <v>13</v>
      </c>
      <c r="K1171" t="s">
        <v>19</v>
      </c>
      <c r="L1171" t="s">
        <v>41876</v>
      </c>
    </row>
    <row r="1172" spans="1:12" ht="13.2">
      <c r="A1172" t="s">
        <v>3673</v>
      </c>
      <c r="B1172" t="s">
        <v>56</v>
      </c>
      <c r="C1172" t="s">
        <v>3674</v>
      </c>
      <c r="D1172" t="s">
        <v>3675</v>
      </c>
      <c r="E1172" t="s">
        <v>41951</v>
      </c>
      <c r="H1172" t="s">
        <v>3469</v>
      </c>
      <c r="I1172" t="s">
        <v>106</v>
      </c>
      <c r="J1172">
        <v>13</v>
      </c>
      <c r="K1172" t="s">
        <v>19</v>
      </c>
      <c r="L1172" t="s">
        <v>41876</v>
      </c>
    </row>
    <row r="1173" spans="1:12" ht="13.2">
      <c r="A1173" t="s">
        <v>3676</v>
      </c>
      <c r="B1173" t="s">
        <v>13</v>
      </c>
      <c r="C1173" t="s">
        <v>3677</v>
      </c>
      <c r="D1173" t="s">
        <v>3678</v>
      </c>
      <c r="E1173" t="s">
        <v>41952</v>
      </c>
      <c r="H1173" t="s">
        <v>3469</v>
      </c>
      <c r="I1173" t="s">
        <v>86</v>
      </c>
      <c r="J1173">
        <v>13</v>
      </c>
      <c r="K1173" t="s">
        <v>19</v>
      </c>
      <c r="L1173" t="s">
        <v>41876</v>
      </c>
    </row>
    <row r="1174" spans="1:12" ht="13.2">
      <c r="A1174" t="s">
        <v>3679</v>
      </c>
      <c r="B1174" t="s">
        <v>13</v>
      </c>
      <c r="C1174" t="s">
        <v>3680</v>
      </c>
      <c r="D1174" t="s">
        <v>3681</v>
      </c>
      <c r="E1174" t="s">
        <v>41953</v>
      </c>
      <c r="H1174" t="s">
        <v>3469</v>
      </c>
      <c r="I1174" t="s">
        <v>106</v>
      </c>
      <c r="J1174">
        <v>13</v>
      </c>
      <c r="K1174" t="s">
        <v>19</v>
      </c>
      <c r="L1174" t="s">
        <v>41876</v>
      </c>
    </row>
    <row r="1175" spans="1:12" ht="13.2">
      <c r="A1175" t="s">
        <v>3682</v>
      </c>
      <c r="B1175" t="s">
        <v>56</v>
      </c>
      <c r="C1175" t="s">
        <v>3683</v>
      </c>
      <c r="D1175" t="s">
        <v>3684</v>
      </c>
      <c r="E1175" t="s">
        <v>41954</v>
      </c>
      <c r="H1175" t="s">
        <v>3469</v>
      </c>
      <c r="I1175" t="s">
        <v>86</v>
      </c>
      <c r="J1175">
        <v>13</v>
      </c>
      <c r="K1175" t="s">
        <v>19</v>
      </c>
      <c r="L1175" t="s">
        <v>41876</v>
      </c>
    </row>
    <row r="1176" spans="1:12" ht="13.2">
      <c r="A1176" t="s">
        <v>3685</v>
      </c>
      <c r="B1176" t="s">
        <v>56</v>
      </c>
      <c r="C1176" t="s">
        <v>3686</v>
      </c>
      <c r="D1176" t="s">
        <v>3687</v>
      </c>
      <c r="E1176" t="s">
        <v>41955</v>
      </c>
      <c r="H1176" t="s">
        <v>3469</v>
      </c>
      <c r="J1176">
        <v>13</v>
      </c>
      <c r="K1176" t="s">
        <v>19</v>
      </c>
      <c r="L1176" t="s">
        <v>41876</v>
      </c>
    </row>
    <row r="1177" spans="1:12" ht="13.2">
      <c r="A1177" t="s">
        <v>3688</v>
      </c>
      <c r="B1177" t="s">
        <v>56</v>
      </c>
      <c r="C1177" t="s">
        <v>3689</v>
      </c>
      <c r="D1177" t="s">
        <v>3690</v>
      </c>
      <c r="E1177" t="s">
        <v>41956</v>
      </c>
      <c r="H1177" t="s">
        <v>3469</v>
      </c>
      <c r="I1177" t="s">
        <v>47</v>
      </c>
      <c r="J1177">
        <v>13</v>
      </c>
      <c r="K1177" t="s">
        <v>19</v>
      </c>
      <c r="L1177" t="s">
        <v>41876</v>
      </c>
    </row>
    <row r="1178" spans="1:12" ht="13.2">
      <c r="A1178" t="s">
        <v>282</v>
      </c>
      <c r="B1178" t="s">
        <v>179</v>
      </c>
      <c r="C1178" t="s">
        <v>3691</v>
      </c>
      <c r="D1178" t="s">
        <v>3692</v>
      </c>
      <c r="E1178" t="s">
        <v>41957</v>
      </c>
      <c r="H1178" t="s">
        <v>3469</v>
      </c>
      <c r="I1178" t="s">
        <v>86</v>
      </c>
      <c r="J1178">
        <v>13</v>
      </c>
      <c r="K1178" t="s">
        <v>19</v>
      </c>
      <c r="L1178" t="s">
        <v>41876</v>
      </c>
    </row>
    <row r="1179" spans="1:12" ht="13.2">
      <c r="A1179" t="s">
        <v>3693</v>
      </c>
      <c r="B1179" t="s">
        <v>56</v>
      </c>
      <c r="C1179" t="s">
        <v>3694</v>
      </c>
      <c r="D1179" t="s">
        <v>3695</v>
      </c>
      <c r="E1179" t="s">
        <v>41958</v>
      </c>
      <c r="H1179" t="s">
        <v>3469</v>
      </c>
      <c r="J1179">
        <v>13</v>
      </c>
      <c r="K1179" t="s">
        <v>19</v>
      </c>
      <c r="L1179" t="s">
        <v>41876</v>
      </c>
    </row>
    <row r="1180" spans="1:12" ht="13.2">
      <c r="A1180" t="s">
        <v>3696</v>
      </c>
      <c r="B1180" t="s">
        <v>56</v>
      </c>
      <c r="C1180" t="s">
        <v>3697</v>
      </c>
      <c r="D1180" t="s">
        <v>1520</v>
      </c>
      <c r="E1180" t="s">
        <v>41959</v>
      </c>
      <c r="H1180" t="s">
        <v>3469</v>
      </c>
      <c r="J1180">
        <v>13</v>
      </c>
      <c r="K1180" t="s">
        <v>19</v>
      </c>
      <c r="L1180" t="s">
        <v>41876</v>
      </c>
    </row>
    <row r="1181" spans="1:12" ht="13.2">
      <c r="A1181" t="s">
        <v>3698</v>
      </c>
      <c r="B1181" t="s">
        <v>13</v>
      </c>
      <c r="C1181" t="s">
        <v>3699</v>
      </c>
      <c r="D1181" t="s">
        <v>3700</v>
      </c>
      <c r="E1181" t="s">
        <v>41960</v>
      </c>
      <c r="F1181" t="s">
        <v>3701</v>
      </c>
      <c r="G1181" t="s">
        <v>3702</v>
      </c>
      <c r="H1181" t="s">
        <v>3703</v>
      </c>
      <c r="J1181">
        <v>10</v>
      </c>
      <c r="K1181" t="s">
        <v>19</v>
      </c>
      <c r="L1181" t="s">
        <v>35395</v>
      </c>
    </row>
    <row r="1182" spans="1:12" ht="13.2">
      <c r="A1182" t="s">
        <v>3704</v>
      </c>
      <c r="B1182" t="s">
        <v>13</v>
      </c>
      <c r="C1182" t="s">
        <v>108</v>
      </c>
      <c r="D1182" t="s">
        <v>3705</v>
      </c>
      <c r="E1182" t="s">
        <v>41961</v>
      </c>
      <c r="F1182" t="s">
        <v>3706</v>
      </c>
      <c r="G1182" t="s">
        <v>3707</v>
      </c>
      <c r="H1182" t="s">
        <v>3703</v>
      </c>
      <c r="I1182" t="s">
        <v>691</v>
      </c>
      <c r="J1182">
        <v>10</v>
      </c>
      <c r="K1182" t="s">
        <v>19</v>
      </c>
      <c r="L1182" t="s">
        <v>35395</v>
      </c>
    </row>
    <row r="1183" spans="1:12" ht="13.2">
      <c r="A1183" t="s">
        <v>3708</v>
      </c>
      <c r="B1183" t="s">
        <v>13</v>
      </c>
      <c r="C1183" t="s">
        <v>3709</v>
      </c>
      <c r="D1183" t="s">
        <v>3710</v>
      </c>
      <c r="E1183" t="s">
        <v>41962</v>
      </c>
      <c r="F1183" t="s">
        <v>3711</v>
      </c>
      <c r="G1183" t="s">
        <v>3712</v>
      </c>
      <c r="H1183" t="s">
        <v>3703</v>
      </c>
      <c r="I1183" t="s">
        <v>3713</v>
      </c>
      <c r="J1183">
        <v>10</v>
      </c>
      <c r="K1183" t="s">
        <v>19</v>
      </c>
      <c r="L1183" t="s">
        <v>35395</v>
      </c>
    </row>
    <row r="1184" spans="1:12" ht="13.2">
      <c r="A1184" t="s">
        <v>3714</v>
      </c>
      <c r="B1184" t="s">
        <v>13</v>
      </c>
      <c r="C1184" t="s">
        <v>3715</v>
      </c>
      <c r="D1184" t="s">
        <v>3716</v>
      </c>
      <c r="E1184" t="s">
        <v>41963</v>
      </c>
      <c r="F1184" t="s">
        <v>3717</v>
      </c>
      <c r="G1184" t="s">
        <v>3718</v>
      </c>
      <c r="H1184" t="s">
        <v>3703</v>
      </c>
      <c r="J1184">
        <v>10</v>
      </c>
      <c r="K1184" t="s">
        <v>19</v>
      </c>
      <c r="L1184" t="s">
        <v>35395</v>
      </c>
    </row>
    <row r="1185" spans="1:12" ht="13.2">
      <c r="A1185" t="s">
        <v>3719</v>
      </c>
      <c r="B1185" t="s">
        <v>13</v>
      </c>
      <c r="C1185" t="s">
        <v>3720</v>
      </c>
      <c r="D1185" t="s">
        <v>3721</v>
      </c>
      <c r="E1185" t="s">
        <v>3720</v>
      </c>
      <c r="F1185" t="s">
        <v>3722</v>
      </c>
      <c r="G1185" t="s">
        <v>3723</v>
      </c>
      <c r="H1185" t="s">
        <v>3703</v>
      </c>
      <c r="J1185">
        <v>10</v>
      </c>
      <c r="K1185" t="s">
        <v>19</v>
      </c>
      <c r="L1185" t="s">
        <v>35395</v>
      </c>
    </row>
    <row r="1186" spans="1:12" ht="13.2">
      <c r="A1186" t="s">
        <v>3724</v>
      </c>
      <c r="B1186" t="s">
        <v>13</v>
      </c>
      <c r="C1186" t="s">
        <v>3725</v>
      </c>
      <c r="D1186" t="s">
        <v>3726</v>
      </c>
      <c r="E1186" t="s">
        <v>41964</v>
      </c>
      <c r="F1186" t="s">
        <v>3727</v>
      </c>
      <c r="G1186" t="s">
        <v>3728</v>
      </c>
      <c r="H1186" t="s">
        <v>3703</v>
      </c>
      <c r="I1186" t="s">
        <v>3729</v>
      </c>
      <c r="J1186">
        <v>10</v>
      </c>
      <c r="K1186" t="s">
        <v>19</v>
      </c>
      <c r="L1186" t="s">
        <v>35395</v>
      </c>
    </row>
    <row r="1187" spans="1:12" ht="13.2">
      <c r="A1187" t="s">
        <v>3730</v>
      </c>
      <c r="B1187" t="s">
        <v>13</v>
      </c>
      <c r="C1187" t="s">
        <v>3731</v>
      </c>
      <c r="D1187" t="s">
        <v>3732</v>
      </c>
      <c r="E1187" t="s">
        <v>41965</v>
      </c>
      <c r="F1187" t="s">
        <v>3733</v>
      </c>
      <c r="G1187" t="s">
        <v>3734</v>
      </c>
      <c r="H1187" t="s">
        <v>3703</v>
      </c>
      <c r="I1187" t="s">
        <v>86</v>
      </c>
      <c r="J1187">
        <v>10</v>
      </c>
      <c r="K1187" t="s">
        <v>19</v>
      </c>
      <c r="L1187" t="s">
        <v>35395</v>
      </c>
    </row>
    <row r="1188" spans="1:12" ht="13.2">
      <c r="A1188" t="s">
        <v>3735</v>
      </c>
      <c r="B1188" t="s">
        <v>56</v>
      </c>
      <c r="C1188" t="s">
        <v>3736</v>
      </c>
      <c r="D1188" t="s">
        <v>3737</v>
      </c>
      <c r="E1188" t="s">
        <v>41966</v>
      </c>
      <c r="F1188" t="s">
        <v>3738</v>
      </c>
      <c r="G1188" t="s">
        <v>3739</v>
      </c>
      <c r="H1188" t="s">
        <v>3703</v>
      </c>
      <c r="I1188" t="s">
        <v>86</v>
      </c>
      <c r="J1188">
        <v>10</v>
      </c>
      <c r="K1188" t="s">
        <v>19</v>
      </c>
      <c r="L1188" t="s">
        <v>35395</v>
      </c>
    </row>
    <row r="1189" spans="1:12" ht="13.2">
      <c r="A1189" t="s">
        <v>80</v>
      </c>
      <c r="B1189" t="s">
        <v>13</v>
      </c>
      <c r="C1189" t="s">
        <v>3740</v>
      </c>
      <c r="D1189" t="s">
        <v>3741</v>
      </c>
      <c r="E1189" t="s">
        <v>41967</v>
      </c>
      <c r="F1189" t="s">
        <v>3742</v>
      </c>
      <c r="G1189" t="s">
        <v>3743</v>
      </c>
      <c r="H1189" t="s">
        <v>3703</v>
      </c>
      <c r="J1189">
        <v>10</v>
      </c>
      <c r="K1189" t="s">
        <v>19</v>
      </c>
      <c r="L1189" t="s">
        <v>35395</v>
      </c>
    </row>
    <row r="1190" spans="1:12" ht="13.2">
      <c r="A1190" t="s">
        <v>3744</v>
      </c>
      <c r="B1190" t="s">
        <v>13</v>
      </c>
      <c r="C1190" t="s">
        <v>3745</v>
      </c>
      <c r="D1190" t="s">
        <v>3746</v>
      </c>
      <c r="E1190" t="s">
        <v>41968</v>
      </c>
      <c r="F1190" t="s">
        <v>3747</v>
      </c>
      <c r="G1190" t="s">
        <v>3748</v>
      </c>
      <c r="H1190" t="s">
        <v>3703</v>
      </c>
      <c r="J1190">
        <v>10</v>
      </c>
      <c r="K1190" t="s">
        <v>19</v>
      </c>
      <c r="L1190" t="s">
        <v>35395</v>
      </c>
    </row>
    <row r="1191" spans="1:12" ht="13.2">
      <c r="A1191" t="s">
        <v>74</v>
      </c>
      <c r="B1191" t="s">
        <v>13</v>
      </c>
      <c r="C1191" t="s">
        <v>1861</v>
      </c>
      <c r="D1191" t="s">
        <v>3749</v>
      </c>
      <c r="E1191" t="s">
        <v>41969</v>
      </c>
      <c r="F1191" t="s">
        <v>3750</v>
      </c>
      <c r="G1191" t="s">
        <v>3751</v>
      </c>
      <c r="H1191" t="s">
        <v>3703</v>
      </c>
      <c r="I1191" t="s">
        <v>106</v>
      </c>
      <c r="J1191">
        <v>10</v>
      </c>
      <c r="K1191" t="s">
        <v>19</v>
      </c>
      <c r="L1191" t="s">
        <v>35395</v>
      </c>
    </row>
    <row r="1192" spans="1:12" ht="13.2">
      <c r="A1192" t="s">
        <v>3752</v>
      </c>
      <c r="B1192" t="s">
        <v>13</v>
      </c>
      <c r="C1192" t="s">
        <v>2454</v>
      </c>
      <c r="D1192" t="s">
        <v>3753</v>
      </c>
      <c r="E1192" t="s">
        <v>2454</v>
      </c>
      <c r="F1192" t="s">
        <v>3754</v>
      </c>
      <c r="G1192" t="s">
        <v>3755</v>
      </c>
      <c r="H1192" t="s">
        <v>3703</v>
      </c>
      <c r="J1192">
        <v>10</v>
      </c>
      <c r="K1192" t="s">
        <v>19</v>
      </c>
      <c r="L1192" t="s">
        <v>35395</v>
      </c>
    </row>
    <row r="1193" spans="1:12" ht="13.2">
      <c r="A1193" t="s">
        <v>3756</v>
      </c>
      <c r="B1193" t="s">
        <v>13</v>
      </c>
      <c r="C1193" t="s">
        <v>169</v>
      </c>
      <c r="D1193" t="s">
        <v>3757</v>
      </c>
      <c r="E1193" t="s">
        <v>41970</v>
      </c>
      <c r="F1193" t="s">
        <v>3758</v>
      </c>
      <c r="G1193" t="s">
        <v>3759</v>
      </c>
      <c r="H1193" t="s">
        <v>3703</v>
      </c>
      <c r="J1193">
        <v>10</v>
      </c>
      <c r="K1193" t="s">
        <v>19</v>
      </c>
      <c r="L1193" t="s">
        <v>35395</v>
      </c>
    </row>
    <row r="1194" spans="1:12" ht="13.2">
      <c r="A1194" t="s">
        <v>3760</v>
      </c>
      <c r="B1194" t="s">
        <v>13</v>
      </c>
      <c r="C1194" t="s">
        <v>29</v>
      </c>
      <c r="D1194" t="s">
        <v>3761</v>
      </c>
      <c r="E1194" t="s">
        <v>41971</v>
      </c>
      <c r="F1194" t="s">
        <v>3762</v>
      </c>
      <c r="G1194" t="s">
        <v>3763</v>
      </c>
      <c r="H1194" t="s">
        <v>3703</v>
      </c>
      <c r="J1194">
        <v>10</v>
      </c>
      <c r="K1194" t="s">
        <v>19</v>
      </c>
      <c r="L1194" t="s">
        <v>35395</v>
      </c>
    </row>
    <row r="1195" spans="1:12" ht="13.2">
      <c r="A1195" t="s">
        <v>3764</v>
      </c>
      <c r="B1195" t="s">
        <v>13</v>
      </c>
      <c r="C1195" t="s">
        <v>3765</v>
      </c>
      <c r="D1195" t="s">
        <v>3766</v>
      </c>
      <c r="E1195" t="s">
        <v>41972</v>
      </c>
      <c r="F1195" t="s">
        <v>3767</v>
      </c>
      <c r="G1195" t="s">
        <v>3768</v>
      </c>
      <c r="H1195" t="s">
        <v>3703</v>
      </c>
      <c r="I1195" t="s">
        <v>584</v>
      </c>
      <c r="J1195">
        <v>10</v>
      </c>
      <c r="K1195" t="s">
        <v>19</v>
      </c>
      <c r="L1195" t="s">
        <v>35395</v>
      </c>
    </row>
    <row r="1196" spans="1:12" ht="13.2">
      <c r="A1196" t="s">
        <v>3769</v>
      </c>
      <c r="B1196" t="s">
        <v>13</v>
      </c>
      <c r="C1196" t="s">
        <v>3770</v>
      </c>
      <c r="D1196" t="s">
        <v>3771</v>
      </c>
      <c r="E1196" t="s">
        <v>41973</v>
      </c>
      <c r="F1196" t="s">
        <v>3772</v>
      </c>
      <c r="G1196" t="s">
        <v>3773</v>
      </c>
      <c r="H1196" t="s">
        <v>3703</v>
      </c>
      <c r="I1196" t="s">
        <v>2515</v>
      </c>
      <c r="J1196">
        <v>10</v>
      </c>
      <c r="K1196" t="s">
        <v>19</v>
      </c>
      <c r="L1196" t="s">
        <v>35395</v>
      </c>
    </row>
    <row r="1197" spans="1:12" ht="13.2">
      <c r="A1197" t="s">
        <v>3774</v>
      </c>
      <c r="B1197" t="s">
        <v>13</v>
      </c>
      <c r="C1197" t="s">
        <v>3775</v>
      </c>
      <c r="D1197" t="s">
        <v>3776</v>
      </c>
      <c r="E1197" t="s">
        <v>41974</v>
      </c>
      <c r="F1197" t="s">
        <v>3777</v>
      </c>
      <c r="G1197" t="s">
        <v>3778</v>
      </c>
      <c r="H1197" t="s">
        <v>3703</v>
      </c>
      <c r="I1197" t="s">
        <v>106</v>
      </c>
      <c r="J1197">
        <v>10</v>
      </c>
      <c r="K1197" t="s">
        <v>19</v>
      </c>
      <c r="L1197" t="s">
        <v>35395</v>
      </c>
    </row>
    <row r="1198" spans="1:12" ht="13.2">
      <c r="A1198" t="s">
        <v>3779</v>
      </c>
      <c r="B1198" t="s">
        <v>13</v>
      </c>
      <c r="C1198" t="s">
        <v>29</v>
      </c>
      <c r="D1198" t="s">
        <v>3780</v>
      </c>
      <c r="E1198" t="s">
        <v>2449</v>
      </c>
      <c r="F1198" t="s">
        <v>3781</v>
      </c>
      <c r="G1198" t="s">
        <v>3782</v>
      </c>
      <c r="H1198" t="s">
        <v>3703</v>
      </c>
      <c r="I1198" t="s">
        <v>47</v>
      </c>
      <c r="J1198">
        <v>10</v>
      </c>
      <c r="K1198" t="s">
        <v>19</v>
      </c>
      <c r="L1198" t="s">
        <v>35395</v>
      </c>
    </row>
    <row r="1199" spans="1:12" ht="13.2">
      <c r="A1199" t="s">
        <v>3783</v>
      </c>
      <c r="B1199" t="s">
        <v>56</v>
      </c>
      <c r="C1199" t="s">
        <v>3784</v>
      </c>
      <c r="D1199" t="s">
        <v>3785</v>
      </c>
      <c r="E1199" t="s">
        <v>41975</v>
      </c>
      <c r="F1199" t="s">
        <v>3786</v>
      </c>
      <c r="G1199" t="s">
        <v>3787</v>
      </c>
      <c r="H1199" t="s">
        <v>3703</v>
      </c>
      <c r="I1199" t="s">
        <v>241</v>
      </c>
      <c r="J1199">
        <v>10</v>
      </c>
      <c r="K1199" t="s">
        <v>19</v>
      </c>
      <c r="L1199" t="s">
        <v>35395</v>
      </c>
    </row>
    <row r="1200" spans="1:12" ht="13.2">
      <c r="A1200" t="s">
        <v>3788</v>
      </c>
      <c r="B1200" t="s">
        <v>13</v>
      </c>
      <c r="C1200" t="s">
        <v>3789</v>
      </c>
      <c r="D1200" t="s">
        <v>3790</v>
      </c>
      <c r="E1200" t="s">
        <v>6869</v>
      </c>
      <c r="H1200" t="s">
        <v>3703</v>
      </c>
      <c r="J1200">
        <v>10</v>
      </c>
      <c r="K1200" t="s">
        <v>19</v>
      </c>
      <c r="L1200" t="s">
        <v>35395</v>
      </c>
    </row>
    <row r="1201" spans="1:12" ht="13.2">
      <c r="A1201" t="s">
        <v>3791</v>
      </c>
      <c r="B1201" t="s">
        <v>13</v>
      </c>
      <c r="C1201" t="s">
        <v>392</v>
      </c>
      <c r="D1201" t="s">
        <v>3792</v>
      </c>
      <c r="E1201" t="s">
        <v>10218</v>
      </c>
      <c r="H1201" t="s">
        <v>3703</v>
      </c>
      <c r="J1201">
        <v>10</v>
      </c>
      <c r="K1201" t="s">
        <v>19</v>
      </c>
      <c r="L1201" t="s">
        <v>35395</v>
      </c>
    </row>
    <row r="1202" spans="1:12" ht="13.2">
      <c r="A1202" t="s">
        <v>3793</v>
      </c>
      <c r="B1202" t="s">
        <v>13</v>
      </c>
      <c r="C1202" t="s">
        <v>3794</v>
      </c>
      <c r="D1202" t="s">
        <v>3795</v>
      </c>
      <c r="E1202" t="s">
        <v>41976</v>
      </c>
      <c r="H1202" t="s">
        <v>3703</v>
      </c>
      <c r="J1202">
        <v>10</v>
      </c>
      <c r="K1202" t="s">
        <v>19</v>
      </c>
      <c r="L1202" t="s">
        <v>35395</v>
      </c>
    </row>
    <row r="1203" spans="1:12" ht="13.2">
      <c r="A1203" t="s">
        <v>3796</v>
      </c>
      <c r="B1203" t="s">
        <v>13</v>
      </c>
      <c r="C1203" t="s">
        <v>3797</v>
      </c>
      <c r="D1203" t="s">
        <v>3798</v>
      </c>
      <c r="E1203" t="s">
        <v>41977</v>
      </c>
      <c r="H1203" t="s">
        <v>3703</v>
      </c>
      <c r="I1203" t="s">
        <v>364</v>
      </c>
      <c r="J1203">
        <v>10</v>
      </c>
      <c r="K1203" t="s">
        <v>19</v>
      </c>
      <c r="L1203" t="s">
        <v>35395</v>
      </c>
    </row>
    <row r="1204" spans="1:12" ht="13.2">
      <c r="A1204" t="s">
        <v>3799</v>
      </c>
      <c r="B1204" t="s">
        <v>13</v>
      </c>
      <c r="C1204" t="s">
        <v>3800</v>
      </c>
      <c r="D1204" t="s">
        <v>3801</v>
      </c>
      <c r="E1204" t="s">
        <v>41978</v>
      </c>
      <c r="H1204" t="s">
        <v>3703</v>
      </c>
      <c r="J1204">
        <v>10</v>
      </c>
      <c r="K1204" t="s">
        <v>19</v>
      </c>
      <c r="L1204" t="s">
        <v>35395</v>
      </c>
    </row>
    <row r="1205" spans="1:12" ht="13.2">
      <c r="A1205" t="s">
        <v>3802</v>
      </c>
      <c r="B1205" t="s">
        <v>13</v>
      </c>
      <c r="C1205" t="s">
        <v>3803</v>
      </c>
      <c r="D1205" t="s">
        <v>3804</v>
      </c>
      <c r="E1205" t="s">
        <v>41979</v>
      </c>
      <c r="H1205" t="s">
        <v>3703</v>
      </c>
      <c r="I1205" t="s">
        <v>47</v>
      </c>
      <c r="J1205">
        <v>10</v>
      </c>
      <c r="K1205" t="s">
        <v>19</v>
      </c>
      <c r="L1205" t="s">
        <v>35395</v>
      </c>
    </row>
    <row r="1206" spans="1:12" ht="13.2">
      <c r="A1206" t="s">
        <v>3805</v>
      </c>
      <c r="B1206" t="s">
        <v>13</v>
      </c>
      <c r="C1206" t="s">
        <v>3806</v>
      </c>
      <c r="D1206" t="s">
        <v>3807</v>
      </c>
      <c r="E1206" t="s">
        <v>41980</v>
      </c>
      <c r="H1206" t="s">
        <v>3703</v>
      </c>
      <c r="J1206">
        <v>10</v>
      </c>
      <c r="K1206" t="s">
        <v>19</v>
      </c>
      <c r="L1206" t="s">
        <v>35395</v>
      </c>
    </row>
    <row r="1207" spans="1:12" ht="13.2">
      <c r="A1207" t="s">
        <v>3808</v>
      </c>
      <c r="B1207" t="s">
        <v>13</v>
      </c>
      <c r="C1207" t="s">
        <v>3809</v>
      </c>
      <c r="D1207" t="s">
        <v>3810</v>
      </c>
      <c r="E1207" t="s">
        <v>41981</v>
      </c>
      <c r="H1207" t="s">
        <v>3703</v>
      </c>
      <c r="J1207">
        <v>10</v>
      </c>
      <c r="K1207" t="s">
        <v>19</v>
      </c>
      <c r="L1207" t="s">
        <v>35395</v>
      </c>
    </row>
    <row r="1208" spans="1:12" ht="13.2">
      <c r="A1208" t="s">
        <v>3811</v>
      </c>
      <c r="B1208" t="s">
        <v>13</v>
      </c>
      <c r="C1208" t="s">
        <v>3812</v>
      </c>
      <c r="D1208" t="s">
        <v>3813</v>
      </c>
      <c r="E1208" t="s">
        <v>41982</v>
      </c>
      <c r="H1208" t="s">
        <v>3703</v>
      </c>
      <c r="I1208" t="s">
        <v>93</v>
      </c>
      <c r="J1208">
        <v>10</v>
      </c>
      <c r="K1208" t="s">
        <v>19</v>
      </c>
      <c r="L1208" t="s">
        <v>35395</v>
      </c>
    </row>
    <row r="1209" spans="1:12" ht="13.2">
      <c r="A1209" t="s">
        <v>1318</v>
      </c>
      <c r="B1209" t="s">
        <v>13</v>
      </c>
      <c r="C1209" t="s">
        <v>3814</v>
      </c>
      <c r="D1209" t="s">
        <v>3815</v>
      </c>
      <c r="E1209" t="s">
        <v>41983</v>
      </c>
      <c r="H1209" t="s">
        <v>3703</v>
      </c>
      <c r="J1209">
        <v>10</v>
      </c>
      <c r="K1209" t="s">
        <v>19</v>
      </c>
      <c r="L1209" t="s">
        <v>35395</v>
      </c>
    </row>
    <row r="1210" spans="1:12" ht="13.2">
      <c r="A1210" t="s">
        <v>3816</v>
      </c>
      <c r="B1210" t="s">
        <v>13</v>
      </c>
      <c r="C1210" t="s">
        <v>3817</v>
      </c>
      <c r="D1210" t="s">
        <v>3818</v>
      </c>
      <c r="E1210" t="s">
        <v>41984</v>
      </c>
      <c r="H1210" t="s">
        <v>3703</v>
      </c>
      <c r="I1210" t="s">
        <v>106</v>
      </c>
      <c r="J1210">
        <v>10</v>
      </c>
      <c r="K1210" t="s">
        <v>19</v>
      </c>
      <c r="L1210" t="s">
        <v>35395</v>
      </c>
    </row>
    <row r="1211" spans="1:12" ht="13.2">
      <c r="A1211" t="s">
        <v>3819</v>
      </c>
      <c r="B1211" t="s">
        <v>13</v>
      </c>
      <c r="C1211" t="s">
        <v>3820</v>
      </c>
      <c r="D1211" t="s">
        <v>3821</v>
      </c>
      <c r="E1211" t="s">
        <v>41985</v>
      </c>
      <c r="H1211" t="s">
        <v>3703</v>
      </c>
      <c r="J1211">
        <v>10</v>
      </c>
      <c r="K1211" t="s">
        <v>19</v>
      </c>
      <c r="L1211" t="s">
        <v>35395</v>
      </c>
    </row>
    <row r="1212" spans="1:12" ht="13.2">
      <c r="A1212" t="s">
        <v>3822</v>
      </c>
      <c r="B1212" t="s">
        <v>13</v>
      </c>
      <c r="C1212" t="s">
        <v>3823</v>
      </c>
      <c r="D1212" t="s">
        <v>3824</v>
      </c>
      <c r="E1212" t="s">
        <v>41986</v>
      </c>
      <c r="H1212" t="s">
        <v>3703</v>
      </c>
      <c r="J1212">
        <v>10</v>
      </c>
      <c r="K1212" t="s">
        <v>19</v>
      </c>
      <c r="L1212" t="s">
        <v>35395</v>
      </c>
    </row>
    <row r="1213" spans="1:12" ht="13.2">
      <c r="A1213" t="s">
        <v>3825</v>
      </c>
      <c r="B1213" t="s">
        <v>28</v>
      </c>
      <c r="C1213" t="s">
        <v>3826</v>
      </c>
      <c r="D1213" t="s">
        <v>3827</v>
      </c>
      <c r="E1213" t="s">
        <v>41987</v>
      </c>
      <c r="H1213" t="s">
        <v>3703</v>
      </c>
      <c r="J1213">
        <v>10</v>
      </c>
      <c r="K1213" t="s">
        <v>19</v>
      </c>
      <c r="L1213" t="s">
        <v>35395</v>
      </c>
    </row>
    <row r="1214" spans="1:12" ht="13.2">
      <c r="A1214" t="s">
        <v>3828</v>
      </c>
      <c r="B1214" t="s">
        <v>13</v>
      </c>
      <c r="C1214" t="s">
        <v>3829</v>
      </c>
      <c r="D1214" t="s">
        <v>3830</v>
      </c>
      <c r="E1214" t="s">
        <v>41988</v>
      </c>
      <c r="H1214" t="s">
        <v>3703</v>
      </c>
      <c r="J1214">
        <v>10</v>
      </c>
      <c r="K1214" t="s">
        <v>19</v>
      </c>
      <c r="L1214" t="s">
        <v>35395</v>
      </c>
    </row>
    <row r="1215" spans="1:12" ht="13.2">
      <c r="A1215" t="s">
        <v>3831</v>
      </c>
      <c r="B1215" t="s">
        <v>13</v>
      </c>
      <c r="C1215" t="s">
        <v>3832</v>
      </c>
      <c r="D1215" t="s">
        <v>3833</v>
      </c>
      <c r="E1215" t="s">
        <v>41989</v>
      </c>
      <c r="H1215" t="s">
        <v>3703</v>
      </c>
      <c r="I1215" t="s">
        <v>106</v>
      </c>
      <c r="J1215">
        <v>10</v>
      </c>
      <c r="K1215" t="s">
        <v>19</v>
      </c>
      <c r="L1215" t="s">
        <v>35395</v>
      </c>
    </row>
    <row r="1216" spans="1:12" ht="13.2">
      <c r="A1216" t="s">
        <v>3834</v>
      </c>
      <c r="B1216" t="s">
        <v>56</v>
      </c>
      <c r="C1216" t="s">
        <v>3835</v>
      </c>
      <c r="D1216" t="s">
        <v>3836</v>
      </c>
      <c r="E1216" t="s">
        <v>41990</v>
      </c>
      <c r="H1216" t="s">
        <v>3703</v>
      </c>
      <c r="J1216">
        <v>10</v>
      </c>
      <c r="K1216" t="s">
        <v>19</v>
      </c>
      <c r="L1216" t="s">
        <v>35395</v>
      </c>
    </row>
    <row r="1217" spans="1:12" ht="13.2">
      <c r="A1217" t="s">
        <v>80</v>
      </c>
      <c r="B1217" t="s">
        <v>13</v>
      </c>
      <c r="C1217" t="s">
        <v>3452</v>
      </c>
      <c r="D1217" t="s">
        <v>3837</v>
      </c>
      <c r="E1217" t="s">
        <v>41991</v>
      </c>
      <c r="H1217" t="s">
        <v>3703</v>
      </c>
      <c r="J1217">
        <v>10</v>
      </c>
      <c r="K1217" t="s">
        <v>19</v>
      </c>
      <c r="L1217" t="s">
        <v>35395</v>
      </c>
    </row>
    <row r="1218" spans="1:12" ht="13.2">
      <c r="A1218" t="s">
        <v>291</v>
      </c>
      <c r="B1218" t="s">
        <v>13</v>
      </c>
      <c r="C1218" t="s">
        <v>3838</v>
      </c>
      <c r="D1218" t="s">
        <v>3839</v>
      </c>
      <c r="E1218" t="s">
        <v>41992</v>
      </c>
      <c r="H1218" t="s">
        <v>3703</v>
      </c>
      <c r="J1218">
        <v>10</v>
      </c>
      <c r="K1218" t="s">
        <v>19</v>
      </c>
      <c r="L1218" t="s">
        <v>35395</v>
      </c>
    </row>
    <row r="1219" spans="1:12" ht="13.2">
      <c r="A1219" t="s">
        <v>3840</v>
      </c>
      <c r="B1219" t="s">
        <v>13</v>
      </c>
      <c r="C1219" t="s">
        <v>3841</v>
      </c>
      <c r="D1219" t="s">
        <v>3842</v>
      </c>
      <c r="E1219" t="s">
        <v>41993</v>
      </c>
      <c r="H1219" t="s">
        <v>3703</v>
      </c>
      <c r="I1219" t="s">
        <v>106</v>
      </c>
      <c r="J1219">
        <v>10</v>
      </c>
      <c r="K1219" t="s">
        <v>19</v>
      </c>
      <c r="L1219" t="s">
        <v>35395</v>
      </c>
    </row>
    <row r="1220" spans="1:12" ht="13.2">
      <c r="A1220" t="s">
        <v>2817</v>
      </c>
      <c r="B1220" t="s">
        <v>13</v>
      </c>
      <c r="C1220" t="s">
        <v>356</v>
      </c>
      <c r="D1220" t="s">
        <v>3843</v>
      </c>
      <c r="E1220" t="s">
        <v>41994</v>
      </c>
      <c r="H1220" t="s">
        <v>3703</v>
      </c>
      <c r="J1220">
        <v>10</v>
      </c>
      <c r="K1220" t="s">
        <v>19</v>
      </c>
      <c r="L1220" t="s">
        <v>35395</v>
      </c>
    </row>
    <row r="1221" spans="1:12" ht="13.2">
      <c r="A1221" t="s">
        <v>291</v>
      </c>
      <c r="B1221" t="s">
        <v>13</v>
      </c>
      <c r="C1221" t="s">
        <v>3844</v>
      </c>
      <c r="D1221" t="s">
        <v>3845</v>
      </c>
      <c r="E1221" t="s">
        <v>41995</v>
      </c>
      <c r="H1221" t="s">
        <v>3703</v>
      </c>
      <c r="I1221" t="s">
        <v>106</v>
      </c>
      <c r="J1221">
        <v>10</v>
      </c>
      <c r="K1221" t="s">
        <v>19</v>
      </c>
      <c r="L1221" t="s">
        <v>35395</v>
      </c>
    </row>
    <row r="1222" spans="1:12" ht="13.2">
      <c r="A1222" t="s">
        <v>3846</v>
      </c>
      <c r="B1222" t="s">
        <v>13</v>
      </c>
      <c r="C1222" t="s">
        <v>3847</v>
      </c>
      <c r="D1222" t="s">
        <v>3848</v>
      </c>
      <c r="E1222" t="s">
        <v>3847</v>
      </c>
      <c r="H1222" t="s">
        <v>3703</v>
      </c>
      <c r="J1222">
        <v>10</v>
      </c>
      <c r="K1222" t="s">
        <v>19</v>
      </c>
      <c r="L1222" t="s">
        <v>35395</v>
      </c>
    </row>
    <row r="1223" spans="1:12" ht="13.2">
      <c r="A1223" t="s">
        <v>3849</v>
      </c>
      <c r="B1223" t="s">
        <v>13</v>
      </c>
      <c r="C1223" t="s">
        <v>3850</v>
      </c>
      <c r="D1223" t="s">
        <v>3851</v>
      </c>
      <c r="E1223" t="s">
        <v>41996</v>
      </c>
      <c r="H1223" t="s">
        <v>3703</v>
      </c>
      <c r="J1223">
        <v>10</v>
      </c>
      <c r="K1223" t="s">
        <v>19</v>
      </c>
      <c r="L1223" t="s">
        <v>35395</v>
      </c>
    </row>
    <row r="1224" spans="1:12" ht="13.2">
      <c r="A1224" t="s">
        <v>2003</v>
      </c>
      <c r="B1224" t="s">
        <v>13</v>
      </c>
      <c r="C1224" t="s">
        <v>3852</v>
      </c>
      <c r="D1224" t="s">
        <v>3853</v>
      </c>
      <c r="E1224" t="s">
        <v>41997</v>
      </c>
      <c r="H1224" t="s">
        <v>3703</v>
      </c>
      <c r="J1224">
        <v>10</v>
      </c>
      <c r="K1224" t="s">
        <v>19</v>
      </c>
      <c r="L1224" t="s">
        <v>35395</v>
      </c>
    </row>
    <row r="1225" spans="1:12" ht="13.2">
      <c r="A1225" t="s">
        <v>3854</v>
      </c>
      <c r="B1225" t="s">
        <v>13</v>
      </c>
      <c r="C1225" t="s">
        <v>3855</v>
      </c>
      <c r="D1225" t="s">
        <v>3856</v>
      </c>
      <c r="E1225" t="s">
        <v>41998</v>
      </c>
      <c r="H1225" t="s">
        <v>3703</v>
      </c>
      <c r="J1225">
        <v>10</v>
      </c>
      <c r="K1225" t="s">
        <v>19</v>
      </c>
      <c r="L1225" t="s">
        <v>35395</v>
      </c>
    </row>
    <row r="1226" spans="1:12" ht="13.2">
      <c r="A1226" t="s">
        <v>3857</v>
      </c>
      <c r="B1226" t="s">
        <v>28</v>
      </c>
      <c r="C1226" t="s">
        <v>3858</v>
      </c>
      <c r="D1226" t="s">
        <v>3859</v>
      </c>
      <c r="E1226" t="s">
        <v>41999</v>
      </c>
      <c r="H1226" t="s">
        <v>3703</v>
      </c>
      <c r="I1226" t="s">
        <v>106</v>
      </c>
      <c r="J1226">
        <v>10</v>
      </c>
      <c r="K1226" t="s">
        <v>19</v>
      </c>
      <c r="L1226" t="s">
        <v>35395</v>
      </c>
    </row>
    <row r="1227" spans="1:12" ht="13.2">
      <c r="A1227" t="s">
        <v>3860</v>
      </c>
      <c r="B1227" t="s">
        <v>28</v>
      </c>
      <c r="C1227" t="s">
        <v>3861</v>
      </c>
      <c r="D1227" t="s">
        <v>3862</v>
      </c>
      <c r="E1227" t="s">
        <v>42000</v>
      </c>
      <c r="H1227" t="s">
        <v>3703</v>
      </c>
      <c r="I1227" t="s">
        <v>106</v>
      </c>
      <c r="J1227">
        <v>10</v>
      </c>
      <c r="K1227" t="s">
        <v>19</v>
      </c>
      <c r="L1227" t="s">
        <v>35395</v>
      </c>
    </row>
    <row r="1228" spans="1:12" ht="13.2">
      <c r="A1228" t="s">
        <v>3863</v>
      </c>
      <c r="B1228" t="s">
        <v>28</v>
      </c>
      <c r="C1228" t="s">
        <v>3864</v>
      </c>
      <c r="D1228" t="s">
        <v>3865</v>
      </c>
      <c r="E1228" t="s">
        <v>42001</v>
      </c>
      <c r="H1228" t="s">
        <v>3703</v>
      </c>
      <c r="I1228" t="s">
        <v>93</v>
      </c>
      <c r="J1228">
        <v>10</v>
      </c>
      <c r="K1228" t="s">
        <v>19</v>
      </c>
      <c r="L1228" t="s">
        <v>35395</v>
      </c>
    </row>
    <row r="1229" spans="1:12" ht="13.2">
      <c r="A1229" t="s">
        <v>3866</v>
      </c>
      <c r="B1229" t="s">
        <v>13</v>
      </c>
      <c r="C1229" t="s">
        <v>1525</v>
      </c>
      <c r="D1229" t="s">
        <v>3867</v>
      </c>
      <c r="E1229" t="s">
        <v>1525</v>
      </c>
      <c r="H1229" t="s">
        <v>3703</v>
      </c>
      <c r="I1229" t="s">
        <v>106</v>
      </c>
      <c r="J1229">
        <v>10</v>
      </c>
      <c r="K1229" t="s">
        <v>19</v>
      </c>
      <c r="L1229" t="s">
        <v>35395</v>
      </c>
    </row>
    <row r="1230" spans="1:12" ht="13.2">
      <c r="A1230" t="s">
        <v>3868</v>
      </c>
      <c r="B1230" t="s">
        <v>13</v>
      </c>
      <c r="C1230" t="s">
        <v>3869</v>
      </c>
      <c r="D1230" t="s">
        <v>3870</v>
      </c>
      <c r="E1230" t="s">
        <v>42002</v>
      </c>
      <c r="H1230" t="s">
        <v>3703</v>
      </c>
      <c r="I1230" t="s">
        <v>2519</v>
      </c>
      <c r="J1230">
        <v>10</v>
      </c>
      <c r="K1230" t="s">
        <v>19</v>
      </c>
      <c r="L1230" t="s">
        <v>35395</v>
      </c>
    </row>
    <row r="1231" spans="1:12" ht="13.2">
      <c r="A1231" t="s">
        <v>3871</v>
      </c>
      <c r="B1231" t="s">
        <v>13</v>
      </c>
      <c r="C1231" t="s">
        <v>3872</v>
      </c>
      <c r="D1231" t="s">
        <v>3873</v>
      </c>
      <c r="E1231" t="s">
        <v>42003</v>
      </c>
      <c r="H1231" t="s">
        <v>3703</v>
      </c>
      <c r="I1231" t="s">
        <v>241</v>
      </c>
      <c r="J1231">
        <v>10</v>
      </c>
      <c r="K1231" t="s">
        <v>19</v>
      </c>
      <c r="L1231" t="s">
        <v>35395</v>
      </c>
    </row>
    <row r="1232" spans="1:12" ht="13.2">
      <c r="A1232" t="s">
        <v>80</v>
      </c>
      <c r="B1232" t="s">
        <v>13</v>
      </c>
      <c r="C1232" t="s">
        <v>3874</v>
      </c>
      <c r="D1232" t="s">
        <v>3875</v>
      </c>
      <c r="E1232" t="s">
        <v>42004</v>
      </c>
      <c r="H1232" t="s">
        <v>3703</v>
      </c>
      <c r="I1232" t="s">
        <v>106</v>
      </c>
      <c r="J1232">
        <v>10</v>
      </c>
      <c r="K1232" t="s">
        <v>19</v>
      </c>
      <c r="L1232" t="s">
        <v>35395</v>
      </c>
    </row>
    <row r="1233" spans="1:12" ht="13.2">
      <c r="A1233" t="s">
        <v>3876</v>
      </c>
      <c r="B1233" t="s">
        <v>13</v>
      </c>
      <c r="C1233" t="s">
        <v>3877</v>
      </c>
      <c r="D1233" t="s">
        <v>3878</v>
      </c>
      <c r="E1233" t="s">
        <v>42005</v>
      </c>
      <c r="H1233" t="s">
        <v>3703</v>
      </c>
      <c r="J1233">
        <v>10</v>
      </c>
      <c r="K1233" t="s">
        <v>19</v>
      </c>
      <c r="L1233" t="s">
        <v>35395</v>
      </c>
    </row>
    <row r="1234" spans="1:12" ht="13.2">
      <c r="A1234" t="s">
        <v>3879</v>
      </c>
      <c r="B1234" t="s">
        <v>13</v>
      </c>
      <c r="C1234" t="s">
        <v>3880</v>
      </c>
      <c r="D1234" t="s">
        <v>3881</v>
      </c>
      <c r="E1234" t="s">
        <v>42006</v>
      </c>
      <c r="H1234" t="s">
        <v>3703</v>
      </c>
      <c r="I1234" t="s">
        <v>86</v>
      </c>
      <c r="J1234">
        <v>10</v>
      </c>
      <c r="K1234" t="s">
        <v>19</v>
      </c>
      <c r="L1234" t="s">
        <v>35395</v>
      </c>
    </row>
    <row r="1235" spans="1:12" ht="13.2">
      <c r="A1235" t="s">
        <v>3882</v>
      </c>
      <c r="B1235" t="s">
        <v>13</v>
      </c>
      <c r="C1235" t="s">
        <v>3883</v>
      </c>
      <c r="D1235" t="s">
        <v>3884</v>
      </c>
      <c r="E1235" t="s">
        <v>35417</v>
      </c>
      <c r="H1235" t="s">
        <v>3703</v>
      </c>
      <c r="I1235" t="s">
        <v>1815</v>
      </c>
      <c r="J1235">
        <v>10</v>
      </c>
      <c r="K1235" t="s">
        <v>19</v>
      </c>
      <c r="L1235" t="s">
        <v>35395</v>
      </c>
    </row>
    <row r="1236" spans="1:12" ht="13.2">
      <c r="A1236" t="s">
        <v>3885</v>
      </c>
      <c r="B1236" t="s">
        <v>13</v>
      </c>
      <c r="C1236" t="s">
        <v>3886</v>
      </c>
      <c r="D1236" t="s">
        <v>3887</v>
      </c>
      <c r="E1236" t="s">
        <v>42007</v>
      </c>
      <c r="H1236" t="s">
        <v>3703</v>
      </c>
      <c r="I1236" t="s">
        <v>685</v>
      </c>
      <c r="J1236">
        <v>10</v>
      </c>
      <c r="K1236" t="s">
        <v>19</v>
      </c>
      <c r="L1236" t="s">
        <v>35395</v>
      </c>
    </row>
    <row r="1237" spans="1:12" ht="13.2">
      <c r="A1237" t="s">
        <v>3888</v>
      </c>
      <c r="B1237" t="s">
        <v>13</v>
      </c>
      <c r="C1237" t="s">
        <v>3889</v>
      </c>
      <c r="D1237" t="s">
        <v>3890</v>
      </c>
      <c r="E1237" t="s">
        <v>42008</v>
      </c>
      <c r="H1237" t="s">
        <v>3703</v>
      </c>
      <c r="J1237">
        <v>10</v>
      </c>
      <c r="K1237" t="s">
        <v>19</v>
      </c>
      <c r="L1237" t="s">
        <v>35395</v>
      </c>
    </row>
    <row r="1238" spans="1:12" ht="13.2">
      <c r="A1238" t="s">
        <v>315</v>
      </c>
      <c r="B1238" t="s">
        <v>63</v>
      </c>
      <c r="C1238" t="s">
        <v>3891</v>
      </c>
      <c r="D1238" t="s">
        <v>3892</v>
      </c>
      <c r="E1238" t="s">
        <v>42009</v>
      </c>
      <c r="H1238" t="s">
        <v>3703</v>
      </c>
      <c r="I1238" t="s">
        <v>106</v>
      </c>
      <c r="J1238">
        <v>10</v>
      </c>
      <c r="K1238" t="s">
        <v>19</v>
      </c>
      <c r="L1238" t="s">
        <v>35395</v>
      </c>
    </row>
    <row r="1239" spans="1:12" ht="13.2">
      <c r="A1239" t="s">
        <v>3893</v>
      </c>
      <c r="B1239" t="s">
        <v>13</v>
      </c>
      <c r="C1239" t="s">
        <v>3894</v>
      </c>
      <c r="D1239" t="s">
        <v>3895</v>
      </c>
      <c r="E1239" t="s">
        <v>42010</v>
      </c>
      <c r="H1239" t="s">
        <v>3703</v>
      </c>
      <c r="I1239" t="s">
        <v>595</v>
      </c>
      <c r="J1239">
        <v>10</v>
      </c>
      <c r="K1239" t="s">
        <v>19</v>
      </c>
      <c r="L1239" t="s">
        <v>35395</v>
      </c>
    </row>
    <row r="1240" spans="1:12" ht="13.2">
      <c r="A1240" t="s">
        <v>3896</v>
      </c>
      <c r="B1240" t="s">
        <v>13</v>
      </c>
      <c r="C1240" t="s">
        <v>3897</v>
      </c>
      <c r="D1240" t="s">
        <v>3898</v>
      </c>
      <c r="E1240" t="s">
        <v>42011</v>
      </c>
      <c r="H1240" t="s">
        <v>3703</v>
      </c>
      <c r="J1240">
        <v>10</v>
      </c>
      <c r="K1240" t="s">
        <v>19</v>
      </c>
      <c r="L1240" t="s">
        <v>35395</v>
      </c>
    </row>
    <row r="1241" spans="1:12" ht="13.2">
      <c r="A1241" t="s">
        <v>365</v>
      </c>
      <c r="B1241" t="s">
        <v>13</v>
      </c>
      <c r="C1241" t="s">
        <v>3899</v>
      </c>
      <c r="D1241" t="s">
        <v>3900</v>
      </c>
      <c r="E1241" t="s">
        <v>42012</v>
      </c>
      <c r="H1241" t="s">
        <v>3703</v>
      </c>
      <c r="I1241" t="s">
        <v>106</v>
      </c>
      <c r="J1241">
        <v>10</v>
      </c>
      <c r="K1241" t="s">
        <v>19</v>
      </c>
      <c r="L1241" t="s">
        <v>35395</v>
      </c>
    </row>
    <row r="1242" spans="1:12" ht="13.2">
      <c r="A1242" t="s">
        <v>80</v>
      </c>
      <c r="B1242" t="s">
        <v>13</v>
      </c>
      <c r="C1242" t="s">
        <v>3901</v>
      </c>
      <c r="D1242" t="s">
        <v>3902</v>
      </c>
      <c r="E1242" t="s">
        <v>42013</v>
      </c>
      <c r="H1242" t="s">
        <v>3703</v>
      </c>
      <c r="I1242" t="s">
        <v>106</v>
      </c>
      <c r="J1242">
        <v>10</v>
      </c>
      <c r="K1242" t="s">
        <v>19</v>
      </c>
      <c r="L1242" t="s">
        <v>35395</v>
      </c>
    </row>
    <row r="1243" spans="1:12" ht="13.2">
      <c r="A1243" t="s">
        <v>3903</v>
      </c>
      <c r="B1243" t="s">
        <v>13</v>
      </c>
      <c r="C1243" t="s">
        <v>3904</v>
      </c>
      <c r="D1243" t="s">
        <v>3905</v>
      </c>
      <c r="E1243" t="s">
        <v>42014</v>
      </c>
      <c r="H1243" t="s">
        <v>3703</v>
      </c>
      <c r="J1243">
        <v>10</v>
      </c>
      <c r="K1243" t="s">
        <v>19</v>
      </c>
      <c r="L1243" t="s">
        <v>35395</v>
      </c>
    </row>
    <row r="1244" spans="1:12" ht="13.2">
      <c r="A1244" t="s">
        <v>3906</v>
      </c>
      <c r="B1244" t="s">
        <v>13</v>
      </c>
      <c r="C1244" t="s">
        <v>3907</v>
      </c>
      <c r="D1244" t="s">
        <v>3908</v>
      </c>
      <c r="E1244" t="s">
        <v>42015</v>
      </c>
      <c r="H1244" t="s">
        <v>3703</v>
      </c>
      <c r="I1244" t="s">
        <v>106</v>
      </c>
      <c r="J1244">
        <v>10</v>
      </c>
      <c r="K1244" t="s">
        <v>19</v>
      </c>
      <c r="L1244" t="s">
        <v>35395</v>
      </c>
    </row>
    <row r="1245" spans="1:12" ht="13.2">
      <c r="A1245" t="s">
        <v>3909</v>
      </c>
      <c r="B1245" t="s">
        <v>13</v>
      </c>
      <c r="C1245" t="s">
        <v>3910</v>
      </c>
      <c r="D1245" t="s">
        <v>3911</v>
      </c>
      <c r="E1245" t="s">
        <v>42016</v>
      </c>
      <c r="H1245" t="s">
        <v>3703</v>
      </c>
      <c r="J1245">
        <v>10</v>
      </c>
      <c r="K1245" t="s">
        <v>19</v>
      </c>
      <c r="L1245" t="s">
        <v>35395</v>
      </c>
    </row>
    <row r="1246" spans="1:12" ht="13.2">
      <c r="A1246" t="s">
        <v>3912</v>
      </c>
      <c r="B1246" t="s">
        <v>13</v>
      </c>
      <c r="C1246" t="s">
        <v>3913</v>
      </c>
      <c r="D1246" t="s">
        <v>3914</v>
      </c>
      <c r="E1246" t="s">
        <v>42017</v>
      </c>
      <c r="H1246" t="s">
        <v>3703</v>
      </c>
      <c r="J1246">
        <v>10</v>
      </c>
      <c r="K1246" t="s">
        <v>19</v>
      </c>
      <c r="L1246" t="s">
        <v>35395</v>
      </c>
    </row>
    <row r="1247" spans="1:12" ht="13.2">
      <c r="A1247" t="s">
        <v>3915</v>
      </c>
      <c r="B1247" t="s">
        <v>13</v>
      </c>
      <c r="C1247" t="s">
        <v>3916</v>
      </c>
      <c r="D1247" t="s">
        <v>3917</v>
      </c>
      <c r="E1247" t="s">
        <v>42018</v>
      </c>
      <c r="H1247" t="s">
        <v>3703</v>
      </c>
      <c r="J1247">
        <v>10</v>
      </c>
      <c r="K1247" t="s">
        <v>19</v>
      </c>
      <c r="L1247" t="s">
        <v>35395</v>
      </c>
    </row>
    <row r="1248" spans="1:12" ht="13.2">
      <c r="A1248" t="s">
        <v>3918</v>
      </c>
      <c r="B1248" t="s">
        <v>13</v>
      </c>
      <c r="C1248" t="s">
        <v>3919</v>
      </c>
      <c r="D1248" t="s">
        <v>3920</v>
      </c>
      <c r="E1248" t="s">
        <v>42019</v>
      </c>
      <c r="H1248" t="s">
        <v>3703</v>
      </c>
      <c r="J1248">
        <v>10</v>
      </c>
      <c r="K1248" t="s">
        <v>19</v>
      </c>
      <c r="L1248" t="s">
        <v>35395</v>
      </c>
    </row>
    <row r="1249" spans="1:12" ht="13.2">
      <c r="A1249" t="s">
        <v>3921</v>
      </c>
      <c r="B1249" t="s">
        <v>13</v>
      </c>
      <c r="C1249" t="s">
        <v>3922</v>
      </c>
      <c r="D1249" t="s">
        <v>3923</v>
      </c>
      <c r="E1249" t="s">
        <v>42020</v>
      </c>
      <c r="H1249" t="s">
        <v>3703</v>
      </c>
      <c r="J1249">
        <v>10</v>
      </c>
      <c r="K1249" t="s">
        <v>19</v>
      </c>
      <c r="L1249" t="s">
        <v>35395</v>
      </c>
    </row>
    <row r="1250" spans="1:12" ht="13.2">
      <c r="A1250" t="s">
        <v>3924</v>
      </c>
      <c r="B1250" t="s">
        <v>28</v>
      </c>
      <c r="C1250" t="s">
        <v>3925</v>
      </c>
      <c r="D1250" t="s">
        <v>3926</v>
      </c>
      <c r="E1250" t="s">
        <v>42021</v>
      </c>
      <c r="H1250" t="s">
        <v>3703</v>
      </c>
      <c r="J1250">
        <v>10</v>
      </c>
      <c r="K1250" t="s">
        <v>19</v>
      </c>
      <c r="L1250" t="s">
        <v>35395</v>
      </c>
    </row>
    <row r="1251" spans="1:12" ht="13.2">
      <c r="A1251" t="s">
        <v>3927</v>
      </c>
      <c r="B1251" t="s">
        <v>13</v>
      </c>
      <c r="C1251" t="s">
        <v>3928</v>
      </c>
      <c r="D1251" t="s">
        <v>3900</v>
      </c>
      <c r="E1251" t="s">
        <v>42022</v>
      </c>
      <c r="H1251" t="s">
        <v>3703</v>
      </c>
      <c r="J1251">
        <v>10</v>
      </c>
      <c r="K1251" t="s">
        <v>19</v>
      </c>
      <c r="L1251" t="s">
        <v>35395</v>
      </c>
    </row>
    <row r="1252" spans="1:12" ht="13.2">
      <c r="A1252" t="s">
        <v>3929</v>
      </c>
      <c r="B1252" t="s">
        <v>13</v>
      </c>
      <c r="C1252" t="s">
        <v>3930</v>
      </c>
      <c r="D1252" t="s">
        <v>3931</v>
      </c>
      <c r="E1252" t="s">
        <v>42023</v>
      </c>
      <c r="H1252" t="s">
        <v>3703</v>
      </c>
      <c r="I1252" t="s">
        <v>106</v>
      </c>
      <c r="J1252">
        <v>10</v>
      </c>
      <c r="K1252" t="s">
        <v>19</v>
      </c>
      <c r="L1252" t="s">
        <v>35395</v>
      </c>
    </row>
    <row r="1253" spans="1:12" ht="13.2">
      <c r="A1253" t="s">
        <v>3932</v>
      </c>
      <c r="B1253" t="s">
        <v>13</v>
      </c>
      <c r="C1253" t="s">
        <v>3933</v>
      </c>
      <c r="D1253" t="s">
        <v>3934</v>
      </c>
      <c r="E1253" t="s">
        <v>42024</v>
      </c>
      <c r="H1253" t="s">
        <v>3703</v>
      </c>
      <c r="J1253">
        <v>10</v>
      </c>
      <c r="K1253" t="s">
        <v>19</v>
      </c>
      <c r="L1253" t="s">
        <v>35395</v>
      </c>
    </row>
    <row r="1254" spans="1:12" ht="13.2">
      <c r="A1254" t="s">
        <v>3935</v>
      </c>
      <c r="B1254" t="s">
        <v>13</v>
      </c>
      <c r="C1254" t="s">
        <v>3936</v>
      </c>
      <c r="D1254" t="s">
        <v>3937</v>
      </c>
      <c r="E1254" t="s">
        <v>42025</v>
      </c>
      <c r="H1254" t="s">
        <v>3703</v>
      </c>
      <c r="J1254">
        <v>10</v>
      </c>
      <c r="K1254" t="s">
        <v>19</v>
      </c>
      <c r="L1254" t="s">
        <v>35395</v>
      </c>
    </row>
    <row r="1255" spans="1:12" ht="13.2">
      <c r="A1255" t="s">
        <v>3938</v>
      </c>
      <c r="B1255" t="s">
        <v>13</v>
      </c>
      <c r="C1255" t="s">
        <v>3939</v>
      </c>
      <c r="D1255" t="s">
        <v>3940</v>
      </c>
      <c r="E1255" t="s">
        <v>42026</v>
      </c>
      <c r="H1255" t="s">
        <v>3703</v>
      </c>
      <c r="J1255">
        <v>10</v>
      </c>
      <c r="K1255" t="s">
        <v>19</v>
      </c>
      <c r="L1255" t="s">
        <v>35395</v>
      </c>
    </row>
    <row r="1256" spans="1:12" ht="13.2">
      <c r="A1256" t="s">
        <v>3941</v>
      </c>
      <c r="B1256" t="s">
        <v>13</v>
      </c>
      <c r="C1256" t="s">
        <v>3942</v>
      </c>
      <c r="D1256" t="s">
        <v>3943</v>
      </c>
      <c r="E1256" t="s">
        <v>42027</v>
      </c>
      <c r="H1256" t="s">
        <v>3703</v>
      </c>
      <c r="I1256" t="s">
        <v>106</v>
      </c>
      <c r="J1256">
        <v>10</v>
      </c>
      <c r="K1256" t="s">
        <v>19</v>
      </c>
      <c r="L1256" t="s">
        <v>35395</v>
      </c>
    </row>
    <row r="1257" spans="1:12" ht="13.2">
      <c r="A1257" t="s">
        <v>3944</v>
      </c>
      <c r="B1257" t="s">
        <v>13</v>
      </c>
      <c r="C1257" t="s">
        <v>3945</v>
      </c>
      <c r="D1257" t="s">
        <v>3946</v>
      </c>
      <c r="E1257" t="s">
        <v>42028</v>
      </c>
      <c r="H1257" t="s">
        <v>3703</v>
      </c>
      <c r="J1257">
        <v>10</v>
      </c>
      <c r="K1257" t="s">
        <v>19</v>
      </c>
      <c r="L1257" t="s">
        <v>35395</v>
      </c>
    </row>
    <row r="1258" spans="1:12" ht="13.2">
      <c r="A1258" t="s">
        <v>3947</v>
      </c>
      <c r="B1258" t="s">
        <v>13</v>
      </c>
      <c r="C1258" t="s">
        <v>3948</v>
      </c>
      <c r="D1258" t="s">
        <v>3949</v>
      </c>
      <c r="E1258" t="s">
        <v>42029</v>
      </c>
      <c r="H1258" t="s">
        <v>3703</v>
      </c>
      <c r="J1258">
        <v>10</v>
      </c>
      <c r="K1258" t="s">
        <v>19</v>
      </c>
      <c r="L1258" t="s">
        <v>35395</v>
      </c>
    </row>
    <row r="1259" spans="1:12" ht="13.2">
      <c r="A1259" t="s">
        <v>3950</v>
      </c>
      <c r="B1259" t="s">
        <v>13</v>
      </c>
      <c r="C1259" t="s">
        <v>3951</v>
      </c>
      <c r="D1259" t="s">
        <v>3952</v>
      </c>
      <c r="E1259" t="s">
        <v>42030</v>
      </c>
      <c r="H1259" t="s">
        <v>3703</v>
      </c>
      <c r="J1259">
        <v>10</v>
      </c>
      <c r="K1259" t="s">
        <v>19</v>
      </c>
      <c r="L1259" t="s">
        <v>35395</v>
      </c>
    </row>
    <row r="1260" spans="1:12" ht="13.2">
      <c r="A1260" t="s">
        <v>3953</v>
      </c>
      <c r="B1260" t="s">
        <v>13</v>
      </c>
      <c r="C1260" t="s">
        <v>3954</v>
      </c>
      <c r="D1260" t="s">
        <v>3955</v>
      </c>
      <c r="E1260" t="s">
        <v>42031</v>
      </c>
      <c r="H1260" t="s">
        <v>3703</v>
      </c>
      <c r="J1260">
        <v>10</v>
      </c>
      <c r="K1260" t="s">
        <v>19</v>
      </c>
      <c r="L1260" t="s">
        <v>35395</v>
      </c>
    </row>
    <row r="1261" spans="1:12" ht="13.2">
      <c r="A1261" t="s">
        <v>1596</v>
      </c>
      <c r="B1261" t="s">
        <v>13</v>
      </c>
      <c r="C1261" t="s">
        <v>3956</v>
      </c>
      <c r="D1261" t="s">
        <v>3957</v>
      </c>
      <c r="E1261" t="s">
        <v>42032</v>
      </c>
      <c r="H1261" t="s">
        <v>443</v>
      </c>
      <c r="J1261">
        <v>13</v>
      </c>
      <c r="K1261" t="s">
        <v>19</v>
      </c>
      <c r="L1261" t="s">
        <v>26610</v>
      </c>
    </row>
    <row r="1262" spans="1:12" ht="13.2">
      <c r="A1262" t="s">
        <v>3958</v>
      </c>
      <c r="B1262" t="s">
        <v>13</v>
      </c>
      <c r="C1262" t="s">
        <v>3959</v>
      </c>
      <c r="D1262" t="s">
        <v>3960</v>
      </c>
      <c r="E1262" t="s">
        <v>42033</v>
      </c>
      <c r="H1262" t="s">
        <v>443</v>
      </c>
      <c r="J1262">
        <v>13</v>
      </c>
      <c r="K1262" t="s">
        <v>19</v>
      </c>
      <c r="L1262" t="s">
        <v>26610</v>
      </c>
    </row>
    <row r="1263" spans="1:12" ht="13.2">
      <c r="A1263" t="s">
        <v>3961</v>
      </c>
      <c r="B1263" t="s">
        <v>13</v>
      </c>
      <c r="C1263" t="s">
        <v>3962</v>
      </c>
      <c r="D1263" t="s">
        <v>3963</v>
      </c>
      <c r="E1263" t="s">
        <v>42034</v>
      </c>
      <c r="H1263" t="s">
        <v>443</v>
      </c>
      <c r="J1263">
        <v>13</v>
      </c>
      <c r="K1263" t="s">
        <v>19</v>
      </c>
      <c r="L1263" t="s">
        <v>26610</v>
      </c>
    </row>
    <row r="1264" spans="1:12" ht="13.2">
      <c r="A1264" t="s">
        <v>3964</v>
      </c>
      <c r="B1264" t="s">
        <v>13</v>
      </c>
      <c r="C1264" t="s">
        <v>1942</v>
      </c>
      <c r="D1264" t="s">
        <v>3965</v>
      </c>
      <c r="E1264" t="s">
        <v>42035</v>
      </c>
      <c r="H1264" t="s">
        <v>443</v>
      </c>
      <c r="J1264">
        <v>13</v>
      </c>
      <c r="K1264" t="s">
        <v>19</v>
      </c>
      <c r="L1264" t="s">
        <v>26610</v>
      </c>
    </row>
    <row r="1265" spans="1:12" ht="13.2">
      <c r="A1265" t="s">
        <v>3966</v>
      </c>
      <c r="B1265" t="s">
        <v>13</v>
      </c>
      <c r="C1265" t="s">
        <v>3967</v>
      </c>
      <c r="D1265" t="s">
        <v>3968</v>
      </c>
      <c r="E1265" t="s">
        <v>42036</v>
      </c>
      <c r="H1265" t="s">
        <v>443</v>
      </c>
      <c r="J1265">
        <v>13</v>
      </c>
      <c r="K1265" t="s">
        <v>19</v>
      </c>
      <c r="L1265" t="s">
        <v>26610</v>
      </c>
    </row>
    <row r="1266" spans="1:12" ht="13.2">
      <c r="A1266" t="s">
        <v>3969</v>
      </c>
      <c r="B1266" t="s">
        <v>63</v>
      </c>
      <c r="C1266" t="s">
        <v>3970</v>
      </c>
      <c r="D1266" t="s">
        <v>3971</v>
      </c>
      <c r="E1266" t="s">
        <v>42037</v>
      </c>
      <c r="H1266" t="s">
        <v>443</v>
      </c>
      <c r="J1266">
        <v>13</v>
      </c>
      <c r="K1266" t="s">
        <v>19</v>
      </c>
      <c r="L1266" t="s">
        <v>26610</v>
      </c>
    </row>
    <row r="1267" spans="1:12" ht="13.2">
      <c r="A1267" t="s">
        <v>267</v>
      </c>
      <c r="B1267" t="s">
        <v>13</v>
      </c>
      <c r="C1267" t="s">
        <v>3972</v>
      </c>
      <c r="D1267" t="s">
        <v>3973</v>
      </c>
      <c r="E1267" t="s">
        <v>42038</v>
      </c>
      <c r="H1267" t="s">
        <v>443</v>
      </c>
      <c r="J1267">
        <v>13</v>
      </c>
      <c r="K1267" t="s">
        <v>19</v>
      </c>
      <c r="L1267" t="s">
        <v>26610</v>
      </c>
    </row>
    <row r="1268" spans="1:12" ht="13.2">
      <c r="A1268" t="s">
        <v>3974</v>
      </c>
      <c r="B1268" t="s">
        <v>13</v>
      </c>
      <c r="C1268" t="s">
        <v>3975</v>
      </c>
      <c r="D1268" t="s">
        <v>3976</v>
      </c>
      <c r="E1268" t="s">
        <v>42039</v>
      </c>
      <c r="H1268" t="s">
        <v>443</v>
      </c>
      <c r="I1268" t="s">
        <v>106</v>
      </c>
      <c r="J1268">
        <v>13</v>
      </c>
      <c r="K1268" t="s">
        <v>19</v>
      </c>
      <c r="L1268" t="s">
        <v>26610</v>
      </c>
    </row>
    <row r="1269" spans="1:12" ht="13.2">
      <c r="A1269" t="s">
        <v>3977</v>
      </c>
      <c r="B1269" t="s">
        <v>13</v>
      </c>
      <c r="C1269" t="s">
        <v>3978</v>
      </c>
      <c r="D1269" t="s">
        <v>3979</v>
      </c>
      <c r="E1269" t="s">
        <v>42040</v>
      </c>
      <c r="H1269" t="s">
        <v>443</v>
      </c>
      <c r="J1269">
        <v>13</v>
      </c>
      <c r="K1269" t="s">
        <v>19</v>
      </c>
      <c r="L1269" t="s">
        <v>26610</v>
      </c>
    </row>
    <row r="1270" spans="1:12" ht="13.2">
      <c r="A1270" t="s">
        <v>3980</v>
      </c>
      <c r="B1270" t="s">
        <v>13</v>
      </c>
      <c r="C1270" t="s">
        <v>3981</v>
      </c>
      <c r="D1270" t="s">
        <v>3982</v>
      </c>
      <c r="E1270" t="s">
        <v>42041</v>
      </c>
      <c r="H1270" t="s">
        <v>443</v>
      </c>
      <c r="J1270">
        <v>13</v>
      </c>
      <c r="K1270" t="s">
        <v>19</v>
      </c>
      <c r="L1270" t="s">
        <v>26610</v>
      </c>
    </row>
    <row r="1271" spans="1:12" ht="13.2">
      <c r="A1271" t="s">
        <v>3983</v>
      </c>
      <c r="B1271" t="s">
        <v>13</v>
      </c>
      <c r="C1271" t="s">
        <v>3984</v>
      </c>
      <c r="D1271" t="s">
        <v>3985</v>
      </c>
      <c r="E1271" t="s">
        <v>42042</v>
      </c>
      <c r="H1271" t="s">
        <v>443</v>
      </c>
      <c r="I1271" t="s">
        <v>2515</v>
      </c>
      <c r="J1271">
        <v>13</v>
      </c>
      <c r="K1271" t="s">
        <v>19</v>
      </c>
      <c r="L1271" t="s">
        <v>26610</v>
      </c>
    </row>
    <row r="1272" spans="1:12" ht="13.2">
      <c r="A1272" t="s">
        <v>3986</v>
      </c>
      <c r="B1272" t="s">
        <v>13</v>
      </c>
      <c r="C1272" t="s">
        <v>3987</v>
      </c>
      <c r="D1272" t="s">
        <v>3988</v>
      </c>
      <c r="E1272" t="s">
        <v>42043</v>
      </c>
      <c r="H1272" t="s">
        <v>443</v>
      </c>
      <c r="J1272">
        <v>13</v>
      </c>
      <c r="K1272" t="s">
        <v>19</v>
      </c>
      <c r="L1272" t="s">
        <v>26610</v>
      </c>
    </row>
    <row r="1273" spans="1:12" ht="13.2">
      <c r="A1273" t="s">
        <v>3989</v>
      </c>
      <c r="B1273" t="s">
        <v>13</v>
      </c>
      <c r="C1273" t="s">
        <v>2757</v>
      </c>
      <c r="D1273" t="s">
        <v>3990</v>
      </c>
      <c r="E1273" t="s">
        <v>42044</v>
      </c>
      <c r="H1273" t="s">
        <v>443</v>
      </c>
      <c r="J1273">
        <v>13</v>
      </c>
      <c r="K1273" t="s">
        <v>19</v>
      </c>
      <c r="L1273" t="s">
        <v>26610</v>
      </c>
    </row>
    <row r="1274" spans="1:12" ht="13.2">
      <c r="A1274" t="s">
        <v>3991</v>
      </c>
      <c r="B1274" t="s">
        <v>13</v>
      </c>
      <c r="C1274" t="s">
        <v>3992</v>
      </c>
      <c r="D1274" t="s">
        <v>3993</v>
      </c>
      <c r="E1274" t="s">
        <v>42045</v>
      </c>
      <c r="H1274" t="s">
        <v>443</v>
      </c>
      <c r="J1274">
        <v>13</v>
      </c>
      <c r="K1274" t="s">
        <v>19</v>
      </c>
      <c r="L1274" t="s">
        <v>26610</v>
      </c>
    </row>
    <row r="1275" spans="1:12" ht="13.2">
      <c r="A1275" t="s">
        <v>3994</v>
      </c>
      <c r="B1275" t="s">
        <v>13</v>
      </c>
      <c r="C1275" t="s">
        <v>1228</v>
      </c>
      <c r="D1275" t="s">
        <v>3995</v>
      </c>
      <c r="E1275" t="s">
        <v>42046</v>
      </c>
      <c r="H1275" t="s">
        <v>443</v>
      </c>
      <c r="J1275">
        <v>13</v>
      </c>
      <c r="K1275" t="s">
        <v>19</v>
      </c>
      <c r="L1275" t="s">
        <v>26610</v>
      </c>
    </row>
    <row r="1276" spans="1:12" ht="13.2">
      <c r="A1276" t="s">
        <v>1065</v>
      </c>
      <c r="B1276" t="s">
        <v>13</v>
      </c>
      <c r="C1276" t="s">
        <v>3996</v>
      </c>
      <c r="D1276" t="s">
        <v>3997</v>
      </c>
      <c r="E1276" t="s">
        <v>42047</v>
      </c>
      <c r="H1276" t="s">
        <v>443</v>
      </c>
      <c r="J1276">
        <v>13</v>
      </c>
      <c r="K1276" t="s">
        <v>19</v>
      </c>
      <c r="L1276" t="s">
        <v>26610</v>
      </c>
    </row>
    <row r="1277" spans="1:12" ht="13.2">
      <c r="A1277" t="s">
        <v>3998</v>
      </c>
      <c r="B1277" t="s">
        <v>28</v>
      </c>
      <c r="C1277" t="s">
        <v>3999</v>
      </c>
      <c r="D1277" t="s">
        <v>4000</v>
      </c>
      <c r="E1277" t="s">
        <v>42048</v>
      </c>
      <c r="H1277" t="s">
        <v>443</v>
      </c>
      <c r="J1277">
        <v>13</v>
      </c>
      <c r="K1277" t="s">
        <v>19</v>
      </c>
      <c r="L1277" t="s">
        <v>26610</v>
      </c>
    </row>
    <row r="1278" spans="1:12" ht="13.2">
      <c r="A1278" t="s">
        <v>4001</v>
      </c>
      <c r="B1278" t="s">
        <v>13</v>
      </c>
      <c r="C1278" t="s">
        <v>4002</v>
      </c>
      <c r="D1278" t="s">
        <v>4003</v>
      </c>
      <c r="E1278" t="s">
        <v>42049</v>
      </c>
      <c r="H1278" t="s">
        <v>443</v>
      </c>
      <c r="I1278" t="s">
        <v>685</v>
      </c>
      <c r="J1278">
        <v>13</v>
      </c>
      <c r="K1278" t="s">
        <v>19</v>
      </c>
      <c r="L1278" t="s">
        <v>26610</v>
      </c>
    </row>
    <row r="1279" spans="1:12" ht="13.2">
      <c r="A1279" t="s">
        <v>4004</v>
      </c>
      <c r="B1279" t="s">
        <v>28</v>
      </c>
      <c r="C1279" t="s">
        <v>4005</v>
      </c>
      <c r="D1279" t="s">
        <v>4006</v>
      </c>
      <c r="E1279" t="s">
        <v>42050</v>
      </c>
      <c r="H1279" t="s">
        <v>443</v>
      </c>
      <c r="J1279">
        <v>13</v>
      </c>
      <c r="K1279" t="s">
        <v>19</v>
      </c>
      <c r="L1279" t="s">
        <v>26610</v>
      </c>
    </row>
    <row r="1280" spans="1:12" ht="13.2">
      <c r="A1280" t="s">
        <v>4007</v>
      </c>
      <c r="B1280" t="s">
        <v>13</v>
      </c>
      <c r="C1280" t="s">
        <v>4008</v>
      </c>
      <c r="D1280" t="s">
        <v>4009</v>
      </c>
      <c r="E1280" t="s">
        <v>42051</v>
      </c>
      <c r="H1280" t="s">
        <v>443</v>
      </c>
      <c r="J1280">
        <v>13</v>
      </c>
      <c r="K1280" t="s">
        <v>19</v>
      </c>
      <c r="L1280" t="s">
        <v>26610</v>
      </c>
    </row>
    <row r="1281" spans="1:12" ht="13.2">
      <c r="A1281" t="s">
        <v>4010</v>
      </c>
      <c r="B1281" t="s">
        <v>13</v>
      </c>
      <c r="C1281" t="s">
        <v>4011</v>
      </c>
      <c r="D1281" t="s">
        <v>4012</v>
      </c>
      <c r="E1281" t="s">
        <v>42052</v>
      </c>
      <c r="H1281" t="s">
        <v>443</v>
      </c>
      <c r="I1281" t="s">
        <v>685</v>
      </c>
      <c r="J1281">
        <v>13</v>
      </c>
      <c r="K1281" t="s">
        <v>19</v>
      </c>
      <c r="L1281" t="s">
        <v>26610</v>
      </c>
    </row>
    <row r="1282" spans="1:12" ht="13.2">
      <c r="A1282" t="s">
        <v>4013</v>
      </c>
      <c r="B1282" t="s">
        <v>13</v>
      </c>
      <c r="C1282" t="s">
        <v>4014</v>
      </c>
      <c r="D1282" t="s">
        <v>4015</v>
      </c>
      <c r="E1282" t="s">
        <v>42053</v>
      </c>
      <c r="H1282" t="s">
        <v>443</v>
      </c>
      <c r="J1282">
        <v>13</v>
      </c>
      <c r="K1282" t="s">
        <v>19</v>
      </c>
      <c r="L1282" t="s">
        <v>26610</v>
      </c>
    </row>
    <row r="1283" spans="1:12" ht="13.2">
      <c r="A1283" t="s">
        <v>4016</v>
      </c>
      <c r="B1283" t="s">
        <v>13</v>
      </c>
      <c r="C1283" t="s">
        <v>4017</v>
      </c>
      <c r="D1283" t="s">
        <v>4018</v>
      </c>
      <c r="E1283" t="s">
        <v>42054</v>
      </c>
      <c r="H1283" t="s">
        <v>443</v>
      </c>
      <c r="J1283">
        <v>13</v>
      </c>
      <c r="K1283" t="s">
        <v>19</v>
      </c>
      <c r="L1283" t="s">
        <v>26610</v>
      </c>
    </row>
    <row r="1284" spans="1:12" ht="13.2">
      <c r="A1284" t="s">
        <v>4019</v>
      </c>
      <c r="B1284" t="s">
        <v>13</v>
      </c>
      <c r="C1284" t="s">
        <v>4020</v>
      </c>
      <c r="D1284" t="s">
        <v>4021</v>
      </c>
      <c r="E1284" t="s">
        <v>42055</v>
      </c>
      <c r="H1284" t="s">
        <v>443</v>
      </c>
      <c r="J1284">
        <v>13</v>
      </c>
      <c r="K1284" t="s">
        <v>19</v>
      </c>
      <c r="L1284" t="s">
        <v>26610</v>
      </c>
    </row>
    <row r="1285" spans="1:12" ht="13.2">
      <c r="A1285" t="s">
        <v>4022</v>
      </c>
      <c r="B1285" t="s">
        <v>13</v>
      </c>
      <c r="C1285" t="s">
        <v>4023</v>
      </c>
      <c r="D1285" t="s">
        <v>955</v>
      </c>
      <c r="E1285" t="s">
        <v>4767</v>
      </c>
      <c r="H1285" t="s">
        <v>443</v>
      </c>
      <c r="J1285">
        <v>13</v>
      </c>
      <c r="K1285" t="s">
        <v>19</v>
      </c>
      <c r="L1285" t="s">
        <v>26610</v>
      </c>
    </row>
    <row r="1286" spans="1:12" ht="13.2">
      <c r="A1286" t="s">
        <v>4024</v>
      </c>
      <c r="B1286" t="s">
        <v>13</v>
      </c>
      <c r="C1286" t="s">
        <v>4025</v>
      </c>
      <c r="D1286" t="s">
        <v>1505</v>
      </c>
      <c r="E1286" t="s">
        <v>42056</v>
      </c>
      <c r="H1286" t="s">
        <v>443</v>
      </c>
      <c r="I1286" t="s">
        <v>106</v>
      </c>
      <c r="J1286">
        <v>13</v>
      </c>
      <c r="K1286" t="s">
        <v>19</v>
      </c>
      <c r="L1286" t="s">
        <v>26610</v>
      </c>
    </row>
    <row r="1287" spans="1:12" ht="13.2">
      <c r="A1287" t="s">
        <v>4026</v>
      </c>
      <c r="B1287" t="s">
        <v>13</v>
      </c>
      <c r="C1287" t="s">
        <v>4027</v>
      </c>
      <c r="D1287" t="s">
        <v>4028</v>
      </c>
      <c r="E1287" t="s">
        <v>42057</v>
      </c>
      <c r="H1287" t="s">
        <v>443</v>
      </c>
      <c r="J1287">
        <v>13</v>
      </c>
      <c r="K1287" t="s">
        <v>19</v>
      </c>
      <c r="L1287" t="s">
        <v>26610</v>
      </c>
    </row>
    <row r="1288" spans="1:12" ht="13.2">
      <c r="A1288" t="s">
        <v>4029</v>
      </c>
      <c r="B1288" t="s">
        <v>13</v>
      </c>
      <c r="C1288" t="s">
        <v>4030</v>
      </c>
      <c r="D1288" t="s">
        <v>4031</v>
      </c>
      <c r="E1288" t="s">
        <v>42058</v>
      </c>
      <c r="H1288" t="s">
        <v>443</v>
      </c>
      <c r="I1288" t="s">
        <v>86</v>
      </c>
      <c r="J1288">
        <v>13</v>
      </c>
      <c r="K1288" t="s">
        <v>19</v>
      </c>
      <c r="L1288" t="s">
        <v>26610</v>
      </c>
    </row>
    <row r="1289" spans="1:12" ht="13.2">
      <c r="A1289" t="s">
        <v>4032</v>
      </c>
      <c r="B1289" t="s">
        <v>13</v>
      </c>
      <c r="C1289" t="s">
        <v>4033</v>
      </c>
      <c r="D1289" t="s">
        <v>4034</v>
      </c>
      <c r="E1289" t="s">
        <v>42059</v>
      </c>
      <c r="H1289" t="s">
        <v>443</v>
      </c>
      <c r="J1289">
        <v>13</v>
      </c>
      <c r="K1289" t="s">
        <v>19</v>
      </c>
      <c r="L1289" t="s">
        <v>26610</v>
      </c>
    </row>
    <row r="1290" spans="1:12" ht="13.2">
      <c r="A1290" t="s">
        <v>1711</v>
      </c>
      <c r="B1290" t="s">
        <v>13</v>
      </c>
      <c r="C1290" t="s">
        <v>4035</v>
      </c>
      <c r="D1290" t="s">
        <v>1713</v>
      </c>
      <c r="E1290" t="s">
        <v>42060</v>
      </c>
      <c r="H1290" t="s">
        <v>443</v>
      </c>
      <c r="I1290" t="s">
        <v>47</v>
      </c>
      <c r="J1290">
        <v>13</v>
      </c>
      <c r="K1290" t="s">
        <v>19</v>
      </c>
      <c r="L1290" t="s">
        <v>26610</v>
      </c>
    </row>
    <row r="1291" spans="1:12" ht="13.2">
      <c r="A1291" t="s">
        <v>1335</v>
      </c>
      <c r="B1291" t="s">
        <v>13</v>
      </c>
      <c r="C1291" t="s">
        <v>4036</v>
      </c>
      <c r="D1291" t="s">
        <v>4037</v>
      </c>
      <c r="E1291" t="s">
        <v>42061</v>
      </c>
      <c r="H1291" t="s">
        <v>443</v>
      </c>
      <c r="J1291">
        <v>13</v>
      </c>
      <c r="K1291" t="s">
        <v>19</v>
      </c>
      <c r="L1291" t="s">
        <v>26610</v>
      </c>
    </row>
    <row r="1292" spans="1:12" ht="13.2">
      <c r="A1292" t="s">
        <v>4038</v>
      </c>
      <c r="B1292" t="s">
        <v>13</v>
      </c>
      <c r="C1292" t="s">
        <v>4039</v>
      </c>
      <c r="D1292" t="s">
        <v>4040</v>
      </c>
      <c r="E1292" t="s">
        <v>42062</v>
      </c>
      <c r="H1292" t="s">
        <v>443</v>
      </c>
      <c r="J1292">
        <v>13</v>
      </c>
      <c r="K1292" t="s">
        <v>19</v>
      </c>
      <c r="L1292" t="s">
        <v>26610</v>
      </c>
    </row>
    <row r="1293" spans="1:12" ht="13.2">
      <c r="A1293" t="s">
        <v>4041</v>
      </c>
      <c r="B1293" t="s">
        <v>13</v>
      </c>
      <c r="C1293" t="s">
        <v>4042</v>
      </c>
      <c r="D1293" t="s">
        <v>4043</v>
      </c>
      <c r="E1293" t="s">
        <v>42063</v>
      </c>
      <c r="H1293" t="s">
        <v>443</v>
      </c>
      <c r="I1293" t="s">
        <v>93</v>
      </c>
      <c r="J1293">
        <v>13</v>
      </c>
      <c r="K1293" t="s">
        <v>19</v>
      </c>
      <c r="L1293" t="s">
        <v>26610</v>
      </c>
    </row>
    <row r="1294" spans="1:12" ht="13.2">
      <c r="A1294" t="s">
        <v>4044</v>
      </c>
      <c r="B1294" t="s">
        <v>13</v>
      </c>
      <c r="C1294" t="s">
        <v>4045</v>
      </c>
      <c r="D1294" t="s">
        <v>4046</v>
      </c>
      <c r="E1294" t="s">
        <v>42064</v>
      </c>
      <c r="H1294" t="s">
        <v>443</v>
      </c>
      <c r="I1294" t="s">
        <v>106</v>
      </c>
      <c r="J1294">
        <v>13</v>
      </c>
      <c r="K1294" t="s">
        <v>19</v>
      </c>
      <c r="L1294" t="s">
        <v>26610</v>
      </c>
    </row>
    <row r="1295" spans="1:12" ht="13.2">
      <c r="A1295" t="s">
        <v>4047</v>
      </c>
      <c r="B1295" t="s">
        <v>13</v>
      </c>
      <c r="C1295" t="s">
        <v>4048</v>
      </c>
      <c r="D1295" t="s">
        <v>4049</v>
      </c>
      <c r="E1295" t="s">
        <v>42065</v>
      </c>
      <c r="H1295" t="s">
        <v>443</v>
      </c>
      <c r="J1295">
        <v>13</v>
      </c>
      <c r="K1295" t="s">
        <v>19</v>
      </c>
      <c r="L1295" t="s">
        <v>26610</v>
      </c>
    </row>
    <row r="1296" spans="1:12" ht="13.2">
      <c r="A1296" t="s">
        <v>4050</v>
      </c>
      <c r="B1296" t="s">
        <v>13</v>
      </c>
      <c r="C1296" t="s">
        <v>4051</v>
      </c>
      <c r="D1296" t="s">
        <v>4052</v>
      </c>
      <c r="E1296" t="s">
        <v>42066</v>
      </c>
      <c r="H1296" t="s">
        <v>443</v>
      </c>
      <c r="J1296">
        <v>13</v>
      </c>
      <c r="K1296" t="s">
        <v>19</v>
      </c>
      <c r="L1296" t="s">
        <v>26610</v>
      </c>
    </row>
    <row r="1297" spans="1:12" ht="13.2">
      <c r="A1297" t="s">
        <v>4053</v>
      </c>
      <c r="B1297" t="s">
        <v>28</v>
      </c>
      <c r="C1297" t="s">
        <v>1210</v>
      </c>
      <c r="D1297" t="s">
        <v>4054</v>
      </c>
      <c r="E1297" t="s">
        <v>42067</v>
      </c>
      <c r="H1297" t="s">
        <v>443</v>
      </c>
      <c r="J1297">
        <v>13</v>
      </c>
      <c r="K1297" t="s">
        <v>19</v>
      </c>
      <c r="L1297" t="s">
        <v>26610</v>
      </c>
    </row>
    <row r="1298" spans="1:12" ht="13.2">
      <c r="A1298" t="s">
        <v>4055</v>
      </c>
      <c r="B1298" t="s">
        <v>13</v>
      </c>
      <c r="C1298" t="s">
        <v>4056</v>
      </c>
      <c r="D1298" t="s">
        <v>3558</v>
      </c>
      <c r="E1298" t="s">
        <v>42068</v>
      </c>
      <c r="H1298" t="s">
        <v>443</v>
      </c>
      <c r="J1298">
        <v>13</v>
      </c>
      <c r="K1298" t="s">
        <v>19</v>
      </c>
      <c r="L1298" t="s">
        <v>26610</v>
      </c>
    </row>
    <row r="1299" spans="1:12" ht="13.2">
      <c r="A1299" t="s">
        <v>4057</v>
      </c>
      <c r="B1299" t="s">
        <v>28</v>
      </c>
      <c r="C1299" t="s">
        <v>4058</v>
      </c>
      <c r="D1299" t="s">
        <v>4059</v>
      </c>
      <c r="E1299" t="s">
        <v>42069</v>
      </c>
      <c r="H1299" t="s">
        <v>443</v>
      </c>
      <c r="I1299" t="s">
        <v>93</v>
      </c>
      <c r="J1299">
        <v>13</v>
      </c>
      <c r="K1299" t="s">
        <v>19</v>
      </c>
      <c r="L1299" t="s">
        <v>26610</v>
      </c>
    </row>
    <row r="1300" spans="1:12" ht="13.2">
      <c r="A1300" t="s">
        <v>4060</v>
      </c>
      <c r="B1300" t="s">
        <v>28</v>
      </c>
      <c r="C1300" t="s">
        <v>3999</v>
      </c>
      <c r="D1300" t="s">
        <v>4061</v>
      </c>
      <c r="E1300" t="s">
        <v>42070</v>
      </c>
      <c r="H1300" t="s">
        <v>443</v>
      </c>
      <c r="J1300">
        <v>13</v>
      </c>
      <c r="K1300" t="s">
        <v>19</v>
      </c>
      <c r="L1300" t="s">
        <v>26610</v>
      </c>
    </row>
    <row r="1301" spans="1:12" ht="13.2">
      <c r="A1301" t="s">
        <v>4062</v>
      </c>
      <c r="B1301" t="s">
        <v>28</v>
      </c>
      <c r="C1301" t="s">
        <v>4063</v>
      </c>
      <c r="D1301" t="s">
        <v>4064</v>
      </c>
      <c r="E1301" t="s">
        <v>42071</v>
      </c>
      <c r="H1301" t="s">
        <v>443</v>
      </c>
      <c r="I1301" t="s">
        <v>54</v>
      </c>
      <c r="J1301">
        <v>13</v>
      </c>
      <c r="K1301" t="s">
        <v>19</v>
      </c>
      <c r="L1301" t="s">
        <v>26610</v>
      </c>
    </row>
    <row r="1302" spans="1:12" ht="13.2">
      <c r="A1302" t="s">
        <v>3461</v>
      </c>
      <c r="B1302" t="s">
        <v>28</v>
      </c>
      <c r="C1302" t="s">
        <v>4065</v>
      </c>
      <c r="D1302" t="s">
        <v>1058</v>
      </c>
      <c r="E1302" t="s">
        <v>42072</v>
      </c>
      <c r="H1302" t="s">
        <v>443</v>
      </c>
      <c r="J1302">
        <v>13</v>
      </c>
      <c r="K1302" t="s">
        <v>19</v>
      </c>
      <c r="L1302" t="s">
        <v>26610</v>
      </c>
    </row>
    <row r="1303" spans="1:12" ht="13.2">
      <c r="A1303" t="s">
        <v>4066</v>
      </c>
      <c r="B1303" t="s">
        <v>13</v>
      </c>
      <c r="C1303" t="s">
        <v>4067</v>
      </c>
      <c r="D1303" t="s">
        <v>4068</v>
      </c>
      <c r="E1303" t="s">
        <v>42073</v>
      </c>
      <c r="H1303" t="s">
        <v>443</v>
      </c>
      <c r="J1303">
        <v>13</v>
      </c>
      <c r="K1303" t="s">
        <v>19</v>
      </c>
      <c r="L1303" t="s">
        <v>26610</v>
      </c>
    </row>
    <row r="1304" spans="1:12" ht="13.2">
      <c r="A1304" t="s">
        <v>1065</v>
      </c>
      <c r="B1304" t="s">
        <v>13</v>
      </c>
      <c r="C1304" t="s">
        <v>4069</v>
      </c>
      <c r="D1304" t="s">
        <v>4043</v>
      </c>
      <c r="E1304" t="s">
        <v>42074</v>
      </c>
      <c r="H1304" t="s">
        <v>443</v>
      </c>
      <c r="J1304">
        <v>13</v>
      </c>
      <c r="K1304" t="s">
        <v>19</v>
      </c>
      <c r="L1304" t="s">
        <v>26610</v>
      </c>
    </row>
    <row r="1305" spans="1:12" ht="13.2">
      <c r="A1305" t="s">
        <v>4070</v>
      </c>
      <c r="B1305" t="s">
        <v>28</v>
      </c>
      <c r="C1305" t="s">
        <v>4071</v>
      </c>
      <c r="D1305" t="s">
        <v>4072</v>
      </c>
      <c r="E1305" t="s">
        <v>42075</v>
      </c>
      <c r="H1305" t="s">
        <v>443</v>
      </c>
      <c r="I1305" t="s">
        <v>54</v>
      </c>
      <c r="J1305">
        <v>13</v>
      </c>
      <c r="K1305" t="s">
        <v>19</v>
      </c>
      <c r="L1305" t="s">
        <v>26610</v>
      </c>
    </row>
    <row r="1306" spans="1:12" ht="13.2">
      <c r="A1306" t="s">
        <v>4073</v>
      </c>
      <c r="B1306" t="s">
        <v>13</v>
      </c>
      <c r="C1306" t="s">
        <v>4074</v>
      </c>
      <c r="D1306" t="s">
        <v>4075</v>
      </c>
      <c r="E1306" t="s">
        <v>42076</v>
      </c>
      <c r="H1306" t="s">
        <v>443</v>
      </c>
      <c r="J1306">
        <v>13</v>
      </c>
      <c r="K1306" t="s">
        <v>19</v>
      </c>
      <c r="L1306" t="s">
        <v>26610</v>
      </c>
    </row>
    <row r="1307" spans="1:12" ht="13.2">
      <c r="A1307" t="s">
        <v>1711</v>
      </c>
      <c r="B1307" t="s">
        <v>13</v>
      </c>
      <c r="C1307" t="s">
        <v>4076</v>
      </c>
      <c r="D1307" t="s">
        <v>4077</v>
      </c>
      <c r="E1307" t="s">
        <v>42077</v>
      </c>
      <c r="H1307" t="s">
        <v>443</v>
      </c>
      <c r="I1307" t="s">
        <v>106</v>
      </c>
      <c r="J1307">
        <v>13</v>
      </c>
      <c r="K1307" t="s">
        <v>19</v>
      </c>
      <c r="L1307" t="s">
        <v>26610</v>
      </c>
    </row>
    <row r="1308" spans="1:12" ht="13.2">
      <c r="A1308" t="s">
        <v>4078</v>
      </c>
      <c r="B1308" t="s">
        <v>13</v>
      </c>
      <c r="C1308" t="s">
        <v>4079</v>
      </c>
      <c r="D1308" t="s">
        <v>4080</v>
      </c>
      <c r="E1308" t="s">
        <v>42078</v>
      </c>
      <c r="H1308" t="s">
        <v>443</v>
      </c>
      <c r="J1308">
        <v>13</v>
      </c>
      <c r="K1308" t="s">
        <v>19</v>
      </c>
      <c r="L1308" t="s">
        <v>26610</v>
      </c>
    </row>
    <row r="1309" spans="1:12" ht="13.2">
      <c r="A1309" t="s">
        <v>4081</v>
      </c>
      <c r="B1309" t="s">
        <v>13</v>
      </c>
      <c r="C1309" t="s">
        <v>3599</v>
      </c>
      <c r="D1309" t="s">
        <v>4082</v>
      </c>
      <c r="E1309" t="s">
        <v>42079</v>
      </c>
      <c r="H1309" t="s">
        <v>443</v>
      </c>
      <c r="J1309">
        <v>13</v>
      </c>
      <c r="K1309" t="s">
        <v>19</v>
      </c>
      <c r="L1309" t="s">
        <v>26610</v>
      </c>
    </row>
    <row r="1310" spans="1:12" ht="13.2">
      <c r="A1310" t="s">
        <v>4083</v>
      </c>
      <c r="B1310" t="s">
        <v>13</v>
      </c>
      <c r="C1310" t="s">
        <v>4084</v>
      </c>
      <c r="D1310" t="s">
        <v>4085</v>
      </c>
      <c r="E1310" t="s">
        <v>42080</v>
      </c>
      <c r="H1310" t="s">
        <v>443</v>
      </c>
      <c r="I1310" t="s">
        <v>106</v>
      </c>
      <c r="J1310">
        <v>13</v>
      </c>
      <c r="K1310" t="s">
        <v>19</v>
      </c>
      <c r="L1310" t="s">
        <v>26610</v>
      </c>
    </row>
    <row r="1311" spans="1:12" ht="13.2">
      <c r="A1311" t="s">
        <v>4086</v>
      </c>
      <c r="B1311" t="s">
        <v>13</v>
      </c>
      <c r="C1311" t="s">
        <v>4087</v>
      </c>
      <c r="D1311" t="s">
        <v>4088</v>
      </c>
      <c r="E1311" t="s">
        <v>42081</v>
      </c>
      <c r="H1311" t="s">
        <v>443</v>
      </c>
      <c r="J1311">
        <v>13</v>
      </c>
      <c r="K1311" t="s">
        <v>19</v>
      </c>
      <c r="L1311" t="s">
        <v>26610</v>
      </c>
    </row>
    <row r="1312" spans="1:12" ht="13.2">
      <c r="A1312" t="s">
        <v>4089</v>
      </c>
      <c r="B1312" t="s">
        <v>13</v>
      </c>
      <c r="C1312" t="s">
        <v>639</v>
      </c>
      <c r="D1312" t="s">
        <v>4090</v>
      </c>
      <c r="E1312" t="s">
        <v>42082</v>
      </c>
      <c r="H1312" t="s">
        <v>443</v>
      </c>
      <c r="J1312">
        <v>13</v>
      </c>
      <c r="K1312" t="s">
        <v>19</v>
      </c>
      <c r="L1312" t="s">
        <v>26610</v>
      </c>
    </row>
    <row r="1313" spans="1:12" ht="13.2">
      <c r="A1313" t="s">
        <v>4091</v>
      </c>
      <c r="B1313" t="s">
        <v>13</v>
      </c>
      <c r="C1313" t="s">
        <v>1789</v>
      </c>
      <c r="D1313" t="s">
        <v>4092</v>
      </c>
      <c r="E1313" t="s">
        <v>42083</v>
      </c>
      <c r="H1313" t="s">
        <v>443</v>
      </c>
      <c r="I1313" t="s">
        <v>106</v>
      </c>
      <c r="J1313">
        <v>13</v>
      </c>
      <c r="K1313" t="s">
        <v>19</v>
      </c>
      <c r="L1313" t="s">
        <v>26610</v>
      </c>
    </row>
    <row r="1314" spans="1:12" ht="13.2">
      <c r="A1314" t="s">
        <v>2387</v>
      </c>
      <c r="B1314" t="s">
        <v>13</v>
      </c>
      <c r="C1314" t="s">
        <v>3124</v>
      </c>
      <c r="D1314" t="s">
        <v>1409</v>
      </c>
      <c r="E1314" t="s">
        <v>42084</v>
      </c>
      <c r="H1314" t="s">
        <v>443</v>
      </c>
      <c r="I1314" t="s">
        <v>106</v>
      </c>
      <c r="J1314">
        <v>13</v>
      </c>
      <c r="K1314" t="s">
        <v>19</v>
      </c>
      <c r="L1314" t="s">
        <v>26610</v>
      </c>
    </row>
    <row r="1315" spans="1:12" ht="13.2">
      <c r="A1315" t="s">
        <v>4093</v>
      </c>
      <c r="B1315" t="s">
        <v>13</v>
      </c>
      <c r="C1315" t="s">
        <v>4094</v>
      </c>
      <c r="D1315" t="s">
        <v>4095</v>
      </c>
      <c r="E1315" t="s">
        <v>42085</v>
      </c>
      <c r="H1315" t="s">
        <v>443</v>
      </c>
      <c r="I1315" t="s">
        <v>54</v>
      </c>
      <c r="J1315">
        <v>13</v>
      </c>
      <c r="K1315" t="s">
        <v>19</v>
      </c>
      <c r="L1315" t="s">
        <v>26610</v>
      </c>
    </row>
    <row r="1316" spans="1:12" ht="13.2">
      <c r="A1316" t="s">
        <v>4096</v>
      </c>
      <c r="B1316" t="s">
        <v>179</v>
      </c>
      <c r="C1316" t="s">
        <v>4097</v>
      </c>
      <c r="D1316" t="s">
        <v>4098</v>
      </c>
      <c r="E1316" t="s">
        <v>42086</v>
      </c>
      <c r="H1316" t="s">
        <v>443</v>
      </c>
      <c r="J1316">
        <v>13</v>
      </c>
      <c r="K1316" t="s">
        <v>19</v>
      </c>
      <c r="L1316" t="s">
        <v>26610</v>
      </c>
    </row>
    <row r="1317" spans="1:12" ht="13.2">
      <c r="A1317" t="s">
        <v>4099</v>
      </c>
      <c r="B1317" t="s">
        <v>13</v>
      </c>
      <c r="C1317" t="s">
        <v>4100</v>
      </c>
      <c r="D1317" t="s">
        <v>4101</v>
      </c>
      <c r="E1317" t="s">
        <v>42087</v>
      </c>
      <c r="H1317" t="s">
        <v>443</v>
      </c>
      <c r="I1317" t="s">
        <v>54</v>
      </c>
      <c r="J1317">
        <v>13</v>
      </c>
      <c r="K1317" t="s">
        <v>19</v>
      </c>
      <c r="L1317" t="s">
        <v>26610</v>
      </c>
    </row>
    <row r="1318" spans="1:12" ht="13.2">
      <c r="A1318" t="s">
        <v>4102</v>
      </c>
      <c r="B1318" t="s">
        <v>13</v>
      </c>
      <c r="C1318" t="s">
        <v>4103</v>
      </c>
      <c r="D1318" t="s">
        <v>4104</v>
      </c>
      <c r="E1318" t="s">
        <v>42088</v>
      </c>
      <c r="H1318" t="s">
        <v>443</v>
      </c>
      <c r="I1318" t="s">
        <v>86</v>
      </c>
      <c r="J1318">
        <v>13</v>
      </c>
      <c r="K1318" t="s">
        <v>19</v>
      </c>
      <c r="L1318" t="s">
        <v>26610</v>
      </c>
    </row>
    <row r="1319" spans="1:12" ht="13.2">
      <c r="A1319" t="s">
        <v>933</v>
      </c>
      <c r="B1319" t="s">
        <v>13</v>
      </c>
      <c r="C1319" t="s">
        <v>4105</v>
      </c>
      <c r="D1319" t="s">
        <v>1294</v>
      </c>
      <c r="E1319" t="s">
        <v>42089</v>
      </c>
      <c r="H1319" t="s">
        <v>443</v>
      </c>
      <c r="J1319">
        <v>13</v>
      </c>
      <c r="K1319" t="s">
        <v>19</v>
      </c>
      <c r="L1319" t="s">
        <v>26610</v>
      </c>
    </row>
    <row r="1320" spans="1:12" ht="13.2">
      <c r="A1320" t="s">
        <v>4106</v>
      </c>
      <c r="B1320" t="s">
        <v>13</v>
      </c>
      <c r="C1320" t="s">
        <v>4107</v>
      </c>
      <c r="D1320" t="s">
        <v>4108</v>
      </c>
      <c r="E1320" t="s">
        <v>42090</v>
      </c>
      <c r="H1320" t="s">
        <v>443</v>
      </c>
      <c r="J1320">
        <v>13</v>
      </c>
      <c r="K1320" t="s">
        <v>19</v>
      </c>
      <c r="L1320" t="s">
        <v>26610</v>
      </c>
    </row>
    <row r="1321" spans="1:12" ht="13.2">
      <c r="A1321" t="s">
        <v>4109</v>
      </c>
      <c r="B1321" t="s">
        <v>13</v>
      </c>
      <c r="C1321" t="s">
        <v>4110</v>
      </c>
      <c r="D1321" t="s">
        <v>4111</v>
      </c>
      <c r="E1321" t="s">
        <v>42091</v>
      </c>
      <c r="H1321" t="s">
        <v>443</v>
      </c>
      <c r="J1321">
        <v>13</v>
      </c>
      <c r="K1321" t="s">
        <v>19</v>
      </c>
      <c r="L1321" t="s">
        <v>26610</v>
      </c>
    </row>
    <row r="1322" spans="1:12" ht="13.2">
      <c r="A1322" t="s">
        <v>4112</v>
      </c>
      <c r="B1322" t="s">
        <v>13</v>
      </c>
      <c r="C1322" t="s">
        <v>3142</v>
      </c>
      <c r="D1322" t="s">
        <v>4113</v>
      </c>
      <c r="E1322" t="s">
        <v>42092</v>
      </c>
      <c r="H1322" t="s">
        <v>443</v>
      </c>
      <c r="J1322">
        <v>13</v>
      </c>
      <c r="K1322" t="s">
        <v>19</v>
      </c>
      <c r="L1322" t="s">
        <v>26610</v>
      </c>
    </row>
    <row r="1323" spans="1:12" ht="13.2">
      <c r="A1323" t="s">
        <v>4114</v>
      </c>
      <c r="B1323" t="s">
        <v>13</v>
      </c>
      <c r="C1323" t="s">
        <v>1088</v>
      </c>
      <c r="D1323" t="s">
        <v>4115</v>
      </c>
      <c r="E1323" t="s">
        <v>42093</v>
      </c>
      <c r="H1323" t="s">
        <v>443</v>
      </c>
      <c r="J1323">
        <v>13</v>
      </c>
      <c r="K1323" t="s">
        <v>19</v>
      </c>
      <c r="L1323" t="s">
        <v>26610</v>
      </c>
    </row>
    <row r="1324" spans="1:12" ht="13.2">
      <c r="A1324" t="s">
        <v>4116</v>
      </c>
      <c r="B1324" t="s">
        <v>13</v>
      </c>
      <c r="C1324" t="s">
        <v>4117</v>
      </c>
      <c r="D1324" t="s">
        <v>4118</v>
      </c>
      <c r="E1324" t="s">
        <v>42094</v>
      </c>
      <c r="H1324" t="s">
        <v>443</v>
      </c>
      <c r="I1324" t="s">
        <v>106</v>
      </c>
      <c r="J1324">
        <v>13</v>
      </c>
      <c r="K1324" t="s">
        <v>19</v>
      </c>
      <c r="L1324" t="s">
        <v>26610</v>
      </c>
    </row>
    <row r="1325" spans="1:12" ht="13.2">
      <c r="A1325" t="s">
        <v>4119</v>
      </c>
      <c r="B1325" t="s">
        <v>13</v>
      </c>
      <c r="C1325" t="s">
        <v>4120</v>
      </c>
      <c r="D1325" t="s">
        <v>4121</v>
      </c>
      <c r="E1325" t="s">
        <v>42095</v>
      </c>
      <c r="H1325" t="s">
        <v>443</v>
      </c>
      <c r="I1325" t="s">
        <v>106</v>
      </c>
      <c r="J1325">
        <v>13</v>
      </c>
      <c r="K1325" t="s">
        <v>19</v>
      </c>
      <c r="L1325" t="s">
        <v>26610</v>
      </c>
    </row>
    <row r="1326" spans="1:12" ht="13.2">
      <c r="A1326" t="s">
        <v>4122</v>
      </c>
      <c r="B1326" t="s">
        <v>13</v>
      </c>
      <c r="C1326" t="s">
        <v>4123</v>
      </c>
      <c r="D1326" t="s">
        <v>4124</v>
      </c>
      <c r="E1326" t="s">
        <v>42096</v>
      </c>
      <c r="H1326" t="s">
        <v>443</v>
      </c>
      <c r="J1326">
        <v>13</v>
      </c>
      <c r="K1326" t="s">
        <v>19</v>
      </c>
      <c r="L1326" t="s">
        <v>26610</v>
      </c>
    </row>
    <row r="1327" spans="1:12" ht="13.2">
      <c r="A1327" t="s">
        <v>4125</v>
      </c>
      <c r="B1327" t="s">
        <v>13</v>
      </c>
      <c r="C1327" t="s">
        <v>4126</v>
      </c>
      <c r="D1327" t="s">
        <v>1631</v>
      </c>
      <c r="E1327" t="s">
        <v>42097</v>
      </c>
      <c r="H1327" t="s">
        <v>443</v>
      </c>
      <c r="J1327">
        <v>13</v>
      </c>
      <c r="K1327" t="s">
        <v>19</v>
      </c>
      <c r="L1327" t="s">
        <v>26610</v>
      </c>
    </row>
    <row r="1328" spans="1:12" ht="13.2">
      <c r="A1328" t="s">
        <v>4127</v>
      </c>
      <c r="B1328" t="s">
        <v>13</v>
      </c>
      <c r="C1328" t="s">
        <v>3901</v>
      </c>
      <c r="D1328" t="s">
        <v>4128</v>
      </c>
      <c r="E1328" t="s">
        <v>42098</v>
      </c>
      <c r="H1328" t="s">
        <v>443</v>
      </c>
      <c r="J1328">
        <v>13</v>
      </c>
      <c r="K1328" t="s">
        <v>19</v>
      </c>
      <c r="L1328" t="s">
        <v>26610</v>
      </c>
    </row>
    <row r="1329" spans="1:12" ht="13.2">
      <c r="A1329" t="s">
        <v>80</v>
      </c>
      <c r="B1329" t="s">
        <v>13</v>
      </c>
      <c r="C1329" t="s">
        <v>101</v>
      </c>
      <c r="D1329" t="s">
        <v>4129</v>
      </c>
      <c r="E1329" t="s">
        <v>42099</v>
      </c>
      <c r="H1329" t="s">
        <v>443</v>
      </c>
      <c r="J1329">
        <v>13</v>
      </c>
      <c r="K1329" t="s">
        <v>19</v>
      </c>
      <c r="L1329" t="s">
        <v>26610</v>
      </c>
    </row>
    <row r="1330" spans="1:12" ht="13.2">
      <c r="A1330" t="s">
        <v>4130</v>
      </c>
      <c r="B1330" t="s">
        <v>13</v>
      </c>
      <c r="C1330" t="s">
        <v>4131</v>
      </c>
      <c r="D1330" t="s">
        <v>4132</v>
      </c>
      <c r="E1330" t="s">
        <v>42100</v>
      </c>
      <c r="H1330" t="s">
        <v>443</v>
      </c>
      <c r="J1330">
        <v>13</v>
      </c>
      <c r="K1330" t="s">
        <v>19</v>
      </c>
      <c r="L1330" t="s">
        <v>26610</v>
      </c>
    </row>
    <row r="1331" spans="1:12" ht="13.2">
      <c r="A1331" t="s">
        <v>4133</v>
      </c>
      <c r="B1331" t="s">
        <v>179</v>
      </c>
      <c r="C1331" t="s">
        <v>4134</v>
      </c>
      <c r="D1331" t="s">
        <v>3993</v>
      </c>
      <c r="E1331" t="s">
        <v>42101</v>
      </c>
      <c r="H1331" t="s">
        <v>443</v>
      </c>
      <c r="J1331">
        <v>13</v>
      </c>
      <c r="K1331" t="s">
        <v>19</v>
      </c>
      <c r="L1331" t="s">
        <v>26610</v>
      </c>
    </row>
    <row r="1332" spans="1:12" ht="13.2">
      <c r="A1332" t="s">
        <v>80</v>
      </c>
      <c r="B1332" t="s">
        <v>13</v>
      </c>
      <c r="C1332" t="s">
        <v>4135</v>
      </c>
      <c r="D1332" t="s">
        <v>4136</v>
      </c>
      <c r="E1332" t="s">
        <v>42102</v>
      </c>
      <c r="H1332" t="s">
        <v>443</v>
      </c>
      <c r="I1332" t="s">
        <v>106</v>
      </c>
      <c r="J1332">
        <v>13</v>
      </c>
      <c r="K1332" t="s">
        <v>19</v>
      </c>
      <c r="L1332" t="s">
        <v>26610</v>
      </c>
    </row>
    <row r="1333" spans="1:12" ht="13.2">
      <c r="A1333" t="s">
        <v>4137</v>
      </c>
      <c r="B1333" t="s">
        <v>13</v>
      </c>
      <c r="C1333" t="s">
        <v>4138</v>
      </c>
      <c r="D1333" t="s">
        <v>4139</v>
      </c>
      <c r="E1333" t="s">
        <v>42103</v>
      </c>
      <c r="H1333" t="s">
        <v>443</v>
      </c>
      <c r="J1333">
        <v>13</v>
      </c>
      <c r="K1333" t="s">
        <v>19</v>
      </c>
      <c r="L1333" t="s">
        <v>26610</v>
      </c>
    </row>
    <row r="1334" spans="1:12" ht="13.2">
      <c r="A1334" t="s">
        <v>4140</v>
      </c>
      <c r="B1334" t="s">
        <v>13</v>
      </c>
      <c r="C1334" t="s">
        <v>4141</v>
      </c>
      <c r="D1334" t="s">
        <v>4142</v>
      </c>
      <c r="E1334" t="s">
        <v>42104</v>
      </c>
      <c r="H1334" t="s">
        <v>443</v>
      </c>
      <c r="I1334" t="s">
        <v>93</v>
      </c>
      <c r="J1334">
        <v>13</v>
      </c>
      <c r="K1334" t="s">
        <v>19</v>
      </c>
      <c r="L1334" t="s">
        <v>26610</v>
      </c>
    </row>
    <row r="1335" spans="1:12" ht="13.2">
      <c r="A1335" t="s">
        <v>4143</v>
      </c>
      <c r="B1335" t="s">
        <v>13</v>
      </c>
      <c r="C1335" t="s">
        <v>4144</v>
      </c>
      <c r="D1335" t="s">
        <v>4145</v>
      </c>
      <c r="E1335" t="s">
        <v>42105</v>
      </c>
      <c r="H1335" t="s">
        <v>443</v>
      </c>
      <c r="J1335">
        <v>13</v>
      </c>
      <c r="K1335" t="s">
        <v>19</v>
      </c>
      <c r="L1335" t="s">
        <v>26610</v>
      </c>
    </row>
    <row r="1336" spans="1:12" ht="13.2">
      <c r="A1336" t="s">
        <v>4146</v>
      </c>
      <c r="B1336" t="s">
        <v>13</v>
      </c>
      <c r="C1336" t="s">
        <v>4147</v>
      </c>
      <c r="D1336" t="s">
        <v>4148</v>
      </c>
      <c r="E1336" t="s">
        <v>42106</v>
      </c>
      <c r="H1336" t="s">
        <v>443</v>
      </c>
      <c r="J1336">
        <v>13</v>
      </c>
      <c r="K1336" t="s">
        <v>19</v>
      </c>
      <c r="L1336" t="s">
        <v>26610</v>
      </c>
    </row>
    <row r="1337" spans="1:12" ht="13.2">
      <c r="A1337" t="s">
        <v>4149</v>
      </c>
      <c r="B1337" t="s">
        <v>13</v>
      </c>
      <c r="C1337" t="s">
        <v>4150</v>
      </c>
      <c r="D1337" t="s">
        <v>4151</v>
      </c>
      <c r="E1337" t="s">
        <v>42107</v>
      </c>
      <c r="H1337" t="s">
        <v>443</v>
      </c>
      <c r="I1337" t="s">
        <v>86</v>
      </c>
      <c r="J1337">
        <v>13</v>
      </c>
      <c r="K1337" t="s">
        <v>19</v>
      </c>
      <c r="L1337" t="s">
        <v>26610</v>
      </c>
    </row>
    <row r="1338" spans="1:12" ht="13.2">
      <c r="A1338" t="s">
        <v>4152</v>
      </c>
      <c r="B1338" t="s">
        <v>13</v>
      </c>
      <c r="C1338" t="s">
        <v>4153</v>
      </c>
      <c r="D1338" t="s">
        <v>1607</v>
      </c>
      <c r="E1338" t="s">
        <v>42108</v>
      </c>
      <c r="H1338" t="s">
        <v>443</v>
      </c>
      <c r="I1338" t="s">
        <v>86</v>
      </c>
      <c r="J1338">
        <v>13</v>
      </c>
      <c r="K1338" t="s">
        <v>19</v>
      </c>
      <c r="L1338" t="s">
        <v>26610</v>
      </c>
    </row>
    <row r="1339" spans="1:12" ht="13.2">
      <c r="A1339" t="s">
        <v>4154</v>
      </c>
      <c r="B1339" t="s">
        <v>13</v>
      </c>
      <c r="C1339" t="s">
        <v>4155</v>
      </c>
      <c r="D1339" t="s">
        <v>1349</v>
      </c>
      <c r="E1339" t="s">
        <v>42109</v>
      </c>
      <c r="H1339" t="s">
        <v>443</v>
      </c>
      <c r="J1339">
        <v>13</v>
      </c>
      <c r="K1339" t="s">
        <v>19</v>
      </c>
      <c r="L1339" t="s">
        <v>26610</v>
      </c>
    </row>
    <row r="1340" spans="1:12" ht="13.2">
      <c r="A1340" t="s">
        <v>3096</v>
      </c>
      <c r="B1340" t="s">
        <v>13</v>
      </c>
      <c r="C1340" t="s">
        <v>4156</v>
      </c>
      <c r="D1340" t="s">
        <v>4157</v>
      </c>
      <c r="E1340" t="s">
        <v>42110</v>
      </c>
      <c r="H1340" t="s">
        <v>443</v>
      </c>
      <c r="J1340">
        <v>13</v>
      </c>
      <c r="K1340" t="s">
        <v>19</v>
      </c>
      <c r="L1340" t="s">
        <v>26610</v>
      </c>
    </row>
    <row r="1341" spans="1:12" ht="13.2">
      <c r="A1341" t="s">
        <v>4158</v>
      </c>
      <c r="B1341" t="s">
        <v>13</v>
      </c>
      <c r="C1341" t="s">
        <v>4159</v>
      </c>
      <c r="D1341" t="s">
        <v>4160</v>
      </c>
      <c r="E1341" t="s">
        <v>42111</v>
      </c>
      <c r="H1341" t="s">
        <v>443</v>
      </c>
      <c r="I1341" t="s">
        <v>47</v>
      </c>
      <c r="J1341">
        <v>13</v>
      </c>
      <c r="K1341" t="s">
        <v>19</v>
      </c>
      <c r="L1341" t="s">
        <v>26610</v>
      </c>
    </row>
    <row r="1342" spans="1:12" ht="13.2">
      <c r="A1342" t="s">
        <v>4161</v>
      </c>
      <c r="B1342" t="s">
        <v>13</v>
      </c>
      <c r="C1342" t="s">
        <v>4162</v>
      </c>
      <c r="D1342" t="s">
        <v>4031</v>
      </c>
      <c r="E1342" t="s">
        <v>42112</v>
      </c>
      <c r="H1342" t="s">
        <v>443</v>
      </c>
      <c r="J1342">
        <v>13</v>
      </c>
      <c r="K1342" t="s">
        <v>19</v>
      </c>
      <c r="L1342" t="s">
        <v>26610</v>
      </c>
    </row>
    <row r="1343" spans="1:12" ht="13.2">
      <c r="A1343" t="s">
        <v>4163</v>
      </c>
      <c r="B1343" t="s">
        <v>13</v>
      </c>
      <c r="C1343" t="s">
        <v>4164</v>
      </c>
      <c r="D1343" t="s">
        <v>4165</v>
      </c>
      <c r="E1343" t="s">
        <v>42113</v>
      </c>
      <c r="H1343" t="s">
        <v>443</v>
      </c>
      <c r="I1343" t="s">
        <v>99</v>
      </c>
      <c r="J1343">
        <v>13</v>
      </c>
      <c r="K1343" t="s">
        <v>19</v>
      </c>
      <c r="L1343" t="s">
        <v>26610</v>
      </c>
    </row>
    <row r="1344" spans="1:12" ht="13.2">
      <c r="A1344" t="s">
        <v>4166</v>
      </c>
      <c r="B1344" t="s">
        <v>13</v>
      </c>
      <c r="C1344" t="s">
        <v>4167</v>
      </c>
      <c r="D1344" t="s">
        <v>4168</v>
      </c>
      <c r="E1344" t="s">
        <v>42114</v>
      </c>
      <c r="H1344" t="s">
        <v>443</v>
      </c>
      <c r="I1344" t="s">
        <v>86</v>
      </c>
      <c r="J1344">
        <v>13</v>
      </c>
      <c r="K1344" t="s">
        <v>19</v>
      </c>
      <c r="L1344" t="s">
        <v>26610</v>
      </c>
    </row>
    <row r="1345" spans="1:12" ht="13.2">
      <c r="A1345" t="s">
        <v>80</v>
      </c>
      <c r="B1345" t="s">
        <v>28</v>
      </c>
      <c r="C1345" t="s">
        <v>4169</v>
      </c>
      <c r="D1345" t="s">
        <v>4170</v>
      </c>
      <c r="E1345" t="s">
        <v>42115</v>
      </c>
      <c r="H1345" t="s">
        <v>443</v>
      </c>
      <c r="J1345">
        <v>13</v>
      </c>
      <c r="K1345" t="s">
        <v>19</v>
      </c>
      <c r="L1345" t="s">
        <v>26610</v>
      </c>
    </row>
    <row r="1346" spans="1:12" ht="13.2">
      <c r="A1346" t="s">
        <v>4171</v>
      </c>
      <c r="B1346" t="s">
        <v>13</v>
      </c>
      <c r="C1346" t="s">
        <v>4172</v>
      </c>
      <c r="D1346" t="s">
        <v>4173</v>
      </c>
      <c r="E1346" t="s">
        <v>42116</v>
      </c>
      <c r="H1346" t="s">
        <v>443</v>
      </c>
      <c r="J1346">
        <v>13</v>
      </c>
      <c r="K1346" t="s">
        <v>19</v>
      </c>
      <c r="L1346" t="s">
        <v>26610</v>
      </c>
    </row>
    <row r="1347" spans="1:12" ht="13.2">
      <c r="A1347" t="s">
        <v>4174</v>
      </c>
      <c r="B1347" t="s">
        <v>13</v>
      </c>
      <c r="C1347" t="s">
        <v>4175</v>
      </c>
      <c r="D1347" t="s">
        <v>4176</v>
      </c>
      <c r="E1347" t="s">
        <v>42117</v>
      </c>
      <c r="H1347" t="s">
        <v>443</v>
      </c>
      <c r="I1347" t="s">
        <v>86</v>
      </c>
      <c r="J1347">
        <v>13</v>
      </c>
      <c r="K1347" t="s">
        <v>19</v>
      </c>
      <c r="L1347" t="s">
        <v>26610</v>
      </c>
    </row>
    <row r="1348" spans="1:12" ht="13.2">
      <c r="A1348" t="s">
        <v>1557</v>
      </c>
      <c r="B1348" t="s">
        <v>13</v>
      </c>
      <c r="C1348" t="s">
        <v>1228</v>
      </c>
      <c r="D1348" t="s">
        <v>3520</v>
      </c>
      <c r="E1348" t="s">
        <v>42118</v>
      </c>
      <c r="H1348" t="s">
        <v>443</v>
      </c>
      <c r="J1348">
        <v>13</v>
      </c>
      <c r="K1348" t="s">
        <v>19</v>
      </c>
      <c r="L1348" t="s">
        <v>26610</v>
      </c>
    </row>
    <row r="1349" spans="1:12" ht="13.2">
      <c r="A1349" t="s">
        <v>4177</v>
      </c>
      <c r="B1349" t="s">
        <v>13</v>
      </c>
      <c r="C1349" t="s">
        <v>4178</v>
      </c>
      <c r="D1349" t="s">
        <v>4179</v>
      </c>
      <c r="E1349" t="s">
        <v>42119</v>
      </c>
      <c r="H1349" t="s">
        <v>443</v>
      </c>
      <c r="I1349" t="s">
        <v>86</v>
      </c>
      <c r="J1349">
        <v>13</v>
      </c>
      <c r="K1349" t="s">
        <v>19</v>
      </c>
      <c r="L1349" t="s">
        <v>26610</v>
      </c>
    </row>
    <row r="1350" spans="1:12" ht="13.2">
      <c r="A1350" t="s">
        <v>4180</v>
      </c>
      <c r="B1350" t="s">
        <v>13</v>
      </c>
      <c r="C1350" t="s">
        <v>4181</v>
      </c>
      <c r="D1350" t="s">
        <v>4182</v>
      </c>
      <c r="E1350" t="s">
        <v>42120</v>
      </c>
      <c r="H1350" t="s">
        <v>443</v>
      </c>
      <c r="J1350">
        <v>13</v>
      </c>
      <c r="K1350" t="s">
        <v>19</v>
      </c>
      <c r="L1350" t="s">
        <v>26610</v>
      </c>
    </row>
    <row r="1351" spans="1:12" ht="13.2">
      <c r="A1351" t="s">
        <v>315</v>
      </c>
      <c r="B1351" t="s">
        <v>13</v>
      </c>
      <c r="C1351" t="s">
        <v>4183</v>
      </c>
      <c r="D1351" t="s">
        <v>4184</v>
      </c>
      <c r="E1351" t="s">
        <v>42121</v>
      </c>
      <c r="H1351" t="s">
        <v>4185</v>
      </c>
      <c r="J1351">
        <v>13</v>
      </c>
      <c r="K1351" t="s">
        <v>19</v>
      </c>
      <c r="L1351" t="s">
        <v>42122</v>
      </c>
    </row>
    <row r="1352" spans="1:12" ht="13.2">
      <c r="A1352" t="s">
        <v>4186</v>
      </c>
      <c r="B1352" t="s">
        <v>13</v>
      </c>
      <c r="C1352" t="s">
        <v>4187</v>
      </c>
      <c r="D1352" t="s">
        <v>4188</v>
      </c>
      <c r="E1352" t="s">
        <v>42123</v>
      </c>
      <c r="H1352" t="s">
        <v>4185</v>
      </c>
      <c r="J1352">
        <v>13</v>
      </c>
      <c r="K1352" t="s">
        <v>19</v>
      </c>
      <c r="L1352" t="s">
        <v>42122</v>
      </c>
    </row>
    <row r="1353" spans="1:12" ht="13.2">
      <c r="A1353" t="s">
        <v>4189</v>
      </c>
      <c r="B1353" t="s">
        <v>13</v>
      </c>
      <c r="C1353" t="s">
        <v>4190</v>
      </c>
      <c r="D1353" t="s">
        <v>4191</v>
      </c>
      <c r="E1353" t="s">
        <v>42124</v>
      </c>
      <c r="H1353" t="s">
        <v>4185</v>
      </c>
      <c r="J1353">
        <v>13</v>
      </c>
      <c r="K1353" t="s">
        <v>19</v>
      </c>
      <c r="L1353" t="s">
        <v>42122</v>
      </c>
    </row>
    <row r="1354" spans="1:12" ht="13.2">
      <c r="A1354" t="s">
        <v>4192</v>
      </c>
      <c r="B1354" t="s">
        <v>13</v>
      </c>
      <c r="C1354" t="s">
        <v>4193</v>
      </c>
      <c r="D1354" t="s">
        <v>4194</v>
      </c>
      <c r="E1354" t="s">
        <v>4193</v>
      </c>
      <c r="H1354" t="s">
        <v>4185</v>
      </c>
      <c r="J1354">
        <v>13</v>
      </c>
      <c r="K1354" t="s">
        <v>19</v>
      </c>
      <c r="L1354" t="s">
        <v>42122</v>
      </c>
    </row>
    <row r="1355" spans="1:12" ht="13.2">
      <c r="A1355" t="s">
        <v>4195</v>
      </c>
      <c r="B1355" t="s">
        <v>13</v>
      </c>
      <c r="C1355" t="s">
        <v>1440</v>
      </c>
      <c r="D1355" t="s">
        <v>4196</v>
      </c>
      <c r="E1355" t="s">
        <v>42125</v>
      </c>
      <c r="H1355" t="s">
        <v>4185</v>
      </c>
      <c r="J1355">
        <v>13</v>
      </c>
      <c r="K1355" t="s">
        <v>19</v>
      </c>
      <c r="L1355" t="s">
        <v>42122</v>
      </c>
    </row>
    <row r="1356" spans="1:12" ht="13.2">
      <c r="A1356" t="s">
        <v>4197</v>
      </c>
      <c r="B1356" t="s">
        <v>13</v>
      </c>
      <c r="C1356" t="s">
        <v>4198</v>
      </c>
      <c r="D1356" t="s">
        <v>1459</v>
      </c>
      <c r="E1356" t="s">
        <v>42126</v>
      </c>
      <c r="H1356" t="s">
        <v>4185</v>
      </c>
      <c r="I1356" t="s">
        <v>54</v>
      </c>
      <c r="J1356">
        <v>13</v>
      </c>
      <c r="K1356" t="s">
        <v>19</v>
      </c>
      <c r="L1356" t="s">
        <v>42122</v>
      </c>
    </row>
    <row r="1357" spans="1:12" ht="13.2">
      <c r="A1357" t="s">
        <v>1596</v>
      </c>
      <c r="B1357" t="s">
        <v>13</v>
      </c>
      <c r="C1357" t="s">
        <v>4199</v>
      </c>
      <c r="D1357" t="s">
        <v>3600</v>
      </c>
      <c r="E1357" t="s">
        <v>42127</v>
      </c>
      <c r="H1357" t="s">
        <v>4185</v>
      </c>
      <c r="I1357" t="s">
        <v>106</v>
      </c>
      <c r="J1357">
        <v>13</v>
      </c>
      <c r="K1357" t="s">
        <v>19</v>
      </c>
      <c r="L1357" t="s">
        <v>42122</v>
      </c>
    </row>
    <row r="1358" spans="1:12" ht="13.2">
      <c r="A1358" t="s">
        <v>4200</v>
      </c>
      <c r="B1358" t="s">
        <v>13</v>
      </c>
      <c r="C1358" t="s">
        <v>4201</v>
      </c>
      <c r="D1358" t="s">
        <v>4202</v>
      </c>
      <c r="E1358" t="s">
        <v>42128</v>
      </c>
      <c r="H1358" t="s">
        <v>4185</v>
      </c>
      <c r="I1358" t="s">
        <v>106</v>
      </c>
      <c r="J1358">
        <v>13</v>
      </c>
      <c r="K1358" t="s">
        <v>19</v>
      </c>
      <c r="L1358" t="s">
        <v>42122</v>
      </c>
    </row>
    <row r="1359" spans="1:12" ht="13.2">
      <c r="A1359" t="s">
        <v>4203</v>
      </c>
      <c r="B1359" t="s">
        <v>63</v>
      </c>
      <c r="C1359" t="s">
        <v>4204</v>
      </c>
      <c r="D1359" t="s">
        <v>4205</v>
      </c>
      <c r="E1359" t="s">
        <v>42129</v>
      </c>
      <c r="H1359" t="s">
        <v>4185</v>
      </c>
      <c r="J1359">
        <v>13</v>
      </c>
      <c r="K1359" t="s">
        <v>19</v>
      </c>
      <c r="L1359" t="s">
        <v>42122</v>
      </c>
    </row>
    <row r="1360" spans="1:12" ht="13.2">
      <c r="A1360" t="s">
        <v>4206</v>
      </c>
      <c r="B1360" t="s">
        <v>13</v>
      </c>
      <c r="C1360" t="s">
        <v>4207</v>
      </c>
      <c r="D1360" t="s">
        <v>4208</v>
      </c>
      <c r="E1360" t="s">
        <v>42130</v>
      </c>
      <c r="H1360" t="s">
        <v>4185</v>
      </c>
      <c r="J1360">
        <v>13</v>
      </c>
      <c r="K1360" t="s">
        <v>19</v>
      </c>
      <c r="L1360" t="s">
        <v>42122</v>
      </c>
    </row>
    <row r="1361" spans="1:12" ht="13.2">
      <c r="A1361" t="s">
        <v>1469</v>
      </c>
      <c r="B1361" t="s">
        <v>13</v>
      </c>
      <c r="C1361" t="s">
        <v>4209</v>
      </c>
      <c r="D1361" t="s">
        <v>1663</v>
      </c>
      <c r="E1361" t="s">
        <v>42131</v>
      </c>
      <c r="H1361" t="s">
        <v>4185</v>
      </c>
      <c r="J1361">
        <v>13</v>
      </c>
      <c r="K1361" t="s">
        <v>19</v>
      </c>
      <c r="L1361" t="s">
        <v>42122</v>
      </c>
    </row>
    <row r="1362" spans="1:12" ht="13.2">
      <c r="A1362" t="s">
        <v>4210</v>
      </c>
      <c r="B1362" t="s">
        <v>13</v>
      </c>
      <c r="C1362" t="s">
        <v>4211</v>
      </c>
      <c r="D1362" t="s">
        <v>4212</v>
      </c>
      <c r="E1362" t="s">
        <v>42132</v>
      </c>
      <c r="H1362" t="s">
        <v>4185</v>
      </c>
      <c r="J1362">
        <v>13</v>
      </c>
      <c r="K1362" t="s">
        <v>19</v>
      </c>
      <c r="L1362" t="s">
        <v>42122</v>
      </c>
    </row>
    <row r="1363" spans="1:12" ht="13.2">
      <c r="A1363" t="s">
        <v>4213</v>
      </c>
      <c r="B1363" t="s">
        <v>13</v>
      </c>
      <c r="C1363" t="s">
        <v>4214</v>
      </c>
      <c r="D1363" t="s">
        <v>4215</v>
      </c>
      <c r="E1363" t="s">
        <v>42133</v>
      </c>
      <c r="H1363" t="s">
        <v>4185</v>
      </c>
      <c r="J1363">
        <v>13</v>
      </c>
      <c r="K1363" t="s">
        <v>19</v>
      </c>
      <c r="L1363" t="s">
        <v>42122</v>
      </c>
    </row>
    <row r="1364" spans="1:12" ht="13.2">
      <c r="A1364" t="s">
        <v>4216</v>
      </c>
      <c r="B1364" t="s">
        <v>13</v>
      </c>
      <c r="C1364" t="s">
        <v>4217</v>
      </c>
      <c r="D1364" t="s">
        <v>3626</v>
      </c>
      <c r="E1364" t="s">
        <v>42134</v>
      </c>
      <c r="H1364" t="s">
        <v>4185</v>
      </c>
      <c r="J1364">
        <v>13</v>
      </c>
      <c r="K1364" t="s">
        <v>19</v>
      </c>
      <c r="L1364" t="s">
        <v>42122</v>
      </c>
    </row>
    <row r="1365" spans="1:12" ht="13.2">
      <c r="A1365" t="s">
        <v>4218</v>
      </c>
      <c r="B1365" t="s">
        <v>13</v>
      </c>
      <c r="C1365" t="s">
        <v>4219</v>
      </c>
      <c r="D1365" t="s">
        <v>3672</v>
      </c>
      <c r="E1365" t="s">
        <v>42135</v>
      </c>
      <c r="H1365" t="s">
        <v>4185</v>
      </c>
      <c r="I1365" t="s">
        <v>86</v>
      </c>
      <c r="J1365">
        <v>13</v>
      </c>
      <c r="K1365" t="s">
        <v>19</v>
      </c>
      <c r="L1365" t="s">
        <v>42122</v>
      </c>
    </row>
    <row r="1366" spans="1:12" ht="13.2">
      <c r="A1366" t="s">
        <v>4220</v>
      </c>
      <c r="B1366" t="s">
        <v>13</v>
      </c>
      <c r="C1366" t="s">
        <v>2918</v>
      </c>
      <c r="D1366" t="s">
        <v>4221</v>
      </c>
      <c r="E1366" t="s">
        <v>42136</v>
      </c>
      <c r="H1366" t="s">
        <v>4185</v>
      </c>
      <c r="J1366">
        <v>13</v>
      </c>
      <c r="K1366" t="s">
        <v>19</v>
      </c>
      <c r="L1366" t="s">
        <v>42122</v>
      </c>
    </row>
    <row r="1367" spans="1:12" ht="13.2">
      <c r="A1367" t="s">
        <v>4222</v>
      </c>
      <c r="B1367" t="s">
        <v>13</v>
      </c>
      <c r="C1367" t="s">
        <v>4223</v>
      </c>
      <c r="D1367" t="s">
        <v>4224</v>
      </c>
      <c r="E1367" t="s">
        <v>42137</v>
      </c>
      <c r="H1367" t="s">
        <v>4185</v>
      </c>
      <c r="J1367">
        <v>13</v>
      </c>
      <c r="K1367" t="s">
        <v>19</v>
      </c>
      <c r="L1367" t="s">
        <v>42122</v>
      </c>
    </row>
    <row r="1368" spans="1:12" ht="13.2">
      <c r="A1368" t="s">
        <v>1301</v>
      </c>
      <c r="B1368" t="s">
        <v>13</v>
      </c>
      <c r="C1368" t="s">
        <v>4225</v>
      </c>
      <c r="D1368" t="s">
        <v>4226</v>
      </c>
      <c r="E1368" t="s">
        <v>42138</v>
      </c>
      <c r="H1368" t="s">
        <v>4185</v>
      </c>
      <c r="I1368" t="s">
        <v>54</v>
      </c>
      <c r="J1368">
        <v>13</v>
      </c>
      <c r="K1368" t="s">
        <v>19</v>
      </c>
      <c r="L1368" t="s">
        <v>42122</v>
      </c>
    </row>
    <row r="1369" spans="1:12" ht="13.2">
      <c r="A1369" t="s">
        <v>1469</v>
      </c>
      <c r="B1369" t="s">
        <v>13</v>
      </c>
      <c r="C1369" t="s">
        <v>4227</v>
      </c>
      <c r="D1369" t="s">
        <v>4228</v>
      </c>
      <c r="E1369" t="s">
        <v>42139</v>
      </c>
      <c r="H1369" t="s">
        <v>4185</v>
      </c>
      <c r="I1369" t="s">
        <v>106</v>
      </c>
      <c r="J1369">
        <v>13</v>
      </c>
      <c r="K1369" t="s">
        <v>19</v>
      </c>
      <c r="L1369" t="s">
        <v>42122</v>
      </c>
    </row>
    <row r="1370" spans="1:12" ht="13.2">
      <c r="A1370" t="s">
        <v>4229</v>
      </c>
      <c r="B1370" t="s">
        <v>13</v>
      </c>
      <c r="C1370" t="s">
        <v>4230</v>
      </c>
      <c r="D1370" t="s">
        <v>4231</v>
      </c>
      <c r="E1370" t="s">
        <v>42140</v>
      </c>
      <c r="H1370" t="s">
        <v>4185</v>
      </c>
      <c r="J1370">
        <v>13</v>
      </c>
      <c r="K1370" t="s">
        <v>19</v>
      </c>
      <c r="L1370" t="s">
        <v>42122</v>
      </c>
    </row>
    <row r="1371" spans="1:12" ht="13.2">
      <c r="A1371" t="s">
        <v>4232</v>
      </c>
      <c r="B1371" t="s">
        <v>13</v>
      </c>
      <c r="C1371" t="s">
        <v>4123</v>
      </c>
      <c r="D1371" t="s">
        <v>4233</v>
      </c>
      <c r="E1371" t="s">
        <v>42141</v>
      </c>
      <c r="H1371" t="s">
        <v>4185</v>
      </c>
      <c r="J1371">
        <v>13</v>
      </c>
      <c r="K1371" t="s">
        <v>19</v>
      </c>
      <c r="L1371" t="s">
        <v>42122</v>
      </c>
    </row>
    <row r="1372" spans="1:12" ht="13.2">
      <c r="A1372" t="s">
        <v>4234</v>
      </c>
      <c r="B1372" t="s">
        <v>13</v>
      </c>
      <c r="C1372" t="s">
        <v>467</v>
      </c>
      <c r="D1372" t="s">
        <v>4235</v>
      </c>
      <c r="E1372" t="s">
        <v>42142</v>
      </c>
      <c r="H1372" t="s">
        <v>4185</v>
      </c>
      <c r="I1372" t="s">
        <v>106</v>
      </c>
      <c r="J1372">
        <v>13</v>
      </c>
      <c r="K1372" t="s">
        <v>19</v>
      </c>
      <c r="L1372" t="s">
        <v>42122</v>
      </c>
    </row>
    <row r="1373" spans="1:12" ht="13.2">
      <c r="A1373" t="s">
        <v>4236</v>
      </c>
      <c r="B1373" t="s">
        <v>13</v>
      </c>
      <c r="C1373" t="s">
        <v>4237</v>
      </c>
      <c r="D1373" t="s">
        <v>4238</v>
      </c>
      <c r="E1373" t="s">
        <v>42143</v>
      </c>
      <c r="H1373" t="s">
        <v>4185</v>
      </c>
      <c r="J1373">
        <v>13</v>
      </c>
      <c r="K1373" t="s">
        <v>19</v>
      </c>
      <c r="L1373" t="s">
        <v>42122</v>
      </c>
    </row>
    <row r="1374" spans="1:12" ht="13.2">
      <c r="A1374" t="s">
        <v>4239</v>
      </c>
      <c r="B1374" t="s">
        <v>13</v>
      </c>
      <c r="C1374" t="s">
        <v>4240</v>
      </c>
      <c r="D1374" t="s">
        <v>4241</v>
      </c>
      <c r="E1374" t="s">
        <v>42144</v>
      </c>
      <c r="H1374" t="s">
        <v>4185</v>
      </c>
      <c r="J1374">
        <v>13</v>
      </c>
      <c r="K1374" t="s">
        <v>19</v>
      </c>
      <c r="L1374" t="s">
        <v>42122</v>
      </c>
    </row>
    <row r="1375" spans="1:12" ht="13.2">
      <c r="A1375" t="s">
        <v>4242</v>
      </c>
      <c r="B1375" t="s">
        <v>13</v>
      </c>
      <c r="C1375" t="s">
        <v>4243</v>
      </c>
      <c r="D1375" t="s">
        <v>4244</v>
      </c>
      <c r="E1375" t="s">
        <v>42145</v>
      </c>
      <c r="H1375" t="s">
        <v>4185</v>
      </c>
      <c r="J1375">
        <v>13</v>
      </c>
      <c r="K1375" t="s">
        <v>19</v>
      </c>
      <c r="L1375" t="s">
        <v>42122</v>
      </c>
    </row>
    <row r="1376" spans="1:12" ht="13.2">
      <c r="A1376" t="s">
        <v>4245</v>
      </c>
      <c r="B1376" t="s">
        <v>13</v>
      </c>
      <c r="C1376" t="s">
        <v>4246</v>
      </c>
      <c r="D1376" t="s">
        <v>4247</v>
      </c>
      <c r="E1376" t="s">
        <v>42146</v>
      </c>
      <c r="H1376" t="s">
        <v>4185</v>
      </c>
      <c r="I1376" t="s">
        <v>54</v>
      </c>
      <c r="J1376">
        <v>13</v>
      </c>
      <c r="K1376" t="s">
        <v>19</v>
      </c>
      <c r="L1376" t="s">
        <v>42122</v>
      </c>
    </row>
    <row r="1377" spans="1:12" ht="13.2">
      <c r="A1377" t="s">
        <v>4248</v>
      </c>
      <c r="B1377" t="s">
        <v>13</v>
      </c>
      <c r="C1377" t="s">
        <v>4249</v>
      </c>
      <c r="D1377" t="s">
        <v>4250</v>
      </c>
      <c r="E1377" t="s">
        <v>42147</v>
      </c>
      <c r="H1377" t="s">
        <v>4185</v>
      </c>
      <c r="J1377">
        <v>13</v>
      </c>
      <c r="K1377" t="s">
        <v>19</v>
      </c>
      <c r="L1377" t="s">
        <v>42122</v>
      </c>
    </row>
    <row r="1378" spans="1:12" ht="13.2">
      <c r="A1378" t="s">
        <v>4251</v>
      </c>
      <c r="B1378" t="s">
        <v>28</v>
      </c>
      <c r="C1378" t="s">
        <v>4252</v>
      </c>
      <c r="D1378" t="s">
        <v>4253</v>
      </c>
      <c r="E1378" t="s">
        <v>42148</v>
      </c>
      <c r="H1378" t="s">
        <v>4185</v>
      </c>
      <c r="I1378" t="s">
        <v>99</v>
      </c>
      <c r="J1378">
        <v>13</v>
      </c>
      <c r="K1378" t="s">
        <v>19</v>
      </c>
      <c r="L1378" t="s">
        <v>42122</v>
      </c>
    </row>
    <row r="1379" spans="1:12" ht="13.2">
      <c r="A1379" t="s">
        <v>4254</v>
      </c>
      <c r="B1379" t="s">
        <v>13</v>
      </c>
      <c r="C1379" t="s">
        <v>4255</v>
      </c>
      <c r="D1379" t="s">
        <v>4256</v>
      </c>
      <c r="E1379" t="s">
        <v>42149</v>
      </c>
      <c r="H1379" t="s">
        <v>4185</v>
      </c>
      <c r="I1379" t="s">
        <v>106</v>
      </c>
      <c r="J1379">
        <v>13</v>
      </c>
      <c r="K1379" t="s">
        <v>19</v>
      </c>
      <c r="L1379" t="s">
        <v>42122</v>
      </c>
    </row>
    <row r="1380" spans="1:12" ht="13.2">
      <c r="A1380" t="s">
        <v>4257</v>
      </c>
      <c r="B1380" t="s">
        <v>13</v>
      </c>
      <c r="C1380" t="s">
        <v>1440</v>
      </c>
      <c r="D1380" t="s">
        <v>4235</v>
      </c>
      <c r="E1380" t="s">
        <v>42150</v>
      </c>
      <c r="H1380" t="s">
        <v>4185</v>
      </c>
      <c r="J1380">
        <v>13</v>
      </c>
      <c r="K1380" t="s">
        <v>19</v>
      </c>
      <c r="L1380" t="s">
        <v>42122</v>
      </c>
    </row>
    <row r="1381" spans="1:12" ht="13.2">
      <c r="A1381" t="s">
        <v>4258</v>
      </c>
      <c r="B1381" t="s">
        <v>63</v>
      </c>
      <c r="C1381" t="s">
        <v>4259</v>
      </c>
      <c r="D1381" t="s">
        <v>4260</v>
      </c>
      <c r="E1381" t="s">
        <v>42151</v>
      </c>
      <c r="H1381" t="s">
        <v>4185</v>
      </c>
      <c r="I1381" t="s">
        <v>86</v>
      </c>
      <c r="J1381">
        <v>13</v>
      </c>
      <c r="K1381" t="s">
        <v>19</v>
      </c>
      <c r="L1381" t="s">
        <v>42122</v>
      </c>
    </row>
    <row r="1382" spans="1:12" ht="13.2">
      <c r="A1382" t="s">
        <v>4261</v>
      </c>
      <c r="B1382" t="s">
        <v>13</v>
      </c>
      <c r="C1382" t="s">
        <v>4262</v>
      </c>
      <c r="D1382" t="s">
        <v>2788</v>
      </c>
      <c r="E1382" t="s">
        <v>42152</v>
      </c>
      <c r="H1382" t="s">
        <v>4185</v>
      </c>
      <c r="J1382">
        <v>13</v>
      </c>
      <c r="K1382" t="s">
        <v>19</v>
      </c>
      <c r="L1382" t="s">
        <v>42122</v>
      </c>
    </row>
    <row r="1383" spans="1:12" ht="13.2">
      <c r="A1383" t="s">
        <v>4263</v>
      </c>
      <c r="B1383" t="s">
        <v>13</v>
      </c>
      <c r="C1383" t="s">
        <v>4264</v>
      </c>
      <c r="D1383" t="s">
        <v>4265</v>
      </c>
      <c r="E1383" t="s">
        <v>42153</v>
      </c>
      <c r="H1383" t="s">
        <v>4185</v>
      </c>
      <c r="J1383">
        <v>13</v>
      </c>
      <c r="K1383" t="s">
        <v>19</v>
      </c>
      <c r="L1383" t="s">
        <v>42122</v>
      </c>
    </row>
    <row r="1384" spans="1:12" ht="13.2">
      <c r="A1384" t="s">
        <v>494</v>
      </c>
      <c r="B1384" t="s">
        <v>13</v>
      </c>
      <c r="C1384" t="s">
        <v>4266</v>
      </c>
      <c r="D1384" t="s">
        <v>4267</v>
      </c>
      <c r="E1384" t="s">
        <v>42154</v>
      </c>
      <c r="H1384" t="s">
        <v>4185</v>
      </c>
      <c r="J1384">
        <v>13</v>
      </c>
      <c r="K1384" t="s">
        <v>19</v>
      </c>
      <c r="L1384" t="s">
        <v>42122</v>
      </c>
    </row>
    <row r="1385" spans="1:12" ht="13.2">
      <c r="A1385" t="s">
        <v>4268</v>
      </c>
      <c r="B1385" t="s">
        <v>13</v>
      </c>
      <c r="C1385" t="s">
        <v>4269</v>
      </c>
      <c r="D1385" t="s">
        <v>4270</v>
      </c>
      <c r="E1385" t="s">
        <v>42155</v>
      </c>
      <c r="H1385" t="s">
        <v>4185</v>
      </c>
      <c r="I1385" t="s">
        <v>106</v>
      </c>
      <c r="J1385">
        <v>13</v>
      </c>
      <c r="K1385" t="s">
        <v>19</v>
      </c>
      <c r="L1385" t="s">
        <v>42122</v>
      </c>
    </row>
    <row r="1386" spans="1:12" ht="13.2">
      <c r="A1386" t="s">
        <v>4271</v>
      </c>
      <c r="B1386" t="s">
        <v>13</v>
      </c>
      <c r="C1386" t="s">
        <v>4272</v>
      </c>
      <c r="D1386" t="s">
        <v>4273</v>
      </c>
      <c r="E1386" t="s">
        <v>42156</v>
      </c>
      <c r="H1386" t="s">
        <v>4185</v>
      </c>
      <c r="J1386">
        <v>13</v>
      </c>
      <c r="K1386" t="s">
        <v>19</v>
      </c>
      <c r="L1386" t="s">
        <v>42122</v>
      </c>
    </row>
    <row r="1387" spans="1:12" ht="13.2">
      <c r="A1387" t="s">
        <v>4274</v>
      </c>
      <c r="B1387" t="s">
        <v>13</v>
      </c>
      <c r="C1387" t="s">
        <v>4275</v>
      </c>
      <c r="D1387" t="s">
        <v>4276</v>
      </c>
      <c r="E1387" t="s">
        <v>42157</v>
      </c>
      <c r="H1387" t="s">
        <v>4185</v>
      </c>
      <c r="I1387" t="s">
        <v>86</v>
      </c>
      <c r="J1387">
        <v>13</v>
      </c>
      <c r="K1387" t="s">
        <v>19</v>
      </c>
      <c r="L1387" t="s">
        <v>42122</v>
      </c>
    </row>
    <row r="1388" spans="1:12" ht="13.2">
      <c r="A1388" t="s">
        <v>4277</v>
      </c>
      <c r="B1388" t="s">
        <v>13</v>
      </c>
      <c r="C1388" t="s">
        <v>4278</v>
      </c>
      <c r="D1388" t="s">
        <v>3670</v>
      </c>
      <c r="E1388" t="s">
        <v>42158</v>
      </c>
      <c r="H1388" t="s">
        <v>4185</v>
      </c>
      <c r="I1388" t="s">
        <v>106</v>
      </c>
      <c r="J1388">
        <v>13</v>
      </c>
      <c r="K1388" t="s">
        <v>19</v>
      </c>
      <c r="L1388" t="s">
        <v>42122</v>
      </c>
    </row>
    <row r="1389" spans="1:12" ht="13.2">
      <c r="A1389" t="s">
        <v>4279</v>
      </c>
      <c r="B1389" t="s">
        <v>13</v>
      </c>
      <c r="C1389" t="s">
        <v>4280</v>
      </c>
      <c r="D1389" t="s">
        <v>4281</v>
      </c>
      <c r="E1389" t="s">
        <v>42159</v>
      </c>
      <c r="H1389" t="s">
        <v>4185</v>
      </c>
      <c r="I1389" t="s">
        <v>106</v>
      </c>
      <c r="J1389">
        <v>13</v>
      </c>
      <c r="K1389" t="s">
        <v>19</v>
      </c>
      <c r="L1389" t="s">
        <v>42122</v>
      </c>
    </row>
    <row r="1390" spans="1:12" ht="13.2">
      <c r="A1390" t="s">
        <v>4282</v>
      </c>
      <c r="B1390" t="s">
        <v>56</v>
      </c>
      <c r="C1390" t="s">
        <v>4283</v>
      </c>
      <c r="D1390" t="s">
        <v>4284</v>
      </c>
      <c r="E1390" t="s">
        <v>42160</v>
      </c>
      <c r="H1390" t="s">
        <v>4185</v>
      </c>
      <c r="I1390" t="s">
        <v>93</v>
      </c>
      <c r="J1390">
        <v>13</v>
      </c>
      <c r="K1390" t="s">
        <v>19</v>
      </c>
      <c r="L1390" t="s">
        <v>42122</v>
      </c>
    </row>
    <row r="1391" spans="1:12" ht="13.2">
      <c r="A1391" t="s">
        <v>4285</v>
      </c>
      <c r="B1391" t="s">
        <v>13</v>
      </c>
      <c r="C1391" t="s">
        <v>4286</v>
      </c>
      <c r="D1391" t="s">
        <v>4287</v>
      </c>
      <c r="E1391" t="s">
        <v>42161</v>
      </c>
      <c r="H1391" t="s">
        <v>2881</v>
      </c>
      <c r="J1391">
        <v>13</v>
      </c>
      <c r="K1391" t="s">
        <v>19</v>
      </c>
      <c r="L1391" t="s">
        <v>4358</v>
      </c>
    </row>
    <row r="1392" spans="1:12" ht="13.2">
      <c r="A1392" t="s">
        <v>4288</v>
      </c>
      <c r="B1392" t="s">
        <v>13</v>
      </c>
      <c r="C1392" t="s">
        <v>4289</v>
      </c>
      <c r="D1392" t="s">
        <v>4290</v>
      </c>
      <c r="E1392" t="s">
        <v>42162</v>
      </c>
      <c r="H1392" t="s">
        <v>2881</v>
      </c>
      <c r="J1392">
        <v>13</v>
      </c>
      <c r="K1392" t="s">
        <v>19</v>
      </c>
      <c r="L1392" t="s">
        <v>4358</v>
      </c>
    </row>
    <row r="1393" spans="1:12" ht="13.2">
      <c r="A1393" t="s">
        <v>4291</v>
      </c>
      <c r="B1393" t="s">
        <v>13</v>
      </c>
      <c r="C1393" t="s">
        <v>4292</v>
      </c>
      <c r="D1393" t="s">
        <v>4293</v>
      </c>
      <c r="E1393" t="s">
        <v>42163</v>
      </c>
      <c r="H1393" t="s">
        <v>2881</v>
      </c>
      <c r="J1393">
        <v>13</v>
      </c>
      <c r="K1393" t="s">
        <v>19</v>
      </c>
      <c r="L1393" t="s">
        <v>4358</v>
      </c>
    </row>
    <row r="1394" spans="1:12" ht="13.2">
      <c r="A1394" t="s">
        <v>4294</v>
      </c>
      <c r="B1394" t="s">
        <v>13</v>
      </c>
      <c r="C1394" t="s">
        <v>4295</v>
      </c>
      <c r="D1394" t="s">
        <v>4296</v>
      </c>
      <c r="E1394" t="s">
        <v>36564</v>
      </c>
      <c r="H1394" t="s">
        <v>2881</v>
      </c>
      <c r="J1394">
        <v>13</v>
      </c>
      <c r="K1394" t="s">
        <v>19</v>
      </c>
      <c r="L1394" t="s">
        <v>4358</v>
      </c>
    </row>
    <row r="1395" spans="1:12" ht="13.2">
      <c r="A1395" t="s">
        <v>4297</v>
      </c>
      <c r="B1395" t="s">
        <v>13</v>
      </c>
      <c r="C1395" t="s">
        <v>4298</v>
      </c>
      <c r="D1395" t="s">
        <v>4299</v>
      </c>
      <c r="E1395" t="s">
        <v>42164</v>
      </c>
      <c r="H1395" t="s">
        <v>2881</v>
      </c>
      <c r="I1395" t="s">
        <v>47</v>
      </c>
      <c r="J1395">
        <v>13</v>
      </c>
      <c r="K1395" t="s">
        <v>19</v>
      </c>
      <c r="L1395" t="s">
        <v>4358</v>
      </c>
    </row>
    <row r="1396" spans="1:12" ht="13.2">
      <c r="A1396" t="s">
        <v>4300</v>
      </c>
      <c r="B1396" t="s">
        <v>13</v>
      </c>
      <c r="C1396" t="s">
        <v>4301</v>
      </c>
      <c r="D1396" t="s">
        <v>4302</v>
      </c>
      <c r="E1396" t="s">
        <v>42165</v>
      </c>
      <c r="H1396" t="s">
        <v>2881</v>
      </c>
      <c r="I1396" t="s">
        <v>106</v>
      </c>
      <c r="J1396">
        <v>13</v>
      </c>
      <c r="K1396" t="s">
        <v>19</v>
      </c>
      <c r="L1396" t="s">
        <v>4358</v>
      </c>
    </row>
    <row r="1397" spans="1:12" ht="13.2">
      <c r="A1397" t="s">
        <v>4303</v>
      </c>
      <c r="B1397" t="s">
        <v>13</v>
      </c>
      <c r="C1397" t="s">
        <v>4304</v>
      </c>
      <c r="D1397" t="s">
        <v>4305</v>
      </c>
      <c r="E1397" t="s">
        <v>42166</v>
      </c>
      <c r="H1397" t="s">
        <v>2881</v>
      </c>
      <c r="I1397" t="s">
        <v>106</v>
      </c>
      <c r="J1397">
        <v>13</v>
      </c>
      <c r="K1397" t="s">
        <v>19</v>
      </c>
      <c r="L1397" t="s">
        <v>4358</v>
      </c>
    </row>
    <row r="1398" spans="1:12" ht="13.2">
      <c r="A1398" t="s">
        <v>4306</v>
      </c>
      <c r="B1398" t="s">
        <v>63</v>
      </c>
      <c r="C1398" t="s">
        <v>4307</v>
      </c>
      <c r="D1398" t="s">
        <v>4308</v>
      </c>
      <c r="E1398" t="s">
        <v>42167</v>
      </c>
      <c r="H1398" t="s">
        <v>2881</v>
      </c>
      <c r="I1398" t="s">
        <v>86</v>
      </c>
      <c r="J1398">
        <v>13</v>
      </c>
      <c r="K1398" t="s">
        <v>19</v>
      </c>
      <c r="L1398" t="s">
        <v>4358</v>
      </c>
    </row>
    <row r="1399" spans="1:12" ht="13.2">
      <c r="A1399" t="s">
        <v>4309</v>
      </c>
      <c r="B1399" t="s">
        <v>13</v>
      </c>
      <c r="C1399" t="s">
        <v>4310</v>
      </c>
      <c r="D1399" t="s">
        <v>4311</v>
      </c>
      <c r="E1399" t="s">
        <v>42168</v>
      </c>
      <c r="H1399" t="s">
        <v>2881</v>
      </c>
      <c r="J1399">
        <v>13</v>
      </c>
      <c r="K1399" t="s">
        <v>19</v>
      </c>
      <c r="L1399" t="s">
        <v>4358</v>
      </c>
    </row>
    <row r="1400" spans="1:12" ht="13.2">
      <c r="A1400" t="s">
        <v>4312</v>
      </c>
      <c r="B1400" t="s">
        <v>13</v>
      </c>
      <c r="C1400" t="s">
        <v>4313</v>
      </c>
      <c r="D1400" t="s">
        <v>4314</v>
      </c>
      <c r="E1400" t="s">
        <v>31071</v>
      </c>
      <c r="H1400" t="s">
        <v>2881</v>
      </c>
      <c r="J1400">
        <v>13</v>
      </c>
      <c r="K1400" t="s">
        <v>19</v>
      </c>
      <c r="L1400" t="s">
        <v>4358</v>
      </c>
    </row>
    <row r="1401" spans="1:12" ht="13.2">
      <c r="A1401" t="s">
        <v>4315</v>
      </c>
      <c r="B1401" t="s">
        <v>13</v>
      </c>
      <c r="C1401" t="s">
        <v>4316</v>
      </c>
      <c r="D1401" t="s">
        <v>4317</v>
      </c>
      <c r="E1401" t="s">
        <v>42169</v>
      </c>
      <c r="H1401" t="s">
        <v>2881</v>
      </c>
      <c r="J1401">
        <v>13</v>
      </c>
      <c r="K1401" t="s">
        <v>19</v>
      </c>
      <c r="L1401" t="s">
        <v>4358</v>
      </c>
    </row>
    <row r="1402" spans="1:12" ht="13.2">
      <c r="A1402" t="s">
        <v>4318</v>
      </c>
      <c r="B1402" t="s">
        <v>13</v>
      </c>
      <c r="C1402" t="s">
        <v>4319</v>
      </c>
      <c r="D1402" t="s">
        <v>4320</v>
      </c>
      <c r="E1402" t="s">
        <v>42170</v>
      </c>
      <c r="H1402" t="s">
        <v>2881</v>
      </c>
      <c r="I1402" t="s">
        <v>106</v>
      </c>
      <c r="J1402">
        <v>13</v>
      </c>
      <c r="K1402" t="s">
        <v>19</v>
      </c>
      <c r="L1402" t="s">
        <v>4358</v>
      </c>
    </row>
    <row r="1403" spans="1:12" ht="13.2">
      <c r="A1403" t="s">
        <v>4321</v>
      </c>
      <c r="B1403" t="s">
        <v>56</v>
      </c>
      <c r="C1403" t="s">
        <v>4322</v>
      </c>
      <c r="D1403" t="s">
        <v>4323</v>
      </c>
      <c r="E1403" t="s">
        <v>42171</v>
      </c>
      <c r="H1403" t="s">
        <v>2881</v>
      </c>
      <c r="J1403">
        <v>13</v>
      </c>
      <c r="K1403" t="s">
        <v>19</v>
      </c>
      <c r="L1403" t="s">
        <v>4358</v>
      </c>
    </row>
    <row r="1404" spans="1:12" ht="13.2">
      <c r="A1404" t="s">
        <v>4324</v>
      </c>
      <c r="B1404" t="s">
        <v>13</v>
      </c>
      <c r="C1404" t="s">
        <v>4325</v>
      </c>
      <c r="D1404" t="s">
        <v>4326</v>
      </c>
      <c r="E1404" t="s">
        <v>42172</v>
      </c>
      <c r="H1404" t="s">
        <v>2881</v>
      </c>
      <c r="I1404" t="s">
        <v>812</v>
      </c>
      <c r="J1404">
        <v>13</v>
      </c>
      <c r="K1404" t="s">
        <v>19</v>
      </c>
      <c r="L1404" t="s">
        <v>4358</v>
      </c>
    </row>
    <row r="1405" spans="1:12" ht="13.2">
      <c r="A1405" t="s">
        <v>4327</v>
      </c>
      <c r="B1405" t="s">
        <v>13</v>
      </c>
      <c r="C1405" t="s">
        <v>4328</v>
      </c>
      <c r="D1405" t="s">
        <v>4329</v>
      </c>
      <c r="E1405" t="s">
        <v>42173</v>
      </c>
      <c r="H1405" t="s">
        <v>2881</v>
      </c>
      <c r="I1405" t="s">
        <v>47</v>
      </c>
      <c r="J1405">
        <v>13</v>
      </c>
      <c r="K1405" t="s">
        <v>19</v>
      </c>
      <c r="L1405" t="s">
        <v>4358</v>
      </c>
    </row>
    <row r="1406" spans="1:12" ht="13.2">
      <c r="A1406" t="s">
        <v>4330</v>
      </c>
      <c r="B1406" t="s">
        <v>13</v>
      </c>
      <c r="C1406" t="s">
        <v>4331</v>
      </c>
      <c r="D1406" t="s">
        <v>4250</v>
      </c>
      <c r="E1406" t="s">
        <v>42174</v>
      </c>
      <c r="H1406" t="s">
        <v>2881</v>
      </c>
      <c r="J1406">
        <v>13</v>
      </c>
      <c r="K1406" t="s">
        <v>19</v>
      </c>
      <c r="L1406" t="s">
        <v>4358</v>
      </c>
    </row>
    <row r="1407" spans="1:12" ht="13.2">
      <c r="A1407" t="s">
        <v>4332</v>
      </c>
      <c r="B1407" t="s">
        <v>13</v>
      </c>
      <c r="C1407" t="s">
        <v>4333</v>
      </c>
      <c r="D1407" t="s">
        <v>4334</v>
      </c>
      <c r="E1407" t="s">
        <v>42175</v>
      </c>
      <c r="H1407" t="s">
        <v>2881</v>
      </c>
      <c r="J1407">
        <v>13</v>
      </c>
      <c r="K1407" t="s">
        <v>19</v>
      </c>
      <c r="L1407" t="s">
        <v>4358</v>
      </c>
    </row>
    <row r="1408" spans="1:12" ht="13.2">
      <c r="A1408" t="s">
        <v>4335</v>
      </c>
      <c r="B1408" t="s">
        <v>13</v>
      </c>
      <c r="C1408" t="s">
        <v>4336</v>
      </c>
      <c r="D1408" t="s">
        <v>4337</v>
      </c>
      <c r="E1408" t="s">
        <v>42176</v>
      </c>
      <c r="H1408" t="s">
        <v>2881</v>
      </c>
      <c r="J1408">
        <v>13</v>
      </c>
      <c r="K1408" t="s">
        <v>19</v>
      </c>
      <c r="L1408" t="s">
        <v>4358</v>
      </c>
    </row>
    <row r="1409" spans="1:12" ht="13.2">
      <c r="A1409" t="s">
        <v>4338</v>
      </c>
      <c r="B1409" t="s">
        <v>13</v>
      </c>
      <c r="C1409" t="s">
        <v>2343</v>
      </c>
      <c r="D1409" t="s">
        <v>4339</v>
      </c>
      <c r="E1409" t="s">
        <v>42177</v>
      </c>
      <c r="H1409" t="s">
        <v>2881</v>
      </c>
      <c r="J1409">
        <v>13</v>
      </c>
      <c r="K1409" t="s">
        <v>19</v>
      </c>
      <c r="L1409" t="s">
        <v>4358</v>
      </c>
    </row>
    <row r="1410" spans="1:12" ht="13.2">
      <c r="A1410" t="s">
        <v>4340</v>
      </c>
      <c r="B1410" t="s">
        <v>13</v>
      </c>
      <c r="C1410" t="s">
        <v>4341</v>
      </c>
      <c r="D1410" t="s">
        <v>4342</v>
      </c>
      <c r="E1410" t="s">
        <v>42178</v>
      </c>
      <c r="H1410" t="s">
        <v>2881</v>
      </c>
      <c r="I1410" t="s">
        <v>40</v>
      </c>
      <c r="J1410">
        <v>13</v>
      </c>
      <c r="K1410" t="s">
        <v>19</v>
      </c>
      <c r="L1410" t="s">
        <v>4358</v>
      </c>
    </row>
    <row r="1411" spans="1:12" ht="13.2">
      <c r="A1411" t="s">
        <v>4343</v>
      </c>
      <c r="B1411" t="s">
        <v>13</v>
      </c>
      <c r="C1411" t="s">
        <v>4344</v>
      </c>
      <c r="D1411" t="s">
        <v>4345</v>
      </c>
      <c r="E1411" t="s">
        <v>42179</v>
      </c>
      <c r="H1411" t="s">
        <v>2881</v>
      </c>
      <c r="I1411" t="s">
        <v>86</v>
      </c>
      <c r="J1411">
        <v>13</v>
      </c>
      <c r="K1411" t="s">
        <v>19</v>
      </c>
      <c r="L1411" t="s">
        <v>4358</v>
      </c>
    </row>
    <row r="1412" spans="1:12" ht="13.2">
      <c r="A1412" t="s">
        <v>4346</v>
      </c>
      <c r="B1412" t="s">
        <v>28</v>
      </c>
      <c r="C1412" t="s">
        <v>4347</v>
      </c>
      <c r="D1412" t="s">
        <v>4348</v>
      </c>
      <c r="E1412" t="s">
        <v>42180</v>
      </c>
      <c r="H1412" t="s">
        <v>2881</v>
      </c>
      <c r="J1412">
        <v>13</v>
      </c>
      <c r="K1412" t="s">
        <v>19</v>
      </c>
      <c r="L1412" t="s">
        <v>4358</v>
      </c>
    </row>
    <row r="1413" spans="1:12" ht="13.2">
      <c r="A1413" t="s">
        <v>4349</v>
      </c>
      <c r="B1413" t="s">
        <v>13</v>
      </c>
      <c r="C1413" t="s">
        <v>4350</v>
      </c>
      <c r="D1413" t="s">
        <v>4351</v>
      </c>
      <c r="E1413" t="s">
        <v>42181</v>
      </c>
      <c r="H1413" t="s">
        <v>2881</v>
      </c>
      <c r="I1413" t="s">
        <v>86</v>
      </c>
      <c r="J1413">
        <v>13</v>
      </c>
      <c r="K1413" t="s">
        <v>19</v>
      </c>
      <c r="L1413" t="s">
        <v>4358</v>
      </c>
    </row>
    <row r="1414" spans="1:12" ht="13.2">
      <c r="A1414" t="s">
        <v>4352</v>
      </c>
      <c r="B1414" t="s">
        <v>13</v>
      </c>
      <c r="C1414" t="s">
        <v>4353</v>
      </c>
      <c r="D1414" t="s">
        <v>4354</v>
      </c>
      <c r="E1414" t="s">
        <v>42182</v>
      </c>
      <c r="H1414" t="s">
        <v>2881</v>
      </c>
      <c r="J1414">
        <v>13</v>
      </c>
      <c r="K1414" t="s">
        <v>19</v>
      </c>
      <c r="L1414" t="s">
        <v>4358</v>
      </c>
    </row>
    <row r="1415" spans="1:12" ht="13.2">
      <c r="A1415" t="s">
        <v>4355</v>
      </c>
      <c r="B1415" t="s">
        <v>13</v>
      </c>
      <c r="C1415" t="s">
        <v>1194</v>
      </c>
      <c r="D1415" t="s">
        <v>4356</v>
      </c>
      <c r="E1415" t="s">
        <v>42183</v>
      </c>
      <c r="H1415" t="s">
        <v>2881</v>
      </c>
      <c r="J1415">
        <v>13</v>
      </c>
      <c r="K1415" t="s">
        <v>19</v>
      </c>
      <c r="L1415" t="s">
        <v>4358</v>
      </c>
    </row>
    <row r="1416" spans="1:12" ht="13.2">
      <c r="A1416" t="s">
        <v>4357</v>
      </c>
      <c r="B1416" t="s">
        <v>13</v>
      </c>
      <c r="C1416" t="s">
        <v>4358</v>
      </c>
      <c r="D1416" t="s">
        <v>4359</v>
      </c>
      <c r="E1416" t="s">
        <v>42184</v>
      </c>
      <c r="H1416" t="s">
        <v>2881</v>
      </c>
      <c r="J1416">
        <v>13</v>
      </c>
      <c r="K1416" t="s">
        <v>19</v>
      </c>
      <c r="L1416" t="s">
        <v>4358</v>
      </c>
    </row>
    <row r="1417" spans="1:12" ht="13.2">
      <c r="A1417" t="s">
        <v>4360</v>
      </c>
      <c r="B1417" t="s">
        <v>28</v>
      </c>
      <c r="C1417" t="s">
        <v>4361</v>
      </c>
      <c r="D1417" t="s">
        <v>4362</v>
      </c>
      <c r="E1417" t="s">
        <v>42185</v>
      </c>
      <c r="H1417" t="s">
        <v>2881</v>
      </c>
      <c r="J1417">
        <v>13</v>
      </c>
      <c r="K1417" t="s">
        <v>19</v>
      </c>
      <c r="L1417" t="s">
        <v>4358</v>
      </c>
    </row>
    <row r="1418" spans="1:12" ht="13.2">
      <c r="A1418" t="s">
        <v>933</v>
      </c>
      <c r="B1418" t="s">
        <v>13</v>
      </c>
      <c r="C1418" t="s">
        <v>4363</v>
      </c>
      <c r="D1418" t="s">
        <v>3965</v>
      </c>
      <c r="E1418" t="s">
        <v>42186</v>
      </c>
      <c r="H1418" t="s">
        <v>2881</v>
      </c>
      <c r="J1418">
        <v>13</v>
      </c>
      <c r="K1418" t="s">
        <v>19</v>
      </c>
      <c r="L1418" t="s">
        <v>4358</v>
      </c>
    </row>
    <row r="1419" spans="1:12" ht="13.2">
      <c r="A1419" t="s">
        <v>4364</v>
      </c>
      <c r="B1419" t="s">
        <v>13</v>
      </c>
      <c r="C1419" t="s">
        <v>4365</v>
      </c>
      <c r="D1419" t="s">
        <v>4366</v>
      </c>
      <c r="E1419" t="s">
        <v>42187</v>
      </c>
      <c r="H1419" t="s">
        <v>2881</v>
      </c>
      <c r="I1419" t="s">
        <v>630</v>
      </c>
      <c r="J1419">
        <v>13</v>
      </c>
      <c r="K1419" t="s">
        <v>19</v>
      </c>
      <c r="L1419" t="s">
        <v>4358</v>
      </c>
    </row>
    <row r="1420" spans="1:12" ht="13.2">
      <c r="A1420" t="s">
        <v>4367</v>
      </c>
      <c r="B1420" t="s">
        <v>13</v>
      </c>
      <c r="C1420" t="s">
        <v>4368</v>
      </c>
      <c r="D1420" t="s">
        <v>4369</v>
      </c>
      <c r="E1420" t="s">
        <v>42188</v>
      </c>
      <c r="H1420" t="s">
        <v>2881</v>
      </c>
      <c r="I1420" t="s">
        <v>99</v>
      </c>
      <c r="J1420">
        <v>13</v>
      </c>
      <c r="K1420" t="s">
        <v>19</v>
      </c>
      <c r="L1420" t="s">
        <v>4358</v>
      </c>
    </row>
    <row r="1421" spans="1:12" ht="13.2">
      <c r="A1421" t="s">
        <v>4370</v>
      </c>
      <c r="B1421" t="s">
        <v>13</v>
      </c>
      <c r="C1421" t="s">
        <v>4371</v>
      </c>
      <c r="D1421" t="s">
        <v>963</v>
      </c>
      <c r="E1421" t="s">
        <v>42189</v>
      </c>
      <c r="H1421" t="s">
        <v>2881</v>
      </c>
      <c r="J1421">
        <v>13</v>
      </c>
      <c r="K1421" t="s">
        <v>19</v>
      </c>
      <c r="L1421" t="s">
        <v>4358</v>
      </c>
    </row>
    <row r="1422" spans="1:12" ht="13.2">
      <c r="A1422" t="s">
        <v>4372</v>
      </c>
      <c r="B1422" t="s">
        <v>13</v>
      </c>
      <c r="C1422" t="s">
        <v>4373</v>
      </c>
      <c r="D1422" t="s">
        <v>4374</v>
      </c>
      <c r="E1422" t="s">
        <v>42190</v>
      </c>
      <c r="H1422" t="s">
        <v>2881</v>
      </c>
      <c r="I1422" t="s">
        <v>86</v>
      </c>
      <c r="J1422">
        <v>13</v>
      </c>
      <c r="K1422" t="s">
        <v>19</v>
      </c>
      <c r="L1422" t="s">
        <v>4358</v>
      </c>
    </row>
    <row r="1423" spans="1:12" ht="13.2">
      <c r="A1423" t="s">
        <v>494</v>
      </c>
      <c r="B1423" t="s">
        <v>28</v>
      </c>
      <c r="C1423" t="s">
        <v>1440</v>
      </c>
      <c r="D1423" t="s">
        <v>4375</v>
      </c>
      <c r="E1423" t="s">
        <v>42191</v>
      </c>
      <c r="H1423" t="s">
        <v>2881</v>
      </c>
      <c r="J1423">
        <v>13</v>
      </c>
      <c r="K1423" t="s">
        <v>19</v>
      </c>
      <c r="L1423" t="s">
        <v>4358</v>
      </c>
    </row>
    <row r="1424" spans="1:12" ht="13.2">
      <c r="A1424" t="s">
        <v>4376</v>
      </c>
      <c r="B1424" t="s">
        <v>28</v>
      </c>
      <c r="C1424" t="s">
        <v>4377</v>
      </c>
      <c r="D1424" t="s">
        <v>4378</v>
      </c>
      <c r="E1424" t="s">
        <v>42192</v>
      </c>
      <c r="H1424" t="s">
        <v>2881</v>
      </c>
      <c r="J1424">
        <v>13</v>
      </c>
      <c r="K1424" t="s">
        <v>19</v>
      </c>
      <c r="L1424" t="s">
        <v>4358</v>
      </c>
    </row>
    <row r="1425" spans="1:12" ht="13.2">
      <c r="A1425" t="s">
        <v>4379</v>
      </c>
      <c r="B1425" t="s">
        <v>13</v>
      </c>
      <c r="C1425" t="s">
        <v>4380</v>
      </c>
      <c r="D1425" t="s">
        <v>4381</v>
      </c>
      <c r="E1425" t="s">
        <v>42193</v>
      </c>
      <c r="H1425" t="s">
        <v>2881</v>
      </c>
      <c r="I1425" t="s">
        <v>47</v>
      </c>
      <c r="J1425">
        <v>13</v>
      </c>
      <c r="K1425" t="s">
        <v>19</v>
      </c>
      <c r="L1425" t="s">
        <v>4358</v>
      </c>
    </row>
    <row r="1426" spans="1:12" ht="13.2">
      <c r="A1426" t="s">
        <v>4382</v>
      </c>
      <c r="B1426" t="s">
        <v>28</v>
      </c>
      <c r="C1426" t="s">
        <v>4383</v>
      </c>
      <c r="D1426" t="s">
        <v>1284</v>
      </c>
      <c r="E1426" t="s">
        <v>42194</v>
      </c>
      <c r="H1426" t="s">
        <v>2881</v>
      </c>
      <c r="J1426">
        <v>13</v>
      </c>
      <c r="K1426" t="s">
        <v>19</v>
      </c>
      <c r="L1426" t="s">
        <v>4358</v>
      </c>
    </row>
    <row r="1427" spans="1:12" ht="13.2">
      <c r="A1427" t="s">
        <v>4384</v>
      </c>
      <c r="B1427" t="s">
        <v>13</v>
      </c>
      <c r="C1427" t="s">
        <v>4385</v>
      </c>
      <c r="D1427" t="s">
        <v>4386</v>
      </c>
      <c r="E1427" t="s">
        <v>42195</v>
      </c>
      <c r="H1427" t="s">
        <v>2881</v>
      </c>
      <c r="J1427">
        <v>13</v>
      </c>
      <c r="K1427" t="s">
        <v>19</v>
      </c>
      <c r="L1427" t="s">
        <v>4358</v>
      </c>
    </row>
    <row r="1428" spans="1:12" ht="13.2">
      <c r="A1428" t="s">
        <v>4387</v>
      </c>
      <c r="B1428" t="s">
        <v>13</v>
      </c>
      <c r="C1428" t="s">
        <v>4388</v>
      </c>
      <c r="D1428" t="s">
        <v>3568</v>
      </c>
      <c r="E1428" t="s">
        <v>42196</v>
      </c>
      <c r="H1428" t="s">
        <v>2881</v>
      </c>
      <c r="J1428">
        <v>13</v>
      </c>
      <c r="K1428" t="s">
        <v>19</v>
      </c>
      <c r="L1428" t="s">
        <v>4358</v>
      </c>
    </row>
    <row r="1429" spans="1:12" ht="13.2">
      <c r="A1429" t="s">
        <v>4389</v>
      </c>
      <c r="B1429" t="s">
        <v>13</v>
      </c>
      <c r="C1429" t="s">
        <v>4390</v>
      </c>
      <c r="D1429" t="s">
        <v>4391</v>
      </c>
      <c r="E1429" t="s">
        <v>42197</v>
      </c>
      <c r="H1429" t="s">
        <v>2881</v>
      </c>
      <c r="I1429" t="s">
        <v>40</v>
      </c>
      <c r="J1429">
        <v>13</v>
      </c>
      <c r="K1429" t="s">
        <v>19</v>
      </c>
      <c r="L1429" t="s">
        <v>4358</v>
      </c>
    </row>
    <row r="1430" spans="1:12" ht="13.2">
      <c r="A1430" t="s">
        <v>4392</v>
      </c>
      <c r="B1430" t="s">
        <v>13</v>
      </c>
      <c r="C1430" t="s">
        <v>4393</v>
      </c>
      <c r="D1430" t="s">
        <v>4394</v>
      </c>
      <c r="E1430" t="s">
        <v>42198</v>
      </c>
      <c r="H1430" t="s">
        <v>2881</v>
      </c>
      <c r="J1430">
        <v>13</v>
      </c>
      <c r="K1430" t="s">
        <v>19</v>
      </c>
      <c r="L1430" t="s">
        <v>4358</v>
      </c>
    </row>
    <row r="1431" spans="1:12" ht="13.2">
      <c r="A1431" t="s">
        <v>1700</v>
      </c>
      <c r="B1431" t="s">
        <v>13</v>
      </c>
      <c r="C1431" t="s">
        <v>4395</v>
      </c>
      <c r="D1431" t="s">
        <v>4396</v>
      </c>
      <c r="E1431" t="s">
        <v>42199</v>
      </c>
      <c r="H1431" t="s">
        <v>2881</v>
      </c>
      <c r="J1431">
        <v>13</v>
      </c>
      <c r="K1431" t="s">
        <v>19</v>
      </c>
      <c r="L1431" t="s">
        <v>4358</v>
      </c>
    </row>
    <row r="1432" spans="1:12" ht="13.2">
      <c r="A1432" t="s">
        <v>4397</v>
      </c>
      <c r="B1432" t="s">
        <v>28</v>
      </c>
      <c r="C1432" t="s">
        <v>4398</v>
      </c>
      <c r="D1432" t="s">
        <v>1694</v>
      </c>
      <c r="E1432" t="s">
        <v>42200</v>
      </c>
      <c r="H1432" t="s">
        <v>2881</v>
      </c>
      <c r="I1432" t="s">
        <v>86</v>
      </c>
      <c r="J1432">
        <v>13</v>
      </c>
      <c r="K1432" t="s">
        <v>19</v>
      </c>
      <c r="L1432" t="s">
        <v>4358</v>
      </c>
    </row>
    <row r="1433" spans="1:12" ht="13.2">
      <c r="A1433" t="s">
        <v>80</v>
      </c>
      <c r="B1433" t="s">
        <v>13</v>
      </c>
      <c r="C1433" t="s">
        <v>4399</v>
      </c>
      <c r="D1433" t="s">
        <v>4400</v>
      </c>
      <c r="E1433" t="s">
        <v>42201</v>
      </c>
      <c r="H1433" t="s">
        <v>2881</v>
      </c>
      <c r="I1433" t="s">
        <v>630</v>
      </c>
      <c r="J1433">
        <v>13</v>
      </c>
      <c r="K1433" t="s">
        <v>19</v>
      </c>
      <c r="L1433" t="s">
        <v>4358</v>
      </c>
    </row>
    <row r="1434" spans="1:12" ht="13.2">
      <c r="A1434" t="s">
        <v>4401</v>
      </c>
      <c r="B1434" t="s">
        <v>13</v>
      </c>
      <c r="C1434" t="s">
        <v>4402</v>
      </c>
      <c r="D1434" t="s">
        <v>4403</v>
      </c>
      <c r="E1434" t="s">
        <v>36167</v>
      </c>
      <c r="H1434" t="s">
        <v>2881</v>
      </c>
      <c r="J1434">
        <v>13</v>
      </c>
      <c r="K1434" t="s">
        <v>19</v>
      </c>
      <c r="L1434" t="s">
        <v>4358</v>
      </c>
    </row>
    <row r="1435" spans="1:12" ht="13.2">
      <c r="A1435" t="s">
        <v>4404</v>
      </c>
      <c r="B1435" t="s">
        <v>13</v>
      </c>
      <c r="C1435" t="s">
        <v>3142</v>
      </c>
      <c r="D1435" t="s">
        <v>4405</v>
      </c>
      <c r="E1435" t="s">
        <v>42202</v>
      </c>
      <c r="H1435" t="s">
        <v>2881</v>
      </c>
      <c r="J1435">
        <v>13</v>
      </c>
      <c r="K1435" t="s">
        <v>19</v>
      </c>
      <c r="L1435" t="s">
        <v>4358</v>
      </c>
    </row>
    <row r="1436" spans="1:12" ht="13.2">
      <c r="A1436" t="s">
        <v>1621</v>
      </c>
      <c r="B1436" t="s">
        <v>13</v>
      </c>
      <c r="C1436" t="s">
        <v>4406</v>
      </c>
      <c r="D1436" t="s">
        <v>1089</v>
      </c>
      <c r="E1436" t="s">
        <v>41707</v>
      </c>
      <c r="H1436" t="s">
        <v>2881</v>
      </c>
      <c r="J1436">
        <v>13</v>
      </c>
      <c r="K1436" t="s">
        <v>19</v>
      </c>
      <c r="L1436" t="s">
        <v>4358</v>
      </c>
    </row>
    <row r="1437" spans="1:12" ht="13.2">
      <c r="A1437" t="s">
        <v>4407</v>
      </c>
      <c r="B1437" t="s">
        <v>13</v>
      </c>
      <c r="C1437" t="s">
        <v>4408</v>
      </c>
      <c r="D1437" t="s">
        <v>4409</v>
      </c>
      <c r="E1437" t="s">
        <v>42203</v>
      </c>
      <c r="H1437" t="s">
        <v>2881</v>
      </c>
      <c r="I1437" t="s">
        <v>54</v>
      </c>
      <c r="J1437">
        <v>13</v>
      </c>
      <c r="K1437" t="s">
        <v>19</v>
      </c>
      <c r="L1437" t="s">
        <v>4358</v>
      </c>
    </row>
    <row r="1438" spans="1:12" ht="13.2">
      <c r="A1438" t="s">
        <v>4410</v>
      </c>
      <c r="B1438" t="s">
        <v>28</v>
      </c>
      <c r="C1438" t="s">
        <v>4411</v>
      </c>
      <c r="D1438" t="s">
        <v>4412</v>
      </c>
      <c r="E1438" t="s">
        <v>42204</v>
      </c>
      <c r="H1438" t="s">
        <v>2881</v>
      </c>
      <c r="I1438" t="s">
        <v>26</v>
      </c>
      <c r="J1438">
        <v>13</v>
      </c>
      <c r="K1438" t="s">
        <v>19</v>
      </c>
      <c r="L1438" t="s">
        <v>4358</v>
      </c>
    </row>
    <row r="1439" spans="1:12" ht="13.2">
      <c r="A1439" t="s">
        <v>4413</v>
      </c>
      <c r="B1439" t="s">
        <v>13</v>
      </c>
      <c r="C1439" t="s">
        <v>29</v>
      </c>
      <c r="D1439" t="s">
        <v>4414</v>
      </c>
      <c r="E1439" t="s">
        <v>29</v>
      </c>
      <c r="H1439" t="s">
        <v>2881</v>
      </c>
      <c r="J1439">
        <v>13</v>
      </c>
      <c r="K1439" t="s">
        <v>19</v>
      </c>
      <c r="L1439" t="s">
        <v>4358</v>
      </c>
    </row>
    <row r="1440" spans="1:12" ht="13.2">
      <c r="A1440" t="s">
        <v>1469</v>
      </c>
      <c r="B1440" t="s">
        <v>13</v>
      </c>
      <c r="C1440" t="s">
        <v>4415</v>
      </c>
      <c r="D1440" t="s">
        <v>4416</v>
      </c>
      <c r="E1440" t="s">
        <v>42205</v>
      </c>
      <c r="H1440" t="s">
        <v>2881</v>
      </c>
      <c r="I1440" t="s">
        <v>302</v>
      </c>
      <c r="J1440">
        <v>13</v>
      </c>
      <c r="K1440" t="s">
        <v>19</v>
      </c>
      <c r="L1440" t="s">
        <v>4358</v>
      </c>
    </row>
    <row r="1441" spans="1:12" ht="13.2">
      <c r="A1441" t="s">
        <v>4417</v>
      </c>
      <c r="B1441" t="s">
        <v>13</v>
      </c>
      <c r="C1441" t="s">
        <v>169</v>
      </c>
      <c r="D1441" t="s">
        <v>3684</v>
      </c>
      <c r="E1441" t="s">
        <v>42206</v>
      </c>
      <c r="H1441" t="s">
        <v>2881</v>
      </c>
      <c r="J1441">
        <v>13</v>
      </c>
      <c r="K1441" t="s">
        <v>19</v>
      </c>
      <c r="L1441" t="s">
        <v>4358</v>
      </c>
    </row>
    <row r="1442" spans="1:12" ht="13.2">
      <c r="A1442" t="s">
        <v>4418</v>
      </c>
      <c r="B1442" t="s">
        <v>13</v>
      </c>
      <c r="C1442" t="s">
        <v>2015</v>
      </c>
      <c r="D1442" t="s">
        <v>4419</v>
      </c>
      <c r="E1442" t="s">
        <v>42207</v>
      </c>
      <c r="H1442" t="s">
        <v>2881</v>
      </c>
      <c r="J1442">
        <v>13</v>
      </c>
      <c r="K1442" t="s">
        <v>19</v>
      </c>
      <c r="L1442" t="s">
        <v>4358</v>
      </c>
    </row>
    <row r="1443" spans="1:12" ht="13.2">
      <c r="A1443" t="s">
        <v>4420</v>
      </c>
      <c r="B1443" t="s">
        <v>13</v>
      </c>
      <c r="C1443" t="s">
        <v>4421</v>
      </c>
      <c r="D1443" t="s">
        <v>4422</v>
      </c>
      <c r="E1443" t="s">
        <v>42208</v>
      </c>
      <c r="H1443" t="s">
        <v>2881</v>
      </c>
      <c r="J1443">
        <v>13</v>
      </c>
      <c r="K1443" t="s">
        <v>19</v>
      </c>
      <c r="L1443" t="s">
        <v>4358</v>
      </c>
    </row>
    <row r="1444" spans="1:12" ht="13.2">
      <c r="A1444" t="s">
        <v>4423</v>
      </c>
      <c r="B1444" t="s">
        <v>28</v>
      </c>
      <c r="C1444" t="s">
        <v>4424</v>
      </c>
      <c r="D1444" t="s">
        <v>4425</v>
      </c>
      <c r="E1444" t="s">
        <v>42209</v>
      </c>
      <c r="H1444" t="s">
        <v>2881</v>
      </c>
      <c r="I1444" t="s">
        <v>54</v>
      </c>
      <c r="J1444">
        <v>13</v>
      </c>
      <c r="K1444" t="s">
        <v>19</v>
      </c>
      <c r="L1444" t="s">
        <v>4358</v>
      </c>
    </row>
    <row r="1445" spans="1:12" ht="13.2">
      <c r="A1445" t="s">
        <v>4426</v>
      </c>
      <c r="B1445" t="s">
        <v>13</v>
      </c>
      <c r="C1445" t="s">
        <v>4427</v>
      </c>
      <c r="D1445" t="s">
        <v>4428</v>
      </c>
      <c r="E1445" t="s">
        <v>42210</v>
      </c>
      <c r="H1445" t="s">
        <v>2881</v>
      </c>
      <c r="I1445" t="s">
        <v>99</v>
      </c>
      <c r="J1445">
        <v>13</v>
      </c>
      <c r="K1445" t="s">
        <v>19</v>
      </c>
      <c r="L1445" t="s">
        <v>4358</v>
      </c>
    </row>
    <row r="1446" spans="1:12" ht="13.2">
      <c r="A1446" t="s">
        <v>1711</v>
      </c>
      <c r="B1446" t="s">
        <v>13</v>
      </c>
      <c r="C1446" t="s">
        <v>4429</v>
      </c>
      <c r="D1446" t="s">
        <v>4430</v>
      </c>
      <c r="E1446" t="s">
        <v>42211</v>
      </c>
      <c r="H1446" t="s">
        <v>2881</v>
      </c>
      <c r="J1446">
        <v>13</v>
      </c>
      <c r="K1446" t="s">
        <v>19</v>
      </c>
      <c r="L1446" t="s">
        <v>4358</v>
      </c>
    </row>
    <row r="1447" spans="1:12" ht="13.2">
      <c r="A1447" t="s">
        <v>3314</v>
      </c>
      <c r="B1447" t="s">
        <v>63</v>
      </c>
      <c r="C1447" t="s">
        <v>4431</v>
      </c>
      <c r="D1447" t="s">
        <v>4432</v>
      </c>
      <c r="E1447" t="s">
        <v>42212</v>
      </c>
      <c r="H1447" t="s">
        <v>2881</v>
      </c>
      <c r="I1447" t="s">
        <v>99</v>
      </c>
      <c r="J1447">
        <v>13</v>
      </c>
      <c r="K1447" t="s">
        <v>19</v>
      </c>
      <c r="L1447" t="s">
        <v>4358</v>
      </c>
    </row>
    <row r="1448" spans="1:12" ht="13.2">
      <c r="A1448" t="s">
        <v>4433</v>
      </c>
      <c r="B1448" t="s">
        <v>28</v>
      </c>
      <c r="C1448" t="s">
        <v>2015</v>
      </c>
      <c r="D1448" t="s">
        <v>4434</v>
      </c>
      <c r="E1448" t="s">
        <v>42213</v>
      </c>
      <c r="H1448" t="s">
        <v>2881</v>
      </c>
      <c r="J1448">
        <v>13</v>
      </c>
      <c r="K1448" t="s">
        <v>19</v>
      </c>
      <c r="L1448" t="s">
        <v>4358</v>
      </c>
    </row>
    <row r="1449" spans="1:12" ht="13.2">
      <c r="A1449" t="s">
        <v>1182</v>
      </c>
      <c r="B1449" t="s">
        <v>13</v>
      </c>
      <c r="C1449" t="s">
        <v>2757</v>
      </c>
      <c r="D1449" t="s">
        <v>4435</v>
      </c>
      <c r="E1449" t="s">
        <v>42214</v>
      </c>
      <c r="H1449" t="s">
        <v>2881</v>
      </c>
      <c r="J1449">
        <v>13</v>
      </c>
      <c r="K1449" t="s">
        <v>19</v>
      </c>
      <c r="L1449" t="s">
        <v>4358</v>
      </c>
    </row>
    <row r="1450" spans="1:12" ht="13.2">
      <c r="A1450" t="s">
        <v>4436</v>
      </c>
      <c r="B1450" t="s">
        <v>13</v>
      </c>
      <c r="C1450" t="s">
        <v>2015</v>
      </c>
      <c r="D1450" t="s">
        <v>4437</v>
      </c>
      <c r="E1450" t="s">
        <v>42215</v>
      </c>
      <c r="H1450" t="s">
        <v>2881</v>
      </c>
      <c r="I1450" t="s">
        <v>54</v>
      </c>
      <c r="J1450">
        <v>13</v>
      </c>
      <c r="K1450" t="s">
        <v>19</v>
      </c>
      <c r="L1450" t="s">
        <v>4358</v>
      </c>
    </row>
    <row r="1451" spans="1:12" ht="13.2">
      <c r="A1451" t="s">
        <v>4438</v>
      </c>
      <c r="B1451" t="s">
        <v>63</v>
      </c>
      <c r="C1451" t="s">
        <v>4439</v>
      </c>
      <c r="D1451" t="s">
        <v>4440</v>
      </c>
      <c r="E1451" t="s">
        <v>42216</v>
      </c>
      <c r="H1451" t="s">
        <v>2881</v>
      </c>
      <c r="J1451">
        <v>13</v>
      </c>
      <c r="K1451" t="s">
        <v>19</v>
      </c>
      <c r="L1451" t="s">
        <v>4358</v>
      </c>
    </row>
    <row r="1452" spans="1:12" ht="13.2">
      <c r="A1452" t="s">
        <v>4441</v>
      </c>
      <c r="B1452" t="s">
        <v>13</v>
      </c>
      <c r="C1452" t="s">
        <v>4442</v>
      </c>
      <c r="D1452" t="s">
        <v>4443</v>
      </c>
      <c r="E1452" t="s">
        <v>4442</v>
      </c>
      <c r="H1452" t="s">
        <v>2881</v>
      </c>
      <c r="J1452">
        <v>13</v>
      </c>
      <c r="K1452" t="s">
        <v>19</v>
      </c>
      <c r="L1452" t="s">
        <v>4358</v>
      </c>
    </row>
    <row r="1453" spans="1:12" ht="13.2">
      <c r="A1453" t="s">
        <v>4444</v>
      </c>
      <c r="B1453" t="s">
        <v>13</v>
      </c>
      <c r="C1453" t="s">
        <v>4445</v>
      </c>
      <c r="D1453" t="s">
        <v>4446</v>
      </c>
      <c r="E1453" t="s">
        <v>42217</v>
      </c>
      <c r="H1453" t="s">
        <v>2881</v>
      </c>
      <c r="J1453">
        <v>13</v>
      </c>
      <c r="K1453" t="s">
        <v>19</v>
      </c>
      <c r="L1453" t="s">
        <v>4358</v>
      </c>
    </row>
    <row r="1454" spans="1:12" ht="13.2">
      <c r="A1454" t="s">
        <v>4447</v>
      </c>
      <c r="B1454" t="s">
        <v>13</v>
      </c>
      <c r="C1454" t="s">
        <v>1088</v>
      </c>
      <c r="D1454" t="s">
        <v>4448</v>
      </c>
      <c r="E1454" t="s">
        <v>42218</v>
      </c>
      <c r="H1454" t="s">
        <v>2881</v>
      </c>
      <c r="J1454">
        <v>13</v>
      </c>
      <c r="K1454" t="s">
        <v>19</v>
      </c>
      <c r="L1454" t="s">
        <v>4358</v>
      </c>
    </row>
    <row r="1455" spans="1:12" ht="13.2">
      <c r="A1455" t="s">
        <v>4449</v>
      </c>
      <c r="B1455" t="s">
        <v>13</v>
      </c>
      <c r="C1455" t="s">
        <v>1348</v>
      </c>
      <c r="D1455" t="s">
        <v>4450</v>
      </c>
      <c r="E1455" t="s">
        <v>42219</v>
      </c>
      <c r="H1455" t="s">
        <v>2881</v>
      </c>
      <c r="J1455">
        <v>13</v>
      </c>
      <c r="K1455" t="s">
        <v>19</v>
      </c>
      <c r="L1455" t="s">
        <v>4358</v>
      </c>
    </row>
    <row r="1456" spans="1:12" ht="13.2">
      <c r="A1456" t="s">
        <v>4451</v>
      </c>
      <c r="B1456" t="s">
        <v>13</v>
      </c>
      <c r="C1456" t="s">
        <v>4452</v>
      </c>
      <c r="D1456" t="s">
        <v>1245</v>
      </c>
      <c r="E1456" t="s">
        <v>42220</v>
      </c>
      <c r="H1456" t="s">
        <v>2881</v>
      </c>
      <c r="I1456" t="s">
        <v>93</v>
      </c>
      <c r="J1456">
        <v>13</v>
      </c>
      <c r="K1456" t="s">
        <v>19</v>
      </c>
      <c r="L1456" t="s">
        <v>4358</v>
      </c>
    </row>
    <row r="1457" spans="1:12" ht="13.2">
      <c r="A1457" t="s">
        <v>4453</v>
      </c>
      <c r="B1457" t="s">
        <v>13</v>
      </c>
      <c r="C1457" t="s">
        <v>4454</v>
      </c>
      <c r="D1457" t="s">
        <v>4455</v>
      </c>
      <c r="E1457" t="s">
        <v>42221</v>
      </c>
      <c r="H1457" t="s">
        <v>2881</v>
      </c>
      <c r="I1457" t="s">
        <v>93</v>
      </c>
      <c r="J1457">
        <v>13</v>
      </c>
      <c r="K1457" t="s">
        <v>19</v>
      </c>
      <c r="L1457" t="s">
        <v>4358</v>
      </c>
    </row>
    <row r="1458" spans="1:12" ht="13.2">
      <c r="A1458" t="s">
        <v>4456</v>
      </c>
      <c r="B1458" t="s">
        <v>13</v>
      </c>
      <c r="C1458" t="s">
        <v>1464</v>
      </c>
      <c r="D1458" t="s">
        <v>4457</v>
      </c>
      <c r="E1458" t="s">
        <v>42222</v>
      </c>
      <c r="H1458" t="s">
        <v>2881</v>
      </c>
      <c r="I1458" t="s">
        <v>685</v>
      </c>
      <c r="J1458">
        <v>13</v>
      </c>
      <c r="K1458" t="s">
        <v>19</v>
      </c>
      <c r="L1458" t="s">
        <v>4358</v>
      </c>
    </row>
    <row r="1459" spans="1:12" ht="13.2">
      <c r="A1459" t="s">
        <v>4458</v>
      </c>
      <c r="B1459" t="s">
        <v>28</v>
      </c>
      <c r="C1459" t="s">
        <v>4459</v>
      </c>
      <c r="D1459" t="s">
        <v>4460</v>
      </c>
      <c r="E1459" t="s">
        <v>42223</v>
      </c>
      <c r="H1459" t="s">
        <v>2881</v>
      </c>
      <c r="I1459" t="s">
        <v>364</v>
      </c>
      <c r="J1459">
        <v>13</v>
      </c>
      <c r="K1459" t="s">
        <v>19</v>
      </c>
      <c r="L1459" t="s">
        <v>4358</v>
      </c>
    </row>
    <row r="1460" spans="1:12" ht="13.2">
      <c r="A1460" t="s">
        <v>4461</v>
      </c>
      <c r="B1460" t="s">
        <v>28</v>
      </c>
      <c r="C1460" t="s">
        <v>2015</v>
      </c>
      <c r="D1460" t="s">
        <v>4462</v>
      </c>
      <c r="E1460" t="s">
        <v>42224</v>
      </c>
      <c r="H1460" t="s">
        <v>2881</v>
      </c>
      <c r="I1460" t="s">
        <v>106</v>
      </c>
      <c r="J1460">
        <v>13</v>
      </c>
      <c r="K1460" t="s">
        <v>19</v>
      </c>
      <c r="L1460" t="s">
        <v>4358</v>
      </c>
    </row>
    <row r="1461" spans="1:12" ht="13.2">
      <c r="A1461" t="s">
        <v>4463</v>
      </c>
      <c r="B1461" t="s">
        <v>28</v>
      </c>
      <c r="C1461" t="s">
        <v>4464</v>
      </c>
      <c r="D1461" t="s">
        <v>4465</v>
      </c>
      <c r="E1461" t="s">
        <v>42225</v>
      </c>
      <c r="H1461" t="s">
        <v>2881</v>
      </c>
      <c r="I1461" t="s">
        <v>812</v>
      </c>
      <c r="J1461">
        <v>13</v>
      </c>
      <c r="K1461" t="s">
        <v>19</v>
      </c>
      <c r="L1461" t="s">
        <v>4358</v>
      </c>
    </row>
    <row r="1462" spans="1:12" ht="13.2">
      <c r="A1462" t="s">
        <v>4466</v>
      </c>
      <c r="B1462" t="s">
        <v>13</v>
      </c>
      <c r="C1462" t="s">
        <v>4467</v>
      </c>
      <c r="D1462" t="s">
        <v>1575</v>
      </c>
      <c r="E1462" t="s">
        <v>42226</v>
      </c>
      <c r="H1462" t="s">
        <v>2881</v>
      </c>
      <c r="I1462" t="s">
        <v>106</v>
      </c>
      <c r="J1462">
        <v>13</v>
      </c>
      <c r="K1462" t="s">
        <v>19</v>
      </c>
      <c r="L1462" t="s">
        <v>4358</v>
      </c>
    </row>
    <row r="1463" spans="1:12" ht="13.2">
      <c r="A1463" t="s">
        <v>4468</v>
      </c>
      <c r="B1463" t="s">
        <v>13</v>
      </c>
      <c r="C1463" t="s">
        <v>4469</v>
      </c>
      <c r="D1463" t="s">
        <v>4470</v>
      </c>
      <c r="E1463" t="s">
        <v>42227</v>
      </c>
      <c r="H1463" t="s">
        <v>2881</v>
      </c>
      <c r="I1463" t="s">
        <v>106</v>
      </c>
      <c r="J1463">
        <v>13</v>
      </c>
      <c r="K1463" t="s">
        <v>19</v>
      </c>
      <c r="L1463" t="s">
        <v>4358</v>
      </c>
    </row>
    <row r="1464" spans="1:12" ht="13.2">
      <c r="A1464" t="s">
        <v>4471</v>
      </c>
      <c r="B1464" t="s">
        <v>13</v>
      </c>
      <c r="C1464" t="s">
        <v>283</v>
      </c>
      <c r="D1464" t="s">
        <v>4472</v>
      </c>
      <c r="E1464" t="s">
        <v>42228</v>
      </c>
      <c r="H1464" t="s">
        <v>2881</v>
      </c>
      <c r="J1464">
        <v>13</v>
      </c>
      <c r="K1464" t="s">
        <v>19</v>
      </c>
      <c r="L1464" t="s">
        <v>4358</v>
      </c>
    </row>
    <row r="1465" spans="1:12" ht="13.2">
      <c r="A1465" t="s">
        <v>4473</v>
      </c>
      <c r="B1465" t="s">
        <v>13</v>
      </c>
      <c r="C1465" t="s">
        <v>4474</v>
      </c>
      <c r="D1465" t="s">
        <v>4475</v>
      </c>
      <c r="E1465" t="s">
        <v>42229</v>
      </c>
      <c r="H1465" t="s">
        <v>2881</v>
      </c>
      <c r="J1465">
        <v>13</v>
      </c>
      <c r="K1465" t="s">
        <v>19</v>
      </c>
      <c r="L1465" t="s">
        <v>4358</v>
      </c>
    </row>
    <row r="1466" spans="1:12" ht="13.2">
      <c r="A1466" t="s">
        <v>4476</v>
      </c>
      <c r="B1466" t="s">
        <v>13</v>
      </c>
      <c r="C1466" t="s">
        <v>4477</v>
      </c>
      <c r="D1466" t="s">
        <v>4478</v>
      </c>
      <c r="E1466" t="s">
        <v>42230</v>
      </c>
      <c r="H1466" t="s">
        <v>2881</v>
      </c>
      <c r="J1466">
        <v>13</v>
      </c>
      <c r="K1466" t="s">
        <v>19</v>
      </c>
      <c r="L1466" t="s">
        <v>4358</v>
      </c>
    </row>
    <row r="1467" spans="1:12" ht="13.2">
      <c r="A1467" t="s">
        <v>4479</v>
      </c>
      <c r="B1467" t="s">
        <v>13</v>
      </c>
      <c r="C1467" t="s">
        <v>4480</v>
      </c>
      <c r="D1467" t="s">
        <v>1508</v>
      </c>
      <c r="E1467" t="s">
        <v>42231</v>
      </c>
      <c r="H1467" t="s">
        <v>2881</v>
      </c>
      <c r="J1467">
        <v>13</v>
      </c>
      <c r="K1467" t="s">
        <v>19</v>
      </c>
      <c r="L1467" t="s">
        <v>4358</v>
      </c>
    </row>
    <row r="1468" spans="1:12" ht="13.2">
      <c r="A1468" t="s">
        <v>4481</v>
      </c>
      <c r="B1468" t="s">
        <v>13</v>
      </c>
      <c r="C1468" t="s">
        <v>4482</v>
      </c>
      <c r="D1468" t="s">
        <v>3565</v>
      </c>
      <c r="E1468" t="s">
        <v>42232</v>
      </c>
      <c r="H1468" t="s">
        <v>2881</v>
      </c>
      <c r="I1468" t="s">
        <v>86</v>
      </c>
      <c r="J1468">
        <v>13</v>
      </c>
      <c r="K1468" t="s">
        <v>19</v>
      </c>
      <c r="L1468" t="s">
        <v>4358</v>
      </c>
    </row>
    <row r="1469" spans="1:12" ht="13.2">
      <c r="A1469" t="s">
        <v>4483</v>
      </c>
      <c r="B1469" t="s">
        <v>13</v>
      </c>
      <c r="C1469" t="s">
        <v>4484</v>
      </c>
      <c r="D1469" t="s">
        <v>4485</v>
      </c>
      <c r="E1469" t="s">
        <v>42233</v>
      </c>
      <c r="H1469" t="s">
        <v>2881</v>
      </c>
      <c r="J1469">
        <v>13</v>
      </c>
      <c r="K1469" t="s">
        <v>19</v>
      </c>
      <c r="L1469" t="s">
        <v>4358</v>
      </c>
    </row>
    <row r="1470" spans="1:12" ht="13.2">
      <c r="A1470" t="s">
        <v>4486</v>
      </c>
      <c r="B1470" t="s">
        <v>13</v>
      </c>
      <c r="C1470" t="s">
        <v>4487</v>
      </c>
      <c r="D1470" t="s">
        <v>4472</v>
      </c>
      <c r="E1470" t="s">
        <v>300</v>
      </c>
      <c r="H1470" t="s">
        <v>2881</v>
      </c>
      <c r="J1470">
        <v>13</v>
      </c>
      <c r="K1470" t="s">
        <v>19</v>
      </c>
      <c r="L1470" t="s">
        <v>4358</v>
      </c>
    </row>
    <row r="1471" spans="1:12" ht="13.2">
      <c r="A1471" t="s">
        <v>4488</v>
      </c>
      <c r="B1471" t="s">
        <v>13</v>
      </c>
      <c r="C1471" t="s">
        <v>4489</v>
      </c>
      <c r="D1471" t="s">
        <v>4490</v>
      </c>
      <c r="E1471" t="s">
        <v>33254</v>
      </c>
      <c r="H1471" t="s">
        <v>2881</v>
      </c>
      <c r="J1471">
        <v>13</v>
      </c>
      <c r="K1471" t="s">
        <v>19</v>
      </c>
      <c r="L1471" t="s">
        <v>4358</v>
      </c>
    </row>
    <row r="1472" spans="1:12" ht="13.2">
      <c r="A1472" t="s">
        <v>4491</v>
      </c>
      <c r="B1472" t="s">
        <v>13</v>
      </c>
      <c r="C1472" t="s">
        <v>554</v>
      </c>
      <c r="D1472" t="s">
        <v>4492</v>
      </c>
      <c r="E1472" t="s">
        <v>42234</v>
      </c>
      <c r="H1472" t="s">
        <v>2881</v>
      </c>
      <c r="J1472">
        <v>13</v>
      </c>
      <c r="K1472" t="s">
        <v>19</v>
      </c>
      <c r="L1472" t="s">
        <v>4358</v>
      </c>
    </row>
    <row r="1473" spans="1:12" ht="13.2">
      <c r="A1473" t="s">
        <v>4493</v>
      </c>
      <c r="B1473" t="s">
        <v>13</v>
      </c>
      <c r="C1473" t="s">
        <v>4494</v>
      </c>
      <c r="D1473" t="s">
        <v>4495</v>
      </c>
      <c r="E1473" t="s">
        <v>42235</v>
      </c>
      <c r="H1473" t="s">
        <v>2881</v>
      </c>
      <c r="I1473" t="s">
        <v>99</v>
      </c>
      <c r="J1473">
        <v>13</v>
      </c>
      <c r="K1473" t="s">
        <v>19</v>
      </c>
      <c r="L1473" t="s">
        <v>4358</v>
      </c>
    </row>
    <row r="1474" spans="1:12" ht="13.2">
      <c r="A1474" t="s">
        <v>4496</v>
      </c>
      <c r="B1474" t="s">
        <v>13</v>
      </c>
      <c r="C1474" t="s">
        <v>2015</v>
      </c>
      <c r="D1474" t="s">
        <v>3695</v>
      </c>
      <c r="E1474" t="s">
        <v>42236</v>
      </c>
      <c r="H1474" t="s">
        <v>2881</v>
      </c>
      <c r="J1474">
        <v>13</v>
      </c>
      <c r="K1474" t="s">
        <v>19</v>
      </c>
      <c r="L1474" t="s">
        <v>4358</v>
      </c>
    </row>
    <row r="1475" spans="1:12" ht="13.2">
      <c r="A1475" t="s">
        <v>4497</v>
      </c>
      <c r="B1475" t="s">
        <v>13</v>
      </c>
      <c r="C1475" t="s">
        <v>4498</v>
      </c>
      <c r="D1475" t="s">
        <v>1240</v>
      </c>
      <c r="E1475" t="s">
        <v>42237</v>
      </c>
      <c r="H1475" t="s">
        <v>2881</v>
      </c>
      <c r="J1475">
        <v>13</v>
      </c>
      <c r="K1475" t="s">
        <v>19</v>
      </c>
      <c r="L1475" t="s">
        <v>4358</v>
      </c>
    </row>
    <row r="1476" spans="1:12" ht="13.2">
      <c r="A1476" t="s">
        <v>4114</v>
      </c>
      <c r="B1476" t="s">
        <v>13</v>
      </c>
      <c r="C1476" t="s">
        <v>4499</v>
      </c>
      <c r="D1476" t="s">
        <v>4500</v>
      </c>
      <c r="E1476" t="s">
        <v>42238</v>
      </c>
      <c r="H1476" t="s">
        <v>2881</v>
      </c>
      <c r="I1476" t="s">
        <v>106</v>
      </c>
      <c r="J1476">
        <v>13</v>
      </c>
      <c r="K1476" t="s">
        <v>19</v>
      </c>
      <c r="L1476" t="s">
        <v>4358</v>
      </c>
    </row>
    <row r="1477" spans="1:12" ht="13.2">
      <c r="A1477" t="s">
        <v>4501</v>
      </c>
      <c r="B1477" t="s">
        <v>13</v>
      </c>
      <c r="C1477" t="s">
        <v>4502</v>
      </c>
      <c r="D1477" t="s">
        <v>4503</v>
      </c>
      <c r="E1477" t="s">
        <v>42239</v>
      </c>
      <c r="H1477" t="s">
        <v>2881</v>
      </c>
      <c r="I1477" t="s">
        <v>93</v>
      </c>
      <c r="J1477">
        <v>13</v>
      </c>
      <c r="K1477" t="s">
        <v>19</v>
      </c>
      <c r="L1477" t="s">
        <v>4358</v>
      </c>
    </row>
    <row r="1478" spans="1:12" ht="13.2">
      <c r="A1478" t="s">
        <v>4504</v>
      </c>
      <c r="B1478" t="s">
        <v>56</v>
      </c>
      <c r="C1478" t="s">
        <v>4505</v>
      </c>
      <c r="D1478" t="s">
        <v>4506</v>
      </c>
      <c r="E1478" t="s">
        <v>42240</v>
      </c>
      <c r="H1478" t="s">
        <v>2881</v>
      </c>
      <c r="J1478">
        <v>13</v>
      </c>
      <c r="K1478" t="s">
        <v>19</v>
      </c>
      <c r="L1478" t="s">
        <v>4358</v>
      </c>
    </row>
    <row r="1479" spans="1:12" ht="13.2">
      <c r="A1479" t="s">
        <v>4507</v>
      </c>
      <c r="B1479" t="s">
        <v>28</v>
      </c>
      <c r="C1479" t="s">
        <v>1228</v>
      </c>
      <c r="D1479" t="s">
        <v>3520</v>
      </c>
      <c r="E1479" t="s">
        <v>42241</v>
      </c>
      <c r="H1479" t="s">
        <v>2881</v>
      </c>
      <c r="J1479">
        <v>13</v>
      </c>
      <c r="K1479" t="s">
        <v>19</v>
      </c>
      <c r="L1479" t="s">
        <v>4358</v>
      </c>
    </row>
    <row r="1480" spans="1:12" ht="13.2">
      <c r="A1480" t="s">
        <v>4508</v>
      </c>
      <c r="B1480" t="s">
        <v>13</v>
      </c>
      <c r="C1480" t="s">
        <v>4509</v>
      </c>
      <c r="D1480" t="s">
        <v>4510</v>
      </c>
      <c r="E1480" t="s">
        <v>42242</v>
      </c>
      <c r="H1480" t="s">
        <v>2881</v>
      </c>
      <c r="I1480" t="s">
        <v>86</v>
      </c>
      <c r="J1480">
        <v>13</v>
      </c>
      <c r="K1480" t="s">
        <v>19</v>
      </c>
      <c r="L1480" t="s">
        <v>4358</v>
      </c>
    </row>
    <row r="1481" spans="1:12" ht="13.2">
      <c r="A1481" t="s">
        <v>4511</v>
      </c>
      <c r="B1481" t="s">
        <v>13</v>
      </c>
      <c r="C1481" t="s">
        <v>4512</v>
      </c>
      <c r="D1481" t="s">
        <v>4513</v>
      </c>
      <c r="E1481" t="s">
        <v>42243</v>
      </c>
      <c r="H1481" t="s">
        <v>4514</v>
      </c>
      <c r="J1481">
        <v>13</v>
      </c>
      <c r="K1481" t="s">
        <v>19</v>
      </c>
      <c r="L1481" t="s">
        <v>37272</v>
      </c>
    </row>
    <row r="1482" spans="1:12" ht="13.2">
      <c r="A1482" t="s">
        <v>4515</v>
      </c>
      <c r="B1482" t="s">
        <v>13</v>
      </c>
      <c r="C1482" t="s">
        <v>4516</v>
      </c>
      <c r="D1482" t="s">
        <v>4517</v>
      </c>
      <c r="E1482" t="s">
        <v>42244</v>
      </c>
      <c r="H1482" t="s">
        <v>4514</v>
      </c>
      <c r="J1482">
        <v>13</v>
      </c>
      <c r="K1482" t="s">
        <v>19</v>
      </c>
      <c r="L1482" t="s">
        <v>37272</v>
      </c>
    </row>
    <row r="1483" spans="1:12" ht="13.2">
      <c r="A1483" t="s">
        <v>1469</v>
      </c>
      <c r="B1483" t="s">
        <v>56</v>
      </c>
      <c r="C1483" t="s">
        <v>4518</v>
      </c>
      <c r="D1483" t="s">
        <v>4519</v>
      </c>
      <c r="E1483" t="s">
        <v>42245</v>
      </c>
      <c r="H1483" t="s">
        <v>4514</v>
      </c>
      <c r="I1483" t="s">
        <v>86</v>
      </c>
      <c r="J1483">
        <v>13</v>
      </c>
      <c r="K1483" t="s">
        <v>19</v>
      </c>
      <c r="L1483" t="s">
        <v>37272</v>
      </c>
    </row>
    <row r="1484" spans="1:12" ht="13.2">
      <c r="A1484" t="s">
        <v>4520</v>
      </c>
      <c r="B1484" t="s">
        <v>13</v>
      </c>
      <c r="C1484" t="s">
        <v>4521</v>
      </c>
      <c r="D1484" t="s">
        <v>4522</v>
      </c>
      <c r="E1484" t="s">
        <v>42246</v>
      </c>
      <c r="H1484" t="s">
        <v>4523</v>
      </c>
      <c r="J1484">
        <v>13</v>
      </c>
      <c r="K1484" t="s">
        <v>19</v>
      </c>
      <c r="L1484" t="s">
        <v>4557</v>
      </c>
    </row>
    <row r="1485" spans="1:12" ht="13.2">
      <c r="A1485" t="s">
        <v>4524</v>
      </c>
      <c r="B1485" t="s">
        <v>13</v>
      </c>
      <c r="C1485" t="s">
        <v>4525</v>
      </c>
      <c r="D1485" t="s">
        <v>4526</v>
      </c>
      <c r="E1485" t="s">
        <v>42247</v>
      </c>
      <c r="H1485" t="s">
        <v>4523</v>
      </c>
      <c r="J1485">
        <v>13</v>
      </c>
      <c r="K1485" t="s">
        <v>19</v>
      </c>
      <c r="L1485" t="s">
        <v>4557</v>
      </c>
    </row>
    <row r="1486" spans="1:12" ht="13.2">
      <c r="A1486" t="s">
        <v>4527</v>
      </c>
      <c r="B1486" t="s">
        <v>13</v>
      </c>
      <c r="C1486" t="s">
        <v>4528</v>
      </c>
      <c r="D1486" t="s">
        <v>4529</v>
      </c>
      <c r="E1486" t="s">
        <v>42248</v>
      </c>
      <c r="H1486" t="s">
        <v>4523</v>
      </c>
      <c r="J1486">
        <v>13</v>
      </c>
      <c r="K1486" t="s">
        <v>19</v>
      </c>
      <c r="L1486" t="s">
        <v>4557</v>
      </c>
    </row>
    <row r="1487" spans="1:12" ht="13.2">
      <c r="A1487" t="s">
        <v>4530</v>
      </c>
      <c r="B1487" t="s">
        <v>13</v>
      </c>
      <c r="C1487" t="s">
        <v>4531</v>
      </c>
      <c r="D1487" t="s">
        <v>4532</v>
      </c>
      <c r="E1487" t="s">
        <v>42249</v>
      </c>
      <c r="H1487" t="s">
        <v>4523</v>
      </c>
      <c r="I1487" t="s">
        <v>106</v>
      </c>
      <c r="J1487">
        <v>13</v>
      </c>
      <c r="K1487" t="s">
        <v>19</v>
      </c>
      <c r="L1487" t="s">
        <v>4557</v>
      </c>
    </row>
    <row r="1488" spans="1:12" ht="13.2">
      <c r="A1488" t="s">
        <v>4533</v>
      </c>
      <c r="B1488" t="s">
        <v>13</v>
      </c>
      <c r="C1488" t="s">
        <v>4534</v>
      </c>
      <c r="D1488" t="s">
        <v>4535</v>
      </c>
      <c r="E1488" t="s">
        <v>42250</v>
      </c>
      <c r="H1488" t="s">
        <v>4523</v>
      </c>
      <c r="J1488">
        <v>13</v>
      </c>
      <c r="K1488" t="s">
        <v>19</v>
      </c>
      <c r="L1488" t="s">
        <v>4557</v>
      </c>
    </row>
    <row r="1489" spans="1:12" ht="13.2">
      <c r="A1489" t="s">
        <v>4536</v>
      </c>
      <c r="B1489" t="s">
        <v>13</v>
      </c>
      <c r="C1489" t="s">
        <v>4537</v>
      </c>
      <c r="D1489" t="s">
        <v>2466</v>
      </c>
      <c r="E1489" t="s">
        <v>42251</v>
      </c>
      <c r="H1489" t="s">
        <v>4523</v>
      </c>
      <c r="J1489">
        <v>13</v>
      </c>
      <c r="K1489" t="s">
        <v>19</v>
      </c>
      <c r="L1489" t="s">
        <v>4557</v>
      </c>
    </row>
    <row r="1490" spans="1:12" ht="13.2">
      <c r="A1490" t="s">
        <v>4538</v>
      </c>
      <c r="B1490" t="s">
        <v>13</v>
      </c>
      <c r="C1490" t="s">
        <v>4539</v>
      </c>
      <c r="D1490" t="s">
        <v>4540</v>
      </c>
      <c r="E1490" t="s">
        <v>42252</v>
      </c>
      <c r="H1490" t="s">
        <v>4523</v>
      </c>
      <c r="J1490">
        <v>13</v>
      </c>
      <c r="K1490" t="s">
        <v>19</v>
      </c>
      <c r="L1490" t="s">
        <v>4557</v>
      </c>
    </row>
    <row r="1491" spans="1:12" ht="13.2">
      <c r="A1491" t="s">
        <v>494</v>
      </c>
      <c r="B1491" t="s">
        <v>13</v>
      </c>
      <c r="C1491" t="s">
        <v>4541</v>
      </c>
      <c r="D1491" t="s">
        <v>4542</v>
      </c>
      <c r="E1491" t="s">
        <v>42253</v>
      </c>
      <c r="H1491" t="s">
        <v>4523</v>
      </c>
      <c r="J1491">
        <v>13</v>
      </c>
      <c r="K1491" t="s">
        <v>19</v>
      </c>
      <c r="L1491" t="s">
        <v>4557</v>
      </c>
    </row>
    <row r="1492" spans="1:12" ht="13.2">
      <c r="A1492" t="s">
        <v>4543</v>
      </c>
      <c r="B1492" t="s">
        <v>13</v>
      </c>
      <c r="C1492" t="s">
        <v>4544</v>
      </c>
      <c r="D1492" t="s">
        <v>4545</v>
      </c>
      <c r="E1492" t="s">
        <v>42254</v>
      </c>
      <c r="H1492" t="s">
        <v>4523</v>
      </c>
      <c r="I1492" t="s">
        <v>106</v>
      </c>
      <c r="J1492">
        <v>13</v>
      </c>
      <c r="K1492" t="s">
        <v>19</v>
      </c>
      <c r="L1492" t="s">
        <v>4557</v>
      </c>
    </row>
    <row r="1493" spans="1:12" ht="13.2">
      <c r="A1493" t="s">
        <v>4546</v>
      </c>
      <c r="B1493" t="s">
        <v>13</v>
      </c>
      <c r="C1493" t="s">
        <v>2015</v>
      </c>
      <c r="D1493" t="s">
        <v>4547</v>
      </c>
      <c r="E1493" t="s">
        <v>42255</v>
      </c>
      <c r="H1493" t="s">
        <v>4523</v>
      </c>
      <c r="J1493">
        <v>13</v>
      </c>
      <c r="K1493" t="s">
        <v>19</v>
      </c>
      <c r="L1493" t="s">
        <v>4557</v>
      </c>
    </row>
    <row r="1494" spans="1:12" ht="13.2">
      <c r="A1494" t="s">
        <v>4548</v>
      </c>
      <c r="B1494" t="s">
        <v>13</v>
      </c>
      <c r="C1494" t="s">
        <v>4549</v>
      </c>
      <c r="D1494" t="s">
        <v>4550</v>
      </c>
      <c r="E1494" t="s">
        <v>42256</v>
      </c>
      <c r="H1494" t="s">
        <v>4523</v>
      </c>
      <c r="I1494" t="s">
        <v>106</v>
      </c>
      <c r="J1494">
        <v>13</v>
      </c>
      <c r="K1494" t="s">
        <v>19</v>
      </c>
      <c r="L1494" t="s">
        <v>4557</v>
      </c>
    </row>
    <row r="1495" spans="1:12" ht="13.2">
      <c r="A1495" t="s">
        <v>4551</v>
      </c>
      <c r="B1495" t="s">
        <v>28</v>
      </c>
      <c r="C1495" t="s">
        <v>4552</v>
      </c>
      <c r="D1495" t="s">
        <v>4553</v>
      </c>
      <c r="E1495" t="s">
        <v>42257</v>
      </c>
      <c r="H1495" t="s">
        <v>4523</v>
      </c>
      <c r="J1495">
        <v>13</v>
      </c>
      <c r="K1495" t="s">
        <v>19</v>
      </c>
      <c r="L1495" t="s">
        <v>4557</v>
      </c>
    </row>
    <row r="1496" spans="1:12" ht="13.2">
      <c r="A1496" t="s">
        <v>4554</v>
      </c>
      <c r="B1496" t="s">
        <v>13</v>
      </c>
      <c r="C1496" t="s">
        <v>4555</v>
      </c>
      <c r="D1496" t="s">
        <v>4267</v>
      </c>
      <c r="E1496" t="s">
        <v>42258</v>
      </c>
      <c r="H1496" t="s">
        <v>4523</v>
      </c>
      <c r="J1496">
        <v>13</v>
      </c>
      <c r="K1496" t="s">
        <v>19</v>
      </c>
      <c r="L1496" t="s">
        <v>4557</v>
      </c>
    </row>
    <row r="1497" spans="1:12" ht="13.2">
      <c r="A1497" t="s">
        <v>4556</v>
      </c>
      <c r="B1497" t="s">
        <v>63</v>
      </c>
      <c r="C1497" t="s">
        <v>42259</v>
      </c>
      <c r="D1497" t="s">
        <v>4558</v>
      </c>
      <c r="E1497" t="s">
        <v>42260</v>
      </c>
      <c r="H1497" t="s">
        <v>4523</v>
      </c>
      <c r="J1497">
        <v>13</v>
      </c>
      <c r="K1497" t="s">
        <v>19</v>
      </c>
      <c r="L1497" t="s">
        <v>4557</v>
      </c>
    </row>
    <row r="1498" spans="1:12" ht="13.2">
      <c r="A1498" t="s">
        <v>4559</v>
      </c>
      <c r="B1498" t="s">
        <v>28</v>
      </c>
      <c r="C1498" t="s">
        <v>4560</v>
      </c>
      <c r="D1498" t="s">
        <v>4561</v>
      </c>
      <c r="E1498" t="s">
        <v>42261</v>
      </c>
      <c r="H1498" t="s">
        <v>4523</v>
      </c>
      <c r="J1498">
        <v>13</v>
      </c>
      <c r="K1498" t="s">
        <v>19</v>
      </c>
      <c r="L1498" t="s">
        <v>4557</v>
      </c>
    </row>
    <row r="1499" spans="1:12" ht="13.2">
      <c r="A1499" t="s">
        <v>4562</v>
      </c>
      <c r="B1499" t="s">
        <v>13</v>
      </c>
      <c r="C1499" t="s">
        <v>4563</v>
      </c>
      <c r="D1499" t="s">
        <v>4564</v>
      </c>
      <c r="E1499" t="s">
        <v>42262</v>
      </c>
      <c r="H1499" t="s">
        <v>4565</v>
      </c>
      <c r="J1499">
        <v>13</v>
      </c>
      <c r="K1499" t="s">
        <v>19</v>
      </c>
      <c r="L1499" t="s">
        <v>42263</v>
      </c>
    </row>
    <row r="1500" spans="1:12" ht="13.2">
      <c r="A1500" t="s">
        <v>4566</v>
      </c>
      <c r="B1500" t="s">
        <v>13</v>
      </c>
      <c r="C1500" t="s">
        <v>4567</v>
      </c>
      <c r="D1500" t="s">
        <v>1431</v>
      </c>
      <c r="E1500" t="s">
        <v>42264</v>
      </c>
      <c r="H1500" t="s">
        <v>4565</v>
      </c>
      <c r="J1500">
        <v>13</v>
      </c>
      <c r="K1500" t="s">
        <v>19</v>
      </c>
      <c r="L1500" t="s">
        <v>42263</v>
      </c>
    </row>
    <row r="1501" spans="1:12" ht="13.2">
      <c r="A1501" t="s">
        <v>4568</v>
      </c>
      <c r="B1501" t="s">
        <v>13</v>
      </c>
      <c r="C1501" t="s">
        <v>4569</v>
      </c>
      <c r="D1501" t="s">
        <v>4570</v>
      </c>
      <c r="E1501" t="s">
        <v>42265</v>
      </c>
      <c r="H1501" t="s">
        <v>4565</v>
      </c>
      <c r="I1501" t="s">
        <v>47</v>
      </c>
      <c r="J1501">
        <v>13</v>
      </c>
      <c r="K1501" t="s">
        <v>19</v>
      </c>
      <c r="L1501" t="s">
        <v>42263</v>
      </c>
    </row>
    <row r="1502" spans="1:12" ht="13.2">
      <c r="A1502" t="s">
        <v>4571</v>
      </c>
      <c r="B1502" t="s">
        <v>13</v>
      </c>
      <c r="C1502" t="s">
        <v>4572</v>
      </c>
      <c r="D1502" t="s">
        <v>4573</v>
      </c>
      <c r="E1502" t="s">
        <v>3236</v>
      </c>
      <c r="H1502" t="s">
        <v>4565</v>
      </c>
      <c r="J1502">
        <v>13</v>
      </c>
      <c r="K1502" t="s">
        <v>19</v>
      </c>
      <c r="L1502" t="s">
        <v>42263</v>
      </c>
    </row>
    <row r="1503" spans="1:12" ht="13.2">
      <c r="A1503" t="s">
        <v>4574</v>
      </c>
      <c r="B1503" t="s">
        <v>13</v>
      </c>
      <c r="C1503" t="s">
        <v>4575</v>
      </c>
      <c r="D1503" t="s">
        <v>4576</v>
      </c>
      <c r="E1503" t="s">
        <v>42266</v>
      </c>
      <c r="H1503" t="s">
        <v>4565</v>
      </c>
      <c r="J1503">
        <v>13</v>
      </c>
      <c r="K1503" t="s">
        <v>19</v>
      </c>
      <c r="L1503" t="s">
        <v>42263</v>
      </c>
    </row>
    <row r="1504" spans="1:12" ht="13.2">
      <c r="A1504" t="s">
        <v>4577</v>
      </c>
      <c r="B1504" t="s">
        <v>13</v>
      </c>
      <c r="C1504" t="s">
        <v>4578</v>
      </c>
      <c r="D1504" t="s">
        <v>4579</v>
      </c>
      <c r="E1504" t="s">
        <v>42267</v>
      </c>
      <c r="H1504" t="s">
        <v>4565</v>
      </c>
      <c r="J1504">
        <v>13</v>
      </c>
      <c r="K1504" t="s">
        <v>19</v>
      </c>
      <c r="L1504" t="s">
        <v>42263</v>
      </c>
    </row>
    <row r="1505" spans="1:12" ht="13.2">
      <c r="A1505" t="s">
        <v>4580</v>
      </c>
      <c r="B1505" t="s">
        <v>13</v>
      </c>
      <c r="C1505" t="s">
        <v>4581</v>
      </c>
      <c r="D1505" t="s">
        <v>4582</v>
      </c>
      <c r="E1505" t="s">
        <v>42268</v>
      </c>
      <c r="H1505" t="s">
        <v>4565</v>
      </c>
      <c r="J1505">
        <v>13</v>
      </c>
      <c r="K1505" t="s">
        <v>19</v>
      </c>
      <c r="L1505" t="s">
        <v>42263</v>
      </c>
    </row>
    <row r="1506" spans="1:12" ht="13.2">
      <c r="A1506" t="s">
        <v>4583</v>
      </c>
      <c r="B1506" t="s">
        <v>13</v>
      </c>
      <c r="C1506" t="s">
        <v>4584</v>
      </c>
      <c r="D1506" t="s">
        <v>4585</v>
      </c>
      <c r="E1506" t="s">
        <v>42269</v>
      </c>
      <c r="H1506" t="s">
        <v>4565</v>
      </c>
      <c r="J1506">
        <v>13</v>
      </c>
      <c r="K1506" t="s">
        <v>19</v>
      </c>
      <c r="L1506" t="s">
        <v>42263</v>
      </c>
    </row>
    <row r="1507" spans="1:12" ht="13.2">
      <c r="A1507" t="s">
        <v>4586</v>
      </c>
      <c r="B1507" t="s">
        <v>13</v>
      </c>
      <c r="C1507" t="s">
        <v>4587</v>
      </c>
      <c r="D1507" t="s">
        <v>4588</v>
      </c>
      <c r="E1507" t="s">
        <v>42270</v>
      </c>
      <c r="H1507" t="s">
        <v>4565</v>
      </c>
      <c r="I1507" t="s">
        <v>691</v>
      </c>
      <c r="J1507">
        <v>13</v>
      </c>
      <c r="K1507" t="s">
        <v>19</v>
      </c>
      <c r="L1507" t="s">
        <v>42263</v>
      </c>
    </row>
    <row r="1508" spans="1:12" ht="13.2">
      <c r="A1508" t="s">
        <v>3561</v>
      </c>
      <c r="B1508" t="s">
        <v>13</v>
      </c>
      <c r="C1508" t="s">
        <v>4589</v>
      </c>
      <c r="D1508" t="s">
        <v>4590</v>
      </c>
      <c r="E1508" t="s">
        <v>42271</v>
      </c>
      <c r="H1508" t="s">
        <v>4565</v>
      </c>
      <c r="J1508">
        <v>13</v>
      </c>
      <c r="K1508" t="s">
        <v>19</v>
      </c>
      <c r="L1508" t="s">
        <v>42263</v>
      </c>
    </row>
    <row r="1509" spans="1:12" ht="13.2">
      <c r="A1509" t="s">
        <v>4591</v>
      </c>
      <c r="B1509" t="s">
        <v>13</v>
      </c>
      <c r="C1509" t="s">
        <v>4592</v>
      </c>
      <c r="D1509" t="s">
        <v>4593</v>
      </c>
      <c r="E1509" t="s">
        <v>42272</v>
      </c>
      <c r="H1509" t="s">
        <v>4565</v>
      </c>
      <c r="I1509" t="s">
        <v>106</v>
      </c>
      <c r="J1509">
        <v>13</v>
      </c>
      <c r="K1509" t="s">
        <v>19</v>
      </c>
      <c r="L1509" t="s">
        <v>42263</v>
      </c>
    </row>
    <row r="1510" spans="1:12" ht="13.2">
      <c r="A1510" t="s">
        <v>4594</v>
      </c>
      <c r="B1510" t="s">
        <v>13</v>
      </c>
      <c r="C1510" t="s">
        <v>4595</v>
      </c>
      <c r="D1510" t="s">
        <v>4596</v>
      </c>
      <c r="E1510" t="s">
        <v>42273</v>
      </c>
      <c r="H1510" t="s">
        <v>4565</v>
      </c>
      <c r="I1510" t="s">
        <v>54</v>
      </c>
      <c r="J1510">
        <v>13</v>
      </c>
      <c r="K1510" t="s">
        <v>19</v>
      </c>
      <c r="L1510" t="s">
        <v>42263</v>
      </c>
    </row>
    <row r="1511" spans="1:12" ht="13.2">
      <c r="A1511" t="s">
        <v>4597</v>
      </c>
      <c r="B1511" t="s">
        <v>13</v>
      </c>
      <c r="C1511" t="s">
        <v>4598</v>
      </c>
      <c r="D1511" t="s">
        <v>4599</v>
      </c>
      <c r="E1511" t="s">
        <v>42274</v>
      </c>
      <c r="H1511" t="s">
        <v>4565</v>
      </c>
      <c r="J1511">
        <v>13</v>
      </c>
      <c r="K1511" t="s">
        <v>19</v>
      </c>
      <c r="L1511" t="s">
        <v>42263</v>
      </c>
    </row>
    <row r="1512" spans="1:12" ht="13.2">
      <c r="A1512" t="s">
        <v>4600</v>
      </c>
      <c r="B1512" t="s">
        <v>13</v>
      </c>
      <c r="C1512" t="s">
        <v>4601</v>
      </c>
      <c r="D1512" t="s">
        <v>4602</v>
      </c>
      <c r="E1512" t="s">
        <v>42275</v>
      </c>
      <c r="H1512" t="s">
        <v>4565</v>
      </c>
      <c r="J1512">
        <v>13</v>
      </c>
      <c r="K1512" t="s">
        <v>19</v>
      </c>
      <c r="L1512" t="s">
        <v>42263</v>
      </c>
    </row>
    <row r="1513" spans="1:12" ht="13.2">
      <c r="A1513" t="s">
        <v>4603</v>
      </c>
      <c r="B1513" t="s">
        <v>13</v>
      </c>
      <c r="C1513" t="s">
        <v>4604</v>
      </c>
      <c r="D1513" t="s">
        <v>4605</v>
      </c>
      <c r="E1513" t="s">
        <v>42276</v>
      </c>
      <c r="H1513" t="s">
        <v>4565</v>
      </c>
      <c r="J1513">
        <v>13</v>
      </c>
      <c r="K1513" t="s">
        <v>19</v>
      </c>
      <c r="L1513" t="s">
        <v>42263</v>
      </c>
    </row>
    <row r="1514" spans="1:12" ht="13.2">
      <c r="A1514" t="s">
        <v>4606</v>
      </c>
      <c r="B1514" t="s">
        <v>63</v>
      </c>
      <c r="C1514" t="s">
        <v>4607</v>
      </c>
      <c r="D1514" t="s">
        <v>4608</v>
      </c>
      <c r="E1514" t="s">
        <v>42277</v>
      </c>
      <c r="H1514" t="s">
        <v>4565</v>
      </c>
      <c r="J1514">
        <v>13</v>
      </c>
      <c r="K1514" t="s">
        <v>19</v>
      </c>
      <c r="L1514" t="s">
        <v>42263</v>
      </c>
    </row>
    <row r="1515" spans="1:12" ht="13.2">
      <c r="A1515" t="s">
        <v>4609</v>
      </c>
      <c r="B1515" t="s">
        <v>13</v>
      </c>
      <c r="C1515" t="s">
        <v>4610</v>
      </c>
      <c r="D1515" t="s">
        <v>4611</v>
      </c>
      <c r="E1515" t="s">
        <v>42278</v>
      </c>
      <c r="H1515" t="s">
        <v>4565</v>
      </c>
      <c r="J1515">
        <v>13</v>
      </c>
      <c r="K1515" t="s">
        <v>19</v>
      </c>
      <c r="L1515" t="s">
        <v>42263</v>
      </c>
    </row>
    <row r="1516" spans="1:12" ht="13.2">
      <c r="A1516" t="s">
        <v>4612</v>
      </c>
      <c r="B1516" t="s">
        <v>13</v>
      </c>
      <c r="C1516" t="s">
        <v>4613</v>
      </c>
      <c r="D1516" t="s">
        <v>4614</v>
      </c>
      <c r="E1516" t="s">
        <v>42279</v>
      </c>
      <c r="H1516" t="s">
        <v>4565</v>
      </c>
      <c r="J1516">
        <v>13</v>
      </c>
      <c r="K1516" t="s">
        <v>19</v>
      </c>
      <c r="L1516" t="s">
        <v>42263</v>
      </c>
    </row>
    <row r="1517" spans="1:12" ht="13.2">
      <c r="A1517" t="s">
        <v>4615</v>
      </c>
      <c r="B1517" t="s">
        <v>13</v>
      </c>
      <c r="C1517" t="s">
        <v>4616</v>
      </c>
      <c r="D1517" t="s">
        <v>4617</v>
      </c>
      <c r="E1517" t="s">
        <v>42280</v>
      </c>
      <c r="H1517" t="s">
        <v>4565</v>
      </c>
      <c r="I1517" t="s">
        <v>106</v>
      </c>
      <c r="J1517">
        <v>13</v>
      </c>
      <c r="K1517" t="s">
        <v>19</v>
      </c>
      <c r="L1517" t="s">
        <v>42263</v>
      </c>
    </row>
    <row r="1518" spans="1:12" ht="13.2">
      <c r="A1518" t="s">
        <v>4618</v>
      </c>
      <c r="B1518" t="s">
        <v>13</v>
      </c>
      <c r="C1518" t="s">
        <v>392</v>
      </c>
      <c r="D1518" t="s">
        <v>4619</v>
      </c>
      <c r="E1518" t="s">
        <v>42281</v>
      </c>
      <c r="H1518" t="s">
        <v>4565</v>
      </c>
      <c r="J1518">
        <v>13</v>
      </c>
      <c r="K1518" t="s">
        <v>19</v>
      </c>
      <c r="L1518" t="s">
        <v>42263</v>
      </c>
    </row>
    <row r="1519" spans="1:12" ht="13.2">
      <c r="A1519" t="s">
        <v>80</v>
      </c>
      <c r="B1519" t="s">
        <v>13</v>
      </c>
      <c r="C1519" t="s">
        <v>4620</v>
      </c>
      <c r="D1519" t="s">
        <v>4621</v>
      </c>
      <c r="E1519" t="s">
        <v>42282</v>
      </c>
      <c r="H1519" t="s">
        <v>4565</v>
      </c>
      <c r="J1519">
        <v>13</v>
      </c>
      <c r="K1519" t="s">
        <v>19</v>
      </c>
      <c r="L1519" t="s">
        <v>42263</v>
      </c>
    </row>
    <row r="1520" spans="1:12" ht="13.2">
      <c r="A1520" t="s">
        <v>4622</v>
      </c>
      <c r="B1520" t="s">
        <v>13</v>
      </c>
      <c r="C1520" t="s">
        <v>4623</v>
      </c>
      <c r="D1520" t="s">
        <v>3475</v>
      </c>
      <c r="E1520" t="s">
        <v>42283</v>
      </c>
      <c r="H1520" t="s">
        <v>4565</v>
      </c>
      <c r="J1520">
        <v>13</v>
      </c>
      <c r="K1520" t="s">
        <v>19</v>
      </c>
      <c r="L1520" t="s">
        <v>42263</v>
      </c>
    </row>
    <row r="1521" spans="1:12" ht="13.2">
      <c r="A1521" t="s">
        <v>4624</v>
      </c>
      <c r="B1521" t="s">
        <v>13</v>
      </c>
      <c r="C1521" t="s">
        <v>4625</v>
      </c>
      <c r="D1521" t="s">
        <v>4626</v>
      </c>
      <c r="E1521" t="s">
        <v>42284</v>
      </c>
      <c r="H1521" t="s">
        <v>4565</v>
      </c>
      <c r="J1521">
        <v>13</v>
      </c>
      <c r="K1521" t="s">
        <v>19</v>
      </c>
      <c r="L1521" t="s">
        <v>42263</v>
      </c>
    </row>
    <row r="1522" spans="1:12" ht="13.2">
      <c r="A1522" t="s">
        <v>4627</v>
      </c>
      <c r="B1522" t="s">
        <v>13</v>
      </c>
      <c r="C1522" t="s">
        <v>4628</v>
      </c>
      <c r="D1522" t="s">
        <v>4088</v>
      </c>
      <c r="E1522" t="s">
        <v>42285</v>
      </c>
      <c r="H1522" t="s">
        <v>4565</v>
      </c>
      <c r="I1522" t="s">
        <v>106</v>
      </c>
      <c r="J1522">
        <v>13</v>
      </c>
      <c r="K1522" t="s">
        <v>19</v>
      </c>
      <c r="L1522" t="s">
        <v>42263</v>
      </c>
    </row>
    <row r="1523" spans="1:12" ht="13.2">
      <c r="A1523" t="s">
        <v>4629</v>
      </c>
      <c r="B1523" t="s">
        <v>13</v>
      </c>
      <c r="C1523" t="s">
        <v>4630</v>
      </c>
      <c r="D1523" t="s">
        <v>4631</v>
      </c>
      <c r="E1523" t="s">
        <v>42286</v>
      </c>
      <c r="H1523" t="s">
        <v>4565</v>
      </c>
      <c r="I1523" t="s">
        <v>54</v>
      </c>
      <c r="J1523">
        <v>13</v>
      </c>
      <c r="K1523" t="s">
        <v>19</v>
      </c>
      <c r="L1523" t="s">
        <v>42263</v>
      </c>
    </row>
    <row r="1524" spans="1:12" ht="13.2">
      <c r="A1524" t="s">
        <v>4632</v>
      </c>
      <c r="B1524" t="s">
        <v>56</v>
      </c>
      <c r="C1524" t="s">
        <v>4633</v>
      </c>
      <c r="D1524" t="s">
        <v>4634</v>
      </c>
      <c r="E1524" t="s">
        <v>42287</v>
      </c>
      <c r="H1524" t="s">
        <v>4565</v>
      </c>
      <c r="I1524" t="s">
        <v>86</v>
      </c>
      <c r="J1524">
        <v>13</v>
      </c>
      <c r="K1524" t="s">
        <v>19</v>
      </c>
      <c r="L1524" t="s">
        <v>42263</v>
      </c>
    </row>
    <row r="1525" spans="1:12" ht="13.2">
      <c r="A1525" t="s">
        <v>4635</v>
      </c>
      <c r="B1525" t="s">
        <v>28</v>
      </c>
      <c r="C1525" t="s">
        <v>4636</v>
      </c>
      <c r="D1525" t="s">
        <v>4637</v>
      </c>
      <c r="E1525" t="s">
        <v>24125</v>
      </c>
      <c r="H1525" t="s">
        <v>4565</v>
      </c>
      <c r="J1525">
        <v>13</v>
      </c>
      <c r="K1525" t="s">
        <v>19</v>
      </c>
      <c r="L1525" t="s">
        <v>42263</v>
      </c>
    </row>
    <row r="1526" spans="1:12" ht="13.2">
      <c r="A1526" t="s">
        <v>4638</v>
      </c>
      <c r="B1526" t="s">
        <v>13</v>
      </c>
      <c r="C1526" t="s">
        <v>4639</v>
      </c>
      <c r="D1526" t="s">
        <v>4640</v>
      </c>
      <c r="E1526" t="s">
        <v>42288</v>
      </c>
      <c r="H1526" t="s">
        <v>4565</v>
      </c>
      <c r="J1526">
        <v>13</v>
      </c>
      <c r="K1526" t="s">
        <v>19</v>
      </c>
      <c r="L1526" t="s">
        <v>42263</v>
      </c>
    </row>
    <row r="1527" spans="1:12" ht="13.2">
      <c r="A1527" t="s">
        <v>4641</v>
      </c>
      <c r="B1527" t="s">
        <v>13</v>
      </c>
      <c r="C1527" t="s">
        <v>1396</v>
      </c>
      <c r="D1527" t="s">
        <v>1055</v>
      </c>
      <c r="E1527" t="s">
        <v>42289</v>
      </c>
      <c r="H1527" t="s">
        <v>4565</v>
      </c>
      <c r="J1527">
        <v>13</v>
      </c>
      <c r="K1527" t="s">
        <v>19</v>
      </c>
      <c r="L1527" t="s">
        <v>42263</v>
      </c>
    </row>
    <row r="1528" spans="1:12" ht="13.2">
      <c r="A1528" t="s">
        <v>4642</v>
      </c>
      <c r="B1528" t="s">
        <v>13</v>
      </c>
      <c r="C1528" t="s">
        <v>4643</v>
      </c>
      <c r="D1528" t="s">
        <v>4644</v>
      </c>
      <c r="E1528" t="s">
        <v>42290</v>
      </c>
      <c r="H1528" t="s">
        <v>4565</v>
      </c>
      <c r="I1528" t="s">
        <v>99</v>
      </c>
      <c r="J1528">
        <v>13</v>
      </c>
      <c r="K1528" t="s">
        <v>19</v>
      </c>
      <c r="L1528" t="s">
        <v>42263</v>
      </c>
    </row>
    <row r="1529" spans="1:12" ht="13.2">
      <c r="A1529" t="s">
        <v>4645</v>
      </c>
      <c r="B1529" t="s">
        <v>13</v>
      </c>
      <c r="C1529" t="s">
        <v>4646</v>
      </c>
      <c r="D1529" t="s">
        <v>4647</v>
      </c>
      <c r="E1529" t="s">
        <v>42291</v>
      </c>
      <c r="H1529" t="s">
        <v>4565</v>
      </c>
      <c r="I1529" t="s">
        <v>106</v>
      </c>
      <c r="J1529">
        <v>13</v>
      </c>
      <c r="K1529" t="s">
        <v>19</v>
      </c>
      <c r="L1529" t="s">
        <v>42263</v>
      </c>
    </row>
    <row r="1530" spans="1:12" ht="13.2">
      <c r="A1530" t="s">
        <v>4648</v>
      </c>
      <c r="B1530" t="s">
        <v>13</v>
      </c>
      <c r="C1530" t="s">
        <v>4649</v>
      </c>
      <c r="D1530" t="s">
        <v>4650</v>
      </c>
      <c r="E1530" t="s">
        <v>42292</v>
      </c>
      <c r="H1530" t="s">
        <v>4565</v>
      </c>
      <c r="J1530">
        <v>13</v>
      </c>
      <c r="K1530" t="s">
        <v>19</v>
      </c>
      <c r="L1530" t="s">
        <v>42263</v>
      </c>
    </row>
    <row r="1531" spans="1:12" ht="13.2">
      <c r="A1531" t="s">
        <v>4651</v>
      </c>
      <c r="B1531" t="s">
        <v>28</v>
      </c>
      <c r="C1531" t="s">
        <v>4652</v>
      </c>
      <c r="D1531" t="s">
        <v>4653</v>
      </c>
      <c r="E1531" t="s">
        <v>42293</v>
      </c>
      <c r="H1531" t="s">
        <v>4565</v>
      </c>
      <c r="I1531" t="s">
        <v>99</v>
      </c>
      <c r="J1531">
        <v>13</v>
      </c>
      <c r="K1531" t="s">
        <v>19</v>
      </c>
      <c r="L1531" t="s">
        <v>42263</v>
      </c>
    </row>
    <row r="1532" spans="1:12" ht="13.2">
      <c r="A1532" t="s">
        <v>4654</v>
      </c>
      <c r="B1532" t="s">
        <v>13</v>
      </c>
      <c r="C1532" t="s">
        <v>4025</v>
      </c>
      <c r="D1532" t="s">
        <v>4655</v>
      </c>
      <c r="E1532" t="s">
        <v>42294</v>
      </c>
      <c r="H1532" t="s">
        <v>4565</v>
      </c>
      <c r="I1532" t="s">
        <v>99</v>
      </c>
      <c r="J1532">
        <v>13</v>
      </c>
      <c r="K1532" t="s">
        <v>19</v>
      </c>
      <c r="L1532" t="s">
        <v>42263</v>
      </c>
    </row>
    <row r="1533" spans="1:12" ht="13.2">
      <c r="A1533" t="s">
        <v>4656</v>
      </c>
      <c r="B1533" t="s">
        <v>13</v>
      </c>
      <c r="C1533" t="s">
        <v>4657</v>
      </c>
      <c r="D1533" t="s">
        <v>4658</v>
      </c>
      <c r="E1533" t="s">
        <v>42295</v>
      </c>
      <c r="H1533" t="s">
        <v>4565</v>
      </c>
      <c r="I1533" t="s">
        <v>106</v>
      </c>
      <c r="J1533">
        <v>13</v>
      </c>
      <c r="K1533" t="s">
        <v>19</v>
      </c>
      <c r="L1533" t="s">
        <v>42263</v>
      </c>
    </row>
    <row r="1534" spans="1:12" ht="13.2">
      <c r="A1534" t="s">
        <v>4659</v>
      </c>
      <c r="B1534" t="s">
        <v>13</v>
      </c>
      <c r="C1534" t="s">
        <v>4660</v>
      </c>
      <c r="D1534" t="s">
        <v>4661</v>
      </c>
      <c r="E1534" t="s">
        <v>42296</v>
      </c>
      <c r="H1534" t="s">
        <v>4565</v>
      </c>
      <c r="I1534" t="s">
        <v>47</v>
      </c>
      <c r="J1534">
        <v>13</v>
      </c>
      <c r="K1534" t="s">
        <v>19</v>
      </c>
      <c r="L1534" t="s">
        <v>42263</v>
      </c>
    </row>
    <row r="1535" spans="1:12" ht="13.2">
      <c r="A1535" t="s">
        <v>4662</v>
      </c>
      <c r="B1535" t="s">
        <v>13</v>
      </c>
      <c r="C1535" t="s">
        <v>4663</v>
      </c>
      <c r="D1535" t="s">
        <v>4664</v>
      </c>
      <c r="E1535" t="s">
        <v>42297</v>
      </c>
      <c r="H1535" t="s">
        <v>4565</v>
      </c>
      <c r="I1535" t="s">
        <v>26</v>
      </c>
      <c r="J1535">
        <v>13</v>
      </c>
      <c r="K1535" t="s">
        <v>19</v>
      </c>
      <c r="L1535" t="s">
        <v>42263</v>
      </c>
    </row>
    <row r="1536" spans="1:12" ht="13.2">
      <c r="A1536" t="s">
        <v>4665</v>
      </c>
      <c r="B1536" t="s">
        <v>13</v>
      </c>
      <c r="C1536" t="s">
        <v>4666</v>
      </c>
      <c r="D1536" t="s">
        <v>4667</v>
      </c>
      <c r="E1536" t="s">
        <v>42298</v>
      </c>
      <c r="H1536" t="s">
        <v>4565</v>
      </c>
      <c r="I1536" t="s">
        <v>106</v>
      </c>
      <c r="J1536">
        <v>13</v>
      </c>
      <c r="K1536" t="s">
        <v>19</v>
      </c>
      <c r="L1536" t="s">
        <v>42263</v>
      </c>
    </row>
    <row r="1537" spans="1:12" ht="13.2">
      <c r="A1537" t="s">
        <v>4668</v>
      </c>
      <c r="B1537" t="s">
        <v>13</v>
      </c>
      <c r="C1537" t="s">
        <v>4669</v>
      </c>
      <c r="D1537" t="s">
        <v>4670</v>
      </c>
      <c r="E1537" t="s">
        <v>42299</v>
      </c>
      <c r="H1537" t="s">
        <v>4565</v>
      </c>
      <c r="J1537">
        <v>13</v>
      </c>
      <c r="K1537" t="s">
        <v>19</v>
      </c>
      <c r="L1537" t="s">
        <v>42263</v>
      </c>
    </row>
    <row r="1538" spans="1:12" ht="13.2">
      <c r="A1538" t="s">
        <v>2957</v>
      </c>
      <c r="B1538" t="s">
        <v>13</v>
      </c>
      <c r="C1538" t="s">
        <v>4671</v>
      </c>
      <c r="D1538" t="s">
        <v>4672</v>
      </c>
      <c r="E1538" t="s">
        <v>42300</v>
      </c>
      <c r="H1538" t="s">
        <v>4565</v>
      </c>
      <c r="I1538" t="s">
        <v>54</v>
      </c>
      <c r="J1538">
        <v>13</v>
      </c>
      <c r="K1538" t="s">
        <v>19</v>
      </c>
      <c r="L1538" t="s">
        <v>42263</v>
      </c>
    </row>
    <row r="1539" spans="1:12" ht="13.2">
      <c r="A1539" t="s">
        <v>1472</v>
      </c>
      <c r="B1539" t="s">
        <v>13</v>
      </c>
      <c r="C1539" t="s">
        <v>4673</v>
      </c>
      <c r="D1539" t="s">
        <v>4674</v>
      </c>
      <c r="E1539" t="s">
        <v>42301</v>
      </c>
      <c r="H1539" t="s">
        <v>4565</v>
      </c>
      <c r="J1539">
        <v>13</v>
      </c>
      <c r="K1539" t="s">
        <v>19</v>
      </c>
      <c r="L1539" t="s">
        <v>42263</v>
      </c>
    </row>
    <row r="1540" spans="1:12" ht="13.2">
      <c r="A1540" t="s">
        <v>4675</v>
      </c>
      <c r="B1540" t="s">
        <v>13</v>
      </c>
      <c r="C1540" t="s">
        <v>4676</v>
      </c>
      <c r="D1540" t="s">
        <v>4677</v>
      </c>
      <c r="E1540" t="s">
        <v>42302</v>
      </c>
      <c r="H1540" t="s">
        <v>4565</v>
      </c>
      <c r="J1540">
        <v>13</v>
      </c>
      <c r="K1540" t="s">
        <v>19</v>
      </c>
      <c r="L1540" t="s">
        <v>42263</v>
      </c>
    </row>
    <row r="1541" spans="1:12" ht="13.2">
      <c r="A1541" t="s">
        <v>4678</v>
      </c>
      <c r="B1541" t="s">
        <v>13</v>
      </c>
      <c r="C1541" t="s">
        <v>4679</v>
      </c>
      <c r="D1541" t="s">
        <v>4018</v>
      </c>
      <c r="E1541" t="s">
        <v>42303</v>
      </c>
      <c r="H1541" t="s">
        <v>4565</v>
      </c>
      <c r="J1541">
        <v>13</v>
      </c>
      <c r="K1541" t="s">
        <v>19</v>
      </c>
      <c r="L1541" t="s">
        <v>42263</v>
      </c>
    </row>
    <row r="1542" spans="1:12" ht="13.2">
      <c r="A1542" t="s">
        <v>4680</v>
      </c>
      <c r="B1542" t="s">
        <v>13</v>
      </c>
      <c r="C1542" t="s">
        <v>4681</v>
      </c>
      <c r="D1542" t="s">
        <v>3990</v>
      </c>
      <c r="E1542" t="s">
        <v>42304</v>
      </c>
      <c r="H1542" t="s">
        <v>4565</v>
      </c>
      <c r="J1542">
        <v>13</v>
      </c>
      <c r="K1542" t="s">
        <v>19</v>
      </c>
      <c r="L1542" t="s">
        <v>42263</v>
      </c>
    </row>
    <row r="1543" spans="1:12" ht="13.2">
      <c r="A1543" t="s">
        <v>4466</v>
      </c>
      <c r="B1543" t="s">
        <v>13</v>
      </c>
      <c r="C1543" t="s">
        <v>4682</v>
      </c>
      <c r="D1543" t="s">
        <v>4683</v>
      </c>
      <c r="E1543" t="s">
        <v>42305</v>
      </c>
      <c r="H1543" t="s">
        <v>4565</v>
      </c>
      <c r="J1543">
        <v>13</v>
      </c>
      <c r="K1543" t="s">
        <v>19</v>
      </c>
      <c r="L1543" t="s">
        <v>42263</v>
      </c>
    </row>
    <row r="1544" spans="1:12" ht="13.2">
      <c r="A1544" t="s">
        <v>4684</v>
      </c>
      <c r="B1544" t="s">
        <v>28</v>
      </c>
      <c r="C1544" t="s">
        <v>2757</v>
      </c>
      <c r="D1544" t="s">
        <v>3475</v>
      </c>
      <c r="E1544" t="s">
        <v>42306</v>
      </c>
      <c r="H1544" t="s">
        <v>4565</v>
      </c>
      <c r="J1544">
        <v>13</v>
      </c>
      <c r="K1544" t="s">
        <v>19</v>
      </c>
      <c r="L1544" t="s">
        <v>42263</v>
      </c>
    </row>
    <row r="1545" spans="1:12" ht="13.2">
      <c r="A1545" t="s">
        <v>4685</v>
      </c>
      <c r="B1545" t="s">
        <v>13</v>
      </c>
      <c r="C1545" t="s">
        <v>4686</v>
      </c>
      <c r="D1545" t="s">
        <v>4687</v>
      </c>
      <c r="E1545" t="s">
        <v>42307</v>
      </c>
      <c r="H1545" t="s">
        <v>4565</v>
      </c>
      <c r="J1545">
        <v>13</v>
      </c>
      <c r="K1545" t="s">
        <v>19</v>
      </c>
      <c r="L1545" t="s">
        <v>42263</v>
      </c>
    </row>
    <row r="1546" spans="1:12" ht="13.2">
      <c r="A1546" t="s">
        <v>1344</v>
      </c>
      <c r="B1546" t="s">
        <v>13</v>
      </c>
      <c r="C1546" t="s">
        <v>4688</v>
      </c>
      <c r="D1546" t="s">
        <v>4689</v>
      </c>
      <c r="E1546" t="s">
        <v>42308</v>
      </c>
      <c r="H1546" t="s">
        <v>4565</v>
      </c>
      <c r="J1546">
        <v>13</v>
      </c>
      <c r="K1546" t="s">
        <v>19</v>
      </c>
      <c r="L1546" t="s">
        <v>42263</v>
      </c>
    </row>
    <row r="1547" spans="1:12" ht="13.2">
      <c r="A1547" t="s">
        <v>4690</v>
      </c>
      <c r="B1547" t="s">
        <v>28</v>
      </c>
      <c r="C1547" t="s">
        <v>4691</v>
      </c>
      <c r="D1547" t="s">
        <v>4405</v>
      </c>
      <c r="E1547" t="s">
        <v>42309</v>
      </c>
      <c r="H1547" t="s">
        <v>4565</v>
      </c>
      <c r="J1547">
        <v>13</v>
      </c>
      <c r="K1547" t="s">
        <v>19</v>
      </c>
      <c r="L1547" t="s">
        <v>42263</v>
      </c>
    </row>
    <row r="1548" spans="1:12" ht="13.2">
      <c r="A1548" t="s">
        <v>4692</v>
      </c>
      <c r="B1548" t="s">
        <v>28</v>
      </c>
      <c r="C1548" t="s">
        <v>4692</v>
      </c>
      <c r="D1548" t="s">
        <v>4693</v>
      </c>
      <c r="E1548" t="s">
        <v>42310</v>
      </c>
      <c r="H1548" t="s">
        <v>4565</v>
      </c>
      <c r="I1548" t="s">
        <v>106</v>
      </c>
      <c r="J1548">
        <v>13</v>
      </c>
      <c r="K1548" t="s">
        <v>19</v>
      </c>
      <c r="L1548" t="s">
        <v>42263</v>
      </c>
    </row>
    <row r="1549" spans="1:12" ht="13.2">
      <c r="A1549" t="s">
        <v>4694</v>
      </c>
      <c r="B1549" t="s">
        <v>13</v>
      </c>
      <c r="C1549" t="s">
        <v>4695</v>
      </c>
      <c r="D1549" t="s">
        <v>4113</v>
      </c>
      <c r="E1549" t="s">
        <v>42311</v>
      </c>
      <c r="H1549" t="s">
        <v>4565</v>
      </c>
      <c r="I1549" t="s">
        <v>86</v>
      </c>
      <c r="J1549">
        <v>13</v>
      </c>
      <c r="K1549" t="s">
        <v>19</v>
      </c>
      <c r="L1549" t="s">
        <v>42263</v>
      </c>
    </row>
    <row r="1550" spans="1:12" ht="13.2">
      <c r="A1550" t="s">
        <v>4696</v>
      </c>
      <c r="B1550" t="s">
        <v>13</v>
      </c>
      <c r="C1550" t="s">
        <v>4697</v>
      </c>
      <c r="D1550" t="s">
        <v>4698</v>
      </c>
      <c r="E1550" t="s">
        <v>42312</v>
      </c>
      <c r="H1550" t="s">
        <v>4565</v>
      </c>
      <c r="J1550">
        <v>13</v>
      </c>
      <c r="K1550" t="s">
        <v>19</v>
      </c>
      <c r="L1550" t="s">
        <v>42263</v>
      </c>
    </row>
    <row r="1551" spans="1:12" ht="13.2">
      <c r="A1551" t="s">
        <v>4699</v>
      </c>
      <c r="B1551" t="s">
        <v>13</v>
      </c>
      <c r="C1551" t="s">
        <v>1504</v>
      </c>
      <c r="D1551" t="s">
        <v>4700</v>
      </c>
      <c r="E1551" t="s">
        <v>42313</v>
      </c>
      <c r="H1551" t="s">
        <v>4565</v>
      </c>
      <c r="I1551" t="s">
        <v>106</v>
      </c>
      <c r="J1551">
        <v>13</v>
      </c>
      <c r="K1551" t="s">
        <v>19</v>
      </c>
      <c r="L1551" t="s">
        <v>42263</v>
      </c>
    </row>
    <row r="1552" spans="1:12" ht="13.2">
      <c r="A1552" t="s">
        <v>4701</v>
      </c>
      <c r="B1552" t="s">
        <v>13</v>
      </c>
      <c r="C1552" t="s">
        <v>4702</v>
      </c>
      <c r="D1552" t="s">
        <v>4703</v>
      </c>
      <c r="E1552" t="s">
        <v>42314</v>
      </c>
      <c r="H1552" t="s">
        <v>4565</v>
      </c>
      <c r="I1552" t="s">
        <v>86</v>
      </c>
      <c r="J1552">
        <v>13</v>
      </c>
      <c r="K1552" t="s">
        <v>19</v>
      </c>
      <c r="L1552" t="s">
        <v>42263</v>
      </c>
    </row>
    <row r="1553" spans="1:12" ht="13.2">
      <c r="A1553" t="s">
        <v>4704</v>
      </c>
      <c r="B1553" t="s">
        <v>13</v>
      </c>
      <c r="C1553" t="s">
        <v>4705</v>
      </c>
      <c r="D1553" t="s">
        <v>4472</v>
      </c>
      <c r="E1553" t="s">
        <v>42315</v>
      </c>
      <c r="H1553" t="s">
        <v>4565</v>
      </c>
      <c r="J1553">
        <v>13</v>
      </c>
      <c r="K1553" t="s">
        <v>19</v>
      </c>
      <c r="L1553" t="s">
        <v>42263</v>
      </c>
    </row>
    <row r="1554" spans="1:12" ht="13.2">
      <c r="A1554" t="s">
        <v>4706</v>
      </c>
      <c r="B1554" t="s">
        <v>28</v>
      </c>
      <c r="C1554" t="s">
        <v>2015</v>
      </c>
      <c r="D1554" t="s">
        <v>4700</v>
      </c>
      <c r="E1554" t="s">
        <v>42316</v>
      </c>
      <c r="H1554" t="s">
        <v>4565</v>
      </c>
      <c r="J1554">
        <v>13</v>
      </c>
      <c r="K1554" t="s">
        <v>19</v>
      </c>
      <c r="L1554" t="s">
        <v>42263</v>
      </c>
    </row>
    <row r="1555" spans="1:12" ht="13.2">
      <c r="A1555" t="s">
        <v>4707</v>
      </c>
      <c r="B1555" t="s">
        <v>13</v>
      </c>
      <c r="C1555" t="s">
        <v>4708</v>
      </c>
      <c r="D1555" t="s">
        <v>4709</v>
      </c>
      <c r="E1555" t="s">
        <v>42317</v>
      </c>
      <c r="H1555" t="s">
        <v>4565</v>
      </c>
      <c r="J1555">
        <v>13</v>
      </c>
      <c r="K1555" t="s">
        <v>19</v>
      </c>
      <c r="L1555" t="s">
        <v>42263</v>
      </c>
    </row>
    <row r="1556" spans="1:12" ht="13.2">
      <c r="A1556" t="s">
        <v>4710</v>
      </c>
      <c r="B1556" t="s">
        <v>13</v>
      </c>
      <c r="C1556" t="s">
        <v>4711</v>
      </c>
      <c r="D1556" t="s">
        <v>4712</v>
      </c>
      <c r="E1556" t="s">
        <v>42318</v>
      </c>
      <c r="H1556" t="s">
        <v>4565</v>
      </c>
      <c r="J1556">
        <v>13</v>
      </c>
      <c r="K1556" t="s">
        <v>19</v>
      </c>
      <c r="L1556" t="s">
        <v>42263</v>
      </c>
    </row>
    <row r="1557" spans="1:12" ht="13.2">
      <c r="A1557" t="s">
        <v>4713</v>
      </c>
      <c r="B1557" t="s">
        <v>13</v>
      </c>
      <c r="C1557" t="s">
        <v>4714</v>
      </c>
      <c r="D1557" t="s">
        <v>4715</v>
      </c>
      <c r="E1557" t="s">
        <v>42319</v>
      </c>
      <c r="H1557" t="s">
        <v>4565</v>
      </c>
      <c r="J1557">
        <v>13</v>
      </c>
      <c r="K1557" t="s">
        <v>19</v>
      </c>
      <c r="L1557" t="s">
        <v>42263</v>
      </c>
    </row>
    <row r="1558" spans="1:12" ht="13.2">
      <c r="A1558" t="s">
        <v>4716</v>
      </c>
      <c r="B1558" t="s">
        <v>13</v>
      </c>
      <c r="C1558" t="s">
        <v>4717</v>
      </c>
      <c r="D1558" t="s">
        <v>4718</v>
      </c>
      <c r="E1558" t="s">
        <v>42320</v>
      </c>
      <c r="H1558" t="s">
        <v>4565</v>
      </c>
      <c r="J1558">
        <v>13</v>
      </c>
      <c r="K1558" t="s">
        <v>19</v>
      </c>
      <c r="L1558" t="s">
        <v>42263</v>
      </c>
    </row>
    <row r="1559" spans="1:12" ht="13.2">
      <c r="A1559" t="s">
        <v>1711</v>
      </c>
      <c r="B1559" t="s">
        <v>28</v>
      </c>
      <c r="C1559" t="s">
        <v>4719</v>
      </c>
      <c r="D1559" t="s">
        <v>2806</v>
      </c>
      <c r="E1559" t="s">
        <v>42321</v>
      </c>
      <c r="H1559" t="s">
        <v>4565</v>
      </c>
      <c r="I1559" t="s">
        <v>685</v>
      </c>
      <c r="J1559">
        <v>13</v>
      </c>
      <c r="K1559" t="s">
        <v>19</v>
      </c>
      <c r="L1559" t="s">
        <v>42263</v>
      </c>
    </row>
    <row r="1560" spans="1:12" ht="13.2">
      <c r="A1560" t="s">
        <v>4720</v>
      </c>
      <c r="B1560" t="s">
        <v>13</v>
      </c>
      <c r="C1560" t="s">
        <v>4721</v>
      </c>
      <c r="D1560" t="s">
        <v>4722</v>
      </c>
      <c r="E1560" t="s">
        <v>42080</v>
      </c>
      <c r="H1560" t="s">
        <v>4565</v>
      </c>
      <c r="J1560">
        <v>13</v>
      </c>
      <c r="K1560" t="s">
        <v>19</v>
      </c>
      <c r="L1560" t="s">
        <v>42263</v>
      </c>
    </row>
    <row r="1561" spans="1:12" ht="13.2">
      <c r="A1561" t="s">
        <v>4723</v>
      </c>
      <c r="B1561" t="s">
        <v>28</v>
      </c>
      <c r="C1561" t="s">
        <v>4724</v>
      </c>
      <c r="D1561" t="s">
        <v>4725</v>
      </c>
      <c r="E1561" t="s">
        <v>42322</v>
      </c>
      <c r="H1561" t="s">
        <v>4565</v>
      </c>
      <c r="J1561">
        <v>13</v>
      </c>
      <c r="K1561" t="s">
        <v>19</v>
      </c>
      <c r="L1561" t="s">
        <v>42263</v>
      </c>
    </row>
    <row r="1562" spans="1:12" ht="13.2">
      <c r="A1562" t="s">
        <v>4726</v>
      </c>
      <c r="B1562" t="s">
        <v>13</v>
      </c>
      <c r="C1562" t="s">
        <v>4727</v>
      </c>
      <c r="D1562" t="s">
        <v>4728</v>
      </c>
      <c r="E1562" t="s">
        <v>42323</v>
      </c>
      <c r="H1562" t="s">
        <v>4565</v>
      </c>
      <c r="J1562">
        <v>13</v>
      </c>
      <c r="K1562" t="s">
        <v>19</v>
      </c>
      <c r="L1562" t="s">
        <v>42263</v>
      </c>
    </row>
    <row r="1563" spans="1:12" ht="13.2">
      <c r="A1563" t="s">
        <v>4729</v>
      </c>
      <c r="B1563" t="s">
        <v>13</v>
      </c>
      <c r="C1563" t="s">
        <v>4730</v>
      </c>
      <c r="D1563" t="s">
        <v>4731</v>
      </c>
      <c r="E1563" t="s">
        <v>42324</v>
      </c>
      <c r="H1563" t="s">
        <v>4565</v>
      </c>
      <c r="J1563">
        <v>13</v>
      </c>
      <c r="K1563" t="s">
        <v>19</v>
      </c>
      <c r="L1563" t="s">
        <v>42263</v>
      </c>
    </row>
    <row r="1564" spans="1:12" ht="13.2">
      <c r="A1564" t="s">
        <v>852</v>
      </c>
      <c r="B1564" t="s">
        <v>28</v>
      </c>
      <c r="C1564" t="s">
        <v>4732</v>
      </c>
      <c r="D1564" t="s">
        <v>4733</v>
      </c>
      <c r="E1564" t="s">
        <v>42325</v>
      </c>
      <c r="H1564" t="s">
        <v>4565</v>
      </c>
      <c r="I1564" t="s">
        <v>54</v>
      </c>
      <c r="J1564">
        <v>13</v>
      </c>
      <c r="K1564" t="s">
        <v>19</v>
      </c>
      <c r="L1564" t="s">
        <v>42263</v>
      </c>
    </row>
    <row r="1565" spans="1:12" ht="13.2">
      <c r="A1565" t="s">
        <v>4734</v>
      </c>
      <c r="B1565" t="s">
        <v>13</v>
      </c>
      <c r="C1565" t="s">
        <v>4735</v>
      </c>
      <c r="D1565" t="s">
        <v>4736</v>
      </c>
      <c r="E1565" t="s">
        <v>42326</v>
      </c>
      <c r="H1565" t="s">
        <v>4565</v>
      </c>
      <c r="J1565">
        <v>13</v>
      </c>
      <c r="K1565" t="s">
        <v>19</v>
      </c>
      <c r="L1565" t="s">
        <v>42263</v>
      </c>
    </row>
    <row r="1566" spans="1:12" ht="13.2">
      <c r="A1566" t="s">
        <v>4737</v>
      </c>
      <c r="B1566" t="s">
        <v>13</v>
      </c>
      <c r="C1566" t="s">
        <v>1228</v>
      </c>
      <c r="D1566" t="s">
        <v>4351</v>
      </c>
      <c r="E1566" t="s">
        <v>42327</v>
      </c>
      <c r="H1566" t="s">
        <v>4565</v>
      </c>
      <c r="I1566" t="s">
        <v>54</v>
      </c>
      <c r="J1566">
        <v>13</v>
      </c>
      <c r="K1566" t="s">
        <v>19</v>
      </c>
      <c r="L1566" t="s">
        <v>42263</v>
      </c>
    </row>
    <row r="1567" spans="1:12" ht="13.2">
      <c r="A1567" t="s">
        <v>4738</v>
      </c>
      <c r="B1567" t="s">
        <v>13</v>
      </c>
      <c r="C1567" t="s">
        <v>4739</v>
      </c>
      <c r="D1567" t="s">
        <v>1523</v>
      </c>
      <c r="E1567" t="s">
        <v>42328</v>
      </c>
      <c r="H1567" t="s">
        <v>4565</v>
      </c>
      <c r="I1567" t="s">
        <v>106</v>
      </c>
      <c r="J1567">
        <v>13</v>
      </c>
      <c r="K1567" t="s">
        <v>19</v>
      </c>
      <c r="L1567" t="s">
        <v>42263</v>
      </c>
    </row>
    <row r="1568" spans="1:12" ht="13.2">
      <c r="A1568" t="s">
        <v>4740</v>
      </c>
      <c r="B1568" t="s">
        <v>13</v>
      </c>
      <c r="C1568" t="s">
        <v>4741</v>
      </c>
      <c r="D1568" t="s">
        <v>4742</v>
      </c>
      <c r="E1568" t="s">
        <v>42329</v>
      </c>
      <c r="H1568" t="s">
        <v>4565</v>
      </c>
      <c r="J1568">
        <v>13</v>
      </c>
      <c r="K1568" t="s">
        <v>19</v>
      </c>
      <c r="L1568" t="s">
        <v>42263</v>
      </c>
    </row>
    <row r="1569" spans="1:12" ht="13.2">
      <c r="A1569" t="s">
        <v>4743</v>
      </c>
      <c r="B1569" t="s">
        <v>13</v>
      </c>
      <c r="C1569" t="s">
        <v>965</v>
      </c>
      <c r="D1569" t="s">
        <v>4744</v>
      </c>
      <c r="E1569" t="s">
        <v>42330</v>
      </c>
      <c r="H1569" t="s">
        <v>4565</v>
      </c>
      <c r="J1569">
        <v>13</v>
      </c>
      <c r="K1569" t="s">
        <v>19</v>
      </c>
      <c r="L1569" t="s">
        <v>42263</v>
      </c>
    </row>
    <row r="1570" spans="1:12" ht="13.2">
      <c r="A1570" t="s">
        <v>4745</v>
      </c>
      <c r="B1570" t="s">
        <v>13</v>
      </c>
      <c r="C1570" t="s">
        <v>4746</v>
      </c>
      <c r="D1570" t="s">
        <v>4040</v>
      </c>
      <c r="E1570" t="s">
        <v>42331</v>
      </c>
      <c r="H1570" t="s">
        <v>4565</v>
      </c>
      <c r="J1570">
        <v>13</v>
      </c>
      <c r="K1570" t="s">
        <v>19</v>
      </c>
      <c r="L1570" t="s">
        <v>42263</v>
      </c>
    </row>
    <row r="1571" spans="1:12" ht="13.2">
      <c r="A1571" t="s">
        <v>4747</v>
      </c>
      <c r="B1571" t="s">
        <v>13</v>
      </c>
      <c r="C1571" t="s">
        <v>4748</v>
      </c>
      <c r="D1571" t="s">
        <v>4749</v>
      </c>
      <c r="E1571" t="s">
        <v>42332</v>
      </c>
      <c r="H1571" t="s">
        <v>4565</v>
      </c>
      <c r="I1571" t="s">
        <v>54</v>
      </c>
      <c r="J1571">
        <v>13</v>
      </c>
      <c r="K1571" t="s">
        <v>19</v>
      </c>
      <c r="L1571" t="s">
        <v>42263</v>
      </c>
    </row>
    <row r="1572" spans="1:12" ht="13.2">
      <c r="A1572" t="s">
        <v>4750</v>
      </c>
      <c r="B1572" t="s">
        <v>13</v>
      </c>
      <c r="C1572" t="s">
        <v>4751</v>
      </c>
      <c r="D1572" t="s">
        <v>4305</v>
      </c>
      <c r="E1572" t="s">
        <v>42333</v>
      </c>
      <c r="H1572" t="s">
        <v>4565</v>
      </c>
      <c r="J1572">
        <v>13</v>
      </c>
      <c r="K1572" t="s">
        <v>19</v>
      </c>
      <c r="L1572" t="s">
        <v>42263</v>
      </c>
    </row>
    <row r="1573" spans="1:12" ht="13.2">
      <c r="A1573" t="s">
        <v>4752</v>
      </c>
      <c r="B1573" t="s">
        <v>13</v>
      </c>
      <c r="C1573" t="s">
        <v>4753</v>
      </c>
      <c r="D1573" t="s">
        <v>4754</v>
      </c>
      <c r="E1573" t="s">
        <v>42334</v>
      </c>
      <c r="H1573" t="s">
        <v>4565</v>
      </c>
      <c r="I1573" t="s">
        <v>54</v>
      </c>
      <c r="J1573">
        <v>13</v>
      </c>
      <c r="K1573" t="s">
        <v>19</v>
      </c>
      <c r="L1573" t="s">
        <v>42263</v>
      </c>
    </row>
    <row r="1574" spans="1:12" ht="13.2">
      <c r="A1574" t="s">
        <v>4755</v>
      </c>
      <c r="B1574" t="s">
        <v>13</v>
      </c>
      <c r="C1574" t="s">
        <v>4756</v>
      </c>
      <c r="D1574" t="s">
        <v>4757</v>
      </c>
      <c r="E1574" t="s">
        <v>42335</v>
      </c>
      <c r="H1574" t="s">
        <v>4565</v>
      </c>
      <c r="I1574" t="s">
        <v>106</v>
      </c>
      <c r="J1574">
        <v>13</v>
      </c>
      <c r="K1574" t="s">
        <v>19</v>
      </c>
      <c r="L1574" t="s">
        <v>42263</v>
      </c>
    </row>
    <row r="1575" spans="1:12" ht="13.2">
      <c r="A1575" t="s">
        <v>282</v>
      </c>
      <c r="B1575" t="s">
        <v>13</v>
      </c>
      <c r="C1575" t="s">
        <v>1088</v>
      </c>
      <c r="D1575" t="s">
        <v>4758</v>
      </c>
      <c r="E1575" t="s">
        <v>42336</v>
      </c>
      <c r="H1575" t="s">
        <v>4565</v>
      </c>
      <c r="J1575">
        <v>13</v>
      </c>
      <c r="K1575" t="s">
        <v>19</v>
      </c>
      <c r="L1575" t="s">
        <v>42263</v>
      </c>
    </row>
    <row r="1576" spans="1:12" ht="13.2">
      <c r="A1576" t="s">
        <v>282</v>
      </c>
      <c r="B1576" t="s">
        <v>13</v>
      </c>
      <c r="C1576" t="s">
        <v>4759</v>
      </c>
      <c r="D1576" t="s">
        <v>4148</v>
      </c>
      <c r="E1576" t="s">
        <v>42337</v>
      </c>
      <c r="H1576" t="s">
        <v>4565</v>
      </c>
      <c r="J1576">
        <v>13</v>
      </c>
      <c r="K1576" t="s">
        <v>19</v>
      </c>
      <c r="L1576" t="s">
        <v>42263</v>
      </c>
    </row>
    <row r="1577" spans="1:12" ht="13.2">
      <c r="A1577" t="s">
        <v>4760</v>
      </c>
      <c r="B1577" t="s">
        <v>13</v>
      </c>
      <c r="C1577" t="s">
        <v>4761</v>
      </c>
      <c r="D1577" t="s">
        <v>4553</v>
      </c>
      <c r="E1577" t="s">
        <v>4761</v>
      </c>
      <c r="H1577" t="s">
        <v>4565</v>
      </c>
      <c r="J1577">
        <v>13</v>
      </c>
      <c r="K1577" t="s">
        <v>19</v>
      </c>
      <c r="L1577" t="s">
        <v>42263</v>
      </c>
    </row>
    <row r="1578" spans="1:12" ht="13.2">
      <c r="A1578" t="s">
        <v>4762</v>
      </c>
      <c r="B1578" t="s">
        <v>13</v>
      </c>
      <c r="C1578" t="s">
        <v>4763</v>
      </c>
      <c r="D1578" t="s">
        <v>4764</v>
      </c>
      <c r="E1578" t="s">
        <v>42338</v>
      </c>
      <c r="H1578" t="s">
        <v>4565</v>
      </c>
      <c r="I1578" t="s">
        <v>54</v>
      </c>
      <c r="J1578">
        <v>13</v>
      </c>
      <c r="K1578" t="s">
        <v>19</v>
      </c>
      <c r="L1578" t="s">
        <v>42263</v>
      </c>
    </row>
    <row r="1579" spans="1:12" ht="13.2">
      <c r="A1579" t="s">
        <v>4765</v>
      </c>
      <c r="B1579" t="s">
        <v>13</v>
      </c>
      <c r="C1579" t="s">
        <v>1141</v>
      </c>
      <c r="D1579" t="s">
        <v>3391</v>
      </c>
      <c r="E1579" t="s">
        <v>42339</v>
      </c>
      <c r="H1579" t="s">
        <v>4565</v>
      </c>
      <c r="J1579">
        <v>13</v>
      </c>
      <c r="K1579" t="s">
        <v>19</v>
      </c>
      <c r="L1579" t="s">
        <v>42263</v>
      </c>
    </row>
    <row r="1580" spans="1:12" ht="13.2">
      <c r="A1580" t="s">
        <v>4766</v>
      </c>
      <c r="B1580" t="s">
        <v>13</v>
      </c>
      <c r="C1580" t="s">
        <v>4767</v>
      </c>
      <c r="D1580" t="s">
        <v>4768</v>
      </c>
      <c r="E1580" t="s">
        <v>42340</v>
      </c>
      <c r="H1580" t="s">
        <v>4565</v>
      </c>
      <c r="J1580">
        <v>13</v>
      </c>
      <c r="K1580" t="s">
        <v>19</v>
      </c>
      <c r="L1580" t="s">
        <v>42263</v>
      </c>
    </row>
    <row r="1581" spans="1:12" ht="13.2">
      <c r="A1581" t="s">
        <v>4769</v>
      </c>
      <c r="B1581" t="s">
        <v>13</v>
      </c>
      <c r="C1581" t="s">
        <v>4770</v>
      </c>
      <c r="D1581" t="s">
        <v>4455</v>
      </c>
      <c r="E1581" t="s">
        <v>42341</v>
      </c>
      <c r="H1581" t="s">
        <v>4565</v>
      </c>
      <c r="I1581" t="s">
        <v>106</v>
      </c>
      <c r="J1581">
        <v>13</v>
      </c>
      <c r="K1581" t="s">
        <v>19</v>
      </c>
      <c r="L1581" t="s">
        <v>42263</v>
      </c>
    </row>
    <row r="1582" spans="1:12" ht="13.2">
      <c r="A1582" t="s">
        <v>4771</v>
      </c>
      <c r="B1582" t="s">
        <v>28</v>
      </c>
      <c r="C1582" t="s">
        <v>4772</v>
      </c>
      <c r="D1582" t="s">
        <v>4773</v>
      </c>
      <c r="E1582" t="s">
        <v>42342</v>
      </c>
      <c r="H1582" t="s">
        <v>4565</v>
      </c>
      <c r="I1582" t="s">
        <v>40</v>
      </c>
      <c r="J1582">
        <v>13</v>
      </c>
      <c r="K1582" t="s">
        <v>19</v>
      </c>
      <c r="L1582" t="s">
        <v>42263</v>
      </c>
    </row>
    <row r="1583" spans="1:12" ht="13.2">
      <c r="A1583" t="s">
        <v>4774</v>
      </c>
      <c r="B1583" t="s">
        <v>13</v>
      </c>
      <c r="C1583" t="s">
        <v>4775</v>
      </c>
      <c r="D1583" t="s">
        <v>4776</v>
      </c>
      <c r="E1583" t="s">
        <v>42343</v>
      </c>
      <c r="H1583" t="s">
        <v>4565</v>
      </c>
      <c r="J1583">
        <v>13</v>
      </c>
      <c r="K1583" t="s">
        <v>19</v>
      </c>
      <c r="L1583" t="s">
        <v>42263</v>
      </c>
    </row>
    <row r="1584" spans="1:12" ht="13.2">
      <c r="A1584" t="s">
        <v>4777</v>
      </c>
      <c r="B1584" t="s">
        <v>13</v>
      </c>
      <c r="C1584" t="s">
        <v>4778</v>
      </c>
      <c r="D1584" t="s">
        <v>4779</v>
      </c>
      <c r="E1584" t="s">
        <v>42344</v>
      </c>
      <c r="H1584" t="s">
        <v>4565</v>
      </c>
      <c r="I1584" t="s">
        <v>54</v>
      </c>
      <c r="J1584">
        <v>13</v>
      </c>
      <c r="K1584" t="s">
        <v>19</v>
      </c>
      <c r="L1584" t="s">
        <v>42263</v>
      </c>
    </row>
    <row r="1585" spans="1:12" ht="13.2">
      <c r="A1585" t="s">
        <v>4780</v>
      </c>
      <c r="B1585" t="s">
        <v>13</v>
      </c>
      <c r="C1585" t="s">
        <v>4781</v>
      </c>
      <c r="D1585" t="s">
        <v>4782</v>
      </c>
      <c r="E1585" t="s">
        <v>42345</v>
      </c>
      <c r="H1585" t="s">
        <v>4565</v>
      </c>
      <c r="J1585">
        <v>13</v>
      </c>
      <c r="K1585" t="s">
        <v>19</v>
      </c>
      <c r="L1585" t="s">
        <v>42263</v>
      </c>
    </row>
    <row r="1586" spans="1:12" ht="13.2">
      <c r="A1586" t="s">
        <v>4783</v>
      </c>
      <c r="B1586" t="s">
        <v>28</v>
      </c>
      <c r="C1586" t="s">
        <v>4784</v>
      </c>
      <c r="D1586" t="s">
        <v>4785</v>
      </c>
      <c r="E1586" t="s">
        <v>42346</v>
      </c>
      <c r="H1586" t="s">
        <v>4565</v>
      </c>
      <c r="J1586">
        <v>13</v>
      </c>
      <c r="K1586" t="s">
        <v>19</v>
      </c>
      <c r="L1586" t="s">
        <v>42263</v>
      </c>
    </row>
    <row r="1587" spans="1:12" ht="13.2">
      <c r="A1587" t="s">
        <v>4114</v>
      </c>
      <c r="B1587" t="s">
        <v>13</v>
      </c>
      <c r="C1587" t="s">
        <v>4786</v>
      </c>
      <c r="D1587" t="s">
        <v>4787</v>
      </c>
      <c r="E1587" t="s">
        <v>42347</v>
      </c>
      <c r="H1587" t="s">
        <v>4565</v>
      </c>
      <c r="J1587">
        <v>13</v>
      </c>
      <c r="K1587" t="s">
        <v>19</v>
      </c>
      <c r="L1587" t="s">
        <v>42263</v>
      </c>
    </row>
    <row r="1588" spans="1:12" ht="13.2">
      <c r="A1588" t="s">
        <v>4788</v>
      </c>
      <c r="B1588" t="s">
        <v>13</v>
      </c>
      <c r="C1588" t="s">
        <v>1396</v>
      </c>
      <c r="D1588" t="s">
        <v>4789</v>
      </c>
      <c r="E1588" t="s">
        <v>42348</v>
      </c>
      <c r="H1588" t="s">
        <v>4565</v>
      </c>
      <c r="I1588" t="s">
        <v>106</v>
      </c>
      <c r="J1588">
        <v>13</v>
      </c>
      <c r="K1588" t="s">
        <v>19</v>
      </c>
      <c r="L1588" t="s">
        <v>42263</v>
      </c>
    </row>
    <row r="1589" spans="1:12" ht="13.2">
      <c r="A1589" t="s">
        <v>80</v>
      </c>
      <c r="B1589" t="s">
        <v>13</v>
      </c>
      <c r="C1589" t="s">
        <v>4790</v>
      </c>
      <c r="D1589" t="s">
        <v>4791</v>
      </c>
      <c r="E1589" t="s">
        <v>42349</v>
      </c>
      <c r="F1589" t="s">
        <v>4792</v>
      </c>
      <c r="G1589" t="s">
        <v>4793</v>
      </c>
      <c r="H1589" t="s">
        <v>4794</v>
      </c>
      <c r="J1589">
        <v>10</v>
      </c>
      <c r="K1589" t="s">
        <v>19</v>
      </c>
      <c r="L1589" t="s">
        <v>36247</v>
      </c>
    </row>
    <row r="1590" spans="1:12" ht="13.2">
      <c r="A1590" t="s">
        <v>4795</v>
      </c>
      <c r="B1590" t="s">
        <v>13</v>
      </c>
      <c r="C1590" t="s">
        <v>4796</v>
      </c>
      <c r="D1590" t="s">
        <v>4797</v>
      </c>
      <c r="E1590" t="s">
        <v>42350</v>
      </c>
      <c r="F1590" t="s">
        <v>4798</v>
      </c>
      <c r="G1590" t="s">
        <v>4799</v>
      </c>
      <c r="H1590" t="s">
        <v>4794</v>
      </c>
      <c r="I1590" t="s">
        <v>54</v>
      </c>
      <c r="J1590">
        <v>10</v>
      </c>
      <c r="K1590" t="s">
        <v>19</v>
      </c>
      <c r="L1590" t="s">
        <v>36247</v>
      </c>
    </row>
    <row r="1591" spans="1:12" ht="13.2">
      <c r="A1591" t="s">
        <v>4800</v>
      </c>
      <c r="B1591" t="s">
        <v>28</v>
      </c>
      <c r="C1591" t="s">
        <v>4801</v>
      </c>
      <c r="D1591" t="s">
        <v>4802</v>
      </c>
      <c r="E1591" t="s">
        <v>42351</v>
      </c>
      <c r="F1591" t="s">
        <v>4803</v>
      </c>
      <c r="G1591" t="s">
        <v>4804</v>
      </c>
      <c r="H1591" t="s">
        <v>4794</v>
      </c>
      <c r="I1591" t="s">
        <v>106</v>
      </c>
      <c r="J1591">
        <v>10</v>
      </c>
      <c r="K1591" t="s">
        <v>19</v>
      </c>
      <c r="L1591" t="s">
        <v>36247</v>
      </c>
    </row>
    <row r="1592" spans="1:12" ht="13.2">
      <c r="A1592" t="s">
        <v>4805</v>
      </c>
      <c r="B1592" t="s">
        <v>13</v>
      </c>
      <c r="C1592" t="s">
        <v>4806</v>
      </c>
      <c r="D1592" t="s">
        <v>4807</v>
      </c>
      <c r="E1592" t="s">
        <v>42352</v>
      </c>
      <c r="F1592" t="s">
        <v>4808</v>
      </c>
      <c r="G1592" t="s">
        <v>4809</v>
      </c>
      <c r="H1592" t="s">
        <v>4794</v>
      </c>
      <c r="J1592">
        <v>10</v>
      </c>
      <c r="K1592" t="s">
        <v>19</v>
      </c>
      <c r="L1592" t="s">
        <v>36247</v>
      </c>
    </row>
    <row r="1593" spans="1:12" ht="13.2">
      <c r="A1593" t="s">
        <v>4810</v>
      </c>
      <c r="B1593" t="s">
        <v>13</v>
      </c>
      <c r="C1593" t="s">
        <v>4811</v>
      </c>
      <c r="D1593" t="s">
        <v>4802</v>
      </c>
      <c r="E1593" t="s">
        <v>42353</v>
      </c>
      <c r="F1593" t="s">
        <v>4812</v>
      </c>
      <c r="G1593" t="s">
        <v>4813</v>
      </c>
      <c r="H1593" t="s">
        <v>4794</v>
      </c>
      <c r="I1593" t="s">
        <v>86</v>
      </c>
      <c r="J1593">
        <v>10</v>
      </c>
      <c r="K1593" t="s">
        <v>19</v>
      </c>
      <c r="L1593" t="s">
        <v>36247</v>
      </c>
    </row>
    <row r="1594" spans="1:12" ht="13.2">
      <c r="A1594" t="s">
        <v>74</v>
      </c>
      <c r="B1594" t="s">
        <v>56</v>
      </c>
      <c r="C1594" t="s">
        <v>4814</v>
      </c>
      <c r="D1594" t="s">
        <v>4815</v>
      </c>
      <c r="E1594" t="s">
        <v>42354</v>
      </c>
      <c r="F1594" t="s">
        <v>4816</v>
      </c>
      <c r="G1594" t="s">
        <v>4817</v>
      </c>
      <c r="H1594" t="s">
        <v>4794</v>
      </c>
      <c r="I1594" t="s">
        <v>106</v>
      </c>
      <c r="J1594">
        <v>10</v>
      </c>
      <c r="K1594" t="s">
        <v>19</v>
      </c>
      <c r="L1594" t="s">
        <v>36247</v>
      </c>
    </row>
    <row r="1595" spans="1:12" ht="13.2">
      <c r="A1595" t="s">
        <v>4818</v>
      </c>
      <c r="B1595" t="s">
        <v>13</v>
      </c>
      <c r="C1595" t="s">
        <v>29</v>
      </c>
      <c r="D1595" t="s">
        <v>4819</v>
      </c>
      <c r="E1595" t="s">
        <v>42355</v>
      </c>
      <c r="F1595" t="s">
        <v>4820</v>
      </c>
      <c r="G1595" t="s">
        <v>4821</v>
      </c>
      <c r="H1595" t="s">
        <v>4794</v>
      </c>
      <c r="J1595">
        <v>10</v>
      </c>
      <c r="K1595" t="s">
        <v>19</v>
      </c>
      <c r="L1595" t="s">
        <v>36247</v>
      </c>
    </row>
    <row r="1596" spans="1:12" ht="13.2">
      <c r="A1596" t="s">
        <v>4822</v>
      </c>
      <c r="B1596" t="s">
        <v>13</v>
      </c>
      <c r="C1596" t="s">
        <v>4823</v>
      </c>
      <c r="D1596" t="s">
        <v>102</v>
      </c>
      <c r="E1596" t="s">
        <v>3789</v>
      </c>
      <c r="F1596" t="s">
        <v>4824</v>
      </c>
      <c r="G1596" t="s">
        <v>4825</v>
      </c>
      <c r="H1596" t="s">
        <v>4794</v>
      </c>
      <c r="J1596">
        <v>10</v>
      </c>
      <c r="K1596" t="s">
        <v>19</v>
      </c>
      <c r="L1596" t="s">
        <v>36247</v>
      </c>
    </row>
    <row r="1597" spans="1:12" ht="13.2">
      <c r="A1597" t="s">
        <v>4826</v>
      </c>
      <c r="B1597" t="s">
        <v>56</v>
      </c>
      <c r="D1597" t="s">
        <v>4827</v>
      </c>
      <c r="E1597" t="s">
        <v>42356</v>
      </c>
      <c r="F1597" t="s">
        <v>4828</v>
      </c>
      <c r="G1597" t="s">
        <v>4829</v>
      </c>
      <c r="H1597" t="s">
        <v>4794</v>
      </c>
      <c r="I1597" t="s">
        <v>106</v>
      </c>
      <c r="J1597">
        <v>10</v>
      </c>
      <c r="K1597" t="s">
        <v>19</v>
      </c>
      <c r="L1597" t="s">
        <v>36247</v>
      </c>
    </row>
    <row r="1598" spans="1:12" ht="13.2">
      <c r="A1598" t="s">
        <v>4830</v>
      </c>
      <c r="B1598" t="s">
        <v>13</v>
      </c>
      <c r="C1598" t="s">
        <v>4831</v>
      </c>
      <c r="D1598" t="s">
        <v>4832</v>
      </c>
      <c r="E1598" t="s">
        <v>42357</v>
      </c>
      <c r="F1598" t="s">
        <v>4833</v>
      </c>
      <c r="G1598" t="s">
        <v>4834</v>
      </c>
      <c r="H1598" t="s">
        <v>4794</v>
      </c>
      <c r="I1598" t="s">
        <v>47</v>
      </c>
      <c r="J1598">
        <v>10</v>
      </c>
      <c r="K1598" t="s">
        <v>19</v>
      </c>
      <c r="L1598" t="s">
        <v>36247</v>
      </c>
    </row>
    <row r="1599" spans="1:12" ht="13.2">
      <c r="A1599" t="s">
        <v>2136</v>
      </c>
      <c r="B1599" t="s">
        <v>13</v>
      </c>
      <c r="C1599" t="s">
        <v>169</v>
      </c>
      <c r="D1599" t="s">
        <v>2137</v>
      </c>
      <c r="E1599" t="s">
        <v>42358</v>
      </c>
      <c r="F1599" t="s">
        <v>2138</v>
      </c>
      <c r="G1599" t="s">
        <v>4835</v>
      </c>
      <c r="H1599" t="s">
        <v>4794</v>
      </c>
      <c r="I1599" t="s">
        <v>86</v>
      </c>
      <c r="J1599">
        <v>10</v>
      </c>
      <c r="K1599" t="s">
        <v>19</v>
      </c>
      <c r="L1599" t="s">
        <v>36247</v>
      </c>
    </row>
    <row r="1600" spans="1:12" ht="13.2">
      <c r="A1600" t="s">
        <v>1335</v>
      </c>
      <c r="B1600" t="s">
        <v>13</v>
      </c>
      <c r="C1600" t="s">
        <v>4836</v>
      </c>
      <c r="D1600" t="s">
        <v>4837</v>
      </c>
      <c r="E1600" t="s">
        <v>42359</v>
      </c>
      <c r="H1600" t="s">
        <v>4794</v>
      </c>
      <c r="I1600" t="s">
        <v>106</v>
      </c>
      <c r="J1600">
        <v>10</v>
      </c>
      <c r="K1600" t="s">
        <v>19</v>
      </c>
      <c r="L1600" t="s">
        <v>36247</v>
      </c>
    </row>
    <row r="1601" spans="1:12" ht="13.2">
      <c r="A1601" t="s">
        <v>4838</v>
      </c>
      <c r="B1601" t="s">
        <v>13</v>
      </c>
      <c r="C1601" t="s">
        <v>4839</v>
      </c>
      <c r="D1601" t="s">
        <v>4840</v>
      </c>
      <c r="E1601" t="s">
        <v>42360</v>
      </c>
      <c r="H1601" t="s">
        <v>4794</v>
      </c>
      <c r="I1601" t="s">
        <v>54</v>
      </c>
      <c r="J1601">
        <v>10</v>
      </c>
      <c r="K1601" t="s">
        <v>19</v>
      </c>
      <c r="L1601" t="s">
        <v>36247</v>
      </c>
    </row>
    <row r="1602" spans="1:12" ht="13.2">
      <c r="A1602" t="s">
        <v>4841</v>
      </c>
      <c r="B1602" t="s">
        <v>13</v>
      </c>
      <c r="C1602" t="s">
        <v>4842</v>
      </c>
      <c r="D1602" t="s">
        <v>4843</v>
      </c>
      <c r="E1602" t="s">
        <v>42361</v>
      </c>
      <c r="H1602" t="s">
        <v>4794</v>
      </c>
      <c r="J1602">
        <v>10</v>
      </c>
      <c r="K1602" t="s">
        <v>19</v>
      </c>
      <c r="L1602" t="s">
        <v>36247</v>
      </c>
    </row>
    <row r="1603" spans="1:12" ht="13.2">
      <c r="A1603" t="s">
        <v>4844</v>
      </c>
      <c r="B1603" t="s">
        <v>63</v>
      </c>
      <c r="C1603" t="s">
        <v>4845</v>
      </c>
      <c r="D1603" t="s">
        <v>4846</v>
      </c>
      <c r="E1603" t="s">
        <v>42362</v>
      </c>
      <c r="H1603" t="s">
        <v>4794</v>
      </c>
      <c r="I1603" t="s">
        <v>86</v>
      </c>
      <c r="J1603">
        <v>10</v>
      </c>
      <c r="K1603" t="s">
        <v>19</v>
      </c>
      <c r="L1603" t="s">
        <v>36247</v>
      </c>
    </row>
    <row r="1604" spans="1:12" ht="13.2">
      <c r="A1604" t="s">
        <v>4847</v>
      </c>
      <c r="B1604" t="s">
        <v>28</v>
      </c>
      <c r="C1604" t="s">
        <v>4848</v>
      </c>
      <c r="D1604" t="s">
        <v>4849</v>
      </c>
      <c r="E1604" t="s">
        <v>42363</v>
      </c>
      <c r="H1604" t="s">
        <v>4794</v>
      </c>
      <c r="J1604">
        <v>10</v>
      </c>
      <c r="K1604" t="s">
        <v>19</v>
      </c>
      <c r="L1604" t="s">
        <v>36247</v>
      </c>
    </row>
    <row r="1605" spans="1:12" ht="13.2">
      <c r="A1605" t="s">
        <v>4850</v>
      </c>
      <c r="B1605" t="s">
        <v>13</v>
      </c>
      <c r="C1605" t="s">
        <v>4851</v>
      </c>
      <c r="D1605" t="s">
        <v>4852</v>
      </c>
      <c r="E1605" t="s">
        <v>26430</v>
      </c>
      <c r="H1605" t="s">
        <v>4794</v>
      </c>
      <c r="J1605">
        <v>10</v>
      </c>
      <c r="K1605" t="s">
        <v>19</v>
      </c>
      <c r="L1605" t="s">
        <v>36247</v>
      </c>
    </row>
    <row r="1606" spans="1:12" ht="13.2">
      <c r="A1606" t="s">
        <v>4853</v>
      </c>
      <c r="B1606" t="s">
        <v>13</v>
      </c>
      <c r="C1606" t="s">
        <v>4854</v>
      </c>
      <c r="D1606" t="s">
        <v>4855</v>
      </c>
      <c r="E1606" t="s">
        <v>42364</v>
      </c>
      <c r="H1606" t="s">
        <v>4794</v>
      </c>
      <c r="J1606">
        <v>10</v>
      </c>
      <c r="K1606" t="s">
        <v>19</v>
      </c>
      <c r="L1606" t="s">
        <v>36247</v>
      </c>
    </row>
    <row r="1607" spans="1:12" ht="13.2">
      <c r="A1607" t="s">
        <v>4856</v>
      </c>
      <c r="B1607" t="s">
        <v>13</v>
      </c>
      <c r="C1607" t="s">
        <v>4857</v>
      </c>
      <c r="D1607" t="s">
        <v>4858</v>
      </c>
      <c r="E1607" t="s">
        <v>29282</v>
      </c>
      <c r="H1607" t="s">
        <v>4794</v>
      </c>
      <c r="J1607">
        <v>10</v>
      </c>
      <c r="K1607" t="s">
        <v>19</v>
      </c>
      <c r="L1607" t="s">
        <v>36247</v>
      </c>
    </row>
    <row r="1608" spans="1:12" ht="13.2">
      <c r="A1608" t="s">
        <v>4859</v>
      </c>
      <c r="B1608" t="s">
        <v>13</v>
      </c>
      <c r="C1608" t="s">
        <v>4860</v>
      </c>
      <c r="D1608" t="s">
        <v>4861</v>
      </c>
      <c r="E1608" t="s">
        <v>42365</v>
      </c>
      <c r="H1608" t="s">
        <v>4794</v>
      </c>
      <c r="J1608">
        <v>10</v>
      </c>
      <c r="K1608" t="s">
        <v>19</v>
      </c>
      <c r="L1608" t="s">
        <v>36247</v>
      </c>
    </row>
    <row r="1609" spans="1:12" ht="13.2">
      <c r="A1609" t="s">
        <v>4862</v>
      </c>
      <c r="B1609" t="s">
        <v>13</v>
      </c>
      <c r="C1609" t="s">
        <v>4123</v>
      </c>
      <c r="D1609" t="s">
        <v>4863</v>
      </c>
      <c r="E1609" t="s">
        <v>42366</v>
      </c>
      <c r="H1609" t="s">
        <v>4794</v>
      </c>
      <c r="I1609" t="s">
        <v>54</v>
      </c>
      <c r="J1609">
        <v>10</v>
      </c>
      <c r="K1609" t="s">
        <v>19</v>
      </c>
      <c r="L1609" t="s">
        <v>36247</v>
      </c>
    </row>
    <row r="1610" spans="1:12" ht="13.2">
      <c r="A1610" t="s">
        <v>4864</v>
      </c>
      <c r="B1610" t="s">
        <v>13</v>
      </c>
      <c r="C1610" t="s">
        <v>4865</v>
      </c>
      <c r="D1610" t="s">
        <v>4866</v>
      </c>
      <c r="E1610" t="s">
        <v>42367</v>
      </c>
      <c r="H1610" t="s">
        <v>4794</v>
      </c>
      <c r="J1610">
        <v>10</v>
      </c>
      <c r="K1610" t="s">
        <v>19</v>
      </c>
      <c r="L1610" t="s">
        <v>36247</v>
      </c>
    </row>
    <row r="1611" spans="1:12" ht="13.2">
      <c r="A1611" t="s">
        <v>4867</v>
      </c>
      <c r="B1611" t="s">
        <v>13</v>
      </c>
      <c r="C1611" t="s">
        <v>4868</v>
      </c>
      <c r="D1611" t="s">
        <v>4869</v>
      </c>
      <c r="E1611" t="s">
        <v>42368</v>
      </c>
      <c r="H1611" t="s">
        <v>4794</v>
      </c>
      <c r="J1611">
        <v>10</v>
      </c>
      <c r="K1611" t="s">
        <v>19</v>
      </c>
      <c r="L1611" t="s">
        <v>36247</v>
      </c>
    </row>
    <row r="1612" spans="1:12" ht="13.2">
      <c r="A1612" t="s">
        <v>4870</v>
      </c>
      <c r="B1612" t="s">
        <v>28</v>
      </c>
      <c r="C1612" t="s">
        <v>4871</v>
      </c>
      <c r="D1612" t="s">
        <v>4869</v>
      </c>
      <c r="E1612" t="s">
        <v>42369</v>
      </c>
      <c r="H1612" t="s">
        <v>4794</v>
      </c>
      <c r="I1612" t="s">
        <v>106</v>
      </c>
      <c r="J1612">
        <v>10</v>
      </c>
      <c r="K1612" t="s">
        <v>19</v>
      </c>
      <c r="L1612" t="s">
        <v>36247</v>
      </c>
    </row>
    <row r="1613" spans="1:12" ht="13.2">
      <c r="A1613" t="s">
        <v>4872</v>
      </c>
      <c r="B1613" t="s">
        <v>13</v>
      </c>
      <c r="C1613" t="s">
        <v>4873</v>
      </c>
      <c r="D1613" t="s">
        <v>4874</v>
      </c>
      <c r="E1613" t="s">
        <v>42370</v>
      </c>
      <c r="H1613" t="s">
        <v>4794</v>
      </c>
      <c r="J1613">
        <v>10</v>
      </c>
      <c r="K1613" t="s">
        <v>19</v>
      </c>
      <c r="L1613" t="s">
        <v>36247</v>
      </c>
    </row>
    <row r="1614" spans="1:12" ht="13.2">
      <c r="A1614" t="s">
        <v>4875</v>
      </c>
      <c r="B1614" t="s">
        <v>13</v>
      </c>
      <c r="C1614" t="s">
        <v>4373</v>
      </c>
      <c r="D1614" t="s">
        <v>4876</v>
      </c>
      <c r="E1614" t="s">
        <v>42371</v>
      </c>
      <c r="H1614" t="s">
        <v>4794</v>
      </c>
      <c r="J1614">
        <v>10</v>
      </c>
      <c r="K1614" t="s">
        <v>19</v>
      </c>
      <c r="L1614" t="s">
        <v>36247</v>
      </c>
    </row>
    <row r="1615" spans="1:12" ht="13.2">
      <c r="A1615" t="s">
        <v>4877</v>
      </c>
      <c r="B1615" t="s">
        <v>13</v>
      </c>
      <c r="C1615" t="s">
        <v>1942</v>
      </c>
      <c r="D1615" t="s">
        <v>4878</v>
      </c>
      <c r="E1615" t="s">
        <v>42372</v>
      </c>
      <c r="H1615" t="s">
        <v>4794</v>
      </c>
      <c r="J1615">
        <v>10</v>
      </c>
      <c r="K1615" t="s">
        <v>19</v>
      </c>
      <c r="L1615" t="s">
        <v>36247</v>
      </c>
    </row>
    <row r="1616" spans="1:12" ht="13.2">
      <c r="A1616" t="s">
        <v>4879</v>
      </c>
      <c r="B1616" t="s">
        <v>13</v>
      </c>
      <c r="C1616" t="s">
        <v>4880</v>
      </c>
      <c r="D1616" t="s">
        <v>4881</v>
      </c>
      <c r="E1616" t="s">
        <v>42373</v>
      </c>
      <c r="H1616" t="s">
        <v>4794</v>
      </c>
      <c r="J1616">
        <v>10</v>
      </c>
      <c r="K1616" t="s">
        <v>19</v>
      </c>
      <c r="L1616" t="s">
        <v>36247</v>
      </c>
    </row>
    <row r="1617" spans="1:12" ht="13.2">
      <c r="A1617" t="s">
        <v>4882</v>
      </c>
      <c r="B1617" t="s">
        <v>28</v>
      </c>
      <c r="C1617" t="s">
        <v>4883</v>
      </c>
      <c r="D1617" t="s">
        <v>4884</v>
      </c>
      <c r="E1617" t="s">
        <v>42374</v>
      </c>
      <c r="H1617" t="s">
        <v>4794</v>
      </c>
      <c r="J1617">
        <v>10</v>
      </c>
      <c r="K1617" t="s">
        <v>19</v>
      </c>
      <c r="L1617" t="s">
        <v>36247</v>
      </c>
    </row>
    <row r="1618" spans="1:12" ht="13.2">
      <c r="A1618" t="s">
        <v>4885</v>
      </c>
      <c r="B1618" t="s">
        <v>28</v>
      </c>
      <c r="C1618" t="s">
        <v>4886</v>
      </c>
      <c r="D1618" t="s">
        <v>4887</v>
      </c>
      <c r="E1618" t="s">
        <v>42375</v>
      </c>
      <c r="H1618" t="s">
        <v>4794</v>
      </c>
      <c r="I1618" t="s">
        <v>106</v>
      </c>
      <c r="J1618">
        <v>10</v>
      </c>
      <c r="K1618" t="s">
        <v>19</v>
      </c>
      <c r="L1618" t="s">
        <v>36247</v>
      </c>
    </row>
    <row r="1619" spans="1:12" ht="13.2">
      <c r="A1619" t="s">
        <v>4888</v>
      </c>
      <c r="B1619" t="s">
        <v>13</v>
      </c>
      <c r="C1619" t="s">
        <v>4889</v>
      </c>
      <c r="D1619" t="s">
        <v>4890</v>
      </c>
      <c r="E1619" t="s">
        <v>41472</v>
      </c>
      <c r="H1619" t="s">
        <v>4794</v>
      </c>
      <c r="J1619">
        <v>10</v>
      </c>
      <c r="K1619" t="s">
        <v>19</v>
      </c>
      <c r="L1619" t="s">
        <v>36247</v>
      </c>
    </row>
    <row r="1620" spans="1:12" ht="13.2">
      <c r="A1620" t="s">
        <v>4891</v>
      </c>
      <c r="B1620" t="s">
        <v>13</v>
      </c>
      <c r="C1620" t="s">
        <v>4892</v>
      </c>
      <c r="D1620" t="s">
        <v>4893</v>
      </c>
      <c r="E1620" t="s">
        <v>42376</v>
      </c>
      <c r="H1620" t="s">
        <v>4794</v>
      </c>
      <c r="J1620">
        <v>10</v>
      </c>
      <c r="K1620" t="s">
        <v>19</v>
      </c>
      <c r="L1620" t="s">
        <v>36247</v>
      </c>
    </row>
    <row r="1621" spans="1:12" ht="13.2">
      <c r="A1621" t="s">
        <v>4894</v>
      </c>
      <c r="B1621" t="s">
        <v>13</v>
      </c>
      <c r="C1621" t="s">
        <v>4895</v>
      </c>
      <c r="D1621" t="s">
        <v>4896</v>
      </c>
      <c r="E1621" t="s">
        <v>42377</v>
      </c>
      <c r="H1621" t="s">
        <v>4794</v>
      </c>
      <c r="J1621">
        <v>10</v>
      </c>
      <c r="K1621" t="s">
        <v>19</v>
      </c>
      <c r="L1621" t="s">
        <v>36247</v>
      </c>
    </row>
    <row r="1622" spans="1:12" ht="13.2">
      <c r="A1622" t="s">
        <v>4897</v>
      </c>
      <c r="B1622" t="s">
        <v>13</v>
      </c>
      <c r="C1622" t="s">
        <v>4898</v>
      </c>
      <c r="D1622" t="s">
        <v>4899</v>
      </c>
      <c r="E1622" t="s">
        <v>42378</v>
      </c>
      <c r="H1622" t="s">
        <v>4794</v>
      </c>
      <c r="I1622" t="s">
        <v>86</v>
      </c>
      <c r="J1622">
        <v>10</v>
      </c>
      <c r="K1622" t="s">
        <v>19</v>
      </c>
      <c r="L1622" t="s">
        <v>36247</v>
      </c>
    </row>
    <row r="1623" spans="1:12" ht="13.2">
      <c r="A1623" t="s">
        <v>4900</v>
      </c>
      <c r="B1623" t="s">
        <v>56</v>
      </c>
      <c r="C1623" t="s">
        <v>4901</v>
      </c>
      <c r="D1623" t="s">
        <v>4902</v>
      </c>
      <c r="E1623" t="s">
        <v>42379</v>
      </c>
      <c r="H1623" t="s">
        <v>4794</v>
      </c>
      <c r="I1623" t="s">
        <v>86</v>
      </c>
      <c r="J1623">
        <v>10</v>
      </c>
      <c r="K1623" t="s">
        <v>19</v>
      </c>
      <c r="L1623" t="s">
        <v>36247</v>
      </c>
    </row>
    <row r="1624" spans="1:12" ht="13.2">
      <c r="A1624" t="s">
        <v>4903</v>
      </c>
      <c r="B1624" t="s">
        <v>13</v>
      </c>
      <c r="C1624" t="s">
        <v>965</v>
      </c>
      <c r="D1624" t="s">
        <v>4904</v>
      </c>
      <c r="E1624" t="s">
        <v>4616</v>
      </c>
      <c r="H1624" t="s">
        <v>4794</v>
      </c>
      <c r="J1624">
        <v>10</v>
      </c>
      <c r="K1624" t="s">
        <v>19</v>
      </c>
      <c r="L1624" t="s">
        <v>36247</v>
      </c>
    </row>
    <row r="1625" spans="1:12" ht="13.2">
      <c r="A1625" t="s">
        <v>4905</v>
      </c>
      <c r="B1625" t="s">
        <v>63</v>
      </c>
      <c r="C1625" t="s">
        <v>4906</v>
      </c>
      <c r="D1625" t="s">
        <v>4907</v>
      </c>
      <c r="E1625" t="s">
        <v>42380</v>
      </c>
      <c r="H1625" t="s">
        <v>4794</v>
      </c>
      <c r="J1625">
        <v>10</v>
      </c>
      <c r="K1625" t="s">
        <v>19</v>
      </c>
      <c r="L1625" t="s">
        <v>36247</v>
      </c>
    </row>
    <row r="1626" spans="1:12" ht="13.2">
      <c r="A1626" t="s">
        <v>4908</v>
      </c>
      <c r="B1626" t="s">
        <v>13</v>
      </c>
      <c r="C1626" t="s">
        <v>4909</v>
      </c>
      <c r="D1626" t="s">
        <v>4910</v>
      </c>
      <c r="E1626" t="s">
        <v>42381</v>
      </c>
      <c r="H1626" t="s">
        <v>4794</v>
      </c>
      <c r="I1626" t="s">
        <v>86</v>
      </c>
      <c r="J1626">
        <v>10</v>
      </c>
      <c r="K1626" t="s">
        <v>19</v>
      </c>
      <c r="L1626" t="s">
        <v>36247</v>
      </c>
    </row>
    <row r="1627" spans="1:12" ht="13.2">
      <c r="A1627" t="s">
        <v>4911</v>
      </c>
      <c r="B1627" t="s">
        <v>13</v>
      </c>
      <c r="C1627" t="s">
        <v>4912</v>
      </c>
      <c r="D1627" t="s">
        <v>4913</v>
      </c>
      <c r="E1627" t="s">
        <v>26981</v>
      </c>
      <c r="H1627" t="s">
        <v>4794</v>
      </c>
      <c r="J1627">
        <v>10</v>
      </c>
      <c r="K1627" t="s">
        <v>19</v>
      </c>
      <c r="L1627" t="s">
        <v>36247</v>
      </c>
    </row>
    <row r="1628" spans="1:12" ht="13.2">
      <c r="A1628" t="s">
        <v>4914</v>
      </c>
      <c r="B1628" t="s">
        <v>13</v>
      </c>
      <c r="C1628" t="s">
        <v>1088</v>
      </c>
      <c r="D1628" t="s">
        <v>4915</v>
      </c>
      <c r="E1628" t="s">
        <v>42382</v>
      </c>
      <c r="H1628" t="s">
        <v>4794</v>
      </c>
      <c r="J1628">
        <v>10</v>
      </c>
      <c r="K1628" t="s">
        <v>19</v>
      </c>
      <c r="L1628" t="s">
        <v>36247</v>
      </c>
    </row>
    <row r="1629" spans="1:12" ht="13.2">
      <c r="A1629" t="s">
        <v>4916</v>
      </c>
      <c r="B1629" t="s">
        <v>13</v>
      </c>
      <c r="C1629" t="s">
        <v>4917</v>
      </c>
      <c r="D1629" t="s">
        <v>4918</v>
      </c>
      <c r="E1629" t="s">
        <v>4919</v>
      </c>
      <c r="H1629" t="s">
        <v>4794</v>
      </c>
      <c r="I1629" t="s">
        <v>106</v>
      </c>
      <c r="J1629">
        <v>10</v>
      </c>
      <c r="K1629" t="s">
        <v>19</v>
      </c>
      <c r="L1629" t="s">
        <v>36247</v>
      </c>
    </row>
    <row r="1630" spans="1:12" ht="13.2">
      <c r="A1630" t="s">
        <v>4920</v>
      </c>
      <c r="B1630" t="s">
        <v>13</v>
      </c>
      <c r="C1630" t="s">
        <v>4921</v>
      </c>
      <c r="D1630" t="s">
        <v>4922</v>
      </c>
      <c r="E1630" t="s">
        <v>42383</v>
      </c>
      <c r="H1630" t="s">
        <v>4794</v>
      </c>
      <c r="J1630">
        <v>10</v>
      </c>
      <c r="K1630" t="s">
        <v>19</v>
      </c>
      <c r="L1630" t="s">
        <v>36247</v>
      </c>
    </row>
    <row r="1631" spans="1:12" ht="13.2">
      <c r="A1631" t="s">
        <v>4923</v>
      </c>
      <c r="B1631" t="s">
        <v>13</v>
      </c>
      <c r="C1631" t="s">
        <v>4924</v>
      </c>
      <c r="D1631" t="s">
        <v>4925</v>
      </c>
      <c r="E1631" t="s">
        <v>9215</v>
      </c>
      <c r="H1631" t="s">
        <v>4794</v>
      </c>
      <c r="I1631" t="s">
        <v>106</v>
      </c>
      <c r="J1631">
        <v>10</v>
      </c>
      <c r="K1631" t="s">
        <v>19</v>
      </c>
      <c r="L1631" t="s">
        <v>36247</v>
      </c>
    </row>
    <row r="1632" spans="1:12" ht="13.2">
      <c r="A1632" t="s">
        <v>4926</v>
      </c>
      <c r="B1632" t="s">
        <v>13</v>
      </c>
      <c r="C1632" t="s">
        <v>3485</v>
      </c>
      <c r="D1632" t="s">
        <v>4927</v>
      </c>
      <c r="E1632" t="s">
        <v>42384</v>
      </c>
      <c r="H1632" t="s">
        <v>4794</v>
      </c>
      <c r="I1632" t="s">
        <v>106</v>
      </c>
      <c r="J1632">
        <v>10</v>
      </c>
      <c r="K1632" t="s">
        <v>19</v>
      </c>
      <c r="L1632" t="s">
        <v>36247</v>
      </c>
    </row>
    <row r="1633" spans="1:12" ht="13.2">
      <c r="A1633" t="s">
        <v>4928</v>
      </c>
      <c r="B1633" t="s">
        <v>13</v>
      </c>
      <c r="C1633" t="s">
        <v>4929</v>
      </c>
      <c r="D1633" t="s">
        <v>4930</v>
      </c>
      <c r="E1633" t="s">
        <v>42385</v>
      </c>
      <c r="H1633" t="s">
        <v>4794</v>
      </c>
      <c r="J1633">
        <v>10</v>
      </c>
      <c r="K1633" t="s">
        <v>19</v>
      </c>
      <c r="L1633" t="s">
        <v>36247</v>
      </c>
    </row>
    <row r="1634" spans="1:12" ht="13.2">
      <c r="A1634" t="s">
        <v>4931</v>
      </c>
      <c r="B1634" t="s">
        <v>56</v>
      </c>
      <c r="C1634" t="s">
        <v>4932</v>
      </c>
      <c r="D1634" t="s">
        <v>4933</v>
      </c>
      <c r="E1634" t="s">
        <v>42386</v>
      </c>
      <c r="H1634" t="s">
        <v>4794</v>
      </c>
      <c r="I1634" t="s">
        <v>641</v>
      </c>
      <c r="J1634">
        <v>10</v>
      </c>
      <c r="K1634" t="s">
        <v>19</v>
      </c>
      <c r="L1634" t="s">
        <v>36247</v>
      </c>
    </row>
    <row r="1635" spans="1:12" ht="13.2">
      <c r="A1635" t="s">
        <v>4934</v>
      </c>
      <c r="B1635" t="s">
        <v>28</v>
      </c>
      <c r="C1635" t="s">
        <v>4935</v>
      </c>
      <c r="D1635" t="s">
        <v>4936</v>
      </c>
      <c r="E1635" t="s">
        <v>42387</v>
      </c>
      <c r="F1635" t="s">
        <v>4937</v>
      </c>
      <c r="G1635" t="s">
        <v>4938</v>
      </c>
      <c r="H1635" t="s">
        <v>4939</v>
      </c>
      <c r="J1635">
        <v>13</v>
      </c>
      <c r="K1635" t="s">
        <v>19</v>
      </c>
      <c r="L1635" t="s">
        <v>21827</v>
      </c>
    </row>
    <row r="1636" spans="1:12" ht="13.2">
      <c r="A1636" t="s">
        <v>4940</v>
      </c>
      <c r="B1636" t="s">
        <v>13</v>
      </c>
      <c r="C1636" t="s">
        <v>4941</v>
      </c>
      <c r="D1636" t="s">
        <v>4942</v>
      </c>
      <c r="E1636" t="s">
        <v>42388</v>
      </c>
      <c r="H1636" t="s">
        <v>4939</v>
      </c>
      <c r="J1636">
        <v>13</v>
      </c>
      <c r="K1636" t="s">
        <v>19</v>
      </c>
      <c r="L1636" t="s">
        <v>21827</v>
      </c>
    </row>
    <row r="1637" spans="1:12" ht="13.2">
      <c r="A1637" t="s">
        <v>4943</v>
      </c>
      <c r="B1637" t="s">
        <v>13</v>
      </c>
      <c r="C1637" t="s">
        <v>1228</v>
      </c>
      <c r="D1637" t="s">
        <v>1292</v>
      </c>
      <c r="E1637" t="s">
        <v>42389</v>
      </c>
      <c r="H1637" t="s">
        <v>4939</v>
      </c>
      <c r="J1637">
        <v>13</v>
      </c>
      <c r="K1637" t="s">
        <v>19</v>
      </c>
      <c r="L1637" t="s">
        <v>21827</v>
      </c>
    </row>
    <row r="1638" spans="1:12" ht="13.2">
      <c r="A1638" t="s">
        <v>2817</v>
      </c>
      <c r="B1638" t="s">
        <v>13</v>
      </c>
      <c r="C1638" t="s">
        <v>1141</v>
      </c>
      <c r="D1638" t="s">
        <v>4944</v>
      </c>
      <c r="E1638" t="s">
        <v>42390</v>
      </c>
      <c r="H1638" t="s">
        <v>4939</v>
      </c>
      <c r="J1638">
        <v>13</v>
      </c>
      <c r="K1638" t="s">
        <v>19</v>
      </c>
      <c r="L1638" t="s">
        <v>21827</v>
      </c>
    </row>
    <row r="1639" spans="1:12" ht="13.2">
      <c r="A1639" t="s">
        <v>4945</v>
      </c>
      <c r="B1639" t="s">
        <v>56</v>
      </c>
      <c r="C1639" t="s">
        <v>4946</v>
      </c>
      <c r="D1639" t="s">
        <v>4947</v>
      </c>
      <c r="E1639" t="s">
        <v>42391</v>
      </c>
      <c r="H1639" t="s">
        <v>4939</v>
      </c>
      <c r="J1639">
        <v>13</v>
      </c>
      <c r="K1639" t="s">
        <v>19</v>
      </c>
      <c r="L1639" t="s">
        <v>21827</v>
      </c>
    </row>
    <row r="1640" spans="1:12" ht="13.2">
      <c r="A1640" t="s">
        <v>4948</v>
      </c>
      <c r="B1640" t="s">
        <v>13</v>
      </c>
      <c r="C1640" t="s">
        <v>4949</v>
      </c>
      <c r="D1640" t="s">
        <v>4950</v>
      </c>
      <c r="E1640" t="s">
        <v>42392</v>
      </c>
      <c r="H1640" t="s">
        <v>4939</v>
      </c>
      <c r="I1640" t="s">
        <v>86</v>
      </c>
      <c r="J1640">
        <v>13</v>
      </c>
      <c r="K1640" t="s">
        <v>19</v>
      </c>
      <c r="L1640" t="s">
        <v>21827</v>
      </c>
    </row>
    <row r="1641" spans="1:12" ht="13.2">
      <c r="A1641" t="s">
        <v>4951</v>
      </c>
      <c r="B1641" t="s">
        <v>28</v>
      </c>
      <c r="C1641" t="s">
        <v>1228</v>
      </c>
      <c r="D1641" t="s">
        <v>4677</v>
      </c>
      <c r="E1641" t="s">
        <v>4023</v>
      </c>
      <c r="H1641" t="s">
        <v>4939</v>
      </c>
      <c r="J1641">
        <v>13</v>
      </c>
      <c r="K1641" t="s">
        <v>19</v>
      </c>
      <c r="L1641" t="s">
        <v>21827</v>
      </c>
    </row>
    <row r="1642" spans="1:12" ht="13.2">
      <c r="A1642" t="s">
        <v>4952</v>
      </c>
      <c r="B1642" t="s">
        <v>13</v>
      </c>
      <c r="C1642" t="s">
        <v>4953</v>
      </c>
      <c r="D1642" t="s">
        <v>4954</v>
      </c>
      <c r="E1642" t="s">
        <v>42393</v>
      </c>
      <c r="H1642" t="s">
        <v>4939</v>
      </c>
      <c r="J1642">
        <v>13</v>
      </c>
      <c r="K1642" t="s">
        <v>19</v>
      </c>
      <c r="L1642" t="s">
        <v>21827</v>
      </c>
    </row>
    <row r="1643" spans="1:12" ht="13.2">
      <c r="A1643" t="s">
        <v>4955</v>
      </c>
      <c r="B1643" t="s">
        <v>56</v>
      </c>
      <c r="C1643" t="s">
        <v>4956</v>
      </c>
      <c r="D1643" t="s">
        <v>4957</v>
      </c>
      <c r="E1643" t="s">
        <v>42394</v>
      </c>
      <c r="H1643" t="s">
        <v>4939</v>
      </c>
      <c r="J1643">
        <v>13</v>
      </c>
      <c r="K1643" t="s">
        <v>19</v>
      </c>
      <c r="L1643" t="s">
        <v>21827</v>
      </c>
    </row>
    <row r="1644" spans="1:12" ht="13.2">
      <c r="A1644" t="s">
        <v>4958</v>
      </c>
      <c r="B1644" t="s">
        <v>179</v>
      </c>
      <c r="C1644" t="s">
        <v>4959</v>
      </c>
      <c r="D1644" t="s">
        <v>1727</v>
      </c>
      <c r="E1644" t="s">
        <v>42395</v>
      </c>
      <c r="F1644" t="s">
        <v>4960</v>
      </c>
      <c r="G1644" t="s">
        <v>4961</v>
      </c>
      <c r="H1644" t="s">
        <v>4962</v>
      </c>
      <c r="I1644" t="s">
        <v>241</v>
      </c>
      <c r="J1644">
        <v>14</v>
      </c>
      <c r="K1644" t="s">
        <v>19</v>
      </c>
      <c r="L1644" t="s">
        <v>42396</v>
      </c>
    </row>
    <row r="1645" spans="1:12" ht="13.2">
      <c r="A1645" t="s">
        <v>4963</v>
      </c>
      <c r="B1645" t="s">
        <v>13</v>
      </c>
      <c r="C1645" t="s">
        <v>4964</v>
      </c>
      <c r="D1645" t="s">
        <v>4965</v>
      </c>
      <c r="E1645" t="s">
        <v>42397</v>
      </c>
      <c r="F1645" t="s">
        <v>4966</v>
      </c>
      <c r="G1645" t="s">
        <v>4967</v>
      </c>
      <c r="H1645" t="s">
        <v>4962</v>
      </c>
      <c r="I1645" t="s">
        <v>86</v>
      </c>
      <c r="J1645">
        <v>14</v>
      </c>
      <c r="K1645" t="s">
        <v>19</v>
      </c>
      <c r="L1645" t="s">
        <v>42396</v>
      </c>
    </row>
    <row r="1646" spans="1:12" ht="13.2">
      <c r="A1646" t="s">
        <v>4968</v>
      </c>
      <c r="B1646" t="s">
        <v>13</v>
      </c>
      <c r="C1646" t="s">
        <v>4969</v>
      </c>
      <c r="D1646" t="s">
        <v>4970</v>
      </c>
      <c r="E1646" t="s">
        <v>42398</v>
      </c>
      <c r="H1646" t="s">
        <v>4962</v>
      </c>
      <c r="I1646" t="s">
        <v>86</v>
      </c>
      <c r="J1646">
        <v>14</v>
      </c>
      <c r="K1646" t="s">
        <v>19</v>
      </c>
      <c r="L1646" t="s">
        <v>42396</v>
      </c>
    </row>
    <row r="1647" spans="1:12" ht="13.2">
      <c r="A1647" t="s">
        <v>4971</v>
      </c>
      <c r="B1647" t="s">
        <v>13</v>
      </c>
      <c r="C1647" t="s">
        <v>4972</v>
      </c>
      <c r="D1647" t="s">
        <v>4973</v>
      </c>
      <c r="E1647" t="s">
        <v>42399</v>
      </c>
      <c r="H1647" t="s">
        <v>4962</v>
      </c>
      <c r="I1647" t="s">
        <v>99</v>
      </c>
      <c r="J1647">
        <v>14</v>
      </c>
      <c r="K1647" t="s">
        <v>19</v>
      </c>
      <c r="L1647" t="s">
        <v>42396</v>
      </c>
    </row>
    <row r="1648" spans="1:12" ht="13.2">
      <c r="A1648" t="s">
        <v>4974</v>
      </c>
      <c r="B1648" t="s">
        <v>13</v>
      </c>
      <c r="C1648" t="s">
        <v>4975</v>
      </c>
      <c r="D1648" t="s">
        <v>3333</v>
      </c>
      <c r="E1648" t="s">
        <v>42400</v>
      </c>
      <c r="H1648" t="s">
        <v>4962</v>
      </c>
      <c r="I1648" t="s">
        <v>266</v>
      </c>
      <c r="J1648">
        <v>14</v>
      </c>
      <c r="K1648" t="s">
        <v>19</v>
      </c>
      <c r="L1648" t="s">
        <v>42396</v>
      </c>
    </row>
    <row r="1649" spans="1:12" ht="13.2">
      <c r="A1649" t="s">
        <v>4976</v>
      </c>
      <c r="B1649" t="s">
        <v>13</v>
      </c>
      <c r="C1649" t="s">
        <v>4977</v>
      </c>
      <c r="D1649" t="s">
        <v>4978</v>
      </c>
      <c r="E1649" t="s">
        <v>42401</v>
      </c>
      <c r="H1649" t="s">
        <v>4962</v>
      </c>
      <c r="I1649" t="s">
        <v>106</v>
      </c>
      <c r="J1649">
        <v>14</v>
      </c>
      <c r="K1649" t="s">
        <v>19</v>
      </c>
      <c r="L1649" t="s">
        <v>42396</v>
      </c>
    </row>
    <row r="1650" spans="1:12" ht="13.2">
      <c r="A1650" t="s">
        <v>4979</v>
      </c>
      <c r="B1650" t="s">
        <v>13</v>
      </c>
      <c r="C1650" t="s">
        <v>4980</v>
      </c>
      <c r="D1650" t="s">
        <v>4981</v>
      </c>
      <c r="E1650" t="s">
        <v>42402</v>
      </c>
      <c r="H1650" t="s">
        <v>4962</v>
      </c>
      <c r="J1650">
        <v>14</v>
      </c>
      <c r="K1650" t="s">
        <v>19</v>
      </c>
      <c r="L1650" t="s">
        <v>42396</v>
      </c>
    </row>
    <row r="1651" spans="1:12" ht="13.2">
      <c r="A1651" t="s">
        <v>4982</v>
      </c>
      <c r="B1651" t="s">
        <v>13</v>
      </c>
      <c r="C1651" t="s">
        <v>954</v>
      </c>
      <c r="D1651" t="s">
        <v>3417</v>
      </c>
      <c r="E1651" t="s">
        <v>42403</v>
      </c>
      <c r="H1651" t="s">
        <v>4962</v>
      </c>
      <c r="I1651" t="s">
        <v>47</v>
      </c>
      <c r="J1651">
        <v>14</v>
      </c>
      <c r="K1651" t="s">
        <v>19</v>
      </c>
      <c r="L1651" t="s">
        <v>42396</v>
      </c>
    </row>
    <row r="1652" spans="1:12" ht="13.2">
      <c r="A1652" t="s">
        <v>4983</v>
      </c>
      <c r="B1652" t="s">
        <v>28</v>
      </c>
      <c r="C1652" t="s">
        <v>4984</v>
      </c>
      <c r="D1652" t="s">
        <v>477</v>
      </c>
      <c r="E1652" t="s">
        <v>42404</v>
      </c>
      <c r="H1652" t="s">
        <v>4962</v>
      </c>
      <c r="I1652" t="s">
        <v>86</v>
      </c>
      <c r="J1652">
        <v>14</v>
      </c>
      <c r="K1652" t="s">
        <v>19</v>
      </c>
      <c r="L1652" t="s">
        <v>42396</v>
      </c>
    </row>
    <row r="1653" spans="1:12" ht="13.2">
      <c r="A1653" t="s">
        <v>4985</v>
      </c>
      <c r="B1653" t="s">
        <v>13</v>
      </c>
      <c r="C1653" t="s">
        <v>4986</v>
      </c>
      <c r="D1653" t="s">
        <v>538</v>
      </c>
      <c r="E1653" t="s">
        <v>42405</v>
      </c>
      <c r="H1653" t="s">
        <v>4962</v>
      </c>
      <c r="J1653">
        <v>14</v>
      </c>
      <c r="K1653" t="s">
        <v>19</v>
      </c>
      <c r="L1653" t="s">
        <v>42396</v>
      </c>
    </row>
    <row r="1654" spans="1:12" ht="13.2">
      <c r="A1654" t="s">
        <v>4987</v>
      </c>
      <c r="B1654" t="s">
        <v>13</v>
      </c>
      <c r="C1654" t="s">
        <v>4988</v>
      </c>
      <c r="D1654" t="s">
        <v>4989</v>
      </c>
      <c r="E1654" t="s">
        <v>42406</v>
      </c>
      <c r="H1654" t="s">
        <v>4962</v>
      </c>
      <c r="J1654">
        <v>14</v>
      </c>
      <c r="K1654" t="s">
        <v>19</v>
      </c>
      <c r="L1654" t="s">
        <v>42396</v>
      </c>
    </row>
    <row r="1655" spans="1:12" ht="13.2">
      <c r="A1655" t="s">
        <v>4990</v>
      </c>
      <c r="B1655" t="s">
        <v>13</v>
      </c>
      <c r="C1655" t="s">
        <v>4991</v>
      </c>
      <c r="D1655" t="s">
        <v>4992</v>
      </c>
      <c r="E1655" t="s">
        <v>42407</v>
      </c>
      <c r="H1655" t="s">
        <v>4962</v>
      </c>
      <c r="J1655">
        <v>14</v>
      </c>
      <c r="K1655" t="s">
        <v>19</v>
      </c>
      <c r="L1655" t="s">
        <v>42396</v>
      </c>
    </row>
    <row r="1656" spans="1:12" ht="13.2">
      <c r="A1656" t="s">
        <v>4993</v>
      </c>
      <c r="B1656" t="s">
        <v>13</v>
      </c>
      <c r="C1656" t="s">
        <v>4994</v>
      </c>
      <c r="D1656" t="s">
        <v>357</v>
      </c>
      <c r="E1656" t="s">
        <v>42408</v>
      </c>
      <c r="H1656" t="s">
        <v>4962</v>
      </c>
      <c r="I1656" t="s">
        <v>86</v>
      </c>
      <c r="J1656">
        <v>14</v>
      </c>
      <c r="K1656" t="s">
        <v>19</v>
      </c>
      <c r="L1656" t="s">
        <v>42396</v>
      </c>
    </row>
    <row r="1657" spans="1:12" ht="13.2">
      <c r="A1657" t="s">
        <v>4995</v>
      </c>
      <c r="B1657" t="s">
        <v>28</v>
      </c>
      <c r="C1657" t="s">
        <v>4996</v>
      </c>
      <c r="D1657" t="s">
        <v>2994</v>
      </c>
      <c r="E1657" t="s">
        <v>42409</v>
      </c>
      <c r="H1657" t="s">
        <v>4962</v>
      </c>
      <c r="I1657" t="s">
        <v>106</v>
      </c>
      <c r="J1657">
        <v>14</v>
      </c>
      <c r="K1657" t="s">
        <v>19</v>
      </c>
      <c r="L1657" t="s">
        <v>42396</v>
      </c>
    </row>
    <row r="1658" spans="1:12" ht="13.2">
      <c r="A1658" t="s">
        <v>4997</v>
      </c>
      <c r="B1658" t="s">
        <v>13</v>
      </c>
      <c r="C1658" t="s">
        <v>4998</v>
      </c>
      <c r="D1658" t="s">
        <v>4999</v>
      </c>
      <c r="E1658" t="s">
        <v>42410</v>
      </c>
      <c r="H1658" t="s">
        <v>4962</v>
      </c>
      <c r="J1658">
        <v>14</v>
      </c>
      <c r="K1658" t="s">
        <v>19</v>
      </c>
      <c r="L1658" t="s">
        <v>42396</v>
      </c>
    </row>
    <row r="1659" spans="1:12" ht="13.2">
      <c r="A1659" t="s">
        <v>1989</v>
      </c>
      <c r="B1659" t="s">
        <v>13</v>
      </c>
      <c r="C1659" t="s">
        <v>5000</v>
      </c>
      <c r="D1659" t="s">
        <v>5001</v>
      </c>
      <c r="E1659" t="s">
        <v>42411</v>
      </c>
      <c r="H1659" t="s">
        <v>4962</v>
      </c>
      <c r="J1659">
        <v>14</v>
      </c>
      <c r="K1659" t="s">
        <v>19</v>
      </c>
      <c r="L1659" t="s">
        <v>42396</v>
      </c>
    </row>
    <row r="1660" spans="1:12" ht="13.2">
      <c r="A1660" t="s">
        <v>1335</v>
      </c>
      <c r="B1660" t="s">
        <v>28</v>
      </c>
      <c r="C1660" t="s">
        <v>5002</v>
      </c>
      <c r="D1660" t="s">
        <v>5003</v>
      </c>
      <c r="E1660" t="s">
        <v>42412</v>
      </c>
      <c r="H1660" t="s">
        <v>4962</v>
      </c>
      <c r="J1660">
        <v>14</v>
      </c>
      <c r="K1660" t="s">
        <v>19</v>
      </c>
      <c r="L1660" t="s">
        <v>42396</v>
      </c>
    </row>
    <row r="1661" spans="1:12" ht="13.2">
      <c r="A1661" t="s">
        <v>5004</v>
      </c>
      <c r="B1661" t="s">
        <v>28</v>
      </c>
      <c r="C1661" t="s">
        <v>5005</v>
      </c>
      <c r="D1661" t="s">
        <v>2476</v>
      </c>
      <c r="E1661" t="s">
        <v>42413</v>
      </c>
      <c r="H1661" t="s">
        <v>4962</v>
      </c>
      <c r="J1661">
        <v>14</v>
      </c>
      <c r="K1661" t="s">
        <v>19</v>
      </c>
      <c r="L1661" t="s">
        <v>42396</v>
      </c>
    </row>
    <row r="1662" spans="1:12" ht="13.2">
      <c r="A1662" t="s">
        <v>5006</v>
      </c>
      <c r="B1662" t="s">
        <v>13</v>
      </c>
      <c r="C1662" t="s">
        <v>5007</v>
      </c>
      <c r="D1662" t="s">
        <v>357</v>
      </c>
      <c r="E1662" t="s">
        <v>42414</v>
      </c>
      <c r="H1662" t="s">
        <v>4962</v>
      </c>
      <c r="J1662">
        <v>14</v>
      </c>
      <c r="K1662" t="s">
        <v>19</v>
      </c>
      <c r="L1662" t="s">
        <v>42396</v>
      </c>
    </row>
    <row r="1663" spans="1:12" ht="13.2">
      <c r="A1663" t="s">
        <v>5008</v>
      </c>
      <c r="B1663" t="s">
        <v>13</v>
      </c>
      <c r="C1663" t="s">
        <v>5009</v>
      </c>
      <c r="D1663" t="s">
        <v>5010</v>
      </c>
      <c r="E1663" t="s">
        <v>42415</v>
      </c>
      <c r="H1663" t="s">
        <v>4962</v>
      </c>
      <c r="J1663">
        <v>14</v>
      </c>
      <c r="K1663" t="s">
        <v>19</v>
      </c>
      <c r="L1663" t="s">
        <v>42396</v>
      </c>
    </row>
    <row r="1664" spans="1:12" ht="13.2">
      <c r="A1664" t="s">
        <v>5011</v>
      </c>
      <c r="B1664" t="s">
        <v>13</v>
      </c>
      <c r="C1664" t="s">
        <v>5012</v>
      </c>
      <c r="D1664" t="s">
        <v>5013</v>
      </c>
      <c r="E1664" t="s">
        <v>42416</v>
      </c>
      <c r="H1664" t="s">
        <v>4962</v>
      </c>
      <c r="I1664" t="s">
        <v>106</v>
      </c>
      <c r="J1664">
        <v>14</v>
      </c>
      <c r="K1664" t="s">
        <v>19</v>
      </c>
      <c r="L1664" t="s">
        <v>42396</v>
      </c>
    </row>
    <row r="1665" spans="1:12" ht="13.2">
      <c r="A1665" t="s">
        <v>5014</v>
      </c>
      <c r="B1665" t="s">
        <v>28</v>
      </c>
      <c r="C1665" t="s">
        <v>5015</v>
      </c>
      <c r="D1665" t="s">
        <v>370</v>
      </c>
      <c r="E1665" t="s">
        <v>42417</v>
      </c>
      <c r="H1665" t="s">
        <v>4962</v>
      </c>
      <c r="J1665">
        <v>14</v>
      </c>
      <c r="K1665" t="s">
        <v>19</v>
      </c>
      <c r="L1665" t="s">
        <v>42396</v>
      </c>
    </row>
    <row r="1666" spans="1:12" ht="13.2">
      <c r="A1666" t="s">
        <v>5016</v>
      </c>
      <c r="B1666" t="s">
        <v>13</v>
      </c>
      <c r="C1666" t="s">
        <v>5017</v>
      </c>
      <c r="D1666" t="s">
        <v>341</v>
      </c>
      <c r="E1666" t="s">
        <v>42418</v>
      </c>
      <c r="H1666" t="s">
        <v>4962</v>
      </c>
      <c r="J1666">
        <v>14</v>
      </c>
      <c r="K1666" t="s">
        <v>19</v>
      </c>
      <c r="L1666" t="s">
        <v>42396</v>
      </c>
    </row>
    <row r="1667" spans="1:12" ht="13.2">
      <c r="A1667" t="s">
        <v>5018</v>
      </c>
      <c r="B1667" t="s">
        <v>13</v>
      </c>
      <c r="C1667" t="s">
        <v>5019</v>
      </c>
      <c r="D1667" t="s">
        <v>5020</v>
      </c>
      <c r="E1667" t="s">
        <v>42419</v>
      </c>
      <c r="H1667" t="s">
        <v>4962</v>
      </c>
      <c r="J1667">
        <v>14</v>
      </c>
      <c r="K1667" t="s">
        <v>19</v>
      </c>
      <c r="L1667" t="s">
        <v>42396</v>
      </c>
    </row>
    <row r="1668" spans="1:12" ht="13.2">
      <c r="A1668" t="s">
        <v>5021</v>
      </c>
      <c r="B1668" t="s">
        <v>13</v>
      </c>
      <c r="C1668" t="s">
        <v>5022</v>
      </c>
      <c r="D1668" t="s">
        <v>5023</v>
      </c>
      <c r="E1668" t="s">
        <v>42420</v>
      </c>
      <c r="H1668" t="s">
        <v>4962</v>
      </c>
      <c r="J1668">
        <v>14</v>
      </c>
      <c r="K1668" t="s">
        <v>19</v>
      </c>
      <c r="L1668" t="s">
        <v>42396</v>
      </c>
    </row>
    <row r="1669" spans="1:12" ht="13.2">
      <c r="A1669" t="s">
        <v>80</v>
      </c>
      <c r="B1669" t="s">
        <v>13</v>
      </c>
      <c r="C1669" t="s">
        <v>5024</v>
      </c>
      <c r="D1669" t="s">
        <v>2043</v>
      </c>
      <c r="E1669" t="s">
        <v>42421</v>
      </c>
      <c r="H1669" t="s">
        <v>4962</v>
      </c>
      <c r="J1669">
        <v>14</v>
      </c>
      <c r="K1669" t="s">
        <v>19</v>
      </c>
      <c r="L1669" t="s">
        <v>42396</v>
      </c>
    </row>
    <row r="1670" spans="1:12" ht="13.2">
      <c r="A1670" t="s">
        <v>5025</v>
      </c>
      <c r="B1670" t="s">
        <v>13</v>
      </c>
      <c r="C1670" t="s">
        <v>5026</v>
      </c>
      <c r="D1670" t="s">
        <v>5027</v>
      </c>
      <c r="E1670" t="s">
        <v>42422</v>
      </c>
      <c r="H1670" t="s">
        <v>4962</v>
      </c>
      <c r="J1670">
        <v>14</v>
      </c>
      <c r="K1670" t="s">
        <v>19</v>
      </c>
      <c r="L1670" t="s">
        <v>42396</v>
      </c>
    </row>
    <row r="1671" spans="1:12" ht="13.2">
      <c r="A1671" t="s">
        <v>5028</v>
      </c>
      <c r="B1671" t="s">
        <v>28</v>
      </c>
      <c r="C1671" t="s">
        <v>5029</v>
      </c>
      <c r="D1671" t="s">
        <v>2577</v>
      </c>
      <c r="E1671" t="s">
        <v>42423</v>
      </c>
      <c r="H1671" t="s">
        <v>4962</v>
      </c>
      <c r="I1671" t="s">
        <v>86</v>
      </c>
      <c r="J1671">
        <v>14</v>
      </c>
      <c r="K1671" t="s">
        <v>19</v>
      </c>
      <c r="L1671" t="s">
        <v>42396</v>
      </c>
    </row>
    <row r="1672" spans="1:12" ht="13.2">
      <c r="A1672" t="s">
        <v>5030</v>
      </c>
      <c r="B1672" t="s">
        <v>13</v>
      </c>
      <c r="C1672" t="s">
        <v>5031</v>
      </c>
      <c r="D1672" t="s">
        <v>5032</v>
      </c>
      <c r="E1672" t="s">
        <v>18508</v>
      </c>
      <c r="H1672" t="s">
        <v>4962</v>
      </c>
      <c r="I1672" t="s">
        <v>106</v>
      </c>
      <c r="J1672">
        <v>14</v>
      </c>
      <c r="K1672" t="s">
        <v>19</v>
      </c>
      <c r="L1672" t="s">
        <v>42396</v>
      </c>
    </row>
    <row r="1673" spans="1:12" ht="13.2">
      <c r="A1673" t="s">
        <v>5033</v>
      </c>
      <c r="B1673" t="s">
        <v>13</v>
      </c>
      <c r="C1673" t="s">
        <v>5034</v>
      </c>
      <c r="D1673" t="s">
        <v>393</v>
      </c>
      <c r="E1673" t="s">
        <v>42424</v>
      </c>
      <c r="H1673" t="s">
        <v>4962</v>
      </c>
      <c r="I1673" t="s">
        <v>54</v>
      </c>
      <c r="J1673">
        <v>14</v>
      </c>
      <c r="K1673" t="s">
        <v>19</v>
      </c>
      <c r="L1673" t="s">
        <v>42396</v>
      </c>
    </row>
    <row r="1674" spans="1:12" ht="13.2">
      <c r="A1674" t="s">
        <v>80</v>
      </c>
      <c r="B1674" t="s">
        <v>28</v>
      </c>
      <c r="C1674" t="s">
        <v>5035</v>
      </c>
      <c r="D1674" t="s">
        <v>5036</v>
      </c>
      <c r="E1674" t="s">
        <v>42425</v>
      </c>
      <c r="H1674" t="s">
        <v>4962</v>
      </c>
      <c r="J1674">
        <v>14</v>
      </c>
      <c r="K1674" t="s">
        <v>19</v>
      </c>
      <c r="L1674" t="s">
        <v>42396</v>
      </c>
    </row>
    <row r="1675" spans="1:12" ht="13.2">
      <c r="A1675" t="s">
        <v>4734</v>
      </c>
      <c r="B1675" t="s">
        <v>13</v>
      </c>
      <c r="C1675" t="s">
        <v>1501</v>
      </c>
      <c r="D1675" t="s">
        <v>5037</v>
      </c>
      <c r="E1675" t="s">
        <v>19180</v>
      </c>
      <c r="H1675" t="s">
        <v>4962</v>
      </c>
      <c r="J1675">
        <v>14</v>
      </c>
      <c r="K1675" t="s">
        <v>19</v>
      </c>
      <c r="L1675" t="s">
        <v>42396</v>
      </c>
    </row>
    <row r="1676" spans="1:12" ht="13.2">
      <c r="A1676" t="s">
        <v>5038</v>
      </c>
      <c r="B1676" t="s">
        <v>13</v>
      </c>
      <c r="C1676" t="s">
        <v>5039</v>
      </c>
      <c r="D1676" t="s">
        <v>5040</v>
      </c>
      <c r="E1676" t="s">
        <v>18718</v>
      </c>
      <c r="H1676" t="s">
        <v>4962</v>
      </c>
      <c r="J1676">
        <v>14</v>
      </c>
      <c r="K1676" t="s">
        <v>19</v>
      </c>
      <c r="L1676" t="s">
        <v>42396</v>
      </c>
    </row>
    <row r="1677" spans="1:12" ht="13.2">
      <c r="A1677" t="s">
        <v>5041</v>
      </c>
      <c r="B1677" t="s">
        <v>13</v>
      </c>
      <c r="C1677" t="s">
        <v>5042</v>
      </c>
      <c r="D1677" t="s">
        <v>5043</v>
      </c>
      <c r="E1677" t="s">
        <v>42426</v>
      </c>
      <c r="H1677" t="s">
        <v>4962</v>
      </c>
      <c r="I1677" t="s">
        <v>106</v>
      </c>
      <c r="J1677">
        <v>14</v>
      </c>
      <c r="K1677" t="s">
        <v>19</v>
      </c>
      <c r="L1677" t="s">
        <v>42396</v>
      </c>
    </row>
    <row r="1678" spans="1:12" ht="13.2">
      <c r="A1678" t="s">
        <v>5044</v>
      </c>
      <c r="B1678" t="s">
        <v>13</v>
      </c>
      <c r="C1678" t="s">
        <v>5045</v>
      </c>
      <c r="D1678" t="s">
        <v>567</v>
      </c>
      <c r="E1678" t="s">
        <v>42427</v>
      </c>
      <c r="H1678" t="s">
        <v>4962</v>
      </c>
      <c r="I1678" t="s">
        <v>86</v>
      </c>
      <c r="J1678">
        <v>14</v>
      </c>
      <c r="K1678" t="s">
        <v>19</v>
      </c>
      <c r="L1678" t="s">
        <v>42396</v>
      </c>
    </row>
    <row r="1679" spans="1:12" ht="13.2">
      <c r="A1679" t="s">
        <v>5046</v>
      </c>
      <c r="B1679" t="s">
        <v>63</v>
      </c>
      <c r="C1679" t="s">
        <v>5047</v>
      </c>
      <c r="D1679" t="s">
        <v>577</v>
      </c>
      <c r="E1679" t="s">
        <v>42428</v>
      </c>
      <c r="H1679" t="s">
        <v>4962</v>
      </c>
      <c r="J1679">
        <v>14</v>
      </c>
      <c r="K1679" t="s">
        <v>19</v>
      </c>
      <c r="L1679" t="s">
        <v>42396</v>
      </c>
    </row>
    <row r="1680" spans="1:12" ht="13.2">
      <c r="A1680" t="s">
        <v>5048</v>
      </c>
      <c r="B1680" t="s">
        <v>13</v>
      </c>
      <c r="C1680" t="s">
        <v>5049</v>
      </c>
      <c r="D1680" t="s">
        <v>2580</v>
      </c>
      <c r="E1680" t="s">
        <v>42429</v>
      </c>
      <c r="H1680" t="s">
        <v>4962</v>
      </c>
      <c r="I1680" t="s">
        <v>106</v>
      </c>
      <c r="J1680">
        <v>14</v>
      </c>
      <c r="K1680" t="s">
        <v>19</v>
      </c>
      <c r="L1680" t="s">
        <v>42396</v>
      </c>
    </row>
    <row r="1681" spans="1:12" ht="13.2">
      <c r="A1681" t="s">
        <v>80</v>
      </c>
      <c r="B1681" t="s">
        <v>13</v>
      </c>
      <c r="C1681" t="s">
        <v>5050</v>
      </c>
      <c r="D1681" t="s">
        <v>5051</v>
      </c>
      <c r="E1681" t="s">
        <v>18411</v>
      </c>
      <c r="H1681" t="s">
        <v>4962</v>
      </c>
      <c r="I1681" t="s">
        <v>54</v>
      </c>
      <c r="J1681">
        <v>14</v>
      </c>
      <c r="K1681" t="s">
        <v>19</v>
      </c>
      <c r="L1681" t="s">
        <v>42396</v>
      </c>
    </row>
    <row r="1682" spans="1:12" ht="13.2">
      <c r="A1682" t="s">
        <v>5052</v>
      </c>
      <c r="B1682" t="s">
        <v>13</v>
      </c>
      <c r="C1682" t="s">
        <v>5053</v>
      </c>
      <c r="D1682" t="s">
        <v>5054</v>
      </c>
      <c r="E1682" t="s">
        <v>42430</v>
      </c>
      <c r="H1682" t="s">
        <v>4962</v>
      </c>
      <c r="J1682">
        <v>14</v>
      </c>
      <c r="K1682" t="s">
        <v>19</v>
      </c>
      <c r="L1682" t="s">
        <v>42396</v>
      </c>
    </row>
    <row r="1683" spans="1:12" ht="13.2">
      <c r="A1683" t="s">
        <v>5055</v>
      </c>
      <c r="B1683" t="s">
        <v>63</v>
      </c>
      <c r="C1683" t="s">
        <v>5056</v>
      </c>
      <c r="D1683" t="s">
        <v>5057</v>
      </c>
      <c r="E1683" t="s">
        <v>5056</v>
      </c>
      <c r="H1683" t="s">
        <v>4962</v>
      </c>
      <c r="I1683" t="s">
        <v>106</v>
      </c>
      <c r="J1683">
        <v>14</v>
      </c>
      <c r="K1683" t="s">
        <v>19</v>
      </c>
      <c r="L1683" t="s">
        <v>42396</v>
      </c>
    </row>
    <row r="1684" spans="1:12" ht="13.2">
      <c r="A1684" t="s">
        <v>5058</v>
      </c>
      <c r="B1684" t="s">
        <v>13</v>
      </c>
      <c r="C1684" t="s">
        <v>5059</v>
      </c>
      <c r="D1684" t="s">
        <v>5060</v>
      </c>
      <c r="E1684" t="s">
        <v>42431</v>
      </c>
      <c r="H1684" t="s">
        <v>4962</v>
      </c>
      <c r="I1684" t="s">
        <v>106</v>
      </c>
      <c r="J1684">
        <v>14</v>
      </c>
      <c r="K1684" t="s">
        <v>19</v>
      </c>
      <c r="L1684" t="s">
        <v>42396</v>
      </c>
    </row>
    <row r="1685" spans="1:12" ht="13.2">
      <c r="A1685" t="s">
        <v>5061</v>
      </c>
      <c r="B1685" t="s">
        <v>179</v>
      </c>
      <c r="C1685" t="s">
        <v>5062</v>
      </c>
      <c r="D1685" t="s">
        <v>5063</v>
      </c>
      <c r="E1685" t="s">
        <v>18689</v>
      </c>
      <c r="H1685" t="s">
        <v>4962</v>
      </c>
      <c r="J1685">
        <v>14</v>
      </c>
      <c r="K1685" t="s">
        <v>19</v>
      </c>
      <c r="L1685" t="s">
        <v>42396</v>
      </c>
    </row>
    <row r="1686" spans="1:12" ht="13.2">
      <c r="A1686" t="s">
        <v>5064</v>
      </c>
      <c r="B1686" t="s">
        <v>56</v>
      </c>
      <c r="C1686" t="s">
        <v>5065</v>
      </c>
      <c r="D1686" t="s">
        <v>5066</v>
      </c>
      <c r="E1686" t="s">
        <v>42432</v>
      </c>
      <c r="H1686" t="s">
        <v>4962</v>
      </c>
      <c r="J1686">
        <v>14</v>
      </c>
      <c r="K1686" t="s">
        <v>19</v>
      </c>
      <c r="L1686" t="s">
        <v>42396</v>
      </c>
    </row>
    <row r="1687" spans="1:12" ht="13.2">
      <c r="A1687" t="s">
        <v>1469</v>
      </c>
      <c r="B1687" t="s">
        <v>56</v>
      </c>
      <c r="C1687" t="s">
        <v>5067</v>
      </c>
      <c r="D1687" t="s">
        <v>5068</v>
      </c>
      <c r="E1687" t="s">
        <v>42433</v>
      </c>
      <c r="H1687" t="s">
        <v>4962</v>
      </c>
      <c r="J1687">
        <v>14</v>
      </c>
      <c r="K1687" t="s">
        <v>19</v>
      </c>
      <c r="L1687" t="s">
        <v>42396</v>
      </c>
    </row>
    <row r="1688" spans="1:12" ht="13.2">
      <c r="A1688" t="s">
        <v>1335</v>
      </c>
      <c r="B1688" t="s">
        <v>56</v>
      </c>
      <c r="C1688" t="s">
        <v>5069</v>
      </c>
      <c r="D1688" t="s">
        <v>5037</v>
      </c>
      <c r="E1688" t="s">
        <v>18474</v>
      </c>
      <c r="H1688" t="s">
        <v>4962</v>
      </c>
      <c r="J1688">
        <v>14</v>
      </c>
      <c r="K1688" t="s">
        <v>19</v>
      </c>
      <c r="L1688" t="s">
        <v>42396</v>
      </c>
    </row>
    <row r="1689" spans="1:12" ht="13.2">
      <c r="A1689" t="s">
        <v>5070</v>
      </c>
      <c r="B1689" t="s">
        <v>56</v>
      </c>
      <c r="C1689" t="s">
        <v>5071</v>
      </c>
      <c r="D1689" t="s">
        <v>5032</v>
      </c>
      <c r="E1689" t="s">
        <v>18503</v>
      </c>
      <c r="H1689" t="s">
        <v>4962</v>
      </c>
      <c r="I1689" t="s">
        <v>106</v>
      </c>
      <c r="J1689">
        <v>14</v>
      </c>
      <c r="K1689" t="s">
        <v>19</v>
      </c>
      <c r="L1689" t="s">
        <v>42396</v>
      </c>
    </row>
    <row r="1690" spans="1:12" ht="13.2">
      <c r="A1690" t="s">
        <v>80</v>
      </c>
      <c r="B1690" t="s">
        <v>13</v>
      </c>
      <c r="C1690" t="s">
        <v>5072</v>
      </c>
      <c r="D1690" t="s">
        <v>5073</v>
      </c>
      <c r="E1690" t="s">
        <v>42434</v>
      </c>
      <c r="F1690" t="s">
        <v>5074</v>
      </c>
      <c r="G1690" t="s">
        <v>5075</v>
      </c>
      <c r="H1690" t="s">
        <v>5076</v>
      </c>
      <c r="I1690" t="s">
        <v>54</v>
      </c>
      <c r="J1690">
        <v>10</v>
      </c>
      <c r="K1690" t="s">
        <v>19</v>
      </c>
      <c r="L1690" t="s">
        <v>42435</v>
      </c>
    </row>
    <row r="1691" spans="1:12" ht="13.2">
      <c r="A1691" t="s">
        <v>5077</v>
      </c>
      <c r="B1691" t="s">
        <v>28</v>
      </c>
      <c r="C1691" t="s">
        <v>5078</v>
      </c>
      <c r="D1691" t="s">
        <v>5079</v>
      </c>
      <c r="E1691" t="s">
        <v>42436</v>
      </c>
      <c r="F1691" t="s">
        <v>5080</v>
      </c>
      <c r="G1691" t="s">
        <v>5081</v>
      </c>
      <c r="H1691" t="s">
        <v>5076</v>
      </c>
      <c r="I1691" t="s">
        <v>54</v>
      </c>
      <c r="J1691">
        <v>10</v>
      </c>
      <c r="K1691" t="s">
        <v>19</v>
      </c>
      <c r="L1691" t="s">
        <v>42435</v>
      </c>
    </row>
    <row r="1692" spans="1:12" ht="13.2">
      <c r="A1692" t="s">
        <v>5082</v>
      </c>
      <c r="B1692" t="s">
        <v>13</v>
      </c>
      <c r="C1692" t="s">
        <v>5083</v>
      </c>
      <c r="D1692" t="s">
        <v>5084</v>
      </c>
      <c r="E1692" t="s">
        <v>42437</v>
      </c>
      <c r="F1692" t="s">
        <v>5085</v>
      </c>
      <c r="G1692" t="s">
        <v>5086</v>
      </c>
      <c r="H1692" t="s">
        <v>5076</v>
      </c>
      <c r="I1692" t="s">
        <v>86</v>
      </c>
      <c r="J1692">
        <v>10</v>
      </c>
      <c r="K1692" t="s">
        <v>19</v>
      </c>
      <c r="L1692" t="s">
        <v>42435</v>
      </c>
    </row>
    <row r="1693" spans="1:12" ht="13.2">
      <c r="A1693" t="s">
        <v>559</v>
      </c>
      <c r="B1693" t="s">
        <v>13</v>
      </c>
      <c r="C1693" t="s">
        <v>5087</v>
      </c>
      <c r="D1693" t="s">
        <v>5088</v>
      </c>
      <c r="E1693" t="s">
        <v>42438</v>
      </c>
      <c r="F1693" t="s">
        <v>5089</v>
      </c>
      <c r="G1693" t="s">
        <v>5090</v>
      </c>
      <c r="H1693" t="s">
        <v>5076</v>
      </c>
      <c r="I1693" t="s">
        <v>86</v>
      </c>
      <c r="J1693">
        <v>10</v>
      </c>
      <c r="K1693" t="s">
        <v>19</v>
      </c>
      <c r="L1693" t="s">
        <v>42435</v>
      </c>
    </row>
    <row r="1694" spans="1:12" ht="13.2">
      <c r="A1694" t="s">
        <v>74</v>
      </c>
      <c r="B1694" t="s">
        <v>56</v>
      </c>
      <c r="C1694" t="s">
        <v>5091</v>
      </c>
      <c r="D1694" t="s">
        <v>1741</v>
      </c>
      <c r="E1694" t="s">
        <v>42439</v>
      </c>
      <c r="F1694" t="s">
        <v>5092</v>
      </c>
      <c r="G1694" t="s">
        <v>5093</v>
      </c>
      <c r="H1694" t="s">
        <v>5076</v>
      </c>
      <c r="I1694" t="s">
        <v>54</v>
      </c>
      <c r="J1694">
        <v>10</v>
      </c>
      <c r="K1694" t="s">
        <v>19</v>
      </c>
      <c r="L1694" t="s">
        <v>42435</v>
      </c>
    </row>
    <row r="1695" spans="1:12" ht="13.2">
      <c r="A1695" t="s">
        <v>5094</v>
      </c>
      <c r="B1695" t="s">
        <v>28</v>
      </c>
      <c r="C1695" t="s">
        <v>5095</v>
      </c>
      <c r="D1695" t="s">
        <v>5096</v>
      </c>
      <c r="E1695" t="s">
        <v>42440</v>
      </c>
      <c r="F1695" t="s">
        <v>5097</v>
      </c>
      <c r="G1695" t="s">
        <v>5098</v>
      </c>
      <c r="H1695" t="s">
        <v>5076</v>
      </c>
      <c r="J1695">
        <v>10</v>
      </c>
      <c r="K1695" t="s">
        <v>19</v>
      </c>
      <c r="L1695" t="s">
        <v>42435</v>
      </c>
    </row>
    <row r="1696" spans="1:12" ht="13.2">
      <c r="A1696" t="s">
        <v>5099</v>
      </c>
      <c r="B1696" t="s">
        <v>13</v>
      </c>
      <c r="C1696" t="s">
        <v>5100</v>
      </c>
      <c r="D1696" t="s">
        <v>1117</v>
      </c>
      <c r="E1696" t="s">
        <v>42441</v>
      </c>
      <c r="F1696" t="s">
        <v>5101</v>
      </c>
      <c r="G1696" t="s">
        <v>5102</v>
      </c>
      <c r="H1696" t="s">
        <v>5076</v>
      </c>
      <c r="I1696" t="s">
        <v>106</v>
      </c>
      <c r="J1696">
        <v>10</v>
      </c>
      <c r="K1696" t="s">
        <v>19</v>
      </c>
      <c r="L1696" t="s">
        <v>42435</v>
      </c>
    </row>
    <row r="1697" spans="1:12" ht="13.2">
      <c r="A1697" t="s">
        <v>5103</v>
      </c>
      <c r="B1697" t="s">
        <v>13</v>
      </c>
      <c r="C1697" t="s">
        <v>5104</v>
      </c>
      <c r="D1697" t="s">
        <v>5105</v>
      </c>
      <c r="E1697" t="s">
        <v>42442</v>
      </c>
      <c r="F1697" t="s">
        <v>5106</v>
      </c>
      <c r="G1697" t="s">
        <v>5107</v>
      </c>
      <c r="H1697" t="s">
        <v>5076</v>
      </c>
      <c r="J1697">
        <v>10</v>
      </c>
      <c r="K1697" t="s">
        <v>19</v>
      </c>
      <c r="L1697" t="s">
        <v>42435</v>
      </c>
    </row>
    <row r="1698" spans="1:12" ht="13.2">
      <c r="A1698" t="s">
        <v>5108</v>
      </c>
      <c r="B1698" t="s">
        <v>28</v>
      </c>
      <c r="C1698" t="s">
        <v>5109</v>
      </c>
      <c r="D1698" t="s">
        <v>2133</v>
      </c>
      <c r="E1698" t="s">
        <v>42443</v>
      </c>
      <c r="F1698" t="s">
        <v>5110</v>
      </c>
      <c r="G1698" t="s">
        <v>5111</v>
      </c>
      <c r="H1698" t="s">
        <v>5076</v>
      </c>
      <c r="I1698" t="s">
        <v>106</v>
      </c>
      <c r="J1698">
        <v>10</v>
      </c>
      <c r="K1698" t="s">
        <v>19</v>
      </c>
      <c r="L1698" t="s">
        <v>42435</v>
      </c>
    </row>
    <row r="1699" spans="1:12" ht="13.2">
      <c r="A1699" t="s">
        <v>1826</v>
      </c>
      <c r="B1699" t="s">
        <v>28</v>
      </c>
      <c r="C1699" t="s">
        <v>2454</v>
      </c>
      <c r="D1699" t="s">
        <v>5112</v>
      </c>
      <c r="E1699" t="s">
        <v>2543</v>
      </c>
      <c r="F1699" t="s">
        <v>5113</v>
      </c>
      <c r="G1699" t="s">
        <v>5114</v>
      </c>
      <c r="H1699" t="s">
        <v>5076</v>
      </c>
      <c r="I1699" t="s">
        <v>106</v>
      </c>
      <c r="J1699">
        <v>10</v>
      </c>
      <c r="K1699" t="s">
        <v>19</v>
      </c>
      <c r="L1699" t="s">
        <v>42435</v>
      </c>
    </row>
    <row r="1700" spans="1:12" ht="13.2">
      <c r="A1700" t="s">
        <v>5115</v>
      </c>
      <c r="B1700" t="s">
        <v>56</v>
      </c>
      <c r="C1700" t="s">
        <v>5116</v>
      </c>
      <c r="D1700" t="s">
        <v>5117</v>
      </c>
      <c r="E1700" t="s">
        <v>42444</v>
      </c>
      <c r="F1700" t="s">
        <v>5118</v>
      </c>
      <c r="G1700" t="s">
        <v>5119</v>
      </c>
      <c r="H1700" t="s">
        <v>5076</v>
      </c>
      <c r="I1700" t="s">
        <v>595</v>
      </c>
      <c r="J1700">
        <v>10</v>
      </c>
      <c r="K1700" t="s">
        <v>19</v>
      </c>
      <c r="L1700" t="s">
        <v>42435</v>
      </c>
    </row>
    <row r="1701" spans="1:12" ht="13.2">
      <c r="A1701" t="s">
        <v>5120</v>
      </c>
      <c r="B1701" t="s">
        <v>13</v>
      </c>
      <c r="C1701" t="s">
        <v>5121</v>
      </c>
      <c r="D1701" t="s">
        <v>868</v>
      </c>
      <c r="E1701" t="s">
        <v>42445</v>
      </c>
      <c r="F1701" t="s">
        <v>5122</v>
      </c>
      <c r="G1701" t="s">
        <v>5123</v>
      </c>
      <c r="H1701" t="s">
        <v>5076</v>
      </c>
      <c r="J1701">
        <v>10</v>
      </c>
      <c r="K1701" t="s">
        <v>19</v>
      </c>
      <c r="L1701" t="s">
        <v>42435</v>
      </c>
    </row>
    <row r="1702" spans="1:12" ht="13.2">
      <c r="A1702" t="s">
        <v>5124</v>
      </c>
      <c r="B1702" t="s">
        <v>13</v>
      </c>
      <c r="C1702" t="s">
        <v>5125</v>
      </c>
      <c r="D1702" t="s">
        <v>89</v>
      </c>
      <c r="E1702" t="s">
        <v>5125</v>
      </c>
      <c r="F1702" t="s">
        <v>5126</v>
      </c>
      <c r="G1702" t="s">
        <v>5127</v>
      </c>
      <c r="H1702" t="s">
        <v>5076</v>
      </c>
      <c r="J1702">
        <v>10</v>
      </c>
      <c r="K1702" t="s">
        <v>19</v>
      </c>
      <c r="L1702" t="s">
        <v>42435</v>
      </c>
    </row>
    <row r="1703" spans="1:12" ht="13.2">
      <c r="A1703" t="s">
        <v>5128</v>
      </c>
      <c r="B1703" t="s">
        <v>13</v>
      </c>
      <c r="C1703" t="s">
        <v>5129</v>
      </c>
      <c r="D1703" t="s">
        <v>5130</v>
      </c>
      <c r="E1703" t="s">
        <v>42446</v>
      </c>
      <c r="F1703" t="s">
        <v>5131</v>
      </c>
      <c r="G1703" t="s">
        <v>5132</v>
      </c>
      <c r="H1703" t="s">
        <v>5076</v>
      </c>
      <c r="I1703" t="s">
        <v>641</v>
      </c>
      <c r="J1703">
        <v>10</v>
      </c>
      <c r="K1703" t="s">
        <v>19</v>
      </c>
      <c r="L1703" t="s">
        <v>42435</v>
      </c>
    </row>
    <row r="1704" spans="1:12" ht="13.2">
      <c r="A1704" t="s">
        <v>5133</v>
      </c>
      <c r="B1704" t="s">
        <v>13</v>
      </c>
      <c r="C1704" t="s">
        <v>2454</v>
      </c>
      <c r="D1704" t="s">
        <v>5134</v>
      </c>
      <c r="E1704" t="s">
        <v>42447</v>
      </c>
      <c r="F1704" t="s">
        <v>5135</v>
      </c>
      <c r="G1704" t="s">
        <v>5136</v>
      </c>
      <c r="H1704" t="s">
        <v>5076</v>
      </c>
      <c r="J1704">
        <v>10</v>
      </c>
      <c r="K1704" t="s">
        <v>19</v>
      </c>
      <c r="L1704" t="s">
        <v>42435</v>
      </c>
    </row>
    <row r="1705" spans="1:12" ht="13.2">
      <c r="A1705" t="s">
        <v>5137</v>
      </c>
      <c r="B1705" t="s">
        <v>56</v>
      </c>
      <c r="C1705" t="s">
        <v>5138</v>
      </c>
      <c r="D1705" t="s">
        <v>5139</v>
      </c>
      <c r="E1705" t="s">
        <v>42448</v>
      </c>
      <c r="F1705" t="s">
        <v>5140</v>
      </c>
      <c r="G1705" t="s">
        <v>5141</v>
      </c>
      <c r="H1705" t="s">
        <v>5076</v>
      </c>
      <c r="I1705" t="s">
        <v>47</v>
      </c>
      <c r="J1705">
        <v>10</v>
      </c>
      <c r="K1705" t="s">
        <v>19</v>
      </c>
      <c r="L1705" t="s">
        <v>42435</v>
      </c>
    </row>
    <row r="1706" spans="1:12" ht="13.2">
      <c r="A1706" t="s">
        <v>5142</v>
      </c>
      <c r="B1706" t="s">
        <v>28</v>
      </c>
      <c r="C1706" t="s">
        <v>5143</v>
      </c>
      <c r="D1706" t="s">
        <v>5144</v>
      </c>
      <c r="E1706" t="s">
        <v>42449</v>
      </c>
      <c r="F1706" t="s">
        <v>5145</v>
      </c>
      <c r="G1706" t="s">
        <v>5146</v>
      </c>
      <c r="H1706" t="s">
        <v>5076</v>
      </c>
      <c r="J1706">
        <v>10</v>
      </c>
      <c r="K1706" t="s">
        <v>19</v>
      </c>
      <c r="L1706" t="s">
        <v>42435</v>
      </c>
    </row>
    <row r="1707" spans="1:12" ht="13.2">
      <c r="A1707" t="s">
        <v>74</v>
      </c>
      <c r="B1707" t="s">
        <v>13</v>
      </c>
      <c r="C1707" t="s">
        <v>5147</v>
      </c>
      <c r="D1707" t="s">
        <v>5148</v>
      </c>
      <c r="E1707" t="s">
        <v>42450</v>
      </c>
      <c r="F1707" t="s">
        <v>5149</v>
      </c>
      <c r="G1707" t="s">
        <v>5150</v>
      </c>
      <c r="H1707" t="s">
        <v>5076</v>
      </c>
      <c r="I1707" t="s">
        <v>99</v>
      </c>
      <c r="J1707">
        <v>10</v>
      </c>
      <c r="K1707" t="s">
        <v>19</v>
      </c>
      <c r="L1707" t="s">
        <v>42435</v>
      </c>
    </row>
    <row r="1708" spans="1:12" ht="13.2">
      <c r="A1708" t="s">
        <v>5151</v>
      </c>
      <c r="B1708" t="s">
        <v>13</v>
      </c>
      <c r="C1708" t="s">
        <v>5152</v>
      </c>
      <c r="D1708" t="s">
        <v>5153</v>
      </c>
      <c r="E1708" t="s">
        <v>42451</v>
      </c>
      <c r="F1708" t="s">
        <v>5154</v>
      </c>
      <c r="G1708" t="s">
        <v>5155</v>
      </c>
      <c r="H1708" t="s">
        <v>5076</v>
      </c>
      <c r="I1708" t="s">
        <v>47</v>
      </c>
      <c r="J1708">
        <v>10</v>
      </c>
      <c r="K1708" t="s">
        <v>19</v>
      </c>
      <c r="L1708" t="s">
        <v>42435</v>
      </c>
    </row>
    <row r="1709" spans="1:12" ht="13.2">
      <c r="A1709" t="s">
        <v>5156</v>
      </c>
      <c r="B1709" t="s">
        <v>28</v>
      </c>
      <c r="C1709" t="s">
        <v>5157</v>
      </c>
      <c r="D1709" t="s">
        <v>5158</v>
      </c>
      <c r="E1709" t="s">
        <v>42452</v>
      </c>
      <c r="F1709" t="s">
        <v>5159</v>
      </c>
      <c r="G1709" t="s">
        <v>5160</v>
      </c>
      <c r="H1709" t="s">
        <v>5076</v>
      </c>
      <c r="I1709" t="s">
        <v>54</v>
      </c>
      <c r="J1709">
        <v>10</v>
      </c>
      <c r="K1709" t="s">
        <v>19</v>
      </c>
      <c r="L1709" t="s">
        <v>42435</v>
      </c>
    </row>
    <row r="1710" spans="1:12" ht="13.2">
      <c r="A1710" t="s">
        <v>5161</v>
      </c>
      <c r="B1710" t="s">
        <v>13</v>
      </c>
      <c r="C1710" t="s">
        <v>5162</v>
      </c>
      <c r="D1710" t="s">
        <v>5163</v>
      </c>
      <c r="E1710" t="s">
        <v>42453</v>
      </c>
      <c r="F1710" t="s">
        <v>5164</v>
      </c>
      <c r="G1710" t="s">
        <v>5165</v>
      </c>
      <c r="H1710" t="s">
        <v>5076</v>
      </c>
      <c r="J1710">
        <v>10</v>
      </c>
      <c r="K1710" t="s">
        <v>19</v>
      </c>
      <c r="L1710" t="s">
        <v>42435</v>
      </c>
    </row>
    <row r="1711" spans="1:12" ht="13.2">
      <c r="A1711" t="s">
        <v>5166</v>
      </c>
      <c r="B1711" t="s">
        <v>13</v>
      </c>
      <c r="C1711" t="s">
        <v>5167</v>
      </c>
      <c r="D1711" t="s">
        <v>5168</v>
      </c>
      <c r="E1711" t="s">
        <v>42454</v>
      </c>
      <c r="F1711" t="s">
        <v>5169</v>
      </c>
      <c r="G1711" t="s">
        <v>5170</v>
      </c>
      <c r="H1711" t="s">
        <v>5076</v>
      </c>
      <c r="J1711">
        <v>10</v>
      </c>
      <c r="K1711" t="s">
        <v>19</v>
      </c>
      <c r="L1711" t="s">
        <v>42435</v>
      </c>
    </row>
    <row r="1712" spans="1:12" ht="13.2">
      <c r="A1712" t="s">
        <v>5171</v>
      </c>
      <c r="B1712" t="s">
        <v>13</v>
      </c>
      <c r="C1712" t="s">
        <v>5172</v>
      </c>
      <c r="D1712" t="s">
        <v>5173</v>
      </c>
      <c r="E1712" t="s">
        <v>42455</v>
      </c>
      <c r="F1712" t="s">
        <v>5174</v>
      </c>
      <c r="G1712" t="s">
        <v>5175</v>
      </c>
      <c r="H1712" t="s">
        <v>5076</v>
      </c>
      <c r="I1712" t="s">
        <v>241</v>
      </c>
      <c r="J1712">
        <v>10</v>
      </c>
      <c r="K1712" t="s">
        <v>19</v>
      </c>
      <c r="L1712" t="s">
        <v>42435</v>
      </c>
    </row>
    <row r="1713" spans="1:12" ht="13.2">
      <c r="A1713" t="s">
        <v>5176</v>
      </c>
      <c r="B1713" t="s">
        <v>13</v>
      </c>
      <c r="C1713" t="s">
        <v>5177</v>
      </c>
      <c r="D1713" t="s">
        <v>5178</v>
      </c>
      <c r="E1713" t="s">
        <v>42456</v>
      </c>
      <c r="H1713" t="s">
        <v>5076</v>
      </c>
      <c r="I1713" t="s">
        <v>86</v>
      </c>
      <c r="J1713">
        <v>10</v>
      </c>
      <c r="K1713" t="s">
        <v>19</v>
      </c>
      <c r="L1713" t="s">
        <v>42435</v>
      </c>
    </row>
    <row r="1714" spans="1:12" ht="13.2">
      <c r="A1714" t="s">
        <v>5179</v>
      </c>
      <c r="B1714" t="s">
        <v>13</v>
      </c>
      <c r="C1714" t="s">
        <v>5180</v>
      </c>
      <c r="D1714" t="s">
        <v>5181</v>
      </c>
      <c r="E1714" t="s">
        <v>42457</v>
      </c>
      <c r="H1714" t="s">
        <v>5076</v>
      </c>
      <c r="J1714">
        <v>10</v>
      </c>
      <c r="K1714" t="s">
        <v>19</v>
      </c>
      <c r="L1714" t="s">
        <v>42435</v>
      </c>
    </row>
    <row r="1715" spans="1:12" ht="13.2">
      <c r="A1715" t="s">
        <v>5182</v>
      </c>
      <c r="B1715" t="s">
        <v>13</v>
      </c>
      <c r="C1715" t="s">
        <v>5183</v>
      </c>
      <c r="D1715" t="s">
        <v>5184</v>
      </c>
      <c r="E1715" t="s">
        <v>42458</v>
      </c>
      <c r="F1715" t="s">
        <v>5185</v>
      </c>
      <c r="G1715" t="s">
        <v>5186</v>
      </c>
      <c r="H1715" t="s">
        <v>5187</v>
      </c>
      <c r="I1715" t="s">
        <v>106</v>
      </c>
      <c r="J1715">
        <v>11</v>
      </c>
      <c r="K1715" t="s">
        <v>19</v>
      </c>
      <c r="L1715" t="s">
        <v>33508</v>
      </c>
    </row>
    <row r="1716" spans="1:12" ht="13.2">
      <c r="A1716" t="s">
        <v>5188</v>
      </c>
      <c r="B1716" t="s">
        <v>13</v>
      </c>
      <c r="C1716" t="s">
        <v>5189</v>
      </c>
      <c r="D1716" t="s">
        <v>5190</v>
      </c>
      <c r="E1716" t="s">
        <v>42459</v>
      </c>
      <c r="F1716" t="s">
        <v>5191</v>
      </c>
      <c r="G1716" t="s">
        <v>5192</v>
      </c>
      <c r="H1716" t="s">
        <v>5187</v>
      </c>
      <c r="J1716">
        <v>11</v>
      </c>
      <c r="K1716" t="s">
        <v>19</v>
      </c>
      <c r="L1716" t="s">
        <v>33508</v>
      </c>
    </row>
    <row r="1717" spans="1:12" ht="13.2">
      <c r="A1717" t="s">
        <v>5193</v>
      </c>
      <c r="B1717" t="s">
        <v>28</v>
      </c>
      <c r="C1717" t="s">
        <v>5194</v>
      </c>
      <c r="D1717" t="s">
        <v>5190</v>
      </c>
      <c r="E1717" t="s">
        <v>42460</v>
      </c>
      <c r="F1717" t="s">
        <v>5195</v>
      </c>
      <c r="G1717" t="s">
        <v>5196</v>
      </c>
      <c r="H1717" t="s">
        <v>5187</v>
      </c>
      <c r="I1717" t="s">
        <v>685</v>
      </c>
      <c r="J1717">
        <v>11</v>
      </c>
      <c r="K1717" t="s">
        <v>19</v>
      </c>
      <c r="L1717" t="s">
        <v>33508</v>
      </c>
    </row>
    <row r="1718" spans="1:12" ht="13.2">
      <c r="A1718" t="s">
        <v>5197</v>
      </c>
      <c r="B1718" t="s">
        <v>56</v>
      </c>
      <c r="C1718" t="s">
        <v>5198</v>
      </c>
      <c r="D1718" t="s">
        <v>5199</v>
      </c>
      <c r="E1718" t="s">
        <v>42461</v>
      </c>
      <c r="F1718" t="s">
        <v>5200</v>
      </c>
      <c r="G1718" t="s">
        <v>5201</v>
      </c>
      <c r="H1718" t="s">
        <v>5187</v>
      </c>
      <c r="J1718">
        <v>11</v>
      </c>
      <c r="K1718" t="s">
        <v>19</v>
      </c>
      <c r="L1718" t="s">
        <v>33508</v>
      </c>
    </row>
    <row r="1719" spans="1:12" ht="13.2">
      <c r="A1719" t="s">
        <v>5202</v>
      </c>
      <c r="B1719" t="s">
        <v>13</v>
      </c>
      <c r="C1719" t="s">
        <v>5203</v>
      </c>
      <c r="D1719" t="s">
        <v>4054</v>
      </c>
      <c r="E1719" t="s">
        <v>42462</v>
      </c>
      <c r="H1719" t="s">
        <v>5187</v>
      </c>
      <c r="J1719">
        <v>11</v>
      </c>
      <c r="K1719" t="s">
        <v>19</v>
      </c>
      <c r="L1719" t="s">
        <v>33508</v>
      </c>
    </row>
    <row r="1720" spans="1:12" ht="13.2">
      <c r="A1720" t="s">
        <v>1439</v>
      </c>
      <c r="B1720" t="s">
        <v>13</v>
      </c>
      <c r="C1720" t="s">
        <v>5204</v>
      </c>
      <c r="D1720" t="s">
        <v>5205</v>
      </c>
      <c r="E1720" t="s">
        <v>42463</v>
      </c>
      <c r="H1720" t="s">
        <v>5187</v>
      </c>
      <c r="J1720">
        <v>11</v>
      </c>
      <c r="K1720" t="s">
        <v>19</v>
      </c>
      <c r="L1720" t="s">
        <v>33508</v>
      </c>
    </row>
    <row r="1721" spans="1:12" ht="13.2">
      <c r="A1721" t="s">
        <v>5206</v>
      </c>
      <c r="B1721" t="s">
        <v>13</v>
      </c>
      <c r="C1721" t="s">
        <v>5207</v>
      </c>
      <c r="D1721" t="s">
        <v>3032</v>
      </c>
      <c r="E1721" t="s">
        <v>42464</v>
      </c>
      <c r="H1721" t="s">
        <v>5187</v>
      </c>
      <c r="J1721">
        <v>11</v>
      </c>
      <c r="K1721" t="s">
        <v>19</v>
      </c>
      <c r="L1721" t="s">
        <v>33508</v>
      </c>
    </row>
    <row r="1722" spans="1:12" ht="13.2">
      <c r="A1722" t="s">
        <v>5208</v>
      </c>
      <c r="B1722" t="s">
        <v>13</v>
      </c>
      <c r="C1722" t="s">
        <v>411</v>
      </c>
      <c r="D1722" t="s">
        <v>5209</v>
      </c>
      <c r="E1722" t="s">
        <v>42465</v>
      </c>
      <c r="H1722" t="s">
        <v>5187</v>
      </c>
      <c r="J1722">
        <v>11</v>
      </c>
      <c r="K1722" t="s">
        <v>19</v>
      </c>
      <c r="L1722" t="s">
        <v>33508</v>
      </c>
    </row>
    <row r="1723" spans="1:12" ht="13.2">
      <c r="A1723" t="s">
        <v>5210</v>
      </c>
      <c r="B1723" t="s">
        <v>28</v>
      </c>
      <c r="C1723" t="s">
        <v>5211</v>
      </c>
      <c r="D1723" t="s">
        <v>5212</v>
      </c>
      <c r="E1723" t="s">
        <v>42466</v>
      </c>
      <c r="H1723" t="s">
        <v>5187</v>
      </c>
      <c r="J1723">
        <v>11</v>
      </c>
      <c r="K1723" t="s">
        <v>19</v>
      </c>
      <c r="L1723" t="s">
        <v>33508</v>
      </c>
    </row>
    <row r="1724" spans="1:12" ht="13.2">
      <c r="A1724" t="s">
        <v>5213</v>
      </c>
      <c r="B1724" t="s">
        <v>13</v>
      </c>
      <c r="C1724" t="s">
        <v>5214</v>
      </c>
      <c r="D1724" t="s">
        <v>5215</v>
      </c>
      <c r="E1724" t="s">
        <v>42467</v>
      </c>
      <c r="H1724" t="s">
        <v>5187</v>
      </c>
      <c r="J1724">
        <v>11</v>
      </c>
      <c r="K1724" t="s">
        <v>19</v>
      </c>
      <c r="L1724" t="s">
        <v>33508</v>
      </c>
    </row>
    <row r="1725" spans="1:12" ht="13.2">
      <c r="A1725" t="s">
        <v>5216</v>
      </c>
      <c r="B1725" t="s">
        <v>13</v>
      </c>
      <c r="C1725" t="s">
        <v>5217</v>
      </c>
      <c r="D1725" t="s">
        <v>5218</v>
      </c>
      <c r="E1725" t="s">
        <v>42468</v>
      </c>
      <c r="H1725" t="s">
        <v>5187</v>
      </c>
      <c r="J1725">
        <v>11</v>
      </c>
      <c r="K1725" t="s">
        <v>19</v>
      </c>
      <c r="L1725" t="s">
        <v>33508</v>
      </c>
    </row>
    <row r="1726" spans="1:12" ht="13.2">
      <c r="A1726" t="s">
        <v>5219</v>
      </c>
      <c r="B1726" t="s">
        <v>13</v>
      </c>
      <c r="C1726" t="s">
        <v>5220</v>
      </c>
      <c r="D1726" t="s">
        <v>5221</v>
      </c>
      <c r="E1726" t="s">
        <v>42469</v>
      </c>
      <c r="H1726" t="s">
        <v>5187</v>
      </c>
      <c r="I1726" t="s">
        <v>106</v>
      </c>
      <c r="J1726">
        <v>11</v>
      </c>
      <c r="K1726" t="s">
        <v>19</v>
      </c>
      <c r="L1726" t="s">
        <v>33508</v>
      </c>
    </row>
    <row r="1727" spans="1:12" ht="13.2">
      <c r="A1727" t="s">
        <v>4780</v>
      </c>
      <c r="B1727" t="s">
        <v>56</v>
      </c>
      <c r="C1727" t="s">
        <v>5222</v>
      </c>
      <c r="D1727" t="s">
        <v>5223</v>
      </c>
      <c r="E1727" t="s">
        <v>42470</v>
      </c>
      <c r="H1727" t="s">
        <v>5187</v>
      </c>
      <c r="J1727">
        <v>11</v>
      </c>
      <c r="K1727" t="s">
        <v>19</v>
      </c>
      <c r="L1727" t="s">
        <v>33508</v>
      </c>
    </row>
    <row r="1728" spans="1:12" ht="13.2">
      <c r="A1728" t="s">
        <v>5224</v>
      </c>
      <c r="B1728" t="s">
        <v>13</v>
      </c>
      <c r="C1728" t="s">
        <v>5225</v>
      </c>
      <c r="D1728" t="s">
        <v>5226</v>
      </c>
      <c r="E1728" t="s">
        <v>42471</v>
      </c>
      <c r="H1728" t="s">
        <v>5187</v>
      </c>
      <c r="I1728" t="s">
        <v>571</v>
      </c>
      <c r="J1728">
        <v>11</v>
      </c>
      <c r="K1728" t="s">
        <v>19</v>
      </c>
      <c r="L1728" t="s">
        <v>33508</v>
      </c>
    </row>
    <row r="1729" spans="1:12" ht="13.2">
      <c r="A1729" t="s">
        <v>5227</v>
      </c>
      <c r="B1729" t="s">
        <v>13</v>
      </c>
      <c r="C1729" t="s">
        <v>5228</v>
      </c>
      <c r="D1729" t="s">
        <v>5229</v>
      </c>
      <c r="E1729" t="s">
        <v>42472</v>
      </c>
      <c r="H1729" t="s">
        <v>5187</v>
      </c>
      <c r="J1729">
        <v>11</v>
      </c>
      <c r="K1729" t="s">
        <v>19</v>
      </c>
      <c r="L1729" t="s">
        <v>33508</v>
      </c>
    </row>
    <row r="1730" spans="1:12" ht="13.2">
      <c r="A1730" t="s">
        <v>5230</v>
      </c>
      <c r="B1730" t="s">
        <v>56</v>
      </c>
      <c r="C1730" t="s">
        <v>5231</v>
      </c>
      <c r="D1730" t="s">
        <v>5232</v>
      </c>
      <c r="E1730" t="s">
        <v>42473</v>
      </c>
      <c r="H1730" t="s">
        <v>5187</v>
      </c>
      <c r="J1730">
        <v>11</v>
      </c>
      <c r="K1730" t="s">
        <v>19</v>
      </c>
      <c r="L1730" t="s">
        <v>33508</v>
      </c>
    </row>
    <row r="1731" spans="1:12" ht="13.2">
      <c r="A1731" t="s">
        <v>5233</v>
      </c>
      <c r="B1731" t="s">
        <v>13</v>
      </c>
      <c r="C1731" t="s">
        <v>2426</v>
      </c>
      <c r="D1731" t="s">
        <v>2369</v>
      </c>
      <c r="E1731" t="s">
        <v>42474</v>
      </c>
      <c r="H1731" t="s">
        <v>5187</v>
      </c>
      <c r="J1731">
        <v>11</v>
      </c>
      <c r="K1731" t="s">
        <v>19</v>
      </c>
      <c r="L1731" t="s">
        <v>33508</v>
      </c>
    </row>
    <row r="1732" spans="1:12" ht="13.2">
      <c r="A1732" t="s">
        <v>5234</v>
      </c>
      <c r="B1732" t="s">
        <v>13</v>
      </c>
      <c r="C1732" t="s">
        <v>2290</v>
      </c>
      <c r="D1732" t="s">
        <v>5235</v>
      </c>
      <c r="E1732" t="s">
        <v>42475</v>
      </c>
      <c r="H1732" t="s">
        <v>5187</v>
      </c>
      <c r="J1732">
        <v>11</v>
      </c>
      <c r="K1732" t="s">
        <v>19</v>
      </c>
      <c r="L1732" t="s">
        <v>33508</v>
      </c>
    </row>
    <row r="1733" spans="1:12" ht="13.2">
      <c r="A1733" t="s">
        <v>5236</v>
      </c>
      <c r="B1733" t="s">
        <v>13</v>
      </c>
      <c r="C1733" t="s">
        <v>5237</v>
      </c>
      <c r="D1733" t="s">
        <v>5238</v>
      </c>
      <c r="E1733" t="s">
        <v>42476</v>
      </c>
      <c r="H1733" t="s">
        <v>5187</v>
      </c>
      <c r="J1733">
        <v>11</v>
      </c>
      <c r="K1733" t="s">
        <v>19</v>
      </c>
      <c r="L1733" t="s">
        <v>33508</v>
      </c>
    </row>
    <row r="1734" spans="1:12" ht="13.2">
      <c r="A1734" t="s">
        <v>3601</v>
      </c>
      <c r="B1734" t="s">
        <v>13</v>
      </c>
      <c r="C1734" t="s">
        <v>5239</v>
      </c>
      <c r="D1734" t="s">
        <v>5240</v>
      </c>
      <c r="E1734" t="s">
        <v>42477</v>
      </c>
      <c r="H1734" t="s">
        <v>5187</v>
      </c>
      <c r="I1734" t="s">
        <v>86</v>
      </c>
      <c r="J1734">
        <v>11</v>
      </c>
      <c r="K1734" t="s">
        <v>19</v>
      </c>
      <c r="L1734" t="s">
        <v>33508</v>
      </c>
    </row>
    <row r="1735" spans="1:12" ht="13.2">
      <c r="A1735" t="s">
        <v>5241</v>
      </c>
      <c r="B1735" t="s">
        <v>13</v>
      </c>
      <c r="C1735" t="s">
        <v>5242</v>
      </c>
      <c r="D1735" t="s">
        <v>5243</v>
      </c>
      <c r="E1735" t="s">
        <v>42478</v>
      </c>
      <c r="H1735" t="s">
        <v>5187</v>
      </c>
      <c r="J1735">
        <v>11</v>
      </c>
      <c r="K1735" t="s">
        <v>19</v>
      </c>
      <c r="L1735" t="s">
        <v>33508</v>
      </c>
    </row>
    <row r="1736" spans="1:12" ht="13.2">
      <c r="A1736" t="s">
        <v>5244</v>
      </c>
      <c r="B1736" t="s">
        <v>56</v>
      </c>
      <c r="C1736" t="s">
        <v>5245</v>
      </c>
      <c r="D1736" t="s">
        <v>5246</v>
      </c>
      <c r="E1736" t="s">
        <v>42479</v>
      </c>
      <c r="H1736" t="s">
        <v>5187</v>
      </c>
      <c r="J1736">
        <v>11</v>
      </c>
      <c r="K1736" t="s">
        <v>19</v>
      </c>
      <c r="L1736" t="s">
        <v>33508</v>
      </c>
    </row>
    <row r="1737" spans="1:12" ht="13.2">
      <c r="A1737" t="s">
        <v>80</v>
      </c>
      <c r="B1737" t="s">
        <v>13</v>
      </c>
      <c r="C1737" t="s">
        <v>5247</v>
      </c>
      <c r="D1737" t="s">
        <v>5248</v>
      </c>
      <c r="E1737" t="s">
        <v>42480</v>
      </c>
      <c r="H1737" t="s">
        <v>5187</v>
      </c>
      <c r="J1737">
        <v>11</v>
      </c>
      <c r="K1737" t="s">
        <v>19</v>
      </c>
      <c r="L1737" t="s">
        <v>33508</v>
      </c>
    </row>
    <row r="1738" spans="1:12" ht="13.2">
      <c r="A1738" t="s">
        <v>5249</v>
      </c>
      <c r="B1738" t="s">
        <v>13</v>
      </c>
      <c r="C1738" t="s">
        <v>5250</v>
      </c>
      <c r="D1738" t="s">
        <v>5251</v>
      </c>
      <c r="E1738" t="s">
        <v>42481</v>
      </c>
      <c r="H1738" t="s">
        <v>5187</v>
      </c>
      <c r="I1738" t="s">
        <v>106</v>
      </c>
      <c r="J1738">
        <v>11</v>
      </c>
      <c r="K1738" t="s">
        <v>19</v>
      </c>
      <c r="L1738" t="s">
        <v>33508</v>
      </c>
    </row>
    <row r="1739" spans="1:12" ht="13.2">
      <c r="A1739" t="s">
        <v>5252</v>
      </c>
      <c r="B1739" t="s">
        <v>13</v>
      </c>
      <c r="C1739" t="s">
        <v>5253</v>
      </c>
      <c r="D1739" t="s">
        <v>5254</v>
      </c>
      <c r="E1739" t="s">
        <v>42482</v>
      </c>
      <c r="H1739" t="s">
        <v>5187</v>
      </c>
      <c r="J1739">
        <v>11</v>
      </c>
      <c r="K1739" t="s">
        <v>19</v>
      </c>
      <c r="L1739" t="s">
        <v>33508</v>
      </c>
    </row>
    <row r="1740" spans="1:12" ht="13.2">
      <c r="A1740" t="s">
        <v>5255</v>
      </c>
      <c r="B1740" t="s">
        <v>13</v>
      </c>
      <c r="C1740" t="s">
        <v>411</v>
      </c>
      <c r="D1740" t="s">
        <v>5256</v>
      </c>
      <c r="E1740" t="s">
        <v>42483</v>
      </c>
      <c r="H1740" t="s">
        <v>5187</v>
      </c>
      <c r="J1740">
        <v>11</v>
      </c>
      <c r="K1740" t="s">
        <v>19</v>
      </c>
      <c r="L1740" t="s">
        <v>33508</v>
      </c>
    </row>
    <row r="1741" spans="1:12" ht="13.2">
      <c r="A1741" t="s">
        <v>5257</v>
      </c>
      <c r="B1741" t="s">
        <v>13</v>
      </c>
      <c r="C1741" t="s">
        <v>5258</v>
      </c>
      <c r="D1741" t="s">
        <v>702</v>
      </c>
      <c r="E1741" t="s">
        <v>42484</v>
      </c>
      <c r="H1741" t="s">
        <v>5187</v>
      </c>
      <c r="I1741" t="s">
        <v>47</v>
      </c>
      <c r="J1741">
        <v>11</v>
      </c>
      <c r="K1741" t="s">
        <v>19</v>
      </c>
      <c r="L1741" t="s">
        <v>33508</v>
      </c>
    </row>
    <row r="1742" spans="1:12" ht="13.2">
      <c r="A1742" t="s">
        <v>5259</v>
      </c>
      <c r="B1742" t="s">
        <v>13</v>
      </c>
      <c r="C1742" t="s">
        <v>5260</v>
      </c>
      <c r="D1742" t="s">
        <v>5261</v>
      </c>
      <c r="E1742" t="s">
        <v>42485</v>
      </c>
      <c r="H1742" t="s">
        <v>5187</v>
      </c>
      <c r="J1742">
        <v>11</v>
      </c>
      <c r="K1742" t="s">
        <v>19</v>
      </c>
      <c r="L1742" t="s">
        <v>33508</v>
      </c>
    </row>
    <row r="1743" spans="1:12" ht="13.2">
      <c r="A1743" t="s">
        <v>5262</v>
      </c>
      <c r="B1743" t="s">
        <v>13</v>
      </c>
      <c r="C1743" t="s">
        <v>2015</v>
      </c>
      <c r="D1743" t="s">
        <v>5263</v>
      </c>
      <c r="E1743" t="s">
        <v>2015</v>
      </c>
      <c r="H1743" t="s">
        <v>5187</v>
      </c>
      <c r="J1743">
        <v>11</v>
      </c>
      <c r="K1743" t="s">
        <v>19</v>
      </c>
      <c r="L1743" t="s">
        <v>33508</v>
      </c>
    </row>
    <row r="1744" spans="1:12" ht="13.2">
      <c r="A1744" t="s">
        <v>5264</v>
      </c>
      <c r="B1744" t="s">
        <v>13</v>
      </c>
      <c r="C1744" t="s">
        <v>5265</v>
      </c>
      <c r="D1744" t="s">
        <v>5266</v>
      </c>
      <c r="E1744" t="s">
        <v>42486</v>
      </c>
      <c r="H1744" t="s">
        <v>5187</v>
      </c>
      <c r="I1744" t="s">
        <v>650</v>
      </c>
      <c r="J1744">
        <v>11</v>
      </c>
      <c r="K1744" t="s">
        <v>19</v>
      </c>
      <c r="L1744" t="s">
        <v>33508</v>
      </c>
    </row>
    <row r="1745" spans="1:12" ht="13.2">
      <c r="A1745" t="s">
        <v>5267</v>
      </c>
      <c r="B1745" t="s">
        <v>63</v>
      </c>
      <c r="C1745" t="s">
        <v>5268</v>
      </c>
      <c r="D1745" t="s">
        <v>5269</v>
      </c>
      <c r="E1745" t="s">
        <v>42487</v>
      </c>
      <c r="H1745" t="s">
        <v>5187</v>
      </c>
      <c r="I1745" t="s">
        <v>630</v>
      </c>
      <c r="J1745">
        <v>11</v>
      </c>
      <c r="K1745" t="s">
        <v>19</v>
      </c>
      <c r="L1745" t="s">
        <v>33508</v>
      </c>
    </row>
    <row r="1746" spans="1:12" ht="13.2">
      <c r="A1746" t="s">
        <v>80</v>
      </c>
      <c r="B1746" t="s">
        <v>13</v>
      </c>
      <c r="C1746" t="s">
        <v>5270</v>
      </c>
      <c r="D1746" t="s">
        <v>5271</v>
      </c>
      <c r="E1746" t="s">
        <v>42488</v>
      </c>
      <c r="H1746" t="s">
        <v>5187</v>
      </c>
      <c r="J1746">
        <v>11</v>
      </c>
      <c r="K1746" t="s">
        <v>19</v>
      </c>
      <c r="L1746" t="s">
        <v>33508</v>
      </c>
    </row>
    <row r="1747" spans="1:12" ht="13.2">
      <c r="A1747" t="s">
        <v>5272</v>
      </c>
      <c r="B1747" t="s">
        <v>13</v>
      </c>
      <c r="C1747" t="s">
        <v>300</v>
      </c>
      <c r="D1747" t="s">
        <v>5273</v>
      </c>
      <c r="E1747" t="s">
        <v>42489</v>
      </c>
      <c r="H1747" t="s">
        <v>5187</v>
      </c>
      <c r="J1747">
        <v>11</v>
      </c>
      <c r="K1747" t="s">
        <v>19</v>
      </c>
      <c r="L1747" t="s">
        <v>33508</v>
      </c>
    </row>
    <row r="1748" spans="1:12" ht="13.2">
      <c r="A1748" t="s">
        <v>5274</v>
      </c>
      <c r="B1748" t="s">
        <v>13</v>
      </c>
      <c r="C1748" t="s">
        <v>894</v>
      </c>
      <c r="D1748" t="s">
        <v>5275</v>
      </c>
      <c r="E1748" t="s">
        <v>42490</v>
      </c>
      <c r="H1748" t="s">
        <v>5187</v>
      </c>
      <c r="J1748">
        <v>11</v>
      </c>
      <c r="K1748" t="s">
        <v>19</v>
      </c>
      <c r="L1748" t="s">
        <v>33508</v>
      </c>
    </row>
    <row r="1749" spans="1:12" ht="13.2">
      <c r="A1749" t="s">
        <v>5276</v>
      </c>
      <c r="B1749" t="s">
        <v>13</v>
      </c>
      <c r="C1749" t="s">
        <v>5277</v>
      </c>
      <c r="D1749" t="s">
        <v>5278</v>
      </c>
      <c r="E1749" t="s">
        <v>42491</v>
      </c>
      <c r="H1749" t="s">
        <v>5187</v>
      </c>
      <c r="I1749" t="s">
        <v>106</v>
      </c>
      <c r="J1749">
        <v>11</v>
      </c>
      <c r="K1749" t="s">
        <v>19</v>
      </c>
      <c r="L1749" t="s">
        <v>33508</v>
      </c>
    </row>
    <row r="1750" spans="1:12" ht="13.2">
      <c r="A1750" t="s">
        <v>5279</v>
      </c>
      <c r="B1750" t="s">
        <v>13</v>
      </c>
      <c r="C1750" t="s">
        <v>504</v>
      </c>
      <c r="D1750" t="s">
        <v>5280</v>
      </c>
      <c r="E1750" t="s">
        <v>42492</v>
      </c>
      <c r="H1750" t="s">
        <v>5187</v>
      </c>
      <c r="I1750" t="s">
        <v>1538</v>
      </c>
      <c r="J1750">
        <v>11</v>
      </c>
      <c r="K1750" t="s">
        <v>19</v>
      </c>
      <c r="L1750" t="s">
        <v>33508</v>
      </c>
    </row>
    <row r="1751" spans="1:12" ht="13.2">
      <c r="A1751" t="s">
        <v>5281</v>
      </c>
      <c r="B1751" t="s">
        <v>13</v>
      </c>
      <c r="C1751" t="s">
        <v>5282</v>
      </c>
      <c r="D1751" t="s">
        <v>5283</v>
      </c>
      <c r="E1751" t="s">
        <v>42493</v>
      </c>
      <c r="H1751" t="s">
        <v>5187</v>
      </c>
      <c r="I1751" t="s">
        <v>1815</v>
      </c>
      <c r="J1751">
        <v>11</v>
      </c>
      <c r="K1751" t="s">
        <v>19</v>
      </c>
      <c r="L1751" t="s">
        <v>33508</v>
      </c>
    </row>
    <row r="1752" spans="1:12" ht="13.2">
      <c r="A1752" t="s">
        <v>5284</v>
      </c>
      <c r="B1752" t="s">
        <v>13</v>
      </c>
      <c r="C1752" t="s">
        <v>5285</v>
      </c>
      <c r="D1752" t="s">
        <v>5286</v>
      </c>
      <c r="E1752" t="s">
        <v>42494</v>
      </c>
      <c r="H1752" t="s">
        <v>5187</v>
      </c>
      <c r="I1752" t="s">
        <v>106</v>
      </c>
      <c r="J1752">
        <v>11</v>
      </c>
      <c r="K1752" t="s">
        <v>19</v>
      </c>
      <c r="L1752" t="s">
        <v>33508</v>
      </c>
    </row>
    <row r="1753" spans="1:12" ht="13.2">
      <c r="A1753" t="s">
        <v>5287</v>
      </c>
      <c r="B1753" t="s">
        <v>13</v>
      </c>
      <c r="C1753" t="s">
        <v>5288</v>
      </c>
      <c r="D1753" t="s">
        <v>5289</v>
      </c>
      <c r="E1753" t="s">
        <v>42495</v>
      </c>
      <c r="H1753" t="s">
        <v>5187</v>
      </c>
      <c r="I1753" t="s">
        <v>260</v>
      </c>
      <c r="J1753">
        <v>11</v>
      </c>
      <c r="K1753" t="s">
        <v>19</v>
      </c>
      <c r="L1753" t="s">
        <v>33508</v>
      </c>
    </row>
    <row r="1754" spans="1:12" ht="13.2">
      <c r="A1754" t="s">
        <v>5290</v>
      </c>
      <c r="B1754" t="s">
        <v>13</v>
      </c>
      <c r="C1754" t="s">
        <v>29</v>
      </c>
      <c r="D1754" t="s">
        <v>3101</v>
      </c>
      <c r="E1754" t="s">
        <v>42496</v>
      </c>
      <c r="H1754" t="s">
        <v>5187</v>
      </c>
      <c r="I1754" t="s">
        <v>106</v>
      </c>
      <c r="J1754">
        <v>11</v>
      </c>
      <c r="K1754" t="s">
        <v>19</v>
      </c>
      <c r="L1754" t="s">
        <v>33508</v>
      </c>
    </row>
    <row r="1755" spans="1:12" ht="13.2">
      <c r="A1755" t="s">
        <v>5291</v>
      </c>
      <c r="B1755" t="s">
        <v>13</v>
      </c>
      <c r="C1755" t="s">
        <v>5292</v>
      </c>
      <c r="D1755" t="s">
        <v>5293</v>
      </c>
      <c r="E1755" t="s">
        <v>42497</v>
      </c>
      <c r="H1755" t="s">
        <v>5187</v>
      </c>
      <c r="J1755">
        <v>11</v>
      </c>
      <c r="K1755" t="s">
        <v>19</v>
      </c>
      <c r="L1755" t="s">
        <v>33508</v>
      </c>
    </row>
    <row r="1756" spans="1:12" ht="13.2">
      <c r="A1756" t="s">
        <v>5294</v>
      </c>
      <c r="B1756" t="s">
        <v>13</v>
      </c>
      <c r="C1756" t="s">
        <v>5295</v>
      </c>
      <c r="D1756" t="s">
        <v>5296</v>
      </c>
      <c r="E1756" t="s">
        <v>42498</v>
      </c>
      <c r="H1756" t="s">
        <v>5187</v>
      </c>
      <c r="I1756" t="s">
        <v>812</v>
      </c>
      <c r="J1756">
        <v>11</v>
      </c>
      <c r="K1756" t="s">
        <v>19</v>
      </c>
      <c r="L1756" t="s">
        <v>33508</v>
      </c>
    </row>
    <row r="1757" spans="1:12" ht="13.2">
      <c r="A1757" t="s">
        <v>5297</v>
      </c>
      <c r="B1757" t="s">
        <v>28</v>
      </c>
      <c r="C1757" t="s">
        <v>5298</v>
      </c>
      <c r="D1757" t="s">
        <v>5299</v>
      </c>
      <c r="E1757" t="s">
        <v>42499</v>
      </c>
      <c r="H1757" t="s">
        <v>5187</v>
      </c>
      <c r="I1757" t="s">
        <v>86</v>
      </c>
      <c r="J1757">
        <v>11</v>
      </c>
      <c r="K1757" t="s">
        <v>19</v>
      </c>
      <c r="L1757" t="s">
        <v>33508</v>
      </c>
    </row>
    <row r="1758" spans="1:12" ht="13.2">
      <c r="A1758" t="s">
        <v>3102</v>
      </c>
      <c r="B1758" t="s">
        <v>13</v>
      </c>
      <c r="C1758" t="s">
        <v>5300</v>
      </c>
      <c r="D1758" t="s">
        <v>5301</v>
      </c>
      <c r="E1758" t="s">
        <v>42500</v>
      </c>
      <c r="H1758" t="s">
        <v>5187</v>
      </c>
      <c r="I1758" t="s">
        <v>47</v>
      </c>
      <c r="J1758">
        <v>11</v>
      </c>
      <c r="K1758" t="s">
        <v>19</v>
      </c>
      <c r="L1758" t="s">
        <v>33508</v>
      </c>
    </row>
    <row r="1759" spans="1:12" ht="13.2">
      <c r="A1759" t="s">
        <v>5302</v>
      </c>
      <c r="B1759" t="s">
        <v>28</v>
      </c>
      <c r="C1759" t="s">
        <v>5303</v>
      </c>
      <c r="D1759" t="s">
        <v>5304</v>
      </c>
      <c r="E1759" t="s">
        <v>42501</v>
      </c>
      <c r="H1759" t="s">
        <v>5187</v>
      </c>
      <c r="I1759" t="s">
        <v>47</v>
      </c>
      <c r="J1759">
        <v>11</v>
      </c>
      <c r="K1759" t="s">
        <v>19</v>
      </c>
      <c r="L1759" t="s">
        <v>33508</v>
      </c>
    </row>
    <row r="1760" spans="1:12" ht="13.2">
      <c r="A1760" t="s">
        <v>5305</v>
      </c>
      <c r="B1760" t="s">
        <v>13</v>
      </c>
      <c r="C1760" t="s">
        <v>169</v>
      </c>
      <c r="D1760" t="s">
        <v>5306</v>
      </c>
      <c r="E1760" t="s">
        <v>42502</v>
      </c>
      <c r="H1760" t="s">
        <v>5187</v>
      </c>
      <c r="I1760" t="s">
        <v>86</v>
      </c>
      <c r="J1760">
        <v>11</v>
      </c>
      <c r="K1760" t="s">
        <v>19</v>
      </c>
      <c r="L1760" t="s">
        <v>33508</v>
      </c>
    </row>
    <row r="1761" spans="1:12" ht="13.2">
      <c r="A1761" t="s">
        <v>5307</v>
      </c>
      <c r="B1761" t="s">
        <v>13</v>
      </c>
      <c r="C1761" t="s">
        <v>554</v>
      </c>
      <c r="D1761" t="s">
        <v>3035</v>
      </c>
      <c r="E1761" t="s">
        <v>42503</v>
      </c>
      <c r="H1761" t="s">
        <v>5187</v>
      </c>
      <c r="I1761" t="s">
        <v>86</v>
      </c>
      <c r="J1761">
        <v>11</v>
      </c>
      <c r="K1761" t="s">
        <v>19</v>
      </c>
      <c r="L1761" t="s">
        <v>33508</v>
      </c>
    </row>
    <row r="1762" spans="1:12" ht="13.2">
      <c r="A1762" t="s">
        <v>5308</v>
      </c>
      <c r="B1762" t="s">
        <v>13</v>
      </c>
      <c r="C1762" t="s">
        <v>5309</v>
      </c>
      <c r="D1762" t="s">
        <v>2665</v>
      </c>
      <c r="E1762" t="s">
        <v>42504</v>
      </c>
      <c r="H1762" t="s">
        <v>5187</v>
      </c>
      <c r="I1762" t="s">
        <v>106</v>
      </c>
      <c r="J1762">
        <v>11</v>
      </c>
      <c r="K1762" t="s">
        <v>19</v>
      </c>
      <c r="L1762" t="s">
        <v>33508</v>
      </c>
    </row>
    <row r="1763" spans="1:12" ht="13.2">
      <c r="A1763" t="s">
        <v>4158</v>
      </c>
      <c r="B1763" t="s">
        <v>13</v>
      </c>
      <c r="C1763" t="s">
        <v>5310</v>
      </c>
      <c r="D1763" t="s">
        <v>5311</v>
      </c>
      <c r="E1763" t="s">
        <v>42505</v>
      </c>
      <c r="H1763" t="s">
        <v>5187</v>
      </c>
      <c r="I1763" t="s">
        <v>106</v>
      </c>
      <c r="J1763">
        <v>11</v>
      </c>
      <c r="K1763" t="s">
        <v>19</v>
      </c>
      <c r="L1763" t="s">
        <v>33508</v>
      </c>
    </row>
    <row r="1764" spans="1:12" ht="13.2">
      <c r="A1764" t="s">
        <v>5312</v>
      </c>
      <c r="B1764" t="s">
        <v>13</v>
      </c>
      <c r="C1764" t="s">
        <v>5313</v>
      </c>
      <c r="D1764" t="s">
        <v>5311</v>
      </c>
      <c r="E1764" t="s">
        <v>42506</v>
      </c>
      <c r="H1764" t="s">
        <v>5187</v>
      </c>
      <c r="I1764" t="s">
        <v>611</v>
      </c>
      <c r="J1764">
        <v>11</v>
      </c>
      <c r="K1764" t="s">
        <v>19</v>
      </c>
      <c r="L1764" t="s">
        <v>33508</v>
      </c>
    </row>
    <row r="1765" spans="1:12" ht="13.2">
      <c r="A1765" t="s">
        <v>5314</v>
      </c>
      <c r="B1765" t="s">
        <v>63</v>
      </c>
      <c r="C1765" t="s">
        <v>5315</v>
      </c>
      <c r="D1765" t="s">
        <v>5316</v>
      </c>
      <c r="E1765" t="s">
        <v>42507</v>
      </c>
      <c r="H1765" t="s">
        <v>5187</v>
      </c>
      <c r="J1765">
        <v>11</v>
      </c>
      <c r="K1765" t="s">
        <v>19</v>
      </c>
      <c r="L1765" t="s">
        <v>33508</v>
      </c>
    </row>
    <row r="1766" spans="1:12" ht="13.2">
      <c r="A1766" t="s">
        <v>5317</v>
      </c>
      <c r="B1766" t="s">
        <v>13</v>
      </c>
      <c r="C1766" t="s">
        <v>5318</v>
      </c>
      <c r="D1766" t="s">
        <v>5319</v>
      </c>
      <c r="E1766" t="s">
        <v>42508</v>
      </c>
      <c r="H1766" t="s">
        <v>5187</v>
      </c>
      <c r="J1766">
        <v>11</v>
      </c>
      <c r="K1766" t="s">
        <v>19</v>
      </c>
      <c r="L1766" t="s">
        <v>33508</v>
      </c>
    </row>
    <row r="1767" spans="1:12" ht="13.2">
      <c r="A1767" t="s">
        <v>5320</v>
      </c>
      <c r="B1767" t="s">
        <v>13</v>
      </c>
      <c r="C1767" t="s">
        <v>5321</v>
      </c>
      <c r="D1767" t="s">
        <v>5322</v>
      </c>
      <c r="E1767" t="s">
        <v>42509</v>
      </c>
      <c r="H1767" t="s">
        <v>5187</v>
      </c>
      <c r="I1767" t="s">
        <v>106</v>
      </c>
      <c r="J1767">
        <v>11</v>
      </c>
      <c r="K1767" t="s">
        <v>19</v>
      </c>
      <c r="L1767" t="s">
        <v>33508</v>
      </c>
    </row>
    <row r="1768" spans="1:12" ht="13.2">
      <c r="A1768" t="s">
        <v>5323</v>
      </c>
      <c r="B1768" t="s">
        <v>13</v>
      </c>
      <c r="C1768" t="s">
        <v>5324</v>
      </c>
      <c r="D1768" t="s">
        <v>5325</v>
      </c>
      <c r="E1768" t="s">
        <v>42510</v>
      </c>
      <c r="H1768" t="s">
        <v>5187</v>
      </c>
      <c r="I1768" t="s">
        <v>630</v>
      </c>
      <c r="J1768">
        <v>11</v>
      </c>
      <c r="K1768" t="s">
        <v>19</v>
      </c>
      <c r="L1768" t="s">
        <v>33508</v>
      </c>
    </row>
    <row r="1769" spans="1:12" ht="13.2">
      <c r="A1769" t="s">
        <v>5326</v>
      </c>
      <c r="B1769" t="s">
        <v>13</v>
      </c>
      <c r="C1769" t="s">
        <v>2160</v>
      </c>
      <c r="D1769" t="s">
        <v>5327</v>
      </c>
      <c r="E1769" t="s">
        <v>42511</v>
      </c>
      <c r="H1769" t="s">
        <v>5187</v>
      </c>
      <c r="J1769">
        <v>11</v>
      </c>
      <c r="K1769" t="s">
        <v>19</v>
      </c>
      <c r="L1769" t="s">
        <v>33508</v>
      </c>
    </row>
    <row r="1770" spans="1:12" ht="13.2">
      <c r="A1770" t="s">
        <v>5328</v>
      </c>
      <c r="B1770" t="s">
        <v>13</v>
      </c>
      <c r="C1770" t="s">
        <v>2775</v>
      </c>
      <c r="D1770" t="s">
        <v>5329</v>
      </c>
      <c r="E1770" t="s">
        <v>42512</v>
      </c>
      <c r="H1770" t="s">
        <v>5187</v>
      </c>
      <c r="J1770">
        <v>11</v>
      </c>
      <c r="K1770" t="s">
        <v>19</v>
      </c>
      <c r="L1770" t="s">
        <v>33508</v>
      </c>
    </row>
    <row r="1771" spans="1:12" ht="13.2">
      <c r="A1771" t="s">
        <v>5330</v>
      </c>
      <c r="B1771" t="s">
        <v>13</v>
      </c>
      <c r="C1771" t="s">
        <v>5331</v>
      </c>
      <c r="D1771" t="s">
        <v>625</v>
      </c>
      <c r="E1771" t="s">
        <v>33265</v>
      </c>
      <c r="H1771" t="s">
        <v>5187</v>
      </c>
      <c r="I1771" t="s">
        <v>106</v>
      </c>
      <c r="J1771">
        <v>11</v>
      </c>
      <c r="K1771" t="s">
        <v>19</v>
      </c>
      <c r="L1771" t="s">
        <v>33508</v>
      </c>
    </row>
    <row r="1772" spans="1:12" ht="13.2">
      <c r="A1772" t="s">
        <v>5332</v>
      </c>
      <c r="B1772" t="s">
        <v>13</v>
      </c>
      <c r="C1772" t="s">
        <v>2308</v>
      </c>
      <c r="D1772" t="s">
        <v>5333</v>
      </c>
      <c r="E1772" t="s">
        <v>42513</v>
      </c>
      <c r="H1772" t="s">
        <v>5187</v>
      </c>
      <c r="I1772" t="s">
        <v>106</v>
      </c>
      <c r="J1772">
        <v>11</v>
      </c>
      <c r="K1772" t="s">
        <v>19</v>
      </c>
      <c r="L1772" t="s">
        <v>33508</v>
      </c>
    </row>
    <row r="1773" spans="1:12" ht="13.2">
      <c r="A1773" t="s">
        <v>5334</v>
      </c>
      <c r="B1773" t="s">
        <v>28</v>
      </c>
      <c r="C1773" t="s">
        <v>5335</v>
      </c>
      <c r="D1773" t="s">
        <v>5336</v>
      </c>
      <c r="E1773" t="s">
        <v>42514</v>
      </c>
      <c r="H1773" t="s">
        <v>5187</v>
      </c>
      <c r="J1773">
        <v>11</v>
      </c>
      <c r="K1773" t="s">
        <v>19</v>
      </c>
      <c r="L1773" t="s">
        <v>33508</v>
      </c>
    </row>
    <row r="1774" spans="1:12" ht="13.2">
      <c r="A1774" t="s">
        <v>5337</v>
      </c>
      <c r="B1774" t="s">
        <v>13</v>
      </c>
      <c r="C1774" t="s">
        <v>3330</v>
      </c>
      <c r="D1774" t="s">
        <v>5338</v>
      </c>
      <c r="E1774" t="s">
        <v>34783</v>
      </c>
      <c r="H1774" t="s">
        <v>5187</v>
      </c>
      <c r="I1774" t="s">
        <v>99</v>
      </c>
      <c r="J1774">
        <v>11</v>
      </c>
      <c r="K1774" t="s">
        <v>19</v>
      </c>
      <c r="L1774" t="s">
        <v>33508</v>
      </c>
    </row>
    <row r="1775" spans="1:12" ht="13.2">
      <c r="A1775" t="s">
        <v>5339</v>
      </c>
      <c r="B1775" t="s">
        <v>28</v>
      </c>
      <c r="C1775" t="s">
        <v>5340</v>
      </c>
      <c r="D1775" t="s">
        <v>5341</v>
      </c>
      <c r="E1775" t="s">
        <v>42515</v>
      </c>
      <c r="H1775" t="s">
        <v>5187</v>
      </c>
      <c r="J1775">
        <v>11</v>
      </c>
      <c r="K1775" t="s">
        <v>19</v>
      </c>
      <c r="L1775" t="s">
        <v>33508</v>
      </c>
    </row>
    <row r="1776" spans="1:12" ht="13.2">
      <c r="A1776" t="s">
        <v>5342</v>
      </c>
      <c r="B1776" t="s">
        <v>13</v>
      </c>
      <c r="C1776" t="s">
        <v>2160</v>
      </c>
      <c r="D1776" t="s">
        <v>5343</v>
      </c>
      <c r="E1776" t="s">
        <v>42516</v>
      </c>
      <c r="H1776" t="s">
        <v>5187</v>
      </c>
      <c r="I1776" t="s">
        <v>86</v>
      </c>
      <c r="J1776">
        <v>11</v>
      </c>
      <c r="K1776" t="s">
        <v>19</v>
      </c>
      <c r="L1776" t="s">
        <v>33508</v>
      </c>
    </row>
    <row r="1777" spans="1:12" ht="13.2">
      <c r="A1777" t="s">
        <v>5344</v>
      </c>
      <c r="B1777" t="s">
        <v>13</v>
      </c>
      <c r="C1777" t="s">
        <v>5345</v>
      </c>
      <c r="D1777" t="s">
        <v>5346</v>
      </c>
      <c r="E1777" t="s">
        <v>42517</v>
      </c>
      <c r="H1777" t="s">
        <v>5187</v>
      </c>
      <c r="J1777">
        <v>11</v>
      </c>
      <c r="K1777" t="s">
        <v>19</v>
      </c>
      <c r="L1777" t="s">
        <v>33508</v>
      </c>
    </row>
    <row r="1778" spans="1:12" ht="13.2">
      <c r="A1778" t="s">
        <v>80</v>
      </c>
      <c r="B1778" t="s">
        <v>13</v>
      </c>
      <c r="C1778" t="s">
        <v>5347</v>
      </c>
      <c r="D1778" t="s">
        <v>2671</v>
      </c>
      <c r="E1778" t="s">
        <v>42518</v>
      </c>
      <c r="H1778" t="s">
        <v>5187</v>
      </c>
      <c r="I1778" t="s">
        <v>106</v>
      </c>
      <c r="J1778">
        <v>11</v>
      </c>
      <c r="K1778" t="s">
        <v>19</v>
      </c>
      <c r="L1778" t="s">
        <v>33508</v>
      </c>
    </row>
    <row r="1779" spans="1:12" ht="13.2">
      <c r="A1779" t="s">
        <v>5348</v>
      </c>
      <c r="B1779" t="s">
        <v>13</v>
      </c>
      <c r="C1779" t="s">
        <v>5349</v>
      </c>
      <c r="D1779" t="s">
        <v>5350</v>
      </c>
      <c r="E1779" t="s">
        <v>42519</v>
      </c>
      <c r="H1779" t="s">
        <v>5187</v>
      </c>
      <c r="J1779">
        <v>11</v>
      </c>
      <c r="K1779" t="s">
        <v>19</v>
      </c>
      <c r="L1779" t="s">
        <v>33508</v>
      </c>
    </row>
    <row r="1780" spans="1:12" ht="13.2">
      <c r="A1780" t="s">
        <v>5351</v>
      </c>
      <c r="B1780" t="s">
        <v>13</v>
      </c>
      <c r="C1780" t="s">
        <v>5352</v>
      </c>
      <c r="D1780" t="s">
        <v>5353</v>
      </c>
      <c r="E1780" t="s">
        <v>42520</v>
      </c>
      <c r="H1780" t="s">
        <v>5187</v>
      </c>
      <c r="J1780">
        <v>11</v>
      </c>
      <c r="K1780" t="s">
        <v>19</v>
      </c>
      <c r="L1780" t="s">
        <v>33508</v>
      </c>
    </row>
    <row r="1781" spans="1:12" ht="13.2">
      <c r="A1781" t="s">
        <v>5354</v>
      </c>
      <c r="B1781" t="s">
        <v>28</v>
      </c>
      <c r="C1781" t="s">
        <v>5355</v>
      </c>
      <c r="D1781" t="s">
        <v>5356</v>
      </c>
      <c r="E1781" t="s">
        <v>42521</v>
      </c>
      <c r="H1781" t="s">
        <v>5187</v>
      </c>
      <c r="I1781" t="s">
        <v>54</v>
      </c>
      <c r="J1781">
        <v>11</v>
      </c>
      <c r="K1781" t="s">
        <v>19</v>
      </c>
      <c r="L1781" t="s">
        <v>33508</v>
      </c>
    </row>
    <row r="1782" spans="1:12" ht="13.2">
      <c r="A1782" t="s">
        <v>5357</v>
      </c>
      <c r="B1782" t="s">
        <v>13</v>
      </c>
      <c r="C1782" t="s">
        <v>5358</v>
      </c>
      <c r="D1782" t="s">
        <v>5359</v>
      </c>
      <c r="E1782" t="s">
        <v>42522</v>
      </c>
      <c r="H1782" t="s">
        <v>5187</v>
      </c>
      <c r="I1782" t="s">
        <v>106</v>
      </c>
      <c r="J1782">
        <v>11</v>
      </c>
      <c r="K1782" t="s">
        <v>19</v>
      </c>
      <c r="L1782" t="s">
        <v>33508</v>
      </c>
    </row>
    <row r="1783" spans="1:12" ht="13.2">
      <c r="A1783" t="s">
        <v>2675</v>
      </c>
      <c r="B1783" t="s">
        <v>13</v>
      </c>
      <c r="C1783" t="s">
        <v>5360</v>
      </c>
      <c r="D1783" t="s">
        <v>5361</v>
      </c>
      <c r="E1783" t="s">
        <v>42523</v>
      </c>
      <c r="H1783" t="s">
        <v>5187</v>
      </c>
      <c r="J1783">
        <v>11</v>
      </c>
      <c r="K1783" t="s">
        <v>19</v>
      </c>
      <c r="L1783" t="s">
        <v>33508</v>
      </c>
    </row>
    <row r="1784" spans="1:12" ht="13.2">
      <c r="A1784" t="s">
        <v>5362</v>
      </c>
      <c r="B1784" t="s">
        <v>63</v>
      </c>
      <c r="C1784" t="s">
        <v>5363</v>
      </c>
      <c r="D1784" t="s">
        <v>5364</v>
      </c>
      <c r="E1784" t="s">
        <v>42524</v>
      </c>
      <c r="H1784" t="s">
        <v>5187</v>
      </c>
      <c r="J1784">
        <v>11</v>
      </c>
      <c r="K1784" t="s">
        <v>19</v>
      </c>
      <c r="L1784" t="s">
        <v>33508</v>
      </c>
    </row>
    <row r="1785" spans="1:12" ht="13.2">
      <c r="A1785" t="s">
        <v>5365</v>
      </c>
      <c r="B1785" t="s">
        <v>13</v>
      </c>
      <c r="C1785" t="s">
        <v>5366</v>
      </c>
      <c r="D1785" t="s">
        <v>5367</v>
      </c>
      <c r="E1785" t="s">
        <v>42525</v>
      </c>
      <c r="H1785" t="s">
        <v>5187</v>
      </c>
      <c r="I1785" t="s">
        <v>106</v>
      </c>
      <c r="J1785">
        <v>11</v>
      </c>
      <c r="K1785" t="s">
        <v>19</v>
      </c>
      <c r="L1785" t="s">
        <v>33508</v>
      </c>
    </row>
    <row r="1786" spans="1:12" ht="13.2">
      <c r="A1786" t="s">
        <v>5368</v>
      </c>
      <c r="B1786" t="s">
        <v>13</v>
      </c>
      <c r="C1786" t="s">
        <v>5369</v>
      </c>
      <c r="D1786" t="s">
        <v>5370</v>
      </c>
      <c r="E1786" t="s">
        <v>42526</v>
      </c>
      <c r="H1786" t="s">
        <v>5187</v>
      </c>
      <c r="J1786">
        <v>11</v>
      </c>
      <c r="K1786" t="s">
        <v>19</v>
      </c>
      <c r="L1786" t="s">
        <v>33508</v>
      </c>
    </row>
    <row r="1787" spans="1:12" ht="13.2">
      <c r="A1787" t="s">
        <v>5371</v>
      </c>
      <c r="B1787" t="s">
        <v>13</v>
      </c>
      <c r="C1787" t="s">
        <v>5372</v>
      </c>
      <c r="D1787" t="s">
        <v>5373</v>
      </c>
      <c r="E1787" t="s">
        <v>42527</v>
      </c>
      <c r="H1787" t="s">
        <v>5187</v>
      </c>
      <c r="J1787">
        <v>11</v>
      </c>
      <c r="K1787" t="s">
        <v>19</v>
      </c>
      <c r="L1787" t="s">
        <v>33508</v>
      </c>
    </row>
    <row r="1788" spans="1:12" ht="13.2">
      <c r="A1788" t="s">
        <v>5374</v>
      </c>
      <c r="B1788" t="s">
        <v>13</v>
      </c>
      <c r="C1788" t="s">
        <v>5375</v>
      </c>
      <c r="D1788" t="s">
        <v>5376</v>
      </c>
      <c r="E1788" t="s">
        <v>42528</v>
      </c>
      <c r="H1788" t="s">
        <v>5187</v>
      </c>
      <c r="J1788">
        <v>11</v>
      </c>
      <c r="K1788" t="s">
        <v>19</v>
      </c>
      <c r="L1788" t="s">
        <v>33508</v>
      </c>
    </row>
    <row r="1789" spans="1:12" ht="13.2">
      <c r="A1789" t="s">
        <v>5377</v>
      </c>
      <c r="B1789" t="s">
        <v>28</v>
      </c>
      <c r="C1789" t="s">
        <v>5378</v>
      </c>
      <c r="D1789" t="s">
        <v>5379</v>
      </c>
      <c r="E1789" t="s">
        <v>42529</v>
      </c>
      <c r="H1789" t="s">
        <v>5187</v>
      </c>
      <c r="J1789">
        <v>11</v>
      </c>
      <c r="K1789" t="s">
        <v>19</v>
      </c>
      <c r="L1789" t="s">
        <v>33508</v>
      </c>
    </row>
    <row r="1790" spans="1:12" ht="13.2">
      <c r="A1790" t="s">
        <v>3448</v>
      </c>
      <c r="B1790" t="s">
        <v>28</v>
      </c>
      <c r="C1790" t="s">
        <v>5380</v>
      </c>
      <c r="D1790" t="s">
        <v>5381</v>
      </c>
      <c r="E1790" t="s">
        <v>42530</v>
      </c>
      <c r="H1790" t="s">
        <v>5187</v>
      </c>
      <c r="J1790">
        <v>11</v>
      </c>
      <c r="K1790" t="s">
        <v>19</v>
      </c>
      <c r="L1790" t="s">
        <v>33508</v>
      </c>
    </row>
    <row r="1791" spans="1:12" ht="13.2">
      <c r="A1791" t="s">
        <v>5382</v>
      </c>
      <c r="B1791" t="s">
        <v>13</v>
      </c>
      <c r="C1791" t="s">
        <v>5383</v>
      </c>
      <c r="D1791" t="s">
        <v>5384</v>
      </c>
      <c r="E1791" t="s">
        <v>42531</v>
      </c>
      <c r="H1791" t="s">
        <v>5187</v>
      </c>
      <c r="I1791" t="s">
        <v>106</v>
      </c>
      <c r="J1791">
        <v>11</v>
      </c>
      <c r="K1791" t="s">
        <v>19</v>
      </c>
      <c r="L1791" t="s">
        <v>33508</v>
      </c>
    </row>
    <row r="1792" spans="1:12" ht="13.2">
      <c r="A1792" t="s">
        <v>5385</v>
      </c>
      <c r="B1792" t="s">
        <v>13</v>
      </c>
      <c r="C1792" t="s">
        <v>5386</v>
      </c>
      <c r="D1792" t="s">
        <v>5387</v>
      </c>
      <c r="E1792" t="s">
        <v>42532</v>
      </c>
      <c r="H1792" t="s">
        <v>5187</v>
      </c>
      <c r="J1792">
        <v>11</v>
      </c>
      <c r="K1792" t="s">
        <v>19</v>
      </c>
      <c r="L1792" t="s">
        <v>33508</v>
      </c>
    </row>
    <row r="1793" spans="1:12" ht="13.2">
      <c r="A1793" t="s">
        <v>1500</v>
      </c>
      <c r="B1793" t="s">
        <v>13</v>
      </c>
      <c r="C1793" t="s">
        <v>5388</v>
      </c>
      <c r="D1793" t="s">
        <v>5389</v>
      </c>
      <c r="E1793" t="s">
        <v>42533</v>
      </c>
      <c r="H1793" t="s">
        <v>5187</v>
      </c>
      <c r="I1793" t="s">
        <v>106</v>
      </c>
      <c r="J1793">
        <v>11</v>
      </c>
      <c r="K1793" t="s">
        <v>19</v>
      </c>
      <c r="L1793" t="s">
        <v>33508</v>
      </c>
    </row>
    <row r="1794" spans="1:12" ht="13.2">
      <c r="A1794" t="s">
        <v>5390</v>
      </c>
      <c r="B1794" t="s">
        <v>13</v>
      </c>
      <c r="C1794" t="s">
        <v>5391</v>
      </c>
      <c r="D1794" t="s">
        <v>5392</v>
      </c>
      <c r="E1794" t="s">
        <v>42534</v>
      </c>
      <c r="H1794" t="s">
        <v>5187</v>
      </c>
      <c r="J1794">
        <v>11</v>
      </c>
      <c r="K1794" t="s">
        <v>19</v>
      </c>
      <c r="L1794" t="s">
        <v>33508</v>
      </c>
    </row>
    <row r="1795" spans="1:12" ht="13.2">
      <c r="A1795" t="s">
        <v>5393</v>
      </c>
      <c r="B1795" t="s">
        <v>63</v>
      </c>
      <c r="C1795" t="s">
        <v>5394</v>
      </c>
      <c r="D1795" t="s">
        <v>5395</v>
      </c>
      <c r="E1795" t="s">
        <v>5394</v>
      </c>
      <c r="F1795" t="s">
        <v>5396</v>
      </c>
      <c r="G1795" t="s">
        <v>5397</v>
      </c>
      <c r="H1795" t="s">
        <v>5398</v>
      </c>
      <c r="J1795">
        <v>11</v>
      </c>
      <c r="K1795" t="s">
        <v>19</v>
      </c>
      <c r="L1795" t="s">
        <v>7929</v>
      </c>
    </row>
    <row r="1796" spans="1:12" ht="13.2">
      <c r="A1796" t="s">
        <v>5399</v>
      </c>
      <c r="B1796" t="s">
        <v>56</v>
      </c>
      <c r="C1796" t="s">
        <v>5400</v>
      </c>
      <c r="D1796" t="s">
        <v>5401</v>
      </c>
      <c r="E1796" t="s">
        <v>42535</v>
      </c>
      <c r="F1796" t="s">
        <v>5402</v>
      </c>
      <c r="G1796" t="s">
        <v>5403</v>
      </c>
      <c r="H1796" t="s">
        <v>5398</v>
      </c>
      <c r="I1796" t="s">
        <v>5404</v>
      </c>
      <c r="J1796">
        <v>11</v>
      </c>
      <c r="K1796" t="s">
        <v>19</v>
      </c>
      <c r="L1796" t="s">
        <v>7929</v>
      </c>
    </row>
    <row r="1797" spans="1:12" ht="13.2">
      <c r="A1797" t="s">
        <v>5405</v>
      </c>
      <c r="B1797" t="s">
        <v>13</v>
      </c>
      <c r="C1797" t="s">
        <v>5406</v>
      </c>
      <c r="D1797" t="s">
        <v>5407</v>
      </c>
      <c r="E1797" t="s">
        <v>42536</v>
      </c>
      <c r="H1797" t="s">
        <v>5398</v>
      </c>
      <c r="I1797" t="s">
        <v>86</v>
      </c>
      <c r="J1797">
        <v>11</v>
      </c>
      <c r="K1797" t="s">
        <v>19</v>
      </c>
      <c r="L1797" t="s">
        <v>7929</v>
      </c>
    </row>
    <row r="1798" spans="1:12" ht="13.2">
      <c r="A1798" t="s">
        <v>5408</v>
      </c>
      <c r="B1798" t="s">
        <v>13</v>
      </c>
      <c r="C1798" t="s">
        <v>5409</v>
      </c>
      <c r="D1798" t="s">
        <v>5410</v>
      </c>
      <c r="E1798" t="s">
        <v>42537</v>
      </c>
      <c r="H1798" t="s">
        <v>5398</v>
      </c>
      <c r="I1798" t="s">
        <v>47</v>
      </c>
      <c r="J1798">
        <v>11</v>
      </c>
      <c r="K1798" t="s">
        <v>19</v>
      </c>
      <c r="L1798" t="s">
        <v>7929</v>
      </c>
    </row>
    <row r="1799" spans="1:12" ht="13.2">
      <c r="A1799" t="s">
        <v>5006</v>
      </c>
      <c r="B1799" t="s">
        <v>13</v>
      </c>
      <c r="C1799" t="s">
        <v>5411</v>
      </c>
      <c r="D1799" t="s">
        <v>5412</v>
      </c>
      <c r="E1799" t="s">
        <v>42538</v>
      </c>
      <c r="H1799" t="s">
        <v>5398</v>
      </c>
      <c r="J1799">
        <v>11</v>
      </c>
      <c r="K1799" t="s">
        <v>19</v>
      </c>
      <c r="L1799" t="s">
        <v>7929</v>
      </c>
    </row>
    <row r="1800" spans="1:12" ht="13.2">
      <c r="A1800" t="s">
        <v>5413</v>
      </c>
      <c r="B1800" t="s">
        <v>13</v>
      </c>
      <c r="C1800" t="s">
        <v>5414</v>
      </c>
      <c r="D1800" t="s">
        <v>5415</v>
      </c>
      <c r="E1800" t="s">
        <v>42539</v>
      </c>
      <c r="H1800" t="s">
        <v>5398</v>
      </c>
      <c r="I1800" t="s">
        <v>106</v>
      </c>
      <c r="J1800">
        <v>11</v>
      </c>
      <c r="K1800" t="s">
        <v>19</v>
      </c>
      <c r="L1800" t="s">
        <v>7929</v>
      </c>
    </row>
    <row r="1801" spans="1:12" ht="13.2">
      <c r="A1801" t="s">
        <v>5416</v>
      </c>
      <c r="B1801" t="s">
        <v>28</v>
      </c>
      <c r="C1801" t="s">
        <v>5417</v>
      </c>
      <c r="D1801" t="s">
        <v>5418</v>
      </c>
      <c r="E1801" t="s">
        <v>42540</v>
      </c>
      <c r="H1801" t="s">
        <v>5398</v>
      </c>
      <c r="J1801">
        <v>11</v>
      </c>
      <c r="K1801" t="s">
        <v>19</v>
      </c>
      <c r="L1801" t="s">
        <v>7929</v>
      </c>
    </row>
    <row r="1802" spans="1:12" ht="13.2">
      <c r="A1802" t="s">
        <v>5419</v>
      </c>
      <c r="B1802" t="s">
        <v>13</v>
      </c>
      <c r="C1802" t="s">
        <v>1351</v>
      </c>
      <c r="D1802" t="s">
        <v>5420</v>
      </c>
      <c r="E1802" t="s">
        <v>2056</v>
      </c>
      <c r="H1802" t="s">
        <v>5398</v>
      </c>
      <c r="J1802">
        <v>11</v>
      </c>
      <c r="K1802" t="s">
        <v>19</v>
      </c>
      <c r="L1802" t="s">
        <v>7929</v>
      </c>
    </row>
    <row r="1803" spans="1:12" ht="13.2">
      <c r="A1803" t="s">
        <v>5421</v>
      </c>
      <c r="B1803" t="s">
        <v>13</v>
      </c>
      <c r="C1803" t="s">
        <v>5422</v>
      </c>
      <c r="D1803" t="s">
        <v>4157</v>
      </c>
      <c r="E1803" t="s">
        <v>42541</v>
      </c>
      <c r="H1803" t="s">
        <v>5398</v>
      </c>
      <c r="I1803" t="s">
        <v>86</v>
      </c>
      <c r="J1803">
        <v>11</v>
      </c>
      <c r="K1803" t="s">
        <v>19</v>
      </c>
      <c r="L1803" t="s">
        <v>7929</v>
      </c>
    </row>
    <row r="1804" spans="1:12" ht="13.2">
      <c r="A1804" t="s">
        <v>5423</v>
      </c>
      <c r="B1804" t="s">
        <v>13</v>
      </c>
      <c r="C1804" t="s">
        <v>5424</v>
      </c>
      <c r="D1804" t="s">
        <v>5425</v>
      </c>
      <c r="E1804" t="s">
        <v>42542</v>
      </c>
      <c r="H1804" t="s">
        <v>5398</v>
      </c>
      <c r="J1804">
        <v>11</v>
      </c>
      <c r="K1804" t="s">
        <v>19</v>
      </c>
      <c r="L1804" t="s">
        <v>7929</v>
      </c>
    </row>
    <row r="1805" spans="1:12" ht="13.2">
      <c r="A1805" t="s">
        <v>5426</v>
      </c>
      <c r="B1805" t="s">
        <v>13</v>
      </c>
      <c r="C1805" t="s">
        <v>3597</v>
      </c>
      <c r="D1805" t="s">
        <v>1271</v>
      </c>
      <c r="E1805" t="s">
        <v>42543</v>
      </c>
      <c r="H1805" t="s">
        <v>5398</v>
      </c>
      <c r="J1805">
        <v>11</v>
      </c>
      <c r="K1805" t="s">
        <v>19</v>
      </c>
      <c r="L1805" t="s">
        <v>7929</v>
      </c>
    </row>
    <row r="1806" spans="1:12" ht="13.2">
      <c r="A1806" t="s">
        <v>5427</v>
      </c>
      <c r="B1806" t="s">
        <v>13</v>
      </c>
      <c r="C1806" t="s">
        <v>5428</v>
      </c>
      <c r="D1806" t="s">
        <v>5429</v>
      </c>
      <c r="E1806" t="s">
        <v>42544</v>
      </c>
      <c r="H1806" t="s">
        <v>5398</v>
      </c>
      <c r="J1806">
        <v>11</v>
      </c>
      <c r="K1806" t="s">
        <v>19</v>
      </c>
      <c r="L1806" t="s">
        <v>7929</v>
      </c>
    </row>
    <row r="1807" spans="1:12" ht="13.2">
      <c r="A1807" t="s">
        <v>5430</v>
      </c>
      <c r="B1807" t="s">
        <v>13</v>
      </c>
      <c r="C1807" t="s">
        <v>5431</v>
      </c>
      <c r="D1807" t="s">
        <v>5432</v>
      </c>
      <c r="E1807" t="s">
        <v>42545</v>
      </c>
      <c r="H1807" t="s">
        <v>5398</v>
      </c>
      <c r="I1807" t="s">
        <v>99</v>
      </c>
      <c r="J1807">
        <v>11</v>
      </c>
      <c r="K1807" t="s">
        <v>19</v>
      </c>
      <c r="L1807" t="s">
        <v>7929</v>
      </c>
    </row>
    <row r="1808" spans="1:12" ht="13.2">
      <c r="A1808" t="s">
        <v>80</v>
      </c>
      <c r="B1808" t="s">
        <v>13</v>
      </c>
      <c r="C1808" t="s">
        <v>5433</v>
      </c>
      <c r="D1808" t="s">
        <v>5434</v>
      </c>
      <c r="E1808" t="s">
        <v>42546</v>
      </c>
      <c r="H1808" t="s">
        <v>5398</v>
      </c>
      <c r="I1808" t="s">
        <v>364</v>
      </c>
      <c r="J1808">
        <v>11</v>
      </c>
      <c r="K1808" t="s">
        <v>19</v>
      </c>
      <c r="L1808" t="s">
        <v>7929</v>
      </c>
    </row>
    <row r="1809" spans="1:12" ht="13.2">
      <c r="A1809" t="s">
        <v>5435</v>
      </c>
      <c r="B1809" t="s">
        <v>13</v>
      </c>
      <c r="C1809" t="s">
        <v>4292</v>
      </c>
      <c r="D1809" t="s">
        <v>5436</v>
      </c>
      <c r="E1809" t="s">
        <v>42547</v>
      </c>
      <c r="H1809" t="s">
        <v>5398</v>
      </c>
      <c r="I1809" t="s">
        <v>106</v>
      </c>
      <c r="J1809">
        <v>11</v>
      </c>
      <c r="K1809" t="s">
        <v>19</v>
      </c>
      <c r="L1809" t="s">
        <v>7929</v>
      </c>
    </row>
    <row r="1810" spans="1:12" ht="13.2">
      <c r="A1810" t="s">
        <v>5437</v>
      </c>
      <c r="B1810" t="s">
        <v>13</v>
      </c>
      <c r="C1810" t="s">
        <v>5438</v>
      </c>
      <c r="D1810" t="s">
        <v>5439</v>
      </c>
      <c r="E1810" t="s">
        <v>42548</v>
      </c>
      <c r="H1810" t="s">
        <v>5398</v>
      </c>
      <c r="I1810" t="s">
        <v>86</v>
      </c>
      <c r="J1810">
        <v>11</v>
      </c>
      <c r="K1810" t="s">
        <v>19</v>
      </c>
      <c r="L1810" t="s">
        <v>7929</v>
      </c>
    </row>
    <row r="1811" spans="1:12" ht="13.2">
      <c r="A1811" t="s">
        <v>5440</v>
      </c>
      <c r="B1811" t="s">
        <v>13</v>
      </c>
      <c r="C1811" t="s">
        <v>5441</v>
      </c>
      <c r="D1811" t="s">
        <v>5442</v>
      </c>
      <c r="E1811" t="s">
        <v>42549</v>
      </c>
      <c r="H1811" t="s">
        <v>5398</v>
      </c>
      <c r="J1811">
        <v>11</v>
      </c>
      <c r="K1811" t="s">
        <v>19</v>
      </c>
      <c r="L1811" t="s">
        <v>7929</v>
      </c>
    </row>
    <row r="1812" spans="1:12" ht="13.2">
      <c r="A1812" t="s">
        <v>5443</v>
      </c>
      <c r="B1812" t="s">
        <v>13</v>
      </c>
      <c r="C1812" t="s">
        <v>5444</v>
      </c>
      <c r="D1812" t="s">
        <v>5445</v>
      </c>
      <c r="E1812" t="s">
        <v>42550</v>
      </c>
      <c r="H1812" t="s">
        <v>5398</v>
      </c>
      <c r="I1812" t="s">
        <v>685</v>
      </c>
      <c r="J1812">
        <v>11</v>
      </c>
      <c r="K1812" t="s">
        <v>19</v>
      </c>
      <c r="L1812" t="s">
        <v>7929</v>
      </c>
    </row>
    <row r="1813" spans="1:12" ht="13.2">
      <c r="A1813" t="s">
        <v>5446</v>
      </c>
      <c r="B1813" t="s">
        <v>13</v>
      </c>
      <c r="C1813" t="s">
        <v>5447</v>
      </c>
      <c r="D1813" t="s">
        <v>5448</v>
      </c>
      <c r="E1813" t="s">
        <v>42551</v>
      </c>
      <c r="H1813" t="s">
        <v>5398</v>
      </c>
      <c r="J1813">
        <v>11</v>
      </c>
      <c r="K1813" t="s">
        <v>19</v>
      </c>
      <c r="L1813" t="s">
        <v>7929</v>
      </c>
    </row>
    <row r="1814" spans="1:12" ht="13.2">
      <c r="A1814" t="s">
        <v>5449</v>
      </c>
      <c r="B1814" t="s">
        <v>13</v>
      </c>
      <c r="C1814" t="s">
        <v>1141</v>
      </c>
      <c r="D1814" t="s">
        <v>4121</v>
      </c>
      <c r="E1814" t="s">
        <v>42552</v>
      </c>
      <c r="H1814" t="s">
        <v>5398</v>
      </c>
      <c r="J1814">
        <v>11</v>
      </c>
      <c r="K1814" t="s">
        <v>19</v>
      </c>
      <c r="L1814" t="s">
        <v>7929</v>
      </c>
    </row>
    <row r="1815" spans="1:12" ht="13.2">
      <c r="A1815" t="s">
        <v>5450</v>
      </c>
      <c r="B1815" t="s">
        <v>13</v>
      </c>
      <c r="C1815" t="s">
        <v>5451</v>
      </c>
      <c r="D1815" t="s">
        <v>3045</v>
      </c>
      <c r="E1815" t="s">
        <v>42553</v>
      </c>
      <c r="H1815" t="s">
        <v>5398</v>
      </c>
      <c r="I1815" t="s">
        <v>691</v>
      </c>
      <c r="J1815">
        <v>11</v>
      </c>
      <c r="K1815" t="s">
        <v>19</v>
      </c>
      <c r="L1815" t="s">
        <v>7929</v>
      </c>
    </row>
    <row r="1816" spans="1:12" ht="13.2">
      <c r="A1816" t="s">
        <v>5452</v>
      </c>
      <c r="B1816" t="s">
        <v>13</v>
      </c>
      <c r="C1816" t="s">
        <v>2343</v>
      </c>
      <c r="D1816" t="s">
        <v>5453</v>
      </c>
      <c r="E1816" t="s">
        <v>2343</v>
      </c>
      <c r="H1816" t="s">
        <v>5398</v>
      </c>
      <c r="J1816">
        <v>11</v>
      </c>
      <c r="K1816" t="s">
        <v>19</v>
      </c>
      <c r="L1816" t="s">
        <v>7929</v>
      </c>
    </row>
    <row r="1817" spans="1:12" ht="13.2">
      <c r="A1817" t="s">
        <v>5454</v>
      </c>
      <c r="B1817" t="s">
        <v>13</v>
      </c>
      <c r="C1817" t="s">
        <v>5455</v>
      </c>
      <c r="D1817" t="s">
        <v>5456</v>
      </c>
      <c r="E1817" t="s">
        <v>42554</v>
      </c>
      <c r="H1817" t="s">
        <v>5398</v>
      </c>
      <c r="I1817" t="s">
        <v>106</v>
      </c>
      <c r="J1817">
        <v>11</v>
      </c>
      <c r="K1817" t="s">
        <v>19</v>
      </c>
      <c r="L1817" t="s">
        <v>7929</v>
      </c>
    </row>
    <row r="1818" spans="1:12" ht="13.2">
      <c r="A1818" t="s">
        <v>5457</v>
      </c>
      <c r="B1818" t="s">
        <v>56</v>
      </c>
      <c r="C1818" t="s">
        <v>5458</v>
      </c>
      <c r="D1818" t="s">
        <v>1459</v>
      </c>
      <c r="E1818" t="s">
        <v>42555</v>
      </c>
      <c r="H1818" t="s">
        <v>5398</v>
      </c>
      <c r="J1818">
        <v>11</v>
      </c>
      <c r="K1818" t="s">
        <v>19</v>
      </c>
      <c r="L1818" t="s">
        <v>7929</v>
      </c>
    </row>
    <row r="1819" spans="1:12" ht="13.2">
      <c r="A1819" t="s">
        <v>4216</v>
      </c>
      <c r="B1819" t="s">
        <v>28</v>
      </c>
      <c r="C1819" t="s">
        <v>3928</v>
      </c>
      <c r="D1819" t="s">
        <v>5459</v>
      </c>
      <c r="E1819" t="s">
        <v>42556</v>
      </c>
      <c r="H1819" t="s">
        <v>5398</v>
      </c>
      <c r="I1819" t="s">
        <v>86</v>
      </c>
      <c r="J1819">
        <v>11</v>
      </c>
      <c r="K1819" t="s">
        <v>19</v>
      </c>
      <c r="L1819" t="s">
        <v>7929</v>
      </c>
    </row>
    <row r="1820" spans="1:12" ht="13.2">
      <c r="A1820" t="s">
        <v>5460</v>
      </c>
      <c r="B1820" t="s">
        <v>28</v>
      </c>
      <c r="C1820" t="s">
        <v>5461</v>
      </c>
      <c r="D1820" t="s">
        <v>5462</v>
      </c>
      <c r="E1820" t="s">
        <v>42557</v>
      </c>
      <c r="H1820" t="s">
        <v>5398</v>
      </c>
      <c r="J1820">
        <v>11</v>
      </c>
      <c r="K1820" t="s">
        <v>19</v>
      </c>
      <c r="L1820" t="s">
        <v>7929</v>
      </c>
    </row>
    <row r="1821" spans="1:12" ht="13.2">
      <c r="A1821" t="s">
        <v>5463</v>
      </c>
      <c r="B1821" t="s">
        <v>13</v>
      </c>
      <c r="C1821" t="s">
        <v>5464</v>
      </c>
      <c r="D1821" t="s">
        <v>5465</v>
      </c>
      <c r="E1821" t="s">
        <v>42558</v>
      </c>
      <c r="H1821" t="s">
        <v>5398</v>
      </c>
      <c r="J1821">
        <v>11</v>
      </c>
      <c r="K1821" t="s">
        <v>19</v>
      </c>
      <c r="L1821" t="s">
        <v>7929</v>
      </c>
    </row>
    <row r="1822" spans="1:12" ht="13.2">
      <c r="A1822" t="s">
        <v>5466</v>
      </c>
      <c r="B1822" t="s">
        <v>63</v>
      </c>
      <c r="C1822" t="s">
        <v>5467</v>
      </c>
      <c r="D1822" t="s">
        <v>5468</v>
      </c>
      <c r="E1822" t="s">
        <v>42559</v>
      </c>
      <c r="H1822" t="s">
        <v>5398</v>
      </c>
      <c r="I1822" t="s">
        <v>106</v>
      </c>
      <c r="J1822">
        <v>11</v>
      </c>
      <c r="K1822" t="s">
        <v>19</v>
      </c>
      <c r="L1822" t="s">
        <v>7929</v>
      </c>
    </row>
    <row r="1823" spans="1:12" ht="13.2">
      <c r="A1823" t="s">
        <v>5469</v>
      </c>
      <c r="B1823" t="s">
        <v>13</v>
      </c>
      <c r="C1823" t="s">
        <v>5470</v>
      </c>
      <c r="D1823" t="s">
        <v>5471</v>
      </c>
      <c r="E1823" t="s">
        <v>42560</v>
      </c>
      <c r="H1823" t="s">
        <v>5398</v>
      </c>
      <c r="I1823" t="s">
        <v>54</v>
      </c>
      <c r="J1823">
        <v>11</v>
      </c>
      <c r="K1823" t="s">
        <v>19</v>
      </c>
      <c r="L1823" t="s">
        <v>7929</v>
      </c>
    </row>
    <row r="1824" spans="1:12" ht="13.2">
      <c r="A1824" t="s">
        <v>5472</v>
      </c>
      <c r="B1824" t="s">
        <v>13</v>
      </c>
      <c r="C1824" t="s">
        <v>5473</v>
      </c>
      <c r="D1824" t="s">
        <v>5474</v>
      </c>
      <c r="E1824" t="s">
        <v>42561</v>
      </c>
      <c r="H1824" t="s">
        <v>5398</v>
      </c>
      <c r="I1824" t="s">
        <v>47</v>
      </c>
      <c r="J1824">
        <v>11</v>
      </c>
      <c r="K1824" t="s">
        <v>19</v>
      </c>
      <c r="L1824" t="s">
        <v>7929</v>
      </c>
    </row>
    <row r="1825" spans="1:12" ht="13.2">
      <c r="A1825" t="s">
        <v>5475</v>
      </c>
      <c r="B1825" t="s">
        <v>56</v>
      </c>
      <c r="C1825" t="s">
        <v>5476</v>
      </c>
      <c r="D1825" t="s">
        <v>5477</v>
      </c>
      <c r="E1825" t="s">
        <v>42562</v>
      </c>
      <c r="H1825" t="s">
        <v>5398</v>
      </c>
      <c r="I1825" t="s">
        <v>106</v>
      </c>
      <c r="J1825">
        <v>11</v>
      </c>
      <c r="K1825" t="s">
        <v>19</v>
      </c>
      <c r="L1825" t="s">
        <v>7929</v>
      </c>
    </row>
    <row r="1826" spans="1:12" ht="13.2">
      <c r="A1826" t="s">
        <v>5478</v>
      </c>
      <c r="B1826" t="s">
        <v>13</v>
      </c>
      <c r="C1826" t="s">
        <v>5479</v>
      </c>
      <c r="D1826" t="s">
        <v>382</v>
      </c>
      <c r="E1826" t="s">
        <v>42563</v>
      </c>
      <c r="H1826" t="s">
        <v>5398</v>
      </c>
      <c r="I1826" t="s">
        <v>54</v>
      </c>
      <c r="J1826">
        <v>11</v>
      </c>
      <c r="K1826" t="s">
        <v>19</v>
      </c>
      <c r="L1826" t="s">
        <v>7929</v>
      </c>
    </row>
    <row r="1827" spans="1:12" ht="13.2">
      <c r="A1827" t="s">
        <v>5480</v>
      </c>
      <c r="B1827" t="s">
        <v>13</v>
      </c>
      <c r="C1827" t="s">
        <v>5481</v>
      </c>
      <c r="D1827" t="s">
        <v>5482</v>
      </c>
      <c r="E1827" t="s">
        <v>42564</v>
      </c>
      <c r="H1827" t="s">
        <v>5398</v>
      </c>
      <c r="I1827" t="s">
        <v>106</v>
      </c>
      <c r="J1827">
        <v>11</v>
      </c>
      <c r="K1827" t="s">
        <v>19</v>
      </c>
      <c r="L1827" t="s">
        <v>7929</v>
      </c>
    </row>
    <row r="1828" spans="1:12" ht="13.2">
      <c r="A1828" t="s">
        <v>5483</v>
      </c>
      <c r="B1828" t="s">
        <v>56</v>
      </c>
      <c r="C1828" t="s">
        <v>1525</v>
      </c>
      <c r="D1828" t="s">
        <v>5484</v>
      </c>
      <c r="E1828" t="s">
        <v>42565</v>
      </c>
      <c r="H1828" t="s">
        <v>5398</v>
      </c>
      <c r="I1828" t="s">
        <v>106</v>
      </c>
      <c r="J1828">
        <v>11</v>
      </c>
      <c r="K1828" t="s">
        <v>19</v>
      </c>
      <c r="L1828" t="s">
        <v>7929</v>
      </c>
    </row>
    <row r="1829" spans="1:12" ht="13.2">
      <c r="A1829" t="s">
        <v>5485</v>
      </c>
      <c r="B1829" t="s">
        <v>28</v>
      </c>
      <c r="C1829" t="s">
        <v>5486</v>
      </c>
      <c r="D1829" t="s">
        <v>5487</v>
      </c>
      <c r="E1829" t="s">
        <v>42566</v>
      </c>
      <c r="H1829" t="s">
        <v>5398</v>
      </c>
      <c r="J1829">
        <v>11</v>
      </c>
      <c r="K1829" t="s">
        <v>19</v>
      </c>
      <c r="L1829" t="s">
        <v>7929</v>
      </c>
    </row>
    <row r="1830" spans="1:12" ht="13.2">
      <c r="A1830" t="s">
        <v>5488</v>
      </c>
      <c r="B1830" t="s">
        <v>56</v>
      </c>
      <c r="C1830" t="s">
        <v>5489</v>
      </c>
      <c r="D1830" t="s">
        <v>5490</v>
      </c>
      <c r="E1830" t="s">
        <v>5489</v>
      </c>
      <c r="H1830" t="s">
        <v>5398</v>
      </c>
      <c r="I1830" t="s">
        <v>106</v>
      </c>
      <c r="J1830">
        <v>11</v>
      </c>
      <c r="K1830" t="s">
        <v>19</v>
      </c>
      <c r="L1830" t="s">
        <v>7929</v>
      </c>
    </row>
    <row r="1831" spans="1:12" ht="13.2">
      <c r="A1831" t="s">
        <v>5491</v>
      </c>
      <c r="B1831" t="s">
        <v>13</v>
      </c>
      <c r="C1831" t="s">
        <v>5492</v>
      </c>
      <c r="D1831" t="s">
        <v>5493</v>
      </c>
      <c r="E1831" t="s">
        <v>42567</v>
      </c>
      <c r="H1831" t="s">
        <v>5398</v>
      </c>
      <c r="I1831" t="s">
        <v>54</v>
      </c>
      <c r="J1831">
        <v>11</v>
      </c>
      <c r="K1831" t="s">
        <v>19</v>
      </c>
      <c r="L1831" t="s">
        <v>7929</v>
      </c>
    </row>
    <row r="1832" spans="1:12" ht="13.2">
      <c r="A1832" t="s">
        <v>5494</v>
      </c>
      <c r="B1832" t="s">
        <v>28</v>
      </c>
      <c r="C1832" t="s">
        <v>5495</v>
      </c>
      <c r="D1832" t="s">
        <v>5496</v>
      </c>
      <c r="E1832" t="s">
        <v>42568</v>
      </c>
      <c r="H1832" t="s">
        <v>5398</v>
      </c>
      <c r="J1832">
        <v>11</v>
      </c>
      <c r="K1832" t="s">
        <v>19</v>
      </c>
      <c r="L1832" t="s">
        <v>7929</v>
      </c>
    </row>
    <row r="1833" spans="1:12" ht="13.2">
      <c r="A1833" t="s">
        <v>5497</v>
      </c>
      <c r="B1833" t="s">
        <v>56</v>
      </c>
      <c r="C1833" t="s">
        <v>5498</v>
      </c>
      <c r="D1833" t="s">
        <v>5499</v>
      </c>
      <c r="E1833" t="s">
        <v>42569</v>
      </c>
      <c r="H1833" t="s">
        <v>5398</v>
      </c>
      <c r="I1833" t="s">
        <v>93</v>
      </c>
      <c r="J1833">
        <v>11</v>
      </c>
      <c r="K1833" t="s">
        <v>19</v>
      </c>
      <c r="L1833" t="s">
        <v>7929</v>
      </c>
    </row>
    <row r="1834" spans="1:12" ht="13.2">
      <c r="A1834" t="s">
        <v>5500</v>
      </c>
      <c r="B1834" t="s">
        <v>13</v>
      </c>
      <c r="C1834" t="s">
        <v>5501</v>
      </c>
      <c r="D1834" t="s">
        <v>5502</v>
      </c>
      <c r="E1834" t="s">
        <v>42570</v>
      </c>
      <c r="H1834" t="s">
        <v>5398</v>
      </c>
      <c r="I1834" t="s">
        <v>106</v>
      </c>
      <c r="J1834">
        <v>11</v>
      </c>
      <c r="K1834" t="s">
        <v>19</v>
      </c>
      <c r="L1834" t="s">
        <v>7929</v>
      </c>
    </row>
    <row r="1835" spans="1:12" ht="13.2">
      <c r="A1835" t="s">
        <v>5503</v>
      </c>
      <c r="B1835" t="s">
        <v>28</v>
      </c>
      <c r="C1835" t="s">
        <v>5504</v>
      </c>
      <c r="D1835" t="s">
        <v>5505</v>
      </c>
      <c r="E1835" t="s">
        <v>42571</v>
      </c>
      <c r="H1835" t="s">
        <v>5398</v>
      </c>
      <c r="J1835">
        <v>11</v>
      </c>
      <c r="K1835" t="s">
        <v>19</v>
      </c>
      <c r="L1835" t="s">
        <v>7929</v>
      </c>
    </row>
    <row r="1836" spans="1:12" ht="13.2">
      <c r="A1836" t="s">
        <v>5506</v>
      </c>
      <c r="B1836" t="s">
        <v>56</v>
      </c>
      <c r="C1836" t="s">
        <v>5507</v>
      </c>
      <c r="D1836" t="s">
        <v>5508</v>
      </c>
      <c r="E1836" t="s">
        <v>42572</v>
      </c>
      <c r="H1836" t="s">
        <v>5398</v>
      </c>
      <c r="J1836">
        <v>11</v>
      </c>
      <c r="K1836" t="s">
        <v>19</v>
      </c>
      <c r="L1836" t="s">
        <v>7929</v>
      </c>
    </row>
    <row r="1837" spans="1:12" ht="13.2">
      <c r="A1837" t="s">
        <v>5509</v>
      </c>
      <c r="B1837" t="s">
        <v>56</v>
      </c>
      <c r="C1837" t="s">
        <v>5510</v>
      </c>
      <c r="D1837" t="s">
        <v>5511</v>
      </c>
      <c r="E1837" t="s">
        <v>42573</v>
      </c>
      <c r="H1837" t="s">
        <v>5398</v>
      </c>
      <c r="I1837" t="s">
        <v>86</v>
      </c>
      <c r="J1837">
        <v>11</v>
      </c>
      <c r="K1837" t="s">
        <v>19</v>
      </c>
      <c r="L1837" t="s">
        <v>7929</v>
      </c>
    </row>
    <row r="1838" spans="1:12" ht="13.2">
      <c r="A1838" t="s">
        <v>5512</v>
      </c>
      <c r="B1838" t="s">
        <v>13</v>
      </c>
      <c r="C1838" t="s">
        <v>504</v>
      </c>
      <c r="D1838" t="s">
        <v>5513</v>
      </c>
      <c r="E1838" t="s">
        <v>42574</v>
      </c>
      <c r="H1838" t="s">
        <v>5398</v>
      </c>
      <c r="I1838" t="s">
        <v>2372</v>
      </c>
      <c r="J1838">
        <v>11</v>
      </c>
      <c r="K1838" t="s">
        <v>19</v>
      </c>
      <c r="L1838" t="s">
        <v>7929</v>
      </c>
    </row>
    <row r="1839" spans="1:12" ht="13.2">
      <c r="A1839" t="s">
        <v>5514</v>
      </c>
      <c r="B1839" t="s">
        <v>63</v>
      </c>
      <c r="C1839" t="s">
        <v>5515</v>
      </c>
      <c r="D1839" t="s">
        <v>5516</v>
      </c>
      <c r="E1839" t="s">
        <v>42575</v>
      </c>
      <c r="H1839" t="s">
        <v>5398</v>
      </c>
      <c r="J1839">
        <v>11</v>
      </c>
      <c r="K1839" t="s">
        <v>19</v>
      </c>
      <c r="L1839" t="s">
        <v>7929</v>
      </c>
    </row>
    <row r="1840" spans="1:12" ht="13.2">
      <c r="A1840" t="s">
        <v>5517</v>
      </c>
      <c r="B1840" t="s">
        <v>63</v>
      </c>
      <c r="C1840" t="s">
        <v>2787</v>
      </c>
      <c r="D1840" t="s">
        <v>5518</v>
      </c>
      <c r="E1840" t="s">
        <v>42576</v>
      </c>
      <c r="H1840" t="s">
        <v>5398</v>
      </c>
      <c r="J1840">
        <v>11</v>
      </c>
      <c r="K1840" t="s">
        <v>19</v>
      </c>
      <c r="L1840" t="s">
        <v>7929</v>
      </c>
    </row>
    <row r="1841" spans="1:12" ht="13.2">
      <c r="A1841" t="s">
        <v>5519</v>
      </c>
      <c r="B1841" t="s">
        <v>13</v>
      </c>
      <c r="C1841" t="s">
        <v>5520</v>
      </c>
      <c r="D1841" t="s">
        <v>5521</v>
      </c>
      <c r="E1841" t="s">
        <v>42577</v>
      </c>
      <c r="H1841" t="s">
        <v>5398</v>
      </c>
      <c r="I1841" t="s">
        <v>54</v>
      </c>
      <c r="J1841">
        <v>11</v>
      </c>
      <c r="K1841" t="s">
        <v>19</v>
      </c>
      <c r="L1841" t="s">
        <v>7929</v>
      </c>
    </row>
    <row r="1842" spans="1:12" ht="13.2">
      <c r="A1842" t="s">
        <v>5048</v>
      </c>
      <c r="B1842" t="s">
        <v>13</v>
      </c>
      <c r="C1842" t="s">
        <v>5522</v>
      </c>
      <c r="D1842" t="s">
        <v>5359</v>
      </c>
      <c r="E1842" t="s">
        <v>42578</v>
      </c>
      <c r="H1842" t="s">
        <v>5398</v>
      </c>
      <c r="I1842" t="s">
        <v>5523</v>
      </c>
      <c r="J1842">
        <v>11</v>
      </c>
      <c r="K1842" t="s">
        <v>19</v>
      </c>
      <c r="L1842" t="s">
        <v>7929</v>
      </c>
    </row>
    <row r="1843" spans="1:12" ht="13.2">
      <c r="A1843" t="s">
        <v>5524</v>
      </c>
      <c r="B1843" t="s">
        <v>28</v>
      </c>
      <c r="C1843" t="s">
        <v>5525</v>
      </c>
      <c r="D1843" t="s">
        <v>5526</v>
      </c>
      <c r="E1843" t="s">
        <v>42579</v>
      </c>
      <c r="H1843" t="s">
        <v>5398</v>
      </c>
      <c r="I1843" t="s">
        <v>86</v>
      </c>
      <c r="J1843">
        <v>11</v>
      </c>
      <c r="K1843" t="s">
        <v>19</v>
      </c>
      <c r="L1843" t="s">
        <v>7929</v>
      </c>
    </row>
    <row r="1844" spans="1:12" ht="13.2">
      <c r="A1844" t="s">
        <v>5527</v>
      </c>
      <c r="B1844" t="s">
        <v>13</v>
      </c>
      <c r="C1844" t="s">
        <v>5528</v>
      </c>
      <c r="D1844" t="s">
        <v>5529</v>
      </c>
      <c r="E1844" t="s">
        <v>42580</v>
      </c>
      <c r="H1844" t="s">
        <v>5398</v>
      </c>
      <c r="I1844" t="s">
        <v>5530</v>
      </c>
      <c r="J1844">
        <v>11</v>
      </c>
      <c r="K1844" t="s">
        <v>19</v>
      </c>
      <c r="L1844" t="s">
        <v>7929</v>
      </c>
    </row>
    <row r="1845" spans="1:12" ht="13.2">
      <c r="A1845" t="s">
        <v>5531</v>
      </c>
      <c r="B1845" t="s">
        <v>28</v>
      </c>
      <c r="C1845" t="s">
        <v>5532</v>
      </c>
      <c r="D1845" t="s">
        <v>5533</v>
      </c>
      <c r="E1845" t="s">
        <v>42581</v>
      </c>
      <c r="H1845" t="s">
        <v>5398</v>
      </c>
      <c r="I1845" t="s">
        <v>241</v>
      </c>
      <c r="J1845">
        <v>11</v>
      </c>
      <c r="K1845" t="s">
        <v>19</v>
      </c>
      <c r="L1845" t="s">
        <v>7929</v>
      </c>
    </row>
    <row r="1846" spans="1:12" ht="13.2">
      <c r="A1846" t="s">
        <v>5534</v>
      </c>
      <c r="B1846" t="s">
        <v>28</v>
      </c>
      <c r="C1846" t="s">
        <v>5535</v>
      </c>
      <c r="D1846" t="s">
        <v>5536</v>
      </c>
      <c r="E1846" t="s">
        <v>42582</v>
      </c>
      <c r="H1846" t="s">
        <v>5398</v>
      </c>
      <c r="I1846" t="s">
        <v>93</v>
      </c>
      <c r="J1846">
        <v>11</v>
      </c>
      <c r="K1846" t="s">
        <v>19</v>
      </c>
      <c r="L1846" t="s">
        <v>7929</v>
      </c>
    </row>
    <row r="1847" spans="1:12" ht="13.2">
      <c r="A1847" t="s">
        <v>5537</v>
      </c>
      <c r="B1847" t="s">
        <v>28</v>
      </c>
      <c r="C1847" t="s">
        <v>5538</v>
      </c>
      <c r="D1847" t="s">
        <v>5539</v>
      </c>
      <c r="E1847" t="s">
        <v>42583</v>
      </c>
      <c r="H1847" t="s">
        <v>5398</v>
      </c>
      <c r="I1847" t="s">
        <v>1208</v>
      </c>
      <c r="J1847">
        <v>11</v>
      </c>
      <c r="K1847" t="s">
        <v>19</v>
      </c>
      <c r="L1847" t="s">
        <v>7929</v>
      </c>
    </row>
    <row r="1848" spans="1:12" ht="13.2">
      <c r="A1848" t="s">
        <v>5540</v>
      </c>
      <c r="B1848" t="s">
        <v>13</v>
      </c>
      <c r="C1848" t="s">
        <v>5541</v>
      </c>
      <c r="D1848" t="s">
        <v>5542</v>
      </c>
      <c r="E1848" t="s">
        <v>42584</v>
      </c>
      <c r="H1848" t="s">
        <v>5398</v>
      </c>
      <c r="I1848" t="s">
        <v>54</v>
      </c>
      <c r="J1848">
        <v>11</v>
      </c>
      <c r="K1848" t="s">
        <v>19</v>
      </c>
      <c r="L1848" t="s">
        <v>7929</v>
      </c>
    </row>
    <row r="1849" spans="1:12" ht="13.2">
      <c r="A1849" t="s">
        <v>5543</v>
      </c>
      <c r="B1849" t="s">
        <v>13</v>
      </c>
      <c r="C1849" t="s">
        <v>5544</v>
      </c>
      <c r="D1849" t="s">
        <v>5545</v>
      </c>
      <c r="E1849" t="s">
        <v>42585</v>
      </c>
      <c r="H1849" t="s">
        <v>5398</v>
      </c>
      <c r="I1849" t="s">
        <v>241</v>
      </c>
      <c r="J1849">
        <v>11</v>
      </c>
      <c r="K1849" t="s">
        <v>19</v>
      </c>
      <c r="L1849" t="s">
        <v>7929</v>
      </c>
    </row>
    <row r="1850" spans="1:12" ht="13.2">
      <c r="A1850" t="s">
        <v>5546</v>
      </c>
      <c r="B1850" t="s">
        <v>13</v>
      </c>
      <c r="C1850" t="s">
        <v>5547</v>
      </c>
      <c r="D1850" t="s">
        <v>5548</v>
      </c>
      <c r="E1850" t="s">
        <v>42586</v>
      </c>
      <c r="H1850" t="s">
        <v>5398</v>
      </c>
      <c r="J1850">
        <v>11</v>
      </c>
      <c r="K1850" t="s">
        <v>19</v>
      </c>
      <c r="L1850" t="s">
        <v>7929</v>
      </c>
    </row>
    <row r="1851" spans="1:12" ht="13.2">
      <c r="A1851" t="s">
        <v>5549</v>
      </c>
      <c r="B1851" t="s">
        <v>13</v>
      </c>
      <c r="C1851" t="s">
        <v>5550</v>
      </c>
      <c r="D1851" t="s">
        <v>635</v>
      </c>
      <c r="E1851" t="s">
        <v>42587</v>
      </c>
      <c r="H1851" t="s">
        <v>5398</v>
      </c>
      <c r="I1851" t="s">
        <v>86</v>
      </c>
      <c r="J1851">
        <v>11</v>
      </c>
      <c r="K1851" t="s">
        <v>19</v>
      </c>
      <c r="L1851" t="s">
        <v>7929</v>
      </c>
    </row>
    <row r="1852" spans="1:12" ht="13.2">
      <c r="A1852" t="s">
        <v>5551</v>
      </c>
      <c r="B1852" t="s">
        <v>13</v>
      </c>
      <c r="C1852" t="s">
        <v>504</v>
      </c>
      <c r="D1852" t="s">
        <v>5552</v>
      </c>
      <c r="E1852" t="s">
        <v>42588</v>
      </c>
      <c r="H1852" t="s">
        <v>5398</v>
      </c>
      <c r="I1852" t="s">
        <v>54</v>
      </c>
      <c r="J1852">
        <v>11</v>
      </c>
      <c r="K1852" t="s">
        <v>19</v>
      </c>
      <c r="L1852" t="s">
        <v>7929</v>
      </c>
    </row>
    <row r="1853" spans="1:12" ht="13.2">
      <c r="A1853" t="s">
        <v>5553</v>
      </c>
      <c r="B1853" t="s">
        <v>13</v>
      </c>
      <c r="C1853" t="s">
        <v>5554</v>
      </c>
      <c r="D1853" t="s">
        <v>5555</v>
      </c>
      <c r="E1853" t="s">
        <v>42589</v>
      </c>
      <c r="H1853" t="s">
        <v>5398</v>
      </c>
      <c r="I1853" t="s">
        <v>106</v>
      </c>
      <c r="J1853">
        <v>11</v>
      </c>
      <c r="K1853" t="s">
        <v>19</v>
      </c>
      <c r="L1853" t="s">
        <v>7929</v>
      </c>
    </row>
    <row r="1854" spans="1:12" ht="13.2">
      <c r="A1854" t="s">
        <v>5556</v>
      </c>
      <c r="B1854" t="s">
        <v>13</v>
      </c>
      <c r="C1854" t="s">
        <v>300</v>
      </c>
      <c r="D1854" t="s">
        <v>652</v>
      </c>
      <c r="E1854" t="s">
        <v>42590</v>
      </c>
      <c r="H1854" t="s">
        <v>5398</v>
      </c>
      <c r="I1854" t="s">
        <v>106</v>
      </c>
      <c r="J1854">
        <v>11</v>
      </c>
      <c r="K1854" t="s">
        <v>19</v>
      </c>
      <c r="L1854" t="s">
        <v>7929</v>
      </c>
    </row>
    <row r="1855" spans="1:12" ht="13.2">
      <c r="A1855" t="s">
        <v>5557</v>
      </c>
      <c r="B1855" t="s">
        <v>28</v>
      </c>
      <c r="C1855" t="s">
        <v>5558</v>
      </c>
      <c r="D1855" t="s">
        <v>5559</v>
      </c>
      <c r="E1855" t="s">
        <v>42591</v>
      </c>
      <c r="H1855" t="s">
        <v>5398</v>
      </c>
      <c r="I1855" t="s">
        <v>86</v>
      </c>
      <c r="J1855">
        <v>11</v>
      </c>
      <c r="K1855" t="s">
        <v>19</v>
      </c>
      <c r="L1855" t="s">
        <v>7929</v>
      </c>
    </row>
    <row r="1856" spans="1:12" ht="13.2">
      <c r="A1856" t="s">
        <v>5560</v>
      </c>
      <c r="B1856" t="s">
        <v>13</v>
      </c>
      <c r="C1856" t="s">
        <v>5561</v>
      </c>
      <c r="D1856" t="s">
        <v>5562</v>
      </c>
      <c r="E1856" t="s">
        <v>42592</v>
      </c>
      <c r="H1856" t="s">
        <v>5398</v>
      </c>
      <c r="I1856" t="s">
        <v>2515</v>
      </c>
      <c r="J1856">
        <v>11</v>
      </c>
      <c r="K1856" t="s">
        <v>19</v>
      </c>
      <c r="L1856" t="s">
        <v>7929</v>
      </c>
    </row>
    <row r="1857" spans="1:12" ht="13.2">
      <c r="A1857" t="s">
        <v>5563</v>
      </c>
      <c r="B1857" t="s">
        <v>13</v>
      </c>
      <c r="C1857" t="s">
        <v>5564</v>
      </c>
      <c r="D1857" t="s">
        <v>5565</v>
      </c>
      <c r="E1857" t="s">
        <v>42593</v>
      </c>
      <c r="H1857" t="s">
        <v>5398</v>
      </c>
      <c r="I1857" t="s">
        <v>86</v>
      </c>
      <c r="J1857">
        <v>11</v>
      </c>
      <c r="K1857" t="s">
        <v>19</v>
      </c>
      <c r="L1857" t="s">
        <v>7929</v>
      </c>
    </row>
    <row r="1858" spans="1:12" ht="13.2">
      <c r="A1858" t="s">
        <v>5566</v>
      </c>
      <c r="B1858" t="s">
        <v>28</v>
      </c>
      <c r="C1858" t="s">
        <v>5567</v>
      </c>
      <c r="D1858" t="s">
        <v>5568</v>
      </c>
      <c r="E1858" t="s">
        <v>42594</v>
      </c>
      <c r="H1858" t="s">
        <v>5398</v>
      </c>
      <c r="I1858" t="s">
        <v>40</v>
      </c>
      <c r="J1858">
        <v>11</v>
      </c>
      <c r="K1858" t="s">
        <v>19</v>
      </c>
      <c r="L1858" t="s">
        <v>7929</v>
      </c>
    </row>
    <row r="1859" spans="1:12" ht="13.2">
      <c r="A1859" t="s">
        <v>5569</v>
      </c>
      <c r="B1859" t="s">
        <v>28</v>
      </c>
      <c r="C1859" t="s">
        <v>5570</v>
      </c>
      <c r="D1859" t="s">
        <v>5571</v>
      </c>
      <c r="E1859" t="s">
        <v>42595</v>
      </c>
      <c r="H1859" t="s">
        <v>5398</v>
      </c>
      <c r="I1859" t="s">
        <v>40</v>
      </c>
      <c r="J1859">
        <v>11</v>
      </c>
      <c r="K1859" t="s">
        <v>19</v>
      </c>
      <c r="L1859" t="s">
        <v>7929</v>
      </c>
    </row>
    <row r="1860" spans="1:12" ht="13.2">
      <c r="A1860" t="s">
        <v>5572</v>
      </c>
      <c r="B1860" t="s">
        <v>13</v>
      </c>
      <c r="C1860" t="s">
        <v>5573</v>
      </c>
      <c r="D1860" t="s">
        <v>5574</v>
      </c>
      <c r="E1860" t="s">
        <v>42596</v>
      </c>
      <c r="H1860" t="s">
        <v>5398</v>
      </c>
      <c r="I1860" t="s">
        <v>5575</v>
      </c>
      <c r="J1860">
        <v>11</v>
      </c>
      <c r="K1860" t="s">
        <v>19</v>
      </c>
      <c r="L1860" t="s">
        <v>7929</v>
      </c>
    </row>
    <row r="1861" spans="1:12" ht="13.2">
      <c r="A1861" t="s">
        <v>5576</v>
      </c>
      <c r="B1861" t="s">
        <v>13</v>
      </c>
      <c r="C1861" t="s">
        <v>5577</v>
      </c>
      <c r="D1861" t="s">
        <v>3366</v>
      </c>
      <c r="E1861" t="s">
        <v>42597</v>
      </c>
      <c r="H1861" t="s">
        <v>5398</v>
      </c>
      <c r="J1861">
        <v>11</v>
      </c>
      <c r="K1861" t="s">
        <v>19</v>
      </c>
      <c r="L1861" t="s">
        <v>7929</v>
      </c>
    </row>
    <row r="1862" spans="1:12" ht="13.2">
      <c r="A1862" t="s">
        <v>3102</v>
      </c>
      <c r="B1862" t="s">
        <v>13</v>
      </c>
      <c r="C1862" t="s">
        <v>5578</v>
      </c>
      <c r="D1862" t="s">
        <v>5579</v>
      </c>
      <c r="E1862" t="s">
        <v>42598</v>
      </c>
      <c r="H1862" t="s">
        <v>5398</v>
      </c>
      <c r="I1862" t="s">
        <v>47</v>
      </c>
      <c r="J1862">
        <v>11</v>
      </c>
      <c r="K1862" t="s">
        <v>19</v>
      </c>
      <c r="L1862" t="s">
        <v>7929</v>
      </c>
    </row>
    <row r="1863" spans="1:12" ht="13.2">
      <c r="A1863" t="s">
        <v>5580</v>
      </c>
      <c r="B1863" t="s">
        <v>56</v>
      </c>
      <c r="C1863" t="s">
        <v>5581</v>
      </c>
      <c r="D1863" t="s">
        <v>5582</v>
      </c>
      <c r="E1863" t="s">
        <v>42599</v>
      </c>
      <c r="H1863" t="s">
        <v>5398</v>
      </c>
      <c r="I1863" t="s">
        <v>818</v>
      </c>
      <c r="J1863">
        <v>11</v>
      </c>
      <c r="K1863" t="s">
        <v>19</v>
      </c>
      <c r="L1863" t="s">
        <v>7929</v>
      </c>
    </row>
    <row r="1864" spans="1:12" ht="13.2">
      <c r="A1864" t="s">
        <v>5583</v>
      </c>
      <c r="B1864" t="s">
        <v>13</v>
      </c>
      <c r="C1864" t="s">
        <v>5584</v>
      </c>
      <c r="D1864" t="s">
        <v>5585</v>
      </c>
      <c r="E1864" t="s">
        <v>42600</v>
      </c>
      <c r="H1864" t="s">
        <v>5398</v>
      </c>
      <c r="I1864" t="s">
        <v>54</v>
      </c>
      <c r="J1864">
        <v>11</v>
      </c>
      <c r="K1864" t="s">
        <v>19</v>
      </c>
      <c r="L1864" t="s">
        <v>7929</v>
      </c>
    </row>
    <row r="1865" spans="1:12" ht="13.2">
      <c r="A1865" t="s">
        <v>5586</v>
      </c>
      <c r="B1865" t="s">
        <v>13</v>
      </c>
      <c r="C1865" t="s">
        <v>3019</v>
      </c>
      <c r="D1865" t="s">
        <v>5587</v>
      </c>
      <c r="E1865" t="s">
        <v>42601</v>
      </c>
      <c r="H1865" t="s">
        <v>5398</v>
      </c>
      <c r="I1865" t="s">
        <v>47</v>
      </c>
      <c r="J1865">
        <v>11</v>
      </c>
      <c r="K1865" t="s">
        <v>19</v>
      </c>
      <c r="L1865" t="s">
        <v>7929</v>
      </c>
    </row>
    <row r="1866" spans="1:12" ht="13.2">
      <c r="A1866" t="s">
        <v>5588</v>
      </c>
      <c r="B1866" t="s">
        <v>13</v>
      </c>
      <c r="C1866" t="s">
        <v>5589</v>
      </c>
      <c r="D1866" t="s">
        <v>5590</v>
      </c>
      <c r="E1866" t="s">
        <v>42602</v>
      </c>
      <c r="H1866" t="s">
        <v>5398</v>
      </c>
      <c r="I1866" t="s">
        <v>86</v>
      </c>
      <c r="J1866">
        <v>11</v>
      </c>
      <c r="K1866" t="s">
        <v>19</v>
      </c>
      <c r="L1866" t="s">
        <v>7929</v>
      </c>
    </row>
    <row r="1867" spans="1:12" ht="13.2">
      <c r="A1867" t="s">
        <v>5591</v>
      </c>
      <c r="B1867" t="s">
        <v>13</v>
      </c>
      <c r="C1867" t="s">
        <v>5592</v>
      </c>
      <c r="D1867" t="s">
        <v>5593</v>
      </c>
      <c r="E1867" t="s">
        <v>42603</v>
      </c>
      <c r="H1867" t="s">
        <v>5398</v>
      </c>
      <c r="I1867" t="s">
        <v>106</v>
      </c>
      <c r="J1867">
        <v>11</v>
      </c>
      <c r="K1867" t="s">
        <v>19</v>
      </c>
      <c r="L1867" t="s">
        <v>7929</v>
      </c>
    </row>
    <row r="1868" spans="1:12" ht="13.2">
      <c r="A1868" t="s">
        <v>578</v>
      </c>
      <c r="B1868" t="s">
        <v>13</v>
      </c>
      <c r="C1868" t="s">
        <v>5594</v>
      </c>
      <c r="D1868" t="s">
        <v>5595</v>
      </c>
      <c r="E1868" t="s">
        <v>42604</v>
      </c>
      <c r="H1868" t="s">
        <v>5398</v>
      </c>
      <c r="I1868" t="s">
        <v>241</v>
      </c>
      <c r="J1868">
        <v>11</v>
      </c>
      <c r="K1868" t="s">
        <v>19</v>
      </c>
      <c r="L1868" t="s">
        <v>7929</v>
      </c>
    </row>
    <row r="1869" spans="1:12" ht="13.2">
      <c r="A1869" t="s">
        <v>5596</v>
      </c>
      <c r="B1869" t="s">
        <v>179</v>
      </c>
      <c r="C1869" t="s">
        <v>5597</v>
      </c>
      <c r="D1869" t="s">
        <v>5598</v>
      </c>
      <c r="E1869" t="s">
        <v>42605</v>
      </c>
      <c r="H1869" t="s">
        <v>5398</v>
      </c>
      <c r="I1869" t="s">
        <v>106</v>
      </c>
      <c r="J1869">
        <v>11</v>
      </c>
      <c r="K1869" t="s">
        <v>19</v>
      </c>
      <c r="L1869" t="s">
        <v>7929</v>
      </c>
    </row>
    <row r="1870" spans="1:12" ht="13.2">
      <c r="A1870" t="s">
        <v>5599</v>
      </c>
      <c r="B1870" t="s">
        <v>13</v>
      </c>
      <c r="C1870" t="s">
        <v>42606</v>
      </c>
      <c r="D1870" t="s">
        <v>5600</v>
      </c>
      <c r="E1870" t="s">
        <v>42607</v>
      </c>
      <c r="H1870" t="s">
        <v>5398</v>
      </c>
      <c r="I1870" t="s">
        <v>241</v>
      </c>
      <c r="J1870">
        <v>11</v>
      </c>
      <c r="K1870" t="s">
        <v>19</v>
      </c>
      <c r="L1870" t="s">
        <v>7929</v>
      </c>
    </row>
    <row r="1871" spans="1:12" ht="13.2">
      <c r="A1871" t="s">
        <v>5601</v>
      </c>
      <c r="B1871" t="s">
        <v>28</v>
      </c>
      <c r="C1871" t="s">
        <v>5602</v>
      </c>
      <c r="D1871" t="s">
        <v>5603</v>
      </c>
      <c r="E1871" t="s">
        <v>42608</v>
      </c>
      <c r="H1871" t="s">
        <v>5398</v>
      </c>
      <c r="I1871" t="s">
        <v>47</v>
      </c>
      <c r="J1871">
        <v>11</v>
      </c>
      <c r="K1871" t="s">
        <v>19</v>
      </c>
      <c r="L1871" t="s">
        <v>7929</v>
      </c>
    </row>
    <row r="1872" spans="1:12" ht="13.2">
      <c r="A1872" t="s">
        <v>5604</v>
      </c>
      <c r="B1872" t="s">
        <v>63</v>
      </c>
      <c r="C1872" t="s">
        <v>5605</v>
      </c>
      <c r="D1872" t="s">
        <v>5606</v>
      </c>
      <c r="E1872" t="s">
        <v>42609</v>
      </c>
      <c r="H1872" t="s">
        <v>5398</v>
      </c>
      <c r="I1872" t="s">
        <v>86</v>
      </c>
      <c r="J1872">
        <v>11</v>
      </c>
      <c r="K1872" t="s">
        <v>19</v>
      </c>
      <c r="L1872" t="s">
        <v>7929</v>
      </c>
    </row>
    <row r="1873" spans="1:12" ht="13.2">
      <c r="A1873" t="s">
        <v>80</v>
      </c>
      <c r="B1873" t="s">
        <v>63</v>
      </c>
      <c r="C1873" t="s">
        <v>5607</v>
      </c>
      <c r="D1873" t="s">
        <v>587</v>
      </c>
      <c r="E1873" t="s">
        <v>42610</v>
      </c>
      <c r="H1873" t="s">
        <v>5398</v>
      </c>
      <c r="I1873" t="s">
        <v>106</v>
      </c>
      <c r="J1873">
        <v>11</v>
      </c>
      <c r="K1873" t="s">
        <v>19</v>
      </c>
      <c r="L1873" t="s">
        <v>7929</v>
      </c>
    </row>
    <row r="1874" spans="1:12" ht="13.2">
      <c r="A1874" t="s">
        <v>5608</v>
      </c>
      <c r="B1874" t="s">
        <v>13</v>
      </c>
      <c r="C1874" t="s">
        <v>5609</v>
      </c>
      <c r="D1874" t="s">
        <v>5610</v>
      </c>
      <c r="E1874" t="s">
        <v>42611</v>
      </c>
      <c r="H1874" t="s">
        <v>5398</v>
      </c>
      <c r="I1874" t="s">
        <v>47</v>
      </c>
      <c r="J1874">
        <v>11</v>
      </c>
      <c r="K1874" t="s">
        <v>19</v>
      </c>
      <c r="L1874" t="s">
        <v>7929</v>
      </c>
    </row>
    <row r="1875" spans="1:12" ht="13.2">
      <c r="A1875" t="s">
        <v>5611</v>
      </c>
      <c r="B1875" t="s">
        <v>13</v>
      </c>
      <c r="C1875" t="s">
        <v>5612</v>
      </c>
      <c r="D1875" t="s">
        <v>5613</v>
      </c>
      <c r="E1875" t="s">
        <v>42612</v>
      </c>
      <c r="H1875" t="s">
        <v>5398</v>
      </c>
      <c r="I1875" t="s">
        <v>106</v>
      </c>
      <c r="J1875">
        <v>11</v>
      </c>
      <c r="K1875" t="s">
        <v>19</v>
      </c>
      <c r="L1875" t="s">
        <v>7929</v>
      </c>
    </row>
    <row r="1876" spans="1:12" ht="13.2">
      <c r="A1876" t="s">
        <v>80</v>
      </c>
      <c r="B1876" t="s">
        <v>13</v>
      </c>
      <c r="C1876" t="s">
        <v>5614</v>
      </c>
      <c r="D1876" t="s">
        <v>5615</v>
      </c>
      <c r="E1876" t="s">
        <v>42613</v>
      </c>
      <c r="H1876" t="s">
        <v>5398</v>
      </c>
      <c r="I1876" t="s">
        <v>86</v>
      </c>
      <c r="J1876">
        <v>11</v>
      </c>
      <c r="K1876" t="s">
        <v>19</v>
      </c>
      <c r="L1876" t="s">
        <v>7929</v>
      </c>
    </row>
    <row r="1877" spans="1:12" ht="13.2">
      <c r="A1877" t="s">
        <v>5616</v>
      </c>
      <c r="B1877" t="s">
        <v>13</v>
      </c>
      <c r="C1877" t="s">
        <v>5617</v>
      </c>
      <c r="D1877" t="s">
        <v>5618</v>
      </c>
      <c r="E1877" t="s">
        <v>42614</v>
      </c>
      <c r="H1877" t="s">
        <v>5398</v>
      </c>
      <c r="I1877" t="s">
        <v>241</v>
      </c>
      <c r="J1877">
        <v>11</v>
      </c>
      <c r="K1877" t="s">
        <v>19</v>
      </c>
      <c r="L1877" t="s">
        <v>7929</v>
      </c>
    </row>
    <row r="1878" spans="1:12" ht="13.2">
      <c r="A1878" t="s">
        <v>5619</v>
      </c>
      <c r="B1878" t="s">
        <v>28</v>
      </c>
      <c r="C1878" t="s">
        <v>5620</v>
      </c>
      <c r="D1878" t="s">
        <v>5621</v>
      </c>
      <c r="E1878" t="s">
        <v>42615</v>
      </c>
      <c r="H1878" t="s">
        <v>5398</v>
      </c>
      <c r="I1878" t="s">
        <v>86</v>
      </c>
      <c r="J1878">
        <v>11</v>
      </c>
      <c r="K1878" t="s">
        <v>19</v>
      </c>
      <c r="L1878" t="s">
        <v>7929</v>
      </c>
    </row>
    <row r="1879" spans="1:12" ht="13.2">
      <c r="A1879" t="s">
        <v>5622</v>
      </c>
      <c r="B1879" t="s">
        <v>13</v>
      </c>
      <c r="C1879" t="s">
        <v>5623</v>
      </c>
      <c r="D1879" t="s">
        <v>5624</v>
      </c>
      <c r="E1879" t="s">
        <v>42616</v>
      </c>
      <c r="H1879" t="s">
        <v>5398</v>
      </c>
      <c r="I1879" t="s">
        <v>106</v>
      </c>
      <c r="J1879">
        <v>11</v>
      </c>
      <c r="K1879" t="s">
        <v>19</v>
      </c>
      <c r="L1879" t="s">
        <v>7929</v>
      </c>
    </row>
    <row r="1880" spans="1:12" ht="13.2">
      <c r="A1880" t="s">
        <v>5625</v>
      </c>
      <c r="B1880" t="s">
        <v>13</v>
      </c>
      <c r="C1880" t="s">
        <v>5626</v>
      </c>
      <c r="D1880" t="s">
        <v>5627</v>
      </c>
      <c r="E1880" t="s">
        <v>42617</v>
      </c>
      <c r="H1880" t="s">
        <v>5398</v>
      </c>
      <c r="J1880">
        <v>11</v>
      </c>
      <c r="K1880" t="s">
        <v>19</v>
      </c>
      <c r="L1880" t="s">
        <v>7929</v>
      </c>
    </row>
    <row r="1881" spans="1:12" ht="13.2">
      <c r="A1881" t="s">
        <v>315</v>
      </c>
      <c r="B1881" t="s">
        <v>63</v>
      </c>
      <c r="C1881" t="s">
        <v>5628</v>
      </c>
      <c r="D1881" t="s">
        <v>5629</v>
      </c>
      <c r="E1881" t="s">
        <v>42618</v>
      </c>
      <c r="H1881" t="s">
        <v>5398</v>
      </c>
      <c r="I1881" t="s">
        <v>106</v>
      </c>
      <c r="J1881">
        <v>11</v>
      </c>
      <c r="K1881" t="s">
        <v>19</v>
      </c>
      <c r="L1881" t="s">
        <v>7929</v>
      </c>
    </row>
    <row r="1882" spans="1:12" ht="13.2">
      <c r="A1882" t="s">
        <v>5630</v>
      </c>
      <c r="B1882" t="s">
        <v>13</v>
      </c>
      <c r="C1882" t="s">
        <v>5631</v>
      </c>
      <c r="D1882" t="s">
        <v>5632</v>
      </c>
      <c r="E1882" t="s">
        <v>42619</v>
      </c>
      <c r="H1882" t="s">
        <v>5398</v>
      </c>
      <c r="I1882" t="s">
        <v>93</v>
      </c>
      <c r="J1882">
        <v>11</v>
      </c>
      <c r="K1882" t="s">
        <v>19</v>
      </c>
      <c r="L1882" t="s">
        <v>7929</v>
      </c>
    </row>
    <row r="1883" spans="1:12" ht="13.2">
      <c r="A1883" t="s">
        <v>5633</v>
      </c>
      <c r="B1883" t="s">
        <v>13</v>
      </c>
      <c r="C1883" t="s">
        <v>2918</v>
      </c>
      <c r="D1883" t="s">
        <v>3116</v>
      </c>
      <c r="E1883" t="s">
        <v>42620</v>
      </c>
      <c r="H1883" t="s">
        <v>5398</v>
      </c>
      <c r="J1883">
        <v>11</v>
      </c>
      <c r="K1883" t="s">
        <v>19</v>
      </c>
      <c r="L1883" t="s">
        <v>7929</v>
      </c>
    </row>
    <row r="1884" spans="1:12" ht="13.2">
      <c r="A1884" t="s">
        <v>5634</v>
      </c>
      <c r="B1884" t="s">
        <v>13</v>
      </c>
      <c r="C1884" t="s">
        <v>5635</v>
      </c>
      <c r="D1884" t="s">
        <v>5636</v>
      </c>
      <c r="E1884" t="s">
        <v>42621</v>
      </c>
      <c r="H1884" t="s">
        <v>5398</v>
      </c>
      <c r="I1884" t="s">
        <v>106</v>
      </c>
      <c r="J1884">
        <v>11</v>
      </c>
      <c r="K1884" t="s">
        <v>19</v>
      </c>
      <c r="L1884" t="s">
        <v>7929</v>
      </c>
    </row>
    <row r="1885" spans="1:12" ht="13.2">
      <c r="A1885" t="s">
        <v>5637</v>
      </c>
      <c r="B1885" t="s">
        <v>13</v>
      </c>
      <c r="C1885" t="s">
        <v>5638</v>
      </c>
      <c r="D1885" t="s">
        <v>5639</v>
      </c>
      <c r="E1885" t="s">
        <v>42622</v>
      </c>
      <c r="H1885" t="s">
        <v>5398</v>
      </c>
      <c r="J1885">
        <v>11</v>
      </c>
      <c r="K1885" t="s">
        <v>19</v>
      </c>
      <c r="L1885" t="s">
        <v>7929</v>
      </c>
    </row>
    <row r="1886" spans="1:12" ht="13.2">
      <c r="A1886" t="s">
        <v>3596</v>
      </c>
      <c r="B1886" t="s">
        <v>13</v>
      </c>
      <c r="C1886" t="s">
        <v>4442</v>
      </c>
      <c r="D1886" t="s">
        <v>5640</v>
      </c>
      <c r="E1886" t="s">
        <v>42623</v>
      </c>
      <c r="H1886" t="s">
        <v>5398</v>
      </c>
      <c r="I1886" t="s">
        <v>86</v>
      </c>
      <c r="J1886">
        <v>11</v>
      </c>
      <c r="K1886" t="s">
        <v>19</v>
      </c>
      <c r="L1886" t="s">
        <v>7929</v>
      </c>
    </row>
    <row r="1887" spans="1:12" ht="13.2">
      <c r="A1887" t="s">
        <v>5641</v>
      </c>
      <c r="B1887" t="s">
        <v>13</v>
      </c>
      <c r="C1887" t="s">
        <v>5642</v>
      </c>
      <c r="D1887" t="s">
        <v>5379</v>
      </c>
      <c r="E1887" t="s">
        <v>42624</v>
      </c>
      <c r="H1887" t="s">
        <v>5398</v>
      </c>
      <c r="I1887" t="s">
        <v>5643</v>
      </c>
      <c r="J1887">
        <v>11</v>
      </c>
      <c r="K1887" t="s">
        <v>19</v>
      </c>
      <c r="L1887" t="s">
        <v>7929</v>
      </c>
    </row>
    <row r="1888" spans="1:12" ht="13.2">
      <c r="A1888" t="s">
        <v>5644</v>
      </c>
      <c r="B1888" t="s">
        <v>13</v>
      </c>
      <c r="C1888" t="s">
        <v>5645</v>
      </c>
      <c r="D1888" t="s">
        <v>5646</v>
      </c>
      <c r="E1888" t="s">
        <v>42625</v>
      </c>
      <c r="H1888" t="s">
        <v>5398</v>
      </c>
      <c r="I1888" t="s">
        <v>106</v>
      </c>
      <c r="J1888">
        <v>11</v>
      </c>
      <c r="K1888" t="s">
        <v>19</v>
      </c>
      <c r="L1888" t="s">
        <v>7929</v>
      </c>
    </row>
    <row r="1889" spans="1:12" ht="13.2">
      <c r="A1889" t="s">
        <v>80</v>
      </c>
      <c r="B1889" t="s">
        <v>13</v>
      </c>
      <c r="C1889" t="s">
        <v>3124</v>
      </c>
      <c r="D1889" t="s">
        <v>5600</v>
      </c>
      <c r="E1889" t="s">
        <v>42626</v>
      </c>
      <c r="H1889" t="s">
        <v>5398</v>
      </c>
      <c r="I1889" t="s">
        <v>86</v>
      </c>
      <c r="J1889">
        <v>11</v>
      </c>
      <c r="K1889" t="s">
        <v>19</v>
      </c>
      <c r="L1889" t="s">
        <v>7929</v>
      </c>
    </row>
    <row r="1890" spans="1:12" ht="13.2">
      <c r="A1890" t="s">
        <v>5647</v>
      </c>
      <c r="B1890" t="s">
        <v>13</v>
      </c>
      <c r="C1890" t="s">
        <v>5648</v>
      </c>
      <c r="D1890" t="s">
        <v>5649</v>
      </c>
      <c r="E1890" t="s">
        <v>42627</v>
      </c>
      <c r="H1890" t="s">
        <v>5398</v>
      </c>
      <c r="J1890">
        <v>11</v>
      </c>
      <c r="K1890" t="s">
        <v>19</v>
      </c>
      <c r="L1890" t="s">
        <v>7929</v>
      </c>
    </row>
    <row r="1891" spans="1:12" ht="13.2">
      <c r="A1891" t="s">
        <v>5650</v>
      </c>
      <c r="B1891" t="s">
        <v>13</v>
      </c>
      <c r="C1891" t="s">
        <v>5651</v>
      </c>
      <c r="D1891" t="s">
        <v>5652</v>
      </c>
      <c r="E1891" t="s">
        <v>42628</v>
      </c>
      <c r="H1891" t="s">
        <v>5398</v>
      </c>
      <c r="I1891" t="s">
        <v>106</v>
      </c>
      <c r="J1891">
        <v>11</v>
      </c>
      <c r="K1891" t="s">
        <v>19</v>
      </c>
      <c r="L1891" t="s">
        <v>7929</v>
      </c>
    </row>
    <row r="1892" spans="1:12" ht="13.2">
      <c r="A1892" t="s">
        <v>5653</v>
      </c>
      <c r="B1892" t="s">
        <v>13</v>
      </c>
      <c r="C1892" t="s">
        <v>5654</v>
      </c>
      <c r="D1892" t="s">
        <v>5655</v>
      </c>
      <c r="E1892" t="s">
        <v>42629</v>
      </c>
      <c r="H1892" t="s">
        <v>5398</v>
      </c>
      <c r="I1892" t="s">
        <v>364</v>
      </c>
      <c r="J1892">
        <v>11</v>
      </c>
      <c r="K1892" t="s">
        <v>19</v>
      </c>
      <c r="L1892" t="s">
        <v>7929</v>
      </c>
    </row>
    <row r="1893" spans="1:12" ht="13.2">
      <c r="A1893" t="s">
        <v>5656</v>
      </c>
      <c r="B1893" t="s">
        <v>56</v>
      </c>
      <c r="C1893" t="s">
        <v>5657</v>
      </c>
      <c r="D1893" t="s">
        <v>393</v>
      </c>
      <c r="E1893" t="s">
        <v>42630</v>
      </c>
      <c r="H1893" t="s">
        <v>5398</v>
      </c>
      <c r="J1893">
        <v>11</v>
      </c>
      <c r="K1893" t="s">
        <v>19</v>
      </c>
      <c r="L1893" t="s">
        <v>7929</v>
      </c>
    </row>
    <row r="1894" spans="1:12" ht="13.2">
      <c r="A1894" t="s">
        <v>5658</v>
      </c>
      <c r="B1894" t="s">
        <v>56</v>
      </c>
      <c r="C1894" t="s">
        <v>5659</v>
      </c>
      <c r="D1894" t="s">
        <v>5660</v>
      </c>
      <c r="E1894" t="s">
        <v>42631</v>
      </c>
      <c r="H1894" t="s">
        <v>5398</v>
      </c>
      <c r="J1894">
        <v>11</v>
      </c>
      <c r="K1894" t="s">
        <v>19</v>
      </c>
      <c r="L1894" t="s">
        <v>7929</v>
      </c>
    </row>
    <row r="1895" spans="1:12" ht="13.2">
      <c r="A1895" t="s">
        <v>5661</v>
      </c>
      <c r="B1895" t="s">
        <v>63</v>
      </c>
      <c r="C1895" t="s">
        <v>5662</v>
      </c>
      <c r="D1895" t="s">
        <v>5663</v>
      </c>
      <c r="E1895" t="s">
        <v>42632</v>
      </c>
      <c r="F1895" t="s">
        <v>5664</v>
      </c>
      <c r="G1895" t="s">
        <v>5665</v>
      </c>
      <c r="H1895" t="s">
        <v>2090</v>
      </c>
      <c r="J1895">
        <v>10</v>
      </c>
      <c r="K1895" t="s">
        <v>19</v>
      </c>
      <c r="L1895" t="s">
        <v>41478</v>
      </c>
    </row>
    <row r="1896" spans="1:12" ht="13.2">
      <c r="A1896" t="s">
        <v>5666</v>
      </c>
      <c r="B1896" t="s">
        <v>13</v>
      </c>
      <c r="C1896" t="s">
        <v>5667</v>
      </c>
      <c r="D1896" t="s">
        <v>5668</v>
      </c>
      <c r="E1896" t="s">
        <v>42633</v>
      </c>
      <c r="H1896" t="s">
        <v>2090</v>
      </c>
      <c r="J1896">
        <v>10</v>
      </c>
      <c r="K1896" t="s">
        <v>19</v>
      </c>
      <c r="L1896" t="s">
        <v>41478</v>
      </c>
    </row>
    <row r="1897" spans="1:12" ht="13.2">
      <c r="A1897" t="s">
        <v>5669</v>
      </c>
      <c r="B1897" t="s">
        <v>13</v>
      </c>
      <c r="C1897" t="s">
        <v>356</v>
      </c>
      <c r="D1897" t="s">
        <v>5670</v>
      </c>
      <c r="E1897" t="s">
        <v>42634</v>
      </c>
      <c r="H1897" t="s">
        <v>2090</v>
      </c>
      <c r="J1897">
        <v>10</v>
      </c>
      <c r="K1897" t="s">
        <v>19</v>
      </c>
      <c r="L1897" t="s">
        <v>41478</v>
      </c>
    </row>
    <row r="1898" spans="1:12" ht="13.2">
      <c r="A1898" t="s">
        <v>5671</v>
      </c>
      <c r="B1898" t="s">
        <v>28</v>
      </c>
      <c r="C1898" t="s">
        <v>5672</v>
      </c>
      <c r="D1898" t="s">
        <v>5673</v>
      </c>
      <c r="E1898" t="s">
        <v>42635</v>
      </c>
      <c r="H1898" t="s">
        <v>2090</v>
      </c>
      <c r="I1898" t="s">
        <v>47</v>
      </c>
      <c r="J1898">
        <v>10</v>
      </c>
      <c r="K1898" t="s">
        <v>19</v>
      </c>
      <c r="L1898" t="s">
        <v>41478</v>
      </c>
    </row>
    <row r="1899" spans="1:12" ht="13.2">
      <c r="A1899" t="s">
        <v>5674</v>
      </c>
      <c r="B1899" t="s">
        <v>13</v>
      </c>
      <c r="C1899" t="s">
        <v>5675</v>
      </c>
      <c r="D1899" t="s">
        <v>5676</v>
      </c>
      <c r="E1899" t="s">
        <v>42636</v>
      </c>
      <c r="H1899" t="s">
        <v>2090</v>
      </c>
      <c r="J1899">
        <v>10</v>
      </c>
      <c r="K1899" t="s">
        <v>19</v>
      </c>
      <c r="L1899" t="s">
        <v>41478</v>
      </c>
    </row>
    <row r="1900" spans="1:12" ht="13.2">
      <c r="A1900" t="s">
        <v>3596</v>
      </c>
      <c r="B1900" t="s">
        <v>13</v>
      </c>
      <c r="C1900" t="s">
        <v>42637</v>
      </c>
      <c r="D1900" t="s">
        <v>5677</v>
      </c>
      <c r="E1900" t="s">
        <v>42638</v>
      </c>
      <c r="H1900" t="s">
        <v>2090</v>
      </c>
      <c r="I1900" t="s">
        <v>106</v>
      </c>
      <c r="J1900">
        <v>10</v>
      </c>
      <c r="K1900" t="s">
        <v>19</v>
      </c>
      <c r="L1900" t="s">
        <v>41478</v>
      </c>
    </row>
    <row r="1901" spans="1:12" ht="13.2">
      <c r="A1901" t="s">
        <v>5678</v>
      </c>
      <c r="B1901" t="s">
        <v>13</v>
      </c>
      <c r="C1901" t="s">
        <v>5679</v>
      </c>
      <c r="D1901" t="s">
        <v>5680</v>
      </c>
      <c r="E1901" t="s">
        <v>42639</v>
      </c>
      <c r="H1901" t="s">
        <v>2090</v>
      </c>
      <c r="J1901">
        <v>10</v>
      </c>
      <c r="K1901" t="s">
        <v>19</v>
      </c>
      <c r="L1901" t="s">
        <v>41478</v>
      </c>
    </row>
    <row r="1902" spans="1:12" ht="13.2">
      <c r="A1902" t="s">
        <v>5681</v>
      </c>
      <c r="B1902" t="s">
        <v>13</v>
      </c>
      <c r="C1902" t="s">
        <v>5682</v>
      </c>
      <c r="D1902" t="s">
        <v>5683</v>
      </c>
      <c r="E1902" t="s">
        <v>42640</v>
      </c>
      <c r="H1902" t="s">
        <v>2090</v>
      </c>
      <c r="J1902">
        <v>10</v>
      </c>
      <c r="K1902" t="s">
        <v>19</v>
      </c>
      <c r="L1902" t="s">
        <v>41478</v>
      </c>
    </row>
    <row r="1903" spans="1:12" ht="13.2">
      <c r="A1903" t="s">
        <v>5684</v>
      </c>
      <c r="B1903" t="s">
        <v>13</v>
      </c>
      <c r="C1903" t="s">
        <v>1194</v>
      </c>
      <c r="D1903" t="s">
        <v>5685</v>
      </c>
      <c r="E1903" t="s">
        <v>42641</v>
      </c>
      <c r="H1903" t="s">
        <v>2090</v>
      </c>
      <c r="J1903">
        <v>10</v>
      </c>
      <c r="K1903" t="s">
        <v>19</v>
      </c>
      <c r="L1903" t="s">
        <v>41478</v>
      </c>
    </row>
    <row r="1904" spans="1:12" ht="13.2">
      <c r="A1904" t="s">
        <v>5686</v>
      </c>
      <c r="B1904" t="s">
        <v>13</v>
      </c>
      <c r="C1904" t="s">
        <v>5687</v>
      </c>
      <c r="D1904" t="s">
        <v>5688</v>
      </c>
      <c r="E1904" t="s">
        <v>42642</v>
      </c>
      <c r="H1904" t="s">
        <v>2090</v>
      </c>
      <c r="J1904">
        <v>10</v>
      </c>
      <c r="K1904" t="s">
        <v>19</v>
      </c>
      <c r="L1904" t="s">
        <v>41478</v>
      </c>
    </row>
    <row r="1905" spans="1:12" ht="13.2">
      <c r="A1905" t="s">
        <v>5689</v>
      </c>
      <c r="B1905" t="s">
        <v>13</v>
      </c>
      <c r="C1905" t="s">
        <v>5690</v>
      </c>
      <c r="D1905" t="s">
        <v>5691</v>
      </c>
      <c r="E1905" t="s">
        <v>42643</v>
      </c>
      <c r="H1905" t="s">
        <v>2090</v>
      </c>
      <c r="J1905">
        <v>10</v>
      </c>
      <c r="K1905" t="s">
        <v>19</v>
      </c>
      <c r="L1905" t="s">
        <v>41478</v>
      </c>
    </row>
    <row r="1906" spans="1:12" ht="13.2">
      <c r="A1906" t="s">
        <v>5692</v>
      </c>
      <c r="B1906" t="s">
        <v>13</v>
      </c>
      <c r="C1906" t="s">
        <v>5693</v>
      </c>
      <c r="D1906" t="s">
        <v>5694</v>
      </c>
      <c r="E1906" t="s">
        <v>42644</v>
      </c>
      <c r="H1906" t="s">
        <v>2090</v>
      </c>
      <c r="I1906" t="s">
        <v>106</v>
      </c>
      <c r="J1906">
        <v>10</v>
      </c>
      <c r="K1906" t="s">
        <v>19</v>
      </c>
      <c r="L1906" t="s">
        <v>41478</v>
      </c>
    </row>
    <row r="1907" spans="1:12" ht="13.2">
      <c r="A1907" t="s">
        <v>5695</v>
      </c>
      <c r="B1907" t="s">
        <v>13</v>
      </c>
      <c r="C1907" t="s">
        <v>1653</v>
      </c>
      <c r="D1907" t="s">
        <v>5696</v>
      </c>
      <c r="E1907" t="s">
        <v>42645</v>
      </c>
      <c r="H1907" t="s">
        <v>2090</v>
      </c>
      <c r="J1907">
        <v>10</v>
      </c>
      <c r="K1907" t="s">
        <v>19</v>
      </c>
      <c r="L1907" t="s">
        <v>41478</v>
      </c>
    </row>
    <row r="1908" spans="1:12" ht="13.2">
      <c r="A1908" t="s">
        <v>5697</v>
      </c>
      <c r="B1908" t="s">
        <v>13</v>
      </c>
      <c r="C1908" t="s">
        <v>5698</v>
      </c>
      <c r="D1908" t="s">
        <v>5699</v>
      </c>
      <c r="E1908" t="s">
        <v>42646</v>
      </c>
      <c r="H1908" t="s">
        <v>2090</v>
      </c>
      <c r="I1908" t="s">
        <v>1815</v>
      </c>
      <c r="J1908">
        <v>10</v>
      </c>
      <c r="K1908" t="s">
        <v>19</v>
      </c>
      <c r="L1908" t="s">
        <v>41478</v>
      </c>
    </row>
    <row r="1909" spans="1:12" ht="13.2">
      <c r="A1909" t="s">
        <v>5700</v>
      </c>
      <c r="B1909" t="s">
        <v>28</v>
      </c>
      <c r="C1909" t="s">
        <v>5701</v>
      </c>
      <c r="D1909" t="s">
        <v>5702</v>
      </c>
      <c r="E1909" t="s">
        <v>42647</v>
      </c>
      <c r="H1909" t="s">
        <v>2090</v>
      </c>
      <c r="J1909">
        <v>10</v>
      </c>
      <c r="K1909" t="s">
        <v>19</v>
      </c>
      <c r="L1909" t="s">
        <v>41478</v>
      </c>
    </row>
    <row r="1910" spans="1:12" ht="13.2">
      <c r="A1910" t="s">
        <v>933</v>
      </c>
      <c r="B1910" t="s">
        <v>13</v>
      </c>
      <c r="C1910" t="s">
        <v>5703</v>
      </c>
      <c r="D1910" t="s">
        <v>5704</v>
      </c>
      <c r="E1910" t="s">
        <v>42648</v>
      </c>
      <c r="H1910" t="s">
        <v>2090</v>
      </c>
      <c r="J1910">
        <v>10</v>
      </c>
      <c r="K1910" t="s">
        <v>19</v>
      </c>
      <c r="L1910" t="s">
        <v>41478</v>
      </c>
    </row>
    <row r="1911" spans="1:12" ht="13.2">
      <c r="A1911" t="s">
        <v>1989</v>
      </c>
      <c r="B1911" t="s">
        <v>28</v>
      </c>
      <c r="C1911" t="s">
        <v>730</v>
      </c>
      <c r="D1911" t="s">
        <v>5705</v>
      </c>
      <c r="E1911" t="s">
        <v>42649</v>
      </c>
      <c r="H1911" t="s">
        <v>2090</v>
      </c>
      <c r="J1911">
        <v>10</v>
      </c>
      <c r="K1911" t="s">
        <v>19</v>
      </c>
      <c r="L1911" t="s">
        <v>41478</v>
      </c>
    </row>
    <row r="1912" spans="1:12" ht="13.2">
      <c r="A1912" t="s">
        <v>5485</v>
      </c>
      <c r="B1912" t="s">
        <v>13</v>
      </c>
      <c r="C1912" t="s">
        <v>5706</v>
      </c>
      <c r="D1912" t="s">
        <v>5707</v>
      </c>
      <c r="E1912" t="s">
        <v>42650</v>
      </c>
      <c r="H1912" t="s">
        <v>2090</v>
      </c>
      <c r="J1912">
        <v>10</v>
      </c>
      <c r="K1912" t="s">
        <v>19</v>
      </c>
      <c r="L1912" t="s">
        <v>41478</v>
      </c>
    </row>
    <row r="1913" spans="1:12" ht="13.2">
      <c r="A1913" t="s">
        <v>5708</v>
      </c>
      <c r="B1913" t="s">
        <v>13</v>
      </c>
      <c r="C1913" t="s">
        <v>5709</v>
      </c>
      <c r="D1913" t="s">
        <v>5710</v>
      </c>
      <c r="E1913" t="s">
        <v>42651</v>
      </c>
      <c r="H1913" t="s">
        <v>2090</v>
      </c>
      <c r="I1913" t="s">
        <v>106</v>
      </c>
      <c r="J1913">
        <v>10</v>
      </c>
      <c r="K1913" t="s">
        <v>19</v>
      </c>
      <c r="L1913" t="s">
        <v>41478</v>
      </c>
    </row>
    <row r="1914" spans="1:12" ht="13.2">
      <c r="A1914" t="s">
        <v>5711</v>
      </c>
      <c r="B1914" t="s">
        <v>28</v>
      </c>
      <c r="C1914" t="s">
        <v>5712</v>
      </c>
      <c r="D1914" t="s">
        <v>5713</v>
      </c>
      <c r="E1914" t="s">
        <v>5712</v>
      </c>
      <c r="H1914" t="s">
        <v>2090</v>
      </c>
      <c r="J1914">
        <v>10</v>
      </c>
      <c r="K1914" t="s">
        <v>19</v>
      </c>
      <c r="L1914" t="s">
        <v>41478</v>
      </c>
    </row>
    <row r="1915" spans="1:12" ht="13.2">
      <c r="A1915" t="s">
        <v>5714</v>
      </c>
      <c r="B1915" t="s">
        <v>28</v>
      </c>
      <c r="C1915" t="s">
        <v>5715</v>
      </c>
      <c r="D1915" t="s">
        <v>5716</v>
      </c>
      <c r="E1915" t="s">
        <v>42652</v>
      </c>
      <c r="H1915" t="s">
        <v>2090</v>
      </c>
      <c r="J1915">
        <v>10</v>
      </c>
      <c r="K1915" t="s">
        <v>19</v>
      </c>
      <c r="L1915" t="s">
        <v>41478</v>
      </c>
    </row>
    <row r="1916" spans="1:12" ht="13.2">
      <c r="A1916" t="s">
        <v>5717</v>
      </c>
      <c r="B1916" t="s">
        <v>13</v>
      </c>
      <c r="C1916" t="s">
        <v>5718</v>
      </c>
      <c r="D1916" t="s">
        <v>5719</v>
      </c>
      <c r="E1916" t="s">
        <v>42653</v>
      </c>
      <c r="H1916" t="s">
        <v>2090</v>
      </c>
      <c r="I1916" t="s">
        <v>106</v>
      </c>
      <c r="J1916">
        <v>10</v>
      </c>
      <c r="K1916" t="s">
        <v>19</v>
      </c>
      <c r="L1916" t="s">
        <v>41478</v>
      </c>
    </row>
    <row r="1917" spans="1:12" ht="13.2">
      <c r="A1917" t="s">
        <v>5720</v>
      </c>
      <c r="B1917" t="s">
        <v>28</v>
      </c>
      <c r="C1917" t="s">
        <v>1942</v>
      </c>
      <c r="D1917" t="s">
        <v>5721</v>
      </c>
      <c r="E1917" t="s">
        <v>42654</v>
      </c>
      <c r="H1917" t="s">
        <v>2090</v>
      </c>
      <c r="J1917">
        <v>10</v>
      </c>
      <c r="K1917" t="s">
        <v>19</v>
      </c>
      <c r="L1917" t="s">
        <v>41478</v>
      </c>
    </row>
    <row r="1918" spans="1:12" ht="13.2">
      <c r="A1918" t="s">
        <v>5722</v>
      </c>
      <c r="B1918" t="s">
        <v>13</v>
      </c>
      <c r="C1918" t="s">
        <v>5723</v>
      </c>
      <c r="D1918" t="s">
        <v>5724</v>
      </c>
      <c r="E1918" t="s">
        <v>42655</v>
      </c>
      <c r="H1918" t="s">
        <v>2090</v>
      </c>
      <c r="I1918" t="s">
        <v>571</v>
      </c>
      <c r="J1918">
        <v>10</v>
      </c>
      <c r="K1918" t="s">
        <v>19</v>
      </c>
      <c r="L1918" t="s">
        <v>41478</v>
      </c>
    </row>
    <row r="1919" spans="1:12" ht="13.2">
      <c r="A1919" t="s">
        <v>5725</v>
      </c>
      <c r="B1919" t="s">
        <v>28</v>
      </c>
      <c r="C1919" t="s">
        <v>5726</v>
      </c>
      <c r="D1919" t="s">
        <v>5727</v>
      </c>
      <c r="E1919" t="s">
        <v>42656</v>
      </c>
      <c r="H1919" t="s">
        <v>2090</v>
      </c>
      <c r="I1919" t="s">
        <v>5728</v>
      </c>
      <c r="J1919">
        <v>10</v>
      </c>
      <c r="K1919" t="s">
        <v>19</v>
      </c>
      <c r="L1919" t="s">
        <v>41478</v>
      </c>
    </row>
    <row r="1920" spans="1:12" ht="13.2">
      <c r="A1920" t="s">
        <v>5729</v>
      </c>
      <c r="B1920" t="s">
        <v>13</v>
      </c>
      <c r="C1920" t="s">
        <v>5730</v>
      </c>
      <c r="D1920" t="s">
        <v>4015</v>
      </c>
      <c r="E1920" t="s">
        <v>42657</v>
      </c>
      <c r="H1920" t="s">
        <v>2090</v>
      </c>
      <c r="J1920">
        <v>10</v>
      </c>
      <c r="K1920" t="s">
        <v>19</v>
      </c>
      <c r="L1920" t="s">
        <v>41478</v>
      </c>
    </row>
    <row r="1921" spans="1:12" ht="13.2">
      <c r="A1921" t="s">
        <v>282</v>
      </c>
      <c r="B1921" t="s">
        <v>28</v>
      </c>
      <c r="C1921" t="s">
        <v>5731</v>
      </c>
      <c r="D1921" t="s">
        <v>5732</v>
      </c>
      <c r="E1921" t="s">
        <v>42658</v>
      </c>
      <c r="H1921" t="s">
        <v>2090</v>
      </c>
      <c r="J1921">
        <v>10</v>
      </c>
      <c r="K1921" t="s">
        <v>19</v>
      </c>
      <c r="L1921" t="s">
        <v>41478</v>
      </c>
    </row>
    <row r="1922" spans="1:12" ht="13.2">
      <c r="A1922" t="s">
        <v>5733</v>
      </c>
      <c r="B1922" t="s">
        <v>13</v>
      </c>
      <c r="C1922" t="s">
        <v>2871</v>
      </c>
      <c r="D1922" t="s">
        <v>5734</v>
      </c>
      <c r="E1922" t="s">
        <v>42659</v>
      </c>
      <c r="H1922" t="s">
        <v>2090</v>
      </c>
      <c r="J1922">
        <v>10</v>
      </c>
      <c r="K1922" t="s">
        <v>19</v>
      </c>
      <c r="L1922" t="s">
        <v>41478</v>
      </c>
    </row>
    <row r="1923" spans="1:12" ht="13.2">
      <c r="A1923" t="s">
        <v>5735</v>
      </c>
      <c r="B1923" t="s">
        <v>13</v>
      </c>
      <c r="C1923" t="s">
        <v>5736</v>
      </c>
      <c r="D1923" t="s">
        <v>5737</v>
      </c>
      <c r="E1923" t="s">
        <v>42660</v>
      </c>
      <c r="H1923" t="s">
        <v>2090</v>
      </c>
      <c r="I1923" t="s">
        <v>106</v>
      </c>
      <c r="J1923">
        <v>10</v>
      </c>
      <c r="K1923" t="s">
        <v>19</v>
      </c>
      <c r="L1923" t="s">
        <v>41478</v>
      </c>
    </row>
    <row r="1924" spans="1:12" ht="13.2">
      <c r="A1924" t="s">
        <v>1030</v>
      </c>
      <c r="B1924" t="s">
        <v>13</v>
      </c>
      <c r="C1924" t="s">
        <v>5738</v>
      </c>
      <c r="D1924" t="s">
        <v>5739</v>
      </c>
      <c r="E1924" t="s">
        <v>42661</v>
      </c>
      <c r="H1924" t="s">
        <v>2090</v>
      </c>
      <c r="J1924">
        <v>10</v>
      </c>
      <c r="K1924" t="s">
        <v>19</v>
      </c>
      <c r="L1924" t="s">
        <v>41478</v>
      </c>
    </row>
    <row r="1925" spans="1:12" ht="13.2">
      <c r="A1925" t="s">
        <v>5740</v>
      </c>
      <c r="B1925" t="s">
        <v>13</v>
      </c>
      <c r="C1925" t="s">
        <v>5741</v>
      </c>
      <c r="D1925" t="s">
        <v>5742</v>
      </c>
      <c r="E1925" t="s">
        <v>42662</v>
      </c>
      <c r="H1925" t="s">
        <v>2090</v>
      </c>
      <c r="I1925" t="s">
        <v>106</v>
      </c>
      <c r="J1925">
        <v>10</v>
      </c>
      <c r="K1925" t="s">
        <v>19</v>
      </c>
      <c r="L1925" t="s">
        <v>41478</v>
      </c>
    </row>
    <row r="1926" spans="1:12" ht="13.2">
      <c r="A1926" t="s">
        <v>5743</v>
      </c>
      <c r="B1926" t="s">
        <v>13</v>
      </c>
      <c r="C1926" t="s">
        <v>5744</v>
      </c>
      <c r="D1926" t="s">
        <v>5745</v>
      </c>
      <c r="E1926" t="s">
        <v>42663</v>
      </c>
      <c r="H1926" t="s">
        <v>2090</v>
      </c>
      <c r="I1926" t="s">
        <v>54</v>
      </c>
      <c r="J1926">
        <v>10</v>
      </c>
      <c r="K1926" t="s">
        <v>19</v>
      </c>
      <c r="L1926" t="s">
        <v>41478</v>
      </c>
    </row>
    <row r="1927" spans="1:12" ht="13.2">
      <c r="A1927" t="s">
        <v>5746</v>
      </c>
      <c r="B1927" t="s">
        <v>13</v>
      </c>
      <c r="C1927" t="s">
        <v>1268</v>
      </c>
      <c r="D1927" t="s">
        <v>4165</v>
      </c>
      <c r="E1927" t="s">
        <v>42664</v>
      </c>
      <c r="H1927" t="s">
        <v>2090</v>
      </c>
      <c r="J1927">
        <v>10</v>
      </c>
      <c r="K1927" t="s">
        <v>19</v>
      </c>
      <c r="L1927" t="s">
        <v>41478</v>
      </c>
    </row>
    <row r="1928" spans="1:12" ht="13.2">
      <c r="A1928" t="s">
        <v>1065</v>
      </c>
      <c r="B1928" t="s">
        <v>28</v>
      </c>
      <c r="C1928" t="s">
        <v>5747</v>
      </c>
      <c r="D1928" t="s">
        <v>5748</v>
      </c>
      <c r="E1928" t="s">
        <v>42665</v>
      </c>
      <c r="H1928" t="s">
        <v>2090</v>
      </c>
      <c r="I1928" t="s">
        <v>86</v>
      </c>
      <c r="J1928">
        <v>10</v>
      </c>
      <c r="K1928" t="s">
        <v>19</v>
      </c>
      <c r="L1928" t="s">
        <v>41478</v>
      </c>
    </row>
    <row r="1929" spans="1:12" ht="13.2">
      <c r="A1929" t="s">
        <v>494</v>
      </c>
      <c r="B1929" t="s">
        <v>13</v>
      </c>
      <c r="C1929" t="s">
        <v>5749</v>
      </c>
      <c r="D1929" t="s">
        <v>4667</v>
      </c>
      <c r="E1929" t="s">
        <v>42666</v>
      </c>
      <c r="H1929" t="s">
        <v>2090</v>
      </c>
      <c r="J1929">
        <v>10</v>
      </c>
      <c r="K1929" t="s">
        <v>19</v>
      </c>
      <c r="L1929" t="s">
        <v>41478</v>
      </c>
    </row>
    <row r="1930" spans="1:12" ht="13.2">
      <c r="A1930" t="s">
        <v>5750</v>
      </c>
      <c r="B1930" t="s">
        <v>13</v>
      </c>
      <c r="C1930" t="s">
        <v>5751</v>
      </c>
      <c r="D1930" t="s">
        <v>5752</v>
      </c>
      <c r="E1930" t="s">
        <v>42667</v>
      </c>
      <c r="H1930" t="s">
        <v>2090</v>
      </c>
      <c r="I1930" t="s">
        <v>630</v>
      </c>
      <c r="J1930">
        <v>10</v>
      </c>
      <c r="K1930" t="s">
        <v>19</v>
      </c>
      <c r="L1930" t="s">
        <v>41478</v>
      </c>
    </row>
    <row r="1931" spans="1:12" ht="13.2">
      <c r="A1931" t="s">
        <v>5753</v>
      </c>
      <c r="B1931" t="s">
        <v>13</v>
      </c>
      <c r="C1931" t="s">
        <v>5754</v>
      </c>
      <c r="D1931" t="s">
        <v>5755</v>
      </c>
      <c r="E1931" t="s">
        <v>42668</v>
      </c>
      <c r="H1931" t="s">
        <v>2090</v>
      </c>
      <c r="I1931" t="s">
        <v>5756</v>
      </c>
      <c r="J1931">
        <v>10</v>
      </c>
      <c r="K1931" t="s">
        <v>19</v>
      </c>
      <c r="L1931" t="s">
        <v>41478</v>
      </c>
    </row>
    <row r="1932" spans="1:12" ht="13.2">
      <c r="A1932" t="s">
        <v>5757</v>
      </c>
      <c r="B1932" t="s">
        <v>13</v>
      </c>
      <c r="C1932" t="s">
        <v>5758</v>
      </c>
      <c r="D1932" t="s">
        <v>1459</v>
      </c>
      <c r="E1932" t="s">
        <v>42669</v>
      </c>
      <c r="H1932" t="s">
        <v>2090</v>
      </c>
      <c r="J1932">
        <v>10</v>
      </c>
      <c r="K1932" t="s">
        <v>19</v>
      </c>
      <c r="L1932" t="s">
        <v>41478</v>
      </c>
    </row>
    <row r="1933" spans="1:12" ht="13.2">
      <c r="A1933" t="s">
        <v>5759</v>
      </c>
      <c r="B1933" t="s">
        <v>13</v>
      </c>
      <c r="C1933" t="s">
        <v>5760</v>
      </c>
      <c r="D1933" t="s">
        <v>5761</v>
      </c>
      <c r="E1933" t="s">
        <v>42670</v>
      </c>
      <c r="H1933" t="s">
        <v>2090</v>
      </c>
      <c r="I1933" t="s">
        <v>86</v>
      </c>
      <c r="J1933">
        <v>10</v>
      </c>
      <c r="K1933" t="s">
        <v>19</v>
      </c>
      <c r="L1933" t="s">
        <v>41478</v>
      </c>
    </row>
    <row r="1934" spans="1:12" ht="13.2">
      <c r="A1934" t="s">
        <v>5762</v>
      </c>
      <c r="B1934" t="s">
        <v>13</v>
      </c>
      <c r="C1934" t="s">
        <v>5763</v>
      </c>
      <c r="D1934" t="s">
        <v>5764</v>
      </c>
      <c r="E1934" t="s">
        <v>42671</v>
      </c>
      <c r="H1934" t="s">
        <v>2090</v>
      </c>
      <c r="J1934">
        <v>10</v>
      </c>
      <c r="K1934" t="s">
        <v>19</v>
      </c>
      <c r="L1934" t="s">
        <v>41478</v>
      </c>
    </row>
    <row r="1935" spans="1:12" ht="13.2">
      <c r="A1935" t="s">
        <v>5765</v>
      </c>
      <c r="B1935" t="s">
        <v>13</v>
      </c>
      <c r="C1935" t="s">
        <v>5766</v>
      </c>
      <c r="D1935" t="s">
        <v>4887</v>
      </c>
      <c r="E1935" t="s">
        <v>42672</v>
      </c>
      <c r="H1935" t="s">
        <v>2090</v>
      </c>
      <c r="I1935" t="s">
        <v>86</v>
      </c>
      <c r="J1935">
        <v>10</v>
      </c>
      <c r="K1935" t="s">
        <v>19</v>
      </c>
      <c r="L1935" t="s">
        <v>41478</v>
      </c>
    </row>
    <row r="1936" spans="1:12" ht="13.2">
      <c r="A1936" t="s">
        <v>1469</v>
      </c>
      <c r="B1936" t="s">
        <v>63</v>
      </c>
      <c r="C1936" t="s">
        <v>5767</v>
      </c>
      <c r="D1936" t="s">
        <v>5768</v>
      </c>
      <c r="E1936" t="s">
        <v>42673</v>
      </c>
      <c r="H1936" t="s">
        <v>2090</v>
      </c>
      <c r="J1936">
        <v>10</v>
      </c>
      <c r="K1936" t="s">
        <v>19</v>
      </c>
      <c r="L1936" t="s">
        <v>41478</v>
      </c>
    </row>
    <row r="1937" spans="1:12" ht="13.2">
      <c r="A1937" t="s">
        <v>5769</v>
      </c>
      <c r="B1937" t="s">
        <v>13</v>
      </c>
      <c r="C1937" t="s">
        <v>5770</v>
      </c>
      <c r="D1937" t="s">
        <v>5771</v>
      </c>
      <c r="E1937" t="s">
        <v>42674</v>
      </c>
      <c r="H1937" t="s">
        <v>2090</v>
      </c>
      <c r="J1937">
        <v>10</v>
      </c>
      <c r="K1937" t="s">
        <v>19</v>
      </c>
      <c r="L1937" t="s">
        <v>41478</v>
      </c>
    </row>
    <row r="1938" spans="1:12" ht="13.2">
      <c r="A1938" t="s">
        <v>5772</v>
      </c>
      <c r="B1938" t="s">
        <v>13</v>
      </c>
      <c r="C1938" t="s">
        <v>5773</v>
      </c>
      <c r="D1938" t="s">
        <v>5774</v>
      </c>
      <c r="E1938" t="s">
        <v>42675</v>
      </c>
      <c r="H1938" t="s">
        <v>2090</v>
      </c>
      <c r="I1938" t="s">
        <v>99</v>
      </c>
      <c r="J1938">
        <v>10</v>
      </c>
      <c r="K1938" t="s">
        <v>19</v>
      </c>
      <c r="L1938" t="s">
        <v>41478</v>
      </c>
    </row>
    <row r="1939" spans="1:12" ht="13.2">
      <c r="A1939" t="s">
        <v>5775</v>
      </c>
      <c r="B1939" t="s">
        <v>13</v>
      </c>
      <c r="C1939" t="s">
        <v>5776</v>
      </c>
      <c r="D1939" t="s">
        <v>5777</v>
      </c>
      <c r="E1939" t="s">
        <v>42676</v>
      </c>
      <c r="H1939" t="s">
        <v>2090</v>
      </c>
      <c r="J1939">
        <v>10</v>
      </c>
      <c r="K1939" t="s">
        <v>19</v>
      </c>
      <c r="L1939" t="s">
        <v>41478</v>
      </c>
    </row>
    <row r="1940" spans="1:12" ht="13.2">
      <c r="A1940" t="s">
        <v>5778</v>
      </c>
      <c r="B1940" t="s">
        <v>13</v>
      </c>
      <c r="C1940" t="s">
        <v>1386</v>
      </c>
      <c r="D1940" t="s">
        <v>5779</v>
      </c>
      <c r="E1940" t="s">
        <v>1968</v>
      </c>
      <c r="H1940" t="s">
        <v>2090</v>
      </c>
      <c r="J1940">
        <v>10</v>
      </c>
      <c r="K1940" t="s">
        <v>19</v>
      </c>
      <c r="L1940" t="s">
        <v>41478</v>
      </c>
    </row>
    <row r="1941" spans="1:12" ht="13.2">
      <c r="A1941" t="s">
        <v>5780</v>
      </c>
      <c r="B1941" t="s">
        <v>13</v>
      </c>
      <c r="C1941" t="s">
        <v>5781</v>
      </c>
      <c r="D1941" t="s">
        <v>5782</v>
      </c>
      <c r="E1941" t="s">
        <v>42677</v>
      </c>
      <c r="H1941" t="s">
        <v>2090</v>
      </c>
      <c r="I1941" t="s">
        <v>106</v>
      </c>
      <c r="J1941">
        <v>10</v>
      </c>
      <c r="K1941" t="s">
        <v>19</v>
      </c>
      <c r="L1941" t="s">
        <v>41478</v>
      </c>
    </row>
    <row r="1942" spans="1:12" ht="13.2">
      <c r="A1942" t="s">
        <v>1469</v>
      </c>
      <c r="B1942" t="s">
        <v>13</v>
      </c>
      <c r="C1942" t="s">
        <v>5783</v>
      </c>
      <c r="D1942" t="s">
        <v>5232</v>
      </c>
      <c r="E1942" t="s">
        <v>5783</v>
      </c>
      <c r="H1942" t="s">
        <v>2090</v>
      </c>
      <c r="J1942">
        <v>10</v>
      </c>
      <c r="K1942" t="s">
        <v>19</v>
      </c>
      <c r="L1942" t="s">
        <v>41478</v>
      </c>
    </row>
    <row r="1943" spans="1:12" ht="13.2">
      <c r="A1943" t="s">
        <v>5784</v>
      </c>
      <c r="B1943" t="s">
        <v>13</v>
      </c>
      <c r="C1943" t="s">
        <v>5785</v>
      </c>
      <c r="D1943" t="s">
        <v>5786</v>
      </c>
      <c r="E1943" t="s">
        <v>42678</v>
      </c>
      <c r="H1943" t="s">
        <v>2090</v>
      </c>
      <c r="J1943">
        <v>10</v>
      </c>
      <c r="K1943" t="s">
        <v>19</v>
      </c>
      <c r="L1943" t="s">
        <v>41478</v>
      </c>
    </row>
    <row r="1944" spans="1:12" ht="13.2">
      <c r="A1944" t="s">
        <v>5787</v>
      </c>
      <c r="B1944" t="s">
        <v>13</v>
      </c>
      <c r="C1944" t="s">
        <v>5788</v>
      </c>
      <c r="D1944" t="s">
        <v>5789</v>
      </c>
      <c r="E1944" t="s">
        <v>42679</v>
      </c>
      <c r="H1944" t="s">
        <v>2090</v>
      </c>
      <c r="J1944">
        <v>10</v>
      </c>
      <c r="K1944" t="s">
        <v>19</v>
      </c>
      <c r="L1944" t="s">
        <v>41478</v>
      </c>
    </row>
    <row r="1945" spans="1:12" ht="13.2">
      <c r="A1945" t="s">
        <v>80</v>
      </c>
      <c r="B1945" t="s">
        <v>13</v>
      </c>
      <c r="C1945" t="s">
        <v>5790</v>
      </c>
      <c r="D1945" t="s">
        <v>4667</v>
      </c>
      <c r="E1945" t="s">
        <v>42680</v>
      </c>
      <c r="H1945" t="s">
        <v>2090</v>
      </c>
      <c r="J1945">
        <v>10</v>
      </c>
      <c r="K1945" t="s">
        <v>19</v>
      </c>
      <c r="L1945" t="s">
        <v>41478</v>
      </c>
    </row>
    <row r="1946" spans="1:12" ht="13.2">
      <c r="A1946" t="s">
        <v>5791</v>
      </c>
      <c r="B1946" t="s">
        <v>28</v>
      </c>
      <c r="C1946" t="s">
        <v>5792</v>
      </c>
      <c r="D1946" t="s">
        <v>5793</v>
      </c>
      <c r="E1946" t="s">
        <v>42681</v>
      </c>
      <c r="H1946" t="s">
        <v>2090</v>
      </c>
      <c r="J1946">
        <v>10</v>
      </c>
      <c r="K1946" t="s">
        <v>19</v>
      </c>
      <c r="L1946" t="s">
        <v>41478</v>
      </c>
    </row>
    <row r="1947" spans="1:12" ht="13.2">
      <c r="A1947" t="s">
        <v>715</v>
      </c>
      <c r="B1947" t="s">
        <v>13</v>
      </c>
      <c r="C1947" t="s">
        <v>5794</v>
      </c>
      <c r="D1947" t="s">
        <v>5795</v>
      </c>
      <c r="E1947" t="s">
        <v>42682</v>
      </c>
      <c r="H1947" t="s">
        <v>2090</v>
      </c>
      <c r="J1947">
        <v>10</v>
      </c>
      <c r="K1947" t="s">
        <v>19</v>
      </c>
      <c r="L1947" t="s">
        <v>41478</v>
      </c>
    </row>
    <row r="1948" spans="1:12" ht="13.2">
      <c r="A1948" t="s">
        <v>5796</v>
      </c>
      <c r="B1948" t="s">
        <v>63</v>
      </c>
      <c r="C1948" t="s">
        <v>5797</v>
      </c>
      <c r="D1948" t="s">
        <v>5798</v>
      </c>
      <c r="E1948" t="s">
        <v>42683</v>
      </c>
      <c r="H1948" t="s">
        <v>2090</v>
      </c>
      <c r="J1948">
        <v>10</v>
      </c>
      <c r="K1948" t="s">
        <v>19</v>
      </c>
      <c r="L1948" t="s">
        <v>41478</v>
      </c>
    </row>
    <row r="1949" spans="1:12" ht="13.2">
      <c r="A1949" t="s">
        <v>5799</v>
      </c>
      <c r="B1949" t="s">
        <v>28</v>
      </c>
      <c r="C1949" t="s">
        <v>5800</v>
      </c>
      <c r="D1949" t="s">
        <v>5801</v>
      </c>
      <c r="E1949" t="s">
        <v>42684</v>
      </c>
      <c r="H1949" t="s">
        <v>2090</v>
      </c>
      <c r="J1949">
        <v>10</v>
      </c>
      <c r="K1949" t="s">
        <v>19</v>
      </c>
      <c r="L1949" t="s">
        <v>41478</v>
      </c>
    </row>
    <row r="1950" spans="1:12" ht="13.2">
      <c r="A1950" t="s">
        <v>5802</v>
      </c>
      <c r="B1950" t="s">
        <v>13</v>
      </c>
      <c r="C1950" t="s">
        <v>42685</v>
      </c>
      <c r="D1950" t="s">
        <v>5803</v>
      </c>
      <c r="E1950" t="s">
        <v>42686</v>
      </c>
      <c r="H1950" t="s">
        <v>2090</v>
      </c>
      <c r="J1950">
        <v>10</v>
      </c>
      <c r="K1950" t="s">
        <v>19</v>
      </c>
      <c r="L1950" t="s">
        <v>41478</v>
      </c>
    </row>
    <row r="1951" spans="1:12" ht="13.2">
      <c r="A1951" t="s">
        <v>5804</v>
      </c>
      <c r="B1951" t="s">
        <v>28</v>
      </c>
      <c r="C1951" t="s">
        <v>5805</v>
      </c>
      <c r="D1951" t="s">
        <v>5806</v>
      </c>
      <c r="E1951" t="s">
        <v>42687</v>
      </c>
      <c r="H1951" t="s">
        <v>2090</v>
      </c>
      <c r="I1951" t="s">
        <v>364</v>
      </c>
      <c r="J1951">
        <v>10</v>
      </c>
      <c r="K1951" t="s">
        <v>19</v>
      </c>
      <c r="L1951" t="s">
        <v>41478</v>
      </c>
    </row>
    <row r="1952" spans="1:12" ht="13.2">
      <c r="A1952" t="s">
        <v>5807</v>
      </c>
      <c r="B1952" t="s">
        <v>28</v>
      </c>
      <c r="C1952" t="s">
        <v>5808</v>
      </c>
      <c r="D1952" t="s">
        <v>5809</v>
      </c>
      <c r="E1952" t="s">
        <v>42688</v>
      </c>
      <c r="H1952" t="s">
        <v>2090</v>
      </c>
      <c r="J1952">
        <v>10</v>
      </c>
      <c r="K1952" t="s">
        <v>19</v>
      </c>
      <c r="L1952" t="s">
        <v>41478</v>
      </c>
    </row>
    <row r="1953" spans="1:12" ht="13.2">
      <c r="A1953" t="s">
        <v>282</v>
      </c>
      <c r="B1953" t="s">
        <v>13</v>
      </c>
      <c r="C1953" t="s">
        <v>1305</v>
      </c>
      <c r="D1953" t="s">
        <v>5810</v>
      </c>
      <c r="E1953" t="s">
        <v>42689</v>
      </c>
      <c r="H1953" t="s">
        <v>2090</v>
      </c>
      <c r="J1953">
        <v>10</v>
      </c>
      <c r="K1953" t="s">
        <v>19</v>
      </c>
      <c r="L1953" t="s">
        <v>41478</v>
      </c>
    </row>
    <row r="1954" spans="1:12" ht="13.2">
      <c r="A1954" t="s">
        <v>5811</v>
      </c>
      <c r="B1954" t="s">
        <v>13</v>
      </c>
      <c r="C1954" t="s">
        <v>5812</v>
      </c>
      <c r="D1954" t="s">
        <v>5813</v>
      </c>
      <c r="E1954" t="s">
        <v>42690</v>
      </c>
      <c r="H1954" t="s">
        <v>2090</v>
      </c>
      <c r="J1954">
        <v>10</v>
      </c>
      <c r="K1954" t="s">
        <v>19</v>
      </c>
      <c r="L1954" t="s">
        <v>41478</v>
      </c>
    </row>
    <row r="1955" spans="1:12" ht="13.2">
      <c r="A1955" t="s">
        <v>5814</v>
      </c>
      <c r="B1955" t="s">
        <v>13</v>
      </c>
      <c r="C1955" t="s">
        <v>1088</v>
      </c>
      <c r="D1955" t="s">
        <v>5815</v>
      </c>
      <c r="E1955" t="s">
        <v>42691</v>
      </c>
      <c r="H1955" t="s">
        <v>2090</v>
      </c>
      <c r="J1955">
        <v>10</v>
      </c>
      <c r="K1955" t="s">
        <v>19</v>
      </c>
      <c r="L1955" t="s">
        <v>41478</v>
      </c>
    </row>
    <row r="1956" spans="1:12" ht="13.2">
      <c r="A1956" t="s">
        <v>5816</v>
      </c>
      <c r="B1956" t="s">
        <v>13</v>
      </c>
      <c r="C1956" t="s">
        <v>5817</v>
      </c>
      <c r="D1956" t="s">
        <v>5818</v>
      </c>
      <c r="E1956" t="s">
        <v>42692</v>
      </c>
      <c r="H1956" t="s">
        <v>2090</v>
      </c>
      <c r="I1956" t="s">
        <v>86</v>
      </c>
      <c r="J1956">
        <v>10</v>
      </c>
      <c r="K1956" t="s">
        <v>19</v>
      </c>
      <c r="L1956" t="s">
        <v>41478</v>
      </c>
    </row>
    <row r="1957" spans="1:12" ht="13.2">
      <c r="A1957" t="s">
        <v>5819</v>
      </c>
      <c r="B1957" t="s">
        <v>13</v>
      </c>
      <c r="C1957" t="s">
        <v>5820</v>
      </c>
      <c r="D1957" t="s">
        <v>4840</v>
      </c>
      <c r="E1957" t="s">
        <v>42693</v>
      </c>
      <c r="H1957" t="s">
        <v>2090</v>
      </c>
      <c r="J1957">
        <v>10</v>
      </c>
      <c r="K1957" t="s">
        <v>19</v>
      </c>
      <c r="L1957" t="s">
        <v>41478</v>
      </c>
    </row>
    <row r="1958" spans="1:12" ht="13.2">
      <c r="A1958" t="s">
        <v>5337</v>
      </c>
      <c r="B1958" t="s">
        <v>63</v>
      </c>
      <c r="C1958" t="s">
        <v>5821</v>
      </c>
      <c r="D1958" t="s">
        <v>5822</v>
      </c>
      <c r="E1958" t="s">
        <v>42694</v>
      </c>
      <c r="H1958" t="s">
        <v>2090</v>
      </c>
      <c r="I1958" t="s">
        <v>54</v>
      </c>
      <c r="J1958">
        <v>10</v>
      </c>
      <c r="K1958" t="s">
        <v>19</v>
      </c>
      <c r="L1958" t="s">
        <v>41478</v>
      </c>
    </row>
    <row r="1959" spans="1:12" ht="13.2">
      <c r="A1959" t="s">
        <v>5823</v>
      </c>
      <c r="B1959" t="s">
        <v>28</v>
      </c>
      <c r="C1959" t="s">
        <v>283</v>
      </c>
      <c r="D1959" t="s">
        <v>5824</v>
      </c>
      <c r="E1959" t="s">
        <v>42695</v>
      </c>
      <c r="H1959" t="s">
        <v>2090</v>
      </c>
      <c r="J1959">
        <v>10</v>
      </c>
      <c r="K1959" t="s">
        <v>19</v>
      </c>
      <c r="L1959" t="s">
        <v>41478</v>
      </c>
    </row>
    <row r="1960" spans="1:12" ht="13.2">
      <c r="A1960" t="s">
        <v>5825</v>
      </c>
      <c r="B1960" t="s">
        <v>28</v>
      </c>
      <c r="C1960" t="s">
        <v>5826</v>
      </c>
      <c r="D1960" t="s">
        <v>5827</v>
      </c>
      <c r="E1960" t="s">
        <v>42696</v>
      </c>
      <c r="H1960" t="s">
        <v>2090</v>
      </c>
      <c r="J1960">
        <v>10</v>
      </c>
      <c r="K1960" t="s">
        <v>19</v>
      </c>
      <c r="L1960" t="s">
        <v>41478</v>
      </c>
    </row>
    <row r="1961" spans="1:12" ht="13.2">
      <c r="A1961" t="s">
        <v>5828</v>
      </c>
      <c r="B1961" t="s">
        <v>28</v>
      </c>
      <c r="C1961" t="s">
        <v>5829</v>
      </c>
      <c r="D1961" t="s">
        <v>5830</v>
      </c>
      <c r="E1961" t="s">
        <v>42697</v>
      </c>
      <c r="H1961" t="s">
        <v>2090</v>
      </c>
      <c r="J1961">
        <v>10</v>
      </c>
      <c r="K1961" t="s">
        <v>19</v>
      </c>
      <c r="L1961" t="s">
        <v>41478</v>
      </c>
    </row>
    <row r="1962" spans="1:12" ht="13.2">
      <c r="A1962" t="s">
        <v>5831</v>
      </c>
      <c r="B1962" t="s">
        <v>28</v>
      </c>
      <c r="C1962" t="s">
        <v>5832</v>
      </c>
      <c r="D1962" t="s">
        <v>5833</v>
      </c>
      <c r="E1962" t="s">
        <v>42698</v>
      </c>
      <c r="H1962" t="s">
        <v>2090</v>
      </c>
      <c r="I1962" t="s">
        <v>54</v>
      </c>
      <c r="J1962">
        <v>10</v>
      </c>
      <c r="K1962" t="s">
        <v>19</v>
      </c>
      <c r="L1962" t="s">
        <v>41478</v>
      </c>
    </row>
    <row r="1963" spans="1:12" ht="13.2">
      <c r="A1963" t="s">
        <v>4879</v>
      </c>
      <c r="B1963" t="s">
        <v>13</v>
      </c>
      <c r="C1963" t="s">
        <v>1210</v>
      </c>
      <c r="D1963" t="s">
        <v>4881</v>
      </c>
      <c r="E1963" t="s">
        <v>42699</v>
      </c>
      <c r="H1963" t="s">
        <v>2090</v>
      </c>
      <c r="J1963">
        <v>10</v>
      </c>
      <c r="K1963" t="s">
        <v>19</v>
      </c>
      <c r="L1963" t="s">
        <v>41478</v>
      </c>
    </row>
    <row r="1964" spans="1:12" ht="13.2">
      <c r="A1964" t="s">
        <v>282</v>
      </c>
      <c r="B1964" t="s">
        <v>13</v>
      </c>
      <c r="C1964" t="s">
        <v>5834</v>
      </c>
      <c r="D1964" t="s">
        <v>5835</v>
      </c>
      <c r="E1964" t="s">
        <v>42700</v>
      </c>
      <c r="H1964" t="s">
        <v>2090</v>
      </c>
      <c r="I1964" t="s">
        <v>106</v>
      </c>
      <c r="J1964">
        <v>10</v>
      </c>
      <c r="K1964" t="s">
        <v>19</v>
      </c>
      <c r="L1964" t="s">
        <v>41478</v>
      </c>
    </row>
    <row r="1965" spans="1:12" ht="13.2">
      <c r="A1965" t="s">
        <v>5836</v>
      </c>
      <c r="B1965" t="s">
        <v>13</v>
      </c>
      <c r="C1965" t="s">
        <v>5837</v>
      </c>
      <c r="D1965" t="s">
        <v>5838</v>
      </c>
      <c r="E1965" t="s">
        <v>42701</v>
      </c>
      <c r="H1965" t="s">
        <v>2090</v>
      </c>
      <c r="J1965">
        <v>10</v>
      </c>
      <c r="K1965" t="s">
        <v>19</v>
      </c>
      <c r="L1965" t="s">
        <v>41478</v>
      </c>
    </row>
    <row r="1966" spans="1:12" ht="13.2">
      <c r="A1966" t="s">
        <v>5839</v>
      </c>
      <c r="B1966" t="s">
        <v>13</v>
      </c>
      <c r="C1966" t="s">
        <v>5840</v>
      </c>
      <c r="D1966" t="s">
        <v>5841</v>
      </c>
      <c r="E1966" t="s">
        <v>42702</v>
      </c>
      <c r="H1966" t="s">
        <v>2090</v>
      </c>
      <c r="J1966">
        <v>10</v>
      </c>
      <c r="K1966" t="s">
        <v>19</v>
      </c>
      <c r="L1966" t="s">
        <v>41478</v>
      </c>
    </row>
    <row r="1967" spans="1:12" ht="13.2">
      <c r="A1967" t="s">
        <v>5842</v>
      </c>
      <c r="B1967" t="s">
        <v>13</v>
      </c>
      <c r="C1967" t="s">
        <v>5843</v>
      </c>
      <c r="D1967" t="s">
        <v>5844</v>
      </c>
      <c r="E1967" t="s">
        <v>42703</v>
      </c>
      <c r="H1967" t="s">
        <v>2090</v>
      </c>
      <c r="I1967" t="s">
        <v>106</v>
      </c>
      <c r="J1967">
        <v>10</v>
      </c>
      <c r="K1967" t="s">
        <v>19</v>
      </c>
      <c r="L1967" t="s">
        <v>41478</v>
      </c>
    </row>
    <row r="1968" spans="1:12" ht="13.2">
      <c r="A1968" t="s">
        <v>5845</v>
      </c>
      <c r="B1968" t="s">
        <v>28</v>
      </c>
      <c r="C1968" t="s">
        <v>5846</v>
      </c>
      <c r="D1968" t="s">
        <v>5847</v>
      </c>
      <c r="E1968" t="s">
        <v>42704</v>
      </c>
      <c r="H1968" t="s">
        <v>2090</v>
      </c>
      <c r="J1968">
        <v>10</v>
      </c>
      <c r="K1968" t="s">
        <v>19</v>
      </c>
      <c r="L1968" t="s">
        <v>41478</v>
      </c>
    </row>
    <row r="1969" spans="1:12" ht="13.2">
      <c r="A1969" t="s">
        <v>5848</v>
      </c>
      <c r="B1969" t="s">
        <v>28</v>
      </c>
      <c r="C1969" t="s">
        <v>5849</v>
      </c>
      <c r="D1969" t="s">
        <v>5850</v>
      </c>
      <c r="E1969" t="s">
        <v>42705</v>
      </c>
      <c r="H1969" t="s">
        <v>2090</v>
      </c>
      <c r="I1969" t="s">
        <v>106</v>
      </c>
      <c r="J1969">
        <v>10</v>
      </c>
      <c r="K1969" t="s">
        <v>19</v>
      </c>
      <c r="L1969" t="s">
        <v>41478</v>
      </c>
    </row>
    <row r="1970" spans="1:12" ht="13.2">
      <c r="A1970" t="s">
        <v>5851</v>
      </c>
      <c r="B1970" t="s">
        <v>28</v>
      </c>
      <c r="C1970" t="s">
        <v>5852</v>
      </c>
      <c r="D1970" t="s">
        <v>5853</v>
      </c>
      <c r="E1970" t="s">
        <v>42706</v>
      </c>
      <c r="H1970" t="s">
        <v>2090</v>
      </c>
      <c r="J1970">
        <v>10</v>
      </c>
      <c r="K1970" t="s">
        <v>19</v>
      </c>
      <c r="L1970" t="s">
        <v>41478</v>
      </c>
    </row>
    <row r="1971" spans="1:12" ht="13.2">
      <c r="A1971" t="s">
        <v>5854</v>
      </c>
      <c r="B1971" t="s">
        <v>13</v>
      </c>
      <c r="C1971" t="s">
        <v>5855</v>
      </c>
      <c r="D1971" t="s">
        <v>5856</v>
      </c>
      <c r="E1971" t="s">
        <v>42707</v>
      </c>
      <c r="H1971" t="s">
        <v>2090</v>
      </c>
      <c r="I1971" t="s">
        <v>47</v>
      </c>
      <c r="J1971">
        <v>10</v>
      </c>
      <c r="K1971" t="s">
        <v>19</v>
      </c>
      <c r="L1971" t="s">
        <v>41478</v>
      </c>
    </row>
    <row r="1972" spans="1:12" ht="13.2">
      <c r="A1972" t="s">
        <v>5857</v>
      </c>
      <c r="B1972" t="s">
        <v>13</v>
      </c>
      <c r="C1972" t="s">
        <v>5858</v>
      </c>
      <c r="D1972" t="s">
        <v>5859</v>
      </c>
      <c r="E1972" t="s">
        <v>42708</v>
      </c>
      <c r="H1972" t="s">
        <v>2090</v>
      </c>
      <c r="J1972">
        <v>10</v>
      </c>
      <c r="K1972" t="s">
        <v>19</v>
      </c>
      <c r="L1972" t="s">
        <v>41478</v>
      </c>
    </row>
    <row r="1973" spans="1:12" ht="13.2">
      <c r="A1973" t="s">
        <v>5860</v>
      </c>
      <c r="B1973" t="s">
        <v>13</v>
      </c>
      <c r="C1973" t="s">
        <v>5861</v>
      </c>
      <c r="D1973" t="s">
        <v>5862</v>
      </c>
      <c r="E1973" t="s">
        <v>42709</v>
      </c>
      <c r="H1973" t="s">
        <v>2090</v>
      </c>
      <c r="I1973" t="s">
        <v>630</v>
      </c>
      <c r="J1973">
        <v>10</v>
      </c>
      <c r="K1973" t="s">
        <v>19</v>
      </c>
      <c r="L1973" t="s">
        <v>41478</v>
      </c>
    </row>
    <row r="1974" spans="1:12" ht="13.2">
      <c r="A1974" t="s">
        <v>5863</v>
      </c>
      <c r="B1974" t="s">
        <v>13</v>
      </c>
      <c r="C1974" t="s">
        <v>5864</v>
      </c>
      <c r="D1974" t="s">
        <v>5865</v>
      </c>
      <c r="E1974" t="s">
        <v>42710</v>
      </c>
      <c r="H1974" t="s">
        <v>2090</v>
      </c>
      <c r="I1974" t="s">
        <v>106</v>
      </c>
      <c r="J1974">
        <v>10</v>
      </c>
      <c r="K1974" t="s">
        <v>19</v>
      </c>
      <c r="L1974" t="s">
        <v>41478</v>
      </c>
    </row>
    <row r="1975" spans="1:12" ht="13.2">
      <c r="A1975" t="s">
        <v>5866</v>
      </c>
      <c r="B1975" t="s">
        <v>13</v>
      </c>
      <c r="C1975" t="s">
        <v>5867</v>
      </c>
      <c r="D1975" t="s">
        <v>5868</v>
      </c>
      <c r="E1975" t="s">
        <v>42711</v>
      </c>
      <c r="H1975" t="s">
        <v>2090</v>
      </c>
      <c r="I1975" t="s">
        <v>86</v>
      </c>
      <c r="J1975">
        <v>10</v>
      </c>
      <c r="K1975" t="s">
        <v>19</v>
      </c>
      <c r="L1975" t="s">
        <v>41478</v>
      </c>
    </row>
    <row r="1976" spans="1:12" ht="13.2">
      <c r="A1976" t="s">
        <v>5869</v>
      </c>
      <c r="B1976" t="s">
        <v>13</v>
      </c>
      <c r="C1976" t="s">
        <v>5870</v>
      </c>
      <c r="D1976" t="s">
        <v>5871</v>
      </c>
      <c r="E1976" t="s">
        <v>42712</v>
      </c>
      <c r="H1976" t="s">
        <v>2090</v>
      </c>
      <c r="I1976" t="s">
        <v>106</v>
      </c>
      <c r="J1976">
        <v>10</v>
      </c>
      <c r="K1976" t="s">
        <v>19</v>
      </c>
      <c r="L1976" t="s">
        <v>41478</v>
      </c>
    </row>
    <row r="1977" spans="1:12" ht="13.2">
      <c r="A1977" t="s">
        <v>5872</v>
      </c>
      <c r="B1977" t="s">
        <v>13</v>
      </c>
      <c r="C1977" t="s">
        <v>1622</v>
      </c>
      <c r="D1977" t="s">
        <v>5873</v>
      </c>
      <c r="E1977" t="s">
        <v>42713</v>
      </c>
      <c r="H1977" t="s">
        <v>2090</v>
      </c>
      <c r="J1977">
        <v>10</v>
      </c>
      <c r="K1977" t="s">
        <v>19</v>
      </c>
      <c r="L1977" t="s">
        <v>41478</v>
      </c>
    </row>
    <row r="1978" spans="1:12" ht="13.2">
      <c r="A1978" t="s">
        <v>5874</v>
      </c>
      <c r="B1978" t="s">
        <v>13</v>
      </c>
      <c r="C1978" t="s">
        <v>5875</v>
      </c>
      <c r="D1978" t="s">
        <v>5876</v>
      </c>
      <c r="E1978" t="s">
        <v>42714</v>
      </c>
      <c r="H1978" t="s">
        <v>2090</v>
      </c>
      <c r="I1978" t="s">
        <v>86</v>
      </c>
      <c r="J1978">
        <v>10</v>
      </c>
      <c r="K1978" t="s">
        <v>19</v>
      </c>
      <c r="L1978" t="s">
        <v>41478</v>
      </c>
    </row>
    <row r="1979" spans="1:12" ht="13.2">
      <c r="A1979" t="s">
        <v>5877</v>
      </c>
      <c r="B1979" t="s">
        <v>13</v>
      </c>
      <c r="C1979" t="s">
        <v>5878</v>
      </c>
      <c r="D1979" t="s">
        <v>5879</v>
      </c>
      <c r="E1979" t="s">
        <v>42715</v>
      </c>
      <c r="H1979" t="s">
        <v>2090</v>
      </c>
      <c r="I1979" t="s">
        <v>106</v>
      </c>
      <c r="J1979">
        <v>10</v>
      </c>
      <c r="K1979" t="s">
        <v>19</v>
      </c>
      <c r="L1979" t="s">
        <v>41478</v>
      </c>
    </row>
    <row r="1980" spans="1:12" ht="13.2">
      <c r="A1980" t="s">
        <v>1065</v>
      </c>
      <c r="B1980" t="s">
        <v>28</v>
      </c>
      <c r="C1980" t="s">
        <v>5880</v>
      </c>
      <c r="D1980" t="s">
        <v>5881</v>
      </c>
      <c r="E1980" t="s">
        <v>42716</v>
      </c>
      <c r="H1980" t="s">
        <v>2090</v>
      </c>
      <c r="J1980">
        <v>10</v>
      </c>
      <c r="K1980" t="s">
        <v>19</v>
      </c>
      <c r="L1980" t="s">
        <v>41478</v>
      </c>
    </row>
    <row r="1981" spans="1:12" ht="13.2">
      <c r="A1981" t="s">
        <v>5882</v>
      </c>
      <c r="B1981" t="s">
        <v>28</v>
      </c>
      <c r="C1981" t="s">
        <v>5883</v>
      </c>
      <c r="D1981" t="s">
        <v>5884</v>
      </c>
      <c r="E1981" t="s">
        <v>42717</v>
      </c>
      <c r="H1981" t="s">
        <v>2090</v>
      </c>
      <c r="I1981" t="s">
        <v>86</v>
      </c>
      <c r="J1981">
        <v>10</v>
      </c>
      <c r="K1981" t="s">
        <v>19</v>
      </c>
      <c r="L1981" t="s">
        <v>41478</v>
      </c>
    </row>
    <row r="1982" spans="1:12" ht="13.2">
      <c r="A1982" t="s">
        <v>80</v>
      </c>
      <c r="B1982" t="s">
        <v>28</v>
      </c>
      <c r="C1982" t="s">
        <v>5885</v>
      </c>
      <c r="D1982" t="s">
        <v>5886</v>
      </c>
      <c r="E1982" t="s">
        <v>42718</v>
      </c>
      <c r="H1982" t="s">
        <v>2090</v>
      </c>
      <c r="J1982">
        <v>10</v>
      </c>
      <c r="K1982" t="s">
        <v>19</v>
      </c>
      <c r="L1982" t="s">
        <v>41478</v>
      </c>
    </row>
    <row r="1983" spans="1:12" ht="13.2">
      <c r="A1983" t="s">
        <v>282</v>
      </c>
      <c r="B1983" t="s">
        <v>13</v>
      </c>
      <c r="C1983" t="s">
        <v>5887</v>
      </c>
      <c r="D1983" t="s">
        <v>5888</v>
      </c>
      <c r="E1983" t="s">
        <v>42719</v>
      </c>
      <c r="H1983" t="s">
        <v>2090</v>
      </c>
      <c r="J1983">
        <v>10</v>
      </c>
      <c r="K1983" t="s">
        <v>19</v>
      </c>
      <c r="L1983" t="s">
        <v>41478</v>
      </c>
    </row>
    <row r="1984" spans="1:12" ht="13.2">
      <c r="A1984" t="s">
        <v>5889</v>
      </c>
      <c r="B1984" t="s">
        <v>13</v>
      </c>
      <c r="C1984" t="s">
        <v>5890</v>
      </c>
      <c r="D1984" t="s">
        <v>5891</v>
      </c>
      <c r="E1984" t="s">
        <v>42720</v>
      </c>
      <c r="H1984" t="s">
        <v>2090</v>
      </c>
      <c r="J1984">
        <v>10</v>
      </c>
      <c r="K1984" t="s">
        <v>19</v>
      </c>
      <c r="L1984" t="s">
        <v>41478</v>
      </c>
    </row>
    <row r="1985" spans="1:12" ht="13.2">
      <c r="A1985" t="s">
        <v>5892</v>
      </c>
      <c r="B1985" t="s">
        <v>13</v>
      </c>
      <c r="C1985" t="s">
        <v>5893</v>
      </c>
      <c r="D1985" t="s">
        <v>5894</v>
      </c>
      <c r="E1985" t="s">
        <v>42721</v>
      </c>
      <c r="H1985" t="s">
        <v>2090</v>
      </c>
      <c r="I1985" t="s">
        <v>106</v>
      </c>
      <c r="J1985">
        <v>10</v>
      </c>
      <c r="K1985" t="s">
        <v>19</v>
      </c>
      <c r="L1985" t="s">
        <v>41478</v>
      </c>
    </row>
    <row r="1986" spans="1:12" ht="13.2">
      <c r="A1986" t="s">
        <v>5895</v>
      </c>
      <c r="B1986" t="s">
        <v>63</v>
      </c>
      <c r="C1986" t="s">
        <v>5896</v>
      </c>
      <c r="D1986" t="s">
        <v>5897</v>
      </c>
      <c r="E1986" t="s">
        <v>42722</v>
      </c>
      <c r="H1986" t="s">
        <v>2090</v>
      </c>
      <c r="J1986">
        <v>10</v>
      </c>
      <c r="K1986" t="s">
        <v>19</v>
      </c>
      <c r="L1986" t="s">
        <v>41478</v>
      </c>
    </row>
    <row r="1987" spans="1:12" ht="13.2">
      <c r="A1987" t="s">
        <v>5898</v>
      </c>
      <c r="B1987" t="s">
        <v>13</v>
      </c>
      <c r="C1987" t="s">
        <v>5899</v>
      </c>
      <c r="D1987" t="s">
        <v>5900</v>
      </c>
      <c r="E1987" t="s">
        <v>42723</v>
      </c>
      <c r="H1987" t="s">
        <v>2090</v>
      </c>
      <c r="J1987">
        <v>10</v>
      </c>
      <c r="K1987" t="s">
        <v>19</v>
      </c>
      <c r="L1987" t="s">
        <v>41478</v>
      </c>
    </row>
    <row r="1988" spans="1:12" ht="13.2">
      <c r="A1988" t="s">
        <v>5901</v>
      </c>
      <c r="B1988" t="s">
        <v>13</v>
      </c>
      <c r="C1988" t="s">
        <v>5902</v>
      </c>
      <c r="D1988" t="s">
        <v>5903</v>
      </c>
      <c r="E1988" t="s">
        <v>42724</v>
      </c>
      <c r="H1988" t="s">
        <v>2090</v>
      </c>
      <c r="J1988">
        <v>10</v>
      </c>
      <c r="K1988" t="s">
        <v>19</v>
      </c>
      <c r="L1988" t="s">
        <v>41478</v>
      </c>
    </row>
    <row r="1989" spans="1:12" ht="13.2">
      <c r="A1989" t="s">
        <v>4186</v>
      </c>
      <c r="B1989" t="s">
        <v>13</v>
      </c>
      <c r="C1989" t="s">
        <v>5904</v>
      </c>
      <c r="D1989" t="s">
        <v>5905</v>
      </c>
      <c r="E1989" t="s">
        <v>42725</v>
      </c>
      <c r="H1989" t="s">
        <v>2090</v>
      </c>
      <c r="J1989">
        <v>10</v>
      </c>
      <c r="K1989" t="s">
        <v>19</v>
      </c>
      <c r="L1989" t="s">
        <v>41478</v>
      </c>
    </row>
    <row r="1990" spans="1:12" ht="13.2">
      <c r="A1990" t="s">
        <v>5906</v>
      </c>
      <c r="B1990" t="s">
        <v>13</v>
      </c>
      <c r="C1990" t="s">
        <v>5907</v>
      </c>
      <c r="D1990" t="s">
        <v>5908</v>
      </c>
      <c r="E1990" t="s">
        <v>42726</v>
      </c>
      <c r="H1990" t="s">
        <v>2090</v>
      </c>
      <c r="J1990">
        <v>10</v>
      </c>
      <c r="K1990" t="s">
        <v>19</v>
      </c>
      <c r="L1990" t="s">
        <v>41478</v>
      </c>
    </row>
    <row r="1991" spans="1:12" ht="13.2">
      <c r="A1991" t="s">
        <v>5909</v>
      </c>
      <c r="B1991" t="s">
        <v>13</v>
      </c>
      <c r="C1991" t="s">
        <v>5910</v>
      </c>
      <c r="D1991" t="s">
        <v>5911</v>
      </c>
      <c r="E1991" t="s">
        <v>42727</v>
      </c>
      <c r="H1991" t="s">
        <v>2090</v>
      </c>
      <c r="J1991">
        <v>10</v>
      </c>
      <c r="K1991" t="s">
        <v>19</v>
      </c>
      <c r="L1991" t="s">
        <v>41478</v>
      </c>
    </row>
    <row r="1992" spans="1:12" ht="13.2">
      <c r="A1992" t="s">
        <v>5912</v>
      </c>
      <c r="B1992" t="s">
        <v>13</v>
      </c>
      <c r="C1992" t="s">
        <v>1386</v>
      </c>
      <c r="D1992" t="s">
        <v>5913</v>
      </c>
      <c r="E1992" t="s">
        <v>42728</v>
      </c>
      <c r="H1992" t="s">
        <v>2090</v>
      </c>
      <c r="J1992">
        <v>10</v>
      </c>
      <c r="K1992" t="s">
        <v>19</v>
      </c>
      <c r="L1992" t="s">
        <v>41478</v>
      </c>
    </row>
    <row r="1993" spans="1:12" ht="13.2">
      <c r="A1993" t="s">
        <v>5914</v>
      </c>
      <c r="B1993" t="s">
        <v>28</v>
      </c>
      <c r="C1993" t="s">
        <v>5915</v>
      </c>
      <c r="D1993" t="s">
        <v>5916</v>
      </c>
      <c r="E1993" t="s">
        <v>42729</v>
      </c>
      <c r="H1993" t="s">
        <v>2090</v>
      </c>
      <c r="J1993">
        <v>10</v>
      </c>
      <c r="K1993" t="s">
        <v>19</v>
      </c>
      <c r="L1993" t="s">
        <v>41478</v>
      </c>
    </row>
    <row r="1994" spans="1:12" ht="13.2">
      <c r="A1994" t="s">
        <v>5917</v>
      </c>
      <c r="B1994" t="s">
        <v>13</v>
      </c>
      <c r="C1994" t="s">
        <v>5918</v>
      </c>
      <c r="D1994" t="s">
        <v>5919</v>
      </c>
      <c r="E1994" t="s">
        <v>42730</v>
      </c>
      <c r="H1994" t="s">
        <v>5920</v>
      </c>
      <c r="J1994">
        <v>11</v>
      </c>
      <c r="K1994" t="s">
        <v>19</v>
      </c>
      <c r="L1994" t="s">
        <v>42731</v>
      </c>
    </row>
    <row r="1995" spans="1:12" ht="13.2">
      <c r="A1995" t="s">
        <v>5921</v>
      </c>
      <c r="B1995" t="s">
        <v>13</v>
      </c>
      <c r="C1995" t="s">
        <v>5922</v>
      </c>
      <c r="D1995" t="s">
        <v>5923</v>
      </c>
      <c r="E1995" t="s">
        <v>42732</v>
      </c>
      <c r="H1995" t="s">
        <v>5920</v>
      </c>
      <c r="I1995" t="s">
        <v>106</v>
      </c>
      <c r="J1995">
        <v>11</v>
      </c>
      <c r="K1995" t="s">
        <v>19</v>
      </c>
      <c r="L1995" t="s">
        <v>42731</v>
      </c>
    </row>
    <row r="1996" spans="1:12" ht="13.2">
      <c r="A1996" t="s">
        <v>5924</v>
      </c>
      <c r="B1996" t="s">
        <v>13</v>
      </c>
      <c r="C1996" t="s">
        <v>5925</v>
      </c>
      <c r="D1996" t="s">
        <v>5926</v>
      </c>
      <c r="E1996" t="s">
        <v>42733</v>
      </c>
      <c r="H1996" t="s">
        <v>5920</v>
      </c>
      <c r="J1996">
        <v>11</v>
      </c>
      <c r="K1996" t="s">
        <v>19</v>
      </c>
      <c r="L1996" t="s">
        <v>42731</v>
      </c>
    </row>
    <row r="1997" spans="1:12" ht="13.2">
      <c r="A1997" t="s">
        <v>2387</v>
      </c>
      <c r="B1997" t="s">
        <v>13</v>
      </c>
      <c r="C1997" t="s">
        <v>5927</v>
      </c>
      <c r="D1997" t="s">
        <v>2389</v>
      </c>
      <c r="E1997" t="s">
        <v>504</v>
      </c>
      <c r="H1997" t="s">
        <v>5920</v>
      </c>
      <c r="J1997">
        <v>11</v>
      </c>
      <c r="K1997" t="s">
        <v>19</v>
      </c>
      <c r="L1997" t="s">
        <v>42731</v>
      </c>
    </row>
    <row r="1998" spans="1:12" ht="13.2">
      <c r="A1998" t="s">
        <v>80</v>
      </c>
      <c r="B1998" t="s">
        <v>13</v>
      </c>
      <c r="C1998" t="s">
        <v>5928</v>
      </c>
      <c r="D1998" t="s">
        <v>5929</v>
      </c>
      <c r="E1998" t="s">
        <v>42734</v>
      </c>
      <c r="H1998" t="s">
        <v>5920</v>
      </c>
      <c r="J1998">
        <v>11</v>
      </c>
      <c r="K1998" t="s">
        <v>19</v>
      </c>
      <c r="L1998" t="s">
        <v>42731</v>
      </c>
    </row>
    <row r="1999" spans="1:12" ht="13.2">
      <c r="A1999" t="s">
        <v>5930</v>
      </c>
      <c r="B1999" t="s">
        <v>13</v>
      </c>
      <c r="C1999" t="s">
        <v>5931</v>
      </c>
      <c r="D1999" t="s">
        <v>705</v>
      </c>
      <c r="E1999" t="s">
        <v>42735</v>
      </c>
      <c r="H1999" t="s">
        <v>5920</v>
      </c>
      <c r="I1999" t="s">
        <v>106</v>
      </c>
      <c r="J1999">
        <v>11</v>
      </c>
      <c r="K1999" t="s">
        <v>19</v>
      </c>
      <c r="L1999" t="s">
        <v>42731</v>
      </c>
    </row>
    <row r="2000" spans="1:12" ht="13.2">
      <c r="A2000" t="s">
        <v>5932</v>
      </c>
      <c r="B2000" t="s">
        <v>63</v>
      </c>
      <c r="C2000" t="s">
        <v>5933</v>
      </c>
      <c r="D2000" t="s">
        <v>5934</v>
      </c>
      <c r="E2000" t="s">
        <v>42736</v>
      </c>
      <c r="H2000" t="s">
        <v>5920</v>
      </c>
      <c r="J2000">
        <v>11</v>
      </c>
      <c r="K2000" t="s">
        <v>19</v>
      </c>
      <c r="L2000" t="s">
        <v>42731</v>
      </c>
    </row>
    <row r="2001" spans="1:12" ht="13.2">
      <c r="A2001" t="s">
        <v>5935</v>
      </c>
      <c r="B2001" t="s">
        <v>13</v>
      </c>
      <c r="C2001" t="s">
        <v>5936</v>
      </c>
      <c r="D2001" t="s">
        <v>5937</v>
      </c>
      <c r="E2001" t="s">
        <v>42737</v>
      </c>
      <c r="H2001" t="s">
        <v>5920</v>
      </c>
      <c r="J2001">
        <v>11</v>
      </c>
      <c r="K2001" t="s">
        <v>19</v>
      </c>
      <c r="L2001" t="s">
        <v>42731</v>
      </c>
    </row>
    <row r="2002" spans="1:12" ht="13.2">
      <c r="A2002" t="s">
        <v>3893</v>
      </c>
      <c r="B2002" t="s">
        <v>13</v>
      </c>
      <c r="C2002" t="s">
        <v>5938</v>
      </c>
      <c r="D2002" t="s">
        <v>5939</v>
      </c>
      <c r="E2002" t="s">
        <v>42738</v>
      </c>
      <c r="H2002" t="s">
        <v>5920</v>
      </c>
      <c r="I2002" t="s">
        <v>2515</v>
      </c>
      <c r="J2002">
        <v>11</v>
      </c>
      <c r="K2002" t="s">
        <v>19</v>
      </c>
      <c r="L2002" t="s">
        <v>42731</v>
      </c>
    </row>
    <row r="2003" spans="1:12" ht="13.2">
      <c r="A2003" t="s">
        <v>5940</v>
      </c>
      <c r="B2003" t="s">
        <v>28</v>
      </c>
      <c r="C2003" t="s">
        <v>5941</v>
      </c>
      <c r="D2003" t="s">
        <v>5942</v>
      </c>
      <c r="E2003" t="s">
        <v>42739</v>
      </c>
      <c r="H2003" t="s">
        <v>5920</v>
      </c>
      <c r="I2003" t="s">
        <v>99</v>
      </c>
      <c r="J2003">
        <v>11</v>
      </c>
      <c r="K2003" t="s">
        <v>19</v>
      </c>
      <c r="L2003" t="s">
        <v>42731</v>
      </c>
    </row>
    <row r="2004" spans="1:12" ht="13.2">
      <c r="A2004" t="s">
        <v>5943</v>
      </c>
      <c r="B2004" t="s">
        <v>13</v>
      </c>
      <c r="C2004" t="s">
        <v>5944</v>
      </c>
      <c r="D2004" t="s">
        <v>5945</v>
      </c>
      <c r="E2004" t="s">
        <v>42740</v>
      </c>
      <c r="H2004" t="s">
        <v>5920</v>
      </c>
      <c r="I2004" t="s">
        <v>99</v>
      </c>
      <c r="J2004">
        <v>11</v>
      </c>
      <c r="K2004" t="s">
        <v>19</v>
      </c>
      <c r="L2004" t="s">
        <v>42731</v>
      </c>
    </row>
    <row r="2005" spans="1:12" ht="13.2">
      <c r="A2005" t="s">
        <v>5946</v>
      </c>
      <c r="B2005" t="s">
        <v>13</v>
      </c>
      <c r="C2005" t="s">
        <v>4110</v>
      </c>
      <c r="D2005" t="s">
        <v>5947</v>
      </c>
      <c r="E2005" t="s">
        <v>42741</v>
      </c>
      <c r="H2005" t="s">
        <v>5920</v>
      </c>
      <c r="I2005" t="s">
        <v>364</v>
      </c>
      <c r="J2005">
        <v>11</v>
      </c>
      <c r="K2005" t="s">
        <v>19</v>
      </c>
      <c r="L2005" t="s">
        <v>42731</v>
      </c>
    </row>
    <row r="2006" spans="1:12" ht="13.2">
      <c r="A2006" t="s">
        <v>5948</v>
      </c>
      <c r="B2006" t="s">
        <v>13</v>
      </c>
      <c r="C2006" t="s">
        <v>5949</v>
      </c>
      <c r="D2006" t="s">
        <v>5950</v>
      </c>
      <c r="E2006" t="s">
        <v>42742</v>
      </c>
      <c r="H2006" t="s">
        <v>5920</v>
      </c>
      <c r="J2006">
        <v>11</v>
      </c>
      <c r="K2006" t="s">
        <v>19</v>
      </c>
      <c r="L2006" t="s">
        <v>42731</v>
      </c>
    </row>
    <row r="2007" spans="1:12" ht="13.2">
      <c r="A2007" t="s">
        <v>4606</v>
      </c>
      <c r="B2007" t="s">
        <v>28</v>
      </c>
      <c r="C2007" t="s">
        <v>5951</v>
      </c>
      <c r="D2007" t="s">
        <v>5952</v>
      </c>
      <c r="E2007" t="s">
        <v>42743</v>
      </c>
      <c r="H2007" t="s">
        <v>5920</v>
      </c>
      <c r="I2007" t="s">
        <v>106</v>
      </c>
      <c r="J2007">
        <v>11</v>
      </c>
      <c r="K2007" t="s">
        <v>19</v>
      </c>
      <c r="L2007" t="s">
        <v>42731</v>
      </c>
    </row>
    <row r="2008" spans="1:12" ht="13.2">
      <c r="A2008" t="s">
        <v>5953</v>
      </c>
      <c r="B2008" t="s">
        <v>13</v>
      </c>
      <c r="C2008" t="s">
        <v>5954</v>
      </c>
      <c r="D2008" t="s">
        <v>5955</v>
      </c>
      <c r="E2008" t="s">
        <v>42744</v>
      </c>
      <c r="H2008" t="s">
        <v>5920</v>
      </c>
      <c r="I2008" t="s">
        <v>302</v>
      </c>
      <c r="J2008">
        <v>11</v>
      </c>
      <c r="K2008" t="s">
        <v>19</v>
      </c>
      <c r="L2008" t="s">
        <v>42731</v>
      </c>
    </row>
    <row r="2009" spans="1:12" ht="13.2">
      <c r="A2009" t="s">
        <v>5956</v>
      </c>
      <c r="B2009" t="s">
        <v>13</v>
      </c>
      <c r="C2009" t="s">
        <v>5957</v>
      </c>
      <c r="D2009" t="s">
        <v>5958</v>
      </c>
      <c r="E2009" t="s">
        <v>42745</v>
      </c>
      <c r="H2009" t="s">
        <v>5920</v>
      </c>
      <c r="J2009">
        <v>11</v>
      </c>
      <c r="K2009" t="s">
        <v>19</v>
      </c>
      <c r="L2009" t="s">
        <v>42731</v>
      </c>
    </row>
    <row r="2010" spans="1:12" ht="13.2">
      <c r="A2010" t="s">
        <v>5959</v>
      </c>
      <c r="B2010" t="s">
        <v>13</v>
      </c>
      <c r="C2010" t="s">
        <v>5960</v>
      </c>
      <c r="D2010" t="s">
        <v>5961</v>
      </c>
      <c r="E2010" t="s">
        <v>42746</v>
      </c>
      <c r="H2010" t="s">
        <v>5920</v>
      </c>
      <c r="I2010" t="s">
        <v>106</v>
      </c>
      <c r="J2010">
        <v>11</v>
      </c>
      <c r="K2010" t="s">
        <v>19</v>
      </c>
      <c r="L2010" t="s">
        <v>42731</v>
      </c>
    </row>
    <row r="2011" spans="1:12" ht="13.2">
      <c r="A2011" t="s">
        <v>5962</v>
      </c>
      <c r="B2011" t="s">
        <v>13</v>
      </c>
      <c r="C2011" t="s">
        <v>5963</v>
      </c>
      <c r="D2011" t="s">
        <v>5958</v>
      </c>
      <c r="E2011" t="s">
        <v>42747</v>
      </c>
      <c r="H2011" t="s">
        <v>5920</v>
      </c>
      <c r="J2011">
        <v>11</v>
      </c>
      <c r="K2011" t="s">
        <v>19</v>
      </c>
      <c r="L2011" t="s">
        <v>42731</v>
      </c>
    </row>
    <row r="2012" spans="1:12" ht="13.2">
      <c r="A2012" t="s">
        <v>5964</v>
      </c>
      <c r="B2012" t="s">
        <v>13</v>
      </c>
      <c r="C2012" t="s">
        <v>5965</v>
      </c>
      <c r="D2012" t="s">
        <v>5545</v>
      </c>
      <c r="E2012" t="s">
        <v>42748</v>
      </c>
      <c r="H2012" t="s">
        <v>5920</v>
      </c>
      <c r="I2012" t="s">
        <v>106</v>
      </c>
      <c r="J2012">
        <v>11</v>
      </c>
      <c r="K2012" t="s">
        <v>19</v>
      </c>
      <c r="L2012" t="s">
        <v>42731</v>
      </c>
    </row>
    <row r="2013" spans="1:12" ht="13.2">
      <c r="A2013" t="s">
        <v>5966</v>
      </c>
      <c r="B2013" t="s">
        <v>13</v>
      </c>
      <c r="C2013" t="s">
        <v>2160</v>
      </c>
      <c r="D2013" t="s">
        <v>5967</v>
      </c>
      <c r="E2013" t="s">
        <v>42749</v>
      </c>
      <c r="H2013" t="s">
        <v>5920</v>
      </c>
      <c r="J2013">
        <v>11</v>
      </c>
      <c r="K2013" t="s">
        <v>19</v>
      </c>
      <c r="L2013" t="s">
        <v>42731</v>
      </c>
    </row>
    <row r="2014" spans="1:12" ht="13.2">
      <c r="A2014" t="s">
        <v>80</v>
      </c>
      <c r="B2014" t="s">
        <v>13</v>
      </c>
      <c r="C2014" t="s">
        <v>5968</v>
      </c>
      <c r="D2014" t="s">
        <v>5969</v>
      </c>
      <c r="E2014" t="s">
        <v>42750</v>
      </c>
      <c r="H2014" t="s">
        <v>5920</v>
      </c>
      <c r="I2014" t="s">
        <v>106</v>
      </c>
      <c r="J2014">
        <v>11</v>
      </c>
      <c r="K2014" t="s">
        <v>19</v>
      </c>
      <c r="L2014" t="s">
        <v>42731</v>
      </c>
    </row>
    <row r="2015" spans="1:12" ht="13.2">
      <c r="A2015" t="s">
        <v>5970</v>
      </c>
      <c r="B2015" t="s">
        <v>13</v>
      </c>
      <c r="C2015" t="s">
        <v>5971</v>
      </c>
      <c r="D2015" t="s">
        <v>5972</v>
      </c>
      <c r="E2015" t="s">
        <v>42751</v>
      </c>
      <c r="H2015" t="s">
        <v>5920</v>
      </c>
      <c r="I2015" t="s">
        <v>106</v>
      </c>
      <c r="J2015">
        <v>11</v>
      </c>
      <c r="K2015" t="s">
        <v>19</v>
      </c>
      <c r="L2015" t="s">
        <v>42731</v>
      </c>
    </row>
    <row r="2016" spans="1:12" ht="13.2">
      <c r="A2016" t="s">
        <v>5973</v>
      </c>
      <c r="B2016" t="s">
        <v>13</v>
      </c>
      <c r="C2016" t="s">
        <v>5974</v>
      </c>
      <c r="D2016" t="s">
        <v>5975</v>
      </c>
      <c r="E2016" t="s">
        <v>90</v>
      </c>
      <c r="H2016" t="s">
        <v>5920</v>
      </c>
      <c r="J2016">
        <v>11</v>
      </c>
      <c r="K2016" t="s">
        <v>19</v>
      </c>
      <c r="L2016" t="s">
        <v>42731</v>
      </c>
    </row>
    <row r="2017" spans="1:12" ht="13.2">
      <c r="A2017" t="s">
        <v>1557</v>
      </c>
      <c r="B2017" t="s">
        <v>63</v>
      </c>
      <c r="C2017" t="s">
        <v>5976</v>
      </c>
      <c r="D2017" t="s">
        <v>5977</v>
      </c>
      <c r="E2017" t="s">
        <v>42752</v>
      </c>
      <c r="H2017" t="s">
        <v>5920</v>
      </c>
      <c r="J2017">
        <v>11</v>
      </c>
      <c r="K2017" t="s">
        <v>19</v>
      </c>
      <c r="L2017" t="s">
        <v>42731</v>
      </c>
    </row>
    <row r="2018" spans="1:12" ht="13.2">
      <c r="A2018" t="s">
        <v>5978</v>
      </c>
      <c r="B2018" t="s">
        <v>13</v>
      </c>
      <c r="C2018" t="s">
        <v>5979</v>
      </c>
      <c r="D2018" t="s">
        <v>5980</v>
      </c>
      <c r="E2018" t="s">
        <v>42753</v>
      </c>
      <c r="H2018" t="s">
        <v>5920</v>
      </c>
      <c r="I2018" t="s">
        <v>630</v>
      </c>
      <c r="J2018">
        <v>11</v>
      </c>
      <c r="K2018" t="s">
        <v>19</v>
      </c>
      <c r="L2018" t="s">
        <v>42731</v>
      </c>
    </row>
    <row r="2019" spans="1:12" ht="13.2">
      <c r="A2019" t="s">
        <v>5981</v>
      </c>
      <c r="B2019" t="s">
        <v>56</v>
      </c>
      <c r="C2019" t="s">
        <v>5982</v>
      </c>
      <c r="D2019" t="s">
        <v>5983</v>
      </c>
      <c r="E2019" t="s">
        <v>42754</v>
      </c>
      <c r="H2019" t="s">
        <v>5920</v>
      </c>
      <c r="J2019">
        <v>11</v>
      </c>
      <c r="K2019" t="s">
        <v>19</v>
      </c>
      <c r="L2019" t="s">
        <v>42731</v>
      </c>
    </row>
    <row r="2020" spans="1:12" ht="13.2">
      <c r="A2020" t="s">
        <v>5984</v>
      </c>
      <c r="B2020" t="s">
        <v>13</v>
      </c>
      <c r="C2020" t="s">
        <v>5985</v>
      </c>
      <c r="D2020" t="s">
        <v>5986</v>
      </c>
      <c r="E2020" t="s">
        <v>42755</v>
      </c>
      <c r="H2020" t="s">
        <v>5987</v>
      </c>
      <c r="J2020">
        <v>12</v>
      </c>
      <c r="K2020" t="s">
        <v>19</v>
      </c>
      <c r="L2020" t="s">
        <v>42756</v>
      </c>
    </row>
    <row r="2021" spans="1:12" ht="13.2">
      <c r="A2021" t="s">
        <v>1989</v>
      </c>
      <c r="B2021" t="s">
        <v>28</v>
      </c>
      <c r="C2021" t="s">
        <v>5989</v>
      </c>
      <c r="D2021" t="s">
        <v>5990</v>
      </c>
      <c r="E2021" t="s">
        <v>42757</v>
      </c>
      <c r="H2021" t="s">
        <v>5987</v>
      </c>
      <c r="J2021">
        <v>12</v>
      </c>
      <c r="K2021" t="s">
        <v>19</v>
      </c>
      <c r="L2021" t="s">
        <v>42756</v>
      </c>
    </row>
    <row r="2022" spans="1:12" ht="13.2">
      <c r="A2022" t="s">
        <v>5991</v>
      </c>
      <c r="B2022" t="s">
        <v>13</v>
      </c>
      <c r="C2022" t="s">
        <v>5992</v>
      </c>
      <c r="D2022" t="s">
        <v>5993</v>
      </c>
      <c r="E2022" t="s">
        <v>42758</v>
      </c>
      <c r="H2022" t="s">
        <v>5987</v>
      </c>
      <c r="I2022" t="s">
        <v>106</v>
      </c>
      <c r="J2022">
        <v>12</v>
      </c>
      <c r="K2022" t="s">
        <v>19</v>
      </c>
      <c r="L2022" t="s">
        <v>42756</v>
      </c>
    </row>
    <row r="2023" spans="1:12" ht="13.2">
      <c r="A2023" t="s">
        <v>5994</v>
      </c>
      <c r="B2023" t="s">
        <v>13</v>
      </c>
      <c r="C2023" t="s">
        <v>5995</v>
      </c>
      <c r="D2023" t="s">
        <v>2043</v>
      </c>
      <c r="E2023" t="s">
        <v>42759</v>
      </c>
      <c r="H2023" t="s">
        <v>5987</v>
      </c>
      <c r="I2023" t="s">
        <v>99</v>
      </c>
      <c r="J2023">
        <v>12</v>
      </c>
      <c r="K2023" t="s">
        <v>19</v>
      </c>
      <c r="L2023" t="s">
        <v>42756</v>
      </c>
    </row>
    <row r="2024" spans="1:12" ht="13.2">
      <c r="A2024" t="s">
        <v>5996</v>
      </c>
      <c r="B2024" t="s">
        <v>13</v>
      </c>
      <c r="C2024" t="s">
        <v>5997</v>
      </c>
      <c r="D2024" t="s">
        <v>5998</v>
      </c>
      <c r="E2024" t="s">
        <v>42760</v>
      </c>
      <c r="H2024" t="s">
        <v>5987</v>
      </c>
      <c r="J2024">
        <v>12</v>
      </c>
      <c r="K2024" t="s">
        <v>19</v>
      </c>
      <c r="L2024" t="s">
        <v>42756</v>
      </c>
    </row>
    <row r="2025" spans="1:12" ht="13.2">
      <c r="A2025" t="s">
        <v>5999</v>
      </c>
      <c r="B2025" t="s">
        <v>13</v>
      </c>
      <c r="C2025" t="s">
        <v>6000</v>
      </c>
      <c r="D2025" t="s">
        <v>6001</v>
      </c>
      <c r="E2025" t="s">
        <v>42761</v>
      </c>
      <c r="H2025" t="s">
        <v>5987</v>
      </c>
      <c r="J2025">
        <v>12</v>
      </c>
      <c r="K2025" t="s">
        <v>19</v>
      </c>
      <c r="L2025" t="s">
        <v>42756</v>
      </c>
    </row>
    <row r="2026" spans="1:12" ht="13.2">
      <c r="A2026" t="s">
        <v>6002</v>
      </c>
      <c r="B2026" t="s">
        <v>13</v>
      </c>
      <c r="C2026" t="s">
        <v>2426</v>
      </c>
      <c r="D2026" t="s">
        <v>3095</v>
      </c>
      <c r="E2026" t="s">
        <v>42762</v>
      </c>
      <c r="H2026" t="s">
        <v>5987</v>
      </c>
      <c r="J2026">
        <v>12</v>
      </c>
      <c r="K2026" t="s">
        <v>19</v>
      </c>
      <c r="L2026" t="s">
        <v>42756</v>
      </c>
    </row>
    <row r="2027" spans="1:12" ht="13.2">
      <c r="A2027" t="s">
        <v>6003</v>
      </c>
      <c r="B2027" t="s">
        <v>28</v>
      </c>
      <c r="C2027" t="s">
        <v>668</v>
      </c>
      <c r="D2027" t="s">
        <v>6004</v>
      </c>
      <c r="E2027" t="s">
        <v>42763</v>
      </c>
      <c r="H2027" t="s">
        <v>5987</v>
      </c>
      <c r="I2027" t="s">
        <v>86</v>
      </c>
      <c r="J2027">
        <v>12</v>
      </c>
      <c r="K2027" t="s">
        <v>19</v>
      </c>
      <c r="L2027" t="s">
        <v>42756</v>
      </c>
    </row>
    <row r="2028" spans="1:12" ht="13.2">
      <c r="A2028" t="s">
        <v>6005</v>
      </c>
      <c r="B2028" t="s">
        <v>13</v>
      </c>
      <c r="C2028" t="s">
        <v>6006</v>
      </c>
      <c r="D2028" t="s">
        <v>2496</v>
      </c>
      <c r="E2028" t="s">
        <v>42764</v>
      </c>
      <c r="H2028" t="s">
        <v>5987</v>
      </c>
      <c r="I2028" t="s">
        <v>106</v>
      </c>
      <c r="J2028">
        <v>12</v>
      </c>
      <c r="K2028" t="s">
        <v>19</v>
      </c>
      <c r="L2028" t="s">
        <v>42756</v>
      </c>
    </row>
    <row r="2029" spans="1:12" ht="13.2">
      <c r="A2029" t="s">
        <v>522</v>
      </c>
      <c r="B2029" t="s">
        <v>13</v>
      </c>
      <c r="C2029" t="s">
        <v>6007</v>
      </c>
      <c r="D2029" t="s">
        <v>6008</v>
      </c>
      <c r="E2029" t="s">
        <v>42765</v>
      </c>
      <c r="H2029" t="s">
        <v>5987</v>
      </c>
      <c r="J2029">
        <v>12</v>
      </c>
      <c r="K2029" t="s">
        <v>19</v>
      </c>
      <c r="L2029" t="s">
        <v>42756</v>
      </c>
    </row>
    <row r="2030" spans="1:12" ht="13.2">
      <c r="A2030" t="s">
        <v>6009</v>
      </c>
      <c r="B2030" t="s">
        <v>13</v>
      </c>
      <c r="C2030" t="s">
        <v>6010</v>
      </c>
      <c r="D2030" t="s">
        <v>5010</v>
      </c>
      <c r="E2030" t="s">
        <v>42766</v>
      </c>
      <c r="H2030" t="s">
        <v>5987</v>
      </c>
      <c r="I2030" t="s">
        <v>106</v>
      </c>
      <c r="J2030">
        <v>12</v>
      </c>
      <c r="K2030" t="s">
        <v>19</v>
      </c>
      <c r="L2030" t="s">
        <v>42756</v>
      </c>
    </row>
    <row r="2031" spans="1:12" ht="13.2">
      <c r="A2031" t="s">
        <v>6011</v>
      </c>
      <c r="B2031" t="s">
        <v>56</v>
      </c>
      <c r="C2031" t="s">
        <v>6012</v>
      </c>
      <c r="D2031" t="s">
        <v>6013</v>
      </c>
      <c r="E2031" t="s">
        <v>42767</v>
      </c>
      <c r="H2031" t="s">
        <v>5987</v>
      </c>
      <c r="I2031" t="s">
        <v>47</v>
      </c>
      <c r="J2031">
        <v>12</v>
      </c>
      <c r="K2031" t="s">
        <v>19</v>
      </c>
      <c r="L2031" t="s">
        <v>42756</v>
      </c>
    </row>
    <row r="2032" spans="1:12" ht="13.2">
      <c r="A2032" t="s">
        <v>6014</v>
      </c>
      <c r="B2032" t="s">
        <v>56</v>
      </c>
      <c r="C2032" t="s">
        <v>6015</v>
      </c>
      <c r="D2032" t="s">
        <v>5221</v>
      </c>
      <c r="E2032" t="s">
        <v>42768</v>
      </c>
      <c r="H2032" t="s">
        <v>5987</v>
      </c>
      <c r="I2032" t="s">
        <v>241</v>
      </c>
      <c r="J2032">
        <v>12</v>
      </c>
      <c r="K2032" t="s">
        <v>19</v>
      </c>
      <c r="L2032" t="s">
        <v>42756</v>
      </c>
    </row>
    <row r="2033" spans="1:12" ht="13.2">
      <c r="A2033" t="s">
        <v>6016</v>
      </c>
      <c r="B2033" t="s">
        <v>13</v>
      </c>
      <c r="C2033" t="s">
        <v>6017</v>
      </c>
      <c r="D2033" t="s">
        <v>2577</v>
      </c>
      <c r="E2033" t="s">
        <v>42769</v>
      </c>
      <c r="H2033" t="s">
        <v>5987</v>
      </c>
      <c r="I2033" t="s">
        <v>99</v>
      </c>
      <c r="J2033">
        <v>12</v>
      </c>
      <c r="K2033" t="s">
        <v>19</v>
      </c>
      <c r="L2033" t="s">
        <v>42756</v>
      </c>
    </row>
    <row r="2034" spans="1:12" ht="13.2">
      <c r="A2034" t="s">
        <v>6018</v>
      </c>
      <c r="B2034" t="s">
        <v>13</v>
      </c>
      <c r="C2034" t="s">
        <v>6019</v>
      </c>
      <c r="D2034" t="s">
        <v>6020</v>
      </c>
      <c r="E2034" t="s">
        <v>42770</v>
      </c>
      <c r="H2034" t="s">
        <v>5987</v>
      </c>
      <c r="I2034" t="s">
        <v>99</v>
      </c>
      <c r="J2034">
        <v>12</v>
      </c>
      <c r="K2034" t="s">
        <v>19</v>
      </c>
      <c r="L2034" t="s">
        <v>42756</v>
      </c>
    </row>
    <row r="2035" spans="1:12" ht="13.2">
      <c r="A2035" t="s">
        <v>6021</v>
      </c>
      <c r="B2035" t="s">
        <v>28</v>
      </c>
      <c r="C2035" t="s">
        <v>6022</v>
      </c>
      <c r="D2035" t="s">
        <v>387</v>
      </c>
      <c r="E2035" t="s">
        <v>42771</v>
      </c>
      <c r="H2035" t="s">
        <v>5987</v>
      </c>
      <c r="I2035" t="s">
        <v>54</v>
      </c>
      <c r="J2035">
        <v>12</v>
      </c>
      <c r="K2035" t="s">
        <v>19</v>
      </c>
      <c r="L2035" t="s">
        <v>42756</v>
      </c>
    </row>
    <row r="2036" spans="1:12" ht="13.2">
      <c r="A2036" t="s">
        <v>6023</v>
      </c>
      <c r="B2036" t="s">
        <v>13</v>
      </c>
      <c r="C2036" t="s">
        <v>6024</v>
      </c>
      <c r="D2036" t="s">
        <v>6025</v>
      </c>
      <c r="E2036" t="s">
        <v>42772</v>
      </c>
      <c r="H2036" t="s">
        <v>5987</v>
      </c>
      <c r="I2036" t="s">
        <v>6026</v>
      </c>
      <c r="J2036">
        <v>12</v>
      </c>
      <c r="K2036" t="s">
        <v>19</v>
      </c>
      <c r="L2036" t="s">
        <v>42756</v>
      </c>
    </row>
    <row r="2037" spans="1:12" ht="13.2">
      <c r="A2037" t="s">
        <v>6027</v>
      </c>
      <c r="B2037" t="s">
        <v>63</v>
      </c>
      <c r="C2037" t="s">
        <v>6028</v>
      </c>
      <c r="D2037" t="s">
        <v>6029</v>
      </c>
      <c r="E2037" t="s">
        <v>42773</v>
      </c>
      <c r="H2037" t="s">
        <v>5987</v>
      </c>
      <c r="J2037">
        <v>12</v>
      </c>
      <c r="K2037" t="s">
        <v>19</v>
      </c>
      <c r="L2037" t="s">
        <v>42756</v>
      </c>
    </row>
    <row r="2038" spans="1:12" ht="13.2">
      <c r="A2038" t="s">
        <v>6030</v>
      </c>
      <c r="B2038" t="s">
        <v>28</v>
      </c>
      <c r="C2038" t="s">
        <v>6031</v>
      </c>
      <c r="D2038" t="s">
        <v>6032</v>
      </c>
      <c r="E2038" t="s">
        <v>42774</v>
      </c>
      <c r="H2038" t="s">
        <v>5987</v>
      </c>
      <c r="I2038" t="s">
        <v>2782</v>
      </c>
      <c r="J2038">
        <v>12</v>
      </c>
      <c r="K2038" t="s">
        <v>19</v>
      </c>
      <c r="L2038" t="s">
        <v>42756</v>
      </c>
    </row>
    <row r="2039" spans="1:12" ht="13.2">
      <c r="A2039" t="s">
        <v>6033</v>
      </c>
      <c r="B2039" t="s">
        <v>13</v>
      </c>
      <c r="C2039" t="s">
        <v>6034</v>
      </c>
      <c r="D2039" t="s">
        <v>6035</v>
      </c>
      <c r="E2039" t="s">
        <v>42775</v>
      </c>
      <c r="H2039" t="s">
        <v>5987</v>
      </c>
      <c r="I2039" t="s">
        <v>40</v>
      </c>
      <c r="J2039">
        <v>12</v>
      </c>
      <c r="K2039" t="s">
        <v>19</v>
      </c>
      <c r="L2039" t="s">
        <v>42756</v>
      </c>
    </row>
    <row r="2040" spans="1:12" ht="13.2">
      <c r="A2040" t="s">
        <v>3102</v>
      </c>
      <c r="B2040" t="s">
        <v>13</v>
      </c>
      <c r="C2040" t="s">
        <v>6036</v>
      </c>
      <c r="D2040" t="s">
        <v>6037</v>
      </c>
      <c r="E2040" t="s">
        <v>42776</v>
      </c>
      <c r="H2040" t="s">
        <v>5987</v>
      </c>
      <c r="I2040" t="s">
        <v>2515</v>
      </c>
      <c r="J2040">
        <v>12</v>
      </c>
      <c r="K2040" t="s">
        <v>19</v>
      </c>
      <c r="L2040" t="s">
        <v>42756</v>
      </c>
    </row>
    <row r="2041" spans="1:12" ht="13.2">
      <c r="A2041" t="s">
        <v>2356</v>
      </c>
      <c r="B2041" t="s">
        <v>13</v>
      </c>
      <c r="C2041" t="s">
        <v>6038</v>
      </c>
      <c r="D2041" t="s">
        <v>6039</v>
      </c>
      <c r="E2041" t="s">
        <v>42777</v>
      </c>
      <c r="H2041" t="s">
        <v>5987</v>
      </c>
      <c r="I2041" t="s">
        <v>93</v>
      </c>
      <c r="J2041">
        <v>12</v>
      </c>
      <c r="K2041" t="s">
        <v>19</v>
      </c>
      <c r="L2041" t="s">
        <v>42756</v>
      </c>
    </row>
    <row r="2042" spans="1:12" ht="13.2">
      <c r="A2042" t="s">
        <v>2525</v>
      </c>
      <c r="B2042" t="s">
        <v>13</v>
      </c>
      <c r="C2042" t="s">
        <v>6040</v>
      </c>
      <c r="D2042" t="s">
        <v>1974</v>
      </c>
      <c r="E2042" t="s">
        <v>42778</v>
      </c>
      <c r="H2042" t="s">
        <v>5987</v>
      </c>
      <c r="I2042" t="s">
        <v>106</v>
      </c>
      <c r="J2042">
        <v>12</v>
      </c>
      <c r="K2042" t="s">
        <v>19</v>
      </c>
      <c r="L2042" t="s">
        <v>42756</v>
      </c>
    </row>
    <row r="2043" spans="1:12" ht="13.2">
      <c r="A2043" t="s">
        <v>6041</v>
      </c>
      <c r="B2043" t="s">
        <v>13</v>
      </c>
      <c r="C2043" t="s">
        <v>6042</v>
      </c>
      <c r="D2043" t="s">
        <v>2599</v>
      </c>
      <c r="E2043" t="s">
        <v>42779</v>
      </c>
      <c r="H2043" t="s">
        <v>5987</v>
      </c>
      <c r="I2043" t="s">
        <v>86</v>
      </c>
      <c r="J2043">
        <v>12</v>
      </c>
      <c r="K2043" t="s">
        <v>19</v>
      </c>
      <c r="L2043" t="s">
        <v>42756</v>
      </c>
    </row>
    <row r="2044" spans="1:12" ht="13.2">
      <c r="A2044" t="s">
        <v>6043</v>
      </c>
      <c r="B2044" t="s">
        <v>179</v>
      </c>
      <c r="C2044" t="s">
        <v>6044</v>
      </c>
      <c r="D2044" t="s">
        <v>3300</v>
      </c>
      <c r="E2044" t="s">
        <v>42780</v>
      </c>
      <c r="H2044" t="s">
        <v>5987</v>
      </c>
      <c r="J2044">
        <v>12</v>
      </c>
      <c r="K2044" t="s">
        <v>19</v>
      </c>
      <c r="L2044" t="s">
        <v>42756</v>
      </c>
    </row>
    <row r="2045" spans="1:12" ht="13.2">
      <c r="A2045" t="s">
        <v>6045</v>
      </c>
      <c r="B2045" t="s">
        <v>13</v>
      </c>
      <c r="C2045" t="s">
        <v>6046</v>
      </c>
      <c r="D2045" t="s">
        <v>6047</v>
      </c>
      <c r="E2045" t="s">
        <v>42781</v>
      </c>
      <c r="H2045" t="s">
        <v>5987</v>
      </c>
      <c r="I2045" t="s">
        <v>599</v>
      </c>
      <c r="J2045">
        <v>12</v>
      </c>
      <c r="K2045" t="s">
        <v>19</v>
      </c>
      <c r="L2045" t="s">
        <v>42756</v>
      </c>
    </row>
    <row r="2046" spans="1:12" ht="13.2">
      <c r="A2046" t="s">
        <v>6048</v>
      </c>
      <c r="B2046" t="s">
        <v>13</v>
      </c>
      <c r="C2046" t="s">
        <v>6049</v>
      </c>
      <c r="D2046" t="s">
        <v>6050</v>
      </c>
      <c r="E2046" t="s">
        <v>42782</v>
      </c>
      <c r="H2046" t="s">
        <v>5987</v>
      </c>
      <c r="I2046" t="s">
        <v>241</v>
      </c>
      <c r="J2046">
        <v>12</v>
      </c>
      <c r="K2046" t="s">
        <v>19</v>
      </c>
      <c r="L2046" t="s">
        <v>42756</v>
      </c>
    </row>
    <row r="2047" spans="1:12" ht="13.2">
      <c r="A2047" t="s">
        <v>6051</v>
      </c>
      <c r="B2047" t="s">
        <v>13</v>
      </c>
      <c r="C2047" t="s">
        <v>6052</v>
      </c>
      <c r="D2047" t="s">
        <v>6053</v>
      </c>
      <c r="E2047" t="s">
        <v>42783</v>
      </c>
      <c r="H2047" t="s">
        <v>5987</v>
      </c>
      <c r="I2047" t="s">
        <v>47</v>
      </c>
      <c r="J2047">
        <v>12</v>
      </c>
      <c r="K2047" t="s">
        <v>19</v>
      </c>
      <c r="L2047" t="s">
        <v>42756</v>
      </c>
    </row>
    <row r="2048" spans="1:12" ht="13.2">
      <c r="A2048" t="s">
        <v>6054</v>
      </c>
      <c r="B2048" t="s">
        <v>13</v>
      </c>
      <c r="C2048" t="s">
        <v>6055</v>
      </c>
      <c r="D2048" t="s">
        <v>583</v>
      </c>
      <c r="E2048" t="s">
        <v>42784</v>
      </c>
      <c r="H2048" t="s">
        <v>5987</v>
      </c>
      <c r="I2048" t="s">
        <v>54</v>
      </c>
      <c r="J2048">
        <v>12</v>
      </c>
      <c r="K2048" t="s">
        <v>19</v>
      </c>
      <c r="L2048" t="s">
        <v>42756</v>
      </c>
    </row>
    <row r="2049" spans="1:12" ht="13.2">
      <c r="A2049" t="s">
        <v>6056</v>
      </c>
      <c r="B2049" t="s">
        <v>13</v>
      </c>
      <c r="C2049" t="s">
        <v>6057</v>
      </c>
      <c r="D2049" t="s">
        <v>6058</v>
      </c>
      <c r="E2049" t="s">
        <v>42785</v>
      </c>
      <c r="H2049" t="s">
        <v>5987</v>
      </c>
      <c r="J2049">
        <v>12</v>
      </c>
      <c r="K2049" t="s">
        <v>19</v>
      </c>
      <c r="L2049" t="s">
        <v>42756</v>
      </c>
    </row>
    <row r="2050" spans="1:12" ht="13.2">
      <c r="A2050" t="s">
        <v>6059</v>
      </c>
      <c r="B2050" t="s">
        <v>13</v>
      </c>
      <c r="C2050" t="s">
        <v>504</v>
      </c>
      <c r="D2050" t="s">
        <v>6060</v>
      </c>
      <c r="E2050" t="s">
        <v>42786</v>
      </c>
      <c r="H2050" t="s">
        <v>5987</v>
      </c>
      <c r="J2050">
        <v>12</v>
      </c>
      <c r="K2050" t="s">
        <v>19</v>
      </c>
      <c r="L2050" t="s">
        <v>42756</v>
      </c>
    </row>
    <row r="2051" spans="1:12" ht="13.2">
      <c r="A2051" t="s">
        <v>6061</v>
      </c>
      <c r="B2051" t="s">
        <v>13</v>
      </c>
      <c r="C2051" t="s">
        <v>6062</v>
      </c>
      <c r="D2051" t="s">
        <v>6063</v>
      </c>
      <c r="E2051" t="s">
        <v>42787</v>
      </c>
      <c r="H2051" t="s">
        <v>5987</v>
      </c>
      <c r="I2051" t="s">
        <v>6064</v>
      </c>
      <c r="J2051">
        <v>12</v>
      </c>
      <c r="K2051" t="s">
        <v>19</v>
      </c>
      <c r="L2051" t="s">
        <v>42756</v>
      </c>
    </row>
    <row r="2052" spans="1:12" ht="13.2">
      <c r="A2052" t="s">
        <v>6065</v>
      </c>
      <c r="B2052" t="s">
        <v>13</v>
      </c>
      <c r="C2052" t="s">
        <v>6066</v>
      </c>
      <c r="D2052" t="s">
        <v>6067</v>
      </c>
      <c r="E2052" t="s">
        <v>42788</v>
      </c>
      <c r="H2052" t="s">
        <v>5987</v>
      </c>
      <c r="J2052">
        <v>12</v>
      </c>
      <c r="K2052" t="s">
        <v>19</v>
      </c>
      <c r="L2052" t="s">
        <v>42756</v>
      </c>
    </row>
    <row r="2053" spans="1:12" ht="13.2">
      <c r="A2053" t="s">
        <v>6068</v>
      </c>
      <c r="B2053" t="s">
        <v>13</v>
      </c>
      <c r="C2053" t="s">
        <v>6069</v>
      </c>
      <c r="D2053" t="s">
        <v>6070</v>
      </c>
      <c r="E2053" t="s">
        <v>42789</v>
      </c>
      <c r="H2053" t="s">
        <v>5987</v>
      </c>
      <c r="I2053" t="s">
        <v>106</v>
      </c>
      <c r="J2053">
        <v>12</v>
      </c>
      <c r="K2053" t="s">
        <v>19</v>
      </c>
      <c r="L2053" t="s">
        <v>42756</v>
      </c>
    </row>
    <row r="2054" spans="1:12" ht="13.2">
      <c r="A2054" t="s">
        <v>6071</v>
      </c>
      <c r="B2054" t="s">
        <v>13</v>
      </c>
      <c r="C2054" t="s">
        <v>6072</v>
      </c>
      <c r="D2054" t="s">
        <v>5975</v>
      </c>
      <c r="E2054" t="s">
        <v>42790</v>
      </c>
      <c r="H2054" t="s">
        <v>5987</v>
      </c>
      <c r="I2054" t="s">
        <v>1208</v>
      </c>
      <c r="J2054">
        <v>12</v>
      </c>
      <c r="K2054" t="s">
        <v>19</v>
      </c>
      <c r="L2054" t="s">
        <v>42756</v>
      </c>
    </row>
    <row r="2055" spans="1:12" ht="13.2">
      <c r="A2055" t="s">
        <v>6073</v>
      </c>
      <c r="B2055" t="s">
        <v>13</v>
      </c>
      <c r="C2055" t="s">
        <v>3901</v>
      </c>
      <c r="D2055" t="s">
        <v>6074</v>
      </c>
      <c r="E2055" t="s">
        <v>42791</v>
      </c>
      <c r="H2055" t="s">
        <v>5987</v>
      </c>
      <c r="I2055" t="s">
        <v>1538</v>
      </c>
      <c r="J2055">
        <v>12</v>
      </c>
      <c r="K2055" t="s">
        <v>19</v>
      </c>
      <c r="L2055" t="s">
        <v>42756</v>
      </c>
    </row>
    <row r="2056" spans="1:12" ht="13.2">
      <c r="A2056" t="s">
        <v>6075</v>
      </c>
      <c r="B2056" t="s">
        <v>56</v>
      </c>
      <c r="C2056" t="s">
        <v>6076</v>
      </c>
      <c r="D2056" t="s">
        <v>6077</v>
      </c>
      <c r="E2056" t="s">
        <v>42792</v>
      </c>
      <c r="H2056" t="s">
        <v>5987</v>
      </c>
      <c r="I2056" t="s">
        <v>106</v>
      </c>
      <c r="J2056">
        <v>12</v>
      </c>
      <c r="K2056" t="s">
        <v>19</v>
      </c>
      <c r="L2056" t="s">
        <v>42756</v>
      </c>
    </row>
    <row r="2057" spans="1:12" ht="13.2">
      <c r="A2057" t="s">
        <v>6078</v>
      </c>
      <c r="B2057" t="s">
        <v>56</v>
      </c>
      <c r="C2057" t="s">
        <v>6079</v>
      </c>
      <c r="D2057" t="s">
        <v>6080</v>
      </c>
      <c r="E2057" t="s">
        <v>42793</v>
      </c>
      <c r="H2057" t="s">
        <v>5987</v>
      </c>
      <c r="I2057" t="s">
        <v>106</v>
      </c>
      <c r="J2057">
        <v>12</v>
      </c>
      <c r="K2057" t="s">
        <v>19</v>
      </c>
      <c r="L2057" t="s">
        <v>42756</v>
      </c>
    </row>
    <row r="2058" spans="1:12" ht="13.2">
      <c r="A2058" t="s">
        <v>6081</v>
      </c>
      <c r="B2058" t="s">
        <v>56</v>
      </c>
      <c r="C2058" t="s">
        <v>6082</v>
      </c>
      <c r="D2058" t="s">
        <v>6083</v>
      </c>
      <c r="E2058" t="s">
        <v>42794</v>
      </c>
      <c r="H2058" t="s">
        <v>5987</v>
      </c>
      <c r="I2058" t="s">
        <v>6084</v>
      </c>
      <c r="J2058">
        <v>12</v>
      </c>
      <c r="K2058" t="s">
        <v>19</v>
      </c>
      <c r="L2058" t="s">
        <v>42756</v>
      </c>
    </row>
    <row r="2059" spans="1:12" ht="13.2">
      <c r="A2059" t="s">
        <v>6085</v>
      </c>
      <c r="B2059" t="s">
        <v>56</v>
      </c>
      <c r="C2059" t="s">
        <v>6086</v>
      </c>
      <c r="D2059" t="s">
        <v>6087</v>
      </c>
      <c r="E2059" t="s">
        <v>42795</v>
      </c>
      <c r="H2059" t="s">
        <v>5987</v>
      </c>
      <c r="I2059" t="s">
        <v>302</v>
      </c>
      <c r="J2059">
        <v>12</v>
      </c>
      <c r="K2059" t="s">
        <v>19</v>
      </c>
      <c r="L2059" t="s">
        <v>42756</v>
      </c>
    </row>
    <row r="2060" spans="1:12" ht="13.2">
      <c r="A2060" t="s">
        <v>6088</v>
      </c>
      <c r="B2060" t="s">
        <v>56</v>
      </c>
      <c r="C2060" t="s">
        <v>6089</v>
      </c>
      <c r="D2060" t="s">
        <v>6090</v>
      </c>
      <c r="E2060" t="s">
        <v>42796</v>
      </c>
      <c r="H2060" t="s">
        <v>5987</v>
      </c>
      <c r="I2060" t="s">
        <v>2519</v>
      </c>
      <c r="J2060">
        <v>12</v>
      </c>
      <c r="K2060" t="s">
        <v>19</v>
      </c>
      <c r="L2060" t="s">
        <v>42756</v>
      </c>
    </row>
    <row r="2061" spans="1:12" ht="13.2">
      <c r="A2061" t="s">
        <v>6091</v>
      </c>
      <c r="B2061" t="s">
        <v>13</v>
      </c>
      <c r="C2061" t="s">
        <v>6092</v>
      </c>
      <c r="D2061" t="s">
        <v>755</v>
      </c>
      <c r="E2061" t="s">
        <v>42797</v>
      </c>
      <c r="F2061" t="s">
        <v>6093</v>
      </c>
      <c r="G2061" t="s">
        <v>6094</v>
      </c>
      <c r="H2061" t="s">
        <v>6095</v>
      </c>
      <c r="J2061">
        <v>11</v>
      </c>
      <c r="K2061" t="s">
        <v>19</v>
      </c>
      <c r="L2061" t="s">
        <v>31998</v>
      </c>
    </row>
    <row r="2062" spans="1:12" ht="13.2">
      <c r="A2062" t="s">
        <v>6096</v>
      </c>
      <c r="B2062" t="s">
        <v>13</v>
      </c>
      <c r="C2062" t="s">
        <v>6097</v>
      </c>
      <c r="D2062" t="s">
        <v>6098</v>
      </c>
      <c r="E2062" t="s">
        <v>42798</v>
      </c>
      <c r="F2062" t="s">
        <v>6099</v>
      </c>
      <c r="G2062" t="s">
        <v>6100</v>
      </c>
      <c r="H2062" t="s">
        <v>6095</v>
      </c>
      <c r="I2062" t="s">
        <v>106</v>
      </c>
      <c r="J2062">
        <v>11</v>
      </c>
      <c r="K2062" t="s">
        <v>19</v>
      </c>
      <c r="L2062" t="s">
        <v>31998</v>
      </c>
    </row>
    <row r="2063" spans="1:12" ht="13.2">
      <c r="A2063" t="s">
        <v>6101</v>
      </c>
      <c r="B2063" t="s">
        <v>13</v>
      </c>
      <c r="C2063" t="s">
        <v>6102</v>
      </c>
      <c r="D2063" t="s">
        <v>6103</v>
      </c>
      <c r="E2063" t="s">
        <v>42799</v>
      </c>
      <c r="F2063" t="s">
        <v>6104</v>
      </c>
      <c r="G2063" t="s">
        <v>6105</v>
      </c>
      <c r="H2063" t="s">
        <v>6095</v>
      </c>
      <c r="I2063" t="s">
        <v>106</v>
      </c>
      <c r="J2063">
        <v>11</v>
      </c>
      <c r="K2063" t="s">
        <v>19</v>
      </c>
      <c r="L2063" t="s">
        <v>31998</v>
      </c>
    </row>
    <row r="2064" spans="1:12" ht="13.2">
      <c r="A2064" t="s">
        <v>6106</v>
      </c>
      <c r="B2064" t="s">
        <v>28</v>
      </c>
      <c r="C2064" t="s">
        <v>6107</v>
      </c>
      <c r="D2064" t="s">
        <v>6108</v>
      </c>
      <c r="E2064" t="s">
        <v>42800</v>
      </c>
      <c r="F2064" t="s">
        <v>6109</v>
      </c>
      <c r="G2064" t="s">
        <v>6110</v>
      </c>
      <c r="H2064" t="s">
        <v>6095</v>
      </c>
      <c r="J2064">
        <v>11</v>
      </c>
      <c r="K2064" t="s">
        <v>19</v>
      </c>
      <c r="L2064" t="s">
        <v>31998</v>
      </c>
    </row>
    <row r="2065" spans="1:12" ht="13.2">
      <c r="A2065" t="s">
        <v>6111</v>
      </c>
      <c r="B2065" t="s">
        <v>13</v>
      </c>
      <c r="C2065" t="s">
        <v>6112</v>
      </c>
      <c r="D2065" t="s">
        <v>6113</v>
      </c>
      <c r="E2065" t="s">
        <v>42801</v>
      </c>
      <c r="F2065" t="s">
        <v>6114</v>
      </c>
      <c r="G2065" t="s">
        <v>6115</v>
      </c>
      <c r="H2065" t="s">
        <v>6095</v>
      </c>
      <c r="I2065" t="s">
        <v>54</v>
      </c>
      <c r="J2065">
        <v>11</v>
      </c>
      <c r="K2065" t="s">
        <v>19</v>
      </c>
      <c r="L2065" t="s">
        <v>31998</v>
      </c>
    </row>
    <row r="2066" spans="1:12" ht="13.2">
      <c r="A2066" t="s">
        <v>6116</v>
      </c>
      <c r="B2066" t="s">
        <v>13</v>
      </c>
      <c r="C2066" t="s">
        <v>6117</v>
      </c>
      <c r="D2066" t="s">
        <v>6118</v>
      </c>
      <c r="E2066" t="s">
        <v>42802</v>
      </c>
      <c r="F2066" t="s">
        <v>6119</v>
      </c>
      <c r="G2066" t="s">
        <v>6120</v>
      </c>
      <c r="H2066" t="s">
        <v>6095</v>
      </c>
      <c r="I2066" t="s">
        <v>691</v>
      </c>
      <c r="J2066">
        <v>11</v>
      </c>
      <c r="K2066" t="s">
        <v>19</v>
      </c>
      <c r="L2066" t="s">
        <v>31998</v>
      </c>
    </row>
    <row r="2067" spans="1:12" ht="13.2">
      <c r="A2067" t="s">
        <v>6121</v>
      </c>
      <c r="B2067" t="s">
        <v>56</v>
      </c>
      <c r="C2067" t="s">
        <v>6122</v>
      </c>
      <c r="D2067" t="s">
        <v>4827</v>
      </c>
      <c r="E2067" t="s">
        <v>5394</v>
      </c>
      <c r="F2067" t="s">
        <v>6123</v>
      </c>
      <c r="G2067" t="s">
        <v>6124</v>
      </c>
      <c r="H2067" t="s">
        <v>6095</v>
      </c>
      <c r="J2067">
        <v>11</v>
      </c>
      <c r="K2067" t="s">
        <v>19</v>
      </c>
      <c r="L2067" t="s">
        <v>31998</v>
      </c>
    </row>
    <row r="2068" spans="1:12" ht="13.2">
      <c r="A2068" t="s">
        <v>6125</v>
      </c>
      <c r="B2068" t="s">
        <v>13</v>
      </c>
      <c r="C2068" t="s">
        <v>6126</v>
      </c>
      <c r="D2068" t="s">
        <v>6127</v>
      </c>
      <c r="E2068" t="s">
        <v>42803</v>
      </c>
      <c r="F2068" t="s">
        <v>6128</v>
      </c>
      <c r="G2068" t="s">
        <v>6129</v>
      </c>
      <c r="H2068" t="s">
        <v>6095</v>
      </c>
      <c r="I2068" t="s">
        <v>54</v>
      </c>
      <c r="J2068">
        <v>11</v>
      </c>
      <c r="K2068" t="s">
        <v>19</v>
      </c>
      <c r="L2068" t="s">
        <v>31998</v>
      </c>
    </row>
    <row r="2069" spans="1:12" ht="13.2">
      <c r="A2069" t="s">
        <v>6130</v>
      </c>
      <c r="B2069" t="s">
        <v>28</v>
      </c>
      <c r="C2069" t="s">
        <v>6131</v>
      </c>
      <c r="D2069" t="s">
        <v>6132</v>
      </c>
      <c r="E2069" t="s">
        <v>42804</v>
      </c>
      <c r="F2069" t="s">
        <v>6133</v>
      </c>
      <c r="G2069" t="s">
        <v>6134</v>
      </c>
      <c r="H2069" t="s">
        <v>6095</v>
      </c>
      <c r="J2069">
        <v>11</v>
      </c>
      <c r="K2069" t="s">
        <v>19</v>
      </c>
      <c r="L2069" t="s">
        <v>31998</v>
      </c>
    </row>
    <row r="2070" spans="1:12" ht="13.2">
      <c r="A2070" t="s">
        <v>6135</v>
      </c>
      <c r="B2070" t="s">
        <v>13</v>
      </c>
      <c r="C2070" t="s">
        <v>6136</v>
      </c>
      <c r="D2070" t="s">
        <v>6137</v>
      </c>
      <c r="E2070" t="s">
        <v>42805</v>
      </c>
      <c r="F2070" t="s">
        <v>6138</v>
      </c>
      <c r="G2070" t="s">
        <v>6139</v>
      </c>
      <c r="H2070" t="s">
        <v>6095</v>
      </c>
      <c r="I2070" t="s">
        <v>106</v>
      </c>
      <c r="J2070">
        <v>11</v>
      </c>
      <c r="K2070" t="s">
        <v>19</v>
      </c>
      <c r="L2070" t="s">
        <v>31998</v>
      </c>
    </row>
    <row r="2071" spans="1:12" ht="13.2">
      <c r="A2071" t="s">
        <v>6140</v>
      </c>
      <c r="B2071" t="s">
        <v>13</v>
      </c>
      <c r="C2071" t="s">
        <v>6141</v>
      </c>
      <c r="D2071" t="s">
        <v>6142</v>
      </c>
      <c r="E2071" t="s">
        <v>42806</v>
      </c>
      <c r="F2071" t="s">
        <v>6143</v>
      </c>
      <c r="G2071" t="s">
        <v>6144</v>
      </c>
      <c r="H2071" t="s">
        <v>6095</v>
      </c>
      <c r="J2071">
        <v>11</v>
      </c>
      <c r="K2071" t="s">
        <v>19</v>
      </c>
      <c r="L2071" t="s">
        <v>31998</v>
      </c>
    </row>
    <row r="2072" spans="1:12" ht="13.2">
      <c r="A2072" t="s">
        <v>6145</v>
      </c>
      <c r="B2072" t="s">
        <v>63</v>
      </c>
      <c r="C2072" t="s">
        <v>6146</v>
      </c>
      <c r="D2072" t="s">
        <v>6147</v>
      </c>
      <c r="E2072" t="s">
        <v>42807</v>
      </c>
      <c r="F2072" t="s">
        <v>6148</v>
      </c>
      <c r="G2072" t="s">
        <v>6149</v>
      </c>
      <c r="H2072" t="s">
        <v>6095</v>
      </c>
      <c r="I2072" t="s">
        <v>40</v>
      </c>
      <c r="J2072">
        <v>11</v>
      </c>
      <c r="K2072" t="s">
        <v>19</v>
      </c>
      <c r="L2072" t="s">
        <v>31998</v>
      </c>
    </row>
    <row r="2073" spans="1:12" ht="13.2">
      <c r="A2073" t="s">
        <v>6150</v>
      </c>
      <c r="B2073" t="s">
        <v>13</v>
      </c>
      <c r="C2073" t="s">
        <v>6151</v>
      </c>
      <c r="D2073" t="s">
        <v>6152</v>
      </c>
      <c r="E2073" t="s">
        <v>42808</v>
      </c>
      <c r="F2073" t="s">
        <v>6153</v>
      </c>
      <c r="G2073" t="s">
        <v>6154</v>
      </c>
      <c r="H2073" t="s">
        <v>6095</v>
      </c>
      <c r="J2073">
        <v>11</v>
      </c>
      <c r="K2073" t="s">
        <v>19</v>
      </c>
      <c r="L2073" t="s">
        <v>31998</v>
      </c>
    </row>
    <row r="2074" spans="1:12" ht="13.2">
      <c r="A2074" t="s">
        <v>6155</v>
      </c>
      <c r="B2074" t="s">
        <v>13</v>
      </c>
      <c r="C2074" t="s">
        <v>6156</v>
      </c>
      <c r="D2074" t="s">
        <v>6157</v>
      </c>
      <c r="E2074" t="s">
        <v>42809</v>
      </c>
      <c r="F2074" t="s">
        <v>6158</v>
      </c>
      <c r="G2074" t="s">
        <v>6159</v>
      </c>
      <c r="H2074" t="s">
        <v>6095</v>
      </c>
      <c r="I2074" t="s">
        <v>86</v>
      </c>
      <c r="J2074">
        <v>11</v>
      </c>
      <c r="K2074" t="s">
        <v>19</v>
      </c>
      <c r="L2074" t="s">
        <v>31998</v>
      </c>
    </row>
    <row r="2075" spans="1:12" ht="13.2">
      <c r="A2075" t="s">
        <v>6160</v>
      </c>
      <c r="B2075" t="s">
        <v>13</v>
      </c>
      <c r="C2075" t="s">
        <v>6161</v>
      </c>
      <c r="D2075" t="s">
        <v>6162</v>
      </c>
      <c r="E2075" t="s">
        <v>300</v>
      </c>
      <c r="H2075" t="s">
        <v>6095</v>
      </c>
      <c r="J2075">
        <v>11</v>
      </c>
      <c r="K2075" t="s">
        <v>19</v>
      </c>
      <c r="L2075" t="s">
        <v>31998</v>
      </c>
    </row>
    <row r="2076" spans="1:12" ht="13.2">
      <c r="A2076" t="s">
        <v>6163</v>
      </c>
      <c r="B2076" t="s">
        <v>13</v>
      </c>
      <c r="C2076" t="s">
        <v>6164</v>
      </c>
      <c r="D2076" t="s">
        <v>6165</v>
      </c>
      <c r="E2076" t="s">
        <v>42810</v>
      </c>
      <c r="H2076" t="s">
        <v>6095</v>
      </c>
      <c r="I2076" t="s">
        <v>106</v>
      </c>
      <c r="J2076">
        <v>11</v>
      </c>
      <c r="K2076" t="s">
        <v>19</v>
      </c>
      <c r="L2076" t="s">
        <v>31998</v>
      </c>
    </row>
    <row r="2077" spans="1:12" ht="13.2">
      <c r="A2077" t="s">
        <v>6166</v>
      </c>
      <c r="B2077" t="s">
        <v>13</v>
      </c>
      <c r="C2077" t="s">
        <v>6167</v>
      </c>
      <c r="D2077" t="s">
        <v>6168</v>
      </c>
      <c r="E2077" t="s">
        <v>42811</v>
      </c>
      <c r="H2077" t="s">
        <v>6095</v>
      </c>
      <c r="J2077">
        <v>11</v>
      </c>
      <c r="K2077" t="s">
        <v>19</v>
      </c>
      <c r="L2077" t="s">
        <v>31998</v>
      </c>
    </row>
    <row r="2078" spans="1:12" ht="13.2">
      <c r="A2078" t="s">
        <v>6169</v>
      </c>
      <c r="B2078" t="s">
        <v>13</v>
      </c>
      <c r="C2078" t="s">
        <v>6170</v>
      </c>
      <c r="D2078" t="s">
        <v>6171</v>
      </c>
      <c r="E2078" t="s">
        <v>42812</v>
      </c>
      <c r="H2078" t="s">
        <v>6095</v>
      </c>
      <c r="J2078">
        <v>11</v>
      </c>
      <c r="K2078" t="s">
        <v>19</v>
      </c>
      <c r="L2078" t="s">
        <v>31998</v>
      </c>
    </row>
    <row r="2079" spans="1:12" ht="13.2">
      <c r="A2079" t="s">
        <v>6172</v>
      </c>
      <c r="B2079" t="s">
        <v>13</v>
      </c>
      <c r="C2079" t="s">
        <v>3124</v>
      </c>
      <c r="D2079" t="s">
        <v>6173</v>
      </c>
      <c r="E2079" t="s">
        <v>42813</v>
      </c>
      <c r="H2079" t="s">
        <v>6095</v>
      </c>
      <c r="J2079">
        <v>11</v>
      </c>
      <c r="K2079" t="s">
        <v>19</v>
      </c>
      <c r="L2079" t="s">
        <v>31998</v>
      </c>
    </row>
    <row r="2080" spans="1:12" ht="13.2">
      <c r="A2080" t="s">
        <v>6174</v>
      </c>
      <c r="B2080" t="s">
        <v>13</v>
      </c>
      <c r="C2080" t="s">
        <v>6175</v>
      </c>
      <c r="D2080" t="s">
        <v>6176</v>
      </c>
      <c r="E2080" t="s">
        <v>42814</v>
      </c>
      <c r="H2080" t="s">
        <v>6095</v>
      </c>
      <c r="J2080">
        <v>11</v>
      </c>
      <c r="K2080" t="s">
        <v>19</v>
      </c>
      <c r="L2080" t="s">
        <v>31998</v>
      </c>
    </row>
    <row r="2081" spans="1:12" ht="13.2">
      <c r="A2081" t="s">
        <v>6177</v>
      </c>
      <c r="B2081" t="s">
        <v>13</v>
      </c>
      <c r="C2081" t="s">
        <v>6178</v>
      </c>
      <c r="D2081" t="s">
        <v>6179</v>
      </c>
      <c r="E2081" t="s">
        <v>42815</v>
      </c>
      <c r="H2081" t="s">
        <v>6095</v>
      </c>
      <c r="J2081">
        <v>11</v>
      </c>
      <c r="K2081" t="s">
        <v>19</v>
      </c>
      <c r="L2081" t="s">
        <v>31998</v>
      </c>
    </row>
    <row r="2082" spans="1:12" ht="13.2">
      <c r="A2082" t="s">
        <v>6180</v>
      </c>
      <c r="B2082" t="s">
        <v>13</v>
      </c>
      <c r="C2082" t="s">
        <v>6181</v>
      </c>
      <c r="D2082" t="s">
        <v>6182</v>
      </c>
      <c r="E2082" t="s">
        <v>42816</v>
      </c>
      <c r="H2082" t="s">
        <v>6095</v>
      </c>
      <c r="J2082">
        <v>11</v>
      </c>
      <c r="K2082" t="s">
        <v>19</v>
      </c>
      <c r="L2082" t="s">
        <v>31998</v>
      </c>
    </row>
    <row r="2083" spans="1:12" ht="13.2">
      <c r="A2083" t="s">
        <v>682</v>
      </c>
      <c r="B2083" t="s">
        <v>13</v>
      </c>
      <c r="C2083" t="s">
        <v>6183</v>
      </c>
      <c r="D2083" t="s">
        <v>6184</v>
      </c>
      <c r="E2083" t="s">
        <v>42817</v>
      </c>
      <c r="H2083" t="s">
        <v>6095</v>
      </c>
      <c r="I2083" t="s">
        <v>6185</v>
      </c>
      <c r="J2083">
        <v>11</v>
      </c>
      <c r="K2083" t="s">
        <v>19</v>
      </c>
      <c r="L2083" t="s">
        <v>31998</v>
      </c>
    </row>
    <row r="2084" spans="1:12" ht="13.2">
      <c r="A2084" t="s">
        <v>6186</v>
      </c>
      <c r="B2084" t="s">
        <v>13</v>
      </c>
      <c r="C2084" t="s">
        <v>411</v>
      </c>
      <c r="D2084" t="s">
        <v>6187</v>
      </c>
      <c r="E2084" t="s">
        <v>42818</v>
      </c>
      <c r="H2084" t="s">
        <v>6095</v>
      </c>
      <c r="I2084" t="s">
        <v>106</v>
      </c>
      <c r="J2084">
        <v>11</v>
      </c>
      <c r="K2084" t="s">
        <v>19</v>
      </c>
      <c r="L2084" t="s">
        <v>31998</v>
      </c>
    </row>
    <row r="2085" spans="1:12" ht="13.2">
      <c r="A2085" t="s">
        <v>6188</v>
      </c>
      <c r="B2085" t="s">
        <v>13</v>
      </c>
      <c r="C2085" t="s">
        <v>6189</v>
      </c>
      <c r="D2085" t="s">
        <v>3218</v>
      </c>
      <c r="E2085" t="s">
        <v>42819</v>
      </c>
      <c r="H2085" t="s">
        <v>6095</v>
      </c>
      <c r="J2085">
        <v>11</v>
      </c>
      <c r="K2085" t="s">
        <v>19</v>
      </c>
      <c r="L2085" t="s">
        <v>31998</v>
      </c>
    </row>
    <row r="2086" spans="1:12" ht="13.2">
      <c r="A2086" t="s">
        <v>6190</v>
      </c>
      <c r="B2086" t="s">
        <v>13</v>
      </c>
      <c r="C2086" t="s">
        <v>6191</v>
      </c>
      <c r="D2086" t="s">
        <v>6192</v>
      </c>
      <c r="E2086" t="s">
        <v>42820</v>
      </c>
      <c r="H2086" t="s">
        <v>6095</v>
      </c>
      <c r="I2086" t="s">
        <v>1208</v>
      </c>
      <c r="J2086">
        <v>11</v>
      </c>
      <c r="K2086" t="s">
        <v>19</v>
      </c>
      <c r="L2086" t="s">
        <v>31998</v>
      </c>
    </row>
    <row r="2087" spans="1:12" ht="13.2">
      <c r="A2087" t="s">
        <v>6193</v>
      </c>
      <c r="B2087" t="s">
        <v>13</v>
      </c>
      <c r="C2087" t="s">
        <v>6194</v>
      </c>
      <c r="D2087" t="s">
        <v>6195</v>
      </c>
      <c r="E2087" t="s">
        <v>42821</v>
      </c>
      <c r="H2087" t="s">
        <v>6095</v>
      </c>
      <c r="I2087" t="s">
        <v>106</v>
      </c>
      <c r="J2087">
        <v>11</v>
      </c>
      <c r="K2087" t="s">
        <v>19</v>
      </c>
      <c r="L2087" t="s">
        <v>31998</v>
      </c>
    </row>
    <row r="2088" spans="1:12" ht="13.2">
      <c r="A2088" t="s">
        <v>6196</v>
      </c>
      <c r="B2088" t="s">
        <v>13</v>
      </c>
      <c r="C2088" t="s">
        <v>6197</v>
      </c>
      <c r="D2088" t="s">
        <v>6198</v>
      </c>
      <c r="E2088" t="s">
        <v>42822</v>
      </c>
      <c r="H2088" t="s">
        <v>6095</v>
      </c>
      <c r="J2088">
        <v>11</v>
      </c>
      <c r="K2088" t="s">
        <v>19</v>
      </c>
      <c r="L2088" t="s">
        <v>31998</v>
      </c>
    </row>
    <row r="2089" spans="1:12" ht="13.2">
      <c r="A2089" t="s">
        <v>6199</v>
      </c>
      <c r="B2089" t="s">
        <v>13</v>
      </c>
      <c r="C2089" t="s">
        <v>6200</v>
      </c>
      <c r="D2089" t="s">
        <v>541</v>
      </c>
      <c r="E2089" t="s">
        <v>42823</v>
      </c>
      <c r="H2089" t="s">
        <v>6095</v>
      </c>
      <c r="J2089">
        <v>11</v>
      </c>
      <c r="K2089" t="s">
        <v>19</v>
      </c>
      <c r="L2089" t="s">
        <v>31998</v>
      </c>
    </row>
    <row r="2090" spans="1:12" ht="13.2">
      <c r="A2090" t="s">
        <v>1335</v>
      </c>
      <c r="B2090" t="s">
        <v>13</v>
      </c>
      <c r="C2090" t="s">
        <v>6201</v>
      </c>
      <c r="D2090" t="s">
        <v>6202</v>
      </c>
      <c r="E2090" t="s">
        <v>42824</v>
      </c>
      <c r="H2090" t="s">
        <v>6095</v>
      </c>
      <c r="J2090">
        <v>11</v>
      </c>
      <c r="K2090" t="s">
        <v>19</v>
      </c>
      <c r="L2090" t="s">
        <v>31998</v>
      </c>
    </row>
    <row r="2091" spans="1:12" ht="13.2">
      <c r="A2091" t="s">
        <v>6203</v>
      </c>
      <c r="B2091" t="s">
        <v>28</v>
      </c>
      <c r="C2091" t="s">
        <v>6204</v>
      </c>
      <c r="D2091" t="s">
        <v>6205</v>
      </c>
      <c r="E2091" t="s">
        <v>42825</v>
      </c>
      <c r="H2091" t="s">
        <v>6095</v>
      </c>
      <c r="J2091">
        <v>11</v>
      </c>
      <c r="K2091" t="s">
        <v>19</v>
      </c>
      <c r="L2091" t="s">
        <v>31998</v>
      </c>
    </row>
    <row r="2092" spans="1:12" ht="13.2">
      <c r="A2092" t="s">
        <v>6206</v>
      </c>
      <c r="B2092" t="s">
        <v>13</v>
      </c>
      <c r="C2092" t="s">
        <v>6207</v>
      </c>
      <c r="D2092" t="s">
        <v>6208</v>
      </c>
      <c r="E2092" t="s">
        <v>42826</v>
      </c>
      <c r="H2092" t="s">
        <v>6095</v>
      </c>
      <c r="J2092">
        <v>11</v>
      </c>
      <c r="K2092" t="s">
        <v>19</v>
      </c>
      <c r="L2092" t="s">
        <v>31998</v>
      </c>
    </row>
    <row r="2093" spans="1:12" ht="13.2">
      <c r="A2093" t="s">
        <v>6209</v>
      </c>
      <c r="B2093" t="s">
        <v>28</v>
      </c>
      <c r="C2093" t="s">
        <v>6210</v>
      </c>
      <c r="D2093" t="s">
        <v>6211</v>
      </c>
      <c r="E2093" t="s">
        <v>42827</v>
      </c>
      <c r="H2093" t="s">
        <v>6095</v>
      </c>
      <c r="J2093">
        <v>11</v>
      </c>
      <c r="K2093" t="s">
        <v>19</v>
      </c>
      <c r="L2093" t="s">
        <v>31998</v>
      </c>
    </row>
    <row r="2094" spans="1:12" ht="13.2">
      <c r="A2094" t="s">
        <v>6212</v>
      </c>
      <c r="B2094" t="s">
        <v>13</v>
      </c>
      <c r="C2094" t="s">
        <v>6213</v>
      </c>
      <c r="D2094" t="s">
        <v>6214</v>
      </c>
      <c r="E2094" t="s">
        <v>42828</v>
      </c>
      <c r="H2094" t="s">
        <v>6095</v>
      </c>
      <c r="I2094" t="s">
        <v>106</v>
      </c>
      <c r="J2094">
        <v>11</v>
      </c>
      <c r="K2094" t="s">
        <v>19</v>
      </c>
      <c r="L2094" t="s">
        <v>31998</v>
      </c>
    </row>
    <row r="2095" spans="1:12" ht="13.2">
      <c r="A2095" t="s">
        <v>6215</v>
      </c>
      <c r="B2095" t="s">
        <v>13</v>
      </c>
      <c r="C2095" t="s">
        <v>6216</v>
      </c>
      <c r="D2095" t="s">
        <v>6217</v>
      </c>
      <c r="E2095" t="s">
        <v>42829</v>
      </c>
      <c r="H2095" t="s">
        <v>6095</v>
      </c>
      <c r="J2095">
        <v>11</v>
      </c>
      <c r="K2095" t="s">
        <v>19</v>
      </c>
      <c r="L2095" t="s">
        <v>31998</v>
      </c>
    </row>
    <row r="2096" spans="1:12" ht="13.2">
      <c r="A2096" t="s">
        <v>6218</v>
      </c>
      <c r="B2096" t="s">
        <v>13</v>
      </c>
      <c r="C2096" t="s">
        <v>6219</v>
      </c>
      <c r="D2096" t="s">
        <v>3032</v>
      </c>
      <c r="E2096" t="s">
        <v>42830</v>
      </c>
      <c r="H2096" t="s">
        <v>6095</v>
      </c>
      <c r="J2096">
        <v>11</v>
      </c>
      <c r="K2096" t="s">
        <v>19</v>
      </c>
      <c r="L2096" t="s">
        <v>31998</v>
      </c>
    </row>
    <row r="2097" spans="1:12" ht="13.2">
      <c r="A2097" t="s">
        <v>6220</v>
      </c>
      <c r="B2097" t="s">
        <v>13</v>
      </c>
      <c r="C2097" t="s">
        <v>6221</v>
      </c>
      <c r="D2097" t="s">
        <v>6222</v>
      </c>
      <c r="E2097" t="s">
        <v>42831</v>
      </c>
      <c r="H2097" t="s">
        <v>6095</v>
      </c>
      <c r="J2097">
        <v>11</v>
      </c>
      <c r="K2097" t="s">
        <v>19</v>
      </c>
      <c r="L2097" t="s">
        <v>31998</v>
      </c>
    </row>
    <row r="2098" spans="1:12" ht="13.2">
      <c r="A2098" t="s">
        <v>6223</v>
      </c>
      <c r="B2098" t="s">
        <v>13</v>
      </c>
      <c r="C2098" t="s">
        <v>6224</v>
      </c>
      <c r="D2098" t="s">
        <v>6225</v>
      </c>
      <c r="E2098" t="s">
        <v>42832</v>
      </c>
      <c r="H2098" t="s">
        <v>6095</v>
      </c>
      <c r="J2098">
        <v>11</v>
      </c>
      <c r="K2098" t="s">
        <v>19</v>
      </c>
      <c r="L2098" t="s">
        <v>31998</v>
      </c>
    </row>
    <row r="2099" spans="1:12" ht="13.2">
      <c r="A2099" t="s">
        <v>6226</v>
      </c>
      <c r="B2099" t="s">
        <v>13</v>
      </c>
      <c r="C2099" t="s">
        <v>6227</v>
      </c>
      <c r="D2099" t="s">
        <v>6228</v>
      </c>
      <c r="E2099" t="s">
        <v>42833</v>
      </c>
      <c r="H2099" t="s">
        <v>6095</v>
      </c>
      <c r="I2099" t="s">
        <v>1208</v>
      </c>
      <c r="J2099">
        <v>11</v>
      </c>
      <c r="K2099" t="s">
        <v>19</v>
      </c>
      <c r="L2099" t="s">
        <v>31998</v>
      </c>
    </row>
    <row r="2100" spans="1:12" ht="13.2">
      <c r="A2100" t="s">
        <v>6081</v>
      </c>
      <c r="B2100" t="s">
        <v>13</v>
      </c>
      <c r="C2100" t="s">
        <v>6229</v>
      </c>
      <c r="D2100" t="s">
        <v>6230</v>
      </c>
      <c r="E2100" t="s">
        <v>42834</v>
      </c>
      <c r="H2100" t="s">
        <v>6095</v>
      </c>
      <c r="I2100" t="s">
        <v>5756</v>
      </c>
      <c r="J2100">
        <v>11</v>
      </c>
      <c r="K2100" t="s">
        <v>19</v>
      </c>
      <c r="L2100" t="s">
        <v>31998</v>
      </c>
    </row>
    <row r="2101" spans="1:12" ht="13.2">
      <c r="A2101" t="s">
        <v>5249</v>
      </c>
      <c r="B2101" t="s">
        <v>13</v>
      </c>
      <c r="C2101" t="s">
        <v>6231</v>
      </c>
      <c r="D2101" t="s">
        <v>6232</v>
      </c>
      <c r="E2101" t="s">
        <v>42835</v>
      </c>
      <c r="H2101" t="s">
        <v>6095</v>
      </c>
      <c r="I2101" t="s">
        <v>54</v>
      </c>
      <c r="J2101">
        <v>11</v>
      </c>
      <c r="K2101" t="s">
        <v>19</v>
      </c>
      <c r="L2101" t="s">
        <v>31998</v>
      </c>
    </row>
    <row r="2102" spans="1:12" ht="13.2">
      <c r="A2102" t="s">
        <v>1700</v>
      </c>
      <c r="B2102" t="s">
        <v>13</v>
      </c>
      <c r="C2102" t="s">
        <v>6233</v>
      </c>
      <c r="D2102" t="s">
        <v>6234</v>
      </c>
      <c r="E2102" t="s">
        <v>42836</v>
      </c>
      <c r="H2102" t="s">
        <v>6095</v>
      </c>
      <c r="I2102" t="s">
        <v>54</v>
      </c>
      <c r="J2102">
        <v>11</v>
      </c>
      <c r="K2102" t="s">
        <v>19</v>
      </c>
      <c r="L2102" t="s">
        <v>31998</v>
      </c>
    </row>
    <row r="2103" spans="1:12" ht="13.2">
      <c r="A2103" t="s">
        <v>1344</v>
      </c>
      <c r="B2103" t="s">
        <v>28</v>
      </c>
      <c r="C2103" t="s">
        <v>6235</v>
      </c>
      <c r="D2103" t="s">
        <v>6236</v>
      </c>
      <c r="E2103" t="s">
        <v>42837</v>
      </c>
      <c r="H2103" t="s">
        <v>6095</v>
      </c>
      <c r="I2103" t="s">
        <v>86</v>
      </c>
      <c r="J2103">
        <v>11</v>
      </c>
      <c r="K2103" t="s">
        <v>19</v>
      </c>
      <c r="L2103" t="s">
        <v>31998</v>
      </c>
    </row>
    <row r="2104" spans="1:12" ht="13.2">
      <c r="A2104" t="s">
        <v>6237</v>
      </c>
      <c r="B2104" t="s">
        <v>13</v>
      </c>
      <c r="C2104" t="s">
        <v>6238</v>
      </c>
      <c r="D2104" t="s">
        <v>6239</v>
      </c>
      <c r="E2104" t="s">
        <v>42838</v>
      </c>
      <c r="H2104" t="s">
        <v>6095</v>
      </c>
      <c r="J2104">
        <v>11</v>
      </c>
      <c r="K2104" t="s">
        <v>19</v>
      </c>
      <c r="L2104" t="s">
        <v>31998</v>
      </c>
    </row>
    <row r="2105" spans="1:12" ht="13.2">
      <c r="A2105" t="s">
        <v>6240</v>
      </c>
      <c r="B2105" t="s">
        <v>13</v>
      </c>
      <c r="C2105" t="s">
        <v>6241</v>
      </c>
      <c r="D2105" t="s">
        <v>6242</v>
      </c>
      <c r="E2105" t="s">
        <v>42839</v>
      </c>
      <c r="H2105" t="s">
        <v>6095</v>
      </c>
      <c r="I2105" t="s">
        <v>106</v>
      </c>
      <c r="J2105">
        <v>11</v>
      </c>
      <c r="K2105" t="s">
        <v>19</v>
      </c>
      <c r="L2105" t="s">
        <v>31998</v>
      </c>
    </row>
    <row r="2106" spans="1:12" ht="13.2">
      <c r="A2106" t="s">
        <v>6243</v>
      </c>
      <c r="B2106" t="s">
        <v>13</v>
      </c>
      <c r="C2106" t="s">
        <v>6244</v>
      </c>
      <c r="D2106" t="s">
        <v>1991</v>
      </c>
      <c r="E2106" t="s">
        <v>42840</v>
      </c>
      <c r="H2106" t="s">
        <v>6095</v>
      </c>
      <c r="I2106" t="s">
        <v>86</v>
      </c>
      <c r="J2106">
        <v>11</v>
      </c>
      <c r="K2106" t="s">
        <v>19</v>
      </c>
      <c r="L2106" t="s">
        <v>31998</v>
      </c>
    </row>
    <row r="2107" spans="1:12" ht="13.2">
      <c r="A2107" t="s">
        <v>6245</v>
      </c>
      <c r="B2107" t="s">
        <v>13</v>
      </c>
      <c r="C2107" t="s">
        <v>6246</v>
      </c>
      <c r="D2107" t="s">
        <v>6247</v>
      </c>
      <c r="E2107" t="s">
        <v>42841</v>
      </c>
      <c r="H2107" t="s">
        <v>6095</v>
      </c>
      <c r="I2107" t="s">
        <v>54</v>
      </c>
      <c r="J2107">
        <v>11</v>
      </c>
      <c r="K2107" t="s">
        <v>19</v>
      </c>
      <c r="L2107" t="s">
        <v>31998</v>
      </c>
    </row>
    <row r="2108" spans="1:12" ht="13.2">
      <c r="A2108" t="s">
        <v>6248</v>
      </c>
      <c r="B2108" t="s">
        <v>28</v>
      </c>
      <c r="C2108" t="s">
        <v>6249</v>
      </c>
      <c r="D2108" t="s">
        <v>6250</v>
      </c>
      <c r="E2108" t="s">
        <v>42842</v>
      </c>
      <c r="H2108" t="s">
        <v>6095</v>
      </c>
      <c r="I2108" t="s">
        <v>99</v>
      </c>
      <c r="J2108">
        <v>11</v>
      </c>
      <c r="K2108" t="s">
        <v>19</v>
      </c>
      <c r="L2108" t="s">
        <v>31998</v>
      </c>
    </row>
    <row r="2109" spans="1:12" ht="13.2">
      <c r="A2109" t="s">
        <v>6251</v>
      </c>
      <c r="B2109" t="s">
        <v>28</v>
      </c>
      <c r="C2109" t="s">
        <v>1933</v>
      </c>
      <c r="D2109" t="s">
        <v>6252</v>
      </c>
      <c r="E2109" t="s">
        <v>42843</v>
      </c>
      <c r="H2109" t="s">
        <v>6095</v>
      </c>
      <c r="J2109">
        <v>11</v>
      </c>
      <c r="K2109" t="s">
        <v>19</v>
      </c>
      <c r="L2109" t="s">
        <v>31998</v>
      </c>
    </row>
    <row r="2110" spans="1:12" ht="13.2">
      <c r="A2110" t="s">
        <v>1013</v>
      </c>
      <c r="B2110" t="s">
        <v>28</v>
      </c>
      <c r="C2110" t="s">
        <v>6253</v>
      </c>
      <c r="D2110" t="s">
        <v>6077</v>
      </c>
      <c r="E2110" t="s">
        <v>42844</v>
      </c>
      <c r="H2110" t="s">
        <v>6095</v>
      </c>
      <c r="J2110">
        <v>11</v>
      </c>
      <c r="K2110" t="s">
        <v>19</v>
      </c>
      <c r="L2110" t="s">
        <v>31998</v>
      </c>
    </row>
    <row r="2111" spans="1:12" ht="13.2">
      <c r="A2111" t="s">
        <v>6254</v>
      </c>
      <c r="B2111" t="s">
        <v>28</v>
      </c>
      <c r="C2111" t="s">
        <v>6255</v>
      </c>
      <c r="D2111" t="s">
        <v>6256</v>
      </c>
      <c r="E2111" t="s">
        <v>42845</v>
      </c>
      <c r="H2111" t="s">
        <v>6095</v>
      </c>
      <c r="I2111" t="s">
        <v>106</v>
      </c>
      <c r="J2111">
        <v>11</v>
      </c>
      <c r="K2111" t="s">
        <v>19</v>
      </c>
      <c r="L2111" t="s">
        <v>31998</v>
      </c>
    </row>
    <row r="2112" spans="1:12" ht="13.2">
      <c r="A2112" t="s">
        <v>6257</v>
      </c>
      <c r="B2112" t="s">
        <v>28</v>
      </c>
      <c r="C2112" t="s">
        <v>6258</v>
      </c>
      <c r="D2112" t="s">
        <v>6259</v>
      </c>
      <c r="E2112" t="s">
        <v>42846</v>
      </c>
      <c r="H2112" t="s">
        <v>6095</v>
      </c>
      <c r="I2112" t="s">
        <v>86</v>
      </c>
      <c r="J2112">
        <v>11</v>
      </c>
      <c r="K2112" t="s">
        <v>19</v>
      </c>
      <c r="L2112" t="s">
        <v>31998</v>
      </c>
    </row>
    <row r="2113" spans="1:12" ht="13.2">
      <c r="A2113" t="s">
        <v>6260</v>
      </c>
      <c r="B2113" t="s">
        <v>28</v>
      </c>
      <c r="C2113" t="s">
        <v>5352</v>
      </c>
      <c r="D2113" t="s">
        <v>6261</v>
      </c>
      <c r="E2113" t="s">
        <v>42847</v>
      </c>
      <c r="H2113" t="s">
        <v>6095</v>
      </c>
      <c r="J2113">
        <v>11</v>
      </c>
      <c r="K2113" t="s">
        <v>19</v>
      </c>
      <c r="L2113" t="s">
        <v>31998</v>
      </c>
    </row>
    <row r="2114" spans="1:12" ht="13.2">
      <c r="A2114" t="s">
        <v>6262</v>
      </c>
      <c r="B2114" t="s">
        <v>13</v>
      </c>
      <c r="C2114" t="s">
        <v>6263</v>
      </c>
      <c r="D2114" t="s">
        <v>5568</v>
      </c>
      <c r="E2114" t="s">
        <v>42848</v>
      </c>
      <c r="H2114" t="s">
        <v>6095</v>
      </c>
      <c r="I2114" t="s">
        <v>685</v>
      </c>
      <c r="J2114">
        <v>11</v>
      </c>
      <c r="K2114" t="s">
        <v>19</v>
      </c>
      <c r="L2114" t="s">
        <v>31998</v>
      </c>
    </row>
    <row r="2115" spans="1:12" ht="13.2">
      <c r="A2115" t="s">
        <v>6264</v>
      </c>
      <c r="B2115" t="s">
        <v>13</v>
      </c>
      <c r="C2115" t="s">
        <v>6265</v>
      </c>
      <c r="D2115" t="s">
        <v>2665</v>
      </c>
      <c r="E2115" t="s">
        <v>42849</v>
      </c>
      <c r="H2115" t="s">
        <v>6095</v>
      </c>
      <c r="J2115">
        <v>11</v>
      </c>
      <c r="K2115" t="s">
        <v>19</v>
      </c>
      <c r="L2115" t="s">
        <v>31998</v>
      </c>
    </row>
    <row r="2116" spans="1:12" ht="13.2">
      <c r="A2116" t="s">
        <v>3994</v>
      </c>
      <c r="B2116" t="s">
        <v>13</v>
      </c>
      <c r="C2116" t="s">
        <v>6266</v>
      </c>
      <c r="D2116" t="s">
        <v>6267</v>
      </c>
      <c r="E2116" t="s">
        <v>42850</v>
      </c>
      <c r="H2116" t="s">
        <v>6095</v>
      </c>
      <c r="J2116">
        <v>11</v>
      </c>
      <c r="K2116" t="s">
        <v>19</v>
      </c>
      <c r="L2116" t="s">
        <v>31998</v>
      </c>
    </row>
    <row r="2117" spans="1:12" ht="13.2">
      <c r="A2117" t="s">
        <v>6268</v>
      </c>
      <c r="B2117" t="s">
        <v>13</v>
      </c>
      <c r="C2117" t="s">
        <v>411</v>
      </c>
      <c r="D2117" t="s">
        <v>6269</v>
      </c>
      <c r="E2117" t="s">
        <v>554</v>
      </c>
      <c r="H2117" t="s">
        <v>6095</v>
      </c>
      <c r="J2117">
        <v>11</v>
      </c>
      <c r="K2117" t="s">
        <v>19</v>
      </c>
      <c r="L2117" t="s">
        <v>31998</v>
      </c>
    </row>
    <row r="2118" spans="1:12" ht="13.2">
      <c r="A2118" t="s">
        <v>6270</v>
      </c>
      <c r="B2118" t="s">
        <v>63</v>
      </c>
      <c r="C2118" t="s">
        <v>6271</v>
      </c>
      <c r="D2118" t="s">
        <v>6272</v>
      </c>
      <c r="E2118" t="s">
        <v>42851</v>
      </c>
      <c r="H2118" t="s">
        <v>6095</v>
      </c>
      <c r="J2118">
        <v>11</v>
      </c>
      <c r="K2118" t="s">
        <v>19</v>
      </c>
      <c r="L2118" t="s">
        <v>31998</v>
      </c>
    </row>
    <row r="2119" spans="1:12" ht="13.2">
      <c r="A2119" t="s">
        <v>6273</v>
      </c>
      <c r="B2119" t="s">
        <v>13</v>
      </c>
      <c r="C2119" t="s">
        <v>4663</v>
      </c>
      <c r="D2119" t="s">
        <v>6274</v>
      </c>
      <c r="E2119" t="s">
        <v>42852</v>
      </c>
      <c r="H2119" t="s">
        <v>6095</v>
      </c>
      <c r="J2119">
        <v>11</v>
      </c>
      <c r="K2119" t="s">
        <v>19</v>
      </c>
      <c r="L2119" t="s">
        <v>31998</v>
      </c>
    </row>
    <row r="2120" spans="1:12" ht="13.2">
      <c r="A2120" t="s">
        <v>6275</v>
      </c>
      <c r="B2120" t="s">
        <v>13</v>
      </c>
      <c r="C2120" t="s">
        <v>6276</v>
      </c>
      <c r="D2120" t="s">
        <v>6277</v>
      </c>
      <c r="E2120" t="s">
        <v>42853</v>
      </c>
      <c r="H2120" t="s">
        <v>6095</v>
      </c>
      <c r="I2120" t="s">
        <v>691</v>
      </c>
      <c r="J2120">
        <v>11</v>
      </c>
      <c r="K2120" t="s">
        <v>19</v>
      </c>
      <c r="L2120" t="s">
        <v>31998</v>
      </c>
    </row>
    <row r="2121" spans="1:12" ht="13.2">
      <c r="A2121" t="s">
        <v>6278</v>
      </c>
      <c r="B2121" t="s">
        <v>13</v>
      </c>
      <c r="C2121" t="s">
        <v>4487</v>
      </c>
      <c r="D2121" t="s">
        <v>6279</v>
      </c>
      <c r="E2121" t="s">
        <v>42854</v>
      </c>
      <c r="H2121" t="s">
        <v>6095</v>
      </c>
      <c r="J2121">
        <v>11</v>
      </c>
      <c r="K2121" t="s">
        <v>19</v>
      </c>
      <c r="L2121" t="s">
        <v>31998</v>
      </c>
    </row>
    <row r="2122" spans="1:12" ht="13.2">
      <c r="A2122" t="s">
        <v>6280</v>
      </c>
      <c r="B2122" t="s">
        <v>13</v>
      </c>
      <c r="C2122" t="s">
        <v>6281</v>
      </c>
      <c r="D2122" t="s">
        <v>6282</v>
      </c>
      <c r="E2122" t="s">
        <v>42855</v>
      </c>
      <c r="H2122" t="s">
        <v>6095</v>
      </c>
      <c r="J2122">
        <v>11</v>
      </c>
      <c r="K2122" t="s">
        <v>19</v>
      </c>
      <c r="L2122" t="s">
        <v>31998</v>
      </c>
    </row>
    <row r="2123" spans="1:12" ht="13.2">
      <c r="A2123" t="s">
        <v>6283</v>
      </c>
      <c r="B2123" t="s">
        <v>13</v>
      </c>
      <c r="C2123" t="s">
        <v>411</v>
      </c>
      <c r="D2123" t="s">
        <v>6284</v>
      </c>
      <c r="E2123" t="s">
        <v>42856</v>
      </c>
      <c r="H2123" t="s">
        <v>6095</v>
      </c>
      <c r="J2123">
        <v>11</v>
      </c>
      <c r="K2123" t="s">
        <v>19</v>
      </c>
      <c r="L2123" t="s">
        <v>31998</v>
      </c>
    </row>
    <row r="2124" spans="1:12" ht="13.2">
      <c r="A2124" t="s">
        <v>6285</v>
      </c>
      <c r="B2124" t="s">
        <v>13</v>
      </c>
      <c r="C2124" t="s">
        <v>6286</v>
      </c>
      <c r="D2124" t="s">
        <v>3092</v>
      </c>
      <c r="E2124" t="s">
        <v>42857</v>
      </c>
      <c r="H2124" t="s">
        <v>6095</v>
      </c>
      <c r="J2124">
        <v>11</v>
      </c>
      <c r="K2124" t="s">
        <v>19</v>
      </c>
      <c r="L2124" t="s">
        <v>31998</v>
      </c>
    </row>
    <row r="2125" spans="1:12" ht="13.2">
      <c r="A2125" t="s">
        <v>6287</v>
      </c>
      <c r="B2125" t="s">
        <v>13</v>
      </c>
      <c r="C2125" t="s">
        <v>6288</v>
      </c>
      <c r="D2125" t="s">
        <v>6289</v>
      </c>
      <c r="E2125" t="s">
        <v>42858</v>
      </c>
      <c r="H2125" t="s">
        <v>6095</v>
      </c>
      <c r="I2125" t="s">
        <v>106</v>
      </c>
      <c r="J2125">
        <v>11</v>
      </c>
      <c r="K2125" t="s">
        <v>19</v>
      </c>
      <c r="L2125" t="s">
        <v>31998</v>
      </c>
    </row>
    <row r="2126" spans="1:12" ht="13.2">
      <c r="A2126" t="s">
        <v>6290</v>
      </c>
      <c r="B2126" t="s">
        <v>13</v>
      </c>
      <c r="C2126" t="s">
        <v>6291</v>
      </c>
      <c r="D2126" t="s">
        <v>6292</v>
      </c>
      <c r="E2126" t="s">
        <v>42859</v>
      </c>
      <c r="H2126" t="s">
        <v>6095</v>
      </c>
      <c r="I2126" t="s">
        <v>86</v>
      </c>
      <c r="J2126">
        <v>11</v>
      </c>
      <c r="K2126" t="s">
        <v>19</v>
      </c>
      <c r="L2126" t="s">
        <v>31998</v>
      </c>
    </row>
    <row r="2127" spans="1:12" ht="13.2">
      <c r="A2127" t="s">
        <v>6293</v>
      </c>
      <c r="B2127" t="s">
        <v>13</v>
      </c>
      <c r="C2127" t="s">
        <v>6294</v>
      </c>
      <c r="D2127" t="s">
        <v>6295</v>
      </c>
      <c r="E2127" t="s">
        <v>42860</v>
      </c>
      <c r="H2127" t="s">
        <v>6095</v>
      </c>
      <c r="I2127" t="s">
        <v>40</v>
      </c>
      <c r="J2127">
        <v>11</v>
      </c>
      <c r="K2127" t="s">
        <v>19</v>
      </c>
      <c r="L2127" t="s">
        <v>31998</v>
      </c>
    </row>
    <row r="2128" spans="1:12" ht="13.2">
      <c r="A2128" t="s">
        <v>6296</v>
      </c>
      <c r="B2128" t="s">
        <v>13</v>
      </c>
      <c r="C2128" t="s">
        <v>6297</v>
      </c>
      <c r="D2128" t="s">
        <v>3902</v>
      </c>
      <c r="E2128" t="s">
        <v>42861</v>
      </c>
      <c r="H2128" t="s">
        <v>6095</v>
      </c>
      <c r="I2128" t="s">
        <v>106</v>
      </c>
      <c r="J2128">
        <v>11</v>
      </c>
      <c r="K2128" t="s">
        <v>19</v>
      </c>
      <c r="L2128" t="s">
        <v>31998</v>
      </c>
    </row>
    <row r="2129" spans="1:12" ht="13.2">
      <c r="A2129" t="s">
        <v>494</v>
      </c>
      <c r="B2129" t="s">
        <v>13</v>
      </c>
      <c r="C2129" t="s">
        <v>6298</v>
      </c>
      <c r="D2129" t="s">
        <v>6299</v>
      </c>
      <c r="E2129" t="s">
        <v>42862</v>
      </c>
      <c r="H2129" t="s">
        <v>6095</v>
      </c>
      <c r="I2129" t="s">
        <v>106</v>
      </c>
      <c r="J2129">
        <v>11</v>
      </c>
      <c r="K2129" t="s">
        <v>19</v>
      </c>
      <c r="L2129" t="s">
        <v>31998</v>
      </c>
    </row>
    <row r="2130" spans="1:12" ht="13.2">
      <c r="A2130" t="s">
        <v>6300</v>
      </c>
      <c r="B2130" t="s">
        <v>63</v>
      </c>
      <c r="C2130" t="s">
        <v>6301</v>
      </c>
      <c r="D2130" t="s">
        <v>6302</v>
      </c>
      <c r="E2130" t="s">
        <v>42863</v>
      </c>
      <c r="H2130" t="s">
        <v>6095</v>
      </c>
      <c r="I2130" t="s">
        <v>106</v>
      </c>
      <c r="J2130">
        <v>11</v>
      </c>
      <c r="K2130" t="s">
        <v>19</v>
      </c>
      <c r="L2130" t="s">
        <v>31998</v>
      </c>
    </row>
    <row r="2131" spans="1:12" ht="13.2">
      <c r="A2131" t="s">
        <v>6303</v>
      </c>
      <c r="B2131" t="s">
        <v>28</v>
      </c>
      <c r="C2131" t="s">
        <v>6304</v>
      </c>
      <c r="D2131" t="s">
        <v>6305</v>
      </c>
      <c r="E2131" t="s">
        <v>42864</v>
      </c>
      <c r="H2131" t="s">
        <v>6095</v>
      </c>
      <c r="I2131" t="s">
        <v>106</v>
      </c>
      <c r="J2131">
        <v>11</v>
      </c>
      <c r="K2131" t="s">
        <v>19</v>
      </c>
      <c r="L2131" t="s">
        <v>31998</v>
      </c>
    </row>
    <row r="2132" spans="1:12" ht="13.2">
      <c r="A2132" t="s">
        <v>3991</v>
      </c>
      <c r="B2132" t="s">
        <v>28</v>
      </c>
      <c r="C2132" t="s">
        <v>6306</v>
      </c>
      <c r="D2132" t="s">
        <v>5280</v>
      </c>
      <c r="E2132" t="s">
        <v>42865</v>
      </c>
      <c r="H2132" t="s">
        <v>6095</v>
      </c>
      <c r="I2132" t="s">
        <v>106</v>
      </c>
      <c r="J2132">
        <v>11</v>
      </c>
      <c r="K2132" t="s">
        <v>19</v>
      </c>
      <c r="L2132" t="s">
        <v>31998</v>
      </c>
    </row>
    <row r="2133" spans="1:12" ht="13.2">
      <c r="A2133" t="s">
        <v>6307</v>
      </c>
      <c r="B2133" t="s">
        <v>28</v>
      </c>
      <c r="C2133" t="s">
        <v>6308</v>
      </c>
      <c r="D2133" t="s">
        <v>6309</v>
      </c>
      <c r="E2133" t="s">
        <v>42866</v>
      </c>
      <c r="H2133" t="s">
        <v>6095</v>
      </c>
      <c r="I2133" t="s">
        <v>106</v>
      </c>
      <c r="J2133">
        <v>11</v>
      </c>
      <c r="K2133" t="s">
        <v>19</v>
      </c>
      <c r="L2133" t="s">
        <v>31998</v>
      </c>
    </row>
    <row r="2134" spans="1:12" ht="13.2">
      <c r="A2134" t="s">
        <v>6310</v>
      </c>
      <c r="B2134" t="s">
        <v>13</v>
      </c>
      <c r="C2134" t="s">
        <v>6311</v>
      </c>
      <c r="D2134" t="s">
        <v>5980</v>
      </c>
      <c r="E2134" t="s">
        <v>42867</v>
      </c>
      <c r="H2134" t="s">
        <v>6095</v>
      </c>
      <c r="J2134">
        <v>11</v>
      </c>
      <c r="K2134" t="s">
        <v>19</v>
      </c>
      <c r="L2134" t="s">
        <v>31998</v>
      </c>
    </row>
    <row r="2135" spans="1:12" ht="13.2">
      <c r="A2135" t="s">
        <v>6312</v>
      </c>
      <c r="B2135" t="s">
        <v>13</v>
      </c>
      <c r="C2135" t="s">
        <v>6313</v>
      </c>
      <c r="D2135" t="s">
        <v>5646</v>
      </c>
      <c r="E2135" t="s">
        <v>42868</v>
      </c>
      <c r="H2135" t="s">
        <v>6095</v>
      </c>
      <c r="J2135">
        <v>11</v>
      </c>
      <c r="K2135" t="s">
        <v>19</v>
      </c>
      <c r="L2135" t="s">
        <v>31998</v>
      </c>
    </row>
    <row r="2136" spans="1:12" ht="13.2">
      <c r="A2136" t="s">
        <v>4654</v>
      </c>
      <c r="B2136" t="s">
        <v>13</v>
      </c>
      <c r="C2136" t="s">
        <v>6314</v>
      </c>
      <c r="D2136" t="s">
        <v>6315</v>
      </c>
      <c r="E2136" t="s">
        <v>42869</v>
      </c>
      <c r="H2136" t="s">
        <v>6095</v>
      </c>
      <c r="J2136">
        <v>11</v>
      </c>
      <c r="K2136" t="s">
        <v>19</v>
      </c>
      <c r="L2136" t="s">
        <v>31998</v>
      </c>
    </row>
    <row r="2137" spans="1:12" ht="13.2">
      <c r="A2137" t="s">
        <v>80</v>
      </c>
      <c r="B2137" t="s">
        <v>13</v>
      </c>
      <c r="C2137" t="s">
        <v>1948</v>
      </c>
      <c r="D2137" t="s">
        <v>6316</v>
      </c>
      <c r="E2137" t="s">
        <v>42870</v>
      </c>
      <c r="H2137" t="s">
        <v>6095</v>
      </c>
      <c r="J2137">
        <v>11</v>
      </c>
      <c r="K2137" t="s">
        <v>19</v>
      </c>
      <c r="L2137" t="s">
        <v>31998</v>
      </c>
    </row>
    <row r="2138" spans="1:12" ht="13.2">
      <c r="A2138" t="s">
        <v>6317</v>
      </c>
      <c r="B2138" t="s">
        <v>13</v>
      </c>
      <c r="C2138" t="s">
        <v>6318</v>
      </c>
      <c r="D2138" t="s">
        <v>5379</v>
      </c>
      <c r="E2138" t="s">
        <v>42871</v>
      </c>
      <c r="H2138" t="s">
        <v>6095</v>
      </c>
      <c r="I2138" t="s">
        <v>93</v>
      </c>
      <c r="J2138">
        <v>11</v>
      </c>
      <c r="K2138" t="s">
        <v>19</v>
      </c>
      <c r="L2138" t="s">
        <v>31998</v>
      </c>
    </row>
    <row r="2139" spans="1:12" ht="13.2">
      <c r="A2139" t="s">
        <v>6319</v>
      </c>
      <c r="B2139" t="s">
        <v>13</v>
      </c>
      <c r="C2139" t="s">
        <v>6320</v>
      </c>
      <c r="D2139" t="s">
        <v>6321</v>
      </c>
      <c r="E2139" t="s">
        <v>42872</v>
      </c>
      <c r="H2139" t="s">
        <v>6095</v>
      </c>
      <c r="I2139" t="s">
        <v>86</v>
      </c>
      <c r="J2139">
        <v>11</v>
      </c>
      <c r="K2139" t="s">
        <v>19</v>
      </c>
      <c r="L2139" t="s">
        <v>31998</v>
      </c>
    </row>
    <row r="2140" spans="1:12" ht="13.2">
      <c r="A2140" t="s">
        <v>6322</v>
      </c>
      <c r="B2140" t="s">
        <v>63</v>
      </c>
      <c r="C2140" t="s">
        <v>668</v>
      </c>
      <c r="D2140" t="s">
        <v>6323</v>
      </c>
      <c r="E2140" t="s">
        <v>42873</v>
      </c>
      <c r="H2140" t="s">
        <v>6095</v>
      </c>
      <c r="J2140">
        <v>11</v>
      </c>
      <c r="K2140" t="s">
        <v>19</v>
      </c>
      <c r="L2140" t="s">
        <v>31998</v>
      </c>
    </row>
    <row r="2141" spans="1:12" ht="13.2">
      <c r="A2141" t="s">
        <v>6324</v>
      </c>
      <c r="B2141" t="s">
        <v>13</v>
      </c>
      <c r="C2141" t="s">
        <v>6325</v>
      </c>
      <c r="D2141" t="s">
        <v>6326</v>
      </c>
      <c r="E2141" t="s">
        <v>42874</v>
      </c>
      <c r="H2141" t="s">
        <v>6327</v>
      </c>
      <c r="J2141">
        <v>12</v>
      </c>
      <c r="K2141" t="s">
        <v>19</v>
      </c>
      <c r="L2141" t="s">
        <v>42875</v>
      </c>
    </row>
    <row r="2142" spans="1:12" ht="13.2">
      <c r="A2142" t="s">
        <v>6328</v>
      </c>
      <c r="B2142" t="s">
        <v>13</v>
      </c>
      <c r="C2142" t="s">
        <v>6329</v>
      </c>
      <c r="D2142" t="s">
        <v>3463</v>
      </c>
      <c r="E2142" t="s">
        <v>42876</v>
      </c>
      <c r="H2142" t="s">
        <v>6327</v>
      </c>
      <c r="J2142">
        <v>12</v>
      </c>
      <c r="K2142" t="s">
        <v>19</v>
      </c>
      <c r="L2142" t="s">
        <v>42875</v>
      </c>
    </row>
    <row r="2143" spans="1:12" ht="13.2">
      <c r="A2143" t="s">
        <v>6330</v>
      </c>
      <c r="B2143" t="s">
        <v>13</v>
      </c>
      <c r="C2143" t="s">
        <v>965</v>
      </c>
      <c r="D2143" t="s">
        <v>6331</v>
      </c>
      <c r="E2143" t="s">
        <v>42877</v>
      </c>
      <c r="H2143" t="s">
        <v>6327</v>
      </c>
      <c r="I2143" t="s">
        <v>106</v>
      </c>
      <c r="J2143">
        <v>12</v>
      </c>
      <c r="K2143" t="s">
        <v>19</v>
      </c>
      <c r="L2143" t="s">
        <v>42875</v>
      </c>
    </row>
    <row r="2144" spans="1:12" ht="13.2">
      <c r="A2144" t="s">
        <v>6332</v>
      </c>
      <c r="B2144" t="s">
        <v>13</v>
      </c>
      <c r="C2144" t="s">
        <v>6333</v>
      </c>
      <c r="D2144" t="s">
        <v>6334</v>
      </c>
      <c r="E2144" t="s">
        <v>42878</v>
      </c>
      <c r="H2144" t="s">
        <v>6327</v>
      </c>
      <c r="J2144">
        <v>12</v>
      </c>
      <c r="K2144" t="s">
        <v>19</v>
      </c>
      <c r="L2144" t="s">
        <v>42875</v>
      </c>
    </row>
    <row r="2145" spans="1:12" ht="13.2">
      <c r="A2145" t="s">
        <v>6335</v>
      </c>
      <c r="B2145" t="s">
        <v>13</v>
      </c>
      <c r="C2145" t="s">
        <v>6336</v>
      </c>
      <c r="D2145" t="s">
        <v>6337</v>
      </c>
      <c r="E2145" t="s">
        <v>42879</v>
      </c>
      <c r="H2145" t="s">
        <v>6327</v>
      </c>
      <c r="I2145" t="s">
        <v>106</v>
      </c>
      <c r="J2145">
        <v>12</v>
      </c>
      <c r="K2145" t="s">
        <v>19</v>
      </c>
      <c r="L2145" t="s">
        <v>42875</v>
      </c>
    </row>
    <row r="2146" spans="1:12" ht="13.2">
      <c r="A2146" t="s">
        <v>6338</v>
      </c>
      <c r="B2146" t="s">
        <v>13</v>
      </c>
      <c r="C2146" t="s">
        <v>6339</v>
      </c>
      <c r="D2146" t="s">
        <v>6340</v>
      </c>
      <c r="E2146" t="s">
        <v>42880</v>
      </c>
      <c r="H2146" t="s">
        <v>6327</v>
      </c>
      <c r="J2146">
        <v>12</v>
      </c>
      <c r="K2146" t="s">
        <v>19</v>
      </c>
      <c r="L2146" t="s">
        <v>42875</v>
      </c>
    </row>
    <row r="2147" spans="1:12" ht="13.2">
      <c r="A2147" t="s">
        <v>6341</v>
      </c>
      <c r="B2147" t="s">
        <v>13</v>
      </c>
      <c r="C2147" t="s">
        <v>6342</v>
      </c>
      <c r="D2147" t="s">
        <v>6343</v>
      </c>
      <c r="E2147" t="s">
        <v>42881</v>
      </c>
      <c r="H2147" t="s">
        <v>6327</v>
      </c>
      <c r="J2147">
        <v>12</v>
      </c>
      <c r="K2147" t="s">
        <v>19</v>
      </c>
      <c r="L2147" t="s">
        <v>42875</v>
      </c>
    </row>
    <row r="2148" spans="1:12" ht="13.2">
      <c r="A2148" t="s">
        <v>4466</v>
      </c>
      <c r="B2148" t="s">
        <v>13</v>
      </c>
      <c r="C2148" t="s">
        <v>6344</v>
      </c>
      <c r="D2148" t="s">
        <v>4683</v>
      </c>
      <c r="E2148" t="s">
        <v>42882</v>
      </c>
      <c r="H2148" t="s">
        <v>6327</v>
      </c>
      <c r="J2148">
        <v>12</v>
      </c>
      <c r="K2148" t="s">
        <v>19</v>
      </c>
      <c r="L2148" t="s">
        <v>42875</v>
      </c>
    </row>
    <row r="2149" spans="1:12" ht="13.2">
      <c r="A2149" t="s">
        <v>6345</v>
      </c>
      <c r="B2149" t="s">
        <v>13</v>
      </c>
      <c r="C2149" t="s">
        <v>6346</v>
      </c>
      <c r="D2149" t="s">
        <v>6347</v>
      </c>
      <c r="E2149" t="s">
        <v>42883</v>
      </c>
      <c r="H2149" t="s">
        <v>6327</v>
      </c>
      <c r="J2149">
        <v>12</v>
      </c>
      <c r="K2149" t="s">
        <v>19</v>
      </c>
      <c r="L2149" t="s">
        <v>42875</v>
      </c>
    </row>
    <row r="2150" spans="1:12" ht="13.2">
      <c r="A2150" t="s">
        <v>6348</v>
      </c>
      <c r="B2150" t="s">
        <v>13</v>
      </c>
      <c r="C2150" t="s">
        <v>2757</v>
      </c>
      <c r="D2150" t="s">
        <v>6349</v>
      </c>
      <c r="E2150" t="s">
        <v>2343</v>
      </c>
      <c r="H2150" t="s">
        <v>6327</v>
      </c>
      <c r="J2150">
        <v>12</v>
      </c>
      <c r="K2150" t="s">
        <v>19</v>
      </c>
      <c r="L2150" t="s">
        <v>42875</v>
      </c>
    </row>
    <row r="2151" spans="1:12" ht="13.2">
      <c r="A2151" t="s">
        <v>6350</v>
      </c>
      <c r="B2151" t="s">
        <v>13</v>
      </c>
      <c r="C2151" t="s">
        <v>6351</v>
      </c>
      <c r="D2151" t="s">
        <v>6352</v>
      </c>
      <c r="E2151" t="s">
        <v>42884</v>
      </c>
      <c r="H2151" t="s">
        <v>6327</v>
      </c>
      <c r="J2151">
        <v>12</v>
      </c>
      <c r="K2151" t="s">
        <v>19</v>
      </c>
      <c r="L2151" t="s">
        <v>42875</v>
      </c>
    </row>
    <row r="2152" spans="1:12" ht="13.2">
      <c r="A2152" t="s">
        <v>6353</v>
      </c>
      <c r="B2152" t="s">
        <v>13</v>
      </c>
      <c r="C2152" t="s">
        <v>6354</v>
      </c>
      <c r="D2152" t="s">
        <v>6355</v>
      </c>
      <c r="E2152" t="s">
        <v>42885</v>
      </c>
      <c r="H2152" t="s">
        <v>6327</v>
      </c>
      <c r="J2152">
        <v>12</v>
      </c>
      <c r="K2152" t="s">
        <v>19</v>
      </c>
      <c r="L2152" t="s">
        <v>42875</v>
      </c>
    </row>
    <row r="2153" spans="1:12" ht="13.2">
      <c r="A2153" t="s">
        <v>6356</v>
      </c>
      <c r="B2153" t="s">
        <v>13</v>
      </c>
      <c r="C2153" t="s">
        <v>6357</v>
      </c>
      <c r="D2153" t="s">
        <v>6358</v>
      </c>
      <c r="E2153" t="s">
        <v>13074</v>
      </c>
      <c r="H2153" t="s">
        <v>6327</v>
      </c>
      <c r="J2153">
        <v>12</v>
      </c>
      <c r="K2153" t="s">
        <v>19</v>
      </c>
      <c r="L2153" t="s">
        <v>42875</v>
      </c>
    </row>
    <row r="2154" spans="1:12" ht="13.2">
      <c r="A2154" t="s">
        <v>6359</v>
      </c>
      <c r="B2154" t="s">
        <v>13</v>
      </c>
      <c r="C2154" t="s">
        <v>6360</v>
      </c>
      <c r="D2154" t="s">
        <v>6361</v>
      </c>
      <c r="E2154" t="s">
        <v>42886</v>
      </c>
      <c r="H2154" t="s">
        <v>6327</v>
      </c>
      <c r="I2154" t="s">
        <v>54</v>
      </c>
      <c r="J2154">
        <v>12</v>
      </c>
      <c r="K2154" t="s">
        <v>19</v>
      </c>
      <c r="L2154" t="s">
        <v>42875</v>
      </c>
    </row>
    <row r="2155" spans="1:12" ht="13.2">
      <c r="A2155" t="s">
        <v>80</v>
      </c>
      <c r="B2155" t="s">
        <v>13</v>
      </c>
      <c r="C2155" t="s">
        <v>6362</v>
      </c>
      <c r="D2155" t="s">
        <v>6363</v>
      </c>
      <c r="E2155" t="s">
        <v>42887</v>
      </c>
      <c r="H2155" t="s">
        <v>6327</v>
      </c>
      <c r="I2155" t="s">
        <v>93</v>
      </c>
      <c r="J2155">
        <v>12</v>
      </c>
      <c r="K2155" t="s">
        <v>19</v>
      </c>
      <c r="L2155" t="s">
        <v>42875</v>
      </c>
    </row>
    <row r="2156" spans="1:12" ht="13.2">
      <c r="A2156" t="s">
        <v>6364</v>
      </c>
      <c r="B2156" t="s">
        <v>13</v>
      </c>
      <c r="C2156" t="s">
        <v>6365</v>
      </c>
      <c r="D2156" t="s">
        <v>6366</v>
      </c>
      <c r="E2156" t="s">
        <v>42888</v>
      </c>
      <c r="H2156" t="s">
        <v>6327</v>
      </c>
      <c r="I2156" t="s">
        <v>106</v>
      </c>
      <c r="J2156">
        <v>12</v>
      </c>
      <c r="K2156" t="s">
        <v>19</v>
      </c>
      <c r="L2156" t="s">
        <v>42875</v>
      </c>
    </row>
    <row r="2157" spans="1:12" ht="13.2">
      <c r="A2157" t="s">
        <v>6367</v>
      </c>
      <c r="B2157" t="s">
        <v>13</v>
      </c>
      <c r="C2157" t="s">
        <v>6368</v>
      </c>
      <c r="D2157" t="s">
        <v>6369</v>
      </c>
      <c r="E2157" t="s">
        <v>42889</v>
      </c>
      <c r="H2157" t="s">
        <v>6327</v>
      </c>
      <c r="I2157" t="s">
        <v>99</v>
      </c>
      <c r="J2157">
        <v>12</v>
      </c>
      <c r="K2157" t="s">
        <v>19</v>
      </c>
      <c r="L2157" t="s">
        <v>42875</v>
      </c>
    </row>
    <row r="2158" spans="1:12" ht="13.2">
      <c r="A2158" t="s">
        <v>6370</v>
      </c>
      <c r="B2158" t="s">
        <v>13</v>
      </c>
      <c r="C2158" t="s">
        <v>6371</v>
      </c>
      <c r="D2158" t="s">
        <v>1409</v>
      </c>
      <c r="E2158" t="s">
        <v>42890</v>
      </c>
      <c r="H2158" t="s">
        <v>6327</v>
      </c>
      <c r="I2158" t="s">
        <v>630</v>
      </c>
      <c r="J2158">
        <v>12</v>
      </c>
      <c r="K2158" t="s">
        <v>19</v>
      </c>
      <c r="L2158" t="s">
        <v>42875</v>
      </c>
    </row>
    <row r="2159" spans="1:12" ht="13.2">
      <c r="A2159" t="s">
        <v>6372</v>
      </c>
      <c r="B2159" t="s">
        <v>13</v>
      </c>
      <c r="C2159" t="s">
        <v>6373</v>
      </c>
      <c r="D2159" t="s">
        <v>6374</v>
      </c>
      <c r="E2159" t="s">
        <v>42891</v>
      </c>
      <c r="H2159" t="s">
        <v>6327</v>
      </c>
      <c r="J2159">
        <v>12</v>
      </c>
      <c r="K2159" t="s">
        <v>19</v>
      </c>
      <c r="L2159" t="s">
        <v>42875</v>
      </c>
    </row>
    <row r="2160" spans="1:12" ht="13.2">
      <c r="A2160" t="s">
        <v>6375</v>
      </c>
      <c r="B2160" t="s">
        <v>13</v>
      </c>
      <c r="C2160" t="s">
        <v>6376</v>
      </c>
      <c r="D2160" t="s">
        <v>966</v>
      </c>
      <c r="E2160" t="s">
        <v>42892</v>
      </c>
      <c r="H2160" t="s">
        <v>6327</v>
      </c>
      <c r="J2160">
        <v>12</v>
      </c>
      <c r="K2160" t="s">
        <v>19</v>
      </c>
      <c r="L2160" t="s">
        <v>42875</v>
      </c>
    </row>
    <row r="2161" spans="1:12" ht="13.2">
      <c r="A2161" t="s">
        <v>4734</v>
      </c>
      <c r="B2161" t="s">
        <v>13</v>
      </c>
      <c r="C2161" t="s">
        <v>6377</v>
      </c>
      <c r="D2161" t="s">
        <v>6378</v>
      </c>
      <c r="E2161" t="s">
        <v>42893</v>
      </c>
      <c r="H2161" t="s">
        <v>6327</v>
      </c>
      <c r="I2161" t="s">
        <v>93</v>
      </c>
      <c r="J2161">
        <v>12</v>
      </c>
      <c r="K2161" t="s">
        <v>19</v>
      </c>
      <c r="L2161" t="s">
        <v>42875</v>
      </c>
    </row>
    <row r="2162" spans="1:12" ht="13.2">
      <c r="A2162" t="s">
        <v>6379</v>
      </c>
      <c r="B2162" t="s">
        <v>13</v>
      </c>
      <c r="C2162" t="s">
        <v>6380</v>
      </c>
      <c r="D2162" t="s">
        <v>6381</v>
      </c>
      <c r="E2162" t="s">
        <v>42894</v>
      </c>
      <c r="H2162" t="s">
        <v>6327</v>
      </c>
      <c r="I2162" t="s">
        <v>54</v>
      </c>
      <c r="J2162">
        <v>12</v>
      </c>
      <c r="K2162" t="s">
        <v>19</v>
      </c>
      <c r="L2162" t="s">
        <v>42875</v>
      </c>
    </row>
    <row r="2163" spans="1:12" ht="13.2">
      <c r="A2163" t="s">
        <v>6382</v>
      </c>
      <c r="B2163" t="s">
        <v>28</v>
      </c>
      <c r="C2163" t="s">
        <v>6383</v>
      </c>
      <c r="D2163" t="s">
        <v>6384</v>
      </c>
      <c r="E2163" t="s">
        <v>42895</v>
      </c>
      <c r="H2163" t="s">
        <v>6327</v>
      </c>
      <c r="J2163">
        <v>12</v>
      </c>
      <c r="K2163" t="s">
        <v>19</v>
      </c>
      <c r="L2163" t="s">
        <v>42875</v>
      </c>
    </row>
    <row r="2164" spans="1:12" ht="13.2">
      <c r="A2164" t="s">
        <v>6385</v>
      </c>
      <c r="B2164" t="s">
        <v>13</v>
      </c>
      <c r="C2164" t="s">
        <v>6386</v>
      </c>
      <c r="D2164" t="s">
        <v>4329</v>
      </c>
      <c r="E2164" t="s">
        <v>42896</v>
      </c>
      <c r="H2164" t="s">
        <v>6327</v>
      </c>
      <c r="J2164">
        <v>12</v>
      </c>
      <c r="K2164" t="s">
        <v>19</v>
      </c>
      <c r="L2164" t="s">
        <v>42875</v>
      </c>
    </row>
    <row r="2165" spans="1:12" ht="13.2">
      <c r="A2165" t="s">
        <v>6387</v>
      </c>
      <c r="B2165" t="s">
        <v>13</v>
      </c>
      <c r="C2165" t="s">
        <v>1194</v>
      </c>
      <c r="D2165" t="s">
        <v>6388</v>
      </c>
      <c r="E2165" t="s">
        <v>42897</v>
      </c>
      <c r="H2165" t="s">
        <v>6327</v>
      </c>
      <c r="J2165">
        <v>12</v>
      </c>
      <c r="K2165" t="s">
        <v>19</v>
      </c>
      <c r="L2165" t="s">
        <v>42875</v>
      </c>
    </row>
    <row r="2166" spans="1:12" ht="13.2">
      <c r="A2166" t="s">
        <v>6389</v>
      </c>
      <c r="B2166" t="s">
        <v>13</v>
      </c>
      <c r="C2166" t="s">
        <v>6390</v>
      </c>
      <c r="D2166" t="s">
        <v>4485</v>
      </c>
      <c r="E2166" t="s">
        <v>42898</v>
      </c>
      <c r="H2166" t="s">
        <v>6327</v>
      </c>
      <c r="J2166">
        <v>12</v>
      </c>
      <c r="K2166" t="s">
        <v>19</v>
      </c>
      <c r="L2166" t="s">
        <v>42875</v>
      </c>
    </row>
    <row r="2167" spans="1:12" ht="13.2">
      <c r="A2167" t="s">
        <v>6391</v>
      </c>
      <c r="B2167" t="s">
        <v>13</v>
      </c>
      <c r="C2167" t="s">
        <v>6392</v>
      </c>
      <c r="D2167" t="s">
        <v>6393</v>
      </c>
      <c r="E2167" t="s">
        <v>42899</v>
      </c>
      <c r="H2167" t="s">
        <v>6327</v>
      </c>
      <c r="I2167" t="s">
        <v>54</v>
      </c>
      <c r="J2167">
        <v>12</v>
      </c>
      <c r="K2167" t="s">
        <v>19</v>
      </c>
      <c r="L2167" t="s">
        <v>42875</v>
      </c>
    </row>
    <row r="2168" spans="1:12" ht="13.2">
      <c r="A2168" t="s">
        <v>4923</v>
      </c>
      <c r="B2168" t="s">
        <v>13</v>
      </c>
      <c r="C2168" t="s">
        <v>6394</v>
      </c>
      <c r="D2168" t="s">
        <v>6395</v>
      </c>
      <c r="E2168" t="s">
        <v>42900</v>
      </c>
      <c r="H2168" t="s">
        <v>6327</v>
      </c>
      <c r="J2168">
        <v>12</v>
      </c>
      <c r="K2168" t="s">
        <v>19</v>
      </c>
      <c r="L2168" t="s">
        <v>42875</v>
      </c>
    </row>
    <row r="2169" spans="1:12" ht="13.2">
      <c r="A2169" t="s">
        <v>6396</v>
      </c>
      <c r="B2169" t="s">
        <v>13</v>
      </c>
      <c r="C2169" t="s">
        <v>6397</v>
      </c>
      <c r="D2169" t="s">
        <v>6398</v>
      </c>
      <c r="E2169" t="s">
        <v>42901</v>
      </c>
      <c r="H2169" t="s">
        <v>6327</v>
      </c>
      <c r="J2169">
        <v>12</v>
      </c>
      <c r="K2169" t="s">
        <v>19</v>
      </c>
      <c r="L2169" t="s">
        <v>42875</v>
      </c>
    </row>
    <row r="2170" spans="1:12" ht="13.2">
      <c r="A2170" t="s">
        <v>6399</v>
      </c>
      <c r="B2170" t="s">
        <v>28</v>
      </c>
      <c r="C2170" t="s">
        <v>6400</v>
      </c>
      <c r="D2170" t="s">
        <v>6401</v>
      </c>
      <c r="E2170" t="s">
        <v>42902</v>
      </c>
      <c r="H2170" t="s">
        <v>6327</v>
      </c>
      <c r="I2170" t="s">
        <v>106</v>
      </c>
      <c r="J2170">
        <v>12</v>
      </c>
      <c r="K2170" t="s">
        <v>19</v>
      </c>
      <c r="L2170" t="s">
        <v>42875</v>
      </c>
    </row>
    <row r="2171" spans="1:12" ht="13.2">
      <c r="A2171" t="s">
        <v>6402</v>
      </c>
      <c r="B2171" t="s">
        <v>28</v>
      </c>
      <c r="C2171" t="s">
        <v>6403</v>
      </c>
      <c r="D2171" t="s">
        <v>6404</v>
      </c>
      <c r="E2171" t="s">
        <v>42903</v>
      </c>
      <c r="H2171" t="s">
        <v>6327</v>
      </c>
      <c r="J2171">
        <v>12</v>
      </c>
      <c r="K2171" t="s">
        <v>19</v>
      </c>
      <c r="L2171" t="s">
        <v>42875</v>
      </c>
    </row>
    <row r="2172" spans="1:12" ht="13.2">
      <c r="A2172" t="s">
        <v>6405</v>
      </c>
      <c r="B2172" t="s">
        <v>13</v>
      </c>
      <c r="C2172" t="s">
        <v>2015</v>
      </c>
      <c r="D2172" t="s">
        <v>6406</v>
      </c>
      <c r="E2172" t="s">
        <v>42904</v>
      </c>
      <c r="H2172" t="s">
        <v>6327</v>
      </c>
      <c r="J2172">
        <v>12</v>
      </c>
      <c r="K2172" t="s">
        <v>19</v>
      </c>
      <c r="L2172" t="s">
        <v>42875</v>
      </c>
    </row>
    <row r="2173" spans="1:12" ht="13.2">
      <c r="A2173" t="s">
        <v>3561</v>
      </c>
      <c r="B2173" t="s">
        <v>13</v>
      </c>
      <c r="C2173" t="s">
        <v>6407</v>
      </c>
      <c r="D2173" t="s">
        <v>6408</v>
      </c>
      <c r="E2173" t="s">
        <v>42905</v>
      </c>
      <c r="H2173" t="s">
        <v>6327</v>
      </c>
      <c r="I2173" t="s">
        <v>86</v>
      </c>
      <c r="J2173">
        <v>12</v>
      </c>
      <c r="K2173" t="s">
        <v>19</v>
      </c>
      <c r="L2173" t="s">
        <v>42875</v>
      </c>
    </row>
    <row r="2174" spans="1:12" ht="13.2">
      <c r="A2174" t="s">
        <v>6409</v>
      </c>
      <c r="B2174" t="s">
        <v>13</v>
      </c>
      <c r="C2174" t="s">
        <v>5758</v>
      </c>
      <c r="D2174" t="s">
        <v>6410</v>
      </c>
      <c r="E2174" t="s">
        <v>42906</v>
      </c>
      <c r="H2174" t="s">
        <v>6327</v>
      </c>
      <c r="I2174" t="s">
        <v>86</v>
      </c>
      <c r="J2174">
        <v>12</v>
      </c>
      <c r="K2174" t="s">
        <v>19</v>
      </c>
      <c r="L2174" t="s">
        <v>42875</v>
      </c>
    </row>
    <row r="2175" spans="1:12" ht="13.2">
      <c r="A2175" t="s">
        <v>6411</v>
      </c>
      <c r="B2175" t="s">
        <v>13</v>
      </c>
      <c r="C2175" t="s">
        <v>6412</v>
      </c>
      <c r="D2175" t="s">
        <v>1514</v>
      </c>
      <c r="E2175" t="s">
        <v>42907</v>
      </c>
      <c r="H2175" t="s">
        <v>6327</v>
      </c>
      <c r="I2175" t="s">
        <v>86</v>
      </c>
      <c r="J2175">
        <v>12</v>
      </c>
      <c r="K2175" t="s">
        <v>19</v>
      </c>
      <c r="L2175" t="s">
        <v>42875</v>
      </c>
    </row>
    <row r="2176" spans="1:12" ht="13.2">
      <c r="A2176" t="s">
        <v>6413</v>
      </c>
      <c r="B2176" t="s">
        <v>13</v>
      </c>
      <c r="C2176" t="s">
        <v>1194</v>
      </c>
      <c r="D2176" t="s">
        <v>1547</v>
      </c>
      <c r="E2176" t="s">
        <v>42908</v>
      </c>
      <c r="H2176" t="s">
        <v>6327</v>
      </c>
      <c r="J2176">
        <v>12</v>
      </c>
      <c r="K2176" t="s">
        <v>19</v>
      </c>
      <c r="L2176" t="s">
        <v>42875</v>
      </c>
    </row>
    <row r="2177" spans="1:12" ht="13.2">
      <c r="A2177" t="s">
        <v>6414</v>
      </c>
      <c r="B2177" t="s">
        <v>13</v>
      </c>
      <c r="C2177" t="s">
        <v>3770</v>
      </c>
      <c r="D2177" t="s">
        <v>929</v>
      </c>
      <c r="E2177" t="s">
        <v>42909</v>
      </c>
      <c r="H2177" t="s">
        <v>6327</v>
      </c>
      <c r="J2177">
        <v>12</v>
      </c>
      <c r="K2177" t="s">
        <v>19</v>
      </c>
      <c r="L2177" t="s">
        <v>42875</v>
      </c>
    </row>
    <row r="2178" spans="1:12" ht="13.2">
      <c r="A2178" t="s">
        <v>1202</v>
      </c>
      <c r="B2178" t="s">
        <v>28</v>
      </c>
      <c r="C2178" t="s">
        <v>6415</v>
      </c>
      <c r="D2178" t="s">
        <v>6416</v>
      </c>
      <c r="E2178" t="s">
        <v>42910</v>
      </c>
      <c r="H2178" t="s">
        <v>6327</v>
      </c>
      <c r="J2178">
        <v>12</v>
      </c>
      <c r="K2178" t="s">
        <v>19</v>
      </c>
      <c r="L2178" t="s">
        <v>42875</v>
      </c>
    </row>
    <row r="2179" spans="1:12" ht="13.2">
      <c r="A2179" t="s">
        <v>6417</v>
      </c>
      <c r="B2179" t="s">
        <v>13</v>
      </c>
      <c r="C2179" t="s">
        <v>6418</v>
      </c>
      <c r="D2179" t="s">
        <v>6419</v>
      </c>
      <c r="E2179" t="s">
        <v>42911</v>
      </c>
      <c r="H2179" t="s">
        <v>6327</v>
      </c>
      <c r="I2179" t="s">
        <v>691</v>
      </c>
      <c r="J2179">
        <v>12</v>
      </c>
      <c r="K2179" t="s">
        <v>19</v>
      </c>
      <c r="L2179" t="s">
        <v>42875</v>
      </c>
    </row>
    <row r="2180" spans="1:12" ht="13.2">
      <c r="A2180" t="s">
        <v>6420</v>
      </c>
      <c r="B2180" t="s">
        <v>13</v>
      </c>
      <c r="C2180" t="s">
        <v>6421</v>
      </c>
      <c r="D2180" t="s">
        <v>6422</v>
      </c>
      <c r="E2180" t="s">
        <v>1325</v>
      </c>
      <c r="H2180" t="s">
        <v>6327</v>
      </c>
      <c r="J2180">
        <v>12</v>
      </c>
      <c r="K2180" t="s">
        <v>19</v>
      </c>
      <c r="L2180" t="s">
        <v>42875</v>
      </c>
    </row>
    <row r="2181" spans="1:12" ht="13.2">
      <c r="A2181" t="s">
        <v>6423</v>
      </c>
      <c r="B2181" t="s">
        <v>13</v>
      </c>
      <c r="C2181" t="s">
        <v>6424</v>
      </c>
      <c r="D2181" t="s">
        <v>6425</v>
      </c>
      <c r="E2181" t="s">
        <v>42912</v>
      </c>
      <c r="H2181" t="s">
        <v>6327</v>
      </c>
      <c r="J2181">
        <v>12</v>
      </c>
      <c r="K2181" t="s">
        <v>19</v>
      </c>
      <c r="L2181" t="s">
        <v>42875</v>
      </c>
    </row>
    <row r="2182" spans="1:12" ht="13.2">
      <c r="A2182" t="s">
        <v>6426</v>
      </c>
      <c r="B2182" t="s">
        <v>13</v>
      </c>
      <c r="C2182" t="s">
        <v>6427</v>
      </c>
      <c r="D2182" t="s">
        <v>6428</v>
      </c>
      <c r="E2182" t="s">
        <v>42913</v>
      </c>
      <c r="H2182" t="s">
        <v>6327</v>
      </c>
      <c r="I2182" t="s">
        <v>54</v>
      </c>
      <c r="J2182">
        <v>12</v>
      </c>
      <c r="K2182" t="s">
        <v>19</v>
      </c>
      <c r="L2182" t="s">
        <v>42875</v>
      </c>
    </row>
    <row r="2183" spans="1:12" ht="13.2">
      <c r="A2183" t="s">
        <v>6429</v>
      </c>
      <c r="B2183" t="s">
        <v>13</v>
      </c>
      <c r="C2183" t="s">
        <v>278</v>
      </c>
      <c r="D2183" t="s">
        <v>3658</v>
      </c>
      <c r="E2183" t="s">
        <v>42914</v>
      </c>
      <c r="H2183" t="s">
        <v>6327</v>
      </c>
      <c r="I2183" t="s">
        <v>86</v>
      </c>
      <c r="J2183">
        <v>12</v>
      </c>
      <c r="K2183" t="s">
        <v>19</v>
      </c>
      <c r="L2183" t="s">
        <v>42875</v>
      </c>
    </row>
    <row r="2184" spans="1:12" ht="13.2">
      <c r="A2184" t="s">
        <v>6430</v>
      </c>
      <c r="B2184" t="s">
        <v>13</v>
      </c>
      <c r="C2184" t="s">
        <v>6431</v>
      </c>
      <c r="D2184" t="s">
        <v>6432</v>
      </c>
      <c r="E2184" t="s">
        <v>42915</v>
      </c>
      <c r="H2184" t="s">
        <v>6327</v>
      </c>
      <c r="I2184" t="s">
        <v>93</v>
      </c>
      <c r="J2184">
        <v>12</v>
      </c>
      <c r="K2184" t="s">
        <v>19</v>
      </c>
      <c r="L2184" t="s">
        <v>42875</v>
      </c>
    </row>
    <row r="2185" spans="1:12" ht="13.2">
      <c r="A2185" t="s">
        <v>6433</v>
      </c>
      <c r="B2185" t="s">
        <v>13</v>
      </c>
      <c r="C2185" t="s">
        <v>6434</v>
      </c>
      <c r="D2185" t="s">
        <v>6435</v>
      </c>
      <c r="E2185" t="s">
        <v>42916</v>
      </c>
      <c r="H2185" t="s">
        <v>6327</v>
      </c>
      <c r="I2185" t="s">
        <v>86</v>
      </c>
      <c r="J2185">
        <v>12</v>
      </c>
      <c r="K2185" t="s">
        <v>19</v>
      </c>
      <c r="L2185" t="s">
        <v>42875</v>
      </c>
    </row>
    <row r="2186" spans="1:12" ht="13.2">
      <c r="A2186" t="s">
        <v>6436</v>
      </c>
      <c r="B2186" t="s">
        <v>56</v>
      </c>
      <c r="C2186" t="s">
        <v>6437</v>
      </c>
      <c r="D2186" t="s">
        <v>3523</v>
      </c>
      <c r="E2186" t="s">
        <v>42917</v>
      </c>
      <c r="H2186" t="s">
        <v>6327</v>
      </c>
      <c r="J2186">
        <v>12</v>
      </c>
      <c r="K2186" t="s">
        <v>19</v>
      </c>
      <c r="L2186" t="s">
        <v>42875</v>
      </c>
    </row>
    <row r="2187" spans="1:12" ht="13.2">
      <c r="A2187" t="s">
        <v>6438</v>
      </c>
      <c r="B2187" t="s">
        <v>13</v>
      </c>
      <c r="C2187" t="s">
        <v>6439</v>
      </c>
      <c r="D2187" t="s">
        <v>6440</v>
      </c>
      <c r="E2187" t="s">
        <v>42918</v>
      </c>
      <c r="H2187" t="s">
        <v>6327</v>
      </c>
      <c r="I2187" t="s">
        <v>106</v>
      </c>
      <c r="J2187">
        <v>12</v>
      </c>
      <c r="K2187" t="s">
        <v>19</v>
      </c>
      <c r="L2187" t="s">
        <v>42875</v>
      </c>
    </row>
    <row r="2188" spans="1:12" ht="13.2">
      <c r="A2188" t="s">
        <v>1301</v>
      </c>
      <c r="B2188" t="s">
        <v>13</v>
      </c>
      <c r="C2188" t="s">
        <v>2015</v>
      </c>
      <c r="D2188" t="s">
        <v>6441</v>
      </c>
      <c r="E2188" t="s">
        <v>42919</v>
      </c>
      <c r="H2188" t="s">
        <v>6327</v>
      </c>
      <c r="J2188">
        <v>12</v>
      </c>
      <c r="K2188" t="s">
        <v>19</v>
      </c>
      <c r="L2188" t="s">
        <v>42875</v>
      </c>
    </row>
    <row r="2189" spans="1:12" ht="13.2">
      <c r="A2189" t="s">
        <v>6442</v>
      </c>
      <c r="B2189" t="s">
        <v>28</v>
      </c>
      <c r="C2189" t="s">
        <v>6443</v>
      </c>
      <c r="D2189" t="s">
        <v>6444</v>
      </c>
      <c r="E2189" t="s">
        <v>42920</v>
      </c>
      <c r="H2189" t="s">
        <v>6327</v>
      </c>
      <c r="I2189" t="s">
        <v>106</v>
      </c>
      <c r="J2189">
        <v>12</v>
      </c>
      <c r="K2189" t="s">
        <v>19</v>
      </c>
      <c r="L2189" t="s">
        <v>42875</v>
      </c>
    </row>
    <row r="2190" spans="1:12" ht="13.2">
      <c r="A2190" t="s">
        <v>6445</v>
      </c>
      <c r="B2190" t="s">
        <v>13</v>
      </c>
      <c r="C2190" t="s">
        <v>6446</v>
      </c>
      <c r="D2190" t="s">
        <v>6447</v>
      </c>
      <c r="E2190" t="s">
        <v>42921</v>
      </c>
      <c r="H2190" t="s">
        <v>6327</v>
      </c>
      <c r="J2190">
        <v>12</v>
      </c>
      <c r="K2190" t="s">
        <v>19</v>
      </c>
      <c r="L2190" t="s">
        <v>42875</v>
      </c>
    </row>
    <row r="2191" spans="1:12" ht="13.2">
      <c r="A2191" t="s">
        <v>6448</v>
      </c>
      <c r="B2191" t="s">
        <v>179</v>
      </c>
      <c r="C2191" t="s">
        <v>6449</v>
      </c>
      <c r="D2191" t="s">
        <v>6450</v>
      </c>
      <c r="E2191" t="s">
        <v>42922</v>
      </c>
      <c r="H2191" t="s">
        <v>6327</v>
      </c>
      <c r="J2191">
        <v>12</v>
      </c>
      <c r="K2191" t="s">
        <v>19</v>
      </c>
      <c r="L2191" t="s">
        <v>42875</v>
      </c>
    </row>
    <row r="2192" spans="1:12" ht="13.2">
      <c r="A2192" t="s">
        <v>6451</v>
      </c>
      <c r="B2192" t="s">
        <v>13</v>
      </c>
      <c r="C2192" t="s">
        <v>1703</v>
      </c>
      <c r="D2192" t="s">
        <v>6452</v>
      </c>
      <c r="E2192" t="s">
        <v>42923</v>
      </c>
      <c r="H2192" t="s">
        <v>6327</v>
      </c>
      <c r="I2192" t="s">
        <v>86</v>
      </c>
      <c r="J2192">
        <v>12</v>
      </c>
      <c r="K2192" t="s">
        <v>19</v>
      </c>
      <c r="L2192" t="s">
        <v>42875</v>
      </c>
    </row>
    <row r="2193" spans="1:12" ht="13.2">
      <c r="A2193" t="s">
        <v>6453</v>
      </c>
      <c r="B2193" t="s">
        <v>13</v>
      </c>
      <c r="C2193" t="s">
        <v>6454</v>
      </c>
      <c r="D2193" t="s">
        <v>6455</v>
      </c>
      <c r="E2193" t="s">
        <v>42924</v>
      </c>
      <c r="H2193" t="s">
        <v>6327</v>
      </c>
      <c r="J2193">
        <v>12</v>
      </c>
      <c r="K2193" t="s">
        <v>19</v>
      </c>
      <c r="L2193" t="s">
        <v>42875</v>
      </c>
    </row>
    <row r="2194" spans="1:12" ht="13.2">
      <c r="A2194" t="s">
        <v>6456</v>
      </c>
      <c r="B2194" t="s">
        <v>13</v>
      </c>
      <c r="C2194" t="s">
        <v>6457</v>
      </c>
      <c r="D2194" t="s">
        <v>6458</v>
      </c>
      <c r="E2194" t="s">
        <v>21798</v>
      </c>
      <c r="H2194" t="s">
        <v>6327</v>
      </c>
      <c r="J2194">
        <v>12</v>
      </c>
      <c r="K2194" t="s">
        <v>19</v>
      </c>
      <c r="L2194" t="s">
        <v>42875</v>
      </c>
    </row>
    <row r="2195" spans="1:12" ht="13.2">
      <c r="A2195" t="s">
        <v>6459</v>
      </c>
      <c r="B2195" t="s">
        <v>13</v>
      </c>
      <c r="C2195" t="s">
        <v>6460</v>
      </c>
      <c r="D2195" t="s">
        <v>6461</v>
      </c>
      <c r="E2195" t="s">
        <v>42925</v>
      </c>
      <c r="H2195" t="s">
        <v>6327</v>
      </c>
      <c r="I2195" t="s">
        <v>54</v>
      </c>
      <c r="J2195">
        <v>12</v>
      </c>
      <c r="K2195" t="s">
        <v>19</v>
      </c>
      <c r="L2195" t="s">
        <v>42875</v>
      </c>
    </row>
    <row r="2196" spans="1:12" ht="13.2">
      <c r="A2196" t="s">
        <v>6462</v>
      </c>
      <c r="B2196" t="s">
        <v>13</v>
      </c>
      <c r="C2196" t="s">
        <v>6463</v>
      </c>
      <c r="D2196" t="s">
        <v>5782</v>
      </c>
      <c r="E2196" t="s">
        <v>42926</v>
      </c>
      <c r="H2196" t="s">
        <v>6327</v>
      </c>
      <c r="J2196">
        <v>12</v>
      </c>
      <c r="K2196" t="s">
        <v>19</v>
      </c>
      <c r="L2196" t="s">
        <v>42875</v>
      </c>
    </row>
    <row r="2197" spans="1:12" ht="13.2">
      <c r="A2197" t="s">
        <v>6464</v>
      </c>
      <c r="B2197" t="s">
        <v>13</v>
      </c>
      <c r="C2197" t="s">
        <v>6373</v>
      </c>
      <c r="D2197" t="s">
        <v>6465</v>
      </c>
      <c r="E2197" t="s">
        <v>42927</v>
      </c>
      <c r="H2197" t="s">
        <v>6327</v>
      </c>
      <c r="J2197">
        <v>12</v>
      </c>
      <c r="K2197" t="s">
        <v>19</v>
      </c>
      <c r="L2197" t="s">
        <v>42875</v>
      </c>
    </row>
    <row r="2198" spans="1:12" ht="13.2">
      <c r="A2198" t="s">
        <v>1301</v>
      </c>
      <c r="B2198" t="s">
        <v>63</v>
      </c>
      <c r="C2198" t="s">
        <v>6466</v>
      </c>
      <c r="D2198" t="s">
        <v>6467</v>
      </c>
      <c r="E2198" t="s">
        <v>42928</v>
      </c>
      <c r="H2198" t="s">
        <v>6327</v>
      </c>
      <c r="I2198" t="s">
        <v>106</v>
      </c>
      <c r="J2198">
        <v>12</v>
      </c>
      <c r="K2198" t="s">
        <v>19</v>
      </c>
      <c r="L2198" t="s">
        <v>42875</v>
      </c>
    </row>
    <row r="2199" spans="1:12" ht="13.2">
      <c r="A2199" t="s">
        <v>6468</v>
      </c>
      <c r="B2199" t="s">
        <v>13</v>
      </c>
      <c r="C2199" t="s">
        <v>6469</v>
      </c>
      <c r="D2199" t="s">
        <v>6470</v>
      </c>
      <c r="E2199" t="s">
        <v>42929</v>
      </c>
      <c r="H2199" t="s">
        <v>6327</v>
      </c>
      <c r="I2199" t="s">
        <v>106</v>
      </c>
      <c r="J2199">
        <v>12</v>
      </c>
      <c r="K2199" t="s">
        <v>19</v>
      </c>
      <c r="L2199" t="s">
        <v>42875</v>
      </c>
    </row>
    <row r="2200" spans="1:12" ht="13.2">
      <c r="A2200" t="s">
        <v>5553</v>
      </c>
      <c r="B2200" t="s">
        <v>13</v>
      </c>
      <c r="C2200" t="s">
        <v>6471</v>
      </c>
      <c r="D2200" t="s">
        <v>6472</v>
      </c>
      <c r="E2200" t="s">
        <v>42930</v>
      </c>
      <c r="H2200" t="s">
        <v>6327</v>
      </c>
      <c r="J2200">
        <v>12</v>
      </c>
      <c r="K2200" t="s">
        <v>19</v>
      </c>
      <c r="L2200" t="s">
        <v>42875</v>
      </c>
    </row>
    <row r="2201" spans="1:12" ht="13.2">
      <c r="A2201" t="s">
        <v>6473</v>
      </c>
      <c r="B2201" t="s">
        <v>13</v>
      </c>
      <c r="C2201" t="s">
        <v>6474</v>
      </c>
      <c r="D2201" t="s">
        <v>6475</v>
      </c>
      <c r="E2201" t="s">
        <v>42931</v>
      </c>
      <c r="H2201" t="s">
        <v>6327</v>
      </c>
      <c r="I2201" t="s">
        <v>99</v>
      </c>
      <c r="J2201">
        <v>12</v>
      </c>
      <c r="K2201" t="s">
        <v>19</v>
      </c>
      <c r="L2201" t="s">
        <v>42875</v>
      </c>
    </row>
    <row r="2202" spans="1:12" ht="13.2">
      <c r="A2202" t="s">
        <v>6476</v>
      </c>
      <c r="B2202" t="s">
        <v>63</v>
      </c>
      <c r="C2202" t="s">
        <v>6477</v>
      </c>
      <c r="D2202" t="s">
        <v>6478</v>
      </c>
      <c r="E2202" t="s">
        <v>42932</v>
      </c>
      <c r="H2202" t="s">
        <v>6327</v>
      </c>
      <c r="J2202">
        <v>12</v>
      </c>
      <c r="K2202" t="s">
        <v>19</v>
      </c>
      <c r="L2202" t="s">
        <v>42875</v>
      </c>
    </row>
    <row r="2203" spans="1:12" ht="13.2">
      <c r="A2203" t="s">
        <v>6479</v>
      </c>
      <c r="B2203" t="s">
        <v>13</v>
      </c>
      <c r="C2203" t="s">
        <v>6480</v>
      </c>
      <c r="D2203" t="s">
        <v>6481</v>
      </c>
      <c r="E2203" t="s">
        <v>42933</v>
      </c>
      <c r="H2203" t="s">
        <v>6327</v>
      </c>
      <c r="J2203">
        <v>12</v>
      </c>
      <c r="K2203" t="s">
        <v>19</v>
      </c>
      <c r="L2203" t="s">
        <v>42875</v>
      </c>
    </row>
    <row r="2204" spans="1:12" ht="13.2">
      <c r="A2204" t="s">
        <v>6482</v>
      </c>
      <c r="B2204" t="s">
        <v>13</v>
      </c>
      <c r="C2204" t="s">
        <v>6483</v>
      </c>
      <c r="D2204" t="s">
        <v>3681</v>
      </c>
      <c r="E2204" t="s">
        <v>42934</v>
      </c>
      <c r="H2204" t="s">
        <v>6327</v>
      </c>
      <c r="J2204">
        <v>12</v>
      </c>
      <c r="K2204" t="s">
        <v>19</v>
      </c>
      <c r="L2204" t="s">
        <v>42875</v>
      </c>
    </row>
    <row r="2205" spans="1:12" ht="13.2">
      <c r="A2205" t="s">
        <v>6484</v>
      </c>
      <c r="B2205" t="s">
        <v>13</v>
      </c>
      <c r="C2205" t="s">
        <v>6485</v>
      </c>
      <c r="D2205" t="s">
        <v>6486</v>
      </c>
      <c r="E2205" t="s">
        <v>42935</v>
      </c>
      <c r="H2205" t="s">
        <v>6327</v>
      </c>
      <c r="I2205" t="s">
        <v>54</v>
      </c>
      <c r="J2205">
        <v>12</v>
      </c>
      <c r="K2205" t="s">
        <v>19</v>
      </c>
      <c r="L2205" t="s">
        <v>42875</v>
      </c>
    </row>
    <row r="2206" spans="1:12" ht="13.2">
      <c r="A2206" t="s">
        <v>6487</v>
      </c>
      <c r="B2206" t="s">
        <v>13</v>
      </c>
      <c r="C2206" t="s">
        <v>6488</v>
      </c>
      <c r="D2206" t="s">
        <v>6489</v>
      </c>
      <c r="E2206" t="s">
        <v>42936</v>
      </c>
      <c r="H2206" t="s">
        <v>6327</v>
      </c>
      <c r="I2206" t="s">
        <v>86</v>
      </c>
      <c r="J2206">
        <v>12</v>
      </c>
      <c r="K2206" t="s">
        <v>19</v>
      </c>
      <c r="L2206" t="s">
        <v>42875</v>
      </c>
    </row>
    <row r="2207" spans="1:12" ht="13.2">
      <c r="A2207" t="s">
        <v>6490</v>
      </c>
      <c r="B2207" t="s">
        <v>28</v>
      </c>
      <c r="C2207" t="s">
        <v>6491</v>
      </c>
      <c r="D2207" t="s">
        <v>6492</v>
      </c>
      <c r="E2207" t="s">
        <v>42937</v>
      </c>
      <c r="H2207" t="s">
        <v>6327</v>
      </c>
      <c r="J2207">
        <v>12</v>
      </c>
      <c r="K2207" t="s">
        <v>19</v>
      </c>
      <c r="L2207" t="s">
        <v>42875</v>
      </c>
    </row>
    <row r="2208" spans="1:12" ht="13.2">
      <c r="A2208" t="s">
        <v>6493</v>
      </c>
      <c r="B2208" t="s">
        <v>13</v>
      </c>
      <c r="C2208" t="s">
        <v>6494</v>
      </c>
      <c r="D2208" t="s">
        <v>6495</v>
      </c>
      <c r="E2208" t="s">
        <v>42938</v>
      </c>
      <c r="H2208" t="s">
        <v>6327</v>
      </c>
      <c r="J2208">
        <v>12</v>
      </c>
      <c r="K2208" t="s">
        <v>19</v>
      </c>
      <c r="L2208" t="s">
        <v>42875</v>
      </c>
    </row>
    <row r="2209" spans="1:12" ht="13.2">
      <c r="A2209" t="s">
        <v>6496</v>
      </c>
      <c r="B2209" t="s">
        <v>13</v>
      </c>
      <c r="C2209" t="s">
        <v>6497</v>
      </c>
      <c r="D2209" t="s">
        <v>6498</v>
      </c>
      <c r="E2209" t="s">
        <v>42939</v>
      </c>
      <c r="H2209" t="s">
        <v>6327</v>
      </c>
      <c r="I2209" t="s">
        <v>47</v>
      </c>
      <c r="J2209">
        <v>12</v>
      </c>
      <c r="K2209" t="s">
        <v>19</v>
      </c>
      <c r="L2209" t="s">
        <v>42875</v>
      </c>
    </row>
    <row r="2210" spans="1:12" ht="13.2">
      <c r="A2210" t="s">
        <v>6499</v>
      </c>
      <c r="B2210" t="s">
        <v>56</v>
      </c>
      <c r="C2210" t="s">
        <v>6500</v>
      </c>
      <c r="D2210" t="s">
        <v>4472</v>
      </c>
      <c r="E2210" t="s">
        <v>42940</v>
      </c>
      <c r="H2210" t="s">
        <v>6327</v>
      </c>
      <c r="J2210">
        <v>12</v>
      </c>
      <c r="K2210" t="s">
        <v>19</v>
      </c>
      <c r="L2210" t="s">
        <v>42875</v>
      </c>
    </row>
    <row r="2211" spans="1:12" ht="13.2">
      <c r="A2211" t="s">
        <v>1986</v>
      </c>
      <c r="B2211" t="s">
        <v>13</v>
      </c>
      <c r="C2211" t="s">
        <v>6501</v>
      </c>
      <c r="D2211" t="s">
        <v>6502</v>
      </c>
      <c r="E2211" t="s">
        <v>42941</v>
      </c>
      <c r="H2211" t="s">
        <v>6327</v>
      </c>
      <c r="J2211">
        <v>12</v>
      </c>
      <c r="K2211" t="s">
        <v>19</v>
      </c>
      <c r="L2211" t="s">
        <v>42875</v>
      </c>
    </row>
    <row r="2212" spans="1:12" ht="13.2">
      <c r="A2212" t="s">
        <v>6503</v>
      </c>
      <c r="B2212" t="s">
        <v>13</v>
      </c>
      <c r="C2212" t="s">
        <v>6504</v>
      </c>
      <c r="D2212" t="s">
        <v>6505</v>
      </c>
      <c r="E2212" t="s">
        <v>42942</v>
      </c>
      <c r="H2212" t="s">
        <v>6327</v>
      </c>
      <c r="J2212">
        <v>12</v>
      </c>
      <c r="K2212" t="s">
        <v>19</v>
      </c>
      <c r="L2212" t="s">
        <v>42875</v>
      </c>
    </row>
    <row r="2213" spans="1:12" ht="13.2">
      <c r="A2213" t="s">
        <v>6506</v>
      </c>
      <c r="B2213" t="s">
        <v>13</v>
      </c>
      <c r="C2213" t="s">
        <v>6507</v>
      </c>
      <c r="D2213" t="s">
        <v>6508</v>
      </c>
      <c r="E2213" t="s">
        <v>42943</v>
      </c>
      <c r="H2213" t="s">
        <v>6327</v>
      </c>
      <c r="J2213">
        <v>12</v>
      </c>
      <c r="K2213" t="s">
        <v>19</v>
      </c>
      <c r="L2213" t="s">
        <v>42875</v>
      </c>
    </row>
    <row r="2214" spans="1:12" ht="13.2">
      <c r="A2214" t="s">
        <v>6509</v>
      </c>
      <c r="B2214" t="s">
        <v>13</v>
      </c>
      <c r="C2214" t="s">
        <v>6510</v>
      </c>
      <c r="D2214" t="s">
        <v>6511</v>
      </c>
      <c r="E2214" t="s">
        <v>42944</v>
      </c>
      <c r="H2214" t="s">
        <v>6327</v>
      </c>
      <c r="J2214">
        <v>12</v>
      </c>
      <c r="K2214" t="s">
        <v>19</v>
      </c>
      <c r="L2214" t="s">
        <v>42875</v>
      </c>
    </row>
    <row r="2215" spans="1:12" ht="13.2">
      <c r="A2215" t="s">
        <v>6512</v>
      </c>
      <c r="B2215" t="s">
        <v>13</v>
      </c>
      <c r="C2215" t="s">
        <v>6513</v>
      </c>
      <c r="D2215" t="s">
        <v>6514</v>
      </c>
      <c r="E2215" t="s">
        <v>42945</v>
      </c>
      <c r="H2215" t="s">
        <v>6327</v>
      </c>
      <c r="J2215">
        <v>12</v>
      </c>
      <c r="K2215" t="s">
        <v>19</v>
      </c>
      <c r="L2215" t="s">
        <v>42875</v>
      </c>
    </row>
    <row r="2216" spans="1:12" ht="13.2">
      <c r="A2216" t="s">
        <v>1700</v>
      </c>
      <c r="B2216" t="s">
        <v>13</v>
      </c>
      <c r="C2216" t="s">
        <v>6515</v>
      </c>
      <c r="D2216" t="s">
        <v>6516</v>
      </c>
      <c r="E2216" t="s">
        <v>42946</v>
      </c>
      <c r="H2216" t="s">
        <v>6327</v>
      </c>
      <c r="I2216" t="s">
        <v>106</v>
      </c>
      <c r="J2216">
        <v>12</v>
      </c>
      <c r="K2216" t="s">
        <v>19</v>
      </c>
      <c r="L2216" t="s">
        <v>42875</v>
      </c>
    </row>
    <row r="2217" spans="1:12" ht="13.2">
      <c r="A2217" t="s">
        <v>6517</v>
      </c>
      <c r="B2217" t="s">
        <v>13</v>
      </c>
      <c r="C2217" t="s">
        <v>6518</v>
      </c>
      <c r="D2217" t="s">
        <v>6519</v>
      </c>
      <c r="E2217" t="s">
        <v>42947</v>
      </c>
      <c r="H2217" t="s">
        <v>6327</v>
      </c>
      <c r="J2217">
        <v>12</v>
      </c>
      <c r="K2217" t="s">
        <v>19</v>
      </c>
      <c r="L2217" t="s">
        <v>42875</v>
      </c>
    </row>
    <row r="2218" spans="1:12" ht="13.2">
      <c r="A2218" t="s">
        <v>6520</v>
      </c>
      <c r="B2218" t="s">
        <v>13</v>
      </c>
      <c r="C2218" t="s">
        <v>1141</v>
      </c>
      <c r="D2218" t="s">
        <v>6521</v>
      </c>
      <c r="E2218" t="s">
        <v>42948</v>
      </c>
      <c r="H2218" t="s">
        <v>6327</v>
      </c>
      <c r="I2218" t="s">
        <v>47</v>
      </c>
      <c r="J2218">
        <v>12</v>
      </c>
      <c r="K2218" t="s">
        <v>19</v>
      </c>
      <c r="L2218" t="s">
        <v>42875</v>
      </c>
    </row>
    <row r="2219" spans="1:12" ht="13.2">
      <c r="A2219" t="s">
        <v>1469</v>
      </c>
      <c r="B2219" t="s">
        <v>13</v>
      </c>
      <c r="C2219" t="s">
        <v>1653</v>
      </c>
      <c r="D2219" t="s">
        <v>6522</v>
      </c>
      <c r="E2219" t="s">
        <v>1653</v>
      </c>
      <c r="H2219" t="s">
        <v>6327</v>
      </c>
      <c r="J2219">
        <v>12</v>
      </c>
      <c r="K2219" t="s">
        <v>19</v>
      </c>
      <c r="L2219" t="s">
        <v>42875</v>
      </c>
    </row>
    <row r="2220" spans="1:12" ht="13.2">
      <c r="A2220" t="s">
        <v>6523</v>
      </c>
      <c r="B2220" t="s">
        <v>56</v>
      </c>
      <c r="C2220" t="s">
        <v>6524</v>
      </c>
      <c r="D2220" t="s">
        <v>6525</v>
      </c>
      <c r="E2220" t="s">
        <v>42949</v>
      </c>
      <c r="H2220" t="s">
        <v>6327</v>
      </c>
      <c r="J2220">
        <v>12</v>
      </c>
      <c r="K2220" t="s">
        <v>19</v>
      </c>
      <c r="L2220" t="s">
        <v>42875</v>
      </c>
    </row>
    <row r="2221" spans="1:12" ht="13.2">
      <c r="A2221" t="s">
        <v>6526</v>
      </c>
      <c r="B2221" t="s">
        <v>13</v>
      </c>
      <c r="C2221" t="s">
        <v>1141</v>
      </c>
      <c r="D2221" t="s">
        <v>6527</v>
      </c>
      <c r="E2221" t="s">
        <v>42950</v>
      </c>
      <c r="H2221" t="s">
        <v>6327</v>
      </c>
      <c r="J2221">
        <v>12</v>
      </c>
      <c r="K2221" t="s">
        <v>19</v>
      </c>
      <c r="L2221" t="s">
        <v>42875</v>
      </c>
    </row>
    <row r="2222" spans="1:12" ht="13.2">
      <c r="A2222" t="s">
        <v>6528</v>
      </c>
      <c r="B2222" t="s">
        <v>56</v>
      </c>
      <c r="C2222" t="s">
        <v>6529</v>
      </c>
      <c r="D2222" t="s">
        <v>6530</v>
      </c>
      <c r="E2222" t="s">
        <v>42951</v>
      </c>
      <c r="H2222" t="s">
        <v>6327</v>
      </c>
      <c r="I2222" t="s">
        <v>54</v>
      </c>
      <c r="J2222">
        <v>12</v>
      </c>
      <c r="K2222" t="s">
        <v>19</v>
      </c>
      <c r="L2222" t="s">
        <v>42875</v>
      </c>
    </row>
    <row r="2223" spans="1:12" ht="13.2">
      <c r="A2223" t="s">
        <v>6531</v>
      </c>
      <c r="B2223" t="s">
        <v>13</v>
      </c>
      <c r="C2223" t="s">
        <v>6532</v>
      </c>
      <c r="D2223" t="s">
        <v>6533</v>
      </c>
      <c r="E2223" t="s">
        <v>13177</v>
      </c>
      <c r="H2223" t="s">
        <v>6327</v>
      </c>
      <c r="J2223">
        <v>12</v>
      </c>
      <c r="K2223" t="s">
        <v>19</v>
      </c>
      <c r="L2223" t="s">
        <v>42875</v>
      </c>
    </row>
    <row r="2224" spans="1:12" ht="13.2">
      <c r="A2224" t="s">
        <v>6534</v>
      </c>
      <c r="B2224" t="s">
        <v>13</v>
      </c>
      <c r="C2224" t="s">
        <v>6535</v>
      </c>
      <c r="D2224" t="s">
        <v>6536</v>
      </c>
      <c r="E2224" t="s">
        <v>6535</v>
      </c>
      <c r="H2224" t="s">
        <v>6327</v>
      </c>
      <c r="I2224" t="s">
        <v>106</v>
      </c>
      <c r="J2224">
        <v>12</v>
      </c>
      <c r="K2224" t="s">
        <v>19</v>
      </c>
      <c r="L2224" t="s">
        <v>42875</v>
      </c>
    </row>
    <row r="2225" spans="1:12" ht="13.2">
      <c r="A2225" t="s">
        <v>6537</v>
      </c>
      <c r="B2225" t="s">
        <v>56</v>
      </c>
      <c r="C2225" t="s">
        <v>6538</v>
      </c>
      <c r="D2225" t="s">
        <v>6539</v>
      </c>
      <c r="E2225" t="s">
        <v>42952</v>
      </c>
      <c r="H2225" t="s">
        <v>6327</v>
      </c>
      <c r="J2225">
        <v>12</v>
      </c>
      <c r="K2225" t="s">
        <v>19</v>
      </c>
      <c r="L2225" t="s">
        <v>42875</v>
      </c>
    </row>
    <row r="2226" spans="1:12" ht="13.2">
      <c r="A2226" t="s">
        <v>6540</v>
      </c>
      <c r="B2226" t="s">
        <v>13</v>
      </c>
      <c r="C2226" t="s">
        <v>6541</v>
      </c>
      <c r="D2226" t="s">
        <v>6542</v>
      </c>
      <c r="E2226" t="s">
        <v>3086</v>
      </c>
      <c r="H2226" t="s">
        <v>6327</v>
      </c>
      <c r="I2226" t="s">
        <v>106</v>
      </c>
      <c r="J2226">
        <v>12</v>
      </c>
      <c r="K2226" t="s">
        <v>19</v>
      </c>
      <c r="L2226" t="s">
        <v>42875</v>
      </c>
    </row>
    <row r="2227" spans="1:12" ht="13.2">
      <c r="A2227" t="s">
        <v>6543</v>
      </c>
      <c r="B2227" t="s">
        <v>179</v>
      </c>
      <c r="C2227" t="s">
        <v>6544</v>
      </c>
      <c r="D2227" t="s">
        <v>6545</v>
      </c>
      <c r="E2227" t="s">
        <v>42953</v>
      </c>
      <c r="H2227" t="s">
        <v>6327</v>
      </c>
      <c r="I2227" t="s">
        <v>86</v>
      </c>
      <c r="J2227">
        <v>12</v>
      </c>
      <c r="K2227" t="s">
        <v>19</v>
      </c>
      <c r="L2227" t="s">
        <v>42875</v>
      </c>
    </row>
    <row r="2228" spans="1:12" ht="13.2">
      <c r="A2228" t="s">
        <v>6546</v>
      </c>
      <c r="B2228" t="s">
        <v>13</v>
      </c>
      <c r="C2228" t="s">
        <v>6547</v>
      </c>
      <c r="D2228" t="s">
        <v>6435</v>
      </c>
      <c r="E2228" t="s">
        <v>42954</v>
      </c>
      <c r="H2228" t="s">
        <v>6327</v>
      </c>
      <c r="I2228" t="s">
        <v>106</v>
      </c>
      <c r="J2228">
        <v>12</v>
      </c>
      <c r="K2228" t="s">
        <v>19</v>
      </c>
      <c r="L2228" t="s">
        <v>42875</v>
      </c>
    </row>
    <row r="2229" spans="1:12" ht="13.2">
      <c r="A2229" t="s">
        <v>6548</v>
      </c>
      <c r="B2229" t="s">
        <v>56</v>
      </c>
      <c r="C2229" t="s">
        <v>6549</v>
      </c>
      <c r="D2229" t="s">
        <v>6550</v>
      </c>
      <c r="E2229" t="s">
        <v>42955</v>
      </c>
      <c r="H2229" t="s">
        <v>6327</v>
      </c>
      <c r="I2229" t="s">
        <v>54</v>
      </c>
      <c r="J2229">
        <v>12</v>
      </c>
      <c r="K2229" t="s">
        <v>19</v>
      </c>
      <c r="L2229" t="s">
        <v>42875</v>
      </c>
    </row>
    <row r="2230" spans="1:12" ht="13.2">
      <c r="A2230" t="s">
        <v>6551</v>
      </c>
      <c r="B2230" t="s">
        <v>56</v>
      </c>
      <c r="C2230" t="s">
        <v>6552</v>
      </c>
      <c r="D2230" t="s">
        <v>6553</v>
      </c>
      <c r="E2230" t="s">
        <v>42956</v>
      </c>
      <c r="H2230" t="s">
        <v>6327</v>
      </c>
      <c r="I2230" t="s">
        <v>106</v>
      </c>
      <c r="J2230">
        <v>12</v>
      </c>
      <c r="K2230" t="s">
        <v>19</v>
      </c>
      <c r="L2230" t="s">
        <v>42875</v>
      </c>
    </row>
    <row r="2231" spans="1:12" ht="13.2">
      <c r="A2231" t="s">
        <v>6554</v>
      </c>
      <c r="B2231" t="s">
        <v>56</v>
      </c>
      <c r="C2231" t="s">
        <v>6555</v>
      </c>
      <c r="D2231" t="s">
        <v>6556</v>
      </c>
      <c r="E2231" t="s">
        <v>42957</v>
      </c>
      <c r="H2231" t="s">
        <v>6327</v>
      </c>
      <c r="J2231">
        <v>12</v>
      </c>
      <c r="K2231" t="s">
        <v>19</v>
      </c>
      <c r="L2231" t="s">
        <v>42875</v>
      </c>
    </row>
    <row r="2232" spans="1:12" ht="13.2">
      <c r="A2232" t="s">
        <v>6557</v>
      </c>
      <c r="B2232" t="s">
        <v>56</v>
      </c>
      <c r="C2232" t="s">
        <v>6558</v>
      </c>
      <c r="D2232" t="s">
        <v>6559</v>
      </c>
      <c r="E2232" t="s">
        <v>42958</v>
      </c>
      <c r="H2232" t="s">
        <v>6327</v>
      </c>
      <c r="I2232" t="s">
        <v>47</v>
      </c>
      <c r="J2232">
        <v>12</v>
      </c>
      <c r="K2232" t="s">
        <v>19</v>
      </c>
      <c r="L2232" t="s">
        <v>42875</v>
      </c>
    </row>
    <row r="2233" spans="1:12" ht="13.2">
      <c r="A2233" t="s">
        <v>933</v>
      </c>
      <c r="B2233" t="s">
        <v>13</v>
      </c>
      <c r="C2233" t="s">
        <v>6052</v>
      </c>
      <c r="D2233" t="s">
        <v>5465</v>
      </c>
      <c r="E2233" t="s">
        <v>20225</v>
      </c>
      <c r="H2233" t="s">
        <v>4523</v>
      </c>
      <c r="J2233">
        <v>13</v>
      </c>
      <c r="K2233" t="s">
        <v>19</v>
      </c>
      <c r="L2233" t="s">
        <v>4557</v>
      </c>
    </row>
    <row r="2234" spans="1:12" ht="13.2">
      <c r="A2234" t="s">
        <v>6560</v>
      </c>
      <c r="B2234" t="s">
        <v>13</v>
      </c>
      <c r="C2234" t="s">
        <v>6561</v>
      </c>
      <c r="D2234" t="s">
        <v>6562</v>
      </c>
      <c r="E2234" t="s">
        <v>42959</v>
      </c>
      <c r="H2234" t="s">
        <v>4523</v>
      </c>
      <c r="J2234">
        <v>13</v>
      </c>
      <c r="K2234" t="s">
        <v>19</v>
      </c>
      <c r="L2234" t="s">
        <v>4557</v>
      </c>
    </row>
    <row r="2235" spans="1:12" ht="13.2">
      <c r="A2235" t="s">
        <v>6563</v>
      </c>
      <c r="B2235" t="s">
        <v>13</v>
      </c>
      <c r="C2235" t="s">
        <v>101</v>
      </c>
      <c r="D2235" t="s">
        <v>2637</v>
      </c>
      <c r="E2235" t="s">
        <v>19422</v>
      </c>
      <c r="H2235" t="s">
        <v>4523</v>
      </c>
      <c r="I2235" t="s">
        <v>99</v>
      </c>
      <c r="J2235">
        <v>13</v>
      </c>
      <c r="K2235" t="s">
        <v>19</v>
      </c>
      <c r="L2235" t="s">
        <v>4557</v>
      </c>
    </row>
    <row r="2236" spans="1:12" ht="13.2">
      <c r="A2236" t="s">
        <v>6564</v>
      </c>
      <c r="B2236" t="s">
        <v>13</v>
      </c>
      <c r="C2236" t="s">
        <v>6565</v>
      </c>
      <c r="D2236" t="s">
        <v>6566</v>
      </c>
      <c r="E2236" t="s">
        <v>42960</v>
      </c>
      <c r="H2236" t="s">
        <v>4523</v>
      </c>
      <c r="J2236">
        <v>13</v>
      </c>
      <c r="K2236" t="s">
        <v>19</v>
      </c>
      <c r="L2236" t="s">
        <v>4557</v>
      </c>
    </row>
    <row r="2237" spans="1:12" ht="13.2">
      <c r="A2237" t="s">
        <v>6567</v>
      </c>
      <c r="B2237" t="s">
        <v>13</v>
      </c>
      <c r="C2237" t="s">
        <v>6568</v>
      </c>
      <c r="D2237" t="s">
        <v>6569</v>
      </c>
      <c r="E2237" t="s">
        <v>19502</v>
      </c>
      <c r="H2237" t="s">
        <v>4523</v>
      </c>
      <c r="I2237" t="s">
        <v>99</v>
      </c>
      <c r="J2237">
        <v>13</v>
      </c>
      <c r="K2237" t="s">
        <v>19</v>
      </c>
      <c r="L2237" t="s">
        <v>4557</v>
      </c>
    </row>
    <row r="2238" spans="1:12" ht="13.2">
      <c r="A2238" t="s">
        <v>6570</v>
      </c>
      <c r="B2238" t="s">
        <v>13</v>
      </c>
      <c r="C2238" t="s">
        <v>6571</v>
      </c>
      <c r="D2238" t="s">
        <v>6572</v>
      </c>
      <c r="E2238" t="s">
        <v>19633</v>
      </c>
      <c r="H2238" t="s">
        <v>4523</v>
      </c>
      <c r="J2238">
        <v>13</v>
      </c>
      <c r="K2238" t="s">
        <v>19</v>
      </c>
      <c r="L2238" t="s">
        <v>4557</v>
      </c>
    </row>
    <row r="2239" spans="1:12" ht="13.2">
      <c r="A2239" t="s">
        <v>6573</v>
      </c>
      <c r="B2239" t="s">
        <v>13</v>
      </c>
      <c r="C2239" t="s">
        <v>6574</v>
      </c>
      <c r="D2239" t="s">
        <v>6575</v>
      </c>
      <c r="E2239" t="s">
        <v>19899</v>
      </c>
      <c r="H2239" t="s">
        <v>4523</v>
      </c>
      <c r="I2239" t="s">
        <v>54</v>
      </c>
      <c r="J2239">
        <v>13</v>
      </c>
      <c r="K2239" t="s">
        <v>19</v>
      </c>
      <c r="L2239" t="s">
        <v>4557</v>
      </c>
    </row>
    <row r="2240" spans="1:12" ht="13.2">
      <c r="A2240" t="s">
        <v>6576</v>
      </c>
      <c r="B2240" t="s">
        <v>13</v>
      </c>
      <c r="C2240" t="s">
        <v>6577</v>
      </c>
      <c r="D2240" t="s">
        <v>6578</v>
      </c>
      <c r="E2240" t="s">
        <v>19435</v>
      </c>
      <c r="H2240" t="s">
        <v>4523</v>
      </c>
      <c r="I2240" t="s">
        <v>106</v>
      </c>
      <c r="J2240">
        <v>13</v>
      </c>
      <c r="K2240" t="s">
        <v>19</v>
      </c>
      <c r="L2240" t="s">
        <v>4557</v>
      </c>
    </row>
    <row r="2241" spans="1:12" ht="13.2">
      <c r="A2241" t="s">
        <v>1182</v>
      </c>
      <c r="B2241" t="s">
        <v>13</v>
      </c>
      <c r="C2241" t="s">
        <v>6579</v>
      </c>
      <c r="D2241" t="s">
        <v>6580</v>
      </c>
      <c r="E2241" t="s">
        <v>20293</v>
      </c>
      <c r="H2241" t="s">
        <v>4523</v>
      </c>
      <c r="I2241" t="s">
        <v>54</v>
      </c>
      <c r="J2241">
        <v>13</v>
      </c>
      <c r="K2241" t="s">
        <v>19</v>
      </c>
      <c r="L2241" t="s">
        <v>4557</v>
      </c>
    </row>
    <row r="2242" spans="1:12" ht="13.2">
      <c r="A2242" t="s">
        <v>6581</v>
      </c>
      <c r="B2242" t="s">
        <v>13</v>
      </c>
      <c r="C2242" t="s">
        <v>3086</v>
      </c>
      <c r="D2242" t="s">
        <v>5555</v>
      </c>
      <c r="E2242" t="s">
        <v>20014</v>
      </c>
      <c r="H2242" t="s">
        <v>4523</v>
      </c>
      <c r="I2242" t="s">
        <v>86</v>
      </c>
      <c r="J2242">
        <v>13</v>
      </c>
      <c r="K2242" t="s">
        <v>19</v>
      </c>
      <c r="L2242" t="s">
        <v>4557</v>
      </c>
    </row>
    <row r="2243" spans="1:12" ht="13.2">
      <c r="A2243" t="s">
        <v>80</v>
      </c>
      <c r="B2243" t="s">
        <v>56</v>
      </c>
      <c r="C2243" t="s">
        <v>6582</v>
      </c>
      <c r="D2243" t="s">
        <v>6583</v>
      </c>
      <c r="E2243" t="s">
        <v>19660</v>
      </c>
      <c r="H2243" t="s">
        <v>4523</v>
      </c>
      <c r="I2243" t="s">
        <v>47</v>
      </c>
      <c r="J2243">
        <v>13</v>
      </c>
      <c r="K2243" t="s">
        <v>19</v>
      </c>
      <c r="L2243" t="s">
        <v>4557</v>
      </c>
    </row>
    <row r="2244" spans="1:12" ht="13.2">
      <c r="A2244" t="s">
        <v>6584</v>
      </c>
      <c r="B2244" t="s">
        <v>13</v>
      </c>
      <c r="C2244" t="s">
        <v>6585</v>
      </c>
      <c r="D2244" t="s">
        <v>6586</v>
      </c>
      <c r="E2244" t="s">
        <v>21251</v>
      </c>
      <c r="H2244" t="s">
        <v>4523</v>
      </c>
      <c r="J2244">
        <v>13</v>
      </c>
      <c r="K2244" t="s">
        <v>19</v>
      </c>
      <c r="L2244" t="s">
        <v>4557</v>
      </c>
    </row>
    <row r="2245" spans="1:12" ht="13.2">
      <c r="A2245" t="s">
        <v>6587</v>
      </c>
      <c r="B2245" t="s">
        <v>28</v>
      </c>
      <c r="C2245" t="s">
        <v>6588</v>
      </c>
      <c r="D2245" t="s">
        <v>6589</v>
      </c>
      <c r="E2245" t="s">
        <v>21220</v>
      </c>
      <c r="H2245" t="s">
        <v>4523</v>
      </c>
      <c r="I2245" t="s">
        <v>595</v>
      </c>
      <c r="J2245">
        <v>13</v>
      </c>
      <c r="K2245" t="s">
        <v>19</v>
      </c>
      <c r="L2245" t="s">
        <v>4557</v>
      </c>
    </row>
    <row r="2246" spans="1:12" ht="13.2">
      <c r="A2246" t="s">
        <v>6590</v>
      </c>
      <c r="B2246" t="s">
        <v>13</v>
      </c>
      <c r="C2246" t="s">
        <v>6591</v>
      </c>
      <c r="D2246" t="s">
        <v>6592</v>
      </c>
      <c r="E2246" t="s">
        <v>20928</v>
      </c>
      <c r="H2246" t="s">
        <v>4523</v>
      </c>
      <c r="I2246" t="s">
        <v>86</v>
      </c>
      <c r="J2246">
        <v>13</v>
      </c>
      <c r="K2246" t="s">
        <v>19</v>
      </c>
      <c r="L2246" t="s">
        <v>4557</v>
      </c>
    </row>
    <row r="2247" spans="1:12" ht="13.2">
      <c r="A2247" t="s">
        <v>6593</v>
      </c>
      <c r="B2247" t="s">
        <v>13</v>
      </c>
      <c r="C2247" t="s">
        <v>6594</v>
      </c>
      <c r="D2247" t="s">
        <v>5173</v>
      </c>
      <c r="E2247" t="s">
        <v>42961</v>
      </c>
      <c r="F2247" t="s">
        <v>6595</v>
      </c>
      <c r="G2247" t="s">
        <v>6596</v>
      </c>
      <c r="H2247" t="s">
        <v>6597</v>
      </c>
      <c r="J2247">
        <v>10</v>
      </c>
      <c r="K2247" t="s">
        <v>19</v>
      </c>
      <c r="L2247" t="s">
        <v>42962</v>
      </c>
    </row>
    <row r="2248" spans="1:12" ht="13.2">
      <c r="A2248" t="s">
        <v>6598</v>
      </c>
      <c r="B2248" t="s">
        <v>13</v>
      </c>
      <c r="C2248" t="s">
        <v>6599</v>
      </c>
      <c r="D2248" t="s">
        <v>6600</v>
      </c>
      <c r="E2248" t="s">
        <v>42963</v>
      </c>
      <c r="F2248" t="s">
        <v>6601</v>
      </c>
      <c r="G2248" t="s">
        <v>6602</v>
      </c>
      <c r="H2248" t="s">
        <v>6597</v>
      </c>
      <c r="I2248" t="s">
        <v>691</v>
      </c>
      <c r="J2248">
        <v>10</v>
      </c>
      <c r="K2248" t="s">
        <v>19</v>
      </c>
      <c r="L2248" t="s">
        <v>42962</v>
      </c>
    </row>
    <row r="2249" spans="1:12" ht="13.2">
      <c r="A2249" t="s">
        <v>6603</v>
      </c>
      <c r="B2249" t="s">
        <v>13</v>
      </c>
      <c r="C2249" t="s">
        <v>6604</v>
      </c>
      <c r="D2249" t="s">
        <v>6605</v>
      </c>
      <c r="E2249" t="s">
        <v>42964</v>
      </c>
      <c r="F2249" t="s">
        <v>6606</v>
      </c>
      <c r="G2249" t="s">
        <v>6607</v>
      </c>
      <c r="H2249" t="s">
        <v>6597</v>
      </c>
      <c r="I2249" t="s">
        <v>47</v>
      </c>
      <c r="J2249">
        <v>10</v>
      </c>
      <c r="K2249" t="s">
        <v>19</v>
      </c>
      <c r="L2249" t="s">
        <v>42962</v>
      </c>
    </row>
    <row r="2250" spans="1:12" ht="13.2">
      <c r="A2250" t="s">
        <v>1321</v>
      </c>
      <c r="B2250" t="s">
        <v>13</v>
      </c>
      <c r="C2250" t="s">
        <v>1228</v>
      </c>
      <c r="D2250" t="s">
        <v>6608</v>
      </c>
      <c r="E2250" t="s">
        <v>42965</v>
      </c>
      <c r="H2250" t="s">
        <v>6597</v>
      </c>
      <c r="J2250">
        <v>10</v>
      </c>
      <c r="K2250" t="s">
        <v>19</v>
      </c>
      <c r="L2250" t="s">
        <v>42962</v>
      </c>
    </row>
    <row r="2251" spans="1:12" ht="13.2">
      <c r="A2251" t="s">
        <v>6609</v>
      </c>
      <c r="B2251" t="s">
        <v>13</v>
      </c>
      <c r="C2251" t="s">
        <v>6610</v>
      </c>
      <c r="D2251" t="s">
        <v>6611</v>
      </c>
      <c r="E2251" t="s">
        <v>42966</v>
      </c>
      <c r="H2251" t="s">
        <v>6597</v>
      </c>
      <c r="J2251">
        <v>10</v>
      </c>
      <c r="K2251" t="s">
        <v>19</v>
      </c>
      <c r="L2251" t="s">
        <v>42962</v>
      </c>
    </row>
    <row r="2252" spans="1:12" ht="13.2">
      <c r="A2252" t="s">
        <v>6612</v>
      </c>
      <c r="B2252" t="s">
        <v>13</v>
      </c>
      <c r="C2252" t="s">
        <v>6613</v>
      </c>
      <c r="D2252" t="s">
        <v>6614</v>
      </c>
      <c r="E2252" t="s">
        <v>42967</v>
      </c>
      <c r="H2252" t="s">
        <v>6597</v>
      </c>
      <c r="J2252">
        <v>10</v>
      </c>
      <c r="K2252" t="s">
        <v>19</v>
      </c>
      <c r="L2252" t="s">
        <v>42962</v>
      </c>
    </row>
    <row r="2253" spans="1:12" ht="13.2">
      <c r="A2253" t="s">
        <v>6615</v>
      </c>
      <c r="B2253" t="s">
        <v>13</v>
      </c>
      <c r="C2253" t="s">
        <v>6616</v>
      </c>
      <c r="D2253" t="s">
        <v>6617</v>
      </c>
      <c r="E2253" t="s">
        <v>2454</v>
      </c>
      <c r="H2253" t="s">
        <v>6597</v>
      </c>
      <c r="J2253">
        <v>10</v>
      </c>
      <c r="K2253" t="s">
        <v>19</v>
      </c>
      <c r="L2253" t="s">
        <v>42962</v>
      </c>
    </row>
    <row r="2254" spans="1:12" ht="13.2">
      <c r="A2254" t="s">
        <v>6618</v>
      </c>
      <c r="B2254" t="s">
        <v>13</v>
      </c>
      <c r="C2254" t="s">
        <v>6619</v>
      </c>
      <c r="D2254" t="s">
        <v>2405</v>
      </c>
      <c r="E2254" t="s">
        <v>42968</v>
      </c>
      <c r="H2254" t="s">
        <v>6597</v>
      </c>
      <c r="I2254" t="s">
        <v>54</v>
      </c>
      <c r="J2254">
        <v>10</v>
      </c>
      <c r="K2254" t="s">
        <v>19</v>
      </c>
      <c r="L2254" t="s">
        <v>42962</v>
      </c>
    </row>
    <row r="2255" spans="1:12" ht="13.2">
      <c r="A2255" t="s">
        <v>6620</v>
      </c>
      <c r="B2255" t="s">
        <v>13</v>
      </c>
      <c r="C2255" t="s">
        <v>6621</v>
      </c>
      <c r="D2255" t="s">
        <v>6622</v>
      </c>
      <c r="E2255" t="s">
        <v>42969</v>
      </c>
      <c r="H2255" t="s">
        <v>6597</v>
      </c>
      <c r="I2255" t="s">
        <v>818</v>
      </c>
      <c r="J2255">
        <v>10</v>
      </c>
      <c r="K2255" t="s">
        <v>19</v>
      </c>
      <c r="L2255" t="s">
        <v>42962</v>
      </c>
    </row>
    <row r="2256" spans="1:12" ht="13.2">
      <c r="A2256" t="s">
        <v>80</v>
      </c>
      <c r="B2256" t="s">
        <v>13</v>
      </c>
      <c r="C2256" t="s">
        <v>6623</v>
      </c>
      <c r="D2256" t="s">
        <v>6624</v>
      </c>
      <c r="E2256" t="s">
        <v>42970</v>
      </c>
      <c r="H2256" t="s">
        <v>6597</v>
      </c>
      <c r="J2256">
        <v>10</v>
      </c>
      <c r="K2256" t="s">
        <v>19</v>
      </c>
      <c r="L2256" t="s">
        <v>42962</v>
      </c>
    </row>
    <row r="2257" spans="1:12" ht="13.2">
      <c r="A2257" t="s">
        <v>6625</v>
      </c>
      <c r="B2257" t="s">
        <v>13</v>
      </c>
      <c r="C2257" t="s">
        <v>6626</v>
      </c>
      <c r="D2257" t="s">
        <v>6627</v>
      </c>
      <c r="E2257" t="s">
        <v>42971</v>
      </c>
      <c r="H2257" t="s">
        <v>6597</v>
      </c>
      <c r="I2257" t="s">
        <v>106</v>
      </c>
      <c r="J2257">
        <v>10</v>
      </c>
      <c r="K2257" t="s">
        <v>19</v>
      </c>
      <c r="L2257" t="s">
        <v>42962</v>
      </c>
    </row>
    <row r="2258" spans="1:12" ht="13.2">
      <c r="A2258" t="s">
        <v>6628</v>
      </c>
      <c r="B2258" t="s">
        <v>13</v>
      </c>
      <c r="C2258" t="s">
        <v>6629</v>
      </c>
      <c r="D2258" t="s">
        <v>6630</v>
      </c>
      <c r="E2258" t="s">
        <v>42972</v>
      </c>
      <c r="H2258" t="s">
        <v>6597</v>
      </c>
      <c r="I2258" t="s">
        <v>437</v>
      </c>
      <c r="J2258">
        <v>10</v>
      </c>
      <c r="K2258" t="s">
        <v>19</v>
      </c>
      <c r="L2258" t="s">
        <v>42962</v>
      </c>
    </row>
    <row r="2259" spans="1:12" ht="13.2">
      <c r="A2259" t="s">
        <v>291</v>
      </c>
      <c r="B2259" t="s">
        <v>13</v>
      </c>
      <c r="C2259" t="s">
        <v>6631</v>
      </c>
      <c r="D2259" t="s">
        <v>6632</v>
      </c>
      <c r="E2259" t="s">
        <v>42973</v>
      </c>
      <c r="H2259" t="s">
        <v>6597</v>
      </c>
      <c r="J2259">
        <v>10</v>
      </c>
      <c r="K2259" t="s">
        <v>19</v>
      </c>
      <c r="L2259" t="s">
        <v>42962</v>
      </c>
    </row>
    <row r="2260" spans="1:12" ht="13.2">
      <c r="A2260" t="s">
        <v>6633</v>
      </c>
      <c r="B2260" t="s">
        <v>13</v>
      </c>
      <c r="C2260" t="s">
        <v>6634</v>
      </c>
      <c r="D2260" t="s">
        <v>6635</v>
      </c>
      <c r="E2260" t="s">
        <v>42974</v>
      </c>
      <c r="H2260" t="s">
        <v>6597</v>
      </c>
      <c r="I2260" t="s">
        <v>106</v>
      </c>
      <c r="J2260">
        <v>10</v>
      </c>
      <c r="K2260" t="s">
        <v>19</v>
      </c>
      <c r="L2260" t="s">
        <v>42962</v>
      </c>
    </row>
    <row r="2261" spans="1:12" ht="13.2">
      <c r="A2261" t="s">
        <v>6636</v>
      </c>
      <c r="B2261" t="s">
        <v>28</v>
      </c>
      <c r="C2261" t="s">
        <v>6637</v>
      </c>
      <c r="D2261" t="s">
        <v>6638</v>
      </c>
      <c r="E2261" t="s">
        <v>42975</v>
      </c>
      <c r="H2261" t="s">
        <v>6597</v>
      </c>
      <c r="J2261">
        <v>10</v>
      </c>
      <c r="K2261" t="s">
        <v>19</v>
      </c>
      <c r="L2261" t="s">
        <v>42962</v>
      </c>
    </row>
    <row r="2262" spans="1:12" ht="13.2">
      <c r="A2262" t="s">
        <v>6639</v>
      </c>
      <c r="B2262" t="s">
        <v>13</v>
      </c>
      <c r="C2262" t="s">
        <v>6640</v>
      </c>
      <c r="D2262" t="s">
        <v>6641</v>
      </c>
      <c r="E2262" t="s">
        <v>42976</v>
      </c>
      <c r="H2262" t="s">
        <v>6597</v>
      </c>
      <c r="I2262" t="s">
        <v>47</v>
      </c>
      <c r="J2262">
        <v>10</v>
      </c>
      <c r="K2262" t="s">
        <v>19</v>
      </c>
      <c r="L2262" t="s">
        <v>42962</v>
      </c>
    </row>
    <row r="2263" spans="1:12" ht="13.2">
      <c r="A2263" t="s">
        <v>6642</v>
      </c>
      <c r="B2263" t="s">
        <v>13</v>
      </c>
      <c r="C2263" t="s">
        <v>278</v>
      </c>
      <c r="D2263" t="s">
        <v>6643</v>
      </c>
      <c r="E2263" t="s">
        <v>10281</v>
      </c>
      <c r="H2263" t="s">
        <v>6597</v>
      </c>
      <c r="J2263">
        <v>10</v>
      </c>
      <c r="K2263" t="s">
        <v>19</v>
      </c>
      <c r="L2263" t="s">
        <v>42962</v>
      </c>
    </row>
    <row r="2264" spans="1:12" ht="13.2">
      <c r="A2264" t="s">
        <v>6644</v>
      </c>
      <c r="B2264" t="s">
        <v>13</v>
      </c>
      <c r="C2264" t="s">
        <v>2454</v>
      </c>
      <c r="D2264" t="s">
        <v>6645</v>
      </c>
      <c r="E2264" t="s">
        <v>42977</v>
      </c>
      <c r="H2264" t="s">
        <v>6597</v>
      </c>
      <c r="I2264" t="s">
        <v>54</v>
      </c>
      <c r="J2264">
        <v>10</v>
      </c>
      <c r="K2264" t="s">
        <v>19</v>
      </c>
      <c r="L2264" t="s">
        <v>42962</v>
      </c>
    </row>
    <row r="2265" spans="1:12" ht="13.2">
      <c r="A2265" t="s">
        <v>6646</v>
      </c>
      <c r="B2265" t="s">
        <v>13</v>
      </c>
      <c r="C2265" t="s">
        <v>6647</v>
      </c>
      <c r="D2265" t="s">
        <v>6648</v>
      </c>
      <c r="E2265" t="s">
        <v>42978</v>
      </c>
      <c r="H2265" t="s">
        <v>6597</v>
      </c>
      <c r="I2265" t="s">
        <v>54</v>
      </c>
      <c r="J2265">
        <v>10</v>
      </c>
      <c r="K2265" t="s">
        <v>19</v>
      </c>
      <c r="L2265" t="s">
        <v>42962</v>
      </c>
    </row>
    <row r="2266" spans="1:12" ht="13.2">
      <c r="A2266" t="s">
        <v>6649</v>
      </c>
      <c r="B2266" t="s">
        <v>13</v>
      </c>
      <c r="C2266" t="s">
        <v>1636</v>
      </c>
      <c r="D2266" t="s">
        <v>6650</v>
      </c>
      <c r="E2266" t="s">
        <v>42979</v>
      </c>
      <c r="H2266" t="s">
        <v>6597</v>
      </c>
      <c r="I2266" t="s">
        <v>106</v>
      </c>
      <c r="J2266">
        <v>10</v>
      </c>
      <c r="K2266" t="s">
        <v>19</v>
      </c>
      <c r="L2266" t="s">
        <v>42962</v>
      </c>
    </row>
    <row r="2267" spans="1:12" ht="13.2">
      <c r="A2267" t="s">
        <v>6651</v>
      </c>
      <c r="B2267" t="s">
        <v>28</v>
      </c>
      <c r="C2267" t="s">
        <v>6652</v>
      </c>
      <c r="D2267" t="s">
        <v>6653</v>
      </c>
      <c r="E2267" t="s">
        <v>42980</v>
      </c>
      <c r="H2267" t="s">
        <v>6597</v>
      </c>
      <c r="J2267">
        <v>10</v>
      </c>
      <c r="K2267" t="s">
        <v>19</v>
      </c>
      <c r="L2267" t="s">
        <v>42962</v>
      </c>
    </row>
    <row r="2268" spans="1:12" ht="13.2">
      <c r="A2268" t="s">
        <v>6654</v>
      </c>
      <c r="B2268" t="s">
        <v>13</v>
      </c>
      <c r="C2268" t="s">
        <v>6655</v>
      </c>
      <c r="D2268" t="s">
        <v>6656</v>
      </c>
      <c r="E2268" t="s">
        <v>36885</v>
      </c>
      <c r="H2268" t="s">
        <v>6597</v>
      </c>
      <c r="I2268" t="s">
        <v>302</v>
      </c>
      <c r="J2268">
        <v>10</v>
      </c>
      <c r="K2268" t="s">
        <v>19</v>
      </c>
      <c r="L2268" t="s">
        <v>42962</v>
      </c>
    </row>
    <row r="2269" spans="1:12" ht="13.2">
      <c r="A2269" t="s">
        <v>6657</v>
      </c>
      <c r="B2269" t="s">
        <v>13</v>
      </c>
      <c r="C2269" t="s">
        <v>6658</v>
      </c>
      <c r="D2269" t="s">
        <v>3804</v>
      </c>
      <c r="E2269" t="s">
        <v>6626</v>
      </c>
      <c r="H2269" t="s">
        <v>6597</v>
      </c>
      <c r="J2269">
        <v>10</v>
      </c>
      <c r="K2269" t="s">
        <v>19</v>
      </c>
      <c r="L2269" t="s">
        <v>42962</v>
      </c>
    </row>
    <row r="2270" spans="1:12" ht="13.2">
      <c r="A2270" t="s">
        <v>6659</v>
      </c>
      <c r="B2270" t="s">
        <v>13</v>
      </c>
      <c r="C2270" t="s">
        <v>6660</v>
      </c>
      <c r="D2270" t="s">
        <v>6661</v>
      </c>
      <c r="E2270" t="s">
        <v>42981</v>
      </c>
      <c r="H2270" t="s">
        <v>6597</v>
      </c>
      <c r="I2270" t="s">
        <v>364</v>
      </c>
      <c r="J2270">
        <v>10</v>
      </c>
      <c r="K2270" t="s">
        <v>19</v>
      </c>
      <c r="L2270" t="s">
        <v>42962</v>
      </c>
    </row>
    <row r="2271" spans="1:12" ht="13.2">
      <c r="A2271" t="s">
        <v>6662</v>
      </c>
      <c r="B2271" t="s">
        <v>28</v>
      </c>
      <c r="C2271" t="s">
        <v>6663</v>
      </c>
      <c r="D2271" t="s">
        <v>6664</v>
      </c>
      <c r="E2271" t="s">
        <v>42982</v>
      </c>
      <c r="H2271" t="s">
        <v>6597</v>
      </c>
      <c r="I2271" t="s">
        <v>6665</v>
      </c>
      <c r="J2271">
        <v>10</v>
      </c>
      <c r="K2271" t="s">
        <v>19</v>
      </c>
      <c r="L2271" t="s">
        <v>42962</v>
      </c>
    </row>
    <row r="2272" spans="1:12" ht="13.2">
      <c r="A2272" t="s">
        <v>6666</v>
      </c>
      <c r="B2272" t="s">
        <v>13</v>
      </c>
      <c r="C2272" t="s">
        <v>5355</v>
      </c>
      <c r="D2272" t="s">
        <v>6667</v>
      </c>
      <c r="E2272" t="s">
        <v>42983</v>
      </c>
      <c r="H2272" t="s">
        <v>6597</v>
      </c>
      <c r="I2272" t="s">
        <v>6668</v>
      </c>
      <c r="J2272">
        <v>10</v>
      </c>
      <c r="K2272" t="s">
        <v>19</v>
      </c>
      <c r="L2272" t="s">
        <v>42962</v>
      </c>
    </row>
    <row r="2273" spans="1:12" ht="13.2">
      <c r="A2273" t="s">
        <v>6669</v>
      </c>
      <c r="B2273" t="s">
        <v>13</v>
      </c>
      <c r="C2273" t="s">
        <v>6670</v>
      </c>
      <c r="D2273" t="s">
        <v>6671</v>
      </c>
      <c r="E2273" t="s">
        <v>42984</v>
      </c>
      <c r="H2273" t="s">
        <v>6597</v>
      </c>
      <c r="I2273" t="s">
        <v>685</v>
      </c>
      <c r="J2273">
        <v>10</v>
      </c>
      <c r="K2273" t="s">
        <v>19</v>
      </c>
      <c r="L2273" t="s">
        <v>42962</v>
      </c>
    </row>
    <row r="2274" spans="1:12" ht="13.2">
      <c r="A2274" t="s">
        <v>6672</v>
      </c>
      <c r="B2274" t="s">
        <v>63</v>
      </c>
      <c r="C2274" t="s">
        <v>6673</v>
      </c>
      <c r="D2274" t="s">
        <v>6674</v>
      </c>
      <c r="E2274" t="s">
        <v>42985</v>
      </c>
      <c r="H2274" t="s">
        <v>6597</v>
      </c>
      <c r="J2274">
        <v>10</v>
      </c>
      <c r="K2274" t="s">
        <v>19</v>
      </c>
      <c r="L2274" t="s">
        <v>42962</v>
      </c>
    </row>
    <row r="2275" spans="1:12" ht="13.2">
      <c r="A2275" t="s">
        <v>6675</v>
      </c>
      <c r="B2275" t="s">
        <v>28</v>
      </c>
      <c r="C2275" t="s">
        <v>6676</v>
      </c>
      <c r="D2275" t="s">
        <v>6677</v>
      </c>
      <c r="E2275" t="s">
        <v>42986</v>
      </c>
      <c r="H2275" t="s">
        <v>6597</v>
      </c>
      <c r="I2275" t="s">
        <v>691</v>
      </c>
      <c r="J2275">
        <v>10</v>
      </c>
      <c r="K2275" t="s">
        <v>19</v>
      </c>
      <c r="L2275" t="s">
        <v>42962</v>
      </c>
    </row>
    <row r="2276" spans="1:12" ht="13.2">
      <c r="A2276" t="s">
        <v>6678</v>
      </c>
      <c r="B2276" t="s">
        <v>13</v>
      </c>
      <c r="C2276" t="s">
        <v>6679</v>
      </c>
      <c r="D2276" t="s">
        <v>6680</v>
      </c>
      <c r="E2276" t="s">
        <v>36926</v>
      </c>
      <c r="H2276" t="s">
        <v>6597</v>
      </c>
      <c r="I2276" t="s">
        <v>26</v>
      </c>
      <c r="J2276">
        <v>10</v>
      </c>
      <c r="K2276" t="s">
        <v>19</v>
      </c>
      <c r="L2276" t="s">
        <v>42962</v>
      </c>
    </row>
    <row r="2277" spans="1:12" ht="13.2">
      <c r="A2277" t="s">
        <v>6681</v>
      </c>
      <c r="B2277" t="s">
        <v>13</v>
      </c>
      <c r="C2277" t="s">
        <v>6682</v>
      </c>
      <c r="D2277" t="s">
        <v>6683</v>
      </c>
      <c r="E2277" t="s">
        <v>42987</v>
      </c>
      <c r="H2277" t="s">
        <v>6597</v>
      </c>
      <c r="I2277" t="s">
        <v>54</v>
      </c>
      <c r="J2277">
        <v>10</v>
      </c>
      <c r="K2277" t="s">
        <v>19</v>
      </c>
      <c r="L2277" t="s">
        <v>42962</v>
      </c>
    </row>
    <row r="2278" spans="1:12" ht="13.2">
      <c r="A2278" t="s">
        <v>522</v>
      </c>
      <c r="B2278" t="s">
        <v>13</v>
      </c>
      <c r="C2278" t="s">
        <v>6684</v>
      </c>
      <c r="D2278" t="s">
        <v>6685</v>
      </c>
      <c r="E2278" t="s">
        <v>36950</v>
      </c>
      <c r="H2278" t="s">
        <v>6597</v>
      </c>
      <c r="I2278" t="s">
        <v>93</v>
      </c>
      <c r="J2278">
        <v>10</v>
      </c>
      <c r="K2278" t="s">
        <v>19</v>
      </c>
      <c r="L2278" t="s">
        <v>42962</v>
      </c>
    </row>
    <row r="2279" spans="1:12" ht="13.2">
      <c r="A2279" t="s">
        <v>6686</v>
      </c>
      <c r="B2279" t="s">
        <v>56</v>
      </c>
      <c r="C2279" t="s">
        <v>6687</v>
      </c>
      <c r="D2279" t="s">
        <v>6688</v>
      </c>
      <c r="E2279" t="s">
        <v>42988</v>
      </c>
      <c r="H2279" t="s">
        <v>6597</v>
      </c>
      <c r="J2279">
        <v>10</v>
      </c>
      <c r="K2279" t="s">
        <v>19</v>
      </c>
      <c r="L2279" t="s">
        <v>42962</v>
      </c>
    </row>
    <row r="2280" spans="1:12" ht="13.2">
      <c r="A2280" t="s">
        <v>6689</v>
      </c>
      <c r="B2280" t="s">
        <v>56</v>
      </c>
      <c r="C2280" t="s">
        <v>6690</v>
      </c>
      <c r="D2280" t="s">
        <v>6691</v>
      </c>
      <c r="E2280" t="s">
        <v>42989</v>
      </c>
      <c r="H2280" t="s">
        <v>6597</v>
      </c>
      <c r="I2280" t="s">
        <v>2515</v>
      </c>
      <c r="J2280">
        <v>10</v>
      </c>
      <c r="K2280" t="s">
        <v>19</v>
      </c>
      <c r="L2280" t="s">
        <v>42962</v>
      </c>
    </row>
    <row r="2281" spans="1:12" ht="13.2">
      <c r="A2281" t="s">
        <v>3596</v>
      </c>
      <c r="B2281" t="s">
        <v>13</v>
      </c>
      <c r="C2281" t="s">
        <v>6692</v>
      </c>
      <c r="D2281" t="s">
        <v>6693</v>
      </c>
      <c r="E2281" t="s">
        <v>36949</v>
      </c>
      <c r="H2281" t="s">
        <v>6597</v>
      </c>
      <c r="I2281" t="s">
        <v>1815</v>
      </c>
      <c r="J2281">
        <v>10</v>
      </c>
      <c r="K2281" t="s">
        <v>19</v>
      </c>
      <c r="L2281" t="s">
        <v>42962</v>
      </c>
    </row>
    <row r="2282" spans="1:12" ht="13.2">
      <c r="A2282" t="s">
        <v>6694</v>
      </c>
      <c r="B2282" t="s">
        <v>63</v>
      </c>
      <c r="C2282" t="s">
        <v>6695</v>
      </c>
      <c r="D2282" t="s">
        <v>6696</v>
      </c>
      <c r="E2282" t="s">
        <v>42990</v>
      </c>
      <c r="H2282" t="s">
        <v>6597</v>
      </c>
      <c r="I2282" t="s">
        <v>106</v>
      </c>
      <c r="J2282">
        <v>10</v>
      </c>
      <c r="K2282" t="s">
        <v>19</v>
      </c>
      <c r="L2282" t="s">
        <v>42962</v>
      </c>
    </row>
    <row r="2283" spans="1:12" ht="13.2">
      <c r="A2283" t="s">
        <v>6697</v>
      </c>
      <c r="B2283" t="s">
        <v>56</v>
      </c>
      <c r="C2283" t="s">
        <v>6698</v>
      </c>
      <c r="D2283" t="s">
        <v>6699</v>
      </c>
      <c r="E2283" t="s">
        <v>42991</v>
      </c>
      <c r="H2283" t="s">
        <v>6597</v>
      </c>
      <c r="J2283">
        <v>10</v>
      </c>
      <c r="K2283" t="s">
        <v>19</v>
      </c>
      <c r="L2283" t="s">
        <v>42962</v>
      </c>
    </row>
    <row r="2284" spans="1:12" ht="13.2">
      <c r="A2284" t="s">
        <v>6700</v>
      </c>
      <c r="B2284" t="s">
        <v>56</v>
      </c>
      <c r="C2284" t="s">
        <v>6701</v>
      </c>
      <c r="D2284" t="s">
        <v>6702</v>
      </c>
      <c r="E2284" t="s">
        <v>42992</v>
      </c>
      <c r="F2284" t="s">
        <v>6703</v>
      </c>
      <c r="G2284" t="s">
        <v>6704</v>
      </c>
      <c r="H2284" t="s">
        <v>6705</v>
      </c>
      <c r="I2284" t="s">
        <v>1208</v>
      </c>
      <c r="J2284">
        <v>12</v>
      </c>
      <c r="K2284" t="s">
        <v>19</v>
      </c>
      <c r="L2284" t="s">
        <v>42993</v>
      </c>
    </row>
    <row r="2285" spans="1:12" ht="13.2">
      <c r="A2285" t="s">
        <v>6706</v>
      </c>
      <c r="B2285" t="s">
        <v>13</v>
      </c>
      <c r="C2285" t="s">
        <v>6707</v>
      </c>
      <c r="D2285" t="s">
        <v>6708</v>
      </c>
      <c r="E2285" t="s">
        <v>42994</v>
      </c>
      <c r="H2285" t="s">
        <v>6705</v>
      </c>
      <c r="I2285" t="s">
        <v>26</v>
      </c>
      <c r="J2285">
        <v>12</v>
      </c>
      <c r="K2285" t="s">
        <v>19</v>
      </c>
      <c r="L2285" t="s">
        <v>42993</v>
      </c>
    </row>
    <row r="2286" spans="1:12" ht="13.2">
      <c r="A2286" t="s">
        <v>6709</v>
      </c>
      <c r="B2286" t="s">
        <v>13</v>
      </c>
      <c r="C2286" t="s">
        <v>4110</v>
      </c>
      <c r="D2286" t="s">
        <v>6710</v>
      </c>
      <c r="E2286" t="s">
        <v>42995</v>
      </c>
      <c r="H2286" t="s">
        <v>6705</v>
      </c>
      <c r="J2286">
        <v>12</v>
      </c>
      <c r="K2286" t="s">
        <v>19</v>
      </c>
      <c r="L2286" t="s">
        <v>42993</v>
      </c>
    </row>
    <row r="2287" spans="1:12" ht="13.2">
      <c r="A2287" t="s">
        <v>6711</v>
      </c>
      <c r="B2287" t="s">
        <v>13</v>
      </c>
      <c r="C2287" t="s">
        <v>6712</v>
      </c>
      <c r="D2287" t="s">
        <v>6713</v>
      </c>
      <c r="E2287" t="s">
        <v>42996</v>
      </c>
      <c r="H2287" t="s">
        <v>6705</v>
      </c>
      <c r="I2287" t="s">
        <v>86</v>
      </c>
      <c r="J2287">
        <v>12</v>
      </c>
      <c r="K2287" t="s">
        <v>19</v>
      </c>
      <c r="L2287" t="s">
        <v>42993</v>
      </c>
    </row>
    <row r="2288" spans="1:12" ht="13.2">
      <c r="A2288" t="s">
        <v>6714</v>
      </c>
      <c r="B2288" t="s">
        <v>13</v>
      </c>
      <c r="C2288" t="s">
        <v>6715</v>
      </c>
      <c r="D2288" t="s">
        <v>6716</v>
      </c>
      <c r="E2288" t="s">
        <v>42997</v>
      </c>
      <c r="H2288" t="s">
        <v>6705</v>
      </c>
      <c r="I2288" t="s">
        <v>106</v>
      </c>
      <c r="J2288">
        <v>12</v>
      </c>
      <c r="K2288" t="s">
        <v>19</v>
      </c>
      <c r="L2288" t="s">
        <v>42993</v>
      </c>
    </row>
    <row r="2289" spans="1:12" ht="13.2">
      <c r="A2289" t="s">
        <v>522</v>
      </c>
      <c r="B2289" t="s">
        <v>13</v>
      </c>
      <c r="C2289" t="s">
        <v>6717</v>
      </c>
      <c r="D2289" t="s">
        <v>2572</v>
      </c>
      <c r="E2289" t="s">
        <v>42998</v>
      </c>
      <c r="H2289" t="s">
        <v>6705</v>
      </c>
      <c r="J2289">
        <v>12</v>
      </c>
      <c r="K2289" t="s">
        <v>19</v>
      </c>
      <c r="L2289" t="s">
        <v>42993</v>
      </c>
    </row>
    <row r="2290" spans="1:12" ht="13.2">
      <c r="A2290" t="s">
        <v>6718</v>
      </c>
      <c r="B2290" t="s">
        <v>13</v>
      </c>
      <c r="C2290" t="s">
        <v>6719</v>
      </c>
      <c r="D2290" t="s">
        <v>6720</v>
      </c>
      <c r="E2290" t="s">
        <v>42999</v>
      </c>
      <c r="H2290" t="s">
        <v>6705</v>
      </c>
      <c r="J2290">
        <v>12</v>
      </c>
      <c r="K2290" t="s">
        <v>19</v>
      </c>
      <c r="L2290" t="s">
        <v>42993</v>
      </c>
    </row>
    <row r="2291" spans="1:12" ht="13.2">
      <c r="A2291" t="s">
        <v>5753</v>
      </c>
      <c r="B2291" t="s">
        <v>13</v>
      </c>
      <c r="C2291" t="s">
        <v>356</v>
      </c>
      <c r="D2291" t="s">
        <v>6721</v>
      </c>
      <c r="E2291" t="s">
        <v>43000</v>
      </c>
      <c r="H2291" t="s">
        <v>6705</v>
      </c>
      <c r="J2291">
        <v>12</v>
      </c>
      <c r="K2291" t="s">
        <v>19</v>
      </c>
      <c r="L2291" t="s">
        <v>42993</v>
      </c>
    </row>
    <row r="2292" spans="1:12" ht="13.2">
      <c r="A2292" t="s">
        <v>6722</v>
      </c>
      <c r="B2292" t="s">
        <v>13</v>
      </c>
      <c r="C2292" t="s">
        <v>6723</v>
      </c>
      <c r="D2292" t="s">
        <v>6724</v>
      </c>
      <c r="E2292" t="s">
        <v>43001</v>
      </c>
      <c r="H2292" t="s">
        <v>6705</v>
      </c>
      <c r="J2292">
        <v>12</v>
      </c>
      <c r="K2292" t="s">
        <v>19</v>
      </c>
      <c r="L2292" t="s">
        <v>42993</v>
      </c>
    </row>
    <row r="2293" spans="1:12" ht="13.2">
      <c r="A2293" t="s">
        <v>6725</v>
      </c>
      <c r="B2293" t="s">
        <v>13</v>
      </c>
      <c r="C2293" t="s">
        <v>6726</v>
      </c>
      <c r="D2293" t="s">
        <v>5710</v>
      </c>
      <c r="E2293" t="s">
        <v>43002</v>
      </c>
      <c r="H2293" t="s">
        <v>6705</v>
      </c>
      <c r="J2293">
        <v>12</v>
      </c>
      <c r="K2293" t="s">
        <v>19</v>
      </c>
      <c r="L2293" t="s">
        <v>42993</v>
      </c>
    </row>
    <row r="2294" spans="1:12" ht="13.2">
      <c r="A2294" t="s">
        <v>6727</v>
      </c>
      <c r="B2294" t="s">
        <v>13</v>
      </c>
      <c r="C2294" t="s">
        <v>1383</v>
      </c>
      <c r="D2294" t="s">
        <v>5884</v>
      </c>
      <c r="E2294" t="s">
        <v>43003</v>
      </c>
      <c r="H2294" t="s">
        <v>6705</v>
      </c>
      <c r="I2294" t="s">
        <v>47</v>
      </c>
      <c r="J2294">
        <v>12</v>
      </c>
      <c r="K2294" t="s">
        <v>19</v>
      </c>
      <c r="L2294" t="s">
        <v>42993</v>
      </c>
    </row>
    <row r="2295" spans="1:12" ht="13.2">
      <c r="A2295" t="s">
        <v>6728</v>
      </c>
      <c r="B2295" t="s">
        <v>13</v>
      </c>
      <c r="C2295" t="s">
        <v>6729</v>
      </c>
      <c r="D2295" t="s">
        <v>6730</v>
      </c>
      <c r="E2295" t="s">
        <v>43004</v>
      </c>
      <c r="H2295" t="s">
        <v>6705</v>
      </c>
      <c r="J2295">
        <v>12</v>
      </c>
      <c r="K2295" t="s">
        <v>19</v>
      </c>
      <c r="L2295" t="s">
        <v>42993</v>
      </c>
    </row>
    <row r="2296" spans="1:12" ht="13.2">
      <c r="A2296" t="s">
        <v>6731</v>
      </c>
      <c r="B2296" t="s">
        <v>13</v>
      </c>
      <c r="C2296" t="s">
        <v>6732</v>
      </c>
      <c r="D2296" t="s">
        <v>6733</v>
      </c>
      <c r="E2296" t="s">
        <v>43005</v>
      </c>
      <c r="H2296" t="s">
        <v>6705</v>
      </c>
      <c r="J2296">
        <v>12</v>
      </c>
      <c r="K2296" t="s">
        <v>19</v>
      </c>
      <c r="L2296" t="s">
        <v>42993</v>
      </c>
    </row>
    <row r="2297" spans="1:12" ht="13.2">
      <c r="A2297" t="s">
        <v>6734</v>
      </c>
      <c r="B2297" t="s">
        <v>13</v>
      </c>
      <c r="C2297" t="s">
        <v>6735</v>
      </c>
      <c r="D2297" t="s">
        <v>6736</v>
      </c>
      <c r="E2297" t="s">
        <v>43006</v>
      </c>
      <c r="H2297" t="s">
        <v>6705</v>
      </c>
      <c r="J2297">
        <v>12</v>
      </c>
      <c r="K2297" t="s">
        <v>19</v>
      </c>
      <c r="L2297" t="s">
        <v>42993</v>
      </c>
    </row>
    <row r="2298" spans="1:12" ht="13.2">
      <c r="A2298" t="s">
        <v>6737</v>
      </c>
      <c r="B2298" t="s">
        <v>13</v>
      </c>
      <c r="C2298" t="s">
        <v>6738</v>
      </c>
      <c r="D2298" t="s">
        <v>574</v>
      </c>
      <c r="E2298" t="s">
        <v>43007</v>
      </c>
      <c r="H2298" t="s">
        <v>6705</v>
      </c>
      <c r="J2298">
        <v>12</v>
      </c>
      <c r="K2298" t="s">
        <v>19</v>
      </c>
      <c r="L2298" t="s">
        <v>42993</v>
      </c>
    </row>
    <row r="2299" spans="1:12" ht="13.2">
      <c r="A2299" t="s">
        <v>6739</v>
      </c>
      <c r="B2299" t="s">
        <v>13</v>
      </c>
      <c r="C2299" t="s">
        <v>6740</v>
      </c>
      <c r="D2299" t="s">
        <v>6741</v>
      </c>
      <c r="E2299" t="s">
        <v>43008</v>
      </c>
      <c r="H2299" t="s">
        <v>6705</v>
      </c>
      <c r="J2299">
        <v>12</v>
      </c>
      <c r="K2299" t="s">
        <v>19</v>
      </c>
      <c r="L2299" t="s">
        <v>42993</v>
      </c>
    </row>
    <row r="2300" spans="1:12" ht="13.2">
      <c r="A2300" t="s">
        <v>6742</v>
      </c>
      <c r="B2300" t="s">
        <v>13</v>
      </c>
      <c r="C2300" t="s">
        <v>6743</v>
      </c>
      <c r="D2300" t="s">
        <v>6744</v>
      </c>
      <c r="E2300" t="s">
        <v>43009</v>
      </c>
      <c r="H2300" t="s">
        <v>6705</v>
      </c>
      <c r="I2300" t="s">
        <v>86</v>
      </c>
      <c r="J2300">
        <v>12</v>
      </c>
      <c r="K2300" t="s">
        <v>19</v>
      </c>
      <c r="L2300" t="s">
        <v>42993</v>
      </c>
    </row>
    <row r="2301" spans="1:12" ht="13.2">
      <c r="A2301" t="s">
        <v>6745</v>
      </c>
      <c r="B2301" t="s">
        <v>13</v>
      </c>
      <c r="C2301" t="s">
        <v>6746</v>
      </c>
      <c r="D2301" t="s">
        <v>6747</v>
      </c>
      <c r="E2301" t="s">
        <v>43010</v>
      </c>
      <c r="H2301" t="s">
        <v>6705</v>
      </c>
      <c r="J2301">
        <v>12</v>
      </c>
      <c r="K2301" t="s">
        <v>19</v>
      </c>
      <c r="L2301" t="s">
        <v>42993</v>
      </c>
    </row>
    <row r="2302" spans="1:12" ht="13.2">
      <c r="A2302" t="s">
        <v>6748</v>
      </c>
      <c r="B2302" t="s">
        <v>13</v>
      </c>
      <c r="C2302" t="s">
        <v>356</v>
      </c>
      <c r="D2302" t="s">
        <v>6749</v>
      </c>
      <c r="E2302" t="s">
        <v>43011</v>
      </c>
      <c r="H2302" t="s">
        <v>6705</v>
      </c>
      <c r="J2302">
        <v>12</v>
      </c>
      <c r="K2302" t="s">
        <v>19</v>
      </c>
      <c r="L2302" t="s">
        <v>42993</v>
      </c>
    </row>
    <row r="2303" spans="1:12" ht="13.2">
      <c r="A2303" t="s">
        <v>6750</v>
      </c>
      <c r="B2303" t="s">
        <v>28</v>
      </c>
      <c r="C2303" t="s">
        <v>6751</v>
      </c>
      <c r="D2303" t="s">
        <v>3237</v>
      </c>
      <c r="E2303" t="s">
        <v>43012</v>
      </c>
      <c r="H2303" t="s">
        <v>6705</v>
      </c>
      <c r="J2303">
        <v>12</v>
      </c>
      <c r="K2303" t="s">
        <v>19</v>
      </c>
      <c r="L2303" t="s">
        <v>42993</v>
      </c>
    </row>
    <row r="2304" spans="1:12" ht="13.2">
      <c r="A2304" t="s">
        <v>6752</v>
      </c>
      <c r="B2304" t="s">
        <v>13</v>
      </c>
      <c r="C2304" t="s">
        <v>6753</v>
      </c>
      <c r="D2304" t="s">
        <v>2564</v>
      </c>
      <c r="E2304" t="s">
        <v>43013</v>
      </c>
      <c r="H2304" t="s">
        <v>6705</v>
      </c>
      <c r="J2304">
        <v>12</v>
      </c>
      <c r="K2304" t="s">
        <v>19</v>
      </c>
      <c r="L2304" t="s">
        <v>42993</v>
      </c>
    </row>
    <row r="2305" spans="1:12" ht="13.2">
      <c r="A2305" t="s">
        <v>6754</v>
      </c>
      <c r="B2305" t="s">
        <v>13</v>
      </c>
      <c r="C2305" t="s">
        <v>6755</v>
      </c>
      <c r="D2305" t="s">
        <v>6756</v>
      </c>
      <c r="E2305" t="s">
        <v>43014</v>
      </c>
      <c r="H2305" t="s">
        <v>6705</v>
      </c>
      <c r="J2305">
        <v>12</v>
      </c>
      <c r="K2305" t="s">
        <v>19</v>
      </c>
      <c r="L2305" t="s">
        <v>42993</v>
      </c>
    </row>
    <row r="2306" spans="1:12" ht="13.2">
      <c r="A2306" t="s">
        <v>6757</v>
      </c>
      <c r="B2306" t="s">
        <v>28</v>
      </c>
      <c r="C2306" t="s">
        <v>1942</v>
      </c>
      <c r="D2306" t="s">
        <v>6758</v>
      </c>
      <c r="E2306" t="s">
        <v>43015</v>
      </c>
      <c r="H2306" t="s">
        <v>6705</v>
      </c>
      <c r="I2306" t="s">
        <v>106</v>
      </c>
      <c r="J2306">
        <v>12</v>
      </c>
      <c r="K2306" t="s">
        <v>19</v>
      </c>
      <c r="L2306" t="s">
        <v>42993</v>
      </c>
    </row>
    <row r="2307" spans="1:12" ht="13.2">
      <c r="A2307" t="s">
        <v>6759</v>
      </c>
      <c r="B2307" t="s">
        <v>13</v>
      </c>
      <c r="C2307" t="s">
        <v>6760</v>
      </c>
      <c r="D2307" t="s">
        <v>6761</v>
      </c>
      <c r="E2307" t="s">
        <v>43016</v>
      </c>
      <c r="H2307" t="s">
        <v>6705</v>
      </c>
      <c r="I2307" t="s">
        <v>106</v>
      </c>
      <c r="J2307">
        <v>12</v>
      </c>
      <c r="K2307" t="s">
        <v>19</v>
      </c>
      <c r="L2307" t="s">
        <v>42993</v>
      </c>
    </row>
    <row r="2308" spans="1:12" ht="13.2">
      <c r="A2308" t="s">
        <v>6762</v>
      </c>
      <c r="B2308" t="s">
        <v>13</v>
      </c>
      <c r="C2308" t="s">
        <v>6763</v>
      </c>
      <c r="D2308" t="s">
        <v>6764</v>
      </c>
      <c r="E2308" t="s">
        <v>43017</v>
      </c>
      <c r="H2308" t="s">
        <v>6705</v>
      </c>
      <c r="I2308" t="s">
        <v>47</v>
      </c>
      <c r="J2308">
        <v>12</v>
      </c>
      <c r="K2308" t="s">
        <v>19</v>
      </c>
      <c r="L2308" t="s">
        <v>42993</v>
      </c>
    </row>
    <row r="2309" spans="1:12" ht="13.2">
      <c r="A2309" t="s">
        <v>6765</v>
      </c>
      <c r="B2309" t="s">
        <v>13</v>
      </c>
      <c r="C2309" t="s">
        <v>2775</v>
      </c>
      <c r="D2309" t="s">
        <v>6766</v>
      </c>
      <c r="E2309" t="s">
        <v>43018</v>
      </c>
      <c r="H2309" t="s">
        <v>6705</v>
      </c>
      <c r="J2309">
        <v>12</v>
      </c>
      <c r="K2309" t="s">
        <v>19</v>
      </c>
      <c r="L2309" t="s">
        <v>42993</v>
      </c>
    </row>
    <row r="2310" spans="1:12" ht="13.2">
      <c r="A2310" t="s">
        <v>933</v>
      </c>
      <c r="B2310" t="s">
        <v>13</v>
      </c>
      <c r="C2310" t="s">
        <v>6767</v>
      </c>
      <c r="D2310" t="s">
        <v>6768</v>
      </c>
      <c r="E2310" t="s">
        <v>43019</v>
      </c>
      <c r="H2310" t="s">
        <v>6705</v>
      </c>
      <c r="J2310">
        <v>12</v>
      </c>
      <c r="K2310" t="s">
        <v>19</v>
      </c>
      <c r="L2310" t="s">
        <v>42993</v>
      </c>
    </row>
    <row r="2311" spans="1:12" ht="13.2">
      <c r="A2311" t="s">
        <v>6769</v>
      </c>
      <c r="B2311" t="s">
        <v>13</v>
      </c>
      <c r="C2311" t="s">
        <v>6770</v>
      </c>
      <c r="D2311" t="s">
        <v>6771</v>
      </c>
      <c r="E2311" t="s">
        <v>43020</v>
      </c>
      <c r="H2311" t="s">
        <v>6705</v>
      </c>
      <c r="I2311" t="s">
        <v>106</v>
      </c>
      <c r="J2311">
        <v>12</v>
      </c>
      <c r="K2311" t="s">
        <v>19</v>
      </c>
      <c r="L2311" t="s">
        <v>42993</v>
      </c>
    </row>
    <row r="2312" spans="1:12" ht="13.2">
      <c r="A2312" t="s">
        <v>6772</v>
      </c>
      <c r="B2312" t="s">
        <v>28</v>
      </c>
      <c r="C2312" t="s">
        <v>6773</v>
      </c>
      <c r="D2312" t="s">
        <v>6774</v>
      </c>
      <c r="E2312" t="s">
        <v>43021</v>
      </c>
      <c r="H2312" t="s">
        <v>6705</v>
      </c>
      <c r="I2312" t="s">
        <v>47</v>
      </c>
      <c r="J2312">
        <v>12</v>
      </c>
      <c r="K2312" t="s">
        <v>19</v>
      </c>
      <c r="L2312" t="s">
        <v>42993</v>
      </c>
    </row>
    <row r="2313" spans="1:12" ht="13.2">
      <c r="A2313" t="s">
        <v>6775</v>
      </c>
      <c r="B2313" t="s">
        <v>13</v>
      </c>
      <c r="C2313" t="s">
        <v>6776</v>
      </c>
      <c r="D2313" t="s">
        <v>6777</v>
      </c>
      <c r="E2313" t="s">
        <v>43022</v>
      </c>
      <c r="H2313" t="s">
        <v>6705</v>
      </c>
      <c r="J2313">
        <v>12</v>
      </c>
      <c r="K2313" t="s">
        <v>19</v>
      </c>
      <c r="L2313" t="s">
        <v>42993</v>
      </c>
    </row>
    <row r="2314" spans="1:12" ht="13.2">
      <c r="A2314" t="s">
        <v>6778</v>
      </c>
      <c r="B2314" t="s">
        <v>13</v>
      </c>
      <c r="C2314" t="s">
        <v>6779</v>
      </c>
      <c r="D2314" t="s">
        <v>402</v>
      </c>
      <c r="E2314" t="s">
        <v>43023</v>
      </c>
      <c r="H2314" t="s">
        <v>6705</v>
      </c>
      <c r="I2314" t="s">
        <v>86</v>
      </c>
      <c r="J2314">
        <v>12</v>
      </c>
      <c r="K2314" t="s">
        <v>19</v>
      </c>
      <c r="L2314" t="s">
        <v>42993</v>
      </c>
    </row>
    <row r="2315" spans="1:12" ht="13.2">
      <c r="A2315" t="s">
        <v>6780</v>
      </c>
      <c r="B2315" t="s">
        <v>13</v>
      </c>
      <c r="C2315" t="s">
        <v>6781</v>
      </c>
      <c r="D2315" t="s">
        <v>3023</v>
      </c>
      <c r="E2315" t="s">
        <v>43024</v>
      </c>
      <c r="H2315" t="s">
        <v>6705</v>
      </c>
      <c r="J2315">
        <v>12</v>
      </c>
      <c r="K2315" t="s">
        <v>19</v>
      </c>
      <c r="L2315" t="s">
        <v>42993</v>
      </c>
    </row>
    <row r="2316" spans="1:12" ht="13.2">
      <c r="A2316" t="s">
        <v>6782</v>
      </c>
      <c r="B2316" t="s">
        <v>13</v>
      </c>
      <c r="C2316" t="s">
        <v>6783</v>
      </c>
      <c r="D2316" t="s">
        <v>6784</v>
      </c>
      <c r="E2316" t="s">
        <v>43025</v>
      </c>
      <c r="H2316" t="s">
        <v>6705</v>
      </c>
      <c r="J2316">
        <v>12</v>
      </c>
      <c r="K2316" t="s">
        <v>19</v>
      </c>
      <c r="L2316" t="s">
        <v>42993</v>
      </c>
    </row>
    <row r="2317" spans="1:12" ht="13.2">
      <c r="A2317" t="s">
        <v>6785</v>
      </c>
      <c r="B2317" t="s">
        <v>13</v>
      </c>
      <c r="C2317" t="s">
        <v>6786</v>
      </c>
      <c r="D2317" t="s">
        <v>6787</v>
      </c>
      <c r="E2317" t="s">
        <v>43026</v>
      </c>
      <c r="H2317" t="s">
        <v>6705</v>
      </c>
      <c r="I2317" t="s">
        <v>47</v>
      </c>
      <c r="J2317">
        <v>12</v>
      </c>
      <c r="K2317" t="s">
        <v>19</v>
      </c>
      <c r="L2317" t="s">
        <v>42993</v>
      </c>
    </row>
    <row r="2318" spans="1:12" ht="13.2">
      <c r="A2318" t="s">
        <v>6788</v>
      </c>
      <c r="B2318" t="s">
        <v>13</v>
      </c>
      <c r="C2318" t="s">
        <v>6789</v>
      </c>
      <c r="D2318" t="s">
        <v>5493</v>
      </c>
      <c r="E2318" t="s">
        <v>43027</v>
      </c>
      <c r="H2318" t="s">
        <v>6705</v>
      </c>
      <c r="I2318" t="s">
        <v>106</v>
      </c>
      <c r="J2318">
        <v>12</v>
      </c>
      <c r="K2318" t="s">
        <v>19</v>
      </c>
      <c r="L2318" t="s">
        <v>42993</v>
      </c>
    </row>
    <row r="2319" spans="1:12" ht="13.2">
      <c r="A2319" t="s">
        <v>6790</v>
      </c>
      <c r="B2319" t="s">
        <v>13</v>
      </c>
      <c r="C2319" t="s">
        <v>411</v>
      </c>
      <c r="D2319" t="s">
        <v>6791</v>
      </c>
      <c r="E2319" t="s">
        <v>43028</v>
      </c>
      <c r="H2319" t="s">
        <v>6705</v>
      </c>
      <c r="J2319">
        <v>12</v>
      </c>
      <c r="K2319" t="s">
        <v>19</v>
      </c>
      <c r="L2319" t="s">
        <v>42993</v>
      </c>
    </row>
    <row r="2320" spans="1:12" ht="13.2">
      <c r="A2320" t="s">
        <v>6792</v>
      </c>
      <c r="B2320" t="s">
        <v>13</v>
      </c>
      <c r="C2320" t="s">
        <v>6793</v>
      </c>
      <c r="D2320" t="s">
        <v>6794</v>
      </c>
      <c r="E2320" t="s">
        <v>43029</v>
      </c>
      <c r="H2320" t="s">
        <v>6705</v>
      </c>
      <c r="I2320" t="s">
        <v>86</v>
      </c>
      <c r="J2320">
        <v>12</v>
      </c>
      <c r="K2320" t="s">
        <v>19</v>
      </c>
      <c r="L2320" t="s">
        <v>42993</v>
      </c>
    </row>
    <row r="2321" spans="1:12" ht="13.2">
      <c r="A2321" t="s">
        <v>2688</v>
      </c>
      <c r="B2321" t="s">
        <v>63</v>
      </c>
      <c r="C2321" t="s">
        <v>6795</v>
      </c>
      <c r="D2321" t="s">
        <v>6796</v>
      </c>
      <c r="E2321" t="s">
        <v>43030</v>
      </c>
      <c r="H2321" t="s">
        <v>6705</v>
      </c>
      <c r="I2321" t="s">
        <v>106</v>
      </c>
      <c r="J2321">
        <v>12</v>
      </c>
      <c r="K2321" t="s">
        <v>19</v>
      </c>
      <c r="L2321" t="s">
        <v>42993</v>
      </c>
    </row>
    <row r="2322" spans="1:12" ht="13.2">
      <c r="A2322" t="s">
        <v>6797</v>
      </c>
      <c r="B2322" t="s">
        <v>13</v>
      </c>
      <c r="C2322" t="s">
        <v>6798</v>
      </c>
      <c r="D2322" t="s">
        <v>6799</v>
      </c>
      <c r="E2322" t="s">
        <v>43031</v>
      </c>
      <c r="H2322" t="s">
        <v>6705</v>
      </c>
      <c r="I2322" t="s">
        <v>86</v>
      </c>
      <c r="J2322">
        <v>12</v>
      </c>
      <c r="K2322" t="s">
        <v>19</v>
      </c>
      <c r="L2322" t="s">
        <v>42993</v>
      </c>
    </row>
    <row r="2323" spans="1:12" ht="13.2">
      <c r="A2323" t="s">
        <v>6800</v>
      </c>
      <c r="B2323" t="s">
        <v>13</v>
      </c>
      <c r="C2323" t="s">
        <v>1740</v>
      </c>
      <c r="D2323" t="s">
        <v>655</v>
      </c>
      <c r="E2323" t="s">
        <v>1740</v>
      </c>
      <c r="H2323" t="s">
        <v>6705</v>
      </c>
      <c r="J2323">
        <v>12</v>
      </c>
      <c r="K2323" t="s">
        <v>19</v>
      </c>
      <c r="L2323" t="s">
        <v>42993</v>
      </c>
    </row>
    <row r="2324" spans="1:12" ht="13.2">
      <c r="A2324" t="s">
        <v>6801</v>
      </c>
      <c r="B2324" t="s">
        <v>179</v>
      </c>
      <c r="C2324" t="s">
        <v>6802</v>
      </c>
      <c r="D2324" t="s">
        <v>6803</v>
      </c>
      <c r="E2324" t="s">
        <v>43032</v>
      </c>
      <c r="H2324" t="s">
        <v>6705</v>
      </c>
      <c r="J2324">
        <v>12</v>
      </c>
      <c r="K2324" t="s">
        <v>19</v>
      </c>
      <c r="L2324" t="s">
        <v>42993</v>
      </c>
    </row>
    <row r="2325" spans="1:12" ht="13.2">
      <c r="A2325" t="s">
        <v>6804</v>
      </c>
      <c r="B2325" t="s">
        <v>28</v>
      </c>
      <c r="C2325" t="s">
        <v>6805</v>
      </c>
      <c r="D2325" t="s">
        <v>2668</v>
      </c>
      <c r="E2325" t="s">
        <v>6805</v>
      </c>
      <c r="H2325" t="s">
        <v>6705</v>
      </c>
      <c r="J2325">
        <v>12</v>
      </c>
      <c r="K2325" t="s">
        <v>19</v>
      </c>
      <c r="L2325" t="s">
        <v>42993</v>
      </c>
    </row>
    <row r="2326" spans="1:12" ht="13.2">
      <c r="A2326" t="s">
        <v>6806</v>
      </c>
      <c r="B2326" t="s">
        <v>13</v>
      </c>
      <c r="C2326" t="s">
        <v>6807</v>
      </c>
      <c r="D2326" t="s">
        <v>6808</v>
      </c>
      <c r="E2326" t="s">
        <v>43033</v>
      </c>
      <c r="H2326" t="s">
        <v>6705</v>
      </c>
      <c r="I2326" t="s">
        <v>86</v>
      </c>
      <c r="J2326">
        <v>12</v>
      </c>
      <c r="K2326" t="s">
        <v>19</v>
      </c>
      <c r="L2326" t="s">
        <v>42993</v>
      </c>
    </row>
    <row r="2327" spans="1:12" ht="13.2">
      <c r="A2327" t="s">
        <v>6809</v>
      </c>
      <c r="B2327" t="s">
        <v>13</v>
      </c>
      <c r="C2327" t="s">
        <v>6810</v>
      </c>
      <c r="D2327" t="s">
        <v>1985</v>
      </c>
      <c r="E2327" t="s">
        <v>43034</v>
      </c>
      <c r="H2327" t="s">
        <v>6705</v>
      </c>
      <c r="I2327" t="s">
        <v>54</v>
      </c>
      <c r="J2327">
        <v>12</v>
      </c>
      <c r="K2327" t="s">
        <v>19</v>
      </c>
      <c r="L2327" t="s">
        <v>42993</v>
      </c>
    </row>
    <row r="2328" spans="1:12" ht="13.2">
      <c r="A2328" t="s">
        <v>6811</v>
      </c>
      <c r="B2328" t="s">
        <v>13</v>
      </c>
      <c r="C2328" t="s">
        <v>6207</v>
      </c>
      <c r="D2328" t="s">
        <v>6812</v>
      </c>
      <c r="E2328" t="s">
        <v>43035</v>
      </c>
      <c r="H2328" t="s">
        <v>6705</v>
      </c>
      <c r="J2328">
        <v>12</v>
      </c>
      <c r="K2328" t="s">
        <v>19</v>
      </c>
      <c r="L2328" t="s">
        <v>42993</v>
      </c>
    </row>
    <row r="2329" spans="1:12" ht="13.2">
      <c r="A2329" t="s">
        <v>6813</v>
      </c>
      <c r="B2329" t="s">
        <v>13</v>
      </c>
      <c r="C2329" t="s">
        <v>6814</v>
      </c>
      <c r="D2329" t="s">
        <v>6815</v>
      </c>
      <c r="E2329" t="s">
        <v>43036</v>
      </c>
      <c r="H2329" t="s">
        <v>6705</v>
      </c>
      <c r="J2329">
        <v>12</v>
      </c>
      <c r="K2329" t="s">
        <v>19</v>
      </c>
      <c r="L2329" t="s">
        <v>42993</v>
      </c>
    </row>
    <row r="2330" spans="1:12" ht="13.2">
      <c r="A2330" t="s">
        <v>6816</v>
      </c>
      <c r="B2330" t="s">
        <v>13</v>
      </c>
      <c r="C2330" t="s">
        <v>6817</v>
      </c>
      <c r="D2330" t="s">
        <v>708</v>
      </c>
      <c r="E2330" t="s">
        <v>43037</v>
      </c>
      <c r="H2330" t="s">
        <v>6705</v>
      </c>
      <c r="J2330">
        <v>12</v>
      </c>
      <c r="K2330" t="s">
        <v>19</v>
      </c>
      <c r="L2330" t="s">
        <v>42993</v>
      </c>
    </row>
    <row r="2331" spans="1:12" ht="13.2">
      <c r="A2331" t="s">
        <v>1335</v>
      </c>
      <c r="B2331" t="s">
        <v>13</v>
      </c>
      <c r="C2331" t="s">
        <v>5386</v>
      </c>
      <c r="D2331" t="s">
        <v>5343</v>
      </c>
      <c r="E2331" t="s">
        <v>43038</v>
      </c>
      <c r="H2331" t="s">
        <v>6705</v>
      </c>
      <c r="I2331" t="s">
        <v>86</v>
      </c>
      <c r="J2331">
        <v>12</v>
      </c>
      <c r="K2331" t="s">
        <v>19</v>
      </c>
      <c r="L2331" t="s">
        <v>42993</v>
      </c>
    </row>
    <row r="2332" spans="1:12" ht="13.2">
      <c r="A2332" t="s">
        <v>6818</v>
      </c>
      <c r="B2332" t="s">
        <v>13</v>
      </c>
      <c r="C2332" t="s">
        <v>6819</v>
      </c>
      <c r="D2332" t="s">
        <v>6820</v>
      </c>
      <c r="E2332" t="s">
        <v>43039</v>
      </c>
      <c r="H2332" t="s">
        <v>6705</v>
      </c>
      <c r="I2332" t="s">
        <v>99</v>
      </c>
      <c r="J2332">
        <v>12</v>
      </c>
      <c r="K2332" t="s">
        <v>19</v>
      </c>
      <c r="L2332" t="s">
        <v>42993</v>
      </c>
    </row>
    <row r="2333" spans="1:12" ht="13.2">
      <c r="A2333" t="s">
        <v>6821</v>
      </c>
      <c r="B2333" t="s">
        <v>13</v>
      </c>
      <c r="C2333" t="s">
        <v>6822</v>
      </c>
      <c r="D2333" t="s">
        <v>6823</v>
      </c>
      <c r="E2333" t="s">
        <v>43040</v>
      </c>
      <c r="H2333" t="s">
        <v>6705</v>
      </c>
      <c r="J2333">
        <v>12</v>
      </c>
      <c r="K2333" t="s">
        <v>19</v>
      </c>
      <c r="L2333" t="s">
        <v>42993</v>
      </c>
    </row>
    <row r="2334" spans="1:12" ht="13.2">
      <c r="A2334" t="s">
        <v>6824</v>
      </c>
      <c r="B2334" t="s">
        <v>13</v>
      </c>
      <c r="C2334" t="s">
        <v>6825</v>
      </c>
      <c r="D2334" t="s">
        <v>6826</v>
      </c>
      <c r="E2334" t="s">
        <v>43041</v>
      </c>
      <c r="H2334" t="s">
        <v>6705</v>
      </c>
      <c r="J2334">
        <v>12</v>
      </c>
      <c r="K2334" t="s">
        <v>19</v>
      </c>
      <c r="L2334" t="s">
        <v>42993</v>
      </c>
    </row>
    <row r="2335" spans="1:12" ht="13.2">
      <c r="A2335" t="s">
        <v>6827</v>
      </c>
      <c r="B2335" t="s">
        <v>63</v>
      </c>
      <c r="C2335" t="s">
        <v>6828</v>
      </c>
      <c r="D2335" t="s">
        <v>6829</v>
      </c>
      <c r="E2335" t="s">
        <v>43042</v>
      </c>
      <c r="H2335" t="s">
        <v>6705</v>
      </c>
      <c r="I2335" t="s">
        <v>86</v>
      </c>
      <c r="J2335">
        <v>12</v>
      </c>
      <c r="K2335" t="s">
        <v>19</v>
      </c>
      <c r="L2335" t="s">
        <v>42993</v>
      </c>
    </row>
    <row r="2336" spans="1:12" ht="13.2">
      <c r="A2336" t="s">
        <v>6830</v>
      </c>
      <c r="B2336" t="s">
        <v>13</v>
      </c>
      <c r="C2336" t="s">
        <v>6831</v>
      </c>
      <c r="D2336" t="s">
        <v>6832</v>
      </c>
      <c r="E2336" t="s">
        <v>43043</v>
      </c>
      <c r="H2336" t="s">
        <v>6705</v>
      </c>
      <c r="J2336">
        <v>12</v>
      </c>
      <c r="K2336" t="s">
        <v>19</v>
      </c>
      <c r="L2336" t="s">
        <v>42993</v>
      </c>
    </row>
    <row r="2337" spans="1:12" ht="13.2">
      <c r="A2337" t="s">
        <v>6833</v>
      </c>
      <c r="B2337" t="s">
        <v>28</v>
      </c>
      <c r="C2337" t="s">
        <v>6834</v>
      </c>
      <c r="D2337" t="s">
        <v>6323</v>
      </c>
      <c r="E2337" t="s">
        <v>43044</v>
      </c>
      <c r="H2337" t="s">
        <v>6705</v>
      </c>
      <c r="I2337" t="s">
        <v>106</v>
      </c>
      <c r="J2337">
        <v>12</v>
      </c>
      <c r="K2337" t="s">
        <v>19</v>
      </c>
      <c r="L2337" t="s">
        <v>42993</v>
      </c>
    </row>
    <row r="2338" spans="1:12" ht="13.2">
      <c r="A2338" t="s">
        <v>6835</v>
      </c>
      <c r="B2338" t="s">
        <v>13</v>
      </c>
      <c r="C2338" t="s">
        <v>1968</v>
      </c>
      <c r="D2338" t="s">
        <v>6836</v>
      </c>
      <c r="E2338" t="s">
        <v>36105</v>
      </c>
      <c r="H2338" t="s">
        <v>6705</v>
      </c>
      <c r="J2338">
        <v>12</v>
      </c>
      <c r="K2338" t="s">
        <v>19</v>
      </c>
      <c r="L2338" t="s">
        <v>42993</v>
      </c>
    </row>
    <row r="2339" spans="1:12" ht="13.2">
      <c r="A2339" t="s">
        <v>6837</v>
      </c>
      <c r="B2339" t="s">
        <v>13</v>
      </c>
      <c r="C2339" t="s">
        <v>6838</v>
      </c>
      <c r="D2339" t="s">
        <v>6839</v>
      </c>
      <c r="E2339" t="s">
        <v>43045</v>
      </c>
      <c r="H2339" t="s">
        <v>6705</v>
      </c>
      <c r="J2339">
        <v>12</v>
      </c>
      <c r="K2339" t="s">
        <v>19</v>
      </c>
      <c r="L2339" t="s">
        <v>42993</v>
      </c>
    </row>
    <row r="2340" spans="1:12" ht="13.2">
      <c r="A2340" t="s">
        <v>6840</v>
      </c>
      <c r="B2340" t="s">
        <v>13</v>
      </c>
      <c r="C2340" t="s">
        <v>6841</v>
      </c>
      <c r="D2340" t="s">
        <v>6842</v>
      </c>
      <c r="E2340" t="s">
        <v>43046</v>
      </c>
      <c r="H2340" t="s">
        <v>6705</v>
      </c>
      <c r="I2340" t="s">
        <v>106</v>
      </c>
      <c r="J2340">
        <v>12</v>
      </c>
      <c r="K2340" t="s">
        <v>19</v>
      </c>
      <c r="L2340" t="s">
        <v>42993</v>
      </c>
    </row>
    <row r="2341" spans="1:12" ht="13.2">
      <c r="A2341" t="s">
        <v>6843</v>
      </c>
      <c r="B2341" t="s">
        <v>13</v>
      </c>
      <c r="C2341" t="s">
        <v>6844</v>
      </c>
      <c r="D2341" t="s">
        <v>6289</v>
      </c>
      <c r="E2341" t="s">
        <v>43047</v>
      </c>
      <c r="H2341" t="s">
        <v>6705</v>
      </c>
      <c r="I2341" t="s">
        <v>86</v>
      </c>
      <c r="J2341">
        <v>12</v>
      </c>
      <c r="K2341" t="s">
        <v>19</v>
      </c>
      <c r="L2341" t="s">
        <v>42993</v>
      </c>
    </row>
    <row r="2342" spans="1:12" ht="13.2">
      <c r="A2342" t="s">
        <v>291</v>
      </c>
      <c r="B2342" t="s">
        <v>28</v>
      </c>
      <c r="C2342" t="s">
        <v>6845</v>
      </c>
      <c r="D2342" t="s">
        <v>6846</v>
      </c>
      <c r="E2342" t="s">
        <v>43048</v>
      </c>
      <c r="H2342" t="s">
        <v>6705</v>
      </c>
      <c r="I2342" t="s">
        <v>241</v>
      </c>
      <c r="J2342">
        <v>12</v>
      </c>
      <c r="K2342" t="s">
        <v>19</v>
      </c>
      <c r="L2342" t="s">
        <v>42993</v>
      </c>
    </row>
    <row r="2343" spans="1:12" ht="13.2">
      <c r="A2343" t="s">
        <v>6847</v>
      </c>
      <c r="B2343" t="s">
        <v>28</v>
      </c>
      <c r="C2343" t="s">
        <v>6848</v>
      </c>
      <c r="D2343" t="s">
        <v>6849</v>
      </c>
      <c r="E2343" t="s">
        <v>43049</v>
      </c>
      <c r="H2343" t="s">
        <v>6705</v>
      </c>
      <c r="I2343" t="s">
        <v>86</v>
      </c>
      <c r="J2343">
        <v>12</v>
      </c>
      <c r="K2343" t="s">
        <v>19</v>
      </c>
      <c r="L2343" t="s">
        <v>42993</v>
      </c>
    </row>
    <row r="2344" spans="1:12" ht="13.2">
      <c r="A2344" t="s">
        <v>6850</v>
      </c>
      <c r="B2344" t="s">
        <v>13</v>
      </c>
      <c r="C2344" t="s">
        <v>6851</v>
      </c>
      <c r="D2344" t="s">
        <v>6852</v>
      </c>
      <c r="E2344" t="s">
        <v>43050</v>
      </c>
      <c r="H2344" t="s">
        <v>6705</v>
      </c>
      <c r="I2344" t="s">
        <v>106</v>
      </c>
      <c r="J2344">
        <v>12</v>
      </c>
      <c r="K2344" t="s">
        <v>19</v>
      </c>
      <c r="L2344" t="s">
        <v>42993</v>
      </c>
    </row>
    <row r="2345" spans="1:12" ht="13.2">
      <c r="A2345" t="s">
        <v>291</v>
      </c>
      <c r="B2345" t="s">
        <v>13</v>
      </c>
      <c r="C2345" t="s">
        <v>6853</v>
      </c>
      <c r="D2345" t="s">
        <v>6854</v>
      </c>
      <c r="E2345" t="s">
        <v>43051</v>
      </c>
      <c r="H2345" t="s">
        <v>6705</v>
      </c>
      <c r="I2345" t="s">
        <v>86</v>
      </c>
      <c r="J2345">
        <v>12</v>
      </c>
      <c r="K2345" t="s">
        <v>19</v>
      </c>
      <c r="L2345" t="s">
        <v>42993</v>
      </c>
    </row>
    <row r="2346" spans="1:12" ht="13.2">
      <c r="A2346" t="s">
        <v>6855</v>
      </c>
      <c r="B2346" t="s">
        <v>13</v>
      </c>
      <c r="C2346" t="s">
        <v>6856</v>
      </c>
      <c r="D2346" t="s">
        <v>6857</v>
      </c>
      <c r="E2346" t="s">
        <v>43052</v>
      </c>
      <c r="H2346" t="s">
        <v>6705</v>
      </c>
      <c r="I2346" t="s">
        <v>54</v>
      </c>
      <c r="J2346">
        <v>12</v>
      </c>
      <c r="K2346" t="s">
        <v>19</v>
      </c>
      <c r="L2346" t="s">
        <v>42993</v>
      </c>
    </row>
    <row r="2347" spans="1:12" ht="13.2">
      <c r="A2347" t="s">
        <v>6858</v>
      </c>
      <c r="B2347" t="s">
        <v>13</v>
      </c>
      <c r="C2347" t="s">
        <v>6859</v>
      </c>
      <c r="D2347" t="s">
        <v>6860</v>
      </c>
      <c r="E2347" t="s">
        <v>43053</v>
      </c>
      <c r="H2347" t="s">
        <v>6705</v>
      </c>
      <c r="I2347" t="s">
        <v>86</v>
      </c>
      <c r="J2347">
        <v>12</v>
      </c>
      <c r="K2347" t="s">
        <v>19</v>
      </c>
      <c r="L2347" t="s">
        <v>42993</v>
      </c>
    </row>
    <row r="2348" spans="1:12" ht="13.2">
      <c r="A2348" t="s">
        <v>6861</v>
      </c>
      <c r="B2348" t="s">
        <v>13</v>
      </c>
      <c r="C2348" t="s">
        <v>6862</v>
      </c>
      <c r="D2348" t="s">
        <v>6863</v>
      </c>
      <c r="E2348" t="s">
        <v>43054</v>
      </c>
      <c r="H2348" t="s">
        <v>6705</v>
      </c>
      <c r="I2348" t="s">
        <v>86</v>
      </c>
      <c r="J2348">
        <v>12</v>
      </c>
      <c r="K2348" t="s">
        <v>19</v>
      </c>
      <c r="L2348" t="s">
        <v>42993</v>
      </c>
    </row>
    <row r="2349" spans="1:12" ht="13.2">
      <c r="A2349" t="s">
        <v>6864</v>
      </c>
      <c r="B2349" t="s">
        <v>13</v>
      </c>
      <c r="C2349" t="s">
        <v>6865</v>
      </c>
      <c r="D2349" t="s">
        <v>6866</v>
      </c>
      <c r="E2349" t="s">
        <v>43055</v>
      </c>
      <c r="H2349" t="s">
        <v>6705</v>
      </c>
      <c r="I2349" t="s">
        <v>99</v>
      </c>
      <c r="J2349">
        <v>12</v>
      </c>
      <c r="K2349" t="s">
        <v>19</v>
      </c>
      <c r="L2349" t="s">
        <v>42993</v>
      </c>
    </row>
    <row r="2350" spans="1:12" ht="13.2">
      <c r="A2350" t="s">
        <v>291</v>
      </c>
      <c r="B2350" t="s">
        <v>13</v>
      </c>
      <c r="C2350" t="s">
        <v>6867</v>
      </c>
      <c r="D2350" t="s">
        <v>6868</v>
      </c>
      <c r="E2350" t="s">
        <v>43056</v>
      </c>
      <c r="H2350" t="s">
        <v>6705</v>
      </c>
      <c r="I2350" t="s">
        <v>47</v>
      </c>
      <c r="J2350">
        <v>12</v>
      </c>
      <c r="K2350" t="s">
        <v>19</v>
      </c>
      <c r="L2350" t="s">
        <v>42993</v>
      </c>
    </row>
    <row r="2351" spans="1:12" ht="13.2">
      <c r="A2351" t="s">
        <v>74</v>
      </c>
      <c r="B2351" t="s">
        <v>13</v>
      </c>
      <c r="C2351" t="s">
        <v>6869</v>
      </c>
      <c r="D2351" t="s">
        <v>6870</v>
      </c>
      <c r="E2351" t="s">
        <v>43057</v>
      </c>
      <c r="F2351" t="s">
        <v>5092</v>
      </c>
      <c r="G2351" t="s">
        <v>6871</v>
      </c>
      <c r="H2351" t="s">
        <v>3703</v>
      </c>
      <c r="J2351">
        <v>10</v>
      </c>
      <c r="K2351" t="s">
        <v>19</v>
      </c>
      <c r="L2351" t="s">
        <v>35395</v>
      </c>
    </row>
    <row r="2352" spans="1:12" ht="13.2">
      <c r="A2352" t="s">
        <v>6872</v>
      </c>
      <c r="B2352" t="s">
        <v>13</v>
      </c>
      <c r="C2352" t="s">
        <v>6873</v>
      </c>
      <c r="D2352" t="s">
        <v>6874</v>
      </c>
      <c r="E2352" t="s">
        <v>43058</v>
      </c>
      <c r="F2352" t="s">
        <v>6875</v>
      </c>
      <c r="G2352" t="s">
        <v>6876</v>
      </c>
      <c r="H2352" t="s">
        <v>3703</v>
      </c>
      <c r="I2352" t="s">
        <v>86</v>
      </c>
      <c r="J2352">
        <v>10</v>
      </c>
      <c r="K2352" t="s">
        <v>19</v>
      </c>
      <c r="L2352" t="s">
        <v>35395</v>
      </c>
    </row>
    <row r="2353" spans="1:12" ht="13.2">
      <c r="A2353" t="s">
        <v>6877</v>
      </c>
      <c r="B2353" t="s">
        <v>13</v>
      </c>
      <c r="C2353" t="s">
        <v>169</v>
      </c>
      <c r="D2353" t="s">
        <v>6878</v>
      </c>
      <c r="E2353" t="s">
        <v>169</v>
      </c>
      <c r="F2353" t="s">
        <v>6879</v>
      </c>
      <c r="G2353" t="s">
        <v>6880</v>
      </c>
      <c r="H2353" t="s">
        <v>3703</v>
      </c>
      <c r="J2353">
        <v>10</v>
      </c>
      <c r="K2353" t="s">
        <v>19</v>
      </c>
      <c r="L2353" t="s">
        <v>35395</v>
      </c>
    </row>
    <row r="2354" spans="1:12" ht="13.2">
      <c r="A2354" t="s">
        <v>6881</v>
      </c>
      <c r="B2354" t="s">
        <v>28</v>
      </c>
      <c r="C2354" t="s">
        <v>6882</v>
      </c>
      <c r="D2354" t="s">
        <v>6883</v>
      </c>
      <c r="E2354" t="s">
        <v>20373</v>
      </c>
      <c r="F2354" t="s">
        <v>6884</v>
      </c>
      <c r="G2354" t="s">
        <v>6885</v>
      </c>
      <c r="H2354" t="s">
        <v>3703</v>
      </c>
      <c r="I2354" t="s">
        <v>106</v>
      </c>
      <c r="J2354">
        <v>10</v>
      </c>
      <c r="K2354" t="s">
        <v>19</v>
      </c>
      <c r="L2354" t="s">
        <v>35395</v>
      </c>
    </row>
    <row r="2355" spans="1:12" ht="13.2">
      <c r="A2355" t="s">
        <v>6886</v>
      </c>
      <c r="B2355" t="s">
        <v>13</v>
      </c>
      <c r="C2355" t="s">
        <v>6887</v>
      </c>
      <c r="D2355" t="s">
        <v>6888</v>
      </c>
      <c r="E2355" t="s">
        <v>6887</v>
      </c>
      <c r="F2355" t="s">
        <v>6889</v>
      </c>
      <c r="G2355" t="s">
        <v>6890</v>
      </c>
      <c r="H2355" t="s">
        <v>3703</v>
      </c>
      <c r="J2355">
        <v>10</v>
      </c>
      <c r="K2355" t="s">
        <v>19</v>
      </c>
      <c r="L2355" t="s">
        <v>35395</v>
      </c>
    </row>
    <row r="2356" spans="1:12" ht="13.2">
      <c r="A2356" t="s">
        <v>6891</v>
      </c>
      <c r="B2356" t="s">
        <v>63</v>
      </c>
      <c r="C2356" t="s">
        <v>6892</v>
      </c>
      <c r="D2356" t="s">
        <v>1842</v>
      </c>
      <c r="E2356" t="s">
        <v>43059</v>
      </c>
      <c r="F2356" t="s">
        <v>6893</v>
      </c>
      <c r="G2356" t="s">
        <v>6894</v>
      </c>
      <c r="H2356" t="s">
        <v>3703</v>
      </c>
      <c r="I2356" t="s">
        <v>47</v>
      </c>
      <c r="J2356">
        <v>10</v>
      </c>
      <c r="K2356" t="s">
        <v>19</v>
      </c>
      <c r="L2356" t="s">
        <v>35395</v>
      </c>
    </row>
    <row r="2357" spans="1:12" ht="13.2">
      <c r="A2357" t="s">
        <v>6895</v>
      </c>
      <c r="B2357" t="s">
        <v>56</v>
      </c>
      <c r="D2357" t="s">
        <v>6896</v>
      </c>
      <c r="E2357" t="s">
        <v>43060</v>
      </c>
      <c r="F2357" t="s">
        <v>6897</v>
      </c>
      <c r="G2357" t="s">
        <v>6898</v>
      </c>
      <c r="H2357" t="s">
        <v>3703</v>
      </c>
      <c r="I2357" t="s">
        <v>241</v>
      </c>
      <c r="J2357">
        <v>10</v>
      </c>
      <c r="K2357" t="s">
        <v>19</v>
      </c>
      <c r="L2357" t="s">
        <v>35395</v>
      </c>
    </row>
    <row r="2358" spans="1:12" ht="13.2">
      <c r="A2358" t="s">
        <v>277</v>
      </c>
      <c r="B2358" t="s">
        <v>13</v>
      </c>
      <c r="C2358" t="s">
        <v>278</v>
      </c>
      <c r="D2358" t="s">
        <v>279</v>
      </c>
      <c r="E2358" t="s">
        <v>43061</v>
      </c>
      <c r="F2358" t="s">
        <v>6899</v>
      </c>
      <c r="G2358" t="s">
        <v>6900</v>
      </c>
      <c r="H2358" t="s">
        <v>3703</v>
      </c>
      <c r="J2358">
        <v>10</v>
      </c>
      <c r="K2358" t="s">
        <v>19</v>
      </c>
      <c r="L2358" t="s">
        <v>35395</v>
      </c>
    </row>
    <row r="2359" spans="1:12" ht="13.2">
      <c r="A2359" t="s">
        <v>6901</v>
      </c>
      <c r="B2359" t="s">
        <v>13</v>
      </c>
      <c r="C2359" t="s">
        <v>6902</v>
      </c>
      <c r="D2359" t="s">
        <v>6903</v>
      </c>
      <c r="E2359" t="s">
        <v>43062</v>
      </c>
      <c r="H2359" t="s">
        <v>3703</v>
      </c>
      <c r="J2359">
        <v>10</v>
      </c>
      <c r="K2359" t="s">
        <v>19</v>
      </c>
      <c r="L2359" t="s">
        <v>35395</v>
      </c>
    </row>
    <row r="2360" spans="1:12" ht="13.2">
      <c r="A2360" t="s">
        <v>6904</v>
      </c>
      <c r="B2360" t="s">
        <v>13</v>
      </c>
      <c r="C2360" t="s">
        <v>6905</v>
      </c>
      <c r="D2360" t="s">
        <v>6906</v>
      </c>
      <c r="E2360" t="s">
        <v>43063</v>
      </c>
      <c r="H2360" t="s">
        <v>3703</v>
      </c>
      <c r="J2360">
        <v>10</v>
      </c>
      <c r="K2360" t="s">
        <v>19</v>
      </c>
      <c r="L2360" t="s">
        <v>35395</v>
      </c>
    </row>
    <row r="2361" spans="1:12" ht="13.2">
      <c r="A2361" t="s">
        <v>1938</v>
      </c>
      <c r="B2361" t="s">
        <v>13</v>
      </c>
      <c r="C2361" t="s">
        <v>5741</v>
      </c>
      <c r="D2361" t="s">
        <v>6907</v>
      </c>
      <c r="E2361" t="s">
        <v>43064</v>
      </c>
      <c r="H2361" t="s">
        <v>3703</v>
      </c>
      <c r="J2361">
        <v>10</v>
      </c>
      <c r="K2361" t="s">
        <v>19</v>
      </c>
      <c r="L2361" t="s">
        <v>35395</v>
      </c>
    </row>
    <row r="2362" spans="1:12" ht="13.2">
      <c r="A2362" t="s">
        <v>6908</v>
      </c>
      <c r="B2362" t="s">
        <v>13</v>
      </c>
      <c r="C2362" t="s">
        <v>6909</v>
      </c>
      <c r="D2362" t="s">
        <v>6910</v>
      </c>
      <c r="E2362" t="s">
        <v>43065</v>
      </c>
      <c r="H2362" t="s">
        <v>3703</v>
      </c>
      <c r="I2362" t="s">
        <v>106</v>
      </c>
      <c r="J2362">
        <v>10</v>
      </c>
      <c r="K2362" t="s">
        <v>19</v>
      </c>
      <c r="L2362" t="s">
        <v>35395</v>
      </c>
    </row>
    <row r="2363" spans="1:12" ht="13.2">
      <c r="A2363" t="s">
        <v>6911</v>
      </c>
      <c r="B2363" t="s">
        <v>13</v>
      </c>
      <c r="C2363" t="s">
        <v>6912</v>
      </c>
      <c r="D2363" t="s">
        <v>6913</v>
      </c>
      <c r="E2363" t="s">
        <v>35414</v>
      </c>
      <c r="H2363" t="s">
        <v>3703</v>
      </c>
      <c r="I2363" t="s">
        <v>818</v>
      </c>
      <c r="J2363">
        <v>10</v>
      </c>
      <c r="K2363" t="s">
        <v>19</v>
      </c>
      <c r="L2363" t="s">
        <v>35395</v>
      </c>
    </row>
    <row r="2364" spans="1:12" ht="13.2">
      <c r="A2364" t="s">
        <v>6914</v>
      </c>
      <c r="B2364" t="s">
        <v>28</v>
      </c>
      <c r="C2364" t="s">
        <v>6915</v>
      </c>
      <c r="D2364" t="s">
        <v>6916</v>
      </c>
      <c r="E2364" t="s">
        <v>29</v>
      </c>
      <c r="H2364" t="s">
        <v>3703</v>
      </c>
      <c r="J2364">
        <v>10</v>
      </c>
      <c r="K2364" t="s">
        <v>19</v>
      </c>
      <c r="L2364" t="s">
        <v>35395</v>
      </c>
    </row>
    <row r="2365" spans="1:12" ht="13.2">
      <c r="A2365" t="s">
        <v>6917</v>
      </c>
      <c r="B2365" t="s">
        <v>13</v>
      </c>
      <c r="C2365" t="s">
        <v>6918</v>
      </c>
      <c r="D2365" t="s">
        <v>6919</v>
      </c>
      <c r="E2365" t="s">
        <v>43066</v>
      </c>
      <c r="H2365" t="s">
        <v>3703</v>
      </c>
      <c r="J2365">
        <v>10</v>
      </c>
      <c r="K2365" t="s">
        <v>19</v>
      </c>
      <c r="L2365" t="s">
        <v>35395</v>
      </c>
    </row>
    <row r="2366" spans="1:12" ht="13.2">
      <c r="A2366" t="s">
        <v>6920</v>
      </c>
      <c r="B2366" t="s">
        <v>13</v>
      </c>
      <c r="C2366" t="s">
        <v>6921</v>
      </c>
      <c r="D2366" t="s">
        <v>6922</v>
      </c>
      <c r="E2366" t="s">
        <v>43067</v>
      </c>
      <c r="H2366" t="s">
        <v>3703</v>
      </c>
      <c r="J2366">
        <v>10</v>
      </c>
      <c r="K2366" t="s">
        <v>19</v>
      </c>
      <c r="L2366" t="s">
        <v>35395</v>
      </c>
    </row>
    <row r="2367" spans="1:12" ht="13.2">
      <c r="A2367" t="s">
        <v>6923</v>
      </c>
      <c r="B2367" t="s">
        <v>13</v>
      </c>
      <c r="C2367" t="s">
        <v>6924</v>
      </c>
      <c r="D2367" t="s">
        <v>6925</v>
      </c>
      <c r="E2367" t="s">
        <v>43068</v>
      </c>
      <c r="H2367" t="s">
        <v>3703</v>
      </c>
      <c r="I2367" t="s">
        <v>691</v>
      </c>
      <c r="J2367">
        <v>10</v>
      </c>
      <c r="K2367" t="s">
        <v>19</v>
      </c>
      <c r="L2367" t="s">
        <v>35395</v>
      </c>
    </row>
    <row r="2368" spans="1:12" ht="13.2">
      <c r="A2368" t="s">
        <v>6926</v>
      </c>
      <c r="B2368" t="s">
        <v>13</v>
      </c>
      <c r="C2368" t="s">
        <v>6927</v>
      </c>
      <c r="D2368" t="s">
        <v>6928</v>
      </c>
      <c r="E2368" t="s">
        <v>43069</v>
      </c>
      <c r="H2368" t="s">
        <v>3703</v>
      </c>
      <c r="J2368">
        <v>10</v>
      </c>
      <c r="K2368" t="s">
        <v>19</v>
      </c>
      <c r="L2368" t="s">
        <v>35395</v>
      </c>
    </row>
    <row r="2369" spans="1:12" ht="13.2">
      <c r="A2369" t="s">
        <v>6929</v>
      </c>
      <c r="B2369" t="s">
        <v>13</v>
      </c>
      <c r="C2369" t="s">
        <v>6930</v>
      </c>
      <c r="D2369" t="s">
        <v>6931</v>
      </c>
      <c r="E2369" t="s">
        <v>43070</v>
      </c>
      <c r="H2369" t="s">
        <v>3703</v>
      </c>
      <c r="J2369">
        <v>10</v>
      </c>
      <c r="K2369" t="s">
        <v>19</v>
      </c>
      <c r="L2369" t="s">
        <v>35395</v>
      </c>
    </row>
    <row r="2370" spans="1:12" ht="13.2">
      <c r="A2370" t="s">
        <v>6932</v>
      </c>
      <c r="B2370" t="s">
        <v>13</v>
      </c>
      <c r="C2370" t="s">
        <v>6933</v>
      </c>
      <c r="D2370" t="s">
        <v>6934</v>
      </c>
      <c r="E2370" t="s">
        <v>43071</v>
      </c>
      <c r="H2370" t="s">
        <v>3703</v>
      </c>
      <c r="I2370" t="s">
        <v>691</v>
      </c>
      <c r="J2370">
        <v>10</v>
      </c>
      <c r="K2370" t="s">
        <v>19</v>
      </c>
      <c r="L2370" t="s">
        <v>35395</v>
      </c>
    </row>
    <row r="2371" spans="1:12" ht="13.2">
      <c r="A2371" t="s">
        <v>1056</v>
      </c>
      <c r="B2371" t="s">
        <v>13</v>
      </c>
      <c r="C2371" t="s">
        <v>6935</v>
      </c>
      <c r="D2371" t="s">
        <v>6936</v>
      </c>
      <c r="E2371" t="s">
        <v>43072</v>
      </c>
      <c r="H2371" t="s">
        <v>3703</v>
      </c>
      <c r="J2371">
        <v>10</v>
      </c>
      <c r="K2371" t="s">
        <v>19</v>
      </c>
      <c r="L2371" t="s">
        <v>35395</v>
      </c>
    </row>
    <row r="2372" spans="1:12" ht="13.2">
      <c r="A2372" t="s">
        <v>6937</v>
      </c>
      <c r="B2372" t="s">
        <v>13</v>
      </c>
      <c r="C2372" t="s">
        <v>6938</v>
      </c>
      <c r="D2372" t="s">
        <v>1963</v>
      </c>
      <c r="E2372" t="s">
        <v>43073</v>
      </c>
      <c r="H2372" t="s">
        <v>3703</v>
      </c>
      <c r="J2372">
        <v>10</v>
      </c>
      <c r="K2372" t="s">
        <v>19</v>
      </c>
      <c r="L2372" t="s">
        <v>35395</v>
      </c>
    </row>
    <row r="2373" spans="1:12" ht="13.2">
      <c r="A2373" t="s">
        <v>6939</v>
      </c>
      <c r="B2373" t="s">
        <v>13</v>
      </c>
      <c r="C2373" t="s">
        <v>6940</v>
      </c>
      <c r="D2373" t="s">
        <v>6941</v>
      </c>
      <c r="E2373" t="s">
        <v>43074</v>
      </c>
      <c r="H2373" t="s">
        <v>3703</v>
      </c>
      <c r="I2373" t="s">
        <v>86</v>
      </c>
      <c r="J2373">
        <v>10</v>
      </c>
      <c r="K2373" t="s">
        <v>19</v>
      </c>
      <c r="L2373" t="s">
        <v>35395</v>
      </c>
    </row>
    <row r="2374" spans="1:12" ht="13.2">
      <c r="A2374" t="s">
        <v>6942</v>
      </c>
      <c r="B2374" t="s">
        <v>13</v>
      </c>
      <c r="C2374" t="s">
        <v>6943</v>
      </c>
      <c r="D2374" t="s">
        <v>6944</v>
      </c>
      <c r="E2374" t="s">
        <v>43075</v>
      </c>
      <c r="H2374" t="s">
        <v>3703</v>
      </c>
      <c r="J2374">
        <v>10</v>
      </c>
      <c r="K2374" t="s">
        <v>19</v>
      </c>
      <c r="L2374" t="s">
        <v>35395</v>
      </c>
    </row>
    <row r="2375" spans="1:12" ht="13.2">
      <c r="A2375" t="s">
        <v>1599</v>
      </c>
      <c r="B2375" t="s">
        <v>13</v>
      </c>
      <c r="C2375" t="s">
        <v>6945</v>
      </c>
      <c r="D2375" t="s">
        <v>6946</v>
      </c>
      <c r="E2375" t="s">
        <v>35505</v>
      </c>
      <c r="H2375" t="s">
        <v>3703</v>
      </c>
      <c r="I2375" t="s">
        <v>818</v>
      </c>
      <c r="J2375">
        <v>10</v>
      </c>
      <c r="K2375" t="s">
        <v>19</v>
      </c>
      <c r="L2375" t="s">
        <v>35395</v>
      </c>
    </row>
    <row r="2376" spans="1:12" ht="13.2">
      <c r="A2376" t="s">
        <v>6947</v>
      </c>
      <c r="B2376" t="s">
        <v>13</v>
      </c>
      <c r="C2376" t="s">
        <v>6948</v>
      </c>
      <c r="D2376" t="s">
        <v>5336</v>
      </c>
      <c r="E2376" t="s">
        <v>43076</v>
      </c>
      <c r="H2376" t="s">
        <v>3703</v>
      </c>
      <c r="J2376">
        <v>10</v>
      </c>
      <c r="K2376" t="s">
        <v>19</v>
      </c>
      <c r="L2376" t="s">
        <v>35395</v>
      </c>
    </row>
    <row r="2377" spans="1:12" ht="13.2">
      <c r="A2377" t="s">
        <v>6949</v>
      </c>
      <c r="B2377" t="s">
        <v>13</v>
      </c>
      <c r="C2377" t="s">
        <v>6950</v>
      </c>
      <c r="D2377" t="s">
        <v>6951</v>
      </c>
      <c r="E2377" t="s">
        <v>43077</v>
      </c>
      <c r="H2377" t="s">
        <v>3703</v>
      </c>
      <c r="I2377" t="s">
        <v>54</v>
      </c>
      <c r="J2377">
        <v>10</v>
      </c>
      <c r="K2377" t="s">
        <v>19</v>
      </c>
      <c r="L2377" t="s">
        <v>35395</v>
      </c>
    </row>
    <row r="2378" spans="1:12" ht="13.2">
      <c r="A2378" t="s">
        <v>5262</v>
      </c>
      <c r="B2378" t="s">
        <v>13</v>
      </c>
      <c r="C2378" t="s">
        <v>6952</v>
      </c>
      <c r="D2378" t="s">
        <v>6953</v>
      </c>
      <c r="E2378" t="s">
        <v>43078</v>
      </c>
      <c r="H2378" t="s">
        <v>3703</v>
      </c>
      <c r="I2378" t="s">
        <v>106</v>
      </c>
      <c r="J2378">
        <v>10</v>
      </c>
      <c r="K2378" t="s">
        <v>19</v>
      </c>
      <c r="L2378" t="s">
        <v>35395</v>
      </c>
    </row>
    <row r="2379" spans="1:12" ht="13.2">
      <c r="A2379" t="s">
        <v>6954</v>
      </c>
      <c r="B2379" t="s">
        <v>13</v>
      </c>
      <c r="C2379" t="s">
        <v>6955</v>
      </c>
      <c r="D2379" t="s">
        <v>6956</v>
      </c>
      <c r="E2379" t="s">
        <v>43079</v>
      </c>
      <c r="H2379" t="s">
        <v>3703</v>
      </c>
      <c r="J2379">
        <v>10</v>
      </c>
      <c r="K2379" t="s">
        <v>19</v>
      </c>
      <c r="L2379" t="s">
        <v>35395</v>
      </c>
    </row>
    <row r="2380" spans="1:12" ht="13.2">
      <c r="A2380" t="s">
        <v>282</v>
      </c>
      <c r="B2380" t="s">
        <v>13</v>
      </c>
      <c r="C2380" t="s">
        <v>4107</v>
      </c>
      <c r="D2380" t="s">
        <v>6957</v>
      </c>
      <c r="E2380" t="s">
        <v>43080</v>
      </c>
      <c r="H2380" t="s">
        <v>3703</v>
      </c>
      <c r="J2380">
        <v>10</v>
      </c>
      <c r="K2380" t="s">
        <v>19</v>
      </c>
      <c r="L2380" t="s">
        <v>35395</v>
      </c>
    </row>
    <row r="2381" spans="1:12" ht="13.2">
      <c r="A2381" t="s">
        <v>1702</v>
      </c>
      <c r="B2381" t="s">
        <v>13</v>
      </c>
      <c r="C2381" t="s">
        <v>6958</v>
      </c>
      <c r="D2381" t="s">
        <v>6959</v>
      </c>
      <c r="E2381" t="s">
        <v>43081</v>
      </c>
      <c r="H2381" t="s">
        <v>3703</v>
      </c>
      <c r="J2381">
        <v>10</v>
      </c>
      <c r="K2381" t="s">
        <v>19</v>
      </c>
      <c r="L2381" t="s">
        <v>35395</v>
      </c>
    </row>
    <row r="2382" spans="1:12" ht="13.2">
      <c r="A2382" t="s">
        <v>6960</v>
      </c>
      <c r="B2382" t="s">
        <v>13</v>
      </c>
      <c r="C2382" t="s">
        <v>6961</v>
      </c>
      <c r="D2382" t="s">
        <v>6962</v>
      </c>
      <c r="E2382" t="s">
        <v>43082</v>
      </c>
      <c r="H2382" t="s">
        <v>3703</v>
      </c>
      <c r="J2382">
        <v>10</v>
      </c>
      <c r="K2382" t="s">
        <v>19</v>
      </c>
      <c r="L2382" t="s">
        <v>35395</v>
      </c>
    </row>
    <row r="2383" spans="1:12" ht="13.2">
      <c r="A2383" t="s">
        <v>6963</v>
      </c>
      <c r="B2383" t="s">
        <v>28</v>
      </c>
      <c r="C2383" t="s">
        <v>6964</v>
      </c>
      <c r="D2383" t="s">
        <v>6965</v>
      </c>
      <c r="E2383" t="s">
        <v>43083</v>
      </c>
      <c r="H2383" t="s">
        <v>3703</v>
      </c>
      <c r="J2383">
        <v>10</v>
      </c>
      <c r="K2383" t="s">
        <v>19</v>
      </c>
      <c r="L2383" t="s">
        <v>35395</v>
      </c>
    </row>
    <row r="2384" spans="1:12" ht="13.2">
      <c r="A2384" t="s">
        <v>6966</v>
      </c>
      <c r="B2384" t="s">
        <v>13</v>
      </c>
      <c r="C2384" t="s">
        <v>6967</v>
      </c>
      <c r="D2384" t="s">
        <v>6968</v>
      </c>
      <c r="E2384" t="s">
        <v>6967</v>
      </c>
      <c r="H2384" t="s">
        <v>3703</v>
      </c>
      <c r="J2384">
        <v>10</v>
      </c>
      <c r="K2384" t="s">
        <v>19</v>
      </c>
      <c r="L2384" t="s">
        <v>35395</v>
      </c>
    </row>
    <row r="2385" spans="1:12" ht="13.2">
      <c r="A2385" t="s">
        <v>6969</v>
      </c>
      <c r="B2385" t="s">
        <v>13</v>
      </c>
      <c r="C2385" t="s">
        <v>6970</v>
      </c>
      <c r="D2385" t="s">
        <v>6971</v>
      </c>
      <c r="E2385" t="s">
        <v>43084</v>
      </c>
      <c r="H2385" t="s">
        <v>3703</v>
      </c>
      <c r="J2385">
        <v>10</v>
      </c>
      <c r="K2385" t="s">
        <v>19</v>
      </c>
      <c r="L2385" t="s">
        <v>35395</v>
      </c>
    </row>
    <row r="2386" spans="1:12" ht="13.2">
      <c r="A2386" t="s">
        <v>6972</v>
      </c>
      <c r="B2386" t="s">
        <v>13</v>
      </c>
      <c r="C2386" t="s">
        <v>6973</v>
      </c>
      <c r="D2386" t="s">
        <v>6974</v>
      </c>
      <c r="E2386" t="s">
        <v>43085</v>
      </c>
      <c r="H2386" t="s">
        <v>3703</v>
      </c>
      <c r="I2386" t="s">
        <v>691</v>
      </c>
      <c r="J2386">
        <v>10</v>
      </c>
      <c r="K2386" t="s">
        <v>19</v>
      </c>
      <c r="L2386" t="s">
        <v>35395</v>
      </c>
    </row>
    <row r="2387" spans="1:12" ht="13.2">
      <c r="A2387" t="s">
        <v>6975</v>
      </c>
      <c r="B2387" t="s">
        <v>13</v>
      </c>
      <c r="C2387" t="s">
        <v>6976</v>
      </c>
      <c r="D2387" t="s">
        <v>6977</v>
      </c>
      <c r="E2387" t="s">
        <v>43086</v>
      </c>
      <c r="H2387" t="s">
        <v>3703</v>
      </c>
      <c r="I2387" t="s">
        <v>86</v>
      </c>
      <c r="J2387">
        <v>10</v>
      </c>
      <c r="K2387" t="s">
        <v>19</v>
      </c>
      <c r="L2387" t="s">
        <v>35395</v>
      </c>
    </row>
    <row r="2388" spans="1:12" ht="13.2">
      <c r="A2388" t="s">
        <v>6978</v>
      </c>
      <c r="B2388" t="s">
        <v>13</v>
      </c>
      <c r="C2388" t="s">
        <v>6979</v>
      </c>
      <c r="D2388" t="s">
        <v>6980</v>
      </c>
      <c r="E2388" t="s">
        <v>43087</v>
      </c>
      <c r="H2388" t="s">
        <v>3703</v>
      </c>
      <c r="I2388" t="s">
        <v>86</v>
      </c>
      <c r="J2388">
        <v>10</v>
      </c>
      <c r="K2388" t="s">
        <v>19</v>
      </c>
      <c r="L2388" t="s">
        <v>35395</v>
      </c>
    </row>
    <row r="2389" spans="1:12" ht="13.2">
      <c r="A2389" t="s">
        <v>1708</v>
      </c>
      <c r="B2389" t="s">
        <v>28</v>
      </c>
      <c r="C2389" t="s">
        <v>6981</v>
      </c>
      <c r="D2389" t="s">
        <v>6982</v>
      </c>
      <c r="E2389" t="s">
        <v>43088</v>
      </c>
      <c r="H2389" t="s">
        <v>3703</v>
      </c>
      <c r="J2389">
        <v>10</v>
      </c>
      <c r="K2389" t="s">
        <v>19</v>
      </c>
      <c r="L2389" t="s">
        <v>35395</v>
      </c>
    </row>
    <row r="2390" spans="1:12" ht="13.2">
      <c r="A2390" t="s">
        <v>6983</v>
      </c>
      <c r="B2390" t="s">
        <v>13</v>
      </c>
      <c r="C2390" t="s">
        <v>6984</v>
      </c>
      <c r="D2390" t="s">
        <v>6985</v>
      </c>
      <c r="E2390" t="s">
        <v>43089</v>
      </c>
      <c r="H2390" t="s">
        <v>3703</v>
      </c>
      <c r="J2390">
        <v>10</v>
      </c>
      <c r="K2390" t="s">
        <v>19</v>
      </c>
      <c r="L2390" t="s">
        <v>35395</v>
      </c>
    </row>
    <row r="2391" spans="1:12" ht="13.2">
      <c r="A2391" t="s">
        <v>6986</v>
      </c>
      <c r="B2391" t="s">
        <v>13</v>
      </c>
      <c r="C2391" t="s">
        <v>6987</v>
      </c>
      <c r="D2391" t="s">
        <v>6988</v>
      </c>
      <c r="E2391" t="s">
        <v>43090</v>
      </c>
      <c r="H2391" t="s">
        <v>3703</v>
      </c>
      <c r="J2391">
        <v>10</v>
      </c>
      <c r="K2391" t="s">
        <v>19</v>
      </c>
      <c r="L2391" t="s">
        <v>35395</v>
      </c>
    </row>
    <row r="2392" spans="1:12" ht="13.2">
      <c r="A2392" t="s">
        <v>6989</v>
      </c>
      <c r="B2392" t="s">
        <v>13</v>
      </c>
      <c r="C2392" t="s">
        <v>894</v>
      </c>
      <c r="D2392" t="s">
        <v>6990</v>
      </c>
      <c r="E2392" t="s">
        <v>300</v>
      </c>
      <c r="H2392" t="s">
        <v>3703</v>
      </c>
      <c r="J2392">
        <v>10</v>
      </c>
      <c r="K2392" t="s">
        <v>19</v>
      </c>
      <c r="L2392" t="s">
        <v>35395</v>
      </c>
    </row>
    <row r="2393" spans="1:12" ht="13.2">
      <c r="A2393" t="s">
        <v>6991</v>
      </c>
      <c r="B2393" t="s">
        <v>13</v>
      </c>
      <c r="C2393" t="s">
        <v>6992</v>
      </c>
      <c r="D2393" t="s">
        <v>6993</v>
      </c>
      <c r="E2393" t="s">
        <v>35509</v>
      </c>
      <c r="H2393" t="s">
        <v>3703</v>
      </c>
      <c r="I2393" t="s">
        <v>818</v>
      </c>
      <c r="J2393">
        <v>10</v>
      </c>
      <c r="K2393" t="s">
        <v>19</v>
      </c>
      <c r="L2393" t="s">
        <v>35395</v>
      </c>
    </row>
    <row r="2394" spans="1:12" ht="13.2">
      <c r="A2394" t="s">
        <v>6994</v>
      </c>
      <c r="B2394" t="s">
        <v>13</v>
      </c>
      <c r="C2394" t="s">
        <v>6995</v>
      </c>
      <c r="D2394" t="s">
        <v>6996</v>
      </c>
      <c r="E2394" t="s">
        <v>43091</v>
      </c>
      <c r="H2394" t="s">
        <v>3703</v>
      </c>
      <c r="J2394">
        <v>10</v>
      </c>
      <c r="K2394" t="s">
        <v>19</v>
      </c>
      <c r="L2394" t="s">
        <v>35395</v>
      </c>
    </row>
    <row r="2395" spans="1:12" ht="13.2">
      <c r="A2395" t="s">
        <v>6997</v>
      </c>
      <c r="B2395" t="s">
        <v>13</v>
      </c>
      <c r="C2395" t="s">
        <v>6998</v>
      </c>
      <c r="D2395" t="s">
        <v>6999</v>
      </c>
      <c r="E2395" t="s">
        <v>18822</v>
      </c>
      <c r="H2395" t="s">
        <v>3703</v>
      </c>
      <c r="I2395" t="s">
        <v>106</v>
      </c>
      <c r="J2395">
        <v>10</v>
      </c>
      <c r="K2395" t="s">
        <v>19</v>
      </c>
      <c r="L2395" t="s">
        <v>35395</v>
      </c>
    </row>
    <row r="2396" spans="1:12" ht="13.2">
      <c r="A2396" t="s">
        <v>7000</v>
      </c>
      <c r="B2396" t="s">
        <v>56</v>
      </c>
      <c r="C2396" t="s">
        <v>7001</v>
      </c>
      <c r="D2396" t="s">
        <v>7002</v>
      </c>
      <c r="E2396" t="s">
        <v>43092</v>
      </c>
      <c r="H2396" t="s">
        <v>3703</v>
      </c>
      <c r="J2396">
        <v>10</v>
      </c>
      <c r="K2396" t="s">
        <v>19</v>
      </c>
      <c r="L2396" t="s">
        <v>35395</v>
      </c>
    </row>
    <row r="2397" spans="1:12" ht="13.2">
      <c r="A2397" t="s">
        <v>7003</v>
      </c>
      <c r="B2397" t="s">
        <v>13</v>
      </c>
      <c r="C2397" t="s">
        <v>7004</v>
      </c>
      <c r="D2397" t="s">
        <v>7005</v>
      </c>
      <c r="E2397" t="s">
        <v>43093</v>
      </c>
      <c r="H2397" t="s">
        <v>3703</v>
      </c>
      <c r="I2397" t="s">
        <v>106</v>
      </c>
      <c r="J2397">
        <v>10</v>
      </c>
      <c r="K2397" t="s">
        <v>19</v>
      </c>
      <c r="L2397" t="s">
        <v>35395</v>
      </c>
    </row>
    <row r="2398" spans="1:12" ht="13.2">
      <c r="A2398" t="s">
        <v>7006</v>
      </c>
      <c r="B2398" t="s">
        <v>13</v>
      </c>
      <c r="C2398" t="s">
        <v>7007</v>
      </c>
      <c r="D2398" t="s">
        <v>7008</v>
      </c>
      <c r="E2398" t="s">
        <v>43094</v>
      </c>
      <c r="H2398" t="s">
        <v>3703</v>
      </c>
      <c r="J2398">
        <v>10</v>
      </c>
      <c r="K2398" t="s">
        <v>19</v>
      </c>
      <c r="L2398" t="s">
        <v>35395</v>
      </c>
    </row>
    <row r="2399" spans="1:12" ht="13.2">
      <c r="A2399" t="s">
        <v>7009</v>
      </c>
      <c r="B2399" t="s">
        <v>13</v>
      </c>
      <c r="C2399" t="s">
        <v>7010</v>
      </c>
      <c r="D2399" t="s">
        <v>7011</v>
      </c>
      <c r="E2399" t="s">
        <v>43095</v>
      </c>
      <c r="H2399" t="s">
        <v>3703</v>
      </c>
      <c r="J2399">
        <v>10</v>
      </c>
      <c r="K2399" t="s">
        <v>19</v>
      </c>
      <c r="L2399" t="s">
        <v>35395</v>
      </c>
    </row>
    <row r="2400" spans="1:12" ht="13.2">
      <c r="A2400" t="s">
        <v>5935</v>
      </c>
      <c r="B2400" t="s">
        <v>56</v>
      </c>
      <c r="C2400" t="s">
        <v>7012</v>
      </c>
      <c r="D2400" t="s">
        <v>7013</v>
      </c>
      <c r="E2400" t="s">
        <v>43096</v>
      </c>
      <c r="H2400" t="s">
        <v>3703</v>
      </c>
      <c r="I2400" t="s">
        <v>818</v>
      </c>
      <c r="J2400">
        <v>10</v>
      </c>
      <c r="K2400" t="s">
        <v>19</v>
      </c>
      <c r="L2400" t="s">
        <v>35395</v>
      </c>
    </row>
    <row r="2401" spans="1:12" ht="13.2">
      <c r="A2401" t="s">
        <v>282</v>
      </c>
      <c r="B2401" t="s">
        <v>13</v>
      </c>
      <c r="C2401" t="s">
        <v>7014</v>
      </c>
      <c r="D2401" t="s">
        <v>7015</v>
      </c>
      <c r="E2401" t="s">
        <v>43097</v>
      </c>
      <c r="H2401" t="s">
        <v>3703</v>
      </c>
      <c r="I2401" t="s">
        <v>106</v>
      </c>
      <c r="J2401">
        <v>10</v>
      </c>
      <c r="K2401" t="s">
        <v>19</v>
      </c>
      <c r="L2401" t="s">
        <v>35395</v>
      </c>
    </row>
    <row r="2402" spans="1:12" ht="13.2">
      <c r="A2402" t="s">
        <v>7016</v>
      </c>
      <c r="B2402" t="s">
        <v>13</v>
      </c>
      <c r="C2402" t="s">
        <v>7017</v>
      </c>
      <c r="D2402" t="s">
        <v>7018</v>
      </c>
      <c r="E2402" t="s">
        <v>43098</v>
      </c>
      <c r="H2402" t="s">
        <v>3703</v>
      </c>
      <c r="J2402">
        <v>10</v>
      </c>
      <c r="K2402" t="s">
        <v>19</v>
      </c>
      <c r="L2402" t="s">
        <v>35395</v>
      </c>
    </row>
    <row r="2403" spans="1:12" ht="13.2">
      <c r="A2403" t="s">
        <v>7019</v>
      </c>
      <c r="B2403" t="s">
        <v>13</v>
      </c>
      <c r="C2403" t="s">
        <v>7020</v>
      </c>
      <c r="D2403" t="s">
        <v>6505</v>
      </c>
      <c r="E2403" t="s">
        <v>43099</v>
      </c>
      <c r="H2403" t="s">
        <v>3703</v>
      </c>
      <c r="I2403" t="s">
        <v>106</v>
      </c>
      <c r="J2403">
        <v>10</v>
      </c>
      <c r="K2403" t="s">
        <v>19</v>
      </c>
      <c r="L2403" t="s">
        <v>35395</v>
      </c>
    </row>
    <row r="2404" spans="1:12" ht="13.2">
      <c r="A2404" t="s">
        <v>7021</v>
      </c>
      <c r="B2404" t="s">
        <v>63</v>
      </c>
      <c r="C2404" t="s">
        <v>1210</v>
      </c>
      <c r="D2404" t="s">
        <v>7022</v>
      </c>
      <c r="E2404" t="s">
        <v>43100</v>
      </c>
      <c r="H2404" t="s">
        <v>3703</v>
      </c>
      <c r="I2404" t="s">
        <v>86</v>
      </c>
      <c r="J2404">
        <v>10</v>
      </c>
      <c r="K2404" t="s">
        <v>19</v>
      </c>
      <c r="L2404" t="s">
        <v>35395</v>
      </c>
    </row>
    <row r="2405" spans="1:12" ht="13.2">
      <c r="A2405" t="s">
        <v>7023</v>
      </c>
      <c r="B2405" t="s">
        <v>13</v>
      </c>
      <c r="C2405" t="s">
        <v>7024</v>
      </c>
      <c r="D2405" t="s">
        <v>5755</v>
      </c>
      <c r="E2405" t="s">
        <v>43101</v>
      </c>
      <c r="H2405" t="s">
        <v>3703</v>
      </c>
      <c r="I2405" t="s">
        <v>86</v>
      </c>
      <c r="J2405">
        <v>10</v>
      </c>
      <c r="K2405" t="s">
        <v>19</v>
      </c>
      <c r="L2405" t="s">
        <v>35395</v>
      </c>
    </row>
    <row r="2406" spans="1:12" ht="13.2">
      <c r="A2406" t="s">
        <v>7025</v>
      </c>
      <c r="B2406" t="s">
        <v>13</v>
      </c>
      <c r="C2406" t="s">
        <v>7026</v>
      </c>
      <c r="D2406" t="s">
        <v>2040</v>
      </c>
      <c r="E2406" t="s">
        <v>43102</v>
      </c>
      <c r="H2406" t="s">
        <v>3703</v>
      </c>
      <c r="J2406">
        <v>10</v>
      </c>
      <c r="K2406" t="s">
        <v>19</v>
      </c>
      <c r="L2406" t="s">
        <v>35395</v>
      </c>
    </row>
    <row r="2407" spans="1:12" ht="13.2">
      <c r="A2407" t="s">
        <v>7027</v>
      </c>
      <c r="B2407" t="s">
        <v>13</v>
      </c>
      <c r="C2407" t="s">
        <v>7028</v>
      </c>
      <c r="D2407" t="s">
        <v>7029</v>
      </c>
      <c r="E2407" t="s">
        <v>7028</v>
      </c>
      <c r="H2407" t="s">
        <v>3703</v>
      </c>
      <c r="J2407">
        <v>10</v>
      </c>
      <c r="K2407" t="s">
        <v>19</v>
      </c>
      <c r="L2407" t="s">
        <v>35395</v>
      </c>
    </row>
    <row r="2408" spans="1:12" ht="13.2">
      <c r="A2408" t="s">
        <v>7030</v>
      </c>
      <c r="B2408" t="s">
        <v>13</v>
      </c>
      <c r="C2408" t="s">
        <v>7031</v>
      </c>
      <c r="D2408" t="s">
        <v>7032</v>
      </c>
      <c r="E2408" t="s">
        <v>43103</v>
      </c>
      <c r="H2408" t="s">
        <v>3703</v>
      </c>
      <c r="J2408">
        <v>10</v>
      </c>
      <c r="K2408" t="s">
        <v>19</v>
      </c>
      <c r="L2408" t="s">
        <v>35395</v>
      </c>
    </row>
    <row r="2409" spans="1:12" ht="13.2">
      <c r="A2409" t="s">
        <v>7033</v>
      </c>
      <c r="B2409" t="s">
        <v>28</v>
      </c>
      <c r="C2409" t="s">
        <v>7034</v>
      </c>
      <c r="D2409" t="s">
        <v>7035</v>
      </c>
      <c r="E2409" t="s">
        <v>43104</v>
      </c>
      <c r="H2409" t="s">
        <v>3703</v>
      </c>
      <c r="I2409" t="s">
        <v>106</v>
      </c>
      <c r="J2409">
        <v>10</v>
      </c>
      <c r="K2409" t="s">
        <v>19</v>
      </c>
      <c r="L2409" t="s">
        <v>35395</v>
      </c>
    </row>
    <row r="2410" spans="1:12" ht="13.2">
      <c r="A2410" t="s">
        <v>7036</v>
      </c>
      <c r="B2410" t="s">
        <v>13</v>
      </c>
      <c r="C2410" t="s">
        <v>7037</v>
      </c>
      <c r="D2410" t="s">
        <v>7038</v>
      </c>
      <c r="E2410" t="s">
        <v>43105</v>
      </c>
      <c r="H2410" t="s">
        <v>3703</v>
      </c>
      <c r="J2410">
        <v>10</v>
      </c>
      <c r="K2410" t="s">
        <v>19</v>
      </c>
      <c r="L2410" t="s">
        <v>35395</v>
      </c>
    </row>
    <row r="2411" spans="1:12" ht="13.2">
      <c r="A2411" t="s">
        <v>7039</v>
      </c>
      <c r="B2411" t="s">
        <v>13</v>
      </c>
      <c r="C2411" t="s">
        <v>1228</v>
      </c>
      <c r="D2411" t="s">
        <v>7040</v>
      </c>
      <c r="E2411" t="s">
        <v>43106</v>
      </c>
      <c r="H2411" t="s">
        <v>3703</v>
      </c>
      <c r="I2411" t="s">
        <v>106</v>
      </c>
      <c r="J2411">
        <v>10</v>
      </c>
      <c r="K2411" t="s">
        <v>19</v>
      </c>
      <c r="L2411" t="s">
        <v>35395</v>
      </c>
    </row>
    <row r="2412" spans="1:12" ht="13.2">
      <c r="A2412" t="s">
        <v>4872</v>
      </c>
      <c r="B2412" t="s">
        <v>28</v>
      </c>
      <c r="C2412" t="s">
        <v>7041</v>
      </c>
      <c r="D2412" t="s">
        <v>7042</v>
      </c>
      <c r="E2412" t="s">
        <v>43107</v>
      </c>
      <c r="H2412" t="s">
        <v>3703</v>
      </c>
      <c r="J2412">
        <v>10</v>
      </c>
      <c r="K2412" t="s">
        <v>19</v>
      </c>
      <c r="L2412" t="s">
        <v>35395</v>
      </c>
    </row>
    <row r="2413" spans="1:12" ht="13.2">
      <c r="A2413" t="s">
        <v>7043</v>
      </c>
      <c r="B2413" t="s">
        <v>13</v>
      </c>
      <c r="C2413" t="s">
        <v>7044</v>
      </c>
      <c r="D2413" t="s">
        <v>7045</v>
      </c>
      <c r="E2413" t="s">
        <v>43108</v>
      </c>
      <c r="H2413" t="s">
        <v>3703</v>
      </c>
      <c r="J2413">
        <v>10</v>
      </c>
      <c r="K2413" t="s">
        <v>19</v>
      </c>
      <c r="L2413" t="s">
        <v>35395</v>
      </c>
    </row>
    <row r="2414" spans="1:12" ht="13.2">
      <c r="A2414" t="s">
        <v>1074</v>
      </c>
      <c r="B2414" t="s">
        <v>28</v>
      </c>
      <c r="C2414" t="s">
        <v>7046</v>
      </c>
      <c r="D2414" t="s">
        <v>7047</v>
      </c>
      <c r="E2414" t="s">
        <v>43109</v>
      </c>
      <c r="H2414" t="s">
        <v>3703</v>
      </c>
      <c r="J2414">
        <v>10</v>
      </c>
      <c r="K2414" t="s">
        <v>19</v>
      </c>
      <c r="L2414" t="s">
        <v>35395</v>
      </c>
    </row>
    <row r="2415" spans="1:12" ht="13.2">
      <c r="A2415" t="s">
        <v>5882</v>
      </c>
      <c r="B2415" t="s">
        <v>13</v>
      </c>
      <c r="C2415" t="s">
        <v>2015</v>
      </c>
      <c r="D2415" t="s">
        <v>5884</v>
      </c>
      <c r="E2415" t="s">
        <v>43110</v>
      </c>
      <c r="H2415" t="s">
        <v>3703</v>
      </c>
      <c r="J2415">
        <v>10</v>
      </c>
      <c r="K2415" t="s">
        <v>19</v>
      </c>
      <c r="L2415" t="s">
        <v>35395</v>
      </c>
    </row>
    <row r="2416" spans="1:12" ht="13.2">
      <c r="A2416" t="s">
        <v>7048</v>
      </c>
      <c r="B2416" t="s">
        <v>13</v>
      </c>
      <c r="C2416" t="s">
        <v>7049</v>
      </c>
      <c r="D2416" t="s">
        <v>7050</v>
      </c>
      <c r="E2416" t="s">
        <v>43111</v>
      </c>
      <c r="H2416" t="s">
        <v>3703</v>
      </c>
      <c r="J2416">
        <v>10</v>
      </c>
      <c r="K2416" t="s">
        <v>19</v>
      </c>
      <c r="L2416" t="s">
        <v>35395</v>
      </c>
    </row>
    <row r="2417" spans="1:12" ht="13.2">
      <c r="A2417" t="s">
        <v>1472</v>
      </c>
      <c r="B2417" t="s">
        <v>13</v>
      </c>
      <c r="C2417" t="s">
        <v>7051</v>
      </c>
      <c r="D2417" t="s">
        <v>1329</v>
      </c>
      <c r="E2417" t="s">
        <v>26200</v>
      </c>
      <c r="H2417" t="s">
        <v>3703</v>
      </c>
      <c r="J2417">
        <v>10</v>
      </c>
      <c r="K2417" t="s">
        <v>19</v>
      </c>
      <c r="L2417" t="s">
        <v>35395</v>
      </c>
    </row>
    <row r="2418" spans="1:12" ht="13.2">
      <c r="A2418" t="s">
        <v>3545</v>
      </c>
      <c r="B2418" t="s">
        <v>13</v>
      </c>
      <c r="C2418" t="s">
        <v>7052</v>
      </c>
      <c r="D2418" t="s">
        <v>7053</v>
      </c>
      <c r="E2418" t="s">
        <v>43112</v>
      </c>
      <c r="H2418" t="s">
        <v>3703</v>
      </c>
      <c r="I2418" t="s">
        <v>54</v>
      </c>
      <c r="J2418">
        <v>10</v>
      </c>
      <c r="K2418" t="s">
        <v>19</v>
      </c>
      <c r="L2418" t="s">
        <v>35395</v>
      </c>
    </row>
    <row r="2419" spans="1:12" ht="13.2">
      <c r="A2419" t="s">
        <v>7054</v>
      </c>
      <c r="B2419" t="s">
        <v>13</v>
      </c>
      <c r="C2419" t="s">
        <v>7055</v>
      </c>
      <c r="D2419" t="s">
        <v>7056</v>
      </c>
      <c r="E2419" t="s">
        <v>43113</v>
      </c>
      <c r="H2419" t="s">
        <v>3703</v>
      </c>
      <c r="J2419">
        <v>10</v>
      </c>
      <c r="K2419" t="s">
        <v>19</v>
      </c>
      <c r="L2419" t="s">
        <v>35395</v>
      </c>
    </row>
    <row r="2420" spans="1:12" ht="13.2">
      <c r="A2420" t="s">
        <v>3994</v>
      </c>
      <c r="B2420" t="s">
        <v>13</v>
      </c>
      <c r="C2420" t="s">
        <v>3393</v>
      </c>
      <c r="D2420" t="s">
        <v>7057</v>
      </c>
      <c r="E2420" t="s">
        <v>43114</v>
      </c>
      <c r="H2420" t="s">
        <v>3703</v>
      </c>
      <c r="I2420" t="s">
        <v>106</v>
      </c>
      <c r="J2420">
        <v>10</v>
      </c>
      <c r="K2420" t="s">
        <v>19</v>
      </c>
      <c r="L2420" t="s">
        <v>35395</v>
      </c>
    </row>
    <row r="2421" spans="1:12" ht="13.2">
      <c r="A2421" t="s">
        <v>7058</v>
      </c>
      <c r="B2421" t="s">
        <v>13</v>
      </c>
      <c r="C2421" t="s">
        <v>7059</v>
      </c>
      <c r="D2421" t="s">
        <v>7060</v>
      </c>
      <c r="E2421" t="s">
        <v>43115</v>
      </c>
      <c r="H2421" t="s">
        <v>3703</v>
      </c>
      <c r="J2421">
        <v>10</v>
      </c>
      <c r="K2421" t="s">
        <v>19</v>
      </c>
      <c r="L2421" t="s">
        <v>35395</v>
      </c>
    </row>
    <row r="2422" spans="1:12" ht="13.2">
      <c r="A2422" t="s">
        <v>7061</v>
      </c>
      <c r="B2422" t="s">
        <v>13</v>
      </c>
      <c r="C2422" t="s">
        <v>1228</v>
      </c>
      <c r="D2422" t="s">
        <v>7062</v>
      </c>
      <c r="E2422" t="s">
        <v>43116</v>
      </c>
      <c r="H2422" t="s">
        <v>3703</v>
      </c>
      <c r="J2422">
        <v>10</v>
      </c>
      <c r="K2422" t="s">
        <v>19</v>
      </c>
      <c r="L2422" t="s">
        <v>35395</v>
      </c>
    </row>
    <row r="2423" spans="1:12" ht="13.2">
      <c r="A2423" t="s">
        <v>7063</v>
      </c>
      <c r="B2423" t="s">
        <v>13</v>
      </c>
      <c r="C2423" t="s">
        <v>7064</v>
      </c>
      <c r="D2423" t="s">
        <v>7065</v>
      </c>
      <c r="E2423" t="s">
        <v>43117</v>
      </c>
      <c r="H2423" t="s">
        <v>3703</v>
      </c>
      <c r="I2423" t="s">
        <v>54</v>
      </c>
      <c r="J2423">
        <v>10</v>
      </c>
      <c r="K2423" t="s">
        <v>19</v>
      </c>
      <c r="L2423" t="s">
        <v>35395</v>
      </c>
    </row>
    <row r="2424" spans="1:12" ht="13.2">
      <c r="A2424" t="s">
        <v>1711</v>
      </c>
      <c r="B2424" t="s">
        <v>13</v>
      </c>
      <c r="C2424" t="s">
        <v>7066</v>
      </c>
      <c r="D2424" t="s">
        <v>7067</v>
      </c>
      <c r="E2424" t="s">
        <v>43118</v>
      </c>
      <c r="H2424" t="s">
        <v>3703</v>
      </c>
      <c r="J2424">
        <v>10</v>
      </c>
      <c r="K2424" t="s">
        <v>19</v>
      </c>
      <c r="L2424" t="s">
        <v>35395</v>
      </c>
    </row>
    <row r="2425" spans="1:12" ht="13.2">
      <c r="A2425" t="s">
        <v>7068</v>
      </c>
      <c r="B2425" t="s">
        <v>13</v>
      </c>
      <c r="C2425" t="s">
        <v>6981</v>
      </c>
      <c r="D2425" t="s">
        <v>7069</v>
      </c>
      <c r="E2425" t="s">
        <v>43119</v>
      </c>
      <c r="H2425" t="s">
        <v>3703</v>
      </c>
      <c r="I2425" t="s">
        <v>86</v>
      </c>
      <c r="J2425">
        <v>10</v>
      </c>
      <c r="K2425" t="s">
        <v>19</v>
      </c>
      <c r="L2425" t="s">
        <v>35395</v>
      </c>
    </row>
    <row r="2426" spans="1:12" ht="13.2">
      <c r="A2426" t="s">
        <v>7070</v>
      </c>
      <c r="B2426" t="s">
        <v>13</v>
      </c>
      <c r="C2426" t="s">
        <v>7071</v>
      </c>
      <c r="D2426" t="s">
        <v>7072</v>
      </c>
      <c r="E2426" t="s">
        <v>43120</v>
      </c>
      <c r="H2426" t="s">
        <v>3703</v>
      </c>
      <c r="I2426" t="s">
        <v>86</v>
      </c>
      <c r="J2426">
        <v>10</v>
      </c>
      <c r="K2426" t="s">
        <v>19</v>
      </c>
      <c r="L2426" t="s">
        <v>35395</v>
      </c>
    </row>
    <row r="2427" spans="1:12" ht="13.2">
      <c r="A2427" t="s">
        <v>7073</v>
      </c>
      <c r="B2427" t="s">
        <v>13</v>
      </c>
      <c r="C2427" t="s">
        <v>4727</v>
      </c>
      <c r="D2427" t="s">
        <v>7074</v>
      </c>
      <c r="E2427" t="s">
        <v>43121</v>
      </c>
      <c r="H2427" t="s">
        <v>3703</v>
      </c>
      <c r="J2427">
        <v>10</v>
      </c>
      <c r="K2427" t="s">
        <v>19</v>
      </c>
      <c r="L2427" t="s">
        <v>35395</v>
      </c>
    </row>
    <row r="2428" spans="1:12" ht="13.2">
      <c r="A2428" t="s">
        <v>7075</v>
      </c>
      <c r="B2428" t="s">
        <v>13</v>
      </c>
      <c r="C2428" t="s">
        <v>7076</v>
      </c>
      <c r="D2428" t="s">
        <v>7077</v>
      </c>
      <c r="E2428" t="s">
        <v>43122</v>
      </c>
      <c r="H2428" t="s">
        <v>3703</v>
      </c>
      <c r="J2428">
        <v>10</v>
      </c>
      <c r="K2428" t="s">
        <v>19</v>
      </c>
      <c r="L2428" t="s">
        <v>35395</v>
      </c>
    </row>
    <row r="2429" spans="1:12" ht="13.2">
      <c r="A2429" t="s">
        <v>4734</v>
      </c>
      <c r="B2429" t="s">
        <v>13</v>
      </c>
      <c r="C2429" t="s">
        <v>7078</v>
      </c>
      <c r="D2429" t="s">
        <v>5755</v>
      </c>
      <c r="E2429" t="s">
        <v>43123</v>
      </c>
      <c r="H2429" t="s">
        <v>3703</v>
      </c>
      <c r="J2429">
        <v>10</v>
      </c>
      <c r="K2429" t="s">
        <v>19</v>
      </c>
      <c r="L2429" t="s">
        <v>35395</v>
      </c>
    </row>
    <row r="2430" spans="1:12" ht="13.2">
      <c r="A2430" t="s">
        <v>282</v>
      </c>
      <c r="B2430" t="s">
        <v>13</v>
      </c>
      <c r="C2430" t="s">
        <v>7079</v>
      </c>
      <c r="D2430" t="s">
        <v>6211</v>
      </c>
      <c r="E2430" t="s">
        <v>43124</v>
      </c>
      <c r="H2430" t="s">
        <v>3703</v>
      </c>
      <c r="J2430">
        <v>10</v>
      </c>
      <c r="K2430" t="s">
        <v>19</v>
      </c>
      <c r="L2430" t="s">
        <v>35395</v>
      </c>
    </row>
    <row r="2431" spans="1:12" ht="13.2">
      <c r="A2431" t="s">
        <v>7080</v>
      </c>
      <c r="B2431" t="s">
        <v>28</v>
      </c>
      <c r="C2431" t="s">
        <v>7081</v>
      </c>
      <c r="D2431" t="s">
        <v>7082</v>
      </c>
      <c r="E2431" t="s">
        <v>43125</v>
      </c>
      <c r="H2431" t="s">
        <v>3703</v>
      </c>
      <c r="J2431">
        <v>10</v>
      </c>
      <c r="K2431" t="s">
        <v>19</v>
      </c>
      <c r="L2431" t="s">
        <v>35395</v>
      </c>
    </row>
    <row r="2432" spans="1:12" ht="13.2">
      <c r="A2432" t="s">
        <v>1056</v>
      </c>
      <c r="B2432" t="s">
        <v>13</v>
      </c>
      <c r="C2432" t="s">
        <v>7083</v>
      </c>
      <c r="D2432" t="s">
        <v>7084</v>
      </c>
      <c r="E2432" t="s">
        <v>43126</v>
      </c>
      <c r="H2432" t="s">
        <v>3703</v>
      </c>
      <c r="J2432">
        <v>10</v>
      </c>
      <c r="K2432" t="s">
        <v>19</v>
      </c>
      <c r="L2432" t="s">
        <v>35395</v>
      </c>
    </row>
    <row r="2433" spans="1:12" ht="13.2">
      <c r="A2433" t="s">
        <v>4951</v>
      </c>
      <c r="B2433" t="s">
        <v>13</v>
      </c>
      <c r="C2433" t="s">
        <v>7085</v>
      </c>
      <c r="D2433" t="s">
        <v>7086</v>
      </c>
      <c r="E2433" t="s">
        <v>43127</v>
      </c>
      <c r="H2433" t="s">
        <v>3703</v>
      </c>
      <c r="J2433">
        <v>10</v>
      </c>
      <c r="K2433" t="s">
        <v>19</v>
      </c>
      <c r="L2433" t="s">
        <v>35395</v>
      </c>
    </row>
    <row r="2434" spans="1:12" ht="13.2">
      <c r="A2434" t="s">
        <v>1500</v>
      </c>
      <c r="B2434" t="s">
        <v>13</v>
      </c>
      <c r="C2434" t="s">
        <v>1228</v>
      </c>
      <c r="D2434" t="s">
        <v>7087</v>
      </c>
      <c r="E2434" t="s">
        <v>43128</v>
      </c>
      <c r="H2434" t="s">
        <v>3703</v>
      </c>
      <c r="J2434">
        <v>10</v>
      </c>
      <c r="K2434" t="s">
        <v>19</v>
      </c>
      <c r="L2434" t="s">
        <v>35395</v>
      </c>
    </row>
    <row r="2435" spans="1:12" ht="13.2">
      <c r="A2435" t="s">
        <v>282</v>
      </c>
      <c r="B2435" t="s">
        <v>13</v>
      </c>
      <c r="C2435" t="s">
        <v>7088</v>
      </c>
      <c r="D2435" t="s">
        <v>2071</v>
      </c>
      <c r="E2435" t="s">
        <v>24794</v>
      </c>
      <c r="H2435" t="s">
        <v>3703</v>
      </c>
      <c r="J2435">
        <v>10</v>
      </c>
      <c r="K2435" t="s">
        <v>19</v>
      </c>
      <c r="L2435" t="s">
        <v>35395</v>
      </c>
    </row>
    <row r="2436" spans="1:12" ht="13.2">
      <c r="A2436" t="s">
        <v>7089</v>
      </c>
      <c r="B2436" t="s">
        <v>13</v>
      </c>
      <c r="C2436" t="s">
        <v>7090</v>
      </c>
      <c r="D2436" t="s">
        <v>7091</v>
      </c>
      <c r="E2436" t="s">
        <v>43129</v>
      </c>
      <c r="H2436" t="s">
        <v>3703</v>
      </c>
      <c r="I2436" t="s">
        <v>106</v>
      </c>
      <c r="J2436">
        <v>10</v>
      </c>
      <c r="K2436" t="s">
        <v>19</v>
      </c>
      <c r="L2436" t="s">
        <v>35395</v>
      </c>
    </row>
    <row r="2437" spans="1:12" ht="13.2">
      <c r="A2437" t="s">
        <v>7092</v>
      </c>
      <c r="B2437" t="s">
        <v>13</v>
      </c>
      <c r="C2437" t="s">
        <v>7093</v>
      </c>
      <c r="D2437" t="s">
        <v>7094</v>
      </c>
      <c r="E2437" t="s">
        <v>43130</v>
      </c>
      <c r="H2437" t="s">
        <v>3703</v>
      </c>
      <c r="J2437">
        <v>10</v>
      </c>
      <c r="K2437" t="s">
        <v>19</v>
      </c>
      <c r="L2437" t="s">
        <v>35395</v>
      </c>
    </row>
    <row r="2438" spans="1:12" ht="13.2">
      <c r="A2438" t="s">
        <v>1301</v>
      </c>
      <c r="B2438" t="s">
        <v>13</v>
      </c>
      <c r="C2438" t="s">
        <v>7095</v>
      </c>
      <c r="D2438" t="s">
        <v>7096</v>
      </c>
      <c r="E2438" t="s">
        <v>1968</v>
      </c>
      <c r="H2438" t="s">
        <v>3703</v>
      </c>
      <c r="J2438">
        <v>10</v>
      </c>
      <c r="K2438" t="s">
        <v>19</v>
      </c>
      <c r="L2438" t="s">
        <v>35395</v>
      </c>
    </row>
    <row r="2439" spans="1:12" ht="13.2">
      <c r="A2439" t="s">
        <v>7097</v>
      </c>
      <c r="B2439" t="s">
        <v>13</v>
      </c>
      <c r="C2439" t="s">
        <v>7098</v>
      </c>
      <c r="D2439" t="s">
        <v>7099</v>
      </c>
      <c r="E2439" t="s">
        <v>43131</v>
      </c>
      <c r="H2439" t="s">
        <v>3703</v>
      </c>
      <c r="J2439">
        <v>10</v>
      </c>
      <c r="K2439" t="s">
        <v>19</v>
      </c>
      <c r="L2439" t="s">
        <v>35395</v>
      </c>
    </row>
    <row r="2440" spans="1:12" ht="13.2">
      <c r="A2440" t="s">
        <v>938</v>
      </c>
      <c r="B2440" t="s">
        <v>13</v>
      </c>
      <c r="C2440" t="s">
        <v>7100</v>
      </c>
      <c r="D2440" t="s">
        <v>7101</v>
      </c>
      <c r="E2440" t="s">
        <v>43132</v>
      </c>
      <c r="H2440" t="s">
        <v>3703</v>
      </c>
      <c r="J2440">
        <v>10</v>
      </c>
      <c r="K2440" t="s">
        <v>19</v>
      </c>
      <c r="L2440" t="s">
        <v>35395</v>
      </c>
    </row>
    <row r="2441" spans="1:12" ht="13.2">
      <c r="A2441" t="s">
        <v>7102</v>
      </c>
      <c r="B2441" t="s">
        <v>13</v>
      </c>
      <c r="C2441" t="s">
        <v>7103</v>
      </c>
      <c r="D2441" t="s">
        <v>7104</v>
      </c>
      <c r="E2441" t="s">
        <v>43133</v>
      </c>
      <c r="H2441" t="s">
        <v>3703</v>
      </c>
      <c r="J2441">
        <v>10</v>
      </c>
      <c r="K2441" t="s">
        <v>19</v>
      </c>
      <c r="L2441" t="s">
        <v>35395</v>
      </c>
    </row>
    <row r="2442" spans="1:12" ht="13.2">
      <c r="A2442" t="s">
        <v>282</v>
      </c>
      <c r="B2442" t="s">
        <v>13</v>
      </c>
      <c r="C2442" t="s">
        <v>7105</v>
      </c>
      <c r="D2442" t="s">
        <v>7106</v>
      </c>
      <c r="E2442" t="s">
        <v>43134</v>
      </c>
      <c r="H2442" t="s">
        <v>3703</v>
      </c>
      <c r="J2442">
        <v>10</v>
      </c>
      <c r="K2442" t="s">
        <v>19</v>
      </c>
      <c r="L2442" t="s">
        <v>35395</v>
      </c>
    </row>
    <row r="2443" spans="1:12" ht="13.2">
      <c r="A2443" t="s">
        <v>7107</v>
      </c>
      <c r="B2443" t="s">
        <v>13</v>
      </c>
      <c r="C2443" t="s">
        <v>7108</v>
      </c>
      <c r="D2443" t="s">
        <v>7109</v>
      </c>
      <c r="E2443" t="s">
        <v>43135</v>
      </c>
      <c r="H2443" t="s">
        <v>3703</v>
      </c>
      <c r="I2443" t="s">
        <v>106</v>
      </c>
      <c r="J2443">
        <v>10</v>
      </c>
      <c r="K2443" t="s">
        <v>19</v>
      </c>
      <c r="L2443" t="s">
        <v>35395</v>
      </c>
    </row>
    <row r="2444" spans="1:12" ht="13.2">
      <c r="A2444" t="s">
        <v>517</v>
      </c>
      <c r="B2444" t="s">
        <v>13</v>
      </c>
      <c r="C2444" t="s">
        <v>7110</v>
      </c>
      <c r="D2444" t="s">
        <v>7111</v>
      </c>
      <c r="E2444" t="s">
        <v>43136</v>
      </c>
      <c r="H2444" t="s">
        <v>3703</v>
      </c>
      <c r="J2444">
        <v>10</v>
      </c>
      <c r="K2444" t="s">
        <v>19</v>
      </c>
      <c r="L2444" t="s">
        <v>35395</v>
      </c>
    </row>
    <row r="2445" spans="1:12" ht="13.2">
      <c r="A2445" t="s">
        <v>7112</v>
      </c>
      <c r="B2445" t="s">
        <v>13</v>
      </c>
      <c r="C2445" t="s">
        <v>283</v>
      </c>
      <c r="D2445" t="s">
        <v>7113</v>
      </c>
      <c r="E2445" t="s">
        <v>43137</v>
      </c>
      <c r="H2445" t="s">
        <v>3703</v>
      </c>
      <c r="J2445">
        <v>10</v>
      </c>
      <c r="K2445" t="s">
        <v>19</v>
      </c>
      <c r="L2445" t="s">
        <v>35395</v>
      </c>
    </row>
    <row r="2446" spans="1:12" ht="13.2">
      <c r="A2446" t="s">
        <v>282</v>
      </c>
      <c r="B2446" t="s">
        <v>13</v>
      </c>
      <c r="C2446" t="s">
        <v>7114</v>
      </c>
      <c r="D2446" t="s">
        <v>7115</v>
      </c>
      <c r="E2446" t="s">
        <v>43138</v>
      </c>
      <c r="H2446" t="s">
        <v>3703</v>
      </c>
      <c r="J2446">
        <v>10</v>
      </c>
      <c r="K2446" t="s">
        <v>19</v>
      </c>
      <c r="L2446" t="s">
        <v>35395</v>
      </c>
    </row>
    <row r="2447" spans="1:12" ht="13.2">
      <c r="A2447" t="s">
        <v>282</v>
      </c>
      <c r="B2447" t="s">
        <v>13</v>
      </c>
      <c r="C2447" t="s">
        <v>1228</v>
      </c>
      <c r="D2447" t="s">
        <v>7116</v>
      </c>
      <c r="E2447" t="s">
        <v>43139</v>
      </c>
      <c r="H2447" t="s">
        <v>3703</v>
      </c>
      <c r="J2447">
        <v>10</v>
      </c>
      <c r="K2447" t="s">
        <v>19</v>
      </c>
      <c r="L2447" t="s">
        <v>35395</v>
      </c>
    </row>
    <row r="2448" spans="1:12" ht="13.2">
      <c r="A2448" t="s">
        <v>7117</v>
      </c>
      <c r="B2448" t="s">
        <v>13</v>
      </c>
      <c r="C2448" t="s">
        <v>7118</v>
      </c>
      <c r="D2448" t="s">
        <v>7119</v>
      </c>
      <c r="E2448" t="s">
        <v>43140</v>
      </c>
      <c r="H2448" t="s">
        <v>3703</v>
      </c>
      <c r="J2448">
        <v>10</v>
      </c>
      <c r="K2448" t="s">
        <v>19</v>
      </c>
      <c r="L2448" t="s">
        <v>35395</v>
      </c>
    </row>
    <row r="2449" spans="1:12" ht="13.2">
      <c r="A2449" t="s">
        <v>7120</v>
      </c>
      <c r="B2449" t="s">
        <v>13</v>
      </c>
      <c r="C2449" t="s">
        <v>7121</v>
      </c>
      <c r="D2449" t="s">
        <v>7122</v>
      </c>
      <c r="E2449" t="s">
        <v>21756</v>
      </c>
      <c r="H2449" t="s">
        <v>2736</v>
      </c>
      <c r="J2449">
        <v>12</v>
      </c>
      <c r="K2449" t="s">
        <v>19</v>
      </c>
      <c r="L2449" t="s">
        <v>21502</v>
      </c>
    </row>
    <row r="2450" spans="1:12" ht="13.2">
      <c r="A2450" t="s">
        <v>7123</v>
      </c>
      <c r="B2450" t="s">
        <v>13</v>
      </c>
      <c r="C2450" t="s">
        <v>7124</v>
      </c>
      <c r="D2450" t="s">
        <v>7125</v>
      </c>
      <c r="E2450" t="s">
        <v>21566</v>
      </c>
      <c r="H2450" t="s">
        <v>2736</v>
      </c>
      <c r="J2450">
        <v>12</v>
      </c>
      <c r="K2450" t="s">
        <v>19</v>
      </c>
      <c r="L2450" t="s">
        <v>21502</v>
      </c>
    </row>
    <row r="2451" spans="1:12" ht="13.2">
      <c r="A2451" t="s">
        <v>7126</v>
      </c>
      <c r="B2451" t="s">
        <v>13</v>
      </c>
      <c r="C2451" t="s">
        <v>1228</v>
      </c>
      <c r="D2451" t="s">
        <v>7127</v>
      </c>
      <c r="E2451" t="s">
        <v>300</v>
      </c>
      <c r="H2451" t="s">
        <v>2736</v>
      </c>
      <c r="J2451">
        <v>12</v>
      </c>
      <c r="K2451" t="s">
        <v>19</v>
      </c>
      <c r="L2451" t="s">
        <v>21502</v>
      </c>
    </row>
    <row r="2452" spans="1:12" ht="13.2">
      <c r="A2452" t="s">
        <v>531</v>
      </c>
      <c r="B2452" t="s">
        <v>13</v>
      </c>
      <c r="C2452" t="s">
        <v>7128</v>
      </c>
      <c r="D2452" t="s">
        <v>3004</v>
      </c>
      <c r="E2452" t="s">
        <v>43141</v>
      </c>
      <c r="H2452" t="s">
        <v>2736</v>
      </c>
      <c r="J2452">
        <v>12</v>
      </c>
      <c r="K2452" t="s">
        <v>19</v>
      </c>
      <c r="L2452" t="s">
        <v>21502</v>
      </c>
    </row>
    <row r="2453" spans="1:12" ht="13.2">
      <c r="A2453" t="s">
        <v>7129</v>
      </c>
      <c r="B2453" t="s">
        <v>56</v>
      </c>
      <c r="C2453" t="s">
        <v>7130</v>
      </c>
      <c r="D2453" t="s">
        <v>7131</v>
      </c>
      <c r="E2453" t="s">
        <v>43142</v>
      </c>
      <c r="H2453" t="s">
        <v>2736</v>
      </c>
      <c r="I2453" t="s">
        <v>106</v>
      </c>
      <c r="J2453">
        <v>12</v>
      </c>
      <c r="K2453" t="s">
        <v>19</v>
      </c>
      <c r="L2453" t="s">
        <v>21502</v>
      </c>
    </row>
    <row r="2454" spans="1:12" ht="13.2">
      <c r="A2454" t="s">
        <v>7132</v>
      </c>
      <c r="B2454" t="s">
        <v>13</v>
      </c>
      <c r="C2454" t="s">
        <v>504</v>
      </c>
      <c r="D2454" t="s">
        <v>296</v>
      </c>
      <c r="E2454" t="s">
        <v>43143</v>
      </c>
      <c r="H2454" t="s">
        <v>2736</v>
      </c>
      <c r="J2454">
        <v>12</v>
      </c>
      <c r="K2454" t="s">
        <v>19</v>
      </c>
      <c r="L2454" t="s">
        <v>21502</v>
      </c>
    </row>
    <row r="2455" spans="1:12" ht="13.2">
      <c r="A2455" t="s">
        <v>7133</v>
      </c>
      <c r="B2455" t="s">
        <v>13</v>
      </c>
      <c r="C2455" t="s">
        <v>1141</v>
      </c>
      <c r="D2455" t="s">
        <v>7134</v>
      </c>
      <c r="E2455" t="s">
        <v>300</v>
      </c>
      <c r="H2455" t="s">
        <v>2736</v>
      </c>
      <c r="J2455">
        <v>12</v>
      </c>
      <c r="K2455" t="s">
        <v>19</v>
      </c>
      <c r="L2455" t="s">
        <v>21502</v>
      </c>
    </row>
    <row r="2456" spans="1:12" ht="13.2">
      <c r="A2456" t="s">
        <v>7135</v>
      </c>
      <c r="B2456" t="s">
        <v>13</v>
      </c>
      <c r="C2456" t="s">
        <v>7136</v>
      </c>
      <c r="D2456" t="s">
        <v>7137</v>
      </c>
      <c r="E2456" t="s">
        <v>43144</v>
      </c>
      <c r="H2456" t="s">
        <v>2736</v>
      </c>
      <c r="I2456" t="s">
        <v>106</v>
      </c>
      <c r="J2456">
        <v>12</v>
      </c>
      <c r="K2456" t="s">
        <v>19</v>
      </c>
      <c r="L2456" t="s">
        <v>21502</v>
      </c>
    </row>
    <row r="2457" spans="1:12" ht="13.2">
      <c r="A2457" t="s">
        <v>315</v>
      </c>
      <c r="B2457" t="s">
        <v>13</v>
      </c>
      <c r="C2457" t="s">
        <v>504</v>
      </c>
      <c r="D2457" t="s">
        <v>3179</v>
      </c>
      <c r="E2457" t="s">
        <v>43145</v>
      </c>
      <c r="H2457" t="s">
        <v>2736</v>
      </c>
      <c r="J2457">
        <v>12</v>
      </c>
      <c r="K2457" t="s">
        <v>19</v>
      </c>
      <c r="L2457" t="s">
        <v>21502</v>
      </c>
    </row>
    <row r="2458" spans="1:12" ht="13.2">
      <c r="A2458" t="s">
        <v>7138</v>
      </c>
      <c r="B2458" t="s">
        <v>13</v>
      </c>
      <c r="C2458" t="s">
        <v>7139</v>
      </c>
      <c r="D2458" t="s">
        <v>7140</v>
      </c>
      <c r="E2458" t="s">
        <v>21758</v>
      </c>
      <c r="H2458" t="s">
        <v>2736</v>
      </c>
      <c r="J2458">
        <v>12</v>
      </c>
      <c r="K2458" t="s">
        <v>19</v>
      </c>
      <c r="L2458" t="s">
        <v>21502</v>
      </c>
    </row>
    <row r="2459" spans="1:12" ht="13.2">
      <c r="A2459" t="s">
        <v>7141</v>
      </c>
      <c r="B2459" t="s">
        <v>28</v>
      </c>
      <c r="C2459" t="s">
        <v>7142</v>
      </c>
      <c r="D2459" t="s">
        <v>7143</v>
      </c>
      <c r="E2459" t="s">
        <v>21798</v>
      </c>
      <c r="H2459" t="s">
        <v>2736</v>
      </c>
      <c r="J2459">
        <v>12</v>
      </c>
      <c r="K2459" t="s">
        <v>19</v>
      </c>
      <c r="L2459" t="s">
        <v>21502</v>
      </c>
    </row>
    <row r="2460" spans="1:12" ht="13.2">
      <c r="A2460" t="s">
        <v>7144</v>
      </c>
      <c r="B2460" t="s">
        <v>13</v>
      </c>
      <c r="C2460" t="s">
        <v>7145</v>
      </c>
      <c r="D2460" t="s">
        <v>7146</v>
      </c>
      <c r="E2460" t="s">
        <v>21592</v>
      </c>
      <c r="H2460" t="s">
        <v>2736</v>
      </c>
      <c r="I2460" t="s">
        <v>106</v>
      </c>
      <c r="J2460">
        <v>12</v>
      </c>
      <c r="K2460" t="s">
        <v>19</v>
      </c>
      <c r="L2460" t="s">
        <v>21502</v>
      </c>
    </row>
    <row r="2461" spans="1:12" ht="13.2">
      <c r="A2461" t="s">
        <v>7147</v>
      </c>
      <c r="B2461" t="s">
        <v>13</v>
      </c>
      <c r="C2461" t="s">
        <v>504</v>
      </c>
      <c r="D2461" t="s">
        <v>6323</v>
      </c>
      <c r="E2461" t="s">
        <v>43146</v>
      </c>
      <c r="H2461" t="s">
        <v>2736</v>
      </c>
      <c r="I2461" t="s">
        <v>241</v>
      </c>
      <c r="J2461">
        <v>12</v>
      </c>
      <c r="K2461" t="s">
        <v>19</v>
      </c>
      <c r="L2461" t="s">
        <v>21502</v>
      </c>
    </row>
    <row r="2462" spans="1:12" ht="13.2">
      <c r="A2462" t="s">
        <v>7148</v>
      </c>
      <c r="B2462" t="s">
        <v>28</v>
      </c>
      <c r="C2462" t="s">
        <v>7149</v>
      </c>
      <c r="D2462" t="s">
        <v>3309</v>
      </c>
      <c r="E2462" t="s">
        <v>43147</v>
      </c>
      <c r="H2462" t="s">
        <v>2736</v>
      </c>
      <c r="I2462" t="s">
        <v>86</v>
      </c>
      <c r="J2462">
        <v>12</v>
      </c>
      <c r="K2462" t="s">
        <v>19</v>
      </c>
      <c r="L2462" t="s">
        <v>21502</v>
      </c>
    </row>
    <row r="2463" spans="1:12" ht="13.2">
      <c r="A2463" t="s">
        <v>7150</v>
      </c>
      <c r="B2463" t="s">
        <v>13</v>
      </c>
      <c r="C2463" t="s">
        <v>7151</v>
      </c>
      <c r="D2463" t="s">
        <v>7152</v>
      </c>
      <c r="E2463" t="s">
        <v>21510</v>
      </c>
      <c r="H2463" t="s">
        <v>2736</v>
      </c>
      <c r="I2463" t="s">
        <v>241</v>
      </c>
      <c r="J2463">
        <v>12</v>
      </c>
      <c r="K2463" t="s">
        <v>19</v>
      </c>
      <c r="L2463" t="s">
        <v>21502</v>
      </c>
    </row>
    <row r="2464" spans="1:12" ht="13.2">
      <c r="A2464" t="s">
        <v>7153</v>
      </c>
      <c r="B2464" t="s">
        <v>13</v>
      </c>
      <c r="C2464" t="s">
        <v>7154</v>
      </c>
      <c r="D2464" t="s">
        <v>6242</v>
      </c>
      <c r="E2464" t="s">
        <v>43148</v>
      </c>
      <c r="H2464" t="s">
        <v>2736</v>
      </c>
      <c r="I2464" t="s">
        <v>630</v>
      </c>
      <c r="J2464">
        <v>12</v>
      </c>
      <c r="K2464" t="s">
        <v>19</v>
      </c>
      <c r="L2464" t="s">
        <v>21502</v>
      </c>
    </row>
    <row r="2465" spans="1:12" ht="13.2">
      <c r="A2465" t="s">
        <v>7155</v>
      </c>
      <c r="B2465" t="s">
        <v>13</v>
      </c>
      <c r="C2465" t="s">
        <v>7156</v>
      </c>
      <c r="D2465" t="s">
        <v>5961</v>
      </c>
      <c r="E2465" t="s">
        <v>21535</v>
      </c>
      <c r="H2465" t="s">
        <v>2736</v>
      </c>
      <c r="I2465" t="s">
        <v>106</v>
      </c>
      <c r="J2465">
        <v>12</v>
      </c>
      <c r="K2465" t="s">
        <v>19</v>
      </c>
      <c r="L2465" t="s">
        <v>21502</v>
      </c>
    </row>
    <row r="2466" spans="1:12" ht="13.2">
      <c r="A2466" t="s">
        <v>7157</v>
      </c>
      <c r="B2466" t="s">
        <v>13</v>
      </c>
      <c r="C2466" t="s">
        <v>7158</v>
      </c>
      <c r="D2466" t="s">
        <v>7159</v>
      </c>
      <c r="E2466" t="s">
        <v>21574</v>
      </c>
      <c r="H2466" t="s">
        <v>2736</v>
      </c>
      <c r="J2466">
        <v>12</v>
      </c>
      <c r="K2466" t="s">
        <v>19</v>
      </c>
      <c r="L2466" t="s">
        <v>21502</v>
      </c>
    </row>
    <row r="2467" spans="1:12" ht="13.2">
      <c r="A2467" t="s">
        <v>7160</v>
      </c>
      <c r="B2467" t="s">
        <v>13</v>
      </c>
      <c r="C2467" t="s">
        <v>7161</v>
      </c>
      <c r="D2467" t="s">
        <v>5571</v>
      </c>
      <c r="E2467" t="s">
        <v>21603</v>
      </c>
      <c r="H2467" t="s">
        <v>2736</v>
      </c>
      <c r="I2467" t="s">
        <v>54</v>
      </c>
      <c r="J2467">
        <v>12</v>
      </c>
      <c r="K2467" t="s">
        <v>19</v>
      </c>
      <c r="L2467" t="s">
        <v>21502</v>
      </c>
    </row>
    <row r="2468" spans="1:12" ht="13.2">
      <c r="A2468" t="s">
        <v>7162</v>
      </c>
      <c r="B2468" t="s">
        <v>13</v>
      </c>
      <c r="C2468" t="s">
        <v>7163</v>
      </c>
      <c r="D2468" t="s">
        <v>7164</v>
      </c>
      <c r="E2468" t="s">
        <v>21580</v>
      </c>
      <c r="H2468" t="s">
        <v>2736</v>
      </c>
      <c r="J2468">
        <v>12</v>
      </c>
      <c r="K2468" t="s">
        <v>19</v>
      </c>
      <c r="L2468" t="s">
        <v>21502</v>
      </c>
    </row>
    <row r="2469" spans="1:12" ht="13.2">
      <c r="A2469" t="s">
        <v>7165</v>
      </c>
      <c r="B2469" t="s">
        <v>13</v>
      </c>
      <c r="C2469" t="s">
        <v>7166</v>
      </c>
      <c r="D2469" t="s">
        <v>2335</v>
      </c>
      <c r="E2469" t="s">
        <v>21554</v>
      </c>
      <c r="H2469" t="s">
        <v>2736</v>
      </c>
      <c r="I2469" t="s">
        <v>93</v>
      </c>
      <c r="J2469">
        <v>12</v>
      </c>
      <c r="K2469" t="s">
        <v>19</v>
      </c>
      <c r="L2469" t="s">
        <v>21502</v>
      </c>
    </row>
    <row r="2470" spans="1:12" ht="13.2">
      <c r="A2470" t="s">
        <v>5497</v>
      </c>
      <c r="B2470" t="s">
        <v>13</v>
      </c>
      <c r="C2470" t="s">
        <v>7167</v>
      </c>
      <c r="D2470" t="s">
        <v>7168</v>
      </c>
      <c r="E2470" t="s">
        <v>21573</v>
      </c>
      <c r="H2470" t="s">
        <v>2736</v>
      </c>
      <c r="I2470" t="s">
        <v>106</v>
      </c>
      <c r="J2470">
        <v>12</v>
      </c>
      <c r="K2470" t="s">
        <v>19</v>
      </c>
      <c r="L2470" t="s">
        <v>21502</v>
      </c>
    </row>
    <row r="2471" spans="1:12" ht="13.2">
      <c r="A2471" t="s">
        <v>7169</v>
      </c>
      <c r="B2471" t="s">
        <v>13</v>
      </c>
      <c r="C2471" t="s">
        <v>7170</v>
      </c>
      <c r="D2471" t="s">
        <v>7171</v>
      </c>
      <c r="E2471" t="s">
        <v>21590</v>
      </c>
      <c r="H2471" t="s">
        <v>2736</v>
      </c>
      <c r="I2471" t="s">
        <v>86</v>
      </c>
      <c r="J2471">
        <v>12</v>
      </c>
      <c r="K2471" t="s">
        <v>19</v>
      </c>
      <c r="L2471" t="s">
        <v>21502</v>
      </c>
    </row>
    <row r="2472" spans="1:12" ht="13.2">
      <c r="A2472" t="s">
        <v>7172</v>
      </c>
      <c r="B2472" t="s">
        <v>179</v>
      </c>
      <c r="C2472" t="s">
        <v>7173</v>
      </c>
      <c r="D2472" t="s">
        <v>6653</v>
      </c>
      <c r="E2472" t="s">
        <v>21517</v>
      </c>
      <c r="H2472" t="s">
        <v>2736</v>
      </c>
      <c r="J2472">
        <v>12</v>
      </c>
      <c r="K2472" t="s">
        <v>19</v>
      </c>
      <c r="L2472" t="s">
        <v>21502</v>
      </c>
    </row>
    <row r="2473" spans="1:12" ht="13.2">
      <c r="A2473" t="s">
        <v>7174</v>
      </c>
      <c r="B2473" t="s">
        <v>179</v>
      </c>
      <c r="C2473" t="s">
        <v>7175</v>
      </c>
      <c r="D2473" t="s">
        <v>672</v>
      </c>
      <c r="E2473" t="s">
        <v>21555</v>
      </c>
      <c r="H2473" t="s">
        <v>2736</v>
      </c>
      <c r="I2473" t="s">
        <v>86</v>
      </c>
      <c r="J2473">
        <v>12</v>
      </c>
      <c r="K2473" t="s">
        <v>19</v>
      </c>
      <c r="L2473" t="s">
        <v>21502</v>
      </c>
    </row>
    <row r="2474" spans="1:12" ht="13.2">
      <c r="A2474" t="s">
        <v>7176</v>
      </c>
      <c r="B2474" t="s">
        <v>13</v>
      </c>
      <c r="C2474" t="s">
        <v>7177</v>
      </c>
      <c r="D2474" t="s">
        <v>7178</v>
      </c>
      <c r="E2474" t="s">
        <v>21621</v>
      </c>
      <c r="H2474" t="s">
        <v>2736</v>
      </c>
      <c r="I2474" t="s">
        <v>93</v>
      </c>
      <c r="J2474">
        <v>12</v>
      </c>
      <c r="K2474" t="s">
        <v>19</v>
      </c>
      <c r="L2474" t="s">
        <v>21502</v>
      </c>
    </row>
    <row r="2475" spans="1:12" ht="13.2">
      <c r="A2475" t="s">
        <v>7179</v>
      </c>
      <c r="B2475" t="s">
        <v>56</v>
      </c>
      <c r="C2475" t="s">
        <v>7180</v>
      </c>
      <c r="D2475" t="s">
        <v>7181</v>
      </c>
      <c r="E2475" t="s">
        <v>21556</v>
      </c>
      <c r="H2475" t="s">
        <v>2736</v>
      </c>
      <c r="I2475" t="s">
        <v>241</v>
      </c>
      <c r="J2475">
        <v>12</v>
      </c>
      <c r="K2475" t="s">
        <v>19</v>
      </c>
      <c r="L2475" t="s">
        <v>21502</v>
      </c>
    </row>
    <row r="2476" spans="1:12" ht="13.2">
      <c r="A2476" t="s">
        <v>7182</v>
      </c>
      <c r="B2476" t="s">
        <v>13</v>
      </c>
      <c r="C2476" t="s">
        <v>7183</v>
      </c>
      <c r="D2476" t="s">
        <v>7184</v>
      </c>
      <c r="E2476" t="s">
        <v>43149</v>
      </c>
      <c r="H2476" t="s">
        <v>7185</v>
      </c>
      <c r="I2476" t="s">
        <v>106</v>
      </c>
      <c r="J2476">
        <v>10</v>
      </c>
      <c r="K2476" t="s">
        <v>19</v>
      </c>
      <c r="L2476" t="s">
        <v>36586</v>
      </c>
    </row>
    <row r="2477" spans="1:12" ht="13.2">
      <c r="A2477" t="s">
        <v>7186</v>
      </c>
      <c r="B2477" t="s">
        <v>13</v>
      </c>
      <c r="C2477" t="s">
        <v>7187</v>
      </c>
      <c r="D2477" t="s">
        <v>7188</v>
      </c>
      <c r="E2477" t="s">
        <v>43150</v>
      </c>
      <c r="H2477" t="s">
        <v>7185</v>
      </c>
      <c r="J2477">
        <v>10</v>
      </c>
      <c r="K2477" t="s">
        <v>19</v>
      </c>
      <c r="L2477" t="s">
        <v>36586</v>
      </c>
    </row>
    <row r="2478" spans="1:12" ht="13.2">
      <c r="A2478" t="s">
        <v>7189</v>
      </c>
      <c r="B2478" t="s">
        <v>13</v>
      </c>
      <c r="C2478" t="s">
        <v>7190</v>
      </c>
      <c r="D2478" t="s">
        <v>7191</v>
      </c>
      <c r="E2478" t="s">
        <v>43151</v>
      </c>
      <c r="H2478" t="s">
        <v>7185</v>
      </c>
      <c r="J2478">
        <v>10</v>
      </c>
      <c r="K2478" t="s">
        <v>19</v>
      </c>
      <c r="L2478" t="s">
        <v>36586</v>
      </c>
    </row>
    <row r="2479" spans="1:12" ht="13.2">
      <c r="A2479" t="s">
        <v>7192</v>
      </c>
      <c r="B2479" t="s">
        <v>13</v>
      </c>
      <c r="C2479" t="s">
        <v>7193</v>
      </c>
      <c r="D2479" t="s">
        <v>7194</v>
      </c>
      <c r="E2479" t="s">
        <v>43152</v>
      </c>
      <c r="H2479" t="s">
        <v>7185</v>
      </c>
      <c r="I2479" t="s">
        <v>47</v>
      </c>
      <c r="J2479">
        <v>10</v>
      </c>
      <c r="K2479" t="s">
        <v>19</v>
      </c>
      <c r="L2479" t="s">
        <v>36586</v>
      </c>
    </row>
    <row r="2480" spans="1:12" ht="13.2">
      <c r="A2480" t="s">
        <v>7195</v>
      </c>
      <c r="B2480" t="s">
        <v>13</v>
      </c>
      <c r="C2480" t="s">
        <v>7196</v>
      </c>
      <c r="D2480" t="s">
        <v>1523</v>
      </c>
      <c r="E2480" t="s">
        <v>43153</v>
      </c>
      <c r="H2480" t="s">
        <v>7185</v>
      </c>
      <c r="I2480" t="s">
        <v>106</v>
      </c>
      <c r="J2480">
        <v>10</v>
      </c>
      <c r="K2480" t="s">
        <v>19</v>
      </c>
      <c r="L2480" t="s">
        <v>36586</v>
      </c>
    </row>
    <row r="2481" spans="1:12" ht="13.2">
      <c r="A2481" t="s">
        <v>5048</v>
      </c>
      <c r="B2481" t="s">
        <v>13</v>
      </c>
      <c r="C2481" t="s">
        <v>7197</v>
      </c>
      <c r="D2481" t="s">
        <v>3023</v>
      </c>
      <c r="E2481" t="s">
        <v>2775</v>
      </c>
      <c r="H2481" t="s">
        <v>7185</v>
      </c>
      <c r="J2481">
        <v>10</v>
      </c>
      <c r="K2481" t="s">
        <v>19</v>
      </c>
      <c r="L2481" t="s">
        <v>36586</v>
      </c>
    </row>
    <row r="2482" spans="1:12" ht="13.2">
      <c r="A2482" t="s">
        <v>7198</v>
      </c>
      <c r="B2482" t="s">
        <v>13</v>
      </c>
      <c r="C2482" t="s">
        <v>7199</v>
      </c>
      <c r="D2482" t="s">
        <v>7200</v>
      </c>
      <c r="E2482" t="s">
        <v>43154</v>
      </c>
      <c r="H2482" t="s">
        <v>7185</v>
      </c>
      <c r="I2482" t="s">
        <v>26</v>
      </c>
      <c r="J2482">
        <v>10</v>
      </c>
      <c r="K2482" t="s">
        <v>19</v>
      </c>
      <c r="L2482" t="s">
        <v>36586</v>
      </c>
    </row>
    <row r="2483" spans="1:12" ht="13.2">
      <c r="A2483" t="s">
        <v>7201</v>
      </c>
      <c r="B2483" t="s">
        <v>13</v>
      </c>
      <c r="C2483" t="s">
        <v>7202</v>
      </c>
      <c r="D2483" t="s">
        <v>7203</v>
      </c>
      <c r="E2483" t="s">
        <v>43155</v>
      </c>
      <c r="H2483" t="s">
        <v>7185</v>
      </c>
      <c r="I2483" t="s">
        <v>106</v>
      </c>
      <c r="J2483">
        <v>10</v>
      </c>
      <c r="K2483" t="s">
        <v>19</v>
      </c>
      <c r="L2483" t="s">
        <v>36586</v>
      </c>
    </row>
    <row r="2484" spans="1:12" ht="13.2">
      <c r="A2484" t="s">
        <v>7204</v>
      </c>
      <c r="B2484" t="s">
        <v>13</v>
      </c>
      <c r="C2484" t="s">
        <v>7205</v>
      </c>
      <c r="D2484" t="s">
        <v>7206</v>
      </c>
      <c r="E2484" t="s">
        <v>7205</v>
      </c>
      <c r="H2484" t="s">
        <v>7185</v>
      </c>
      <c r="J2484">
        <v>10</v>
      </c>
      <c r="K2484" t="s">
        <v>19</v>
      </c>
      <c r="L2484" t="s">
        <v>36586</v>
      </c>
    </row>
    <row r="2485" spans="1:12" ht="13.2">
      <c r="A2485" t="s">
        <v>4413</v>
      </c>
      <c r="B2485" t="s">
        <v>13</v>
      </c>
      <c r="C2485" t="s">
        <v>7207</v>
      </c>
      <c r="D2485" t="s">
        <v>7208</v>
      </c>
      <c r="E2485" t="s">
        <v>43156</v>
      </c>
      <c r="H2485" t="s">
        <v>7185</v>
      </c>
      <c r="J2485">
        <v>10</v>
      </c>
      <c r="K2485" t="s">
        <v>19</v>
      </c>
      <c r="L2485" t="s">
        <v>36586</v>
      </c>
    </row>
    <row r="2486" spans="1:12" ht="13.2">
      <c r="A2486" t="s">
        <v>7209</v>
      </c>
      <c r="B2486" t="s">
        <v>13</v>
      </c>
      <c r="C2486" t="s">
        <v>1622</v>
      </c>
      <c r="D2486" t="s">
        <v>7210</v>
      </c>
      <c r="E2486" t="s">
        <v>43157</v>
      </c>
      <c r="H2486" t="s">
        <v>7185</v>
      </c>
      <c r="J2486">
        <v>10</v>
      </c>
      <c r="K2486" t="s">
        <v>19</v>
      </c>
      <c r="L2486" t="s">
        <v>36586</v>
      </c>
    </row>
    <row r="2487" spans="1:12" ht="13.2">
      <c r="A2487" t="s">
        <v>7211</v>
      </c>
      <c r="B2487" t="s">
        <v>13</v>
      </c>
      <c r="C2487" t="s">
        <v>7212</v>
      </c>
      <c r="D2487" t="s">
        <v>7213</v>
      </c>
      <c r="E2487" t="s">
        <v>43158</v>
      </c>
      <c r="H2487" t="s">
        <v>7185</v>
      </c>
      <c r="J2487">
        <v>10</v>
      </c>
      <c r="K2487" t="s">
        <v>19</v>
      </c>
      <c r="L2487" t="s">
        <v>36586</v>
      </c>
    </row>
    <row r="2488" spans="1:12" ht="13.2">
      <c r="A2488" t="s">
        <v>7214</v>
      </c>
      <c r="B2488" t="s">
        <v>13</v>
      </c>
      <c r="C2488" t="s">
        <v>7215</v>
      </c>
      <c r="D2488" t="s">
        <v>7216</v>
      </c>
      <c r="E2488" t="s">
        <v>43159</v>
      </c>
      <c r="H2488" t="s">
        <v>7185</v>
      </c>
      <c r="I2488" t="s">
        <v>54</v>
      </c>
      <c r="J2488">
        <v>10</v>
      </c>
      <c r="K2488" t="s">
        <v>19</v>
      </c>
      <c r="L2488" t="s">
        <v>36586</v>
      </c>
    </row>
    <row r="2489" spans="1:12" ht="13.2">
      <c r="A2489" t="s">
        <v>282</v>
      </c>
      <c r="B2489" t="s">
        <v>13</v>
      </c>
      <c r="C2489" t="s">
        <v>1228</v>
      </c>
      <c r="D2489" t="s">
        <v>7217</v>
      </c>
      <c r="E2489" t="s">
        <v>43160</v>
      </c>
      <c r="H2489" t="s">
        <v>7185</v>
      </c>
      <c r="J2489">
        <v>10</v>
      </c>
      <c r="K2489" t="s">
        <v>19</v>
      </c>
      <c r="L2489" t="s">
        <v>36586</v>
      </c>
    </row>
    <row r="2490" spans="1:12" ht="13.2">
      <c r="A2490" t="s">
        <v>7218</v>
      </c>
      <c r="B2490" t="s">
        <v>13</v>
      </c>
      <c r="C2490" t="s">
        <v>7219</v>
      </c>
      <c r="D2490" t="s">
        <v>7220</v>
      </c>
      <c r="E2490" t="s">
        <v>43161</v>
      </c>
      <c r="H2490" t="s">
        <v>7185</v>
      </c>
      <c r="I2490" t="s">
        <v>584</v>
      </c>
      <c r="J2490">
        <v>10</v>
      </c>
      <c r="K2490" t="s">
        <v>19</v>
      </c>
      <c r="L2490" t="s">
        <v>36586</v>
      </c>
    </row>
    <row r="2491" spans="1:12" ht="13.2">
      <c r="A2491" t="s">
        <v>7221</v>
      </c>
      <c r="B2491" t="s">
        <v>13</v>
      </c>
      <c r="C2491" t="s">
        <v>7222</v>
      </c>
      <c r="D2491" t="s">
        <v>7223</v>
      </c>
      <c r="E2491" t="s">
        <v>43162</v>
      </c>
      <c r="H2491" t="s">
        <v>7185</v>
      </c>
      <c r="J2491">
        <v>10</v>
      </c>
      <c r="K2491" t="s">
        <v>19</v>
      </c>
      <c r="L2491" t="s">
        <v>36586</v>
      </c>
    </row>
    <row r="2492" spans="1:12" ht="13.2">
      <c r="A2492" t="s">
        <v>7224</v>
      </c>
      <c r="B2492" t="s">
        <v>13</v>
      </c>
      <c r="C2492" t="s">
        <v>7225</v>
      </c>
      <c r="D2492" t="s">
        <v>7226</v>
      </c>
      <c r="E2492" t="s">
        <v>43163</v>
      </c>
      <c r="H2492" t="s">
        <v>7185</v>
      </c>
      <c r="J2492">
        <v>10</v>
      </c>
      <c r="K2492" t="s">
        <v>19</v>
      </c>
      <c r="L2492" t="s">
        <v>36586</v>
      </c>
    </row>
    <row r="2493" spans="1:12" ht="13.2">
      <c r="A2493" t="s">
        <v>7227</v>
      </c>
      <c r="B2493" t="s">
        <v>13</v>
      </c>
      <c r="C2493" t="s">
        <v>7228</v>
      </c>
      <c r="D2493" t="s">
        <v>7229</v>
      </c>
      <c r="E2493" t="s">
        <v>7228</v>
      </c>
      <c r="H2493" t="s">
        <v>7185</v>
      </c>
      <c r="J2493">
        <v>10</v>
      </c>
      <c r="K2493" t="s">
        <v>19</v>
      </c>
      <c r="L2493" t="s">
        <v>36586</v>
      </c>
    </row>
    <row r="2494" spans="1:12" ht="13.2">
      <c r="A2494" t="s">
        <v>7230</v>
      </c>
      <c r="B2494" t="s">
        <v>13</v>
      </c>
      <c r="C2494" t="s">
        <v>307</v>
      </c>
      <c r="D2494" t="s">
        <v>7231</v>
      </c>
      <c r="E2494" t="s">
        <v>43164</v>
      </c>
      <c r="H2494" t="s">
        <v>7185</v>
      </c>
      <c r="I2494" t="s">
        <v>106</v>
      </c>
      <c r="J2494">
        <v>10</v>
      </c>
      <c r="K2494" t="s">
        <v>19</v>
      </c>
      <c r="L2494" t="s">
        <v>36586</v>
      </c>
    </row>
    <row r="2495" spans="1:12" ht="13.2">
      <c r="A2495" t="s">
        <v>7232</v>
      </c>
      <c r="B2495" t="s">
        <v>13</v>
      </c>
      <c r="C2495" t="s">
        <v>7233</v>
      </c>
      <c r="D2495" t="s">
        <v>7234</v>
      </c>
      <c r="E2495" t="s">
        <v>43165</v>
      </c>
      <c r="H2495" t="s">
        <v>7185</v>
      </c>
      <c r="J2495">
        <v>10</v>
      </c>
      <c r="K2495" t="s">
        <v>19</v>
      </c>
      <c r="L2495" t="s">
        <v>36586</v>
      </c>
    </row>
    <row r="2496" spans="1:12" ht="13.2">
      <c r="A2496" t="s">
        <v>7235</v>
      </c>
      <c r="B2496" t="s">
        <v>179</v>
      </c>
      <c r="C2496" t="s">
        <v>7236</v>
      </c>
      <c r="D2496" t="s">
        <v>7237</v>
      </c>
      <c r="E2496" t="s">
        <v>43166</v>
      </c>
      <c r="H2496" t="s">
        <v>7185</v>
      </c>
      <c r="J2496">
        <v>10</v>
      </c>
      <c r="K2496" t="s">
        <v>19</v>
      </c>
      <c r="L2496" t="s">
        <v>36586</v>
      </c>
    </row>
    <row r="2497" spans="1:12" ht="13.2">
      <c r="A2497" t="s">
        <v>4951</v>
      </c>
      <c r="B2497" t="s">
        <v>13</v>
      </c>
      <c r="C2497" t="s">
        <v>7238</v>
      </c>
      <c r="D2497" t="s">
        <v>7239</v>
      </c>
      <c r="E2497" t="s">
        <v>43167</v>
      </c>
      <c r="H2497" t="s">
        <v>7185</v>
      </c>
      <c r="J2497">
        <v>10</v>
      </c>
      <c r="K2497" t="s">
        <v>19</v>
      </c>
      <c r="L2497" t="s">
        <v>36586</v>
      </c>
    </row>
    <row r="2498" spans="1:12" ht="13.2">
      <c r="A2498" t="s">
        <v>559</v>
      </c>
      <c r="B2498" t="s">
        <v>13</v>
      </c>
      <c r="C2498" t="s">
        <v>7240</v>
      </c>
      <c r="D2498" t="s">
        <v>7241</v>
      </c>
      <c r="E2498" t="s">
        <v>7240</v>
      </c>
      <c r="H2498" t="s">
        <v>7185</v>
      </c>
      <c r="J2498">
        <v>10</v>
      </c>
      <c r="K2498" t="s">
        <v>19</v>
      </c>
      <c r="L2498" t="s">
        <v>36586</v>
      </c>
    </row>
    <row r="2499" spans="1:12" ht="13.2">
      <c r="A2499" t="s">
        <v>7242</v>
      </c>
      <c r="B2499" t="s">
        <v>13</v>
      </c>
      <c r="C2499" t="s">
        <v>7243</v>
      </c>
      <c r="D2499" t="s">
        <v>7244</v>
      </c>
      <c r="E2499" t="s">
        <v>43168</v>
      </c>
      <c r="H2499" t="s">
        <v>7185</v>
      </c>
      <c r="J2499">
        <v>10</v>
      </c>
      <c r="K2499" t="s">
        <v>19</v>
      </c>
      <c r="L2499" t="s">
        <v>36586</v>
      </c>
    </row>
    <row r="2500" spans="1:12" ht="13.2">
      <c r="A2500" t="s">
        <v>7245</v>
      </c>
      <c r="B2500" t="s">
        <v>56</v>
      </c>
      <c r="C2500" t="s">
        <v>7246</v>
      </c>
      <c r="D2500" t="s">
        <v>7247</v>
      </c>
      <c r="E2500" t="s">
        <v>43169</v>
      </c>
      <c r="H2500" t="s">
        <v>7185</v>
      </c>
      <c r="J2500">
        <v>10</v>
      </c>
      <c r="K2500" t="s">
        <v>19</v>
      </c>
      <c r="L2500" t="s">
        <v>36586</v>
      </c>
    </row>
    <row r="2501" spans="1:12" ht="13.2">
      <c r="A2501" t="s">
        <v>7248</v>
      </c>
      <c r="B2501" t="s">
        <v>13</v>
      </c>
      <c r="C2501" t="s">
        <v>7249</v>
      </c>
      <c r="D2501" t="s">
        <v>7250</v>
      </c>
      <c r="E2501" t="s">
        <v>43170</v>
      </c>
      <c r="H2501" t="s">
        <v>7185</v>
      </c>
      <c r="I2501" t="s">
        <v>106</v>
      </c>
      <c r="J2501">
        <v>10</v>
      </c>
      <c r="K2501" t="s">
        <v>19</v>
      </c>
      <c r="L2501" t="s">
        <v>36586</v>
      </c>
    </row>
    <row r="2502" spans="1:12" ht="13.2">
      <c r="A2502" t="s">
        <v>7251</v>
      </c>
      <c r="B2502" t="s">
        <v>13</v>
      </c>
      <c r="C2502" t="s">
        <v>7252</v>
      </c>
      <c r="D2502" t="s">
        <v>1412</v>
      </c>
      <c r="E2502" t="s">
        <v>43171</v>
      </c>
      <c r="H2502" t="s">
        <v>7185</v>
      </c>
      <c r="J2502">
        <v>10</v>
      </c>
      <c r="K2502" t="s">
        <v>19</v>
      </c>
      <c r="L2502" t="s">
        <v>36586</v>
      </c>
    </row>
    <row r="2503" spans="1:12" ht="13.2">
      <c r="A2503" t="s">
        <v>2422</v>
      </c>
      <c r="B2503" t="s">
        <v>13</v>
      </c>
      <c r="C2503" t="s">
        <v>7253</v>
      </c>
      <c r="D2503" t="s">
        <v>2424</v>
      </c>
      <c r="E2503" t="s">
        <v>43172</v>
      </c>
      <c r="H2503" t="s">
        <v>7185</v>
      </c>
      <c r="J2503">
        <v>10</v>
      </c>
      <c r="K2503" t="s">
        <v>19</v>
      </c>
      <c r="L2503" t="s">
        <v>36586</v>
      </c>
    </row>
    <row r="2504" spans="1:12" ht="13.2">
      <c r="A2504" t="s">
        <v>7254</v>
      </c>
      <c r="B2504" t="s">
        <v>13</v>
      </c>
      <c r="C2504" t="s">
        <v>7255</v>
      </c>
      <c r="D2504" t="s">
        <v>7256</v>
      </c>
      <c r="E2504" t="s">
        <v>43173</v>
      </c>
      <c r="H2504" t="s">
        <v>7185</v>
      </c>
      <c r="I2504" t="s">
        <v>106</v>
      </c>
      <c r="J2504">
        <v>10</v>
      </c>
      <c r="K2504" t="s">
        <v>19</v>
      </c>
      <c r="L2504" t="s">
        <v>36586</v>
      </c>
    </row>
    <row r="2505" spans="1:12" ht="13.2">
      <c r="A2505" t="s">
        <v>7257</v>
      </c>
      <c r="B2505" t="s">
        <v>13</v>
      </c>
      <c r="C2505" t="s">
        <v>7258</v>
      </c>
      <c r="D2505" t="s">
        <v>7259</v>
      </c>
      <c r="E2505" t="s">
        <v>43174</v>
      </c>
      <c r="H2505" t="s">
        <v>7185</v>
      </c>
      <c r="I2505" t="s">
        <v>106</v>
      </c>
      <c r="J2505">
        <v>10</v>
      </c>
      <c r="K2505" t="s">
        <v>19</v>
      </c>
      <c r="L2505" t="s">
        <v>36586</v>
      </c>
    </row>
    <row r="2506" spans="1:12" ht="13.2">
      <c r="A2506" t="s">
        <v>7260</v>
      </c>
      <c r="B2506" t="s">
        <v>13</v>
      </c>
      <c r="C2506" t="s">
        <v>7261</v>
      </c>
      <c r="D2506" t="s">
        <v>929</v>
      </c>
      <c r="E2506" t="s">
        <v>43175</v>
      </c>
      <c r="H2506" t="s">
        <v>7185</v>
      </c>
      <c r="J2506">
        <v>10</v>
      </c>
      <c r="K2506" t="s">
        <v>19</v>
      </c>
      <c r="L2506" t="s">
        <v>36586</v>
      </c>
    </row>
    <row r="2507" spans="1:12" ht="13.2">
      <c r="A2507" t="s">
        <v>7262</v>
      </c>
      <c r="B2507" t="s">
        <v>13</v>
      </c>
      <c r="C2507" t="s">
        <v>5237</v>
      </c>
      <c r="D2507" t="s">
        <v>7263</v>
      </c>
      <c r="E2507" t="s">
        <v>43176</v>
      </c>
      <c r="H2507" t="s">
        <v>7185</v>
      </c>
      <c r="J2507">
        <v>10</v>
      </c>
      <c r="K2507" t="s">
        <v>19</v>
      </c>
      <c r="L2507" t="s">
        <v>36586</v>
      </c>
    </row>
    <row r="2508" spans="1:12" ht="13.2">
      <c r="A2508" t="s">
        <v>933</v>
      </c>
      <c r="B2508" t="s">
        <v>13</v>
      </c>
      <c r="C2508" t="s">
        <v>7264</v>
      </c>
      <c r="D2508" t="s">
        <v>4617</v>
      </c>
      <c r="E2508" t="s">
        <v>43177</v>
      </c>
      <c r="H2508" t="s">
        <v>7185</v>
      </c>
      <c r="J2508">
        <v>10</v>
      </c>
      <c r="K2508" t="s">
        <v>19</v>
      </c>
      <c r="L2508" t="s">
        <v>36586</v>
      </c>
    </row>
    <row r="2509" spans="1:12" ht="13.2">
      <c r="A2509" t="s">
        <v>7265</v>
      </c>
      <c r="B2509" t="s">
        <v>13</v>
      </c>
      <c r="C2509" t="s">
        <v>7266</v>
      </c>
      <c r="D2509" t="s">
        <v>7267</v>
      </c>
      <c r="E2509" t="s">
        <v>43178</v>
      </c>
      <c r="H2509" t="s">
        <v>7185</v>
      </c>
      <c r="J2509">
        <v>10</v>
      </c>
      <c r="K2509" t="s">
        <v>19</v>
      </c>
      <c r="L2509" t="s">
        <v>36586</v>
      </c>
    </row>
    <row r="2510" spans="1:12" ht="13.2">
      <c r="A2510" t="s">
        <v>1689</v>
      </c>
      <c r="B2510" t="s">
        <v>13</v>
      </c>
      <c r="C2510" t="s">
        <v>7268</v>
      </c>
      <c r="D2510" t="s">
        <v>7269</v>
      </c>
      <c r="E2510" t="s">
        <v>43179</v>
      </c>
      <c r="H2510" t="s">
        <v>7185</v>
      </c>
      <c r="J2510">
        <v>10</v>
      </c>
      <c r="K2510" t="s">
        <v>19</v>
      </c>
      <c r="L2510" t="s">
        <v>36586</v>
      </c>
    </row>
    <row r="2511" spans="1:12" ht="13.2">
      <c r="A2511" t="s">
        <v>7270</v>
      </c>
      <c r="B2511" t="s">
        <v>13</v>
      </c>
      <c r="C2511" t="s">
        <v>7271</v>
      </c>
      <c r="D2511" t="s">
        <v>1046</v>
      </c>
      <c r="E2511" t="s">
        <v>43180</v>
      </c>
      <c r="H2511" t="s">
        <v>7185</v>
      </c>
      <c r="I2511" t="s">
        <v>106</v>
      </c>
      <c r="J2511">
        <v>10</v>
      </c>
      <c r="K2511" t="s">
        <v>19</v>
      </c>
      <c r="L2511" t="s">
        <v>36586</v>
      </c>
    </row>
    <row r="2512" spans="1:12" ht="13.2">
      <c r="A2512" t="s">
        <v>7272</v>
      </c>
      <c r="B2512" t="s">
        <v>13</v>
      </c>
      <c r="C2512" t="s">
        <v>7273</v>
      </c>
      <c r="D2512" t="s">
        <v>7274</v>
      </c>
      <c r="E2512" t="s">
        <v>43181</v>
      </c>
      <c r="H2512" t="s">
        <v>7185</v>
      </c>
      <c r="J2512">
        <v>10</v>
      </c>
      <c r="K2512" t="s">
        <v>19</v>
      </c>
      <c r="L2512" t="s">
        <v>36586</v>
      </c>
    </row>
    <row r="2513" spans="1:12" ht="13.2">
      <c r="A2513" t="s">
        <v>6203</v>
      </c>
      <c r="B2513" t="s">
        <v>13</v>
      </c>
      <c r="C2513" t="s">
        <v>7275</v>
      </c>
      <c r="D2513" t="s">
        <v>3472</v>
      </c>
      <c r="E2513" t="s">
        <v>43182</v>
      </c>
      <c r="H2513" t="s">
        <v>7185</v>
      </c>
      <c r="J2513">
        <v>10</v>
      </c>
      <c r="K2513" t="s">
        <v>19</v>
      </c>
      <c r="L2513" t="s">
        <v>36586</v>
      </c>
    </row>
    <row r="2514" spans="1:12" ht="13.2">
      <c r="A2514" t="s">
        <v>7276</v>
      </c>
      <c r="B2514" t="s">
        <v>13</v>
      </c>
      <c r="C2514" t="s">
        <v>7277</v>
      </c>
      <c r="D2514" t="s">
        <v>7278</v>
      </c>
      <c r="E2514" t="s">
        <v>43183</v>
      </c>
      <c r="H2514" t="s">
        <v>7185</v>
      </c>
      <c r="I2514" t="s">
        <v>106</v>
      </c>
      <c r="J2514">
        <v>10</v>
      </c>
      <c r="K2514" t="s">
        <v>19</v>
      </c>
      <c r="L2514" t="s">
        <v>36586</v>
      </c>
    </row>
    <row r="2515" spans="1:12" ht="13.2">
      <c r="A2515" t="s">
        <v>7279</v>
      </c>
      <c r="B2515" t="s">
        <v>13</v>
      </c>
      <c r="C2515" t="s">
        <v>7280</v>
      </c>
      <c r="D2515" t="s">
        <v>7281</v>
      </c>
      <c r="E2515" t="s">
        <v>43184</v>
      </c>
      <c r="H2515" t="s">
        <v>7185</v>
      </c>
      <c r="J2515">
        <v>10</v>
      </c>
      <c r="K2515" t="s">
        <v>19</v>
      </c>
      <c r="L2515" t="s">
        <v>36586</v>
      </c>
    </row>
    <row r="2516" spans="1:12" ht="13.2">
      <c r="A2516" t="s">
        <v>7282</v>
      </c>
      <c r="B2516" t="s">
        <v>13</v>
      </c>
      <c r="C2516" t="s">
        <v>7283</v>
      </c>
      <c r="D2516" t="s">
        <v>7284</v>
      </c>
      <c r="E2516" t="s">
        <v>43185</v>
      </c>
      <c r="H2516" t="s">
        <v>7185</v>
      </c>
      <c r="J2516">
        <v>10</v>
      </c>
      <c r="K2516" t="s">
        <v>19</v>
      </c>
      <c r="L2516" t="s">
        <v>36586</v>
      </c>
    </row>
    <row r="2517" spans="1:12" ht="13.2">
      <c r="A2517" t="s">
        <v>7285</v>
      </c>
      <c r="B2517" t="s">
        <v>13</v>
      </c>
      <c r="C2517" t="s">
        <v>7286</v>
      </c>
      <c r="D2517" t="s">
        <v>7287</v>
      </c>
      <c r="E2517" t="s">
        <v>43186</v>
      </c>
      <c r="H2517" t="s">
        <v>7185</v>
      </c>
      <c r="J2517">
        <v>10</v>
      </c>
      <c r="K2517" t="s">
        <v>19</v>
      </c>
      <c r="L2517" t="s">
        <v>36586</v>
      </c>
    </row>
    <row r="2518" spans="1:12" ht="13.2">
      <c r="A2518" t="s">
        <v>7288</v>
      </c>
      <c r="B2518" t="s">
        <v>13</v>
      </c>
      <c r="C2518" t="s">
        <v>7289</v>
      </c>
      <c r="D2518" t="s">
        <v>3620</v>
      </c>
      <c r="E2518" t="s">
        <v>43187</v>
      </c>
      <c r="H2518" t="s">
        <v>7185</v>
      </c>
      <c r="J2518">
        <v>10</v>
      </c>
      <c r="K2518" t="s">
        <v>19</v>
      </c>
      <c r="L2518" t="s">
        <v>36586</v>
      </c>
    </row>
    <row r="2519" spans="1:12" ht="13.2">
      <c r="A2519" t="s">
        <v>7290</v>
      </c>
      <c r="B2519" t="s">
        <v>13</v>
      </c>
      <c r="C2519" t="s">
        <v>7291</v>
      </c>
      <c r="D2519" t="s">
        <v>7292</v>
      </c>
      <c r="E2519" t="s">
        <v>43188</v>
      </c>
      <c r="H2519" t="s">
        <v>7185</v>
      </c>
      <c r="I2519" t="s">
        <v>86</v>
      </c>
      <c r="J2519">
        <v>10</v>
      </c>
      <c r="K2519" t="s">
        <v>19</v>
      </c>
      <c r="L2519" t="s">
        <v>36586</v>
      </c>
    </row>
    <row r="2520" spans="1:12" ht="13.2">
      <c r="A2520" t="s">
        <v>7293</v>
      </c>
      <c r="B2520" t="s">
        <v>13</v>
      </c>
      <c r="C2520" t="s">
        <v>7294</v>
      </c>
      <c r="D2520" t="s">
        <v>7295</v>
      </c>
      <c r="E2520" t="s">
        <v>43189</v>
      </c>
      <c r="H2520" t="s">
        <v>7185</v>
      </c>
      <c r="J2520">
        <v>10</v>
      </c>
      <c r="K2520" t="s">
        <v>19</v>
      </c>
      <c r="L2520" t="s">
        <v>36586</v>
      </c>
    </row>
    <row r="2521" spans="1:12" ht="13.2">
      <c r="A2521" t="s">
        <v>7296</v>
      </c>
      <c r="B2521" t="s">
        <v>13</v>
      </c>
      <c r="C2521" t="s">
        <v>7297</v>
      </c>
      <c r="D2521" t="s">
        <v>7298</v>
      </c>
      <c r="E2521" t="s">
        <v>43190</v>
      </c>
      <c r="H2521" t="s">
        <v>7185</v>
      </c>
      <c r="I2521" t="s">
        <v>6084</v>
      </c>
      <c r="J2521">
        <v>10</v>
      </c>
      <c r="K2521" t="s">
        <v>19</v>
      </c>
      <c r="L2521" t="s">
        <v>36586</v>
      </c>
    </row>
    <row r="2522" spans="1:12" ht="13.2">
      <c r="A2522" t="s">
        <v>7299</v>
      </c>
      <c r="B2522" t="s">
        <v>13</v>
      </c>
      <c r="C2522" t="s">
        <v>7300</v>
      </c>
      <c r="D2522" t="s">
        <v>7301</v>
      </c>
      <c r="E2522" t="s">
        <v>23949</v>
      </c>
      <c r="H2522" t="s">
        <v>7185</v>
      </c>
      <c r="J2522">
        <v>10</v>
      </c>
      <c r="K2522" t="s">
        <v>19</v>
      </c>
      <c r="L2522" t="s">
        <v>36586</v>
      </c>
    </row>
    <row r="2523" spans="1:12" ht="13.2">
      <c r="A2523" t="s">
        <v>7302</v>
      </c>
      <c r="B2523" t="s">
        <v>13</v>
      </c>
      <c r="C2523" t="s">
        <v>7303</v>
      </c>
      <c r="D2523" t="s">
        <v>7304</v>
      </c>
      <c r="E2523" t="s">
        <v>43191</v>
      </c>
      <c r="H2523" t="s">
        <v>7185</v>
      </c>
      <c r="I2523" t="s">
        <v>7305</v>
      </c>
      <c r="J2523">
        <v>10</v>
      </c>
      <c r="K2523" t="s">
        <v>19</v>
      </c>
      <c r="L2523" t="s">
        <v>36586</v>
      </c>
    </row>
    <row r="2524" spans="1:12" ht="13.2">
      <c r="A2524" t="s">
        <v>7306</v>
      </c>
      <c r="B2524" t="s">
        <v>63</v>
      </c>
      <c r="C2524" t="s">
        <v>7307</v>
      </c>
      <c r="D2524" t="s">
        <v>7308</v>
      </c>
      <c r="E2524" t="s">
        <v>43192</v>
      </c>
      <c r="H2524" t="s">
        <v>7185</v>
      </c>
      <c r="I2524" t="s">
        <v>106</v>
      </c>
      <c r="J2524">
        <v>10</v>
      </c>
      <c r="K2524" t="s">
        <v>19</v>
      </c>
      <c r="L2524" t="s">
        <v>36586</v>
      </c>
    </row>
    <row r="2525" spans="1:12" ht="13.2">
      <c r="A2525" t="s">
        <v>7309</v>
      </c>
      <c r="B2525" t="s">
        <v>13</v>
      </c>
      <c r="C2525" t="s">
        <v>5812</v>
      </c>
      <c r="D2525" t="s">
        <v>490</v>
      </c>
      <c r="E2525" t="s">
        <v>29398</v>
      </c>
      <c r="H2525" t="s">
        <v>7185</v>
      </c>
      <c r="J2525">
        <v>10</v>
      </c>
      <c r="K2525" t="s">
        <v>19</v>
      </c>
      <c r="L2525" t="s">
        <v>36586</v>
      </c>
    </row>
    <row r="2526" spans="1:12" ht="13.2">
      <c r="A2526" t="s">
        <v>3454</v>
      </c>
      <c r="B2526" t="s">
        <v>13</v>
      </c>
      <c r="C2526" t="s">
        <v>1228</v>
      </c>
      <c r="D2526" t="s">
        <v>7310</v>
      </c>
      <c r="E2526" t="s">
        <v>41707</v>
      </c>
      <c r="H2526" t="s">
        <v>7185</v>
      </c>
      <c r="J2526">
        <v>10</v>
      </c>
      <c r="K2526" t="s">
        <v>19</v>
      </c>
      <c r="L2526" t="s">
        <v>36586</v>
      </c>
    </row>
    <row r="2527" spans="1:12" ht="13.2">
      <c r="A2527" t="s">
        <v>1301</v>
      </c>
      <c r="B2527" t="s">
        <v>13</v>
      </c>
      <c r="C2527" t="s">
        <v>7311</v>
      </c>
      <c r="D2527" t="s">
        <v>7312</v>
      </c>
      <c r="E2527" t="s">
        <v>29</v>
      </c>
      <c r="H2527" t="s">
        <v>7185</v>
      </c>
      <c r="J2527">
        <v>10</v>
      </c>
      <c r="K2527" t="s">
        <v>19</v>
      </c>
      <c r="L2527" t="s">
        <v>36586</v>
      </c>
    </row>
    <row r="2528" spans="1:12" ht="13.2">
      <c r="A2528" t="s">
        <v>1382</v>
      </c>
      <c r="B2528" t="s">
        <v>13</v>
      </c>
      <c r="C2528" t="s">
        <v>7313</v>
      </c>
      <c r="D2528" t="s">
        <v>7314</v>
      </c>
      <c r="E2528" t="s">
        <v>43193</v>
      </c>
      <c r="H2528" t="s">
        <v>7185</v>
      </c>
      <c r="I2528" t="s">
        <v>93</v>
      </c>
      <c r="J2528">
        <v>10</v>
      </c>
      <c r="K2528" t="s">
        <v>19</v>
      </c>
      <c r="L2528" t="s">
        <v>36586</v>
      </c>
    </row>
    <row r="2529" spans="1:12" ht="13.2">
      <c r="A2529" t="s">
        <v>7315</v>
      </c>
      <c r="B2529" t="s">
        <v>13</v>
      </c>
      <c r="C2529" t="s">
        <v>7316</v>
      </c>
      <c r="D2529" t="s">
        <v>7317</v>
      </c>
      <c r="E2529" t="s">
        <v>43194</v>
      </c>
      <c r="H2529" t="s">
        <v>7185</v>
      </c>
      <c r="J2529">
        <v>10</v>
      </c>
      <c r="K2529" t="s">
        <v>19</v>
      </c>
      <c r="L2529" t="s">
        <v>36586</v>
      </c>
    </row>
    <row r="2530" spans="1:12" ht="13.2">
      <c r="A2530" t="s">
        <v>1301</v>
      </c>
      <c r="B2530" t="s">
        <v>13</v>
      </c>
      <c r="C2530" t="s">
        <v>7318</v>
      </c>
      <c r="D2530" t="s">
        <v>7319</v>
      </c>
      <c r="E2530" t="s">
        <v>43195</v>
      </c>
      <c r="H2530" t="s">
        <v>7185</v>
      </c>
      <c r="I2530" t="s">
        <v>106</v>
      </c>
      <c r="J2530">
        <v>10</v>
      </c>
      <c r="K2530" t="s">
        <v>19</v>
      </c>
      <c r="L2530" t="s">
        <v>36586</v>
      </c>
    </row>
    <row r="2531" spans="1:12" ht="13.2">
      <c r="A2531" t="s">
        <v>7320</v>
      </c>
      <c r="B2531" t="s">
        <v>13</v>
      </c>
      <c r="C2531" t="s">
        <v>1132</v>
      </c>
      <c r="D2531" t="s">
        <v>1496</v>
      </c>
      <c r="E2531" t="s">
        <v>43196</v>
      </c>
      <c r="H2531" t="s">
        <v>7185</v>
      </c>
      <c r="J2531">
        <v>10</v>
      </c>
      <c r="K2531" t="s">
        <v>19</v>
      </c>
      <c r="L2531" t="s">
        <v>36586</v>
      </c>
    </row>
    <row r="2532" spans="1:12" ht="13.2">
      <c r="A2532" t="s">
        <v>7321</v>
      </c>
      <c r="B2532" t="s">
        <v>13</v>
      </c>
      <c r="C2532" t="s">
        <v>7322</v>
      </c>
      <c r="D2532" t="s">
        <v>7323</v>
      </c>
      <c r="E2532" t="s">
        <v>43197</v>
      </c>
      <c r="H2532" t="s">
        <v>7185</v>
      </c>
      <c r="J2532">
        <v>10</v>
      </c>
      <c r="K2532" t="s">
        <v>19</v>
      </c>
      <c r="L2532" t="s">
        <v>36586</v>
      </c>
    </row>
    <row r="2533" spans="1:12" ht="13.2">
      <c r="A2533" t="s">
        <v>7324</v>
      </c>
      <c r="B2533" t="s">
        <v>13</v>
      </c>
      <c r="C2533" t="s">
        <v>7325</v>
      </c>
      <c r="D2533" t="s">
        <v>7326</v>
      </c>
      <c r="E2533" t="s">
        <v>43198</v>
      </c>
      <c r="H2533" t="s">
        <v>7185</v>
      </c>
      <c r="I2533" t="s">
        <v>106</v>
      </c>
      <c r="J2533">
        <v>10</v>
      </c>
      <c r="K2533" t="s">
        <v>19</v>
      </c>
      <c r="L2533" t="s">
        <v>36586</v>
      </c>
    </row>
    <row r="2534" spans="1:12" ht="13.2">
      <c r="A2534" t="s">
        <v>7327</v>
      </c>
      <c r="B2534" t="s">
        <v>13</v>
      </c>
      <c r="C2534" t="s">
        <v>7328</v>
      </c>
      <c r="D2534" t="s">
        <v>7329</v>
      </c>
      <c r="E2534" t="s">
        <v>43199</v>
      </c>
      <c r="H2534" t="s">
        <v>7185</v>
      </c>
      <c r="I2534" t="s">
        <v>106</v>
      </c>
      <c r="J2534">
        <v>10</v>
      </c>
      <c r="K2534" t="s">
        <v>19</v>
      </c>
      <c r="L2534" t="s">
        <v>36586</v>
      </c>
    </row>
    <row r="2535" spans="1:12" ht="13.2">
      <c r="A2535" t="s">
        <v>7330</v>
      </c>
      <c r="B2535" t="s">
        <v>28</v>
      </c>
      <c r="C2535" t="s">
        <v>7331</v>
      </c>
      <c r="D2535" t="s">
        <v>7332</v>
      </c>
      <c r="E2535" t="s">
        <v>43200</v>
      </c>
      <c r="H2535" t="s">
        <v>7185</v>
      </c>
      <c r="J2535">
        <v>10</v>
      </c>
      <c r="K2535" t="s">
        <v>19</v>
      </c>
      <c r="L2535" t="s">
        <v>36586</v>
      </c>
    </row>
    <row r="2536" spans="1:12" ht="13.2">
      <c r="A2536" t="s">
        <v>7333</v>
      </c>
      <c r="B2536" t="s">
        <v>13</v>
      </c>
      <c r="C2536" t="s">
        <v>7334</v>
      </c>
      <c r="D2536" t="s">
        <v>7335</v>
      </c>
      <c r="E2536" t="s">
        <v>43201</v>
      </c>
      <c r="H2536" t="s">
        <v>7185</v>
      </c>
      <c r="I2536" t="s">
        <v>54</v>
      </c>
      <c r="J2536">
        <v>10</v>
      </c>
      <c r="K2536" t="s">
        <v>19</v>
      </c>
      <c r="L2536" t="s">
        <v>36586</v>
      </c>
    </row>
    <row r="2537" spans="1:12" ht="13.2">
      <c r="A2537" t="s">
        <v>1469</v>
      </c>
      <c r="B2537" t="s">
        <v>28</v>
      </c>
      <c r="C2537" t="s">
        <v>7336</v>
      </c>
      <c r="D2537" t="s">
        <v>7337</v>
      </c>
      <c r="E2537" t="s">
        <v>43202</v>
      </c>
      <c r="H2537" t="s">
        <v>7185</v>
      </c>
      <c r="I2537" t="s">
        <v>106</v>
      </c>
      <c r="J2537">
        <v>10</v>
      </c>
      <c r="K2537" t="s">
        <v>19</v>
      </c>
      <c r="L2537" t="s">
        <v>36586</v>
      </c>
    </row>
    <row r="2538" spans="1:12" ht="13.2">
      <c r="A2538" t="s">
        <v>7338</v>
      </c>
      <c r="B2538" t="s">
        <v>13</v>
      </c>
      <c r="C2538" t="s">
        <v>7339</v>
      </c>
      <c r="D2538" t="s">
        <v>7340</v>
      </c>
      <c r="E2538" t="s">
        <v>43203</v>
      </c>
      <c r="H2538" t="s">
        <v>7185</v>
      </c>
      <c r="J2538">
        <v>10</v>
      </c>
      <c r="K2538" t="s">
        <v>19</v>
      </c>
      <c r="L2538" t="s">
        <v>36586</v>
      </c>
    </row>
    <row r="2539" spans="1:12" ht="13.2">
      <c r="A2539" t="s">
        <v>7341</v>
      </c>
      <c r="B2539" t="s">
        <v>13</v>
      </c>
      <c r="C2539" t="s">
        <v>7342</v>
      </c>
      <c r="D2539" t="s">
        <v>7343</v>
      </c>
      <c r="E2539" t="s">
        <v>43204</v>
      </c>
      <c r="H2539" t="s">
        <v>7185</v>
      </c>
      <c r="I2539" t="s">
        <v>106</v>
      </c>
      <c r="J2539">
        <v>10</v>
      </c>
      <c r="K2539" t="s">
        <v>19</v>
      </c>
      <c r="L2539" t="s">
        <v>36586</v>
      </c>
    </row>
    <row r="2540" spans="1:12" ht="13.2">
      <c r="A2540" t="s">
        <v>7344</v>
      </c>
      <c r="B2540" t="s">
        <v>28</v>
      </c>
      <c r="C2540" t="s">
        <v>1942</v>
      </c>
      <c r="D2540" t="s">
        <v>7345</v>
      </c>
      <c r="E2540" t="s">
        <v>43205</v>
      </c>
      <c r="H2540" t="s">
        <v>7185</v>
      </c>
      <c r="J2540">
        <v>10</v>
      </c>
      <c r="K2540" t="s">
        <v>19</v>
      </c>
      <c r="L2540" t="s">
        <v>36586</v>
      </c>
    </row>
    <row r="2541" spans="1:12" ht="13.2">
      <c r="A2541" t="s">
        <v>7346</v>
      </c>
      <c r="B2541" t="s">
        <v>13</v>
      </c>
      <c r="C2541" t="s">
        <v>7347</v>
      </c>
      <c r="D2541" t="s">
        <v>7348</v>
      </c>
      <c r="E2541" t="s">
        <v>43206</v>
      </c>
      <c r="H2541" t="s">
        <v>7185</v>
      </c>
      <c r="J2541">
        <v>10</v>
      </c>
      <c r="K2541" t="s">
        <v>19</v>
      </c>
      <c r="L2541" t="s">
        <v>36586</v>
      </c>
    </row>
    <row r="2542" spans="1:12" ht="13.2">
      <c r="A2542" t="s">
        <v>1039</v>
      </c>
      <c r="B2542" t="s">
        <v>13</v>
      </c>
      <c r="C2542" t="s">
        <v>7349</v>
      </c>
      <c r="D2542" t="s">
        <v>7350</v>
      </c>
      <c r="E2542" t="s">
        <v>43207</v>
      </c>
      <c r="H2542" t="s">
        <v>7185</v>
      </c>
      <c r="I2542" t="s">
        <v>106</v>
      </c>
      <c r="J2542">
        <v>10</v>
      </c>
      <c r="K2542" t="s">
        <v>19</v>
      </c>
      <c r="L2542" t="s">
        <v>36586</v>
      </c>
    </row>
    <row r="2543" spans="1:12" ht="13.2">
      <c r="A2543" t="s">
        <v>3596</v>
      </c>
      <c r="B2543" t="s">
        <v>13</v>
      </c>
      <c r="C2543" t="s">
        <v>7351</v>
      </c>
      <c r="D2543" t="s">
        <v>7352</v>
      </c>
      <c r="E2543" t="s">
        <v>43208</v>
      </c>
      <c r="H2543" t="s">
        <v>7185</v>
      </c>
      <c r="I2543" t="s">
        <v>2372</v>
      </c>
      <c r="J2543">
        <v>10</v>
      </c>
      <c r="K2543" t="s">
        <v>19</v>
      </c>
      <c r="L2543" t="s">
        <v>36586</v>
      </c>
    </row>
    <row r="2544" spans="1:12" ht="13.2">
      <c r="A2544" t="s">
        <v>7353</v>
      </c>
      <c r="B2544" t="s">
        <v>13</v>
      </c>
      <c r="C2544" t="s">
        <v>7354</v>
      </c>
      <c r="D2544" t="s">
        <v>7355</v>
      </c>
      <c r="E2544" t="s">
        <v>43209</v>
      </c>
      <c r="H2544" t="s">
        <v>7185</v>
      </c>
      <c r="I2544" t="s">
        <v>86</v>
      </c>
      <c r="J2544">
        <v>10</v>
      </c>
      <c r="K2544" t="s">
        <v>19</v>
      </c>
      <c r="L2544" t="s">
        <v>36586</v>
      </c>
    </row>
    <row r="2545" spans="1:12" ht="13.2">
      <c r="A2545" t="s">
        <v>7356</v>
      </c>
      <c r="B2545" t="s">
        <v>28</v>
      </c>
      <c r="C2545" t="s">
        <v>7357</v>
      </c>
      <c r="D2545" t="s">
        <v>7358</v>
      </c>
      <c r="E2545" t="s">
        <v>43210</v>
      </c>
      <c r="H2545" t="s">
        <v>7185</v>
      </c>
      <c r="J2545">
        <v>10</v>
      </c>
      <c r="K2545" t="s">
        <v>19</v>
      </c>
      <c r="L2545" t="s">
        <v>36586</v>
      </c>
    </row>
    <row r="2546" spans="1:12" ht="13.2">
      <c r="A2546" t="s">
        <v>7359</v>
      </c>
      <c r="B2546" t="s">
        <v>13</v>
      </c>
      <c r="C2546" t="s">
        <v>7360</v>
      </c>
      <c r="D2546" t="s">
        <v>7361</v>
      </c>
      <c r="E2546" t="s">
        <v>43211</v>
      </c>
      <c r="H2546" t="s">
        <v>7185</v>
      </c>
      <c r="I2546" t="s">
        <v>5756</v>
      </c>
      <c r="J2546">
        <v>10</v>
      </c>
      <c r="K2546" t="s">
        <v>19</v>
      </c>
      <c r="L2546" t="s">
        <v>36586</v>
      </c>
    </row>
    <row r="2547" spans="1:12" ht="13.2">
      <c r="A2547" t="s">
        <v>7362</v>
      </c>
      <c r="B2547" t="s">
        <v>13</v>
      </c>
      <c r="C2547" t="s">
        <v>1194</v>
      </c>
      <c r="D2547" t="s">
        <v>6410</v>
      </c>
      <c r="E2547" t="s">
        <v>300</v>
      </c>
      <c r="H2547" t="s">
        <v>7185</v>
      </c>
      <c r="J2547">
        <v>10</v>
      </c>
      <c r="K2547" t="s">
        <v>19</v>
      </c>
      <c r="L2547" t="s">
        <v>36586</v>
      </c>
    </row>
    <row r="2548" spans="1:12" ht="13.2">
      <c r="A2548" t="s">
        <v>7363</v>
      </c>
      <c r="B2548" t="s">
        <v>13</v>
      </c>
      <c r="C2548" t="s">
        <v>1933</v>
      </c>
      <c r="D2548" t="s">
        <v>4061</v>
      </c>
      <c r="E2548" t="s">
        <v>43212</v>
      </c>
      <c r="H2548" t="s">
        <v>7185</v>
      </c>
      <c r="J2548">
        <v>10</v>
      </c>
      <c r="K2548" t="s">
        <v>19</v>
      </c>
      <c r="L2548" t="s">
        <v>36586</v>
      </c>
    </row>
    <row r="2549" spans="1:12" ht="13.2">
      <c r="A2549" t="s">
        <v>7364</v>
      </c>
      <c r="B2549" t="s">
        <v>28</v>
      </c>
      <c r="C2549" t="s">
        <v>554</v>
      </c>
      <c r="D2549" t="s">
        <v>7365</v>
      </c>
      <c r="E2549" t="s">
        <v>43213</v>
      </c>
      <c r="H2549" t="s">
        <v>7185</v>
      </c>
      <c r="J2549">
        <v>10</v>
      </c>
      <c r="K2549" t="s">
        <v>19</v>
      </c>
      <c r="L2549" t="s">
        <v>36586</v>
      </c>
    </row>
    <row r="2550" spans="1:12" ht="13.2">
      <c r="A2550" t="s">
        <v>7138</v>
      </c>
      <c r="B2550" t="s">
        <v>13</v>
      </c>
      <c r="C2550" t="s">
        <v>7366</v>
      </c>
      <c r="D2550" t="s">
        <v>7367</v>
      </c>
      <c r="E2550" t="s">
        <v>43214</v>
      </c>
      <c r="H2550" t="s">
        <v>7185</v>
      </c>
      <c r="I2550" t="s">
        <v>86</v>
      </c>
      <c r="J2550">
        <v>10</v>
      </c>
      <c r="K2550" t="s">
        <v>19</v>
      </c>
      <c r="L2550" t="s">
        <v>36586</v>
      </c>
    </row>
    <row r="2551" spans="1:12" ht="13.2">
      <c r="A2551" t="s">
        <v>7368</v>
      </c>
      <c r="B2551" t="s">
        <v>13</v>
      </c>
      <c r="C2551" t="s">
        <v>5812</v>
      </c>
      <c r="D2551" t="s">
        <v>1187</v>
      </c>
      <c r="E2551" t="s">
        <v>43215</v>
      </c>
      <c r="H2551" t="s">
        <v>7185</v>
      </c>
      <c r="J2551">
        <v>10</v>
      </c>
      <c r="K2551" t="s">
        <v>19</v>
      </c>
      <c r="L2551" t="s">
        <v>36586</v>
      </c>
    </row>
    <row r="2552" spans="1:12" ht="13.2">
      <c r="A2552" t="s">
        <v>5895</v>
      </c>
      <c r="B2552" t="s">
        <v>13</v>
      </c>
      <c r="C2552" t="s">
        <v>7369</v>
      </c>
      <c r="D2552" t="s">
        <v>5897</v>
      </c>
      <c r="E2552" t="s">
        <v>43216</v>
      </c>
      <c r="H2552" t="s">
        <v>7185</v>
      </c>
      <c r="I2552" t="s">
        <v>86</v>
      </c>
      <c r="J2552">
        <v>10</v>
      </c>
      <c r="K2552" t="s">
        <v>19</v>
      </c>
      <c r="L2552" t="s">
        <v>36586</v>
      </c>
    </row>
    <row r="2553" spans="1:12" ht="13.2">
      <c r="A2553" t="s">
        <v>6908</v>
      </c>
      <c r="B2553" t="s">
        <v>13</v>
      </c>
      <c r="C2553" t="s">
        <v>7370</v>
      </c>
      <c r="D2553" t="s">
        <v>7371</v>
      </c>
      <c r="E2553" t="s">
        <v>43217</v>
      </c>
      <c r="H2553" t="s">
        <v>7185</v>
      </c>
      <c r="I2553" t="s">
        <v>86</v>
      </c>
      <c r="J2553">
        <v>10</v>
      </c>
      <c r="K2553" t="s">
        <v>19</v>
      </c>
      <c r="L2553" t="s">
        <v>36586</v>
      </c>
    </row>
    <row r="2554" spans="1:12" ht="13.2">
      <c r="A2554" t="s">
        <v>7372</v>
      </c>
      <c r="B2554" t="s">
        <v>13</v>
      </c>
      <c r="C2554" t="s">
        <v>7373</v>
      </c>
      <c r="D2554" t="s">
        <v>7374</v>
      </c>
      <c r="E2554" t="s">
        <v>43218</v>
      </c>
      <c r="H2554" t="s">
        <v>7185</v>
      </c>
      <c r="J2554">
        <v>10</v>
      </c>
      <c r="K2554" t="s">
        <v>19</v>
      </c>
      <c r="L2554" t="s">
        <v>36586</v>
      </c>
    </row>
    <row r="2555" spans="1:12" ht="13.2">
      <c r="A2555" t="s">
        <v>7375</v>
      </c>
      <c r="B2555" t="s">
        <v>13</v>
      </c>
      <c r="C2555" t="s">
        <v>7017</v>
      </c>
      <c r="D2555" t="s">
        <v>7376</v>
      </c>
      <c r="E2555" t="s">
        <v>43219</v>
      </c>
      <c r="H2555" t="s">
        <v>7185</v>
      </c>
      <c r="J2555">
        <v>10</v>
      </c>
      <c r="K2555" t="s">
        <v>19</v>
      </c>
      <c r="L2555" t="s">
        <v>36586</v>
      </c>
    </row>
    <row r="2556" spans="1:12" ht="13.2">
      <c r="A2556" t="s">
        <v>7377</v>
      </c>
      <c r="B2556" t="s">
        <v>56</v>
      </c>
      <c r="C2556" t="s">
        <v>7378</v>
      </c>
      <c r="D2556" t="s">
        <v>2087</v>
      </c>
      <c r="E2556" t="s">
        <v>43220</v>
      </c>
      <c r="F2556" t="s">
        <v>7379</v>
      </c>
      <c r="G2556" t="s">
        <v>7380</v>
      </c>
      <c r="H2556" t="s">
        <v>7381</v>
      </c>
      <c r="I2556" t="s">
        <v>93</v>
      </c>
      <c r="J2556">
        <v>12</v>
      </c>
      <c r="K2556" t="s">
        <v>19</v>
      </c>
      <c r="L2556" t="s">
        <v>43221</v>
      </c>
    </row>
    <row r="2557" spans="1:12" ht="13.2">
      <c r="A2557" t="s">
        <v>7382</v>
      </c>
      <c r="B2557" t="s">
        <v>13</v>
      </c>
      <c r="C2557" t="s">
        <v>328</v>
      </c>
      <c r="D2557" t="s">
        <v>5209</v>
      </c>
      <c r="E2557" t="s">
        <v>43222</v>
      </c>
      <c r="H2557" t="s">
        <v>7381</v>
      </c>
      <c r="I2557" t="s">
        <v>106</v>
      </c>
      <c r="J2557">
        <v>12</v>
      </c>
      <c r="K2557" t="s">
        <v>19</v>
      </c>
      <c r="L2557" t="s">
        <v>43221</v>
      </c>
    </row>
    <row r="2558" spans="1:12" ht="13.2">
      <c r="A2558" t="s">
        <v>4734</v>
      </c>
      <c r="B2558" t="s">
        <v>13</v>
      </c>
      <c r="C2558" t="s">
        <v>7383</v>
      </c>
      <c r="D2558" t="s">
        <v>7384</v>
      </c>
      <c r="E2558" t="s">
        <v>43223</v>
      </c>
      <c r="H2558" t="s">
        <v>7381</v>
      </c>
      <c r="J2558">
        <v>12</v>
      </c>
      <c r="K2558" t="s">
        <v>19</v>
      </c>
      <c r="L2558" t="s">
        <v>43221</v>
      </c>
    </row>
    <row r="2559" spans="1:12" ht="13.2">
      <c r="A2559" t="s">
        <v>7385</v>
      </c>
      <c r="B2559" t="s">
        <v>13</v>
      </c>
      <c r="C2559" t="s">
        <v>7386</v>
      </c>
      <c r="D2559" t="s">
        <v>7387</v>
      </c>
      <c r="E2559" t="s">
        <v>35685</v>
      </c>
      <c r="H2559" t="s">
        <v>7381</v>
      </c>
      <c r="J2559">
        <v>12</v>
      </c>
      <c r="K2559" t="s">
        <v>19</v>
      </c>
      <c r="L2559" t="s">
        <v>43221</v>
      </c>
    </row>
    <row r="2560" spans="1:12" ht="13.2">
      <c r="A2560" t="s">
        <v>7388</v>
      </c>
      <c r="B2560" t="s">
        <v>13</v>
      </c>
      <c r="C2560" t="s">
        <v>7389</v>
      </c>
      <c r="D2560" t="s">
        <v>7390</v>
      </c>
      <c r="E2560" t="s">
        <v>43224</v>
      </c>
      <c r="H2560" t="s">
        <v>7381</v>
      </c>
      <c r="J2560">
        <v>12</v>
      </c>
      <c r="K2560" t="s">
        <v>19</v>
      </c>
      <c r="L2560" t="s">
        <v>43221</v>
      </c>
    </row>
    <row r="2561" spans="1:12" ht="13.2">
      <c r="A2561" t="s">
        <v>7391</v>
      </c>
      <c r="B2561" t="s">
        <v>13</v>
      </c>
      <c r="C2561" t="s">
        <v>7392</v>
      </c>
      <c r="D2561" t="s">
        <v>7393</v>
      </c>
      <c r="E2561" t="s">
        <v>43225</v>
      </c>
      <c r="H2561" t="s">
        <v>7381</v>
      </c>
      <c r="I2561" t="s">
        <v>86</v>
      </c>
      <c r="J2561">
        <v>12</v>
      </c>
      <c r="K2561" t="s">
        <v>19</v>
      </c>
      <c r="L2561" t="s">
        <v>43221</v>
      </c>
    </row>
    <row r="2562" spans="1:12" ht="13.2">
      <c r="A2562" t="s">
        <v>80</v>
      </c>
      <c r="B2562" t="s">
        <v>56</v>
      </c>
      <c r="C2562" t="s">
        <v>7394</v>
      </c>
      <c r="D2562" t="s">
        <v>7395</v>
      </c>
      <c r="E2562" t="s">
        <v>7394</v>
      </c>
      <c r="H2562" t="s">
        <v>7381</v>
      </c>
      <c r="J2562">
        <v>12</v>
      </c>
      <c r="K2562" t="s">
        <v>19</v>
      </c>
      <c r="L2562" t="s">
        <v>43221</v>
      </c>
    </row>
    <row r="2563" spans="1:12" ht="13.2">
      <c r="A2563" t="s">
        <v>7396</v>
      </c>
      <c r="B2563" t="s">
        <v>13</v>
      </c>
      <c r="C2563" t="s">
        <v>7397</v>
      </c>
      <c r="D2563" t="s">
        <v>7398</v>
      </c>
      <c r="E2563" t="s">
        <v>43226</v>
      </c>
      <c r="H2563" t="s">
        <v>7381</v>
      </c>
      <c r="I2563" t="s">
        <v>106</v>
      </c>
      <c r="J2563">
        <v>12</v>
      </c>
      <c r="K2563" t="s">
        <v>19</v>
      </c>
      <c r="L2563" t="s">
        <v>43221</v>
      </c>
    </row>
    <row r="2564" spans="1:12" ht="13.2">
      <c r="A2564" t="s">
        <v>7399</v>
      </c>
      <c r="B2564" t="s">
        <v>13</v>
      </c>
      <c r="C2564" t="s">
        <v>7400</v>
      </c>
      <c r="D2564" t="s">
        <v>7401</v>
      </c>
      <c r="E2564" t="s">
        <v>43227</v>
      </c>
      <c r="H2564" t="s">
        <v>7381</v>
      </c>
      <c r="I2564" t="s">
        <v>99</v>
      </c>
      <c r="J2564">
        <v>12</v>
      </c>
      <c r="K2564" t="s">
        <v>19</v>
      </c>
      <c r="L2564" t="s">
        <v>43221</v>
      </c>
    </row>
    <row r="2565" spans="1:12" ht="13.2">
      <c r="A2565" t="s">
        <v>3958</v>
      </c>
      <c r="B2565" t="s">
        <v>13</v>
      </c>
      <c r="C2565" t="s">
        <v>7402</v>
      </c>
      <c r="D2565" t="s">
        <v>7403</v>
      </c>
      <c r="E2565" t="s">
        <v>43228</v>
      </c>
      <c r="H2565" t="s">
        <v>7381</v>
      </c>
      <c r="J2565">
        <v>12</v>
      </c>
      <c r="K2565" t="s">
        <v>19</v>
      </c>
      <c r="L2565" t="s">
        <v>43221</v>
      </c>
    </row>
    <row r="2566" spans="1:12" ht="13.2">
      <c r="A2566" t="s">
        <v>7404</v>
      </c>
      <c r="B2566" t="s">
        <v>13</v>
      </c>
      <c r="C2566" t="s">
        <v>7405</v>
      </c>
      <c r="D2566" t="s">
        <v>7406</v>
      </c>
      <c r="E2566" t="s">
        <v>43229</v>
      </c>
      <c r="H2566" t="s">
        <v>7381</v>
      </c>
      <c r="I2566" t="s">
        <v>99</v>
      </c>
      <c r="J2566">
        <v>12</v>
      </c>
      <c r="K2566" t="s">
        <v>19</v>
      </c>
      <c r="L2566" t="s">
        <v>43221</v>
      </c>
    </row>
    <row r="2567" spans="1:12" ht="13.2">
      <c r="A2567" t="s">
        <v>7407</v>
      </c>
      <c r="B2567" t="s">
        <v>13</v>
      </c>
      <c r="C2567" t="s">
        <v>7408</v>
      </c>
      <c r="D2567" t="s">
        <v>2355</v>
      </c>
      <c r="E2567" t="s">
        <v>43230</v>
      </c>
      <c r="H2567" t="s">
        <v>7381</v>
      </c>
      <c r="I2567" t="s">
        <v>54</v>
      </c>
      <c r="J2567">
        <v>12</v>
      </c>
      <c r="K2567" t="s">
        <v>19</v>
      </c>
      <c r="L2567" t="s">
        <v>43221</v>
      </c>
    </row>
    <row r="2568" spans="1:12" ht="13.2">
      <c r="A2568" t="s">
        <v>7409</v>
      </c>
      <c r="B2568" t="s">
        <v>13</v>
      </c>
      <c r="C2568" t="s">
        <v>7410</v>
      </c>
      <c r="D2568" t="s">
        <v>7411</v>
      </c>
      <c r="E2568" t="s">
        <v>43231</v>
      </c>
      <c r="H2568" t="s">
        <v>7381</v>
      </c>
      <c r="I2568" t="s">
        <v>685</v>
      </c>
      <c r="J2568">
        <v>12</v>
      </c>
      <c r="K2568" t="s">
        <v>19</v>
      </c>
      <c r="L2568" t="s">
        <v>43221</v>
      </c>
    </row>
    <row r="2569" spans="1:12" ht="13.2">
      <c r="A2569" t="s">
        <v>7412</v>
      </c>
      <c r="B2569" t="s">
        <v>28</v>
      </c>
      <c r="C2569" t="s">
        <v>7413</v>
      </c>
      <c r="D2569" t="s">
        <v>7414</v>
      </c>
      <c r="E2569" t="s">
        <v>43232</v>
      </c>
      <c r="H2569" t="s">
        <v>7381</v>
      </c>
      <c r="I2569" t="s">
        <v>47</v>
      </c>
      <c r="J2569">
        <v>12</v>
      </c>
      <c r="K2569" t="s">
        <v>19</v>
      </c>
      <c r="L2569" t="s">
        <v>43221</v>
      </c>
    </row>
    <row r="2570" spans="1:12" ht="13.2">
      <c r="A2570" t="s">
        <v>7415</v>
      </c>
      <c r="B2570" t="s">
        <v>13</v>
      </c>
      <c r="C2570" t="s">
        <v>7416</v>
      </c>
      <c r="D2570" t="s">
        <v>552</v>
      </c>
      <c r="E2570" t="s">
        <v>43233</v>
      </c>
      <c r="H2570" t="s">
        <v>7381</v>
      </c>
      <c r="J2570">
        <v>12</v>
      </c>
      <c r="K2570" t="s">
        <v>19</v>
      </c>
      <c r="L2570" t="s">
        <v>43221</v>
      </c>
    </row>
    <row r="2571" spans="1:12" ht="13.2">
      <c r="A2571" t="s">
        <v>7417</v>
      </c>
      <c r="B2571" t="s">
        <v>13</v>
      </c>
      <c r="C2571" t="s">
        <v>894</v>
      </c>
      <c r="D2571" t="s">
        <v>7418</v>
      </c>
      <c r="E2571" t="s">
        <v>2454</v>
      </c>
      <c r="H2571" t="s">
        <v>7381</v>
      </c>
      <c r="J2571">
        <v>12</v>
      </c>
      <c r="K2571" t="s">
        <v>19</v>
      </c>
      <c r="L2571" t="s">
        <v>43221</v>
      </c>
    </row>
    <row r="2572" spans="1:12" ht="13.2">
      <c r="A2572" t="s">
        <v>7419</v>
      </c>
      <c r="B2572" t="s">
        <v>28</v>
      </c>
      <c r="C2572" t="s">
        <v>7420</v>
      </c>
      <c r="D2572" t="s">
        <v>7421</v>
      </c>
      <c r="E2572" t="s">
        <v>43234</v>
      </c>
      <c r="H2572" t="s">
        <v>7381</v>
      </c>
      <c r="I2572" t="s">
        <v>47</v>
      </c>
      <c r="J2572">
        <v>12</v>
      </c>
      <c r="K2572" t="s">
        <v>19</v>
      </c>
      <c r="L2572" t="s">
        <v>43221</v>
      </c>
    </row>
    <row r="2573" spans="1:12" ht="13.2">
      <c r="A2573" t="s">
        <v>7422</v>
      </c>
      <c r="B2573" t="s">
        <v>28</v>
      </c>
      <c r="C2573" t="s">
        <v>7423</v>
      </c>
      <c r="D2573" t="s">
        <v>7424</v>
      </c>
      <c r="E2573" t="s">
        <v>43235</v>
      </c>
      <c r="H2573" t="s">
        <v>7381</v>
      </c>
      <c r="I2573" t="s">
        <v>106</v>
      </c>
      <c r="J2573">
        <v>12</v>
      </c>
      <c r="K2573" t="s">
        <v>19</v>
      </c>
      <c r="L2573" t="s">
        <v>43221</v>
      </c>
    </row>
    <row r="2574" spans="1:12" ht="13.2">
      <c r="A2574" t="s">
        <v>7425</v>
      </c>
      <c r="B2574" t="s">
        <v>13</v>
      </c>
      <c r="C2574" t="s">
        <v>7426</v>
      </c>
      <c r="D2574" t="s">
        <v>7427</v>
      </c>
      <c r="E2574" t="s">
        <v>43236</v>
      </c>
      <c r="H2574" t="s">
        <v>7381</v>
      </c>
      <c r="J2574">
        <v>12</v>
      </c>
      <c r="K2574" t="s">
        <v>19</v>
      </c>
      <c r="L2574" t="s">
        <v>43221</v>
      </c>
    </row>
    <row r="2575" spans="1:12" ht="13.2">
      <c r="A2575" t="s">
        <v>7428</v>
      </c>
      <c r="B2575" t="s">
        <v>13</v>
      </c>
      <c r="C2575" t="s">
        <v>7429</v>
      </c>
      <c r="D2575" t="s">
        <v>7430</v>
      </c>
      <c r="E2575" t="s">
        <v>43237</v>
      </c>
      <c r="H2575" t="s">
        <v>7381</v>
      </c>
      <c r="I2575" t="s">
        <v>5728</v>
      </c>
      <c r="J2575">
        <v>12</v>
      </c>
      <c r="K2575" t="s">
        <v>19</v>
      </c>
      <c r="L2575" t="s">
        <v>43221</v>
      </c>
    </row>
    <row r="2576" spans="1:12" ht="13.2">
      <c r="A2576" t="s">
        <v>7431</v>
      </c>
      <c r="B2576" t="s">
        <v>13</v>
      </c>
      <c r="C2576" t="s">
        <v>7432</v>
      </c>
      <c r="D2576" t="s">
        <v>7433</v>
      </c>
      <c r="E2576" t="s">
        <v>43238</v>
      </c>
      <c r="H2576" t="s">
        <v>7381</v>
      </c>
      <c r="J2576">
        <v>12</v>
      </c>
      <c r="K2576" t="s">
        <v>19</v>
      </c>
      <c r="L2576" t="s">
        <v>43221</v>
      </c>
    </row>
    <row r="2577" spans="1:12" ht="13.2">
      <c r="A2577" t="s">
        <v>7434</v>
      </c>
      <c r="B2577" t="s">
        <v>28</v>
      </c>
      <c r="C2577" t="s">
        <v>1289</v>
      </c>
      <c r="D2577" t="s">
        <v>7435</v>
      </c>
      <c r="E2577" t="s">
        <v>43239</v>
      </c>
      <c r="H2577" t="s">
        <v>7381</v>
      </c>
      <c r="J2577">
        <v>12</v>
      </c>
      <c r="K2577" t="s">
        <v>19</v>
      </c>
      <c r="L2577" t="s">
        <v>43221</v>
      </c>
    </row>
    <row r="2578" spans="1:12" ht="13.2">
      <c r="A2578" t="s">
        <v>7436</v>
      </c>
      <c r="B2578" t="s">
        <v>13</v>
      </c>
      <c r="C2578" t="s">
        <v>7437</v>
      </c>
      <c r="D2578" t="s">
        <v>7438</v>
      </c>
      <c r="E2578" t="s">
        <v>43240</v>
      </c>
      <c r="H2578" t="s">
        <v>7381</v>
      </c>
      <c r="I2578" t="s">
        <v>26</v>
      </c>
      <c r="J2578">
        <v>12</v>
      </c>
      <c r="K2578" t="s">
        <v>19</v>
      </c>
      <c r="L2578" t="s">
        <v>43221</v>
      </c>
    </row>
    <row r="2579" spans="1:12" ht="13.2">
      <c r="A2579" t="s">
        <v>7439</v>
      </c>
      <c r="B2579" t="s">
        <v>13</v>
      </c>
      <c r="C2579" t="s">
        <v>7440</v>
      </c>
      <c r="D2579" t="s">
        <v>7441</v>
      </c>
      <c r="E2579" t="s">
        <v>43241</v>
      </c>
      <c r="H2579" t="s">
        <v>7381</v>
      </c>
      <c r="I2579" t="s">
        <v>40</v>
      </c>
      <c r="J2579">
        <v>12</v>
      </c>
      <c r="K2579" t="s">
        <v>19</v>
      </c>
      <c r="L2579" t="s">
        <v>43221</v>
      </c>
    </row>
    <row r="2580" spans="1:12" ht="13.2">
      <c r="A2580" t="s">
        <v>7442</v>
      </c>
      <c r="B2580" t="s">
        <v>28</v>
      </c>
      <c r="C2580" t="s">
        <v>7443</v>
      </c>
      <c r="D2580" t="s">
        <v>7444</v>
      </c>
      <c r="E2580" t="s">
        <v>43242</v>
      </c>
      <c r="H2580" t="s">
        <v>7381</v>
      </c>
      <c r="J2580">
        <v>12</v>
      </c>
      <c r="K2580" t="s">
        <v>19</v>
      </c>
      <c r="L2580" t="s">
        <v>43221</v>
      </c>
    </row>
    <row r="2581" spans="1:12" ht="13.2">
      <c r="A2581" t="s">
        <v>7445</v>
      </c>
      <c r="B2581" t="s">
        <v>28</v>
      </c>
      <c r="C2581" t="s">
        <v>7446</v>
      </c>
      <c r="D2581" t="s">
        <v>527</v>
      </c>
      <c r="E2581" t="s">
        <v>43243</v>
      </c>
      <c r="H2581" t="s">
        <v>7381</v>
      </c>
      <c r="I2581" t="s">
        <v>106</v>
      </c>
      <c r="J2581">
        <v>12</v>
      </c>
      <c r="K2581" t="s">
        <v>19</v>
      </c>
      <c r="L2581" t="s">
        <v>43221</v>
      </c>
    </row>
    <row r="2582" spans="1:12" ht="13.2">
      <c r="A2582" t="s">
        <v>7447</v>
      </c>
      <c r="B2582" t="s">
        <v>13</v>
      </c>
      <c r="C2582" t="s">
        <v>7448</v>
      </c>
      <c r="D2582" t="s">
        <v>7449</v>
      </c>
      <c r="E2582" t="s">
        <v>43244</v>
      </c>
      <c r="H2582" t="s">
        <v>7381</v>
      </c>
      <c r="J2582">
        <v>12</v>
      </c>
      <c r="K2582" t="s">
        <v>19</v>
      </c>
      <c r="L2582" t="s">
        <v>43221</v>
      </c>
    </row>
    <row r="2583" spans="1:12" ht="13.2">
      <c r="A2583" t="s">
        <v>7450</v>
      </c>
      <c r="B2583" t="s">
        <v>28</v>
      </c>
      <c r="C2583" t="s">
        <v>7451</v>
      </c>
      <c r="D2583" t="s">
        <v>7452</v>
      </c>
      <c r="E2583" t="s">
        <v>43245</v>
      </c>
      <c r="H2583" t="s">
        <v>7381</v>
      </c>
      <c r="I2583" t="s">
        <v>2764</v>
      </c>
      <c r="J2583">
        <v>12</v>
      </c>
      <c r="K2583" t="s">
        <v>19</v>
      </c>
      <c r="L2583" t="s">
        <v>43221</v>
      </c>
    </row>
    <row r="2584" spans="1:12" ht="13.2">
      <c r="A2584" t="s">
        <v>7453</v>
      </c>
      <c r="B2584" t="s">
        <v>63</v>
      </c>
      <c r="C2584" t="s">
        <v>7454</v>
      </c>
      <c r="D2584" t="s">
        <v>7455</v>
      </c>
      <c r="E2584" t="s">
        <v>43246</v>
      </c>
      <c r="H2584" t="s">
        <v>7381</v>
      </c>
      <c r="J2584">
        <v>12</v>
      </c>
      <c r="K2584" t="s">
        <v>19</v>
      </c>
      <c r="L2584" t="s">
        <v>43221</v>
      </c>
    </row>
    <row r="2585" spans="1:12" ht="13.2">
      <c r="A2585" t="s">
        <v>7456</v>
      </c>
      <c r="B2585" t="s">
        <v>28</v>
      </c>
      <c r="C2585" t="s">
        <v>7457</v>
      </c>
      <c r="D2585" t="s">
        <v>7458</v>
      </c>
      <c r="E2585" t="s">
        <v>43247</v>
      </c>
      <c r="H2585" t="s">
        <v>7381</v>
      </c>
      <c r="I2585" t="s">
        <v>437</v>
      </c>
      <c r="J2585">
        <v>12</v>
      </c>
      <c r="K2585" t="s">
        <v>19</v>
      </c>
      <c r="L2585" t="s">
        <v>43221</v>
      </c>
    </row>
    <row r="2586" spans="1:12" ht="13.2">
      <c r="A2586" t="s">
        <v>6300</v>
      </c>
      <c r="B2586" t="s">
        <v>13</v>
      </c>
      <c r="C2586" t="s">
        <v>7459</v>
      </c>
      <c r="D2586" t="s">
        <v>7460</v>
      </c>
      <c r="E2586" t="s">
        <v>43248</v>
      </c>
      <c r="H2586" t="s">
        <v>7381</v>
      </c>
      <c r="I2586" t="s">
        <v>194</v>
      </c>
      <c r="J2586">
        <v>12</v>
      </c>
      <c r="K2586" t="s">
        <v>19</v>
      </c>
      <c r="L2586" t="s">
        <v>43221</v>
      </c>
    </row>
    <row r="2587" spans="1:12" ht="13.2">
      <c r="A2587" t="s">
        <v>7461</v>
      </c>
      <c r="B2587" t="s">
        <v>13</v>
      </c>
      <c r="C2587" t="s">
        <v>554</v>
      </c>
      <c r="D2587" t="s">
        <v>3325</v>
      </c>
      <c r="E2587" t="s">
        <v>43249</v>
      </c>
      <c r="H2587" t="s">
        <v>7381</v>
      </c>
      <c r="J2587">
        <v>12</v>
      </c>
      <c r="K2587" t="s">
        <v>19</v>
      </c>
      <c r="L2587" t="s">
        <v>43221</v>
      </c>
    </row>
    <row r="2588" spans="1:12" ht="13.2">
      <c r="A2588" t="s">
        <v>7462</v>
      </c>
      <c r="B2588" t="s">
        <v>63</v>
      </c>
      <c r="C2588" t="s">
        <v>7463</v>
      </c>
      <c r="D2588" t="s">
        <v>5306</v>
      </c>
      <c r="E2588" t="s">
        <v>43250</v>
      </c>
      <c r="H2588" t="s">
        <v>7381</v>
      </c>
      <c r="I2588" t="s">
        <v>812</v>
      </c>
      <c r="J2588">
        <v>12</v>
      </c>
      <c r="K2588" t="s">
        <v>19</v>
      </c>
      <c r="L2588" t="s">
        <v>43221</v>
      </c>
    </row>
    <row r="2589" spans="1:12" ht="13.2">
      <c r="A2589" t="s">
        <v>80</v>
      </c>
      <c r="B2589" t="s">
        <v>13</v>
      </c>
      <c r="C2589" t="s">
        <v>7464</v>
      </c>
      <c r="D2589" t="s">
        <v>5181</v>
      </c>
      <c r="E2589" t="s">
        <v>43251</v>
      </c>
      <c r="H2589" t="s">
        <v>7381</v>
      </c>
      <c r="J2589">
        <v>12</v>
      </c>
      <c r="K2589" t="s">
        <v>19</v>
      </c>
      <c r="L2589" t="s">
        <v>43221</v>
      </c>
    </row>
    <row r="2590" spans="1:12" ht="13.2">
      <c r="A2590" t="s">
        <v>7465</v>
      </c>
      <c r="B2590" t="s">
        <v>13</v>
      </c>
      <c r="C2590" t="s">
        <v>7466</v>
      </c>
      <c r="D2590" t="s">
        <v>6580</v>
      </c>
      <c r="E2590" t="s">
        <v>43252</v>
      </c>
      <c r="H2590" t="s">
        <v>7381</v>
      </c>
      <c r="I2590" t="s">
        <v>86</v>
      </c>
      <c r="J2590">
        <v>12</v>
      </c>
      <c r="K2590" t="s">
        <v>19</v>
      </c>
      <c r="L2590" t="s">
        <v>43221</v>
      </c>
    </row>
    <row r="2591" spans="1:12" ht="13.2">
      <c r="A2591" t="s">
        <v>7467</v>
      </c>
      <c r="B2591" t="s">
        <v>13</v>
      </c>
      <c r="C2591" t="s">
        <v>7468</v>
      </c>
      <c r="D2591" t="s">
        <v>6282</v>
      </c>
      <c r="E2591" t="s">
        <v>30260</v>
      </c>
      <c r="H2591" t="s">
        <v>7381</v>
      </c>
      <c r="I2591" t="s">
        <v>5756</v>
      </c>
      <c r="J2591">
        <v>12</v>
      </c>
      <c r="K2591" t="s">
        <v>19</v>
      </c>
      <c r="L2591" t="s">
        <v>43221</v>
      </c>
    </row>
    <row r="2592" spans="1:12" ht="13.2">
      <c r="A2592" t="s">
        <v>7469</v>
      </c>
      <c r="B2592" t="s">
        <v>13</v>
      </c>
      <c r="C2592" t="s">
        <v>7470</v>
      </c>
      <c r="D2592" t="s">
        <v>7471</v>
      </c>
      <c r="E2592" t="s">
        <v>43253</v>
      </c>
      <c r="H2592" t="s">
        <v>7381</v>
      </c>
      <c r="I2592" t="s">
        <v>47</v>
      </c>
      <c r="J2592">
        <v>12</v>
      </c>
      <c r="K2592" t="s">
        <v>19</v>
      </c>
      <c r="L2592" t="s">
        <v>43221</v>
      </c>
    </row>
    <row r="2593" spans="1:12" ht="13.2">
      <c r="A2593" t="s">
        <v>7472</v>
      </c>
      <c r="B2593" t="s">
        <v>13</v>
      </c>
      <c r="C2593" t="s">
        <v>7473</v>
      </c>
      <c r="D2593" t="s">
        <v>5606</v>
      </c>
      <c r="E2593" t="s">
        <v>43254</v>
      </c>
      <c r="H2593" t="s">
        <v>7381</v>
      </c>
      <c r="I2593" t="s">
        <v>595</v>
      </c>
      <c r="J2593">
        <v>12</v>
      </c>
      <c r="K2593" t="s">
        <v>19</v>
      </c>
      <c r="L2593" t="s">
        <v>43221</v>
      </c>
    </row>
    <row r="2594" spans="1:12" ht="13.2">
      <c r="A2594" t="s">
        <v>7474</v>
      </c>
      <c r="B2594" t="s">
        <v>13</v>
      </c>
      <c r="C2594" t="s">
        <v>7475</v>
      </c>
      <c r="D2594" t="s">
        <v>6302</v>
      </c>
      <c r="E2594" t="s">
        <v>43255</v>
      </c>
      <c r="H2594" t="s">
        <v>7381</v>
      </c>
      <c r="I2594" t="s">
        <v>364</v>
      </c>
      <c r="J2594">
        <v>12</v>
      </c>
      <c r="K2594" t="s">
        <v>19</v>
      </c>
      <c r="L2594" t="s">
        <v>43221</v>
      </c>
    </row>
    <row r="2595" spans="1:12" ht="13.2">
      <c r="A2595" t="s">
        <v>6816</v>
      </c>
      <c r="B2595" t="s">
        <v>28</v>
      </c>
      <c r="C2595" t="s">
        <v>7476</v>
      </c>
      <c r="D2595" t="s">
        <v>5539</v>
      </c>
      <c r="E2595" t="s">
        <v>43256</v>
      </c>
      <c r="H2595" t="s">
        <v>7381</v>
      </c>
      <c r="I2595" t="s">
        <v>364</v>
      </c>
      <c r="J2595">
        <v>12</v>
      </c>
      <c r="K2595" t="s">
        <v>19</v>
      </c>
      <c r="L2595" t="s">
        <v>43221</v>
      </c>
    </row>
    <row r="2596" spans="1:12" ht="13.2">
      <c r="A2596" t="s">
        <v>7477</v>
      </c>
      <c r="B2596" t="s">
        <v>13</v>
      </c>
      <c r="C2596" t="s">
        <v>7478</v>
      </c>
      <c r="D2596" t="s">
        <v>7479</v>
      </c>
      <c r="E2596" t="s">
        <v>43257</v>
      </c>
      <c r="H2596" t="s">
        <v>7381</v>
      </c>
      <c r="I2596" t="s">
        <v>364</v>
      </c>
      <c r="J2596">
        <v>12</v>
      </c>
      <c r="K2596" t="s">
        <v>19</v>
      </c>
      <c r="L2596" t="s">
        <v>43221</v>
      </c>
    </row>
    <row r="2597" spans="1:12" ht="13.2">
      <c r="A2597" t="s">
        <v>7480</v>
      </c>
      <c r="B2597" t="s">
        <v>13</v>
      </c>
      <c r="C2597" t="s">
        <v>7481</v>
      </c>
      <c r="D2597" t="s">
        <v>688</v>
      </c>
      <c r="E2597" t="s">
        <v>43258</v>
      </c>
      <c r="H2597" t="s">
        <v>7381</v>
      </c>
      <c r="I2597" t="s">
        <v>685</v>
      </c>
      <c r="J2597">
        <v>12</v>
      </c>
      <c r="K2597" t="s">
        <v>19</v>
      </c>
      <c r="L2597" t="s">
        <v>43221</v>
      </c>
    </row>
    <row r="2598" spans="1:12" ht="13.2">
      <c r="A2598" t="s">
        <v>7482</v>
      </c>
      <c r="B2598" t="s">
        <v>63</v>
      </c>
      <c r="C2598" t="s">
        <v>7483</v>
      </c>
      <c r="D2598" t="s">
        <v>7484</v>
      </c>
      <c r="E2598" t="s">
        <v>43259</v>
      </c>
      <c r="H2598" t="s">
        <v>7381</v>
      </c>
      <c r="I2598" t="s">
        <v>691</v>
      </c>
      <c r="J2598">
        <v>12</v>
      </c>
      <c r="K2598" t="s">
        <v>19</v>
      </c>
      <c r="L2598" t="s">
        <v>43221</v>
      </c>
    </row>
    <row r="2599" spans="1:12" ht="13.2">
      <c r="A2599" t="s">
        <v>7485</v>
      </c>
      <c r="B2599" t="s">
        <v>13</v>
      </c>
      <c r="C2599" t="s">
        <v>7486</v>
      </c>
      <c r="D2599" t="s">
        <v>629</v>
      </c>
      <c r="E2599" t="s">
        <v>43260</v>
      </c>
      <c r="H2599" t="s">
        <v>7381</v>
      </c>
      <c r="I2599" t="s">
        <v>86</v>
      </c>
      <c r="J2599">
        <v>12</v>
      </c>
      <c r="K2599" t="s">
        <v>19</v>
      </c>
      <c r="L2599" t="s">
        <v>43221</v>
      </c>
    </row>
    <row r="2600" spans="1:12" ht="13.2">
      <c r="A2600" t="s">
        <v>7487</v>
      </c>
      <c r="B2600" t="s">
        <v>13</v>
      </c>
      <c r="C2600" t="s">
        <v>7488</v>
      </c>
      <c r="D2600" t="s">
        <v>7489</v>
      </c>
      <c r="E2600" t="s">
        <v>43261</v>
      </c>
      <c r="H2600" t="s">
        <v>7381</v>
      </c>
      <c r="I2600" t="s">
        <v>93</v>
      </c>
      <c r="J2600">
        <v>12</v>
      </c>
      <c r="K2600" t="s">
        <v>19</v>
      </c>
      <c r="L2600" t="s">
        <v>43221</v>
      </c>
    </row>
    <row r="2601" spans="1:12" ht="13.2">
      <c r="A2601" t="s">
        <v>7490</v>
      </c>
      <c r="B2601" t="s">
        <v>13</v>
      </c>
      <c r="C2601" t="s">
        <v>7491</v>
      </c>
      <c r="D2601" t="s">
        <v>5713</v>
      </c>
      <c r="E2601" t="s">
        <v>30626</v>
      </c>
      <c r="H2601" t="s">
        <v>7381</v>
      </c>
      <c r="I2601" t="s">
        <v>1208</v>
      </c>
      <c r="J2601">
        <v>12</v>
      </c>
      <c r="K2601" t="s">
        <v>19</v>
      </c>
      <c r="L2601" t="s">
        <v>43221</v>
      </c>
    </row>
    <row r="2602" spans="1:12" ht="13.2">
      <c r="A2602" t="s">
        <v>7492</v>
      </c>
      <c r="B2602" t="s">
        <v>13</v>
      </c>
      <c r="C2602" t="s">
        <v>3901</v>
      </c>
      <c r="D2602" t="s">
        <v>5627</v>
      </c>
      <c r="E2602" t="s">
        <v>43262</v>
      </c>
      <c r="H2602" t="s">
        <v>7381</v>
      </c>
      <c r="I2602" t="s">
        <v>54</v>
      </c>
      <c r="J2602">
        <v>12</v>
      </c>
      <c r="K2602" t="s">
        <v>19</v>
      </c>
      <c r="L2602" t="s">
        <v>43221</v>
      </c>
    </row>
    <row r="2603" spans="1:12" ht="13.2">
      <c r="A2603" t="s">
        <v>7493</v>
      </c>
      <c r="B2603" t="s">
        <v>13</v>
      </c>
      <c r="C2603" t="s">
        <v>7494</v>
      </c>
      <c r="D2603" t="s">
        <v>5571</v>
      </c>
      <c r="E2603" t="s">
        <v>43263</v>
      </c>
      <c r="H2603" t="s">
        <v>7381</v>
      </c>
      <c r="I2603" t="s">
        <v>93</v>
      </c>
      <c r="J2603">
        <v>12</v>
      </c>
      <c r="K2603" t="s">
        <v>19</v>
      </c>
      <c r="L2603" t="s">
        <v>43221</v>
      </c>
    </row>
    <row r="2604" spans="1:12" ht="13.2">
      <c r="A2604" t="s">
        <v>7495</v>
      </c>
      <c r="B2604" t="s">
        <v>13</v>
      </c>
      <c r="C2604" t="s">
        <v>7496</v>
      </c>
      <c r="D2604" t="s">
        <v>6090</v>
      </c>
      <c r="E2604" t="s">
        <v>30635</v>
      </c>
      <c r="H2604" t="s">
        <v>7381</v>
      </c>
      <c r="I2604" t="s">
        <v>93</v>
      </c>
      <c r="J2604">
        <v>12</v>
      </c>
      <c r="K2604" t="s">
        <v>19</v>
      </c>
      <c r="L2604" t="s">
        <v>43221</v>
      </c>
    </row>
    <row r="2605" spans="1:12" ht="13.2">
      <c r="A2605" t="s">
        <v>7497</v>
      </c>
      <c r="B2605" t="s">
        <v>13</v>
      </c>
      <c r="C2605" t="s">
        <v>7498</v>
      </c>
      <c r="D2605" t="s">
        <v>6316</v>
      </c>
      <c r="E2605" t="s">
        <v>43264</v>
      </c>
      <c r="H2605" t="s">
        <v>7381</v>
      </c>
      <c r="I2605" t="s">
        <v>54</v>
      </c>
      <c r="J2605">
        <v>12</v>
      </c>
      <c r="K2605" t="s">
        <v>19</v>
      </c>
      <c r="L2605" t="s">
        <v>43221</v>
      </c>
    </row>
    <row r="2606" spans="1:12" ht="13.2">
      <c r="A2606" t="s">
        <v>7499</v>
      </c>
      <c r="B2606" t="s">
        <v>63</v>
      </c>
      <c r="C2606" t="s">
        <v>7500</v>
      </c>
      <c r="D2606" t="s">
        <v>5346</v>
      </c>
      <c r="E2606" t="s">
        <v>43265</v>
      </c>
      <c r="H2606" t="s">
        <v>7381</v>
      </c>
      <c r="I2606" t="s">
        <v>106</v>
      </c>
      <c r="J2606">
        <v>12</v>
      </c>
      <c r="K2606" t="s">
        <v>19</v>
      </c>
      <c r="L2606" t="s">
        <v>43221</v>
      </c>
    </row>
    <row r="2607" spans="1:12" ht="13.2">
      <c r="A2607" t="s">
        <v>7501</v>
      </c>
      <c r="B2607" t="s">
        <v>13</v>
      </c>
      <c r="C2607" t="s">
        <v>7502</v>
      </c>
      <c r="D2607" t="s">
        <v>7503</v>
      </c>
      <c r="E2607" t="s">
        <v>43266</v>
      </c>
      <c r="H2607" t="s">
        <v>7381</v>
      </c>
      <c r="J2607">
        <v>12</v>
      </c>
      <c r="K2607" t="s">
        <v>19</v>
      </c>
      <c r="L2607" t="s">
        <v>43221</v>
      </c>
    </row>
    <row r="2608" spans="1:12" ht="13.2">
      <c r="A2608" t="s">
        <v>7504</v>
      </c>
      <c r="B2608" t="s">
        <v>13</v>
      </c>
      <c r="C2608" t="s">
        <v>7505</v>
      </c>
      <c r="D2608" t="s">
        <v>7506</v>
      </c>
      <c r="E2608" t="s">
        <v>43267</v>
      </c>
      <c r="H2608" t="s">
        <v>7381</v>
      </c>
      <c r="I2608" t="s">
        <v>364</v>
      </c>
      <c r="J2608">
        <v>12</v>
      </c>
      <c r="K2608" t="s">
        <v>19</v>
      </c>
      <c r="L2608" t="s">
        <v>43221</v>
      </c>
    </row>
    <row r="2609" spans="1:12" ht="13.2">
      <c r="A2609" t="s">
        <v>80</v>
      </c>
      <c r="B2609" t="s">
        <v>13</v>
      </c>
      <c r="C2609" t="s">
        <v>3901</v>
      </c>
      <c r="D2609" t="s">
        <v>7507</v>
      </c>
      <c r="E2609" t="s">
        <v>43268</v>
      </c>
      <c r="H2609" t="s">
        <v>7381</v>
      </c>
      <c r="I2609" t="s">
        <v>54</v>
      </c>
      <c r="J2609">
        <v>12</v>
      </c>
      <c r="K2609" t="s">
        <v>19</v>
      </c>
      <c r="L2609" t="s">
        <v>43221</v>
      </c>
    </row>
    <row r="2610" spans="1:12" ht="13.2">
      <c r="A2610" t="s">
        <v>7508</v>
      </c>
      <c r="B2610" t="s">
        <v>13</v>
      </c>
      <c r="C2610" t="s">
        <v>7509</v>
      </c>
      <c r="D2610" t="s">
        <v>7510</v>
      </c>
      <c r="E2610" t="s">
        <v>43269</v>
      </c>
      <c r="H2610" t="s">
        <v>7381</v>
      </c>
      <c r="I2610" t="s">
        <v>93</v>
      </c>
      <c r="J2610">
        <v>12</v>
      </c>
      <c r="K2610" t="s">
        <v>19</v>
      </c>
      <c r="L2610" t="s">
        <v>43221</v>
      </c>
    </row>
    <row r="2611" spans="1:12" ht="13.2">
      <c r="A2611" t="s">
        <v>5408</v>
      </c>
      <c r="B2611" t="s">
        <v>13</v>
      </c>
      <c r="C2611" t="s">
        <v>7511</v>
      </c>
      <c r="D2611" t="s">
        <v>7512</v>
      </c>
      <c r="E2611" t="s">
        <v>43270</v>
      </c>
      <c r="H2611" t="s">
        <v>7381</v>
      </c>
      <c r="I2611" t="s">
        <v>86</v>
      </c>
      <c r="J2611">
        <v>12</v>
      </c>
      <c r="K2611" t="s">
        <v>19</v>
      </c>
      <c r="L2611" t="s">
        <v>43221</v>
      </c>
    </row>
    <row r="2612" spans="1:12" ht="13.2">
      <c r="A2612" t="s">
        <v>7513</v>
      </c>
      <c r="B2612" t="s">
        <v>13</v>
      </c>
      <c r="C2612" t="s">
        <v>7514</v>
      </c>
      <c r="D2612" t="s">
        <v>7515</v>
      </c>
      <c r="E2612" t="s">
        <v>43271</v>
      </c>
      <c r="H2612" t="s">
        <v>7381</v>
      </c>
      <c r="I2612" t="s">
        <v>99</v>
      </c>
      <c r="J2612">
        <v>12</v>
      </c>
      <c r="K2612" t="s">
        <v>19</v>
      </c>
      <c r="L2612" t="s">
        <v>43221</v>
      </c>
    </row>
    <row r="2613" spans="1:12" ht="13.2">
      <c r="A2613" t="s">
        <v>7516</v>
      </c>
      <c r="B2613" t="s">
        <v>13</v>
      </c>
      <c r="C2613" t="s">
        <v>7517</v>
      </c>
      <c r="D2613" t="s">
        <v>5972</v>
      </c>
      <c r="E2613" t="s">
        <v>43272</v>
      </c>
      <c r="H2613" t="s">
        <v>7381</v>
      </c>
      <c r="I2613" t="s">
        <v>54</v>
      </c>
      <c r="J2613">
        <v>12</v>
      </c>
      <c r="K2613" t="s">
        <v>19</v>
      </c>
      <c r="L2613" t="s">
        <v>43221</v>
      </c>
    </row>
    <row r="2614" spans="1:12" ht="13.2">
      <c r="A2614" t="s">
        <v>7518</v>
      </c>
      <c r="B2614" t="s">
        <v>13</v>
      </c>
      <c r="C2614" t="s">
        <v>7519</v>
      </c>
      <c r="D2614" t="s">
        <v>6037</v>
      </c>
      <c r="E2614" t="s">
        <v>7519</v>
      </c>
      <c r="H2614" t="s">
        <v>7381</v>
      </c>
      <c r="I2614" t="s">
        <v>106</v>
      </c>
      <c r="J2614">
        <v>12</v>
      </c>
      <c r="K2614" t="s">
        <v>19</v>
      </c>
      <c r="L2614" t="s">
        <v>43221</v>
      </c>
    </row>
    <row r="2615" spans="1:12" ht="13.2">
      <c r="A2615" t="s">
        <v>7520</v>
      </c>
      <c r="B2615" t="s">
        <v>56</v>
      </c>
      <c r="C2615" t="s">
        <v>7521</v>
      </c>
      <c r="D2615" t="s">
        <v>2608</v>
      </c>
      <c r="E2615" t="s">
        <v>43273</v>
      </c>
      <c r="H2615" t="s">
        <v>7381</v>
      </c>
      <c r="J2615">
        <v>12</v>
      </c>
      <c r="K2615" t="s">
        <v>19</v>
      </c>
      <c r="L2615" t="s">
        <v>43221</v>
      </c>
    </row>
    <row r="2616" spans="1:12" ht="13.2">
      <c r="A2616" t="s">
        <v>7522</v>
      </c>
      <c r="B2616" t="s">
        <v>13</v>
      </c>
      <c r="C2616" t="s">
        <v>7523</v>
      </c>
      <c r="D2616" t="s">
        <v>7524</v>
      </c>
      <c r="E2616" t="s">
        <v>43274</v>
      </c>
      <c r="H2616" t="s">
        <v>7381</v>
      </c>
      <c r="I2616" t="s">
        <v>106</v>
      </c>
      <c r="J2616">
        <v>12</v>
      </c>
      <c r="K2616" t="s">
        <v>19</v>
      </c>
      <c r="L2616" t="s">
        <v>43221</v>
      </c>
    </row>
    <row r="2617" spans="1:12" ht="13.2">
      <c r="A2617" t="s">
        <v>7525</v>
      </c>
      <c r="B2617" t="s">
        <v>13</v>
      </c>
      <c r="C2617" t="s">
        <v>7526</v>
      </c>
      <c r="D2617" t="s">
        <v>5610</v>
      </c>
      <c r="E2617" t="s">
        <v>43275</v>
      </c>
      <c r="H2617" t="s">
        <v>7381</v>
      </c>
      <c r="J2617">
        <v>12</v>
      </c>
      <c r="K2617" t="s">
        <v>19</v>
      </c>
      <c r="L2617" t="s">
        <v>43221</v>
      </c>
    </row>
    <row r="2618" spans="1:12" ht="13.2">
      <c r="A2618" t="s">
        <v>7527</v>
      </c>
      <c r="B2618" t="s">
        <v>13</v>
      </c>
      <c r="C2618" t="s">
        <v>3901</v>
      </c>
      <c r="D2618" t="s">
        <v>7528</v>
      </c>
      <c r="E2618" t="s">
        <v>31421</v>
      </c>
      <c r="H2618" t="s">
        <v>7381</v>
      </c>
      <c r="I2618" t="s">
        <v>691</v>
      </c>
      <c r="J2618">
        <v>12</v>
      </c>
      <c r="K2618" t="s">
        <v>19</v>
      </c>
      <c r="L2618" t="s">
        <v>43221</v>
      </c>
    </row>
    <row r="2619" spans="1:12" ht="13.2">
      <c r="A2619" t="s">
        <v>7529</v>
      </c>
      <c r="B2619" t="s">
        <v>13</v>
      </c>
      <c r="C2619" t="s">
        <v>7530</v>
      </c>
      <c r="D2619" t="s">
        <v>6674</v>
      </c>
      <c r="E2619" t="s">
        <v>43276</v>
      </c>
      <c r="H2619" t="s">
        <v>7381</v>
      </c>
      <c r="J2619">
        <v>12</v>
      </c>
      <c r="K2619" t="s">
        <v>19</v>
      </c>
      <c r="L2619" t="s">
        <v>43221</v>
      </c>
    </row>
    <row r="2620" spans="1:12" ht="13.2">
      <c r="A2620" t="s">
        <v>7531</v>
      </c>
      <c r="B2620" t="s">
        <v>56</v>
      </c>
      <c r="C2620" t="s">
        <v>7532</v>
      </c>
      <c r="D2620" t="s">
        <v>541</v>
      </c>
      <c r="E2620" t="s">
        <v>43277</v>
      </c>
      <c r="H2620" t="s">
        <v>7381</v>
      </c>
      <c r="J2620">
        <v>12</v>
      </c>
      <c r="K2620" t="s">
        <v>19</v>
      </c>
      <c r="L2620" t="s">
        <v>43221</v>
      </c>
    </row>
    <row r="2621" spans="1:12" ht="13.2">
      <c r="A2621" t="s">
        <v>7533</v>
      </c>
      <c r="B2621" t="s">
        <v>13</v>
      </c>
      <c r="C2621" t="s">
        <v>7534</v>
      </c>
      <c r="D2621" t="s">
        <v>5341</v>
      </c>
      <c r="E2621" t="s">
        <v>43278</v>
      </c>
      <c r="H2621" t="s">
        <v>7381</v>
      </c>
      <c r="I2621" t="s">
        <v>86</v>
      </c>
      <c r="J2621">
        <v>12</v>
      </c>
      <c r="K2621" t="s">
        <v>19</v>
      </c>
      <c r="L2621" t="s">
        <v>43221</v>
      </c>
    </row>
    <row r="2622" spans="1:12" ht="13.2">
      <c r="A2622" t="s">
        <v>7535</v>
      </c>
      <c r="B2622" t="s">
        <v>13</v>
      </c>
      <c r="C2622" t="s">
        <v>101</v>
      </c>
      <c r="D2622" t="s">
        <v>7536</v>
      </c>
      <c r="E2622" t="s">
        <v>31368</v>
      </c>
      <c r="H2622" t="s">
        <v>7381</v>
      </c>
      <c r="I2622" t="s">
        <v>691</v>
      </c>
      <c r="J2622">
        <v>12</v>
      </c>
      <c r="K2622" t="s">
        <v>19</v>
      </c>
      <c r="L2622" t="s">
        <v>43221</v>
      </c>
    </row>
    <row r="2623" spans="1:12" ht="13.2">
      <c r="A2623" t="s">
        <v>7537</v>
      </c>
      <c r="B2623" t="s">
        <v>179</v>
      </c>
      <c r="C2623" t="s">
        <v>7538</v>
      </c>
      <c r="D2623" t="s">
        <v>7539</v>
      </c>
      <c r="E2623" t="s">
        <v>43279</v>
      </c>
      <c r="H2623" t="s">
        <v>7381</v>
      </c>
      <c r="I2623" t="s">
        <v>106</v>
      </c>
      <c r="J2623">
        <v>12</v>
      </c>
      <c r="K2623" t="s">
        <v>19</v>
      </c>
      <c r="L2623" t="s">
        <v>43221</v>
      </c>
    </row>
    <row r="2624" spans="1:12" ht="13.2">
      <c r="A2624" t="s">
        <v>7540</v>
      </c>
      <c r="B2624" t="s">
        <v>56</v>
      </c>
      <c r="C2624" t="s">
        <v>7541</v>
      </c>
      <c r="D2624" t="s">
        <v>7542</v>
      </c>
      <c r="E2624" t="s">
        <v>43280</v>
      </c>
      <c r="H2624" t="s">
        <v>7381</v>
      </c>
      <c r="J2624">
        <v>12</v>
      </c>
      <c r="K2624" t="s">
        <v>19</v>
      </c>
      <c r="L2624" t="s">
        <v>43221</v>
      </c>
    </row>
    <row r="2625" spans="1:12" ht="13.2">
      <c r="A2625" t="s">
        <v>7543</v>
      </c>
      <c r="B2625" t="s">
        <v>56</v>
      </c>
      <c r="C2625" t="s">
        <v>7544</v>
      </c>
      <c r="D2625" t="s">
        <v>7545</v>
      </c>
      <c r="E2625" t="s">
        <v>43281</v>
      </c>
      <c r="H2625" t="s">
        <v>7381</v>
      </c>
      <c r="I2625" t="s">
        <v>2764</v>
      </c>
      <c r="J2625">
        <v>12</v>
      </c>
      <c r="K2625" t="s">
        <v>19</v>
      </c>
      <c r="L2625" t="s">
        <v>43221</v>
      </c>
    </row>
    <row r="2626" spans="1:12" ht="13.2">
      <c r="A2626" t="s">
        <v>7508</v>
      </c>
      <c r="B2626" t="s">
        <v>13</v>
      </c>
      <c r="C2626" t="s">
        <v>7546</v>
      </c>
      <c r="D2626" t="s">
        <v>3280</v>
      </c>
      <c r="E2626" t="s">
        <v>43282</v>
      </c>
      <c r="H2626" t="s">
        <v>7547</v>
      </c>
      <c r="J2626">
        <v>11</v>
      </c>
      <c r="K2626" t="s">
        <v>19</v>
      </c>
      <c r="L2626" t="s">
        <v>43283</v>
      </c>
    </row>
    <row r="2627" spans="1:12" ht="13.2">
      <c r="A2627" t="s">
        <v>7548</v>
      </c>
      <c r="B2627" t="s">
        <v>63</v>
      </c>
      <c r="C2627" t="s">
        <v>7549</v>
      </c>
      <c r="D2627" t="s">
        <v>7550</v>
      </c>
      <c r="E2627" t="s">
        <v>43284</v>
      </c>
      <c r="H2627" t="s">
        <v>7547</v>
      </c>
      <c r="J2627">
        <v>11</v>
      </c>
      <c r="K2627" t="s">
        <v>19</v>
      </c>
      <c r="L2627" t="s">
        <v>43283</v>
      </c>
    </row>
    <row r="2628" spans="1:12" ht="13.2">
      <c r="A2628" t="s">
        <v>7551</v>
      </c>
      <c r="B2628" t="s">
        <v>28</v>
      </c>
      <c r="C2628" t="s">
        <v>7552</v>
      </c>
      <c r="D2628" t="s">
        <v>7553</v>
      </c>
      <c r="E2628" t="s">
        <v>43285</v>
      </c>
      <c r="H2628" t="s">
        <v>7547</v>
      </c>
      <c r="J2628">
        <v>11</v>
      </c>
      <c r="K2628" t="s">
        <v>19</v>
      </c>
      <c r="L2628" t="s">
        <v>43283</v>
      </c>
    </row>
    <row r="2629" spans="1:12" ht="13.2">
      <c r="A2629" t="s">
        <v>7554</v>
      </c>
      <c r="B2629" t="s">
        <v>13</v>
      </c>
      <c r="C2629" t="s">
        <v>7555</v>
      </c>
      <c r="D2629" t="s">
        <v>7556</v>
      </c>
      <c r="E2629" t="s">
        <v>43286</v>
      </c>
      <c r="H2629" t="s">
        <v>7547</v>
      </c>
      <c r="J2629">
        <v>11</v>
      </c>
      <c r="K2629" t="s">
        <v>19</v>
      </c>
      <c r="L2629" t="s">
        <v>43283</v>
      </c>
    </row>
    <row r="2630" spans="1:12" ht="13.2">
      <c r="A2630" t="s">
        <v>7557</v>
      </c>
      <c r="B2630" t="s">
        <v>13</v>
      </c>
      <c r="C2630" t="s">
        <v>7558</v>
      </c>
      <c r="D2630" t="s">
        <v>7559</v>
      </c>
      <c r="E2630" t="s">
        <v>43287</v>
      </c>
      <c r="H2630" t="s">
        <v>7547</v>
      </c>
      <c r="J2630">
        <v>11</v>
      </c>
      <c r="K2630" t="s">
        <v>19</v>
      </c>
      <c r="L2630" t="s">
        <v>43283</v>
      </c>
    </row>
    <row r="2631" spans="1:12" ht="13.2">
      <c r="A2631" t="s">
        <v>7560</v>
      </c>
      <c r="B2631" t="s">
        <v>13</v>
      </c>
      <c r="C2631" t="s">
        <v>7561</v>
      </c>
      <c r="D2631" t="s">
        <v>7562</v>
      </c>
      <c r="E2631" t="s">
        <v>43288</v>
      </c>
      <c r="H2631" t="s">
        <v>7547</v>
      </c>
      <c r="J2631">
        <v>11</v>
      </c>
      <c r="K2631" t="s">
        <v>19</v>
      </c>
      <c r="L2631" t="s">
        <v>43283</v>
      </c>
    </row>
    <row r="2632" spans="1:12" ht="13.2">
      <c r="A2632" t="s">
        <v>7563</v>
      </c>
      <c r="B2632" t="s">
        <v>13</v>
      </c>
      <c r="C2632" t="s">
        <v>7564</v>
      </c>
      <c r="D2632" t="s">
        <v>7565</v>
      </c>
      <c r="E2632" t="s">
        <v>43289</v>
      </c>
      <c r="H2632" t="s">
        <v>7547</v>
      </c>
      <c r="I2632" t="s">
        <v>86</v>
      </c>
      <c r="J2632">
        <v>11</v>
      </c>
      <c r="K2632" t="s">
        <v>19</v>
      </c>
      <c r="L2632" t="s">
        <v>43283</v>
      </c>
    </row>
    <row r="2633" spans="1:12" ht="13.2">
      <c r="A2633" t="s">
        <v>7566</v>
      </c>
      <c r="B2633" t="s">
        <v>56</v>
      </c>
      <c r="C2633" t="s">
        <v>7567</v>
      </c>
      <c r="D2633" t="s">
        <v>7568</v>
      </c>
      <c r="E2633" t="s">
        <v>43290</v>
      </c>
      <c r="H2633" t="s">
        <v>7547</v>
      </c>
      <c r="J2633">
        <v>11</v>
      </c>
      <c r="K2633" t="s">
        <v>19</v>
      </c>
      <c r="L2633" t="s">
        <v>43283</v>
      </c>
    </row>
    <row r="2634" spans="1:12" ht="13.2">
      <c r="A2634" t="s">
        <v>7569</v>
      </c>
      <c r="B2634" t="s">
        <v>13</v>
      </c>
      <c r="C2634" t="s">
        <v>1948</v>
      </c>
      <c r="D2634" t="s">
        <v>7570</v>
      </c>
      <c r="E2634" t="s">
        <v>43291</v>
      </c>
      <c r="H2634" t="s">
        <v>7547</v>
      </c>
      <c r="J2634">
        <v>11</v>
      </c>
      <c r="K2634" t="s">
        <v>19</v>
      </c>
      <c r="L2634" t="s">
        <v>43283</v>
      </c>
    </row>
    <row r="2635" spans="1:12" ht="13.2">
      <c r="A2635" t="s">
        <v>3596</v>
      </c>
      <c r="B2635" t="s">
        <v>13</v>
      </c>
      <c r="C2635" t="s">
        <v>411</v>
      </c>
      <c r="D2635" t="s">
        <v>7571</v>
      </c>
      <c r="E2635" t="s">
        <v>43292</v>
      </c>
      <c r="H2635" t="s">
        <v>7547</v>
      </c>
      <c r="I2635" t="s">
        <v>86</v>
      </c>
      <c r="J2635">
        <v>11</v>
      </c>
      <c r="K2635" t="s">
        <v>19</v>
      </c>
      <c r="L2635" t="s">
        <v>43283</v>
      </c>
    </row>
    <row r="2636" spans="1:12" ht="13.2">
      <c r="A2636" t="s">
        <v>7572</v>
      </c>
      <c r="B2636" t="s">
        <v>13</v>
      </c>
      <c r="C2636" t="s">
        <v>3178</v>
      </c>
      <c r="D2636" t="s">
        <v>296</v>
      </c>
      <c r="E2636" t="s">
        <v>43293</v>
      </c>
      <c r="H2636" t="s">
        <v>7547</v>
      </c>
      <c r="J2636">
        <v>11</v>
      </c>
      <c r="K2636" t="s">
        <v>19</v>
      </c>
      <c r="L2636" t="s">
        <v>43283</v>
      </c>
    </row>
    <row r="2637" spans="1:12" ht="13.2">
      <c r="A2637" t="s">
        <v>80</v>
      </c>
      <c r="B2637" t="s">
        <v>28</v>
      </c>
      <c r="C2637" t="s">
        <v>7573</v>
      </c>
      <c r="D2637" t="s">
        <v>7574</v>
      </c>
      <c r="E2637" t="s">
        <v>43294</v>
      </c>
      <c r="H2637" t="s">
        <v>7547</v>
      </c>
      <c r="J2637">
        <v>11</v>
      </c>
      <c r="K2637" t="s">
        <v>19</v>
      </c>
      <c r="L2637" t="s">
        <v>43283</v>
      </c>
    </row>
    <row r="2638" spans="1:12" ht="13.2">
      <c r="A2638" t="s">
        <v>5450</v>
      </c>
      <c r="B2638" t="s">
        <v>13</v>
      </c>
      <c r="C2638" t="s">
        <v>7575</v>
      </c>
      <c r="D2638" t="s">
        <v>2637</v>
      </c>
      <c r="E2638" t="s">
        <v>43295</v>
      </c>
      <c r="H2638" t="s">
        <v>7547</v>
      </c>
      <c r="I2638" t="s">
        <v>241</v>
      </c>
      <c r="J2638">
        <v>11</v>
      </c>
      <c r="K2638" t="s">
        <v>19</v>
      </c>
      <c r="L2638" t="s">
        <v>43283</v>
      </c>
    </row>
    <row r="2639" spans="1:12" ht="13.2">
      <c r="A2639" t="s">
        <v>7576</v>
      </c>
      <c r="B2639" t="s">
        <v>13</v>
      </c>
      <c r="C2639" t="s">
        <v>7577</v>
      </c>
      <c r="D2639" t="s">
        <v>3079</v>
      </c>
      <c r="E2639" t="s">
        <v>43296</v>
      </c>
      <c r="H2639" t="s">
        <v>7547</v>
      </c>
      <c r="I2639" t="s">
        <v>99</v>
      </c>
      <c r="J2639">
        <v>11</v>
      </c>
      <c r="K2639" t="s">
        <v>19</v>
      </c>
      <c r="L2639" t="s">
        <v>43283</v>
      </c>
    </row>
    <row r="2640" spans="1:12" ht="13.2">
      <c r="A2640" t="s">
        <v>7578</v>
      </c>
      <c r="B2640" t="s">
        <v>56</v>
      </c>
      <c r="C2640" t="s">
        <v>7579</v>
      </c>
      <c r="D2640" t="s">
        <v>558</v>
      </c>
      <c r="E2640" t="s">
        <v>43297</v>
      </c>
      <c r="H2640" t="s">
        <v>7547</v>
      </c>
      <c r="I2640" t="s">
        <v>54</v>
      </c>
      <c r="J2640">
        <v>11</v>
      </c>
      <c r="K2640" t="s">
        <v>19</v>
      </c>
      <c r="L2640" t="s">
        <v>43283</v>
      </c>
    </row>
    <row r="2641" spans="1:12" ht="13.2">
      <c r="A2641" t="s">
        <v>3868</v>
      </c>
      <c r="B2641" t="s">
        <v>13</v>
      </c>
      <c r="C2641" t="s">
        <v>7580</v>
      </c>
      <c r="D2641" t="s">
        <v>6077</v>
      </c>
      <c r="E2641" t="s">
        <v>43298</v>
      </c>
      <c r="H2641" t="s">
        <v>7547</v>
      </c>
      <c r="I2641" t="s">
        <v>40</v>
      </c>
      <c r="J2641">
        <v>11</v>
      </c>
      <c r="K2641" t="s">
        <v>19</v>
      </c>
      <c r="L2641" t="s">
        <v>43283</v>
      </c>
    </row>
    <row r="2642" spans="1:12" ht="13.2">
      <c r="A2642" t="s">
        <v>7581</v>
      </c>
      <c r="B2642" t="s">
        <v>13</v>
      </c>
      <c r="C2642" t="s">
        <v>7582</v>
      </c>
      <c r="D2642" t="s">
        <v>5439</v>
      </c>
      <c r="E2642" t="s">
        <v>43299</v>
      </c>
      <c r="H2642" t="s">
        <v>7547</v>
      </c>
      <c r="I2642" t="s">
        <v>86</v>
      </c>
      <c r="J2642">
        <v>11</v>
      </c>
      <c r="K2642" t="s">
        <v>19</v>
      </c>
      <c r="L2642" t="s">
        <v>43283</v>
      </c>
    </row>
    <row r="2643" spans="1:12" ht="13.2">
      <c r="A2643" t="s">
        <v>7583</v>
      </c>
      <c r="B2643" t="s">
        <v>13</v>
      </c>
      <c r="C2643" t="s">
        <v>7584</v>
      </c>
      <c r="D2643" t="s">
        <v>7585</v>
      </c>
      <c r="E2643" t="s">
        <v>43300</v>
      </c>
      <c r="H2643" t="s">
        <v>7547</v>
      </c>
      <c r="I2643" t="s">
        <v>106</v>
      </c>
      <c r="J2643">
        <v>11</v>
      </c>
      <c r="K2643" t="s">
        <v>19</v>
      </c>
      <c r="L2643" t="s">
        <v>43283</v>
      </c>
    </row>
    <row r="2644" spans="1:12" ht="13.2">
      <c r="A2644" t="s">
        <v>7586</v>
      </c>
      <c r="B2644" t="s">
        <v>28</v>
      </c>
      <c r="C2644" t="s">
        <v>7587</v>
      </c>
      <c r="D2644" t="s">
        <v>7588</v>
      </c>
      <c r="E2644" t="s">
        <v>43301</v>
      </c>
      <c r="H2644" t="s">
        <v>7547</v>
      </c>
      <c r="I2644" t="s">
        <v>86</v>
      </c>
      <c r="J2644">
        <v>11</v>
      </c>
      <c r="K2644" t="s">
        <v>19</v>
      </c>
      <c r="L2644" t="s">
        <v>43283</v>
      </c>
    </row>
    <row r="2645" spans="1:12" ht="13.2">
      <c r="A2645" t="s">
        <v>411</v>
      </c>
      <c r="B2645" t="s">
        <v>28</v>
      </c>
      <c r="C2645" t="s">
        <v>7589</v>
      </c>
      <c r="D2645" t="s">
        <v>7590</v>
      </c>
      <c r="E2645" t="s">
        <v>43302</v>
      </c>
      <c r="H2645" t="s">
        <v>7547</v>
      </c>
      <c r="J2645">
        <v>11</v>
      </c>
      <c r="K2645" t="s">
        <v>19</v>
      </c>
      <c r="L2645" t="s">
        <v>43283</v>
      </c>
    </row>
    <row r="2646" spans="1:12" ht="13.2">
      <c r="A2646" t="s">
        <v>7591</v>
      </c>
      <c r="B2646" t="s">
        <v>13</v>
      </c>
      <c r="C2646" t="s">
        <v>29</v>
      </c>
      <c r="D2646" t="s">
        <v>7592</v>
      </c>
      <c r="E2646" t="s">
        <v>43303</v>
      </c>
      <c r="H2646" t="s">
        <v>7547</v>
      </c>
      <c r="I2646" t="s">
        <v>99</v>
      </c>
      <c r="J2646">
        <v>11</v>
      </c>
      <c r="K2646" t="s">
        <v>19</v>
      </c>
      <c r="L2646" t="s">
        <v>43283</v>
      </c>
    </row>
    <row r="2647" spans="1:12" ht="13.2">
      <c r="A2647" t="s">
        <v>7593</v>
      </c>
      <c r="B2647" t="s">
        <v>28</v>
      </c>
      <c r="C2647" t="s">
        <v>7594</v>
      </c>
      <c r="D2647" t="s">
        <v>660</v>
      </c>
      <c r="E2647" t="s">
        <v>43304</v>
      </c>
      <c r="H2647" t="s">
        <v>7547</v>
      </c>
      <c r="I2647" t="s">
        <v>106</v>
      </c>
      <c r="J2647">
        <v>11</v>
      </c>
      <c r="K2647" t="s">
        <v>19</v>
      </c>
      <c r="L2647" t="s">
        <v>43283</v>
      </c>
    </row>
    <row r="2648" spans="1:12" ht="13.2">
      <c r="A2648" t="s">
        <v>2926</v>
      </c>
      <c r="B2648" t="s">
        <v>13</v>
      </c>
      <c r="C2648" t="s">
        <v>2775</v>
      </c>
      <c r="D2648" t="s">
        <v>6058</v>
      </c>
      <c r="E2648" t="s">
        <v>43305</v>
      </c>
      <c r="H2648" t="s">
        <v>7547</v>
      </c>
      <c r="I2648" t="s">
        <v>86</v>
      </c>
      <c r="J2648">
        <v>11</v>
      </c>
      <c r="K2648" t="s">
        <v>19</v>
      </c>
      <c r="L2648" t="s">
        <v>43283</v>
      </c>
    </row>
    <row r="2649" spans="1:12" ht="13.2">
      <c r="A2649" t="s">
        <v>7595</v>
      </c>
      <c r="B2649" t="s">
        <v>13</v>
      </c>
      <c r="C2649" t="s">
        <v>411</v>
      </c>
      <c r="D2649" t="s">
        <v>7596</v>
      </c>
      <c r="E2649">
        <v>45575</v>
      </c>
      <c r="H2649" t="s">
        <v>7547</v>
      </c>
      <c r="I2649" t="s">
        <v>106</v>
      </c>
      <c r="J2649">
        <v>11</v>
      </c>
      <c r="K2649" t="s">
        <v>19</v>
      </c>
      <c r="L2649" t="s">
        <v>43283</v>
      </c>
    </row>
    <row r="2650" spans="1:12" ht="13.2">
      <c r="A2650" t="s">
        <v>7597</v>
      </c>
      <c r="B2650" t="s">
        <v>13</v>
      </c>
      <c r="C2650" t="s">
        <v>7598</v>
      </c>
      <c r="D2650" t="s">
        <v>7599</v>
      </c>
      <c r="E2650" t="s">
        <v>43306</v>
      </c>
      <c r="H2650" t="s">
        <v>7547</v>
      </c>
      <c r="I2650" t="s">
        <v>106</v>
      </c>
      <c r="J2650">
        <v>11</v>
      </c>
      <c r="K2650" t="s">
        <v>19</v>
      </c>
      <c r="L2650" t="s">
        <v>43283</v>
      </c>
    </row>
    <row r="2651" spans="1:12" ht="13.2">
      <c r="A2651" t="s">
        <v>7600</v>
      </c>
      <c r="B2651" t="s">
        <v>13</v>
      </c>
      <c r="C2651" t="s">
        <v>7601</v>
      </c>
      <c r="D2651" t="s">
        <v>7602</v>
      </c>
      <c r="E2651" t="s">
        <v>43307</v>
      </c>
      <c r="H2651" t="s">
        <v>7547</v>
      </c>
      <c r="I2651" t="s">
        <v>86</v>
      </c>
      <c r="J2651">
        <v>11</v>
      </c>
      <c r="K2651" t="s">
        <v>19</v>
      </c>
      <c r="L2651" t="s">
        <v>43283</v>
      </c>
    </row>
    <row r="2652" spans="1:12" ht="13.2">
      <c r="A2652" t="s">
        <v>7603</v>
      </c>
      <c r="B2652" t="s">
        <v>13</v>
      </c>
      <c r="C2652" t="s">
        <v>7604</v>
      </c>
      <c r="D2652" t="s">
        <v>7605</v>
      </c>
      <c r="E2652" t="s">
        <v>43308</v>
      </c>
      <c r="H2652" t="s">
        <v>7547</v>
      </c>
      <c r="I2652" t="s">
        <v>584</v>
      </c>
      <c r="J2652">
        <v>11</v>
      </c>
      <c r="K2652" t="s">
        <v>19</v>
      </c>
      <c r="L2652" t="s">
        <v>43283</v>
      </c>
    </row>
    <row r="2653" spans="1:12" ht="13.2">
      <c r="A2653" t="s">
        <v>7606</v>
      </c>
      <c r="B2653" t="s">
        <v>13</v>
      </c>
      <c r="C2653" t="s">
        <v>7607</v>
      </c>
      <c r="D2653" t="s">
        <v>7608</v>
      </c>
      <c r="E2653" t="s">
        <v>43309</v>
      </c>
      <c r="H2653" t="s">
        <v>7547</v>
      </c>
      <c r="I2653" t="s">
        <v>106</v>
      </c>
      <c r="J2653">
        <v>11</v>
      </c>
      <c r="K2653" t="s">
        <v>19</v>
      </c>
      <c r="L2653" t="s">
        <v>43283</v>
      </c>
    </row>
    <row r="2654" spans="1:12" ht="13.2">
      <c r="A2654" t="s">
        <v>7609</v>
      </c>
      <c r="B2654" t="s">
        <v>13</v>
      </c>
      <c r="C2654" t="s">
        <v>7610</v>
      </c>
      <c r="D2654" t="s">
        <v>7611</v>
      </c>
      <c r="E2654" t="s">
        <v>43310</v>
      </c>
      <c r="H2654" t="s">
        <v>7547</v>
      </c>
      <c r="I2654" t="s">
        <v>641</v>
      </c>
      <c r="J2654">
        <v>11</v>
      </c>
      <c r="K2654" t="s">
        <v>19</v>
      </c>
      <c r="L2654" t="s">
        <v>43283</v>
      </c>
    </row>
    <row r="2655" spans="1:12" ht="13.2">
      <c r="A2655" t="s">
        <v>7612</v>
      </c>
      <c r="B2655" t="s">
        <v>13</v>
      </c>
      <c r="C2655" t="s">
        <v>7613</v>
      </c>
      <c r="D2655" t="s">
        <v>7614</v>
      </c>
      <c r="E2655" t="s">
        <v>43311</v>
      </c>
      <c r="H2655" t="s">
        <v>7547</v>
      </c>
      <c r="I2655" t="s">
        <v>106</v>
      </c>
      <c r="J2655">
        <v>11</v>
      </c>
      <c r="K2655" t="s">
        <v>19</v>
      </c>
      <c r="L2655" t="s">
        <v>43283</v>
      </c>
    </row>
    <row r="2656" spans="1:12" ht="13.2">
      <c r="A2656" t="s">
        <v>7615</v>
      </c>
      <c r="B2656" t="s">
        <v>13</v>
      </c>
      <c r="C2656" t="s">
        <v>504</v>
      </c>
      <c r="D2656" t="s">
        <v>7524</v>
      </c>
      <c r="E2656" t="s">
        <v>43312</v>
      </c>
      <c r="H2656" t="s">
        <v>7547</v>
      </c>
      <c r="I2656" t="s">
        <v>106</v>
      </c>
      <c r="J2656">
        <v>11</v>
      </c>
      <c r="K2656" t="s">
        <v>19</v>
      </c>
      <c r="L2656" t="s">
        <v>43283</v>
      </c>
    </row>
    <row r="2657" spans="1:12" ht="13.2">
      <c r="A2657" t="s">
        <v>7616</v>
      </c>
      <c r="B2657" t="s">
        <v>56</v>
      </c>
      <c r="C2657" t="s">
        <v>7617</v>
      </c>
      <c r="D2657" t="s">
        <v>1974</v>
      </c>
      <c r="E2657" t="s">
        <v>43313</v>
      </c>
      <c r="H2657" t="s">
        <v>7547</v>
      </c>
      <c r="I2657" t="s">
        <v>106</v>
      </c>
      <c r="J2657">
        <v>11</v>
      </c>
      <c r="K2657" t="s">
        <v>19</v>
      </c>
      <c r="L2657" t="s">
        <v>43283</v>
      </c>
    </row>
    <row r="2658" spans="1:12" ht="13.2">
      <c r="A2658" t="s">
        <v>7618</v>
      </c>
      <c r="B2658" t="s">
        <v>13</v>
      </c>
      <c r="C2658" t="s">
        <v>7619</v>
      </c>
      <c r="D2658" t="s">
        <v>7620</v>
      </c>
      <c r="E2658" t="s">
        <v>43314</v>
      </c>
      <c r="H2658" t="s">
        <v>7547</v>
      </c>
      <c r="I2658" t="s">
        <v>630</v>
      </c>
      <c r="J2658">
        <v>11</v>
      </c>
      <c r="K2658" t="s">
        <v>19</v>
      </c>
      <c r="L2658" t="s">
        <v>43283</v>
      </c>
    </row>
    <row r="2659" spans="1:12" ht="13.2">
      <c r="A2659" t="s">
        <v>7621</v>
      </c>
      <c r="B2659" t="s">
        <v>56</v>
      </c>
      <c r="C2659" t="s">
        <v>7622</v>
      </c>
      <c r="D2659" t="s">
        <v>3337</v>
      </c>
      <c r="E2659" t="s">
        <v>43315</v>
      </c>
      <c r="H2659" t="s">
        <v>7547</v>
      </c>
      <c r="I2659" t="s">
        <v>106</v>
      </c>
      <c r="J2659">
        <v>11</v>
      </c>
      <c r="K2659" t="s">
        <v>19</v>
      </c>
      <c r="L2659" t="s">
        <v>43283</v>
      </c>
    </row>
    <row r="2660" spans="1:12" ht="13.2">
      <c r="A2660" t="s">
        <v>7623</v>
      </c>
      <c r="B2660" t="s">
        <v>13</v>
      </c>
      <c r="C2660" t="s">
        <v>29</v>
      </c>
      <c r="D2660" t="s">
        <v>7624</v>
      </c>
      <c r="E2660" t="s">
        <v>29</v>
      </c>
      <c r="H2660" t="s">
        <v>7547</v>
      </c>
      <c r="I2660" t="s">
        <v>641</v>
      </c>
      <c r="J2660">
        <v>11</v>
      </c>
      <c r="K2660" t="s">
        <v>19</v>
      </c>
      <c r="L2660" t="s">
        <v>43283</v>
      </c>
    </row>
    <row r="2661" spans="1:12" ht="13.2">
      <c r="A2661" t="s">
        <v>7625</v>
      </c>
      <c r="B2661" t="s">
        <v>56</v>
      </c>
      <c r="C2661" t="s">
        <v>7626</v>
      </c>
      <c r="D2661" t="s">
        <v>7627</v>
      </c>
      <c r="E2661" t="s">
        <v>29</v>
      </c>
      <c r="H2661" t="s">
        <v>7547</v>
      </c>
      <c r="I2661" t="s">
        <v>106</v>
      </c>
      <c r="J2661">
        <v>11</v>
      </c>
      <c r="K2661" t="s">
        <v>19</v>
      </c>
      <c r="L2661" t="s">
        <v>43283</v>
      </c>
    </row>
    <row r="2662" spans="1:12" ht="13.2">
      <c r="A2662" t="s">
        <v>7628</v>
      </c>
      <c r="B2662" t="s">
        <v>179</v>
      </c>
      <c r="C2662" t="s">
        <v>7629</v>
      </c>
      <c r="D2662" t="s">
        <v>7630</v>
      </c>
      <c r="E2662" t="s">
        <v>43316</v>
      </c>
      <c r="H2662" t="s">
        <v>7547</v>
      </c>
      <c r="I2662" t="s">
        <v>641</v>
      </c>
      <c r="J2662">
        <v>11</v>
      </c>
      <c r="K2662" t="s">
        <v>19</v>
      </c>
      <c r="L2662" t="s">
        <v>43283</v>
      </c>
    </row>
    <row r="2663" spans="1:12" ht="13.2">
      <c r="A2663" t="s">
        <v>7631</v>
      </c>
      <c r="B2663" t="s">
        <v>13</v>
      </c>
      <c r="C2663" t="s">
        <v>7632</v>
      </c>
      <c r="D2663" t="s">
        <v>7633</v>
      </c>
      <c r="E2663" t="s">
        <v>43317</v>
      </c>
      <c r="H2663" t="s">
        <v>7634</v>
      </c>
      <c r="J2663">
        <v>13</v>
      </c>
      <c r="K2663" t="s">
        <v>19</v>
      </c>
      <c r="L2663" t="s">
        <v>43318</v>
      </c>
    </row>
    <row r="2664" spans="1:12" ht="13.2">
      <c r="A2664" t="s">
        <v>7635</v>
      </c>
      <c r="B2664" t="s">
        <v>13</v>
      </c>
      <c r="C2664" t="s">
        <v>7636</v>
      </c>
      <c r="D2664" t="s">
        <v>5051</v>
      </c>
      <c r="E2664" t="s">
        <v>43319</v>
      </c>
      <c r="H2664" t="s">
        <v>7634</v>
      </c>
      <c r="I2664" t="s">
        <v>99</v>
      </c>
      <c r="J2664">
        <v>13</v>
      </c>
      <c r="K2664" t="s">
        <v>19</v>
      </c>
      <c r="L2664" t="s">
        <v>43318</v>
      </c>
    </row>
    <row r="2665" spans="1:12" ht="13.2">
      <c r="A2665" t="s">
        <v>80</v>
      </c>
      <c r="B2665" t="s">
        <v>13</v>
      </c>
      <c r="C2665" t="s">
        <v>7637</v>
      </c>
      <c r="D2665" t="s">
        <v>7638</v>
      </c>
      <c r="E2665" t="s">
        <v>43320</v>
      </c>
      <c r="H2665" t="s">
        <v>7634</v>
      </c>
      <c r="J2665">
        <v>13</v>
      </c>
      <c r="K2665" t="s">
        <v>19</v>
      </c>
      <c r="L2665" t="s">
        <v>43318</v>
      </c>
    </row>
    <row r="2666" spans="1:12" ht="13.2">
      <c r="A2666" t="s">
        <v>7639</v>
      </c>
      <c r="B2666" t="s">
        <v>13</v>
      </c>
      <c r="C2666" t="s">
        <v>7640</v>
      </c>
      <c r="D2666" t="s">
        <v>7641</v>
      </c>
      <c r="E2666" t="s">
        <v>43321</v>
      </c>
      <c r="H2666" t="s">
        <v>7634</v>
      </c>
      <c r="I2666" t="s">
        <v>86</v>
      </c>
      <c r="J2666">
        <v>13</v>
      </c>
      <c r="K2666" t="s">
        <v>19</v>
      </c>
      <c r="L2666" t="s">
        <v>43318</v>
      </c>
    </row>
    <row r="2667" spans="1:12" ht="13.2">
      <c r="A2667" t="s">
        <v>7642</v>
      </c>
      <c r="B2667" t="s">
        <v>13</v>
      </c>
      <c r="C2667" t="s">
        <v>7643</v>
      </c>
      <c r="D2667" t="s">
        <v>7644</v>
      </c>
      <c r="E2667" t="s">
        <v>20513</v>
      </c>
      <c r="H2667" t="s">
        <v>7634</v>
      </c>
      <c r="I2667" t="s">
        <v>106</v>
      </c>
      <c r="J2667">
        <v>13</v>
      </c>
      <c r="K2667" t="s">
        <v>19</v>
      </c>
      <c r="L2667" t="s">
        <v>43318</v>
      </c>
    </row>
    <row r="2668" spans="1:12" ht="13.2">
      <c r="A2668" t="s">
        <v>7645</v>
      </c>
      <c r="B2668" t="s">
        <v>28</v>
      </c>
      <c r="C2668" t="s">
        <v>7646</v>
      </c>
      <c r="D2668" t="s">
        <v>7647</v>
      </c>
      <c r="E2668" t="s">
        <v>43322</v>
      </c>
      <c r="H2668" t="s">
        <v>7634</v>
      </c>
      <c r="J2668">
        <v>13</v>
      </c>
      <c r="K2668" t="s">
        <v>19</v>
      </c>
      <c r="L2668" t="s">
        <v>43318</v>
      </c>
    </row>
    <row r="2669" spans="1:12" ht="13.2">
      <c r="A2669" t="s">
        <v>7648</v>
      </c>
      <c r="B2669" t="s">
        <v>13</v>
      </c>
      <c r="C2669" t="s">
        <v>7649</v>
      </c>
      <c r="D2669" t="s">
        <v>7650</v>
      </c>
      <c r="E2669" t="s">
        <v>43323</v>
      </c>
      <c r="H2669" t="s">
        <v>7634</v>
      </c>
      <c r="J2669">
        <v>13</v>
      </c>
      <c r="K2669" t="s">
        <v>19</v>
      </c>
      <c r="L2669" t="s">
        <v>43318</v>
      </c>
    </row>
    <row r="2670" spans="1:12" ht="13.2">
      <c r="A2670" t="s">
        <v>1689</v>
      </c>
      <c r="B2670" t="s">
        <v>13</v>
      </c>
      <c r="C2670" t="s">
        <v>3928</v>
      </c>
      <c r="D2670" t="s">
        <v>7651</v>
      </c>
      <c r="E2670" t="s">
        <v>21067</v>
      </c>
      <c r="H2670" t="s">
        <v>7634</v>
      </c>
      <c r="J2670">
        <v>13</v>
      </c>
      <c r="K2670" t="s">
        <v>19</v>
      </c>
      <c r="L2670" t="s">
        <v>43318</v>
      </c>
    </row>
    <row r="2671" spans="1:12" ht="13.2">
      <c r="A2671" t="s">
        <v>7652</v>
      </c>
      <c r="B2671" t="s">
        <v>13</v>
      </c>
      <c r="C2671" t="s">
        <v>7653</v>
      </c>
      <c r="D2671" t="s">
        <v>7654</v>
      </c>
      <c r="E2671" t="s">
        <v>43324</v>
      </c>
      <c r="H2671" t="s">
        <v>7634</v>
      </c>
      <c r="I2671" t="s">
        <v>611</v>
      </c>
      <c r="J2671">
        <v>13</v>
      </c>
      <c r="K2671" t="s">
        <v>19</v>
      </c>
      <c r="L2671" t="s">
        <v>43318</v>
      </c>
    </row>
    <row r="2672" spans="1:12" ht="13.2">
      <c r="A2672" t="s">
        <v>7655</v>
      </c>
      <c r="B2672" t="s">
        <v>13</v>
      </c>
      <c r="C2672" t="s">
        <v>7656</v>
      </c>
      <c r="D2672" t="s">
        <v>7657</v>
      </c>
      <c r="E2672" t="s">
        <v>43325</v>
      </c>
      <c r="H2672" t="s">
        <v>7634</v>
      </c>
      <c r="I2672" t="s">
        <v>302</v>
      </c>
      <c r="J2672">
        <v>13</v>
      </c>
      <c r="K2672" t="s">
        <v>19</v>
      </c>
      <c r="L2672" t="s">
        <v>43318</v>
      </c>
    </row>
    <row r="2673" spans="1:12" ht="13.2">
      <c r="A2673" t="s">
        <v>7658</v>
      </c>
      <c r="B2673" t="s">
        <v>13</v>
      </c>
      <c r="C2673" t="s">
        <v>7659</v>
      </c>
      <c r="D2673" t="s">
        <v>7660</v>
      </c>
      <c r="E2673" t="s">
        <v>21214</v>
      </c>
      <c r="H2673" t="s">
        <v>7634</v>
      </c>
      <c r="J2673">
        <v>13</v>
      </c>
      <c r="K2673" t="s">
        <v>19</v>
      </c>
      <c r="L2673" t="s">
        <v>43318</v>
      </c>
    </row>
    <row r="2674" spans="1:12" ht="13.2">
      <c r="A2674" t="s">
        <v>7661</v>
      </c>
      <c r="B2674" t="s">
        <v>13</v>
      </c>
      <c r="C2674" t="s">
        <v>7662</v>
      </c>
      <c r="D2674" t="s">
        <v>7663</v>
      </c>
      <c r="E2674" t="s">
        <v>43326</v>
      </c>
      <c r="H2674" t="s">
        <v>7634</v>
      </c>
      <c r="I2674" t="s">
        <v>2515</v>
      </c>
      <c r="J2674">
        <v>13</v>
      </c>
      <c r="K2674" t="s">
        <v>19</v>
      </c>
      <c r="L2674" t="s">
        <v>43318</v>
      </c>
    </row>
    <row r="2675" spans="1:12" ht="13.2">
      <c r="A2675" t="s">
        <v>6300</v>
      </c>
      <c r="B2675" t="s">
        <v>13</v>
      </c>
      <c r="C2675" t="s">
        <v>7664</v>
      </c>
      <c r="D2675" t="s">
        <v>5013</v>
      </c>
      <c r="E2675" t="s">
        <v>19738</v>
      </c>
      <c r="H2675" t="s">
        <v>7634</v>
      </c>
      <c r="I2675" t="s">
        <v>106</v>
      </c>
      <c r="J2675">
        <v>13</v>
      </c>
      <c r="K2675" t="s">
        <v>19</v>
      </c>
      <c r="L2675" t="s">
        <v>43318</v>
      </c>
    </row>
    <row r="2676" spans="1:12" ht="13.2">
      <c r="A2676" t="s">
        <v>7665</v>
      </c>
      <c r="B2676" t="s">
        <v>13</v>
      </c>
      <c r="C2676" t="s">
        <v>1948</v>
      </c>
      <c r="D2676" t="s">
        <v>7666</v>
      </c>
      <c r="E2676" t="s">
        <v>43327</v>
      </c>
      <c r="H2676" t="s">
        <v>7634</v>
      </c>
      <c r="J2676">
        <v>13</v>
      </c>
      <c r="K2676" t="s">
        <v>19</v>
      </c>
      <c r="L2676" t="s">
        <v>43318</v>
      </c>
    </row>
    <row r="2677" spans="1:12" ht="13.2">
      <c r="A2677" t="s">
        <v>7667</v>
      </c>
      <c r="B2677" t="s">
        <v>13</v>
      </c>
      <c r="C2677" t="s">
        <v>7668</v>
      </c>
      <c r="D2677" t="s">
        <v>2613</v>
      </c>
      <c r="E2677" t="s">
        <v>43328</v>
      </c>
      <c r="H2677" t="s">
        <v>7634</v>
      </c>
      <c r="I2677" t="s">
        <v>86</v>
      </c>
      <c r="J2677">
        <v>13</v>
      </c>
      <c r="K2677" t="s">
        <v>19</v>
      </c>
      <c r="L2677" t="s">
        <v>43318</v>
      </c>
    </row>
    <row r="2678" spans="1:12" ht="13.2">
      <c r="A2678" t="s">
        <v>5365</v>
      </c>
      <c r="B2678" t="s">
        <v>13</v>
      </c>
      <c r="C2678" t="s">
        <v>7669</v>
      </c>
      <c r="D2678" t="s">
        <v>7670</v>
      </c>
      <c r="E2678" t="s">
        <v>20950</v>
      </c>
      <c r="H2678" t="s">
        <v>7634</v>
      </c>
      <c r="J2678">
        <v>13</v>
      </c>
      <c r="K2678" t="s">
        <v>19</v>
      </c>
      <c r="L2678" t="s">
        <v>43318</v>
      </c>
    </row>
    <row r="2679" spans="1:12" ht="13.2">
      <c r="A2679" t="s">
        <v>7671</v>
      </c>
      <c r="B2679" t="s">
        <v>56</v>
      </c>
      <c r="C2679" t="s">
        <v>7672</v>
      </c>
      <c r="D2679" t="s">
        <v>7673</v>
      </c>
      <c r="E2679" t="s">
        <v>43329</v>
      </c>
      <c r="H2679" t="s">
        <v>7634</v>
      </c>
      <c r="J2679">
        <v>13</v>
      </c>
      <c r="K2679" t="s">
        <v>19</v>
      </c>
      <c r="L2679" t="s">
        <v>43318</v>
      </c>
    </row>
    <row r="2680" spans="1:12" ht="13.2">
      <c r="A2680" t="s">
        <v>7674</v>
      </c>
      <c r="B2680" t="s">
        <v>56</v>
      </c>
      <c r="C2680" t="s">
        <v>7675</v>
      </c>
      <c r="D2680" t="s">
        <v>7676</v>
      </c>
      <c r="E2680" t="s">
        <v>43330</v>
      </c>
      <c r="H2680" t="s">
        <v>7634</v>
      </c>
      <c r="J2680">
        <v>13</v>
      </c>
      <c r="K2680" t="s">
        <v>19</v>
      </c>
      <c r="L2680" t="s">
        <v>43318</v>
      </c>
    </row>
    <row r="2681" spans="1:12" ht="13.2">
      <c r="A2681" t="s">
        <v>7677</v>
      </c>
      <c r="B2681" t="s">
        <v>13</v>
      </c>
      <c r="C2681" t="s">
        <v>7678</v>
      </c>
      <c r="D2681" t="s">
        <v>7657</v>
      </c>
      <c r="E2681" t="s">
        <v>43331</v>
      </c>
      <c r="H2681" t="s">
        <v>7634</v>
      </c>
      <c r="I2681" t="s">
        <v>364</v>
      </c>
      <c r="J2681">
        <v>13</v>
      </c>
      <c r="K2681" t="s">
        <v>19</v>
      </c>
      <c r="L2681" t="s">
        <v>43318</v>
      </c>
    </row>
    <row r="2682" spans="1:12" ht="13.2">
      <c r="A2682" t="s">
        <v>7679</v>
      </c>
      <c r="B2682" t="s">
        <v>13</v>
      </c>
      <c r="C2682" t="s">
        <v>7680</v>
      </c>
      <c r="D2682" t="s">
        <v>2985</v>
      </c>
      <c r="E2682" t="s">
        <v>43332</v>
      </c>
      <c r="H2682" t="s">
        <v>7634</v>
      </c>
      <c r="I2682" t="s">
        <v>106</v>
      </c>
      <c r="J2682">
        <v>13</v>
      </c>
      <c r="K2682" t="s">
        <v>19</v>
      </c>
      <c r="L2682" t="s">
        <v>43318</v>
      </c>
    </row>
    <row r="2683" spans="1:12" ht="13.2">
      <c r="A2683" t="s">
        <v>522</v>
      </c>
      <c r="B2683" t="s">
        <v>13</v>
      </c>
      <c r="C2683" t="s">
        <v>7681</v>
      </c>
      <c r="D2683" t="s">
        <v>7682</v>
      </c>
      <c r="E2683" t="s">
        <v>43333</v>
      </c>
      <c r="H2683" t="s">
        <v>7634</v>
      </c>
      <c r="I2683" t="s">
        <v>86</v>
      </c>
      <c r="J2683">
        <v>13</v>
      </c>
      <c r="K2683" t="s">
        <v>19</v>
      </c>
      <c r="L2683" t="s">
        <v>43318</v>
      </c>
    </row>
    <row r="2684" spans="1:12" ht="13.2">
      <c r="A2684" t="s">
        <v>7683</v>
      </c>
      <c r="B2684" t="s">
        <v>13</v>
      </c>
      <c r="C2684" t="s">
        <v>7684</v>
      </c>
      <c r="D2684" t="s">
        <v>7685</v>
      </c>
      <c r="E2684" t="s">
        <v>43334</v>
      </c>
      <c r="H2684" t="s">
        <v>7634</v>
      </c>
      <c r="J2684">
        <v>13</v>
      </c>
      <c r="K2684" t="s">
        <v>19</v>
      </c>
      <c r="L2684" t="s">
        <v>43318</v>
      </c>
    </row>
    <row r="2685" spans="1:12" ht="13.2">
      <c r="A2685" t="s">
        <v>7686</v>
      </c>
      <c r="B2685" t="s">
        <v>13</v>
      </c>
      <c r="C2685" t="s">
        <v>7687</v>
      </c>
      <c r="D2685" t="s">
        <v>5518</v>
      </c>
      <c r="E2685" t="s">
        <v>43335</v>
      </c>
      <c r="H2685" t="s">
        <v>7634</v>
      </c>
      <c r="J2685">
        <v>13</v>
      </c>
      <c r="K2685" t="s">
        <v>19</v>
      </c>
      <c r="L2685" t="s">
        <v>43318</v>
      </c>
    </row>
    <row r="2686" spans="1:12" ht="13.2">
      <c r="A2686" t="s">
        <v>2025</v>
      </c>
      <c r="B2686" t="s">
        <v>13</v>
      </c>
      <c r="C2686" t="s">
        <v>7688</v>
      </c>
      <c r="D2686" t="s">
        <v>7689</v>
      </c>
      <c r="E2686" t="s">
        <v>43336</v>
      </c>
      <c r="H2686" t="s">
        <v>7634</v>
      </c>
      <c r="J2686">
        <v>13</v>
      </c>
      <c r="K2686" t="s">
        <v>19</v>
      </c>
      <c r="L2686" t="s">
        <v>43318</v>
      </c>
    </row>
    <row r="2687" spans="1:12" ht="13.2">
      <c r="A2687" t="s">
        <v>7690</v>
      </c>
      <c r="B2687" t="s">
        <v>28</v>
      </c>
      <c r="C2687" t="s">
        <v>7691</v>
      </c>
      <c r="D2687" t="s">
        <v>3250</v>
      </c>
      <c r="E2687" t="s">
        <v>43337</v>
      </c>
      <c r="H2687" t="s">
        <v>7634</v>
      </c>
      <c r="I2687" t="s">
        <v>630</v>
      </c>
      <c r="J2687">
        <v>13</v>
      </c>
      <c r="K2687" t="s">
        <v>19</v>
      </c>
      <c r="L2687" t="s">
        <v>43318</v>
      </c>
    </row>
    <row r="2688" spans="1:12" ht="13.2">
      <c r="A2688" t="s">
        <v>7692</v>
      </c>
      <c r="B2688" t="s">
        <v>13</v>
      </c>
      <c r="C2688" t="s">
        <v>4162</v>
      </c>
      <c r="D2688" t="s">
        <v>2971</v>
      </c>
      <c r="E2688" t="s">
        <v>43338</v>
      </c>
      <c r="H2688" t="s">
        <v>7634</v>
      </c>
      <c r="J2688">
        <v>13</v>
      </c>
      <c r="K2688" t="s">
        <v>19</v>
      </c>
      <c r="L2688" t="s">
        <v>43318</v>
      </c>
    </row>
    <row r="2689" spans="1:12" ht="13.2">
      <c r="A2689" t="s">
        <v>74</v>
      </c>
      <c r="B2689" t="s">
        <v>63</v>
      </c>
      <c r="C2689" t="s">
        <v>7693</v>
      </c>
      <c r="D2689" t="s">
        <v>2567</v>
      </c>
      <c r="E2689" t="s">
        <v>43339</v>
      </c>
      <c r="H2689" t="s">
        <v>7634</v>
      </c>
      <c r="J2689">
        <v>13</v>
      </c>
      <c r="K2689" t="s">
        <v>19</v>
      </c>
      <c r="L2689" t="s">
        <v>43318</v>
      </c>
    </row>
    <row r="2690" spans="1:12" ht="13.2">
      <c r="A2690" t="s">
        <v>7694</v>
      </c>
      <c r="B2690" t="s">
        <v>13</v>
      </c>
      <c r="C2690" t="s">
        <v>411</v>
      </c>
      <c r="D2690" t="s">
        <v>7695</v>
      </c>
      <c r="E2690" t="s">
        <v>20720</v>
      </c>
      <c r="H2690" t="s">
        <v>7634</v>
      </c>
      <c r="J2690">
        <v>13</v>
      </c>
      <c r="K2690" t="s">
        <v>19</v>
      </c>
      <c r="L2690" t="s">
        <v>43318</v>
      </c>
    </row>
    <row r="2691" spans="1:12" ht="13.2">
      <c r="A2691" t="s">
        <v>7696</v>
      </c>
      <c r="B2691" t="s">
        <v>13</v>
      </c>
      <c r="C2691" t="s">
        <v>7697</v>
      </c>
      <c r="D2691" t="s">
        <v>5273</v>
      </c>
      <c r="E2691" t="s">
        <v>19878</v>
      </c>
      <c r="H2691" t="s">
        <v>7634</v>
      </c>
      <c r="J2691">
        <v>13</v>
      </c>
      <c r="K2691" t="s">
        <v>19</v>
      </c>
      <c r="L2691" t="s">
        <v>43318</v>
      </c>
    </row>
    <row r="2692" spans="1:12" ht="13.2">
      <c r="A2692" t="s">
        <v>7698</v>
      </c>
      <c r="B2692" t="s">
        <v>13</v>
      </c>
      <c r="C2692" t="s">
        <v>7699</v>
      </c>
      <c r="D2692" t="s">
        <v>7700</v>
      </c>
      <c r="E2692" t="s">
        <v>43340</v>
      </c>
      <c r="H2692" t="s">
        <v>7634</v>
      </c>
      <c r="I2692" t="s">
        <v>2515</v>
      </c>
      <c r="J2692">
        <v>13</v>
      </c>
      <c r="K2692" t="s">
        <v>19</v>
      </c>
      <c r="L2692" t="s">
        <v>43318</v>
      </c>
    </row>
    <row r="2693" spans="1:12" ht="13.2">
      <c r="A2693" t="s">
        <v>7701</v>
      </c>
      <c r="B2693" t="s">
        <v>13</v>
      </c>
      <c r="C2693" t="s">
        <v>7702</v>
      </c>
      <c r="D2693" t="s">
        <v>7703</v>
      </c>
      <c r="E2693" t="s">
        <v>43341</v>
      </c>
      <c r="H2693" t="s">
        <v>7634</v>
      </c>
      <c r="I2693" t="s">
        <v>93</v>
      </c>
      <c r="J2693">
        <v>13</v>
      </c>
      <c r="K2693" t="s">
        <v>19</v>
      </c>
      <c r="L2693" t="s">
        <v>43318</v>
      </c>
    </row>
    <row r="2694" spans="1:12" ht="13.2">
      <c r="A2694" t="s">
        <v>2852</v>
      </c>
      <c r="B2694" t="s">
        <v>13</v>
      </c>
      <c r="C2694" t="s">
        <v>7704</v>
      </c>
      <c r="D2694" t="s">
        <v>7705</v>
      </c>
      <c r="E2694" t="s">
        <v>43342</v>
      </c>
      <c r="H2694" t="s">
        <v>7634</v>
      </c>
      <c r="I2694" t="s">
        <v>611</v>
      </c>
      <c r="J2694">
        <v>13</v>
      </c>
      <c r="K2694" t="s">
        <v>19</v>
      </c>
      <c r="L2694" t="s">
        <v>43318</v>
      </c>
    </row>
    <row r="2695" spans="1:12" ht="13.2">
      <c r="A2695" t="s">
        <v>7706</v>
      </c>
      <c r="B2695" t="s">
        <v>13</v>
      </c>
      <c r="C2695" t="s">
        <v>7707</v>
      </c>
      <c r="D2695" t="s">
        <v>7708</v>
      </c>
      <c r="E2695" t="s">
        <v>20577</v>
      </c>
      <c r="H2695" t="s">
        <v>7634</v>
      </c>
      <c r="I2695" t="s">
        <v>86</v>
      </c>
      <c r="J2695">
        <v>13</v>
      </c>
      <c r="K2695" t="s">
        <v>19</v>
      </c>
      <c r="L2695" t="s">
        <v>43318</v>
      </c>
    </row>
    <row r="2696" spans="1:12" ht="13.2">
      <c r="A2696" t="s">
        <v>7709</v>
      </c>
      <c r="B2696" t="s">
        <v>13</v>
      </c>
      <c r="C2696" t="s">
        <v>7710</v>
      </c>
      <c r="D2696" t="s">
        <v>6058</v>
      </c>
      <c r="E2696" t="s">
        <v>19536</v>
      </c>
      <c r="H2696" t="s">
        <v>7634</v>
      </c>
      <c r="I2696" t="s">
        <v>685</v>
      </c>
      <c r="J2696">
        <v>13</v>
      </c>
      <c r="K2696" t="s">
        <v>19</v>
      </c>
      <c r="L2696" t="s">
        <v>43318</v>
      </c>
    </row>
    <row r="2697" spans="1:12" ht="13.2">
      <c r="A2697" t="s">
        <v>7711</v>
      </c>
      <c r="B2697" t="s">
        <v>13</v>
      </c>
      <c r="C2697" t="s">
        <v>7712</v>
      </c>
      <c r="D2697" t="s">
        <v>7713</v>
      </c>
      <c r="E2697" t="s">
        <v>43343</v>
      </c>
      <c r="H2697" t="s">
        <v>7634</v>
      </c>
      <c r="I2697" t="s">
        <v>99</v>
      </c>
      <c r="J2697">
        <v>13</v>
      </c>
      <c r="K2697" t="s">
        <v>19</v>
      </c>
      <c r="L2697" t="s">
        <v>43318</v>
      </c>
    </row>
    <row r="2698" spans="1:12" ht="13.2">
      <c r="A2698" t="s">
        <v>7714</v>
      </c>
      <c r="B2698" t="s">
        <v>13</v>
      </c>
      <c r="C2698" t="s">
        <v>7715</v>
      </c>
      <c r="D2698" t="s">
        <v>7708</v>
      </c>
      <c r="E2698" t="s">
        <v>21126</v>
      </c>
      <c r="H2698" t="s">
        <v>7634</v>
      </c>
      <c r="I2698" t="s">
        <v>86</v>
      </c>
      <c r="J2698">
        <v>13</v>
      </c>
      <c r="K2698" t="s">
        <v>19</v>
      </c>
      <c r="L2698" t="s">
        <v>43318</v>
      </c>
    </row>
    <row r="2699" spans="1:12" ht="13.2">
      <c r="A2699" t="s">
        <v>7716</v>
      </c>
      <c r="B2699" t="s">
        <v>13</v>
      </c>
      <c r="C2699" t="s">
        <v>7717</v>
      </c>
      <c r="D2699" t="s">
        <v>6653</v>
      </c>
      <c r="E2699" t="s">
        <v>19499</v>
      </c>
      <c r="H2699" t="s">
        <v>7634</v>
      </c>
      <c r="I2699" t="s">
        <v>685</v>
      </c>
      <c r="J2699">
        <v>13</v>
      </c>
      <c r="K2699" t="s">
        <v>19</v>
      </c>
      <c r="L2699" t="s">
        <v>43318</v>
      </c>
    </row>
    <row r="2700" spans="1:12" ht="13.2">
      <c r="A2700" t="s">
        <v>7718</v>
      </c>
      <c r="B2700" t="s">
        <v>13</v>
      </c>
      <c r="C2700" t="s">
        <v>7719</v>
      </c>
      <c r="D2700" t="s">
        <v>7720</v>
      </c>
      <c r="E2700" t="s">
        <v>43344</v>
      </c>
      <c r="H2700" t="s">
        <v>7634</v>
      </c>
      <c r="I2700" t="s">
        <v>1208</v>
      </c>
      <c r="J2700">
        <v>13</v>
      </c>
      <c r="K2700" t="s">
        <v>19</v>
      </c>
      <c r="L2700" t="s">
        <v>43318</v>
      </c>
    </row>
    <row r="2701" spans="1:12" ht="13.2">
      <c r="A2701" t="s">
        <v>7721</v>
      </c>
      <c r="B2701" t="s">
        <v>13</v>
      </c>
      <c r="C2701" t="s">
        <v>7722</v>
      </c>
      <c r="D2701" t="s">
        <v>6252</v>
      </c>
      <c r="E2701" t="s">
        <v>19790</v>
      </c>
      <c r="H2701" t="s">
        <v>7634</v>
      </c>
      <c r="I2701" t="s">
        <v>93</v>
      </c>
      <c r="J2701">
        <v>13</v>
      </c>
      <c r="K2701" t="s">
        <v>19</v>
      </c>
      <c r="L2701" t="s">
        <v>43318</v>
      </c>
    </row>
    <row r="2702" spans="1:12" ht="13.2">
      <c r="A2702" t="s">
        <v>7723</v>
      </c>
      <c r="B2702" t="s">
        <v>13</v>
      </c>
      <c r="C2702" t="s">
        <v>7724</v>
      </c>
      <c r="D2702" t="s">
        <v>2014</v>
      </c>
      <c r="E2702" t="s">
        <v>19958</v>
      </c>
      <c r="H2702" t="s">
        <v>7634</v>
      </c>
      <c r="J2702">
        <v>13</v>
      </c>
      <c r="K2702" t="s">
        <v>19</v>
      </c>
      <c r="L2702" t="s">
        <v>43318</v>
      </c>
    </row>
    <row r="2703" spans="1:12" ht="13.2">
      <c r="A2703" t="s">
        <v>7725</v>
      </c>
      <c r="B2703" t="s">
        <v>13</v>
      </c>
      <c r="C2703" t="s">
        <v>29</v>
      </c>
      <c r="D2703" t="s">
        <v>7726</v>
      </c>
      <c r="E2703" t="s">
        <v>26481</v>
      </c>
      <c r="H2703" t="s">
        <v>7634</v>
      </c>
      <c r="J2703">
        <v>13</v>
      </c>
      <c r="K2703" t="s">
        <v>19</v>
      </c>
      <c r="L2703" t="s">
        <v>43318</v>
      </c>
    </row>
    <row r="2704" spans="1:12" ht="13.2">
      <c r="A2704" t="s">
        <v>7727</v>
      </c>
      <c r="B2704" t="s">
        <v>13</v>
      </c>
      <c r="C2704" t="s">
        <v>7728</v>
      </c>
      <c r="D2704" t="s">
        <v>7729</v>
      </c>
      <c r="E2704" t="s">
        <v>20050</v>
      </c>
      <c r="H2704" t="s">
        <v>7634</v>
      </c>
      <c r="I2704" t="s">
        <v>86</v>
      </c>
      <c r="J2704">
        <v>13</v>
      </c>
      <c r="K2704" t="s">
        <v>19</v>
      </c>
      <c r="L2704" t="s">
        <v>43318</v>
      </c>
    </row>
    <row r="2705" spans="1:12" ht="13.2">
      <c r="A2705" t="s">
        <v>7730</v>
      </c>
      <c r="B2705" t="s">
        <v>13</v>
      </c>
      <c r="C2705" t="s">
        <v>7731</v>
      </c>
      <c r="D2705" t="s">
        <v>7732</v>
      </c>
      <c r="E2705" t="s">
        <v>43345</v>
      </c>
      <c r="H2705" t="s">
        <v>7634</v>
      </c>
      <c r="I2705" t="s">
        <v>40</v>
      </c>
      <c r="J2705">
        <v>13</v>
      </c>
      <c r="K2705" t="s">
        <v>19</v>
      </c>
      <c r="L2705" t="s">
        <v>43318</v>
      </c>
    </row>
    <row r="2706" spans="1:12" ht="13.2">
      <c r="A2706" t="s">
        <v>7733</v>
      </c>
      <c r="B2706" t="s">
        <v>13</v>
      </c>
      <c r="C2706" t="s">
        <v>7734</v>
      </c>
      <c r="D2706" t="s">
        <v>7735</v>
      </c>
      <c r="E2706" t="s">
        <v>20081</v>
      </c>
      <c r="H2706" t="s">
        <v>7634</v>
      </c>
      <c r="J2706">
        <v>13</v>
      </c>
      <c r="K2706" t="s">
        <v>19</v>
      </c>
      <c r="L2706" t="s">
        <v>43318</v>
      </c>
    </row>
    <row r="2707" spans="1:12" ht="13.2">
      <c r="A2707" t="s">
        <v>7736</v>
      </c>
      <c r="B2707" t="s">
        <v>28</v>
      </c>
      <c r="C2707" t="s">
        <v>1740</v>
      </c>
      <c r="D2707" t="s">
        <v>7737</v>
      </c>
      <c r="E2707" t="s">
        <v>19596</v>
      </c>
      <c r="H2707" t="s">
        <v>7634</v>
      </c>
      <c r="I2707" t="s">
        <v>86</v>
      </c>
      <c r="J2707">
        <v>13</v>
      </c>
      <c r="K2707" t="s">
        <v>19</v>
      </c>
      <c r="L2707" t="s">
        <v>43318</v>
      </c>
    </row>
    <row r="2708" spans="1:12" ht="13.2">
      <c r="A2708" t="s">
        <v>7738</v>
      </c>
      <c r="B2708" t="s">
        <v>13</v>
      </c>
      <c r="C2708" t="s">
        <v>7739</v>
      </c>
      <c r="D2708" t="s">
        <v>7740</v>
      </c>
      <c r="E2708" t="s">
        <v>19494</v>
      </c>
      <c r="H2708" t="s">
        <v>7634</v>
      </c>
      <c r="I2708" t="s">
        <v>99</v>
      </c>
      <c r="J2708">
        <v>13</v>
      </c>
      <c r="K2708" t="s">
        <v>19</v>
      </c>
      <c r="L2708" t="s">
        <v>43318</v>
      </c>
    </row>
    <row r="2709" spans="1:12" ht="13.2">
      <c r="A2709" t="s">
        <v>7741</v>
      </c>
      <c r="B2709" t="s">
        <v>13</v>
      </c>
      <c r="C2709" t="s">
        <v>1156</v>
      </c>
      <c r="D2709" t="s">
        <v>7742</v>
      </c>
      <c r="E2709" t="s">
        <v>43346</v>
      </c>
      <c r="H2709" t="s">
        <v>7634</v>
      </c>
      <c r="I2709" t="s">
        <v>47</v>
      </c>
      <c r="J2709">
        <v>13</v>
      </c>
      <c r="K2709" t="s">
        <v>19</v>
      </c>
      <c r="L2709" t="s">
        <v>43318</v>
      </c>
    </row>
    <row r="2710" spans="1:12" ht="13.2">
      <c r="A2710" t="s">
        <v>7743</v>
      </c>
      <c r="B2710" t="s">
        <v>13</v>
      </c>
      <c r="C2710" t="s">
        <v>7744</v>
      </c>
      <c r="D2710" t="s">
        <v>2646</v>
      </c>
      <c r="E2710" t="s">
        <v>20150</v>
      </c>
      <c r="H2710" t="s">
        <v>7634</v>
      </c>
      <c r="I2710" t="s">
        <v>86</v>
      </c>
      <c r="J2710">
        <v>13</v>
      </c>
      <c r="K2710" t="s">
        <v>19</v>
      </c>
      <c r="L2710" t="s">
        <v>43318</v>
      </c>
    </row>
    <row r="2711" spans="1:12" ht="13.2">
      <c r="A2711" t="s">
        <v>5044</v>
      </c>
      <c r="B2711" t="s">
        <v>13</v>
      </c>
      <c r="C2711" t="s">
        <v>7745</v>
      </c>
      <c r="D2711" t="s">
        <v>7746</v>
      </c>
      <c r="E2711" t="s">
        <v>20341</v>
      </c>
      <c r="H2711" t="s">
        <v>7634</v>
      </c>
      <c r="I2711" t="s">
        <v>54</v>
      </c>
      <c r="J2711">
        <v>13</v>
      </c>
      <c r="K2711" t="s">
        <v>19</v>
      </c>
      <c r="L2711" t="s">
        <v>43318</v>
      </c>
    </row>
    <row r="2712" spans="1:12" ht="13.2">
      <c r="A2712" t="s">
        <v>7747</v>
      </c>
      <c r="B2712" t="s">
        <v>13</v>
      </c>
      <c r="C2712" t="s">
        <v>7748</v>
      </c>
      <c r="D2712" t="s">
        <v>7749</v>
      </c>
      <c r="E2712" t="s">
        <v>43347</v>
      </c>
      <c r="H2712" t="s">
        <v>7634</v>
      </c>
      <c r="I2712" t="s">
        <v>47</v>
      </c>
      <c r="J2712">
        <v>13</v>
      </c>
      <c r="K2712" t="s">
        <v>19</v>
      </c>
      <c r="L2712" t="s">
        <v>43318</v>
      </c>
    </row>
    <row r="2713" spans="1:12" ht="13.2">
      <c r="A2713" t="s">
        <v>7750</v>
      </c>
      <c r="B2713" t="s">
        <v>13</v>
      </c>
      <c r="C2713" t="s">
        <v>7751</v>
      </c>
      <c r="D2713" t="s">
        <v>7752</v>
      </c>
      <c r="E2713" t="s">
        <v>43348</v>
      </c>
      <c r="H2713" t="s">
        <v>7634</v>
      </c>
      <c r="I2713" t="s">
        <v>47</v>
      </c>
      <c r="J2713">
        <v>13</v>
      </c>
      <c r="K2713" t="s">
        <v>19</v>
      </c>
      <c r="L2713" t="s">
        <v>43318</v>
      </c>
    </row>
    <row r="2714" spans="1:12" ht="13.2">
      <c r="A2714" t="s">
        <v>7753</v>
      </c>
      <c r="B2714" t="s">
        <v>13</v>
      </c>
      <c r="C2714" t="s">
        <v>7754</v>
      </c>
      <c r="D2714" t="s">
        <v>7755</v>
      </c>
      <c r="E2714" t="s">
        <v>19564</v>
      </c>
      <c r="H2714" t="s">
        <v>7634</v>
      </c>
      <c r="I2714" t="s">
        <v>93</v>
      </c>
      <c r="J2714">
        <v>13</v>
      </c>
      <c r="K2714" t="s">
        <v>19</v>
      </c>
      <c r="L2714" t="s">
        <v>43318</v>
      </c>
    </row>
    <row r="2715" spans="1:12" ht="13.2">
      <c r="A2715" t="s">
        <v>7756</v>
      </c>
      <c r="B2715" t="s">
        <v>13</v>
      </c>
      <c r="C2715" t="s">
        <v>7757</v>
      </c>
      <c r="D2715" t="s">
        <v>711</v>
      </c>
      <c r="E2715" t="s">
        <v>43349</v>
      </c>
      <c r="H2715" t="s">
        <v>7634</v>
      </c>
      <c r="I2715" t="s">
        <v>54</v>
      </c>
      <c r="J2715">
        <v>13</v>
      </c>
      <c r="K2715" t="s">
        <v>19</v>
      </c>
      <c r="L2715" t="s">
        <v>43318</v>
      </c>
    </row>
    <row r="2716" spans="1:12" ht="13.2">
      <c r="A2716" t="s">
        <v>7758</v>
      </c>
      <c r="B2716" t="s">
        <v>13</v>
      </c>
      <c r="C2716" t="s">
        <v>7759</v>
      </c>
      <c r="D2716" t="s">
        <v>7760</v>
      </c>
      <c r="E2716" t="s">
        <v>19975</v>
      </c>
      <c r="H2716" t="s">
        <v>7634</v>
      </c>
      <c r="I2716" t="s">
        <v>630</v>
      </c>
      <c r="J2716">
        <v>13</v>
      </c>
      <c r="K2716" t="s">
        <v>19</v>
      </c>
      <c r="L2716" t="s">
        <v>43318</v>
      </c>
    </row>
    <row r="2717" spans="1:12" ht="13.2">
      <c r="A2717" t="s">
        <v>7761</v>
      </c>
      <c r="B2717" t="s">
        <v>63</v>
      </c>
      <c r="C2717" t="s">
        <v>7762</v>
      </c>
      <c r="D2717" t="s">
        <v>6225</v>
      </c>
      <c r="E2717" t="s">
        <v>19827</v>
      </c>
      <c r="H2717" t="s">
        <v>7634</v>
      </c>
      <c r="J2717">
        <v>13</v>
      </c>
      <c r="K2717" t="s">
        <v>19</v>
      </c>
      <c r="L2717" t="s">
        <v>43318</v>
      </c>
    </row>
    <row r="2718" spans="1:12" ht="13.2">
      <c r="A2718" t="s">
        <v>7763</v>
      </c>
      <c r="B2718" t="s">
        <v>13</v>
      </c>
      <c r="C2718" t="s">
        <v>7764</v>
      </c>
      <c r="D2718" t="s">
        <v>7765</v>
      </c>
      <c r="E2718" t="s">
        <v>19823</v>
      </c>
      <c r="H2718" t="s">
        <v>7634</v>
      </c>
      <c r="J2718">
        <v>13</v>
      </c>
      <c r="K2718" t="s">
        <v>19</v>
      </c>
      <c r="L2718" t="s">
        <v>43318</v>
      </c>
    </row>
    <row r="2719" spans="1:12" ht="13.2">
      <c r="A2719" t="s">
        <v>7766</v>
      </c>
      <c r="B2719" t="s">
        <v>13</v>
      </c>
      <c r="C2719" t="s">
        <v>7767</v>
      </c>
      <c r="D2719" t="s">
        <v>5590</v>
      </c>
      <c r="E2719" t="s">
        <v>20117</v>
      </c>
      <c r="H2719" t="s">
        <v>7634</v>
      </c>
      <c r="I2719" t="s">
        <v>93</v>
      </c>
      <c r="J2719">
        <v>13</v>
      </c>
      <c r="K2719" t="s">
        <v>19</v>
      </c>
      <c r="L2719" t="s">
        <v>43318</v>
      </c>
    </row>
    <row r="2720" spans="1:12" ht="13.2">
      <c r="A2720" t="s">
        <v>7768</v>
      </c>
      <c r="B2720" t="s">
        <v>13</v>
      </c>
      <c r="C2720" t="s">
        <v>7769</v>
      </c>
      <c r="D2720" t="s">
        <v>5559</v>
      </c>
      <c r="E2720" t="s">
        <v>20003</v>
      </c>
      <c r="H2720" t="s">
        <v>7634</v>
      </c>
      <c r="I2720" t="s">
        <v>86</v>
      </c>
      <c r="J2720">
        <v>13</v>
      </c>
      <c r="K2720" t="s">
        <v>19</v>
      </c>
      <c r="L2720" t="s">
        <v>43318</v>
      </c>
    </row>
    <row r="2721" spans="1:12" ht="13.2">
      <c r="A2721" t="s">
        <v>7770</v>
      </c>
      <c r="B2721" t="s">
        <v>13</v>
      </c>
      <c r="C2721" t="s">
        <v>7771</v>
      </c>
      <c r="D2721" t="s">
        <v>7772</v>
      </c>
      <c r="E2721" t="s">
        <v>19880</v>
      </c>
      <c r="H2721" t="s">
        <v>7634</v>
      </c>
      <c r="I2721" t="s">
        <v>54</v>
      </c>
      <c r="J2721">
        <v>13</v>
      </c>
      <c r="K2721" t="s">
        <v>19</v>
      </c>
      <c r="L2721" t="s">
        <v>43318</v>
      </c>
    </row>
    <row r="2722" spans="1:12" ht="13.2">
      <c r="A2722" t="s">
        <v>7773</v>
      </c>
      <c r="B2722" t="s">
        <v>56</v>
      </c>
      <c r="C2722" t="s">
        <v>7774</v>
      </c>
      <c r="D2722" t="s">
        <v>7650</v>
      </c>
      <c r="E2722" t="s">
        <v>43350</v>
      </c>
      <c r="H2722" t="s">
        <v>7634</v>
      </c>
      <c r="J2722">
        <v>13</v>
      </c>
      <c r="K2722" t="s">
        <v>19</v>
      </c>
      <c r="L2722" t="s">
        <v>43318</v>
      </c>
    </row>
    <row r="2723" spans="1:12" ht="13.2">
      <c r="A2723" t="s">
        <v>7775</v>
      </c>
      <c r="B2723" t="s">
        <v>13</v>
      </c>
      <c r="C2723" t="s">
        <v>7776</v>
      </c>
      <c r="D2723" t="s">
        <v>7777</v>
      </c>
      <c r="E2723" t="s">
        <v>7776</v>
      </c>
      <c r="H2723" t="s">
        <v>7634</v>
      </c>
      <c r="I2723" t="s">
        <v>86</v>
      </c>
      <c r="J2723">
        <v>13</v>
      </c>
      <c r="K2723" t="s">
        <v>19</v>
      </c>
      <c r="L2723" t="s">
        <v>43318</v>
      </c>
    </row>
    <row r="2724" spans="1:12" ht="13.2">
      <c r="A2724" t="s">
        <v>7778</v>
      </c>
      <c r="B2724" t="s">
        <v>13</v>
      </c>
      <c r="C2724" t="s">
        <v>7779</v>
      </c>
      <c r="D2724" t="s">
        <v>7780</v>
      </c>
      <c r="E2724" t="s">
        <v>20061</v>
      </c>
      <c r="H2724" t="s">
        <v>7634</v>
      </c>
      <c r="I2724" t="s">
        <v>106</v>
      </c>
      <c r="J2724">
        <v>13</v>
      </c>
      <c r="K2724" t="s">
        <v>19</v>
      </c>
      <c r="L2724" t="s">
        <v>43318</v>
      </c>
    </row>
    <row r="2725" spans="1:12" ht="13.2">
      <c r="A2725" t="s">
        <v>7781</v>
      </c>
      <c r="B2725" t="s">
        <v>13</v>
      </c>
      <c r="C2725" t="s">
        <v>7782</v>
      </c>
      <c r="D2725" t="s">
        <v>6699</v>
      </c>
      <c r="E2725" t="s">
        <v>43351</v>
      </c>
      <c r="H2725" t="s">
        <v>7634</v>
      </c>
      <c r="J2725">
        <v>13</v>
      </c>
      <c r="K2725" t="s">
        <v>19</v>
      </c>
      <c r="L2725" t="s">
        <v>43318</v>
      </c>
    </row>
    <row r="2726" spans="1:12" ht="13.2">
      <c r="A2726" t="s">
        <v>7783</v>
      </c>
      <c r="B2726" t="s">
        <v>13</v>
      </c>
      <c r="C2726" t="s">
        <v>7784</v>
      </c>
      <c r="D2726" t="s">
        <v>7785</v>
      </c>
      <c r="E2726" t="s">
        <v>20311</v>
      </c>
      <c r="H2726" t="s">
        <v>7634</v>
      </c>
      <c r="I2726" t="s">
        <v>86</v>
      </c>
      <c r="J2726">
        <v>13</v>
      </c>
      <c r="K2726" t="s">
        <v>19</v>
      </c>
      <c r="L2726" t="s">
        <v>43318</v>
      </c>
    </row>
    <row r="2727" spans="1:12" ht="13.2">
      <c r="A2727" t="s">
        <v>7786</v>
      </c>
      <c r="B2727" t="s">
        <v>13</v>
      </c>
      <c r="C2727" t="s">
        <v>7787</v>
      </c>
      <c r="D2727" t="s">
        <v>7788</v>
      </c>
      <c r="E2727" t="s">
        <v>20259</v>
      </c>
      <c r="H2727" t="s">
        <v>7634</v>
      </c>
      <c r="J2727">
        <v>13</v>
      </c>
      <c r="K2727" t="s">
        <v>19</v>
      </c>
      <c r="L2727" t="s">
        <v>43318</v>
      </c>
    </row>
    <row r="2728" spans="1:12" ht="13.2">
      <c r="A2728" t="s">
        <v>7789</v>
      </c>
      <c r="B2728" t="s">
        <v>56</v>
      </c>
      <c r="C2728" t="s">
        <v>7790</v>
      </c>
      <c r="D2728" t="s">
        <v>7791</v>
      </c>
      <c r="E2728" t="s">
        <v>19740</v>
      </c>
      <c r="H2728" t="s">
        <v>7634</v>
      </c>
      <c r="I2728" t="s">
        <v>86</v>
      </c>
      <c r="J2728">
        <v>13</v>
      </c>
      <c r="K2728" t="s">
        <v>19</v>
      </c>
      <c r="L2728" t="s">
        <v>43318</v>
      </c>
    </row>
    <row r="2729" spans="1:12" ht="13.2">
      <c r="A2729" t="s">
        <v>7792</v>
      </c>
      <c r="B2729" t="s">
        <v>56</v>
      </c>
      <c r="C2729" t="s">
        <v>7793</v>
      </c>
      <c r="D2729" t="s">
        <v>7794</v>
      </c>
      <c r="E2729" t="s">
        <v>20253</v>
      </c>
      <c r="H2729" t="s">
        <v>7634</v>
      </c>
      <c r="I2729" t="s">
        <v>106</v>
      </c>
      <c r="J2729">
        <v>13</v>
      </c>
      <c r="K2729" t="s">
        <v>19</v>
      </c>
      <c r="L2729" t="s">
        <v>43318</v>
      </c>
    </row>
    <row r="2730" spans="1:12" ht="13.2">
      <c r="A2730" t="s">
        <v>7795</v>
      </c>
      <c r="B2730" t="s">
        <v>13</v>
      </c>
      <c r="C2730" t="s">
        <v>7796</v>
      </c>
      <c r="D2730" t="s">
        <v>7171</v>
      </c>
      <c r="E2730" t="s">
        <v>7796</v>
      </c>
      <c r="H2730" t="s">
        <v>5398</v>
      </c>
      <c r="J2730">
        <v>11</v>
      </c>
      <c r="K2730" t="s">
        <v>19</v>
      </c>
      <c r="L2730" t="s">
        <v>7929</v>
      </c>
    </row>
    <row r="2731" spans="1:12" ht="13.2">
      <c r="A2731" t="s">
        <v>7797</v>
      </c>
      <c r="B2731" t="s">
        <v>13</v>
      </c>
      <c r="C2731" t="s">
        <v>7798</v>
      </c>
      <c r="D2731" t="s">
        <v>7799</v>
      </c>
      <c r="E2731" t="s">
        <v>43352</v>
      </c>
      <c r="H2731" t="s">
        <v>5398</v>
      </c>
      <c r="I2731" t="s">
        <v>106</v>
      </c>
      <c r="J2731">
        <v>11</v>
      </c>
      <c r="K2731" t="s">
        <v>19</v>
      </c>
      <c r="L2731" t="s">
        <v>7929</v>
      </c>
    </row>
    <row r="2732" spans="1:12" ht="13.2">
      <c r="A2732" t="s">
        <v>80</v>
      </c>
      <c r="B2732" t="s">
        <v>13</v>
      </c>
      <c r="C2732" t="s">
        <v>7800</v>
      </c>
      <c r="D2732" t="s">
        <v>7801</v>
      </c>
      <c r="E2732" t="s">
        <v>43353</v>
      </c>
      <c r="H2732" t="s">
        <v>5398</v>
      </c>
      <c r="J2732">
        <v>11</v>
      </c>
      <c r="K2732" t="s">
        <v>19</v>
      </c>
      <c r="L2732" t="s">
        <v>7929</v>
      </c>
    </row>
    <row r="2733" spans="1:12" ht="13.2">
      <c r="A2733" t="s">
        <v>4780</v>
      </c>
      <c r="B2733" t="s">
        <v>13</v>
      </c>
      <c r="C2733" t="s">
        <v>7802</v>
      </c>
      <c r="D2733" t="s">
        <v>7803</v>
      </c>
      <c r="E2733" t="s">
        <v>43354</v>
      </c>
      <c r="H2733" t="s">
        <v>5398</v>
      </c>
      <c r="J2733">
        <v>11</v>
      </c>
      <c r="K2733" t="s">
        <v>19</v>
      </c>
      <c r="L2733" t="s">
        <v>7929</v>
      </c>
    </row>
    <row r="2734" spans="1:12" ht="13.2">
      <c r="A2734" t="s">
        <v>7804</v>
      </c>
      <c r="B2734" t="s">
        <v>13</v>
      </c>
      <c r="C2734" t="s">
        <v>7805</v>
      </c>
      <c r="D2734" t="s">
        <v>7806</v>
      </c>
      <c r="E2734" t="s">
        <v>43355</v>
      </c>
      <c r="H2734" t="s">
        <v>5398</v>
      </c>
      <c r="J2734">
        <v>11</v>
      </c>
      <c r="K2734" t="s">
        <v>19</v>
      </c>
      <c r="L2734" t="s">
        <v>7929</v>
      </c>
    </row>
    <row r="2735" spans="1:12" ht="13.2">
      <c r="A2735" t="s">
        <v>3958</v>
      </c>
      <c r="B2735" t="s">
        <v>13</v>
      </c>
      <c r="C2735" t="s">
        <v>7807</v>
      </c>
      <c r="D2735" t="s">
        <v>7808</v>
      </c>
      <c r="E2735" t="s">
        <v>43356</v>
      </c>
      <c r="H2735" t="s">
        <v>5398</v>
      </c>
      <c r="J2735">
        <v>11</v>
      </c>
      <c r="K2735" t="s">
        <v>19</v>
      </c>
      <c r="L2735" t="s">
        <v>7929</v>
      </c>
    </row>
    <row r="2736" spans="1:12" ht="13.2">
      <c r="A2736" t="s">
        <v>7809</v>
      </c>
      <c r="B2736" t="s">
        <v>13</v>
      </c>
      <c r="C2736" t="s">
        <v>7810</v>
      </c>
      <c r="D2736" t="s">
        <v>7811</v>
      </c>
      <c r="E2736" t="s">
        <v>19330</v>
      </c>
      <c r="H2736" t="s">
        <v>5398</v>
      </c>
      <c r="J2736">
        <v>11</v>
      </c>
      <c r="K2736" t="s">
        <v>19</v>
      </c>
      <c r="L2736" t="s">
        <v>7929</v>
      </c>
    </row>
    <row r="2737" spans="1:12" ht="13.2">
      <c r="A2737" t="s">
        <v>7812</v>
      </c>
      <c r="B2737" t="s">
        <v>13</v>
      </c>
      <c r="C2737" t="s">
        <v>169</v>
      </c>
      <c r="D2737" t="s">
        <v>4700</v>
      </c>
      <c r="E2737" t="s">
        <v>43357</v>
      </c>
      <c r="H2737" t="s">
        <v>5398</v>
      </c>
      <c r="J2737">
        <v>11</v>
      </c>
      <c r="K2737" t="s">
        <v>19</v>
      </c>
      <c r="L2737" t="s">
        <v>7929</v>
      </c>
    </row>
    <row r="2738" spans="1:12" ht="13.2">
      <c r="A2738" t="s">
        <v>7813</v>
      </c>
      <c r="B2738" t="s">
        <v>13</v>
      </c>
      <c r="C2738" t="s">
        <v>7814</v>
      </c>
      <c r="D2738" t="s">
        <v>7815</v>
      </c>
      <c r="E2738" t="s">
        <v>43358</v>
      </c>
      <c r="H2738" t="s">
        <v>5398</v>
      </c>
      <c r="J2738">
        <v>11</v>
      </c>
      <c r="K2738" t="s">
        <v>19</v>
      </c>
      <c r="L2738" t="s">
        <v>7929</v>
      </c>
    </row>
    <row r="2739" spans="1:12" ht="13.2">
      <c r="A2739" t="s">
        <v>7816</v>
      </c>
      <c r="B2739" t="s">
        <v>28</v>
      </c>
      <c r="C2739" t="s">
        <v>7817</v>
      </c>
      <c r="D2739" t="s">
        <v>7818</v>
      </c>
      <c r="E2739" t="s">
        <v>43359</v>
      </c>
      <c r="H2739" t="s">
        <v>5398</v>
      </c>
      <c r="J2739">
        <v>11</v>
      </c>
      <c r="K2739" t="s">
        <v>19</v>
      </c>
      <c r="L2739" t="s">
        <v>7929</v>
      </c>
    </row>
    <row r="2740" spans="1:12" ht="13.2">
      <c r="A2740" t="s">
        <v>589</v>
      </c>
      <c r="B2740" t="s">
        <v>13</v>
      </c>
      <c r="C2740" t="s">
        <v>1097</v>
      </c>
      <c r="D2740" t="s">
        <v>3558</v>
      </c>
      <c r="E2740" t="s">
        <v>43360</v>
      </c>
      <c r="H2740" t="s">
        <v>5398</v>
      </c>
      <c r="J2740">
        <v>11</v>
      </c>
      <c r="K2740" t="s">
        <v>19</v>
      </c>
      <c r="L2740" t="s">
        <v>7929</v>
      </c>
    </row>
    <row r="2741" spans="1:12" ht="13.2">
      <c r="A2741" t="s">
        <v>7819</v>
      </c>
      <c r="B2741" t="s">
        <v>13</v>
      </c>
      <c r="C2741" t="s">
        <v>7820</v>
      </c>
      <c r="D2741" t="s">
        <v>7239</v>
      </c>
      <c r="E2741" t="s">
        <v>43361</v>
      </c>
      <c r="H2741" t="s">
        <v>5398</v>
      </c>
      <c r="J2741">
        <v>11</v>
      </c>
      <c r="K2741" t="s">
        <v>19</v>
      </c>
      <c r="L2741" t="s">
        <v>7929</v>
      </c>
    </row>
    <row r="2742" spans="1:12" ht="13.2">
      <c r="A2742" t="s">
        <v>7821</v>
      </c>
      <c r="B2742" t="s">
        <v>28</v>
      </c>
      <c r="C2742" t="s">
        <v>7822</v>
      </c>
      <c r="D2742" t="s">
        <v>3333</v>
      </c>
      <c r="E2742" t="s">
        <v>43362</v>
      </c>
      <c r="H2742" t="s">
        <v>5398</v>
      </c>
      <c r="J2742">
        <v>11</v>
      </c>
      <c r="K2742" t="s">
        <v>19</v>
      </c>
      <c r="L2742" t="s">
        <v>7929</v>
      </c>
    </row>
    <row r="2743" spans="1:12" ht="13.2">
      <c r="A2743" t="s">
        <v>7823</v>
      </c>
      <c r="B2743" t="s">
        <v>13</v>
      </c>
      <c r="C2743" t="s">
        <v>7824</v>
      </c>
      <c r="D2743" t="s">
        <v>7825</v>
      </c>
      <c r="E2743" t="s">
        <v>43363</v>
      </c>
      <c r="H2743" t="s">
        <v>5398</v>
      </c>
      <c r="I2743" t="s">
        <v>106</v>
      </c>
      <c r="J2743">
        <v>11</v>
      </c>
      <c r="K2743" t="s">
        <v>19</v>
      </c>
      <c r="L2743" t="s">
        <v>7929</v>
      </c>
    </row>
    <row r="2744" spans="1:12" ht="13.2">
      <c r="A2744" t="s">
        <v>7826</v>
      </c>
      <c r="B2744" t="s">
        <v>13</v>
      </c>
      <c r="C2744" t="s">
        <v>7827</v>
      </c>
      <c r="D2744" t="s">
        <v>4356</v>
      </c>
      <c r="E2744" t="s">
        <v>43364</v>
      </c>
      <c r="H2744" t="s">
        <v>5398</v>
      </c>
      <c r="I2744" t="s">
        <v>86</v>
      </c>
      <c r="J2744">
        <v>11</v>
      </c>
      <c r="K2744" t="s">
        <v>19</v>
      </c>
      <c r="L2744" t="s">
        <v>7929</v>
      </c>
    </row>
    <row r="2745" spans="1:12" ht="13.2">
      <c r="A2745" t="s">
        <v>7828</v>
      </c>
      <c r="B2745" t="s">
        <v>13</v>
      </c>
      <c r="C2745" t="s">
        <v>7829</v>
      </c>
      <c r="D2745" t="s">
        <v>7830</v>
      </c>
      <c r="E2745" t="s">
        <v>9907</v>
      </c>
      <c r="H2745" t="s">
        <v>5398</v>
      </c>
      <c r="J2745">
        <v>11</v>
      </c>
      <c r="K2745" t="s">
        <v>19</v>
      </c>
      <c r="L2745" t="s">
        <v>7929</v>
      </c>
    </row>
    <row r="2746" spans="1:12" ht="13.2">
      <c r="A2746" t="s">
        <v>7831</v>
      </c>
      <c r="B2746" t="s">
        <v>13</v>
      </c>
      <c r="C2746" t="s">
        <v>7832</v>
      </c>
      <c r="D2746" t="s">
        <v>7833</v>
      </c>
      <c r="E2746" t="s">
        <v>43365</v>
      </c>
      <c r="H2746" t="s">
        <v>5398</v>
      </c>
      <c r="J2746">
        <v>11</v>
      </c>
      <c r="K2746" t="s">
        <v>19</v>
      </c>
      <c r="L2746" t="s">
        <v>7929</v>
      </c>
    </row>
    <row r="2747" spans="1:12" ht="13.2">
      <c r="A2747" t="s">
        <v>7834</v>
      </c>
      <c r="B2747" t="s">
        <v>56</v>
      </c>
      <c r="C2747" t="s">
        <v>7835</v>
      </c>
      <c r="D2747" t="s">
        <v>7836</v>
      </c>
      <c r="E2747" t="s">
        <v>43366</v>
      </c>
      <c r="H2747" t="s">
        <v>5398</v>
      </c>
      <c r="J2747">
        <v>11</v>
      </c>
      <c r="K2747" t="s">
        <v>19</v>
      </c>
      <c r="L2747" t="s">
        <v>7929</v>
      </c>
    </row>
    <row r="2748" spans="1:12" ht="13.2">
      <c r="A2748" t="s">
        <v>7837</v>
      </c>
      <c r="B2748" t="s">
        <v>63</v>
      </c>
      <c r="C2748" t="s">
        <v>7838</v>
      </c>
      <c r="D2748" t="s">
        <v>7839</v>
      </c>
      <c r="E2748" t="s">
        <v>43367</v>
      </c>
      <c r="H2748" t="s">
        <v>5398</v>
      </c>
      <c r="J2748">
        <v>11</v>
      </c>
      <c r="K2748" t="s">
        <v>19</v>
      </c>
      <c r="L2748" t="s">
        <v>7929</v>
      </c>
    </row>
    <row r="2749" spans="1:12" ht="13.2">
      <c r="A2749" t="s">
        <v>7840</v>
      </c>
      <c r="B2749" t="s">
        <v>13</v>
      </c>
      <c r="C2749" t="s">
        <v>7841</v>
      </c>
      <c r="D2749" t="s">
        <v>7842</v>
      </c>
      <c r="E2749" t="s">
        <v>43368</v>
      </c>
      <c r="H2749" t="s">
        <v>5398</v>
      </c>
      <c r="I2749" t="s">
        <v>86</v>
      </c>
      <c r="J2749">
        <v>11</v>
      </c>
      <c r="K2749" t="s">
        <v>19</v>
      </c>
      <c r="L2749" t="s">
        <v>7929</v>
      </c>
    </row>
    <row r="2750" spans="1:12" ht="13.2">
      <c r="A2750" t="s">
        <v>7843</v>
      </c>
      <c r="B2750" t="s">
        <v>13</v>
      </c>
      <c r="C2750" t="s">
        <v>504</v>
      </c>
      <c r="D2750" t="s">
        <v>7844</v>
      </c>
      <c r="E2750" t="s">
        <v>43369</v>
      </c>
      <c r="H2750" t="s">
        <v>5398</v>
      </c>
      <c r="I2750" t="s">
        <v>1815</v>
      </c>
      <c r="J2750">
        <v>11</v>
      </c>
      <c r="K2750" t="s">
        <v>19</v>
      </c>
      <c r="L2750" t="s">
        <v>7929</v>
      </c>
    </row>
    <row r="2751" spans="1:12" ht="13.2">
      <c r="A2751" t="s">
        <v>7845</v>
      </c>
      <c r="B2751" t="s">
        <v>13</v>
      </c>
      <c r="C2751" t="s">
        <v>7846</v>
      </c>
      <c r="D2751" t="s">
        <v>7847</v>
      </c>
      <c r="E2751" t="s">
        <v>43370</v>
      </c>
      <c r="H2751" t="s">
        <v>5398</v>
      </c>
      <c r="I2751" t="s">
        <v>86</v>
      </c>
      <c r="J2751">
        <v>11</v>
      </c>
      <c r="K2751" t="s">
        <v>19</v>
      </c>
      <c r="L2751" t="s">
        <v>7929</v>
      </c>
    </row>
    <row r="2752" spans="1:12" ht="13.2">
      <c r="A2752" t="s">
        <v>7848</v>
      </c>
      <c r="B2752" t="s">
        <v>13</v>
      </c>
      <c r="C2752" t="s">
        <v>7849</v>
      </c>
      <c r="D2752" t="s">
        <v>7850</v>
      </c>
      <c r="E2752" t="s">
        <v>43371</v>
      </c>
      <c r="H2752" t="s">
        <v>5398</v>
      </c>
      <c r="I2752" t="s">
        <v>106</v>
      </c>
      <c r="J2752">
        <v>11</v>
      </c>
      <c r="K2752" t="s">
        <v>19</v>
      </c>
      <c r="L2752" t="s">
        <v>7929</v>
      </c>
    </row>
    <row r="2753" spans="1:12" ht="13.2">
      <c r="A2753" t="s">
        <v>7851</v>
      </c>
      <c r="B2753" t="s">
        <v>13</v>
      </c>
      <c r="C2753" t="s">
        <v>7852</v>
      </c>
      <c r="D2753" t="s">
        <v>7853</v>
      </c>
      <c r="E2753" t="s">
        <v>43372</v>
      </c>
      <c r="H2753" t="s">
        <v>5398</v>
      </c>
      <c r="I2753" t="s">
        <v>86</v>
      </c>
      <c r="J2753">
        <v>11</v>
      </c>
      <c r="K2753" t="s">
        <v>19</v>
      </c>
      <c r="L2753" t="s">
        <v>7929</v>
      </c>
    </row>
    <row r="2754" spans="1:12" ht="13.2">
      <c r="A2754" t="s">
        <v>7854</v>
      </c>
      <c r="B2754" t="s">
        <v>56</v>
      </c>
      <c r="C2754" t="s">
        <v>7855</v>
      </c>
      <c r="D2754" t="s">
        <v>3352</v>
      </c>
      <c r="E2754" t="s">
        <v>43373</v>
      </c>
      <c r="H2754" t="s">
        <v>5398</v>
      </c>
      <c r="I2754" t="s">
        <v>93</v>
      </c>
      <c r="J2754">
        <v>11</v>
      </c>
      <c r="K2754" t="s">
        <v>19</v>
      </c>
      <c r="L2754" t="s">
        <v>7929</v>
      </c>
    </row>
    <row r="2755" spans="1:12" ht="13.2">
      <c r="A2755" t="s">
        <v>5807</v>
      </c>
      <c r="B2755" t="s">
        <v>13</v>
      </c>
      <c r="C2755" t="s">
        <v>452</v>
      </c>
      <c r="D2755" t="s">
        <v>7856</v>
      </c>
      <c r="E2755" t="s">
        <v>43374</v>
      </c>
      <c r="H2755" t="s">
        <v>5398</v>
      </c>
      <c r="I2755" t="s">
        <v>99</v>
      </c>
      <c r="J2755">
        <v>11</v>
      </c>
      <c r="K2755" t="s">
        <v>19</v>
      </c>
      <c r="L2755" t="s">
        <v>7929</v>
      </c>
    </row>
    <row r="2756" spans="1:12" ht="13.2">
      <c r="A2756" t="s">
        <v>7857</v>
      </c>
      <c r="B2756" t="s">
        <v>28</v>
      </c>
      <c r="C2756" t="s">
        <v>7858</v>
      </c>
      <c r="D2756" t="s">
        <v>1643</v>
      </c>
      <c r="E2756" t="s">
        <v>43375</v>
      </c>
      <c r="H2756" t="s">
        <v>5398</v>
      </c>
      <c r="I2756" t="s">
        <v>47</v>
      </c>
      <c r="J2756">
        <v>11</v>
      </c>
      <c r="K2756" t="s">
        <v>19</v>
      </c>
      <c r="L2756" t="s">
        <v>7929</v>
      </c>
    </row>
    <row r="2757" spans="1:12" ht="13.2">
      <c r="A2757" t="s">
        <v>7859</v>
      </c>
      <c r="B2757" t="s">
        <v>28</v>
      </c>
      <c r="C2757" t="s">
        <v>7860</v>
      </c>
      <c r="D2757" t="s">
        <v>3505</v>
      </c>
      <c r="E2757" t="s">
        <v>43376</v>
      </c>
      <c r="H2757" t="s">
        <v>5398</v>
      </c>
      <c r="J2757">
        <v>11</v>
      </c>
      <c r="K2757" t="s">
        <v>19</v>
      </c>
      <c r="L2757" t="s">
        <v>7929</v>
      </c>
    </row>
    <row r="2758" spans="1:12" ht="13.2">
      <c r="A2758" t="s">
        <v>7861</v>
      </c>
      <c r="B2758" t="s">
        <v>13</v>
      </c>
      <c r="C2758" t="s">
        <v>7862</v>
      </c>
      <c r="D2758" t="s">
        <v>7863</v>
      </c>
      <c r="E2758" t="s">
        <v>43377</v>
      </c>
      <c r="H2758" t="s">
        <v>5398</v>
      </c>
      <c r="J2758">
        <v>11</v>
      </c>
      <c r="K2758" t="s">
        <v>19</v>
      </c>
      <c r="L2758" t="s">
        <v>7929</v>
      </c>
    </row>
    <row r="2759" spans="1:12" ht="13.2">
      <c r="A2759" t="s">
        <v>7864</v>
      </c>
      <c r="B2759" t="s">
        <v>13</v>
      </c>
      <c r="C2759" t="s">
        <v>7865</v>
      </c>
      <c r="D2759" t="s">
        <v>7866</v>
      </c>
      <c r="E2759" t="s">
        <v>43378</v>
      </c>
      <c r="H2759" t="s">
        <v>5398</v>
      </c>
      <c r="I2759" t="s">
        <v>54</v>
      </c>
      <c r="J2759">
        <v>11</v>
      </c>
      <c r="K2759" t="s">
        <v>19</v>
      </c>
      <c r="L2759" t="s">
        <v>7929</v>
      </c>
    </row>
    <row r="2760" spans="1:12" ht="13.2">
      <c r="A2760" t="s">
        <v>7867</v>
      </c>
      <c r="B2760" t="s">
        <v>28</v>
      </c>
      <c r="C2760" t="s">
        <v>7868</v>
      </c>
      <c r="D2760" t="s">
        <v>7869</v>
      </c>
      <c r="E2760" t="s">
        <v>43379</v>
      </c>
      <c r="H2760" t="s">
        <v>5398</v>
      </c>
      <c r="J2760">
        <v>11</v>
      </c>
      <c r="K2760" t="s">
        <v>19</v>
      </c>
      <c r="L2760" t="s">
        <v>7929</v>
      </c>
    </row>
    <row r="2761" spans="1:12" ht="13.2">
      <c r="A2761" t="s">
        <v>7870</v>
      </c>
      <c r="B2761" t="s">
        <v>13</v>
      </c>
      <c r="C2761" t="s">
        <v>7871</v>
      </c>
      <c r="D2761" t="s">
        <v>7872</v>
      </c>
      <c r="E2761" t="s">
        <v>43380</v>
      </c>
      <c r="H2761" t="s">
        <v>5398</v>
      </c>
      <c r="J2761">
        <v>11</v>
      </c>
      <c r="K2761" t="s">
        <v>19</v>
      </c>
      <c r="L2761" t="s">
        <v>7929</v>
      </c>
    </row>
    <row r="2762" spans="1:12" ht="13.2">
      <c r="A2762" t="s">
        <v>7873</v>
      </c>
      <c r="B2762" t="s">
        <v>13</v>
      </c>
      <c r="C2762" t="s">
        <v>7874</v>
      </c>
      <c r="D2762" t="s">
        <v>7875</v>
      </c>
      <c r="E2762" t="s">
        <v>43381</v>
      </c>
      <c r="H2762" t="s">
        <v>5398</v>
      </c>
      <c r="I2762" t="s">
        <v>106</v>
      </c>
      <c r="J2762">
        <v>11</v>
      </c>
      <c r="K2762" t="s">
        <v>19</v>
      </c>
      <c r="L2762" t="s">
        <v>7929</v>
      </c>
    </row>
    <row r="2763" spans="1:12" ht="13.2">
      <c r="A2763" t="s">
        <v>7876</v>
      </c>
      <c r="B2763" t="s">
        <v>13</v>
      </c>
      <c r="C2763" t="s">
        <v>7877</v>
      </c>
      <c r="D2763" t="s">
        <v>7878</v>
      </c>
      <c r="E2763" t="s">
        <v>43382</v>
      </c>
      <c r="H2763" t="s">
        <v>5398</v>
      </c>
      <c r="I2763" t="s">
        <v>86</v>
      </c>
      <c r="J2763">
        <v>11</v>
      </c>
      <c r="K2763" t="s">
        <v>19</v>
      </c>
      <c r="L2763" t="s">
        <v>7929</v>
      </c>
    </row>
    <row r="2764" spans="1:12" ht="13.2">
      <c r="A2764" t="s">
        <v>7879</v>
      </c>
      <c r="B2764" t="s">
        <v>13</v>
      </c>
      <c r="C2764" t="s">
        <v>7880</v>
      </c>
      <c r="D2764" t="s">
        <v>7881</v>
      </c>
      <c r="E2764" t="s">
        <v>43383</v>
      </c>
      <c r="H2764" t="s">
        <v>5398</v>
      </c>
      <c r="I2764" t="s">
        <v>106</v>
      </c>
      <c r="J2764">
        <v>11</v>
      </c>
      <c r="K2764" t="s">
        <v>19</v>
      </c>
      <c r="L2764" t="s">
        <v>7929</v>
      </c>
    </row>
    <row r="2765" spans="1:12" ht="13.2">
      <c r="A2765" t="s">
        <v>7882</v>
      </c>
      <c r="B2765" t="s">
        <v>13</v>
      </c>
      <c r="C2765" t="s">
        <v>7883</v>
      </c>
      <c r="D2765" t="s">
        <v>7884</v>
      </c>
      <c r="E2765" t="s">
        <v>7885</v>
      </c>
      <c r="H2765" t="s">
        <v>5398</v>
      </c>
      <c r="J2765">
        <v>11</v>
      </c>
      <c r="K2765" t="s">
        <v>19</v>
      </c>
      <c r="L2765" t="s">
        <v>7929</v>
      </c>
    </row>
    <row r="2766" spans="1:12" ht="13.2">
      <c r="A2766" t="s">
        <v>7886</v>
      </c>
      <c r="B2766" t="s">
        <v>56</v>
      </c>
      <c r="C2766" t="s">
        <v>7887</v>
      </c>
      <c r="D2766" t="s">
        <v>7888</v>
      </c>
      <c r="E2766" t="s">
        <v>43384</v>
      </c>
      <c r="H2766" t="s">
        <v>5398</v>
      </c>
      <c r="I2766" t="s">
        <v>6064</v>
      </c>
      <c r="J2766">
        <v>11</v>
      </c>
      <c r="K2766" t="s">
        <v>19</v>
      </c>
      <c r="L2766" t="s">
        <v>7929</v>
      </c>
    </row>
    <row r="2767" spans="1:12" ht="13.2">
      <c r="A2767" t="s">
        <v>7889</v>
      </c>
      <c r="B2767" t="s">
        <v>13</v>
      </c>
      <c r="C2767" t="s">
        <v>2757</v>
      </c>
      <c r="D2767" t="s">
        <v>7890</v>
      </c>
      <c r="E2767" t="s">
        <v>29</v>
      </c>
      <c r="H2767" t="s">
        <v>5398</v>
      </c>
      <c r="J2767">
        <v>11</v>
      </c>
      <c r="K2767" t="s">
        <v>19</v>
      </c>
      <c r="L2767" t="s">
        <v>7929</v>
      </c>
    </row>
    <row r="2768" spans="1:12" ht="13.2">
      <c r="A2768" t="s">
        <v>7891</v>
      </c>
      <c r="B2768" t="s">
        <v>13</v>
      </c>
      <c r="C2768" t="s">
        <v>7892</v>
      </c>
      <c r="D2768" t="s">
        <v>7893</v>
      </c>
      <c r="E2768" t="s">
        <v>43385</v>
      </c>
      <c r="H2768" t="s">
        <v>5398</v>
      </c>
      <c r="I2768" t="s">
        <v>54</v>
      </c>
      <c r="J2768">
        <v>11</v>
      </c>
      <c r="K2768" t="s">
        <v>19</v>
      </c>
      <c r="L2768" t="s">
        <v>7929</v>
      </c>
    </row>
    <row r="2769" spans="1:12" ht="13.2">
      <c r="A2769" t="s">
        <v>7894</v>
      </c>
      <c r="B2769" t="s">
        <v>13</v>
      </c>
      <c r="C2769" t="s">
        <v>1228</v>
      </c>
      <c r="D2769" t="s">
        <v>1609</v>
      </c>
      <c r="E2769" t="s">
        <v>43386</v>
      </c>
      <c r="H2769" t="s">
        <v>5398</v>
      </c>
      <c r="J2769">
        <v>11</v>
      </c>
      <c r="K2769" t="s">
        <v>19</v>
      </c>
      <c r="L2769" t="s">
        <v>7929</v>
      </c>
    </row>
    <row r="2770" spans="1:12" ht="13.2">
      <c r="A2770" t="s">
        <v>7895</v>
      </c>
      <c r="B2770" t="s">
        <v>63</v>
      </c>
      <c r="C2770" t="s">
        <v>7896</v>
      </c>
      <c r="D2770" t="s">
        <v>7897</v>
      </c>
      <c r="E2770" t="s">
        <v>43387</v>
      </c>
      <c r="H2770" t="s">
        <v>5398</v>
      </c>
      <c r="I2770" t="s">
        <v>364</v>
      </c>
      <c r="J2770">
        <v>11</v>
      </c>
      <c r="K2770" t="s">
        <v>19</v>
      </c>
      <c r="L2770" t="s">
        <v>7929</v>
      </c>
    </row>
    <row r="2771" spans="1:12" ht="13.2">
      <c r="A2771" t="s">
        <v>4734</v>
      </c>
      <c r="B2771" t="s">
        <v>28</v>
      </c>
      <c r="C2771" t="s">
        <v>7898</v>
      </c>
      <c r="D2771" t="s">
        <v>7899</v>
      </c>
      <c r="E2771" t="s">
        <v>43388</v>
      </c>
      <c r="H2771" t="s">
        <v>5398</v>
      </c>
      <c r="J2771">
        <v>11</v>
      </c>
      <c r="K2771" t="s">
        <v>19</v>
      </c>
      <c r="L2771" t="s">
        <v>7929</v>
      </c>
    </row>
    <row r="2772" spans="1:12" ht="13.2">
      <c r="A2772" t="s">
        <v>7900</v>
      </c>
      <c r="B2772" t="s">
        <v>28</v>
      </c>
      <c r="C2772" t="s">
        <v>7901</v>
      </c>
      <c r="D2772" t="s">
        <v>7902</v>
      </c>
      <c r="E2772" t="s">
        <v>43389</v>
      </c>
      <c r="H2772" t="s">
        <v>5398</v>
      </c>
      <c r="I2772" t="s">
        <v>106</v>
      </c>
      <c r="J2772">
        <v>11</v>
      </c>
      <c r="K2772" t="s">
        <v>19</v>
      </c>
      <c r="L2772" t="s">
        <v>7929</v>
      </c>
    </row>
    <row r="2773" spans="1:12" ht="13.2">
      <c r="A2773" t="s">
        <v>4850</v>
      </c>
      <c r="B2773" t="s">
        <v>28</v>
      </c>
      <c r="C2773" t="s">
        <v>7903</v>
      </c>
      <c r="D2773" t="s">
        <v>7904</v>
      </c>
      <c r="E2773" t="s">
        <v>43390</v>
      </c>
      <c r="H2773" t="s">
        <v>5398</v>
      </c>
      <c r="I2773" t="s">
        <v>685</v>
      </c>
      <c r="J2773">
        <v>11</v>
      </c>
      <c r="K2773" t="s">
        <v>19</v>
      </c>
      <c r="L2773" t="s">
        <v>7929</v>
      </c>
    </row>
    <row r="2774" spans="1:12" ht="13.2">
      <c r="A2774" t="s">
        <v>7905</v>
      </c>
      <c r="B2774" t="s">
        <v>28</v>
      </c>
      <c r="C2774" t="s">
        <v>7906</v>
      </c>
      <c r="D2774" t="s">
        <v>7907</v>
      </c>
      <c r="E2774" t="s">
        <v>43391</v>
      </c>
      <c r="H2774" t="s">
        <v>5398</v>
      </c>
      <c r="I2774" t="s">
        <v>54</v>
      </c>
      <c r="J2774">
        <v>11</v>
      </c>
      <c r="K2774" t="s">
        <v>19</v>
      </c>
      <c r="L2774" t="s">
        <v>7929</v>
      </c>
    </row>
    <row r="2775" spans="1:12" ht="13.2">
      <c r="A2775" t="s">
        <v>7908</v>
      </c>
      <c r="B2775" t="s">
        <v>63</v>
      </c>
      <c r="C2775" t="s">
        <v>7909</v>
      </c>
      <c r="D2775" t="s">
        <v>7910</v>
      </c>
      <c r="E2775" t="s">
        <v>43392</v>
      </c>
      <c r="H2775" t="s">
        <v>5398</v>
      </c>
      <c r="I2775" t="s">
        <v>106</v>
      </c>
      <c r="J2775">
        <v>11</v>
      </c>
      <c r="K2775" t="s">
        <v>19</v>
      </c>
      <c r="L2775" t="s">
        <v>7929</v>
      </c>
    </row>
    <row r="2776" spans="1:12" ht="13.2">
      <c r="A2776" t="s">
        <v>7911</v>
      </c>
      <c r="B2776" t="s">
        <v>13</v>
      </c>
      <c r="C2776" t="s">
        <v>7912</v>
      </c>
      <c r="D2776" t="s">
        <v>7913</v>
      </c>
      <c r="E2776" t="s">
        <v>43393</v>
      </c>
      <c r="H2776" t="s">
        <v>5398</v>
      </c>
      <c r="J2776">
        <v>11</v>
      </c>
      <c r="K2776" t="s">
        <v>19</v>
      </c>
      <c r="L2776" t="s">
        <v>7929</v>
      </c>
    </row>
    <row r="2777" spans="1:12" ht="13.2">
      <c r="A2777" t="s">
        <v>4870</v>
      </c>
      <c r="B2777" t="s">
        <v>13</v>
      </c>
      <c r="C2777" t="s">
        <v>7914</v>
      </c>
      <c r="D2777" t="s">
        <v>4260</v>
      </c>
      <c r="E2777" t="s">
        <v>43394</v>
      </c>
      <c r="H2777" t="s">
        <v>5398</v>
      </c>
      <c r="J2777">
        <v>11</v>
      </c>
      <c r="K2777" t="s">
        <v>19</v>
      </c>
      <c r="L2777" t="s">
        <v>7929</v>
      </c>
    </row>
    <row r="2778" spans="1:12" ht="13.2">
      <c r="A2778" t="s">
        <v>7915</v>
      </c>
      <c r="B2778" t="s">
        <v>13</v>
      </c>
      <c r="C2778" t="s">
        <v>7916</v>
      </c>
      <c r="D2778" t="s">
        <v>7917</v>
      </c>
      <c r="E2778" t="s">
        <v>43395</v>
      </c>
      <c r="H2778" t="s">
        <v>5398</v>
      </c>
      <c r="J2778">
        <v>11</v>
      </c>
      <c r="K2778" t="s">
        <v>19</v>
      </c>
      <c r="L2778" t="s">
        <v>7929</v>
      </c>
    </row>
    <row r="2779" spans="1:12" ht="13.2">
      <c r="A2779" t="s">
        <v>7918</v>
      </c>
      <c r="B2779" t="s">
        <v>13</v>
      </c>
      <c r="C2779" t="s">
        <v>283</v>
      </c>
      <c r="D2779" t="s">
        <v>4003</v>
      </c>
      <c r="E2779" t="s">
        <v>43396</v>
      </c>
      <c r="H2779" t="s">
        <v>5398</v>
      </c>
      <c r="J2779">
        <v>11</v>
      </c>
      <c r="K2779" t="s">
        <v>19</v>
      </c>
      <c r="L2779" t="s">
        <v>7929</v>
      </c>
    </row>
    <row r="2780" spans="1:12" ht="13.2">
      <c r="A2780" t="s">
        <v>7919</v>
      </c>
      <c r="B2780" t="s">
        <v>13</v>
      </c>
      <c r="C2780" t="s">
        <v>7920</v>
      </c>
      <c r="D2780" t="s">
        <v>7921</v>
      </c>
      <c r="E2780" t="s">
        <v>43397</v>
      </c>
      <c r="H2780" t="s">
        <v>5398</v>
      </c>
      <c r="I2780" t="s">
        <v>106</v>
      </c>
      <c r="J2780">
        <v>11</v>
      </c>
      <c r="K2780" t="s">
        <v>19</v>
      </c>
      <c r="L2780" t="s">
        <v>7929</v>
      </c>
    </row>
    <row r="2781" spans="1:12" ht="13.2">
      <c r="A2781" t="s">
        <v>7922</v>
      </c>
      <c r="B2781" t="s">
        <v>13</v>
      </c>
      <c r="C2781" t="s">
        <v>7923</v>
      </c>
      <c r="D2781" t="s">
        <v>7924</v>
      </c>
      <c r="E2781" t="s">
        <v>43398</v>
      </c>
      <c r="H2781" t="s">
        <v>5398</v>
      </c>
      <c r="I2781" t="s">
        <v>99</v>
      </c>
      <c r="J2781">
        <v>11</v>
      </c>
      <c r="K2781" t="s">
        <v>19</v>
      </c>
      <c r="L2781" t="s">
        <v>7929</v>
      </c>
    </row>
    <row r="2782" spans="1:12" ht="13.2">
      <c r="A2782" t="s">
        <v>1557</v>
      </c>
      <c r="B2782" t="s">
        <v>13</v>
      </c>
      <c r="C2782" t="s">
        <v>7925</v>
      </c>
      <c r="D2782" t="s">
        <v>7926</v>
      </c>
      <c r="E2782" t="s">
        <v>43399</v>
      </c>
      <c r="H2782" t="s">
        <v>5398</v>
      </c>
      <c r="J2782">
        <v>11</v>
      </c>
      <c r="K2782" t="s">
        <v>19</v>
      </c>
      <c r="L2782" t="s">
        <v>7929</v>
      </c>
    </row>
    <row r="2783" spans="1:12" ht="13.2">
      <c r="A2783" t="s">
        <v>7915</v>
      </c>
      <c r="B2783" t="s">
        <v>13</v>
      </c>
      <c r="C2783" t="s">
        <v>7829</v>
      </c>
      <c r="D2783" t="s">
        <v>7927</v>
      </c>
      <c r="E2783" t="s">
        <v>43400</v>
      </c>
      <c r="H2783" t="s">
        <v>5398</v>
      </c>
      <c r="J2783">
        <v>11</v>
      </c>
      <c r="K2783" t="s">
        <v>19</v>
      </c>
      <c r="L2783" t="s">
        <v>7929</v>
      </c>
    </row>
    <row r="2784" spans="1:12" ht="13.2">
      <c r="A2784" t="s">
        <v>7928</v>
      </c>
      <c r="B2784" t="s">
        <v>13</v>
      </c>
      <c r="C2784" t="s">
        <v>43401</v>
      </c>
      <c r="D2784" t="s">
        <v>7930</v>
      </c>
      <c r="E2784" t="s">
        <v>43402</v>
      </c>
      <c r="H2784" t="s">
        <v>5398</v>
      </c>
      <c r="I2784" t="s">
        <v>106</v>
      </c>
      <c r="J2784">
        <v>11</v>
      </c>
      <c r="K2784" t="s">
        <v>19</v>
      </c>
      <c r="L2784" t="s">
        <v>7929</v>
      </c>
    </row>
    <row r="2785" spans="1:12" ht="13.2">
      <c r="A2785" t="s">
        <v>7931</v>
      </c>
      <c r="B2785" t="s">
        <v>13</v>
      </c>
      <c r="C2785" t="s">
        <v>7932</v>
      </c>
      <c r="D2785" t="s">
        <v>7933</v>
      </c>
      <c r="E2785" t="s">
        <v>43403</v>
      </c>
      <c r="H2785" t="s">
        <v>5398</v>
      </c>
      <c r="J2785">
        <v>11</v>
      </c>
      <c r="K2785" t="s">
        <v>19</v>
      </c>
      <c r="L2785" t="s">
        <v>7929</v>
      </c>
    </row>
    <row r="2786" spans="1:12" ht="13.2">
      <c r="A2786" t="s">
        <v>1056</v>
      </c>
      <c r="B2786" t="s">
        <v>63</v>
      </c>
      <c r="C2786" t="s">
        <v>7934</v>
      </c>
      <c r="D2786" t="s">
        <v>4840</v>
      </c>
      <c r="E2786" t="s">
        <v>43404</v>
      </c>
      <c r="H2786" t="s">
        <v>5398</v>
      </c>
      <c r="J2786">
        <v>11</v>
      </c>
      <c r="K2786" t="s">
        <v>19</v>
      </c>
      <c r="L2786" t="s">
        <v>7929</v>
      </c>
    </row>
    <row r="2787" spans="1:12" ht="13.2">
      <c r="A2787" t="s">
        <v>7935</v>
      </c>
      <c r="B2787" t="s">
        <v>13</v>
      </c>
      <c r="C2787" t="s">
        <v>7936</v>
      </c>
      <c r="D2787" t="s">
        <v>7937</v>
      </c>
      <c r="E2787" t="s">
        <v>2015</v>
      </c>
      <c r="H2787" t="s">
        <v>5398</v>
      </c>
      <c r="J2787">
        <v>11</v>
      </c>
      <c r="K2787" t="s">
        <v>19</v>
      </c>
      <c r="L2787" t="s">
        <v>7929</v>
      </c>
    </row>
    <row r="2788" spans="1:12" ht="13.2">
      <c r="A2788" t="s">
        <v>7938</v>
      </c>
      <c r="B2788" t="s">
        <v>13</v>
      </c>
      <c r="C2788" t="s">
        <v>7939</v>
      </c>
      <c r="D2788" t="s">
        <v>7940</v>
      </c>
      <c r="E2788" t="s">
        <v>43405</v>
      </c>
      <c r="H2788" t="s">
        <v>5398</v>
      </c>
      <c r="I2788" t="s">
        <v>106</v>
      </c>
      <c r="J2788">
        <v>11</v>
      </c>
      <c r="K2788" t="s">
        <v>19</v>
      </c>
      <c r="L2788" t="s">
        <v>7929</v>
      </c>
    </row>
    <row r="2789" spans="1:12" ht="13.2">
      <c r="A2789" t="s">
        <v>7941</v>
      </c>
      <c r="B2789" t="s">
        <v>13</v>
      </c>
      <c r="C2789" t="s">
        <v>7942</v>
      </c>
      <c r="D2789" t="s">
        <v>7943</v>
      </c>
      <c r="E2789" t="s">
        <v>43406</v>
      </c>
      <c r="H2789" t="s">
        <v>5398</v>
      </c>
      <c r="I2789" t="s">
        <v>106</v>
      </c>
      <c r="J2789">
        <v>11</v>
      </c>
      <c r="K2789" t="s">
        <v>19</v>
      </c>
      <c r="L2789" t="s">
        <v>7929</v>
      </c>
    </row>
    <row r="2790" spans="1:12" ht="13.2">
      <c r="A2790" t="s">
        <v>282</v>
      </c>
      <c r="B2790" t="s">
        <v>13</v>
      </c>
      <c r="C2790" t="s">
        <v>1228</v>
      </c>
      <c r="D2790" t="s">
        <v>7944</v>
      </c>
      <c r="E2790" t="s">
        <v>43407</v>
      </c>
      <c r="H2790" t="s">
        <v>5398</v>
      </c>
      <c r="J2790">
        <v>11</v>
      </c>
      <c r="K2790" t="s">
        <v>19</v>
      </c>
      <c r="L2790" t="s">
        <v>7929</v>
      </c>
    </row>
    <row r="2791" spans="1:12" ht="13.2">
      <c r="A2791" t="s">
        <v>7945</v>
      </c>
      <c r="B2791" t="s">
        <v>13</v>
      </c>
      <c r="C2791" t="s">
        <v>2015</v>
      </c>
      <c r="D2791" t="s">
        <v>7946</v>
      </c>
      <c r="E2791" t="s">
        <v>43408</v>
      </c>
      <c r="H2791" t="s">
        <v>5398</v>
      </c>
      <c r="J2791">
        <v>11</v>
      </c>
      <c r="K2791" t="s">
        <v>19</v>
      </c>
      <c r="L2791" t="s">
        <v>7929</v>
      </c>
    </row>
    <row r="2792" spans="1:12" ht="13.2">
      <c r="A2792" t="s">
        <v>7947</v>
      </c>
      <c r="B2792" t="s">
        <v>13</v>
      </c>
      <c r="C2792" t="s">
        <v>7948</v>
      </c>
      <c r="D2792" t="s">
        <v>7949</v>
      </c>
      <c r="E2792" t="s">
        <v>43409</v>
      </c>
      <c r="H2792" t="s">
        <v>5398</v>
      </c>
      <c r="J2792">
        <v>11</v>
      </c>
      <c r="K2792" t="s">
        <v>19</v>
      </c>
      <c r="L2792" t="s">
        <v>7929</v>
      </c>
    </row>
    <row r="2793" spans="1:12" ht="13.2">
      <c r="A2793" t="s">
        <v>1700</v>
      </c>
      <c r="B2793" t="s">
        <v>56</v>
      </c>
      <c r="C2793" t="s">
        <v>7950</v>
      </c>
      <c r="D2793" t="s">
        <v>7951</v>
      </c>
      <c r="E2793" t="s">
        <v>43410</v>
      </c>
      <c r="H2793" t="s">
        <v>5398</v>
      </c>
      <c r="J2793">
        <v>11</v>
      </c>
      <c r="K2793" t="s">
        <v>19</v>
      </c>
      <c r="L2793" t="s">
        <v>7929</v>
      </c>
    </row>
    <row r="2794" spans="1:12" ht="13.2">
      <c r="A2794" t="s">
        <v>7952</v>
      </c>
      <c r="B2794" t="s">
        <v>13</v>
      </c>
      <c r="C2794" t="s">
        <v>7953</v>
      </c>
      <c r="D2794" t="s">
        <v>7954</v>
      </c>
      <c r="E2794" t="s">
        <v>3178</v>
      </c>
      <c r="H2794" t="s">
        <v>5398</v>
      </c>
      <c r="I2794" t="s">
        <v>106</v>
      </c>
      <c r="J2794">
        <v>11</v>
      </c>
      <c r="K2794" t="s">
        <v>19</v>
      </c>
      <c r="L2794" t="s">
        <v>7929</v>
      </c>
    </row>
    <row r="2795" spans="1:12" ht="13.2">
      <c r="A2795" t="s">
        <v>7955</v>
      </c>
      <c r="B2795" t="s">
        <v>56</v>
      </c>
      <c r="C2795" t="s">
        <v>7956</v>
      </c>
      <c r="D2795" t="s">
        <v>7957</v>
      </c>
      <c r="E2795" t="s">
        <v>43411</v>
      </c>
      <c r="H2795" t="s">
        <v>5398</v>
      </c>
      <c r="I2795" t="s">
        <v>106</v>
      </c>
      <c r="J2795">
        <v>11</v>
      </c>
      <c r="K2795" t="s">
        <v>19</v>
      </c>
      <c r="L2795" t="s">
        <v>7929</v>
      </c>
    </row>
    <row r="2796" spans="1:12" ht="13.2">
      <c r="A2796" t="s">
        <v>7958</v>
      </c>
      <c r="B2796" t="s">
        <v>13</v>
      </c>
      <c r="C2796" t="s">
        <v>7959</v>
      </c>
      <c r="D2796" t="s">
        <v>7960</v>
      </c>
      <c r="E2796" t="s">
        <v>7961</v>
      </c>
      <c r="H2796" t="s">
        <v>5398</v>
      </c>
      <c r="I2796" t="s">
        <v>106</v>
      </c>
      <c r="J2796">
        <v>11</v>
      </c>
      <c r="K2796" t="s">
        <v>19</v>
      </c>
      <c r="L2796" t="s">
        <v>7929</v>
      </c>
    </row>
    <row r="2797" spans="1:12" ht="13.2">
      <c r="A2797" t="s">
        <v>7962</v>
      </c>
      <c r="B2797" t="s">
        <v>56</v>
      </c>
      <c r="C2797" t="s">
        <v>7963</v>
      </c>
      <c r="D2797" t="s">
        <v>4915</v>
      </c>
      <c r="E2797" t="s">
        <v>43412</v>
      </c>
      <c r="H2797" t="s">
        <v>5398</v>
      </c>
      <c r="J2797">
        <v>11</v>
      </c>
      <c r="K2797" t="s">
        <v>19</v>
      </c>
      <c r="L2797" t="s">
        <v>7929</v>
      </c>
    </row>
    <row r="2798" spans="1:12" ht="13.2">
      <c r="A2798" t="s">
        <v>7964</v>
      </c>
      <c r="B2798" t="s">
        <v>56</v>
      </c>
      <c r="C2798" t="s">
        <v>7965</v>
      </c>
      <c r="D2798" t="s">
        <v>7966</v>
      </c>
      <c r="E2798" t="s">
        <v>43413</v>
      </c>
      <c r="H2798" t="s">
        <v>5398</v>
      </c>
      <c r="I2798" t="s">
        <v>47</v>
      </c>
      <c r="J2798">
        <v>11</v>
      </c>
      <c r="K2798" t="s">
        <v>19</v>
      </c>
      <c r="L2798" t="s">
        <v>7929</v>
      </c>
    </row>
    <row r="2799" spans="1:12" ht="13.2">
      <c r="A2799" t="s">
        <v>282</v>
      </c>
      <c r="B2799" t="s">
        <v>56</v>
      </c>
      <c r="C2799" t="s">
        <v>7967</v>
      </c>
      <c r="D2799" t="s">
        <v>7968</v>
      </c>
      <c r="E2799" t="s">
        <v>43414</v>
      </c>
      <c r="H2799" t="s">
        <v>5398</v>
      </c>
      <c r="J2799">
        <v>11</v>
      </c>
      <c r="K2799" t="s">
        <v>19</v>
      </c>
      <c r="L2799" t="s">
        <v>7929</v>
      </c>
    </row>
    <row r="2800" spans="1:12" ht="13.2">
      <c r="A2800" t="s">
        <v>7969</v>
      </c>
      <c r="B2800" t="s">
        <v>13</v>
      </c>
      <c r="C2800" t="s">
        <v>7970</v>
      </c>
      <c r="D2800" t="s">
        <v>7971</v>
      </c>
      <c r="E2800" t="s">
        <v>43415</v>
      </c>
      <c r="H2800" t="s">
        <v>7634</v>
      </c>
      <c r="J2800">
        <v>13</v>
      </c>
      <c r="K2800" t="s">
        <v>19</v>
      </c>
      <c r="L2800" t="s">
        <v>43318</v>
      </c>
    </row>
    <row r="2801" spans="1:12" ht="13.2">
      <c r="A2801" t="s">
        <v>7972</v>
      </c>
      <c r="B2801" t="s">
        <v>13</v>
      </c>
      <c r="C2801" t="s">
        <v>7973</v>
      </c>
      <c r="D2801" t="s">
        <v>7974</v>
      </c>
      <c r="E2801" t="s">
        <v>43416</v>
      </c>
      <c r="H2801" t="s">
        <v>7634</v>
      </c>
      <c r="I2801" t="s">
        <v>106</v>
      </c>
      <c r="J2801">
        <v>13</v>
      </c>
      <c r="K2801" t="s">
        <v>19</v>
      </c>
      <c r="L2801" t="s">
        <v>43318</v>
      </c>
    </row>
    <row r="2802" spans="1:12" ht="13.2">
      <c r="A2802" t="s">
        <v>7975</v>
      </c>
      <c r="B2802" t="s">
        <v>13</v>
      </c>
      <c r="C2802" t="s">
        <v>7976</v>
      </c>
      <c r="D2802" t="s">
        <v>7977</v>
      </c>
      <c r="E2802" t="s">
        <v>7976</v>
      </c>
      <c r="H2802" t="s">
        <v>7634</v>
      </c>
      <c r="J2802">
        <v>13</v>
      </c>
      <c r="K2802" t="s">
        <v>19</v>
      </c>
      <c r="L2802" t="s">
        <v>43318</v>
      </c>
    </row>
    <row r="2803" spans="1:12" ht="13.2">
      <c r="A2803" t="s">
        <v>7978</v>
      </c>
      <c r="B2803" t="s">
        <v>13</v>
      </c>
      <c r="C2803" t="s">
        <v>7979</v>
      </c>
      <c r="D2803" t="s">
        <v>7980</v>
      </c>
      <c r="E2803" t="s">
        <v>43417</v>
      </c>
      <c r="H2803" t="s">
        <v>7634</v>
      </c>
      <c r="I2803" t="s">
        <v>86</v>
      </c>
      <c r="J2803">
        <v>13</v>
      </c>
      <c r="K2803" t="s">
        <v>19</v>
      </c>
      <c r="L2803" t="s">
        <v>43318</v>
      </c>
    </row>
    <row r="2804" spans="1:12" ht="13.2">
      <c r="A2804" t="s">
        <v>7981</v>
      </c>
      <c r="B2804" t="s">
        <v>56</v>
      </c>
      <c r="C2804" t="s">
        <v>7982</v>
      </c>
      <c r="D2804" t="s">
        <v>7983</v>
      </c>
      <c r="E2804" t="s">
        <v>43418</v>
      </c>
      <c r="H2804" t="s">
        <v>7634</v>
      </c>
      <c r="J2804">
        <v>13</v>
      </c>
      <c r="K2804" t="s">
        <v>19</v>
      </c>
      <c r="L2804" t="s">
        <v>43318</v>
      </c>
    </row>
    <row r="2805" spans="1:12" ht="13.2">
      <c r="A2805" t="s">
        <v>7984</v>
      </c>
      <c r="B2805" t="s">
        <v>63</v>
      </c>
      <c r="C2805" t="s">
        <v>7985</v>
      </c>
      <c r="D2805" t="s">
        <v>7986</v>
      </c>
      <c r="E2805" t="s">
        <v>43419</v>
      </c>
      <c r="H2805" t="s">
        <v>7634</v>
      </c>
      <c r="I2805" t="s">
        <v>86</v>
      </c>
      <c r="J2805">
        <v>13</v>
      </c>
      <c r="K2805" t="s">
        <v>19</v>
      </c>
      <c r="L2805" t="s">
        <v>43318</v>
      </c>
    </row>
    <row r="2806" spans="1:12" ht="13.2">
      <c r="A2806" t="s">
        <v>7987</v>
      </c>
      <c r="B2806" t="s">
        <v>13</v>
      </c>
      <c r="C2806" t="s">
        <v>7988</v>
      </c>
      <c r="D2806" t="s">
        <v>7989</v>
      </c>
      <c r="E2806" t="s">
        <v>43420</v>
      </c>
      <c r="H2806" t="s">
        <v>7634</v>
      </c>
      <c r="I2806" t="s">
        <v>54</v>
      </c>
      <c r="J2806">
        <v>13</v>
      </c>
      <c r="K2806" t="s">
        <v>19</v>
      </c>
      <c r="L2806" t="s">
        <v>43318</v>
      </c>
    </row>
    <row r="2807" spans="1:12" ht="13.2">
      <c r="A2807" t="s">
        <v>5202</v>
      </c>
      <c r="B2807" t="s">
        <v>13</v>
      </c>
      <c r="C2807" t="s">
        <v>1359</v>
      </c>
      <c r="D2807" t="s">
        <v>3690</v>
      </c>
      <c r="E2807" t="s">
        <v>43421</v>
      </c>
      <c r="H2807" t="s">
        <v>7634</v>
      </c>
      <c r="I2807" t="s">
        <v>106</v>
      </c>
      <c r="J2807">
        <v>13</v>
      </c>
      <c r="K2807" t="s">
        <v>19</v>
      </c>
      <c r="L2807" t="s">
        <v>43318</v>
      </c>
    </row>
    <row r="2808" spans="1:12" ht="13.2">
      <c r="A2808" t="s">
        <v>7990</v>
      </c>
      <c r="B2808" t="s">
        <v>13</v>
      </c>
      <c r="C2808" t="s">
        <v>7991</v>
      </c>
      <c r="D2808" t="s">
        <v>7992</v>
      </c>
      <c r="E2808" t="s">
        <v>43422</v>
      </c>
      <c r="H2808" t="s">
        <v>7634</v>
      </c>
      <c r="I2808" t="s">
        <v>99</v>
      </c>
      <c r="J2808">
        <v>13</v>
      </c>
      <c r="K2808" t="s">
        <v>19</v>
      </c>
      <c r="L2808" t="s">
        <v>43318</v>
      </c>
    </row>
    <row r="2809" spans="1:12" ht="13.2">
      <c r="A2809" t="s">
        <v>4543</v>
      </c>
      <c r="B2809" t="s">
        <v>13</v>
      </c>
      <c r="C2809" t="s">
        <v>7993</v>
      </c>
      <c r="D2809" t="s">
        <v>7994</v>
      </c>
      <c r="E2809" t="s">
        <v>43423</v>
      </c>
      <c r="H2809" t="s">
        <v>7634</v>
      </c>
      <c r="I2809" t="s">
        <v>86</v>
      </c>
      <c r="J2809">
        <v>13</v>
      </c>
      <c r="K2809" t="s">
        <v>19</v>
      </c>
      <c r="L2809" t="s">
        <v>43318</v>
      </c>
    </row>
    <row r="2810" spans="1:12" ht="13.2">
      <c r="A2810" t="s">
        <v>7995</v>
      </c>
      <c r="B2810" t="s">
        <v>13</v>
      </c>
      <c r="C2810" t="s">
        <v>7996</v>
      </c>
      <c r="D2810" t="s">
        <v>7997</v>
      </c>
      <c r="E2810" t="s">
        <v>43424</v>
      </c>
      <c r="H2810" t="s">
        <v>7634</v>
      </c>
      <c r="J2810">
        <v>13</v>
      </c>
      <c r="K2810" t="s">
        <v>19</v>
      </c>
      <c r="L2810" t="s">
        <v>43318</v>
      </c>
    </row>
    <row r="2811" spans="1:12" ht="13.2">
      <c r="A2811" t="s">
        <v>7998</v>
      </c>
      <c r="B2811" t="s">
        <v>13</v>
      </c>
      <c r="C2811" t="s">
        <v>7999</v>
      </c>
      <c r="D2811" t="s">
        <v>8000</v>
      </c>
      <c r="E2811" t="s">
        <v>43425</v>
      </c>
      <c r="H2811" t="s">
        <v>7634</v>
      </c>
      <c r="I2811" t="s">
        <v>106</v>
      </c>
      <c r="J2811">
        <v>13</v>
      </c>
      <c r="K2811" t="s">
        <v>19</v>
      </c>
      <c r="L2811" t="s">
        <v>43318</v>
      </c>
    </row>
    <row r="2812" spans="1:12" ht="13.2">
      <c r="A2812" t="s">
        <v>8001</v>
      </c>
      <c r="B2812" t="s">
        <v>13</v>
      </c>
      <c r="C2812" t="s">
        <v>1653</v>
      </c>
      <c r="D2812" t="s">
        <v>8002</v>
      </c>
      <c r="E2812" t="s">
        <v>43426</v>
      </c>
      <c r="H2812" t="s">
        <v>7634</v>
      </c>
      <c r="J2812">
        <v>13</v>
      </c>
      <c r="K2812" t="s">
        <v>19</v>
      </c>
      <c r="L2812" t="s">
        <v>43318</v>
      </c>
    </row>
    <row r="2813" spans="1:12" ht="13.2">
      <c r="A2813" t="s">
        <v>8003</v>
      </c>
      <c r="B2813" t="s">
        <v>13</v>
      </c>
      <c r="C2813" t="s">
        <v>8004</v>
      </c>
      <c r="D2813" t="s">
        <v>8005</v>
      </c>
      <c r="E2813" t="s">
        <v>43427</v>
      </c>
      <c r="H2813" t="s">
        <v>7634</v>
      </c>
      <c r="I2813" t="s">
        <v>691</v>
      </c>
      <c r="J2813">
        <v>13</v>
      </c>
      <c r="K2813" t="s">
        <v>19</v>
      </c>
      <c r="L2813" t="s">
        <v>43318</v>
      </c>
    </row>
    <row r="2814" spans="1:12" ht="13.2">
      <c r="A2814" t="s">
        <v>8006</v>
      </c>
      <c r="B2814" t="s">
        <v>13</v>
      </c>
      <c r="C2814" t="s">
        <v>8007</v>
      </c>
      <c r="D2814" t="s">
        <v>8008</v>
      </c>
      <c r="E2814" t="s">
        <v>43428</v>
      </c>
      <c r="H2814" t="s">
        <v>7634</v>
      </c>
      <c r="J2814">
        <v>13</v>
      </c>
      <c r="K2814" t="s">
        <v>19</v>
      </c>
      <c r="L2814" t="s">
        <v>43318</v>
      </c>
    </row>
    <row r="2815" spans="1:12" ht="13.2">
      <c r="A2815" t="s">
        <v>8009</v>
      </c>
      <c r="B2815" t="s">
        <v>13</v>
      </c>
      <c r="C2815" t="s">
        <v>8010</v>
      </c>
      <c r="D2815" t="s">
        <v>8011</v>
      </c>
      <c r="E2815" t="s">
        <v>43429</v>
      </c>
      <c r="H2815" t="s">
        <v>7634</v>
      </c>
      <c r="I2815" t="s">
        <v>106</v>
      </c>
      <c r="J2815">
        <v>13</v>
      </c>
      <c r="K2815" t="s">
        <v>19</v>
      </c>
      <c r="L2815" t="s">
        <v>43318</v>
      </c>
    </row>
    <row r="2816" spans="1:12" ht="13.2">
      <c r="A2816" t="s">
        <v>8012</v>
      </c>
      <c r="B2816" t="s">
        <v>13</v>
      </c>
      <c r="C2816" t="s">
        <v>8013</v>
      </c>
      <c r="D2816" t="s">
        <v>6450</v>
      </c>
      <c r="E2816" t="s">
        <v>43430</v>
      </c>
      <c r="H2816" t="s">
        <v>7634</v>
      </c>
      <c r="I2816" t="s">
        <v>86</v>
      </c>
      <c r="J2816">
        <v>13</v>
      </c>
      <c r="K2816" t="s">
        <v>19</v>
      </c>
      <c r="L2816" t="s">
        <v>43318</v>
      </c>
    </row>
    <row r="2817" spans="1:12" ht="13.2">
      <c r="A2817" t="s">
        <v>8014</v>
      </c>
      <c r="B2817" t="s">
        <v>13</v>
      </c>
      <c r="C2817" t="s">
        <v>8015</v>
      </c>
      <c r="D2817" t="s">
        <v>8016</v>
      </c>
      <c r="E2817" t="s">
        <v>43431</v>
      </c>
      <c r="H2817" t="s">
        <v>7634</v>
      </c>
      <c r="J2817">
        <v>13</v>
      </c>
      <c r="K2817" t="s">
        <v>19</v>
      </c>
      <c r="L2817" t="s">
        <v>43318</v>
      </c>
    </row>
    <row r="2818" spans="1:12" ht="13.2">
      <c r="A2818" t="s">
        <v>8017</v>
      </c>
      <c r="B2818" t="s">
        <v>13</v>
      </c>
      <c r="C2818" t="s">
        <v>3435</v>
      </c>
      <c r="D2818" t="s">
        <v>8018</v>
      </c>
      <c r="E2818" t="s">
        <v>43432</v>
      </c>
      <c r="H2818" t="s">
        <v>7634</v>
      </c>
      <c r="J2818">
        <v>13</v>
      </c>
      <c r="K2818" t="s">
        <v>19</v>
      </c>
      <c r="L2818" t="s">
        <v>43318</v>
      </c>
    </row>
    <row r="2819" spans="1:12" ht="13.2">
      <c r="A2819" t="s">
        <v>8019</v>
      </c>
      <c r="B2819" t="s">
        <v>13</v>
      </c>
      <c r="C2819" t="s">
        <v>8020</v>
      </c>
      <c r="D2819" t="s">
        <v>2699</v>
      </c>
      <c r="E2819" t="s">
        <v>43433</v>
      </c>
      <c r="H2819" t="s">
        <v>7634</v>
      </c>
      <c r="I2819" t="s">
        <v>54</v>
      </c>
      <c r="J2819">
        <v>13</v>
      </c>
      <c r="K2819" t="s">
        <v>19</v>
      </c>
      <c r="L2819" t="s">
        <v>43318</v>
      </c>
    </row>
    <row r="2820" spans="1:12" ht="13.2">
      <c r="A2820" t="s">
        <v>8021</v>
      </c>
      <c r="B2820" t="s">
        <v>28</v>
      </c>
      <c r="C2820" t="s">
        <v>8022</v>
      </c>
      <c r="D2820" t="s">
        <v>4535</v>
      </c>
      <c r="E2820" t="s">
        <v>43434</v>
      </c>
      <c r="H2820" t="s">
        <v>7634</v>
      </c>
      <c r="I2820" t="s">
        <v>106</v>
      </c>
      <c r="J2820">
        <v>13</v>
      </c>
      <c r="K2820" t="s">
        <v>19</v>
      </c>
      <c r="L2820" t="s">
        <v>43318</v>
      </c>
    </row>
    <row r="2821" spans="1:12" ht="13.2">
      <c r="A2821" t="s">
        <v>6203</v>
      </c>
      <c r="B2821" t="s">
        <v>13</v>
      </c>
      <c r="C2821" t="s">
        <v>1194</v>
      </c>
      <c r="D2821" t="s">
        <v>8023</v>
      </c>
      <c r="E2821" t="s">
        <v>43435</v>
      </c>
      <c r="H2821" t="s">
        <v>7634</v>
      </c>
      <c r="J2821">
        <v>13</v>
      </c>
      <c r="K2821" t="s">
        <v>19</v>
      </c>
      <c r="L2821" t="s">
        <v>43318</v>
      </c>
    </row>
    <row r="2822" spans="1:12" ht="13.2">
      <c r="A2822" t="s">
        <v>8024</v>
      </c>
      <c r="B2822" t="s">
        <v>13</v>
      </c>
      <c r="C2822" t="s">
        <v>8025</v>
      </c>
      <c r="D2822" t="s">
        <v>8026</v>
      </c>
      <c r="E2822" t="s">
        <v>43436</v>
      </c>
      <c r="H2822" t="s">
        <v>7634</v>
      </c>
      <c r="J2822">
        <v>13</v>
      </c>
      <c r="K2822" t="s">
        <v>19</v>
      </c>
      <c r="L2822" t="s">
        <v>43318</v>
      </c>
    </row>
    <row r="2823" spans="1:12" ht="13.2">
      <c r="A2823" t="s">
        <v>8027</v>
      </c>
      <c r="B2823" t="s">
        <v>13</v>
      </c>
      <c r="C2823" t="s">
        <v>8028</v>
      </c>
      <c r="D2823" t="s">
        <v>8029</v>
      </c>
      <c r="E2823" t="s">
        <v>43437</v>
      </c>
      <c r="H2823" t="s">
        <v>7634</v>
      </c>
      <c r="I2823" t="s">
        <v>106</v>
      </c>
      <c r="J2823">
        <v>13</v>
      </c>
      <c r="K2823" t="s">
        <v>19</v>
      </c>
      <c r="L2823" t="s">
        <v>43318</v>
      </c>
    </row>
    <row r="2824" spans="1:12" ht="13.2">
      <c r="A2824" t="s">
        <v>1479</v>
      </c>
      <c r="B2824" t="s">
        <v>13</v>
      </c>
      <c r="C2824" t="s">
        <v>8030</v>
      </c>
      <c r="D2824" t="s">
        <v>8031</v>
      </c>
      <c r="E2824" t="s">
        <v>43438</v>
      </c>
      <c r="H2824" t="s">
        <v>7634</v>
      </c>
      <c r="I2824" t="s">
        <v>106</v>
      </c>
      <c r="J2824">
        <v>13</v>
      </c>
      <c r="K2824" t="s">
        <v>19</v>
      </c>
      <c r="L2824" t="s">
        <v>43318</v>
      </c>
    </row>
    <row r="2825" spans="1:12" ht="13.2">
      <c r="A2825" t="s">
        <v>8032</v>
      </c>
      <c r="B2825" t="s">
        <v>13</v>
      </c>
      <c r="C2825" t="s">
        <v>8033</v>
      </c>
      <c r="D2825" t="s">
        <v>6378</v>
      </c>
      <c r="E2825" t="s">
        <v>43439</v>
      </c>
      <c r="H2825" t="s">
        <v>7634</v>
      </c>
      <c r="I2825" t="s">
        <v>106</v>
      </c>
      <c r="J2825">
        <v>13</v>
      </c>
      <c r="K2825" t="s">
        <v>19</v>
      </c>
      <c r="L2825" t="s">
        <v>43318</v>
      </c>
    </row>
    <row r="2826" spans="1:12" ht="13.2">
      <c r="A2826" t="s">
        <v>8034</v>
      </c>
      <c r="B2826" t="s">
        <v>13</v>
      </c>
      <c r="C2826" t="s">
        <v>8035</v>
      </c>
      <c r="D2826" t="s">
        <v>1617</v>
      </c>
      <c r="E2826" t="s">
        <v>43440</v>
      </c>
      <c r="H2826" t="s">
        <v>7634</v>
      </c>
      <c r="I2826" t="s">
        <v>47</v>
      </c>
      <c r="J2826">
        <v>13</v>
      </c>
      <c r="K2826" t="s">
        <v>19</v>
      </c>
      <c r="L2826" t="s">
        <v>43318</v>
      </c>
    </row>
    <row r="2827" spans="1:12" ht="13.2">
      <c r="A2827" t="s">
        <v>6456</v>
      </c>
      <c r="B2827" t="s">
        <v>13</v>
      </c>
      <c r="C2827" t="s">
        <v>6457</v>
      </c>
      <c r="D2827" t="s">
        <v>8036</v>
      </c>
      <c r="E2827" t="s">
        <v>43441</v>
      </c>
      <c r="H2827" t="s">
        <v>7634</v>
      </c>
      <c r="J2827">
        <v>13</v>
      </c>
      <c r="K2827" t="s">
        <v>19</v>
      </c>
      <c r="L2827" t="s">
        <v>43318</v>
      </c>
    </row>
    <row r="2828" spans="1:12" ht="13.2">
      <c r="A2828" t="s">
        <v>8037</v>
      </c>
      <c r="B2828" t="s">
        <v>13</v>
      </c>
      <c r="C2828" t="s">
        <v>1325</v>
      </c>
      <c r="D2828" t="s">
        <v>8038</v>
      </c>
      <c r="E2828" t="s">
        <v>43442</v>
      </c>
      <c r="H2828" t="s">
        <v>7634</v>
      </c>
      <c r="J2828">
        <v>13</v>
      </c>
      <c r="K2828" t="s">
        <v>19</v>
      </c>
      <c r="L2828" t="s">
        <v>43318</v>
      </c>
    </row>
    <row r="2829" spans="1:12" ht="13.2">
      <c r="A2829" t="s">
        <v>8039</v>
      </c>
      <c r="B2829" t="s">
        <v>28</v>
      </c>
      <c r="C2829" t="s">
        <v>8040</v>
      </c>
      <c r="D2829" t="s">
        <v>8041</v>
      </c>
      <c r="E2829" t="s">
        <v>43443</v>
      </c>
      <c r="H2829" t="s">
        <v>7634</v>
      </c>
      <c r="J2829">
        <v>13</v>
      </c>
      <c r="K2829" t="s">
        <v>19</v>
      </c>
      <c r="L2829" t="s">
        <v>43318</v>
      </c>
    </row>
    <row r="2830" spans="1:12" ht="13.2">
      <c r="A2830" t="s">
        <v>638</v>
      </c>
      <c r="B2830" t="s">
        <v>28</v>
      </c>
      <c r="C2830" t="s">
        <v>8042</v>
      </c>
      <c r="D2830" t="s">
        <v>8043</v>
      </c>
      <c r="E2830" t="s">
        <v>43444</v>
      </c>
      <c r="H2830" t="s">
        <v>7634</v>
      </c>
      <c r="I2830" t="s">
        <v>99</v>
      </c>
      <c r="J2830">
        <v>13</v>
      </c>
      <c r="K2830" t="s">
        <v>19</v>
      </c>
      <c r="L2830" t="s">
        <v>43318</v>
      </c>
    </row>
    <row r="2831" spans="1:12" ht="13.2">
      <c r="A2831" t="s">
        <v>8044</v>
      </c>
      <c r="B2831" t="s">
        <v>13</v>
      </c>
      <c r="C2831" t="s">
        <v>8045</v>
      </c>
      <c r="D2831" t="s">
        <v>8046</v>
      </c>
      <c r="E2831" t="s">
        <v>43445</v>
      </c>
      <c r="H2831" t="s">
        <v>7634</v>
      </c>
      <c r="J2831">
        <v>13</v>
      </c>
      <c r="K2831" t="s">
        <v>19</v>
      </c>
      <c r="L2831" t="s">
        <v>43318</v>
      </c>
    </row>
    <row r="2832" spans="1:12" ht="13.2">
      <c r="A2832" t="s">
        <v>7138</v>
      </c>
      <c r="B2832" t="s">
        <v>28</v>
      </c>
      <c r="C2832" t="s">
        <v>8047</v>
      </c>
      <c r="D2832" t="s">
        <v>8048</v>
      </c>
      <c r="E2832" t="s">
        <v>43446</v>
      </c>
      <c r="H2832" t="s">
        <v>7634</v>
      </c>
      <c r="I2832" t="s">
        <v>54</v>
      </c>
      <c r="J2832">
        <v>13</v>
      </c>
      <c r="K2832" t="s">
        <v>19</v>
      </c>
      <c r="L2832" t="s">
        <v>43318</v>
      </c>
    </row>
    <row r="2833" spans="1:12" ht="13.2">
      <c r="A2833" t="s">
        <v>8049</v>
      </c>
      <c r="B2833" t="s">
        <v>13</v>
      </c>
      <c r="C2833" t="s">
        <v>8050</v>
      </c>
      <c r="D2833" t="s">
        <v>8051</v>
      </c>
      <c r="E2833" t="s">
        <v>43447</v>
      </c>
      <c r="H2833" t="s">
        <v>7634</v>
      </c>
      <c r="J2833">
        <v>13</v>
      </c>
      <c r="K2833" t="s">
        <v>19</v>
      </c>
      <c r="L2833" t="s">
        <v>43318</v>
      </c>
    </row>
    <row r="2834" spans="1:12" ht="13.2">
      <c r="A2834" t="s">
        <v>8052</v>
      </c>
      <c r="B2834" t="s">
        <v>13</v>
      </c>
      <c r="C2834" t="s">
        <v>504</v>
      </c>
      <c r="D2834" t="s">
        <v>8053</v>
      </c>
      <c r="E2834" t="s">
        <v>43448</v>
      </c>
      <c r="H2834" t="s">
        <v>7634</v>
      </c>
      <c r="J2834">
        <v>13</v>
      </c>
      <c r="K2834" t="s">
        <v>19</v>
      </c>
      <c r="L2834" t="s">
        <v>43318</v>
      </c>
    </row>
    <row r="2835" spans="1:12" ht="13.2">
      <c r="A2835" t="s">
        <v>8054</v>
      </c>
      <c r="B2835" t="s">
        <v>13</v>
      </c>
      <c r="C2835" t="s">
        <v>1194</v>
      </c>
      <c r="D2835" t="s">
        <v>8055</v>
      </c>
      <c r="E2835" t="s">
        <v>43449</v>
      </c>
      <c r="H2835" t="s">
        <v>7634</v>
      </c>
      <c r="I2835" t="s">
        <v>106</v>
      </c>
      <c r="J2835">
        <v>13</v>
      </c>
      <c r="K2835" t="s">
        <v>19</v>
      </c>
      <c r="L2835" t="s">
        <v>43318</v>
      </c>
    </row>
    <row r="2836" spans="1:12" ht="13.2">
      <c r="A2836" t="s">
        <v>8056</v>
      </c>
      <c r="B2836" t="s">
        <v>28</v>
      </c>
      <c r="C2836" t="s">
        <v>8057</v>
      </c>
      <c r="D2836" t="s">
        <v>1297</v>
      </c>
      <c r="E2836" t="s">
        <v>43450</v>
      </c>
      <c r="H2836" t="s">
        <v>7634</v>
      </c>
      <c r="J2836">
        <v>13</v>
      </c>
      <c r="K2836" t="s">
        <v>19</v>
      </c>
      <c r="L2836" t="s">
        <v>43318</v>
      </c>
    </row>
    <row r="2837" spans="1:12" ht="13.2">
      <c r="A2837" t="s">
        <v>282</v>
      </c>
      <c r="B2837" t="s">
        <v>13</v>
      </c>
      <c r="C2837" t="s">
        <v>3597</v>
      </c>
      <c r="D2837" t="s">
        <v>8058</v>
      </c>
      <c r="E2837" t="s">
        <v>43178</v>
      </c>
      <c r="H2837" t="s">
        <v>7634</v>
      </c>
      <c r="J2837">
        <v>13</v>
      </c>
      <c r="K2837" t="s">
        <v>19</v>
      </c>
      <c r="L2837" t="s">
        <v>43318</v>
      </c>
    </row>
    <row r="2838" spans="1:12" ht="13.2">
      <c r="A2838" t="s">
        <v>8059</v>
      </c>
      <c r="B2838" t="s">
        <v>13</v>
      </c>
      <c r="C2838" t="s">
        <v>1933</v>
      </c>
      <c r="D2838" t="s">
        <v>8060</v>
      </c>
      <c r="E2838" t="s">
        <v>43451</v>
      </c>
      <c r="H2838" t="s">
        <v>7634</v>
      </c>
      <c r="I2838" t="s">
        <v>106</v>
      </c>
      <c r="J2838">
        <v>13</v>
      </c>
      <c r="K2838" t="s">
        <v>19</v>
      </c>
      <c r="L2838" t="s">
        <v>43318</v>
      </c>
    </row>
    <row r="2839" spans="1:12" ht="13.2">
      <c r="A2839" t="s">
        <v>8061</v>
      </c>
      <c r="B2839" t="s">
        <v>13</v>
      </c>
      <c r="C2839" t="s">
        <v>8062</v>
      </c>
      <c r="D2839" t="s">
        <v>8063</v>
      </c>
      <c r="E2839" t="s">
        <v>43452</v>
      </c>
      <c r="H2839" t="s">
        <v>7634</v>
      </c>
      <c r="J2839">
        <v>13</v>
      </c>
      <c r="K2839" t="s">
        <v>19</v>
      </c>
      <c r="L2839" t="s">
        <v>43318</v>
      </c>
    </row>
    <row r="2840" spans="1:12" ht="13.2">
      <c r="A2840" t="s">
        <v>8064</v>
      </c>
      <c r="B2840" t="s">
        <v>13</v>
      </c>
      <c r="C2840" t="s">
        <v>8065</v>
      </c>
      <c r="D2840" t="s">
        <v>1245</v>
      </c>
      <c r="E2840" t="s">
        <v>43453</v>
      </c>
      <c r="H2840" t="s">
        <v>7634</v>
      </c>
      <c r="I2840" t="s">
        <v>106</v>
      </c>
      <c r="J2840">
        <v>13</v>
      </c>
      <c r="K2840" t="s">
        <v>19</v>
      </c>
      <c r="L2840" t="s">
        <v>43318</v>
      </c>
    </row>
    <row r="2841" spans="1:12" ht="13.2">
      <c r="A2841" t="s">
        <v>8066</v>
      </c>
      <c r="B2841" t="s">
        <v>13</v>
      </c>
      <c r="C2841" t="s">
        <v>1228</v>
      </c>
      <c r="D2841" t="s">
        <v>8067</v>
      </c>
      <c r="E2841" t="s">
        <v>43454</v>
      </c>
      <c r="H2841" t="s">
        <v>7634</v>
      </c>
      <c r="J2841">
        <v>13</v>
      </c>
      <c r="K2841" t="s">
        <v>19</v>
      </c>
      <c r="L2841" t="s">
        <v>43318</v>
      </c>
    </row>
    <row r="2842" spans="1:12" ht="13.2">
      <c r="A2842" t="s">
        <v>8068</v>
      </c>
      <c r="B2842" t="s">
        <v>13</v>
      </c>
      <c r="C2842" t="s">
        <v>8069</v>
      </c>
      <c r="D2842" t="s">
        <v>8070</v>
      </c>
      <c r="E2842" t="s">
        <v>43455</v>
      </c>
      <c r="H2842" t="s">
        <v>7634</v>
      </c>
      <c r="I2842" t="s">
        <v>47</v>
      </c>
      <c r="J2842">
        <v>13</v>
      </c>
      <c r="K2842" t="s">
        <v>19</v>
      </c>
      <c r="L2842" t="s">
        <v>43318</v>
      </c>
    </row>
    <row r="2843" spans="1:12" ht="13.2">
      <c r="A2843" t="s">
        <v>8071</v>
      </c>
      <c r="B2843" t="s">
        <v>13</v>
      </c>
      <c r="C2843" t="s">
        <v>8072</v>
      </c>
      <c r="D2843" t="s">
        <v>4113</v>
      </c>
      <c r="E2843" t="s">
        <v>43456</v>
      </c>
      <c r="H2843" t="s">
        <v>7634</v>
      </c>
      <c r="I2843" t="s">
        <v>86</v>
      </c>
      <c r="J2843">
        <v>13</v>
      </c>
      <c r="K2843" t="s">
        <v>19</v>
      </c>
      <c r="L2843" t="s">
        <v>43318</v>
      </c>
    </row>
    <row r="2844" spans="1:12" ht="13.2">
      <c r="A2844" t="s">
        <v>8073</v>
      </c>
      <c r="B2844" t="s">
        <v>28</v>
      </c>
      <c r="C2844" t="s">
        <v>43457</v>
      </c>
      <c r="D2844" t="s">
        <v>8074</v>
      </c>
      <c r="E2844" t="s">
        <v>43458</v>
      </c>
      <c r="H2844" t="s">
        <v>7634</v>
      </c>
      <c r="I2844" t="s">
        <v>86</v>
      </c>
      <c r="J2844">
        <v>13</v>
      </c>
      <c r="K2844" t="s">
        <v>19</v>
      </c>
      <c r="L2844" t="s">
        <v>43318</v>
      </c>
    </row>
    <row r="2845" spans="1:12" ht="13.2">
      <c r="A2845" t="s">
        <v>8075</v>
      </c>
      <c r="B2845" t="s">
        <v>13</v>
      </c>
      <c r="C2845" t="s">
        <v>4616</v>
      </c>
      <c r="D2845" t="s">
        <v>8076</v>
      </c>
      <c r="E2845" t="s">
        <v>4746</v>
      </c>
      <c r="H2845" t="s">
        <v>7634</v>
      </c>
      <c r="J2845">
        <v>13</v>
      </c>
      <c r="K2845" t="s">
        <v>19</v>
      </c>
      <c r="L2845" t="s">
        <v>43318</v>
      </c>
    </row>
    <row r="2846" spans="1:12" ht="13.2">
      <c r="A2846" t="s">
        <v>8077</v>
      </c>
      <c r="B2846" t="s">
        <v>13</v>
      </c>
      <c r="C2846" t="s">
        <v>8078</v>
      </c>
      <c r="D2846" t="s">
        <v>8079</v>
      </c>
      <c r="E2846" t="s">
        <v>43459</v>
      </c>
      <c r="H2846" t="s">
        <v>7634</v>
      </c>
      <c r="J2846">
        <v>13</v>
      </c>
      <c r="K2846" t="s">
        <v>19</v>
      </c>
      <c r="L2846" t="s">
        <v>43318</v>
      </c>
    </row>
    <row r="2847" spans="1:12" ht="13.2">
      <c r="A2847" t="s">
        <v>5485</v>
      </c>
      <c r="B2847" t="s">
        <v>28</v>
      </c>
      <c r="C2847" t="s">
        <v>8080</v>
      </c>
      <c r="D2847" t="s">
        <v>4500</v>
      </c>
      <c r="E2847" t="s">
        <v>43460</v>
      </c>
      <c r="H2847" t="s">
        <v>7634</v>
      </c>
      <c r="I2847" t="s">
        <v>106</v>
      </c>
      <c r="J2847">
        <v>13</v>
      </c>
      <c r="K2847" t="s">
        <v>19</v>
      </c>
      <c r="L2847" t="s">
        <v>43318</v>
      </c>
    </row>
    <row r="2848" spans="1:12" ht="13.2">
      <c r="A2848" t="s">
        <v>8081</v>
      </c>
      <c r="B2848" t="s">
        <v>13</v>
      </c>
      <c r="C2848" t="s">
        <v>8082</v>
      </c>
      <c r="D2848" t="s">
        <v>8083</v>
      </c>
      <c r="E2848" t="s">
        <v>43461</v>
      </c>
      <c r="H2848" t="s">
        <v>7634</v>
      </c>
      <c r="J2848">
        <v>13</v>
      </c>
      <c r="K2848" t="s">
        <v>19</v>
      </c>
      <c r="L2848" t="s">
        <v>43318</v>
      </c>
    </row>
    <row r="2849" spans="1:12" ht="13.2">
      <c r="A2849" t="s">
        <v>8084</v>
      </c>
      <c r="B2849" t="s">
        <v>13</v>
      </c>
      <c r="C2849" t="s">
        <v>8085</v>
      </c>
      <c r="D2849" t="s">
        <v>2773</v>
      </c>
      <c r="E2849" t="s">
        <v>43462</v>
      </c>
      <c r="H2849" t="s">
        <v>7634</v>
      </c>
      <c r="I2849" t="s">
        <v>54</v>
      </c>
      <c r="J2849">
        <v>13</v>
      </c>
      <c r="K2849" t="s">
        <v>19</v>
      </c>
      <c r="L2849" t="s">
        <v>43318</v>
      </c>
    </row>
    <row r="2850" spans="1:12" ht="13.2">
      <c r="A2850" t="s">
        <v>1596</v>
      </c>
      <c r="B2850" t="s">
        <v>28</v>
      </c>
      <c r="C2850" t="s">
        <v>8086</v>
      </c>
      <c r="D2850" t="s">
        <v>8087</v>
      </c>
      <c r="E2850" t="s">
        <v>43463</v>
      </c>
      <c r="H2850" t="s">
        <v>7634</v>
      </c>
      <c r="J2850">
        <v>13</v>
      </c>
      <c r="K2850" t="s">
        <v>19</v>
      </c>
      <c r="L2850" t="s">
        <v>43318</v>
      </c>
    </row>
    <row r="2851" spans="1:12" ht="13.2">
      <c r="A2851" t="s">
        <v>8088</v>
      </c>
      <c r="B2851" t="s">
        <v>13</v>
      </c>
      <c r="C2851" t="s">
        <v>4123</v>
      </c>
      <c r="D2851" t="s">
        <v>8089</v>
      </c>
      <c r="E2851" t="s">
        <v>10079</v>
      </c>
      <c r="H2851" t="s">
        <v>7634</v>
      </c>
      <c r="J2851">
        <v>13</v>
      </c>
      <c r="K2851" t="s">
        <v>19</v>
      </c>
      <c r="L2851" t="s">
        <v>43318</v>
      </c>
    </row>
    <row r="2852" spans="1:12" ht="13.2">
      <c r="A2852" t="s">
        <v>8090</v>
      </c>
      <c r="B2852" t="s">
        <v>28</v>
      </c>
      <c r="C2852" t="s">
        <v>8091</v>
      </c>
      <c r="D2852" t="s">
        <v>8092</v>
      </c>
      <c r="E2852" t="s">
        <v>43464</v>
      </c>
      <c r="H2852" t="s">
        <v>7634</v>
      </c>
      <c r="J2852">
        <v>13</v>
      </c>
      <c r="K2852" t="s">
        <v>19</v>
      </c>
      <c r="L2852" t="s">
        <v>43318</v>
      </c>
    </row>
    <row r="2853" spans="1:12" ht="13.2">
      <c r="A2853" t="s">
        <v>8093</v>
      </c>
      <c r="B2853" t="s">
        <v>13</v>
      </c>
      <c r="C2853" t="s">
        <v>8094</v>
      </c>
      <c r="D2853" t="s">
        <v>8095</v>
      </c>
      <c r="E2853" t="s">
        <v>43465</v>
      </c>
      <c r="H2853" t="s">
        <v>7634</v>
      </c>
      <c r="J2853">
        <v>13</v>
      </c>
      <c r="K2853" t="s">
        <v>19</v>
      </c>
      <c r="L2853" t="s">
        <v>43318</v>
      </c>
    </row>
    <row r="2854" spans="1:12" ht="13.2">
      <c r="A2854" t="s">
        <v>2920</v>
      </c>
      <c r="B2854" t="s">
        <v>28</v>
      </c>
      <c r="C2854" t="s">
        <v>8096</v>
      </c>
      <c r="D2854" t="s">
        <v>8097</v>
      </c>
      <c r="E2854" t="s">
        <v>43466</v>
      </c>
      <c r="H2854" t="s">
        <v>7634</v>
      </c>
      <c r="I2854" t="s">
        <v>86</v>
      </c>
      <c r="J2854">
        <v>13</v>
      </c>
      <c r="K2854" t="s">
        <v>19</v>
      </c>
      <c r="L2854" t="s">
        <v>43318</v>
      </c>
    </row>
    <row r="2855" spans="1:12" ht="13.2">
      <c r="A2855" t="s">
        <v>8098</v>
      </c>
      <c r="B2855" t="s">
        <v>13</v>
      </c>
      <c r="C2855" t="s">
        <v>8099</v>
      </c>
      <c r="D2855" t="s">
        <v>4553</v>
      </c>
      <c r="E2855" t="s">
        <v>43467</v>
      </c>
      <c r="H2855" t="s">
        <v>7634</v>
      </c>
      <c r="J2855">
        <v>13</v>
      </c>
      <c r="K2855" t="s">
        <v>19</v>
      </c>
      <c r="L2855" t="s">
        <v>43318</v>
      </c>
    </row>
    <row r="2856" spans="1:12" ht="13.2">
      <c r="A2856" t="s">
        <v>1469</v>
      </c>
      <c r="B2856" t="s">
        <v>13</v>
      </c>
      <c r="C2856" t="s">
        <v>2015</v>
      </c>
      <c r="D2856" t="s">
        <v>8100</v>
      </c>
      <c r="E2856" t="s">
        <v>24128</v>
      </c>
      <c r="H2856" t="s">
        <v>7634</v>
      </c>
      <c r="J2856">
        <v>13</v>
      </c>
      <c r="K2856" t="s">
        <v>19</v>
      </c>
      <c r="L2856" t="s">
        <v>43318</v>
      </c>
    </row>
    <row r="2857" spans="1:12" ht="13.2">
      <c r="A2857" t="s">
        <v>8101</v>
      </c>
      <c r="B2857" t="s">
        <v>13</v>
      </c>
      <c r="C2857" t="s">
        <v>8102</v>
      </c>
      <c r="D2857" t="s">
        <v>8103</v>
      </c>
      <c r="E2857" t="s">
        <v>43468</v>
      </c>
      <c r="H2857" t="s">
        <v>7634</v>
      </c>
      <c r="I2857" t="s">
        <v>54</v>
      </c>
      <c r="J2857">
        <v>13</v>
      </c>
      <c r="K2857" t="s">
        <v>19</v>
      </c>
      <c r="L2857" t="s">
        <v>43318</v>
      </c>
    </row>
    <row r="2858" spans="1:12" ht="13.2">
      <c r="A2858" t="s">
        <v>1469</v>
      </c>
      <c r="B2858" t="s">
        <v>13</v>
      </c>
      <c r="C2858" t="s">
        <v>2056</v>
      </c>
      <c r="D2858" t="s">
        <v>8104</v>
      </c>
      <c r="E2858" t="s">
        <v>2056</v>
      </c>
      <c r="H2858" t="s">
        <v>7634</v>
      </c>
      <c r="J2858">
        <v>13</v>
      </c>
      <c r="K2858" t="s">
        <v>19</v>
      </c>
      <c r="L2858" t="s">
        <v>43318</v>
      </c>
    </row>
    <row r="2859" spans="1:12" ht="13.2">
      <c r="A2859" t="s">
        <v>8105</v>
      </c>
      <c r="B2859" t="s">
        <v>13</v>
      </c>
      <c r="C2859" t="s">
        <v>1088</v>
      </c>
      <c r="D2859" t="s">
        <v>8106</v>
      </c>
      <c r="E2859" t="s">
        <v>43469</v>
      </c>
      <c r="H2859" t="s">
        <v>7634</v>
      </c>
      <c r="I2859" t="s">
        <v>106</v>
      </c>
      <c r="J2859">
        <v>13</v>
      </c>
      <c r="K2859" t="s">
        <v>19</v>
      </c>
      <c r="L2859" t="s">
        <v>43318</v>
      </c>
    </row>
    <row r="2860" spans="1:12" ht="13.2">
      <c r="A2860" t="s">
        <v>8107</v>
      </c>
      <c r="B2860" t="s">
        <v>13</v>
      </c>
      <c r="C2860" t="s">
        <v>8108</v>
      </c>
      <c r="D2860" t="s">
        <v>8109</v>
      </c>
      <c r="E2860" t="s">
        <v>43470</v>
      </c>
      <c r="H2860" t="s">
        <v>7634</v>
      </c>
      <c r="J2860">
        <v>13</v>
      </c>
      <c r="K2860" t="s">
        <v>19</v>
      </c>
      <c r="L2860" t="s">
        <v>43318</v>
      </c>
    </row>
    <row r="2861" spans="1:12" ht="13.2">
      <c r="A2861" t="s">
        <v>8110</v>
      </c>
      <c r="B2861" t="s">
        <v>13</v>
      </c>
      <c r="C2861" t="s">
        <v>8111</v>
      </c>
      <c r="D2861" t="s">
        <v>8112</v>
      </c>
      <c r="E2861" t="s">
        <v>43471</v>
      </c>
      <c r="H2861" t="s">
        <v>7634</v>
      </c>
      <c r="I2861" t="s">
        <v>106</v>
      </c>
      <c r="J2861">
        <v>13</v>
      </c>
      <c r="K2861" t="s">
        <v>19</v>
      </c>
      <c r="L2861" t="s">
        <v>43318</v>
      </c>
    </row>
    <row r="2862" spans="1:12" ht="13.2">
      <c r="A2862" t="s">
        <v>8113</v>
      </c>
      <c r="B2862" t="s">
        <v>13</v>
      </c>
      <c r="C2862" t="s">
        <v>8114</v>
      </c>
      <c r="D2862" t="s">
        <v>8115</v>
      </c>
      <c r="E2862" t="s">
        <v>43472</v>
      </c>
      <c r="H2862" t="s">
        <v>7634</v>
      </c>
      <c r="I2862" t="s">
        <v>47</v>
      </c>
      <c r="J2862">
        <v>13</v>
      </c>
      <c r="K2862" t="s">
        <v>19</v>
      </c>
      <c r="L2862" t="s">
        <v>43318</v>
      </c>
    </row>
    <row r="2863" spans="1:12" ht="13.2">
      <c r="A2863" t="s">
        <v>8116</v>
      </c>
      <c r="B2863" t="s">
        <v>28</v>
      </c>
      <c r="C2863" t="s">
        <v>8117</v>
      </c>
      <c r="D2863" t="s">
        <v>8118</v>
      </c>
      <c r="E2863" t="s">
        <v>43473</v>
      </c>
      <c r="H2863" t="s">
        <v>7634</v>
      </c>
      <c r="I2863" t="s">
        <v>106</v>
      </c>
      <c r="J2863">
        <v>13</v>
      </c>
      <c r="K2863" t="s">
        <v>19</v>
      </c>
      <c r="L2863" t="s">
        <v>43318</v>
      </c>
    </row>
    <row r="2864" spans="1:12" ht="13.2">
      <c r="A2864" t="s">
        <v>8119</v>
      </c>
      <c r="B2864" t="s">
        <v>13</v>
      </c>
      <c r="C2864" t="s">
        <v>8120</v>
      </c>
      <c r="D2864" t="s">
        <v>8121</v>
      </c>
      <c r="E2864" t="s">
        <v>43474</v>
      </c>
      <c r="H2864" t="s">
        <v>7634</v>
      </c>
      <c r="J2864">
        <v>13</v>
      </c>
      <c r="K2864" t="s">
        <v>19</v>
      </c>
      <c r="L2864" t="s">
        <v>43318</v>
      </c>
    </row>
    <row r="2865" spans="1:12" ht="13.2">
      <c r="A2865" t="s">
        <v>8122</v>
      </c>
      <c r="B2865" t="s">
        <v>13</v>
      </c>
      <c r="C2865" t="s">
        <v>169</v>
      </c>
      <c r="D2865" t="s">
        <v>8123</v>
      </c>
      <c r="E2865" t="s">
        <v>43475</v>
      </c>
      <c r="H2865" t="s">
        <v>7634</v>
      </c>
      <c r="J2865">
        <v>13</v>
      </c>
      <c r="K2865" t="s">
        <v>19</v>
      </c>
      <c r="L2865" t="s">
        <v>43318</v>
      </c>
    </row>
    <row r="2866" spans="1:12" ht="13.2">
      <c r="A2866" t="s">
        <v>8124</v>
      </c>
      <c r="B2866" t="s">
        <v>13</v>
      </c>
      <c r="C2866" t="s">
        <v>8125</v>
      </c>
      <c r="D2866" t="s">
        <v>8126</v>
      </c>
      <c r="E2866" t="s">
        <v>43476</v>
      </c>
      <c r="H2866" t="s">
        <v>7634</v>
      </c>
      <c r="I2866" t="s">
        <v>106</v>
      </c>
      <c r="J2866">
        <v>13</v>
      </c>
      <c r="K2866" t="s">
        <v>19</v>
      </c>
      <c r="L2866" t="s">
        <v>43318</v>
      </c>
    </row>
    <row r="2867" spans="1:12" ht="13.2">
      <c r="A2867" t="s">
        <v>8127</v>
      </c>
      <c r="B2867" t="s">
        <v>13</v>
      </c>
      <c r="C2867" t="s">
        <v>8128</v>
      </c>
      <c r="D2867" t="s">
        <v>8129</v>
      </c>
      <c r="E2867" t="s">
        <v>43477</v>
      </c>
      <c r="H2867" t="s">
        <v>7634</v>
      </c>
      <c r="J2867">
        <v>13</v>
      </c>
      <c r="K2867" t="s">
        <v>19</v>
      </c>
      <c r="L2867" t="s">
        <v>43318</v>
      </c>
    </row>
    <row r="2868" spans="1:12" ht="13.2">
      <c r="A2868" t="s">
        <v>7036</v>
      </c>
      <c r="B2868" t="s">
        <v>179</v>
      </c>
      <c r="C2868" t="s">
        <v>8130</v>
      </c>
      <c r="D2868" t="s">
        <v>1971</v>
      </c>
      <c r="E2868" t="s">
        <v>43478</v>
      </c>
      <c r="H2868" t="s">
        <v>7634</v>
      </c>
      <c r="I2868" t="s">
        <v>40</v>
      </c>
      <c r="J2868">
        <v>13</v>
      </c>
      <c r="K2868" t="s">
        <v>19</v>
      </c>
      <c r="L2868" t="s">
        <v>43318</v>
      </c>
    </row>
    <row r="2869" spans="1:12" ht="13.2">
      <c r="A2869" t="s">
        <v>8131</v>
      </c>
      <c r="B2869" t="s">
        <v>13</v>
      </c>
      <c r="C2869" t="s">
        <v>8132</v>
      </c>
      <c r="D2869" t="s">
        <v>8133</v>
      </c>
      <c r="E2869" t="s">
        <v>43479</v>
      </c>
      <c r="H2869" t="s">
        <v>7634</v>
      </c>
      <c r="J2869">
        <v>13</v>
      </c>
      <c r="K2869" t="s">
        <v>19</v>
      </c>
      <c r="L2869" t="s">
        <v>43318</v>
      </c>
    </row>
    <row r="2870" spans="1:12" ht="13.2">
      <c r="A2870" t="s">
        <v>8134</v>
      </c>
      <c r="B2870" t="s">
        <v>179</v>
      </c>
      <c r="C2870" t="s">
        <v>8135</v>
      </c>
      <c r="D2870" t="s">
        <v>8136</v>
      </c>
      <c r="E2870" t="s">
        <v>43480</v>
      </c>
      <c r="H2870" t="s">
        <v>7634</v>
      </c>
      <c r="I2870" t="s">
        <v>47</v>
      </c>
      <c r="J2870">
        <v>13</v>
      </c>
      <c r="K2870" t="s">
        <v>19</v>
      </c>
      <c r="L2870" t="s">
        <v>43318</v>
      </c>
    </row>
    <row r="2871" spans="1:12" ht="13.2">
      <c r="A2871" t="s">
        <v>8137</v>
      </c>
      <c r="B2871" t="s">
        <v>13</v>
      </c>
      <c r="C2871" t="s">
        <v>8138</v>
      </c>
      <c r="D2871" t="s">
        <v>8139</v>
      </c>
      <c r="E2871" t="s">
        <v>43481</v>
      </c>
      <c r="H2871" t="s">
        <v>7634</v>
      </c>
      <c r="I2871" t="s">
        <v>106</v>
      </c>
      <c r="J2871">
        <v>13</v>
      </c>
      <c r="K2871" t="s">
        <v>19</v>
      </c>
      <c r="L2871" t="s">
        <v>43318</v>
      </c>
    </row>
    <row r="2872" spans="1:12" ht="13.2">
      <c r="A2872" t="s">
        <v>8140</v>
      </c>
      <c r="B2872" t="s">
        <v>13</v>
      </c>
      <c r="C2872" t="s">
        <v>8141</v>
      </c>
      <c r="D2872" t="s">
        <v>8142</v>
      </c>
      <c r="E2872" t="s">
        <v>43482</v>
      </c>
      <c r="H2872" t="s">
        <v>7634</v>
      </c>
      <c r="J2872">
        <v>13</v>
      </c>
      <c r="K2872" t="s">
        <v>19</v>
      </c>
      <c r="L2872" t="s">
        <v>43318</v>
      </c>
    </row>
    <row r="2873" spans="1:12" ht="13.2">
      <c r="A2873" t="s">
        <v>8143</v>
      </c>
      <c r="B2873" t="s">
        <v>13</v>
      </c>
      <c r="C2873" t="s">
        <v>8144</v>
      </c>
      <c r="D2873" t="s">
        <v>8145</v>
      </c>
      <c r="E2873" t="s">
        <v>43483</v>
      </c>
      <c r="H2873" t="s">
        <v>7634</v>
      </c>
      <c r="J2873">
        <v>13</v>
      </c>
      <c r="K2873" t="s">
        <v>19</v>
      </c>
      <c r="L2873" t="s">
        <v>43318</v>
      </c>
    </row>
    <row r="2874" spans="1:12" ht="13.2">
      <c r="A2874" t="s">
        <v>8146</v>
      </c>
      <c r="B2874" t="s">
        <v>13</v>
      </c>
      <c r="C2874" t="s">
        <v>8147</v>
      </c>
      <c r="D2874" t="s">
        <v>4779</v>
      </c>
      <c r="E2874" t="s">
        <v>43484</v>
      </c>
      <c r="H2874" t="s">
        <v>7634</v>
      </c>
      <c r="J2874">
        <v>13</v>
      </c>
      <c r="K2874" t="s">
        <v>19</v>
      </c>
      <c r="L2874" t="s">
        <v>43318</v>
      </c>
    </row>
    <row r="2875" spans="1:12" ht="13.2">
      <c r="A2875" t="s">
        <v>8148</v>
      </c>
      <c r="B2875" t="s">
        <v>63</v>
      </c>
      <c r="C2875" t="s">
        <v>8149</v>
      </c>
      <c r="D2875" t="s">
        <v>4176</v>
      </c>
      <c r="E2875" t="s">
        <v>43485</v>
      </c>
      <c r="H2875" t="s">
        <v>7634</v>
      </c>
      <c r="I2875" t="s">
        <v>685</v>
      </c>
      <c r="J2875">
        <v>13</v>
      </c>
      <c r="K2875" t="s">
        <v>19</v>
      </c>
      <c r="L2875" t="s">
        <v>43318</v>
      </c>
    </row>
    <row r="2876" spans="1:12" ht="13.2">
      <c r="A2876" t="s">
        <v>8150</v>
      </c>
      <c r="B2876" t="s">
        <v>13</v>
      </c>
      <c r="C2876" t="s">
        <v>8151</v>
      </c>
      <c r="D2876" t="s">
        <v>1704</v>
      </c>
      <c r="E2876" t="s">
        <v>43486</v>
      </c>
      <c r="H2876" t="s">
        <v>7634</v>
      </c>
      <c r="I2876" t="s">
        <v>106</v>
      </c>
      <c r="J2876">
        <v>13</v>
      </c>
      <c r="K2876" t="s">
        <v>19</v>
      </c>
      <c r="L2876" t="s">
        <v>43318</v>
      </c>
    </row>
    <row r="2877" spans="1:12" ht="13.2">
      <c r="A2877" t="s">
        <v>8152</v>
      </c>
      <c r="B2877" t="s">
        <v>13</v>
      </c>
      <c r="C2877" t="s">
        <v>8153</v>
      </c>
      <c r="D2877" t="s">
        <v>8154</v>
      </c>
      <c r="E2877" t="s">
        <v>43487</v>
      </c>
      <c r="H2877" t="s">
        <v>7634</v>
      </c>
      <c r="I2877" t="s">
        <v>93</v>
      </c>
      <c r="J2877">
        <v>13</v>
      </c>
      <c r="K2877" t="s">
        <v>19</v>
      </c>
      <c r="L2877" t="s">
        <v>43318</v>
      </c>
    </row>
    <row r="2878" spans="1:12" ht="13.2">
      <c r="A2878" t="s">
        <v>8155</v>
      </c>
      <c r="B2878" t="s">
        <v>13</v>
      </c>
      <c r="C2878" t="s">
        <v>8156</v>
      </c>
      <c r="D2878" t="s">
        <v>8157</v>
      </c>
      <c r="E2878" t="s">
        <v>43488</v>
      </c>
      <c r="H2878" t="s">
        <v>7634</v>
      </c>
      <c r="J2878">
        <v>13</v>
      </c>
      <c r="K2878" t="s">
        <v>19</v>
      </c>
      <c r="L2878" t="s">
        <v>43318</v>
      </c>
    </row>
    <row r="2879" spans="1:12" ht="13.2">
      <c r="A2879" t="s">
        <v>8158</v>
      </c>
      <c r="B2879" t="s">
        <v>63</v>
      </c>
      <c r="C2879" t="s">
        <v>8159</v>
      </c>
      <c r="D2879" t="s">
        <v>8160</v>
      </c>
      <c r="E2879" t="s">
        <v>43489</v>
      </c>
      <c r="H2879" t="s">
        <v>7634</v>
      </c>
      <c r="I2879" t="s">
        <v>54</v>
      </c>
      <c r="J2879">
        <v>13</v>
      </c>
      <c r="K2879" t="s">
        <v>19</v>
      </c>
      <c r="L2879" t="s">
        <v>43318</v>
      </c>
    </row>
    <row r="2880" spans="1:12" ht="13.2">
      <c r="A2880" t="s">
        <v>8161</v>
      </c>
      <c r="B2880" t="s">
        <v>13</v>
      </c>
      <c r="C2880" t="s">
        <v>6392</v>
      </c>
      <c r="D2880" t="s">
        <v>8162</v>
      </c>
      <c r="E2880" t="s">
        <v>43490</v>
      </c>
      <c r="H2880" t="s">
        <v>7634</v>
      </c>
      <c r="I2880" t="s">
        <v>86</v>
      </c>
      <c r="J2880">
        <v>13</v>
      </c>
      <c r="K2880" t="s">
        <v>19</v>
      </c>
      <c r="L2880" t="s">
        <v>43318</v>
      </c>
    </row>
    <row r="2881" spans="1:12" ht="13.2">
      <c r="A2881" t="s">
        <v>8163</v>
      </c>
      <c r="B2881" t="s">
        <v>13</v>
      </c>
      <c r="C2881" t="s">
        <v>8164</v>
      </c>
      <c r="D2881" t="s">
        <v>8165</v>
      </c>
      <c r="E2881" t="s">
        <v>43491</v>
      </c>
      <c r="H2881" t="s">
        <v>7634</v>
      </c>
      <c r="I2881" t="s">
        <v>106</v>
      </c>
      <c r="J2881">
        <v>13</v>
      </c>
      <c r="K2881" t="s">
        <v>19</v>
      </c>
      <c r="L2881" t="s">
        <v>43318</v>
      </c>
    </row>
    <row r="2882" spans="1:12" ht="13.2">
      <c r="A2882" t="s">
        <v>282</v>
      </c>
      <c r="B2882" t="s">
        <v>63</v>
      </c>
      <c r="C2882" t="s">
        <v>8166</v>
      </c>
      <c r="D2882" t="s">
        <v>8167</v>
      </c>
      <c r="E2882" t="s">
        <v>43492</v>
      </c>
      <c r="H2882" t="s">
        <v>7634</v>
      </c>
      <c r="I2882" t="s">
        <v>86</v>
      </c>
      <c r="J2882">
        <v>13</v>
      </c>
      <c r="K2882" t="s">
        <v>19</v>
      </c>
      <c r="L2882" t="s">
        <v>43318</v>
      </c>
    </row>
    <row r="2883" spans="1:12" ht="13.2">
      <c r="A2883" t="s">
        <v>8168</v>
      </c>
      <c r="B2883" t="s">
        <v>13</v>
      </c>
      <c r="C2883" t="s">
        <v>8169</v>
      </c>
      <c r="D2883" t="s">
        <v>8170</v>
      </c>
      <c r="E2883" t="s">
        <v>43493</v>
      </c>
      <c r="H2883" t="s">
        <v>7634</v>
      </c>
      <c r="J2883">
        <v>13</v>
      </c>
      <c r="K2883" t="s">
        <v>19</v>
      </c>
      <c r="L2883" t="s">
        <v>43318</v>
      </c>
    </row>
    <row r="2884" spans="1:12" ht="13.2">
      <c r="A2884" t="s">
        <v>8171</v>
      </c>
      <c r="B2884" t="s">
        <v>13</v>
      </c>
      <c r="C2884" t="s">
        <v>4454</v>
      </c>
      <c r="D2884" t="s">
        <v>8172</v>
      </c>
      <c r="E2884" t="s">
        <v>43494</v>
      </c>
      <c r="H2884" t="s">
        <v>7634</v>
      </c>
      <c r="I2884" t="s">
        <v>99</v>
      </c>
      <c r="J2884">
        <v>13</v>
      </c>
      <c r="K2884" t="s">
        <v>19</v>
      </c>
      <c r="L2884" t="s">
        <v>43318</v>
      </c>
    </row>
    <row r="2885" spans="1:12" ht="13.2">
      <c r="A2885" t="s">
        <v>1469</v>
      </c>
      <c r="B2885" t="s">
        <v>13</v>
      </c>
      <c r="C2885" t="s">
        <v>8173</v>
      </c>
      <c r="D2885" t="s">
        <v>8174</v>
      </c>
      <c r="E2885" t="s">
        <v>43495</v>
      </c>
      <c r="H2885" t="s">
        <v>7634</v>
      </c>
      <c r="J2885">
        <v>13</v>
      </c>
      <c r="K2885" t="s">
        <v>19</v>
      </c>
      <c r="L2885" t="s">
        <v>43318</v>
      </c>
    </row>
    <row r="2886" spans="1:12" ht="13.2">
      <c r="A2886" t="s">
        <v>8175</v>
      </c>
      <c r="B2886" t="s">
        <v>28</v>
      </c>
      <c r="C2886" t="s">
        <v>8176</v>
      </c>
      <c r="D2886" t="s">
        <v>2849</v>
      </c>
      <c r="E2886" t="s">
        <v>43496</v>
      </c>
      <c r="H2886" t="s">
        <v>7634</v>
      </c>
      <c r="J2886">
        <v>13</v>
      </c>
      <c r="K2886" t="s">
        <v>19</v>
      </c>
      <c r="L2886" t="s">
        <v>43318</v>
      </c>
    </row>
    <row r="2887" spans="1:12" ht="13.2">
      <c r="A2887" t="s">
        <v>8177</v>
      </c>
      <c r="B2887" t="s">
        <v>13</v>
      </c>
      <c r="C2887" t="s">
        <v>8178</v>
      </c>
      <c r="D2887" t="s">
        <v>8179</v>
      </c>
      <c r="E2887" t="s">
        <v>43497</v>
      </c>
      <c r="H2887" t="s">
        <v>7634</v>
      </c>
      <c r="J2887">
        <v>13</v>
      </c>
      <c r="K2887" t="s">
        <v>19</v>
      </c>
      <c r="L2887" t="s">
        <v>43318</v>
      </c>
    </row>
    <row r="2888" spans="1:12" ht="13.2">
      <c r="A2888" t="s">
        <v>8180</v>
      </c>
      <c r="B2888" t="s">
        <v>13</v>
      </c>
      <c r="C2888" t="s">
        <v>8181</v>
      </c>
      <c r="D2888" t="s">
        <v>8182</v>
      </c>
      <c r="E2888" t="s">
        <v>43498</v>
      </c>
      <c r="H2888" t="s">
        <v>7634</v>
      </c>
      <c r="I2888" t="s">
        <v>106</v>
      </c>
      <c r="J2888">
        <v>13</v>
      </c>
      <c r="K2888" t="s">
        <v>19</v>
      </c>
      <c r="L2888" t="s">
        <v>43318</v>
      </c>
    </row>
    <row r="2889" spans="1:12" ht="13.2">
      <c r="A2889" t="s">
        <v>4060</v>
      </c>
      <c r="B2889" t="s">
        <v>13</v>
      </c>
      <c r="C2889" t="s">
        <v>8183</v>
      </c>
      <c r="D2889" t="s">
        <v>4733</v>
      </c>
      <c r="E2889" t="s">
        <v>43499</v>
      </c>
      <c r="H2889" t="s">
        <v>7634</v>
      </c>
      <c r="J2889">
        <v>13</v>
      </c>
      <c r="K2889" t="s">
        <v>19</v>
      </c>
      <c r="L2889" t="s">
        <v>43318</v>
      </c>
    </row>
    <row r="2890" spans="1:12" ht="13.2">
      <c r="A2890" t="s">
        <v>1366</v>
      </c>
      <c r="B2890" t="s">
        <v>13</v>
      </c>
      <c r="C2890" t="s">
        <v>8184</v>
      </c>
      <c r="D2890" t="s">
        <v>8185</v>
      </c>
      <c r="E2890" t="s">
        <v>43500</v>
      </c>
      <c r="H2890" t="s">
        <v>7634</v>
      </c>
      <c r="I2890" t="s">
        <v>54</v>
      </c>
      <c r="J2890">
        <v>13</v>
      </c>
      <c r="K2890" t="s">
        <v>19</v>
      </c>
      <c r="L2890" t="s">
        <v>43318</v>
      </c>
    </row>
    <row r="2891" spans="1:12" ht="13.2">
      <c r="A2891" t="s">
        <v>8186</v>
      </c>
      <c r="B2891" t="s">
        <v>13</v>
      </c>
      <c r="C2891" t="s">
        <v>8187</v>
      </c>
      <c r="D2891" t="s">
        <v>8188</v>
      </c>
      <c r="E2891" t="s">
        <v>43501</v>
      </c>
      <c r="H2891" t="s">
        <v>7634</v>
      </c>
      <c r="J2891">
        <v>13</v>
      </c>
      <c r="K2891" t="s">
        <v>19</v>
      </c>
      <c r="L2891" t="s">
        <v>43318</v>
      </c>
    </row>
    <row r="2892" spans="1:12" ht="13.2">
      <c r="A2892" t="s">
        <v>4734</v>
      </c>
      <c r="B2892" t="s">
        <v>13</v>
      </c>
      <c r="C2892" t="s">
        <v>8189</v>
      </c>
      <c r="D2892" t="s">
        <v>8190</v>
      </c>
      <c r="E2892" t="s">
        <v>43502</v>
      </c>
      <c r="H2892" t="s">
        <v>7634</v>
      </c>
      <c r="J2892">
        <v>13</v>
      </c>
      <c r="K2892" t="s">
        <v>19</v>
      </c>
      <c r="L2892" t="s">
        <v>43318</v>
      </c>
    </row>
    <row r="2893" spans="1:12" ht="13.2">
      <c r="A2893" t="s">
        <v>5802</v>
      </c>
      <c r="B2893" t="s">
        <v>13</v>
      </c>
      <c r="C2893" t="s">
        <v>283</v>
      </c>
      <c r="D2893" t="s">
        <v>8191</v>
      </c>
      <c r="E2893" t="s">
        <v>24794</v>
      </c>
      <c r="H2893" t="s">
        <v>7634</v>
      </c>
      <c r="J2893">
        <v>13</v>
      </c>
      <c r="K2893" t="s">
        <v>19</v>
      </c>
      <c r="L2893" t="s">
        <v>43318</v>
      </c>
    </row>
    <row r="2894" spans="1:12" ht="13.2">
      <c r="A2894" t="s">
        <v>8192</v>
      </c>
      <c r="B2894" t="s">
        <v>13</v>
      </c>
      <c r="C2894" t="s">
        <v>8193</v>
      </c>
      <c r="D2894" t="s">
        <v>1710</v>
      </c>
      <c r="E2894" t="s">
        <v>300</v>
      </c>
      <c r="H2894" t="s">
        <v>7634</v>
      </c>
      <c r="J2894">
        <v>13</v>
      </c>
      <c r="K2894" t="s">
        <v>19</v>
      </c>
      <c r="L2894" t="s">
        <v>43318</v>
      </c>
    </row>
    <row r="2895" spans="1:12" ht="13.2">
      <c r="A2895" t="s">
        <v>8194</v>
      </c>
      <c r="B2895" t="s">
        <v>13</v>
      </c>
      <c r="C2895" t="s">
        <v>8195</v>
      </c>
      <c r="D2895" t="s">
        <v>8196</v>
      </c>
      <c r="E2895" t="s">
        <v>43503</v>
      </c>
      <c r="H2895" t="s">
        <v>7634</v>
      </c>
      <c r="J2895">
        <v>13</v>
      </c>
      <c r="K2895" t="s">
        <v>19</v>
      </c>
      <c r="L2895" t="s">
        <v>43318</v>
      </c>
    </row>
    <row r="2896" spans="1:12" ht="13.2">
      <c r="A2896" t="s">
        <v>8197</v>
      </c>
      <c r="B2896" t="s">
        <v>13</v>
      </c>
      <c r="C2896" t="s">
        <v>8198</v>
      </c>
      <c r="D2896" t="s">
        <v>8199</v>
      </c>
      <c r="E2896" t="s">
        <v>43504</v>
      </c>
      <c r="H2896" t="s">
        <v>7634</v>
      </c>
      <c r="J2896">
        <v>13</v>
      </c>
      <c r="K2896" t="s">
        <v>19</v>
      </c>
      <c r="L2896" t="s">
        <v>43318</v>
      </c>
    </row>
    <row r="2897" spans="1:12" ht="13.2">
      <c r="A2897" t="s">
        <v>1573</v>
      </c>
      <c r="B2897" t="s">
        <v>63</v>
      </c>
      <c r="C2897" t="s">
        <v>8200</v>
      </c>
      <c r="D2897" t="s">
        <v>1575</v>
      </c>
      <c r="E2897" t="s">
        <v>43505</v>
      </c>
      <c r="H2897" t="s">
        <v>7634</v>
      </c>
      <c r="I2897" t="s">
        <v>86</v>
      </c>
      <c r="J2897">
        <v>13</v>
      </c>
      <c r="K2897" t="s">
        <v>19</v>
      </c>
      <c r="L2897" t="s">
        <v>43318</v>
      </c>
    </row>
    <row r="2898" spans="1:12" ht="13.2">
      <c r="A2898" t="s">
        <v>8201</v>
      </c>
      <c r="B2898" t="s">
        <v>13</v>
      </c>
      <c r="C2898" t="s">
        <v>7225</v>
      </c>
      <c r="D2898" t="s">
        <v>8202</v>
      </c>
      <c r="E2898" t="s">
        <v>43506</v>
      </c>
      <c r="H2898" t="s">
        <v>7634</v>
      </c>
      <c r="I2898" t="s">
        <v>54</v>
      </c>
      <c r="J2898">
        <v>13</v>
      </c>
      <c r="K2898" t="s">
        <v>19</v>
      </c>
      <c r="L2898" t="s">
        <v>43318</v>
      </c>
    </row>
    <row r="2899" spans="1:12" ht="13.2">
      <c r="A2899" t="s">
        <v>8203</v>
      </c>
      <c r="B2899" t="s">
        <v>13</v>
      </c>
      <c r="C2899" t="s">
        <v>8204</v>
      </c>
      <c r="D2899" t="s">
        <v>8205</v>
      </c>
      <c r="E2899" t="s">
        <v>43507</v>
      </c>
      <c r="H2899" t="s">
        <v>743</v>
      </c>
      <c r="J2899">
        <v>12</v>
      </c>
      <c r="K2899" t="s">
        <v>19</v>
      </c>
      <c r="L2899" t="s">
        <v>41084</v>
      </c>
    </row>
    <row r="2900" spans="1:12" ht="13.2">
      <c r="A2900" t="s">
        <v>8206</v>
      </c>
      <c r="B2900" t="s">
        <v>13</v>
      </c>
      <c r="C2900" t="s">
        <v>8207</v>
      </c>
      <c r="D2900" t="s">
        <v>552</v>
      </c>
      <c r="E2900" t="s">
        <v>12782</v>
      </c>
      <c r="H2900" t="s">
        <v>743</v>
      </c>
      <c r="I2900" t="s">
        <v>106</v>
      </c>
      <c r="J2900">
        <v>12</v>
      </c>
      <c r="K2900" t="s">
        <v>19</v>
      </c>
      <c r="L2900" t="s">
        <v>41084</v>
      </c>
    </row>
    <row r="2901" spans="1:12" ht="13.2">
      <c r="A2901" t="s">
        <v>8208</v>
      </c>
      <c r="B2901" t="s">
        <v>56</v>
      </c>
      <c r="C2901" t="s">
        <v>8209</v>
      </c>
      <c r="D2901" t="s">
        <v>8210</v>
      </c>
      <c r="E2901" t="s">
        <v>43508</v>
      </c>
      <c r="H2901" t="s">
        <v>743</v>
      </c>
      <c r="J2901">
        <v>12</v>
      </c>
      <c r="K2901" t="s">
        <v>19</v>
      </c>
      <c r="L2901" t="s">
        <v>41084</v>
      </c>
    </row>
    <row r="2902" spans="1:12" ht="13.2">
      <c r="A2902" t="s">
        <v>517</v>
      </c>
      <c r="B2902" t="s">
        <v>13</v>
      </c>
      <c r="C2902" t="s">
        <v>8211</v>
      </c>
      <c r="D2902" t="s">
        <v>8212</v>
      </c>
      <c r="E2902" t="s">
        <v>43509</v>
      </c>
      <c r="H2902" t="s">
        <v>743</v>
      </c>
      <c r="J2902">
        <v>12</v>
      </c>
      <c r="K2902" t="s">
        <v>19</v>
      </c>
      <c r="L2902" t="s">
        <v>41084</v>
      </c>
    </row>
    <row r="2903" spans="1:12" ht="13.2">
      <c r="A2903" t="s">
        <v>1169</v>
      </c>
      <c r="B2903" t="s">
        <v>13</v>
      </c>
      <c r="C2903" t="s">
        <v>8213</v>
      </c>
      <c r="D2903" t="s">
        <v>8214</v>
      </c>
      <c r="E2903" t="s">
        <v>43510</v>
      </c>
      <c r="H2903" t="s">
        <v>743</v>
      </c>
      <c r="J2903">
        <v>12</v>
      </c>
      <c r="K2903" t="s">
        <v>19</v>
      </c>
      <c r="L2903" t="s">
        <v>41084</v>
      </c>
    </row>
    <row r="2904" spans="1:12" ht="13.2">
      <c r="A2904" t="s">
        <v>8215</v>
      </c>
      <c r="B2904" t="s">
        <v>13</v>
      </c>
      <c r="C2904" t="s">
        <v>8216</v>
      </c>
      <c r="D2904" t="s">
        <v>8217</v>
      </c>
      <c r="E2904" t="s">
        <v>43511</v>
      </c>
      <c r="H2904" t="s">
        <v>743</v>
      </c>
      <c r="J2904">
        <v>12</v>
      </c>
      <c r="K2904" t="s">
        <v>19</v>
      </c>
      <c r="L2904" t="s">
        <v>41084</v>
      </c>
    </row>
    <row r="2905" spans="1:12" ht="13.2">
      <c r="A2905" t="s">
        <v>8218</v>
      </c>
      <c r="B2905" t="s">
        <v>13</v>
      </c>
      <c r="C2905" t="s">
        <v>8219</v>
      </c>
      <c r="D2905" t="s">
        <v>3500</v>
      </c>
      <c r="E2905" t="s">
        <v>43512</v>
      </c>
      <c r="H2905" t="s">
        <v>743</v>
      </c>
      <c r="J2905">
        <v>12</v>
      </c>
      <c r="K2905" t="s">
        <v>19</v>
      </c>
      <c r="L2905" t="s">
        <v>41084</v>
      </c>
    </row>
    <row r="2906" spans="1:12" ht="13.2">
      <c r="A2906" t="s">
        <v>8220</v>
      </c>
      <c r="B2906" t="s">
        <v>13</v>
      </c>
      <c r="C2906" t="s">
        <v>8221</v>
      </c>
      <c r="D2906" t="s">
        <v>8222</v>
      </c>
      <c r="E2906" t="s">
        <v>43513</v>
      </c>
      <c r="H2906" t="s">
        <v>743</v>
      </c>
      <c r="J2906">
        <v>12</v>
      </c>
      <c r="K2906" t="s">
        <v>19</v>
      </c>
      <c r="L2906" t="s">
        <v>41084</v>
      </c>
    </row>
    <row r="2907" spans="1:12" ht="13.2">
      <c r="A2907" t="s">
        <v>8223</v>
      </c>
      <c r="B2907" t="s">
        <v>13</v>
      </c>
      <c r="C2907" t="s">
        <v>8224</v>
      </c>
      <c r="D2907" t="s">
        <v>607</v>
      </c>
      <c r="E2907" t="s">
        <v>43514</v>
      </c>
      <c r="H2907" t="s">
        <v>743</v>
      </c>
      <c r="I2907" t="s">
        <v>86</v>
      </c>
      <c r="J2907">
        <v>12</v>
      </c>
      <c r="K2907" t="s">
        <v>19</v>
      </c>
      <c r="L2907" t="s">
        <v>41084</v>
      </c>
    </row>
    <row r="2908" spans="1:12" ht="13.2">
      <c r="A2908" t="s">
        <v>3941</v>
      </c>
      <c r="B2908" t="s">
        <v>13</v>
      </c>
      <c r="C2908" t="s">
        <v>1942</v>
      </c>
      <c r="D2908" t="s">
        <v>2923</v>
      </c>
      <c r="E2908" t="s">
        <v>43515</v>
      </c>
      <c r="H2908" t="s">
        <v>743</v>
      </c>
      <c r="J2908">
        <v>12</v>
      </c>
      <c r="K2908" t="s">
        <v>19</v>
      </c>
      <c r="L2908" t="s">
        <v>41084</v>
      </c>
    </row>
    <row r="2909" spans="1:12" ht="13.2">
      <c r="A2909" t="s">
        <v>8225</v>
      </c>
      <c r="B2909" t="s">
        <v>28</v>
      </c>
      <c r="C2909" t="s">
        <v>8226</v>
      </c>
      <c r="D2909" t="s">
        <v>4973</v>
      </c>
      <c r="E2909" t="s">
        <v>43516</v>
      </c>
      <c r="H2909" t="s">
        <v>743</v>
      </c>
      <c r="J2909">
        <v>12</v>
      </c>
      <c r="K2909" t="s">
        <v>19</v>
      </c>
      <c r="L2909" t="s">
        <v>41084</v>
      </c>
    </row>
    <row r="2910" spans="1:12" ht="13.2">
      <c r="A2910" t="s">
        <v>8227</v>
      </c>
      <c r="B2910" t="s">
        <v>13</v>
      </c>
      <c r="C2910" t="s">
        <v>8228</v>
      </c>
      <c r="D2910" t="s">
        <v>8229</v>
      </c>
      <c r="E2910" t="s">
        <v>43517</v>
      </c>
      <c r="H2910" t="s">
        <v>743</v>
      </c>
      <c r="J2910">
        <v>12</v>
      </c>
      <c r="K2910" t="s">
        <v>19</v>
      </c>
      <c r="L2910" t="s">
        <v>41084</v>
      </c>
    </row>
    <row r="2911" spans="1:12" ht="13.2">
      <c r="A2911" t="s">
        <v>1989</v>
      </c>
      <c r="B2911" t="s">
        <v>13</v>
      </c>
      <c r="C2911" t="s">
        <v>1933</v>
      </c>
      <c r="D2911" t="s">
        <v>5459</v>
      </c>
      <c r="E2911" t="s">
        <v>43518</v>
      </c>
      <c r="H2911" t="s">
        <v>743</v>
      </c>
      <c r="J2911">
        <v>12</v>
      </c>
      <c r="K2911" t="s">
        <v>19</v>
      </c>
      <c r="L2911" t="s">
        <v>41084</v>
      </c>
    </row>
    <row r="2912" spans="1:12" ht="13.2">
      <c r="A2912" t="s">
        <v>8230</v>
      </c>
      <c r="B2912" t="s">
        <v>28</v>
      </c>
      <c r="C2912" t="s">
        <v>8231</v>
      </c>
      <c r="D2912" t="s">
        <v>8232</v>
      </c>
      <c r="E2912" t="s">
        <v>43519</v>
      </c>
      <c r="H2912" t="s">
        <v>743</v>
      </c>
      <c r="J2912">
        <v>12</v>
      </c>
      <c r="K2912" t="s">
        <v>19</v>
      </c>
      <c r="L2912" t="s">
        <v>41084</v>
      </c>
    </row>
    <row r="2913" spans="1:12" ht="13.2">
      <c r="A2913" t="s">
        <v>8233</v>
      </c>
      <c r="B2913" t="s">
        <v>13</v>
      </c>
      <c r="C2913" t="s">
        <v>392</v>
      </c>
      <c r="D2913" t="s">
        <v>8234</v>
      </c>
      <c r="E2913" t="s">
        <v>43520</v>
      </c>
      <c r="H2913" t="s">
        <v>743</v>
      </c>
      <c r="J2913">
        <v>12</v>
      </c>
      <c r="K2913" t="s">
        <v>19</v>
      </c>
      <c r="L2913" t="s">
        <v>41084</v>
      </c>
    </row>
    <row r="2914" spans="1:12" ht="13.2">
      <c r="A2914" t="s">
        <v>8235</v>
      </c>
      <c r="B2914" t="s">
        <v>13</v>
      </c>
      <c r="C2914" t="s">
        <v>8236</v>
      </c>
      <c r="D2914" t="s">
        <v>8237</v>
      </c>
      <c r="E2914" t="s">
        <v>43521</v>
      </c>
      <c r="H2914" t="s">
        <v>743</v>
      </c>
      <c r="I2914" t="s">
        <v>106</v>
      </c>
      <c r="J2914">
        <v>12</v>
      </c>
      <c r="K2914" t="s">
        <v>19</v>
      </c>
      <c r="L2914" t="s">
        <v>41084</v>
      </c>
    </row>
    <row r="2915" spans="1:12" ht="13.2">
      <c r="A2915" t="s">
        <v>8238</v>
      </c>
      <c r="B2915" t="s">
        <v>13</v>
      </c>
      <c r="C2915" t="s">
        <v>2454</v>
      </c>
      <c r="D2915" t="s">
        <v>3810</v>
      </c>
      <c r="E2915" t="s">
        <v>2454</v>
      </c>
      <c r="H2915" t="s">
        <v>743</v>
      </c>
      <c r="J2915">
        <v>12</v>
      </c>
      <c r="K2915" t="s">
        <v>19</v>
      </c>
      <c r="L2915" t="s">
        <v>41084</v>
      </c>
    </row>
    <row r="2916" spans="1:12" ht="13.2">
      <c r="A2916" t="s">
        <v>8239</v>
      </c>
      <c r="B2916" t="s">
        <v>13</v>
      </c>
      <c r="C2916" t="s">
        <v>8240</v>
      </c>
      <c r="D2916" t="s">
        <v>8241</v>
      </c>
      <c r="E2916" t="s">
        <v>43522</v>
      </c>
      <c r="H2916" t="s">
        <v>743</v>
      </c>
      <c r="I2916" t="s">
        <v>106</v>
      </c>
      <c r="J2916">
        <v>12</v>
      </c>
      <c r="K2916" t="s">
        <v>19</v>
      </c>
      <c r="L2916" t="s">
        <v>41084</v>
      </c>
    </row>
    <row r="2917" spans="1:12" ht="13.2">
      <c r="A2917" t="s">
        <v>8242</v>
      </c>
      <c r="B2917" t="s">
        <v>13</v>
      </c>
      <c r="C2917" t="s">
        <v>8243</v>
      </c>
      <c r="D2917" t="s">
        <v>8244</v>
      </c>
      <c r="E2917" t="s">
        <v>43523</v>
      </c>
      <c r="H2917" t="s">
        <v>743</v>
      </c>
      <c r="J2917">
        <v>12</v>
      </c>
      <c r="K2917" t="s">
        <v>19</v>
      </c>
      <c r="L2917" t="s">
        <v>41084</v>
      </c>
    </row>
    <row r="2918" spans="1:12" ht="13.2">
      <c r="A2918" t="s">
        <v>8245</v>
      </c>
      <c r="B2918" t="s">
        <v>13</v>
      </c>
      <c r="C2918" t="s">
        <v>8246</v>
      </c>
      <c r="D2918" t="s">
        <v>8247</v>
      </c>
      <c r="E2918" t="s">
        <v>43524</v>
      </c>
      <c r="H2918" t="s">
        <v>743</v>
      </c>
      <c r="J2918">
        <v>12</v>
      </c>
      <c r="K2918" t="s">
        <v>19</v>
      </c>
      <c r="L2918" t="s">
        <v>41084</v>
      </c>
    </row>
    <row r="2919" spans="1:12" ht="13.2">
      <c r="A2919" t="s">
        <v>8248</v>
      </c>
      <c r="B2919" t="s">
        <v>13</v>
      </c>
      <c r="C2919" t="s">
        <v>8249</v>
      </c>
      <c r="D2919" t="s">
        <v>2505</v>
      </c>
      <c r="E2919" t="s">
        <v>43525</v>
      </c>
      <c r="H2919" t="s">
        <v>743</v>
      </c>
      <c r="J2919">
        <v>12</v>
      </c>
      <c r="K2919" t="s">
        <v>19</v>
      </c>
      <c r="L2919" t="s">
        <v>41084</v>
      </c>
    </row>
    <row r="2920" spans="1:12" ht="13.2">
      <c r="A2920" t="s">
        <v>8250</v>
      </c>
      <c r="B2920" t="s">
        <v>28</v>
      </c>
      <c r="C2920" t="s">
        <v>8251</v>
      </c>
      <c r="D2920" t="s">
        <v>8252</v>
      </c>
      <c r="E2920" t="s">
        <v>43526</v>
      </c>
      <c r="H2920" t="s">
        <v>743</v>
      </c>
      <c r="J2920">
        <v>12</v>
      </c>
      <c r="K2920" t="s">
        <v>19</v>
      </c>
      <c r="L2920" t="s">
        <v>41084</v>
      </c>
    </row>
    <row r="2921" spans="1:12" ht="13.2">
      <c r="A2921" t="s">
        <v>8253</v>
      </c>
      <c r="B2921" t="s">
        <v>13</v>
      </c>
      <c r="C2921" t="s">
        <v>8254</v>
      </c>
      <c r="D2921" t="s">
        <v>8255</v>
      </c>
      <c r="E2921" t="s">
        <v>43527</v>
      </c>
      <c r="H2921" t="s">
        <v>743</v>
      </c>
      <c r="I2921" t="s">
        <v>106</v>
      </c>
      <c r="J2921">
        <v>12</v>
      </c>
      <c r="K2921" t="s">
        <v>19</v>
      </c>
      <c r="L2921" t="s">
        <v>41084</v>
      </c>
    </row>
    <row r="2922" spans="1:12" ht="13.2">
      <c r="A2922" t="s">
        <v>8256</v>
      </c>
      <c r="B2922" t="s">
        <v>28</v>
      </c>
      <c r="C2922" t="s">
        <v>8257</v>
      </c>
      <c r="D2922" t="s">
        <v>308</v>
      </c>
      <c r="E2922" t="s">
        <v>43528</v>
      </c>
      <c r="H2922" t="s">
        <v>743</v>
      </c>
      <c r="J2922">
        <v>12</v>
      </c>
      <c r="K2922" t="s">
        <v>19</v>
      </c>
      <c r="L2922" t="s">
        <v>41084</v>
      </c>
    </row>
    <row r="2923" spans="1:12" ht="13.2">
      <c r="A2923" t="s">
        <v>8258</v>
      </c>
      <c r="B2923" t="s">
        <v>13</v>
      </c>
      <c r="C2923" t="s">
        <v>8259</v>
      </c>
      <c r="D2923" t="s">
        <v>8260</v>
      </c>
      <c r="E2923" t="s">
        <v>43529</v>
      </c>
      <c r="H2923" t="s">
        <v>743</v>
      </c>
      <c r="J2923">
        <v>12</v>
      </c>
      <c r="K2923" t="s">
        <v>19</v>
      </c>
      <c r="L2923" t="s">
        <v>41084</v>
      </c>
    </row>
    <row r="2924" spans="1:12" ht="13.2">
      <c r="A2924" t="s">
        <v>8261</v>
      </c>
      <c r="B2924" t="s">
        <v>13</v>
      </c>
      <c r="C2924" t="s">
        <v>8262</v>
      </c>
      <c r="D2924" t="s">
        <v>574</v>
      </c>
      <c r="E2924" t="s">
        <v>43530</v>
      </c>
      <c r="H2924" t="s">
        <v>743</v>
      </c>
      <c r="I2924" t="s">
        <v>47</v>
      </c>
      <c r="J2924">
        <v>12</v>
      </c>
      <c r="K2924" t="s">
        <v>19</v>
      </c>
      <c r="L2924" t="s">
        <v>41084</v>
      </c>
    </row>
    <row r="2925" spans="1:12" ht="13.2">
      <c r="A2925" t="s">
        <v>8263</v>
      </c>
      <c r="B2925" t="s">
        <v>13</v>
      </c>
      <c r="C2925" t="s">
        <v>8264</v>
      </c>
      <c r="D2925" t="s">
        <v>8265</v>
      </c>
      <c r="E2925" t="s">
        <v>43531</v>
      </c>
      <c r="H2925" t="s">
        <v>743</v>
      </c>
      <c r="I2925" t="s">
        <v>630</v>
      </c>
      <c r="J2925">
        <v>12</v>
      </c>
      <c r="K2925" t="s">
        <v>19</v>
      </c>
      <c r="L2925" t="s">
        <v>41084</v>
      </c>
    </row>
    <row r="2926" spans="1:12" ht="13.2">
      <c r="A2926" t="s">
        <v>8266</v>
      </c>
      <c r="B2926" t="s">
        <v>13</v>
      </c>
      <c r="C2926" t="s">
        <v>392</v>
      </c>
      <c r="D2926" t="s">
        <v>8267</v>
      </c>
      <c r="E2926" t="s">
        <v>43532</v>
      </c>
      <c r="H2926" t="s">
        <v>743</v>
      </c>
      <c r="I2926" t="s">
        <v>86</v>
      </c>
      <c r="J2926">
        <v>12</v>
      </c>
      <c r="K2926" t="s">
        <v>19</v>
      </c>
      <c r="L2926" t="s">
        <v>41084</v>
      </c>
    </row>
    <row r="2927" spans="1:12" ht="13.2">
      <c r="A2927" t="s">
        <v>8268</v>
      </c>
      <c r="B2927" t="s">
        <v>13</v>
      </c>
      <c r="C2927" t="s">
        <v>2290</v>
      </c>
      <c r="D2927" t="s">
        <v>8269</v>
      </c>
      <c r="E2927" t="s">
        <v>43533</v>
      </c>
      <c r="H2927" t="s">
        <v>743</v>
      </c>
      <c r="J2927">
        <v>12</v>
      </c>
      <c r="K2927" t="s">
        <v>19</v>
      </c>
      <c r="L2927" t="s">
        <v>41084</v>
      </c>
    </row>
    <row r="2928" spans="1:12" ht="13.2">
      <c r="A2928" t="s">
        <v>8270</v>
      </c>
      <c r="B2928" t="s">
        <v>13</v>
      </c>
      <c r="C2928" t="s">
        <v>7202</v>
      </c>
      <c r="D2928" t="s">
        <v>8271</v>
      </c>
      <c r="E2928" t="s">
        <v>43534</v>
      </c>
      <c r="H2928" t="s">
        <v>743</v>
      </c>
      <c r="I2928" t="s">
        <v>106</v>
      </c>
      <c r="J2928">
        <v>12</v>
      </c>
      <c r="K2928" t="s">
        <v>19</v>
      </c>
      <c r="L2928" t="s">
        <v>41084</v>
      </c>
    </row>
    <row r="2929" spans="1:12" ht="13.2">
      <c r="A2929" t="s">
        <v>8272</v>
      </c>
      <c r="B2929" t="s">
        <v>13</v>
      </c>
      <c r="C2929" t="s">
        <v>8273</v>
      </c>
      <c r="D2929" t="s">
        <v>8274</v>
      </c>
      <c r="E2929" t="s">
        <v>43535</v>
      </c>
      <c r="H2929" t="s">
        <v>743</v>
      </c>
      <c r="J2929">
        <v>12</v>
      </c>
      <c r="K2929" t="s">
        <v>19</v>
      </c>
      <c r="L2929" t="s">
        <v>41084</v>
      </c>
    </row>
    <row r="2930" spans="1:12" ht="13.2">
      <c r="A2930" t="s">
        <v>8275</v>
      </c>
      <c r="B2930" t="s">
        <v>13</v>
      </c>
      <c r="C2930" t="s">
        <v>3599</v>
      </c>
      <c r="D2930" t="s">
        <v>5040</v>
      </c>
      <c r="E2930" t="s">
        <v>43536</v>
      </c>
      <c r="H2930" t="s">
        <v>743</v>
      </c>
      <c r="J2930">
        <v>12</v>
      </c>
      <c r="K2930" t="s">
        <v>19</v>
      </c>
      <c r="L2930" t="s">
        <v>41084</v>
      </c>
    </row>
    <row r="2931" spans="1:12" ht="13.2">
      <c r="A2931" t="s">
        <v>8276</v>
      </c>
      <c r="B2931" t="s">
        <v>13</v>
      </c>
      <c r="C2931" t="s">
        <v>5352</v>
      </c>
      <c r="D2931" t="s">
        <v>7585</v>
      </c>
      <c r="E2931" t="s">
        <v>43537</v>
      </c>
      <c r="H2931" t="s">
        <v>743</v>
      </c>
      <c r="J2931">
        <v>12</v>
      </c>
      <c r="K2931" t="s">
        <v>19</v>
      </c>
      <c r="L2931" t="s">
        <v>41084</v>
      </c>
    </row>
    <row r="2932" spans="1:12" ht="13.2">
      <c r="A2932" t="s">
        <v>8277</v>
      </c>
      <c r="B2932" t="s">
        <v>13</v>
      </c>
      <c r="C2932" t="s">
        <v>356</v>
      </c>
      <c r="D2932" t="s">
        <v>577</v>
      </c>
      <c r="E2932" t="s">
        <v>43538</v>
      </c>
      <c r="H2932" t="s">
        <v>743</v>
      </c>
      <c r="J2932">
        <v>12</v>
      </c>
      <c r="K2932" t="s">
        <v>19</v>
      </c>
      <c r="L2932" t="s">
        <v>41084</v>
      </c>
    </row>
    <row r="2933" spans="1:12" ht="13.2">
      <c r="A2933" t="s">
        <v>8278</v>
      </c>
      <c r="B2933" t="s">
        <v>13</v>
      </c>
      <c r="C2933" t="s">
        <v>29</v>
      </c>
      <c r="D2933" t="s">
        <v>5040</v>
      </c>
      <c r="E2933" t="s">
        <v>29</v>
      </c>
      <c r="H2933" t="s">
        <v>743</v>
      </c>
      <c r="J2933">
        <v>12</v>
      </c>
      <c r="K2933" t="s">
        <v>19</v>
      </c>
      <c r="L2933" t="s">
        <v>41084</v>
      </c>
    </row>
    <row r="2934" spans="1:12" ht="13.2">
      <c r="A2934" t="s">
        <v>8279</v>
      </c>
      <c r="B2934" t="s">
        <v>13</v>
      </c>
      <c r="C2934" t="s">
        <v>8280</v>
      </c>
      <c r="D2934" t="s">
        <v>574</v>
      </c>
      <c r="E2934" t="s">
        <v>43539</v>
      </c>
      <c r="H2934" t="s">
        <v>743</v>
      </c>
      <c r="I2934" t="s">
        <v>86</v>
      </c>
      <c r="J2934">
        <v>12</v>
      </c>
      <c r="K2934" t="s">
        <v>19</v>
      </c>
      <c r="L2934" t="s">
        <v>41084</v>
      </c>
    </row>
    <row r="2935" spans="1:12" ht="13.2">
      <c r="A2935" t="s">
        <v>8281</v>
      </c>
      <c r="B2935" t="s">
        <v>13</v>
      </c>
      <c r="C2935" t="s">
        <v>8282</v>
      </c>
      <c r="D2935" t="s">
        <v>2541</v>
      </c>
      <c r="E2935" t="s">
        <v>43540</v>
      </c>
      <c r="H2935" t="s">
        <v>743</v>
      </c>
      <c r="I2935" t="s">
        <v>106</v>
      </c>
      <c r="J2935">
        <v>12</v>
      </c>
      <c r="K2935" t="s">
        <v>19</v>
      </c>
      <c r="L2935" t="s">
        <v>41084</v>
      </c>
    </row>
    <row r="2936" spans="1:12" ht="13.2">
      <c r="A2936" t="s">
        <v>8283</v>
      </c>
      <c r="B2936" t="s">
        <v>13</v>
      </c>
      <c r="C2936" t="s">
        <v>8284</v>
      </c>
      <c r="D2936" t="s">
        <v>5439</v>
      </c>
      <c r="E2936" t="s">
        <v>43541</v>
      </c>
      <c r="H2936" t="s">
        <v>743</v>
      </c>
      <c r="J2936">
        <v>12</v>
      </c>
      <c r="K2936" t="s">
        <v>19</v>
      </c>
      <c r="L2936" t="s">
        <v>41084</v>
      </c>
    </row>
    <row r="2937" spans="1:12" ht="13.2">
      <c r="A2937" t="s">
        <v>8285</v>
      </c>
      <c r="B2937" t="s">
        <v>13</v>
      </c>
      <c r="C2937" t="s">
        <v>8286</v>
      </c>
      <c r="D2937" t="s">
        <v>3203</v>
      </c>
      <c r="E2937" t="s">
        <v>43542</v>
      </c>
      <c r="H2937" t="s">
        <v>743</v>
      </c>
      <c r="J2937">
        <v>12</v>
      </c>
      <c r="K2937" t="s">
        <v>19</v>
      </c>
      <c r="L2937" t="s">
        <v>41084</v>
      </c>
    </row>
    <row r="2938" spans="1:12" ht="13.2">
      <c r="A2938" t="s">
        <v>8287</v>
      </c>
      <c r="B2938" t="s">
        <v>13</v>
      </c>
      <c r="C2938" t="s">
        <v>8288</v>
      </c>
      <c r="D2938" t="s">
        <v>8289</v>
      </c>
      <c r="E2938" t="s">
        <v>43543</v>
      </c>
      <c r="H2938" t="s">
        <v>743</v>
      </c>
      <c r="J2938">
        <v>12</v>
      </c>
      <c r="K2938" t="s">
        <v>19</v>
      </c>
      <c r="L2938" t="s">
        <v>41084</v>
      </c>
    </row>
    <row r="2939" spans="1:12" ht="13.2">
      <c r="A2939" t="s">
        <v>8290</v>
      </c>
      <c r="B2939" t="s">
        <v>13</v>
      </c>
      <c r="C2939" t="s">
        <v>8291</v>
      </c>
      <c r="D2939" t="s">
        <v>8289</v>
      </c>
      <c r="E2939" t="s">
        <v>43544</v>
      </c>
      <c r="H2939" t="s">
        <v>743</v>
      </c>
      <c r="J2939">
        <v>12</v>
      </c>
      <c r="K2939" t="s">
        <v>19</v>
      </c>
      <c r="L2939" t="s">
        <v>41084</v>
      </c>
    </row>
    <row r="2940" spans="1:12" ht="13.2">
      <c r="A2940" t="s">
        <v>8292</v>
      </c>
      <c r="B2940" t="s">
        <v>13</v>
      </c>
      <c r="C2940" t="s">
        <v>8293</v>
      </c>
      <c r="D2940" t="s">
        <v>2577</v>
      </c>
      <c r="E2940" t="s">
        <v>43545</v>
      </c>
      <c r="H2940" t="s">
        <v>743</v>
      </c>
      <c r="I2940" t="s">
        <v>86</v>
      </c>
      <c r="J2940">
        <v>12</v>
      </c>
      <c r="K2940" t="s">
        <v>19</v>
      </c>
      <c r="L2940" t="s">
        <v>41084</v>
      </c>
    </row>
    <row r="2941" spans="1:12" ht="13.2">
      <c r="A2941" t="s">
        <v>8294</v>
      </c>
      <c r="B2941" t="s">
        <v>13</v>
      </c>
      <c r="C2941" t="s">
        <v>8295</v>
      </c>
      <c r="D2941" t="s">
        <v>5439</v>
      </c>
      <c r="E2941" t="s">
        <v>4110</v>
      </c>
      <c r="H2941" t="s">
        <v>743</v>
      </c>
      <c r="J2941">
        <v>12</v>
      </c>
      <c r="K2941" t="s">
        <v>19</v>
      </c>
      <c r="L2941" t="s">
        <v>41084</v>
      </c>
    </row>
    <row r="2942" spans="1:12" ht="13.2">
      <c r="A2942" t="s">
        <v>8296</v>
      </c>
      <c r="B2942" t="s">
        <v>13</v>
      </c>
      <c r="C2942" t="s">
        <v>8297</v>
      </c>
      <c r="D2942" t="s">
        <v>6292</v>
      </c>
      <c r="E2942" t="s">
        <v>43546</v>
      </c>
      <c r="H2942" t="s">
        <v>743</v>
      </c>
      <c r="I2942" t="s">
        <v>364</v>
      </c>
      <c r="J2942">
        <v>12</v>
      </c>
      <c r="K2942" t="s">
        <v>19</v>
      </c>
      <c r="L2942" t="s">
        <v>41084</v>
      </c>
    </row>
    <row r="2943" spans="1:12" ht="13.2">
      <c r="A2943" t="s">
        <v>8298</v>
      </c>
      <c r="B2943" t="s">
        <v>13</v>
      </c>
      <c r="C2943" t="s">
        <v>789</v>
      </c>
      <c r="D2943" t="s">
        <v>2577</v>
      </c>
      <c r="E2943" t="s">
        <v>43547</v>
      </c>
      <c r="H2943" t="s">
        <v>743</v>
      </c>
      <c r="J2943">
        <v>12</v>
      </c>
      <c r="K2943" t="s">
        <v>19</v>
      </c>
      <c r="L2943" t="s">
        <v>41084</v>
      </c>
    </row>
    <row r="2944" spans="1:12" ht="13.2">
      <c r="A2944" t="s">
        <v>8299</v>
      </c>
      <c r="B2944" t="s">
        <v>13</v>
      </c>
      <c r="C2944" t="s">
        <v>8300</v>
      </c>
      <c r="D2944" t="s">
        <v>6029</v>
      </c>
      <c r="E2944" t="s">
        <v>43548</v>
      </c>
      <c r="H2944" t="s">
        <v>743</v>
      </c>
      <c r="J2944">
        <v>12</v>
      </c>
      <c r="K2944" t="s">
        <v>19</v>
      </c>
      <c r="L2944" t="s">
        <v>41084</v>
      </c>
    </row>
    <row r="2945" spans="1:12" ht="13.2">
      <c r="A2945" t="s">
        <v>8301</v>
      </c>
      <c r="B2945" t="s">
        <v>13</v>
      </c>
      <c r="C2945" t="s">
        <v>8302</v>
      </c>
      <c r="D2945" t="s">
        <v>487</v>
      </c>
      <c r="E2945" t="s">
        <v>43549</v>
      </c>
      <c r="H2945" t="s">
        <v>743</v>
      </c>
      <c r="J2945">
        <v>12</v>
      </c>
      <c r="K2945" t="s">
        <v>19</v>
      </c>
      <c r="L2945" t="s">
        <v>41084</v>
      </c>
    </row>
    <row r="2946" spans="1:12" ht="13.2">
      <c r="A2946" t="s">
        <v>8303</v>
      </c>
      <c r="B2946" t="s">
        <v>28</v>
      </c>
      <c r="C2946" t="s">
        <v>668</v>
      </c>
      <c r="D2946" t="s">
        <v>8304</v>
      </c>
      <c r="E2946" t="s">
        <v>43550</v>
      </c>
      <c r="H2946" t="s">
        <v>743</v>
      </c>
      <c r="J2946">
        <v>12</v>
      </c>
      <c r="K2946" t="s">
        <v>19</v>
      </c>
      <c r="L2946" t="s">
        <v>41084</v>
      </c>
    </row>
    <row r="2947" spans="1:12" ht="13.2">
      <c r="A2947" t="s">
        <v>8305</v>
      </c>
      <c r="B2947" t="s">
        <v>13</v>
      </c>
      <c r="C2947" t="s">
        <v>8306</v>
      </c>
      <c r="D2947" t="s">
        <v>2577</v>
      </c>
      <c r="E2947" t="s">
        <v>43551</v>
      </c>
      <c r="H2947" t="s">
        <v>743</v>
      </c>
      <c r="J2947">
        <v>12</v>
      </c>
      <c r="K2947" t="s">
        <v>19</v>
      </c>
      <c r="L2947" t="s">
        <v>41084</v>
      </c>
    </row>
    <row r="2948" spans="1:12" ht="13.2">
      <c r="A2948" t="s">
        <v>8307</v>
      </c>
      <c r="B2948" t="s">
        <v>13</v>
      </c>
      <c r="C2948" t="s">
        <v>8308</v>
      </c>
      <c r="D2948" t="s">
        <v>8309</v>
      </c>
      <c r="E2948" t="s">
        <v>43552</v>
      </c>
      <c r="H2948" t="s">
        <v>743</v>
      </c>
      <c r="I2948" t="s">
        <v>106</v>
      </c>
      <c r="J2948">
        <v>12</v>
      </c>
      <c r="K2948" t="s">
        <v>19</v>
      </c>
      <c r="L2948" t="s">
        <v>41084</v>
      </c>
    </row>
    <row r="2949" spans="1:12" ht="13.2">
      <c r="A2949" t="s">
        <v>8310</v>
      </c>
      <c r="B2949" t="s">
        <v>13</v>
      </c>
      <c r="C2949" t="s">
        <v>8311</v>
      </c>
      <c r="D2949" t="s">
        <v>387</v>
      </c>
      <c r="E2949" t="s">
        <v>43553</v>
      </c>
      <c r="H2949" t="s">
        <v>743</v>
      </c>
      <c r="I2949" t="s">
        <v>106</v>
      </c>
      <c r="J2949">
        <v>12</v>
      </c>
      <c r="K2949" t="s">
        <v>19</v>
      </c>
      <c r="L2949" t="s">
        <v>41084</v>
      </c>
    </row>
    <row r="2950" spans="1:12" ht="13.2">
      <c r="A2950" t="s">
        <v>8312</v>
      </c>
      <c r="B2950" t="s">
        <v>13</v>
      </c>
      <c r="C2950" t="s">
        <v>8313</v>
      </c>
      <c r="D2950" t="s">
        <v>8314</v>
      </c>
      <c r="E2950" t="s">
        <v>43554</v>
      </c>
      <c r="H2950" t="s">
        <v>743</v>
      </c>
      <c r="J2950">
        <v>12</v>
      </c>
      <c r="K2950" t="s">
        <v>19</v>
      </c>
      <c r="L2950" t="s">
        <v>41084</v>
      </c>
    </row>
    <row r="2951" spans="1:12" ht="13.2">
      <c r="A2951" t="s">
        <v>8315</v>
      </c>
      <c r="B2951" t="s">
        <v>28</v>
      </c>
      <c r="C2951" t="s">
        <v>8316</v>
      </c>
      <c r="D2951" t="s">
        <v>8317</v>
      </c>
      <c r="E2951" t="s">
        <v>43555</v>
      </c>
      <c r="H2951" t="s">
        <v>743</v>
      </c>
      <c r="I2951" t="s">
        <v>106</v>
      </c>
      <c r="J2951">
        <v>12</v>
      </c>
      <c r="K2951" t="s">
        <v>19</v>
      </c>
      <c r="L2951" t="s">
        <v>41084</v>
      </c>
    </row>
    <row r="2952" spans="1:12" ht="13.2">
      <c r="A2952" t="s">
        <v>8318</v>
      </c>
      <c r="B2952" t="s">
        <v>63</v>
      </c>
      <c r="C2952" t="s">
        <v>8319</v>
      </c>
      <c r="D2952" t="s">
        <v>591</v>
      </c>
      <c r="E2952" t="s">
        <v>43556</v>
      </c>
      <c r="H2952" t="s">
        <v>743</v>
      </c>
      <c r="J2952">
        <v>12</v>
      </c>
      <c r="K2952" t="s">
        <v>19</v>
      </c>
      <c r="L2952" t="s">
        <v>41084</v>
      </c>
    </row>
    <row r="2953" spans="1:12" ht="13.2">
      <c r="A2953" t="s">
        <v>6567</v>
      </c>
      <c r="B2953" t="s">
        <v>13</v>
      </c>
      <c r="C2953" t="s">
        <v>8320</v>
      </c>
      <c r="D2953" t="s">
        <v>8321</v>
      </c>
      <c r="E2953" t="s">
        <v>43557</v>
      </c>
      <c r="H2953" t="s">
        <v>743</v>
      </c>
      <c r="I2953" t="s">
        <v>99</v>
      </c>
      <c r="J2953">
        <v>12</v>
      </c>
      <c r="K2953" t="s">
        <v>19</v>
      </c>
      <c r="L2953" t="s">
        <v>41084</v>
      </c>
    </row>
    <row r="2954" spans="1:12" ht="13.2">
      <c r="A2954" t="s">
        <v>8322</v>
      </c>
      <c r="B2954" t="s">
        <v>13</v>
      </c>
      <c r="C2954" t="s">
        <v>8323</v>
      </c>
      <c r="D2954" t="s">
        <v>3349</v>
      </c>
      <c r="E2954" t="s">
        <v>43558</v>
      </c>
      <c r="H2954" t="s">
        <v>743</v>
      </c>
      <c r="J2954">
        <v>12</v>
      </c>
      <c r="K2954" t="s">
        <v>19</v>
      </c>
      <c r="L2954" t="s">
        <v>41084</v>
      </c>
    </row>
    <row r="2955" spans="1:12" ht="13.2">
      <c r="A2955" t="s">
        <v>8324</v>
      </c>
      <c r="B2955" t="s">
        <v>13</v>
      </c>
      <c r="C2955" t="s">
        <v>8325</v>
      </c>
      <c r="D2955" t="s">
        <v>8326</v>
      </c>
      <c r="E2955" t="s">
        <v>43559</v>
      </c>
      <c r="H2955" t="s">
        <v>743</v>
      </c>
      <c r="I2955" t="s">
        <v>106</v>
      </c>
      <c r="J2955">
        <v>12</v>
      </c>
      <c r="K2955" t="s">
        <v>19</v>
      </c>
      <c r="L2955" t="s">
        <v>41084</v>
      </c>
    </row>
    <row r="2956" spans="1:12" ht="13.2">
      <c r="A2956" t="s">
        <v>8327</v>
      </c>
      <c r="B2956" t="s">
        <v>13</v>
      </c>
      <c r="C2956" t="s">
        <v>8328</v>
      </c>
      <c r="D2956" t="s">
        <v>2637</v>
      </c>
      <c r="E2956" t="s">
        <v>43560</v>
      </c>
      <c r="H2956" t="s">
        <v>743</v>
      </c>
      <c r="I2956" t="s">
        <v>106</v>
      </c>
      <c r="J2956">
        <v>12</v>
      </c>
      <c r="K2956" t="s">
        <v>19</v>
      </c>
      <c r="L2956" t="s">
        <v>41084</v>
      </c>
    </row>
    <row r="2957" spans="1:12" ht="13.2">
      <c r="A2957" t="s">
        <v>7157</v>
      </c>
      <c r="B2957" t="s">
        <v>13</v>
      </c>
      <c r="C2957" t="s">
        <v>8329</v>
      </c>
      <c r="D2957" t="s">
        <v>2035</v>
      </c>
      <c r="E2957" t="s">
        <v>43561</v>
      </c>
      <c r="H2957" t="s">
        <v>743</v>
      </c>
      <c r="J2957">
        <v>12</v>
      </c>
      <c r="K2957" t="s">
        <v>19</v>
      </c>
      <c r="L2957" t="s">
        <v>41084</v>
      </c>
    </row>
    <row r="2958" spans="1:12" ht="13.2">
      <c r="A2958" t="s">
        <v>8330</v>
      </c>
      <c r="B2958" t="s">
        <v>13</v>
      </c>
      <c r="C2958" t="s">
        <v>169</v>
      </c>
      <c r="D2958" t="s">
        <v>3087</v>
      </c>
      <c r="E2958" t="s">
        <v>43562</v>
      </c>
      <c r="H2958" t="s">
        <v>743</v>
      </c>
      <c r="I2958" t="s">
        <v>54</v>
      </c>
      <c r="J2958">
        <v>12</v>
      </c>
      <c r="K2958" t="s">
        <v>19</v>
      </c>
      <c r="L2958" t="s">
        <v>41084</v>
      </c>
    </row>
    <row r="2959" spans="1:12" ht="13.2">
      <c r="A2959" t="s">
        <v>8331</v>
      </c>
      <c r="B2959" t="s">
        <v>13</v>
      </c>
      <c r="C2959" t="s">
        <v>8332</v>
      </c>
      <c r="D2959" t="s">
        <v>622</v>
      </c>
      <c r="E2959" t="s">
        <v>43563</v>
      </c>
      <c r="H2959" t="s">
        <v>743</v>
      </c>
      <c r="J2959">
        <v>12</v>
      </c>
      <c r="K2959" t="s">
        <v>19</v>
      </c>
      <c r="L2959" t="s">
        <v>41084</v>
      </c>
    </row>
    <row r="2960" spans="1:12" ht="13.2">
      <c r="A2960" t="s">
        <v>8333</v>
      </c>
      <c r="B2960" t="s">
        <v>13</v>
      </c>
      <c r="C2960" t="s">
        <v>4110</v>
      </c>
      <c r="D2960" t="s">
        <v>2656</v>
      </c>
      <c r="E2960" t="s">
        <v>43564</v>
      </c>
      <c r="H2960" t="s">
        <v>743</v>
      </c>
      <c r="I2960" t="s">
        <v>86</v>
      </c>
      <c r="J2960">
        <v>12</v>
      </c>
      <c r="K2960" t="s">
        <v>19</v>
      </c>
      <c r="L2960" t="s">
        <v>41084</v>
      </c>
    </row>
    <row r="2961" spans="1:12" ht="13.2">
      <c r="A2961" t="s">
        <v>8334</v>
      </c>
      <c r="B2961" t="s">
        <v>13</v>
      </c>
      <c r="C2961" t="s">
        <v>8335</v>
      </c>
      <c r="D2961" t="s">
        <v>583</v>
      </c>
      <c r="E2961" t="s">
        <v>43565</v>
      </c>
      <c r="H2961" t="s">
        <v>743</v>
      </c>
      <c r="J2961">
        <v>12</v>
      </c>
      <c r="K2961" t="s">
        <v>19</v>
      </c>
      <c r="L2961" t="s">
        <v>41084</v>
      </c>
    </row>
    <row r="2962" spans="1:12" ht="13.2">
      <c r="A2962" t="s">
        <v>8336</v>
      </c>
      <c r="B2962" t="s">
        <v>13</v>
      </c>
      <c r="C2962" t="s">
        <v>452</v>
      </c>
      <c r="D2962" t="s">
        <v>2656</v>
      </c>
      <c r="E2962" t="s">
        <v>43566</v>
      </c>
      <c r="H2962" t="s">
        <v>743</v>
      </c>
      <c r="J2962">
        <v>12</v>
      </c>
      <c r="K2962" t="s">
        <v>19</v>
      </c>
      <c r="L2962" t="s">
        <v>41084</v>
      </c>
    </row>
    <row r="2963" spans="1:12" ht="13.2">
      <c r="A2963" t="s">
        <v>8337</v>
      </c>
      <c r="B2963" t="s">
        <v>13</v>
      </c>
      <c r="C2963" t="s">
        <v>8338</v>
      </c>
      <c r="D2963" t="s">
        <v>6060</v>
      </c>
      <c r="E2963" t="s">
        <v>43567</v>
      </c>
      <c r="H2963" t="s">
        <v>743</v>
      </c>
      <c r="I2963" t="s">
        <v>86</v>
      </c>
      <c r="J2963">
        <v>12</v>
      </c>
      <c r="K2963" t="s">
        <v>19</v>
      </c>
      <c r="L2963" t="s">
        <v>41084</v>
      </c>
    </row>
    <row r="2964" spans="1:12" ht="13.2">
      <c r="A2964" t="s">
        <v>80</v>
      </c>
      <c r="B2964" t="s">
        <v>13</v>
      </c>
      <c r="C2964" t="s">
        <v>8339</v>
      </c>
      <c r="D2964" t="s">
        <v>655</v>
      </c>
      <c r="E2964" t="s">
        <v>43568</v>
      </c>
      <c r="H2964" t="s">
        <v>743</v>
      </c>
      <c r="J2964">
        <v>12</v>
      </c>
      <c r="K2964" t="s">
        <v>19</v>
      </c>
      <c r="L2964" t="s">
        <v>41084</v>
      </c>
    </row>
    <row r="2965" spans="1:12" ht="13.2">
      <c r="A2965" t="s">
        <v>8340</v>
      </c>
      <c r="B2965" t="s">
        <v>13</v>
      </c>
      <c r="C2965" t="s">
        <v>411</v>
      </c>
      <c r="D2965" t="s">
        <v>2659</v>
      </c>
      <c r="E2965" t="s">
        <v>43569</v>
      </c>
      <c r="H2965" t="s">
        <v>743</v>
      </c>
      <c r="J2965">
        <v>12</v>
      </c>
      <c r="K2965" t="s">
        <v>19</v>
      </c>
      <c r="L2965" t="s">
        <v>41084</v>
      </c>
    </row>
    <row r="2966" spans="1:12" ht="13.2">
      <c r="A2966" t="s">
        <v>8341</v>
      </c>
      <c r="B2966" t="s">
        <v>13</v>
      </c>
      <c r="C2966" t="s">
        <v>8342</v>
      </c>
      <c r="D2966" t="s">
        <v>5967</v>
      </c>
      <c r="E2966" t="s">
        <v>43570</v>
      </c>
      <c r="H2966" t="s">
        <v>743</v>
      </c>
      <c r="I2966" t="s">
        <v>685</v>
      </c>
      <c r="J2966">
        <v>12</v>
      </c>
      <c r="K2966" t="s">
        <v>19</v>
      </c>
      <c r="L2966" t="s">
        <v>41084</v>
      </c>
    </row>
    <row r="2967" spans="1:12" ht="13.2">
      <c r="A2967" t="s">
        <v>8343</v>
      </c>
      <c r="B2967" t="s">
        <v>28</v>
      </c>
      <c r="C2967" t="s">
        <v>8344</v>
      </c>
      <c r="D2967" t="s">
        <v>8345</v>
      </c>
      <c r="E2967" t="s">
        <v>43571</v>
      </c>
      <c r="H2967" t="s">
        <v>743</v>
      </c>
      <c r="J2967">
        <v>12</v>
      </c>
      <c r="K2967" t="s">
        <v>19</v>
      </c>
      <c r="L2967" t="s">
        <v>41084</v>
      </c>
    </row>
    <row r="2968" spans="1:12" ht="13.2">
      <c r="A2968" t="s">
        <v>8346</v>
      </c>
      <c r="B2968" t="s">
        <v>13</v>
      </c>
      <c r="C2968" t="s">
        <v>8347</v>
      </c>
      <c r="D2968" t="s">
        <v>8348</v>
      </c>
      <c r="E2968" t="s">
        <v>2160</v>
      </c>
      <c r="H2968" t="s">
        <v>743</v>
      </c>
      <c r="J2968">
        <v>12</v>
      </c>
      <c r="K2968" t="s">
        <v>19</v>
      </c>
      <c r="L2968" t="s">
        <v>41084</v>
      </c>
    </row>
    <row r="2969" spans="1:12" ht="13.2">
      <c r="A2969" t="s">
        <v>8349</v>
      </c>
      <c r="B2969" t="s">
        <v>13</v>
      </c>
      <c r="C2969" t="s">
        <v>8350</v>
      </c>
      <c r="D2969" t="s">
        <v>5526</v>
      </c>
      <c r="E2969" t="s">
        <v>43572</v>
      </c>
      <c r="H2969" t="s">
        <v>743</v>
      </c>
      <c r="I2969" t="s">
        <v>86</v>
      </c>
      <c r="J2969">
        <v>12</v>
      </c>
      <c r="K2969" t="s">
        <v>19</v>
      </c>
      <c r="L2969" t="s">
        <v>41084</v>
      </c>
    </row>
    <row r="2970" spans="1:12" ht="13.2">
      <c r="A2970" t="s">
        <v>1318</v>
      </c>
      <c r="B2970" t="s">
        <v>13</v>
      </c>
      <c r="C2970" t="s">
        <v>1440</v>
      </c>
      <c r="D2970" t="s">
        <v>663</v>
      </c>
      <c r="E2970" t="s">
        <v>43573</v>
      </c>
      <c r="H2970" t="s">
        <v>743</v>
      </c>
      <c r="J2970">
        <v>12</v>
      </c>
      <c r="K2970" t="s">
        <v>19</v>
      </c>
      <c r="L2970" t="s">
        <v>41084</v>
      </c>
    </row>
    <row r="2971" spans="1:12" ht="13.2">
      <c r="A2971" t="s">
        <v>8351</v>
      </c>
      <c r="B2971" t="s">
        <v>28</v>
      </c>
      <c r="C2971" t="s">
        <v>8352</v>
      </c>
      <c r="D2971" t="s">
        <v>8353</v>
      </c>
      <c r="E2971" t="s">
        <v>43574</v>
      </c>
      <c r="H2971" t="s">
        <v>743</v>
      </c>
      <c r="I2971" t="s">
        <v>685</v>
      </c>
      <c r="J2971">
        <v>12</v>
      </c>
      <c r="K2971" t="s">
        <v>19</v>
      </c>
      <c r="L2971" t="s">
        <v>41084</v>
      </c>
    </row>
    <row r="2972" spans="1:12" ht="13.2">
      <c r="A2972" t="s">
        <v>8354</v>
      </c>
      <c r="B2972" t="s">
        <v>13</v>
      </c>
      <c r="C2972" t="s">
        <v>8355</v>
      </c>
      <c r="D2972" t="s">
        <v>666</v>
      </c>
      <c r="E2972" t="s">
        <v>43575</v>
      </c>
      <c r="H2972" t="s">
        <v>743</v>
      </c>
      <c r="I2972" t="s">
        <v>106</v>
      </c>
      <c r="J2972">
        <v>12</v>
      </c>
      <c r="K2972" t="s">
        <v>19</v>
      </c>
      <c r="L2972" t="s">
        <v>41084</v>
      </c>
    </row>
    <row r="2973" spans="1:12" ht="13.2">
      <c r="A2973" t="s">
        <v>8356</v>
      </c>
      <c r="B2973" t="s">
        <v>13</v>
      </c>
      <c r="C2973" t="s">
        <v>8357</v>
      </c>
      <c r="D2973" t="s">
        <v>5919</v>
      </c>
      <c r="E2973" t="s">
        <v>43576</v>
      </c>
      <c r="H2973" t="s">
        <v>743</v>
      </c>
      <c r="J2973">
        <v>12</v>
      </c>
      <c r="K2973" t="s">
        <v>19</v>
      </c>
      <c r="L2973" t="s">
        <v>41084</v>
      </c>
    </row>
    <row r="2974" spans="1:12" ht="13.2">
      <c r="A2974" t="s">
        <v>8358</v>
      </c>
      <c r="B2974" t="s">
        <v>13</v>
      </c>
      <c r="C2974" t="s">
        <v>411</v>
      </c>
      <c r="D2974" t="s">
        <v>3079</v>
      </c>
      <c r="E2974" t="s">
        <v>554</v>
      </c>
      <c r="H2974" t="s">
        <v>743</v>
      </c>
      <c r="J2974">
        <v>12</v>
      </c>
      <c r="K2974" t="s">
        <v>19</v>
      </c>
      <c r="L2974" t="s">
        <v>41084</v>
      </c>
    </row>
    <row r="2975" spans="1:12" ht="13.2">
      <c r="A2975" t="s">
        <v>2044</v>
      </c>
      <c r="B2975" t="s">
        <v>13</v>
      </c>
      <c r="C2975" t="s">
        <v>8359</v>
      </c>
      <c r="D2975" t="s">
        <v>8360</v>
      </c>
      <c r="E2975" t="s">
        <v>43577</v>
      </c>
      <c r="H2975" t="s">
        <v>743</v>
      </c>
      <c r="J2975">
        <v>12</v>
      </c>
      <c r="K2975" t="s">
        <v>19</v>
      </c>
      <c r="L2975" t="s">
        <v>41084</v>
      </c>
    </row>
    <row r="2976" spans="1:12" ht="13.2">
      <c r="A2976" t="s">
        <v>730</v>
      </c>
      <c r="B2976" t="s">
        <v>28</v>
      </c>
      <c r="C2976" t="s">
        <v>8361</v>
      </c>
      <c r="D2976" t="s">
        <v>6080</v>
      </c>
      <c r="E2976" t="s">
        <v>29</v>
      </c>
      <c r="H2976" t="s">
        <v>743</v>
      </c>
      <c r="J2976">
        <v>12</v>
      </c>
      <c r="K2976" t="s">
        <v>19</v>
      </c>
      <c r="L2976" t="s">
        <v>41084</v>
      </c>
    </row>
    <row r="2977" spans="1:12" ht="13.2">
      <c r="A2977" t="s">
        <v>8362</v>
      </c>
      <c r="B2977" t="s">
        <v>13</v>
      </c>
      <c r="C2977" t="s">
        <v>8363</v>
      </c>
      <c r="D2977" t="s">
        <v>5526</v>
      </c>
      <c r="E2977" t="s">
        <v>43578</v>
      </c>
      <c r="H2977" t="s">
        <v>743</v>
      </c>
      <c r="I2977" t="s">
        <v>364</v>
      </c>
      <c r="J2977">
        <v>12</v>
      </c>
      <c r="K2977" t="s">
        <v>19</v>
      </c>
      <c r="L2977" t="s">
        <v>41084</v>
      </c>
    </row>
    <row r="2978" spans="1:12" ht="13.2">
      <c r="A2978" t="s">
        <v>1398</v>
      </c>
      <c r="B2978" t="s">
        <v>13</v>
      </c>
      <c r="C2978" t="s">
        <v>8364</v>
      </c>
      <c r="D2978" t="s">
        <v>8365</v>
      </c>
      <c r="E2978" t="s">
        <v>43579</v>
      </c>
      <c r="H2978" t="s">
        <v>743</v>
      </c>
      <c r="I2978" t="s">
        <v>106</v>
      </c>
      <c r="J2978">
        <v>12</v>
      </c>
      <c r="K2978" t="s">
        <v>19</v>
      </c>
      <c r="L2978" t="s">
        <v>41084</v>
      </c>
    </row>
    <row r="2979" spans="1:12" ht="13.2">
      <c r="A2979" t="s">
        <v>8366</v>
      </c>
      <c r="B2979" t="s">
        <v>13</v>
      </c>
      <c r="C2979" t="s">
        <v>8367</v>
      </c>
      <c r="D2979" t="s">
        <v>6074</v>
      </c>
      <c r="E2979" t="s">
        <v>43580</v>
      </c>
      <c r="H2979" t="s">
        <v>743</v>
      </c>
      <c r="I2979" t="s">
        <v>40</v>
      </c>
      <c r="J2979">
        <v>12</v>
      </c>
      <c r="K2979" t="s">
        <v>19</v>
      </c>
      <c r="L2979" t="s">
        <v>41084</v>
      </c>
    </row>
    <row r="2980" spans="1:12" ht="13.2">
      <c r="A2980" t="s">
        <v>8368</v>
      </c>
      <c r="B2980" t="s">
        <v>13</v>
      </c>
      <c r="C2980" t="s">
        <v>504</v>
      </c>
      <c r="D2980" t="s">
        <v>8369</v>
      </c>
      <c r="E2980" t="s">
        <v>43581</v>
      </c>
      <c r="H2980" t="s">
        <v>743</v>
      </c>
      <c r="J2980">
        <v>12</v>
      </c>
      <c r="K2980" t="s">
        <v>19</v>
      </c>
      <c r="L2980" t="s">
        <v>41084</v>
      </c>
    </row>
    <row r="2981" spans="1:12" ht="13.2">
      <c r="A2981" t="s">
        <v>8370</v>
      </c>
      <c r="B2981" t="s">
        <v>13</v>
      </c>
      <c r="C2981" t="s">
        <v>8371</v>
      </c>
      <c r="D2981" t="s">
        <v>2508</v>
      </c>
      <c r="E2981" t="s">
        <v>43582</v>
      </c>
      <c r="H2981" t="s">
        <v>743</v>
      </c>
      <c r="J2981">
        <v>12</v>
      </c>
      <c r="K2981" t="s">
        <v>19</v>
      </c>
      <c r="L2981" t="s">
        <v>41084</v>
      </c>
    </row>
    <row r="2982" spans="1:12" ht="13.2">
      <c r="A2982" t="s">
        <v>8372</v>
      </c>
      <c r="B2982" t="s">
        <v>13</v>
      </c>
      <c r="C2982" t="s">
        <v>8373</v>
      </c>
      <c r="D2982" t="s">
        <v>2674</v>
      </c>
      <c r="E2982" t="s">
        <v>43583</v>
      </c>
      <c r="H2982" t="s">
        <v>743</v>
      </c>
      <c r="I2982" t="s">
        <v>54</v>
      </c>
      <c r="J2982">
        <v>12</v>
      </c>
      <c r="K2982" t="s">
        <v>19</v>
      </c>
      <c r="L2982" t="s">
        <v>41084</v>
      </c>
    </row>
    <row r="2983" spans="1:12" ht="13.2">
      <c r="A2983" t="s">
        <v>8374</v>
      </c>
      <c r="B2983" t="s">
        <v>13</v>
      </c>
      <c r="C2983" t="s">
        <v>8375</v>
      </c>
      <c r="D2983" t="s">
        <v>8376</v>
      </c>
      <c r="E2983" t="s">
        <v>43584</v>
      </c>
      <c r="H2983" t="s">
        <v>743</v>
      </c>
      <c r="J2983">
        <v>12</v>
      </c>
      <c r="K2983" t="s">
        <v>19</v>
      </c>
      <c r="L2983" t="s">
        <v>41084</v>
      </c>
    </row>
    <row r="2984" spans="1:12" ht="13.2">
      <c r="A2984" t="s">
        <v>8377</v>
      </c>
      <c r="B2984" t="s">
        <v>63</v>
      </c>
      <c r="C2984" t="s">
        <v>8378</v>
      </c>
      <c r="D2984" t="s">
        <v>8379</v>
      </c>
      <c r="E2984" t="s">
        <v>43585</v>
      </c>
      <c r="H2984" t="s">
        <v>743</v>
      </c>
      <c r="J2984">
        <v>12</v>
      </c>
      <c r="K2984" t="s">
        <v>19</v>
      </c>
      <c r="L2984" t="s">
        <v>41084</v>
      </c>
    </row>
    <row r="2985" spans="1:12" ht="13.2">
      <c r="A2985" t="s">
        <v>8380</v>
      </c>
      <c r="B2985" t="s">
        <v>13</v>
      </c>
      <c r="C2985" t="s">
        <v>8381</v>
      </c>
      <c r="D2985" t="s">
        <v>2618</v>
      </c>
      <c r="E2985" t="s">
        <v>43586</v>
      </c>
      <c r="H2985" t="s">
        <v>743</v>
      </c>
      <c r="I2985" t="s">
        <v>106</v>
      </c>
      <c r="J2985">
        <v>12</v>
      </c>
      <c r="K2985" t="s">
        <v>19</v>
      </c>
      <c r="L2985" t="s">
        <v>41084</v>
      </c>
    </row>
    <row r="2986" spans="1:12" ht="13.2">
      <c r="A2986" t="s">
        <v>8382</v>
      </c>
      <c r="B2986" t="s">
        <v>13</v>
      </c>
      <c r="C2986" t="s">
        <v>668</v>
      </c>
      <c r="D2986" t="s">
        <v>8383</v>
      </c>
      <c r="E2986" t="s">
        <v>43587</v>
      </c>
      <c r="H2986" t="s">
        <v>743</v>
      </c>
      <c r="I2986" t="s">
        <v>47</v>
      </c>
      <c r="J2986">
        <v>12</v>
      </c>
      <c r="K2986" t="s">
        <v>19</v>
      </c>
      <c r="L2986" t="s">
        <v>41084</v>
      </c>
    </row>
    <row r="2987" spans="1:12" ht="13.2">
      <c r="A2987" t="s">
        <v>8384</v>
      </c>
      <c r="B2987" t="s">
        <v>13</v>
      </c>
      <c r="C2987" t="s">
        <v>8385</v>
      </c>
      <c r="D2987" t="s">
        <v>8386</v>
      </c>
      <c r="E2987" t="s">
        <v>43588</v>
      </c>
      <c r="H2987" t="s">
        <v>743</v>
      </c>
      <c r="I2987" t="s">
        <v>106</v>
      </c>
      <c r="J2987">
        <v>12</v>
      </c>
      <c r="K2987" t="s">
        <v>19</v>
      </c>
      <c r="L2987" t="s">
        <v>41084</v>
      </c>
    </row>
    <row r="2988" spans="1:12" ht="13.2">
      <c r="A2988" t="s">
        <v>8387</v>
      </c>
      <c r="B2988" t="s">
        <v>13</v>
      </c>
      <c r="C2988" t="s">
        <v>8388</v>
      </c>
      <c r="D2988" t="s">
        <v>8389</v>
      </c>
      <c r="E2988" t="s">
        <v>43589</v>
      </c>
      <c r="H2988" t="s">
        <v>743</v>
      </c>
      <c r="I2988" t="s">
        <v>54</v>
      </c>
      <c r="J2988">
        <v>12</v>
      </c>
      <c r="K2988" t="s">
        <v>19</v>
      </c>
      <c r="L2988" t="s">
        <v>41084</v>
      </c>
    </row>
    <row r="2989" spans="1:12" ht="13.2">
      <c r="A2989" t="s">
        <v>8390</v>
      </c>
      <c r="B2989" t="s">
        <v>13</v>
      </c>
      <c r="C2989" t="s">
        <v>8391</v>
      </c>
      <c r="D2989" t="s">
        <v>8392</v>
      </c>
      <c r="E2989" t="s">
        <v>43590</v>
      </c>
      <c r="H2989" t="s">
        <v>743</v>
      </c>
      <c r="I2989" t="s">
        <v>47</v>
      </c>
      <c r="J2989">
        <v>12</v>
      </c>
      <c r="K2989" t="s">
        <v>19</v>
      </c>
      <c r="L2989" t="s">
        <v>41084</v>
      </c>
    </row>
    <row r="2990" spans="1:12" ht="13.2">
      <c r="A2990" t="s">
        <v>8393</v>
      </c>
      <c r="B2990" t="s">
        <v>13</v>
      </c>
      <c r="C2990" t="s">
        <v>411</v>
      </c>
      <c r="D2990" t="s">
        <v>8394</v>
      </c>
      <c r="E2990" t="s">
        <v>43591</v>
      </c>
      <c r="H2990" t="s">
        <v>743</v>
      </c>
      <c r="I2990" t="s">
        <v>86</v>
      </c>
      <c r="J2990">
        <v>12</v>
      </c>
      <c r="K2990" t="s">
        <v>19</v>
      </c>
      <c r="L2990" t="s">
        <v>41084</v>
      </c>
    </row>
    <row r="2991" spans="1:12" ht="13.2">
      <c r="A2991" t="s">
        <v>8395</v>
      </c>
      <c r="B2991" t="s">
        <v>28</v>
      </c>
      <c r="C2991" t="s">
        <v>8396</v>
      </c>
      <c r="D2991" t="s">
        <v>5565</v>
      </c>
      <c r="E2991" t="s">
        <v>43592</v>
      </c>
      <c r="H2991" t="s">
        <v>743</v>
      </c>
      <c r="I2991" t="s">
        <v>106</v>
      </c>
      <c r="J2991">
        <v>12</v>
      </c>
      <c r="K2991" t="s">
        <v>19</v>
      </c>
      <c r="L2991" t="s">
        <v>41084</v>
      </c>
    </row>
    <row r="2992" spans="1:12" ht="13.2">
      <c r="A2992" t="s">
        <v>8397</v>
      </c>
      <c r="B2992" t="s">
        <v>13</v>
      </c>
      <c r="C2992" t="s">
        <v>452</v>
      </c>
      <c r="D2992" t="s">
        <v>2555</v>
      </c>
      <c r="E2992" t="s">
        <v>43593</v>
      </c>
      <c r="H2992" t="s">
        <v>743</v>
      </c>
      <c r="J2992">
        <v>12</v>
      </c>
      <c r="K2992" t="s">
        <v>19</v>
      </c>
      <c r="L2992" t="s">
        <v>41084</v>
      </c>
    </row>
    <row r="2993" spans="1:12" ht="13.2">
      <c r="A2993" t="s">
        <v>8398</v>
      </c>
      <c r="B2993" t="s">
        <v>28</v>
      </c>
      <c r="C2993" t="s">
        <v>8399</v>
      </c>
      <c r="D2993" t="s">
        <v>7755</v>
      </c>
      <c r="E2993" t="s">
        <v>43594</v>
      </c>
      <c r="H2993" t="s">
        <v>743</v>
      </c>
      <c r="I2993" t="s">
        <v>106</v>
      </c>
      <c r="J2993">
        <v>12</v>
      </c>
      <c r="K2993" t="s">
        <v>19</v>
      </c>
      <c r="L2993" t="s">
        <v>41084</v>
      </c>
    </row>
    <row r="2994" spans="1:12" ht="13.2">
      <c r="A2994" t="s">
        <v>8400</v>
      </c>
      <c r="B2994" t="s">
        <v>13</v>
      </c>
      <c r="C2994" t="s">
        <v>8401</v>
      </c>
      <c r="D2994" t="s">
        <v>717</v>
      </c>
      <c r="E2994" t="s">
        <v>43595</v>
      </c>
      <c r="H2994" t="s">
        <v>743</v>
      </c>
      <c r="I2994" t="s">
        <v>47</v>
      </c>
      <c r="J2994">
        <v>12</v>
      </c>
      <c r="K2994" t="s">
        <v>19</v>
      </c>
      <c r="L2994" t="s">
        <v>41084</v>
      </c>
    </row>
    <row r="2995" spans="1:12" ht="13.2">
      <c r="A2995" t="s">
        <v>8402</v>
      </c>
      <c r="B2995" t="s">
        <v>13</v>
      </c>
      <c r="C2995" t="s">
        <v>8403</v>
      </c>
      <c r="D2995" t="s">
        <v>8404</v>
      </c>
      <c r="E2995" t="s">
        <v>43596</v>
      </c>
      <c r="H2995" t="s">
        <v>743</v>
      </c>
      <c r="J2995">
        <v>12</v>
      </c>
      <c r="K2995" t="s">
        <v>19</v>
      </c>
      <c r="L2995" t="s">
        <v>41084</v>
      </c>
    </row>
    <row r="2996" spans="1:12" ht="13.2">
      <c r="A2996" t="s">
        <v>8405</v>
      </c>
      <c r="B2996" t="s">
        <v>13</v>
      </c>
      <c r="C2996" t="s">
        <v>1194</v>
      </c>
      <c r="D2996" t="s">
        <v>8406</v>
      </c>
      <c r="E2996" t="s">
        <v>43597</v>
      </c>
      <c r="H2996" t="s">
        <v>743</v>
      </c>
      <c r="I2996" t="s">
        <v>106</v>
      </c>
      <c r="J2996">
        <v>12</v>
      </c>
      <c r="K2996" t="s">
        <v>19</v>
      </c>
      <c r="L2996" t="s">
        <v>41084</v>
      </c>
    </row>
    <row r="2997" spans="1:12" ht="13.2">
      <c r="A2997" t="s">
        <v>8407</v>
      </c>
      <c r="B2997" t="s">
        <v>13</v>
      </c>
      <c r="C2997" t="s">
        <v>8408</v>
      </c>
      <c r="D2997" t="s">
        <v>8409</v>
      </c>
      <c r="E2997" t="s">
        <v>43598</v>
      </c>
      <c r="H2997" t="s">
        <v>743</v>
      </c>
      <c r="J2997">
        <v>12</v>
      </c>
      <c r="K2997" t="s">
        <v>19</v>
      </c>
      <c r="L2997" t="s">
        <v>41084</v>
      </c>
    </row>
    <row r="2998" spans="1:12" ht="13.2">
      <c r="A2998" t="s">
        <v>8410</v>
      </c>
      <c r="B2998" t="s">
        <v>13</v>
      </c>
      <c r="C2998" t="s">
        <v>3086</v>
      </c>
      <c r="D2998" t="s">
        <v>8411</v>
      </c>
      <c r="E2998" t="s">
        <v>43599</v>
      </c>
      <c r="F2998" t="s">
        <v>8412</v>
      </c>
      <c r="G2998" t="s">
        <v>8413</v>
      </c>
      <c r="H2998" t="s">
        <v>4565</v>
      </c>
      <c r="I2998" t="s">
        <v>93</v>
      </c>
      <c r="J2998">
        <v>13</v>
      </c>
      <c r="K2998" t="s">
        <v>19</v>
      </c>
      <c r="L2998" t="s">
        <v>42263</v>
      </c>
    </row>
    <row r="2999" spans="1:12" ht="13.2">
      <c r="A2999" t="s">
        <v>8414</v>
      </c>
      <c r="B2999" t="s">
        <v>13</v>
      </c>
      <c r="C2999" t="s">
        <v>411</v>
      </c>
      <c r="D2999" t="s">
        <v>8415</v>
      </c>
      <c r="E2999" t="s">
        <v>43600</v>
      </c>
      <c r="H2999" t="s">
        <v>4565</v>
      </c>
      <c r="J2999">
        <v>13</v>
      </c>
      <c r="K2999" t="s">
        <v>19</v>
      </c>
      <c r="L2999" t="s">
        <v>42263</v>
      </c>
    </row>
    <row r="3000" spans="1:12" ht="13.2">
      <c r="A3000" t="s">
        <v>8416</v>
      </c>
      <c r="B3000" t="s">
        <v>13</v>
      </c>
      <c r="C3000" t="s">
        <v>8417</v>
      </c>
      <c r="D3000" t="s">
        <v>8418</v>
      </c>
      <c r="E3000" t="s">
        <v>43601</v>
      </c>
      <c r="H3000" t="s">
        <v>4565</v>
      </c>
      <c r="J3000">
        <v>13</v>
      </c>
      <c r="K3000" t="s">
        <v>19</v>
      </c>
      <c r="L3000" t="s">
        <v>42263</v>
      </c>
    </row>
    <row r="3001" spans="1:12" ht="13.2">
      <c r="A3001" t="s">
        <v>559</v>
      </c>
      <c r="B3001" t="s">
        <v>13</v>
      </c>
      <c r="C3001" t="s">
        <v>8419</v>
      </c>
      <c r="D3001" t="s">
        <v>8420</v>
      </c>
      <c r="E3001" t="s">
        <v>43602</v>
      </c>
      <c r="H3001" t="s">
        <v>4565</v>
      </c>
      <c r="J3001">
        <v>13</v>
      </c>
      <c r="K3001" t="s">
        <v>19</v>
      </c>
      <c r="L3001" t="s">
        <v>42263</v>
      </c>
    </row>
    <row r="3002" spans="1:12" ht="13.2">
      <c r="A3002" t="s">
        <v>8421</v>
      </c>
      <c r="B3002" t="s">
        <v>13</v>
      </c>
      <c r="C3002" t="s">
        <v>4688</v>
      </c>
      <c r="D3002" t="s">
        <v>8422</v>
      </c>
      <c r="E3002" t="s">
        <v>43603</v>
      </c>
      <c r="H3002" t="s">
        <v>4565</v>
      </c>
      <c r="J3002">
        <v>13</v>
      </c>
      <c r="K3002" t="s">
        <v>19</v>
      </c>
      <c r="L3002" t="s">
        <v>42263</v>
      </c>
    </row>
    <row r="3003" spans="1:12" ht="13.2">
      <c r="A3003" t="s">
        <v>8423</v>
      </c>
      <c r="B3003" t="s">
        <v>13</v>
      </c>
      <c r="C3003" t="s">
        <v>8424</v>
      </c>
      <c r="D3003" t="s">
        <v>8425</v>
      </c>
      <c r="E3003" t="s">
        <v>43604</v>
      </c>
      <c r="H3003" t="s">
        <v>4565</v>
      </c>
      <c r="J3003">
        <v>13</v>
      </c>
      <c r="K3003" t="s">
        <v>19</v>
      </c>
      <c r="L3003" t="s">
        <v>42263</v>
      </c>
    </row>
    <row r="3004" spans="1:12" ht="13.2">
      <c r="A3004" t="s">
        <v>80</v>
      </c>
      <c r="B3004" t="s">
        <v>13</v>
      </c>
      <c r="C3004" t="s">
        <v>8426</v>
      </c>
      <c r="D3004" t="s">
        <v>8427</v>
      </c>
      <c r="E3004" t="s">
        <v>43605</v>
      </c>
      <c r="H3004" t="s">
        <v>4565</v>
      </c>
      <c r="J3004">
        <v>13</v>
      </c>
      <c r="K3004" t="s">
        <v>19</v>
      </c>
      <c r="L3004" t="s">
        <v>42263</v>
      </c>
    </row>
    <row r="3005" spans="1:12" ht="13.2">
      <c r="A3005" t="s">
        <v>8428</v>
      </c>
      <c r="B3005" t="s">
        <v>13</v>
      </c>
      <c r="C3005" t="s">
        <v>8429</v>
      </c>
      <c r="D3005" t="s">
        <v>2561</v>
      </c>
      <c r="E3005" t="s">
        <v>43606</v>
      </c>
      <c r="H3005" t="s">
        <v>4565</v>
      </c>
      <c r="I3005" t="s">
        <v>5728</v>
      </c>
      <c r="J3005">
        <v>13</v>
      </c>
      <c r="K3005" t="s">
        <v>19</v>
      </c>
      <c r="L3005" t="s">
        <v>42263</v>
      </c>
    </row>
    <row r="3006" spans="1:12" ht="13.2">
      <c r="A3006" t="s">
        <v>8430</v>
      </c>
      <c r="B3006" t="s">
        <v>13</v>
      </c>
      <c r="C3006" t="s">
        <v>8431</v>
      </c>
      <c r="D3006" t="s">
        <v>8432</v>
      </c>
      <c r="E3006" t="s">
        <v>43607</v>
      </c>
      <c r="H3006" t="s">
        <v>4565</v>
      </c>
      <c r="J3006">
        <v>13</v>
      </c>
      <c r="K3006" t="s">
        <v>19</v>
      </c>
      <c r="L3006" t="s">
        <v>42263</v>
      </c>
    </row>
    <row r="3007" spans="1:12" ht="13.2">
      <c r="A3007" t="s">
        <v>8433</v>
      </c>
      <c r="B3007" t="s">
        <v>13</v>
      </c>
      <c r="C3007" t="s">
        <v>8434</v>
      </c>
      <c r="D3007" t="s">
        <v>8435</v>
      </c>
      <c r="E3007" t="s">
        <v>43608</v>
      </c>
      <c r="H3007" t="s">
        <v>4565</v>
      </c>
      <c r="J3007">
        <v>13</v>
      </c>
      <c r="K3007" t="s">
        <v>19</v>
      </c>
      <c r="L3007" t="s">
        <v>42263</v>
      </c>
    </row>
    <row r="3008" spans="1:12" ht="13.2">
      <c r="A3008" t="s">
        <v>8436</v>
      </c>
      <c r="B3008" t="s">
        <v>13</v>
      </c>
      <c r="C3008" t="s">
        <v>8437</v>
      </c>
      <c r="D3008" t="s">
        <v>8438</v>
      </c>
      <c r="E3008" t="s">
        <v>43609</v>
      </c>
      <c r="H3008" t="s">
        <v>4565</v>
      </c>
      <c r="I3008" t="s">
        <v>86</v>
      </c>
      <c r="J3008">
        <v>13</v>
      </c>
      <c r="K3008" t="s">
        <v>19</v>
      </c>
      <c r="L3008" t="s">
        <v>42263</v>
      </c>
    </row>
    <row r="3009" spans="1:12" ht="13.2">
      <c r="A3009" t="s">
        <v>3854</v>
      </c>
      <c r="B3009" t="s">
        <v>13</v>
      </c>
      <c r="C3009" t="s">
        <v>8439</v>
      </c>
      <c r="D3009" t="s">
        <v>5032</v>
      </c>
      <c r="E3009" t="s">
        <v>43610</v>
      </c>
      <c r="H3009" t="s">
        <v>4565</v>
      </c>
      <c r="I3009" t="s">
        <v>54</v>
      </c>
      <c r="J3009">
        <v>13</v>
      </c>
      <c r="K3009" t="s">
        <v>19</v>
      </c>
      <c r="L3009" t="s">
        <v>42263</v>
      </c>
    </row>
    <row r="3010" spans="1:12" ht="13.2">
      <c r="A3010" t="s">
        <v>8440</v>
      </c>
      <c r="B3010" t="s">
        <v>13</v>
      </c>
      <c r="C3010" t="s">
        <v>8441</v>
      </c>
      <c r="D3010" t="s">
        <v>8442</v>
      </c>
      <c r="E3010" t="s">
        <v>43611</v>
      </c>
      <c r="H3010" t="s">
        <v>4565</v>
      </c>
      <c r="J3010">
        <v>13</v>
      </c>
      <c r="K3010" t="s">
        <v>19</v>
      </c>
      <c r="L3010" t="s">
        <v>42263</v>
      </c>
    </row>
    <row r="3011" spans="1:12" ht="13.2">
      <c r="A3011" t="s">
        <v>8443</v>
      </c>
      <c r="B3011" t="s">
        <v>13</v>
      </c>
      <c r="C3011" t="s">
        <v>1135</v>
      </c>
      <c r="D3011" t="s">
        <v>5215</v>
      </c>
      <c r="E3011" t="s">
        <v>43612</v>
      </c>
      <c r="H3011" t="s">
        <v>4565</v>
      </c>
      <c r="J3011">
        <v>13</v>
      </c>
      <c r="K3011" t="s">
        <v>19</v>
      </c>
      <c r="L3011" t="s">
        <v>42263</v>
      </c>
    </row>
    <row r="3012" spans="1:12" ht="13.2">
      <c r="A3012" t="s">
        <v>8444</v>
      </c>
      <c r="B3012" t="s">
        <v>13</v>
      </c>
      <c r="C3012" t="s">
        <v>8445</v>
      </c>
      <c r="D3012" t="s">
        <v>8446</v>
      </c>
      <c r="E3012" t="s">
        <v>43613</v>
      </c>
      <c r="H3012" t="s">
        <v>4565</v>
      </c>
      <c r="J3012">
        <v>13</v>
      </c>
      <c r="K3012" t="s">
        <v>19</v>
      </c>
      <c r="L3012" t="s">
        <v>42263</v>
      </c>
    </row>
    <row r="3013" spans="1:12" ht="13.2">
      <c r="A3013" t="s">
        <v>8447</v>
      </c>
      <c r="B3013" t="s">
        <v>13</v>
      </c>
      <c r="C3013" t="s">
        <v>8448</v>
      </c>
      <c r="D3013" t="s">
        <v>8449</v>
      </c>
      <c r="E3013" t="s">
        <v>43614</v>
      </c>
      <c r="H3013" t="s">
        <v>4565</v>
      </c>
      <c r="J3013">
        <v>13</v>
      </c>
      <c r="K3013" t="s">
        <v>19</v>
      </c>
      <c r="L3013" t="s">
        <v>42263</v>
      </c>
    </row>
    <row r="3014" spans="1:12" ht="13.2">
      <c r="A3014" t="s">
        <v>8450</v>
      </c>
      <c r="B3014" t="s">
        <v>13</v>
      </c>
      <c r="C3014" t="s">
        <v>8451</v>
      </c>
      <c r="D3014" t="s">
        <v>8452</v>
      </c>
      <c r="E3014" t="s">
        <v>43615</v>
      </c>
      <c r="H3014" t="s">
        <v>4565</v>
      </c>
      <c r="J3014">
        <v>13</v>
      </c>
      <c r="K3014" t="s">
        <v>19</v>
      </c>
      <c r="L3014" t="s">
        <v>42263</v>
      </c>
    </row>
    <row r="3015" spans="1:12" ht="13.2">
      <c r="A3015" t="s">
        <v>8453</v>
      </c>
      <c r="B3015" t="s">
        <v>13</v>
      </c>
      <c r="C3015" t="s">
        <v>8454</v>
      </c>
      <c r="D3015" t="s">
        <v>8455</v>
      </c>
      <c r="E3015" t="s">
        <v>43616</v>
      </c>
      <c r="H3015" t="s">
        <v>4565</v>
      </c>
      <c r="I3015" t="s">
        <v>54</v>
      </c>
      <c r="J3015">
        <v>13</v>
      </c>
      <c r="K3015" t="s">
        <v>19</v>
      </c>
      <c r="L3015" t="s">
        <v>42263</v>
      </c>
    </row>
    <row r="3016" spans="1:12" ht="13.2">
      <c r="A3016" t="s">
        <v>8456</v>
      </c>
      <c r="B3016" t="s">
        <v>13</v>
      </c>
      <c r="C3016" t="s">
        <v>8457</v>
      </c>
      <c r="D3016" t="s">
        <v>8458</v>
      </c>
      <c r="E3016" t="s">
        <v>43617</v>
      </c>
      <c r="H3016" t="s">
        <v>4565</v>
      </c>
      <c r="J3016">
        <v>13</v>
      </c>
      <c r="K3016" t="s">
        <v>19</v>
      </c>
      <c r="L3016" t="s">
        <v>42263</v>
      </c>
    </row>
    <row r="3017" spans="1:12" ht="13.2">
      <c r="A3017" t="s">
        <v>1065</v>
      </c>
      <c r="B3017" t="s">
        <v>13</v>
      </c>
      <c r="C3017" t="s">
        <v>8459</v>
      </c>
      <c r="D3017" t="s">
        <v>6903</v>
      </c>
      <c r="E3017" t="s">
        <v>43618</v>
      </c>
      <c r="H3017" t="s">
        <v>4565</v>
      </c>
      <c r="J3017">
        <v>13</v>
      </c>
      <c r="K3017" t="s">
        <v>19</v>
      </c>
      <c r="L3017" t="s">
        <v>42263</v>
      </c>
    </row>
    <row r="3018" spans="1:12" ht="13.2">
      <c r="A3018" t="s">
        <v>80</v>
      </c>
      <c r="B3018" t="s">
        <v>13</v>
      </c>
      <c r="C3018" t="s">
        <v>8460</v>
      </c>
      <c r="D3018" t="s">
        <v>3008</v>
      </c>
      <c r="E3018" t="s">
        <v>43619</v>
      </c>
      <c r="H3018" t="s">
        <v>4565</v>
      </c>
      <c r="I3018" t="s">
        <v>86</v>
      </c>
      <c r="J3018">
        <v>13</v>
      </c>
      <c r="K3018" t="s">
        <v>19</v>
      </c>
      <c r="L3018" t="s">
        <v>42263</v>
      </c>
    </row>
    <row r="3019" spans="1:12" ht="13.2">
      <c r="A3019" t="s">
        <v>8461</v>
      </c>
      <c r="B3019" t="s">
        <v>13</v>
      </c>
      <c r="C3019" t="s">
        <v>8462</v>
      </c>
      <c r="D3019" t="s">
        <v>8463</v>
      </c>
      <c r="E3019" t="s">
        <v>43620</v>
      </c>
      <c r="H3019" t="s">
        <v>4565</v>
      </c>
      <c r="J3019">
        <v>13</v>
      </c>
      <c r="K3019" t="s">
        <v>19</v>
      </c>
      <c r="L3019" t="s">
        <v>42263</v>
      </c>
    </row>
    <row r="3020" spans="1:12" ht="13.2">
      <c r="A3020" t="s">
        <v>8464</v>
      </c>
      <c r="B3020" t="s">
        <v>13</v>
      </c>
      <c r="C3020" t="s">
        <v>8465</v>
      </c>
      <c r="D3020" t="s">
        <v>8466</v>
      </c>
      <c r="E3020" t="s">
        <v>43621</v>
      </c>
      <c r="H3020" t="s">
        <v>4565</v>
      </c>
      <c r="I3020" t="s">
        <v>47</v>
      </c>
      <c r="J3020">
        <v>13</v>
      </c>
      <c r="K3020" t="s">
        <v>19</v>
      </c>
      <c r="L3020" t="s">
        <v>42263</v>
      </c>
    </row>
    <row r="3021" spans="1:12" ht="13.2">
      <c r="A3021" t="s">
        <v>8467</v>
      </c>
      <c r="B3021" t="s">
        <v>13</v>
      </c>
      <c r="C3021" t="s">
        <v>4110</v>
      </c>
      <c r="D3021" t="s">
        <v>8468</v>
      </c>
      <c r="E3021" t="s">
        <v>43622</v>
      </c>
      <c r="H3021" t="s">
        <v>4565</v>
      </c>
      <c r="J3021">
        <v>13</v>
      </c>
      <c r="K3021" t="s">
        <v>19</v>
      </c>
      <c r="L3021" t="s">
        <v>42263</v>
      </c>
    </row>
    <row r="3022" spans="1:12" ht="13.2">
      <c r="A3022" t="s">
        <v>6681</v>
      </c>
      <c r="B3022" t="s">
        <v>13</v>
      </c>
      <c r="C3022" t="s">
        <v>8469</v>
      </c>
      <c r="D3022" t="s">
        <v>8470</v>
      </c>
      <c r="E3022" t="s">
        <v>43623</v>
      </c>
      <c r="H3022" t="s">
        <v>4565</v>
      </c>
      <c r="J3022">
        <v>13</v>
      </c>
      <c r="K3022" t="s">
        <v>19</v>
      </c>
      <c r="L3022" t="s">
        <v>42263</v>
      </c>
    </row>
    <row r="3023" spans="1:12" ht="13.2">
      <c r="A3023" t="s">
        <v>8471</v>
      </c>
      <c r="B3023" t="s">
        <v>13</v>
      </c>
      <c r="C3023" t="s">
        <v>5570</v>
      </c>
      <c r="D3023" t="s">
        <v>8472</v>
      </c>
      <c r="E3023" t="s">
        <v>43624</v>
      </c>
      <c r="H3023" t="s">
        <v>4565</v>
      </c>
      <c r="I3023" t="s">
        <v>86</v>
      </c>
      <c r="J3023">
        <v>13</v>
      </c>
      <c r="K3023" t="s">
        <v>19</v>
      </c>
      <c r="L3023" t="s">
        <v>42263</v>
      </c>
    </row>
    <row r="3024" spans="1:12" ht="13.2">
      <c r="A3024" t="s">
        <v>8473</v>
      </c>
      <c r="B3024" t="s">
        <v>13</v>
      </c>
      <c r="C3024" t="s">
        <v>8474</v>
      </c>
      <c r="D3024" t="s">
        <v>8475</v>
      </c>
      <c r="E3024" t="s">
        <v>43625</v>
      </c>
      <c r="H3024" t="s">
        <v>4565</v>
      </c>
      <c r="I3024" t="s">
        <v>106</v>
      </c>
      <c r="J3024">
        <v>13</v>
      </c>
      <c r="K3024" t="s">
        <v>19</v>
      </c>
      <c r="L3024" t="s">
        <v>42263</v>
      </c>
    </row>
    <row r="3025" spans="1:12" ht="13.2">
      <c r="A3025" t="s">
        <v>8476</v>
      </c>
      <c r="B3025" t="s">
        <v>13</v>
      </c>
      <c r="C3025" t="s">
        <v>8477</v>
      </c>
      <c r="D3025" t="s">
        <v>8478</v>
      </c>
      <c r="E3025" t="s">
        <v>43626</v>
      </c>
      <c r="H3025" t="s">
        <v>4565</v>
      </c>
      <c r="I3025" t="s">
        <v>86</v>
      </c>
      <c r="J3025">
        <v>13</v>
      </c>
      <c r="K3025" t="s">
        <v>19</v>
      </c>
      <c r="L3025" t="s">
        <v>42263</v>
      </c>
    </row>
    <row r="3026" spans="1:12" ht="13.2">
      <c r="A3026" t="s">
        <v>8479</v>
      </c>
      <c r="B3026" t="s">
        <v>28</v>
      </c>
      <c r="C3026" t="s">
        <v>8480</v>
      </c>
      <c r="D3026" t="s">
        <v>6586</v>
      </c>
      <c r="E3026" t="s">
        <v>43627</v>
      </c>
      <c r="H3026" t="s">
        <v>4565</v>
      </c>
      <c r="I3026" t="s">
        <v>106</v>
      </c>
      <c r="J3026">
        <v>13</v>
      </c>
      <c r="K3026" t="s">
        <v>19</v>
      </c>
      <c r="L3026" t="s">
        <v>42263</v>
      </c>
    </row>
    <row r="3027" spans="1:12" ht="13.2">
      <c r="A3027" t="s">
        <v>8481</v>
      </c>
      <c r="B3027" t="s">
        <v>13</v>
      </c>
      <c r="C3027" t="s">
        <v>8482</v>
      </c>
      <c r="D3027" t="s">
        <v>8483</v>
      </c>
      <c r="E3027" t="s">
        <v>43628</v>
      </c>
      <c r="H3027" t="s">
        <v>4565</v>
      </c>
      <c r="I3027" t="s">
        <v>106</v>
      </c>
      <c r="J3027">
        <v>13</v>
      </c>
      <c r="K3027" t="s">
        <v>19</v>
      </c>
      <c r="L3027" t="s">
        <v>42263</v>
      </c>
    </row>
    <row r="3028" spans="1:12" ht="13.2">
      <c r="A3028" t="s">
        <v>8484</v>
      </c>
      <c r="B3028" t="s">
        <v>13</v>
      </c>
      <c r="C3028" t="s">
        <v>8485</v>
      </c>
      <c r="D3028" t="s">
        <v>5066</v>
      </c>
      <c r="E3028" t="s">
        <v>43629</v>
      </c>
      <c r="H3028" t="s">
        <v>4565</v>
      </c>
      <c r="I3028" t="s">
        <v>106</v>
      </c>
      <c r="J3028">
        <v>13</v>
      </c>
      <c r="K3028" t="s">
        <v>19</v>
      </c>
      <c r="L3028" t="s">
        <v>42263</v>
      </c>
    </row>
    <row r="3029" spans="1:12" ht="13.2">
      <c r="A3029" t="s">
        <v>8486</v>
      </c>
      <c r="B3029" t="s">
        <v>13</v>
      </c>
      <c r="C3029" t="s">
        <v>8487</v>
      </c>
      <c r="D3029" t="s">
        <v>561</v>
      </c>
      <c r="E3029" t="s">
        <v>43630</v>
      </c>
      <c r="H3029" t="s">
        <v>4565</v>
      </c>
      <c r="I3029" t="s">
        <v>54</v>
      </c>
      <c r="J3029">
        <v>13</v>
      </c>
      <c r="K3029" t="s">
        <v>19</v>
      </c>
      <c r="L3029" t="s">
        <v>42263</v>
      </c>
    </row>
    <row r="3030" spans="1:12" ht="13.2">
      <c r="A3030" t="s">
        <v>355</v>
      </c>
      <c r="B3030" t="s">
        <v>13</v>
      </c>
      <c r="C3030" t="s">
        <v>8488</v>
      </c>
      <c r="D3030" t="s">
        <v>8489</v>
      </c>
      <c r="E3030" t="s">
        <v>43631</v>
      </c>
      <c r="H3030" t="s">
        <v>4565</v>
      </c>
      <c r="I3030" t="s">
        <v>106</v>
      </c>
      <c r="J3030">
        <v>13</v>
      </c>
      <c r="K3030" t="s">
        <v>19</v>
      </c>
      <c r="L3030" t="s">
        <v>42263</v>
      </c>
    </row>
    <row r="3031" spans="1:12" ht="13.2">
      <c r="A3031" t="s">
        <v>8490</v>
      </c>
      <c r="B3031" t="s">
        <v>13</v>
      </c>
      <c r="C3031" t="s">
        <v>8491</v>
      </c>
      <c r="D3031" t="s">
        <v>8492</v>
      </c>
      <c r="E3031" t="s">
        <v>43632</v>
      </c>
      <c r="H3031" t="s">
        <v>4565</v>
      </c>
      <c r="I3031" t="s">
        <v>106</v>
      </c>
      <c r="J3031">
        <v>13</v>
      </c>
      <c r="K3031" t="s">
        <v>19</v>
      </c>
      <c r="L3031" t="s">
        <v>42263</v>
      </c>
    </row>
    <row r="3032" spans="1:12" ht="13.2">
      <c r="A3032" t="s">
        <v>3659</v>
      </c>
      <c r="B3032" t="s">
        <v>13</v>
      </c>
      <c r="C3032" t="s">
        <v>8493</v>
      </c>
      <c r="D3032" t="s">
        <v>8494</v>
      </c>
      <c r="E3032" t="s">
        <v>43633</v>
      </c>
      <c r="H3032" t="s">
        <v>4565</v>
      </c>
      <c r="J3032">
        <v>13</v>
      </c>
      <c r="K3032" t="s">
        <v>19</v>
      </c>
      <c r="L3032" t="s">
        <v>42263</v>
      </c>
    </row>
    <row r="3033" spans="1:12" ht="13.2">
      <c r="A3033" t="s">
        <v>8495</v>
      </c>
      <c r="B3033" t="s">
        <v>13</v>
      </c>
      <c r="C3033" t="s">
        <v>8496</v>
      </c>
      <c r="D3033" t="s">
        <v>8497</v>
      </c>
      <c r="E3033" t="s">
        <v>43634</v>
      </c>
      <c r="H3033" t="s">
        <v>4565</v>
      </c>
      <c r="I3033" t="s">
        <v>99</v>
      </c>
      <c r="J3033">
        <v>13</v>
      </c>
      <c r="K3033" t="s">
        <v>19</v>
      </c>
      <c r="L3033" t="s">
        <v>42263</v>
      </c>
    </row>
    <row r="3034" spans="1:12" ht="13.2">
      <c r="A3034" t="s">
        <v>8498</v>
      </c>
      <c r="B3034" t="s">
        <v>28</v>
      </c>
      <c r="C3034" t="s">
        <v>8499</v>
      </c>
      <c r="D3034" t="s">
        <v>8500</v>
      </c>
      <c r="E3034" t="s">
        <v>43635</v>
      </c>
      <c r="H3034" t="s">
        <v>4565</v>
      </c>
      <c r="J3034">
        <v>13</v>
      </c>
      <c r="K3034" t="s">
        <v>19</v>
      </c>
      <c r="L3034" t="s">
        <v>42263</v>
      </c>
    </row>
    <row r="3035" spans="1:12" ht="13.2">
      <c r="A3035" t="s">
        <v>8501</v>
      </c>
      <c r="B3035" t="s">
        <v>28</v>
      </c>
      <c r="C3035" t="s">
        <v>8502</v>
      </c>
      <c r="D3035" t="s">
        <v>8503</v>
      </c>
      <c r="E3035" t="s">
        <v>43636</v>
      </c>
      <c r="H3035" t="s">
        <v>4565</v>
      </c>
      <c r="J3035">
        <v>13</v>
      </c>
      <c r="K3035" t="s">
        <v>19</v>
      </c>
      <c r="L3035" t="s">
        <v>42263</v>
      </c>
    </row>
    <row r="3036" spans="1:12" ht="13.2">
      <c r="A3036" t="s">
        <v>8504</v>
      </c>
      <c r="B3036" t="s">
        <v>28</v>
      </c>
      <c r="C3036" t="s">
        <v>8505</v>
      </c>
      <c r="D3036" t="s">
        <v>8506</v>
      </c>
      <c r="E3036" t="s">
        <v>43637</v>
      </c>
      <c r="H3036" t="s">
        <v>4565</v>
      </c>
      <c r="J3036">
        <v>13</v>
      </c>
      <c r="K3036" t="s">
        <v>19</v>
      </c>
      <c r="L3036" t="s">
        <v>42263</v>
      </c>
    </row>
    <row r="3037" spans="1:12" ht="13.2">
      <c r="A3037" t="s">
        <v>8507</v>
      </c>
      <c r="B3037" t="s">
        <v>28</v>
      </c>
      <c r="C3037" t="s">
        <v>8508</v>
      </c>
      <c r="D3037" t="s">
        <v>8509</v>
      </c>
      <c r="E3037" t="s">
        <v>43638</v>
      </c>
      <c r="H3037" t="s">
        <v>4565</v>
      </c>
      <c r="I3037" t="s">
        <v>106</v>
      </c>
      <c r="J3037">
        <v>13</v>
      </c>
      <c r="K3037" t="s">
        <v>19</v>
      </c>
      <c r="L3037" t="s">
        <v>42263</v>
      </c>
    </row>
    <row r="3038" spans="1:12" ht="13.2">
      <c r="A3038" t="s">
        <v>8510</v>
      </c>
      <c r="B3038" t="s">
        <v>13</v>
      </c>
      <c r="C3038" t="s">
        <v>8511</v>
      </c>
      <c r="D3038" t="s">
        <v>6774</v>
      </c>
      <c r="E3038" t="s">
        <v>43639</v>
      </c>
      <c r="H3038" t="s">
        <v>4565</v>
      </c>
      <c r="I3038" t="s">
        <v>86</v>
      </c>
      <c r="J3038">
        <v>13</v>
      </c>
      <c r="K3038" t="s">
        <v>19</v>
      </c>
      <c r="L3038" t="s">
        <v>42263</v>
      </c>
    </row>
    <row r="3039" spans="1:12" ht="13.2">
      <c r="A3039" t="s">
        <v>8512</v>
      </c>
      <c r="B3039" t="s">
        <v>13</v>
      </c>
      <c r="C3039" t="s">
        <v>8513</v>
      </c>
      <c r="D3039" t="s">
        <v>8514</v>
      </c>
      <c r="E3039" t="s">
        <v>43640</v>
      </c>
      <c r="H3039" t="s">
        <v>4565</v>
      </c>
      <c r="J3039">
        <v>13</v>
      </c>
      <c r="K3039" t="s">
        <v>19</v>
      </c>
      <c r="L3039" t="s">
        <v>42263</v>
      </c>
    </row>
    <row r="3040" spans="1:12" ht="13.2">
      <c r="A3040" t="s">
        <v>8515</v>
      </c>
      <c r="B3040" t="s">
        <v>13</v>
      </c>
      <c r="C3040" t="s">
        <v>2015</v>
      </c>
      <c r="D3040" t="s">
        <v>8516</v>
      </c>
      <c r="E3040" t="s">
        <v>43641</v>
      </c>
      <c r="H3040" t="s">
        <v>4565</v>
      </c>
      <c r="J3040">
        <v>13</v>
      </c>
      <c r="K3040" t="s">
        <v>19</v>
      </c>
      <c r="L3040" t="s">
        <v>42263</v>
      </c>
    </row>
    <row r="3041" spans="1:12" ht="13.2">
      <c r="A3041" t="s">
        <v>8517</v>
      </c>
      <c r="B3041" t="s">
        <v>13</v>
      </c>
      <c r="C3041" t="s">
        <v>8518</v>
      </c>
      <c r="D3041" t="s">
        <v>8519</v>
      </c>
      <c r="E3041" t="s">
        <v>43642</v>
      </c>
      <c r="H3041" t="s">
        <v>4565</v>
      </c>
      <c r="J3041">
        <v>13</v>
      </c>
      <c r="K3041" t="s">
        <v>19</v>
      </c>
      <c r="L3041" t="s">
        <v>42263</v>
      </c>
    </row>
    <row r="3042" spans="1:12" ht="13.2">
      <c r="A3042" t="s">
        <v>8520</v>
      </c>
      <c r="B3042" t="s">
        <v>13</v>
      </c>
      <c r="C3042" t="s">
        <v>8521</v>
      </c>
      <c r="D3042" t="s">
        <v>8522</v>
      </c>
      <c r="E3042" t="s">
        <v>43643</v>
      </c>
      <c r="H3042" t="s">
        <v>4565</v>
      </c>
      <c r="J3042">
        <v>13</v>
      </c>
      <c r="K3042" t="s">
        <v>19</v>
      </c>
      <c r="L3042" t="s">
        <v>42263</v>
      </c>
    </row>
    <row r="3043" spans="1:12" ht="13.2">
      <c r="A3043" t="s">
        <v>8523</v>
      </c>
      <c r="B3043" t="s">
        <v>13</v>
      </c>
      <c r="C3043" t="s">
        <v>8524</v>
      </c>
      <c r="D3043" t="s">
        <v>7433</v>
      </c>
      <c r="E3043" t="s">
        <v>43644</v>
      </c>
      <c r="H3043" t="s">
        <v>4565</v>
      </c>
      <c r="J3043">
        <v>13</v>
      </c>
      <c r="K3043" t="s">
        <v>19</v>
      </c>
      <c r="L3043" t="s">
        <v>42263</v>
      </c>
    </row>
    <row r="3044" spans="1:12" ht="13.2">
      <c r="A3044" t="s">
        <v>8525</v>
      </c>
      <c r="B3044" t="s">
        <v>28</v>
      </c>
      <c r="C3044" t="s">
        <v>8526</v>
      </c>
      <c r="D3044" t="s">
        <v>8527</v>
      </c>
      <c r="E3044" t="s">
        <v>43645</v>
      </c>
      <c r="H3044" t="s">
        <v>4565</v>
      </c>
      <c r="J3044">
        <v>13</v>
      </c>
      <c r="K3044" t="s">
        <v>19</v>
      </c>
      <c r="L3044" t="s">
        <v>42263</v>
      </c>
    </row>
    <row r="3045" spans="1:12" ht="13.2">
      <c r="A3045" t="s">
        <v>8528</v>
      </c>
      <c r="B3045" t="s">
        <v>13</v>
      </c>
      <c r="C3045" t="s">
        <v>8529</v>
      </c>
      <c r="D3045" t="s">
        <v>7433</v>
      </c>
      <c r="E3045" t="s">
        <v>43646</v>
      </c>
      <c r="H3045" t="s">
        <v>4565</v>
      </c>
      <c r="J3045">
        <v>13</v>
      </c>
      <c r="K3045" t="s">
        <v>19</v>
      </c>
      <c r="L3045" t="s">
        <v>42263</v>
      </c>
    </row>
    <row r="3046" spans="1:12" ht="13.2">
      <c r="A3046" t="s">
        <v>8530</v>
      </c>
      <c r="B3046" t="s">
        <v>13</v>
      </c>
      <c r="C3046" t="s">
        <v>8531</v>
      </c>
      <c r="D3046" t="s">
        <v>5439</v>
      </c>
      <c r="E3046" t="s">
        <v>43647</v>
      </c>
      <c r="H3046" t="s">
        <v>4565</v>
      </c>
      <c r="J3046">
        <v>13</v>
      </c>
      <c r="K3046" t="s">
        <v>19</v>
      </c>
      <c r="L3046" t="s">
        <v>42263</v>
      </c>
    </row>
    <row r="3047" spans="1:12" ht="13.2">
      <c r="A3047" t="s">
        <v>8532</v>
      </c>
      <c r="B3047" t="s">
        <v>13</v>
      </c>
      <c r="C3047" t="s">
        <v>8533</v>
      </c>
      <c r="D3047" t="s">
        <v>8534</v>
      </c>
      <c r="E3047" t="s">
        <v>43648</v>
      </c>
      <c r="H3047" t="s">
        <v>4565</v>
      </c>
      <c r="I3047" t="s">
        <v>685</v>
      </c>
      <c r="J3047">
        <v>13</v>
      </c>
      <c r="K3047" t="s">
        <v>19</v>
      </c>
      <c r="L3047" t="s">
        <v>42263</v>
      </c>
    </row>
    <row r="3048" spans="1:12" ht="13.2">
      <c r="A3048" t="s">
        <v>8535</v>
      </c>
      <c r="B3048" t="s">
        <v>28</v>
      </c>
      <c r="C3048" t="s">
        <v>8536</v>
      </c>
      <c r="D3048" t="s">
        <v>675</v>
      </c>
      <c r="E3048" t="s">
        <v>43649</v>
      </c>
      <c r="H3048" t="s">
        <v>4565</v>
      </c>
      <c r="I3048" t="s">
        <v>99</v>
      </c>
      <c r="J3048">
        <v>13</v>
      </c>
      <c r="K3048" t="s">
        <v>19</v>
      </c>
      <c r="L3048" t="s">
        <v>42263</v>
      </c>
    </row>
    <row r="3049" spans="1:12" ht="13.2">
      <c r="A3049" t="s">
        <v>8537</v>
      </c>
      <c r="B3049" t="s">
        <v>13</v>
      </c>
      <c r="C3049" t="s">
        <v>8538</v>
      </c>
      <c r="D3049" t="s">
        <v>5983</v>
      </c>
      <c r="E3049" t="s">
        <v>43650</v>
      </c>
      <c r="H3049" t="s">
        <v>4565</v>
      </c>
      <c r="J3049">
        <v>13</v>
      </c>
      <c r="K3049" t="s">
        <v>19</v>
      </c>
      <c r="L3049" t="s">
        <v>42263</v>
      </c>
    </row>
    <row r="3050" spans="1:12" ht="13.2">
      <c r="A3050" t="s">
        <v>8539</v>
      </c>
      <c r="B3050" t="s">
        <v>13</v>
      </c>
      <c r="C3050" t="s">
        <v>8540</v>
      </c>
      <c r="D3050" t="s">
        <v>2586</v>
      </c>
      <c r="E3050" t="s">
        <v>43651</v>
      </c>
      <c r="H3050" t="s">
        <v>4565</v>
      </c>
      <c r="J3050">
        <v>13</v>
      </c>
      <c r="K3050" t="s">
        <v>19</v>
      </c>
      <c r="L3050" t="s">
        <v>42263</v>
      </c>
    </row>
    <row r="3051" spans="1:12" ht="13.2">
      <c r="A3051" t="s">
        <v>8541</v>
      </c>
      <c r="B3051" t="s">
        <v>13</v>
      </c>
      <c r="C3051" t="s">
        <v>8542</v>
      </c>
      <c r="D3051" t="s">
        <v>3025</v>
      </c>
      <c r="E3051" t="s">
        <v>43652</v>
      </c>
      <c r="H3051" t="s">
        <v>4565</v>
      </c>
      <c r="I3051" t="s">
        <v>86</v>
      </c>
      <c r="J3051">
        <v>13</v>
      </c>
      <c r="K3051" t="s">
        <v>19</v>
      </c>
      <c r="L3051" t="s">
        <v>42263</v>
      </c>
    </row>
    <row r="3052" spans="1:12" ht="13.2">
      <c r="A3052" t="s">
        <v>3893</v>
      </c>
      <c r="B3052" t="s">
        <v>13</v>
      </c>
      <c r="C3052" t="s">
        <v>481</v>
      </c>
      <c r="D3052" t="s">
        <v>8314</v>
      </c>
      <c r="E3052" t="s">
        <v>43653</v>
      </c>
      <c r="H3052" t="s">
        <v>4565</v>
      </c>
      <c r="J3052">
        <v>13</v>
      </c>
      <c r="K3052" t="s">
        <v>19</v>
      </c>
      <c r="L3052" t="s">
        <v>42263</v>
      </c>
    </row>
    <row r="3053" spans="1:12" ht="13.2">
      <c r="A3053" t="s">
        <v>8543</v>
      </c>
      <c r="B3053" t="s">
        <v>13</v>
      </c>
      <c r="C3053" t="s">
        <v>8544</v>
      </c>
      <c r="D3053" t="s">
        <v>5316</v>
      </c>
      <c r="E3053" t="s">
        <v>43654</v>
      </c>
      <c r="H3053" t="s">
        <v>4565</v>
      </c>
      <c r="I3053" t="s">
        <v>106</v>
      </c>
      <c r="J3053">
        <v>13</v>
      </c>
      <c r="K3053" t="s">
        <v>19</v>
      </c>
      <c r="L3053" t="s">
        <v>42263</v>
      </c>
    </row>
    <row r="3054" spans="1:12" ht="13.2">
      <c r="A3054" t="s">
        <v>8545</v>
      </c>
      <c r="B3054" t="s">
        <v>13</v>
      </c>
      <c r="C3054" t="s">
        <v>8546</v>
      </c>
      <c r="D3054" t="s">
        <v>487</v>
      </c>
      <c r="E3054" t="s">
        <v>43655</v>
      </c>
      <c r="H3054" t="s">
        <v>4565</v>
      </c>
      <c r="I3054" t="s">
        <v>106</v>
      </c>
      <c r="J3054">
        <v>13</v>
      </c>
      <c r="K3054" t="s">
        <v>19</v>
      </c>
      <c r="L3054" t="s">
        <v>42263</v>
      </c>
    </row>
    <row r="3055" spans="1:12" ht="13.2">
      <c r="A3055" t="s">
        <v>8547</v>
      </c>
      <c r="B3055" t="s">
        <v>13</v>
      </c>
      <c r="C3055" t="s">
        <v>8548</v>
      </c>
      <c r="D3055" t="s">
        <v>2605</v>
      </c>
      <c r="E3055" t="s">
        <v>43656</v>
      </c>
      <c r="H3055" t="s">
        <v>4565</v>
      </c>
      <c r="J3055">
        <v>13</v>
      </c>
      <c r="K3055" t="s">
        <v>19</v>
      </c>
      <c r="L3055" t="s">
        <v>42263</v>
      </c>
    </row>
    <row r="3056" spans="1:12" ht="13.2">
      <c r="A3056" t="s">
        <v>80</v>
      </c>
      <c r="B3056" t="s">
        <v>13</v>
      </c>
      <c r="C3056" t="s">
        <v>8549</v>
      </c>
      <c r="D3056" t="s">
        <v>6766</v>
      </c>
      <c r="E3056" t="s">
        <v>43657</v>
      </c>
      <c r="H3056" t="s">
        <v>4565</v>
      </c>
      <c r="I3056" t="s">
        <v>86</v>
      </c>
      <c r="J3056">
        <v>13</v>
      </c>
      <c r="K3056" t="s">
        <v>19</v>
      </c>
      <c r="L3056" t="s">
        <v>42263</v>
      </c>
    </row>
    <row r="3057" spans="1:12" ht="13.2">
      <c r="A3057" t="s">
        <v>8550</v>
      </c>
      <c r="B3057" t="s">
        <v>13</v>
      </c>
      <c r="C3057" t="s">
        <v>8551</v>
      </c>
      <c r="D3057" t="s">
        <v>558</v>
      </c>
      <c r="E3057" t="s">
        <v>43658</v>
      </c>
      <c r="H3057" t="s">
        <v>4565</v>
      </c>
      <c r="I3057" t="s">
        <v>106</v>
      </c>
      <c r="J3057">
        <v>13</v>
      </c>
      <c r="K3057" t="s">
        <v>19</v>
      </c>
      <c r="L3057" t="s">
        <v>42263</v>
      </c>
    </row>
    <row r="3058" spans="1:12" ht="13.2">
      <c r="A3058" t="s">
        <v>8552</v>
      </c>
      <c r="B3058" t="s">
        <v>13</v>
      </c>
      <c r="C3058" t="s">
        <v>8553</v>
      </c>
      <c r="D3058" t="s">
        <v>6039</v>
      </c>
      <c r="E3058" t="s">
        <v>43659</v>
      </c>
      <c r="H3058" t="s">
        <v>4565</v>
      </c>
      <c r="J3058">
        <v>13</v>
      </c>
      <c r="K3058" t="s">
        <v>19</v>
      </c>
      <c r="L3058" t="s">
        <v>42263</v>
      </c>
    </row>
    <row r="3059" spans="1:12" ht="13.2">
      <c r="A3059" t="s">
        <v>8554</v>
      </c>
      <c r="B3059" t="s">
        <v>13</v>
      </c>
      <c r="C3059" t="s">
        <v>8555</v>
      </c>
      <c r="D3059" t="s">
        <v>2303</v>
      </c>
      <c r="E3059" t="s">
        <v>43660</v>
      </c>
      <c r="H3059" t="s">
        <v>4565</v>
      </c>
      <c r="J3059">
        <v>13</v>
      </c>
      <c r="K3059" t="s">
        <v>19</v>
      </c>
      <c r="L3059" t="s">
        <v>42263</v>
      </c>
    </row>
    <row r="3060" spans="1:12" ht="13.2">
      <c r="A3060" t="s">
        <v>8098</v>
      </c>
      <c r="B3060" t="s">
        <v>13</v>
      </c>
      <c r="C3060" t="s">
        <v>8556</v>
      </c>
      <c r="D3060" t="s">
        <v>6583</v>
      </c>
      <c r="E3060" t="s">
        <v>43661</v>
      </c>
      <c r="H3060" t="s">
        <v>4565</v>
      </c>
      <c r="I3060" t="s">
        <v>685</v>
      </c>
      <c r="J3060">
        <v>13</v>
      </c>
      <c r="K3060" t="s">
        <v>19</v>
      </c>
      <c r="L3060" t="s">
        <v>42263</v>
      </c>
    </row>
    <row r="3061" spans="1:12" ht="13.2">
      <c r="A3061" t="s">
        <v>8557</v>
      </c>
      <c r="B3061" t="s">
        <v>13</v>
      </c>
      <c r="C3061" t="s">
        <v>668</v>
      </c>
      <c r="D3061" t="s">
        <v>2577</v>
      </c>
      <c r="E3061" t="s">
        <v>43662</v>
      </c>
      <c r="H3061" t="s">
        <v>4565</v>
      </c>
      <c r="J3061">
        <v>13</v>
      </c>
      <c r="K3061" t="s">
        <v>19</v>
      </c>
      <c r="L3061" t="s">
        <v>42263</v>
      </c>
    </row>
    <row r="3062" spans="1:12" ht="13.2">
      <c r="A3062" t="s">
        <v>8558</v>
      </c>
      <c r="B3062" t="s">
        <v>13</v>
      </c>
      <c r="C3062" t="s">
        <v>8559</v>
      </c>
      <c r="D3062" t="s">
        <v>387</v>
      </c>
      <c r="E3062" t="s">
        <v>43663</v>
      </c>
      <c r="H3062" t="s">
        <v>4565</v>
      </c>
      <c r="I3062" t="s">
        <v>106</v>
      </c>
      <c r="J3062">
        <v>13</v>
      </c>
      <c r="K3062" t="s">
        <v>19</v>
      </c>
      <c r="L3062" t="s">
        <v>42263</v>
      </c>
    </row>
    <row r="3063" spans="1:12" ht="13.2">
      <c r="A3063" t="s">
        <v>8560</v>
      </c>
      <c r="B3063" t="s">
        <v>13</v>
      </c>
      <c r="C3063" t="s">
        <v>965</v>
      </c>
      <c r="D3063" t="s">
        <v>8561</v>
      </c>
      <c r="E3063" t="s">
        <v>43664</v>
      </c>
      <c r="H3063" t="s">
        <v>4565</v>
      </c>
      <c r="J3063">
        <v>13</v>
      </c>
      <c r="K3063" t="s">
        <v>19</v>
      </c>
      <c r="L3063" t="s">
        <v>42263</v>
      </c>
    </row>
    <row r="3064" spans="1:12" ht="13.2">
      <c r="A3064" t="s">
        <v>8562</v>
      </c>
      <c r="B3064" t="s">
        <v>13</v>
      </c>
      <c r="C3064" t="s">
        <v>504</v>
      </c>
      <c r="D3064" t="s">
        <v>3032</v>
      </c>
      <c r="E3064" t="s">
        <v>43665</v>
      </c>
      <c r="H3064" t="s">
        <v>4565</v>
      </c>
      <c r="J3064">
        <v>13</v>
      </c>
      <c r="K3064" t="s">
        <v>19</v>
      </c>
      <c r="L3064" t="s">
        <v>42263</v>
      </c>
    </row>
    <row r="3065" spans="1:12" ht="13.2">
      <c r="A3065" t="s">
        <v>8563</v>
      </c>
      <c r="B3065" t="s">
        <v>13</v>
      </c>
      <c r="C3065" t="s">
        <v>8564</v>
      </c>
      <c r="D3065" t="s">
        <v>5493</v>
      </c>
      <c r="E3065" t="s">
        <v>43666</v>
      </c>
      <c r="H3065" t="s">
        <v>4565</v>
      </c>
      <c r="J3065">
        <v>13</v>
      </c>
      <c r="K3065" t="s">
        <v>19</v>
      </c>
      <c r="L3065" t="s">
        <v>42263</v>
      </c>
    </row>
    <row r="3066" spans="1:12" ht="13.2">
      <c r="A3066" t="s">
        <v>8565</v>
      </c>
      <c r="B3066" t="s">
        <v>13</v>
      </c>
      <c r="C3066" t="s">
        <v>8566</v>
      </c>
      <c r="D3066" t="s">
        <v>5598</v>
      </c>
      <c r="E3066" t="s">
        <v>43667</v>
      </c>
      <c r="H3066" t="s">
        <v>4565</v>
      </c>
      <c r="J3066">
        <v>13</v>
      </c>
      <c r="K3066" t="s">
        <v>19</v>
      </c>
      <c r="L3066" t="s">
        <v>42263</v>
      </c>
    </row>
    <row r="3067" spans="1:12" ht="13.2">
      <c r="A3067" t="s">
        <v>8567</v>
      </c>
      <c r="B3067" t="s">
        <v>13</v>
      </c>
      <c r="C3067" t="s">
        <v>8568</v>
      </c>
      <c r="D3067" t="s">
        <v>8569</v>
      </c>
      <c r="E3067" t="s">
        <v>43668</v>
      </c>
      <c r="H3067" t="s">
        <v>4565</v>
      </c>
      <c r="J3067">
        <v>13</v>
      </c>
      <c r="K3067" t="s">
        <v>19</v>
      </c>
      <c r="L3067" t="s">
        <v>42263</v>
      </c>
    </row>
    <row r="3068" spans="1:12" ht="13.2">
      <c r="A3068" t="s">
        <v>8570</v>
      </c>
      <c r="B3068" t="s">
        <v>13</v>
      </c>
      <c r="C3068" t="s">
        <v>8571</v>
      </c>
      <c r="D3068" t="s">
        <v>8572</v>
      </c>
      <c r="E3068" t="s">
        <v>43669</v>
      </c>
      <c r="H3068" t="s">
        <v>4565</v>
      </c>
      <c r="I3068" t="s">
        <v>54</v>
      </c>
      <c r="J3068">
        <v>13</v>
      </c>
      <c r="K3068" t="s">
        <v>19</v>
      </c>
      <c r="L3068" t="s">
        <v>42263</v>
      </c>
    </row>
    <row r="3069" spans="1:12" ht="13.2">
      <c r="A3069" t="s">
        <v>8573</v>
      </c>
      <c r="B3069" t="s">
        <v>13</v>
      </c>
      <c r="C3069" t="s">
        <v>8574</v>
      </c>
      <c r="D3069" t="s">
        <v>387</v>
      </c>
      <c r="E3069" t="s">
        <v>43670</v>
      </c>
      <c r="H3069" t="s">
        <v>4565</v>
      </c>
      <c r="J3069">
        <v>13</v>
      </c>
      <c r="K3069" t="s">
        <v>19</v>
      </c>
      <c r="L3069" t="s">
        <v>42263</v>
      </c>
    </row>
    <row r="3070" spans="1:12" ht="13.2">
      <c r="A3070" t="s">
        <v>4723</v>
      </c>
      <c r="B3070" t="s">
        <v>13</v>
      </c>
      <c r="C3070" t="s">
        <v>8575</v>
      </c>
      <c r="D3070" t="s">
        <v>7685</v>
      </c>
      <c r="E3070" t="s">
        <v>43671</v>
      </c>
      <c r="H3070" t="s">
        <v>4565</v>
      </c>
      <c r="I3070" t="s">
        <v>86</v>
      </c>
      <c r="J3070">
        <v>13</v>
      </c>
      <c r="K3070" t="s">
        <v>19</v>
      </c>
      <c r="L3070" t="s">
        <v>42263</v>
      </c>
    </row>
    <row r="3071" spans="1:12" ht="13.2">
      <c r="A3071" t="s">
        <v>8576</v>
      </c>
      <c r="B3071" t="s">
        <v>13</v>
      </c>
      <c r="C3071" t="s">
        <v>8577</v>
      </c>
      <c r="D3071" t="s">
        <v>7444</v>
      </c>
      <c r="E3071" t="s">
        <v>43672</v>
      </c>
      <c r="H3071" t="s">
        <v>4565</v>
      </c>
      <c r="J3071">
        <v>13</v>
      </c>
      <c r="K3071" t="s">
        <v>19</v>
      </c>
      <c r="L3071" t="s">
        <v>42263</v>
      </c>
    </row>
    <row r="3072" spans="1:12" ht="13.2">
      <c r="A3072" t="s">
        <v>5006</v>
      </c>
      <c r="B3072" t="s">
        <v>13</v>
      </c>
      <c r="C3072" t="s">
        <v>8578</v>
      </c>
      <c r="D3072" t="s">
        <v>541</v>
      </c>
      <c r="E3072" t="s">
        <v>20112</v>
      </c>
      <c r="H3072" t="s">
        <v>4565</v>
      </c>
      <c r="J3072">
        <v>13</v>
      </c>
      <c r="K3072" t="s">
        <v>19</v>
      </c>
      <c r="L3072" t="s">
        <v>42263</v>
      </c>
    </row>
    <row r="3073" spans="1:12" ht="13.2">
      <c r="A3073" t="s">
        <v>8579</v>
      </c>
      <c r="B3073" t="s">
        <v>13</v>
      </c>
      <c r="C3073" t="s">
        <v>8580</v>
      </c>
      <c r="D3073" t="s">
        <v>8581</v>
      </c>
      <c r="E3073" t="s">
        <v>43673</v>
      </c>
      <c r="H3073" t="s">
        <v>4565</v>
      </c>
      <c r="J3073">
        <v>13</v>
      </c>
      <c r="K3073" t="s">
        <v>19</v>
      </c>
      <c r="L3073" t="s">
        <v>42263</v>
      </c>
    </row>
    <row r="3074" spans="1:12" ht="13.2">
      <c r="A3074" t="s">
        <v>8582</v>
      </c>
      <c r="B3074" t="s">
        <v>13</v>
      </c>
      <c r="C3074" t="s">
        <v>8583</v>
      </c>
      <c r="D3074" t="s">
        <v>3113</v>
      </c>
      <c r="E3074" t="s">
        <v>43674</v>
      </c>
      <c r="H3074" t="s">
        <v>4565</v>
      </c>
      <c r="J3074">
        <v>13</v>
      </c>
      <c r="K3074" t="s">
        <v>19</v>
      </c>
      <c r="L3074" t="s">
        <v>42263</v>
      </c>
    </row>
    <row r="3075" spans="1:12" ht="13.2">
      <c r="A3075" t="s">
        <v>8584</v>
      </c>
      <c r="B3075" t="s">
        <v>13</v>
      </c>
      <c r="C3075" t="s">
        <v>8585</v>
      </c>
      <c r="D3075" t="s">
        <v>8586</v>
      </c>
      <c r="E3075" t="s">
        <v>43675</v>
      </c>
      <c r="H3075" t="s">
        <v>4565</v>
      </c>
      <c r="I3075" t="s">
        <v>86</v>
      </c>
      <c r="J3075">
        <v>13</v>
      </c>
      <c r="K3075" t="s">
        <v>19</v>
      </c>
      <c r="L3075" t="s">
        <v>42263</v>
      </c>
    </row>
    <row r="3076" spans="1:12" ht="13.2">
      <c r="A3076" t="s">
        <v>8587</v>
      </c>
      <c r="B3076" t="s">
        <v>13</v>
      </c>
      <c r="C3076" t="s">
        <v>8588</v>
      </c>
      <c r="D3076" t="s">
        <v>8589</v>
      </c>
      <c r="E3076" t="s">
        <v>43676</v>
      </c>
      <c r="H3076" t="s">
        <v>4565</v>
      </c>
      <c r="I3076" t="s">
        <v>93</v>
      </c>
      <c r="J3076">
        <v>13</v>
      </c>
      <c r="K3076" t="s">
        <v>19</v>
      </c>
      <c r="L3076" t="s">
        <v>42263</v>
      </c>
    </row>
    <row r="3077" spans="1:12" ht="13.2">
      <c r="A3077" t="s">
        <v>8590</v>
      </c>
      <c r="B3077" t="s">
        <v>63</v>
      </c>
      <c r="C3077" t="s">
        <v>8591</v>
      </c>
      <c r="D3077" t="s">
        <v>8592</v>
      </c>
      <c r="E3077" t="s">
        <v>43677</v>
      </c>
      <c r="H3077" t="s">
        <v>4565</v>
      </c>
      <c r="J3077">
        <v>13</v>
      </c>
      <c r="K3077" t="s">
        <v>19</v>
      </c>
      <c r="L3077" t="s">
        <v>42263</v>
      </c>
    </row>
    <row r="3078" spans="1:12" ht="13.2">
      <c r="A3078" t="s">
        <v>8593</v>
      </c>
      <c r="B3078" t="s">
        <v>13</v>
      </c>
      <c r="C3078" t="s">
        <v>8594</v>
      </c>
      <c r="D3078" t="s">
        <v>2541</v>
      </c>
      <c r="E3078" t="s">
        <v>43678</v>
      </c>
      <c r="H3078" t="s">
        <v>4565</v>
      </c>
      <c r="J3078">
        <v>13</v>
      </c>
      <c r="K3078" t="s">
        <v>19</v>
      </c>
      <c r="L3078" t="s">
        <v>42263</v>
      </c>
    </row>
    <row r="3079" spans="1:12" ht="13.2">
      <c r="A3079" t="s">
        <v>8595</v>
      </c>
      <c r="B3079" t="s">
        <v>13</v>
      </c>
      <c r="C3079" t="s">
        <v>8596</v>
      </c>
      <c r="D3079" t="s">
        <v>7746</v>
      </c>
      <c r="E3079" t="s">
        <v>43679</v>
      </c>
      <c r="H3079" t="s">
        <v>4565</v>
      </c>
      <c r="I3079" t="s">
        <v>106</v>
      </c>
      <c r="J3079">
        <v>13</v>
      </c>
      <c r="K3079" t="s">
        <v>19</v>
      </c>
      <c r="L3079" t="s">
        <v>42263</v>
      </c>
    </row>
    <row r="3080" spans="1:12" ht="13.2">
      <c r="A3080" t="s">
        <v>8597</v>
      </c>
      <c r="B3080" t="s">
        <v>13</v>
      </c>
      <c r="C3080" t="s">
        <v>8598</v>
      </c>
      <c r="D3080" t="s">
        <v>8304</v>
      </c>
      <c r="E3080" t="s">
        <v>43680</v>
      </c>
      <c r="H3080" t="s">
        <v>4565</v>
      </c>
      <c r="J3080">
        <v>13</v>
      </c>
      <c r="K3080" t="s">
        <v>19</v>
      </c>
      <c r="L3080" t="s">
        <v>42263</v>
      </c>
    </row>
    <row r="3081" spans="1:12" ht="13.2">
      <c r="A3081" t="s">
        <v>8599</v>
      </c>
      <c r="B3081" t="s">
        <v>13</v>
      </c>
      <c r="C3081" t="s">
        <v>8600</v>
      </c>
      <c r="D3081" t="s">
        <v>8601</v>
      </c>
      <c r="E3081" t="s">
        <v>43681</v>
      </c>
      <c r="H3081" t="s">
        <v>4565</v>
      </c>
      <c r="I3081" t="s">
        <v>54</v>
      </c>
      <c r="J3081">
        <v>13</v>
      </c>
      <c r="K3081" t="s">
        <v>19</v>
      </c>
      <c r="L3081" t="s">
        <v>42263</v>
      </c>
    </row>
    <row r="3082" spans="1:12" ht="13.2">
      <c r="A3082" t="s">
        <v>8602</v>
      </c>
      <c r="B3082" t="s">
        <v>13</v>
      </c>
      <c r="C3082" t="s">
        <v>8603</v>
      </c>
      <c r="D3082" t="s">
        <v>5552</v>
      </c>
      <c r="E3082" t="s">
        <v>43682</v>
      </c>
      <c r="H3082" t="s">
        <v>4565</v>
      </c>
      <c r="I3082" t="s">
        <v>106</v>
      </c>
      <c r="J3082">
        <v>13</v>
      </c>
      <c r="K3082" t="s">
        <v>19</v>
      </c>
      <c r="L3082" t="s">
        <v>42263</v>
      </c>
    </row>
    <row r="3083" spans="1:12" ht="13.2">
      <c r="A3083" t="s">
        <v>8604</v>
      </c>
      <c r="B3083" t="s">
        <v>13</v>
      </c>
      <c r="C3083" t="s">
        <v>8605</v>
      </c>
      <c r="D3083" t="s">
        <v>2677</v>
      </c>
      <c r="E3083" t="s">
        <v>43683</v>
      </c>
      <c r="H3083" t="s">
        <v>4565</v>
      </c>
      <c r="I3083" t="s">
        <v>54</v>
      </c>
      <c r="J3083">
        <v>13</v>
      </c>
      <c r="K3083" t="s">
        <v>19</v>
      </c>
      <c r="L3083" t="s">
        <v>42263</v>
      </c>
    </row>
    <row r="3084" spans="1:12" ht="13.2">
      <c r="A3084" t="s">
        <v>8606</v>
      </c>
      <c r="B3084" t="s">
        <v>13</v>
      </c>
      <c r="C3084" t="s">
        <v>8607</v>
      </c>
      <c r="D3084" t="s">
        <v>8608</v>
      </c>
      <c r="E3084" t="s">
        <v>43684</v>
      </c>
      <c r="H3084" t="s">
        <v>4565</v>
      </c>
      <c r="I3084" t="s">
        <v>106</v>
      </c>
      <c r="J3084">
        <v>13</v>
      </c>
      <c r="K3084" t="s">
        <v>19</v>
      </c>
      <c r="L3084" t="s">
        <v>42263</v>
      </c>
    </row>
    <row r="3085" spans="1:12" ht="13.2">
      <c r="A3085" t="s">
        <v>8609</v>
      </c>
      <c r="B3085" t="s">
        <v>13</v>
      </c>
      <c r="C3085" t="s">
        <v>8280</v>
      </c>
      <c r="D3085" t="s">
        <v>2643</v>
      </c>
      <c r="E3085" t="s">
        <v>43685</v>
      </c>
      <c r="H3085" t="s">
        <v>4565</v>
      </c>
      <c r="I3085" t="s">
        <v>106</v>
      </c>
      <c r="J3085">
        <v>13</v>
      </c>
      <c r="K3085" t="s">
        <v>19</v>
      </c>
      <c r="L3085" t="s">
        <v>42263</v>
      </c>
    </row>
    <row r="3086" spans="1:12" ht="13.2">
      <c r="A3086" t="s">
        <v>4086</v>
      </c>
      <c r="B3086" t="s">
        <v>13</v>
      </c>
      <c r="C3086" t="s">
        <v>8610</v>
      </c>
      <c r="D3086" t="s">
        <v>8611</v>
      </c>
      <c r="E3086" t="s">
        <v>43686</v>
      </c>
      <c r="H3086" t="s">
        <v>4565</v>
      </c>
      <c r="I3086" t="s">
        <v>86</v>
      </c>
      <c r="J3086">
        <v>13</v>
      </c>
      <c r="K3086" t="s">
        <v>19</v>
      </c>
      <c r="L3086" t="s">
        <v>42263</v>
      </c>
    </row>
    <row r="3087" spans="1:12" ht="13.2">
      <c r="A3087" t="s">
        <v>8612</v>
      </c>
      <c r="B3087" t="s">
        <v>13</v>
      </c>
      <c r="C3087" t="s">
        <v>8613</v>
      </c>
      <c r="D3087" t="s">
        <v>8614</v>
      </c>
      <c r="E3087" t="s">
        <v>43687</v>
      </c>
      <c r="H3087" t="s">
        <v>4565</v>
      </c>
      <c r="J3087">
        <v>13</v>
      </c>
      <c r="K3087" t="s">
        <v>19</v>
      </c>
      <c r="L3087" t="s">
        <v>42263</v>
      </c>
    </row>
    <row r="3088" spans="1:12" ht="13.2">
      <c r="A3088" t="s">
        <v>8615</v>
      </c>
      <c r="B3088" t="s">
        <v>13</v>
      </c>
      <c r="C3088" t="s">
        <v>8616</v>
      </c>
      <c r="D3088" t="s">
        <v>8617</v>
      </c>
      <c r="E3088" t="s">
        <v>43688</v>
      </c>
      <c r="H3088" t="s">
        <v>4565</v>
      </c>
      <c r="I3088" t="s">
        <v>86</v>
      </c>
      <c r="J3088">
        <v>13</v>
      </c>
      <c r="K3088" t="s">
        <v>19</v>
      </c>
      <c r="L3088" t="s">
        <v>42263</v>
      </c>
    </row>
    <row r="3089" spans="1:12" ht="13.2">
      <c r="A3089" t="s">
        <v>8618</v>
      </c>
      <c r="B3089" t="s">
        <v>13</v>
      </c>
      <c r="C3089" t="s">
        <v>8619</v>
      </c>
      <c r="D3089" t="s">
        <v>6799</v>
      </c>
      <c r="E3089" t="s">
        <v>43689</v>
      </c>
      <c r="H3089" t="s">
        <v>4565</v>
      </c>
      <c r="I3089" t="s">
        <v>86</v>
      </c>
      <c r="J3089">
        <v>13</v>
      </c>
      <c r="K3089" t="s">
        <v>19</v>
      </c>
      <c r="L3089" t="s">
        <v>42263</v>
      </c>
    </row>
    <row r="3090" spans="1:12" ht="13.2">
      <c r="A3090" t="s">
        <v>8620</v>
      </c>
      <c r="B3090" t="s">
        <v>13</v>
      </c>
      <c r="C3090" t="s">
        <v>8621</v>
      </c>
      <c r="D3090" t="s">
        <v>8379</v>
      </c>
      <c r="E3090" t="s">
        <v>43690</v>
      </c>
      <c r="H3090" t="s">
        <v>4565</v>
      </c>
      <c r="I3090" t="s">
        <v>106</v>
      </c>
      <c r="J3090">
        <v>13</v>
      </c>
      <c r="K3090" t="s">
        <v>19</v>
      </c>
      <c r="L3090" t="s">
        <v>42263</v>
      </c>
    </row>
    <row r="3091" spans="1:12" ht="13.2">
      <c r="A3091" t="s">
        <v>522</v>
      </c>
      <c r="B3091" t="s">
        <v>13</v>
      </c>
      <c r="C3091" t="s">
        <v>8622</v>
      </c>
      <c r="D3091" t="s">
        <v>8623</v>
      </c>
      <c r="E3091" t="s">
        <v>43691</v>
      </c>
      <c r="H3091" t="s">
        <v>4565</v>
      </c>
      <c r="I3091" t="s">
        <v>106</v>
      </c>
      <c r="J3091">
        <v>13</v>
      </c>
      <c r="K3091" t="s">
        <v>19</v>
      </c>
      <c r="L3091" t="s">
        <v>42263</v>
      </c>
    </row>
    <row r="3092" spans="1:12" ht="13.2">
      <c r="A3092" t="s">
        <v>8624</v>
      </c>
      <c r="B3092" t="s">
        <v>13</v>
      </c>
      <c r="C3092" t="s">
        <v>8625</v>
      </c>
      <c r="D3092" t="s">
        <v>5465</v>
      </c>
      <c r="E3092" t="s">
        <v>43692</v>
      </c>
      <c r="H3092" t="s">
        <v>4565</v>
      </c>
      <c r="J3092">
        <v>13</v>
      </c>
      <c r="K3092" t="s">
        <v>19</v>
      </c>
      <c r="L3092" t="s">
        <v>42263</v>
      </c>
    </row>
    <row r="3093" spans="1:12" ht="13.2">
      <c r="A3093" t="s">
        <v>8626</v>
      </c>
      <c r="B3093" t="s">
        <v>13</v>
      </c>
      <c r="C3093" t="s">
        <v>8627</v>
      </c>
      <c r="D3093" t="s">
        <v>694</v>
      </c>
      <c r="E3093" t="s">
        <v>43693</v>
      </c>
      <c r="H3093" t="s">
        <v>4565</v>
      </c>
      <c r="J3093">
        <v>13</v>
      </c>
      <c r="K3093" t="s">
        <v>19</v>
      </c>
      <c r="L3093" t="s">
        <v>42263</v>
      </c>
    </row>
    <row r="3094" spans="1:12" ht="13.2">
      <c r="A3094" t="s">
        <v>8628</v>
      </c>
      <c r="B3094" t="s">
        <v>13</v>
      </c>
      <c r="C3094" t="s">
        <v>8629</v>
      </c>
      <c r="D3094" t="s">
        <v>3286</v>
      </c>
      <c r="E3094" t="s">
        <v>43694</v>
      </c>
      <c r="H3094" t="s">
        <v>4565</v>
      </c>
      <c r="J3094">
        <v>13</v>
      </c>
      <c r="K3094" t="s">
        <v>19</v>
      </c>
      <c r="L3094" t="s">
        <v>42263</v>
      </c>
    </row>
    <row r="3095" spans="1:12" ht="13.2">
      <c r="A3095" t="s">
        <v>8630</v>
      </c>
      <c r="B3095" t="s">
        <v>13</v>
      </c>
      <c r="C3095" t="s">
        <v>8631</v>
      </c>
      <c r="D3095" t="s">
        <v>7749</v>
      </c>
      <c r="E3095" t="s">
        <v>43695</v>
      </c>
      <c r="H3095" t="s">
        <v>4565</v>
      </c>
      <c r="I3095" t="s">
        <v>1208</v>
      </c>
      <c r="J3095">
        <v>13</v>
      </c>
      <c r="K3095" t="s">
        <v>19</v>
      </c>
      <c r="L3095" t="s">
        <v>42263</v>
      </c>
    </row>
    <row r="3096" spans="1:12" ht="13.2">
      <c r="A3096" t="s">
        <v>8632</v>
      </c>
      <c r="B3096" t="s">
        <v>13</v>
      </c>
      <c r="C3096" t="s">
        <v>8633</v>
      </c>
      <c r="D3096" t="s">
        <v>8634</v>
      </c>
      <c r="E3096" t="s">
        <v>43696</v>
      </c>
      <c r="H3096" t="s">
        <v>4565</v>
      </c>
      <c r="I3096" t="s">
        <v>86</v>
      </c>
      <c r="J3096">
        <v>13</v>
      </c>
      <c r="K3096" t="s">
        <v>19</v>
      </c>
      <c r="L3096" t="s">
        <v>42263</v>
      </c>
    </row>
    <row r="3097" spans="1:12" ht="13.2">
      <c r="A3097" t="s">
        <v>8635</v>
      </c>
      <c r="B3097" t="s">
        <v>13</v>
      </c>
      <c r="C3097" t="s">
        <v>8636</v>
      </c>
      <c r="D3097" t="s">
        <v>635</v>
      </c>
      <c r="E3097" t="s">
        <v>43697</v>
      </c>
      <c r="H3097" t="s">
        <v>4565</v>
      </c>
      <c r="I3097" t="s">
        <v>302</v>
      </c>
      <c r="J3097">
        <v>13</v>
      </c>
      <c r="K3097" t="s">
        <v>19</v>
      </c>
      <c r="L3097" t="s">
        <v>42263</v>
      </c>
    </row>
    <row r="3098" spans="1:12" ht="13.2">
      <c r="A3098" t="s">
        <v>8637</v>
      </c>
      <c r="B3098" t="s">
        <v>13</v>
      </c>
      <c r="C3098" t="s">
        <v>8638</v>
      </c>
      <c r="D3098" t="s">
        <v>8639</v>
      </c>
      <c r="E3098" t="s">
        <v>43698</v>
      </c>
      <c r="H3098" t="s">
        <v>5187</v>
      </c>
      <c r="I3098" t="s">
        <v>86</v>
      </c>
      <c r="J3098">
        <v>11</v>
      </c>
      <c r="K3098" t="s">
        <v>19</v>
      </c>
      <c r="L3098" t="s">
        <v>33508</v>
      </c>
    </row>
    <row r="3099" spans="1:12" ht="13.2">
      <c r="A3099" t="s">
        <v>6554</v>
      </c>
      <c r="B3099" t="s">
        <v>13</v>
      </c>
      <c r="C3099" t="s">
        <v>8640</v>
      </c>
      <c r="D3099" t="s">
        <v>8641</v>
      </c>
      <c r="E3099" t="s">
        <v>43699</v>
      </c>
      <c r="H3099" t="s">
        <v>5187</v>
      </c>
      <c r="J3099">
        <v>11</v>
      </c>
      <c r="K3099" t="s">
        <v>19</v>
      </c>
      <c r="L3099" t="s">
        <v>33508</v>
      </c>
    </row>
    <row r="3100" spans="1:12" ht="13.2">
      <c r="A3100" t="s">
        <v>8642</v>
      </c>
      <c r="B3100" t="s">
        <v>13</v>
      </c>
      <c r="C3100" t="s">
        <v>8643</v>
      </c>
      <c r="D3100" t="s">
        <v>8644</v>
      </c>
      <c r="E3100" t="s">
        <v>43700</v>
      </c>
      <c r="H3100" t="s">
        <v>5187</v>
      </c>
      <c r="J3100">
        <v>11</v>
      </c>
      <c r="K3100" t="s">
        <v>19</v>
      </c>
      <c r="L3100" t="s">
        <v>33508</v>
      </c>
    </row>
    <row r="3101" spans="1:12" ht="13.2">
      <c r="A3101" t="s">
        <v>8645</v>
      </c>
      <c r="B3101" t="s">
        <v>13</v>
      </c>
      <c r="C3101" t="s">
        <v>8646</v>
      </c>
      <c r="D3101" t="s">
        <v>8647</v>
      </c>
      <c r="E3101" t="s">
        <v>43701</v>
      </c>
      <c r="H3101" t="s">
        <v>5187</v>
      </c>
      <c r="J3101">
        <v>11</v>
      </c>
      <c r="K3101" t="s">
        <v>19</v>
      </c>
      <c r="L3101" t="s">
        <v>33508</v>
      </c>
    </row>
    <row r="3102" spans="1:12" ht="13.2">
      <c r="A3102" t="s">
        <v>8648</v>
      </c>
      <c r="B3102" t="s">
        <v>13</v>
      </c>
      <c r="C3102" t="s">
        <v>8649</v>
      </c>
      <c r="D3102" t="s">
        <v>8650</v>
      </c>
      <c r="E3102" t="s">
        <v>43702</v>
      </c>
      <c r="H3102" t="s">
        <v>5187</v>
      </c>
      <c r="J3102">
        <v>11</v>
      </c>
      <c r="K3102" t="s">
        <v>19</v>
      </c>
      <c r="L3102" t="s">
        <v>33508</v>
      </c>
    </row>
    <row r="3103" spans="1:12" ht="13.2">
      <c r="A3103" t="s">
        <v>80</v>
      </c>
      <c r="B3103" t="s">
        <v>13</v>
      </c>
      <c r="C3103" t="s">
        <v>8651</v>
      </c>
      <c r="D3103" t="s">
        <v>8652</v>
      </c>
      <c r="E3103" t="s">
        <v>43703</v>
      </c>
      <c r="H3103" t="s">
        <v>5187</v>
      </c>
      <c r="I3103" t="s">
        <v>86</v>
      </c>
      <c r="J3103">
        <v>11</v>
      </c>
      <c r="K3103" t="s">
        <v>19</v>
      </c>
      <c r="L3103" t="s">
        <v>33508</v>
      </c>
    </row>
    <row r="3104" spans="1:12" ht="13.2">
      <c r="A3104" t="s">
        <v>291</v>
      </c>
      <c r="B3104" t="s">
        <v>28</v>
      </c>
      <c r="C3104" t="s">
        <v>8653</v>
      </c>
      <c r="D3104" t="s">
        <v>8654</v>
      </c>
      <c r="E3104" t="s">
        <v>43704</v>
      </c>
      <c r="H3104" t="s">
        <v>5187</v>
      </c>
      <c r="I3104" t="s">
        <v>812</v>
      </c>
      <c r="J3104">
        <v>11</v>
      </c>
      <c r="K3104" t="s">
        <v>19</v>
      </c>
      <c r="L3104" t="s">
        <v>33508</v>
      </c>
    </row>
    <row r="3105" spans="1:12" ht="13.2">
      <c r="A3105" t="s">
        <v>8655</v>
      </c>
      <c r="B3105" t="s">
        <v>13</v>
      </c>
      <c r="C3105" t="s">
        <v>8656</v>
      </c>
      <c r="D3105" t="s">
        <v>1355</v>
      </c>
      <c r="E3105" t="s">
        <v>43705</v>
      </c>
      <c r="H3105" t="s">
        <v>5187</v>
      </c>
      <c r="I3105" t="s">
        <v>106</v>
      </c>
      <c r="J3105">
        <v>11</v>
      </c>
      <c r="K3105" t="s">
        <v>19</v>
      </c>
      <c r="L3105" t="s">
        <v>33508</v>
      </c>
    </row>
    <row r="3106" spans="1:12" ht="13.2">
      <c r="A3106" t="s">
        <v>1621</v>
      </c>
      <c r="B3106" t="s">
        <v>13</v>
      </c>
      <c r="C3106" t="s">
        <v>43706</v>
      </c>
      <c r="D3106" t="s">
        <v>7127</v>
      </c>
      <c r="E3106" t="s">
        <v>43707</v>
      </c>
      <c r="H3106" t="s">
        <v>5187</v>
      </c>
      <c r="I3106" t="s">
        <v>47</v>
      </c>
      <c r="J3106">
        <v>11</v>
      </c>
      <c r="K3106" t="s">
        <v>19</v>
      </c>
      <c r="L3106" t="s">
        <v>33508</v>
      </c>
    </row>
    <row r="3107" spans="1:12" ht="13.2">
      <c r="A3107" t="s">
        <v>8657</v>
      </c>
      <c r="B3107" t="s">
        <v>13</v>
      </c>
      <c r="C3107" t="s">
        <v>8658</v>
      </c>
      <c r="D3107" t="s">
        <v>8659</v>
      </c>
      <c r="E3107" t="s">
        <v>43708</v>
      </c>
      <c r="H3107" t="s">
        <v>5187</v>
      </c>
      <c r="I3107" t="s">
        <v>106</v>
      </c>
      <c r="J3107">
        <v>11</v>
      </c>
      <c r="K3107" t="s">
        <v>19</v>
      </c>
      <c r="L3107" t="s">
        <v>33508</v>
      </c>
    </row>
    <row r="3108" spans="1:12" ht="13.2">
      <c r="A3108" t="s">
        <v>8660</v>
      </c>
      <c r="B3108" t="s">
        <v>13</v>
      </c>
      <c r="C3108" t="s">
        <v>8661</v>
      </c>
      <c r="D3108" t="s">
        <v>8662</v>
      </c>
      <c r="E3108" t="s">
        <v>43709</v>
      </c>
      <c r="H3108" t="s">
        <v>5187</v>
      </c>
      <c r="I3108" t="s">
        <v>47</v>
      </c>
      <c r="J3108">
        <v>11</v>
      </c>
      <c r="K3108" t="s">
        <v>19</v>
      </c>
      <c r="L3108" t="s">
        <v>33508</v>
      </c>
    </row>
    <row r="3109" spans="1:12" ht="13.2">
      <c r="A3109" t="s">
        <v>1335</v>
      </c>
      <c r="B3109" t="s">
        <v>13</v>
      </c>
      <c r="C3109" t="s">
        <v>8663</v>
      </c>
      <c r="D3109" t="s">
        <v>8664</v>
      </c>
      <c r="E3109" t="s">
        <v>43710</v>
      </c>
      <c r="H3109" t="s">
        <v>5187</v>
      </c>
      <c r="I3109" t="s">
        <v>6084</v>
      </c>
      <c r="J3109">
        <v>11</v>
      </c>
      <c r="K3109" t="s">
        <v>19</v>
      </c>
      <c r="L3109" t="s">
        <v>33508</v>
      </c>
    </row>
    <row r="3110" spans="1:12" ht="13.2">
      <c r="A3110" t="s">
        <v>8665</v>
      </c>
      <c r="B3110" t="s">
        <v>63</v>
      </c>
      <c r="C3110" t="s">
        <v>8666</v>
      </c>
      <c r="D3110" t="s">
        <v>7818</v>
      </c>
      <c r="E3110" t="s">
        <v>43711</v>
      </c>
      <c r="H3110" t="s">
        <v>5187</v>
      </c>
      <c r="I3110" t="s">
        <v>106</v>
      </c>
      <c r="J3110">
        <v>11</v>
      </c>
      <c r="K3110" t="s">
        <v>19</v>
      </c>
      <c r="L3110" t="s">
        <v>33508</v>
      </c>
    </row>
    <row r="3111" spans="1:12" ht="13.2">
      <c r="A3111" t="s">
        <v>8667</v>
      </c>
      <c r="B3111" t="s">
        <v>13</v>
      </c>
      <c r="C3111" t="s">
        <v>504</v>
      </c>
      <c r="D3111" t="s">
        <v>8668</v>
      </c>
      <c r="E3111" t="s">
        <v>43712</v>
      </c>
      <c r="H3111" t="s">
        <v>5187</v>
      </c>
      <c r="I3111" t="s">
        <v>812</v>
      </c>
      <c r="J3111">
        <v>11</v>
      </c>
      <c r="K3111" t="s">
        <v>19</v>
      </c>
      <c r="L3111" t="s">
        <v>33508</v>
      </c>
    </row>
    <row r="3112" spans="1:12" ht="13.2">
      <c r="A3112" t="s">
        <v>8669</v>
      </c>
      <c r="B3112" t="s">
        <v>13</v>
      </c>
      <c r="C3112" t="s">
        <v>300</v>
      </c>
      <c r="D3112" t="s">
        <v>4359</v>
      </c>
      <c r="E3112" t="s">
        <v>43713</v>
      </c>
      <c r="H3112" t="s">
        <v>5187</v>
      </c>
      <c r="J3112">
        <v>11</v>
      </c>
      <c r="K3112" t="s">
        <v>19</v>
      </c>
      <c r="L3112" t="s">
        <v>33508</v>
      </c>
    </row>
    <row r="3113" spans="1:12" ht="13.2">
      <c r="A3113" t="s">
        <v>8670</v>
      </c>
      <c r="B3113" t="s">
        <v>13</v>
      </c>
      <c r="C3113" t="s">
        <v>8671</v>
      </c>
      <c r="D3113" t="s">
        <v>6441</v>
      </c>
      <c r="E3113" t="s">
        <v>43714</v>
      </c>
      <c r="H3113" t="s">
        <v>5187</v>
      </c>
      <c r="I3113" t="s">
        <v>54</v>
      </c>
      <c r="J3113">
        <v>11</v>
      </c>
      <c r="K3113" t="s">
        <v>19</v>
      </c>
      <c r="L3113" t="s">
        <v>33508</v>
      </c>
    </row>
    <row r="3114" spans="1:12" ht="13.2">
      <c r="A3114" t="s">
        <v>8672</v>
      </c>
      <c r="B3114" t="s">
        <v>13</v>
      </c>
      <c r="C3114" t="s">
        <v>8673</v>
      </c>
      <c r="D3114" t="s">
        <v>1079</v>
      </c>
      <c r="E3114" t="s">
        <v>43715</v>
      </c>
      <c r="H3114" t="s">
        <v>5187</v>
      </c>
      <c r="J3114">
        <v>11</v>
      </c>
      <c r="K3114" t="s">
        <v>19</v>
      </c>
      <c r="L3114" t="s">
        <v>33508</v>
      </c>
    </row>
    <row r="3115" spans="1:12" ht="13.2">
      <c r="A3115" t="s">
        <v>8674</v>
      </c>
      <c r="B3115" t="s">
        <v>13</v>
      </c>
      <c r="C3115" t="s">
        <v>8675</v>
      </c>
      <c r="D3115" t="s">
        <v>8676</v>
      </c>
      <c r="E3115" t="s">
        <v>43716</v>
      </c>
      <c r="H3115" t="s">
        <v>5187</v>
      </c>
      <c r="I3115" t="s">
        <v>2960</v>
      </c>
      <c r="J3115">
        <v>11</v>
      </c>
      <c r="K3115" t="s">
        <v>19</v>
      </c>
      <c r="L3115" t="s">
        <v>33508</v>
      </c>
    </row>
    <row r="3116" spans="1:12" ht="13.2">
      <c r="A3116" t="s">
        <v>8677</v>
      </c>
      <c r="B3116" t="s">
        <v>13</v>
      </c>
      <c r="C3116" t="s">
        <v>8678</v>
      </c>
      <c r="D3116" t="s">
        <v>8679</v>
      </c>
      <c r="E3116" t="s">
        <v>43717</v>
      </c>
      <c r="H3116" t="s">
        <v>5187</v>
      </c>
      <c r="J3116">
        <v>11</v>
      </c>
      <c r="K3116" t="s">
        <v>19</v>
      </c>
      <c r="L3116" t="s">
        <v>33508</v>
      </c>
    </row>
    <row r="3117" spans="1:12" ht="13.2">
      <c r="A3117" t="s">
        <v>1056</v>
      </c>
      <c r="B3117" t="s">
        <v>13</v>
      </c>
      <c r="C3117" t="s">
        <v>8680</v>
      </c>
      <c r="D3117" t="s">
        <v>7217</v>
      </c>
      <c r="E3117" t="s">
        <v>43718</v>
      </c>
      <c r="H3117" t="s">
        <v>5187</v>
      </c>
      <c r="J3117">
        <v>11</v>
      </c>
      <c r="K3117" t="s">
        <v>19</v>
      </c>
      <c r="L3117" t="s">
        <v>33508</v>
      </c>
    </row>
    <row r="3118" spans="1:12" ht="13.2">
      <c r="A3118" t="s">
        <v>8681</v>
      </c>
      <c r="B3118" t="s">
        <v>13</v>
      </c>
      <c r="C3118" t="s">
        <v>4402</v>
      </c>
      <c r="D3118" t="s">
        <v>8682</v>
      </c>
      <c r="E3118" t="s">
        <v>43719</v>
      </c>
      <c r="H3118" t="s">
        <v>5187</v>
      </c>
      <c r="J3118">
        <v>11</v>
      </c>
      <c r="K3118" t="s">
        <v>19</v>
      </c>
      <c r="L3118" t="s">
        <v>33508</v>
      </c>
    </row>
    <row r="3119" spans="1:12" ht="13.2">
      <c r="A3119" t="s">
        <v>8683</v>
      </c>
      <c r="B3119" t="s">
        <v>13</v>
      </c>
      <c r="C3119" t="s">
        <v>8684</v>
      </c>
      <c r="D3119" t="s">
        <v>8685</v>
      </c>
      <c r="E3119" t="s">
        <v>43720</v>
      </c>
      <c r="H3119" t="s">
        <v>5187</v>
      </c>
      <c r="J3119">
        <v>11</v>
      </c>
      <c r="K3119" t="s">
        <v>19</v>
      </c>
      <c r="L3119" t="s">
        <v>33508</v>
      </c>
    </row>
    <row r="3120" spans="1:12" ht="13.2">
      <c r="A3120" t="s">
        <v>8686</v>
      </c>
      <c r="B3120" t="s">
        <v>13</v>
      </c>
      <c r="C3120" t="s">
        <v>965</v>
      </c>
      <c r="D3120" t="s">
        <v>8687</v>
      </c>
      <c r="E3120" t="s">
        <v>43721</v>
      </c>
      <c r="H3120" t="s">
        <v>5187</v>
      </c>
      <c r="I3120" t="s">
        <v>106</v>
      </c>
      <c r="J3120">
        <v>11</v>
      </c>
      <c r="K3120" t="s">
        <v>19</v>
      </c>
      <c r="L3120" t="s">
        <v>33508</v>
      </c>
    </row>
    <row r="3121" spans="1:12" ht="13.2">
      <c r="A3121" t="s">
        <v>8688</v>
      </c>
      <c r="B3121" t="s">
        <v>13</v>
      </c>
      <c r="C3121" t="s">
        <v>8689</v>
      </c>
      <c r="D3121" t="s">
        <v>8690</v>
      </c>
      <c r="E3121" t="s">
        <v>43722</v>
      </c>
      <c r="H3121" t="s">
        <v>5187</v>
      </c>
      <c r="J3121">
        <v>11</v>
      </c>
      <c r="K3121" t="s">
        <v>19</v>
      </c>
      <c r="L3121" t="s">
        <v>33508</v>
      </c>
    </row>
    <row r="3122" spans="1:12" ht="13.2">
      <c r="A3122" t="s">
        <v>1068</v>
      </c>
      <c r="B3122" t="s">
        <v>13</v>
      </c>
      <c r="C3122" t="s">
        <v>8691</v>
      </c>
      <c r="D3122" t="s">
        <v>8692</v>
      </c>
      <c r="E3122" t="s">
        <v>43723</v>
      </c>
      <c r="H3122" t="s">
        <v>5187</v>
      </c>
      <c r="I3122" t="s">
        <v>106</v>
      </c>
      <c r="J3122">
        <v>11</v>
      </c>
      <c r="K3122" t="s">
        <v>19</v>
      </c>
      <c r="L3122" t="s">
        <v>33508</v>
      </c>
    </row>
    <row r="3123" spans="1:12" ht="13.2">
      <c r="A3123" t="s">
        <v>8693</v>
      </c>
      <c r="B3123" t="s">
        <v>13</v>
      </c>
      <c r="C3123" t="s">
        <v>2290</v>
      </c>
      <c r="D3123" t="s">
        <v>8694</v>
      </c>
      <c r="E3123" t="s">
        <v>43724</v>
      </c>
      <c r="H3123" t="s">
        <v>5187</v>
      </c>
      <c r="J3123">
        <v>11</v>
      </c>
      <c r="K3123" t="s">
        <v>19</v>
      </c>
      <c r="L3123" t="s">
        <v>33508</v>
      </c>
    </row>
    <row r="3124" spans="1:12" ht="13.2">
      <c r="A3124" t="s">
        <v>8695</v>
      </c>
      <c r="B3124" t="s">
        <v>13</v>
      </c>
      <c r="C3124" t="s">
        <v>1933</v>
      </c>
      <c r="D3124" t="s">
        <v>8696</v>
      </c>
      <c r="E3124" t="s">
        <v>43725</v>
      </c>
      <c r="H3124" t="s">
        <v>5187</v>
      </c>
      <c r="J3124">
        <v>11</v>
      </c>
      <c r="K3124" t="s">
        <v>19</v>
      </c>
      <c r="L3124" t="s">
        <v>33508</v>
      </c>
    </row>
    <row r="3125" spans="1:12" ht="13.2">
      <c r="A3125" t="s">
        <v>642</v>
      </c>
      <c r="B3125" t="s">
        <v>28</v>
      </c>
      <c r="C3125" t="s">
        <v>8697</v>
      </c>
      <c r="D3125" t="s">
        <v>8698</v>
      </c>
      <c r="E3125" t="s">
        <v>43726</v>
      </c>
      <c r="H3125" t="s">
        <v>5187</v>
      </c>
      <c r="I3125" t="s">
        <v>86</v>
      </c>
      <c r="J3125">
        <v>11</v>
      </c>
      <c r="K3125" t="s">
        <v>19</v>
      </c>
      <c r="L3125" t="s">
        <v>33508</v>
      </c>
    </row>
    <row r="3126" spans="1:12" ht="13.2">
      <c r="A3126" t="s">
        <v>8699</v>
      </c>
      <c r="B3126" t="s">
        <v>13</v>
      </c>
      <c r="C3126" t="s">
        <v>8700</v>
      </c>
      <c r="D3126" t="s">
        <v>8701</v>
      </c>
      <c r="E3126" t="s">
        <v>43727</v>
      </c>
      <c r="H3126" t="s">
        <v>5187</v>
      </c>
      <c r="J3126">
        <v>11</v>
      </c>
      <c r="K3126" t="s">
        <v>19</v>
      </c>
      <c r="L3126" t="s">
        <v>33508</v>
      </c>
    </row>
    <row r="3127" spans="1:12" ht="13.2">
      <c r="A3127" t="s">
        <v>8702</v>
      </c>
      <c r="B3127" t="s">
        <v>28</v>
      </c>
      <c r="C3127" t="s">
        <v>8703</v>
      </c>
      <c r="D3127" t="s">
        <v>937</v>
      </c>
      <c r="E3127" t="s">
        <v>43728</v>
      </c>
      <c r="H3127" t="s">
        <v>5187</v>
      </c>
      <c r="J3127">
        <v>11</v>
      </c>
      <c r="K3127" t="s">
        <v>19</v>
      </c>
      <c r="L3127" t="s">
        <v>33508</v>
      </c>
    </row>
    <row r="3128" spans="1:12" ht="13.2">
      <c r="A3128" t="s">
        <v>8704</v>
      </c>
      <c r="B3128" t="s">
        <v>13</v>
      </c>
      <c r="C3128" t="s">
        <v>8705</v>
      </c>
      <c r="D3128" t="s">
        <v>8706</v>
      </c>
      <c r="E3128" t="s">
        <v>43729</v>
      </c>
      <c r="H3128" t="s">
        <v>5187</v>
      </c>
      <c r="I3128" t="s">
        <v>5728</v>
      </c>
      <c r="J3128">
        <v>11</v>
      </c>
      <c r="K3128" t="s">
        <v>19</v>
      </c>
      <c r="L3128" t="s">
        <v>33508</v>
      </c>
    </row>
    <row r="3129" spans="1:12" ht="13.2">
      <c r="A3129" t="s">
        <v>8707</v>
      </c>
      <c r="B3129" t="s">
        <v>28</v>
      </c>
      <c r="C3129" t="s">
        <v>8708</v>
      </c>
      <c r="D3129" t="s">
        <v>4432</v>
      </c>
      <c r="E3129" t="s">
        <v>43730</v>
      </c>
      <c r="H3129" t="s">
        <v>5187</v>
      </c>
      <c r="I3129" t="s">
        <v>86</v>
      </c>
      <c r="J3129">
        <v>11</v>
      </c>
      <c r="K3129" t="s">
        <v>19</v>
      </c>
      <c r="L3129" t="s">
        <v>33508</v>
      </c>
    </row>
    <row r="3130" spans="1:12" ht="13.2">
      <c r="A3130" t="s">
        <v>282</v>
      </c>
      <c r="B3130" t="s">
        <v>28</v>
      </c>
      <c r="C3130" t="s">
        <v>8709</v>
      </c>
      <c r="D3130" t="s">
        <v>8710</v>
      </c>
      <c r="E3130" t="s">
        <v>43731</v>
      </c>
      <c r="H3130" t="s">
        <v>5187</v>
      </c>
      <c r="J3130">
        <v>11</v>
      </c>
      <c r="K3130" t="s">
        <v>19</v>
      </c>
      <c r="L3130" t="s">
        <v>33508</v>
      </c>
    </row>
    <row r="3131" spans="1:12" ht="13.2">
      <c r="A3131" t="s">
        <v>8711</v>
      </c>
      <c r="B3131" t="s">
        <v>13</v>
      </c>
      <c r="C3131" t="s">
        <v>43732</v>
      </c>
      <c r="D3131" t="s">
        <v>8712</v>
      </c>
      <c r="E3131" t="s">
        <v>43733</v>
      </c>
      <c r="H3131" t="s">
        <v>5187</v>
      </c>
      <c r="I3131" t="s">
        <v>47</v>
      </c>
      <c r="J3131">
        <v>11</v>
      </c>
      <c r="K3131" t="s">
        <v>19</v>
      </c>
      <c r="L3131" t="s">
        <v>33508</v>
      </c>
    </row>
    <row r="3132" spans="1:12" ht="13.2">
      <c r="A3132" t="s">
        <v>8713</v>
      </c>
      <c r="B3132" t="s">
        <v>28</v>
      </c>
      <c r="C3132" t="s">
        <v>8714</v>
      </c>
      <c r="D3132" t="s">
        <v>8715</v>
      </c>
      <c r="E3132" t="s">
        <v>43734</v>
      </c>
      <c r="H3132" t="s">
        <v>5187</v>
      </c>
      <c r="I3132" t="s">
        <v>47</v>
      </c>
      <c r="J3132">
        <v>11</v>
      </c>
      <c r="K3132" t="s">
        <v>19</v>
      </c>
      <c r="L3132" t="s">
        <v>33508</v>
      </c>
    </row>
    <row r="3133" spans="1:12" ht="13.2">
      <c r="A3133" t="s">
        <v>8716</v>
      </c>
      <c r="B3133" t="s">
        <v>13</v>
      </c>
      <c r="C3133" t="s">
        <v>8717</v>
      </c>
      <c r="D3133" t="s">
        <v>8718</v>
      </c>
      <c r="E3133" t="s">
        <v>43735</v>
      </c>
      <c r="H3133" t="s">
        <v>5187</v>
      </c>
      <c r="J3133">
        <v>11</v>
      </c>
      <c r="K3133" t="s">
        <v>19</v>
      </c>
      <c r="L3133" t="s">
        <v>33508</v>
      </c>
    </row>
    <row r="3134" spans="1:12" ht="13.2">
      <c r="A3134" t="s">
        <v>8719</v>
      </c>
      <c r="B3134" t="s">
        <v>13</v>
      </c>
      <c r="C3134" t="s">
        <v>8720</v>
      </c>
      <c r="D3134" t="s">
        <v>2332</v>
      </c>
      <c r="E3134" t="s">
        <v>43736</v>
      </c>
      <c r="H3134" t="s">
        <v>5187</v>
      </c>
      <c r="J3134">
        <v>11</v>
      </c>
      <c r="K3134" t="s">
        <v>19</v>
      </c>
      <c r="L3134" t="s">
        <v>33508</v>
      </c>
    </row>
    <row r="3135" spans="1:12" ht="13.2">
      <c r="A3135" t="s">
        <v>8721</v>
      </c>
      <c r="B3135" t="s">
        <v>13</v>
      </c>
      <c r="C3135" t="s">
        <v>965</v>
      </c>
      <c r="D3135" t="s">
        <v>8722</v>
      </c>
      <c r="E3135" t="s">
        <v>43737</v>
      </c>
      <c r="H3135" t="s">
        <v>5187</v>
      </c>
      <c r="I3135" t="s">
        <v>99</v>
      </c>
      <c r="J3135">
        <v>11</v>
      </c>
      <c r="K3135" t="s">
        <v>19</v>
      </c>
      <c r="L3135" t="s">
        <v>33508</v>
      </c>
    </row>
    <row r="3136" spans="1:12" ht="13.2">
      <c r="A3136" t="s">
        <v>8723</v>
      </c>
      <c r="B3136" t="s">
        <v>13</v>
      </c>
      <c r="C3136" t="s">
        <v>8724</v>
      </c>
      <c r="D3136" t="s">
        <v>8725</v>
      </c>
      <c r="E3136" t="s">
        <v>43738</v>
      </c>
      <c r="H3136" t="s">
        <v>5187</v>
      </c>
      <c r="J3136">
        <v>11</v>
      </c>
      <c r="K3136" t="s">
        <v>19</v>
      </c>
      <c r="L3136" t="s">
        <v>33508</v>
      </c>
    </row>
    <row r="3137" spans="1:12" ht="13.2">
      <c r="A3137" t="s">
        <v>8726</v>
      </c>
      <c r="B3137" t="s">
        <v>13</v>
      </c>
      <c r="C3137" t="s">
        <v>504</v>
      </c>
      <c r="D3137" t="s">
        <v>8727</v>
      </c>
      <c r="E3137" t="s">
        <v>43739</v>
      </c>
      <c r="H3137" t="s">
        <v>5187</v>
      </c>
      <c r="J3137">
        <v>11</v>
      </c>
      <c r="K3137" t="s">
        <v>19</v>
      </c>
      <c r="L3137" t="s">
        <v>33508</v>
      </c>
    </row>
    <row r="3138" spans="1:12" ht="13.2">
      <c r="A3138" t="s">
        <v>8728</v>
      </c>
      <c r="B3138" t="s">
        <v>13</v>
      </c>
      <c r="C3138" t="s">
        <v>108</v>
      </c>
      <c r="D3138" t="s">
        <v>4238</v>
      </c>
      <c r="E3138" t="s">
        <v>43740</v>
      </c>
      <c r="H3138" t="s">
        <v>5187</v>
      </c>
      <c r="J3138">
        <v>11</v>
      </c>
      <c r="K3138" t="s">
        <v>19</v>
      </c>
      <c r="L3138" t="s">
        <v>33508</v>
      </c>
    </row>
    <row r="3139" spans="1:12" ht="13.2">
      <c r="A3139" t="s">
        <v>8729</v>
      </c>
      <c r="B3139" t="s">
        <v>13</v>
      </c>
      <c r="C3139" t="s">
        <v>8730</v>
      </c>
      <c r="D3139" t="s">
        <v>8731</v>
      </c>
      <c r="E3139" t="s">
        <v>26408</v>
      </c>
      <c r="H3139" t="s">
        <v>5187</v>
      </c>
      <c r="J3139">
        <v>11</v>
      </c>
      <c r="K3139" t="s">
        <v>19</v>
      </c>
      <c r="L3139" t="s">
        <v>33508</v>
      </c>
    </row>
    <row r="3140" spans="1:12" ht="13.2">
      <c r="A3140" t="s">
        <v>8732</v>
      </c>
      <c r="B3140" t="s">
        <v>28</v>
      </c>
      <c r="C3140" t="s">
        <v>4295</v>
      </c>
      <c r="D3140" t="s">
        <v>8733</v>
      </c>
      <c r="E3140" t="s">
        <v>43741</v>
      </c>
      <c r="H3140" t="s">
        <v>5187</v>
      </c>
      <c r="I3140" t="s">
        <v>302</v>
      </c>
      <c r="J3140">
        <v>11</v>
      </c>
      <c r="K3140" t="s">
        <v>19</v>
      </c>
      <c r="L3140" t="s">
        <v>33508</v>
      </c>
    </row>
    <row r="3141" spans="1:12" ht="13.2">
      <c r="A3141" t="s">
        <v>6658</v>
      </c>
      <c r="B3141" t="s">
        <v>13</v>
      </c>
      <c r="C3141" t="s">
        <v>3740</v>
      </c>
      <c r="D3141" t="s">
        <v>8734</v>
      </c>
      <c r="E3141" t="s">
        <v>43742</v>
      </c>
      <c r="H3141" t="s">
        <v>5187</v>
      </c>
      <c r="I3141" t="s">
        <v>818</v>
      </c>
      <c r="J3141">
        <v>11</v>
      </c>
      <c r="K3141" t="s">
        <v>19</v>
      </c>
      <c r="L3141" t="s">
        <v>33508</v>
      </c>
    </row>
    <row r="3142" spans="1:12" ht="13.2">
      <c r="A3142" t="s">
        <v>8735</v>
      </c>
      <c r="B3142" t="s">
        <v>13</v>
      </c>
      <c r="C3142" t="s">
        <v>8736</v>
      </c>
      <c r="D3142" t="s">
        <v>8737</v>
      </c>
      <c r="E3142" t="s">
        <v>43743</v>
      </c>
      <c r="H3142" t="s">
        <v>5187</v>
      </c>
      <c r="J3142">
        <v>11</v>
      </c>
      <c r="K3142" t="s">
        <v>19</v>
      </c>
      <c r="L3142" t="s">
        <v>33508</v>
      </c>
    </row>
    <row r="3143" spans="1:12" ht="13.2">
      <c r="A3143" t="s">
        <v>8738</v>
      </c>
      <c r="B3143" t="s">
        <v>13</v>
      </c>
      <c r="C3143" t="s">
        <v>8739</v>
      </c>
      <c r="D3143" t="s">
        <v>8740</v>
      </c>
      <c r="E3143" t="s">
        <v>43744</v>
      </c>
      <c r="H3143" t="s">
        <v>5187</v>
      </c>
      <c r="J3143">
        <v>11</v>
      </c>
      <c r="K3143" t="s">
        <v>19</v>
      </c>
      <c r="L3143" t="s">
        <v>33508</v>
      </c>
    </row>
    <row r="3144" spans="1:12" ht="13.2">
      <c r="A3144" t="s">
        <v>8741</v>
      </c>
      <c r="B3144" t="s">
        <v>13</v>
      </c>
      <c r="C3144" t="s">
        <v>8742</v>
      </c>
      <c r="D3144" t="s">
        <v>8743</v>
      </c>
      <c r="E3144" t="s">
        <v>43745</v>
      </c>
      <c r="H3144" t="s">
        <v>5187</v>
      </c>
      <c r="I3144" t="s">
        <v>99</v>
      </c>
      <c r="J3144">
        <v>11</v>
      </c>
      <c r="K3144" t="s">
        <v>19</v>
      </c>
      <c r="L3144" t="s">
        <v>33508</v>
      </c>
    </row>
    <row r="3145" spans="1:12" ht="13.2">
      <c r="A3145" t="s">
        <v>2688</v>
      </c>
      <c r="B3145" t="s">
        <v>13</v>
      </c>
      <c r="C3145" t="s">
        <v>8744</v>
      </c>
      <c r="D3145" t="s">
        <v>8745</v>
      </c>
      <c r="E3145" t="s">
        <v>43746</v>
      </c>
      <c r="H3145" t="s">
        <v>5187</v>
      </c>
      <c r="I3145" t="s">
        <v>106</v>
      </c>
      <c r="J3145">
        <v>11</v>
      </c>
      <c r="K3145" t="s">
        <v>19</v>
      </c>
      <c r="L3145" t="s">
        <v>33508</v>
      </c>
    </row>
    <row r="3146" spans="1:12" ht="13.2">
      <c r="A3146" t="s">
        <v>8746</v>
      </c>
      <c r="B3146" t="s">
        <v>13</v>
      </c>
      <c r="C3146" t="s">
        <v>8747</v>
      </c>
      <c r="D3146" t="s">
        <v>8748</v>
      </c>
      <c r="E3146" t="s">
        <v>43747</v>
      </c>
      <c r="H3146" t="s">
        <v>5187</v>
      </c>
      <c r="I3146" t="s">
        <v>818</v>
      </c>
      <c r="J3146">
        <v>11</v>
      </c>
      <c r="K3146" t="s">
        <v>19</v>
      </c>
      <c r="L3146" t="s">
        <v>33508</v>
      </c>
    </row>
    <row r="3147" spans="1:12" ht="13.2">
      <c r="A3147" t="s">
        <v>1318</v>
      </c>
      <c r="B3147" t="s">
        <v>13</v>
      </c>
      <c r="C3147" t="s">
        <v>8749</v>
      </c>
      <c r="D3147" t="s">
        <v>8750</v>
      </c>
      <c r="E3147" t="s">
        <v>43748</v>
      </c>
      <c r="H3147" t="s">
        <v>5187</v>
      </c>
      <c r="I3147" t="s">
        <v>106</v>
      </c>
      <c r="J3147">
        <v>11</v>
      </c>
      <c r="K3147" t="s">
        <v>19</v>
      </c>
      <c r="L3147" t="s">
        <v>33508</v>
      </c>
    </row>
    <row r="3148" spans="1:12" ht="13.2">
      <c r="A3148" t="s">
        <v>8751</v>
      </c>
      <c r="B3148" t="s">
        <v>13</v>
      </c>
      <c r="C3148" t="s">
        <v>8752</v>
      </c>
      <c r="D3148" t="s">
        <v>8753</v>
      </c>
      <c r="E3148" t="s">
        <v>43749</v>
      </c>
      <c r="H3148" t="s">
        <v>5187</v>
      </c>
      <c r="J3148">
        <v>11</v>
      </c>
      <c r="K3148" t="s">
        <v>19</v>
      </c>
      <c r="L3148" t="s">
        <v>33508</v>
      </c>
    </row>
    <row r="3149" spans="1:12" ht="13.2">
      <c r="A3149" t="s">
        <v>8754</v>
      </c>
      <c r="B3149" t="s">
        <v>13</v>
      </c>
      <c r="C3149" t="s">
        <v>8755</v>
      </c>
      <c r="D3149" t="s">
        <v>7847</v>
      </c>
      <c r="E3149" t="s">
        <v>43750</v>
      </c>
      <c r="H3149" t="s">
        <v>5187</v>
      </c>
      <c r="J3149">
        <v>11</v>
      </c>
      <c r="K3149" t="s">
        <v>19</v>
      </c>
      <c r="L3149" t="s">
        <v>33508</v>
      </c>
    </row>
    <row r="3150" spans="1:12" ht="13.2">
      <c r="A3150" t="s">
        <v>8756</v>
      </c>
      <c r="B3150" t="s">
        <v>13</v>
      </c>
      <c r="C3150" t="s">
        <v>8757</v>
      </c>
      <c r="D3150" t="s">
        <v>8758</v>
      </c>
      <c r="E3150" t="s">
        <v>43751</v>
      </c>
      <c r="H3150" t="s">
        <v>5187</v>
      </c>
      <c r="I3150" t="s">
        <v>106</v>
      </c>
      <c r="J3150">
        <v>11</v>
      </c>
      <c r="K3150" t="s">
        <v>19</v>
      </c>
      <c r="L3150" t="s">
        <v>33508</v>
      </c>
    </row>
    <row r="3151" spans="1:12" ht="13.2">
      <c r="A3151" t="s">
        <v>8759</v>
      </c>
      <c r="B3151" t="s">
        <v>28</v>
      </c>
      <c r="C3151" t="s">
        <v>8760</v>
      </c>
      <c r="D3151" t="s">
        <v>6388</v>
      </c>
      <c r="E3151" t="s">
        <v>43752</v>
      </c>
      <c r="H3151" t="s">
        <v>5187</v>
      </c>
      <c r="J3151">
        <v>11</v>
      </c>
      <c r="K3151" t="s">
        <v>19</v>
      </c>
      <c r="L3151" t="s">
        <v>33508</v>
      </c>
    </row>
    <row r="3152" spans="1:12" ht="13.2">
      <c r="A3152" t="s">
        <v>8761</v>
      </c>
      <c r="B3152" t="s">
        <v>28</v>
      </c>
      <c r="C3152" t="s">
        <v>8762</v>
      </c>
      <c r="D3152" t="s">
        <v>1365</v>
      </c>
      <c r="E3152" t="s">
        <v>43753</v>
      </c>
      <c r="H3152" t="s">
        <v>5187</v>
      </c>
      <c r="J3152">
        <v>11</v>
      </c>
      <c r="K3152" t="s">
        <v>19</v>
      </c>
      <c r="L3152" t="s">
        <v>33508</v>
      </c>
    </row>
    <row r="3153" spans="1:12" ht="13.2">
      <c r="A3153" t="s">
        <v>8763</v>
      </c>
      <c r="B3153" t="s">
        <v>56</v>
      </c>
      <c r="C3153" t="s">
        <v>8764</v>
      </c>
      <c r="D3153" t="s">
        <v>7329</v>
      </c>
      <c r="E3153" t="s">
        <v>43754</v>
      </c>
      <c r="H3153" t="s">
        <v>5187</v>
      </c>
      <c r="I3153" t="s">
        <v>47</v>
      </c>
      <c r="J3153">
        <v>11</v>
      </c>
      <c r="K3153" t="s">
        <v>19</v>
      </c>
      <c r="L3153" t="s">
        <v>33508</v>
      </c>
    </row>
    <row r="3154" spans="1:12" ht="13.2">
      <c r="A3154" t="s">
        <v>8765</v>
      </c>
      <c r="B3154" t="s">
        <v>63</v>
      </c>
      <c r="C3154" t="s">
        <v>8766</v>
      </c>
      <c r="D3154" t="s">
        <v>8767</v>
      </c>
      <c r="E3154" t="s">
        <v>43755</v>
      </c>
      <c r="H3154" t="s">
        <v>5187</v>
      </c>
      <c r="I3154" t="s">
        <v>47</v>
      </c>
      <c r="J3154">
        <v>11</v>
      </c>
      <c r="K3154" t="s">
        <v>19</v>
      </c>
      <c r="L3154" t="s">
        <v>33508</v>
      </c>
    </row>
    <row r="3155" spans="1:12" ht="13.2">
      <c r="A3155" t="s">
        <v>8768</v>
      </c>
      <c r="B3155" t="s">
        <v>13</v>
      </c>
      <c r="C3155" t="s">
        <v>2486</v>
      </c>
      <c r="D3155" t="s">
        <v>8769</v>
      </c>
      <c r="E3155" t="s">
        <v>43756</v>
      </c>
      <c r="H3155" t="s">
        <v>5187</v>
      </c>
      <c r="I3155" t="s">
        <v>106</v>
      </c>
      <c r="J3155">
        <v>11</v>
      </c>
      <c r="K3155" t="s">
        <v>19</v>
      </c>
      <c r="L3155" t="s">
        <v>33508</v>
      </c>
    </row>
    <row r="3156" spans="1:12" ht="13.2">
      <c r="A3156" t="s">
        <v>8770</v>
      </c>
      <c r="B3156" t="s">
        <v>28</v>
      </c>
      <c r="C3156" t="s">
        <v>8771</v>
      </c>
      <c r="D3156" t="s">
        <v>8772</v>
      </c>
      <c r="E3156" t="s">
        <v>43757</v>
      </c>
      <c r="H3156" t="s">
        <v>5187</v>
      </c>
      <c r="J3156">
        <v>11</v>
      </c>
      <c r="K3156" t="s">
        <v>19</v>
      </c>
      <c r="L3156" t="s">
        <v>33508</v>
      </c>
    </row>
    <row r="3157" spans="1:12" ht="13.2">
      <c r="A3157" t="s">
        <v>8773</v>
      </c>
      <c r="B3157" t="s">
        <v>28</v>
      </c>
      <c r="C3157" t="s">
        <v>8774</v>
      </c>
      <c r="D3157" t="s">
        <v>8775</v>
      </c>
      <c r="E3157" t="s">
        <v>43758</v>
      </c>
      <c r="H3157" t="s">
        <v>5187</v>
      </c>
      <c r="I3157" t="s">
        <v>54</v>
      </c>
      <c r="J3157">
        <v>11</v>
      </c>
      <c r="K3157" t="s">
        <v>19</v>
      </c>
      <c r="L3157" t="s">
        <v>33508</v>
      </c>
    </row>
    <row r="3158" spans="1:12" ht="13.2">
      <c r="A3158" t="s">
        <v>8776</v>
      </c>
      <c r="B3158" t="s">
        <v>13</v>
      </c>
      <c r="C3158" t="s">
        <v>2015</v>
      </c>
      <c r="D3158" t="s">
        <v>8777</v>
      </c>
      <c r="E3158" t="s">
        <v>43759</v>
      </c>
      <c r="H3158" t="s">
        <v>5187</v>
      </c>
      <c r="I3158" t="s">
        <v>106</v>
      </c>
      <c r="J3158">
        <v>11</v>
      </c>
      <c r="K3158" t="s">
        <v>19</v>
      </c>
      <c r="L3158" t="s">
        <v>33508</v>
      </c>
    </row>
    <row r="3159" spans="1:12" ht="13.2">
      <c r="A3159" t="s">
        <v>8778</v>
      </c>
      <c r="B3159" t="s">
        <v>13</v>
      </c>
      <c r="C3159" t="s">
        <v>4746</v>
      </c>
      <c r="D3159" t="s">
        <v>4253</v>
      </c>
      <c r="E3159" t="s">
        <v>4746</v>
      </c>
      <c r="H3159" t="s">
        <v>5187</v>
      </c>
      <c r="J3159">
        <v>11</v>
      </c>
      <c r="K3159" t="s">
        <v>19</v>
      </c>
      <c r="L3159" t="s">
        <v>33508</v>
      </c>
    </row>
    <row r="3160" spans="1:12" ht="13.2">
      <c r="A3160" t="s">
        <v>4114</v>
      </c>
      <c r="B3160" t="s">
        <v>63</v>
      </c>
      <c r="C3160" t="s">
        <v>8779</v>
      </c>
      <c r="D3160" t="s">
        <v>7946</v>
      </c>
      <c r="E3160" t="s">
        <v>43760</v>
      </c>
      <c r="H3160" t="s">
        <v>5187</v>
      </c>
      <c r="J3160">
        <v>11</v>
      </c>
      <c r="K3160" t="s">
        <v>19</v>
      </c>
      <c r="L3160" t="s">
        <v>33508</v>
      </c>
    </row>
    <row r="3161" spans="1:12" ht="13.2">
      <c r="A3161" t="s">
        <v>5857</v>
      </c>
      <c r="B3161" t="s">
        <v>13</v>
      </c>
      <c r="C3161" t="s">
        <v>5858</v>
      </c>
      <c r="D3161" t="s">
        <v>3439</v>
      </c>
      <c r="E3161" t="s">
        <v>42708</v>
      </c>
      <c r="H3161" t="s">
        <v>5187</v>
      </c>
      <c r="I3161" t="s">
        <v>106</v>
      </c>
      <c r="J3161">
        <v>11</v>
      </c>
      <c r="K3161" t="s">
        <v>19</v>
      </c>
      <c r="L3161" t="s">
        <v>33508</v>
      </c>
    </row>
    <row r="3162" spans="1:12" ht="13.2">
      <c r="A3162" t="s">
        <v>8780</v>
      </c>
      <c r="B3162" t="s">
        <v>28</v>
      </c>
      <c r="C3162" t="s">
        <v>43761</v>
      </c>
      <c r="D3162" t="s">
        <v>8781</v>
      </c>
      <c r="E3162" t="s">
        <v>43762</v>
      </c>
      <c r="H3162" t="s">
        <v>5187</v>
      </c>
      <c r="J3162">
        <v>11</v>
      </c>
      <c r="K3162" t="s">
        <v>19</v>
      </c>
      <c r="L3162" t="s">
        <v>33508</v>
      </c>
    </row>
    <row r="3163" spans="1:12" ht="13.2">
      <c r="A3163" t="s">
        <v>3958</v>
      </c>
      <c r="B3163" t="s">
        <v>28</v>
      </c>
      <c r="C3163" t="s">
        <v>8782</v>
      </c>
      <c r="D3163" t="s">
        <v>8783</v>
      </c>
      <c r="E3163" t="s">
        <v>43763</v>
      </c>
      <c r="H3163" t="s">
        <v>5187</v>
      </c>
      <c r="I3163" t="s">
        <v>40</v>
      </c>
      <c r="J3163">
        <v>11</v>
      </c>
      <c r="K3163" t="s">
        <v>19</v>
      </c>
      <c r="L3163" t="s">
        <v>33508</v>
      </c>
    </row>
    <row r="3164" spans="1:12" ht="13.2">
      <c r="A3164" t="s">
        <v>1202</v>
      </c>
      <c r="B3164" t="s">
        <v>13</v>
      </c>
      <c r="C3164" t="s">
        <v>8784</v>
      </c>
      <c r="D3164" t="s">
        <v>8785</v>
      </c>
      <c r="E3164" t="s">
        <v>43764</v>
      </c>
      <c r="H3164" t="s">
        <v>5187</v>
      </c>
      <c r="I3164" t="s">
        <v>86</v>
      </c>
      <c r="J3164">
        <v>11</v>
      </c>
      <c r="K3164" t="s">
        <v>19</v>
      </c>
      <c r="L3164" t="s">
        <v>33508</v>
      </c>
    </row>
    <row r="3165" spans="1:12" ht="13.2">
      <c r="A3165" t="s">
        <v>4556</v>
      </c>
      <c r="B3165" t="s">
        <v>28</v>
      </c>
      <c r="C3165" t="s">
        <v>8786</v>
      </c>
      <c r="D3165" t="s">
        <v>8787</v>
      </c>
      <c r="E3165" t="s">
        <v>43765</v>
      </c>
      <c r="H3165" t="s">
        <v>5187</v>
      </c>
      <c r="J3165">
        <v>11</v>
      </c>
      <c r="K3165" t="s">
        <v>19</v>
      </c>
      <c r="L3165" t="s">
        <v>33508</v>
      </c>
    </row>
    <row r="3166" spans="1:12" ht="13.2">
      <c r="A3166" t="s">
        <v>1500</v>
      </c>
      <c r="B3166" t="s">
        <v>13</v>
      </c>
      <c r="C3166" t="s">
        <v>2056</v>
      </c>
      <c r="D3166" t="s">
        <v>8788</v>
      </c>
      <c r="E3166" t="s">
        <v>43766</v>
      </c>
      <c r="H3166" t="s">
        <v>5187</v>
      </c>
      <c r="I3166" t="s">
        <v>93</v>
      </c>
      <c r="J3166">
        <v>11</v>
      </c>
      <c r="K3166" t="s">
        <v>19</v>
      </c>
      <c r="L3166" t="s">
        <v>33508</v>
      </c>
    </row>
    <row r="3167" spans="1:12" ht="13.2">
      <c r="A3167" t="s">
        <v>8789</v>
      </c>
      <c r="B3167" t="s">
        <v>13</v>
      </c>
      <c r="C3167" t="s">
        <v>8790</v>
      </c>
      <c r="D3167" t="s">
        <v>8791</v>
      </c>
      <c r="E3167" t="s">
        <v>43767</v>
      </c>
      <c r="H3167" t="s">
        <v>5187</v>
      </c>
      <c r="J3167">
        <v>11</v>
      </c>
      <c r="K3167" t="s">
        <v>19</v>
      </c>
      <c r="L3167" t="s">
        <v>33508</v>
      </c>
    </row>
    <row r="3168" spans="1:12" ht="13.2">
      <c r="A3168" t="s">
        <v>8792</v>
      </c>
      <c r="B3168" t="s">
        <v>13</v>
      </c>
      <c r="C3168" t="s">
        <v>8793</v>
      </c>
      <c r="D3168" t="s">
        <v>8794</v>
      </c>
      <c r="E3168" t="s">
        <v>43768</v>
      </c>
      <c r="H3168" t="s">
        <v>5187</v>
      </c>
      <c r="I3168" t="s">
        <v>611</v>
      </c>
      <c r="J3168">
        <v>11</v>
      </c>
      <c r="K3168" t="s">
        <v>19</v>
      </c>
      <c r="L3168" t="s">
        <v>33508</v>
      </c>
    </row>
    <row r="3169" spans="1:12" ht="13.2">
      <c r="A3169" t="s">
        <v>8795</v>
      </c>
      <c r="B3169" t="s">
        <v>13</v>
      </c>
      <c r="C3169" t="s">
        <v>8796</v>
      </c>
      <c r="D3169" t="s">
        <v>8797</v>
      </c>
      <c r="E3169" t="s">
        <v>43769</v>
      </c>
      <c r="H3169" t="s">
        <v>5187</v>
      </c>
      <c r="I3169" t="s">
        <v>106</v>
      </c>
      <c r="J3169">
        <v>11</v>
      </c>
      <c r="K3169" t="s">
        <v>19</v>
      </c>
      <c r="L3169" t="s">
        <v>33508</v>
      </c>
    </row>
    <row r="3170" spans="1:12" ht="13.2">
      <c r="A3170" t="s">
        <v>8798</v>
      </c>
      <c r="B3170" t="s">
        <v>179</v>
      </c>
      <c r="C3170" t="s">
        <v>8799</v>
      </c>
      <c r="D3170" t="s">
        <v>8800</v>
      </c>
      <c r="E3170" t="s">
        <v>43770</v>
      </c>
      <c r="H3170" t="s">
        <v>5187</v>
      </c>
      <c r="I3170" t="s">
        <v>47</v>
      </c>
      <c r="J3170">
        <v>11</v>
      </c>
      <c r="K3170" t="s">
        <v>19</v>
      </c>
      <c r="L3170" t="s">
        <v>33508</v>
      </c>
    </row>
    <row r="3171" spans="1:12" ht="13.2">
      <c r="A3171" t="s">
        <v>8801</v>
      </c>
      <c r="B3171" t="s">
        <v>13</v>
      </c>
      <c r="C3171" t="s">
        <v>4730</v>
      </c>
      <c r="D3171" t="s">
        <v>8802</v>
      </c>
      <c r="E3171" t="s">
        <v>43771</v>
      </c>
      <c r="H3171" t="s">
        <v>5187</v>
      </c>
      <c r="J3171">
        <v>11</v>
      </c>
      <c r="K3171" t="s">
        <v>19</v>
      </c>
      <c r="L3171" t="s">
        <v>33508</v>
      </c>
    </row>
    <row r="3172" spans="1:12" ht="13.2">
      <c r="A3172" t="s">
        <v>8803</v>
      </c>
      <c r="B3172" t="s">
        <v>28</v>
      </c>
      <c r="C3172" t="s">
        <v>1088</v>
      </c>
      <c r="D3172" t="s">
        <v>7937</v>
      </c>
      <c r="E3172" t="s">
        <v>43772</v>
      </c>
      <c r="H3172" t="s">
        <v>5187</v>
      </c>
      <c r="J3172">
        <v>11</v>
      </c>
      <c r="K3172" t="s">
        <v>19</v>
      </c>
      <c r="L3172" t="s">
        <v>33508</v>
      </c>
    </row>
    <row r="3173" spans="1:12" ht="13.2">
      <c r="A3173" t="s">
        <v>8804</v>
      </c>
      <c r="B3173" t="s">
        <v>13</v>
      </c>
      <c r="C3173" t="s">
        <v>4406</v>
      </c>
      <c r="D3173" t="s">
        <v>8070</v>
      </c>
      <c r="E3173" t="s">
        <v>43773</v>
      </c>
      <c r="H3173" t="s">
        <v>5187</v>
      </c>
      <c r="J3173">
        <v>11</v>
      </c>
      <c r="K3173" t="s">
        <v>19</v>
      </c>
      <c r="L3173" t="s">
        <v>33508</v>
      </c>
    </row>
    <row r="3174" spans="1:12" ht="13.2">
      <c r="A3174" t="s">
        <v>1344</v>
      </c>
      <c r="B3174" t="s">
        <v>13</v>
      </c>
      <c r="C3174" t="s">
        <v>8805</v>
      </c>
      <c r="D3174" t="s">
        <v>7943</v>
      </c>
      <c r="E3174" t="s">
        <v>43774</v>
      </c>
      <c r="H3174" t="s">
        <v>5187</v>
      </c>
      <c r="J3174">
        <v>11</v>
      </c>
      <c r="K3174" t="s">
        <v>19</v>
      </c>
      <c r="L3174" t="s">
        <v>33508</v>
      </c>
    </row>
    <row r="3175" spans="1:12" ht="13.2">
      <c r="A3175" t="s">
        <v>8806</v>
      </c>
      <c r="B3175" t="s">
        <v>13</v>
      </c>
      <c r="C3175" t="s">
        <v>8807</v>
      </c>
      <c r="D3175" t="s">
        <v>8808</v>
      </c>
      <c r="E3175" t="s">
        <v>43775</v>
      </c>
      <c r="H3175" t="s">
        <v>5187</v>
      </c>
      <c r="J3175">
        <v>11</v>
      </c>
      <c r="K3175" t="s">
        <v>19</v>
      </c>
      <c r="L3175" t="s">
        <v>33508</v>
      </c>
    </row>
    <row r="3176" spans="1:12" ht="13.2">
      <c r="A3176" t="s">
        <v>8809</v>
      </c>
      <c r="B3176" t="s">
        <v>28</v>
      </c>
      <c r="C3176" t="s">
        <v>8810</v>
      </c>
      <c r="D3176" t="s">
        <v>8811</v>
      </c>
      <c r="E3176" t="s">
        <v>43776</v>
      </c>
      <c r="H3176" t="s">
        <v>5187</v>
      </c>
      <c r="J3176">
        <v>11</v>
      </c>
      <c r="K3176" t="s">
        <v>19</v>
      </c>
      <c r="L3176" t="s">
        <v>33508</v>
      </c>
    </row>
    <row r="3177" spans="1:12" ht="13.2">
      <c r="A3177" t="s">
        <v>8812</v>
      </c>
      <c r="B3177" t="s">
        <v>28</v>
      </c>
      <c r="C3177" t="s">
        <v>8813</v>
      </c>
      <c r="D3177" t="s">
        <v>8814</v>
      </c>
      <c r="E3177" t="s">
        <v>43777</v>
      </c>
      <c r="H3177" t="s">
        <v>5187</v>
      </c>
      <c r="I3177" t="s">
        <v>106</v>
      </c>
      <c r="J3177">
        <v>11</v>
      </c>
      <c r="K3177" t="s">
        <v>19</v>
      </c>
      <c r="L3177" t="s">
        <v>33508</v>
      </c>
    </row>
    <row r="3178" spans="1:12" ht="13.2">
      <c r="A3178" t="s">
        <v>6689</v>
      </c>
      <c r="B3178" t="s">
        <v>13</v>
      </c>
      <c r="C3178" t="s">
        <v>8815</v>
      </c>
      <c r="D3178" t="s">
        <v>5859</v>
      </c>
      <c r="E3178" t="s">
        <v>43778</v>
      </c>
      <c r="H3178" t="s">
        <v>5187</v>
      </c>
      <c r="I3178" t="s">
        <v>106</v>
      </c>
      <c r="J3178">
        <v>11</v>
      </c>
      <c r="K3178" t="s">
        <v>19</v>
      </c>
      <c r="L3178" t="s">
        <v>33508</v>
      </c>
    </row>
    <row r="3179" spans="1:12" ht="13.2">
      <c r="A3179" t="s">
        <v>8816</v>
      </c>
      <c r="B3179" t="s">
        <v>13</v>
      </c>
      <c r="C3179" t="s">
        <v>1088</v>
      </c>
      <c r="D3179" t="s">
        <v>8817</v>
      </c>
      <c r="E3179" t="s">
        <v>43779</v>
      </c>
      <c r="H3179" t="s">
        <v>5187</v>
      </c>
      <c r="I3179" t="s">
        <v>106</v>
      </c>
      <c r="J3179">
        <v>11</v>
      </c>
      <c r="K3179" t="s">
        <v>19</v>
      </c>
      <c r="L3179" t="s">
        <v>33508</v>
      </c>
    </row>
    <row r="3180" spans="1:12" ht="13.2">
      <c r="A3180" t="s">
        <v>8818</v>
      </c>
      <c r="B3180" t="s">
        <v>13</v>
      </c>
      <c r="C3180" t="s">
        <v>2020</v>
      </c>
      <c r="D3180" t="s">
        <v>2713</v>
      </c>
      <c r="E3180" t="s">
        <v>43780</v>
      </c>
      <c r="H3180" t="s">
        <v>5187</v>
      </c>
      <c r="J3180">
        <v>11</v>
      </c>
      <c r="K3180" t="s">
        <v>19</v>
      </c>
      <c r="L3180" t="s">
        <v>33508</v>
      </c>
    </row>
    <row r="3181" spans="1:12" ht="13.2">
      <c r="A3181" t="s">
        <v>8819</v>
      </c>
      <c r="B3181" t="s">
        <v>28</v>
      </c>
      <c r="C3181" t="s">
        <v>8820</v>
      </c>
      <c r="D3181" t="s">
        <v>8821</v>
      </c>
      <c r="E3181" t="s">
        <v>43781</v>
      </c>
      <c r="H3181" t="s">
        <v>5187</v>
      </c>
      <c r="J3181">
        <v>11</v>
      </c>
      <c r="K3181" t="s">
        <v>19</v>
      </c>
      <c r="L3181" t="s">
        <v>33508</v>
      </c>
    </row>
    <row r="3182" spans="1:12" ht="13.2">
      <c r="A3182" t="s">
        <v>6625</v>
      </c>
      <c r="B3182" t="s">
        <v>13</v>
      </c>
      <c r="C3182" t="s">
        <v>5481</v>
      </c>
      <c r="D3182" t="s">
        <v>8822</v>
      </c>
      <c r="E3182" t="s">
        <v>43782</v>
      </c>
      <c r="H3182" t="s">
        <v>5187</v>
      </c>
      <c r="I3182" t="s">
        <v>54</v>
      </c>
      <c r="J3182">
        <v>11</v>
      </c>
      <c r="K3182" t="s">
        <v>19</v>
      </c>
      <c r="L3182" t="s">
        <v>33508</v>
      </c>
    </row>
    <row r="3183" spans="1:12" ht="13.2">
      <c r="A3183" t="s">
        <v>8823</v>
      </c>
      <c r="B3183" t="s">
        <v>13</v>
      </c>
      <c r="C3183" t="s">
        <v>1228</v>
      </c>
      <c r="D3183" t="s">
        <v>8824</v>
      </c>
      <c r="E3183" t="s">
        <v>1968</v>
      </c>
      <c r="H3183" t="s">
        <v>5187</v>
      </c>
      <c r="J3183">
        <v>11</v>
      </c>
      <c r="K3183" t="s">
        <v>19</v>
      </c>
      <c r="L3183" t="s">
        <v>33508</v>
      </c>
    </row>
    <row r="3184" spans="1:12" ht="13.2">
      <c r="A3184" t="s">
        <v>8825</v>
      </c>
      <c r="B3184" t="s">
        <v>13</v>
      </c>
      <c r="C3184" t="s">
        <v>1088</v>
      </c>
      <c r="D3184" t="s">
        <v>8826</v>
      </c>
      <c r="E3184" t="s">
        <v>43783</v>
      </c>
      <c r="H3184" t="s">
        <v>5187</v>
      </c>
      <c r="J3184">
        <v>11</v>
      </c>
      <c r="K3184" t="s">
        <v>19</v>
      </c>
      <c r="L3184" t="s">
        <v>33508</v>
      </c>
    </row>
    <row r="3185" spans="1:12" ht="13.2">
      <c r="A3185" t="s">
        <v>282</v>
      </c>
      <c r="B3185" t="s">
        <v>13</v>
      </c>
      <c r="C3185" t="s">
        <v>8827</v>
      </c>
      <c r="D3185" t="s">
        <v>8828</v>
      </c>
      <c r="E3185" t="s">
        <v>43784</v>
      </c>
      <c r="H3185" t="s">
        <v>5187</v>
      </c>
      <c r="J3185">
        <v>11</v>
      </c>
      <c r="K3185" t="s">
        <v>19</v>
      </c>
      <c r="L3185" t="s">
        <v>33508</v>
      </c>
    </row>
    <row r="3186" spans="1:12" ht="13.2">
      <c r="A3186" t="s">
        <v>8829</v>
      </c>
      <c r="B3186" t="s">
        <v>28</v>
      </c>
      <c r="C3186" t="s">
        <v>8830</v>
      </c>
      <c r="D3186" t="s">
        <v>8831</v>
      </c>
      <c r="E3186" t="s">
        <v>43785</v>
      </c>
      <c r="H3186" t="s">
        <v>5187</v>
      </c>
      <c r="I3186" t="s">
        <v>99</v>
      </c>
      <c r="J3186">
        <v>11</v>
      </c>
      <c r="K3186" t="s">
        <v>19</v>
      </c>
      <c r="L3186" t="s">
        <v>33508</v>
      </c>
    </row>
    <row r="3187" spans="1:12" ht="13.2">
      <c r="A3187" t="s">
        <v>282</v>
      </c>
      <c r="B3187" t="s">
        <v>13</v>
      </c>
      <c r="C3187" t="s">
        <v>8832</v>
      </c>
      <c r="D3187" t="s">
        <v>8833</v>
      </c>
      <c r="E3187" t="s">
        <v>43786</v>
      </c>
      <c r="H3187" t="s">
        <v>5187</v>
      </c>
      <c r="I3187" t="s">
        <v>86</v>
      </c>
      <c r="J3187">
        <v>11</v>
      </c>
      <c r="K3187" t="s">
        <v>19</v>
      </c>
      <c r="L3187" t="s">
        <v>33508</v>
      </c>
    </row>
    <row r="3188" spans="1:12" ht="13.2">
      <c r="A3188" t="s">
        <v>8834</v>
      </c>
      <c r="B3188" t="s">
        <v>63</v>
      </c>
      <c r="C3188" t="s">
        <v>8835</v>
      </c>
      <c r="D3188" t="s">
        <v>8836</v>
      </c>
      <c r="E3188" t="s">
        <v>43787</v>
      </c>
      <c r="H3188" t="s">
        <v>5187</v>
      </c>
      <c r="J3188">
        <v>11</v>
      </c>
      <c r="K3188" t="s">
        <v>19</v>
      </c>
      <c r="L3188" t="s">
        <v>33508</v>
      </c>
    </row>
    <row r="3189" spans="1:12" ht="13.2">
      <c r="A3189" t="s">
        <v>8837</v>
      </c>
      <c r="B3189" t="s">
        <v>13</v>
      </c>
      <c r="C3189" t="s">
        <v>928</v>
      </c>
      <c r="D3189" t="s">
        <v>4281</v>
      </c>
      <c r="E3189" t="s">
        <v>43788</v>
      </c>
      <c r="H3189" t="s">
        <v>5187</v>
      </c>
      <c r="J3189">
        <v>11</v>
      </c>
      <c r="K3189" t="s">
        <v>19</v>
      </c>
      <c r="L3189" t="s">
        <v>33508</v>
      </c>
    </row>
    <row r="3190" spans="1:12" ht="13.2">
      <c r="A3190" t="s">
        <v>8838</v>
      </c>
      <c r="B3190" t="s">
        <v>63</v>
      </c>
      <c r="C3190" t="s">
        <v>8839</v>
      </c>
      <c r="D3190" t="s">
        <v>8840</v>
      </c>
      <c r="E3190" t="s">
        <v>43789</v>
      </c>
      <c r="H3190" t="s">
        <v>5187</v>
      </c>
      <c r="I3190" t="s">
        <v>630</v>
      </c>
      <c r="J3190">
        <v>11</v>
      </c>
      <c r="K3190" t="s">
        <v>19</v>
      </c>
      <c r="L3190" t="s">
        <v>33508</v>
      </c>
    </row>
    <row r="3191" spans="1:12" ht="13.2">
      <c r="A3191" t="s">
        <v>8841</v>
      </c>
      <c r="B3191" t="s">
        <v>28</v>
      </c>
      <c r="C3191" t="s">
        <v>8842</v>
      </c>
      <c r="D3191" t="s">
        <v>8843</v>
      </c>
      <c r="E3191" t="s">
        <v>43790</v>
      </c>
      <c r="H3191" t="s">
        <v>5187</v>
      </c>
      <c r="I3191" t="s">
        <v>54</v>
      </c>
      <c r="J3191">
        <v>11</v>
      </c>
      <c r="K3191" t="s">
        <v>19</v>
      </c>
      <c r="L3191" t="s">
        <v>33508</v>
      </c>
    </row>
    <row r="3192" spans="1:12" ht="13.2">
      <c r="A3192" t="s">
        <v>4923</v>
      </c>
      <c r="B3192" t="s">
        <v>28</v>
      </c>
      <c r="C3192" t="s">
        <v>8844</v>
      </c>
      <c r="D3192" t="s">
        <v>8845</v>
      </c>
      <c r="E3192" t="s">
        <v>43791</v>
      </c>
      <c r="H3192" t="s">
        <v>5187</v>
      </c>
      <c r="J3192">
        <v>11</v>
      </c>
      <c r="K3192" t="s">
        <v>19</v>
      </c>
      <c r="L3192" t="s">
        <v>33508</v>
      </c>
    </row>
    <row r="3193" spans="1:12" ht="13.2">
      <c r="A3193" t="s">
        <v>8846</v>
      </c>
      <c r="B3193" t="s">
        <v>13</v>
      </c>
      <c r="C3193" t="s">
        <v>8847</v>
      </c>
      <c r="D3193" t="s">
        <v>8848</v>
      </c>
      <c r="E3193" t="s">
        <v>43792</v>
      </c>
      <c r="H3193" t="s">
        <v>5187</v>
      </c>
      <c r="I3193" t="s">
        <v>106</v>
      </c>
      <c r="J3193">
        <v>11</v>
      </c>
      <c r="K3193" t="s">
        <v>19</v>
      </c>
      <c r="L3193" t="s">
        <v>33508</v>
      </c>
    </row>
    <row r="3194" spans="1:12" ht="13.2">
      <c r="A3194" t="s">
        <v>4760</v>
      </c>
      <c r="B3194" t="s">
        <v>13</v>
      </c>
      <c r="C3194" t="s">
        <v>928</v>
      </c>
      <c r="D3194" t="s">
        <v>8849</v>
      </c>
      <c r="E3194" t="s">
        <v>43793</v>
      </c>
      <c r="H3194" t="s">
        <v>5187</v>
      </c>
      <c r="I3194" t="s">
        <v>86</v>
      </c>
      <c r="J3194">
        <v>11</v>
      </c>
      <c r="K3194" t="s">
        <v>19</v>
      </c>
      <c r="L3194" t="s">
        <v>33508</v>
      </c>
    </row>
    <row r="3195" spans="1:12" ht="13.2">
      <c r="A3195" t="s">
        <v>8850</v>
      </c>
      <c r="B3195" t="s">
        <v>28</v>
      </c>
      <c r="C3195" t="s">
        <v>43761</v>
      </c>
      <c r="D3195" t="s">
        <v>5876</v>
      </c>
      <c r="E3195" t="s">
        <v>43794</v>
      </c>
      <c r="H3195" t="s">
        <v>5187</v>
      </c>
      <c r="I3195" t="s">
        <v>86</v>
      </c>
      <c r="J3195">
        <v>11</v>
      </c>
      <c r="K3195" t="s">
        <v>19</v>
      </c>
      <c r="L3195" t="s">
        <v>33508</v>
      </c>
    </row>
    <row r="3196" spans="1:12" ht="13.2">
      <c r="A3196" t="s">
        <v>4734</v>
      </c>
      <c r="B3196" t="s">
        <v>13</v>
      </c>
      <c r="C3196" t="s">
        <v>8851</v>
      </c>
      <c r="D3196" t="s">
        <v>8852</v>
      </c>
      <c r="E3196" t="s">
        <v>43795</v>
      </c>
      <c r="H3196" t="s">
        <v>5187</v>
      </c>
      <c r="I3196" t="s">
        <v>641</v>
      </c>
      <c r="J3196">
        <v>11</v>
      </c>
      <c r="K3196" t="s">
        <v>19</v>
      </c>
      <c r="L3196" t="s">
        <v>33508</v>
      </c>
    </row>
    <row r="3197" spans="1:12" ht="13.2">
      <c r="A3197" t="s">
        <v>8853</v>
      </c>
      <c r="B3197" t="s">
        <v>13</v>
      </c>
      <c r="C3197" t="s">
        <v>8854</v>
      </c>
      <c r="D3197" t="s">
        <v>8855</v>
      </c>
      <c r="E3197" t="s">
        <v>43796</v>
      </c>
      <c r="H3197" t="s">
        <v>5187</v>
      </c>
      <c r="J3197">
        <v>11</v>
      </c>
      <c r="K3197" t="s">
        <v>19</v>
      </c>
      <c r="L3197" t="s">
        <v>33508</v>
      </c>
    </row>
    <row r="3198" spans="1:12" ht="13.2">
      <c r="A3198" t="s">
        <v>8856</v>
      </c>
      <c r="B3198" t="s">
        <v>13</v>
      </c>
      <c r="C3198" t="s">
        <v>8857</v>
      </c>
      <c r="D3198" t="s">
        <v>8858</v>
      </c>
      <c r="E3198" t="s">
        <v>43797</v>
      </c>
      <c r="F3198" t="s">
        <v>8859</v>
      </c>
      <c r="G3198" t="s">
        <v>8860</v>
      </c>
      <c r="H3198" t="s">
        <v>8861</v>
      </c>
      <c r="J3198">
        <v>10</v>
      </c>
      <c r="K3198" t="s">
        <v>19</v>
      </c>
      <c r="L3198" t="s">
        <v>43798</v>
      </c>
    </row>
    <row r="3199" spans="1:12" ht="13.2">
      <c r="A3199" t="s">
        <v>8862</v>
      </c>
      <c r="B3199" t="s">
        <v>13</v>
      </c>
      <c r="C3199" t="s">
        <v>8863</v>
      </c>
      <c r="D3199" t="s">
        <v>8864</v>
      </c>
      <c r="E3199" t="s">
        <v>43799</v>
      </c>
      <c r="F3199" t="s">
        <v>8865</v>
      </c>
      <c r="G3199" t="s">
        <v>8866</v>
      </c>
      <c r="H3199" t="s">
        <v>8861</v>
      </c>
      <c r="I3199" t="s">
        <v>8867</v>
      </c>
      <c r="J3199">
        <v>10</v>
      </c>
      <c r="K3199" t="s">
        <v>19</v>
      </c>
      <c r="L3199" t="s">
        <v>43798</v>
      </c>
    </row>
    <row r="3200" spans="1:12" ht="13.2">
      <c r="A3200" t="s">
        <v>8868</v>
      </c>
      <c r="B3200" t="s">
        <v>13</v>
      </c>
      <c r="C3200" t="s">
        <v>8869</v>
      </c>
      <c r="D3200" t="s">
        <v>8870</v>
      </c>
      <c r="E3200" t="s">
        <v>43800</v>
      </c>
      <c r="H3200" t="s">
        <v>8861</v>
      </c>
      <c r="I3200" t="s">
        <v>106</v>
      </c>
      <c r="J3200">
        <v>10</v>
      </c>
      <c r="K3200" t="s">
        <v>19</v>
      </c>
      <c r="L3200" t="s">
        <v>43798</v>
      </c>
    </row>
    <row r="3201" spans="1:12" ht="13.2">
      <c r="A3201" t="s">
        <v>8871</v>
      </c>
      <c r="B3201" t="s">
        <v>13</v>
      </c>
      <c r="C3201" t="s">
        <v>8872</v>
      </c>
      <c r="D3201" t="s">
        <v>8873</v>
      </c>
      <c r="E3201" t="s">
        <v>43801</v>
      </c>
      <c r="H3201" t="s">
        <v>8861</v>
      </c>
      <c r="I3201" t="s">
        <v>86</v>
      </c>
      <c r="J3201">
        <v>10</v>
      </c>
      <c r="K3201" t="s">
        <v>19</v>
      </c>
      <c r="L3201" t="s">
        <v>43798</v>
      </c>
    </row>
    <row r="3202" spans="1:12" ht="13.2">
      <c r="A3202" t="s">
        <v>8874</v>
      </c>
      <c r="B3202" t="s">
        <v>13</v>
      </c>
      <c r="C3202" t="s">
        <v>8875</v>
      </c>
      <c r="D3202" t="s">
        <v>511</v>
      </c>
      <c r="E3202" t="s">
        <v>43802</v>
      </c>
      <c r="H3202" t="s">
        <v>8861</v>
      </c>
      <c r="J3202">
        <v>10</v>
      </c>
      <c r="K3202" t="s">
        <v>19</v>
      </c>
      <c r="L3202" t="s">
        <v>43798</v>
      </c>
    </row>
    <row r="3203" spans="1:12" ht="13.2">
      <c r="A3203" t="s">
        <v>8876</v>
      </c>
      <c r="B3203" t="s">
        <v>13</v>
      </c>
      <c r="C3203" t="s">
        <v>8877</v>
      </c>
      <c r="D3203" t="s">
        <v>8878</v>
      </c>
      <c r="E3203" t="s">
        <v>43803</v>
      </c>
      <c r="H3203" t="s">
        <v>8861</v>
      </c>
      <c r="J3203">
        <v>10</v>
      </c>
      <c r="K3203" t="s">
        <v>19</v>
      </c>
      <c r="L3203" t="s">
        <v>43798</v>
      </c>
    </row>
    <row r="3204" spans="1:12" ht="13.2">
      <c r="A3204" t="s">
        <v>8879</v>
      </c>
      <c r="B3204" t="s">
        <v>63</v>
      </c>
      <c r="C3204" t="s">
        <v>8880</v>
      </c>
      <c r="D3204" t="s">
        <v>8881</v>
      </c>
      <c r="E3204" t="s">
        <v>43804</v>
      </c>
      <c r="H3204" t="s">
        <v>8861</v>
      </c>
      <c r="J3204">
        <v>10</v>
      </c>
      <c r="K3204" t="s">
        <v>19</v>
      </c>
      <c r="L3204" t="s">
        <v>43798</v>
      </c>
    </row>
    <row r="3205" spans="1:12" ht="13.2">
      <c r="A3205" t="s">
        <v>8882</v>
      </c>
      <c r="B3205" t="s">
        <v>13</v>
      </c>
      <c r="C3205" t="s">
        <v>8883</v>
      </c>
      <c r="D3205" t="s">
        <v>8884</v>
      </c>
      <c r="E3205" t="s">
        <v>43805</v>
      </c>
      <c r="H3205" t="s">
        <v>8861</v>
      </c>
      <c r="I3205" t="s">
        <v>54</v>
      </c>
      <c r="J3205">
        <v>10</v>
      </c>
      <c r="K3205" t="s">
        <v>19</v>
      </c>
      <c r="L3205" t="s">
        <v>43798</v>
      </c>
    </row>
    <row r="3206" spans="1:12" ht="13.2">
      <c r="A3206" t="s">
        <v>8885</v>
      </c>
      <c r="B3206" t="s">
        <v>13</v>
      </c>
      <c r="C3206" t="s">
        <v>8886</v>
      </c>
      <c r="D3206" t="s">
        <v>8887</v>
      </c>
      <c r="E3206" t="s">
        <v>43806</v>
      </c>
      <c r="H3206" t="s">
        <v>8861</v>
      </c>
      <c r="I3206" t="s">
        <v>106</v>
      </c>
      <c r="J3206">
        <v>10</v>
      </c>
      <c r="K3206" t="s">
        <v>19</v>
      </c>
      <c r="L3206" t="s">
        <v>43798</v>
      </c>
    </row>
    <row r="3207" spans="1:12" ht="13.2">
      <c r="A3207" t="s">
        <v>8888</v>
      </c>
      <c r="B3207" t="s">
        <v>13</v>
      </c>
      <c r="C3207" t="s">
        <v>8889</v>
      </c>
      <c r="D3207" t="s">
        <v>8890</v>
      </c>
      <c r="E3207" t="s">
        <v>8889</v>
      </c>
      <c r="H3207" t="s">
        <v>8861</v>
      </c>
      <c r="J3207">
        <v>10</v>
      </c>
      <c r="K3207" t="s">
        <v>19</v>
      </c>
      <c r="L3207" t="s">
        <v>43798</v>
      </c>
    </row>
    <row r="3208" spans="1:12" ht="13.2">
      <c r="A3208" t="s">
        <v>8891</v>
      </c>
      <c r="B3208" t="s">
        <v>13</v>
      </c>
      <c r="C3208" t="s">
        <v>8892</v>
      </c>
      <c r="D3208" t="s">
        <v>5629</v>
      </c>
      <c r="E3208" t="s">
        <v>43807</v>
      </c>
      <c r="H3208" t="s">
        <v>8861</v>
      </c>
      <c r="I3208" t="s">
        <v>93</v>
      </c>
      <c r="J3208">
        <v>10</v>
      </c>
      <c r="K3208" t="s">
        <v>19</v>
      </c>
      <c r="L3208" t="s">
        <v>43798</v>
      </c>
    </row>
    <row r="3209" spans="1:12" ht="13.2">
      <c r="A3209" t="s">
        <v>8893</v>
      </c>
      <c r="B3209" t="s">
        <v>56</v>
      </c>
      <c r="C3209" t="s">
        <v>8894</v>
      </c>
      <c r="D3209" t="s">
        <v>8895</v>
      </c>
      <c r="E3209" t="s">
        <v>43808</v>
      </c>
      <c r="H3209" t="s">
        <v>8861</v>
      </c>
      <c r="J3209">
        <v>10</v>
      </c>
      <c r="K3209" t="s">
        <v>19</v>
      </c>
      <c r="L3209" t="s">
        <v>43798</v>
      </c>
    </row>
    <row r="3210" spans="1:12" ht="13.2">
      <c r="A3210" t="s">
        <v>8896</v>
      </c>
      <c r="B3210" t="s">
        <v>13</v>
      </c>
      <c r="C3210" t="s">
        <v>8897</v>
      </c>
      <c r="D3210" t="s">
        <v>8898</v>
      </c>
      <c r="E3210" t="s">
        <v>41809</v>
      </c>
      <c r="H3210" t="s">
        <v>8861</v>
      </c>
      <c r="J3210">
        <v>10</v>
      </c>
      <c r="K3210" t="s">
        <v>19</v>
      </c>
      <c r="L3210" t="s">
        <v>43798</v>
      </c>
    </row>
    <row r="3211" spans="1:12" ht="13.2">
      <c r="A3211" t="s">
        <v>8899</v>
      </c>
      <c r="B3211" t="s">
        <v>28</v>
      </c>
      <c r="C3211" t="s">
        <v>8813</v>
      </c>
      <c r="D3211" t="s">
        <v>8900</v>
      </c>
      <c r="E3211" t="s">
        <v>43809</v>
      </c>
      <c r="H3211" t="s">
        <v>8861</v>
      </c>
      <c r="I3211" t="s">
        <v>86</v>
      </c>
      <c r="J3211">
        <v>10</v>
      </c>
      <c r="K3211" t="s">
        <v>19</v>
      </c>
      <c r="L3211" t="s">
        <v>43798</v>
      </c>
    </row>
    <row r="3212" spans="1:12" ht="13.2">
      <c r="A3212" t="s">
        <v>8901</v>
      </c>
      <c r="B3212" t="s">
        <v>13</v>
      </c>
      <c r="C3212" t="s">
        <v>8902</v>
      </c>
      <c r="D3212" t="s">
        <v>8903</v>
      </c>
      <c r="E3212" t="s">
        <v>43810</v>
      </c>
      <c r="H3212" t="s">
        <v>8861</v>
      </c>
      <c r="I3212" t="s">
        <v>2515</v>
      </c>
      <c r="J3212">
        <v>10</v>
      </c>
      <c r="K3212" t="s">
        <v>19</v>
      </c>
      <c r="L3212" t="s">
        <v>43798</v>
      </c>
    </row>
    <row r="3213" spans="1:12" ht="13.2">
      <c r="A3213" t="s">
        <v>8904</v>
      </c>
      <c r="B3213" t="s">
        <v>13</v>
      </c>
      <c r="C3213" t="s">
        <v>8905</v>
      </c>
      <c r="D3213" t="s">
        <v>8906</v>
      </c>
      <c r="E3213" t="s">
        <v>43811</v>
      </c>
      <c r="H3213" t="s">
        <v>8861</v>
      </c>
      <c r="I3213" t="s">
        <v>86</v>
      </c>
      <c r="J3213">
        <v>10</v>
      </c>
      <c r="K3213" t="s">
        <v>19</v>
      </c>
      <c r="L3213" t="s">
        <v>43798</v>
      </c>
    </row>
    <row r="3214" spans="1:12" ht="13.2">
      <c r="A3214" t="s">
        <v>8907</v>
      </c>
      <c r="B3214" t="s">
        <v>13</v>
      </c>
      <c r="C3214" t="s">
        <v>4759</v>
      </c>
      <c r="D3214" t="s">
        <v>8908</v>
      </c>
      <c r="E3214" t="s">
        <v>43812</v>
      </c>
      <c r="H3214" t="s">
        <v>8861</v>
      </c>
      <c r="I3214" t="s">
        <v>106</v>
      </c>
      <c r="J3214">
        <v>10</v>
      </c>
      <c r="K3214" t="s">
        <v>19</v>
      </c>
      <c r="L3214" t="s">
        <v>43798</v>
      </c>
    </row>
    <row r="3215" spans="1:12" ht="13.2">
      <c r="A3215" t="s">
        <v>8909</v>
      </c>
      <c r="B3215" t="s">
        <v>13</v>
      </c>
      <c r="C3215" t="s">
        <v>8910</v>
      </c>
      <c r="D3215" t="s">
        <v>8911</v>
      </c>
      <c r="E3215" t="s">
        <v>43813</v>
      </c>
      <c r="H3215" t="s">
        <v>8861</v>
      </c>
      <c r="J3215">
        <v>10</v>
      </c>
      <c r="K3215" t="s">
        <v>19</v>
      </c>
      <c r="L3215" t="s">
        <v>43798</v>
      </c>
    </row>
    <row r="3216" spans="1:12" ht="13.2">
      <c r="A3216" t="s">
        <v>8912</v>
      </c>
      <c r="B3216" t="s">
        <v>179</v>
      </c>
      <c r="C3216" t="s">
        <v>8913</v>
      </c>
      <c r="D3216" t="s">
        <v>8914</v>
      </c>
      <c r="E3216" t="s">
        <v>43814</v>
      </c>
      <c r="H3216" t="s">
        <v>8861</v>
      </c>
      <c r="J3216">
        <v>10</v>
      </c>
      <c r="K3216" t="s">
        <v>19</v>
      </c>
      <c r="L3216" t="s">
        <v>43798</v>
      </c>
    </row>
    <row r="3217" spans="1:12" ht="13.2">
      <c r="A3217" t="s">
        <v>8915</v>
      </c>
      <c r="B3217" t="s">
        <v>13</v>
      </c>
      <c r="C3217" t="s">
        <v>1228</v>
      </c>
      <c r="D3217" t="s">
        <v>8916</v>
      </c>
      <c r="E3217" t="s">
        <v>33796</v>
      </c>
      <c r="H3217" t="s">
        <v>8861</v>
      </c>
      <c r="J3217">
        <v>10</v>
      </c>
      <c r="K3217" t="s">
        <v>19</v>
      </c>
      <c r="L3217" t="s">
        <v>43798</v>
      </c>
    </row>
    <row r="3218" spans="1:12" ht="13.2">
      <c r="A3218" t="s">
        <v>8917</v>
      </c>
      <c r="B3218" t="s">
        <v>13</v>
      </c>
      <c r="C3218" t="s">
        <v>8918</v>
      </c>
      <c r="D3218" t="s">
        <v>8919</v>
      </c>
      <c r="E3218" t="s">
        <v>43815</v>
      </c>
      <c r="H3218" t="s">
        <v>8861</v>
      </c>
      <c r="I3218" t="s">
        <v>8920</v>
      </c>
      <c r="J3218">
        <v>10</v>
      </c>
      <c r="K3218" t="s">
        <v>19</v>
      </c>
      <c r="L3218" t="s">
        <v>43798</v>
      </c>
    </row>
    <row r="3219" spans="1:12" ht="13.2">
      <c r="A3219" t="s">
        <v>8921</v>
      </c>
      <c r="B3219" t="s">
        <v>13</v>
      </c>
      <c r="C3219" t="s">
        <v>8922</v>
      </c>
      <c r="D3219" t="s">
        <v>8923</v>
      </c>
      <c r="E3219" t="s">
        <v>43816</v>
      </c>
      <c r="H3219" t="s">
        <v>8861</v>
      </c>
      <c r="I3219" t="s">
        <v>106</v>
      </c>
      <c r="J3219">
        <v>10</v>
      </c>
      <c r="K3219" t="s">
        <v>19</v>
      </c>
      <c r="L3219" t="s">
        <v>43798</v>
      </c>
    </row>
    <row r="3220" spans="1:12" ht="13.2">
      <c r="A3220" t="s">
        <v>8924</v>
      </c>
      <c r="B3220" t="s">
        <v>13</v>
      </c>
      <c r="C3220" t="s">
        <v>8925</v>
      </c>
      <c r="D3220" t="s">
        <v>8926</v>
      </c>
      <c r="E3220" t="s">
        <v>43817</v>
      </c>
      <c r="H3220" t="s">
        <v>8861</v>
      </c>
      <c r="J3220">
        <v>10</v>
      </c>
      <c r="K3220" t="s">
        <v>19</v>
      </c>
      <c r="L3220" t="s">
        <v>43798</v>
      </c>
    </row>
    <row r="3221" spans="1:12" ht="13.2">
      <c r="A3221" t="s">
        <v>8927</v>
      </c>
      <c r="B3221" t="s">
        <v>13</v>
      </c>
      <c r="C3221" t="s">
        <v>8928</v>
      </c>
      <c r="D3221" t="s">
        <v>3911</v>
      </c>
      <c r="E3221" t="s">
        <v>43818</v>
      </c>
      <c r="H3221" t="s">
        <v>8861</v>
      </c>
      <c r="I3221" t="s">
        <v>599</v>
      </c>
      <c r="J3221">
        <v>10</v>
      </c>
      <c r="K3221" t="s">
        <v>19</v>
      </c>
      <c r="L3221" t="s">
        <v>43798</v>
      </c>
    </row>
    <row r="3222" spans="1:12" ht="13.2">
      <c r="A3222" t="s">
        <v>5753</v>
      </c>
      <c r="B3222" t="s">
        <v>13</v>
      </c>
      <c r="C3222" t="s">
        <v>8929</v>
      </c>
      <c r="D3222" t="s">
        <v>8930</v>
      </c>
      <c r="E3222" t="s">
        <v>43819</v>
      </c>
      <c r="H3222" t="s">
        <v>8861</v>
      </c>
      <c r="J3222">
        <v>10</v>
      </c>
      <c r="K3222" t="s">
        <v>19</v>
      </c>
      <c r="L3222" t="s">
        <v>43798</v>
      </c>
    </row>
    <row r="3223" spans="1:12" ht="13.2">
      <c r="A3223" t="s">
        <v>8931</v>
      </c>
      <c r="B3223" t="s">
        <v>13</v>
      </c>
      <c r="C3223" t="s">
        <v>8932</v>
      </c>
      <c r="D3223" t="s">
        <v>8933</v>
      </c>
      <c r="E3223" t="s">
        <v>43820</v>
      </c>
      <c r="H3223" t="s">
        <v>8861</v>
      </c>
      <c r="I3223" t="s">
        <v>611</v>
      </c>
      <c r="J3223">
        <v>10</v>
      </c>
      <c r="K3223" t="s">
        <v>19</v>
      </c>
      <c r="L3223" t="s">
        <v>43798</v>
      </c>
    </row>
    <row r="3224" spans="1:12" ht="13.2">
      <c r="A3224" t="s">
        <v>3561</v>
      </c>
      <c r="B3224" t="s">
        <v>13</v>
      </c>
      <c r="C3224" t="s">
        <v>8934</v>
      </c>
      <c r="D3224" t="s">
        <v>8935</v>
      </c>
      <c r="E3224" t="s">
        <v>43821</v>
      </c>
      <c r="H3224" t="s">
        <v>8861</v>
      </c>
      <c r="J3224">
        <v>10</v>
      </c>
      <c r="K3224" t="s">
        <v>19</v>
      </c>
      <c r="L3224" t="s">
        <v>43798</v>
      </c>
    </row>
    <row r="3225" spans="1:12" ht="13.2">
      <c r="A3225" t="s">
        <v>8936</v>
      </c>
      <c r="B3225" t="s">
        <v>13</v>
      </c>
      <c r="C3225" t="s">
        <v>8937</v>
      </c>
      <c r="D3225" t="s">
        <v>8938</v>
      </c>
      <c r="E3225" t="s">
        <v>43822</v>
      </c>
      <c r="H3225" t="s">
        <v>8861</v>
      </c>
      <c r="I3225" t="s">
        <v>2515</v>
      </c>
      <c r="J3225">
        <v>10</v>
      </c>
      <c r="K3225" t="s">
        <v>19</v>
      </c>
      <c r="L3225" t="s">
        <v>43798</v>
      </c>
    </row>
    <row r="3226" spans="1:12" ht="13.2">
      <c r="A3226" t="s">
        <v>1182</v>
      </c>
      <c r="B3226" t="s">
        <v>13</v>
      </c>
      <c r="C3226" t="s">
        <v>8939</v>
      </c>
      <c r="D3226" t="s">
        <v>8940</v>
      </c>
      <c r="E3226" t="s">
        <v>43823</v>
      </c>
      <c r="H3226" t="s">
        <v>8861</v>
      </c>
      <c r="I3226" t="s">
        <v>106</v>
      </c>
      <c r="J3226">
        <v>10</v>
      </c>
      <c r="K3226" t="s">
        <v>19</v>
      </c>
      <c r="L3226" t="s">
        <v>43798</v>
      </c>
    </row>
    <row r="3227" spans="1:12" ht="13.2">
      <c r="A3227" t="s">
        <v>8941</v>
      </c>
      <c r="B3227" t="s">
        <v>13</v>
      </c>
      <c r="C3227" t="s">
        <v>8942</v>
      </c>
      <c r="D3227" t="s">
        <v>549</v>
      </c>
      <c r="E3227" t="s">
        <v>43824</v>
      </c>
      <c r="H3227" t="s">
        <v>8861</v>
      </c>
      <c r="I3227" t="s">
        <v>106</v>
      </c>
      <c r="J3227">
        <v>10</v>
      </c>
      <c r="K3227" t="s">
        <v>19</v>
      </c>
      <c r="L3227" t="s">
        <v>43798</v>
      </c>
    </row>
    <row r="3228" spans="1:12" ht="13.2">
      <c r="A3228" t="s">
        <v>8943</v>
      </c>
      <c r="B3228" t="s">
        <v>28</v>
      </c>
      <c r="C3228" t="s">
        <v>1247</v>
      </c>
      <c r="D3228" t="s">
        <v>8944</v>
      </c>
      <c r="E3228" t="s">
        <v>43825</v>
      </c>
      <c r="H3228" t="s">
        <v>8861</v>
      </c>
      <c r="J3228">
        <v>10</v>
      </c>
      <c r="K3228" t="s">
        <v>19</v>
      </c>
      <c r="L3228" t="s">
        <v>43798</v>
      </c>
    </row>
    <row r="3229" spans="1:12" ht="13.2">
      <c r="A3229" t="s">
        <v>8945</v>
      </c>
      <c r="B3229" t="s">
        <v>28</v>
      </c>
      <c r="C3229" t="s">
        <v>8946</v>
      </c>
      <c r="D3229" t="s">
        <v>8947</v>
      </c>
      <c r="E3229" t="s">
        <v>43826</v>
      </c>
      <c r="H3229" t="s">
        <v>8861</v>
      </c>
      <c r="I3229" t="s">
        <v>599</v>
      </c>
      <c r="J3229">
        <v>10</v>
      </c>
      <c r="K3229" t="s">
        <v>19</v>
      </c>
      <c r="L3229" t="s">
        <v>43798</v>
      </c>
    </row>
    <row r="3230" spans="1:12" ht="13.2">
      <c r="A3230" t="s">
        <v>8948</v>
      </c>
      <c r="B3230" t="s">
        <v>13</v>
      </c>
      <c r="C3230" t="s">
        <v>8949</v>
      </c>
      <c r="D3230" t="s">
        <v>8950</v>
      </c>
      <c r="E3230" t="s">
        <v>43827</v>
      </c>
      <c r="H3230" t="s">
        <v>8861</v>
      </c>
      <c r="I3230" t="s">
        <v>630</v>
      </c>
      <c r="J3230">
        <v>10</v>
      </c>
      <c r="K3230" t="s">
        <v>19</v>
      </c>
      <c r="L3230" t="s">
        <v>43798</v>
      </c>
    </row>
    <row r="3231" spans="1:12" ht="13.2">
      <c r="A3231" t="s">
        <v>8951</v>
      </c>
      <c r="B3231" t="s">
        <v>13</v>
      </c>
      <c r="C3231" t="s">
        <v>8952</v>
      </c>
      <c r="D3231" t="s">
        <v>8953</v>
      </c>
      <c r="E3231" t="s">
        <v>43828</v>
      </c>
      <c r="H3231" t="s">
        <v>8861</v>
      </c>
      <c r="J3231">
        <v>10</v>
      </c>
      <c r="K3231" t="s">
        <v>19</v>
      </c>
      <c r="L3231" t="s">
        <v>43798</v>
      </c>
    </row>
    <row r="3232" spans="1:12" ht="13.2">
      <c r="A3232" t="s">
        <v>1182</v>
      </c>
      <c r="B3232" t="s">
        <v>13</v>
      </c>
      <c r="C3232" t="s">
        <v>8954</v>
      </c>
      <c r="D3232" t="s">
        <v>8955</v>
      </c>
      <c r="E3232" t="s">
        <v>43829</v>
      </c>
      <c r="H3232" t="s">
        <v>8861</v>
      </c>
      <c r="I3232" t="s">
        <v>8956</v>
      </c>
      <c r="J3232">
        <v>10</v>
      </c>
      <c r="K3232" t="s">
        <v>19</v>
      </c>
      <c r="L3232" t="s">
        <v>43798</v>
      </c>
    </row>
    <row r="3233" spans="1:12" ht="13.2">
      <c r="A3233" t="s">
        <v>8957</v>
      </c>
      <c r="B3233" t="s">
        <v>13</v>
      </c>
      <c r="C3233" t="s">
        <v>7511</v>
      </c>
      <c r="D3233" t="s">
        <v>8958</v>
      </c>
      <c r="E3233" t="s">
        <v>43830</v>
      </c>
      <c r="H3233" t="s">
        <v>8861</v>
      </c>
      <c r="I3233" t="s">
        <v>571</v>
      </c>
      <c r="J3233">
        <v>10</v>
      </c>
      <c r="K3233" t="s">
        <v>19</v>
      </c>
      <c r="L3233" t="s">
        <v>43798</v>
      </c>
    </row>
    <row r="3234" spans="1:12" ht="13.2">
      <c r="A3234" t="s">
        <v>8959</v>
      </c>
      <c r="B3234" t="s">
        <v>13</v>
      </c>
      <c r="C3234" t="s">
        <v>8960</v>
      </c>
      <c r="D3234" t="s">
        <v>8961</v>
      </c>
      <c r="E3234" t="s">
        <v>1968</v>
      </c>
      <c r="H3234" t="s">
        <v>8861</v>
      </c>
      <c r="J3234">
        <v>10</v>
      </c>
      <c r="K3234" t="s">
        <v>19</v>
      </c>
      <c r="L3234" t="s">
        <v>43798</v>
      </c>
    </row>
    <row r="3235" spans="1:12" ht="13.2">
      <c r="A3235" t="s">
        <v>578</v>
      </c>
      <c r="B3235" t="s">
        <v>13</v>
      </c>
      <c r="C3235" t="s">
        <v>8962</v>
      </c>
      <c r="D3235" t="s">
        <v>8963</v>
      </c>
      <c r="E3235" t="s">
        <v>43831</v>
      </c>
      <c r="H3235" t="s">
        <v>8861</v>
      </c>
      <c r="I3235" t="s">
        <v>86</v>
      </c>
      <c r="J3235">
        <v>10</v>
      </c>
      <c r="K3235" t="s">
        <v>19</v>
      </c>
      <c r="L3235" t="s">
        <v>43798</v>
      </c>
    </row>
    <row r="3236" spans="1:12" ht="13.2">
      <c r="A3236" t="s">
        <v>80</v>
      </c>
      <c r="B3236" t="s">
        <v>28</v>
      </c>
      <c r="C3236" t="s">
        <v>8964</v>
      </c>
      <c r="D3236" t="s">
        <v>8965</v>
      </c>
      <c r="E3236" t="s">
        <v>43832</v>
      </c>
      <c r="H3236" t="s">
        <v>8861</v>
      </c>
      <c r="I3236" t="s">
        <v>302</v>
      </c>
      <c r="J3236">
        <v>10</v>
      </c>
      <c r="K3236" t="s">
        <v>19</v>
      </c>
      <c r="L3236" t="s">
        <v>43798</v>
      </c>
    </row>
    <row r="3237" spans="1:12" ht="13.2">
      <c r="A3237" t="s">
        <v>8966</v>
      </c>
      <c r="B3237" t="s">
        <v>28</v>
      </c>
      <c r="C3237" t="s">
        <v>8967</v>
      </c>
      <c r="D3237" t="s">
        <v>8968</v>
      </c>
      <c r="E3237" t="s">
        <v>43833</v>
      </c>
      <c r="H3237" t="s">
        <v>8861</v>
      </c>
      <c r="J3237">
        <v>10</v>
      </c>
      <c r="K3237" t="s">
        <v>19</v>
      </c>
      <c r="L3237" t="s">
        <v>43798</v>
      </c>
    </row>
    <row r="3238" spans="1:12" ht="13.2">
      <c r="A3238" t="s">
        <v>8969</v>
      </c>
      <c r="B3238" t="s">
        <v>63</v>
      </c>
      <c r="C3238" t="s">
        <v>8970</v>
      </c>
      <c r="D3238" t="s">
        <v>1688</v>
      </c>
      <c r="E3238" t="s">
        <v>43834</v>
      </c>
      <c r="H3238" t="s">
        <v>8861</v>
      </c>
      <c r="I3238" t="s">
        <v>86</v>
      </c>
      <c r="J3238">
        <v>10</v>
      </c>
      <c r="K3238" t="s">
        <v>19</v>
      </c>
      <c r="L3238" t="s">
        <v>43798</v>
      </c>
    </row>
    <row r="3239" spans="1:12" ht="13.2">
      <c r="A3239" t="s">
        <v>8971</v>
      </c>
      <c r="B3239" t="s">
        <v>28</v>
      </c>
      <c r="C3239" t="s">
        <v>8972</v>
      </c>
      <c r="D3239" t="s">
        <v>8973</v>
      </c>
      <c r="E3239" t="s">
        <v>43835</v>
      </c>
      <c r="H3239" t="s">
        <v>8861</v>
      </c>
      <c r="I3239" t="s">
        <v>47</v>
      </c>
      <c r="J3239">
        <v>10</v>
      </c>
      <c r="K3239" t="s">
        <v>19</v>
      </c>
      <c r="L3239" t="s">
        <v>43798</v>
      </c>
    </row>
    <row r="3240" spans="1:12" ht="13.2">
      <c r="A3240" t="s">
        <v>8974</v>
      </c>
      <c r="B3240" t="s">
        <v>28</v>
      </c>
      <c r="C3240" t="s">
        <v>8975</v>
      </c>
      <c r="D3240" t="s">
        <v>8623</v>
      </c>
      <c r="E3240" t="s">
        <v>43836</v>
      </c>
      <c r="H3240" t="s">
        <v>8861</v>
      </c>
      <c r="I3240" t="s">
        <v>99</v>
      </c>
      <c r="J3240">
        <v>10</v>
      </c>
      <c r="K3240" t="s">
        <v>19</v>
      </c>
      <c r="L3240" t="s">
        <v>43798</v>
      </c>
    </row>
    <row r="3241" spans="1:12" ht="13.2">
      <c r="A3241" t="s">
        <v>8976</v>
      </c>
      <c r="B3241" t="s">
        <v>13</v>
      </c>
      <c r="C3241" t="s">
        <v>8977</v>
      </c>
      <c r="D3241" t="s">
        <v>8978</v>
      </c>
      <c r="E3241" t="s">
        <v>43837</v>
      </c>
      <c r="H3241" t="s">
        <v>8861</v>
      </c>
      <c r="J3241">
        <v>10</v>
      </c>
      <c r="K3241" t="s">
        <v>19</v>
      </c>
      <c r="L3241" t="s">
        <v>43798</v>
      </c>
    </row>
    <row r="3242" spans="1:12" ht="13.2">
      <c r="A3242" t="s">
        <v>8979</v>
      </c>
      <c r="B3242" t="s">
        <v>28</v>
      </c>
      <c r="C3242" t="s">
        <v>8980</v>
      </c>
      <c r="D3242" t="s">
        <v>8981</v>
      </c>
      <c r="E3242" t="s">
        <v>43838</v>
      </c>
      <c r="H3242" t="s">
        <v>8861</v>
      </c>
      <c r="I3242" t="s">
        <v>106</v>
      </c>
      <c r="J3242">
        <v>10</v>
      </c>
      <c r="K3242" t="s">
        <v>19</v>
      </c>
      <c r="L3242" t="s">
        <v>43798</v>
      </c>
    </row>
    <row r="3243" spans="1:12" ht="13.2">
      <c r="A3243" t="s">
        <v>4780</v>
      </c>
      <c r="B3243" t="s">
        <v>13</v>
      </c>
      <c r="C3243" t="s">
        <v>8982</v>
      </c>
      <c r="D3243" t="s">
        <v>8983</v>
      </c>
      <c r="E3243" t="s">
        <v>43839</v>
      </c>
      <c r="H3243" t="s">
        <v>8861</v>
      </c>
      <c r="I3243" t="s">
        <v>99</v>
      </c>
      <c r="J3243">
        <v>10</v>
      </c>
      <c r="K3243" t="s">
        <v>19</v>
      </c>
      <c r="L3243" t="s">
        <v>43798</v>
      </c>
    </row>
    <row r="3244" spans="1:12" ht="13.2">
      <c r="A3244" t="s">
        <v>8984</v>
      </c>
      <c r="B3244" t="s">
        <v>13</v>
      </c>
      <c r="C3244" t="s">
        <v>8985</v>
      </c>
      <c r="D3244" t="s">
        <v>8986</v>
      </c>
      <c r="E3244" t="s">
        <v>43840</v>
      </c>
      <c r="H3244" t="s">
        <v>8861</v>
      </c>
      <c r="I3244" t="s">
        <v>106</v>
      </c>
      <c r="J3244">
        <v>10</v>
      </c>
      <c r="K3244" t="s">
        <v>19</v>
      </c>
      <c r="L3244" t="s">
        <v>43798</v>
      </c>
    </row>
    <row r="3245" spans="1:12" ht="13.2">
      <c r="A3245" t="s">
        <v>8987</v>
      </c>
      <c r="B3245" t="s">
        <v>13</v>
      </c>
      <c r="C3245" t="s">
        <v>8988</v>
      </c>
      <c r="D3245" t="s">
        <v>6641</v>
      </c>
      <c r="E3245" t="s">
        <v>43841</v>
      </c>
      <c r="H3245" t="s">
        <v>8861</v>
      </c>
      <c r="I3245" t="s">
        <v>106</v>
      </c>
      <c r="J3245">
        <v>10</v>
      </c>
      <c r="K3245" t="s">
        <v>19</v>
      </c>
      <c r="L3245" t="s">
        <v>43798</v>
      </c>
    </row>
    <row r="3246" spans="1:12" ht="13.2">
      <c r="A3246" t="s">
        <v>8989</v>
      </c>
      <c r="B3246" t="s">
        <v>13</v>
      </c>
      <c r="C3246" t="s">
        <v>8990</v>
      </c>
      <c r="D3246" t="s">
        <v>8991</v>
      </c>
      <c r="E3246" t="s">
        <v>43842</v>
      </c>
      <c r="H3246" t="s">
        <v>8861</v>
      </c>
      <c r="I3246" t="s">
        <v>8992</v>
      </c>
      <c r="J3246">
        <v>10</v>
      </c>
      <c r="K3246" t="s">
        <v>19</v>
      </c>
      <c r="L3246" t="s">
        <v>43798</v>
      </c>
    </row>
    <row r="3247" spans="1:12" ht="13.2">
      <c r="A3247" t="s">
        <v>8993</v>
      </c>
      <c r="B3247" t="s">
        <v>13</v>
      </c>
      <c r="C3247" t="s">
        <v>8994</v>
      </c>
      <c r="D3247" t="s">
        <v>8995</v>
      </c>
      <c r="E3247" t="s">
        <v>43843</v>
      </c>
      <c r="H3247" t="s">
        <v>8861</v>
      </c>
      <c r="I3247" t="s">
        <v>106</v>
      </c>
      <c r="J3247">
        <v>10</v>
      </c>
      <c r="K3247" t="s">
        <v>19</v>
      </c>
      <c r="L3247" t="s">
        <v>43798</v>
      </c>
    </row>
    <row r="3248" spans="1:12" ht="13.2">
      <c r="A3248" t="s">
        <v>8996</v>
      </c>
      <c r="B3248" t="s">
        <v>13</v>
      </c>
      <c r="C3248" t="s">
        <v>8997</v>
      </c>
      <c r="D3248" t="s">
        <v>7700</v>
      </c>
      <c r="E3248" t="s">
        <v>43844</v>
      </c>
      <c r="H3248" t="s">
        <v>8861</v>
      </c>
      <c r="J3248">
        <v>10</v>
      </c>
      <c r="K3248" t="s">
        <v>19</v>
      </c>
      <c r="L3248" t="s">
        <v>43798</v>
      </c>
    </row>
    <row r="3249" spans="1:12" ht="13.2">
      <c r="A3249" t="s">
        <v>4780</v>
      </c>
      <c r="B3249" t="s">
        <v>13</v>
      </c>
      <c r="C3249" t="s">
        <v>8998</v>
      </c>
      <c r="D3249" t="s">
        <v>8999</v>
      </c>
      <c r="E3249" t="s">
        <v>43845</v>
      </c>
      <c r="H3249" t="s">
        <v>8861</v>
      </c>
      <c r="I3249" t="s">
        <v>1208</v>
      </c>
      <c r="J3249">
        <v>10</v>
      </c>
      <c r="K3249" t="s">
        <v>19</v>
      </c>
      <c r="L3249" t="s">
        <v>43798</v>
      </c>
    </row>
    <row r="3250" spans="1:12" ht="13.2">
      <c r="A3250" t="s">
        <v>9000</v>
      </c>
      <c r="B3250" t="s">
        <v>28</v>
      </c>
      <c r="C3250" t="s">
        <v>9001</v>
      </c>
      <c r="D3250" t="s">
        <v>9002</v>
      </c>
      <c r="E3250" t="s">
        <v>43846</v>
      </c>
      <c r="H3250" t="s">
        <v>8861</v>
      </c>
      <c r="J3250">
        <v>10</v>
      </c>
      <c r="K3250" t="s">
        <v>19</v>
      </c>
      <c r="L3250" t="s">
        <v>43798</v>
      </c>
    </row>
    <row r="3251" spans="1:12" ht="13.2">
      <c r="A3251" t="s">
        <v>578</v>
      </c>
      <c r="B3251" t="s">
        <v>13</v>
      </c>
      <c r="C3251" t="s">
        <v>9003</v>
      </c>
      <c r="D3251" t="s">
        <v>9004</v>
      </c>
      <c r="E3251" t="s">
        <v>43847</v>
      </c>
      <c r="H3251" t="s">
        <v>8861</v>
      </c>
      <c r="J3251">
        <v>10</v>
      </c>
      <c r="K3251" t="s">
        <v>19</v>
      </c>
      <c r="L3251" t="s">
        <v>43798</v>
      </c>
    </row>
    <row r="3252" spans="1:12" ht="13.2">
      <c r="A3252" t="s">
        <v>9005</v>
      </c>
      <c r="B3252" t="s">
        <v>13</v>
      </c>
      <c r="C3252" t="s">
        <v>9006</v>
      </c>
      <c r="D3252" t="s">
        <v>9007</v>
      </c>
      <c r="E3252" t="s">
        <v>43848</v>
      </c>
      <c r="H3252" t="s">
        <v>8861</v>
      </c>
      <c r="J3252">
        <v>10</v>
      </c>
      <c r="K3252" t="s">
        <v>19</v>
      </c>
      <c r="L3252" t="s">
        <v>43798</v>
      </c>
    </row>
    <row r="3253" spans="1:12" ht="13.2">
      <c r="A3253" t="s">
        <v>9008</v>
      </c>
      <c r="B3253" t="s">
        <v>13</v>
      </c>
      <c r="C3253" t="s">
        <v>9009</v>
      </c>
      <c r="D3253" t="s">
        <v>9010</v>
      </c>
      <c r="E3253" t="s">
        <v>43849</v>
      </c>
      <c r="H3253" t="s">
        <v>8861</v>
      </c>
      <c r="I3253" t="s">
        <v>40</v>
      </c>
      <c r="J3253">
        <v>10</v>
      </c>
      <c r="K3253" t="s">
        <v>19</v>
      </c>
      <c r="L3253" t="s">
        <v>43798</v>
      </c>
    </row>
    <row r="3254" spans="1:12" ht="13.2">
      <c r="A3254" t="s">
        <v>9011</v>
      </c>
      <c r="B3254" t="s">
        <v>13</v>
      </c>
      <c r="C3254" t="s">
        <v>9012</v>
      </c>
      <c r="D3254" t="s">
        <v>9013</v>
      </c>
      <c r="E3254" t="s">
        <v>43850</v>
      </c>
      <c r="H3254" t="s">
        <v>8861</v>
      </c>
      <c r="I3254" t="s">
        <v>99</v>
      </c>
      <c r="J3254">
        <v>10</v>
      </c>
      <c r="K3254" t="s">
        <v>19</v>
      </c>
      <c r="L3254" t="s">
        <v>43798</v>
      </c>
    </row>
    <row r="3255" spans="1:12" ht="13.2">
      <c r="A3255" t="s">
        <v>9014</v>
      </c>
      <c r="B3255" t="s">
        <v>13</v>
      </c>
      <c r="C3255" t="s">
        <v>9015</v>
      </c>
      <c r="D3255" t="s">
        <v>9016</v>
      </c>
      <c r="E3255" t="s">
        <v>43851</v>
      </c>
      <c r="H3255" t="s">
        <v>8861</v>
      </c>
      <c r="I3255" t="s">
        <v>106</v>
      </c>
      <c r="J3255">
        <v>10</v>
      </c>
      <c r="K3255" t="s">
        <v>19</v>
      </c>
      <c r="L3255" t="s">
        <v>43798</v>
      </c>
    </row>
    <row r="3256" spans="1:12" ht="13.2">
      <c r="A3256" t="s">
        <v>9017</v>
      </c>
      <c r="B3256" t="s">
        <v>13</v>
      </c>
      <c r="C3256" t="s">
        <v>9018</v>
      </c>
      <c r="D3256" t="s">
        <v>9019</v>
      </c>
      <c r="E3256" t="s">
        <v>43852</v>
      </c>
      <c r="H3256" t="s">
        <v>8861</v>
      </c>
      <c r="I3256" t="s">
        <v>241</v>
      </c>
      <c r="J3256">
        <v>10</v>
      </c>
      <c r="K3256" t="s">
        <v>19</v>
      </c>
      <c r="L3256" t="s">
        <v>43798</v>
      </c>
    </row>
    <row r="3257" spans="1:12" ht="13.2">
      <c r="A3257" t="s">
        <v>9020</v>
      </c>
      <c r="B3257" t="s">
        <v>13</v>
      </c>
      <c r="C3257" t="s">
        <v>9021</v>
      </c>
      <c r="D3257" t="s">
        <v>9022</v>
      </c>
      <c r="E3257" t="s">
        <v>43853</v>
      </c>
      <c r="H3257" t="s">
        <v>8861</v>
      </c>
      <c r="J3257">
        <v>10</v>
      </c>
      <c r="K3257" t="s">
        <v>19</v>
      </c>
      <c r="L3257" t="s">
        <v>43798</v>
      </c>
    </row>
    <row r="3258" spans="1:12" ht="13.2">
      <c r="A3258" t="s">
        <v>9023</v>
      </c>
      <c r="B3258" t="s">
        <v>13</v>
      </c>
      <c r="C3258" t="s">
        <v>9024</v>
      </c>
      <c r="D3258" t="s">
        <v>5376</v>
      </c>
      <c r="E3258" t="s">
        <v>43854</v>
      </c>
      <c r="H3258" t="s">
        <v>8861</v>
      </c>
      <c r="I3258" t="s">
        <v>106</v>
      </c>
      <c r="J3258">
        <v>10</v>
      </c>
      <c r="K3258" t="s">
        <v>19</v>
      </c>
      <c r="L3258" t="s">
        <v>43798</v>
      </c>
    </row>
    <row r="3259" spans="1:12" ht="13.2">
      <c r="A3259" t="s">
        <v>9025</v>
      </c>
      <c r="B3259" t="s">
        <v>13</v>
      </c>
      <c r="C3259" t="s">
        <v>8574</v>
      </c>
      <c r="D3259" t="s">
        <v>9026</v>
      </c>
      <c r="E3259" t="s">
        <v>43855</v>
      </c>
      <c r="H3259" t="s">
        <v>8861</v>
      </c>
      <c r="I3259" t="s">
        <v>6064</v>
      </c>
      <c r="J3259">
        <v>10</v>
      </c>
      <c r="K3259" t="s">
        <v>19</v>
      </c>
      <c r="L3259" t="s">
        <v>43798</v>
      </c>
    </row>
    <row r="3260" spans="1:12" ht="13.2">
      <c r="A3260" t="s">
        <v>9027</v>
      </c>
      <c r="B3260" t="s">
        <v>13</v>
      </c>
      <c r="C3260" t="s">
        <v>9028</v>
      </c>
      <c r="D3260" t="s">
        <v>9029</v>
      </c>
      <c r="E3260" t="s">
        <v>43856</v>
      </c>
      <c r="H3260" t="s">
        <v>8861</v>
      </c>
      <c r="I3260" t="s">
        <v>106</v>
      </c>
      <c r="J3260">
        <v>10</v>
      </c>
      <c r="K3260" t="s">
        <v>19</v>
      </c>
      <c r="L3260" t="s">
        <v>43798</v>
      </c>
    </row>
    <row r="3261" spans="1:12" ht="13.2">
      <c r="A3261" t="s">
        <v>9030</v>
      </c>
      <c r="B3261" t="s">
        <v>13</v>
      </c>
      <c r="C3261" t="s">
        <v>9031</v>
      </c>
      <c r="D3261" t="s">
        <v>9032</v>
      </c>
      <c r="E3261" t="s">
        <v>43857</v>
      </c>
      <c r="H3261" t="s">
        <v>8861</v>
      </c>
      <c r="I3261" t="s">
        <v>685</v>
      </c>
      <c r="J3261">
        <v>10</v>
      </c>
      <c r="K3261" t="s">
        <v>19</v>
      </c>
      <c r="L3261" t="s">
        <v>43798</v>
      </c>
    </row>
    <row r="3262" spans="1:12" ht="13.2">
      <c r="A3262" t="s">
        <v>9033</v>
      </c>
      <c r="B3262" t="s">
        <v>13</v>
      </c>
      <c r="C3262" t="s">
        <v>9034</v>
      </c>
      <c r="D3262" t="s">
        <v>7178</v>
      </c>
      <c r="E3262" t="s">
        <v>43858</v>
      </c>
      <c r="H3262" t="s">
        <v>8861</v>
      </c>
      <c r="J3262">
        <v>10</v>
      </c>
      <c r="K3262" t="s">
        <v>19</v>
      </c>
      <c r="L3262" t="s">
        <v>43798</v>
      </c>
    </row>
    <row r="3263" spans="1:12" ht="13.2">
      <c r="A3263" t="s">
        <v>9035</v>
      </c>
      <c r="B3263" t="s">
        <v>13</v>
      </c>
      <c r="C3263" t="s">
        <v>9036</v>
      </c>
      <c r="D3263" t="s">
        <v>9037</v>
      </c>
      <c r="E3263" t="s">
        <v>43859</v>
      </c>
      <c r="H3263" t="s">
        <v>8861</v>
      </c>
      <c r="I3263" t="s">
        <v>106</v>
      </c>
      <c r="J3263">
        <v>10</v>
      </c>
      <c r="K3263" t="s">
        <v>19</v>
      </c>
      <c r="L3263" t="s">
        <v>43798</v>
      </c>
    </row>
    <row r="3264" spans="1:12" ht="13.2">
      <c r="A3264" t="s">
        <v>9038</v>
      </c>
      <c r="B3264" t="s">
        <v>13</v>
      </c>
      <c r="C3264" t="s">
        <v>6000</v>
      </c>
      <c r="D3264" t="s">
        <v>5969</v>
      </c>
      <c r="E3264" t="s">
        <v>43860</v>
      </c>
      <c r="H3264" t="s">
        <v>8861</v>
      </c>
      <c r="J3264">
        <v>10</v>
      </c>
      <c r="K3264" t="s">
        <v>19</v>
      </c>
      <c r="L3264" t="s">
        <v>43798</v>
      </c>
    </row>
    <row r="3265" spans="1:12" ht="13.2">
      <c r="A3265" t="s">
        <v>9039</v>
      </c>
      <c r="B3265" t="s">
        <v>13</v>
      </c>
      <c r="C3265" t="s">
        <v>9040</v>
      </c>
      <c r="D3265" t="s">
        <v>9041</v>
      </c>
      <c r="E3265" t="s">
        <v>43861</v>
      </c>
      <c r="H3265" t="s">
        <v>8861</v>
      </c>
      <c r="I3265" t="s">
        <v>106</v>
      </c>
      <c r="J3265">
        <v>10</v>
      </c>
      <c r="K3265" t="s">
        <v>19</v>
      </c>
      <c r="L3265" t="s">
        <v>43798</v>
      </c>
    </row>
    <row r="3266" spans="1:12" ht="13.2">
      <c r="A3266" t="s">
        <v>9042</v>
      </c>
      <c r="B3266" t="s">
        <v>13</v>
      </c>
      <c r="C3266" t="s">
        <v>9043</v>
      </c>
      <c r="D3266" t="s">
        <v>9044</v>
      </c>
      <c r="E3266" t="s">
        <v>43862</v>
      </c>
      <c r="H3266" t="s">
        <v>8861</v>
      </c>
      <c r="I3266" t="s">
        <v>9045</v>
      </c>
      <c r="J3266">
        <v>10</v>
      </c>
      <c r="K3266" t="s">
        <v>19</v>
      </c>
      <c r="L3266" t="s">
        <v>43798</v>
      </c>
    </row>
    <row r="3267" spans="1:12" ht="13.2">
      <c r="A3267" t="s">
        <v>9046</v>
      </c>
      <c r="B3267" t="s">
        <v>13</v>
      </c>
      <c r="C3267" t="s">
        <v>9047</v>
      </c>
      <c r="D3267" t="s">
        <v>9048</v>
      </c>
      <c r="E3267" t="s">
        <v>43863</v>
      </c>
      <c r="H3267" t="s">
        <v>8861</v>
      </c>
      <c r="J3267">
        <v>10</v>
      </c>
      <c r="K3267" t="s">
        <v>19</v>
      </c>
      <c r="L3267" t="s">
        <v>43798</v>
      </c>
    </row>
    <row r="3268" spans="1:12" ht="13.2">
      <c r="A3268" t="s">
        <v>9049</v>
      </c>
      <c r="B3268" t="s">
        <v>13</v>
      </c>
      <c r="C3268" t="s">
        <v>9050</v>
      </c>
      <c r="D3268" t="s">
        <v>9051</v>
      </c>
      <c r="E3268" t="s">
        <v>43864</v>
      </c>
      <c r="H3268" t="s">
        <v>8861</v>
      </c>
      <c r="I3268" t="s">
        <v>54</v>
      </c>
      <c r="J3268">
        <v>10</v>
      </c>
      <c r="K3268" t="s">
        <v>19</v>
      </c>
      <c r="L3268" t="s">
        <v>43798</v>
      </c>
    </row>
    <row r="3269" spans="1:12" ht="13.2">
      <c r="A3269" t="s">
        <v>9052</v>
      </c>
      <c r="B3269" t="s">
        <v>13</v>
      </c>
      <c r="C3269" t="s">
        <v>9053</v>
      </c>
      <c r="D3269" t="s">
        <v>9054</v>
      </c>
      <c r="E3269" t="s">
        <v>43865</v>
      </c>
      <c r="H3269" t="s">
        <v>8861</v>
      </c>
      <c r="J3269">
        <v>10</v>
      </c>
      <c r="K3269" t="s">
        <v>19</v>
      </c>
      <c r="L3269" t="s">
        <v>43798</v>
      </c>
    </row>
    <row r="3270" spans="1:12" ht="13.2">
      <c r="A3270" t="s">
        <v>9055</v>
      </c>
      <c r="B3270" t="s">
        <v>13</v>
      </c>
      <c r="C3270" t="s">
        <v>9056</v>
      </c>
      <c r="D3270" t="s">
        <v>9057</v>
      </c>
      <c r="E3270" t="s">
        <v>43866</v>
      </c>
      <c r="H3270" t="s">
        <v>8861</v>
      </c>
      <c r="I3270" t="s">
        <v>106</v>
      </c>
      <c r="J3270">
        <v>10</v>
      </c>
      <c r="K3270" t="s">
        <v>19</v>
      </c>
      <c r="L3270" t="s">
        <v>43798</v>
      </c>
    </row>
    <row r="3271" spans="1:12" ht="13.2">
      <c r="A3271" t="s">
        <v>9058</v>
      </c>
      <c r="B3271" t="s">
        <v>13</v>
      </c>
      <c r="C3271" t="s">
        <v>9059</v>
      </c>
      <c r="D3271" t="s">
        <v>9060</v>
      </c>
      <c r="E3271" t="s">
        <v>43867</v>
      </c>
      <c r="H3271" t="s">
        <v>8861</v>
      </c>
      <c r="I3271" t="s">
        <v>6665</v>
      </c>
      <c r="J3271">
        <v>10</v>
      </c>
      <c r="K3271" t="s">
        <v>19</v>
      </c>
      <c r="L3271" t="s">
        <v>43798</v>
      </c>
    </row>
    <row r="3272" spans="1:12" ht="13.2">
      <c r="A3272" t="s">
        <v>9061</v>
      </c>
      <c r="B3272" t="s">
        <v>13</v>
      </c>
      <c r="C3272" t="s">
        <v>9062</v>
      </c>
      <c r="D3272" t="s">
        <v>9063</v>
      </c>
      <c r="E3272" t="s">
        <v>43868</v>
      </c>
      <c r="H3272" t="s">
        <v>8861</v>
      </c>
      <c r="I3272" t="s">
        <v>812</v>
      </c>
      <c r="J3272">
        <v>10</v>
      </c>
      <c r="K3272" t="s">
        <v>19</v>
      </c>
      <c r="L3272" t="s">
        <v>43798</v>
      </c>
    </row>
    <row r="3273" spans="1:12" ht="13.2">
      <c r="A3273" t="s">
        <v>9064</v>
      </c>
      <c r="B3273" t="s">
        <v>56</v>
      </c>
      <c r="C3273" t="s">
        <v>9065</v>
      </c>
      <c r="D3273" t="s">
        <v>9066</v>
      </c>
      <c r="E3273" t="s">
        <v>43869</v>
      </c>
      <c r="H3273" t="s">
        <v>8861</v>
      </c>
      <c r="J3273">
        <v>10</v>
      </c>
      <c r="K3273" t="s">
        <v>19</v>
      </c>
      <c r="L3273" t="s">
        <v>43798</v>
      </c>
    </row>
    <row r="3274" spans="1:12" ht="13.2">
      <c r="A3274" t="s">
        <v>9067</v>
      </c>
      <c r="B3274" t="s">
        <v>13</v>
      </c>
      <c r="C3274" t="s">
        <v>7177</v>
      </c>
      <c r="D3274" t="s">
        <v>9068</v>
      </c>
      <c r="E3274" t="s">
        <v>43870</v>
      </c>
      <c r="H3274" t="s">
        <v>8861</v>
      </c>
      <c r="I3274" t="s">
        <v>86</v>
      </c>
      <c r="J3274">
        <v>10</v>
      </c>
      <c r="K3274" t="s">
        <v>19</v>
      </c>
      <c r="L3274" t="s">
        <v>43798</v>
      </c>
    </row>
    <row r="3275" spans="1:12" ht="13.2">
      <c r="A3275" t="s">
        <v>9069</v>
      </c>
      <c r="B3275" t="s">
        <v>13</v>
      </c>
      <c r="C3275" t="s">
        <v>9070</v>
      </c>
      <c r="D3275" t="s">
        <v>7545</v>
      </c>
      <c r="E3275" t="s">
        <v>43871</v>
      </c>
      <c r="H3275" t="s">
        <v>8861</v>
      </c>
      <c r="J3275">
        <v>10</v>
      </c>
      <c r="K3275" t="s">
        <v>19</v>
      </c>
      <c r="L3275" t="s">
        <v>43798</v>
      </c>
    </row>
    <row r="3276" spans="1:12" ht="13.2">
      <c r="A3276" t="s">
        <v>9071</v>
      </c>
      <c r="B3276" t="s">
        <v>13</v>
      </c>
      <c r="C3276" t="s">
        <v>9072</v>
      </c>
      <c r="D3276" t="s">
        <v>9073</v>
      </c>
      <c r="E3276" t="s">
        <v>43872</v>
      </c>
      <c r="H3276" t="s">
        <v>8861</v>
      </c>
      <c r="I3276" t="s">
        <v>1208</v>
      </c>
      <c r="J3276">
        <v>10</v>
      </c>
      <c r="K3276" t="s">
        <v>19</v>
      </c>
      <c r="L3276" t="s">
        <v>43798</v>
      </c>
    </row>
    <row r="3277" spans="1:12" ht="13.2">
      <c r="A3277" t="s">
        <v>9074</v>
      </c>
      <c r="B3277" t="s">
        <v>13</v>
      </c>
      <c r="C3277" t="s">
        <v>9075</v>
      </c>
      <c r="D3277" t="s">
        <v>9076</v>
      </c>
      <c r="E3277" t="s">
        <v>43873</v>
      </c>
      <c r="H3277" t="s">
        <v>8861</v>
      </c>
      <c r="I3277" t="s">
        <v>54</v>
      </c>
      <c r="J3277">
        <v>10</v>
      </c>
      <c r="K3277" t="s">
        <v>19</v>
      </c>
      <c r="L3277" t="s">
        <v>43798</v>
      </c>
    </row>
    <row r="3278" spans="1:12" ht="13.2">
      <c r="A3278" t="s">
        <v>9077</v>
      </c>
      <c r="B3278" t="s">
        <v>13</v>
      </c>
      <c r="C3278" t="s">
        <v>9078</v>
      </c>
      <c r="D3278" t="s">
        <v>9079</v>
      </c>
      <c r="E3278" t="s">
        <v>43874</v>
      </c>
      <c r="H3278" t="s">
        <v>8861</v>
      </c>
      <c r="I3278" t="s">
        <v>106</v>
      </c>
      <c r="J3278">
        <v>10</v>
      </c>
      <c r="K3278" t="s">
        <v>19</v>
      </c>
      <c r="L3278" t="s">
        <v>43798</v>
      </c>
    </row>
    <row r="3279" spans="1:12" ht="13.2">
      <c r="A3279" t="s">
        <v>9080</v>
      </c>
      <c r="B3279" t="s">
        <v>13</v>
      </c>
      <c r="C3279" t="s">
        <v>9081</v>
      </c>
      <c r="D3279" t="s">
        <v>9082</v>
      </c>
      <c r="E3279" t="s">
        <v>43875</v>
      </c>
      <c r="H3279" t="s">
        <v>8861</v>
      </c>
      <c r="I3279" t="s">
        <v>93</v>
      </c>
      <c r="J3279">
        <v>10</v>
      </c>
      <c r="K3279" t="s">
        <v>19</v>
      </c>
      <c r="L3279" t="s">
        <v>43798</v>
      </c>
    </row>
    <row r="3280" spans="1:12" ht="13.2">
      <c r="A3280" t="s">
        <v>7718</v>
      </c>
      <c r="B3280" t="s">
        <v>13</v>
      </c>
      <c r="C3280" t="s">
        <v>9083</v>
      </c>
      <c r="D3280" t="s">
        <v>9084</v>
      </c>
      <c r="E3280" t="s">
        <v>43876</v>
      </c>
      <c r="H3280" t="s">
        <v>8861</v>
      </c>
      <c r="I3280" t="s">
        <v>86</v>
      </c>
      <c r="J3280">
        <v>10</v>
      </c>
      <c r="K3280" t="s">
        <v>19</v>
      </c>
      <c r="L3280" t="s">
        <v>43798</v>
      </c>
    </row>
    <row r="3281" spans="1:12" ht="13.2">
      <c r="A3281" t="s">
        <v>5048</v>
      </c>
      <c r="B3281" t="s">
        <v>13</v>
      </c>
      <c r="C3281" t="s">
        <v>9085</v>
      </c>
      <c r="D3281" t="s">
        <v>9086</v>
      </c>
      <c r="E3281" t="s">
        <v>43877</v>
      </c>
      <c r="H3281" t="s">
        <v>8861</v>
      </c>
      <c r="J3281">
        <v>10</v>
      </c>
      <c r="K3281" t="s">
        <v>19</v>
      </c>
      <c r="L3281" t="s">
        <v>43798</v>
      </c>
    </row>
    <row r="3282" spans="1:12" ht="13.2">
      <c r="A3282" t="s">
        <v>5048</v>
      </c>
      <c r="B3282" t="s">
        <v>13</v>
      </c>
      <c r="C3282" t="s">
        <v>554</v>
      </c>
      <c r="D3282" t="s">
        <v>9019</v>
      </c>
      <c r="E3282" t="s">
        <v>43878</v>
      </c>
      <c r="H3282" t="s">
        <v>8861</v>
      </c>
      <c r="J3282">
        <v>10</v>
      </c>
      <c r="K3282" t="s">
        <v>19</v>
      </c>
      <c r="L3282" t="s">
        <v>43798</v>
      </c>
    </row>
    <row r="3283" spans="1:12" ht="13.2">
      <c r="A3283" t="s">
        <v>9087</v>
      </c>
      <c r="B3283" t="s">
        <v>13</v>
      </c>
      <c r="C3283" t="s">
        <v>9088</v>
      </c>
      <c r="D3283" t="s">
        <v>9089</v>
      </c>
      <c r="E3283" t="s">
        <v>43879</v>
      </c>
      <c r="H3283" t="s">
        <v>8861</v>
      </c>
      <c r="I3283" t="s">
        <v>812</v>
      </c>
      <c r="J3283">
        <v>10</v>
      </c>
      <c r="K3283" t="s">
        <v>19</v>
      </c>
      <c r="L3283" t="s">
        <v>43798</v>
      </c>
    </row>
    <row r="3284" spans="1:12" ht="13.2">
      <c r="A3284" t="s">
        <v>80</v>
      </c>
      <c r="B3284" t="s">
        <v>13</v>
      </c>
      <c r="C3284" t="s">
        <v>9090</v>
      </c>
      <c r="D3284" t="s">
        <v>9091</v>
      </c>
      <c r="E3284" t="s">
        <v>43880</v>
      </c>
      <c r="H3284" t="s">
        <v>8861</v>
      </c>
      <c r="J3284">
        <v>10</v>
      </c>
      <c r="K3284" t="s">
        <v>19</v>
      </c>
      <c r="L3284" t="s">
        <v>43798</v>
      </c>
    </row>
    <row r="3285" spans="1:12" ht="13.2">
      <c r="A3285" t="s">
        <v>522</v>
      </c>
      <c r="B3285" t="s">
        <v>13</v>
      </c>
      <c r="C3285" t="s">
        <v>9092</v>
      </c>
      <c r="D3285" t="s">
        <v>9093</v>
      </c>
      <c r="E3285" t="s">
        <v>43881</v>
      </c>
      <c r="H3285" t="s">
        <v>8861</v>
      </c>
      <c r="J3285">
        <v>10</v>
      </c>
      <c r="K3285" t="s">
        <v>19</v>
      </c>
      <c r="L3285" t="s">
        <v>43798</v>
      </c>
    </row>
    <row r="3286" spans="1:12" ht="13.2">
      <c r="A3286" t="s">
        <v>9094</v>
      </c>
      <c r="B3286" t="s">
        <v>13</v>
      </c>
      <c r="C3286" t="s">
        <v>9095</v>
      </c>
      <c r="D3286" t="s">
        <v>9096</v>
      </c>
      <c r="E3286" t="s">
        <v>43882</v>
      </c>
      <c r="H3286" t="s">
        <v>8861</v>
      </c>
      <c r="I3286" t="s">
        <v>106</v>
      </c>
      <c r="J3286">
        <v>10</v>
      </c>
      <c r="K3286" t="s">
        <v>19</v>
      </c>
      <c r="L3286" t="s">
        <v>43798</v>
      </c>
    </row>
    <row r="3287" spans="1:12" ht="13.2">
      <c r="A3287" t="s">
        <v>9097</v>
      </c>
      <c r="B3287" t="s">
        <v>13</v>
      </c>
      <c r="C3287" t="s">
        <v>9098</v>
      </c>
      <c r="D3287" t="s">
        <v>9099</v>
      </c>
      <c r="E3287" t="s">
        <v>43883</v>
      </c>
      <c r="H3287" t="s">
        <v>8861</v>
      </c>
      <c r="J3287">
        <v>10</v>
      </c>
      <c r="K3287" t="s">
        <v>19</v>
      </c>
      <c r="L3287" t="s">
        <v>43798</v>
      </c>
    </row>
    <row r="3288" spans="1:12" ht="13.2">
      <c r="A3288" t="s">
        <v>9100</v>
      </c>
      <c r="B3288" t="s">
        <v>13</v>
      </c>
      <c r="C3288" t="s">
        <v>9101</v>
      </c>
      <c r="D3288" t="s">
        <v>9102</v>
      </c>
      <c r="E3288" t="s">
        <v>43884</v>
      </c>
      <c r="H3288" t="s">
        <v>8861</v>
      </c>
      <c r="J3288">
        <v>10</v>
      </c>
      <c r="K3288" t="s">
        <v>19</v>
      </c>
      <c r="L3288" t="s">
        <v>43798</v>
      </c>
    </row>
    <row r="3289" spans="1:12" ht="13.2">
      <c r="A3289" t="s">
        <v>8655</v>
      </c>
      <c r="B3289" t="s">
        <v>13</v>
      </c>
      <c r="C3289" t="s">
        <v>9103</v>
      </c>
      <c r="D3289" t="s">
        <v>9104</v>
      </c>
      <c r="E3289" t="s">
        <v>43885</v>
      </c>
      <c r="H3289" t="s">
        <v>8861</v>
      </c>
      <c r="I3289" t="s">
        <v>106</v>
      </c>
      <c r="J3289">
        <v>10</v>
      </c>
      <c r="K3289" t="s">
        <v>19</v>
      </c>
      <c r="L3289" t="s">
        <v>43798</v>
      </c>
    </row>
    <row r="3290" spans="1:12" ht="13.2">
      <c r="A3290" t="s">
        <v>9105</v>
      </c>
      <c r="B3290" t="s">
        <v>13</v>
      </c>
      <c r="C3290" t="s">
        <v>9106</v>
      </c>
      <c r="D3290" t="s">
        <v>9107</v>
      </c>
      <c r="E3290" t="s">
        <v>43886</v>
      </c>
      <c r="H3290" t="s">
        <v>8861</v>
      </c>
      <c r="J3290">
        <v>10</v>
      </c>
      <c r="K3290" t="s">
        <v>19</v>
      </c>
      <c r="L3290" t="s">
        <v>43798</v>
      </c>
    </row>
    <row r="3291" spans="1:12" ht="13.2">
      <c r="A3291" t="s">
        <v>4780</v>
      </c>
      <c r="B3291" t="s">
        <v>13</v>
      </c>
      <c r="C3291" t="s">
        <v>9108</v>
      </c>
      <c r="D3291" t="s">
        <v>9109</v>
      </c>
      <c r="E3291" t="s">
        <v>43887</v>
      </c>
      <c r="H3291" t="s">
        <v>8861</v>
      </c>
      <c r="I3291" t="s">
        <v>86</v>
      </c>
      <c r="J3291">
        <v>10</v>
      </c>
      <c r="K3291" t="s">
        <v>19</v>
      </c>
      <c r="L3291" t="s">
        <v>43798</v>
      </c>
    </row>
    <row r="3292" spans="1:12" ht="13.2">
      <c r="A3292" t="s">
        <v>9110</v>
      </c>
      <c r="B3292" t="s">
        <v>13</v>
      </c>
      <c r="C3292" t="s">
        <v>9111</v>
      </c>
      <c r="D3292" t="s">
        <v>9112</v>
      </c>
      <c r="E3292" t="s">
        <v>43888</v>
      </c>
      <c r="H3292" t="s">
        <v>8861</v>
      </c>
      <c r="J3292">
        <v>10</v>
      </c>
      <c r="K3292" t="s">
        <v>19</v>
      </c>
      <c r="L3292" t="s">
        <v>43798</v>
      </c>
    </row>
    <row r="3293" spans="1:12" ht="13.2">
      <c r="A3293" t="s">
        <v>9113</v>
      </c>
      <c r="B3293" t="s">
        <v>13</v>
      </c>
      <c r="C3293" t="s">
        <v>9114</v>
      </c>
      <c r="D3293" t="s">
        <v>9115</v>
      </c>
      <c r="E3293" t="s">
        <v>43889</v>
      </c>
      <c r="H3293" t="s">
        <v>8861</v>
      </c>
      <c r="J3293">
        <v>10</v>
      </c>
      <c r="K3293" t="s">
        <v>19</v>
      </c>
      <c r="L3293" t="s">
        <v>43798</v>
      </c>
    </row>
    <row r="3294" spans="1:12" ht="13.2">
      <c r="A3294" t="s">
        <v>9116</v>
      </c>
      <c r="B3294" t="s">
        <v>13</v>
      </c>
      <c r="C3294" t="s">
        <v>4</v>
      </c>
      <c r="D3294" t="s">
        <v>9117</v>
      </c>
      <c r="E3294" t="s">
        <v>43890</v>
      </c>
      <c r="H3294" t="s">
        <v>8861</v>
      </c>
      <c r="J3294">
        <v>10</v>
      </c>
      <c r="K3294" t="s">
        <v>19</v>
      </c>
      <c r="L3294" t="s">
        <v>43798</v>
      </c>
    </row>
    <row r="3295" spans="1:12" ht="13.2">
      <c r="A3295" t="s">
        <v>9118</v>
      </c>
      <c r="B3295" t="s">
        <v>13</v>
      </c>
      <c r="C3295" t="s">
        <v>9119</v>
      </c>
      <c r="D3295" t="s">
        <v>8991</v>
      </c>
      <c r="E3295" t="s">
        <v>43891</v>
      </c>
      <c r="H3295" t="s">
        <v>8861</v>
      </c>
      <c r="I3295" t="s">
        <v>54</v>
      </c>
      <c r="J3295">
        <v>10</v>
      </c>
      <c r="K3295" t="s">
        <v>19</v>
      </c>
      <c r="L3295" t="s">
        <v>43798</v>
      </c>
    </row>
    <row r="3296" spans="1:12" ht="13.2">
      <c r="A3296" t="s">
        <v>9120</v>
      </c>
      <c r="B3296" t="s">
        <v>13</v>
      </c>
      <c r="C3296" t="s">
        <v>9121</v>
      </c>
      <c r="D3296" t="s">
        <v>9122</v>
      </c>
      <c r="E3296" t="s">
        <v>43892</v>
      </c>
      <c r="H3296" t="s">
        <v>8861</v>
      </c>
      <c r="I3296" t="s">
        <v>106</v>
      </c>
      <c r="J3296">
        <v>10</v>
      </c>
      <c r="K3296" t="s">
        <v>19</v>
      </c>
      <c r="L3296" t="s">
        <v>43798</v>
      </c>
    </row>
    <row r="3297" spans="1:12" ht="13.2">
      <c r="A3297" t="s">
        <v>80</v>
      </c>
      <c r="B3297" t="s">
        <v>13</v>
      </c>
      <c r="C3297" t="s">
        <v>2861</v>
      </c>
      <c r="D3297" t="s">
        <v>9123</v>
      </c>
      <c r="E3297" t="s">
        <v>43893</v>
      </c>
      <c r="H3297" t="s">
        <v>8861</v>
      </c>
      <c r="J3297">
        <v>10</v>
      </c>
      <c r="K3297" t="s">
        <v>19</v>
      </c>
      <c r="L3297" t="s">
        <v>43798</v>
      </c>
    </row>
    <row r="3298" spans="1:12" ht="13.2">
      <c r="A3298" t="s">
        <v>9124</v>
      </c>
      <c r="B3298" t="s">
        <v>56</v>
      </c>
      <c r="C3298" t="s">
        <v>9125</v>
      </c>
      <c r="D3298" t="s">
        <v>1799</v>
      </c>
      <c r="E3298" t="s">
        <v>43894</v>
      </c>
      <c r="F3298" t="s">
        <v>9126</v>
      </c>
      <c r="G3298" t="s">
        <v>9127</v>
      </c>
      <c r="H3298" t="s">
        <v>9128</v>
      </c>
      <c r="I3298" t="s">
        <v>685</v>
      </c>
      <c r="J3298">
        <v>12</v>
      </c>
      <c r="K3298" t="s">
        <v>19</v>
      </c>
      <c r="L3298" t="s">
        <v>43895</v>
      </c>
    </row>
    <row r="3299" spans="1:12" ht="13.2">
      <c r="A3299" t="s">
        <v>1469</v>
      </c>
      <c r="B3299" t="s">
        <v>13</v>
      </c>
      <c r="C3299" t="s">
        <v>7207</v>
      </c>
      <c r="D3299" t="s">
        <v>9129</v>
      </c>
      <c r="E3299" t="s">
        <v>43896</v>
      </c>
      <c r="H3299" t="s">
        <v>9128</v>
      </c>
      <c r="J3299">
        <v>12</v>
      </c>
      <c r="K3299" t="s">
        <v>19</v>
      </c>
      <c r="L3299" t="s">
        <v>43895</v>
      </c>
    </row>
    <row r="3300" spans="1:12" ht="13.2">
      <c r="A3300" t="s">
        <v>9130</v>
      </c>
      <c r="B3300" t="s">
        <v>13</v>
      </c>
      <c r="C3300" t="s">
        <v>9131</v>
      </c>
      <c r="D3300" t="s">
        <v>9132</v>
      </c>
      <c r="E3300" t="s">
        <v>43897</v>
      </c>
      <c r="H3300" t="s">
        <v>9128</v>
      </c>
      <c r="J3300">
        <v>12</v>
      </c>
      <c r="K3300" t="s">
        <v>19</v>
      </c>
      <c r="L3300" t="s">
        <v>43895</v>
      </c>
    </row>
    <row r="3301" spans="1:12" ht="13.2">
      <c r="A3301" t="s">
        <v>9133</v>
      </c>
      <c r="B3301" t="s">
        <v>13</v>
      </c>
      <c r="C3301" t="s">
        <v>283</v>
      </c>
      <c r="D3301" t="s">
        <v>7926</v>
      </c>
      <c r="E3301" t="s">
        <v>26200</v>
      </c>
      <c r="H3301" t="s">
        <v>9128</v>
      </c>
      <c r="J3301">
        <v>12</v>
      </c>
      <c r="K3301" t="s">
        <v>19</v>
      </c>
      <c r="L3301" t="s">
        <v>43895</v>
      </c>
    </row>
    <row r="3302" spans="1:12" ht="13.2">
      <c r="A3302" t="s">
        <v>9134</v>
      </c>
      <c r="B3302" t="s">
        <v>13</v>
      </c>
      <c r="C3302" t="s">
        <v>9135</v>
      </c>
      <c r="D3302" t="s">
        <v>9136</v>
      </c>
      <c r="E3302" t="s">
        <v>43898</v>
      </c>
      <c r="H3302" t="s">
        <v>9128</v>
      </c>
      <c r="J3302">
        <v>12</v>
      </c>
      <c r="K3302" t="s">
        <v>19</v>
      </c>
      <c r="L3302" t="s">
        <v>43895</v>
      </c>
    </row>
    <row r="3303" spans="1:12" ht="13.2">
      <c r="A3303" t="s">
        <v>4723</v>
      </c>
      <c r="B3303" t="s">
        <v>13</v>
      </c>
      <c r="C3303" t="s">
        <v>411</v>
      </c>
      <c r="D3303" t="s">
        <v>9137</v>
      </c>
      <c r="E3303" t="s">
        <v>43899</v>
      </c>
      <c r="H3303" t="s">
        <v>9128</v>
      </c>
      <c r="J3303">
        <v>12</v>
      </c>
      <c r="K3303" t="s">
        <v>19</v>
      </c>
      <c r="L3303" t="s">
        <v>43895</v>
      </c>
    </row>
    <row r="3304" spans="1:12" ht="13.2">
      <c r="A3304" t="s">
        <v>9138</v>
      </c>
      <c r="B3304" t="s">
        <v>13</v>
      </c>
      <c r="C3304" t="s">
        <v>7466</v>
      </c>
      <c r="D3304" t="s">
        <v>9139</v>
      </c>
      <c r="E3304" t="s">
        <v>43900</v>
      </c>
      <c r="H3304" t="s">
        <v>9128</v>
      </c>
      <c r="J3304">
        <v>12</v>
      </c>
      <c r="K3304" t="s">
        <v>19</v>
      </c>
      <c r="L3304" t="s">
        <v>43895</v>
      </c>
    </row>
    <row r="3305" spans="1:12" ht="13.2">
      <c r="A3305" t="s">
        <v>9140</v>
      </c>
      <c r="B3305" t="s">
        <v>13</v>
      </c>
      <c r="C3305" t="s">
        <v>9141</v>
      </c>
      <c r="D3305" t="s">
        <v>9142</v>
      </c>
      <c r="E3305" t="s">
        <v>43901</v>
      </c>
      <c r="H3305" t="s">
        <v>9128</v>
      </c>
      <c r="I3305" t="s">
        <v>106</v>
      </c>
      <c r="J3305">
        <v>12</v>
      </c>
      <c r="K3305" t="s">
        <v>19</v>
      </c>
      <c r="L3305" t="s">
        <v>43895</v>
      </c>
    </row>
    <row r="3306" spans="1:12" ht="13.2">
      <c r="A3306" t="s">
        <v>9143</v>
      </c>
      <c r="B3306" t="s">
        <v>13</v>
      </c>
      <c r="C3306" t="s">
        <v>9144</v>
      </c>
      <c r="D3306" t="s">
        <v>9145</v>
      </c>
      <c r="E3306" t="s">
        <v>43902</v>
      </c>
      <c r="H3306" t="s">
        <v>9128</v>
      </c>
      <c r="J3306">
        <v>12</v>
      </c>
      <c r="K3306" t="s">
        <v>19</v>
      </c>
      <c r="L3306" t="s">
        <v>43895</v>
      </c>
    </row>
    <row r="3307" spans="1:12" ht="13.2">
      <c r="A3307" t="s">
        <v>9146</v>
      </c>
      <c r="B3307" t="s">
        <v>13</v>
      </c>
      <c r="C3307" t="s">
        <v>9147</v>
      </c>
      <c r="D3307" t="s">
        <v>3113</v>
      </c>
      <c r="E3307" t="s">
        <v>43903</v>
      </c>
      <c r="H3307" t="s">
        <v>9128</v>
      </c>
      <c r="I3307" t="s">
        <v>93</v>
      </c>
      <c r="J3307">
        <v>12</v>
      </c>
      <c r="K3307" t="s">
        <v>19</v>
      </c>
      <c r="L3307" t="s">
        <v>43895</v>
      </c>
    </row>
    <row r="3308" spans="1:12" ht="13.2">
      <c r="A3308" t="s">
        <v>9148</v>
      </c>
      <c r="B3308" t="s">
        <v>13</v>
      </c>
      <c r="C3308" t="s">
        <v>9149</v>
      </c>
      <c r="D3308" t="s">
        <v>9150</v>
      </c>
      <c r="E3308" t="s">
        <v>43904</v>
      </c>
      <c r="H3308" t="s">
        <v>9128</v>
      </c>
      <c r="J3308">
        <v>12</v>
      </c>
      <c r="K3308" t="s">
        <v>19</v>
      </c>
      <c r="L3308" t="s">
        <v>43895</v>
      </c>
    </row>
    <row r="3309" spans="1:12" ht="13.2">
      <c r="A3309" t="s">
        <v>9151</v>
      </c>
      <c r="B3309" t="s">
        <v>13</v>
      </c>
      <c r="C3309" t="s">
        <v>9152</v>
      </c>
      <c r="D3309" t="s">
        <v>9153</v>
      </c>
      <c r="E3309" t="s">
        <v>43905</v>
      </c>
      <c r="H3309" t="s">
        <v>9128</v>
      </c>
      <c r="J3309">
        <v>12</v>
      </c>
      <c r="K3309" t="s">
        <v>19</v>
      </c>
      <c r="L3309" t="s">
        <v>43895</v>
      </c>
    </row>
    <row r="3310" spans="1:12" ht="13.2">
      <c r="A3310" t="s">
        <v>9154</v>
      </c>
      <c r="B3310" t="s">
        <v>13</v>
      </c>
      <c r="C3310" t="s">
        <v>9155</v>
      </c>
      <c r="D3310" t="s">
        <v>9156</v>
      </c>
      <c r="E3310" t="s">
        <v>43906</v>
      </c>
      <c r="H3310" t="s">
        <v>9128</v>
      </c>
      <c r="I3310" t="s">
        <v>47</v>
      </c>
      <c r="J3310">
        <v>12</v>
      </c>
      <c r="K3310" t="s">
        <v>19</v>
      </c>
      <c r="L3310" t="s">
        <v>43895</v>
      </c>
    </row>
    <row r="3311" spans="1:12" ht="13.2">
      <c r="A3311" t="s">
        <v>5337</v>
      </c>
      <c r="B3311" t="s">
        <v>13</v>
      </c>
      <c r="C3311" t="s">
        <v>411</v>
      </c>
      <c r="D3311" t="s">
        <v>9157</v>
      </c>
      <c r="E3311" t="s">
        <v>43907</v>
      </c>
      <c r="H3311" t="s">
        <v>9128</v>
      </c>
      <c r="I3311" t="s">
        <v>54</v>
      </c>
      <c r="J3311">
        <v>12</v>
      </c>
      <c r="K3311" t="s">
        <v>19</v>
      </c>
      <c r="L3311" t="s">
        <v>43895</v>
      </c>
    </row>
    <row r="3312" spans="1:12" ht="13.2">
      <c r="A3312" t="s">
        <v>9158</v>
      </c>
      <c r="B3312" t="s">
        <v>13</v>
      </c>
      <c r="C3312" t="s">
        <v>9159</v>
      </c>
      <c r="D3312" t="s">
        <v>9160</v>
      </c>
      <c r="E3312" t="s">
        <v>43908</v>
      </c>
      <c r="H3312" t="s">
        <v>9128</v>
      </c>
      <c r="J3312">
        <v>12</v>
      </c>
      <c r="K3312" t="s">
        <v>19</v>
      </c>
      <c r="L3312" t="s">
        <v>43895</v>
      </c>
    </row>
    <row r="3313" spans="1:12" ht="13.2">
      <c r="A3313" t="s">
        <v>9161</v>
      </c>
      <c r="B3313" t="s">
        <v>13</v>
      </c>
      <c r="C3313" t="s">
        <v>9162</v>
      </c>
      <c r="D3313" t="s">
        <v>9163</v>
      </c>
      <c r="E3313" t="s">
        <v>43909</v>
      </c>
      <c r="H3313" t="s">
        <v>9128</v>
      </c>
      <c r="J3313">
        <v>12</v>
      </c>
      <c r="K3313" t="s">
        <v>19</v>
      </c>
      <c r="L3313" t="s">
        <v>43895</v>
      </c>
    </row>
    <row r="3314" spans="1:12" ht="13.2">
      <c r="A3314" t="s">
        <v>9164</v>
      </c>
      <c r="B3314" t="s">
        <v>13</v>
      </c>
      <c r="C3314" t="s">
        <v>9165</v>
      </c>
      <c r="D3314" t="s">
        <v>9166</v>
      </c>
      <c r="E3314" t="s">
        <v>43910</v>
      </c>
      <c r="H3314" t="s">
        <v>9128</v>
      </c>
      <c r="I3314" t="s">
        <v>93</v>
      </c>
      <c r="J3314">
        <v>12</v>
      </c>
      <c r="K3314" t="s">
        <v>19</v>
      </c>
      <c r="L3314" t="s">
        <v>43895</v>
      </c>
    </row>
    <row r="3315" spans="1:12" ht="13.2">
      <c r="A3315" t="s">
        <v>9167</v>
      </c>
      <c r="B3315" t="s">
        <v>13</v>
      </c>
      <c r="C3315" t="s">
        <v>9168</v>
      </c>
      <c r="D3315" t="s">
        <v>9169</v>
      </c>
      <c r="E3315" t="s">
        <v>43911</v>
      </c>
      <c r="H3315" t="s">
        <v>9128</v>
      </c>
      <c r="I3315" t="s">
        <v>106</v>
      </c>
      <c r="J3315">
        <v>12</v>
      </c>
      <c r="K3315" t="s">
        <v>19</v>
      </c>
      <c r="L3315" t="s">
        <v>43895</v>
      </c>
    </row>
    <row r="3316" spans="1:12" ht="13.2">
      <c r="A3316" t="s">
        <v>9170</v>
      </c>
      <c r="B3316" t="s">
        <v>28</v>
      </c>
      <c r="C3316" t="s">
        <v>7511</v>
      </c>
      <c r="D3316" t="s">
        <v>9171</v>
      </c>
      <c r="E3316" t="s">
        <v>43912</v>
      </c>
      <c r="H3316" t="s">
        <v>9128</v>
      </c>
      <c r="J3316">
        <v>12</v>
      </c>
      <c r="K3316" t="s">
        <v>19</v>
      </c>
      <c r="L3316" t="s">
        <v>43895</v>
      </c>
    </row>
    <row r="3317" spans="1:12" ht="13.2">
      <c r="A3317" t="s">
        <v>9172</v>
      </c>
      <c r="B3317" t="s">
        <v>13</v>
      </c>
      <c r="C3317" t="s">
        <v>6219</v>
      </c>
      <c r="D3317" t="s">
        <v>8267</v>
      </c>
      <c r="E3317" t="s">
        <v>43913</v>
      </c>
      <c r="H3317" t="s">
        <v>9128</v>
      </c>
      <c r="J3317">
        <v>12</v>
      </c>
      <c r="K3317" t="s">
        <v>19</v>
      </c>
      <c r="L3317" t="s">
        <v>43895</v>
      </c>
    </row>
    <row r="3318" spans="1:12" ht="13.2">
      <c r="A3318" t="s">
        <v>9173</v>
      </c>
      <c r="B3318" t="s">
        <v>28</v>
      </c>
      <c r="C3318" t="s">
        <v>9174</v>
      </c>
      <c r="D3318" t="s">
        <v>9175</v>
      </c>
      <c r="E3318" t="s">
        <v>43914</v>
      </c>
      <c r="H3318" t="s">
        <v>9128</v>
      </c>
      <c r="I3318" t="s">
        <v>86</v>
      </c>
      <c r="J3318">
        <v>12</v>
      </c>
      <c r="K3318" t="s">
        <v>19</v>
      </c>
      <c r="L3318" t="s">
        <v>43895</v>
      </c>
    </row>
    <row r="3319" spans="1:12" ht="13.2">
      <c r="A3319" t="s">
        <v>1335</v>
      </c>
      <c r="B3319" t="s">
        <v>13</v>
      </c>
      <c r="C3319" t="s">
        <v>9176</v>
      </c>
      <c r="D3319" t="s">
        <v>6777</v>
      </c>
      <c r="E3319" t="s">
        <v>43915</v>
      </c>
      <c r="H3319" t="s">
        <v>9128</v>
      </c>
      <c r="J3319">
        <v>12</v>
      </c>
      <c r="K3319" t="s">
        <v>19</v>
      </c>
      <c r="L3319" t="s">
        <v>43895</v>
      </c>
    </row>
    <row r="3320" spans="1:12" ht="13.2">
      <c r="A3320" t="s">
        <v>9177</v>
      </c>
      <c r="B3320" t="s">
        <v>13</v>
      </c>
      <c r="C3320" t="s">
        <v>169</v>
      </c>
      <c r="D3320" t="s">
        <v>9178</v>
      </c>
      <c r="E3320" t="s">
        <v>43916</v>
      </c>
      <c r="H3320" t="s">
        <v>9128</v>
      </c>
      <c r="J3320">
        <v>12</v>
      </c>
      <c r="K3320" t="s">
        <v>19</v>
      </c>
      <c r="L3320" t="s">
        <v>43895</v>
      </c>
    </row>
    <row r="3321" spans="1:12" ht="13.2">
      <c r="A3321" t="s">
        <v>9179</v>
      </c>
      <c r="B3321" t="s">
        <v>13</v>
      </c>
      <c r="C3321" t="s">
        <v>9180</v>
      </c>
      <c r="D3321" t="s">
        <v>8506</v>
      </c>
      <c r="E3321" t="s">
        <v>43917</v>
      </c>
      <c r="H3321" t="s">
        <v>9128</v>
      </c>
      <c r="J3321">
        <v>12</v>
      </c>
      <c r="K3321" t="s">
        <v>19</v>
      </c>
      <c r="L3321" t="s">
        <v>43895</v>
      </c>
    </row>
    <row r="3322" spans="1:12" ht="13.2">
      <c r="A3322" t="s">
        <v>9181</v>
      </c>
      <c r="B3322" t="s">
        <v>28</v>
      </c>
      <c r="C3322" t="s">
        <v>9182</v>
      </c>
      <c r="D3322" t="s">
        <v>9183</v>
      </c>
      <c r="E3322" t="s">
        <v>43918</v>
      </c>
      <c r="H3322" t="s">
        <v>9128</v>
      </c>
      <c r="I3322" t="s">
        <v>54</v>
      </c>
      <c r="J3322">
        <v>12</v>
      </c>
      <c r="K3322" t="s">
        <v>19</v>
      </c>
      <c r="L3322" t="s">
        <v>43895</v>
      </c>
    </row>
    <row r="3323" spans="1:12" ht="13.2">
      <c r="A3323" t="s">
        <v>9184</v>
      </c>
      <c r="B3323" t="s">
        <v>13</v>
      </c>
      <c r="C3323" t="s">
        <v>9185</v>
      </c>
      <c r="D3323" t="s">
        <v>9186</v>
      </c>
      <c r="E3323" t="s">
        <v>11101</v>
      </c>
      <c r="H3323" t="s">
        <v>9128</v>
      </c>
      <c r="J3323">
        <v>12</v>
      </c>
      <c r="K3323" t="s">
        <v>19</v>
      </c>
      <c r="L3323" t="s">
        <v>43895</v>
      </c>
    </row>
    <row r="3324" spans="1:12" ht="13.2">
      <c r="A3324" t="s">
        <v>9187</v>
      </c>
      <c r="B3324" t="s">
        <v>13</v>
      </c>
      <c r="C3324" t="s">
        <v>9188</v>
      </c>
      <c r="D3324" t="s">
        <v>9189</v>
      </c>
      <c r="E3324" t="s">
        <v>43919</v>
      </c>
      <c r="H3324" t="s">
        <v>9128</v>
      </c>
      <c r="J3324">
        <v>12</v>
      </c>
      <c r="K3324" t="s">
        <v>19</v>
      </c>
      <c r="L3324" t="s">
        <v>43895</v>
      </c>
    </row>
    <row r="3325" spans="1:12" ht="13.2">
      <c r="A3325" t="s">
        <v>9190</v>
      </c>
      <c r="B3325" t="s">
        <v>13</v>
      </c>
      <c r="C3325" t="s">
        <v>9191</v>
      </c>
      <c r="D3325" t="s">
        <v>9192</v>
      </c>
      <c r="E3325" t="s">
        <v>43920</v>
      </c>
      <c r="H3325" t="s">
        <v>9128</v>
      </c>
      <c r="J3325">
        <v>12</v>
      </c>
      <c r="K3325" t="s">
        <v>19</v>
      </c>
      <c r="L3325" t="s">
        <v>43895</v>
      </c>
    </row>
    <row r="3326" spans="1:12" ht="13.2">
      <c r="A3326" t="s">
        <v>267</v>
      </c>
      <c r="B3326" t="s">
        <v>13</v>
      </c>
      <c r="C3326" t="s">
        <v>9193</v>
      </c>
      <c r="D3326" t="s">
        <v>5066</v>
      </c>
      <c r="E3326" t="s">
        <v>43921</v>
      </c>
      <c r="H3326" t="s">
        <v>9128</v>
      </c>
      <c r="J3326">
        <v>12</v>
      </c>
      <c r="K3326" t="s">
        <v>19</v>
      </c>
      <c r="L3326" t="s">
        <v>43895</v>
      </c>
    </row>
    <row r="3327" spans="1:12" ht="13.2">
      <c r="A3327" t="s">
        <v>9194</v>
      </c>
      <c r="B3327" t="s">
        <v>13</v>
      </c>
      <c r="C3327" t="s">
        <v>29</v>
      </c>
      <c r="D3327" t="s">
        <v>8968</v>
      </c>
      <c r="E3327" t="s">
        <v>43922</v>
      </c>
      <c r="H3327" t="s">
        <v>9128</v>
      </c>
      <c r="J3327">
        <v>12</v>
      </c>
      <c r="K3327" t="s">
        <v>19</v>
      </c>
      <c r="L3327" t="s">
        <v>43895</v>
      </c>
    </row>
    <row r="3328" spans="1:12" ht="13.2">
      <c r="A3328" t="s">
        <v>2525</v>
      </c>
      <c r="B3328" t="s">
        <v>13</v>
      </c>
      <c r="C3328" t="s">
        <v>9195</v>
      </c>
      <c r="D3328" t="s">
        <v>9196</v>
      </c>
      <c r="E3328" t="s">
        <v>43923</v>
      </c>
      <c r="H3328" t="s">
        <v>9128</v>
      </c>
      <c r="J3328">
        <v>12</v>
      </c>
      <c r="K3328" t="s">
        <v>19</v>
      </c>
      <c r="L3328" t="s">
        <v>43895</v>
      </c>
    </row>
    <row r="3329" spans="1:12" ht="13.2">
      <c r="A3329" t="s">
        <v>9197</v>
      </c>
      <c r="B3329" t="s">
        <v>13</v>
      </c>
      <c r="C3329" t="s">
        <v>9198</v>
      </c>
      <c r="D3329" t="s">
        <v>9199</v>
      </c>
      <c r="E3329" t="s">
        <v>43924</v>
      </c>
      <c r="H3329" t="s">
        <v>9128</v>
      </c>
      <c r="J3329">
        <v>12</v>
      </c>
      <c r="K3329" t="s">
        <v>19</v>
      </c>
      <c r="L3329" t="s">
        <v>43895</v>
      </c>
    </row>
    <row r="3330" spans="1:12" ht="13.2">
      <c r="A3330" t="s">
        <v>9200</v>
      </c>
      <c r="B3330" t="s">
        <v>13</v>
      </c>
      <c r="C3330" t="s">
        <v>1653</v>
      </c>
      <c r="D3330" t="s">
        <v>6777</v>
      </c>
      <c r="E3330" t="s">
        <v>1653</v>
      </c>
      <c r="H3330" t="s">
        <v>9128</v>
      </c>
      <c r="J3330">
        <v>12</v>
      </c>
      <c r="K3330" t="s">
        <v>19</v>
      </c>
      <c r="L3330" t="s">
        <v>43895</v>
      </c>
    </row>
    <row r="3331" spans="1:12" ht="13.2">
      <c r="A3331" t="s">
        <v>9201</v>
      </c>
      <c r="B3331" t="s">
        <v>13</v>
      </c>
      <c r="C3331" t="s">
        <v>9202</v>
      </c>
      <c r="D3331" t="s">
        <v>3244</v>
      </c>
      <c r="E3331" t="s">
        <v>43925</v>
      </c>
      <c r="H3331" t="s">
        <v>9128</v>
      </c>
      <c r="J3331">
        <v>12</v>
      </c>
      <c r="K3331" t="s">
        <v>19</v>
      </c>
      <c r="L3331" t="s">
        <v>43895</v>
      </c>
    </row>
    <row r="3332" spans="1:12" ht="13.2">
      <c r="A3332" t="s">
        <v>9203</v>
      </c>
      <c r="B3332" t="s">
        <v>28</v>
      </c>
      <c r="C3332" t="s">
        <v>9204</v>
      </c>
      <c r="D3332" t="s">
        <v>9196</v>
      </c>
      <c r="E3332" t="s">
        <v>43926</v>
      </c>
      <c r="H3332" t="s">
        <v>9128</v>
      </c>
      <c r="J3332">
        <v>12</v>
      </c>
      <c r="K3332" t="s">
        <v>19</v>
      </c>
      <c r="L3332" t="s">
        <v>43895</v>
      </c>
    </row>
    <row r="3333" spans="1:12" ht="13.2">
      <c r="A3333" t="s">
        <v>9205</v>
      </c>
      <c r="B3333" t="s">
        <v>13</v>
      </c>
      <c r="C3333" t="s">
        <v>8251</v>
      </c>
      <c r="D3333" t="s">
        <v>552</v>
      </c>
      <c r="E3333" t="s">
        <v>43927</v>
      </c>
      <c r="H3333" t="s">
        <v>9128</v>
      </c>
      <c r="J3333">
        <v>12</v>
      </c>
      <c r="K3333" t="s">
        <v>19</v>
      </c>
      <c r="L3333" t="s">
        <v>43895</v>
      </c>
    </row>
    <row r="3334" spans="1:12" ht="13.2">
      <c r="A3334" t="s">
        <v>9206</v>
      </c>
      <c r="B3334" t="s">
        <v>13</v>
      </c>
      <c r="C3334" t="s">
        <v>9207</v>
      </c>
      <c r="D3334" t="s">
        <v>9208</v>
      </c>
      <c r="E3334" t="s">
        <v>43928</v>
      </c>
      <c r="H3334" t="s">
        <v>9128</v>
      </c>
      <c r="J3334">
        <v>12</v>
      </c>
      <c r="K3334" t="s">
        <v>19</v>
      </c>
      <c r="L3334" t="s">
        <v>43895</v>
      </c>
    </row>
    <row r="3335" spans="1:12" ht="13.2">
      <c r="A3335" t="s">
        <v>9209</v>
      </c>
      <c r="B3335" t="s">
        <v>13</v>
      </c>
      <c r="C3335" t="s">
        <v>9210</v>
      </c>
      <c r="D3335" t="s">
        <v>5010</v>
      </c>
      <c r="E3335" t="s">
        <v>43929</v>
      </c>
      <c r="H3335" t="s">
        <v>9128</v>
      </c>
      <c r="J3335">
        <v>12</v>
      </c>
      <c r="K3335" t="s">
        <v>19</v>
      </c>
      <c r="L3335" t="s">
        <v>43895</v>
      </c>
    </row>
    <row r="3336" spans="1:12" ht="13.2">
      <c r="A3336" t="s">
        <v>9211</v>
      </c>
      <c r="B3336" t="s">
        <v>13</v>
      </c>
      <c r="C3336" t="s">
        <v>9212</v>
      </c>
      <c r="D3336" t="s">
        <v>9189</v>
      </c>
      <c r="E3336" t="s">
        <v>43930</v>
      </c>
      <c r="H3336" t="s">
        <v>9128</v>
      </c>
      <c r="I3336" t="s">
        <v>106</v>
      </c>
      <c r="J3336">
        <v>12</v>
      </c>
      <c r="K3336" t="s">
        <v>19</v>
      </c>
      <c r="L3336" t="s">
        <v>43895</v>
      </c>
    </row>
    <row r="3337" spans="1:12" ht="13.2">
      <c r="A3337" t="s">
        <v>642</v>
      </c>
      <c r="B3337" t="s">
        <v>13</v>
      </c>
      <c r="C3337" t="s">
        <v>9213</v>
      </c>
      <c r="D3337" t="s">
        <v>555</v>
      </c>
      <c r="E3337" t="s">
        <v>43931</v>
      </c>
      <c r="H3337" t="s">
        <v>9128</v>
      </c>
      <c r="J3337">
        <v>12</v>
      </c>
      <c r="K3337" t="s">
        <v>19</v>
      </c>
      <c r="L3337" t="s">
        <v>43895</v>
      </c>
    </row>
    <row r="3338" spans="1:12" ht="13.2">
      <c r="A3338" t="s">
        <v>9214</v>
      </c>
      <c r="B3338" t="s">
        <v>13</v>
      </c>
      <c r="C3338" t="s">
        <v>3812</v>
      </c>
      <c r="D3338" t="s">
        <v>9196</v>
      </c>
      <c r="E3338" t="s">
        <v>43932</v>
      </c>
      <c r="H3338" t="s">
        <v>9128</v>
      </c>
      <c r="J3338">
        <v>12</v>
      </c>
      <c r="K3338" t="s">
        <v>19</v>
      </c>
      <c r="L3338" t="s">
        <v>43895</v>
      </c>
    </row>
    <row r="3339" spans="1:12" ht="13.2">
      <c r="A3339" t="s">
        <v>6430</v>
      </c>
      <c r="B3339" t="s">
        <v>13</v>
      </c>
      <c r="C3339" t="s">
        <v>9215</v>
      </c>
      <c r="D3339" t="s">
        <v>3008</v>
      </c>
      <c r="E3339" t="s">
        <v>43933</v>
      </c>
      <c r="H3339" t="s">
        <v>9128</v>
      </c>
      <c r="J3339">
        <v>12</v>
      </c>
      <c r="K3339" t="s">
        <v>19</v>
      </c>
      <c r="L3339" t="s">
        <v>43895</v>
      </c>
    </row>
    <row r="3340" spans="1:12" ht="13.2">
      <c r="A3340" t="s">
        <v>9216</v>
      </c>
      <c r="B3340" t="s">
        <v>13</v>
      </c>
      <c r="C3340" t="s">
        <v>278</v>
      </c>
      <c r="D3340" t="s">
        <v>3280</v>
      </c>
      <c r="E3340" t="s">
        <v>300</v>
      </c>
      <c r="H3340" t="s">
        <v>9128</v>
      </c>
      <c r="J3340">
        <v>12</v>
      </c>
      <c r="K3340" t="s">
        <v>19</v>
      </c>
      <c r="L3340" t="s">
        <v>43895</v>
      </c>
    </row>
    <row r="3341" spans="1:12" ht="13.2">
      <c r="A3341" t="s">
        <v>9217</v>
      </c>
      <c r="B3341" t="s">
        <v>13</v>
      </c>
      <c r="C3341" t="s">
        <v>9218</v>
      </c>
      <c r="D3341" t="s">
        <v>9219</v>
      </c>
      <c r="E3341" t="s">
        <v>43934</v>
      </c>
      <c r="H3341" t="s">
        <v>9128</v>
      </c>
      <c r="J3341">
        <v>12</v>
      </c>
      <c r="K3341" t="s">
        <v>19</v>
      </c>
      <c r="L3341" t="s">
        <v>43895</v>
      </c>
    </row>
    <row r="3342" spans="1:12" ht="13.2">
      <c r="A3342" t="s">
        <v>411</v>
      </c>
      <c r="B3342" t="s">
        <v>13</v>
      </c>
      <c r="C3342" t="s">
        <v>9220</v>
      </c>
      <c r="D3342" t="s">
        <v>532</v>
      </c>
      <c r="E3342" t="s">
        <v>9221</v>
      </c>
      <c r="H3342" t="s">
        <v>9128</v>
      </c>
      <c r="J3342">
        <v>12</v>
      </c>
      <c r="K3342" t="s">
        <v>19</v>
      </c>
      <c r="L3342" t="s">
        <v>43895</v>
      </c>
    </row>
    <row r="3343" spans="1:12" ht="13.2">
      <c r="A3343" t="s">
        <v>9222</v>
      </c>
      <c r="B3343" t="s">
        <v>28</v>
      </c>
      <c r="C3343" t="s">
        <v>9223</v>
      </c>
      <c r="D3343" t="s">
        <v>5505</v>
      </c>
      <c r="E3343" t="s">
        <v>9224</v>
      </c>
      <c r="H3343" t="s">
        <v>9128</v>
      </c>
      <c r="J3343">
        <v>12</v>
      </c>
      <c r="K3343" t="s">
        <v>19</v>
      </c>
      <c r="L3343" t="s">
        <v>43895</v>
      </c>
    </row>
    <row r="3344" spans="1:12" ht="13.2">
      <c r="A3344" t="s">
        <v>9225</v>
      </c>
      <c r="B3344" t="s">
        <v>13</v>
      </c>
      <c r="C3344" t="s">
        <v>9226</v>
      </c>
      <c r="D3344" t="s">
        <v>5013</v>
      </c>
      <c r="E3344" t="s">
        <v>9226</v>
      </c>
      <c r="H3344" t="s">
        <v>9128</v>
      </c>
      <c r="J3344">
        <v>12</v>
      </c>
      <c r="K3344" t="s">
        <v>19</v>
      </c>
      <c r="L3344" t="s">
        <v>43895</v>
      </c>
    </row>
    <row r="3345" spans="1:12" ht="13.2">
      <c r="A3345" t="s">
        <v>9227</v>
      </c>
      <c r="B3345" t="s">
        <v>13</v>
      </c>
      <c r="C3345" t="s">
        <v>411</v>
      </c>
      <c r="D3345" t="s">
        <v>564</v>
      </c>
      <c r="E3345" t="s">
        <v>9228</v>
      </c>
      <c r="H3345" t="s">
        <v>9128</v>
      </c>
      <c r="J3345">
        <v>12</v>
      </c>
      <c r="K3345" t="s">
        <v>19</v>
      </c>
      <c r="L3345" t="s">
        <v>43895</v>
      </c>
    </row>
    <row r="3346" spans="1:12" ht="13.2">
      <c r="A3346" t="s">
        <v>9229</v>
      </c>
      <c r="B3346" t="s">
        <v>13</v>
      </c>
      <c r="C3346" t="s">
        <v>8556</v>
      </c>
      <c r="D3346" t="s">
        <v>3025</v>
      </c>
      <c r="E3346" t="s">
        <v>9230</v>
      </c>
      <c r="H3346" t="s">
        <v>9128</v>
      </c>
      <c r="J3346">
        <v>12</v>
      </c>
      <c r="K3346" t="s">
        <v>19</v>
      </c>
      <c r="L3346" t="s">
        <v>43895</v>
      </c>
    </row>
    <row r="3347" spans="1:12" ht="13.2">
      <c r="A3347" t="s">
        <v>9231</v>
      </c>
      <c r="B3347" t="s">
        <v>13</v>
      </c>
      <c r="C3347" t="s">
        <v>9232</v>
      </c>
      <c r="D3347" t="s">
        <v>3020</v>
      </c>
      <c r="E3347" t="s">
        <v>9233</v>
      </c>
      <c r="H3347" t="s">
        <v>9128</v>
      </c>
      <c r="J3347">
        <v>12</v>
      </c>
      <c r="K3347" t="s">
        <v>19</v>
      </c>
      <c r="L3347" t="s">
        <v>43895</v>
      </c>
    </row>
    <row r="3348" spans="1:12" ht="13.2">
      <c r="A3348" t="s">
        <v>9234</v>
      </c>
      <c r="B3348" t="s">
        <v>28</v>
      </c>
      <c r="C3348" t="s">
        <v>8385</v>
      </c>
      <c r="D3348" t="s">
        <v>3319</v>
      </c>
      <c r="E3348" t="s">
        <v>9235</v>
      </c>
      <c r="H3348" t="s">
        <v>9128</v>
      </c>
      <c r="J3348">
        <v>12</v>
      </c>
      <c r="K3348" t="s">
        <v>19</v>
      </c>
      <c r="L3348" t="s">
        <v>43895</v>
      </c>
    </row>
    <row r="3349" spans="1:12" ht="13.2">
      <c r="A3349" t="s">
        <v>9236</v>
      </c>
      <c r="B3349" t="s">
        <v>13</v>
      </c>
      <c r="C3349" t="s">
        <v>9237</v>
      </c>
      <c r="D3349" t="s">
        <v>580</v>
      </c>
      <c r="E3349" t="s">
        <v>9238</v>
      </c>
      <c r="H3349" t="s">
        <v>9128</v>
      </c>
      <c r="I3349" t="s">
        <v>106</v>
      </c>
      <c r="J3349">
        <v>12</v>
      </c>
      <c r="K3349" t="s">
        <v>19</v>
      </c>
      <c r="L3349" t="s">
        <v>43895</v>
      </c>
    </row>
    <row r="3350" spans="1:12" ht="13.2">
      <c r="A3350" t="s">
        <v>9239</v>
      </c>
      <c r="B3350" t="s">
        <v>28</v>
      </c>
      <c r="C3350" t="s">
        <v>9240</v>
      </c>
      <c r="D3350" t="s">
        <v>7455</v>
      </c>
      <c r="E3350" t="s">
        <v>9241</v>
      </c>
      <c r="H3350" t="s">
        <v>9128</v>
      </c>
      <c r="I3350" t="s">
        <v>106</v>
      </c>
      <c r="J3350">
        <v>12</v>
      </c>
      <c r="K3350" t="s">
        <v>19</v>
      </c>
      <c r="L3350" t="s">
        <v>43895</v>
      </c>
    </row>
    <row r="3351" spans="1:12" ht="13.2">
      <c r="A3351" t="s">
        <v>9242</v>
      </c>
      <c r="B3351" t="s">
        <v>13</v>
      </c>
      <c r="C3351" t="s">
        <v>730</v>
      </c>
      <c r="D3351" t="s">
        <v>9243</v>
      </c>
      <c r="E3351" t="s">
        <v>9244</v>
      </c>
      <c r="H3351" t="s">
        <v>9128</v>
      </c>
      <c r="J3351">
        <v>12</v>
      </c>
      <c r="K3351" t="s">
        <v>19</v>
      </c>
      <c r="L3351" t="s">
        <v>43895</v>
      </c>
    </row>
    <row r="3352" spans="1:12" ht="13.2">
      <c r="A3352" t="s">
        <v>9245</v>
      </c>
      <c r="B3352" t="s">
        <v>28</v>
      </c>
      <c r="C3352" t="s">
        <v>9246</v>
      </c>
      <c r="D3352" t="s">
        <v>7585</v>
      </c>
      <c r="E3352" t="s">
        <v>9247</v>
      </c>
      <c r="H3352" t="s">
        <v>9128</v>
      </c>
      <c r="J3352">
        <v>12</v>
      </c>
      <c r="K3352" t="s">
        <v>19</v>
      </c>
      <c r="L3352" t="s">
        <v>43895</v>
      </c>
    </row>
    <row r="3353" spans="1:12" ht="13.2">
      <c r="A3353" t="s">
        <v>9248</v>
      </c>
      <c r="B3353" t="s">
        <v>13</v>
      </c>
      <c r="C3353" t="s">
        <v>9249</v>
      </c>
      <c r="D3353" t="s">
        <v>3037</v>
      </c>
      <c r="E3353" t="s">
        <v>9250</v>
      </c>
      <c r="H3353" t="s">
        <v>9128</v>
      </c>
      <c r="J3353">
        <v>12</v>
      </c>
      <c r="K3353" t="s">
        <v>19</v>
      </c>
      <c r="L3353" t="s">
        <v>43895</v>
      </c>
    </row>
    <row r="3354" spans="1:12" ht="13.2">
      <c r="A3354" t="s">
        <v>5337</v>
      </c>
      <c r="B3354" t="s">
        <v>13</v>
      </c>
      <c r="C3354" t="s">
        <v>9251</v>
      </c>
      <c r="D3354" t="s">
        <v>7449</v>
      </c>
      <c r="E3354" t="s">
        <v>9252</v>
      </c>
      <c r="H3354" t="s">
        <v>9128</v>
      </c>
      <c r="I3354" t="s">
        <v>106</v>
      </c>
      <c r="J3354">
        <v>12</v>
      </c>
      <c r="K3354" t="s">
        <v>19</v>
      </c>
      <c r="L3354" t="s">
        <v>43895</v>
      </c>
    </row>
    <row r="3355" spans="1:12" ht="13.2">
      <c r="A3355" t="s">
        <v>9253</v>
      </c>
      <c r="B3355" t="s">
        <v>13</v>
      </c>
      <c r="C3355" t="s">
        <v>9254</v>
      </c>
      <c r="D3355" t="s">
        <v>549</v>
      </c>
      <c r="E3355" t="s">
        <v>9255</v>
      </c>
      <c r="H3355" t="s">
        <v>9128</v>
      </c>
      <c r="I3355" t="s">
        <v>86</v>
      </c>
      <c r="J3355">
        <v>12</v>
      </c>
      <c r="K3355" t="s">
        <v>19</v>
      </c>
      <c r="L3355" t="s">
        <v>43895</v>
      </c>
    </row>
    <row r="3356" spans="1:12" ht="13.2">
      <c r="A3356" t="s">
        <v>80</v>
      </c>
      <c r="B3356" t="s">
        <v>13</v>
      </c>
      <c r="C3356" t="s">
        <v>9256</v>
      </c>
      <c r="D3356" t="s">
        <v>577</v>
      </c>
      <c r="E3356" t="s">
        <v>9257</v>
      </c>
      <c r="H3356" t="s">
        <v>9128</v>
      </c>
      <c r="J3356">
        <v>12</v>
      </c>
      <c r="K3356" t="s">
        <v>19</v>
      </c>
      <c r="L3356" t="s">
        <v>43895</v>
      </c>
    </row>
    <row r="3357" spans="1:12" ht="13.2">
      <c r="A3357" t="s">
        <v>9258</v>
      </c>
      <c r="B3357" t="s">
        <v>13</v>
      </c>
      <c r="C3357" t="s">
        <v>9259</v>
      </c>
      <c r="D3357" t="s">
        <v>580</v>
      </c>
      <c r="E3357" t="s">
        <v>9260</v>
      </c>
      <c r="H3357" t="s">
        <v>9128</v>
      </c>
      <c r="J3357">
        <v>12</v>
      </c>
      <c r="K3357" t="s">
        <v>19</v>
      </c>
      <c r="L3357" t="s">
        <v>43895</v>
      </c>
    </row>
    <row r="3358" spans="1:12" ht="13.2">
      <c r="A3358" t="s">
        <v>9261</v>
      </c>
      <c r="B3358" t="s">
        <v>13</v>
      </c>
      <c r="C3358" t="s">
        <v>356</v>
      </c>
      <c r="D3358" t="s">
        <v>2586</v>
      </c>
      <c r="E3358" t="s">
        <v>9262</v>
      </c>
      <c r="H3358" t="s">
        <v>9128</v>
      </c>
      <c r="J3358">
        <v>12</v>
      </c>
      <c r="K3358" t="s">
        <v>19</v>
      </c>
      <c r="L3358" t="s">
        <v>43895</v>
      </c>
    </row>
    <row r="3359" spans="1:12" ht="13.2">
      <c r="A3359" t="s">
        <v>9263</v>
      </c>
      <c r="B3359" t="s">
        <v>13</v>
      </c>
      <c r="C3359" t="s">
        <v>7852</v>
      </c>
      <c r="D3359" t="s">
        <v>9264</v>
      </c>
      <c r="E3359" t="s">
        <v>9265</v>
      </c>
      <c r="H3359" t="s">
        <v>9128</v>
      </c>
      <c r="J3359">
        <v>12</v>
      </c>
      <c r="K3359" t="s">
        <v>19</v>
      </c>
      <c r="L3359" t="s">
        <v>43895</v>
      </c>
    </row>
    <row r="3360" spans="1:12" ht="13.2">
      <c r="A3360" t="s">
        <v>9266</v>
      </c>
      <c r="B3360" t="s">
        <v>13</v>
      </c>
      <c r="C3360" t="s">
        <v>169</v>
      </c>
      <c r="D3360" t="s">
        <v>577</v>
      </c>
      <c r="E3360" t="s">
        <v>9267</v>
      </c>
      <c r="H3360" t="s">
        <v>9128</v>
      </c>
      <c r="J3360">
        <v>12</v>
      </c>
      <c r="K3360" t="s">
        <v>19</v>
      </c>
      <c r="L3360" t="s">
        <v>43895</v>
      </c>
    </row>
    <row r="3361" spans="1:12" ht="13.2">
      <c r="A3361" t="s">
        <v>9268</v>
      </c>
      <c r="B3361" t="s">
        <v>63</v>
      </c>
      <c r="C3361" t="s">
        <v>2543</v>
      </c>
      <c r="D3361" t="s">
        <v>552</v>
      </c>
      <c r="E3361" t="s">
        <v>9269</v>
      </c>
      <c r="H3361" t="s">
        <v>9128</v>
      </c>
      <c r="J3361">
        <v>12</v>
      </c>
      <c r="K3361" t="s">
        <v>19</v>
      </c>
      <c r="L3361" t="s">
        <v>43895</v>
      </c>
    </row>
    <row r="3362" spans="1:12" ht="13.2">
      <c r="A3362" t="s">
        <v>9270</v>
      </c>
      <c r="B3362" t="s">
        <v>13</v>
      </c>
      <c r="C3362" t="s">
        <v>9271</v>
      </c>
      <c r="D3362" t="s">
        <v>396</v>
      </c>
      <c r="E3362" t="s">
        <v>9272</v>
      </c>
      <c r="H3362" t="s">
        <v>9128</v>
      </c>
      <c r="I3362" t="s">
        <v>93</v>
      </c>
      <c r="J3362">
        <v>12</v>
      </c>
      <c r="K3362" t="s">
        <v>19</v>
      </c>
      <c r="L3362" t="s">
        <v>43895</v>
      </c>
    </row>
    <row r="3363" spans="1:12" ht="13.2">
      <c r="A3363" t="s">
        <v>9273</v>
      </c>
      <c r="B3363" t="s">
        <v>13</v>
      </c>
      <c r="C3363" t="s">
        <v>9274</v>
      </c>
      <c r="D3363" t="s">
        <v>8309</v>
      </c>
      <c r="E3363" t="s">
        <v>9275</v>
      </c>
      <c r="H3363" t="s">
        <v>9128</v>
      </c>
      <c r="J3363">
        <v>12</v>
      </c>
      <c r="K3363" t="s">
        <v>19</v>
      </c>
      <c r="L3363" t="s">
        <v>43895</v>
      </c>
    </row>
    <row r="3364" spans="1:12" ht="13.2">
      <c r="A3364" t="s">
        <v>9276</v>
      </c>
      <c r="B3364" t="s">
        <v>13</v>
      </c>
      <c r="C3364" t="s">
        <v>9277</v>
      </c>
      <c r="D3364" t="s">
        <v>7585</v>
      </c>
      <c r="E3364" t="s">
        <v>9278</v>
      </c>
      <c r="H3364" t="s">
        <v>9128</v>
      </c>
      <c r="J3364">
        <v>12</v>
      </c>
      <c r="K3364" t="s">
        <v>19</v>
      </c>
      <c r="L3364" t="s">
        <v>43895</v>
      </c>
    </row>
    <row r="3365" spans="1:12" ht="13.2">
      <c r="A3365" t="s">
        <v>9279</v>
      </c>
      <c r="B3365" t="s">
        <v>13</v>
      </c>
      <c r="C3365" t="s">
        <v>9280</v>
      </c>
      <c r="D3365" t="s">
        <v>2605</v>
      </c>
      <c r="E3365" t="s">
        <v>9281</v>
      </c>
      <c r="H3365" t="s">
        <v>9128</v>
      </c>
      <c r="J3365">
        <v>12</v>
      </c>
      <c r="K3365" t="s">
        <v>19</v>
      </c>
      <c r="L3365" t="s">
        <v>43895</v>
      </c>
    </row>
    <row r="3366" spans="1:12" ht="13.2">
      <c r="A3366" t="s">
        <v>9282</v>
      </c>
      <c r="B3366" t="s">
        <v>13</v>
      </c>
      <c r="C3366" t="s">
        <v>411</v>
      </c>
      <c r="D3366" t="s">
        <v>7455</v>
      </c>
      <c r="E3366" t="s">
        <v>9283</v>
      </c>
      <c r="H3366" t="s">
        <v>9128</v>
      </c>
      <c r="J3366">
        <v>12</v>
      </c>
      <c r="K3366" t="s">
        <v>19</v>
      </c>
      <c r="L3366" t="s">
        <v>43895</v>
      </c>
    </row>
    <row r="3367" spans="1:12" ht="13.2">
      <c r="A3367" t="s">
        <v>9284</v>
      </c>
      <c r="B3367" t="s">
        <v>13</v>
      </c>
      <c r="C3367" t="s">
        <v>9285</v>
      </c>
      <c r="D3367" t="s">
        <v>9286</v>
      </c>
      <c r="E3367" t="s">
        <v>9287</v>
      </c>
      <c r="H3367" t="s">
        <v>9128</v>
      </c>
      <c r="I3367" t="s">
        <v>302</v>
      </c>
      <c r="J3367">
        <v>12</v>
      </c>
      <c r="K3367" t="s">
        <v>19</v>
      </c>
      <c r="L3367" t="s">
        <v>43895</v>
      </c>
    </row>
    <row r="3368" spans="1:12" ht="13.2">
      <c r="A3368" t="s">
        <v>9288</v>
      </c>
      <c r="B3368" t="s">
        <v>13</v>
      </c>
      <c r="C3368" t="s">
        <v>9289</v>
      </c>
      <c r="D3368" t="s">
        <v>8314</v>
      </c>
      <c r="E3368" t="s">
        <v>9290</v>
      </c>
      <c r="H3368" t="s">
        <v>9128</v>
      </c>
      <c r="I3368" t="s">
        <v>86</v>
      </c>
      <c r="J3368">
        <v>12</v>
      </c>
      <c r="K3368" t="s">
        <v>19</v>
      </c>
      <c r="L3368" t="s">
        <v>43895</v>
      </c>
    </row>
    <row r="3369" spans="1:12" ht="13.2">
      <c r="A3369" t="s">
        <v>8398</v>
      </c>
      <c r="B3369" t="s">
        <v>13</v>
      </c>
      <c r="C3369" t="s">
        <v>9291</v>
      </c>
      <c r="D3369" t="s">
        <v>3037</v>
      </c>
      <c r="E3369" t="s">
        <v>9292</v>
      </c>
      <c r="H3369" t="s">
        <v>9128</v>
      </c>
      <c r="J3369">
        <v>12</v>
      </c>
      <c r="K3369" t="s">
        <v>19</v>
      </c>
      <c r="L3369" t="s">
        <v>43895</v>
      </c>
    </row>
    <row r="3370" spans="1:12" ht="13.2">
      <c r="A3370" t="s">
        <v>9293</v>
      </c>
      <c r="B3370" t="s">
        <v>13</v>
      </c>
      <c r="C3370" t="s">
        <v>9294</v>
      </c>
      <c r="D3370" t="s">
        <v>9295</v>
      </c>
      <c r="E3370" t="s">
        <v>9296</v>
      </c>
      <c r="H3370" t="s">
        <v>9128</v>
      </c>
      <c r="I3370" t="s">
        <v>106</v>
      </c>
      <c r="J3370">
        <v>12</v>
      </c>
      <c r="K3370" t="s">
        <v>19</v>
      </c>
      <c r="L3370" t="s">
        <v>43895</v>
      </c>
    </row>
    <row r="3371" spans="1:12" ht="13.2">
      <c r="A3371" t="s">
        <v>3209</v>
      </c>
      <c r="B3371" t="s">
        <v>13</v>
      </c>
      <c r="C3371" t="s">
        <v>9297</v>
      </c>
      <c r="D3371" t="s">
        <v>5392</v>
      </c>
      <c r="E3371" t="s">
        <v>9298</v>
      </c>
      <c r="H3371" t="s">
        <v>9128</v>
      </c>
      <c r="I3371" t="s">
        <v>626</v>
      </c>
      <c r="J3371">
        <v>12</v>
      </c>
      <c r="K3371" t="s">
        <v>19</v>
      </c>
      <c r="L3371" t="s">
        <v>43895</v>
      </c>
    </row>
    <row r="3372" spans="1:12" ht="13.2">
      <c r="A3372" t="s">
        <v>9299</v>
      </c>
      <c r="B3372" t="s">
        <v>13</v>
      </c>
      <c r="C3372" t="s">
        <v>9300</v>
      </c>
      <c r="D3372" t="s">
        <v>717</v>
      </c>
      <c r="E3372" t="s">
        <v>9301</v>
      </c>
      <c r="H3372" t="s">
        <v>9128</v>
      </c>
      <c r="I3372" t="s">
        <v>2515</v>
      </c>
      <c r="J3372">
        <v>12</v>
      </c>
      <c r="K3372" t="s">
        <v>19</v>
      </c>
      <c r="L3372" t="s">
        <v>43895</v>
      </c>
    </row>
    <row r="3373" spans="1:12" ht="13.2">
      <c r="A3373" t="s">
        <v>4891</v>
      </c>
      <c r="B3373" t="s">
        <v>13</v>
      </c>
      <c r="C3373" t="s">
        <v>9302</v>
      </c>
      <c r="D3373" t="s">
        <v>9303</v>
      </c>
      <c r="E3373" t="s">
        <v>9304</v>
      </c>
      <c r="H3373" t="s">
        <v>9128</v>
      </c>
      <c r="J3373">
        <v>12</v>
      </c>
      <c r="K3373" t="s">
        <v>19</v>
      </c>
      <c r="L3373" t="s">
        <v>43895</v>
      </c>
    </row>
    <row r="3374" spans="1:12" ht="13.2">
      <c r="A3374" t="s">
        <v>9305</v>
      </c>
      <c r="B3374" t="s">
        <v>13</v>
      </c>
      <c r="C3374" t="s">
        <v>730</v>
      </c>
      <c r="D3374" t="s">
        <v>387</v>
      </c>
      <c r="E3374" t="s">
        <v>9306</v>
      </c>
      <c r="H3374" t="s">
        <v>9128</v>
      </c>
      <c r="J3374">
        <v>12</v>
      </c>
      <c r="K3374" t="s">
        <v>19</v>
      </c>
      <c r="L3374" t="s">
        <v>43895</v>
      </c>
    </row>
    <row r="3375" spans="1:12" ht="13.2">
      <c r="A3375" t="s">
        <v>9307</v>
      </c>
      <c r="B3375" t="s">
        <v>13</v>
      </c>
      <c r="C3375" t="s">
        <v>9308</v>
      </c>
      <c r="D3375" t="s">
        <v>2066</v>
      </c>
      <c r="E3375" t="s">
        <v>9309</v>
      </c>
      <c r="H3375" t="s">
        <v>9128</v>
      </c>
      <c r="I3375" t="s">
        <v>54</v>
      </c>
      <c r="J3375">
        <v>12</v>
      </c>
      <c r="K3375" t="s">
        <v>19</v>
      </c>
      <c r="L3375" t="s">
        <v>43895</v>
      </c>
    </row>
    <row r="3376" spans="1:12" ht="13.2">
      <c r="A3376" t="s">
        <v>4078</v>
      </c>
      <c r="B3376" t="s">
        <v>13</v>
      </c>
      <c r="C3376" t="s">
        <v>411</v>
      </c>
      <c r="D3376" t="s">
        <v>574</v>
      </c>
      <c r="E3376" t="s">
        <v>9310</v>
      </c>
      <c r="H3376" t="s">
        <v>9128</v>
      </c>
      <c r="J3376">
        <v>12</v>
      </c>
      <c r="K3376" t="s">
        <v>19</v>
      </c>
      <c r="L3376" t="s">
        <v>43895</v>
      </c>
    </row>
    <row r="3377" spans="1:12" ht="13.2">
      <c r="A3377" t="s">
        <v>9311</v>
      </c>
      <c r="B3377" t="s">
        <v>13</v>
      </c>
      <c r="C3377" t="s">
        <v>9312</v>
      </c>
      <c r="D3377" t="s">
        <v>3095</v>
      </c>
      <c r="E3377" t="s">
        <v>9313</v>
      </c>
      <c r="H3377" t="s">
        <v>9128</v>
      </c>
      <c r="J3377">
        <v>12</v>
      </c>
      <c r="K3377" t="s">
        <v>19</v>
      </c>
      <c r="L3377" t="s">
        <v>43895</v>
      </c>
    </row>
    <row r="3378" spans="1:12" ht="13.2">
      <c r="A3378" t="s">
        <v>9314</v>
      </c>
      <c r="B3378" t="s">
        <v>13</v>
      </c>
      <c r="C3378" t="s">
        <v>9315</v>
      </c>
      <c r="D3378" t="s">
        <v>5598</v>
      </c>
      <c r="E3378" t="s">
        <v>9316</v>
      </c>
      <c r="H3378" t="s">
        <v>9128</v>
      </c>
      <c r="J3378">
        <v>12</v>
      </c>
      <c r="K3378" t="s">
        <v>19</v>
      </c>
      <c r="L3378" t="s">
        <v>43895</v>
      </c>
    </row>
    <row r="3379" spans="1:12" ht="13.2">
      <c r="A3379" t="s">
        <v>638</v>
      </c>
      <c r="B3379" t="s">
        <v>13</v>
      </c>
      <c r="C3379" t="s">
        <v>9317</v>
      </c>
      <c r="D3379" t="s">
        <v>591</v>
      </c>
      <c r="E3379" t="s">
        <v>9318</v>
      </c>
      <c r="H3379" t="s">
        <v>9128</v>
      </c>
      <c r="J3379">
        <v>12</v>
      </c>
      <c r="K3379" t="s">
        <v>19</v>
      </c>
      <c r="L3379" t="s">
        <v>43895</v>
      </c>
    </row>
    <row r="3380" spans="1:12" ht="13.2">
      <c r="A3380" t="s">
        <v>9319</v>
      </c>
      <c r="B3380" t="s">
        <v>28</v>
      </c>
      <c r="C3380" t="s">
        <v>9320</v>
      </c>
      <c r="D3380" t="s">
        <v>9321</v>
      </c>
      <c r="E3380" t="s">
        <v>9322</v>
      </c>
      <c r="H3380" t="s">
        <v>9128</v>
      </c>
      <c r="I3380" t="s">
        <v>595</v>
      </c>
      <c r="J3380">
        <v>12</v>
      </c>
      <c r="K3380" t="s">
        <v>19</v>
      </c>
      <c r="L3380" t="s">
        <v>43895</v>
      </c>
    </row>
    <row r="3381" spans="1:12" ht="13.2">
      <c r="A3381" t="s">
        <v>9323</v>
      </c>
      <c r="B3381" t="s">
        <v>13</v>
      </c>
      <c r="C3381" t="s">
        <v>730</v>
      </c>
      <c r="D3381" t="s">
        <v>6029</v>
      </c>
      <c r="E3381" t="s">
        <v>9324</v>
      </c>
      <c r="H3381" t="s">
        <v>9128</v>
      </c>
      <c r="J3381">
        <v>12</v>
      </c>
      <c r="K3381" t="s">
        <v>19</v>
      </c>
      <c r="L3381" t="s">
        <v>43895</v>
      </c>
    </row>
    <row r="3382" spans="1:12" ht="13.2">
      <c r="A3382" t="s">
        <v>9325</v>
      </c>
      <c r="B3382" t="s">
        <v>13</v>
      </c>
      <c r="C3382" t="s">
        <v>9326</v>
      </c>
      <c r="D3382" t="s">
        <v>2925</v>
      </c>
      <c r="E3382" t="s">
        <v>9327</v>
      </c>
      <c r="H3382" t="s">
        <v>9128</v>
      </c>
      <c r="J3382">
        <v>12</v>
      </c>
      <c r="K3382" t="s">
        <v>19</v>
      </c>
      <c r="L3382" t="s">
        <v>43895</v>
      </c>
    </row>
    <row r="3383" spans="1:12" ht="13.2">
      <c r="A3383" t="s">
        <v>9328</v>
      </c>
      <c r="B3383" t="s">
        <v>13</v>
      </c>
      <c r="C3383" t="s">
        <v>278</v>
      </c>
      <c r="D3383" t="s">
        <v>527</v>
      </c>
      <c r="E3383" t="s">
        <v>9329</v>
      </c>
      <c r="H3383" t="s">
        <v>9128</v>
      </c>
      <c r="J3383">
        <v>12</v>
      </c>
      <c r="K3383" t="s">
        <v>19</v>
      </c>
      <c r="L3383" t="s">
        <v>43895</v>
      </c>
    </row>
    <row r="3384" spans="1:12" ht="13.2">
      <c r="A3384" t="s">
        <v>9330</v>
      </c>
      <c r="B3384" t="s">
        <v>13</v>
      </c>
      <c r="C3384" t="s">
        <v>9331</v>
      </c>
      <c r="D3384" t="s">
        <v>9332</v>
      </c>
      <c r="E3384" t="s">
        <v>9333</v>
      </c>
      <c r="H3384" t="s">
        <v>9128</v>
      </c>
      <c r="I3384" t="s">
        <v>106</v>
      </c>
      <c r="J3384">
        <v>12</v>
      </c>
      <c r="K3384" t="s">
        <v>19</v>
      </c>
      <c r="L3384" t="s">
        <v>43895</v>
      </c>
    </row>
    <row r="3385" spans="1:12" ht="13.2">
      <c r="A3385" t="s">
        <v>9334</v>
      </c>
      <c r="B3385" t="s">
        <v>13</v>
      </c>
      <c r="C3385" t="s">
        <v>9335</v>
      </c>
      <c r="D3385" t="s">
        <v>1974</v>
      </c>
      <c r="E3385" t="s">
        <v>9336</v>
      </c>
      <c r="H3385" t="s">
        <v>9128</v>
      </c>
      <c r="J3385">
        <v>12</v>
      </c>
      <c r="K3385" t="s">
        <v>19</v>
      </c>
      <c r="L3385" t="s">
        <v>43895</v>
      </c>
    </row>
    <row r="3386" spans="1:12" ht="13.2">
      <c r="A3386" t="s">
        <v>9337</v>
      </c>
      <c r="B3386" t="s">
        <v>13</v>
      </c>
      <c r="C3386" t="s">
        <v>9338</v>
      </c>
      <c r="D3386" t="s">
        <v>9339</v>
      </c>
      <c r="E3386" t="s">
        <v>9340</v>
      </c>
      <c r="H3386" t="s">
        <v>9128</v>
      </c>
      <c r="I3386" t="s">
        <v>641</v>
      </c>
      <c r="J3386">
        <v>12</v>
      </c>
      <c r="K3386" t="s">
        <v>19</v>
      </c>
      <c r="L3386" t="s">
        <v>43895</v>
      </c>
    </row>
    <row r="3387" spans="1:12" ht="13.2">
      <c r="A3387" t="s">
        <v>494</v>
      </c>
      <c r="B3387" t="s">
        <v>13</v>
      </c>
      <c r="C3387" t="s">
        <v>9341</v>
      </c>
      <c r="D3387" t="s">
        <v>3325</v>
      </c>
      <c r="E3387" t="s">
        <v>9342</v>
      </c>
      <c r="H3387" t="s">
        <v>9128</v>
      </c>
      <c r="J3387">
        <v>12</v>
      </c>
      <c r="K3387" t="s">
        <v>19</v>
      </c>
      <c r="L3387" t="s">
        <v>43895</v>
      </c>
    </row>
    <row r="3388" spans="1:12" ht="13.2">
      <c r="A3388" t="s">
        <v>9343</v>
      </c>
      <c r="B3388" t="s">
        <v>13</v>
      </c>
      <c r="C3388" t="s">
        <v>1690</v>
      </c>
      <c r="D3388" t="s">
        <v>2577</v>
      </c>
      <c r="E3388" t="s">
        <v>9344</v>
      </c>
      <c r="H3388" t="s">
        <v>9128</v>
      </c>
      <c r="J3388">
        <v>12</v>
      </c>
      <c r="K3388" t="s">
        <v>19</v>
      </c>
      <c r="L3388" t="s">
        <v>43895</v>
      </c>
    </row>
    <row r="3389" spans="1:12" ht="13.2">
      <c r="A3389" t="s">
        <v>9345</v>
      </c>
      <c r="B3389" t="s">
        <v>13</v>
      </c>
      <c r="C3389" t="s">
        <v>9346</v>
      </c>
      <c r="D3389" t="s">
        <v>7393</v>
      </c>
      <c r="E3389" t="s">
        <v>9223</v>
      </c>
      <c r="H3389" t="s">
        <v>9128</v>
      </c>
      <c r="J3389">
        <v>12</v>
      </c>
      <c r="K3389" t="s">
        <v>19</v>
      </c>
      <c r="L3389" t="s">
        <v>43895</v>
      </c>
    </row>
    <row r="3390" spans="1:12" ht="13.2">
      <c r="A3390" t="s">
        <v>9347</v>
      </c>
      <c r="B3390" t="s">
        <v>13</v>
      </c>
      <c r="C3390" t="s">
        <v>9348</v>
      </c>
      <c r="D3390" t="s">
        <v>9349</v>
      </c>
      <c r="E3390" t="s">
        <v>9350</v>
      </c>
      <c r="H3390" t="s">
        <v>9128</v>
      </c>
      <c r="I3390" t="s">
        <v>626</v>
      </c>
      <c r="J3390">
        <v>12</v>
      </c>
      <c r="K3390" t="s">
        <v>19</v>
      </c>
      <c r="L3390" t="s">
        <v>43895</v>
      </c>
    </row>
    <row r="3391" spans="1:12" ht="13.2">
      <c r="A3391" t="s">
        <v>9351</v>
      </c>
      <c r="B3391" t="s">
        <v>13</v>
      </c>
      <c r="C3391" t="s">
        <v>9352</v>
      </c>
      <c r="D3391" t="s">
        <v>558</v>
      </c>
      <c r="E3391" t="s">
        <v>9353</v>
      </c>
      <c r="H3391" t="s">
        <v>9128</v>
      </c>
      <c r="J3391">
        <v>12</v>
      </c>
      <c r="K3391" t="s">
        <v>19</v>
      </c>
      <c r="L3391" t="s">
        <v>43895</v>
      </c>
    </row>
    <row r="3392" spans="1:12" ht="13.2">
      <c r="A3392" t="s">
        <v>9354</v>
      </c>
      <c r="B3392" t="s">
        <v>13</v>
      </c>
      <c r="C3392" t="s">
        <v>9355</v>
      </c>
      <c r="D3392" t="s">
        <v>3113</v>
      </c>
      <c r="E3392" t="s">
        <v>9356</v>
      </c>
      <c r="H3392" t="s">
        <v>9128</v>
      </c>
      <c r="I3392" t="s">
        <v>106</v>
      </c>
      <c r="J3392">
        <v>12</v>
      </c>
      <c r="K3392" t="s">
        <v>19</v>
      </c>
      <c r="L3392" t="s">
        <v>43895</v>
      </c>
    </row>
    <row r="3393" spans="1:12" ht="13.2">
      <c r="A3393" t="s">
        <v>9357</v>
      </c>
      <c r="B3393" t="s">
        <v>13</v>
      </c>
      <c r="C3393" t="s">
        <v>7589</v>
      </c>
      <c r="D3393" t="s">
        <v>9332</v>
      </c>
      <c r="E3393" t="s">
        <v>9358</v>
      </c>
      <c r="H3393" t="s">
        <v>9128</v>
      </c>
      <c r="J3393">
        <v>12</v>
      </c>
      <c r="K3393" t="s">
        <v>19</v>
      </c>
      <c r="L3393" t="s">
        <v>43895</v>
      </c>
    </row>
    <row r="3394" spans="1:12" ht="13.2">
      <c r="A3394" t="s">
        <v>9359</v>
      </c>
      <c r="B3394" t="s">
        <v>13</v>
      </c>
      <c r="C3394" t="s">
        <v>9360</v>
      </c>
      <c r="D3394" t="s">
        <v>2577</v>
      </c>
      <c r="E3394" t="s">
        <v>9361</v>
      </c>
      <c r="H3394" t="s">
        <v>9128</v>
      </c>
      <c r="J3394">
        <v>12</v>
      </c>
      <c r="K3394" t="s">
        <v>19</v>
      </c>
      <c r="L3394" t="s">
        <v>43895</v>
      </c>
    </row>
    <row r="3395" spans="1:12" ht="13.2">
      <c r="A3395" t="s">
        <v>9362</v>
      </c>
      <c r="B3395" t="s">
        <v>28</v>
      </c>
      <c r="C3395" t="s">
        <v>9363</v>
      </c>
      <c r="D3395" t="s">
        <v>9364</v>
      </c>
      <c r="E3395" t="s">
        <v>9365</v>
      </c>
      <c r="H3395" t="s">
        <v>9128</v>
      </c>
      <c r="I3395" t="s">
        <v>691</v>
      </c>
      <c r="J3395">
        <v>12</v>
      </c>
      <c r="K3395" t="s">
        <v>19</v>
      </c>
      <c r="L3395" t="s">
        <v>43895</v>
      </c>
    </row>
    <row r="3396" spans="1:12" ht="13.2">
      <c r="A3396" t="s">
        <v>9366</v>
      </c>
      <c r="B3396" t="s">
        <v>13</v>
      </c>
      <c r="C3396" t="s">
        <v>356</v>
      </c>
      <c r="D3396" t="s">
        <v>8314</v>
      </c>
      <c r="E3396" t="s">
        <v>9367</v>
      </c>
      <c r="H3396" t="s">
        <v>9128</v>
      </c>
      <c r="J3396">
        <v>12</v>
      </c>
      <c r="K3396" t="s">
        <v>19</v>
      </c>
      <c r="L3396" t="s">
        <v>43895</v>
      </c>
    </row>
    <row r="3397" spans="1:12" ht="13.2">
      <c r="A3397" t="s">
        <v>9368</v>
      </c>
      <c r="B3397" t="s">
        <v>13</v>
      </c>
      <c r="C3397" t="s">
        <v>9369</v>
      </c>
      <c r="D3397" t="s">
        <v>7471</v>
      </c>
      <c r="E3397" t="s">
        <v>9370</v>
      </c>
      <c r="H3397" t="s">
        <v>9128</v>
      </c>
      <c r="J3397">
        <v>12</v>
      </c>
      <c r="K3397" t="s">
        <v>19</v>
      </c>
      <c r="L3397" t="s">
        <v>43895</v>
      </c>
    </row>
    <row r="3398" spans="1:12" ht="13.2">
      <c r="A3398" t="s">
        <v>9371</v>
      </c>
      <c r="B3398" t="s">
        <v>13</v>
      </c>
      <c r="C3398" t="s">
        <v>9372</v>
      </c>
      <c r="D3398" t="s">
        <v>2668</v>
      </c>
      <c r="E3398" t="s">
        <v>9373</v>
      </c>
      <c r="H3398" t="s">
        <v>9374</v>
      </c>
      <c r="I3398" t="s">
        <v>106</v>
      </c>
      <c r="J3398">
        <v>11</v>
      </c>
      <c r="K3398" t="s">
        <v>19</v>
      </c>
      <c r="L3398" t="s">
        <v>43935</v>
      </c>
    </row>
    <row r="3399" spans="1:12" ht="13.2">
      <c r="A3399" t="s">
        <v>9375</v>
      </c>
      <c r="B3399" t="s">
        <v>13</v>
      </c>
      <c r="C3399" t="s">
        <v>9376</v>
      </c>
      <c r="D3399" t="s">
        <v>9377</v>
      </c>
      <c r="E3399" t="s">
        <v>9378</v>
      </c>
      <c r="H3399" t="s">
        <v>9374</v>
      </c>
      <c r="I3399" t="s">
        <v>26</v>
      </c>
      <c r="J3399">
        <v>11</v>
      </c>
      <c r="K3399" t="s">
        <v>19</v>
      </c>
      <c r="L3399" t="s">
        <v>43935</v>
      </c>
    </row>
    <row r="3400" spans="1:12" ht="13.2">
      <c r="A3400" t="s">
        <v>6806</v>
      </c>
      <c r="B3400" t="s">
        <v>13</v>
      </c>
      <c r="C3400" t="s">
        <v>356</v>
      </c>
      <c r="D3400" t="s">
        <v>9379</v>
      </c>
      <c r="E3400" t="s">
        <v>9380</v>
      </c>
      <c r="H3400" t="s">
        <v>9374</v>
      </c>
      <c r="I3400" t="s">
        <v>47</v>
      </c>
      <c r="J3400">
        <v>11</v>
      </c>
      <c r="K3400" t="s">
        <v>19</v>
      </c>
      <c r="L3400" t="s">
        <v>43935</v>
      </c>
    </row>
    <row r="3401" spans="1:12" ht="13.2">
      <c r="A3401" t="s">
        <v>9381</v>
      </c>
      <c r="B3401" t="s">
        <v>56</v>
      </c>
      <c r="C3401" t="s">
        <v>9382</v>
      </c>
      <c r="D3401" t="s">
        <v>6580</v>
      </c>
      <c r="E3401" t="s">
        <v>9383</v>
      </c>
      <c r="H3401" t="s">
        <v>9374</v>
      </c>
      <c r="I3401" t="s">
        <v>106</v>
      </c>
      <c r="J3401">
        <v>11</v>
      </c>
      <c r="K3401" t="s">
        <v>19</v>
      </c>
      <c r="L3401" t="s">
        <v>43935</v>
      </c>
    </row>
    <row r="3402" spans="1:12" ht="13.2">
      <c r="A3402" t="s">
        <v>9384</v>
      </c>
      <c r="B3402" t="s">
        <v>13</v>
      </c>
      <c r="C3402" t="s">
        <v>9385</v>
      </c>
      <c r="D3402" t="s">
        <v>9386</v>
      </c>
      <c r="E3402" t="s">
        <v>9387</v>
      </c>
      <c r="H3402" t="s">
        <v>9388</v>
      </c>
      <c r="J3402">
        <v>11</v>
      </c>
      <c r="K3402" t="s">
        <v>19</v>
      </c>
      <c r="L3402" t="s">
        <v>43936</v>
      </c>
    </row>
    <row r="3403" spans="1:12" ht="13.2">
      <c r="A3403" t="s">
        <v>9389</v>
      </c>
      <c r="B3403" t="s">
        <v>13</v>
      </c>
      <c r="C3403" t="s">
        <v>9390</v>
      </c>
      <c r="D3403" t="s">
        <v>9391</v>
      </c>
      <c r="E3403" t="s">
        <v>9392</v>
      </c>
      <c r="H3403" t="s">
        <v>9388</v>
      </c>
      <c r="J3403">
        <v>11</v>
      </c>
      <c r="K3403" t="s">
        <v>19</v>
      </c>
      <c r="L3403" t="s">
        <v>43936</v>
      </c>
    </row>
    <row r="3404" spans="1:12" ht="13.2">
      <c r="A3404" t="s">
        <v>9393</v>
      </c>
      <c r="B3404" t="s">
        <v>13</v>
      </c>
      <c r="C3404" t="s">
        <v>9394</v>
      </c>
      <c r="D3404" t="s">
        <v>3902</v>
      </c>
      <c r="E3404" t="s">
        <v>9395</v>
      </c>
      <c r="H3404" t="s">
        <v>9388</v>
      </c>
      <c r="I3404" t="s">
        <v>86</v>
      </c>
      <c r="J3404">
        <v>11</v>
      </c>
      <c r="K3404" t="s">
        <v>19</v>
      </c>
      <c r="L3404" t="s">
        <v>43936</v>
      </c>
    </row>
    <row r="3405" spans="1:12" ht="13.2">
      <c r="A3405" t="s">
        <v>2373</v>
      </c>
      <c r="B3405" t="s">
        <v>179</v>
      </c>
      <c r="C3405" t="s">
        <v>9396</v>
      </c>
      <c r="D3405" t="s">
        <v>9397</v>
      </c>
      <c r="E3405" t="s">
        <v>9398</v>
      </c>
      <c r="H3405" t="s">
        <v>9388</v>
      </c>
      <c r="I3405" t="s">
        <v>54</v>
      </c>
      <c r="J3405">
        <v>11</v>
      </c>
      <c r="K3405" t="s">
        <v>19</v>
      </c>
      <c r="L3405" t="s">
        <v>43936</v>
      </c>
    </row>
    <row r="3406" spans="1:12" ht="13.2">
      <c r="A3406" t="s">
        <v>9399</v>
      </c>
      <c r="B3406" t="s">
        <v>13</v>
      </c>
      <c r="C3406" t="s">
        <v>9400</v>
      </c>
      <c r="D3406" t="s">
        <v>9401</v>
      </c>
      <c r="E3406" t="s">
        <v>9402</v>
      </c>
      <c r="H3406" t="s">
        <v>9388</v>
      </c>
      <c r="I3406" t="s">
        <v>106</v>
      </c>
      <c r="J3406">
        <v>11</v>
      </c>
      <c r="K3406" t="s">
        <v>19</v>
      </c>
      <c r="L3406" t="s">
        <v>43936</v>
      </c>
    </row>
    <row r="3407" spans="1:12" ht="13.2">
      <c r="A3407" t="s">
        <v>9403</v>
      </c>
      <c r="B3407" t="s">
        <v>13</v>
      </c>
      <c r="C3407" t="s">
        <v>504</v>
      </c>
      <c r="D3407" t="s">
        <v>9404</v>
      </c>
      <c r="E3407" t="s">
        <v>9405</v>
      </c>
      <c r="H3407" t="s">
        <v>9388</v>
      </c>
      <c r="J3407">
        <v>11</v>
      </c>
      <c r="K3407" t="s">
        <v>19</v>
      </c>
      <c r="L3407" t="s">
        <v>43936</v>
      </c>
    </row>
    <row r="3408" spans="1:12" ht="13.2">
      <c r="A3408" t="s">
        <v>9406</v>
      </c>
      <c r="B3408" t="s">
        <v>56</v>
      </c>
      <c r="C3408" t="s">
        <v>9407</v>
      </c>
      <c r="D3408" t="s">
        <v>9408</v>
      </c>
      <c r="E3408" t="s">
        <v>9409</v>
      </c>
      <c r="H3408" t="s">
        <v>9388</v>
      </c>
      <c r="I3408" t="s">
        <v>685</v>
      </c>
      <c r="J3408">
        <v>11</v>
      </c>
      <c r="K3408" t="s">
        <v>19</v>
      </c>
      <c r="L3408" t="s">
        <v>43936</v>
      </c>
    </row>
    <row r="3409" spans="1:12" ht="13.2">
      <c r="A3409" t="s">
        <v>9410</v>
      </c>
      <c r="B3409" t="s">
        <v>13</v>
      </c>
      <c r="C3409" t="s">
        <v>9411</v>
      </c>
      <c r="D3409" t="s">
        <v>9412</v>
      </c>
      <c r="E3409" t="s">
        <v>9413</v>
      </c>
      <c r="H3409" t="s">
        <v>9388</v>
      </c>
      <c r="I3409" t="s">
        <v>106</v>
      </c>
      <c r="J3409">
        <v>11</v>
      </c>
      <c r="K3409" t="s">
        <v>19</v>
      </c>
      <c r="L3409" t="s">
        <v>43936</v>
      </c>
    </row>
    <row r="3410" spans="1:12" ht="13.2">
      <c r="A3410" t="s">
        <v>3102</v>
      </c>
      <c r="B3410" t="s">
        <v>13</v>
      </c>
      <c r="C3410" t="s">
        <v>9414</v>
      </c>
      <c r="D3410" t="s">
        <v>635</v>
      </c>
      <c r="E3410" t="s">
        <v>9415</v>
      </c>
      <c r="H3410" t="s">
        <v>9388</v>
      </c>
      <c r="J3410">
        <v>11</v>
      </c>
      <c r="K3410" t="s">
        <v>19</v>
      </c>
      <c r="L3410" t="s">
        <v>43936</v>
      </c>
    </row>
    <row r="3411" spans="1:12" ht="13.2">
      <c r="A3411" t="s">
        <v>9416</v>
      </c>
      <c r="B3411" t="s">
        <v>13</v>
      </c>
      <c r="C3411" t="s">
        <v>504</v>
      </c>
      <c r="D3411" t="s">
        <v>9417</v>
      </c>
      <c r="E3411" t="s">
        <v>9418</v>
      </c>
      <c r="H3411" t="s">
        <v>9388</v>
      </c>
      <c r="I3411" t="s">
        <v>2515</v>
      </c>
      <c r="J3411">
        <v>11</v>
      </c>
      <c r="K3411" t="s">
        <v>19</v>
      </c>
      <c r="L3411" t="s">
        <v>43936</v>
      </c>
    </row>
    <row r="3412" spans="1:12" ht="13.2">
      <c r="A3412" t="s">
        <v>7508</v>
      </c>
      <c r="B3412" t="s">
        <v>13</v>
      </c>
      <c r="C3412" t="s">
        <v>9419</v>
      </c>
      <c r="D3412" t="s">
        <v>7510</v>
      </c>
      <c r="E3412" t="s">
        <v>9420</v>
      </c>
      <c r="H3412" t="s">
        <v>9388</v>
      </c>
      <c r="J3412">
        <v>11</v>
      </c>
      <c r="K3412" t="s">
        <v>19</v>
      </c>
      <c r="L3412" t="s">
        <v>43936</v>
      </c>
    </row>
    <row r="3413" spans="1:12" ht="13.2">
      <c r="A3413" t="s">
        <v>9421</v>
      </c>
      <c r="B3413" t="s">
        <v>13</v>
      </c>
      <c r="C3413" t="s">
        <v>9422</v>
      </c>
      <c r="D3413" t="s">
        <v>3902</v>
      </c>
      <c r="E3413" t="s">
        <v>9423</v>
      </c>
      <c r="H3413" t="s">
        <v>9388</v>
      </c>
      <c r="I3413" t="s">
        <v>106</v>
      </c>
      <c r="J3413">
        <v>11</v>
      </c>
      <c r="K3413" t="s">
        <v>19</v>
      </c>
      <c r="L3413" t="s">
        <v>43936</v>
      </c>
    </row>
    <row r="3414" spans="1:12" ht="13.2">
      <c r="A3414" t="s">
        <v>9424</v>
      </c>
      <c r="B3414" t="s">
        <v>28</v>
      </c>
      <c r="C3414" t="s">
        <v>9425</v>
      </c>
      <c r="D3414" t="s">
        <v>9426</v>
      </c>
      <c r="E3414" t="s">
        <v>9427</v>
      </c>
      <c r="H3414" t="s">
        <v>9388</v>
      </c>
      <c r="J3414">
        <v>11</v>
      </c>
      <c r="K3414" t="s">
        <v>19</v>
      </c>
      <c r="L3414" t="s">
        <v>43936</v>
      </c>
    </row>
    <row r="3415" spans="1:12" ht="13.2">
      <c r="A3415" t="s">
        <v>9428</v>
      </c>
      <c r="B3415" t="s">
        <v>13</v>
      </c>
      <c r="C3415" t="s">
        <v>9429</v>
      </c>
      <c r="D3415" t="s">
        <v>8376</v>
      </c>
      <c r="E3415" t="s">
        <v>9430</v>
      </c>
      <c r="H3415" t="s">
        <v>9388</v>
      </c>
      <c r="J3415">
        <v>11</v>
      </c>
      <c r="K3415" t="s">
        <v>19</v>
      </c>
      <c r="L3415" t="s">
        <v>43936</v>
      </c>
    </row>
    <row r="3416" spans="1:12" ht="13.2">
      <c r="A3416" t="s">
        <v>80</v>
      </c>
      <c r="B3416" t="s">
        <v>63</v>
      </c>
      <c r="C3416" t="s">
        <v>9431</v>
      </c>
      <c r="D3416" t="s">
        <v>6919</v>
      </c>
      <c r="E3416" t="s">
        <v>9432</v>
      </c>
      <c r="H3416" t="s">
        <v>9388</v>
      </c>
      <c r="J3416">
        <v>11</v>
      </c>
      <c r="K3416" t="s">
        <v>19</v>
      </c>
      <c r="L3416" t="s">
        <v>43936</v>
      </c>
    </row>
    <row r="3417" spans="1:12" ht="13.2">
      <c r="A3417" t="s">
        <v>9433</v>
      </c>
      <c r="B3417" t="s">
        <v>28</v>
      </c>
      <c r="C3417" t="s">
        <v>9434</v>
      </c>
      <c r="D3417" t="s">
        <v>7614</v>
      </c>
      <c r="E3417" t="s">
        <v>9435</v>
      </c>
      <c r="H3417" t="s">
        <v>9388</v>
      </c>
      <c r="I3417" t="s">
        <v>86</v>
      </c>
      <c r="J3417">
        <v>11</v>
      </c>
      <c r="K3417" t="s">
        <v>19</v>
      </c>
      <c r="L3417" t="s">
        <v>43936</v>
      </c>
    </row>
    <row r="3418" spans="1:12" ht="13.2">
      <c r="A3418" t="s">
        <v>9436</v>
      </c>
      <c r="B3418" t="s">
        <v>13</v>
      </c>
      <c r="C3418" t="s">
        <v>411</v>
      </c>
      <c r="D3418" t="s">
        <v>7777</v>
      </c>
      <c r="E3418" t="s">
        <v>9437</v>
      </c>
      <c r="H3418" t="s">
        <v>9388</v>
      </c>
      <c r="J3418">
        <v>11</v>
      </c>
      <c r="K3418" t="s">
        <v>19</v>
      </c>
      <c r="L3418" t="s">
        <v>43936</v>
      </c>
    </row>
    <row r="3419" spans="1:12" ht="13.2">
      <c r="A3419" t="s">
        <v>9438</v>
      </c>
      <c r="B3419" t="s">
        <v>13</v>
      </c>
      <c r="C3419" t="s">
        <v>9439</v>
      </c>
      <c r="D3419" t="s">
        <v>6274</v>
      </c>
      <c r="E3419" t="s">
        <v>9440</v>
      </c>
      <c r="H3419" t="s">
        <v>9388</v>
      </c>
      <c r="J3419">
        <v>11</v>
      </c>
      <c r="K3419" t="s">
        <v>19</v>
      </c>
      <c r="L3419" t="s">
        <v>43936</v>
      </c>
    </row>
    <row r="3420" spans="1:12" ht="13.2">
      <c r="A3420" t="s">
        <v>9441</v>
      </c>
      <c r="B3420" t="s">
        <v>13</v>
      </c>
      <c r="C3420" t="s">
        <v>504</v>
      </c>
      <c r="D3420" t="s">
        <v>9442</v>
      </c>
      <c r="E3420" t="s">
        <v>9443</v>
      </c>
      <c r="H3420" t="s">
        <v>9388</v>
      </c>
      <c r="J3420">
        <v>11</v>
      </c>
      <c r="K3420" t="s">
        <v>19</v>
      </c>
      <c r="L3420" t="s">
        <v>43936</v>
      </c>
    </row>
    <row r="3421" spans="1:12" ht="13.2">
      <c r="A3421" t="s">
        <v>9444</v>
      </c>
      <c r="B3421" t="s">
        <v>13</v>
      </c>
      <c r="C3421" t="s">
        <v>9445</v>
      </c>
      <c r="D3421" t="s">
        <v>9446</v>
      </c>
      <c r="E3421" t="s">
        <v>9447</v>
      </c>
      <c r="H3421" t="s">
        <v>9388</v>
      </c>
      <c r="I3421" t="s">
        <v>40</v>
      </c>
      <c r="J3421">
        <v>11</v>
      </c>
      <c r="K3421" t="s">
        <v>19</v>
      </c>
      <c r="L3421" t="s">
        <v>43936</v>
      </c>
    </row>
    <row r="3422" spans="1:12" ht="13.2">
      <c r="A3422" t="s">
        <v>9448</v>
      </c>
      <c r="B3422" t="s">
        <v>28</v>
      </c>
      <c r="C3422" t="s">
        <v>2454</v>
      </c>
      <c r="D3422" t="s">
        <v>9449</v>
      </c>
      <c r="E3422" t="s">
        <v>2454</v>
      </c>
      <c r="H3422" t="s">
        <v>9388</v>
      </c>
      <c r="I3422" t="s">
        <v>106</v>
      </c>
      <c r="J3422">
        <v>11</v>
      </c>
      <c r="K3422" t="s">
        <v>19</v>
      </c>
      <c r="L3422" t="s">
        <v>43936</v>
      </c>
    </row>
    <row r="3423" spans="1:12" ht="13.2">
      <c r="A3423" t="s">
        <v>9450</v>
      </c>
      <c r="B3423" t="s">
        <v>28</v>
      </c>
      <c r="C3423" t="s">
        <v>9451</v>
      </c>
      <c r="D3423" t="s">
        <v>5640</v>
      </c>
      <c r="E3423" t="s">
        <v>9452</v>
      </c>
      <c r="H3423" t="s">
        <v>9388</v>
      </c>
      <c r="I3423" t="s">
        <v>106</v>
      </c>
      <c r="J3423">
        <v>11</v>
      </c>
      <c r="K3423" t="s">
        <v>19</v>
      </c>
      <c r="L3423" t="s">
        <v>43936</v>
      </c>
    </row>
    <row r="3424" spans="1:12" ht="13.2">
      <c r="A3424" t="s">
        <v>9453</v>
      </c>
      <c r="B3424" t="s">
        <v>13</v>
      </c>
      <c r="C3424" t="s">
        <v>9454</v>
      </c>
      <c r="D3424" t="s">
        <v>9455</v>
      </c>
      <c r="E3424" t="s">
        <v>9456</v>
      </c>
      <c r="H3424" t="s">
        <v>9388</v>
      </c>
      <c r="J3424">
        <v>11</v>
      </c>
      <c r="K3424" t="s">
        <v>19</v>
      </c>
      <c r="L3424" t="s">
        <v>43936</v>
      </c>
    </row>
    <row r="3425" spans="1:12" ht="13.2">
      <c r="A3425" t="s">
        <v>9457</v>
      </c>
      <c r="B3425" t="s">
        <v>13</v>
      </c>
      <c r="C3425" t="s">
        <v>639</v>
      </c>
      <c r="D3425" t="s">
        <v>9458</v>
      </c>
      <c r="E3425" t="s">
        <v>9459</v>
      </c>
      <c r="H3425" t="s">
        <v>9388</v>
      </c>
      <c r="J3425">
        <v>11</v>
      </c>
      <c r="K3425" t="s">
        <v>19</v>
      </c>
      <c r="L3425" t="s">
        <v>43936</v>
      </c>
    </row>
    <row r="3426" spans="1:12" ht="13.2">
      <c r="A3426" t="s">
        <v>9460</v>
      </c>
      <c r="B3426" t="s">
        <v>13</v>
      </c>
      <c r="C3426" t="s">
        <v>9461</v>
      </c>
      <c r="D3426" t="s">
        <v>9462</v>
      </c>
      <c r="E3426" t="s">
        <v>9463</v>
      </c>
      <c r="H3426" t="s">
        <v>9388</v>
      </c>
      <c r="I3426" t="s">
        <v>47</v>
      </c>
      <c r="J3426">
        <v>11</v>
      </c>
      <c r="K3426" t="s">
        <v>19</v>
      </c>
      <c r="L3426" t="s">
        <v>43936</v>
      </c>
    </row>
    <row r="3427" spans="1:12" ht="13.2">
      <c r="A3427" t="s">
        <v>9464</v>
      </c>
      <c r="B3427" t="s">
        <v>13</v>
      </c>
      <c r="C3427" t="s">
        <v>1097</v>
      </c>
      <c r="D3427" t="s">
        <v>9465</v>
      </c>
      <c r="E3427" t="s">
        <v>9466</v>
      </c>
      <c r="H3427" t="s">
        <v>9388</v>
      </c>
      <c r="J3427">
        <v>11</v>
      </c>
      <c r="K3427" t="s">
        <v>19</v>
      </c>
      <c r="L3427" t="s">
        <v>43936</v>
      </c>
    </row>
    <row r="3428" spans="1:12" ht="13.2">
      <c r="A3428" t="s">
        <v>9467</v>
      </c>
      <c r="B3428" t="s">
        <v>13</v>
      </c>
      <c r="C3428" t="s">
        <v>1194</v>
      </c>
      <c r="D3428" t="s">
        <v>9468</v>
      </c>
      <c r="E3428" t="s">
        <v>9469</v>
      </c>
      <c r="H3428" t="s">
        <v>9388</v>
      </c>
      <c r="I3428" t="s">
        <v>106</v>
      </c>
      <c r="J3428">
        <v>11</v>
      </c>
      <c r="K3428" t="s">
        <v>19</v>
      </c>
      <c r="L3428" t="s">
        <v>43936</v>
      </c>
    </row>
    <row r="3429" spans="1:12" ht="13.2">
      <c r="A3429" t="s">
        <v>6752</v>
      </c>
      <c r="B3429" t="s">
        <v>56</v>
      </c>
      <c r="C3429" t="s">
        <v>9470</v>
      </c>
      <c r="D3429" t="s">
        <v>6025</v>
      </c>
      <c r="E3429" t="s">
        <v>9471</v>
      </c>
      <c r="H3429" t="s">
        <v>9388</v>
      </c>
      <c r="I3429" t="s">
        <v>54</v>
      </c>
      <c r="J3429">
        <v>11</v>
      </c>
      <c r="K3429" t="s">
        <v>19</v>
      </c>
      <c r="L3429" t="s">
        <v>43936</v>
      </c>
    </row>
  </sheetData>
  <hyperlinks>
    <hyperlink ref="F2" r:id="rId1" xr:uid="{1D9F05F5-5E0F-43D1-8CDE-572AF4591947}"/>
    <hyperlink ref="G2" r:id="rId2" xr:uid="{1612C1C2-665D-482C-9A10-F77FF1D44104}"/>
    <hyperlink ref="F3" r:id="rId3" xr:uid="{3A6F8D0C-821E-422E-B62C-0E940D89118B}"/>
    <hyperlink ref="G3" r:id="rId4" xr:uid="{77DA66CE-1A57-40A7-B04C-AFDF4187BB13}"/>
    <hyperlink ref="F4" r:id="rId5" xr:uid="{C0C0B72A-C312-49BB-8FE6-2970645A00A1}"/>
    <hyperlink ref="G4" r:id="rId6" xr:uid="{9646D429-50C2-4A2A-9333-E73B2425A16C}"/>
    <hyperlink ref="F5" r:id="rId7" xr:uid="{3BA0F499-76C7-47C7-BA27-D92B7A73F077}"/>
    <hyperlink ref="G5" r:id="rId8" xr:uid="{5DF08E4D-CCBE-40ED-8760-A8F87DD13883}"/>
    <hyperlink ref="F6" r:id="rId9" xr:uid="{E6A64215-3B4D-416F-8AE7-12198580D4AD}"/>
    <hyperlink ref="G6" r:id="rId10" xr:uid="{66F0D033-4F6D-4C74-AB6B-77F131AB78B5}"/>
    <hyperlink ref="F7" r:id="rId11" xr:uid="{58F0FEE7-0ABE-4C42-9601-8B9A7548621B}"/>
    <hyperlink ref="G7" r:id="rId12" xr:uid="{695FB68F-418A-4363-82AB-A849FE8A4D49}"/>
    <hyperlink ref="F8" r:id="rId13" xr:uid="{13149B7C-57CC-4C92-9B89-0CD4EFDE894A}"/>
    <hyperlink ref="G8" r:id="rId14" xr:uid="{FA7D51DE-F4AD-46FB-8639-C8404B37CDC7}"/>
    <hyperlink ref="F9" r:id="rId15" xr:uid="{777A53EB-98B5-47DB-AD66-A0D846E44668}"/>
    <hyperlink ref="G9" r:id="rId16" xr:uid="{DCA02023-E703-46D6-8209-62A77A76CF5B}"/>
    <hyperlink ref="F10" r:id="rId17" xr:uid="{AF46D404-1260-4974-97C3-3B1BEE18CE30}"/>
    <hyperlink ref="G10" r:id="rId18" xr:uid="{C294A60B-BFA9-42A6-B5F5-808C7CD3F5B2}"/>
    <hyperlink ref="F11" r:id="rId19" xr:uid="{70B906AF-E5B9-42CA-9520-F17AC74D789F}"/>
    <hyperlink ref="G11" r:id="rId20" xr:uid="{797E78C5-8A6A-4707-973B-944592C025A9}"/>
    <hyperlink ref="F12" r:id="rId21" xr:uid="{03FD4B62-6370-4998-B46A-03A4180E19D4}"/>
    <hyperlink ref="G12" r:id="rId22" xr:uid="{DFE38C67-5B01-497B-8A0E-C654B3AFB555}"/>
    <hyperlink ref="F13" r:id="rId23" xr:uid="{E3D3DC25-CAFD-4AB8-BF43-96F435D56EEE}"/>
    <hyperlink ref="G13" r:id="rId24" xr:uid="{BDA843E8-9699-4F67-BDC1-8F428C78861C}"/>
    <hyperlink ref="F14" r:id="rId25" xr:uid="{706384C7-E64C-4B0C-96A8-668B7337F9FE}"/>
    <hyperlink ref="G14" r:id="rId26" xr:uid="{136C65F1-A1CD-4EE4-8A48-DE96337D326E}"/>
    <hyperlink ref="F15" r:id="rId27" xr:uid="{82D51AA1-E440-4AD0-8019-CF7BE690B900}"/>
    <hyperlink ref="G15" r:id="rId28" xr:uid="{0EBD6515-A7FC-47B3-91F1-374EBD120DEF}"/>
    <hyperlink ref="F16" r:id="rId29" xr:uid="{FCAF5FBF-62B9-47B0-ABE1-CC31CF056A72}"/>
    <hyperlink ref="G16" r:id="rId30" xr:uid="{12E7D152-722C-4CF0-83C2-650590BB0BF4}"/>
    <hyperlink ref="F17" r:id="rId31" xr:uid="{F7C23A51-AEBD-4071-B0C2-93AD59955037}"/>
    <hyperlink ref="G17" r:id="rId32" xr:uid="{2A8482B2-09B7-45EE-83CD-5CC68814AE32}"/>
    <hyperlink ref="F18" r:id="rId33" xr:uid="{D4DFE4E6-2B62-4462-A5A8-08B6B0E9FFCC}"/>
    <hyperlink ref="G18" r:id="rId34" xr:uid="{639D214F-29BD-4FBB-A2D9-83781D5DC6C3}"/>
    <hyperlink ref="F19" r:id="rId35" xr:uid="{2F8E7D93-5137-4651-8729-7AE6C121FF81}"/>
    <hyperlink ref="G19" r:id="rId36" xr:uid="{E8237EAE-C2E1-4D55-93D2-F3914BA2D354}"/>
    <hyperlink ref="F20" r:id="rId37" xr:uid="{6F5A8CFD-5A65-452E-AA77-61BF29449893}"/>
    <hyperlink ref="G20" r:id="rId38" xr:uid="{E0785374-0F99-4847-9EF4-0C2FA39C2591}"/>
    <hyperlink ref="F21" r:id="rId39" xr:uid="{F6AE402C-1861-495A-A3F7-12A0B4D53277}"/>
    <hyperlink ref="G21" r:id="rId40" xr:uid="{796CCEF0-5B2B-42C2-A7CC-EB93D2394757}"/>
    <hyperlink ref="F22" r:id="rId41" xr:uid="{C54E819C-E61B-4A23-9C8A-57DB631FFDD3}"/>
    <hyperlink ref="G22" r:id="rId42" xr:uid="{5E9CD43D-5EC6-40A4-80E2-662D0A13084F}"/>
    <hyperlink ref="F23" r:id="rId43" xr:uid="{04F0FD1D-801A-470F-9B1B-4CD080586CF0}"/>
    <hyperlink ref="G23" r:id="rId44" xr:uid="{B2A1AA93-80BC-4C11-A60E-081032FF5666}"/>
    <hyperlink ref="F24" r:id="rId45" xr:uid="{9772928D-CFD0-4A26-B161-DB51B6BA22E3}"/>
    <hyperlink ref="G24" r:id="rId46" xr:uid="{C4723899-2257-420C-AE55-A995D336D037}"/>
    <hyperlink ref="F25" r:id="rId47" xr:uid="{E2E30447-336B-4AC7-BA43-C35DB296B997}"/>
    <hyperlink ref="G25" r:id="rId48" xr:uid="{65CC1791-18CE-4301-9763-61617CDA387F}"/>
    <hyperlink ref="F26" r:id="rId49" xr:uid="{94BAB06F-E7E5-4F9D-8A2C-3D12C943DEA5}"/>
    <hyperlink ref="G26" r:id="rId50" xr:uid="{8DFEBAB9-5CA8-4F53-A80C-0289A237AE41}"/>
    <hyperlink ref="F27" r:id="rId51" xr:uid="{85518B79-8CF4-4B73-84C6-9B28A0534F7C}"/>
    <hyperlink ref="G27" r:id="rId52" xr:uid="{2F24812B-0269-4C86-88AA-3250A2408093}"/>
    <hyperlink ref="F28" r:id="rId53" xr:uid="{F136E0AF-8CEB-478A-96D6-8A12E3CB24C2}"/>
    <hyperlink ref="G28" r:id="rId54" xr:uid="{7FDF7331-626C-4439-905E-6B76F9B2807A}"/>
    <hyperlink ref="F29" r:id="rId55" xr:uid="{D12CE694-C58F-4066-BCC7-4873147EADB4}"/>
    <hyperlink ref="G29" r:id="rId56" xr:uid="{9CA046D9-4EC2-4C4B-9F4D-A3FA0BCEA941}"/>
    <hyperlink ref="F30" r:id="rId57" xr:uid="{856160B2-0EA2-4D1E-A72B-FBA55637AA93}"/>
    <hyperlink ref="G30" r:id="rId58" xr:uid="{24CA446A-5CDB-4EF8-8CAD-183BEE58A6EF}"/>
    <hyperlink ref="F31" r:id="rId59" xr:uid="{069F4035-CB8E-485B-BDB0-B5E2A109F834}"/>
    <hyperlink ref="G31" r:id="rId60" xr:uid="{BB5854DF-FD7E-492C-BF17-6B3D60A42E6F}"/>
    <hyperlink ref="F32" r:id="rId61" xr:uid="{84D20C9F-3BA0-412A-A45B-9F8F5BB07637}"/>
    <hyperlink ref="G32" r:id="rId62" xr:uid="{35438530-5559-4795-B17F-CA811623A31E}"/>
    <hyperlink ref="F33" r:id="rId63" xr:uid="{5741E83E-D1A4-4C12-9709-81A5FF012D28}"/>
    <hyperlink ref="G33" r:id="rId64" xr:uid="{BC802F19-96DD-479E-A1DD-63DE06DA2EC2}"/>
    <hyperlink ref="F34" r:id="rId65" xr:uid="{CE236485-7AB6-4540-8ED9-ABBBA50025EF}"/>
    <hyperlink ref="G34" r:id="rId66" xr:uid="{FC0AFB13-5809-4D6B-A5E2-82100DB2ABD3}"/>
    <hyperlink ref="F35" r:id="rId67" xr:uid="{B848FAFF-9882-4531-8F08-5952774FCF75}"/>
    <hyperlink ref="G35" r:id="rId68" xr:uid="{BEEF4F19-5AEA-43C8-95EB-4C57415A53A0}"/>
    <hyperlink ref="F36" r:id="rId69" xr:uid="{F000AE56-CF9E-431F-8561-6190838D79BC}"/>
    <hyperlink ref="G36" r:id="rId70" xr:uid="{AA6F0153-2331-4CEF-AA7F-C7E8CA5137AD}"/>
    <hyperlink ref="F37" r:id="rId71" xr:uid="{CDFF6EB1-4C8E-467A-B712-B81C1F5608A1}"/>
    <hyperlink ref="G37" r:id="rId72" xr:uid="{C24DF0FD-0C84-4570-9540-7627886B937D}"/>
    <hyperlink ref="F38" r:id="rId73" xr:uid="{0F549BD8-969E-4D4E-AC61-8DFAF2E608B6}"/>
    <hyperlink ref="G38" r:id="rId74" xr:uid="{41A36F84-14F3-4D2E-98F0-CB1621123D09}"/>
    <hyperlink ref="F39" r:id="rId75" xr:uid="{5F65DF49-47D7-4E05-A21F-AC0AD4E2D4EF}"/>
    <hyperlink ref="G39" r:id="rId76" xr:uid="{28FB23F8-27E0-4549-A33B-41CC17D8C3A2}"/>
    <hyperlink ref="F40" r:id="rId77" xr:uid="{5EBAB417-9768-4D96-A920-288B1B91013B}"/>
    <hyperlink ref="G40" r:id="rId78" xr:uid="{6E6DB8CB-A6D0-4417-B53D-858B5D50302C}"/>
    <hyperlink ref="F41" r:id="rId79" xr:uid="{266A3CD6-A406-4D5C-ADD5-2EA4A80D186A}"/>
    <hyperlink ref="G41" r:id="rId80" xr:uid="{6197708E-6ED2-4CD9-8D00-4ECB2EEDB32F}"/>
    <hyperlink ref="F42" r:id="rId81" xr:uid="{EF5A98F7-F3DB-41F1-BD1F-22735A40715F}"/>
    <hyperlink ref="G42" r:id="rId82" xr:uid="{4EF16AD0-275F-4999-8E02-8C2AF5318743}"/>
    <hyperlink ref="F43" r:id="rId83" xr:uid="{D354B947-112C-4669-9FF6-50F7ACEF1360}"/>
    <hyperlink ref="G43" r:id="rId84" xr:uid="{D6A1B95C-4CCB-474D-AF8F-D04457AF5E7F}"/>
    <hyperlink ref="F44" r:id="rId85" xr:uid="{E98644FB-A628-4D77-9E09-44FC676DF600}"/>
    <hyperlink ref="G44" r:id="rId86" xr:uid="{4B1FEBD0-5974-4908-BCA0-D721567EDC85}"/>
    <hyperlink ref="F45" r:id="rId87" xr:uid="{523C5E37-1F0C-4DA1-8831-8D7A716311D2}"/>
    <hyperlink ref="G45" r:id="rId88" xr:uid="{D6ACDD00-2072-48C7-A165-CEDBAACEA781}"/>
    <hyperlink ref="F46" r:id="rId89" xr:uid="{DA4FEF1D-6327-424D-B993-EC107C4B7C69}"/>
    <hyperlink ref="G46" r:id="rId90" xr:uid="{61BFE994-98E8-4019-92B2-E51677347D70}"/>
    <hyperlink ref="F47" r:id="rId91" xr:uid="{E535B3E1-97EC-46BA-BFAD-17FE4AD766E0}"/>
    <hyperlink ref="G47" r:id="rId92" xr:uid="{85169066-4BAD-47CA-B60D-62E2EC8CE455}"/>
    <hyperlink ref="F48" r:id="rId93" xr:uid="{7ABB55EE-047F-4EFB-85DD-6A3318D7B17B}"/>
    <hyperlink ref="G48" r:id="rId94" xr:uid="{7AE75230-1E61-403D-B89E-ECC9BD444175}"/>
    <hyperlink ref="F49" r:id="rId95" xr:uid="{DA19843F-6AEB-444F-A19A-25FDAEF699D2}"/>
    <hyperlink ref="G49" r:id="rId96" xr:uid="{39162806-457F-4FDD-BC2F-14E286118E53}"/>
    <hyperlink ref="F102" r:id="rId97" xr:uid="{231E44A0-DD5D-4932-8BC7-CCCA388EE940}"/>
    <hyperlink ref="G102" r:id="rId98" xr:uid="{C314D96C-9562-4FC6-BC13-D20359FB3876}"/>
    <hyperlink ref="F202" r:id="rId99" xr:uid="{AA816A7A-70C4-4171-9D88-D22B7ACA22D7}"/>
    <hyperlink ref="G202" r:id="rId100" xr:uid="{66B5843C-5EBA-4A45-BAF6-7D3A5C95FBA2}"/>
    <hyperlink ref="F203" r:id="rId101" xr:uid="{0315330E-00A6-427E-9232-4C6D3D3B3A5B}"/>
    <hyperlink ref="G203" r:id="rId102" xr:uid="{35BEAD6C-5C9B-4A64-83FD-46C2AB44D604}"/>
    <hyperlink ref="F204" r:id="rId103" xr:uid="{94C4EAC7-47BC-4AFA-BC0C-9B412AB28324}"/>
    <hyperlink ref="G204" r:id="rId104" xr:uid="{ABD52C4D-2894-4085-AECC-B523991E094B}"/>
    <hyperlink ref="F205" r:id="rId105" xr:uid="{7DFCBC30-718C-4134-9829-55AD3D7AE507}"/>
    <hyperlink ref="G205" r:id="rId106" xr:uid="{2990EB0C-9F67-40B8-ADE4-270A183C3CEF}"/>
    <hyperlink ref="F206" r:id="rId107" xr:uid="{A1E8E19D-D9EB-404A-B254-341276FE708D}"/>
    <hyperlink ref="G206" r:id="rId108" xr:uid="{70CEF800-155A-43AA-92E8-4A89C4BEC930}"/>
    <hyperlink ref="F207" r:id="rId109" xr:uid="{85BE9387-3D7C-45B9-B523-482A2E51F89F}"/>
    <hyperlink ref="G207" r:id="rId110" xr:uid="{D0F711E6-0CDE-44D2-B4FD-AD26B707096E}"/>
    <hyperlink ref="F208" r:id="rId111" xr:uid="{3AD992A8-083E-40E1-B21A-C10FDD3BAC12}"/>
    <hyperlink ref="G208" r:id="rId112" xr:uid="{568C2FDC-0B99-45AB-A3D5-F6B885AECDEA}"/>
    <hyperlink ref="F209" r:id="rId113" xr:uid="{E1D2BAD3-0E2F-4C05-AE95-2F5D2FBE73C1}"/>
    <hyperlink ref="G209" r:id="rId114" xr:uid="{BE890EB6-3712-4B4E-92FD-CB8DF4A903E4}"/>
    <hyperlink ref="F210" r:id="rId115" xr:uid="{95A4B268-70F0-4C94-8F42-AB12609D5332}"/>
    <hyperlink ref="G210" r:id="rId116" xr:uid="{7FCFA558-62EF-42B6-8AA0-DEBE85C8FB5E}"/>
    <hyperlink ref="F211" r:id="rId117" xr:uid="{189E1ED8-3634-4606-B0C8-413FC78FB727}"/>
    <hyperlink ref="G211" r:id="rId118" xr:uid="{D30722C8-CED1-44A5-91B3-5E4E8C525B20}"/>
    <hyperlink ref="F212" r:id="rId119" xr:uid="{7C2FC405-3962-40A5-B934-A874E8F59235}"/>
    <hyperlink ref="G212" r:id="rId120" xr:uid="{9CD35122-686F-4182-B7CF-D50E67CFB5D1}"/>
    <hyperlink ref="F213" r:id="rId121" xr:uid="{934BCA2E-4EE3-4DE8-A28D-BDE57751886A}"/>
    <hyperlink ref="G213" r:id="rId122" xr:uid="{A475F4CA-87D7-4298-9D8E-3CF3AF8E8FAA}"/>
    <hyperlink ref="F214" r:id="rId123" xr:uid="{4353AB27-12C8-416F-BDA5-3A61B999FCC0}"/>
    <hyperlink ref="G214" r:id="rId124" xr:uid="{AA3C7290-7B6D-45E6-A7DD-31DEAE55DFF1}"/>
    <hyperlink ref="F215" r:id="rId125" xr:uid="{146C7254-3ED4-4AA3-8632-AB2DEBEFF5CC}"/>
    <hyperlink ref="G215" r:id="rId126" xr:uid="{20179092-AC6A-4250-BABD-71794C91397D}"/>
    <hyperlink ref="F216" r:id="rId127" xr:uid="{AAC9DF9F-D398-44BF-9F58-1F8572480D18}"/>
    <hyperlink ref="G216" r:id="rId128" xr:uid="{A7030FB7-8DD4-4EA7-A7F8-555603572DAD}"/>
    <hyperlink ref="F217" r:id="rId129" xr:uid="{A903DBCF-C96E-47D6-8C7B-E7BAA2D9ADB6}"/>
    <hyperlink ref="G217" r:id="rId130" xr:uid="{9C7A294E-135B-456A-A102-7088BEC15F14}"/>
    <hyperlink ref="F218" r:id="rId131" xr:uid="{5D332B98-BD74-4ECA-A3BE-52BF3BA21498}"/>
    <hyperlink ref="G218" r:id="rId132" xr:uid="{79A0A453-1DD0-4B27-A3EB-1988894062EB}"/>
    <hyperlink ref="F219" r:id="rId133" xr:uid="{5B947CB6-7282-4CDE-B7F3-504C074EC0B8}"/>
    <hyperlink ref="G219" r:id="rId134" xr:uid="{1E2563F6-C566-4A7A-A42C-1D390CBE51B5}"/>
    <hyperlink ref="F220" r:id="rId135" xr:uid="{47C60695-8341-4FA3-92DD-2A62BB0C74E6}"/>
    <hyperlink ref="G220" r:id="rId136" xr:uid="{115663FD-F9F8-4518-936B-39456CD4CEF9}"/>
    <hyperlink ref="F221" r:id="rId137" xr:uid="{87AF0BA5-AD20-41C4-802D-A16D644CEBDB}"/>
    <hyperlink ref="G221" r:id="rId138" xr:uid="{C99C8676-AC7A-4012-8F40-12CD5118DAA5}"/>
    <hyperlink ref="F222" r:id="rId139" xr:uid="{48413A39-1289-402D-B951-4B4F6BA6CD15}"/>
    <hyperlink ref="G222" r:id="rId140" xr:uid="{0FB49432-531E-48D6-B911-D942D7779B09}"/>
    <hyperlink ref="F223" r:id="rId141" xr:uid="{8DF8768F-84C6-4061-A750-BBBB1FDE1C6D}"/>
    <hyperlink ref="G223" r:id="rId142" xr:uid="{8CF13159-1E84-4699-A8B9-CE550D3A5741}"/>
    <hyperlink ref="F224" r:id="rId143" xr:uid="{302BA622-021B-42E9-9CDE-A7349EC31C6B}"/>
    <hyperlink ref="G224" r:id="rId144" xr:uid="{7F570F8C-460F-4145-B5B3-79C2756ACBA8}"/>
    <hyperlink ref="F225" r:id="rId145" xr:uid="{95BAD94C-B74A-40E2-8AB9-6A402D0792F2}"/>
    <hyperlink ref="G225" r:id="rId146" xr:uid="{A2910FDF-A987-4B4E-B71A-CC2BB34730A7}"/>
    <hyperlink ref="F226" r:id="rId147" xr:uid="{6A7FA7AB-A011-4CC9-9662-E87333D34F59}"/>
    <hyperlink ref="G226" r:id="rId148" xr:uid="{237AB5FC-549E-4A8C-A544-1AB2B7A16737}"/>
    <hyperlink ref="F227" r:id="rId149" xr:uid="{C5AD8085-0B00-45F9-91B7-17C93DE1CFD4}"/>
    <hyperlink ref="G227" r:id="rId150" xr:uid="{2D365252-737F-477D-BDDD-66B8A1DE2852}"/>
    <hyperlink ref="F228" r:id="rId151" xr:uid="{64EFAA61-B811-4902-8E6B-7DC15E48D174}"/>
    <hyperlink ref="G228" r:id="rId152" xr:uid="{381F2575-9F5E-4006-9D2B-542D6ABF7713}"/>
    <hyperlink ref="F229" r:id="rId153" xr:uid="{274E99A5-7554-45DB-A2A0-FFD68612D298}"/>
    <hyperlink ref="G229" r:id="rId154" xr:uid="{E9E960D1-86D3-486E-AD11-92AC6A2B3DCA}"/>
    <hyperlink ref="F230" r:id="rId155" xr:uid="{5453AFEE-FB1E-46A4-B31F-789082EDE464}"/>
    <hyperlink ref="G230" r:id="rId156" xr:uid="{70044D35-8EE7-4BE2-A2F9-DA9C22220CC7}"/>
    <hyperlink ref="F231" r:id="rId157" xr:uid="{9A929B40-E6A6-4DC2-B6D6-9012F6394FCF}"/>
    <hyperlink ref="G231" r:id="rId158" xr:uid="{95721692-3C5A-4036-81A7-FB302D6E689A}"/>
    <hyperlink ref="F232" r:id="rId159" xr:uid="{49E712F4-83BF-407C-BC2C-F42D7348E8FD}"/>
    <hyperlink ref="G232" r:id="rId160" xr:uid="{7FC8B423-FCFF-4E06-9A3A-8FC42B072A35}"/>
    <hyperlink ref="F302" r:id="rId161" xr:uid="{3A7B5B2A-7650-4982-B338-3D69735E1EAB}"/>
    <hyperlink ref="G302" r:id="rId162" xr:uid="{808855C6-538B-4185-962E-FC5B8079CFFF}"/>
    <hyperlink ref="F303" r:id="rId163" xr:uid="{CBB3412B-7E04-4103-B450-AEE5098E9014}"/>
    <hyperlink ref="G303" r:id="rId164" xr:uid="{83EA961F-74BD-46AA-BF6D-96B0A94A9154}"/>
    <hyperlink ref="F304" r:id="rId165" xr:uid="{B28845FE-205F-4031-8376-43062CA312C3}"/>
    <hyperlink ref="G304" r:id="rId166" xr:uid="{BB88884D-4CA3-422C-9C70-4AC5BAAC8E73}"/>
    <hyperlink ref="F305" r:id="rId167" xr:uid="{5558519A-130F-4343-81B8-370F859C6976}"/>
    <hyperlink ref="G305" r:id="rId168" xr:uid="{1B4AD651-7A1C-4E7A-B83F-5880D382E36E}"/>
    <hyperlink ref="F306" r:id="rId169" xr:uid="{3BF13DB2-21BC-440B-872A-A1DB05A7B076}"/>
    <hyperlink ref="G306" r:id="rId170" xr:uid="{523C7866-7D6B-4875-B492-7D2199EBDE05}"/>
    <hyperlink ref="F307" r:id="rId171" xr:uid="{29D56F6A-7A01-4201-9FC9-533D450D09C8}"/>
    <hyperlink ref="G307" r:id="rId172" xr:uid="{C3F47CC4-AC6F-4CE9-97DF-99FF908EDDCE}"/>
    <hyperlink ref="F308" r:id="rId173" xr:uid="{77756FEF-97C9-40F4-BB90-E7240A80800E}"/>
    <hyperlink ref="G308" r:id="rId174" xr:uid="{E610E8A5-85CC-4E80-BA4E-AF9DA4EEE52C}"/>
    <hyperlink ref="F517" r:id="rId175" xr:uid="{F6ED410E-AD48-4648-B897-05FC9BB21FA1}"/>
    <hyperlink ref="G517" r:id="rId176" xr:uid="{4BF92FFC-058A-4FA8-9184-40B0E15ACC60}"/>
    <hyperlink ref="F518" r:id="rId177" xr:uid="{4D3D9187-8891-4822-A815-9876C878168D}"/>
    <hyperlink ref="G518" r:id="rId178" xr:uid="{4CA88950-705F-4460-BF93-DCB78412414E}"/>
    <hyperlink ref="F519" r:id="rId179" xr:uid="{734D3897-3F2D-4F3A-9D9B-91C2E1D3682B}"/>
    <hyperlink ref="G519" r:id="rId180" xr:uid="{3B0EBB53-6138-42E6-8C6B-AD7551E724B8}"/>
    <hyperlink ref="F520" r:id="rId181" xr:uid="{D4A3231A-2994-446A-B34E-4FA074734CF6}"/>
    <hyperlink ref="G520" r:id="rId182" xr:uid="{790E5DF9-D3E8-47D4-BCEA-A8E4D2109C8C}"/>
    <hyperlink ref="F521" r:id="rId183" xr:uid="{42EC7F2D-A351-4D67-BFCE-545B108044E1}"/>
    <hyperlink ref="G521" r:id="rId184" xr:uid="{D9DDBEF1-6D9D-4A0F-95FD-B4F53EE9813C}"/>
    <hyperlink ref="F522" r:id="rId185" xr:uid="{A1C38928-0040-4CD3-BF99-1F1490B77600}"/>
    <hyperlink ref="G522" r:id="rId186" xr:uid="{4E48C3F4-81B6-4793-8791-649616EAB79A}"/>
    <hyperlink ref="F523" r:id="rId187" xr:uid="{5C3486ED-502A-4C61-A99C-C3AE31BD34CA}"/>
    <hyperlink ref="G523" r:id="rId188" xr:uid="{82B98E0D-F2BB-4CCB-A90C-0EE10CDEE657}"/>
    <hyperlink ref="F524" r:id="rId189" xr:uid="{4A002951-F31F-4129-BC9F-BCA247CFDDFD}"/>
    <hyperlink ref="G524" r:id="rId190" xr:uid="{EAA9B08E-819B-4015-976F-5927D026142B}"/>
    <hyperlink ref="F525" r:id="rId191" xr:uid="{2AE3F5C0-8ECC-444C-B3EE-06A82E529820}"/>
    <hyperlink ref="G525" r:id="rId192" xr:uid="{815D7317-2ACD-4249-B5BA-DF291D0A1B45}"/>
    <hyperlink ref="F526" r:id="rId193" xr:uid="{64A71002-74BD-4944-B9FE-CCA5F66AE3AA}"/>
    <hyperlink ref="G526" r:id="rId194" xr:uid="{71E10C85-CBD0-4E15-B15C-2DAA7B584D58}"/>
    <hyperlink ref="F527" r:id="rId195" xr:uid="{7BC0DA34-38D3-422A-8FAF-B2D045723843}"/>
    <hyperlink ref="G527" r:id="rId196" xr:uid="{22D06306-234C-4F83-82F5-A8FF84728A0C}"/>
    <hyperlink ref="F528" r:id="rId197" xr:uid="{66140099-D20C-4C60-8D00-D13349E07C26}"/>
    <hyperlink ref="G528" r:id="rId198" xr:uid="{5F78F1E7-74C5-4C46-A029-3C75E9200EFD}"/>
    <hyperlink ref="F529" r:id="rId199" xr:uid="{3C8046DE-1EBF-414C-B2E8-C00E5B135097}"/>
    <hyperlink ref="G529" r:id="rId200" xr:uid="{9CE5B776-2ADD-4570-8E4D-9F59E6D63D49}"/>
    <hyperlink ref="F530" r:id="rId201" xr:uid="{E48E8353-6FE5-4455-B7DF-2A03F334488C}"/>
    <hyperlink ref="G530" r:id="rId202" xr:uid="{28EA8663-7096-40E0-9759-F014B280A95A}"/>
    <hyperlink ref="F531" r:id="rId203" xr:uid="{CAEC58CC-A2F9-49C8-9812-59994242A1F4}"/>
    <hyperlink ref="G531" r:id="rId204" xr:uid="{0127A69C-8DB3-4618-A205-CD5102DDB444}"/>
    <hyperlink ref="F532" r:id="rId205" xr:uid="{7CA758AA-7F3A-42BE-BF9C-4CA2BCB8050F}"/>
    <hyperlink ref="G532" r:id="rId206" xr:uid="{BBB33E11-EBB7-4FE5-9214-7311ADEF7A22}"/>
    <hyperlink ref="F533" r:id="rId207" xr:uid="{37610D94-BDA6-44A8-9D80-E1C64D2E11D3}"/>
    <hyperlink ref="G533" r:id="rId208" xr:uid="{56BAAB46-46BA-4DAD-9D6D-5CFC35A9098F}"/>
    <hyperlink ref="F534" r:id="rId209" xr:uid="{BC9A0947-F40D-4E7B-A794-6DC69762FD0C}"/>
    <hyperlink ref="G534" r:id="rId210" xr:uid="{2BAC03C9-8F25-45DA-A1BC-771E714FB1A5}"/>
    <hyperlink ref="F535" r:id="rId211" xr:uid="{BE80428E-8CC2-4CC4-BEFE-1C2ABF2B6365}"/>
    <hyperlink ref="G535" r:id="rId212" xr:uid="{A4A3AD57-E7B2-4D52-BD69-77B08C11A8AC}"/>
    <hyperlink ref="F536" r:id="rId213" xr:uid="{276A1BE5-1F20-4390-A355-5970566EC723}"/>
    <hyperlink ref="G536" r:id="rId214" xr:uid="{F0632020-E459-4C32-BC8A-3DBEE1968FFD}"/>
    <hyperlink ref="F537" r:id="rId215" xr:uid="{4816C718-4699-4A9E-AADD-6220E88D00D1}"/>
    <hyperlink ref="G537" r:id="rId216" xr:uid="{791F39C8-3C59-40E0-A2C2-E9DF7F5AB638}"/>
    <hyperlink ref="F538" r:id="rId217" xr:uid="{FE3081CA-A062-45B2-8D45-EA8B98417C61}"/>
    <hyperlink ref="G538" r:id="rId218" xr:uid="{1504AFD0-9C87-4CD5-8173-10E2E4E8E517}"/>
    <hyperlink ref="F539" r:id="rId219" xr:uid="{E69B8A14-8DF4-4DC8-8525-7A88DF8C7837}"/>
    <hyperlink ref="G539" r:id="rId220" xr:uid="{E953844D-D59D-4DB3-AE37-D12D82E1ABCB}"/>
    <hyperlink ref="F540" r:id="rId221" xr:uid="{511B52EE-6183-45B1-8EB5-367E1A28F42E}"/>
    <hyperlink ref="G540" r:id="rId222" xr:uid="{90648653-28BD-4B7A-93BD-D3C50CCF40DB}"/>
    <hyperlink ref="F541" r:id="rId223" xr:uid="{43131479-1963-48D2-805F-7871A6CB91EA}"/>
    <hyperlink ref="G541" r:id="rId224" xr:uid="{16821224-D72E-4B57-B527-CA6186064B05}"/>
    <hyperlink ref="F542" r:id="rId225" xr:uid="{67AD9AB5-6A58-4B5F-A157-0B236AC635EB}"/>
    <hyperlink ref="G542" r:id="rId226" xr:uid="{173549F0-921C-4D3E-B2C9-CE2DDC8A40EE}"/>
    <hyperlink ref="F543" r:id="rId227" xr:uid="{126B050A-9E45-4448-8C9D-16796EA3261E}"/>
    <hyperlink ref="G543" r:id="rId228" xr:uid="{302CD3FF-B8B9-4CA4-AA66-C436D4B0E3EB}"/>
    <hyperlink ref="F544" r:id="rId229" xr:uid="{F1B8F559-9EBF-402F-B6C5-A14D24BFDF16}"/>
    <hyperlink ref="G544" r:id="rId230" xr:uid="{487A2AED-82EC-4E28-AFAA-99EC31F83489}"/>
    <hyperlink ref="F545" r:id="rId231" xr:uid="{DA118DD5-94BA-48E2-BC0D-2A936D3D0F7F}"/>
    <hyperlink ref="G545" r:id="rId232" xr:uid="{3B7ED4AD-76B6-4E83-AB23-D66D0E7ABDC5}"/>
    <hyperlink ref="F546" r:id="rId233" xr:uid="{27025C0F-16FF-43D4-87E4-9CC94C325667}"/>
    <hyperlink ref="G546" r:id="rId234" xr:uid="{EA9EB4D0-10FE-4A81-84A2-7EF70FA49C1F}"/>
    <hyperlink ref="F547" r:id="rId235" xr:uid="{8285147B-9262-43F3-900D-3E8A87315017}"/>
    <hyperlink ref="G547" r:id="rId236" xr:uid="{C422F453-D56F-4A7A-ADB5-BAC02546C6CB}"/>
    <hyperlink ref="F548" r:id="rId237" xr:uid="{CF982014-AA5B-4783-8D73-DA4987680E20}"/>
    <hyperlink ref="G548" r:id="rId238" xr:uid="{D0D96F32-EB12-48BF-90D2-7EED5C7DC0E9}"/>
    <hyperlink ref="F549" r:id="rId239" xr:uid="{4156FD88-A1A2-48E7-B1D8-8353280DEFE3}"/>
    <hyperlink ref="G549" r:id="rId240" xr:uid="{98544F26-0AB9-42C6-87EE-047346364AAF}"/>
    <hyperlink ref="F550" r:id="rId241" xr:uid="{11A6B07C-BDE2-4687-8402-497ACEAB8D15}"/>
    <hyperlink ref="G550" r:id="rId242" xr:uid="{51D8551F-6A40-4EF8-820F-B6A276E9FA70}"/>
    <hyperlink ref="F551" r:id="rId243" xr:uid="{97C3E8F7-139A-46D1-9717-4B280922FD1E}"/>
    <hyperlink ref="G551" r:id="rId244" xr:uid="{03748814-AB6C-43BC-85CC-B2BC7871FD5E}"/>
    <hyperlink ref="F552" r:id="rId245" xr:uid="{0FAE79C8-BB9E-4A44-A206-A6282C4A6CA7}"/>
    <hyperlink ref="G552" r:id="rId246" xr:uid="{887A131A-5B36-45E0-B852-4D5B533A6EF0}"/>
    <hyperlink ref="F553" r:id="rId247" xr:uid="{00474C40-1C26-418B-A2A3-A6A78D1BD63D}"/>
    <hyperlink ref="G553" r:id="rId248" xr:uid="{FEE8EF81-893A-4C56-9C6A-B456D76159F2}"/>
    <hyperlink ref="F554" r:id="rId249" xr:uid="{38090ADF-D53D-41D7-B510-FE530CAC11A1}"/>
    <hyperlink ref="G554" r:id="rId250" xr:uid="{F8ED8AF6-EE1F-46CF-99B0-ECFB213C4E1C}"/>
    <hyperlink ref="F555" r:id="rId251" xr:uid="{2F9A59B0-7BA0-4A4A-8A4E-23543E830BA7}"/>
    <hyperlink ref="G555" r:id="rId252" xr:uid="{2777DCB6-09ED-489E-9E55-E0E9F088C1AD}"/>
    <hyperlink ref="F556" r:id="rId253" xr:uid="{2BC0AD97-3BA1-4FFF-8C2C-7C8A042B678D}"/>
    <hyperlink ref="G556" r:id="rId254" xr:uid="{EA275175-1F73-4595-8458-1D7E5BDF4729}"/>
    <hyperlink ref="F557" r:id="rId255" xr:uid="{13C1792E-66E8-4F1E-A032-AE188C83F15A}"/>
    <hyperlink ref="G557" r:id="rId256" xr:uid="{FCC148D8-84D2-45CF-B8C9-97923605F879}"/>
    <hyperlink ref="F558" r:id="rId257" xr:uid="{7FF47725-FB91-44FC-BE37-E97EBE2A886C}"/>
    <hyperlink ref="G558" r:id="rId258" xr:uid="{04875BF2-AB4E-4EB4-BA6B-4201FECDEDBB}"/>
    <hyperlink ref="F559" r:id="rId259" xr:uid="{75D19A8D-C7CF-4FE6-9E05-E040AE77FACE}"/>
    <hyperlink ref="G559" r:id="rId260" xr:uid="{C2A7F4CA-5C2F-4F7C-908E-74D4071E5462}"/>
    <hyperlink ref="F560" r:id="rId261" xr:uid="{9B999BA9-7669-4A65-8B60-9D9AE55B25E3}"/>
    <hyperlink ref="G560" r:id="rId262" xr:uid="{8F2D1371-3C98-4E2C-95DA-E99739BE09E2}"/>
    <hyperlink ref="F561" r:id="rId263" xr:uid="{58141E33-0DA7-4E4F-B651-D989235928B1}"/>
    <hyperlink ref="G561" r:id="rId264" xr:uid="{5B857756-48E2-4BEA-8408-1A93A1B79186}"/>
    <hyperlink ref="F617" r:id="rId265" xr:uid="{CB2F1EB4-7706-4AD3-985C-71AF5FC2A1D2}"/>
    <hyperlink ref="G617" r:id="rId266" xr:uid="{35462B5F-F631-4AD5-9B3D-268635BC17D9}"/>
    <hyperlink ref="F618" r:id="rId267" xr:uid="{772F1FCC-A0BE-4262-8607-940FE767306A}"/>
    <hyperlink ref="G618" r:id="rId268" xr:uid="{E59164EC-3E52-474F-84F4-7728413457D7}"/>
    <hyperlink ref="F619" r:id="rId269" xr:uid="{7880CDAB-2562-488F-920B-413615C6ACEE}"/>
    <hyperlink ref="G619" r:id="rId270" xr:uid="{61B16758-69DF-44ED-9552-8615AD84D749}"/>
    <hyperlink ref="F620" r:id="rId271" xr:uid="{8BD2B73B-D033-42A8-818F-BE37C7807307}"/>
    <hyperlink ref="G620" r:id="rId272" xr:uid="{7A22BA6A-4B05-4DB9-B85F-CDA833AC945D}"/>
    <hyperlink ref="F621" r:id="rId273" xr:uid="{B7433930-577D-4203-B848-474A77FDF97E}"/>
    <hyperlink ref="G621" r:id="rId274" xr:uid="{1FE18D1A-4D13-4060-A794-5FD0F68229A5}"/>
    <hyperlink ref="F622" r:id="rId275" xr:uid="{BF79A280-21EE-4C7C-B7A5-D6453F5FA833}"/>
    <hyperlink ref="G622" r:id="rId276" xr:uid="{37CEF942-9136-4006-8F82-3280C8312A05}"/>
    <hyperlink ref="F623" r:id="rId277" xr:uid="{2E1ED511-6810-4DB8-9249-BF3864A37638}"/>
    <hyperlink ref="G623" r:id="rId278" xr:uid="{2EBDD158-7C6C-4B4B-BE0C-895DFD5153A7}"/>
    <hyperlink ref="F624" r:id="rId279" xr:uid="{5706DB8E-D8D8-49EB-9CCB-5DC0101BE98B}"/>
    <hyperlink ref="G624" r:id="rId280" xr:uid="{08FC841B-40E7-4771-BD9F-227955D8ECE2}"/>
    <hyperlink ref="F625" r:id="rId281" xr:uid="{2F72AFF9-45A7-43D8-AA75-C6EEF8B1A098}"/>
    <hyperlink ref="G625" r:id="rId282" xr:uid="{52C9FE72-1218-4018-85C7-5F4E45234AB5}"/>
    <hyperlink ref="F626" r:id="rId283" xr:uid="{B1EFAF1F-2EA7-47EA-813D-572989E93629}"/>
    <hyperlink ref="G626" r:id="rId284" xr:uid="{C034E390-0D0D-4436-95F5-2265C1FB104F}"/>
    <hyperlink ref="F627" r:id="rId285" xr:uid="{560C6B1C-A747-4E40-AF2E-35176EEC12CD}"/>
    <hyperlink ref="G627" r:id="rId286" xr:uid="{9B5268FA-667B-4BA9-8A52-2F7B9972A3C7}"/>
    <hyperlink ref="F628" r:id="rId287" xr:uid="{4EB3E33C-A489-4D52-AA52-D7DEF05C9E9B}"/>
    <hyperlink ref="G628" r:id="rId288" xr:uid="{B698D525-4E3D-4193-9AB2-92AC608CC4E1}"/>
    <hyperlink ref="F629" r:id="rId289" xr:uid="{8FFFA3D7-2CE8-414E-90D4-F41ABAE4290E}"/>
    <hyperlink ref="G629" r:id="rId290" xr:uid="{089D4321-DFF6-4836-9D07-FDD26E319FD8}"/>
    <hyperlink ref="F630" r:id="rId291" xr:uid="{5699A20A-CA6F-449A-82B0-7022C1C30683}"/>
    <hyperlink ref="G630" r:id="rId292" xr:uid="{FF4CE0C4-8C19-4D26-B0FC-8B0302ED9584}"/>
    <hyperlink ref="F631" r:id="rId293" xr:uid="{5834FC5F-4DB0-407A-805F-99E1FC431425}"/>
    <hyperlink ref="G631" r:id="rId294" xr:uid="{6AD6CA86-38DD-4829-B1A7-2D6013DF83AC}"/>
    <hyperlink ref="F632" r:id="rId295" xr:uid="{1C13AED6-6428-4847-9DB9-525984A8F229}"/>
    <hyperlink ref="G632" r:id="rId296" xr:uid="{593CC109-EB1E-4672-8658-127BF1B28C9D}"/>
    <hyperlink ref="F633" r:id="rId297" xr:uid="{E495FABB-760E-4429-86B1-73E8026E408A}"/>
    <hyperlink ref="G633" r:id="rId298" xr:uid="{21D29812-5C0A-4B5B-9E25-EE8F4728FC75}"/>
    <hyperlink ref="F634" r:id="rId299" xr:uid="{87A5D069-FBD4-469B-B7C3-00F6FAFE03EE}"/>
    <hyperlink ref="G634" r:id="rId300" xr:uid="{FD8C82BD-A6CA-46A7-8EB1-4D62647C3DB5}"/>
    <hyperlink ref="F635" r:id="rId301" xr:uid="{89BA4374-8A4B-4382-9F3A-3B917E544EE6}"/>
    <hyperlink ref="G635" r:id="rId302" xr:uid="{A72DB481-A898-4337-9222-6315F21020B2}"/>
    <hyperlink ref="F636" r:id="rId303" xr:uid="{536D21E6-5CEC-40B4-A732-200239B6F3CB}"/>
    <hyperlink ref="G636" r:id="rId304" xr:uid="{078E8688-7AE0-41F9-992A-2FF56832EF3E}"/>
    <hyperlink ref="F637" r:id="rId305" xr:uid="{AB520272-9F63-46EC-B355-C2DDA8365799}"/>
    <hyperlink ref="G637" r:id="rId306" xr:uid="{9BECA553-2B83-4DD1-8CD3-80BC1F34CE6C}"/>
    <hyperlink ref="F638" r:id="rId307" xr:uid="{BDBFC6EE-9D30-43B6-9CDE-B0798932D8E9}"/>
    <hyperlink ref="G638" r:id="rId308" xr:uid="{76436AD9-983A-4001-89C1-1A505E45002F}"/>
    <hyperlink ref="F639" r:id="rId309" xr:uid="{05025E6C-795E-432B-BB5B-CC4E44A0EC87}"/>
    <hyperlink ref="G639" r:id="rId310" xr:uid="{C5E70FAE-7F7E-4BF3-8065-2E6FD547111E}"/>
    <hyperlink ref="F640" r:id="rId311" xr:uid="{697D89D5-9E71-4396-A642-3C159B67A7A0}"/>
    <hyperlink ref="G640" r:id="rId312" xr:uid="{F98A194A-B69C-4178-A633-A57B81C9D527}"/>
    <hyperlink ref="F641" r:id="rId313" xr:uid="{E9438465-D416-4741-9A38-B9EDAA6A41B8}"/>
    <hyperlink ref="G641" r:id="rId314" xr:uid="{381CB74C-433B-4CE0-A432-7231B20F3176}"/>
    <hyperlink ref="F642" r:id="rId315" xr:uid="{F4C0E80B-AB39-4EBF-A974-400C961E31CC}"/>
    <hyperlink ref="G642" r:id="rId316" xr:uid="{34099B8E-D21A-4ABC-A0EC-B67AC1F55DA8}"/>
    <hyperlink ref="F643" r:id="rId317" xr:uid="{6BEFEE8C-5B78-47A1-8D90-E3A73421CECB}"/>
    <hyperlink ref="G643" r:id="rId318" xr:uid="{72A0B1E4-2D0D-47C8-92F2-0EF946EF35B8}"/>
    <hyperlink ref="F644" r:id="rId319" xr:uid="{2D12FD23-85EB-45A2-886E-8E69721A485F}"/>
    <hyperlink ref="G644" r:id="rId320" xr:uid="{19FC6037-12EE-4763-B65B-3775F69C3EB4}"/>
    <hyperlink ref="F645" r:id="rId321" xr:uid="{722561CD-243A-4BE5-B2E0-1DB6DE66B8BB}"/>
    <hyperlink ref="G645" r:id="rId322" xr:uid="{4DFB220B-A337-4EFC-8BFD-E363363702F1}"/>
    <hyperlink ref="F646" r:id="rId323" xr:uid="{9D5C54E7-F2A3-4EE0-9414-5E1A1ACCCC7E}"/>
    <hyperlink ref="G646" r:id="rId324" xr:uid="{9229B944-B3F8-4412-BE80-015D619C945B}"/>
    <hyperlink ref="F647" r:id="rId325" xr:uid="{4D73B318-0872-465F-9BC4-9578FB1F8706}"/>
    <hyperlink ref="G647" r:id="rId326" xr:uid="{B0046343-BE11-4060-B027-18D35022D2E1}"/>
    <hyperlink ref="F648" r:id="rId327" xr:uid="{AB6ACFF5-600C-4256-B9D0-E6519C5F0E8F}"/>
    <hyperlink ref="G648" r:id="rId328" xr:uid="{A9969923-EA20-4A80-B157-D2E975F0A4A6}"/>
    <hyperlink ref="F649" r:id="rId329" xr:uid="{E6B81424-1022-4F98-9C29-CE8F95AF67E8}"/>
    <hyperlink ref="G649" r:id="rId330" xr:uid="{EA1593C6-3D43-412C-9658-FF55DEED3D8C}"/>
    <hyperlink ref="F650" r:id="rId331" xr:uid="{17F13242-C6B3-4A27-8A63-902F0C578424}"/>
    <hyperlink ref="G650" r:id="rId332" xr:uid="{D2CFEF9E-BBCD-4D1F-93CF-045172FFD995}"/>
    <hyperlink ref="F651" r:id="rId333" xr:uid="{D115EF26-5D34-4635-9F1D-048E5C39AA2E}"/>
    <hyperlink ref="G651" r:id="rId334" xr:uid="{CF2710AF-BDE9-4420-B7FF-05737923FCE1}"/>
    <hyperlink ref="F652" r:id="rId335" xr:uid="{765A9A7B-E155-4FDC-8FF5-5B991D07BFD1}"/>
    <hyperlink ref="G652" r:id="rId336" xr:uid="{38DDFE4E-4C95-415E-93A4-EC931D1AC59F}"/>
    <hyperlink ref="F653" r:id="rId337" xr:uid="{70C661E2-268D-4385-BB03-FBF981389409}"/>
    <hyperlink ref="G653" r:id="rId338" xr:uid="{FDF9736F-271E-4CDD-AB5F-3985D9F90163}"/>
    <hyperlink ref="F654" r:id="rId339" xr:uid="{D78D811A-1807-4D29-9C21-E4863DB40A3C}"/>
    <hyperlink ref="G654" r:id="rId340" xr:uid="{48494357-D148-492D-A8A8-8987C5DE40D0}"/>
    <hyperlink ref="F655" r:id="rId341" xr:uid="{DEF2F60F-4559-41C4-9346-4F8C29FBA19F}"/>
    <hyperlink ref="G655" r:id="rId342" xr:uid="{19A51D5A-48D8-4FD2-A37B-1F1874B57D50}"/>
    <hyperlink ref="F656" r:id="rId343" xr:uid="{457B6750-EFF5-4B0D-9D9E-459B4C3A3B36}"/>
    <hyperlink ref="G656" r:id="rId344" xr:uid="{C212F128-B6EA-4722-993C-75080502C970}"/>
    <hyperlink ref="F707" r:id="rId345" xr:uid="{E1BA2121-41EC-464F-9185-7EE9445F4CC5}"/>
    <hyperlink ref="G707" r:id="rId346" xr:uid="{078D44CA-8A2E-4E06-A344-25C84130928B}"/>
    <hyperlink ref="F708" r:id="rId347" xr:uid="{0796084A-AFEF-43CA-A0DF-8B33CC20AE62}"/>
    <hyperlink ref="G708" r:id="rId348" xr:uid="{FDB9E43E-34A7-42D1-87CB-F091536A4AF4}"/>
    <hyperlink ref="F709" r:id="rId349" xr:uid="{ED268671-ABCB-478E-BCC4-16373C4D4704}"/>
    <hyperlink ref="G709" r:id="rId350" xr:uid="{AF3BA180-6B4F-4EDA-B812-7284DDB3579C}"/>
    <hyperlink ref="F710" r:id="rId351" xr:uid="{26B66D44-6D93-4773-8163-B5515AC93DCD}"/>
    <hyperlink ref="G710" r:id="rId352" xr:uid="{700277EB-F72B-489A-8720-26E5E56E5095}"/>
    <hyperlink ref="F711" r:id="rId353" xr:uid="{DBF1B94C-BF18-4CD6-B9FE-201B93C93203}"/>
    <hyperlink ref="G711" r:id="rId354" xr:uid="{95C3F72F-D315-478F-8193-009E4EFC66B4}"/>
    <hyperlink ref="F712" r:id="rId355" xr:uid="{6B489BD0-6F1C-4022-B5B1-F95B76323C1B}"/>
    <hyperlink ref="G712" r:id="rId356" xr:uid="{4BB74788-B661-49DA-B9B3-E52EFA55F8E4}"/>
    <hyperlink ref="F815" r:id="rId357" xr:uid="{97EBD275-5BC3-4844-B61E-D83833E5C1B8}"/>
    <hyperlink ref="G815" r:id="rId358" xr:uid="{4AF573C6-2455-45B8-BD15-4A127E16A662}"/>
    <hyperlink ref="F867" r:id="rId359" xr:uid="{88F6F56F-842D-41B6-8DDC-A104D833AAEF}"/>
    <hyperlink ref="G867" r:id="rId360" xr:uid="{D0A449E0-7EF5-42A4-956F-2E0B4C8A52C3}"/>
    <hyperlink ref="F868" r:id="rId361" xr:uid="{0EC39ACB-2BE1-421D-8D6C-7A2EF7A1AFBB}"/>
    <hyperlink ref="G868" r:id="rId362" xr:uid="{8F8EEFA8-6FF3-40CB-B674-6628CEB43E8D}"/>
    <hyperlink ref="F869" r:id="rId363" xr:uid="{53B3BEB2-6FCD-484F-B0C0-ACB1D0C8CF66}"/>
    <hyperlink ref="G869" r:id="rId364" xr:uid="{131BB89F-9AB5-4ED1-8099-21566326F0B9}"/>
    <hyperlink ref="F870" r:id="rId365" xr:uid="{8A85DBCA-3358-4C2E-B988-54D9F739C0CA}"/>
    <hyperlink ref="G870" r:id="rId366" xr:uid="{15676283-8933-4129-A89A-9D712879747E}"/>
    <hyperlink ref="F966" r:id="rId367" xr:uid="{3D2513B1-B1AD-4595-AFC3-FEDD718EB16E}"/>
    <hyperlink ref="G966" r:id="rId368" xr:uid="{C5762FD2-3D16-4824-8687-0CE7AC69085F}"/>
    <hyperlink ref="F1063" r:id="rId369" xr:uid="{0B69BC13-4707-4558-906E-489128156472}"/>
    <hyperlink ref="G1063" r:id="rId370" xr:uid="{26233980-7276-46C9-80C5-84AD9459679D}"/>
    <hyperlink ref="F1072" r:id="rId371" xr:uid="{06CA9167-6659-4B66-92C2-0598C960D9A6}"/>
    <hyperlink ref="G1072" r:id="rId372" xr:uid="{D812185D-C5E7-4FDD-B18D-BE765963D7BA}"/>
    <hyperlink ref="F1073" r:id="rId373" xr:uid="{8A01FCB6-BFD2-4720-9452-C95390740859}"/>
    <hyperlink ref="G1073" r:id="rId374" xr:uid="{F2076FFA-74C2-429C-BAD0-104A50739A7A}"/>
    <hyperlink ref="F1093" r:id="rId375" xr:uid="{71CD9235-8AAE-4204-BBE4-708D94E0B043}"/>
    <hyperlink ref="G1093" r:id="rId376" xr:uid="{A4AF73B8-8981-45BE-A29E-60912E3F0307}"/>
    <hyperlink ref="F1181" r:id="rId377" xr:uid="{84E5D5E9-9973-4849-A482-5E89055E4F0D}"/>
    <hyperlink ref="G1181" r:id="rId378" xr:uid="{7D284679-477D-43E8-9017-8F5597B9F983}"/>
    <hyperlink ref="F1182" r:id="rId379" xr:uid="{7725299E-6623-4E8F-8750-CF598E979043}"/>
    <hyperlink ref="G1182" r:id="rId380" xr:uid="{DB583419-B8F0-486E-9941-991860EF60BD}"/>
    <hyperlink ref="F1183" r:id="rId381" xr:uid="{6A984BA2-376B-48EF-859E-30C9EB304463}"/>
    <hyperlink ref="G1183" r:id="rId382" xr:uid="{FC274007-FC30-4B8F-9EF2-13B2A0505F12}"/>
    <hyperlink ref="F1184" r:id="rId383" xr:uid="{9975E9D5-8524-4EB5-AF10-2047588A1898}"/>
    <hyperlink ref="G1184" r:id="rId384" xr:uid="{ED169E1A-D92F-4930-B76A-FD4F8A466500}"/>
    <hyperlink ref="F1185" r:id="rId385" xr:uid="{F3116AD3-E397-48E1-9A9B-54360C6B8735}"/>
    <hyperlink ref="G1185" r:id="rId386" xr:uid="{D412ED96-C159-4337-8EF0-88F8D6558719}"/>
    <hyperlink ref="F1186" r:id="rId387" xr:uid="{770321C3-4778-489A-835D-078393620DA5}"/>
    <hyperlink ref="G1186" r:id="rId388" xr:uid="{553704AB-EE07-4AB4-B7C0-87B3CB675906}"/>
    <hyperlink ref="F1187" r:id="rId389" xr:uid="{AA9C7E8E-2A44-411C-AF3C-C3C547F3250A}"/>
    <hyperlink ref="G1187" r:id="rId390" xr:uid="{DE32DB7E-16E4-40E4-A648-9FC27A274998}"/>
    <hyperlink ref="F1188" r:id="rId391" xr:uid="{D85C28F3-D3A6-467A-93E9-36CF0005A6A2}"/>
    <hyperlink ref="G1188" r:id="rId392" xr:uid="{78CBCBDB-DD16-48E2-9E63-94CAAEA85B4C}"/>
    <hyperlink ref="F1189" r:id="rId393" xr:uid="{04263E5D-3CA1-4734-BEFC-BADF06B4EBE8}"/>
    <hyperlink ref="G1189" r:id="rId394" xr:uid="{147FA453-6396-44EE-B9EF-ED124ED7EBF5}"/>
    <hyperlink ref="F1190" r:id="rId395" xr:uid="{9CEAC42A-3D02-4CA8-AF7F-7CA687C919B8}"/>
    <hyperlink ref="G1190" r:id="rId396" xr:uid="{DBC82FFE-588F-4E79-8159-42C9DE54D254}"/>
    <hyperlink ref="F1191" r:id="rId397" xr:uid="{3A0F3AEF-CBA1-4558-B6B3-61F1DFA7C744}"/>
    <hyperlink ref="G1191" r:id="rId398" xr:uid="{0328AD74-4348-4676-94AD-A16F3B7AA893}"/>
    <hyperlink ref="F1192" r:id="rId399" xr:uid="{0AFF312C-2BC0-4F7A-9E26-58B060C6C885}"/>
    <hyperlink ref="G1192" r:id="rId400" xr:uid="{0BFD394B-A881-4BB8-BEDD-747F077F7622}"/>
    <hyperlink ref="F1193" r:id="rId401" xr:uid="{E1899D64-CC70-4069-B007-D8DA3E284B6C}"/>
    <hyperlink ref="G1193" r:id="rId402" xr:uid="{04B4CCFE-14F9-4B7C-9779-97C9325E1EC8}"/>
    <hyperlink ref="F1194" r:id="rId403" xr:uid="{D4CA59DA-748B-4626-9A74-14AD95AC62A0}"/>
    <hyperlink ref="G1194" r:id="rId404" xr:uid="{4CDE9DA8-C44B-49B6-BE74-669F447B0729}"/>
    <hyperlink ref="F1195" r:id="rId405" xr:uid="{269AD46C-E682-4F56-886C-7F8F2F59B7BE}"/>
    <hyperlink ref="G1195" r:id="rId406" xr:uid="{A4374109-777B-4BE5-A2E9-D8388DA0D1D9}"/>
    <hyperlink ref="F1196" r:id="rId407" xr:uid="{D921BFC2-17C0-452E-9E59-7D3A5E605B99}"/>
    <hyperlink ref="G1196" r:id="rId408" xr:uid="{40497B82-6C65-4B51-915C-AF8EA5060785}"/>
    <hyperlink ref="F1197" r:id="rId409" xr:uid="{6C208BF2-2467-4A07-9B50-4C16DF395984}"/>
    <hyperlink ref="G1197" r:id="rId410" xr:uid="{838755DB-9F3D-48DA-B0C0-265025902A3C}"/>
    <hyperlink ref="F1198" r:id="rId411" xr:uid="{0528656A-E8C7-47EB-87DD-2F9ECCF55A01}"/>
    <hyperlink ref="G1198" r:id="rId412" xr:uid="{F632CFD4-EB91-4496-AA07-446C9FD2DB42}"/>
    <hyperlink ref="F1199" r:id="rId413" xr:uid="{9734467D-6664-492D-B0C3-647BDC6832A8}"/>
    <hyperlink ref="G1199" r:id="rId414" xr:uid="{4D1C19F7-864D-4E4E-ACCA-69F88A398AD4}"/>
    <hyperlink ref="A1211" r:id="rId415" display="http://mr.pro/" xr:uid="{B07DA223-3E27-472D-9176-7EB9697DCBB4}"/>
    <hyperlink ref="F1589" r:id="rId416" xr:uid="{FDA23484-30E2-42FF-ACE7-E68555BE2F6A}"/>
    <hyperlink ref="G1589" r:id="rId417" xr:uid="{EB9C82BA-4D06-44A3-9DF8-39DD8F1ADC32}"/>
    <hyperlink ref="F1590" r:id="rId418" xr:uid="{3280F17C-7DB5-47B7-B266-308E8462AD74}"/>
    <hyperlink ref="G1590" r:id="rId419" xr:uid="{9F105095-D7B8-451A-8C0C-D32A53321CEE}"/>
    <hyperlink ref="F1591" r:id="rId420" xr:uid="{C22E7161-C3D6-4091-ACA0-01E3A78E53C1}"/>
    <hyperlink ref="G1591" r:id="rId421" xr:uid="{90B84F11-CEF3-4774-8AB1-DEDFBE301D25}"/>
    <hyperlink ref="F1592" r:id="rId422" xr:uid="{C50F2227-60C8-4BC6-8CDB-B8259E6F4E03}"/>
    <hyperlink ref="G1592" r:id="rId423" xr:uid="{7E3239BF-AE35-41F6-8EFD-893F8D205BB1}"/>
    <hyperlink ref="F1593" r:id="rId424" xr:uid="{38C69F81-3BB7-497D-9998-4A5006F30378}"/>
    <hyperlink ref="G1593" r:id="rId425" xr:uid="{9F3EFA9C-1418-4D2D-BDC2-E82418F2C632}"/>
    <hyperlink ref="F1594" r:id="rId426" xr:uid="{58F630D0-6A58-41CB-BB7C-D0B560AAC0D2}"/>
    <hyperlink ref="G1594" r:id="rId427" xr:uid="{30904DAB-1398-4F32-98E2-948E0E6EAAB2}"/>
    <hyperlink ref="F1595" r:id="rId428" xr:uid="{DB717F9D-EC68-4786-AA03-C64251E581D0}"/>
    <hyperlink ref="G1595" r:id="rId429" xr:uid="{E72EE0D9-5FD8-4656-9372-3EEFDB04A138}"/>
    <hyperlink ref="F1596" r:id="rId430" xr:uid="{FC9444B9-9FB4-4F2D-8D68-56F7BB6B8081}"/>
    <hyperlink ref="G1596" r:id="rId431" xr:uid="{90C12E50-EC05-4ADC-94C6-DA7C039C791D}"/>
    <hyperlink ref="F1597" r:id="rId432" xr:uid="{45194545-D175-49BE-8B82-E079843C0403}"/>
    <hyperlink ref="G1597" r:id="rId433" xr:uid="{EBB13DCC-A281-4AA0-B2F1-F93FC4DA3CA9}"/>
    <hyperlink ref="F1598" r:id="rId434" xr:uid="{5B7635E7-BFF1-41F6-9C23-ECAF7EEE9158}"/>
    <hyperlink ref="G1598" r:id="rId435" xr:uid="{4B7D1C66-AE1F-424F-9B4D-53B37434B32A}"/>
    <hyperlink ref="F1599" r:id="rId436" xr:uid="{DFAD5C0D-9196-4EE1-9CD4-69973F9A433F}"/>
    <hyperlink ref="G1599" r:id="rId437" xr:uid="{2C1A1BDE-DB24-4555-B1CB-2A7B5D69E4D3}"/>
    <hyperlink ref="F1635" r:id="rId438" xr:uid="{78AC07D7-9677-4CBE-9059-10F31CB73A5B}"/>
    <hyperlink ref="G1635" r:id="rId439" xr:uid="{2A255035-72F6-4430-B82A-4BCA30E2A356}"/>
    <hyperlink ref="F1644" r:id="rId440" xr:uid="{5E2B7320-E8C9-47E6-8269-BBC9FF039E6D}"/>
    <hyperlink ref="G1644" r:id="rId441" xr:uid="{24526E79-328F-4FB1-9329-5F72D5C058EA}"/>
    <hyperlink ref="F1645" r:id="rId442" xr:uid="{6363515B-D271-4726-A0F2-B2ADE76B62D2}"/>
    <hyperlink ref="G1645" r:id="rId443" xr:uid="{2CC71CE7-8BE4-42D3-8A03-E9539F0D1AB0}"/>
    <hyperlink ref="F1690" r:id="rId444" xr:uid="{83568A97-B1B3-49CD-ACEB-6947D26248DC}"/>
    <hyperlink ref="G1690" r:id="rId445" xr:uid="{F2108D67-30B3-4208-BC4D-4EEFCCBF96B7}"/>
    <hyperlink ref="F1691" r:id="rId446" xr:uid="{FAC8B64B-4965-4EA5-B699-E63AF7F8C654}"/>
    <hyperlink ref="G1691" r:id="rId447" xr:uid="{A94B58D1-6850-4C5B-9A08-360E6329FBE1}"/>
    <hyperlink ref="F1692" r:id="rId448" xr:uid="{6C7D57D8-DA03-4CCB-9E26-4EAB6A476462}"/>
    <hyperlink ref="G1692" r:id="rId449" xr:uid="{4F8184CA-40D1-475E-9249-1977C4E27E39}"/>
    <hyperlink ref="F1693" r:id="rId450" xr:uid="{6AADD2E8-DD60-4E02-8BAB-6B84717C0B7E}"/>
    <hyperlink ref="G1693" r:id="rId451" xr:uid="{E4B9DFC6-9C13-490B-A76E-2866688F5B67}"/>
    <hyperlink ref="F1694" r:id="rId452" xr:uid="{87C7BAC9-EB88-478D-9479-4E9AB8B80A5D}"/>
    <hyperlink ref="G1694" r:id="rId453" xr:uid="{BE4E6B9F-3312-403D-84B1-EF470DFCDAE2}"/>
    <hyperlink ref="F1695" r:id="rId454" xr:uid="{129E7BDC-64B7-485A-A6C4-869C38E20347}"/>
    <hyperlink ref="G1695" r:id="rId455" xr:uid="{3DEC4D82-5292-4A77-9436-31CBA251E2EA}"/>
    <hyperlink ref="F1696" r:id="rId456" xr:uid="{5B57233C-A932-4BFC-BA17-42E0C354F17A}"/>
    <hyperlink ref="G1696" r:id="rId457" xr:uid="{F1D19A42-5D9F-4395-801A-8EA033CE094F}"/>
    <hyperlink ref="F1697" r:id="rId458" xr:uid="{E06CA105-094E-40A8-BF2D-B3620780E333}"/>
    <hyperlink ref="G1697" r:id="rId459" xr:uid="{25E82905-75D9-4B97-9878-F8993E13B77D}"/>
    <hyperlink ref="F1698" r:id="rId460" xr:uid="{761E16DA-2FEE-49FE-AEE6-939FF93652B0}"/>
    <hyperlink ref="G1698" r:id="rId461" xr:uid="{AFDC918C-802E-4878-92F7-A109E938F55A}"/>
    <hyperlink ref="F1699" r:id="rId462" xr:uid="{B61CABAC-EF30-4888-8FA0-924D786675F8}"/>
    <hyperlink ref="G1699" r:id="rId463" xr:uid="{20295A3B-45D1-4891-AA5F-71B9A96F6CFD}"/>
    <hyperlink ref="F1700" r:id="rId464" xr:uid="{64F9444F-3CC8-442A-A430-CE7BEC997217}"/>
    <hyperlink ref="G1700" r:id="rId465" xr:uid="{BF26DF20-59AF-415F-8F08-BF40E8762880}"/>
    <hyperlink ref="F1701" r:id="rId466" xr:uid="{C60F5800-EDBC-4E99-B7E2-9E38717DD7A8}"/>
    <hyperlink ref="G1701" r:id="rId467" xr:uid="{5F347057-E5E6-4620-B0CC-26758A80AD67}"/>
    <hyperlink ref="F1702" r:id="rId468" xr:uid="{74316D66-79F5-477F-9720-82E5CA422317}"/>
    <hyperlink ref="G1702" r:id="rId469" xr:uid="{CED339F2-033B-4F03-81BB-B49EA6DE0BD5}"/>
    <hyperlink ref="F1703" r:id="rId470" xr:uid="{F596494E-1A54-46F5-A090-755CA2EF501C}"/>
    <hyperlink ref="G1703" r:id="rId471" xr:uid="{1148BC7D-B721-4BF6-BFBF-0F2E2748E597}"/>
    <hyperlink ref="F1704" r:id="rId472" xr:uid="{D93C32CB-73DE-4DE2-8143-56964F31922F}"/>
    <hyperlink ref="G1704" r:id="rId473" xr:uid="{AE006DEE-A787-4E76-8181-8E0FB762E9B7}"/>
    <hyperlink ref="F1705" r:id="rId474" xr:uid="{7CB9D785-2506-4D4D-8786-127A10265921}"/>
    <hyperlink ref="G1705" r:id="rId475" xr:uid="{87359DA5-A19E-4C56-9C2C-5DC1FDED87F3}"/>
    <hyperlink ref="F1706" r:id="rId476" xr:uid="{5E2C8B8F-02A0-4996-B1F7-4EA6AEBB3D2D}"/>
    <hyperlink ref="G1706" r:id="rId477" xr:uid="{7E54804D-25C4-485A-97A5-F1CF514268D3}"/>
    <hyperlink ref="F1707" r:id="rId478" xr:uid="{25BF1208-0452-4D09-97B6-90A044607F76}"/>
    <hyperlink ref="G1707" r:id="rId479" xr:uid="{AB50EFD9-DE8A-4C76-8579-466BBF79AB53}"/>
    <hyperlink ref="F1708" r:id="rId480" xr:uid="{935DE3CA-1726-45DD-AA06-F9BB7F8B8269}"/>
    <hyperlink ref="G1708" r:id="rId481" xr:uid="{1FBEDF6A-0A95-43AC-B714-219A95ED7BE8}"/>
    <hyperlink ref="F1709" r:id="rId482" xr:uid="{117B092D-407B-4F0F-A161-78C86C46382C}"/>
    <hyperlink ref="G1709" r:id="rId483" xr:uid="{BFE912E5-4554-43E8-AC89-289BFD45E8B9}"/>
    <hyperlink ref="F1710" r:id="rId484" xr:uid="{F901D4A5-1BCA-438A-805D-3BDA143E29FD}"/>
    <hyperlink ref="G1710" r:id="rId485" xr:uid="{26A3EB76-7E6A-4741-B27D-B4C38B98548D}"/>
    <hyperlink ref="F1711" r:id="rId486" xr:uid="{2A076BDA-7E5B-441C-8A5A-847FA75AE6B1}"/>
    <hyperlink ref="G1711" r:id="rId487" xr:uid="{1B278232-EE02-4341-9D79-076F4DB5D8F1}"/>
    <hyperlink ref="F1712" r:id="rId488" xr:uid="{7D8FC135-B243-469B-97A3-F5AFB3C1D622}"/>
    <hyperlink ref="G1712" r:id="rId489" xr:uid="{66173DEB-537D-4632-8B5A-FCC567ECF099}"/>
    <hyperlink ref="F1715" r:id="rId490" xr:uid="{40E88819-C61F-4402-8B46-A46E04C8EBC8}"/>
    <hyperlink ref="G1715" r:id="rId491" xr:uid="{2E5735A2-384C-46F1-A4A9-AB12BA9E5538}"/>
    <hyperlink ref="F1716" r:id="rId492" xr:uid="{05A083A1-A9A7-42ED-8A5A-427487330526}"/>
    <hyperlink ref="G1716" r:id="rId493" xr:uid="{87D1AE09-25F4-4608-AD26-285FA4900CA1}"/>
    <hyperlink ref="F1717" r:id="rId494" xr:uid="{6D738B0F-B11D-4A87-A0BB-697B0E01CA11}"/>
    <hyperlink ref="G1717" r:id="rId495" xr:uid="{9BA2779D-8F58-4BB8-800C-885C77DEFEB9}"/>
    <hyperlink ref="F1718" r:id="rId496" xr:uid="{086E20D1-524C-4534-9D06-A01984269FA1}"/>
    <hyperlink ref="G1718" r:id="rId497" xr:uid="{7F2A37DA-1040-4421-94C9-8949F929C1E4}"/>
    <hyperlink ref="F1795" r:id="rId498" xr:uid="{CC13B763-C043-43A9-8AFB-38D480D69B50}"/>
    <hyperlink ref="G1795" r:id="rId499" xr:uid="{ED2AB2C5-8985-4CE5-9683-182536C6A78A}"/>
    <hyperlink ref="F1796" r:id="rId500" xr:uid="{DB128A2F-6990-47AA-835F-206122A9979E}"/>
    <hyperlink ref="G1796" r:id="rId501" xr:uid="{05C9D45F-96A6-4AA3-861A-5BDEEAD3FE29}"/>
    <hyperlink ref="F1895" r:id="rId502" xr:uid="{A323551C-59C4-40C4-8339-A309E5482FAF}"/>
    <hyperlink ref="G1895" r:id="rId503" xr:uid="{34423E91-05CB-45B9-BE3A-E579DB6093FA}"/>
    <hyperlink ref="F2061" r:id="rId504" xr:uid="{061CC29E-7825-4FE9-AB5D-70B164B77C8C}"/>
    <hyperlink ref="G2061" r:id="rId505" xr:uid="{9D4F6322-45DA-4B47-9815-801956D4D5DC}"/>
    <hyperlink ref="F2062" r:id="rId506" xr:uid="{B690DE61-6D1A-4151-AF87-378139045927}"/>
    <hyperlink ref="G2062" r:id="rId507" xr:uid="{8109E171-B3EC-4BCD-9347-E742F3F4A8FB}"/>
    <hyperlink ref="F2063" r:id="rId508" xr:uid="{A8495EE2-0AB7-4E83-9A98-1B850E15760F}"/>
    <hyperlink ref="G2063" r:id="rId509" xr:uid="{778D0964-DB71-4EF4-9D4D-06EAF2268A3E}"/>
    <hyperlink ref="F2064" r:id="rId510" xr:uid="{FB1398FA-2AA9-45C6-B805-FC6AD7629D89}"/>
    <hyperlink ref="G2064" r:id="rId511" xr:uid="{A99A420D-4010-40CE-9FD3-EDC6055C841A}"/>
    <hyperlink ref="F2065" r:id="rId512" xr:uid="{B900900B-E42D-4BD3-8338-8B06DA395F9B}"/>
    <hyperlink ref="G2065" r:id="rId513" xr:uid="{9F61C16E-615D-4B03-928D-19A3E6662A23}"/>
    <hyperlink ref="F2066" r:id="rId514" xr:uid="{AE0EBCB1-7846-4683-A2C5-C7CD3DE3B948}"/>
    <hyperlink ref="G2066" r:id="rId515" xr:uid="{A0570412-791D-448A-A4B2-0F7421ECFC62}"/>
    <hyperlink ref="F2067" r:id="rId516" xr:uid="{CA1686C5-7B3D-49BA-BA7C-CA667F9350A0}"/>
    <hyperlink ref="G2067" r:id="rId517" xr:uid="{2ECE1F52-62EC-43CE-B4FD-5CD43A0A59DB}"/>
    <hyperlink ref="F2068" r:id="rId518" xr:uid="{EB05B806-B9FA-45AB-BA22-9392DB3BA846}"/>
    <hyperlink ref="G2068" r:id="rId519" xr:uid="{02B351E9-26C1-4028-A804-7DCD92CEF329}"/>
    <hyperlink ref="F2069" r:id="rId520" xr:uid="{41DB7ED1-4C26-43CA-B005-22B715459907}"/>
    <hyperlink ref="G2069" r:id="rId521" xr:uid="{F98175DE-BAB0-4FD8-A1CF-488229719354}"/>
    <hyperlink ref="F2070" r:id="rId522" xr:uid="{82647AA4-B94D-4E0B-87C5-CEF316988DA8}"/>
    <hyperlink ref="G2070" r:id="rId523" xr:uid="{C5693D58-F7D5-458B-93C3-47F088007B99}"/>
    <hyperlink ref="F2071" r:id="rId524" xr:uid="{346B3FE8-B6E3-4E7D-B373-83E91FB9C03A}"/>
    <hyperlink ref="G2071" r:id="rId525" xr:uid="{0C276964-BBCA-46E5-A49E-DF3BB947B473}"/>
    <hyperlink ref="F2072" r:id="rId526" xr:uid="{522A010F-EF6C-4DD6-B1B9-6962020EF77D}"/>
    <hyperlink ref="G2072" r:id="rId527" xr:uid="{70102FBE-453A-4F1F-9D6E-7FDFAA328478}"/>
    <hyperlink ref="F2073" r:id="rId528" xr:uid="{C4A75D2F-ECE9-4E19-942B-5EA2F4156ABF}"/>
    <hyperlink ref="G2073" r:id="rId529" xr:uid="{D1B2C016-CFE0-4583-B520-8A89C0012E30}"/>
    <hyperlink ref="F2074" r:id="rId530" xr:uid="{A12875B7-FD36-4F04-B1FA-D8B20FE2B5E6}"/>
    <hyperlink ref="G2074" r:id="rId531" xr:uid="{EFC5FE98-A415-4C24-BCB2-5AB2C56C804D}"/>
    <hyperlink ref="F2247" r:id="rId532" xr:uid="{1CD75276-D4A0-49D0-97B4-FABCDCC12889}"/>
    <hyperlink ref="G2247" r:id="rId533" xr:uid="{9A96411C-38EC-47C3-9C70-79B640F4FA13}"/>
    <hyperlink ref="F2248" r:id="rId534" xr:uid="{3FEAD7F5-19F3-4B82-AFDA-B5727897FEBD}"/>
    <hyperlink ref="G2248" r:id="rId535" xr:uid="{F3823838-3A57-466F-A521-BAE6B8288DDC}"/>
    <hyperlink ref="F2249" r:id="rId536" xr:uid="{EFF24C88-AE11-481F-8C04-A8F495FFE2B5}"/>
    <hyperlink ref="G2249" r:id="rId537" xr:uid="{4B510AD7-B907-4880-8459-33474FA31478}"/>
    <hyperlink ref="F2284" r:id="rId538" xr:uid="{32CF649F-B18D-4C11-A3DA-E66C73930124}"/>
    <hyperlink ref="G2284" r:id="rId539" xr:uid="{4E2D12FB-92EA-4BB1-8621-192977277DE0}"/>
    <hyperlink ref="F2351" r:id="rId540" xr:uid="{A898ABD7-1899-43A2-A201-B82EFEDF17E3}"/>
    <hyperlink ref="G2351" r:id="rId541" xr:uid="{BE26B3FA-5A6F-4E80-A9CC-B880B697EBA8}"/>
    <hyperlink ref="F2352" r:id="rId542" xr:uid="{06D221C2-A265-4122-99A1-4B19430CC67B}"/>
    <hyperlink ref="G2352" r:id="rId543" xr:uid="{458C6A42-DD51-4CAA-9293-AFD8E798B977}"/>
    <hyperlink ref="F2353" r:id="rId544" xr:uid="{A055068A-7994-4845-A37C-2A3BCED996F1}"/>
    <hyperlink ref="G2353" r:id="rId545" xr:uid="{75BCB73D-E77C-40A0-B898-6C2B015CBDC7}"/>
    <hyperlink ref="F2354" r:id="rId546" xr:uid="{23D7D26E-20BA-4674-BF5E-E2BE57F2A528}"/>
    <hyperlink ref="G2354" r:id="rId547" xr:uid="{F2071387-3D1C-4E44-8CAE-63DF4B4E147D}"/>
    <hyperlink ref="F2355" r:id="rId548" xr:uid="{B63363D2-344D-43FF-847D-60E3EDF09449}"/>
    <hyperlink ref="G2355" r:id="rId549" xr:uid="{0D48260D-1AB9-4F8E-B27E-C1915ACB584B}"/>
    <hyperlink ref="F2356" r:id="rId550" xr:uid="{5FF640F8-5E02-47E6-94FC-D350004CA011}"/>
    <hyperlink ref="G2356" r:id="rId551" xr:uid="{3D8A24D2-0D42-4B75-BF84-2836E17FF682}"/>
    <hyperlink ref="F2357" r:id="rId552" xr:uid="{86DC6314-5001-456F-ABE0-EB97E8EBEB00}"/>
    <hyperlink ref="G2357" r:id="rId553" xr:uid="{37DBE128-B912-4273-9C99-378936FF9FC5}"/>
    <hyperlink ref="F2358" r:id="rId554" xr:uid="{AD7F464E-256E-4D3E-84D0-FFD5CE42E346}"/>
    <hyperlink ref="G2358" r:id="rId555" xr:uid="{B73E0502-12C6-4444-9AEC-6D04953332E9}"/>
    <hyperlink ref="A2373" r:id="rId556" display="http://pres.angeldat.it/" xr:uid="{AB493BA9-5F35-4B49-95F8-4CE06BA976F1}"/>
    <hyperlink ref="A2478" r:id="rId557" display="http://frank.ye/" xr:uid="{77C3D4D3-D98F-4EE6-8EAA-9C168CAE1DCD}"/>
    <hyperlink ref="F2556" r:id="rId558" xr:uid="{2F163F73-C8FB-44F4-98C7-B2431AA6A802}"/>
    <hyperlink ref="G2556" r:id="rId559" xr:uid="{936CC526-2E76-470C-B19C-FC1207F99A4D}"/>
    <hyperlink ref="F2998" r:id="rId560" xr:uid="{7289089B-0E10-4205-8CA8-2E562213647B}"/>
    <hyperlink ref="G2998" r:id="rId561" xr:uid="{527963CD-C57B-4122-A063-0765BEB3C439}"/>
    <hyperlink ref="F3198" r:id="rId562" xr:uid="{C73EEEE4-CC6E-4854-A696-DAD3EAA44EE1}"/>
    <hyperlink ref="G3198" r:id="rId563" xr:uid="{9198F1B2-B1A0-4A4A-8B44-FF47D7306953}"/>
    <hyperlink ref="F3199" r:id="rId564" xr:uid="{DC4854DE-5078-4262-B6E7-D7F75C0E4AF7}"/>
    <hyperlink ref="G3199" r:id="rId565" xr:uid="{6E8C704B-70A4-4552-87CA-8E4B4CABBA72}"/>
    <hyperlink ref="F3298" r:id="rId566" xr:uid="{5C41266B-9AFE-4203-9BA1-9AD885F39C02}"/>
    <hyperlink ref="G3298" r:id="rId567" xr:uid="{07B218F7-4A1A-4686-9177-C6485C3B9641}"/>
  </hyperlinks>
  <pageMargins left="0.7" right="0.7" top="0.75" bottom="0.75" header="0.3" footer="0.3"/>
  <tableParts count="1">
    <tablePart r:id="rId56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L286"/>
  <sheetViews>
    <sheetView workbookViewId="0"/>
  </sheetViews>
  <sheetFormatPr defaultColWidth="12.6640625" defaultRowHeight="15.75" customHeight="1"/>
  <cols>
    <col min="8" max="8" width="18.33203125" customWidth="1"/>
  </cols>
  <sheetData>
    <row r="1" spans="1:12" ht="13.2">
      <c r="A1" s="1" t="s">
        <v>0</v>
      </c>
      <c r="B1" s="1" t="s">
        <v>9472</v>
      </c>
      <c r="C1" s="1" t="s">
        <v>2</v>
      </c>
      <c r="D1" s="1" t="s">
        <v>3</v>
      </c>
      <c r="E1" s="1" t="s">
        <v>4</v>
      </c>
      <c r="F1" s="1" t="s">
        <v>5</v>
      </c>
      <c r="G1" s="1" t="s">
        <v>6</v>
      </c>
      <c r="H1" s="1" t="s">
        <v>7</v>
      </c>
      <c r="I1" s="1" t="s">
        <v>8</v>
      </c>
      <c r="J1" s="1" t="s">
        <v>9</v>
      </c>
      <c r="K1" s="1" t="s">
        <v>10</v>
      </c>
      <c r="L1" s="1" t="s">
        <v>11</v>
      </c>
    </row>
    <row r="2" spans="1:12" ht="15.75" customHeight="1">
      <c r="A2" s="1" t="s">
        <v>9473</v>
      </c>
      <c r="B2" s="1">
        <v>4</v>
      </c>
      <c r="C2" s="1" t="s">
        <v>9474</v>
      </c>
      <c r="D2" s="1" t="s">
        <v>9475</v>
      </c>
      <c r="E2" s="1" t="s">
        <v>9476</v>
      </c>
      <c r="G2" s="2" t="s">
        <v>9477</v>
      </c>
      <c r="H2" s="3" t="s">
        <v>9478</v>
      </c>
      <c r="I2" s="1">
        <v>4</v>
      </c>
      <c r="J2" s="1">
        <v>12</v>
      </c>
      <c r="K2" s="1" t="s">
        <v>9479</v>
      </c>
      <c r="L2" s="4" t="str">
        <f ca="1">IFERROR(__xludf.DUMMYFUNCTION("JOIN("" "", SPLIT(REGEXEXTRACT(H2, ""(\S+\s+\S+\s+\S+\s+\S+)""), "" ""))"),"Intel Core i5 12500")</f>
        <v>Intel Core i5 12500</v>
      </c>
    </row>
    <row r="3" spans="1:12" ht="15.75" customHeight="1">
      <c r="A3" s="1" t="s">
        <v>9480</v>
      </c>
      <c r="B3" s="1">
        <v>5</v>
      </c>
      <c r="C3" s="1" t="s">
        <v>1968</v>
      </c>
      <c r="D3" s="1" t="s">
        <v>9481</v>
      </c>
      <c r="E3" s="1" t="s">
        <v>9482</v>
      </c>
      <c r="G3" s="2" t="s">
        <v>9483</v>
      </c>
      <c r="H3" s="3" t="s">
        <v>9478</v>
      </c>
      <c r="I3" s="1">
        <v>5</v>
      </c>
      <c r="J3" s="1">
        <v>12</v>
      </c>
      <c r="K3" s="1" t="s">
        <v>9479</v>
      </c>
      <c r="L3" s="4" t="str">
        <f ca="1">IFERROR(__xludf.DUMMYFUNCTION("JOIN("" "", SPLIT(REGEXEXTRACT(H3, ""(\S+\s+\S+\s+\S+\s+\S+)""), "" ""))"),"Intel Core i5 12500")</f>
        <v>Intel Core i5 12500</v>
      </c>
    </row>
    <row r="4" spans="1:12" ht="15.75" customHeight="1">
      <c r="A4" s="1" t="s">
        <v>9484</v>
      </c>
      <c r="B4" s="1">
        <v>5</v>
      </c>
      <c r="C4" s="1" t="s">
        <v>9485</v>
      </c>
      <c r="D4" s="1" t="s">
        <v>9486</v>
      </c>
      <c r="E4" s="1" t="s">
        <v>9487</v>
      </c>
      <c r="G4" s="2" t="s">
        <v>9488</v>
      </c>
      <c r="H4" s="3" t="s">
        <v>9478</v>
      </c>
      <c r="I4" s="1">
        <v>2</v>
      </c>
      <c r="J4" s="1">
        <v>12</v>
      </c>
      <c r="K4" s="1" t="s">
        <v>9479</v>
      </c>
      <c r="L4" s="4" t="str">
        <f ca="1">IFERROR(__xludf.DUMMYFUNCTION("JOIN("" "", SPLIT(REGEXEXTRACT(H4, ""(\S+\s+\S+\s+\S+\s+\S+)""), "" ""))"),"Intel Core i5 12500")</f>
        <v>Intel Core i5 12500</v>
      </c>
    </row>
    <row r="5" spans="1:12" ht="13.2">
      <c r="A5" s="1" t="s">
        <v>9489</v>
      </c>
      <c r="D5" s="1" t="s">
        <v>9490</v>
      </c>
      <c r="E5" s="1" t="s">
        <v>9491</v>
      </c>
      <c r="H5" s="1" t="s">
        <v>743</v>
      </c>
      <c r="J5" s="1">
        <v>12</v>
      </c>
      <c r="K5" s="1" t="s">
        <v>9479</v>
      </c>
      <c r="L5" s="4" t="str">
        <f ca="1">IFERROR(__xludf.DUMMYFUNCTION("JOIN("" "", SPLIT(REGEXEXTRACT(H5, ""(\S+\s+\S+\s+\S+\s+\S+)""), "" ""))"),"Intel Core I5 12400F")</f>
        <v>Intel Core I5 12400F</v>
      </c>
    </row>
    <row r="6" spans="1:12" ht="13.2">
      <c r="A6" s="1" t="s">
        <v>9489</v>
      </c>
      <c r="B6" s="1">
        <v>5</v>
      </c>
      <c r="C6" s="1" t="s">
        <v>9492</v>
      </c>
      <c r="D6" s="1" t="s">
        <v>9493</v>
      </c>
      <c r="E6" s="1" t="s">
        <v>9494</v>
      </c>
      <c r="G6" s="2" t="s">
        <v>9495</v>
      </c>
      <c r="H6" s="1" t="s">
        <v>743</v>
      </c>
      <c r="I6" s="1">
        <v>107</v>
      </c>
      <c r="J6" s="1">
        <v>12</v>
      </c>
      <c r="K6" s="1" t="s">
        <v>9479</v>
      </c>
      <c r="L6" s="4" t="str">
        <f ca="1">IFERROR(__xludf.DUMMYFUNCTION("JOIN("" "", SPLIT(REGEXEXTRACT(H6, ""(\S+\s+\S+\s+\S+\s+\S+)""), "" ""))"),"Intel Core I5 12400F")</f>
        <v>Intel Core I5 12400F</v>
      </c>
    </row>
    <row r="7" spans="1:12" ht="13.2">
      <c r="A7" s="1" t="s">
        <v>9489</v>
      </c>
      <c r="B7" s="1">
        <v>5</v>
      </c>
      <c r="C7" s="1" t="s">
        <v>9496</v>
      </c>
      <c r="D7" s="1" t="s">
        <v>9497</v>
      </c>
      <c r="E7" s="1" t="s">
        <v>9498</v>
      </c>
      <c r="G7" s="2" t="s">
        <v>9499</v>
      </c>
      <c r="H7" s="1" t="s">
        <v>743</v>
      </c>
      <c r="I7" s="1">
        <v>30</v>
      </c>
      <c r="J7" s="1">
        <v>12</v>
      </c>
      <c r="K7" s="1" t="s">
        <v>9479</v>
      </c>
      <c r="L7" s="4" t="str">
        <f ca="1">IFERROR(__xludf.DUMMYFUNCTION("JOIN("" "", SPLIT(REGEXEXTRACT(H7, ""(\S+\s+\S+\s+\S+\s+\S+)""), "" ""))"),"Intel Core I5 12400F")</f>
        <v>Intel Core I5 12400F</v>
      </c>
    </row>
    <row r="8" spans="1:12" ht="13.2">
      <c r="A8" s="1" t="s">
        <v>9489</v>
      </c>
      <c r="B8" s="1">
        <v>5</v>
      </c>
      <c r="C8" s="1" t="s">
        <v>1097</v>
      </c>
      <c r="D8" s="1" t="s">
        <v>9500</v>
      </c>
      <c r="E8" s="1" t="s">
        <v>9501</v>
      </c>
      <c r="G8" s="2" t="s">
        <v>9502</v>
      </c>
      <c r="H8" s="1" t="s">
        <v>743</v>
      </c>
      <c r="I8" s="1">
        <v>28</v>
      </c>
      <c r="J8" s="1">
        <v>12</v>
      </c>
      <c r="K8" s="1" t="s">
        <v>9479</v>
      </c>
      <c r="L8" s="4" t="str">
        <f ca="1">IFERROR(__xludf.DUMMYFUNCTION("JOIN("" "", SPLIT(REGEXEXTRACT(H8, ""(\S+\s+\S+\s+\S+\s+\S+)""), "" ""))"),"Intel Core I5 12400F")</f>
        <v>Intel Core I5 12400F</v>
      </c>
    </row>
    <row r="9" spans="1:12" ht="13.2">
      <c r="A9" s="1" t="s">
        <v>9489</v>
      </c>
      <c r="B9" s="1">
        <v>5</v>
      </c>
      <c r="C9" s="1" t="s">
        <v>9503</v>
      </c>
      <c r="D9" s="1" t="s">
        <v>9504</v>
      </c>
      <c r="E9" s="1" t="s">
        <v>9505</v>
      </c>
      <c r="G9" s="2" t="s">
        <v>9506</v>
      </c>
      <c r="H9" s="1" t="s">
        <v>743</v>
      </c>
      <c r="I9" s="1">
        <v>8</v>
      </c>
      <c r="J9" s="1">
        <v>12</v>
      </c>
      <c r="K9" s="1" t="s">
        <v>9479</v>
      </c>
      <c r="L9" s="4" t="str">
        <f ca="1">IFERROR(__xludf.DUMMYFUNCTION("JOIN("" "", SPLIT(REGEXEXTRACT(H9, ""(\S+\s+\S+\s+\S+\s+\S+)""), "" ""))"),"Intel Core I5 12400F")</f>
        <v>Intel Core I5 12400F</v>
      </c>
    </row>
    <row r="10" spans="1:12" ht="13.2">
      <c r="A10" s="1" t="s">
        <v>9489</v>
      </c>
      <c r="B10" s="1">
        <v>5</v>
      </c>
      <c r="C10" s="1" t="s">
        <v>7402</v>
      </c>
      <c r="D10" s="1" t="s">
        <v>9507</v>
      </c>
      <c r="E10" s="1" t="s">
        <v>9508</v>
      </c>
      <c r="G10" s="2" t="s">
        <v>9509</v>
      </c>
      <c r="H10" s="1" t="s">
        <v>743</v>
      </c>
      <c r="I10" s="1">
        <v>50</v>
      </c>
      <c r="J10" s="1">
        <v>12</v>
      </c>
      <c r="K10" s="1" t="s">
        <v>9479</v>
      </c>
      <c r="L10" s="4" t="str">
        <f ca="1">IFERROR(__xludf.DUMMYFUNCTION("JOIN("" "", SPLIT(REGEXEXTRACT(H10, ""(\S+\s+\S+\s+\S+\s+\S+)""), "" ""))"),"Intel Core I5 12400F")</f>
        <v>Intel Core I5 12400F</v>
      </c>
    </row>
    <row r="11" spans="1:12" ht="13.2">
      <c r="A11" s="1" t="s">
        <v>9489</v>
      </c>
      <c r="B11" s="1">
        <v>5</v>
      </c>
      <c r="C11" s="1" t="s">
        <v>5009</v>
      </c>
      <c r="D11" s="1" t="s">
        <v>9510</v>
      </c>
      <c r="E11" s="1" t="s">
        <v>9511</v>
      </c>
      <c r="G11" s="2" t="s">
        <v>9512</v>
      </c>
      <c r="H11" s="1" t="s">
        <v>743</v>
      </c>
      <c r="I11" s="1">
        <v>5</v>
      </c>
      <c r="J11" s="1">
        <v>12</v>
      </c>
      <c r="K11" s="1" t="s">
        <v>9479</v>
      </c>
      <c r="L11" s="4" t="str">
        <f ca="1">IFERROR(__xludf.DUMMYFUNCTION("JOIN("" "", SPLIT(REGEXEXTRACT(H11, ""(\S+\s+\S+\s+\S+\s+\S+)""), "" ""))"),"Intel Core I5 12400F")</f>
        <v>Intel Core I5 12400F</v>
      </c>
    </row>
    <row r="12" spans="1:12" ht="13.2">
      <c r="A12" s="1" t="s">
        <v>9489</v>
      </c>
      <c r="B12" s="1">
        <v>5</v>
      </c>
      <c r="C12" s="1" t="s">
        <v>1097</v>
      </c>
      <c r="D12" s="1" t="s">
        <v>9513</v>
      </c>
      <c r="E12" s="1" t="s">
        <v>9514</v>
      </c>
      <c r="G12" s="2" t="s">
        <v>9515</v>
      </c>
      <c r="H12" s="1" t="s">
        <v>743</v>
      </c>
      <c r="I12" s="1">
        <v>13</v>
      </c>
      <c r="J12" s="1">
        <v>12</v>
      </c>
      <c r="K12" s="1" t="s">
        <v>9479</v>
      </c>
      <c r="L12" s="4" t="str">
        <f ca="1">IFERROR(__xludf.DUMMYFUNCTION("JOIN("" "", SPLIT(REGEXEXTRACT(H12, ""(\S+\s+\S+\s+\S+\s+\S+)""), "" ""))"),"Intel Core I5 12400F")</f>
        <v>Intel Core I5 12400F</v>
      </c>
    </row>
    <row r="13" spans="1:12" ht="13.2">
      <c r="A13" s="1" t="s">
        <v>9489</v>
      </c>
      <c r="B13" s="1">
        <v>5</v>
      </c>
      <c r="C13" s="1" t="s">
        <v>9492</v>
      </c>
      <c r="D13" s="1" t="s">
        <v>9516</v>
      </c>
      <c r="E13" s="1" t="s">
        <v>9517</v>
      </c>
      <c r="G13" s="2" t="s">
        <v>9518</v>
      </c>
      <c r="H13" s="1" t="s">
        <v>743</v>
      </c>
      <c r="I13" s="1">
        <v>11</v>
      </c>
      <c r="J13" s="1">
        <v>12</v>
      </c>
      <c r="K13" s="1" t="s">
        <v>9479</v>
      </c>
      <c r="L13" s="4" t="str">
        <f ca="1">IFERROR(__xludf.DUMMYFUNCTION("JOIN("" "", SPLIT(REGEXEXTRACT(H13, ""(\S+\s+\S+\s+\S+\s+\S+)""), "" ""))"),"Intel Core I5 12400F")</f>
        <v>Intel Core I5 12400F</v>
      </c>
    </row>
    <row r="14" spans="1:12" ht="13.2">
      <c r="A14" s="1" t="s">
        <v>9489</v>
      </c>
      <c r="B14" s="1">
        <v>5</v>
      </c>
      <c r="C14" s="1" t="s">
        <v>9519</v>
      </c>
      <c r="D14" s="1" t="s">
        <v>9520</v>
      </c>
      <c r="E14" s="1" t="s">
        <v>9521</v>
      </c>
      <c r="G14" s="2" t="s">
        <v>9522</v>
      </c>
      <c r="H14" s="1" t="s">
        <v>743</v>
      </c>
      <c r="I14" s="1">
        <v>3</v>
      </c>
      <c r="J14" s="1">
        <v>12</v>
      </c>
      <c r="K14" s="1" t="s">
        <v>9479</v>
      </c>
      <c r="L14" s="4" t="str">
        <f ca="1">IFERROR(__xludf.DUMMYFUNCTION("JOIN("" "", SPLIT(REGEXEXTRACT(H14, ""(\S+\s+\S+\s+\S+\s+\S+)""), "" ""))"),"Intel Core I5 12400F")</f>
        <v>Intel Core I5 12400F</v>
      </c>
    </row>
    <row r="15" spans="1:12" ht="13.2">
      <c r="A15" s="1" t="s">
        <v>9489</v>
      </c>
      <c r="B15" s="1">
        <v>5</v>
      </c>
      <c r="C15" s="1" t="s">
        <v>9523</v>
      </c>
      <c r="D15" s="1" t="s">
        <v>9524</v>
      </c>
      <c r="E15" s="1" t="s">
        <v>9525</v>
      </c>
      <c r="G15" s="2" t="s">
        <v>9526</v>
      </c>
      <c r="H15" s="1" t="s">
        <v>743</v>
      </c>
      <c r="I15" s="1">
        <v>4</v>
      </c>
      <c r="J15" s="1">
        <v>12</v>
      </c>
      <c r="K15" s="1" t="s">
        <v>9479</v>
      </c>
      <c r="L15" s="4" t="str">
        <f ca="1">IFERROR(__xludf.DUMMYFUNCTION("JOIN("" "", SPLIT(REGEXEXTRACT(H15, ""(\S+\s+\S+\s+\S+\s+\S+)""), "" ""))"),"Intel Core I5 12400F")</f>
        <v>Intel Core I5 12400F</v>
      </c>
    </row>
    <row r="16" spans="1:12" ht="13.2">
      <c r="A16" s="1" t="s">
        <v>9489</v>
      </c>
      <c r="B16" s="1">
        <v>5</v>
      </c>
      <c r="C16" s="1" t="s">
        <v>9527</v>
      </c>
      <c r="D16" s="1" t="s">
        <v>9528</v>
      </c>
      <c r="E16" s="1" t="s">
        <v>9529</v>
      </c>
      <c r="G16" s="2" t="s">
        <v>9530</v>
      </c>
      <c r="H16" s="1" t="s">
        <v>743</v>
      </c>
      <c r="I16" s="1">
        <v>16</v>
      </c>
      <c r="J16" s="1">
        <v>12</v>
      </c>
      <c r="K16" s="1" t="s">
        <v>9479</v>
      </c>
      <c r="L16" s="4" t="str">
        <f ca="1">IFERROR(__xludf.DUMMYFUNCTION("JOIN("" "", SPLIT(REGEXEXTRACT(H16, ""(\S+\s+\S+\s+\S+\s+\S+)""), "" ""))"),"Intel Core I5 12400F")</f>
        <v>Intel Core I5 12400F</v>
      </c>
    </row>
    <row r="17" spans="1:12" ht="13.2">
      <c r="A17" s="1" t="s">
        <v>9489</v>
      </c>
      <c r="B17" s="1">
        <v>5</v>
      </c>
      <c r="C17" s="1" t="s">
        <v>9531</v>
      </c>
      <c r="D17" s="1" t="s">
        <v>9532</v>
      </c>
      <c r="E17" s="1" t="s">
        <v>9533</v>
      </c>
      <c r="G17" s="2" t="s">
        <v>9534</v>
      </c>
      <c r="H17" s="1" t="s">
        <v>743</v>
      </c>
      <c r="I17" s="1">
        <v>2</v>
      </c>
      <c r="J17" s="1">
        <v>12</v>
      </c>
      <c r="K17" s="1" t="s">
        <v>9479</v>
      </c>
      <c r="L17" s="4" t="str">
        <f ca="1">IFERROR(__xludf.DUMMYFUNCTION("JOIN("" "", SPLIT(REGEXEXTRACT(H17, ""(\S+\s+\S+\s+\S+\s+\S+)""), "" ""))"),"Intel Core I5 12400F")</f>
        <v>Intel Core I5 12400F</v>
      </c>
    </row>
    <row r="18" spans="1:12" ht="13.2">
      <c r="A18" s="1" t="s">
        <v>9489</v>
      </c>
      <c r="B18" s="1">
        <v>5</v>
      </c>
      <c r="C18" s="1" t="s">
        <v>9535</v>
      </c>
      <c r="D18" s="1" t="s">
        <v>9536</v>
      </c>
      <c r="E18" s="1" t="s">
        <v>9537</v>
      </c>
      <c r="G18" s="2" t="s">
        <v>9538</v>
      </c>
      <c r="H18" s="1" t="s">
        <v>743</v>
      </c>
      <c r="I18" s="1">
        <v>2</v>
      </c>
      <c r="J18" s="1">
        <v>12</v>
      </c>
      <c r="K18" s="1" t="s">
        <v>9479</v>
      </c>
      <c r="L18" s="4" t="str">
        <f ca="1">IFERROR(__xludf.DUMMYFUNCTION("JOIN("" "", SPLIT(REGEXEXTRACT(H18, ""(\S+\s+\S+\s+\S+\s+\S+)""), "" ""))"),"Intel Core I5 12400F")</f>
        <v>Intel Core I5 12400F</v>
      </c>
    </row>
    <row r="19" spans="1:12" ht="13.2">
      <c r="A19" s="1" t="s">
        <v>9489</v>
      </c>
      <c r="B19" s="1">
        <v>5</v>
      </c>
      <c r="C19" s="1" t="s">
        <v>9485</v>
      </c>
      <c r="D19" s="1" t="s">
        <v>9539</v>
      </c>
      <c r="E19" s="1" t="s">
        <v>9540</v>
      </c>
      <c r="G19" s="2" t="s">
        <v>9541</v>
      </c>
      <c r="H19" s="1" t="s">
        <v>743</v>
      </c>
      <c r="I19" s="1">
        <v>2</v>
      </c>
      <c r="J19" s="1">
        <v>12</v>
      </c>
      <c r="K19" s="1" t="s">
        <v>9479</v>
      </c>
      <c r="L19" s="4" t="str">
        <f ca="1">IFERROR(__xludf.DUMMYFUNCTION("JOIN("" "", SPLIT(REGEXEXTRACT(H19, ""(\S+\s+\S+\s+\S+\s+\S+)""), "" ""))"),"Intel Core I5 12400F")</f>
        <v>Intel Core I5 12400F</v>
      </c>
    </row>
    <row r="20" spans="1:12" ht="13.2">
      <c r="A20" s="1" t="s">
        <v>9489</v>
      </c>
      <c r="B20" s="1">
        <v>5</v>
      </c>
      <c r="C20" s="1" t="s">
        <v>9523</v>
      </c>
      <c r="D20" s="1" t="s">
        <v>9542</v>
      </c>
      <c r="E20" s="1" t="s">
        <v>9543</v>
      </c>
      <c r="G20" s="2" t="s">
        <v>9544</v>
      </c>
      <c r="H20" s="1" t="s">
        <v>743</v>
      </c>
      <c r="I20" s="1">
        <v>2</v>
      </c>
      <c r="J20" s="1">
        <v>12</v>
      </c>
      <c r="K20" s="1" t="s">
        <v>9479</v>
      </c>
      <c r="L20" s="4" t="str">
        <f ca="1">IFERROR(__xludf.DUMMYFUNCTION("JOIN("" "", SPLIT(REGEXEXTRACT(H20, ""(\S+\s+\S+\s+\S+\s+\S+)""), "" ""))"),"Intel Core I5 12400F")</f>
        <v>Intel Core I5 12400F</v>
      </c>
    </row>
    <row r="21" spans="1:12" ht="13.2">
      <c r="A21" s="1" t="s">
        <v>9489</v>
      </c>
      <c r="B21" s="1">
        <v>5</v>
      </c>
      <c r="C21" s="1" t="s">
        <v>7402</v>
      </c>
      <c r="D21" s="1" t="s">
        <v>9545</v>
      </c>
      <c r="E21" s="1" t="s">
        <v>9546</v>
      </c>
      <c r="G21" s="2" t="s">
        <v>9547</v>
      </c>
      <c r="H21" s="1" t="s">
        <v>743</v>
      </c>
      <c r="I21" s="1">
        <v>2</v>
      </c>
      <c r="J21" s="1">
        <v>12</v>
      </c>
      <c r="K21" s="1" t="s">
        <v>9479</v>
      </c>
      <c r="L21" s="4" t="str">
        <f ca="1">IFERROR(__xludf.DUMMYFUNCTION("JOIN("" "", SPLIT(REGEXEXTRACT(H21, ""(\S+\s+\S+\s+\S+\s+\S+)""), "" ""))"),"Intel Core I5 12400F")</f>
        <v>Intel Core I5 12400F</v>
      </c>
    </row>
    <row r="22" spans="1:12" ht="13.2">
      <c r="A22" s="1" t="s">
        <v>9489</v>
      </c>
      <c r="B22" s="1">
        <v>4</v>
      </c>
      <c r="C22" s="1" t="s">
        <v>9548</v>
      </c>
      <c r="D22" s="1" t="s">
        <v>9549</v>
      </c>
      <c r="E22" s="1" t="s">
        <v>9550</v>
      </c>
      <c r="G22" s="2" t="s">
        <v>9551</v>
      </c>
      <c r="H22" s="1" t="s">
        <v>743</v>
      </c>
      <c r="I22" s="1">
        <v>7</v>
      </c>
      <c r="J22" s="1">
        <v>12</v>
      </c>
      <c r="K22" s="1" t="s">
        <v>9479</v>
      </c>
      <c r="L22" s="4" t="str">
        <f ca="1">IFERROR(__xludf.DUMMYFUNCTION("JOIN("" "", SPLIT(REGEXEXTRACT(H22, ""(\S+\s+\S+\s+\S+\s+\S+)""), "" ""))"),"Intel Core I5 12400F")</f>
        <v>Intel Core I5 12400F</v>
      </c>
    </row>
    <row r="23" spans="1:12" ht="13.2">
      <c r="A23" s="1" t="s">
        <v>9489</v>
      </c>
      <c r="B23" s="1">
        <v>5</v>
      </c>
      <c r="C23" s="1" t="s">
        <v>5009</v>
      </c>
      <c r="D23" s="1" t="s">
        <v>9552</v>
      </c>
      <c r="E23" s="1" t="s">
        <v>9553</v>
      </c>
      <c r="G23" s="2" t="s">
        <v>9554</v>
      </c>
      <c r="H23" s="1" t="s">
        <v>743</v>
      </c>
      <c r="I23" s="1">
        <v>1</v>
      </c>
      <c r="J23" s="1">
        <v>12</v>
      </c>
      <c r="K23" s="1" t="s">
        <v>9479</v>
      </c>
      <c r="L23" s="4" t="str">
        <f ca="1">IFERROR(__xludf.DUMMYFUNCTION("JOIN("" "", SPLIT(REGEXEXTRACT(H23, ""(\S+\s+\S+\s+\S+\s+\S+)""), "" ""))"),"Intel Core I5 12400F")</f>
        <v>Intel Core I5 12400F</v>
      </c>
    </row>
    <row r="24" spans="1:12" ht="13.2">
      <c r="A24" s="1" t="s">
        <v>9489</v>
      </c>
      <c r="B24" s="1">
        <v>5</v>
      </c>
      <c r="C24" s="1" t="s">
        <v>169</v>
      </c>
      <c r="D24" s="1" t="s">
        <v>9555</v>
      </c>
      <c r="E24" s="1" t="s">
        <v>9556</v>
      </c>
      <c r="G24" s="2" t="s">
        <v>9557</v>
      </c>
      <c r="H24" s="1" t="s">
        <v>743</v>
      </c>
      <c r="I24" s="1">
        <v>1</v>
      </c>
      <c r="J24" s="1">
        <v>12</v>
      </c>
      <c r="K24" s="1" t="s">
        <v>9479</v>
      </c>
      <c r="L24" s="4" t="str">
        <f ca="1">IFERROR(__xludf.DUMMYFUNCTION("JOIN("" "", SPLIT(REGEXEXTRACT(H24, ""(\S+\s+\S+\s+\S+\s+\S+)""), "" ""))"),"Intel Core I5 12400F")</f>
        <v>Intel Core I5 12400F</v>
      </c>
    </row>
    <row r="25" spans="1:12" ht="13.2">
      <c r="A25" s="1" t="s">
        <v>9489</v>
      </c>
      <c r="B25" s="1">
        <v>5</v>
      </c>
      <c r="C25" s="1" t="s">
        <v>9558</v>
      </c>
      <c r="D25" s="1" t="s">
        <v>9559</v>
      </c>
      <c r="E25" s="1" t="s">
        <v>9560</v>
      </c>
      <c r="G25" s="2" t="s">
        <v>9561</v>
      </c>
      <c r="H25" s="1" t="s">
        <v>743</v>
      </c>
      <c r="I25" s="1">
        <v>1</v>
      </c>
      <c r="J25" s="1">
        <v>12</v>
      </c>
      <c r="K25" s="1" t="s">
        <v>9479</v>
      </c>
      <c r="L25" s="4" t="str">
        <f ca="1">IFERROR(__xludf.DUMMYFUNCTION("JOIN("" "", SPLIT(REGEXEXTRACT(H25, ""(\S+\s+\S+\s+\S+\s+\S+)""), "" ""))"),"Intel Core I5 12400F")</f>
        <v>Intel Core I5 12400F</v>
      </c>
    </row>
    <row r="26" spans="1:12" ht="13.2">
      <c r="A26" s="1" t="s">
        <v>9489</v>
      </c>
      <c r="B26" s="1">
        <v>5</v>
      </c>
      <c r="C26" s="1" t="s">
        <v>9535</v>
      </c>
      <c r="D26" s="1" t="s">
        <v>9562</v>
      </c>
      <c r="E26" s="1" t="s">
        <v>9563</v>
      </c>
      <c r="G26" s="2" t="s">
        <v>9564</v>
      </c>
      <c r="H26" s="1" t="s">
        <v>743</v>
      </c>
      <c r="I26" s="1">
        <v>1</v>
      </c>
      <c r="J26" s="1">
        <v>12</v>
      </c>
      <c r="K26" s="1" t="s">
        <v>9479</v>
      </c>
      <c r="L26" s="4" t="str">
        <f ca="1">IFERROR(__xludf.DUMMYFUNCTION("JOIN("" "", SPLIT(REGEXEXTRACT(H26, ""(\S+\s+\S+\s+\S+\s+\S+)""), "" ""))"),"Intel Core I5 12400F")</f>
        <v>Intel Core I5 12400F</v>
      </c>
    </row>
    <row r="27" spans="1:12" ht="13.2">
      <c r="A27" s="1" t="s">
        <v>9489</v>
      </c>
      <c r="B27" s="1">
        <v>5</v>
      </c>
      <c r="C27" s="1" t="s">
        <v>9523</v>
      </c>
      <c r="D27" s="1" t="s">
        <v>9565</v>
      </c>
      <c r="E27" s="1" t="s">
        <v>9566</v>
      </c>
      <c r="G27" s="2" t="s">
        <v>9567</v>
      </c>
      <c r="H27" s="1" t="s">
        <v>743</v>
      </c>
      <c r="I27" s="1">
        <v>1</v>
      </c>
      <c r="J27" s="1">
        <v>12</v>
      </c>
      <c r="K27" s="1" t="s">
        <v>9479</v>
      </c>
      <c r="L27" s="4" t="str">
        <f ca="1">IFERROR(__xludf.DUMMYFUNCTION("JOIN("" "", SPLIT(REGEXEXTRACT(H27, ""(\S+\s+\S+\s+\S+\s+\S+)""), "" ""))"),"Intel Core I5 12400F")</f>
        <v>Intel Core I5 12400F</v>
      </c>
    </row>
    <row r="28" spans="1:12" ht="13.2">
      <c r="A28" s="1" t="s">
        <v>9489</v>
      </c>
      <c r="B28" s="1">
        <v>4</v>
      </c>
      <c r="C28" s="1" t="s">
        <v>9568</v>
      </c>
      <c r="D28" s="1" t="s">
        <v>9569</v>
      </c>
      <c r="E28" s="1" t="s">
        <v>9570</v>
      </c>
      <c r="G28" s="2" t="s">
        <v>9571</v>
      </c>
      <c r="H28" s="1" t="s">
        <v>743</v>
      </c>
      <c r="I28" s="1">
        <v>1</v>
      </c>
      <c r="J28" s="1">
        <v>12</v>
      </c>
      <c r="K28" s="1" t="s">
        <v>9479</v>
      </c>
      <c r="L28" s="4" t="str">
        <f ca="1">IFERROR(__xludf.DUMMYFUNCTION("JOIN("" "", SPLIT(REGEXEXTRACT(H28, ""(\S+\s+\S+\s+\S+\s+\S+)""), "" ""))"),"Intel Core I5 12400F")</f>
        <v>Intel Core I5 12400F</v>
      </c>
    </row>
    <row r="29" spans="1:12" ht="13.2">
      <c r="A29" s="1" t="s">
        <v>9489</v>
      </c>
      <c r="B29" s="1">
        <v>5</v>
      </c>
      <c r="C29" s="1" t="s">
        <v>9527</v>
      </c>
      <c r="D29" s="1" t="s">
        <v>9572</v>
      </c>
      <c r="E29" s="1" t="s">
        <v>9573</v>
      </c>
      <c r="G29" s="2" t="s">
        <v>9574</v>
      </c>
      <c r="H29" s="1" t="s">
        <v>743</v>
      </c>
      <c r="I29" s="1">
        <v>1</v>
      </c>
      <c r="J29" s="1">
        <v>12</v>
      </c>
      <c r="K29" s="1" t="s">
        <v>9479</v>
      </c>
      <c r="L29" s="4" t="str">
        <f ca="1">IFERROR(__xludf.DUMMYFUNCTION("JOIN("" "", SPLIT(REGEXEXTRACT(H29, ""(\S+\s+\S+\s+\S+\s+\S+)""), "" ""))"),"Intel Core I5 12400F")</f>
        <v>Intel Core I5 12400F</v>
      </c>
    </row>
    <row r="30" spans="1:12" ht="13.2">
      <c r="A30" s="1" t="s">
        <v>9489</v>
      </c>
      <c r="B30" s="1">
        <v>5</v>
      </c>
      <c r="C30" s="1" t="s">
        <v>9575</v>
      </c>
      <c r="D30" s="1" t="s">
        <v>9576</v>
      </c>
      <c r="E30" s="1" t="s">
        <v>9577</v>
      </c>
      <c r="G30" s="2" t="s">
        <v>9578</v>
      </c>
      <c r="H30" s="1" t="s">
        <v>743</v>
      </c>
      <c r="I30" s="1">
        <v>1</v>
      </c>
      <c r="J30" s="1">
        <v>12</v>
      </c>
      <c r="K30" s="1" t="s">
        <v>9479</v>
      </c>
      <c r="L30" s="4" t="str">
        <f ca="1">IFERROR(__xludf.DUMMYFUNCTION("JOIN("" "", SPLIT(REGEXEXTRACT(H30, ""(\S+\s+\S+\s+\S+\s+\S+)""), "" ""))"),"Intel Core I5 12400F")</f>
        <v>Intel Core I5 12400F</v>
      </c>
    </row>
    <row r="31" spans="1:12" ht="13.2">
      <c r="A31" s="1" t="s">
        <v>9489</v>
      </c>
      <c r="B31" s="1">
        <v>5</v>
      </c>
      <c r="C31" s="1" t="s">
        <v>9527</v>
      </c>
      <c r="D31" s="1" t="s">
        <v>9579</v>
      </c>
      <c r="E31" s="1" t="s">
        <v>9580</v>
      </c>
      <c r="G31" s="2" t="s">
        <v>9581</v>
      </c>
      <c r="H31" s="1" t="s">
        <v>743</v>
      </c>
      <c r="I31" s="1">
        <v>1</v>
      </c>
      <c r="J31" s="1">
        <v>12</v>
      </c>
      <c r="K31" s="1" t="s">
        <v>9479</v>
      </c>
      <c r="L31" s="4" t="str">
        <f ca="1">IFERROR(__xludf.DUMMYFUNCTION("JOIN("" "", SPLIT(REGEXEXTRACT(H31, ""(\S+\s+\S+\s+\S+\s+\S+)""), "" ""))"),"Intel Core I5 12400F")</f>
        <v>Intel Core I5 12400F</v>
      </c>
    </row>
    <row r="32" spans="1:12" ht="13.2">
      <c r="A32" s="1" t="s">
        <v>9489</v>
      </c>
      <c r="B32" s="1">
        <v>5</v>
      </c>
      <c r="C32" s="1" t="s">
        <v>9558</v>
      </c>
      <c r="D32" s="1" t="s">
        <v>9582</v>
      </c>
      <c r="E32" s="1" t="s">
        <v>9583</v>
      </c>
      <c r="G32" s="2" t="s">
        <v>9584</v>
      </c>
      <c r="H32" s="1" t="s">
        <v>743</v>
      </c>
      <c r="I32" s="1">
        <v>1</v>
      </c>
      <c r="J32" s="1">
        <v>12</v>
      </c>
      <c r="K32" s="1" t="s">
        <v>9479</v>
      </c>
      <c r="L32" s="4" t="str">
        <f ca="1">IFERROR(__xludf.DUMMYFUNCTION("JOIN("" "", SPLIT(REGEXEXTRACT(H32, ""(\S+\s+\S+\s+\S+\s+\S+)""), "" ""))"),"Intel Core I5 12400F")</f>
        <v>Intel Core I5 12400F</v>
      </c>
    </row>
    <row r="33" spans="1:12" ht="13.2">
      <c r="A33" s="1" t="s">
        <v>9489</v>
      </c>
      <c r="B33" s="1">
        <v>5</v>
      </c>
      <c r="C33" s="1" t="s">
        <v>169</v>
      </c>
      <c r="D33" s="1" t="s">
        <v>9585</v>
      </c>
      <c r="E33" s="1" t="s">
        <v>9586</v>
      </c>
      <c r="G33" s="2" t="s">
        <v>9587</v>
      </c>
      <c r="H33" s="1" t="s">
        <v>743</v>
      </c>
      <c r="I33" s="1">
        <v>3</v>
      </c>
      <c r="J33" s="1">
        <v>12</v>
      </c>
      <c r="K33" s="1" t="s">
        <v>9479</v>
      </c>
      <c r="L33" s="4" t="str">
        <f ca="1">IFERROR(__xludf.DUMMYFUNCTION("JOIN("" "", SPLIT(REGEXEXTRACT(H33, ""(\S+\s+\S+\s+\S+\s+\S+)""), "" ""))"),"Intel Core I5 12400F")</f>
        <v>Intel Core I5 12400F</v>
      </c>
    </row>
    <row r="34" spans="1:12" ht="13.2">
      <c r="A34" s="1" t="s">
        <v>9489</v>
      </c>
      <c r="B34" s="1">
        <v>5</v>
      </c>
      <c r="C34" s="1" t="s">
        <v>5009</v>
      </c>
      <c r="D34" s="1" t="s">
        <v>9588</v>
      </c>
      <c r="E34" s="1" t="s">
        <v>9589</v>
      </c>
      <c r="G34" s="2" t="s">
        <v>9590</v>
      </c>
      <c r="H34" s="1" t="s">
        <v>743</v>
      </c>
      <c r="I34" s="1">
        <v>2</v>
      </c>
      <c r="J34" s="1">
        <v>12</v>
      </c>
      <c r="K34" s="1" t="s">
        <v>9479</v>
      </c>
      <c r="L34" s="4" t="str">
        <f ca="1">IFERROR(__xludf.DUMMYFUNCTION("JOIN("" "", SPLIT(REGEXEXTRACT(H34, ""(\S+\s+\S+\s+\S+\s+\S+)""), "" ""))"),"Intel Core I5 12400F")</f>
        <v>Intel Core I5 12400F</v>
      </c>
    </row>
    <row r="35" spans="1:12" ht="13.2">
      <c r="A35" s="1" t="s">
        <v>9489</v>
      </c>
      <c r="B35" s="1">
        <v>3</v>
      </c>
      <c r="C35" s="1" t="s">
        <v>9591</v>
      </c>
      <c r="D35" s="1" t="s">
        <v>9592</v>
      </c>
      <c r="E35" s="1" t="s">
        <v>9593</v>
      </c>
      <c r="G35" s="2" t="s">
        <v>9594</v>
      </c>
      <c r="H35" s="1" t="s">
        <v>743</v>
      </c>
      <c r="I35" s="1">
        <v>6</v>
      </c>
      <c r="J35" s="1">
        <v>12</v>
      </c>
      <c r="K35" s="1" t="s">
        <v>9479</v>
      </c>
      <c r="L35" s="4" t="str">
        <f ca="1">IFERROR(__xludf.DUMMYFUNCTION("JOIN("" "", SPLIT(REGEXEXTRACT(H35, ""(\S+\s+\S+\s+\S+\s+\S+)""), "" ""))"),"Intel Core I5 12400F")</f>
        <v>Intel Core I5 12400F</v>
      </c>
    </row>
    <row r="36" spans="1:12" ht="13.2">
      <c r="A36" s="1" t="s">
        <v>9489</v>
      </c>
      <c r="B36" s="1">
        <v>3</v>
      </c>
      <c r="C36" s="1" t="s">
        <v>9595</v>
      </c>
      <c r="D36" s="1" t="s">
        <v>9596</v>
      </c>
      <c r="E36" s="1" t="s">
        <v>9597</v>
      </c>
      <c r="G36" s="2" t="s">
        <v>9598</v>
      </c>
      <c r="H36" s="1" t="s">
        <v>743</v>
      </c>
      <c r="I36" s="1">
        <v>1</v>
      </c>
      <c r="J36" s="1">
        <v>12</v>
      </c>
      <c r="K36" s="1" t="s">
        <v>9479</v>
      </c>
      <c r="L36" s="4" t="str">
        <f ca="1">IFERROR(__xludf.DUMMYFUNCTION("JOIN("" "", SPLIT(REGEXEXTRACT(H36, ""(\S+\s+\S+\s+\S+\s+\S+)""), "" ""))"),"Intel Core I5 12400F")</f>
        <v>Intel Core I5 12400F</v>
      </c>
    </row>
    <row r="37" spans="1:12" ht="13.2">
      <c r="A37" s="1" t="s">
        <v>9489</v>
      </c>
      <c r="B37" s="1">
        <v>5</v>
      </c>
      <c r="C37" s="1" t="s">
        <v>9558</v>
      </c>
      <c r="D37" s="1" t="s">
        <v>9599</v>
      </c>
      <c r="E37" s="1" t="s">
        <v>9600</v>
      </c>
      <c r="G37" s="2" t="s">
        <v>9601</v>
      </c>
      <c r="H37" s="1" t="s">
        <v>743</v>
      </c>
      <c r="I37" s="1">
        <v>0</v>
      </c>
      <c r="J37" s="1">
        <v>12</v>
      </c>
      <c r="K37" s="1" t="s">
        <v>9479</v>
      </c>
      <c r="L37" s="4" t="str">
        <f ca="1">IFERROR(__xludf.DUMMYFUNCTION("JOIN("" "", SPLIT(REGEXEXTRACT(H37, ""(\S+\s+\S+\s+\S+\s+\S+)""), "" ""))"),"Intel Core I5 12400F")</f>
        <v>Intel Core I5 12400F</v>
      </c>
    </row>
    <row r="38" spans="1:12" ht="13.2">
      <c r="A38" s="1" t="s">
        <v>9489</v>
      </c>
      <c r="B38" s="1">
        <v>5</v>
      </c>
      <c r="C38" s="1" t="s">
        <v>9496</v>
      </c>
      <c r="D38" s="1" t="s">
        <v>9602</v>
      </c>
      <c r="E38" s="1" t="s">
        <v>9603</v>
      </c>
      <c r="G38" s="2" t="s">
        <v>9604</v>
      </c>
      <c r="H38" s="1" t="s">
        <v>743</v>
      </c>
      <c r="I38" s="1">
        <v>0</v>
      </c>
      <c r="J38" s="1">
        <v>12</v>
      </c>
      <c r="K38" s="1" t="s">
        <v>9479</v>
      </c>
      <c r="L38" s="4" t="str">
        <f ca="1">IFERROR(__xludf.DUMMYFUNCTION("JOIN("" "", SPLIT(REGEXEXTRACT(H38, ""(\S+\s+\S+\s+\S+\s+\S+)""), "" ""))"),"Intel Core I5 12400F")</f>
        <v>Intel Core I5 12400F</v>
      </c>
    </row>
    <row r="39" spans="1:12" ht="13.2">
      <c r="A39" s="1" t="s">
        <v>9489</v>
      </c>
      <c r="B39" s="1">
        <v>4</v>
      </c>
      <c r="C39" s="1" t="s">
        <v>9605</v>
      </c>
      <c r="D39" s="1" t="s">
        <v>9606</v>
      </c>
      <c r="E39" s="1" t="s">
        <v>2454</v>
      </c>
      <c r="G39" s="2" t="s">
        <v>9607</v>
      </c>
      <c r="H39" s="1" t="s">
        <v>743</v>
      </c>
      <c r="I39" s="1">
        <v>0</v>
      </c>
      <c r="J39" s="1">
        <v>12</v>
      </c>
      <c r="K39" s="1" t="s">
        <v>9479</v>
      </c>
      <c r="L39" s="4" t="str">
        <f ca="1">IFERROR(__xludf.DUMMYFUNCTION("JOIN("" "", SPLIT(REGEXEXTRACT(H39, ""(\S+\s+\S+\s+\S+\s+\S+)""), "" ""))"),"Intel Core I5 12400F")</f>
        <v>Intel Core I5 12400F</v>
      </c>
    </row>
    <row r="40" spans="1:12" ht="13.2">
      <c r="A40" s="1" t="s">
        <v>9489</v>
      </c>
      <c r="B40" s="1">
        <v>5</v>
      </c>
      <c r="C40" s="1" t="s">
        <v>5009</v>
      </c>
      <c r="D40" s="1" t="s">
        <v>9608</v>
      </c>
      <c r="E40" s="1" t="s">
        <v>9609</v>
      </c>
      <c r="G40" s="2" t="s">
        <v>9610</v>
      </c>
      <c r="H40" s="1" t="s">
        <v>743</v>
      </c>
      <c r="I40" s="1">
        <v>0</v>
      </c>
      <c r="J40" s="1">
        <v>12</v>
      </c>
      <c r="K40" s="1" t="s">
        <v>9479</v>
      </c>
      <c r="L40" s="4" t="str">
        <f ca="1">IFERROR(__xludf.DUMMYFUNCTION("JOIN("" "", SPLIT(REGEXEXTRACT(H40, ""(\S+\s+\S+\s+\S+\s+\S+)""), "" ""))"),"Intel Core I5 12400F")</f>
        <v>Intel Core I5 12400F</v>
      </c>
    </row>
    <row r="41" spans="1:12" ht="13.2">
      <c r="A41" s="1" t="s">
        <v>9489</v>
      </c>
      <c r="B41" s="1">
        <v>5</v>
      </c>
      <c r="C41" s="1" t="s">
        <v>5009</v>
      </c>
      <c r="D41" s="1" t="s">
        <v>9611</v>
      </c>
      <c r="E41" s="1" t="s">
        <v>9612</v>
      </c>
      <c r="G41" s="2" t="s">
        <v>9613</v>
      </c>
      <c r="H41" s="1" t="s">
        <v>743</v>
      </c>
      <c r="I41" s="1">
        <v>0</v>
      </c>
      <c r="J41" s="1">
        <v>12</v>
      </c>
      <c r="K41" s="1" t="s">
        <v>9479</v>
      </c>
      <c r="L41" s="4" t="str">
        <f ca="1">IFERROR(__xludf.DUMMYFUNCTION("JOIN("" "", SPLIT(REGEXEXTRACT(H41, ""(\S+\s+\S+\s+\S+\s+\S+)""), "" ""))"),"Intel Core I5 12400F")</f>
        <v>Intel Core I5 12400F</v>
      </c>
    </row>
    <row r="42" spans="1:12" ht="13.2">
      <c r="A42" s="1" t="s">
        <v>9489</v>
      </c>
      <c r="B42" s="1">
        <v>1</v>
      </c>
      <c r="C42" s="1" t="s">
        <v>9614</v>
      </c>
      <c r="D42" s="1" t="s">
        <v>9615</v>
      </c>
      <c r="E42" s="1" t="s">
        <v>9616</v>
      </c>
      <c r="G42" s="2" t="s">
        <v>9617</v>
      </c>
      <c r="H42" s="1" t="s">
        <v>743</v>
      </c>
      <c r="I42" s="1">
        <v>0</v>
      </c>
      <c r="J42" s="1">
        <v>12</v>
      </c>
      <c r="K42" s="1" t="s">
        <v>9479</v>
      </c>
      <c r="L42" s="4" t="str">
        <f ca="1">IFERROR(__xludf.DUMMYFUNCTION("JOIN("" "", SPLIT(REGEXEXTRACT(H42, ""(\S+\s+\S+\s+\S+\s+\S+)""), "" ""))"),"Intel Core I5 12400F")</f>
        <v>Intel Core I5 12400F</v>
      </c>
    </row>
    <row r="43" spans="1:12" ht="13.2">
      <c r="A43" s="1" t="s">
        <v>9489</v>
      </c>
      <c r="B43" s="1">
        <v>4</v>
      </c>
      <c r="C43" s="1" t="s">
        <v>9568</v>
      </c>
      <c r="D43" s="1" t="s">
        <v>9618</v>
      </c>
      <c r="E43" s="1" t="s">
        <v>29</v>
      </c>
      <c r="G43" s="2" t="s">
        <v>9619</v>
      </c>
      <c r="H43" s="1" t="s">
        <v>743</v>
      </c>
      <c r="I43" s="1">
        <v>0</v>
      </c>
      <c r="J43" s="1">
        <v>12</v>
      </c>
      <c r="K43" s="1" t="s">
        <v>9479</v>
      </c>
      <c r="L43" s="4" t="str">
        <f ca="1">IFERROR(__xludf.DUMMYFUNCTION("JOIN("" "", SPLIT(REGEXEXTRACT(H43, ""(\S+\s+\S+\s+\S+\s+\S+)""), "" ""))"),"Intel Core I5 12400F")</f>
        <v>Intel Core I5 12400F</v>
      </c>
    </row>
    <row r="44" spans="1:12" ht="13.2">
      <c r="A44" s="1" t="s">
        <v>9489</v>
      </c>
      <c r="B44" s="1">
        <v>5</v>
      </c>
      <c r="C44" s="1" t="s">
        <v>9620</v>
      </c>
      <c r="D44" s="1" t="s">
        <v>9621</v>
      </c>
      <c r="E44" s="1" t="s">
        <v>9622</v>
      </c>
      <c r="G44" s="2" t="s">
        <v>9623</v>
      </c>
      <c r="H44" s="1" t="s">
        <v>743</v>
      </c>
      <c r="I44" s="1">
        <v>0</v>
      </c>
      <c r="J44" s="1">
        <v>12</v>
      </c>
      <c r="K44" s="1" t="s">
        <v>9479</v>
      </c>
      <c r="L44" s="4" t="str">
        <f ca="1">IFERROR(__xludf.DUMMYFUNCTION("JOIN("" "", SPLIT(REGEXEXTRACT(H44, ""(\S+\s+\S+\s+\S+\s+\S+)""), "" ""))"),"Intel Core I5 12400F")</f>
        <v>Intel Core I5 12400F</v>
      </c>
    </row>
    <row r="45" spans="1:12" ht="13.2">
      <c r="A45" s="1" t="s">
        <v>9489</v>
      </c>
      <c r="B45" s="1">
        <v>5</v>
      </c>
      <c r="C45" s="1" t="s">
        <v>169</v>
      </c>
      <c r="D45" s="1" t="s">
        <v>9624</v>
      </c>
      <c r="E45" s="1" t="s">
        <v>9625</v>
      </c>
      <c r="G45" s="2" t="s">
        <v>9626</v>
      </c>
      <c r="H45" s="1" t="s">
        <v>743</v>
      </c>
      <c r="I45" s="1">
        <v>0</v>
      </c>
      <c r="J45" s="1">
        <v>12</v>
      </c>
      <c r="K45" s="1" t="s">
        <v>9479</v>
      </c>
      <c r="L45" s="4" t="str">
        <f ca="1">IFERROR(__xludf.DUMMYFUNCTION("JOIN("" "", SPLIT(REGEXEXTRACT(H45, ""(\S+\s+\S+\s+\S+\s+\S+)""), "" ""))"),"Intel Core I5 12400F")</f>
        <v>Intel Core I5 12400F</v>
      </c>
    </row>
    <row r="46" spans="1:12" ht="13.2">
      <c r="A46" s="1" t="s">
        <v>9489</v>
      </c>
      <c r="B46" s="1">
        <v>5</v>
      </c>
      <c r="C46" s="1" t="s">
        <v>5009</v>
      </c>
      <c r="D46" s="1" t="s">
        <v>9627</v>
      </c>
      <c r="E46" s="1" t="s">
        <v>2160</v>
      </c>
      <c r="G46" s="2" t="s">
        <v>9628</v>
      </c>
      <c r="H46" s="1" t="s">
        <v>743</v>
      </c>
      <c r="I46" s="1">
        <v>0</v>
      </c>
      <c r="J46" s="1">
        <v>12</v>
      </c>
      <c r="K46" s="1" t="s">
        <v>9479</v>
      </c>
      <c r="L46" s="4" t="str">
        <f ca="1">IFERROR(__xludf.DUMMYFUNCTION("JOIN("" "", SPLIT(REGEXEXTRACT(H46, ""(\S+\s+\S+\s+\S+\s+\S+)""), "" ""))"),"Intel Core I5 12400F")</f>
        <v>Intel Core I5 12400F</v>
      </c>
    </row>
    <row r="47" spans="1:12" ht="13.2">
      <c r="A47" s="1" t="s">
        <v>9489</v>
      </c>
      <c r="B47" s="1">
        <v>5</v>
      </c>
      <c r="C47" s="1" t="s">
        <v>9527</v>
      </c>
      <c r="D47" s="1" t="s">
        <v>9629</v>
      </c>
      <c r="E47" s="1" t="s">
        <v>9630</v>
      </c>
      <c r="G47" s="2" t="s">
        <v>9631</v>
      </c>
      <c r="H47" s="1" t="s">
        <v>743</v>
      </c>
      <c r="I47" s="1">
        <v>0</v>
      </c>
      <c r="J47" s="1">
        <v>12</v>
      </c>
      <c r="K47" s="1" t="s">
        <v>9479</v>
      </c>
      <c r="L47" s="4" t="str">
        <f ca="1">IFERROR(__xludf.DUMMYFUNCTION("JOIN("" "", SPLIT(REGEXEXTRACT(H47, ""(\S+\s+\S+\s+\S+\s+\S+)""), "" ""))"),"Intel Core I5 12400F")</f>
        <v>Intel Core I5 12400F</v>
      </c>
    </row>
    <row r="48" spans="1:12" ht="13.2">
      <c r="A48" s="1" t="s">
        <v>9489</v>
      </c>
      <c r="B48" s="1">
        <v>5</v>
      </c>
      <c r="C48" s="1" t="s">
        <v>9519</v>
      </c>
      <c r="D48" s="1" t="s">
        <v>9632</v>
      </c>
      <c r="E48" s="1" t="s">
        <v>9633</v>
      </c>
      <c r="G48" s="2" t="s">
        <v>9634</v>
      </c>
      <c r="H48" s="1" t="s">
        <v>743</v>
      </c>
      <c r="I48" s="1">
        <v>0</v>
      </c>
      <c r="J48" s="1">
        <v>12</v>
      </c>
      <c r="K48" s="1" t="s">
        <v>9479</v>
      </c>
      <c r="L48" s="4" t="str">
        <f ca="1">IFERROR(__xludf.DUMMYFUNCTION("JOIN("" "", SPLIT(REGEXEXTRACT(H48, ""(\S+\s+\S+\s+\S+\s+\S+)""), "" ""))"),"Intel Core I5 12400F")</f>
        <v>Intel Core I5 12400F</v>
      </c>
    </row>
    <row r="49" spans="1:12" ht="13.2">
      <c r="A49" s="1" t="s">
        <v>9489</v>
      </c>
      <c r="B49" s="1">
        <v>4</v>
      </c>
      <c r="C49" s="1" t="s">
        <v>9474</v>
      </c>
      <c r="D49" s="1" t="s">
        <v>9635</v>
      </c>
      <c r="E49" s="1" t="s">
        <v>9636</v>
      </c>
      <c r="G49" s="2" t="s">
        <v>9637</v>
      </c>
      <c r="H49" s="1" t="s">
        <v>743</v>
      </c>
      <c r="I49" s="1">
        <v>0</v>
      </c>
      <c r="J49" s="1">
        <v>12</v>
      </c>
      <c r="K49" s="1" t="s">
        <v>9479</v>
      </c>
      <c r="L49" s="4" t="str">
        <f ca="1">IFERROR(__xludf.DUMMYFUNCTION("JOIN("" "", SPLIT(REGEXEXTRACT(H49, ""(\S+\s+\S+\s+\S+\s+\S+)""), "" ""))"),"Intel Core I5 12400F")</f>
        <v>Intel Core I5 12400F</v>
      </c>
    </row>
    <row r="50" spans="1:12" ht="13.2">
      <c r="A50" s="1" t="s">
        <v>9489</v>
      </c>
      <c r="B50" s="1">
        <v>5</v>
      </c>
      <c r="C50" s="1" t="s">
        <v>9535</v>
      </c>
      <c r="D50" s="1" t="s">
        <v>9638</v>
      </c>
      <c r="E50" s="1" t="s">
        <v>9639</v>
      </c>
      <c r="G50" s="2" t="s">
        <v>9640</v>
      </c>
      <c r="H50" s="1" t="s">
        <v>743</v>
      </c>
      <c r="I50" s="1">
        <v>0</v>
      </c>
      <c r="J50" s="1">
        <v>12</v>
      </c>
      <c r="K50" s="1" t="s">
        <v>9479</v>
      </c>
      <c r="L50" s="4" t="str">
        <f ca="1">IFERROR(__xludf.DUMMYFUNCTION("JOIN("" "", SPLIT(REGEXEXTRACT(H50, ""(\S+\s+\S+\s+\S+\s+\S+)""), "" ""))"),"Intel Core I5 12400F")</f>
        <v>Intel Core I5 12400F</v>
      </c>
    </row>
    <row r="51" spans="1:12" ht="13.2">
      <c r="A51" s="1" t="s">
        <v>9489</v>
      </c>
      <c r="B51" s="1">
        <v>5</v>
      </c>
      <c r="C51" s="1" t="s">
        <v>9503</v>
      </c>
      <c r="D51" s="1" t="s">
        <v>9641</v>
      </c>
      <c r="E51" s="1" t="s">
        <v>9642</v>
      </c>
      <c r="G51" s="2" t="s">
        <v>9643</v>
      </c>
      <c r="H51" s="1" t="s">
        <v>743</v>
      </c>
      <c r="I51" s="1">
        <v>0</v>
      </c>
      <c r="J51" s="1">
        <v>12</v>
      </c>
      <c r="K51" s="1" t="s">
        <v>9479</v>
      </c>
      <c r="L51" s="4" t="str">
        <f ca="1">IFERROR(__xludf.DUMMYFUNCTION("JOIN("" "", SPLIT(REGEXEXTRACT(H51, ""(\S+\s+\S+\s+\S+\s+\S+)""), "" ""))"),"Intel Core I5 12400F")</f>
        <v>Intel Core I5 12400F</v>
      </c>
    </row>
    <row r="52" spans="1:12" ht="13.2">
      <c r="A52" s="1" t="s">
        <v>9489</v>
      </c>
      <c r="B52" s="1">
        <v>5</v>
      </c>
      <c r="C52" s="1" t="s">
        <v>9523</v>
      </c>
      <c r="D52" s="1" t="s">
        <v>9644</v>
      </c>
      <c r="E52" s="1" t="s">
        <v>9645</v>
      </c>
      <c r="G52" s="2" t="s">
        <v>9646</v>
      </c>
      <c r="H52" s="1" t="s">
        <v>743</v>
      </c>
      <c r="I52" s="1">
        <v>0</v>
      </c>
      <c r="J52" s="1">
        <v>12</v>
      </c>
      <c r="K52" s="1" t="s">
        <v>9479</v>
      </c>
      <c r="L52" s="4" t="str">
        <f ca="1">IFERROR(__xludf.DUMMYFUNCTION("JOIN("" "", SPLIT(REGEXEXTRACT(H52, ""(\S+\s+\S+\s+\S+\s+\S+)""), "" ""))"),"Intel Core I5 12400F")</f>
        <v>Intel Core I5 12400F</v>
      </c>
    </row>
    <row r="53" spans="1:12" ht="13.2">
      <c r="A53" s="1" t="s">
        <v>9489</v>
      </c>
      <c r="B53" s="1">
        <v>5</v>
      </c>
      <c r="C53" s="1" t="s">
        <v>9575</v>
      </c>
      <c r="D53" s="1" t="s">
        <v>9647</v>
      </c>
      <c r="E53" s="1" t="s">
        <v>9648</v>
      </c>
      <c r="G53" s="2" t="s">
        <v>9649</v>
      </c>
      <c r="H53" s="1" t="s">
        <v>743</v>
      </c>
      <c r="I53" s="1">
        <v>0</v>
      </c>
      <c r="J53" s="1">
        <v>12</v>
      </c>
      <c r="K53" s="1" t="s">
        <v>9479</v>
      </c>
      <c r="L53" s="4" t="str">
        <f ca="1">IFERROR(__xludf.DUMMYFUNCTION("JOIN("" "", SPLIT(REGEXEXTRACT(H53, ""(\S+\s+\S+\s+\S+\s+\S+)""), "" ""))"),"Intel Core I5 12400F")</f>
        <v>Intel Core I5 12400F</v>
      </c>
    </row>
    <row r="54" spans="1:12" ht="13.2">
      <c r="A54" s="1" t="s">
        <v>9489</v>
      </c>
      <c r="B54" s="1">
        <v>1</v>
      </c>
      <c r="C54" s="1" t="s">
        <v>9650</v>
      </c>
      <c r="D54" s="1" t="s">
        <v>9651</v>
      </c>
      <c r="E54" s="1" t="s">
        <v>9652</v>
      </c>
      <c r="G54" s="2" t="s">
        <v>9653</v>
      </c>
      <c r="H54" s="1" t="s">
        <v>743</v>
      </c>
      <c r="I54" s="1">
        <v>1</v>
      </c>
      <c r="J54" s="1">
        <v>12</v>
      </c>
      <c r="K54" s="1" t="s">
        <v>9479</v>
      </c>
      <c r="L54" s="4" t="str">
        <f ca="1">IFERROR(__xludf.DUMMYFUNCTION("JOIN("" "", SPLIT(REGEXEXTRACT(H54, ""(\S+\s+\S+\s+\S+\s+\S+)""), "" ""))"),"Intel Core I5 12400F")</f>
        <v>Intel Core I5 12400F</v>
      </c>
    </row>
    <row r="55" spans="1:12" ht="13.2">
      <c r="A55" s="1" t="s">
        <v>9489</v>
      </c>
      <c r="B55" s="1">
        <v>3</v>
      </c>
      <c r="C55" s="1" t="s">
        <v>9654</v>
      </c>
      <c r="D55" s="1" t="s">
        <v>9655</v>
      </c>
      <c r="E55" s="1" t="s">
        <v>3789</v>
      </c>
      <c r="G55" s="2" t="s">
        <v>9656</v>
      </c>
      <c r="H55" s="1" t="s">
        <v>743</v>
      </c>
      <c r="I55" s="1">
        <v>0</v>
      </c>
      <c r="J55" s="1">
        <v>12</v>
      </c>
      <c r="K55" s="1" t="s">
        <v>9479</v>
      </c>
      <c r="L55" s="4" t="str">
        <f ca="1">IFERROR(__xludf.DUMMYFUNCTION("JOIN("" "", SPLIT(REGEXEXTRACT(H55, ""(\S+\s+\S+\s+\S+\s+\S+)""), "" ""))"),"Intel Core I5 12400F")</f>
        <v>Intel Core I5 12400F</v>
      </c>
    </row>
    <row r="56" spans="1:12" ht="13.2">
      <c r="A56" s="1" t="s">
        <v>9489</v>
      </c>
      <c r="B56" s="1">
        <v>5</v>
      </c>
      <c r="C56" s="1" t="s">
        <v>9485</v>
      </c>
      <c r="D56" s="1" t="s">
        <v>9657</v>
      </c>
      <c r="E56" s="1" t="s">
        <v>29</v>
      </c>
      <c r="G56" s="2" t="s">
        <v>9658</v>
      </c>
      <c r="H56" s="1" t="s">
        <v>743</v>
      </c>
      <c r="I56" s="1">
        <v>0</v>
      </c>
      <c r="J56" s="1">
        <v>12</v>
      </c>
      <c r="K56" s="1" t="s">
        <v>9479</v>
      </c>
      <c r="L56" s="4" t="str">
        <f ca="1">IFERROR(__xludf.DUMMYFUNCTION("JOIN("" "", SPLIT(REGEXEXTRACT(H56, ""(\S+\s+\S+\s+\S+\s+\S+)""), "" ""))"),"Intel Core I5 12400F")</f>
        <v>Intel Core I5 12400F</v>
      </c>
    </row>
    <row r="57" spans="1:12" ht="13.2">
      <c r="A57" s="1" t="s">
        <v>9489</v>
      </c>
      <c r="B57" s="1">
        <v>5</v>
      </c>
      <c r="C57" s="1" t="s">
        <v>9575</v>
      </c>
      <c r="D57" s="1" t="s">
        <v>9659</v>
      </c>
      <c r="E57" s="1" t="s">
        <v>9660</v>
      </c>
      <c r="G57" s="2" t="s">
        <v>9661</v>
      </c>
      <c r="H57" s="1" t="s">
        <v>743</v>
      </c>
      <c r="I57" s="1">
        <v>0</v>
      </c>
      <c r="J57" s="1">
        <v>12</v>
      </c>
      <c r="K57" s="1" t="s">
        <v>9479</v>
      </c>
      <c r="L57" s="4" t="str">
        <f ca="1">IFERROR(__xludf.DUMMYFUNCTION("JOIN("" "", SPLIT(REGEXEXTRACT(H57, ""(\S+\s+\S+\s+\S+\s+\S+)""), "" ""))"),"Intel Core I5 12400F")</f>
        <v>Intel Core I5 12400F</v>
      </c>
    </row>
    <row r="58" spans="1:12" ht="13.2">
      <c r="A58" s="1" t="s">
        <v>9489</v>
      </c>
      <c r="B58" s="1">
        <v>4</v>
      </c>
      <c r="C58" s="1" t="s">
        <v>9474</v>
      </c>
      <c r="D58" s="1" t="s">
        <v>9662</v>
      </c>
      <c r="E58" s="1" t="s">
        <v>9663</v>
      </c>
      <c r="G58" s="2" t="s">
        <v>9664</v>
      </c>
      <c r="H58" s="1" t="s">
        <v>743</v>
      </c>
      <c r="I58" s="1">
        <v>0</v>
      </c>
      <c r="J58" s="1">
        <v>12</v>
      </c>
      <c r="K58" s="1" t="s">
        <v>9479</v>
      </c>
      <c r="L58" s="4" t="str">
        <f ca="1">IFERROR(__xludf.DUMMYFUNCTION("JOIN("" "", SPLIT(REGEXEXTRACT(H58, ""(\S+\s+\S+\s+\S+\s+\S+)""), "" ""))"),"Intel Core I5 12400F")</f>
        <v>Intel Core I5 12400F</v>
      </c>
    </row>
    <row r="59" spans="1:12" ht="13.2">
      <c r="A59" s="1" t="s">
        <v>9489</v>
      </c>
      <c r="B59" s="1">
        <v>5</v>
      </c>
      <c r="C59" s="1" t="s">
        <v>9527</v>
      </c>
      <c r="D59" s="1" t="s">
        <v>9665</v>
      </c>
      <c r="E59" s="1" t="s">
        <v>2056</v>
      </c>
      <c r="G59" s="2" t="s">
        <v>9666</v>
      </c>
      <c r="H59" s="1" t="s">
        <v>743</v>
      </c>
      <c r="I59" s="1">
        <v>0</v>
      </c>
      <c r="J59" s="1">
        <v>12</v>
      </c>
      <c r="K59" s="1" t="s">
        <v>9479</v>
      </c>
      <c r="L59" s="4" t="str">
        <f ca="1">IFERROR(__xludf.DUMMYFUNCTION("JOIN("" "", SPLIT(REGEXEXTRACT(H59, ""(\S+\s+\S+\s+\S+\s+\S+)""), "" ""))"),"Intel Core I5 12400F")</f>
        <v>Intel Core I5 12400F</v>
      </c>
    </row>
    <row r="60" spans="1:12" ht="13.2">
      <c r="A60" s="1" t="s">
        <v>9489</v>
      </c>
      <c r="B60" s="1">
        <v>4</v>
      </c>
      <c r="C60" s="1" t="s">
        <v>7402</v>
      </c>
      <c r="D60" s="1" t="s">
        <v>9667</v>
      </c>
      <c r="E60" s="1" t="s">
        <v>2160</v>
      </c>
      <c r="G60" s="2" t="s">
        <v>9668</v>
      </c>
      <c r="H60" s="1" t="s">
        <v>743</v>
      </c>
      <c r="I60" s="1">
        <v>0</v>
      </c>
      <c r="J60" s="1">
        <v>12</v>
      </c>
      <c r="K60" s="1" t="s">
        <v>9479</v>
      </c>
      <c r="L60" s="4" t="str">
        <f ca="1">IFERROR(__xludf.DUMMYFUNCTION("JOIN("" "", SPLIT(REGEXEXTRACT(H60, ""(\S+\s+\S+\s+\S+\s+\S+)""), "" ""))"),"Intel Core I5 12400F")</f>
        <v>Intel Core I5 12400F</v>
      </c>
    </row>
    <row r="61" spans="1:12" ht="13.2">
      <c r="A61" s="1" t="s">
        <v>9489</v>
      </c>
      <c r="B61" s="1">
        <v>5</v>
      </c>
      <c r="C61" s="1" t="s">
        <v>4555</v>
      </c>
      <c r="D61" s="1" t="s">
        <v>9669</v>
      </c>
      <c r="E61" s="1" t="s">
        <v>9670</v>
      </c>
      <c r="G61" s="2" t="s">
        <v>9671</v>
      </c>
      <c r="H61" s="1" t="s">
        <v>743</v>
      </c>
      <c r="I61" s="1">
        <v>0</v>
      </c>
      <c r="J61" s="1">
        <v>12</v>
      </c>
      <c r="K61" s="1" t="s">
        <v>9479</v>
      </c>
      <c r="L61" s="4" t="str">
        <f ca="1">IFERROR(__xludf.DUMMYFUNCTION("JOIN("" "", SPLIT(REGEXEXTRACT(H61, ""(\S+\s+\S+\s+\S+\s+\S+)""), "" ""))"),"Intel Core I5 12400F")</f>
        <v>Intel Core I5 12400F</v>
      </c>
    </row>
    <row r="62" spans="1:12" ht="13.2">
      <c r="A62" s="1" t="s">
        <v>9489</v>
      </c>
      <c r="B62" s="1">
        <v>5</v>
      </c>
      <c r="C62" s="1" t="s">
        <v>7402</v>
      </c>
      <c r="D62" s="1" t="s">
        <v>9672</v>
      </c>
      <c r="E62" s="1" t="s">
        <v>29</v>
      </c>
      <c r="G62" s="2" t="s">
        <v>9673</v>
      </c>
      <c r="H62" s="1" t="s">
        <v>743</v>
      </c>
      <c r="I62" s="1">
        <v>0</v>
      </c>
      <c r="J62" s="1">
        <v>12</v>
      </c>
      <c r="K62" s="1" t="s">
        <v>9479</v>
      </c>
      <c r="L62" s="4" t="str">
        <f ca="1">IFERROR(__xludf.DUMMYFUNCTION("JOIN("" "", SPLIT(REGEXEXTRACT(H62, ""(\S+\s+\S+\s+\S+\s+\S+)""), "" ""))"),"Intel Core I5 12400F")</f>
        <v>Intel Core I5 12400F</v>
      </c>
    </row>
    <row r="63" spans="1:12" ht="13.2">
      <c r="A63" s="1" t="s">
        <v>9489</v>
      </c>
      <c r="B63" s="1">
        <v>5</v>
      </c>
      <c r="C63" s="1" t="s">
        <v>9575</v>
      </c>
      <c r="D63" s="1" t="s">
        <v>9674</v>
      </c>
      <c r="E63" s="1" t="s">
        <v>9675</v>
      </c>
      <c r="G63" s="2" t="s">
        <v>9676</v>
      </c>
      <c r="H63" s="1" t="s">
        <v>743</v>
      </c>
      <c r="I63" s="1">
        <v>0</v>
      </c>
      <c r="J63" s="1">
        <v>12</v>
      </c>
      <c r="K63" s="1" t="s">
        <v>9479</v>
      </c>
      <c r="L63" s="4" t="str">
        <f ca="1">IFERROR(__xludf.DUMMYFUNCTION("JOIN("" "", SPLIT(REGEXEXTRACT(H63, ""(\S+\s+\S+\s+\S+\s+\S+)""), "" ""))"),"Intel Core I5 12400F")</f>
        <v>Intel Core I5 12400F</v>
      </c>
    </row>
    <row r="64" spans="1:12" ht="13.2">
      <c r="A64" s="1" t="s">
        <v>9489</v>
      </c>
      <c r="B64" s="1">
        <v>5</v>
      </c>
      <c r="C64" s="1" t="s">
        <v>9535</v>
      </c>
      <c r="D64" s="1" t="s">
        <v>9677</v>
      </c>
      <c r="E64" s="1" t="s">
        <v>9114</v>
      </c>
      <c r="G64" s="2" t="s">
        <v>9678</v>
      </c>
      <c r="H64" s="1" t="s">
        <v>743</v>
      </c>
      <c r="I64" s="1">
        <v>0</v>
      </c>
      <c r="J64" s="1">
        <v>12</v>
      </c>
      <c r="K64" s="1" t="s">
        <v>9479</v>
      </c>
      <c r="L64" s="4" t="str">
        <f ca="1">IFERROR(__xludf.DUMMYFUNCTION("JOIN("" "", SPLIT(REGEXEXTRACT(H64, ""(\S+\s+\S+\s+\S+\s+\S+)""), "" ""))"),"Intel Core I5 12400F")</f>
        <v>Intel Core I5 12400F</v>
      </c>
    </row>
    <row r="65" spans="1:12" ht="13.2">
      <c r="A65" s="1" t="s">
        <v>9489</v>
      </c>
      <c r="B65" s="1">
        <v>5</v>
      </c>
      <c r="C65" s="1" t="s">
        <v>1968</v>
      </c>
      <c r="D65" s="1" t="s">
        <v>9679</v>
      </c>
      <c r="E65" s="1" t="s">
        <v>9680</v>
      </c>
      <c r="G65" s="2" t="s">
        <v>9681</v>
      </c>
      <c r="H65" s="1" t="s">
        <v>743</v>
      </c>
      <c r="I65" s="1">
        <v>0</v>
      </c>
      <c r="J65" s="1">
        <v>12</v>
      </c>
      <c r="K65" s="1" t="s">
        <v>9479</v>
      </c>
      <c r="L65" s="4" t="str">
        <f ca="1">IFERROR(__xludf.DUMMYFUNCTION("JOIN("" "", SPLIT(REGEXEXTRACT(H65, ""(\S+\s+\S+\s+\S+\s+\S+)""), "" ""))"),"Intel Core I5 12400F")</f>
        <v>Intel Core I5 12400F</v>
      </c>
    </row>
    <row r="66" spans="1:12" ht="13.2">
      <c r="A66" s="1" t="s">
        <v>9489</v>
      </c>
      <c r="B66" s="1">
        <v>5</v>
      </c>
      <c r="C66" s="1" t="s">
        <v>5009</v>
      </c>
      <c r="D66" s="1" t="s">
        <v>9682</v>
      </c>
      <c r="E66" s="1" t="s">
        <v>9683</v>
      </c>
      <c r="G66" s="2" t="s">
        <v>9684</v>
      </c>
      <c r="H66" s="1" t="s">
        <v>743</v>
      </c>
      <c r="I66" s="1">
        <v>0</v>
      </c>
      <c r="J66" s="1">
        <v>12</v>
      </c>
      <c r="K66" s="1" t="s">
        <v>9479</v>
      </c>
      <c r="L66" s="4" t="str">
        <f ca="1">IFERROR(__xludf.DUMMYFUNCTION("JOIN("" "", SPLIT(REGEXEXTRACT(H66, ""(\S+\s+\S+\s+\S+\s+\S+)""), "" ""))"),"Intel Core I5 12400F")</f>
        <v>Intel Core I5 12400F</v>
      </c>
    </row>
    <row r="67" spans="1:12" ht="13.2">
      <c r="A67" s="1" t="s">
        <v>9489</v>
      </c>
      <c r="B67" s="1">
        <v>4</v>
      </c>
      <c r="C67" s="1" t="s">
        <v>9568</v>
      </c>
      <c r="D67" s="1" t="s">
        <v>9685</v>
      </c>
      <c r="E67" s="1" t="s">
        <v>9686</v>
      </c>
      <c r="G67" s="2" t="s">
        <v>9687</v>
      </c>
      <c r="H67" s="1" t="s">
        <v>743</v>
      </c>
      <c r="I67" s="1">
        <v>0</v>
      </c>
      <c r="J67" s="1">
        <v>12</v>
      </c>
      <c r="K67" s="1" t="s">
        <v>9479</v>
      </c>
      <c r="L67" s="4" t="str">
        <f ca="1">IFERROR(__xludf.DUMMYFUNCTION("JOIN("" "", SPLIT(REGEXEXTRACT(H67, ""(\S+\s+\S+\s+\S+\s+\S+)""), "" ""))"),"Intel Core I5 12400F")</f>
        <v>Intel Core I5 12400F</v>
      </c>
    </row>
    <row r="68" spans="1:12" ht="13.2">
      <c r="A68" s="1" t="s">
        <v>9489</v>
      </c>
      <c r="B68" s="1">
        <v>5</v>
      </c>
      <c r="C68" s="1" t="s">
        <v>9492</v>
      </c>
      <c r="D68" s="1" t="s">
        <v>9688</v>
      </c>
      <c r="E68" s="1" t="s">
        <v>9689</v>
      </c>
      <c r="G68" s="2" t="s">
        <v>9690</v>
      </c>
      <c r="H68" s="1" t="s">
        <v>743</v>
      </c>
      <c r="I68" s="1">
        <v>0</v>
      </c>
      <c r="J68" s="1">
        <v>12</v>
      </c>
      <c r="K68" s="1" t="s">
        <v>9479</v>
      </c>
      <c r="L68" s="4" t="str">
        <f ca="1">IFERROR(__xludf.DUMMYFUNCTION("JOIN("" "", SPLIT(REGEXEXTRACT(H68, ""(\S+\s+\S+\s+\S+\s+\S+)""), "" ""))"),"Intel Core I5 12400F")</f>
        <v>Intel Core I5 12400F</v>
      </c>
    </row>
    <row r="69" spans="1:12" ht="13.2">
      <c r="A69" s="1" t="s">
        <v>9489</v>
      </c>
      <c r="B69" s="1">
        <v>5</v>
      </c>
      <c r="C69" s="1" t="s">
        <v>1968</v>
      </c>
      <c r="D69" s="1" t="s">
        <v>9691</v>
      </c>
      <c r="E69" s="1" t="s">
        <v>554</v>
      </c>
      <c r="G69" s="2" t="s">
        <v>9692</v>
      </c>
      <c r="H69" s="1" t="s">
        <v>743</v>
      </c>
      <c r="I69" s="1">
        <v>0</v>
      </c>
      <c r="J69" s="1">
        <v>12</v>
      </c>
      <c r="K69" s="1" t="s">
        <v>9479</v>
      </c>
      <c r="L69" s="4" t="str">
        <f ca="1">IFERROR(__xludf.DUMMYFUNCTION("JOIN("" "", SPLIT(REGEXEXTRACT(H69, ""(\S+\s+\S+\s+\S+\s+\S+)""), "" ""))"),"Intel Core I5 12400F")</f>
        <v>Intel Core I5 12400F</v>
      </c>
    </row>
    <row r="70" spans="1:12" ht="13.2">
      <c r="A70" s="1" t="s">
        <v>9489</v>
      </c>
      <c r="B70" s="1">
        <v>5</v>
      </c>
      <c r="C70" s="1" t="s">
        <v>7402</v>
      </c>
      <c r="D70" s="1" t="s">
        <v>9693</v>
      </c>
      <c r="E70" s="1" t="s">
        <v>2160</v>
      </c>
      <c r="G70" s="2" t="s">
        <v>9694</v>
      </c>
      <c r="H70" s="1" t="s">
        <v>743</v>
      </c>
      <c r="I70" s="1">
        <v>0</v>
      </c>
      <c r="J70" s="1">
        <v>12</v>
      </c>
      <c r="K70" s="1" t="s">
        <v>9479</v>
      </c>
      <c r="L70" s="4" t="str">
        <f ca="1">IFERROR(__xludf.DUMMYFUNCTION("JOIN("" "", SPLIT(REGEXEXTRACT(H70, ""(\S+\s+\S+\s+\S+\s+\S+)""), "" ""))"),"Intel Core I5 12400F")</f>
        <v>Intel Core I5 12400F</v>
      </c>
    </row>
    <row r="71" spans="1:12" ht="13.2">
      <c r="A71" s="1" t="s">
        <v>9489</v>
      </c>
      <c r="B71" s="1">
        <v>5</v>
      </c>
      <c r="C71" s="1" t="s">
        <v>5009</v>
      </c>
      <c r="D71" s="1" t="s">
        <v>9695</v>
      </c>
      <c r="E71" s="1" t="s">
        <v>9696</v>
      </c>
      <c r="G71" s="2" t="s">
        <v>9697</v>
      </c>
      <c r="H71" s="1" t="s">
        <v>743</v>
      </c>
      <c r="I71" s="1">
        <v>0</v>
      </c>
      <c r="J71" s="1">
        <v>12</v>
      </c>
      <c r="K71" s="1" t="s">
        <v>9479</v>
      </c>
      <c r="L71" s="4" t="str">
        <f ca="1">IFERROR(__xludf.DUMMYFUNCTION("JOIN("" "", SPLIT(REGEXEXTRACT(H71, ""(\S+\s+\S+\s+\S+\s+\S+)""), "" ""))"),"Intel Core I5 12400F")</f>
        <v>Intel Core I5 12400F</v>
      </c>
    </row>
    <row r="72" spans="1:12" ht="13.2">
      <c r="A72" s="1" t="s">
        <v>9489</v>
      </c>
      <c r="B72" s="1">
        <v>5</v>
      </c>
      <c r="C72" s="1" t="s">
        <v>9535</v>
      </c>
      <c r="D72" s="1" t="s">
        <v>9698</v>
      </c>
      <c r="E72" s="1" t="s">
        <v>9699</v>
      </c>
      <c r="G72" s="2" t="s">
        <v>9700</v>
      </c>
      <c r="H72" s="1" t="s">
        <v>743</v>
      </c>
      <c r="I72" s="1">
        <v>0</v>
      </c>
      <c r="J72" s="1">
        <v>12</v>
      </c>
      <c r="K72" s="1" t="s">
        <v>9479</v>
      </c>
      <c r="L72" s="4" t="str">
        <f ca="1">IFERROR(__xludf.DUMMYFUNCTION("JOIN("" "", SPLIT(REGEXEXTRACT(H72, ""(\S+\s+\S+\s+\S+\s+\S+)""), "" ""))"),"Intel Core I5 12400F")</f>
        <v>Intel Core I5 12400F</v>
      </c>
    </row>
    <row r="73" spans="1:12" ht="13.2">
      <c r="A73" s="1" t="s">
        <v>9489</v>
      </c>
      <c r="B73" s="1">
        <v>3</v>
      </c>
      <c r="C73" s="1" t="s">
        <v>29</v>
      </c>
      <c r="D73" s="1" t="s">
        <v>9701</v>
      </c>
      <c r="E73" s="1" t="s">
        <v>4169</v>
      </c>
      <c r="G73" s="2" t="s">
        <v>9702</v>
      </c>
      <c r="H73" s="1" t="s">
        <v>743</v>
      </c>
      <c r="I73" s="1">
        <v>0</v>
      </c>
      <c r="J73" s="1">
        <v>12</v>
      </c>
      <c r="K73" s="1" t="s">
        <v>9479</v>
      </c>
      <c r="L73" s="4" t="str">
        <f ca="1">IFERROR(__xludf.DUMMYFUNCTION("JOIN("" "", SPLIT(REGEXEXTRACT(H73, ""(\S+\s+\S+\s+\S+\s+\S+)""), "" ""))"),"Intel Core I5 12400F")</f>
        <v>Intel Core I5 12400F</v>
      </c>
    </row>
    <row r="74" spans="1:12" ht="13.2">
      <c r="A74" s="1" t="s">
        <v>9489</v>
      </c>
      <c r="B74" s="1">
        <v>5</v>
      </c>
      <c r="C74" s="1" t="s">
        <v>7402</v>
      </c>
      <c r="D74" s="1" t="s">
        <v>9703</v>
      </c>
      <c r="E74" s="1" t="s">
        <v>9704</v>
      </c>
      <c r="G74" s="2" t="s">
        <v>9705</v>
      </c>
      <c r="H74" s="1" t="s">
        <v>743</v>
      </c>
      <c r="I74" s="1">
        <v>0</v>
      </c>
      <c r="J74" s="1">
        <v>12</v>
      </c>
      <c r="K74" s="1" t="s">
        <v>9479</v>
      </c>
      <c r="L74" s="4" t="str">
        <f ca="1">IFERROR(__xludf.DUMMYFUNCTION("JOIN("" "", SPLIT(REGEXEXTRACT(H74, ""(\S+\s+\S+\s+\S+\s+\S+)""), "" ""))"),"Intel Core I5 12400F")</f>
        <v>Intel Core I5 12400F</v>
      </c>
    </row>
    <row r="75" spans="1:12" ht="13.2">
      <c r="A75" s="1" t="s">
        <v>9489</v>
      </c>
      <c r="B75" s="1">
        <v>5</v>
      </c>
      <c r="C75" s="1" t="s">
        <v>9575</v>
      </c>
      <c r="D75" s="1" t="s">
        <v>9706</v>
      </c>
      <c r="E75" s="1" t="s">
        <v>9707</v>
      </c>
      <c r="G75" s="2" t="s">
        <v>9708</v>
      </c>
      <c r="H75" s="1" t="s">
        <v>743</v>
      </c>
      <c r="I75" s="1">
        <v>0</v>
      </c>
      <c r="J75" s="1">
        <v>12</v>
      </c>
      <c r="K75" s="1" t="s">
        <v>9479</v>
      </c>
      <c r="L75" s="4" t="str">
        <f ca="1">IFERROR(__xludf.DUMMYFUNCTION("JOIN("" "", SPLIT(REGEXEXTRACT(H75, ""(\S+\s+\S+\s+\S+\s+\S+)""), "" ""))"),"Intel Core I5 12400F")</f>
        <v>Intel Core I5 12400F</v>
      </c>
    </row>
    <row r="76" spans="1:12" ht="13.2">
      <c r="A76" s="1" t="s">
        <v>9489</v>
      </c>
      <c r="B76" s="1">
        <v>5</v>
      </c>
      <c r="C76" s="1" t="s">
        <v>9558</v>
      </c>
      <c r="D76" s="1" t="s">
        <v>9709</v>
      </c>
      <c r="E76" s="1" t="s">
        <v>9710</v>
      </c>
      <c r="G76" s="2" t="s">
        <v>9711</v>
      </c>
      <c r="H76" s="1" t="s">
        <v>743</v>
      </c>
      <c r="I76" s="1">
        <v>0</v>
      </c>
      <c r="J76" s="1">
        <v>12</v>
      </c>
      <c r="K76" s="1" t="s">
        <v>9479</v>
      </c>
      <c r="L76" s="4" t="str">
        <f ca="1">IFERROR(__xludf.DUMMYFUNCTION("JOIN("" "", SPLIT(REGEXEXTRACT(H76, ""(\S+\s+\S+\s+\S+\s+\S+)""), "" ""))"),"Intel Core I5 12400F")</f>
        <v>Intel Core I5 12400F</v>
      </c>
    </row>
    <row r="77" spans="1:12" ht="13.2">
      <c r="A77" s="1" t="s">
        <v>9489</v>
      </c>
      <c r="B77" s="1">
        <v>5</v>
      </c>
      <c r="C77" s="1" t="s">
        <v>9519</v>
      </c>
      <c r="D77" s="1" t="s">
        <v>9712</v>
      </c>
      <c r="E77" s="1" t="s">
        <v>9713</v>
      </c>
      <c r="G77" s="2" t="s">
        <v>9714</v>
      </c>
      <c r="H77" s="1" t="s">
        <v>743</v>
      </c>
      <c r="I77" s="1">
        <v>0</v>
      </c>
      <c r="J77" s="1">
        <v>12</v>
      </c>
      <c r="K77" s="1" t="s">
        <v>9479</v>
      </c>
      <c r="L77" s="4" t="str">
        <f ca="1">IFERROR(__xludf.DUMMYFUNCTION("JOIN("" "", SPLIT(REGEXEXTRACT(H77, ""(\S+\s+\S+\s+\S+\s+\S+)""), "" ""))"),"Intel Core I5 12400F")</f>
        <v>Intel Core I5 12400F</v>
      </c>
    </row>
    <row r="78" spans="1:12" ht="13.2">
      <c r="A78" s="1" t="s">
        <v>9489</v>
      </c>
      <c r="B78" s="1">
        <v>5</v>
      </c>
      <c r="C78" s="1" t="s">
        <v>169</v>
      </c>
      <c r="D78" s="1" t="s">
        <v>9715</v>
      </c>
      <c r="E78" s="1" t="s">
        <v>9716</v>
      </c>
      <c r="G78" s="2" t="s">
        <v>9717</v>
      </c>
      <c r="H78" s="1" t="s">
        <v>743</v>
      </c>
      <c r="I78" s="1">
        <v>0</v>
      </c>
      <c r="J78" s="1">
        <v>12</v>
      </c>
      <c r="K78" s="1" t="s">
        <v>9479</v>
      </c>
      <c r="L78" s="4" t="str">
        <f ca="1">IFERROR(__xludf.DUMMYFUNCTION("JOIN("" "", SPLIT(REGEXEXTRACT(H78, ""(\S+\s+\S+\s+\S+\s+\S+)""), "" ""))"),"Intel Core I5 12400F")</f>
        <v>Intel Core I5 12400F</v>
      </c>
    </row>
    <row r="79" spans="1:12" ht="13.2">
      <c r="A79" s="1" t="s">
        <v>9489</v>
      </c>
      <c r="B79" s="1">
        <v>5</v>
      </c>
      <c r="C79" s="1" t="s">
        <v>9527</v>
      </c>
      <c r="D79" s="1" t="s">
        <v>9718</v>
      </c>
      <c r="E79" s="1" t="s">
        <v>29</v>
      </c>
      <c r="G79" s="2" t="s">
        <v>9719</v>
      </c>
      <c r="H79" s="1" t="s">
        <v>743</v>
      </c>
      <c r="I79" s="1">
        <v>0</v>
      </c>
      <c r="J79" s="1">
        <v>12</v>
      </c>
      <c r="K79" s="1" t="s">
        <v>9479</v>
      </c>
      <c r="L79" s="4" t="str">
        <f ca="1">IFERROR(__xludf.DUMMYFUNCTION("JOIN("" "", SPLIT(REGEXEXTRACT(H79, ""(\S+\s+\S+\s+\S+\s+\S+)""), "" ""))"),"Intel Core I5 12400F")</f>
        <v>Intel Core I5 12400F</v>
      </c>
    </row>
    <row r="80" spans="1:12" ht="13.2">
      <c r="A80" s="1" t="s">
        <v>9489</v>
      </c>
      <c r="B80" s="1">
        <v>5</v>
      </c>
      <c r="C80" s="1" t="s">
        <v>9527</v>
      </c>
      <c r="D80" s="1" t="s">
        <v>9720</v>
      </c>
      <c r="E80" s="1" t="s">
        <v>9721</v>
      </c>
      <c r="G80" s="2" t="s">
        <v>9722</v>
      </c>
      <c r="H80" s="1" t="s">
        <v>743</v>
      </c>
      <c r="I80" s="1">
        <v>0</v>
      </c>
      <c r="J80" s="1">
        <v>12</v>
      </c>
      <c r="K80" s="1" t="s">
        <v>9479</v>
      </c>
      <c r="L80" s="4" t="str">
        <f ca="1">IFERROR(__xludf.DUMMYFUNCTION("JOIN("" "", SPLIT(REGEXEXTRACT(H80, ""(\S+\s+\S+\s+\S+\s+\S+)""), "" ""))"),"Intel Core I5 12400F")</f>
        <v>Intel Core I5 12400F</v>
      </c>
    </row>
    <row r="81" spans="1:12" ht="13.2">
      <c r="A81" s="1" t="s">
        <v>9489</v>
      </c>
      <c r="B81" s="1">
        <v>5</v>
      </c>
      <c r="C81" s="1" t="s">
        <v>169</v>
      </c>
      <c r="D81" s="1" t="s">
        <v>9723</v>
      </c>
      <c r="E81" s="1" t="s">
        <v>29</v>
      </c>
      <c r="G81" s="2" t="s">
        <v>9724</v>
      </c>
      <c r="H81" s="1" t="s">
        <v>743</v>
      </c>
      <c r="I81" s="1">
        <v>0</v>
      </c>
      <c r="J81" s="1">
        <v>12</v>
      </c>
      <c r="K81" s="1" t="s">
        <v>9479</v>
      </c>
      <c r="L81" s="4" t="str">
        <f ca="1">IFERROR(__xludf.DUMMYFUNCTION("JOIN("" "", SPLIT(REGEXEXTRACT(H81, ""(\S+\s+\S+\s+\S+\s+\S+)""), "" ""))"),"Intel Core I5 12400F")</f>
        <v>Intel Core I5 12400F</v>
      </c>
    </row>
    <row r="82" spans="1:12" ht="13.2">
      <c r="A82" s="1" t="s">
        <v>9489</v>
      </c>
      <c r="B82" s="1">
        <v>5</v>
      </c>
      <c r="C82" s="1" t="s">
        <v>9485</v>
      </c>
      <c r="D82" s="1" t="s">
        <v>9725</v>
      </c>
      <c r="E82" s="1" t="s">
        <v>9726</v>
      </c>
      <c r="G82" s="2" t="s">
        <v>9727</v>
      </c>
      <c r="H82" s="1" t="s">
        <v>743</v>
      </c>
      <c r="I82" s="1">
        <v>0</v>
      </c>
      <c r="J82" s="1">
        <v>12</v>
      </c>
      <c r="K82" s="1" t="s">
        <v>9479</v>
      </c>
      <c r="L82" s="4" t="str">
        <f ca="1">IFERROR(__xludf.DUMMYFUNCTION("JOIN("" "", SPLIT(REGEXEXTRACT(H82, ""(\S+\s+\S+\s+\S+\s+\S+)""), "" ""))"),"Intel Core I5 12400F")</f>
        <v>Intel Core I5 12400F</v>
      </c>
    </row>
    <row r="83" spans="1:12" ht="13.2">
      <c r="A83" s="1" t="s">
        <v>9489</v>
      </c>
      <c r="B83" s="1">
        <v>5</v>
      </c>
      <c r="C83" s="1" t="s">
        <v>9519</v>
      </c>
      <c r="D83" s="1" t="s">
        <v>9728</v>
      </c>
      <c r="E83" s="1" t="s">
        <v>278</v>
      </c>
      <c r="G83" s="2" t="s">
        <v>9729</v>
      </c>
      <c r="H83" s="1" t="s">
        <v>743</v>
      </c>
      <c r="I83" s="1">
        <v>0</v>
      </c>
      <c r="J83" s="1">
        <v>12</v>
      </c>
      <c r="K83" s="1" t="s">
        <v>9479</v>
      </c>
      <c r="L83" s="4" t="str">
        <f ca="1">IFERROR(__xludf.DUMMYFUNCTION("JOIN("" "", SPLIT(REGEXEXTRACT(H83, ""(\S+\s+\S+\s+\S+\s+\S+)""), "" ""))"),"Intel Core I5 12400F")</f>
        <v>Intel Core I5 12400F</v>
      </c>
    </row>
    <row r="84" spans="1:12" ht="13.2">
      <c r="A84" s="1" t="s">
        <v>9489</v>
      </c>
      <c r="B84" s="1">
        <v>5</v>
      </c>
      <c r="C84" s="1" t="s">
        <v>5009</v>
      </c>
      <c r="D84" s="1" t="s">
        <v>9730</v>
      </c>
      <c r="E84" s="1" t="s">
        <v>9731</v>
      </c>
      <c r="G84" s="2" t="s">
        <v>9732</v>
      </c>
      <c r="H84" s="1" t="s">
        <v>743</v>
      </c>
      <c r="I84" s="1">
        <v>0</v>
      </c>
      <c r="J84" s="1">
        <v>12</v>
      </c>
      <c r="K84" s="1" t="s">
        <v>9479</v>
      </c>
      <c r="L84" s="4" t="str">
        <f ca="1">IFERROR(__xludf.DUMMYFUNCTION("JOIN("" "", SPLIT(REGEXEXTRACT(H84, ""(\S+\s+\S+\s+\S+\s+\S+)""), "" ""))"),"Intel Core I5 12400F")</f>
        <v>Intel Core I5 12400F</v>
      </c>
    </row>
    <row r="85" spans="1:12" ht="13.2">
      <c r="A85" s="1" t="s">
        <v>9489</v>
      </c>
      <c r="B85" s="1">
        <v>5</v>
      </c>
      <c r="C85" s="1" t="s">
        <v>4555</v>
      </c>
      <c r="D85" s="1" t="s">
        <v>9733</v>
      </c>
      <c r="E85" s="1" t="s">
        <v>9734</v>
      </c>
      <c r="G85" s="2" t="s">
        <v>9735</v>
      </c>
      <c r="H85" s="1" t="s">
        <v>743</v>
      </c>
      <c r="I85" s="1">
        <v>0</v>
      </c>
      <c r="J85" s="1">
        <v>12</v>
      </c>
      <c r="K85" s="1" t="s">
        <v>9479</v>
      </c>
      <c r="L85" s="4" t="str">
        <f ca="1">IFERROR(__xludf.DUMMYFUNCTION("JOIN("" "", SPLIT(REGEXEXTRACT(H85, ""(\S+\s+\S+\s+\S+\s+\S+)""), "" ""))"),"Intel Core I5 12400F")</f>
        <v>Intel Core I5 12400F</v>
      </c>
    </row>
    <row r="86" spans="1:12" ht="13.2">
      <c r="A86" s="1" t="s">
        <v>9489</v>
      </c>
      <c r="B86" s="1">
        <v>4</v>
      </c>
      <c r="C86" s="1" t="s">
        <v>9548</v>
      </c>
      <c r="D86" s="1" t="s">
        <v>9736</v>
      </c>
      <c r="E86" s="1" t="s">
        <v>29</v>
      </c>
      <c r="G86" s="2" t="s">
        <v>9737</v>
      </c>
      <c r="H86" s="1" t="s">
        <v>743</v>
      </c>
      <c r="I86" s="1">
        <v>0</v>
      </c>
      <c r="J86" s="1">
        <v>12</v>
      </c>
      <c r="K86" s="1" t="s">
        <v>9479</v>
      </c>
      <c r="L86" s="4" t="str">
        <f ca="1">IFERROR(__xludf.DUMMYFUNCTION("JOIN("" "", SPLIT(REGEXEXTRACT(H86, ""(\S+\s+\S+\s+\S+\s+\S+)""), "" ""))"),"Intel Core I5 12400F")</f>
        <v>Intel Core I5 12400F</v>
      </c>
    </row>
    <row r="87" spans="1:12" ht="13.2">
      <c r="A87" s="1" t="s">
        <v>9489</v>
      </c>
      <c r="B87" s="1">
        <v>5</v>
      </c>
      <c r="C87" s="1" t="s">
        <v>9527</v>
      </c>
      <c r="D87" s="1" t="s">
        <v>9738</v>
      </c>
      <c r="E87" s="1" t="s">
        <v>9739</v>
      </c>
      <c r="G87" s="2" t="s">
        <v>9740</v>
      </c>
      <c r="H87" s="1" t="s">
        <v>743</v>
      </c>
      <c r="I87" s="1">
        <v>0</v>
      </c>
      <c r="J87" s="1">
        <v>12</v>
      </c>
      <c r="K87" s="1" t="s">
        <v>9479</v>
      </c>
      <c r="L87" s="4" t="str">
        <f ca="1">IFERROR(__xludf.DUMMYFUNCTION("JOIN("" "", SPLIT(REGEXEXTRACT(H87, ""(\S+\s+\S+\s+\S+\s+\S+)""), "" ""))"),"Intel Core I5 12400F")</f>
        <v>Intel Core I5 12400F</v>
      </c>
    </row>
    <row r="88" spans="1:12" ht="13.2">
      <c r="A88" s="1" t="s">
        <v>9489</v>
      </c>
      <c r="B88" s="1">
        <v>5</v>
      </c>
      <c r="C88" s="1" t="s">
        <v>4555</v>
      </c>
      <c r="D88" s="1" t="s">
        <v>9741</v>
      </c>
      <c r="E88" s="1" t="s">
        <v>9742</v>
      </c>
      <c r="G88" s="2" t="s">
        <v>9743</v>
      </c>
      <c r="H88" s="1" t="s">
        <v>743</v>
      </c>
      <c r="I88" s="1">
        <v>0</v>
      </c>
      <c r="J88" s="1">
        <v>12</v>
      </c>
      <c r="K88" s="1" t="s">
        <v>9479</v>
      </c>
      <c r="L88" s="4" t="str">
        <f ca="1">IFERROR(__xludf.DUMMYFUNCTION("JOIN("" "", SPLIT(REGEXEXTRACT(H88, ""(\S+\s+\S+\s+\S+\s+\S+)""), "" ""))"),"Intel Core I5 12400F")</f>
        <v>Intel Core I5 12400F</v>
      </c>
    </row>
    <row r="89" spans="1:12" ht="13.2">
      <c r="A89" s="1" t="s">
        <v>9489</v>
      </c>
      <c r="B89" s="1">
        <v>3</v>
      </c>
      <c r="C89" s="1" t="s">
        <v>9591</v>
      </c>
      <c r="D89" s="1" t="s">
        <v>9744</v>
      </c>
      <c r="E89" s="1" t="s">
        <v>9745</v>
      </c>
      <c r="G89" s="2" t="s">
        <v>9746</v>
      </c>
      <c r="H89" s="1" t="s">
        <v>743</v>
      </c>
      <c r="I89" s="1">
        <v>0</v>
      </c>
      <c r="J89" s="1">
        <v>12</v>
      </c>
      <c r="K89" s="1" t="s">
        <v>9479</v>
      </c>
      <c r="L89" s="4" t="str">
        <f ca="1">IFERROR(__xludf.DUMMYFUNCTION("JOIN("" "", SPLIT(REGEXEXTRACT(H89, ""(\S+\s+\S+\s+\S+\s+\S+)""), "" ""))"),"Intel Core I5 12400F")</f>
        <v>Intel Core I5 12400F</v>
      </c>
    </row>
    <row r="90" spans="1:12" ht="13.2">
      <c r="A90" s="1" t="s">
        <v>9489</v>
      </c>
      <c r="B90" s="1">
        <v>5</v>
      </c>
      <c r="C90" s="1" t="s">
        <v>4555</v>
      </c>
      <c r="D90" s="1" t="s">
        <v>9747</v>
      </c>
      <c r="E90" s="1" t="s">
        <v>9748</v>
      </c>
      <c r="G90" s="2" t="s">
        <v>9749</v>
      </c>
      <c r="H90" s="1" t="s">
        <v>743</v>
      </c>
      <c r="I90" s="1">
        <v>0</v>
      </c>
      <c r="J90" s="1">
        <v>12</v>
      </c>
      <c r="K90" s="1" t="s">
        <v>9479</v>
      </c>
      <c r="L90" s="4" t="str">
        <f ca="1">IFERROR(__xludf.DUMMYFUNCTION("JOIN("" "", SPLIT(REGEXEXTRACT(H90, ""(\S+\s+\S+\s+\S+\s+\S+)""), "" ""))"),"Intel Core I5 12400F")</f>
        <v>Intel Core I5 12400F</v>
      </c>
    </row>
    <row r="91" spans="1:12" ht="13.2">
      <c r="A91" s="1" t="s">
        <v>9489</v>
      </c>
      <c r="B91" s="1">
        <v>5</v>
      </c>
      <c r="C91" s="1" t="s">
        <v>9492</v>
      </c>
      <c r="D91" s="1" t="s">
        <v>9750</v>
      </c>
      <c r="E91" s="1" t="s">
        <v>9751</v>
      </c>
      <c r="G91" s="2" t="s">
        <v>9752</v>
      </c>
      <c r="H91" s="1" t="s">
        <v>743</v>
      </c>
      <c r="I91" s="1">
        <v>0</v>
      </c>
      <c r="J91" s="1">
        <v>12</v>
      </c>
      <c r="K91" s="1" t="s">
        <v>9479</v>
      </c>
      <c r="L91" s="4" t="str">
        <f ca="1">IFERROR(__xludf.DUMMYFUNCTION("JOIN("" "", SPLIT(REGEXEXTRACT(H91, ""(\S+\s+\S+\s+\S+\s+\S+)""), "" ""))"),"Intel Core I5 12400F")</f>
        <v>Intel Core I5 12400F</v>
      </c>
    </row>
    <row r="92" spans="1:12" ht="13.2">
      <c r="A92" s="1" t="s">
        <v>9489</v>
      </c>
      <c r="B92" s="1">
        <v>4</v>
      </c>
      <c r="C92" s="1" t="s">
        <v>9568</v>
      </c>
      <c r="D92" s="1" t="s">
        <v>9753</v>
      </c>
      <c r="E92" s="1" t="s">
        <v>9754</v>
      </c>
      <c r="G92" s="2" t="s">
        <v>9755</v>
      </c>
      <c r="H92" s="1" t="s">
        <v>743</v>
      </c>
      <c r="I92" s="1">
        <v>0</v>
      </c>
      <c r="J92" s="1">
        <v>12</v>
      </c>
      <c r="K92" s="1" t="s">
        <v>9479</v>
      </c>
      <c r="L92" s="4" t="str">
        <f ca="1">IFERROR(__xludf.DUMMYFUNCTION("JOIN("" "", SPLIT(REGEXEXTRACT(H92, ""(\S+\s+\S+\s+\S+\s+\S+)""), "" ""))"),"Intel Core I5 12400F")</f>
        <v>Intel Core I5 12400F</v>
      </c>
    </row>
    <row r="93" spans="1:12" ht="13.2">
      <c r="A93" s="1" t="s">
        <v>9489</v>
      </c>
      <c r="B93" s="1">
        <v>5</v>
      </c>
      <c r="C93" s="1" t="s">
        <v>7402</v>
      </c>
      <c r="D93" s="1" t="s">
        <v>9756</v>
      </c>
      <c r="E93" s="1" t="s">
        <v>9304</v>
      </c>
      <c r="G93" s="2" t="s">
        <v>9757</v>
      </c>
      <c r="H93" s="1" t="s">
        <v>743</v>
      </c>
      <c r="I93" s="1">
        <v>0</v>
      </c>
      <c r="J93" s="1">
        <v>12</v>
      </c>
      <c r="K93" s="1" t="s">
        <v>9479</v>
      </c>
      <c r="L93" s="4" t="str">
        <f ca="1">IFERROR(__xludf.DUMMYFUNCTION("JOIN("" "", SPLIT(REGEXEXTRACT(H93, ""(\S+\s+\S+\s+\S+\s+\S+)""), "" ""))"),"Intel Core I5 12400F")</f>
        <v>Intel Core I5 12400F</v>
      </c>
    </row>
    <row r="94" spans="1:12" ht="13.2">
      <c r="A94" s="1" t="s">
        <v>9489</v>
      </c>
      <c r="B94" s="1">
        <v>5</v>
      </c>
      <c r="C94" s="1" t="s">
        <v>1097</v>
      </c>
      <c r="D94" s="1" t="s">
        <v>9758</v>
      </c>
      <c r="E94" s="1" t="s">
        <v>9759</v>
      </c>
      <c r="G94" s="2" t="s">
        <v>9760</v>
      </c>
      <c r="H94" s="1" t="s">
        <v>743</v>
      </c>
      <c r="I94" s="1">
        <v>0</v>
      </c>
      <c r="J94" s="1">
        <v>12</v>
      </c>
      <c r="K94" s="1" t="s">
        <v>9479</v>
      </c>
      <c r="L94" s="4" t="str">
        <f ca="1">IFERROR(__xludf.DUMMYFUNCTION("JOIN("" "", SPLIT(REGEXEXTRACT(H94, ""(\S+\s+\S+\s+\S+\s+\S+)""), "" ""))"),"Intel Core I5 12400F")</f>
        <v>Intel Core I5 12400F</v>
      </c>
    </row>
    <row r="95" spans="1:12" ht="13.2">
      <c r="A95" s="1" t="s">
        <v>9489</v>
      </c>
      <c r="B95" s="1">
        <v>5</v>
      </c>
      <c r="C95" s="1" t="s">
        <v>1968</v>
      </c>
      <c r="D95" s="1" t="s">
        <v>9761</v>
      </c>
      <c r="E95" s="1" t="s">
        <v>8015</v>
      </c>
      <c r="G95" s="2" t="s">
        <v>9762</v>
      </c>
      <c r="H95" s="1" t="s">
        <v>743</v>
      </c>
      <c r="I95" s="1">
        <v>0</v>
      </c>
      <c r="J95" s="1">
        <v>12</v>
      </c>
      <c r="K95" s="1" t="s">
        <v>9479</v>
      </c>
      <c r="L95" s="4" t="str">
        <f ca="1">IFERROR(__xludf.DUMMYFUNCTION("JOIN("" "", SPLIT(REGEXEXTRACT(H95, ""(\S+\s+\S+\s+\S+\s+\S+)""), "" ""))"),"Intel Core I5 12400F")</f>
        <v>Intel Core I5 12400F</v>
      </c>
    </row>
    <row r="96" spans="1:12" ht="13.2">
      <c r="A96" s="1" t="s">
        <v>9489</v>
      </c>
      <c r="B96" s="1">
        <v>5</v>
      </c>
      <c r="C96" s="1" t="s">
        <v>1968</v>
      </c>
      <c r="D96" s="1" t="s">
        <v>9763</v>
      </c>
      <c r="E96" s="1" t="s">
        <v>278</v>
      </c>
      <c r="G96" s="2" t="s">
        <v>9764</v>
      </c>
      <c r="H96" s="1" t="s">
        <v>743</v>
      </c>
      <c r="I96" s="1">
        <v>0</v>
      </c>
      <c r="J96" s="1">
        <v>12</v>
      </c>
      <c r="K96" s="1" t="s">
        <v>9479</v>
      </c>
      <c r="L96" s="4" t="str">
        <f ca="1">IFERROR(__xludf.DUMMYFUNCTION("JOIN("" "", SPLIT(REGEXEXTRACT(H96, ""(\S+\s+\S+\s+\S+\s+\S+)""), "" ""))"),"Intel Core I5 12400F")</f>
        <v>Intel Core I5 12400F</v>
      </c>
    </row>
    <row r="97" spans="1:12" ht="13.2">
      <c r="A97" s="1" t="s">
        <v>9489</v>
      </c>
      <c r="B97" s="1">
        <v>5</v>
      </c>
      <c r="C97" s="1" t="s">
        <v>169</v>
      </c>
      <c r="D97" s="1" t="s">
        <v>9765</v>
      </c>
      <c r="E97" s="1" t="s">
        <v>3847</v>
      </c>
      <c r="G97" s="2" t="s">
        <v>9766</v>
      </c>
      <c r="H97" s="1" t="s">
        <v>743</v>
      </c>
      <c r="I97" s="1">
        <v>0</v>
      </c>
      <c r="J97" s="1">
        <v>12</v>
      </c>
      <c r="K97" s="1" t="s">
        <v>9479</v>
      </c>
      <c r="L97" s="4" t="str">
        <f ca="1">IFERROR(__xludf.DUMMYFUNCTION("JOIN("" "", SPLIT(REGEXEXTRACT(H97, ""(\S+\s+\S+\s+\S+\s+\S+)""), "" ""))"),"Intel Core I5 12400F")</f>
        <v>Intel Core I5 12400F</v>
      </c>
    </row>
    <row r="98" spans="1:12" ht="13.2">
      <c r="A98" s="1" t="s">
        <v>9489</v>
      </c>
      <c r="B98" s="1">
        <v>4</v>
      </c>
      <c r="C98" s="1" t="s">
        <v>9767</v>
      </c>
      <c r="D98" s="1" t="s">
        <v>9768</v>
      </c>
      <c r="E98" s="1" t="s">
        <v>9769</v>
      </c>
      <c r="G98" s="2" t="s">
        <v>9770</v>
      </c>
      <c r="H98" s="1" t="s">
        <v>743</v>
      </c>
      <c r="I98" s="1">
        <v>0</v>
      </c>
      <c r="J98" s="1">
        <v>12</v>
      </c>
      <c r="K98" s="1" t="s">
        <v>9479</v>
      </c>
      <c r="L98" s="4" t="str">
        <f ca="1">IFERROR(__xludf.DUMMYFUNCTION("JOIN("" "", SPLIT(REGEXEXTRACT(H98, ""(\S+\s+\S+\s+\S+\s+\S+)""), "" ""))"),"Intel Core I5 12400F")</f>
        <v>Intel Core I5 12400F</v>
      </c>
    </row>
    <row r="99" spans="1:12" ht="13.2">
      <c r="A99" s="1" t="s">
        <v>9489</v>
      </c>
      <c r="B99" s="1">
        <v>5</v>
      </c>
      <c r="C99" s="1" t="s">
        <v>9503</v>
      </c>
      <c r="D99" s="1" t="s">
        <v>9771</v>
      </c>
      <c r="E99" s="1" t="s">
        <v>2056</v>
      </c>
      <c r="G99" s="2" t="s">
        <v>9772</v>
      </c>
      <c r="H99" s="1" t="s">
        <v>743</v>
      </c>
      <c r="I99" s="1">
        <v>0</v>
      </c>
      <c r="J99" s="1">
        <v>12</v>
      </c>
      <c r="K99" s="1" t="s">
        <v>9479</v>
      </c>
      <c r="L99" s="4" t="str">
        <f ca="1">IFERROR(__xludf.DUMMYFUNCTION("JOIN("" "", SPLIT(REGEXEXTRACT(H99, ""(\S+\s+\S+\s+\S+\s+\S+)""), "" ""))"),"Intel Core I5 12400F")</f>
        <v>Intel Core I5 12400F</v>
      </c>
    </row>
    <row r="100" spans="1:12" ht="13.2">
      <c r="A100" s="1" t="s">
        <v>9489</v>
      </c>
      <c r="B100" s="1">
        <v>5</v>
      </c>
      <c r="C100" s="1" t="s">
        <v>9496</v>
      </c>
      <c r="D100" s="1" t="s">
        <v>9773</v>
      </c>
      <c r="E100" s="1" t="s">
        <v>9774</v>
      </c>
      <c r="G100" s="2" t="s">
        <v>9775</v>
      </c>
      <c r="H100" s="1" t="s">
        <v>743</v>
      </c>
      <c r="I100" s="1">
        <v>0</v>
      </c>
      <c r="J100" s="1">
        <v>12</v>
      </c>
      <c r="K100" s="1" t="s">
        <v>9479</v>
      </c>
      <c r="L100" s="4" t="str">
        <f ca="1">IFERROR(__xludf.DUMMYFUNCTION("JOIN("" "", SPLIT(REGEXEXTRACT(H100, ""(\S+\s+\S+\s+\S+\s+\S+)""), "" ""))"),"Intel Core I5 12400F")</f>
        <v>Intel Core I5 12400F</v>
      </c>
    </row>
    <row r="101" spans="1:12" ht="13.2">
      <c r="A101" s="1" t="s">
        <v>9489</v>
      </c>
      <c r="B101" s="1">
        <v>5</v>
      </c>
      <c r="C101" s="1" t="s">
        <v>9523</v>
      </c>
      <c r="D101" s="1" t="s">
        <v>9776</v>
      </c>
      <c r="E101" s="1" t="s">
        <v>9777</v>
      </c>
      <c r="G101" s="2" t="s">
        <v>9778</v>
      </c>
      <c r="H101" s="1" t="s">
        <v>743</v>
      </c>
      <c r="I101" s="1">
        <v>0</v>
      </c>
      <c r="J101" s="1">
        <v>12</v>
      </c>
      <c r="K101" s="1" t="s">
        <v>9479</v>
      </c>
      <c r="L101" s="4" t="str">
        <f ca="1">IFERROR(__xludf.DUMMYFUNCTION("JOIN("" "", SPLIT(REGEXEXTRACT(H101, ""(\S+\s+\S+\s+\S+\s+\S+)""), "" ""))"),"Intel Core I5 12400F")</f>
        <v>Intel Core I5 12400F</v>
      </c>
    </row>
    <row r="102" spans="1:12" ht="13.2">
      <c r="A102" s="1" t="s">
        <v>9489</v>
      </c>
      <c r="B102" s="1">
        <v>4</v>
      </c>
      <c r="C102" s="1" t="s">
        <v>9779</v>
      </c>
      <c r="D102" s="1" t="s">
        <v>9780</v>
      </c>
      <c r="E102" s="1" t="s">
        <v>9781</v>
      </c>
      <c r="G102" s="2" t="s">
        <v>9782</v>
      </c>
      <c r="H102" s="1" t="s">
        <v>743</v>
      </c>
      <c r="I102" s="1">
        <v>0</v>
      </c>
      <c r="J102" s="1">
        <v>12</v>
      </c>
      <c r="K102" s="1" t="s">
        <v>9479</v>
      </c>
      <c r="L102" s="4" t="str">
        <f ca="1">IFERROR(__xludf.DUMMYFUNCTION("JOIN("" "", SPLIT(REGEXEXTRACT(H102, ""(\S+\s+\S+\s+\S+\s+\S+)""), "" ""))"),"Intel Core I5 12400F")</f>
        <v>Intel Core I5 12400F</v>
      </c>
    </row>
    <row r="103" spans="1:12" ht="13.2">
      <c r="A103" s="1" t="s">
        <v>9489</v>
      </c>
      <c r="B103" s="1">
        <v>5</v>
      </c>
      <c r="C103" s="1" t="s">
        <v>7402</v>
      </c>
      <c r="D103" s="1" t="s">
        <v>9783</v>
      </c>
      <c r="E103" s="1" t="s">
        <v>9784</v>
      </c>
      <c r="G103" s="2" t="s">
        <v>9785</v>
      </c>
      <c r="H103" s="1" t="s">
        <v>743</v>
      </c>
      <c r="I103" s="1">
        <v>0</v>
      </c>
      <c r="J103" s="1">
        <v>12</v>
      </c>
      <c r="K103" s="1" t="s">
        <v>9479</v>
      </c>
      <c r="L103" s="4" t="str">
        <f ca="1">IFERROR(__xludf.DUMMYFUNCTION("JOIN("" "", SPLIT(REGEXEXTRACT(H103, ""(\S+\s+\S+\s+\S+\s+\S+)""), "" ""))"),"Intel Core I5 12400F")</f>
        <v>Intel Core I5 12400F</v>
      </c>
    </row>
    <row r="104" spans="1:12" ht="13.2">
      <c r="A104" s="1" t="s">
        <v>9489</v>
      </c>
      <c r="B104" s="1">
        <v>4</v>
      </c>
      <c r="C104" s="1" t="s">
        <v>1452</v>
      </c>
      <c r="D104" s="1" t="s">
        <v>9786</v>
      </c>
      <c r="E104" s="1" t="s">
        <v>9787</v>
      </c>
      <c r="G104" s="2" t="s">
        <v>9788</v>
      </c>
      <c r="H104" s="1" t="s">
        <v>743</v>
      </c>
      <c r="I104" s="1">
        <v>0</v>
      </c>
      <c r="J104" s="1">
        <v>12</v>
      </c>
      <c r="K104" s="1" t="s">
        <v>9479</v>
      </c>
      <c r="L104" s="4" t="str">
        <f ca="1">IFERROR(__xludf.DUMMYFUNCTION("JOIN("" "", SPLIT(REGEXEXTRACT(H104, ""(\S+\s+\S+\s+\S+\s+\S+)""), "" ""))"),"Intel Core I5 12400F")</f>
        <v>Intel Core I5 12400F</v>
      </c>
    </row>
    <row r="105" spans="1:12" ht="13.2">
      <c r="A105" s="1" t="s">
        <v>9489</v>
      </c>
      <c r="B105" s="1">
        <v>5</v>
      </c>
      <c r="C105" s="1" t="s">
        <v>5009</v>
      </c>
      <c r="D105" s="1" t="s">
        <v>9789</v>
      </c>
      <c r="E105" s="1" t="s">
        <v>2343</v>
      </c>
      <c r="G105" s="2" t="s">
        <v>9790</v>
      </c>
      <c r="H105" s="1" t="s">
        <v>743</v>
      </c>
      <c r="I105" s="1">
        <v>0</v>
      </c>
      <c r="J105" s="1">
        <v>12</v>
      </c>
      <c r="K105" s="1" t="s">
        <v>9479</v>
      </c>
      <c r="L105" s="4" t="str">
        <f ca="1">IFERROR(__xludf.DUMMYFUNCTION("JOIN("" "", SPLIT(REGEXEXTRACT(H105, ""(\S+\s+\S+\s+\S+\s+\S+)""), "" ""))"),"Intel Core I5 12400F")</f>
        <v>Intel Core I5 12400F</v>
      </c>
    </row>
    <row r="106" spans="1:12" ht="13.2">
      <c r="A106" s="1" t="s">
        <v>9489</v>
      </c>
      <c r="B106" s="1">
        <v>5</v>
      </c>
      <c r="C106" s="1" t="s">
        <v>5009</v>
      </c>
      <c r="D106" s="1" t="s">
        <v>9789</v>
      </c>
      <c r="E106" s="1" t="s">
        <v>9748</v>
      </c>
      <c r="G106" s="2" t="s">
        <v>9791</v>
      </c>
      <c r="H106" s="1" t="s">
        <v>743</v>
      </c>
      <c r="I106" s="1">
        <v>0</v>
      </c>
      <c r="J106" s="1">
        <v>12</v>
      </c>
      <c r="K106" s="1" t="s">
        <v>9479</v>
      </c>
      <c r="L106" s="4" t="str">
        <f ca="1">IFERROR(__xludf.DUMMYFUNCTION("JOIN("" "", SPLIT(REGEXEXTRACT(H106, ""(\S+\s+\S+\s+\S+\s+\S+)""), "" ""))"),"Intel Core I5 12400F")</f>
        <v>Intel Core I5 12400F</v>
      </c>
    </row>
    <row r="107" spans="1:12" ht="13.2">
      <c r="A107" s="1" t="s">
        <v>9489</v>
      </c>
      <c r="B107" s="1">
        <v>5</v>
      </c>
      <c r="C107" s="1" t="s">
        <v>9620</v>
      </c>
      <c r="D107" s="1" t="s">
        <v>9792</v>
      </c>
      <c r="E107" s="1" t="s">
        <v>9793</v>
      </c>
      <c r="G107" s="2" t="s">
        <v>9794</v>
      </c>
      <c r="H107" s="1" t="s">
        <v>743</v>
      </c>
      <c r="I107" s="1">
        <v>0</v>
      </c>
      <c r="J107" s="1">
        <v>12</v>
      </c>
      <c r="K107" s="1" t="s">
        <v>9479</v>
      </c>
      <c r="L107" s="4" t="str">
        <f ca="1">IFERROR(__xludf.DUMMYFUNCTION("JOIN("" "", SPLIT(REGEXEXTRACT(H107, ""(\S+\s+\S+\s+\S+\s+\S+)""), "" ""))"),"Intel Core I5 12400F")</f>
        <v>Intel Core I5 12400F</v>
      </c>
    </row>
    <row r="108" spans="1:12" ht="13.2">
      <c r="A108" s="1" t="s">
        <v>9489</v>
      </c>
      <c r="B108" s="1">
        <v>5</v>
      </c>
      <c r="C108" s="1" t="s">
        <v>9519</v>
      </c>
      <c r="D108" s="1" t="s">
        <v>9795</v>
      </c>
      <c r="E108" s="1" t="s">
        <v>1097</v>
      </c>
      <c r="G108" s="2" t="s">
        <v>9796</v>
      </c>
      <c r="H108" s="1" t="s">
        <v>743</v>
      </c>
      <c r="I108" s="1">
        <v>0</v>
      </c>
      <c r="J108" s="1">
        <v>12</v>
      </c>
      <c r="K108" s="1" t="s">
        <v>9479</v>
      </c>
      <c r="L108" s="4" t="str">
        <f ca="1">IFERROR(__xludf.DUMMYFUNCTION("JOIN("" "", SPLIT(REGEXEXTRACT(H108, ""(\S+\s+\S+\s+\S+\s+\S+)""), "" ""))"),"Intel Core I5 12400F")</f>
        <v>Intel Core I5 12400F</v>
      </c>
    </row>
    <row r="109" spans="1:12" ht="13.2">
      <c r="A109" s="1" t="s">
        <v>9489</v>
      </c>
      <c r="B109" s="1">
        <v>5</v>
      </c>
      <c r="C109" s="1" t="s">
        <v>9496</v>
      </c>
      <c r="D109" s="1" t="s">
        <v>9797</v>
      </c>
      <c r="E109" s="1" t="s">
        <v>7776</v>
      </c>
      <c r="G109" s="2" t="s">
        <v>9798</v>
      </c>
      <c r="H109" s="1" t="s">
        <v>743</v>
      </c>
      <c r="I109" s="1">
        <v>0</v>
      </c>
      <c r="J109" s="1">
        <v>12</v>
      </c>
      <c r="K109" s="1" t="s">
        <v>9479</v>
      </c>
      <c r="L109" s="4" t="str">
        <f ca="1">IFERROR(__xludf.DUMMYFUNCTION("JOIN("" "", SPLIT(REGEXEXTRACT(H109, ""(\S+\s+\S+\s+\S+\s+\S+)""), "" ""))"),"Intel Core I5 12400F")</f>
        <v>Intel Core I5 12400F</v>
      </c>
    </row>
    <row r="110" spans="1:12" ht="13.2">
      <c r="A110" s="1" t="s">
        <v>9489</v>
      </c>
      <c r="B110" s="1">
        <v>5</v>
      </c>
      <c r="C110" s="1" t="s">
        <v>9535</v>
      </c>
      <c r="D110" s="1" t="s">
        <v>9799</v>
      </c>
      <c r="E110" s="1" t="s">
        <v>9800</v>
      </c>
      <c r="G110" s="2" t="s">
        <v>9801</v>
      </c>
      <c r="H110" s="1" t="s">
        <v>743</v>
      </c>
      <c r="I110" s="1">
        <v>0</v>
      </c>
      <c r="J110" s="1">
        <v>12</v>
      </c>
      <c r="K110" s="1" t="s">
        <v>9479</v>
      </c>
      <c r="L110" s="4" t="str">
        <f ca="1">IFERROR(__xludf.DUMMYFUNCTION("JOIN("" "", SPLIT(REGEXEXTRACT(H110, ""(\S+\s+\S+\s+\S+\s+\S+)""), "" ""))"),"Intel Core I5 12400F")</f>
        <v>Intel Core I5 12400F</v>
      </c>
    </row>
    <row r="111" spans="1:12" ht="13.2">
      <c r="A111" s="1" t="s">
        <v>9489</v>
      </c>
      <c r="B111" s="1">
        <v>4</v>
      </c>
      <c r="C111" s="1" t="s">
        <v>9568</v>
      </c>
      <c r="D111" s="1" t="s">
        <v>9802</v>
      </c>
      <c r="E111" s="1" t="s">
        <v>2056</v>
      </c>
      <c r="G111" s="2" t="s">
        <v>9803</v>
      </c>
      <c r="H111" s="1" t="s">
        <v>743</v>
      </c>
      <c r="I111" s="1">
        <v>0</v>
      </c>
      <c r="J111" s="1">
        <v>12</v>
      </c>
      <c r="K111" s="1" t="s">
        <v>9479</v>
      </c>
      <c r="L111" s="4" t="str">
        <f ca="1">IFERROR(__xludf.DUMMYFUNCTION("JOIN("" "", SPLIT(REGEXEXTRACT(H111, ""(\S+\s+\S+\s+\S+\s+\S+)""), "" ""))"),"Intel Core I5 12400F")</f>
        <v>Intel Core I5 12400F</v>
      </c>
    </row>
    <row r="112" spans="1:12" ht="13.2">
      <c r="A112" s="1" t="s">
        <v>9804</v>
      </c>
      <c r="D112" s="1" t="s">
        <v>9490</v>
      </c>
      <c r="E112" s="1" t="s">
        <v>9491</v>
      </c>
      <c r="H112" s="1" t="s">
        <v>5076</v>
      </c>
      <c r="J112" s="1">
        <v>10</v>
      </c>
      <c r="K112" s="1" t="s">
        <v>9479</v>
      </c>
      <c r="L112" s="4" t="str">
        <f ca="1">IFERROR(__xludf.DUMMYFUNCTION("JOIN("" "", SPLIT(REGEXEXTRACT(H112, ""(\S+\s+\S+\s+\S+\s+\S+)""), "" ""))"),"Intel Core i3 10105F")</f>
        <v>Intel Core i3 10105F</v>
      </c>
    </row>
    <row r="113" spans="1:12" ht="13.2">
      <c r="A113" s="1" t="s">
        <v>9804</v>
      </c>
      <c r="B113" s="1">
        <v>5</v>
      </c>
      <c r="C113" s="1" t="s">
        <v>9492</v>
      </c>
      <c r="D113" s="1" t="s">
        <v>9805</v>
      </c>
      <c r="E113" s="1" t="s">
        <v>9806</v>
      </c>
      <c r="G113" s="2" t="s">
        <v>9807</v>
      </c>
      <c r="H113" s="1" t="s">
        <v>5076</v>
      </c>
      <c r="I113" s="1">
        <v>35</v>
      </c>
      <c r="J113" s="1">
        <v>10</v>
      </c>
      <c r="K113" s="1" t="s">
        <v>9479</v>
      </c>
      <c r="L113" s="4" t="str">
        <f ca="1">IFERROR(__xludf.DUMMYFUNCTION("JOIN("" "", SPLIT(REGEXEXTRACT(H113, ""(\S+\s+\S+\s+\S+\s+\S+)""), "" ""))"),"Intel Core i3 10105F")</f>
        <v>Intel Core i3 10105F</v>
      </c>
    </row>
    <row r="114" spans="1:12" ht="13.2">
      <c r="A114" s="1" t="s">
        <v>9804</v>
      </c>
      <c r="B114" s="1">
        <v>4</v>
      </c>
      <c r="C114" s="1" t="s">
        <v>130</v>
      </c>
      <c r="D114" s="1" t="s">
        <v>9808</v>
      </c>
      <c r="E114" s="1" t="s">
        <v>9809</v>
      </c>
      <c r="G114" s="2" t="s">
        <v>9810</v>
      </c>
      <c r="H114" s="1" t="s">
        <v>5076</v>
      </c>
      <c r="I114" s="1">
        <v>26</v>
      </c>
      <c r="J114" s="1">
        <v>10</v>
      </c>
      <c r="K114" s="1" t="s">
        <v>9479</v>
      </c>
      <c r="L114" s="4" t="str">
        <f ca="1">IFERROR(__xludf.DUMMYFUNCTION("JOIN("" "", SPLIT(REGEXEXTRACT(H114, ""(\S+\s+\S+\s+\S+\s+\S+)""), "" ""))"),"Intel Core i3 10105F")</f>
        <v>Intel Core i3 10105F</v>
      </c>
    </row>
    <row r="115" spans="1:12" ht="13.2">
      <c r="A115" s="1" t="s">
        <v>9804</v>
      </c>
      <c r="B115" s="1">
        <v>5</v>
      </c>
      <c r="C115" s="1" t="s">
        <v>169</v>
      </c>
      <c r="D115" s="1" t="s">
        <v>9811</v>
      </c>
      <c r="E115" s="1" t="s">
        <v>9812</v>
      </c>
      <c r="G115" s="2" t="s">
        <v>9813</v>
      </c>
      <c r="H115" s="1" t="s">
        <v>5076</v>
      </c>
      <c r="I115" s="1">
        <v>28</v>
      </c>
      <c r="J115" s="1">
        <v>10</v>
      </c>
      <c r="K115" s="1" t="s">
        <v>9479</v>
      </c>
      <c r="L115" s="4" t="str">
        <f ca="1">IFERROR(__xludf.DUMMYFUNCTION("JOIN("" "", SPLIT(REGEXEXTRACT(H115, ""(\S+\s+\S+\s+\S+\s+\S+)""), "" ""))"),"Intel Core i3 10105F")</f>
        <v>Intel Core i3 10105F</v>
      </c>
    </row>
    <row r="116" spans="1:12" ht="13.2">
      <c r="A116" s="1" t="s">
        <v>9804</v>
      </c>
      <c r="B116" s="1">
        <v>5</v>
      </c>
      <c r="C116" s="1" t="s">
        <v>169</v>
      </c>
      <c r="D116" s="1" t="s">
        <v>9814</v>
      </c>
      <c r="E116" s="1" t="s">
        <v>9815</v>
      </c>
      <c r="G116" s="2" t="s">
        <v>9816</v>
      </c>
      <c r="H116" s="1" t="s">
        <v>5076</v>
      </c>
      <c r="I116" s="1">
        <v>5</v>
      </c>
      <c r="J116" s="1">
        <v>10</v>
      </c>
      <c r="K116" s="1" t="s">
        <v>9479</v>
      </c>
      <c r="L116" s="4" t="str">
        <f ca="1">IFERROR(__xludf.DUMMYFUNCTION("JOIN("" "", SPLIT(REGEXEXTRACT(H116, ""(\S+\s+\S+\s+\S+\s+\S+)""), "" ""))"),"Intel Core i3 10105F")</f>
        <v>Intel Core i3 10105F</v>
      </c>
    </row>
    <row r="117" spans="1:12" ht="13.2">
      <c r="A117" s="1" t="s">
        <v>9804</v>
      </c>
      <c r="B117" s="1">
        <v>5</v>
      </c>
      <c r="C117" s="1" t="s">
        <v>9496</v>
      </c>
      <c r="D117" s="1" t="s">
        <v>9817</v>
      </c>
      <c r="E117" s="1" t="s">
        <v>9818</v>
      </c>
      <c r="G117" s="2" t="s">
        <v>9819</v>
      </c>
      <c r="H117" s="1" t="s">
        <v>5076</v>
      </c>
      <c r="I117" s="1">
        <v>7</v>
      </c>
      <c r="J117" s="1">
        <v>10</v>
      </c>
      <c r="K117" s="1" t="s">
        <v>9479</v>
      </c>
      <c r="L117" s="4" t="str">
        <f ca="1">IFERROR(__xludf.DUMMYFUNCTION("JOIN("" "", SPLIT(REGEXEXTRACT(H117, ""(\S+\s+\S+\s+\S+\s+\S+)""), "" ""))"),"Intel Core i3 10105F")</f>
        <v>Intel Core i3 10105F</v>
      </c>
    </row>
    <row r="118" spans="1:12" ht="13.2">
      <c r="A118" s="1" t="s">
        <v>9804</v>
      </c>
      <c r="B118" s="1">
        <v>5</v>
      </c>
      <c r="C118" s="1" t="s">
        <v>8578</v>
      </c>
      <c r="D118" s="1" t="s">
        <v>9820</v>
      </c>
      <c r="E118" s="1" t="s">
        <v>9821</v>
      </c>
      <c r="G118" s="2" t="s">
        <v>9822</v>
      </c>
      <c r="H118" s="1" t="s">
        <v>5076</v>
      </c>
      <c r="I118" s="1">
        <v>10</v>
      </c>
      <c r="J118" s="1">
        <v>10</v>
      </c>
      <c r="K118" s="1" t="s">
        <v>9479</v>
      </c>
      <c r="L118" s="4" t="str">
        <f ca="1">IFERROR(__xludf.DUMMYFUNCTION("JOIN("" "", SPLIT(REGEXEXTRACT(H118, ""(\S+\s+\S+\s+\S+\s+\S+)""), "" ""))"),"Intel Core i3 10105F")</f>
        <v>Intel Core i3 10105F</v>
      </c>
    </row>
    <row r="119" spans="1:12" ht="13.2">
      <c r="A119" s="1" t="s">
        <v>9804</v>
      </c>
      <c r="B119" s="1">
        <v>4</v>
      </c>
      <c r="C119" s="1" t="s">
        <v>9568</v>
      </c>
      <c r="D119" s="1" t="s">
        <v>9823</v>
      </c>
      <c r="E119" s="1" t="s">
        <v>9824</v>
      </c>
      <c r="G119" s="2" t="s">
        <v>9825</v>
      </c>
      <c r="H119" s="1" t="s">
        <v>5076</v>
      </c>
      <c r="I119" s="1">
        <v>4</v>
      </c>
      <c r="J119" s="1">
        <v>10</v>
      </c>
      <c r="K119" s="1" t="s">
        <v>9479</v>
      </c>
      <c r="L119" s="4" t="str">
        <f ca="1">IFERROR(__xludf.DUMMYFUNCTION("JOIN("" "", SPLIT(REGEXEXTRACT(H119, ""(\S+\s+\S+\s+\S+\s+\S+)""), "" ""))"),"Intel Core i3 10105F")</f>
        <v>Intel Core i3 10105F</v>
      </c>
    </row>
    <row r="120" spans="1:12" ht="13.2">
      <c r="A120" s="1" t="s">
        <v>9804</v>
      </c>
      <c r="B120" s="1">
        <v>5</v>
      </c>
      <c r="C120" s="1" t="s">
        <v>9503</v>
      </c>
      <c r="D120" s="1" t="s">
        <v>9826</v>
      </c>
      <c r="E120" s="1" t="s">
        <v>9827</v>
      </c>
      <c r="G120" s="2" t="s">
        <v>9828</v>
      </c>
      <c r="H120" s="1" t="s">
        <v>5076</v>
      </c>
      <c r="I120" s="1">
        <v>1</v>
      </c>
      <c r="J120" s="1">
        <v>10</v>
      </c>
      <c r="K120" s="1" t="s">
        <v>9479</v>
      </c>
      <c r="L120" s="4" t="str">
        <f ca="1">IFERROR(__xludf.DUMMYFUNCTION("JOIN("" "", SPLIT(REGEXEXTRACT(H120, ""(\S+\s+\S+\s+\S+\s+\S+)""), "" ""))"),"Intel Core i3 10105F")</f>
        <v>Intel Core i3 10105F</v>
      </c>
    </row>
    <row r="121" spans="1:12" ht="13.2">
      <c r="A121" s="1" t="s">
        <v>9804</v>
      </c>
      <c r="B121" s="1">
        <v>5</v>
      </c>
      <c r="C121" s="1" t="s">
        <v>9575</v>
      </c>
      <c r="D121" s="1" t="s">
        <v>9829</v>
      </c>
      <c r="E121" s="1" t="s">
        <v>9830</v>
      </c>
      <c r="G121" s="2" t="s">
        <v>9831</v>
      </c>
      <c r="H121" s="1" t="s">
        <v>5076</v>
      </c>
      <c r="I121" s="1">
        <v>1</v>
      </c>
      <c r="J121" s="1">
        <v>10</v>
      </c>
      <c r="K121" s="1" t="s">
        <v>9479</v>
      </c>
      <c r="L121" s="4" t="str">
        <f ca="1">IFERROR(__xludf.DUMMYFUNCTION("JOIN("" "", SPLIT(REGEXEXTRACT(H121, ""(\S+\s+\S+\s+\S+\s+\S+)""), "" ""))"),"Intel Core i3 10105F")</f>
        <v>Intel Core i3 10105F</v>
      </c>
    </row>
    <row r="122" spans="1:12" ht="13.2">
      <c r="A122" s="1" t="s">
        <v>9804</v>
      </c>
      <c r="B122" s="1">
        <v>5</v>
      </c>
      <c r="C122" s="1" t="s">
        <v>7402</v>
      </c>
      <c r="D122" s="1" t="s">
        <v>9832</v>
      </c>
      <c r="E122" s="1" t="s">
        <v>9833</v>
      </c>
      <c r="G122" s="2" t="s">
        <v>9834</v>
      </c>
      <c r="H122" s="1" t="s">
        <v>5076</v>
      </c>
      <c r="I122" s="1">
        <v>1</v>
      </c>
      <c r="J122" s="1">
        <v>10</v>
      </c>
      <c r="K122" s="1" t="s">
        <v>9479</v>
      </c>
      <c r="L122" s="4" t="str">
        <f ca="1">IFERROR(__xludf.DUMMYFUNCTION("JOIN("" "", SPLIT(REGEXEXTRACT(H122, ""(\S+\s+\S+\s+\S+\s+\S+)""), "" ""))"),"Intel Core i3 10105F")</f>
        <v>Intel Core i3 10105F</v>
      </c>
    </row>
    <row r="123" spans="1:12" ht="13.2">
      <c r="A123" s="1" t="s">
        <v>9804</v>
      </c>
      <c r="B123" s="1">
        <v>5</v>
      </c>
      <c r="C123" s="1" t="s">
        <v>9485</v>
      </c>
      <c r="D123" s="1" t="s">
        <v>9835</v>
      </c>
      <c r="E123" s="1" t="s">
        <v>9836</v>
      </c>
      <c r="G123" s="2" t="s">
        <v>9837</v>
      </c>
      <c r="H123" s="1" t="s">
        <v>5076</v>
      </c>
      <c r="I123" s="1">
        <v>1</v>
      </c>
      <c r="J123" s="1">
        <v>10</v>
      </c>
      <c r="K123" s="1" t="s">
        <v>9479</v>
      </c>
      <c r="L123" s="4" t="str">
        <f ca="1">IFERROR(__xludf.DUMMYFUNCTION("JOIN("" "", SPLIT(REGEXEXTRACT(H123, ""(\S+\s+\S+\s+\S+\s+\S+)""), "" ""))"),"Intel Core i3 10105F")</f>
        <v>Intel Core i3 10105F</v>
      </c>
    </row>
    <row r="124" spans="1:12" ht="13.2">
      <c r="A124" s="1" t="s">
        <v>9804</v>
      </c>
      <c r="B124" s="1">
        <v>5</v>
      </c>
      <c r="C124" s="1" t="s">
        <v>9519</v>
      </c>
      <c r="D124" s="1" t="s">
        <v>9585</v>
      </c>
      <c r="E124" s="1" t="s">
        <v>9838</v>
      </c>
      <c r="G124" s="2" t="s">
        <v>9839</v>
      </c>
      <c r="H124" s="1" t="s">
        <v>5076</v>
      </c>
      <c r="I124" s="1">
        <v>1</v>
      </c>
      <c r="J124" s="1">
        <v>10</v>
      </c>
      <c r="K124" s="1" t="s">
        <v>9479</v>
      </c>
      <c r="L124" s="4" t="str">
        <f ca="1">IFERROR(__xludf.DUMMYFUNCTION("JOIN("" "", SPLIT(REGEXEXTRACT(H124, ""(\S+\s+\S+\s+\S+\s+\S+)""), "" ""))"),"Intel Core i3 10105F")</f>
        <v>Intel Core i3 10105F</v>
      </c>
    </row>
    <row r="125" spans="1:12" ht="13.2">
      <c r="A125" s="1" t="s">
        <v>9804</v>
      </c>
      <c r="B125" s="1">
        <v>5</v>
      </c>
      <c r="C125" s="1" t="s">
        <v>9840</v>
      </c>
      <c r="D125" s="1" t="s">
        <v>9841</v>
      </c>
      <c r="E125" s="1" t="s">
        <v>9842</v>
      </c>
      <c r="G125" s="2" t="s">
        <v>9843</v>
      </c>
      <c r="H125" s="1" t="s">
        <v>5076</v>
      </c>
      <c r="I125" s="1">
        <v>13</v>
      </c>
      <c r="J125" s="1">
        <v>10</v>
      </c>
      <c r="K125" s="1" t="s">
        <v>9479</v>
      </c>
      <c r="L125" s="4" t="str">
        <f ca="1">IFERROR(__xludf.DUMMYFUNCTION("JOIN("" "", SPLIT(REGEXEXTRACT(H125, ""(\S+\s+\S+\s+\S+\s+\S+)""), "" ""))"),"Intel Core i3 10105F")</f>
        <v>Intel Core i3 10105F</v>
      </c>
    </row>
    <row r="126" spans="1:12" ht="13.2">
      <c r="A126" s="1" t="s">
        <v>9804</v>
      </c>
      <c r="B126" s="1">
        <v>3</v>
      </c>
      <c r="C126" s="1" t="s">
        <v>9844</v>
      </c>
      <c r="D126" s="1" t="s">
        <v>9845</v>
      </c>
      <c r="E126" s="1" t="s">
        <v>9846</v>
      </c>
      <c r="G126" s="2" t="s">
        <v>9847</v>
      </c>
      <c r="H126" s="1" t="s">
        <v>5076</v>
      </c>
      <c r="I126" s="1">
        <v>1</v>
      </c>
      <c r="J126" s="1">
        <v>10</v>
      </c>
      <c r="K126" s="1" t="s">
        <v>9479</v>
      </c>
      <c r="L126" s="4" t="str">
        <f ca="1">IFERROR(__xludf.DUMMYFUNCTION("JOIN("" "", SPLIT(REGEXEXTRACT(H126, ""(\S+\s+\S+\s+\S+\s+\S+)""), "" ""))"),"Intel Core i3 10105F")</f>
        <v>Intel Core i3 10105F</v>
      </c>
    </row>
    <row r="127" spans="1:12" ht="13.2">
      <c r="A127" s="1" t="s">
        <v>9804</v>
      </c>
      <c r="B127" s="1">
        <v>3</v>
      </c>
      <c r="C127" s="1" t="s">
        <v>29</v>
      </c>
      <c r="D127" s="1" t="s">
        <v>9848</v>
      </c>
      <c r="E127" s="1" t="s">
        <v>29</v>
      </c>
      <c r="G127" s="2" t="s">
        <v>9849</v>
      </c>
      <c r="H127" s="1" t="s">
        <v>5076</v>
      </c>
      <c r="I127" s="1">
        <v>1</v>
      </c>
      <c r="J127" s="1">
        <v>10</v>
      </c>
      <c r="K127" s="1" t="s">
        <v>9479</v>
      </c>
      <c r="L127" s="4" t="str">
        <f ca="1">IFERROR(__xludf.DUMMYFUNCTION("JOIN("" "", SPLIT(REGEXEXTRACT(H127, ""(\S+\s+\S+\s+\S+\s+\S+)""), "" ""))"),"Intel Core i3 10105F")</f>
        <v>Intel Core i3 10105F</v>
      </c>
    </row>
    <row r="128" spans="1:12" ht="13.2">
      <c r="A128" s="1" t="s">
        <v>9804</v>
      </c>
      <c r="B128" s="1">
        <v>1</v>
      </c>
      <c r="C128" s="1" t="s">
        <v>9850</v>
      </c>
      <c r="D128" s="1" t="s">
        <v>9851</v>
      </c>
      <c r="E128" s="1" t="s">
        <v>9852</v>
      </c>
      <c r="G128" s="2" t="s">
        <v>9853</v>
      </c>
      <c r="H128" s="1" t="s">
        <v>5076</v>
      </c>
      <c r="I128" s="1">
        <v>18</v>
      </c>
      <c r="J128" s="1">
        <v>10</v>
      </c>
      <c r="K128" s="1" t="s">
        <v>9479</v>
      </c>
      <c r="L128" s="4" t="str">
        <f ca="1">IFERROR(__xludf.DUMMYFUNCTION("JOIN("" "", SPLIT(REGEXEXTRACT(H128, ""(\S+\s+\S+\s+\S+\s+\S+)""), "" ""))"),"Intel Core i3 10105F")</f>
        <v>Intel Core i3 10105F</v>
      </c>
    </row>
    <row r="129" spans="1:12" ht="13.2">
      <c r="A129" s="1" t="s">
        <v>9804</v>
      </c>
      <c r="B129" s="1">
        <v>5</v>
      </c>
      <c r="C129" s="1" t="s">
        <v>9620</v>
      </c>
      <c r="D129" s="1" t="s">
        <v>9854</v>
      </c>
      <c r="E129" s="1" t="s">
        <v>29</v>
      </c>
      <c r="G129" s="2" t="s">
        <v>9855</v>
      </c>
      <c r="H129" s="1" t="s">
        <v>5076</v>
      </c>
      <c r="I129" s="1">
        <v>0</v>
      </c>
      <c r="J129" s="1">
        <v>10</v>
      </c>
      <c r="K129" s="1" t="s">
        <v>9479</v>
      </c>
      <c r="L129" s="4" t="str">
        <f ca="1">IFERROR(__xludf.DUMMYFUNCTION("JOIN("" "", SPLIT(REGEXEXTRACT(H129, ""(\S+\s+\S+\s+\S+\s+\S+)""), "" ""))"),"Intel Core i3 10105F")</f>
        <v>Intel Core i3 10105F</v>
      </c>
    </row>
    <row r="130" spans="1:12" ht="13.2">
      <c r="A130" s="1" t="s">
        <v>9804</v>
      </c>
      <c r="B130" s="1">
        <v>5</v>
      </c>
      <c r="C130" s="1" t="s">
        <v>9519</v>
      </c>
      <c r="D130" s="1" t="s">
        <v>9856</v>
      </c>
      <c r="E130" s="1" t="s">
        <v>9857</v>
      </c>
      <c r="G130" s="2" t="s">
        <v>9858</v>
      </c>
      <c r="H130" s="1" t="s">
        <v>5076</v>
      </c>
      <c r="I130" s="1">
        <v>0</v>
      </c>
      <c r="J130" s="1">
        <v>10</v>
      </c>
      <c r="K130" s="1" t="s">
        <v>9479</v>
      </c>
      <c r="L130" s="4" t="str">
        <f ca="1">IFERROR(__xludf.DUMMYFUNCTION("JOIN("" "", SPLIT(REGEXEXTRACT(H130, ""(\S+\s+\S+\s+\S+\s+\S+)""), "" ""))"),"Intel Core i3 10105F")</f>
        <v>Intel Core i3 10105F</v>
      </c>
    </row>
    <row r="131" spans="1:12" ht="13.2">
      <c r="A131" s="1" t="s">
        <v>9804</v>
      </c>
      <c r="B131" s="1">
        <v>5</v>
      </c>
      <c r="C131" s="1" t="s">
        <v>9523</v>
      </c>
      <c r="D131" s="1" t="s">
        <v>9859</v>
      </c>
      <c r="E131" s="1" t="s">
        <v>9860</v>
      </c>
      <c r="G131" s="2" t="s">
        <v>9861</v>
      </c>
      <c r="H131" s="1" t="s">
        <v>5076</v>
      </c>
      <c r="I131" s="1">
        <v>0</v>
      </c>
      <c r="J131" s="1">
        <v>10</v>
      </c>
      <c r="K131" s="1" t="s">
        <v>9479</v>
      </c>
      <c r="L131" s="4" t="str">
        <f ca="1">IFERROR(__xludf.DUMMYFUNCTION("JOIN("" "", SPLIT(REGEXEXTRACT(H131, ""(\S+\s+\S+\s+\S+\s+\S+)""), "" ""))"),"Intel Core i3 10105F")</f>
        <v>Intel Core i3 10105F</v>
      </c>
    </row>
    <row r="132" spans="1:12" ht="13.2">
      <c r="A132" s="1" t="s">
        <v>9804</v>
      </c>
      <c r="B132" s="1">
        <v>1</v>
      </c>
      <c r="C132" s="1" t="s">
        <v>9862</v>
      </c>
      <c r="D132" s="1" t="s">
        <v>9863</v>
      </c>
      <c r="E132" s="1" t="s">
        <v>9864</v>
      </c>
      <c r="G132" s="2" t="s">
        <v>9865</v>
      </c>
      <c r="H132" s="1" t="s">
        <v>5076</v>
      </c>
      <c r="I132" s="1">
        <v>3</v>
      </c>
      <c r="J132" s="1">
        <v>10</v>
      </c>
      <c r="K132" s="1" t="s">
        <v>9479</v>
      </c>
      <c r="L132" s="4" t="str">
        <f ca="1">IFERROR(__xludf.DUMMYFUNCTION("JOIN("" "", SPLIT(REGEXEXTRACT(H132, ""(\S+\s+\S+\s+\S+\s+\S+)""), "" ""))"),"Intel Core i3 10105F")</f>
        <v>Intel Core i3 10105F</v>
      </c>
    </row>
    <row r="133" spans="1:12" ht="13.2">
      <c r="A133" s="1" t="s">
        <v>9804</v>
      </c>
      <c r="B133" s="1">
        <v>5</v>
      </c>
      <c r="C133" s="1" t="s">
        <v>7402</v>
      </c>
      <c r="D133" s="1" t="s">
        <v>9866</v>
      </c>
      <c r="E133" s="1" t="s">
        <v>9867</v>
      </c>
      <c r="G133" s="2" t="s">
        <v>9868</v>
      </c>
      <c r="H133" s="1" t="s">
        <v>5076</v>
      </c>
      <c r="I133" s="1">
        <v>0</v>
      </c>
      <c r="J133" s="1">
        <v>10</v>
      </c>
      <c r="K133" s="1" t="s">
        <v>9479</v>
      </c>
      <c r="L133" s="4" t="str">
        <f ca="1">IFERROR(__xludf.DUMMYFUNCTION("JOIN("" "", SPLIT(REGEXEXTRACT(H133, ""(\S+\s+\S+\s+\S+\s+\S+)""), "" ""))"),"Intel Core i3 10105F")</f>
        <v>Intel Core i3 10105F</v>
      </c>
    </row>
    <row r="134" spans="1:12" ht="13.2">
      <c r="A134" s="1" t="s">
        <v>9804</v>
      </c>
      <c r="B134" s="1">
        <v>5</v>
      </c>
      <c r="C134" s="1" t="s">
        <v>9535</v>
      </c>
      <c r="D134" s="1" t="s">
        <v>9869</v>
      </c>
      <c r="E134" s="1" t="s">
        <v>9870</v>
      </c>
      <c r="G134" s="2" t="s">
        <v>9871</v>
      </c>
      <c r="H134" s="1" t="s">
        <v>5076</v>
      </c>
      <c r="I134" s="1">
        <v>0</v>
      </c>
      <c r="J134" s="1">
        <v>10</v>
      </c>
      <c r="K134" s="1" t="s">
        <v>9479</v>
      </c>
      <c r="L134" s="4" t="str">
        <f ca="1">IFERROR(__xludf.DUMMYFUNCTION("JOIN("" "", SPLIT(REGEXEXTRACT(H134, ""(\S+\s+\S+\s+\S+\s+\S+)""), "" ""))"),"Intel Core i3 10105F")</f>
        <v>Intel Core i3 10105F</v>
      </c>
    </row>
    <row r="135" spans="1:12" ht="13.2">
      <c r="A135" s="1" t="s">
        <v>9804</v>
      </c>
      <c r="B135" s="1">
        <v>5</v>
      </c>
      <c r="C135" s="1" t="s">
        <v>9620</v>
      </c>
      <c r="D135" s="1" t="s">
        <v>9869</v>
      </c>
      <c r="E135" s="1" t="s">
        <v>9872</v>
      </c>
      <c r="G135" s="2" t="s">
        <v>9873</v>
      </c>
      <c r="H135" s="1" t="s">
        <v>5076</v>
      </c>
      <c r="I135" s="1">
        <v>0</v>
      </c>
      <c r="J135" s="1">
        <v>10</v>
      </c>
      <c r="K135" s="1" t="s">
        <v>9479</v>
      </c>
      <c r="L135" s="4" t="str">
        <f ca="1">IFERROR(__xludf.DUMMYFUNCTION("JOIN("" "", SPLIT(REGEXEXTRACT(H135, ""(\S+\s+\S+\s+\S+\s+\S+)""), "" ""))"),"Intel Core i3 10105F")</f>
        <v>Intel Core i3 10105F</v>
      </c>
    </row>
    <row r="136" spans="1:12" ht="13.2">
      <c r="A136" s="1" t="s">
        <v>9804</v>
      </c>
      <c r="B136" s="1">
        <v>1</v>
      </c>
      <c r="C136" s="1" t="s">
        <v>9874</v>
      </c>
      <c r="D136" s="1" t="s">
        <v>9875</v>
      </c>
      <c r="E136" s="1" t="s">
        <v>9876</v>
      </c>
      <c r="G136" s="2" t="s">
        <v>9877</v>
      </c>
      <c r="H136" s="1" t="s">
        <v>5076</v>
      </c>
      <c r="I136" s="1">
        <v>2</v>
      </c>
      <c r="J136" s="1">
        <v>10</v>
      </c>
      <c r="K136" s="1" t="s">
        <v>9479</v>
      </c>
      <c r="L136" s="4" t="str">
        <f ca="1">IFERROR(__xludf.DUMMYFUNCTION("JOIN("" "", SPLIT(REGEXEXTRACT(H136, ""(\S+\s+\S+\s+\S+\s+\S+)""), "" ""))"),"Intel Core i3 10105F")</f>
        <v>Intel Core i3 10105F</v>
      </c>
    </row>
    <row r="137" spans="1:12" ht="13.2">
      <c r="A137" s="1" t="s">
        <v>9804</v>
      </c>
      <c r="B137" s="1">
        <v>5</v>
      </c>
      <c r="C137" s="1" t="s">
        <v>1097</v>
      </c>
      <c r="D137" s="1" t="s">
        <v>9698</v>
      </c>
      <c r="E137" s="1" t="s">
        <v>4169</v>
      </c>
      <c r="G137" s="2" t="s">
        <v>9878</v>
      </c>
      <c r="H137" s="1" t="s">
        <v>5076</v>
      </c>
      <c r="I137" s="1">
        <v>0</v>
      </c>
      <c r="J137" s="1">
        <v>10</v>
      </c>
      <c r="K137" s="1" t="s">
        <v>9479</v>
      </c>
      <c r="L137" s="4" t="str">
        <f ca="1">IFERROR(__xludf.DUMMYFUNCTION("JOIN("" "", SPLIT(REGEXEXTRACT(H137, ""(\S+\s+\S+\s+\S+\s+\S+)""), "" ""))"),"Intel Core i3 10105F")</f>
        <v>Intel Core i3 10105F</v>
      </c>
    </row>
    <row r="138" spans="1:12" ht="13.2">
      <c r="A138" s="1" t="s">
        <v>9804</v>
      </c>
      <c r="B138" s="1">
        <v>5</v>
      </c>
      <c r="C138" s="1" t="s">
        <v>9620</v>
      </c>
      <c r="D138" s="1" t="s">
        <v>9879</v>
      </c>
      <c r="E138" s="1" t="s">
        <v>9880</v>
      </c>
      <c r="G138" s="2" t="s">
        <v>9881</v>
      </c>
      <c r="H138" s="1" t="s">
        <v>5076</v>
      </c>
      <c r="I138" s="1">
        <v>0</v>
      </c>
      <c r="J138" s="1">
        <v>10</v>
      </c>
      <c r="K138" s="1" t="s">
        <v>9479</v>
      </c>
      <c r="L138" s="4" t="str">
        <f ca="1">IFERROR(__xludf.DUMMYFUNCTION("JOIN("" "", SPLIT(REGEXEXTRACT(H138, ""(\S+\s+\S+\s+\S+\s+\S+)""), "" ""))"),"Intel Core i3 10105F")</f>
        <v>Intel Core i3 10105F</v>
      </c>
    </row>
    <row r="139" spans="1:12" ht="13.2">
      <c r="A139" s="1" t="s">
        <v>9804</v>
      </c>
      <c r="B139" s="1">
        <v>5</v>
      </c>
      <c r="C139" s="1" t="s">
        <v>9519</v>
      </c>
      <c r="D139" s="1" t="s">
        <v>9882</v>
      </c>
      <c r="E139" s="1" t="s">
        <v>300</v>
      </c>
      <c r="G139" s="2" t="s">
        <v>9883</v>
      </c>
      <c r="H139" s="1" t="s">
        <v>5076</v>
      </c>
      <c r="I139" s="1">
        <v>0</v>
      </c>
      <c r="J139" s="1">
        <v>10</v>
      </c>
      <c r="K139" s="1" t="s">
        <v>9479</v>
      </c>
      <c r="L139" s="4" t="str">
        <f ca="1">IFERROR(__xludf.DUMMYFUNCTION("JOIN("" "", SPLIT(REGEXEXTRACT(H139, ""(\S+\s+\S+\s+\S+\s+\S+)""), "" ""))"),"Intel Core i3 10105F")</f>
        <v>Intel Core i3 10105F</v>
      </c>
    </row>
    <row r="140" spans="1:12" ht="13.2">
      <c r="A140" s="1" t="s">
        <v>9804</v>
      </c>
      <c r="B140" s="1">
        <v>5</v>
      </c>
      <c r="C140" s="1" t="s">
        <v>9535</v>
      </c>
      <c r="D140" s="1" t="s">
        <v>9884</v>
      </c>
      <c r="E140" s="1" t="s">
        <v>9885</v>
      </c>
      <c r="G140" s="2" t="s">
        <v>9886</v>
      </c>
      <c r="H140" s="1" t="s">
        <v>5076</v>
      </c>
      <c r="I140" s="1">
        <v>0</v>
      </c>
      <c r="J140" s="1">
        <v>10</v>
      </c>
      <c r="K140" s="1" t="s">
        <v>9479</v>
      </c>
      <c r="L140" s="4" t="str">
        <f ca="1">IFERROR(__xludf.DUMMYFUNCTION("JOIN("" "", SPLIT(REGEXEXTRACT(H140, ""(\S+\s+\S+\s+\S+\s+\S+)""), "" ""))"),"Intel Core i3 10105F")</f>
        <v>Intel Core i3 10105F</v>
      </c>
    </row>
    <row r="141" spans="1:12" ht="13.2">
      <c r="A141" s="1" t="s">
        <v>9804</v>
      </c>
      <c r="B141" s="1">
        <v>5</v>
      </c>
      <c r="C141" s="1" t="s">
        <v>9485</v>
      </c>
      <c r="D141" s="1" t="s">
        <v>9887</v>
      </c>
      <c r="E141" s="1" t="s">
        <v>9888</v>
      </c>
      <c r="G141" s="2" t="s">
        <v>9889</v>
      </c>
      <c r="H141" s="1" t="s">
        <v>5076</v>
      </c>
      <c r="I141" s="1">
        <v>0</v>
      </c>
      <c r="J141" s="1">
        <v>10</v>
      </c>
      <c r="K141" s="1" t="s">
        <v>9479</v>
      </c>
      <c r="L141" s="4" t="str">
        <f ca="1">IFERROR(__xludf.DUMMYFUNCTION("JOIN("" "", SPLIT(REGEXEXTRACT(H141, ""(\S+\s+\S+\s+\S+\s+\S+)""), "" ""))"),"Intel Core i3 10105F")</f>
        <v>Intel Core i3 10105F</v>
      </c>
    </row>
    <row r="142" spans="1:12" ht="13.2">
      <c r="A142" s="1" t="s">
        <v>9804</v>
      </c>
      <c r="B142" s="1">
        <v>1</v>
      </c>
      <c r="C142" s="1" t="s">
        <v>9890</v>
      </c>
      <c r="D142" s="1" t="s">
        <v>9891</v>
      </c>
      <c r="E142" s="1" t="s">
        <v>9892</v>
      </c>
      <c r="G142" s="2" t="s">
        <v>9893</v>
      </c>
      <c r="H142" s="1" t="s">
        <v>5076</v>
      </c>
      <c r="I142" s="1">
        <v>1</v>
      </c>
      <c r="J142" s="1">
        <v>10</v>
      </c>
      <c r="K142" s="1" t="s">
        <v>9479</v>
      </c>
      <c r="L142" s="4" t="str">
        <f ca="1">IFERROR(__xludf.DUMMYFUNCTION("JOIN("" "", SPLIT(REGEXEXTRACT(H142, ""(\S+\s+\S+\s+\S+\s+\S+)""), "" ""))"),"Intel Core i3 10105F")</f>
        <v>Intel Core i3 10105F</v>
      </c>
    </row>
    <row r="143" spans="1:12" ht="13.2">
      <c r="A143" s="1" t="s">
        <v>9804</v>
      </c>
      <c r="B143" s="1">
        <v>4</v>
      </c>
      <c r="C143" s="1" t="s">
        <v>9568</v>
      </c>
      <c r="D143" s="1" t="s">
        <v>9894</v>
      </c>
      <c r="E143" s="1" t="s">
        <v>29</v>
      </c>
      <c r="G143" s="2" t="s">
        <v>9895</v>
      </c>
      <c r="H143" s="1" t="s">
        <v>5076</v>
      </c>
      <c r="I143" s="1">
        <v>0</v>
      </c>
      <c r="J143" s="1">
        <v>10</v>
      </c>
      <c r="K143" s="1" t="s">
        <v>9479</v>
      </c>
      <c r="L143" s="4" t="str">
        <f ca="1">IFERROR(__xludf.DUMMYFUNCTION("JOIN("" "", SPLIT(REGEXEXTRACT(H143, ""(\S+\s+\S+\s+\S+\s+\S+)""), "" ""))"),"Intel Core i3 10105F")</f>
        <v>Intel Core i3 10105F</v>
      </c>
    </row>
    <row r="144" spans="1:12" ht="13.2">
      <c r="A144" s="1" t="s">
        <v>9804</v>
      </c>
      <c r="B144" s="1">
        <v>5</v>
      </c>
      <c r="C144" s="1" t="s">
        <v>9519</v>
      </c>
      <c r="D144" s="1" t="s">
        <v>9896</v>
      </c>
      <c r="E144" s="1" t="s">
        <v>6873</v>
      </c>
      <c r="G144" s="2" t="s">
        <v>9897</v>
      </c>
      <c r="H144" s="1" t="s">
        <v>5076</v>
      </c>
      <c r="I144" s="1">
        <v>0</v>
      </c>
      <c r="J144" s="1">
        <v>10</v>
      </c>
      <c r="K144" s="1" t="s">
        <v>9479</v>
      </c>
      <c r="L144" s="4" t="str">
        <f ca="1">IFERROR(__xludf.DUMMYFUNCTION("JOIN("" "", SPLIT(REGEXEXTRACT(H144, ""(\S+\s+\S+\s+\S+\s+\S+)""), "" ""))"),"Intel Core i3 10105F")</f>
        <v>Intel Core i3 10105F</v>
      </c>
    </row>
    <row r="145" spans="1:12" ht="13.2">
      <c r="A145" s="1" t="s">
        <v>9804</v>
      </c>
      <c r="B145" s="1">
        <v>1</v>
      </c>
      <c r="C145" s="1" t="s">
        <v>9890</v>
      </c>
      <c r="D145" s="1" t="s">
        <v>9898</v>
      </c>
      <c r="E145" s="1" t="s">
        <v>9899</v>
      </c>
      <c r="G145" s="2" t="s">
        <v>9900</v>
      </c>
      <c r="H145" s="1" t="s">
        <v>5076</v>
      </c>
      <c r="I145" s="1">
        <v>2</v>
      </c>
      <c r="J145" s="1">
        <v>10</v>
      </c>
      <c r="K145" s="1" t="s">
        <v>9479</v>
      </c>
      <c r="L145" s="4" t="str">
        <f ca="1">IFERROR(__xludf.DUMMYFUNCTION("JOIN("" "", SPLIT(REGEXEXTRACT(H145, ""(\S+\s+\S+\s+\S+\s+\S+)""), "" ""))"),"Intel Core i3 10105F")</f>
        <v>Intel Core i3 10105F</v>
      </c>
    </row>
    <row r="146" spans="1:12" ht="13.2">
      <c r="A146" s="1" t="s">
        <v>9804</v>
      </c>
      <c r="B146" s="1">
        <v>5</v>
      </c>
      <c r="C146" s="1" t="s">
        <v>9535</v>
      </c>
      <c r="D146" s="1" t="s">
        <v>9901</v>
      </c>
      <c r="E146" s="1" t="s">
        <v>1789</v>
      </c>
      <c r="G146" s="2" t="s">
        <v>9902</v>
      </c>
      <c r="H146" s="1" t="s">
        <v>5076</v>
      </c>
      <c r="I146" s="1">
        <v>0</v>
      </c>
      <c r="J146" s="1">
        <v>10</v>
      </c>
      <c r="K146" s="1" t="s">
        <v>9479</v>
      </c>
      <c r="L146" s="4" t="str">
        <f ca="1">IFERROR(__xludf.DUMMYFUNCTION("JOIN("" "", SPLIT(REGEXEXTRACT(H146, ""(\S+\s+\S+\s+\S+\s+\S+)""), "" ""))"),"Intel Core i3 10105F")</f>
        <v>Intel Core i3 10105F</v>
      </c>
    </row>
    <row r="147" spans="1:12" ht="13.2">
      <c r="A147" s="1" t="s">
        <v>9804</v>
      </c>
      <c r="B147" s="1">
        <v>4</v>
      </c>
      <c r="C147" s="1" t="s">
        <v>9568</v>
      </c>
      <c r="D147" s="1" t="s">
        <v>9903</v>
      </c>
      <c r="E147" s="1" t="s">
        <v>9904</v>
      </c>
      <c r="G147" s="2" t="s">
        <v>9905</v>
      </c>
      <c r="H147" s="1" t="s">
        <v>5076</v>
      </c>
      <c r="I147" s="1">
        <v>0</v>
      </c>
      <c r="J147" s="1">
        <v>10</v>
      </c>
      <c r="K147" s="1" t="s">
        <v>9479</v>
      </c>
      <c r="L147" s="4" t="str">
        <f ca="1">IFERROR(__xludf.DUMMYFUNCTION("JOIN("" "", SPLIT(REGEXEXTRACT(H147, ""(\S+\s+\S+\s+\S+\s+\S+)""), "" ""))"),"Intel Core i3 10105F")</f>
        <v>Intel Core i3 10105F</v>
      </c>
    </row>
    <row r="148" spans="1:12" ht="13.2">
      <c r="A148" s="1" t="s">
        <v>9804</v>
      </c>
      <c r="B148" s="1">
        <v>5</v>
      </c>
      <c r="C148" s="1" t="s">
        <v>5009</v>
      </c>
      <c r="D148" s="1" t="s">
        <v>9906</v>
      </c>
      <c r="E148" s="1" t="s">
        <v>9907</v>
      </c>
      <c r="G148" s="2" t="s">
        <v>9908</v>
      </c>
      <c r="H148" s="1" t="s">
        <v>5076</v>
      </c>
      <c r="I148" s="1">
        <v>0</v>
      </c>
      <c r="J148" s="1">
        <v>10</v>
      </c>
      <c r="K148" s="1" t="s">
        <v>9479</v>
      </c>
      <c r="L148" s="4" t="str">
        <f ca="1">IFERROR(__xludf.DUMMYFUNCTION("JOIN("" "", SPLIT(REGEXEXTRACT(H148, ""(\S+\s+\S+\s+\S+\s+\S+)""), "" ""))"),"Intel Core i3 10105F")</f>
        <v>Intel Core i3 10105F</v>
      </c>
    </row>
    <row r="149" spans="1:12" ht="13.2">
      <c r="A149" s="1" t="s">
        <v>9804</v>
      </c>
      <c r="B149" s="1">
        <v>5</v>
      </c>
      <c r="C149" s="1" t="s">
        <v>9519</v>
      </c>
      <c r="D149" s="1" t="s">
        <v>9909</v>
      </c>
      <c r="E149" s="1" t="s">
        <v>29</v>
      </c>
      <c r="G149" s="2" t="s">
        <v>9910</v>
      </c>
      <c r="H149" s="1" t="s">
        <v>5076</v>
      </c>
      <c r="I149" s="1">
        <v>0</v>
      </c>
      <c r="J149" s="1">
        <v>10</v>
      </c>
      <c r="K149" s="1" t="s">
        <v>9479</v>
      </c>
      <c r="L149" s="4" t="str">
        <f ca="1">IFERROR(__xludf.DUMMYFUNCTION("JOIN("" "", SPLIT(REGEXEXTRACT(H149, ""(\S+\s+\S+\s+\S+\s+\S+)""), "" ""))"),"Intel Core i3 10105F")</f>
        <v>Intel Core i3 10105F</v>
      </c>
    </row>
    <row r="150" spans="1:12" ht="13.2">
      <c r="A150" s="1" t="s">
        <v>9804</v>
      </c>
      <c r="B150" s="1">
        <v>5</v>
      </c>
      <c r="C150" s="1" t="s">
        <v>9503</v>
      </c>
      <c r="D150" s="1" t="s">
        <v>9911</v>
      </c>
      <c r="E150" s="1" t="s">
        <v>9912</v>
      </c>
      <c r="G150" s="2" t="s">
        <v>9913</v>
      </c>
      <c r="H150" s="1" t="s">
        <v>5076</v>
      </c>
      <c r="I150" s="1">
        <v>0</v>
      </c>
      <c r="J150" s="1">
        <v>10</v>
      </c>
      <c r="K150" s="1" t="s">
        <v>9479</v>
      </c>
      <c r="L150" s="4" t="str">
        <f ca="1">IFERROR(__xludf.DUMMYFUNCTION("JOIN("" "", SPLIT(REGEXEXTRACT(H150, ""(\S+\s+\S+\s+\S+\s+\S+)""), "" ""))"),"Intel Core i3 10105F")</f>
        <v>Intel Core i3 10105F</v>
      </c>
    </row>
    <row r="151" spans="1:12" ht="13.2">
      <c r="A151" s="1" t="s">
        <v>9804</v>
      </c>
      <c r="B151" s="1">
        <v>1</v>
      </c>
      <c r="C151" s="1" t="s">
        <v>9914</v>
      </c>
      <c r="D151" s="1" t="s">
        <v>9915</v>
      </c>
      <c r="E151" s="1" t="s">
        <v>9916</v>
      </c>
      <c r="G151" s="2" t="s">
        <v>9917</v>
      </c>
      <c r="H151" s="1" t="s">
        <v>5076</v>
      </c>
      <c r="I151" s="1">
        <v>0</v>
      </c>
      <c r="J151" s="1">
        <v>10</v>
      </c>
      <c r="K151" s="1" t="s">
        <v>9479</v>
      </c>
      <c r="L151" s="4" t="str">
        <f ca="1">IFERROR(__xludf.DUMMYFUNCTION("JOIN("" "", SPLIT(REGEXEXTRACT(H151, ""(\S+\s+\S+\s+\S+\s+\S+)""), "" ""))"),"Intel Core i3 10105F")</f>
        <v>Intel Core i3 10105F</v>
      </c>
    </row>
    <row r="152" spans="1:12" ht="13.2">
      <c r="A152" s="1" t="s">
        <v>9804</v>
      </c>
      <c r="B152" s="1">
        <v>5</v>
      </c>
      <c r="C152" s="1" t="s">
        <v>1097</v>
      </c>
      <c r="D152" s="1" t="s">
        <v>9918</v>
      </c>
      <c r="E152" s="1" t="s">
        <v>9919</v>
      </c>
      <c r="G152" s="2" t="s">
        <v>9920</v>
      </c>
      <c r="H152" s="1" t="s">
        <v>5076</v>
      </c>
      <c r="I152" s="1">
        <v>0</v>
      </c>
      <c r="J152" s="1">
        <v>10</v>
      </c>
      <c r="K152" s="1" t="s">
        <v>9479</v>
      </c>
      <c r="L152" s="4" t="str">
        <f ca="1">IFERROR(__xludf.DUMMYFUNCTION("JOIN("" "", SPLIT(REGEXEXTRACT(H152, ""(\S+\s+\S+\s+\S+\s+\S+)""), "" ""))"),"Intel Core i3 10105F")</f>
        <v>Intel Core i3 10105F</v>
      </c>
    </row>
    <row r="153" spans="1:12" ht="13.2">
      <c r="A153" s="1" t="s">
        <v>9804</v>
      </c>
      <c r="B153" s="1">
        <v>5</v>
      </c>
      <c r="C153" s="1" t="s">
        <v>1097</v>
      </c>
      <c r="D153" s="1" t="s">
        <v>9921</v>
      </c>
      <c r="E153" s="1" t="s">
        <v>9922</v>
      </c>
      <c r="G153" s="2" t="s">
        <v>9923</v>
      </c>
      <c r="H153" s="1" t="s">
        <v>5076</v>
      </c>
      <c r="I153" s="1">
        <v>0</v>
      </c>
      <c r="J153" s="1">
        <v>10</v>
      </c>
      <c r="K153" s="1" t="s">
        <v>9479</v>
      </c>
      <c r="L153" s="4" t="str">
        <f ca="1">IFERROR(__xludf.DUMMYFUNCTION("JOIN("" "", SPLIT(REGEXEXTRACT(H153, ""(\S+\s+\S+\s+\S+\s+\S+)""), "" ""))"),"Intel Core i3 10105F")</f>
        <v>Intel Core i3 10105F</v>
      </c>
    </row>
    <row r="154" spans="1:12" ht="13.2">
      <c r="A154" s="1" t="s">
        <v>9804</v>
      </c>
      <c r="B154" s="1">
        <v>1</v>
      </c>
      <c r="C154" s="1" t="s">
        <v>9862</v>
      </c>
      <c r="D154" s="1" t="s">
        <v>9924</v>
      </c>
      <c r="E154" s="1" t="s">
        <v>9925</v>
      </c>
      <c r="G154" s="2" t="s">
        <v>9926</v>
      </c>
      <c r="H154" s="1" t="s">
        <v>5076</v>
      </c>
      <c r="I154" s="1">
        <v>0</v>
      </c>
      <c r="J154" s="1">
        <v>10</v>
      </c>
      <c r="K154" s="1" t="s">
        <v>9479</v>
      </c>
      <c r="L154" s="4" t="str">
        <f ca="1">IFERROR(__xludf.DUMMYFUNCTION("JOIN("" "", SPLIT(REGEXEXTRACT(H154, ""(\S+\s+\S+\s+\S+\s+\S+)""), "" ""))"),"Intel Core i3 10105F")</f>
        <v>Intel Core i3 10105F</v>
      </c>
    </row>
    <row r="155" spans="1:12" ht="13.2">
      <c r="A155" s="1" t="s">
        <v>9927</v>
      </c>
      <c r="D155" s="1" t="s">
        <v>9490</v>
      </c>
      <c r="E155" s="1" t="s">
        <v>9491</v>
      </c>
      <c r="H155" s="1" t="s">
        <v>18</v>
      </c>
      <c r="J155" s="1">
        <v>10</v>
      </c>
      <c r="K155" s="1" t="s">
        <v>9479</v>
      </c>
      <c r="L155" s="4" t="str">
        <f ca="1">IFERROR(__xludf.DUMMYFUNCTION("JOIN("" "", SPLIT(REGEXEXTRACT(H155, ""(\S+\s+\S+\s+\S+\s+\S+)""), "" ""))"),"Intel Core i5 10400")</f>
        <v>Intel Core i5 10400</v>
      </c>
    </row>
    <row r="156" spans="1:12" ht="13.2">
      <c r="A156" s="1" t="s">
        <v>9927</v>
      </c>
      <c r="B156" s="1">
        <v>5</v>
      </c>
      <c r="C156" s="1" t="s">
        <v>9492</v>
      </c>
      <c r="D156" s="1" t="s">
        <v>9928</v>
      </c>
      <c r="E156" s="1" t="s">
        <v>9929</v>
      </c>
      <c r="G156" s="2" t="s">
        <v>9930</v>
      </c>
      <c r="H156" s="1" t="s">
        <v>18</v>
      </c>
      <c r="I156" s="1">
        <v>34</v>
      </c>
      <c r="J156" s="1">
        <v>10</v>
      </c>
      <c r="K156" s="1" t="s">
        <v>9479</v>
      </c>
      <c r="L156" s="4" t="str">
        <f ca="1">IFERROR(__xludf.DUMMYFUNCTION("JOIN("" "", SPLIT(REGEXEXTRACT(H156, ""(\S+\s+\S+\s+\S+\s+\S+)""), "" ""))"),"Intel Core i5 10400")</f>
        <v>Intel Core i5 10400</v>
      </c>
    </row>
    <row r="157" spans="1:12" ht="13.2">
      <c r="A157" s="1" t="s">
        <v>9927</v>
      </c>
      <c r="B157" s="1">
        <v>5</v>
      </c>
      <c r="C157" s="1" t="s">
        <v>5009</v>
      </c>
      <c r="D157" s="1" t="s">
        <v>9931</v>
      </c>
      <c r="E157" s="1" t="s">
        <v>9932</v>
      </c>
      <c r="G157" s="2" t="s">
        <v>9933</v>
      </c>
      <c r="H157" s="1" t="s">
        <v>18</v>
      </c>
      <c r="I157" s="1">
        <v>32</v>
      </c>
      <c r="J157" s="1">
        <v>10</v>
      </c>
      <c r="K157" s="1" t="s">
        <v>9479</v>
      </c>
      <c r="L157" s="4" t="str">
        <f ca="1">IFERROR(__xludf.DUMMYFUNCTION("JOIN("" "", SPLIT(REGEXEXTRACT(H157, ""(\S+\s+\S+\s+\S+\s+\S+)""), "" ""))"),"Intel Core i5 10400")</f>
        <v>Intel Core i5 10400</v>
      </c>
    </row>
    <row r="158" spans="1:12" ht="13.2">
      <c r="A158" s="1" t="s">
        <v>9927</v>
      </c>
      <c r="B158" s="1">
        <v>5</v>
      </c>
      <c r="C158" s="1" t="s">
        <v>9503</v>
      </c>
      <c r="D158" s="1" t="s">
        <v>9934</v>
      </c>
      <c r="E158" s="1" t="s">
        <v>9935</v>
      </c>
      <c r="G158" s="2" t="s">
        <v>9936</v>
      </c>
      <c r="H158" s="1" t="s">
        <v>18</v>
      </c>
      <c r="I158" s="1">
        <v>49</v>
      </c>
      <c r="J158" s="1">
        <v>10</v>
      </c>
      <c r="K158" s="1" t="s">
        <v>9479</v>
      </c>
      <c r="L158" s="4" t="str">
        <f ca="1">IFERROR(__xludf.DUMMYFUNCTION("JOIN("" "", SPLIT(REGEXEXTRACT(H158, ""(\S+\s+\S+\s+\S+\s+\S+)""), "" ""))"),"Intel Core i5 10400")</f>
        <v>Intel Core i5 10400</v>
      </c>
    </row>
    <row r="159" spans="1:12" ht="13.2">
      <c r="A159" s="1" t="s">
        <v>9927</v>
      </c>
      <c r="B159" s="1">
        <v>5</v>
      </c>
      <c r="C159" s="1" t="s">
        <v>7402</v>
      </c>
      <c r="D159" s="1" t="s">
        <v>9937</v>
      </c>
      <c r="E159" s="1" t="s">
        <v>9938</v>
      </c>
      <c r="G159" s="2" t="s">
        <v>9939</v>
      </c>
      <c r="H159" s="1" t="s">
        <v>18</v>
      </c>
      <c r="I159" s="1">
        <v>12</v>
      </c>
      <c r="J159" s="1">
        <v>10</v>
      </c>
      <c r="K159" s="1" t="s">
        <v>9479</v>
      </c>
      <c r="L159" s="4" t="str">
        <f ca="1">IFERROR(__xludf.DUMMYFUNCTION("JOIN("" "", SPLIT(REGEXEXTRACT(H159, ""(\S+\s+\S+\s+\S+\s+\S+)""), "" ""))"),"Intel Core i5 10400")</f>
        <v>Intel Core i5 10400</v>
      </c>
    </row>
    <row r="160" spans="1:12" ht="13.2">
      <c r="A160" s="1" t="s">
        <v>9927</v>
      </c>
      <c r="B160" s="1">
        <v>5</v>
      </c>
      <c r="C160" s="1" t="s">
        <v>9527</v>
      </c>
      <c r="D160" s="1" t="s">
        <v>9940</v>
      </c>
      <c r="E160" s="1" t="s">
        <v>9941</v>
      </c>
      <c r="G160" s="2" t="s">
        <v>9942</v>
      </c>
      <c r="H160" s="1" t="s">
        <v>18</v>
      </c>
      <c r="I160" s="1">
        <v>2</v>
      </c>
      <c r="J160" s="1">
        <v>10</v>
      </c>
      <c r="K160" s="1" t="s">
        <v>9479</v>
      </c>
      <c r="L160" s="4" t="str">
        <f ca="1">IFERROR(__xludf.DUMMYFUNCTION("JOIN("" "", SPLIT(REGEXEXTRACT(H160, ""(\S+\s+\S+\s+\S+\s+\S+)""), "" ""))"),"Intel Core i5 10400")</f>
        <v>Intel Core i5 10400</v>
      </c>
    </row>
    <row r="161" spans="1:12" ht="13.2">
      <c r="A161" s="1" t="s">
        <v>9927</v>
      </c>
      <c r="B161" s="1">
        <v>5</v>
      </c>
      <c r="C161" s="1" t="s">
        <v>9496</v>
      </c>
      <c r="D161" s="1" t="s">
        <v>9943</v>
      </c>
      <c r="E161" s="1" t="s">
        <v>9944</v>
      </c>
      <c r="G161" s="2" t="s">
        <v>9945</v>
      </c>
      <c r="H161" s="1" t="s">
        <v>18</v>
      </c>
      <c r="I161" s="1">
        <v>4</v>
      </c>
      <c r="J161" s="1">
        <v>10</v>
      </c>
      <c r="K161" s="1" t="s">
        <v>9479</v>
      </c>
      <c r="L161" s="4" t="str">
        <f ca="1">IFERROR(__xludf.DUMMYFUNCTION("JOIN("" "", SPLIT(REGEXEXTRACT(H161, ""(\S+\s+\S+\s+\S+\s+\S+)""), "" ""))"),"Intel Core i5 10400")</f>
        <v>Intel Core i5 10400</v>
      </c>
    </row>
    <row r="162" spans="1:12" ht="13.2">
      <c r="A162" s="1" t="s">
        <v>9927</v>
      </c>
      <c r="B162" s="1">
        <v>3</v>
      </c>
      <c r="C162" s="1" t="s">
        <v>278</v>
      </c>
      <c r="D162" s="1" t="s">
        <v>9946</v>
      </c>
      <c r="E162" s="1" t="s">
        <v>9947</v>
      </c>
      <c r="G162" s="2" t="s">
        <v>9948</v>
      </c>
      <c r="H162" s="1" t="s">
        <v>18</v>
      </c>
      <c r="I162" s="1">
        <v>1</v>
      </c>
      <c r="J162" s="1">
        <v>10</v>
      </c>
      <c r="K162" s="1" t="s">
        <v>9479</v>
      </c>
      <c r="L162" s="4" t="str">
        <f ca="1">IFERROR(__xludf.DUMMYFUNCTION("JOIN("" "", SPLIT(REGEXEXTRACT(H162, ""(\S+\s+\S+\s+\S+\s+\S+)""), "" ""))"),"Intel Core i5 10400")</f>
        <v>Intel Core i5 10400</v>
      </c>
    </row>
    <row r="163" spans="1:12" ht="13.2">
      <c r="A163" s="1" t="s">
        <v>9927</v>
      </c>
      <c r="B163" s="1">
        <v>4</v>
      </c>
      <c r="C163" s="1" t="s">
        <v>9605</v>
      </c>
      <c r="D163" s="1" t="s">
        <v>9949</v>
      </c>
      <c r="E163" s="1" t="s">
        <v>9950</v>
      </c>
      <c r="G163" s="2" t="s">
        <v>9951</v>
      </c>
      <c r="H163" s="1" t="s">
        <v>18</v>
      </c>
      <c r="I163" s="1">
        <v>1</v>
      </c>
      <c r="J163" s="1">
        <v>10</v>
      </c>
      <c r="K163" s="1" t="s">
        <v>9479</v>
      </c>
      <c r="L163" s="4" t="str">
        <f ca="1">IFERROR(__xludf.DUMMYFUNCTION("JOIN("" "", SPLIT(REGEXEXTRACT(H163, ""(\S+\s+\S+\s+\S+\s+\S+)""), "" ""))"),"Intel Core i5 10400")</f>
        <v>Intel Core i5 10400</v>
      </c>
    </row>
    <row r="164" spans="1:12" ht="13.2">
      <c r="A164" s="1" t="s">
        <v>9927</v>
      </c>
      <c r="B164" s="1">
        <v>4</v>
      </c>
      <c r="C164" s="1" t="s">
        <v>9779</v>
      </c>
      <c r="D164" s="1" t="s">
        <v>9952</v>
      </c>
      <c r="E164" s="1" t="s">
        <v>9953</v>
      </c>
      <c r="G164" s="2" t="s">
        <v>9954</v>
      </c>
      <c r="H164" s="1" t="s">
        <v>18</v>
      </c>
      <c r="I164" s="1">
        <v>1</v>
      </c>
      <c r="J164" s="1">
        <v>10</v>
      </c>
      <c r="K164" s="1" t="s">
        <v>9479</v>
      </c>
      <c r="L164" s="4" t="str">
        <f ca="1">IFERROR(__xludf.DUMMYFUNCTION("JOIN("" "", SPLIT(REGEXEXTRACT(H164, ""(\S+\s+\S+\s+\S+\s+\S+)""), "" ""))"),"Intel Core i5 10400")</f>
        <v>Intel Core i5 10400</v>
      </c>
    </row>
    <row r="165" spans="1:12" ht="13.2">
      <c r="A165" s="1" t="s">
        <v>9927</v>
      </c>
      <c r="B165" s="1">
        <v>5</v>
      </c>
      <c r="C165" s="1" t="s">
        <v>9558</v>
      </c>
      <c r="D165" s="1" t="s">
        <v>9955</v>
      </c>
      <c r="E165" s="1" t="s">
        <v>9956</v>
      </c>
      <c r="G165" s="2" t="s">
        <v>9957</v>
      </c>
      <c r="H165" s="1" t="s">
        <v>18</v>
      </c>
      <c r="I165" s="1">
        <v>1</v>
      </c>
      <c r="J165" s="1">
        <v>10</v>
      </c>
      <c r="K165" s="1" t="s">
        <v>9479</v>
      </c>
      <c r="L165" s="4" t="str">
        <f ca="1">IFERROR(__xludf.DUMMYFUNCTION("JOIN("" "", SPLIT(REGEXEXTRACT(H165, ""(\S+\s+\S+\s+\S+\s+\S+)""), "" ""))"),"Intel Core i5 10400")</f>
        <v>Intel Core i5 10400</v>
      </c>
    </row>
    <row r="166" spans="1:12" ht="13.2">
      <c r="A166" s="1" t="s">
        <v>9927</v>
      </c>
      <c r="B166" s="1">
        <v>5</v>
      </c>
      <c r="C166" s="1" t="s">
        <v>9523</v>
      </c>
      <c r="D166" s="1" t="s">
        <v>9958</v>
      </c>
      <c r="E166" s="1" t="s">
        <v>29</v>
      </c>
      <c r="G166" s="2" t="s">
        <v>9959</v>
      </c>
      <c r="H166" s="1" t="s">
        <v>18</v>
      </c>
      <c r="I166" s="1">
        <v>0</v>
      </c>
      <c r="J166" s="1">
        <v>10</v>
      </c>
      <c r="K166" s="1" t="s">
        <v>9479</v>
      </c>
      <c r="L166" s="4" t="str">
        <f ca="1">IFERROR(__xludf.DUMMYFUNCTION("JOIN("" "", SPLIT(REGEXEXTRACT(H166, ""(\S+\s+\S+\s+\S+\s+\S+)""), "" ""))"),"Intel Core i5 10400")</f>
        <v>Intel Core i5 10400</v>
      </c>
    </row>
    <row r="167" spans="1:12" ht="13.2">
      <c r="A167" s="1" t="s">
        <v>9927</v>
      </c>
      <c r="B167" s="1">
        <v>5</v>
      </c>
      <c r="C167" s="1" t="s">
        <v>1968</v>
      </c>
      <c r="D167" s="1" t="s">
        <v>9960</v>
      </c>
      <c r="E167" s="1" t="s">
        <v>9961</v>
      </c>
      <c r="G167" s="2" t="s">
        <v>9962</v>
      </c>
      <c r="H167" s="1" t="s">
        <v>18</v>
      </c>
      <c r="I167" s="1">
        <v>0</v>
      </c>
      <c r="J167" s="1">
        <v>10</v>
      </c>
      <c r="K167" s="1" t="s">
        <v>9479</v>
      </c>
      <c r="L167" s="4" t="str">
        <f ca="1">IFERROR(__xludf.DUMMYFUNCTION("JOIN("" "", SPLIT(REGEXEXTRACT(H167, ""(\S+\s+\S+\s+\S+\s+\S+)""), "" ""))"),"Intel Core i5 10400")</f>
        <v>Intel Core i5 10400</v>
      </c>
    </row>
    <row r="168" spans="1:12" ht="13.2">
      <c r="A168" s="1" t="s">
        <v>9927</v>
      </c>
      <c r="B168" s="1">
        <v>5</v>
      </c>
      <c r="C168" s="1" t="s">
        <v>5009</v>
      </c>
      <c r="D168" s="1" t="s">
        <v>9963</v>
      </c>
      <c r="E168" s="1" t="s">
        <v>2454</v>
      </c>
      <c r="G168" s="2" t="s">
        <v>9964</v>
      </c>
      <c r="H168" s="1" t="s">
        <v>18</v>
      </c>
      <c r="I168" s="1">
        <v>0</v>
      </c>
      <c r="J168" s="1">
        <v>10</v>
      </c>
      <c r="K168" s="1" t="s">
        <v>9479</v>
      </c>
      <c r="L168" s="4" t="str">
        <f ca="1">IFERROR(__xludf.DUMMYFUNCTION("JOIN("" "", SPLIT(REGEXEXTRACT(H168, ""(\S+\s+\S+\s+\S+\s+\S+)""), "" ""))"),"Intel Core i5 10400")</f>
        <v>Intel Core i5 10400</v>
      </c>
    </row>
    <row r="169" spans="1:12" ht="13.2">
      <c r="A169" s="1" t="s">
        <v>9927</v>
      </c>
      <c r="B169" s="1">
        <v>4</v>
      </c>
      <c r="C169" s="1" t="s">
        <v>9568</v>
      </c>
      <c r="D169" s="1" t="s">
        <v>9965</v>
      </c>
      <c r="E169" s="1" t="s">
        <v>9966</v>
      </c>
      <c r="G169" s="2" t="s">
        <v>9967</v>
      </c>
      <c r="H169" s="1" t="s">
        <v>18</v>
      </c>
      <c r="I169" s="1">
        <v>0</v>
      </c>
      <c r="J169" s="1">
        <v>10</v>
      </c>
      <c r="K169" s="1" t="s">
        <v>9479</v>
      </c>
      <c r="L169" s="4" t="str">
        <f ca="1">IFERROR(__xludf.DUMMYFUNCTION("JOIN("" "", SPLIT(REGEXEXTRACT(H169, ""(\S+\s+\S+\s+\S+\s+\S+)""), "" ""))"),"Intel Core i5 10400")</f>
        <v>Intel Core i5 10400</v>
      </c>
    </row>
    <row r="170" spans="1:12" ht="13.2">
      <c r="A170" s="1" t="s">
        <v>9927</v>
      </c>
      <c r="B170" s="1">
        <v>5</v>
      </c>
      <c r="C170" s="1" t="s">
        <v>9968</v>
      </c>
      <c r="D170" s="1" t="s">
        <v>9969</v>
      </c>
      <c r="E170" s="1" t="s">
        <v>9970</v>
      </c>
      <c r="G170" s="2" t="s">
        <v>9971</v>
      </c>
      <c r="H170" s="1" t="s">
        <v>18</v>
      </c>
      <c r="I170" s="1">
        <v>0</v>
      </c>
      <c r="J170" s="1">
        <v>10</v>
      </c>
      <c r="K170" s="1" t="s">
        <v>9479</v>
      </c>
      <c r="L170" s="4" t="str">
        <f ca="1">IFERROR(__xludf.DUMMYFUNCTION("JOIN("" "", SPLIT(REGEXEXTRACT(H170, ""(\S+\s+\S+\s+\S+\s+\S+)""), "" ""))"),"Intel Core i5 10400")</f>
        <v>Intel Core i5 10400</v>
      </c>
    </row>
    <row r="171" spans="1:12" ht="13.2">
      <c r="A171" s="1" t="s">
        <v>9927</v>
      </c>
      <c r="B171" s="1">
        <v>5</v>
      </c>
      <c r="C171" s="1" t="s">
        <v>9535</v>
      </c>
      <c r="D171" s="1" t="s">
        <v>9972</v>
      </c>
      <c r="E171" s="1" t="s">
        <v>9973</v>
      </c>
      <c r="G171" s="2" t="s">
        <v>9974</v>
      </c>
      <c r="H171" s="1" t="s">
        <v>18</v>
      </c>
      <c r="I171" s="1">
        <v>0</v>
      </c>
      <c r="J171" s="1">
        <v>10</v>
      </c>
      <c r="K171" s="1" t="s">
        <v>9479</v>
      </c>
      <c r="L171" s="4" t="str">
        <f ca="1">IFERROR(__xludf.DUMMYFUNCTION("JOIN("" "", SPLIT(REGEXEXTRACT(H171, ""(\S+\s+\S+\s+\S+\s+\S+)""), "" ""))"),"Intel Core i5 10400")</f>
        <v>Intel Core i5 10400</v>
      </c>
    </row>
    <row r="172" spans="1:12" ht="13.2">
      <c r="A172" s="1" t="s">
        <v>9927</v>
      </c>
      <c r="B172" s="1">
        <v>1</v>
      </c>
      <c r="C172" s="1" t="s">
        <v>9874</v>
      </c>
      <c r="D172" s="1" t="s">
        <v>9975</v>
      </c>
      <c r="E172" s="1" t="s">
        <v>9976</v>
      </c>
      <c r="G172" s="2" t="s">
        <v>9977</v>
      </c>
      <c r="H172" s="1" t="s">
        <v>18</v>
      </c>
      <c r="I172" s="1">
        <v>1</v>
      </c>
      <c r="J172" s="1">
        <v>10</v>
      </c>
      <c r="K172" s="1" t="s">
        <v>9479</v>
      </c>
      <c r="L172" s="4" t="str">
        <f ca="1">IFERROR(__xludf.DUMMYFUNCTION("JOIN("" "", SPLIT(REGEXEXTRACT(H172, ""(\S+\s+\S+\s+\S+\s+\S+)""), "" ""))"),"Intel Core i5 10400")</f>
        <v>Intel Core i5 10400</v>
      </c>
    </row>
    <row r="173" spans="1:12" ht="13.2">
      <c r="A173" s="1" t="s">
        <v>9927</v>
      </c>
      <c r="B173" s="1">
        <v>5</v>
      </c>
      <c r="C173" s="1" t="s">
        <v>1097</v>
      </c>
      <c r="D173" s="1" t="s">
        <v>9978</v>
      </c>
      <c r="E173" s="1" t="s">
        <v>9979</v>
      </c>
      <c r="G173" s="2" t="s">
        <v>9980</v>
      </c>
      <c r="H173" s="1" t="s">
        <v>18</v>
      </c>
      <c r="I173" s="1">
        <v>0</v>
      </c>
      <c r="J173" s="1">
        <v>10</v>
      </c>
      <c r="K173" s="1" t="s">
        <v>9479</v>
      </c>
      <c r="L173" s="4" t="str">
        <f ca="1">IFERROR(__xludf.DUMMYFUNCTION("JOIN("" "", SPLIT(REGEXEXTRACT(H173, ""(\S+\s+\S+\s+\S+\s+\S+)""), "" ""))"),"Intel Core i5 10400")</f>
        <v>Intel Core i5 10400</v>
      </c>
    </row>
    <row r="174" spans="1:12" ht="13.2">
      <c r="A174" s="1" t="s">
        <v>9927</v>
      </c>
      <c r="B174" s="1">
        <v>4</v>
      </c>
      <c r="C174" s="1" t="s">
        <v>1452</v>
      </c>
      <c r="D174" s="1" t="s">
        <v>9981</v>
      </c>
      <c r="E174" s="1" t="s">
        <v>9982</v>
      </c>
      <c r="G174" s="2" t="s">
        <v>9983</v>
      </c>
      <c r="H174" s="1" t="s">
        <v>18</v>
      </c>
      <c r="I174" s="1">
        <v>0</v>
      </c>
      <c r="J174" s="1">
        <v>10</v>
      </c>
      <c r="K174" s="1" t="s">
        <v>9479</v>
      </c>
      <c r="L174" s="4" t="str">
        <f ca="1">IFERROR(__xludf.DUMMYFUNCTION("JOIN("" "", SPLIT(REGEXEXTRACT(H174, ""(\S+\s+\S+\s+\S+\s+\S+)""), "" ""))"),"Intel Core i5 10400")</f>
        <v>Intel Core i5 10400</v>
      </c>
    </row>
    <row r="175" spans="1:12" ht="13.2">
      <c r="A175" s="1" t="s">
        <v>9927</v>
      </c>
      <c r="B175" s="1">
        <v>5</v>
      </c>
      <c r="C175" s="1" t="s">
        <v>9767</v>
      </c>
      <c r="D175" s="1" t="s">
        <v>9984</v>
      </c>
      <c r="E175" s="1" t="s">
        <v>2160</v>
      </c>
      <c r="G175" s="2" t="s">
        <v>9985</v>
      </c>
      <c r="H175" s="1" t="s">
        <v>18</v>
      </c>
      <c r="I175" s="1">
        <v>0</v>
      </c>
      <c r="J175" s="1">
        <v>10</v>
      </c>
      <c r="K175" s="1" t="s">
        <v>9479</v>
      </c>
      <c r="L175" s="4" t="str">
        <f ca="1">IFERROR(__xludf.DUMMYFUNCTION("JOIN("" "", SPLIT(REGEXEXTRACT(H175, ""(\S+\s+\S+\s+\S+\s+\S+)""), "" ""))"),"Intel Core i5 10400")</f>
        <v>Intel Core i5 10400</v>
      </c>
    </row>
    <row r="176" spans="1:12" ht="13.2">
      <c r="A176" s="1" t="s">
        <v>9927</v>
      </c>
      <c r="B176" s="1">
        <v>1</v>
      </c>
      <c r="C176" s="1" t="s">
        <v>9986</v>
      </c>
      <c r="D176" s="1" t="s">
        <v>9987</v>
      </c>
      <c r="E176" s="1" t="s">
        <v>5394</v>
      </c>
      <c r="G176" s="2" t="s">
        <v>9988</v>
      </c>
      <c r="H176" s="1" t="s">
        <v>18</v>
      </c>
      <c r="I176" s="1">
        <v>0</v>
      </c>
      <c r="J176" s="1">
        <v>10</v>
      </c>
      <c r="K176" s="1" t="s">
        <v>9479</v>
      </c>
      <c r="L176" s="4" t="str">
        <f ca="1">IFERROR(__xludf.DUMMYFUNCTION("JOIN("" "", SPLIT(REGEXEXTRACT(H176, ""(\S+\s+\S+\s+\S+\s+\S+)""), "" ""))"),"Intel Core i5 10400")</f>
        <v>Intel Core i5 10400</v>
      </c>
    </row>
    <row r="177" spans="1:12" ht="13.2">
      <c r="A177" s="1" t="s">
        <v>9927</v>
      </c>
      <c r="B177" s="1">
        <v>5</v>
      </c>
      <c r="C177" s="1" t="s">
        <v>4555</v>
      </c>
      <c r="D177" s="1" t="s">
        <v>9989</v>
      </c>
      <c r="E177" s="1" t="s">
        <v>9990</v>
      </c>
      <c r="G177" s="2" t="s">
        <v>9991</v>
      </c>
      <c r="H177" s="1" t="s">
        <v>18</v>
      </c>
      <c r="I177" s="1">
        <v>0</v>
      </c>
      <c r="J177" s="1">
        <v>10</v>
      </c>
      <c r="K177" s="1" t="s">
        <v>9479</v>
      </c>
      <c r="L177" s="4" t="str">
        <f ca="1">IFERROR(__xludf.DUMMYFUNCTION("JOIN("" "", SPLIT(REGEXEXTRACT(H177, ""(\S+\s+\S+\s+\S+\s+\S+)""), "" ""))"),"Intel Core i5 10400")</f>
        <v>Intel Core i5 10400</v>
      </c>
    </row>
    <row r="178" spans="1:12" ht="13.2">
      <c r="A178" s="1" t="s">
        <v>9927</v>
      </c>
      <c r="B178" s="1">
        <v>1</v>
      </c>
      <c r="C178" s="1" t="s">
        <v>9914</v>
      </c>
      <c r="D178" s="1" t="s">
        <v>9992</v>
      </c>
      <c r="E178" s="1" t="s">
        <v>9993</v>
      </c>
      <c r="G178" s="2" t="s">
        <v>9994</v>
      </c>
      <c r="H178" s="1" t="s">
        <v>18</v>
      </c>
      <c r="I178" s="1">
        <v>12</v>
      </c>
      <c r="J178" s="1">
        <v>10</v>
      </c>
      <c r="K178" s="1" t="s">
        <v>9479</v>
      </c>
      <c r="L178" s="4" t="str">
        <f ca="1">IFERROR(__xludf.DUMMYFUNCTION("JOIN("" "", SPLIT(REGEXEXTRACT(H178, ""(\S+\s+\S+\s+\S+\s+\S+)""), "" ""))"),"Intel Core i5 10400")</f>
        <v>Intel Core i5 10400</v>
      </c>
    </row>
    <row r="179" spans="1:12" ht="13.2">
      <c r="A179" s="1" t="s">
        <v>9927</v>
      </c>
      <c r="B179" s="1">
        <v>4</v>
      </c>
      <c r="C179" s="1" t="s">
        <v>8578</v>
      </c>
      <c r="D179" s="1" t="s">
        <v>9995</v>
      </c>
      <c r="E179" s="1" t="s">
        <v>9996</v>
      </c>
      <c r="G179" s="2" t="s">
        <v>9997</v>
      </c>
      <c r="H179" s="1" t="s">
        <v>18</v>
      </c>
      <c r="I179" s="1">
        <v>0</v>
      </c>
      <c r="J179" s="1">
        <v>10</v>
      </c>
      <c r="K179" s="1" t="s">
        <v>9479</v>
      </c>
      <c r="L179" s="4" t="str">
        <f ca="1">IFERROR(__xludf.DUMMYFUNCTION("JOIN("" "", SPLIT(REGEXEXTRACT(H179, ""(\S+\s+\S+\s+\S+\s+\S+)""), "" ""))"),"Intel Core i5 10400")</f>
        <v>Intel Core i5 10400</v>
      </c>
    </row>
    <row r="180" spans="1:12" ht="13.2">
      <c r="A180" s="1" t="s">
        <v>9927</v>
      </c>
      <c r="B180" s="1">
        <v>3</v>
      </c>
      <c r="C180" s="1" t="s">
        <v>278</v>
      </c>
      <c r="D180" s="1" t="s">
        <v>9998</v>
      </c>
      <c r="E180" s="1" t="s">
        <v>9999</v>
      </c>
      <c r="G180" s="2" t="s">
        <v>10000</v>
      </c>
      <c r="H180" s="1" t="s">
        <v>18</v>
      </c>
      <c r="I180" s="1">
        <v>0</v>
      </c>
      <c r="J180" s="1">
        <v>10</v>
      </c>
      <c r="K180" s="1" t="s">
        <v>9479</v>
      </c>
      <c r="L180" s="4" t="str">
        <f ca="1">IFERROR(__xludf.DUMMYFUNCTION("JOIN("" "", SPLIT(REGEXEXTRACT(H180, ""(\S+\s+\S+\s+\S+\s+\S+)""), "" ""))"),"Intel Core i5 10400")</f>
        <v>Intel Core i5 10400</v>
      </c>
    </row>
    <row r="181" spans="1:12" ht="13.2">
      <c r="A181" s="1" t="s">
        <v>9927</v>
      </c>
      <c r="B181" s="1">
        <v>4</v>
      </c>
      <c r="C181" s="1" t="s">
        <v>7402</v>
      </c>
      <c r="D181" s="1" t="s">
        <v>10001</v>
      </c>
      <c r="E181" s="1" t="s">
        <v>10002</v>
      </c>
      <c r="G181" s="2" t="s">
        <v>10003</v>
      </c>
      <c r="H181" s="1" t="s">
        <v>18</v>
      </c>
      <c r="I181" s="1">
        <v>0</v>
      </c>
      <c r="J181" s="1">
        <v>10</v>
      </c>
      <c r="K181" s="1" t="s">
        <v>9479</v>
      </c>
      <c r="L181" s="4" t="str">
        <f ca="1">IFERROR(__xludf.DUMMYFUNCTION("JOIN("" "", SPLIT(REGEXEXTRACT(H181, ""(\S+\s+\S+\s+\S+\s+\S+)""), "" ""))"),"Intel Core i5 10400")</f>
        <v>Intel Core i5 10400</v>
      </c>
    </row>
    <row r="182" spans="1:12" ht="13.2">
      <c r="A182" s="1" t="s">
        <v>9927</v>
      </c>
      <c r="B182" s="1">
        <v>5</v>
      </c>
      <c r="C182" s="1" t="s">
        <v>9968</v>
      </c>
      <c r="D182" s="1" t="s">
        <v>10004</v>
      </c>
      <c r="E182" s="1" t="s">
        <v>10005</v>
      </c>
      <c r="G182" s="2" t="s">
        <v>10006</v>
      </c>
      <c r="H182" s="1" t="s">
        <v>18</v>
      </c>
      <c r="I182" s="1">
        <v>0</v>
      </c>
      <c r="J182" s="1">
        <v>10</v>
      </c>
      <c r="K182" s="1" t="s">
        <v>9479</v>
      </c>
      <c r="L182" s="4" t="str">
        <f ca="1">IFERROR(__xludf.DUMMYFUNCTION("JOIN("" "", SPLIT(REGEXEXTRACT(H182, ""(\S+\s+\S+\s+\S+\s+\S+)""), "" ""))"),"Intel Core i5 10400")</f>
        <v>Intel Core i5 10400</v>
      </c>
    </row>
    <row r="183" spans="1:12" ht="13.2">
      <c r="A183" s="1" t="s">
        <v>9927</v>
      </c>
      <c r="B183" s="1">
        <v>5</v>
      </c>
      <c r="C183" s="1" t="s">
        <v>1968</v>
      </c>
      <c r="D183" s="1" t="s">
        <v>10007</v>
      </c>
      <c r="E183" s="1" t="s">
        <v>10008</v>
      </c>
      <c r="G183" s="2" t="s">
        <v>10009</v>
      </c>
      <c r="H183" s="1" t="s">
        <v>18</v>
      </c>
      <c r="I183" s="1">
        <v>0</v>
      </c>
      <c r="J183" s="1">
        <v>10</v>
      </c>
      <c r="K183" s="1" t="s">
        <v>9479</v>
      </c>
      <c r="L183" s="4" t="str">
        <f ca="1">IFERROR(__xludf.DUMMYFUNCTION("JOIN("" "", SPLIT(REGEXEXTRACT(H183, ""(\S+\s+\S+\s+\S+\s+\S+)""), "" ""))"),"Intel Core i5 10400")</f>
        <v>Intel Core i5 10400</v>
      </c>
    </row>
    <row r="184" spans="1:12" ht="13.2">
      <c r="A184" s="1" t="s">
        <v>10010</v>
      </c>
      <c r="D184" s="1" t="s">
        <v>9490</v>
      </c>
      <c r="E184" s="1" t="s">
        <v>9491</v>
      </c>
      <c r="H184" s="1" t="s">
        <v>10011</v>
      </c>
      <c r="J184" s="1">
        <v>12</v>
      </c>
      <c r="K184" s="1" t="s">
        <v>9479</v>
      </c>
      <c r="L184" s="4" t="str">
        <f ca="1">IFERROR(__xludf.DUMMYFUNCTION("JOIN("" "", SPLIT(REGEXEXTRACT(H184, ""(\S+\s+\S+\s+\S+\s+\S+)""), "" ""))"),"Intel Core i3 12100")</f>
        <v>Intel Core i3 12100</v>
      </c>
    </row>
    <row r="185" spans="1:12" ht="13.2">
      <c r="A185" s="1" t="s">
        <v>10010</v>
      </c>
      <c r="B185" s="1">
        <v>5</v>
      </c>
      <c r="C185" s="1" t="s">
        <v>9558</v>
      </c>
      <c r="D185" s="1" t="s">
        <v>10012</v>
      </c>
      <c r="E185" s="1" t="s">
        <v>10013</v>
      </c>
      <c r="G185" s="2" t="s">
        <v>10014</v>
      </c>
      <c r="H185" s="1" t="s">
        <v>10015</v>
      </c>
      <c r="I185" s="1">
        <v>4</v>
      </c>
      <c r="J185" s="1">
        <v>12</v>
      </c>
      <c r="K185" s="1" t="s">
        <v>9479</v>
      </c>
      <c r="L185" s="4" t="str">
        <f ca="1">IFERROR(__xludf.DUMMYFUNCTION("JOIN("" "", SPLIT(REGEXEXTRACT(H185, ""(\S+\s+\S+\s+\S+\s+\S+)""), "" ""))"),"Intel Core i3 12100")</f>
        <v>Intel Core i3 12100</v>
      </c>
    </row>
    <row r="186" spans="1:12" ht="13.2">
      <c r="A186" s="1" t="s">
        <v>10010</v>
      </c>
      <c r="B186" s="1">
        <v>5</v>
      </c>
      <c r="C186" s="1" t="s">
        <v>1097</v>
      </c>
      <c r="D186" s="1" t="s">
        <v>10016</v>
      </c>
      <c r="E186" s="1" t="s">
        <v>10017</v>
      </c>
      <c r="G186" s="2" t="s">
        <v>10018</v>
      </c>
      <c r="H186" s="1" t="s">
        <v>10019</v>
      </c>
      <c r="I186" s="1">
        <v>1</v>
      </c>
      <c r="J186" s="1">
        <v>12</v>
      </c>
      <c r="K186" s="1" t="s">
        <v>9479</v>
      </c>
      <c r="L186" s="4" t="str">
        <f ca="1">IFERROR(__xludf.DUMMYFUNCTION("JOIN("" "", SPLIT(REGEXEXTRACT(H186, ""(\S+\s+\S+\s+\S+\s+\S+)""), "" ""))"),"Intel Core i3 12100")</f>
        <v>Intel Core i3 12100</v>
      </c>
    </row>
    <row r="187" spans="1:12" ht="13.2">
      <c r="A187" s="1" t="s">
        <v>10010</v>
      </c>
      <c r="B187" s="1">
        <v>4</v>
      </c>
      <c r="C187" s="1" t="s">
        <v>8578</v>
      </c>
      <c r="D187" s="1" t="s">
        <v>10020</v>
      </c>
      <c r="E187" s="1" t="s">
        <v>10021</v>
      </c>
      <c r="G187" s="2" t="s">
        <v>10022</v>
      </c>
      <c r="H187" s="1" t="s">
        <v>10023</v>
      </c>
      <c r="I187" s="1">
        <v>1</v>
      </c>
      <c r="J187" s="1">
        <v>12</v>
      </c>
      <c r="K187" s="1" t="s">
        <v>9479</v>
      </c>
      <c r="L187" s="4" t="str">
        <f ca="1">IFERROR(__xludf.DUMMYFUNCTION("JOIN("" "", SPLIT(REGEXEXTRACT(H187, ""(\S+\s+\S+\s+\S+\s+\S+)""), "" ""))"),"Intel Core i3 12100")</f>
        <v>Intel Core i3 12100</v>
      </c>
    </row>
    <row r="188" spans="1:12" ht="13.2">
      <c r="A188" s="1" t="s">
        <v>10010</v>
      </c>
      <c r="B188" s="1">
        <v>5</v>
      </c>
      <c r="C188" s="1" t="s">
        <v>4555</v>
      </c>
      <c r="D188" s="1" t="s">
        <v>10024</v>
      </c>
      <c r="E188" s="1" t="s">
        <v>10025</v>
      </c>
      <c r="G188" s="2" t="s">
        <v>10026</v>
      </c>
      <c r="H188" s="1" t="s">
        <v>10027</v>
      </c>
      <c r="I188" s="1">
        <v>0</v>
      </c>
      <c r="J188" s="1">
        <v>12</v>
      </c>
      <c r="K188" s="1" t="s">
        <v>9479</v>
      </c>
      <c r="L188" s="4" t="str">
        <f ca="1">IFERROR(__xludf.DUMMYFUNCTION("JOIN("" "", SPLIT(REGEXEXTRACT(H188, ""(\S+\s+\S+\s+\S+\s+\S+)""), "" ""))"),"Intel Core i3 12100")</f>
        <v>Intel Core i3 12100</v>
      </c>
    </row>
    <row r="189" spans="1:12" ht="13.2">
      <c r="A189" s="1" t="s">
        <v>10010</v>
      </c>
      <c r="B189" s="1">
        <v>5</v>
      </c>
      <c r="C189" s="1" t="s">
        <v>169</v>
      </c>
      <c r="D189" s="1" t="s">
        <v>10028</v>
      </c>
      <c r="E189" s="1" t="s">
        <v>1525</v>
      </c>
      <c r="G189" s="2" t="s">
        <v>10029</v>
      </c>
      <c r="H189" s="1" t="s">
        <v>10030</v>
      </c>
      <c r="I189" s="1">
        <v>0</v>
      </c>
      <c r="J189" s="1">
        <v>12</v>
      </c>
      <c r="K189" s="1" t="s">
        <v>9479</v>
      </c>
      <c r="L189" s="4" t="str">
        <f ca="1">IFERROR(__xludf.DUMMYFUNCTION("JOIN("" "", SPLIT(REGEXEXTRACT(H189, ""(\S+\s+\S+\s+\S+\s+\S+)""), "" ""))"),"Intel Core i3 12100")</f>
        <v>Intel Core i3 12100</v>
      </c>
    </row>
    <row r="190" spans="1:12" ht="13.2">
      <c r="A190" s="1" t="s">
        <v>10010</v>
      </c>
      <c r="B190" s="1">
        <v>5</v>
      </c>
      <c r="C190" s="1" t="s">
        <v>169</v>
      </c>
      <c r="D190" s="1" t="s">
        <v>10031</v>
      </c>
      <c r="E190" s="1" t="s">
        <v>10032</v>
      </c>
      <c r="G190" s="2" t="s">
        <v>10033</v>
      </c>
      <c r="H190" s="1" t="s">
        <v>10034</v>
      </c>
      <c r="I190" s="1">
        <v>0</v>
      </c>
      <c r="J190" s="1">
        <v>12</v>
      </c>
      <c r="K190" s="1" t="s">
        <v>9479</v>
      </c>
      <c r="L190" s="4" t="str">
        <f ca="1">IFERROR(__xludf.DUMMYFUNCTION("JOIN("" "", SPLIT(REGEXEXTRACT(H190, ""(\S+\s+\S+\s+\S+\s+\S+)""), "" ""))"),"Intel Core i3 12100")</f>
        <v>Intel Core i3 12100</v>
      </c>
    </row>
    <row r="191" spans="1:12" ht="13.2">
      <c r="A191" s="1" t="s">
        <v>10010</v>
      </c>
      <c r="B191" s="1">
        <v>5</v>
      </c>
      <c r="C191" s="1" t="s">
        <v>9485</v>
      </c>
      <c r="D191" s="1" t="s">
        <v>10035</v>
      </c>
      <c r="E191" s="1" t="s">
        <v>29</v>
      </c>
      <c r="G191" s="2" t="s">
        <v>10036</v>
      </c>
      <c r="H191" s="1" t="s">
        <v>10037</v>
      </c>
      <c r="I191" s="1">
        <v>0</v>
      </c>
      <c r="J191" s="1">
        <v>12</v>
      </c>
      <c r="K191" s="1" t="s">
        <v>9479</v>
      </c>
      <c r="L191" s="4" t="str">
        <f ca="1">IFERROR(__xludf.DUMMYFUNCTION("JOIN("" "", SPLIT(REGEXEXTRACT(H191, ""(\S+\s+\S+\s+\S+\s+\S+)""), "" ""))"),"Intel Core i3 12100")</f>
        <v>Intel Core i3 12100</v>
      </c>
    </row>
    <row r="192" spans="1:12" ht="13.2">
      <c r="A192" s="1" t="s">
        <v>10038</v>
      </c>
      <c r="B192" s="1">
        <v>5</v>
      </c>
      <c r="C192" s="1" t="s">
        <v>9523</v>
      </c>
      <c r="D192" s="1" t="s">
        <v>10039</v>
      </c>
      <c r="E192" s="1" t="s">
        <v>10040</v>
      </c>
      <c r="G192" s="2" t="s">
        <v>10041</v>
      </c>
      <c r="H192" s="1" t="s">
        <v>7381</v>
      </c>
      <c r="I192" s="1">
        <v>0</v>
      </c>
      <c r="J192" s="1">
        <v>12</v>
      </c>
      <c r="K192" s="1" t="s">
        <v>9479</v>
      </c>
      <c r="L192" s="4" t="str">
        <f ca="1">IFERROR(__xludf.DUMMYFUNCTION("JOIN("" "", SPLIT(REGEXEXTRACT(H192, ""(\S+\s+\S+\s+\S+\s+\S+)""), "" ""))"),"Intel Core i9 12900KF")</f>
        <v>Intel Core i9 12900KF</v>
      </c>
    </row>
    <row r="193" spans="1:12" ht="13.2">
      <c r="A193" s="1" t="s">
        <v>10042</v>
      </c>
      <c r="D193" s="1" t="s">
        <v>9490</v>
      </c>
      <c r="E193" s="1" t="s">
        <v>9491</v>
      </c>
      <c r="H193" s="1" t="s">
        <v>10043</v>
      </c>
      <c r="J193" s="1">
        <v>13</v>
      </c>
      <c r="K193" s="1" t="s">
        <v>9479</v>
      </c>
      <c r="L193" s="4" t="str">
        <f ca="1">IFERROR(__xludf.DUMMYFUNCTION("JOIN("" "", SPLIT(REGEXEXTRACT(H193, ""(\S+\s+\S+\s+\S+\s+\S+)""), "" ""))"),"Intel Core i5 13600K")</f>
        <v>Intel Core i5 13600K</v>
      </c>
    </row>
    <row r="194" spans="1:12" ht="13.2">
      <c r="A194" s="1" t="s">
        <v>10042</v>
      </c>
      <c r="B194" s="1">
        <v>5</v>
      </c>
      <c r="C194" s="1" t="s">
        <v>1968</v>
      </c>
      <c r="D194" s="1" t="s">
        <v>10044</v>
      </c>
      <c r="E194" s="1" t="s">
        <v>10045</v>
      </c>
      <c r="G194" s="2" t="s">
        <v>10046</v>
      </c>
      <c r="H194" s="1" t="s">
        <v>10047</v>
      </c>
      <c r="I194" s="1">
        <v>8</v>
      </c>
      <c r="J194" s="1">
        <v>13</v>
      </c>
      <c r="K194" s="1" t="s">
        <v>9479</v>
      </c>
      <c r="L194" s="4" t="str">
        <f ca="1">IFERROR(__xludf.DUMMYFUNCTION("JOIN("" "", SPLIT(REGEXEXTRACT(H194, ""(\S+\s+\S+\s+\S+\s+\S+)""), "" ""))"),"Intel Core i5 13600K")</f>
        <v>Intel Core i5 13600K</v>
      </c>
    </row>
    <row r="195" spans="1:12" ht="13.2">
      <c r="A195" s="1" t="s">
        <v>10042</v>
      </c>
      <c r="B195" s="1">
        <v>5</v>
      </c>
      <c r="C195" s="1" t="s">
        <v>4555</v>
      </c>
      <c r="D195" s="1" t="s">
        <v>10048</v>
      </c>
      <c r="E195" s="1" t="s">
        <v>10049</v>
      </c>
      <c r="G195" s="2" t="s">
        <v>10050</v>
      </c>
      <c r="H195" s="1" t="s">
        <v>10051</v>
      </c>
      <c r="I195" s="1">
        <v>6</v>
      </c>
      <c r="J195" s="1">
        <v>13</v>
      </c>
      <c r="K195" s="1" t="s">
        <v>9479</v>
      </c>
      <c r="L195" s="4" t="str">
        <f ca="1">IFERROR(__xludf.DUMMYFUNCTION("JOIN("" "", SPLIT(REGEXEXTRACT(H195, ""(\S+\s+\S+\s+\S+\s+\S+)""), "" ""))"),"Intel Core i5 13600K")</f>
        <v>Intel Core i5 13600K</v>
      </c>
    </row>
    <row r="196" spans="1:12" ht="13.2">
      <c r="A196" s="1" t="s">
        <v>10042</v>
      </c>
      <c r="B196" s="1">
        <v>5</v>
      </c>
      <c r="C196" s="1" t="s">
        <v>9492</v>
      </c>
      <c r="D196" s="1" t="s">
        <v>10052</v>
      </c>
      <c r="E196" s="1" t="s">
        <v>10053</v>
      </c>
      <c r="G196" s="2" t="s">
        <v>10054</v>
      </c>
      <c r="H196" s="1" t="s">
        <v>10055</v>
      </c>
      <c r="I196" s="1">
        <v>0</v>
      </c>
      <c r="J196" s="1">
        <v>13</v>
      </c>
      <c r="K196" s="1" t="s">
        <v>9479</v>
      </c>
      <c r="L196" s="4" t="str">
        <f ca="1">IFERROR(__xludf.DUMMYFUNCTION("JOIN("" "", SPLIT(REGEXEXTRACT(H196, ""(\S+\s+\S+\s+\S+\s+\S+)""), "" ""))"),"Intel Core i5 13600K")</f>
        <v>Intel Core i5 13600K</v>
      </c>
    </row>
    <row r="197" spans="1:12" ht="13.2">
      <c r="A197" s="1" t="s">
        <v>10042</v>
      </c>
      <c r="B197" s="1">
        <v>4</v>
      </c>
      <c r="C197" s="1" t="s">
        <v>9568</v>
      </c>
      <c r="D197" s="1" t="s">
        <v>10056</v>
      </c>
      <c r="E197" s="1" t="s">
        <v>10057</v>
      </c>
      <c r="G197" s="2" t="s">
        <v>10058</v>
      </c>
      <c r="H197" s="1" t="s">
        <v>10059</v>
      </c>
      <c r="I197" s="1">
        <v>0</v>
      </c>
      <c r="J197" s="1">
        <v>13</v>
      </c>
      <c r="K197" s="1" t="s">
        <v>9479</v>
      </c>
      <c r="L197" s="4" t="str">
        <f ca="1">IFERROR(__xludf.DUMMYFUNCTION("JOIN("" "", SPLIT(REGEXEXTRACT(H197, ""(\S+\s+\S+\s+\S+\s+\S+)""), "" ""))"),"Intel Core i5 13600K")</f>
        <v>Intel Core i5 13600K</v>
      </c>
    </row>
    <row r="198" spans="1:12" ht="13.2">
      <c r="A198" s="1" t="s">
        <v>10042</v>
      </c>
      <c r="B198" s="1">
        <v>5</v>
      </c>
      <c r="C198" s="1" t="s">
        <v>9496</v>
      </c>
      <c r="D198" s="1" t="s">
        <v>10060</v>
      </c>
      <c r="E198" s="1" t="s">
        <v>10061</v>
      </c>
      <c r="G198" s="2" t="s">
        <v>10062</v>
      </c>
      <c r="H198" s="1" t="s">
        <v>10063</v>
      </c>
      <c r="I198" s="1">
        <v>0</v>
      </c>
      <c r="J198" s="1">
        <v>13</v>
      </c>
      <c r="K198" s="1" t="s">
        <v>9479</v>
      </c>
      <c r="L198" s="4" t="str">
        <f ca="1">IFERROR(__xludf.DUMMYFUNCTION("JOIN("" "", SPLIT(REGEXEXTRACT(H198, ""(\S+\s+\S+\s+\S+\s+\S+)""), "" ""))"),"Intel Core i5 13600K")</f>
        <v>Intel Core i5 13600K</v>
      </c>
    </row>
    <row r="199" spans="1:12" ht="13.2">
      <c r="A199" s="1" t="s">
        <v>10042</v>
      </c>
      <c r="B199" s="1">
        <v>5</v>
      </c>
      <c r="C199" s="1" t="s">
        <v>9535</v>
      </c>
      <c r="D199" s="1" t="s">
        <v>10064</v>
      </c>
      <c r="E199" s="1" t="s">
        <v>10065</v>
      </c>
      <c r="G199" s="2" t="s">
        <v>10066</v>
      </c>
      <c r="H199" s="1" t="s">
        <v>10067</v>
      </c>
      <c r="I199" s="1">
        <v>0</v>
      </c>
      <c r="J199" s="1">
        <v>13</v>
      </c>
      <c r="K199" s="1" t="s">
        <v>9479</v>
      </c>
      <c r="L199" s="4" t="str">
        <f ca="1">IFERROR(__xludf.DUMMYFUNCTION("JOIN("" "", SPLIT(REGEXEXTRACT(H199, ""(\S+\s+\S+\s+\S+\s+\S+)""), "" ""))"),"Intel Core i5 13600K")</f>
        <v>Intel Core i5 13600K</v>
      </c>
    </row>
    <row r="200" spans="1:12" ht="13.2">
      <c r="A200" s="1" t="s">
        <v>10042</v>
      </c>
      <c r="B200" s="1">
        <v>5</v>
      </c>
      <c r="C200" s="1" t="s">
        <v>9523</v>
      </c>
      <c r="D200" s="1" t="s">
        <v>10068</v>
      </c>
      <c r="E200" s="1" t="s">
        <v>2343</v>
      </c>
      <c r="G200" s="2" t="s">
        <v>10069</v>
      </c>
      <c r="H200" s="1" t="s">
        <v>10070</v>
      </c>
      <c r="I200" s="1">
        <v>0</v>
      </c>
      <c r="J200" s="1">
        <v>13</v>
      </c>
      <c r="K200" s="1" t="s">
        <v>9479</v>
      </c>
      <c r="L200" s="4" t="str">
        <f ca="1">IFERROR(__xludf.DUMMYFUNCTION("JOIN("" "", SPLIT(REGEXEXTRACT(H200, ""(\S+\s+\S+\s+\S+\s+\S+)""), "" ""))"),"Intel Core i5 13600K")</f>
        <v>Intel Core i5 13600K</v>
      </c>
    </row>
    <row r="201" spans="1:12" ht="13.2">
      <c r="A201" s="1" t="s">
        <v>10071</v>
      </c>
      <c r="D201" s="1" t="s">
        <v>9490</v>
      </c>
      <c r="E201" s="1" t="s">
        <v>9491</v>
      </c>
      <c r="H201" s="1" t="s">
        <v>1095</v>
      </c>
      <c r="J201" s="1">
        <v>12</v>
      </c>
      <c r="K201" s="1" t="s">
        <v>9479</v>
      </c>
      <c r="L201" s="4" t="str">
        <f ca="1">IFERROR(__xludf.DUMMYFUNCTION("JOIN("" "", SPLIT(REGEXEXTRACT(H201, ""(\S+\s+\S+\s+\S+\s+\S+)""), "" ""))"),"Intel Core i3 12100F")</f>
        <v>Intel Core i3 12100F</v>
      </c>
    </row>
    <row r="202" spans="1:12" ht="13.2">
      <c r="A202" s="1" t="s">
        <v>10071</v>
      </c>
      <c r="B202" s="1">
        <v>5</v>
      </c>
      <c r="C202" s="1" t="s">
        <v>169</v>
      </c>
      <c r="D202" s="1" t="s">
        <v>10072</v>
      </c>
      <c r="E202" s="1" t="s">
        <v>10073</v>
      </c>
      <c r="G202" s="2" t="s">
        <v>10074</v>
      </c>
      <c r="H202" s="1" t="s">
        <v>1095</v>
      </c>
      <c r="I202" s="1">
        <v>37</v>
      </c>
      <c r="J202" s="1">
        <v>12</v>
      </c>
      <c r="K202" s="1" t="s">
        <v>9479</v>
      </c>
      <c r="L202" s="4" t="str">
        <f ca="1">IFERROR(__xludf.DUMMYFUNCTION("JOIN("" "", SPLIT(REGEXEXTRACT(H202, ""(\S+\s+\S+\s+\S+\s+\S+)""), "" ""))"),"Intel Core i3 12100F")</f>
        <v>Intel Core i3 12100F</v>
      </c>
    </row>
    <row r="203" spans="1:12" ht="13.2">
      <c r="A203" s="1" t="s">
        <v>10071</v>
      </c>
      <c r="B203" s="1">
        <v>4</v>
      </c>
      <c r="C203" s="1" t="s">
        <v>8578</v>
      </c>
      <c r="D203" s="1" t="s">
        <v>10075</v>
      </c>
      <c r="E203" s="1" t="s">
        <v>10076</v>
      </c>
      <c r="G203" s="2" t="s">
        <v>10077</v>
      </c>
      <c r="H203" s="1" t="s">
        <v>1095</v>
      </c>
      <c r="I203" s="1">
        <v>16</v>
      </c>
      <c r="J203" s="1">
        <v>12</v>
      </c>
      <c r="K203" s="1" t="s">
        <v>9479</v>
      </c>
      <c r="L203" s="4" t="str">
        <f ca="1">IFERROR(__xludf.DUMMYFUNCTION("JOIN("" "", SPLIT(REGEXEXTRACT(H203, ""(\S+\s+\S+\s+\S+\s+\S+)""), "" ""))"),"Intel Core i3 12100F")</f>
        <v>Intel Core i3 12100F</v>
      </c>
    </row>
    <row r="204" spans="1:12" ht="13.2">
      <c r="A204" s="1" t="s">
        <v>10071</v>
      </c>
      <c r="B204" s="1">
        <v>5</v>
      </c>
      <c r="C204" s="1" t="s">
        <v>169</v>
      </c>
      <c r="D204" s="1" t="s">
        <v>10078</v>
      </c>
      <c r="E204" s="1" t="s">
        <v>10079</v>
      </c>
      <c r="G204" s="2" t="s">
        <v>10080</v>
      </c>
      <c r="H204" s="1" t="s">
        <v>1095</v>
      </c>
      <c r="I204" s="1">
        <v>9</v>
      </c>
      <c r="J204" s="1">
        <v>12</v>
      </c>
      <c r="K204" s="1" t="s">
        <v>9479</v>
      </c>
      <c r="L204" s="4" t="str">
        <f ca="1">IFERROR(__xludf.DUMMYFUNCTION("JOIN("" "", SPLIT(REGEXEXTRACT(H204, ""(\S+\s+\S+\s+\S+\s+\S+)""), "" ""))"),"Intel Core i3 12100F")</f>
        <v>Intel Core i3 12100F</v>
      </c>
    </row>
    <row r="205" spans="1:12" ht="13.2">
      <c r="A205" s="1" t="s">
        <v>10071</v>
      </c>
      <c r="B205" s="1">
        <v>5</v>
      </c>
      <c r="C205" s="1" t="s">
        <v>9496</v>
      </c>
      <c r="D205" s="1" t="s">
        <v>10081</v>
      </c>
      <c r="E205" s="1" t="s">
        <v>29</v>
      </c>
      <c r="G205" s="2" t="s">
        <v>10082</v>
      </c>
      <c r="H205" s="1" t="s">
        <v>1095</v>
      </c>
      <c r="I205" s="1">
        <v>6</v>
      </c>
      <c r="J205" s="1">
        <v>12</v>
      </c>
      <c r="K205" s="1" t="s">
        <v>9479</v>
      </c>
      <c r="L205" s="4" t="str">
        <f ca="1">IFERROR(__xludf.DUMMYFUNCTION("JOIN("" "", SPLIT(REGEXEXTRACT(H205, ""(\S+\s+\S+\s+\S+\s+\S+)""), "" ""))"),"Intel Core i3 12100F")</f>
        <v>Intel Core i3 12100F</v>
      </c>
    </row>
    <row r="206" spans="1:12" ht="13.2">
      <c r="A206" s="1" t="s">
        <v>10071</v>
      </c>
      <c r="B206" s="1">
        <v>4</v>
      </c>
      <c r="C206" s="1" t="s">
        <v>9474</v>
      </c>
      <c r="D206" s="1" t="s">
        <v>10083</v>
      </c>
      <c r="E206" s="1" t="s">
        <v>29</v>
      </c>
      <c r="G206" s="2" t="s">
        <v>10084</v>
      </c>
      <c r="H206" s="1" t="s">
        <v>1095</v>
      </c>
      <c r="I206" s="1">
        <v>3</v>
      </c>
      <c r="J206" s="1">
        <v>12</v>
      </c>
      <c r="K206" s="1" t="s">
        <v>9479</v>
      </c>
      <c r="L206" s="4" t="str">
        <f ca="1">IFERROR(__xludf.DUMMYFUNCTION("JOIN("" "", SPLIT(REGEXEXTRACT(H206, ""(\S+\s+\S+\s+\S+\s+\S+)""), "" ""))"),"Intel Core i3 12100F")</f>
        <v>Intel Core i3 12100F</v>
      </c>
    </row>
    <row r="207" spans="1:12" ht="13.2">
      <c r="A207" s="1" t="s">
        <v>10071</v>
      </c>
      <c r="B207" s="1">
        <v>4</v>
      </c>
      <c r="C207" s="1" t="s">
        <v>9548</v>
      </c>
      <c r="D207" s="1" t="s">
        <v>10085</v>
      </c>
      <c r="E207" s="1" t="s">
        <v>10086</v>
      </c>
      <c r="G207" s="2" t="s">
        <v>10087</v>
      </c>
      <c r="H207" s="1" t="s">
        <v>1095</v>
      </c>
      <c r="I207" s="1">
        <v>3</v>
      </c>
      <c r="J207" s="1">
        <v>12</v>
      </c>
      <c r="K207" s="1" t="s">
        <v>9479</v>
      </c>
      <c r="L207" s="4" t="str">
        <f ca="1">IFERROR(__xludf.DUMMYFUNCTION("JOIN("" "", SPLIT(REGEXEXTRACT(H207, ""(\S+\s+\S+\s+\S+\s+\S+)""), "" ""))"),"Intel Core i3 12100F")</f>
        <v>Intel Core i3 12100F</v>
      </c>
    </row>
    <row r="208" spans="1:12" ht="13.2">
      <c r="A208" s="1" t="s">
        <v>10071</v>
      </c>
      <c r="B208" s="1">
        <v>5</v>
      </c>
      <c r="C208" s="1" t="s">
        <v>169</v>
      </c>
      <c r="D208" s="1" t="s">
        <v>10088</v>
      </c>
      <c r="E208" s="1" t="s">
        <v>10089</v>
      </c>
      <c r="G208" s="2" t="s">
        <v>10090</v>
      </c>
      <c r="H208" s="1" t="s">
        <v>1095</v>
      </c>
      <c r="I208" s="1">
        <v>2</v>
      </c>
      <c r="J208" s="1">
        <v>12</v>
      </c>
      <c r="K208" s="1" t="s">
        <v>9479</v>
      </c>
      <c r="L208" s="4" t="str">
        <f ca="1">IFERROR(__xludf.DUMMYFUNCTION("JOIN("" "", SPLIT(REGEXEXTRACT(H208, ""(\S+\s+\S+\s+\S+\s+\S+)""), "" ""))"),"Intel Core i3 12100F")</f>
        <v>Intel Core i3 12100F</v>
      </c>
    </row>
    <row r="209" spans="1:12" ht="13.2">
      <c r="A209" s="1" t="s">
        <v>10071</v>
      </c>
      <c r="B209" s="1">
        <v>5</v>
      </c>
      <c r="C209" s="1" t="s">
        <v>5009</v>
      </c>
      <c r="D209" s="1" t="s">
        <v>10091</v>
      </c>
      <c r="E209" s="1" t="s">
        <v>8526</v>
      </c>
      <c r="G209" s="2" t="s">
        <v>10092</v>
      </c>
      <c r="H209" s="1" t="s">
        <v>1095</v>
      </c>
      <c r="I209" s="1">
        <v>2</v>
      </c>
      <c r="J209" s="1">
        <v>12</v>
      </c>
      <c r="K209" s="1" t="s">
        <v>9479</v>
      </c>
      <c r="L209" s="4" t="str">
        <f ca="1">IFERROR(__xludf.DUMMYFUNCTION("JOIN("" "", SPLIT(REGEXEXTRACT(H209, ""(\S+\s+\S+\s+\S+\s+\S+)""), "" ""))"),"Intel Core i3 12100F")</f>
        <v>Intel Core i3 12100F</v>
      </c>
    </row>
    <row r="210" spans="1:12" ht="13.2">
      <c r="A210" s="1" t="s">
        <v>10071</v>
      </c>
      <c r="B210" s="1">
        <v>5</v>
      </c>
      <c r="C210" s="1" t="s">
        <v>9575</v>
      </c>
      <c r="D210" s="1" t="s">
        <v>10093</v>
      </c>
      <c r="E210" s="1" t="s">
        <v>10094</v>
      </c>
      <c r="G210" s="2" t="s">
        <v>10095</v>
      </c>
      <c r="H210" s="1" t="s">
        <v>1095</v>
      </c>
      <c r="I210" s="1">
        <v>2</v>
      </c>
      <c r="J210" s="1">
        <v>12</v>
      </c>
      <c r="K210" s="1" t="s">
        <v>9479</v>
      </c>
      <c r="L210" s="4" t="str">
        <f ca="1">IFERROR(__xludf.DUMMYFUNCTION("JOIN("" "", SPLIT(REGEXEXTRACT(H210, ""(\S+\s+\S+\s+\S+\s+\S+)""), "" ""))"),"Intel Core i3 12100F")</f>
        <v>Intel Core i3 12100F</v>
      </c>
    </row>
    <row r="211" spans="1:12" ht="13.2">
      <c r="A211" s="1" t="s">
        <v>10071</v>
      </c>
      <c r="B211" s="1">
        <v>4</v>
      </c>
      <c r="C211" s="1" t="s">
        <v>7402</v>
      </c>
      <c r="D211" s="1" t="s">
        <v>10096</v>
      </c>
      <c r="E211" s="1" t="s">
        <v>10097</v>
      </c>
      <c r="G211" s="2" t="s">
        <v>10098</v>
      </c>
      <c r="H211" s="1" t="s">
        <v>1095</v>
      </c>
      <c r="I211" s="1">
        <v>1</v>
      </c>
      <c r="J211" s="1">
        <v>12</v>
      </c>
      <c r="K211" s="1" t="s">
        <v>9479</v>
      </c>
      <c r="L211" s="4" t="str">
        <f ca="1">IFERROR(__xludf.DUMMYFUNCTION("JOIN("" "", SPLIT(REGEXEXTRACT(H211, ""(\S+\s+\S+\s+\S+\s+\S+)""), "" ""))"),"Intel Core i3 12100F")</f>
        <v>Intel Core i3 12100F</v>
      </c>
    </row>
    <row r="212" spans="1:12" ht="13.2">
      <c r="A212" s="1" t="s">
        <v>10071</v>
      </c>
      <c r="B212" s="1">
        <v>5</v>
      </c>
      <c r="C212" s="1" t="s">
        <v>9535</v>
      </c>
      <c r="D212" s="1" t="s">
        <v>10099</v>
      </c>
      <c r="E212" s="1" t="s">
        <v>10100</v>
      </c>
      <c r="G212" s="2" t="s">
        <v>10101</v>
      </c>
      <c r="H212" s="1" t="s">
        <v>1095</v>
      </c>
      <c r="I212" s="1">
        <v>1</v>
      </c>
      <c r="J212" s="1">
        <v>12</v>
      </c>
      <c r="K212" s="1" t="s">
        <v>9479</v>
      </c>
      <c r="L212" s="4" t="str">
        <f ca="1">IFERROR(__xludf.DUMMYFUNCTION("JOIN("" "", SPLIT(REGEXEXTRACT(H212, ""(\S+\s+\S+\s+\S+\s+\S+)""), "" ""))"),"Intel Core i3 12100F")</f>
        <v>Intel Core i3 12100F</v>
      </c>
    </row>
    <row r="213" spans="1:12" ht="13.2">
      <c r="A213" s="1" t="s">
        <v>10071</v>
      </c>
      <c r="B213" s="1">
        <v>5</v>
      </c>
      <c r="C213" s="1" t="s">
        <v>9620</v>
      </c>
      <c r="D213" s="1" t="s">
        <v>10102</v>
      </c>
      <c r="E213" s="1" t="s">
        <v>10103</v>
      </c>
      <c r="G213" s="2" t="s">
        <v>10104</v>
      </c>
      <c r="H213" s="1" t="s">
        <v>1095</v>
      </c>
      <c r="I213" s="1">
        <v>1</v>
      </c>
      <c r="J213" s="1">
        <v>12</v>
      </c>
      <c r="K213" s="1" t="s">
        <v>9479</v>
      </c>
      <c r="L213" s="4" t="str">
        <f ca="1">IFERROR(__xludf.DUMMYFUNCTION("JOIN("" "", SPLIT(REGEXEXTRACT(H213, ""(\S+\s+\S+\s+\S+\s+\S+)""), "" ""))"),"Intel Core i3 12100F")</f>
        <v>Intel Core i3 12100F</v>
      </c>
    </row>
    <row r="214" spans="1:12" ht="13.2">
      <c r="A214" s="1" t="s">
        <v>10071</v>
      </c>
      <c r="B214" s="1">
        <v>5</v>
      </c>
      <c r="C214" s="1" t="s">
        <v>5009</v>
      </c>
      <c r="D214" s="1" t="s">
        <v>10105</v>
      </c>
      <c r="E214" s="1" t="s">
        <v>10106</v>
      </c>
      <c r="G214" s="2" t="s">
        <v>10107</v>
      </c>
      <c r="H214" s="1" t="s">
        <v>1095</v>
      </c>
      <c r="I214" s="1">
        <v>1</v>
      </c>
      <c r="J214" s="1">
        <v>12</v>
      </c>
      <c r="K214" s="1" t="s">
        <v>9479</v>
      </c>
      <c r="L214" s="4" t="str">
        <f ca="1">IFERROR(__xludf.DUMMYFUNCTION("JOIN("" "", SPLIT(REGEXEXTRACT(H214, ""(\S+\s+\S+\s+\S+\s+\S+)""), "" ""))"),"Intel Core i3 12100F")</f>
        <v>Intel Core i3 12100F</v>
      </c>
    </row>
    <row r="215" spans="1:12" ht="13.2">
      <c r="A215" s="1" t="s">
        <v>10071</v>
      </c>
      <c r="B215" s="1">
        <v>5</v>
      </c>
      <c r="C215" s="1" t="s">
        <v>9527</v>
      </c>
      <c r="D215" s="1" t="s">
        <v>9903</v>
      </c>
      <c r="E215" s="1" t="s">
        <v>10108</v>
      </c>
      <c r="G215" s="2" t="s">
        <v>10109</v>
      </c>
      <c r="H215" s="1" t="s">
        <v>1095</v>
      </c>
      <c r="I215" s="1">
        <v>1</v>
      </c>
      <c r="J215" s="1">
        <v>12</v>
      </c>
      <c r="K215" s="1" t="s">
        <v>9479</v>
      </c>
      <c r="L215" s="4" t="str">
        <f ca="1">IFERROR(__xludf.DUMMYFUNCTION("JOIN("" "", SPLIT(REGEXEXTRACT(H215, ""(\S+\s+\S+\s+\S+\s+\S+)""), "" ""))"),"Intel Core i3 12100F")</f>
        <v>Intel Core i3 12100F</v>
      </c>
    </row>
    <row r="216" spans="1:12" ht="13.2">
      <c r="A216" s="1" t="s">
        <v>10071</v>
      </c>
      <c r="B216" s="1">
        <v>5</v>
      </c>
      <c r="C216" s="1" t="s">
        <v>9503</v>
      </c>
      <c r="D216" s="1" t="s">
        <v>10110</v>
      </c>
      <c r="E216" s="1" t="s">
        <v>10111</v>
      </c>
      <c r="G216" s="2" t="s">
        <v>10112</v>
      </c>
      <c r="H216" s="1" t="s">
        <v>1095</v>
      </c>
      <c r="I216" s="1">
        <v>1</v>
      </c>
      <c r="J216" s="1">
        <v>12</v>
      </c>
      <c r="K216" s="1" t="s">
        <v>9479</v>
      </c>
      <c r="L216" s="4" t="str">
        <f ca="1">IFERROR(__xludf.DUMMYFUNCTION("JOIN("" "", SPLIT(REGEXEXTRACT(H216, ""(\S+\s+\S+\s+\S+\s+\S+)""), "" ""))"),"Intel Core i3 12100F")</f>
        <v>Intel Core i3 12100F</v>
      </c>
    </row>
    <row r="217" spans="1:12" ht="13.2">
      <c r="A217" s="1" t="s">
        <v>10071</v>
      </c>
      <c r="B217" s="1">
        <v>4</v>
      </c>
      <c r="C217" s="1" t="s">
        <v>9605</v>
      </c>
      <c r="D217" s="1" t="s">
        <v>10113</v>
      </c>
      <c r="E217" s="1" t="s">
        <v>10114</v>
      </c>
      <c r="G217" s="2" t="s">
        <v>10115</v>
      </c>
      <c r="H217" s="1" t="s">
        <v>1095</v>
      </c>
      <c r="I217" s="1">
        <v>1</v>
      </c>
      <c r="J217" s="1">
        <v>12</v>
      </c>
      <c r="K217" s="1" t="s">
        <v>9479</v>
      </c>
      <c r="L217" s="4" t="str">
        <f ca="1">IFERROR(__xludf.DUMMYFUNCTION("JOIN("" "", SPLIT(REGEXEXTRACT(H217, ""(\S+\s+\S+\s+\S+\s+\S+)""), "" ""))"),"Intel Core i3 12100F")</f>
        <v>Intel Core i3 12100F</v>
      </c>
    </row>
    <row r="218" spans="1:12" ht="13.2">
      <c r="A218" s="1" t="s">
        <v>10071</v>
      </c>
      <c r="B218" s="1">
        <v>4</v>
      </c>
      <c r="C218" s="1" t="s">
        <v>9779</v>
      </c>
      <c r="D218" s="1" t="s">
        <v>10116</v>
      </c>
      <c r="E218" s="1" t="s">
        <v>10117</v>
      </c>
      <c r="G218" s="2" t="s">
        <v>10118</v>
      </c>
      <c r="H218" s="1" t="s">
        <v>1095</v>
      </c>
      <c r="I218" s="1">
        <v>1</v>
      </c>
      <c r="J218" s="1">
        <v>12</v>
      </c>
      <c r="K218" s="1" t="s">
        <v>9479</v>
      </c>
      <c r="L218" s="4" t="str">
        <f ca="1">IFERROR(__xludf.DUMMYFUNCTION("JOIN("" "", SPLIT(REGEXEXTRACT(H218, ""(\S+\s+\S+\s+\S+\s+\S+)""), "" ""))"),"Intel Core i3 12100F")</f>
        <v>Intel Core i3 12100F</v>
      </c>
    </row>
    <row r="219" spans="1:12" ht="13.2">
      <c r="A219" s="1" t="s">
        <v>10071</v>
      </c>
      <c r="B219" s="1">
        <v>4</v>
      </c>
      <c r="C219" s="1" t="s">
        <v>10119</v>
      </c>
      <c r="D219" s="1" t="s">
        <v>10120</v>
      </c>
      <c r="E219" s="1" t="s">
        <v>10121</v>
      </c>
      <c r="G219" s="2" t="s">
        <v>10122</v>
      </c>
      <c r="H219" s="1" t="s">
        <v>1095</v>
      </c>
      <c r="I219" s="1">
        <v>1</v>
      </c>
      <c r="J219" s="1">
        <v>12</v>
      </c>
      <c r="K219" s="1" t="s">
        <v>9479</v>
      </c>
      <c r="L219" s="4" t="str">
        <f ca="1">IFERROR(__xludf.DUMMYFUNCTION("JOIN("" "", SPLIT(REGEXEXTRACT(H219, ""(\S+\s+\S+\s+\S+\s+\S+)""), "" ""))"),"Intel Core i3 12100F")</f>
        <v>Intel Core i3 12100F</v>
      </c>
    </row>
    <row r="220" spans="1:12" ht="13.2">
      <c r="A220" s="1" t="s">
        <v>10071</v>
      </c>
      <c r="B220" s="1">
        <v>3</v>
      </c>
      <c r="C220" s="1" t="s">
        <v>9595</v>
      </c>
      <c r="D220" s="1" t="s">
        <v>10123</v>
      </c>
      <c r="E220" s="1" t="s">
        <v>10124</v>
      </c>
      <c r="G220" s="2" t="s">
        <v>10125</v>
      </c>
      <c r="H220" s="1" t="s">
        <v>1095</v>
      </c>
      <c r="I220" s="1">
        <v>1</v>
      </c>
      <c r="J220" s="1">
        <v>12</v>
      </c>
      <c r="K220" s="1" t="s">
        <v>9479</v>
      </c>
      <c r="L220" s="4" t="str">
        <f ca="1">IFERROR(__xludf.DUMMYFUNCTION("JOIN("" "", SPLIT(REGEXEXTRACT(H220, ""(\S+\s+\S+\s+\S+\s+\S+)""), "" ""))"),"Intel Core i3 12100F")</f>
        <v>Intel Core i3 12100F</v>
      </c>
    </row>
    <row r="221" spans="1:12" ht="13.2">
      <c r="A221" s="1" t="s">
        <v>10071</v>
      </c>
      <c r="B221" s="1">
        <v>1</v>
      </c>
      <c r="C221" s="1" t="s">
        <v>9850</v>
      </c>
      <c r="D221" s="1" t="s">
        <v>10126</v>
      </c>
      <c r="E221" s="1" t="s">
        <v>10127</v>
      </c>
      <c r="G221" s="2" t="s">
        <v>10128</v>
      </c>
      <c r="H221" s="1" t="s">
        <v>1095</v>
      </c>
      <c r="I221" s="1">
        <v>55</v>
      </c>
      <c r="J221" s="1">
        <v>12</v>
      </c>
      <c r="K221" s="1" t="s">
        <v>9479</v>
      </c>
      <c r="L221" s="4" t="str">
        <f ca="1">IFERROR(__xludf.DUMMYFUNCTION("JOIN("" "", SPLIT(REGEXEXTRACT(H221, ""(\S+\s+\S+\s+\S+\s+\S+)""), "" ""))"),"Intel Core i3 12100F")</f>
        <v>Intel Core i3 12100F</v>
      </c>
    </row>
    <row r="222" spans="1:12" ht="13.2">
      <c r="A222" s="1" t="s">
        <v>10071</v>
      </c>
      <c r="B222" s="1">
        <v>5</v>
      </c>
      <c r="C222" s="1" t="s">
        <v>9535</v>
      </c>
      <c r="D222" s="1" t="s">
        <v>10129</v>
      </c>
      <c r="E222" s="1" t="s">
        <v>10130</v>
      </c>
      <c r="G222" s="2" t="s">
        <v>10131</v>
      </c>
      <c r="H222" s="1" t="s">
        <v>1095</v>
      </c>
      <c r="I222" s="1">
        <v>1</v>
      </c>
      <c r="J222" s="1">
        <v>12</v>
      </c>
      <c r="K222" s="1" t="s">
        <v>9479</v>
      </c>
      <c r="L222" s="4" t="str">
        <f ca="1">IFERROR(__xludf.DUMMYFUNCTION("JOIN("" "", SPLIT(REGEXEXTRACT(H222, ""(\S+\s+\S+\s+\S+\s+\S+)""), "" ""))"),"Intel Core i3 12100F")</f>
        <v>Intel Core i3 12100F</v>
      </c>
    </row>
    <row r="223" spans="1:12" ht="13.2">
      <c r="A223" s="1" t="s">
        <v>10071</v>
      </c>
      <c r="B223" s="1">
        <v>5</v>
      </c>
      <c r="C223" s="1" t="s">
        <v>9523</v>
      </c>
      <c r="D223" s="1" t="s">
        <v>10132</v>
      </c>
      <c r="E223" s="1" t="s">
        <v>10133</v>
      </c>
      <c r="G223" s="2" t="s">
        <v>10134</v>
      </c>
      <c r="H223" s="1" t="s">
        <v>1095</v>
      </c>
      <c r="I223" s="1">
        <v>0</v>
      </c>
      <c r="J223" s="1">
        <v>12</v>
      </c>
      <c r="K223" s="1" t="s">
        <v>9479</v>
      </c>
      <c r="L223" s="4" t="str">
        <f ca="1">IFERROR(__xludf.DUMMYFUNCTION("JOIN("" "", SPLIT(REGEXEXTRACT(H223, ""(\S+\s+\S+\s+\S+\s+\S+)""), "" ""))"),"Intel Core i3 12100F")</f>
        <v>Intel Core i3 12100F</v>
      </c>
    </row>
    <row r="224" spans="1:12" ht="13.2">
      <c r="A224" s="1" t="s">
        <v>10071</v>
      </c>
      <c r="B224" s="1">
        <v>5</v>
      </c>
      <c r="C224" s="1" t="s">
        <v>9575</v>
      </c>
      <c r="D224" s="1" t="s">
        <v>10135</v>
      </c>
      <c r="E224" s="1" t="s">
        <v>10136</v>
      </c>
      <c r="G224" s="2" t="s">
        <v>10137</v>
      </c>
      <c r="H224" s="1" t="s">
        <v>1095</v>
      </c>
      <c r="I224" s="1">
        <v>0</v>
      </c>
      <c r="J224" s="1">
        <v>12</v>
      </c>
      <c r="K224" s="1" t="s">
        <v>9479</v>
      </c>
      <c r="L224" s="4" t="str">
        <f ca="1">IFERROR(__xludf.DUMMYFUNCTION("JOIN("" "", SPLIT(REGEXEXTRACT(H224, ""(\S+\s+\S+\s+\S+\s+\S+)""), "" ""))"),"Intel Core i3 12100F")</f>
        <v>Intel Core i3 12100F</v>
      </c>
    </row>
    <row r="225" spans="1:12" ht="13.2">
      <c r="A225" s="1" t="s">
        <v>10071</v>
      </c>
      <c r="B225" s="1">
        <v>1</v>
      </c>
      <c r="C225" s="1" t="s">
        <v>9850</v>
      </c>
      <c r="D225" s="1" t="s">
        <v>10138</v>
      </c>
      <c r="E225" s="1" t="s">
        <v>10139</v>
      </c>
      <c r="G225" s="2" t="s">
        <v>10140</v>
      </c>
      <c r="H225" s="1" t="s">
        <v>1095</v>
      </c>
      <c r="I225" s="1">
        <v>0</v>
      </c>
      <c r="J225" s="1">
        <v>12</v>
      </c>
      <c r="K225" s="1" t="s">
        <v>9479</v>
      </c>
      <c r="L225" s="4" t="str">
        <f ca="1">IFERROR(__xludf.DUMMYFUNCTION("JOIN("" "", SPLIT(REGEXEXTRACT(H225, ""(\S+\s+\S+\s+\S+\s+\S+)""), "" ""))"),"Intel Core i3 12100F")</f>
        <v>Intel Core i3 12100F</v>
      </c>
    </row>
    <row r="226" spans="1:12" ht="13.2">
      <c r="A226" s="1" t="s">
        <v>10071</v>
      </c>
      <c r="B226" s="1">
        <v>5</v>
      </c>
      <c r="C226" s="1" t="s">
        <v>169</v>
      </c>
      <c r="D226" s="1" t="s">
        <v>10141</v>
      </c>
      <c r="E226" s="1" t="s">
        <v>10142</v>
      </c>
      <c r="G226" s="2" t="s">
        <v>10143</v>
      </c>
      <c r="H226" s="1" t="s">
        <v>1095</v>
      </c>
      <c r="I226" s="1">
        <v>0</v>
      </c>
      <c r="J226" s="1">
        <v>12</v>
      </c>
      <c r="K226" s="1" t="s">
        <v>9479</v>
      </c>
      <c r="L226" s="4" t="str">
        <f ca="1">IFERROR(__xludf.DUMMYFUNCTION("JOIN("" "", SPLIT(REGEXEXTRACT(H226, ""(\S+\s+\S+\s+\S+\s+\S+)""), "" ""))"),"Intel Core i3 12100F")</f>
        <v>Intel Core i3 12100F</v>
      </c>
    </row>
    <row r="227" spans="1:12" ht="13.2">
      <c r="A227" s="1" t="s">
        <v>10071</v>
      </c>
      <c r="B227" s="1">
        <v>5</v>
      </c>
      <c r="C227" s="1" t="s">
        <v>9968</v>
      </c>
      <c r="D227" s="1" t="s">
        <v>10144</v>
      </c>
      <c r="E227" s="1" t="s">
        <v>10145</v>
      </c>
      <c r="G227" s="2" t="s">
        <v>10146</v>
      </c>
      <c r="H227" s="1" t="s">
        <v>1095</v>
      </c>
      <c r="I227" s="1">
        <v>0</v>
      </c>
      <c r="J227" s="1">
        <v>12</v>
      </c>
      <c r="K227" s="1" t="s">
        <v>9479</v>
      </c>
      <c r="L227" s="4" t="str">
        <f ca="1">IFERROR(__xludf.DUMMYFUNCTION("JOIN("" "", SPLIT(REGEXEXTRACT(H227, ""(\S+\s+\S+\s+\S+\s+\S+)""), "" ""))"),"Intel Core i3 12100F")</f>
        <v>Intel Core i3 12100F</v>
      </c>
    </row>
    <row r="228" spans="1:12" ht="13.2">
      <c r="A228" s="1" t="s">
        <v>10071</v>
      </c>
      <c r="B228" s="1">
        <v>5</v>
      </c>
      <c r="C228" s="1" t="s">
        <v>1097</v>
      </c>
      <c r="D228" s="1" t="s">
        <v>10147</v>
      </c>
      <c r="E228" s="1" t="s">
        <v>10148</v>
      </c>
      <c r="G228" s="2" t="s">
        <v>10149</v>
      </c>
      <c r="H228" s="1" t="s">
        <v>1095</v>
      </c>
      <c r="I228" s="1">
        <v>0</v>
      </c>
      <c r="J228" s="1">
        <v>12</v>
      </c>
      <c r="K228" s="1" t="s">
        <v>9479</v>
      </c>
      <c r="L228" s="4" t="str">
        <f ca="1">IFERROR(__xludf.DUMMYFUNCTION("JOIN("" "", SPLIT(REGEXEXTRACT(H228, ""(\S+\s+\S+\s+\S+\s+\S+)""), "" ""))"),"Intel Core i3 12100F")</f>
        <v>Intel Core i3 12100F</v>
      </c>
    </row>
    <row r="229" spans="1:12" ht="13.2">
      <c r="A229" s="1" t="s">
        <v>10071</v>
      </c>
      <c r="B229" s="1">
        <v>4</v>
      </c>
      <c r="C229" s="1" t="s">
        <v>130</v>
      </c>
      <c r="D229" s="1" t="s">
        <v>10150</v>
      </c>
      <c r="E229" s="1" t="s">
        <v>29</v>
      </c>
      <c r="G229" s="2" t="s">
        <v>10151</v>
      </c>
      <c r="H229" s="1" t="s">
        <v>1095</v>
      </c>
      <c r="I229" s="1">
        <v>0</v>
      </c>
      <c r="J229" s="1">
        <v>12</v>
      </c>
      <c r="K229" s="1" t="s">
        <v>9479</v>
      </c>
      <c r="L229" s="4" t="str">
        <f ca="1">IFERROR(__xludf.DUMMYFUNCTION("JOIN("" "", SPLIT(REGEXEXTRACT(H229, ""(\S+\s+\S+\s+\S+\s+\S+)""), "" ""))"),"Intel Core i3 12100F")</f>
        <v>Intel Core i3 12100F</v>
      </c>
    </row>
    <row r="230" spans="1:12" ht="13.2">
      <c r="A230" s="1" t="s">
        <v>10071</v>
      </c>
      <c r="B230" s="1">
        <v>1</v>
      </c>
      <c r="C230" s="1" t="s">
        <v>9862</v>
      </c>
      <c r="D230" s="1" t="s">
        <v>10152</v>
      </c>
      <c r="E230" s="1" t="s">
        <v>3385</v>
      </c>
      <c r="G230" s="2" t="s">
        <v>10153</v>
      </c>
      <c r="H230" s="1" t="s">
        <v>1095</v>
      </c>
      <c r="I230" s="1">
        <v>0</v>
      </c>
      <c r="J230" s="1">
        <v>12</v>
      </c>
      <c r="K230" s="1" t="s">
        <v>9479</v>
      </c>
      <c r="L230" s="4" t="str">
        <f ca="1">IFERROR(__xludf.DUMMYFUNCTION("JOIN("" "", SPLIT(REGEXEXTRACT(H230, ""(\S+\s+\S+\s+\S+\s+\S+)""), "" ""))"),"Intel Core i3 12100F")</f>
        <v>Intel Core i3 12100F</v>
      </c>
    </row>
    <row r="231" spans="1:12" ht="13.2">
      <c r="A231" s="1" t="s">
        <v>10071</v>
      </c>
      <c r="B231" s="1">
        <v>5</v>
      </c>
      <c r="C231" s="1" t="s">
        <v>9535</v>
      </c>
      <c r="D231" s="1" t="s">
        <v>10154</v>
      </c>
      <c r="E231" s="1" t="s">
        <v>10155</v>
      </c>
      <c r="G231" s="2" t="s">
        <v>10156</v>
      </c>
      <c r="H231" s="1" t="s">
        <v>1095</v>
      </c>
      <c r="I231" s="1">
        <v>0</v>
      </c>
      <c r="J231" s="1">
        <v>12</v>
      </c>
      <c r="K231" s="1" t="s">
        <v>9479</v>
      </c>
      <c r="L231" s="4" t="str">
        <f ca="1">IFERROR(__xludf.DUMMYFUNCTION("JOIN("" "", SPLIT(REGEXEXTRACT(H231, ""(\S+\s+\S+\s+\S+\s+\S+)""), "" ""))"),"Intel Core i3 12100F")</f>
        <v>Intel Core i3 12100F</v>
      </c>
    </row>
    <row r="232" spans="1:12" ht="13.2">
      <c r="A232" s="1" t="s">
        <v>10071</v>
      </c>
      <c r="B232" s="1">
        <v>5</v>
      </c>
      <c r="C232" s="1" t="s">
        <v>1968</v>
      </c>
      <c r="D232" s="1" t="s">
        <v>10157</v>
      </c>
      <c r="E232" s="1" t="s">
        <v>5167</v>
      </c>
      <c r="G232" s="2" t="s">
        <v>10158</v>
      </c>
      <c r="H232" s="1" t="s">
        <v>1095</v>
      </c>
      <c r="I232" s="1">
        <v>0</v>
      </c>
      <c r="J232" s="1">
        <v>12</v>
      </c>
      <c r="K232" s="1" t="s">
        <v>9479</v>
      </c>
      <c r="L232" s="4" t="str">
        <f ca="1">IFERROR(__xludf.DUMMYFUNCTION("JOIN("" "", SPLIT(REGEXEXTRACT(H232, ""(\S+\s+\S+\s+\S+\s+\S+)""), "" ""))"),"Intel Core i3 12100F")</f>
        <v>Intel Core i3 12100F</v>
      </c>
    </row>
    <row r="233" spans="1:12" ht="13.2">
      <c r="A233" s="1" t="s">
        <v>10071</v>
      </c>
      <c r="B233" s="1">
        <v>5</v>
      </c>
      <c r="C233" s="1" t="s">
        <v>9558</v>
      </c>
      <c r="D233" s="1" t="s">
        <v>10159</v>
      </c>
      <c r="E233" s="1" t="s">
        <v>10160</v>
      </c>
      <c r="G233" s="2" t="s">
        <v>10161</v>
      </c>
      <c r="H233" s="1" t="s">
        <v>1095</v>
      </c>
      <c r="I233" s="1">
        <v>0</v>
      </c>
      <c r="J233" s="1">
        <v>12</v>
      </c>
      <c r="K233" s="1" t="s">
        <v>9479</v>
      </c>
      <c r="L233" s="4" t="str">
        <f ca="1">IFERROR(__xludf.DUMMYFUNCTION("JOIN("" "", SPLIT(REGEXEXTRACT(H233, ""(\S+\s+\S+\s+\S+\s+\S+)""), "" ""))"),"Intel Core i3 12100F")</f>
        <v>Intel Core i3 12100F</v>
      </c>
    </row>
    <row r="234" spans="1:12" ht="13.2">
      <c r="A234" s="1" t="s">
        <v>10071</v>
      </c>
      <c r="B234" s="1">
        <v>3</v>
      </c>
      <c r="C234" s="1" t="s">
        <v>9595</v>
      </c>
      <c r="D234" s="1" t="s">
        <v>10162</v>
      </c>
      <c r="E234" s="1" t="s">
        <v>10163</v>
      </c>
      <c r="G234" s="2" t="s">
        <v>10164</v>
      </c>
      <c r="H234" s="1" t="s">
        <v>1095</v>
      </c>
      <c r="I234" s="1">
        <v>0</v>
      </c>
      <c r="J234" s="1">
        <v>12</v>
      </c>
      <c r="K234" s="1" t="s">
        <v>9479</v>
      </c>
      <c r="L234" s="4" t="str">
        <f ca="1">IFERROR(__xludf.DUMMYFUNCTION("JOIN("" "", SPLIT(REGEXEXTRACT(H234, ""(\S+\s+\S+\s+\S+\s+\S+)""), "" ""))"),"Intel Core i3 12100F")</f>
        <v>Intel Core i3 12100F</v>
      </c>
    </row>
    <row r="235" spans="1:12" ht="13.2">
      <c r="A235" s="1" t="s">
        <v>10071</v>
      </c>
      <c r="B235" s="1">
        <v>5</v>
      </c>
      <c r="C235" s="1" t="s">
        <v>9620</v>
      </c>
      <c r="D235" s="1" t="s">
        <v>10165</v>
      </c>
      <c r="E235" s="1" t="s">
        <v>10166</v>
      </c>
      <c r="G235" s="2" t="s">
        <v>10167</v>
      </c>
      <c r="H235" s="1" t="s">
        <v>1095</v>
      </c>
      <c r="I235" s="1">
        <v>0</v>
      </c>
      <c r="J235" s="1">
        <v>12</v>
      </c>
      <c r="K235" s="1" t="s">
        <v>9479</v>
      </c>
      <c r="L235" s="4" t="str">
        <f ca="1">IFERROR(__xludf.DUMMYFUNCTION("JOIN("" "", SPLIT(REGEXEXTRACT(H235, ""(\S+\s+\S+\s+\S+\s+\S+)""), "" ""))"),"Intel Core i3 12100F")</f>
        <v>Intel Core i3 12100F</v>
      </c>
    </row>
    <row r="236" spans="1:12" ht="13.2">
      <c r="A236" s="1" t="s">
        <v>10071</v>
      </c>
      <c r="B236" s="1">
        <v>4</v>
      </c>
      <c r="C236" s="1" t="s">
        <v>9474</v>
      </c>
      <c r="D236" s="1" t="s">
        <v>10168</v>
      </c>
      <c r="E236" s="1" t="s">
        <v>1525</v>
      </c>
      <c r="G236" s="2" t="s">
        <v>10169</v>
      </c>
      <c r="H236" s="1" t="s">
        <v>1095</v>
      </c>
      <c r="I236" s="1">
        <v>0</v>
      </c>
      <c r="J236" s="1">
        <v>12</v>
      </c>
      <c r="K236" s="1" t="s">
        <v>9479</v>
      </c>
      <c r="L236" s="4" t="str">
        <f ca="1">IFERROR(__xludf.DUMMYFUNCTION("JOIN("" "", SPLIT(REGEXEXTRACT(H236, ""(\S+\s+\S+\s+\S+\s+\S+)""), "" ""))"),"Intel Core i3 12100F")</f>
        <v>Intel Core i3 12100F</v>
      </c>
    </row>
    <row r="237" spans="1:12" ht="13.2">
      <c r="A237" s="1" t="s">
        <v>10071</v>
      </c>
      <c r="B237" s="1">
        <v>5</v>
      </c>
      <c r="C237" s="1" t="s">
        <v>9523</v>
      </c>
      <c r="D237" s="1" t="s">
        <v>10170</v>
      </c>
      <c r="E237" s="1" t="s">
        <v>10171</v>
      </c>
      <c r="G237" s="2" t="s">
        <v>10172</v>
      </c>
      <c r="H237" s="1" t="s">
        <v>1095</v>
      </c>
      <c r="I237" s="1">
        <v>0</v>
      </c>
      <c r="J237" s="1">
        <v>12</v>
      </c>
      <c r="K237" s="1" t="s">
        <v>9479</v>
      </c>
      <c r="L237" s="4" t="str">
        <f ca="1">IFERROR(__xludf.DUMMYFUNCTION("JOIN("" "", SPLIT(REGEXEXTRACT(H237, ""(\S+\s+\S+\s+\S+\s+\S+)""), "" ""))"),"Intel Core i3 12100F")</f>
        <v>Intel Core i3 12100F</v>
      </c>
    </row>
    <row r="238" spans="1:12" ht="13.2">
      <c r="A238" s="1" t="s">
        <v>10071</v>
      </c>
      <c r="B238" s="1">
        <v>5</v>
      </c>
      <c r="C238" s="1" t="s">
        <v>169</v>
      </c>
      <c r="D238" s="1" t="s">
        <v>10173</v>
      </c>
      <c r="E238" s="1" t="s">
        <v>10174</v>
      </c>
      <c r="G238" s="2" t="s">
        <v>10175</v>
      </c>
      <c r="H238" s="1" t="s">
        <v>1095</v>
      </c>
      <c r="I238" s="1">
        <v>0</v>
      </c>
      <c r="J238" s="1">
        <v>12</v>
      </c>
      <c r="K238" s="1" t="s">
        <v>9479</v>
      </c>
      <c r="L238" s="4" t="str">
        <f ca="1">IFERROR(__xludf.DUMMYFUNCTION("JOIN("" "", SPLIT(REGEXEXTRACT(H238, ""(\S+\s+\S+\s+\S+\s+\S+)""), "" ""))"),"Intel Core i3 12100F")</f>
        <v>Intel Core i3 12100F</v>
      </c>
    </row>
    <row r="239" spans="1:12" ht="13.2">
      <c r="A239" s="1" t="s">
        <v>10176</v>
      </c>
      <c r="D239" s="1" t="s">
        <v>9490</v>
      </c>
      <c r="E239" s="1" t="s">
        <v>9491</v>
      </c>
      <c r="H239" s="1" t="s">
        <v>10177</v>
      </c>
      <c r="J239" s="1">
        <v>12</v>
      </c>
      <c r="K239" s="1" t="s">
        <v>9479</v>
      </c>
      <c r="L239" s="4" t="str">
        <f ca="1">IFERROR(__xludf.DUMMYFUNCTION("JOIN("" "", SPLIT(REGEXEXTRACT(H239, ""(\S+\s+\S+\s+\S+\s+\S+)""), "" ""))"),"Intel Core i5 12600K")</f>
        <v>Intel Core i5 12600K</v>
      </c>
    </row>
    <row r="240" spans="1:12" ht="13.2">
      <c r="A240" s="1" t="s">
        <v>10176</v>
      </c>
      <c r="B240" s="1">
        <v>5</v>
      </c>
      <c r="C240" s="1" t="s">
        <v>9527</v>
      </c>
      <c r="D240" s="1" t="s">
        <v>10178</v>
      </c>
      <c r="E240" s="1" t="s">
        <v>10179</v>
      </c>
      <c r="G240" s="2" t="s">
        <v>10180</v>
      </c>
      <c r="H240" s="1" t="s">
        <v>10177</v>
      </c>
      <c r="I240" s="1">
        <v>14</v>
      </c>
      <c r="J240" s="1">
        <v>12</v>
      </c>
      <c r="K240" s="1" t="s">
        <v>9479</v>
      </c>
      <c r="L240" s="4" t="str">
        <f ca="1">IFERROR(__xludf.DUMMYFUNCTION("JOIN("" "", SPLIT(REGEXEXTRACT(H240, ""(\S+\s+\S+\s+\S+\s+\S+)""), "" ""))"),"Intel Core i5 12600K")</f>
        <v>Intel Core i5 12600K</v>
      </c>
    </row>
    <row r="241" spans="1:12" ht="13.2">
      <c r="A241" s="1" t="s">
        <v>10176</v>
      </c>
      <c r="B241" s="1">
        <v>5</v>
      </c>
      <c r="C241" s="1" t="s">
        <v>9620</v>
      </c>
      <c r="D241" s="1" t="s">
        <v>10181</v>
      </c>
      <c r="E241" s="1" t="s">
        <v>10182</v>
      </c>
      <c r="G241" s="2" t="s">
        <v>10183</v>
      </c>
      <c r="H241" s="1" t="s">
        <v>10177</v>
      </c>
      <c r="I241" s="1">
        <v>7</v>
      </c>
      <c r="J241" s="1">
        <v>12</v>
      </c>
      <c r="K241" s="1" t="s">
        <v>9479</v>
      </c>
      <c r="L241" s="4" t="str">
        <f ca="1">IFERROR(__xludf.DUMMYFUNCTION("JOIN("" "", SPLIT(REGEXEXTRACT(H241, ""(\S+\s+\S+\s+\S+\s+\S+)""), "" ""))"),"Intel Core i5 12600K")</f>
        <v>Intel Core i5 12600K</v>
      </c>
    </row>
    <row r="242" spans="1:12" ht="13.2">
      <c r="A242" s="1" t="s">
        <v>10176</v>
      </c>
      <c r="B242" s="1">
        <v>3</v>
      </c>
      <c r="C242" s="1" t="s">
        <v>278</v>
      </c>
      <c r="D242" s="1" t="s">
        <v>10184</v>
      </c>
      <c r="E242" s="1" t="s">
        <v>10185</v>
      </c>
      <c r="G242" s="2" t="s">
        <v>10186</v>
      </c>
      <c r="H242" s="1" t="s">
        <v>10177</v>
      </c>
      <c r="I242" s="1">
        <v>4</v>
      </c>
      <c r="J242" s="1">
        <v>12</v>
      </c>
      <c r="K242" s="1" t="s">
        <v>9479</v>
      </c>
      <c r="L242" s="4" t="str">
        <f ca="1">IFERROR(__xludf.DUMMYFUNCTION("JOIN("" "", SPLIT(REGEXEXTRACT(H242, ""(\S+\s+\S+\s+\S+\s+\S+)""), "" ""))"),"Intel Core i5 12600K")</f>
        <v>Intel Core i5 12600K</v>
      </c>
    </row>
    <row r="243" spans="1:12" ht="13.2">
      <c r="A243" s="1" t="s">
        <v>10176</v>
      </c>
      <c r="B243" s="1">
        <v>5</v>
      </c>
      <c r="C243" s="1" t="s">
        <v>10187</v>
      </c>
      <c r="D243" s="1" t="s">
        <v>10188</v>
      </c>
      <c r="E243" s="1" t="s">
        <v>10189</v>
      </c>
      <c r="G243" s="2" t="s">
        <v>10190</v>
      </c>
      <c r="H243" s="1" t="s">
        <v>10177</v>
      </c>
      <c r="I243" s="1">
        <v>1</v>
      </c>
      <c r="J243" s="1">
        <v>12</v>
      </c>
      <c r="K243" s="1" t="s">
        <v>9479</v>
      </c>
      <c r="L243" s="4" t="str">
        <f ca="1">IFERROR(__xludf.DUMMYFUNCTION("JOIN("" "", SPLIT(REGEXEXTRACT(H243, ""(\S+\s+\S+\s+\S+\s+\S+)""), "" ""))"),"Intel Core i5 12600K")</f>
        <v>Intel Core i5 12600K</v>
      </c>
    </row>
    <row r="244" spans="1:12" ht="13.2">
      <c r="A244" s="1" t="s">
        <v>10176</v>
      </c>
      <c r="B244" s="1">
        <v>5</v>
      </c>
      <c r="C244" s="1" t="s">
        <v>9523</v>
      </c>
      <c r="D244" s="1" t="s">
        <v>10191</v>
      </c>
      <c r="E244" s="1" t="s">
        <v>10192</v>
      </c>
      <c r="G244" s="2" t="s">
        <v>10193</v>
      </c>
      <c r="H244" s="1" t="s">
        <v>10177</v>
      </c>
      <c r="I244" s="1">
        <v>0</v>
      </c>
      <c r="J244" s="1">
        <v>12</v>
      </c>
      <c r="K244" s="1" t="s">
        <v>9479</v>
      </c>
      <c r="L244" s="4" t="str">
        <f ca="1">IFERROR(__xludf.DUMMYFUNCTION("JOIN("" "", SPLIT(REGEXEXTRACT(H244, ""(\S+\s+\S+\s+\S+\s+\S+)""), "" ""))"),"Intel Core i5 12600K")</f>
        <v>Intel Core i5 12600K</v>
      </c>
    </row>
    <row r="245" spans="1:12" ht="13.2">
      <c r="A245" s="1" t="s">
        <v>10176</v>
      </c>
      <c r="B245" s="1">
        <v>1</v>
      </c>
      <c r="C245" s="1" t="s">
        <v>9650</v>
      </c>
      <c r="D245" s="1" t="s">
        <v>10194</v>
      </c>
      <c r="E245" s="1" t="s">
        <v>5394</v>
      </c>
      <c r="G245" s="2" t="s">
        <v>10195</v>
      </c>
      <c r="H245" s="1" t="s">
        <v>10177</v>
      </c>
      <c r="I245" s="1">
        <v>3</v>
      </c>
      <c r="J245" s="1">
        <v>12</v>
      </c>
      <c r="K245" s="1" t="s">
        <v>9479</v>
      </c>
      <c r="L245" s="4" t="str">
        <f ca="1">IFERROR(__xludf.DUMMYFUNCTION("JOIN("" "", SPLIT(REGEXEXTRACT(H245, ""(\S+\s+\S+\s+\S+\s+\S+)""), "" ""))"),"Intel Core i5 12600K")</f>
        <v>Intel Core i5 12600K</v>
      </c>
    </row>
    <row r="246" spans="1:12" ht="13.2">
      <c r="A246" s="1" t="s">
        <v>10196</v>
      </c>
      <c r="D246" s="1" t="s">
        <v>9490</v>
      </c>
      <c r="E246" s="1" t="s">
        <v>9491</v>
      </c>
      <c r="H246" s="1" t="s">
        <v>2881</v>
      </c>
      <c r="J246" s="1">
        <v>13</v>
      </c>
      <c r="K246" s="1" t="s">
        <v>9479</v>
      </c>
      <c r="L246" s="4" t="str">
        <f ca="1">IFERROR(__xludf.DUMMYFUNCTION("JOIN("" "", SPLIT(REGEXEXTRACT(H246, ""(\S+\s+\S+\s+\S+\s+\S+)""), "" ""))"),"Intel Core i7 13700K")</f>
        <v>Intel Core i7 13700K</v>
      </c>
    </row>
    <row r="247" spans="1:12" ht="13.2">
      <c r="A247" s="1" t="s">
        <v>10196</v>
      </c>
      <c r="B247" s="1">
        <v>5</v>
      </c>
      <c r="C247" s="1" t="s">
        <v>9535</v>
      </c>
      <c r="D247" s="1" t="s">
        <v>10197</v>
      </c>
      <c r="E247" s="1" t="s">
        <v>10198</v>
      </c>
      <c r="G247" s="2" t="s">
        <v>10199</v>
      </c>
      <c r="H247" s="1" t="s">
        <v>10200</v>
      </c>
      <c r="I247" s="1">
        <v>10</v>
      </c>
      <c r="J247" s="1">
        <v>13</v>
      </c>
      <c r="K247" s="1" t="s">
        <v>9479</v>
      </c>
      <c r="L247" s="4" t="str">
        <f ca="1">IFERROR(__xludf.DUMMYFUNCTION("JOIN("" "", SPLIT(REGEXEXTRACT(H247, ""(\S+\s+\S+\s+\S+\s+\S+)""), "" ""))"),"Intel Core i7 13700K")</f>
        <v>Intel Core i7 13700K</v>
      </c>
    </row>
    <row r="248" spans="1:12" ht="13.2">
      <c r="A248" s="1" t="s">
        <v>10196</v>
      </c>
      <c r="B248" s="1">
        <v>5</v>
      </c>
      <c r="C248" s="1" t="s">
        <v>9485</v>
      </c>
      <c r="D248" s="1" t="s">
        <v>10201</v>
      </c>
      <c r="E248" s="1" t="s">
        <v>10202</v>
      </c>
      <c r="G248" s="2" t="s">
        <v>10203</v>
      </c>
      <c r="H248" s="1" t="s">
        <v>10204</v>
      </c>
      <c r="I248" s="1">
        <v>9</v>
      </c>
      <c r="J248" s="1">
        <v>13</v>
      </c>
      <c r="K248" s="1" t="s">
        <v>9479</v>
      </c>
      <c r="L248" s="4" t="str">
        <f ca="1">IFERROR(__xludf.DUMMYFUNCTION("JOIN("" "", SPLIT(REGEXEXTRACT(H248, ""(\S+\s+\S+\s+\S+\s+\S+)""), "" ""))"),"Intel Core i7 13700K")</f>
        <v>Intel Core i7 13700K</v>
      </c>
    </row>
    <row r="249" spans="1:12" ht="13.2">
      <c r="A249" s="1" t="s">
        <v>10196</v>
      </c>
      <c r="B249" s="1">
        <v>5</v>
      </c>
      <c r="C249" s="1" t="s">
        <v>9523</v>
      </c>
      <c r="D249" s="1" t="s">
        <v>10205</v>
      </c>
      <c r="E249" s="1" t="s">
        <v>10206</v>
      </c>
      <c r="G249" s="2" t="s">
        <v>10207</v>
      </c>
      <c r="H249" s="1" t="s">
        <v>10208</v>
      </c>
      <c r="I249" s="1">
        <v>4</v>
      </c>
      <c r="J249" s="1">
        <v>13</v>
      </c>
      <c r="K249" s="1" t="s">
        <v>9479</v>
      </c>
      <c r="L249" s="4" t="str">
        <f ca="1">IFERROR(__xludf.DUMMYFUNCTION("JOIN("" "", SPLIT(REGEXEXTRACT(H249, ""(\S+\s+\S+\s+\S+\s+\S+)""), "" ""))"),"Intel Core i7 13700K")</f>
        <v>Intel Core i7 13700K</v>
      </c>
    </row>
    <row r="250" spans="1:12" ht="13.2">
      <c r="A250" s="1" t="s">
        <v>10196</v>
      </c>
      <c r="B250" s="1">
        <v>5</v>
      </c>
      <c r="C250" s="1" t="s">
        <v>1097</v>
      </c>
      <c r="D250" s="1" t="s">
        <v>10209</v>
      </c>
      <c r="E250" s="1" t="s">
        <v>10210</v>
      </c>
      <c r="G250" s="2" t="s">
        <v>10211</v>
      </c>
      <c r="H250" s="1" t="s">
        <v>10212</v>
      </c>
      <c r="I250" s="1">
        <v>3</v>
      </c>
      <c r="J250" s="1">
        <v>13</v>
      </c>
      <c r="K250" s="1" t="s">
        <v>9479</v>
      </c>
      <c r="L250" s="4" t="str">
        <f ca="1">IFERROR(__xludf.DUMMYFUNCTION("JOIN("" "", SPLIT(REGEXEXTRACT(H250, ""(\S+\s+\S+\s+\S+\s+\S+)""), "" ""))"),"Intel Core i7 13700K")</f>
        <v>Intel Core i7 13700K</v>
      </c>
    </row>
    <row r="251" spans="1:12" ht="13.2">
      <c r="A251" s="1" t="s">
        <v>10196</v>
      </c>
      <c r="B251" s="1">
        <v>4</v>
      </c>
      <c r="C251" s="1" t="s">
        <v>9548</v>
      </c>
      <c r="D251" s="1" t="s">
        <v>10213</v>
      </c>
      <c r="E251" s="1" t="s">
        <v>10214</v>
      </c>
      <c r="G251" s="2" t="s">
        <v>10215</v>
      </c>
      <c r="H251" s="1" t="s">
        <v>10216</v>
      </c>
      <c r="I251" s="1">
        <v>2</v>
      </c>
      <c r="J251" s="1">
        <v>13</v>
      </c>
      <c r="K251" s="1" t="s">
        <v>9479</v>
      </c>
      <c r="L251" s="4" t="str">
        <f ca="1">IFERROR(__xludf.DUMMYFUNCTION("JOIN("" "", SPLIT(REGEXEXTRACT(H251, ""(\S+\s+\S+\s+\S+\s+\S+)""), "" ""))"),"Intel Core i7 13700K")</f>
        <v>Intel Core i7 13700K</v>
      </c>
    </row>
    <row r="252" spans="1:12" ht="13.2">
      <c r="A252" s="1" t="s">
        <v>10196</v>
      </c>
      <c r="B252" s="1">
        <v>5</v>
      </c>
      <c r="C252" s="1" t="s">
        <v>9496</v>
      </c>
      <c r="D252" s="1" t="s">
        <v>10217</v>
      </c>
      <c r="E252" s="1" t="s">
        <v>10218</v>
      </c>
      <c r="G252" s="2" t="s">
        <v>10219</v>
      </c>
      <c r="H252" s="1" t="s">
        <v>10220</v>
      </c>
      <c r="I252" s="1">
        <v>1</v>
      </c>
      <c r="J252" s="1">
        <v>13</v>
      </c>
      <c r="K252" s="1" t="s">
        <v>9479</v>
      </c>
      <c r="L252" s="4" t="str">
        <f ca="1">IFERROR(__xludf.DUMMYFUNCTION("JOIN("" "", SPLIT(REGEXEXTRACT(H252, ""(\S+\s+\S+\s+\S+\s+\S+)""), "" ""))"),"Intel Core i7 13700K")</f>
        <v>Intel Core i7 13700K</v>
      </c>
    </row>
    <row r="253" spans="1:12" ht="13.2">
      <c r="A253" s="1" t="s">
        <v>10196</v>
      </c>
      <c r="B253" s="1">
        <v>5</v>
      </c>
      <c r="C253" s="1" t="s">
        <v>9620</v>
      </c>
      <c r="D253" s="1" t="s">
        <v>10221</v>
      </c>
      <c r="E253" s="1" t="s">
        <v>101</v>
      </c>
      <c r="G253" s="2" t="s">
        <v>10222</v>
      </c>
      <c r="H253" s="1" t="s">
        <v>10223</v>
      </c>
      <c r="I253" s="1">
        <v>0</v>
      </c>
      <c r="J253" s="1">
        <v>13</v>
      </c>
      <c r="K253" s="1" t="s">
        <v>9479</v>
      </c>
      <c r="L253" s="4" t="str">
        <f ca="1">IFERROR(__xludf.DUMMYFUNCTION("JOIN("" "", SPLIT(REGEXEXTRACT(H253, ""(\S+\s+\S+\s+\S+\s+\S+)""), "" ""))"),"Intel Core i7 13700K")</f>
        <v>Intel Core i7 13700K</v>
      </c>
    </row>
    <row r="254" spans="1:12" ht="13.2">
      <c r="A254" s="1" t="s">
        <v>10224</v>
      </c>
      <c r="D254" s="1" t="s">
        <v>9490</v>
      </c>
      <c r="E254" s="1" t="s">
        <v>9491</v>
      </c>
      <c r="H254" s="1" t="s">
        <v>4565</v>
      </c>
      <c r="J254" s="1">
        <v>13</v>
      </c>
      <c r="K254" s="1" t="s">
        <v>9479</v>
      </c>
      <c r="L254" s="4" t="str">
        <f ca="1">IFERROR(__xludf.DUMMYFUNCTION("JOIN("" "", SPLIT(REGEXEXTRACT(H254, ""(\S+\s+\S+\s+\S+\s+\S+)""), "" ""))"),"Intel Core i5 13600KF")</f>
        <v>Intel Core i5 13600KF</v>
      </c>
    </row>
    <row r="255" spans="1:12" ht="13.2">
      <c r="A255" s="1" t="s">
        <v>10224</v>
      </c>
      <c r="B255" s="1">
        <v>5</v>
      </c>
      <c r="C255" s="1" t="s">
        <v>4555</v>
      </c>
      <c r="D255" s="1" t="s">
        <v>10225</v>
      </c>
      <c r="E255" s="1" t="s">
        <v>10226</v>
      </c>
      <c r="G255" s="2" t="s">
        <v>10227</v>
      </c>
      <c r="H255" s="1" t="s">
        <v>4565</v>
      </c>
      <c r="I255" s="1">
        <v>9</v>
      </c>
      <c r="J255" s="1">
        <v>13</v>
      </c>
      <c r="K255" s="1" t="s">
        <v>9479</v>
      </c>
      <c r="L255" s="4" t="str">
        <f ca="1">IFERROR(__xludf.DUMMYFUNCTION("JOIN("" "", SPLIT(REGEXEXTRACT(H255, ""(\S+\s+\S+\s+\S+\s+\S+)""), "" ""))"),"Intel Core i5 13600KF")</f>
        <v>Intel Core i5 13600KF</v>
      </c>
    </row>
    <row r="256" spans="1:12" ht="13.2">
      <c r="A256" s="1" t="s">
        <v>10224</v>
      </c>
      <c r="B256" s="1">
        <v>5</v>
      </c>
      <c r="C256" s="1" t="s">
        <v>9496</v>
      </c>
      <c r="D256" s="1" t="s">
        <v>10228</v>
      </c>
      <c r="E256" s="1" t="s">
        <v>10229</v>
      </c>
      <c r="G256" s="2" t="s">
        <v>10230</v>
      </c>
      <c r="H256" s="1" t="s">
        <v>4565</v>
      </c>
      <c r="I256" s="1">
        <v>2</v>
      </c>
      <c r="J256" s="1">
        <v>13</v>
      </c>
      <c r="K256" s="1" t="s">
        <v>9479</v>
      </c>
      <c r="L256" s="4" t="str">
        <f ca="1">IFERROR(__xludf.DUMMYFUNCTION("JOIN("" "", SPLIT(REGEXEXTRACT(H256, ""(\S+\s+\S+\s+\S+\s+\S+)""), "" ""))"),"Intel Core i5 13600KF")</f>
        <v>Intel Core i5 13600KF</v>
      </c>
    </row>
    <row r="257" spans="1:12" ht="13.2">
      <c r="A257" s="1" t="s">
        <v>10224</v>
      </c>
      <c r="B257" s="1">
        <v>5</v>
      </c>
      <c r="C257" s="1" t="s">
        <v>9527</v>
      </c>
      <c r="D257" s="1" t="s">
        <v>10231</v>
      </c>
      <c r="E257" s="1" t="s">
        <v>10232</v>
      </c>
      <c r="G257" s="2" t="s">
        <v>10233</v>
      </c>
      <c r="H257" s="1" t="s">
        <v>4565</v>
      </c>
      <c r="I257" s="1">
        <v>2</v>
      </c>
      <c r="J257" s="1">
        <v>13</v>
      </c>
      <c r="K257" s="1" t="s">
        <v>9479</v>
      </c>
      <c r="L257" s="4" t="str">
        <f ca="1">IFERROR(__xludf.DUMMYFUNCTION("JOIN("" "", SPLIT(REGEXEXTRACT(H257, ""(\S+\s+\S+\s+\S+\s+\S+)""), "" ""))"),"Intel Core i5 13600KF")</f>
        <v>Intel Core i5 13600KF</v>
      </c>
    </row>
    <row r="258" spans="1:12" ht="13.2">
      <c r="A258" s="1" t="s">
        <v>10224</v>
      </c>
      <c r="B258" s="1">
        <v>5</v>
      </c>
      <c r="C258" s="1" t="s">
        <v>9492</v>
      </c>
      <c r="D258" s="1" t="s">
        <v>10234</v>
      </c>
      <c r="E258" s="1" t="s">
        <v>10235</v>
      </c>
      <c r="G258" s="2" t="s">
        <v>10236</v>
      </c>
      <c r="H258" s="1" t="s">
        <v>4565</v>
      </c>
      <c r="I258" s="1">
        <v>0</v>
      </c>
      <c r="J258" s="1">
        <v>13</v>
      </c>
      <c r="K258" s="1" t="s">
        <v>9479</v>
      </c>
      <c r="L258" s="4" t="str">
        <f ca="1">IFERROR(__xludf.DUMMYFUNCTION("JOIN("" "", SPLIT(REGEXEXTRACT(H258, ""(\S+\s+\S+\s+\S+\s+\S+)""), "" ""))"),"Intel Core i5 13600KF")</f>
        <v>Intel Core i5 13600KF</v>
      </c>
    </row>
    <row r="259" spans="1:12" ht="13.2">
      <c r="A259" s="1" t="s">
        <v>10224</v>
      </c>
      <c r="B259" s="1">
        <v>5</v>
      </c>
      <c r="C259" s="1" t="s">
        <v>1968</v>
      </c>
      <c r="D259" s="1" t="s">
        <v>10237</v>
      </c>
      <c r="E259" s="1" t="s">
        <v>10238</v>
      </c>
      <c r="G259" s="2" t="s">
        <v>10239</v>
      </c>
      <c r="H259" s="1" t="s">
        <v>4565</v>
      </c>
      <c r="I259" s="1">
        <v>0</v>
      </c>
      <c r="J259" s="1">
        <v>13</v>
      </c>
      <c r="K259" s="1" t="s">
        <v>9479</v>
      </c>
      <c r="L259" s="4" t="str">
        <f ca="1">IFERROR(__xludf.DUMMYFUNCTION("JOIN("" "", SPLIT(REGEXEXTRACT(H259, ""(\S+\s+\S+\s+\S+\s+\S+)""), "" ""))"),"Intel Core i5 13600KF")</f>
        <v>Intel Core i5 13600KF</v>
      </c>
    </row>
    <row r="260" spans="1:12" ht="13.2">
      <c r="A260" s="1" t="s">
        <v>10240</v>
      </c>
      <c r="D260" s="1" t="s">
        <v>9490</v>
      </c>
      <c r="E260" s="1" t="s">
        <v>9491</v>
      </c>
      <c r="H260" s="1" t="s">
        <v>10241</v>
      </c>
      <c r="J260" s="1">
        <v>11</v>
      </c>
      <c r="K260" s="1" t="s">
        <v>9479</v>
      </c>
      <c r="L260" s="4" t="s">
        <v>10242</v>
      </c>
    </row>
    <row r="261" spans="1:12" ht="13.2">
      <c r="A261" s="1" t="s">
        <v>10240</v>
      </c>
      <c r="B261" s="1">
        <v>5</v>
      </c>
      <c r="C261" s="1" t="s">
        <v>9575</v>
      </c>
      <c r="D261" s="1" t="s">
        <v>10243</v>
      </c>
      <c r="E261" s="1" t="s">
        <v>2343</v>
      </c>
      <c r="G261" s="2" t="s">
        <v>10244</v>
      </c>
      <c r="H261" s="1" t="s">
        <v>10241</v>
      </c>
      <c r="I261" s="1">
        <v>9</v>
      </c>
      <c r="J261" s="1">
        <v>11</v>
      </c>
      <c r="K261" s="1" t="s">
        <v>9479</v>
      </c>
      <c r="L261" s="4" t="s">
        <v>10242</v>
      </c>
    </row>
    <row r="262" spans="1:12" ht="13.2">
      <c r="A262" s="1" t="s">
        <v>10240</v>
      </c>
      <c r="B262" s="1">
        <v>5</v>
      </c>
      <c r="C262" s="1" t="s">
        <v>9575</v>
      </c>
      <c r="D262" s="1" t="s">
        <v>10245</v>
      </c>
      <c r="E262" s="1" t="s">
        <v>10246</v>
      </c>
      <c r="G262" s="2" t="s">
        <v>10247</v>
      </c>
      <c r="H262" s="1" t="s">
        <v>10241</v>
      </c>
      <c r="I262" s="1">
        <v>5</v>
      </c>
      <c r="J262" s="1">
        <v>11</v>
      </c>
      <c r="K262" s="1" t="s">
        <v>9479</v>
      </c>
      <c r="L262" s="4" t="s">
        <v>10242</v>
      </c>
    </row>
    <row r="263" spans="1:12" ht="13.2">
      <c r="A263" s="1" t="s">
        <v>10240</v>
      </c>
      <c r="B263" s="1">
        <v>4</v>
      </c>
      <c r="C263" s="1" t="s">
        <v>8578</v>
      </c>
      <c r="D263" s="1" t="s">
        <v>10248</v>
      </c>
      <c r="E263" s="1" t="s">
        <v>10249</v>
      </c>
      <c r="G263" s="2" t="s">
        <v>10250</v>
      </c>
      <c r="H263" s="1" t="s">
        <v>10241</v>
      </c>
      <c r="I263" s="1">
        <v>3</v>
      </c>
      <c r="J263" s="1">
        <v>11</v>
      </c>
      <c r="K263" s="1" t="s">
        <v>9479</v>
      </c>
      <c r="L263" s="4" t="s">
        <v>10242</v>
      </c>
    </row>
    <row r="264" spans="1:12" ht="13.2">
      <c r="A264" s="1" t="s">
        <v>10240</v>
      </c>
      <c r="B264" s="1">
        <v>5</v>
      </c>
      <c r="C264" s="1" t="s">
        <v>4555</v>
      </c>
      <c r="D264" s="1" t="s">
        <v>10251</v>
      </c>
      <c r="E264" s="1" t="s">
        <v>29</v>
      </c>
      <c r="G264" s="2" t="s">
        <v>10252</v>
      </c>
      <c r="H264" s="1" t="s">
        <v>10241</v>
      </c>
      <c r="I264" s="1">
        <v>0</v>
      </c>
      <c r="J264" s="1">
        <v>11</v>
      </c>
      <c r="K264" s="1" t="s">
        <v>9479</v>
      </c>
      <c r="L264" s="4" t="s">
        <v>10242</v>
      </c>
    </row>
    <row r="265" spans="1:12" ht="13.2">
      <c r="A265" s="1" t="s">
        <v>10253</v>
      </c>
      <c r="D265" s="1" t="s">
        <v>9490</v>
      </c>
      <c r="E265" s="1" t="s">
        <v>9491</v>
      </c>
      <c r="H265" s="1" t="s">
        <v>4794</v>
      </c>
      <c r="J265" s="1">
        <v>10</v>
      </c>
      <c r="K265" s="1" t="s">
        <v>9479</v>
      </c>
      <c r="L265" s="4" t="str">
        <f ca="1">IFERROR(__xludf.DUMMYFUNCTION("JOIN("" "", SPLIT(REGEXEXTRACT(H265, ""(\S+\s+\S+\s+\S+\s+\S+)""), "" ""))"),"Intel Core i3 10105")</f>
        <v>Intel Core i3 10105</v>
      </c>
    </row>
    <row r="266" spans="1:12" ht="13.2">
      <c r="A266" s="1" t="s">
        <v>10253</v>
      </c>
      <c r="B266" s="1">
        <v>5</v>
      </c>
      <c r="C266" s="1" t="s">
        <v>1097</v>
      </c>
      <c r="D266" s="1" t="s">
        <v>10254</v>
      </c>
      <c r="E266" s="1" t="s">
        <v>10255</v>
      </c>
      <c r="G266" s="2" t="s">
        <v>10256</v>
      </c>
      <c r="H266" s="1" t="s">
        <v>4794</v>
      </c>
      <c r="I266" s="1">
        <v>7</v>
      </c>
      <c r="J266" s="1">
        <v>10</v>
      </c>
      <c r="K266" s="1" t="s">
        <v>9479</v>
      </c>
      <c r="L266" s="4" t="str">
        <f ca="1">IFERROR(__xludf.DUMMYFUNCTION("JOIN("" "", SPLIT(REGEXEXTRACT(H266, ""(\S+\s+\S+\s+\S+\s+\S+)""), "" ""))"),"Intel Core i3 10105")</f>
        <v>Intel Core i3 10105</v>
      </c>
    </row>
    <row r="267" spans="1:12" ht="13.2">
      <c r="A267" s="1" t="s">
        <v>10253</v>
      </c>
      <c r="B267" s="1">
        <v>5</v>
      </c>
      <c r="C267" s="1" t="s">
        <v>9503</v>
      </c>
      <c r="D267" s="1" t="s">
        <v>10257</v>
      </c>
      <c r="E267" s="1" t="s">
        <v>10258</v>
      </c>
      <c r="G267" s="2" t="s">
        <v>10259</v>
      </c>
      <c r="H267" s="1" t="s">
        <v>4794</v>
      </c>
      <c r="I267" s="1">
        <v>7</v>
      </c>
      <c r="J267" s="1">
        <v>10</v>
      </c>
      <c r="K267" s="1" t="s">
        <v>9479</v>
      </c>
      <c r="L267" s="4" t="str">
        <f ca="1">IFERROR(__xludf.DUMMYFUNCTION("JOIN("" "", SPLIT(REGEXEXTRACT(H267, ""(\S+\s+\S+\s+\S+\s+\S+)""), "" ""))"),"Intel Core i3 10105")</f>
        <v>Intel Core i3 10105</v>
      </c>
    </row>
    <row r="268" spans="1:12" ht="13.2">
      <c r="A268" s="1" t="s">
        <v>10253</v>
      </c>
      <c r="B268" s="1">
        <v>3</v>
      </c>
      <c r="C268" s="1" t="s">
        <v>9591</v>
      </c>
      <c r="D268" s="1" t="s">
        <v>10260</v>
      </c>
      <c r="E268" s="1" t="s">
        <v>10261</v>
      </c>
      <c r="G268" s="2" t="s">
        <v>10262</v>
      </c>
      <c r="H268" s="1" t="s">
        <v>4794</v>
      </c>
      <c r="I268" s="1">
        <v>9</v>
      </c>
      <c r="J268" s="1">
        <v>10</v>
      </c>
      <c r="K268" s="1" t="s">
        <v>9479</v>
      </c>
      <c r="L268" s="4" t="str">
        <f ca="1">IFERROR(__xludf.DUMMYFUNCTION("JOIN("" "", SPLIT(REGEXEXTRACT(H268, ""(\S+\s+\S+\s+\S+\s+\S+)""), "" ""))"),"Intel Core i3 10105")</f>
        <v>Intel Core i3 10105</v>
      </c>
    </row>
    <row r="269" spans="1:12" ht="13.2">
      <c r="A269" s="1" t="s">
        <v>10253</v>
      </c>
      <c r="B269" s="1">
        <v>5</v>
      </c>
      <c r="C269" s="1" t="s">
        <v>9496</v>
      </c>
      <c r="D269" s="1" t="s">
        <v>10263</v>
      </c>
      <c r="E269" s="1" t="s">
        <v>10264</v>
      </c>
      <c r="G269" s="2" t="s">
        <v>10265</v>
      </c>
      <c r="H269" s="1" t="s">
        <v>4794</v>
      </c>
      <c r="I269" s="1">
        <v>1</v>
      </c>
      <c r="J269" s="1">
        <v>10</v>
      </c>
      <c r="K269" s="1" t="s">
        <v>9479</v>
      </c>
      <c r="L269" s="4" t="str">
        <f ca="1">IFERROR(__xludf.DUMMYFUNCTION("JOIN("" "", SPLIT(REGEXEXTRACT(H269, ""(\S+\s+\S+\s+\S+\s+\S+)""), "" ""))"),"Intel Core i3 10105")</f>
        <v>Intel Core i3 10105</v>
      </c>
    </row>
    <row r="270" spans="1:12" ht="13.2">
      <c r="A270" s="1" t="s">
        <v>10253</v>
      </c>
      <c r="B270" s="1">
        <v>4</v>
      </c>
      <c r="C270" s="1" t="s">
        <v>9767</v>
      </c>
      <c r="D270" s="1" t="s">
        <v>10266</v>
      </c>
      <c r="E270" s="1" t="s">
        <v>10267</v>
      </c>
      <c r="G270" s="2" t="s">
        <v>10268</v>
      </c>
      <c r="H270" s="1" t="s">
        <v>4794</v>
      </c>
      <c r="I270" s="1">
        <v>0</v>
      </c>
      <c r="J270" s="1">
        <v>10</v>
      </c>
      <c r="K270" s="1" t="s">
        <v>9479</v>
      </c>
      <c r="L270" s="4" t="str">
        <f ca="1">IFERROR(__xludf.DUMMYFUNCTION("JOIN("" "", SPLIT(REGEXEXTRACT(H270, ""(\S+\s+\S+\s+\S+\s+\S+)""), "" ""))"),"Intel Core i3 10105")</f>
        <v>Intel Core i3 10105</v>
      </c>
    </row>
    <row r="271" spans="1:12" ht="13.2">
      <c r="A271" s="1" t="s">
        <v>10253</v>
      </c>
      <c r="B271" s="1">
        <v>5</v>
      </c>
      <c r="C271" s="1" t="s">
        <v>9485</v>
      </c>
      <c r="D271" s="1" t="s">
        <v>10269</v>
      </c>
      <c r="E271" s="1" t="s">
        <v>10270</v>
      </c>
      <c r="G271" s="2" t="s">
        <v>10271</v>
      </c>
      <c r="H271" s="1" t="s">
        <v>4794</v>
      </c>
      <c r="I271" s="1">
        <v>0</v>
      </c>
      <c r="J271" s="1">
        <v>10</v>
      </c>
      <c r="K271" s="1" t="s">
        <v>9479</v>
      </c>
      <c r="L271" s="4" t="str">
        <f ca="1">IFERROR(__xludf.DUMMYFUNCTION("JOIN("" "", SPLIT(REGEXEXTRACT(H271, ""(\S+\s+\S+\s+\S+\s+\S+)""), "" ""))"),"Intel Core i3 10105")</f>
        <v>Intel Core i3 10105</v>
      </c>
    </row>
    <row r="272" spans="1:12" ht="13.2">
      <c r="A272" s="1" t="s">
        <v>10253</v>
      </c>
      <c r="B272" s="1">
        <v>5</v>
      </c>
      <c r="C272" s="1" t="s">
        <v>9779</v>
      </c>
      <c r="D272" s="1" t="s">
        <v>10272</v>
      </c>
      <c r="E272" s="1" t="s">
        <v>169</v>
      </c>
      <c r="G272" s="2" t="s">
        <v>10273</v>
      </c>
      <c r="H272" s="1" t="s">
        <v>4794</v>
      </c>
      <c r="I272" s="1">
        <v>0</v>
      </c>
      <c r="J272" s="1">
        <v>10</v>
      </c>
      <c r="K272" s="1" t="s">
        <v>9479</v>
      </c>
      <c r="L272" s="4" t="str">
        <f ca="1">IFERROR(__xludf.DUMMYFUNCTION("JOIN("" "", SPLIT(REGEXEXTRACT(H272, ""(\S+\s+\S+\s+\S+\s+\S+)""), "" ""))"),"Intel Core i3 10105")</f>
        <v>Intel Core i3 10105</v>
      </c>
    </row>
    <row r="273" spans="1:12" ht="13.2">
      <c r="A273" s="1" t="s">
        <v>10253</v>
      </c>
      <c r="B273" s="1">
        <v>5</v>
      </c>
      <c r="C273" s="1" t="s">
        <v>9575</v>
      </c>
      <c r="D273" s="1" t="s">
        <v>10274</v>
      </c>
      <c r="E273" s="1" t="s">
        <v>10275</v>
      </c>
      <c r="G273" s="2" t="s">
        <v>10276</v>
      </c>
      <c r="H273" s="1" t="s">
        <v>4794</v>
      </c>
      <c r="I273" s="1">
        <v>0</v>
      </c>
      <c r="J273" s="1">
        <v>10</v>
      </c>
      <c r="K273" s="1" t="s">
        <v>9479</v>
      </c>
      <c r="L273" s="4" t="str">
        <f ca="1">IFERROR(__xludf.DUMMYFUNCTION("JOIN("" "", SPLIT(REGEXEXTRACT(H273, ""(\S+\s+\S+\s+\S+\s+\S+)""), "" ""))"),"Intel Core i3 10105")</f>
        <v>Intel Core i3 10105</v>
      </c>
    </row>
    <row r="274" spans="1:12" ht="13.2">
      <c r="A274" s="1" t="s">
        <v>10253</v>
      </c>
      <c r="B274" s="1">
        <v>5</v>
      </c>
      <c r="C274" s="1" t="s">
        <v>9535</v>
      </c>
      <c r="D274" s="1" t="s">
        <v>10277</v>
      </c>
      <c r="E274" s="1" t="s">
        <v>10278</v>
      </c>
      <c r="G274" s="2" t="s">
        <v>10279</v>
      </c>
      <c r="H274" s="1" t="s">
        <v>4794</v>
      </c>
      <c r="I274" s="1">
        <v>0</v>
      </c>
      <c r="J274" s="1">
        <v>10</v>
      </c>
      <c r="K274" s="1" t="s">
        <v>9479</v>
      </c>
      <c r="L274" s="4" t="str">
        <f ca="1">IFERROR(__xludf.DUMMYFUNCTION("JOIN("" "", SPLIT(REGEXEXTRACT(H274, ""(\S+\s+\S+\s+\S+\s+\S+)""), "" ""))"),"Intel Core i3 10105")</f>
        <v>Intel Core i3 10105</v>
      </c>
    </row>
    <row r="275" spans="1:12" ht="13.2">
      <c r="A275" s="1" t="s">
        <v>10253</v>
      </c>
      <c r="B275" s="1">
        <v>5</v>
      </c>
      <c r="C275" s="1" t="s">
        <v>169</v>
      </c>
      <c r="D275" s="1" t="s">
        <v>10280</v>
      </c>
      <c r="E275" s="1" t="s">
        <v>10281</v>
      </c>
      <c r="G275" s="2" t="s">
        <v>10282</v>
      </c>
      <c r="H275" s="1" t="s">
        <v>4794</v>
      </c>
      <c r="I275" s="1">
        <v>0</v>
      </c>
      <c r="J275" s="1">
        <v>10</v>
      </c>
      <c r="K275" s="1" t="s">
        <v>9479</v>
      </c>
      <c r="L275" s="4" t="str">
        <f ca="1">IFERROR(__xludf.DUMMYFUNCTION("JOIN("" "", SPLIT(REGEXEXTRACT(H275, ""(\S+\s+\S+\s+\S+\s+\S+)""), "" ""))"),"Intel Core i3 10105")</f>
        <v>Intel Core i3 10105</v>
      </c>
    </row>
    <row r="276" spans="1:12" ht="13.2">
      <c r="A276" s="1" t="s">
        <v>10253</v>
      </c>
      <c r="B276" s="1">
        <v>5</v>
      </c>
      <c r="C276" s="1" t="s">
        <v>9503</v>
      </c>
      <c r="D276" s="1" t="s">
        <v>10283</v>
      </c>
      <c r="E276" s="1" t="s">
        <v>278</v>
      </c>
      <c r="G276" s="2" t="s">
        <v>10284</v>
      </c>
      <c r="H276" s="1" t="s">
        <v>4794</v>
      </c>
      <c r="I276" s="1">
        <v>0</v>
      </c>
      <c r="J276" s="1">
        <v>10</v>
      </c>
      <c r="K276" s="1" t="s">
        <v>9479</v>
      </c>
      <c r="L276" s="4" t="str">
        <f ca="1">IFERROR(__xludf.DUMMYFUNCTION("JOIN("" "", SPLIT(REGEXEXTRACT(H276, ""(\S+\s+\S+\s+\S+\s+\S+)""), "" ""))"),"Intel Core i3 10105")</f>
        <v>Intel Core i3 10105</v>
      </c>
    </row>
    <row r="277" spans="1:12" ht="13.2">
      <c r="A277" s="1" t="s">
        <v>10253</v>
      </c>
      <c r="B277" s="1">
        <v>5</v>
      </c>
      <c r="C277" s="1" t="s">
        <v>1097</v>
      </c>
      <c r="D277" s="1" t="s">
        <v>10254</v>
      </c>
      <c r="E277" s="1" t="s">
        <v>10255</v>
      </c>
      <c r="G277" s="2" t="s">
        <v>10256</v>
      </c>
      <c r="H277" s="1" t="s">
        <v>4794</v>
      </c>
      <c r="I277" s="1">
        <v>7</v>
      </c>
      <c r="J277" s="1">
        <v>10</v>
      </c>
      <c r="K277" s="1" t="s">
        <v>9479</v>
      </c>
      <c r="L277" s="4" t="str">
        <f ca="1">IFERROR(__xludf.DUMMYFUNCTION("JOIN("" "", SPLIT(REGEXEXTRACT(H277, ""(\S+\s+\S+\s+\S+\s+\S+)""), "" ""))"),"Intel Core i3 10105")</f>
        <v>Intel Core i3 10105</v>
      </c>
    </row>
    <row r="278" spans="1:12" ht="13.2">
      <c r="A278" s="1" t="s">
        <v>10253</v>
      </c>
      <c r="B278" s="1">
        <v>5</v>
      </c>
      <c r="C278" s="1" t="s">
        <v>9503</v>
      </c>
      <c r="D278" s="1" t="s">
        <v>10257</v>
      </c>
      <c r="E278" s="1" t="s">
        <v>10258</v>
      </c>
      <c r="G278" s="2" t="s">
        <v>10259</v>
      </c>
      <c r="H278" s="1" t="s">
        <v>4794</v>
      </c>
      <c r="I278" s="1">
        <v>7</v>
      </c>
      <c r="J278" s="1">
        <v>10</v>
      </c>
      <c r="K278" s="1" t="s">
        <v>9479</v>
      </c>
      <c r="L278" s="4" t="str">
        <f ca="1">IFERROR(__xludf.DUMMYFUNCTION("JOIN("" "", SPLIT(REGEXEXTRACT(H278, ""(\S+\s+\S+\s+\S+\s+\S+)""), "" ""))"),"Intel Core i3 10105")</f>
        <v>Intel Core i3 10105</v>
      </c>
    </row>
    <row r="279" spans="1:12" ht="13.2">
      <c r="A279" s="1" t="s">
        <v>10253</v>
      </c>
      <c r="B279" s="1">
        <v>3</v>
      </c>
      <c r="C279" s="1" t="s">
        <v>9591</v>
      </c>
      <c r="D279" s="1" t="s">
        <v>10260</v>
      </c>
      <c r="E279" s="1" t="s">
        <v>10261</v>
      </c>
      <c r="G279" s="2" t="s">
        <v>10262</v>
      </c>
      <c r="H279" s="1" t="s">
        <v>4794</v>
      </c>
      <c r="I279" s="1">
        <v>9</v>
      </c>
      <c r="J279" s="1">
        <v>10</v>
      </c>
      <c r="K279" s="1" t="s">
        <v>9479</v>
      </c>
      <c r="L279" s="4" t="str">
        <f ca="1">IFERROR(__xludf.DUMMYFUNCTION("JOIN("" "", SPLIT(REGEXEXTRACT(H279, ""(\S+\s+\S+\s+\S+\s+\S+)""), "" ""))"),"Intel Core i3 10105")</f>
        <v>Intel Core i3 10105</v>
      </c>
    </row>
    <row r="280" spans="1:12" ht="13.2">
      <c r="A280" s="1" t="s">
        <v>10253</v>
      </c>
      <c r="B280" s="1">
        <v>5</v>
      </c>
      <c r="C280" s="1" t="s">
        <v>9496</v>
      </c>
      <c r="D280" s="1" t="s">
        <v>10263</v>
      </c>
      <c r="E280" s="1" t="s">
        <v>10264</v>
      </c>
      <c r="G280" s="2" t="s">
        <v>10265</v>
      </c>
      <c r="H280" s="1" t="s">
        <v>4794</v>
      </c>
      <c r="I280" s="1">
        <v>1</v>
      </c>
      <c r="J280" s="1">
        <v>10</v>
      </c>
      <c r="K280" s="1" t="s">
        <v>9479</v>
      </c>
      <c r="L280" s="4" t="str">
        <f ca="1">IFERROR(__xludf.DUMMYFUNCTION("JOIN("" "", SPLIT(REGEXEXTRACT(H280, ""(\S+\s+\S+\s+\S+\s+\S+)""), "" ""))"),"Intel Core i3 10105")</f>
        <v>Intel Core i3 10105</v>
      </c>
    </row>
    <row r="281" spans="1:12" ht="13.2">
      <c r="A281" s="1" t="s">
        <v>10253</v>
      </c>
      <c r="B281" s="1">
        <v>4</v>
      </c>
      <c r="C281" s="1" t="s">
        <v>9767</v>
      </c>
      <c r="D281" s="1" t="s">
        <v>10266</v>
      </c>
      <c r="E281" s="1" t="s">
        <v>10267</v>
      </c>
      <c r="G281" s="2" t="s">
        <v>10268</v>
      </c>
      <c r="H281" s="1" t="s">
        <v>4794</v>
      </c>
      <c r="I281" s="1">
        <v>0</v>
      </c>
      <c r="J281" s="1">
        <v>10</v>
      </c>
      <c r="K281" s="1" t="s">
        <v>9479</v>
      </c>
      <c r="L281" s="4" t="str">
        <f ca="1">IFERROR(__xludf.DUMMYFUNCTION("JOIN("" "", SPLIT(REGEXEXTRACT(H281, ""(\S+\s+\S+\s+\S+\s+\S+)""), "" ""))"),"Intel Core i3 10105")</f>
        <v>Intel Core i3 10105</v>
      </c>
    </row>
    <row r="282" spans="1:12" ht="13.2">
      <c r="A282" s="1" t="s">
        <v>10253</v>
      </c>
      <c r="B282" s="1">
        <v>5</v>
      </c>
      <c r="C282" s="1" t="s">
        <v>9485</v>
      </c>
      <c r="D282" s="1" t="s">
        <v>10269</v>
      </c>
      <c r="E282" s="1" t="s">
        <v>10270</v>
      </c>
      <c r="G282" s="2" t="s">
        <v>10271</v>
      </c>
      <c r="H282" s="1" t="s">
        <v>4794</v>
      </c>
      <c r="I282" s="1">
        <v>0</v>
      </c>
      <c r="J282" s="1">
        <v>10</v>
      </c>
      <c r="K282" s="1" t="s">
        <v>9479</v>
      </c>
      <c r="L282" s="4" t="str">
        <f ca="1">IFERROR(__xludf.DUMMYFUNCTION("JOIN("" "", SPLIT(REGEXEXTRACT(H282, ""(\S+\s+\S+\s+\S+\s+\S+)""), "" ""))"),"Intel Core i3 10105")</f>
        <v>Intel Core i3 10105</v>
      </c>
    </row>
    <row r="283" spans="1:12" ht="13.2">
      <c r="A283" s="1" t="s">
        <v>10253</v>
      </c>
      <c r="B283" s="1">
        <v>5</v>
      </c>
      <c r="C283" s="1" t="s">
        <v>9779</v>
      </c>
      <c r="D283" s="1" t="s">
        <v>10272</v>
      </c>
      <c r="E283" s="1" t="s">
        <v>169</v>
      </c>
      <c r="G283" s="2" t="s">
        <v>10273</v>
      </c>
      <c r="H283" s="1" t="s">
        <v>4794</v>
      </c>
      <c r="I283" s="1">
        <v>0</v>
      </c>
      <c r="J283" s="1">
        <v>10</v>
      </c>
      <c r="K283" s="1" t="s">
        <v>9479</v>
      </c>
      <c r="L283" s="4" t="str">
        <f ca="1">IFERROR(__xludf.DUMMYFUNCTION("JOIN("" "", SPLIT(REGEXEXTRACT(H283, ""(\S+\s+\S+\s+\S+\s+\S+)""), "" ""))"),"Intel Core i3 10105")</f>
        <v>Intel Core i3 10105</v>
      </c>
    </row>
    <row r="284" spans="1:12" ht="13.2">
      <c r="A284" s="1" t="s">
        <v>10253</v>
      </c>
      <c r="B284" s="1">
        <v>5</v>
      </c>
      <c r="C284" s="1" t="s">
        <v>9575</v>
      </c>
      <c r="D284" s="1" t="s">
        <v>10274</v>
      </c>
      <c r="E284" s="1" t="s">
        <v>10275</v>
      </c>
      <c r="G284" s="2" t="s">
        <v>10276</v>
      </c>
      <c r="H284" s="1" t="s">
        <v>4794</v>
      </c>
      <c r="I284" s="1">
        <v>0</v>
      </c>
      <c r="J284" s="1">
        <v>10</v>
      </c>
      <c r="K284" s="1" t="s">
        <v>9479</v>
      </c>
      <c r="L284" s="4" t="str">
        <f ca="1">IFERROR(__xludf.DUMMYFUNCTION("JOIN("" "", SPLIT(REGEXEXTRACT(H284, ""(\S+\s+\S+\s+\S+\s+\S+)""), "" ""))"),"Intel Core i3 10105")</f>
        <v>Intel Core i3 10105</v>
      </c>
    </row>
    <row r="285" spans="1:12" ht="13.2">
      <c r="A285" s="1" t="s">
        <v>10253</v>
      </c>
      <c r="B285" s="1">
        <v>5</v>
      </c>
      <c r="C285" s="1" t="s">
        <v>9535</v>
      </c>
      <c r="D285" s="1" t="s">
        <v>10277</v>
      </c>
      <c r="E285" s="1" t="s">
        <v>10278</v>
      </c>
      <c r="G285" s="2" t="s">
        <v>10279</v>
      </c>
      <c r="H285" s="1" t="s">
        <v>4794</v>
      </c>
      <c r="I285" s="1">
        <v>0</v>
      </c>
      <c r="J285" s="1">
        <v>10</v>
      </c>
      <c r="K285" s="1" t="s">
        <v>9479</v>
      </c>
      <c r="L285" s="4" t="str">
        <f ca="1">IFERROR(__xludf.DUMMYFUNCTION("JOIN("" "", SPLIT(REGEXEXTRACT(H285, ""(\S+\s+\S+\s+\S+\s+\S+)""), "" ""))"),"Intel Core i3 10105")</f>
        <v>Intel Core i3 10105</v>
      </c>
    </row>
    <row r="286" spans="1:12" ht="13.2">
      <c r="A286" s="1" t="s">
        <v>10253</v>
      </c>
      <c r="B286" s="1">
        <v>5</v>
      </c>
      <c r="C286" s="1" t="s">
        <v>169</v>
      </c>
      <c r="D286" s="1" t="s">
        <v>10280</v>
      </c>
      <c r="E286" s="1" t="s">
        <v>10281</v>
      </c>
      <c r="G286" s="2" t="s">
        <v>10282</v>
      </c>
      <c r="H286" s="1" t="s">
        <v>4794</v>
      </c>
      <c r="I286" s="1">
        <v>0</v>
      </c>
      <c r="J286" s="1">
        <v>10</v>
      </c>
      <c r="K286" s="1" t="s">
        <v>9479</v>
      </c>
      <c r="L286" s="4" t="str">
        <f ca="1">IFERROR(__xludf.DUMMYFUNCTION("JOIN("" "", SPLIT(REGEXEXTRACT(H286, ""(\S+\s+\S+\s+\S+\s+\S+)""), "" ""))"),"Intel Core i3 10105")</f>
        <v>Intel Core i3 10105</v>
      </c>
    </row>
  </sheetData>
  <autoFilter ref="A1:L286" xr:uid="{00000000-0009-0000-0000-000001000000}"/>
  <hyperlinks>
    <hyperlink ref="G2" r:id="rId1" xr:uid="{00000000-0004-0000-0100-000000000000}"/>
    <hyperlink ref="G3" r:id="rId2" xr:uid="{00000000-0004-0000-0100-000001000000}"/>
    <hyperlink ref="G4" r:id="rId3" xr:uid="{00000000-0004-0000-0100-000002000000}"/>
    <hyperlink ref="G6" r:id="rId4" xr:uid="{00000000-0004-0000-0100-000003000000}"/>
    <hyperlink ref="G7" r:id="rId5" xr:uid="{00000000-0004-0000-0100-000004000000}"/>
    <hyperlink ref="G8" r:id="rId6" xr:uid="{00000000-0004-0000-0100-000005000000}"/>
    <hyperlink ref="G9" r:id="rId7" xr:uid="{00000000-0004-0000-0100-000006000000}"/>
    <hyperlink ref="G10" r:id="rId8" xr:uid="{00000000-0004-0000-0100-000007000000}"/>
    <hyperlink ref="G11" r:id="rId9" xr:uid="{00000000-0004-0000-0100-000008000000}"/>
    <hyperlink ref="G12" r:id="rId10" xr:uid="{00000000-0004-0000-0100-000009000000}"/>
    <hyperlink ref="G13" r:id="rId11" xr:uid="{00000000-0004-0000-0100-00000A000000}"/>
    <hyperlink ref="G14" r:id="rId12" xr:uid="{00000000-0004-0000-0100-00000B000000}"/>
    <hyperlink ref="G15" r:id="rId13" xr:uid="{00000000-0004-0000-0100-00000C000000}"/>
    <hyperlink ref="G16" r:id="rId14" xr:uid="{00000000-0004-0000-0100-00000D000000}"/>
    <hyperlink ref="G17" r:id="rId15" xr:uid="{00000000-0004-0000-0100-00000E000000}"/>
    <hyperlink ref="G18" r:id="rId16" xr:uid="{00000000-0004-0000-0100-00000F000000}"/>
    <hyperlink ref="G19" r:id="rId17" xr:uid="{00000000-0004-0000-0100-000010000000}"/>
    <hyperlink ref="G20" r:id="rId18" xr:uid="{00000000-0004-0000-0100-000011000000}"/>
    <hyperlink ref="G21" r:id="rId19" xr:uid="{00000000-0004-0000-0100-000012000000}"/>
    <hyperlink ref="G22" r:id="rId20" xr:uid="{00000000-0004-0000-0100-000013000000}"/>
    <hyperlink ref="G23" r:id="rId21" xr:uid="{00000000-0004-0000-0100-000014000000}"/>
    <hyperlink ref="G24" r:id="rId22" xr:uid="{00000000-0004-0000-0100-000015000000}"/>
    <hyperlink ref="G25" r:id="rId23" xr:uid="{00000000-0004-0000-0100-000016000000}"/>
    <hyperlink ref="G26" r:id="rId24" xr:uid="{00000000-0004-0000-0100-000017000000}"/>
    <hyperlink ref="G27" r:id="rId25" xr:uid="{00000000-0004-0000-0100-000018000000}"/>
    <hyperlink ref="G28" r:id="rId26" xr:uid="{00000000-0004-0000-0100-000019000000}"/>
    <hyperlink ref="G29" r:id="rId27" xr:uid="{00000000-0004-0000-0100-00001A000000}"/>
    <hyperlink ref="G30" r:id="rId28" xr:uid="{00000000-0004-0000-0100-00001B000000}"/>
    <hyperlink ref="G31" r:id="rId29" xr:uid="{00000000-0004-0000-0100-00001C000000}"/>
    <hyperlink ref="G32" r:id="rId30" xr:uid="{00000000-0004-0000-0100-00001D000000}"/>
    <hyperlink ref="G33" r:id="rId31" xr:uid="{00000000-0004-0000-0100-00001E000000}"/>
    <hyperlink ref="G34" r:id="rId32" xr:uid="{00000000-0004-0000-0100-00001F000000}"/>
    <hyperlink ref="G35" r:id="rId33" xr:uid="{00000000-0004-0000-0100-000020000000}"/>
    <hyperlink ref="G36" r:id="rId34" xr:uid="{00000000-0004-0000-0100-000021000000}"/>
    <hyperlink ref="G37" r:id="rId35" xr:uid="{00000000-0004-0000-0100-000022000000}"/>
    <hyperlink ref="G38" r:id="rId36" xr:uid="{00000000-0004-0000-0100-000023000000}"/>
    <hyperlink ref="G39" r:id="rId37" xr:uid="{00000000-0004-0000-0100-000024000000}"/>
    <hyperlink ref="G40" r:id="rId38" xr:uid="{00000000-0004-0000-0100-000025000000}"/>
    <hyperlink ref="G41" r:id="rId39" xr:uid="{00000000-0004-0000-0100-000026000000}"/>
    <hyperlink ref="G42" r:id="rId40" xr:uid="{00000000-0004-0000-0100-000027000000}"/>
    <hyperlink ref="G43" r:id="rId41" xr:uid="{00000000-0004-0000-0100-000028000000}"/>
    <hyperlink ref="G44" r:id="rId42" xr:uid="{00000000-0004-0000-0100-000029000000}"/>
    <hyperlink ref="G45" r:id="rId43" xr:uid="{00000000-0004-0000-0100-00002A000000}"/>
    <hyperlink ref="G46" r:id="rId44" xr:uid="{00000000-0004-0000-0100-00002B000000}"/>
    <hyperlink ref="G47" r:id="rId45" xr:uid="{00000000-0004-0000-0100-00002C000000}"/>
    <hyperlink ref="G48" r:id="rId46" xr:uid="{00000000-0004-0000-0100-00002D000000}"/>
    <hyperlink ref="G49" r:id="rId47" xr:uid="{00000000-0004-0000-0100-00002E000000}"/>
    <hyperlink ref="G50" r:id="rId48" xr:uid="{00000000-0004-0000-0100-00002F000000}"/>
    <hyperlink ref="G51" r:id="rId49" xr:uid="{00000000-0004-0000-0100-000030000000}"/>
    <hyperlink ref="G52" r:id="rId50" xr:uid="{00000000-0004-0000-0100-000031000000}"/>
    <hyperlink ref="G53" r:id="rId51" xr:uid="{00000000-0004-0000-0100-000032000000}"/>
    <hyperlink ref="G54" r:id="rId52" xr:uid="{00000000-0004-0000-0100-000033000000}"/>
    <hyperlink ref="G55" r:id="rId53" xr:uid="{00000000-0004-0000-0100-000034000000}"/>
    <hyperlink ref="G56" r:id="rId54" xr:uid="{00000000-0004-0000-0100-000035000000}"/>
    <hyperlink ref="G57" r:id="rId55" xr:uid="{00000000-0004-0000-0100-000036000000}"/>
    <hyperlink ref="G58" r:id="rId56" xr:uid="{00000000-0004-0000-0100-000037000000}"/>
    <hyperlink ref="G59" r:id="rId57" xr:uid="{00000000-0004-0000-0100-000038000000}"/>
    <hyperlink ref="G60" r:id="rId58" xr:uid="{00000000-0004-0000-0100-000039000000}"/>
    <hyperlink ref="G61" r:id="rId59" xr:uid="{00000000-0004-0000-0100-00003A000000}"/>
    <hyperlink ref="G62" r:id="rId60" xr:uid="{00000000-0004-0000-0100-00003B000000}"/>
    <hyperlink ref="G63" r:id="rId61" xr:uid="{00000000-0004-0000-0100-00003C000000}"/>
    <hyperlink ref="G64" r:id="rId62" xr:uid="{00000000-0004-0000-0100-00003D000000}"/>
    <hyperlink ref="G65" r:id="rId63" xr:uid="{00000000-0004-0000-0100-00003E000000}"/>
    <hyperlink ref="G66" r:id="rId64" xr:uid="{00000000-0004-0000-0100-00003F000000}"/>
    <hyperlink ref="G67" r:id="rId65" xr:uid="{00000000-0004-0000-0100-000040000000}"/>
    <hyperlink ref="G68" r:id="rId66" xr:uid="{00000000-0004-0000-0100-000041000000}"/>
    <hyperlink ref="G69" r:id="rId67" xr:uid="{00000000-0004-0000-0100-000042000000}"/>
    <hyperlink ref="G70" r:id="rId68" xr:uid="{00000000-0004-0000-0100-000043000000}"/>
    <hyperlink ref="G71" r:id="rId69" xr:uid="{00000000-0004-0000-0100-000044000000}"/>
    <hyperlink ref="G72" r:id="rId70" xr:uid="{00000000-0004-0000-0100-000045000000}"/>
    <hyperlink ref="G73" r:id="rId71" xr:uid="{00000000-0004-0000-0100-000046000000}"/>
    <hyperlink ref="G74" r:id="rId72" xr:uid="{00000000-0004-0000-0100-000047000000}"/>
    <hyperlink ref="G75" r:id="rId73" xr:uid="{00000000-0004-0000-0100-000048000000}"/>
    <hyperlink ref="G76" r:id="rId74" xr:uid="{00000000-0004-0000-0100-000049000000}"/>
    <hyperlink ref="G77" r:id="rId75" xr:uid="{00000000-0004-0000-0100-00004A000000}"/>
    <hyperlink ref="G78" r:id="rId76" xr:uid="{00000000-0004-0000-0100-00004B000000}"/>
    <hyperlink ref="G79" r:id="rId77" xr:uid="{00000000-0004-0000-0100-00004C000000}"/>
    <hyperlink ref="G80" r:id="rId78" xr:uid="{00000000-0004-0000-0100-00004D000000}"/>
    <hyperlink ref="G81" r:id="rId79" xr:uid="{00000000-0004-0000-0100-00004E000000}"/>
    <hyperlink ref="G82" r:id="rId80" xr:uid="{00000000-0004-0000-0100-00004F000000}"/>
    <hyperlink ref="G83" r:id="rId81" xr:uid="{00000000-0004-0000-0100-000050000000}"/>
    <hyperlink ref="G84" r:id="rId82" xr:uid="{00000000-0004-0000-0100-000051000000}"/>
    <hyperlink ref="G85" r:id="rId83" xr:uid="{00000000-0004-0000-0100-000052000000}"/>
    <hyperlink ref="G86" r:id="rId84" xr:uid="{00000000-0004-0000-0100-000053000000}"/>
    <hyperlink ref="G87" r:id="rId85" xr:uid="{00000000-0004-0000-0100-000054000000}"/>
    <hyperlink ref="G88" r:id="rId86" xr:uid="{00000000-0004-0000-0100-000055000000}"/>
    <hyperlink ref="G89" r:id="rId87" xr:uid="{00000000-0004-0000-0100-000056000000}"/>
    <hyperlink ref="G90" r:id="rId88" xr:uid="{00000000-0004-0000-0100-000057000000}"/>
    <hyperlink ref="G91" r:id="rId89" xr:uid="{00000000-0004-0000-0100-000058000000}"/>
    <hyperlink ref="G92" r:id="rId90" xr:uid="{00000000-0004-0000-0100-000059000000}"/>
    <hyperlink ref="G93" r:id="rId91" xr:uid="{00000000-0004-0000-0100-00005A000000}"/>
    <hyperlink ref="G94" r:id="rId92" xr:uid="{00000000-0004-0000-0100-00005B000000}"/>
    <hyperlink ref="G95" r:id="rId93" xr:uid="{00000000-0004-0000-0100-00005C000000}"/>
    <hyperlink ref="G96" r:id="rId94" xr:uid="{00000000-0004-0000-0100-00005D000000}"/>
    <hyperlink ref="G97" r:id="rId95" xr:uid="{00000000-0004-0000-0100-00005E000000}"/>
    <hyperlink ref="G98" r:id="rId96" xr:uid="{00000000-0004-0000-0100-00005F000000}"/>
    <hyperlink ref="G99" r:id="rId97" xr:uid="{00000000-0004-0000-0100-000060000000}"/>
    <hyperlink ref="G100" r:id="rId98" xr:uid="{00000000-0004-0000-0100-000061000000}"/>
    <hyperlink ref="G101" r:id="rId99" xr:uid="{00000000-0004-0000-0100-000062000000}"/>
    <hyperlink ref="G102" r:id="rId100" xr:uid="{00000000-0004-0000-0100-000063000000}"/>
    <hyperlink ref="G103" r:id="rId101" xr:uid="{00000000-0004-0000-0100-000064000000}"/>
    <hyperlink ref="G104" r:id="rId102" xr:uid="{00000000-0004-0000-0100-000065000000}"/>
    <hyperlink ref="G105" r:id="rId103" xr:uid="{00000000-0004-0000-0100-000066000000}"/>
    <hyperlink ref="G106" r:id="rId104" xr:uid="{00000000-0004-0000-0100-000067000000}"/>
    <hyperlink ref="G107" r:id="rId105" xr:uid="{00000000-0004-0000-0100-000068000000}"/>
    <hyperlink ref="G108" r:id="rId106" xr:uid="{00000000-0004-0000-0100-000069000000}"/>
    <hyperlink ref="G109" r:id="rId107" xr:uid="{00000000-0004-0000-0100-00006A000000}"/>
    <hyperlink ref="G110" r:id="rId108" xr:uid="{00000000-0004-0000-0100-00006B000000}"/>
    <hyperlink ref="G111" r:id="rId109" xr:uid="{00000000-0004-0000-0100-00006C000000}"/>
    <hyperlink ref="G113" r:id="rId110" xr:uid="{00000000-0004-0000-0100-00006D000000}"/>
    <hyperlink ref="G114" r:id="rId111" xr:uid="{00000000-0004-0000-0100-00006E000000}"/>
    <hyperlink ref="G115" r:id="rId112" xr:uid="{00000000-0004-0000-0100-00006F000000}"/>
    <hyperlink ref="G116" r:id="rId113" xr:uid="{00000000-0004-0000-0100-000070000000}"/>
    <hyperlink ref="G117" r:id="rId114" xr:uid="{00000000-0004-0000-0100-000071000000}"/>
    <hyperlink ref="G118" r:id="rId115" xr:uid="{00000000-0004-0000-0100-000072000000}"/>
    <hyperlink ref="G119" r:id="rId116" xr:uid="{00000000-0004-0000-0100-000073000000}"/>
    <hyperlink ref="G120" r:id="rId117" xr:uid="{00000000-0004-0000-0100-000074000000}"/>
    <hyperlink ref="G121" r:id="rId118" xr:uid="{00000000-0004-0000-0100-000075000000}"/>
    <hyperlink ref="G122" r:id="rId119" xr:uid="{00000000-0004-0000-0100-000076000000}"/>
    <hyperlink ref="G123" r:id="rId120" xr:uid="{00000000-0004-0000-0100-000077000000}"/>
    <hyperlink ref="G124" r:id="rId121" xr:uid="{00000000-0004-0000-0100-000078000000}"/>
    <hyperlink ref="G125" r:id="rId122" xr:uid="{00000000-0004-0000-0100-000079000000}"/>
    <hyperlink ref="G126" r:id="rId123" xr:uid="{00000000-0004-0000-0100-00007A000000}"/>
    <hyperlink ref="G127" r:id="rId124" xr:uid="{00000000-0004-0000-0100-00007B000000}"/>
    <hyperlink ref="G128" r:id="rId125" xr:uid="{00000000-0004-0000-0100-00007C000000}"/>
    <hyperlink ref="G129" r:id="rId126" xr:uid="{00000000-0004-0000-0100-00007D000000}"/>
    <hyperlink ref="G130" r:id="rId127" xr:uid="{00000000-0004-0000-0100-00007E000000}"/>
    <hyperlink ref="G131" r:id="rId128" xr:uid="{00000000-0004-0000-0100-00007F000000}"/>
    <hyperlink ref="G132" r:id="rId129" xr:uid="{00000000-0004-0000-0100-000080000000}"/>
    <hyperlink ref="G133" r:id="rId130" xr:uid="{00000000-0004-0000-0100-000081000000}"/>
    <hyperlink ref="G134" r:id="rId131" xr:uid="{00000000-0004-0000-0100-000082000000}"/>
    <hyperlink ref="G135" r:id="rId132" xr:uid="{00000000-0004-0000-0100-000083000000}"/>
    <hyperlink ref="G136" r:id="rId133" xr:uid="{00000000-0004-0000-0100-000084000000}"/>
    <hyperlink ref="G137" r:id="rId134" xr:uid="{00000000-0004-0000-0100-000085000000}"/>
    <hyperlink ref="G138" r:id="rId135" xr:uid="{00000000-0004-0000-0100-000086000000}"/>
    <hyperlink ref="G139" r:id="rId136" xr:uid="{00000000-0004-0000-0100-000087000000}"/>
    <hyperlink ref="G140" r:id="rId137" xr:uid="{00000000-0004-0000-0100-000088000000}"/>
    <hyperlink ref="G141" r:id="rId138" xr:uid="{00000000-0004-0000-0100-000089000000}"/>
    <hyperlink ref="G142" r:id="rId139" xr:uid="{00000000-0004-0000-0100-00008A000000}"/>
    <hyperlink ref="G143" r:id="rId140" xr:uid="{00000000-0004-0000-0100-00008B000000}"/>
    <hyperlink ref="G144" r:id="rId141" xr:uid="{00000000-0004-0000-0100-00008C000000}"/>
    <hyperlink ref="G145" r:id="rId142" xr:uid="{00000000-0004-0000-0100-00008D000000}"/>
    <hyperlink ref="G146" r:id="rId143" xr:uid="{00000000-0004-0000-0100-00008E000000}"/>
    <hyperlink ref="G147" r:id="rId144" xr:uid="{00000000-0004-0000-0100-00008F000000}"/>
    <hyperlink ref="G148" r:id="rId145" xr:uid="{00000000-0004-0000-0100-000090000000}"/>
    <hyperlink ref="G149" r:id="rId146" xr:uid="{00000000-0004-0000-0100-000091000000}"/>
    <hyperlink ref="G150" r:id="rId147" xr:uid="{00000000-0004-0000-0100-000092000000}"/>
    <hyperlink ref="G151" r:id="rId148" xr:uid="{00000000-0004-0000-0100-000093000000}"/>
    <hyperlink ref="G152" r:id="rId149" xr:uid="{00000000-0004-0000-0100-000094000000}"/>
    <hyperlink ref="G153" r:id="rId150" xr:uid="{00000000-0004-0000-0100-000095000000}"/>
    <hyperlink ref="G154" r:id="rId151" xr:uid="{00000000-0004-0000-0100-000096000000}"/>
    <hyperlink ref="G156" r:id="rId152" xr:uid="{00000000-0004-0000-0100-000097000000}"/>
    <hyperlink ref="G157" r:id="rId153" xr:uid="{00000000-0004-0000-0100-000098000000}"/>
    <hyperlink ref="G158" r:id="rId154" xr:uid="{00000000-0004-0000-0100-000099000000}"/>
    <hyperlink ref="G159" r:id="rId155" xr:uid="{00000000-0004-0000-0100-00009A000000}"/>
    <hyperlink ref="G160" r:id="rId156" xr:uid="{00000000-0004-0000-0100-00009B000000}"/>
    <hyperlink ref="G161" r:id="rId157" xr:uid="{00000000-0004-0000-0100-00009C000000}"/>
    <hyperlink ref="G162" r:id="rId158" xr:uid="{00000000-0004-0000-0100-00009D000000}"/>
    <hyperlink ref="G163" r:id="rId159" xr:uid="{00000000-0004-0000-0100-00009E000000}"/>
    <hyperlink ref="G164" r:id="rId160" xr:uid="{00000000-0004-0000-0100-00009F000000}"/>
    <hyperlink ref="G165" r:id="rId161" xr:uid="{00000000-0004-0000-0100-0000A0000000}"/>
    <hyperlink ref="G166" r:id="rId162" xr:uid="{00000000-0004-0000-0100-0000A1000000}"/>
    <hyperlink ref="G167" r:id="rId163" xr:uid="{00000000-0004-0000-0100-0000A2000000}"/>
    <hyperlink ref="G168" r:id="rId164" xr:uid="{00000000-0004-0000-0100-0000A3000000}"/>
    <hyperlink ref="G169" r:id="rId165" xr:uid="{00000000-0004-0000-0100-0000A4000000}"/>
    <hyperlink ref="G170" r:id="rId166" xr:uid="{00000000-0004-0000-0100-0000A5000000}"/>
    <hyperlink ref="G171" r:id="rId167" xr:uid="{00000000-0004-0000-0100-0000A6000000}"/>
    <hyperlink ref="G172" r:id="rId168" xr:uid="{00000000-0004-0000-0100-0000A7000000}"/>
    <hyperlink ref="G173" r:id="rId169" xr:uid="{00000000-0004-0000-0100-0000A8000000}"/>
    <hyperlink ref="G174" r:id="rId170" xr:uid="{00000000-0004-0000-0100-0000A9000000}"/>
    <hyperlink ref="G175" r:id="rId171" xr:uid="{00000000-0004-0000-0100-0000AA000000}"/>
    <hyperlink ref="G176" r:id="rId172" xr:uid="{00000000-0004-0000-0100-0000AB000000}"/>
    <hyperlink ref="G177" r:id="rId173" xr:uid="{00000000-0004-0000-0100-0000AC000000}"/>
    <hyperlink ref="G178" r:id="rId174" xr:uid="{00000000-0004-0000-0100-0000AD000000}"/>
    <hyperlink ref="G179" r:id="rId175" xr:uid="{00000000-0004-0000-0100-0000AE000000}"/>
    <hyperlink ref="G180" r:id="rId176" xr:uid="{00000000-0004-0000-0100-0000AF000000}"/>
    <hyperlink ref="G181" r:id="rId177" xr:uid="{00000000-0004-0000-0100-0000B0000000}"/>
    <hyperlink ref="G182" r:id="rId178" xr:uid="{00000000-0004-0000-0100-0000B1000000}"/>
    <hyperlink ref="G183" r:id="rId179" xr:uid="{00000000-0004-0000-0100-0000B2000000}"/>
    <hyperlink ref="G185" r:id="rId180" xr:uid="{00000000-0004-0000-0100-0000B3000000}"/>
    <hyperlink ref="G186" r:id="rId181" xr:uid="{00000000-0004-0000-0100-0000B4000000}"/>
    <hyperlink ref="G187" r:id="rId182" xr:uid="{00000000-0004-0000-0100-0000B5000000}"/>
    <hyperlink ref="G188" r:id="rId183" xr:uid="{00000000-0004-0000-0100-0000B6000000}"/>
    <hyperlink ref="G189" r:id="rId184" xr:uid="{00000000-0004-0000-0100-0000B7000000}"/>
    <hyperlink ref="G190" r:id="rId185" xr:uid="{00000000-0004-0000-0100-0000B8000000}"/>
    <hyperlink ref="G191" r:id="rId186" xr:uid="{00000000-0004-0000-0100-0000B9000000}"/>
    <hyperlink ref="G192" r:id="rId187" xr:uid="{00000000-0004-0000-0100-0000BA000000}"/>
    <hyperlink ref="G194" r:id="rId188" xr:uid="{00000000-0004-0000-0100-0000BB000000}"/>
    <hyperlink ref="G195" r:id="rId189" xr:uid="{00000000-0004-0000-0100-0000BC000000}"/>
    <hyperlink ref="G196" r:id="rId190" xr:uid="{00000000-0004-0000-0100-0000BD000000}"/>
    <hyperlink ref="G197" r:id="rId191" xr:uid="{00000000-0004-0000-0100-0000BE000000}"/>
    <hyperlink ref="G198" r:id="rId192" xr:uid="{00000000-0004-0000-0100-0000BF000000}"/>
    <hyperlink ref="G199" r:id="rId193" xr:uid="{00000000-0004-0000-0100-0000C0000000}"/>
    <hyperlink ref="G200" r:id="rId194" xr:uid="{00000000-0004-0000-0100-0000C1000000}"/>
    <hyperlink ref="G202" r:id="rId195" xr:uid="{00000000-0004-0000-0100-0000C2000000}"/>
    <hyperlink ref="G203" r:id="rId196" xr:uid="{00000000-0004-0000-0100-0000C3000000}"/>
    <hyperlink ref="G204" r:id="rId197" xr:uid="{00000000-0004-0000-0100-0000C4000000}"/>
    <hyperlink ref="G205" r:id="rId198" xr:uid="{00000000-0004-0000-0100-0000C5000000}"/>
    <hyperlink ref="G206" r:id="rId199" xr:uid="{00000000-0004-0000-0100-0000C6000000}"/>
    <hyperlink ref="G207" r:id="rId200" xr:uid="{00000000-0004-0000-0100-0000C7000000}"/>
    <hyperlink ref="G208" r:id="rId201" xr:uid="{00000000-0004-0000-0100-0000C8000000}"/>
    <hyperlink ref="G209" r:id="rId202" xr:uid="{00000000-0004-0000-0100-0000C9000000}"/>
    <hyperlink ref="G210" r:id="rId203" xr:uid="{00000000-0004-0000-0100-0000CA000000}"/>
    <hyperlink ref="G211" r:id="rId204" xr:uid="{00000000-0004-0000-0100-0000CB000000}"/>
    <hyperlink ref="G212" r:id="rId205" xr:uid="{00000000-0004-0000-0100-0000CC000000}"/>
    <hyperlink ref="G213" r:id="rId206" xr:uid="{00000000-0004-0000-0100-0000CD000000}"/>
    <hyperlink ref="G214" r:id="rId207" xr:uid="{00000000-0004-0000-0100-0000CE000000}"/>
    <hyperlink ref="G215" r:id="rId208" xr:uid="{00000000-0004-0000-0100-0000CF000000}"/>
    <hyperlink ref="G216" r:id="rId209" xr:uid="{00000000-0004-0000-0100-0000D0000000}"/>
    <hyperlink ref="G217" r:id="rId210" xr:uid="{00000000-0004-0000-0100-0000D1000000}"/>
    <hyperlink ref="G218" r:id="rId211" xr:uid="{00000000-0004-0000-0100-0000D2000000}"/>
    <hyperlink ref="G219" r:id="rId212" xr:uid="{00000000-0004-0000-0100-0000D3000000}"/>
    <hyperlink ref="G220" r:id="rId213" xr:uid="{00000000-0004-0000-0100-0000D4000000}"/>
    <hyperlink ref="G221" r:id="rId214" xr:uid="{00000000-0004-0000-0100-0000D5000000}"/>
    <hyperlink ref="G222" r:id="rId215" xr:uid="{00000000-0004-0000-0100-0000D6000000}"/>
    <hyperlink ref="G223" r:id="rId216" xr:uid="{00000000-0004-0000-0100-0000D7000000}"/>
    <hyperlink ref="G224" r:id="rId217" xr:uid="{00000000-0004-0000-0100-0000D8000000}"/>
    <hyperlink ref="G225" r:id="rId218" xr:uid="{00000000-0004-0000-0100-0000D9000000}"/>
    <hyperlink ref="G226" r:id="rId219" xr:uid="{00000000-0004-0000-0100-0000DA000000}"/>
    <hyperlink ref="G227" r:id="rId220" xr:uid="{00000000-0004-0000-0100-0000DB000000}"/>
    <hyperlink ref="G228" r:id="rId221" xr:uid="{00000000-0004-0000-0100-0000DC000000}"/>
    <hyperlink ref="G229" r:id="rId222" xr:uid="{00000000-0004-0000-0100-0000DD000000}"/>
    <hyperlink ref="G230" r:id="rId223" xr:uid="{00000000-0004-0000-0100-0000DE000000}"/>
    <hyperlink ref="G231" r:id="rId224" xr:uid="{00000000-0004-0000-0100-0000DF000000}"/>
    <hyperlink ref="G232" r:id="rId225" xr:uid="{00000000-0004-0000-0100-0000E0000000}"/>
    <hyperlink ref="G233" r:id="rId226" xr:uid="{00000000-0004-0000-0100-0000E1000000}"/>
    <hyperlink ref="G234" r:id="rId227" xr:uid="{00000000-0004-0000-0100-0000E2000000}"/>
    <hyperlink ref="G235" r:id="rId228" xr:uid="{00000000-0004-0000-0100-0000E3000000}"/>
    <hyperlink ref="G236" r:id="rId229" xr:uid="{00000000-0004-0000-0100-0000E4000000}"/>
    <hyperlink ref="G237" r:id="rId230" xr:uid="{00000000-0004-0000-0100-0000E5000000}"/>
    <hyperlink ref="G238" r:id="rId231" xr:uid="{00000000-0004-0000-0100-0000E6000000}"/>
    <hyperlink ref="G240" r:id="rId232" xr:uid="{00000000-0004-0000-0100-0000E7000000}"/>
    <hyperlink ref="G241" r:id="rId233" xr:uid="{00000000-0004-0000-0100-0000E8000000}"/>
    <hyperlink ref="G242" r:id="rId234" xr:uid="{00000000-0004-0000-0100-0000E9000000}"/>
    <hyperlink ref="G243" r:id="rId235" xr:uid="{00000000-0004-0000-0100-0000EA000000}"/>
    <hyperlink ref="G244" r:id="rId236" xr:uid="{00000000-0004-0000-0100-0000EB000000}"/>
    <hyperlink ref="G245" r:id="rId237" xr:uid="{00000000-0004-0000-0100-0000EC000000}"/>
    <hyperlink ref="G247" r:id="rId238" xr:uid="{00000000-0004-0000-0100-0000ED000000}"/>
    <hyperlink ref="G248" r:id="rId239" xr:uid="{00000000-0004-0000-0100-0000EE000000}"/>
    <hyperlink ref="G249" r:id="rId240" xr:uid="{00000000-0004-0000-0100-0000EF000000}"/>
    <hyperlink ref="G250" r:id="rId241" xr:uid="{00000000-0004-0000-0100-0000F0000000}"/>
    <hyperlink ref="G251" r:id="rId242" xr:uid="{00000000-0004-0000-0100-0000F1000000}"/>
    <hyperlink ref="G252" r:id="rId243" xr:uid="{00000000-0004-0000-0100-0000F2000000}"/>
    <hyperlink ref="G253" r:id="rId244" xr:uid="{00000000-0004-0000-0100-0000F3000000}"/>
    <hyperlink ref="G255" r:id="rId245" xr:uid="{00000000-0004-0000-0100-0000F4000000}"/>
    <hyperlink ref="G256" r:id="rId246" xr:uid="{00000000-0004-0000-0100-0000F5000000}"/>
    <hyperlink ref="G257" r:id="rId247" xr:uid="{00000000-0004-0000-0100-0000F6000000}"/>
    <hyperlink ref="G258" r:id="rId248" xr:uid="{00000000-0004-0000-0100-0000F7000000}"/>
    <hyperlink ref="G259" r:id="rId249" xr:uid="{00000000-0004-0000-0100-0000F8000000}"/>
    <hyperlink ref="G261" r:id="rId250" xr:uid="{00000000-0004-0000-0100-0000F9000000}"/>
    <hyperlink ref="G262" r:id="rId251" xr:uid="{00000000-0004-0000-0100-0000FA000000}"/>
    <hyperlink ref="G263" r:id="rId252" xr:uid="{00000000-0004-0000-0100-0000FB000000}"/>
    <hyperlink ref="G264" r:id="rId253" xr:uid="{00000000-0004-0000-0100-0000FC000000}"/>
    <hyperlink ref="G266" r:id="rId254" xr:uid="{00000000-0004-0000-0100-0000FD000000}"/>
    <hyperlink ref="G267" r:id="rId255" xr:uid="{00000000-0004-0000-0100-0000FE000000}"/>
    <hyperlink ref="G268" r:id="rId256" xr:uid="{00000000-0004-0000-0100-0000FF000000}"/>
    <hyperlink ref="G269" r:id="rId257" xr:uid="{00000000-0004-0000-0100-000000010000}"/>
    <hyperlink ref="G270" r:id="rId258" xr:uid="{00000000-0004-0000-0100-000001010000}"/>
    <hyperlink ref="G271" r:id="rId259" xr:uid="{00000000-0004-0000-0100-000002010000}"/>
    <hyperlink ref="G272" r:id="rId260" xr:uid="{00000000-0004-0000-0100-000003010000}"/>
    <hyperlink ref="G273" r:id="rId261" xr:uid="{00000000-0004-0000-0100-000004010000}"/>
    <hyperlink ref="G274" r:id="rId262" xr:uid="{00000000-0004-0000-0100-000005010000}"/>
    <hyperlink ref="G275" r:id="rId263" xr:uid="{00000000-0004-0000-0100-000006010000}"/>
    <hyperlink ref="G276" r:id="rId264" xr:uid="{00000000-0004-0000-0100-000007010000}"/>
    <hyperlink ref="G277" r:id="rId265" xr:uid="{00000000-0004-0000-0100-000008010000}"/>
    <hyperlink ref="G278" r:id="rId266" xr:uid="{00000000-0004-0000-0100-000009010000}"/>
    <hyperlink ref="G279" r:id="rId267" xr:uid="{00000000-0004-0000-0100-00000A010000}"/>
    <hyperlink ref="G280" r:id="rId268" xr:uid="{00000000-0004-0000-0100-00000B010000}"/>
    <hyperlink ref="G281" r:id="rId269" xr:uid="{00000000-0004-0000-0100-00000C010000}"/>
    <hyperlink ref="G282" r:id="rId270" xr:uid="{00000000-0004-0000-0100-00000D010000}"/>
    <hyperlink ref="G283" r:id="rId271" xr:uid="{00000000-0004-0000-0100-00000E010000}"/>
    <hyperlink ref="G284" r:id="rId272" xr:uid="{00000000-0004-0000-0100-00000F010000}"/>
    <hyperlink ref="G285" r:id="rId273" xr:uid="{00000000-0004-0000-0100-000010010000}"/>
    <hyperlink ref="G286" r:id="rId274" xr:uid="{00000000-0004-0000-0100-00001101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L1255"/>
  <sheetViews>
    <sheetView workbookViewId="0">
      <selection activeCell="K2" sqref="K2"/>
    </sheetView>
  </sheetViews>
  <sheetFormatPr defaultColWidth="12.6640625" defaultRowHeight="15.75" customHeight="1"/>
  <cols>
    <col min="8" max="8" width="51.218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10285</v>
      </c>
      <c r="B2" s="1" t="s">
        <v>10286</v>
      </c>
      <c r="C2" s="1" t="s">
        <v>10287</v>
      </c>
      <c r="D2" s="1" t="s">
        <v>10288</v>
      </c>
      <c r="E2" s="1" t="s">
        <v>10289</v>
      </c>
      <c r="H2" s="1" t="s">
        <v>10290</v>
      </c>
      <c r="I2" s="1">
        <v>1</v>
      </c>
      <c r="J2" s="1">
        <v>14</v>
      </c>
      <c r="K2" s="1" t="s">
        <v>10291</v>
      </c>
      <c r="L2" s="4" t="str">
        <f ca="1">IFERROR(__xludf.DUMMYFUNCTION("JOIN("" "", SPLIT(REGEXEXTRACT(H2, ""(\S+\s+\S+\s+\S+\s+\S+)""), "" ""))"),"Intel Core i7 14700K")</f>
        <v>Intel Core i7 14700K</v>
      </c>
    </row>
    <row r="3" spans="1:12">
      <c r="A3" s="1" t="s">
        <v>3831</v>
      </c>
      <c r="B3" s="1" t="s">
        <v>10286</v>
      </c>
      <c r="C3" s="1" t="s">
        <v>10292</v>
      </c>
      <c r="D3" s="1" t="s">
        <v>10293</v>
      </c>
      <c r="E3" s="1" t="s">
        <v>10294</v>
      </c>
      <c r="H3" s="1" t="s">
        <v>10290</v>
      </c>
      <c r="I3" s="1">
        <v>4</v>
      </c>
      <c r="J3" s="1">
        <v>14</v>
      </c>
      <c r="K3" s="1" t="s">
        <v>10291</v>
      </c>
      <c r="L3" s="4" t="str">
        <f ca="1">IFERROR(__xludf.DUMMYFUNCTION("JOIN("" "", SPLIT(REGEXEXTRACT(H3, ""(\S+\s+\S+\s+\S+\s+\S+)""), "" ""))"),"Intel Core i7 14700K")</f>
        <v>Intel Core i7 14700K</v>
      </c>
    </row>
    <row r="4" spans="1:12">
      <c r="A4" s="1" t="s">
        <v>3831</v>
      </c>
      <c r="B4" s="1" t="s">
        <v>10286</v>
      </c>
      <c r="C4" s="1" t="s">
        <v>10295</v>
      </c>
      <c r="D4" s="1" t="s">
        <v>10293</v>
      </c>
      <c r="E4" s="1" t="s">
        <v>10296</v>
      </c>
      <c r="H4" s="1" t="s">
        <v>10290</v>
      </c>
      <c r="I4" s="1">
        <v>0</v>
      </c>
      <c r="J4" s="1">
        <v>14</v>
      </c>
      <c r="K4" s="1" t="s">
        <v>10291</v>
      </c>
      <c r="L4" s="4" t="str">
        <f ca="1">IFERROR(__xludf.DUMMYFUNCTION("JOIN("" "", SPLIT(REGEXEXTRACT(H4, ""(\S+\s+\S+\s+\S+\s+\S+)""), "" ""))"),"Intel Core i7 14700K")</f>
        <v>Intel Core i7 14700K</v>
      </c>
    </row>
    <row r="5" spans="1:12">
      <c r="A5" s="1" t="s">
        <v>494</v>
      </c>
      <c r="B5" s="1" t="s">
        <v>10286</v>
      </c>
      <c r="C5" s="1" t="s">
        <v>10297</v>
      </c>
      <c r="D5" s="1" t="s">
        <v>10288</v>
      </c>
      <c r="E5" s="1" t="s">
        <v>10298</v>
      </c>
      <c r="H5" s="1" t="s">
        <v>10290</v>
      </c>
      <c r="I5" s="1">
        <v>2</v>
      </c>
      <c r="J5" s="1">
        <v>14</v>
      </c>
      <c r="K5" s="1" t="s">
        <v>10291</v>
      </c>
      <c r="L5" s="4" t="str">
        <f ca="1">IFERROR(__xludf.DUMMYFUNCTION("JOIN("" "", SPLIT(REGEXEXTRACT(H5, ""(\S+\s+\S+\s+\S+\s+\S+)""), "" ""))"),"Intel Core i7 14700K")</f>
        <v>Intel Core i7 14700K</v>
      </c>
    </row>
    <row r="6" spans="1:12">
      <c r="A6" s="1" t="s">
        <v>10299</v>
      </c>
      <c r="B6" s="1" t="s">
        <v>10286</v>
      </c>
      <c r="C6" s="1" t="s">
        <v>3599</v>
      </c>
      <c r="D6" s="1" t="s">
        <v>10300</v>
      </c>
      <c r="E6" s="1" t="s">
        <v>10301</v>
      </c>
      <c r="H6" s="1" t="s">
        <v>10290</v>
      </c>
      <c r="I6" s="1">
        <v>2</v>
      </c>
      <c r="J6" s="1">
        <v>14</v>
      </c>
      <c r="K6" s="1" t="s">
        <v>10291</v>
      </c>
      <c r="L6" s="4" t="str">
        <f ca="1">IFERROR(__xludf.DUMMYFUNCTION("JOIN("" "", SPLIT(REGEXEXTRACT(H6, ""(\S+\s+\S+\s+\S+\s+\S+)""), "" ""))"),"Intel Core i7 14700K")</f>
        <v>Intel Core i7 14700K</v>
      </c>
    </row>
    <row r="7" spans="1:12">
      <c r="A7" s="1" t="s">
        <v>10302</v>
      </c>
      <c r="B7" s="1" t="s">
        <v>10303</v>
      </c>
      <c r="C7" s="1" t="s">
        <v>10304</v>
      </c>
      <c r="D7" s="1" t="s">
        <v>10305</v>
      </c>
      <c r="E7" s="1" t="s">
        <v>10306</v>
      </c>
      <c r="H7" s="1" t="s">
        <v>10290</v>
      </c>
      <c r="I7" s="1">
        <v>0</v>
      </c>
      <c r="J7" s="1">
        <v>14</v>
      </c>
      <c r="K7" s="1" t="s">
        <v>10291</v>
      </c>
      <c r="L7" s="4" t="str">
        <f ca="1">IFERROR(__xludf.DUMMYFUNCTION("JOIN("" "", SPLIT(REGEXEXTRACT(H7, ""(\S+\s+\S+\s+\S+\s+\S+)""), "" ""))"),"Intel Core i7 14700K")</f>
        <v>Intel Core i7 14700K</v>
      </c>
    </row>
    <row r="8" spans="1:12">
      <c r="A8" s="1" t="s">
        <v>10307</v>
      </c>
      <c r="B8" s="1" t="s">
        <v>10286</v>
      </c>
      <c r="C8" s="1" t="s">
        <v>10308</v>
      </c>
      <c r="D8" s="1" t="s">
        <v>10300</v>
      </c>
      <c r="E8" s="1" t="s">
        <v>10309</v>
      </c>
      <c r="H8" s="1" t="s">
        <v>10290</v>
      </c>
      <c r="I8" s="1">
        <v>4</v>
      </c>
      <c r="J8" s="1">
        <v>14</v>
      </c>
      <c r="K8" s="1" t="s">
        <v>10291</v>
      </c>
      <c r="L8" s="4" t="str">
        <f ca="1">IFERROR(__xludf.DUMMYFUNCTION("JOIN("" "", SPLIT(REGEXEXTRACT(H8, ""(\S+\s+\S+\s+\S+\s+\S+)""), "" ""))"),"Intel Core i7 14700K")</f>
        <v>Intel Core i7 14700K</v>
      </c>
    </row>
    <row r="9" spans="1:12">
      <c r="A9" s="1" t="s">
        <v>10310</v>
      </c>
      <c r="B9" s="1" t="s">
        <v>10286</v>
      </c>
      <c r="C9" s="1" t="s">
        <v>10311</v>
      </c>
      <c r="D9" s="1" t="s">
        <v>10293</v>
      </c>
      <c r="E9" s="1" t="s">
        <v>10312</v>
      </c>
      <c r="H9" s="1" t="s">
        <v>10290</v>
      </c>
      <c r="I9" s="1">
        <v>2</v>
      </c>
      <c r="J9" s="1">
        <v>14</v>
      </c>
      <c r="K9" s="1" t="s">
        <v>10291</v>
      </c>
      <c r="L9" s="4" t="str">
        <f ca="1">IFERROR(__xludf.DUMMYFUNCTION("JOIN("" "", SPLIT(REGEXEXTRACT(H9, ""(\S+\s+\S+\s+\S+\s+\S+)""), "" ""))"),"Intel Core i7 14700K")</f>
        <v>Intel Core i7 14700K</v>
      </c>
    </row>
    <row r="10" spans="1:12">
      <c r="A10" s="1" t="s">
        <v>10313</v>
      </c>
      <c r="B10" s="1" t="s">
        <v>10286</v>
      </c>
      <c r="C10" s="1" t="s">
        <v>10314</v>
      </c>
      <c r="D10" s="1" t="s">
        <v>10288</v>
      </c>
      <c r="E10" s="1" t="s">
        <v>10315</v>
      </c>
      <c r="H10" s="1" t="s">
        <v>10290</v>
      </c>
      <c r="I10" s="1">
        <v>1</v>
      </c>
      <c r="J10" s="1">
        <v>14</v>
      </c>
      <c r="K10" s="1" t="s">
        <v>10291</v>
      </c>
      <c r="L10" s="4" t="str">
        <f ca="1">IFERROR(__xludf.DUMMYFUNCTION("JOIN("" "", SPLIT(REGEXEXTRACT(H10, ""(\S+\s+\S+\s+\S+\s+\S+)""), "" ""))"),"Intel Core i7 14700K")</f>
        <v>Intel Core i7 14700K</v>
      </c>
    </row>
    <row r="11" spans="1:12">
      <c r="A11" s="1" t="s">
        <v>10316</v>
      </c>
      <c r="B11" s="1" t="s">
        <v>10286</v>
      </c>
      <c r="C11" s="1" t="s">
        <v>10317</v>
      </c>
      <c r="D11" s="1" t="s">
        <v>10293</v>
      </c>
      <c r="E11" s="1" t="s">
        <v>10318</v>
      </c>
      <c r="H11" s="1" t="s">
        <v>10290</v>
      </c>
      <c r="I11" s="1">
        <v>4</v>
      </c>
      <c r="J11" s="1">
        <v>14</v>
      </c>
      <c r="K11" s="1" t="s">
        <v>10291</v>
      </c>
      <c r="L11" s="4" t="str">
        <f ca="1">IFERROR(__xludf.DUMMYFUNCTION("JOIN("" "", SPLIT(REGEXEXTRACT(H11, ""(\S+\s+\S+\s+\S+\s+\S+)""), "" ""))"),"Intel Core i7 14700K")</f>
        <v>Intel Core i7 14700K</v>
      </c>
    </row>
    <row r="12" spans="1:12">
      <c r="A12" s="1" t="s">
        <v>10319</v>
      </c>
      <c r="B12" s="1" t="s">
        <v>10286</v>
      </c>
      <c r="C12" s="1" t="s">
        <v>10320</v>
      </c>
      <c r="D12" s="1" t="s">
        <v>10321</v>
      </c>
      <c r="E12" s="1" t="s">
        <v>10322</v>
      </c>
      <c r="H12" s="1" t="s">
        <v>10290</v>
      </c>
      <c r="I12" s="1">
        <v>0</v>
      </c>
      <c r="J12" s="1">
        <v>14</v>
      </c>
      <c r="K12" s="1" t="s">
        <v>10291</v>
      </c>
      <c r="L12" s="4" t="str">
        <f ca="1">IFERROR(__xludf.DUMMYFUNCTION("JOIN("" "", SPLIT(REGEXEXTRACT(H12, ""(\S+\s+\S+\s+\S+\s+\S+)""), "" ""))"),"Intel Core i7 14700K")</f>
        <v>Intel Core i7 14700K</v>
      </c>
    </row>
    <row r="13" spans="1:12">
      <c r="A13" s="1" t="s">
        <v>10323</v>
      </c>
      <c r="B13" s="1" t="s">
        <v>10286</v>
      </c>
      <c r="C13" s="1" t="s">
        <v>101</v>
      </c>
      <c r="D13" s="1" t="s">
        <v>10324</v>
      </c>
      <c r="E13" s="1" t="s">
        <v>10325</v>
      </c>
      <c r="H13" s="1" t="s">
        <v>10290</v>
      </c>
      <c r="I13" s="1">
        <v>0</v>
      </c>
      <c r="J13" s="1">
        <v>14</v>
      </c>
      <c r="K13" s="1" t="s">
        <v>10291</v>
      </c>
      <c r="L13" s="4" t="str">
        <f ca="1">IFERROR(__xludf.DUMMYFUNCTION("JOIN("" "", SPLIT(REGEXEXTRACT(H13, ""(\S+\s+\S+\s+\S+\s+\S+)""), "" ""))"),"Intel Core i7 14700K")</f>
        <v>Intel Core i7 14700K</v>
      </c>
    </row>
    <row r="14" spans="1:12">
      <c r="A14" s="1" t="s">
        <v>10326</v>
      </c>
      <c r="B14" s="1" t="s">
        <v>10286</v>
      </c>
      <c r="C14" s="1" t="s">
        <v>10327</v>
      </c>
      <c r="D14" s="1" t="s">
        <v>10293</v>
      </c>
      <c r="E14" s="1" t="s">
        <v>10328</v>
      </c>
      <c r="H14" s="1" t="s">
        <v>10290</v>
      </c>
      <c r="I14" s="1">
        <v>1</v>
      </c>
      <c r="J14" s="1">
        <v>14</v>
      </c>
      <c r="K14" s="1" t="s">
        <v>10291</v>
      </c>
      <c r="L14" s="4" t="str">
        <f ca="1">IFERROR(__xludf.DUMMYFUNCTION("JOIN("" "", SPLIT(REGEXEXTRACT(H14, ""(\S+\s+\S+\s+\S+\s+\S+)""), "" ""))"),"Intel Core i7 14700K")</f>
        <v>Intel Core i7 14700K</v>
      </c>
    </row>
    <row r="15" spans="1:12">
      <c r="A15" s="1" t="s">
        <v>6752</v>
      </c>
      <c r="B15" s="1" t="s">
        <v>10286</v>
      </c>
      <c r="C15" s="1" t="s">
        <v>10329</v>
      </c>
      <c r="D15" s="1" t="s">
        <v>10293</v>
      </c>
      <c r="E15" s="1" t="s">
        <v>10330</v>
      </c>
      <c r="H15" s="1" t="s">
        <v>10290</v>
      </c>
      <c r="I15" s="1">
        <v>2</v>
      </c>
      <c r="J15" s="1">
        <v>14</v>
      </c>
      <c r="K15" s="1" t="s">
        <v>10291</v>
      </c>
      <c r="L15" s="4" t="str">
        <f ca="1">IFERROR(__xludf.DUMMYFUNCTION("JOIN("" "", SPLIT(REGEXEXTRACT(H15, ""(\S+\s+\S+\s+\S+\s+\S+)""), "" ""))"),"Intel Core i7 14700K")</f>
        <v>Intel Core i7 14700K</v>
      </c>
    </row>
    <row r="16" spans="1:12">
      <c r="A16" s="1" t="s">
        <v>8161</v>
      </c>
      <c r="B16" s="1" t="s">
        <v>10286</v>
      </c>
      <c r="C16" s="1" t="s">
        <v>10331</v>
      </c>
      <c r="D16" s="1" t="s">
        <v>10300</v>
      </c>
      <c r="E16" s="1" t="s">
        <v>10332</v>
      </c>
      <c r="H16" s="1" t="s">
        <v>10290</v>
      </c>
      <c r="I16" s="1">
        <v>1</v>
      </c>
      <c r="J16" s="1">
        <v>14</v>
      </c>
      <c r="K16" s="1" t="s">
        <v>10291</v>
      </c>
      <c r="L16" s="4" t="str">
        <f ca="1">IFERROR(__xludf.DUMMYFUNCTION("JOIN("" "", SPLIT(REGEXEXTRACT(H16, ""(\S+\s+\S+\s+\S+\s+\S+)""), "" ""))"),"Intel Core i7 14700K")</f>
        <v>Intel Core i7 14700K</v>
      </c>
    </row>
    <row r="17" spans="1:12">
      <c r="A17" s="1" t="s">
        <v>1182</v>
      </c>
      <c r="B17" s="1" t="s">
        <v>10286</v>
      </c>
      <c r="C17" s="1" t="s">
        <v>10333</v>
      </c>
      <c r="D17" s="1" t="s">
        <v>10288</v>
      </c>
      <c r="E17" s="1" t="s">
        <v>10334</v>
      </c>
      <c r="H17" s="1" t="s">
        <v>10290</v>
      </c>
      <c r="I17" s="1">
        <v>0</v>
      </c>
      <c r="J17" s="1">
        <v>14</v>
      </c>
      <c r="K17" s="1" t="s">
        <v>10291</v>
      </c>
      <c r="L17" s="4" t="str">
        <f ca="1">IFERROR(__xludf.DUMMYFUNCTION("JOIN("" "", SPLIT(REGEXEXTRACT(H17, ""(\S+\s+\S+\s+\S+\s+\S+)""), "" ""))"),"Intel Core i7 14700K")</f>
        <v>Intel Core i7 14700K</v>
      </c>
    </row>
    <row r="18" spans="1:12">
      <c r="A18" s="1" t="s">
        <v>10335</v>
      </c>
      <c r="B18" s="1" t="s">
        <v>10286</v>
      </c>
      <c r="C18" s="1" t="s">
        <v>504</v>
      </c>
      <c r="D18" s="1" t="s">
        <v>10305</v>
      </c>
      <c r="E18" s="1" t="s">
        <v>10336</v>
      </c>
      <c r="H18" s="1" t="s">
        <v>10290</v>
      </c>
      <c r="I18" s="1">
        <v>1</v>
      </c>
      <c r="J18" s="1">
        <v>14</v>
      </c>
      <c r="K18" s="1" t="s">
        <v>10291</v>
      </c>
      <c r="L18" s="4" t="str">
        <f ca="1">IFERROR(__xludf.DUMMYFUNCTION("JOIN("" "", SPLIT(REGEXEXTRACT(H18, ""(\S+\s+\S+\s+\S+\s+\S+)""), "" ""))"),"Intel Core i7 14700K")</f>
        <v>Intel Core i7 14700K</v>
      </c>
    </row>
    <row r="19" spans="1:12">
      <c r="A19" s="1" t="s">
        <v>10337</v>
      </c>
      <c r="B19" s="1" t="s">
        <v>10286</v>
      </c>
      <c r="C19" s="1" t="s">
        <v>10338</v>
      </c>
      <c r="D19" s="1" t="s">
        <v>10293</v>
      </c>
      <c r="E19" s="1" t="s">
        <v>10339</v>
      </c>
      <c r="H19" s="1" t="s">
        <v>10290</v>
      </c>
      <c r="I19" s="1">
        <v>1</v>
      </c>
      <c r="J19" s="1">
        <v>14</v>
      </c>
      <c r="K19" s="1" t="s">
        <v>10291</v>
      </c>
      <c r="L19" s="4" t="str">
        <f ca="1">IFERROR(__xludf.DUMMYFUNCTION("JOIN("" "", SPLIT(REGEXEXTRACT(H19, ""(\S+\s+\S+\s+\S+\s+\S+)""), "" ""))"),"Intel Core i7 14700K")</f>
        <v>Intel Core i7 14700K</v>
      </c>
    </row>
    <row r="20" spans="1:12">
      <c r="A20" s="1" t="s">
        <v>10340</v>
      </c>
      <c r="B20" s="1" t="s">
        <v>10286</v>
      </c>
      <c r="C20" s="1" t="s">
        <v>10341</v>
      </c>
      <c r="D20" s="1" t="s">
        <v>10305</v>
      </c>
      <c r="E20" s="1" t="s">
        <v>10342</v>
      </c>
      <c r="H20" s="1" t="s">
        <v>10290</v>
      </c>
      <c r="I20" s="1">
        <v>0</v>
      </c>
      <c r="J20" s="1">
        <v>14</v>
      </c>
      <c r="K20" s="1" t="s">
        <v>10291</v>
      </c>
      <c r="L20" s="4" t="str">
        <f ca="1">IFERROR(__xludf.DUMMYFUNCTION("JOIN("" "", SPLIT(REGEXEXTRACT(H20, ""(\S+\s+\S+\s+\S+\s+\S+)""), "" ""))"),"Intel Core i7 14700K")</f>
        <v>Intel Core i7 14700K</v>
      </c>
    </row>
    <row r="21" spans="1:12">
      <c r="A21" s="1" t="s">
        <v>10343</v>
      </c>
      <c r="B21" s="1" t="s">
        <v>10286</v>
      </c>
      <c r="C21" s="1" t="s">
        <v>9338</v>
      </c>
      <c r="D21" s="1" t="s">
        <v>10288</v>
      </c>
      <c r="E21" s="1" t="s">
        <v>10344</v>
      </c>
      <c r="H21" s="1" t="s">
        <v>10290</v>
      </c>
      <c r="I21" s="1">
        <v>3</v>
      </c>
      <c r="J21" s="1">
        <v>14</v>
      </c>
      <c r="K21" s="1" t="s">
        <v>10291</v>
      </c>
      <c r="L21" s="4" t="str">
        <f ca="1">IFERROR(__xludf.DUMMYFUNCTION("JOIN("" "", SPLIT(REGEXEXTRACT(H21, ""(\S+\s+\S+\s+\S+\s+\S+)""), "" ""))"),"Intel Core i7 14700K")</f>
        <v>Intel Core i7 14700K</v>
      </c>
    </row>
    <row r="22" spans="1:12">
      <c r="A22" s="1" t="s">
        <v>10345</v>
      </c>
      <c r="B22" s="1" t="s">
        <v>10286</v>
      </c>
      <c r="C22" s="1" t="s">
        <v>10346</v>
      </c>
      <c r="D22" s="1" t="s">
        <v>10347</v>
      </c>
      <c r="E22" s="1" t="s">
        <v>10348</v>
      </c>
      <c r="H22" s="1" t="s">
        <v>10290</v>
      </c>
      <c r="I22" s="1">
        <v>1</v>
      </c>
      <c r="J22" s="1">
        <v>14</v>
      </c>
      <c r="K22" s="1" t="s">
        <v>10291</v>
      </c>
      <c r="L22" s="4" t="str">
        <f ca="1">IFERROR(__xludf.DUMMYFUNCTION("JOIN("" "", SPLIT(REGEXEXTRACT(H22, ""(\S+\s+\S+\s+\S+\s+\S+)""), "" ""))"),"Intel Core i7 14700K")</f>
        <v>Intel Core i7 14700K</v>
      </c>
    </row>
    <row r="23" spans="1:12">
      <c r="A23" s="1" t="s">
        <v>10349</v>
      </c>
      <c r="B23" s="1" t="s">
        <v>10286</v>
      </c>
      <c r="C23" s="1" t="s">
        <v>10350</v>
      </c>
      <c r="D23" s="1" t="s">
        <v>10305</v>
      </c>
      <c r="E23" s="1" t="s">
        <v>10351</v>
      </c>
      <c r="H23" s="1" t="s">
        <v>10290</v>
      </c>
      <c r="I23" s="1">
        <v>2</v>
      </c>
      <c r="J23" s="1">
        <v>14</v>
      </c>
      <c r="K23" s="1" t="s">
        <v>10291</v>
      </c>
      <c r="L23" s="4" t="str">
        <f ca="1">IFERROR(__xludf.DUMMYFUNCTION("JOIN("" "", SPLIT(REGEXEXTRACT(H23, ""(\S+\s+\S+\s+\S+\s+\S+)""), "" ""))"),"Intel Core i7 14700K")</f>
        <v>Intel Core i7 14700K</v>
      </c>
    </row>
    <row r="24" spans="1:12">
      <c r="A24" s="1" t="s">
        <v>10352</v>
      </c>
      <c r="B24" s="1" t="s">
        <v>10286</v>
      </c>
      <c r="C24" s="1" t="s">
        <v>3081</v>
      </c>
      <c r="D24" s="1" t="s">
        <v>10288</v>
      </c>
      <c r="E24" s="1" t="s">
        <v>10353</v>
      </c>
      <c r="H24" s="1" t="s">
        <v>10290</v>
      </c>
      <c r="I24" s="1">
        <v>0</v>
      </c>
      <c r="J24" s="1">
        <v>14</v>
      </c>
      <c r="K24" s="1" t="s">
        <v>10291</v>
      </c>
      <c r="L24" s="4" t="str">
        <f ca="1">IFERROR(__xludf.DUMMYFUNCTION("JOIN("" "", SPLIT(REGEXEXTRACT(H24, ""(\S+\s+\S+\s+\S+\s+\S+)""), "" ""))"),"Intel Core i7 14700K")</f>
        <v>Intel Core i7 14700K</v>
      </c>
    </row>
    <row r="25" spans="1:12">
      <c r="A25" s="1" t="s">
        <v>10354</v>
      </c>
      <c r="B25" s="1" t="s">
        <v>10286</v>
      </c>
      <c r="C25" s="1" t="s">
        <v>1968</v>
      </c>
      <c r="D25" s="1" t="s">
        <v>10288</v>
      </c>
      <c r="E25" s="1" t="s">
        <v>10355</v>
      </c>
      <c r="H25" s="1" t="s">
        <v>10290</v>
      </c>
      <c r="I25" s="1">
        <v>0</v>
      </c>
      <c r="J25" s="1">
        <v>14</v>
      </c>
      <c r="K25" s="1" t="s">
        <v>10291</v>
      </c>
      <c r="L25" s="4" t="str">
        <f ca="1">IFERROR(__xludf.DUMMYFUNCTION("JOIN("" "", SPLIT(REGEXEXTRACT(H25, ""(\S+\s+\S+\s+\S+\s+\S+)""), "" ""))"),"Intel Core i7 14700K")</f>
        <v>Intel Core i7 14700K</v>
      </c>
    </row>
    <row r="26" spans="1:12">
      <c r="A26" s="1" t="s">
        <v>10356</v>
      </c>
      <c r="B26" s="1" t="s">
        <v>10303</v>
      </c>
      <c r="C26" s="1" t="s">
        <v>10357</v>
      </c>
      <c r="D26" s="1" t="s">
        <v>10293</v>
      </c>
      <c r="E26" s="1" t="s">
        <v>10358</v>
      </c>
      <c r="H26" s="1" t="s">
        <v>10290</v>
      </c>
      <c r="I26" s="1">
        <v>1</v>
      </c>
      <c r="J26" s="1">
        <v>14</v>
      </c>
      <c r="K26" s="1" t="s">
        <v>10291</v>
      </c>
      <c r="L26" s="4" t="str">
        <f ca="1">IFERROR(__xludf.DUMMYFUNCTION("JOIN("" "", SPLIT(REGEXEXTRACT(H26, ""(\S+\s+\S+\s+\S+\s+\S+)""), "" ""))"),"Intel Core i7 14700K")</f>
        <v>Intel Core i7 14700K</v>
      </c>
    </row>
    <row r="27" spans="1:12">
      <c r="A27" s="1" t="s">
        <v>10359</v>
      </c>
      <c r="B27" s="1" t="s">
        <v>10286</v>
      </c>
      <c r="C27" s="1" t="s">
        <v>5049</v>
      </c>
      <c r="D27" s="1" t="s">
        <v>10293</v>
      </c>
      <c r="E27" s="1" t="s">
        <v>10360</v>
      </c>
      <c r="H27" s="1" t="s">
        <v>10290</v>
      </c>
      <c r="I27" s="1">
        <v>0</v>
      </c>
      <c r="J27" s="1">
        <v>14</v>
      </c>
      <c r="K27" s="1" t="s">
        <v>10291</v>
      </c>
      <c r="L27" s="4" t="str">
        <f ca="1">IFERROR(__xludf.DUMMYFUNCTION("JOIN("" "", SPLIT(REGEXEXTRACT(H27, ""(\S+\s+\S+\s+\S+\s+\S+)""), "" ""))"),"Intel Core i7 14700K")</f>
        <v>Intel Core i7 14700K</v>
      </c>
    </row>
    <row r="28" spans="1:12">
      <c r="A28" s="1" t="s">
        <v>2387</v>
      </c>
      <c r="B28" s="1" t="s">
        <v>10286</v>
      </c>
      <c r="C28" s="1" t="s">
        <v>10361</v>
      </c>
      <c r="D28" s="1" t="s">
        <v>10288</v>
      </c>
      <c r="E28" s="1" t="s">
        <v>10362</v>
      </c>
      <c r="H28" s="1" t="s">
        <v>10290</v>
      </c>
      <c r="I28" s="1">
        <v>0</v>
      </c>
      <c r="J28" s="1">
        <v>14</v>
      </c>
      <c r="K28" s="1" t="s">
        <v>10291</v>
      </c>
      <c r="L28" s="4" t="str">
        <f ca="1">IFERROR(__xludf.DUMMYFUNCTION("JOIN("" "", SPLIT(REGEXEXTRACT(H28, ""(\S+\s+\S+\s+\S+\s+\S+)""), "" ""))"),"Intel Core i7 14700K")</f>
        <v>Intel Core i7 14700K</v>
      </c>
    </row>
    <row r="29" spans="1:12">
      <c r="A29" s="1" t="s">
        <v>10363</v>
      </c>
      <c r="B29" s="1" t="s">
        <v>10286</v>
      </c>
      <c r="C29" s="1" t="s">
        <v>10364</v>
      </c>
      <c r="D29" s="1" t="s">
        <v>10300</v>
      </c>
      <c r="E29" s="1" t="s">
        <v>10365</v>
      </c>
      <c r="H29" s="1" t="s">
        <v>10290</v>
      </c>
      <c r="I29" s="1">
        <v>0</v>
      </c>
      <c r="J29" s="1">
        <v>14</v>
      </c>
      <c r="K29" s="1" t="s">
        <v>10291</v>
      </c>
      <c r="L29" s="4" t="str">
        <f ca="1">IFERROR(__xludf.DUMMYFUNCTION("JOIN("" "", SPLIT(REGEXEXTRACT(H29, ""(\S+\s+\S+\s+\S+\s+\S+)""), "" ""))"),"Intel Core i7 14700K")</f>
        <v>Intel Core i7 14700K</v>
      </c>
    </row>
    <row r="30" spans="1:12">
      <c r="A30" s="1" t="s">
        <v>10366</v>
      </c>
      <c r="B30" s="1" t="s">
        <v>10286</v>
      </c>
      <c r="C30" s="1" t="s">
        <v>10367</v>
      </c>
      <c r="D30" s="1" t="s">
        <v>10347</v>
      </c>
      <c r="E30" s="1" t="s">
        <v>10368</v>
      </c>
      <c r="H30" s="1" t="s">
        <v>10290</v>
      </c>
      <c r="I30" s="1">
        <v>0</v>
      </c>
      <c r="J30" s="1">
        <v>14</v>
      </c>
      <c r="K30" s="1" t="s">
        <v>10291</v>
      </c>
      <c r="L30" s="4" t="str">
        <f ca="1">IFERROR(__xludf.DUMMYFUNCTION("JOIN("" "", SPLIT(REGEXEXTRACT(H30, ""(\S+\s+\S+\s+\S+\s+\S+)""), "" ""))"),"Intel Core i7 14700K")</f>
        <v>Intel Core i7 14700K</v>
      </c>
    </row>
    <row r="31" spans="1:12">
      <c r="A31" s="1" t="s">
        <v>10369</v>
      </c>
      <c r="B31" s="1" t="s">
        <v>10303</v>
      </c>
      <c r="C31" s="1" t="s">
        <v>10370</v>
      </c>
      <c r="D31" s="1" t="s">
        <v>10371</v>
      </c>
      <c r="E31" s="1" t="s">
        <v>10372</v>
      </c>
      <c r="H31" s="1" t="s">
        <v>10290</v>
      </c>
      <c r="I31" s="1">
        <v>0</v>
      </c>
      <c r="J31" s="1">
        <v>14</v>
      </c>
      <c r="K31" s="1" t="s">
        <v>10291</v>
      </c>
      <c r="L31" s="4" t="str">
        <f ca="1">IFERROR(__xludf.DUMMYFUNCTION("JOIN("" "", SPLIT(REGEXEXTRACT(H31, ""(\S+\s+\S+\s+\S+\s+\S+)""), "" ""))"),"Intel Core i7 14700K")</f>
        <v>Intel Core i7 14700K</v>
      </c>
    </row>
    <row r="32" spans="1:12">
      <c r="A32" s="1" t="s">
        <v>10373</v>
      </c>
      <c r="B32" s="1" t="s">
        <v>10286</v>
      </c>
      <c r="C32" s="1" t="s">
        <v>10374</v>
      </c>
      <c r="D32" s="1" t="s">
        <v>10300</v>
      </c>
      <c r="E32" s="1" t="s">
        <v>10375</v>
      </c>
      <c r="H32" s="1" t="s">
        <v>10290</v>
      </c>
      <c r="I32" s="1">
        <v>0</v>
      </c>
      <c r="J32" s="1">
        <v>14</v>
      </c>
      <c r="K32" s="1" t="s">
        <v>10291</v>
      </c>
      <c r="L32" s="4" t="str">
        <f ca="1">IFERROR(__xludf.DUMMYFUNCTION("JOIN("" "", SPLIT(REGEXEXTRACT(H32, ""(\S+\s+\S+\s+\S+\s+\S+)""), "" ""))"),"Intel Core i7 14700K")</f>
        <v>Intel Core i7 14700K</v>
      </c>
    </row>
    <row r="33" spans="1:12">
      <c r="A33" s="1" t="s">
        <v>10376</v>
      </c>
      <c r="B33" s="1" t="s">
        <v>10286</v>
      </c>
      <c r="C33" s="1" t="s">
        <v>10377</v>
      </c>
      <c r="D33" s="1" t="s">
        <v>10288</v>
      </c>
      <c r="E33" s="1" t="s">
        <v>10378</v>
      </c>
      <c r="H33" s="1" t="s">
        <v>10290</v>
      </c>
      <c r="I33" s="1">
        <v>0</v>
      </c>
      <c r="J33" s="1">
        <v>14</v>
      </c>
      <c r="K33" s="1" t="s">
        <v>10291</v>
      </c>
      <c r="L33" s="4" t="str">
        <f ca="1">IFERROR(__xludf.DUMMYFUNCTION("JOIN("" "", SPLIT(REGEXEXTRACT(H33, ""(\S+\s+\S+\s+\S+\s+\S+)""), "" ""))"),"Intel Core i7 14700K")</f>
        <v>Intel Core i7 14700K</v>
      </c>
    </row>
    <row r="34" spans="1:12">
      <c r="A34" s="1" t="s">
        <v>10379</v>
      </c>
      <c r="B34" s="1" t="s">
        <v>10286</v>
      </c>
      <c r="C34" s="1" t="s">
        <v>10380</v>
      </c>
      <c r="D34" s="1" t="s">
        <v>10305</v>
      </c>
      <c r="E34" s="1" t="s">
        <v>10381</v>
      </c>
      <c r="H34" s="1" t="s">
        <v>10290</v>
      </c>
      <c r="I34" s="1">
        <v>1</v>
      </c>
      <c r="J34" s="1">
        <v>14</v>
      </c>
      <c r="K34" s="1" t="s">
        <v>10291</v>
      </c>
      <c r="L34" s="4" t="str">
        <f ca="1">IFERROR(__xludf.DUMMYFUNCTION("JOIN("" "", SPLIT(REGEXEXTRACT(H34, ""(\S+\s+\S+\s+\S+\s+\S+)""), "" ""))"),"Intel Core i7 14700K")</f>
        <v>Intel Core i7 14700K</v>
      </c>
    </row>
    <row r="35" spans="1:12">
      <c r="A35" s="1" t="s">
        <v>10382</v>
      </c>
      <c r="B35" s="1" t="s">
        <v>10286</v>
      </c>
      <c r="C35" s="1" t="s">
        <v>10383</v>
      </c>
      <c r="D35" s="1" t="s">
        <v>10371</v>
      </c>
      <c r="E35" s="1" t="s">
        <v>10384</v>
      </c>
      <c r="H35" s="1" t="s">
        <v>10290</v>
      </c>
      <c r="I35" s="1">
        <v>0</v>
      </c>
      <c r="J35" s="1">
        <v>14</v>
      </c>
      <c r="K35" s="1" t="s">
        <v>10291</v>
      </c>
      <c r="L35" s="4" t="str">
        <f ca="1">IFERROR(__xludf.DUMMYFUNCTION("JOIN("" "", SPLIT(REGEXEXTRACT(H35, ""(\S+\s+\S+\s+\S+\s+\S+)""), "" ""))"),"Intel Core i7 14700K")</f>
        <v>Intel Core i7 14700K</v>
      </c>
    </row>
    <row r="36" spans="1:12">
      <c r="A36" s="1" t="s">
        <v>10385</v>
      </c>
      <c r="B36" s="1" t="s">
        <v>10286</v>
      </c>
      <c r="C36" s="1" t="s">
        <v>10386</v>
      </c>
      <c r="D36" s="1" t="s">
        <v>10288</v>
      </c>
      <c r="E36" s="1" t="s">
        <v>10387</v>
      </c>
      <c r="H36" s="1" t="s">
        <v>10290</v>
      </c>
      <c r="I36" s="1">
        <v>0</v>
      </c>
      <c r="J36" s="1">
        <v>14</v>
      </c>
      <c r="K36" s="1" t="s">
        <v>10291</v>
      </c>
      <c r="L36" s="4" t="str">
        <f ca="1">IFERROR(__xludf.DUMMYFUNCTION("JOIN("" "", SPLIT(REGEXEXTRACT(H36, ""(\S+\s+\S+\s+\S+\s+\S+)""), "" ""))"),"Intel Core i7 14700K")</f>
        <v>Intel Core i7 14700K</v>
      </c>
    </row>
    <row r="37" spans="1:12">
      <c r="A37" s="1" t="s">
        <v>10388</v>
      </c>
      <c r="B37" s="1" t="s">
        <v>10286</v>
      </c>
      <c r="C37" s="1" t="s">
        <v>10389</v>
      </c>
      <c r="D37" s="1" t="s">
        <v>10300</v>
      </c>
      <c r="E37" s="1" t="s">
        <v>10390</v>
      </c>
      <c r="H37" s="1" t="s">
        <v>10290</v>
      </c>
      <c r="I37" s="1">
        <v>0</v>
      </c>
      <c r="J37" s="1">
        <v>14</v>
      </c>
      <c r="K37" s="1" t="s">
        <v>10291</v>
      </c>
      <c r="L37" s="4" t="str">
        <f ca="1">IFERROR(__xludf.DUMMYFUNCTION("JOIN("" "", SPLIT(REGEXEXTRACT(H37, ""(\S+\s+\S+\s+\S+\s+\S+)""), "" ""))"),"Intel Core i7 14700K")</f>
        <v>Intel Core i7 14700K</v>
      </c>
    </row>
    <row r="38" spans="1:12">
      <c r="A38" s="1" t="s">
        <v>10391</v>
      </c>
      <c r="B38" s="1" t="s">
        <v>10286</v>
      </c>
      <c r="C38" s="1" t="s">
        <v>10392</v>
      </c>
      <c r="D38" s="1" t="s">
        <v>10300</v>
      </c>
      <c r="E38" s="1" t="s">
        <v>10393</v>
      </c>
      <c r="H38" s="1" t="s">
        <v>10290</v>
      </c>
      <c r="I38" s="1">
        <v>0</v>
      </c>
      <c r="J38" s="1">
        <v>14</v>
      </c>
      <c r="K38" s="1" t="s">
        <v>10291</v>
      </c>
      <c r="L38" s="4" t="str">
        <f ca="1">IFERROR(__xludf.DUMMYFUNCTION("JOIN("" "", SPLIT(REGEXEXTRACT(H38, ""(\S+\s+\S+\s+\S+\s+\S+)""), "" ""))"),"Intel Core i7 14700K")</f>
        <v>Intel Core i7 14700K</v>
      </c>
    </row>
    <row r="39" spans="1:12">
      <c r="A39" s="1" t="s">
        <v>4780</v>
      </c>
      <c r="B39" s="1" t="s">
        <v>10286</v>
      </c>
      <c r="C39" s="1" t="s">
        <v>504</v>
      </c>
      <c r="D39" s="1" t="s">
        <v>10321</v>
      </c>
      <c r="E39" s="1" t="s">
        <v>10394</v>
      </c>
      <c r="H39" s="1" t="s">
        <v>10290</v>
      </c>
      <c r="I39" s="1">
        <v>0</v>
      </c>
      <c r="J39" s="1">
        <v>14</v>
      </c>
      <c r="K39" s="1" t="s">
        <v>10291</v>
      </c>
      <c r="L39" s="4" t="str">
        <f ca="1">IFERROR(__xludf.DUMMYFUNCTION("JOIN("" "", SPLIT(REGEXEXTRACT(H39, ""(\S+\s+\S+\s+\S+\s+\S+)""), "" ""))"),"Intel Core i7 14700K")</f>
        <v>Intel Core i7 14700K</v>
      </c>
    </row>
    <row r="40" spans="1:12">
      <c r="A40" s="1" t="s">
        <v>10395</v>
      </c>
      <c r="B40" s="1" t="s">
        <v>10286</v>
      </c>
      <c r="C40" s="1" t="s">
        <v>10396</v>
      </c>
      <c r="D40" s="1" t="s">
        <v>10305</v>
      </c>
      <c r="E40" s="1" t="s">
        <v>10397</v>
      </c>
      <c r="H40" s="1" t="s">
        <v>10290</v>
      </c>
      <c r="I40" s="1">
        <v>0</v>
      </c>
      <c r="J40" s="1">
        <v>14</v>
      </c>
      <c r="K40" s="1" t="s">
        <v>10291</v>
      </c>
      <c r="L40" s="4" t="str">
        <f ca="1">IFERROR(__xludf.DUMMYFUNCTION("JOIN("" "", SPLIT(REGEXEXTRACT(H40, ""(\S+\s+\S+\s+\S+\s+\S+)""), "" ""))"),"Intel Core i7 14700K")</f>
        <v>Intel Core i7 14700K</v>
      </c>
    </row>
    <row r="41" spans="1:12">
      <c r="A41" s="1" t="s">
        <v>10398</v>
      </c>
      <c r="B41" s="1" t="s">
        <v>10286</v>
      </c>
      <c r="C41" s="1" t="s">
        <v>10399</v>
      </c>
      <c r="D41" s="1" t="s">
        <v>10321</v>
      </c>
      <c r="E41" s="1" t="s">
        <v>10400</v>
      </c>
      <c r="H41" s="1" t="s">
        <v>10290</v>
      </c>
      <c r="I41" s="1">
        <v>0</v>
      </c>
      <c r="J41" s="1">
        <v>14</v>
      </c>
      <c r="K41" s="1" t="s">
        <v>10291</v>
      </c>
      <c r="L41" s="4" t="str">
        <f ca="1">IFERROR(__xludf.DUMMYFUNCTION("JOIN("" "", SPLIT(REGEXEXTRACT(H41, ""(\S+\s+\S+\s+\S+\s+\S+)""), "" ""))"),"Intel Core i7 14700K")</f>
        <v>Intel Core i7 14700K</v>
      </c>
    </row>
    <row r="42" spans="1:12">
      <c r="A42" s="1" t="s">
        <v>10401</v>
      </c>
      <c r="B42" s="1" t="s">
        <v>10286</v>
      </c>
      <c r="C42" s="1" t="s">
        <v>504</v>
      </c>
      <c r="D42" s="1" t="s">
        <v>10305</v>
      </c>
      <c r="E42" s="1" t="s">
        <v>10402</v>
      </c>
      <c r="H42" s="1" t="s">
        <v>10290</v>
      </c>
      <c r="I42" s="1">
        <v>0</v>
      </c>
      <c r="J42" s="1">
        <v>14</v>
      </c>
      <c r="K42" s="1" t="s">
        <v>10291</v>
      </c>
      <c r="L42" s="4" t="str">
        <f ca="1">IFERROR(__xludf.DUMMYFUNCTION("JOIN("" "", SPLIT(REGEXEXTRACT(H42, ""(\S+\s+\S+\s+\S+\s+\S+)""), "" ""))"),"Intel Core i7 14700K")</f>
        <v>Intel Core i7 14700K</v>
      </c>
    </row>
    <row r="43" spans="1:12">
      <c r="A43" s="1" t="s">
        <v>10403</v>
      </c>
      <c r="B43" s="1" t="s">
        <v>10286</v>
      </c>
      <c r="C43" s="1" t="s">
        <v>10404</v>
      </c>
      <c r="D43" s="1" t="s">
        <v>10305</v>
      </c>
      <c r="E43" s="1" t="s">
        <v>10405</v>
      </c>
      <c r="H43" s="1" t="s">
        <v>10290</v>
      </c>
      <c r="I43" s="1">
        <v>0</v>
      </c>
      <c r="J43" s="1">
        <v>14</v>
      </c>
      <c r="K43" s="1" t="s">
        <v>10291</v>
      </c>
      <c r="L43" s="4" t="str">
        <f ca="1">IFERROR(__xludf.DUMMYFUNCTION("JOIN("" "", SPLIT(REGEXEXTRACT(H43, ""(\S+\s+\S+\s+\S+\s+\S+)""), "" ""))"),"Intel Core i7 14700K")</f>
        <v>Intel Core i7 14700K</v>
      </c>
    </row>
    <row r="44" spans="1:12">
      <c r="A44" s="1" t="s">
        <v>10406</v>
      </c>
      <c r="B44" s="1" t="s">
        <v>10286</v>
      </c>
      <c r="C44" s="1" t="s">
        <v>10407</v>
      </c>
      <c r="D44" s="1" t="s">
        <v>10305</v>
      </c>
      <c r="E44" s="1" t="s">
        <v>10408</v>
      </c>
      <c r="H44" s="1" t="s">
        <v>10290</v>
      </c>
      <c r="I44" s="1">
        <v>0</v>
      </c>
      <c r="J44" s="1">
        <v>14</v>
      </c>
      <c r="K44" s="1" t="s">
        <v>10291</v>
      </c>
      <c r="L44" s="4" t="str">
        <f ca="1">IFERROR(__xludf.DUMMYFUNCTION("JOIN("" "", SPLIT(REGEXEXTRACT(H44, ""(\S+\s+\S+\s+\S+\s+\S+)""), "" ""))"),"Intel Core i7 14700K")</f>
        <v>Intel Core i7 14700K</v>
      </c>
    </row>
    <row r="45" spans="1:12">
      <c r="A45" s="1" t="s">
        <v>10409</v>
      </c>
      <c r="B45" s="1" t="s">
        <v>10410</v>
      </c>
      <c r="C45" s="1" t="s">
        <v>10411</v>
      </c>
      <c r="D45" s="1" t="s">
        <v>10305</v>
      </c>
      <c r="E45" s="1" t="s">
        <v>10412</v>
      </c>
      <c r="H45" s="1" t="s">
        <v>10290</v>
      </c>
      <c r="I45" s="1">
        <v>2</v>
      </c>
      <c r="J45" s="1">
        <v>14</v>
      </c>
      <c r="K45" s="1" t="s">
        <v>10291</v>
      </c>
      <c r="L45" s="4" t="str">
        <f ca="1">IFERROR(__xludf.DUMMYFUNCTION("JOIN("" "", SPLIT(REGEXEXTRACT(H45, ""(\S+\s+\S+\s+\S+\s+\S+)""), "" ""))"),"Intel Core i7 14700K")</f>
        <v>Intel Core i7 14700K</v>
      </c>
    </row>
    <row r="46" spans="1:12">
      <c r="A46" s="1" t="s">
        <v>10413</v>
      </c>
      <c r="B46" s="1" t="s">
        <v>10286</v>
      </c>
      <c r="C46" s="1" t="s">
        <v>10414</v>
      </c>
      <c r="D46" s="1" t="s">
        <v>10305</v>
      </c>
      <c r="E46" s="1" t="s">
        <v>10415</v>
      </c>
      <c r="H46" s="1" t="s">
        <v>10290</v>
      </c>
      <c r="I46" s="1">
        <v>0</v>
      </c>
      <c r="J46" s="1">
        <v>14</v>
      </c>
      <c r="K46" s="1" t="s">
        <v>10291</v>
      </c>
      <c r="L46" s="4" t="str">
        <f ca="1">IFERROR(__xludf.DUMMYFUNCTION("JOIN("" "", SPLIT(REGEXEXTRACT(H46, ""(\S+\s+\S+\s+\S+\s+\S+)""), "" ""))"),"Intel Core i7 14700K")</f>
        <v>Intel Core i7 14700K</v>
      </c>
    </row>
    <row r="47" spans="1:12">
      <c r="A47" s="1" t="s">
        <v>10416</v>
      </c>
      <c r="B47" s="1" t="s">
        <v>10286</v>
      </c>
      <c r="C47" s="1" t="s">
        <v>10417</v>
      </c>
      <c r="D47" s="1" t="s">
        <v>10305</v>
      </c>
      <c r="E47" s="1" t="s">
        <v>10418</v>
      </c>
      <c r="H47" s="1" t="s">
        <v>10290</v>
      </c>
      <c r="I47" s="1">
        <v>0</v>
      </c>
      <c r="J47" s="1">
        <v>14</v>
      </c>
      <c r="K47" s="1" t="s">
        <v>10291</v>
      </c>
      <c r="L47" s="4" t="str">
        <f ca="1">IFERROR(__xludf.DUMMYFUNCTION("JOIN("" "", SPLIT(REGEXEXTRACT(H47, ""(\S+\s+\S+\s+\S+\s+\S+)""), "" ""))"),"Intel Core i7 14700K")</f>
        <v>Intel Core i7 14700K</v>
      </c>
    </row>
    <row r="48" spans="1:12">
      <c r="A48" s="1" t="s">
        <v>9334</v>
      </c>
      <c r="B48" s="1" t="s">
        <v>10286</v>
      </c>
      <c r="C48" s="1" t="s">
        <v>10419</v>
      </c>
      <c r="D48" s="1" t="s">
        <v>10321</v>
      </c>
      <c r="E48" s="1" t="s">
        <v>10420</v>
      </c>
      <c r="H48" s="1" t="s">
        <v>10290</v>
      </c>
      <c r="I48" s="1">
        <v>0</v>
      </c>
      <c r="J48" s="1">
        <v>14</v>
      </c>
      <c r="K48" s="1" t="s">
        <v>10291</v>
      </c>
      <c r="L48" s="4" t="str">
        <f ca="1">IFERROR(__xludf.DUMMYFUNCTION("JOIN("" "", SPLIT(REGEXEXTRACT(H48, ""(\S+\s+\S+\s+\S+\s+\S+)""), "" ""))"),"Intel Core i7 14700K")</f>
        <v>Intel Core i7 14700K</v>
      </c>
    </row>
    <row r="49" spans="1:12">
      <c r="A49" s="1" t="s">
        <v>10421</v>
      </c>
      <c r="B49" s="1" t="s">
        <v>10286</v>
      </c>
      <c r="C49" s="1" t="s">
        <v>10422</v>
      </c>
      <c r="D49" s="1" t="s">
        <v>10300</v>
      </c>
      <c r="E49" s="1" t="s">
        <v>10423</v>
      </c>
      <c r="H49" s="1" t="s">
        <v>10290</v>
      </c>
      <c r="I49" s="1">
        <v>0</v>
      </c>
      <c r="J49" s="1">
        <v>14</v>
      </c>
      <c r="K49" s="1" t="s">
        <v>10291</v>
      </c>
      <c r="L49" s="4" t="str">
        <f ca="1">IFERROR(__xludf.DUMMYFUNCTION("JOIN("" "", SPLIT(REGEXEXTRACT(H49, ""(\S+\s+\S+\s+\S+\s+\S+)""), "" ""))"),"Intel Core i7 14700K")</f>
        <v>Intel Core i7 14700K</v>
      </c>
    </row>
    <row r="50" spans="1:12">
      <c r="A50" s="1" t="s">
        <v>10424</v>
      </c>
      <c r="B50" s="1" t="s">
        <v>10286</v>
      </c>
      <c r="C50" s="1" t="s">
        <v>10425</v>
      </c>
      <c r="D50" s="1" t="s">
        <v>10293</v>
      </c>
      <c r="E50" s="1" t="s">
        <v>10426</v>
      </c>
      <c r="H50" s="1" t="s">
        <v>10290</v>
      </c>
      <c r="I50" s="1">
        <v>0</v>
      </c>
      <c r="J50" s="1">
        <v>14</v>
      </c>
      <c r="K50" s="1" t="s">
        <v>10291</v>
      </c>
      <c r="L50" s="4" t="str">
        <f ca="1">IFERROR(__xludf.DUMMYFUNCTION("JOIN("" "", SPLIT(REGEXEXTRACT(H50, ""(\S+\s+\S+\s+\S+\s+\S+)""), "" ""))"),"Intel Core i7 14700K")</f>
        <v>Intel Core i7 14700K</v>
      </c>
    </row>
    <row r="51" spans="1:12">
      <c r="A51" s="1" t="s">
        <v>10427</v>
      </c>
      <c r="B51" s="1" t="s">
        <v>10286</v>
      </c>
      <c r="C51" s="1" t="s">
        <v>10428</v>
      </c>
      <c r="D51" s="1" t="s">
        <v>10371</v>
      </c>
      <c r="E51" s="1" t="s">
        <v>10429</v>
      </c>
      <c r="H51" s="1" t="s">
        <v>10290</v>
      </c>
      <c r="I51" s="1">
        <v>0</v>
      </c>
      <c r="J51" s="1">
        <v>14</v>
      </c>
      <c r="K51" s="1" t="s">
        <v>10291</v>
      </c>
      <c r="L51" s="4" t="str">
        <f ca="1">IFERROR(__xludf.DUMMYFUNCTION("JOIN("" "", SPLIT(REGEXEXTRACT(H51, ""(\S+\s+\S+\s+\S+\s+\S+)""), "" ""))"),"Intel Core i7 14700K")</f>
        <v>Intel Core i7 14700K</v>
      </c>
    </row>
    <row r="52" spans="1:12">
      <c r="A52" s="1" t="s">
        <v>10430</v>
      </c>
      <c r="B52" s="1" t="s">
        <v>10286</v>
      </c>
      <c r="C52" s="1" t="s">
        <v>10431</v>
      </c>
      <c r="D52" s="1" t="s">
        <v>10288</v>
      </c>
      <c r="E52" s="1" t="s">
        <v>10432</v>
      </c>
      <c r="H52" s="1" t="s">
        <v>10290</v>
      </c>
      <c r="I52" s="1">
        <v>0</v>
      </c>
      <c r="J52" s="1">
        <v>14</v>
      </c>
      <c r="K52" s="1" t="s">
        <v>10291</v>
      </c>
      <c r="L52" s="4" t="str">
        <f ca="1">IFERROR(__xludf.DUMMYFUNCTION("JOIN("" "", SPLIT(REGEXEXTRACT(H52, ""(\S+\s+\S+\s+\S+\s+\S+)""), "" ""))"),"Intel Core i7 14700K")</f>
        <v>Intel Core i7 14700K</v>
      </c>
    </row>
    <row r="53" spans="1:12">
      <c r="A53" s="1" t="s">
        <v>10433</v>
      </c>
      <c r="B53" s="1" t="s">
        <v>10286</v>
      </c>
      <c r="C53" s="1" t="s">
        <v>10434</v>
      </c>
      <c r="D53" s="1" t="s">
        <v>10305</v>
      </c>
      <c r="E53" s="1" t="s">
        <v>10435</v>
      </c>
      <c r="H53" s="1" t="s">
        <v>10290</v>
      </c>
      <c r="I53" s="1">
        <v>1</v>
      </c>
      <c r="J53" s="1">
        <v>14</v>
      </c>
      <c r="K53" s="1" t="s">
        <v>10291</v>
      </c>
      <c r="L53" s="4" t="str">
        <f ca="1">IFERROR(__xludf.DUMMYFUNCTION("JOIN("" "", SPLIT(REGEXEXTRACT(H53, ""(\S+\s+\S+\s+\S+\s+\S+)""), "" ""))"),"Intel Core i7 14700K")</f>
        <v>Intel Core i7 14700K</v>
      </c>
    </row>
    <row r="54" spans="1:12">
      <c r="A54" s="1" t="s">
        <v>10436</v>
      </c>
      <c r="B54" s="1" t="s">
        <v>10286</v>
      </c>
      <c r="C54" s="1" t="s">
        <v>10437</v>
      </c>
      <c r="D54" s="1" t="s">
        <v>10293</v>
      </c>
      <c r="E54" s="1" t="s">
        <v>10438</v>
      </c>
      <c r="H54" s="1" t="s">
        <v>10290</v>
      </c>
      <c r="I54" s="1">
        <v>0</v>
      </c>
      <c r="J54" s="1">
        <v>14</v>
      </c>
      <c r="K54" s="1" t="s">
        <v>10291</v>
      </c>
      <c r="L54" s="4" t="str">
        <f ca="1">IFERROR(__xludf.DUMMYFUNCTION("JOIN("" "", SPLIT(REGEXEXTRACT(H54, ""(\S+\s+\S+\s+\S+\s+\S+)""), "" ""))"),"Intel Core i7 14700K")</f>
        <v>Intel Core i7 14700K</v>
      </c>
    </row>
    <row r="55" spans="1:12">
      <c r="A55" s="1" t="s">
        <v>3831</v>
      </c>
      <c r="B55" s="1" t="s">
        <v>10286</v>
      </c>
      <c r="C55" s="1" t="s">
        <v>639</v>
      </c>
      <c r="D55" s="1" t="s">
        <v>10324</v>
      </c>
      <c r="E55" s="1" t="s">
        <v>10439</v>
      </c>
      <c r="H55" s="1" t="s">
        <v>10290</v>
      </c>
      <c r="I55" s="1">
        <v>0</v>
      </c>
      <c r="J55" s="1">
        <v>14</v>
      </c>
      <c r="K55" s="1" t="s">
        <v>10291</v>
      </c>
      <c r="L55" s="4" t="str">
        <f ca="1">IFERROR(__xludf.DUMMYFUNCTION("JOIN("" "", SPLIT(REGEXEXTRACT(H55, ""(\S+\s+\S+\s+\S+\s+\S+)""), "" ""))"),"Intel Core i7 14700K")</f>
        <v>Intel Core i7 14700K</v>
      </c>
    </row>
    <row r="56" spans="1:12">
      <c r="A56" s="1" t="s">
        <v>10440</v>
      </c>
      <c r="B56" s="1" t="s">
        <v>10286</v>
      </c>
      <c r="C56" s="1" t="s">
        <v>10441</v>
      </c>
      <c r="D56" s="1" t="s">
        <v>10442</v>
      </c>
      <c r="E56" s="1" t="s">
        <v>10443</v>
      </c>
      <c r="H56" s="1" t="s">
        <v>10290</v>
      </c>
      <c r="I56" s="1">
        <v>0</v>
      </c>
      <c r="J56" s="1">
        <v>14</v>
      </c>
      <c r="K56" s="1" t="s">
        <v>10291</v>
      </c>
      <c r="L56" s="4" t="str">
        <f ca="1">IFERROR(__xludf.DUMMYFUNCTION("JOIN("" "", SPLIT(REGEXEXTRACT(H56, ""(\S+\s+\S+\s+\S+\s+\S+)""), "" ""))"),"Intel Core i7 14700K")</f>
        <v>Intel Core i7 14700K</v>
      </c>
    </row>
    <row r="57" spans="1:12">
      <c r="A57" s="1" t="s">
        <v>10444</v>
      </c>
      <c r="B57" s="1" t="s">
        <v>10286</v>
      </c>
      <c r="C57" s="1" t="s">
        <v>10445</v>
      </c>
      <c r="D57" s="1" t="s">
        <v>10371</v>
      </c>
      <c r="E57" s="1" t="s">
        <v>10446</v>
      </c>
      <c r="H57" s="1" t="s">
        <v>10290</v>
      </c>
      <c r="I57" s="1">
        <v>0</v>
      </c>
      <c r="J57" s="1">
        <v>14</v>
      </c>
      <c r="K57" s="1" t="s">
        <v>10291</v>
      </c>
      <c r="L57" s="4" t="str">
        <f ca="1">IFERROR(__xludf.DUMMYFUNCTION("JOIN("" "", SPLIT(REGEXEXTRACT(H57, ""(\S+\s+\S+\s+\S+\s+\S+)""), "" ""))"),"Intel Core i7 14700K")</f>
        <v>Intel Core i7 14700K</v>
      </c>
    </row>
    <row r="58" spans="1:12">
      <c r="A58" s="1" t="s">
        <v>10447</v>
      </c>
      <c r="B58" s="1" t="s">
        <v>10286</v>
      </c>
      <c r="C58" s="1" t="s">
        <v>10448</v>
      </c>
      <c r="D58" s="1" t="s">
        <v>10321</v>
      </c>
      <c r="E58" s="1" t="s">
        <v>10449</v>
      </c>
      <c r="H58" s="1" t="s">
        <v>10290</v>
      </c>
      <c r="I58" s="1">
        <v>0</v>
      </c>
      <c r="J58" s="1">
        <v>14</v>
      </c>
      <c r="K58" s="1" t="s">
        <v>10291</v>
      </c>
      <c r="L58" s="4" t="str">
        <f ca="1">IFERROR(__xludf.DUMMYFUNCTION("JOIN("" "", SPLIT(REGEXEXTRACT(H58, ""(\S+\s+\S+\s+\S+\s+\S+)""), "" ""))"),"Intel Core i7 14700K")</f>
        <v>Intel Core i7 14700K</v>
      </c>
    </row>
    <row r="59" spans="1:12">
      <c r="A59" s="1" t="s">
        <v>10450</v>
      </c>
      <c r="B59" s="1" t="s">
        <v>10286</v>
      </c>
      <c r="C59" s="1" t="s">
        <v>10451</v>
      </c>
      <c r="D59" s="1" t="s">
        <v>10452</v>
      </c>
      <c r="E59" s="1" t="s">
        <v>10453</v>
      </c>
      <c r="H59" s="1" t="s">
        <v>10290</v>
      </c>
      <c r="I59" s="1">
        <v>0</v>
      </c>
      <c r="J59" s="1">
        <v>14</v>
      </c>
      <c r="K59" s="1" t="s">
        <v>10291</v>
      </c>
      <c r="L59" s="4" t="str">
        <f ca="1">IFERROR(__xludf.DUMMYFUNCTION("JOIN("" "", SPLIT(REGEXEXTRACT(H59, ""(\S+\s+\S+\s+\S+\s+\S+)""), "" ""))"),"Intel Core i7 14700K")</f>
        <v>Intel Core i7 14700K</v>
      </c>
    </row>
    <row r="60" spans="1:12">
      <c r="A60" s="1" t="s">
        <v>10454</v>
      </c>
      <c r="B60" s="1" t="s">
        <v>10286</v>
      </c>
      <c r="C60" s="1" t="s">
        <v>2574</v>
      </c>
      <c r="D60" s="1" t="s">
        <v>10324</v>
      </c>
      <c r="E60" s="1" t="s">
        <v>10455</v>
      </c>
      <c r="H60" s="1" t="s">
        <v>10290</v>
      </c>
      <c r="I60" s="1">
        <v>0</v>
      </c>
      <c r="J60" s="1">
        <v>14</v>
      </c>
      <c r="K60" s="1" t="s">
        <v>10291</v>
      </c>
      <c r="L60" s="4" t="str">
        <f ca="1">IFERROR(__xludf.DUMMYFUNCTION("JOIN("" "", SPLIT(REGEXEXTRACT(H60, ""(\S+\s+\S+\s+\S+\s+\S+)""), "" ""))"),"Intel Core i7 14700K")</f>
        <v>Intel Core i7 14700K</v>
      </c>
    </row>
    <row r="61" spans="1:12">
      <c r="A61" s="1" t="s">
        <v>10456</v>
      </c>
      <c r="B61" s="1" t="s">
        <v>10286</v>
      </c>
      <c r="C61" s="1" t="s">
        <v>10457</v>
      </c>
      <c r="D61" s="1" t="s">
        <v>10300</v>
      </c>
      <c r="E61" s="1" t="s">
        <v>10458</v>
      </c>
      <c r="H61" s="1" t="s">
        <v>10290</v>
      </c>
      <c r="I61" s="1">
        <v>0</v>
      </c>
      <c r="J61" s="1">
        <v>14</v>
      </c>
      <c r="K61" s="1" t="s">
        <v>10291</v>
      </c>
      <c r="L61" s="4" t="str">
        <f ca="1">IFERROR(__xludf.DUMMYFUNCTION("JOIN("" "", SPLIT(REGEXEXTRACT(H61, ""(\S+\s+\S+\s+\S+\s+\S+)""), "" ""))"),"Intel Core i7 14700K")</f>
        <v>Intel Core i7 14700K</v>
      </c>
    </row>
    <row r="62" spans="1:12">
      <c r="A62" s="1" t="s">
        <v>10459</v>
      </c>
      <c r="B62" s="1" t="s">
        <v>10286</v>
      </c>
      <c r="C62" s="1" t="s">
        <v>10460</v>
      </c>
      <c r="D62" s="1" t="s">
        <v>10442</v>
      </c>
      <c r="E62" s="1" t="s">
        <v>10461</v>
      </c>
      <c r="H62" s="1" t="s">
        <v>10290</v>
      </c>
      <c r="I62" s="1">
        <v>0</v>
      </c>
      <c r="J62" s="1">
        <v>14</v>
      </c>
      <c r="K62" s="1" t="s">
        <v>10291</v>
      </c>
      <c r="L62" s="4" t="str">
        <f ca="1">IFERROR(__xludf.DUMMYFUNCTION("JOIN("" "", SPLIT(REGEXEXTRACT(H62, ""(\S+\s+\S+\s+\S+\s+\S+)""), "" ""))"),"Intel Core i7 14700K")</f>
        <v>Intel Core i7 14700K</v>
      </c>
    </row>
    <row r="63" spans="1:12">
      <c r="A63" s="1" t="s">
        <v>10462</v>
      </c>
      <c r="B63" s="1" t="s">
        <v>10286</v>
      </c>
      <c r="C63" s="1" t="s">
        <v>10463</v>
      </c>
      <c r="D63" s="1" t="s">
        <v>10300</v>
      </c>
      <c r="E63" s="1" t="s">
        <v>10464</v>
      </c>
      <c r="H63" s="1" t="s">
        <v>10290</v>
      </c>
      <c r="I63" s="1">
        <v>0</v>
      </c>
      <c r="J63" s="1">
        <v>14</v>
      </c>
      <c r="K63" s="1" t="s">
        <v>10291</v>
      </c>
      <c r="L63" s="4" t="str">
        <f ca="1">IFERROR(__xludf.DUMMYFUNCTION("JOIN("" "", SPLIT(REGEXEXTRACT(H63, ""(\S+\s+\S+\s+\S+\s+\S+)""), "" ""))"),"Intel Core i7 14700K")</f>
        <v>Intel Core i7 14700K</v>
      </c>
    </row>
    <row r="64" spans="1:12">
      <c r="A64" s="1" t="s">
        <v>10465</v>
      </c>
      <c r="B64" s="1" t="s">
        <v>10286</v>
      </c>
      <c r="C64" s="1" t="s">
        <v>10466</v>
      </c>
      <c r="D64" s="1" t="s">
        <v>10300</v>
      </c>
      <c r="E64" s="1" t="s">
        <v>10467</v>
      </c>
      <c r="H64" s="1" t="s">
        <v>10290</v>
      </c>
      <c r="I64" s="1">
        <v>0</v>
      </c>
      <c r="J64" s="1">
        <v>14</v>
      </c>
      <c r="K64" s="1" t="s">
        <v>10291</v>
      </c>
      <c r="L64" s="4" t="str">
        <f ca="1">IFERROR(__xludf.DUMMYFUNCTION("JOIN("" "", SPLIT(REGEXEXTRACT(H64, ""(\S+\s+\S+\s+\S+\s+\S+)""), "" ""))"),"Intel Core i7 14700K")</f>
        <v>Intel Core i7 14700K</v>
      </c>
    </row>
    <row r="65" spans="1:12">
      <c r="A65" s="1" t="s">
        <v>10468</v>
      </c>
      <c r="B65" s="1" t="s">
        <v>10286</v>
      </c>
      <c r="C65" s="1" t="s">
        <v>10469</v>
      </c>
      <c r="D65" s="1" t="s">
        <v>10321</v>
      </c>
      <c r="E65" s="1" t="s">
        <v>10470</v>
      </c>
      <c r="H65" s="1" t="s">
        <v>10290</v>
      </c>
      <c r="I65" s="1">
        <v>0</v>
      </c>
      <c r="J65" s="1">
        <v>14</v>
      </c>
      <c r="K65" s="1" t="s">
        <v>10291</v>
      </c>
      <c r="L65" s="4" t="str">
        <f ca="1">IFERROR(__xludf.DUMMYFUNCTION("JOIN("" "", SPLIT(REGEXEXTRACT(H65, ""(\S+\s+\S+\s+\S+\s+\S+)""), "" ""))"),"Intel Core i7 14700K")</f>
        <v>Intel Core i7 14700K</v>
      </c>
    </row>
    <row r="66" spans="1:12">
      <c r="A66" s="1" t="s">
        <v>10471</v>
      </c>
      <c r="B66" s="1" t="s">
        <v>10286</v>
      </c>
      <c r="C66" s="1" t="s">
        <v>8419</v>
      </c>
      <c r="D66" s="1" t="s">
        <v>10300</v>
      </c>
      <c r="E66" s="1" t="s">
        <v>10472</v>
      </c>
      <c r="H66" s="1" t="s">
        <v>10290</v>
      </c>
      <c r="I66" s="1">
        <v>0</v>
      </c>
      <c r="J66" s="1">
        <v>14</v>
      </c>
      <c r="K66" s="1" t="s">
        <v>10291</v>
      </c>
      <c r="L66" s="4" t="str">
        <f ca="1">IFERROR(__xludf.DUMMYFUNCTION("JOIN("" "", SPLIT(REGEXEXTRACT(H66, ""(\S+\s+\S+\s+\S+\s+\S+)""), "" ""))"),"Intel Core i7 14700K")</f>
        <v>Intel Core i7 14700K</v>
      </c>
    </row>
    <row r="67" spans="1:12">
      <c r="A67" s="1" t="s">
        <v>10473</v>
      </c>
      <c r="B67" s="1" t="s">
        <v>10286</v>
      </c>
      <c r="C67" s="1" t="s">
        <v>10474</v>
      </c>
      <c r="D67" s="1" t="s">
        <v>10442</v>
      </c>
      <c r="E67" s="1" t="s">
        <v>10475</v>
      </c>
      <c r="H67" s="1" t="s">
        <v>10290</v>
      </c>
      <c r="I67" s="1">
        <v>0</v>
      </c>
      <c r="J67" s="1">
        <v>14</v>
      </c>
      <c r="K67" s="1" t="s">
        <v>10291</v>
      </c>
      <c r="L67" s="4" t="str">
        <f ca="1">IFERROR(__xludf.DUMMYFUNCTION("JOIN("" "", SPLIT(REGEXEXTRACT(H67, ""(\S+\s+\S+\s+\S+\s+\S+)""), "" ""))"),"Intel Core i7 14700K")</f>
        <v>Intel Core i7 14700K</v>
      </c>
    </row>
    <row r="68" spans="1:12">
      <c r="A68" s="1" t="s">
        <v>522</v>
      </c>
      <c r="B68" s="1" t="s">
        <v>10286</v>
      </c>
      <c r="C68" s="1" t="s">
        <v>10476</v>
      </c>
      <c r="D68" s="1" t="s">
        <v>10324</v>
      </c>
      <c r="E68" s="1" t="s">
        <v>10477</v>
      </c>
      <c r="H68" s="1" t="s">
        <v>10290</v>
      </c>
      <c r="I68" s="1">
        <v>0</v>
      </c>
      <c r="J68" s="1">
        <v>14</v>
      </c>
      <c r="K68" s="1" t="s">
        <v>10291</v>
      </c>
      <c r="L68" s="4" t="str">
        <f ca="1">IFERROR(__xludf.DUMMYFUNCTION("JOIN("" "", SPLIT(REGEXEXTRACT(H68, ""(\S+\s+\S+\s+\S+\s+\S+)""), "" ""))"),"Intel Core i7 14700K")</f>
        <v>Intel Core i7 14700K</v>
      </c>
    </row>
    <row r="69" spans="1:12">
      <c r="A69" s="1" t="s">
        <v>10478</v>
      </c>
      <c r="B69" s="1" t="s">
        <v>10286</v>
      </c>
      <c r="C69" s="1" t="s">
        <v>101</v>
      </c>
      <c r="D69" s="1" t="s">
        <v>10479</v>
      </c>
      <c r="E69" s="1" t="s">
        <v>10480</v>
      </c>
      <c r="H69" s="1" t="s">
        <v>10290</v>
      </c>
      <c r="I69" s="1">
        <v>0</v>
      </c>
      <c r="J69" s="1">
        <v>14</v>
      </c>
      <c r="K69" s="1" t="s">
        <v>10291</v>
      </c>
      <c r="L69" s="4" t="str">
        <f ca="1">IFERROR(__xludf.DUMMYFUNCTION("JOIN("" "", SPLIT(REGEXEXTRACT(H69, ""(\S+\s+\S+\s+\S+\s+\S+)""), "" ""))"),"Intel Core i7 14700K")</f>
        <v>Intel Core i7 14700K</v>
      </c>
    </row>
    <row r="70" spans="1:12">
      <c r="A70" s="1" t="s">
        <v>10481</v>
      </c>
      <c r="B70" s="1" t="s">
        <v>10286</v>
      </c>
      <c r="C70" s="1" t="s">
        <v>10482</v>
      </c>
      <c r="D70" s="1" t="s">
        <v>10371</v>
      </c>
      <c r="E70" s="1" t="s">
        <v>10483</v>
      </c>
      <c r="H70" s="1" t="s">
        <v>10290</v>
      </c>
      <c r="I70" s="1">
        <v>0</v>
      </c>
      <c r="J70" s="1">
        <v>14</v>
      </c>
      <c r="K70" s="1" t="s">
        <v>10291</v>
      </c>
      <c r="L70" s="4" t="str">
        <f ca="1">IFERROR(__xludf.DUMMYFUNCTION("JOIN("" "", SPLIT(REGEXEXTRACT(H70, ""(\S+\s+\S+\s+\S+\s+\S+)""), "" ""))"),"Intel Core i7 14700K")</f>
        <v>Intel Core i7 14700K</v>
      </c>
    </row>
    <row r="71" spans="1:12">
      <c r="A71" s="1" t="s">
        <v>10484</v>
      </c>
      <c r="B71" s="1" t="s">
        <v>10286</v>
      </c>
      <c r="C71" s="1" t="s">
        <v>10485</v>
      </c>
      <c r="D71" s="1" t="s">
        <v>10371</v>
      </c>
      <c r="E71" s="1" t="s">
        <v>10486</v>
      </c>
      <c r="H71" s="1" t="s">
        <v>10290</v>
      </c>
      <c r="I71" s="1">
        <v>0</v>
      </c>
      <c r="J71" s="1">
        <v>14</v>
      </c>
      <c r="K71" s="1" t="s">
        <v>10291</v>
      </c>
      <c r="L71" s="4" t="str">
        <f ca="1">IFERROR(__xludf.DUMMYFUNCTION("JOIN("" "", SPLIT(REGEXEXTRACT(H71, ""(\S+\s+\S+\s+\S+\s+\S+)""), "" ""))"),"Intel Core i7 14700K")</f>
        <v>Intel Core i7 14700K</v>
      </c>
    </row>
    <row r="72" spans="1:12">
      <c r="A72" s="1" t="s">
        <v>10487</v>
      </c>
      <c r="B72" s="1" t="s">
        <v>10286</v>
      </c>
      <c r="C72" s="1" t="s">
        <v>10488</v>
      </c>
      <c r="D72" s="1" t="s">
        <v>10442</v>
      </c>
      <c r="E72" s="1" t="s">
        <v>10489</v>
      </c>
      <c r="H72" s="1" t="s">
        <v>10290</v>
      </c>
      <c r="I72" s="1">
        <v>0</v>
      </c>
      <c r="J72" s="1">
        <v>14</v>
      </c>
      <c r="K72" s="1" t="s">
        <v>10291</v>
      </c>
      <c r="L72" s="4" t="str">
        <f ca="1">IFERROR(__xludf.DUMMYFUNCTION("JOIN("" "", SPLIT(REGEXEXTRACT(H72, ""(\S+\s+\S+\s+\S+\s+\S+)""), "" ""))"),"Intel Core i7 14700K")</f>
        <v>Intel Core i7 14700K</v>
      </c>
    </row>
    <row r="73" spans="1:12">
      <c r="A73" s="1" t="s">
        <v>10490</v>
      </c>
      <c r="B73" s="1" t="s">
        <v>10286</v>
      </c>
      <c r="C73" s="1" t="s">
        <v>10491</v>
      </c>
      <c r="D73" s="1" t="s">
        <v>10300</v>
      </c>
      <c r="E73" s="1" t="s">
        <v>10492</v>
      </c>
      <c r="H73" s="1" t="s">
        <v>10290</v>
      </c>
      <c r="I73" s="1">
        <v>0</v>
      </c>
      <c r="J73" s="1">
        <v>14</v>
      </c>
      <c r="K73" s="1" t="s">
        <v>10291</v>
      </c>
      <c r="L73" s="4" t="str">
        <f ca="1">IFERROR(__xludf.DUMMYFUNCTION("JOIN("" "", SPLIT(REGEXEXTRACT(H73, ""(\S+\s+\S+\s+\S+\s+\S+)""), "" ""))"),"Intel Core i7 14700K")</f>
        <v>Intel Core i7 14700K</v>
      </c>
    </row>
    <row r="74" spans="1:12">
      <c r="A74" s="1" t="s">
        <v>10493</v>
      </c>
      <c r="B74" s="1" t="s">
        <v>10286</v>
      </c>
      <c r="C74" s="1" t="s">
        <v>10494</v>
      </c>
      <c r="D74" s="1" t="s">
        <v>10442</v>
      </c>
      <c r="E74" s="1" t="s">
        <v>10495</v>
      </c>
      <c r="H74" s="1" t="s">
        <v>10290</v>
      </c>
      <c r="I74" s="1">
        <v>0</v>
      </c>
      <c r="J74" s="1">
        <v>14</v>
      </c>
      <c r="K74" s="1" t="s">
        <v>10291</v>
      </c>
      <c r="L74" s="4" t="str">
        <f ca="1">IFERROR(__xludf.DUMMYFUNCTION("JOIN("" "", SPLIT(REGEXEXTRACT(H74, ""(\S+\s+\S+\s+\S+\s+\S+)""), "" ""))"),"Intel Core i7 14700K")</f>
        <v>Intel Core i7 14700K</v>
      </c>
    </row>
    <row r="75" spans="1:12">
      <c r="A75" s="1" t="s">
        <v>10496</v>
      </c>
      <c r="B75" s="1" t="s">
        <v>10286</v>
      </c>
      <c r="C75" s="1" t="s">
        <v>10497</v>
      </c>
      <c r="D75" s="1" t="s">
        <v>10371</v>
      </c>
      <c r="E75" s="1" t="s">
        <v>10498</v>
      </c>
      <c r="H75" s="1" t="s">
        <v>10290</v>
      </c>
      <c r="I75" s="1">
        <v>0</v>
      </c>
      <c r="J75" s="1">
        <v>14</v>
      </c>
      <c r="K75" s="1" t="s">
        <v>10291</v>
      </c>
      <c r="L75" s="4" t="str">
        <f ca="1">IFERROR(__xludf.DUMMYFUNCTION("JOIN("" "", SPLIT(REGEXEXTRACT(H75, ""(\S+\s+\S+\s+\S+\s+\S+)""), "" ""))"),"Intel Core i7 14700K")</f>
        <v>Intel Core i7 14700K</v>
      </c>
    </row>
    <row r="76" spans="1:12">
      <c r="A76" s="1" t="s">
        <v>10499</v>
      </c>
      <c r="B76" s="1" t="s">
        <v>10286</v>
      </c>
      <c r="C76" s="1" t="s">
        <v>10500</v>
      </c>
      <c r="D76" s="1" t="s">
        <v>10442</v>
      </c>
      <c r="E76" s="1" t="s">
        <v>10501</v>
      </c>
      <c r="H76" s="1" t="s">
        <v>10290</v>
      </c>
      <c r="I76" s="1">
        <v>0</v>
      </c>
      <c r="J76" s="1">
        <v>14</v>
      </c>
      <c r="K76" s="1" t="s">
        <v>10291</v>
      </c>
      <c r="L76" s="4" t="str">
        <f ca="1">IFERROR(__xludf.DUMMYFUNCTION("JOIN("" "", SPLIT(REGEXEXTRACT(H76, ""(\S+\s+\S+\s+\S+\s+\S+)""), "" ""))"),"Intel Core i7 14700K")</f>
        <v>Intel Core i7 14700K</v>
      </c>
    </row>
    <row r="77" spans="1:12">
      <c r="A77" s="1" t="s">
        <v>10502</v>
      </c>
      <c r="B77" s="1" t="s">
        <v>10286</v>
      </c>
      <c r="C77" s="1" t="s">
        <v>10503</v>
      </c>
      <c r="D77" s="1" t="s">
        <v>10371</v>
      </c>
      <c r="E77" s="1" t="s">
        <v>10504</v>
      </c>
      <c r="H77" s="1" t="s">
        <v>10290</v>
      </c>
      <c r="I77" s="1">
        <v>0</v>
      </c>
      <c r="J77" s="1">
        <v>14</v>
      </c>
      <c r="K77" s="1" t="s">
        <v>10291</v>
      </c>
      <c r="L77" s="4" t="str">
        <f ca="1">IFERROR(__xludf.DUMMYFUNCTION("JOIN("" "", SPLIT(REGEXEXTRACT(H77, ""(\S+\s+\S+\s+\S+\s+\S+)""), "" ""))"),"Intel Core i7 14700K")</f>
        <v>Intel Core i7 14700K</v>
      </c>
    </row>
    <row r="78" spans="1:12">
      <c r="A78" s="1" t="s">
        <v>10505</v>
      </c>
      <c r="B78" s="1" t="s">
        <v>10286</v>
      </c>
      <c r="C78" s="1" t="s">
        <v>10506</v>
      </c>
      <c r="D78" s="1" t="s">
        <v>10300</v>
      </c>
      <c r="E78" s="1" t="s">
        <v>10507</v>
      </c>
      <c r="H78" s="1" t="s">
        <v>10290</v>
      </c>
      <c r="I78" s="1">
        <v>0</v>
      </c>
      <c r="J78" s="1">
        <v>14</v>
      </c>
      <c r="K78" s="1" t="s">
        <v>10291</v>
      </c>
      <c r="L78" s="4" t="str">
        <f ca="1">IFERROR(__xludf.DUMMYFUNCTION("JOIN("" "", SPLIT(REGEXEXTRACT(H78, ""(\S+\s+\S+\s+\S+\s+\S+)""), "" ""))"),"Intel Core i7 14700K")</f>
        <v>Intel Core i7 14700K</v>
      </c>
    </row>
    <row r="79" spans="1:12">
      <c r="A79" s="1" t="s">
        <v>10508</v>
      </c>
      <c r="B79" s="1" t="s">
        <v>10286</v>
      </c>
      <c r="C79" s="1" t="s">
        <v>10509</v>
      </c>
      <c r="D79" s="1" t="s">
        <v>10300</v>
      </c>
      <c r="E79" s="1" t="s">
        <v>10510</v>
      </c>
      <c r="H79" s="1" t="s">
        <v>10290</v>
      </c>
      <c r="I79" s="1">
        <v>0</v>
      </c>
      <c r="J79" s="1">
        <v>14</v>
      </c>
      <c r="K79" s="1" t="s">
        <v>10291</v>
      </c>
      <c r="L79" s="4" t="str">
        <f ca="1">IFERROR(__xludf.DUMMYFUNCTION("JOIN("" "", SPLIT(REGEXEXTRACT(H79, ""(\S+\s+\S+\s+\S+\s+\S+)""), "" ""))"),"Intel Core i7 14700K")</f>
        <v>Intel Core i7 14700K</v>
      </c>
    </row>
    <row r="80" spans="1:12">
      <c r="A80" s="1" t="s">
        <v>10511</v>
      </c>
      <c r="B80" s="1" t="s">
        <v>10286</v>
      </c>
      <c r="C80" s="1" t="s">
        <v>10512</v>
      </c>
      <c r="D80" s="1" t="s">
        <v>10305</v>
      </c>
      <c r="E80" s="1" t="s">
        <v>10513</v>
      </c>
      <c r="H80" s="1" t="s">
        <v>10290</v>
      </c>
      <c r="I80" s="1">
        <v>0</v>
      </c>
      <c r="J80" s="1">
        <v>14</v>
      </c>
      <c r="K80" s="1" t="s">
        <v>10291</v>
      </c>
      <c r="L80" s="4" t="str">
        <f ca="1">IFERROR(__xludf.DUMMYFUNCTION("JOIN("" "", SPLIT(REGEXEXTRACT(H80, ""(\S+\s+\S+\s+\S+\s+\S+)""), "" ""))"),"Intel Core i7 14700K")</f>
        <v>Intel Core i7 14700K</v>
      </c>
    </row>
    <row r="81" spans="1:12">
      <c r="A81" s="1" t="s">
        <v>10514</v>
      </c>
      <c r="B81" s="1" t="s">
        <v>10286</v>
      </c>
      <c r="C81" s="1" t="s">
        <v>10515</v>
      </c>
      <c r="D81" s="1" t="s">
        <v>10293</v>
      </c>
      <c r="E81" s="1" t="s">
        <v>10516</v>
      </c>
      <c r="H81" s="1" t="s">
        <v>10290</v>
      </c>
      <c r="I81" s="1">
        <v>1</v>
      </c>
      <c r="J81" s="1">
        <v>14</v>
      </c>
      <c r="K81" s="1" t="s">
        <v>10291</v>
      </c>
      <c r="L81" s="4" t="str">
        <f ca="1">IFERROR(__xludf.DUMMYFUNCTION("JOIN("" "", SPLIT(REGEXEXTRACT(H81, ""(\S+\s+\S+\s+\S+\s+\S+)""), "" ""))"),"Intel Core i7 14700K")</f>
        <v>Intel Core i7 14700K</v>
      </c>
    </row>
    <row r="82" spans="1:12">
      <c r="A82" s="1" t="s">
        <v>5588</v>
      </c>
      <c r="B82" s="1" t="s">
        <v>10303</v>
      </c>
      <c r="C82" s="1" t="s">
        <v>6373</v>
      </c>
      <c r="D82" s="1" t="s">
        <v>10371</v>
      </c>
      <c r="E82" s="1" t="s">
        <v>10517</v>
      </c>
      <c r="H82" s="1" t="s">
        <v>10290</v>
      </c>
      <c r="I82" s="1">
        <v>0</v>
      </c>
      <c r="J82" s="1">
        <v>14</v>
      </c>
      <c r="K82" s="1" t="s">
        <v>10291</v>
      </c>
      <c r="L82" s="4" t="str">
        <f ca="1">IFERROR(__xludf.DUMMYFUNCTION("JOIN("" "", SPLIT(REGEXEXTRACT(H82, ""(\S+\s+\S+\s+\S+\s+\S+)""), "" ""))"),"Intel Core i7 14700K")</f>
        <v>Intel Core i7 14700K</v>
      </c>
    </row>
    <row r="83" spans="1:12">
      <c r="A83" s="1" t="s">
        <v>10518</v>
      </c>
      <c r="B83" s="1" t="s">
        <v>10286</v>
      </c>
      <c r="C83" s="1" t="s">
        <v>10519</v>
      </c>
      <c r="D83" s="1" t="s">
        <v>10293</v>
      </c>
      <c r="E83" s="1" t="s">
        <v>10520</v>
      </c>
      <c r="H83" s="1" t="s">
        <v>10290</v>
      </c>
      <c r="I83" s="1">
        <v>0</v>
      </c>
      <c r="J83" s="1">
        <v>14</v>
      </c>
      <c r="K83" s="1" t="s">
        <v>10291</v>
      </c>
      <c r="L83" s="4" t="str">
        <f ca="1">IFERROR(__xludf.DUMMYFUNCTION("JOIN("" "", SPLIT(REGEXEXTRACT(H83, ""(\S+\s+\S+\s+\S+\s+\S+)""), "" ""))"),"Intel Core i7 14700K")</f>
        <v>Intel Core i7 14700K</v>
      </c>
    </row>
    <row r="84" spans="1:12">
      <c r="A84" s="1" t="s">
        <v>10521</v>
      </c>
      <c r="B84" s="1" t="s">
        <v>10286</v>
      </c>
      <c r="C84" s="1" t="s">
        <v>10522</v>
      </c>
      <c r="D84" s="1" t="s">
        <v>10300</v>
      </c>
      <c r="E84" s="1" t="s">
        <v>10523</v>
      </c>
      <c r="H84" s="1" t="s">
        <v>10290</v>
      </c>
      <c r="I84" s="1">
        <v>0</v>
      </c>
      <c r="J84" s="1">
        <v>14</v>
      </c>
      <c r="K84" s="1" t="s">
        <v>10291</v>
      </c>
      <c r="L84" s="4" t="str">
        <f ca="1">IFERROR(__xludf.DUMMYFUNCTION("JOIN("" "", SPLIT(REGEXEXTRACT(H84, ""(\S+\s+\S+\s+\S+\s+\S+)""), "" ""))"),"Intel Core i7 14700K")</f>
        <v>Intel Core i7 14700K</v>
      </c>
    </row>
    <row r="85" spans="1:12">
      <c r="A85" s="1" t="s">
        <v>10524</v>
      </c>
      <c r="B85" s="1" t="s">
        <v>10303</v>
      </c>
      <c r="C85" s="1" t="s">
        <v>10525</v>
      </c>
      <c r="D85" s="1" t="s">
        <v>10371</v>
      </c>
      <c r="E85" s="1" t="s">
        <v>10526</v>
      </c>
      <c r="H85" s="1" t="s">
        <v>10290</v>
      </c>
      <c r="I85" s="1">
        <v>0</v>
      </c>
      <c r="J85" s="1">
        <v>14</v>
      </c>
      <c r="K85" s="1" t="s">
        <v>10291</v>
      </c>
      <c r="L85" s="4" t="str">
        <f ca="1">IFERROR(__xludf.DUMMYFUNCTION("JOIN("" "", SPLIT(REGEXEXTRACT(H85, ""(\S+\s+\S+\s+\S+\s+\S+)""), "" ""))"),"Intel Core i7 14700K")</f>
        <v>Intel Core i7 14700K</v>
      </c>
    </row>
    <row r="86" spans="1:12">
      <c r="A86" s="1" t="s">
        <v>385</v>
      </c>
      <c r="B86" s="1" t="s">
        <v>10286</v>
      </c>
      <c r="C86" s="1" t="s">
        <v>4110</v>
      </c>
      <c r="D86" s="1" t="s">
        <v>10371</v>
      </c>
      <c r="E86" s="1" t="s">
        <v>10527</v>
      </c>
      <c r="H86" s="1" t="s">
        <v>10290</v>
      </c>
      <c r="I86" s="1">
        <v>0</v>
      </c>
      <c r="J86" s="1">
        <v>14</v>
      </c>
      <c r="K86" s="1" t="s">
        <v>10291</v>
      </c>
      <c r="L86" s="4" t="str">
        <f ca="1">IFERROR(__xludf.DUMMYFUNCTION("JOIN("" "", SPLIT(REGEXEXTRACT(H86, ""(\S+\s+\S+\s+\S+\s+\S+)""), "" ""))"),"Intel Core i7 14700K")</f>
        <v>Intel Core i7 14700K</v>
      </c>
    </row>
    <row r="87" spans="1:12">
      <c r="A87" s="1" t="s">
        <v>10528</v>
      </c>
      <c r="B87" s="1" t="s">
        <v>10286</v>
      </c>
      <c r="C87" s="1" t="s">
        <v>10441</v>
      </c>
      <c r="D87" s="1" t="s">
        <v>10300</v>
      </c>
      <c r="E87" s="1" t="s">
        <v>10529</v>
      </c>
      <c r="H87" s="1" t="s">
        <v>10290</v>
      </c>
      <c r="I87" s="1">
        <v>0</v>
      </c>
      <c r="J87" s="1">
        <v>14</v>
      </c>
      <c r="K87" s="1" t="s">
        <v>10291</v>
      </c>
      <c r="L87" s="4" t="str">
        <f ca="1">IFERROR(__xludf.DUMMYFUNCTION("JOIN("" "", SPLIT(REGEXEXTRACT(H87, ""(\S+\s+\S+\s+\S+\s+\S+)""), "" ""))"),"Intel Core i7 14700K")</f>
        <v>Intel Core i7 14700K</v>
      </c>
    </row>
    <row r="88" spans="1:12">
      <c r="A88" s="1" t="s">
        <v>10530</v>
      </c>
      <c r="B88" s="1" t="s">
        <v>10286</v>
      </c>
      <c r="C88" s="1" t="s">
        <v>3081</v>
      </c>
      <c r="D88" s="1" t="s">
        <v>10371</v>
      </c>
      <c r="E88" s="1" t="s">
        <v>10531</v>
      </c>
      <c r="H88" s="1" t="s">
        <v>10290</v>
      </c>
      <c r="I88" s="1">
        <v>0</v>
      </c>
      <c r="J88" s="1">
        <v>14</v>
      </c>
      <c r="K88" s="1" t="s">
        <v>10291</v>
      </c>
      <c r="L88" s="4" t="str">
        <f ca="1">IFERROR(__xludf.DUMMYFUNCTION("JOIN("" "", SPLIT(REGEXEXTRACT(H88, ""(\S+\s+\S+\s+\S+\s+\S+)""), "" ""))"),"Intel Core i7 14700K")</f>
        <v>Intel Core i7 14700K</v>
      </c>
    </row>
    <row r="89" spans="1:12">
      <c r="A89" s="1" t="s">
        <v>10532</v>
      </c>
      <c r="B89" s="1" t="s">
        <v>10286</v>
      </c>
      <c r="C89" s="1" t="s">
        <v>10533</v>
      </c>
      <c r="D89" s="1" t="s">
        <v>10305</v>
      </c>
      <c r="E89" s="1" t="s">
        <v>10534</v>
      </c>
      <c r="H89" s="1" t="s">
        <v>10290</v>
      </c>
      <c r="I89" s="1">
        <v>1</v>
      </c>
      <c r="J89" s="1">
        <v>14</v>
      </c>
      <c r="K89" s="1" t="s">
        <v>10291</v>
      </c>
      <c r="L89" s="4" t="str">
        <f ca="1">IFERROR(__xludf.DUMMYFUNCTION("JOIN("" "", SPLIT(REGEXEXTRACT(H89, ""(\S+\s+\S+\s+\S+\s+\S+)""), "" ""))"),"Intel Core i7 14700K")</f>
        <v>Intel Core i7 14700K</v>
      </c>
    </row>
    <row r="90" spans="1:12">
      <c r="A90" s="1" t="s">
        <v>10535</v>
      </c>
      <c r="B90" s="1" t="s">
        <v>10286</v>
      </c>
      <c r="C90" s="1" t="s">
        <v>10536</v>
      </c>
      <c r="D90" s="1" t="s">
        <v>10371</v>
      </c>
      <c r="E90" s="1" t="s">
        <v>10537</v>
      </c>
      <c r="H90" s="1" t="s">
        <v>10290</v>
      </c>
      <c r="I90" s="1">
        <v>0</v>
      </c>
      <c r="J90" s="1">
        <v>14</v>
      </c>
      <c r="K90" s="1" t="s">
        <v>10291</v>
      </c>
      <c r="L90" s="4" t="str">
        <f ca="1">IFERROR(__xludf.DUMMYFUNCTION("JOIN("" "", SPLIT(REGEXEXTRACT(H90, ""(\S+\s+\S+\s+\S+\s+\S+)""), "" ""))"),"Intel Core i7 14700K")</f>
        <v>Intel Core i7 14700K</v>
      </c>
    </row>
    <row r="91" spans="1:12">
      <c r="A91" s="1" t="s">
        <v>10538</v>
      </c>
      <c r="B91" s="1" t="s">
        <v>10286</v>
      </c>
      <c r="C91" s="1" t="s">
        <v>10539</v>
      </c>
      <c r="D91" s="1" t="s">
        <v>10300</v>
      </c>
      <c r="E91" s="1" t="s">
        <v>10540</v>
      </c>
      <c r="H91" s="1" t="s">
        <v>10290</v>
      </c>
      <c r="I91" s="1">
        <v>0</v>
      </c>
      <c r="J91" s="1">
        <v>14</v>
      </c>
      <c r="K91" s="1" t="s">
        <v>10291</v>
      </c>
      <c r="L91" s="4" t="str">
        <f ca="1">IFERROR(__xludf.DUMMYFUNCTION("JOIN("" "", SPLIT(REGEXEXTRACT(H91, ""(\S+\s+\S+\s+\S+\s+\S+)""), "" ""))"),"Intel Core i7 14700K")</f>
        <v>Intel Core i7 14700K</v>
      </c>
    </row>
    <row r="92" spans="1:12">
      <c r="A92" s="1" t="s">
        <v>10541</v>
      </c>
      <c r="B92" s="1" t="s">
        <v>10286</v>
      </c>
      <c r="C92" s="1" t="s">
        <v>3282</v>
      </c>
      <c r="D92" s="1" t="s">
        <v>10300</v>
      </c>
      <c r="E92" s="1" t="s">
        <v>10542</v>
      </c>
      <c r="H92" s="1" t="s">
        <v>10290</v>
      </c>
      <c r="I92" s="1">
        <v>0</v>
      </c>
      <c r="J92" s="1">
        <v>14</v>
      </c>
      <c r="K92" s="1" t="s">
        <v>10291</v>
      </c>
      <c r="L92" s="4" t="str">
        <f ca="1">IFERROR(__xludf.DUMMYFUNCTION("JOIN("" "", SPLIT(REGEXEXTRACT(H92, ""(\S+\s+\S+\s+\S+\s+\S+)""), "" ""))"),"Intel Core i7 14700K")</f>
        <v>Intel Core i7 14700K</v>
      </c>
    </row>
    <row r="93" spans="1:12">
      <c r="A93" s="1" t="s">
        <v>9334</v>
      </c>
      <c r="B93" s="1" t="s">
        <v>10286</v>
      </c>
      <c r="C93" s="1" t="s">
        <v>1831</v>
      </c>
      <c r="D93" s="1" t="s">
        <v>10300</v>
      </c>
      <c r="E93" s="1" t="s">
        <v>10543</v>
      </c>
      <c r="H93" s="1" t="s">
        <v>10290</v>
      </c>
      <c r="I93" s="1">
        <v>0</v>
      </c>
      <c r="J93" s="1">
        <v>14</v>
      </c>
      <c r="K93" s="1" t="s">
        <v>10291</v>
      </c>
      <c r="L93" s="4" t="str">
        <f ca="1">IFERROR(__xludf.DUMMYFUNCTION("JOIN("" "", SPLIT(REGEXEXTRACT(H93, ""(\S+\s+\S+\s+\S+\s+\S+)""), "" ""))"),"Intel Core i7 14700K")</f>
        <v>Intel Core i7 14700K</v>
      </c>
    </row>
    <row r="94" spans="1:12">
      <c r="A94" s="1" t="s">
        <v>10544</v>
      </c>
      <c r="B94" s="1" t="s">
        <v>10286</v>
      </c>
      <c r="C94" s="1" t="s">
        <v>10545</v>
      </c>
      <c r="D94" s="1" t="s">
        <v>10300</v>
      </c>
      <c r="E94" s="1" t="s">
        <v>10546</v>
      </c>
      <c r="H94" s="1" t="s">
        <v>10290</v>
      </c>
      <c r="I94" s="1">
        <v>0</v>
      </c>
      <c r="J94" s="1">
        <v>14</v>
      </c>
      <c r="K94" s="1" t="s">
        <v>10291</v>
      </c>
      <c r="L94" s="4" t="str">
        <f ca="1">IFERROR(__xludf.DUMMYFUNCTION("JOIN("" "", SPLIT(REGEXEXTRACT(H94, ""(\S+\s+\S+\s+\S+\s+\S+)""), "" ""))"),"Intel Core i7 14700K")</f>
        <v>Intel Core i7 14700K</v>
      </c>
    </row>
    <row r="95" spans="1:12">
      <c r="A95" s="1" t="s">
        <v>10547</v>
      </c>
      <c r="B95" s="1" t="s">
        <v>10286</v>
      </c>
      <c r="C95" s="1" t="s">
        <v>10548</v>
      </c>
      <c r="D95" s="1" t="s">
        <v>10300</v>
      </c>
      <c r="E95" s="1" t="s">
        <v>10549</v>
      </c>
      <c r="H95" s="1" t="s">
        <v>10290</v>
      </c>
      <c r="I95" s="1">
        <v>0</v>
      </c>
      <c r="J95" s="1">
        <v>14</v>
      </c>
      <c r="K95" s="1" t="s">
        <v>10291</v>
      </c>
      <c r="L95" s="4" t="str">
        <f ca="1">IFERROR(__xludf.DUMMYFUNCTION("JOIN("" "", SPLIT(REGEXEXTRACT(H95, ""(\S+\s+\S+\s+\S+\s+\S+)""), "" ""))"),"Intel Core i7 14700K")</f>
        <v>Intel Core i7 14700K</v>
      </c>
    </row>
    <row r="96" spans="1:12">
      <c r="A96" s="1" t="s">
        <v>10550</v>
      </c>
      <c r="B96" s="1" t="s">
        <v>10286</v>
      </c>
      <c r="C96" s="1" t="s">
        <v>10551</v>
      </c>
      <c r="D96" s="1" t="s">
        <v>10300</v>
      </c>
      <c r="E96" s="1" t="s">
        <v>10552</v>
      </c>
      <c r="H96" s="1" t="s">
        <v>10290</v>
      </c>
      <c r="I96" s="1">
        <v>0</v>
      </c>
      <c r="J96" s="1">
        <v>14</v>
      </c>
      <c r="K96" s="1" t="s">
        <v>10291</v>
      </c>
      <c r="L96" s="4" t="str">
        <f ca="1">IFERROR(__xludf.DUMMYFUNCTION("JOIN("" "", SPLIT(REGEXEXTRACT(H96, ""(\S+\s+\S+\s+\S+\s+\S+)""), "" ""))"),"Intel Core i7 14700K")</f>
        <v>Intel Core i7 14700K</v>
      </c>
    </row>
    <row r="97" spans="1:12">
      <c r="A97" s="1" t="s">
        <v>10553</v>
      </c>
      <c r="B97" s="1" t="s">
        <v>10286</v>
      </c>
      <c r="C97" s="1" t="s">
        <v>4767</v>
      </c>
      <c r="D97" s="1" t="s">
        <v>10300</v>
      </c>
      <c r="E97" s="1" t="s">
        <v>10554</v>
      </c>
      <c r="H97" s="1" t="s">
        <v>10290</v>
      </c>
      <c r="I97" s="1">
        <v>0</v>
      </c>
      <c r="J97" s="1">
        <v>14</v>
      </c>
      <c r="K97" s="1" t="s">
        <v>10291</v>
      </c>
      <c r="L97" s="4" t="str">
        <f ca="1">IFERROR(__xludf.DUMMYFUNCTION("JOIN("" "", SPLIT(REGEXEXTRACT(H97, ""(\S+\s+\S+\s+\S+\s+\S+)""), "" ""))"),"Intel Core i7 14700K")</f>
        <v>Intel Core i7 14700K</v>
      </c>
    </row>
    <row r="98" spans="1:12">
      <c r="A98" s="1" t="s">
        <v>10555</v>
      </c>
      <c r="B98" s="1" t="s">
        <v>10556</v>
      </c>
      <c r="C98" s="1" t="s">
        <v>10557</v>
      </c>
      <c r="D98" s="1" t="s">
        <v>10442</v>
      </c>
      <c r="E98" s="1" t="s">
        <v>10558</v>
      </c>
      <c r="H98" s="1" t="s">
        <v>10290</v>
      </c>
      <c r="I98" s="1">
        <v>0</v>
      </c>
      <c r="J98" s="1">
        <v>14</v>
      </c>
      <c r="K98" s="1" t="s">
        <v>10291</v>
      </c>
      <c r="L98" s="4" t="str">
        <f ca="1">IFERROR(__xludf.DUMMYFUNCTION("JOIN("" "", SPLIT(REGEXEXTRACT(H98, ""(\S+\s+\S+\s+\S+\s+\S+)""), "" ""))"),"Intel Core i7 14700K")</f>
        <v>Intel Core i7 14700K</v>
      </c>
    </row>
    <row r="99" spans="1:12">
      <c r="A99" s="1" t="s">
        <v>10559</v>
      </c>
      <c r="B99" s="1" t="s">
        <v>10286</v>
      </c>
      <c r="C99" s="1" t="s">
        <v>10560</v>
      </c>
      <c r="D99" s="1" t="s">
        <v>10300</v>
      </c>
      <c r="E99" s="1" t="s">
        <v>10561</v>
      </c>
      <c r="H99" s="1" t="s">
        <v>10290</v>
      </c>
      <c r="I99" s="1">
        <v>0</v>
      </c>
      <c r="J99" s="1">
        <v>14</v>
      </c>
      <c r="K99" s="1" t="s">
        <v>10291</v>
      </c>
      <c r="L99" s="4" t="str">
        <f ca="1">IFERROR(__xludf.DUMMYFUNCTION("JOIN("" "", SPLIT(REGEXEXTRACT(H99, ""(\S+\s+\S+\s+\S+\s+\S+)""), "" ""))"),"Intel Core i7 14700K")</f>
        <v>Intel Core i7 14700K</v>
      </c>
    </row>
    <row r="100" spans="1:12">
      <c r="A100" s="1" t="s">
        <v>10562</v>
      </c>
      <c r="B100" s="1" t="s">
        <v>10286</v>
      </c>
      <c r="C100" s="1" t="s">
        <v>10563</v>
      </c>
      <c r="D100" s="1" t="s">
        <v>10305</v>
      </c>
      <c r="E100" s="1" t="s">
        <v>10564</v>
      </c>
      <c r="H100" s="1" t="s">
        <v>10290</v>
      </c>
      <c r="I100" s="1">
        <v>0</v>
      </c>
      <c r="J100" s="1">
        <v>14</v>
      </c>
      <c r="K100" s="1" t="s">
        <v>10291</v>
      </c>
      <c r="L100" s="4" t="str">
        <f ca="1">IFERROR(__xludf.DUMMYFUNCTION("JOIN("" "", SPLIT(REGEXEXTRACT(H100, ""(\S+\s+\S+\s+\S+\s+\S+)""), "" ""))"),"Intel Core i7 14700K")</f>
        <v>Intel Core i7 14700K</v>
      </c>
    </row>
    <row r="101" spans="1:12">
      <c r="A101" s="1" t="s">
        <v>4158</v>
      </c>
      <c r="B101" s="1" t="s">
        <v>10286</v>
      </c>
      <c r="C101" s="1" t="s">
        <v>504</v>
      </c>
      <c r="D101" s="1" t="s">
        <v>10305</v>
      </c>
      <c r="E101" s="1" t="s">
        <v>10565</v>
      </c>
      <c r="H101" s="1" t="s">
        <v>10290</v>
      </c>
      <c r="I101" s="1">
        <v>0</v>
      </c>
      <c r="J101" s="1">
        <v>14</v>
      </c>
      <c r="K101" s="1" t="s">
        <v>10291</v>
      </c>
      <c r="L101" s="4" t="str">
        <f ca="1">IFERROR(__xludf.DUMMYFUNCTION("JOIN("" "", SPLIT(REGEXEXTRACT(H101, ""(\S+\s+\S+\s+\S+\s+\S+)""), "" ""))"),"Intel Core i7 14700K")</f>
        <v>Intel Core i7 14700K</v>
      </c>
    </row>
    <row r="102" spans="1:12">
      <c r="A102" s="1" t="s">
        <v>10566</v>
      </c>
      <c r="B102" s="1" t="s">
        <v>10286</v>
      </c>
      <c r="C102" s="1" t="s">
        <v>101</v>
      </c>
      <c r="D102" s="1" t="s">
        <v>10305</v>
      </c>
      <c r="E102" s="1" t="s">
        <v>10567</v>
      </c>
      <c r="H102" s="1" t="s">
        <v>10290</v>
      </c>
      <c r="I102" s="1">
        <v>0</v>
      </c>
      <c r="J102" s="1">
        <v>14</v>
      </c>
      <c r="K102" s="1" t="s">
        <v>10291</v>
      </c>
      <c r="L102" s="4" t="str">
        <f ca="1">IFERROR(__xludf.DUMMYFUNCTION("JOIN("" "", SPLIT(REGEXEXTRACT(H102, ""(\S+\s+\S+\s+\S+\s+\S+)""), "" ""))"),"Intel Core i7 14700K")</f>
        <v>Intel Core i7 14700K</v>
      </c>
    </row>
    <row r="103" spans="1:12">
      <c r="A103" s="1" t="s">
        <v>10568</v>
      </c>
      <c r="B103" s="1" t="s">
        <v>10303</v>
      </c>
      <c r="C103" s="1" t="s">
        <v>10569</v>
      </c>
      <c r="D103" s="1" t="s">
        <v>10371</v>
      </c>
      <c r="E103" s="1" t="s">
        <v>10570</v>
      </c>
      <c r="H103" s="1" t="s">
        <v>10290</v>
      </c>
      <c r="I103" s="1">
        <v>0</v>
      </c>
      <c r="J103" s="1">
        <v>14</v>
      </c>
      <c r="K103" s="1" t="s">
        <v>10291</v>
      </c>
      <c r="L103" s="4" t="str">
        <f ca="1">IFERROR(__xludf.DUMMYFUNCTION("JOIN("" "", SPLIT(REGEXEXTRACT(H103, ""(\S+\s+\S+\s+\S+\s+\S+)""), "" ""))"),"Intel Core i7 14700K")</f>
        <v>Intel Core i7 14700K</v>
      </c>
    </row>
    <row r="104" spans="1:12">
      <c r="A104" s="1" t="s">
        <v>10571</v>
      </c>
      <c r="B104" s="1" t="s">
        <v>10303</v>
      </c>
      <c r="C104" s="1" t="s">
        <v>10572</v>
      </c>
      <c r="D104" s="1" t="s">
        <v>10300</v>
      </c>
      <c r="E104" s="1" t="s">
        <v>10573</v>
      </c>
      <c r="H104" s="1" t="s">
        <v>10290</v>
      </c>
      <c r="I104" s="1">
        <v>0</v>
      </c>
      <c r="J104" s="1">
        <v>14</v>
      </c>
      <c r="K104" s="1" t="s">
        <v>10291</v>
      </c>
      <c r="L104" s="4" t="str">
        <f ca="1">IFERROR(__xludf.DUMMYFUNCTION("JOIN("" "", SPLIT(REGEXEXTRACT(H104, ""(\S+\s+\S+\s+\S+\s+\S+)""), "" ""))"),"Intel Core i7 14700K")</f>
        <v>Intel Core i7 14700K</v>
      </c>
    </row>
    <row r="105" spans="1:12">
      <c r="A105" s="1" t="s">
        <v>10574</v>
      </c>
      <c r="B105" s="1" t="s">
        <v>10286</v>
      </c>
      <c r="C105" s="1" t="s">
        <v>10575</v>
      </c>
      <c r="D105" s="1" t="s">
        <v>10479</v>
      </c>
      <c r="E105" s="1" t="s">
        <v>10576</v>
      </c>
      <c r="H105" s="1" t="s">
        <v>10290</v>
      </c>
      <c r="I105" s="1">
        <v>0</v>
      </c>
      <c r="J105" s="1">
        <v>14</v>
      </c>
      <c r="K105" s="1" t="s">
        <v>10291</v>
      </c>
      <c r="L105" s="4" t="str">
        <f ca="1">IFERROR(__xludf.DUMMYFUNCTION("JOIN("" "", SPLIT(REGEXEXTRACT(H105, ""(\S+\s+\S+\s+\S+\s+\S+)""), "" ""))"),"Intel Core i7 14700K")</f>
        <v>Intel Core i7 14700K</v>
      </c>
    </row>
    <row r="106" spans="1:12">
      <c r="A106" s="1" t="s">
        <v>10577</v>
      </c>
      <c r="B106" s="1" t="s">
        <v>10303</v>
      </c>
      <c r="C106" s="1" t="s">
        <v>10425</v>
      </c>
      <c r="D106" s="1" t="s">
        <v>10371</v>
      </c>
      <c r="E106" s="1" t="s">
        <v>10578</v>
      </c>
      <c r="H106" s="1" t="s">
        <v>10290</v>
      </c>
      <c r="I106" s="1">
        <v>0</v>
      </c>
      <c r="J106" s="1">
        <v>14</v>
      </c>
      <c r="K106" s="1" t="s">
        <v>10291</v>
      </c>
      <c r="L106" s="4" t="str">
        <f ca="1">IFERROR(__xludf.DUMMYFUNCTION("JOIN("" "", SPLIT(REGEXEXTRACT(H106, ""(\S+\s+\S+\s+\S+\s+\S+)""), "" ""))"),"Intel Core i7 14700K")</f>
        <v>Intel Core i7 14700K</v>
      </c>
    </row>
    <row r="107" spans="1:12">
      <c r="A107" s="1" t="s">
        <v>10579</v>
      </c>
      <c r="B107" s="1" t="s">
        <v>10286</v>
      </c>
      <c r="C107" s="1" t="s">
        <v>10580</v>
      </c>
      <c r="D107" s="1" t="s">
        <v>10288</v>
      </c>
      <c r="E107" s="1" t="s">
        <v>10581</v>
      </c>
      <c r="H107" s="1" t="s">
        <v>10290</v>
      </c>
      <c r="I107" s="1">
        <v>0</v>
      </c>
      <c r="J107" s="1">
        <v>14</v>
      </c>
      <c r="K107" s="1" t="s">
        <v>10291</v>
      </c>
      <c r="L107" s="4" t="str">
        <f ca="1">IFERROR(__xludf.DUMMYFUNCTION("JOIN("" "", SPLIT(REGEXEXTRACT(H107, ""(\S+\s+\S+\s+\S+\s+\S+)""), "" ""))"),"Intel Core i7 14700K")</f>
        <v>Intel Core i7 14700K</v>
      </c>
    </row>
    <row r="108" spans="1:12">
      <c r="A108" s="1" t="s">
        <v>10582</v>
      </c>
      <c r="B108" s="1" t="s">
        <v>10286</v>
      </c>
      <c r="C108" s="1" t="s">
        <v>504</v>
      </c>
      <c r="D108" s="1" t="s">
        <v>10293</v>
      </c>
      <c r="E108" s="1" t="s">
        <v>10583</v>
      </c>
      <c r="H108" s="1" t="s">
        <v>10290</v>
      </c>
      <c r="I108" s="1">
        <v>0</v>
      </c>
      <c r="J108" s="1">
        <v>14</v>
      </c>
      <c r="K108" s="1" t="s">
        <v>10291</v>
      </c>
      <c r="L108" s="4" t="str">
        <f ca="1">IFERROR(__xludf.DUMMYFUNCTION("JOIN("" "", SPLIT(REGEXEXTRACT(H108, ""(\S+\s+\S+\s+\S+\s+\S+)""), "" ""))"),"Intel Core i7 14700K")</f>
        <v>Intel Core i7 14700K</v>
      </c>
    </row>
    <row r="109" spans="1:12">
      <c r="A109" s="1" t="s">
        <v>10584</v>
      </c>
      <c r="B109" s="1" t="s">
        <v>10286</v>
      </c>
      <c r="C109" s="1" t="s">
        <v>169</v>
      </c>
      <c r="D109" s="1" t="s">
        <v>10288</v>
      </c>
      <c r="E109" s="1" t="s">
        <v>10585</v>
      </c>
      <c r="H109" s="1" t="s">
        <v>10290</v>
      </c>
      <c r="I109" s="1">
        <v>0</v>
      </c>
      <c r="J109" s="1">
        <v>14</v>
      </c>
      <c r="K109" s="1" t="s">
        <v>10291</v>
      </c>
      <c r="L109" s="4" t="str">
        <f ca="1">IFERROR(__xludf.DUMMYFUNCTION("JOIN("" "", SPLIT(REGEXEXTRACT(H109, ""(\S+\s+\S+\s+\S+\s+\S+)""), "" ""))"),"Intel Core i7 14700K")</f>
        <v>Intel Core i7 14700K</v>
      </c>
    </row>
    <row r="110" spans="1:12">
      <c r="A110" s="1" t="s">
        <v>10586</v>
      </c>
      <c r="B110" s="1" t="s">
        <v>10286</v>
      </c>
      <c r="C110" s="1" t="s">
        <v>10587</v>
      </c>
      <c r="D110" s="1" t="s">
        <v>10288</v>
      </c>
      <c r="E110" s="1" t="s">
        <v>10588</v>
      </c>
      <c r="H110" s="1" t="s">
        <v>10290</v>
      </c>
      <c r="I110" s="1">
        <v>0</v>
      </c>
      <c r="J110" s="1">
        <v>14</v>
      </c>
      <c r="K110" s="1" t="s">
        <v>10291</v>
      </c>
      <c r="L110" s="4" t="str">
        <f ca="1">IFERROR(__xludf.DUMMYFUNCTION("JOIN("" "", SPLIT(REGEXEXTRACT(H110, ""(\S+\s+\S+\s+\S+\s+\S+)""), "" ""))"),"Intel Core i7 14700K")</f>
        <v>Intel Core i7 14700K</v>
      </c>
    </row>
    <row r="111" spans="1:12">
      <c r="A111" s="1" t="s">
        <v>9200</v>
      </c>
      <c r="B111" s="1" t="s">
        <v>10556</v>
      </c>
      <c r="C111" s="1" t="s">
        <v>10589</v>
      </c>
      <c r="D111" s="1" t="s">
        <v>10300</v>
      </c>
      <c r="E111" s="1" t="s">
        <v>10590</v>
      </c>
      <c r="H111" s="1" t="s">
        <v>10290</v>
      </c>
      <c r="I111" s="1">
        <v>0</v>
      </c>
      <c r="J111" s="1">
        <v>14</v>
      </c>
      <c r="K111" s="1" t="s">
        <v>10291</v>
      </c>
      <c r="L111" s="4" t="str">
        <f ca="1">IFERROR(__xludf.DUMMYFUNCTION("JOIN("" "", SPLIT(REGEXEXTRACT(H111, ""(\S+\s+\S+\s+\S+\s+\S+)""), "" ""))"),"Intel Core i7 14700K")</f>
        <v>Intel Core i7 14700K</v>
      </c>
    </row>
    <row r="112" spans="1:12">
      <c r="A112" s="1" t="s">
        <v>10591</v>
      </c>
      <c r="B112" s="1" t="s">
        <v>10410</v>
      </c>
      <c r="C112" s="1" t="s">
        <v>10592</v>
      </c>
      <c r="D112" s="1" t="s">
        <v>10321</v>
      </c>
      <c r="E112" s="1" t="s">
        <v>10593</v>
      </c>
      <c r="H112" s="1" t="s">
        <v>10290</v>
      </c>
      <c r="I112" s="1">
        <v>0</v>
      </c>
      <c r="J112" s="1">
        <v>14</v>
      </c>
      <c r="K112" s="1" t="s">
        <v>10291</v>
      </c>
      <c r="L112" s="4" t="str">
        <f ca="1">IFERROR(__xludf.DUMMYFUNCTION("JOIN("" "", SPLIT(REGEXEXTRACT(H112, ""(\S+\s+\S+\s+\S+\s+\S+)""), "" ""))"),"Intel Core i7 14700K")</f>
        <v>Intel Core i7 14700K</v>
      </c>
    </row>
    <row r="113" spans="1:12">
      <c r="A113" s="1" t="s">
        <v>10594</v>
      </c>
      <c r="B113" s="1" t="s">
        <v>10556</v>
      </c>
      <c r="C113" s="1" t="s">
        <v>10595</v>
      </c>
      <c r="D113" s="1" t="s">
        <v>10442</v>
      </c>
      <c r="E113" s="1" t="s">
        <v>10596</v>
      </c>
      <c r="H113" s="1" t="s">
        <v>10290</v>
      </c>
      <c r="I113" s="1">
        <v>0</v>
      </c>
      <c r="J113" s="1">
        <v>14</v>
      </c>
      <c r="K113" s="1" t="s">
        <v>10291</v>
      </c>
      <c r="L113" s="4" t="str">
        <f ca="1">IFERROR(__xludf.DUMMYFUNCTION("JOIN("" "", SPLIT(REGEXEXTRACT(H113, ""(\S+\s+\S+\s+\S+\s+\S+)""), "" ""))"),"Intel Core i7 14700K")</f>
        <v>Intel Core i7 14700K</v>
      </c>
    </row>
    <row r="114" spans="1:12">
      <c r="A114" s="1" t="s">
        <v>10597</v>
      </c>
      <c r="B114" s="1" t="s">
        <v>10410</v>
      </c>
      <c r="C114" s="1" t="s">
        <v>10598</v>
      </c>
      <c r="D114" s="1" t="s">
        <v>10300</v>
      </c>
      <c r="E114" s="1" t="s">
        <v>10599</v>
      </c>
      <c r="H114" s="1" t="s">
        <v>10290</v>
      </c>
      <c r="I114" s="1">
        <v>0</v>
      </c>
      <c r="J114" s="1">
        <v>14</v>
      </c>
      <c r="K114" s="1" t="s">
        <v>10291</v>
      </c>
      <c r="L114" s="4" t="str">
        <f ca="1">IFERROR(__xludf.DUMMYFUNCTION("JOIN("" "", SPLIT(REGEXEXTRACT(H114, ""(\S+\s+\S+\s+\S+\s+\S+)""), "" ""))"),"Intel Core i7 14700K")</f>
        <v>Intel Core i7 14700K</v>
      </c>
    </row>
    <row r="115" spans="1:12">
      <c r="A115" s="1" t="s">
        <v>10600</v>
      </c>
      <c r="B115" s="1" t="s">
        <v>10286</v>
      </c>
      <c r="C115" s="1" t="s">
        <v>10601</v>
      </c>
      <c r="D115" s="1" t="s">
        <v>10293</v>
      </c>
      <c r="E115" s="1" t="s">
        <v>10602</v>
      </c>
      <c r="H115" s="1" t="s">
        <v>10290</v>
      </c>
      <c r="I115" s="1">
        <v>0</v>
      </c>
      <c r="J115" s="1">
        <v>14</v>
      </c>
      <c r="K115" s="1" t="s">
        <v>10291</v>
      </c>
      <c r="L115" s="4" t="str">
        <f ca="1">IFERROR(__xludf.DUMMYFUNCTION("JOIN("" "", SPLIT(REGEXEXTRACT(H115, ""(\S+\s+\S+\s+\S+\s+\S+)""), "" ""))"),"Intel Core i7 14700K")</f>
        <v>Intel Core i7 14700K</v>
      </c>
    </row>
    <row r="116" spans="1:12">
      <c r="A116" s="1" t="s">
        <v>10603</v>
      </c>
      <c r="B116" s="1" t="s">
        <v>10286</v>
      </c>
      <c r="C116" s="1" t="s">
        <v>10604</v>
      </c>
      <c r="D116" s="1" t="s">
        <v>10305</v>
      </c>
      <c r="E116" s="1" t="s">
        <v>10605</v>
      </c>
      <c r="H116" s="1" t="s">
        <v>10290</v>
      </c>
      <c r="I116" s="1">
        <v>0</v>
      </c>
      <c r="J116" s="1">
        <v>14</v>
      </c>
      <c r="K116" s="1" t="s">
        <v>10291</v>
      </c>
      <c r="L116" s="4" t="str">
        <f ca="1">IFERROR(__xludf.DUMMYFUNCTION("JOIN("" "", SPLIT(REGEXEXTRACT(H116, ""(\S+\s+\S+\s+\S+\s+\S+)""), "" ""))"),"Intel Core i7 14700K")</f>
        <v>Intel Core i7 14700K</v>
      </c>
    </row>
    <row r="117" spans="1:12">
      <c r="A117" s="1" t="s">
        <v>10606</v>
      </c>
      <c r="B117" s="1" t="s">
        <v>10286</v>
      </c>
      <c r="C117" s="5">
        <v>45575</v>
      </c>
      <c r="D117" s="1" t="s">
        <v>10293</v>
      </c>
      <c r="E117" s="1" t="s">
        <v>10607</v>
      </c>
      <c r="H117" s="1" t="s">
        <v>10290</v>
      </c>
      <c r="I117" s="1">
        <v>0</v>
      </c>
      <c r="J117" s="1">
        <v>14</v>
      </c>
      <c r="K117" s="1" t="s">
        <v>10291</v>
      </c>
      <c r="L117" s="4" t="str">
        <f ca="1">IFERROR(__xludf.DUMMYFUNCTION("JOIN("" "", SPLIT(REGEXEXTRACT(H117, ""(\S+\s+\S+\s+\S+\s+\S+)""), "" ""))"),"Intel Core i7 14700K")</f>
        <v>Intel Core i7 14700K</v>
      </c>
    </row>
    <row r="118" spans="1:12">
      <c r="A118" s="1" t="s">
        <v>10608</v>
      </c>
      <c r="B118" s="1" t="s">
        <v>10286</v>
      </c>
      <c r="C118" s="1" t="s">
        <v>10609</v>
      </c>
      <c r="D118" s="1" t="s">
        <v>10293</v>
      </c>
      <c r="E118" s="1" t="s">
        <v>10610</v>
      </c>
      <c r="H118" s="1" t="s">
        <v>10290</v>
      </c>
      <c r="I118" s="1">
        <v>0</v>
      </c>
      <c r="J118" s="1">
        <v>14</v>
      </c>
      <c r="K118" s="1" t="s">
        <v>10291</v>
      </c>
      <c r="L118" s="4" t="str">
        <f ca="1">IFERROR(__xludf.DUMMYFUNCTION("JOIN("" "", SPLIT(REGEXEXTRACT(H118, ""(\S+\s+\S+\s+\S+\s+\S+)""), "" ""))"),"Intel Core i7 14700K")</f>
        <v>Intel Core i7 14700K</v>
      </c>
    </row>
    <row r="119" spans="1:12">
      <c r="A119" s="1" t="s">
        <v>10611</v>
      </c>
      <c r="B119" s="1" t="s">
        <v>10286</v>
      </c>
      <c r="C119" s="1" t="s">
        <v>10612</v>
      </c>
      <c r="D119" s="1" t="s">
        <v>10305</v>
      </c>
      <c r="E119" s="1" t="s">
        <v>10613</v>
      </c>
      <c r="H119" s="1" t="s">
        <v>10290</v>
      </c>
      <c r="I119" s="1">
        <v>0</v>
      </c>
      <c r="J119" s="1">
        <v>14</v>
      </c>
      <c r="K119" s="1" t="s">
        <v>10291</v>
      </c>
      <c r="L119" s="4" t="str">
        <f ca="1">IFERROR(__xludf.DUMMYFUNCTION("JOIN("" "", SPLIT(REGEXEXTRACT(H119, ""(\S+\s+\S+\s+\S+\s+\S+)""), "" ""))"),"Intel Core i7 14700K")</f>
        <v>Intel Core i7 14700K</v>
      </c>
    </row>
    <row r="120" spans="1:12">
      <c r="A120" s="1" t="s">
        <v>10614</v>
      </c>
      <c r="B120" s="1" t="s">
        <v>10286</v>
      </c>
      <c r="C120" s="1" t="s">
        <v>10615</v>
      </c>
      <c r="D120" s="1" t="s">
        <v>10300</v>
      </c>
      <c r="E120" s="1" t="s">
        <v>10616</v>
      </c>
      <c r="H120" s="1" t="s">
        <v>10290</v>
      </c>
      <c r="I120" s="1">
        <v>0</v>
      </c>
      <c r="J120" s="1">
        <v>14</v>
      </c>
      <c r="K120" s="1" t="s">
        <v>10291</v>
      </c>
      <c r="L120" s="4" t="str">
        <f ca="1">IFERROR(__xludf.DUMMYFUNCTION("JOIN("" "", SPLIT(REGEXEXTRACT(H120, ""(\S+\s+\S+\s+\S+\s+\S+)""), "" ""))"),"Intel Core i7 14700K")</f>
        <v>Intel Core i7 14700K</v>
      </c>
    </row>
    <row r="121" spans="1:12">
      <c r="A121" s="1" t="s">
        <v>10617</v>
      </c>
      <c r="B121" s="1" t="s">
        <v>10286</v>
      </c>
      <c r="C121" s="1" t="s">
        <v>10618</v>
      </c>
      <c r="D121" s="1" t="s">
        <v>10300</v>
      </c>
      <c r="E121" s="1" t="s">
        <v>10619</v>
      </c>
      <c r="H121" s="1" t="s">
        <v>10290</v>
      </c>
      <c r="I121" s="1">
        <v>0</v>
      </c>
      <c r="J121" s="1">
        <v>14</v>
      </c>
      <c r="K121" s="1" t="s">
        <v>10291</v>
      </c>
      <c r="L121" s="4" t="str">
        <f ca="1">IFERROR(__xludf.DUMMYFUNCTION("JOIN("" "", SPLIT(REGEXEXTRACT(H121, ""(\S+\s+\S+\s+\S+\s+\S+)""), "" ""))"),"Intel Core i7 14700K")</f>
        <v>Intel Core i7 14700K</v>
      </c>
    </row>
    <row r="122" spans="1:12">
      <c r="A122" s="1" t="s">
        <v>10620</v>
      </c>
      <c r="B122" s="1" t="s">
        <v>10286</v>
      </c>
      <c r="C122" s="1" t="s">
        <v>10621</v>
      </c>
      <c r="D122" s="1" t="s">
        <v>10293</v>
      </c>
      <c r="E122" s="1" t="s">
        <v>10622</v>
      </c>
      <c r="H122" s="1" t="s">
        <v>10290</v>
      </c>
      <c r="I122" s="1">
        <v>1</v>
      </c>
      <c r="J122" s="1">
        <v>14</v>
      </c>
      <c r="K122" s="1" t="s">
        <v>10291</v>
      </c>
      <c r="L122" s="4" t="str">
        <f ca="1">IFERROR(__xludf.DUMMYFUNCTION("JOIN("" "", SPLIT(REGEXEXTRACT(H122, ""(\S+\s+\S+\s+\S+\s+\S+)""), "" ""))"),"Intel Core i7 14700K")</f>
        <v>Intel Core i7 14700K</v>
      </c>
    </row>
    <row r="123" spans="1:12">
      <c r="A123" s="1" t="s">
        <v>10623</v>
      </c>
      <c r="B123" s="1" t="s">
        <v>10286</v>
      </c>
      <c r="C123" s="1" t="s">
        <v>10624</v>
      </c>
      <c r="D123" s="1" t="s">
        <v>10288</v>
      </c>
      <c r="E123" s="1" t="s">
        <v>10625</v>
      </c>
      <c r="H123" s="1" t="s">
        <v>10290</v>
      </c>
      <c r="I123" s="1">
        <v>0</v>
      </c>
      <c r="J123" s="1">
        <v>14</v>
      </c>
      <c r="K123" s="1" t="s">
        <v>10291</v>
      </c>
      <c r="L123" s="4" t="str">
        <f ca="1">IFERROR(__xludf.DUMMYFUNCTION("JOIN("" "", SPLIT(REGEXEXTRACT(H123, ""(\S+\s+\S+\s+\S+\s+\S+)""), "" ""))"),"Intel Core i7 14700K")</f>
        <v>Intel Core i7 14700K</v>
      </c>
    </row>
    <row r="124" spans="1:12">
      <c r="A124" s="1" t="s">
        <v>10285</v>
      </c>
      <c r="B124" s="1" t="s">
        <v>10286</v>
      </c>
      <c r="C124" s="1" t="s">
        <v>10287</v>
      </c>
      <c r="D124" s="1" t="s">
        <v>10288</v>
      </c>
      <c r="E124" s="1" t="s">
        <v>10289</v>
      </c>
      <c r="H124" s="1" t="s">
        <v>10290</v>
      </c>
      <c r="I124" s="1">
        <v>1</v>
      </c>
      <c r="J124" s="1">
        <v>14</v>
      </c>
      <c r="K124" s="1" t="s">
        <v>10291</v>
      </c>
      <c r="L124" s="4" t="str">
        <f ca="1">IFERROR(__xludf.DUMMYFUNCTION("JOIN("" "", SPLIT(REGEXEXTRACT(H124, ""(\S+\s+\S+\s+\S+\s+\S+)""), "" ""))"),"Intel Core i7 14700K")</f>
        <v>Intel Core i7 14700K</v>
      </c>
    </row>
    <row r="125" spans="1:12">
      <c r="A125" s="1" t="s">
        <v>3831</v>
      </c>
      <c r="B125" s="1" t="s">
        <v>10286</v>
      </c>
      <c r="C125" s="1" t="s">
        <v>10292</v>
      </c>
      <c r="D125" s="1" t="s">
        <v>10293</v>
      </c>
      <c r="E125" s="1" t="s">
        <v>10294</v>
      </c>
      <c r="H125" s="1" t="s">
        <v>10290</v>
      </c>
      <c r="I125" s="1">
        <v>4</v>
      </c>
      <c r="J125" s="1">
        <v>14</v>
      </c>
      <c r="K125" s="1" t="s">
        <v>10291</v>
      </c>
      <c r="L125" s="4" t="str">
        <f ca="1">IFERROR(__xludf.DUMMYFUNCTION("JOIN("" "", SPLIT(REGEXEXTRACT(H125, ""(\S+\s+\S+\s+\S+\s+\S+)""), "" ""))"),"Intel Core i7 14700K")</f>
        <v>Intel Core i7 14700K</v>
      </c>
    </row>
    <row r="126" spans="1:12">
      <c r="A126" s="1" t="s">
        <v>3831</v>
      </c>
      <c r="B126" s="1" t="s">
        <v>10286</v>
      </c>
      <c r="C126" s="1" t="s">
        <v>10295</v>
      </c>
      <c r="D126" s="1" t="s">
        <v>10293</v>
      </c>
      <c r="E126" s="1" t="s">
        <v>10296</v>
      </c>
      <c r="H126" s="1" t="s">
        <v>10290</v>
      </c>
      <c r="I126" s="1">
        <v>0</v>
      </c>
      <c r="J126" s="1">
        <v>14</v>
      </c>
      <c r="K126" s="1" t="s">
        <v>10291</v>
      </c>
      <c r="L126" s="4" t="str">
        <f ca="1">IFERROR(__xludf.DUMMYFUNCTION("JOIN("" "", SPLIT(REGEXEXTRACT(H126, ""(\S+\s+\S+\s+\S+\s+\S+)""), "" ""))"),"Intel Core i7 14700K")</f>
        <v>Intel Core i7 14700K</v>
      </c>
    </row>
    <row r="127" spans="1:12">
      <c r="A127" s="1" t="s">
        <v>494</v>
      </c>
      <c r="B127" s="1" t="s">
        <v>10286</v>
      </c>
      <c r="C127" s="1" t="s">
        <v>10297</v>
      </c>
      <c r="D127" s="1" t="s">
        <v>10288</v>
      </c>
      <c r="E127" s="1" t="s">
        <v>10298</v>
      </c>
      <c r="H127" s="1" t="s">
        <v>10290</v>
      </c>
      <c r="I127" s="1">
        <v>2</v>
      </c>
      <c r="J127" s="1">
        <v>14</v>
      </c>
      <c r="K127" s="1" t="s">
        <v>10291</v>
      </c>
      <c r="L127" s="4" t="str">
        <f ca="1">IFERROR(__xludf.DUMMYFUNCTION("JOIN("" "", SPLIT(REGEXEXTRACT(H127, ""(\S+\s+\S+\s+\S+\s+\S+)""), "" ""))"),"Intel Core i7 14700K")</f>
        <v>Intel Core i7 14700K</v>
      </c>
    </row>
    <row r="128" spans="1:12">
      <c r="A128" s="1" t="s">
        <v>10299</v>
      </c>
      <c r="B128" s="1" t="s">
        <v>10286</v>
      </c>
      <c r="C128" s="1" t="s">
        <v>3599</v>
      </c>
      <c r="D128" s="1" t="s">
        <v>10300</v>
      </c>
      <c r="E128" s="1" t="s">
        <v>10301</v>
      </c>
      <c r="H128" s="1" t="s">
        <v>10290</v>
      </c>
      <c r="I128" s="1">
        <v>2</v>
      </c>
      <c r="J128" s="1">
        <v>14</v>
      </c>
      <c r="K128" s="1" t="s">
        <v>10291</v>
      </c>
      <c r="L128" s="4" t="str">
        <f ca="1">IFERROR(__xludf.DUMMYFUNCTION("JOIN("" "", SPLIT(REGEXEXTRACT(H128, ""(\S+\s+\S+\s+\S+\s+\S+)""), "" ""))"),"Intel Core i7 14700K")</f>
        <v>Intel Core i7 14700K</v>
      </c>
    </row>
    <row r="129" spans="1:12">
      <c r="A129" s="1" t="s">
        <v>10302</v>
      </c>
      <c r="B129" s="1" t="s">
        <v>10303</v>
      </c>
      <c r="C129" s="1" t="s">
        <v>10304</v>
      </c>
      <c r="D129" s="1" t="s">
        <v>10305</v>
      </c>
      <c r="E129" s="1" t="s">
        <v>10306</v>
      </c>
      <c r="H129" s="1" t="s">
        <v>10290</v>
      </c>
      <c r="I129" s="1">
        <v>0</v>
      </c>
      <c r="J129" s="1">
        <v>14</v>
      </c>
      <c r="K129" s="1" t="s">
        <v>10291</v>
      </c>
      <c r="L129" s="4" t="str">
        <f ca="1">IFERROR(__xludf.DUMMYFUNCTION("JOIN("" "", SPLIT(REGEXEXTRACT(H129, ""(\S+\s+\S+\s+\S+\s+\S+)""), "" ""))"),"Intel Core i7 14700K")</f>
        <v>Intel Core i7 14700K</v>
      </c>
    </row>
    <row r="130" spans="1:12">
      <c r="A130" s="1" t="s">
        <v>10307</v>
      </c>
      <c r="B130" s="1" t="s">
        <v>10286</v>
      </c>
      <c r="C130" s="1" t="s">
        <v>10308</v>
      </c>
      <c r="D130" s="1" t="s">
        <v>10300</v>
      </c>
      <c r="E130" s="1" t="s">
        <v>10309</v>
      </c>
      <c r="H130" s="1" t="s">
        <v>10290</v>
      </c>
      <c r="I130" s="1">
        <v>4</v>
      </c>
      <c r="J130" s="1">
        <v>14</v>
      </c>
      <c r="K130" s="1" t="s">
        <v>10291</v>
      </c>
      <c r="L130" s="4" t="str">
        <f ca="1">IFERROR(__xludf.DUMMYFUNCTION("JOIN("" "", SPLIT(REGEXEXTRACT(H130, ""(\S+\s+\S+\s+\S+\s+\S+)""), "" ""))"),"Intel Core i7 14700K")</f>
        <v>Intel Core i7 14700K</v>
      </c>
    </row>
    <row r="131" spans="1:12">
      <c r="A131" s="1" t="s">
        <v>10310</v>
      </c>
      <c r="B131" s="1" t="s">
        <v>10286</v>
      </c>
      <c r="C131" s="1" t="s">
        <v>10311</v>
      </c>
      <c r="D131" s="1" t="s">
        <v>10293</v>
      </c>
      <c r="E131" s="1" t="s">
        <v>10312</v>
      </c>
      <c r="H131" s="1" t="s">
        <v>10290</v>
      </c>
      <c r="I131" s="1">
        <v>2</v>
      </c>
      <c r="J131" s="1">
        <v>14</v>
      </c>
      <c r="K131" s="1" t="s">
        <v>10291</v>
      </c>
      <c r="L131" s="4" t="str">
        <f ca="1">IFERROR(__xludf.DUMMYFUNCTION("JOIN("" "", SPLIT(REGEXEXTRACT(H131, ""(\S+\s+\S+\s+\S+\s+\S+)""), "" ""))"),"Intel Core i7 14700K")</f>
        <v>Intel Core i7 14700K</v>
      </c>
    </row>
    <row r="132" spans="1:12">
      <c r="A132" s="1" t="s">
        <v>10313</v>
      </c>
      <c r="B132" s="1" t="s">
        <v>10286</v>
      </c>
      <c r="C132" s="1" t="s">
        <v>10314</v>
      </c>
      <c r="D132" s="1" t="s">
        <v>10288</v>
      </c>
      <c r="E132" s="1" t="s">
        <v>10315</v>
      </c>
      <c r="H132" s="1" t="s">
        <v>10290</v>
      </c>
      <c r="I132" s="1">
        <v>1</v>
      </c>
      <c r="J132" s="1">
        <v>14</v>
      </c>
      <c r="K132" s="1" t="s">
        <v>10291</v>
      </c>
      <c r="L132" s="4" t="str">
        <f ca="1">IFERROR(__xludf.DUMMYFUNCTION("JOIN("" "", SPLIT(REGEXEXTRACT(H132, ""(\S+\s+\S+\s+\S+\s+\S+)""), "" ""))"),"Intel Core i7 14700K")</f>
        <v>Intel Core i7 14700K</v>
      </c>
    </row>
    <row r="133" spans="1:12">
      <c r="A133" s="1" t="s">
        <v>10316</v>
      </c>
      <c r="B133" s="1" t="s">
        <v>10286</v>
      </c>
      <c r="C133" s="1" t="s">
        <v>10317</v>
      </c>
      <c r="D133" s="1" t="s">
        <v>10293</v>
      </c>
      <c r="E133" s="1" t="s">
        <v>10318</v>
      </c>
      <c r="H133" s="1" t="s">
        <v>10290</v>
      </c>
      <c r="I133" s="1">
        <v>4</v>
      </c>
      <c r="J133" s="1">
        <v>14</v>
      </c>
      <c r="K133" s="1" t="s">
        <v>10291</v>
      </c>
      <c r="L133" s="4" t="str">
        <f ca="1">IFERROR(__xludf.DUMMYFUNCTION("JOIN("" "", SPLIT(REGEXEXTRACT(H133, ""(\S+\s+\S+\s+\S+\s+\S+)""), "" ""))"),"Intel Core i7 14700K")</f>
        <v>Intel Core i7 14700K</v>
      </c>
    </row>
    <row r="134" spans="1:12">
      <c r="A134" s="1" t="s">
        <v>10319</v>
      </c>
      <c r="B134" s="1" t="s">
        <v>10286</v>
      </c>
      <c r="C134" s="1" t="s">
        <v>10320</v>
      </c>
      <c r="D134" s="1" t="s">
        <v>10321</v>
      </c>
      <c r="E134" s="1" t="s">
        <v>10322</v>
      </c>
      <c r="H134" s="1" t="s">
        <v>10290</v>
      </c>
      <c r="I134" s="1">
        <v>0</v>
      </c>
      <c r="J134" s="1">
        <v>14</v>
      </c>
      <c r="K134" s="1" t="s">
        <v>10291</v>
      </c>
      <c r="L134" s="4" t="str">
        <f ca="1">IFERROR(__xludf.DUMMYFUNCTION("JOIN("" "", SPLIT(REGEXEXTRACT(H134, ""(\S+\s+\S+\s+\S+\s+\S+)""), "" ""))"),"Intel Core i7 14700K")</f>
        <v>Intel Core i7 14700K</v>
      </c>
    </row>
    <row r="135" spans="1:12">
      <c r="A135" s="1" t="s">
        <v>10323</v>
      </c>
      <c r="B135" s="1" t="s">
        <v>10286</v>
      </c>
      <c r="C135" s="1" t="s">
        <v>101</v>
      </c>
      <c r="D135" s="1" t="s">
        <v>10324</v>
      </c>
      <c r="E135" s="1" t="s">
        <v>10325</v>
      </c>
      <c r="H135" s="1" t="s">
        <v>10290</v>
      </c>
      <c r="I135" s="1">
        <v>0</v>
      </c>
      <c r="J135" s="1">
        <v>14</v>
      </c>
      <c r="K135" s="1" t="s">
        <v>10291</v>
      </c>
      <c r="L135" s="4" t="str">
        <f ca="1">IFERROR(__xludf.DUMMYFUNCTION("JOIN("" "", SPLIT(REGEXEXTRACT(H135, ""(\S+\s+\S+\s+\S+\s+\S+)""), "" ""))"),"Intel Core i7 14700K")</f>
        <v>Intel Core i7 14700K</v>
      </c>
    </row>
    <row r="136" spans="1:12">
      <c r="A136" s="1" t="s">
        <v>10326</v>
      </c>
      <c r="B136" s="1" t="s">
        <v>10286</v>
      </c>
      <c r="C136" s="1" t="s">
        <v>10327</v>
      </c>
      <c r="D136" s="1" t="s">
        <v>10293</v>
      </c>
      <c r="E136" s="1" t="s">
        <v>10328</v>
      </c>
      <c r="H136" s="1" t="s">
        <v>10290</v>
      </c>
      <c r="I136" s="1">
        <v>1</v>
      </c>
      <c r="J136" s="1">
        <v>14</v>
      </c>
      <c r="K136" s="1" t="s">
        <v>10291</v>
      </c>
      <c r="L136" s="4" t="str">
        <f ca="1">IFERROR(__xludf.DUMMYFUNCTION("JOIN("" "", SPLIT(REGEXEXTRACT(H136, ""(\S+\s+\S+\s+\S+\s+\S+)""), "" ""))"),"Intel Core i7 14700K")</f>
        <v>Intel Core i7 14700K</v>
      </c>
    </row>
    <row r="137" spans="1:12">
      <c r="A137" s="1" t="s">
        <v>6752</v>
      </c>
      <c r="B137" s="1" t="s">
        <v>10286</v>
      </c>
      <c r="C137" s="1" t="s">
        <v>10329</v>
      </c>
      <c r="D137" s="1" t="s">
        <v>10293</v>
      </c>
      <c r="E137" s="1" t="s">
        <v>10330</v>
      </c>
      <c r="H137" s="1" t="s">
        <v>10290</v>
      </c>
      <c r="I137" s="1">
        <v>2</v>
      </c>
      <c r="J137" s="1">
        <v>14</v>
      </c>
      <c r="K137" s="1" t="s">
        <v>10291</v>
      </c>
      <c r="L137" s="4" t="str">
        <f ca="1">IFERROR(__xludf.DUMMYFUNCTION("JOIN("" "", SPLIT(REGEXEXTRACT(H137, ""(\S+\s+\S+\s+\S+\s+\S+)""), "" ""))"),"Intel Core i7 14700K")</f>
        <v>Intel Core i7 14700K</v>
      </c>
    </row>
    <row r="138" spans="1:12">
      <c r="A138" s="1" t="s">
        <v>8161</v>
      </c>
      <c r="B138" s="1" t="s">
        <v>10286</v>
      </c>
      <c r="C138" s="1" t="s">
        <v>10331</v>
      </c>
      <c r="D138" s="1" t="s">
        <v>10300</v>
      </c>
      <c r="E138" s="1" t="s">
        <v>10332</v>
      </c>
      <c r="H138" s="1" t="s">
        <v>10290</v>
      </c>
      <c r="I138" s="1">
        <v>1</v>
      </c>
      <c r="J138" s="1">
        <v>14</v>
      </c>
      <c r="K138" s="1" t="s">
        <v>10291</v>
      </c>
      <c r="L138" s="4" t="str">
        <f ca="1">IFERROR(__xludf.DUMMYFUNCTION("JOIN("" "", SPLIT(REGEXEXTRACT(H138, ""(\S+\s+\S+\s+\S+\s+\S+)""), "" ""))"),"Intel Core i7 14700K")</f>
        <v>Intel Core i7 14700K</v>
      </c>
    </row>
    <row r="139" spans="1:12">
      <c r="A139" s="1" t="s">
        <v>1182</v>
      </c>
      <c r="B139" s="1" t="s">
        <v>10286</v>
      </c>
      <c r="C139" s="1" t="s">
        <v>10333</v>
      </c>
      <c r="D139" s="1" t="s">
        <v>10288</v>
      </c>
      <c r="E139" s="1" t="s">
        <v>10334</v>
      </c>
      <c r="H139" s="1" t="s">
        <v>10290</v>
      </c>
      <c r="I139" s="1">
        <v>0</v>
      </c>
      <c r="J139" s="1">
        <v>14</v>
      </c>
      <c r="K139" s="1" t="s">
        <v>10291</v>
      </c>
      <c r="L139" s="4" t="str">
        <f ca="1">IFERROR(__xludf.DUMMYFUNCTION("JOIN("" "", SPLIT(REGEXEXTRACT(H139, ""(\S+\s+\S+\s+\S+\s+\S+)""), "" ""))"),"Intel Core i7 14700K")</f>
        <v>Intel Core i7 14700K</v>
      </c>
    </row>
    <row r="140" spans="1:12">
      <c r="A140" s="1" t="s">
        <v>10335</v>
      </c>
      <c r="B140" s="1" t="s">
        <v>10286</v>
      </c>
      <c r="C140" s="1" t="s">
        <v>504</v>
      </c>
      <c r="D140" s="1" t="s">
        <v>10305</v>
      </c>
      <c r="E140" s="1" t="s">
        <v>10336</v>
      </c>
      <c r="H140" s="1" t="s">
        <v>10290</v>
      </c>
      <c r="I140" s="1">
        <v>1</v>
      </c>
      <c r="J140" s="1">
        <v>14</v>
      </c>
      <c r="K140" s="1" t="s">
        <v>10291</v>
      </c>
      <c r="L140" s="4" t="str">
        <f ca="1">IFERROR(__xludf.DUMMYFUNCTION("JOIN("" "", SPLIT(REGEXEXTRACT(H140, ""(\S+\s+\S+\s+\S+\s+\S+)""), "" ""))"),"Intel Core i7 14700K")</f>
        <v>Intel Core i7 14700K</v>
      </c>
    </row>
    <row r="141" spans="1:12">
      <c r="A141" s="1" t="s">
        <v>10337</v>
      </c>
      <c r="B141" s="1" t="s">
        <v>10286</v>
      </c>
      <c r="C141" s="1" t="s">
        <v>10338</v>
      </c>
      <c r="D141" s="1" t="s">
        <v>10293</v>
      </c>
      <c r="E141" s="1" t="s">
        <v>10339</v>
      </c>
      <c r="H141" s="1" t="s">
        <v>10290</v>
      </c>
      <c r="I141" s="1">
        <v>1</v>
      </c>
      <c r="J141" s="1">
        <v>14</v>
      </c>
      <c r="K141" s="1" t="s">
        <v>10291</v>
      </c>
      <c r="L141" s="4" t="str">
        <f ca="1">IFERROR(__xludf.DUMMYFUNCTION("JOIN("" "", SPLIT(REGEXEXTRACT(H141, ""(\S+\s+\S+\s+\S+\s+\S+)""), "" ""))"),"Intel Core i7 14700K")</f>
        <v>Intel Core i7 14700K</v>
      </c>
    </row>
    <row r="142" spans="1:12">
      <c r="A142" s="1" t="s">
        <v>10340</v>
      </c>
      <c r="B142" s="1" t="s">
        <v>10286</v>
      </c>
      <c r="C142" s="1" t="s">
        <v>10341</v>
      </c>
      <c r="D142" s="1" t="s">
        <v>10305</v>
      </c>
      <c r="E142" s="1" t="s">
        <v>10342</v>
      </c>
      <c r="H142" s="1" t="s">
        <v>10290</v>
      </c>
      <c r="I142" s="1">
        <v>0</v>
      </c>
      <c r="J142" s="1">
        <v>14</v>
      </c>
      <c r="K142" s="1" t="s">
        <v>10291</v>
      </c>
      <c r="L142" s="4" t="str">
        <f ca="1">IFERROR(__xludf.DUMMYFUNCTION("JOIN("" "", SPLIT(REGEXEXTRACT(H142, ""(\S+\s+\S+\s+\S+\s+\S+)""), "" ""))"),"Intel Core i7 14700K")</f>
        <v>Intel Core i7 14700K</v>
      </c>
    </row>
    <row r="143" spans="1:12">
      <c r="A143" s="1" t="s">
        <v>10343</v>
      </c>
      <c r="B143" s="1" t="s">
        <v>10286</v>
      </c>
      <c r="C143" s="1" t="s">
        <v>9338</v>
      </c>
      <c r="D143" s="1" t="s">
        <v>10288</v>
      </c>
      <c r="E143" s="1" t="s">
        <v>10344</v>
      </c>
      <c r="H143" s="1" t="s">
        <v>10290</v>
      </c>
      <c r="I143" s="1">
        <v>3</v>
      </c>
      <c r="J143" s="1">
        <v>14</v>
      </c>
      <c r="K143" s="1" t="s">
        <v>10291</v>
      </c>
      <c r="L143" s="4" t="str">
        <f ca="1">IFERROR(__xludf.DUMMYFUNCTION("JOIN("" "", SPLIT(REGEXEXTRACT(H143, ""(\S+\s+\S+\s+\S+\s+\S+)""), "" ""))"),"Intel Core i7 14700K")</f>
        <v>Intel Core i7 14700K</v>
      </c>
    </row>
    <row r="144" spans="1:12">
      <c r="A144" s="1" t="s">
        <v>10345</v>
      </c>
      <c r="B144" s="1" t="s">
        <v>10286</v>
      </c>
      <c r="C144" s="1" t="s">
        <v>10346</v>
      </c>
      <c r="D144" s="1" t="s">
        <v>10347</v>
      </c>
      <c r="E144" s="1" t="s">
        <v>10348</v>
      </c>
      <c r="H144" s="1" t="s">
        <v>10290</v>
      </c>
      <c r="I144" s="1">
        <v>1</v>
      </c>
      <c r="J144" s="1">
        <v>14</v>
      </c>
      <c r="K144" s="1" t="s">
        <v>10291</v>
      </c>
      <c r="L144" s="4" t="str">
        <f ca="1">IFERROR(__xludf.DUMMYFUNCTION("JOIN("" "", SPLIT(REGEXEXTRACT(H144, ""(\S+\s+\S+\s+\S+\s+\S+)""), "" ""))"),"Intel Core i7 14700K")</f>
        <v>Intel Core i7 14700K</v>
      </c>
    </row>
    <row r="145" spans="1:12">
      <c r="A145" s="1" t="s">
        <v>10349</v>
      </c>
      <c r="B145" s="1" t="s">
        <v>10286</v>
      </c>
      <c r="C145" s="1" t="s">
        <v>10350</v>
      </c>
      <c r="D145" s="1" t="s">
        <v>10305</v>
      </c>
      <c r="E145" s="1" t="s">
        <v>10351</v>
      </c>
      <c r="H145" s="1" t="s">
        <v>10290</v>
      </c>
      <c r="I145" s="1">
        <v>2</v>
      </c>
      <c r="J145" s="1">
        <v>14</v>
      </c>
      <c r="K145" s="1" t="s">
        <v>10291</v>
      </c>
      <c r="L145" s="4" t="str">
        <f ca="1">IFERROR(__xludf.DUMMYFUNCTION("JOIN("" "", SPLIT(REGEXEXTRACT(H145, ""(\S+\s+\S+\s+\S+\s+\S+)""), "" ""))"),"Intel Core i7 14700K")</f>
        <v>Intel Core i7 14700K</v>
      </c>
    </row>
    <row r="146" spans="1:12">
      <c r="A146" s="1" t="s">
        <v>10352</v>
      </c>
      <c r="B146" s="1" t="s">
        <v>10286</v>
      </c>
      <c r="C146" s="1" t="s">
        <v>3081</v>
      </c>
      <c r="D146" s="1" t="s">
        <v>10288</v>
      </c>
      <c r="E146" s="1" t="s">
        <v>10353</v>
      </c>
      <c r="H146" s="1" t="s">
        <v>10290</v>
      </c>
      <c r="I146" s="1">
        <v>0</v>
      </c>
      <c r="J146" s="1">
        <v>14</v>
      </c>
      <c r="K146" s="1" t="s">
        <v>10291</v>
      </c>
      <c r="L146" s="4" t="str">
        <f ca="1">IFERROR(__xludf.DUMMYFUNCTION("JOIN("" "", SPLIT(REGEXEXTRACT(H146, ""(\S+\s+\S+\s+\S+\s+\S+)""), "" ""))"),"Intel Core i7 14700K")</f>
        <v>Intel Core i7 14700K</v>
      </c>
    </row>
    <row r="147" spans="1:12">
      <c r="A147" s="1" t="s">
        <v>10354</v>
      </c>
      <c r="B147" s="1" t="s">
        <v>10286</v>
      </c>
      <c r="C147" s="1" t="s">
        <v>1968</v>
      </c>
      <c r="D147" s="1" t="s">
        <v>10288</v>
      </c>
      <c r="E147" s="1" t="s">
        <v>10355</v>
      </c>
      <c r="H147" s="1" t="s">
        <v>10290</v>
      </c>
      <c r="I147" s="1">
        <v>0</v>
      </c>
      <c r="J147" s="1">
        <v>14</v>
      </c>
      <c r="K147" s="1" t="s">
        <v>10291</v>
      </c>
      <c r="L147" s="4" t="str">
        <f ca="1">IFERROR(__xludf.DUMMYFUNCTION("JOIN("" "", SPLIT(REGEXEXTRACT(H147, ""(\S+\s+\S+\s+\S+\s+\S+)""), "" ""))"),"Intel Core i7 14700K")</f>
        <v>Intel Core i7 14700K</v>
      </c>
    </row>
    <row r="148" spans="1:12">
      <c r="A148" s="1" t="s">
        <v>10356</v>
      </c>
      <c r="B148" s="1" t="s">
        <v>10303</v>
      </c>
      <c r="C148" s="1" t="s">
        <v>10357</v>
      </c>
      <c r="D148" s="1" t="s">
        <v>10293</v>
      </c>
      <c r="E148" s="1" t="s">
        <v>10358</v>
      </c>
      <c r="H148" s="1" t="s">
        <v>10290</v>
      </c>
      <c r="I148" s="1">
        <v>1</v>
      </c>
      <c r="J148" s="1">
        <v>14</v>
      </c>
      <c r="K148" s="1" t="s">
        <v>10291</v>
      </c>
      <c r="L148" s="4" t="str">
        <f ca="1">IFERROR(__xludf.DUMMYFUNCTION("JOIN("" "", SPLIT(REGEXEXTRACT(H148, ""(\S+\s+\S+\s+\S+\s+\S+)""), "" ""))"),"Intel Core i7 14700K")</f>
        <v>Intel Core i7 14700K</v>
      </c>
    </row>
    <row r="149" spans="1:12">
      <c r="A149" s="1" t="s">
        <v>10359</v>
      </c>
      <c r="B149" s="1" t="s">
        <v>10286</v>
      </c>
      <c r="C149" s="1" t="s">
        <v>5049</v>
      </c>
      <c r="D149" s="1" t="s">
        <v>10293</v>
      </c>
      <c r="E149" s="1" t="s">
        <v>10360</v>
      </c>
      <c r="H149" s="1" t="s">
        <v>10290</v>
      </c>
      <c r="I149" s="1">
        <v>0</v>
      </c>
      <c r="J149" s="1">
        <v>14</v>
      </c>
      <c r="K149" s="1" t="s">
        <v>10291</v>
      </c>
      <c r="L149" s="4" t="str">
        <f ca="1">IFERROR(__xludf.DUMMYFUNCTION("JOIN("" "", SPLIT(REGEXEXTRACT(H149, ""(\S+\s+\S+\s+\S+\s+\S+)""), "" ""))"),"Intel Core i7 14700K")</f>
        <v>Intel Core i7 14700K</v>
      </c>
    </row>
    <row r="150" spans="1:12">
      <c r="A150" s="1" t="s">
        <v>2387</v>
      </c>
      <c r="B150" s="1" t="s">
        <v>10286</v>
      </c>
      <c r="C150" s="1" t="s">
        <v>10361</v>
      </c>
      <c r="D150" s="1" t="s">
        <v>10288</v>
      </c>
      <c r="E150" s="1" t="s">
        <v>10362</v>
      </c>
      <c r="H150" s="1" t="s">
        <v>10290</v>
      </c>
      <c r="I150" s="1">
        <v>0</v>
      </c>
      <c r="J150" s="1">
        <v>14</v>
      </c>
      <c r="K150" s="1" t="s">
        <v>10291</v>
      </c>
      <c r="L150" s="4" t="str">
        <f ca="1">IFERROR(__xludf.DUMMYFUNCTION("JOIN("" "", SPLIT(REGEXEXTRACT(H150, ""(\S+\s+\S+\s+\S+\s+\S+)""), "" ""))"),"Intel Core i7 14700K")</f>
        <v>Intel Core i7 14700K</v>
      </c>
    </row>
    <row r="151" spans="1:12">
      <c r="A151" s="1" t="s">
        <v>10363</v>
      </c>
      <c r="B151" s="1" t="s">
        <v>10286</v>
      </c>
      <c r="C151" s="1" t="s">
        <v>10364</v>
      </c>
      <c r="D151" s="1" t="s">
        <v>10300</v>
      </c>
      <c r="E151" s="1" t="s">
        <v>10365</v>
      </c>
      <c r="H151" s="1" t="s">
        <v>10290</v>
      </c>
      <c r="I151" s="1">
        <v>0</v>
      </c>
      <c r="J151" s="1">
        <v>14</v>
      </c>
      <c r="K151" s="1" t="s">
        <v>10291</v>
      </c>
      <c r="L151" s="4" t="str">
        <f ca="1">IFERROR(__xludf.DUMMYFUNCTION("JOIN("" "", SPLIT(REGEXEXTRACT(H151, ""(\S+\s+\S+\s+\S+\s+\S+)""), "" ""))"),"Intel Core i7 14700K")</f>
        <v>Intel Core i7 14700K</v>
      </c>
    </row>
    <row r="152" spans="1:12">
      <c r="A152" s="1" t="s">
        <v>10366</v>
      </c>
      <c r="B152" s="1" t="s">
        <v>10286</v>
      </c>
      <c r="C152" s="1" t="s">
        <v>10367</v>
      </c>
      <c r="D152" s="1" t="s">
        <v>10347</v>
      </c>
      <c r="E152" s="1" t="s">
        <v>10368</v>
      </c>
      <c r="H152" s="1" t="s">
        <v>10290</v>
      </c>
      <c r="I152" s="1">
        <v>0</v>
      </c>
      <c r="J152" s="1">
        <v>14</v>
      </c>
      <c r="K152" s="1" t="s">
        <v>10291</v>
      </c>
      <c r="L152" s="4" t="str">
        <f ca="1">IFERROR(__xludf.DUMMYFUNCTION("JOIN("" "", SPLIT(REGEXEXTRACT(H152, ""(\S+\s+\S+\s+\S+\s+\S+)""), "" ""))"),"Intel Core i7 14700K")</f>
        <v>Intel Core i7 14700K</v>
      </c>
    </row>
    <row r="153" spans="1:12">
      <c r="A153" s="1" t="s">
        <v>10369</v>
      </c>
      <c r="B153" s="1" t="s">
        <v>10303</v>
      </c>
      <c r="C153" s="1" t="s">
        <v>10370</v>
      </c>
      <c r="D153" s="1" t="s">
        <v>10371</v>
      </c>
      <c r="E153" s="1" t="s">
        <v>10372</v>
      </c>
      <c r="H153" s="1" t="s">
        <v>10290</v>
      </c>
      <c r="I153" s="1">
        <v>0</v>
      </c>
      <c r="J153" s="1">
        <v>14</v>
      </c>
      <c r="K153" s="1" t="s">
        <v>10291</v>
      </c>
      <c r="L153" s="4" t="str">
        <f ca="1">IFERROR(__xludf.DUMMYFUNCTION("JOIN("" "", SPLIT(REGEXEXTRACT(H153, ""(\S+\s+\S+\s+\S+\s+\S+)""), "" ""))"),"Intel Core i7 14700K")</f>
        <v>Intel Core i7 14700K</v>
      </c>
    </row>
    <row r="154" spans="1:12">
      <c r="A154" s="1" t="s">
        <v>10373</v>
      </c>
      <c r="B154" s="1" t="s">
        <v>10286</v>
      </c>
      <c r="C154" s="1" t="s">
        <v>10374</v>
      </c>
      <c r="D154" s="1" t="s">
        <v>10300</v>
      </c>
      <c r="E154" s="1" t="s">
        <v>10375</v>
      </c>
      <c r="H154" s="1" t="s">
        <v>10290</v>
      </c>
      <c r="I154" s="1">
        <v>0</v>
      </c>
      <c r="J154" s="1">
        <v>14</v>
      </c>
      <c r="K154" s="1" t="s">
        <v>10291</v>
      </c>
      <c r="L154" s="4" t="str">
        <f ca="1">IFERROR(__xludf.DUMMYFUNCTION("JOIN("" "", SPLIT(REGEXEXTRACT(H154, ""(\S+\s+\S+\s+\S+\s+\S+)""), "" ""))"),"Intel Core i7 14700K")</f>
        <v>Intel Core i7 14700K</v>
      </c>
    </row>
    <row r="155" spans="1:12">
      <c r="A155" s="1" t="s">
        <v>10376</v>
      </c>
      <c r="B155" s="1" t="s">
        <v>10286</v>
      </c>
      <c r="C155" s="1" t="s">
        <v>10377</v>
      </c>
      <c r="D155" s="1" t="s">
        <v>10288</v>
      </c>
      <c r="E155" s="1" t="s">
        <v>10378</v>
      </c>
      <c r="H155" s="1" t="s">
        <v>10290</v>
      </c>
      <c r="I155" s="1">
        <v>0</v>
      </c>
      <c r="J155" s="1">
        <v>14</v>
      </c>
      <c r="K155" s="1" t="s">
        <v>10291</v>
      </c>
      <c r="L155" s="4" t="str">
        <f ca="1">IFERROR(__xludf.DUMMYFUNCTION("JOIN("" "", SPLIT(REGEXEXTRACT(H155, ""(\S+\s+\S+\s+\S+\s+\S+)""), "" ""))"),"Intel Core i7 14700K")</f>
        <v>Intel Core i7 14700K</v>
      </c>
    </row>
    <row r="156" spans="1:12">
      <c r="A156" s="1" t="s">
        <v>10379</v>
      </c>
      <c r="B156" s="1" t="s">
        <v>10286</v>
      </c>
      <c r="C156" s="1" t="s">
        <v>10380</v>
      </c>
      <c r="D156" s="1" t="s">
        <v>10305</v>
      </c>
      <c r="E156" s="1" t="s">
        <v>10381</v>
      </c>
      <c r="H156" s="1" t="s">
        <v>10290</v>
      </c>
      <c r="I156" s="1">
        <v>1</v>
      </c>
      <c r="J156" s="1">
        <v>14</v>
      </c>
      <c r="K156" s="1" t="s">
        <v>10291</v>
      </c>
      <c r="L156" s="4" t="str">
        <f ca="1">IFERROR(__xludf.DUMMYFUNCTION("JOIN("" "", SPLIT(REGEXEXTRACT(H156, ""(\S+\s+\S+\s+\S+\s+\S+)""), "" ""))"),"Intel Core i7 14700K")</f>
        <v>Intel Core i7 14700K</v>
      </c>
    </row>
    <row r="157" spans="1:12">
      <c r="A157" s="1" t="s">
        <v>10382</v>
      </c>
      <c r="B157" s="1" t="s">
        <v>10286</v>
      </c>
      <c r="C157" s="1" t="s">
        <v>10383</v>
      </c>
      <c r="D157" s="1" t="s">
        <v>10371</v>
      </c>
      <c r="E157" s="1" t="s">
        <v>10384</v>
      </c>
      <c r="H157" s="1" t="s">
        <v>10290</v>
      </c>
      <c r="I157" s="1">
        <v>0</v>
      </c>
      <c r="J157" s="1">
        <v>14</v>
      </c>
      <c r="K157" s="1" t="s">
        <v>10291</v>
      </c>
      <c r="L157" s="4" t="str">
        <f ca="1">IFERROR(__xludf.DUMMYFUNCTION("JOIN("" "", SPLIT(REGEXEXTRACT(H157, ""(\S+\s+\S+\s+\S+\s+\S+)""), "" ""))"),"Intel Core i7 14700K")</f>
        <v>Intel Core i7 14700K</v>
      </c>
    </row>
    <row r="158" spans="1:12">
      <c r="A158" s="1" t="s">
        <v>10385</v>
      </c>
      <c r="B158" s="1" t="s">
        <v>10286</v>
      </c>
      <c r="C158" s="1" t="s">
        <v>10386</v>
      </c>
      <c r="D158" s="1" t="s">
        <v>10288</v>
      </c>
      <c r="E158" s="1" t="s">
        <v>10387</v>
      </c>
      <c r="H158" s="1" t="s">
        <v>10290</v>
      </c>
      <c r="I158" s="1">
        <v>0</v>
      </c>
      <c r="J158" s="1">
        <v>14</v>
      </c>
      <c r="K158" s="1" t="s">
        <v>10291</v>
      </c>
      <c r="L158" s="4" t="str">
        <f ca="1">IFERROR(__xludf.DUMMYFUNCTION("JOIN("" "", SPLIT(REGEXEXTRACT(H158, ""(\S+\s+\S+\s+\S+\s+\S+)""), "" ""))"),"Intel Core i7 14700K")</f>
        <v>Intel Core i7 14700K</v>
      </c>
    </row>
    <row r="159" spans="1:12">
      <c r="A159" s="1" t="s">
        <v>10388</v>
      </c>
      <c r="B159" s="1" t="s">
        <v>10286</v>
      </c>
      <c r="C159" s="1" t="s">
        <v>10389</v>
      </c>
      <c r="D159" s="1" t="s">
        <v>10300</v>
      </c>
      <c r="E159" s="1" t="s">
        <v>10390</v>
      </c>
      <c r="H159" s="1" t="s">
        <v>10290</v>
      </c>
      <c r="I159" s="1">
        <v>0</v>
      </c>
      <c r="J159" s="1">
        <v>14</v>
      </c>
      <c r="K159" s="1" t="s">
        <v>10291</v>
      </c>
      <c r="L159" s="4" t="str">
        <f ca="1">IFERROR(__xludf.DUMMYFUNCTION("JOIN("" "", SPLIT(REGEXEXTRACT(H159, ""(\S+\s+\S+\s+\S+\s+\S+)""), "" ""))"),"Intel Core i7 14700K")</f>
        <v>Intel Core i7 14700K</v>
      </c>
    </row>
    <row r="160" spans="1:12">
      <c r="A160" s="1" t="s">
        <v>10391</v>
      </c>
      <c r="B160" s="1" t="s">
        <v>10286</v>
      </c>
      <c r="C160" s="1" t="s">
        <v>10392</v>
      </c>
      <c r="D160" s="1" t="s">
        <v>10300</v>
      </c>
      <c r="E160" s="1" t="s">
        <v>10393</v>
      </c>
      <c r="H160" s="1" t="s">
        <v>10290</v>
      </c>
      <c r="I160" s="1">
        <v>0</v>
      </c>
      <c r="J160" s="1">
        <v>14</v>
      </c>
      <c r="K160" s="1" t="s">
        <v>10291</v>
      </c>
      <c r="L160" s="4" t="str">
        <f ca="1">IFERROR(__xludf.DUMMYFUNCTION("JOIN("" "", SPLIT(REGEXEXTRACT(H160, ""(\S+\s+\S+\s+\S+\s+\S+)""), "" ""))"),"Intel Core i7 14700K")</f>
        <v>Intel Core i7 14700K</v>
      </c>
    </row>
    <row r="161" spans="1:12">
      <c r="A161" s="1" t="s">
        <v>4780</v>
      </c>
      <c r="B161" s="1" t="s">
        <v>10286</v>
      </c>
      <c r="C161" s="1" t="s">
        <v>504</v>
      </c>
      <c r="D161" s="1" t="s">
        <v>10321</v>
      </c>
      <c r="E161" s="1" t="s">
        <v>10394</v>
      </c>
      <c r="H161" s="1" t="s">
        <v>10290</v>
      </c>
      <c r="I161" s="1">
        <v>0</v>
      </c>
      <c r="J161" s="1">
        <v>14</v>
      </c>
      <c r="K161" s="1" t="s">
        <v>10291</v>
      </c>
      <c r="L161" s="4" t="str">
        <f ca="1">IFERROR(__xludf.DUMMYFUNCTION("JOIN("" "", SPLIT(REGEXEXTRACT(H161, ""(\S+\s+\S+\s+\S+\s+\S+)""), "" ""))"),"Intel Core i7 14700K")</f>
        <v>Intel Core i7 14700K</v>
      </c>
    </row>
    <row r="162" spans="1:12">
      <c r="A162" s="1" t="s">
        <v>10395</v>
      </c>
      <c r="B162" s="1" t="s">
        <v>10286</v>
      </c>
      <c r="C162" s="1" t="s">
        <v>10396</v>
      </c>
      <c r="D162" s="1" t="s">
        <v>10305</v>
      </c>
      <c r="E162" s="1" t="s">
        <v>10397</v>
      </c>
      <c r="H162" s="1" t="s">
        <v>10290</v>
      </c>
      <c r="I162" s="1">
        <v>0</v>
      </c>
      <c r="J162" s="1">
        <v>14</v>
      </c>
      <c r="K162" s="1" t="s">
        <v>10291</v>
      </c>
      <c r="L162" s="4" t="str">
        <f ca="1">IFERROR(__xludf.DUMMYFUNCTION("JOIN("" "", SPLIT(REGEXEXTRACT(H162, ""(\S+\s+\S+\s+\S+\s+\S+)""), "" ""))"),"Intel Core i7 14700K")</f>
        <v>Intel Core i7 14700K</v>
      </c>
    </row>
    <row r="163" spans="1:12">
      <c r="A163" s="1" t="s">
        <v>10398</v>
      </c>
      <c r="B163" s="1" t="s">
        <v>10286</v>
      </c>
      <c r="C163" s="1" t="s">
        <v>10399</v>
      </c>
      <c r="D163" s="1" t="s">
        <v>10321</v>
      </c>
      <c r="E163" s="1" t="s">
        <v>10400</v>
      </c>
      <c r="H163" s="1" t="s">
        <v>10290</v>
      </c>
      <c r="I163" s="1">
        <v>0</v>
      </c>
      <c r="J163" s="1">
        <v>14</v>
      </c>
      <c r="K163" s="1" t="s">
        <v>10291</v>
      </c>
      <c r="L163" s="4" t="str">
        <f ca="1">IFERROR(__xludf.DUMMYFUNCTION("JOIN("" "", SPLIT(REGEXEXTRACT(H163, ""(\S+\s+\S+\s+\S+\s+\S+)""), "" ""))"),"Intel Core i7 14700K")</f>
        <v>Intel Core i7 14700K</v>
      </c>
    </row>
    <row r="164" spans="1:12">
      <c r="A164" s="1" t="s">
        <v>10401</v>
      </c>
      <c r="B164" s="1" t="s">
        <v>10286</v>
      </c>
      <c r="C164" s="1" t="s">
        <v>504</v>
      </c>
      <c r="D164" s="1" t="s">
        <v>10305</v>
      </c>
      <c r="E164" s="1" t="s">
        <v>10402</v>
      </c>
      <c r="H164" s="1" t="s">
        <v>10290</v>
      </c>
      <c r="I164" s="1">
        <v>0</v>
      </c>
      <c r="J164" s="1">
        <v>14</v>
      </c>
      <c r="K164" s="1" t="s">
        <v>10291</v>
      </c>
      <c r="L164" s="4" t="str">
        <f ca="1">IFERROR(__xludf.DUMMYFUNCTION("JOIN("" "", SPLIT(REGEXEXTRACT(H164, ""(\S+\s+\S+\s+\S+\s+\S+)""), "" ""))"),"Intel Core i7 14700K")</f>
        <v>Intel Core i7 14700K</v>
      </c>
    </row>
    <row r="165" spans="1:12">
      <c r="A165" s="1" t="s">
        <v>10403</v>
      </c>
      <c r="B165" s="1" t="s">
        <v>10286</v>
      </c>
      <c r="C165" s="1" t="s">
        <v>10404</v>
      </c>
      <c r="D165" s="1" t="s">
        <v>10305</v>
      </c>
      <c r="E165" s="1" t="s">
        <v>10405</v>
      </c>
      <c r="H165" s="1" t="s">
        <v>10290</v>
      </c>
      <c r="I165" s="1">
        <v>0</v>
      </c>
      <c r="J165" s="1">
        <v>14</v>
      </c>
      <c r="K165" s="1" t="s">
        <v>10291</v>
      </c>
      <c r="L165" s="4" t="str">
        <f ca="1">IFERROR(__xludf.DUMMYFUNCTION("JOIN("" "", SPLIT(REGEXEXTRACT(H165, ""(\S+\s+\S+\s+\S+\s+\S+)""), "" ""))"),"Intel Core i7 14700K")</f>
        <v>Intel Core i7 14700K</v>
      </c>
    </row>
    <row r="166" spans="1:12">
      <c r="A166" s="1" t="s">
        <v>10406</v>
      </c>
      <c r="B166" s="1" t="s">
        <v>10286</v>
      </c>
      <c r="C166" s="1" t="s">
        <v>10407</v>
      </c>
      <c r="D166" s="1" t="s">
        <v>10305</v>
      </c>
      <c r="E166" s="1" t="s">
        <v>10408</v>
      </c>
      <c r="H166" s="1" t="s">
        <v>10290</v>
      </c>
      <c r="I166" s="1">
        <v>0</v>
      </c>
      <c r="J166" s="1">
        <v>14</v>
      </c>
      <c r="K166" s="1" t="s">
        <v>10291</v>
      </c>
      <c r="L166" s="4" t="str">
        <f ca="1">IFERROR(__xludf.DUMMYFUNCTION("JOIN("" "", SPLIT(REGEXEXTRACT(H166, ""(\S+\s+\S+\s+\S+\s+\S+)""), "" ""))"),"Intel Core i7 14700K")</f>
        <v>Intel Core i7 14700K</v>
      </c>
    </row>
    <row r="167" spans="1:12">
      <c r="A167" s="1" t="s">
        <v>10409</v>
      </c>
      <c r="B167" s="1" t="s">
        <v>10410</v>
      </c>
      <c r="C167" s="1" t="s">
        <v>10411</v>
      </c>
      <c r="D167" s="1" t="s">
        <v>10305</v>
      </c>
      <c r="E167" s="1" t="s">
        <v>10412</v>
      </c>
      <c r="H167" s="1" t="s">
        <v>10290</v>
      </c>
      <c r="I167" s="1">
        <v>2</v>
      </c>
      <c r="J167" s="1">
        <v>14</v>
      </c>
      <c r="K167" s="1" t="s">
        <v>10291</v>
      </c>
      <c r="L167" s="4" t="str">
        <f ca="1">IFERROR(__xludf.DUMMYFUNCTION("JOIN("" "", SPLIT(REGEXEXTRACT(H167, ""(\S+\s+\S+\s+\S+\s+\S+)""), "" ""))"),"Intel Core i7 14700K")</f>
        <v>Intel Core i7 14700K</v>
      </c>
    </row>
    <row r="168" spans="1:12">
      <c r="A168" s="1" t="s">
        <v>10413</v>
      </c>
      <c r="B168" s="1" t="s">
        <v>10286</v>
      </c>
      <c r="C168" s="1" t="s">
        <v>10414</v>
      </c>
      <c r="D168" s="1" t="s">
        <v>10305</v>
      </c>
      <c r="E168" s="1" t="s">
        <v>10415</v>
      </c>
      <c r="H168" s="1" t="s">
        <v>10290</v>
      </c>
      <c r="I168" s="1">
        <v>0</v>
      </c>
      <c r="J168" s="1">
        <v>14</v>
      </c>
      <c r="K168" s="1" t="s">
        <v>10291</v>
      </c>
      <c r="L168" s="4" t="str">
        <f ca="1">IFERROR(__xludf.DUMMYFUNCTION("JOIN("" "", SPLIT(REGEXEXTRACT(H168, ""(\S+\s+\S+\s+\S+\s+\S+)""), "" ""))"),"Intel Core i7 14700K")</f>
        <v>Intel Core i7 14700K</v>
      </c>
    </row>
    <row r="169" spans="1:12">
      <c r="A169" s="1" t="s">
        <v>10416</v>
      </c>
      <c r="B169" s="1" t="s">
        <v>10286</v>
      </c>
      <c r="C169" s="1" t="s">
        <v>10417</v>
      </c>
      <c r="D169" s="1" t="s">
        <v>10305</v>
      </c>
      <c r="E169" s="1" t="s">
        <v>10418</v>
      </c>
      <c r="H169" s="1" t="s">
        <v>10290</v>
      </c>
      <c r="I169" s="1">
        <v>0</v>
      </c>
      <c r="J169" s="1">
        <v>14</v>
      </c>
      <c r="K169" s="1" t="s">
        <v>10291</v>
      </c>
      <c r="L169" s="4" t="str">
        <f ca="1">IFERROR(__xludf.DUMMYFUNCTION("JOIN("" "", SPLIT(REGEXEXTRACT(H169, ""(\S+\s+\S+\s+\S+\s+\S+)""), "" ""))"),"Intel Core i7 14700K")</f>
        <v>Intel Core i7 14700K</v>
      </c>
    </row>
    <row r="170" spans="1:12">
      <c r="A170" s="1" t="s">
        <v>9334</v>
      </c>
      <c r="B170" s="1" t="s">
        <v>10286</v>
      </c>
      <c r="C170" s="1" t="s">
        <v>10419</v>
      </c>
      <c r="D170" s="1" t="s">
        <v>10321</v>
      </c>
      <c r="E170" s="1" t="s">
        <v>10420</v>
      </c>
      <c r="H170" s="1" t="s">
        <v>10290</v>
      </c>
      <c r="I170" s="1">
        <v>0</v>
      </c>
      <c r="J170" s="1">
        <v>14</v>
      </c>
      <c r="K170" s="1" t="s">
        <v>10291</v>
      </c>
      <c r="L170" s="4" t="str">
        <f ca="1">IFERROR(__xludf.DUMMYFUNCTION("JOIN("" "", SPLIT(REGEXEXTRACT(H170, ""(\S+\s+\S+\s+\S+\s+\S+)""), "" ""))"),"Intel Core i7 14700K")</f>
        <v>Intel Core i7 14700K</v>
      </c>
    </row>
    <row r="171" spans="1:12">
      <c r="A171" s="1" t="s">
        <v>10421</v>
      </c>
      <c r="B171" s="1" t="s">
        <v>10286</v>
      </c>
      <c r="C171" s="1" t="s">
        <v>10422</v>
      </c>
      <c r="D171" s="1" t="s">
        <v>10300</v>
      </c>
      <c r="E171" s="1" t="s">
        <v>10423</v>
      </c>
      <c r="H171" s="1" t="s">
        <v>10290</v>
      </c>
      <c r="I171" s="1">
        <v>0</v>
      </c>
      <c r="J171" s="1">
        <v>14</v>
      </c>
      <c r="K171" s="1" t="s">
        <v>10291</v>
      </c>
      <c r="L171" s="4" t="str">
        <f ca="1">IFERROR(__xludf.DUMMYFUNCTION("JOIN("" "", SPLIT(REGEXEXTRACT(H171, ""(\S+\s+\S+\s+\S+\s+\S+)""), "" ""))"),"Intel Core i7 14700K")</f>
        <v>Intel Core i7 14700K</v>
      </c>
    </row>
    <row r="172" spans="1:12">
      <c r="A172" s="1" t="s">
        <v>10424</v>
      </c>
      <c r="B172" s="1" t="s">
        <v>10286</v>
      </c>
      <c r="C172" s="1" t="s">
        <v>10425</v>
      </c>
      <c r="D172" s="1" t="s">
        <v>10293</v>
      </c>
      <c r="E172" s="1" t="s">
        <v>10426</v>
      </c>
      <c r="H172" s="1" t="s">
        <v>10290</v>
      </c>
      <c r="I172" s="1">
        <v>0</v>
      </c>
      <c r="J172" s="1">
        <v>14</v>
      </c>
      <c r="K172" s="1" t="s">
        <v>10291</v>
      </c>
      <c r="L172" s="4" t="str">
        <f ca="1">IFERROR(__xludf.DUMMYFUNCTION("JOIN("" "", SPLIT(REGEXEXTRACT(H172, ""(\S+\s+\S+\s+\S+\s+\S+)""), "" ""))"),"Intel Core i7 14700K")</f>
        <v>Intel Core i7 14700K</v>
      </c>
    </row>
    <row r="173" spans="1:12">
      <c r="A173" s="1" t="s">
        <v>10427</v>
      </c>
      <c r="B173" s="1" t="s">
        <v>10286</v>
      </c>
      <c r="C173" s="1" t="s">
        <v>10428</v>
      </c>
      <c r="D173" s="1" t="s">
        <v>10371</v>
      </c>
      <c r="E173" s="1" t="s">
        <v>10429</v>
      </c>
      <c r="H173" s="1" t="s">
        <v>10290</v>
      </c>
      <c r="I173" s="1">
        <v>0</v>
      </c>
      <c r="J173" s="1">
        <v>14</v>
      </c>
      <c r="K173" s="1" t="s">
        <v>10291</v>
      </c>
      <c r="L173" s="4" t="str">
        <f ca="1">IFERROR(__xludf.DUMMYFUNCTION("JOIN("" "", SPLIT(REGEXEXTRACT(H173, ""(\S+\s+\S+\s+\S+\s+\S+)""), "" ""))"),"Intel Core i7 14700K")</f>
        <v>Intel Core i7 14700K</v>
      </c>
    </row>
    <row r="174" spans="1:12">
      <c r="A174" s="1" t="s">
        <v>10430</v>
      </c>
      <c r="B174" s="1" t="s">
        <v>10286</v>
      </c>
      <c r="C174" s="1" t="s">
        <v>10431</v>
      </c>
      <c r="D174" s="1" t="s">
        <v>10288</v>
      </c>
      <c r="E174" s="1" t="s">
        <v>10432</v>
      </c>
      <c r="H174" s="1" t="s">
        <v>10290</v>
      </c>
      <c r="I174" s="1">
        <v>0</v>
      </c>
      <c r="J174" s="1">
        <v>14</v>
      </c>
      <c r="K174" s="1" t="s">
        <v>10291</v>
      </c>
      <c r="L174" s="4" t="str">
        <f ca="1">IFERROR(__xludf.DUMMYFUNCTION("JOIN("" "", SPLIT(REGEXEXTRACT(H174, ""(\S+\s+\S+\s+\S+\s+\S+)""), "" ""))"),"Intel Core i7 14700K")</f>
        <v>Intel Core i7 14700K</v>
      </c>
    </row>
    <row r="175" spans="1:12">
      <c r="A175" s="1" t="s">
        <v>10433</v>
      </c>
      <c r="B175" s="1" t="s">
        <v>10286</v>
      </c>
      <c r="C175" s="1" t="s">
        <v>10434</v>
      </c>
      <c r="D175" s="1" t="s">
        <v>10305</v>
      </c>
      <c r="E175" s="1" t="s">
        <v>10435</v>
      </c>
      <c r="H175" s="1" t="s">
        <v>10290</v>
      </c>
      <c r="I175" s="1">
        <v>1</v>
      </c>
      <c r="J175" s="1">
        <v>14</v>
      </c>
      <c r="K175" s="1" t="s">
        <v>10291</v>
      </c>
      <c r="L175" s="4" t="str">
        <f ca="1">IFERROR(__xludf.DUMMYFUNCTION("JOIN("" "", SPLIT(REGEXEXTRACT(H175, ""(\S+\s+\S+\s+\S+\s+\S+)""), "" ""))"),"Intel Core i7 14700K")</f>
        <v>Intel Core i7 14700K</v>
      </c>
    </row>
    <row r="176" spans="1:12">
      <c r="A176" s="1" t="s">
        <v>10436</v>
      </c>
      <c r="B176" s="1" t="s">
        <v>10286</v>
      </c>
      <c r="C176" s="1" t="s">
        <v>10437</v>
      </c>
      <c r="D176" s="1" t="s">
        <v>10293</v>
      </c>
      <c r="E176" s="1" t="s">
        <v>10438</v>
      </c>
      <c r="H176" s="1" t="s">
        <v>10290</v>
      </c>
      <c r="I176" s="1">
        <v>0</v>
      </c>
      <c r="J176" s="1">
        <v>14</v>
      </c>
      <c r="K176" s="1" t="s">
        <v>10291</v>
      </c>
      <c r="L176" s="4" t="str">
        <f ca="1">IFERROR(__xludf.DUMMYFUNCTION("JOIN("" "", SPLIT(REGEXEXTRACT(H176, ""(\S+\s+\S+\s+\S+\s+\S+)""), "" ""))"),"Intel Core i7 14700K")</f>
        <v>Intel Core i7 14700K</v>
      </c>
    </row>
    <row r="177" spans="1:12">
      <c r="A177" s="1" t="s">
        <v>3831</v>
      </c>
      <c r="B177" s="1" t="s">
        <v>10286</v>
      </c>
      <c r="C177" s="1" t="s">
        <v>639</v>
      </c>
      <c r="D177" s="1" t="s">
        <v>10324</v>
      </c>
      <c r="E177" s="1" t="s">
        <v>10439</v>
      </c>
      <c r="H177" s="1" t="s">
        <v>10290</v>
      </c>
      <c r="I177" s="1">
        <v>0</v>
      </c>
      <c r="J177" s="1">
        <v>14</v>
      </c>
      <c r="K177" s="1" t="s">
        <v>10291</v>
      </c>
      <c r="L177" s="4" t="str">
        <f ca="1">IFERROR(__xludf.DUMMYFUNCTION("JOIN("" "", SPLIT(REGEXEXTRACT(H177, ""(\S+\s+\S+\s+\S+\s+\S+)""), "" ""))"),"Intel Core i7 14700K")</f>
        <v>Intel Core i7 14700K</v>
      </c>
    </row>
    <row r="178" spans="1:12">
      <c r="A178" s="1" t="s">
        <v>10440</v>
      </c>
      <c r="B178" s="1" t="s">
        <v>10286</v>
      </c>
      <c r="C178" s="1" t="s">
        <v>10441</v>
      </c>
      <c r="D178" s="1" t="s">
        <v>10442</v>
      </c>
      <c r="E178" s="1" t="s">
        <v>10443</v>
      </c>
      <c r="H178" s="1" t="s">
        <v>10290</v>
      </c>
      <c r="I178" s="1">
        <v>0</v>
      </c>
      <c r="J178" s="1">
        <v>14</v>
      </c>
      <c r="K178" s="1" t="s">
        <v>10291</v>
      </c>
      <c r="L178" s="4" t="str">
        <f ca="1">IFERROR(__xludf.DUMMYFUNCTION("JOIN("" "", SPLIT(REGEXEXTRACT(H178, ""(\S+\s+\S+\s+\S+\s+\S+)""), "" ""))"),"Intel Core i7 14700K")</f>
        <v>Intel Core i7 14700K</v>
      </c>
    </row>
    <row r="179" spans="1:12">
      <c r="A179" s="1" t="s">
        <v>10444</v>
      </c>
      <c r="B179" s="1" t="s">
        <v>10286</v>
      </c>
      <c r="C179" s="1" t="s">
        <v>10445</v>
      </c>
      <c r="D179" s="1" t="s">
        <v>10371</v>
      </c>
      <c r="E179" s="1" t="s">
        <v>10446</v>
      </c>
      <c r="H179" s="1" t="s">
        <v>10290</v>
      </c>
      <c r="I179" s="1">
        <v>0</v>
      </c>
      <c r="J179" s="1">
        <v>14</v>
      </c>
      <c r="K179" s="1" t="s">
        <v>10291</v>
      </c>
      <c r="L179" s="4" t="str">
        <f ca="1">IFERROR(__xludf.DUMMYFUNCTION("JOIN("" "", SPLIT(REGEXEXTRACT(H179, ""(\S+\s+\S+\s+\S+\s+\S+)""), "" ""))"),"Intel Core i7 14700K")</f>
        <v>Intel Core i7 14700K</v>
      </c>
    </row>
    <row r="180" spans="1:12">
      <c r="A180" s="1" t="s">
        <v>10447</v>
      </c>
      <c r="B180" s="1" t="s">
        <v>10286</v>
      </c>
      <c r="C180" s="1" t="s">
        <v>10448</v>
      </c>
      <c r="D180" s="1" t="s">
        <v>10321</v>
      </c>
      <c r="E180" s="1" t="s">
        <v>10449</v>
      </c>
      <c r="H180" s="1" t="s">
        <v>10290</v>
      </c>
      <c r="I180" s="1">
        <v>0</v>
      </c>
      <c r="J180" s="1">
        <v>14</v>
      </c>
      <c r="K180" s="1" t="s">
        <v>10291</v>
      </c>
      <c r="L180" s="4" t="str">
        <f ca="1">IFERROR(__xludf.DUMMYFUNCTION("JOIN("" "", SPLIT(REGEXEXTRACT(H180, ""(\S+\s+\S+\s+\S+\s+\S+)""), "" ""))"),"Intel Core i7 14700K")</f>
        <v>Intel Core i7 14700K</v>
      </c>
    </row>
    <row r="181" spans="1:12">
      <c r="A181" s="1" t="s">
        <v>10450</v>
      </c>
      <c r="B181" s="1" t="s">
        <v>10286</v>
      </c>
      <c r="C181" s="1" t="s">
        <v>10451</v>
      </c>
      <c r="D181" s="1" t="s">
        <v>10452</v>
      </c>
      <c r="E181" s="1" t="s">
        <v>10453</v>
      </c>
      <c r="H181" s="1" t="s">
        <v>10290</v>
      </c>
      <c r="I181" s="1">
        <v>0</v>
      </c>
      <c r="J181" s="1">
        <v>14</v>
      </c>
      <c r="K181" s="1" t="s">
        <v>10291</v>
      </c>
      <c r="L181" s="4" t="str">
        <f ca="1">IFERROR(__xludf.DUMMYFUNCTION("JOIN("" "", SPLIT(REGEXEXTRACT(H181, ""(\S+\s+\S+\s+\S+\s+\S+)""), "" ""))"),"Intel Core i7 14700K")</f>
        <v>Intel Core i7 14700K</v>
      </c>
    </row>
    <row r="182" spans="1:12">
      <c r="A182" s="1" t="s">
        <v>10454</v>
      </c>
      <c r="B182" s="1" t="s">
        <v>10286</v>
      </c>
      <c r="C182" s="1" t="s">
        <v>2574</v>
      </c>
      <c r="D182" s="1" t="s">
        <v>10324</v>
      </c>
      <c r="E182" s="1" t="s">
        <v>10455</v>
      </c>
      <c r="H182" s="1" t="s">
        <v>10290</v>
      </c>
      <c r="I182" s="1">
        <v>0</v>
      </c>
      <c r="J182" s="1">
        <v>14</v>
      </c>
      <c r="K182" s="1" t="s">
        <v>10291</v>
      </c>
      <c r="L182" s="4" t="str">
        <f ca="1">IFERROR(__xludf.DUMMYFUNCTION("JOIN("" "", SPLIT(REGEXEXTRACT(H182, ""(\S+\s+\S+\s+\S+\s+\S+)""), "" ""))"),"Intel Core i7 14700K")</f>
        <v>Intel Core i7 14700K</v>
      </c>
    </row>
    <row r="183" spans="1:12">
      <c r="A183" s="1" t="s">
        <v>10456</v>
      </c>
      <c r="B183" s="1" t="s">
        <v>10286</v>
      </c>
      <c r="C183" s="1" t="s">
        <v>10457</v>
      </c>
      <c r="D183" s="1" t="s">
        <v>10300</v>
      </c>
      <c r="E183" s="1" t="s">
        <v>10458</v>
      </c>
      <c r="H183" s="1" t="s">
        <v>10290</v>
      </c>
      <c r="I183" s="1">
        <v>0</v>
      </c>
      <c r="J183" s="1">
        <v>14</v>
      </c>
      <c r="K183" s="1" t="s">
        <v>10291</v>
      </c>
      <c r="L183" s="4" t="str">
        <f ca="1">IFERROR(__xludf.DUMMYFUNCTION("JOIN("" "", SPLIT(REGEXEXTRACT(H183, ""(\S+\s+\S+\s+\S+\s+\S+)""), "" ""))"),"Intel Core i7 14700K")</f>
        <v>Intel Core i7 14700K</v>
      </c>
    </row>
    <row r="184" spans="1:12">
      <c r="A184" s="1" t="s">
        <v>10459</v>
      </c>
      <c r="B184" s="1" t="s">
        <v>10286</v>
      </c>
      <c r="C184" s="1" t="s">
        <v>10460</v>
      </c>
      <c r="D184" s="1" t="s">
        <v>10442</v>
      </c>
      <c r="E184" s="1" t="s">
        <v>10461</v>
      </c>
      <c r="H184" s="1" t="s">
        <v>10290</v>
      </c>
      <c r="I184" s="1">
        <v>0</v>
      </c>
      <c r="J184" s="1">
        <v>14</v>
      </c>
      <c r="K184" s="1" t="s">
        <v>10291</v>
      </c>
      <c r="L184" s="4" t="str">
        <f ca="1">IFERROR(__xludf.DUMMYFUNCTION("JOIN("" "", SPLIT(REGEXEXTRACT(H184, ""(\S+\s+\S+\s+\S+\s+\S+)""), "" ""))"),"Intel Core i7 14700K")</f>
        <v>Intel Core i7 14700K</v>
      </c>
    </row>
    <row r="185" spans="1:12">
      <c r="A185" s="1" t="s">
        <v>10462</v>
      </c>
      <c r="B185" s="1" t="s">
        <v>10286</v>
      </c>
      <c r="C185" s="1" t="s">
        <v>10463</v>
      </c>
      <c r="D185" s="1" t="s">
        <v>10300</v>
      </c>
      <c r="E185" s="1" t="s">
        <v>10464</v>
      </c>
      <c r="H185" s="1" t="s">
        <v>10290</v>
      </c>
      <c r="I185" s="1">
        <v>0</v>
      </c>
      <c r="J185" s="1">
        <v>14</v>
      </c>
      <c r="K185" s="1" t="s">
        <v>10291</v>
      </c>
      <c r="L185" s="4" t="str">
        <f ca="1">IFERROR(__xludf.DUMMYFUNCTION("JOIN("" "", SPLIT(REGEXEXTRACT(H185, ""(\S+\s+\S+\s+\S+\s+\S+)""), "" ""))"),"Intel Core i7 14700K")</f>
        <v>Intel Core i7 14700K</v>
      </c>
    </row>
    <row r="186" spans="1:12">
      <c r="A186" s="1" t="s">
        <v>10465</v>
      </c>
      <c r="B186" s="1" t="s">
        <v>10286</v>
      </c>
      <c r="C186" s="1" t="s">
        <v>10466</v>
      </c>
      <c r="D186" s="1" t="s">
        <v>10300</v>
      </c>
      <c r="E186" s="1" t="s">
        <v>10467</v>
      </c>
      <c r="H186" s="1" t="s">
        <v>10290</v>
      </c>
      <c r="I186" s="1">
        <v>0</v>
      </c>
      <c r="J186" s="1">
        <v>14</v>
      </c>
      <c r="K186" s="1" t="s">
        <v>10291</v>
      </c>
      <c r="L186" s="4" t="str">
        <f ca="1">IFERROR(__xludf.DUMMYFUNCTION("JOIN("" "", SPLIT(REGEXEXTRACT(H186, ""(\S+\s+\S+\s+\S+\s+\S+)""), "" ""))"),"Intel Core i7 14700K")</f>
        <v>Intel Core i7 14700K</v>
      </c>
    </row>
    <row r="187" spans="1:12">
      <c r="A187" s="1" t="s">
        <v>10468</v>
      </c>
      <c r="B187" s="1" t="s">
        <v>10286</v>
      </c>
      <c r="C187" s="1" t="s">
        <v>10469</v>
      </c>
      <c r="D187" s="1" t="s">
        <v>10321</v>
      </c>
      <c r="E187" s="1" t="s">
        <v>10470</v>
      </c>
      <c r="H187" s="1" t="s">
        <v>10290</v>
      </c>
      <c r="I187" s="1">
        <v>0</v>
      </c>
      <c r="J187" s="1">
        <v>14</v>
      </c>
      <c r="K187" s="1" t="s">
        <v>10291</v>
      </c>
      <c r="L187" s="4" t="str">
        <f ca="1">IFERROR(__xludf.DUMMYFUNCTION("JOIN("" "", SPLIT(REGEXEXTRACT(H187, ""(\S+\s+\S+\s+\S+\s+\S+)""), "" ""))"),"Intel Core i7 14700K")</f>
        <v>Intel Core i7 14700K</v>
      </c>
    </row>
    <row r="188" spans="1:12">
      <c r="A188" s="1" t="s">
        <v>10471</v>
      </c>
      <c r="B188" s="1" t="s">
        <v>10286</v>
      </c>
      <c r="C188" s="1" t="s">
        <v>8419</v>
      </c>
      <c r="D188" s="1" t="s">
        <v>10300</v>
      </c>
      <c r="E188" s="1" t="s">
        <v>10472</v>
      </c>
      <c r="H188" s="1" t="s">
        <v>10290</v>
      </c>
      <c r="I188" s="1">
        <v>0</v>
      </c>
      <c r="J188" s="1">
        <v>14</v>
      </c>
      <c r="K188" s="1" t="s">
        <v>10291</v>
      </c>
      <c r="L188" s="4" t="str">
        <f ca="1">IFERROR(__xludf.DUMMYFUNCTION("JOIN("" "", SPLIT(REGEXEXTRACT(H188, ""(\S+\s+\S+\s+\S+\s+\S+)""), "" ""))"),"Intel Core i7 14700K")</f>
        <v>Intel Core i7 14700K</v>
      </c>
    </row>
    <row r="189" spans="1:12">
      <c r="A189" s="1" t="s">
        <v>10473</v>
      </c>
      <c r="B189" s="1" t="s">
        <v>10286</v>
      </c>
      <c r="C189" s="1" t="s">
        <v>10474</v>
      </c>
      <c r="D189" s="1" t="s">
        <v>10442</v>
      </c>
      <c r="E189" s="1" t="s">
        <v>10475</v>
      </c>
      <c r="H189" s="1" t="s">
        <v>10290</v>
      </c>
      <c r="I189" s="1">
        <v>0</v>
      </c>
      <c r="J189" s="1">
        <v>14</v>
      </c>
      <c r="K189" s="1" t="s">
        <v>10291</v>
      </c>
      <c r="L189" s="4" t="str">
        <f ca="1">IFERROR(__xludf.DUMMYFUNCTION("JOIN("" "", SPLIT(REGEXEXTRACT(H189, ""(\S+\s+\S+\s+\S+\s+\S+)""), "" ""))"),"Intel Core i7 14700K")</f>
        <v>Intel Core i7 14700K</v>
      </c>
    </row>
    <row r="190" spans="1:12">
      <c r="A190" s="1" t="s">
        <v>522</v>
      </c>
      <c r="B190" s="1" t="s">
        <v>10286</v>
      </c>
      <c r="C190" s="1" t="s">
        <v>10476</v>
      </c>
      <c r="D190" s="1" t="s">
        <v>10324</v>
      </c>
      <c r="E190" s="1" t="s">
        <v>10477</v>
      </c>
      <c r="H190" s="1" t="s">
        <v>10290</v>
      </c>
      <c r="I190" s="1">
        <v>0</v>
      </c>
      <c r="J190" s="1">
        <v>14</v>
      </c>
      <c r="K190" s="1" t="s">
        <v>10291</v>
      </c>
      <c r="L190" s="4" t="str">
        <f ca="1">IFERROR(__xludf.DUMMYFUNCTION("JOIN("" "", SPLIT(REGEXEXTRACT(H190, ""(\S+\s+\S+\s+\S+\s+\S+)""), "" ""))"),"Intel Core i7 14700K")</f>
        <v>Intel Core i7 14700K</v>
      </c>
    </row>
    <row r="191" spans="1:12">
      <c r="A191" s="1" t="s">
        <v>10478</v>
      </c>
      <c r="B191" s="1" t="s">
        <v>10286</v>
      </c>
      <c r="C191" s="1" t="s">
        <v>101</v>
      </c>
      <c r="D191" s="1" t="s">
        <v>10479</v>
      </c>
      <c r="E191" s="1" t="s">
        <v>10480</v>
      </c>
      <c r="H191" s="1" t="s">
        <v>10290</v>
      </c>
      <c r="I191" s="1">
        <v>0</v>
      </c>
      <c r="J191" s="1">
        <v>14</v>
      </c>
      <c r="K191" s="1" t="s">
        <v>10291</v>
      </c>
      <c r="L191" s="4" t="str">
        <f ca="1">IFERROR(__xludf.DUMMYFUNCTION("JOIN("" "", SPLIT(REGEXEXTRACT(H191, ""(\S+\s+\S+\s+\S+\s+\S+)""), "" ""))"),"Intel Core i7 14700K")</f>
        <v>Intel Core i7 14700K</v>
      </c>
    </row>
    <row r="192" spans="1:12">
      <c r="A192" s="1" t="s">
        <v>10481</v>
      </c>
      <c r="B192" s="1" t="s">
        <v>10286</v>
      </c>
      <c r="C192" s="1" t="s">
        <v>10482</v>
      </c>
      <c r="D192" s="1" t="s">
        <v>10371</v>
      </c>
      <c r="E192" s="1" t="s">
        <v>10483</v>
      </c>
      <c r="H192" s="1" t="s">
        <v>10290</v>
      </c>
      <c r="I192" s="1">
        <v>0</v>
      </c>
      <c r="J192" s="1">
        <v>14</v>
      </c>
      <c r="K192" s="1" t="s">
        <v>10291</v>
      </c>
      <c r="L192" s="4" t="str">
        <f ca="1">IFERROR(__xludf.DUMMYFUNCTION("JOIN("" "", SPLIT(REGEXEXTRACT(H192, ""(\S+\s+\S+\s+\S+\s+\S+)""), "" ""))"),"Intel Core i7 14700K")</f>
        <v>Intel Core i7 14700K</v>
      </c>
    </row>
    <row r="193" spans="1:12">
      <c r="A193" s="1" t="s">
        <v>10484</v>
      </c>
      <c r="B193" s="1" t="s">
        <v>10286</v>
      </c>
      <c r="C193" s="1" t="s">
        <v>10485</v>
      </c>
      <c r="D193" s="1" t="s">
        <v>10371</v>
      </c>
      <c r="E193" s="1" t="s">
        <v>10486</v>
      </c>
      <c r="H193" s="1" t="s">
        <v>10290</v>
      </c>
      <c r="I193" s="1">
        <v>0</v>
      </c>
      <c r="J193" s="1">
        <v>14</v>
      </c>
      <c r="K193" s="1" t="s">
        <v>10291</v>
      </c>
      <c r="L193" s="4" t="str">
        <f ca="1">IFERROR(__xludf.DUMMYFUNCTION("JOIN("" "", SPLIT(REGEXEXTRACT(H193, ""(\S+\s+\S+\s+\S+\s+\S+)""), "" ""))"),"Intel Core i7 14700K")</f>
        <v>Intel Core i7 14700K</v>
      </c>
    </row>
    <row r="194" spans="1:12">
      <c r="A194" s="1" t="s">
        <v>10487</v>
      </c>
      <c r="B194" s="1" t="s">
        <v>10286</v>
      </c>
      <c r="C194" s="1" t="s">
        <v>10488</v>
      </c>
      <c r="D194" s="1" t="s">
        <v>10442</v>
      </c>
      <c r="E194" s="1" t="s">
        <v>10489</v>
      </c>
      <c r="H194" s="1" t="s">
        <v>10290</v>
      </c>
      <c r="I194" s="1">
        <v>0</v>
      </c>
      <c r="J194" s="1">
        <v>14</v>
      </c>
      <c r="K194" s="1" t="s">
        <v>10291</v>
      </c>
      <c r="L194" s="4" t="str">
        <f ca="1">IFERROR(__xludf.DUMMYFUNCTION("JOIN("" "", SPLIT(REGEXEXTRACT(H194, ""(\S+\s+\S+\s+\S+\s+\S+)""), "" ""))"),"Intel Core i7 14700K")</f>
        <v>Intel Core i7 14700K</v>
      </c>
    </row>
    <row r="195" spans="1:12">
      <c r="A195" s="1" t="s">
        <v>10490</v>
      </c>
      <c r="B195" s="1" t="s">
        <v>10286</v>
      </c>
      <c r="C195" s="1" t="s">
        <v>10491</v>
      </c>
      <c r="D195" s="1" t="s">
        <v>10300</v>
      </c>
      <c r="E195" s="1" t="s">
        <v>10492</v>
      </c>
      <c r="H195" s="1" t="s">
        <v>10290</v>
      </c>
      <c r="I195" s="1">
        <v>0</v>
      </c>
      <c r="J195" s="1">
        <v>14</v>
      </c>
      <c r="K195" s="1" t="s">
        <v>10291</v>
      </c>
      <c r="L195" s="4" t="str">
        <f ca="1">IFERROR(__xludf.DUMMYFUNCTION("JOIN("" "", SPLIT(REGEXEXTRACT(H195, ""(\S+\s+\S+\s+\S+\s+\S+)""), "" ""))"),"Intel Core i7 14700K")</f>
        <v>Intel Core i7 14700K</v>
      </c>
    </row>
    <row r="196" spans="1:12">
      <c r="A196" s="1" t="s">
        <v>10493</v>
      </c>
      <c r="B196" s="1" t="s">
        <v>10286</v>
      </c>
      <c r="C196" s="1" t="s">
        <v>10494</v>
      </c>
      <c r="D196" s="1" t="s">
        <v>10442</v>
      </c>
      <c r="E196" s="1" t="s">
        <v>10495</v>
      </c>
      <c r="H196" s="1" t="s">
        <v>10290</v>
      </c>
      <c r="I196" s="1">
        <v>0</v>
      </c>
      <c r="J196" s="1">
        <v>14</v>
      </c>
      <c r="K196" s="1" t="s">
        <v>10291</v>
      </c>
      <c r="L196" s="4" t="str">
        <f ca="1">IFERROR(__xludf.DUMMYFUNCTION("JOIN("" "", SPLIT(REGEXEXTRACT(H196, ""(\S+\s+\S+\s+\S+\s+\S+)""), "" ""))"),"Intel Core i7 14700K")</f>
        <v>Intel Core i7 14700K</v>
      </c>
    </row>
    <row r="197" spans="1:12">
      <c r="A197" s="1" t="s">
        <v>10496</v>
      </c>
      <c r="B197" s="1" t="s">
        <v>10286</v>
      </c>
      <c r="C197" s="1" t="s">
        <v>10497</v>
      </c>
      <c r="D197" s="1" t="s">
        <v>10371</v>
      </c>
      <c r="E197" s="1" t="s">
        <v>10498</v>
      </c>
      <c r="H197" s="1" t="s">
        <v>10290</v>
      </c>
      <c r="I197" s="1">
        <v>0</v>
      </c>
      <c r="J197" s="1">
        <v>14</v>
      </c>
      <c r="K197" s="1" t="s">
        <v>10291</v>
      </c>
      <c r="L197" s="4" t="str">
        <f ca="1">IFERROR(__xludf.DUMMYFUNCTION("JOIN("" "", SPLIT(REGEXEXTRACT(H197, ""(\S+\s+\S+\s+\S+\s+\S+)""), "" ""))"),"Intel Core i7 14700K")</f>
        <v>Intel Core i7 14700K</v>
      </c>
    </row>
    <row r="198" spans="1:12">
      <c r="A198" s="1" t="s">
        <v>10499</v>
      </c>
      <c r="B198" s="1" t="s">
        <v>10286</v>
      </c>
      <c r="C198" s="1" t="s">
        <v>10500</v>
      </c>
      <c r="D198" s="1" t="s">
        <v>10442</v>
      </c>
      <c r="E198" s="1" t="s">
        <v>10501</v>
      </c>
      <c r="H198" s="1" t="s">
        <v>10290</v>
      </c>
      <c r="I198" s="1">
        <v>0</v>
      </c>
      <c r="J198" s="1">
        <v>14</v>
      </c>
      <c r="K198" s="1" t="s">
        <v>10291</v>
      </c>
      <c r="L198" s="4" t="str">
        <f ca="1">IFERROR(__xludf.DUMMYFUNCTION("JOIN("" "", SPLIT(REGEXEXTRACT(H198, ""(\S+\s+\S+\s+\S+\s+\S+)""), "" ""))"),"Intel Core i7 14700K")</f>
        <v>Intel Core i7 14700K</v>
      </c>
    </row>
    <row r="199" spans="1:12">
      <c r="A199" s="1" t="s">
        <v>10502</v>
      </c>
      <c r="B199" s="1" t="s">
        <v>10286</v>
      </c>
      <c r="C199" s="1" t="s">
        <v>10503</v>
      </c>
      <c r="D199" s="1" t="s">
        <v>10371</v>
      </c>
      <c r="E199" s="1" t="s">
        <v>10504</v>
      </c>
      <c r="H199" s="1" t="s">
        <v>10290</v>
      </c>
      <c r="I199" s="1">
        <v>0</v>
      </c>
      <c r="J199" s="1">
        <v>14</v>
      </c>
      <c r="K199" s="1" t="s">
        <v>10291</v>
      </c>
      <c r="L199" s="4" t="str">
        <f ca="1">IFERROR(__xludf.DUMMYFUNCTION("JOIN("" "", SPLIT(REGEXEXTRACT(H199, ""(\S+\s+\S+\s+\S+\s+\S+)""), "" ""))"),"Intel Core i7 14700K")</f>
        <v>Intel Core i7 14700K</v>
      </c>
    </row>
    <row r="200" spans="1:12">
      <c r="A200" s="1" t="s">
        <v>10505</v>
      </c>
      <c r="B200" s="1" t="s">
        <v>10286</v>
      </c>
      <c r="C200" s="1" t="s">
        <v>10506</v>
      </c>
      <c r="D200" s="1" t="s">
        <v>10300</v>
      </c>
      <c r="E200" s="1" t="s">
        <v>10507</v>
      </c>
      <c r="H200" s="1" t="s">
        <v>10290</v>
      </c>
      <c r="I200" s="1">
        <v>0</v>
      </c>
      <c r="J200" s="1">
        <v>14</v>
      </c>
      <c r="K200" s="1" t="s">
        <v>10291</v>
      </c>
      <c r="L200" s="4" t="str">
        <f ca="1">IFERROR(__xludf.DUMMYFUNCTION("JOIN("" "", SPLIT(REGEXEXTRACT(H200, ""(\S+\s+\S+\s+\S+\s+\S+)""), "" ""))"),"Intel Core i7 14700K")</f>
        <v>Intel Core i7 14700K</v>
      </c>
    </row>
    <row r="201" spans="1:12">
      <c r="A201" s="1" t="s">
        <v>10508</v>
      </c>
      <c r="B201" s="1" t="s">
        <v>10286</v>
      </c>
      <c r="C201" s="1" t="s">
        <v>10509</v>
      </c>
      <c r="D201" s="1" t="s">
        <v>10300</v>
      </c>
      <c r="E201" s="1" t="s">
        <v>10510</v>
      </c>
      <c r="H201" s="1" t="s">
        <v>10290</v>
      </c>
      <c r="I201" s="1">
        <v>0</v>
      </c>
      <c r="J201" s="1">
        <v>14</v>
      </c>
      <c r="K201" s="1" t="s">
        <v>10291</v>
      </c>
      <c r="L201" s="4" t="str">
        <f ca="1">IFERROR(__xludf.DUMMYFUNCTION("JOIN("" "", SPLIT(REGEXEXTRACT(H201, ""(\S+\s+\S+\s+\S+\s+\S+)""), "" ""))"),"Intel Core i7 14700K")</f>
        <v>Intel Core i7 14700K</v>
      </c>
    </row>
    <row r="202" spans="1:12">
      <c r="A202" s="1" t="s">
        <v>10511</v>
      </c>
      <c r="B202" s="1" t="s">
        <v>10286</v>
      </c>
      <c r="C202" s="1" t="s">
        <v>10512</v>
      </c>
      <c r="D202" s="1" t="s">
        <v>10305</v>
      </c>
      <c r="E202" s="1" t="s">
        <v>10513</v>
      </c>
      <c r="H202" s="1" t="s">
        <v>10290</v>
      </c>
      <c r="I202" s="1">
        <v>0</v>
      </c>
      <c r="J202" s="1">
        <v>14</v>
      </c>
      <c r="K202" s="1" t="s">
        <v>10291</v>
      </c>
      <c r="L202" s="4" t="str">
        <f ca="1">IFERROR(__xludf.DUMMYFUNCTION("JOIN("" "", SPLIT(REGEXEXTRACT(H202, ""(\S+\s+\S+\s+\S+\s+\S+)""), "" ""))"),"Intel Core i7 14700K")</f>
        <v>Intel Core i7 14700K</v>
      </c>
    </row>
    <row r="203" spans="1:12">
      <c r="A203" s="1" t="s">
        <v>10514</v>
      </c>
      <c r="B203" s="1" t="s">
        <v>10286</v>
      </c>
      <c r="C203" s="1" t="s">
        <v>10515</v>
      </c>
      <c r="D203" s="1" t="s">
        <v>10293</v>
      </c>
      <c r="E203" s="1" t="s">
        <v>10516</v>
      </c>
      <c r="H203" s="1" t="s">
        <v>10290</v>
      </c>
      <c r="I203" s="1">
        <v>1</v>
      </c>
      <c r="J203" s="1">
        <v>14</v>
      </c>
      <c r="K203" s="1" t="s">
        <v>10291</v>
      </c>
      <c r="L203" s="4" t="str">
        <f ca="1">IFERROR(__xludf.DUMMYFUNCTION("JOIN("" "", SPLIT(REGEXEXTRACT(H203, ""(\S+\s+\S+\s+\S+\s+\S+)""), "" ""))"),"Intel Core i7 14700K")</f>
        <v>Intel Core i7 14700K</v>
      </c>
    </row>
    <row r="204" spans="1:12">
      <c r="A204" s="1" t="s">
        <v>5588</v>
      </c>
      <c r="B204" s="1" t="s">
        <v>10303</v>
      </c>
      <c r="C204" s="1" t="s">
        <v>6373</v>
      </c>
      <c r="D204" s="1" t="s">
        <v>10371</v>
      </c>
      <c r="E204" s="1" t="s">
        <v>10517</v>
      </c>
      <c r="H204" s="1" t="s">
        <v>10290</v>
      </c>
      <c r="I204" s="1">
        <v>0</v>
      </c>
      <c r="J204" s="1">
        <v>14</v>
      </c>
      <c r="K204" s="1" t="s">
        <v>10291</v>
      </c>
      <c r="L204" s="4" t="str">
        <f ca="1">IFERROR(__xludf.DUMMYFUNCTION("JOIN("" "", SPLIT(REGEXEXTRACT(H204, ""(\S+\s+\S+\s+\S+\s+\S+)""), "" ""))"),"Intel Core i7 14700K")</f>
        <v>Intel Core i7 14700K</v>
      </c>
    </row>
    <row r="205" spans="1:12">
      <c r="A205" s="1" t="s">
        <v>10518</v>
      </c>
      <c r="B205" s="1" t="s">
        <v>10286</v>
      </c>
      <c r="C205" s="1" t="s">
        <v>10519</v>
      </c>
      <c r="D205" s="1" t="s">
        <v>10293</v>
      </c>
      <c r="E205" s="1" t="s">
        <v>10520</v>
      </c>
      <c r="H205" s="1" t="s">
        <v>10290</v>
      </c>
      <c r="I205" s="1">
        <v>0</v>
      </c>
      <c r="J205" s="1">
        <v>14</v>
      </c>
      <c r="K205" s="1" t="s">
        <v>10291</v>
      </c>
      <c r="L205" s="4" t="str">
        <f ca="1">IFERROR(__xludf.DUMMYFUNCTION("JOIN("" "", SPLIT(REGEXEXTRACT(H205, ""(\S+\s+\S+\s+\S+\s+\S+)""), "" ""))"),"Intel Core i7 14700K")</f>
        <v>Intel Core i7 14700K</v>
      </c>
    </row>
    <row r="206" spans="1:12">
      <c r="A206" s="1" t="s">
        <v>10521</v>
      </c>
      <c r="B206" s="1" t="s">
        <v>10286</v>
      </c>
      <c r="C206" s="1" t="s">
        <v>10522</v>
      </c>
      <c r="D206" s="1" t="s">
        <v>10300</v>
      </c>
      <c r="E206" s="1" t="s">
        <v>10523</v>
      </c>
      <c r="H206" s="1" t="s">
        <v>10290</v>
      </c>
      <c r="I206" s="1">
        <v>0</v>
      </c>
      <c r="J206" s="1">
        <v>14</v>
      </c>
      <c r="K206" s="1" t="s">
        <v>10291</v>
      </c>
      <c r="L206" s="4" t="str">
        <f ca="1">IFERROR(__xludf.DUMMYFUNCTION("JOIN("" "", SPLIT(REGEXEXTRACT(H206, ""(\S+\s+\S+\s+\S+\s+\S+)""), "" ""))"),"Intel Core i7 14700K")</f>
        <v>Intel Core i7 14700K</v>
      </c>
    </row>
    <row r="207" spans="1:12">
      <c r="A207" s="1" t="s">
        <v>10524</v>
      </c>
      <c r="B207" s="1" t="s">
        <v>10303</v>
      </c>
      <c r="C207" s="1" t="s">
        <v>10525</v>
      </c>
      <c r="D207" s="1" t="s">
        <v>10371</v>
      </c>
      <c r="E207" s="1" t="s">
        <v>10526</v>
      </c>
      <c r="H207" s="1" t="s">
        <v>10290</v>
      </c>
      <c r="I207" s="1">
        <v>0</v>
      </c>
      <c r="J207" s="1">
        <v>14</v>
      </c>
      <c r="K207" s="1" t="s">
        <v>10291</v>
      </c>
      <c r="L207" s="4" t="str">
        <f ca="1">IFERROR(__xludf.DUMMYFUNCTION("JOIN("" "", SPLIT(REGEXEXTRACT(H207, ""(\S+\s+\S+\s+\S+\s+\S+)""), "" ""))"),"Intel Core i7 14700K")</f>
        <v>Intel Core i7 14700K</v>
      </c>
    </row>
    <row r="208" spans="1:12">
      <c r="A208" s="1" t="s">
        <v>385</v>
      </c>
      <c r="B208" s="1" t="s">
        <v>10286</v>
      </c>
      <c r="C208" s="1" t="s">
        <v>4110</v>
      </c>
      <c r="D208" s="1" t="s">
        <v>10371</v>
      </c>
      <c r="E208" s="1" t="s">
        <v>10527</v>
      </c>
      <c r="H208" s="1" t="s">
        <v>10290</v>
      </c>
      <c r="I208" s="1">
        <v>0</v>
      </c>
      <c r="J208" s="1">
        <v>14</v>
      </c>
      <c r="K208" s="1" t="s">
        <v>10291</v>
      </c>
      <c r="L208" s="4" t="str">
        <f ca="1">IFERROR(__xludf.DUMMYFUNCTION("JOIN("" "", SPLIT(REGEXEXTRACT(H208, ""(\S+\s+\S+\s+\S+\s+\S+)""), "" ""))"),"Intel Core i7 14700K")</f>
        <v>Intel Core i7 14700K</v>
      </c>
    </row>
    <row r="209" spans="1:12">
      <c r="A209" s="1" t="s">
        <v>10528</v>
      </c>
      <c r="B209" s="1" t="s">
        <v>10286</v>
      </c>
      <c r="C209" s="1" t="s">
        <v>10441</v>
      </c>
      <c r="D209" s="1" t="s">
        <v>10300</v>
      </c>
      <c r="E209" s="1" t="s">
        <v>10529</v>
      </c>
      <c r="H209" s="1" t="s">
        <v>10290</v>
      </c>
      <c r="I209" s="1">
        <v>0</v>
      </c>
      <c r="J209" s="1">
        <v>14</v>
      </c>
      <c r="K209" s="1" t="s">
        <v>10291</v>
      </c>
      <c r="L209" s="4" t="str">
        <f ca="1">IFERROR(__xludf.DUMMYFUNCTION("JOIN("" "", SPLIT(REGEXEXTRACT(H209, ""(\S+\s+\S+\s+\S+\s+\S+)""), "" ""))"),"Intel Core i7 14700K")</f>
        <v>Intel Core i7 14700K</v>
      </c>
    </row>
    <row r="210" spans="1:12">
      <c r="A210" s="1" t="s">
        <v>10530</v>
      </c>
      <c r="B210" s="1" t="s">
        <v>10286</v>
      </c>
      <c r="C210" s="1" t="s">
        <v>3081</v>
      </c>
      <c r="D210" s="1" t="s">
        <v>10371</v>
      </c>
      <c r="E210" s="1" t="s">
        <v>10531</v>
      </c>
      <c r="H210" s="1" t="s">
        <v>10290</v>
      </c>
      <c r="I210" s="1">
        <v>0</v>
      </c>
      <c r="J210" s="1">
        <v>14</v>
      </c>
      <c r="K210" s="1" t="s">
        <v>10291</v>
      </c>
      <c r="L210" s="4" t="str">
        <f ca="1">IFERROR(__xludf.DUMMYFUNCTION("JOIN("" "", SPLIT(REGEXEXTRACT(H210, ""(\S+\s+\S+\s+\S+\s+\S+)""), "" ""))"),"Intel Core i7 14700K")</f>
        <v>Intel Core i7 14700K</v>
      </c>
    </row>
    <row r="211" spans="1:12">
      <c r="A211" s="1" t="s">
        <v>10532</v>
      </c>
      <c r="B211" s="1" t="s">
        <v>10286</v>
      </c>
      <c r="C211" s="1" t="s">
        <v>10533</v>
      </c>
      <c r="D211" s="1" t="s">
        <v>10305</v>
      </c>
      <c r="E211" s="1" t="s">
        <v>10534</v>
      </c>
      <c r="H211" s="1" t="s">
        <v>10290</v>
      </c>
      <c r="I211" s="1">
        <v>1</v>
      </c>
      <c r="J211" s="1">
        <v>14</v>
      </c>
      <c r="K211" s="1" t="s">
        <v>10291</v>
      </c>
      <c r="L211" s="4" t="str">
        <f ca="1">IFERROR(__xludf.DUMMYFUNCTION("JOIN("" "", SPLIT(REGEXEXTRACT(H211, ""(\S+\s+\S+\s+\S+\s+\S+)""), "" ""))"),"Intel Core i7 14700K")</f>
        <v>Intel Core i7 14700K</v>
      </c>
    </row>
    <row r="212" spans="1:12">
      <c r="A212" s="1" t="s">
        <v>10535</v>
      </c>
      <c r="B212" s="1" t="s">
        <v>10286</v>
      </c>
      <c r="C212" s="1" t="s">
        <v>10536</v>
      </c>
      <c r="D212" s="1" t="s">
        <v>10371</v>
      </c>
      <c r="E212" s="1" t="s">
        <v>10537</v>
      </c>
      <c r="H212" s="1" t="s">
        <v>10290</v>
      </c>
      <c r="I212" s="1">
        <v>0</v>
      </c>
      <c r="J212" s="1">
        <v>14</v>
      </c>
      <c r="K212" s="1" t="s">
        <v>10291</v>
      </c>
      <c r="L212" s="4" t="str">
        <f ca="1">IFERROR(__xludf.DUMMYFUNCTION("JOIN("" "", SPLIT(REGEXEXTRACT(H212, ""(\S+\s+\S+\s+\S+\s+\S+)""), "" ""))"),"Intel Core i7 14700K")</f>
        <v>Intel Core i7 14700K</v>
      </c>
    </row>
    <row r="213" spans="1:12">
      <c r="A213" s="1" t="s">
        <v>10538</v>
      </c>
      <c r="B213" s="1" t="s">
        <v>10286</v>
      </c>
      <c r="C213" s="1" t="s">
        <v>10539</v>
      </c>
      <c r="D213" s="1" t="s">
        <v>10300</v>
      </c>
      <c r="E213" s="1" t="s">
        <v>10540</v>
      </c>
      <c r="H213" s="1" t="s">
        <v>10290</v>
      </c>
      <c r="I213" s="1">
        <v>0</v>
      </c>
      <c r="J213" s="1">
        <v>14</v>
      </c>
      <c r="K213" s="1" t="s">
        <v>10291</v>
      </c>
      <c r="L213" s="4" t="str">
        <f ca="1">IFERROR(__xludf.DUMMYFUNCTION("JOIN("" "", SPLIT(REGEXEXTRACT(H213, ""(\S+\s+\S+\s+\S+\s+\S+)""), "" ""))"),"Intel Core i7 14700K")</f>
        <v>Intel Core i7 14700K</v>
      </c>
    </row>
    <row r="214" spans="1:12">
      <c r="A214" s="1" t="s">
        <v>10541</v>
      </c>
      <c r="B214" s="1" t="s">
        <v>10286</v>
      </c>
      <c r="C214" s="1" t="s">
        <v>3282</v>
      </c>
      <c r="D214" s="1" t="s">
        <v>10300</v>
      </c>
      <c r="E214" s="1" t="s">
        <v>10542</v>
      </c>
      <c r="H214" s="1" t="s">
        <v>10290</v>
      </c>
      <c r="I214" s="1">
        <v>0</v>
      </c>
      <c r="J214" s="1">
        <v>14</v>
      </c>
      <c r="K214" s="1" t="s">
        <v>10291</v>
      </c>
      <c r="L214" s="4" t="str">
        <f ca="1">IFERROR(__xludf.DUMMYFUNCTION("JOIN("" "", SPLIT(REGEXEXTRACT(H214, ""(\S+\s+\S+\s+\S+\s+\S+)""), "" ""))"),"Intel Core i7 14700K")</f>
        <v>Intel Core i7 14700K</v>
      </c>
    </row>
    <row r="215" spans="1:12">
      <c r="A215" s="1" t="s">
        <v>9334</v>
      </c>
      <c r="B215" s="1" t="s">
        <v>10286</v>
      </c>
      <c r="C215" s="1" t="s">
        <v>1831</v>
      </c>
      <c r="D215" s="1" t="s">
        <v>10300</v>
      </c>
      <c r="E215" s="1" t="s">
        <v>10543</v>
      </c>
      <c r="H215" s="1" t="s">
        <v>10290</v>
      </c>
      <c r="I215" s="1">
        <v>0</v>
      </c>
      <c r="J215" s="1">
        <v>14</v>
      </c>
      <c r="K215" s="1" t="s">
        <v>10291</v>
      </c>
      <c r="L215" s="4" t="str">
        <f ca="1">IFERROR(__xludf.DUMMYFUNCTION("JOIN("" "", SPLIT(REGEXEXTRACT(H215, ""(\S+\s+\S+\s+\S+\s+\S+)""), "" ""))"),"Intel Core i7 14700K")</f>
        <v>Intel Core i7 14700K</v>
      </c>
    </row>
    <row r="216" spans="1:12">
      <c r="A216" s="1" t="s">
        <v>10544</v>
      </c>
      <c r="B216" s="1" t="s">
        <v>10286</v>
      </c>
      <c r="C216" s="1" t="s">
        <v>10545</v>
      </c>
      <c r="D216" s="1" t="s">
        <v>10300</v>
      </c>
      <c r="E216" s="1" t="s">
        <v>10546</v>
      </c>
      <c r="H216" s="1" t="s">
        <v>10290</v>
      </c>
      <c r="I216" s="1">
        <v>0</v>
      </c>
      <c r="J216" s="1">
        <v>14</v>
      </c>
      <c r="K216" s="1" t="s">
        <v>10291</v>
      </c>
      <c r="L216" s="4" t="str">
        <f ca="1">IFERROR(__xludf.DUMMYFUNCTION("JOIN("" "", SPLIT(REGEXEXTRACT(H216, ""(\S+\s+\S+\s+\S+\s+\S+)""), "" ""))"),"Intel Core i7 14700K")</f>
        <v>Intel Core i7 14700K</v>
      </c>
    </row>
    <row r="217" spans="1:12">
      <c r="A217" s="1" t="s">
        <v>10547</v>
      </c>
      <c r="B217" s="1" t="s">
        <v>10286</v>
      </c>
      <c r="C217" s="1" t="s">
        <v>10548</v>
      </c>
      <c r="D217" s="1" t="s">
        <v>10300</v>
      </c>
      <c r="E217" s="1" t="s">
        <v>10549</v>
      </c>
      <c r="H217" s="1" t="s">
        <v>10290</v>
      </c>
      <c r="I217" s="1">
        <v>0</v>
      </c>
      <c r="J217" s="1">
        <v>14</v>
      </c>
      <c r="K217" s="1" t="s">
        <v>10291</v>
      </c>
      <c r="L217" s="4" t="str">
        <f ca="1">IFERROR(__xludf.DUMMYFUNCTION("JOIN("" "", SPLIT(REGEXEXTRACT(H217, ""(\S+\s+\S+\s+\S+\s+\S+)""), "" ""))"),"Intel Core i7 14700K")</f>
        <v>Intel Core i7 14700K</v>
      </c>
    </row>
    <row r="218" spans="1:12">
      <c r="A218" s="1" t="s">
        <v>10550</v>
      </c>
      <c r="B218" s="1" t="s">
        <v>10286</v>
      </c>
      <c r="C218" s="1" t="s">
        <v>10551</v>
      </c>
      <c r="D218" s="1" t="s">
        <v>10300</v>
      </c>
      <c r="E218" s="1" t="s">
        <v>10552</v>
      </c>
      <c r="H218" s="1" t="s">
        <v>10290</v>
      </c>
      <c r="I218" s="1">
        <v>0</v>
      </c>
      <c r="J218" s="1">
        <v>14</v>
      </c>
      <c r="K218" s="1" t="s">
        <v>10291</v>
      </c>
      <c r="L218" s="4" t="str">
        <f ca="1">IFERROR(__xludf.DUMMYFUNCTION("JOIN("" "", SPLIT(REGEXEXTRACT(H218, ""(\S+\s+\S+\s+\S+\s+\S+)""), "" ""))"),"Intel Core i7 14700K")</f>
        <v>Intel Core i7 14700K</v>
      </c>
    </row>
    <row r="219" spans="1:12">
      <c r="A219" s="1" t="s">
        <v>10553</v>
      </c>
      <c r="B219" s="1" t="s">
        <v>10286</v>
      </c>
      <c r="C219" s="1" t="s">
        <v>4767</v>
      </c>
      <c r="D219" s="1" t="s">
        <v>10300</v>
      </c>
      <c r="E219" s="1" t="s">
        <v>10554</v>
      </c>
      <c r="H219" s="1" t="s">
        <v>10290</v>
      </c>
      <c r="I219" s="1">
        <v>0</v>
      </c>
      <c r="J219" s="1">
        <v>14</v>
      </c>
      <c r="K219" s="1" t="s">
        <v>10291</v>
      </c>
      <c r="L219" s="4" t="str">
        <f ca="1">IFERROR(__xludf.DUMMYFUNCTION("JOIN("" "", SPLIT(REGEXEXTRACT(H219, ""(\S+\s+\S+\s+\S+\s+\S+)""), "" ""))"),"Intel Core i7 14700K")</f>
        <v>Intel Core i7 14700K</v>
      </c>
    </row>
    <row r="220" spans="1:12">
      <c r="A220" s="1" t="s">
        <v>10555</v>
      </c>
      <c r="B220" s="1" t="s">
        <v>10556</v>
      </c>
      <c r="C220" s="1" t="s">
        <v>10557</v>
      </c>
      <c r="D220" s="1" t="s">
        <v>10442</v>
      </c>
      <c r="E220" s="1" t="s">
        <v>10558</v>
      </c>
      <c r="H220" s="1" t="s">
        <v>10290</v>
      </c>
      <c r="I220" s="1">
        <v>0</v>
      </c>
      <c r="J220" s="1">
        <v>14</v>
      </c>
      <c r="K220" s="1" t="s">
        <v>10291</v>
      </c>
      <c r="L220" s="4" t="str">
        <f ca="1">IFERROR(__xludf.DUMMYFUNCTION("JOIN("" "", SPLIT(REGEXEXTRACT(H220, ""(\S+\s+\S+\s+\S+\s+\S+)""), "" ""))"),"Intel Core i7 14700K")</f>
        <v>Intel Core i7 14700K</v>
      </c>
    </row>
    <row r="221" spans="1:12">
      <c r="A221" s="1" t="s">
        <v>10559</v>
      </c>
      <c r="B221" s="1" t="s">
        <v>10286</v>
      </c>
      <c r="C221" s="1" t="s">
        <v>10560</v>
      </c>
      <c r="D221" s="1" t="s">
        <v>10300</v>
      </c>
      <c r="E221" s="1" t="s">
        <v>10561</v>
      </c>
      <c r="H221" s="1" t="s">
        <v>10290</v>
      </c>
      <c r="I221" s="1">
        <v>0</v>
      </c>
      <c r="J221" s="1">
        <v>14</v>
      </c>
      <c r="K221" s="1" t="s">
        <v>10291</v>
      </c>
      <c r="L221" s="4" t="str">
        <f ca="1">IFERROR(__xludf.DUMMYFUNCTION("JOIN("" "", SPLIT(REGEXEXTRACT(H221, ""(\S+\s+\S+\s+\S+\s+\S+)""), "" ""))"),"Intel Core i7 14700K")</f>
        <v>Intel Core i7 14700K</v>
      </c>
    </row>
    <row r="222" spans="1:12">
      <c r="A222" s="1" t="s">
        <v>10562</v>
      </c>
      <c r="B222" s="1" t="s">
        <v>10286</v>
      </c>
      <c r="C222" s="1" t="s">
        <v>10563</v>
      </c>
      <c r="D222" s="1" t="s">
        <v>10305</v>
      </c>
      <c r="E222" s="1" t="s">
        <v>10564</v>
      </c>
      <c r="H222" s="1" t="s">
        <v>10290</v>
      </c>
      <c r="I222" s="1">
        <v>0</v>
      </c>
      <c r="J222" s="1">
        <v>14</v>
      </c>
      <c r="K222" s="1" t="s">
        <v>10291</v>
      </c>
      <c r="L222" s="4" t="str">
        <f ca="1">IFERROR(__xludf.DUMMYFUNCTION("JOIN("" "", SPLIT(REGEXEXTRACT(H222, ""(\S+\s+\S+\s+\S+\s+\S+)""), "" ""))"),"Intel Core i7 14700K")</f>
        <v>Intel Core i7 14700K</v>
      </c>
    </row>
    <row r="223" spans="1:12">
      <c r="A223" s="1" t="s">
        <v>4158</v>
      </c>
      <c r="B223" s="1" t="s">
        <v>10286</v>
      </c>
      <c r="C223" s="1" t="s">
        <v>504</v>
      </c>
      <c r="D223" s="1" t="s">
        <v>10305</v>
      </c>
      <c r="E223" s="1" t="s">
        <v>10565</v>
      </c>
      <c r="H223" s="1" t="s">
        <v>10290</v>
      </c>
      <c r="I223" s="1">
        <v>0</v>
      </c>
      <c r="J223" s="1">
        <v>14</v>
      </c>
      <c r="K223" s="1" t="s">
        <v>10291</v>
      </c>
      <c r="L223" s="4" t="str">
        <f ca="1">IFERROR(__xludf.DUMMYFUNCTION("JOIN("" "", SPLIT(REGEXEXTRACT(H223, ""(\S+\s+\S+\s+\S+\s+\S+)""), "" ""))"),"Intel Core i7 14700K")</f>
        <v>Intel Core i7 14700K</v>
      </c>
    </row>
    <row r="224" spans="1:12">
      <c r="A224" s="1" t="s">
        <v>10566</v>
      </c>
      <c r="B224" s="1" t="s">
        <v>10286</v>
      </c>
      <c r="C224" s="1" t="s">
        <v>101</v>
      </c>
      <c r="D224" s="1" t="s">
        <v>10305</v>
      </c>
      <c r="E224" s="1" t="s">
        <v>10567</v>
      </c>
      <c r="H224" s="1" t="s">
        <v>10290</v>
      </c>
      <c r="I224" s="1">
        <v>0</v>
      </c>
      <c r="J224" s="1">
        <v>14</v>
      </c>
      <c r="K224" s="1" t="s">
        <v>10291</v>
      </c>
      <c r="L224" s="4" t="str">
        <f ca="1">IFERROR(__xludf.DUMMYFUNCTION("JOIN("" "", SPLIT(REGEXEXTRACT(H224, ""(\S+\s+\S+\s+\S+\s+\S+)""), "" ""))"),"Intel Core i7 14700K")</f>
        <v>Intel Core i7 14700K</v>
      </c>
    </row>
    <row r="225" spans="1:12">
      <c r="A225" s="1" t="s">
        <v>10568</v>
      </c>
      <c r="B225" s="1" t="s">
        <v>10303</v>
      </c>
      <c r="C225" s="1" t="s">
        <v>10569</v>
      </c>
      <c r="D225" s="1" t="s">
        <v>10371</v>
      </c>
      <c r="E225" s="1" t="s">
        <v>10570</v>
      </c>
      <c r="H225" s="1" t="s">
        <v>10290</v>
      </c>
      <c r="I225" s="1">
        <v>0</v>
      </c>
      <c r="J225" s="1">
        <v>14</v>
      </c>
      <c r="K225" s="1" t="s">
        <v>10291</v>
      </c>
      <c r="L225" s="4" t="str">
        <f ca="1">IFERROR(__xludf.DUMMYFUNCTION("JOIN("" "", SPLIT(REGEXEXTRACT(H225, ""(\S+\s+\S+\s+\S+\s+\S+)""), "" ""))"),"Intel Core i7 14700K")</f>
        <v>Intel Core i7 14700K</v>
      </c>
    </row>
    <row r="226" spans="1:12">
      <c r="A226" s="1" t="s">
        <v>10571</v>
      </c>
      <c r="B226" s="1" t="s">
        <v>10303</v>
      </c>
      <c r="C226" s="1" t="s">
        <v>10572</v>
      </c>
      <c r="D226" s="1" t="s">
        <v>10300</v>
      </c>
      <c r="E226" s="1" t="s">
        <v>10573</v>
      </c>
      <c r="H226" s="1" t="s">
        <v>10290</v>
      </c>
      <c r="I226" s="1">
        <v>0</v>
      </c>
      <c r="J226" s="1">
        <v>14</v>
      </c>
      <c r="K226" s="1" t="s">
        <v>10291</v>
      </c>
      <c r="L226" s="4" t="str">
        <f ca="1">IFERROR(__xludf.DUMMYFUNCTION("JOIN("" "", SPLIT(REGEXEXTRACT(H226, ""(\S+\s+\S+\s+\S+\s+\S+)""), "" ""))"),"Intel Core i7 14700K")</f>
        <v>Intel Core i7 14700K</v>
      </c>
    </row>
    <row r="227" spans="1:12">
      <c r="A227" s="1" t="s">
        <v>10574</v>
      </c>
      <c r="B227" s="1" t="s">
        <v>10286</v>
      </c>
      <c r="C227" s="1" t="s">
        <v>10575</v>
      </c>
      <c r="D227" s="1" t="s">
        <v>10479</v>
      </c>
      <c r="E227" s="1" t="s">
        <v>10576</v>
      </c>
      <c r="H227" s="1" t="s">
        <v>10290</v>
      </c>
      <c r="I227" s="1">
        <v>0</v>
      </c>
      <c r="J227" s="1">
        <v>14</v>
      </c>
      <c r="K227" s="1" t="s">
        <v>10291</v>
      </c>
      <c r="L227" s="4" t="str">
        <f ca="1">IFERROR(__xludf.DUMMYFUNCTION("JOIN("" "", SPLIT(REGEXEXTRACT(H227, ""(\S+\s+\S+\s+\S+\s+\S+)""), "" ""))"),"Intel Core i7 14700K")</f>
        <v>Intel Core i7 14700K</v>
      </c>
    </row>
    <row r="228" spans="1:12">
      <c r="A228" s="1" t="s">
        <v>10577</v>
      </c>
      <c r="B228" s="1" t="s">
        <v>10303</v>
      </c>
      <c r="C228" s="1" t="s">
        <v>10425</v>
      </c>
      <c r="D228" s="1" t="s">
        <v>10371</v>
      </c>
      <c r="E228" s="1" t="s">
        <v>10578</v>
      </c>
      <c r="H228" s="1" t="s">
        <v>10290</v>
      </c>
      <c r="I228" s="1">
        <v>0</v>
      </c>
      <c r="J228" s="1">
        <v>14</v>
      </c>
      <c r="K228" s="1" t="s">
        <v>10291</v>
      </c>
      <c r="L228" s="4" t="str">
        <f ca="1">IFERROR(__xludf.DUMMYFUNCTION("JOIN("" "", SPLIT(REGEXEXTRACT(H228, ""(\S+\s+\S+\s+\S+\s+\S+)""), "" ""))"),"Intel Core i7 14700K")</f>
        <v>Intel Core i7 14700K</v>
      </c>
    </row>
    <row r="229" spans="1:12">
      <c r="A229" s="1" t="s">
        <v>10579</v>
      </c>
      <c r="B229" s="1" t="s">
        <v>10286</v>
      </c>
      <c r="C229" s="1" t="s">
        <v>10580</v>
      </c>
      <c r="D229" s="1" t="s">
        <v>10288</v>
      </c>
      <c r="E229" s="1" t="s">
        <v>10581</v>
      </c>
      <c r="H229" s="1" t="s">
        <v>10290</v>
      </c>
      <c r="I229" s="1">
        <v>0</v>
      </c>
      <c r="J229" s="1">
        <v>14</v>
      </c>
      <c r="K229" s="1" t="s">
        <v>10291</v>
      </c>
      <c r="L229" s="4" t="str">
        <f ca="1">IFERROR(__xludf.DUMMYFUNCTION("JOIN("" "", SPLIT(REGEXEXTRACT(H229, ""(\S+\s+\S+\s+\S+\s+\S+)""), "" ""))"),"Intel Core i7 14700K")</f>
        <v>Intel Core i7 14700K</v>
      </c>
    </row>
    <row r="230" spans="1:12">
      <c r="A230" s="1" t="s">
        <v>10582</v>
      </c>
      <c r="B230" s="1" t="s">
        <v>10286</v>
      </c>
      <c r="C230" s="1" t="s">
        <v>504</v>
      </c>
      <c r="D230" s="1" t="s">
        <v>10293</v>
      </c>
      <c r="E230" s="1" t="s">
        <v>10583</v>
      </c>
      <c r="H230" s="1" t="s">
        <v>10290</v>
      </c>
      <c r="I230" s="1">
        <v>0</v>
      </c>
      <c r="J230" s="1">
        <v>14</v>
      </c>
      <c r="K230" s="1" t="s">
        <v>10291</v>
      </c>
      <c r="L230" s="4" t="str">
        <f ca="1">IFERROR(__xludf.DUMMYFUNCTION("JOIN("" "", SPLIT(REGEXEXTRACT(H230, ""(\S+\s+\S+\s+\S+\s+\S+)""), "" ""))"),"Intel Core i7 14700K")</f>
        <v>Intel Core i7 14700K</v>
      </c>
    </row>
    <row r="231" spans="1:12">
      <c r="A231" s="1" t="s">
        <v>10584</v>
      </c>
      <c r="B231" s="1" t="s">
        <v>10286</v>
      </c>
      <c r="C231" s="1" t="s">
        <v>169</v>
      </c>
      <c r="D231" s="1" t="s">
        <v>10288</v>
      </c>
      <c r="E231" s="1" t="s">
        <v>10585</v>
      </c>
      <c r="H231" s="1" t="s">
        <v>10290</v>
      </c>
      <c r="I231" s="1">
        <v>0</v>
      </c>
      <c r="J231" s="1">
        <v>14</v>
      </c>
      <c r="K231" s="1" t="s">
        <v>10291</v>
      </c>
      <c r="L231" s="4" t="str">
        <f ca="1">IFERROR(__xludf.DUMMYFUNCTION("JOIN("" "", SPLIT(REGEXEXTRACT(H231, ""(\S+\s+\S+\s+\S+\s+\S+)""), "" ""))"),"Intel Core i7 14700K")</f>
        <v>Intel Core i7 14700K</v>
      </c>
    </row>
    <row r="232" spans="1:12">
      <c r="A232" s="1" t="s">
        <v>10586</v>
      </c>
      <c r="B232" s="1" t="s">
        <v>10286</v>
      </c>
      <c r="C232" s="1" t="s">
        <v>10587</v>
      </c>
      <c r="D232" s="1" t="s">
        <v>10288</v>
      </c>
      <c r="E232" s="1" t="s">
        <v>10588</v>
      </c>
      <c r="H232" s="1" t="s">
        <v>10290</v>
      </c>
      <c r="I232" s="1">
        <v>0</v>
      </c>
      <c r="J232" s="1">
        <v>14</v>
      </c>
      <c r="K232" s="1" t="s">
        <v>10291</v>
      </c>
      <c r="L232" s="4" t="str">
        <f ca="1">IFERROR(__xludf.DUMMYFUNCTION("JOIN("" "", SPLIT(REGEXEXTRACT(H232, ""(\S+\s+\S+\s+\S+\s+\S+)""), "" ""))"),"Intel Core i7 14700K")</f>
        <v>Intel Core i7 14700K</v>
      </c>
    </row>
    <row r="233" spans="1:12">
      <c r="A233" s="1" t="s">
        <v>9200</v>
      </c>
      <c r="B233" s="1" t="s">
        <v>10556</v>
      </c>
      <c r="C233" s="1" t="s">
        <v>10589</v>
      </c>
      <c r="D233" s="1" t="s">
        <v>10300</v>
      </c>
      <c r="E233" s="1" t="s">
        <v>10590</v>
      </c>
      <c r="H233" s="1" t="s">
        <v>10290</v>
      </c>
      <c r="I233" s="1">
        <v>0</v>
      </c>
      <c r="J233" s="1">
        <v>14</v>
      </c>
      <c r="K233" s="1" t="s">
        <v>10291</v>
      </c>
      <c r="L233" s="4" t="str">
        <f ca="1">IFERROR(__xludf.DUMMYFUNCTION("JOIN("" "", SPLIT(REGEXEXTRACT(H233, ""(\S+\s+\S+\s+\S+\s+\S+)""), "" ""))"),"Intel Core i7 14700K")</f>
        <v>Intel Core i7 14700K</v>
      </c>
    </row>
    <row r="234" spans="1:12">
      <c r="A234" s="1" t="s">
        <v>10591</v>
      </c>
      <c r="B234" s="1" t="s">
        <v>10410</v>
      </c>
      <c r="C234" s="1" t="s">
        <v>10592</v>
      </c>
      <c r="D234" s="1" t="s">
        <v>10321</v>
      </c>
      <c r="E234" s="1" t="s">
        <v>10593</v>
      </c>
      <c r="H234" s="1" t="s">
        <v>10290</v>
      </c>
      <c r="I234" s="1">
        <v>0</v>
      </c>
      <c r="J234" s="1">
        <v>14</v>
      </c>
      <c r="K234" s="1" t="s">
        <v>10291</v>
      </c>
      <c r="L234" s="4" t="str">
        <f ca="1">IFERROR(__xludf.DUMMYFUNCTION("JOIN("" "", SPLIT(REGEXEXTRACT(H234, ""(\S+\s+\S+\s+\S+\s+\S+)""), "" ""))"),"Intel Core i7 14700K")</f>
        <v>Intel Core i7 14700K</v>
      </c>
    </row>
    <row r="235" spans="1:12">
      <c r="A235" s="1" t="s">
        <v>10594</v>
      </c>
      <c r="B235" s="1" t="s">
        <v>10556</v>
      </c>
      <c r="C235" s="1" t="s">
        <v>10595</v>
      </c>
      <c r="D235" s="1" t="s">
        <v>10442</v>
      </c>
      <c r="E235" s="1" t="s">
        <v>10596</v>
      </c>
      <c r="H235" s="1" t="s">
        <v>10290</v>
      </c>
      <c r="I235" s="1">
        <v>0</v>
      </c>
      <c r="J235" s="1">
        <v>14</v>
      </c>
      <c r="K235" s="1" t="s">
        <v>10291</v>
      </c>
      <c r="L235" s="4" t="str">
        <f ca="1">IFERROR(__xludf.DUMMYFUNCTION("JOIN("" "", SPLIT(REGEXEXTRACT(H235, ""(\S+\s+\S+\s+\S+\s+\S+)""), "" ""))"),"Intel Core i7 14700K")</f>
        <v>Intel Core i7 14700K</v>
      </c>
    </row>
    <row r="236" spans="1:12">
      <c r="A236" s="1" t="s">
        <v>10597</v>
      </c>
      <c r="B236" s="1" t="s">
        <v>10410</v>
      </c>
      <c r="C236" s="1" t="s">
        <v>10598</v>
      </c>
      <c r="D236" s="1" t="s">
        <v>10300</v>
      </c>
      <c r="E236" s="1" t="s">
        <v>10599</v>
      </c>
      <c r="H236" s="1" t="s">
        <v>10290</v>
      </c>
      <c r="I236" s="1">
        <v>0</v>
      </c>
      <c r="J236" s="1">
        <v>14</v>
      </c>
      <c r="K236" s="1" t="s">
        <v>10291</v>
      </c>
      <c r="L236" s="4" t="str">
        <f ca="1">IFERROR(__xludf.DUMMYFUNCTION("JOIN("" "", SPLIT(REGEXEXTRACT(H236, ""(\S+\s+\S+\s+\S+\s+\S+)""), "" ""))"),"Intel Core i7 14700K")</f>
        <v>Intel Core i7 14700K</v>
      </c>
    </row>
    <row r="237" spans="1:12">
      <c r="A237" s="1" t="s">
        <v>10600</v>
      </c>
      <c r="B237" s="1" t="s">
        <v>10286</v>
      </c>
      <c r="C237" s="1" t="s">
        <v>10601</v>
      </c>
      <c r="D237" s="1" t="s">
        <v>10293</v>
      </c>
      <c r="E237" s="1" t="s">
        <v>10602</v>
      </c>
      <c r="H237" s="1" t="s">
        <v>10290</v>
      </c>
      <c r="I237" s="1">
        <v>0</v>
      </c>
      <c r="J237" s="1">
        <v>14</v>
      </c>
      <c r="K237" s="1" t="s">
        <v>10291</v>
      </c>
      <c r="L237" s="4" t="str">
        <f ca="1">IFERROR(__xludf.DUMMYFUNCTION("JOIN("" "", SPLIT(REGEXEXTRACT(H237, ""(\S+\s+\S+\s+\S+\s+\S+)""), "" ""))"),"Intel Core i7 14700K")</f>
        <v>Intel Core i7 14700K</v>
      </c>
    </row>
    <row r="238" spans="1:12">
      <c r="A238" s="1" t="s">
        <v>10603</v>
      </c>
      <c r="B238" s="1" t="s">
        <v>10286</v>
      </c>
      <c r="C238" s="1" t="s">
        <v>10604</v>
      </c>
      <c r="D238" s="1" t="s">
        <v>10305</v>
      </c>
      <c r="E238" s="1" t="s">
        <v>10605</v>
      </c>
      <c r="H238" s="1" t="s">
        <v>10290</v>
      </c>
      <c r="I238" s="1">
        <v>0</v>
      </c>
      <c r="J238" s="1">
        <v>14</v>
      </c>
      <c r="K238" s="1" t="s">
        <v>10291</v>
      </c>
      <c r="L238" s="4" t="str">
        <f ca="1">IFERROR(__xludf.DUMMYFUNCTION("JOIN("" "", SPLIT(REGEXEXTRACT(H238, ""(\S+\s+\S+\s+\S+\s+\S+)""), "" ""))"),"Intel Core i7 14700K")</f>
        <v>Intel Core i7 14700K</v>
      </c>
    </row>
    <row r="239" spans="1:12">
      <c r="A239" s="1" t="s">
        <v>10606</v>
      </c>
      <c r="B239" s="1" t="s">
        <v>10286</v>
      </c>
      <c r="C239" s="5">
        <v>45575</v>
      </c>
      <c r="D239" s="1" t="s">
        <v>10293</v>
      </c>
      <c r="E239" s="1" t="s">
        <v>10607</v>
      </c>
      <c r="H239" s="1" t="s">
        <v>10290</v>
      </c>
      <c r="I239" s="1">
        <v>0</v>
      </c>
      <c r="J239" s="1">
        <v>14</v>
      </c>
      <c r="K239" s="1" t="s">
        <v>10291</v>
      </c>
      <c r="L239" s="4" t="str">
        <f ca="1">IFERROR(__xludf.DUMMYFUNCTION("JOIN("" "", SPLIT(REGEXEXTRACT(H239, ""(\S+\s+\S+\s+\S+\s+\S+)""), "" ""))"),"Intel Core i7 14700K")</f>
        <v>Intel Core i7 14700K</v>
      </c>
    </row>
    <row r="240" spans="1:12">
      <c r="A240" s="1" t="s">
        <v>10608</v>
      </c>
      <c r="B240" s="1" t="s">
        <v>10286</v>
      </c>
      <c r="C240" s="1" t="s">
        <v>10609</v>
      </c>
      <c r="D240" s="1" t="s">
        <v>10293</v>
      </c>
      <c r="E240" s="1" t="s">
        <v>10610</v>
      </c>
      <c r="H240" s="1" t="s">
        <v>10290</v>
      </c>
      <c r="I240" s="1">
        <v>0</v>
      </c>
      <c r="J240" s="1">
        <v>14</v>
      </c>
      <c r="K240" s="1" t="s">
        <v>10291</v>
      </c>
      <c r="L240" s="4" t="str">
        <f ca="1">IFERROR(__xludf.DUMMYFUNCTION("JOIN("" "", SPLIT(REGEXEXTRACT(H240, ""(\S+\s+\S+\s+\S+\s+\S+)""), "" ""))"),"Intel Core i7 14700K")</f>
        <v>Intel Core i7 14700K</v>
      </c>
    </row>
    <row r="241" spans="1:12">
      <c r="A241" s="1" t="s">
        <v>10611</v>
      </c>
      <c r="B241" s="1" t="s">
        <v>10286</v>
      </c>
      <c r="C241" s="1" t="s">
        <v>10612</v>
      </c>
      <c r="D241" s="1" t="s">
        <v>10305</v>
      </c>
      <c r="E241" s="1" t="s">
        <v>10613</v>
      </c>
      <c r="H241" s="1" t="s">
        <v>10290</v>
      </c>
      <c r="I241" s="1">
        <v>0</v>
      </c>
      <c r="J241" s="1">
        <v>14</v>
      </c>
      <c r="K241" s="1" t="s">
        <v>10291</v>
      </c>
      <c r="L241" s="4" t="str">
        <f ca="1">IFERROR(__xludf.DUMMYFUNCTION("JOIN("" "", SPLIT(REGEXEXTRACT(H241, ""(\S+\s+\S+\s+\S+\s+\S+)""), "" ""))"),"Intel Core i7 14700K")</f>
        <v>Intel Core i7 14700K</v>
      </c>
    </row>
    <row r="242" spans="1:12">
      <c r="A242" s="1" t="s">
        <v>10614</v>
      </c>
      <c r="B242" s="1" t="s">
        <v>10286</v>
      </c>
      <c r="C242" s="1" t="s">
        <v>10615</v>
      </c>
      <c r="D242" s="1" t="s">
        <v>10300</v>
      </c>
      <c r="E242" s="1" t="s">
        <v>10616</v>
      </c>
      <c r="H242" s="1" t="s">
        <v>10290</v>
      </c>
      <c r="I242" s="1">
        <v>0</v>
      </c>
      <c r="J242" s="1">
        <v>14</v>
      </c>
      <c r="K242" s="1" t="s">
        <v>10291</v>
      </c>
      <c r="L242" s="4" t="str">
        <f ca="1">IFERROR(__xludf.DUMMYFUNCTION("JOIN("" "", SPLIT(REGEXEXTRACT(H242, ""(\S+\s+\S+\s+\S+\s+\S+)""), "" ""))"),"Intel Core i7 14700K")</f>
        <v>Intel Core i7 14700K</v>
      </c>
    </row>
    <row r="243" spans="1:12">
      <c r="A243" s="1" t="s">
        <v>10617</v>
      </c>
      <c r="B243" s="1" t="s">
        <v>10286</v>
      </c>
      <c r="C243" s="1" t="s">
        <v>10618</v>
      </c>
      <c r="D243" s="1" t="s">
        <v>10300</v>
      </c>
      <c r="E243" s="1" t="s">
        <v>10619</v>
      </c>
      <c r="H243" s="1" t="s">
        <v>10290</v>
      </c>
      <c r="I243" s="1">
        <v>0</v>
      </c>
      <c r="J243" s="1">
        <v>14</v>
      </c>
      <c r="K243" s="1" t="s">
        <v>10291</v>
      </c>
      <c r="L243" s="4" t="str">
        <f ca="1">IFERROR(__xludf.DUMMYFUNCTION("JOIN("" "", SPLIT(REGEXEXTRACT(H243, ""(\S+\s+\S+\s+\S+\s+\S+)""), "" ""))"),"Intel Core i7 14700K")</f>
        <v>Intel Core i7 14700K</v>
      </c>
    </row>
    <row r="244" spans="1:12">
      <c r="A244" s="1" t="s">
        <v>10620</v>
      </c>
      <c r="B244" s="1" t="s">
        <v>10286</v>
      </c>
      <c r="C244" s="1" t="s">
        <v>10621</v>
      </c>
      <c r="D244" s="1" t="s">
        <v>10293</v>
      </c>
      <c r="E244" s="1" t="s">
        <v>10622</v>
      </c>
      <c r="H244" s="1" t="s">
        <v>10290</v>
      </c>
      <c r="I244" s="1">
        <v>1</v>
      </c>
      <c r="J244" s="1">
        <v>14</v>
      </c>
      <c r="K244" s="1" t="s">
        <v>10291</v>
      </c>
      <c r="L244" s="4" t="str">
        <f ca="1">IFERROR(__xludf.DUMMYFUNCTION("JOIN("" "", SPLIT(REGEXEXTRACT(H244, ""(\S+\s+\S+\s+\S+\s+\S+)""), "" ""))"),"Intel Core i7 14700K")</f>
        <v>Intel Core i7 14700K</v>
      </c>
    </row>
    <row r="245" spans="1:12">
      <c r="A245" s="1" t="s">
        <v>10623</v>
      </c>
      <c r="B245" s="1" t="s">
        <v>10286</v>
      </c>
      <c r="C245" s="1" t="s">
        <v>10624</v>
      </c>
      <c r="D245" s="1" t="s">
        <v>10288</v>
      </c>
      <c r="E245" s="1" t="s">
        <v>10625</v>
      </c>
      <c r="H245" s="1" t="s">
        <v>10290</v>
      </c>
      <c r="I245" s="1">
        <v>0</v>
      </c>
      <c r="J245" s="1">
        <v>14</v>
      </c>
      <c r="K245" s="1" t="s">
        <v>10291</v>
      </c>
      <c r="L245" s="4" t="str">
        <f ca="1">IFERROR(__xludf.DUMMYFUNCTION("JOIN("" "", SPLIT(REGEXEXTRACT(H245, ""(\S+\s+\S+\s+\S+\s+\S+)""), "" ""))"),"Intel Core i7 14700K")</f>
        <v>Intel Core i7 14700K</v>
      </c>
    </row>
    <row r="246" spans="1:12">
      <c r="A246" s="1" t="s">
        <v>10626</v>
      </c>
      <c r="B246" s="1" t="s">
        <v>10286</v>
      </c>
      <c r="C246" s="1" t="s">
        <v>10627</v>
      </c>
      <c r="D246" s="1" t="s">
        <v>10288</v>
      </c>
      <c r="E246" s="1" t="s">
        <v>10628</v>
      </c>
      <c r="H246" s="1" t="s">
        <v>10629</v>
      </c>
      <c r="I246" s="1">
        <v>0</v>
      </c>
      <c r="J246" s="1">
        <v>14</v>
      </c>
      <c r="K246" s="1" t="s">
        <v>10291</v>
      </c>
      <c r="L246" s="4" t="str">
        <f ca="1">IFERROR(__xludf.DUMMYFUNCTION("JOIN("" "", SPLIT(REGEXEXTRACT(H246, ""(\S+\s+\S+\s+\S+\s+\S+)""), "" ""))"),"Intel Core i9 14900K")</f>
        <v>Intel Core i9 14900K</v>
      </c>
    </row>
    <row r="247" spans="1:12">
      <c r="A247" s="1" t="s">
        <v>10630</v>
      </c>
      <c r="B247" s="1" t="s">
        <v>10303</v>
      </c>
      <c r="C247" s="1" t="s">
        <v>10631</v>
      </c>
      <c r="D247" s="1" t="s">
        <v>10305</v>
      </c>
      <c r="E247" s="1" t="s">
        <v>10632</v>
      </c>
      <c r="H247" s="1" t="s">
        <v>10629</v>
      </c>
      <c r="I247" s="1">
        <v>1</v>
      </c>
      <c r="J247" s="1">
        <v>14</v>
      </c>
      <c r="K247" s="1" t="s">
        <v>10291</v>
      </c>
      <c r="L247" s="4" t="str">
        <f ca="1">IFERROR(__xludf.DUMMYFUNCTION("JOIN("" "", SPLIT(REGEXEXTRACT(H247, ""(\S+\s+\S+\s+\S+\s+\S+)""), "" ""))"),"Intel Core i9 14900K")</f>
        <v>Intel Core i9 14900K</v>
      </c>
    </row>
    <row r="248" spans="1:12">
      <c r="A248" s="1" t="s">
        <v>10633</v>
      </c>
      <c r="B248" s="1" t="s">
        <v>10286</v>
      </c>
      <c r="C248" s="1" t="s">
        <v>10634</v>
      </c>
      <c r="D248" s="1" t="s">
        <v>10293</v>
      </c>
      <c r="E248" s="1" t="s">
        <v>10635</v>
      </c>
      <c r="H248" s="1" t="s">
        <v>10629</v>
      </c>
      <c r="I248" s="1">
        <v>3</v>
      </c>
      <c r="J248" s="1">
        <v>14</v>
      </c>
      <c r="K248" s="1" t="s">
        <v>10291</v>
      </c>
      <c r="L248" s="4" t="str">
        <f ca="1">IFERROR(__xludf.DUMMYFUNCTION("JOIN("" "", SPLIT(REGEXEXTRACT(H248, ""(\S+\s+\S+\s+\S+\s+\S+)""), "" ""))"),"Intel Core i9 14900K")</f>
        <v>Intel Core i9 14900K</v>
      </c>
    </row>
    <row r="249" spans="1:12">
      <c r="A249" s="1" t="s">
        <v>10636</v>
      </c>
      <c r="B249" s="1" t="s">
        <v>10286</v>
      </c>
      <c r="C249" s="1" t="s">
        <v>10637</v>
      </c>
      <c r="D249" s="1" t="s">
        <v>10305</v>
      </c>
      <c r="E249" s="1" t="s">
        <v>10638</v>
      </c>
      <c r="H249" s="1" t="s">
        <v>10629</v>
      </c>
      <c r="I249" s="1">
        <v>1</v>
      </c>
      <c r="J249" s="1">
        <v>14</v>
      </c>
      <c r="K249" s="1" t="s">
        <v>10291</v>
      </c>
      <c r="L249" s="4" t="str">
        <f ca="1">IFERROR(__xludf.DUMMYFUNCTION("JOIN("" "", SPLIT(REGEXEXTRACT(H249, ""(\S+\s+\S+\s+\S+\s+\S+)""), "" ""))"),"Intel Core i9 14900K")</f>
        <v>Intel Core i9 14900K</v>
      </c>
    </row>
    <row r="250" spans="1:12">
      <c r="A250" s="1" t="s">
        <v>10639</v>
      </c>
      <c r="B250" s="1" t="s">
        <v>10303</v>
      </c>
      <c r="C250" s="1" t="s">
        <v>10640</v>
      </c>
      <c r="D250" s="1" t="s">
        <v>10479</v>
      </c>
      <c r="E250" s="1" t="s">
        <v>10641</v>
      </c>
      <c r="H250" s="1" t="s">
        <v>10629</v>
      </c>
      <c r="I250" s="1">
        <v>1</v>
      </c>
      <c r="J250" s="1">
        <v>14</v>
      </c>
      <c r="K250" s="1" t="s">
        <v>10291</v>
      </c>
      <c r="L250" s="4" t="str">
        <f ca="1">IFERROR(__xludf.DUMMYFUNCTION("JOIN("" "", SPLIT(REGEXEXTRACT(H250, ""(\S+\s+\S+\s+\S+\s+\S+)""), "" ""))"),"Intel Core i9 14900K")</f>
        <v>Intel Core i9 14900K</v>
      </c>
    </row>
    <row r="251" spans="1:12">
      <c r="A251" s="1" t="s">
        <v>578</v>
      </c>
      <c r="B251" s="1" t="s">
        <v>10286</v>
      </c>
      <c r="C251" s="1" t="s">
        <v>10642</v>
      </c>
      <c r="D251" s="1" t="s">
        <v>10305</v>
      </c>
      <c r="E251" s="1" t="s">
        <v>10643</v>
      </c>
      <c r="H251" s="1" t="s">
        <v>10629</v>
      </c>
      <c r="I251" s="1">
        <v>0</v>
      </c>
      <c r="J251" s="1">
        <v>14</v>
      </c>
      <c r="K251" s="1" t="s">
        <v>10291</v>
      </c>
      <c r="L251" s="4" t="str">
        <f ca="1">IFERROR(__xludf.DUMMYFUNCTION("JOIN("" "", SPLIT(REGEXEXTRACT(H251, ""(\S+\s+\S+\s+\S+\s+\S+)""), "" ""))"),"Intel Core i9 14900K")</f>
        <v>Intel Core i9 14900K</v>
      </c>
    </row>
    <row r="252" spans="1:12">
      <c r="A252" s="1" t="s">
        <v>10644</v>
      </c>
      <c r="B252" s="1" t="s">
        <v>10286</v>
      </c>
      <c r="C252" s="1" t="s">
        <v>10645</v>
      </c>
      <c r="D252" s="1" t="s">
        <v>10305</v>
      </c>
      <c r="E252" s="1" t="s">
        <v>10646</v>
      </c>
      <c r="H252" s="1" t="s">
        <v>10629</v>
      </c>
      <c r="I252" s="1">
        <v>1</v>
      </c>
      <c r="J252" s="1">
        <v>14</v>
      </c>
      <c r="K252" s="1" t="s">
        <v>10291</v>
      </c>
      <c r="L252" s="4" t="str">
        <f ca="1">IFERROR(__xludf.DUMMYFUNCTION("JOIN("" "", SPLIT(REGEXEXTRACT(H252, ""(\S+\s+\S+\s+\S+\s+\S+)""), "" ""))"),"Intel Core i9 14900K")</f>
        <v>Intel Core i9 14900K</v>
      </c>
    </row>
    <row r="253" spans="1:12">
      <c r="A253" s="1" t="s">
        <v>10647</v>
      </c>
      <c r="B253" s="1" t="s">
        <v>10286</v>
      </c>
      <c r="C253" s="1" t="s">
        <v>10648</v>
      </c>
      <c r="D253" s="1" t="s">
        <v>10305</v>
      </c>
      <c r="E253" s="1" t="s">
        <v>10649</v>
      </c>
      <c r="H253" s="1" t="s">
        <v>10629</v>
      </c>
      <c r="I253" s="1">
        <v>2</v>
      </c>
      <c r="J253" s="1">
        <v>14</v>
      </c>
      <c r="K253" s="1" t="s">
        <v>10291</v>
      </c>
      <c r="L253" s="4" t="str">
        <f ca="1">IFERROR(__xludf.DUMMYFUNCTION("JOIN("" "", SPLIT(REGEXEXTRACT(H253, ""(\S+\s+\S+\s+\S+\s+\S+)""), "" ""))"),"Intel Core i9 14900K")</f>
        <v>Intel Core i9 14900K</v>
      </c>
    </row>
    <row r="254" spans="1:12">
      <c r="A254" s="1" t="s">
        <v>10650</v>
      </c>
      <c r="B254" s="1" t="s">
        <v>10286</v>
      </c>
      <c r="C254" s="1" t="s">
        <v>10651</v>
      </c>
      <c r="D254" s="1" t="s">
        <v>10305</v>
      </c>
      <c r="E254" s="1" t="s">
        <v>10652</v>
      </c>
      <c r="H254" s="1" t="s">
        <v>10629</v>
      </c>
      <c r="I254" s="1">
        <v>1</v>
      </c>
      <c r="J254" s="1">
        <v>14</v>
      </c>
      <c r="K254" s="1" t="s">
        <v>10291</v>
      </c>
      <c r="L254" s="4" t="str">
        <f ca="1">IFERROR(__xludf.DUMMYFUNCTION("JOIN("" "", SPLIT(REGEXEXTRACT(H254, ""(\S+\s+\S+\s+\S+\s+\S+)""), "" ""))"),"Intel Core i9 14900K")</f>
        <v>Intel Core i9 14900K</v>
      </c>
    </row>
    <row r="255" spans="1:12">
      <c r="A255" s="1" t="s">
        <v>10653</v>
      </c>
      <c r="B255" s="1" t="s">
        <v>10286</v>
      </c>
      <c r="C255" s="1" t="s">
        <v>10654</v>
      </c>
      <c r="D255" s="1" t="s">
        <v>10347</v>
      </c>
      <c r="E255" s="1" t="s">
        <v>10655</v>
      </c>
      <c r="H255" s="1" t="s">
        <v>10629</v>
      </c>
      <c r="I255" s="1">
        <v>4</v>
      </c>
      <c r="J255" s="1">
        <v>14</v>
      </c>
      <c r="K255" s="1" t="s">
        <v>10291</v>
      </c>
      <c r="L255" s="4" t="str">
        <f ca="1">IFERROR(__xludf.DUMMYFUNCTION("JOIN("" "", SPLIT(REGEXEXTRACT(H255, ""(\S+\s+\S+\s+\S+\s+\S+)""), "" ""))"),"Intel Core i9 14900K")</f>
        <v>Intel Core i9 14900K</v>
      </c>
    </row>
    <row r="256" spans="1:12">
      <c r="A256" s="1" t="s">
        <v>10656</v>
      </c>
      <c r="B256" s="1" t="s">
        <v>10286</v>
      </c>
      <c r="C256" s="1" t="s">
        <v>10657</v>
      </c>
      <c r="D256" s="1" t="s">
        <v>10293</v>
      </c>
      <c r="E256" s="1" t="s">
        <v>10658</v>
      </c>
      <c r="H256" s="1" t="s">
        <v>10629</v>
      </c>
      <c r="I256" s="1">
        <v>1</v>
      </c>
      <c r="J256" s="1">
        <v>14</v>
      </c>
      <c r="K256" s="1" t="s">
        <v>10291</v>
      </c>
      <c r="L256" s="4" t="str">
        <f ca="1">IFERROR(__xludf.DUMMYFUNCTION("JOIN("" "", SPLIT(REGEXEXTRACT(H256, ""(\S+\s+\S+\s+\S+\s+\S+)""), "" ""))"),"Intel Core i9 14900K")</f>
        <v>Intel Core i9 14900K</v>
      </c>
    </row>
    <row r="257" spans="1:12">
      <c r="A257" s="1" t="s">
        <v>10659</v>
      </c>
      <c r="B257" s="1" t="s">
        <v>10286</v>
      </c>
      <c r="C257" s="1" t="s">
        <v>10660</v>
      </c>
      <c r="D257" s="1" t="s">
        <v>10479</v>
      </c>
      <c r="E257" s="1" t="s">
        <v>10661</v>
      </c>
      <c r="H257" s="1" t="s">
        <v>10629</v>
      </c>
      <c r="I257" s="1">
        <v>2</v>
      </c>
      <c r="J257" s="1">
        <v>14</v>
      </c>
      <c r="K257" s="1" t="s">
        <v>10291</v>
      </c>
      <c r="L257" s="4" t="str">
        <f ca="1">IFERROR(__xludf.DUMMYFUNCTION("JOIN("" "", SPLIT(REGEXEXTRACT(H257, ""(\S+\s+\S+\s+\S+\s+\S+)""), "" ""))"),"Intel Core i9 14900K")</f>
        <v>Intel Core i9 14900K</v>
      </c>
    </row>
    <row r="258" spans="1:12">
      <c r="A258" s="1" t="s">
        <v>10662</v>
      </c>
      <c r="B258" s="1" t="s">
        <v>10286</v>
      </c>
      <c r="C258" s="1" t="s">
        <v>1097</v>
      </c>
      <c r="D258" s="1" t="s">
        <v>10293</v>
      </c>
      <c r="E258" s="1" t="s">
        <v>10663</v>
      </c>
      <c r="H258" s="1" t="s">
        <v>10629</v>
      </c>
      <c r="I258" s="1">
        <v>1</v>
      </c>
      <c r="J258" s="1">
        <v>14</v>
      </c>
      <c r="K258" s="1" t="s">
        <v>10291</v>
      </c>
      <c r="L258" s="4" t="str">
        <f ca="1">IFERROR(__xludf.DUMMYFUNCTION("JOIN("" "", SPLIT(REGEXEXTRACT(H258, ""(\S+\s+\S+\s+\S+\s+\S+)""), "" ""))"),"Intel Core i9 14900K")</f>
        <v>Intel Core i9 14900K</v>
      </c>
    </row>
    <row r="259" spans="1:12">
      <c r="A259" s="1" t="s">
        <v>10664</v>
      </c>
      <c r="B259" s="1" t="s">
        <v>10286</v>
      </c>
      <c r="C259" s="1" t="s">
        <v>10665</v>
      </c>
      <c r="D259" s="1" t="s">
        <v>10288</v>
      </c>
      <c r="E259" s="1" t="s">
        <v>10666</v>
      </c>
      <c r="H259" s="1" t="s">
        <v>10629</v>
      </c>
      <c r="I259" s="1">
        <v>0</v>
      </c>
      <c r="J259" s="1">
        <v>14</v>
      </c>
      <c r="K259" s="1" t="s">
        <v>10291</v>
      </c>
      <c r="L259" s="4" t="str">
        <f ca="1">IFERROR(__xludf.DUMMYFUNCTION("JOIN("" "", SPLIT(REGEXEXTRACT(H259, ""(\S+\s+\S+\s+\S+\s+\S+)""), "" ""))"),"Intel Core i9 14900K")</f>
        <v>Intel Core i9 14900K</v>
      </c>
    </row>
    <row r="260" spans="1:12">
      <c r="A260" s="1" t="s">
        <v>10667</v>
      </c>
      <c r="B260" s="1" t="s">
        <v>10286</v>
      </c>
      <c r="C260" s="1" t="s">
        <v>10668</v>
      </c>
      <c r="D260" s="1" t="s">
        <v>10305</v>
      </c>
      <c r="E260" s="1" t="s">
        <v>10669</v>
      </c>
      <c r="H260" s="1" t="s">
        <v>10629</v>
      </c>
      <c r="I260" s="1">
        <v>1</v>
      </c>
      <c r="J260" s="1">
        <v>14</v>
      </c>
      <c r="K260" s="1" t="s">
        <v>10291</v>
      </c>
      <c r="L260" s="4" t="str">
        <f ca="1">IFERROR(__xludf.DUMMYFUNCTION("JOIN("" "", SPLIT(REGEXEXTRACT(H260, ""(\S+\s+\S+\s+\S+\s+\S+)""), "" ""))"),"Intel Core i9 14900K")</f>
        <v>Intel Core i9 14900K</v>
      </c>
    </row>
    <row r="261" spans="1:12">
      <c r="A261" s="1" t="s">
        <v>10670</v>
      </c>
      <c r="B261" s="1" t="s">
        <v>10303</v>
      </c>
      <c r="C261" s="1" t="s">
        <v>10671</v>
      </c>
      <c r="D261" s="1" t="s">
        <v>10288</v>
      </c>
      <c r="E261" s="1" t="s">
        <v>10672</v>
      </c>
      <c r="H261" s="1" t="s">
        <v>10629</v>
      </c>
      <c r="I261" s="1">
        <v>0</v>
      </c>
      <c r="J261" s="1">
        <v>14</v>
      </c>
      <c r="K261" s="1" t="s">
        <v>10291</v>
      </c>
      <c r="L261" s="4" t="str">
        <f ca="1">IFERROR(__xludf.DUMMYFUNCTION("JOIN("" "", SPLIT(REGEXEXTRACT(H261, ""(\S+\s+\S+\s+\S+\s+\S+)""), "" ""))"),"Intel Core i9 14900K")</f>
        <v>Intel Core i9 14900K</v>
      </c>
    </row>
    <row r="262" spans="1:12">
      <c r="A262" s="1" t="s">
        <v>10673</v>
      </c>
      <c r="B262" s="1" t="s">
        <v>10286</v>
      </c>
      <c r="C262" s="1" t="s">
        <v>10674</v>
      </c>
      <c r="D262" s="1" t="s">
        <v>10300</v>
      </c>
      <c r="E262" s="1" t="s">
        <v>10675</v>
      </c>
      <c r="H262" s="1" t="s">
        <v>10629</v>
      </c>
      <c r="I262" s="1">
        <v>0</v>
      </c>
      <c r="J262" s="1">
        <v>14</v>
      </c>
      <c r="K262" s="1" t="s">
        <v>10291</v>
      </c>
      <c r="L262" s="4" t="str">
        <f ca="1">IFERROR(__xludf.DUMMYFUNCTION("JOIN("" "", SPLIT(REGEXEXTRACT(H262, ""(\S+\s+\S+\s+\S+\s+\S+)""), "" ""))"),"Intel Core i9 14900K")</f>
        <v>Intel Core i9 14900K</v>
      </c>
    </row>
    <row r="263" spans="1:12">
      <c r="A263" s="1" t="s">
        <v>10676</v>
      </c>
      <c r="B263" s="1" t="s">
        <v>10286</v>
      </c>
      <c r="C263" s="1" t="s">
        <v>10677</v>
      </c>
      <c r="D263" s="1" t="s">
        <v>10305</v>
      </c>
      <c r="E263" s="1" t="s">
        <v>10678</v>
      </c>
      <c r="H263" s="1" t="s">
        <v>10629</v>
      </c>
      <c r="I263" s="1">
        <v>1</v>
      </c>
      <c r="J263" s="1">
        <v>14</v>
      </c>
      <c r="K263" s="1" t="s">
        <v>10291</v>
      </c>
      <c r="L263" s="4" t="str">
        <f ca="1">IFERROR(__xludf.DUMMYFUNCTION("JOIN("" "", SPLIT(REGEXEXTRACT(H263, ""(\S+\s+\S+\s+\S+\s+\S+)""), "" ""))"),"Intel Core i9 14900K")</f>
        <v>Intel Core i9 14900K</v>
      </c>
    </row>
    <row r="264" spans="1:12">
      <c r="A264" s="1" t="s">
        <v>10679</v>
      </c>
      <c r="B264" s="1" t="s">
        <v>10286</v>
      </c>
      <c r="C264" s="1" t="s">
        <v>10680</v>
      </c>
      <c r="D264" s="1" t="s">
        <v>10293</v>
      </c>
      <c r="E264" s="1" t="s">
        <v>10681</v>
      </c>
      <c r="H264" s="1" t="s">
        <v>10629</v>
      </c>
      <c r="I264" s="1">
        <v>1</v>
      </c>
      <c r="J264" s="1">
        <v>14</v>
      </c>
      <c r="K264" s="1" t="s">
        <v>10291</v>
      </c>
      <c r="L264" s="4" t="str">
        <f ca="1">IFERROR(__xludf.DUMMYFUNCTION("JOIN("" "", SPLIT(REGEXEXTRACT(H264, ""(\S+\s+\S+\s+\S+\s+\S+)""), "" ""))"),"Intel Core i9 14900K")</f>
        <v>Intel Core i9 14900K</v>
      </c>
    </row>
    <row r="265" spans="1:12">
      <c r="A265" s="1" t="s">
        <v>10682</v>
      </c>
      <c r="B265" s="1" t="s">
        <v>10286</v>
      </c>
      <c r="C265" s="1" t="s">
        <v>10683</v>
      </c>
      <c r="D265" s="1" t="s">
        <v>10305</v>
      </c>
      <c r="E265" s="1" t="s">
        <v>10684</v>
      </c>
      <c r="H265" s="1" t="s">
        <v>10629</v>
      </c>
      <c r="I265" s="1">
        <v>0</v>
      </c>
      <c r="J265" s="1">
        <v>14</v>
      </c>
      <c r="K265" s="1" t="s">
        <v>10291</v>
      </c>
      <c r="L265" s="4" t="str">
        <f ca="1">IFERROR(__xludf.DUMMYFUNCTION("JOIN("" "", SPLIT(REGEXEXTRACT(H265, ""(\S+\s+\S+\s+\S+\s+\S+)""), "" ""))"),"Intel Core i9 14900K")</f>
        <v>Intel Core i9 14900K</v>
      </c>
    </row>
    <row r="266" spans="1:12">
      <c r="A266" s="1" t="s">
        <v>10685</v>
      </c>
      <c r="B266" s="1" t="s">
        <v>10286</v>
      </c>
      <c r="C266" s="1" t="s">
        <v>10451</v>
      </c>
      <c r="D266" s="1" t="s">
        <v>10293</v>
      </c>
      <c r="E266" s="1" t="s">
        <v>10686</v>
      </c>
      <c r="H266" s="1" t="s">
        <v>10629</v>
      </c>
      <c r="I266" s="1">
        <v>1</v>
      </c>
      <c r="J266" s="1">
        <v>14</v>
      </c>
      <c r="K266" s="1" t="s">
        <v>10291</v>
      </c>
      <c r="L266" s="4" t="str">
        <f ca="1">IFERROR(__xludf.DUMMYFUNCTION("JOIN("" "", SPLIT(REGEXEXTRACT(H266, ""(\S+\s+\S+\s+\S+\s+\S+)""), "" ""))"),"Intel Core i9 14900K")</f>
        <v>Intel Core i9 14900K</v>
      </c>
    </row>
    <row r="267" spans="1:12">
      <c r="A267" s="1" t="s">
        <v>10687</v>
      </c>
      <c r="B267" s="1" t="s">
        <v>10286</v>
      </c>
      <c r="C267" s="1" t="s">
        <v>10688</v>
      </c>
      <c r="D267" s="1" t="s">
        <v>10305</v>
      </c>
      <c r="E267" s="1" t="s">
        <v>10689</v>
      </c>
      <c r="H267" s="1" t="s">
        <v>10629</v>
      </c>
      <c r="I267" s="1">
        <v>0</v>
      </c>
      <c r="J267" s="1">
        <v>14</v>
      </c>
      <c r="K267" s="1" t="s">
        <v>10291</v>
      </c>
      <c r="L267" s="4" t="str">
        <f ca="1">IFERROR(__xludf.DUMMYFUNCTION("JOIN("" "", SPLIT(REGEXEXTRACT(H267, ""(\S+\s+\S+\s+\S+\s+\S+)""), "" ""))"),"Intel Core i9 14900K")</f>
        <v>Intel Core i9 14900K</v>
      </c>
    </row>
    <row r="268" spans="1:12">
      <c r="A268" s="1" t="s">
        <v>10690</v>
      </c>
      <c r="B268" s="1" t="s">
        <v>10286</v>
      </c>
      <c r="C268" s="1" t="s">
        <v>10691</v>
      </c>
      <c r="D268" s="1" t="s">
        <v>10305</v>
      </c>
      <c r="E268" s="1" t="s">
        <v>10692</v>
      </c>
      <c r="H268" s="1" t="s">
        <v>10629</v>
      </c>
      <c r="I268" s="1">
        <v>0</v>
      </c>
      <c r="J268" s="1">
        <v>14</v>
      </c>
      <c r="K268" s="1" t="s">
        <v>10291</v>
      </c>
      <c r="L268" s="4" t="str">
        <f ca="1">IFERROR(__xludf.DUMMYFUNCTION("JOIN("" "", SPLIT(REGEXEXTRACT(H268, ""(\S+\s+\S+\s+\S+\s+\S+)""), "" ""))"),"Intel Core i9 14900K")</f>
        <v>Intel Core i9 14900K</v>
      </c>
    </row>
    <row r="269" spans="1:12">
      <c r="A269" s="1" t="s">
        <v>10693</v>
      </c>
      <c r="B269" s="1" t="s">
        <v>10286</v>
      </c>
      <c r="C269" s="1" t="s">
        <v>10694</v>
      </c>
      <c r="D269" s="1" t="s">
        <v>10479</v>
      </c>
      <c r="E269" s="1" t="s">
        <v>10695</v>
      </c>
      <c r="H269" s="1" t="s">
        <v>10629</v>
      </c>
      <c r="I269" s="1">
        <v>1</v>
      </c>
      <c r="J269" s="1">
        <v>14</v>
      </c>
      <c r="K269" s="1" t="s">
        <v>10291</v>
      </c>
      <c r="L269" s="4" t="str">
        <f ca="1">IFERROR(__xludf.DUMMYFUNCTION("JOIN("" "", SPLIT(REGEXEXTRACT(H269, ""(\S+\s+\S+\s+\S+\s+\S+)""), "" ""))"),"Intel Core i9 14900K")</f>
        <v>Intel Core i9 14900K</v>
      </c>
    </row>
    <row r="270" spans="1:12">
      <c r="A270" s="1" t="s">
        <v>10696</v>
      </c>
      <c r="B270" s="1" t="s">
        <v>10286</v>
      </c>
      <c r="C270" s="1" t="s">
        <v>10697</v>
      </c>
      <c r="D270" s="1" t="s">
        <v>10347</v>
      </c>
      <c r="E270" s="1" t="s">
        <v>10698</v>
      </c>
      <c r="H270" s="1" t="s">
        <v>10629</v>
      </c>
      <c r="I270" s="1">
        <v>1</v>
      </c>
      <c r="J270" s="1">
        <v>14</v>
      </c>
      <c r="K270" s="1" t="s">
        <v>10291</v>
      </c>
      <c r="L270" s="4" t="str">
        <f ca="1">IFERROR(__xludf.DUMMYFUNCTION("JOIN("" "", SPLIT(REGEXEXTRACT(H270, ""(\S+\s+\S+\s+\S+\s+\S+)""), "" ""))"),"Intel Core i9 14900K")</f>
        <v>Intel Core i9 14900K</v>
      </c>
    </row>
    <row r="271" spans="1:12">
      <c r="A271" s="1" t="s">
        <v>10699</v>
      </c>
      <c r="B271" s="1" t="s">
        <v>10286</v>
      </c>
      <c r="C271" s="1" t="s">
        <v>10386</v>
      </c>
      <c r="D271" s="1" t="s">
        <v>10347</v>
      </c>
      <c r="E271" s="1" t="s">
        <v>10700</v>
      </c>
      <c r="H271" s="1" t="s">
        <v>10629</v>
      </c>
      <c r="I271" s="1">
        <v>1</v>
      </c>
      <c r="J271" s="1">
        <v>14</v>
      </c>
      <c r="K271" s="1" t="s">
        <v>10291</v>
      </c>
      <c r="L271" s="4" t="str">
        <f ca="1">IFERROR(__xludf.DUMMYFUNCTION("JOIN("" "", SPLIT(REGEXEXTRACT(H271, ""(\S+\s+\S+\s+\S+\s+\S+)""), "" ""))"),"Intel Core i9 14900K")</f>
        <v>Intel Core i9 14900K</v>
      </c>
    </row>
    <row r="272" spans="1:12">
      <c r="A272" s="1" t="s">
        <v>10701</v>
      </c>
      <c r="B272" s="1" t="s">
        <v>10286</v>
      </c>
      <c r="C272" s="1" t="s">
        <v>10702</v>
      </c>
      <c r="D272" s="1" t="s">
        <v>10442</v>
      </c>
      <c r="E272" s="1" t="s">
        <v>10703</v>
      </c>
      <c r="H272" s="1" t="s">
        <v>10629</v>
      </c>
      <c r="I272" s="1">
        <v>1</v>
      </c>
      <c r="J272" s="1">
        <v>14</v>
      </c>
      <c r="K272" s="1" t="s">
        <v>10291</v>
      </c>
      <c r="L272" s="4" t="str">
        <f ca="1">IFERROR(__xludf.DUMMYFUNCTION("JOIN("" "", SPLIT(REGEXEXTRACT(H272, ""(\S+\s+\S+\s+\S+\s+\S+)""), "" ""))"),"Intel Core i9 14900K")</f>
        <v>Intel Core i9 14900K</v>
      </c>
    </row>
    <row r="273" spans="1:12">
      <c r="A273" s="1" t="s">
        <v>10704</v>
      </c>
      <c r="B273" s="1" t="s">
        <v>10286</v>
      </c>
      <c r="C273" s="1" t="s">
        <v>10705</v>
      </c>
      <c r="D273" s="1" t="s">
        <v>10288</v>
      </c>
      <c r="E273" s="1" t="s">
        <v>10706</v>
      </c>
      <c r="H273" s="1" t="s">
        <v>10629</v>
      </c>
      <c r="I273" s="1">
        <v>1</v>
      </c>
      <c r="J273" s="1">
        <v>14</v>
      </c>
      <c r="K273" s="1" t="s">
        <v>10291</v>
      </c>
      <c r="L273" s="4" t="str">
        <f ca="1">IFERROR(__xludf.DUMMYFUNCTION("JOIN("" "", SPLIT(REGEXEXTRACT(H273, ""(\S+\s+\S+\s+\S+\s+\S+)""), "" ""))"),"Intel Core i9 14900K")</f>
        <v>Intel Core i9 14900K</v>
      </c>
    </row>
    <row r="274" spans="1:12">
      <c r="A274" s="1" t="s">
        <v>10707</v>
      </c>
      <c r="B274" s="1" t="s">
        <v>10286</v>
      </c>
      <c r="C274" s="1" t="s">
        <v>10708</v>
      </c>
      <c r="D274" s="1" t="s">
        <v>10324</v>
      </c>
      <c r="E274" s="1" t="s">
        <v>10709</v>
      </c>
      <c r="H274" s="1" t="s">
        <v>10629</v>
      </c>
      <c r="I274" s="1">
        <v>0</v>
      </c>
      <c r="J274" s="1">
        <v>14</v>
      </c>
      <c r="K274" s="1" t="s">
        <v>10291</v>
      </c>
      <c r="L274" s="4" t="str">
        <f ca="1">IFERROR(__xludf.DUMMYFUNCTION("JOIN("" "", SPLIT(REGEXEXTRACT(H274, ""(\S+\s+\S+\s+\S+\s+\S+)""), "" ""))"),"Intel Core i9 14900K")</f>
        <v>Intel Core i9 14900K</v>
      </c>
    </row>
    <row r="275" spans="1:12">
      <c r="A275" s="1" t="s">
        <v>10710</v>
      </c>
      <c r="B275" s="1" t="s">
        <v>10286</v>
      </c>
      <c r="C275" s="1" t="s">
        <v>10711</v>
      </c>
      <c r="D275" s="1" t="s">
        <v>10305</v>
      </c>
      <c r="E275" s="1" t="s">
        <v>10712</v>
      </c>
      <c r="H275" s="1" t="s">
        <v>10629</v>
      </c>
      <c r="I275" s="1">
        <v>1</v>
      </c>
      <c r="J275" s="1">
        <v>14</v>
      </c>
      <c r="K275" s="1" t="s">
        <v>10291</v>
      </c>
      <c r="L275" s="4" t="str">
        <f ca="1">IFERROR(__xludf.DUMMYFUNCTION("JOIN("" "", SPLIT(REGEXEXTRACT(H275, ""(\S+\s+\S+\s+\S+\s+\S+)""), "" ""))"),"Intel Core i9 14900K")</f>
        <v>Intel Core i9 14900K</v>
      </c>
    </row>
    <row r="276" spans="1:12">
      <c r="A276" s="1" t="s">
        <v>10713</v>
      </c>
      <c r="B276" s="1" t="s">
        <v>10286</v>
      </c>
      <c r="C276" s="1" t="s">
        <v>10714</v>
      </c>
      <c r="D276" s="1" t="s">
        <v>10715</v>
      </c>
      <c r="E276" s="1" t="s">
        <v>10716</v>
      </c>
      <c r="H276" s="1" t="s">
        <v>10629</v>
      </c>
      <c r="I276" s="1">
        <v>0</v>
      </c>
      <c r="J276" s="1">
        <v>14</v>
      </c>
      <c r="K276" s="1" t="s">
        <v>10291</v>
      </c>
      <c r="L276" s="4" t="str">
        <f ca="1">IFERROR(__xludf.DUMMYFUNCTION("JOIN("" "", SPLIT(REGEXEXTRACT(H276, ""(\S+\s+\S+\s+\S+\s+\S+)""), "" ""))"),"Intel Core i9 14900K")</f>
        <v>Intel Core i9 14900K</v>
      </c>
    </row>
    <row r="277" spans="1:12">
      <c r="A277" s="1" t="s">
        <v>6806</v>
      </c>
      <c r="B277" s="1" t="s">
        <v>10286</v>
      </c>
      <c r="C277" s="1" t="s">
        <v>5481</v>
      </c>
      <c r="D277" s="1" t="s">
        <v>10300</v>
      </c>
      <c r="E277" s="1" t="s">
        <v>10717</v>
      </c>
      <c r="H277" s="1" t="s">
        <v>10629</v>
      </c>
      <c r="I277" s="1">
        <v>1</v>
      </c>
      <c r="J277" s="1">
        <v>14</v>
      </c>
      <c r="K277" s="1" t="s">
        <v>10291</v>
      </c>
      <c r="L277" s="4" t="str">
        <f ca="1">IFERROR(__xludf.DUMMYFUNCTION("JOIN("" "", SPLIT(REGEXEXTRACT(H277, ""(\S+\s+\S+\s+\S+\s+\S+)""), "" ""))"),"Intel Core i9 14900K")</f>
        <v>Intel Core i9 14900K</v>
      </c>
    </row>
    <row r="278" spans="1:12">
      <c r="A278" s="1" t="s">
        <v>10718</v>
      </c>
      <c r="B278" s="1" t="s">
        <v>10303</v>
      </c>
      <c r="C278" s="1" t="s">
        <v>10719</v>
      </c>
      <c r="D278" s="1" t="s">
        <v>10371</v>
      </c>
      <c r="E278" s="1" t="s">
        <v>10720</v>
      </c>
      <c r="H278" s="1" t="s">
        <v>10629</v>
      </c>
      <c r="I278" s="1">
        <v>0</v>
      </c>
      <c r="J278" s="1">
        <v>14</v>
      </c>
      <c r="K278" s="1" t="s">
        <v>10291</v>
      </c>
      <c r="L278" s="4" t="str">
        <f ca="1">IFERROR(__xludf.DUMMYFUNCTION("JOIN("" "", SPLIT(REGEXEXTRACT(H278, ""(\S+\s+\S+\s+\S+\s+\S+)""), "" ""))"),"Intel Core i9 14900K")</f>
        <v>Intel Core i9 14900K</v>
      </c>
    </row>
    <row r="279" spans="1:12">
      <c r="A279" s="1" t="s">
        <v>10721</v>
      </c>
      <c r="B279" s="1" t="s">
        <v>10286</v>
      </c>
      <c r="C279" s="1" t="s">
        <v>10722</v>
      </c>
      <c r="D279" s="1" t="s">
        <v>10300</v>
      </c>
      <c r="E279" s="1" t="s">
        <v>10723</v>
      </c>
      <c r="H279" s="1" t="s">
        <v>10629</v>
      </c>
      <c r="I279" s="1">
        <v>1</v>
      </c>
      <c r="J279" s="1">
        <v>14</v>
      </c>
      <c r="K279" s="1" t="s">
        <v>10291</v>
      </c>
      <c r="L279" s="4" t="str">
        <f ca="1">IFERROR(__xludf.DUMMYFUNCTION("JOIN("" "", SPLIT(REGEXEXTRACT(H279, ""(\S+\s+\S+\s+\S+\s+\S+)""), "" ""))"),"Intel Core i9 14900K")</f>
        <v>Intel Core i9 14900K</v>
      </c>
    </row>
    <row r="280" spans="1:12">
      <c r="A280" s="1" t="s">
        <v>10724</v>
      </c>
      <c r="B280" s="1" t="s">
        <v>10286</v>
      </c>
      <c r="C280" s="1" t="s">
        <v>10725</v>
      </c>
      <c r="D280" s="1" t="s">
        <v>10324</v>
      </c>
      <c r="E280" s="1" t="s">
        <v>10726</v>
      </c>
      <c r="H280" s="1" t="s">
        <v>10629</v>
      </c>
      <c r="I280" s="1">
        <v>0</v>
      </c>
      <c r="J280" s="1">
        <v>14</v>
      </c>
      <c r="K280" s="1" t="s">
        <v>10291</v>
      </c>
      <c r="L280" s="4" t="str">
        <f ca="1">IFERROR(__xludf.DUMMYFUNCTION("JOIN("" "", SPLIT(REGEXEXTRACT(H280, ""(\S+\s+\S+\s+\S+\s+\S+)""), "" ""))"),"Intel Core i9 14900K")</f>
        <v>Intel Core i9 14900K</v>
      </c>
    </row>
    <row r="281" spans="1:12">
      <c r="A281" s="1" t="s">
        <v>10727</v>
      </c>
      <c r="B281" s="1" t="s">
        <v>10286</v>
      </c>
      <c r="C281" s="1" t="s">
        <v>5298</v>
      </c>
      <c r="D281" s="1" t="s">
        <v>10305</v>
      </c>
      <c r="E281" s="1" t="s">
        <v>10728</v>
      </c>
      <c r="H281" s="1" t="s">
        <v>10629</v>
      </c>
      <c r="I281" s="1">
        <v>0</v>
      </c>
      <c r="J281" s="1">
        <v>14</v>
      </c>
      <c r="K281" s="1" t="s">
        <v>10291</v>
      </c>
      <c r="L281" s="4" t="str">
        <f ca="1">IFERROR(__xludf.DUMMYFUNCTION("JOIN("" "", SPLIT(REGEXEXTRACT(H281, ""(\S+\s+\S+\s+\S+\s+\S+)""), "" ""))"),"Intel Core i9 14900K")</f>
        <v>Intel Core i9 14900K</v>
      </c>
    </row>
    <row r="282" spans="1:12">
      <c r="A282" s="1" t="s">
        <v>522</v>
      </c>
      <c r="B282" s="1" t="s">
        <v>10286</v>
      </c>
      <c r="C282" s="1" t="s">
        <v>10729</v>
      </c>
      <c r="D282" s="1" t="s">
        <v>10371</v>
      </c>
      <c r="E282" s="1" t="s">
        <v>10730</v>
      </c>
      <c r="H282" s="1" t="s">
        <v>10629</v>
      </c>
      <c r="I282" s="1">
        <v>0</v>
      </c>
      <c r="J282" s="1">
        <v>14</v>
      </c>
      <c r="K282" s="1" t="s">
        <v>10291</v>
      </c>
      <c r="L282" s="4" t="str">
        <f ca="1">IFERROR(__xludf.DUMMYFUNCTION("JOIN("" "", SPLIT(REGEXEXTRACT(H282, ""(\S+\s+\S+\s+\S+\s+\S+)""), "" ""))"),"Intel Core i9 14900K")</f>
        <v>Intel Core i9 14900K</v>
      </c>
    </row>
    <row r="283" spans="1:12">
      <c r="A283" s="1" t="s">
        <v>355</v>
      </c>
      <c r="B283" s="1" t="s">
        <v>10286</v>
      </c>
      <c r="C283" s="1" t="s">
        <v>8042</v>
      </c>
      <c r="D283" s="1" t="s">
        <v>10479</v>
      </c>
      <c r="E283" s="1" t="s">
        <v>10731</v>
      </c>
      <c r="H283" s="1" t="s">
        <v>10629</v>
      </c>
      <c r="I283" s="1">
        <v>0</v>
      </c>
      <c r="J283" s="1">
        <v>14</v>
      </c>
      <c r="K283" s="1" t="s">
        <v>10291</v>
      </c>
      <c r="L283" s="4" t="str">
        <f ca="1">IFERROR(__xludf.DUMMYFUNCTION("JOIN("" "", SPLIT(REGEXEXTRACT(H283, ""(\S+\s+\S+\s+\S+\s+\S+)""), "" ""))"),"Intel Core i9 14900K")</f>
        <v>Intel Core i9 14900K</v>
      </c>
    </row>
    <row r="284" spans="1:12">
      <c r="A284" s="1" t="s">
        <v>10732</v>
      </c>
      <c r="B284" s="1" t="s">
        <v>10286</v>
      </c>
      <c r="C284" s="1" t="s">
        <v>10733</v>
      </c>
      <c r="D284" s="1" t="s">
        <v>10293</v>
      </c>
      <c r="E284" s="1" t="s">
        <v>10734</v>
      </c>
      <c r="H284" s="1" t="s">
        <v>10629</v>
      </c>
      <c r="I284" s="1">
        <v>0</v>
      </c>
      <c r="J284" s="1">
        <v>14</v>
      </c>
      <c r="K284" s="1" t="s">
        <v>10291</v>
      </c>
      <c r="L284" s="4" t="str">
        <f ca="1">IFERROR(__xludf.DUMMYFUNCTION("JOIN("" "", SPLIT(REGEXEXTRACT(H284, ""(\S+\s+\S+\s+\S+\s+\S+)""), "" ""))"),"Intel Core i9 14900K")</f>
        <v>Intel Core i9 14900K</v>
      </c>
    </row>
    <row r="285" spans="1:12">
      <c r="A285" s="1" t="s">
        <v>10735</v>
      </c>
      <c r="B285" s="1" t="s">
        <v>10286</v>
      </c>
      <c r="C285" s="1" t="s">
        <v>278</v>
      </c>
      <c r="D285" s="1" t="s">
        <v>10736</v>
      </c>
      <c r="E285" s="1" t="s">
        <v>10737</v>
      </c>
      <c r="H285" s="1" t="s">
        <v>2881</v>
      </c>
      <c r="I285" s="1">
        <v>0</v>
      </c>
      <c r="J285" s="1">
        <v>13</v>
      </c>
      <c r="K285" s="1" t="s">
        <v>10291</v>
      </c>
      <c r="L285" s="4" t="str">
        <f ca="1">IFERROR(__xludf.DUMMYFUNCTION("JOIN("" "", SPLIT(REGEXEXTRACT(H285, ""(\S+\s+\S+\s+\S+\s+\S+)""), "" ""))"),"Intel Core i7 13700K")</f>
        <v>Intel Core i7 13700K</v>
      </c>
    </row>
    <row r="286" spans="1:12">
      <c r="A286" s="1" t="s">
        <v>10738</v>
      </c>
      <c r="B286" s="1" t="s">
        <v>10286</v>
      </c>
      <c r="C286" s="1" t="s">
        <v>10739</v>
      </c>
      <c r="D286" s="1" t="s">
        <v>10740</v>
      </c>
      <c r="E286" s="1" t="s">
        <v>10741</v>
      </c>
      <c r="H286" s="1" t="s">
        <v>2881</v>
      </c>
      <c r="I286" s="1">
        <v>1</v>
      </c>
      <c r="J286" s="1">
        <v>13</v>
      </c>
      <c r="K286" s="1" t="s">
        <v>10291</v>
      </c>
      <c r="L286" s="4" t="str">
        <f ca="1">IFERROR(__xludf.DUMMYFUNCTION("JOIN("" "", SPLIT(REGEXEXTRACT(H286, ""(\S+\s+\S+\s+\S+\s+\S+)""), "" ""))"),"Intel Core i7 13700K")</f>
        <v>Intel Core i7 13700K</v>
      </c>
    </row>
    <row r="287" spans="1:12">
      <c r="A287" s="1" t="s">
        <v>10742</v>
      </c>
      <c r="B287" s="1" t="s">
        <v>10286</v>
      </c>
      <c r="C287" s="1" t="s">
        <v>4110</v>
      </c>
      <c r="D287" s="1" t="s">
        <v>10743</v>
      </c>
      <c r="E287" s="1" t="s">
        <v>10744</v>
      </c>
      <c r="H287" s="1" t="s">
        <v>2881</v>
      </c>
      <c r="I287" s="1">
        <v>0</v>
      </c>
      <c r="J287" s="1">
        <v>13</v>
      </c>
      <c r="K287" s="1" t="s">
        <v>10291</v>
      </c>
      <c r="L287" s="4" t="str">
        <f ca="1">IFERROR(__xludf.DUMMYFUNCTION("JOIN("" "", SPLIT(REGEXEXTRACT(H287, ""(\S+\s+\S+\s+\S+\s+\S+)""), "" ""))"),"Intel Core i7 13700K")</f>
        <v>Intel Core i7 13700K</v>
      </c>
    </row>
    <row r="288" spans="1:12">
      <c r="A288" s="1" t="s">
        <v>10745</v>
      </c>
      <c r="B288" s="1" t="s">
        <v>10286</v>
      </c>
      <c r="C288" s="1" t="s">
        <v>10746</v>
      </c>
      <c r="D288" s="1" t="s">
        <v>10300</v>
      </c>
      <c r="E288" s="1" t="s">
        <v>10747</v>
      </c>
      <c r="H288" s="1" t="s">
        <v>2881</v>
      </c>
      <c r="I288" s="1">
        <v>0</v>
      </c>
      <c r="J288" s="1">
        <v>13</v>
      </c>
      <c r="K288" s="1" t="s">
        <v>10291</v>
      </c>
      <c r="L288" s="4" t="str">
        <f ca="1">IFERROR(__xludf.DUMMYFUNCTION("JOIN("" "", SPLIT(REGEXEXTRACT(H288, ""(\S+\s+\S+\s+\S+\s+\S+)""), "" ""))"),"Intel Core i7 13700K")</f>
        <v>Intel Core i7 13700K</v>
      </c>
    </row>
    <row r="289" spans="1:12">
      <c r="A289" s="1" t="s">
        <v>10748</v>
      </c>
      <c r="B289" s="1" t="s">
        <v>10286</v>
      </c>
      <c r="C289" s="1" t="s">
        <v>10749</v>
      </c>
      <c r="D289" s="1" t="s">
        <v>10736</v>
      </c>
      <c r="E289" s="1" t="s">
        <v>10750</v>
      </c>
      <c r="H289" s="1" t="s">
        <v>2881</v>
      </c>
      <c r="I289" s="1">
        <v>0</v>
      </c>
      <c r="J289" s="1">
        <v>13</v>
      </c>
      <c r="K289" s="1" t="s">
        <v>10291</v>
      </c>
      <c r="L289" s="4" t="str">
        <f ca="1">IFERROR(__xludf.DUMMYFUNCTION("JOIN("" "", SPLIT(REGEXEXTRACT(H289, ""(\S+\s+\S+\s+\S+\s+\S+)""), "" ""))"),"Intel Core i7 13700K")</f>
        <v>Intel Core i7 13700K</v>
      </c>
    </row>
    <row r="290" spans="1:12">
      <c r="A290" s="1" t="s">
        <v>10751</v>
      </c>
      <c r="B290" s="1" t="s">
        <v>10286</v>
      </c>
      <c r="C290" s="1" t="s">
        <v>3740</v>
      </c>
      <c r="D290" s="1" t="s">
        <v>10740</v>
      </c>
      <c r="E290" s="1" t="s">
        <v>10752</v>
      </c>
      <c r="H290" s="1" t="s">
        <v>2881</v>
      </c>
      <c r="I290" s="1">
        <v>0</v>
      </c>
      <c r="J290" s="1">
        <v>13</v>
      </c>
      <c r="K290" s="1" t="s">
        <v>10291</v>
      </c>
      <c r="L290" s="4" t="str">
        <f ca="1">IFERROR(__xludf.DUMMYFUNCTION("JOIN("" "", SPLIT(REGEXEXTRACT(H290, ""(\S+\s+\S+\s+\S+\s+\S+)""), "" ""))"),"Intel Core i7 13700K")</f>
        <v>Intel Core i7 13700K</v>
      </c>
    </row>
    <row r="291" spans="1:12">
      <c r="A291" s="1" t="s">
        <v>10753</v>
      </c>
      <c r="B291" s="1" t="s">
        <v>10286</v>
      </c>
      <c r="C291" s="1" t="s">
        <v>10754</v>
      </c>
      <c r="D291" s="1" t="s">
        <v>10755</v>
      </c>
      <c r="E291" s="1" t="s">
        <v>10756</v>
      </c>
      <c r="H291" s="1" t="s">
        <v>2881</v>
      </c>
      <c r="I291" s="1">
        <v>0</v>
      </c>
      <c r="J291" s="1">
        <v>13</v>
      </c>
      <c r="K291" s="1" t="s">
        <v>10291</v>
      </c>
      <c r="L291" s="4" t="str">
        <f ca="1">IFERROR(__xludf.DUMMYFUNCTION("JOIN("" "", SPLIT(REGEXEXTRACT(H291, ""(\S+\s+\S+\s+\S+\s+\S+)""), "" ""))"),"Intel Core i7 13700K")</f>
        <v>Intel Core i7 13700K</v>
      </c>
    </row>
    <row r="292" spans="1:12">
      <c r="A292" s="1" t="s">
        <v>10757</v>
      </c>
      <c r="B292" s="1" t="s">
        <v>10286</v>
      </c>
      <c r="C292" s="1" t="s">
        <v>10758</v>
      </c>
      <c r="D292" s="1" t="s">
        <v>10740</v>
      </c>
      <c r="E292" s="1" t="s">
        <v>10759</v>
      </c>
      <c r="H292" s="1" t="s">
        <v>2881</v>
      </c>
      <c r="I292" s="1">
        <v>0</v>
      </c>
      <c r="J292" s="1">
        <v>13</v>
      </c>
      <c r="K292" s="1" t="s">
        <v>10291</v>
      </c>
      <c r="L292" s="4" t="str">
        <f ca="1">IFERROR(__xludf.DUMMYFUNCTION("JOIN("" "", SPLIT(REGEXEXTRACT(H292, ""(\S+\s+\S+\s+\S+\s+\S+)""), "" ""))"),"Intel Core i7 13700K")</f>
        <v>Intel Core i7 13700K</v>
      </c>
    </row>
    <row r="293" spans="1:12">
      <c r="A293" s="1" t="s">
        <v>10760</v>
      </c>
      <c r="B293" s="1" t="s">
        <v>10286</v>
      </c>
      <c r="C293" s="1" t="s">
        <v>10761</v>
      </c>
      <c r="D293" s="1" t="s">
        <v>10288</v>
      </c>
      <c r="E293" s="1" t="s">
        <v>10762</v>
      </c>
      <c r="H293" s="1" t="s">
        <v>2881</v>
      </c>
      <c r="I293" s="1">
        <v>0</v>
      </c>
      <c r="J293" s="1">
        <v>13</v>
      </c>
      <c r="K293" s="1" t="s">
        <v>10291</v>
      </c>
      <c r="L293" s="4" t="str">
        <f ca="1">IFERROR(__xludf.DUMMYFUNCTION("JOIN("" "", SPLIT(REGEXEXTRACT(H293, ""(\S+\s+\S+\s+\S+\s+\S+)""), "" ""))"),"Intel Core i7 13700K")</f>
        <v>Intel Core i7 13700K</v>
      </c>
    </row>
    <row r="294" spans="1:12">
      <c r="A294" s="1" t="s">
        <v>10763</v>
      </c>
      <c r="B294" s="1" t="s">
        <v>10286</v>
      </c>
      <c r="C294" s="1" t="s">
        <v>10764</v>
      </c>
      <c r="D294" s="1" t="s">
        <v>10288</v>
      </c>
      <c r="E294" s="1" t="s">
        <v>10765</v>
      </c>
      <c r="H294" s="1" t="s">
        <v>2881</v>
      </c>
      <c r="I294" s="1">
        <v>0</v>
      </c>
      <c r="J294" s="1">
        <v>13</v>
      </c>
      <c r="K294" s="1" t="s">
        <v>10291</v>
      </c>
      <c r="L294" s="4" t="str">
        <f ca="1">IFERROR(__xludf.DUMMYFUNCTION("JOIN("" "", SPLIT(REGEXEXTRACT(H294, ""(\S+\s+\S+\s+\S+\s+\S+)""), "" ""))"),"Intel Core i7 13700K")</f>
        <v>Intel Core i7 13700K</v>
      </c>
    </row>
    <row r="295" spans="1:12">
      <c r="A295" s="1" t="s">
        <v>10766</v>
      </c>
      <c r="B295" s="1" t="s">
        <v>10286</v>
      </c>
      <c r="C295" s="1" t="s">
        <v>10767</v>
      </c>
      <c r="D295" s="1" t="s">
        <v>10740</v>
      </c>
      <c r="E295" s="1" t="s">
        <v>10768</v>
      </c>
      <c r="H295" s="1" t="s">
        <v>2881</v>
      </c>
      <c r="I295" s="1">
        <v>1</v>
      </c>
      <c r="J295" s="1">
        <v>13</v>
      </c>
      <c r="K295" s="1" t="s">
        <v>10291</v>
      </c>
      <c r="L295" s="4" t="str">
        <f ca="1">IFERROR(__xludf.DUMMYFUNCTION("JOIN("" "", SPLIT(REGEXEXTRACT(H295, ""(\S+\s+\S+\s+\S+\s+\S+)""), "" ""))"),"Intel Core i7 13700K")</f>
        <v>Intel Core i7 13700K</v>
      </c>
    </row>
    <row r="296" spans="1:12">
      <c r="A296" s="1" t="s">
        <v>10769</v>
      </c>
      <c r="B296" s="1" t="s">
        <v>10286</v>
      </c>
      <c r="C296" s="1" t="s">
        <v>10770</v>
      </c>
      <c r="D296" s="1" t="s">
        <v>10740</v>
      </c>
      <c r="E296" s="1" t="s">
        <v>10771</v>
      </c>
      <c r="H296" s="1" t="s">
        <v>2881</v>
      </c>
      <c r="I296" s="1">
        <v>2</v>
      </c>
      <c r="J296" s="1">
        <v>13</v>
      </c>
      <c r="K296" s="1" t="s">
        <v>10291</v>
      </c>
      <c r="L296" s="4" t="str">
        <f ca="1">IFERROR(__xludf.DUMMYFUNCTION("JOIN("" "", SPLIT(REGEXEXTRACT(H296, ""(\S+\s+\S+\s+\S+\s+\S+)""), "" ""))"),"Intel Core i7 13700K")</f>
        <v>Intel Core i7 13700K</v>
      </c>
    </row>
    <row r="297" spans="1:12">
      <c r="A297" s="1" t="s">
        <v>8635</v>
      </c>
      <c r="B297" s="1" t="s">
        <v>10286</v>
      </c>
      <c r="C297" s="1" t="s">
        <v>10772</v>
      </c>
      <c r="D297" s="1" t="s">
        <v>10479</v>
      </c>
      <c r="E297" s="1" t="s">
        <v>10773</v>
      </c>
      <c r="H297" s="1" t="s">
        <v>2881</v>
      </c>
      <c r="I297" s="1">
        <v>0</v>
      </c>
      <c r="J297" s="1">
        <v>13</v>
      </c>
      <c r="K297" s="1" t="s">
        <v>10291</v>
      </c>
      <c r="L297" s="4" t="str">
        <f ca="1">IFERROR(__xludf.DUMMYFUNCTION("JOIN("" "", SPLIT(REGEXEXTRACT(H297, ""(\S+\s+\S+\s+\S+\s+\S+)""), "" ""))"),"Intel Core i7 13700K")</f>
        <v>Intel Core i7 13700K</v>
      </c>
    </row>
    <row r="298" spans="1:12">
      <c r="A298" s="1" t="s">
        <v>10774</v>
      </c>
      <c r="B298" s="1" t="s">
        <v>10303</v>
      </c>
      <c r="C298" s="1" t="s">
        <v>10775</v>
      </c>
      <c r="D298" s="1" t="s">
        <v>10740</v>
      </c>
      <c r="E298" s="1" t="s">
        <v>10776</v>
      </c>
      <c r="H298" s="1" t="s">
        <v>2881</v>
      </c>
      <c r="I298" s="1">
        <v>2</v>
      </c>
      <c r="J298" s="1">
        <v>13</v>
      </c>
      <c r="K298" s="1" t="s">
        <v>10291</v>
      </c>
      <c r="L298" s="4" t="str">
        <f ca="1">IFERROR(__xludf.DUMMYFUNCTION("JOIN("" "", SPLIT(REGEXEXTRACT(H298, ""(\S+\s+\S+\s+\S+\s+\S+)""), "" ""))"),"Intel Core i7 13700K")</f>
        <v>Intel Core i7 13700K</v>
      </c>
    </row>
    <row r="299" spans="1:12">
      <c r="A299" s="1" t="s">
        <v>10777</v>
      </c>
      <c r="B299" s="1" t="s">
        <v>10286</v>
      </c>
      <c r="C299" s="1" t="s">
        <v>4110</v>
      </c>
      <c r="D299" s="1" t="s">
        <v>10778</v>
      </c>
      <c r="E299" s="1" t="s">
        <v>10779</v>
      </c>
      <c r="H299" s="1" t="s">
        <v>2881</v>
      </c>
      <c r="I299" s="1">
        <v>0</v>
      </c>
      <c r="J299" s="1">
        <v>13</v>
      </c>
      <c r="K299" s="1" t="s">
        <v>10291</v>
      </c>
      <c r="L299" s="4" t="str">
        <f ca="1">IFERROR(__xludf.DUMMYFUNCTION("JOIN("" "", SPLIT(REGEXEXTRACT(H299, ""(\S+\s+\S+\s+\S+\s+\S+)""), "" ""))"),"Intel Core i7 13700K")</f>
        <v>Intel Core i7 13700K</v>
      </c>
    </row>
    <row r="300" spans="1:12">
      <c r="A300" s="1" t="s">
        <v>10780</v>
      </c>
      <c r="B300" s="1" t="s">
        <v>10286</v>
      </c>
      <c r="C300" s="1" t="s">
        <v>10781</v>
      </c>
      <c r="D300" s="1" t="s">
        <v>10736</v>
      </c>
      <c r="E300" s="1" t="s">
        <v>10782</v>
      </c>
      <c r="H300" s="1" t="s">
        <v>2881</v>
      </c>
      <c r="I300" s="1">
        <v>2</v>
      </c>
      <c r="J300" s="1">
        <v>13</v>
      </c>
      <c r="K300" s="1" t="s">
        <v>10291</v>
      </c>
      <c r="L300" s="4" t="str">
        <f ca="1">IFERROR(__xludf.DUMMYFUNCTION("JOIN("" "", SPLIT(REGEXEXTRACT(H300, ""(\S+\s+\S+\s+\S+\s+\S+)""), "" ""))"),"Intel Core i7 13700K")</f>
        <v>Intel Core i7 13700K</v>
      </c>
    </row>
    <row r="301" spans="1:12">
      <c r="A301" s="1" t="s">
        <v>10783</v>
      </c>
      <c r="B301" s="1" t="s">
        <v>10286</v>
      </c>
      <c r="C301" s="1" t="s">
        <v>10784</v>
      </c>
      <c r="D301" s="1" t="s">
        <v>10740</v>
      </c>
      <c r="E301" s="1" t="s">
        <v>10785</v>
      </c>
      <c r="H301" s="1" t="s">
        <v>2881</v>
      </c>
      <c r="I301" s="1">
        <v>0</v>
      </c>
      <c r="J301" s="1">
        <v>13</v>
      </c>
      <c r="K301" s="1" t="s">
        <v>10291</v>
      </c>
      <c r="L301" s="4" t="str">
        <f ca="1">IFERROR(__xludf.DUMMYFUNCTION("JOIN("" "", SPLIT(REGEXEXTRACT(H301, ""(\S+\s+\S+\s+\S+\s+\S+)""), "" ""))"),"Intel Core i7 13700K")</f>
        <v>Intel Core i7 13700K</v>
      </c>
    </row>
    <row r="302" spans="1:12">
      <c r="A302" s="1" t="s">
        <v>10786</v>
      </c>
      <c r="B302" s="1" t="s">
        <v>10286</v>
      </c>
      <c r="C302" s="1" t="s">
        <v>10787</v>
      </c>
      <c r="D302" s="1" t="s">
        <v>10740</v>
      </c>
      <c r="E302" s="1" t="s">
        <v>10788</v>
      </c>
      <c r="H302" s="1" t="s">
        <v>2881</v>
      </c>
      <c r="I302" s="1">
        <v>3</v>
      </c>
      <c r="J302" s="1">
        <v>13</v>
      </c>
      <c r="K302" s="1" t="s">
        <v>10291</v>
      </c>
      <c r="L302" s="4" t="str">
        <f ca="1">IFERROR(__xludf.DUMMYFUNCTION("JOIN("" "", SPLIT(REGEXEXTRACT(H302, ""(\S+\s+\S+\s+\S+\s+\S+)""), "" ""))"),"Intel Core i7 13700K")</f>
        <v>Intel Core i7 13700K</v>
      </c>
    </row>
    <row r="303" spans="1:12">
      <c r="A303" s="1" t="s">
        <v>10789</v>
      </c>
      <c r="B303" s="1" t="s">
        <v>10286</v>
      </c>
      <c r="C303" s="1" t="s">
        <v>10790</v>
      </c>
      <c r="D303" s="1" t="s">
        <v>10740</v>
      </c>
      <c r="E303" s="1" t="s">
        <v>10791</v>
      </c>
      <c r="H303" s="1" t="s">
        <v>2881</v>
      </c>
      <c r="I303" s="1">
        <v>0</v>
      </c>
      <c r="J303" s="1">
        <v>13</v>
      </c>
      <c r="K303" s="1" t="s">
        <v>10291</v>
      </c>
      <c r="L303" s="4" t="str">
        <f ca="1">IFERROR(__xludf.DUMMYFUNCTION("JOIN("" "", SPLIT(REGEXEXTRACT(H303, ""(\S+\s+\S+\s+\S+\s+\S+)""), "" ""))"),"Intel Core i7 13700K")</f>
        <v>Intel Core i7 13700K</v>
      </c>
    </row>
    <row r="304" spans="1:12">
      <c r="A304" s="1" t="s">
        <v>10792</v>
      </c>
      <c r="B304" s="1" t="s">
        <v>10286</v>
      </c>
      <c r="C304" s="1" t="s">
        <v>10793</v>
      </c>
      <c r="D304" s="1" t="s">
        <v>10740</v>
      </c>
      <c r="E304" s="1" t="s">
        <v>10794</v>
      </c>
      <c r="H304" s="1" t="s">
        <v>2881</v>
      </c>
      <c r="I304" s="1">
        <v>1</v>
      </c>
      <c r="J304" s="1">
        <v>13</v>
      </c>
      <c r="K304" s="1" t="s">
        <v>10291</v>
      </c>
      <c r="L304" s="4" t="str">
        <f ca="1">IFERROR(__xludf.DUMMYFUNCTION("JOIN("" "", SPLIT(REGEXEXTRACT(H304, ""(\S+\s+\S+\s+\S+\s+\S+)""), "" ""))"),"Intel Core i7 13700K")</f>
        <v>Intel Core i7 13700K</v>
      </c>
    </row>
    <row r="305" spans="1:12">
      <c r="A305" s="1" t="s">
        <v>10795</v>
      </c>
      <c r="B305" s="1" t="s">
        <v>10286</v>
      </c>
      <c r="C305" s="1" t="s">
        <v>10796</v>
      </c>
      <c r="D305" s="1" t="s">
        <v>10740</v>
      </c>
      <c r="E305" s="1" t="s">
        <v>10797</v>
      </c>
      <c r="H305" s="1" t="s">
        <v>2881</v>
      </c>
      <c r="I305" s="1">
        <v>1</v>
      </c>
      <c r="J305" s="1">
        <v>13</v>
      </c>
      <c r="K305" s="1" t="s">
        <v>10291</v>
      </c>
      <c r="L305" s="4" t="str">
        <f ca="1">IFERROR(__xludf.DUMMYFUNCTION("JOIN("" "", SPLIT(REGEXEXTRACT(H305, ""(\S+\s+\S+\s+\S+\s+\S+)""), "" ""))"),"Intel Core i7 13700K")</f>
        <v>Intel Core i7 13700K</v>
      </c>
    </row>
    <row r="306" spans="1:12">
      <c r="A306" s="1" t="s">
        <v>10798</v>
      </c>
      <c r="B306" s="1" t="s">
        <v>10286</v>
      </c>
      <c r="C306" s="1" t="s">
        <v>10799</v>
      </c>
      <c r="D306" s="1" t="s">
        <v>10740</v>
      </c>
      <c r="E306" s="1" t="s">
        <v>10800</v>
      </c>
      <c r="H306" s="1" t="s">
        <v>2881</v>
      </c>
      <c r="I306" s="1">
        <v>0</v>
      </c>
      <c r="J306" s="1">
        <v>13</v>
      </c>
      <c r="K306" s="1" t="s">
        <v>10291</v>
      </c>
      <c r="L306" s="4" t="str">
        <f ca="1">IFERROR(__xludf.DUMMYFUNCTION("JOIN("" "", SPLIT(REGEXEXTRACT(H306, ""(\S+\s+\S+\s+\S+\s+\S+)""), "" ""))"),"Intel Core i7 13700K")</f>
        <v>Intel Core i7 13700K</v>
      </c>
    </row>
    <row r="307" spans="1:12">
      <c r="A307" s="1" t="s">
        <v>10801</v>
      </c>
      <c r="B307" s="1" t="s">
        <v>10286</v>
      </c>
      <c r="C307" s="1" t="s">
        <v>169</v>
      </c>
      <c r="D307" s="1" t="s">
        <v>10740</v>
      </c>
      <c r="E307" s="1" t="s">
        <v>10802</v>
      </c>
      <c r="H307" s="1" t="s">
        <v>2881</v>
      </c>
      <c r="I307" s="1">
        <v>1</v>
      </c>
      <c r="J307" s="1">
        <v>13</v>
      </c>
      <c r="K307" s="1" t="s">
        <v>10291</v>
      </c>
      <c r="L307" s="4" t="str">
        <f ca="1">IFERROR(__xludf.DUMMYFUNCTION("JOIN("" "", SPLIT(REGEXEXTRACT(H307, ""(\S+\s+\S+\s+\S+\s+\S+)""), "" ""))"),"Intel Core i7 13700K")</f>
        <v>Intel Core i7 13700K</v>
      </c>
    </row>
    <row r="308" spans="1:12">
      <c r="A308" s="1" t="s">
        <v>10803</v>
      </c>
      <c r="B308" s="1" t="s">
        <v>10286</v>
      </c>
      <c r="C308" s="1" t="s">
        <v>10804</v>
      </c>
      <c r="D308" s="1" t="s">
        <v>10740</v>
      </c>
      <c r="E308" s="1" t="s">
        <v>10805</v>
      </c>
      <c r="H308" s="1" t="s">
        <v>2881</v>
      </c>
      <c r="I308" s="1">
        <v>0</v>
      </c>
      <c r="J308" s="1">
        <v>13</v>
      </c>
      <c r="K308" s="1" t="s">
        <v>10291</v>
      </c>
      <c r="L308" s="4" t="str">
        <f ca="1">IFERROR(__xludf.DUMMYFUNCTION("JOIN("" "", SPLIT(REGEXEXTRACT(H308, ""(\S+\s+\S+\s+\S+\s+\S+)""), "" ""))"),"Intel Core i7 13700K")</f>
        <v>Intel Core i7 13700K</v>
      </c>
    </row>
    <row r="309" spans="1:12">
      <c r="A309" s="1" t="s">
        <v>10806</v>
      </c>
      <c r="B309" s="1" t="s">
        <v>10286</v>
      </c>
      <c r="C309" s="1" t="s">
        <v>10807</v>
      </c>
      <c r="D309" s="1" t="s">
        <v>10740</v>
      </c>
      <c r="E309" s="1" t="s">
        <v>10808</v>
      </c>
      <c r="H309" s="1" t="s">
        <v>2881</v>
      </c>
      <c r="I309" s="1">
        <v>2</v>
      </c>
      <c r="J309" s="1">
        <v>13</v>
      </c>
      <c r="K309" s="1" t="s">
        <v>10291</v>
      </c>
      <c r="L309" s="4" t="str">
        <f ca="1">IFERROR(__xludf.DUMMYFUNCTION("JOIN("" "", SPLIT(REGEXEXTRACT(H309, ""(\S+\s+\S+\s+\S+\s+\S+)""), "" ""))"),"Intel Core i7 13700K")</f>
        <v>Intel Core i7 13700K</v>
      </c>
    </row>
    <row r="310" spans="1:12">
      <c r="A310" s="1" t="s">
        <v>10809</v>
      </c>
      <c r="B310" s="1" t="s">
        <v>10286</v>
      </c>
      <c r="C310" s="1" t="s">
        <v>10810</v>
      </c>
      <c r="D310" s="1" t="s">
        <v>10740</v>
      </c>
      <c r="E310" s="1" t="s">
        <v>10811</v>
      </c>
      <c r="H310" s="1" t="s">
        <v>2881</v>
      </c>
      <c r="I310" s="1">
        <v>0</v>
      </c>
      <c r="J310" s="1">
        <v>13</v>
      </c>
      <c r="K310" s="1" t="s">
        <v>10291</v>
      </c>
      <c r="L310" s="4" t="str">
        <f ca="1">IFERROR(__xludf.DUMMYFUNCTION("JOIN("" "", SPLIT(REGEXEXTRACT(H310, ""(\S+\s+\S+\s+\S+\s+\S+)""), "" ""))"),"Intel Core i7 13700K")</f>
        <v>Intel Core i7 13700K</v>
      </c>
    </row>
    <row r="311" spans="1:12">
      <c r="A311" s="1" t="s">
        <v>10812</v>
      </c>
      <c r="B311" s="1" t="s">
        <v>10286</v>
      </c>
      <c r="C311" s="1" t="s">
        <v>10813</v>
      </c>
      <c r="D311" s="1" t="s">
        <v>10740</v>
      </c>
      <c r="E311" s="1" t="s">
        <v>10814</v>
      </c>
      <c r="H311" s="1" t="s">
        <v>2881</v>
      </c>
      <c r="I311" s="1">
        <v>1</v>
      </c>
      <c r="J311" s="1">
        <v>13</v>
      </c>
      <c r="K311" s="1" t="s">
        <v>10291</v>
      </c>
      <c r="L311" s="4" t="str">
        <f ca="1">IFERROR(__xludf.DUMMYFUNCTION("JOIN("" "", SPLIT(REGEXEXTRACT(H311, ""(\S+\s+\S+\s+\S+\s+\S+)""), "" ""))"),"Intel Core i7 13700K")</f>
        <v>Intel Core i7 13700K</v>
      </c>
    </row>
    <row r="312" spans="1:12">
      <c r="A312" s="1" t="s">
        <v>709</v>
      </c>
      <c r="B312" s="1" t="s">
        <v>10286</v>
      </c>
      <c r="C312" s="1" t="s">
        <v>10815</v>
      </c>
      <c r="D312" s="1" t="s">
        <v>10740</v>
      </c>
      <c r="E312" s="1" t="s">
        <v>10816</v>
      </c>
      <c r="H312" s="1" t="s">
        <v>2881</v>
      </c>
      <c r="I312" s="1">
        <v>1</v>
      </c>
      <c r="J312" s="1">
        <v>13</v>
      </c>
      <c r="K312" s="1" t="s">
        <v>10291</v>
      </c>
      <c r="L312" s="4" t="str">
        <f ca="1">IFERROR(__xludf.DUMMYFUNCTION("JOIN("" "", SPLIT(REGEXEXTRACT(H312, ""(\S+\s+\S+\s+\S+\s+\S+)""), "" ""))"),"Intel Core i7 13700K")</f>
        <v>Intel Core i7 13700K</v>
      </c>
    </row>
    <row r="313" spans="1:12">
      <c r="A313" s="1" t="s">
        <v>10817</v>
      </c>
      <c r="B313" s="1" t="s">
        <v>10286</v>
      </c>
      <c r="C313" s="1" t="s">
        <v>10818</v>
      </c>
      <c r="D313" s="1" t="s">
        <v>10740</v>
      </c>
      <c r="E313" s="1" t="s">
        <v>10819</v>
      </c>
      <c r="H313" s="1" t="s">
        <v>2881</v>
      </c>
      <c r="I313" s="1">
        <v>0</v>
      </c>
      <c r="J313" s="1">
        <v>13</v>
      </c>
      <c r="K313" s="1" t="s">
        <v>10291</v>
      </c>
      <c r="L313" s="4" t="str">
        <f ca="1">IFERROR(__xludf.DUMMYFUNCTION("JOIN("" "", SPLIT(REGEXEXTRACT(H313, ""(\S+\s+\S+\s+\S+\s+\S+)""), "" ""))"),"Intel Core i7 13700K")</f>
        <v>Intel Core i7 13700K</v>
      </c>
    </row>
    <row r="314" spans="1:12">
      <c r="A314" s="1" t="s">
        <v>5569</v>
      </c>
      <c r="B314" s="1" t="s">
        <v>10286</v>
      </c>
      <c r="C314" s="1" t="s">
        <v>10820</v>
      </c>
      <c r="D314" s="1" t="s">
        <v>10740</v>
      </c>
      <c r="E314" s="1" t="s">
        <v>10821</v>
      </c>
      <c r="H314" s="1" t="s">
        <v>2881</v>
      </c>
      <c r="I314" s="1">
        <v>3</v>
      </c>
      <c r="J314" s="1">
        <v>13</v>
      </c>
      <c r="K314" s="1" t="s">
        <v>10291</v>
      </c>
      <c r="L314" s="4" t="str">
        <f ca="1">IFERROR(__xludf.DUMMYFUNCTION("JOIN("" "", SPLIT(REGEXEXTRACT(H314, ""(\S+\s+\S+\s+\S+\s+\S+)""), "" ""))"),"Intel Core i7 13700K")</f>
        <v>Intel Core i7 13700K</v>
      </c>
    </row>
    <row r="315" spans="1:12">
      <c r="A315" s="1" t="s">
        <v>10391</v>
      </c>
      <c r="B315" s="1" t="s">
        <v>10286</v>
      </c>
      <c r="C315" s="1" t="s">
        <v>10822</v>
      </c>
      <c r="D315" s="1" t="s">
        <v>10740</v>
      </c>
      <c r="E315" s="1" t="s">
        <v>10823</v>
      </c>
      <c r="H315" s="1" t="s">
        <v>2881</v>
      </c>
      <c r="I315" s="1">
        <v>0</v>
      </c>
      <c r="J315" s="1">
        <v>13</v>
      </c>
      <c r="K315" s="1" t="s">
        <v>10291</v>
      </c>
      <c r="L315" s="4" t="str">
        <f ca="1">IFERROR(__xludf.DUMMYFUNCTION("JOIN("" "", SPLIT(REGEXEXTRACT(H315, ""(\S+\s+\S+\s+\S+\s+\S+)""), "" ""))"),"Intel Core i7 13700K")</f>
        <v>Intel Core i7 13700K</v>
      </c>
    </row>
    <row r="316" spans="1:12">
      <c r="A316" s="1" t="s">
        <v>10824</v>
      </c>
      <c r="B316" s="1" t="s">
        <v>10286</v>
      </c>
      <c r="C316" s="1" t="s">
        <v>10825</v>
      </c>
      <c r="D316" s="1" t="s">
        <v>10740</v>
      </c>
      <c r="E316" s="1" t="s">
        <v>10826</v>
      </c>
      <c r="H316" s="1" t="s">
        <v>2881</v>
      </c>
      <c r="I316" s="1">
        <v>1</v>
      </c>
      <c r="J316" s="1">
        <v>13</v>
      </c>
      <c r="K316" s="1" t="s">
        <v>10291</v>
      </c>
      <c r="L316" s="4" t="str">
        <f ca="1">IFERROR(__xludf.DUMMYFUNCTION("JOIN("" "", SPLIT(REGEXEXTRACT(H316, ""(\S+\s+\S+\s+\S+\s+\S+)""), "" ""))"),"Intel Core i7 13700K")</f>
        <v>Intel Core i7 13700K</v>
      </c>
    </row>
    <row r="317" spans="1:12">
      <c r="A317" s="1" t="s">
        <v>10827</v>
      </c>
      <c r="B317" s="1" t="s">
        <v>10286</v>
      </c>
      <c r="C317" s="1" t="s">
        <v>169</v>
      </c>
      <c r="D317" s="1" t="s">
        <v>10740</v>
      </c>
      <c r="E317" s="1" t="s">
        <v>10828</v>
      </c>
      <c r="H317" s="1" t="s">
        <v>2881</v>
      </c>
      <c r="I317" s="1">
        <v>1</v>
      </c>
      <c r="J317" s="1">
        <v>13</v>
      </c>
      <c r="K317" s="1" t="s">
        <v>10291</v>
      </c>
      <c r="L317" s="4" t="str">
        <f ca="1">IFERROR(__xludf.DUMMYFUNCTION("JOIN("" "", SPLIT(REGEXEXTRACT(H317, ""(\S+\s+\S+\s+\S+\s+\S+)""), "" ""))"),"Intel Core i7 13700K")</f>
        <v>Intel Core i7 13700K</v>
      </c>
    </row>
    <row r="318" spans="1:12">
      <c r="A318" s="1" t="s">
        <v>10829</v>
      </c>
      <c r="B318" s="1" t="s">
        <v>10286</v>
      </c>
      <c r="C318" s="1" t="s">
        <v>10830</v>
      </c>
      <c r="D318" s="1" t="s">
        <v>10740</v>
      </c>
      <c r="E318" s="1" t="s">
        <v>10831</v>
      </c>
      <c r="H318" s="1" t="s">
        <v>2881</v>
      </c>
      <c r="I318" s="1">
        <v>0</v>
      </c>
      <c r="J318" s="1">
        <v>13</v>
      </c>
      <c r="K318" s="1" t="s">
        <v>10291</v>
      </c>
      <c r="L318" s="4" t="str">
        <f ca="1">IFERROR(__xludf.DUMMYFUNCTION("JOIN("" "", SPLIT(REGEXEXTRACT(H318, ""(\S+\s+\S+\s+\S+\s+\S+)""), "" ""))"),"Intel Core i7 13700K")</f>
        <v>Intel Core i7 13700K</v>
      </c>
    </row>
    <row r="319" spans="1:12">
      <c r="A319" s="1" t="s">
        <v>10832</v>
      </c>
      <c r="B319" s="1" t="s">
        <v>10556</v>
      </c>
      <c r="C319" s="1" t="s">
        <v>10833</v>
      </c>
      <c r="D319" s="1" t="s">
        <v>10740</v>
      </c>
      <c r="E319" s="1" t="s">
        <v>10834</v>
      </c>
      <c r="H319" s="1" t="s">
        <v>2881</v>
      </c>
      <c r="I319" s="1">
        <v>0</v>
      </c>
      <c r="J319" s="1">
        <v>13</v>
      </c>
      <c r="K319" s="1" t="s">
        <v>10291</v>
      </c>
      <c r="L319" s="4" t="str">
        <f ca="1">IFERROR(__xludf.DUMMYFUNCTION("JOIN("" "", SPLIT(REGEXEXTRACT(H319, ""(\S+\s+\S+\s+\S+\s+\S+)""), "" ""))"),"Intel Core i7 13700K")</f>
        <v>Intel Core i7 13700K</v>
      </c>
    </row>
    <row r="320" spans="1:12">
      <c r="A320" s="1" t="s">
        <v>10835</v>
      </c>
      <c r="B320" s="1" t="s">
        <v>10286</v>
      </c>
      <c r="C320" s="1" t="s">
        <v>10836</v>
      </c>
      <c r="D320" s="1" t="s">
        <v>10740</v>
      </c>
      <c r="E320" s="1" t="s">
        <v>10837</v>
      </c>
      <c r="H320" s="1" t="s">
        <v>2881</v>
      </c>
      <c r="I320" s="1">
        <v>0</v>
      </c>
      <c r="J320" s="1">
        <v>13</v>
      </c>
      <c r="K320" s="1" t="s">
        <v>10291</v>
      </c>
      <c r="L320" s="4" t="str">
        <f ca="1">IFERROR(__xludf.DUMMYFUNCTION("JOIN("" "", SPLIT(REGEXEXTRACT(H320, ""(\S+\s+\S+\s+\S+\s+\S+)""), "" ""))"),"Intel Core i7 13700K")</f>
        <v>Intel Core i7 13700K</v>
      </c>
    </row>
    <row r="321" spans="1:12">
      <c r="A321" s="1" t="s">
        <v>10838</v>
      </c>
      <c r="B321" s="1" t="s">
        <v>10286</v>
      </c>
      <c r="C321" s="1" t="s">
        <v>10839</v>
      </c>
      <c r="D321" s="1" t="s">
        <v>10736</v>
      </c>
      <c r="E321" s="1" t="s">
        <v>10840</v>
      </c>
      <c r="H321" s="1" t="s">
        <v>2881</v>
      </c>
      <c r="I321" s="1">
        <v>0</v>
      </c>
      <c r="J321" s="1">
        <v>13</v>
      </c>
      <c r="K321" s="1" t="s">
        <v>10291</v>
      </c>
      <c r="L321" s="4" t="str">
        <f ca="1">IFERROR(__xludf.DUMMYFUNCTION("JOIN("" "", SPLIT(REGEXEXTRACT(H321, ""(\S+\s+\S+\s+\S+\s+\S+)""), "" ""))"),"Intel Core i7 13700K")</f>
        <v>Intel Core i7 13700K</v>
      </c>
    </row>
    <row r="322" spans="1:12">
      <c r="A322" s="1" t="s">
        <v>10841</v>
      </c>
      <c r="B322" s="1" t="s">
        <v>10303</v>
      </c>
      <c r="C322" s="1" t="s">
        <v>10842</v>
      </c>
      <c r="D322" s="1" t="s">
        <v>10740</v>
      </c>
      <c r="E322" s="1" t="s">
        <v>10843</v>
      </c>
      <c r="H322" s="1" t="s">
        <v>2881</v>
      </c>
      <c r="I322" s="1">
        <v>0</v>
      </c>
      <c r="J322" s="1">
        <v>13</v>
      </c>
      <c r="K322" s="1" t="s">
        <v>10291</v>
      </c>
      <c r="L322" s="4" t="str">
        <f ca="1">IFERROR(__xludf.DUMMYFUNCTION("JOIN("" "", SPLIT(REGEXEXTRACT(H322, ""(\S+\s+\S+\s+\S+\s+\S+)""), "" ""))"),"Intel Core i7 13700K")</f>
        <v>Intel Core i7 13700K</v>
      </c>
    </row>
    <row r="323" spans="1:12">
      <c r="A323" s="1" t="s">
        <v>10844</v>
      </c>
      <c r="B323" s="1" t="s">
        <v>10286</v>
      </c>
      <c r="C323" s="1" t="s">
        <v>10845</v>
      </c>
      <c r="D323" s="1" t="s">
        <v>10743</v>
      </c>
      <c r="E323" s="1" t="s">
        <v>10846</v>
      </c>
      <c r="H323" s="1" t="s">
        <v>2881</v>
      </c>
      <c r="I323" s="1">
        <v>0</v>
      </c>
      <c r="J323" s="1">
        <v>13</v>
      </c>
      <c r="K323" s="1" t="s">
        <v>10291</v>
      </c>
      <c r="L323" s="4" t="str">
        <f ca="1">IFERROR(__xludf.DUMMYFUNCTION("JOIN("" "", SPLIT(REGEXEXTRACT(H323, ""(\S+\s+\S+\s+\S+\s+\S+)""), "" ""))"),"Intel Core i7 13700K")</f>
        <v>Intel Core i7 13700K</v>
      </c>
    </row>
    <row r="324" spans="1:12">
      <c r="A324" s="1" t="s">
        <v>578</v>
      </c>
      <c r="B324" s="1" t="s">
        <v>10286</v>
      </c>
      <c r="C324" s="1" t="s">
        <v>554</v>
      </c>
      <c r="D324" s="1" t="s">
        <v>10347</v>
      </c>
      <c r="E324" s="1" t="s">
        <v>10847</v>
      </c>
      <c r="H324" s="1" t="s">
        <v>2881</v>
      </c>
      <c r="I324" s="1">
        <v>0</v>
      </c>
      <c r="J324" s="1">
        <v>13</v>
      </c>
      <c r="K324" s="1" t="s">
        <v>10291</v>
      </c>
      <c r="L324" s="4" t="str">
        <f ca="1">IFERROR(__xludf.DUMMYFUNCTION("JOIN("" "", SPLIT(REGEXEXTRACT(H324, ""(\S+\s+\S+\s+\S+\s+\S+)""), "" ""))"),"Intel Core i7 13700K")</f>
        <v>Intel Core i7 13700K</v>
      </c>
    </row>
    <row r="325" spans="1:12">
      <c r="A325" s="1" t="s">
        <v>10848</v>
      </c>
      <c r="B325" s="1" t="s">
        <v>10286</v>
      </c>
      <c r="C325" s="1" t="s">
        <v>10849</v>
      </c>
      <c r="D325" s="1" t="s">
        <v>10305</v>
      </c>
      <c r="E325" s="1" t="s">
        <v>10850</v>
      </c>
      <c r="H325" s="1" t="s">
        <v>2881</v>
      </c>
      <c r="I325" s="1">
        <v>0</v>
      </c>
      <c r="J325" s="1">
        <v>13</v>
      </c>
      <c r="K325" s="1" t="s">
        <v>10291</v>
      </c>
      <c r="L325" s="4" t="str">
        <f ca="1">IFERROR(__xludf.DUMMYFUNCTION("JOIN("" "", SPLIT(REGEXEXTRACT(H325, ""(\S+\s+\S+\s+\S+\s+\S+)""), "" ""))"),"Intel Core i7 13700K")</f>
        <v>Intel Core i7 13700K</v>
      </c>
    </row>
    <row r="326" spans="1:12">
      <c r="A326" s="1" t="s">
        <v>10851</v>
      </c>
      <c r="B326" s="1" t="s">
        <v>10286</v>
      </c>
      <c r="C326" s="1" t="s">
        <v>10852</v>
      </c>
      <c r="D326" s="1" t="s">
        <v>10293</v>
      </c>
      <c r="E326" s="1" t="s">
        <v>10853</v>
      </c>
      <c r="H326" s="1" t="s">
        <v>2881</v>
      </c>
      <c r="I326" s="1">
        <v>0</v>
      </c>
      <c r="J326" s="1">
        <v>13</v>
      </c>
      <c r="K326" s="1" t="s">
        <v>10291</v>
      </c>
      <c r="L326" s="4" t="str">
        <f ca="1">IFERROR(__xludf.DUMMYFUNCTION("JOIN("" "", SPLIT(REGEXEXTRACT(H326, ""(\S+\s+\S+\s+\S+\s+\S+)""), "" ""))"),"Intel Core i7 13700K")</f>
        <v>Intel Core i7 13700K</v>
      </c>
    </row>
    <row r="327" spans="1:12">
      <c r="A327" s="1" t="s">
        <v>10854</v>
      </c>
      <c r="B327" s="1" t="s">
        <v>10286</v>
      </c>
      <c r="C327" s="1" t="s">
        <v>10855</v>
      </c>
      <c r="D327" s="1" t="s">
        <v>10293</v>
      </c>
      <c r="E327" s="1" t="s">
        <v>10856</v>
      </c>
      <c r="H327" s="1" t="s">
        <v>2881</v>
      </c>
      <c r="I327" s="1">
        <v>0</v>
      </c>
      <c r="J327" s="1">
        <v>13</v>
      </c>
      <c r="K327" s="1" t="s">
        <v>10291</v>
      </c>
      <c r="L327" s="4" t="str">
        <f ca="1">IFERROR(__xludf.DUMMYFUNCTION("JOIN("" "", SPLIT(REGEXEXTRACT(H327, ""(\S+\s+\S+\s+\S+\s+\S+)""), "" ""))"),"Intel Core i7 13700K")</f>
        <v>Intel Core i7 13700K</v>
      </c>
    </row>
    <row r="328" spans="1:12">
      <c r="A328" s="1" t="s">
        <v>10857</v>
      </c>
      <c r="B328" s="1" t="s">
        <v>10286</v>
      </c>
      <c r="C328" s="1" t="s">
        <v>10858</v>
      </c>
      <c r="D328" s="1" t="s">
        <v>10305</v>
      </c>
      <c r="E328" s="1" t="s">
        <v>10859</v>
      </c>
      <c r="H328" s="1" t="s">
        <v>2881</v>
      </c>
      <c r="I328" s="1">
        <v>0</v>
      </c>
      <c r="J328" s="1">
        <v>13</v>
      </c>
      <c r="K328" s="1" t="s">
        <v>10291</v>
      </c>
      <c r="L328" s="4" t="str">
        <f ca="1">IFERROR(__xludf.DUMMYFUNCTION("JOIN("" "", SPLIT(REGEXEXTRACT(H328, ""(\S+\s+\S+\s+\S+\s+\S+)""), "" ""))"),"Intel Core i7 13700K")</f>
        <v>Intel Core i7 13700K</v>
      </c>
    </row>
    <row r="329" spans="1:12">
      <c r="A329" s="1" t="s">
        <v>10860</v>
      </c>
      <c r="B329" s="1" t="s">
        <v>10286</v>
      </c>
      <c r="C329" s="1" t="s">
        <v>10861</v>
      </c>
      <c r="D329" s="1" t="s">
        <v>10305</v>
      </c>
      <c r="E329" s="1" t="s">
        <v>10862</v>
      </c>
      <c r="H329" s="1" t="s">
        <v>2881</v>
      </c>
      <c r="I329" s="1">
        <v>0</v>
      </c>
      <c r="J329" s="1">
        <v>13</v>
      </c>
      <c r="K329" s="1" t="s">
        <v>10291</v>
      </c>
      <c r="L329" s="4" t="str">
        <f ca="1">IFERROR(__xludf.DUMMYFUNCTION("JOIN("" "", SPLIT(REGEXEXTRACT(H329, ""(\S+\s+\S+\s+\S+\s+\S+)""), "" ""))"),"Intel Core i7 13700K")</f>
        <v>Intel Core i7 13700K</v>
      </c>
    </row>
    <row r="330" spans="1:12">
      <c r="A330" s="1" t="s">
        <v>10863</v>
      </c>
      <c r="B330" s="1" t="s">
        <v>10286</v>
      </c>
      <c r="C330" s="1" t="s">
        <v>10864</v>
      </c>
      <c r="D330" s="1" t="s">
        <v>10479</v>
      </c>
      <c r="E330" s="1" t="s">
        <v>10865</v>
      </c>
      <c r="H330" s="1" t="s">
        <v>2881</v>
      </c>
      <c r="I330" s="1">
        <v>0</v>
      </c>
      <c r="J330" s="1">
        <v>13</v>
      </c>
      <c r="K330" s="1" t="s">
        <v>10291</v>
      </c>
      <c r="L330" s="4" t="str">
        <f ca="1">IFERROR(__xludf.DUMMYFUNCTION("JOIN("" "", SPLIT(REGEXEXTRACT(H330, ""(\S+\s+\S+\s+\S+\s+\S+)""), "" ""))"),"Intel Core i7 13700K")</f>
        <v>Intel Core i7 13700K</v>
      </c>
    </row>
    <row r="331" spans="1:12">
      <c r="A331" s="1" t="s">
        <v>10866</v>
      </c>
      <c r="B331" s="1" t="s">
        <v>10286</v>
      </c>
      <c r="C331" s="1" t="s">
        <v>10867</v>
      </c>
      <c r="D331" s="1" t="s">
        <v>10288</v>
      </c>
      <c r="E331" s="1" t="s">
        <v>10868</v>
      </c>
      <c r="H331" s="1" t="s">
        <v>2881</v>
      </c>
      <c r="I331" s="1">
        <v>0</v>
      </c>
      <c r="J331" s="1">
        <v>13</v>
      </c>
      <c r="K331" s="1" t="s">
        <v>10291</v>
      </c>
      <c r="L331" s="4" t="str">
        <f ca="1">IFERROR(__xludf.DUMMYFUNCTION("JOIN("" "", SPLIT(REGEXEXTRACT(H331, ""(\S+\s+\S+\s+\S+\s+\S+)""), "" ""))"),"Intel Core i7 13700K")</f>
        <v>Intel Core i7 13700K</v>
      </c>
    </row>
    <row r="332" spans="1:12">
      <c r="A332" s="1" t="s">
        <v>10869</v>
      </c>
      <c r="B332" s="1" t="s">
        <v>10286</v>
      </c>
      <c r="C332" s="1" t="s">
        <v>10870</v>
      </c>
      <c r="D332" s="1" t="s">
        <v>10740</v>
      </c>
      <c r="E332" s="1" t="s">
        <v>10871</v>
      </c>
      <c r="H332" s="1" t="s">
        <v>2881</v>
      </c>
      <c r="I332" s="1">
        <v>0</v>
      </c>
      <c r="J332" s="1">
        <v>13</v>
      </c>
      <c r="K332" s="1" t="s">
        <v>10291</v>
      </c>
      <c r="L332" s="4" t="str">
        <f ca="1">IFERROR(__xludf.DUMMYFUNCTION("JOIN("" "", SPLIT(REGEXEXTRACT(H332, ""(\S+\s+\S+\s+\S+\s+\S+)""), "" ""))"),"Intel Core i7 13700K")</f>
        <v>Intel Core i7 13700K</v>
      </c>
    </row>
    <row r="333" spans="1:12">
      <c r="A333" s="1" t="s">
        <v>10872</v>
      </c>
      <c r="B333" s="1" t="s">
        <v>10286</v>
      </c>
      <c r="C333" s="1" t="s">
        <v>10873</v>
      </c>
      <c r="D333" s="1" t="s">
        <v>10740</v>
      </c>
      <c r="E333" s="1" t="s">
        <v>10874</v>
      </c>
      <c r="H333" s="1" t="s">
        <v>2881</v>
      </c>
      <c r="I333" s="1">
        <v>0</v>
      </c>
      <c r="J333" s="1">
        <v>13</v>
      </c>
      <c r="K333" s="1" t="s">
        <v>10291</v>
      </c>
      <c r="L333" s="4" t="str">
        <f ca="1">IFERROR(__xludf.DUMMYFUNCTION("JOIN("" "", SPLIT(REGEXEXTRACT(H333, ""(\S+\s+\S+\s+\S+\s+\S+)""), "" ""))"),"Intel Core i7 13700K")</f>
        <v>Intel Core i7 13700K</v>
      </c>
    </row>
    <row r="334" spans="1:12">
      <c r="A334" s="1" t="s">
        <v>10875</v>
      </c>
      <c r="B334" s="1" t="s">
        <v>10286</v>
      </c>
      <c r="C334" s="1" t="s">
        <v>668</v>
      </c>
      <c r="D334" s="1" t="s">
        <v>10288</v>
      </c>
      <c r="E334" s="1" t="s">
        <v>10876</v>
      </c>
      <c r="H334" s="1" t="s">
        <v>2881</v>
      </c>
      <c r="I334" s="1">
        <v>0</v>
      </c>
      <c r="J334" s="1">
        <v>13</v>
      </c>
      <c r="K334" s="1" t="s">
        <v>10291</v>
      </c>
      <c r="L334" s="4" t="str">
        <f ca="1">IFERROR(__xludf.DUMMYFUNCTION("JOIN("" "", SPLIT(REGEXEXTRACT(H334, ""(\S+\s+\S+\s+\S+\s+\S+)""), "" ""))"),"Intel Core i7 13700K")</f>
        <v>Intel Core i7 13700K</v>
      </c>
    </row>
    <row r="335" spans="1:12">
      <c r="A335" s="1" t="s">
        <v>1596</v>
      </c>
      <c r="B335" s="1" t="s">
        <v>10286</v>
      </c>
      <c r="C335" s="1" t="s">
        <v>10877</v>
      </c>
      <c r="D335" s="1" t="s">
        <v>10293</v>
      </c>
      <c r="E335" s="1" t="s">
        <v>10878</v>
      </c>
      <c r="H335" s="1" t="s">
        <v>2881</v>
      </c>
      <c r="I335" s="1">
        <v>0</v>
      </c>
      <c r="J335" s="1">
        <v>13</v>
      </c>
      <c r="K335" s="1" t="s">
        <v>10291</v>
      </c>
      <c r="L335" s="4" t="str">
        <f ca="1">IFERROR(__xludf.DUMMYFUNCTION("JOIN("" "", SPLIT(REGEXEXTRACT(H335, ""(\S+\s+\S+\s+\S+\s+\S+)""), "" ""))"),"Intel Core i7 13700K")</f>
        <v>Intel Core i7 13700K</v>
      </c>
    </row>
    <row r="336" spans="1:12">
      <c r="A336" s="1" t="s">
        <v>10879</v>
      </c>
      <c r="B336" s="1" t="s">
        <v>10286</v>
      </c>
      <c r="C336" s="1" t="s">
        <v>10880</v>
      </c>
      <c r="D336" s="1" t="s">
        <v>10479</v>
      </c>
      <c r="E336" s="1" t="s">
        <v>10881</v>
      </c>
      <c r="H336" s="1" t="s">
        <v>2881</v>
      </c>
      <c r="I336" s="1">
        <v>0</v>
      </c>
      <c r="J336" s="1">
        <v>13</v>
      </c>
      <c r="K336" s="1" t="s">
        <v>10291</v>
      </c>
      <c r="L336" s="4" t="str">
        <f ca="1">IFERROR(__xludf.DUMMYFUNCTION("JOIN("" "", SPLIT(REGEXEXTRACT(H336, ""(\S+\s+\S+\s+\S+\s+\S+)""), "" ""))"),"Intel Core i7 13700K")</f>
        <v>Intel Core i7 13700K</v>
      </c>
    </row>
    <row r="337" spans="1:12">
      <c r="A337" s="1" t="s">
        <v>10882</v>
      </c>
      <c r="B337" s="1" t="s">
        <v>10286</v>
      </c>
      <c r="C337" s="1" t="s">
        <v>10883</v>
      </c>
      <c r="D337" s="1" t="s">
        <v>10736</v>
      </c>
      <c r="E337" s="1" t="s">
        <v>10884</v>
      </c>
      <c r="H337" s="1" t="s">
        <v>2881</v>
      </c>
      <c r="I337" s="1">
        <v>0</v>
      </c>
      <c r="J337" s="1">
        <v>13</v>
      </c>
      <c r="K337" s="1" t="s">
        <v>10291</v>
      </c>
      <c r="L337" s="4" t="str">
        <f ca="1">IFERROR(__xludf.DUMMYFUNCTION("JOIN("" "", SPLIT(REGEXEXTRACT(H337, ""(\S+\s+\S+\s+\S+\s+\S+)""), "" ""))"),"Intel Core i7 13700K")</f>
        <v>Intel Core i7 13700K</v>
      </c>
    </row>
    <row r="338" spans="1:12">
      <c r="A338" s="1" t="s">
        <v>10885</v>
      </c>
      <c r="B338" s="1" t="s">
        <v>10286</v>
      </c>
      <c r="C338" s="1" t="s">
        <v>10886</v>
      </c>
      <c r="D338" s="1" t="s">
        <v>10755</v>
      </c>
      <c r="E338" s="1" t="s">
        <v>10887</v>
      </c>
      <c r="H338" s="1" t="s">
        <v>2881</v>
      </c>
      <c r="I338" s="1">
        <v>0</v>
      </c>
      <c r="J338" s="1">
        <v>13</v>
      </c>
      <c r="K338" s="1" t="s">
        <v>10291</v>
      </c>
      <c r="L338" s="4" t="str">
        <f ca="1">IFERROR(__xludf.DUMMYFUNCTION("JOIN("" "", SPLIT(REGEXEXTRACT(H338, ""(\S+\s+\S+\s+\S+\s+\S+)""), "" ""))"),"Intel Core i7 13700K")</f>
        <v>Intel Core i7 13700K</v>
      </c>
    </row>
    <row r="339" spans="1:12">
      <c r="A339" s="1" t="s">
        <v>10888</v>
      </c>
      <c r="B339" s="1" t="s">
        <v>10286</v>
      </c>
      <c r="C339" s="1" t="s">
        <v>9308</v>
      </c>
      <c r="D339" s="1" t="s">
        <v>10743</v>
      </c>
      <c r="E339" s="1" t="s">
        <v>10889</v>
      </c>
      <c r="H339" s="1" t="s">
        <v>2881</v>
      </c>
      <c r="I339" s="1">
        <v>0</v>
      </c>
      <c r="J339" s="1">
        <v>13</v>
      </c>
      <c r="K339" s="1" t="s">
        <v>10291</v>
      </c>
      <c r="L339" s="4" t="str">
        <f ca="1">IFERROR(__xludf.DUMMYFUNCTION("JOIN("" "", SPLIT(REGEXEXTRACT(H339, ""(\S+\s+\S+\s+\S+\s+\S+)""), "" ""))"),"Intel Core i7 13700K")</f>
        <v>Intel Core i7 13700K</v>
      </c>
    </row>
    <row r="340" spans="1:12">
      <c r="A340" s="1" t="s">
        <v>10890</v>
      </c>
      <c r="B340" s="1" t="s">
        <v>10286</v>
      </c>
      <c r="C340" s="1" t="s">
        <v>6392</v>
      </c>
      <c r="D340" s="1" t="s">
        <v>10347</v>
      </c>
      <c r="E340" s="1" t="s">
        <v>10891</v>
      </c>
      <c r="H340" s="1" t="s">
        <v>2881</v>
      </c>
      <c r="I340" s="1">
        <v>0</v>
      </c>
      <c r="J340" s="1">
        <v>13</v>
      </c>
      <c r="K340" s="1" t="s">
        <v>10291</v>
      </c>
      <c r="L340" s="4" t="str">
        <f ca="1">IFERROR(__xludf.DUMMYFUNCTION("JOIN("" "", SPLIT(REGEXEXTRACT(H340, ""(\S+\s+\S+\s+\S+\s+\S+)""), "" ""))"),"Intel Core i7 13700K")</f>
        <v>Intel Core i7 13700K</v>
      </c>
    </row>
    <row r="341" spans="1:12">
      <c r="A341" s="1" t="s">
        <v>10892</v>
      </c>
      <c r="B341" s="1" t="s">
        <v>10286</v>
      </c>
      <c r="C341" s="1" t="s">
        <v>10893</v>
      </c>
      <c r="D341" s="1" t="s">
        <v>10740</v>
      </c>
      <c r="E341" s="1" t="s">
        <v>10894</v>
      </c>
      <c r="H341" s="1" t="s">
        <v>2881</v>
      </c>
      <c r="I341" s="1">
        <v>0</v>
      </c>
      <c r="J341" s="1">
        <v>13</v>
      </c>
      <c r="K341" s="1" t="s">
        <v>10291</v>
      </c>
      <c r="L341" s="4" t="str">
        <f ca="1">IFERROR(__xludf.DUMMYFUNCTION("JOIN("" "", SPLIT(REGEXEXTRACT(H341, ""(\S+\s+\S+\s+\S+\s+\S+)""), "" ""))"),"Intel Core i7 13700K")</f>
        <v>Intel Core i7 13700K</v>
      </c>
    </row>
    <row r="342" spans="1:12">
      <c r="A342" s="1" t="s">
        <v>10895</v>
      </c>
      <c r="B342" s="1" t="s">
        <v>10286</v>
      </c>
      <c r="C342" s="1" t="s">
        <v>504</v>
      </c>
      <c r="D342" s="1" t="s">
        <v>10347</v>
      </c>
      <c r="E342" s="1" t="s">
        <v>10896</v>
      </c>
      <c r="H342" s="1" t="s">
        <v>2881</v>
      </c>
      <c r="I342" s="1">
        <v>0</v>
      </c>
      <c r="J342" s="1">
        <v>13</v>
      </c>
      <c r="K342" s="1" t="s">
        <v>10291</v>
      </c>
      <c r="L342" s="4" t="str">
        <f ca="1">IFERROR(__xludf.DUMMYFUNCTION("JOIN("" "", SPLIT(REGEXEXTRACT(H342, ""(\S+\s+\S+\s+\S+\s+\S+)""), "" ""))"),"Intel Core i7 13700K")</f>
        <v>Intel Core i7 13700K</v>
      </c>
    </row>
    <row r="343" spans="1:12">
      <c r="A343" s="1" t="s">
        <v>10897</v>
      </c>
      <c r="B343" s="1" t="s">
        <v>10286</v>
      </c>
      <c r="C343" s="1" t="s">
        <v>10898</v>
      </c>
      <c r="D343" s="1" t="s">
        <v>10288</v>
      </c>
      <c r="E343" s="1" t="s">
        <v>10899</v>
      </c>
      <c r="H343" s="1" t="s">
        <v>2881</v>
      </c>
      <c r="I343" s="1">
        <v>0</v>
      </c>
      <c r="J343" s="1">
        <v>13</v>
      </c>
      <c r="K343" s="1" t="s">
        <v>10291</v>
      </c>
      <c r="L343" s="4" t="str">
        <f ca="1">IFERROR(__xludf.DUMMYFUNCTION("JOIN("" "", SPLIT(REGEXEXTRACT(H343, ""(\S+\s+\S+\s+\S+\s+\S+)""), "" ""))"),"Intel Core i7 13700K")</f>
        <v>Intel Core i7 13700K</v>
      </c>
    </row>
    <row r="344" spans="1:12">
      <c r="A344" s="1" t="s">
        <v>10900</v>
      </c>
      <c r="B344" s="1" t="s">
        <v>10286</v>
      </c>
      <c r="C344" s="1" t="s">
        <v>10901</v>
      </c>
      <c r="D344" s="1" t="s">
        <v>10755</v>
      </c>
      <c r="E344" s="1" t="s">
        <v>10902</v>
      </c>
      <c r="H344" s="1" t="s">
        <v>2881</v>
      </c>
      <c r="I344" s="1">
        <v>1</v>
      </c>
      <c r="J344" s="1">
        <v>13</v>
      </c>
      <c r="K344" s="1" t="s">
        <v>10291</v>
      </c>
      <c r="L344" s="4" t="str">
        <f ca="1">IFERROR(__xludf.DUMMYFUNCTION("JOIN("" "", SPLIT(REGEXEXTRACT(H344, ""(\S+\s+\S+\s+\S+\s+\S+)""), "" ""))"),"Intel Core i7 13700K")</f>
        <v>Intel Core i7 13700K</v>
      </c>
    </row>
    <row r="345" spans="1:12">
      <c r="A345" s="1" t="s">
        <v>10903</v>
      </c>
      <c r="B345" s="1" t="s">
        <v>10286</v>
      </c>
      <c r="C345" s="1" t="s">
        <v>10904</v>
      </c>
      <c r="D345" s="1" t="s">
        <v>10743</v>
      </c>
      <c r="E345" s="1" t="s">
        <v>10905</v>
      </c>
      <c r="H345" s="1" t="s">
        <v>2881</v>
      </c>
      <c r="I345" s="1">
        <v>0</v>
      </c>
      <c r="J345" s="1">
        <v>13</v>
      </c>
      <c r="K345" s="1" t="s">
        <v>10291</v>
      </c>
      <c r="L345" s="4" t="str">
        <f ca="1">IFERROR(__xludf.DUMMYFUNCTION("JOIN("" "", SPLIT(REGEXEXTRACT(H345, ""(\S+\s+\S+\s+\S+\s+\S+)""), "" ""))"),"Intel Core i7 13700K")</f>
        <v>Intel Core i7 13700K</v>
      </c>
    </row>
    <row r="346" spans="1:12">
      <c r="A346" s="1" t="s">
        <v>10906</v>
      </c>
      <c r="B346" s="1" t="s">
        <v>10286</v>
      </c>
      <c r="C346" s="1" t="s">
        <v>3847</v>
      </c>
      <c r="D346" s="1" t="s">
        <v>10305</v>
      </c>
      <c r="E346" s="1" t="s">
        <v>10907</v>
      </c>
      <c r="H346" s="1" t="s">
        <v>2881</v>
      </c>
      <c r="I346" s="1">
        <v>0</v>
      </c>
      <c r="J346" s="1">
        <v>13</v>
      </c>
      <c r="K346" s="1" t="s">
        <v>10291</v>
      </c>
      <c r="L346" s="4" t="str">
        <f ca="1">IFERROR(__xludf.DUMMYFUNCTION("JOIN("" "", SPLIT(REGEXEXTRACT(H346, ""(\S+\s+\S+\s+\S+\s+\S+)""), "" ""))"),"Intel Core i7 13700K")</f>
        <v>Intel Core i7 13700K</v>
      </c>
    </row>
    <row r="347" spans="1:12">
      <c r="A347" s="1" t="s">
        <v>10908</v>
      </c>
      <c r="B347" s="1" t="s">
        <v>10286</v>
      </c>
      <c r="C347" s="1" t="s">
        <v>10909</v>
      </c>
      <c r="D347" s="1" t="s">
        <v>10736</v>
      </c>
      <c r="E347" s="1" t="s">
        <v>10910</v>
      </c>
      <c r="H347" s="1" t="s">
        <v>2881</v>
      </c>
      <c r="I347" s="1">
        <v>0</v>
      </c>
      <c r="J347" s="1">
        <v>13</v>
      </c>
      <c r="K347" s="1" t="s">
        <v>10291</v>
      </c>
      <c r="L347" s="4" t="str">
        <f ca="1">IFERROR(__xludf.DUMMYFUNCTION("JOIN("" "", SPLIT(REGEXEXTRACT(H347, ""(\S+\s+\S+\s+\S+\s+\S+)""), "" ""))"),"Intel Core i7 13700K")</f>
        <v>Intel Core i7 13700K</v>
      </c>
    </row>
    <row r="348" spans="1:12">
      <c r="A348" s="1" t="s">
        <v>10911</v>
      </c>
      <c r="B348" s="1" t="s">
        <v>10286</v>
      </c>
      <c r="C348" s="1" t="s">
        <v>10790</v>
      </c>
      <c r="D348" s="1" t="s">
        <v>10347</v>
      </c>
      <c r="E348" s="1" t="s">
        <v>10912</v>
      </c>
      <c r="H348" s="1" t="s">
        <v>2881</v>
      </c>
      <c r="I348" s="1">
        <v>0</v>
      </c>
      <c r="J348" s="1">
        <v>13</v>
      </c>
      <c r="K348" s="1" t="s">
        <v>10291</v>
      </c>
      <c r="L348" s="4" t="str">
        <f ca="1">IFERROR(__xludf.DUMMYFUNCTION("JOIN("" "", SPLIT(REGEXEXTRACT(H348, ""(\S+\s+\S+\s+\S+\s+\S+)""), "" ""))"),"Intel Core i7 13700K")</f>
        <v>Intel Core i7 13700K</v>
      </c>
    </row>
    <row r="349" spans="1:12">
      <c r="A349" s="1" t="s">
        <v>10913</v>
      </c>
      <c r="B349" s="1" t="s">
        <v>10286</v>
      </c>
      <c r="C349" s="1" t="s">
        <v>10914</v>
      </c>
      <c r="D349" s="1" t="s">
        <v>10740</v>
      </c>
      <c r="E349" s="1" t="s">
        <v>10915</v>
      </c>
      <c r="H349" s="1" t="s">
        <v>2881</v>
      </c>
      <c r="I349" s="1">
        <v>0</v>
      </c>
      <c r="J349" s="1">
        <v>13</v>
      </c>
      <c r="K349" s="1" t="s">
        <v>10291</v>
      </c>
      <c r="L349" s="4" t="str">
        <f ca="1">IFERROR(__xludf.DUMMYFUNCTION("JOIN("" "", SPLIT(REGEXEXTRACT(H349, ""(\S+\s+\S+\s+\S+\s+\S+)""), "" ""))"),"Intel Core i7 13700K")</f>
        <v>Intel Core i7 13700K</v>
      </c>
    </row>
    <row r="350" spans="1:12">
      <c r="A350" s="1" t="s">
        <v>10916</v>
      </c>
      <c r="B350" s="1" t="s">
        <v>10286</v>
      </c>
      <c r="C350" s="1" t="s">
        <v>10917</v>
      </c>
      <c r="D350" s="1" t="s">
        <v>10755</v>
      </c>
      <c r="E350" s="1" t="s">
        <v>10918</v>
      </c>
      <c r="H350" s="1" t="s">
        <v>2881</v>
      </c>
      <c r="I350" s="1">
        <v>0</v>
      </c>
      <c r="J350" s="1">
        <v>13</v>
      </c>
      <c r="K350" s="1" t="s">
        <v>10291</v>
      </c>
      <c r="L350" s="4" t="str">
        <f ca="1">IFERROR(__xludf.DUMMYFUNCTION("JOIN("" "", SPLIT(REGEXEXTRACT(H350, ""(\S+\s+\S+\s+\S+\s+\S+)""), "" ""))"),"Intel Core i7 13700K")</f>
        <v>Intel Core i7 13700K</v>
      </c>
    </row>
    <row r="351" spans="1:12">
      <c r="A351" s="1" t="s">
        <v>10919</v>
      </c>
      <c r="B351" s="1" t="s">
        <v>10286</v>
      </c>
      <c r="C351" s="1" t="s">
        <v>10920</v>
      </c>
      <c r="D351" s="1" t="s">
        <v>10740</v>
      </c>
      <c r="E351" s="1" t="s">
        <v>10921</v>
      </c>
      <c r="H351" s="1" t="s">
        <v>2881</v>
      </c>
      <c r="I351" s="1">
        <v>0</v>
      </c>
      <c r="J351" s="1">
        <v>13</v>
      </c>
      <c r="K351" s="1" t="s">
        <v>10291</v>
      </c>
      <c r="L351" s="4" t="str">
        <f ca="1">IFERROR(__xludf.DUMMYFUNCTION("JOIN("" "", SPLIT(REGEXEXTRACT(H351, ""(\S+\s+\S+\s+\S+\s+\S+)""), "" ""))"),"Intel Core i7 13700K")</f>
        <v>Intel Core i7 13700K</v>
      </c>
    </row>
    <row r="352" spans="1:12">
      <c r="A352" s="1" t="s">
        <v>10922</v>
      </c>
      <c r="B352" s="1" t="s">
        <v>10286</v>
      </c>
      <c r="C352" s="1" t="s">
        <v>10923</v>
      </c>
      <c r="D352" s="1" t="s">
        <v>10288</v>
      </c>
      <c r="E352" s="1" t="s">
        <v>10924</v>
      </c>
      <c r="H352" s="1" t="s">
        <v>2881</v>
      </c>
      <c r="I352" s="1">
        <v>0</v>
      </c>
      <c r="J352" s="1">
        <v>13</v>
      </c>
      <c r="K352" s="1" t="s">
        <v>10291</v>
      </c>
      <c r="L352" s="4" t="str">
        <f ca="1">IFERROR(__xludf.DUMMYFUNCTION("JOIN("" "", SPLIT(REGEXEXTRACT(H352, ""(\S+\s+\S+\s+\S+\s+\S+)""), "" ""))"),"Intel Core i7 13700K")</f>
        <v>Intel Core i7 13700K</v>
      </c>
    </row>
    <row r="353" spans="1:12">
      <c r="A353" s="1" t="s">
        <v>5556</v>
      </c>
      <c r="B353" s="1" t="s">
        <v>10286</v>
      </c>
      <c r="C353" s="1" t="s">
        <v>101</v>
      </c>
      <c r="D353" s="1" t="s">
        <v>10347</v>
      </c>
      <c r="E353" s="1" t="s">
        <v>10925</v>
      </c>
      <c r="H353" s="1" t="s">
        <v>2881</v>
      </c>
      <c r="I353" s="1">
        <v>0</v>
      </c>
      <c r="J353" s="1">
        <v>13</v>
      </c>
      <c r="K353" s="1" t="s">
        <v>10291</v>
      </c>
      <c r="L353" s="4" t="str">
        <f ca="1">IFERROR(__xludf.DUMMYFUNCTION("JOIN("" "", SPLIT(REGEXEXTRACT(H353, ""(\S+\s+\S+\s+\S+\s+\S+)""), "" ""))"),"Intel Core i7 13700K")</f>
        <v>Intel Core i7 13700K</v>
      </c>
    </row>
    <row r="354" spans="1:12">
      <c r="A354" s="1" t="s">
        <v>10926</v>
      </c>
      <c r="B354" s="1" t="s">
        <v>10303</v>
      </c>
      <c r="C354" s="1" t="s">
        <v>10927</v>
      </c>
      <c r="D354" s="1" t="s">
        <v>10755</v>
      </c>
      <c r="E354" s="1" t="s">
        <v>10928</v>
      </c>
      <c r="H354" s="1" t="s">
        <v>2881</v>
      </c>
      <c r="I354" s="1">
        <v>0</v>
      </c>
      <c r="J354" s="1">
        <v>13</v>
      </c>
      <c r="K354" s="1" t="s">
        <v>10291</v>
      </c>
      <c r="L354" s="4" t="str">
        <f ca="1">IFERROR(__xludf.DUMMYFUNCTION("JOIN("" "", SPLIT(REGEXEXTRACT(H354, ""(\S+\s+\S+\s+\S+\s+\S+)""), "" ""))"),"Intel Core i7 13700K")</f>
        <v>Intel Core i7 13700K</v>
      </c>
    </row>
    <row r="355" spans="1:12">
      <c r="A355" s="1" t="s">
        <v>10929</v>
      </c>
      <c r="B355" s="1" t="s">
        <v>10286</v>
      </c>
      <c r="C355" s="1" t="s">
        <v>10930</v>
      </c>
      <c r="D355" s="1" t="s">
        <v>10479</v>
      </c>
      <c r="E355" s="1" t="s">
        <v>10931</v>
      </c>
      <c r="H355" s="1" t="s">
        <v>2881</v>
      </c>
      <c r="I355" s="1">
        <v>0</v>
      </c>
      <c r="J355" s="1">
        <v>13</v>
      </c>
      <c r="K355" s="1" t="s">
        <v>10291</v>
      </c>
      <c r="L355" s="4" t="str">
        <f ca="1">IFERROR(__xludf.DUMMYFUNCTION("JOIN("" "", SPLIT(REGEXEXTRACT(H355, ""(\S+\s+\S+\s+\S+\s+\S+)""), "" ""))"),"Intel Core i7 13700K")</f>
        <v>Intel Core i7 13700K</v>
      </c>
    </row>
    <row r="356" spans="1:12">
      <c r="A356" s="1" t="s">
        <v>10932</v>
      </c>
      <c r="B356" s="1" t="s">
        <v>10286</v>
      </c>
      <c r="C356" s="1" t="s">
        <v>10933</v>
      </c>
      <c r="D356" s="1" t="s">
        <v>10288</v>
      </c>
      <c r="E356" s="1" t="s">
        <v>10934</v>
      </c>
      <c r="H356" s="1" t="s">
        <v>2881</v>
      </c>
      <c r="I356" s="1">
        <v>0</v>
      </c>
      <c r="J356" s="1">
        <v>13</v>
      </c>
      <c r="K356" s="1" t="s">
        <v>10291</v>
      </c>
      <c r="L356" s="4" t="str">
        <f ca="1">IFERROR(__xludf.DUMMYFUNCTION("JOIN("" "", SPLIT(REGEXEXTRACT(H356, ""(\S+\s+\S+\s+\S+\s+\S+)""), "" ""))"),"Intel Core i7 13700K")</f>
        <v>Intel Core i7 13700K</v>
      </c>
    </row>
    <row r="357" spans="1:12">
      <c r="A357" s="1" t="s">
        <v>10935</v>
      </c>
      <c r="B357" s="1" t="s">
        <v>10286</v>
      </c>
      <c r="C357" s="1" t="s">
        <v>10936</v>
      </c>
      <c r="D357" s="1" t="s">
        <v>10743</v>
      </c>
      <c r="E357" s="1" t="s">
        <v>10937</v>
      </c>
      <c r="H357" s="1" t="s">
        <v>2881</v>
      </c>
      <c r="I357" s="1">
        <v>0</v>
      </c>
      <c r="J357" s="1">
        <v>13</v>
      </c>
      <c r="K357" s="1" t="s">
        <v>10291</v>
      </c>
      <c r="L357" s="4" t="str">
        <f ca="1">IFERROR(__xludf.DUMMYFUNCTION("JOIN("" "", SPLIT(REGEXEXTRACT(H357, ""(\S+\s+\S+\s+\S+\s+\S+)""), "" ""))"),"Intel Core i7 13700K")</f>
        <v>Intel Core i7 13700K</v>
      </c>
    </row>
    <row r="358" spans="1:12">
      <c r="A358" s="1" t="s">
        <v>10938</v>
      </c>
      <c r="B358" s="1" t="s">
        <v>10286</v>
      </c>
      <c r="C358" s="1" t="s">
        <v>10939</v>
      </c>
      <c r="D358" s="1" t="s">
        <v>10778</v>
      </c>
      <c r="E358" s="1" t="s">
        <v>10940</v>
      </c>
      <c r="H358" s="1" t="s">
        <v>2881</v>
      </c>
      <c r="I358" s="1">
        <v>0</v>
      </c>
      <c r="J358" s="1">
        <v>13</v>
      </c>
      <c r="K358" s="1" t="s">
        <v>10291</v>
      </c>
      <c r="L358" s="4" t="str">
        <f ca="1">IFERROR(__xludf.DUMMYFUNCTION("JOIN("" "", SPLIT(REGEXEXTRACT(H358, ""(\S+\s+\S+\s+\S+\s+\S+)""), "" ""))"),"Intel Core i7 13700K")</f>
        <v>Intel Core i7 13700K</v>
      </c>
    </row>
    <row r="359" spans="1:12">
      <c r="A359" s="1" t="s">
        <v>10941</v>
      </c>
      <c r="B359" s="1" t="s">
        <v>10286</v>
      </c>
      <c r="C359" s="1" t="s">
        <v>10942</v>
      </c>
      <c r="D359" s="1" t="s">
        <v>10740</v>
      </c>
      <c r="E359" s="1" t="s">
        <v>10943</v>
      </c>
      <c r="H359" s="1" t="s">
        <v>2881</v>
      </c>
      <c r="I359" s="1">
        <v>0</v>
      </c>
      <c r="J359" s="1">
        <v>13</v>
      </c>
      <c r="K359" s="1" t="s">
        <v>10291</v>
      </c>
      <c r="L359" s="4" t="str">
        <f ca="1">IFERROR(__xludf.DUMMYFUNCTION("JOIN("" "", SPLIT(REGEXEXTRACT(H359, ""(\S+\s+\S+\s+\S+\s+\S+)""), "" ""))"),"Intel Core i7 13700K")</f>
        <v>Intel Core i7 13700K</v>
      </c>
    </row>
    <row r="360" spans="1:12">
      <c r="A360" s="1" t="s">
        <v>10944</v>
      </c>
      <c r="B360" s="1" t="s">
        <v>10286</v>
      </c>
      <c r="C360" s="1" t="s">
        <v>10945</v>
      </c>
      <c r="D360" s="1" t="s">
        <v>10755</v>
      </c>
      <c r="E360" s="1" t="s">
        <v>10946</v>
      </c>
      <c r="H360" s="1" t="s">
        <v>2881</v>
      </c>
      <c r="I360" s="1">
        <v>0</v>
      </c>
      <c r="J360" s="1">
        <v>13</v>
      </c>
      <c r="K360" s="1" t="s">
        <v>10291</v>
      </c>
      <c r="L360" s="4" t="str">
        <f ca="1">IFERROR(__xludf.DUMMYFUNCTION("JOIN("" "", SPLIT(REGEXEXTRACT(H360, ""(\S+\s+\S+\s+\S+\s+\S+)""), "" ""))"),"Intel Core i7 13700K")</f>
        <v>Intel Core i7 13700K</v>
      </c>
    </row>
    <row r="361" spans="1:12">
      <c r="A361" s="1" t="s">
        <v>10947</v>
      </c>
      <c r="B361" s="1" t="s">
        <v>10286</v>
      </c>
      <c r="C361" s="1" t="s">
        <v>10948</v>
      </c>
      <c r="D361" s="1" t="s">
        <v>10347</v>
      </c>
      <c r="E361" s="1" t="s">
        <v>10949</v>
      </c>
      <c r="H361" s="1" t="s">
        <v>2881</v>
      </c>
      <c r="I361" s="1">
        <v>0</v>
      </c>
      <c r="J361" s="1">
        <v>13</v>
      </c>
      <c r="K361" s="1" t="s">
        <v>10291</v>
      </c>
      <c r="L361" s="4" t="str">
        <f ca="1">IFERROR(__xludf.DUMMYFUNCTION("JOIN("" "", SPLIT(REGEXEXTRACT(H361, ""(\S+\s+\S+\s+\S+\s+\S+)""), "" ""))"),"Intel Core i7 13700K")</f>
        <v>Intel Core i7 13700K</v>
      </c>
    </row>
    <row r="362" spans="1:12">
      <c r="A362" s="1" t="s">
        <v>10950</v>
      </c>
      <c r="B362" s="1" t="s">
        <v>10286</v>
      </c>
      <c r="C362" s="1" t="s">
        <v>10951</v>
      </c>
      <c r="D362" s="1" t="s">
        <v>10371</v>
      </c>
      <c r="E362" s="1" t="s">
        <v>10952</v>
      </c>
      <c r="H362" s="1" t="s">
        <v>2881</v>
      </c>
      <c r="I362" s="1">
        <v>0</v>
      </c>
      <c r="J362" s="1">
        <v>13</v>
      </c>
      <c r="K362" s="1" t="s">
        <v>10291</v>
      </c>
      <c r="L362" s="4" t="str">
        <f ca="1">IFERROR(__xludf.DUMMYFUNCTION("JOIN("" "", SPLIT(REGEXEXTRACT(H362, ""(\S+\s+\S+\s+\S+\s+\S+)""), "" ""))"),"Intel Core i7 13700K")</f>
        <v>Intel Core i7 13700K</v>
      </c>
    </row>
    <row r="363" spans="1:12">
      <c r="A363" s="1" t="s">
        <v>10953</v>
      </c>
      <c r="B363" s="1" t="s">
        <v>10286</v>
      </c>
      <c r="C363" s="1" t="s">
        <v>8574</v>
      </c>
      <c r="D363" s="1" t="s">
        <v>10743</v>
      </c>
      <c r="E363" s="1" t="s">
        <v>10954</v>
      </c>
      <c r="H363" s="1" t="s">
        <v>2881</v>
      </c>
      <c r="I363" s="1">
        <v>0</v>
      </c>
      <c r="J363" s="1">
        <v>13</v>
      </c>
      <c r="K363" s="1" t="s">
        <v>10291</v>
      </c>
      <c r="L363" s="4" t="str">
        <f ca="1">IFERROR(__xludf.DUMMYFUNCTION("JOIN("" "", SPLIT(REGEXEXTRACT(H363, ""(\S+\s+\S+\s+\S+\s+\S+)""), "" ""))"),"Intel Core i7 13700K")</f>
        <v>Intel Core i7 13700K</v>
      </c>
    </row>
    <row r="364" spans="1:12">
      <c r="A364" s="1" t="s">
        <v>10955</v>
      </c>
      <c r="B364" s="1" t="s">
        <v>10286</v>
      </c>
      <c r="C364" s="1" t="s">
        <v>10956</v>
      </c>
      <c r="D364" s="1" t="s">
        <v>10300</v>
      </c>
      <c r="E364" s="1" t="s">
        <v>10957</v>
      </c>
      <c r="H364" s="1" t="s">
        <v>2881</v>
      </c>
      <c r="I364" s="1">
        <v>0</v>
      </c>
      <c r="J364" s="1">
        <v>13</v>
      </c>
      <c r="K364" s="1" t="s">
        <v>10291</v>
      </c>
      <c r="L364" s="4" t="str">
        <f ca="1">IFERROR(__xludf.DUMMYFUNCTION("JOIN("" "", SPLIT(REGEXEXTRACT(H364, ""(\S+\s+\S+\s+\S+\s+\S+)""), "" ""))"),"Intel Core i7 13700K")</f>
        <v>Intel Core i7 13700K</v>
      </c>
    </row>
    <row r="365" spans="1:12">
      <c r="A365" s="1" t="s">
        <v>4654</v>
      </c>
      <c r="B365" s="1" t="s">
        <v>10286</v>
      </c>
      <c r="C365" s="1" t="s">
        <v>10958</v>
      </c>
      <c r="D365" s="1" t="s">
        <v>10740</v>
      </c>
      <c r="E365" s="1" t="s">
        <v>10959</v>
      </c>
      <c r="H365" s="1" t="s">
        <v>2881</v>
      </c>
      <c r="I365" s="1">
        <v>0</v>
      </c>
      <c r="J365" s="1">
        <v>13</v>
      </c>
      <c r="K365" s="1" t="s">
        <v>10291</v>
      </c>
      <c r="L365" s="4" t="str">
        <f ca="1">IFERROR(__xludf.DUMMYFUNCTION("JOIN("" "", SPLIT(REGEXEXTRACT(H365, ""(\S+\s+\S+\s+\S+\s+\S+)""), "" ""))"),"Intel Core i7 13700K")</f>
        <v>Intel Core i7 13700K</v>
      </c>
    </row>
    <row r="366" spans="1:12">
      <c r="A366" s="1" t="s">
        <v>10960</v>
      </c>
      <c r="B366" s="1" t="s">
        <v>10286</v>
      </c>
      <c r="C366" s="1" t="s">
        <v>6634</v>
      </c>
      <c r="D366" s="1" t="s">
        <v>10755</v>
      </c>
      <c r="E366" s="1" t="s">
        <v>10961</v>
      </c>
      <c r="H366" s="1" t="s">
        <v>2881</v>
      </c>
      <c r="I366" s="1">
        <v>0</v>
      </c>
      <c r="J366" s="1">
        <v>13</v>
      </c>
      <c r="K366" s="1" t="s">
        <v>10291</v>
      </c>
      <c r="L366" s="4" t="str">
        <f ca="1">IFERROR(__xludf.DUMMYFUNCTION("JOIN("" "", SPLIT(REGEXEXTRACT(H366, ""(\S+\s+\S+\s+\S+\s+\S+)""), "" ""))"),"Intel Core i7 13700K")</f>
        <v>Intel Core i7 13700K</v>
      </c>
    </row>
    <row r="367" spans="1:12">
      <c r="A367" s="1" t="s">
        <v>10962</v>
      </c>
      <c r="B367" s="1" t="s">
        <v>10286</v>
      </c>
      <c r="C367" s="1" t="s">
        <v>10963</v>
      </c>
      <c r="D367" s="1" t="s">
        <v>10743</v>
      </c>
      <c r="E367" s="1" t="s">
        <v>10964</v>
      </c>
      <c r="H367" s="1" t="s">
        <v>2881</v>
      </c>
      <c r="I367" s="1">
        <v>0</v>
      </c>
      <c r="J367" s="1">
        <v>13</v>
      </c>
      <c r="K367" s="1" t="s">
        <v>10291</v>
      </c>
      <c r="L367" s="4" t="str">
        <f ca="1">IFERROR(__xludf.DUMMYFUNCTION("JOIN("" "", SPLIT(REGEXEXTRACT(H367, ""(\S+\s+\S+\s+\S+\s+\S+)""), "" ""))"),"Intel Core i7 13700K")</f>
        <v>Intel Core i7 13700K</v>
      </c>
    </row>
    <row r="368" spans="1:12">
      <c r="A368" s="1" t="s">
        <v>10965</v>
      </c>
      <c r="B368" s="1" t="s">
        <v>10286</v>
      </c>
      <c r="C368" s="1" t="s">
        <v>10966</v>
      </c>
      <c r="D368" s="1" t="s">
        <v>10347</v>
      </c>
      <c r="E368" s="1" t="s">
        <v>10967</v>
      </c>
      <c r="H368" s="1" t="s">
        <v>2881</v>
      </c>
      <c r="I368" s="1">
        <v>0</v>
      </c>
      <c r="J368" s="1">
        <v>13</v>
      </c>
      <c r="K368" s="1" t="s">
        <v>10291</v>
      </c>
      <c r="L368" s="4" t="str">
        <f ca="1">IFERROR(__xludf.DUMMYFUNCTION("JOIN("" "", SPLIT(REGEXEXTRACT(H368, ""(\S+\s+\S+\s+\S+\s+\S+)""), "" ""))"),"Intel Core i7 13700K")</f>
        <v>Intel Core i7 13700K</v>
      </c>
    </row>
    <row r="369" spans="1:12">
      <c r="A369" s="1" t="s">
        <v>10968</v>
      </c>
      <c r="B369" s="1" t="s">
        <v>10286</v>
      </c>
      <c r="C369" s="1" t="s">
        <v>10969</v>
      </c>
      <c r="D369" s="1" t="s">
        <v>10300</v>
      </c>
      <c r="E369" s="1" t="s">
        <v>10970</v>
      </c>
      <c r="H369" s="1" t="s">
        <v>2881</v>
      </c>
      <c r="I369" s="1">
        <v>0</v>
      </c>
      <c r="J369" s="1">
        <v>13</v>
      </c>
      <c r="K369" s="1" t="s">
        <v>10291</v>
      </c>
      <c r="L369" s="4" t="str">
        <f ca="1">IFERROR(__xludf.DUMMYFUNCTION("JOIN("" "", SPLIT(REGEXEXTRACT(H369, ""(\S+\s+\S+\s+\S+\s+\S+)""), "" ""))"),"Intel Core i7 13700K")</f>
        <v>Intel Core i7 13700K</v>
      </c>
    </row>
    <row r="370" spans="1:12">
      <c r="A370" s="1" t="s">
        <v>3958</v>
      </c>
      <c r="B370" s="1" t="s">
        <v>10286</v>
      </c>
      <c r="C370" s="1" t="s">
        <v>4110</v>
      </c>
      <c r="D370" s="1" t="s">
        <v>10743</v>
      </c>
      <c r="E370" s="1" t="s">
        <v>10971</v>
      </c>
      <c r="H370" s="1" t="s">
        <v>2881</v>
      </c>
      <c r="I370" s="1">
        <v>0</v>
      </c>
      <c r="J370" s="1">
        <v>13</v>
      </c>
      <c r="K370" s="1" t="s">
        <v>10291</v>
      </c>
      <c r="L370" s="4" t="str">
        <f ca="1">IFERROR(__xludf.DUMMYFUNCTION("JOIN("" "", SPLIT(REGEXEXTRACT(H370, ""(\S+\s+\S+\s+\S+\s+\S+)""), "" ""))"),"Intel Core i7 13700K")</f>
        <v>Intel Core i7 13700K</v>
      </c>
    </row>
    <row r="371" spans="1:12">
      <c r="A371" s="1" t="s">
        <v>10972</v>
      </c>
      <c r="B371" s="1" t="s">
        <v>10286</v>
      </c>
      <c r="C371" s="1" t="s">
        <v>10973</v>
      </c>
      <c r="D371" s="1" t="s">
        <v>10288</v>
      </c>
      <c r="E371" s="1" t="s">
        <v>10974</v>
      </c>
      <c r="H371" s="1" t="s">
        <v>2881</v>
      </c>
      <c r="I371" s="1">
        <v>0</v>
      </c>
      <c r="J371" s="1">
        <v>13</v>
      </c>
      <c r="K371" s="1" t="s">
        <v>10291</v>
      </c>
      <c r="L371" s="4" t="str">
        <f ca="1">IFERROR(__xludf.DUMMYFUNCTION("JOIN("" "", SPLIT(REGEXEXTRACT(H371, ""(\S+\s+\S+\s+\S+\s+\S+)""), "" ""))"),"Intel Core i7 13700K")</f>
        <v>Intel Core i7 13700K</v>
      </c>
    </row>
    <row r="372" spans="1:12">
      <c r="A372" s="1" t="s">
        <v>10975</v>
      </c>
      <c r="B372" s="1" t="s">
        <v>10286</v>
      </c>
      <c r="C372" s="1" t="s">
        <v>10976</v>
      </c>
      <c r="D372" s="1" t="s">
        <v>10293</v>
      </c>
      <c r="E372" s="1" t="s">
        <v>10977</v>
      </c>
      <c r="H372" s="1" t="s">
        <v>2881</v>
      </c>
      <c r="I372" s="1">
        <v>0</v>
      </c>
      <c r="J372" s="1">
        <v>13</v>
      </c>
      <c r="K372" s="1" t="s">
        <v>10291</v>
      </c>
      <c r="L372" s="4" t="str">
        <f ca="1">IFERROR(__xludf.DUMMYFUNCTION("JOIN("" "", SPLIT(REGEXEXTRACT(H372, ""(\S+\s+\S+\s+\S+\s+\S+)""), "" ""))"),"Intel Core i7 13700K")</f>
        <v>Intel Core i7 13700K</v>
      </c>
    </row>
    <row r="373" spans="1:12">
      <c r="A373" s="1" t="s">
        <v>10978</v>
      </c>
      <c r="B373" s="1" t="s">
        <v>10286</v>
      </c>
      <c r="C373" s="1" t="s">
        <v>10979</v>
      </c>
      <c r="D373" s="1" t="s">
        <v>10324</v>
      </c>
      <c r="E373" s="1" t="s">
        <v>10980</v>
      </c>
      <c r="H373" s="1" t="s">
        <v>2881</v>
      </c>
      <c r="I373" s="1">
        <v>0</v>
      </c>
      <c r="J373" s="1">
        <v>13</v>
      </c>
      <c r="K373" s="1" t="s">
        <v>10291</v>
      </c>
      <c r="L373" s="4" t="str">
        <f ca="1">IFERROR(__xludf.DUMMYFUNCTION("JOIN("" "", SPLIT(REGEXEXTRACT(H373, ""(\S+\s+\S+\s+\S+\s+\S+)""), "" ""))"),"Intel Core i7 13700K")</f>
        <v>Intel Core i7 13700K</v>
      </c>
    </row>
    <row r="374" spans="1:12">
      <c r="A374" s="1" t="s">
        <v>10981</v>
      </c>
      <c r="B374" s="1" t="s">
        <v>10286</v>
      </c>
      <c r="C374" s="1" t="s">
        <v>1097</v>
      </c>
      <c r="D374" s="1" t="s">
        <v>10740</v>
      </c>
      <c r="E374" s="1" t="s">
        <v>10982</v>
      </c>
      <c r="H374" s="1" t="s">
        <v>2881</v>
      </c>
      <c r="I374" s="1">
        <v>0</v>
      </c>
      <c r="J374" s="1">
        <v>13</v>
      </c>
      <c r="K374" s="1" t="s">
        <v>10291</v>
      </c>
      <c r="L374" s="4" t="str">
        <f ca="1">IFERROR(__xludf.DUMMYFUNCTION("JOIN("" "", SPLIT(REGEXEXTRACT(H374, ""(\S+\s+\S+\s+\S+\s+\S+)""), "" ""))"),"Intel Core i7 13700K")</f>
        <v>Intel Core i7 13700K</v>
      </c>
    </row>
    <row r="375" spans="1:12">
      <c r="A375" s="1" t="s">
        <v>10983</v>
      </c>
      <c r="B375" s="1" t="s">
        <v>10286</v>
      </c>
      <c r="C375" s="1" t="s">
        <v>10984</v>
      </c>
      <c r="D375" s="1" t="s">
        <v>10305</v>
      </c>
      <c r="E375" s="1" t="s">
        <v>10985</v>
      </c>
      <c r="H375" s="1" t="s">
        <v>2881</v>
      </c>
      <c r="I375" s="1">
        <v>0</v>
      </c>
      <c r="J375" s="1">
        <v>13</v>
      </c>
      <c r="K375" s="1" t="s">
        <v>10291</v>
      </c>
      <c r="L375" s="4" t="str">
        <f ca="1">IFERROR(__xludf.DUMMYFUNCTION("JOIN("" "", SPLIT(REGEXEXTRACT(H375, ""(\S+\s+\S+\s+\S+\s+\S+)""), "" ""))"),"Intel Core i7 13700K")</f>
        <v>Intel Core i7 13700K</v>
      </c>
    </row>
    <row r="376" spans="1:12">
      <c r="A376" s="1" t="s">
        <v>10986</v>
      </c>
      <c r="B376" s="1" t="s">
        <v>10286</v>
      </c>
      <c r="C376" s="1" t="s">
        <v>9907</v>
      </c>
      <c r="D376" s="1" t="s">
        <v>10740</v>
      </c>
      <c r="E376" s="1" t="s">
        <v>10987</v>
      </c>
      <c r="H376" s="1" t="s">
        <v>2881</v>
      </c>
      <c r="I376" s="1">
        <v>0</v>
      </c>
      <c r="J376" s="1">
        <v>13</v>
      </c>
      <c r="K376" s="1" t="s">
        <v>10291</v>
      </c>
      <c r="L376" s="4" t="str">
        <f ca="1">IFERROR(__xludf.DUMMYFUNCTION("JOIN("" "", SPLIT(REGEXEXTRACT(H376, ""(\S+\s+\S+\s+\S+\s+\S+)""), "" ""))"),"Intel Core i7 13700K")</f>
        <v>Intel Core i7 13700K</v>
      </c>
    </row>
    <row r="377" spans="1:12">
      <c r="A377" s="1" t="s">
        <v>10988</v>
      </c>
      <c r="B377" s="1" t="s">
        <v>10286</v>
      </c>
      <c r="C377" s="1" t="s">
        <v>504</v>
      </c>
      <c r="D377" s="1" t="s">
        <v>10736</v>
      </c>
      <c r="E377" s="1" t="s">
        <v>10989</v>
      </c>
      <c r="H377" s="1" t="s">
        <v>2881</v>
      </c>
      <c r="I377" s="1">
        <v>0</v>
      </c>
      <c r="J377" s="1">
        <v>13</v>
      </c>
      <c r="K377" s="1" t="s">
        <v>10291</v>
      </c>
      <c r="L377" s="4" t="str">
        <f ca="1">IFERROR(__xludf.DUMMYFUNCTION("JOIN("" "", SPLIT(REGEXEXTRACT(H377, ""(\S+\s+\S+\s+\S+\s+\S+)""), "" ""))"),"Intel Core i7 13700K")</f>
        <v>Intel Core i7 13700K</v>
      </c>
    </row>
    <row r="378" spans="1:12">
      <c r="A378" s="1" t="s">
        <v>10990</v>
      </c>
      <c r="B378" s="1" t="s">
        <v>10286</v>
      </c>
      <c r="C378" s="1" t="s">
        <v>10991</v>
      </c>
      <c r="D378" s="1" t="s">
        <v>10305</v>
      </c>
      <c r="E378" s="1" t="s">
        <v>10992</v>
      </c>
      <c r="H378" s="1" t="s">
        <v>2881</v>
      </c>
      <c r="I378" s="1">
        <v>0</v>
      </c>
      <c r="J378" s="1">
        <v>13</v>
      </c>
      <c r="K378" s="1" t="s">
        <v>10291</v>
      </c>
      <c r="L378" s="4" t="str">
        <f ca="1">IFERROR(__xludf.DUMMYFUNCTION("JOIN("" "", SPLIT(REGEXEXTRACT(H378, ""(\S+\s+\S+\s+\S+\s+\S+)""), "" ""))"),"Intel Core i7 13700K")</f>
        <v>Intel Core i7 13700K</v>
      </c>
    </row>
    <row r="379" spans="1:12">
      <c r="A379" s="1" t="s">
        <v>10993</v>
      </c>
      <c r="B379" s="1" t="s">
        <v>10286</v>
      </c>
      <c r="C379" s="1" t="s">
        <v>10994</v>
      </c>
      <c r="D379" s="1" t="s">
        <v>10305</v>
      </c>
      <c r="E379" s="1" t="s">
        <v>10995</v>
      </c>
      <c r="H379" s="1" t="s">
        <v>2881</v>
      </c>
      <c r="I379" s="1">
        <v>0</v>
      </c>
      <c r="J379" s="1">
        <v>13</v>
      </c>
      <c r="K379" s="1" t="s">
        <v>10291</v>
      </c>
      <c r="L379" s="4" t="str">
        <f ca="1">IFERROR(__xludf.DUMMYFUNCTION("JOIN("" "", SPLIT(REGEXEXTRACT(H379, ""(\S+\s+\S+\s+\S+\s+\S+)""), "" ""))"),"Intel Core i7 13700K")</f>
        <v>Intel Core i7 13700K</v>
      </c>
    </row>
    <row r="380" spans="1:12">
      <c r="A380" s="1" t="s">
        <v>10996</v>
      </c>
      <c r="B380" s="1" t="s">
        <v>10286</v>
      </c>
      <c r="C380" s="1" t="s">
        <v>10997</v>
      </c>
      <c r="D380" s="1" t="s">
        <v>10288</v>
      </c>
      <c r="E380" s="1" t="s">
        <v>10998</v>
      </c>
      <c r="H380" s="1" t="s">
        <v>2881</v>
      </c>
      <c r="I380" s="1">
        <v>0</v>
      </c>
      <c r="J380" s="1">
        <v>13</v>
      </c>
      <c r="K380" s="1" t="s">
        <v>10291</v>
      </c>
      <c r="L380" s="4" t="str">
        <f ca="1">IFERROR(__xludf.DUMMYFUNCTION("JOIN("" "", SPLIT(REGEXEXTRACT(H380, ""(\S+\s+\S+\s+\S+\s+\S+)""), "" ""))"),"Intel Core i7 13700K")</f>
        <v>Intel Core i7 13700K</v>
      </c>
    </row>
    <row r="381" spans="1:12">
      <c r="A381" s="1" t="s">
        <v>10999</v>
      </c>
      <c r="B381" s="1" t="s">
        <v>10286</v>
      </c>
      <c r="C381" s="1" t="s">
        <v>11000</v>
      </c>
      <c r="D381" s="1" t="s">
        <v>10293</v>
      </c>
      <c r="E381" s="1" t="s">
        <v>11001</v>
      </c>
      <c r="H381" s="1" t="s">
        <v>2881</v>
      </c>
      <c r="I381" s="1">
        <v>0</v>
      </c>
      <c r="J381" s="1">
        <v>13</v>
      </c>
      <c r="K381" s="1" t="s">
        <v>10291</v>
      </c>
      <c r="L381" s="4" t="str">
        <f ca="1">IFERROR(__xludf.DUMMYFUNCTION("JOIN("" "", SPLIT(REGEXEXTRACT(H381, ""(\S+\s+\S+\s+\S+\s+\S+)""), "" ""))"),"Intel Core i7 13700K")</f>
        <v>Intel Core i7 13700K</v>
      </c>
    </row>
    <row r="382" spans="1:12">
      <c r="A382" s="1" t="s">
        <v>11002</v>
      </c>
      <c r="B382" s="1" t="s">
        <v>10286</v>
      </c>
      <c r="C382" s="1" t="s">
        <v>11003</v>
      </c>
      <c r="D382" s="1" t="s">
        <v>10479</v>
      </c>
      <c r="E382" s="1" t="s">
        <v>11004</v>
      </c>
      <c r="H382" s="1" t="s">
        <v>2881</v>
      </c>
      <c r="I382" s="1">
        <v>0</v>
      </c>
      <c r="J382" s="1">
        <v>13</v>
      </c>
      <c r="K382" s="1" t="s">
        <v>10291</v>
      </c>
      <c r="L382" s="4" t="str">
        <f ca="1">IFERROR(__xludf.DUMMYFUNCTION("JOIN("" "", SPLIT(REGEXEXTRACT(H382, ""(\S+\s+\S+\s+\S+\s+\S+)""), "" ""))"),"Intel Core i7 13700K")</f>
        <v>Intel Core i7 13700K</v>
      </c>
    </row>
    <row r="383" spans="1:12">
      <c r="A383" s="1" t="s">
        <v>11005</v>
      </c>
      <c r="B383" s="1" t="s">
        <v>10286</v>
      </c>
      <c r="C383" s="1" t="s">
        <v>11006</v>
      </c>
      <c r="D383" s="1" t="s">
        <v>10740</v>
      </c>
      <c r="E383" s="1" t="s">
        <v>11007</v>
      </c>
      <c r="H383" s="1" t="s">
        <v>2881</v>
      </c>
      <c r="I383" s="1">
        <v>0</v>
      </c>
      <c r="J383" s="1">
        <v>13</v>
      </c>
      <c r="K383" s="1" t="s">
        <v>10291</v>
      </c>
      <c r="L383" s="4" t="str">
        <f ca="1">IFERROR(__xludf.DUMMYFUNCTION("JOIN("" "", SPLIT(REGEXEXTRACT(H383, ""(\S+\s+\S+\s+\S+\s+\S+)""), "" ""))"),"Intel Core i7 13700K")</f>
        <v>Intel Core i7 13700K</v>
      </c>
    </row>
    <row r="384" spans="1:12">
      <c r="A384" s="1" t="s">
        <v>11008</v>
      </c>
      <c r="B384" s="1" t="s">
        <v>10286</v>
      </c>
      <c r="C384" s="1" t="s">
        <v>11009</v>
      </c>
      <c r="D384" s="1" t="s">
        <v>10740</v>
      </c>
      <c r="E384" s="1" t="s">
        <v>11010</v>
      </c>
      <c r="H384" s="1" t="s">
        <v>2881</v>
      </c>
      <c r="I384" s="1">
        <v>0</v>
      </c>
      <c r="J384" s="1">
        <v>13</v>
      </c>
      <c r="K384" s="1" t="s">
        <v>10291</v>
      </c>
      <c r="L384" s="4" t="str">
        <f ca="1">IFERROR(__xludf.DUMMYFUNCTION("JOIN("" "", SPLIT(REGEXEXTRACT(H384, ""(\S+\s+\S+\s+\S+\s+\S+)""), "" ""))"),"Intel Core i7 13700K")</f>
        <v>Intel Core i7 13700K</v>
      </c>
    </row>
    <row r="385" spans="1:12">
      <c r="A385" s="1" t="s">
        <v>11011</v>
      </c>
      <c r="B385" s="1" t="s">
        <v>10286</v>
      </c>
      <c r="C385" s="1" t="s">
        <v>101</v>
      </c>
      <c r="D385" s="1" t="s">
        <v>10479</v>
      </c>
      <c r="E385" s="1" t="s">
        <v>11012</v>
      </c>
      <c r="H385" s="1" t="s">
        <v>2881</v>
      </c>
      <c r="I385" s="1">
        <v>0</v>
      </c>
      <c r="J385" s="1">
        <v>13</v>
      </c>
      <c r="K385" s="1" t="s">
        <v>10291</v>
      </c>
      <c r="L385" s="4" t="str">
        <f ca="1">IFERROR(__xludf.DUMMYFUNCTION("JOIN("" "", SPLIT(REGEXEXTRACT(H385, ""(\S+\s+\S+\s+\S+\s+\S+)""), "" ""))"),"Intel Core i7 13700K")</f>
        <v>Intel Core i7 13700K</v>
      </c>
    </row>
    <row r="386" spans="1:12">
      <c r="A386" s="1" t="s">
        <v>11013</v>
      </c>
      <c r="B386" s="1" t="s">
        <v>10286</v>
      </c>
      <c r="C386" s="1" t="s">
        <v>11014</v>
      </c>
      <c r="D386" s="1" t="s">
        <v>10305</v>
      </c>
      <c r="E386" s="1" t="s">
        <v>11015</v>
      </c>
      <c r="H386" s="1" t="s">
        <v>2881</v>
      </c>
      <c r="I386" s="1">
        <v>0</v>
      </c>
      <c r="J386" s="1">
        <v>13</v>
      </c>
      <c r="K386" s="1" t="s">
        <v>10291</v>
      </c>
      <c r="L386" s="4" t="str">
        <f ca="1">IFERROR(__xludf.DUMMYFUNCTION("JOIN("" "", SPLIT(REGEXEXTRACT(H386, ""(\S+\s+\S+\s+\S+\s+\S+)""), "" ""))"),"Intel Core i7 13700K")</f>
        <v>Intel Core i7 13700K</v>
      </c>
    </row>
    <row r="387" spans="1:12">
      <c r="A387" s="1" t="s">
        <v>11016</v>
      </c>
      <c r="B387" s="1" t="s">
        <v>10286</v>
      </c>
      <c r="C387" s="1" t="s">
        <v>11017</v>
      </c>
      <c r="D387" s="1" t="s">
        <v>10288</v>
      </c>
      <c r="E387" s="1" t="s">
        <v>11018</v>
      </c>
      <c r="H387" s="1" t="s">
        <v>2881</v>
      </c>
      <c r="I387" s="1">
        <v>0</v>
      </c>
      <c r="J387" s="1">
        <v>13</v>
      </c>
      <c r="K387" s="1" t="s">
        <v>10291</v>
      </c>
      <c r="L387" s="4" t="str">
        <f ca="1">IFERROR(__xludf.DUMMYFUNCTION("JOIN("" "", SPLIT(REGEXEXTRACT(H387, ""(\S+\s+\S+\s+\S+\s+\S+)""), "" ""))"),"Intel Core i7 13700K")</f>
        <v>Intel Core i7 13700K</v>
      </c>
    </row>
    <row r="388" spans="1:12">
      <c r="A388" s="1" t="s">
        <v>11019</v>
      </c>
      <c r="B388" s="1" t="s">
        <v>10286</v>
      </c>
      <c r="C388" s="1" t="s">
        <v>11020</v>
      </c>
      <c r="D388" s="1" t="s">
        <v>10305</v>
      </c>
      <c r="E388" s="1" t="s">
        <v>11021</v>
      </c>
      <c r="H388" s="1" t="s">
        <v>2881</v>
      </c>
      <c r="I388" s="1">
        <v>0</v>
      </c>
      <c r="J388" s="1">
        <v>13</v>
      </c>
      <c r="K388" s="1" t="s">
        <v>10291</v>
      </c>
      <c r="L388" s="4" t="str">
        <f ca="1">IFERROR(__xludf.DUMMYFUNCTION("JOIN("" "", SPLIT(REGEXEXTRACT(H388, ""(\S+\s+\S+\s+\S+\s+\S+)""), "" ""))"),"Intel Core i7 13700K")</f>
        <v>Intel Core i7 13700K</v>
      </c>
    </row>
    <row r="389" spans="1:12">
      <c r="A389" s="1" t="s">
        <v>11022</v>
      </c>
      <c r="B389" s="1" t="s">
        <v>10286</v>
      </c>
      <c r="C389" s="1" t="s">
        <v>11023</v>
      </c>
      <c r="D389" s="1" t="s">
        <v>10778</v>
      </c>
      <c r="E389" s="1" t="s">
        <v>11024</v>
      </c>
      <c r="H389" s="1" t="s">
        <v>2881</v>
      </c>
      <c r="I389" s="1">
        <v>0</v>
      </c>
      <c r="J389" s="1">
        <v>13</v>
      </c>
      <c r="K389" s="1" t="s">
        <v>10291</v>
      </c>
      <c r="L389" s="4" t="str">
        <f ca="1">IFERROR(__xludf.DUMMYFUNCTION("JOIN("" "", SPLIT(REGEXEXTRACT(H389, ""(\S+\s+\S+\s+\S+\s+\S+)""), "" ""))"),"Intel Core i7 13700K")</f>
        <v>Intel Core i7 13700K</v>
      </c>
    </row>
    <row r="390" spans="1:12">
      <c r="A390" s="1" t="s">
        <v>11025</v>
      </c>
      <c r="B390" s="1" t="s">
        <v>10303</v>
      </c>
      <c r="C390" s="1" t="s">
        <v>11026</v>
      </c>
      <c r="D390" s="1" t="s">
        <v>10736</v>
      </c>
      <c r="E390" s="1" t="s">
        <v>11027</v>
      </c>
      <c r="H390" s="1" t="s">
        <v>2881</v>
      </c>
      <c r="I390" s="1">
        <v>0</v>
      </c>
      <c r="J390" s="1">
        <v>13</v>
      </c>
      <c r="K390" s="1" t="s">
        <v>10291</v>
      </c>
      <c r="L390" s="4" t="str">
        <f ca="1">IFERROR(__xludf.DUMMYFUNCTION("JOIN("" "", SPLIT(REGEXEXTRACT(H390, ""(\S+\s+\S+\s+\S+\s+\S+)""), "" ""))"),"Intel Core i7 13700K")</f>
        <v>Intel Core i7 13700K</v>
      </c>
    </row>
    <row r="391" spans="1:12">
      <c r="A391" s="1" t="s">
        <v>11028</v>
      </c>
      <c r="B391" s="1" t="s">
        <v>10286</v>
      </c>
      <c r="C391" s="1" t="s">
        <v>11029</v>
      </c>
      <c r="D391" s="1" t="s">
        <v>10371</v>
      </c>
      <c r="E391" s="1" t="s">
        <v>11030</v>
      </c>
      <c r="H391" s="1" t="s">
        <v>2881</v>
      </c>
      <c r="I391" s="1">
        <v>0</v>
      </c>
      <c r="J391" s="1">
        <v>13</v>
      </c>
      <c r="K391" s="1" t="s">
        <v>10291</v>
      </c>
      <c r="L391" s="4" t="str">
        <f ca="1">IFERROR(__xludf.DUMMYFUNCTION("JOIN("" "", SPLIT(REGEXEXTRACT(H391, ""(\S+\s+\S+\s+\S+\s+\S+)""), "" ""))"),"Intel Core i7 13700K")</f>
        <v>Intel Core i7 13700K</v>
      </c>
    </row>
    <row r="392" spans="1:12">
      <c r="A392" s="1" t="s">
        <v>11031</v>
      </c>
      <c r="B392" s="1" t="s">
        <v>10286</v>
      </c>
      <c r="C392" s="1" t="s">
        <v>11032</v>
      </c>
      <c r="D392" s="1" t="s">
        <v>10288</v>
      </c>
      <c r="E392" s="1" t="s">
        <v>11033</v>
      </c>
      <c r="H392" s="1" t="s">
        <v>2881</v>
      </c>
      <c r="I392" s="1">
        <v>0</v>
      </c>
      <c r="J392" s="1">
        <v>13</v>
      </c>
      <c r="K392" s="1" t="s">
        <v>10291</v>
      </c>
      <c r="L392" s="4" t="str">
        <f ca="1">IFERROR(__xludf.DUMMYFUNCTION("JOIN("" "", SPLIT(REGEXEXTRACT(H392, ""(\S+\s+\S+\s+\S+\s+\S+)""), "" ""))"),"Intel Core i7 13700K")</f>
        <v>Intel Core i7 13700K</v>
      </c>
    </row>
    <row r="393" spans="1:12">
      <c r="A393" s="1" t="s">
        <v>1500</v>
      </c>
      <c r="B393" s="1" t="s">
        <v>10286</v>
      </c>
      <c r="C393" s="1" t="s">
        <v>11034</v>
      </c>
      <c r="D393" s="1" t="s">
        <v>10293</v>
      </c>
      <c r="E393" s="1" t="s">
        <v>11035</v>
      </c>
      <c r="H393" s="1" t="s">
        <v>2881</v>
      </c>
      <c r="I393" s="1">
        <v>0</v>
      </c>
      <c r="J393" s="1">
        <v>13</v>
      </c>
      <c r="K393" s="1" t="s">
        <v>10291</v>
      </c>
      <c r="L393" s="4" t="str">
        <f ca="1">IFERROR(__xludf.DUMMYFUNCTION("JOIN("" "", SPLIT(REGEXEXTRACT(H393, ""(\S+\s+\S+\s+\S+\s+\S+)""), "" ""))"),"Intel Core i7 13700K")</f>
        <v>Intel Core i7 13700K</v>
      </c>
    </row>
    <row r="394" spans="1:12">
      <c r="A394" s="1" t="s">
        <v>11036</v>
      </c>
      <c r="B394" s="1" t="s">
        <v>10286</v>
      </c>
      <c r="C394" s="1" t="s">
        <v>101</v>
      </c>
      <c r="D394" s="1" t="s">
        <v>10288</v>
      </c>
      <c r="E394" s="1" t="s">
        <v>11037</v>
      </c>
      <c r="H394" s="1" t="s">
        <v>2881</v>
      </c>
      <c r="I394" s="1">
        <v>0</v>
      </c>
      <c r="J394" s="1">
        <v>13</v>
      </c>
      <c r="K394" s="1" t="s">
        <v>10291</v>
      </c>
      <c r="L394" s="4" t="str">
        <f ca="1">IFERROR(__xludf.DUMMYFUNCTION("JOIN("" "", SPLIT(REGEXEXTRACT(H394, ""(\S+\s+\S+\s+\S+\s+\S+)""), "" ""))"),"Intel Core i7 13700K")</f>
        <v>Intel Core i7 13700K</v>
      </c>
    </row>
    <row r="395" spans="1:12">
      <c r="A395" s="1" t="s">
        <v>11038</v>
      </c>
      <c r="B395" s="1" t="s">
        <v>10286</v>
      </c>
      <c r="C395" s="1" t="s">
        <v>11039</v>
      </c>
      <c r="D395" s="1" t="s">
        <v>10778</v>
      </c>
      <c r="E395" s="1" t="s">
        <v>11040</v>
      </c>
      <c r="H395" s="1" t="s">
        <v>2881</v>
      </c>
      <c r="I395" s="1">
        <v>0</v>
      </c>
      <c r="J395" s="1">
        <v>13</v>
      </c>
      <c r="K395" s="1" t="s">
        <v>10291</v>
      </c>
      <c r="L395" s="4" t="str">
        <f ca="1">IFERROR(__xludf.DUMMYFUNCTION("JOIN("" "", SPLIT(REGEXEXTRACT(H395, ""(\S+\s+\S+\s+\S+\s+\S+)""), "" ""))"),"Intel Core i7 13700K")</f>
        <v>Intel Core i7 13700K</v>
      </c>
    </row>
    <row r="396" spans="1:12">
      <c r="A396" s="1" t="s">
        <v>11041</v>
      </c>
      <c r="B396" s="1" t="s">
        <v>10286</v>
      </c>
      <c r="C396" s="1" t="s">
        <v>11042</v>
      </c>
      <c r="D396" s="1" t="s">
        <v>10293</v>
      </c>
      <c r="E396" s="1" t="s">
        <v>11043</v>
      </c>
      <c r="H396" s="1" t="s">
        <v>2881</v>
      </c>
      <c r="I396" s="1">
        <v>0</v>
      </c>
      <c r="J396" s="1">
        <v>13</v>
      </c>
      <c r="K396" s="1" t="s">
        <v>10291</v>
      </c>
      <c r="L396" s="4" t="str">
        <f ca="1">IFERROR(__xludf.DUMMYFUNCTION("JOIN("" "", SPLIT(REGEXEXTRACT(H396, ""(\S+\s+\S+\s+\S+\s+\S+)""), "" ""))"),"Intel Core i7 13700K")</f>
        <v>Intel Core i7 13700K</v>
      </c>
    </row>
    <row r="397" spans="1:12">
      <c r="A397" s="1" t="s">
        <v>11044</v>
      </c>
      <c r="B397" s="1" t="s">
        <v>10286</v>
      </c>
      <c r="C397" s="1" t="s">
        <v>300</v>
      </c>
      <c r="D397" s="1" t="s">
        <v>10288</v>
      </c>
      <c r="E397" s="1" t="s">
        <v>11045</v>
      </c>
      <c r="H397" s="1" t="s">
        <v>2881</v>
      </c>
      <c r="I397" s="1">
        <v>0</v>
      </c>
      <c r="J397" s="1">
        <v>13</v>
      </c>
      <c r="K397" s="1" t="s">
        <v>10291</v>
      </c>
      <c r="L397" s="4" t="str">
        <f ca="1">IFERROR(__xludf.DUMMYFUNCTION("JOIN("" "", SPLIT(REGEXEXTRACT(H397, ""(\S+\s+\S+\s+\S+\s+\S+)""), "" ""))"),"Intel Core i7 13700K")</f>
        <v>Intel Core i7 13700K</v>
      </c>
    </row>
    <row r="398" spans="1:12">
      <c r="A398" s="1" t="s">
        <v>11046</v>
      </c>
      <c r="B398" s="1" t="s">
        <v>10286</v>
      </c>
      <c r="C398" s="1" t="s">
        <v>11047</v>
      </c>
      <c r="D398" s="1" t="s">
        <v>10293</v>
      </c>
      <c r="E398" s="1" t="s">
        <v>11048</v>
      </c>
      <c r="H398" s="1" t="s">
        <v>2881</v>
      </c>
      <c r="I398" s="1">
        <v>0</v>
      </c>
      <c r="J398" s="1">
        <v>13</v>
      </c>
      <c r="K398" s="1" t="s">
        <v>10291</v>
      </c>
      <c r="L398" s="4" t="str">
        <f ca="1">IFERROR(__xludf.DUMMYFUNCTION("JOIN("" "", SPLIT(REGEXEXTRACT(H398, ""(\S+\s+\S+\s+\S+\s+\S+)""), "" ""))"),"Intel Core i7 13700K")</f>
        <v>Intel Core i7 13700K</v>
      </c>
    </row>
    <row r="399" spans="1:12">
      <c r="A399" s="1" t="s">
        <v>10354</v>
      </c>
      <c r="B399" s="1" t="s">
        <v>10286</v>
      </c>
      <c r="C399" s="1" t="s">
        <v>11049</v>
      </c>
      <c r="D399" s="1" t="s">
        <v>10778</v>
      </c>
      <c r="E399" s="1" t="s">
        <v>11050</v>
      </c>
      <c r="H399" s="1" t="s">
        <v>2881</v>
      </c>
      <c r="I399" s="1">
        <v>0</v>
      </c>
      <c r="J399" s="1">
        <v>13</v>
      </c>
      <c r="K399" s="1" t="s">
        <v>10291</v>
      </c>
      <c r="L399" s="4" t="str">
        <f ca="1">IFERROR(__xludf.DUMMYFUNCTION("JOIN("" "", SPLIT(REGEXEXTRACT(H399, ""(\S+\s+\S+\s+\S+\s+\S+)""), "" ""))"),"Intel Core i7 13700K")</f>
        <v>Intel Core i7 13700K</v>
      </c>
    </row>
    <row r="400" spans="1:12">
      <c r="A400" s="1" t="s">
        <v>11051</v>
      </c>
      <c r="B400" s="1" t="s">
        <v>10286</v>
      </c>
      <c r="C400" s="1" t="s">
        <v>11052</v>
      </c>
      <c r="D400" s="1" t="s">
        <v>10743</v>
      </c>
      <c r="E400" s="1" t="s">
        <v>11053</v>
      </c>
      <c r="H400" s="1" t="s">
        <v>2881</v>
      </c>
      <c r="I400" s="1">
        <v>0</v>
      </c>
      <c r="J400" s="1">
        <v>13</v>
      </c>
      <c r="K400" s="1" t="s">
        <v>10291</v>
      </c>
      <c r="L400" s="4" t="str">
        <f ca="1">IFERROR(__xludf.DUMMYFUNCTION("JOIN("" "", SPLIT(REGEXEXTRACT(H400, ""(\S+\s+\S+\s+\S+\s+\S+)""), "" ""))"),"Intel Core i7 13700K")</f>
        <v>Intel Core i7 13700K</v>
      </c>
    </row>
    <row r="401" spans="1:12">
      <c r="A401" s="1" t="s">
        <v>11054</v>
      </c>
      <c r="B401" s="1" t="s">
        <v>10286</v>
      </c>
      <c r="C401" s="1" t="s">
        <v>108</v>
      </c>
      <c r="D401" s="1" t="s">
        <v>10288</v>
      </c>
      <c r="E401" s="1" t="s">
        <v>11055</v>
      </c>
      <c r="H401" s="1" t="s">
        <v>2881</v>
      </c>
      <c r="I401" s="1">
        <v>0</v>
      </c>
      <c r="J401" s="1">
        <v>13</v>
      </c>
      <c r="K401" s="1" t="s">
        <v>10291</v>
      </c>
      <c r="L401" s="4" t="str">
        <f ca="1">IFERROR(__xludf.DUMMYFUNCTION("JOIN("" "", SPLIT(REGEXEXTRACT(H401, ""(\S+\s+\S+\s+\S+\s+\S+)""), "" ""))"),"Intel Core i7 13700K")</f>
        <v>Intel Core i7 13700K</v>
      </c>
    </row>
    <row r="402" spans="1:12">
      <c r="A402" s="1" t="s">
        <v>11056</v>
      </c>
      <c r="B402" s="1" t="s">
        <v>10286</v>
      </c>
      <c r="C402" s="1" t="s">
        <v>504</v>
      </c>
      <c r="D402" s="1" t="s">
        <v>10288</v>
      </c>
      <c r="E402" s="1" t="s">
        <v>11057</v>
      </c>
      <c r="H402" s="1" t="s">
        <v>2881</v>
      </c>
      <c r="I402" s="1">
        <v>0</v>
      </c>
      <c r="J402" s="1">
        <v>13</v>
      </c>
      <c r="K402" s="1" t="s">
        <v>10291</v>
      </c>
      <c r="L402" s="4" t="str">
        <f ca="1">IFERROR(__xludf.DUMMYFUNCTION("JOIN("" "", SPLIT(REGEXEXTRACT(H402, ""(\S+\s+\S+\s+\S+\s+\S+)""), "" ""))"),"Intel Core i7 13700K")</f>
        <v>Intel Core i7 13700K</v>
      </c>
    </row>
    <row r="403" spans="1:12">
      <c r="A403" s="1" t="s">
        <v>11058</v>
      </c>
      <c r="B403" s="1" t="s">
        <v>10286</v>
      </c>
      <c r="C403" s="1" t="s">
        <v>11059</v>
      </c>
      <c r="D403" s="1" t="s">
        <v>10755</v>
      </c>
      <c r="E403" s="1" t="s">
        <v>11060</v>
      </c>
      <c r="H403" s="1" t="s">
        <v>2881</v>
      </c>
      <c r="I403" s="1">
        <v>0</v>
      </c>
      <c r="J403" s="1">
        <v>13</v>
      </c>
      <c r="K403" s="1" t="s">
        <v>10291</v>
      </c>
      <c r="L403" s="4" t="str">
        <f ca="1">IFERROR(__xludf.DUMMYFUNCTION("JOIN("" "", SPLIT(REGEXEXTRACT(H403, ""(\S+\s+\S+\s+\S+\s+\S+)""), "" ""))"),"Intel Core i7 13700K")</f>
        <v>Intel Core i7 13700K</v>
      </c>
    </row>
    <row r="404" spans="1:12">
      <c r="A404" s="1" t="s">
        <v>11061</v>
      </c>
      <c r="B404" s="1" t="s">
        <v>10286</v>
      </c>
      <c r="C404" s="1" t="s">
        <v>11062</v>
      </c>
      <c r="D404" s="1" t="s">
        <v>10305</v>
      </c>
      <c r="E404" s="1" t="s">
        <v>11063</v>
      </c>
      <c r="H404" s="1" t="s">
        <v>2881</v>
      </c>
      <c r="I404" s="1">
        <v>0</v>
      </c>
      <c r="J404" s="1">
        <v>13</v>
      </c>
      <c r="K404" s="1" t="s">
        <v>10291</v>
      </c>
      <c r="L404" s="4" t="str">
        <f ca="1">IFERROR(__xludf.DUMMYFUNCTION("JOIN("" "", SPLIT(REGEXEXTRACT(H404, ""(\S+\s+\S+\s+\S+\s+\S+)""), "" ""))"),"Intel Core i7 13700K")</f>
        <v>Intel Core i7 13700K</v>
      </c>
    </row>
    <row r="405" spans="1:12">
      <c r="A405" s="1" t="s">
        <v>11064</v>
      </c>
      <c r="B405" s="1" t="s">
        <v>10286</v>
      </c>
      <c r="C405" s="1" t="s">
        <v>11065</v>
      </c>
      <c r="D405" s="1" t="s">
        <v>10347</v>
      </c>
      <c r="E405" s="1" t="s">
        <v>11066</v>
      </c>
      <c r="H405" s="1" t="s">
        <v>2881</v>
      </c>
      <c r="I405" s="1">
        <v>0</v>
      </c>
      <c r="J405" s="1">
        <v>13</v>
      </c>
      <c r="K405" s="1" t="s">
        <v>10291</v>
      </c>
      <c r="L405" s="4" t="str">
        <f ca="1">IFERROR(__xludf.DUMMYFUNCTION("JOIN("" "", SPLIT(REGEXEXTRACT(H405, ""(\S+\s+\S+\s+\S+\s+\S+)""), "" ""))"),"Intel Core i7 13700K")</f>
        <v>Intel Core i7 13700K</v>
      </c>
    </row>
    <row r="406" spans="1:12">
      <c r="A406" s="1" t="s">
        <v>10459</v>
      </c>
      <c r="B406" s="1" t="s">
        <v>10286</v>
      </c>
      <c r="C406" s="1" t="s">
        <v>11067</v>
      </c>
      <c r="D406" s="1" t="s">
        <v>10736</v>
      </c>
      <c r="E406" s="1" t="s">
        <v>11068</v>
      </c>
      <c r="H406" s="1" t="s">
        <v>2881</v>
      </c>
      <c r="I406" s="1">
        <v>0</v>
      </c>
      <c r="J406" s="1">
        <v>13</v>
      </c>
      <c r="K406" s="1" t="s">
        <v>10291</v>
      </c>
      <c r="L406" s="4" t="str">
        <f ca="1">IFERROR(__xludf.DUMMYFUNCTION("JOIN("" "", SPLIT(REGEXEXTRACT(H406, ""(\S+\s+\S+\s+\S+\s+\S+)""), "" ""))"),"Intel Core i7 13700K")</f>
        <v>Intel Core i7 13700K</v>
      </c>
    </row>
    <row r="407" spans="1:12">
      <c r="A407" s="1" t="s">
        <v>11069</v>
      </c>
      <c r="B407" s="1" t="s">
        <v>10286</v>
      </c>
      <c r="C407" s="1" t="s">
        <v>6066</v>
      </c>
      <c r="D407" s="1" t="s">
        <v>10288</v>
      </c>
      <c r="E407" s="1" t="s">
        <v>11070</v>
      </c>
      <c r="H407" s="1" t="s">
        <v>2881</v>
      </c>
      <c r="I407" s="1">
        <v>0</v>
      </c>
      <c r="J407" s="1">
        <v>13</v>
      </c>
      <c r="K407" s="1" t="s">
        <v>10291</v>
      </c>
      <c r="L407" s="4" t="str">
        <f ca="1">IFERROR(__xludf.DUMMYFUNCTION("JOIN("" "", SPLIT(REGEXEXTRACT(H407, ""(\S+\s+\S+\s+\S+\s+\S+)""), "" ""))"),"Intel Core i7 13700K")</f>
        <v>Intel Core i7 13700K</v>
      </c>
    </row>
    <row r="408" spans="1:12">
      <c r="A408" s="1" t="s">
        <v>11071</v>
      </c>
      <c r="B408" s="1" t="s">
        <v>10286</v>
      </c>
      <c r="C408" s="1" t="s">
        <v>11072</v>
      </c>
      <c r="D408" s="1" t="s">
        <v>10479</v>
      </c>
      <c r="E408" s="1" t="s">
        <v>11073</v>
      </c>
      <c r="H408" s="1" t="s">
        <v>2881</v>
      </c>
      <c r="I408" s="1">
        <v>0</v>
      </c>
      <c r="J408" s="1">
        <v>13</v>
      </c>
      <c r="K408" s="1" t="s">
        <v>10291</v>
      </c>
      <c r="L408" s="4" t="str">
        <f ca="1">IFERROR(__xludf.DUMMYFUNCTION("JOIN("" "", SPLIT(REGEXEXTRACT(H408, ""(\S+\s+\S+\s+\S+\s+\S+)""), "" ""))"),"Intel Core i7 13700K")</f>
        <v>Intel Core i7 13700K</v>
      </c>
    </row>
    <row r="409" spans="1:12">
      <c r="A409" s="1" t="s">
        <v>11074</v>
      </c>
      <c r="B409" s="1" t="s">
        <v>10303</v>
      </c>
      <c r="C409" s="1" t="s">
        <v>11075</v>
      </c>
      <c r="D409" s="1" t="s">
        <v>10736</v>
      </c>
      <c r="E409" s="1" t="s">
        <v>11076</v>
      </c>
      <c r="H409" s="1" t="s">
        <v>2881</v>
      </c>
      <c r="I409" s="1">
        <v>0</v>
      </c>
      <c r="J409" s="1">
        <v>13</v>
      </c>
      <c r="K409" s="1" t="s">
        <v>10291</v>
      </c>
      <c r="L409" s="4" t="str">
        <f ca="1">IFERROR(__xludf.DUMMYFUNCTION("JOIN("" "", SPLIT(REGEXEXTRACT(H409, ""(\S+\s+\S+\s+\S+\s+\S+)""), "" ""))"),"Intel Core i7 13700K")</f>
        <v>Intel Core i7 13700K</v>
      </c>
    </row>
    <row r="410" spans="1:12">
      <c r="A410" s="1" t="s">
        <v>11077</v>
      </c>
      <c r="B410" s="1" t="s">
        <v>10286</v>
      </c>
      <c r="C410" s="1" t="s">
        <v>11078</v>
      </c>
      <c r="D410" s="1" t="s">
        <v>10736</v>
      </c>
      <c r="E410" s="1" t="s">
        <v>11079</v>
      </c>
      <c r="H410" s="1" t="s">
        <v>2881</v>
      </c>
      <c r="I410" s="1">
        <v>0</v>
      </c>
      <c r="J410" s="1">
        <v>13</v>
      </c>
      <c r="K410" s="1" t="s">
        <v>10291</v>
      </c>
      <c r="L410" s="4" t="str">
        <f ca="1">IFERROR(__xludf.DUMMYFUNCTION("JOIN("" "", SPLIT(REGEXEXTRACT(H410, ""(\S+\s+\S+\s+\S+\s+\S+)""), "" ""))"),"Intel Core i7 13700K")</f>
        <v>Intel Core i7 13700K</v>
      </c>
    </row>
    <row r="411" spans="1:12">
      <c r="A411" s="1" t="s">
        <v>11080</v>
      </c>
      <c r="B411" s="1" t="s">
        <v>10286</v>
      </c>
      <c r="C411" s="1" t="s">
        <v>11081</v>
      </c>
      <c r="D411" s="1" t="s">
        <v>10740</v>
      </c>
      <c r="E411" s="1" t="s">
        <v>11082</v>
      </c>
      <c r="H411" s="1" t="s">
        <v>2881</v>
      </c>
      <c r="I411" s="1">
        <v>0</v>
      </c>
      <c r="J411" s="1">
        <v>13</v>
      </c>
      <c r="K411" s="1" t="s">
        <v>10291</v>
      </c>
      <c r="L411" s="4" t="str">
        <f ca="1">IFERROR(__xludf.DUMMYFUNCTION("JOIN("" "", SPLIT(REGEXEXTRACT(H411, ""(\S+\s+\S+\s+\S+\s+\S+)""), "" ""))"),"Intel Core i7 13700K")</f>
        <v>Intel Core i7 13700K</v>
      </c>
    </row>
    <row r="412" spans="1:12">
      <c r="A412" s="1" t="s">
        <v>11083</v>
      </c>
      <c r="B412" s="1" t="s">
        <v>10286</v>
      </c>
      <c r="C412" s="1" t="s">
        <v>11084</v>
      </c>
      <c r="D412" s="1" t="s">
        <v>10743</v>
      </c>
      <c r="E412" s="1" t="s">
        <v>11085</v>
      </c>
      <c r="H412" s="1" t="s">
        <v>2881</v>
      </c>
      <c r="I412" s="1">
        <v>0</v>
      </c>
      <c r="J412" s="1">
        <v>13</v>
      </c>
      <c r="K412" s="1" t="s">
        <v>10291</v>
      </c>
      <c r="L412" s="4" t="str">
        <f ca="1">IFERROR(__xludf.DUMMYFUNCTION("JOIN("" "", SPLIT(REGEXEXTRACT(H412, ""(\S+\s+\S+\s+\S+\s+\S+)""), "" ""))"),"Intel Core i7 13700K")</f>
        <v>Intel Core i7 13700K</v>
      </c>
    </row>
    <row r="413" spans="1:12">
      <c r="A413" s="1" t="s">
        <v>11086</v>
      </c>
      <c r="B413" s="1" t="s">
        <v>10286</v>
      </c>
      <c r="C413" s="1" t="s">
        <v>11087</v>
      </c>
      <c r="D413" s="1" t="s">
        <v>10288</v>
      </c>
      <c r="E413" s="1" t="s">
        <v>11088</v>
      </c>
      <c r="H413" s="1" t="s">
        <v>2881</v>
      </c>
      <c r="I413" s="1">
        <v>0</v>
      </c>
      <c r="J413" s="1">
        <v>13</v>
      </c>
      <c r="K413" s="1" t="s">
        <v>10291</v>
      </c>
      <c r="L413" s="4" t="str">
        <f ca="1">IFERROR(__xludf.DUMMYFUNCTION("JOIN("" "", SPLIT(REGEXEXTRACT(H413, ""(\S+\s+\S+\s+\S+\s+\S+)""), "" ""))"),"Intel Core i7 13700K")</f>
        <v>Intel Core i7 13700K</v>
      </c>
    </row>
    <row r="414" spans="1:12">
      <c r="A414" s="1" t="s">
        <v>11089</v>
      </c>
      <c r="B414" s="1" t="s">
        <v>10286</v>
      </c>
      <c r="C414" s="1" t="s">
        <v>11090</v>
      </c>
      <c r="D414" s="1" t="s">
        <v>10743</v>
      </c>
      <c r="E414" s="1" t="s">
        <v>11091</v>
      </c>
      <c r="H414" s="1" t="s">
        <v>2881</v>
      </c>
      <c r="I414" s="1">
        <v>0</v>
      </c>
      <c r="J414" s="1">
        <v>13</v>
      </c>
      <c r="K414" s="1" t="s">
        <v>10291</v>
      </c>
      <c r="L414" s="4" t="str">
        <f ca="1">IFERROR(__xludf.DUMMYFUNCTION("JOIN("" "", SPLIT(REGEXEXTRACT(H414, ""(\S+\s+\S+\s+\S+\s+\S+)""), "" ""))"),"Intel Core i7 13700K")</f>
        <v>Intel Core i7 13700K</v>
      </c>
    </row>
    <row r="415" spans="1:12">
      <c r="A415" s="1" t="s">
        <v>11092</v>
      </c>
      <c r="B415" s="1" t="s">
        <v>10286</v>
      </c>
      <c r="C415" s="1" t="s">
        <v>8329</v>
      </c>
      <c r="D415" s="1" t="s">
        <v>10371</v>
      </c>
      <c r="E415" s="1" t="s">
        <v>11093</v>
      </c>
      <c r="H415" s="1" t="s">
        <v>2881</v>
      </c>
      <c r="I415" s="1">
        <v>0</v>
      </c>
      <c r="J415" s="1">
        <v>13</v>
      </c>
      <c r="K415" s="1" t="s">
        <v>10291</v>
      </c>
      <c r="L415" s="4" t="str">
        <f ca="1">IFERROR(__xludf.DUMMYFUNCTION("JOIN("" "", SPLIT(REGEXEXTRACT(H415, ""(\S+\s+\S+\s+\S+\s+\S+)""), "" ""))"),"Intel Core i7 13700K")</f>
        <v>Intel Core i7 13700K</v>
      </c>
    </row>
    <row r="416" spans="1:12">
      <c r="A416" s="1" t="s">
        <v>11094</v>
      </c>
      <c r="B416" s="1" t="s">
        <v>10286</v>
      </c>
      <c r="C416" s="1" t="s">
        <v>11095</v>
      </c>
      <c r="D416" s="1" t="s">
        <v>10736</v>
      </c>
      <c r="E416" s="1" t="s">
        <v>11096</v>
      </c>
      <c r="H416" s="1" t="s">
        <v>2881</v>
      </c>
      <c r="I416" s="1">
        <v>0</v>
      </c>
      <c r="J416" s="1">
        <v>13</v>
      </c>
      <c r="K416" s="1" t="s">
        <v>10291</v>
      </c>
      <c r="L416" s="4" t="str">
        <f ca="1">IFERROR(__xludf.DUMMYFUNCTION("JOIN("" "", SPLIT(REGEXEXTRACT(H416, ""(\S+\s+\S+\s+\S+\s+\S+)""), "" ""))"),"Intel Core i7 13700K")</f>
        <v>Intel Core i7 13700K</v>
      </c>
    </row>
    <row r="417" spans="1:12">
      <c r="A417" s="1" t="s">
        <v>11097</v>
      </c>
      <c r="B417" s="1" t="s">
        <v>10286</v>
      </c>
      <c r="C417" s="1" t="s">
        <v>11098</v>
      </c>
      <c r="D417" s="1" t="s">
        <v>10305</v>
      </c>
      <c r="E417" s="1" t="s">
        <v>11099</v>
      </c>
      <c r="H417" s="1" t="s">
        <v>2881</v>
      </c>
      <c r="I417" s="1">
        <v>0</v>
      </c>
      <c r="J417" s="1">
        <v>13</v>
      </c>
      <c r="K417" s="1" t="s">
        <v>10291</v>
      </c>
      <c r="L417" s="4" t="str">
        <f ca="1">IFERROR(__xludf.DUMMYFUNCTION("JOIN("" "", SPLIT(REGEXEXTRACT(H417, ""(\S+\s+\S+\s+\S+\s+\S+)""), "" ""))"),"Intel Core i7 13700K")</f>
        <v>Intel Core i7 13700K</v>
      </c>
    </row>
    <row r="418" spans="1:12">
      <c r="A418" s="1" t="s">
        <v>11100</v>
      </c>
      <c r="B418" s="1" t="s">
        <v>10286</v>
      </c>
      <c r="C418" s="1" t="s">
        <v>11101</v>
      </c>
      <c r="D418" s="1" t="s">
        <v>10347</v>
      </c>
      <c r="E418" s="1" t="s">
        <v>11102</v>
      </c>
      <c r="H418" s="1" t="s">
        <v>2881</v>
      </c>
      <c r="I418" s="1">
        <v>0</v>
      </c>
      <c r="J418" s="1">
        <v>13</v>
      </c>
      <c r="K418" s="1" t="s">
        <v>10291</v>
      </c>
      <c r="L418" s="4" t="str">
        <f ca="1">IFERROR(__xludf.DUMMYFUNCTION("JOIN("" "", SPLIT(REGEXEXTRACT(H418, ""(\S+\s+\S+\s+\S+\s+\S+)""), "" ""))"),"Intel Core i7 13700K")</f>
        <v>Intel Core i7 13700K</v>
      </c>
    </row>
    <row r="419" spans="1:12">
      <c r="A419" s="1" t="s">
        <v>11103</v>
      </c>
      <c r="B419" s="1" t="s">
        <v>10286</v>
      </c>
      <c r="C419" s="1" t="s">
        <v>5039</v>
      </c>
      <c r="D419" s="1" t="s">
        <v>10371</v>
      </c>
      <c r="E419" s="1" t="s">
        <v>11104</v>
      </c>
      <c r="H419" s="1" t="s">
        <v>2881</v>
      </c>
      <c r="I419" s="1">
        <v>0</v>
      </c>
      <c r="J419" s="1">
        <v>13</v>
      </c>
      <c r="K419" s="1" t="s">
        <v>10291</v>
      </c>
      <c r="L419" s="4" t="str">
        <f ca="1">IFERROR(__xludf.DUMMYFUNCTION("JOIN("" "", SPLIT(REGEXEXTRACT(H419, ""(\S+\s+\S+\s+\S+\s+\S+)""), "" ""))"),"Intel Core i7 13700K")</f>
        <v>Intel Core i7 13700K</v>
      </c>
    </row>
    <row r="420" spans="1:12">
      <c r="A420" s="1" t="s">
        <v>11105</v>
      </c>
      <c r="B420" s="1" t="s">
        <v>10286</v>
      </c>
      <c r="C420" s="1" t="s">
        <v>11106</v>
      </c>
      <c r="D420" s="1" t="s">
        <v>10740</v>
      </c>
      <c r="E420" s="1" t="s">
        <v>11107</v>
      </c>
      <c r="H420" s="1" t="s">
        <v>2881</v>
      </c>
      <c r="I420" s="1">
        <v>0</v>
      </c>
      <c r="J420" s="1">
        <v>13</v>
      </c>
      <c r="K420" s="1" t="s">
        <v>10291</v>
      </c>
      <c r="L420" s="4" t="str">
        <f ca="1">IFERROR(__xludf.DUMMYFUNCTION("JOIN("" "", SPLIT(REGEXEXTRACT(H420, ""(\S+\s+\S+\s+\S+\s+\S+)""), "" ""))"),"Intel Core i7 13700K")</f>
        <v>Intel Core i7 13700K</v>
      </c>
    </row>
    <row r="421" spans="1:12">
      <c r="A421" s="1" t="s">
        <v>11108</v>
      </c>
      <c r="B421" s="1" t="s">
        <v>10286</v>
      </c>
      <c r="C421" s="1" t="s">
        <v>11109</v>
      </c>
      <c r="D421" s="1" t="s">
        <v>10288</v>
      </c>
      <c r="E421" s="1" t="s">
        <v>11110</v>
      </c>
      <c r="H421" s="1" t="s">
        <v>2881</v>
      </c>
      <c r="I421" s="1">
        <v>0</v>
      </c>
      <c r="J421" s="1">
        <v>13</v>
      </c>
      <c r="K421" s="1" t="s">
        <v>10291</v>
      </c>
      <c r="L421" s="4" t="str">
        <f ca="1">IFERROR(__xludf.DUMMYFUNCTION("JOIN("" "", SPLIT(REGEXEXTRACT(H421, ""(\S+\s+\S+\s+\S+\s+\S+)""), "" ""))"),"Intel Core i7 13700K")</f>
        <v>Intel Core i7 13700K</v>
      </c>
    </row>
    <row r="422" spans="1:12">
      <c r="A422" s="1" t="s">
        <v>11111</v>
      </c>
      <c r="B422" s="1" t="s">
        <v>10286</v>
      </c>
      <c r="C422" s="1" t="s">
        <v>11112</v>
      </c>
      <c r="D422" s="1" t="s">
        <v>10479</v>
      </c>
      <c r="E422" s="1" t="s">
        <v>11113</v>
      </c>
      <c r="H422" s="1" t="s">
        <v>2881</v>
      </c>
      <c r="I422" s="1">
        <v>0</v>
      </c>
      <c r="J422" s="1">
        <v>13</v>
      </c>
      <c r="K422" s="1" t="s">
        <v>10291</v>
      </c>
      <c r="L422" s="4" t="str">
        <f ca="1">IFERROR(__xludf.DUMMYFUNCTION("JOIN("" "", SPLIT(REGEXEXTRACT(H422, ""(\S+\s+\S+\s+\S+\s+\S+)""), "" ""))"),"Intel Core i7 13700K")</f>
        <v>Intel Core i7 13700K</v>
      </c>
    </row>
    <row r="423" spans="1:12">
      <c r="A423" s="1" t="s">
        <v>11114</v>
      </c>
      <c r="B423" s="1" t="s">
        <v>10286</v>
      </c>
      <c r="C423" s="1" t="s">
        <v>11115</v>
      </c>
      <c r="D423" s="1" t="s">
        <v>10740</v>
      </c>
      <c r="E423" s="1" t="s">
        <v>11116</v>
      </c>
      <c r="H423" s="1" t="s">
        <v>2881</v>
      </c>
      <c r="I423" s="1">
        <v>0</v>
      </c>
      <c r="J423" s="1">
        <v>13</v>
      </c>
      <c r="K423" s="1" t="s">
        <v>10291</v>
      </c>
      <c r="L423" s="4" t="str">
        <f ca="1">IFERROR(__xludf.DUMMYFUNCTION("JOIN("" "", SPLIT(REGEXEXTRACT(H423, ""(\S+\s+\S+\s+\S+\s+\S+)""), "" ""))"),"Intel Core i7 13700K")</f>
        <v>Intel Core i7 13700K</v>
      </c>
    </row>
    <row r="424" spans="1:12">
      <c r="A424" s="1" t="s">
        <v>11117</v>
      </c>
      <c r="B424" s="1" t="s">
        <v>10286</v>
      </c>
      <c r="C424" s="1" t="s">
        <v>11118</v>
      </c>
      <c r="D424" s="1" t="s">
        <v>10778</v>
      </c>
      <c r="E424" s="1" t="s">
        <v>11119</v>
      </c>
      <c r="H424" s="1" t="s">
        <v>2881</v>
      </c>
      <c r="I424" s="1">
        <v>0</v>
      </c>
      <c r="J424" s="1">
        <v>13</v>
      </c>
      <c r="K424" s="1" t="s">
        <v>10291</v>
      </c>
      <c r="L424" s="4" t="str">
        <f ca="1">IFERROR(__xludf.DUMMYFUNCTION("JOIN("" "", SPLIT(REGEXEXTRACT(H424, ""(\S+\s+\S+\s+\S+\s+\S+)""), "" ""))"),"Intel Core i7 13700K")</f>
        <v>Intel Core i7 13700K</v>
      </c>
    </row>
    <row r="425" spans="1:12">
      <c r="A425" s="1" t="s">
        <v>11120</v>
      </c>
      <c r="B425" s="1" t="s">
        <v>10286</v>
      </c>
      <c r="C425" s="1" t="s">
        <v>11121</v>
      </c>
      <c r="D425" s="1" t="s">
        <v>10300</v>
      </c>
      <c r="E425" s="1" t="s">
        <v>11122</v>
      </c>
      <c r="H425" s="1" t="s">
        <v>2881</v>
      </c>
      <c r="I425" s="1">
        <v>0</v>
      </c>
      <c r="J425" s="1">
        <v>13</v>
      </c>
      <c r="K425" s="1" t="s">
        <v>10291</v>
      </c>
      <c r="L425" s="4" t="str">
        <f ca="1">IFERROR(__xludf.DUMMYFUNCTION("JOIN("" "", SPLIT(REGEXEXTRACT(H425, ""(\S+\s+\S+\s+\S+\s+\S+)""), "" ""))"),"Intel Core i7 13700K")</f>
        <v>Intel Core i7 13700K</v>
      </c>
    </row>
    <row r="426" spans="1:12">
      <c r="A426" s="1" t="s">
        <v>11123</v>
      </c>
      <c r="B426" s="1" t="s">
        <v>10286</v>
      </c>
      <c r="C426" s="1" t="s">
        <v>11124</v>
      </c>
      <c r="D426" s="1" t="s">
        <v>10778</v>
      </c>
      <c r="E426" s="1" t="s">
        <v>11125</v>
      </c>
      <c r="H426" s="1" t="s">
        <v>2881</v>
      </c>
      <c r="I426" s="1">
        <v>0</v>
      </c>
      <c r="J426" s="1">
        <v>13</v>
      </c>
      <c r="K426" s="1" t="s">
        <v>10291</v>
      </c>
      <c r="L426" s="4" t="str">
        <f ca="1">IFERROR(__xludf.DUMMYFUNCTION("JOIN("" "", SPLIT(REGEXEXTRACT(H426, ""(\S+\s+\S+\s+\S+\s+\S+)""), "" ""))"),"Intel Core i7 13700K")</f>
        <v>Intel Core i7 13700K</v>
      </c>
    </row>
    <row r="427" spans="1:12">
      <c r="A427" s="1" t="s">
        <v>11126</v>
      </c>
      <c r="B427" s="1" t="s">
        <v>10286</v>
      </c>
      <c r="C427" s="1" t="s">
        <v>11127</v>
      </c>
      <c r="D427" s="1" t="s">
        <v>10371</v>
      </c>
      <c r="E427" s="1" t="s">
        <v>11128</v>
      </c>
      <c r="H427" s="1" t="s">
        <v>2881</v>
      </c>
      <c r="I427" s="1">
        <v>0</v>
      </c>
      <c r="J427" s="1">
        <v>13</v>
      </c>
      <c r="K427" s="1" t="s">
        <v>10291</v>
      </c>
      <c r="L427" s="4" t="str">
        <f ca="1">IFERROR(__xludf.DUMMYFUNCTION("JOIN("" "", SPLIT(REGEXEXTRACT(H427, ""(\S+\s+\S+\s+\S+\s+\S+)""), "" ""))"),"Intel Core i7 13700K")</f>
        <v>Intel Core i7 13700K</v>
      </c>
    </row>
    <row r="428" spans="1:12">
      <c r="A428" s="1" t="s">
        <v>11129</v>
      </c>
      <c r="B428" s="1" t="s">
        <v>10286</v>
      </c>
      <c r="C428" s="1" t="s">
        <v>11130</v>
      </c>
      <c r="D428" s="1" t="s">
        <v>10736</v>
      </c>
      <c r="E428" s="1" t="s">
        <v>11131</v>
      </c>
      <c r="H428" s="1" t="s">
        <v>2881</v>
      </c>
      <c r="I428" s="1">
        <v>0</v>
      </c>
      <c r="J428" s="1">
        <v>13</v>
      </c>
      <c r="K428" s="1" t="s">
        <v>10291</v>
      </c>
      <c r="L428" s="4" t="str">
        <f ca="1">IFERROR(__xludf.DUMMYFUNCTION("JOIN("" "", SPLIT(REGEXEXTRACT(H428, ""(\S+\s+\S+\s+\S+\s+\S+)""), "" ""))"),"Intel Core i7 13700K")</f>
        <v>Intel Core i7 13700K</v>
      </c>
    </row>
    <row r="429" spans="1:12">
      <c r="A429" s="1" t="s">
        <v>1677</v>
      </c>
      <c r="B429" s="1" t="s">
        <v>10286</v>
      </c>
      <c r="C429" s="1" t="s">
        <v>11132</v>
      </c>
      <c r="D429" s="1" t="s">
        <v>10347</v>
      </c>
      <c r="E429" s="1" t="s">
        <v>11133</v>
      </c>
      <c r="H429" s="1" t="s">
        <v>2881</v>
      </c>
      <c r="I429" s="1">
        <v>0</v>
      </c>
      <c r="J429" s="1">
        <v>13</v>
      </c>
      <c r="K429" s="1" t="s">
        <v>10291</v>
      </c>
      <c r="L429" s="4" t="str">
        <f ca="1">IFERROR(__xludf.DUMMYFUNCTION("JOIN("" "", SPLIT(REGEXEXTRACT(H429, ""(\S+\s+\S+\s+\S+\s+\S+)""), "" ""))"),"Intel Core i7 13700K")</f>
        <v>Intel Core i7 13700K</v>
      </c>
    </row>
    <row r="430" spans="1:12">
      <c r="A430" s="1" t="s">
        <v>11134</v>
      </c>
      <c r="B430" s="1" t="s">
        <v>10286</v>
      </c>
      <c r="C430" s="1" t="s">
        <v>11135</v>
      </c>
      <c r="D430" s="1" t="s">
        <v>10755</v>
      </c>
      <c r="E430" s="1" t="s">
        <v>11136</v>
      </c>
      <c r="H430" s="1" t="s">
        <v>2881</v>
      </c>
      <c r="I430" s="1">
        <v>0</v>
      </c>
      <c r="J430" s="1">
        <v>13</v>
      </c>
      <c r="K430" s="1" t="s">
        <v>10291</v>
      </c>
      <c r="L430" s="4" t="str">
        <f ca="1">IFERROR(__xludf.DUMMYFUNCTION("JOIN("" "", SPLIT(REGEXEXTRACT(H430, ""(\S+\s+\S+\s+\S+\s+\S+)""), "" ""))"),"Intel Core i7 13700K")</f>
        <v>Intel Core i7 13700K</v>
      </c>
    </row>
    <row r="431" spans="1:12">
      <c r="A431" s="1" t="s">
        <v>11137</v>
      </c>
      <c r="B431" s="1" t="s">
        <v>10286</v>
      </c>
      <c r="C431" s="1" t="s">
        <v>11138</v>
      </c>
      <c r="D431" s="1" t="s">
        <v>10778</v>
      </c>
      <c r="E431" s="1" t="s">
        <v>11139</v>
      </c>
      <c r="H431" s="1" t="s">
        <v>2881</v>
      </c>
      <c r="I431" s="1">
        <v>0</v>
      </c>
      <c r="J431" s="1">
        <v>13</v>
      </c>
      <c r="K431" s="1" t="s">
        <v>10291</v>
      </c>
      <c r="L431" s="4" t="str">
        <f ca="1">IFERROR(__xludf.DUMMYFUNCTION("JOIN("" "", SPLIT(REGEXEXTRACT(H431, ""(\S+\s+\S+\s+\S+\s+\S+)""), "" ""))"),"Intel Core i7 13700K")</f>
        <v>Intel Core i7 13700K</v>
      </c>
    </row>
    <row r="432" spans="1:12">
      <c r="A432" s="1" t="s">
        <v>11140</v>
      </c>
      <c r="B432" s="1" t="s">
        <v>10286</v>
      </c>
      <c r="C432" s="1" t="s">
        <v>11141</v>
      </c>
      <c r="D432" s="1" t="s">
        <v>10743</v>
      </c>
      <c r="E432" s="1" t="s">
        <v>11142</v>
      </c>
      <c r="H432" s="1" t="s">
        <v>2881</v>
      </c>
      <c r="I432" s="1">
        <v>0</v>
      </c>
      <c r="J432" s="1">
        <v>13</v>
      </c>
      <c r="K432" s="1" t="s">
        <v>10291</v>
      </c>
      <c r="L432" s="4" t="str">
        <f ca="1">IFERROR(__xludf.DUMMYFUNCTION("JOIN("" "", SPLIT(REGEXEXTRACT(H432, ""(\S+\s+\S+\s+\S+\s+\S+)""), "" ""))"),"Intel Core i7 13700K")</f>
        <v>Intel Core i7 13700K</v>
      </c>
    </row>
    <row r="433" spans="1:12">
      <c r="A433" s="1" t="s">
        <v>11143</v>
      </c>
      <c r="B433" s="1" t="s">
        <v>10286</v>
      </c>
      <c r="C433" s="1" t="s">
        <v>11144</v>
      </c>
      <c r="D433" s="1" t="s">
        <v>10740</v>
      </c>
      <c r="E433" s="1" t="s">
        <v>11145</v>
      </c>
      <c r="H433" s="1" t="s">
        <v>2881</v>
      </c>
      <c r="I433" s="1">
        <v>1</v>
      </c>
      <c r="J433" s="1">
        <v>13</v>
      </c>
      <c r="K433" s="1" t="s">
        <v>10291</v>
      </c>
      <c r="L433" s="4" t="str">
        <f ca="1">IFERROR(__xludf.DUMMYFUNCTION("JOIN("" "", SPLIT(REGEXEXTRACT(H433, ""(\S+\s+\S+\s+\S+\s+\S+)""), "" ""))"),"Intel Core i7 13700K")</f>
        <v>Intel Core i7 13700K</v>
      </c>
    </row>
    <row r="434" spans="1:12">
      <c r="A434" s="1" t="s">
        <v>11146</v>
      </c>
      <c r="B434" s="1" t="s">
        <v>10286</v>
      </c>
      <c r="C434" s="1" t="s">
        <v>11147</v>
      </c>
      <c r="D434" s="1" t="s">
        <v>10347</v>
      </c>
      <c r="E434" s="1" t="s">
        <v>11148</v>
      </c>
      <c r="H434" s="1" t="s">
        <v>2881</v>
      </c>
      <c r="I434" s="1">
        <v>0</v>
      </c>
      <c r="J434" s="1">
        <v>13</v>
      </c>
      <c r="K434" s="1" t="s">
        <v>10291</v>
      </c>
      <c r="L434" s="4" t="str">
        <f ca="1">IFERROR(__xludf.DUMMYFUNCTION("JOIN("" "", SPLIT(REGEXEXTRACT(H434, ""(\S+\s+\S+\s+\S+\s+\S+)""), "" ""))"),"Intel Core i7 13700K")</f>
        <v>Intel Core i7 13700K</v>
      </c>
    </row>
    <row r="435" spans="1:12">
      <c r="A435" s="1" t="s">
        <v>11149</v>
      </c>
      <c r="B435" s="1" t="s">
        <v>10286</v>
      </c>
      <c r="C435" s="1" t="s">
        <v>11150</v>
      </c>
      <c r="D435" s="1" t="s">
        <v>10347</v>
      </c>
      <c r="E435" s="1" t="s">
        <v>11151</v>
      </c>
      <c r="H435" s="1" t="s">
        <v>2881</v>
      </c>
      <c r="I435" s="1">
        <v>0</v>
      </c>
      <c r="J435" s="1">
        <v>13</v>
      </c>
      <c r="K435" s="1" t="s">
        <v>10291</v>
      </c>
      <c r="L435" s="4" t="str">
        <f ca="1">IFERROR(__xludf.DUMMYFUNCTION("JOIN("" "", SPLIT(REGEXEXTRACT(H435, ""(\S+\s+\S+\s+\S+\s+\S+)""), "" ""))"),"Intel Core i7 13700K")</f>
        <v>Intel Core i7 13700K</v>
      </c>
    </row>
    <row r="436" spans="1:12">
      <c r="A436" s="1" t="s">
        <v>11152</v>
      </c>
      <c r="B436" s="1" t="s">
        <v>10286</v>
      </c>
      <c r="C436" s="1" t="s">
        <v>2343</v>
      </c>
      <c r="D436" s="1" t="s">
        <v>10371</v>
      </c>
      <c r="E436" s="1" t="s">
        <v>11153</v>
      </c>
      <c r="H436" s="1" t="s">
        <v>2881</v>
      </c>
      <c r="I436" s="1">
        <v>0</v>
      </c>
      <c r="J436" s="1">
        <v>13</v>
      </c>
      <c r="K436" s="1" t="s">
        <v>10291</v>
      </c>
      <c r="L436" s="4" t="str">
        <f ca="1">IFERROR(__xludf.DUMMYFUNCTION("JOIN("" "", SPLIT(REGEXEXTRACT(H436, ""(\S+\s+\S+\s+\S+\s+\S+)""), "" ""))"),"Intel Core i7 13700K")</f>
        <v>Intel Core i7 13700K</v>
      </c>
    </row>
    <row r="437" spans="1:12">
      <c r="A437" s="1" t="s">
        <v>11154</v>
      </c>
      <c r="B437" s="1" t="s">
        <v>10286</v>
      </c>
      <c r="C437" s="1" t="s">
        <v>1715</v>
      </c>
      <c r="D437" s="1" t="s">
        <v>10300</v>
      </c>
      <c r="E437" s="1" t="s">
        <v>11155</v>
      </c>
      <c r="H437" s="1" t="s">
        <v>2881</v>
      </c>
      <c r="I437" s="1">
        <v>0</v>
      </c>
      <c r="J437" s="1">
        <v>13</v>
      </c>
      <c r="K437" s="1" t="s">
        <v>10291</v>
      </c>
      <c r="L437" s="4" t="str">
        <f ca="1">IFERROR(__xludf.DUMMYFUNCTION("JOIN("" "", SPLIT(REGEXEXTRACT(H437, ""(\S+\s+\S+\s+\S+\s+\S+)""), "" ""))"),"Intel Core i7 13700K")</f>
        <v>Intel Core i7 13700K</v>
      </c>
    </row>
    <row r="438" spans="1:12">
      <c r="A438" s="1" t="s">
        <v>11156</v>
      </c>
      <c r="B438" s="1" t="s">
        <v>10286</v>
      </c>
      <c r="C438" s="1" t="s">
        <v>4110</v>
      </c>
      <c r="D438" s="1" t="s">
        <v>10740</v>
      </c>
      <c r="E438" s="1" t="s">
        <v>11157</v>
      </c>
      <c r="H438" s="1" t="s">
        <v>2881</v>
      </c>
      <c r="I438" s="1">
        <v>0</v>
      </c>
      <c r="J438" s="1">
        <v>13</v>
      </c>
      <c r="K438" s="1" t="s">
        <v>10291</v>
      </c>
      <c r="L438" s="4" t="str">
        <f ca="1">IFERROR(__xludf.DUMMYFUNCTION("JOIN("" "", SPLIT(REGEXEXTRACT(H438, ""(\S+\s+\S+\s+\S+\s+\S+)""), "" ""))"),"Intel Core i7 13700K")</f>
        <v>Intel Core i7 13700K</v>
      </c>
    </row>
    <row r="439" spans="1:12">
      <c r="A439" s="1" t="s">
        <v>10406</v>
      </c>
      <c r="B439" s="1" t="s">
        <v>10286</v>
      </c>
      <c r="C439" s="1" t="s">
        <v>3901</v>
      </c>
      <c r="D439" s="1" t="s">
        <v>10736</v>
      </c>
      <c r="E439" s="1" t="s">
        <v>11158</v>
      </c>
      <c r="H439" s="1" t="s">
        <v>2881</v>
      </c>
      <c r="I439" s="1">
        <v>0</v>
      </c>
      <c r="J439" s="1">
        <v>13</v>
      </c>
      <c r="K439" s="1" t="s">
        <v>10291</v>
      </c>
      <c r="L439" s="4" t="str">
        <f ca="1">IFERROR(__xludf.DUMMYFUNCTION("JOIN("" "", SPLIT(REGEXEXTRACT(H439, ""(\S+\s+\S+\s+\S+\s+\S+)""), "" ""))"),"Intel Core i7 13700K")</f>
        <v>Intel Core i7 13700K</v>
      </c>
    </row>
    <row r="440" spans="1:12">
      <c r="A440" s="1" t="s">
        <v>11159</v>
      </c>
      <c r="B440" s="1" t="s">
        <v>10286</v>
      </c>
      <c r="C440" s="1" t="s">
        <v>1097</v>
      </c>
      <c r="D440" s="1" t="s">
        <v>10347</v>
      </c>
      <c r="E440" s="1" t="s">
        <v>11160</v>
      </c>
      <c r="H440" s="1" t="s">
        <v>2881</v>
      </c>
      <c r="I440" s="1">
        <v>0</v>
      </c>
      <c r="J440" s="1">
        <v>13</v>
      </c>
      <c r="K440" s="1" t="s">
        <v>10291</v>
      </c>
      <c r="L440" s="4" t="str">
        <f ca="1">IFERROR(__xludf.DUMMYFUNCTION("JOIN("" "", SPLIT(REGEXEXTRACT(H440, ""(\S+\s+\S+\s+\S+\s+\S+)""), "" ""))"),"Intel Core i7 13700K")</f>
        <v>Intel Core i7 13700K</v>
      </c>
    </row>
    <row r="441" spans="1:12">
      <c r="A441" s="1" t="s">
        <v>11161</v>
      </c>
      <c r="B441" s="1" t="s">
        <v>10286</v>
      </c>
      <c r="C441" s="1" t="s">
        <v>11162</v>
      </c>
      <c r="D441" s="1" t="s">
        <v>10755</v>
      </c>
      <c r="E441" s="1" t="s">
        <v>11163</v>
      </c>
      <c r="H441" s="1" t="s">
        <v>2881</v>
      </c>
      <c r="I441" s="1">
        <v>0</v>
      </c>
      <c r="J441" s="1">
        <v>13</v>
      </c>
      <c r="K441" s="1" t="s">
        <v>10291</v>
      </c>
      <c r="L441" s="4" t="str">
        <f ca="1">IFERROR(__xludf.DUMMYFUNCTION("JOIN("" "", SPLIT(REGEXEXTRACT(H441, ""(\S+\s+\S+\s+\S+\s+\S+)""), "" ""))"),"Intel Core i7 13700K")</f>
        <v>Intel Core i7 13700K</v>
      </c>
    </row>
    <row r="442" spans="1:12">
      <c r="A442" s="1" t="s">
        <v>11164</v>
      </c>
      <c r="B442" s="1" t="s">
        <v>10286</v>
      </c>
      <c r="C442" s="1" t="s">
        <v>5347</v>
      </c>
      <c r="D442" s="1" t="s">
        <v>10740</v>
      </c>
      <c r="E442" s="1" t="s">
        <v>11165</v>
      </c>
      <c r="H442" s="1" t="s">
        <v>2881</v>
      </c>
      <c r="I442" s="1">
        <v>0</v>
      </c>
      <c r="J442" s="1">
        <v>13</v>
      </c>
      <c r="K442" s="1" t="s">
        <v>10291</v>
      </c>
      <c r="L442" s="4" t="str">
        <f ca="1">IFERROR(__xludf.DUMMYFUNCTION("JOIN("" "", SPLIT(REGEXEXTRACT(H442, ""(\S+\s+\S+\s+\S+\s+\S+)""), "" ""))"),"Intel Core i7 13700K")</f>
        <v>Intel Core i7 13700K</v>
      </c>
    </row>
    <row r="443" spans="1:12">
      <c r="A443" s="1" t="s">
        <v>11166</v>
      </c>
      <c r="B443" s="1" t="s">
        <v>10286</v>
      </c>
      <c r="C443" s="1" t="s">
        <v>11167</v>
      </c>
      <c r="D443" s="1" t="s">
        <v>10736</v>
      </c>
      <c r="E443" s="1" t="s">
        <v>11168</v>
      </c>
      <c r="H443" s="1" t="s">
        <v>2881</v>
      </c>
      <c r="I443" s="1">
        <v>0</v>
      </c>
      <c r="J443" s="1">
        <v>13</v>
      </c>
      <c r="K443" s="1" t="s">
        <v>10291</v>
      </c>
      <c r="L443" s="4" t="str">
        <f ca="1">IFERROR(__xludf.DUMMYFUNCTION("JOIN("" "", SPLIT(REGEXEXTRACT(H443, ""(\S+\s+\S+\s+\S+\s+\S+)""), "" ""))"),"Intel Core i7 13700K")</f>
        <v>Intel Core i7 13700K</v>
      </c>
    </row>
    <row r="444" spans="1:12">
      <c r="A444" s="1" t="s">
        <v>11169</v>
      </c>
      <c r="B444" s="1" t="s">
        <v>10286</v>
      </c>
      <c r="C444" s="1" t="s">
        <v>3623</v>
      </c>
      <c r="D444" s="1" t="s">
        <v>10300</v>
      </c>
      <c r="E444" s="1" t="s">
        <v>11170</v>
      </c>
      <c r="H444" s="1" t="s">
        <v>2881</v>
      </c>
      <c r="I444" s="1">
        <v>0</v>
      </c>
      <c r="J444" s="1">
        <v>13</v>
      </c>
      <c r="K444" s="1" t="s">
        <v>10291</v>
      </c>
      <c r="L444" s="4" t="str">
        <f ca="1">IFERROR(__xludf.DUMMYFUNCTION("JOIN("" "", SPLIT(REGEXEXTRACT(H444, ""(\S+\s+\S+\s+\S+\s+\S+)""), "" ""))"),"Intel Core i7 13700K")</f>
        <v>Intel Core i7 13700K</v>
      </c>
    </row>
    <row r="445" spans="1:12">
      <c r="A445" s="1" t="s">
        <v>11171</v>
      </c>
      <c r="B445" s="1" t="s">
        <v>10286</v>
      </c>
      <c r="C445" s="1" t="s">
        <v>4110</v>
      </c>
      <c r="D445" s="1" t="s">
        <v>10778</v>
      </c>
      <c r="E445" s="1" t="s">
        <v>11172</v>
      </c>
      <c r="H445" s="1" t="s">
        <v>2881</v>
      </c>
      <c r="I445" s="1">
        <v>0</v>
      </c>
      <c r="J445" s="1">
        <v>13</v>
      </c>
      <c r="K445" s="1" t="s">
        <v>10291</v>
      </c>
      <c r="L445" s="4" t="str">
        <f ca="1">IFERROR(__xludf.DUMMYFUNCTION("JOIN("" "", SPLIT(REGEXEXTRACT(H445, ""(\S+\s+\S+\s+\S+\s+\S+)""), "" ""))"),"Intel Core i7 13700K")</f>
        <v>Intel Core i7 13700K</v>
      </c>
    </row>
    <row r="446" spans="1:12">
      <c r="A446" s="1" t="s">
        <v>11173</v>
      </c>
      <c r="B446" s="1" t="s">
        <v>10286</v>
      </c>
      <c r="C446" s="1" t="s">
        <v>11174</v>
      </c>
      <c r="D446" s="1" t="s">
        <v>10300</v>
      </c>
      <c r="E446" s="1" t="s">
        <v>11175</v>
      </c>
      <c r="H446" s="1" t="s">
        <v>2881</v>
      </c>
      <c r="I446" s="1">
        <v>0</v>
      </c>
      <c r="J446" s="1">
        <v>13</v>
      </c>
      <c r="K446" s="1" t="s">
        <v>10291</v>
      </c>
      <c r="L446" s="4" t="str">
        <f ca="1">IFERROR(__xludf.DUMMYFUNCTION("JOIN("" "", SPLIT(REGEXEXTRACT(H446, ""(\S+\s+\S+\s+\S+\s+\S+)""), "" ""))"),"Intel Core i7 13700K")</f>
        <v>Intel Core i7 13700K</v>
      </c>
    </row>
    <row r="447" spans="1:12">
      <c r="A447" s="1" t="s">
        <v>10356</v>
      </c>
      <c r="B447" s="1" t="s">
        <v>10303</v>
      </c>
      <c r="C447" s="1" t="s">
        <v>11176</v>
      </c>
      <c r="D447" s="1" t="s">
        <v>10293</v>
      </c>
      <c r="E447" s="1" t="s">
        <v>11177</v>
      </c>
      <c r="H447" s="1" t="s">
        <v>2881</v>
      </c>
      <c r="I447" s="1">
        <v>0</v>
      </c>
      <c r="J447" s="1">
        <v>13</v>
      </c>
      <c r="K447" s="1" t="s">
        <v>10291</v>
      </c>
      <c r="L447" s="4" t="str">
        <f ca="1">IFERROR(__xludf.DUMMYFUNCTION("JOIN("" "", SPLIT(REGEXEXTRACT(H447, ""(\S+\s+\S+\s+\S+\s+\S+)""), "" ""))"),"Intel Core i7 13700K")</f>
        <v>Intel Core i7 13700K</v>
      </c>
    </row>
    <row r="448" spans="1:12">
      <c r="A448" s="1" t="s">
        <v>11178</v>
      </c>
      <c r="B448" s="1" t="s">
        <v>10286</v>
      </c>
      <c r="C448" s="1" t="s">
        <v>278</v>
      </c>
      <c r="D448" s="1" t="s">
        <v>10778</v>
      </c>
      <c r="E448" s="1" t="s">
        <v>11179</v>
      </c>
      <c r="H448" s="1" t="s">
        <v>2881</v>
      </c>
      <c r="I448" s="1">
        <v>0</v>
      </c>
      <c r="J448" s="1">
        <v>13</v>
      </c>
      <c r="K448" s="1" t="s">
        <v>10291</v>
      </c>
      <c r="L448" s="4" t="str">
        <f ca="1">IFERROR(__xludf.DUMMYFUNCTION("JOIN("" "", SPLIT(REGEXEXTRACT(H448, ""(\S+\s+\S+\s+\S+\s+\S+)""), "" ""))"),"Intel Core i7 13700K")</f>
        <v>Intel Core i7 13700K</v>
      </c>
    </row>
    <row r="449" spans="1:12">
      <c r="A449" s="1" t="s">
        <v>11180</v>
      </c>
      <c r="B449" s="1" t="s">
        <v>10286</v>
      </c>
      <c r="C449" s="1" t="s">
        <v>504</v>
      </c>
      <c r="D449" s="1" t="s">
        <v>10755</v>
      </c>
      <c r="E449" s="1" t="s">
        <v>11181</v>
      </c>
      <c r="H449" s="1" t="s">
        <v>2881</v>
      </c>
      <c r="I449" s="1">
        <v>0</v>
      </c>
      <c r="J449" s="1">
        <v>13</v>
      </c>
      <c r="K449" s="1" t="s">
        <v>10291</v>
      </c>
      <c r="L449" s="4" t="str">
        <f ca="1">IFERROR(__xludf.DUMMYFUNCTION("JOIN("" "", SPLIT(REGEXEXTRACT(H449, ""(\S+\s+\S+\s+\S+\s+\S+)""), "" ""))"),"Intel Core i7 13700K")</f>
        <v>Intel Core i7 13700K</v>
      </c>
    </row>
    <row r="450" spans="1:12">
      <c r="A450" s="1" t="s">
        <v>5006</v>
      </c>
      <c r="B450" s="1" t="s">
        <v>10286</v>
      </c>
      <c r="C450" s="1" t="s">
        <v>10991</v>
      </c>
      <c r="D450" s="1" t="s">
        <v>10740</v>
      </c>
      <c r="E450" s="1" t="s">
        <v>11182</v>
      </c>
      <c r="H450" s="1" t="s">
        <v>2881</v>
      </c>
      <c r="I450" s="1">
        <v>0</v>
      </c>
      <c r="J450" s="1">
        <v>13</v>
      </c>
      <c r="K450" s="1" t="s">
        <v>10291</v>
      </c>
      <c r="L450" s="4" t="str">
        <f ca="1">IFERROR(__xludf.DUMMYFUNCTION("JOIN("" "", SPLIT(REGEXEXTRACT(H450, ""(\S+\s+\S+\s+\S+\s+\S+)""), "" ""))"),"Intel Core i7 13700K")</f>
        <v>Intel Core i7 13700K</v>
      </c>
    </row>
    <row r="451" spans="1:12">
      <c r="A451" s="1" t="s">
        <v>11183</v>
      </c>
      <c r="B451" s="1" t="s">
        <v>10286</v>
      </c>
      <c r="C451" s="1" t="s">
        <v>11184</v>
      </c>
      <c r="D451" s="1" t="s">
        <v>10371</v>
      </c>
      <c r="E451" s="1" t="s">
        <v>11185</v>
      </c>
      <c r="H451" s="1" t="s">
        <v>2881</v>
      </c>
      <c r="I451" s="1">
        <v>0</v>
      </c>
      <c r="J451" s="1">
        <v>13</v>
      </c>
      <c r="K451" s="1" t="s">
        <v>10291</v>
      </c>
      <c r="L451" s="4" t="str">
        <f ca="1">IFERROR(__xludf.DUMMYFUNCTION("JOIN("" "", SPLIT(REGEXEXTRACT(H451, ""(\S+\s+\S+\s+\S+\s+\S+)""), "" ""))"),"Intel Core i7 13700K")</f>
        <v>Intel Core i7 13700K</v>
      </c>
    </row>
    <row r="452" spans="1:12">
      <c r="A452" s="1" t="s">
        <v>11186</v>
      </c>
      <c r="B452" s="1" t="s">
        <v>10286</v>
      </c>
      <c r="C452" s="1" t="s">
        <v>11187</v>
      </c>
      <c r="D452" s="1" t="s">
        <v>10778</v>
      </c>
      <c r="E452" s="1" t="s">
        <v>11188</v>
      </c>
      <c r="H452" s="1" t="s">
        <v>2881</v>
      </c>
      <c r="I452" s="1">
        <v>0</v>
      </c>
      <c r="J452" s="1">
        <v>13</v>
      </c>
      <c r="K452" s="1" t="s">
        <v>10291</v>
      </c>
      <c r="L452" s="4" t="str">
        <f ca="1">IFERROR(__xludf.DUMMYFUNCTION("JOIN("" "", SPLIT(REGEXEXTRACT(H452, ""(\S+\s+\S+\s+\S+\s+\S+)""), "" ""))"),"Intel Core i7 13700K")</f>
        <v>Intel Core i7 13700K</v>
      </c>
    </row>
    <row r="453" spans="1:12">
      <c r="A453" s="1" t="s">
        <v>11189</v>
      </c>
      <c r="B453" s="1" t="s">
        <v>10286</v>
      </c>
      <c r="C453" s="1" t="s">
        <v>8329</v>
      </c>
      <c r="D453" s="1" t="s">
        <v>10755</v>
      </c>
      <c r="E453" s="1" t="s">
        <v>11190</v>
      </c>
      <c r="H453" s="1" t="s">
        <v>2881</v>
      </c>
      <c r="I453" s="1">
        <v>0</v>
      </c>
      <c r="J453" s="1">
        <v>13</v>
      </c>
      <c r="K453" s="1" t="s">
        <v>10291</v>
      </c>
      <c r="L453" s="4" t="str">
        <f ca="1">IFERROR(__xludf.DUMMYFUNCTION("JOIN("" "", SPLIT(REGEXEXTRACT(H453, ""(\S+\s+\S+\s+\S+\s+\S+)""), "" ""))"),"Intel Core i7 13700K")</f>
        <v>Intel Core i7 13700K</v>
      </c>
    </row>
    <row r="454" spans="1:12">
      <c r="A454" s="1" t="s">
        <v>1500</v>
      </c>
      <c r="B454" s="1" t="s">
        <v>10286</v>
      </c>
      <c r="C454" s="1" t="s">
        <v>2160</v>
      </c>
      <c r="D454" s="1" t="s">
        <v>10371</v>
      </c>
      <c r="E454" s="1" t="s">
        <v>11191</v>
      </c>
      <c r="H454" s="1" t="s">
        <v>2881</v>
      </c>
      <c r="I454" s="1">
        <v>0</v>
      </c>
      <c r="J454" s="1">
        <v>13</v>
      </c>
      <c r="K454" s="1" t="s">
        <v>10291</v>
      </c>
      <c r="L454" s="4" t="str">
        <f ca="1">IFERROR(__xludf.DUMMYFUNCTION("JOIN("" "", SPLIT(REGEXEXTRACT(H454, ""(\S+\s+\S+\s+\S+\s+\S+)""), "" ""))"),"Intel Core i7 13700K")</f>
        <v>Intel Core i7 13700K</v>
      </c>
    </row>
    <row r="455" spans="1:12">
      <c r="A455" s="1" t="s">
        <v>11192</v>
      </c>
      <c r="B455" s="1" t="s">
        <v>10286</v>
      </c>
      <c r="C455" s="1" t="s">
        <v>29</v>
      </c>
      <c r="D455" s="1" t="s">
        <v>10778</v>
      </c>
      <c r="E455" s="1" t="s">
        <v>11193</v>
      </c>
      <c r="H455" s="1" t="s">
        <v>2881</v>
      </c>
      <c r="I455" s="1">
        <v>0</v>
      </c>
      <c r="J455" s="1">
        <v>13</v>
      </c>
      <c r="K455" s="1" t="s">
        <v>10291</v>
      </c>
      <c r="L455" s="4" t="str">
        <f ca="1">IFERROR(__xludf.DUMMYFUNCTION("JOIN("" "", SPLIT(REGEXEXTRACT(H455, ""(\S+\s+\S+\s+\S+\s+\S+)""), "" ""))"),"Intel Core i7 13700K")</f>
        <v>Intel Core i7 13700K</v>
      </c>
    </row>
    <row r="456" spans="1:12">
      <c r="A456" s="1" t="s">
        <v>11194</v>
      </c>
      <c r="B456" s="1" t="s">
        <v>10286</v>
      </c>
      <c r="C456" s="1" t="s">
        <v>10386</v>
      </c>
      <c r="D456" s="1" t="s">
        <v>10778</v>
      </c>
      <c r="E456" s="1" t="s">
        <v>11195</v>
      </c>
      <c r="H456" s="1" t="s">
        <v>2881</v>
      </c>
      <c r="I456" s="1">
        <v>0</v>
      </c>
      <c r="J456" s="1">
        <v>13</v>
      </c>
      <c r="K456" s="1" t="s">
        <v>10291</v>
      </c>
      <c r="L456" s="4" t="str">
        <f ca="1">IFERROR(__xludf.DUMMYFUNCTION("JOIN("" "", SPLIT(REGEXEXTRACT(H456, ""(\S+\s+\S+\s+\S+\s+\S+)""), "" ""))"),"Intel Core i7 13700K")</f>
        <v>Intel Core i7 13700K</v>
      </c>
    </row>
    <row r="457" spans="1:12">
      <c r="A457" s="1" t="s">
        <v>10459</v>
      </c>
      <c r="B457" s="1" t="s">
        <v>10286</v>
      </c>
      <c r="C457" s="1" t="s">
        <v>1968</v>
      </c>
      <c r="D457" s="1" t="s">
        <v>10371</v>
      </c>
      <c r="E457" s="1" t="s">
        <v>11196</v>
      </c>
      <c r="H457" s="1" t="s">
        <v>2881</v>
      </c>
      <c r="I457" s="1">
        <v>0</v>
      </c>
      <c r="J457" s="1">
        <v>13</v>
      </c>
      <c r="K457" s="1" t="s">
        <v>10291</v>
      </c>
      <c r="L457" s="4" t="str">
        <f ca="1">IFERROR(__xludf.DUMMYFUNCTION("JOIN("" "", SPLIT(REGEXEXTRACT(H457, ""(\S+\s+\S+\s+\S+\s+\S+)""), "" ""))"),"Intel Core i7 13700K")</f>
        <v>Intel Core i7 13700K</v>
      </c>
    </row>
    <row r="458" spans="1:12">
      <c r="A458" s="1" t="s">
        <v>11197</v>
      </c>
      <c r="B458" s="1" t="s">
        <v>10286</v>
      </c>
      <c r="C458" s="1" t="s">
        <v>2290</v>
      </c>
      <c r="D458" s="1" t="s">
        <v>10371</v>
      </c>
      <c r="E458" s="1" t="s">
        <v>11198</v>
      </c>
      <c r="H458" s="1" t="s">
        <v>2881</v>
      </c>
      <c r="I458" s="1">
        <v>0</v>
      </c>
      <c r="J458" s="1">
        <v>13</v>
      </c>
      <c r="K458" s="1" t="s">
        <v>10291</v>
      </c>
      <c r="L458" s="4" t="str">
        <f ca="1">IFERROR(__xludf.DUMMYFUNCTION("JOIN("" "", SPLIT(REGEXEXTRACT(H458, ""(\S+\s+\S+\s+\S+\s+\S+)""), "" ""))"),"Intel Core i7 13700K")</f>
        <v>Intel Core i7 13700K</v>
      </c>
    </row>
    <row r="459" spans="1:12">
      <c r="A459" s="1" t="s">
        <v>11199</v>
      </c>
      <c r="B459" s="1" t="s">
        <v>10286</v>
      </c>
      <c r="C459" s="1" t="s">
        <v>11200</v>
      </c>
      <c r="D459" s="1" t="s">
        <v>10740</v>
      </c>
      <c r="E459" s="1" t="s">
        <v>11201</v>
      </c>
      <c r="H459" s="1" t="s">
        <v>2881</v>
      </c>
      <c r="I459" s="1">
        <v>0</v>
      </c>
      <c r="J459" s="1">
        <v>13</v>
      </c>
      <c r="K459" s="1" t="s">
        <v>10291</v>
      </c>
      <c r="L459" s="4" t="str">
        <f ca="1">IFERROR(__xludf.DUMMYFUNCTION("JOIN("" "", SPLIT(REGEXEXTRACT(H459, ""(\S+\s+\S+\s+\S+\s+\S+)""), "" ""))"),"Intel Core i7 13700K")</f>
        <v>Intel Core i7 13700K</v>
      </c>
    </row>
    <row r="460" spans="1:12">
      <c r="A460" s="1" t="s">
        <v>1548</v>
      </c>
      <c r="B460" s="1" t="s">
        <v>10286</v>
      </c>
      <c r="C460" s="1" t="s">
        <v>11202</v>
      </c>
      <c r="D460" s="1" t="s">
        <v>10743</v>
      </c>
      <c r="E460" s="1" t="s">
        <v>11203</v>
      </c>
      <c r="H460" s="1" t="s">
        <v>2881</v>
      </c>
      <c r="I460" s="1">
        <v>0</v>
      </c>
      <c r="J460" s="1">
        <v>13</v>
      </c>
      <c r="K460" s="1" t="s">
        <v>10291</v>
      </c>
      <c r="L460" s="4" t="str">
        <f ca="1">IFERROR(__xludf.DUMMYFUNCTION("JOIN("" "", SPLIT(REGEXEXTRACT(H460, ""(\S+\s+\S+\s+\S+\s+\S+)""), "" ""))"),"Intel Core i7 13700K")</f>
        <v>Intel Core i7 13700K</v>
      </c>
    </row>
    <row r="461" spans="1:12">
      <c r="A461" s="1" t="s">
        <v>10391</v>
      </c>
      <c r="B461" s="1" t="s">
        <v>10286</v>
      </c>
      <c r="C461" s="1" t="s">
        <v>504</v>
      </c>
      <c r="D461" s="1" t="s">
        <v>10740</v>
      </c>
      <c r="E461" s="1" t="s">
        <v>11204</v>
      </c>
      <c r="H461" s="1" t="s">
        <v>2881</v>
      </c>
      <c r="I461" s="1">
        <v>0</v>
      </c>
      <c r="J461" s="1">
        <v>13</v>
      </c>
      <c r="K461" s="1" t="s">
        <v>10291</v>
      </c>
      <c r="L461" s="4" t="str">
        <f ca="1">IFERROR(__xludf.DUMMYFUNCTION("JOIN("" "", SPLIT(REGEXEXTRACT(H461, ""(\S+\s+\S+\s+\S+\s+\S+)""), "" ""))"),"Intel Core i7 13700K")</f>
        <v>Intel Core i7 13700K</v>
      </c>
    </row>
    <row r="462" spans="1:12">
      <c r="A462" s="1" t="s">
        <v>5312</v>
      </c>
      <c r="B462" s="1" t="s">
        <v>10286</v>
      </c>
      <c r="C462" s="1" t="s">
        <v>11205</v>
      </c>
      <c r="D462" s="1" t="s">
        <v>10778</v>
      </c>
      <c r="E462" s="1" t="s">
        <v>11206</v>
      </c>
      <c r="H462" s="1" t="s">
        <v>2881</v>
      </c>
      <c r="I462" s="1">
        <v>0</v>
      </c>
      <c r="J462" s="1">
        <v>13</v>
      </c>
      <c r="K462" s="1" t="s">
        <v>10291</v>
      </c>
      <c r="L462" s="4" t="str">
        <f ca="1">IFERROR(__xludf.DUMMYFUNCTION("JOIN("" "", SPLIT(REGEXEXTRACT(H462, ""(\S+\s+\S+\s+\S+\s+\S+)""), "" ""))"),"Intel Core i7 13700K")</f>
        <v>Intel Core i7 13700K</v>
      </c>
    </row>
    <row r="463" spans="1:12">
      <c r="A463" s="1" t="s">
        <v>10757</v>
      </c>
      <c r="B463" s="1" t="s">
        <v>10286</v>
      </c>
      <c r="C463" s="1" t="s">
        <v>2290</v>
      </c>
      <c r="D463" s="1" t="s">
        <v>10300</v>
      </c>
      <c r="E463" s="1" t="s">
        <v>11207</v>
      </c>
      <c r="H463" s="1" t="s">
        <v>2881</v>
      </c>
      <c r="I463" s="1">
        <v>0</v>
      </c>
      <c r="J463" s="1">
        <v>13</v>
      </c>
      <c r="K463" s="1" t="s">
        <v>10291</v>
      </c>
      <c r="L463" s="4" t="str">
        <f ca="1">IFERROR(__xludf.DUMMYFUNCTION("JOIN("" "", SPLIT(REGEXEXTRACT(H463, ""(\S+\s+\S+\s+\S+\s+\S+)""), "" ""))"),"Intel Core i7 13700K")</f>
        <v>Intel Core i7 13700K</v>
      </c>
    </row>
    <row r="464" spans="1:12">
      <c r="A464" s="1" t="s">
        <v>11208</v>
      </c>
      <c r="B464" s="1" t="s">
        <v>10286</v>
      </c>
      <c r="C464" s="1" t="s">
        <v>11209</v>
      </c>
      <c r="D464" s="1" t="s">
        <v>10736</v>
      </c>
      <c r="E464" s="1" t="s">
        <v>11210</v>
      </c>
      <c r="H464" s="1" t="s">
        <v>2881</v>
      </c>
      <c r="I464" s="1">
        <v>0</v>
      </c>
      <c r="J464" s="1">
        <v>13</v>
      </c>
      <c r="K464" s="1" t="s">
        <v>10291</v>
      </c>
      <c r="L464" s="4" t="str">
        <f ca="1">IFERROR(__xludf.DUMMYFUNCTION("JOIN("" "", SPLIT(REGEXEXTRACT(H464, ""(\S+\s+\S+\s+\S+\s+\S+)""), "" ""))"),"Intel Core i7 13700K")</f>
        <v>Intel Core i7 13700K</v>
      </c>
    </row>
    <row r="465" spans="1:12">
      <c r="A465" s="1" t="s">
        <v>10913</v>
      </c>
      <c r="B465" s="1" t="s">
        <v>10286</v>
      </c>
      <c r="C465" s="1" t="s">
        <v>11211</v>
      </c>
      <c r="D465" s="1" t="s">
        <v>10743</v>
      </c>
      <c r="E465" s="1" t="s">
        <v>11212</v>
      </c>
      <c r="H465" s="1" t="s">
        <v>2881</v>
      </c>
      <c r="I465" s="1">
        <v>0</v>
      </c>
      <c r="J465" s="1">
        <v>13</v>
      </c>
      <c r="K465" s="1" t="s">
        <v>10291</v>
      </c>
      <c r="L465" s="4" t="str">
        <f ca="1">IFERROR(__xludf.DUMMYFUNCTION("JOIN("" "", SPLIT(REGEXEXTRACT(H465, ""(\S+\s+\S+\s+\S+\s+\S+)""), "" ""))"),"Intel Core i7 13700K")</f>
        <v>Intel Core i7 13700K</v>
      </c>
    </row>
    <row r="466" spans="1:12">
      <c r="A466" s="1" t="s">
        <v>11213</v>
      </c>
      <c r="B466" s="1" t="s">
        <v>10286</v>
      </c>
      <c r="C466" s="1" t="s">
        <v>11214</v>
      </c>
      <c r="D466" s="1" t="s">
        <v>10743</v>
      </c>
      <c r="E466" s="1" t="s">
        <v>11215</v>
      </c>
      <c r="H466" s="1" t="s">
        <v>2881</v>
      </c>
      <c r="I466" s="1">
        <v>0</v>
      </c>
      <c r="J466" s="1">
        <v>13</v>
      </c>
      <c r="K466" s="1" t="s">
        <v>10291</v>
      </c>
      <c r="L466" s="4" t="str">
        <f ca="1">IFERROR(__xludf.DUMMYFUNCTION("JOIN("" "", SPLIT(REGEXEXTRACT(H466, ""(\S+\s+\S+\s+\S+\s+\S+)""), "" ""))"),"Intel Core i7 13700K")</f>
        <v>Intel Core i7 13700K</v>
      </c>
    </row>
    <row r="467" spans="1:12">
      <c r="A467" s="1" t="s">
        <v>11216</v>
      </c>
      <c r="B467" s="1" t="s">
        <v>10286</v>
      </c>
      <c r="C467" s="1" t="s">
        <v>11217</v>
      </c>
      <c r="D467" s="1" t="s">
        <v>10755</v>
      </c>
      <c r="E467" s="1" t="s">
        <v>11218</v>
      </c>
      <c r="H467" s="1" t="s">
        <v>2881</v>
      </c>
      <c r="I467" s="1">
        <v>0</v>
      </c>
      <c r="J467" s="1">
        <v>13</v>
      </c>
      <c r="K467" s="1" t="s">
        <v>10291</v>
      </c>
      <c r="L467" s="4" t="str">
        <f ca="1">IFERROR(__xludf.DUMMYFUNCTION("JOIN("" "", SPLIT(REGEXEXTRACT(H467, ""(\S+\s+\S+\s+\S+\s+\S+)""), "" ""))"),"Intel Core i7 13700K")</f>
        <v>Intel Core i7 13700K</v>
      </c>
    </row>
    <row r="468" spans="1:12">
      <c r="A468" s="1" t="s">
        <v>11219</v>
      </c>
      <c r="B468" s="1" t="s">
        <v>10286</v>
      </c>
      <c r="C468" s="1" t="s">
        <v>504</v>
      </c>
      <c r="D468" s="1" t="s">
        <v>10740</v>
      </c>
      <c r="E468" s="1" t="s">
        <v>11220</v>
      </c>
      <c r="H468" s="1" t="s">
        <v>2881</v>
      </c>
      <c r="I468" s="1">
        <v>0</v>
      </c>
      <c r="J468" s="1">
        <v>13</v>
      </c>
      <c r="K468" s="1" t="s">
        <v>10291</v>
      </c>
      <c r="L468" s="4" t="str">
        <f ca="1">IFERROR(__xludf.DUMMYFUNCTION("JOIN("" "", SPLIT(REGEXEXTRACT(H468, ""(\S+\s+\S+\s+\S+\s+\S+)""), "" ""))"),"Intel Core i7 13700K")</f>
        <v>Intel Core i7 13700K</v>
      </c>
    </row>
    <row r="469" spans="1:12">
      <c r="A469" s="1" t="s">
        <v>11221</v>
      </c>
      <c r="B469" s="1" t="s">
        <v>10286</v>
      </c>
      <c r="C469" s="1" t="s">
        <v>4380</v>
      </c>
      <c r="D469" s="1" t="s">
        <v>10293</v>
      </c>
      <c r="E469" s="1" t="s">
        <v>11222</v>
      </c>
      <c r="H469" s="1" t="s">
        <v>2881</v>
      </c>
      <c r="I469" s="1">
        <v>0</v>
      </c>
      <c r="J469" s="1">
        <v>13</v>
      </c>
      <c r="K469" s="1" t="s">
        <v>10291</v>
      </c>
      <c r="L469" s="4" t="str">
        <f ca="1">IFERROR(__xludf.DUMMYFUNCTION("JOIN("" "", SPLIT(REGEXEXTRACT(H469, ""(\S+\s+\S+\s+\S+\s+\S+)""), "" ""))"),"Intel Core i7 13700K")</f>
        <v>Intel Core i7 13700K</v>
      </c>
    </row>
    <row r="470" spans="1:12">
      <c r="A470" s="1" t="s">
        <v>11223</v>
      </c>
      <c r="B470" s="1" t="s">
        <v>10286</v>
      </c>
      <c r="C470" s="1" t="s">
        <v>1831</v>
      </c>
      <c r="D470" s="1" t="s">
        <v>10740</v>
      </c>
      <c r="E470" s="1" t="s">
        <v>11224</v>
      </c>
      <c r="H470" s="1" t="s">
        <v>2881</v>
      </c>
      <c r="I470" s="1">
        <v>0</v>
      </c>
      <c r="J470" s="1">
        <v>13</v>
      </c>
      <c r="K470" s="1" t="s">
        <v>10291</v>
      </c>
      <c r="L470" s="4" t="str">
        <f ca="1">IFERROR(__xludf.DUMMYFUNCTION("JOIN("" "", SPLIT(REGEXEXTRACT(H470, ""(\S+\s+\S+\s+\S+\s+\S+)""), "" ""))"),"Intel Core i7 13700K")</f>
        <v>Intel Core i7 13700K</v>
      </c>
    </row>
    <row r="471" spans="1:12">
      <c r="A471" s="1" t="s">
        <v>11225</v>
      </c>
      <c r="B471" s="1" t="s">
        <v>10286</v>
      </c>
      <c r="C471" s="1" t="s">
        <v>11226</v>
      </c>
      <c r="D471" s="1" t="s">
        <v>10293</v>
      </c>
      <c r="E471" s="1" t="s">
        <v>11227</v>
      </c>
      <c r="H471" s="1" t="s">
        <v>2881</v>
      </c>
      <c r="I471" s="1">
        <v>0</v>
      </c>
      <c r="J471" s="1">
        <v>13</v>
      </c>
      <c r="K471" s="1" t="s">
        <v>10291</v>
      </c>
      <c r="L471" s="4" t="str">
        <f ca="1">IFERROR(__xludf.DUMMYFUNCTION("JOIN("" "", SPLIT(REGEXEXTRACT(H471, ""(\S+\s+\S+\s+\S+\s+\S+)""), "" ""))"),"Intel Core i7 13700K")</f>
        <v>Intel Core i7 13700K</v>
      </c>
    </row>
    <row r="472" spans="1:12">
      <c r="A472" s="1" t="s">
        <v>11228</v>
      </c>
      <c r="B472" s="1" t="s">
        <v>10286</v>
      </c>
      <c r="C472" s="1" t="s">
        <v>11229</v>
      </c>
      <c r="D472" s="1" t="s">
        <v>10347</v>
      </c>
      <c r="E472" s="1" t="s">
        <v>11230</v>
      </c>
      <c r="H472" s="1" t="s">
        <v>2881</v>
      </c>
      <c r="I472" s="1">
        <v>0</v>
      </c>
      <c r="J472" s="1">
        <v>13</v>
      </c>
      <c r="K472" s="1" t="s">
        <v>10291</v>
      </c>
      <c r="L472" s="4" t="str">
        <f ca="1">IFERROR(__xludf.DUMMYFUNCTION("JOIN("" "", SPLIT(REGEXEXTRACT(H472, ""(\S+\s+\S+\s+\S+\s+\S+)""), "" ""))"),"Intel Core i7 13700K")</f>
        <v>Intel Core i7 13700K</v>
      </c>
    </row>
    <row r="473" spans="1:12">
      <c r="A473" s="1" t="s">
        <v>11231</v>
      </c>
      <c r="B473" s="1" t="s">
        <v>10286</v>
      </c>
      <c r="C473" s="1" t="s">
        <v>11232</v>
      </c>
      <c r="D473" s="1" t="s">
        <v>10300</v>
      </c>
      <c r="E473" s="1" t="s">
        <v>11233</v>
      </c>
      <c r="H473" s="1" t="s">
        <v>2881</v>
      </c>
      <c r="I473" s="1">
        <v>0</v>
      </c>
      <c r="J473" s="1">
        <v>13</v>
      </c>
      <c r="K473" s="1" t="s">
        <v>10291</v>
      </c>
      <c r="L473" s="4" t="str">
        <f ca="1">IFERROR(__xludf.DUMMYFUNCTION("JOIN("" "", SPLIT(REGEXEXTRACT(H473, ""(\S+\s+\S+\s+\S+\s+\S+)""), "" ""))"),"Intel Core i7 13700K")</f>
        <v>Intel Core i7 13700K</v>
      </c>
    </row>
    <row r="474" spans="1:12">
      <c r="A474" s="1" t="s">
        <v>11234</v>
      </c>
      <c r="B474" s="1" t="s">
        <v>10286</v>
      </c>
      <c r="C474" s="1" t="s">
        <v>5039</v>
      </c>
      <c r="D474" s="1" t="s">
        <v>10736</v>
      </c>
      <c r="E474" s="1" t="s">
        <v>11235</v>
      </c>
      <c r="H474" s="1" t="s">
        <v>2881</v>
      </c>
      <c r="I474" s="1">
        <v>0</v>
      </c>
      <c r="J474" s="1">
        <v>13</v>
      </c>
      <c r="K474" s="1" t="s">
        <v>10291</v>
      </c>
      <c r="L474" s="4" t="str">
        <f ca="1">IFERROR(__xludf.DUMMYFUNCTION("JOIN("" "", SPLIT(REGEXEXTRACT(H474, ""(\S+\s+\S+\s+\S+\s+\S+)""), "" ""))"),"Intel Core i7 13700K")</f>
        <v>Intel Core i7 13700K</v>
      </c>
    </row>
    <row r="475" spans="1:12">
      <c r="A475" s="1" t="s">
        <v>11236</v>
      </c>
      <c r="B475" s="1" t="s">
        <v>10286</v>
      </c>
      <c r="C475" s="1" t="s">
        <v>11237</v>
      </c>
      <c r="D475" s="1" t="s">
        <v>10755</v>
      </c>
      <c r="E475" s="1" t="s">
        <v>11238</v>
      </c>
      <c r="H475" s="1" t="s">
        <v>2881</v>
      </c>
      <c r="I475" s="1">
        <v>0</v>
      </c>
      <c r="J475" s="1">
        <v>13</v>
      </c>
      <c r="K475" s="1" t="s">
        <v>10291</v>
      </c>
      <c r="L475" s="4" t="str">
        <f ca="1">IFERROR(__xludf.DUMMYFUNCTION("JOIN("" "", SPLIT(REGEXEXTRACT(H475, ""(\S+\s+\S+\s+\S+\s+\S+)""), "" ""))"),"Intel Core i7 13700K")</f>
        <v>Intel Core i7 13700K</v>
      </c>
    </row>
    <row r="476" spans="1:12">
      <c r="A476" s="1" t="s">
        <v>11239</v>
      </c>
      <c r="B476" s="1" t="s">
        <v>10286</v>
      </c>
      <c r="C476" s="1" t="s">
        <v>11240</v>
      </c>
      <c r="D476" s="1" t="s">
        <v>10293</v>
      </c>
      <c r="E476" s="1" t="s">
        <v>11241</v>
      </c>
      <c r="H476" s="1" t="s">
        <v>2881</v>
      </c>
      <c r="I476" s="1">
        <v>0</v>
      </c>
      <c r="J476" s="1">
        <v>13</v>
      </c>
      <c r="K476" s="1" t="s">
        <v>10291</v>
      </c>
      <c r="L476" s="4" t="str">
        <f ca="1">IFERROR(__xludf.DUMMYFUNCTION("JOIN("" "", SPLIT(REGEXEXTRACT(H476, ""(\S+\s+\S+\s+\S+\s+\S+)""), "" ""))"),"Intel Core i7 13700K")</f>
        <v>Intel Core i7 13700K</v>
      </c>
    </row>
    <row r="477" spans="1:12">
      <c r="A477" s="1" t="s">
        <v>11242</v>
      </c>
      <c r="B477" s="1" t="s">
        <v>10286</v>
      </c>
      <c r="C477" s="1" t="s">
        <v>4767</v>
      </c>
      <c r="D477" s="1" t="s">
        <v>10740</v>
      </c>
      <c r="E477" s="1" t="s">
        <v>11243</v>
      </c>
      <c r="H477" s="1" t="s">
        <v>2881</v>
      </c>
      <c r="I477" s="1">
        <v>0</v>
      </c>
      <c r="J477" s="1">
        <v>13</v>
      </c>
      <c r="K477" s="1" t="s">
        <v>10291</v>
      </c>
      <c r="L477" s="4" t="str">
        <f ca="1">IFERROR(__xludf.DUMMYFUNCTION("JOIN("" "", SPLIT(REGEXEXTRACT(H477, ""(\S+\s+\S+\s+\S+\s+\S+)""), "" ""))"),"Intel Core i7 13700K")</f>
        <v>Intel Core i7 13700K</v>
      </c>
    </row>
    <row r="478" spans="1:12">
      <c r="A478" s="1" t="s">
        <v>11244</v>
      </c>
      <c r="B478" s="1" t="s">
        <v>10286</v>
      </c>
      <c r="C478" s="1" t="s">
        <v>11245</v>
      </c>
      <c r="D478" s="1" t="s">
        <v>10740</v>
      </c>
      <c r="E478" s="1" t="s">
        <v>11246</v>
      </c>
      <c r="H478" s="1" t="s">
        <v>2881</v>
      </c>
      <c r="I478" s="1">
        <v>0</v>
      </c>
      <c r="J478" s="1">
        <v>13</v>
      </c>
      <c r="K478" s="1" t="s">
        <v>10291</v>
      </c>
      <c r="L478" s="4" t="str">
        <f ca="1">IFERROR(__xludf.DUMMYFUNCTION("JOIN("" "", SPLIT(REGEXEXTRACT(H478, ""(\S+\s+\S+\s+\S+\s+\S+)""), "" ""))"),"Intel Core i7 13700K")</f>
        <v>Intel Core i7 13700K</v>
      </c>
    </row>
    <row r="479" spans="1:12">
      <c r="A479" s="1" t="s">
        <v>11247</v>
      </c>
      <c r="B479" s="1" t="s">
        <v>10286</v>
      </c>
      <c r="C479" s="1" t="s">
        <v>101</v>
      </c>
      <c r="D479" s="1" t="s">
        <v>10300</v>
      </c>
      <c r="E479" s="1" t="s">
        <v>11248</v>
      </c>
      <c r="H479" s="1" t="s">
        <v>2881</v>
      </c>
      <c r="I479" s="1">
        <v>0</v>
      </c>
      <c r="J479" s="1">
        <v>13</v>
      </c>
      <c r="K479" s="1" t="s">
        <v>10291</v>
      </c>
      <c r="L479" s="4" t="str">
        <f ca="1">IFERROR(__xludf.DUMMYFUNCTION("JOIN("" "", SPLIT(REGEXEXTRACT(H479, ""(\S+\s+\S+\s+\S+\s+\S+)""), "" ""))"),"Intel Core i7 13700K")</f>
        <v>Intel Core i7 13700K</v>
      </c>
    </row>
    <row r="480" spans="1:12">
      <c r="A480" s="1" t="s">
        <v>11249</v>
      </c>
      <c r="B480" s="1" t="s">
        <v>10286</v>
      </c>
      <c r="C480" s="1" t="s">
        <v>504</v>
      </c>
      <c r="D480" s="1" t="s">
        <v>10778</v>
      </c>
      <c r="E480" s="1" t="s">
        <v>11250</v>
      </c>
      <c r="H480" s="1" t="s">
        <v>2881</v>
      </c>
      <c r="I480" s="1">
        <v>0</v>
      </c>
      <c r="J480" s="1">
        <v>13</v>
      </c>
      <c r="K480" s="1" t="s">
        <v>10291</v>
      </c>
      <c r="L480" s="4" t="str">
        <f ca="1">IFERROR(__xludf.DUMMYFUNCTION("JOIN("" "", SPLIT(REGEXEXTRACT(H480, ""(\S+\s+\S+\s+\S+\s+\S+)""), "" ""))"),"Intel Core i7 13700K")</f>
        <v>Intel Core i7 13700K</v>
      </c>
    </row>
    <row r="481" spans="1:12">
      <c r="A481" s="1" t="s">
        <v>11251</v>
      </c>
      <c r="B481" s="1" t="s">
        <v>10286</v>
      </c>
      <c r="C481" s="1" t="s">
        <v>11252</v>
      </c>
      <c r="D481" s="1" t="s">
        <v>10740</v>
      </c>
      <c r="E481" s="1" t="s">
        <v>11253</v>
      </c>
      <c r="H481" s="1" t="s">
        <v>2881</v>
      </c>
      <c r="I481" s="1">
        <v>0</v>
      </c>
      <c r="J481" s="1">
        <v>13</v>
      </c>
      <c r="K481" s="1" t="s">
        <v>10291</v>
      </c>
      <c r="L481" s="4" t="str">
        <f ca="1">IFERROR(__xludf.DUMMYFUNCTION("JOIN("" "", SPLIT(REGEXEXTRACT(H481, ""(\S+\s+\S+\s+\S+\s+\S+)""), "" ""))"),"Intel Core i7 13700K")</f>
        <v>Intel Core i7 13700K</v>
      </c>
    </row>
    <row r="482" spans="1:12">
      <c r="A482" s="1" t="s">
        <v>11254</v>
      </c>
      <c r="B482" s="1" t="s">
        <v>10286</v>
      </c>
      <c r="C482" s="1" t="s">
        <v>11255</v>
      </c>
      <c r="D482" s="1" t="s">
        <v>10740</v>
      </c>
      <c r="E482" s="1" t="s">
        <v>11256</v>
      </c>
      <c r="H482" s="1" t="s">
        <v>2881</v>
      </c>
      <c r="I482" s="1">
        <v>0</v>
      </c>
      <c r="J482" s="1">
        <v>13</v>
      </c>
      <c r="K482" s="1" t="s">
        <v>10291</v>
      </c>
      <c r="L482" s="4" t="str">
        <f ca="1">IFERROR(__xludf.DUMMYFUNCTION("JOIN("" "", SPLIT(REGEXEXTRACT(H482, ""(\S+\s+\S+\s+\S+\s+\S+)""), "" ""))"),"Intel Core i7 13700K")</f>
        <v>Intel Core i7 13700K</v>
      </c>
    </row>
    <row r="483" spans="1:12">
      <c r="A483" s="1" t="s">
        <v>11257</v>
      </c>
      <c r="B483" s="1" t="s">
        <v>10286</v>
      </c>
      <c r="C483" s="1" t="s">
        <v>9185</v>
      </c>
      <c r="D483" s="1" t="s">
        <v>10736</v>
      </c>
      <c r="E483" s="1" t="s">
        <v>11258</v>
      </c>
      <c r="H483" s="1" t="s">
        <v>2881</v>
      </c>
      <c r="I483" s="1">
        <v>0</v>
      </c>
      <c r="J483" s="1">
        <v>13</v>
      </c>
      <c r="K483" s="1" t="s">
        <v>10291</v>
      </c>
      <c r="L483" s="4" t="str">
        <f ca="1">IFERROR(__xludf.DUMMYFUNCTION("JOIN("" "", SPLIT(REGEXEXTRACT(H483, ""(\S+\s+\S+\s+\S+\s+\S+)""), "" ""))"),"Intel Core i7 13700K")</f>
        <v>Intel Core i7 13700K</v>
      </c>
    </row>
    <row r="484" spans="1:12">
      <c r="A484" s="1" t="s">
        <v>11259</v>
      </c>
      <c r="B484" s="1" t="s">
        <v>10286</v>
      </c>
      <c r="C484" s="1" t="s">
        <v>11014</v>
      </c>
      <c r="D484" s="1" t="s">
        <v>10736</v>
      </c>
      <c r="E484" s="1" t="s">
        <v>11260</v>
      </c>
      <c r="H484" s="1" t="s">
        <v>2881</v>
      </c>
      <c r="I484" s="1">
        <v>0</v>
      </c>
      <c r="J484" s="1">
        <v>13</v>
      </c>
      <c r="K484" s="1" t="s">
        <v>10291</v>
      </c>
      <c r="L484" s="4" t="str">
        <f ca="1">IFERROR(__xludf.DUMMYFUNCTION("JOIN("" "", SPLIT(REGEXEXTRACT(H484, ""(\S+\s+\S+\s+\S+\s+\S+)""), "" ""))"),"Intel Core i7 13700K")</f>
        <v>Intel Core i7 13700K</v>
      </c>
    </row>
    <row r="485" spans="1:12">
      <c r="A485" s="1" t="s">
        <v>11261</v>
      </c>
      <c r="B485" s="1" t="s">
        <v>10286</v>
      </c>
      <c r="C485" s="1" t="s">
        <v>1097</v>
      </c>
      <c r="D485" s="1" t="s">
        <v>10740</v>
      </c>
      <c r="E485" s="1" t="s">
        <v>11262</v>
      </c>
      <c r="H485" s="1" t="s">
        <v>2881</v>
      </c>
      <c r="I485" s="1">
        <v>0</v>
      </c>
      <c r="J485" s="1">
        <v>13</v>
      </c>
      <c r="K485" s="1" t="s">
        <v>10291</v>
      </c>
      <c r="L485" s="4" t="str">
        <f ca="1">IFERROR(__xludf.DUMMYFUNCTION("JOIN("" "", SPLIT(REGEXEXTRACT(H485, ""(\S+\s+\S+\s+\S+\s+\S+)""), "" ""))"),"Intel Core i7 13700K")</f>
        <v>Intel Core i7 13700K</v>
      </c>
    </row>
    <row r="486" spans="1:12">
      <c r="A486" s="1" t="s">
        <v>11263</v>
      </c>
      <c r="B486" s="1" t="s">
        <v>10286</v>
      </c>
      <c r="C486" s="1" t="s">
        <v>3847</v>
      </c>
      <c r="D486" s="1" t="s">
        <v>10305</v>
      </c>
      <c r="E486" s="1" t="s">
        <v>11264</v>
      </c>
      <c r="H486" s="1" t="s">
        <v>2881</v>
      </c>
      <c r="I486" s="1">
        <v>0</v>
      </c>
      <c r="J486" s="1">
        <v>13</v>
      </c>
      <c r="K486" s="1" t="s">
        <v>10291</v>
      </c>
      <c r="L486" s="4" t="str">
        <f ca="1">IFERROR(__xludf.DUMMYFUNCTION("JOIN("" "", SPLIT(REGEXEXTRACT(H486, ""(\S+\s+\S+\s+\S+\s+\S+)""), "" ""))"),"Intel Core i7 13700K")</f>
        <v>Intel Core i7 13700K</v>
      </c>
    </row>
    <row r="487" spans="1:12">
      <c r="A487" s="1" t="s">
        <v>11265</v>
      </c>
      <c r="B487" s="1" t="s">
        <v>10286</v>
      </c>
      <c r="C487" s="1" t="s">
        <v>11266</v>
      </c>
      <c r="D487" s="1" t="s">
        <v>10740</v>
      </c>
      <c r="E487" s="1" t="s">
        <v>11267</v>
      </c>
      <c r="H487" s="1" t="s">
        <v>2881</v>
      </c>
      <c r="I487" s="1">
        <v>0</v>
      </c>
      <c r="J487" s="1">
        <v>13</v>
      </c>
      <c r="K487" s="1" t="s">
        <v>10291</v>
      </c>
      <c r="L487" s="4" t="str">
        <f ca="1">IFERROR(__xludf.DUMMYFUNCTION("JOIN("" "", SPLIT(REGEXEXTRACT(H487, ""(\S+\s+\S+\s+\S+\s+\S+)""), "" ""))"),"Intel Core i7 13700K")</f>
        <v>Intel Core i7 13700K</v>
      </c>
    </row>
    <row r="488" spans="1:12">
      <c r="A488" s="1" t="s">
        <v>11268</v>
      </c>
      <c r="B488" s="1" t="s">
        <v>10286</v>
      </c>
      <c r="C488" s="1" t="s">
        <v>4162</v>
      </c>
      <c r="D488" s="1" t="s">
        <v>10778</v>
      </c>
      <c r="E488" s="1" t="s">
        <v>11269</v>
      </c>
      <c r="H488" s="1" t="s">
        <v>2881</v>
      </c>
      <c r="I488" s="1">
        <v>0</v>
      </c>
      <c r="J488" s="1">
        <v>13</v>
      </c>
      <c r="K488" s="1" t="s">
        <v>10291</v>
      </c>
      <c r="L488" s="4" t="str">
        <f ca="1">IFERROR(__xludf.DUMMYFUNCTION("JOIN("" "", SPLIT(REGEXEXTRACT(H488, ""(\S+\s+\S+\s+\S+\s+\S+)""), "" ""))"),"Intel Core i7 13700K")</f>
        <v>Intel Core i7 13700K</v>
      </c>
    </row>
    <row r="489" spans="1:12">
      <c r="A489" s="1" t="s">
        <v>11270</v>
      </c>
      <c r="B489" s="1" t="s">
        <v>10286</v>
      </c>
      <c r="C489" s="1" t="s">
        <v>11271</v>
      </c>
      <c r="D489" s="1" t="s">
        <v>10778</v>
      </c>
      <c r="E489" s="1" t="s">
        <v>11272</v>
      </c>
      <c r="H489" s="1" t="s">
        <v>2881</v>
      </c>
      <c r="I489" s="1">
        <v>0</v>
      </c>
      <c r="J489" s="1">
        <v>13</v>
      </c>
      <c r="K489" s="1" t="s">
        <v>10291</v>
      </c>
      <c r="L489" s="4" t="str">
        <f ca="1">IFERROR(__xludf.DUMMYFUNCTION("JOIN("" "", SPLIT(REGEXEXTRACT(H489, ""(\S+\s+\S+\s+\S+\s+\S+)""), "" ""))"),"Intel Core i7 13700K")</f>
        <v>Intel Core i7 13700K</v>
      </c>
    </row>
    <row r="490" spans="1:12">
      <c r="A490" s="1" t="s">
        <v>11273</v>
      </c>
      <c r="B490" s="1" t="s">
        <v>10286</v>
      </c>
      <c r="C490" s="1" t="s">
        <v>11274</v>
      </c>
      <c r="D490" s="1" t="s">
        <v>10740</v>
      </c>
      <c r="E490" s="1" t="s">
        <v>11275</v>
      </c>
      <c r="H490" s="1" t="s">
        <v>2881</v>
      </c>
      <c r="I490" s="1">
        <v>0</v>
      </c>
      <c r="J490" s="1">
        <v>13</v>
      </c>
      <c r="K490" s="1" t="s">
        <v>10291</v>
      </c>
      <c r="L490" s="4" t="str">
        <f ca="1">IFERROR(__xludf.DUMMYFUNCTION("JOIN("" "", SPLIT(REGEXEXTRACT(H490, ""(\S+\s+\S+\s+\S+\s+\S+)""), "" ""))"),"Intel Core i7 13700K")</f>
        <v>Intel Core i7 13700K</v>
      </c>
    </row>
    <row r="491" spans="1:12">
      <c r="A491" s="1" t="s">
        <v>11276</v>
      </c>
      <c r="B491" s="1" t="s">
        <v>10286</v>
      </c>
      <c r="C491" s="1" t="s">
        <v>5039</v>
      </c>
      <c r="D491" s="1" t="s">
        <v>10740</v>
      </c>
      <c r="E491" s="1" t="s">
        <v>11277</v>
      </c>
      <c r="H491" s="1" t="s">
        <v>2881</v>
      </c>
      <c r="I491" s="1">
        <v>0</v>
      </c>
      <c r="J491" s="1">
        <v>13</v>
      </c>
      <c r="K491" s="1" t="s">
        <v>10291</v>
      </c>
      <c r="L491" s="4" t="str">
        <f ca="1">IFERROR(__xludf.DUMMYFUNCTION("JOIN("" "", SPLIT(REGEXEXTRACT(H491, ""(\S+\s+\S+\s+\S+\s+\S+)""), "" ""))"),"Intel Core i7 13700K")</f>
        <v>Intel Core i7 13700K</v>
      </c>
    </row>
    <row r="492" spans="1:12">
      <c r="A492" s="1" t="s">
        <v>11278</v>
      </c>
      <c r="B492" s="1" t="s">
        <v>10286</v>
      </c>
      <c r="C492" s="1" t="s">
        <v>8578</v>
      </c>
      <c r="D492" s="1" t="s">
        <v>10305</v>
      </c>
      <c r="E492" s="1" t="s">
        <v>11279</v>
      </c>
      <c r="H492" s="1" t="s">
        <v>2881</v>
      </c>
      <c r="I492" s="1">
        <v>0</v>
      </c>
      <c r="J492" s="1">
        <v>13</v>
      </c>
      <c r="K492" s="1" t="s">
        <v>10291</v>
      </c>
      <c r="L492" s="4" t="str">
        <f ca="1">IFERROR(__xludf.DUMMYFUNCTION("JOIN("" "", SPLIT(REGEXEXTRACT(H492, ""(\S+\s+\S+\s+\S+\s+\S+)""), "" ""))"),"Intel Core i7 13700K")</f>
        <v>Intel Core i7 13700K</v>
      </c>
    </row>
    <row r="493" spans="1:12">
      <c r="A493" s="1" t="s">
        <v>11280</v>
      </c>
      <c r="B493" s="1" t="s">
        <v>10286</v>
      </c>
      <c r="C493" s="1" t="s">
        <v>8997</v>
      </c>
      <c r="D493" s="1" t="s">
        <v>10293</v>
      </c>
      <c r="E493" s="1" t="s">
        <v>11281</v>
      </c>
      <c r="H493" s="1" t="s">
        <v>2881</v>
      </c>
      <c r="I493" s="1">
        <v>0</v>
      </c>
      <c r="J493" s="1">
        <v>13</v>
      </c>
      <c r="K493" s="1" t="s">
        <v>10291</v>
      </c>
      <c r="L493" s="4" t="str">
        <f ca="1">IFERROR(__xludf.DUMMYFUNCTION("JOIN("" "", SPLIT(REGEXEXTRACT(H493, ""(\S+\s+\S+\s+\S+\s+\S+)""), "" ""))"),"Intel Core i7 13700K")</f>
        <v>Intel Core i7 13700K</v>
      </c>
    </row>
    <row r="494" spans="1:12">
      <c r="A494" s="1" t="s">
        <v>11282</v>
      </c>
      <c r="B494" s="1" t="s">
        <v>10286</v>
      </c>
      <c r="C494" s="1" t="s">
        <v>11283</v>
      </c>
      <c r="D494" s="1" t="s">
        <v>10305</v>
      </c>
      <c r="E494" s="1" t="s">
        <v>11284</v>
      </c>
      <c r="H494" s="1" t="s">
        <v>2881</v>
      </c>
      <c r="I494" s="1">
        <v>0</v>
      </c>
      <c r="J494" s="1">
        <v>13</v>
      </c>
      <c r="K494" s="1" t="s">
        <v>10291</v>
      </c>
      <c r="L494" s="4" t="str">
        <f ca="1">IFERROR(__xludf.DUMMYFUNCTION("JOIN("" "", SPLIT(REGEXEXTRACT(H494, ""(\S+\s+\S+\s+\S+\s+\S+)""), "" ""))"),"Intel Core i7 13700K")</f>
        <v>Intel Core i7 13700K</v>
      </c>
    </row>
    <row r="495" spans="1:12">
      <c r="A495" s="1" t="s">
        <v>11285</v>
      </c>
      <c r="B495" s="1" t="s">
        <v>10286</v>
      </c>
      <c r="C495" s="1" t="s">
        <v>11286</v>
      </c>
      <c r="D495" s="1" t="s">
        <v>10479</v>
      </c>
      <c r="E495" s="1" t="s">
        <v>11287</v>
      </c>
      <c r="H495" s="1" t="s">
        <v>2881</v>
      </c>
      <c r="I495" s="1">
        <v>0</v>
      </c>
      <c r="J495" s="1">
        <v>13</v>
      </c>
      <c r="K495" s="1" t="s">
        <v>10291</v>
      </c>
      <c r="L495" s="4" t="str">
        <f ca="1">IFERROR(__xludf.DUMMYFUNCTION("JOIN("" "", SPLIT(REGEXEXTRACT(H495, ""(\S+\s+\S+\s+\S+\s+\S+)""), "" ""))"),"Intel Core i7 13700K")</f>
        <v>Intel Core i7 13700K</v>
      </c>
    </row>
    <row r="496" spans="1:12">
      <c r="A496" s="1" t="s">
        <v>11288</v>
      </c>
      <c r="B496" s="1" t="s">
        <v>10286</v>
      </c>
      <c r="C496" s="1" t="s">
        <v>11289</v>
      </c>
      <c r="D496" s="1" t="s">
        <v>10293</v>
      </c>
      <c r="E496" s="1" t="s">
        <v>11290</v>
      </c>
      <c r="H496" s="1" t="s">
        <v>2881</v>
      </c>
      <c r="I496" s="1">
        <v>0</v>
      </c>
      <c r="J496" s="1">
        <v>13</v>
      </c>
      <c r="K496" s="1" t="s">
        <v>10291</v>
      </c>
      <c r="L496" s="4" t="str">
        <f ca="1">IFERROR(__xludf.DUMMYFUNCTION("JOIN("" "", SPLIT(REGEXEXTRACT(H496, ""(\S+\s+\S+\s+\S+\s+\S+)""), "" ""))"),"Intel Core i7 13700K")</f>
        <v>Intel Core i7 13700K</v>
      </c>
    </row>
    <row r="497" spans="1:12">
      <c r="A497" s="1" t="s">
        <v>11291</v>
      </c>
      <c r="B497" s="1" t="s">
        <v>10286</v>
      </c>
      <c r="C497" s="1" t="s">
        <v>11292</v>
      </c>
      <c r="D497" s="1" t="s">
        <v>10479</v>
      </c>
      <c r="E497" s="1" t="s">
        <v>11293</v>
      </c>
      <c r="H497" s="1" t="s">
        <v>2881</v>
      </c>
      <c r="I497" s="1">
        <v>0</v>
      </c>
      <c r="J497" s="1">
        <v>13</v>
      </c>
      <c r="K497" s="1" t="s">
        <v>10291</v>
      </c>
      <c r="L497" s="4" t="str">
        <f ca="1">IFERROR(__xludf.DUMMYFUNCTION("JOIN("" "", SPLIT(REGEXEXTRACT(H497, ""(\S+\s+\S+\s+\S+\s+\S+)""), "" ""))"),"Intel Core i7 13700K")</f>
        <v>Intel Core i7 13700K</v>
      </c>
    </row>
    <row r="498" spans="1:12">
      <c r="A498" s="1" t="s">
        <v>1649</v>
      </c>
      <c r="B498" s="1" t="s">
        <v>10286</v>
      </c>
      <c r="C498" s="1" t="s">
        <v>11294</v>
      </c>
      <c r="D498" s="1" t="s">
        <v>10740</v>
      </c>
      <c r="E498" s="1" t="s">
        <v>11295</v>
      </c>
      <c r="H498" s="1" t="s">
        <v>2881</v>
      </c>
      <c r="I498" s="1">
        <v>0</v>
      </c>
      <c r="J498" s="1">
        <v>13</v>
      </c>
      <c r="K498" s="1" t="s">
        <v>10291</v>
      </c>
      <c r="L498" s="4" t="str">
        <f ca="1">IFERROR(__xludf.DUMMYFUNCTION("JOIN("" "", SPLIT(REGEXEXTRACT(H498, ""(\S+\s+\S+\s+\S+\s+\S+)""), "" ""))"),"Intel Core i7 13700K")</f>
        <v>Intel Core i7 13700K</v>
      </c>
    </row>
    <row r="499" spans="1:12">
      <c r="A499" s="1" t="s">
        <v>11296</v>
      </c>
      <c r="B499" s="1" t="s">
        <v>10286</v>
      </c>
      <c r="C499" s="1" t="s">
        <v>11297</v>
      </c>
      <c r="D499" s="1" t="s">
        <v>10293</v>
      </c>
      <c r="E499" s="1" t="s">
        <v>11298</v>
      </c>
      <c r="H499" s="1" t="s">
        <v>2881</v>
      </c>
      <c r="I499" s="1">
        <v>0</v>
      </c>
      <c r="J499" s="1">
        <v>13</v>
      </c>
      <c r="K499" s="1" t="s">
        <v>10291</v>
      </c>
      <c r="L499" s="4" t="str">
        <f ca="1">IFERROR(__xludf.DUMMYFUNCTION("JOIN("" "", SPLIT(REGEXEXTRACT(H499, ""(\S+\s+\S+\s+\S+\s+\S+)""), "" ""))"),"Intel Core i7 13700K")</f>
        <v>Intel Core i7 13700K</v>
      </c>
    </row>
    <row r="500" spans="1:12">
      <c r="A500" s="1" t="s">
        <v>11299</v>
      </c>
      <c r="B500" s="1" t="s">
        <v>10286</v>
      </c>
      <c r="C500" s="1" t="s">
        <v>2343</v>
      </c>
      <c r="D500" s="1" t="s">
        <v>10288</v>
      </c>
      <c r="E500" s="1" t="s">
        <v>11300</v>
      </c>
      <c r="H500" s="1" t="s">
        <v>2881</v>
      </c>
      <c r="I500" s="1">
        <v>0</v>
      </c>
      <c r="J500" s="1">
        <v>13</v>
      </c>
      <c r="K500" s="1" t="s">
        <v>10291</v>
      </c>
      <c r="L500" s="4" t="str">
        <f ca="1">IFERROR(__xludf.DUMMYFUNCTION("JOIN("" "", SPLIT(REGEXEXTRACT(H500, ""(\S+\s+\S+\s+\S+\s+\S+)""), "" ""))"),"Intel Core i7 13700K")</f>
        <v>Intel Core i7 13700K</v>
      </c>
    </row>
    <row r="501" spans="1:12">
      <c r="A501" s="1" t="s">
        <v>11301</v>
      </c>
      <c r="B501" s="1" t="s">
        <v>10286</v>
      </c>
      <c r="C501" s="1" t="s">
        <v>11302</v>
      </c>
      <c r="D501" s="1" t="s">
        <v>10778</v>
      </c>
      <c r="E501" s="1" t="s">
        <v>11303</v>
      </c>
      <c r="H501" s="1" t="s">
        <v>2881</v>
      </c>
      <c r="I501" s="1">
        <v>0</v>
      </c>
      <c r="J501" s="1">
        <v>13</v>
      </c>
      <c r="K501" s="1" t="s">
        <v>10291</v>
      </c>
      <c r="L501" s="4" t="str">
        <f ca="1">IFERROR(__xludf.DUMMYFUNCTION("JOIN("" "", SPLIT(REGEXEXTRACT(H501, ""(\S+\s+\S+\s+\S+\s+\S+)""), "" ""))"),"Intel Core i7 13700K")</f>
        <v>Intel Core i7 13700K</v>
      </c>
    </row>
    <row r="502" spans="1:12">
      <c r="A502" s="1" t="s">
        <v>11304</v>
      </c>
      <c r="B502" s="1" t="s">
        <v>10286</v>
      </c>
      <c r="C502" s="1" t="s">
        <v>11305</v>
      </c>
      <c r="D502" s="1" t="s">
        <v>10743</v>
      </c>
      <c r="E502" s="1" t="s">
        <v>11306</v>
      </c>
      <c r="H502" s="1" t="s">
        <v>2881</v>
      </c>
      <c r="I502" s="1">
        <v>0</v>
      </c>
      <c r="J502" s="1">
        <v>13</v>
      </c>
      <c r="K502" s="1" t="s">
        <v>10291</v>
      </c>
      <c r="L502" s="4" t="str">
        <f ca="1">IFERROR(__xludf.DUMMYFUNCTION("JOIN("" "", SPLIT(REGEXEXTRACT(H502, ""(\S+\s+\S+\s+\S+\s+\S+)""), "" ""))"),"Intel Core i7 13700K")</f>
        <v>Intel Core i7 13700K</v>
      </c>
    </row>
    <row r="503" spans="1:12">
      <c r="A503" s="1" t="s">
        <v>11307</v>
      </c>
      <c r="B503" s="1" t="s">
        <v>10286</v>
      </c>
      <c r="C503" s="1" t="s">
        <v>554</v>
      </c>
      <c r="D503" s="1" t="s">
        <v>10293</v>
      </c>
      <c r="E503" s="1" t="s">
        <v>11308</v>
      </c>
      <c r="H503" s="1" t="s">
        <v>2881</v>
      </c>
      <c r="I503" s="1">
        <v>0</v>
      </c>
      <c r="J503" s="1">
        <v>13</v>
      </c>
      <c r="K503" s="1" t="s">
        <v>10291</v>
      </c>
      <c r="L503" s="4" t="str">
        <f ca="1">IFERROR(__xludf.DUMMYFUNCTION("JOIN("" "", SPLIT(REGEXEXTRACT(H503, ""(\S+\s+\S+\s+\S+\s+\S+)""), "" ""))"),"Intel Core i7 13700K")</f>
        <v>Intel Core i7 13700K</v>
      </c>
    </row>
    <row r="504" spans="1:12">
      <c r="A504" s="1" t="s">
        <v>11309</v>
      </c>
      <c r="B504" s="1" t="s">
        <v>10286</v>
      </c>
      <c r="C504" s="1" t="s">
        <v>4406</v>
      </c>
      <c r="D504" s="1" t="s">
        <v>10288</v>
      </c>
      <c r="E504" s="1" t="s">
        <v>11310</v>
      </c>
      <c r="H504" s="1" t="s">
        <v>2881</v>
      </c>
      <c r="I504" s="1">
        <v>0</v>
      </c>
      <c r="J504" s="1">
        <v>13</v>
      </c>
      <c r="K504" s="1" t="s">
        <v>10291</v>
      </c>
      <c r="L504" s="4" t="str">
        <f ca="1">IFERROR(__xludf.DUMMYFUNCTION("JOIN("" "", SPLIT(REGEXEXTRACT(H504, ""(\S+\s+\S+\s+\S+\s+\S+)""), "" ""))"),"Intel Core i7 13700K")</f>
        <v>Intel Core i7 13700K</v>
      </c>
    </row>
    <row r="505" spans="1:12">
      <c r="A505" s="1" t="s">
        <v>11311</v>
      </c>
      <c r="B505" s="1" t="s">
        <v>10286</v>
      </c>
      <c r="C505" s="1" t="s">
        <v>11312</v>
      </c>
      <c r="D505" s="1" t="s">
        <v>10743</v>
      </c>
      <c r="E505" s="1" t="s">
        <v>11313</v>
      </c>
      <c r="H505" s="1" t="s">
        <v>2881</v>
      </c>
      <c r="I505" s="1">
        <v>0</v>
      </c>
      <c r="J505" s="1">
        <v>13</v>
      </c>
      <c r="K505" s="1" t="s">
        <v>10291</v>
      </c>
      <c r="L505" s="4" t="str">
        <f ca="1">IFERROR(__xludf.DUMMYFUNCTION("JOIN("" "", SPLIT(REGEXEXTRACT(H505, ""(\S+\s+\S+\s+\S+\s+\S+)""), "" ""))"),"Intel Core i7 13700K")</f>
        <v>Intel Core i7 13700K</v>
      </c>
    </row>
    <row r="506" spans="1:12">
      <c r="A506" s="1" t="s">
        <v>11314</v>
      </c>
      <c r="B506" s="1" t="s">
        <v>10286</v>
      </c>
      <c r="C506" s="1" t="s">
        <v>11315</v>
      </c>
      <c r="D506" s="1" t="s">
        <v>10479</v>
      </c>
      <c r="E506" s="1" t="s">
        <v>11316</v>
      </c>
      <c r="H506" s="1" t="s">
        <v>2881</v>
      </c>
      <c r="I506" s="1">
        <v>0</v>
      </c>
      <c r="J506" s="1">
        <v>13</v>
      </c>
      <c r="K506" s="1" t="s">
        <v>10291</v>
      </c>
      <c r="L506" s="4" t="str">
        <f ca="1">IFERROR(__xludf.DUMMYFUNCTION("JOIN("" "", SPLIT(REGEXEXTRACT(H506, ""(\S+\s+\S+\s+\S+\s+\S+)""), "" ""))"),"Intel Core i7 13700K")</f>
        <v>Intel Core i7 13700K</v>
      </c>
    </row>
    <row r="507" spans="1:12">
      <c r="A507" s="1" t="s">
        <v>11317</v>
      </c>
      <c r="B507" s="1" t="s">
        <v>10303</v>
      </c>
      <c r="C507" s="1" t="s">
        <v>11318</v>
      </c>
      <c r="D507" s="1" t="s">
        <v>10371</v>
      </c>
      <c r="E507" s="1" t="s">
        <v>11319</v>
      </c>
      <c r="H507" s="1" t="s">
        <v>2881</v>
      </c>
      <c r="I507" s="1">
        <v>0</v>
      </c>
      <c r="J507" s="1">
        <v>13</v>
      </c>
      <c r="K507" s="1" t="s">
        <v>10291</v>
      </c>
      <c r="L507" s="4" t="str">
        <f ca="1">IFERROR(__xludf.DUMMYFUNCTION("JOIN("" "", SPLIT(REGEXEXTRACT(H507, ""(\S+\s+\S+\s+\S+\s+\S+)""), "" ""))"),"Intel Core i7 13700K")</f>
        <v>Intel Core i7 13700K</v>
      </c>
    </row>
    <row r="508" spans="1:12">
      <c r="A508" s="1" t="s">
        <v>11320</v>
      </c>
      <c r="B508" s="1" t="s">
        <v>10286</v>
      </c>
      <c r="C508" s="1" t="s">
        <v>11321</v>
      </c>
      <c r="D508" s="1" t="s">
        <v>10288</v>
      </c>
      <c r="E508" s="1" t="s">
        <v>11322</v>
      </c>
      <c r="H508" s="1" t="s">
        <v>2881</v>
      </c>
      <c r="I508" s="1">
        <v>0</v>
      </c>
      <c r="J508" s="1">
        <v>13</v>
      </c>
      <c r="K508" s="1" t="s">
        <v>10291</v>
      </c>
      <c r="L508" s="4" t="str">
        <f ca="1">IFERROR(__xludf.DUMMYFUNCTION("JOIN("" "", SPLIT(REGEXEXTRACT(H508, ""(\S+\s+\S+\s+\S+\s+\S+)""), "" ""))"),"Intel Core i7 13700K")</f>
        <v>Intel Core i7 13700K</v>
      </c>
    </row>
    <row r="509" spans="1:12">
      <c r="A509" s="1" t="s">
        <v>11323</v>
      </c>
      <c r="B509" s="1" t="s">
        <v>10286</v>
      </c>
      <c r="C509" s="1" t="s">
        <v>11324</v>
      </c>
      <c r="D509" s="1" t="s">
        <v>10740</v>
      </c>
      <c r="E509" s="1" t="s">
        <v>11325</v>
      </c>
      <c r="H509" s="1" t="s">
        <v>2881</v>
      </c>
      <c r="I509" s="1">
        <v>0</v>
      </c>
      <c r="J509" s="1">
        <v>13</v>
      </c>
      <c r="K509" s="1" t="s">
        <v>10291</v>
      </c>
      <c r="L509" s="4" t="str">
        <f ca="1">IFERROR(__xludf.DUMMYFUNCTION("JOIN("" "", SPLIT(REGEXEXTRACT(H509, ""(\S+\s+\S+\s+\S+\s+\S+)""), "" ""))"),"Intel Core i7 13700K")</f>
        <v>Intel Core i7 13700K</v>
      </c>
    </row>
    <row r="510" spans="1:12">
      <c r="A510" s="1" t="s">
        <v>522</v>
      </c>
      <c r="B510" s="1" t="s">
        <v>10303</v>
      </c>
      <c r="C510" s="1" t="s">
        <v>11326</v>
      </c>
      <c r="D510" s="1" t="s">
        <v>10736</v>
      </c>
      <c r="E510" s="1" t="s">
        <v>11327</v>
      </c>
      <c r="H510" s="1" t="s">
        <v>2881</v>
      </c>
      <c r="I510" s="1">
        <v>0</v>
      </c>
      <c r="J510" s="1">
        <v>13</v>
      </c>
      <c r="K510" s="1" t="s">
        <v>10291</v>
      </c>
      <c r="L510" s="4" t="str">
        <f ca="1">IFERROR(__xludf.DUMMYFUNCTION("JOIN("" "", SPLIT(REGEXEXTRACT(H510, ""(\S+\s+\S+\s+\S+\s+\S+)""), "" ""))"),"Intel Core i7 13700K")</f>
        <v>Intel Core i7 13700K</v>
      </c>
    </row>
    <row r="511" spans="1:12">
      <c r="A511" s="1" t="s">
        <v>11328</v>
      </c>
      <c r="B511" s="1" t="s">
        <v>10286</v>
      </c>
      <c r="C511" s="1" t="s">
        <v>11329</v>
      </c>
      <c r="D511" s="1" t="s">
        <v>10479</v>
      </c>
      <c r="E511" s="1" t="s">
        <v>11330</v>
      </c>
      <c r="H511" s="1" t="s">
        <v>2881</v>
      </c>
      <c r="I511" s="1">
        <v>0</v>
      </c>
      <c r="J511" s="1">
        <v>13</v>
      </c>
      <c r="K511" s="1" t="s">
        <v>10291</v>
      </c>
      <c r="L511" s="4" t="str">
        <f ca="1">IFERROR(__xludf.DUMMYFUNCTION("JOIN("" "", SPLIT(REGEXEXTRACT(H511, ""(\S+\s+\S+\s+\S+\s+\S+)""), "" ""))"),"Intel Core i7 13700K")</f>
        <v>Intel Core i7 13700K</v>
      </c>
    </row>
    <row r="512" spans="1:12">
      <c r="A512" s="1" t="s">
        <v>11331</v>
      </c>
      <c r="B512" s="1" t="s">
        <v>10286</v>
      </c>
      <c r="C512" s="1" t="s">
        <v>11332</v>
      </c>
      <c r="D512" s="1" t="s">
        <v>10755</v>
      </c>
      <c r="E512" s="1" t="s">
        <v>11333</v>
      </c>
      <c r="H512" s="1" t="s">
        <v>2881</v>
      </c>
      <c r="I512" s="1">
        <v>0</v>
      </c>
      <c r="J512" s="1">
        <v>13</v>
      </c>
      <c r="K512" s="1" t="s">
        <v>10291</v>
      </c>
      <c r="L512" s="4" t="str">
        <f ca="1">IFERROR(__xludf.DUMMYFUNCTION("JOIN("" "", SPLIT(REGEXEXTRACT(H512, ""(\S+\s+\S+\s+\S+\s+\S+)""), "" ""))"),"Intel Core i7 13700K")</f>
        <v>Intel Core i7 13700K</v>
      </c>
    </row>
    <row r="513" spans="1:12">
      <c r="A513" s="1" t="s">
        <v>11334</v>
      </c>
      <c r="B513" s="1" t="s">
        <v>10286</v>
      </c>
      <c r="C513" s="1" t="s">
        <v>11335</v>
      </c>
      <c r="D513" s="1" t="s">
        <v>10743</v>
      </c>
      <c r="E513" s="1" t="s">
        <v>11336</v>
      </c>
      <c r="H513" s="1" t="s">
        <v>2881</v>
      </c>
      <c r="I513" s="1">
        <v>0</v>
      </c>
      <c r="J513" s="1">
        <v>13</v>
      </c>
      <c r="K513" s="1" t="s">
        <v>10291</v>
      </c>
      <c r="L513" s="4" t="str">
        <f ca="1">IFERROR(__xludf.DUMMYFUNCTION("JOIN("" "", SPLIT(REGEXEXTRACT(H513, ""(\S+\s+\S+\s+\S+\s+\S+)""), "" ""))"),"Intel Core i7 13700K")</f>
        <v>Intel Core i7 13700K</v>
      </c>
    </row>
    <row r="514" spans="1:12">
      <c r="A514" s="1" t="s">
        <v>11337</v>
      </c>
      <c r="B514" s="1" t="s">
        <v>10286</v>
      </c>
      <c r="C514" s="1" t="s">
        <v>3599</v>
      </c>
      <c r="D514" s="1" t="s">
        <v>10479</v>
      </c>
      <c r="E514" s="1" t="s">
        <v>11338</v>
      </c>
      <c r="H514" s="1" t="s">
        <v>2881</v>
      </c>
      <c r="I514" s="1">
        <v>0</v>
      </c>
      <c r="J514" s="1">
        <v>13</v>
      </c>
      <c r="K514" s="1" t="s">
        <v>10291</v>
      </c>
      <c r="L514" s="4" t="str">
        <f ca="1">IFERROR(__xludf.DUMMYFUNCTION("JOIN("" "", SPLIT(REGEXEXTRACT(H514, ""(\S+\s+\S+\s+\S+\s+\S+)""), "" ""))"),"Intel Core i7 13700K")</f>
        <v>Intel Core i7 13700K</v>
      </c>
    </row>
    <row r="515" spans="1:12">
      <c r="A515" s="1" t="s">
        <v>11339</v>
      </c>
      <c r="B515" s="1" t="s">
        <v>10286</v>
      </c>
      <c r="C515" s="1" t="s">
        <v>11340</v>
      </c>
      <c r="D515" s="1" t="s">
        <v>10288</v>
      </c>
      <c r="E515" s="1" t="s">
        <v>11341</v>
      </c>
      <c r="H515" s="1" t="s">
        <v>2881</v>
      </c>
      <c r="I515" s="1">
        <v>0</v>
      </c>
      <c r="J515" s="1">
        <v>13</v>
      </c>
      <c r="K515" s="1" t="s">
        <v>10291</v>
      </c>
      <c r="L515" s="4" t="str">
        <f ca="1">IFERROR(__xludf.DUMMYFUNCTION("JOIN("" "", SPLIT(REGEXEXTRACT(H515, ""(\S+\s+\S+\s+\S+\s+\S+)""), "" ""))"),"Intel Core i7 13700K")</f>
        <v>Intel Core i7 13700K</v>
      </c>
    </row>
    <row r="516" spans="1:12">
      <c r="A516" s="1" t="s">
        <v>11342</v>
      </c>
      <c r="B516" s="1" t="s">
        <v>10286</v>
      </c>
      <c r="C516" s="1" t="s">
        <v>11343</v>
      </c>
      <c r="D516" s="1" t="s">
        <v>10293</v>
      </c>
      <c r="E516" s="1" t="s">
        <v>11344</v>
      </c>
      <c r="H516" s="1" t="s">
        <v>2881</v>
      </c>
      <c r="I516" s="1">
        <v>0</v>
      </c>
      <c r="J516" s="1">
        <v>13</v>
      </c>
      <c r="K516" s="1" t="s">
        <v>10291</v>
      </c>
      <c r="L516" s="4" t="str">
        <f ca="1">IFERROR(__xludf.DUMMYFUNCTION("JOIN("" "", SPLIT(REGEXEXTRACT(H516, ""(\S+\s+\S+\s+\S+\s+\S+)""), "" ""))"),"Intel Core i7 13700K")</f>
        <v>Intel Core i7 13700K</v>
      </c>
    </row>
    <row r="517" spans="1:12">
      <c r="A517" s="1" t="s">
        <v>4158</v>
      </c>
      <c r="B517" s="1" t="s">
        <v>10286</v>
      </c>
      <c r="C517" s="1" t="s">
        <v>2775</v>
      </c>
      <c r="D517" s="1" t="s">
        <v>10288</v>
      </c>
      <c r="E517" s="1" t="s">
        <v>11345</v>
      </c>
      <c r="H517" s="1" t="s">
        <v>2881</v>
      </c>
      <c r="I517" s="1">
        <v>0</v>
      </c>
      <c r="J517" s="1">
        <v>13</v>
      </c>
      <c r="K517" s="1" t="s">
        <v>10291</v>
      </c>
      <c r="L517" s="4" t="str">
        <f ca="1">IFERROR(__xludf.DUMMYFUNCTION("JOIN("" "", SPLIT(REGEXEXTRACT(H517, ""(\S+\s+\S+\s+\S+\s+\S+)""), "" ""))"),"Intel Core i7 13700K")</f>
        <v>Intel Core i7 13700K</v>
      </c>
    </row>
    <row r="518" spans="1:12">
      <c r="A518" s="1" t="s">
        <v>1182</v>
      </c>
      <c r="B518" s="1" t="s">
        <v>10303</v>
      </c>
      <c r="C518" s="1" t="s">
        <v>101</v>
      </c>
      <c r="D518" s="1" t="s">
        <v>10755</v>
      </c>
      <c r="E518" s="1" t="s">
        <v>11346</v>
      </c>
      <c r="H518" s="1" t="s">
        <v>2881</v>
      </c>
      <c r="I518" s="1">
        <v>0</v>
      </c>
      <c r="J518" s="1">
        <v>13</v>
      </c>
      <c r="K518" s="1" t="s">
        <v>10291</v>
      </c>
      <c r="L518" s="4" t="str">
        <f ca="1">IFERROR(__xludf.DUMMYFUNCTION("JOIN("" "", SPLIT(REGEXEXTRACT(H518, ""(\S+\s+\S+\s+\S+\s+\S+)""), "" ""))"),"Intel Core i7 13700K")</f>
        <v>Intel Core i7 13700K</v>
      </c>
    </row>
    <row r="519" spans="1:12">
      <c r="A519" s="1" t="s">
        <v>522</v>
      </c>
      <c r="B519" s="1" t="s">
        <v>10286</v>
      </c>
      <c r="C519" s="1" t="s">
        <v>11347</v>
      </c>
      <c r="D519" s="1" t="s">
        <v>10288</v>
      </c>
      <c r="E519" s="1" t="s">
        <v>11348</v>
      </c>
      <c r="H519" s="1" t="s">
        <v>2881</v>
      </c>
      <c r="I519" s="1">
        <v>0</v>
      </c>
      <c r="J519" s="1">
        <v>13</v>
      </c>
      <c r="K519" s="1" t="s">
        <v>10291</v>
      </c>
      <c r="L519" s="4" t="str">
        <f ca="1">IFERROR(__xludf.DUMMYFUNCTION("JOIN("" "", SPLIT(REGEXEXTRACT(H519, ""(\S+\s+\S+\s+\S+\s+\S+)""), "" ""))"),"Intel Core i7 13700K")</f>
        <v>Intel Core i7 13700K</v>
      </c>
    </row>
    <row r="520" spans="1:12">
      <c r="A520" s="1" t="s">
        <v>3909</v>
      </c>
      <c r="B520" s="1" t="s">
        <v>10286</v>
      </c>
      <c r="C520" s="1" t="s">
        <v>11349</v>
      </c>
      <c r="D520" s="1" t="s">
        <v>10740</v>
      </c>
      <c r="E520" s="1" t="s">
        <v>11350</v>
      </c>
      <c r="H520" s="1" t="s">
        <v>2881</v>
      </c>
      <c r="I520" s="1">
        <v>0</v>
      </c>
      <c r="J520" s="1">
        <v>13</v>
      </c>
      <c r="K520" s="1" t="s">
        <v>10291</v>
      </c>
      <c r="L520" s="4" t="str">
        <f ca="1">IFERROR(__xludf.DUMMYFUNCTION("JOIN("" "", SPLIT(REGEXEXTRACT(H520, ""(\S+\s+\S+\s+\S+\s+\S+)""), "" ""))"),"Intel Core i7 13700K")</f>
        <v>Intel Core i7 13700K</v>
      </c>
    </row>
    <row r="521" spans="1:12">
      <c r="A521" s="1" t="s">
        <v>11351</v>
      </c>
      <c r="B521" s="1" t="s">
        <v>10286</v>
      </c>
      <c r="C521" s="1" t="s">
        <v>11352</v>
      </c>
      <c r="D521" s="1" t="s">
        <v>10740</v>
      </c>
      <c r="E521" s="1" t="s">
        <v>11353</v>
      </c>
      <c r="H521" s="1" t="s">
        <v>2881</v>
      </c>
      <c r="I521" s="1">
        <v>0</v>
      </c>
      <c r="J521" s="1">
        <v>13</v>
      </c>
      <c r="K521" s="1" t="s">
        <v>10291</v>
      </c>
      <c r="L521" s="4" t="str">
        <f ca="1">IFERROR(__xludf.DUMMYFUNCTION("JOIN("" "", SPLIT(REGEXEXTRACT(H521, ""(\S+\s+\S+\s+\S+\s+\S+)""), "" ""))"),"Intel Core i7 13700K")</f>
        <v>Intel Core i7 13700K</v>
      </c>
    </row>
    <row r="522" spans="1:12">
      <c r="A522" s="1" t="s">
        <v>11354</v>
      </c>
      <c r="B522" s="1" t="s">
        <v>10286</v>
      </c>
      <c r="C522" s="1" t="s">
        <v>11355</v>
      </c>
      <c r="D522" s="1" t="s">
        <v>10347</v>
      </c>
      <c r="E522" s="1" t="s">
        <v>11356</v>
      </c>
      <c r="H522" s="1" t="s">
        <v>2881</v>
      </c>
      <c r="I522" s="1">
        <v>0</v>
      </c>
      <c r="J522" s="1">
        <v>13</v>
      </c>
      <c r="K522" s="1" t="s">
        <v>10291</v>
      </c>
      <c r="L522" s="4" t="str">
        <f ca="1">IFERROR(__xludf.DUMMYFUNCTION("JOIN("" "", SPLIT(REGEXEXTRACT(H522, ""(\S+\s+\S+\s+\S+\s+\S+)""), "" ""))"),"Intel Core i7 13700K")</f>
        <v>Intel Core i7 13700K</v>
      </c>
    </row>
    <row r="523" spans="1:12">
      <c r="A523" s="1" t="s">
        <v>11357</v>
      </c>
      <c r="B523" s="1" t="s">
        <v>10303</v>
      </c>
      <c r="C523" s="1" t="s">
        <v>11358</v>
      </c>
      <c r="D523" s="1" t="s">
        <v>10743</v>
      </c>
      <c r="E523" s="1" t="s">
        <v>11359</v>
      </c>
      <c r="H523" s="1" t="s">
        <v>2881</v>
      </c>
      <c r="I523" s="1">
        <v>0</v>
      </c>
      <c r="J523" s="1">
        <v>13</v>
      </c>
      <c r="K523" s="1" t="s">
        <v>10291</v>
      </c>
      <c r="L523" s="4" t="str">
        <f ca="1">IFERROR(__xludf.DUMMYFUNCTION("JOIN("" "", SPLIT(REGEXEXTRACT(H523, ""(\S+\s+\S+\s+\S+\s+\S+)""), "" ""))"),"Intel Core i7 13700K")</f>
        <v>Intel Core i7 13700K</v>
      </c>
    </row>
    <row r="524" spans="1:12">
      <c r="A524" s="1" t="s">
        <v>11360</v>
      </c>
      <c r="B524" s="1" t="s">
        <v>10286</v>
      </c>
      <c r="C524" s="1" t="s">
        <v>11361</v>
      </c>
      <c r="D524" s="1" t="s">
        <v>10778</v>
      </c>
      <c r="E524" s="1" t="s">
        <v>11362</v>
      </c>
      <c r="H524" s="1" t="s">
        <v>2881</v>
      </c>
      <c r="I524" s="1">
        <v>0</v>
      </c>
      <c r="J524" s="1">
        <v>13</v>
      </c>
      <c r="K524" s="1" t="s">
        <v>10291</v>
      </c>
      <c r="L524" s="4" t="str">
        <f ca="1">IFERROR(__xludf.DUMMYFUNCTION("JOIN("" "", SPLIT(REGEXEXTRACT(H524, ""(\S+\s+\S+\s+\S+\s+\S+)""), "" ""))"),"Intel Core i7 13700K")</f>
        <v>Intel Core i7 13700K</v>
      </c>
    </row>
    <row r="525" spans="1:12">
      <c r="A525" s="1" t="s">
        <v>11363</v>
      </c>
      <c r="B525" s="1" t="s">
        <v>10286</v>
      </c>
      <c r="C525" s="1" t="s">
        <v>11364</v>
      </c>
      <c r="D525" s="1" t="s">
        <v>10288</v>
      </c>
      <c r="E525" s="1" t="s">
        <v>11365</v>
      </c>
      <c r="H525" s="1" t="s">
        <v>2881</v>
      </c>
      <c r="I525" s="1">
        <v>0</v>
      </c>
      <c r="J525" s="1">
        <v>13</v>
      </c>
      <c r="K525" s="1" t="s">
        <v>10291</v>
      </c>
      <c r="L525" s="4" t="str">
        <f ca="1">IFERROR(__xludf.DUMMYFUNCTION("JOIN("" "", SPLIT(REGEXEXTRACT(H525, ""(\S+\s+\S+\s+\S+\s+\S+)""), "" ""))"),"Intel Core i7 13700K")</f>
        <v>Intel Core i7 13700K</v>
      </c>
    </row>
    <row r="526" spans="1:12">
      <c r="A526" s="1" t="s">
        <v>11366</v>
      </c>
      <c r="B526" s="1" t="s">
        <v>10286</v>
      </c>
      <c r="C526" s="1" t="s">
        <v>7483</v>
      </c>
      <c r="D526" s="1" t="s">
        <v>10479</v>
      </c>
      <c r="E526" s="1" t="s">
        <v>11367</v>
      </c>
      <c r="H526" s="1" t="s">
        <v>2881</v>
      </c>
      <c r="I526" s="1">
        <v>0</v>
      </c>
      <c r="J526" s="1">
        <v>13</v>
      </c>
      <c r="K526" s="1" t="s">
        <v>10291</v>
      </c>
      <c r="L526" s="4" t="str">
        <f ca="1">IFERROR(__xludf.DUMMYFUNCTION("JOIN("" "", SPLIT(REGEXEXTRACT(H526, ""(\S+\s+\S+\s+\S+\s+\S+)""), "" ""))"),"Intel Core i7 13700K")</f>
        <v>Intel Core i7 13700K</v>
      </c>
    </row>
    <row r="527" spans="1:12">
      <c r="A527" s="1" t="s">
        <v>11368</v>
      </c>
      <c r="B527" s="1" t="s">
        <v>10286</v>
      </c>
      <c r="C527" s="1" t="s">
        <v>11369</v>
      </c>
      <c r="D527" s="1" t="s">
        <v>10347</v>
      </c>
      <c r="E527" s="1" t="s">
        <v>11370</v>
      </c>
      <c r="H527" s="1" t="s">
        <v>2881</v>
      </c>
      <c r="I527" s="1">
        <v>0</v>
      </c>
      <c r="J527" s="1">
        <v>13</v>
      </c>
      <c r="K527" s="1" t="s">
        <v>10291</v>
      </c>
      <c r="L527" s="4" t="str">
        <f ca="1">IFERROR(__xludf.DUMMYFUNCTION("JOIN("" "", SPLIT(REGEXEXTRACT(H527, ""(\S+\s+\S+\s+\S+\s+\S+)""), "" ""))"),"Intel Core i7 13700K")</f>
        <v>Intel Core i7 13700K</v>
      </c>
    </row>
    <row r="528" spans="1:12">
      <c r="A528" s="1" t="s">
        <v>11371</v>
      </c>
      <c r="B528" s="1" t="s">
        <v>10286</v>
      </c>
      <c r="C528" s="1" t="s">
        <v>11372</v>
      </c>
      <c r="D528" s="1" t="s">
        <v>10288</v>
      </c>
      <c r="E528" s="1" t="s">
        <v>11373</v>
      </c>
      <c r="H528" s="1" t="s">
        <v>2881</v>
      </c>
      <c r="I528" s="1">
        <v>0</v>
      </c>
      <c r="J528" s="1">
        <v>13</v>
      </c>
      <c r="K528" s="1" t="s">
        <v>10291</v>
      </c>
      <c r="L528" s="4" t="str">
        <f ca="1">IFERROR(__xludf.DUMMYFUNCTION("JOIN("" "", SPLIT(REGEXEXTRACT(H528, ""(\S+\s+\S+\s+\S+\s+\S+)""), "" ""))"),"Intel Core i7 13700K")</f>
        <v>Intel Core i7 13700K</v>
      </c>
    </row>
    <row r="529" spans="1:12">
      <c r="A529" s="1" t="s">
        <v>11374</v>
      </c>
      <c r="B529" s="1" t="s">
        <v>10286</v>
      </c>
      <c r="C529" s="1" t="s">
        <v>11375</v>
      </c>
      <c r="D529" s="1" t="s">
        <v>10740</v>
      </c>
      <c r="E529" s="1" t="s">
        <v>11376</v>
      </c>
      <c r="H529" s="1" t="s">
        <v>2881</v>
      </c>
      <c r="I529" s="1">
        <v>0</v>
      </c>
      <c r="J529" s="1">
        <v>13</v>
      </c>
      <c r="K529" s="1" t="s">
        <v>10291</v>
      </c>
      <c r="L529" s="4" t="str">
        <f ca="1">IFERROR(__xludf.DUMMYFUNCTION("JOIN("" "", SPLIT(REGEXEXTRACT(H529, ""(\S+\s+\S+\s+\S+\s+\S+)""), "" ""))"),"Intel Core i7 13700K")</f>
        <v>Intel Core i7 13700K</v>
      </c>
    </row>
    <row r="530" spans="1:12">
      <c r="A530" s="1" t="s">
        <v>11377</v>
      </c>
      <c r="B530" s="1" t="s">
        <v>10286</v>
      </c>
      <c r="C530" s="1" t="s">
        <v>11378</v>
      </c>
      <c r="D530" s="1" t="s">
        <v>10743</v>
      </c>
      <c r="E530" s="1" t="s">
        <v>11379</v>
      </c>
      <c r="H530" s="1" t="s">
        <v>2881</v>
      </c>
      <c r="I530" s="1">
        <v>0</v>
      </c>
      <c r="J530" s="1">
        <v>13</v>
      </c>
      <c r="K530" s="1" t="s">
        <v>10291</v>
      </c>
      <c r="L530" s="4" t="str">
        <f ca="1">IFERROR(__xludf.DUMMYFUNCTION("JOIN("" "", SPLIT(REGEXEXTRACT(H530, ""(\S+\s+\S+\s+\S+\s+\S+)""), "" ""))"),"Intel Core i7 13700K")</f>
        <v>Intel Core i7 13700K</v>
      </c>
    </row>
    <row r="531" spans="1:12">
      <c r="A531" s="1" t="s">
        <v>11380</v>
      </c>
      <c r="B531" s="1" t="s">
        <v>10286</v>
      </c>
      <c r="C531" s="1" t="s">
        <v>11381</v>
      </c>
      <c r="D531" s="1" t="s">
        <v>10755</v>
      </c>
      <c r="E531" s="1" t="s">
        <v>11382</v>
      </c>
      <c r="H531" s="1" t="s">
        <v>2881</v>
      </c>
      <c r="I531" s="1">
        <v>0</v>
      </c>
      <c r="J531" s="1">
        <v>13</v>
      </c>
      <c r="K531" s="1" t="s">
        <v>10291</v>
      </c>
      <c r="L531" s="4" t="str">
        <f ca="1">IFERROR(__xludf.DUMMYFUNCTION("JOIN("" "", SPLIT(REGEXEXTRACT(H531, ""(\S+\s+\S+\s+\S+\s+\S+)""), "" ""))"),"Intel Core i7 13700K")</f>
        <v>Intel Core i7 13700K</v>
      </c>
    </row>
    <row r="532" spans="1:12">
      <c r="A532" s="1" t="s">
        <v>11383</v>
      </c>
      <c r="B532" s="1" t="s">
        <v>10286</v>
      </c>
      <c r="C532" s="1" t="s">
        <v>11384</v>
      </c>
      <c r="D532" s="1" t="s">
        <v>10740</v>
      </c>
      <c r="E532" s="1" t="s">
        <v>11385</v>
      </c>
      <c r="H532" s="1" t="s">
        <v>2881</v>
      </c>
      <c r="I532" s="1">
        <v>1</v>
      </c>
      <c r="J532" s="1">
        <v>13</v>
      </c>
      <c r="K532" s="1" t="s">
        <v>10291</v>
      </c>
      <c r="L532" s="4" t="str">
        <f ca="1">IFERROR(__xludf.DUMMYFUNCTION("JOIN("" "", SPLIT(REGEXEXTRACT(H532, ""(\S+\s+\S+\s+\S+\s+\S+)""), "" ""))"),"Intel Core i7 13700K")</f>
        <v>Intel Core i7 13700K</v>
      </c>
    </row>
    <row r="533" spans="1:12">
      <c r="A533" s="1" t="s">
        <v>5964</v>
      </c>
      <c r="B533" s="1" t="s">
        <v>10303</v>
      </c>
      <c r="C533" s="1" t="s">
        <v>11386</v>
      </c>
      <c r="D533" s="1" t="s">
        <v>10300</v>
      </c>
      <c r="E533" s="1" t="s">
        <v>11387</v>
      </c>
      <c r="H533" s="1" t="s">
        <v>2881</v>
      </c>
      <c r="I533" s="1">
        <v>0</v>
      </c>
      <c r="J533" s="1">
        <v>13</v>
      </c>
      <c r="K533" s="1" t="s">
        <v>10291</v>
      </c>
      <c r="L533" s="4" t="str">
        <f ca="1">IFERROR(__xludf.DUMMYFUNCTION("JOIN("" "", SPLIT(REGEXEXTRACT(H533, ""(\S+\s+\S+\s+\S+\s+\S+)""), "" ""))"),"Intel Core i7 13700K")</f>
        <v>Intel Core i7 13700K</v>
      </c>
    </row>
    <row r="534" spans="1:12">
      <c r="A534" s="1" t="s">
        <v>11388</v>
      </c>
      <c r="B534" s="1" t="s">
        <v>10286</v>
      </c>
      <c r="C534" s="1" t="s">
        <v>11389</v>
      </c>
      <c r="D534" s="1" t="s">
        <v>10288</v>
      </c>
      <c r="E534" s="1" t="s">
        <v>11390</v>
      </c>
      <c r="H534" s="1" t="s">
        <v>2881</v>
      </c>
      <c r="I534" s="1">
        <v>0</v>
      </c>
      <c r="J534" s="1">
        <v>13</v>
      </c>
      <c r="K534" s="1" t="s">
        <v>10291</v>
      </c>
      <c r="L534" s="4" t="str">
        <f ca="1">IFERROR(__xludf.DUMMYFUNCTION("JOIN("" "", SPLIT(REGEXEXTRACT(H534, ""(\S+\s+\S+\s+\S+\s+\S+)""), "" ""))"),"Intel Core i7 13700K")</f>
        <v>Intel Core i7 13700K</v>
      </c>
    </row>
    <row r="535" spans="1:12">
      <c r="A535" s="1" t="s">
        <v>11391</v>
      </c>
      <c r="B535" s="1" t="s">
        <v>10286</v>
      </c>
      <c r="C535" s="1" t="s">
        <v>11392</v>
      </c>
      <c r="D535" s="1" t="s">
        <v>10347</v>
      </c>
      <c r="E535" s="1" t="s">
        <v>11393</v>
      </c>
      <c r="H535" s="1" t="s">
        <v>2881</v>
      </c>
      <c r="I535" s="1">
        <v>0</v>
      </c>
      <c r="J535" s="1">
        <v>13</v>
      </c>
      <c r="K535" s="1" t="s">
        <v>10291</v>
      </c>
      <c r="L535" s="4" t="str">
        <f ca="1">IFERROR(__xludf.DUMMYFUNCTION("JOIN("" "", SPLIT(REGEXEXTRACT(H535, ""(\S+\s+\S+\s+\S+\s+\S+)""), "" ""))"),"Intel Core i7 13700K")</f>
        <v>Intel Core i7 13700K</v>
      </c>
    </row>
    <row r="536" spans="1:12">
      <c r="A536" s="1" t="s">
        <v>11394</v>
      </c>
      <c r="B536" s="1" t="s">
        <v>10286</v>
      </c>
      <c r="C536" s="1" t="s">
        <v>11395</v>
      </c>
      <c r="D536" s="1" t="s">
        <v>10740</v>
      </c>
      <c r="E536" s="1" t="s">
        <v>11396</v>
      </c>
      <c r="H536" s="1" t="s">
        <v>2881</v>
      </c>
      <c r="I536" s="1">
        <v>0</v>
      </c>
      <c r="J536" s="1">
        <v>13</v>
      </c>
      <c r="K536" s="1" t="s">
        <v>10291</v>
      </c>
      <c r="L536" s="4" t="str">
        <f ca="1">IFERROR(__xludf.DUMMYFUNCTION("JOIN("" "", SPLIT(REGEXEXTRACT(H536, ""(\S+\s+\S+\s+\S+\s+\S+)""), "" ""))"),"Intel Core i7 13700K")</f>
        <v>Intel Core i7 13700K</v>
      </c>
    </row>
    <row r="537" spans="1:12">
      <c r="A537" s="1" t="s">
        <v>11397</v>
      </c>
      <c r="B537" s="1" t="s">
        <v>10286</v>
      </c>
      <c r="C537" s="1" t="s">
        <v>11398</v>
      </c>
      <c r="D537" s="1" t="s">
        <v>10347</v>
      </c>
      <c r="E537" s="1" t="s">
        <v>11399</v>
      </c>
      <c r="H537" s="1" t="s">
        <v>2881</v>
      </c>
      <c r="I537" s="1">
        <v>0</v>
      </c>
      <c r="J537" s="1">
        <v>13</v>
      </c>
      <c r="K537" s="1" t="s">
        <v>10291</v>
      </c>
      <c r="L537" s="4" t="str">
        <f ca="1">IFERROR(__xludf.DUMMYFUNCTION("JOIN("" "", SPLIT(REGEXEXTRACT(H537, ""(\S+\s+\S+\s+\S+\s+\S+)""), "" ""))"),"Intel Core i7 13700K")</f>
        <v>Intel Core i7 13700K</v>
      </c>
    </row>
    <row r="538" spans="1:12">
      <c r="A538" s="1" t="s">
        <v>11400</v>
      </c>
      <c r="B538" s="1" t="s">
        <v>10286</v>
      </c>
      <c r="C538" s="1" t="s">
        <v>11401</v>
      </c>
      <c r="D538" s="1" t="s">
        <v>10778</v>
      </c>
      <c r="E538" s="1" t="s">
        <v>11402</v>
      </c>
      <c r="H538" s="1" t="s">
        <v>2881</v>
      </c>
      <c r="I538" s="1">
        <v>0</v>
      </c>
      <c r="J538" s="1">
        <v>13</v>
      </c>
      <c r="K538" s="1" t="s">
        <v>10291</v>
      </c>
      <c r="L538" s="4" t="str">
        <f ca="1">IFERROR(__xludf.DUMMYFUNCTION("JOIN("" "", SPLIT(REGEXEXTRACT(H538, ""(\S+\s+\S+\s+\S+\s+\S+)""), "" ""))"),"Intel Core i7 13700K")</f>
        <v>Intel Core i7 13700K</v>
      </c>
    </row>
    <row r="539" spans="1:12">
      <c r="A539" s="1" t="s">
        <v>11403</v>
      </c>
      <c r="B539" s="1" t="s">
        <v>10303</v>
      </c>
      <c r="C539" s="1" t="s">
        <v>2787</v>
      </c>
      <c r="D539" s="1" t="s">
        <v>10300</v>
      </c>
      <c r="E539" s="1" t="s">
        <v>11404</v>
      </c>
      <c r="H539" s="1" t="s">
        <v>2881</v>
      </c>
      <c r="I539" s="1">
        <v>0</v>
      </c>
      <c r="J539" s="1">
        <v>13</v>
      </c>
      <c r="K539" s="1" t="s">
        <v>10291</v>
      </c>
      <c r="L539" s="4" t="str">
        <f ca="1">IFERROR(__xludf.DUMMYFUNCTION("JOIN("" "", SPLIT(REGEXEXTRACT(H539, ""(\S+\s+\S+\s+\S+\s+\S+)""), "" ""))"),"Intel Core i7 13700K")</f>
        <v>Intel Core i7 13700K</v>
      </c>
    </row>
    <row r="540" spans="1:12">
      <c r="A540" s="1" t="s">
        <v>11405</v>
      </c>
      <c r="B540" s="1" t="s">
        <v>10286</v>
      </c>
      <c r="C540" s="1" t="s">
        <v>11406</v>
      </c>
      <c r="D540" s="1" t="s">
        <v>10740</v>
      </c>
      <c r="E540" s="1" t="s">
        <v>11407</v>
      </c>
      <c r="H540" s="1" t="s">
        <v>2881</v>
      </c>
      <c r="I540" s="1">
        <v>0</v>
      </c>
      <c r="J540" s="1">
        <v>13</v>
      </c>
      <c r="K540" s="1" t="s">
        <v>10291</v>
      </c>
      <c r="L540" s="4" t="str">
        <f ca="1">IFERROR(__xludf.DUMMYFUNCTION("JOIN("" "", SPLIT(REGEXEXTRACT(H540, ""(\S+\s+\S+\s+\S+\s+\S+)""), "" ""))"),"Intel Core i7 13700K")</f>
        <v>Intel Core i7 13700K</v>
      </c>
    </row>
    <row r="541" spans="1:12">
      <c r="A541" s="1" t="s">
        <v>11408</v>
      </c>
      <c r="B541" s="1" t="s">
        <v>10286</v>
      </c>
      <c r="C541" s="1" t="s">
        <v>11409</v>
      </c>
      <c r="D541" s="1" t="s">
        <v>10778</v>
      </c>
      <c r="E541" s="1" t="s">
        <v>11410</v>
      </c>
      <c r="H541" s="1" t="s">
        <v>2881</v>
      </c>
      <c r="I541" s="1">
        <v>0</v>
      </c>
      <c r="J541" s="1">
        <v>13</v>
      </c>
      <c r="K541" s="1" t="s">
        <v>10291</v>
      </c>
      <c r="L541" s="4" t="str">
        <f ca="1">IFERROR(__xludf.DUMMYFUNCTION("JOIN("" "", SPLIT(REGEXEXTRACT(H541, ""(\S+\s+\S+\s+\S+\s+\S+)""), "" ""))"),"Intel Core i7 13700K")</f>
        <v>Intel Core i7 13700K</v>
      </c>
    </row>
    <row r="542" spans="1:12">
      <c r="A542" s="1" t="s">
        <v>11411</v>
      </c>
      <c r="B542" s="1" t="s">
        <v>10286</v>
      </c>
      <c r="C542" s="1" t="s">
        <v>11412</v>
      </c>
      <c r="D542" s="1" t="s">
        <v>10479</v>
      </c>
      <c r="E542" s="1" t="s">
        <v>11413</v>
      </c>
      <c r="H542" s="1" t="s">
        <v>2881</v>
      </c>
      <c r="I542" s="1">
        <v>0</v>
      </c>
      <c r="J542" s="1">
        <v>13</v>
      </c>
      <c r="K542" s="1" t="s">
        <v>10291</v>
      </c>
      <c r="L542" s="4" t="str">
        <f ca="1">IFERROR(__xludf.DUMMYFUNCTION("JOIN("" "", SPLIT(REGEXEXTRACT(H542, ""(\S+\s+\S+\s+\S+\s+\S+)""), "" ""))"),"Intel Core i7 13700K")</f>
        <v>Intel Core i7 13700K</v>
      </c>
    </row>
    <row r="543" spans="1:12">
      <c r="A543" s="1" t="s">
        <v>11414</v>
      </c>
      <c r="B543" s="1" t="s">
        <v>10286</v>
      </c>
      <c r="C543" s="1" t="s">
        <v>11415</v>
      </c>
      <c r="D543" s="1" t="s">
        <v>10740</v>
      </c>
      <c r="E543" s="1" t="s">
        <v>11416</v>
      </c>
      <c r="H543" s="1" t="s">
        <v>2881</v>
      </c>
      <c r="I543" s="1">
        <v>0</v>
      </c>
      <c r="J543" s="1">
        <v>13</v>
      </c>
      <c r="K543" s="1" t="s">
        <v>10291</v>
      </c>
      <c r="L543" s="4" t="str">
        <f ca="1">IFERROR(__xludf.DUMMYFUNCTION("JOIN("" "", SPLIT(REGEXEXTRACT(H543, ""(\S+\s+\S+\s+\S+\s+\S+)""), "" ""))"),"Intel Core i7 13700K")</f>
        <v>Intel Core i7 13700K</v>
      </c>
    </row>
    <row r="544" spans="1:12">
      <c r="A544" s="1" t="s">
        <v>11417</v>
      </c>
      <c r="B544" s="1" t="s">
        <v>10286</v>
      </c>
      <c r="C544" s="1" t="s">
        <v>11418</v>
      </c>
      <c r="D544" s="1" t="s">
        <v>10778</v>
      </c>
      <c r="E544" s="1" t="s">
        <v>11419</v>
      </c>
      <c r="H544" s="1" t="s">
        <v>2881</v>
      </c>
      <c r="I544" s="1">
        <v>0</v>
      </c>
      <c r="J544" s="1">
        <v>13</v>
      </c>
      <c r="K544" s="1" t="s">
        <v>10291</v>
      </c>
      <c r="L544" s="4" t="str">
        <f ca="1">IFERROR(__xludf.DUMMYFUNCTION("JOIN("" "", SPLIT(REGEXEXTRACT(H544, ""(\S+\s+\S+\s+\S+\s+\S+)""), "" ""))"),"Intel Core i7 13700K")</f>
        <v>Intel Core i7 13700K</v>
      </c>
    </row>
    <row r="545" spans="1:12">
      <c r="A545" s="1" t="s">
        <v>11420</v>
      </c>
      <c r="B545" s="1" t="s">
        <v>10286</v>
      </c>
      <c r="C545" s="1" t="s">
        <v>554</v>
      </c>
      <c r="D545" s="1" t="s">
        <v>10778</v>
      </c>
      <c r="E545" s="1" t="s">
        <v>11421</v>
      </c>
      <c r="H545" s="1" t="s">
        <v>2881</v>
      </c>
      <c r="I545" s="1">
        <v>0</v>
      </c>
      <c r="J545" s="1">
        <v>13</v>
      </c>
      <c r="K545" s="1" t="s">
        <v>10291</v>
      </c>
      <c r="L545" s="4" t="str">
        <f ca="1">IFERROR(__xludf.DUMMYFUNCTION("JOIN("" "", SPLIT(REGEXEXTRACT(H545, ""(\S+\s+\S+\s+\S+\s+\S+)""), "" ""))"),"Intel Core i7 13700K")</f>
        <v>Intel Core i7 13700K</v>
      </c>
    </row>
    <row r="546" spans="1:12">
      <c r="A546" s="1" t="s">
        <v>11422</v>
      </c>
      <c r="B546" s="1" t="s">
        <v>10286</v>
      </c>
      <c r="C546" s="1" t="s">
        <v>11423</v>
      </c>
      <c r="D546" s="1" t="s">
        <v>10740</v>
      </c>
      <c r="E546" s="1" t="s">
        <v>11424</v>
      </c>
      <c r="H546" s="1" t="s">
        <v>2881</v>
      </c>
      <c r="I546" s="1">
        <v>0</v>
      </c>
      <c r="J546" s="1">
        <v>13</v>
      </c>
      <c r="K546" s="1" t="s">
        <v>10291</v>
      </c>
      <c r="L546" s="4" t="str">
        <f ca="1">IFERROR(__xludf.DUMMYFUNCTION("JOIN("" "", SPLIT(REGEXEXTRACT(H546, ""(\S+\s+\S+\s+\S+\s+\S+)""), "" ""))"),"Intel Core i7 13700K")</f>
        <v>Intel Core i7 13700K</v>
      </c>
    </row>
    <row r="547" spans="1:12">
      <c r="A547" s="1" t="s">
        <v>11425</v>
      </c>
      <c r="B547" s="1" t="s">
        <v>10303</v>
      </c>
      <c r="C547" s="1" t="s">
        <v>11426</v>
      </c>
      <c r="D547" s="1" t="s">
        <v>10305</v>
      </c>
      <c r="E547" s="1" t="s">
        <v>11427</v>
      </c>
      <c r="H547" s="1" t="s">
        <v>2881</v>
      </c>
      <c r="I547" s="1">
        <v>0</v>
      </c>
      <c r="J547" s="1">
        <v>13</v>
      </c>
      <c r="K547" s="1" t="s">
        <v>10291</v>
      </c>
      <c r="L547" s="4" t="str">
        <f ca="1">IFERROR(__xludf.DUMMYFUNCTION("JOIN("" "", SPLIT(REGEXEXTRACT(H547, ""(\S+\s+\S+\s+\S+\s+\S+)""), "" ""))"),"Intel Core i7 13700K")</f>
        <v>Intel Core i7 13700K</v>
      </c>
    </row>
    <row r="548" spans="1:12">
      <c r="A548" s="1" t="s">
        <v>3831</v>
      </c>
      <c r="B548" s="1" t="s">
        <v>10286</v>
      </c>
      <c r="C548" s="1" t="s">
        <v>11428</v>
      </c>
      <c r="D548" s="1" t="s">
        <v>10778</v>
      </c>
      <c r="E548" s="1" t="s">
        <v>11429</v>
      </c>
      <c r="H548" s="1" t="s">
        <v>2881</v>
      </c>
      <c r="I548" s="1">
        <v>0</v>
      </c>
      <c r="J548" s="1">
        <v>13</v>
      </c>
      <c r="K548" s="1" t="s">
        <v>10291</v>
      </c>
      <c r="L548" s="4" t="str">
        <f ca="1">IFERROR(__xludf.DUMMYFUNCTION("JOIN("" "", SPLIT(REGEXEXTRACT(H548, ""(\S+\s+\S+\s+\S+\s+\S+)""), "" ""))"),"Intel Core i7 13700K")</f>
        <v>Intel Core i7 13700K</v>
      </c>
    </row>
    <row r="549" spans="1:12">
      <c r="A549" s="1" t="s">
        <v>11430</v>
      </c>
      <c r="B549" s="1" t="s">
        <v>10286</v>
      </c>
      <c r="C549" s="1" t="s">
        <v>11431</v>
      </c>
      <c r="D549" s="1" t="s">
        <v>10778</v>
      </c>
      <c r="E549" s="1" t="s">
        <v>11432</v>
      </c>
      <c r="H549" s="1" t="s">
        <v>2881</v>
      </c>
      <c r="I549" s="1">
        <v>0</v>
      </c>
      <c r="J549" s="1">
        <v>13</v>
      </c>
      <c r="K549" s="1" t="s">
        <v>10291</v>
      </c>
      <c r="L549" s="4" t="str">
        <f ca="1">IFERROR(__xludf.DUMMYFUNCTION("JOIN("" "", SPLIT(REGEXEXTRACT(H549, ""(\S+\s+\S+\s+\S+\s+\S+)""), "" ""))"),"Intel Core i7 13700K")</f>
        <v>Intel Core i7 13700K</v>
      </c>
    </row>
    <row r="550" spans="1:12">
      <c r="A550" s="1" t="s">
        <v>4158</v>
      </c>
      <c r="B550" s="1" t="s">
        <v>10286</v>
      </c>
      <c r="C550" s="1" t="s">
        <v>8069</v>
      </c>
      <c r="D550" s="1" t="s">
        <v>10347</v>
      </c>
      <c r="E550" s="1" t="s">
        <v>11433</v>
      </c>
      <c r="H550" s="1" t="s">
        <v>2881</v>
      </c>
      <c r="I550" s="1">
        <v>0</v>
      </c>
      <c r="J550" s="1">
        <v>13</v>
      </c>
      <c r="K550" s="1" t="s">
        <v>10291</v>
      </c>
      <c r="L550" s="4" t="str">
        <f ca="1">IFERROR(__xludf.DUMMYFUNCTION("JOIN("" "", SPLIT(REGEXEXTRACT(H550, ""(\S+\s+\S+\s+\S+\s+\S+)""), "" ""))"),"Intel Core i7 13700K")</f>
        <v>Intel Core i7 13700K</v>
      </c>
    </row>
    <row r="551" spans="1:12">
      <c r="A551" s="1" t="s">
        <v>642</v>
      </c>
      <c r="B551" s="1" t="s">
        <v>10303</v>
      </c>
      <c r="C551" s="1" t="s">
        <v>11434</v>
      </c>
      <c r="D551" s="1" t="s">
        <v>10305</v>
      </c>
      <c r="E551" s="1" t="s">
        <v>11435</v>
      </c>
      <c r="H551" s="1" t="s">
        <v>2881</v>
      </c>
      <c r="I551" s="1">
        <v>0</v>
      </c>
      <c r="J551" s="1">
        <v>13</v>
      </c>
      <c r="K551" s="1" t="s">
        <v>10291</v>
      </c>
      <c r="L551" s="4" t="str">
        <f ca="1">IFERROR(__xludf.DUMMYFUNCTION("JOIN("" "", SPLIT(REGEXEXTRACT(H551, ""(\S+\s+\S+\s+\S+\s+\S+)""), "" ""))"),"Intel Core i7 13700K")</f>
        <v>Intel Core i7 13700K</v>
      </c>
    </row>
    <row r="552" spans="1:12">
      <c r="A552" s="1" t="s">
        <v>11436</v>
      </c>
      <c r="B552" s="1" t="s">
        <v>10286</v>
      </c>
      <c r="C552" s="1" t="s">
        <v>7511</v>
      </c>
      <c r="D552" s="1" t="s">
        <v>10736</v>
      </c>
      <c r="E552" s="1" t="s">
        <v>11437</v>
      </c>
      <c r="H552" s="1" t="s">
        <v>2881</v>
      </c>
      <c r="I552" s="1">
        <v>0</v>
      </c>
      <c r="J552" s="1">
        <v>13</v>
      </c>
      <c r="K552" s="1" t="s">
        <v>10291</v>
      </c>
      <c r="L552" s="4" t="str">
        <f ca="1">IFERROR(__xludf.DUMMYFUNCTION("JOIN("" "", SPLIT(REGEXEXTRACT(H552, ""(\S+\s+\S+\s+\S+\s+\S+)""), "" ""))"),"Intel Core i7 13700K")</f>
        <v>Intel Core i7 13700K</v>
      </c>
    </row>
    <row r="553" spans="1:12">
      <c r="A553" s="1" t="s">
        <v>11438</v>
      </c>
      <c r="B553" s="1" t="s">
        <v>10286</v>
      </c>
      <c r="C553" s="1" t="s">
        <v>108</v>
      </c>
      <c r="D553" s="1" t="s">
        <v>10778</v>
      </c>
      <c r="E553" s="1" t="s">
        <v>11439</v>
      </c>
      <c r="H553" s="1" t="s">
        <v>2881</v>
      </c>
      <c r="I553" s="1">
        <v>0</v>
      </c>
      <c r="J553" s="1">
        <v>13</v>
      </c>
      <c r="K553" s="1" t="s">
        <v>10291</v>
      </c>
      <c r="L553" s="4" t="str">
        <f ca="1">IFERROR(__xludf.DUMMYFUNCTION("JOIN("" "", SPLIT(REGEXEXTRACT(H553, ""(\S+\s+\S+\s+\S+\s+\S+)""), "" ""))"),"Intel Core i7 13700K")</f>
        <v>Intel Core i7 13700K</v>
      </c>
    </row>
    <row r="554" spans="1:12">
      <c r="A554" s="1" t="s">
        <v>11440</v>
      </c>
      <c r="B554" s="1" t="s">
        <v>10286</v>
      </c>
      <c r="C554" s="1" t="s">
        <v>11441</v>
      </c>
      <c r="D554" s="1" t="s">
        <v>10743</v>
      </c>
      <c r="E554" s="1" t="s">
        <v>11442</v>
      </c>
      <c r="H554" s="1" t="s">
        <v>2881</v>
      </c>
      <c r="I554" s="1">
        <v>0</v>
      </c>
      <c r="J554" s="1">
        <v>13</v>
      </c>
      <c r="K554" s="1" t="s">
        <v>10291</v>
      </c>
      <c r="L554" s="4" t="str">
        <f ca="1">IFERROR(__xludf.DUMMYFUNCTION("JOIN("" "", SPLIT(REGEXEXTRACT(H554, ""(\S+\s+\S+\s+\S+\s+\S+)""), "" ""))"),"Intel Core i7 13700K")</f>
        <v>Intel Core i7 13700K</v>
      </c>
    </row>
    <row r="555" spans="1:12">
      <c r="A555" s="1" t="s">
        <v>522</v>
      </c>
      <c r="B555" s="1" t="s">
        <v>10286</v>
      </c>
      <c r="C555" s="1" t="s">
        <v>11443</v>
      </c>
      <c r="D555" s="1" t="s">
        <v>10740</v>
      </c>
      <c r="E555" s="1" t="s">
        <v>11444</v>
      </c>
      <c r="H555" s="1" t="s">
        <v>2881</v>
      </c>
      <c r="I555" s="1">
        <v>0</v>
      </c>
      <c r="J555" s="1">
        <v>13</v>
      </c>
      <c r="K555" s="1" t="s">
        <v>10291</v>
      </c>
      <c r="L555" s="4" t="str">
        <f ca="1">IFERROR(__xludf.DUMMYFUNCTION("JOIN("" "", SPLIT(REGEXEXTRACT(H555, ""(\S+\s+\S+\s+\S+\s+\S+)""), "" ""))"),"Intel Core i7 13700K")</f>
        <v>Intel Core i7 13700K</v>
      </c>
    </row>
    <row r="556" spans="1:12">
      <c r="A556" s="1" t="s">
        <v>11445</v>
      </c>
      <c r="B556" s="1" t="s">
        <v>10286</v>
      </c>
      <c r="C556" s="1" t="s">
        <v>4767</v>
      </c>
      <c r="D556" s="1" t="s">
        <v>10778</v>
      </c>
      <c r="E556" s="1" t="s">
        <v>11446</v>
      </c>
      <c r="H556" s="1" t="s">
        <v>2881</v>
      </c>
      <c r="I556" s="1">
        <v>0</v>
      </c>
      <c r="J556" s="1">
        <v>13</v>
      </c>
      <c r="K556" s="1" t="s">
        <v>10291</v>
      </c>
      <c r="L556" s="4" t="str">
        <f ca="1">IFERROR(__xludf.DUMMYFUNCTION("JOIN("" "", SPLIT(REGEXEXTRACT(H556, ""(\S+\s+\S+\s+\S+\s+\S+)""), "" ""))"),"Intel Core i7 13700K")</f>
        <v>Intel Core i7 13700K</v>
      </c>
    </row>
    <row r="557" spans="1:12">
      <c r="A557" s="1" t="s">
        <v>11447</v>
      </c>
      <c r="B557" s="1" t="s">
        <v>10286</v>
      </c>
      <c r="C557" s="1" t="s">
        <v>11448</v>
      </c>
      <c r="D557" s="1" t="s">
        <v>10736</v>
      </c>
      <c r="E557" s="1" t="s">
        <v>11449</v>
      </c>
      <c r="H557" s="1" t="s">
        <v>2881</v>
      </c>
      <c r="I557" s="1">
        <v>0</v>
      </c>
      <c r="J557" s="1">
        <v>13</v>
      </c>
      <c r="K557" s="1" t="s">
        <v>10291</v>
      </c>
      <c r="L557" s="4" t="str">
        <f ca="1">IFERROR(__xludf.DUMMYFUNCTION("JOIN("" "", SPLIT(REGEXEXTRACT(H557, ""(\S+\s+\S+\s+\S+\s+\S+)""), "" ""))"),"Intel Core i7 13700K")</f>
        <v>Intel Core i7 13700K</v>
      </c>
    </row>
    <row r="558" spans="1:12">
      <c r="A558" s="1" t="s">
        <v>4734</v>
      </c>
      <c r="B558" s="1" t="s">
        <v>10286</v>
      </c>
      <c r="C558" s="1" t="s">
        <v>11450</v>
      </c>
      <c r="D558" s="1" t="s">
        <v>10778</v>
      </c>
      <c r="E558" s="1" t="s">
        <v>11451</v>
      </c>
      <c r="H558" s="1" t="s">
        <v>2881</v>
      </c>
      <c r="I558" s="1">
        <v>0</v>
      </c>
      <c r="J558" s="1">
        <v>13</v>
      </c>
      <c r="K558" s="1" t="s">
        <v>10291</v>
      </c>
      <c r="L558" s="4" t="str">
        <f ca="1">IFERROR(__xludf.DUMMYFUNCTION("JOIN("" "", SPLIT(REGEXEXTRACT(H558, ""(\S+\s+\S+\s+\S+\s+\S+)""), "" ""))"),"Intel Core i7 13700K")</f>
        <v>Intel Core i7 13700K</v>
      </c>
    </row>
    <row r="559" spans="1:12">
      <c r="A559" s="1" t="s">
        <v>11452</v>
      </c>
      <c r="B559" s="1" t="s">
        <v>10286</v>
      </c>
      <c r="C559" s="1" t="s">
        <v>11453</v>
      </c>
      <c r="D559" s="1" t="s">
        <v>10736</v>
      </c>
      <c r="E559" s="1" t="s">
        <v>11454</v>
      </c>
      <c r="H559" s="1" t="s">
        <v>2881</v>
      </c>
      <c r="I559" s="1">
        <v>0</v>
      </c>
      <c r="J559" s="1">
        <v>13</v>
      </c>
      <c r="K559" s="1" t="s">
        <v>10291</v>
      </c>
      <c r="L559" s="4" t="str">
        <f ca="1">IFERROR(__xludf.DUMMYFUNCTION("JOIN("" "", SPLIT(REGEXEXTRACT(H559, ""(\S+\s+\S+\s+\S+\s+\S+)""), "" ""))"),"Intel Core i7 13700K")</f>
        <v>Intel Core i7 13700K</v>
      </c>
    </row>
    <row r="560" spans="1:12">
      <c r="A560" s="1" t="s">
        <v>11455</v>
      </c>
      <c r="B560" s="1" t="s">
        <v>10286</v>
      </c>
      <c r="C560" s="1" t="s">
        <v>1968</v>
      </c>
      <c r="D560" s="1" t="s">
        <v>10778</v>
      </c>
      <c r="E560" s="1" t="s">
        <v>11456</v>
      </c>
      <c r="H560" s="1" t="s">
        <v>2881</v>
      </c>
      <c r="I560" s="1">
        <v>0</v>
      </c>
      <c r="J560" s="1">
        <v>13</v>
      </c>
      <c r="K560" s="1" t="s">
        <v>10291</v>
      </c>
      <c r="L560" s="4" t="str">
        <f ca="1">IFERROR(__xludf.DUMMYFUNCTION("JOIN("" "", SPLIT(REGEXEXTRACT(H560, ""(\S+\s+\S+\s+\S+\s+\S+)""), "" ""))"),"Intel Core i7 13700K")</f>
        <v>Intel Core i7 13700K</v>
      </c>
    </row>
    <row r="561" spans="1:12">
      <c r="A561" s="1" t="s">
        <v>11457</v>
      </c>
      <c r="B561" s="1" t="s">
        <v>10286</v>
      </c>
      <c r="C561" s="1" t="s">
        <v>11458</v>
      </c>
      <c r="D561" s="1" t="s">
        <v>10743</v>
      </c>
      <c r="E561" s="1" t="s">
        <v>11459</v>
      </c>
      <c r="H561" s="1" t="s">
        <v>2881</v>
      </c>
      <c r="I561" s="1">
        <v>0</v>
      </c>
      <c r="J561" s="1">
        <v>13</v>
      </c>
      <c r="K561" s="1" t="s">
        <v>10291</v>
      </c>
      <c r="L561" s="4" t="str">
        <f ca="1">IFERROR(__xludf.DUMMYFUNCTION("JOIN("" "", SPLIT(REGEXEXTRACT(H561, ""(\S+\s+\S+\s+\S+\s+\S+)""), "" ""))"),"Intel Core i7 13700K")</f>
        <v>Intel Core i7 13700K</v>
      </c>
    </row>
    <row r="562" spans="1:12">
      <c r="A562" s="1" t="s">
        <v>11460</v>
      </c>
      <c r="B562" s="1" t="s">
        <v>10286</v>
      </c>
      <c r="C562" s="1" t="s">
        <v>11461</v>
      </c>
      <c r="D562" s="1" t="s">
        <v>10740</v>
      </c>
      <c r="E562" s="1" t="s">
        <v>11462</v>
      </c>
      <c r="H562" s="1" t="s">
        <v>2881</v>
      </c>
      <c r="I562" s="1">
        <v>0</v>
      </c>
      <c r="J562" s="1">
        <v>13</v>
      </c>
      <c r="K562" s="1" t="s">
        <v>10291</v>
      </c>
      <c r="L562" s="4" t="str">
        <f ca="1">IFERROR(__xludf.DUMMYFUNCTION("JOIN("" "", SPLIT(REGEXEXTRACT(H562, ""(\S+\s+\S+\s+\S+\s+\S+)""), "" ""))"),"Intel Core i7 13700K")</f>
        <v>Intel Core i7 13700K</v>
      </c>
    </row>
    <row r="563" spans="1:12">
      <c r="A563" s="1" t="s">
        <v>11463</v>
      </c>
      <c r="B563" s="1" t="s">
        <v>10286</v>
      </c>
      <c r="C563" s="1" t="s">
        <v>11464</v>
      </c>
      <c r="D563" s="1" t="s">
        <v>10740</v>
      </c>
      <c r="E563" s="1" t="s">
        <v>11465</v>
      </c>
      <c r="H563" s="1" t="s">
        <v>2881</v>
      </c>
      <c r="I563" s="1">
        <v>0</v>
      </c>
      <c r="J563" s="1">
        <v>13</v>
      </c>
      <c r="K563" s="1" t="s">
        <v>10291</v>
      </c>
      <c r="L563" s="4" t="str">
        <f ca="1">IFERROR(__xludf.DUMMYFUNCTION("JOIN("" "", SPLIT(REGEXEXTRACT(H563, ""(\S+\s+\S+\s+\S+\s+\S+)""), "" ""))"),"Intel Core i7 13700K")</f>
        <v>Intel Core i7 13700K</v>
      </c>
    </row>
    <row r="564" spans="1:12">
      <c r="A564" s="1" t="s">
        <v>11466</v>
      </c>
      <c r="B564" s="1" t="s">
        <v>10286</v>
      </c>
      <c r="C564" s="1" t="s">
        <v>11467</v>
      </c>
      <c r="D564" s="1" t="s">
        <v>10740</v>
      </c>
      <c r="E564" s="1" t="s">
        <v>11468</v>
      </c>
      <c r="H564" s="1" t="s">
        <v>2881</v>
      </c>
      <c r="I564" s="1">
        <v>0</v>
      </c>
      <c r="J564" s="1">
        <v>13</v>
      </c>
      <c r="K564" s="1" t="s">
        <v>10291</v>
      </c>
      <c r="L564" s="4" t="str">
        <f ca="1">IFERROR(__xludf.DUMMYFUNCTION("JOIN("" "", SPLIT(REGEXEXTRACT(H564, ""(\S+\s+\S+\s+\S+\s+\S+)""), "" ""))"),"Intel Core i7 13700K")</f>
        <v>Intel Core i7 13700K</v>
      </c>
    </row>
    <row r="565" spans="1:12">
      <c r="A565" s="1" t="s">
        <v>11469</v>
      </c>
      <c r="B565" s="1" t="s">
        <v>10286</v>
      </c>
      <c r="C565" s="1" t="s">
        <v>7466</v>
      </c>
      <c r="D565" s="1" t="s">
        <v>10740</v>
      </c>
      <c r="E565" s="1" t="s">
        <v>11470</v>
      </c>
      <c r="H565" s="1" t="s">
        <v>2881</v>
      </c>
      <c r="I565" s="1">
        <v>1</v>
      </c>
      <c r="J565" s="1">
        <v>13</v>
      </c>
      <c r="K565" s="1" t="s">
        <v>10291</v>
      </c>
      <c r="L565" s="4" t="str">
        <f ca="1">IFERROR(__xludf.DUMMYFUNCTION("JOIN("" "", SPLIT(REGEXEXTRACT(H565, ""(\S+\s+\S+\s+\S+\s+\S+)""), "" ""))"),"Intel Core i7 13700K")</f>
        <v>Intel Core i7 13700K</v>
      </c>
    </row>
    <row r="566" spans="1:12">
      <c r="A566" s="1" t="s">
        <v>11471</v>
      </c>
      <c r="B566" s="1" t="s">
        <v>10286</v>
      </c>
      <c r="C566" s="1" t="s">
        <v>29</v>
      </c>
      <c r="D566" s="1" t="s">
        <v>10736</v>
      </c>
      <c r="E566" s="1" t="s">
        <v>11472</v>
      </c>
      <c r="H566" s="1" t="s">
        <v>2881</v>
      </c>
      <c r="I566" s="1">
        <v>0</v>
      </c>
      <c r="J566" s="1">
        <v>13</v>
      </c>
      <c r="K566" s="1" t="s">
        <v>10291</v>
      </c>
      <c r="L566" s="4" t="str">
        <f ca="1">IFERROR(__xludf.DUMMYFUNCTION("JOIN("" "", SPLIT(REGEXEXTRACT(H566, ""(\S+\s+\S+\s+\S+\s+\S+)""), "" ""))"),"Intel Core i7 13700K")</f>
        <v>Intel Core i7 13700K</v>
      </c>
    </row>
    <row r="567" spans="1:12">
      <c r="A567" s="1" t="s">
        <v>11473</v>
      </c>
      <c r="B567" s="1" t="s">
        <v>10286</v>
      </c>
      <c r="C567" s="1" t="s">
        <v>4767</v>
      </c>
      <c r="D567" s="1" t="s">
        <v>10740</v>
      </c>
      <c r="E567" s="1" t="s">
        <v>11474</v>
      </c>
      <c r="H567" s="1" t="s">
        <v>2881</v>
      </c>
      <c r="I567" s="1">
        <v>0</v>
      </c>
      <c r="J567" s="1">
        <v>13</v>
      </c>
      <c r="K567" s="1" t="s">
        <v>10291</v>
      </c>
      <c r="L567" s="4" t="str">
        <f ca="1">IFERROR(__xludf.DUMMYFUNCTION("JOIN("" "", SPLIT(REGEXEXTRACT(H567, ""(\S+\s+\S+\s+\S+\s+\S+)""), "" ""))"),"Intel Core i7 13700K")</f>
        <v>Intel Core i7 13700K</v>
      </c>
    </row>
    <row r="568" spans="1:12">
      <c r="A568" s="1" t="s">
        <v>11475</v>
      </c>
      <c r="B568" s="1" t="s">
        <v>10286</v>
      </c>
      <c r="C568" s="1" t="s">
        <v>504</v>
      </c>
      <c r="D568" s="1" t="s">
        <v>10755</v>
      </c>
      <c r="E568" s="1" t="s">
        <v>11476</v>
      </c>
      <c r="H568" s="1" t="s">
        <v>2881</v>
      </c>
      <c r="I568" s="1">
        <v>0</v>
      </c>
      <c r="J568" s="1">
        <v>13</v>
      </c>
      <c r="K568" s="1" t="s">
        <v>10291</v>
      </c>
      <c r="L568" s="4" t="str">
        <f ca="1">IFERROR(__xludf.DUMMYFUNCTION("JOIN("" "", SPLIT(REGEXEXTRACT(H568, ""(\S+\s+\S+\s+\S+\s+\S+)""), "" ""))"),"Intel Core i7 13700K")</f>
        <v>Intel Core i7 13700K</v>
      </c>
    </row>
    <row r="569" spans="1:12">
      <c r="A569" s="1" t="s">
        <v>11477</v>
      </c>
      <c r="B569" s="1" t="s">
        <v>10303</v>
      </c>
      <c r="C569" s="1" t="s">
        <v>5642</v>
      </c>
      <c r="D569" s="1" t="s">
        <v>10740</v>
      </c>
      <c r="E569" s="1" t="s">
        <v>11478</v>
      </c>
      <c r="H569" s="1" t="s">
        <v>2881</v>
      </c>
      <c r="I569" s="1">
        <v>0</v>
      </c>
      <c r="J569" s="1">
        <v>13</v>
      </c>
      <c r="K569" s="1" t="s">
        <v>10291</v>
      </c>
      <c r="L569" s="4" t="str">
        <f ca="1">IFERROR(__xludf.DUMMYFUNCTION("JOIN("" "", SPLIT(REGEXEXTRACT(H569, ""(\S+\s+\S+\s+\S+\s+\S+)""), "" ""))"),"Intel Core i7 13700K")</f>
        <v>Intel Core i7 13700K</v>
      </c>
    </row>
    <row r="570" spans="1:12">
      <c r="A570" s="1" t="s">
        <v>11479</v>
      </c>
      <c r="B570" s="1" t="s">
        <v>10286</v>
      </c>
      <c r="C570" s="1" t="s">
        <v>11480</v>
      </c>
      <c r="D570" s="1" t="s">
        <v>10740</v>
      </c>
      <c r="E570" s="1" t="s">
        <v>11481</v>
      </c>
      <c r="H570" s="1" t="s">
        <v>2881</v>
      </c>
      <c r="I570" s="1">
        <v>0</v>
      </c>
      <c r="J570" s="1">
        <v>13</v>
      </c>
      <c r="K570" s="1" t="s">
        <v>10291</v>
      </c>
      <c r="L570" s="4" t="str">
        <f ca="1">IFERROR(__xludf.DUMMYFUNCTION("JOIN("" "", SPLIT(REGEXEXTRACT(H570, ""(\S+\s+\S+\s+\S+\s+\S+)""), "" ""))"),"Intel Core i7 13700K")</f>
        <v>Intel Core i7 13700K</v>
      </c>
    </row>
    <row r="571" spans="1:12">
      <c r="A571" s="1" t="s">
        <v>11482</v>
      </c>
      <c r="B571" s="1" t="s">
        <v>10286</v>
      </c>
      <c r="C571" s="1" t="s">
        <v>4380</v>
      </c>
      <c r="D571" s="1" t="s">
        <v>10736</v>
      </c>
      <c r="E571" s="1" t="s">
        <v>11483</v>
      </c>
      <c r="H571" s="1" t="s">
        <v>2881</v>
      </c>
      <c r="I571" s="1">
        <v>0</v>
      </c>
      <c r="J571" s="1">
        <v>13</v>
      </c>
      <c r="K571" s="1" t="s">
        <v>10291</v>
      </c>
      <c r="L571" s="4" t="str">
        <f ca="1">IFERROR(__xludf.DUMMYFUNCTION("JOIN("" "", SPLIT(REGEXEXTRACT(H571, ""(\S+\s+\S+\s+\S+\s+\S+)""), "" ""))"),"Intel Core i7 13700K")</f>
        <v>Intel Core i7 13700K</v>
      </c>
    </row>
    <row r="572" spans="1:12">
      <c r="A572" s="1" t="s">
        <v>11484</v>
      </c>
      <c r="B572" s="1" t="s">
        <v>10286</v>
      </c>
      <c r="C572" s="1" t="s">
        <v>11485</v>
      </c>
      <c r="D572" s="1" t="s">
        <v>10740</v>
      </c>
      <c r="E572" s="1" t="s">
        <v>11486</v>
      </c>
      <c r="H572" s="1" t="s">
        <v>2881</v>
      </c>
      <c r="I572" s="1">
        <v>0</v>
      </c>
      <c r="J572" s="1">
        <v>13</v>
      </c>
      <c r="K572" s="1" t="s">
        <v>10291</v>
      </c>
      <c r="L572" s="4" t="str">
        <f ca="1">IFERROR(__xludf.DUMMYFUNCTION("JOIN("" "", SPLIT(REGEXEXTRACT(H572, ""(\S+\s+\S+\s+\S+\s+\S+)""), "" ""))"),"Intel Core i7 13700K")</f>
        <v>Intel Core i7 13700K</v>
      </c>
    </row>
    <row r="573" spans="1:12">
      <c r="A573" s="1" t="s">
        <v>715</v>
      </c>
      <c r="B573" s="1" t="s">
        <v>10286</v>
      </c>
      <c r="C573" s="1" t="s">
        <v>10451</v>
      </c>
      <c r="D573" s="1" t="s">
        <v>10736</v>
      </c>
      <c r="E573" s="1" t="s">
        <v>11487</v>
      </c>
      <c r="H573" s="1" t="s">
        <v>2881</v>
      </c>
      <c r="I573" s="1">
        <v>0</v>
      </c>
      <c r="J573" s="1">
        <v>13</v>
      </c>
      <c r="K573" s="1" t="s">
        <v>10291</v>
      </c>
      <c r="L573" s="4" t="str">
        <f ca="1">IFERROR(__xludf.DUMMYFUNCTION("JOIN("" "", SPLIT(REGEXEXTRACT(H573, ""(\S+\s+\S+\s+\S+\s+\S+)""), "" ""))"),"Intel Core i7 13700K")</f>
        <v>Intel Core i7 13700K</v>
      </c>
    </row>
    <row r="574" spans="1:12">
      <c r="A574" s="1" t="s">
        <v>11488</v>
      </c>
      <c r="B574" s="1" t="s">
        <v>10303</v>
      </c>
      <c r="C574" s="1" t="s">
        <v>11489</v>
      </c>
      <c r="D574" s="1" t="s">
        <v>10288</v>
      </c>
      <c r="E574" s="1" t="s">
        <v>11490</v>
      </c>
      <c r="H574" s="1" t="s">
        <v>2881</v>
      </c>
      <c r="I574" s="1">
        <v>0</v>
      </c>
      <c r="J574" s="1">
        <v>13</v>
      </c>
      <c r="K574" s="1" t="s">
        <v>10291</v>
      </c>
      <c r="L574" s="4" t="str">
        <f ca="1">IFERROR(__xludf.DUMMYFUNCTION("JOIN("" "", SPLIT(REGEXEXTRACT(H574, ""(\S+\s+\S+\s+\S+\s+\S+)""), "" ""))"),"Intel Core i7 13700K")</f>
        <v>Intel Core i7 13700K</v>
      </c>
    </row>
    <row r="575" spans="1:12">
      <c r="A575" s="1" t="s">
        <v>11491</v>
      </c>
      <c r="B575" s="1" t="s">
        <v>10286</v>
      </c>
      <c r="C575" s="1" t="s">
        <v>11492</v>
      </c>
      <c r="D575" s="1" t="s">
        <v>10755</v>
      </c>
      <c r="E575" s="1" t="s">
        <v>11493</v>
      </c>
      <c r="H575" s="1" t="s">
        <v>2881</v>
      </c>
      <c r="I575" s="1">
        <v>0</v>
      </c>
      <c r="J575" s="1">
        <v>13</v>
      </c>
      <c r="K575" s="1" t="s">
        <v>10291</v>
      </c>
      <c r="L575" s="4" t="str">
        <f ca="1">IFERROR(__xludf.DUMMYFUNCTION("JOIN("" "", SPLIT(REGEXEXTRACT(H575, ""(\S+\s+\S+\s+\S+\s+\S+)""), "" ""))"),"Intel Core i7 13700K")</f>
        <v>Intel Core i7 13700K</v>
      </c>
    </row>
    <row r="576" spans="1:12">
      <c r="A576" s="1" t="s">
        <v>11494</v>
      </c>
      <c r="B576" s="1" t="s">
        <v>10286</v>
      </c>
      <c r="C576" s="1" t="s">
        <v>11495</v>
      </c>
      <c r="D576" s="1" t="s">
        <v>10740</v>
      </c>
      <c r="E576" s="1" t="s">
        <v>11496</v>
      </c>
      <c r="H576" s="1" t="s">
        <v>2881</v>
      </c>
      <c r="I576" s="1">
        <v>0</v>
      </c>
      <c r="J576" s="1">
        <v>13</v>
      </c>
      <c r="K576" s="1" t="s">
        <v>10291</v>
      </c>
      <c r="L576" s="4" t="str">
        <f ca="1">IFERROR(__xludf.DUMMYFUNCTION("JOIN("" "", SPLIT(REGEXEXTRACT(H576, ""(\S+\s+\S+\s+\S+\s+\S+)""), "" ""))"),"Intel Core i7 13700K")</f>
        <v>Intel Core i7 13700K</v>
      </c>
    </row>
    <row r="577" spans="1:12">
      <c r="A577" s="1" t="s">
        <v>11497</v>
      </c>
      <c r="B577" s="1" t="s">
        <v>10286</v>
      </c>
      <c r="C577" s="1" t="s">
        <v>300</v>
      </c>
      <c r="D577" s="1" t="s">
        <v>10740</v>
      </c>
      <c r="E577" s="1" t="s">
        <v>11498</v>
      </c>
      <c r="H577" s="1" t="s">
        <v>2881</v>
      </c>
      <c r="I577" s="1">
        <v>0</v>
      </c>
      <c r="J577" s="1">
        <v>13</v>
      </c>
      <c r="K577" s="1" t="s">
        <v>10291</v>
      </c>
      <c r="L577" s="4" t="str">
        <f ca="1">IFERROR(__xludf.DUMMYFUNCTION("JOIN("" "", SPLIT(REGEXEXTRACT(H577, ""(\S+\s+\S+\s+\S+\s+\S+)""), "" ""))"),"Intel Core i7 13700K")</f>
        <v>Intel Core i7 13700K</v>
      </c>
    </row>
    <row r="578" spans="1:12">
      <c r="A578" s="1" t="s">
        <v>11499</v>
      </c>
      <c r="B578" s="1" t="s">
        <v>10286</v>
      </c>
      <c r="C578" s="1" t="s">
        <v>1097</v>
      </c>
      <c r="D578" s="1" t="s">
        <v>10755</v>
      </c>
      <c r="E578" s="1" t="s">
        <v>11500</v>
      </c>
      <c r="H578" s="1" t="s">
        <v>2881</v>
      </c>
      <c r="I578" s="1">
        <v>0</v>
      </c>
      <c r="J578" s="1">
        <v>13</v>
      </c>
      <c r="K578" s="1" t="s">
        <v>10291</v>
      </c>
      <c r="L578" s="4" t="str">
        <f ca="1">IFERROR(__xludf.DUMMYFUNCTION("JOIN("" "", SPLIT(REGEXEXTRACT(H578, ""(\S+\s+\S+\s+\S+\s+\S+)""), "" ""))"),"Intel Core i7 13700K")</f>
        <v>Intel Core i7 13700K</v>
      </c>
    </row>
    <row r="579" spans="1:12">
      <c r="A579" s="1" t="s">
        <v>11501</v>
      </c>
      <c r="B579" s="1" t="s">
        <v>10286</v>
      </c>
      <c r="C579" s="1" t="s">
        <v>11211</v>
      </c>
      <c r="D579" s="1" t="s">
        <v>10740</v>
      </c>
      <c r="E579" s="1" t="s">
        <v>11502</v>
      </c>
      <c r="H579" s="1" t="s">
        <v>2881</v>
      </c>
      <c r="I579" s="1">
        <v>0</v>
      </c>
      <c r="J579" s="1">
        <v>13</v>
      </c>
      <c r="K579" s="1" t="s">
        <v>10291</v>
      </c>
      <c r="L579" s="4" t="str">
        <f ca="1">IFERROR(__xludf.DUMMYFUNCTION("JOIN("" "", SPLIT(REGEXEXTRACT(H579, ""(\S+\s+\S+\s+\S+\s+\S+)""), "" ""))"),"Intel Core i7 13700K")</f>
        <v>Intel Core i7 13700K</v>
      </c>
    </row>
    <row r="580" spans="1:12">
      <c r="A580" s="1" t="s">
        <v>3831</v>
      </c>
      <c r="B580" s="1" t="s">
        <v>10286</v>
      </c>
      <c r="C580" s="1" t="s">
        <v>11503</v>
      </c>
      <c r="D580" s="1" t="s">
        <v>10755</v>
      </c>
      <c r="E580" s="1" t="s">
        <v>11504</v>
      </c>
      <c r="H580" s="1" t="s">
        <v>2881</v>
      </c>
      <c r="I580" s="1">
        <v>0</v>
      </c>
      <c r="J580" s="1">
        <v>13</v>
      </c>
      <c r="K580" s="1" t="s">
        <v>10291</v>
      </c>
      <c r="L580" s="4" t="str">
        <f ca="1">IFERROR(__xludf.DUMMYFUNCTION("JOIN("" "", SPLIT(REGEXEXTRACT(H580, ""(\S+\s+\S+\s+\S+\s+\S+)""), "" ""))"),"Intel Core i7 13700K")</f>
        <v>Intel Core i7 13700K</v>
      </c>
    </row>
    <row r="581" spans="1:12">
      <c r="A581" s="1" t="s">
        <v>11505</v>
      </c>
      <c r="B581" s="1" t="s">
        <v>10286</v>
      </c>
      <c r="C581" s="1" t="s">
        <v>11506</v>
      </c>
      <c r="D581" s="1" t="s">
        <v>10740</v>
      </c>
      <c r="E581" s="1" t="s">
        <v>11507</v>
      </c>
      <c r="H581" s="1" t="s">
        <v>2881</v>
      </c>
      <c r="I581" s="1">
        <v>0</v>
      </c>
      <c r="J581" s="1">
        <v>13</v>
      </c>
      <c r="K581" s="1" t="s">
        <v>10291</v>
      </c>
      <c r="L581" s="4" t="str">
        <f ca="1">IFERROR(__xludf.DUMMYFUNCTION("JOIN("" "", SPLIT(REGEXEXTRACT(H581, ""(\S+\s+\S+\s+\S+\s+\S+)""), "" ""))"),"Intel Core i7 13700K")</f>
        <v>Intel Core i7 13700K</v>
      </c>
    </row>
    <row r="582" spans="1:12">
      <c r="A582" s="1" t="s">
        <v>11508</v>
      </c>
      <c r="B582" s="1" t="s">
        <v>10286</v>
      </c>
      <c r="C582" s="1" t="s">
        <v>11509</v>
      </c>
      <c r="D582" s="1" t="s">
        <v>10736</v>
      </c>
      <c r="E582" s="1" t="s">
        <v>11510</v>
      </c>
      <c r="H582" s="1" t="s">
        <v>2881</v>
      </c>
      <c r="I582" s="1">
        <v>0</v>
      </c>
      <c r="J582" s="1">
        <v>13</v>
      </c>
      <c r="K582" s="1" t="s">
        <v>10291</v>
      </c>
      <c r="L582" s="4" t="str">
        <f ca="1">IFERROR(__xludf.DUMMYFUNCTION("JOIN("" "", SPLIT(REGEXEXTRACT(H582, ""(\S+\s+\S+\s+\S+\s+\S+)""), "" ""))"),"Intel Core i7 13700K")</f>
        <v>Intel Core i7 13700K</v>
      </c>
    </row>
    <row r="583" spans="1:12">
      <c r="A583" s="1" t="s">
        <v>11511</v>
      </c>
      <c r="B583" s="1" t="s">
        <v>10286</v>
      </c>
      <c r="C583" s="1" t="s">
        <v>3465</v>
      </c>
      <c r="D583" s="1" t="s">
        <v>10755</v>
      </c>
      <c r="E583" s="1" t="s">
        <v>11512</v>
      </c>
      <c r="H583" s="1" t="s">
        <v>2881</v>
      </c>
      <c r="I583" s="1">
        <v>0</v>
      </c>
      <c r="J583" s="1">
        <v>13</v>
      </c>
      <c r="K583" s="1" t="s">
        <v>10291</v>
      </c>
      <c r="L583" s="4" t="str">
        <f ca="1">IFERROR(__xludf.DUMMYFUNCTION("JOIN("" "", SPLIT(REGEXEXTRACT(H583, ""(\S+\s+\S+\s+\S+\s+\S+)""), "" ""))"),"Intel Core i7 13700K")</f>
        <v>Intel Core i7 13700K</v>
      </c>
    </row>
    <row r="584" spans="1:12">
      <c r="A584" s="1" t="s">
        <v>11513</v>
      </c>
      <c r="B584" s="1" t="s">
        <v>10286</v>
      </c>
      <c r="C584" s="1" t="s">
        <v>11514</v>
      </c>
      <c r="D584" s="1" t="s">
        <v>10740</v>
      </c>
      <c r="E584" s="1" t="s">
        <v>11515</v>
      </c>
      <c r="H584" s="1" t="s">
        <v>2881</v>
      </c>
      <c r="I584" s="1">
        <v>0</v>
      </c>
      <c r="J584" s="1">
        <v>13</v>
      </c>
      <c r="K584" s="1" t="s">
        <v>10291</v>
      </c>
      <c r="L584" s="4" t="str">
        <f ca="1">IFERROR(__xludf.DUMMYFUNCTION("JOIN("" "", SPLIT(REGEXEXTRACT(H584, ""(\S+\s+\S+\s+\S+\s+\S+)""), "" ""))"),"Intel Core i7 13700K")</f>
        <v>Intel Core i7 13700K</v>
      </c>
    </row>
    <row r="585" spans="1:12">
      <c r="A585" s="1" t="s">
        <v>3236</v>
      </c>
      <c r="B585" s="1" t="s">
        <v>10286</v>
      </c>
      <c r="C585" s="1" t="s">
        <v>11516</v>
      </c>
      <c r="D585" s="1" t="s">
        <v>10740</v>
      </c>
      <c r="E585" s="1" t="s">
        <v>11517</v>
      </c>
      <c r="H585" s="1" t="s">
        <v>2881</v>
      </c>
      <c r="I585" s="1">
        <v>0</v>
      </c>
      <c r="J585" s="1">
        <v>13</v>
      </c>
      <c r="K585" s="1" t="s">
        <v>10291</v>
      </c>
      <c r="L585" s="4" t="str">
        <f ca="1">IFERROR(__xludf.DUMMYFUNCTION("JOIN("" "", SPLIT(REGEXEXTRACT(H585, ""(\S+\s+\S+\s+\S+\s+\S+)""), "" ""))"),"Intel Core i7 13700K")</f>
        <v>Intel Core i7 13700K</v>
      </c>
    </row>
    <row r="586" spans="1:12">
      <c r="A586" s="1" t="s">
        <v>11518</v>
      </c>
      <c r="B586" s="1" t="s">
        <v>10286</v>
      </c>
      <c r="C586" s="1" t="s">
        <v>11519</v>
      </c>
      <c r="D586" s="1" t="s">
        <v>10740</v>
      </c>
      <c r="E586" s="1" t="s">
        <v>11520</v>
      </c>
      <c r="H586" s="1" t="s">
        <v>2881</v>
      </c>
      <c r="I586" s="1">
        <v>0</v>
      </c>
      <c r="J586" s="1">
        <v>13</v>
      </c>
      <c r="K586" s="1" t="s">
        <v>10291</v>
      </c>
      <c r="L586" s="4" t="str">
        <f ca="1">IFERROR(__xludf.DUMMYFUNCTION("JOIN("" "", SPLIT(REGEXEXTRACT(H586, ""(\S+\s+\S+\s+\S+\s+\S+)""), "" ""))"),"Intel Core i7 13700K")</f>
        <v>Intel Core i7 13700K</v>
      </c>
    </row>
    <row r="587" spans="1:12">
      <c r="A587" s="1" t="s">
        <v>11521</v>
      </c>
      <c r="B587" s="1" t="s">
        <v>10286</v>
      </c>
      <c r="C587" s="1" t="s">
        <v>10533</v>
      </c>
      <c r="D587" s="1" t="s">
        <v>10740</v>
      </c>
      <c r="E587" s="1" t="s">
        <v>11522</v>
      </c>
      <c r="H587" s="1" t="s">
        <v>2881</v>
      </c>
      <c r="I587" s="1">
        <v>0</v>
      </c>
      <c r="J587" s="1">
        <v>13</v>
      </c>
      <c r="K587" s="1" t="s">
        <v>10291</v>
      </c>
      <c r="L587" s="4" t="str">
        <f ca="1">IFERROR(__xludf.DUMMYFUNCTION("JOIN("" "", SPLIT(REGEXEXTRACT(H587, ""(\S+\s+\S+\s+\S+\s+\S+)""), "" ""))"),"Intel Core i7 13700K")</f>
        <v>Intel Core i7 13700K</v>
      </c>
    </row>
    <row r="588" spans="1:12">
      <c r="A588" s="1" t="s">
        <v>11523</v>
      </c>
      <c r="B588" s="1" t="s">
        <v>10286</v>
      </c>
      <c r="C588" s="1" t="s">
        <v>11524</v>
      </c>
      <c r="D588" s="1" t="s">
        <v>10740</v>
      </c>
      <c r="E588" s="1" t="s">
        <v>11525</v>
      </c>
      <c r="H588" s="1" t="s">
        <v>2881</v>
      </c>
      <c r="I588" s="1">
        <v>0</v>
      </c>
      <c r="J588" s="1">
        <v>13</v>
      </c>
      <c r="K588" s="1" t="s">
        <v>10291</v>
      </c>
      <c r="L588" s="4" t="str">
        <f ca="1">IFERROR(__xludf.DUMMYFUNCTION("JOIN("" "", SPLIT(REGEXEXTRACT(H588, ""(\S+\s+\S+\s+\S+\s+\S+)""), "" ""))"),"Intel Core i7 13700K")</f>
        <v>Intel Core i7 13700K</v>
      </c>
    </row>
    <row r="589" spans="1:12">
      <c r="A589" s="1" t="s">
        <v>11526</v>
      </c>
      <c r="B589" s="1" t="s">
        <v>10286</v>
      </c>
      <c r="C589" s="1" t="s">
        <v>4767</v>
      </c>
      <c r="D589" s="1" t="s">
        <v>10740</v>
      </c>
      <c r="E589" s="1" t="s">
        <v>11527</v>
      </c>
      <c r="H589" s="1" t="s">
        <v>2881</v>
      </c>
      <c r="I589" s="1">
        <v>0</v>
      </c>
      <c r="J589" s="1">
        <v>13</v>
      </c>
      <c r="K589" s="1" t="s">
        <v>10291</v>
      </c>
      <c r="L589" s="4" t="str">
        <f ca="1">IFERROR(__xludf.DUMMYFUNCTION("JOIN("" "", SPLIT(REGEXEXTRACT(H589, ""(\S+\s+\S+\s+\S+\s+\S+)""), "" ""))"),"Intel Core i7 13700K")</f>
        <v>Intel Core i7 13700K</v>
      </c>
    </row>
    <row r="590" spans="1:12">
      <c r="A590" s="1" t="s">
        <v>11528</v>
      </c>
      <c r="B590" s="1" t="s">
        <v>10286</v>
      </c>
      <c r="C590" s="1" t="s">
        <v>11529</v>
      </c>
      <c r="D590" s="1" t="s">
        <v>10740</v>
      </c>
      <c r="E590" s="1" t="s">
        <v>11530</v>
      </c>
      <c r="H590" s="1" t="s">
        <v>2881</v>
      </c>
      <c r="I590" s="1">
        <v>0</v>
      </c>
      <c r="J590" s="1">
        <v>13</v>
      </c>
      <c r="K590" s="1" t="s">
        <v>10291</v>
      </c>
      <c r="L590" s="4" t="str">
        <f ca="1">IFERROR(__xludf.DUMMYFUNCTION("JOIN("" "", SPLIT(REGEXEXTRACT(H590, ""(\S+\s+\S+\s+\S+\s+\S+)""), "" ""))"),"Intel Core i7 13700K")</f>
        <v>Intel Core i7 13700K</v>
      </c>
    </row>
    <row r="591" spans="1:12">
      <c r="A591" s="1" t="s">
        <v>3831</v>
      </c>
      <c r="B591" s="1" t="s">
        <v>10286</v>
      </c>
      <c r="C591" s="1" t="s">
        <v>7519</v>
      </c>
      <c r="D591" s="1" t="s">
        <v>10740</v>
      </c>
      <c r="E591" s="1" t="s">
        <v>11531</v>
      </c>
      <c r="H591" s="1" t="s">
        <v>2881</v>
      </c>
      <c r="I591" s="1">
        <v>0</v>
      </c>
      <c r="J591" s="1">
        <v>13</v>
      </c>
      <c r="K591" s="1" t="s">
        <v>10291</v>
      </c>
      <c r="L591" s="4" t="str">
        <f ca="1">IFERROR(__xludf.DUMMYFUNCTION("JOIN("" "", SPLIT(REGEXEXTRACT(H591, ""(\S+\s+\S+\s+\S+\s+\S+)""), "" ""))"),"Intel Core i7 13700K")</f>
        <v>Intel Core i7 13700K</v>
      </c>
    </row>
    <row r="592" spans="1:12">
      <c r="A592" s="1" t="s">
        <v>11532</v>
      </c>
      <c r="B592" s="1" t="s">
        <v>10286</v>
      </c>
      <c r="C592" s="1" t="s">
        <v>11533</v>
      </c>
      <c r="D592" s="1" t="s">
        <v>10740</v>
      </c>
      <c r="E592" s="1" t="s">
        <v>11534</v>
      </c>
      <c r="H592" s="1" t="s">
        <v>2881</v>
      </c>
      <c r="I592" s="1">
        <v>0</v>
      </c>
      <c r="J592" s="1">
        <v>13</v>
      </c>
      <c r="K592" s="1" t="s">
        <v>10291</v>
      </c>
      <c r="L592" s="4" t="str">
        <f ca="1">IFERROR(__xludf.DUMMYFUNCTION("JOIN("" "", SPLIT(REGEXEXTRACT(H592, ""(\S+\s+\S+\s+\S+\s+\S+)""), "" ""))"),"Intel Core i7 13700K")</f>
        <v>Intel Core i7 13700K</v>
      </c>
    </row>
    <row r="593" spans="1:12">
      <c r="A593" s="1" t="s">
        <v>11535</v>
      </c>
      <c r="B593" s="1" t="s">
        <v>10286</v>
      </c>
      <c r="C593" s="1" t="s">
        <v>6786</v>
      </c>
      <c r="D593" s="1" t="s">
        <v>10740</v>
      </c>
      <c r="E593" s="1" t="s">
        <v>11536</v>
      </c>
      <c r="H593" s="1" t="s">
        <v>2881</v>
      </c>
      <c r="I593" s="1">
        <v>0</v>
      </c>
      <c r="J593" s="1">
        <v>13</v>
      </c>
      <c r="K593" s="1" t="s">
        <v>10291</v>
      </c>
      <c r="L593" s="4" t="str">
        <f ca="1">IFERROR(__xludf.DUMMYFUNCTION("JOIN("" "", SPLIT(REGEXEXTRACT(H593, ""(\S+\s+\S+\s+\S+\s+\S+)""), "" ""))"),"Intel Core i7 13700K")</f>
        <v>Intel Core i7 13700K</v>
      </c>
    </row>
    <row r="594" spans="1:12">
      <c r="A594" s="1" t="s">
        <v>11537</v>
      </c>
      <c r="B594" s="1" t="s">
        <v>10286</v>
      </c>
      <c r="C594" s="1" t="s">
        <v>11538</v>
      </c>
      <c r="D594" s="1" t="s">
        <v>10740</v>
      </c>
      <c r="E594" s="1" t="s">
        <v>11539</v>
      </c>
      <c r="H594" s="1" t="s">
        <v>2881</v>
      </c>
      <c r="I594" s="1">
        <v>0</v>
      </c>
      <c r="J594" s="1">
        <v>13</v>
      </c>
      <c r="K594" s="1" t="s">
        <v>10291</v>
      </c>
      <c r="L594" s="4" t="str">
        <f ca="1">IFERROR(__xludf.DUMMYFUNCTION("JOIN("" "", SPLIT(REGEXEXTRACT(H594, ""(\S+\s+\S+\s+\S+\s+\S+)""), "" ""))"),"Intel Core i7 13700K")</f>
        <v>Intel Core i7 13700K</v>
      </c>
    </row>
    <row r="595" spans="1:12">
      <c r="A595" s="1" t="s">
        <v>11540</v>
      </c>
      <c r="B595" s="1" t="s">
        <v>10303</v>
      </c>
      <c r="C595" s="1" t="s">
        <v>11541</v>
      </c>
      <c r="D595" s="1" t="s">
        <v>10347</v>
      </c>
      <c r="E595" s="1" t="s">
        <v>11542</v>
      </c>
      <c r="H595" s="1" t="s">
        <v>2881</v>
      </c>
      <c r="I595" s="1">
        <v>0</v>
      </c>
      <c r="J595" s="1">
        <v>13</v>
      </c>
      <c r="K595" s="1" t="s">
        <v>10291</v>
      </c>
      <c r="L595" s="4" t="str">
        <f ca="1">IFERROR(__xludf.DUMMYFUNCTION("JOIN("" "", SPLIT(REGEXEXTRACT(H595, ""(\S+\s+\S+\s+\S+\s+\S+)""), "" ""))"),"Intel Core i7 13700K")</f>
        <v>Intel Core i7 13700K</v>
      </c>
    </row>
    <row r="596" spans="1:12">
      <c r="A596" s="1" t="s">
        <v>11543</v>
      </c>
      <c r="B596" s="1" t="s">
        <v>10286</v>
      </c>
      <c r="C596" s="1" t="s">
        <v>11544</v>
      </c>
      <c r="D596" s="1" t="s">
        <v>10740</v>
      </c>
      <c r="E596" s="1" t="s">
        <v>11545</v>
      </c>
      <c r="H596" s="1" t="s">
        <v>2881</v>
      </c>
      <c r="I596" s="1">
        <v>0</v>
      </c>
      <c r="J596" s="1">
        <v>13</v>
      </c>
      <c r="K596" s="1" t="s">
        <v>10291</v>
      </c>
      <c r="L596" s="4" t="str">
        <f ca="1">IFERROR(__xludf.DUMMYFUNCTION("JOIN("" "", SPLIT(REGEXEXTRACT(H596, ""(\S+\s+\S+\s+\S+\s+\S+)""), "" ""))"),"Intel Core i7 13700K")</f>
        <v>Intel Core i7 13700K</v>
      </c>
    </row>
    <row r="597" spans="1:12">
      <c r="A597" s="1" t="s">
        <v>11546</v>
      </c>
      <c r="B597" s="1" t="s">
        <v>10286</v>
      </c>
      <c r="C597" s="1" t="s">
        <v>11547</v>
      </c>
      <c r="D597" s="1" t="s">
        <v>10740</v>
      </c>
      <c r="E597" s="1" t="s">
        <v>11548</v>
      </c>
      <c r="H597" s="1" t="s">
        <v>2881</v>
      </c>
      <c r="I597" s="1">
        <v>0</v>
      </c>
      <c r="J597" s="1">
        <v>13</v>
      </c>
      <c r="K597" s="1" t="s">
        <v>10291</v>
      </c>
      <c r="L597" s="4" t="str">
        <f ca="1">IFERROR(__xludf.DUMMYFUNCTION("JOIN("" "", SPLIT(REGEXEXTRACT(H597, ""(\S+\s+\S+\s+\S+\s+\S+)""), "" ""))"),"Intel Core i7 13700K")</f>
        <v>Intel Core i7 13700K</v>
      </c>
    </row>
    <row r="598" spans="1:12">
      <c r="A598" s="1" t="s">
        <v>8609</v>
      </c>
      <c r="B598" s="1" t="s">
        <v>10286</v>
      </c>
      <c r="C598" s="1" t="s">
        <v>11549</v>
      </c>
      <c r="D598" s="1" t="s">
        <v>10740</v>
      </c>
      <c r="E598" s="1" t="s">
        <v>11550</v>
      </c>
      <c r="H598" s="1" t="s">
        <v>2881</v>
      </c>
      <c r="I598" s="1">
        <v>0</v>
      </c>
      <c r="J598" s="1">
        <v>13</v>
      </c>
      <c r="K598" s="1" t="s">
        <v>10291</v>
      </c>
      <c r="L598" s="4" t="str">
        <f ca="1">IFERROR(__xludf.DUMMYFUNCTION("JOIN("" "", SPLIT(REGEXEXTRACT(H598, ""(\S+\s+\S+\s+\S+\s+\S+)""), "" ""))"),"Intel Core i7 13700K")</f>
        <v>Intel Core i7 13700K</v>
      </c>
    </row>
    <row r="599" spans="1:12">
      <c r="A599" s="1" t="s">
        <v>11551</v>
      </c>
      <c r="B599" s="1" t="s">
        <v>10286</v>
      </c>
      <c r="C599" s="1" t="s">
        <v>11552</v>
      </c>
      <c r="D599" s="1" t="s">
        <v>10740</v>
      </c>
      <c r="E599" s="1" t="s">
        <v>11553</v>
      </c>
      <c r="H599" s="1" t="s">
        <v>2881</v>
      </c>
      <c r="I599" s="1">
        <v>0</v>
      </c>
      <c r="J599" s="1">
        <v>13</v>
      </c>
      <c r="K599" s="1" t="s">
        <v>10291</v>
      </c>
      <c r="L599" s="4" t="str">
        <f ca="1">IFERROR(__xludf.DUMMYFUNCTION("JOIN("" "", SPLIT(REGEXEXTRACT(H599, ""(\S+\s+\S+\s+\S+\s+\S+)""), "" ""))"),"Intel Core i7 13700K")</f>
        <v>Intel Core i7 13700K</v>
      </c>
    </row>
    <row r="600" spans="1:12">
      <c r="A600" s="1" t="s">
        <v>11554</v>
      </c>
      <c r="B600" s="1" t="s">
        <v>10286</v>
      </c>
      <c r="C600" s="1" t="s">
        <v>11555</v>
      </c>
      <c r="D600" s="1" t="s">
        <v>10740</v>
      </c>
      <c r="E600" s="1" t="s">
        <v>11556</v>
      </c>
      <c r="H600" s="1" t="s">
        <v>2881</v>
      </c>
      <c r="I600" s="1">
        <v>1</v>
      </c>
      <c r="J600" s="1">
        <v>13</v>
      </c>
      <c r="K600" s="1" t="s">
        <v>10291</v>
      </c>
      <c r="L600" s="4" t="str">
        <f ca="1">IFERROR(__xludf.DUMMYFUNCTION("JOIN("" "", SPLIT(REGEXEXTRACT(H600, ""(\S+\s+\S+\s+\S+\s+\S+)""), "" ""))"),"Intel Core i7 13700K")</f>
        <v>Intel Core i7 13700K</v>
      </c>
    </row>
    <row r="601" spans="1:12">
      <c r="A601" s="1" t="s">
        <v>11557</v>
      </c>
      <c r="B601" s="1" t="s">
        <v>10286</v>
      </c>
      <c r="C601" s="1" t="s">
        <v>4</v>
      </c>
      <c r="D601" s="1" t="s">
        <v>10740</v>
      </c>
      <c r="E601" s="1" t="s">
        <v>11558</v>
      </c>
      <c r="H601" s="1" t="s">
        <v>2881</v>
      </c>
      <c r="I601" s="1">
        <v>0</v>
      </c>
      <c r="J601" s="1">
        <v>13</v>
      </c>
      <c r="K601" s="1" t="s">
        <v>10291</v>
      </c>
      <c r="L601" s="4" t="str">
        <f ca="1">IFERROR(__xludf.DUMMYFUNCTION("JOIN("" "", SPLIT(REGEXEXTRACT(H601, ""(\S+\s+\S+\s+\S+\s+\S+)""), "" ""))"),"Intel Core i7 13700K")</f>
        <v>Intel Core i7 13700K</v>
      </c>
    </row>
    <row r="602" spans="1:12">
      <c r="A602" s="1" t="s">
        <v>11559</v>
      </c>
      <c r="B602" s="1" t="s">
        <v>10286</v>
      </c>
      <c r="C602" s="1" t="s">
        <v>7764</v>
      </c>
      <c r="D602" s="1" t="s">
        <v>10740</v>
      </c>
      <c r="E602" s="1" t="s">
        <v>11560</v>
      </c>
      <c r="H602" s="1" t="s">
        <v>2881</v>
      </c>
      <c r="I602" s="1">
        <v>1</v>
      </c>
      <c r="J602" s="1">
        <v>13</v>
      </c>
      <c r="K602" s="1" t="s">
        <v>10291</v>
      </c>
      <c r="L602" s="4" t="str">
        <f ca="1">IFERROR(__xludf.DUMMYFUNCTION("JOIN("" "", SPLIT(REGEXEXTRACT(H602, ""(\S+\s+\S+\s+\S+\s+\S+)""), "" ""))"),"Intel Core i7 13700K")</f>
        <v>Intel Core i7 13700K</v>
      </c>
    </row>
    <row r="603" spans="1:12">
      <c r="A603" s="1" t="s">
        <v>11561</v>
      </c>
      <c r="B603" s="1" t="s">
        <v>10286</v>
      </c>
      <c r="C603" s="1" t="s">
        <v>11562</v>
      </c>
      <c r="D603" s="1" t="s">
        <v>10740</v>
      </c>
      <c r="E603" s="1" t="s">
        <v>11563</v>
      </c>
      <c r="H603" s="1" t="s">
        <v>2881</v>
      </c>
      <c r="I603" s="1">
        <v>0</v>
      </c>
      <c r="J603" s="1">
        <v>13</v>
      </c>
      <c r="K603" s="1" t="s">
        <v>10291</v>
      </c>
      <c r="L603" s="4" t="str">
        <f ca="1">IFERROR(__xludf.DUMMYFUNCTION("JOIN("" "", SPLIT(REGEXEXTRACT(H603, ""(\S+\s+\S+\s+\S+\s+\S+)""), "" ""))"),"Intel Core i7 13700K")</f>
        <v>Intel Core i7 13700K</v>
      </c>
    </row>
    <row r="604" spans="1:12">
      <c r="A604" s="1" t="s">
        <v>11564</v>
      </c>
      <c r="B604" s="1" t="s">
        <v>10286</v>
      </c>
      <c r="C604" s="1" t="s">
        <v>11565</v>
      </c>
      <c r="D604" s="1" t="s">
        <v>10740</v>
      </c>
      <c r="E604" s="1" t="s">
        <v>11566</v>
      </c>
      <c r="H604" s="1" t="s">
        <v>2881</v>
      </c>
      <c r="I604" s="1">
        <v>0</v>
      </c>
      <c r="J604" s="1">
        <v>13</v>
      </c>
      <c r="K604" s="1" t="s">
        <v>10291</v>
      </c>
      <c r="L604" s="4" t="str">
        <f ca="1">IFERROR(__xludf.DUMMYFUNCTION("JOIN("" "", SPLIT(REGEXEXTRACT(H604, ""(\S+\s+\S+\s+\S+\s+\S+)""), "" ""))"),"Intel Core i7 13700K")</f>
        <v>Intel Core i7 13700K</v>
      </c>
    </row>
    <row r="605" spans="1:12">
      <c r="A605" s="1" t="s">
        <v>3395</v>
      </c>
      <c r="B605" s="1" t="s">
        <v>10286</v>
      </c>
      <c r="C605" s="1" t="s">
        <v>11567</v>
      </c>
      <c r="D605" s="1" t="s">
        <v>10740</v>
      </c>
      <c r="E605" s="1" t="s">
        <v>11568</v>
      </c>
      <c r="H605" s="1" t="s">
        <v>2881</v>
      </c>
      <c r="I605" s="1">
        <v>0</v>
      </c>
      <c r="J605" s="1">
        <v>13</v>
      </c>
      <c r="K605" s="1" t="s">
        <v>10291</v>
      </c>
      <c r="L605" s="4" t="str">
        <f ca="1">IFERROR(__xludf.DUMMYFUNCTION("JOIN("" "", SPLIT(REGEXEXTRACT(H605, ""(\S+\s+\S+\s+\S+\s+\S+)""), "" ""))"),"Intel Core i7 13700K")</f>
        <v>Intel Core i7 13700K</v>
      </c>
    </row>
    <row r="606" spans="1:12">
      <c r="A606" s="1" t="s">
        <v>11569</v>
      </c>
      <c r="B606" s="1" t="s">
        <v>10286</v>
      </c>
      <c r="C606" s="1" t="s">
        <v>11570</v>
      </c>
      <c r="D606" s="1" t="s">
        <v>10740</v>
      </c>
      <c r="E606" s="1" t="s">
        <v>11571</v>
      </c>
      <c r="H606" s="1" t="s">
        <v>2881</v>
      </c>
      <c r="I606" s="1">
        <v>0</v>
      </c>
      <c r="J606" s="1">
        <v>13</v>
      </c>
      <c r="K606" s="1" t="s">
        <v>10291</v>
      </c>
      <c r="L606" s="4" t="str">
        <f ca="1">IFERROR(__xludf.DUMMYFUNCTION("JOIN("" "", SPLIT(REGEXEXTRACT(H606, ""(\S+\s+\S+\s+\S+\s+\S+)""), "" ""))"),"Intel Core i7 13700K")</f>
        <v>Intel Core i7 13700K</v>
      </c>
    </row>
    <row r="607" spans="1:12">
      <c r="A607" s="1" t="s">
        <v>11572</v>
      </c>
      <c r="B607" s="1" t="s">
        <v>10286</v>
      </c>
      <c r="C607" s="1" t="s">
        <v>1097</v>
      </c>
      <c r="D607" s="1" t="s">
        <v>10740</v>
      </c>
      <c r="E607" s="1" t="s">
        <v>11573</v>
      </c>
      <c r="H607" s="1" t="s">
        <v>2881</v>
      </c>
      <c r="I607" s="1">
        <v>0</v>
      </c>
      <c r="J607" s="1">
        <v>13</v>
      </c>
      <c r="K607" s="1" t="s">
        <v>10291</v>
      </c>
      <c r="L607" s="4" t="str">
        <f ca="1">IFERROR(__xludf.DUMMYFUNCTION("JOIN("" "", SPLIT(REGEXEXTRACT(H607, ""(\S+\s+\S+\s+\S+\s+\S+)""), "" ""))"),"Intel Core i7 13700K")</f>
        <v>Intel Core i7 13700K</v>
      </c>
    </row>
    <row r="608" spans="1:12">
      <c r="A608" s="1" t="s">
        <v>11574</v>
      </c>
      <c r="B608" s="1" t="s">
        <v>10286</v>
      </c>
      <c r="C608" s="1" t="s">
        <v>11575</v>
      </c>
      <c r="D608" s="1" t="s">
        <v>10740</v>
      </c>
      <c r="E608" s="1" t="s">
        <v>11576</v>
      </c>
      <c r="H608" s="1" t="s">
        <v>2881</v>
      </c>
      <c r="I608" s="1">
        <v>0</v>
      </c>
      <c r="J608" s="1">
        <v>13</v>
      </c>
      <c r="K608" s="1" t="s">
        <v>10291</v>
      </c>
      <c r="L608" s="4" t="str">
        <f ca="1">IFERROR(__xludf.DUMMYFUNCTION("JOIN("" "", SPLIT(REGEXEXTRACT(H608, ""(\S+\s+\S+\s+\S+\s+\S+)""), "" ""))"),"Intel Core i7 13700K")</f>
        <v>Intel Core i7 13700K</v>
      </c>
    </row>
    <row r="609" spans="1:12">
      <c r="A609" s="1" t="s">
        <v>11577</v>
      </c>
      <c r="B609" s="1" t="s">
        <v>10286</v>
      </c>
      <c r="C609" s="1" t="s">
        <v>11578</v>
      </c>
      <c r="D609" s="1" t="s">
        <v>10740</v>
      </c>
      <c r="E609" s="1" t="s">
        <v>11579</v>
      </c>
      <c r="H609" s="1" t="s">
        <v>2881</v>
      </c>
      <c r="I609" s="1">
        <v>0</v>
      </c>
      <c r="J609" s="1">
        <v>13</v>
      </c>
      <c r="K609" s="1" t="s">
        <v>10291</v>
      </c>
      <c r="L609" s="4" t="str">
        <f ca="1">IFERROR(__xludf.DUMMYFUNCTION("JOIN("" "", SPLIT(REGEXEXTRACT(H609, ""(\S+\s+\S+\s+\S+\s+\S+)""), "" ""))"),"Intel Core i7 13700K")</f>
        <v>Intel Core i7 13700K</v>
      </c>
    </row>
    <row r="610" spans="1:12">
      <c r="A610" s="1" t="s">
        <v>3083</v>
      </c>
      <c r="B610" s="1" t="s">
        <v>10286</v>
      </c>
      <c r="C610" s="1" t="s">
        <v>11580</v>
      </c>
      <c r="D610" s="1" t="s">
        <v>10740</v>
      </c>
      <c r="E610" s="1" t="s">
        <v>11581</v>
      </c>
      <c r="H610" s="1" t="s">
        <v>2881</v>
      </c>
      <c r="I610" s="1">
        <v>0</v>
      </c>
      <c r="J610" s="1">
        <v>13</v>
      </c>
      <c r="K610" s="1" t="s">
        <v>10291</v>
      </c>
      <c r="L610" s="4" t="str">
        <f ca="1">IFERROR(__xludf.DUMMYFUNCTION("JOIN("" "", SPLIT(REGEXEXTRACT(H610, ""(\S+\s+\S+\s+\S+\s+\S+)""), "" ""))"),"Intel Core i7 13700K")</f>
        <v>Intel Core i7 13700K</v>
      </c>
    </row>
    <row r="611" spans="1:12">
      <c r="A611" s="1" t="s">
        <v>11582</v>
      </c>
      <c r="B611" s="1" t="s">
        <v>10286</v>
      </c>
      <c r="C611" s="1" t="s">
        <v>11583</v>
      </c>
      <c r="D611" s="1" t="s">
        <v>10740</v>
      </c>
      <c r="E611" s="1" t="s">
        <v>11584</v>
      </c>
      <c r="H611" s="1" t="s">
        <v>2881</v>
      </c>
      <c r="I611" s="1">
        <v>0</v>
      </c>
      <c r="J611" s="1">
        <v>13</v>
      </c>
      <c r="K611" s="1" t="s">
        <v>10291</v>
      </c>
      <c r="L611" s="4" t="str">
        <f ca="1">IFERROR(__xludf.DUMMYFUNCTION("JOIN("" "", SPLIT(REGEXEXTRACT(H611, ""(\S+\s+\S+\s+\S+\s+\S+)""), "" ""))"),"Intel Core i7 13700K")</f>
        <v>Intel Core i7 13700K</v>
      </c>
    </row>
    <row r="612" spans="1:12">
      <c r="A612" s="1" t="s">
        <v>5556</v>
      </c>
      <c r="B612" s="1" t="s">
        <v>10286</v>
      </c>
      <c r="C612" s="1" t="s">
        <v>11585</v>
      </c>
      <c r="D612" s="1" t="s">
        <v>10740</v>
      </c>
      <c r="E612" s="1" t="s">
        <v>11586</v>
      </c>
      <c r="H612" s="1" t="s">
        <v>2881</v>
      </c>
      <c r="I612" s="1">
        <v>0</v>
      </c>
      <c r="J612" s="1">
        <v>13</v>
      </c>
      <c r="K612" s="1" t="s">
        <v>10291</v>
      </c>
      <c r="L612" s="4" t="str">
        <f ca="1">IFERROR(__xludf.DUMMYFUNCTION("JOIN("" "", SPLIT(REGEXEXTRACT(H612, ""(\S+\s+\S+\s+\S+\s+\S+)""), "" ""))"),"Intel Core i7 13700K")</f>
        <v>Intel Core i7 13700K</v>
      </c>
    </row>
    <row r="613" spans="1:12">
      <c r="A613" s="1" t="s">
        <v>11587</v>
      </c>
      <c r="B613" s="1" t="s">
        <v>10286</v>
      </c>
      <c r="C613" s="1" t="s">
        <v>11588</v>
      </c>
      <c r="D613" s="1" t="s">
        <v>10740</v>
      </c>
      <c r="E613" s="1" t="s">
        <v>11589</v>
      </c>
      <c r="H613" s="1" t="s">
        <v>2881</v>
      </c>
      <c r="I613" s="1">
        <v>0</v>
      </c>
      <c r="J613" s="1">
        <v>13</v>
      </c>
      <c r="K613" s="1" t="s">
        <v>10291</v>
      </c>
      <c r="L613" s="4" t="str">
        <f ca="1">IFERROR(__xludf.DUMMYFUNCTION("JOIN("" "", SPLIT(REGEXEXTRACT(H613, ""(\S+\s+\S+\s+\S+\s+\S+)""), "" ""))"),"Intel Core i7 13700K")</f>
        <v>Intel Core i7 13700K</v>
      </c>
    </row>
    <row r="614" spans="1:12">
      <c r="A614" s="1" t="s">
        <v>11590</v>
      </c>
      <c r="B614" s="1" t="s">
        <v>10286</v>
      </c>
      <c r="C614" s="1" t="s">
        <v>11591</v>
      </c>
      <c r="D614" s="1" t="s">
        <v>10740</v>
      </c>
      <c r="E614" s="1" t="s">
        <v>11592</v>
      </c>
      <c r="H614" s="1" t="s">
        <v>2881</v>
      </c>
      <c r="I614" s="1">
        <v>0</v>
      </c>
      <c r="J614" s="1">
        <v>13</v>
      </c>
      <c r="K614" s="1" t="s">
        <v>10291</v>
      </c>
      <c r="L614" s="4" t="str">
        <f ca="1">IFERROR(__xludf.DUMMYFUNCTION("JOIN("" "", SPLIT(REGEXEXTRACT(H614, ""(\S+\s+\S+\s+\S+\s+\S+)""), "" ""))"),"Intel Core i7 13700K")</f>
        <v>Intel Core i7 13700K</v>
      </c>
    </row>
    <row r="615" spans="1:12">
      <c r="A615" s="1" t="s">
        <v>11593</v>
      </c>
      <c r="B615" s="1" t="s">
        <v>10286</v>
      </c>
      <c r="C615" s="1" t="s">
        <v>3930</v>
      </c>
      <c r="D615" s="1" t="s">
        <v>10740</v>
      </c>
      <c r="E615" s="1" t="s">
        <v>11594</v>
      </c>
      <c r="H615" s="1" t="s">
        <v>2881</v>
      </c>
      <c r="I615" s="1">
        <v>0</v>
      </c>
      <c r="J615" s="1">
        <v>13</v>
      </c>
      <c r="K615" s="1" t="s">
        <v>10291</v>
      </c>
      <c r="L615" s="4" t="str">
        <f ca="1">IFERROR(__xludf.DUMMYFUNCTION("JOIN("" "", SPLIT(REGEXEXTRACT(H615, ""(\S+\s+\S+\s+\S+\s+\S+)""), "" ""))"),"Intel Core i7 13700K")</f>
        <v>Intel Core i7 13700K</v>
      </c>
    </row>
    <row r="616" spans="1:12">
      <c r="A616" s="1" t="s">
        <v>11595</v>
      </c>
      <c r="B616" s="1" t="s">
        <v>10286</v>
      </c>
      <c r="C616" s="1" t="s">
        <v>4110</v>
      </c>
      <c r="D616" s="1" t="s">
        <v>10740</v>
      </c>
      <c r="E616" s="1" t="s">
        <v>11596</v>
      </c>
      <c r="H616" s="1" t="s">
        <v>2881</v>
      </c>
      <c r="I616" s="1">
        <v>0</v>
      </c>
      <c r="J616" s="1">
        <v>13</v>
      </c>
      <c r="K616" s="1" t="s">
        <v>10291</v>
      </c>
      <c r="L616" s="4" t="str">
        <f ca="1">IFERROR(__xludf.DUMMYFUNCTION("JOIN("" "", SPLIT(REGEXEXTRACT(H616, ""(\S+\s+\S+\s+\S+\s+\S+)""), "" ""))"),"Intel Core i7 13700K")</f>
        <v>Intel Core i7 13700K</v>
      </c>
    </row>
    <row r="617" spans="1:12">
      <c r="A617" s="1" t="s">
        <v>11597</v>
      </c>
      <c r="B617" s="1" t="s">
        <v>10286</v>
      </c>
      <c r="C617" s="1" t="s">
        <v>11598</v>
      </c>
      <c r="D617" s="1" t="s">
        <v>10740</v>
      </c>
      <c r="E617" s="1" t="s">
        <v>11599</v>
      </c>
      <c r="H617" s="1" t="s">
        <v>2881</v>
      </c>
      <c r="I617" s="1">
        <v>0</v>
      </c>
      <c r="J617" s="1">
        <v>13</v>
      </c>
      <c r="K617" s="1" t="s">
        <v>10291</v>
      </c>
      <c r="L617" s="4" t="str">
        <f ca="1">IFERROR(__xludf.DUMMYFUNCTION("JOIN("" "", SPLIT(REGEXEXTRACT(H617, ""(\S+\s+\S+\s+\S+\s+\S+)""), "" ""))"),"Intel Core i7 13700K")</f>
        <v>Intel Core i7 13700K</v>
      </c>
    </row>
    <row r="618" spans="1:12">
      <c r="A618" s="1" t="s">
        <v>11600</v>
      </c>
      <c r="B618" s="1" t="s">
        <v>10286</v>
      </c>
      <c r="C618" s="1" t="s">
        <v>11601</v>
      </c>
      <c r="D618" s="1" t="s">
        <v>10740</v>
      </c>
      <c r="E618" s="1" t="s">
        <v>11602</v>
      </c>
      <c r="H618" s="1" t="s">
        <v>2881</v>
      </c>
      <c r="I618" s="1">
        <v>0</v>
      </c>
      <c r="J618" s="1">
        <v>13</v>
      </c>
      <c r="K618" s="1" t="s">
        <v>10291</v>
      </c>
      <c r="L618" s="4" t="str">
        <f ca="1">IFERROR(__xludf.DUMMYFUNCTION("JOIN("" "", SPLIT(REGEXEXTRACT(H618, ""(\S+\s+\S+\s+\S+\s+\S+)""), "" ""))"),"Intel Core i7 13700K")</f>
        <v>Intel Core i7 13700K</v>
      </c>
    </row>
    <row r="619" spans="1:12">
      <c r="A619" s="1" t="s">
        <v>11603</v>
      </c>
      <c r="B619" s="1" t="s">
        <v>10286</v>
      </c>
      <c r="C619" s="1" t="s">
        <v>11604</v>
      </c>
      <c r="D619" s="1" t="s">
        <v>10740</v>
      </c>
      <c r="E619" s="1" t="s">
        <v>11605</v>
      </c>
      <c r="H619" s="1" t="s">
        <v>2881</v>
      </c>
      <c r="I619" s="1">
        <v>0</v>
      </c>
      <c r="J619" s="1">
        <v>13</v>
      </c>
      <c r="K619" s="1" t="s">
        <v>10291</v>
      </c>
      <c r="L619" s="4" t="str">
        <f ca="1">IFERROR(__xludf.DUMMYFUNCTION("JOIN("" "", SPLIT(REGEXEXTRACT(H619, ""(\S+\s+\S+\s+\S+\s+\S+)""), "" ""))"),"Intel Core i7 13700K")</f>
        <v>Intel Core i7 13700K</v>
      </c>
    </row>
    <row r="620" spans="1:12">
      <c r="A620" s="1" t="s">
        <v>11606</v>
      </c>
      <c r="B620" s="1" t="s">
        <v>10410</v>
      </c>
      <c r="C620" s="1" t="s">
        <v>11607</v>
      </c>
      <c r="D620" s="1" t="s">
        <v>10442</v>
      </c>
      <c r="E620" s="1" t="s">
        <v>11608</v>
      </c>
      <c r="H620" s="1" t="s">
        <v>2881</v>
      </c>
      <c r="I620" s="1">
        <v>0</v>
      </c>
      <c r="J620" s="1">
        <v>13</v>
      </c>
      <c r="K620" s="1" t="s">
        <v>10291</v>
      </c>
      <c r="L620" s="4" t="str">
        <f ca="1">IFERROR(__xludf.DUMMYFUNCTION("JOIN("" "", SPLIT(REGEXEXTRACT(H620, ""(\S+\s+\S+\s+\S+\s+\S+)""), "" ""))"),"Intel Core i7 13700K")</f>
        <v>Intel Core i7 13700K</v>
      </c>
    </row>
    <row r="621" spans="1:12">
      <c r="A621" s="1" t="s">
        <v>11609</v>
      </c>
      <c r="B621" s="1" t="s">
        <v>10286</v>
      </c>
      <c r="C621" s="1" t="s">
        <v>11610</v>
      </c>
      <c r="D621" s="1" t="s">
        <v>10740</v>
      </c>
      <c r="E621" s="1" t="s">
        <v>11611</v>
      </c>
      <c r="H621" s="1" t="s">
        <v>2881</v>
      </c>
      <c r="I621" s="1">
        <v>0</v>
      </c>
      <c r="J621" s="1">
        <v>13</v>
      </c>
      <c r="K621" s="1" t="s">
        <v>10291</v>
      </c>
      <c r="L621" s="4" t="str">
        <f ca="1">IFERROR(__xludf.DUMMYFUNCTION("JOIN("" "", SPLIT(REGEXEXTRACT(H621, ""(\S+\s+\S+\s+\S+\s+\S+)""), "" ""))"),"Intel Core i7 13700K")</f>
        <v>Intel Core i7 13700K</v>
      </c>
    </row>
    <row r="622" spans="1:12">
      <c r="A622" s="1" t="s">
        <v>11612</v>
      </c>
      <c r="B622" s="1" t="s">
        <v>10286</v>
      </c>
      <c r="C622" s="1" t="s">
        <v>6463</v>
      </c>
      <c r="D622" s="1" t="s">
        <v>10740</v>
      </c>
      <c r="E622" s="1" t="s">
        <v>11613</v>
      </c>
      <c r="H622" s="1" t="s">
        <v>2881</v>
      </c>
      <c r="I622" s="1">
        <v>0</v>
      </c>
      <c r="J622" s="1">
        <v>13</v>
      </c>
      <c r="K622" s="1" t="s">
        <v>10291</v>
      </c>
      <c r="L622" s="4" t="str">
        <f ca="1">IFERROR(__xludf.DUMMYFUNCTION("JOIN("" "", SPLIT(REGEXEXTRACT(H622, ""(\S+\s+\S+\s+\S+\s+\S+)""), "" ""))"),"Intel Core i7 13700K")</f>
        <v>Intel Core i7 13700K</v>
      </c>
    </row>
    <row r="623" spans="1:12">
      <c r="A623" s="1" t="s">
        <v>11614</v>
      </c>
      <c r="B623" s="1" t="s">
        <v>10556</v>
      </c>
      <c r="C623" s="1" t="s">
        <v>11615</v>
      </c>
      <c r="D623" s="1" t="s">
        <v>10740</v>
      </c>
      <c r="E623" s="1" t="s">
        <v>11616</v>
      </c>
      <c r="H623" s="1" t="s">
        <v>2881</v>
      </c>
      <c r="I623" s="1">
        <v>0</v>
      </c>
      <c r="J623" s="1">
        <v>13</v>
      </c>
      <c r="K623" s="1" t="s">
        <v>10291</v>
      </c>
      <c r="L623" s="4" t="str">
        <f ca="1">IFERROR(__xludf.DUMMYFUNCTION("JOIN("" "", SPLIT(REGEXEXTRACT(H623, ""(\S+\s+\S+\s+\S+\s+\S+)""), "" ""))"),"Intel Core i7 13700K")</f>
        <v>Intel Core i7 13700K</v>
      </c>
    </row>
    <row r="624" spans="1:12">
      <c r="A624" s="1" t="s">
        <v>11617</v>
      </c>
      <c r="B624" s="1" t="s">
        <v>10286</v>
      </c>
      <c r="C624" s="1" t="s">
        <v>10386</v>
      </c>
      <c r="D624" s="1" t="s">
        <v>10740</v>
      </c>
      <c r="E624" s="1" t="s">
        <v>11618</v>
      </c>
      <c r="H624" s="1" t="s">
        <v>2881</v>
      </c>
      <c r="I624" s="1">
        <v>0</v>
      </c>
      <c r="J624" s="1">
        <v>13</v>
      </c>
      <c r="K624" s="1" t="s">
        <v>10291</v>
      </c>
      <c r="L624" s="4" t="str">
        <f ca="1">IFERROR(__xludf.DUMMYFUNCTION("JOIN("" "", SPLIT(REGEXEXTRACT(H624, ""(\S+\s+\S+\s+\S+\s+\S+)""), "" ""))"),"Intel Core i7 13700K")</f>
        <v>Intel Core i7 13700K</v>
      </c>
    </row>
    <row r="625" spans="1:12">
      <c r="A625" s="1" t="s">
        <v>1039</v>
      </c>
      <c r="B625" s="1" t="s">
        <v>10286</v>
      </c>
      <c r="C625" s="1" t="s">
        <v>504</v>
      </c>
      <c r="D625" s="1" t="s">
        <v>10740</v>
      </c>
      <c r="E625" s="1" t="s">
        <v>11619</v>
      </c>
      <c r="H625" s="1" t="s">
        <v>2881</v>
      </c>
      <c r="I625" s="1">
        <v>0</v>
      </c>
      <c r="J625" s="1">
        <v>13</v>
      </c>
      <c r="K625" s="1" t="s">
        <v>10291</v>
      </c>
      <c r="L625" s="4" t="str">
        <f ca="1">IFERROR(__xludf.DUMMYFUNCTION("JOIN("" "", SPLIT(REGEXEXTRACT(H625, ""(\S+\s+\S+\s+\S+\s+\S+)""), "" ""))"),"Intel Core i7 13700K")</f>
        <v>Intel Core i7 13700K</v>
      </c>
    </row>
    <row r="626" spans="1:12">
      <c r="A626" s="1" t="s">
        <v>4158</v>
      </c>
      <c r="B626" s="1" t="s">
        <v>10286</v>
      </c>
      <c r="C626" s="1" t="s">
        <v>11620</v>
      </c>
      <c r="D626" s="1" t="s">
        <v>10740</v>
      </c>
      <c r="E626" s="1" t="s">
        <v>11621</v>
      </c>
      <c r="H626" s="1" t="s">
        <v>2881</v>
      </c>
      <c r="I626" s="1">
        <v>0</v>
      </c>
      <c r="J626" s="1">
        <v>13</v>
      </c>
      <c r="K626" s="1" t="s">
        <v>10291</v>
      </c>
      <c r="L626" s="4" t="str">
        <f ca="1">IFERROR(__xludf.DUMMYFUNCTION("JOIN("" "", SPLIT(REGEXEXTRACT(H626, ""(\S+\s+\S+\s+\S+\s+\S+)""), "" ""))"),"Intel Core i7 13700K")</f>
        <v>Intel Core i7 13700K</v>
      </c>
    </row>
    <row r="627" spans="1:12">
      <c r="A627" s="1" t="s">
        <v>300</v>
      </c>
      <c r="B627" s="1" t="s">
        <v>10286</v>
      </c>
      <c r="C627" s="1" t="s">
        <v>11622</v>
      </c>
      <c r="D627" s="1" t="s">
        <v>10740</v>
      </c>
      <c r="E627" s="1" t="s">
        <v>11623</v>
      </c>
      <c r="H627" s="1" t="s">
        <v>2881</v>
      </c>
      <c r="I627" s="1">
        <v>2</v>
      </c>
      <c r="J627" s="1">
        <v>13</v>
      </c>
      <c r="K627" s="1" t="s">
        <v>10291</v>
      </c>
      <c r="L627" s="4" t="str">
        <f ca="1">IFERROR(__xludf.DUMMYFUNCTION("JOIN("" "", SPLIT(REGEXEXTRACT(H627, ""(\S+\s+\S+\s+\S+\s+\S+)""), "" ""))"),"Intel Core i7 13700K")</f>
        <v>Intel Core i7 13700K</v>
      </c>
    </row>
    <row r="628" spans="1:12">
      <c r="A628" s="1" t="s">
        <v>6296</v>
      </c>
      <c r="B628" s="1" t="s">
        <v>10286</v>
      </c>
      <c r="C628" s="1" t="s">
        <v>11624</v>
      </c>
      <c r="D628" s="1" t="s">
        <v>10740</v>
      </c>
      <c r="E628" s="1" t="s">
        <v>11625</v>
      </c>
      <c r="H628" s="1" t="s">
        <v>2881</v>
      </c>
      <c r="I628" s="1">
        <v>0</v>
      </c>
      <c r="J628" s="1">
        <v>13</v>
      </c>
      <c r="K628" s="1" t="s">
        <v>10291</v>
      </c>
      <c r="L628" s="4" t="str">
        <f ca="1">IFERROR(__xludf.DUMMYFUNCTION("JOIN("" "", SPLIT(REGEXEXTRACT(H628, ""(\S+\s+\S+\s+\S+\s+\S+)""), "" ""))"),"Intel Core i7 13700K")</f>
        <v>Intel Core i7 13700K</v>
      </c>
    </row>
    <row r="629" spans="1:12">
      <c r="A629" s="1" t="s">
        <v>11626</v>
      </c>
      <c r="B629" s="1" t="s">
        <v>10556</v>
      </c>
      <c r="C629" s="1" t="s">
        <v>11627</v>
      </c>
      <c r="D629" s="1" t="s">
        <v>10293</v>
      </c>
      <c r="E629" s="1" t="s">
        <v>11628</v>
      </c>
      <c r="H629" s="1" t="s">
        <v>2881</v>
      </c>
      <c r="I629" s="1">
        <v>0</v>
      </c>
      <c r="J629" s="1">
        <v>13</v>
      </c>
      <c r="K629" s="1" t="s">
        <v>10291</v>
      </c>
      <c r="L629" s="4" t="str">
        <f ca="1">IFERROR(__xludf.DUMMYFUNCTION("JOIN("" "", SPLIT(REGEXEXTRACT(H629, ""(\S+\s+\S+\s+\S+\s+\S+)""), "" ""))"),"Intel Core i7 13700K")</f>
        <v>Intel Core i7 13700K</v>
      </c>
    </row>
    <row r="630" spans="1:12">
      <c r="A630" s="1" t="s">
        <v>11629</v>
      </c>
      <c r="B630" s="1" t="s">
        <v>10286</v>
      </c>
      <c r="C630" s="1" t="s">
        <v>3901</v>
      </c>
      <c r="D630" s="1" t="s">
        <v>10740</v>
      </c>
      <c r="E630" s="1" t="s">
        <v>11630</v>
      </c>
      <c r="H630" s="1" t="s">
        <v>2881</v>
      </c>
      <c r="I630" s="1">
        <v>0</v>
      </c>
      <c r="J630" s="1">
        <v>13</v>
      </c>
      <c r="K630" s="1" t="s">
        <v>10291</v>
      </c>
      <c r="L630" s="4" t="str">
        <f ca="1">IFERROR(__xludf.DUMMYFUNCTION("JOIN("" "", SPLIT(REGEXEXTRACT(H630, ""(\S+\s+\S+\s+\S+\s+\S+)""), "" ""))"),"Intel Core i7 13700K")</f>
        <v>Intel Core i7 13700K</v>
      </c>
    </row>
    <row r="631" spans="1:12">
      <c r="A631" s="1" t="s">
        <v>11631</v>
      </c>
      <c r="B631" s="1" t="s">
        <v>10286</v>
      </c>
      <c r="C631" s="1" t="s">
        <v>11632</v>
      </c>
      <c r="D631" s="1" t="s">
        <v>10740</v>
      </c>
      <c r="E631" s="1" t="s">
        <v>11633</v>
      </c>
      <c r="H631" s="1" t="s">
        <v>2881</v>
      </c>
      <c r="I631" s="1">
        <v>0</v>
      </c>
      <c r="J631" s="1">
        <v>13</v>
      </c>
      <c r="K631" s="1" t="s">
        <v>10291</v>
      </c>
      <c r="L631" s="4" t="str">
        <f ca="1">IFERROR(__xludf.DUMMYFUNCTION("JOIN("" "", SPLIT(REGEXEXTRACT(H631, ""(\S+\s+\S+\s+\S+\s+\S+)""), "" ""))"),"Intel Core i7 13700K")</f>
        <v>Intel Core i7 13700K</v>
      </c>
    </row>
    <row r="632" spans="1:12">
      <c r="A632" s="1" t="s">
        <v>11634</v>
      </c>
      <c r="B632" s="1" t="s">
        <v>10303</v>
      </c>
      <c r="C632" s="1" t="s">
        <v>11635</v>
      </c>
      <c r="D632" s="1" t="s">
        <v>10740</v>
      </c>
      <c r="E632" s="1" t="s">
        <v>11636</v>
      </c>
      <c r="H632" s="1" t="s">
        <v>2881</v>
      </c>
      <c r="I632" s="1">
        <v>0</v>
      </c>
      <c r="J632" s="1">
        <v>13</v>
      </c>
      <c r="K632" s="1" t="s">
        <v>10291</v>
      </c>
      <c r="L632" s="4" t="str">
        <f ca="1">IFERROR(__xludf.DUMMYFUNCTION("JOIN("" "", SPLIT(REGEXEXTRACT(H632, ""(\S+\s+\S+\s+\S+\s+\S+)""), "" ""))"),"Intel Core i7 13700K")</f>
        <v>Intel Core i7 13700K</v>
      </c>
    </row>
    <row r="633" spans="1:12">
      <c r="A633" s="1" t="s">
        <v>11637</v>
      </c>
      <c r="B633" s="1" t="s">
        <v>10410</v>
      </c>
      <c r="C633" s="1" t="s">
        <v>11638</v>
      </c>
      <c r="D633" s="1" t="s">
        <v>10305</v>
      </c>
      <c r="E633" s="1" t="s">
        <v>11639</v>
      </c>
      <c r="H633" s="1" t="s">
        <v>2881</v>
      </c>
      <c r="I633" s="1">
        <v>0</v>
      </c>
      <c r="J633" s="1">
        <v>13</v>
      </c>
      <c r="K633" s="1" t="s">
        <v>10291</v>
      </c>
      <c r="L633" s="4" t="str">
        <f ca="1">IFERROR(__xludf.DUMMYFUNCTION("JOIN("" "", SPLIT(REGEXEXTRACT(H633, ""(\S+\s+\S+\s+\S+\s+\S+)""), "" ""))"),"Intel Core i7 13700K")</f>
        <v>Intel Core i7 13700K</v>
      </c>
    </row>
    <row r="634" spans="1:12">
      <c r="A634" s="1" t="s">
        <v>11640</v>
      </c>
      <c r="B634" s="1" t="s">
        <v>10410</v>
      </c>
      <c r="C634" s="1" t="s">
        <v>11641</v>
      </c>
      <c r="D634" s="1" t="s">
        <v>10300</v>
      </c>
      <c r="E634" s="1" t="s">
        <v>11642</v>
      </c>
      <c r="H634" s="1" t="s">
        <v>2881</v>
      </c>
      <c r="I634" s="1">
        <v>0</v>
      </c>
      <c r="J634" s="1">
        <v>13</v>
      </c>
      <c r="K634" s="1" t="s">
        <v>10291</v>
      </c>
      <c r="L634" s="4" t="str">
        <f ca="1">IFERROR(__xludf.DUMMYFUNCTION("JOIN("" "", SPLIT(REGEXEXTRACT(H634, ""(\S+\s+\S+\s+\S+\s+\S+)""), "" ""))"),"Intel Core i7 13700K")</f>
        <v>Intel Core i7 13700K</v>
      </c>
    </row>
    <row r="635" spans="1:12">
      <c r="A635" s="1" t="s">
        <v>11643</v>
      </c>
      <c r="B635" s="1" t="s">
        <v>10286</v>
      </c>
      <c r="C635" s="1" t="s">
        <v>11644</v>
      </c>
      <c r="D635" s="1" t="s">
        <v>10740</v>
      </c>
      <c r="E635" s="1" t="s">
        <v>11645</v>
      </c>
      <c r="H635" s="1" t="s">
        <v>2881</v>
      </c>
      <c r="I635" s="1">
        <v>0</v>
      </c>
      <c r="J635" s="1">
        <v>13</v>
      </c>
      <c r="K635" s="1" t="s">
        <v>10291</v>
      </c>
      <c r="L635" s="4" t="str">
        <f ca="1">IFERROR(__xludf.DUMMYFUNCTION("JOIN("" "", SPLIT(REGEXEXTRACT(H635, ""(\S+\s+\S+\s+\S+\s+\S+)""), "" ""))"),"Intel Core i7 13700K")</f>
        <v>Intel Core i7 13700K</v>
      </c>
    </row>
    <row r="636" spans="1:12">
      <c r="A636" s="1" t="s">
        <v>11646</v>
      </c>
      <c r="B636" s="1" t="s">
        <v>10286</v>
      </c>
      <c r="C636" s="1" t="s">
        <v>11647</v>
      </c>
      <c r="D636" s="1" t="s">
        <v>10740</v>
      </c>
      <c r="E636" s="1" t="s">
        <v>11648</v>
      </c>
      <c r="H636" s="1" t="s">
        <v>2881</v>
      </c>
      <c r="I636" s="1">
        <v>0</v>
      </c>
      <c r="J636" s="1">
        <v>13</v>
      </c>
      <c r="K636" s="1" t="s">
        <v>10291</v>
      </c>
      <c r="L636" s="4" t="str">
        <f ca="1">IFERROR(__xludf.DUMMYFUNCTION("JOIN("" "", SPLIT(REGEXEXTRACT(H636, ""(\S+\s+\S+\s+\S+\s+\S+)""), "" ""))"),"Intel Core i7 13700K")</f>
        <v>Intel Core i7 13700K</v>
      </c>
    </row>
    <row r="637" spans="1:12">
      <c r="A637" s="1" t="s">
        <v>11649</v>
      </c>
      <c r="B637" s="1" t="s">
        <v>10303</v>
      </c>
      <c r="C637" s="1" t="s">
        <v>11650</v>
      </c>
      <c r="D637" s="1" t="s">
        <v>10740</v>
      </c>
      <c r="E637" s="1" t="s">
        <v>11651</v>
      </c>
      <c r="H637" s="1" t="s">
        <v>2881</v>
      </c>
      <c r="I637" s="1">
        <v>0</v>
      </c>
      <c r="J637" s="1">
        <v>13</v>
      </c>
      <c r="K637" s="1" t="s">
        <v>10291</v>
      </c>
      <c r="L637" s="4" t="str">
        <f ca="1">IFERROR(__xludf.DUMMYFUNCTION("JOIN("" "", SPLIT(REGEXEXTRACT(H637, ""(\S+\s+\S+\s+\S+\s+\S+)""), "" ""))"),"Intel Core i7 13700K")</f>
        <v>Intel Core i7 13700K</v>
      </c>
    </row>
    <row r="638" spans="1:12">
      <c r="A638" s="1" t="s">
        <v>11652</v>
      </c>
      <c r="B638" s="1" t="s">
        <v>10286</v>
      </c>
      <c r="C638" s="1" t="s">
        <v>11653</v>
      </c>
      <c r="D638" s="1" t="s">
        <v>10740</v>
      </c>
      <c r="E638" s="1" t="s">
        <v>11654</v>
      </c>
      <c r="H638" s="1" t="s">
        <v>2881</v>
      </c>
      <c r="I638" s="1">
        <v>1</v>
      </c>
      <c r="J638" s="1">
        <v>13</v>
      </c>
      <c r="K638" s="1" t="s">
        <v>10291</v>
      </c>
      <c r="L638" s="4" t="str">
        <f ca="1">IFERROR(__xludf.DUMMYFUNCTION("JOIN("" "", SPLIT(REGEXEXTRACT(H638, ""(\S+\s+\S+\s+\S+\s+\S+)""), "" ""))"),"Intel Core i7 13700K")</f>
        <v>Intel Core i7 13700K</v>
      </c>
    </row>
    <row r="639" spans="1:12">
      <c r="A639" s="1" t="s">
        <v>11655</v>
      </c>
      <c r="B639" s="1" t="s">
        <v>10303</v>
      </c>
      <c r="C639" s="1" t="s">
        <v>11656</v>
      </c>
      <c r="D639" s="1" t="s">
        <v>10740</v>
      </c>
      <c r="E639" s="1" t="s">
        <v>11656</v>
      </c>
      <c r="H639" s="1" t="s">
        <v>2881</v>
      </c>
      <c r="I639" s="1">
        <v>0</v>
      </c>
      <c r="J639" s="1">
        <v>13</v>
      </c>
      <c r="K639" s="1" t="s">
        <v>10291</v>
      </c>
      <c r="L639" s="4" t="str">
        <f ca="1">IFERROR(__xludf.DUMMYFUNCTION("JOIN("" "", SPLIT(REGEXEXTRACT(H639, ""(\S+\s+\S+\s+\S+\s+\S+)""), "" ""))"),"Intel Core i7 13700K")</f>
        <v>Intel Core i7 13700K</v>
      </c>
    </row>
    <row r="640" spans="1:12">
      <c r="A640" s="1" t="s">
        <v>11657</v>
      </c>
      <c r="B640" s="1" t="s">
        <v>10286</v>
      </c>
      <c r="C640" s="1" t="s">
        <v>7466</v>
      </c>
      <c r="D640" s="1" t="s">
        <v>10740</v>
      </c>
      <c r="E640" s="1" t="s">
        <v>11658</v>
      </c>
      <c r="H640" s="1" t="s">
        <v>2881</v>
      </c>
      <c r="I640" s="1">
        <v>0</v>
      </c>
      <c r="J640" s="1">
        <v>13</v>
      </c>
      <c r="K640" s="1" t="s">
        <v>10291</v>
      </c>
      <c r="L640" s="4" t="str">
        <f ca="1">IFERROR(__xludf.DUMMYFUNCTION("JOIN("" "", SPLIT(REGEXEXTRACT(H640, ""(\S+\s+\S+\s+\S+\s+\S+)""), "" ""))"),"Intel Core i7 13700K")</f>
        <v>Intel Core i7 13700K</v>
      </c>
    </row>
    <row r="641" spans="1:12">
      <c r="A641" s="1" t="s">
        <v>11659</v>
      </c>
      <c r="B641" s="1" t="s">
        <v>10286</v>
      </c>
      <c r="C641" s="1" t="s">
        <v>11660</v>
      </c>
      <c r="D641" s="1" t="s">
        <v>10740</v>
      </c>
      <c r="E641" s="1" t="s">
        <v>11661</v>
      </c>
      <c r="H641" s="1" t="s">
        <v>2881</v>
      </c>
      <c r="I641" s="1">
        <v>0</v>
      </c>
      <c r="J641" s="1">
        <v>13</v>
      </c>
      <c r="K641" s="1" t="s">
        <v>10291</v>
      </c>
      <c r="L641" s="4" t="str">
        <f ca="1">IFERROR(__xludf.DUMMYFUNCTION("JOIN("" "", SPLIT(REGEXEXTRACT(H641, ""(\S+\s+\S+\s+\S+\s+\S+)""), "" ""))"),"Intel Core i7 13700K")</f>
        <v>Intel Core i7 13700K</v>
      </c>
    </row>
    <row r="642" spans="1:12">
      <c r="A642" s="1" t="s">
        <v>11662</v>
      </c>
      <c r="B642" s="1" t="s">
        <v>10286</v>
      </c>
      <c r="C642" s="1" t="s">
        <v>699</v>
      </c>
      <c r="D642" s="1" t="s">
        <v>10740</v>
      </c>
      <c r="E642" s="1" t="s">
        <v>11663</v>
      </c>
      <c r="H642" s="1" t="s">
        <v>2881</v>
      </c>
      <c r="I642" s="1">
        <v>0</v>
      </c>
      <c r="J642" s="1">
        <v>13</v>
      </c>
      <c r="K642" s="1" t="s">
        <v>10291</v>
      </c>
      <c r="L642" s="4" t="str">
        <f ca="1">IFERROR(__xludf.DUMMYFUNCTION("JOIN("" "", SPLIT(REGEXEXTRACT(H642, ""(\S+\s+\S+\s+\S+\s+\S+)""), "" ""))"),"Intel Core i7 13700K")</f>
        <v>Intel Core i7 13700K</v>
      </c>
    </row>
    <row r="643" spans="1:12">
      <c r="A643" s="1" t="s">
        <v>11664</v>
      </c>
      <c r="B643" s="1" t="s">
        <v>10286</v>
      </c>
      <c r="C643" s="1" t="s">
        <v>169</v>
      </c>
      <c r="D643" s="1" t="s">
        <v>10740</v>
      </c>
      <c r="E643" s="1" t="s">
        <v>11665</v>
      </c>
      <c r="H643" s="1" t="s">
        <v>2881</v>
      </c>
      <c r="I643" s="1">
        <v>0</v>
      </c>
      <c r="J643" s="1">
        <v>13</v>
      </c>
      <c r="K643" s="1" t="s">
        <v>10291</v>
      </c>
      <c r="L643" s="4" t="str">
        <f ca="1">IFERROR(__xludf.DUMMYFUNCTION("JOIN("" "", SPLIT(REGEXEXTRACT(H643, ""(\S+\s+\S+\s+\S+\s+\S+)""), "" ""))"),"Intel Core i7 13700K")</f>
        <v>Intel Core i7 13700K</v>
      </c>
    </row>
    <row r="644" spans="1:12">
      <c r="A644" s="1" t="s">
        <v>11666</v>
      </c>
      <c r="B644" s="1" t="s">
        <v>10286</v>
      </c>
      <c r="C644" s="1" t="s">
        <v>11667</v>
      </c>
      <c r="D644" s="1" t="s">
        <v>10740</v>
      </c>
      <c r="E644" s="1" t="s">
        <v>11668</v>
      </c>
      <c r="H644" s="1" t="s">
        <v>2881</v>
      </c>
      <c r="I644" s="1">
        <v>0</v>
      </c>
      <c r="J644" s="1">
        <v>13</v>
      </c>
      <c r="K644" s="1" t="s">
        <v>10291</v>
      </c>
      <c r="L644" s="4" t="str">
        <f ca="1">IFERROR(__xludf.DUMMYFUNCTION("JOIN("" "", SPLIT(REGEXEXTRACT(H644, ""(\S+\s+\S+\s+\S+\s+\S+)""), "" ""))"),"Intel Core i7 13700K")</f>
        <v>Intel Core i7 13700K</v>
      </c>
    </row>
    <row r="645" spans="1:12">
      <c r="A645" s="1" t="s">
        <v>11669</v>
      </c>
      <c r="B645" s="1" t="s">
        <v>10286</v>
      </c>
      <c r="C645" s="1" t="s">
        <v>300</v>
      </c>
      <c r="D645" s="1" t="s">
        <v>10740</v>
      </c>
      <c r="E645" s="1" t="s">
        <v>11670</v>
      </c>
      <c r="H645" s="1" t="s">
        <v>2881</v>
      </c>
      <c r="I645" s="1">
        <v>0</v>
      </c>
      <c r="J645" s="1">
        <v>13</v>
      </c>
      <c r="K645" s="1" t="s">
        <v>10291</v>
      </c>
      <c r="L645" s="4" t="str">
        <f ca="1">IFERROR(__xludf.DUMMYFUNCTION("JOIN("" "", SPLIT(REGEXEXTRACT(H645, ""(\S+\s+\S+\s+\S+\s+\S+)""), "" ""))"),"Intel Core i7 13700K")</f>
        <v>Intel Core i7 13700K</v>
      </c>
    </row>
    <row r="646" spans="1:12">
      <c r="A646" s="1" t="s">
        <v>11671</v>
      </c>
      <c r="B646" s="1" t="s">
        <v>10286</v>
      </c>
      <c r="C646" s="1" t="s">
        <v>11672</v>
      </c>
      <c r="D646" s="1" t="s">
        <v>10740</v>
      </c>
      <c r="E646" s="1" t="s">
        <v>11673</v>
      </c>
      <c r="H646" s="1" t="s">
        <v>2881</v>
      </c>
      <c r="I646" s="1">
        <v>0</v>
      </c>
      <c r="J646" s="1">
        <v>13</v>
      </c>
      <c r="K646" s="1" t="s">
        <v>10291</v>
      </c>
      <c r="L646" s="4" t="str">
        <f ca="1">IFERROR(__xludf.DUMMYFUNCTION("JOIN("" "", SPLIT(REGEXEXTRACT(H646, ""(\S+\s+\S+\s+\S+\s+\S+)""), "" ""))"),"Intel Core i7 13700K")</f>
        <v>Intel Core i7 13700K</v>
      </c>
    </row>
    <row r="647" spans="1:12">
      <c r="A647" s="1" t="s">
        <v>11674</v>
      </c>
      <c r="B647" s="1" t="s">
        <v>10286</v>
      </c>
      <c r="C647" s="1" t="s">
        <v>11675</v>
      </c>
      <c r="D647" s="1" t="s">
        <v>10740</v>
      </c>
      <c r="E647" s="1" t="s">
        <v>11676</v>
      </c>
      <c r="H647" s="1" t="s">
        <v>2881</v>
      </c>
      <c r="I647" s="1">
        <v>0</v>
      </c>
      <c r="J647" s="1">
        <v>13</v>
      </c>
      <c r="K647" s="1" t="s">
        <v>10291</v>
      </c>
      <c r="L647" s="4" t="str">
        <f ca="1">IFERROR(__xludf.DUMMYFUNCTION("JOIN("" "", SPLIT(REGEXEXTRACT(H647, ""(\S+\s+\S+\s+\S+\s+\S+)""), "" ""))"),"Intel Core i7 13700K")</f>
        <v>Intel Core i7 13700K</v>
      </c>
    </row>
    <row r="648" spans="1:12">
      <c r="A648" s="1" t="s">
        <v>11677</v>
      </c>
      <c r="B648" s="1" t="s">
        <v>10286</v>
      </c>
      <c r="C648" s="1" t="s">
        <v>2861</v>
      </c>
      <c r="D648" s="1" t="s">
        <v>10740</v>
      </c>
      <c r="E648" s="1" t="s">
        <v>11678</v>
      </c>
      <c r="H648" s="1" t="s">
        <v>2881</v>
      </c>
      <c r="I648" s="1">
        <v>0</v>
      </c>
      <c r="J648" s="1">
        <v>13</v>
      </c>
      <c r="K648" s="1" t="s">
        <v>10291</v>
      </c>
      <c r="L648" s="4" t="str">
        <f ca="1">IFERROR(__xludf.DUMMYFUNCTION("JOIN("" "", SPLIT(REGEXEXTRACT(H648, ""(\S+\s+\S+\s+\S+\s+\S+)""), "" ""))"),"Intel Core i7 13700K")</f>
        <v>Intel Core i7 13700K</v>
      </c>
    </row>
    <row r="649" spans="1:12">
      <c r="A649" s="1" t="s">
        <v>11679</v>
      </c>
      <c r="B649" s="1" t="s">
        <v>10286</v>
      </c>
      <c r="C649" s="1" t="s">
        <v>11680</v>
      </c>
      <c r="D649" s="1" t="s">
        <v>10740</v>
      </c>
      <c r="E649" s="1" t="s">
        <v>11681</v>
      </c>
      <c r="H649" s="1" t="s">
        <v>2881</v>
      </c>
      <c r="I649" s="1">
        <v>0</v>
      </c>
      <c r="J649" s="1">
        <v>13</v>
      </c>
      <c r="K649" s="1" t="s">
        <v>10291</v>
      </c>
      <c r="L649" s="4" t="str">
        <f ca="1">IFERROR(__xludf.DUMMYFUNCTION("JOIN("" "", SPLIT(REGEXEXTRACT(H649, ""(\S+\s+\S+\s+\S+\s+\S+)""), "" ""))"),"Intel Core i7 13700K")</f>
        <v>Intel Core i7 13700K</v>
      </c>
    </row>
    <row r="650" spans="1:12">
      <c r="A650" s="1" t="s">
        <v>11682</v>
      </c>
      <c r="B650" s="1" t="s">
        <v>10286</v>
      </c>
      <c r="C650" s="1" t="s">
        <v>504</v>
      </c>
      <c r="D650" s="1" t="s">
        <v>10740</v>
      </c>
      <c r="E650" s="1" t="s">
        <v>11683</v>
      </c>
      <c r="H650" s="1" t="s">
        <v>2881</v>
      </c>
      <c r="I650" s="1">
        <v>0</v>
      </c>
      <c r="J650" s="1">
        <v>13</v>
      </c>
      <c r="K650" s="1" t="s">
        <v>10291</v>
      </c>
      <c r="L650" s="4" t="str">
        <f ca="1">IFERROR(__xludf.DUMMYFUNCTION("JOIN("" "", SPLIT(REGEXEXTRACT(H650, ""(\S+\s+\S+\s+\S+\s+\S+)""), "" ""))"),"Intel Core i7 13700K")</f>
        <v>Intel Core i7 13700K</v>
      </c>
    </row>
    <row r="651" spans="1:12">
      <c r="A651" s="1" t="s">
        <v>11684</v>
      </c>
      <c r="B651" s="1" t="s">
        <v>10286</v>
      </c>
      <c r="C651" s="1" t="s">
        <v>11685</v>
      </c>
      <c r="D651" s="1" t="s">
        <v>10740</v>
      </c>
      <c r="E651" s="1" t="s">
        <v>11686</v>
      </c>
      <c r="H651" s="1" t="s">
        <v>2881</v>
      </c>
      <c r="I651" s="1">
        <v>0</v>
      </c>
      <c r="J651" s="1">
        <v>13</v>
      </c>
      <c r="K651" s="1" t="s">
        <v>10291</v>
      </c>
      <c r="L651" s="4" t="str">
        <f ca="1">IFERROR(__xludf.DUMMYFUNCTION("JOIN("" "", SPLIT(REGEXEXTRACT(H651, ""(\S+\s+\S+\s+\S+\s+\S+)""), "" ""))"),"Intel Core i7 13700K")</f>
        <v>Intel Core i7 13700K</v>
      </c>
    </row>
    <row r="652" spans="1:12">
      <c r="A652" s="1" t="s">
        <v>11687</v>
      </c>
      <c r="B652" s="1" t="s">
        <v>10286</v>
      </c>
      <c r="C652" s="1" t="s">
        <v>11688</v>
      </c>
      <c r="D652" s="1" t="s">
        <v>10740</v>
      </c>
      <c r="E652" s="1" t="s">
        <v>11689</v>
      </c>
      <c r="H652" s="1" t="s">
        <v>2881</v>
      </c>
      <c r="I652" s="1">
        <v>0</v>
      </c>
      <c r="J652" s="1">
        <v>13</v>
      </c>
      <c r="K652" s="1" t="s">
        <v>10291</v>
      </c>
      <c r="L652" s="4" t="str">
        <f ca="1">IFERROR(__xludf.DUMMYFUNCTION("JOIN("" "", SPLIT(REGEXEXTRACT(H652, ""(\S+\s+\S+\s+\S+\s+\S+)""), "" ""))"),"Intel Core i7 13700K")</f>
        <v>Intel Core i7 13700K</v>
      </c>
    </row>
    <row r="653" spans="1:12">
      <c r="A653" s="1" t="s">
        <v>11690</v>
      </c>
      <c r="B653" s="1" t="s">
        <v>10286</v>
      </c>
      <c r="C653" s="1" t="s">
        <v>11691</v>
      </c>
      <c r="D653" s="1" t="s">
        <v>10740</v>
      </c>
      <c r="E653" s="1" t="s">
        <v>11692</v>
      </c>
      <c r="H653" s="1" t="s">
        <v>2881</v>
      </c>
      <c r="I653" s="1">
        <v>0</v>
      </c>
      <c r="J653" s="1">
        <v>13</v>
      </c>
      <c r="K653" s="1" t="s">
        <v>10291</v>
      </c>
      <c r="L653" s="4" t="str">
        <f ca="1">IFERROR(__xludf.DUMMYFUNCTION("JOIN("" "", SPLIT(REGEXEXTRACT(H653, ""(\S+\s+\S+\s+\S+\s+\S+)""), "" ""))"),"Intel Core i7 13700K")</f>
        <v>Intel Core i7 13700K</v>
      </c>
    </row>
    <row r="654" spans="1:12">
      <c r="A654" s="1" t="s">
        <v>11693</v>
      </c>
      <c r="B654" s="1" t="s">
        <v>10286</v>
      </c>
      <c r="C654" s="1" t="s">
        <v>11694</v>
      </c>
      <c r="D654" s="1" t="s">
        <v>10740</v>
      </c>
      <c r="E654" s="1" t="s">
        <v>11695</v>
      </c>
      <c r="H654" s="1" t="s">
        <v>2881</v>
      </c>
      <c r="I654" s="1">
        <v>0</v>
      </c>
      <c r="J654" s="1">
        <v>13</v>
      </c>
      <c r="K654" s="1" t="s">
        <v>10291</v>
      </c>
      <c r="L654" s="4" t="str">
        <f ca="1">IFERROR(__xludf.DUMMYFUNCTION("JOIN("" "", SPLIT(REGEXEXTRACT(H654, ""(\S+\s+\S+\s+\S+\s+\S+)""), "" ""))"),"Intel Core i7 13700K")</f>
        <v>Intel Core i7 13700K</v>
      </c>
    </row>
    <row r="655" spans="1:12">
      <c r="A655" s="1" t="s">
        <v>11696</v>
      </c>
      <c r="B655" s="1" t="s">
        <v>10303</v>
      </c>
      <c r="C655" s="1" t="s">
        <v>11697</v>
      </c>
      <c r="D655" s="1" t="s">
        <v>10740</v>
      </c>
      <c r="E655" s="1" t="s">
        <v>11698</v>
      </c>
      <c r="H655" s="1" t="s">
        <v>2881</v>
      </c>
      <c r="I655" s="1">
        <v>0</v>
      </c>
      <c r="J655" s="1">
        <v>13</v>
      </c>
      <c r="K655" s="1" t="s">
        <v>10291</v>
      </c>
      <c r="L655" s="4" t="str">
        <f ca="1">IFERROR(__xludf.DUMMYFUNCTION("JOIN("" "", SPLIT(REGEXEXTRACT(H655, ""(\S+\s+\S+\s+\S+\s+\S+)""), "" ""))"),"Intel Core i7 13700K")</f>
        <v>Intel Core i7 13700K</v>
      </c>
    </row>
    <row r="656" spans="1:12">
      <c r="A656" s="1" t="s">
        <v>11699</v>
      </c>
      <c r="B656" s="1" t="s">
        <v>10410</v>
      </c>
      <c r="C656" s="1" t="s">
        <v>11700</v>
      </c>
      <c r="D656" s="1" t="s">
        <v>10740</v>
      </c>
      <c r="E656" s="1" t="s">
        <v>11701</v>
      </c>
      <c r="H656" s="1" t="s">
        <v>2881</v>
      </c>
      <c r="I656" s="1">
        <v>0</v>
      </c>
      <c r="J656" s="1">
        <v>13</v>
      </c>
      <c r="K656" s="1" t="s">
        <v>10291</v>
      </c>
      <c r="L656" s="4" t="str">
        <f ca="1">IFERROR(__xludf.DUMMYFUNCTION("JOIN("" "", SPLIT(REGEXEXTRACT(H656, ""(\S+\s+\S+\s+\S+\s+\S+)""), "" ""))"),"Intel Core i7 13700K")</f>
        <v>Intel Core i7 13700K</v>
      </c>
    </row>
    <row r="657" spans="1:12">
      <c r="A657" s="1" t="s">
        <v>3831</v>
      </c>
      <c r="B657" s="1" t="s">
        <v>11702</v>
      </c>
      <c r="C657" s="1" t="s">
        <v>11703</v>
      </c>
      <c r="D657" s="1" t="s">
        <v>10740</v>
      </c>
      <c r="E657" s="1" t="s">
        <v>11704</v>
      </c>
      <c r="H657" s="1" t="s">
        <v>2881</v>
      </c>
      <c r="I657" s="1">
        <v>0</v>
      </c>
      <c r="J657" s="1">
        <v>13</v>
      </c>
      <c r="K657" s="1" t="s">
        <v>10291</v>
      </c>
      <c r="L657" s="4" t="str">
        <f ca="1">IFERROR(__xludf.DUMMYFUNCTION("JOIN("" "", SPLIT(REGEXEXTRACT(H657, ""(\S+\s+\S+\s+\S+\s+\S+)""), "" ""))"),"Intel Core i7 13700K")</f>
        <v>Intel Core i7 13700K</v>
      </c>
    </row>
    <row r="658" spans="1:12">
      <c r="A658" s="1" t="s">
        <v>11705</v>
      </c>
      <c r="B658" s="1" t="s">
        <v>10410</v>
      </c>
      <c r="C658" s="1" t="s">
        <v>11706</v>
      </c>
      <c r="D658" s="1" t="s">
        <v>10740</v>
      </c>
      <c r="E658" s="1" t="s">
        <v>11707</v>
      </c>
      <c r="H658" s="1" t="s">
        <v>2881</v>
      </c>
      <c r="I658" s="1">
        <v>0</v>
      </c>
      <c r="J658" s="1">
        <v>13</v>
      </c>
      <c r="K658" s="1" t="s">
        <v>10291</v>
      </c>
      <c r="L658" s="4" t="str">
        <f ca="1">IFERROR(__xludf.DUMMYFUNCTION("JOIN("" "", SPLIT(REGEXEXTRACT(H658, ""(\S+\s+\S+\s+\S+\s+\S+)""), "" ""))"),"Intel Core i7 13700K")</f>
        <v>Intel Core i7 13700K</v>
      </c>
    </row>
    <row r="659" spans="1:12">
      <c r="A659" s="1" t="s">
        <v>11708</v>
      </c>
      <c r="B659" s="1" t="s">
        <v>10286</v>
      </c>
      <c r="C659" s="1" t="s">
        <v>10386</v>
      </c>
      <c r="D659" s="1" t="s">
        <v>10347</v>
      </c>
      <c r="E659" s="1" t="s">
        <v>11709</v>
      </c>
      <c r="H659" s="1" t="s">
        <v>2881</v>
      </c>
      <c r="I659" s="1">
        <v>0</v>
      </c>
      <c r="J659" s="1">
        <v>13</v>
      </c>
      <c r="K659" s="1" t="s">
        <v>10291</v>
      </c>
      <c r="L659" s="4" t="str">
        <f ca="1">IFERROR(__xludf.DUMMYFUNCTION("JOIN("" "", SPLIT(REGEXEXTRACT(H659, ""(\S+\s+\S+\s+\S+\s+\S+)""), "" ""))"),"Intel Core i7 13700K")</f>
        <v>Intel Core i7 13700K</v>
      </c>
    </row>
    <row r="660" spans="1:12">
      <c r="A660" s="1" t="s">
        <v>11710</v>
      </c>
      <c r="B660" s="1" t="s">
        <v>10286</v>
      </c>
      <c r="C660" s="1" t="s">
        <v>11711</v>
      </c>
      <c r="D660" s="1" t="s">
        <v>10740</v>
      </c>
      <c r="E660" s="1" t="s">
        <v>11712</v>
      </c>
      <c r="H660" s="1" t="s">
        <v>2881</v>
      </c>
      <c r="I660" s="1">
        <v>1</v>
      </c>
      <c r="J660" s="1">
        <v>13</v>
      </c>
      <c r="K660" s="1" t="s">
        <v>10291</v>
      </c>
      <c r="L660" s="4" t="str">
        <f ca="1">IFERROR(__xludf.DUMMYFUNCTION("JOIN("" "", SPLIT(REGEXEXTRACT(H660, ""(\S+\s+\S+\s+\S+\s+\S+)""), "" ""))"),"Intel Core i7 13700K")</f>
        <v>Intel Core i7 13700K</v>
      </c>
    </row>
    <row r="661" spans="1:12">
      <c r="A661" s="1" t="s">
        <v>11713</v>
      </c>
      <c r="B661" s="1" t="s">
        <v>10286</v>
      </c>
      <c r="C661" s="1" t="s">
        <v>1097</v>
      </c>
      <c r="D661" s="1" t="s">
        <v>10288</v>
      </c>
      <c r="E661" s="1" t="s">
        <v>11714</v>
      </c>
      <c r="H661" s="1" t="s">
        <v>2881</v>
      </c>
      <c r="I661" s="1">
        <v>0</v>
      </c>
      <c r="J661" s="1">
        <v>13</v>
      </c>
      <c r="K661" s="1" t="s">
        <v>10291</v>
      </c>
      <c r="L661" s="4" t="str">
        <f ca="1">IFERROR(__xludf.DUMMYFUNCTION("JOIN("" "", SPLIT(REGEXEXTRACT(H661, ""(\S+\s+\S+\s+\S+\s+\S+)""), "" ""))"),"Intel Core i7 13700K")</f>
        <v>Intel Core i7 13700K</v>
      </c>
    </row>
    <row r="662" spans="1:12">
      <c r="A662" s="1" t="s">
        <v>11715</v>
      </c>
      <c r="B662" s="1" t="s">
        <v>10286</v>
      </c>
      <c r="C662" s="1" t="s">
        <v>11716</v>
      </c>
      <c r="D662" s="1" t="s">
        <v>10347</v>
      </c>
      <c r="E662" s="1" t="s">
        <v>11717</v>
      </c>
      <c r="H662" s="1" t="s">
        <v>2881</v>
      </c>
      <c r="I662" s="1">
        <v>0</v>
      </c>
      <c r="J662" s="1">
        <v>13</v>
      </c>
      <c r="K662" s="1" t="s">
        <v>10291</v>
      </c>
      <c r="L662" s="4" t="str">
        <f ca="1">IFERROR(__xludf.DUMMYFUNCTION("JOIN("" "", SPLIT(REGEXEXTRACT(H662, ""(\S+\s+\S+\s+\S+\s+\S+)""), "" ""))"),"Intel Core i7 13700K")</f>
        <v>Intel Core i7 13700K</v>
      </c>
    </row>
    <row r="663" spans="1:12">
      <c r="A663" s="1" t="s">
        <v>11718</v>
      </c>
      <c r="B663" s="1" t="s">
        <v>10286</v>
      </c>
      <c r="C663" s="1" t="s">
        <v>11719</v>
      </c>
      <c r="D663" s="1" t="s">
        <v>10743</v>
      </c>
      <c r="E663" s="1" t="s">
        <v>11720</v>
      </c>
      <c r="H663" s="1" t="s">
        <v>2881</v>
      </c>
      <c r="I663" s="1">
        <v>0</v>
      </c>
      <c r="J663" s="1">
        <v>13</v>
      </c>
      <c r="K663" s="1" t="s">
        <v>10291</v>
      </c>
      <c r="L663" s="4" t="str">
        <f ca="1">IFERROR(__xludf.DUMMYFUNCTION("JOIN("" "", SPLIT(REGEXEXTRACT(H663, ""(\S+\s+\S+\s+\S+\s+\S+)""), "" ""))"),"Intel Core i7 13700K")</f>
        <v>Intel Core i7 13700K</v>
      </c>
    </row>
    <row r="664" spans="1:12">
      <c r="A664" s="1" t="s">
        <v>11721</v>
      </c>
      <c r="B664" s="1" t="s">
        <v>10286</v>
      </c>
      <c r="C664" s="1" t="s">
        <v>11722</v>
      </c>
      <c r="D664" s="1" t="s">
        <v>10740</v>
      </c>
      <c r="E664" s="1" t="s">
        <v>11723</v>
      </c>
      <c r="H664" s="1" t="s">
        <v>2881</v>
      </c>
      <c r="I664" s="1">
        <v>0</v>
      </c>
      <c r="J664" s="1">
        <v>13</v>
      </c>
      <c r="K664" s="1" t="s">
        <v>10291</v>
      </c>
      <c r="L664" s="4" t="str">
        <f ca="1">IFERROR(__xludf.DUMMYFUNCTION("JOIN("" "", SPLIT(REGEXEXTRACT(H664, ""(\S+\s+\S+\s+\S+\s+\S+)""), "" ""))"),"Intel Core i7 13700K")</f>
        <v>Intel Core i7 13700K</v>
      </c>
    </row>
    <row r="665" spans="1:12">
      <c r="A665" s="1" t="s">
        <v>11724</v>
      </c>
      <c r="B665" s="1" t="s">
        <v>10303</v>
      </c>
      <c r="C665" s="1" t="s">
        <v>11725</v>
      </c>
      <c r="D665" s="1" t="s">
        <v>10293</v>
      </c>
      <c r="E665" s="1" t="s">
        <v>11726</v>
      </c>
      <c r="H665" s="1" t="s">
        <v>10629</v>
      </c>
      <c r="I665" s="1">
        <v>2</v>
      </c>
      <c r="J665" s="1">
        <v>14</v>
      </c>
      <c r="K665" s="1" t="s">
        <v>10291</v>
      </c>
      <c r="L665" s="4" t="str">
        <f ca="1">IFERROR(__xludf.DUMMYFUNCTION("JOIN("" "", SPLIT(REGEXEXTRACT(H665, ""(\S+\s+\S+\s+\S+\s+\S+)""), "" ""))"),"Intel Core i9 14900K")</f>
        <v>Intel Core i9 14900K</v>
      </c>
    </row>
    <row r="666" spans="1:12">
      <c r="A666" s="1" t="s">
        <v>11727</v>
      </c>
      <c r="B666" s="1" t="s">
        <v>10286</v>
      </c>
      <c r="C666" s="1" t="s">
        <v>11728</v>
      </c>
      <c r="D666" s="1" t="s">
        <v>10305</v>
      </c>
      <c r="E666" s="1" t="s">
        <v>11729</v>
      </c>
      <c r="H666" s="1" t="s">
        <v>10629</v>
      </c>
      <c r="I666" s="1">
        <v>1</v>
      </c>
      <c r="J666" s="1">
        <v>14</v>
      </c>
      <c r="K666" s="1" t="s">
        <v>10291</v>
      </c>
      <c r="L666" s="4" t="str">
        <f ca="1">IFERROR(__xludf.DUMMYFUNCTION("JOIN("" "", SPLIT(REGEXEXTRACT(H666, ""(\S+\s+\S+\s+\S+\s+\S+)""), "" ""))"),"Intel Core i9 14900K")</f>
        <v>Intel Core i9 14900K</v>
      </c>
    </row>
    <row r="667" spans="1:12">
      <c r="A667" s="1" t="s">
        <v>11730</v>
      </c>
      <c r="B667" s="1" t="s">
        <v>10286</v>
      </c>
      <c r="C667" s="1" t="s">
        <v>4110</v>
      </c>
      <c r="D667" s="1" t="s">
        <v>10324</v>
      </c>
      <c r="E667" s="1" t="s">
        <v>11731</v>
      </c>
      <c r="H667" s="1" t="s">
        <v>10629</v>
      </c>
      <c r="I667" s="1">
        <v>0</v>
      </c>
      <c r="J667" s="1">
        <v>14</v>
      </c>
      <c r="K667" s="1" t="s">
        <v>10291</v>
      </c>
      <c r="L667" s="4" t="str">
        <f ca="1">IFERROR(__xludf.DUMMYFUNCTION("JOIN("" "", SPLIT(REGEXEXTRACT(H667, ""(\S+\s+\S+\s+\S+\s+\S+)""), "" ""))"),"Intel Core i9 14900K")</f>
        <v>Intel Core i9 14900K</v>
      </c>
    </row>
    <row r="668" spans="1:12">
      <c r="A668" s="1" t="s">
        <v>11732</v>
      </c>
      <c r="B668" s="1" t="s">
        <v>10286</v>
      </c>
      <c r="C668" s="1" t="s">
        <v>11733</v>
      </c>
      <c r="D668" s="1" t="s">
        <v>10347</v>
      </c>
      <c r="E668" s="1" t="s">
        <v>11734</v>
      </c>
      <c r="H668" s="1" t="s">
        <v>10629</v>
      </c>
      <c r="I668" s="1">
        <v>1</v>
      </c>
      <c r="J668" s="1">
        <v>14</v>
      </c>
      <c r="K668" s="1" t="s">
        <v>10291</v>
      </c>
      <c r="L668" s="4" t="str">
        <f ca="1">IFERROR(__xludf.DUMMYFUNCTION("JOIN("" "", SPLIT(REGEXEXTRACT(H668, ""(\S+\s+\S+\s+\S+\s+\S+)""), "" ""))"),"Intel Core i9 14900K")</f>
        <v>Intel Core i9 14900K</v>
      </c>
    </row>
    <row r="669" spans="1:12">
      <c r="A669" s="1" t="s">
        <v>11735</v>
      </c>
      <c r="B669" s="1" t="s">
        <v>10286</v>
      </c>
      <c r="C669" s="1" t="s">
        <v>11736</v>
      </c>
      <c r="D669" s="1" t="s">
        <v>10305</v>
      </c>
      <c r="E669" s="1" t="s">
        <v>11737</v>
      </c>
      <c r="H669" s="1" t="s">
        <v>10629</v>
      </c>
      <c r="I669" s="1">
        <v>1</v>
      </c>
      <c r="J669" s="1">
        <v>14</v>
      </c>
      <c r="K669" s="1" t="s">
        <v>10291</v>
      </c>
      <c r="L669" s="4" t="str">
        <f ca="1">IFERROR(__xludf.DUMMYFUNCTION("JOIN("" "", SPLIT(REGEXEXTRACT(H669, ""(\S+\s+\S+\s+\S+\s+\S+)""), "" ""))"),"Intel Core i9 14900K")</f>
        <v>Intel Core i9 14900K</v>
      </c>
    </row>
    <row r="670" spans="1:12">
      <c r="A670" s="1" t="s">
        <v>10313</v>
      </c>
      <c r="B670" s="1" t="s">
        <v>10303</v>
      </c>
      <c r="C670" s="1" t="s">
        <v>11738</v>
      </c>
      <c r="D670" s="1" t="s">
        <v>10288</v>
      </c>
      <c r="E670" s="1" t="s">
        <v>11739</v>
      </c>
      <c r="H670" s="1" t="s">
        <v>10629</v>
      </c>
      <c r="I670" s="1">
        <v>1</v>
      </c>
      <c r="J670" s="1">
        <v>14</v>
      </c>
      <c r="K670" s="1" t="s">
        <v>10291</v>
      </c>
      <c r="L670" s="4" t="str">
        <f ca="1">IFERROR(__xludf.DUMMYFUNCTION("JOIN("" "", SPLIT(REGEXEXTRACT(H670, ""(\S+\s+\S+\s+\S+\s+\S+)""), "" ""))"),"Intel Core i9 14900K")</f>
        <v>Intel Core i9 14900K</v>
      </c>
    </row>
    <row r="671" spans="1:12">
      <c r="A671" s="1" t="s">
        <v>11740</v>
      </c>
      <c r="B671" s="1" t="s">
        <v>10286</v>
      </c>
      <c r="C671" s="1" t="s">
        <v>11741</v>
      </c>
      <c r="D671" s="1" t="s">
        <v>10347</v>
      </c>
      <c r="E671" s="1" t="s">
        <v>11742</v>
      </c>
      <c r="H671" s="1" t="s">
        <v>10629</v>
      </c>
      <c r="I671" s="1">
        <v>3</v>
      </c>
      <c r="J671" s="1">
        <v>14</v>
      </c>
      <c r="K671" s="1" t="s">
        <v>10291</v>
      </c>
      <c r="L671" s="4" t="str">
        <f ca="1">IFERROR(__xludf.DUMMYFUNCTION("JOIN("" "", SPLIT(REGEXEXTRACT(H671, ""(\S+\s+\S+\s+\S+\s+\S+)""), "" ""))"),"Intel Core i9 14900K")</f>
        <v>Intel Core i9 14900K</v>
      </c>
    </row>
    <row r="672" spans="1:12">
      <c r="A672" s="1" t="s">
        <v>11743</v>
      </c>
      <c r="B672" s="1" t="s">
        <v>10286</v>
      </c>
      <c r="C672" s="1" t="s">
        <v>11744</v>
      </c>
      <c r="D672" s="1" t="s">
        <v>10715</v>
      </c>
      <c r="E672" s="1" t="s">
        <v>11745</v>
      </c>
      <c r="H672" s="1" t="s">
        <v>10629</v>
      </c>
      <c r="I672" s="1">
        <v>0</v>
      </c>
      <c r="J672" s="1">
        <v>14</v>
      </c>
      <c r="K672" s="1" t="s">
        <v>10291</v>
      </c>
      <c r="L672" s="4" t="str">
        <f ca="1">IFERROR(__xludf.DUMMYFUNCTION("JOIN("" "", SPLIT(REGEXEXTRACT(H672, ""(\S+\s+\S+\s+\S+\s+\S+)""), "" ""))"),"Intel Core i9 14900K")</f>
        <v>Intel Core i9 14900K</v>
      </c>
    </row>
    <row r="673" spans="1:12">
      <c r="A673" s="1" t="s">
        <v>11746</v>
      </c>
      <c r="B673" s="1" t="s">
        <v>10286</v>
      </c>
      <c r="C673" s="1" t="s">
        <v>4067</v>
      </c>
      <c r="D673" s="1" t="s">
        <v>10300</v>
      </c>
      <c r="E673" s="1" t="s">
        <v>11747</v>
      </c>
      <c r="H673" s="1" t="s">
        <v>10629</v>
      </c>
      <c r="I673" s="1">
        <v>1</v>
      </c>
      <c r="J673" s="1">
        <v>14</v>
      </c>
      <c r="K673" s="1" t="s">
        <v>10291</v>
      </c>
      <c r="L673" s="4" t="str">
        <f ca="1">IFERROR(__xludf.DUMMYFUNCTION("JOIN("" "", SPLIT(REGEXEXTRACT(H673, ""(\S+\s+\S+\s+\S+\s+\S+)""), "" ""))"),"Intel Core i9 14900K")</f>
        <v>Intel Core i9 14900K</v>
      </c>
    </row>
    <row r="674" spans="1:12">
      <c r="A674" s="1" t="s">
        <v>1182</v>
      </c>
      <c r="B674" s="1" t="s">
        <v>10286</v>
      </c>
      <c r="C674" s="1" t="s">
        <v>11748</v>
      </c>
      <c r="D674" s="1" t="s">
        <v>10305</v>
      </c>
      <c r="E674" s="1" t="s">
        <v>11749</v>
      </c>
      <c r="H674" s="1" t="s">
        <v>10629</v>
      </c>
      <c r="I674" s="1">
        <v>0</v>
      </c>
      <c r="J674" s="1">
        <v>14</v>
      </c>
      <c r="K674" s="1" t="s">
        <v>10291</v>
      </c>
      <c r="L674" s="4" t="str">
        <f ca="1">IFERROR(__xludf.DUMMYFUNCTION("JOIN("" "", SPLIT(REGEXEXTRACT(H674, ""(\S+\s+\S+\s+\S+\s+\S+)""), "" ""))"),"Intel Core i9 14900K")</f>
        <v>Intel Core i9 14900K</v>
      </c>
    </row>
    <row r="675" spans="1:12">
      <c r="A675" s="1" t="s">
        <v>11750</v>
      </c>
      <c r="B675" s="1" t="s">
        <v>10286</v>
      </c>
      <c r="C675" s="1" t="s">
        <v>2290</v>
      </c>
      <c r="D675" s="1" t="s">
        <v>10371</v>
      </c>
      <c r="E675" s="1" t="s">
        <v>11751</v>
      </c>
      <c r="H675" s="1" t="s">
        <v>10629</v>
      </c>
      <c r="I675" s="1">
        <v>0</v>
      </c>
      <c r="J675" s="1">
        <v>14</v>
      </c>
      <c r="K675" s="1" t="s">
        <v>10291</v>
      </c>
      <c r="L675" s="4" t="str">
        <f ca="1">IFERROR(__xludf.DUMMYFUNCTION("JOIN("" "", SPLIT(REGEXEXTRACT(H675, ""(\S+\s+\S+\s+\S+\s+\S+)""), "" ""))"),"Intel Core i9 14900K")</f>
        <v>Intel Core i9 14900K</v>
      </c>
    </row>
    <row r="676" spans="1:12">
      <c r="A676" s="1" t="s">
        <v>11254</v>
      </c>
      <c r="B676" s="1" t="s">
        <v>10286</v>
      </c>
      <c r="C676" s="1" t="s">
        <v>11752</v>
      </c>
      <c r="D676" s="1" t="s">
        <v>10288</v>
      </c>
      <c r="E676" s="1" t="s">
        <v>11753</v>
      </c>
      <c r="H676" s="1" t="s">
        <v>10629</v>
      </c>
      <c r="I676" s="1">
        <v>1</v>
      </c>
      <c r="J676" s="1">
        <v>14</v>
      </c>
      <c r="K676" s="1" t="s">
        <v>10291</v>
      </c>
      <c r="L676" s="4" t="str">
        <f ca="1">IFERROR(__xludf.DUMMYFUNCTION("JOIN("" "", SPLIT(REGEXEXTRACT(H676, ""(\S+\s+\S+\s+\S+\s+\S+)""), "" ""))"),"Intel Core i9 14900K")</f>
        <v>Intel Core i9 14900K</v>
      </c>
    </row>
    <row r="677" spans="1:12">
      <c r="A677" s="1" t="s">
        <v>11754</v>
      </c>
      <c r="B677" s="1" t="s">
        <v>10286</v>
      </c>
      <c r="C677" s="1" t="s">
        <v>3901</v>
      </c>
      <c r="D677" s="1" t="s">
        <v>10293</v>
      </c>
      <c r="E677" s="1" t="s">
        <v>11755</v>
      </c>
      <c r="H677" s="1" t="s">
        <v>10629</v>
      </c>
      <c r="I677" s="1">
        <v>0</v>
      </c>
      <c r="J677" s="1">
        <v>14</v>
      </c>
      <c r="K677" s="1" t="s">
        <v>10291</v>
      </c>
      <c r="L677" s="4" t="str">
        <f ca="1">IFERROR(__xludf.DUMMYFUNCTION("JOIN("" "", SPLIT(REGEXEXTRACT(H677, ""(\S+\s+\S+\s+\S+\s+\S+)""), "" ""))"),"Intel Core i9 14900K")</f>
        <v>Intel Core i9 14900K</v>
      </c>
    </row>
    <row r="678" spans="1:12">
      <c r="A678" s="1" t="s">
        <v>11756</v>
      </c>
      <c r="B678" s="1" t="s">
        <v>10286</v>
      </c>
      <c r="C678" s="1" t="s">
        <v>7619</v>
      </c>
      <c r="D678" s="1" t="s">
        <v>10288</v>
      </c>
      <c r="E678" s="1" t="s">
        <v>11757</v>
      </c>
      <c r="H678" s="1" t="s">
        <v>10629</v>
      </c>
      <c r="I678" s="1">
        <v>0</v>
      </c>
      <c r="J678" s="1">
        <v>14</v>
      </c>
      <c r="K678" s="1" t="s">
        <v>10291</v>
      </c>
      <c r="L678" s="4" t="str">
        <f ca="1">IFERROR(__xludf.DUMMYFUNCTION("JOIN("" "", SPLIT(REGEXEXTRACT(H678, ""(\S+\s+\S+\s+\S+\s+\S+)""), "" ""))"),"Intel Core i9 14900K")</f>
        <v>Intel Core i9 14900K</v>
      </c>
    </row>
    <row r="679" spans="1:12">
      <c r="A679" s="1" t="s">
        <v>11758</v>
      </c>
      <c r="B679" s="1" t="s">
        <v>10286</v>
      </c>
      <c r="C679" s="1" t="s">
        <v>11759</v>
      </c>
      <c r="D679" s="1" t="s">
        <v>10288</v>
      </c>
      <c r="E679" s="1" t="s">
        <v>11760</v>
      </c>
      <c r="H679" s="1" t="s">
        <v>10629</v>
      </c>
      <c r="I679" s="1">
        <v>0</v>
      </c>
      <c r="J679" s="1">
        <v>14</v>
      </c>
      <c r="K679" s="1" t="s">
        <v>10291</v>
      </c>
      <c r="L679" s="4" t="str">
        <f ca="1">IFERROR(__xludf.DUMMYFUNCTION("JOIN("" "", SPLIT(REGEXEXTRACT(H679, ""(\S+\s+\S+\s+\S+\s+\S+)""), "" ""))"),"Intel Core i9 14900K")</f>
        <v>Intel Core i9 14900K</v>
      </c>
    </row>
    <row r="680" spans="1:12">
      <c r="A680" s="1" t="s">
        <v>11761</v>
      </c>
      <c r="B680" s="1" t="s">
        <v>10286</v>
      </c>
      <c r="C680" s="1" t="s">
        <v>11762</v>
      </c>
      <c r="D680" s="1" t="s">
        <v>10293</v>
      </c>
      <c r="E680" s="1" t="s">
        <v>11763</v>
      </c>
      <c r="H680" s="1" t="s">
        <v>10629</v>
      </c>
      <c r="I680" s="1">
        <v>1</v>
      </c>
      <c r="J680" s="1">
        <v>14</v>
      </c>
      <c r="K680" s="1" t="s">
        <v>10291</v>
      </c>
      <c r="L680" s="4" t="str">
        <f ca="1">IFERROR(__xludf.DUMMYFUNCTION("JOIN("" "", SPLIT(REGEXEXTRACT(H680, ""(\S+\s+\S+\s+\S+\s+\S+)""), "" ""))"),"Intel Core i9 14900K")</f>
        <v>Intel Core i9 14900K</v>
      </c>
    </row>
    <row r="681" spans="1:12">
      <c r="A681" s="1" t="s">
        <v>11764</v>
      </c>
      <c r="B681" s="1" t="s">
        <v>10303</v>
      </c>
      <c r="C681" s="1" t="s">
        <v>10697</v>
      </c>
      <c r="D681" s="1" t="s">
        <v>10371</v>
      </c>
      <c r="E681" s="1" t="s">
        <v>11765</v>
      </c>
      <c r="H681" s="1" t="s">
        <v>10629</v>
      </c>
      <c r="I681" s="1">
        <v>1</v>
      </c>
      <c r="J681" s="1">
        <v>14</v>
      </c>
      <c r="K681" s="1" t="s">
        <v>10291</v>
      </c>
      <c r="L681" s="4" t="str">
        <f ca="1">IFERROR(__xludf.DUMMYFUNCTION("JOIN("" "", SPLIT(REGEXEXTRACT(H681, ""(\S+\s+\S+\s+\S+\s+\S+)""), "" ""))"),"Intel Core i9 14900K")</f>
        <v>Intel Core i9 14900K</v>
      </c>
    </row>
    <row r="682" spans="1:12">
      <c r="A682" s="1" t="s">
        <v>11766</v>
      </c>
      <c r="B682" s="1" t="s">
        <v>10286</v>
      </c>
      <c r="C682" s="1" t="s">
        <v>11767</v>
      </c>
      <c r="D682" s="1" t="s">
        <v>10479</v>
      </c>
      <c r="E682" s="1" t="s">
        <v>11768</v>
      </c>
      <c r="H682" s="1" t="s">
        <v>10629</v>
      </c>
      <c r="I682" s="1">
        <v>2</v>
      </c>
      <c r="J682" s="1">
        <v>14</v>
      </c>
      <c r="K682" s="1" t="s">
        <v>10291</v>
      </c>
      <c r="L682" s="4" t="str">
        <f ca="1">IFERROR(__xludf.DUMMYFUNCTION("JOIN("" "", SPLIT(REGEXEXTRACT(H682, ""(\S+\s+\S+\s+\S+\s+\S+)""), "" ""))"),"Intel Core i9 14900K")</f>
        <v>Intel Core i9 14900K</v>
      </c>
    </row>
    <row r="683" spans="1:12">
      <c r="A683" s="1" t="s">
        <v>11769</v>
      </c>
      <c r="B683" s="1" t="s">
        <v>10286</v>
      </c>
      <c r="C683" s="1" t="s">
        <v>11770</v>
      </c>
      <c r="D683" s="1" t="s">
        <v>10293</v>
      </c>
      <c r="E683" s="1" t="s">
        <v>11771</v>
      </c>
      <c r="H683" s="1" t="s">
        <v>10629</v>
      </c>
      <c r="I683" s="1">
        <v>2</v>
      </c>
      <c r="J683" s="1">
        <v>14</v>
      </c>
      <c r="K683" s="1" t="s">
        <v>10291</v>
      </c>
      <c r="L683" s="4" t="str">
        <f ca="1">IFERROR(__xludf.DUMMYFUNCTION("JOIN("" "", SPLIT(REGEXEXTRACT(H683, ""(\S+\s+\S+\s+\S+\s+\S+)""), "" ""))"),"Intel Core i9 14900K")</f>
        <v>Intel Core i9 14900K</v>
      </c>
    </row>
    <row r="684" spans="1:12">
      <c r="A684" s="1" t="s">
        <v>11772</v>
      </c>
      <c r="B684" s="1" t="s">
        <v>10303</v>
      </c>
      <c r="C684" s="1" t="s">
        <v>11773</v>
      </c>
      <c r="D684" s="1" t="s">
        <v>10288</v>
      </c>
      <c r="E684" s="1" t="s">
        <v>11774</v>
      </c>
      <c r="H684" s="1" t="s">
        <v>10629</v>
      </c>
      <c r="I684" s="1">
        <v>1</v>
      </c>
      <c r="J684" s="1">
        <v>14</v>
      </c>
      <c r="K684" s="1" t="s">
        <v>10291</v>
      </c>
      <c r="L684" s="4" t="str">
        <f ca="1">IFERROR(__xludf.DUMMYFUNCTION("JOIN("" "", SPLIT(REGEXEXTRACT(H684, ""(\S+\s+\S+\s+\S+\s+\S+)""), "" ""))"),"Intel Core i9 14900K")</f>
        <v>Intel Core i9 14900K</v>
      </c>
    </row>
    <row r="685" spans="1:12">
      <c r="A685" s="1" t="s">
        <v>10626</v>
      </c>
      <c r="B685" s="1" t="s">
        <v>10286</v>
      </c>
      <c r="C685" s="1" t="s">
        <v>10627</v>
      </c>
      <c r="D685" s="1" t="s">
        <v>10288</v>
      </c>
      <c r="E685" s="1" t="s">
        <v>10628</v>
      </c>
      <c r="H685" s="1" t="s">
        <v>10629</v>
      </c>
      <c r="I685" s="1">
        <v>0</v>
      </c>
      <c r="J685" s="1">
        <v>14</v>
      </c>
      <c r="K685" s="1" t="s">
        <v>10291</v>
      </c>
      <c r="L685" s="4" t="str">
        <f ca="1">IFERROR(__xludf.DUMMYFUNCTION("JOIN("" "", SPLIT(REGEXEXTRACT(H685, ""(\S+\s+\S+\s+\S+\s+\S+)""), "" ""))"),"Intel Core i9 14900K")</f>
        <v>Intel Core i9 14900K</v>
      </c>
    </row>
    <row r="686" spans="1:12">
      <c r="A686" s="1" t="s">
        <v>10630</v>
      </c>
      <c r="B686" s="1" t="s">
        <v>10303</v>
      </c>
      <c r="C686" s="1" t="s">
        <v>10631</v>
      </c>
      <c r="D686" s="1" t="s">
        <v>10305</v>
      </c>
      <c r="E686" s="1" t="s">
        <v>10632</v>
      </c>
      <c r="H686" s="1" t="s">
        <v>10629</v>
      </c>
      <c r="I686" s="1">
        <v>1</v>
      </c>
      <c r="J686" s="1">
        <v>14</v>
      </c>
      <c r="K686" s="1" t="s">
        <v>10291</v>
      </c>
      <c r="L686" s="4" t="str">
        <f ca="1">IFERROR(__xludf.DUMMYFUNCTION("JOIN("" "", SPLIT(REGEXEXTRACT(H686, ""(\S+\s+\S+\s+\S+\s+\S+)""), "" ""))"),"Intel Core i9 14900K")</f>
        <v>Intel Core i9 14900K</v>
      </c>
    </row>
    <row r="687" spans="1:12">
      <c r="A687" s="1" t="s">
        <v>10633</v>
      </c>
      <c r="B687" s="1" t="s">
        <v>10286</v>
      </c>
      <c r="C687" s="1" t="s">
        <v>10634</v>
      </c>
      <c r="D687" s="1" t="s">
        <v>10293</v>
      </c>
      <c r="E687" s="1" t="s">
        <v>10635</v>
      </c>
      <c r="H687" s="1" t="s">
        <v>10629</v>
      </c>
      <c r="I687" s="1">
        <v>3</v>
      </c>
      <c r="J687" s="1">
        <v>14</v>
      </c>
      <c r="K687" s="1" t="s">
        <v>10291</v>
      </c>
      <c r="L687" s="4" t="str">
        <f ca="1">IFERROR(__xludf.DUMMYFUNCTION("JOIN("" "", SPLIT(REGEXEXTRACT(H687, ""(\S+\s+\S+\s+\S+\s+\S+)""), "" ""))"),"Intel Core i9 14900K")</f>
        <v>Intel Core i9 14900K</v>
      </c>
    </row>
    <row r="688" spans="1:12">
      <c r="A688" s="1" t="s">
        <v>10636</v>
      </c>
      <c r="B688" s="1" t="s">
        <v>10286</v>
      </c>
      <c r="C688" s="1" t="s">
        <v>10637</v>
      </c>
      <c r="D688" s="1" t="s">
        <v>10305</v>
      </c>
      <c r="E688" s="1" t="s">
        <v>10638</v>
      </c>
      <c r="H688" s="1" t="s">
        <v>10629</v>
      </c>
      <c r="I688" s="1">
        <v>1</v>
      </c>
      <c r="J688" s="1">
        <v>14</v>
      </c>
      <c r="K688" s="1" t="s">
        <v>10291</v>
      </c>
      <c r="L688" s="4" t="str">
        <f ca="1">IFERROR(__xludf.DUMMYFUNCTION("JOIN("" "", SPLIT(REGEXEXTRACT(H688, ""(\S+\s+\S+\s+\S+\s+\S+)""), "" ""))"),"Intel Core i9 14900K")</f>
        <v>Intel Core i9 14900K</v>
      </c>
    </row>
    <row r="689" spans="1:12">
      <c r="A689" s="1" t="s">
        <v>10639</v>
      </c>
      <c r="B689" s="1" t="s">
        <v>10303</v>
      </c>
      <c r="C689" s="1" t="s">
        <v>10640</v>
      </c>
      <c r="D689" s="1" t="s">
        <v>10479</v>
      </c>
      <c r="E689" s="1" t="s">
        <v>10641</v>
      </c>
      <c r="H689" s="1" t="s">
        <v>10629</v>
      </c>
      <c r="I689" s="1">
        <v>1</v>
      </c>
      <c r="J689" s="1">
        <v>14</v>
      </c>
      <c r="K689" s="1" t="s">
        <v>10291</v>
      </c>
      <c r="L689" s="4" t="str">
        <f ca="1">IFERROR(__xludf.DUMMYFUNCTION("JOIN("" "", SPLIT(REGEXEXTRACT(H689, ""(\S+\s+\S+\s+\S+\s+\S+)""), "" ""))"),"Intel Core i9 14900K")</f>
        <v>Intel Core i9 14900K</v>
      </c>
    </row>
    <row r="690" spans="1:12">
      <c r="A690" s="1" t="s">
        <v>578</v>
      </c>
      <c r="B690" s="1" t="s">
        <v>10286</v>
      </c>
      <c r="C690" s="1" t="s">
        <v>10642</v>
      </c>
      <c r="D690" s="1" t="s">
        <v>10305</v>
      </c>
      <c r="E690" s="1" t="s">
        <v>10643</v>
      </c>
      <c r="H690" s="1" t="s">
        <v>10629</v>
      </c>
      <c r="I690" s="1">
        <v>0</v>
      </c>
      <c r="J690" s="1">
        <v>14</v>
      </c>
      <c r="K690" s="1" t="s">
        <v>10291</v>
      </c>
      <c r="L690" s="4" t="str">
        <f ca="1">IFERROR(__xludf.DUMMYFUNCTION("JOIN("" "", SPLIT(REGEXEXTRACT(H690, ""(\S+\s+\S+\s+\S+\s+\S+)""), "" ""))"),"Intel Core i9 14900K")</f>
        <v>Intel Core i9 14900K</v>
      </c>
    </row>
    <row r="691" spans="1:12">
      <c r="A691" s="1" t="s">
        <v>10644</v>
      </c>
      <c r="B691" s="1" t="s">
        <v>10286</v>
      </c>
      <c r="C691" s="1" t="s">
        <v>10645</v>
      </c>
      <c r="D691" s="1" t="s">
        <v>10305</v>
      </c>
      <c r="E691" s="1" t="s">
        <v>10646</v>
      </c>
      <c r="H691" s="1" t="s">
        <v>10629</v>
      </c>
      <c r="I691" s="1">
        <v>1</v>
      </c>
      <c r="J691" s="1">
        <v>14</v>
      </c>
      <c r="K691" s="1" t="s">
        <v>10291</v>
      </c>
      <c r="L691" s="4" t="str">
        <f ca="1">IFERROR(__xludf.DUMMYFUNCTION("JOIN("" "", SPLIT(REGEXEXTRACT(H691, ""(\S+\s+\S+\s+\S+\s+\S+)""), "" ""))"),"Intel Core i9 14900K")</f>
        <v>Intel Core i9 14900K</v>
      </c>
    </row>
    <row r="692" spans="1:12">
      <c r="A692" s="1" t="s">
        <v>10647</v>
      </c>
      <c r="B692" s="1" t="s">
        <v>10286</v>
      </c>
      <c r="C692" s="1" t="s">
        <v>10648</v>
      </c>
      <c r="D692" s="1" t="s">
        <v>10305</v>
      </c>
      <c r="E692" s="1" t="s">
        <v>10649</v>
      </c>
      <c r="H692" s="1" t="s">
        <v>10629</v>
      </c>
      <c r="I692" s="1">
        <v>2</v>
      </c>
      <c r="J692" s="1">
        <v>14</v>
      </c>
      <c r="K692" s="1" t="s">
        <v>10291</v>
      </c>
      <c r="L692" s="4" t="str">
        <f ca="1">IFERROR(__xludf.DUMMYFUNCTION("JOIN("" "", SPLIT(REGEXEXTRACT(H692, ""(\S+\s+\S+\s+\S+\s+\S+)""), "" ""))"),"Intel Core i9 14900K")</f>
        <v>Intel Core i9 14900K</v>
      </c>
    </row>
    <row r="693" spans="1:12">
      <c r="A693" s="1" t="s">
        <v>10650</v>
      </c>
      <c r="B693" s="1" t="s">
        <v>10286</v>
      </c>
      <c r="C693" s="1" t="s">
        <v>10651</v>
      </c>
      <c r="D693" s="1" t="s">
        <v>10305</v>
      </c>
      <c r="E693" s="1" t="s">
        <v>10652</v>
      </c>
      <c r="H693" s="1" t="s">
        <v>10629</v>
      </c>
      <c r="I693" s="1">
        <v>1</v>
      </c>
      <c r="J693" s="1">
        <v>14</v>
      </c>
      <c r="K693" s="1" t="s">
        <v>10291</v>
      </c>
      <c r="L693" s="4" t="str">
        <f ca="1">IFERROR(__xludf.DUMMYFUNCTION("JOIN("" "", SPLIT(REGEXEXTRACT(H693, ""(\S+\s+\S+\s+\S+\s+\S+)""), "" ""))"),"Intel Core i9 14900K")</f>
        <v>Intel Core i9 14900K</v>
      </c>
    </row>
    <row r="694" spans="1:12">
      <c r="A694" s="1" t="s">
        <v>10653</v>
      </c>
      <c r="B694" s="1" t="s">
        <v>10286</v>
      </c>
      <c r="C694" s="1" t="s">
        <v>10654</v>
      </c>
      <c r="D694" s="1" t="s">
        <v>10347</v>
      </c>
      <c r="E694" s="1" t="s">
        <v>10655</v>
      </c>
      <c r="H694" s="1" t="s">
        <v>10629</v>
      </c>
      <c r="I694" s="1">
        <v>4</v>
      </c>
      <c r="J694" s="1">
        <v>14</v>
      </c>
      <c r="K694" s="1" t="s">
        <v>10291</v>
      </c>
      <c r="L694" s="4" t="str">
        <f ca="1">IFERROR(__xludf.DUMMYFUNCTION("JOIN("" "", SPLIT(REGEXEXTRACT(H694, ""(\S+\s+\S+\s+\S+\s+\S+)""), "" ""))"),"Intel Core i9 14900K")</f>
        <v>Intel Core i9 14900K</v>
      </c>
    </row>
    <row r="695" spans="1:12">
      <c r="A695" s="1" t="s">
        <v>10656</v>
      </c>
      <c r="B695" s="1" t="s">
        <v>10286</v>
      </c>
      <c r="C695" s="1" t="s">
        <v>10657</v>
      </c>
      <c r="D695" s="1" t="s">
        <v>10293</v>
      </c>
      <c r="E695" s="1" t="s">
        <v>10658</v>
      </c>
      <c r="H695" s="1" t="s">
        <v>10629</v>
      </c>
      <c r="I695" s="1">
        <v>1</v>
      </c>
      <c r="J695" s="1">
        <v>14</v>
      </c>
      <c r="K695" s="1" t="s">
        <v>10291</v>
      </c>
      <c r="L695" s="4" t="str">
        <f ca="1">IFERROR(__xludf.DUMMYFUNCTION("JOIN("" "", SPLIT(REGEXEXTRACT(H695, ""(\S+\s+\S+\s+\S+\s+\S+)""), "" ""))"),"Intel Core i9 14900K")</f>
        <v>Intel Core i9 14900K</v>
      </c>
    </row>
    <row r="696" spans="1:12">
      <c r="A696" s="1" t="s">
        <v>10659</v>
      </c>
      <c r="B696" s="1" t="s">
        <v>10286</v>
      </c>
      <c r="C696" s="1" t="s">
        <v>10660</v>
      </c>
      <c r="D696" s="1" t="s">
        <v>10479</v>
      </c>
      <c r="E696" s="1" t="s">
        <v>10661</v>
      </c>
      <c r="H696" s="1" t="s">
        <v>10629</v>
      </c>
      <c r="I696" s="1">
        <v>2</v>
      </c>
      <c r="J696" s="1">
        <v>14</v>
      </c>
      <c r="K696" s="1" t="s">
        <v>10291</v>
      </c>
      <c r="L696" s="4" t="str">
        <f ca="1">IFERROR(__xludf.DUMMYFUNCTION("JOIN("" "", SPLIT(REGEXEXTRACT(H696, ""(\S+\s+\S+\s+\S+\s+\S+)""), "" ""))"),"Intel Core i9 14900K")</f>
        <v>Intel Core i9 14900K</v>
      </c>
    </row>
    <row r="697" spans="1:12">
      <c r="A697" s="1" t="s">
        <v>10662</v>
      </c>
      <c r="B697" s="1" t="s">
        <v>10286</v>
      </c>
      <c r="C697" s="1" t="s">
        <v>1097</v>
      </c>
      <c r="D697" s="1" t="s">
        <v>10293</v>
      </c>
      <c r="E697" s="1" t="s">
        <v>10663</v>
      </c>
      <c r="H697" s="1" t="s">
        <v>10629</v>
      </c>
      <c r="I697" s="1">
        <v>1</v>
      </c>
      <c r="J697" s="1">
        <v>14</v>
      </c>
      <c r="K697" s="1" t="s">
        <v>10291</v>
      </c>
      <c r="L697" s="4" t="str">
        <f ca="1">IFERROR(__xludf.DUMMYFUNCTION("JOIN("" "", SPLIT(REGEXEXTRACT(H697, ""(\S+\s+\S+\s+\S+\s+\S+)""), "" ""))"),"Intel Core i9 14900K")</f>
        <v>Intel Core i9 14900K</v>
      </c>
    </row>
    <row r="698" spans="1:12">
      <c r="A698" s="1" t="s">
        <v>10664</v>
      </c>
      <c r="B698" s="1" t="s">
        <v>10286</v>
      </c>
      <c r="C698" s="1" t="s">
        <v>10665</v>
      </c>
      <c r="D698" s="1" t="s">
        <v>10288</v>
      </c>
      <c r="E698" s="1" t="s">
        <v>10666</v>
      </c>
      <c r="H698" s="1" t="s">
        <v>10629</v>
      </c>
      <c r="I698" s="1">
        <v>0</v>
      </c>
      <c r="J698" s="1">
        <v>14</v>
      </c>
      <c r="K698" s="1" t="s">
        <v>10291</v>
      </c>
      <c r="L698" s="4" t="str">
        <f ca="1">IFERROR(__xludf.DUMMYFUNCTION("JOIN("" "", SPLIT(REGEXEXTRACT(H698, ""(\S+\s+\S+\s+\S+\s+\S+)""), "" ""))"),"Intel Core i9 14900K")</f>
        <v>Intel Core i9 14900K</v>
      </c>
    </row>
    <row r="699" spans="1:12">
      <c r="A699" s="1" t="s">
        <v>10667</v>
      </c>
      <c r="B699" s="1" t="s">
        <v>10286</v>
      </c>
      <c r="C699" s="1" t="s">
        <v>10668</v>
      </c>
      <c r="D699" s="1" t="s">
        <v>10305</v>
      </c>
      <c r="E699" s="1" t="s">
        <v>10669</v>
      </c>
      <c r="H699" s="1" t="s">
        <v>10629</v>
      </c>
      <c r="I699" s="1">
        <v>1</v>
      </c>
      <c r="J699" s="1">
        <v>14</v>
      </c>
      <c r="K699" s="1" t="s">
        <v>10291</v>
      </c>
      <c r="L699" s="4" t="str">
        <f ca="1">IFERROR(__xludf.DUMMYFUNCTION("JOIN("" "", SPLIT(REGEXEXTRACT(H699, ""(\S+\s+\S+\s+\S+\s+\S+)""), "" ""))"),"Intel Core i9 14900K")</f>
        <v>Intel Core i9 14900K</v>
      </c>
    </row>
    <row r="700" spans="1:12">
      <c r="A700" s="1" t="s">
        <v>10670</v>
      </c>
      <c r="B700" s="1" t="s">
        <v>10303</v>
      </c>
      <c r="C700" s="1" t="s">
        <v>10671</v>
      </c>
      <c r="D700" s="1" t="s">
        <v>10288</v>
      </c>
      <c r="E700" s="1" t="s">
        <v>10672</v>
      </c>
      <c r="H700" s="1" t="s">
        <v>10629</v>
      </c>
      <c r="I700" s="1">
        <v>0</v>
      </c>
      <c r="J700" s="1">
        <v>14</v>
      </c>
      <c r="K700" s="1" t="s">
        <v>10291</v>
      </c>
      <c r="L700" s="4" t="str">
        <f ca="1">IFERROR(__xludf.DUMMYFUNCTION("JOIN("" "", SPLIT(REGEXEXTRACT(H700, ""(\S+\s+\S+\s+\S+\s+\S+)""), "" ""))"),"Intel Core i9 14900K")</f>
        <v>Intel Core i9 14900K</v>
      </c>
    </row>
    <row r="701" spans="1:12">
      <c r="A701" s="1" t="s">
        <v>10673</v>
      </c>
      <c r="B701" s="1" t="s">
        <v>10286</v>
      </c>
      <c r="C701" s="1" t="s">
        <v>10674</v>
      </c>
      <c r="D701" s="1" t="s">
        <v>10300</v>
      </c>
      <c r="E701" s="1" t="s">
        <v>10675</v>
      </c>
      <c r="H701" s="1" t="s">
        <v>10629</v>
      </c>
      <c r="I701" s="1">
        <v>0</v>
      </c>
      <c r="J701" s="1">
        <v>14</v>
      </c>
      <c r="K701" s="1" t="s">
        <v>10291</v>
      </c>
      <c r="L701" s="4" t="str">
        <f ca="1">IFERROR(__xludf.DUMMYFUNCTION("JOIN("" "", SPLIT(REGEXEXTRACT(H701, ""(\S+\s+\S+\s+\S+\s+\S+)""), "" ""))"),"Intel Core i9 14900K")</f>
        <v>Intel Core i9 14900K</v>
      </c>
    </row>
    <row r="702" spans="1:12">
      <c r="A702" s="1" t="s">
        <v>10676</v>
      </c>
      <c r="B702" s="1" t="s">
        <v>10286</v>
      </c>
      <c r="C702" s="1" t="s">
        <v>10677</v>
      </c>
      <c r="D702" s="1" t="s">
        <v>10305</v>
      </c>
      <c r="E702" s="1" t="s">
        <v>10678</v>
      </c>
      <c r="H702" s="1" t="s">
        <v>10629</v>
      </c>
      <c r="I702" s="1">
        <v>1</v>
      </c>
      <c r="J702" s="1">
        <v>14</v>
      </c>
      <c r="K702" s="1" t="s">
        <v>10291</v>
      </c>
      <c r="L702" s="4" t="str">
        <f ca="1">IFERROR(__xludf.DUMMYFUNCTION("JOIN("" "", SPLIT(REGEXEXTRACT(H702, ""(\S+\s+\S+\s+\S+\s+\S+)""), "" ""))"),"Intel Core i9 14900K")</f>
        <v>Intel Core i9 14900K</v>
      </c>
    </row>
    <row r="703" spans="1:12">
      <c r="A703" s="1" t="s">
        <v>10679</v>
      </c>
      <c r="B703" s="1" t="s">
        <v>10286</v>
      </c>
      <c r="C703" s="1" t="s">
        <v>10680</v>
      </c>
      <c r="D703" s="1" t="s">
        <v>10293</v>
      </c>
      <c r="E703" s="1" t="s">
        <v>10681</v>
      </c>
      <c r="H703" s="1" t="s">
        <v>10629</v>
      </c>
      <c r="I703" s="1">
        <v>1</v>
      </c>
      <c r="J703" s="1">
        <v>14</v>
      </c>
      <c r="K703" s="1" t="s">
        <v>10291</v>
      </c>
      <c r="L703" s="4" t="str">
        <f ca="1">IFERROR(__xludf.DUMMYFUNCTION("JOIN("" "", SPLIT(REGEXEXTRACT(H703, ""(\S+\s+\S+\s+\S+\s+\S+)""), "" ""))"),"Intel Core i9 14900K")</f>
        <v>Intel Core i9 14900K</v>
      </c>
    </row>
    <row r="704" spans="1:12">
      <c r="A704" s="1" t="s">
        <v>10682</v>
      </c>
      <c r="B704" s="1" t="s">
        <v>10286</v>
      </c>
      <c r="C704" s="1" t="s">
        <v>10683</v>
      </c>
      <c r="D704" s="1" t="s">
        <v>10305</v>
      </c>
      <c r="E704" s="1" t="s">
        <v>10684</v>
      </c>
      <c r="H704" s="1" t="s">
        <v>10629</v>
      </c>
      <c r="I704" s="1">
        <v>0</v>
      </c>
      <c r="J704" s="1">
        <v>14</v>
      </c>
      <c r="K704" s="1" t="s">
        <v>10291</v>
      </c>
      <c r="L704" s="4" t="str">
        <f ca="1">IFERROR(__xludf.DUMMYFUNCTION("JOIN("" "", SPLIT(REGEXEXTRACT(H704, ""(\S+\s+\S+\s+\S+\s+\S+)""), "" ""))"),"Intel Core i9 14900K")</f>
        <v>Intel Core i9 14900K</v>
      </c>
    </row>
    <row r="705" spans="1:12">
      <c r="A705" s="1" t="s">
        <v>10685</v>
      </c>
      <c r="B705" s="1" t="s">
        <v>10286</v>
      </c>
      <c r="C705" s="1" t="s">
        <v>10451</v>
      </c>
      <c r="D705" s="1" t="s">
        <v>10293</v>
      </c>
      <c r="E705" s="1" t="s">
        <v>10686</v>
      </c>
      <c r="H705" s="1" t="s">
        <v>10629</v>
      </c>
      <c r="I705" s="1">
        <v>1</v>
      </c>
      <c r="J705" s="1">
        <v>14</v>
      </c>
      <c r="K705" s="1" t="s">
        <v>10291</v>
      </c>
      <c r="L705" s="4" t="str">
        <f ca="1">IFERROR(__xludf.DUMMYFUNCTION("JOIN("" "", SPLIT(REGEXEXTRACT(H705, ""(\S+\s+\S+\s+\S+\s+\S+)""), "" ""))"),"Intel Core i9 14900K")</f>
        <v>Intel Core i9 14900K</v>
      </c>
    </row>
    <row r="706" spans="1:12">
      <c r="A706" s="1" t="s">
        <v>10687</v>
      </c>
      <c r="B706" s="1" t="s">
        <v>10286</v>
      </c>
      <c r="C706" s="1" t="s">
        <v>10688</v>
      </c>
      <c r="D706" s="1" t="s">
        <v>10305</v>
      </c>
      <c r="E706" s="1" t="s">
        <v>10689</v>
      </c>
      <c r="H706" s="1" t="s">
        <v>10629</v>
      </c>
      <c r="I706" s="1">
        <v>0</v>
      </c>
      <c r="J706" s="1">
        <v>14</v>
      </c>
      <c r="K706" s="1" t="s">
        <v>10291</v>
      </c>
      <c r="L706" s="4" t="str">
        <f ca="1">IFERROR(__xludf.DUMMYFUNCTION("JOIN("" "", SPLIT(REGEXEXTRACT(H706, ""(\S+\s+\S+\s+\S+\s+\S+)""), "" ""))"),"Intel Core i9 14900K")</f>
        <v>Intel Core i9 14900K</v>
      </c>
    </row>
    <row r="707" spans="1:12">
      <c r="A707" s="1" t="s">
        <v>10690</v>
      </c>
      <c r="B707" s="1" t="s">
        <v>10286</v>
      </c>
      <c r="C707" s="1" t="s">
        <v>10691</v>
      </c>
      <c r="D707" s="1" t="s">
        <v>10305</v>
      </c>
      <c r="E707" s="1" t="s">
        <v>10692</v>
      </c>
      <c r="H707" s="1" t="s">
        <v>10629</v>
      </c>
      <c r="I707" s="1">
        <v>0</v>
      </c>
      <c r="J707" s="1">
        <v>14</v>
      </c>
      <c r="K707" s="1" t="s">
        <v>10291</v>
      </c>
      <c r="L707" s="4" t="str">
        <f ca="1">IFERROR(__xludf.DUMMYFUNCTION("JOIN("" "", SPLIT(REGEXEXTRACT(H707, ""(\S+\s+\S+\s+\S+\s+\S+)""), "" ""))"),"Intel Core i9 14900K")</f>
        <v>Intel Core i9 14900K</v>
      </c>
    </row>
    <row r="708" spans="1:12">
      <c r="A708" s="1" t="s">
        <v>10693</v>
      </c>
      <c r="B708" s="1" t="s">
        <v>10286</v>
      </c>
      <c r="C708" s="1" t="s">
        <v>10694</v>
      </c>
      <c r="D708" s="1" t="s">
        <v>10479</v>
      </c>
      <c r="E708" s="1" t="s">
        <v>10695</v>
      </c>
      <c r="H708" s="1" t="s">
        <v>10629</v>
      </c>
      <c r="I708" s="1">
        <v>1</v>
      </c>
      <c r="J708" s="1">
        <v>14</v>
      </c>
      <c r="K708" s="1" t="s">
        <v>10291</v>
      </c>
      <c r="L708" s="4" t="str">
        <f ca="1">IFERROR(__xludf.DUMMYFUNCTION("JOIN("" "", SPLIT(REGEXEXTRACT(H708, ""(\S+\s+\S+\s+\S+\s+\S+)""), "" ""))"),"Intel Core i9 14900K")</f>
        <v>Intel Core i9 14900K</v>
      </c>
    </row>
    <row r="709" spans="1:12">
      <c r="A709" s="1" t="s">
        <v>10696</v>
      </c>
      <c r="B709" s="1" t="s">
        <v>10286</v>
      </c>
      <c r="C709" s="1" t="s">
        <v>10697</v>
      </c>
      <c r="D709" s="1" t="s">
        <v>10347</v>
      </c>
      <c r="E709" s="1" t="s">
        <v>10698</v>
      </c>
      <c r="H709" s="1" t="s">
        <v>10629</v>
      </c>
      <c r="I709" s="1">
        <v>1</v>
      </c>
      <c r="J709" s="1">
        <v>14</v>
      </c>
      <c r="K709" s="1" t="s">
        <v>10291</v>
      </c>
      <c r="L709" s="4" t="str">
        <f ca="1">IFERROR(__xludf.DUMMYFUNCTION("JOIN("" "", SPLIT(REGEXEXTRACT(H709, ""(\S+\s+\S+\s+\S+\s+\S+)""), "" ""))"),"Intel Core i9 14900K")</f>
        <v>Intel Core i9 14900K</v>
      </c>
    </row>
    <row r="710" spans="1:12">
      <c r="A710" s="1" t="s">
        <v>10699</v>
      </c>
      <c r="B710" s="1" t="s">
        <v>10286</v>
      </c>
      <c r="C710" s="1" t="s">
        <v>10386</v>
      </c>
      <c r="D710" s="1" t="s">
        <v>10347</v>
      </c>
      <c r="E710" s="1" t="s">
        <v>10700</v>
      </c>
      <c r="H710" s="1" t="s">
        <v>10629</v>
      </c>
      <c r="I710" s="1">
        <v>1</v>
      </c>
      <c r="J710" s="1">
        <v>14</v>
      </c>
      <c r="K710" s="1" t="s">
        <v>10291</v>
      </c>
      <c r="L710" s="4" t="str">
        <f ca="1">IFERROR(__xludf.DUMMYFUNCTION("JOIN("" "", SPLIT(REGEXEXTRACT(H710, ""(\S+\s+\S+\s+\S+\s+\S+)""), "" ""))"),"Intel Core i9 14900K")</f>
        <v>Intel Core i9 14900K</v>
      </c>
    </row>
    <row r="711" spans="1:12">
      <c r="A711" s="1" t="s">
        <v>10701</v>
      </c>
      <c r="B711" s="1" t="s">
        <v>10286</v>
      </c>
      <c r="C711" s="1" t="s">
        <v>10702</v>
      </c>
      <c r="D711" s="1" t="s">
        <v>10442</v>
      </c>
      <c r="E711" s="1" t="s">
        <v>10703</v>
      </c>
      <c r="H711" s="1" t="s">
        <v>10629</v>
      </c>
      <c r="I711" s="1">
        <v>1</v>
      </c>
      <c r="J711" s="1">
        <v>14</v>
      </c>
      <c r="K711" s="1" t="s">
        <v>10291</v>
      </c>
      <c r="L711" s="4" t="str">
        <f ca="1">IFERROR(__xludf.DUMMYFUNCTION("JOIN("" "", SPLIT(REGEXEXTRACT(H711, ""(\S+\s+\S+\s+\S+\s+\S+)""), "" ""))"),"Intel Core i9 14900K")</f>
        <v>Intel Core i9 14900K</v>
      </c>
    </row>
    <row r="712" spans="1:12">
      <c r="A712" s="1" t="s">
        <v>10704</v>
      </c>
      <c r="B712" s="1" t="s">
        <v>10286</v>
      </c>
      <c r="C712" s="1" t="s">
        <v>10705</v>
      </c>
      <c r="D712" s="1" t="s">
        <v>10288</v>
      </c>
      <c r="E712" s="1" t="s">
        <v>10706</v>
      </c>
      <c r="H712" s="1" t="s">
        <v>10629</v>
      </c>
      <c r="I712" s="1">
        <v>1</v>
      </c>
      <c r="J712" s="1">
        <v>14</v>
      </c>
      <c r="K712" s="1" t="s">
        <v>10291</v>
      </c>
      <c r="L712" s="4" t="str">
        <f ca="1">IFERROR(__xludf.DUMMYFUNCTION("JOIN("" "", SPLIT(REGEXEXTRACT(H712, ""(\S+\s+\S+\s+\S+\s+\S+)""), "" ""))"),"Intel Core i9 14900K")</f>
        <v>Intel Core i9 14900K</v>
      </c>
    </row>
    <row r="713" spans="1:12">
      <c r="A713" s="1" t="s">
        <v>10707</v>
      </c>
      <c r="B713" s="1" t="s">
        <v>10286</v>
      </c>
      <c r="C713" s="1" t="s">
        <v>10708</v>
      </c>
      <c r="D713" s="1" t="s">
        <v>10324</v>
      </c>
      <c r="E713" s="1" t="s">
        <v>10709</v>
      </c>
      <c r="H713" s="1" t="s">
        <v>10629</v>
      </c>
      <c r="I713" s="1">
        <v>0</v>
      </c>
      <c r="J713" s="1">
        <v>14</v>
      </c>
      <c r="K713" s="1" t="s">
        <v>10291</v>
      </c>
      <c r="L713" s="4" t="str">
        <f ca="1">IFERROR(__xludf.DUMMYFUNCTION("JOIN("" "", SPLIT(REGEXEXTRACT(H713, ""(\S+\s+\S+\s+\S+\s+\S+)""), "" ""))"),"Intel Core i9 14900K")</f>
        <v>Intel Core i9 14900K</v>
      </c>
    </row>
    <row r="714" spans="1:12">
      <c r="A714" s="1" t="s">
        <v>10710</v>
      </c>
      <c r="B714" s="1" t="s">
        <v>10286</v>
      </c>
      <c r="C714" s="1" t="s">
        <v>10711</v>
      </c>
      <c r="D714" s="1" t="s">
        <v>10305</v>
      </c>
      <c r="E714" s="1" t="s">
        <v>10712</v>
      </c>
      <c r="H714" s="1" t="s">
        <v>10629</v>
      </c>
      <c r="I714" s="1">
        <v>1</v>
      </c>
      <c r="J714" s="1">
        <v>14</v>
      </c>
      <c r="K714" s="1" t="s">
        <v>10291</v>
      </c>
      <c r="L714" s="4" t="str">
        <f ca="1">IFERROR(__xludf.DUMMYFUNCTION("JOIN("" "", SPLIT(REGEXEXTRACT(H714, ""(\S+\s+\S+\s+\S+\s+\S+)""), "" ""))"),"Intel Core i9 14900K")</f>
        <v>Intel Core i9 14900K</v>
      </c>
    </row>
    <row r="715" spans="1:12">
      <c r="A715" s="1" t="s">
        <v>10713</v>
      </c>
      <c r="B715" s="1" t="s">
        <v>10286</v>
      </c>
      <c r="C715" s="1" t="s">
        <v>10714</v>
      </c>
      <c r="D715" s="1" t="s">
        <v>10715</v>
      </c>
      <c r="E715" s="1" t="s">
        <v>10716</v>
      </c>
      <c r="H715" s="1" t="s">
        <v>10629</v>
      </c>
      <c r="I715" s="1">
        <v>0</v>
      </c>
      <c r="J715" s="1">
        <v>14</v>
      </c>
      <c r="K715" s="1" t="s">
        <v>10291</v>
      </c>
      <c r="L715" s="4" t="str">
        <f ca="1">IFERROR(__xludf.DUMMYFUNCTION("JOIN("" "", SPLIT(REGEXEXTRACT(H715, ""(\S+\s+\S+\s+\S+\s+\S+)""), "" ""))"),"Intel Core i9 14900K")</f>
        <v>Intel Core i9 14900K</v>
      </c>
    </row>
    <row r="716" spans="1:12">
      <c r="A716" s="1" t="s">
        <v>6806</v>
      </c>
      <c r="B716" s="1" t="s">
        <v>10286</v>
      </c>
      <c r="C716" s="1" t="s">
        <v>5481</v>
      </c>
      <c r="D716" s="1" t="s">
        <v>10300</v>
      </c>
      <c r="E716" s="1" t="s">
        <v>10717</v>
      </c>
      <c r="H716" s="1" t="s">
        <v>10629</v>
      </c>
      <c r="I716" s="1">
        <v>1</v>
      </c>
      <c r="J716" s="1">
        <v>14</v>
      </c>
      <c r="K716" s="1" t="s">
        <v>10291</v>
      </c>
      <c r="L716" s="4" t="str">
        <f ca="1">IFERROR(__xludf.DUMMYFUNCTION("JOIN("" "", SPLIT(REGEXEXTRACT(H716, ""(\S+\s+\S+\s+\S+\s+\S+)""), "" ""))"),"Intel Core i9 14900K")</f>
        <v>Intel Core i9 14900K</v>
      </c>
    </row>
    <row r="717" spans="1:12">
      <c r="A717" s="1" t="s">
        <v>10718</v>
      </c>
      <c r="B717" s="1" t="s">
        <v>10303</v>
      </c>
      <c r="C717" s="1" t="s">
        <v>10719</v>
      </c>
      <c r="D717" s="1" t="s">
        <v>10371</v>
      </c>
      <c r="E717" s="1" t="s">
        <v>10720</v>
      </c>
      <c r="H717" s="1" t="s">
        <v>10629</v>
      </c>
      <c r="I717" s="1">
        <v>0</v>
      </c>
      <c r="J717" s="1">
        <v>14</v>
      </c>
      <c r="K717" s="1" t="s">
        <v>10291</v>
      </c>
      <c r="L717" s="4" t="str">
        <f ca="1">IFERROR(__xludf.DUMMYFUNCTION("JOIN("" "", SPLIT(REGEXEXTRACT(H717, ""(\S+\s+\S+\s+\S+\s+\S+)""), "" ""))"),"Intel Core i9 14900K")</f>
        <v>Intel Core i9 14900K</v>
      </c>
    </row>
    <row r="718" spans="1:12">
      <c r="A718" s="1" t="s">
        <v>10721</v>
      </c>
      <c r="B718" s="1" t="s">
        <v>10286</v>
      </c>
      <c r="C718" s="1" t="s">
        <v>10722</v>
      </c>
      <c r="D718" s="1" t="s">
        <v>10300</v>
      </c>
      <c r="E718" s="1" t="s">
        <v>10723</v>
      </c>
      <c r="H718" s="1" t="s">
        <v>10629</v>
      </c>
      <c r="I718" s="1">
        <v>1</v>
      </c>
      <c r="J718" s="1">
        <v>14</v>
      </c>
      <c r="K718" s="1" t="s">
        <v>10291</v>
      </c>
      <c r="L718" s="4" t="str">
        <f ca="1">IFERROR(__xludf.DUMMYFUNCTION("JOIN("" "", SPLIT(REGEXEXTRACT(H718, ""(\S+\s+\S+\s+\S+\s+\S+)""), "" ""))"),"Intel Core i9 14900K")</f>
        <v>Intel Core i9 14900K</v>
      </c>
    </row>
    <row r="719" spans="1:12">
      <c r="A719" s="1" t="s">
        <v>10724</v>
      </c>
      <c r="B719" s="1" t="s">
        <v>10286</v>
      </c>
      <c r="C719" s="1" t="s">
        <v>10725</v>
      </c>
      <c r="D719" s="1" t="s">
        <v>10324</v>
      </c>
      <c r="E719" s="1" t="s">
        <v>10726</v>
      </c>
      <c r="H719" s="1" t="s">
        <v>10629</v>
      </c>
      <c r="I719" s="1">
        <v>0</v>
      </c>
      <c r="J719" s="1">
        <v>14</v>
      </c>
      <c r="K719" s="1" t="s">
        <v>10291</v>
      </c>
      <c r="L719" s="4" t="str">
        <f ca="1">IFERROR(__xludf.DUMMYFUNCTION("JOIN("" "", SPLIT(REGEXEXTRACT(H719, ""(\S+\s+\S+\s+\S+\s+\S+)""), "" ""))"),"Intel Core i9 14900K")</f>
        <v>Intel Core i9 14900K</v>
      </c>
    </row>
    <row r="720" spans="1:12">
      <c r="A720" s="1" t="s">
        <v>10727</v>
      </c>
      <c r="B720" s="1" t="s">
        <v>10286</v>
      </c>
      <c r="C720" s="1" t="s">
        <v>5298</v>
      </c>
      <c r="D720" s="1" t="s">
        <v>10305</v>
      </c>
      <c r="E720" s="1" t="s">
        <v>10728</v>
      </c>
      <c r="H720" s="1" t="s">
        <v>10629</v>
      </c>
      <c r="I720" s="1">
        <v>0</v>
      </c>
      <c r="J720" s="1">
        <v>14</v>
      </c>
      <c r="K720" s="1" t="s">
        <v>10291</v>
      </c>
      <c r="L720" s="4" t="str">
        <f ca="1">IFERROR(__xludf.DUMMYFUNCTION("JOIN("" "", SPLIT(REGEXEXTRACT(H720, ""(\S+\s+\S+\s+\S+\s+\S+)""), "" ""))"),"Intel Core i9 14900K")</f>
        <v>Intel Core i9 14900K</v>
      </c>
    </row>
    <row r="721" spans="1:12">
      <c r="A721" s="1" t="s">
        <v>522</v>
      </c>
      <c r="B721" s="1" t="s">
        <v>10286</v>
      </c>
      <c r="C721" s="1" t="s">
        <v>10729</v>
      </c>
      <c r="D721" s="1" t="s">
        <v>10371</v>
      </c>
      <c r="E721" s="1" t="s">
        <v>10730</v>
      </c>
      <c r="H721" s="1" t="s">
        <v>10629</v>
      </c>
      <c r="I721" s="1">
        <v>0</v>
      </c>
      <c r="J721" s="1">
        <v>14</v>
      </c>
      <c r="K721" s="1" t="s">
        <v>10291</v>
      </c>
      <c r="L721" s="4" t="str">
        <f ca="1">IFERROR(__xludf.DUMMYFUNCTION("JOIN("" "", SPLIT(REGEXEXTRACT(H721, ""(\S+\s+\S+\s+\S+\s+\S+)""), "" ""))"),"Intel Core i9 14900K")</f>
        <v>Intel Core i9 14900K</v>
      </c>
    </row>
    <row r="722" spans="1:12">
      <c r="A722" s="1" t="s">
        <v>355</v>
      </c>
      <c r="B722" s="1" t="s">
        <v>10286</v>
      </c>
      <c r="C722" s="1" t="s">
        <v>8042</v>
      </c>
      <c r="D722" s="1" t="s">
        <v>10479</v>
      </c>
      <c r="E722" s="1" t="s">
        <v>10731</v>
      </c>
      <c r="H722" s="1" t="s">
        <v>10629</v>
      </c>
      <c r="I722" s="1">
        <v>0</v>
      </c>
      <c r="J722" s="1">
        <v>14</v>
      </c>
      <c r="K722" s="1" t="s">
        <v>10291</v>
      </c>
      <c r="L722" s="4" t="str">
        <f ca="1">IFERROR(__xludf.DUMMYFUNCTION("JOIN("" "", SPLIT(REGEXEXTRACT(H722, ""(\S+\s+\S+\s+\S+\s+\S+)""), "" ""))"),"Intel Core i9 14900K")</f>
        <v>Intel Core i9 14900K</v>
      </c>
    </row>
    <row r="723" spans="1:12">
      <c r="A723" s="1" t="s">
        <v>10732</v>
      </c>
      <c r="B723" s="1" t="s">
        <v>10286</v>
      </c>
      <c r="C723" s="1" t="s">
        <v>10733</v>
      </c>
      <c r="D723" s="1" t="s">
        <v>10293</v>
      </c>
      <c r="E723" s="1" t="s">
        <v>10734</v>
      </c>
      <c r="H723" s="1" t="s">
        <v>10629</v>
      </c>
      <c r="I723" s="1">
        <v>0</v>
      </c>
      <c r="J723" s="1">
        <v>14</v>
      </c>
      <c r="K723" s="1" t="s">
        <v>10291</v>
      </c>
      <c r="L723" s="4" t="str">
        <f ca="1">IFERROR(__xludf.DUMMYFUNCTION("JOIN("" "", SPLIT(REGEXEXTRACT(H723, ""(\S+\s+\S+\s+\S+\s+\S+)""), "" ""))"),"Intel Core i9 14900K")</f>
        <v>Intel Core i9 14900K</v>
      </c>
    </row>
    <row r="724" spans="1:12">
      <c r="A724" s="1" t="s">
        <v>11775</v>
      </c>
      <c r="B724" s="1" t="s">
        <v>10286</v>
      </c>
      <c r="C724" s="1" t="s">
        <v>11776</v>
      </c>
      <c r="D724" s="1" t="s">
        <v>10293</v>
      </c>
      <c r="E724" s="1" t="s">
        <v>11777</v>
      </c>
      <c r="H724" s="1" t="s">
        <v>10629</v>
      </c>
      <c r="I724" s="1">
        <v>0</v>
      </c>
      <c r="J724" s="1">
        <v>14</v>
      </c>
      <c r="K724" s="1" t="s">
        <v>10291</v>
      </c>
      <c r="L724" s="4" t="str">
        <f ca="1">IFERROR(__xludf.DUMMYFUNCTION("JOIN("" "", SPLIT(REGEXEXTRACT(H724, ""(\S+\s+\S+\s+\S+\s+\S+)""), "" ""))"),"Intel Core i9 14900K")</f>
        <v>Intel Core i9 14900K</v>
      </c>
    </row>
    <row r="725" spans="1:12">
      <c r="A725" s="1" t="s">
        <v>11778</v>
      </c>
      <c r="B725" s="1" t="s">
        <v>10286</v>
      </c>
      <c r="C725" s="1" t="s">
        <v>11779</v>
      </c>
      <c r="D725" s="1" t="s">
        <v>10288</v>
      </c>
      <c r="E725" s="1" t="s">
        <v>11780</v>
      </c>
      <c r="H725" s="1" t="s">
        <v>10629</v>
      </c>
      <c r="I725" s="1">
        <v>0</v>
      </c>
      <c r="J725" s="1">
        <v>14</v>
      </c>
      <c r="K725" s="1" t="s">
        <v>10291</v>
      </c>
      <c r="L725" s="4" t="str">
        <f ca="1">IFERROR(__xludf.DUMMYFUNCTION("JOIN("" "", SPLIT(REGEXEXTRACT(H725, ""(\S+\s+\S+\s+\S+\s+\S+)""), "" ""))"),"Intel Core i9 14900K")</f>
        <v>Intel Core i9 14900K</v>
      </c>
    </row>
    <row r="726" spans="1:12">
      <c r="A726" s="1" t="s">
        <v>11781</v>
      </c>
      <c r="B726" s="1" t="s">
        <v>10303</v>
      </c>
      <c r="C726" s="1" t="s">
        <v>11782</v>
      </c>
      <c r="D726" s="1" t="s">
        <v>10288</v>
      </c>
      <c r="E726" s="1" t="s">
        <v>11783</v>
      </c>
      <c r="H726" s="1" t="s">
        <v>10629</v>
      </c>
      <c r="I726" s="1">
        <v>0</v>
      </c>
      <c r="J726" s="1">
        <v>14</v>
      </c>
      <c r="K726" s="1" t="s">
        <v>10291</v>
      </c>
      <c r="L726" s="4" t="str">
        <f ca="1">IFERROR(__xludf.DUMMYFUNCTION("JOIN("" "", SPLIT(REGEXEXTRACT(H726, ""(\S+\s+\S+\s+\S+\s+\S+)""), "" ""))"),"Intel Core i9 14900K")</f>
        <v>Intel Core i9 14900K</v>
      </c>
    </row>
    <row r="727" spans="1:12">
      <c r="A727" s="1" t="s">
        <v>2387</v>
      </c>
      <c r="B727" s="1" t="s">
        <v>10286</v>
      </c>
      <c r="C727" s="1" t="s">
        <v>2290</v>
      </c>
      <c r="D727" s="1" t="s">
        <v>10293</v>
      </c>
      <c r="E727" s="1" t="s">
        <v>11784</v>
      </c>
      <c r="H727" s="1" t="s">
        <v>10629</v>
      </c>
      <c r="I727" s="1">
        <v>0</v>
      </c>
      <c r="J727" s="1">
        <v>14</v>
      </c>
      <c r="K727" s="1" t="s">
        <v>10291</v>
      </c>
      <c r="L727" s="4" t="str">
        <f ca="1">IFERROR(__xludf.DUMMYFUNCTION("JOIN("" "", SPLIT(REGEXEXTRACT(H727, ""(\S+\s+\S+\s+\S+\s+\S+)""), "" ""))"),"Intel Core i9 14900K")</f>
        <v>Intel Core i9 14900K</v>
      </c>
    </row>
    <row r="728" spans="1:12">
      <c r="A728" s="1" t="s">
        <v>11785</v>
      </c>
      <c r="B728" s="1" t="s">
        <v>10286</v>
      </c>
      <c r="C728" s="1" t="s">
        <v>11786</v>
      </c>
      <c r="D728" s="1" t="s">
        <v>10293</v>
      </c>
      <c r="E728" s="1" t="s">
        <v>11787</v>
      </c>
      <c r="H728" s="1" t="s">
        <v>10629</v>
      </c>
      <c r="I728" s="1">
        <v>0</v>
      </c>
      <c r="J728" s="1">
        <v>14</v>
      </c>
      <c r="K728" s="1" t="s">
        <v>10291</v>
      </c>
      <c r="L728" s="4" t="str">
        <f ca="1">IFERROR(__xludf.DUMMYFUNCTION("JOIN("" "", SPLIT(REGEXEXTRACT(H728, ""(\S+\s+\S+\s+\S+\s+\S+)""), "" ""))"),"Intel Core i9 14900K")</f>
        <v>Intel Core i9 14900K</v>
      </c>
    </row>
    <row r="729" spans="1:12">
      <c r="A729" s="1" t="s">
        <v>11788</v>
      </c>
      <c r="B729" s="1" t="s">
        <v>10303</v>
      </c>
      <c r="C729" s="1" t="s">
        <v>11789</v>
      </c>
      <c r="D729" s="1" t="s">
        <v>10371</v>
      </c>
      <c r="E729" s="1" t="s">
        <v>11790</v>
      </c>
      <c r="H729" s="1" t="s">
        <v>10629</v>
      </c>
      <c r="I729" s="1">
        <v>0</v>
      </c>
      <c r="J729" s="1">
        <v>14</v>
      </c>
      <c r="K729" s="1" t="s">
        <v>10291</v>
      </c>
      <c r="L729" s="4" t="str">
        <f ca="1">IFERROR(__xludf.DUMMYFUNCTION("JOIN("" "", SPLIT(REGEXEXTRACT(H729, ""(\S+\s+\S+\s+\S+\s+\S+)""), "" ""))"),"Intel Core i9 14900K")</f>
        <v>Intel Core i9 14900K</v>
      </c>
    </row>
    <row r="730" spans="1:12">
      <c r="A730" s="1" t="s">
        <v>11791</v>
      </c>
      <c r="B730" s="1" t="s">
        <v>10286</v>
      </c>
      <c r="C730" s="1" t="s">
        <v>11792</v>
      </c>
      <c r="D730" s="1" t="s">
        <v>10300</v>
      </c>
      <c r="E730" s="1" t="s">
        <v>11793</v>
      </c>
      <c r="H730" s="1" t="s">
        <v>10629</v>
      </c>
      <c r="I730" s="1">
        <v>0</v>
      </c>
      <c r="J730" s="1">
        <v>14</v>
      </c>
      <c r="K730" s="1" t="s">
        <v>10291</v>
      </c>
      <c r="L730" s="4" t="str">
        <f ca="1">IFERROR(__xludf.DUMMYFUNCTION("JOIN("" "", SPLIT(REGEXEXTRACT(H730, ""(\S+\s+\S+\s+\S+\s+\S+)""), "" ""))"),"Intel Core i9 14900K")</f>
        <v>Intel Core i9 14900K</v>
      </c>
    </row>
    <row r="731" spans="1:12">
      <c r="A731" s="1" t="s">
        <v>11794</v>
      </c>
      <c r="B731" s="1" t="s">
        <v>10286</v>
      </c>
      <c r="C731" s="1" t="s">
        <v>11795</v>
      </c>
      <c r="D731" s="1" t="s">
        <v>10300</v>
      </c>
      <c r="E731" s="1" t="s">
        <v>11796</v>
      </c>
      <c r="H731" s="1" t="s">
        <v>10629</v>
      </c>
      <c r="I731" s="1">
        <v>0</v>
      </c>
      <c r="J731" s="1">
        <v>14</v>
      </c>
      <c r="K731" s="1" t="s">
        <v>10291</v>
      </c>
      <c r="L731" s="4" t="str">
        <f ca="1">IFERROR(__xludf.DUMMYFUNCTION("JOIN("" "", SPLIT(REGEXEXTRACT(H731, ""(\S+\s+\S+\s+\S+\s+\S+)""), "" ""))"),"Intel Core i9 14900K")</f>
        <v>Intel Core i9 14900K</v>
      </c>
    </row>
    <row r="732" spans="1:12">
      <c r="A732" s="1" t="s">
        <v>11797</v>
      </c>
      <c r="B732" s="1" t="s">
        <v>10286</v>
      </c>
      <c r="C732" s="1" t="s">
        <v>11798</v>
      </c>
      <c r="D732" s="1" t="s">
        <v>10300</v>
      </c>
      <c r="E732" s="1" t="s">
        <v>11799</v>
      </c>
      <c r="H732" s="1" t="s">
        <v>10629</v>
      </c>
      <c r="I732" s="1">
        <v>0</v>
      </c>
      <c r="J732" s="1">
        <v>14</v>
      </c>
      <c r="K732" s="1" t="s">
        <v>10291</v>
      </c>
      <c r="L732" s="4" t="str">
        <f ca="1">IFERROR(__xludf.DUMMYFUNCTION("JOIN("" "", SPLIT(REGEXEXTRACT(H732, ""(\S+\s+\S+\s+\S+\s+\S+)""), "" ""))"),"Intel Core i9 14900K")</f>
        <v>Intel Core i9 14900K</v>
      </c>
    </row>
    <row r="733" spans="1:12">
      <c r="A733" s="1" t="s">
        <v>11800</v>
      </c>
      <c r="B733" s="1" t="s">
        <v>10286</v>
      </c>
      <c r="C733" s="1" t="s">
        <v>11801</v>
      </c>
      <c r="D733" s="1" t="s">
        <v>10305</v>
      </c>
      <c r="E733" s="1" t="s">
        <v>11802</v>
      </c>
      <c r="H733" s="1" t="s">
        <v>10629</v>
      </c>
      <c r="I733" s="1">
        <v>0</v>
      </c>
      <c r="J733" s="1">
        <v>14</v>
      </c>
      <c r="K733" s="1" t="s">
        <v>10291</v>
      </c>
      <c r="L733" s="4" t="str">
        <f ca="1">IFERROR(__xludf.DUMMYFUNCTION("JOIN("" "", SPLIT(REGEXEXTRACT(H733, ""(\S+\s+\S+\s+\S+\s+\S+)""), "" ""))"),"Intel Core i9 14900K")</f>
        <v>Intel Core i9 14900K</v>
      </c>
    </row>
    <row r="734" spans="1:12">
      <c r="A734" s="1" t="s">
        <v>11803</v>
      </c>
      <c r="B734" s="1" t="s">
        <v>10286</v>
      </c>
      <c r="C734" s="1" t="s">
        <v>11804</v>
      </c>
      <c r="D734" s="1" t="s">
        <v>10371</v>
      </c>
      <c r="E734" s="1" t="s">
        <v>11805</v>
      </c>
      <c r="H734" s="1" t="s">
        <v>10629</v>
      </c>
      <c r="I734" s="1">
        <v>0</v>
      </c>
      <c r="J734" s="1">
        <v>14</v>
      </c>
      <c r="K734" s="1" t="s">
        <v>10291</v>
      </c>
      <c r="L734" s="4" t="str">
        <f ca="1">IFERROR(__xludf.DUMMYFUNCTION("JOIN("" "", SPLIT(REGEXEXTRACT(H734, ""(\S+\s+\S+\s+\S+\s+\S+)""), "" ""))"),"Intel Core i9 14900K")</f>
        <v>Intel Core i9 14900K</v>
      </c>
    </row>
    <row r="735" spans="1:12">
      <c r="A735" s="1" t="s">
        <v>11806</v>
      </c>
      <c r="B735" s="1" t="s">
        <v>10286</v>
      </c>
      <c r="C735" s="1" t="s">
        <v>11807</v>
      </c>
      <c r="D735" s="1" t="s">
        <v>10321</v>
      </c>
      <c r="E735" s="1" t="s">
        <v>11808</v>
      </c>
      <c r="H735" s="1" t="s">
        <v>10629</v>
      </c>
      <c r="I735" s="1">
        <v>0</v>
      </c>
      <c r="J735" s="1">
        <v>14</v>
      </c>
      <c r="K735" s="1" t="s">
        <v>10291</v>
      </c>
      <c r="L735" s="4" t="str">
        <f ca="1">IFERROR(__xludf.DUMMYFUNCTION("JOIN("" "", SPLIT(REGEXEXTRACT(H735, ""(\S+\s+\S+\s+\S+\s+\S+)""), "" ""))"),"Intel Core i9 14900K")</f>
        <v>Intel Core i9 14900K</v>
      </c>
    </row>
    <row r="736" spans="1:12">
      <c r="A736" s="1" t="s">
        <v>5935</v>
      </c>
      <c r="B736" s="1" t="s">
        <v>10286</v>
      </c>
      <c r="C736" s="1" t="s">
        <v>11809</v>
      </c>
      <c r="D736" s="1" t="s">
        <v>10293</v>
      </c>
      <c r="E736" s="1" t="s">
        <v>11810</v>
      </c>
      <c r="H736" s="1" t="s">
        <v>10629</v>
      </c>
      <c r="I736" s="1">
        <v>0</v>
      </c>
      <c r="J736" s="1">
        <v>14</v>
      </c>
      <c r="K736" s="1" t="s">
        <v>10291</v>
      </c>
      <c r="L736" s="4" t="str">
        <f ca="1">IFERROR(__xludf.DUMMYFUNCTION("JOIN("" "", SPLIT(REGEXEXTRACT(H736, ""(\S+\s+\S+\s+\S+\s+\S+)""), "" ""))"),"Intel Core i9 14900K")</f>
        <v>Intel Core i9 14900K</v>
      </c>
    </row>
    <row r="737" spans="1:12">
      <c r="A737" s="1" t="s">
        <v>2675</v>
      </c>
      <c r="B737" s="1" t="s">
        <v>10286</v>
      </c>
      <c r="C737" s="1" t="s">
        <v>11811</v>
      </c>
      <c r="D737" s="1" t="s">
        <v>10288</v>
      </c>
      <c r="E737" s="1" t="s">
        <v>11812</v>
      </c>
      <c r="H737" s="1" t="s">
        <v>10629</v>
      </c>
      <c r="I737" s="1">
        <v>0</v>
      </c>
      <c r="J737" s="1">
        <v>14</v>
      </c>
      <c r="K737" s="1" t="s">
        <v>10291</v>
      </c>
      <c r="L737" s="4" t="str">
        <f ca="1">IFERROR(__xludf.DUMMYFUNCTION("JOIN("" "", SPLIT(REGEXEXTRACT(H737, ""(\S+\s+\S+\s+\S+\s+\S+)""), "" ""))"),"Intel Core i9 14900K")</f>
        <v>Intel Core i9 14900K</v>
      </c>
    </row>
    <row r="738" spans="1:12">
      <c r="A738" s="1" t="s">
        <v>11813</v>
      </c>
      <c r="B738" s="1" t="s">
        <v>10286</v>
      </c>
      <c r="C738" s="1" t="s">
        <v>11814</v>
      </c>
      <c r="D738" s="1" t="s">
        <v>10288</v>
      </c>
      <c r="E738" s="1" t="s">
        <v>11815</v>
      </c>
      <c r="H738" s="1" t="s">
        <v>10629</v>
      </c>
      <c r="I738" s="1">
        <v>0</v>
      </c>
      <c r="J738" s="1">
        <v>14</v>
      </c>
      <c r="K738" s="1" t="s">
        <v>10291</v>
      </c>
      <c r="L738" s="4" t="str">
        <f ca="1">IFERROR(__xludf.DUMMYFUNCTION("JOIN("" "", SPLIT(REGEXEXTRACT(H738, ""(\S+\s+\S+\s+\S+\s+\S+)""), "" ""))"),"Intel Core i9 14900K")</f>
        <v>Intel Core i9 14900K</v>
      </c>
    </row>
    <row r="739" spans="1:12">
      <c r="A739" s="1" t="s">
        <v>11816</v>
      </c>
      <c r="B739" s="1" t="s">
        <v>10286</v>
      </c>
      <c r="C739" s="1" t="s">
        <v>504</v>
      </c>
      <c r="D739" s="1" t="s">
        <v>10305</v>
      </c>
      <c r="E739" s="1" t="s">
        <v>11817</v>
      </c>
      <c r="H739" s="1" t="s">
        <v>10629</v>
      </c>
      <c r="I739" s="1">
        <v>0</v>
      </c>
      <c r="J739" s="1">
        <v>14</v>
      </c>
      <c r="K739" s="1" t="s">
        <v>10291</v>
      </c>
      <c r="L739" s="4" t="str">
        <f ca="1">IFERROR(__xludf.DUMMYFUNCTION("JOIN("" "", SPLIT(REGEXEXTRACT(H739, ""(\S+\s+\S+\s+\S+\s+\S+)""), "" ""))"),"Intel Core i9 14900K")</f>
        <v>Intel Core i9 14900K</v>
      </c>
    </row>
    <row r="740" spans="1:12">
      <c r="A740" s="1" t="s">
        <v>11818</v>
      </c>
      <c r="B740" s="1" t="s">
        <v>10303</v>
      </c>
      <c r="C740" s="1" t="s">
        <v>11819</v>
      </c>
      <c r="D740" s="1" t="s">
        <v>10371</v>
      </c>
      <c r="E740" s="1" t="s">
        <v>11820</v>
      </c>
      <c r="H740" s="1" t="s">
        <v>10629</v>
      </c>
      <c r="I740" s="1">
        <v>0</v>
      </c>
      <c r="J740" s="1">
        <v>14</v>
      </c>
      <c r="K740" s="1" t="s">
        <v>10291</v>
      </c>
      <c r="L740" s="4" t="str">
        <f ca="1">IFERROR(__xludf.DUMMYFUNCTION("JOIN("" "", SPLIT(REGEXEXTRACT(H740, ""(\S+\s+\S+\s+\S+\s+\S+)""), "" ""))"),"Intel Core i9 14900K")</f>
        <v>Intel Core i9 14900K</v>
      </c>
    </row>
    <row r="741" spans="1:12">
      <c r="A741" s="1" t="s">
        <v>11821</v>
      </c>
      <c r="B741" s="1" t="s">
        <v>10286</v>
      </c>
      <c r="C741" s="1" t="s">
        <v>11822</v>
      </c>
      <c r="D741" s="1" t="s">
        <v>10293</v>
      </c>
      <c r="E741" s="1" t="s">
        <v>11823</v>
      </c>
      <c r="H741" s="1" t="s">
        <v>10629</v>
      </c>
      <c r="I741" s="1">
        <v>0</v>
      </c>
      <c r="J741" s="1">
        <v>14</v>
      </c>
      <c r="K741" s="1" t="s">
        <v>10291</v>
      </c>
      <c r="L741" s="4" t="str">
        <f ca="1">IFERROR(__xludf.DUMMYFUNCTION("JOIN("" "", SPLIT(REGEXEXTRACT(H741, ""(\S+\s+\S+\s+\S+\s+\S+)""), "" ""))"),"Intel Core i9 14900K")</f>
        <v>Intel Core i9 14900K</v>
      </c>
    </row>
    <row r="742" spans="1:12">
      <c r="A742" s="1" t="s">
        <v>11824</v>
      </c>
      <c r="B742" s="1" t="s">
        <v>10286</v>
      </c>
      <c r="C742" s="1" t="s">
        <v>11825</v>
      </c>
      <c r="D742" s="1" t="s">
        <v>10293</v>
      </c>
      <c r="E742" s="1" t="s">
        <v>11826</v>
      </c>
      <c r="H742" s="1" t="s">
        <v>10629</v>
      </c>
      <c r="I742" s="1">
        <v>0</v>
      </c>
      <c r="J742" s="1">
        <v>14</v>
      </c>
      <c r="K742" s="1" t="s">
        <v>10291</v>
      </c>
      <c r="L742" s="4" t="str">
        <f ca="1">IFERROR(__xludf.DUMMYFUNCTION("JOIN("" "", SPLIT(REGEXEXTRACT(H742, ""(\S+\s+\S+\s+\S+\s+\S+)""), "" ""))"),"Intel Core i9 14900K")</f>
        <v>Intel Core i9 14900K</v>
      </c>
    </row>
    <row r="743" spans="1:12">
      <c r="A743" s="1" t="s">
        <v>11827</v>
      </c>
      <c r="B743" s="1" t="s">
        <v>10286</v>
      </c>
      <c r="C743" s="1" t="s">
        <v>11828</v>
      </c>
      <c r="D743" s="1" t="s">
        <v>10305</v>
      </c>
      <c r="E743" s="1" t="s">
        <v>11829</v>
      </c>
      <c r="H743" s="1" t="s">
        <v>10629</v>
      </c>
      <c r="I743" s="1">
        <v>0</v>
      </c>
      <c r="J743" s="1">
        <v>14</v>
      </c>
      <c r="K743" s="1" t="s">
        <v>10291</v>
      </c>
      <c r="L743" s="4" t="str">
        <f ca="1">IFERROR(__xludf.DUMMYFUNCTION("JOIN("" "", SPLIT(REGEXEXTRACT(H743, ""(\S+\s+\S+\s+\S+\s+\S+)""), "" ""))"),"Intel Core i9 14900K")</f>
        <v>Intel Core i9 14900K</v>
      </c>
    </row>
    <row r="744" spans="1:12">
      <c r="A744" s="1" t="s">
        <v>11830</v>
      </c>
      <c r="B744" s="1" t="s">
        <v>10286</v>
      </c>
      <c r="C744" s="1" t="s">
        <v>11831</v>
      </c>
      <c r="D744" s="1" t="s">
        <v>10371</v>
      </c>
      <c r="E744" s="1" t="s">
        <v>11832</v>
      </c>
      <c r="H744" s="1" t="s">
        <v>10629</v>
      </c>
      <c r="I744" s="1">
        <v>0</v>
      </c>
      <c r="J744" s="1">
        <v>14</v>
      </c>
      <c r="K744" s="1" t="s">
        <v>10291</v>
      </c>
      <c r="L744" s="4" t="str">
        <f ca="1">IFERROR(__xludf.DUMMYFUNCTION("JOIN("" "", SPLIT(REGEXEXTRACT(H744, ""(\S+\s+\S+\s+\S+\s+\S+)""), "" ""))"),"Intel Core i9 14900K")</f>
        <v>Intel Core i9 14900K</v>
      </c>
    </row>
    <row r="745" spans="1:12">
      <c r="A745" s="1" t="s">
        <v>11833</v>
      </c>
      <c r="B745" s="1" t="s">
        <v>10286</v>
      </c>
      <c r="C745" s="1" t="s">
        <v>11834</v>
      </c>
      <c r="D745" s="1" t="s">
        <v>10288</v>
      </c>
      <c r="E745" s="1" t="s">
        <v>11835</v>
      </c>
      <c r="H745" s="1" t="s">
        <v>10629</v>
      </c>
      <c r="I745" s="1">
        <v>0</v>
      </c>
      <c r="J745" s="1">
        <v>14</v>
      </c>
      <c r="K745" s="1" t="s">
        <v>10291</v>
      </c>
      <c r="L745" s="4" t="str">
        <f ca="1">IFERROR(__xludf.DUMMYFUNCTION("JOIN("" "", SPLIT(REGEXEXTRACT(H745, ""(\S+\s+\S+\s+\S+\s+\S+)""), "" ""))"),"Intel Core i9 14900K")</f>
        <v>Intel Core i9 14900K</v>
      </c>
    </row>
    <row r="746" spans="1:12">
      <c r="A746" s="1" t="s">
        <v>11836</v>
      </c>
      <c r="B746" s="1" t="s">
        <v>10286</v>
      </c>
      <c r="C746" s="1" t="s">
        <v>10697</v>
      </c>
      <c r="D746" s="1" t="s">
        <v>10305</v>
      </c>
      <c r="E746" s="1" t="s">
        <v>11837</v>
      </c>
      <c r="H746" s="1" t="s">
        <v>10629</v>
      </c>
      <c r="I746" s="1">
        <v>0</v>
      </c>
      <c r="J746" s="1">
        <v>14</v>
      </c>
      <c r="K746" s="1" t="s">
        <v>10291</v>
      </c>
      <c r="L746" s="4" t="str">
        <f ca="1">IFERROR(__xludf.DUMMYFUNCTION("JOIN("" "", SPLIT(REGEXEXTRACT(H746, ""(\S+\s+\S+\s+\S+\s+\S+)""), "" ""))"),"Intel Core i9 14900K")</f>
        <v>Intel Core i9 14900K</v>
      </c>
    </row>
    <row r="747" spans="1:12">
      <c r="A747" s="1" t="s">
        <v>11838</v>
      </c>
      <c r="B747" s="1" t="s">
        <v>10286</v>
      </c>
      <c r="C747" s="1" t="s">
        <v>11839</v>
      </c>
      <c r="D747" s="1" t="s">
        <v>10293</v>
      </c>
      <c r="E747" s="1" t="s">
        <v>11840</v>
      </c>
      <c r="H747" s="1" t="s">
        <v>10629</v>
      </c>
      <c r="I747" s="1">
        <v>0</v>
      </c>
      <c r="J747" s="1">
        <v>14</v>
      </c>
      <c r="K747" s="1" t="s">
        <v>10291</v>
      </c>
      <c r="L747" s="4" t="str">
        <f ca="1">IFERROR(__xludf.DUMMYFUNCTION("JOIN("" "", SPLIT(REGEXEXTRACT(H747, ""(\S+\s+\S+\s+\S+\s+\S+)""), "" ""))"),"Intel Core i9 14900K")</f>
        <v>Intel Core i9 14900K</v>
      </c>
    </row>
    <row r="748" spans="1:12">
      <c r="A748" s="1" t="s">
        <v>10436</v>
      </c>
      <c r="B748" s="1" t="s">
        <v>10286</v>
      </c>
      <c r="C748" s="1" t="s">
        <v>11841</v>
      </c>
      <c r="D748" s="1" t="s">
        <v>10293</v>
      </c>
      <c r="E748" s="1" t="s">
        <v>11842</v>
      </c>
      <c r="H748" s="1" t="s">
        <v>10629</v>
      </c>
      <c r="I748" s="1">
        <v>0</v>
      </c>
      <c r="J748" s="1">
        <v>14</v>
      </c>
      <c r="K748" s="1" t="s">
        <v>10291</v>
      </c>
      <c r="L748" s="4" t="str">
        <f ca="1">IFERROR(__xludf.DUMMYFUNCTION("JOIN("" "", SPLIT(REGEXEXTRACT(H748, ""(\S+\s+\S+\s+\S+\s+\S+)""), "" ""))"),"Intel Core i9 14900K")</f>
        <v>Intel Core i9 14900K</v>
      </c>
    </row>
    <row r="749" spans="1:12">
      <c r="A749" s="1" t="s">
        <v>11843</v>
      </c>
      <c r="B749" s="1" t="s">
        <v>10286</v>
      </c>
      <c r="C749" s="1" t="s">
        <v>11844</v>
      </c>
      <c r="D749" s="1" t="s">
        <v>10288</v>
      </c>
      <c r="E749" s="1" t="s">
        <v>11845</v>
      </c>
      <c r="H749" s="1" t="s">
        <v>10629</v>
      </c>
      <c r="I749" s="1">
        <v>0</v>
      </c>
      <c r="J749" s="1">
        <v>14</v>
      </c>
      <c r="K749" s="1" t="s">
        <v>10291</v>
      </c>
      <c r="L749" s="4" t="str">
        <f ca="1">IFERROR(__xludf.DUMMYFUNCTION("JOIN("" "", SPLIT(REGEXEXTRACT(H749, ""(\S+\s+\S+\s+\S+\s+\S+)""), "" ""))"),"Intel Core i9 14900K")</f>
        <v>Intel Core i9 14900K</v>
      </c>
    </row>
    <row r="750" spans="1:12">
      <c r="A750" s="1" t="s">
        <v>11846</v>
      </c>
      <c r="B750" s="1" t="s">
        <v>10286</v>
      </c>
      <c r="C750" s="1" t="s">
        <v>11847</v>
      </c>
      <c r="D750" s="1" t="s">
        <v>10293</v>
      </c>
      <c r="E750" s="1" t="s">
        <v>11848</v>
      </c>
      <c r="H750" s="1" t="s">
        <v>10629</v>
      </c>
      <c r="I750" s="1">
        <v>0</v>
      </c>
      <c r="J750" s="1">
        <v>14</v>
      </c>
      <c r="K750" s="1" t="s">
        <v>10291</v>
      </c>
      <c r="L750" s="4" t="str">
        <f ca="1">IFERROR(__xludf.DUMMYFUNCTION("JOIN("" "", SPLIT(REGEXEXTRACT(H750, ""(\S+\s+\S+\s+\S+\s+\S+)""), "" ""))"),"Intel Core i9 14900K")</f>
        <v>Intel Core i9 14900K</v>
      </c>
    </row>
    <row r="751" spans="1:12">
      <c r="A751" s="1" t="s">
        <v>11849</v>
      </c>
      <c r="B751" s="1" t="s">
        <v>10286</v>
      </c>
      <c r="C751" s="1" t="s">
        <v>7619</v>
      </c>
      <c r="D751" s="1" t="s">
        <v>11850</v>
      </c>
      <c r="E751" s="1" t="s">
        <v>11851</v>
      </c>
      <c r="H751" s="1" t="s">
        <v>10629</v>
      </c>
      <c r="I751" s="1">
        <v>0</v>
      </c>
      <c r="J751" s="1">
        <v>14</v>
      </c>
      <c r="K751" s="1" t="s">
        <v>10291</v>
      </c>
      <c r="L751" s="4" t="str">
        <f ca="1">IFERROR(__xludf.DUMMYFUNCTION("JOIN("" "", SPLIT(REGEXEXTRACT(H751, ""(\S+\s+\S+\s+\S+\s+\S+)""), "" ""))"),"Intel Core i9 14900K")</f>
        <v>Intel Core i9 14900K</v>
      </c>
    </row>
    <row r="752" spans="1:12">
      <c r="A752" s="1" t="s">
        <v>11852</v>
      </c>
      <c r="B752" s="1" t="s">
        <v>10286</v>
      </c>
      <c r="C752" s="1" t="s">
        <v>11853</v>
      </c>
      <c r="D752" s="1" t="s">
        <v>10324</v>
      </c>
      <c r="E752" s="1" t="s">
        <v>11854</v>
      </c>
      <c r="H752" s="1" t="s">
        <v>10629</v>
      </c>
      <c r="I752" s="1">
        <v>0</v>
      </c>
      <c r="J752" s="1">
        <v>14</v>
      </c>
      <c r="K752" s="1" t="s">
        <v>10291</v>
      </c>
      <c r="L752" s="4" t="str">
        <f ca="1">IFERROR(__xludf.DUMMYFUNCTION("JOIN("" "", SPLIT(REGEXEXTRACT(H752, ""(\S+\s+\S+\s+\S+\s+\S+)""), "" ""))"),"Intel Core i9 14900K")</f>
        <v>Intel Core i9 14900K</v>
      </c>
    </row>
    <row r="753" spans="1:12">
      <c r="A753" s="1" t="s">
        <v>11855</v>
      </c>
      <c r="B753" s="1" t="s">
        <v>10286</v>
      </c>
      <c r="C753" s="1" t="s">
        <v>11856</v>
      </c>
      <c r="D753" s="1" t="s">
        <v>10371</v>
      </c>
      <c r="E753" s="1" t="s">
        <v>11857</v>
      </c>
      <c r="H753" s="1" t="s">
        <v>10629</v>
      </c>
      <c r="I753" s="1">
        <v>0</v>
      </c>
      <c r="J753" s="1">
        <v>14</v>
      </c>
      <c r="K753" s="1" t="s">
        <v>10291</v>
      </c>
      <c r="L753" s="4" t="str">
        <f ca="1">IFERROR(__xludf.DUMMYFUNCTION("JOIN("" "", SPLIT(REGEXEXTRACT(H753, ""(\S+\s+\S+\s+\S+\s+\S+)""), "" ""))"),"Intel Core i9 14900K")</f>
        <v>Intel Core i9 14900K</v>
      </c>
    </row>
    <row r="754" spans="1:12">
      <c r="A754" s="1" t="s">
        <v>11858</v>
      </c>
      <c r="B754" s="1" t="s">
        <v>11702</v>
      </c>
      <c r="C754" s="1" t="s">
        <v>11859</v>
      </c>
      <c r="D754" s="1" t="s">
        <v>11850</v>
      </c>
      <c r="E754" s="1" t="s">
        <v>11860</v>
      </c>
      <c r="H754" s="1" t="s">
        <v>10629</v>
      </c>
      <c r="I754" s="1">
        <v>0</v>
      </c>
      <c r="J754" s="1">
        <v>14</v>
      </c>
      <c r="K754" s="1" t="s">
        <v>10291</v>
      </c>
      <c r="L754" s="4" t="str">
        <f ca="1">IFERROR(__xludf.DUMMYFUNCTION("JOIN("" "", SPLIT(REGEXEXTRACT(H754, ""(\S+\s+\S+\s+\S+\s+\S+)""), "" ""))"),"Intel Core i9 14900K")</f>
        <v>Intel Core i9 14900K</v>
      </c>
    </row>
    <row r="755" spans="1:12">
      <c r="A755" s="1" t="s">
        <v>11861</v>
      </c>
      <c r="B755" s="1" t="s">
        <v>10286</v>
      </c>
      <c r="C755" s="1" t="s">
        <v>2290</v>
      </c>
      <c r="D755" s="1" t="s">
        <v>10293</v>
      </c>
      <c r="E755" s="1" t="s">
        <v>11862</v>
      </c>
      <c r="H755" s="1" t="s">
        <v>10629</v>
      </c>
      <c r="I755" s="1">
        <v>0</v>
      </c>
      <c r="J755" s="1">
        <v>14</v>
      </c>
      <c r="K755" s="1" t="s">
        <v>10291</v>
      </c>
      <c r="L755" s="4" t="str">
        <f ca="1">IFERROR(__xludf.DUMMYFUNCTION("JOIN("" "", SPLIT(REGEXEXTRACT(H755, ""(\S+\s+\S+\s+\S+\s+\S+)""), "" ""))"),"Intel Core i9 14900K")</f>
        <v>Intel Core i9 14900K</v>
      </c>
    </row>
    <row r="756" spans="1:12">
      <c r="A756" s="1" t="s">
        <v>11863</v>
      </c>
      <c r="B756" s="1" t="s">
        <v>10286</v>
      </c>
      <c r="C756" s="1" t="s">
        <v>11864</v>
      </c>
      <c r="D756" s="1" t="s">
        <v>10442</v>
      </c>
      <c r="E756" s="1" t="s">
        <v>11865</v>
      </c>
      <c r="H756" s="1" t="s">
        <v>10629</v>
      </c>
      <c r="I756" s="1">
        <v>0</v>
      </c>
      <c r="J756" s="1">
        <v>14</v>
      </c>
      <c r="K756" s="1" t="s">
        <v>10291</v>
      </c>
      <c r="L756" s="4" t="str">
        <f ca="1">IFERROR(__xludf.DUMMYFUNCTION("JOIN("" "", SPLIT(REGEXEXTRACT(H756, ""(\S+\s+\S+\s+\S+\s+\S+)""), "" ""))"),"Intel Core i9 14900K")</f>
        <v>Intel Core i9 14900K</v>
      </c>
    </row>
    <row r="757" spans="1:12">
      <c r="A757" s="1" t="s">
        <v>11866</v>
      </c>
      <c r="B757" s="1" t="s">
        <v>10286</v>
      </c>
      <c r="C757" s="1" t="s">
        <v>11867</v>
      </c>
      <c r="D757" s="1" t="s">
        <v>10293</v>
      </c>
      <c r="E757" s="1" t="s">
        <v>11868</v>
      </c>
      <c r="H757" s="1" t="s">
        <v>10629</v>
      </c>
      <c r="I757" s="1">
        <v>0</v>
      </c>
      <c r="J757" s="1">
        <v>14</v>
      </c>
      <c r="K757" s="1" t="s">
        <v>10291</v>
      </c>
      <c r="L757" s="4" t="str">
        <f ca="1">IFERROR(__xludf.DUMMYFUNCTION("JOIN("" "", SPLIT(REGEXEXTRACT(H757, ""(\S+\s+\S+\s+\S+\s+\S+)""), "" ""))"),"Intel Core i9 14900K")</f>
        <v>Intel Core i9 14900K</v>
      </c>
    </row>
    <row r="758" spans="1:12">
      <c r="A758" s="1" t="s">
        <v>11869</v>
      </c>
      <c r="B758" s="1" t="s">
        <v>10286</v>
      </c>
      <c r="C758" s="1" t="s">
        <v>2787</v>
      </c>
      <c r="D758" s="1" t="s">
        <v>10288</v>
      </c>
      <c r="E758" s="1" t="s">
        <v>11870</v>
      </c>
      <c r="H758" s="1" t="s">
        <v>10629</v>
      </c>
      <c r="I758" s="1">
        <v>0</v>
      </c>
      <c r="J758" s="1">
        <v>14</v>
      </c>
      <c r="K758" s="1" t="s">
        <v>10291</v>
      </c>
      <c r="L758" s="4" t="str">
        <f ca="1">IFERROR(__xludf.DUMMYFUNCTION("JOIN("" "", SPLIT(REGEXEXTRACT(H758, ""(\S+\s+\S+\s+\S+\s+\S+)""), "" ""))"),"Intel Core i9 14900K")</f>
        <v>Intel Core i9 14900K</v>
      </c>
    </row>
    <row r="759" spans="1:12">
      <c r="A759" s="1" t="s">
        <v>11871</v>
      </c>
      <c r="B759" s="1" t="s">
        <v>10303</v>
      </c>
      <c r="C759" s="1" t="s">
        <v>11872</v>
      </c>
      <c r="D759" s="1" t="s">
        <v>10305</v>
      </c>
      <c r="E759" s="1" t="s">
        <v>11873</v>
      </c>
      <c r="H759" s="1" t="s">
        <v>10629</v>
      </c>
      <c r="I759" s="1">
        <v>0</v>
      </c>
      <c r="J759" s="1">
        <v>14</v>
      </c>
      <c r="K759" s="1" t="s">
        <v>10291</v>
      </c>
      <c r="L759" s="4" t="str">
        <f ca="1">IFERROR(__xludf.DUMMYFUNCTION("JOIN("" "", SPLIT(REGEXEXTRACT(H759, ""(\S+\s+\S+\s+\S+\s+\S+)""), "" ""))"),"Intel Core i9 14900K")</f>
        <v>Intel Core i9 14900K</v>
      </c>
    </row>
    <row r="760" spans="1:12">
      <c r="A760" s="1" t="s">
        <v>522</v>
      </c>
      <c r="B760" s="1" t="s">
        <v>10286</v>
      </c>
      <c r="C760" s="1" t="s">
        <v>11874</v>
      </c>
      <c r="D760" s="1" t="s">
        <v>10300</v>
      </c>
      <c r="E760" s="1" t="s">
        <v>11875</v>
      </c>
      <c r="H760" s="1" t="s">
        <v>10629</v>
      </c>
      <c r="I760" s="1">
        <v>0</v>
      </c>
      <c r="J760" s="1">
        <v>14</v>
      </c>
      <c r="K760" s="1" t="s">
        <v>10291</v>
      </c>
      <c r="L760" s="4" t="str">
        <f ca="1">IFERROR(__xludf.DUMMYFUNCTION("JOIN("" "", SPLIT(REGEXEXTRACT(H760, ""(\S+\s+\S+\s+\S+\s+\S+)""), "" ""))"),"Intel Core i9 14900K")</f>
        <v>Intel Core i9 14900K</v>
      </c>
    </row>
    <row r="761" spans="1:12">
      <c r="A761" s="1" t="s">
        <v>11876</v>
      </c>
      <c r="B761" s="1" t="s">
        <v>10286</v>
      </c>
      <c r="C761" s="1" t="s">
        <v>11877</v>
      </c>
      <c r="D761" s="1" t="s">
        <v>10321</v>
      </c>
      <c r="E761" s="1" t="s">
        <v>11878</v>
      </c>
      <c r="H761" s="1" t="s">
        <v>10629</v>
      </c>
      <c r="I761" s="1">
        <v>0</v>
      </c>
      <c r="J761" s="1">
        <v>14</v>
      </c>
      <c r="K761" s="1" t="s">
        <v>10291</v>
      </c>
      <c r="L761" s="4" t="str">
        <f ca="1">IFERROR(__xludf.DUMMYFUNCTION("JOIN("" "", SPLIT(REGEXEXTRACT(H761, ""(\S+\s+\S+\s+\S+\s+\S+)""), "" ""))"),"Intel Core i9 14900K")</f>
        <v>Intel Core i9 14900K</v>
      </c>
    </row>
    <row r="762" spans="1:12">
      <c r="A762" s="1" t="s">
        <v>11879</v>
      </c>
      <c r="B762" s="1" t="s">
        <v>10286</v>
      </c>
      <c r="C762" s="1" t="s">
        <v>11880</v>
      </c>
      <c r="D762" s="1" t="s">
        <v>10715</v>
      </c>
      <c r="E762" s="1" t="s">
        <v>11881</v>
      </c>
      <c r="H762" s="1" t="s">
        <v>10629</v>
      </c>
      <c r="I762" s="1">
        <v>0</v>
      </c>
      <c r="J762" s="1">
        <v>14</v>
      </c>
      <c r="K762" s="1" t="s">
        <v>10291</v>
      </c>
      <c r="L762" s="4" t="str">
        <f ca="1">IFERROR(__xludf.DUMMYFUNCTION("JOIN("" "", SPLIT(REGEXEXTRACT(H762, ""(\S+\s+\S+\s+\S+\s+\S+)""), "" ""))"),"Intel Core i9 14900K")</f>
        <v>Intel Core i9 14900K</v>
      </c>
    </row>
    <row r="763" spans="1:12">
      <c r="A763" s="1" t="s">
        <v>11882</v>
      </c>
      <c r="B763" s="1" t="s">
        <v>10286</v>
      </c>
      <c r="C763" s="1" t="s">
        <v>29</v>
      </c>
      <c r="D763" s="1" t="s">
        <v>10452</v>
      </c>
      <c r="E763" s="1" t="s">
        <v>11883</v>
      </c>
      <c r="H763" s="1" t="s">
        <v>10629</v>
      </c>
      <c r="I763" s="1">
        <v>0</v>
      </c>
      <c r="J763" s="1">
        <v>14</v>
      </c>
      <c r="K763" s="1" t="s">
        <v>10291</v>
      </c>
      <c r="L763" s="4" t="str">
        <f ca="1">IFERROR(__xludf.DUMMYFUNCTION("JOIN("" "", SPLIT(REGEXEXTRACT(H763, ""(\S+\s+\S+\s+\S+\s+\S+)""), "" ""))"),"Intel Core i9 14900K")</f>
        <v>Intel Core i9 14900K</v>
      </c>
    </row>
    <row r="764" spans="1:12">
      <c r="A764" s="1" t="s">
        <v>11884</v>
      </c>
      <c r="B764" s="1" t="s">
        <v>10286</v>
      </c>
      <c r="C764" s="1" t="s">
        <v>11885</v>
      </c>
      <c r="D764" s="1" t="s">
        <v>10300</v>
      </c>
      <c r="E764" s="1" t="s">
        <v>11886</v>
      </c>
      <c r="H764" s="1" t="s">
        <v>10629</v>
      </c>
      <c r="I764" s="1">
        <v>0</v>
      </c>
      <c r="J764" s="1">
        <v>14</v>
      </c>
      <c r="K764" s="1" t="s">
        <v>10291</v>
      </c>
      <c r="L764" s="4" t="str">
        <f ca="1">IFERROR(__xludf.DUMMYFUNCTION("JOIN("" "", SPLIT(REGEXEXTRACT(H764, ""(\S+\s+\S+\s+\S+\s+\S+)""), "" ""))"),"Intel Core i9 14900K")</f>
        <v>Intel Core i9 14900K</v>
      </c>
    </row>
    <row r="765" spans="1:12">
      <c r="A765" s="1" t="s">
        <v>11887</v>
      </c>
      <c r="B765" s="1" t="s">
        <v>10410</v>
      </c>
      <c r="C765" s="1" t="s">
        <v>11888</v>
      </c>
      <c r="D765" s="1" t="s">
        <v>10305</v>
      </c>
      <c r="E765" s="1" t="s">
        <v>11889</v>
      </c>
      <c r="H765" s="1" t="s">
        <v>10629</v>
      </c>
      <c r="I765" s="1">
        <v>0</v>
      </c>
      <c r="J765" s="1">
        <v>14</v>
      </c>
      <c r="K765" s="1" t="s">
        <v>10291</v>
      </c>
      <c r="L765" s="4" t="str">
        <f ca="1">IFERROR(__xludf.DUMMYFUNCTION("JOIN("" "", SPLIT(REGEXEXTRACT(H765, ""(\S+\s+\S+\s+\S+\s+\S+)""), "" ""))"),"Intel Core i9 14900K")</f>
        <v>Intel Core i9 14900K</v>
      </c>
    </row>
    <row r="766" spans="1:12">
      <c r="A766" s="1" t="s">
        <v>11597</v>
      </c>
      <c r="B766" s="1" t="s">
        <v>10286</v>
      </c>
      <c r="C766" s="1" t="s">
        <v>10386</v>
      </c>
      <c r="D766" s="1" t="s">
        <v>10371</v>
      </c>
      <c r="E766" s="1" t="s">
        <v>11890</v>
      </c>
      <c r="H766" s="1" t="s">
        <v>10629</v>
      </c>
      <c r="I766" s="1">
        <v>0</v>
      </c>
      <c r="J766" s="1">
        <v>14</v>
      </c>
      <c r="K766" s="1" t="s">
        <v>10291</v>
      </c>
      <c r="L766" s="4" t="str">
        <f ca="1">IFERROR(__xludf.DUMMYFUNCTION("JOIN("" "", SPLIT(REGEXEXTRACT(H766, ""(\S+\s+\S+\s+\S+\s+\S+)""), "" ""))"),"Intel Core i9 14900K")</f>
        <v>Intel Core i9 14900K</v>
      </c>
    </row>
    <row r="767" spans="1:12">
      <c r="A767" s="1" t="s">
        <v>11891</v>
      </c>
      <c r="B767" s="1" t="s">
        <v>10286</v>
      </c>
      <c r="C767" s="1" t="s">
        <v>11892</v>
      </c>
      <c r="D767" s="1" t="s">
        <v>10300</v>
      </c>
      <c r="E767" s="1" t="s">
        <v>11893</v>
      </c>
      <c r="H767" s="1" t="s">
        <v>10629</v>
      </c>
      <c r="I767" s="1">
        <v>0</v>
      </c>
      <c r="J767" s="1">
        <v>14</v>
      </c>
      <c r="K767" s="1" t="s">
        <v>10291</v>
      </c>
      <c r="L767" s="4" t="str">
        <f ca="1">IFERROR(__xludf.DUMMYFUNCTION("JOIN("" "", SPLIT(REGEXEXTRACT(H767, ""(\S+\s+\S+\s+\S+\s+\S+)""), "" ""))"),"Intel Core i9 14900K")</f>
        <v>Intel Core i9 14900K</v>
      </c>
    </row>
    <row r="768" spans="1:12">
      <c r="A768" s="1" t="s">
        <v>11894</v>
      </c>
      <c r="B768" s="1" t="s">
        <v>10286</v>
      </c>
      <c r="C768" s="1" t="s">
        <v>11895</v>
      </c>
      <c r="D768" s="1" t="s">
        <v>10371</v>
      </c>
      <c r="E768" s="1" t="s">
        <v>11896</v>
      </c>
      <c r="H768" s="1" t="s">
        <v>10629</v>
      </c>
      <c r="I768" s="1">
        <v>0</v>
      </c>
      <c r="J768" s="1">
        <v>14</v>
      </c>
      <c r="K768" s="1" t="s">
        <v>10291</v>
      </c>
      <c r="L768" s="4" t="str">
        <f ca="1">IFERROR(__xludf.DUMMYFUNCTION("JOIN("" "", SPLIT(REGEXEXTRACT(H768, ""(\S+\s+\S+\s+\S+\s+\S+)""), "" ""))"),"Intel Core i9 14900K")</f>
        <v>Intel Core i9 14900K</v>
      </c>
    </row>
    <row r="769" spans="1:12">
      <c r="A769" s="1" t="s">
        <v>715</v>
      </c>
      <c r="B769" s="1" t="s">
        <v>10286</v>
      </c>
      <c r="C769" s="1" t="s">
        <v>11897</v>
      </c>
      <c r="D769" s="1" t="s">
        <v>10300</v>
      </c>
      <c r="E769" s="1" t="s">
        <v>11898</v>
      </c>
      <c r="H769" s="1" t="s">
        <v>10629</v>
      </c>
      <c r="I769" s="1">
        <v>0</v>
      </c>
      <c r="J769" s="1">
        <v>14</v>
      </c>
      <c r="K769" s="1" t="s">
        <v>10291</v>
      </c>
      <c r="L769" s="4" t="str">
        <f ca="1">IFERROR(__xludf.DUMMYFUNCTION("JOIN("" "", SPLIT(REGEXEXTRACT(H769, ""(\S+\s+\S+\s+\S+\s+\S+)""), "" ""))"),"Intel Core i9 14900K")</f>
        <v>Intel Core i9 14900K</v>
      </c>
    </row>
    <row r="770" spans="1:12">
      <c r="A770" s="1" t="s">
        <v>11899</v>
      </c>
      <c r="B770" s="1" t="s">
        <v>10286</v>
      </c>
      <c r="C770" s="1" t="s">
        <v>8323</v>
      </c>
      <c r="D770" s="1" t="s">
        <v>10442</v>
      </c>
      <c r="E770" s="1" t="s">
        <v>11900</v>
      </c>
      <c r="H770" s="1" t="s">
        <v>10629</v>
      </c>
      <c r="I770" s="1">
        <v>0</v>
      </c>
      <c r="J770" s="1">
        <v>14</v>
      </c>
      <c r="K770" s="1" t="s">
        <v>10291</v>
      </c>
      <c r="L770" s="4" t="str">
        <f ca="1">IFERROR(__xludf.DUMMYFUNCTION("JOIN("" "", SPLIT(REGEXEXTRACT(H770, ""(\S+\s+\S+\s+\S+\s+\S+)""), "" ""))"),"Intel Core i9 14900K")</f>
        <v>Intel Core i9 14900K</v>
      </c>
    </row>
    <row r="771" spans="1:12">
      <c r="A771" s="1" t="s">
        <v>11901</v>
      </c>
      <c r="B771" s="1" t="s">
        <v>10286</v>
      </c>
      <c r="C771" s="1" t="s">
        <v>11902</v>
      </c>
      <c r="D771" s="1" t="s">
        <v>10371</v>
      </c>
      <c r="E771" s="1" t="s">
        <v>11903</v>
      </c>
      <c r="H771" s="1" t="s">
        <v>10629</v>
      </c>
      <c r="I771" s="1">
        <v>0</v>
      </c>
      <c r="J771" s="1">
        <v>14</v>
      </c>
      <c r="K771" s="1" t="s">
        <v>10291</v>
      </c>
      <c r="L771" s="4" t="str">
        <f ca="1">IFERROR(__xludf.DUMMYFUNCTION("JOIN("" "", SPLIT(REGEXEXTRACT(H771, ""(\S+\s+\S+\s+\S+\s+\S+)""), "" ""))"),"Intel Core i9 14900K")</f>
        <v>Intel Core i9 14900K</v>
      </c>
    </row>
    <row r="772" spans="1:12">
      <c r="A772" s="1" t="s">
        <v>11904</v>
      </c>
      <c r="B772" s="1" t="s">
        <v>10286</v>
      </c>
      <c r="C772" s="1" t="s">
        <v>11905</v>
      </c>
      <c r="D772" s="1" t="s">
        <v>10442</v>
      </c>
      <c r="E772" s="1" t="s">
        <v>11906</v>
      </c>
      <c r="H772" s="1" t="s">
        <v>10629</v>
      </c>
      <c r="I772" s="1">
        <v>0</v>
      </c>
      <c r="J772" s="1">
        <v>14</v>
      </c>
      <c r="K772" s="1" t="s">
        <v>10291</v>
      </c>
      <c r="L772" s="4" t="str">
        <f ca="1">IFERROR(__xludf.DUMMYFUNCTION("JOIN("" "", SPLIT(REGEXEXTRACT(H772, ""(\S+\s+\S+\s+\S+\s+\S+)""), "" ""))"),"Intel Core i9 14900K")</f>
        <v>Intel Core i9 14900K</v>
      </c>
    </row>
    <row r="773" spans="1:12">
      <c r="A773" s="1" t="s">
        <v>11907</v>
      </c>
      <c r="B773" s="1" t="s">
        <v>10303</v>
      </c>
      <c r="C773" s="1" t="s">
        <v>11908</v>
      </c>
      <c r="D773" s="1" t="s">
        <v>10300</v>
      </c>
      <c r="E773" s="1" t="s">
        <v>11909</v>
      </c>
      <c r="H773" s="1" t="s">
        <v>10629</v>
      </c>
      <c r="I773" s="1">
        <v>0</v>
      </c>
      <c r="J773" s="1">
        <v>14</v>
      </c>
      <c r="K773" s="1" t="s">
        <v>10291</v>
      </c>
      <c r="L773" s="4" t="str">
        <f ca="1">IFERROR(__xludf.DUMMYFUNCTION("JOIN("" "", SPLIT(REGEXEXTRACT(H773, ""(\S+\s+\S+\s+\S+\s+\S+)""), "" ""))"),"Intel Core i9 14900K")</f>
        <v>Intel Core i9 14900K</v>
      </c>
    </row>
    <row r="774" spans="1:12">
      <c r="A774" s="1" t="s">
        <v>11910</v>
      </c>
      <c r="B774" s="1" t="s">
        <v>10303</v>
      </c>
      <c r="C774" s="1" t="s">
        <v>11911</v>
      </c>
      <c r="D774" s="1" t="s">
        <v>10324</v>
      </c>
      <c r="E774" s="1" t="s">
        <v>11912</v>
      </c>
      <c r="H774" s="1" t="s">
        <v>10629</v>
      </c>
      <c r="I774" s="1">
        <v>0</v>
      </c>
      <c r="J774" s="1">
        <v>14</v>
      </c>
      <c r="K774" s="1" t="s">
        <v>10291</v>
      </c>
      <c r="L774" s="4" t="str">
        <f ca="1">IFERROR(__xludf.DUMMYFUNCTION("JOIN("" "", SPLIT(REGEXEXTRACT(H774, ""(\S+\s+\S+\s+\S+\s+\S+)""), "" ""))"),"Intel Core i9 14900K")</f>
        <v>Intel Core i9 14900K</v>
      </c>
    </row>
    <row r="775" spans="1:12">
      <c r="A775" s="1" t="s">
        <v>11913</v>
      </c>
      <c r="B775" s="1" t="s">
        <v>10286</v>
      </c>
      <c r="C775" s="1" t="s">
        <v>11358</v>
      </c>
      <c r="D775" s="1" t="s">
        <v>10442</v>
      </c>
      <c r="E775" s="1" t="s">
        <v>11914</v>
      </c>
      <c r="H775" s="1" t="s">
        <v>10629</v>
      </c>
      <c r="I775" s="1">
        <v>0</v>
      </c>
      <c r="J775" s="1">
        <v>14</v>
      </c>
      <c r="K775" s="1" t="s">
        <v>10291</v>
      </c>
      <c r="L775" s="4" t="str">
        <f ca="1">IFERROR(__xludf.DUMMYFUNCTION("JOIN("" "", SPLIT(REGEXEXTRACT(H775, ""(\S+\s+\S+\s+\S+\s+\S+)""), "" ""))"),"Intel Core i9 14900K")</f>
        <v>Intel Core i9 14900K</v>
      </c>
    </row>
    <row r="776" spans="1:12">
      <c r="A776" s="1" t="s">
        <v>11915</v>
      </c>
      <c r="B776" s="1" t="s">
        <v>10286</v>
      </c>
      <c r="C776" s="1" t="s">
        <v>4126</v>
      </c>
      <c r="D776" s="1" t="s">
        <v>10300</v>
      </c>
      <c r="E776" s="1" t="s">
        <v>11916</v>
      </c>
      <c r="H776" s="1" t="s">
        <v>10629</v>
      </c>
      <c r="I776" s="1">
        <v>0</v>
      </c>
      <c r="J776" s="1">
        <v>14</v>
      </c>
      <c r="K776" s="1" t="s">
        <v>10291</v>
      </c>
      <c r="L776" s="4" t="str">
        <f ca="1">IFERROR(__xludf.DUMMYFUNCTION("JOIN("" "", SPLIT(REGEXEXTRACT(H776, ""(\S+\s+\S+\s+\S+\s+\S+)""), "" ""))"),"Intel Core i9 14900K")</f>
        <v>Intel Core i9 14900K</v>
      </c>
    </row>
    <row r="777" spans="1:12">
      <c r="A777" s="1" t="s">
        <v>11917</v>
      </c>
      <c r="B777" s="1" t="s">
        <v>10286</v>
      </c>
      <c r="C777" s="1" t="s">
        <v>11918</v>
      </c>
      <c r="D777" s="1" t="s">
        <v>10300</v>
      </c>
      <c r="E777" s="1" t="s">
        <v>11919</v>
      </c>
      <c r="H777" s="1" t="s">
        <v>10629</v>
      </c>
      <c r="I777" s="1">
        <v>0</v>
      </c>
      <c r="J777" s="1">
        <v>14</v>
      </c>
      <c r="K777" s="1" t="s">
        <v>10291</v>
      </c>
      <c r="L777" s="4" t="str">
        <f ca="1">IFERROR(__xludf.DUMMYFUNCTION("JOIN("" "", SPLIT(REGEXEXTRACT(H777, ""(\S+\s+\S+\s+\S+\s+\S+)""), "" ""))"),"Intel Core i9 14900K")</f>
        <v>Intel Core i9 14900K</v>
      </c>
    </row>
    <row r="778" spans="1:12">
      <c r="A778" s="1" t="s">
        <v>11920</v>
      </c>
      <c r="B778" s="1" t="s">
        <v>10286</v>
      </c>
      <c r="C778" s="1" t="s">
        <v>11921</v>
      </c>
      <c r="D778" s="1" t="s">
        <v>10371</v>
      </c>
      <c r="E778" s="1" t="s">
        <v>11922</v>
      </c>
      <c r="H778" s="1" t="s">
        <v>10629</v>
      </c>
      <c r="I778" s="1">
        <v>0</v>
      </c>
      <c r="J778" s="1">
        <v>14</v>
      </c>
      <c r="K778" s="1" t="s">
        <v>10291</v>
      </c>
      <c r="L778" s="4" t="str">
        <f ca="1">IFERROR(__xludf.DUMMYFUNCTION("JOIN("" "", SPLIT(REGEXEXTRACT(H778, ""(\S+\s+\S+\s+\S+\s+\S+)""), "" ""))"),"Intel Core i9 14900K")</f>
        <v>Intel Core i9 14900K</v>
      </c>
    </row>
    <row r="779" spans="1:12">
      <c r="A779" s="1" t="s">
        <v>5964</v>
      </c>
      <c r="B779" s="1" t="s">
        <v>10286</v>
      </c>
      <c r="C779" s="1" t="s">
        <v>11923</v>
      </c>
      <c r="D779" s="1" t="s">
        <v>10300</v>
      </c>
      <c r="E779" s="1" t="s">
        <v>11924</v>
      </c>
      <c r="H779" s="1" t="s">
        <v>10629</v>
      </c>
      <c r="I779" s="1">
        <v>0</v>
      </c>
      <c r="J779" s="1">
        <v>14</v>
      </c>
      <c r="K779" s="1" t="s">
        <v>10291</v>
      </c>
      <c r="L779" s="4" t="str">
        <f ca="1">IFERROR(__xludf.DUMMYFUNCTION("JOIN("" "", SPLIT(REGEXEXTRACT(H779, ""(\S+\s+\S+\s+\S+\s+\S+)""), "" ""))"),"Intel Core i9 14900K")</f>
        <v>Intel Core i9 14900K</v>
      </c>
    </row>
    <row r="780" spans="1:12">
      <c r="A780" s="1" t="s">
        <v>11925</v>
      </c>
      <c r="B780" s="1" t="s">
        <v>10286</v>
      </c>
      <c r="C780" s="1" t="s">
        <v>11926</v>
      </c>
      <c r="D780" s="1" t="s">
        <v>10371</v>
      </c>
      <c r="E780" s="1" t="s">
        <v>11927</v>
      </c>
      <c r="H780" s="1" t="s">
        <v>10629</v>
      </c>
      <c r="I780" s="1">
        <v>0</v>
      </c>
      <c r="J780" s="1">
        <v>14</v>
      </c>
      <c r="K780" s="1" t="s">
        <v>10291</v>
      </c>
      <c r="L780" s="4" t="str">
        <f ca="1">IFERROR(__xludf.DUMMYFUNCTION("JOIN("" "", SPLIT(REGEXEXTRACT(H780, ""(\S+\s+\S+\s+\S+\s+\S+)""), "" ""))"),"Intel Core i9 14900K")</f>
        <v>Intel Core i9 14900K</v>
      </c>
    </row>
    <row r="781" spans="1:12">
      <c r="A781" s="1" t="s">
        <v>11928</v>
      </c>
      <c r="B781" s="1" t="s">
        <v>10286</v>
      </c>
      <c r="C781" s="1" t="s">
        <v>278</v>
      </c>
      <c r="D781" s="1" t="s">
        <v>10300</v>
      </c>
      <c r="E781" s="1" t="s">
        <v>11929</v>
      </c>
      <c r="H781" s="1" t="s">
        <v>10629</v>
      </c>
      <c r="I781" s="1">
        <v>0</v>
      </c>
      <c r="J781" s="1">
        <v>14</v>
      </c>
      <c r="K781" s="1" t="s">
        <v>10291</v>
      </c>
      <c r="L781" s="4" t="str">
        <f ca="1">IFERROR(__xludf.DUMMYFUNCTION("JOIN("" "", SPLIT(REGEXEXTRACT(H781, ""(\S+\s+\S+\s+\S+\s+\S+)""), "" ""))"),"Intel Core i9 14900K")</f>
        <v>Intel Core i9 14900K</v>
      </c>
    </row>
    <row r="782" spans="1:12">
      <c r="A782" s="1" t="s">
        <v>11930</v>
      </c>
      <c r="B782" s="1" t="s">
        <v>10286</v>
      </c>
      <c r="C782" s="1" t="s">
        <v>11931</v>
      </c>
      <c r="D782" s="1" t="s">
        <v>10371</v>
      </c>
      <c r="E782" s="1" t="s">
        <v>11932</v>
      </c>
      <c r="H782" s="1" t="s">
        <v>10629</v>
      </c>
      <c r="I782" s="1">
        <v>0</v>
      </c>
      <c r="J782" s="1">
        <v>14</v>
      </c>
      <c r="K782" s="1" t="s">
        <v>10291</v>
      </c>
      <c r="L782" s="4" t="str">
        <f ca="1">IFERROR(__xludf.DUMMYFUNCTION("JOIN("" "", SPLIT(REGEXEXTRACT(H782, ""(\S+\s+\S+\s+\S+\s+\S+)""), "" ""))"),"Intel Core i9 14900K")</f>
        <v>Intel Core i9 14900K</v>
      </c>
    </row>
    <row r="783" spans="1:12">
      <c r="A783" s="1" t="s">
        <v>11933</v>
      </c>
      <c r="B783" s="1" t="s">
        <v>10286</v>
      </c>
      <c r="C783" s="1" t="s">
        <v>11934</v>
      </c>
      <c r="D783" s="1" t="s">
        <v>10300</v>
      </c>
      <c r="E783" s="1" t="s">
        <v>11935</v>
      </c>
      <c r="H783" s="1" t="s">
        <v>10629</v>
      </c>
      <c r="I783" s="1">
        <v>0</v>
      </c>
      <c r="J783" s="1">
        <v>14</v>
      </c>
      <c r="K783" s="1" t="s">
        <v>10291</v>
      </c>
      <c r="L783" s="4" t="str">
        <f ca="1">IFERROR(__xludf.DUMMYFUNCTION("JOIN("" "", SPLIT(REGEXEXTRACT(H783, ""(\S+\s+\S+\s+\S+\s+\S+)""), "" ""))"),"Intel Core i9 14900K")</f>
        <v>Intel Core i9 14900K</v>
      </c>
    </row>
    <row r="784" spans="1:12">
      <c r="A784" s="1" t="s">
        <v>11936</v>
      </c>
      <c r="B784" s="1" t="s">
        <v>10286</v>
      </c>
      <c r="C784" s="1" t="s">
        <v>11937</v>
      </c>
      <c r="D784" s="1" t="s">
        <v>10300</v>
      </c>
      <c r="E784" s="1" t="s">
        <v>11938</v>
      </c>
      <c r="H784" s="1" t="s">
        <v>10629</v>
      </c>
      <c r="I784" s="1">
        <v>0</v>
      </c>
      <c r="J784" s="1">
        <v>14</v>
      </c>
      <c r="K784" s="1" t="s">
        <v>10291</v>
      </c>
      <c r="L784" s="4" t="str">
        <f ca="1">IFERROR(__xludf.DUMMYFUNCTION("JOIN("" "", SPLIT(REGEXEXTRACT(H784, ""(\S+\s+\S+\s+\S+\s+\S+)""), "" ""))"),"Intel Core i9 14900K")</f>
        <v>Intel Core i9 14900K</v>
      </c>
    </row>
    <row r="785" spans="1:12">
      <c r="A785" s="1" t="s">
        <v>11939</v>
      </c>
      <c r="B785" s="1" t="s">
        <v>10286</v>
      </c>
      <c r="C785" s="1" t="s">
        <v>1135</v>
      </c>
      <c r="D785" s="1" t="s">
        <v>10300</v>
      </c>
      <c r="E785" s="1" t="s">
        <v>11940</v>
      </c>
      <c r="H785" s="1" t="s">
        <v>10629</v>
      </c>
      <c r="I785" s="1">
        <v>0</v>
      </c>
      <c r="J785" s="1">
        <v>14</v>
      </c>
      <c r="K785" s="1" t="s">
        <v>10291</v>
      </c>
      <c r="L785" s="4" t="str">
        <f ca="1">IFERROR(__xludf.DUMMYFUNCTION("JOIN("" "", SPLIT(REGEXEXTRACT(H785, ""(\S+\s+\S+\s+\S+\s+\S+)""), "" ""))"),"Intel Core i9 14900K")</f>
        <v>Intel Core i9 14900K</v>
      </c>
    </row>
    <row r="786" spans="1:12">
      <c r="A786" s="1" t="s">
        <v>11941</v>
      </c>
      <c r="B786" s="1" t="s">
        <v>10303</v>
      </c>
      <c r="C786" s="1" t="s">
        <v>10909</v>
      </c>
      <c r="D786" s="1" t="s">
        <v>10479</v>
      </c>
      <c r="E786" s="1" t="s">
        <v>11942</v>
      </c>
      <c r="H786" s="1" t="s">
        <v>10629</v>
      </c>
      <c r="I786" s="1">
        <v>0</v>
      </c>
      <c r="J786" s="1">
        <v>14</v>
      </c>
      <c r="K786" s="1" t="s">
        <v>10291</v>
      </c>
      <c r="L786" s="4" t="str">
        <f ca="1">IFERROR(__xludf.DUMMYFUNCTION("JOIN("" "", SPLIT(REGEXEXTRACT(H786, ""(\S+\s+\S+\s+\S+\s+\S+)""), "" ""))"),"Intel Core i9 14900K")</f>
        <v>Intel Core i9 14900K</v>
      </c>
    </row>
    <row r="787" spans="1:12">
      <c r="A787" s="1" t="s">
        <v>11943</v>
      </c>
      <c r="B787" s="1" t="s">
        <v>10286</v>
      </c>
      <c r="C787" s="1" t="s">
        <v>11944</v>
      </c>
      <c r="D787" s="1" t="s">
        <v>10300</v>
      </c>
      <c r="E787" s="1" t="s">
        <v>11945</v>
      </c>
      <c r="H787" s="1" t="s">
        <v>10629</v>
      </c>
      <c r="I787" s="1">
        <v>0</v>
      </c>
      <c r="J787" s="1">
        <v>14</v>
      </c>
      <c r="K787" s="1" t="s">
        <v>10291</v>
      </c>
      <c r="L787" s="4" t="str">
        <f ca="1">IFERROR(__xludf.DUMMYFUNCTION("JOIN("" "", SPLIT(REGEXEXTRACT(H787, ""(\S+\s+\S+\s+\S+\s+\S+)""), "" ""))"),"Intel Core i9 14900K")</f>
        <v>Intel Core i9 14900K</v>
      </c>
    </row>
    <row r="788" spans="1:12">
      <c r="A788" s="1" t="s">
        <v>11946</v>
      </c>
      <c r="B788" s="1" t="s">
        <v>10286</v>
      </c>
      <c r="C788" s="1" t="s">
        <v>5570</v>
      </c>
      <c r="D788" s="1" t="s">
        <v>10371</v>
      </c>
      <c r="E788" s="1" t="s">
        <v>11947</v>
      </c>
      <c r="H788" s="1" t="s">
        <v>10629</v>
      </c>
      <c r="I788" s="1">
        <v>0</v>
      </c>
      <c r="J788" s="1">
        <v>14</v>
      </c>
      <c r="K788" s="1" t="s">
        <v>10291</v>
      </c>
      <c r="L788" s="4" t="str">
        <f ca="1">IFERROR(__xludf.DUMMYFUNCTION("JOIN("" "", SPLIT(REGEXEXTRACT(H788, ""(\S+\s+\S+\s+\S+\s+\S+)""), "" ""))"),"Intel Core i9 14900K")</f>
        <v>Intel Core i9 14900K</v>
      </c>
    </row>
    <row r="789" spans="1:12">
      <c r="A789" s="1" t="s">
        <v>11948</v>
      </c>
      <c r="B789" s="1" t="s">
        <v>10286</v>
      </c>
      <c r="C789" s="1" t="s">
        <v>11949</v>
      </c>
      <c r="D789" s="1" t="s">
        <v>10300</v>
      </c>
      <c r="E789" s="1" t="s">
        <v>11950</v>
      </c>
      <c r="H789" s="1" t="s">
        <v>10629</v>
      </c>
      <c r="I789" s="1">
        <v>0</v>
      </c>
      <c r="J789" s="1">
        <v>14</v>
      </c>
      <c r="K789" s="1" t="s">
        <v>10291</v>
      </c>
      <c r="L789" s="4" t="str">
        <f ca="1">IFERROR(__xludf.DUMMYFUNCTION("JOIN("" "", SPLIT(REGEXEXTRACT(H789, ""(\S+\s+\S+\s+\S+\s+\S+)""), "" ""))"),"Intel Core i9 14900K")</f>
        <v>Intel Core i9 14900K</v>
      </c>
    </row>
    <row r="790" spans="1:12">
      <c r="A790" s="1" t="s">
        <v>8398</v>
      </c>
      <c r="B790" s="1" t="s">
        <v>10303</v>
      </c>
      <c r="C790" s="1" t="s">
        <v>11951</v>
      </c>
      <c r="D790" s="1" t="s">
        <v>10371</v>
      </c>
      <c r="E790" s="1" t="s">
        <v>11952</v>
      </c>
      <c r="H790" s="1" t="s">
        <v>10629</v>
      </c>
      <c r="I790" s="1">
        <v>0</v>
      </c>
      <c r="J790" s="1">
        <v>14</v>
      </c>
      <c r="K790" s="1" t="s">
        <v>10291</v>
      </c>
      <c r="L790" s="4" t="str">
        <f ca="1">IFERROR(__xludf.DUMMYFUNCTION("JOIN("" "", SPLIT(REGEXEXTRACT(H790, ""(\S+\s+\S+\s+\S+\s+\S+)""), "" ""))"),"Intel Core i9 14900K")</f>
        <v>Intel Core i9 14900K</v>
      </c>
    </row>
    <row r="791" spans="1:12">
      <c r="A791" s="1" t="s">
        <v>11953</v>
      </c>
      <c r="B791" s="1" t="s">
        <v>10286</v>
      </c>
      <c r="C791" s="1" t="s">
        <v>11954</v>
      </c>
      <c r="D791" s="1" t="s">
        <v>10371</v>
      </c>
      <c r="E791" s="1" t="s">
        <v>11955</v>
      </c>
      <c r="H791" s="1" t="s">
        <v>10629</v>
      </c>
      <c r="I791" s="1">
        <v>0</v>
      </c>
      <c r="J791" s="1">
        <v>14</v>
      </c>
      <c r="K791" s="1" t="s">
        <v>10291</v>
      </c>
      <c r="L791" s="4" t="str">
        <f ca="1">IFERROR(__xludf.DUMMYFUNCTION("JOIN("" "", SPLIT(REGEXEXTRACT(H791, ""(\S+\s+\S+\s+\S+\s+\S+)""), "" ""))"),"Intel Core i9 14900K")</f>
        <v>Intel Core i9 14900K</v>
      </c>
    </row>
    <row r="792" spans="1:12">
      <c r="A792" s="1" t="s">
        <v>11956</v>
      </c>
      <c r="B792" s="1" t="s">
        <v>10286</v>
      </c>
      <c r="C792" s="1" t="s">
        <v>11957</v>
      </c>
      <c r="D792" s="1" t="s">
        <v>10305</v>
      </c>
      <c r="E792" s="1" t="s">
        <v>11958</v>
      </c>
      <c r="H792" s="1" t="s">
        <v>10629</v>
      </c>
      <c r="I792" s="1">
        <v>0</v>
      </c>
      <c r="J792" s="1">
        <v>14</v>
      </c>
      <c r="K792" s="1" t="s">
        <v>10291</v>
      </c>
      <c r="L792" s="4" t="str">
        <f ca="1">IFERROR(__xludf.DUMMYFUNCTION("JOIN("" "", SPLIT(REGEXEXTRACT(H792, ""(\S+\s+\S+\s+\S+\s+\S+)""), "" ""))"),"Intel Core i9 14900K")</f>
        <v>Intel Core i9 14900K</v>
      </c>
    </row>
    <row r="793" spans="1:12">
      <c r="A793" s="1" t="s">
        <v>11959</v>
      </c>
      <c r="B793" s="1" t="s">
        <v>10286</v>
      </c>
      <c r="C793" s="1" t="s">
        <v>11960</v>
      </c>
      <c r="D793" s="1" t="s">
        <v>10300</v>
      </c>
      <c r="E793" s="1" t="s">
        <v>11961</v>
      </c>
      <c r="H793" s="1" t="s">
        <v>10629</v>
      </c>
      <c r="I793" s="1">
        <v>0</v>
      </c>
      <c r="J793" s="1">
        <v>14</v>
      </c>
      <c r="K793" s="1" t="s">
        <v>10291</v>
      </c>
      <c r="L793" s="4" t="str">
        <f ca="1">IFERROR(__xludf.DUMMYFUNCTION("JOIN("" "", SPLIT(REGEXEXTRACT(H793, ""(\S+\s+\S+\s+\S+\s+\S+)""), "" ""))"),"Intel Core i9 14900K")</f>
        <v>Intel Core i9 14900K</v>
      </c>
    </row>
    <row r="794" spans="1:12">
      <c r="A794" s="1" t="s">
        <v>3831</v>
      </c>
      <c r="B794" s="1" t="s">
        <v>10286</v>
      </c>
      <c r="C794" s="1" t="s">
        <v>11962</v>
      </c>
      <c r="D794" s="1" t="s">
        <v>10300</v>
      </c>
      <c r="E794" s="1" t="s">
        <v>11963</v>
      </c>
      <c r="H794" s="1" t="s">
        <v>10629</v>
      </c>
      <c r="I794" s="1">
        <v>0</v>
      </c>
      <c r="J794" s="1">
        <v>14</v>
      </c>
      <c r="K794" s="1" t="s">
        <v>10291</v>
      </c>
      <c r="L794" s="4" t="str">
        <f ca="1">IFERROR(__xludf.DUMMYFUNCTION("JOIN("" "", SPLIT(REGEXEXTRACT(H794, ""(\S+\s+\S+\s+\S+\s+\S+)""), "" ""))"),"Intel Core i9 14900K")</f>
        <v>Intel Core i9 14900K</v>
      </c>
    </row>
    <row r="795" spans="1:12">
      <c r="A795" s="1" t="s">
        <v>11964</v>
      </c>
      <c r="B795" s="1" t="s">
        <v>10286</v>
      </c>
      <c r="C795" s="1" t="s">
        <v>11965</v>
      </c>
      <c r="D795" s="1" t="s">
        <v>10300</v>
      </c>
      <c r="E795" s="1" t="s">
        <v>11966</v>
      </c>
      <c r="H795" s="1" t="s">
        <v>10629</v>
      </c>
      <c r="I795" s="1">
        <v>0</v>
      </c>
      <c r="J795" s="1">
        <v>14</v>
      </c>
      <c r="K795" s="1" t="s">
        <v>10291</v>
      </c>
      <c r="L795" s="4" t="str">
        <f ca="1">IFERROR(__xludf.DUMMYFUNCTION("JOIN("" "", SPLIT(REGEXEXTRACT(H795, ""(\S+\s+\S+\s+\S+\s+\S+)""), "" ""))"),"Intel Core i9 14900K")</f>
        <v>Intel Core i9 14900K</v>
      </c>
    </row>
    <row r="796" spans="1:12">
      <c r="A796" s="1" t="s">
        <v>11967</v>
      </c>
      <c r="B796" s="1" t="s">
        <v>10286</v>
      </c>
      <c r="C796" s="1" t="s">
        <v>11968</v>
      </c>
      <c r="D796" s="1" t="s">
        <v>10300</v>
      </c>
      <c r="E796" s="1" t="s">
        <v>11969</v>
      </c>
      <c r="H796" s="1" t="s">
        <v>10629</v>
      </c>
      <c r="I796" s="1">
        <v>0</v>
      </c>
      <c r="J796" s="1">
        <v>14</v>
      </c>
      <c r="K796" s="1" t="s">
        <v>10291</v>
      </c>
      <c r="L796" s="4" t="str">
        <f ca="1">IFERROR(__xludf.DUMMYFUNCTION("JOIN("" "", SPLIT(REGEXEXTRACT(H796, ""(\S+\s+\S+\s+\S+\s+\S+)""), "" ""))"),"Intel Core i9 14900K")</f>
        <v>Intel Core i9 14900K</v>
      </c>
    </row>
    <row r="797" spans="1:12">
      <c r="A797" s="1" t="s">
        <v>11970</v>
      </c>
      <c r="B797" s="1" t="s">
        <v>10286</v>
      </c>
      <c r="C797" s="1" t="s">
        <v>278</v>
      </c>
      <c r="D797" s="1" t="s">
        <v>10300</v>
      </c>
      <c r="E797" s="1" t="s">
        <v>11971</v>
      </c>
      <c r="H797" s="1" t="s">
        <v>10629</v>
      </c>
      <c r="I797" s="1">
        <v>0</v>
      </c>
      <c r="J797" s="1">
        <v>14</v>
      </c>
      <c r="K797" s="1" t="s">
        <v>10291</v>
      </c>
      <c r="L797" s="4" t="str">
        <f ca="1">IFERROR(__xludf.DUMMYFUNCTION("JOIN("" "", SPLIT(REGEXEXTRACT(H797, ""(\S+\s+\S+\s+\S+\s+\S+)""), "" ""))"),"Intel Core i9 14900K")</f>
        <v>Intel Core i9 14900K</v>
      </c>
    </row>
    <row r="798" spans="1:12">
      <c r="A798" s="1" t="s">
        <v>11972</v>
      </c>
      <c r="B798" s="1" t="s">
        <v>10286</v>
      </c>
      <c r="C798" s="1" t="s">
        <v>11973</v>
      </c>
      <c r="D798" s="1" t="s">
        <v>10347</v>
      </c>
      <c r="E798" s="1" t="s">
        <v>11974</v>
      </c>
      <c r="H798" s="1" t="s">
        <v>10629</v>
      </c>
      <c r="I798" s="1">
        <v>0</v>
      </c>
      <c r="J798" s="1">
        <v>14</v>
      </c>
      <c r="K798" s="1" t="s">
        <v>10291</v>
      </c>
      <c r="L798" s="4" t="str">
        <f ca="1">IFERROR(__xludf.DUMMYFUNCTION("JOIN("" "", SPLIT(REGEXEXTRACT(H798, ""(\S+\s+\S+\s+\S+\s+\S+)""), "" ""))"),"Intel Core i9 14900K")</f>
        <v>Intel Core i9 14900K</v>
      </c>
    </row>
    <row r="799" spans="1:12">
      <c r="A799" s="1" t="s">
        <v>11975</v>
      </c>
      <c r="B799" s="1" t="s">
        <v>10286</v>
      </c>
      <c r="C799" s="1" t="s">
        <v>11976</v>
      </c>
      <c r="D799" s="1" t="s">
        <v>10300</v>
      </c>
      <c r="E799" s="1" t="s">
        <v>11977</v>
      </c>
      <c r="H799" s="1" t="s">
        <v>10629</v>
      </c>
      <c r="I799" s="1">
        <v>0</v>
      </c>
      <c r="J799" s="1">
        <v>14</v>
      </c>
      <c r="K799" s="1" t="s">
        <v>10291</v>
      </c>
      <c r="L799" s="4" t="str">
        <f ca="1">IFERROR(__xludf.DUMMYFUNCTION("JOIN("" "", SPLIT(REGEXEXTRACT(H799, ""(\S+\s+\S+\s+\S+\s+\S+)""), "" ""))"),"Intel Core i9 14900K")</f>
        <v>Intel Core i9 14900K</v>
      </c>
    </row>
    <row r="800" spans="1:12">
      <c r="A800" s="1" t="s">
        <v>11978</v>
      </c>
      <c r="B800" s="1" t="s">
        <v>10286</v>
      </c>
      <c r="C800" s="1" t="s">
        <v>11979</v>
      </c>
      <c r="D800" s="1" t="s">
        <v>10300</v>
      </c>
      <c r="E800" s="1" t="s">
        <v>11980</v>
      </c>
      <c r="H800" s="1" t="s">
        <v>10629</v>
      </c>
      <c r="I800" s="1">
        <v>0</v>
      </c>
      <c r="J800" s="1">
        <v>14</v>
      </c>
      <c r="K800" s="1" t="s">
        <v>10291</v>
      </c>
      <c r="L800" s="4" t="str">
        <f ca="1">IFERROR(__xludf.DUMMYFUNCTION("JOIN("" "", SPLIT(REGEXEXTRACT(H800, ""(\S+\s+\S+\s+\S+\s+\S+)""), "" ""))"),"Intel Core i9 14900K")</f>
        <v>Intel Core i9 14900K</v>
      </c>
    </row>
    <row r="801" spans="1:12">
      <c r="A801" s="1" t="s">
        <v>11981</v>
      </c>
      <c r="B801" s="1" t="s">
        <v>10303</v>
      </c>
      <c r="C801" s="1" t="s">
        <v>11982</v>
      </c>
      <c r="D801" s="1" t="s">
        <v>10371</v>
      </c>
      <c r="E801" s="1" t="s">
        <v>11983</v>
      </c>
      <c r="H801" s="1" t="s">
        <v>10629</v>
      </c>
      <c r="I801" s="1">
        <v>0</v>
      </c>
      <c r="J801" s="1">
        <v>14</v>
      </c>
      <c r="K801" s="1" t="s">
        <v>10291</v>
      </c>
      <c r="L801" s="4" t="str">
        <f ca="1">IFERROR(__xludf.DUMMYFUNCTION("JOIN("" "", SPLIT(REGEXEXTRACT(H801, ""(\S+\s+\S+\s+\S+\s+\S+)""), "" ""))"),"Intel Core i9 14900K")</f>
        <v>Intel Core i9 14900K</v>
      </c>
    </row>
    <row r="802" spans="1:12">
      <c r="A802" s="1" t="s">
        <v>11984</v>
      </c>
      <c r="B802" s="1" t="s">
        <v>10286</v>
      </c>
      <c r="C802" s="1" t="s">
        <v>11985</v>
      </c>
      <c r="D802" s="1" t="s">
        <v>10293</v>
      </c>
      <c r="E802" s="1" t="s">
        <v>11986</v>
      </c>
      <c r="H802" s="1" t="s">
        <v>10629</v>
      </c>
      <c r="I802" s="1">
        <v>0</v>
      </c>
      <c r="J802" s="1">
        <v>14</v>
      </c>
      <c r="K802" s="1" t="s">
        <v>10291</v>
      </c>
      <c r="L802" s="4" t="str">
        <f ca="1">IFERROR(__xludf.DUMMYFUNCTION("JOIN("" "", SPLIT(REGEXEXTRACT(H802, ""(\S+\s+\S+\s+\S+\s+\S+)""), "" ""))"),"Intel Core i9 14900K")</f>
        <v>Intel Core i9 14900K</v>
      </c>
    </row>
    <row r="803" spans="1:12">
      <c r="A803" s="1" t="s">
        <v>11987</v>
      </c>
      <c r="B803" s="1" t="s">
        <v>10286</v>
      </c>
      <c r="C803" s="1" t="s">
        <v>2957</v>
      </c>
      <c r="D803" s="1" t="s">
        <v>10300</v>
      </c>
      <c r="E803" s="1" t="s">
        <v>11988</v>
      </c>
      <c r="H803" s="1" t="s">
        <v>10629</v>
      </c>
      <c r="I803" s="1">
        <v>0</v>
      </c>
      <c r="J803" s="1">
        <v>14</v>
      </c>
      <c r="K803" s="1" t="s">
        <v>10291</v>
      </c>
      <c r="L803" s="4" t="str">
        <f ca="1">IFERROR(__xludf.DUMMYFUNCTION("JOIN("" "", SPLIT(REGEXEXTRACT(H803, ""(\S+\s+\S+\s+\S+\s+\S+)""), "" ""))"),"Intel Core i9 14900K")</f>
        <v>Intel Core i9 14900K</v>
      </c>
    </row>
    <row r="804" spans="1:12">
      <c r="A804" s="1" t="s">
        <v>11989</v>
      </c>
      <c r="B804" s="1" t="s">
        <v>10286</v>
      </c>
      <c r="C804" s="1" t="s">
        <v>11990</v>
      </c>
      <c r="D804" s="1" t="s">
        <v>10300</v>
      </c>
      <c r="E804" s="1" t="s">
        <v>11991</v>
      </c>
      <c r="H804" s="1" t="s">
        <v>10629</v>
      </c>
      <c r="I804" s="1">
        <v>0</v>
      </c>
      <c r="J804" s="1">
        <v>14</v>
      </c>
      <c r="K804" s="1" t="s">
        <v>10291</v>
      </c>
      <c r="L804" s="4" t="str">
        <f ca="1">IFERROR(__xludf.DUMMYFUNCTION("JOIN("" "", SPLIT(REGEXEXTRACT(H804, ""(\S+\s+\S+\s+\S+\s+\S+)""), "" ""))"),"Intel Core i9 14900K")</f>
        <v>Intel Core i9 14900K</v>
      </c>
    </row>
    <row r="805" spans="1:12">
      <c r="A805" s="1" t="s">
        <v>5006</v>
      </c>
      <c r="B805" s="1" t="s">
        <v>10286</v>
      </c>
      <c r="C805" s="1" t="s">
        <v>4767</v>
      </c>
      <c r="D805" s="1" t="s">
        <v>10300</v>
      </c>
      <c r="E805" s="1" t="s">
        <v>11992</v>
      </c>
      <c r="H805" s="1" t="s">
        <v>10629</v>
      </c>
      <c r="I805" s="1">
        <v>0</v>
      </c>
      <c r="J805" s="1">
        <v>14</v>
      </c>
      <c r="K805" s="1" t="s">
        <v>10291</v>
      </c>
      <c r="L805" s="4" t="str">
        <f ca="1">IFERROR(__xludf.DUMMYFUNCTION("JOIN("" "", SPLIT(REGEXEXTRACT(H805, ""(\S+\s+\S+\s+\S+\s+\S+)""), "" ""))"),"Intel Core i9 14900K")</f>
        <v>Intel Core i9 14900K</v>
      </c>
    </row>
    <row r="806" spans="1:12">
      <c r="A806" s="1" t="s">
        <v>11993</v>
      </c>
      <c r="B806" s="1" t="s">
        <v>10286</v>
      </c>
      <c r="C806" s="1" t="s">
        <v>10218</v>
      </c>
      <c r="D806" s="1" t="s">
        <v>10300</v>
      </c>
      <c r="E806" s="1" t="s">
        <v>11994</v>
      </c>
      <c r="H806" s="1" t="s">
        <v>10629</v>
      </c>
      <c r="I806" s="1">
        <v>0</v>
      </c>
      <c r="J806" s="1">
        <v>14</v>
      </c>
      <c r="K806" s="1" t="s">
        <v>10291</v>
      </c>
      <c r="L806" s="4" t="str">
        <f ca="1">IFERROR(__xludf.DUMMYFUNCTION("JOIN("" "", SPLIT(REGEXEXTRACT(H806, ""(\S+\s+\S+\s+\S+\s+\S+)""), "" ""))"),"Intel Core i9 14900K")</f>
        <v>Intel Core i9 14900K</v>
      </c>
    </row>
    <row r="807" spans="1:12">
      <c r="A807" s="1" t="s">
        <v>11995</v>
      </c>
      <c r="B807" s="1" t="s">
        <v>10286</v>
      </c>
      <c r="C807" s="1" t="s">
        <v>11996</v>
      </c>
      <c r="D807" s="1" t="s">
        <v>10300</v>
      </c>
      <c r="E807" s="1" t="s">
        <v>11997</v>
      </c>
      <c r="H807" s="1" t="s">
        <v>10629</v>
      </c>
      <c r="I807" s="1">
        <v>0</v>
      </c>
      <c r="J807" s="1">
        <v>14</v>
      </c>
      <c r="K807" s="1" t="s">
        <v>10291</v>
      </c>
      <c r="L807" s="4" t="str">
        <f ca="1">IFERROR(__xludf.DUMMYFUNCTION("JOIN("" "", SPLIT(REGEXEXTRACT(H807, ""(\S+\s+\S+\s+\S+\s+\S+)""), "" ""))"),"Intel Core i9 14900K")</f>
        <v>Intel Core i9 14900K</v>
      </c>
    </row>
    <row r="808" spans="1:12">
      <c r="A808" s="1" t="s">
        <v>11998</v>
      </c>
      <c r="B808" s="1" t="s">
        <v>10286</v>
      </c>
      <c r="C808" s="1" t="s">
        <v>11999</v>
      </c>
      <c r="D808" s="1" t="s">
        <v>10305</v>
      </c>
      <c r="E808" s="1" t="s">
        <v>12000</v>
      </c>
      <c r="H808" s="1" t="s">
        <v>10629</v>
      </c>
      <c r="I808" s="1">
        <v>0</v>
      </c>
      <c r="J808" s="1">
        <v>14</v>
      </c>
      <c r="K808" s="1" t="s">
        <v>10291</v>
      </c>
      <c r="L808" s="4" t="str">
        <f ca="1">IFERROR(__xludf.DUMMYFUNCTION("JOIN("" "", SPLIT(REGEXEXTRACT(H808, ""(\S+\s+\S+\s+\S+\s+\S+)""), "" ""))"),"Intel Core i9 14900K")</f>
        <v>Intel Core i9 14900K</v>
      </c>
    </row>
    <row r="809" spans="1:12">
      <c r="A809" s="1" t="s">
        <v>12001</v>
      </c>
      <c r="B809" s="1" t="s">
        <v>11702</v>
      </c>
      <c r="C809" s="1" t="s">
        <v>12002</v>
      </c>
      <c r="D809" s="1" t="s">
        <v>10347</v>
      </c>
      <c r="E809" s="1" t="s">
        <v>12003</v>
      </c>
      <c r="H809" s="1" t="s">
        <v>10629</v>
      </c>
      <c r="I809" s="1">
        <v>0</v>
      </c>
      <c r="J809" s="1">
        <v>14</v>
      </c>
      <c r="K809" s="1" t="s">
        <v>10291</v>
      </c>
      <c r="L809" s="4" t="str">
        <f ca="1">IFERROR(__xludf.DUMMYFUNCTION("JOIN("" "", SPLIT(REGEXEXTRACT(H809, ""(\S+\s+\S+\s+\S+\s+\S+)""), "" ""))"),"Intel Core i9 14900K")</f>
        <v>Intel Core i9 14900K</v>
      </c>
    </row>
    <row r="810" spans="1:12">
      <c r="A810" s="1" t="s">
        <v>3134</v>
      </c>
      <c r="B810" s="1" t="s">
        <v>10286</v>
      </c>
      <c r="C810" s="1" t="s">
        <v>12004</v>
      </c>
      <c r="D810" s="1" t="s">
        <v>10293</v>
      </c>
      <c r="E810" s="1" t="s">
        <v>12005</v>
      </c>
      <c r="H810" s="1" t="s">
        <v>10629</v>
      </c>
      <c r="I810" s="1">
        <v>0</v>
      </c>
      <c r="J810" s="1">
        <v>14</v>
      </c>
      <c r="K810" s="1" t="s">
        <v>10291</v>
      </c>
      <c r="L810" s="4" t="str">
        <f ca="1">IFERROR(__xludf.DUMMYFUNCTION("JOIN("" "", SPLIT(REGEXEXTRACT(H810, ""(\S+\s+\S+\s+\S+\s+\S+)""), "" ""))"),"Intel Core i9 14900K")</f>
        <v>Intel Core i9 14900K</v>
      </c>
    </row>
    <row r="811" spans="1:12">
      <c r="A811" s="1" t="s">
        <v>3831</v>
      </c>
      <c r="B811" s="1" t="s">
        <v>10286</v>
      </c>
      <c r="C811" s="1" t="s">
        <v>1968</v>
      </c>
      <c r="D811" s="1" t="s">
        <v>10305</v>
      </c>
      <c r="E811" s="1" t="s">
        <v>12006</v>
      </c>
      <c r="H811" s="1" t="s">
        <v>10629</v>
      </c>
      <c r="I811" s="1">
        <v>0</v>
      </c>
      <c r="J811" s="1">
        <v>14</v>
      </c>
      <c r="K811" s="1" t="s">
        <v>10291</v>
      </c>
      <c r="L811" s="4" t="str">
        <f ca="1">IFERROR(__xludf.DUMMYFUNCTION("JOIN("" "", SPLIT(REGEXEXTRACT(H811, ""(\S+\s+\S+\s+\S+\s+\S+)""), "" ""))"),"Intel Core i9 14900K")</f>
        <v>Intel Core i9 14900K</v>
      </c>
    </row>
    <row r="812" spans="1:12">
      <c r="A812" s="1" t="s">
        <v>12007</v>
      </c>
      <c r="B812" s="1" t="s">
        <v>10286</v>
      </c>
      <c r="C812" s="1" t="s">
        <v>12008</v>
      </c>
      <c r="D812" s="1" t="s">
        <v>10479</v>
      </c>
      <c r="E812" s="1" t="s">
        <v>12009</v>
      </c>
      <c r="H812" s="1" t="s">
        <v>10629</v>
      </c>
      <c r="I812" s="1">
        <v>0</v>
      </c>
      <c r="J812" s="1">
        <v>14</v>
      </c>
      <c r="K812" s="1" t="s">
        <v>10291</v>
      </c>
      <c r="L812" s="4" t="str">
        <f ca="1">IFERROR(__xludf.DUMMYFUNCTION("JOIN("" "", SPLIT(REGEXEXTRACT(H812, ""(\S+\s+\S+\s+\S+\s+\S+)""), "" ""))"),"Intel Core i9 14900K")</f>
        <v>Intel Core i9 14900K</v>
      </c>
    </row>
    <row r="813" spans="1:12">
      <c r="A813" s="1" t="s">
        <v>12010</v>
      </c>
      <c r="B813" s="1" t="s">
        <v>10286</v>
      </c>
      <c r="C813" s="1" t="s">
        <v>504</v>
      </c>
      <c r="D813" s="1" t="s">
        <v>10293</v>
      </c>
      <c r="E813" s="1" t="s">
        <v>12011</v>
      </c>
      <c r="H813" s="1" t="s">
        <v>10629</v>
      </c>
      <c r="I813" s="1">
        <v>0</v>
      </c>
      <c r="J813" s="1">
        <v>14</v>
      </c>
      <c r="K813" s="1" t="s">
        <v>10291</v>
      </c>
      <c r="L813" s="4" t="str">
        <f ca="1">IFERROR(__xludf.DUMMYFUNCTION("JOIN("" "", SPLIT(REGEXEXTRACT(H813, ""(\S+\s+\S+\s+\S+\s+\S+)""), "" ""))"),"Intel Core i9 14900K")</f>
        <v>Intel Core i9 14900K</v>
      </c>
    </row>
    <row r="814" spans="1:12">
      <c r="A814" s="1" t="s">
        <v>12012</v>
      </c>
      <c r="B814" s="1" t="s">
        <v>10286</v>
      </c>
      <c r="C814" s="1" t="s">
        <v>12013</v>
      </c>
      <c r="D814" s="1" t="s">
        <v>10288</v>
      </c>
      <c r="E814" s="1" t="s">
        <v>12014</v>
      </c>
      <c r="H814" s="1" t="s">
        <v>10629</v>
      </c>
      <c r="I814" s="1">
        <v>0</v>
      </c>
      <c r="J814" s="1">
        <v>14</v>
      </c>
      <c r="K814" s="1" t="s">
        <v>10291</v>
      </c>
      <c r="L814" s="4" t="str">
        <f ca="1">IFERROR(__xludf.DUMMYFUNCTION("JOIN("" "", SPLIT(REGEXEXTRACT(H814, ""(\S+\s+\S+\s+\S+\s+\S+)""), "" ""))"),"Intel Core i9 14900K")</f>
        <v>Intel Core i9 14900K</v>
      </c>
    </row>
    <row r="815" spans="1:12">
      <c r="A815" s="1" t="s">
        <v>12015</v>
      </c>
      <c r="B815" s="1" t="s">
        <v>10286</v>
      </c>
      <c r="C815" s="1" t="s">
        <v>12016</v>
      </c>
      <c r="D815" s="1" t="s">
        <v>10288</v>
      </c>
      <c r="E815" s="1" t="s">
        <v>12017</v>
      </c>
      <c r="H815" s="1" t="s">
        <v>10629</v>
      </c>
      <c r="I815" s="1">
        <v>0</v>
      </c>
      <c r="J815" s="1">
        <v>14</v>
      </c>
      <c r="K815" s="1" t="s">
        <v>10291</v>
      </c>
      <c r="L815" s="4" t="str">
        <f ca="1">IFERROR(__xludf.DUMMYFUNCTION("JOIN("" "", SPLIT(REGEXEXTRACT(H815, ""(\S+\s+\S+\s+\S+\s+\S+)""), "" ""))"),"Intel Core i9 14900K")</f>
        <v>Intel Core i9 14900K</v>
      </c>
    </row>
    <row r="816" spans="1:12">
      <c r="A816" s="1" t="s">
        <v>12018</v>
      </c>
      <c r="B816" s="1" t="s">
        <v>10286</v>
      </c>
      <c r="C816" s="1" t="s">
        <v>12019</v>
      </c>
      <c r="D816" s="1" t="s">
        <v>10347</v>
      </c>
      <c r="E816" s="1" t="s">
        <v>12020</v>
      </c>
      <c r="H816" s="1" t="s">
        <v>10629</v>
      </c>
      <c r="I816" s="1">
        <v>0</v>
      </c>
      <c r="J816" s="1">
        <v>14</v>
      </c>
      <c r="K816" s="1" t="s">
        <v>10291</v>
      </c>
      <c r="L816" s="4" t="str">
        <f ca="1">IFERROR(__xludf.DUMMYFUNCTION("JOIN("" "", SPLIT(REGEXEXTRACT(H816, ""(\S+\s+\S+\s+\S+\s+\S+)""), "" ""))"),"Intel Core i9 14900K")</f>
        <v>Intel Core i9 14900K</v>
      </c>
    </row>
    <row r="817" spans="1:12">
      <c r="A817" s="1" t="s">
        <v>12021</v>
      </c>
      <c r="B817" s="1" t="s">
        <v>10286</v>
      </c>
      <c r="C817" s="1" t="s">
        <v>10218</v>
      </c>
      <c r="D817" s="1" t="s">
        <v>10288</v>
      </c>
      <c r="E817" s="1" t="s">
        <v>12022</v>
      </c>
      <c r="H817" s="1" t="s">
        <v>10629</v>
      </c>
      <c r="I817" s="1">
        <v>0</v>
      </c>
      <c r="J817" s="1">
        <v>14</v>
      </c>
      <c r="K817" s="1" t="s">
        <v>10291</v>
      </c>
      <c r="L817" s="4" t="str">
        <f ca="1">IFERROR(__xludf.DUMMYFUNCTION("JOIN("" "", SPLIT(REGEXEXTRACT(H817, ""(\S+\s+\S+\s+\S+\s+\S+)""), "" ""))"),"Intel Core i9 14900K")</f>
        <v>Intel Core i9 14900K</v>
      </c>
    </row>
    <row r="818" spans="1:12">
      <c r="A818" s="1" t="s">
        <v>12023</v>
      </c>
      <c r="B818" s="1" t="s">
        <v>10286</v>
      </c>
      <c r="C818" s="1" t="s">
        <v>12024</v>
      </c>
      <c r="D818" s="1" t="s">
        <v>10347</v>
      </c>
      <c r="E818" s="1" t="s">
        <v>12025</v>
      </c>
      <c r="H818" s="1" t="s">
        <v>10629</v>
      </c>
      <c r="I818" s="1">
        <v>0</v>
      </c>
      <c r="J818" s="1">
        <v>14</v>
      </c>
      <c r="K818" s="1" t="s">
        <v>10291</v>
      </c>
      <c r="L818" s="4" t="str">
        <f ca="1">IFERROR(__xludf.DUMMYFUNCTION("JOIN("" "", SPLIT(REGEXEXTRACT(H818, ""(\S+\s+\S+\s+\S+\s+\S+)""), "" ""))"),"Intel Core i9 14900K")</f>
        <v>Intel Core i9 14900K</v>
      </c>
    </row>
    <row r="819" spans="1:12">
      <c r="A819" s="1" t="s">
        <v>3831</v>
      </c>
      <c r="B819" s="1" t="s">
        <v>10286</v>
      </c>
      <c r="C819" s="1" t="s">
        <v>2787</v>
      </c>
      <c r="D819" s="1" t="s">
        <v>10347</v>
      </c>
      <c r="E819" s="1" t="s">
        <v>12026</v>
      </c>
      <c r="H819" s="1" t="s">
        <v>10629</v>
      </c>
      <c r="I819" s="1">
        <v>0</v>
      </c>
      <c r="J819" s="1">
        <v>14</v>
      </c>
      <c r="K819" s="1" t="s">
        <v>10291</v>
      </c>
      <c r="L819" s="4" t="str">
        <f ca="1">IFERROR(__xludf.DUMMYFUNCTION("JOIN("" "", SPLIT(REGEXEXTRACT(H819, ""(\S+\s+\S+\s+\S+\s+\S+)""), "" ""))"),"Intel Core i9 14900K")</f>
        <v>Intel Core i9 14900K</v>
      </c>
    </row>
    <row r="820" spans="1:12">
      <c r="A820" s="1" t="s">
        <v>12027</v>
      </c>
      <c r="B820" s="1" t="s">
        <v>10556</v>
      </c>
      <c r="C820" s="1" t="s">
        <v>12028</v>
      </c>
      <c r="D820" s="1" t="s">
        <v>10288</v>
      </c>
      <c r="E820" s="1" t="s">
        <v>12029</v>
      </c>
      <c r="H820" s="1" t="s">
        <v>10629</v>
      </c>
      <c r="I820" s="1">
        <v>0</v>
      </c>
      <c r="J820" s="1">
        <v>14</v>
      </c>
      <c r="K820" s="1" t="s">
        <v>10291</v>
      </c>
      <c r="L820" s="4" t="str">
        <f ca="1">IFERROR(__xludf.DUMMYFUNCTION("JOIN("" "", SPLIT(REGEXEXTRACT(H820, ""(\S+\s+\S+\s+\S+\s+\S+)""), "" ""))"),"Intel Core i9 14900K")</f>
        <v>Intel Core i9 14900K</v>
      </c>
    </row>
    <row r="821" spans="1:12">
      <c r="A821" s="1" t="s">
        <v>12030</v>
      </c>
      <c r="B821" s="1" t="s">
        <v>10556</v>
      </c>
      <c r="C821" s="1" t="s">
        <v>12031</v>
      </c>
      <c r="D821" s="1" t="s">
        <v>12032</v>
      </c>
      <c r="E821" s="1" t="s">
        <v>12033</v>
      </c>
      <c r="H821" s="1" t="s">
        <v>10629</v>
      </c>
      <c r="I821" s="1">
        <v>0</v>
      </c>
      <c r="J821" s="1">
        <v>14</v>
      </c>
      <c r="K821" s="1" t="s">
        <v>10291</v>
      </c>
      <c r="L821" s="4" t="str">
        <f ca="1">IFERROR(__xludf.DUMMYFUNCTION("JOIN("" "", SPLIT(REGEXEXTRACT(H821, ""(\S+\s+\S+\s+\S+\s+\S+)""), "" ""))"),"Intel Core i9 14900K")</f>
        <v>Intel Core i9 14900K</v>
      </c>
    </row>
    <row r="822" spans="1:12">
      <c r="A822" s="1" t="s">
        <v>12034</v>
      </c>
      <c r="B822" s="1" t="s">
        <v>10410</v>
      </c>
      <c r="C822" s="1" t="s">
        <v>12035</v>
      </c>
      <c r="D822" s="1" t="s">
        <v>10479</v>
      </c>
      <c r="E822" s="1" t="s">
        <v>12036</v>
      </c>
      <c r="H822" s="1" t="s">
        <v>10629</v>
      </c>
      <c r="I822" s="1">
        <v>2</v>
      </c>
      <c r="J822" s="1">
        <v>14</v>
      </c>
      <c r="K822" s="1" t="s">
        <v>10291</v>
      </c>
      <c r="L822" s="4" t="str">
        <f ca="1">IFERROR(__xludf.DUMMYFUNCTION("JOIN("" "", SPLIT(REGEXEXTRACT(H822, ""(\S+\s+\S+\s+\S+\s+\S+)""), "" ""))"),"Intel Core i9 14900K")</f>
        <v>Intel Core i9 14900K</v>
      </c>
    </row>
    <row r="823" spans="1:12">
      <c r="A823" s="1" t="s">
        <v>12037</v>
      </c>
      <c r="B823" s="1" t="s">
        <v>10556</v>
      </c>
      <c r="C823" s="1" t="s">
        <v>12038</v>
      </c>
      <c r="D823" s="1" t="s">
        <v>10371</v>
      </c>
      <c r="E823" s="1" t="s">
        <v>12039</v>
      </c>
      <c r="H823" s="1" t="s">
        <v>10629</v>
      </c>
      <c r="I823" s="1">
        <v>0</v>
      </c>
      <c r="J823" s="1">
        <v>14</v>
      </c>
      <c r="K823" s="1" t="s">
        <v>10291</v>
      </c>
      <c r="L823" s="4" t="str">
        <f ca="1">IFERROR(__xludf.DUMMYFUNCTION("JOIN("" "", SPLIT(REGEXEXTRACT(H823, ""(\S+\s+\S+\s+\S+\s+\S+)""), "" ""))"),"Intel Core i9 14900K")</f>
        <v>Intel Core i9 14900K</v>
      </c>
    </row>
    <row r="824" spans="1:12">
      <c r="A824" s="1" t="s">
        <v>8552</v>
      </c>
      <c r="B824" s="1" t="s">
        <v>10556</v>
      </c>
      <c r="C824" s="1" t="s">
        <v>12040</v>
      </c>
      <c r="D824" s="1" t="s">
        <v>10300</v>
      </c>
      <c r="E824" s="1" t="s">
        <v>12041</v>
      </c>
      <c r="H824" s="1" t="s">
        <v>10629</v>
      </c>
      <c r="I824" s="1">
        <v>0</v>
      </c>
      <c r="J824" s="1">
        <v>14</v>
      </c>
      <c r="K824" s="1" t="s">
        <v>10291</v>
      </c>
      <c r="L824" s="4" t="str">
        <f ca="1">IFERROR(__xludf.DUMMYFUNCTION("JOIN("" "", SPLIT(REGEXEXTRACT(H824, ""(\S+\s+\S+\s+\S+\s+\S+)""), "" ""))"),"Intel Core i9 14900K")</f>
        <v>Intel Core i9 14900K</v>
      </c>
    </row>
    <row r="825" spans="1:12">
      <c r="A825" s="1" t="s">
        <v>11666</v>
      </c>
      <c r="B825" s="1" t="s">
        <v>10410</v>
      </c>
      <c r="C825" s="1" t="s">
        <v>12042</v>
      </c>
      <c r="D825" s="1" t="s">
        <v>10305</v>
      </c>
      <c r="E825" s="1" t="s">
        <v>12043</v>
      </c>
      <c r="H825" s="1" t="s">
        <v>10629</v>
      </c>
      <c r="I825" s="1">
        <v>0</v>
      </c>
      <c r="J825" s="1">
        <v>14</v>
      </c>
      <c r="K825" s="1" t="s">
        <v>10291</v>
      </c>
      <c r="L825" s="4" t="str">
        <f ca="1">IFERROR(__xludf.DUMMYFUNCTION("JOIN("" "", SPLIT(REGEXEXTRACT(H825, ""(\S+\s+\S+\s+\S+\s+\S+)""), "" ""))"),"Intel Core i9 14900K")</f>
        <v>Intel Core i9 14900K</v>
      </c>
    </row>
    <row r="826" spans="1:12">
      <c r="A826" s="1" t="s">
        <v>11640</v>
      </c>
      <c r="B826" s="1" t="s">
        <v>10410</v>
      </c>
      <c r="C826" s="1" t="s">
        <v>12044</v>
      </c>
      <c r="D826" s="1" t="s">
        <v>10300</v>
      </c>
      <c r="E826" s="1" t="s">
        <v>11642</v>
      </c>
      <c r="H826" s="1" t="s">
        <v>10629</v>
      </c>
      <c r="I826" s="1">
        <v>0</v>
      </c>
      <c r="J826" s="1">
        <v>14</v>
      </c>
      <c r="K826" s="1" t="s">
        <v>10291</v>
      </c>
      <c r="L826" s="4" t="str">
        <f ca="1">IFERROR(__xludf.DUMMYFUNCTION("JOIN("" "", SPLIT(REGEXEXTRACT(H826, ""(\S+\s+\S+\s+\S+\s+\S+)""), "" ""))"),"Intel Core i9 14900K")</f>
        <v>Intel Core i9 14900K</v>
      </c>
    </row>
    <row r="827" spans="1:12">
      <c r="A827" s="1" t="s">
        <v>12045</v>
      </c>
      <c r="B827" s="1" t="s">
        <v>10286</v>
      </c>
      <c r="C827" s="1" t="s">
        <v>12046</v>
      </c>
      <c r="D827" s="1" t="s">
        <v>10305</v>
      </c>
      <c r="E827" s="1" t="s">
        <v>12047</v>
      </c>
      <c r="H827" s="1" t="s">
        <v>10629</v>
      </c>
      <c r="I827" s="1">
        <v>0</v>
      </c>
      <c r="J827" s="1">
        <v>14</v>
      </c>
      <c r="K827" s="1" t="s">
        <v>10291</v>
      </c>
      <c r="L827" s="4" t="str">
        <f ca="1">IFERROR(__xludf.DUMMYFUNCTION("JOIN("" "", SPLIT(REGEXEXTRACT(H827, ""(\S+\s+\S+\s+\S+\s+\S+)""), "" ""))"),"Intel Core i9 14900K")</f>
        <v>Intel Core i9 14900K</v>
      </c>
    </row>
    <row r="828" spans="1:12">
      <c r="A828" s="1" t="s">
        <v>12048</v>
      </c>
      <c r="B828" s="1" t="s">
        <v>10286</v>
      </c>
      <c r="C828" s="1" t="s">
        <v>12049</v>
      </c>
      <c r="D828" s="1" t="s">
        <v>10288</v>
      </c>
      <c r="E828" s="1" t="s">
        <v>12050</v>
      </c>
      <c r="H828" s="1" t="s">
        <v>10629</v>
      </c>
      <c r="I828" s="1">
        <v>0</v>
      </c>
      <c r="J828" s="1">
        <v>14</v>
      </c>
      <c r="K828" s="1" t="s">
        <v>10291</v>
      </c>
      <c r="L828" s="4" t="str">
        <f ca="1">IFERROR(__xludf.DUMMYFUNCTION("JOIN("" "", SPLIT(REGEXEXTRACT(H828, ""(\S+\s+\S+\s+\S+\s+\S+)""), "" ""))"),"Intel Core i9 14900K")</f>
        <v>Intel Core i9 14900K</v>
      </c>
    </row>
    <row r="829" spans="1:12">
      <c r="A829" s="1" t="s">
        <v>12051</v>
      </c>
      <c r="B829" s="1" t="s">
        <v>10286</v>
      </c>
      <c r="C829" s="1" t="s">
        <v>504</v>
      </c>
      <c r="D829" s="1" t="s">
        <v>10293</v>
      </c>
      <c r="E829" s="1" t="s">
        <v>12052</v>
      </c>
      <c r="H829" s="1" t="s">
        <v>10629</v>
      </c>
      <c r="I829" s="1">
        <v>0</v>
      </c>
      <c r="J829" s="1">
        <v>14</v>
      </c>
      <c r="K829" s="1" t="s">
        <v>10291</v>
      </c>
      <c r="L829" s="4" t="str">
        <f ca="1">IFERROR(__xludf.DUMMYFUNCTION("JOIN("" "", SPLIT(REGEXEXTRACT(H829, ""(\S+\s+\S+\s+\S+\s+\S+)""), "" ""))"),"Intel Core i9 14900K")</f>
        <v>Intel Core i9 14900K</v>
      </c>
    </row>
    <row r="830" spans="1:12">
      <c r="A830" s="1" t="s">
        <v>12053</v>
      </c>
      <c r="B830" s="1" t="s">
        <v>10286</v>
      </c>
      <c r="C830" s="1" t="s">
        <v>12054</v>
      </c>
      <c r="D830" s="1" t="s">
        <v>10347</v>
      </c>
      <c r="E830" s="1" t="s">
        <v>12055</v>
      </c>
      <c r="H830" s="1" t="s">
        <v>10629</v>
      </c>
      <c r="I830" s="1">
        <v>3</v>
      </c>
      <c r="J830" s="1">
        <v>14</v>
      </c>
      <c r="K830" s="1" t="s">
        <v>10291</v>
      </c>
      <c r="L830" s="4" t="str">
        <f ca="1">IFERROR(__xludf.DUMMYFUNCTION("JOIN("" "", SPLIT(REGEXEXTRACT(H830, ""(\S+\s+\S+\s+\S+\s+\S+)""), "" ""))"),"Intel Core i9 14900K")</f>
        <v>Intel Core i9 14900K</v>
      </c>
    </row>
    <row r="831" spans="1:12">
      <c r="A831" s="1" t="s">
        <v>8825</v>
      </c>
      <c r="B831" s="1" t="s">
        <v>10286</v>
      </c>
      <c r="C831" s="1" t="s">
        <v>29</v>
      </c>
      <c r="D831" s="1" t="s">
        <v>10288</v>
      </c>
      <c r="E831" s="1" t="s">
        <v>12056</v>
      </c>
      <c r="H831" s="1" t="s">
        <v>10629</v>
      </c>
      <c r="I831" s="1">
        <v>0</v>
      </c>
      <c r="J831" s="1">
        <v>14</v>
      </c>
      <c r="K831" s="1" t="s">
        <v>10291</v>
      </c>
      <c r="L831" s="4" t="str">
        <f ca="1">IFERROR(__xludf.DUMMYFUNCTION("JOIN("" "", SPLIT(REGEXEXTRACT(H831, ""(\S+\s+\S+\s+\S+\s+\S+)""), "" ""))"),"Intel Core i9 14900K")</f>
        <v>Intel Core i9 14900K</v>
      </c>
    </row>
    <row r="832" spans="1:12">
      <c r="A832" s="1" t="s">
        <v>12057</v>
      </c>
      <c r="B832" s="1" t="s">
        <v>10286</v>
      </c>
      <c r="C832" s="1" t="s">
        <v>12058</v>
      </c>
      <c r="D832" s="1" t="s">
        <v>10479</v>
      </c>
      <c r="E832" s="1" t="s">
        <v>12059</v>
      </c>
      <c r="H832" s="1" t="s">
        <v>10629</v>
      </c>
      <c r="I832" s="1">
        <v>0</v>
      </c>
      <c r="J832" s="1">
        <v>14</v>
      </c>
      <c r="K832" s="1" t="s">
        <v>10291</v>
      </c>
      <c r="L832" s="4" t="str">
        <f ca="1">IFERROR(__xludf.DUMMYFUNCTION("JOIN("" "", SPLIT(REGEXEXTRACT(H832, ""(\S+\s+\S+\s+\S+\s+\S+)""), "" ""))"),"Intel Core i9 14900K")</f>
        <v>Intel Core i9 14900K</v>
      </c>
    </row>
    <row r="833" spans="1:12">
      <c r="A833" s="1" t="s">
        <v>12060</v>
      </c>
      <c r="B833" s="1" t="s">
        <v>10286</v>
      </c>
      <c r="C833" s="1" t="s">
        <v>130</v>
      </c>
      <c r="D833" s="1" t="s">
        <v>10293</v>
      </c>
      <c r="E833" s="1" t="s">
        <v>12061</v>
      </c>
      <c r="H833" s="1" t="s">
        <v>10629</v>
      </c>
      <c r="I833" s="1">
        <v>0</v>
      </c>
      <c r="J833" s="1">
        <v>14</v>
      </c>
      <c r="K833" s="1" t="s">
        <v>10291</v>
      </c>
      <c r="L833" s="4" t="str">
        <f ca="1">IFERROR(__xludf.DUMMYFUNCTION("JOIN("" "", SPLIT(REGEXEXTRACT(H833, ""(\S+\s+\S+\s+\S+\s+\S+)""), "" ""))"),"Intel Core i9 14900K")</f>
        <v>Intel Core i9 14900K</v>
      </c>
    </row>
    <row r="834" spans="1:12">
      <c r="A834" s="1" t="s">
        <v>12062</v>
      </c>
      <c r="B834" s="1" t="s">
        <v>10286</v>
      </c>
      <c r="C834" s="1" t="s">
        <v>12063</v>
      </c>
      <c r="D834" s="1" t="s">
        <v>10778</v>
      </c>
      <c r="E834" s="1" t="s">
        <v>12064</v>
      </c>
      <c r="H834" s="1" t="s">
        <v>10629</v>
      </c>
      <c r="I834" s="1">
        <v>0</v>
      </c>
      <c r="J834" s="1">
        <v>14</v>
      </c>
      <c r="K834" s="1" t="s">
        <v>10291</v>
      </c>
      <c r="L834" s="4" t="str">
        <f ca="1">IFERROR(__xludf.DUMMYFUNCTION("JOIN("" "", SPLIT(REGEXEXTRACT(H834, ""(\S+\s+\S+\s+\S+\s+\S+)""), "" ""))"),"Intel Core i9 14900K")</f>
        <v>Intel Core i9 14900K</v>
      </c>
    </row>
    <row r="835" spans="1:12">
      <c r="A835" s="1" t="s">
        <v>12065</v>
      </c>
      <c r="B835" s="1" t="s">
        <v>10286</v>
      </c>
      <c r="C835" s="1" t="s">
        <v>12066</v>
      </c>
      <c r="D835" s="1" t="s">
        <v>10778</v>
      </c>
      <c r="E835" s="1" t="s">
        <v>12067</v>
      </c>
      <c r="H835" s="1" t="s">
        <v>10629</v>
      </c>
      <c r="I835" s="1">
        <v>0</v>
      </c>
      <c r="J835" s="1">
        <v>14</v>
      </c>
      <c r="K835" s="1" t="s">
        <v>10291</v>
      </c>
      <c r="L835" s="4" t="str">
        <f ca="1">IFERROR(__xludf.DUMMYFUNCTION("JOIN("" "", SPLIT(REGEXEXTRACT(H835, ""(\S+\s+\S+\s+\S+\s+\S+)""), "" ""))"),"Intel Core i9 14900K")</f>
        <v>Intel Core i9 14900K</v>
      </c>
    </row>
    <row r="836" spans="1:12">
      <c r="A836" s="1" t="s">
        <v>12068</v>
      </c>
      <c r="B836" s="1" t="s">
        <v>10286</v>
      </c>
      <c r="C836" s="1" t="s">
        <v>12069</v>
      </c>
      <c r="D836" s="1" t="s">
        <v>10740</v>
      </c>
      <c r="E836" s="1" t="s">
        <v>12070</v>
      </c>
      <c r="H836" s="1" t="s">
        <v>2881</v>
      </c>
      <c r="I836" s="1">
        <v>1</v>
      </c>
      <c r="J836" s="1">
        <v>13</v>
      </c>
      <c r="K836" s="1" t="s">
        <v>10291</v>
      </c>
      <c r="L836" s="4" t="str">
        <f ca="1">IFERROR(__xludf.DUMMYFUNCTION("JOIN("" "", SPLIT(REGEXEXTRACT(H836, ""(\S+\s+\S+\s+\S+\s+\S+)""), "" ""))"),"Intel Core i7 13700K")</f>
        <v>Intel Core i7 13700K</v>
      </c>
    </row>
    <row r="837" spans="1:12">
      <c r="A837" s="1" t="s">
        <v>12071</v>
      </c>
      <c r="B837" s="1" t="s">
        <v>10286</v>
      </c>
      <c r="C837" s="1" t="s">
        <v>12072</v>
      </c>
      <c r="D837" s="1" t="s">
        <v>10755</v>
      </c>
      <c r="E837" s="1" t="s">
        <v>12073</v>
      </c>
      <c r="H837" s="1" t="s">
        <v>12074</v>
      </c>
      <c r="I837" s="1">
        <v>0</v>
      </c>
      <c r="J837" s="1">
        <v>13</v>
      </c>
      <c r="K837" s="1" t="s">
        <v>10291</v>
      </c>
      <c r="L837" s="4" t="str">
        <f ca="1">IFERROR(__xludf.DUMMYFUNCTION("JOIN("" "", SPLIT(REGEXEXTRACT(H837, ""(\S+\s+\S+\s+\S+\s+\S+)""), "" ""))"),"Intel Core i7 13700K")</f>
        <v>Intel Core i7 13700K</v>
      </c>
    </row>
    <row r="838" spans="1:12">
      <c r="A838" s="1" t="s">
        <v>12075</v>
      </c>
      <c r="B838" s="1" t="s">
        <v>10286</v>
      </c>
      <c r="C838" s="1" t="s">
        <v>12076</v>
      </c>
      <c r="D838" s="1" t="s">
        <v>10743</v>
      </c>
      <c r="E838" s="1" t="s">
        <v>12077</v>
      </c>
      <c r="H838" s="1" t="s">
        <v>10200</v>
      </c>
      <c r="I838" s="1">
        <v>0</v>
      </c>
      <c r="J838" s="1">
        <v>13</v>
      </c>
      <c r="K838" s="1" t="s">
        <v>10291</v>
      </c>
      <c r="L838" s="4" t="str">
        <f ca="1">IFERROR(__xludf.DUMMYFUNCTION("JOIN("" "", SPLIT(REGEXEXTRACT(H838, ""(\S+\s+\S+\s+\S+\s+\S+)""), "" ""))"),"Intel Core i7 13700K")</f>
        <v>Intel Core i7 13700K</v>
      </c>
    </row>
    <row r="839" spans="1:12">
      <c r="A839" s="1" t="s">
        <v>12078</v>
      </c>
      <c r="B839" s="1" t="s">
        <v>10286</v>
      </c>
      <c r="C839" s="1" t="s">
        <v>12079</v>
      </c>
      <c r="D839" s="1" t="s">
        <v>10288</v>
      </c>
      <c r="E839" s="1" t="s">
        <v>12080</v>
      </c>
      <c r="H839" s="1" t="s">
        <v>10204</v>
      </c>
      <c r="I839" s="1">
        <v>0</v>
      </c>
      <c r="J839" s="1">
        <v>13</v>
      </c>
      <c r="K839" s="1" t="s">
        <v>10291</v>
      </c>
      <c r="L839" s="4" t="str">
        <f ca="1">IFERROR(__xludf.DUMMYFUNCTION("JOIN("" "", SPLIT(REGEXEXTRACT(H839, ""(\S+\s+\S+\s+\S+\s+\S+)""), "" ""))"),"Intel Core i7 13700K")</f>
        <v>Intel Core i7 13700K</v>
      </c>
    </row>
    <row r="840" spans="1:12">
      <c r="A840" s="1" t="s">
        <v>12081</v>
      </c>
      <c r="B840" s="1" t="s">
        <v>10286</v>
      </c>
      <c r="C840" s="1" t="s">
        <v>12082</v>
      </c>
      <c r="D840" s="1" t="s">
        <v>10288</v>
      </c>
      <c r="E840" s="1" t="s">
        <v>12083</v>
      </c>
      <c r="H840" s="1" t="s">
        <v>10208</v>
      </c>
      <c r="I840" s="1">
        <v>1</v>
      </c>
      <c r="J840" s="1">
        <v>13</v>
      </c>
      <c r="K840" s="1" t="s">
        <v>10291</v>
      </c>
      <c r="L840" s="4" t="str">
        <f ca="1">IFERROR(__xludf.DUMMYFUNCTION("JOIN("" "", SPLIT(REGEXEXTRACT(H840, ""(\S+\s+\S+\s+\S+\s+\S+)""), "" ""))"),"Intel Core i7 13700K")</f>
        <v>Intel Core i7 13700K</v>
      </c>
    </row>
    <row r="841" spans="1:12">
      <c r="A841" s="1" t="s">
        <v>12084</v>
      </c>
      <c r="B841" s="1" t="s">
        <v>10286</v>
      </c>
      <c r="C841" s="1" t="s">
        <v>12085</v>
      </c>
      <c r="D841" s="1" t="s">
        <v>10740</v>
      </c>
      <c r="E841" s="1" t="s">
        <v>12086</v>
      </c>
      <c r="H841" s="1" t="s">
        <v>10212</v>
      </c>
      <c r="I841" s="1">
        <v>4</v>
      </c>
      <c r="J841" s="1">
        <v>13</v>
      </c>
      <c r="K841" s="1" t="s">
        <v>10291</v>
      </c>
      <c r="L841" s="4" t="str">
        <f ca="1">IFERROR(__xludf.DUMMYFUNCTION("JOIN("" "", SPLIT(REGEXEXTRACT(H841, ""(\S+\s+\S+\s+\S+\s+\S+)""), "" ""))"),"Intel Core i7 13700K")</f>
        <v>Intel Core i7 13700K</v>
      </c>
    </row>
    <row r="842" spans="1:12">
      <c r="A842" s="1" t="s">
        <v>12087</v>
      </c>
      <c r="B842" s="1" t="s">
        <v>10286</v>
      </c>
      <c r="C842" s="1" t="s">
        <v>12088</v>
      </c>
      <c r="D842" s="1" t="s">
        <v>10736</v>
      </c>
      <c r="E842" s="1" t="s">
        <v>12089</v>
      </c>
      <c r="H842" s="1" t="s">
        <v>10216</v>
      </c>
      <c r="I842" s="1">
        <v>3</v>
      </c>
      <c r="J842" s="1">
        <v>13</v>
      </c>
      <c r="K842" s="1" t="s">
        <v>10291</v>
      </c>
      <c r="L842" s="4" t="str">
        <f ca="1">IFERROR(__xludf.DUMMYFUNCTION("JOIN("" "", SPLIT(REGEXEXTRACT(H842, ""(\S+\s+\S+\s+\S+\s+\S+)""), "" ""))"),"Intel Core i7 13700K")</f>
        <v>Intel Core i7 13700K</v>
      </c>
    </row>
    <row r="843" spans="1:12">
      <c r="A843" s="1" t="s">
        <v>12090</v>
      </c>
      <c r="B843" s="1" t="s">
        <v>10286</v>
      </c>
      <c r="C843" s="1" t="s">
        <v>12091</v>
      </c>
      <c r="D843" s="1" t="s">
        <v>10755</v>
      </c>
      <c r="E843" s="1" t="s">
        <v>12092</v>
      </c>
      <c r="H843" s="1" t="s">
        <v>10220</v>
      </c>
      <c r="I843" s="1">
        <v>0</v>
      </c>
      <c r="J843" s="1">
        <v>13</v>
      </c>
      <c r="K843" s="1" t="s">
        <v>10291</v>
      </c>
      <c r="L843" s="4" t="str">
        <f ca="1">IFERROR(__xludf.DUMMYFUNCTION("JOIN("" "", SPLIT(REGEXEXTRACT(H843, ""(\S+\s+\S+\s+\S+\s+\S+)""), "" ""))"),"Intel Core i7 13700K")</f>
        <v>Intel Core i7 13700K</v>
      </c>
    </row>
    <row r="844" spans="1:12">
      <c r="A844" s="1" t="s">
        <v>4780</v>
      </c>
      <c r="B844" s="1" t="s">
        <v>10286</v>
      </c>
      <c r="C844" s="1" t="s">
        <v>12093</v>
      </c>
      <c r="D844" s="1" t="s">
        <v>10740</v>
      </c>
      <c r="E844" s="1" t="s">
        <v>12094</v>
      </c>
      <c r="H844" s="1" t="s">
        <v>10223</v>
      </c>
      <c r="I844" s="1">
        <v>1</v>
      </c>
      <c r="J844" s="1">
        <v>13</v>
      </c>
      <c r="K844" s="1" t="s">
        <v>10291</v>
      </c>
      <c r="L844" s="4" t="str">
        <f ca="1">IFERROR(__xludf.DUMMYFUNCTION("JOIN("" "", SPLIT(REGEXEXTRACT(H844, ""(\S+\s+\S+\s+\S+\s+\S+)""), "" ""))"),"Intel Core i7 13700K")</f>
        <v>Intel Core i7 13700K</v>
      </c>
    </row>
    <row r="845" spans="1:12">
      <c r="A845" s="1" t="s">
        <v>12095</v>
      </c>
      <c r="B845" s="1" t="s">
        <v>10286</v>
      </c>
      <c r="C845" s="1" t="s">
        <v>12096</v>
      </c>
      <c r="D845" s="1" t="s">
        <v>10288</v>
      </c>
      <c r="E845" s="1" t="s">
        <v>12097</v>
      </c>
      <c r="H845" s="1" t="s">
        <v>12098</v>
      </c>
      <c r="I845" s="1">
        <v>0</v>
      </c>
      <c r="J845" s="1">
        <v>13</v>
      </c>
      <c r="K845" s="1" t="s">
        <v>10291</v>
      </c>
      <c r="L845" s="4" t="str">
        <f ca="1">IFERROR(__xludf.DUMMYFUNCTION("JOIN("" "", SPLIT(REGEXEXTRACT(H845, ""(\S+\s+\S+\s+\S+\s+\S+)""), "" ""))"),"Intel Core i7 13700K")</f>
        <v>Intel Core i7 13700K</v>
      </c>
    </row>
    <row r="846" spans="1:12">
      <c r="A846" s="1" t="s">
        <v>12099</v>
      </c>
      <c r="B846" s="1" t="s">
        <v>10286</v>
      </c>
      <c r="C846" s="1" t="s">
        <v>12100</v>
      </c>
      <c r="D846" s="1" t="s">
        <v>10740</v>
      </c>
      <c r="E846" s="1" t="s">
        <v>12101</v>
      </c>
      <c r="H846" s="1" t="s">
        <v>12102</v>
      </c>
      <c r="I846" s="1">
        <v>1</v>
      </c>
      <c r="J846" s="1">
        <v>13</v>
      </c>
      <c r="K846" s="1" t="s">
        <v>10291</v>
      </c>
      <c r="L846" s="4" t="str">
        <f ca="1">IFERROR(__xludf.DUMMYFUNCTION("JOIN("" "", SPLIT(REGEXEXTRACT(H846, ""(\S+\s+\S+\s+\S+\s+\S+)""), "" ""))"),"Intel Core i7 13700K")</f>
        <v>Intel Core i7 13700K</v>
      </c>
    </row>
    <row r="847" spans="1:12">
      <c r="A847" s="1" t="s">
        <v>12103</v>
      </c>
      <c r="B847" s="1" t="s">
        <v>10286</v>
      </c>
      <c r="C847" s="1" t="s">
        <v>12104</v>
      </c>
      <c r="D847" s="1" t="s">
        <v>10740</v>
      </c>
      <c r="E847" s="1" t="s">
        <v>12105</v>
      </c>
      <c r="H847" s="1" t="s">
        <v>12106</v>
      </c>
      <c r="I847" s="1">
        <v>3</v>
      </c>
      <c r="J847" s="1">
        <v>13</v>
      </c>
      <c r="K847" s="1" t="s">
        <v>10291</v>
      </c>
      <c r="L847" s="4" t="str">
        <f ca="1">IFERROR(__xludf.DUMMYFUNCTION("JOIN("" "", SPLIT(REGEXEXTRACT(H847, ""(\S+\s+\S+\s+\S+\s+\S+)""), "" ""))"),"Intel Core i7 13700K")</f>
        <v>Intel Core i7 13700K</v>
      </c>
    </row>
    <row r="848" spans="1:12">
      <c r="A848" s="1" t="s">
        <v>3831</v>
      </c>
      <c r="B848" s="1" t="s">
        <v>10286</v>
      </c>
      <c r="C848" s="1" t="s">
        <v>12107</v>
      </c>
      <c r="D848" s="1" t="s">
        <v>10293</v>
      </c>
      <c r="E848" s="1" t="s">
        <v>12108</v>
      </c>
      <c r="H848" s="1" t="s">
        <v>12109</v>
      </c>
      <c r="I848" s="1">
        <v>0</v>
      </c>
      <c r="J848" s="1">
        <v>13</v>
      </c>
      <c r="K848" s="1" t="s">
        <v>10291</v>
      </c>
      <c r="L848" s="4" t="str">
        <f ca="1">IFERROR(__xludf.DUMMYFUNCTION("JOIN("" "", SPLIT(REGEXEXTRACT(H848, ""(\S+\s+\S+\s+\S+\s+\S+)""), "" ""))"),"Intel Core i7 13700K")</f>
        <v>Intel Core i7 13700K</v>
      </c>
    </row>
    <row r="849" spans="1:12">
      <c r="A849" s="1" t="s">
        <v>12110</v>
      </c>
      <c r="B849" s="1" t="s">
        <v>10286</v>
      </c>
      <c r="C849" s="1" t="s">
        <v>12111</v>
      </c>
      <c r="D849" s="1" t="s">
        <v>10755</v>
      </c>
      <c r="E849" s="1" t="s">
        <v>12112</v>
      </c>
      <c r="H849" s="1" t="s">
        <v>12113</v>
      </c>
      <c r="I849" s="1">
        <v>1</v>
      </c>
      <c r="J849" s="1">
        <v>13</v>
      </c>
      <c r="K849" s="1" t="s">
        <v>10291</v>
      </c>
      <c r="L849" s="4" t="str">
        <f ca="1">IFERROR(__xludf.DUMMYFUNCTION("JOIN("" "", SPLIT(REGEXEXTRACT(H849, ""(\S+\s+\S+\s+\S+\s+\S+)""), "" ""))"),"Intel Core i7 13700K")</f>
        <v>Intel Core i7 13700K</v>
      </c>
    </row>
    <row r="850" spans="1:12">
      <c r="A850" s="1" t="s">
        <v>12114</v>
      </c>
      <c r="B850" s="1" t="s">
        <v>10286</v>
      </c>
      <c r="C850" s="1" t="s">
        <v>12115</v>
      </c>
      <c r="D850" s="1" t="s">
        <v>10740</v>
      </c>
      <c r="E850" s="1" t="s">
        <v>12116</v>
      </c>
      <c r="H850" s="1" t="s">
        <v>12117</v>
      </c>
      <c r="I850" s="1">
        <v>0</v>
      </c>
      <c r="J850" s="1">
        <v>13</v>
      </c>
      <c r="K850" s="1" t="s">
        <v>10291</v>
      </c>
      <c r="L850" s="4" t="str">
        <f ca="1">IFERROR(__xludf.DUMMYFUNCTION("JOIN("" "", SPLIT(REGEXEXTRACT(H850, ""(\S+\s+\S+\s+\S+\s+\S+)""), "" ""))"),"Intel Core i7 13700K")</f>
        <v>Intel Core i7 13700K</v>
      </c>
    </row>
    <row r="851" spans="1:12">
      <c r="A851" s="1" t="s">
        <v>12118</v>
      </c>
      <c r="B851" s="1" t="s">
        <v>10286</v>
      </c>
      <c r="C851" s="1" t="s">
        <v>4380</v>
      </c>
      <c r="D851" s="1" t="s">
        <v>10300</v>
      </c>
      <c r="E851" s="1" t="s">
        <v>12119</v>
      </c>
      <c r="H851" s="1" t="s">
        <v>12120</v>
      </c>
      <c r="I851" s="1">
        <v>0</v>
      </c>
      <c r="J851" s="1">
        <v>13</v>
      </c>
      <c r="K851" s="1" t="s">
        <v>10291</v>
      </c>
      <c r="L851" s="4" t="str">
        <f ca="1">IFERROR(__xludf.DUMMYFUNCTION("JOIN("" "", SPLIT(REGEXEXTRACT(H851, ""(\S+\s+\S+\s+\S+\s+\S+)""), "" ""))"),"Intel Core i7 13700K")</f>
        <v>Intel Core i7 13700K</v>
      </c>
    </row>
    <row r="852" spans="1:12">
      <c r="A852" s="1" t="s">
        <v>12121</v>
      </c>
      <c r="B852" s="1" t="s">
        <v>10286</v>
      </c>
      <c r="C852" s="1" t="s">
        <v>12122</v>
      </c>
      <c r="D852" s="1" t="s">
        <v>10371</v>
      </c>
      <c r="E852" s="1" t="s">
        <v>12123</v>
      </c>
      <c r="H852" s="1" t="s">
        <v>12124</v>
      </c>
      <c r="I852" s="1">
        <v>0</v>
      </c>
      <c r="J852" s="1">
        <v>13</v>
      </c>
      <c r="K852" s="1" t="s">
        <v>10291</v>
      </c>
      <c r="L852" s="4" t="str">
        <f ca="1">IFERROR(__xludf.DUMMYFUNCTION("JOIN("" "", SPLIT(REGEXEXTRACT(H852, ""(\S+\s+\S+\s+\S+\s+\S+)""), "" ""))"),"Intel Core i7 13700K")</f>
        <v>Intel Core i7 13700K</v>
      </c>
    </row>
    <row r="853" spans="1:12">
      <c r="A853" s="1" t="s">
        <v>12125</v>
      </c>
      <c r="B853" s="1" t="s">
        <v>10286</v>
      </c>
      <c r="C853" s="1" t="s">
        <v>554</v>
      </c>
      <c r="D853" s="1" t="s">
        <v>10371</v>
      </c>
      <c r="E853" s="1" t="s">
        <v>12126</v>
      </c>
      <c r="H853" s="1" t="s">
        <v>12127</v>
      </c>
      <c r="I853" s="1">
        <v>0</v>
      </c>
      <c r="J853" s="1">
        <v>13</v>
      </c>
      <c r="K853" s="1" t="s">
        <v>10291</v>
      </c>
      <c r="L853" s="4" t="str">
        <f ca="1">IFERROR(__xludf.DUMMYFUNCTION("JOIN("" "", SPLIT(REGEXEXTRACT(H853, ""(\S+\s+\S+\s+\S+\s+\S+)""), "" ""))"),"Intel Core i7 13700K")</f>
        <v>Intel Core i7 13700K</v>
      </c>
    </row>
    <row r="854" spans="1:12">
      <c r="A854" s="1" t="s">
        <v>12128</v>
      </c>
      <c r="B854" s="1" t="s">
        <v>10286</v>
      </c>
      <c r="C854" s="1" t="s">
        <v>12129</v>
      </c>
      <c r="D854" s="1" t="s">
        <v>10305</v>
      </c>
      <c r="E854" s="1" t="s">
        <v>12130</v>
      </c>
      <c r="H854" s="1" t="s">
        <v>12131</v>
      </c>
      <c r="I854" s="1">
        <v>0</v>
      </c>
      <c r="J854" s="1">
        <v>13</v>
      </c>
      <c r="K854" s="1" t="s">
        <v>10291</v>
      </c>
      <c r="L854" s="4" t="str">
        <f ca="1">IFERROR(__xludf.DUMMYFUNCTION("JOIN("" "", SPLIT(REGEXEXTRACT(H854, ""(\S+\s+\S+\s+\S+\s+\S+)""), "" ""))"),"Intel Core i7 13700K")</f>
        <v>Intel Core i7 13700K</v>
      </c>
    </row>
    <row r="855" spans="1:12">
      <c r="A855" s="1" t="s">
        <v>12132</v>
      </c>
      <c r="B855" s="1" t="s">
        <v>10303</v>
      </c>
      <c r="C855" s="1" t="s">
        <v>12133</v>
      </c>
      <c r="D855" s="1" t="s">
        <v>10305</v>
      </c>
      <c r="E855" s="1" t="s">
        <v>12134</v>
      </c>
      <c r="H855" s="1" t="s">
        <v>12135</v>
      </c>
      <c r="I855" s="1">
        <v>0</v>
      </c>
      <c r="J855" s="1">
        <v>13</v>
      </c>
      <c r="K855" s="1" t="s">
        <v>10291</v>
      </c>
      <c r="L855" s="4" t="str">
        <f ca="1">IFERROR(__xludf.DUMMYFUNCTION("JOIN("" "", SPLIT(REGEXEXTRACT(H855, ""(\S+\s+\S+\s+\S+\s+\S+)""), "" ""))"),"Intel Core i7 13700K")</f>
        <v>Intel Core i7 13700K</v>
      </c>
    </row>
    <row r="856" spans="1:12">
      <c r="A856" s="1" t="s">
        <v>10735</v>
      </c>
      <c r="B856" s="1" t="s">
        <v>10286</v>
      </c>
      <c r="C856" s="1" t="s">
        <v>278</v>
      </c>
      <c r="D856" s="1" t="s">
        <v>10736</v>
      </c>
      <c r="E856" s="1" t="s">
        <v>10737</v>
      </c>
      <c r="H856" s="1" t="s">
        <v>12136</v>
      </c>
      <c r="I856" s="1">
        <v>0</v>
      </c>
      <c r="J856" s="1">
        <v>13</v>
      </c>
      <c r="K856" s="1" t="s">
        <v>10291</v>
      </c>
      <c r="L856" s="4" t="str">
        <f ca="1">IFERROR(__xludf.DUMMYFUNCTION("JOIN("" "", SPLIT(REGEXEXTRACT(H856, ""(\S+\s+\S+\s+\S+\s+\S+)""), "" ""))"),"Intel Core i7 13700K")</f>
        <v>Intel Core i7 13700K</v>
      </c>
    </row>
    <row r="857" spans="1:12">
      <c r="A857" s="1" t="s">
        <v>10738</v>
      </c>
      <c r="B857" s="1" t="s">
        <v>10286</v>
      </c>
      <c r="C857" s="1" t="s">
        <v>10739</v>
      </c>
      <c r="D857" s="1" t="s">
        <v>10740</v>
      </c>
      <c r="E857" s="1" t="s">
        <v>10741</v>
      </c>
      <c r="H857" s="1" t="s">
        <v>12137</v>
      </c>
      <c r="I857" s="1">
        <v>1</v>
      </c>
      <c r="J857" s="1">
        <v>13</v>
      </c>
      <c r="K857" s="1" t="s">
        <v>10291</v>
      </c>
      <c r="L857" s="4" t="str">
        <f ca="1">IFERROR(__xludf.DUMMYFUNCTION("JOIN("" "", SPLIT(REGEXEXTRACT(H857, ""(\S+\s+\S+\s+\S+\s+\S+)""), "" ""))"),"Intel Core i7 13700K")</f>
        <v>Intel Core i7 13700K</v>
      </c>
    </row>
    <row r="858" spans="1:12">
      <c r="A858" s="1" t="s">
        <v>10742</v>
      </c>
      <c r="B858" s="1" t="s">
        <v>10286</v>
      </c>
      <c r="C858" s="1" t="s">
        <v>4110</v>
      </c>
      <c r="D858" s="1" t="s">
        <v>10743</v>
      </c>
      <c r="E858" s="1" t="s">
        <v>10744</v>
      </c>
      <c r="H858" s="1" t="s">
        <v>12138</v>
      </c>
      <c r="I858" s="1">
        <v>0</v>
      </c>
      <c r="J858" s="1">
        <v>13</v>
      </c>
      <c r="K858" s="1" t="s">
        <v>10291</v>
      </c>
      <c r="L858" s="4" t="str">
        <f ca="1">IFERROR(__xludf.DUMMYFUNCTION("JOIN("" "", SPLIT(REGEXEXTRACT(H858, ""(\S+\s+\S+\s+\S+\s+\S+)""), "" ""))"),"Intel Core i7 13700K")</f>
        <v>Intel Core i7 13700K</v>
      </c>
    </row>
    <row r="859" spans="1:12">
      <c r="A859" s="1" t="s">
        <v>10745</v>
      </c>
      <c r="B859" s="1" t="s">
        <v>10286</v>
      </c>
      <c r="C859" s="1" t="s">
        <v>10746</v>
      </c>
      <c r="D859" s="1" t="s">
        <v>10300</v>
      </c>
      <c r="E859" s="1" t="s">
        <v>10747</v>
      </c>
      <c r="H859" s="1" t="s">
        <v>12139</v>
      </c>
      <c r="I859" s="1">
        <v>0</v>
      </c>
      <c r="J859" s="1">
        <v>13</v>
      </c>
      <c r="K859" s="1" t="s">
        <v>10291</v>
      </c>
      <c r="L859" s="4" t="str">
        <f ca="1">IFERROR(__xludf.DUMMYFUNCTION("JOIN("" "", SPLIT(REGEXEXTRACT(H859, ""(\S+\s+\S+\s+\S+\s+\S+)""), "" ""))"),"Intel Core i7 13700K")</f>
        <v>Intel Core i7 13700K</v>
      </c>
    </row>
    <row r="860" spans="1:12">
      <c r="A860" s="1" t="s">
        <v>10748</v>
      </c>
      <c r="B860" s="1" t="s">
        <v>10286</v>
      </c>
      <c r="C860" s="1" t="s">
        <v>10749</v>
      </c>
      <c r="D860" s="1" t="s">
        <v>10736</v>
      </c>
      <c r="E860" s="1" t="s">
        <v>10750</v>
      </c>
      <c r="H860" s="1" t="s">
        <v>12140</v>
      </c>
      <c r="I860" s="1">
        <v>0</v>
      </c>
      <c r="J860" s="1">
        <v>13</v>
      </c>
      <c r="K860" s="1" t="s">
        <v>10291</v>
      </c>
      <c r="L860" s="4" t="str">
        <f ca="1">IFERROR(__xludf.DUMMYFUNCTION("JOIN("" "", SPLIT(REGEXEXTRACT(H860, ""(\S+\s+\S+\s+\S+\s+\S+)""), "" ""))"),"Intel Core i7 13700K")</f>
        <v>Intel Core i7 13700K</v>
      </c>
    </row>
    <row r="861" spans="1:12">
      <c r="A861" s="1" t="s">
        <v>10751</v>
      </c>
      <c r="B861" s="1" t="s">
        <v>10286</v>
      </c>
      <c r="C861" s="1" t="s">
        <v>3740</v>
      </c>
      <c r="D861" s="1" t="s">
        <v>10740</v>
      </c>
      <c r="E861" s="1" t="s">
        <v>10752</v>
      </c>
      <c r="H861" s="1" t="s">
        <v>12141</v>
      </c>
      <c r="I861" s="1">
        <v>0</v>
      </c>
      <c r="J861" s="1">
        <v>13</v>
      </c>
      <c r="K861" s="1" t="s">
        <v>10291</v>
      </c>
      <c r="L861" s="4" t="str">
        <f ca="1">IFERROR(__xludf.DUMMYFUNCTION("JOIN("" "", SPLIT(REGEXEXTRACT(H861, ""(\S+\s+\S+\s+\S+\s+\S+)""), "" ""))"),"Intel Core i7 13700K")</f>
        <v>Intel Core i7 13700K</v>
      </c>
    </row>
    <row r="862" spans="1:12">
      <c r="A862" s="1" t="s">
        <v>10753</v>
      </c>
      <c r="B862" s="1" t="s">
        <v>10286</v>
      </c>
      <c r="C862" s="1" t="s">
        <v>10754</v>
      </c>
      <c r="D862" s="1" t="s">
        <v>10755</v>
      </c>
      <c r="E862" s="1" t="s">
        <v>10756</v>
      </c>
      <c r="H862" s="1" t="s">
        <v>12142</v>
      </c>
      <c r="I862" s="1">
        <v>0</v>
      </c>
      <c r="J862" s="1">
        <v>13</v>
      </c>
      <c r="K862" s="1" t="s">
        <v>10291</v>
      </c>
      <c r="L862" s="4" t="str">
        <f ca="1">IFERROR(__xludf.DUMMYFUNCTION("JOIN("" "", SPLIT(REGEXEXTRACT(H862, ""(\S+\s+\S+\s+\S+\s+\S+)""), "" ""))"),"Intel Core i7 13700K")</f>
        <v>Intel Core i7 13700K</v>
      </c>
    </row>
    <row r="863" spans="1:12">
      <c r="A863" s="1" t="s">
        <v>10757</v>
      </c>
      <c r="B863" s="1" t="s">
        <v>10286</v>
      </c>
      <c r="C863" s="1" t="s">
        <v>10758</v>
      </c>
      <c r="D863" s="1" t="s">
        <v>10740</v>
      </c>
      <c r="E863" s="1" t="s">
        <v>10759</v>
      </c>
      <c r="H863" s="1" t="s">
        <v>12143</v>
      </c>
      <c r="I863" s="1">
        <v>0</v>
      </c>
      <c r="J863" s="1">
        <v>13</v>
      </c>
      <c r="K863" s="1" t="s">
        <v>10291</v>
      </c>
      <c r="L863" s="4" t="str">
        <f ca="1">IFERROR(__xludf.DUMMYFUNCTION("JOIN("" "", SPLIT(REGEXEXTRACT(H863, ""(\S+\s+\S+\s+\S+\s+\S+)""), "" ""))"),"Intel Core i7 13700K")</f>
        <v>Intel Core i7 13700K</v>
      </c>
    </row>
    <row r="864" spans="1:12">
      <c r="A864" s="1" t="s">
        <v>10760</v>
      </c>
      <c r="B864" s="1" t="s">
        <v>10286</v>
      </c>
      <c r="C864" s="1" t="s">
        <v>10761</v>
      </c>
      <c r="D864" s="1" t="s">
        <v>10288</v>
      </c>
      <c r="E864" s="1" t="s">
        <v>10762</v>
      </c>
      <c r="H864" s="1" t="s">
        <v>12144</v>
      </c>
      <c r="I864" s="1">
        <v>0</v>
      </c>
      <c r="J864" s="1">
        <v>13</v>
      </c>
      <c r="K864" s="1" t="s">
        <v>10291</v>
      </c>
      <c r="L864" s="4" t="str">
        <f ca="1">IFERROR(__xludf.DUMMYFUNCTION("JOIN("" "", SPLIT(REGEXEXTRACT(H864, ""(\S+\s+\S+\s+\S+\s+\S+)""), "" ""))"),"Intel Core i7 13700K")</f>
        <v>Intel Core i7 13700K</v>
      </c>
    </row>
    <row r="865" spans="1:12">
      <c r="A865" s="1" t="s">
        <v>10763</v>
      </c>
      <c r="B865" s="1" t="s">
        <v>10286</v>
      </c>
      <c r="C865" s="1" t="s">
        <v>10764</v>
      </c>
      <c r="D865" s="1" t="s">
        <v>10288</v>
      </c>
      <c r="E865" s="1" t="s">
        <v>10765</v>
      </c>
      <c r="H865" s="1" t="s">
        <v>12145</v>
      </c>
      <c r="I865" s="1">
        <v>0</v>
      </c>
      <c r="J865" s="1">
        <v>13</v>
      </c>
      <c r="K865" s="1" t="s">
        <v>10291</v>
      </c>
      <c r="L865" s="4" t="str">
        <f ca="1">IFERROR(__xludf.DUMMYFUNCTION("JOIN("" "", SPLIT(REGEXEXTRACT(H865, ""(\S+\s+\S+\s+\S+\s+\S+)""), "" ""))"),"Intel Core i7 13700K")</f>
        <v>Intel Core i7 13700K</v>
      </c>
    </row>
    <row r="866" spans="1:12">
      <c r="A866" s="1" t="s">
        <v>10766</v>
      </c>
      <c r="B866" s="1" t="s">
        <v>10286</v>
      </c>
      <c r="C866" s="1" t="s">
        <v>10767</v>
      </c>
      <c r="D866" s="1" t="s">
        <v>10740</v>
      </c>
      <c r="E866" s="1" t="s">
        <v>10768</v>
      </c>
      <c r="H866" s="1" t="s">
        <v>12146</v>
      </c>
      <c r="I866" s="1">
        <v>1</v>
      </c>
      <c r="J866" s="1">
        <v>13</v>
      </c>
      <c r="K866" s="1" t="s">
        <v>10291</v>
      </c>
      <c r="L866" s="4" t="str">
        <f ca="1">IFERROR(__xludf.DUMMYFUNCTION("JOIN("" "", SPLIT(REGEXEXTRACT(H866, ""(\S+\s+\S+\s+\S+\s+\S+)""), "" ""))"),"Intel Core i7 13700K")</f>
        <v>Intel Core i7 13700K</v>
      </c>
    </row>
    <row r="867" spans="1:12">
      <c r="A867" s="1" t="s">
        <v>10769</v>
      </c>
      <c r="B867" s="1" t="s">
        <v>10286</v>
      </c>
      <c r="C867" s="1" t="s">
        <v>10770</v>
      </c>
      <c r="D867" s="1" t="s">
        <v>10740</v>
      </c>
      <c r="E867" s="1" t="s">
        <v>10771</v>
      </c>
      <c r="H867" s="1" t="s">
        <v>12147</v>
      </c>
      <c r="I867" s="1">
        <v>2</v>
      </c>
      <c r="J867" s="1">
        <v>13</v>
      </c>
      <c r="K867" s="1" t="s">
        <v>10291</v>
      </c>
      <c r="L867" s="4" t="str">
        <f ca="1">IFERROR(__xludf.DUMMYFUNCTION("JOIN("" "", SPLIT(REGEXEXTRACT(H867, ""(\S+\s+\S+\s+\S+\s+\S+)""), "" ""))"),"Intel Core i7 13700K")</f>
        <v>Intel Core i7 13700K</v>
      </c>
    </row>
    <row r="868" spans="1:12">
      <c r="A868" s="1" t="s">
        <v>8635</v>
      </c>
      <c r="B868" s="1" t="s">
        <v>10286</v>
      </c>
      <c r="C868" s="1" t="s">
        <v>10772</v>
      </c>
      <c r="D868" s="1" t="s">
        <v>10479</v>
      </c>
      <c r="E868" s="1" t="s">
        <v>10773</v>
      </c>
      <c r="H868" s="1" t="s">
        <v>12148</v>
      </c>
      <c r="I868" s="1">
        <v>0</v>
      </c>
      <c r="J868" s="1">
        <v>13</v>
      </c>
      <c r="K868" s="1" t="s">
        <v>10291</v>
      </c>
      <c r="L868" s="4" t="str">
        <f ca="1">IFERROR(__xludf.DUMMYFUNCTION("JOIN("" "", SPLIT(REGEXEXTRACT(H868, ""(\S+\s+\S+\s+\S+\s+\S+)""), "" ""))"),"Intel Core i7 13700K")</f>
        <v>Intel Core i7 13700K</v>
      </c>
    </row>
    <row r="869" spans="1:12">
      <c r="A869" s="1" t="s">
        <v>10774</v>
      </c>
      <c r="B869" s="1" t="s">
        <v>10303</v>
      </c>
      <c r="C869" s="1" t="s">
        <v>10775</v>
      </c>
      <c r="D869" s="1" t="s">
        <v>10740</v>
      </c>
      <c r="E869" s="1" t="s">
        <v>10776</v>
      </c>
      <c r="H869" s="1" t="s">
        <v>12149</v>
      </c>
      <c r="I869" s="1">
        <v>2</v>
      </c>
      <c r="J869" s="1">
        <v>13</v>
      </c>
      <c r="K869" s="1" t="s">
        <v>10291</v>
      </c>
      <c r="L869" s="4" t="str">
        <f ca="1">IFERROR(__xludf.DUMMYFUNCTION("JOIN("" "", SPLIT(REGEXEXTRACT(H869, ""(\S+\s+\S+\s+\S+\s+\S+)""), "" ""))"),"Intel Core i7 13700K")</f>
        <v>Intel Core i7 13700K</v>
      </c>
    </row>
    <row r="870" spans="1:12">
      <c r="A870" s="1" t="s">
        <v>10777</v>
      </c>
      <c r="B870" s="1" t="s">
        <v>10286</v>
      </c>
      <c r="C870" s="1" t="s">
        <v>4110</v>
      </c>
      <c r="D870" s="1" t="s">
        <v>10778</v>
      </c>
      <c r="E870" s="1" t="s">
        <v>10779</v>
      </c>
      <c r="H870" s="1" t="s">
        <v>12150</v>
      </c>
      <c r="I870" s="1">
        <v>0</v>
      </c>
      <c r="J870" s="1">
        <v>13</v>
      </c>
      <c r="K870" s="1" t="s">
        <v>10291</v>
      </c>
      <c r="L870" s="4" t="str">
        <f ca="1">IFERROR(__xludf.DUMMYFUNCTION("JOIN("" "", SPLIT(REGEXEXTRACT(H870, ""(\S+\s+\S+\s+\S+\s+\S+)""), "" ""))"),"Intel Core i7 13700K")</f>
        <v>Intel Core i7 13700K</v>
      </c>
    </row>
    <row r="871" spans="1:12">
      <c r="A871" s="1" t="s">
        <v>10780</v>
      </c>
      <c r="B871" s="1" t="s">
        <v>10286</v>
      </c>
      <c r="C871" s="1" t="s">
        <v>10781</v>
      </c>
      <c r="D871" s="1" t="s">
        <v>10736</v>
      </c>
      <c r="E871" s="1" t="s">
        <v>10782</v>
      </c>
      <c r="H871" s="1" t="s">
        <v>12151</v>
      </c>
      <c r="I871" s="1">
        <v>2</v>
      </c>
      <c r="J871" s="1">
        <v>13</v>
      </c>
      <c r="K871" s="1" t="s">
        <v>10291</v>
      </c>
      <c r="L871" s="4" t="str">
        <f ca="1">IFERROR(__xludf.DUMMYFUNCTION("JOIN("" "", SPLIT(REGEXEXTRACT(H871, ""(\S+\s+\S+\s+\S+\s+\S+)""), "" ""))"),"Intel Core i7 13700K")</f>
        <v>Intel Core i7 13700K</v>
      </c>
    </row>
    <row r="872" spans="1:12">
      <c r="A872" s="1" t="s">
        <v>10783</v>
      </c>
      <c r="B872" s="1" t="s">
        <v>10286</v>
      </c>
      <c r="C872" s="1" t="s">
        <v>10784</v>
      </c>
      <c r="D872" s="1" t="s">
        <v>10740</v>
      </c>
      <c r="E872" s="1" t="s">
        <v>10785</v>
      </c>
      <c r="H872" s="1" t="s">
        <v>12152</v>
      </c>
      <c r="I872" s="1">
        <v>0</v>
      </c>
      <c r="J872" s="1">
        <v>13</v>
      </c>
      <c r="K872" s="1" t="s">
        <v>10291</v>
      </c>
      <c r="L872" s="4" t="str">
        <f ca="1">IFERROR(__xludf.DUMMYFUNCTION("JOIN("" "", SPLIT(REGEXEXTRACT(H872, ""(\S+\s+\S+\s+\S+\s+\S+)""), "" ""))"),"Intel Core i7 13700K")</f>
        <v>Intel Core i7 13700K</v>
      </c>
    </row>
    <row r="873" spans="1:12">
      <c r="A873" s="1" t="s">
        <v>10786</v>
      </c>
      <c r="B873" s="1" t="s">
        <v>10286</v>
      </c>
      <c r="C873" s="1" t="s">
        <v>10787</v>
      </c>
      <c r="D873" s="1" t="s">
        <v>10740</v>
      </c>
      <c r="E873" s="1" t="s">
        <v>10788</v>
      </c>
      <c r="H873" s="1" t="s">
        <v>12153</v>
      </c>
      <c r="I873" s="1">
        <v>3</v>
      </c>
      <c r="J873" s="1">
        <v>13</v>
      </c>
      <c r="K873" s="1" t="s">
        <v>10291</v>
      </c>
      <c r="L873" s="4" t="str">
        <f ca="1">IFERROR(__xludf.DUMMYFUNCTION("JOIN("" "", SPLIT(REGEXEXTRACT(H873, ""(\S+\s+\S+\s+\S+\s+\S+)""), "" ""))"),"Intel Core i7 13700K")</f>
        <v>Intel Core i7 13700K</v>
      </c>
    </row>
    <row r="874" spans="1:12">
      <c r="A874" s="1" t="s">
        <v>10789</v>
      </c>
      <c r="B874" s="1" t="s">
        <v>10286</v>
      </c>
      <c r="C874" s="1" t="s">
        <v>10790</v>
      </c>
      <c r="D874" s="1" t="s">
        <v>10740</v>
      </c>
      <c r="E874" s="1" t="s">
        <v>10791</v>
      </c>
      <c r="H874" s="1" t="s">
        <v>12154</v>
      </c>
      <c r="I874" s="1">
        <v>0</v>
      </c>
      <c r="J874" s="1">
        <v>13</v>
      </c>
      <c r="K874" s="1" t="s">
        <v>10291</v>
      </c>
      <c r="L874" s="4" t="str">
        <f ca="1">IFERROR(__xludf.DUMMYFUNCTION("JOIN("" "", SPLIT(REGEXEXTRACT(H874, ""(\S+\s+\S+\s+\S+\s+\S+)""), "" ""))"),"Intel Core i7 13700K")</f>
        <v>Intel Core i7 13700K</v>
      </c>
    </row>
    <row r="875" spans="1:12">
      <c r="A875" s="1" t="s">
        <v>10792</v>
      </c>
      <c r="B875" s="1" t="s">
        <v>10286</v>
      </c>
      <c r="C875" s="1" t="s">
        <v>10793</v>
      </c>
      <c r="D875" s="1" t="s">
        <v>10740</v>
      </c>
      <c r="E875" s="1" t="s">
        <v>10794</v>
      </c>
      <c r="H875" s="1" t="s">
        <v>12155</v>
      </c>
      <c r="I875" s="1">
        <v>1</v>
      </c>
      <c r="J875" s="1">
        <v>13</v>
      </c>
      <c r="K875" s="1" t="s">
        <v>10291</v>
      </c>
      <c r="L875" s="4" t="str">
        <f ca="1">IFERROR(__xludf.DUMMYFUNCTION("JOIN("" "", SPLIT(REGEXEXTRACT(H875, ""(\S+\s+\S+\s+\S+\s+\S+)""), "" ""))"),"Intel Core i7 13700K")</f>
        <v>Intel Core i7 13700K</v>
      </c>
    </row>
    <row r="876" spans="1:12">
      <c r="A876" s="1" t="s">
        <v>10795</v>
      </c>
      <c r="B876" s="1" t="s">
        <v>10286</v>
      </c>
      <c r="C876" s="1" t="s">
        <v>10796</v>
      </c>
      <c r="D876" s="1" t="s">
        <v>10740</v>
      </c>
      <c r="E876" s="1" t="s">
        <v>10797</v>
      </c>
      <c r="H876" s="1" t="s">
        <v>12156</v>
      </c>
      <c r="I876" s="1">
        <v>1</v>
      </c>
      <c r="J876" s="1">
        <v>13</v>
      </c>
      <c r="K876" s="1" t="s">
        <v>10291</v>
      </c>
      <c r="L876" s="4" t="str">
        <f ca="1">IFERROR(__xludf.DUMMYFUNCTION("JOIN("" "", SPLIT(REGEXEXTRACT(H876, ""(\S+\s+\S+\s+\S+\s+\S+)""), "" ""))"),"Intel Core i7 13700K")</f>
        <v>Intel Core i7 13700K</v>
      </c>
    </row>
    <row r="877" spans="1:12">
      <c r="A877" s="1" t="s">
        <v>10798</v>
      </c>
      <c r="B877" s="1" t="s">
        <v>10286</v>
      </c>
      <c r="C877" s="1" t="s">
        <v>10799</v>
      </c>
      <c r="D877" s="1" t="s">
        <v>10740</v>
      </c>
      <c r="E877" s="1" t="s">
        <v>10800</v>
      </c>
      <c r="H877" s="1" t="s">
        <v>12157</v>
      </c>
      <c r="I877" s="1">
        <v>0</v>
      </c>
      <c r="J877" s="1">
        <v>13</v>
      </c>
      <c r="K877" s="1" t="s">
        <v>10291</v>
      </c>
      <c r="L877" s="4" t="str">
        <f ca="1">IFERROR(__xludf.DUMMYFUNCTION("JOIN("" "", SPLIT(REGEXEXTRACT(H877, ""(\S+\s+\S+\s+\S+\s+\S+)""), "" ""))"),"Intel Core i7 13700K")</f>
        <v>Intel Core i7 13700K</v>
      </c>
    </row>
    <row r="878" spans="1:12">
      <c r="A878" s="1" t="s">
        <v>10801</v>
      </c>
      <c r="B878" s="1" t="s">
        <v>10286</v>
      </c>
      <c r="C878" s="1" t="s">
        <v>169</v>
      </c>
      <c r="D878" s="1" t="s">
        <v>10740</v>
      </c>
      <c r="E878" s="1" t="s">
        <v>10802</v>
      </c>
      <c r="H878" s="1" t="s">
        <v>12158</v>
      </c>
      <c r="I878" s="1">
        <v>1</v>
      </c>
      <c r="J878" s="1">
        <v>13</v>
      </c>
      <c r="K878" s="1" t="s">
        <v>10291</v>
      </c>
      <c r="L878" s="4" t="str">
        <f ca="1">IFERROR(__xludf.DUMMYFUNCTION("JOIN("" "", SPLIT(REGEXEXTRACT(H878, ""(\S+\s+\S+\s+\S+\s+\S+)""), "" ""))"),"Intel Core i7 13700K")</f>
        <v>Intel Core i7 13700K</v>
      </c>
    </row>
    <row r="879" spans="1:12">
      <c r="A879" s="1" t="s">
        <v>10803</v>
      </c>
      <c r="B879" s="1" t="s">
        <v>10286</v>
      </c>
      <c r="C879" s="1" t="s">
        <v>10804</v>
      </c>
      <c r="D879" s="1" t="s">
        <v>10740</v>
      </c>
      <c r="E879" s="1" t="s">
        <v>10805</v>
      </c>
      <c r="H879" s="1" t="s">
        <v>12159</v>
      </c>
      <c r="I879" s="1">
        <v>0</v>
      </c>
      <c r="J879" s="1">
        <v>13</v>
      </c>
      <c r="K879" s="1" t="s">
        <v>10291</v>
      </c>
      <c r="L879" s="4" t="str">
        <f ca="1">IFERROR(__xludf.DUMMYFUNCTION("JOIN("" "", SPLIT(REGEXEXTRACT(H879, ""(\S+\s+\S+\s+\S+\s+\S+)""), "" ""))"),"Intel Core i7 13700K")</f>
        <v>Intel Core i7 13700K</v>
      </c>
    </row>
    <row r="880" spans="1:12">
      <c r="A880" s="1" t="s">
        <v>10806</v>
      </c>
      <c r="B880" s="1" t="s">
        <v>10286</v>
      </c>
      <c r="C880" s="1" t="s">
        <v>10807</v>
      </c>
      <c r="D880" s="1" t="s">
        <v>10740</v>
      </c>
      <c r="E880" s="1" t="s">
        <v>10808</v>
      </c>
      <c r="H880" s="1" t="s">
        <v>12160</v>
      </c>
      <c r="I880" s="1">
        <v>2</v>
      </c>
      <c r="J880" s="1">
        <v>13</v>
      </c>
      <c r="K880" s="1" t="s">
        <v>10291</v>
      </c>
      <c r="L880" s="4" t="str">
        <f ca="1">IFERROR(__xludf.DUMMYFUNCTION("JOIN("" "", SPLIT(REGEXEXTRACT(H880, ""(\S+\s+\S+\s+\S+\s+\S+)""), "" ""))"),"Intel Core i7 13700K")</f>
        <v>Intel Core i7 13700K</v>
      </c>
    </row>
    <row r="881" spans="1:12">
      <c r="A881" s="1" t="s">
        <v>10809</v>
      </c>
      <c r="B881" s="1" t="s">
        <v>10286</v>
      </c>
      <c r="C881" s="1" t="s">
        <v>10810</v>
      </c>
      <c r="D881" s="1" t="s">
        <v>10740</v>
      </c>
      <c r="E881" s="1" t="s">
        <v>10811</v>
      </c>
      <c r="H881" s="1" t="s">
        <v>12161</v>
      </c>
      <c r="I881" s="1">
        <v>0</v>
      </c>
      <c r="J881" s="1">
        <v>13</v>
      </c>
      <c r="K881" s="1" t="s">
        <v>10291</v>
      </c>
      <c r="L881" s="4" t="str">
        <f ca="1">IFERROR(__xludf.DUMMYFUNCTION("JOIN("" "", SPLIT(REGEXEXTRACT(H881, ""(\S+\s+\S+\s+\S+\s+\S+)""), "" ""))"),"Intel Core i7 13700K")</f>
        <v>Intel Core i7 13700K</v>
      </c>
    </row>
    <row r="882" spans="1:12">
      <c r="A882" s="1" t="s">
        <v>10812</v>
      </c>
      <c r="B882" s="1" t="s">
        <v>10286</v>
      </c>
      <c r="C882" s="1" t="s">
        <v>10813</v>
      </c>
      <c r="D882" s="1" t="s">
        <v>10740</v>
      </c>
      <c r="E882" s="1" t="s">
        <v>10814</v>
      </c>
      <c r="H882" s="1" t="s">
        <v>12162</v>
      </c>
      <c r="I882" s="1">
        <v>1</v>
      </c>
      <c r="J882" s="1">
        <v>13</v>
      </c>
      <c r="K882" s="1" t="s">
        <v>10291</v>
      </c>
      <c r="L882" s="4" t="str">
        <f ca="1">IFERROR(__xludf.DUMMYFUNCTION("JOIN("" "", SPLIT(REGEXEXTRACT(H882, ""(\S+\s+\S+\s+\S+\s+\S+)""), "" ""))"),"Intel Core i7 13700K")</f>
        <v>Intel Core i7 13700K</v>
      </c>
    </row>
    <row r="883" spans="1:12">
      <c r="A883" s="1" t="s">
        <v>709</v>
      </c>
      <c r="B883" s="1" t="s">
        <v>10286</v>
      </c>
      <c r="C883" s="1" t="s">
        <v>10815</v>
      </c>
      <c r="D883" s="1" t="s">
        <v>10740</v>
      </c>
      <c r="E883" s="1" t="s">
        <v>10816</v>
      </c>
      <c r="H883" s="1" t="s">
        <v>12163</v>
      </c>
      <c r="I883" s="1">
        <v>1</v>
      </c>
      <c r="J883" s="1">
        <v>13</v>
      </c>
      <c r="K883" s="1" t="s">
        <v>10291</v>
      </c>
      <c r="L883" s="4" t="str">
        <f ca="1">IFERROR(__xludf.DUMMYFUNCTION("JOIN("" "", SPLIT(REGEXEXTRACT(H883, ""(\S+\s+\S+\s+\S+\s+\S+)""), "" ""))"),"Intel Core i7 13700K")</f>
        <v>Intel Core i7 13700K</v>
      </c>
    </row>
    <row r="884" spans="1:12">
      <c r="A884" s="1" t="s">
        <v>10817</v>
      </c>
      <c r="B884" s="1" t="s">
        <v>10286</v>
      </c>
      <c r="C884" s="1" t="s">
        <v>10818</v>
      </c>
      <c r="D884" s="1" t="s">
        <v>10740</v>
      </c>
      <c r="E884" s="1" t="s">
        <v>10819</v>
      </c>
      <c r="H884" s="1" t="s">
        <v>12164</v>
      </c>
      <c r="I884" s="1">
        <v>0</v>
      </c>
      <c r="J884" s="1">
        <v>13</v>
      </c>
      <c r="K884" s="1" t="s">
        <v>10291</v>
      </c>
      <c r="L884" s="4" t="str">
        <f ca="1">IFERROR(__xludf.DUMMYFUNCTION("JOIN("" "", SPLIT(REGEXEXTRACT(H884, ""(\S+\s+\S+\s+\S+\s+\S+)""), "" ""))"),"Intel Core i7 13700K")</f>
        <v>Intel Core i7 13700K</v>
      </c>
    </row>
    <row r="885" spans="1:12">
      <c r="A885" s="1" t="s">
        <v>5569</v>
      </c>
      <c r="B885" s="1" t="s">
        <v>10286</v>
      </c>
      <c r="C885" s="1" t="s">
        <v>10820</v>
      </c>
      <c r="D885" s="1" t="s">
        <v>10740</v>
      </c>
      <c r="E885" s="1" t="s">
        <v>10821</v>
      </c>
      <c r="H885" s="1" t="s">
        <v>12165</v>
      </c>
      <c r="I885" s="1">
        <v>3</v>
      </c>
      <c r="J885" s="1">
        <v>13</v>
      </c>
      <c r="K885" s="1" t="s">
        <v>10291</v>
      </c>
      <c r="L885" s="4" t="str">
        <f ca="1">IFERROR(__xludf.DUMMYFUNCTION("JOIN("" "", SPLIT(REGEXEXTRACT(H885, ""(\S+\s+\S+\s+\S+\s+\S+)""), "" ""))"),"Intel Core i7 13700K")</f>
        <v>Intel Core i7 13700K</v>
      </c>
    </row>
    <row r="886" spans="1:12">
      <c r="A886" s="1" t="s">
        <v>10391</v>
      </c>
      <c r="B886" s="1" t="s">
        <v>10286</v>
      </c>
      <c r="C886" s="1" t="s">
        <v>10822</v>
      </c>
      <c r="D886" s="1" t="s">
        <v>10740</v>
      </c>
      <c r="E886" s="1" t="s">
        <v>10823</v>
      </c>
      <c r="H886" s="1" t="s">
        <v>12166</v>
      </c>
      <c r="I886" s="1">
        <v>0</v>
      </c>
      <c r="J886" s="1">
        <v>13</v>
      </c>
      <c r="K886" s="1" t="s">
        <v>10291</v>
      </c>
      <c r="L886" s="4" t="str">
        <f ca="1">IFERROR(__xludf.DUMMYFUNCTION("JOIN("" "", SPLIT(REGEXEXTRACT(H886, ""(\S+\s+\S+\s+\S+\s+\S+)""), "" ""))"),"Intel Core i7 13700K")</f>
        <v>Intel Core i7 13700K</v>
      </c>
    </row>
    <row r="887" spans="1:12">
      <c r="A887" s="1" t="s">
        <v>10824</v>
      </c>
      <c r="B887" s="1" t="s">
        <v>10286</v>
      </c>
      <c r="C887" s="1" t="s">
        <v>10825</v>
      </c>
      <c r="D887" s="1" t="s">
        <v>10740</v>
      </c>
      <c r="E887" s="1" t="s">
        <v>10826</v>
      </c>
      <c r="H887" s="1" t="s">
        <v>12167</v>
      </c>
      <c r="I887" s="1">
        <v>1</v>
      </c>
      <c r="J887" s="1">
        <v>13</v>
      </c>
      <c r="K887" s="1" t="s">
        <v>10291</v>
      </c>
      <c r="L887" s="4" t="str">
        <f ca="1">IFERROR(__xludf.DUMMYFUNCTION("JOIN("" "", SPLIT(REGEXEXTRACT(H887, ""(\S+\s+\S+\s+\S+\s+\S+)""), "" ""))"),"Intel Core i7 13700K")</f>
        <v>Intel Core i7 13700K</v>
      </c>
    </row>
    <row r="888" spans="1:12">
      <c r="A888" s="1" t="s">
        <v>10827</v>
      </c>
      <c r="B888" s="1" t="s">
        <v>10286</v>
      </c>
      <c r="C888" s="1" t="s">
        <v>169</v>
      </c>
      <c r="D888" s="1" t="s">
        <v>10740</v>
      </c>
      <c r="E888" s="1" t="s">
        <v>10828</v>
      </c>
      <c r="H888" s="1" t="s">
        <v>12168</v>
      </c>
      <c r="I888" s="1">
        <v>1</v>
      </c>
      <c r="J888" s="1">
        <v>13</v>
      </c>
      <c r="K888" s="1" t="s">
        <v>10291</v>
      </c>
      <c r="L888" s="4" t="str">
        <f ca="1">IFERROR(__xludf.DUMMYFUNCTION("JOIN("" "", SPLIT(REGEXEXTRACT(H888, ""(\S+\s+\S+\s+\S+\s+\S+)""), "" ""))"),"Intel Core i7 13700K")</f>
        <v>Intel Core i7 13700K</v>
      </c>
    </row>
    <row r="889" spans="1:12">
      <c r="A889" s="1" t="s">
        <v>10829</v>
      </c>
      <c r="B889" s="1" t="s">
        <v>10286</v>
      </c>
      <c r="C889" s="1" t="s">
        <v>10830</v>
      </c>
      <c r="D889" s="1" t="s">
        <v>10740</v>
      </c>
      <c r="E889" s="1" t="s">
        <v>10831</v>
      </c>
      <c r="H889" s="1" t="s">
        <v>12169</v>
      </c>
      <c r="I889" s="1">
        <v>0</v>
      </c>
      <c r="J889" s="1">
        <v>13</v>
      </c>
      <c r="K889" s="1" t="s">
        <v>10291</v>
      </c>
      <c r="L889" s="4" t="str">
        <f ca="1">IFERROR(__xludf.DUMMYFUNCTION("JOIN("" "", SPLIT(REGEXEXTRACT(H889, ""(\S+\s+\S+\s+\S+\s+\S+)""), "" ""))"),"Intel Core i7 13700K")</f>
        <v>Intel Core i7 13700K</v>
      </c>
    </row>
    <row r="890" spans="1:12">
      <c r="A890" s="1" t="s">
        <v>10832</v>
      </c>
      <c r="B890" s="1" t="s">
        <v>10556</v>
      </c>
      <c r="C890" s="1" t="s">
        <v>10833</v>
      </c>
      <c r="D890" s="1" t="s">
        <v>10740</v>
      </c>
      <c r="E890" s="1" t="s">
        <v>10834</v>
      </c>
      <c r="H890" s="1" t="s">
        <v>12170</v>
      </c>
      <c r="I890" s="1">
        <v>0</v>
      </c>
      <c r="J890" s="1">
        <v>13</v>
      </c>
      <c r="K890" s="1" t="s">
        <v>10291</v>
      </c>
      <c r="L890" s="4" t="str">
        <f ca="1">IFERROR(__xludf.DUMMYFUNCTION("JOIN("" "", SPLIT(REGEXEXTRACT(H890, ""(\S+\s+\S+\s+\S+\s+\S+)""), "" ""))"),"Intel Core i7 13700K")</f>
        <v>Intel Core i7 13700K</v>
      </c>
    </row>
    <row r="891" spans="1:12">
      <c r="A891" s="1" t="s">
        <v>10835</v>
      </c>
      <c r="B891" s="1" t="s">
        <v>10286</v>
      </c>
      <c r="C891" s="1" t="s">
        <v>10836</v>
      </c>
      <c r="D891" s="1" t="s">
        <v>10740</v>
      </c>
      <c r="E891" s="1" t="s">
        <v>10837</v>
      </c>
      <c r="H891" s="1" t="s">
        <v>12171</v>
      </c>
      <c r="I891" s="1">
        <v>0</v>
      </c>
      <c r="J891" s="1">
        <v>13</v>
      </c>
      <c r="K891" s="1" t="s">
        <v>10291</v>
      </c>
      <c r="L891" s="4" t="str">
        <f ca="1">IFERROR(__xludf.DUMMYFUNCTION("JOIN("" "", SPLIT(REGEXEXTRACT(H891, ""(\S+\s+\S+\s+\S+\s+\S+)""), "" ""))"),"Intel Core i7 13700K")</f>
        <v>Intel Core i7 13700K</v>
      </c>
    </row>
    <row r="892" spans="1:12">
      <c r="A892" s="1" t="s">
        <v>10838</v>
      </c>
      <c r="B892" s="1" t="s">
        <v>10286</v>
      </c>
      <c r="C892" s="1" t="s">
        <v>10839</v>
      </c>
      <c r="D892" s="1" t="s">
        <v>10736</v>
      </c>
      <c r="E892" s="1" t="s">
        <v>10840</v>
      </c>
      <c r="H892" s="1" t="s">
        <v>12172</v>
      </c>
      <c r="I892" s="1">
        <v>0</v>
      </c>
      <c r="J892" s="1">
        <v>13</v>
      </c>
      <c r="K892" s="1" t="s">
        <v>10291</v>
      </c>
      <c r="L892" s="4" t="str">
        <f ca="1">IFERROR(__xludf.DUMMYFUNCTION("JOIN("" "", SPLIT(REGEXEXTRACT(H892, ""(\S+\s+\S+\s+\S+\s+\S+)""), "" ""))"),"Intel Core i7 13700K")</f>
        <v>Intel Core i7 13700K</v>
      </c>
    </row>
    <row r="893" spans="1:12">
      <c r="A893" s="1" t="s">
        <v>10841</v>
      </c>
      <c r="B893" s="1" t="s">
        <v>10303</v>
      </c>
      <c r="C893" s="1" t="s">
        <v>10842</v>
      </c>
      <c r="D893" s="1" t="s">
        <v>10740</v>
      </c>
      <c r="E893" s="1" t="s">
        <v>10843</v>
      </c>
      <c r="H893" s="1" t="s">
        <v>12173</v>
      </c>
      <c r="I893" s="1">
        <v>0</v>
      </c>
      <c r="J893" s="1">
        <v>13</v>
      </c>
      <c r="K893" s="1" t="s">
        <v>10291</v>
      </c>
      <c r="L893" s="4" t="str">
        <f ca="1">IFERROR(__xludf.DUMMYFUNCTION("JOIN("" "", SPLIT(REGEXEXTRACT(H893, ""(\S+\s+\S+\s+\S+\s+\S+)""), "" ""))"),"Intel Core i7 13700K")</f>
        <v>Intel Core i7 13700K</v>
      </c>
    </row>
    <row r="894" spans="1:12">
      <c r="A894" s="1" t="s">
        <v>10844</v>
      </c>
      <c r="B894" s="1" t="s">
        <v>10286</v>
      </c>
      <c r="C894" s="1" t="s">
        <v>10845</v>
      </c>
      <c r="D894" s="1" t="s">
        <v>10743</v>
      </c>
      <c r="E894" s="1" t="s">
        <v>10846</v>
      </c>
      <c r="H894" s="1" t="s">
        <v>12174</v>
      </c>
      <c r="I894" s="1">
        <v>0</v>
      </c>
      <c r="J894" s="1">
        <v>13</v>
      </c>
      <c r="K894" s="1" t="s">
        <v>10291</v>
      </c>
      <c r="L894" s="4" t="str">
        <f ca="1">IFERROR(__xludf.DUMMYFUNCTION("JOIN("" "", SPLIT(REGEXEXTRACT(H894, ""(\S+\s+\S+\s+\S+\s+\S+)""), "" ""))"),"Intel Core i7 13700K")</f>
        <v>Intel Core i7 13700K</v>
      </c>
    </row>
    <row r="895" spans="1:12">
      <c r="A895" s="1" t="s">
        <v>578</v>
      </c>
      <c r="B895" s="1" t="s">
        <v>10286</v>
      </c>
      <c r="C895" s="1" t="s">
        <v>554</v>
      </c>
      <c r="D895" s="1" t="s">
        <v>10347</v>
      </c>
      <c r="E895" s="1" t="s">
        <v>10847</v>
      </c>
      <c r="H895" s="1" t="s">
        <v>12175</v>
      </c>
      <c r="I895" s="1">
        <v>0</v>
      </c>
      <c r="J895" s="1">
        <v>13</v>
      </c>
      <c r="K895" s="1" t="s">
        <v>10291</v>
      </c>
      <c r="L895" s="4" t="str">
        <f ca="1">IFERROR(__xludf.DUMMYFUNCTION("JOIN("" "", SPLIT(REGEXEXTRACT(H895, ""(\S+\s+\S+\s+\S+\s+\S+)""), "" ""))"),"Intel Core i7 13700K")</f>
        <v>Intel Core i7 13700K</v>
      </c>
    </row>
    <row r="896" spans="1:12">
      <c r="A896" s="1" t="s">
        <v>10848</v>
      </c>
      <c r="B896" s="1" t="s">
        <v>10286</v>
      </c>
      <c r="C896" s="1" t="s">
        <v>10849</v>
      </c>
      <c r="D896" s="1" t="s">
        <v>10305</v>
      </c>
      <c r="E896" s="1" t="s">
        <v>10850</v>
      </c>
      <c r="H896" s="1" t="s">
        <v>12176</v>
      </c>
      <c r="I896" s="1">
        <v>0</v>
      </c>
      <c r="J896" s="1">
        <v>13</v>
      </c>
      <c r="K896" s="1" t="s">
        <v>10291</v>
      </c>
      <c r="L896" s="4" t="str">
        <f ca="1">IFERROR(__xludf.DUMMYFUNCTION("JOIN("" "", SPLIT(REGEXEXTRACT(H896, ""(\S+\s+\S+\s+\S+\s+\S+)""), "" ""))"),"Intel Core i7 13700K")</f>
        <v>Intel Core i7 13700K</v>
      </c>
    </row>
    <row r="897" spans="1:12">
      <c r="A897" s="1" t="s">
        <v>10851</v>
      </c>
      <c r="B897" s="1" t="s">
        <v>10286</v>
      </c>
      <c r="C897" s="1" t="s">
        <v>10852</v>
      </c>
      <c r="D897" s="1" t="s">
        <v>10293</v>
      </c>
      <c r="E897" s="1" t="s">
        <v>10853</v>
      </c>
      <c r="H897" s="1" t="s">
        <v>12177</v>
      </c>
      <c r="I897" s="1">
        <v>0</v>
      </c>
      <c r="J897" s="1">
        <v>13</v>
      </c>
      <c r="K897" s="1" t="s">
        <v>10291</v>
      </c>
      <c r="L897" s="4" t="str">
        <f ca="1">IFERROR(__xludf.DUMMYFUNCTION("JOIN("" "", SPLIT(REGEXEXTRACT(H897, ""(\S+\s+\S+\s+\S+\s+\S+)""), "" ""))"),"Intel Core i7 13700K")</f>
        <v>Intel Core i7 13700K</v>
      </c>
    </row>
    <row r="898" spans="1:12">
      <c r="A898" s="1" t="s">
        <v>10854</v>
      </c>
      <c r="B898" s="1" t="s">
        <v>10286</v>
      </c>
      <c r="C898" s="1" t="s">
        <v>10855</v>
      </c>
      <c r="D898" s="1" t="s">
        <v>10293</v>
      </c>
      <c r="E898" s="1" t="s">
        <v>10856</v>
      </c>
      <c r="H898" s="1" t="s">
        <v>12178</v>
      </c>
      <c r="I898" s="1">
        <v>0</v>
      </c>
      <c r="J898" s="1">
        <v>13</v>
      </c>
      <c r="K898" s="1" t="s">
        <v>10291</v>
      </c>
      <c r="L898" s="4" t="str">
        <f ca="1">IFERROR(__xludf.DUMMYFUNCTION("JOIN("" "", SPLIT(REGEXEXTRACT(H898, ""(\S+\s+\S+\s+\S+\s+\S+)""), "" ""))"),"Intel Core i7 13700K")</f>
        <v>Intel Core i7 13700K</v>
      </c>
    </row>
    <row r="899" spans="1:12">
      <c r="A899" s="1" t="s">
        <v>10857</v>
      </c>
      <c r="B899" s="1" t="s">
        <v>10286</v>
      </c>
      <c r="C899" s="1" t="s">
        <v>10858</v>
      </c>
      <c r="D899" s="1" t="s">
        <v>10305</v>
      </c>
      <c r="E899" s="1" t="s">
        <v>10859</v>
      </c>
      <c r="H899" s="1" t="s">
        <v>12179</v>
      </c>
      <c r="I899" s="1">
        <v>0</v>
      </c>
      <c r="J899" s="1">
        <v>13</v>
      </c>
      <c r="K899" s="1" t="s">
        <v>10291</v>
      </c>
      <c r="L899" s="4" t="str">
        <f ca="1">IFERROR(__xludf.DUMMYFUNCTION("JOIN("" "", SPLIT(REGEXEXTRACT(H899, ""(\S+\s+\S+\s+\S+\s+\S+)""), "" ""))"),"Intel Core i7 13700K")</f>
        <v>Intel Core i7 13700K</v>
      </c>
    </row>
    <row r="900" spans="1:12">
      <c r="A900" s="1" t="s">
        <v>10860</v>
      </c>
      <c r="B900" s="1" t="s">
        <v>10286</v>
      </c>
      <c r="C900" s="1" t="s">
        <v>10861</v>
      </c>
      <c r="D900" s="1" t="s">
        <v>10305</v>
      </c>
      <c r="E900" s="1" t="s">
        <v>10862</v>
      </c>
      <c r="H900" s="1" t="s">
        <v>12180</v>
      </c>
      <c r="I900" s="1">
        <v>0</v>
      </c>
      <c r="J900" s="1">
        <v>13</v>
      </c>
      <c r="K900" s="1" t="s">
        <v>10291</v>
      </c>
      <c r="L900" s="4" t="str">
        <f ca="1">IFERROR(__xludf.DUMMYFUNCTION("JOIN("" "", SPLIT(REGEXEXTRACT(H900, ""(\S+\s+\S+\s+\S+\s+\S+)""), "" ""))"),"Intel Core i7 13700K")</f>
        <v>Intel Core i7 13700K</v>
      </c>
    </row>
    <row r="901" spans="1:12">
      <c r="A901" s="1" t="s">
        <v>10863</v>
      </c>
      <c r="B901" s="1" t="s">
        <v>10286</v>
      </c>
      <c r="C901" s="1" t="s">
        <v>10864</v>
      </c>
      <c r="D901" s="1" t="s">
        <v>10479</v>
      </c>
      <c r="E901" s="1" t="s">
        <v>10865</v>
      </c>
      <c r="H901" s="1" t="s">
        <v>12181</v>
      </c>
      <c r="I901" s="1">
        <v>0</v>
      </c>
      <c r="J901" s="1">
        <v>13</v>
      </c>
      <c r="K901" s="1" t="s">
        <v>10291</v>
      </c>
      <c r="L901" s="4" t="str">
        <f ca="1">IFERROR(__xludf.DUMMYFUNCTION("JOIN("" "", SPLIT(REGEXEXTRACT(H901, ""(\S+\s+\S+\s+\S+\s+\S+)""), "" ""))"),"Intel Core i7 13700K")</f>
        <v>Intel Core i7 13700K</v>
      </c>
    </row>
    <row r="902" spans="1:12">
      <c r="A902" s="1" t="s">
        <v>10866</v>
      </c>
      <c r="B902" s="1" t="s">
        <v>10286</v>
      </c>
      <c r="C902" s="1" t="s">
        <v>10867</v>
      </c>
      <c r="D902" s="1" t="s">
        <v>10288</v>
      </c>
      <c r="E902" s="1" t="s">
        <v>10868</v>
      </c>
      <c r="H902" s="1" t="s">
        <v>12182</v>
      </c>
      <c r="I902" s="1">
        <v>0</v>
      </c>
      <c r="J902" s="1">
        <v>13</v>
      </c>
      <c r="K902" s="1" t="s">
        <v>10291</v>
      </c>
      <c r="L902" s="4" t="str">
        <f ca="1">IFERROR(__xludf.DUMMYFUNCTION("JOIN("" "", SPLIT(REGEXEXTRACT(H902, ""(\S+\s+\S+\s+\S+\s+\S+)""), "" ""))"),"Intel Core i7 13700K")</f>
        <v>Intel Core i7 13700K</v>
      </c>
    </row>
    <row r="903" spans="1:12">
      <c r="A903" s="1" t="s">
        <v>10869</v>
      </c>
      <c r="B903" s="1" t="s">
        <v>10286</v>
      </c>
      <c r="C903" s="1" t="s">
        <v>10870</v>
      </c>
      <c r="D903" s="1" t="s">
        <v>10740</v>
      </c>
      <c r="E903" s="1" t="s">
        <v>10871</v>
      </c>
      <c r="H903" s="1" t="s">
        <v>12183</v>
      </c>
      <c r="I903" s="1">
        <v>0</v>
      </c>
      <c r="J903" s="1">
        <v>13</v>
      </c>
      <c r="K903" s="1" t="s">
        <v>10291</v>
      </c>
      <c r="L903" s="4" t="str">
        <f ca="1">IFERROR(__xludf.DUMMYFUNCTION("JOIN("" "", SPLIT(REGEXEXTRACT(H903, ""(\S+\s+\S+\s+\S+\s+\S+)""), "" ""))"),"Intel Core i7 13700K")</f>
        <v>Intel Core i7 13700K</v>
      </c>
    </row>
    <row r="904" spans="1:12">
      <c r="A904" s="1" t="s">
        <v>10872</v>
      </c>
      <c r="B904" s="1" t="s">
        <v>10286</v>
      </c>
      <c r="C904" s="1" t="s">
        <v>10873</v>
      </c>
      <c r="D904" s="1" t="s">
        <v>10740</v>
      </c>
      <c r="E904" s="1" t="s">
        <v>10874</v>
      </c>
      <c r="H904" s="1" t="s">
        <v>12184</v>
      </c>
      <c r="I904" s="1">
        <v>0</v>
      </c>
      <c r="J904" s="1">
        <v>13</v>
      </c>
      <c r="K904" s="1" t="s">
        <v>10291</v>
      </c>
      <c r="L904" s="4" t="str">
        <f ca="1">IFERROR(__xludf.DUMMYFUNCTION("JOIN("" "", SPLIT(REGEXEXTRACT(H904, ""(\S+\s+\S+\s+\S+\s+\S+)""), "" ""))"),"Intel Core i7 13700K")</f>
        <v>Intel Core i7 13700K</v>
      </c>
    </row>
    <row r="905" spans="1:12">
      <c r="A905" s="1" t="s">
        <v>10875</v>
      </c>
      <c r="B905" s="1" t="s">
        <v>10286</v>
      </c>
      <c r="C905" s="1" t="s">
        <v>668</v>
      </c>
      <c r="D905" s="1" t="s">
        <v>10288</v>
      </c>
      <c r="E905" s="1" t="s">
        <v>10876</v>
      </c>
      <c r="H905" s="1" t="s">
        <v>12185</v>
      </c>
      <c r="I905" s="1">
        <v>0</v>
      </c>
      <c r="J905" s="1">
        <v>13</v>
      </c>
      <c r="K905" s="1" t="s">
        <v>10291</v>
      </c>
      <c r="L905" s="4" t="str">
        <f ca="1">IFERROR(__xludf.DUMMYFUNCTION("JOIN("" "", SPLIT(REGEXEXTRACT(H905, ""(\S+\s+\S+\s+\S+\s+\S+)""), "" ""))"),"Intel Core i7 13700K")</f>
        <v>Intel Core i7 13700K</v>
      </c>
    </row>
    <row r="906" spans="1:12">
      <c r="A906" s="1" t="s">
        <v>1596</v>
      </c>
      <c r="B906" s="1" t="s">
        <v>10286</v>
      </c>
      <c r="C906" s="1" t="s">
        <v>10877</v>
      </c>
      <c r="D906" s="1" t="s">
        <v>10293</v>
      </c>
      <c r="E906" s="1" t="s">
        <v>10878</v>
      </c>
      <c r="H906" s="1" t="s">
        <v>12186</v>
      </c>
      <c r="I906" s="1">
        <v>0</v>
      </c>
      <c r="J906" s="1">
        <v>13</v>
      </c>
      <c r="K906" s="1" t="s">
        <v>10291</v>
      </c>
      <c r="L906" s="4" t="str">
        <f ca="1">IFERROR(__xludf.DUMMYFUNCTION("JOIN("" "", SPLIT(REGEXEXTRACT(H906, ""(\S+\s+\S+\s+\S+\s+\S+)""), "" ""))"),"Intel Core i7 13700K")</f>
        <v>Intel Core i7 13700K</v>
      </c>
    </row>
    <row r="907" spans="1:12">
      <c r="A907" s="1" t="s">
        <v>10879</v>
      </c>
      <c r="B907" s="1" t="s">
        <v>10286</v>
      </c>
      <c r="C907" s="1" t="s">
        <v>10880</v>
      </c>
      <c r="D907" s="1" t="s">
        <v>10479</v>
      </c>
      <c r="E907" s="1" t="s">
        <v>10881</v>
      </c>
      <c r="H907" s="1" t="s">
        <v>12187</v>
      </c>
      <c r="I907" s="1">
        <v>0</v>
      </c>
      <c r="J907" s="1">
        <v>13</v>
      </c>
      <c r="K907" s="1" t="s">
        <v>10291</v>
      </c>
      <c r="L907" s="4" t="str">
        <f ca="1">IFERROR(__xludf.DUMMYFUNCTION("JOIN("" "", SPLIT(REGEXEXTRACT(H907, ""(\S+\s+\S+\s+\S+\s+\S+)""), "" ""))"),"Intel Core i7 13700K")</f>
        <v>Intel Core i7 13700K</v>
      </c>
    </row>
    <row r="908" spans="1:12">
      <c r="A908" s="1" t="s">
        <v>10882</v>
      </c>
      <c r="B908" s="1" t="s">
        <v>10286</v>
      </c>
      <c r="C908" s="1" t="s">
        <v>10883</v>
      </c>
      <c r="D908" s="1" t="s">
        <v>10736</v>
      </c>
      <c r="E908" s="1" t="s">
        <v>10884</v>
      </c>
      <c r="H908" s="1" t="s">
        <v>12188</v>
      </c>
      <c r="I908" s="1">
        <v>0</v>
      </c>
      <c r="J908" s="1">
        <v>13</v>
      </c>
      <c r="K908" s="1" t="s">
        <v>10291</v>
      </c>
      <c r="L908" s="4" t="str">
        <f ca="1">IFERROR(__xludf.DUMMYFUNCTION("JOIN("" "", SPLIT(REGEXEXTRACT(H908, ""(\S+\s+\S+\s+\S+\s+\S+)""), "" ""))"),"Intel Core i7 13700K")</f>
        <v>Intel Core i7 13700K</v>
      </c>
    </row>
    <row r="909" spans="1:12">
      <c r="A909" s="1" t="s">
        <v>10885</v>
      </c>
      <c r="B909" s="1" t="s">
        <v>10286</v>
      </c>
      <c r="C909" s="1" t="s">
        <v>10886</v>
      </c>
      <c r="D909" s="1" t="s">
        <v>10755</v>
      </c>
      <c r="E909" s="1" t="s">
        <v>10887</v>
      </c>
      <c r="H909" s="1" t="s">
        <v>12189</v>
      </c>
      <c r="I909" s="1">
        <v>0</v>
      </c>
      <c r="J909" s="1">
        <v>13</v>
      </c>
      <c r="K909" s="1" t="s">
        <v>10291</v>
      </c>
      <c r="L909" s="4" t="str">
        <f ca="1">IFERROR(__xludf.DUMMYFUNCTION("JOIN("" "", SPLIT(REGEXEXTRACT(H909, ""(\S+\s+\S+\s+\S+\s+\S+)""), "" ""))"),"Intel Core i7 13700K")</f>
        <v>Intel Core i7 13700K</v>
      </c>
    </row>
    <row r="910" spans="1:12">
      <c r="A910" s="1" t="s">
        <v>10888</v>
      </c>
      <c r="B910" s="1" t="s">
        <v>10286</v>
      </c>
      <c r="C910" s="1" t="s">
        <v>9308</v>
      </c>
      <c r="D910" s="1" t="s">
        <v>10743</v>
      </c>
      <c r="E910" s="1" t="s">
        <v>10889</v>
      </c>
      <c r="H910" s="1" t="s">
        <v>12190</v>
      </c>
      <c r="I910" s="1">
        <v>0</v>
      </c>
      <c r="J910" s="1">
        <v>13</v>
      </c>
      <c r="K910" s="1" t="s">
        <v>10291</v>
      </c>
      <c r="L910" s="4" t="str">
        <f ca="1">IFERROR(__xludf.DUMMYFUNCTION("JOIN("" "", SPLIT(REGEXEXTRACT(H910, ""(\S+\s+\S+\s+\S+\s+\S+)""), "" ""))"),"Intel Core i7 13700K")</f>
        <v>Intel Core i7 13700K</v>
      </c>
    </row>
    <row r="911" spans="1:12">
      <c r="A911" s="1" t="s">
        <v>10890</v>
      </c>
      <c r="B911" s="1" t="s">
        <v>10286</v>
      </c>
      <c r="C911" s="1" t="s">
        <v>6392</v>
      </c>
      <c r="D911" s="1" t="s">
        <v>10347</v>
      </c>
      <c r="E911" s="1" t="s">
        <v>10891</v>
      </c>
      <c r="H911" s="1" t="s">
        <v>12191</v>
      </c>
      <c r="I911" s="1">
        <v>0</v>
      </c>
      <c r="J911" s="1">
        <v>13</v>
      </c>
      <c r="K911" s="1" t="s">
        <v>10291</v>
      </c>
      <c r="L911" s="4" t="str">
        <f ca="1">IFERROR(__xludf.DUMMYFUNCTION("JOIN("" "", SPLIT(REGEXEXTRACT(H911, ""(\S+\s+\S+\s+\S+\s+\S+)""), "" ""))"),"Intel Core i7 13700K")</f>
        <v>Intel Core i7 13700K</v>
      </c>
    </row>
    <row r="912" spans="1:12">
      <c r="A912" s="1" t="s">
        <v>10892</v>
      </c>
      <c r="B912" s="1" t="s">
        <v>10286</v>
      </c>
      <c r="C912" s="1" t="s">
        <v>10893</v>
      </c>
      <c r="D912" s="1" t="s">
        <v>10740</v>
      </c>
      <c r="E912" s="1" t="s">
        <v>10894</v>
      </c>
      <c r="H912" s="1" t="s">
        <v>12192</v>
      </c>
      <c r="I912" s="1">
        <v>0</v>
      </c>
      <c r="J912" s="1">
        <v>13</v>
      </c>
      <c r="K912" s="1" t="s">
        <v>10291</v>
      </c>
      <c r="L912" s="4" t="str">
        <f ca="1">IFERROR(__xludf.DUMMYFUNCTION("JOIN("" "", SPLIT(REGEXEXTRACT(H912, ""(\S+\s+\S+\s+\S+\s+\S+)""), "" ""))"),"Intel Core i7 13700K")</f>
        <v>Intel Core i7 13700K</v>
      </c>
    </row>
    <row r="913" spans="1:12">
      <c r="A913" s="1" t="s">
        <v>10895</v>
      </c>
      <c r="B913" s="1" t="s">
        <v>10286</v>
      </c>
      <c r="C913" s="1" t="s">
        <v>504</v>
      </c>
      <c r="D913" s="1" t="s">
        <v>10347</v>
      </c>
      <c r="E913" s="1" t="s">
        <v>10896</v>
      </c>
      <c r="H913" s="1" t="s">
        <v>12193</v>
      </c>
      <c r="I913" s="1">
        <v>0</v>
      </c>
      <c r="J913" s="1">
        <v>13</v>
      </c>
      <c r="K913" s="1" t="s">
        <v>10291</v>
      </c>
      <c r="L913" s="4" t="str">
        <f ca="1">IFERROR(__xludf.DUMMYFUNCTION("JOIN("" "", SPLIT(REGEXEXTRACT(H913, ""(\S+\s+\S+\s+\S+\s+\S+)""), "" ""))"),"Intel Core i7 13700K")</f>
        <v>Intel Core i7 13700K</v>
      </c>
    </row>
    <row r="914" spans="1:12">
      <c r="A914" s="1" t="s">
        <v>10897</v>
      </c>
      <c r="B914" s="1" t="s">
        <v>10286</v>
      </c>
      <c r="C914" s="1" t="s">
        <v>10898</v>
      </c>
      <c r="D914" s="1" t="s">
        <v>10288</v>
      </c>
      <c r="E914" s="1" t="s">
        <v>10899</v>
      </c>
      <c r="H914" s="1" t="s">
        <v>12194</v>
      </c>
      <c r="I914" s="1">
        <v>0</v>
      </c>
      <c r="J914" s="1">
        <v>13</v>
      </c>
      <c r="K914" s="1" t="s">
        <v>10291</v>
      </c>
      <c r="L914" s="4" t="str">
        <f ca="1">IFERROR(__xludf.DUMMYFUNCTION("JOIN("" "", SPLIT(REGEXEXTRACT(H914, ""(\S+\s+\S+\s+\S+\s+\S+)""), "" ""))"),"Intel Core i7 13700K")</f>
        <v>Intel Core i7 13700K</v>
      </c>
    </row>
    <row r="915" spans="1:12">
      <c r="A915" s="1" t="s">
        <v>10900</v>
      </c>
      <c r="B915" s="1" t="s">
        <v>10286</v>
      </c>
      <c r="C915" s="1" t="s">
        <v>10901</v>
      </c>
      <c r="D915" s="1" t="s">
        <v>10755</v>
      </c>
      <c r="E915" s="1" t="s">
        <v>10902</v>
      </c>
      <c r="H915" s="1" t="s">
        <v>12195</v>
      </c>
      <c r="I915" s="1">
        <v>1</v>
      </c>
      <c r="J915" s="1">
        <v>13</v>
      </c>
      <c r="K915" s="1" t="s">
        <v>10291</v>
      </c>
      <c r="L915" s="4" t="str">
        <f ca="1">IFERROR(__xludf.DUMMYFUNCTION("JOIN("" "", SPLIT(REGEXEXTRACT(H915, ""(\S+\s+\S+\s+\S+\s+\S+)""), "" ""))"),"Intel Core i7 13700K")</f>
        <v>Intel Core i7 13700K</v>
      </c>
    </row>
    <row r="916" spans="1:12">
      <c r="A916" s="1" t="s">
        <v>10903</v>
      </c>
      <c r="B916" s="1" t="s">
        <v>10286</v>
      </c>
      <c r="C916" s="1" t="s">
        <v>10904</v>
      </c>
      <c r="D916" s="1" t="s">
        <v>10743</v>
      </c>
      <c r="E916" s="1" t="s">
        <v>10905</v>
      </c>
      <c r="H916" s="1" t="s">
        <v>12196</v>
      </c>
      <c r="I916" s="1">
        <v>0</v>
      </c>
      <c r="J916" s="1">
        <v>13</v>
      </c>
      <c r="K916" s="1" t="s">
        <v>10291</v>
      </c>
      <c r="L916" s="4" t="str">
        <f ca="1">IFERROR(__xludf.DUMMYFUNCTION("JOIN("" "", SPLIT(REGEXEXTRACT(H916, ""(\S+\s+\S+\s+\S+\s+\S+)""), "" ""))"),"Intel Core i7 13700K")</f>
        <v>Intel Core i7 13700K</v>
      </c>
    </row>
    <row r="917" spans="1:12">
      <c r="A917" s="1" t="s">
        <v>10906</v>
      </c>
      <c r="B917" s="1" t="s">
        <v>10286</v>
      </c>
      <c r="C917" s="1" t="s">
        <v>3847</v>
      </c>
      <c r="D917" s="1" t="s">
        <v>10305</v>
      </c>
      <c r="E917" s="1" t="s">
        <v>10907</v>
      </c>
      <c r="H917" s="1" t="s">
        <v>12197</v>
      </c>
      <c r="I917" s="1">
        <v>0</v>
      </c>
      <c r="J917" s="1">
        <v>13</v>
      </c>
      <c r="K917" s="1" t="s">
        <v>10291</v>
      </c>
      <c r="L917" s="4" t="str">
        <f ca="1">IFERROR(__xludf.DUMMYFUNCTION("JOIN("" "", SPLIT(REGEXEXTRACT(H917, ""(\S+\s+\S+\s+\S+\s+\S+)""), "" ""))"),"Intel Core i7 13700K")</f>
        <v>Intel Core i7 13700K</v>
      </c>
    </row>
    <row r="918" spans="1:12">
      <c r="A918" s="1" t="s">
        <v>10908</v>
      </c>
      <c r="B918" s="1" t="s">
        <v>10286</v>
      </c>
      <c r="C918" s="1" t="s">
        <v>10909</v>
      </c>
      <c r="D918" s="1" t="s">
        <v>10736</v>
      </c>
      <c r="E918" s="1" t="s">
        <v>10910</v>
      </c>
      <c r="H918" s="1" t="s">
        <v>12198</v>
      </c>
      <c r="I918" s="1">
        <v>0</v>
      </c>
      <c r="J918" s="1">
        <v>13</v>
      </c>
      <c r="K918" s="1" t="s">
        <v>10291</v>
      </c>
      <c r="L918" s="4" t="str">
        <f ca="1">IFERROR(__xludf.DUMMYFUNCTION("JOIN("" "", SPLIT(REGEXEXTRACT(H918, ""(\S+\s+\S+\s+\S+\s+\S+)""), "" ""))"),"Intel Core i7 13700K")</f>
        <v>Intel Core i7 13700K</v>
      </c>
    </row>
    <row r="919" spans="1:12">
      <c r="A919" s="1" t="s">
        <v>10911</v>
      </c>
      <c r="B919" s="1" t="s">
        <v>10286</v>
      </c>
      <c r="C919" s="1" t="s">
        <v>10790</v>
      </c>
      <c r="D919" s="1" t="s">
        <v>10347</v>
      </c>
      <c r="E919" s="1" t="s">
        <v>10912</v>
      </c>
      <c r="H919" s="1" t="s">
        <v>12199</v>
      </c>
      <c r="I919" s="1">
        <v>0</v>
      </c>
      <c r="J919" s="1">
        <v>13</v>
      </c>
      <c r="K919" s="1" t="s">
        <v>10291</v>
      </c>
      <c r="L919" s="4" t="str">
        <f ca="1">IFERROR(__xludf.DUMMYFUNCTION("JOIN("" "", SPLIT(REGEXEXTRACT(H919, ""(\S+\s+\S+\s+\S+\s+\S+)""), "" ""))"),"Intel Core i7 13700K")</f>
        <v>Intel Core i7 13700K</v>
      </c>
    </row>
    <row r="920" spans="1:12">
      <c r="A920" s="1" t="s">
        <v>10913</v>
      </c>
      <c r="B920" s="1" t="s">
        <v>10286</v>
      </c>
      <c r="C920" s="1" t="s">
        <v>10914</v>
      </c>
      <c r="D920" s="1" t="s">
        <v>10740</v>
      </c>
      <c r="E920" s="1" t="s">
        <v>10915</v>
      </c>
      <c r="H920" s="1" t="s">
        <v>12200</v>
      </c>
      <c r="I920" s="1">
        <v>0</v>
      </c>
      <c r="J920" s="1">
        <v>13</v>
      </c>
      <c r="K920" s="1" t="s">
        <v>10291</v>
      </c>
      <c r="L920" s="4" t="str">
        <f ca="1">IFERROR(__xludf.DUMMYFUNCTION("JOIN("" "", SPLIT(REGEXEXTRACT(H920, ""(\S+\s+\S+\s+\S+\s+\S+)""), "" ""))"),"Intel Core i7 13700K")</f>
        <v>Intel Core i7 13700K</v>
      </c>
    </row>
    <row r="921" spans="1:12">
      <c r="A921" s="1" t="s">
        <v>10916</v>
      </c>
      <c r="B921" s="1" t="s">
        <v>10286</v>
      </c>
      <c r="C921" s="1" t="s">
        <v>10917</v>
      </c>
      <c r="D921" s="1" t="s">
        <v>10755</v>
      </c>
      <c r="E921" s="1" t="s">
        <v>10918</v>
      </c>
      <c r="H921" s="1" t="s">
        <v>12201</v>
      </c>
      <c r="I921" s="1">
        <v>0</v>
      </c>
      <c r="J921" s="1">
        <v>13</v>
      </c>
      <c r="K921" s="1" t="s">
        <v>10291</v>
      </c>
      <c r="L921" s="4" t="str">
        <f ca="1">IFERROR(__xludf.DUMMYFUNCTION("JOIN("" "", SPLIT(REGEXEXTRACT(H921, ""(\S+\s+\S+\s+\S+\s+\S+)""), "" ""))"),"Intel Core i7 13700K")</f>
        <v>Intel Core i7 13700K</v>
      </c>
    </row>
    <row r="922" spans="1:12">
      <c r="A922" s="1" t="s">
        <v>10919</v>
      </c>
      <c r="B922" s="1" t="s">
        <v>10286</v>
      </c>
      <c r="C922" s="1" t="s">
        <v>10920</v>
      </c>
      <c r="D922" s="1" t="s">
        <v>10740</v>
      </c>
      <c r="E922" s="1" t="s">
        <v>10921</v>
      </c>
      <c r="H922" s="1" t="s">
        <v>12202</v>
      </c>
      <c r="I922" s="1">
        <v>0</v>
      </c>
      <c r="J922" s="1">
        <v>13</v>
      </c>
      <c r="K922" s="1" t="s">
        <v>10291</v>
      </c>
      <c r="L922" s="4" t="str">
        <f ca="1">IFERROR(__xludf.DUMMYFUNCTION("JOIN("" "", SPLIT(REGEXEXTRACT(H922, ""(\S+\s+\S+\s+\S+\s+\S+)""), "" ""))"),"Intel Core i7 13700K")</f>
        <v>Intel Core i7 13700K</v>
      </c>
    </row>
    <row r="923" spans="1:12">
      <c r="A923" s="1" t="s">
        <v>10922</v>
      </c>
      <c r="B923" s="1" t="s">
        <v>10286</v>
      </c>
      <c r="C923" s="1" t="s">
        <v>10923</v>
      </c>
      <c r="D923" s="1" t="s">
        <v>10288</v>
      </c>
      <c r="E923" s="1" t="s">
        <v>10924</v>
      </c>
      <c r="H923" s="1" t="s">
        <v>12203</v>
      </c>
      <c r="I923" s="1">
        <v>0</v>
      </c>
      <c r="J923" s="1">
        <v>13</v>
      </c>
      <c r="K923" s="1" t="s">
        <v>10291</v>
      </c>
      <c r="L923" s="4" t="str">
        <f ca="1">IFERROR(__xludf.DUMMYFUNCTION("JOIN("" "", SPLIT(REGEXEXTRACT(H923, ""(\S+\s+\S+\s+\S+\s+\S+)""), "" ""))"),"Intel Core i7 13700K")</f>
        <v>Intel Core i7 13700K</v>
      </c>
    </row>
    <row r="924" spans="1:12">
      <c r="A924" s="1" t="s">
        <v>5556</v>
      </c>
      <c r="B924" s="1" t="s">
        <v>10286</v>
      </c>
      <c r="C924" s="1" t="s">
        <v>101</v>
      </c>
      <c r="D924" s="1" t="s">
        <v>10347</v>
      </c>
      <c r="E924" s="1" t="s">
        <v>10925</v>
      </c>
      <c r="H924" s="1" t="s">
        <v>12204</v>
      </c>
      <c r="I924" s="1">
        <v>0</v>
      </c>
      <c r="J924" s="1">
        <v>13</v>
      </c>
      <c r="K924" s="1" t="s">
        <v>10291</v>
      </c>
      <c r="L924" s="4" t="str">
        <f ca="1">IFERROR(__xludf.DUMMYFUNCTION("JOIN("" "", SPLIT(REGEXEXTRACT(H924, ""(\S+\s+\S+\s+\S+\s+\S+)""), "" ""))"),"Intel Core i7 13700K")</f>
        <v>Intel Core i7 13700K</v>
      </c>
    </row>
    <row r="925" spans="1:12">
      <c r="A925" s="1" t="s">
        <v>10926</v>
      </c>
      <c r="B925" s="1" t="s">
        <v>10303</v>
      </c>
      <c r="C925" s="1" t="s">
        <v>10927</v>
      </c>
      <c r="D925" s="1" t="s">
        <v>10755</v>
      </c>
      <c r="E925" s="1" t="s">
        <v>10928</v>
      </c>
      <c r="H925" s="1" t="s">
        <v>12205</v>
      </c>
      <c r="I925" s="1">
        <v>0</v>
      </c>
      <c r="J925" s="1">
        <v>13</v>
      </c>
      <c r="K925" s="1" t="s">
        <v>10291</v>
      </c>
      <c r="L925" s="4" t="str">
        <f ca="1">IFERROR(__xludf.DUMMYFUNCTION("JOIN("" "", SPLIT(REGEXEXTRACT(H925, ""(\S+\s+\S+\s+\S+\s+\S+)""), "" ""))"),"Intel Core i7 13700K")</f>
        <v>Intel Core i7 13700K</v>
      </c>
    </row>
    <row r="926" spans="1:12">
      <c r="A926" s="1" t="s">
        <v>10929</v>
      </c>
      <c r="B926" s="1" t="s">
        <v>10286</v>
      </c>
      <c r="C926" s="1" t="s">
        <v>10930</v>
      </c>
      <c r="D926" s="1" t="s">
        <v>10479</v>
      </c>
      <c r="E926" s="1" t="s">
        <v>10931</v>
      </c>
      <c r="H926" s="1" t="s">
        <v>12206</v>
      </c>
      <c r="I926" s="1">
        <v>0</v>
      </c>
      <c r="J926" s="1">
        <v>13</v>
      </c>
      <c r="K926" s="1" t="s">
        <v>10291</v>
      </c>
      <c r="L926" s="4" t="str">
        <f ca="1">IFERROR(__xludf.DUMMYFUNCTION("JOIN("" "", SPLIT(REGEXEXTRACT(H926, ""(\S+\s+\S+\s+\S+\s+\S+)""), "" ""))"),"Intel Core i7 13700K")</f>
        <v>Intel Core i7 13700K</v>
      </c>
    </row>
    <row r="927" spans="1:12">
      <c r="A927" s="1" t="s">
        <v>10932</v>
      </c>
      <c r="B927" s="1" t="s">
        <v>10286</v>
      </c>
      <c r="C927" s="1" t="s">
        <v>10933</v>
      </c>
      <c r="D927" s="1" t="s">
        <v>10288</v>
      </c>
      <c r="E927" s="1" t="s">
        <v>10934</v>
      </c>
      <c r="H927" s="1" t="s">
        <v>12207</v>
      </c>
      <c r="I927" s="1">
        <v>0</v>
      </c>
      <c r="J927" s="1">
        <v>13</v>
      </c>
      <c r="K927" s="1" t="s">
        <v>10291</v>
      </c>
      <c r="L927" s="4" t="str">
        <f ca="1">IFERROR(__xludf.DUMMYFUNCTION("JOIN("" "", SPLIT(REGEXEXTRACT(H927, ""(\S+\s+\S+\s+\S+\s+\S+)""), "" ""))"),"Intel Core i7 13700K")</f>
        <v>Intel Core i7 13700K</v>
      </c>
    </row>
    <row r="928" spans="1:12">
      <c r="A928" s="1" t="s">
        <v>10935</v>
      </c>
      <c r="B928" s="1" t="s">
        <v>10286</v>
      </c>
      <c r="C928" s="1" t="s">
        <v>10936</v>
      </c>
      <c r="D928" s="1" t="s">
        <v>10743</v>
      </c>
      <c r="E928" s="1" t="s">
        <v>10937</v>
      </c>
      <c r="H928" s="1" t="s">
        <v>12208</v>
      </c>
      <c r="I928" s="1">
        <v>0</v>
      </c>
      <c r="J928" s="1">
        <v>13</v>
      </c>
      <c r="K928" s="1" t="s">
        <v>10291</v>
      </c>
      <c r="L928" s="4" t="str">
        <f ca="1">IFERROR(__xludf.DUMMYFUNCTION("JOIN("" "", SPLIT(REGEXEXTRACT(H928, ""(\S+\s+\S+\s+\S+\s+\S+)""), "" ""))"),"Intel Core i7 13700K")</f>
        <v>Intel Core i7 13700K</v>
      </c>
    </row>
    <row r="929" spans="1:12">
      <c r="A929" s="1" t="s">
        <v>10938</v>
      </c>
      <c r="B929" s="1" t="s">
        <v>10286</v>
      </c>
      <c r="C929" s="1" t="s">
        <v>10939</v>
      </c>
      <c r="D929" s="1" t="s">
        <v>10778</v>
      </c>
      <c r="E929" s="1" t="s">
        <v>10940</v>
      </c>
      <c r="H929" s="1" t="s">
        <v>12209</v>
      </c>
      <c r="I929" s="1">
        <v>0</v>
      </c>
      <c r="J929" s="1">
        <v>13</v>
      </c>
      <c r="K929" s="1" t="s">
        <v>10291</v>
      </c>
      <c r="L929" s="4" t="str">
        <f ca="1">IFERROR(__xludf.DUMMYFUNCTION("JOIN("" "", SPLIT(REGEXEXTRACT(H929, ""(\S+\s+\S+\s+\S+\s+\S+)""), "" ""))"),"Intel Core i7 13700K")</f>
        <v>Intel Core i7 13700K</v>
      </c>
    </row>
    <row r="930" spans="1:12">
      <c r="A930" s="1" t="s">
        <v>10941</v>
      </c>
      <c r="B930" s="1" t="s">
        <v>10286</v>
      </c>
      <c r="C930" s="1" t="s">
        <v>10942</v>
      </c>
      <c r="D930" s="1" t="s">
        <v>10740</v>
      </c>
      <c r="E930" s="1" t="s">
        <v>10943</v>
      </c>
      <c r="H930" s="1" t="s">
        <v>12210</v>
      </c>
      <c r="I930" s="1">
        <v>0</v>
      </c>
      <c r="J930" s="1">
        <v>13</v>
      </c>
      <c r="K930" s="1" t="s">
        <v>10291</v>
      </c>
      <c r="L930" s="4" t="str">
        <f ca="1">IFERROR(__xludf.DUMMYFUNCTION("JOIN("" "", SPLIT(REGEXEXTRACT(H930, ""(\S+\s+\S+\s+\S+\s+\S+)""), "" ""))"),"Intel Core i7 13700K")</f>
        <v>Intel Core i7 13700K</v>
      </c>
    </row>
    <row r="931" spans="1:12">
      <c r="A931" s="1" t="s">
        <v>10944</v>
      </c>
      <c r="B931" s="1" t="s">
        <v>10286</v>
      </c>
      <c r="C931" s="1" t="s">
        <v>10945</v>
      </c>
      <c r="D931" s="1" t="s">
        <v>10755</v>
      </c>
      <c r="E931" s="1" t="s">
        <v>10946</v>
      </c>
      <c r="H931" s="1" t="s">
        <v>12211</v>
      </c>
      <c r="I931" s="1">
        <v>0</v>
      </c>
      <c r="J931" s="1">
        <v>13</v>
      </c>
      <c r="K931" s="1" t="s">
        <v>10291</v>
      </c>
      <c r="L931" s="4" t="str">
        <f ca="1">IFERROR(__xludf.DUMMYFUNCTION("JOIN("" "", SPLIT(REGEXEXTRACT(H931, ""(\S+\s+\S+\s+\S+\s+\S+)""), "" ""))"),"Intel Core i7 13700K")</f>
        <v>Intel Core i7 13700K</v>
      </c>
    </row>
    <row r="932" spans="1:12">
      <c r="A932" s="1" t="s">
        <v>10947</v>
      </c>
      <c r="B932" s="1" t="s">
        <v>10286</v>
      </c>
      <c r="C932" s="1" t="s">
        <v>10948</v>
      </c>
      <c r="D932" s="1" t="s">
        <v>10347</v>
      </c>
      <c r="E932" s="1" t="s">
        <v>10949</v>
      </c>
      <c r="H932" s="1" t="s">
        <v>12212</v>
      </c>
      <c r="I932" s="1">
        <v>0</v>
      </c>
      <c r="J932" s="1">
        <v>13</v>
      </c>
      <c r="K932" s="1" t="s">
        <v>10291</v>
      </c>
      <c r="L932" s="4" t="str">
        <f ca="1">IFERROR(__xludf.DUMMYFUNCTION("JOIN("" "", SPLIT(REGEXEXTRACT(H932, ""(\S+\s+\S+\s+\S+\s+\S+)""), "" ""))"),"Intel Core i7 13700K")</f>
        <v>Intel Core i7 13700K</v>
      </c>
    </row>
    <row r="933" spans="1:12">
      <c r="A933" s="1" t="s">
        <v>10950</v>
      </c>
      <c r="B933" s="1" t="s">
        <v>10286</v>
      </c>
      <c r="C933" s="1" t="s">
        <v>10951</v>
      </c>
      <c r="D933" s="1" t="s">
        <v>10371</v>
      </c>
      <c r="E933" s="1" t="s">
        <v>10952</v>
      </c>
      <c r="H933" s="1" t="s">
        <v>12213</v>
      </c>
      <c r="I933" s="1">
        <v>0</v>
      </c>
      <c r="J933" s="1">
        <v>13</v>
      </c>
      <c r="K933" s="1" t="s">
        <v>10291</v>
      </c>
      <c r="L933" s="4" t="str">
        <f ca="1">IFERROR(__xludf.DUMMYFUNCTION("JOIN("" "", SPLIT(REGEXEXTRACT(H933, ""(\S+\s+\S+\s+\S+\s+\S+)""), "" ""))"),"Intel Core i7 13700K")</f>
        <v>Intel Core i7 13700K</v>
      </c>
    </row>
    <row r="934" spans="1:12">
      <c r="A934" s="1" t="s">
        <v>10953</v>
      </c>
      <c r="B934" s="1" t="s">
        <v>10286</v>
      </c>
      <c r="C934" s="1" t="s">
        <v>8574</v>
      </c>
      <c r="D934" s="1" t="s">
        <v>10743</v>
      </c>
      <c r="E934" s="1" t="s">
        <v>10954</v>
      </c>
      <c r="H934" s="1" t="s">
        <v>12214</v>
      </c>
      <c r="I934" s="1">
        <v>0</v>
      </c>
      <c r="J934" s="1">
        <v>13</v>
      </c>
      <c r="K934" s="1" t="s">
        <v>10291</v>
      </c>
      <c r="L934" s="4" t="str">
        <f ca="1">IFERROR(__xludf.DUMMYFUNCTION("JOIN("" "", SPLIT(REGEXEXTRACT(H934, ""(\S+\s+\S+\s+\S+\s+\S+)""), "" ""))"),"Intel Core i7 13700K")</f>
        <v>Intel Core i7 13700K</v>
      </c>
    </row>
    <row r="935" spans="1:12">
      <c r="A935" s="1" t="s">
        <v>10955</v>
      </c>
      <c r="B935" s="1" t="s">
        <v>10286</v>
      </c>
      <c r="C935" s="1" t="s">
        <v>10956</v>
      </c>
      <c r="D935" s="1" t="s">
        <v>10300</v>
      </c>
      <c r="E935" s="1" t="s">
        <v>10957</v>
      </c>
      <c r="H935" s="1" t="s">
        <v>12215</v>
      </c>
      <c r="I935" s="1">
        <v>0</v>
      </c>
      <c r="J935" s="1">
        <v>13</v>
      </c>
      <c r="K935" s="1" t="s">
        <v>10291</v>
      </c>
      <c r="L935" s="4" t="str">
        <f ca="1">IFERROR(__xludf.DUMMYFUNCTION("JOIN("" "", SPLIT(REGEXEXTRACT(H935, ""(\S+\s+\S+\s+\S+\s+\S+)""), "" ""))"),"Intel Core i7 13700K")</f>
        <v>Intel Core i7 13700K</v>
      </c>
    </row>
    <row r="936" spans="1:12">
      <c r="A936" s="1" t="s">
        <v>4654</v>
      </c>
      <c r="B936" s="1" t="s">
        <v>10286</v>
      </c>
      <c r="C936" s="1" t="s">
        <v>10958</v>
      </c>
      <c r="D936" s="1" t="s">
        <v>10740</v>
      </c>
      <c r="E936" s="1" t="s">
        <v>10959</v>
      </c>
      <c r="H936" s="1" t="s">
        <v>12216</v>
      </c>
      <c r="I936" s="1">
        <v>0</v>
      </c>
      <c r="J936" s="1">
        <v>13</v>
      </c>
      <c r="K936" s="1" t="s">
        <v>10291</v>
      </c>
      <c r="L936" s="4" t="str">
        <f ca="1">IFERROR(__xludf.DUMMYFUNCTION("JOIN("" "", SPLIT(REGEXEXTRACT(H936, ""(\S+\s+\S+\s+\S+\s+\S+)""), "" ""))"),"Intel Core i7 13700K")</f>
        <v>Intel Core i7 13700K</v>
      </c>
    </row>
    <row r="937" spans="1:12">
      <c r="A937" s="1" t="s">
        <v>10960</v>
      </c>
      <c r="B937" s="1" t="s">
        <v>10286</v>
      </c>
      <c r="C937" s="1" t="s">
        <v>6634</v>
      </c>
      <c r="D937" s="1" t="s">
        <v>10755</v>
      </c>
      <c r="E937" s="1" t="s">
        <v>10961</v>
      </c>
      <c r="H937" s="1" t="s">
        <v>12217</v>
      </c>
      <c r="I937" s="1">
        <v>0</v>
      </c>
      <c r="J937" s="1">
        <v>13</v>
      </c>
      <c r="K937" s="1" t="s">
        <v>10291</v>
      </c>
      <c r="L937" s="4" t="str">
        <f ca="1">IFERROR(__xludf.DUMMYFUNCTION("JOIN("" "", SPLIT(REGEXEXTRACT(H937, ""(\S+\s+\S+\s+\S+\s+\S+)""), "" ""))"),"Intel Core i7 13700K")</f>
        <v>Intel Core i7 13700K</v>
      </c>
    </row>
    <row r="938" spans="1:12">
      <c r="A938" s="1" t="s">
        <v>10962</v>
      </c>
      <c r="B938" s="1" t="s">
        <v>10286</v>
      </c>
      <c r="C938" s="1" t="s">
        <v>10963</v>
      </c>
      <c r="D938" s="1" t="s">
        <v>10743</v>
      </c>
      <c r="E938" s="1" t="s">
        <v>10964</v>
      </c>
      <c r="H938" s="1" t="s">
        <v>12218</v>
      </c>
      <c r="I938" s="1">
        <v>0</v>
      </c>
      <c r="J938" s="1">
        <v>13</v>
      </c>
      <c r="K938" s="1" t="s">
        <v>10291</v>
      </c>
      <c r="L938" s="4" t="str">
        <f ca="1">IFERROR(__xludf.DUMMYFUNCTION("JOIN("" "", SPLIT(REGEXEXTRACT(H938, ""(\S+\s+\S+\s+\S+\s+\S+)""), "" ""))"),"Intel Core i7 13700K")</f>
        <v>Intel Core i7 13700K</v>
      </c>
    </row>
    <row r="939" spans="1:12">
      <c r="A939" s="1" t="s">
        <v>10965</v>
      </c>
      <c r="B939" s="1" t="s">
        <v>10286</v>
      </c>
      <c r="C939" s="1" t="s">
        <v>10966</v>
      </c>
      <c r="D939" s="1" t="s">
        <v>10347</v>
      </c>
      <c r="E939" s="1" t="s">
        <v>10967</v>
      </c>
      <c r="H939" s="1" t="s">
        <v>12219</v>
      </c>
      <c r="I939" s="1">
        <v>0</v>
      </c>
      <c r="J939" s="1">
        <v>13</v>
      </c>
      <c r="K939" s="1" t="s">
        <v>10291</v>
      </c>
      <c r="L939" s="4" t="str">
        <f ca="1">IFERROR(__xludf.DUMMYFUNCTION("JOIN("" "", SPLIT(REGEXEXTRACT(H939, ""(\S+\s+\S+\s+\S+\s+\S+)""), "" ""))"),"Intel Core i7 13700K")</f>
        <v>Intel Core i7 13700K</v>
      </c>
    </row>
    <row r="940" spans="1:12">
      <c r="A940" s="1" t="s">
        <v>10968</v>
      </c>
      <c r="B940" s="1" t="s">
        <v>10286</v>
      </c>
      <c r="C940" s="1" t="s">
        <v>10969</v>
      </c>
      <c r="D940" s="1" t="s">
        <v>10300</v>
      </c>
      <c r="E940" s="1" t="s">
        <v>10970</v>
      </c>
      <c r="H940" s="1" t="s">
        <v>12220</v>
      </c>
      <c r="I940" s="1">
        <v>0</v>
      </c>
      <c r="J940" s="1">
        <v>13</v>
      </c>
      <c r="K940" s="1" t="s">
        <v>10291</v>
      </c>
      <c r="L940" s="4" t="str">
        <f ca="1">IFERROR(__xludf.DUMMYFUNCTION("JOIN("" "", SPLIT(REGEXEXTRACT(H940, ""(\S+\s+\S+\s+\S+\s+\S+)""), "" ""))"),"Intel Core i7 13700K")</f>
        <v>Intel Core i7 13700K</v>
      </c>
    </row>
    <row r="941" spans="1:12">
      <c r="A941" s="1" t="s">
        <v>3958</v>
      </c>
      <c r="B941" s="1" t="s">
        <v>10286</v>
      </c>
      <c r="C941" s="1" t="s">
        <v>4110</v>
      </c>
      <c r="D941" s="1" t="s">
        <v>10743</v>
      </c>
      <c r="E941" s="1" t="s">
        <v>10971</v>
      </c>
      <c r="H941" s="1" t="s">
        <v>12221</v>
      </c>
      <c r="I941" s="1">
        <v>0</v>
      </c>
      <c r="J941" s="1">
        <v>13</v>
      </c>
      <c r="K941" s="1" t="s">
        <v>10291</v>
      </c>
      <c r="L941" s="4" t="str">
        <f ca="1">IFERROR(__xludf.DUMMYFUNCTION("JOIN("" "", SPLIT(REGEXEXTRACT(H941, ""(\S+\s+\S+\s+\S+\s+\S+)""), "" ""))"),"Intel Core i7 13700K")</f>
        <v>Intel Core i7 13700K</v>
      </c>
    </row>
    <row r="942" spans="1:12">
      <c r="A942" s="1" t="s">
        <v>10972</v>
      </c>
      <c r="B942" s="1" t="s">
        <v>10286</v>
      </c>
      <c r="C942" s="1" t="s">
        <v>10973</v>
      </c>
      <c r="D942" s="1" t="s">
        <v>10288</v>
      </c>
      <c r="E942" s="1" t="s">
        <v>10974</v>
      </c>
      <c r="H942" s="1" t="s">
        <v>12222</v>
      </c>
      <c r="I942" s="1">
        <v>0</v>
      </c>
      <c r="J942" s="1">
        <v>13</v>
      </c>
      <c r="K942" s="1" t="s">
        <v>10291</v>
      </c>
      <c r="L942" s="4" t="str">
        <f ca="1">IFERROR(__xludf.DUMMYFUNCTION("JOIN("" "", SPLIT(REGEXEXTRACT(H942, ""(\S+\s+\S+\s+\S+\s+\S+)""), "" ""))"),"Intel Core i7 13700K")</f>
        <v>Intel Core i7 13700K</v>
      </c>
    </row>
    <row r="943" spans="1:12">
      <c r="A943" s="1" t="s">
        <v>10975</v>
      </c>
      <c r="B943" s="1" t="s">
        <v>10286</v>
      </c>
      <c r="C943" s="1" t="s">
        <v>10976</v>
      </c>
      <c r="D943" s="1" t="s">
        <v>10293</v>
      </c>
      <c r="E943" s="1" t="s">
        <v>10977</v>
      </c>
      <c r="H943" s="1" t="s">
        <v>12223</v>
      </c>
      <c r="I943" s="1">
        <v>0</v>
      </c>
      <c r="J943" s="1">
        <v>13</v>
      </c>
      <c r="K943" s="1" t="s">
        <v>10291</v>
      </c>
      <c r="L943" s="4" t="str">
        <f ca="1">IFERROR(__xludf.DUMMYFUNCTION("JOIN("" "", SPLIT(REGEXEXTRACT(H943, ""(\S+\s+\S+\s+\S+\s+\S+)""), "" ""))"),"Intel Core i7 13700K")</f>
        <v>Intel Core i7 13700K</v>
      </c>
    </row>
    <row r="944" spans="1:12">
      <c r="A944" s="1" t="s">
        <v>10978</v>
      </c>
      <c r="B944" s="1" t="s">
        <v>10286</v>
      </c>
      <c r="C944" s="1" t="s">
        <v>10979</v>
      </c>
      <c r="D944" s="1" t="s">
        <v>10324</v>
      </c>
      <c r="E944" s="1" t="s">
        <v>10980</v>
      </c>
      <c r="H944" s="1" t="s">
        <v>12224</v>
      </c>
      <c r="I944" s="1">
        <v>0</v>
      </c>
      <c r="J944" s="1">
        <v>13</v>
      </c>
      <c r="K944" s="1" t="s">
        <v>10291</v>
      </c>
      <c r="L944" s="4" t="str">
        <f ca="1">IFERROR(__xludf.DUMMYFUNCTION("JOIN("" "", SPLIT(REGEXEXTRACT(H944, ""(\S+\s+\S+\s+\S+\s+\S+)""), "" ""))"),"Intel Core i7 13700K")</f>
        <v>Intel Core i7 13700K</v>
      </c>
    </row>
    <row r="945" spans="1:12">
      <c r="A945" s="1" t="s">
        <v>10981</v>
      </c>
      <c r="B945" s="1" t="s">
        <v>10286</v>
      </c>
      <c r="C945" s="1" t="s">
        <v>1097</v>
      </c>
      <c r="D945" s="1" t="s">
        <v>10740</v>
      </c>
      <c r="E945" s="1" t="s">
        <v>10982</v>
      </c>
      <c r="H945" s="1" t="s">
        <v>12225</v>
      </c>
      <c r="I945" s="1">
        <v>0</v>
      </c>
      <c r="J945" s="1">
        <v>13</v>
      </c>
      <c r="K945" s="1" t="s">
        <v>10291</v>
      </c>
      <c r="L945" s="4" t="str">
        <f ca="1">IFERROR(__xludf.DUMMYFUNCTION("JOIN("" "", SPLIT(REGEXEXTRACT(H945, ""(\S+\s+\S+\s+\S+\s+\S+)""), "" ""))"),"Intel Core i7 13700K")</f>
        <v>Intel Core i7 13700K</v>
      </c>
    </row>
    <row r="946" spans="1:12">
      <c r="A946" s="1" t="s">
        <v>10983</v>
      </c>
      <c r="B946" s="1" t="s">
        <v>10286</v>
      </c>
      <c r="C946" s="1" t="s">
        <v>10984</v>
      </c>
      <c r="D946" s="1" t="s">
        <v>10305</v>
      </c>
      <c r="E946" s="1" t="s">
        <v>10985</v>
      </c>
      <c r="H946" s="1" t="s">
        <v>12226</v>
      </c>
      <c r="I946" s="1">
        <v>0</v>
      </c>
      <c r="J946" s="1">
        <v>13</v>
      </c>
      <c r="K946" s="1" t="s">
        <v>10291</v>
      </c>
      <c r="L946" s="4" t="str">
        <f ca="1">IFERROR(__xludf.DUMMYFUNCTION("JOIN("" "", SPLIT(REGEXEXTRACT(H946, ""(\S+\s+\S+\s+\S+\s+\S+)""), "" ""))"),"Intel Core i7 13700K")</f>
        <v>Intel Core i7 13700K</v>
      </c>
    </row>
    <row r="947" spans="1:12">
      <c r="A947" s="1" t="s">
        <v>10986</v>
      </c>
      <c r="B947" s="1" t="s">
        <v>10286</v>
      </c>
      <c r="C947" s="1" t="s">
        <v>9907</v>
      </c>
      <c r="D947" s="1" t="s">
        <v>10740</v>
      </c>
      <c r="E947" s="1" t="s">
        <v>10987</v>
      </c>
      <c r="H947" s="1" t="s">
        <v>12227</v>
      </c>
      <c r="I947" s="1">
        <v>0</v>
      </c>
      <c r="J947" s="1">
        <v>13</v>
      </c>
      <c r="K947" s="1" t="s">
        <v>10291</v>
      </c>
      <c r="L947" s="4" t="str">
        <f ca="1">IFERROR(__xludf.DUMMYFUNCTION("JOIN("" "", SPLIT(REGEXEXTRACT(H947, ""(\S+\s+\S+\s+\S+\s+\S+)""), "" ""))"),"Intel Core i7 13700K")</f>
        <v>Intel Core i7 13700K</v>
      </c>
    </row>
    <row r="948" spans="1:12">
      <c r="A948" s="1" t="s">
        <v>10988</v>
      </c>
      <c r="B948" s="1" t="s">
        <v>10286</v>
      </c>
      <c r="C948" s="1" t="s">
        <v>504</v>
      </c>
      <c r="D948" s="1" t="s">
        <v>10736</v>
      </c>
      <c r="E948" s="1" t="s">
        <v>10989</v>
      </c>
      <c r="H948" s="1" t="s">
        <v>12228</v>
      </c>
      <c r="I948" s="1">
        <v>0</v>
      </c>
      <c r="J948" s="1">
        <v>13</v>
      </c>
      <c r="K948" s="1" t="s">
        <v>10291</v>
      </c>
      <c r="L948" s="4" t="str">
        <f ca="1">IFERROR(__xludf.DUMMYFUNCTION("JOIN("" "", SPLIT(REGEXEXTRACT(H948, ""(\S+\s+\S+\s+\S+\s+\S+)""), "" ""))"),"Intel Core i7 13700K")</f>
        <v>Intel Core i7 13700K</v>
      </c>
    </row>
    <row r="949" spans="1:12">
      <c r="A949" s="1" t="s">
        <v>10990</v>
      </c>
      <c r="B949" s="1" t="s">
        <v>10286</v>
      </c>
      <c r="C949" s="1" t="s">
        <v>10991</v>
      </c>
      <c r="D949" s="1" t="s">
        <v>10305</v>
      </c>
      <c r="E949" s="1" t="s">
        <v>10992</v>
      </c>
      <c r="H949" s="1" t="s">
        <v>12229</v>
      </c>
      <c r="I949" s="1">
        <v>0</v>
      </c>
      <c r="J949" s="1">
        <v>13</v>
      </c>
      <c r="K949" s="1" t="s">
        <v>10291</v>
      </c>
      <c r="L949" s="4" t="str">
        <f ca="1">IFERROR(__xludf.DUMMYFUNCTION("JOIN("" "", SPLIT(REGEXEXTRACT(H949, ""(\S+\s+\S+\s+\S+\s+\S+)""), "" ""))"),"Intel Core i7 13700K")</f>
        <v>Intel Core i7 13700K</v>
      </c>
    </row>
    <row r="950" spans="1:12">
      <c r="A950" s="1" t="s">
        <v>10993</v>
      </c>
      <c r="B950" s="1" t="s">
        <v>10286</v>
      </c>
      <c r="C950" s="1" t="s">
        <v>10994</v>
      </c>
      <c r="D950" s="1" t="s">
        <v>10305</v>
      </c>
      <c r="E950" s="1" t="s">
        <v>10995</v>
      </c>
      <c r="H950" s="1" t="s">
        <v>12230</v>
      </c>
      <c r="I950" s="1">
        <v>0</v>
      </c>
      <c r="J950" s="1">
        <v>13</v>
      </c>
      <c r="K950" s="1" t="s">
        <v>10291</v>
      </c>
      <c r="L950" s="4" t="str">
        <f ca="1">IFERROR(__xludf.DUMMYFUNCTION("JOIN("" "", SPLIT(REGEXEXTRACT(H950, ""(\S+\s+\S+\s+\S+\s+\S+)""), "" ""))"),"Intel Core i7 13700K")</f>
        <v>Intel Core i7 13700K</v>
      </c>
    </row>
    <row r="951" spans="1:12">
      <c r="A951" s="1" t="s">
        <v>10996</v>
      </c>
      <c r="B951" s="1" t="s">
        <v>10286</v>
      </c>
      <c r="C951" s="1" t="s">
        <v>10997</v>
      </c>
      <c r="D951" s="1" t="s">
        <v>10288</v>
      </c>
      <c r="E951" s="1" t="s">
        <v>10998</v>
      </c>
      <c r="H951" s="1" t="s">
        <v>12231</v>
      </c>
      <c r="I951" s="1">
        <v>0</v>
      </c>
      <c r="J951" s="1">
        <v>13</v>
      </c>
      <c r="K951" s="1" t="s">
        <v>10291</v>
      </c>
      <c r="L951" s="4" t="str">
        <f ca="1">IFERROR(__xludf.DUMMYFUNCTION("JOIN("" "", SPLIT(REGEXEXTRACT(H951, ""(\S+\s+\S+\s+\S+\s+\S+)""), "" ""))"),"Intel Core i7 13700K")</f>
        <v>Intel Core i7 13700K</v>
      </c>
    </row>
    <row r="952" spans="1:12">
      <c r="A952" s="1" t="s">
        <v>10999</v>
      </c>
      <c r="B952" s="1" t="s">
        <v>10286</v>
      </c>
      <c r="C952" s="1" t="s">
        <v>11000</v>
      </c>
      <c r="D952" s="1" t="s">
        <v>10293</v>
      </c>
      <c r="E952" s="1" t="s">
        <v>11001</v>
      </c>
      <c r="H952" s="1" t="s">
        <v>12232</v>
      </c>
      <c r="I952" s="1">
        <v>0</v>
      </c>
      <c r="J952" s="1">
        <v>13</v>
      </c>
      <c r="K952" s="1" t="s">
        <v>10291</v>
      </c>
      <c r="L952" s="4" t="str">
        <f ca="1">IFERROR(__xludf.DUMMYFUNCTION("JOIN("" "", SPLIT(REGEXEXTRACT(H952, ""(\S+\s+\S+\s+\S+\s+\S+)""), "" ""))"),"Intel Core i7 13700K")</f>
        <v>Intel Core i7 13700K</v>
      </c>
    </row>
    <row r="953" spans="1:12">
      <c r="A953" s="1" t="s">
        <v>11002</v>
      </c>
      <c r="B953" s="1" t="s">
        <v>10286</v>
      </c>
      <c r="C953" s="1" t="s">
        <v>11003</v>
      </c>
      <c r="D953" s="1" t="s">
        <v>10479</v>
      </c>
      <c r="E953" s="1" t="s">
        <v>11004</v>
      </c>
      <c r="H953" s="1" t="s">
        <v>12233</v>
      </c>
      <c r="I953" s="1">
        <v>0</v>
      </c>
      <c r="J953" s="1">
        <v>13</v>
      </c>
      <c r="K953" s="1" t="s">
        <v>10291</v>
      </c>
      <c r="L953" s="4" t="str">
        <f ca="1">IFERROR(__xludf.DUMMYFUNCTION("JOIN("" "", SPLIT(REGEXEXTRACT(H953, ""(\S+\s+\S+\s+\S+\s+\S+)""), "" ""))"),"Intel Core i7 13700K")</f>
        <v>Intel Core i7 13700K</v>
      </c>
    </row>
    <row r="954" spans="1:12">
      <c r="A954" s="1" t="s">
        <v>11005</v>
      </c>
      <c r="B954" s="1" t="s">
        <v>10286</v>
      </c>
      <c r="C954" s="1" t="s">
        <v>11006</v>
      </c>
      <c r="D954" s="1" t="s">
        <v>10740</v>
      </c>
      <c r="E954" s="1" t="s">
        <v>11007</v>
      </c>
      <c r="H954" s="1" t="s">
        <v>12234</v>
      </c>
      <c r="I954" s="1">
        <v>0</v>
      </c>
      <c r="J954" s="1">
        <v>13</v>
      </c>
      <c r="K954" s="1" t="s">
        <v>10291</v>
      </c>
      <c r="L954" s="4" t="str">
        <f ca="1">IFERROR(__xludf.DUMMYFUNCTION("JOIN("" "", SPLIT(REGEXEXTRACT(H954, ""(\S+\s+\S+\s+\S+\s+\S+)""), "" ""))"),"Intel Core i7 13700K")</f>
        <v>Intel Core i7 13700K</v>
      </c>
    </row>
    <row r="955" spans="1:12">
      <c r="A955" s="1" t="s">
        <v>11008</v>
      </c>
      <c r="B955" s="1" t="s">
        <v>10286</v>
      </c>
      <c r="C955" s="1" t="s">
        <v>11009</v>
      </c>
      <c r="D955" s="1" t="s">
        <v>10740</v>
      </c>
      <c r="E955" s="1" t="s">
        <v>11010</v>
      </c>
      <c r="H955" s="1" t="s">
        <v>12235</v>
      </c>
      <c r="I955" s="1">
        <v>0</v>
      </c>
      <c r="J955" s="1">
        <v>13</v>
      </c>
      <c r="K955" s="1" t="s">
        <v>10291</v>
      </c>
      <c r="L955" s="4" t="str">
        <f ca="1">IFERROR(__xludf.DUMMYFUNCTION("JOIN("" "", SPLIT(REGEXEXTRACT(H955, ""(\S+\s+\S+\s+\S+\s+\S+)""), "" ""))"),"Intel Core i7 13700K")</f>
        <v>Intel Core i7 13700K</v>
      </c>
    </row>
    <row r="956" spans="1:12">
      <c r="A956" s="1" t="s">
        <v>11011</v>
      </c>
      <c r="B956" s="1" t="s">
        <v>10286</v>
      </c>
      <c r="C956" s="1" t="s">
        <v>101</v>
      </c>
      <c r="D956" s="1" t="s">
        <v>10479</v>
      </c>
      <c r="E956" s="1" t="s">
        <v>11012</v>
      </c>
      <c r="H956" s="1" t="s">
        <v>12236</v>
      </c>
      <c r="I956" s="1">
        <v>0</v>
      </c>
      <c r="J956" s="1">
        <v>13</v>
      </c>
      <c r="K956" s="1" t="s">
        <v>10291</v>
      </c>
      <c r="L956" s="4" t="str">
        <f ca="1">IFERROR(__xludf.DUMMYFUNCTION("JOIN("" "", SPLIT(REGEXEXTRACT(H956, ""(\S+\s+\S+\s+\S+\s+\S+)""), "" ""))"),"Intel Core i7 13700K")</f>
        <v>Intel Core i7 13700K</v>
      </c>
    </row>
    <row r="957" spans="1:12">
      <c r="A957" s="1" t="s">
        <v>11013</v>
      </c>
      <c r="B957" s="1" t="s">
        <v>10286</v>
      </c>
      <c r="C957" s="1" t="s">
        <v>11014</v>
      </c>
      <c r="D957" s="1" t="s">
        <v>10305</v>
      </c>
      <c r="E957" s="1" t="s">
        <v>11015</v>
      </c>
      <c r="H957" s="1" t="s">
        <v>12237</v>
      </c>
      <c r="I957" s="1">
        <v>0</v>
      </c>
      <c r="J957" s="1">
        <v>13</v>
      </c>
      <c r="K957" s="1" t="s">
        <v>10291</v>
      </c>
      <c r="L957" s="4" t="str">
        <f ca="1">IFERROR(__xludf.DUMMYFUNCTION("JOIN("" "", SPLIT(REGEXEXTRACT(H957, ""(\S+\s+\S+\s+\S+\s+\S+)""), "" ""))"),"Intel Core i7 13700K")</f>
        <v>Intel Core i7 13700K</v>
      </c>
    </row>
    <row r="958" spans="1:12">
      <c r="A958" s="1" t="s">
        <v>11016</v>
      </c>
      <c r="B958" s="1" t="s">
        <v>10286</v>
      </c>
      <c r="C958" s="1" t="s">
        <v>11017</v>
      </c>
      <c r="D958" s="1" t="s">
        <v>10288</v>
      </c>
      <c r="E958" s="1" t="s">
        <v>11018</v>
      </c>
      <c r="H958" s="1" t="s">
        <v>12238</v>
      </c>
      <c r="I958" s="1">
        <v>0</v>
      </c>
      <c r="J958" s="1">
        <v>13</v>
      </c>
      <c r="K958" s="1" t="s">
        <v>10291</v>
      </c>
      <c r="L958" s="4" t="str">
        <f ca="1">IFERROR(__xludf.DUMMYFUNCTION("JOIN("" "", SPLIT(REGEXEXTRACT(H958, ""(\S+\s+\S+\s+\S+\s+\S+)""), "" ""))"),"Intel Core i7 13700K")</f>
        <v>Intel Core i7 13700K</v>
      </c>
    </row>
    <row r="959" spans="1:12">
      <c r="A959" s="1" t="s">
        <v>11019</v>
      </c>
      <c r="B959" s="1" t="s">
        <v>10286</v>
      </c>
      <c r="C959" s="1" t="s">
        <v>11020</v>
      </c>
      <c r="D959" s="1" t="s">
        <v>10305</v>
      </c>
      <c r="E959" s="1" t="s">
        <v>11021</v>
      </c>
      <c r="H959" s="1" t="s">
        <v>12239</v>
      </c>
      <c r="I959" s="1">
        <v>0</v>
      </c>
      <c r="J959" s="1">
        <v>13</v>
      </c>
      <c r="K959" s="1" t="s">
        <v>10291</v>
      </c>
      <c r="L959" s="4" t="str">
        <f ca="1">IFERROR(__xludf.DUMMYFUNCTION("JOIN("" "", SPLIT(REGEXEXTRACT(H959, ""(\S+\s+\S+\s+\S+\s+\S+)""), "" ""))"),"Intel Core i7 13700K")</f>
        <v>Intel Core i7 13700K</v>
      </c>
    </row>
    <row r="960" spans="1:12">
      <c r="A960" s="1" t="s">
        <v>11022</v>
      </c>
      <c r="B960" s="1" t="s">
        <v>10286</v>
      </c>
      <c r="C960" s="1" t="s">
        <v>11023</v>
      </c>
      <c r="D960" s="1" t="s">
        <v>10778</v>
      </c>
      <c r="E960" s="1" t="s">
        <v>11024</v>
      </c>
      <c r="H960" s="1" t="s">
        <v>12240</v>
      </c>
      <c r="I960" s="1">
        <v>0</v>
      </c>
      <c r="J960" s="1">
        <v>13</v>
      </c>
      <c r="K960" s="1" t="s">
        <v>10291</v>
      </c>
      <c r="L960" s="4" t="str">
        <f ca="1">IFERROR(__xludf.DUMMYFUNCTION("JOIN("" "", SPLIT(REGEXEXTRACT(H960, ""(\S+\s+\S+\s+\S+\s+\S+)""), "" ""))"),"Intel Core i7 13700K")</f>
        <v>Intel Core i7 13700K</v>
      </c>
    </row>
    <row r="961" spans="1:12">
      <c r="A961" s="1" t="s">
        <v>11025</v>
      </c>
      <c r="B961" s="1" t="s">
        <v>10303</v>
      </c>
      <c r="C961" s="1" t="s">
        <v>11026</v>
      </c>
      <c r="D961" s="1" t="s">
        <v>10736</v>
      </c>
      <c r="E961" s="1" t="s">
        <v>11027</v>
      </c>
      <c r="H961" s="1" t="s">
        <v>12241</v>
      </c>
      <c r="I961" s="1">
        <v>0</v>
      </c>
      <c r="J961" s="1">
        <v>13</v>
      </c>
      <c r="K961" s="1" t="s">
        <v>10291</v>
      </c>
      <c r="L961" s="4" t="str">
        <f ca="1">IFERROR(__xludf.DUMMYFUNCTION("JOIN("" "", SPLIT(REGEXEXTRACT(H961, ""(\S+\s+\S+\s+\S+\s+\S+)""), "" ""))"),"Intel Core i7 13700K")</f>
        <v>Intel Core i7 13700K</v>
      </c>
    </row>
    <row r="962" spans="1:12">
      <c r="A962" s="1" t="s">
        <v>11028</v>
      </c>
      <c r="B962" s="1" t="s">
        <v>10286</v>
      </c>
      <c r="C962" s="1" t="s">
        <v>11029</v>
      </c>
      <c r="D962" s="1" t="s">
        <v>10371</v>
      </c>
      <c r="E962" s="1" t="s">
        <v>11030</v>
      </c>
      <c r="H962" s="1" t="s">
        <v>12242</v>
      </c>
      <c r="I962" s="1">
        <v>0</v>
      </c>
      <c r="J962" s="1">
        <v>13</v>
      </c>
      <c r="K962" s="1" t="s">
        <v>10291</v>
      </c>
      <c r="L962" s="4" t="str">
        <f ca="1">IFERROR(__xludf.DUMMYFUNCTION("JOIN("" "", SPLIT(REGEXEXTRACT(H962, ""(\S+\s+\S+\s+\S+\s+\S+)""), "" ""))"),"Intel Core i7 13700K")</f>
        <v>Intel Core i7 13700K</v>
      </c>
    </row>
    <row r="963" spans="1:12">
      <c r="A963" s="1" t="s">
        <v>11031</v>
      </c>
      <c r="B963" s="1" t="s">
        <v>10286</v>
      </c>
      <c r="C963" s="1" t="s">
        <v>11032</v>
      </c>
      <c r="D963" s="1" t="s">
        <v>10288</v>
      </c>
      <c r="E963" s="1" t="s">
        <v>11033</v>
      </c>
      <c r="H963" s="1" t="s">
        <v>12243</v>
      </c>
      <c r="I963" s="1">
        <v>0</v>
      </c>
      <c r="J963" s="1">
        <v>13</v>
      </c>
      <c r="K963" s="1" t="s">
        <v>10291</v>
      </c>
      <c r="L963" s="4" t="str">
        <f ca="1">IFERROR(__xludf.DUMMYFUNCTION("JOIN("" "", SPLIT(REGEXEXTRACT(H963, ""(\S+\s+\S+\s+\S+\s+\S+)""), "" ""))"),"Intel Core i7 13700K")</f>
        <v>Intel Core i7 13700K</v>
      </c>
    </row>
    <row r="964" spans="1:12">
      <c r="A964" s="1" t="s">
        <v>1500</v>
      </c>
      <c r="B964" s="1" t="s">
        <v>10286</v>
      </c>
      <c r="C964" s="1" t="s">
        <v>11034</v>
      </c>
      <c r="D964" s="1" t="s">
        <v>10293</v>
      </c>
      <c r="E964" s="1" t="s">
        <v>11035</v>
      </c>
      <c r="H964" s="1" t="s">
        <v>12244</v>
      </c>
      <c r="I964" s="1">
        <v>0</v>
      </c>
      <c r="J964" s="1">
        <v>13</v>
      </c>
      <c r="K964" s="1" t="s">
        <v>10291</v>
      </c>
      <c r="L964" s="4" t="str">
        <f ca="1">IFERROR(__xludf.DUMMYFUNCTION("JOIN("" "", SPLIT(REGEXEXTRACT(H964, ""(\S+\s+\S+\s+\S+\s+\S+)""), "" ""))"),"Intel Core i7 13700K")</f>
        <v>Intel Core i7 13700K</v>
      </c>
    </row>
    <row r="965" spans="1:12">
      <c r="A965" s="1" t="s">
        <v>11036</v>
      </c>
      <c r="B965" s="1" t="s">
        <v>10286</v>
      </c>
      <c r="C965" s="1" t="s">
        <v>101</v>
      </c>
      <c r="D965" s="1" t="s">
        <v>10288</v>
      </c>
      <c r="E965" s="1" t="s">
        <v>11037</v>
      </c>
      <c r="H965" s="1" t="s">
        <v>12245</v>
      </c>
      <c r="I965" s="1">
        <v>0</v>
      </c>
      <c r="J965" s="1">
        <v>13</v>
      </c>
      <c r="K965" s="1" t="s">
        <v>10291</v>
      </c>
      <c r="L965" s="4" t="str">
        <f ca="1">IFERROR(__xludf.DUMMYFUNCTION("JOIN("" "", SPLIT(REGEXEXTRACT(H965, ""(\S+\s+\S+\s+\S+\s+\S+)""), "" ""))"),"Intel Core i7 13700K")</f>
        <v>Intel Core i7 13700K</v>
      </c>
    </row>
    <row r="966" spans="1:12">
      <c r="A966" s="1" t="s">
        <v>11038</v>
      </c>
      <c r="B966" s="1" t="s">
        <v>10286</v>
      </c>
      <c r="C966" s="1" t="s">
        <v>11039</v>
      </c>
      <c r="D966" s="1" t="s">
        <v>10778</v>
      </c>
      <c r="E966" s="1" t="s">
        <v>11040</v>
      </c>
      <c r="H966" s="1" t="s">
        <v>12246</v>
      </c>
      <c r="I966" s="1">
        <v>0</v>
      </c>
      <c r="J966" s="1">
        <v>13</v>
      </c>
      <c r="K966" s="1" t="s">
        <v>10291</v>
      </c>
      <c r="L966" s="4" t="str">
        <f ca="1">IFERROR(__xludf.DUMMYFUNCTION("JOIN("" "", SPLIT(REGEXEXTRACT(H966, ""(\S+\s+\S+\s+\S+\s+\S+)""), "" ""))"),"Intel Core i7 13700K")</f>
        <v>Intel Core i7 13700K</v>
      </c>
    </row>
    <row r="967" spans="1:12">
      <c r="A967" s="1" t="s">
        <v>11041</v>
      </c>
      <c r="B967" s="1" t="s">
        <v>10286</v>
      </c>
      <c r="C967" s="1" t="s">
        <v>11042</v>
      </c>
      <c r="D967" s="1" t="s">
        <v>10293</v>
      </c>
      <c r="E967" s="1" t="s">
        <v>11043</v>
      </c>
      <c r="H967" s="1" t="s">
        <v>12247</v>
      </c>
      <c r="I967" s="1">
        <v>0</v>
      </c>
      <c r="J967" s="1">
        <v>13</v>
      </c>
      <c r="K967" s="1" t="s">
        <v>10291</v>
      </c>
      <c r="L967" s="4" t="str">
        <f ca="1">IFERROR(__xludf.DUMMYFUNCTION("JOIN("" "", SPLIT(REGEXEXTRACT(H967, ""(\S+\s+\S+\s+\S+\s+\S+)""), "" ""))"),"Intel Core i7 13700K")</f>
        <v>Intel Core i7 13700K</v>
      </c>
    </row>
    <row r="968" spans="1:12">
      <c r="A968" s="1" t="s">
        <v>11044</v>
      </c>
      <c r="B968" s="1" t="s">
        <v>10286</v>
      </c>
      <c r="C968" s="1" t="s">
        <v>300</v>
      </c>
      <c r="D968" s="1" t="s">
        <v>10288</v>
      </c>
      <c r="E968" s="1" t="s">
        <v>11045</v>
      </c>
      <c r="H968" s="1" t="s">
        <v>12248</v>
      </c>
      <c r="I968" s="1">
        <v>0</v>
      </c>
      <c r="J968" s="1">
        <v>13</v>
      </c>
      <c r="K968" s="1" t="s">
        <v>10291</v>
      </c>
      <c r="L968" s="4" t="str">
        <f ca="1">IFERROR(__xludf.DUMMYFUNCTION("JOIN("" "", SPLIT(REGEXEXTRACT(H968, ""(\S+\s+\S+\s+\S+\s+\S+)""), "" ""))"),"Intel Core i7 13700K")</f>
        <v>Intel Core i7 13700K</v>
      </c>
    </row>
    <row r="969" spans="1:12">
      <c r="A969" s="1" t="s">
        <v>11046</v>
      </c>
      <c r="B969" s="1" t="s">
        <v>10286</v>
      </c>
      <c r="C969" s="1" t="s">
        <v>11047</v>
      </c>
      <c r="D969" s="1" t="s">
        <v>10293</v>
      </c>
      <c r="E969" s="1" t="s">
        <v>11048</v>
      </c>
      <c r="H969" s="1" t="s">
        <v>12249</v>
      </c>
      <c r="I969" s="1">
        <v>0</v>
      </c>
      <c r="J969" s="1">
        <v>13</v>
      </c>
      <c r="K969" s="1" t="s">
        <v>10291</v>
      </c>
      <c r="L969" s="4" t="str">
        <f ca="1">IFERROR(__xludf.DUMMYFUNCTION("JOIN("" "", SPLIT(REGEXEXTRACT(H969, ""(\S+\s+\S+\s+\S+\s+\S+)""), "" ""))"),"Intel Core i7 13700K")</f>
        <v>Intel Core i7 13700K</v>
      </c>
    </row>
    <row r="970" spans="1:12">
      <c r="A970" s="1" t="s">
        <v>10354</v>
      </c>
      <c r="B970" s="1" t="s">
        <v>10286</v>
      </c>
      <c r="C970" s="1" t="s">
        <v>11049</v>
      </c>
      <c r="D970" s="1" t="s">
        <v>10778</v>
      </c>
      <c r="E970" s="1" t="s">
        <v>11050</v>
      </c>
      <c r="H970" s="1" t="s">
        <v>12250</v>
      </c>
      <c r="I970" s="1">
        <v>0</v>
      </c>
      <c r="J970" s="1">
        <v>13</v>
      </c>
      <c r="K970" s="1" t="s">
        <v>10291</v>
      </c>
      <c r="L970" s="4" t="str">
        <f ca="1">IFERROR(__xludf.DUMMYFUNCTION("JOIN("" "", SPLIT(REGEXEXTRACT(H970, ""(\S+\s+\S+\s+\S+\s+\S+)""), "" ""))"),"Intel Core i7 13700K")</f>
        <v>Intel Core i7 13700K</v>
      </c>
    </row>
    <row r="971" spans="1:12">
      <c r="A971" s="1" t="s">
        <v>11051</v>
      </c>
      <c r="B971" s="1" t="s">
        <v>10286</v>
      </c>
      <c r="C971" s="1" t="s">
        <v>11052</v>
      </c>
      <c r="D971" s="1" t="s">
        <v>10743</v>
      </c>
      <c r="E971" s="1" t="s">
        <v>11053</v>
      </c>
      <c r="H971" s="1" t="s">
        <v>12251</v>
      </c>
      <c r="I971" s="1">
        <v>0</v>
      </c>
      <c r="J971" s="1">
        <v>13</v>
      </c>
      <c r="K971" s="1" t="s">
        <v>10291</v>
      </c>
      <c r="L971" s="4" t="str">
        <f ca="1">IFERROR(__xludf.DUMMYFUNCTION("JOIN("" "", SPLIT(REGEXEXTRACT(H971, ""(\S+\s+\S+\s+\S+\s+\S+)""), "" ""))"),"Intel Core i7 13700K")</f>
        <v>Intel Core i7 13700K</v>
      </c>
    </row>
    <row r="972" spans="1:12">
      <c r="A972" s="1" t="s">
        <v>11054</v>
      </c>
      <c r="B972" s="1" t="s">
        <v>10286</v>
      </c>
      <c r="C972" s="1" t="s">
        <v>108</v>
      </c>
      <c r="D972" s="1" t="s">
        <v>10288</v>
      </c>
      <c r="E972" s="1" t="s">
        <v>11055</v>
      </c>
      <c r="H972" s="1" t="s">
        <v>12252</v>
      </c>
      <c r="I972" s="1">
        <v>0</v>
      </c>
      <c r="J972" s="1">
        <v>13</v>
      </c>
      <c r="K972" s="1" t="s">
        <v>10291</v>
      </c>
      <c r="L972" s="4" t="str">
        <f ca="1">IFERROR(__xludf.DUMMYFUNCTION("JOIN("" "", SPLIT(REGEXEXTRACT(H972, ""(\S+\s+\S+\s+\S+\s+\S+)""), "" ""))"),"Intel Core i7 13700K")</f>
        <v>Intel Core i7 13700K</v>
      </c>
    </row>
    <row r="973" spans="1:12">
      <c r="A973" s="1" t="s">
        <v>11056</v>
      </c>
      <c r="B973" s="1" t="s">
        <v>10286</v>
      </c>
      <c r="C973" s="1" t="s">
        <v>504</v>
      </c>
      <c r="D973" s="1" t="s">
        <v>10288</v>
      </c>
      <c r="E973" s="1" t="s">
        <v>11057</v>
      </c>
      <c r="H973" s="1" t="s">
        <v>12253</v>
      </c>
      <c r="I973" s="1">
        <v>0</v>
      </c>
      <c r="J973" s="1">
        <v>13</v>
      </c>
      <c r="K973" s="1" t="s">
        <v>10291</v>
      </c>
      <c r="L973" s="4" t="str">
        <f ca="1">IFERROR(__xludf.DUMMYFUNCTION("JOIN("" "", SPLIT(REGEXEXTRACT(H973, ""(\S+\s+\S+\s+\S+\s+\S+)""), "" ""))"),"Intel Core i7 13700K")</f>
        <v>Intel Core i7 13700K</v>
      </c>
    </row>
    <row r="974" spans="1:12">
      <c r="A974" s="1" t="s">
        <v>11058</v>
      </c>
      <c r="B974" s="1" t="s">
        <v>10286</v>
      </c>
      <c r="C974" s="1" t="s">
        <v>11059</v>
      </c>
      <c r="D974" s="1" t="s">
        <v>10755</v>
      </c>
      <c r="E974" s="1" t="s">
        <v>11060</v>
      </c>
      <c r="H974" s="1" t="s">
        <v>12254</v>
      </c>
      <c r="I974" s="1">
        <v>0</v>
      </c>
      <c r="J974" s="1">
        <v>13</v>
      </c>
      <c r="K974" s="1" t="s">
        <v>10291</v>
      </c>
      <c r="L974" s="4" t="str">
        <f ca="1">IFERROR(__xludf.DUMMYFUNCTION("JOIN("" "", SPLIT(REGEXEXTRACT(H974, ""(\S+\s+\S+\s+\S+\s+\S+)""), "" ""))"),"Intel Core i7 13700K")</f>
        <v>Intel Core i7 13700K</v>
      </c>
    </row>
    <row r="975" spans="1:12">
      <c r="A975" s="1" t="s">
        <v>11061</v>
      </c>
      <c r="B975" s="1" t="s">
        <v>10286</v>
      </c>
      <c r="C975" s="1" t="s">
        <v>11062</v>
      </c>
      <c r="D975" s="1" t="s">
        <v>10305</v>
      </c>
      <c r="E975" s="1" t="s">
        <v>11063</v>
      </c>
      <c r="H975" s="1" t="s">
        <v>12255</v>
      </c>
      <c r="I975" s="1">
        <v>0</v>
      </c>
      <c r="J975" s="1">
        <v>13</v>
      </c>
      <c r="K975" s="1" t="s">
        <v>10291</v>
      </c>
      <c r="L975" s="4" t="str">
        <f ca="1">IFERROR(__xludf.DUMMYFUNCTION("JOIN("" "", SPLIT(REGEXEXTRACT(H975, ""(\S+\s+\S+\s+\S+\s+\S+)""), "" ""))"),"Intel Core i7 13700K")</f>
        <v>Intel Core i7 13700K</v>
      </c>
    </row>
    <row r="976" spans="1:12">
      <c r="A976" s="1" t="s">
        <v>11064</v>
      </c>
      <c r="B976" s="1" t="s">
        <v>10286</v>
      </c>
      <c r="C976" s="1" t="s">
        <v>11065</v>
      </c>
      <c r="D976" s="1" t="s">
        <v>10347</v>
      </c>
      <c r="E976" s="1" t="s">
        <v>11066</v>
      </c>
      <c r="H976" s="1" t="s">
        <v>12256</v>
      </c>
      <c r="I976" s="1">
        <v>0</v>
      </c>
      <c r="J976" s="1">
        <v>13</v>
      </c>
      <c r="K976" s="1" t="s">
        <v>10291</v>
      </c>
      <c r="L976" s="4" t="str">
        <f ca="1">IFERROR(__xludf.DUMMYFUNCTION("JOIN("" "", SPLIT(REGEXEXTRACT(H976, ""(\S+\s+\S+\s+\S+\s+\S+)""), "" ""))"),"Intel Core i7 13700K")</f>
        <v>Intel Core i7 13700K</v>
      </c>
    </row>
    <row r="977" spans="1:12">
      <c r="A977" s="1" t="s">
        <v>10459</v>
      </c>
      <c r="B977" s="1" t="s">
        <v>10286</v>
      </c>
      <c r="C977" s="1" t="s">
        <v>11067</v>
      </c>
      <c r="D977" s="1" t="s">
        <v>10736</v>
      </c>
      <c r="E977" s="1" t="s">
        <v>11068</v>
      </c>
      <c r="H977" s="1" t="s">
        <v>12257</v>
      </c>
      <c r="I977" s="1">
        <v>0</v>
      </c>
      <c r="J977" s="1">
        <v>13</v>
      </c>
      <c r="K977" s="1" t="s">
        <v>10291</v>
      </c>
      <c r="L977" s="4" t="str">
        <f ca="1">IFERROR(__xludf.DUMMYFUNCTION("JOIN("" "", SPLIT(REGEXEXTRACT(H977, ""(\S+\s+\S+\s+\S+\s+\S+)""), "" ""))"),"Intel Core i7 13700K")</f>
        <v>Intel Core i7 13700K</v>
      </c>
    </row>
    <row r="978" spans="1:12">
      <c r="A978" s="1" t="s">
        <v>11069</v>
      </c>
      <c r="B978" s="1" t="s">
        <v>10286</v>
      </c>
      <c r="C978" s="1" t="s">
        <v>6066</v>
      </c>
      <c r="D978" s="1" t="s">
        <v>10288</v>
      </c>
      <c r="E978" s="1" t="s">
        <v>11070</v>
      </c>
      <c r="H978" s="1" t="s">
        <v>12258</v>
      </c>
      <c r="I978" s="1">
        <v>0</v>
      </c>
      <c r="J978" s="1">
        <v>13</v>
      </c>
      <c r="K978" s="1" t="s">
        <v>10291</v>
      </c>
      <c r="L978" s="4" t="str">
        <f ca="1">IFERROR(__xludf.DUMMYFUNCTION("JOIN("" "", SPLIT(REGEXEXTRACT(H978, ""(\S+\s+\S+\s+\S+\s+\S+)""), "" ""))"),"Intel Core i7 13700K")</f>
        <v>Intel Core i7 13700K</v>
      </c>
    </row>
    <row r="979" spans="1:12">
      <c r="A979" s="1" t="s">
        <v>11071</v>
      </c>
      <c r="B979" s="1" t="s">
        <v>10286</v>
      </c>
      <c r="C979" s="1" t="s">
        <v>11072</v>
      </c>
      <c r="D979" s="1" t="s">
        <v>10479</v>
      </c>
      <c r="E979" s="1" t="s">
        <v>11073</v>
      </c>
      <c r="H979" s="1" t="s">
        <v>12259</v>
      </c>
      <c r="I979" s="1">
        <v>0</v>
      </c>
      <c r="J979" s="1">
        <v>13</v>
      </c>
      <c r="K979" s="1" t="s">
        <v>10291</v>
      </c>
      <c r="L979" s="4" t="str">
        <f ca="1">IFERROR(__xludf.DUMMYFUNCTION("JOIN("" "", SPLIT(REGEXEXTRACT(H979, ""(\S+\s+\S+\s+\S+\s+\S+)""), "" ""))"),"Intel Core i7 13700K")</f>
        <v>Intel Core i7 13700K</v>
      </c>
    </row>
    <row r="980" spans="1:12">
      <c r="A980" s="1" t="s">
        <v>11074</v>
      </c>
      <c r="B980" s="1" t="s">
        <v>10303</v>
      </c>
      <c r="C980" s="1" t="s">
        <v>11075</v>
      </c>
      <c r="D980" s="1" t="s">
        <v>10736</v>
      </c>
      <c r="E980" s="1" t="s">
        <v>11076</v>
      </c>
      <c r="H980" s="1" t="s">
        <v>12260</v>
      </c>
      <c r="I980" s="1">
        <v>0</v>
      </c>
      <c r="J980" s="1">
        <v>13</v>
      </c>
      <c r="K980" s="1" t="s">
        <v>10291</v>
      </c>
      <c r="L980" s="4" t="str">
        <f ca="1">IFERROR(__xludf.DUMMYFUNCTION("JOIN("" "", SPLIT(REGEXEXTRACT(H980, ""(\S+\s+\S+\s+\S+\s+\S+)""), "" ""))"),"Intel Core i7 13700K")</f>
        <v>Intel Core i7 13700K</v>
      </c>
    </row>
    <row r="981" spans="1:12">
      <c r="A981" s="1" t="s">
        <v>11077</v>
      </c>
      <c r="B981" s="1" t="s">
        <v>10286</v>
      </c>
      <c r="C981" s="1" t="s">
        <v>11078</v>
      </c>
      <c r="D981" s="1" t="s">
        <v>10736</v>
      </c>
      <c r="E981" s="1" t="s">
        <v>11079</v>
      </c>
      <c r="H981" s="1" t="s">
        <v>12261</v>
      </c>
      <c r="I981" s="1">
        <v>0</v>
      </c>
      <c r="J981" s="1">
        <v>13</v>
      </c>
      <c r="K981" s="1" t="s">
        <v>10291</v>
      </c>
      <c r="L981" s="4" t="str">
        <f ca="1">IFERROR(__xludf.DUMMYFUNCTION("JOIN("" "", SPLIT(REGEXEXTRACT(H981, ""(\S+\s+\S+\s+\S+\s+\S+)""), "" ""))"),"Intel Core i7 13700K")</f>
        <v>Intel Core i7 13700K</v>
      </c>
    </row>
    <row r="982" spans="1:12">
      <c r="A982" s="1" t="s">
        <v>11080</v>
      </c>
      <c r="B982" s="1" t="s">
        <v>10286</v>
      </c>
      <c r="C982" s="1" t="s">
        <v>11081</v>
      </c>
      <c r="D982" s="1" t="s">
        <v>10740</v>
      </c>
      <c r="E982" s="1" t="s">
        <v>11082</v>
      </c>
      <c r="H982" s="1" t="s">
        <v>12262</v>
      </c>
      <c r="I982" s="1">
        <v>0</v>
      </c>
      <c r="J982" s="1">
        <v>13</v>
      </c>
      <c r="K982" s="1" t="s">
        <v>10291</v>
      </c>
      <c r="L982" s="4" t="str">
        <f ca="1">IFERROR(__xludf.DUMMYFUNCTION("JOIN("" "", SPLIT(REGEXEXTRACT(H982, ""(\S+\s+\S+\s+\S+\s+\S+)""), "" ""))"),"Intel Core i7 13700K")</f>
        <v>Intel Core i7 13700K</v>
      </c>
    </row>
    <row r="983" spans="1:12">
      <c r="A983" s="1" t="s">
        <v>11083</v>
      </c>
      <c r="B983" s="1" t="s">
        <v>10286</v>
      </c>
      <c r="C983" s="1" t="s">
        <v>11084</v>
      </c>
      <c r="D983" s="1" t="s">
        <v>10743</v>
      </c>
      <c r="E983" s="1" t="s">
        <v>11085</v>
      </c>
      <c r="H983" s="1" t="s">
        <v>12263</v>
      </c>
      <c r="I983" s="1">
        <v>0</v>
      </c>
      <c r="J983" s="1">
        <v>13</v>
      </c>
      <c r="K983" s="1" t="s">
        <v>10291</v>
      </c>
      <c r="L983" s="4" t="str">
        <f ca="1">IFERROR(__xludf.DUMMYFUNCTION("JOIN("" "", SPLIT(REGEXEXTRACT(H983, ""(\S+\s+\S+\s+\S+\s+\S+)""), "" ""))"),"Intel Core i7 13700K")</f>
        <v>Intel Core i7 13700K</v>
      </c>
    </row>
    <row r="984" spans="1:12">
      <c r="A984" s="1" t="s">
        <v>11086</v>
      </c>
      <c r="B984" s="1" t="s">
        <v>10286</v>
      </c>
      <c r="C984" s="1" t="s">
        <v>11087</v>
      </c>
      <c r="D984" s="1" t="s">
        <v>10288</v>
      </c>
      <c r="E984" s="1" t="s">
        <v>11088</v>
      </c>
      <c r="H984" s="1" t="s">
        <v>12264</v>
      </c>
      <c r="I984" s="1">
        <v>0</v>
      </c>
      <c r="J984" s="1">
        <v>13</v>
      </c>
      <c r="K984" s="1" t="s">
        <v>10291</v>
      </c>
      <c r="L984" s="4" t="str">
        <f ca="1">IFERROR(__xludf.DUMMYFUNCTION("JOIN("" "", SPLIT(REGEXEXTRACT(H984, ""(\S+\s+\S+\s+\S+\s+\S+)""), "" ""))"),"Intel Core i7 13700K")</f>
        <v>Intel Core i7 13700K</v>
      </c>
    </row>
    <row r="985" spans="1:12">
      <c r="A985" s="1" t="s">
        <v>11089</v>
      </c>
      <c r="B985" s="1" t="s">
        <v>10286</v>
      </c>
      <c r="C985" s="1" t="s">
        <v>11090</v>
      </c>
      <c r="D985" s="1" t="s">
        <v>10743</v>
      </c>
      <c r="E985" s="1" t="s">
        <v>11091</v>
      </c>
      <c r="H985" s="1" t="s">
        <v>12265</v>
      </c>
      <c r="I985" s="1">
        <v>0</v>
      </c>
      <c r="J985" s="1">
        <v>13</v>
      </c>
      <c r="K985" s="1" t="s">
        <v>10291</v>
      </c>
      <c r="L985" s="4" t="str">
        <f ca="1">IFERROR(__xludf.DUMMYFUNCTION("JOIN("" "", SPLIT(REGEXEXTRACT(H985, ""(\S+\s+\S+\s+\S+\s+\S+)""), "" ""))"),"Intel Core i7 13700K")</f>
        <v>Intel Core i7 13700K</v>
      </c>
    </row>
    <row r="986" spans="1:12">
      <c r="A986" s="1" t="s">
        <v>11092</v>
      </c>
      <c r="B986" s="1" t="s">
        <v>10286</v>
      </c>
      <c r="C986" s="1" t="s">
        <v>8329</v>
      </c>
      <c r="D986" s="1" t="s">
        <v>10371</v>
      </c>
      <c r="E986" s="1" t="s">
        <v>11093</v>
      </c>
      <c r="H986" s="1" t="s">
        <v>12266</v>
      </c>
      <c r="I986" s="1">
        <v>0</v>
      </c>
      <c r="J986" s="1">
        <v>13</v>
      </c>
      <c r="K986" s="1" t="s">
        <v>10291</v>
      </c>
      <c r="L986" s="4" t="str">
        <f ca="1">IFERROR(__xludf.DUMMYFUNCTION("JOIN("" "", SPLIT(REGEXEXTRACT(H986, ""(\S+\s+\S+\s+\S+\s+\S+)""), "" ""))"),"Intel Core i7 13700K")</f>
        <v>Intel Core i7 13700K</v>
      </c>
    </row>
    <row r="987" spans="1:12">
      <c r="A987" s="1" t="s">
        <v>11094</v>
      </c>
      <c r="B987" s="1" t="s">
        <v>10286</v>
      </c>
      <c r="C987" s="1" t="s">
        <v>11095</v>
      </c>
      <c r="D987" s="1" t="s">
        <v>10736</v>
      </c>
      <c r="E987" s="1" t="s">
        <v>11096</v>
      </c>
      <c r="H987" s="1" t="s">
        <v>12267</v>
      </c>
      <c r="I987" s="1">
        <v>0</v>
      </c>
      <c r="J987" s="1">
        <v>13</v>
      </c>
      <c r="K987" s="1" t="s">
        <v>10291</v>
      </c>
      <c r="L987" s="4" t="str">
        <f ca="1">IFERROR(__xludf.DUMMYFUNCTION("JOIN("" "", SPLIT(REGEXEXTRACT(H987, ""(\S+\s+\S+\s+\S+\s+\S+)""), "" ""))"),"Intel Core i7 13700K")</f>
        <v>Intel Core i7 13700K</v>
      </c>
    </row>
    <row r="988" spans="1:12">
      <c r="A988" s="1" t="s">
        <v>11097</v>
      </c>
      <c r="B988" s="1" t="s">
        <v>10286</v>
      </c>
      <c r="C988" s="1" t="s">
        <v>11098</v>
      </c>
      <c r="D988" s="1" t="s">
        <v>10305</v>
      </c>
      <c r="E988" s="1" t="s">
        <v>11099</v>
      </c>
      <c r="H988" s="1" t="s">
        <v>12268</v>
      </c>
      <c r="I988" s="1">
        <v>0</v>
      </c>
      <c r="J988" s="1">
        <v>13</v>
      </c>
      <c r="K988" s="1" t="s">
        <v>10291</v>
      </c>
      <c r="L988" s="4" t="str">
        <f ca="1">IFERROR(__xludf.DUMMYFUNCTION("JOIN("" "", SPLIT(REGEXEXTRACT(H988, ""(\S+\s+\S+\s+\S+\s+\S+)""), "" ""))"),"Intel Core i7 13700K")</f>
        <v>Intel Core i7 13700K</v>
      </c>
    </row>
    <row r="989" spans="1:12">
      <c r="A989" s="1" t="s">
        <v>11100</v>
      </c>
      <c r="B989" s="1" t="s">
        <v>10286</v>
      </c>
      <c r="C989" s="1" t="s">
        <v>11101</v>
      </c>
      <c r="D989" s="1" t="s">
        <v>10347</v>
      </c>
      <c r="E989" s="1" t="s">
        <v>11102</v>
      </c>
      <c r="H989" s="1" t="s">
        <v>12269</v>
      </c>
      <c r="I989" s="1">
        <v>0</v>
      </c>
      <c r="J989" s="1">
        <v>13</v>
      </c>
      <c r="K989" s="1" t="s">
        <v>10291</v>
      </c>
      <c r="L989" s="4" t="str">
        <f ca="1">IFERROR(__xludf.DUMMYFUNCTION("JOIN("" "", SPLIT(REGEXEXTRACT(H989, ""(\S+\s+\S+\s+\S+\s+\S+)""), "" ""))"),"Intel Core i7 13700K")</f>
        <v>Intel Core i7 13700K</v>
      </c>
    </row>
    <row r="990" spans="1:12">
      <c r="A990" s="1" t="s">
        <v>11103</v>
      </c>
      <c r="B990" s="1" t="s">
        <v>10286</v>
      </c>
      <c r="C990" s="1" t="s">
        <v>5039</v>
      </c>
      <c r="D990" s="1" t="s">
        <v>10371</v>
      </c>
      <c r="E990" s="1" t="s">
        <v>11104</v>
      </c>
      <c r="H990" s="1" t="s">
        <v>12270</v>
      </c>
      <c r="I990" s="1">
        <v>0</v>
      </c>
      <c r="J990" s="1">
        <v>13</v>
      </c>
      <c r="K990" s="1" t="s">
        <v>10291</v>
      </c>
      <c r="L990" s="4" t="str">
        <f ca="1">IFERROR(__xludf.DUMMYFUNCTION("JOIN("" "", SPLIT(REGEXEXTRACT(H990, ""(\S+\s+\S+\s+\S+\s+\S+)""), "" ""))"),"Intel Core i7 13700K")</f>
        <v>Intel Core i7 13700K</v>
      </c>
    </row>
    <row r="991" spans="1:12">
      <c r="A991" s="1" t="s">
        <v>11105</v>
      </c>
      <c r="B991" s="1" t="s">
        <v>10286</v>
      </c>
      <c r="C991" s="1" t="s">
        <v>11106</v>
      </c>
      <c r="D991" s="1" t="s">
        <v>10740</v>
      </c>
      <c r="E991" s="1" t="s">
        <v>11107</v>
      </c>
      <c r="H991" s="1" t="s">
        <v>12271</v>
      </c>
      <c r="I991" s="1">
        <v>0</v>
      </c>
      <c r="J991" s="1">
        <v>13</v>
      </c>
      <c r="K991" s="1" t="s">
        <v>10291</v>
      </c>
      <c r="L991" s="4" t="str">
        <f ca="1">IFERROR(__xludf.DUMMYFUNCTION("JOIN("" "", SPLIT(REGEXEXTRACT(H991, ""(\S+\s+\S+\s+\S+\s+\S+)""), "" ""))"),"Intel Core i7 13700K")</f>
        <v>Intel Core i7 13700K</v>
      </c>
    </row>
    <row r="992" spans="1:12">
      <c r="A992" s="1" t="s">
        <v>11108</v>
      </c>
      <c r="B992" s="1" t="s">
        <v>10286</v>
      </c>
      <c r="C992" s="1" t="s">
        <v>11109</v>
      </c>
      <c r="D992" s="1" t="s">
        <v>10288</v>
      </c>
      <c r="E992" s="1" t="s">
        <v>11110</v>
      </c>
      <c r="H992" s="1" t="s">
        <v>12272</v>
      </c>
      <c r="I992" s="1">
        <v>0</v>
      </c>
      <c r="J992" s="1">
        <v>13</v>
      </c>
      <c r="K992" s="1" t="s">
        <v>10291</v>
      </c>
      <c r="L992" s="4" t="str">
        <f ca="1">IFERROR(__xludf.DUMMYFUNCTION("JOIN("" "", SPLIT(REGEXEXTRACT(H992, ""(\S+\s+\S+\s+\S+\s+\S+)""), "" ""))"),"Intel Core i7 13700K")</f>
        <v>Intel Core i7 13700K</v>
      </c>
    </row>
    <row r="993" spans="1:12">
      <c r="A993" s="1" t="s">
        <v>11111</v>
      </c>
      <c r="B993" s="1" t="s">
        <v>10286</v>
      </c>
      <c r="C993" s="1" t="s">
        <v>11112</v>
      </c>
      <c r="D993" s="1" t="s">
        <v>10479</v>
      </c>
      <c r="E993" s="1" t="s">
        <v>11113</v>
      </c>
      <c r="H993" s="1" t="s">
        <v>12273</v>
      </c>
      <c r="I993" s="1">
        <v>0</v>
      </c>
      <c r="J993" s="1">
        <v>13</v>
      </c>
      <c r="K993" s="1" t="s">
        <v>10291</v>
      </c>
      <c r="L993" s="4" t="str">
        <f ca="1">IFERROR(__xludf.DUMMYFUNCTION("JOIN("" "", SPLIT(REGEXEXTRACT(H993, ""(\S+\s+\S+\s+\S+\s+\S+)""), "" ""))"),"Intel Core i7 13700K")</f>
        <v>Intel Core i7 13700K</v>
      </c>
    </row>
    <row r="994" spans="1:12">
      <c r="A994" s="1" t="s">
        <v>11114</v>
      </c>
      <c r="B994" s="1" t="s">
        <v>10286</v>
      </c>
      <c r="C994" s="1" t="s">
        <v>11115</v>
      </c>
      <c r="D994" s="1" t="s">
        <v>10740</v>
      </c>
      <c r="E994" s="1" t="s">
        <v>11116</v>
      </c>
      <c r="H994" s="1" t="s">
        <v>12274</v>
      </c>
      <c r="I994" s="1">
        <v>0</v>
      </c>
      <c r="J994" s="1">
        <v>13</v>
      </c>
      <c r="K994" s="1" t="s">
        <v>10291</v>
      </c>
      <c r="L994" s="4" t="str">
        <f ca="1">IFERROR(__xludf.DUMMYFUNCTION("JOIN("" "", SPLIT(REGEXEXTRACT(H994, ""(\S+\s+\S+\s+\S+\s+\S+)""), "" ""))"),"Intel Core i7 13700K")</f>
        <v>Intel Core i7 13700K</v>
      </c>
    </row>
    <row r="995" spans="1:12">
      <c r="A995" s="1" t="s">
        <v>11117</v>
      </c>
      <c r="B995" s="1" t="s">
        <v>10286</v>
      </c>
      <c r="C995" s="1" t="s">
        <v>11118</v>
      </c>
      <c r="D995" s="1" t="s">
        <v>10778</v>
      </c>
      <c r="E995" s="1" t="s">
        <v>11119</v>
      </c>
      <c r="H995" s="1" t="s">
        <v>12275</v>
      </c>
      <c r="I995" s="1">
        <v>0</v>
      </c>
      <c r="J995" s="1">
        <v>13</v>
      </c>
      <c r="K995" s="1" t="s">
        <v>10291</v>
      </c>
      <c r="L995" s="4" t="str">
        <f ca="1">IFERROR(__xludf.DUMMYFUNCTION("JOIN("" "", SPLIT(REGEXEXTRACT(H995, ""(\S+\s+\S+\s+\S+\s+\S+)""), "" ""))"),"Intel Core i7 13700K")</f>
        <v>Intel Core i7 13700K</v>
      </c>
    </row>
    <row r="996" spans="1:12">
      <c r="A996" s="1" t="s">
        <v>11120</v>
      </c>
      <c r="B996" s="1" t="s">
        <v>10286</v>
      </c>
      <c r="C996" s="1" t="s">
        <v>11121</v>
      </c>
      <c r="D996" s="1" t="s">
        <v>10300</v>
      </c>
      <c r="E996" s="1" t="s">
        <v>11122</v>
      </c>
      <c r="H996" s="1" t="s">
        <v>12276</v>
      </c>
      <c r="I996" s="1">
        <v>0</v>
      </c>
      <c r="J996" s="1">
        <v>13</v>
      </c>
      <c r="K996" s="1" t="s">
        <v>10291</v>
      </c>
      <c r="L996" s="4" t="str">
        <f ca="1">IFERROR(__xludf.DUMMYFUNCTION("JOIN("" "", SPLIT(REGEXEXTRACT(H996, ""(\S+\s+\S+\s+\S+\s+\S+)""), "" ""))"),"Intel Core i7 13700K")</f>
        <v>Intel Core i7 13700K</v>
      </c>
    </row>
    <row r="997" spans="1:12">
      <c r="A997" s="1" t="s">
        <v>11123</v>
      </c>
      <c r="B997" s="1" t="s">
        <v>10286</v>
      </c>
      <c r="C997" s="1" t="s">
        <v>11124</v>
      </c>
      <c r="D997" s="1" t="s">
        <v>10778</v>
      </c>
      <c r="E997" s="1" t="s">
        <v>11125</v>
      </c>
      <c r="H997" s="1" t="s">
        <v>12277</v>
      </c>
      <c r="I997" s="1">
        <v>0</v>
      </c>
      <c r="J997" s="1">
        <v>13</v>
      </c>
      <c r="K997" s="1" t="s">
        <v>10291</v>
      </c>
      <c r="L997" s="4" t="str">
        <f ca="1">IFERROR(__xludf.DUMMYFUNCTION("JOIN("" "", SPLIT(REGEXEXTRACT(H997, ""(\S+\s+\S+\s+\S+\s+\S+)""), "" ""))"),"Intel Core i7 13700K")</f>
        <v>Intel Core i7 13700K</v>
      </c>
    </row>
    <row r="998" spans="1:12">
      <c r="A998" s="1" t="s">
        <v>11126</v>
      </c>
      <c r="B998" s="1" t="s">
        <v>10286</v>
      </c>
      <c r="C998" s="1" t="s">
        <v>11127</v>
      </c>
      <c r="D998" s="1" t="s">
        <v>10371</v>
      </c>
      <c r="E998" s="1" t="s">
        <v>11128</v>
      </c>
      <c r="H998" s="1" t="s">
        <v>12278</v>
      </c>
      <c r="I998" s="1">
        <v>0</v>
      </c>
      <c r="J998" s="1">
        <v>13</v>
      </c>
      <c r="K998" s="1" t="s">
        <v>10291</v>
      </c>
      <c r="L998" s="4" t="str">
        <f ca="1">IFERROR(__xludf.DUMMYFUNCTION("JOIN("" "", SPLIT(REGEXEXTRACT(H998, ""(\S+\s+\S+\s+\S+\s+\S+)""), "" ""))"),"Intel Core i7 13700K")</f>
        <v>Intel Core i7 13700K</v>
      </c>
    </row>
    <row r="999" spans="1:12">
      <c r="A999" s="1" t="s">
        <v>11129</v>
      </c>
      <c r="B999" s="1" t="s">
        <v>10286</v>
      </c>
      <c r="C999" s="1" t="s">
        <v>11130</v>
      </c>
      <c r="D999" s="1" t="s">
        <v>10736</v>
      </c>
      <c r="E999" s="1" t="s">
        <v>11131</v>
      </c>
      <c r="H999" s="1" t="s">
        <v>12279</v>
      </c>
      <c r="I999" s="1">
        <v>0</v>
      </c>
      <c r="J999" s="1">
        <v>13</v>
      </c>
      <c r="K999" s="1" t="s">
        <v>10291</v>
      </c>
      <c r="L999" s="4" t="str">
        <f ca="1">IFERROR(__xludf.DUMMYFUNCTION("JOIN("" "", SPLIT(REGEXEXTRACT(H999, ""(\S+\s+\S+\s+\S+\s+\S+)""), "" ""))"),"Intel Core i7 13700K")</f>
        <v>Intel Core i7 13700K</v>
      </c>
    </row>
    <row r="1000" spans="1:12">
      <c r="A1000" s="1" t="s">
        <v>1677</v>
      </c>
      <c r="B1000" s="1" t="s">
        <v>10286</v>
      </c>
      <c r="C1000" s="1" t="s">
        <v>11132</v>
      </c>
      <c r="D1000" s="1" t="s">
        <v>10347</v>
      </c>
      <c r="E1000" s="1" t="s">
        <v>11133</v>
      </c>
      <c r="H1000" s="1" t="s">
        <v>12280</v>
      </c>
      <c r="I1000" s="1">
        <v>0</v>
      </c>
      <c r="J1000" s="1">
        <v>13</v>
      </c>
      <c r="K1000" s="1" t="s">
        <v>10291</v>
      </c>
      <c r="L1000" s="4" t="str">
        <f ca="1">IFERROR(__xludf.DUMMYFUNCTION("JOIN("" "", SPLIT(REGEXEXTRACT(H1000, ""(\S+\s+\S+\s+\S+\s+\S+)""), "" ""))"),"Intel Core i7 13700K")</f>
        <v>Intel Core i7 13700K</v>
      </c>
    </row>
    <row r="1001" spans="1:12">
      <c r="A1001" s="1" t="s">
        <v>11134</v>
      </c>
      <c r="B1001" s="1" t="s">
        <v>10286</v>
      </c>
      <c r="C1001" s="1" t="s">
        <v>11135</v>
      </c>
      <c r="D1001" s="1" t="s">
        <v>10755</v>
      </c>
      <c r="E1001" s="1" t="s">
        <v>11136</v>
      </c>
      <c r="H1001" s="1" t="s">
        <v>12281</v>
      </c>
      <c r="I1001" s="1">
        <v>0</v>
      </c>
      <c r="J1001" s="1">
        <v>13</v>
      </c>
      <c r="K1001" s="1" t="s">
        <v>10291</v>
      </c>
      <c r="L1001" s="4" t="str">
        <f ca="1">IFERROR(__xludf.DUMMYFUNCTION("JOIN("" "", SPLIT(REGEXEXTRACT(H1001, ""(\S+\s+\S+\s+\S+\s+\S+)""), "" ""))"),"Intel Core i7 13700K")</f>
        <v>Intel Core i7 13700K</v>
      </c>
    </row>
    <row r="1002" spans="1:12">
      <c r="A1002" s="1" t="s">
        <v>11137</v>
      </c>
      <c r="B1002" s="1" t="s">
        <v>10286</v>
      </c>
      <c r="C1002" s="1" t="s">
        <v>11138</v>
      </c>
      <c r="D1002" s="1" t="s">
        <v>10778</v>
      </c>
      <c r="E1002" s="1" t="s">
        <v>11139</v>
      </c>
      <c r="H1002" s="1" t="s">
        <v>12282</v>
      </c>
      <c r="I1002" s="1">
        <v>0</v>
      </c>
      <c r="J1002" s="1">
        <v>13</v>
      </c>
      <c r="K1002" s="1" t="s">
        <v>10291</v>
      </c>
      <c r="L1002" s="4" t="str">
        <f ca="1">IFERROR(__xludf.DUMMYFUNCTION("JOIN("" "", SPLIT(REGEXEXTRACT(H1002, ""(\S+\s+\S+\s+\S+\s+\S+)""), "" ""))"),"Intel Core i7 13700K")</f>
        <v>Intel Core i7 13700K</v>
      </c>
    </row>
    <row r="1003" spans="1:12">
      <c r="A1003" s="1" t="s">
        <v>11140</v>
      </c>
      <c r="B1003" s="1" t="s">
        <v>10286</v>
      </c>
      <c r="C1003" s="1" t="s">
        <v>11141</v>
      </c>
      <c r="D1003" s="1" t="s">
        <v>10743</v>
      </c>
      <c r="E1003" s="1" t="s">
        <v>11142</v>
      </c>
      <c r="H1003" s="1" t="s">
        <v>12283</v>
      </c>
      <c r="I1003" s="1">
        <v>0</v>
      </c>
      <c r="J1003" s="1">
        <v>13</v>
      </c>
      <c r="K1003" s="1" t="s">
        <v>10291</v>
      </c>
      <c r="L1003" s="4" t="str">
        <f ca="1">IFERROR(__xludf.DUMMYFUNCTION("JOIN("" "", SPLIT(REGEXEXTRACT(H1003, ""(\S+\s+\S+\s+\S+\s+\S+)""), "" ""))"),"Intel Core i7 13700K")</f>
        <v>Intel Core i7 13700K</v>
      </c>
    </row>
    <row r="1004" spans="1:12">
      <c r="A1004" s="1" t="s">
        <v>11143</v>
      </c>
      <c r="B1004" s="1" t="s">
        <v>10286</v>
      </c>
      <c r="C1004" s="1" t="s">
        <v>11144</v>
      </c>
      <c r="D1004" s="1" t="s">
        <v>10740</v>
      </c>
      <c r="E1004" s="1" t="s">
        <v>11145</v>
      </c>
      <c r="H1004" s="1" t="s">
        <v>12284</v>
      </c>
      <c r="I1004" s="1">
        <v>1</v>
      </c>
      <c r="J1004" s="1">
        <v>13</v>
      </c>
      <c r="K1004" s="1" t="s">
        <v>10291</v>
      </c>
      <c r="L1004" s="4" t="str">
        <f ca="1">IFERROR(__xludf.DUMMYFUNCTION("JOIN("" "", SPLIT(REGEXEXTRACT(H1004, ""(\S+\s+\S+\s+\S+\s+\S+)""), "" ""))"),"Intel Core i7 13700K")</f>
        <v>Intel Core i7 13700K</v>
      </c>
    </row>
    <row r="1005" spans="1:12">
      <c r="A1005" s="1" t="s">
        <v>11146</v>
      </c>
      <c r="B1005" s="1" t="s">
        <v>10286</v>
      </c>
      <c r="C1005" s="1" t="s">
        <v>11147</v>
      </c>
      <c r="D1005" s="1" t="s">
        <v>10347</v>
      </c>
      <c r="E1005" s="1" t="s">
        <v>11148</v>
      </c>
      <c r="H1005" s="1" t="s">
        <v>12285</v>
      </c>
      <c r="I1005" s="1">
        <v>0</v>
      </c>
      <c r="J1005" s="1">
        <v>13</v>
      </c>
      <c r="K1005" s="1" t="s">
        <v>10291</v>
      </c>
      <c r="L1005" s="4" t="str">
        <f ca="1">IFERROR(__xludf.DUMMYFUNCTION("JOIN("" "", SPLIT(REGEXEXTRACT(H1005, ""(\S+\s+\S+\s+\S+\s+\S+)""), "" ""))"),"Intel Core i7 13700K")</f>
        <v>Intel Core i7 13700K</v>
      </c>
    </row>
    <row r="1006" spans="1:12">
      <c r="A1006" s="1" t="s">
        <v>11149</v>
      </c>
      <c r="B1006" s="1" t="s">
        <v>10286</v>
      </c>
      <c r="C1006" s="1" t="s">
        <v>11150</v>
      </c>
      <c r="D1006" s="1" t="s">
        <v>10347</v>
      </c>
      <c r="E1006" s="1" t="s">
        <v>11151</v>
      </c>
      <c r="H1006" s="1" t="s">
        <v>12286</v>
      </c>
      <c r="I1006" s="1">
        <v>0</v>
      </c>
      <c r="J1006" s="1">
        <v>13</v>
      </c>
      <c r="K1006" s="1" t="s">
        <v>10291</v>
      </c>
      <c r="L1006" s="4" t="str">
        <f ca="1">IFERROR(__xludf.DUMMYFUNCTION("JOIN("" "", SPLIT(REGEXEXTRACT(H1006, ""(\S+\s+\S+\s+\S+\s+\S+)""), "" ""))"),"Intel Core i7 13700K")</f>
        <v>Intel Core i7 13700K</v>
      </c>
    </row>
    <row r="1007" spans="1:12">
      <c r="A1007" s="1" t="s">
        <v>11152</v>
      </c>
      <c r="B1007" s="1" t="s">
        <v>10286</v>
      </c>
      <c r="C1007" s="1" t="s">
        <v>2343</v>
      </c>
      <c r="D1007" s="1" t="s">
        <v>10371</v>
      </c>
      <c r="E1007" s="1" t="s">
        <v>11153</v>
      </c>
      <c r="H1007" s="1" t="s">
        <v>12287</v>
      </c>
      <c r="I1007" s="1">
        <v>0</v>
      </c>
      <c r="J1007" s="1">
        <v>13</v>
      </c>
      <c r="K1007" s="1" t="s">
        <v>10291</v>
      </c>
      <c r="L1007" s="4" t="str">
        <f ca="1">IFERROR(__xludf.DUMMYFUNCTION("JOIN("" "", SPLIT(REGEXEXTRACT(H1007, ""(\S+\s+\S+\s+\S+\s+\S+)""), "" ""))"),"Intel Core i7 13700K")</f>
        <v>Intel Core i7 13700K</v>
      </c>
    </row>
    <row r="1008" spans="1:12">
      <c r="A1008" s="1" t="s">
        <v>11154</v>
      </c>
      <c r="B1008" s="1" t="s">
        <v>10286</v>
      </c>
      <c r="C1008" s="1" t="s">
        <v>1715</v>
      </c>
      <c r="D1008" s="1" t="s">
        <v>10300</v>
      </c>
      <c r="E1008" s="1" t="s">
        <v>11155</v>
      </c>
      <c r="H1008" s="1" t="s">
        <v>12288</v>
      </c>
      <c r="I1008" s="1">
        <v>0</v>
      </c>
      <c r="J1008" s="1">
        <v>13</v>
      </c>
      <c r="K1008" s="1" t="s">
        <v>10291</v>
      </c>
      <c r="L1008" s="4" t="str">
        <f ca="1">IFERROR(__xludf.DUMMYFUNCTION("JOIN("" "", SPLIT(REGEXEXTRACT(H1008, ""(\S+\s+\S+\s+\S+\s+\S+)""), "" ""))"),"Intel Core i7 13700K")</f>
        <v>Intel Core i7 13700K</v>
      </c>
    </row>
    <row r="1009" spans="1:12">
      <c r="A1009" s="1" t="s">
        <v>11156</v>
      </c>
      <c r="B1009" s="1" t="s">
        <v>10286</v>
      </c>
      <c r="C1009" s="1" t="s">
        <v>4110</v>
      </c>
      <c r="D1009" s="1" t="s">
        <v>10740</v>
      </c>
      <c r="E1009" s="1" t="s">
        <v>11157</v>
      </c>
      <c r="H1009" s="1" t="s">
        <v>12289</v>
      </c>
      <c r="I1009" s="1">
        <v>0</v>
      </c>
      <c r="J1009" s="1">
        <v>13</v>
      </c>
      <c r="K1009" s="1" t="s">
        <v>10291</v>
      </c>
      <c r="L1009" s="4" t="str">
        <f ca="1">IFERROR(__xludf.DUMMYFUNCTION("JOIN("" "", SPLIT(REGEXEXTRACT(H1009, ""(\S+\s+\S+\s+\S+\s+\S+)""), "" ""))"),"Intel Core i7 13700K")</f>
        <v>Intel Core i7 13700K</v>
      </c>
    </row>
    <row r="1010" spans="1:12">
      <c r="A1010" s="1" t="s">
        <v>10406</v>
      </c>
      <c r="B1010" s="1" t="s">
        <v>10286</v>
      </c>
      <c r="C1010" s="1" t="s">
        <v>3901</v>
      </c>
      <c r="D1010" s="1" t="s">
        <v>10736</v>
      </c>
      <c r="E1010" s="1" t="s">
        <v>11158</v>
      </c>
      <c r="H1010" s="1" t="s">
        <v>12290</v>
      </c>
      <c r="I1010" s="1">
        <v>0</v>
      </c>
      <c r="J1010" s="1">
        <v>13</v>
      </c>
      <c r="K1010" s="1" t="s">
        <v>10291</v>
      </c>
      <c r="L1010" s="4" t="str">
        <f ca="1">IFERROR(__xludf.DUMMYFUNCTION("JOIN("" "", SPLIT(REGEXEXTRACT(H1010, ""(\S+\s+\S+\s+\S+\s+\S+)""), "" ""))"),"Intel Core i7 13700K")</f>
        <v>Intel Core i7 13700K</v>
      </c>
    </row>
    <row r="1011" spans="1:12">
      <c r="A1011" s="1" t="s">
        <v>11159</v>
      </c>
      <c r="B1011" s="1" t="s">
        <v>10286</v>
      </c>
      <c r="C1011" s="1" t="s">
        <v>1097</v>
      </c>
      <c r="D1011" s="1" t="s">
        <v>10347</v>
      </c>
      <c r="E1011" s="1" t="s">
        <v>11160</v>
      </c>
      <c r="H1011" s="1" t="s">
        <v>12291</v>
      </c>
      <c r="I1011" s="1">
        <v>0</v>
      </c>
      <c r="J1011" s="1">
        <v>13</v>
      </c>
      <c r="K1011" s="1" t="s">
        <v>10291</v>
      </c>
      <c r="L1011" s="4" t="str">
        <f ca="1">IFERROR(__xludf.DUMMYFUNCTION("JOIN("" "", SPLIT(REGEXEXTRACT(H1011, ""(\S+\s+\S+\s+\S+\s+\S+)""), "" ""))"),"Intel Core i7 13700K")</f>
        <v>Intel Core i7 13700K</v>
      </c>
    </row>
    <row r="1012" spans="1:12">
      <c r="A1012" s="1" t="s">
        <v>11161</v>
      </c>
      <c r="B1012" s="1" t="s">
        <v>10286</v>
      </c>
      <c r="C1012" s="1" t="s">
        <v>11162</v>
      </c>
      <c r="D1012" s="1" t="s">
        <v>10755</v>
      </c>
      <c r="E1012" s="1" t="s">
        <v>11163</v>
      </c>
      <c r="H1012" s="1" t="s">
        <v>12292</v>
      </c>
      <c r="I1012" s="1">
        <v>0</v>
      </c>
      <c r="J1012" s="1">
        <v>13</v>
      </c>
      <c r="K1012" s="1" t="s">
        <v>10291</v>
      </c>
      <c r="L1012" s="4" t="str">
        <f ca="1">IFERROR(__xludf.DUMMYFUNCTION("JOIN("" "", SPLIT(REGEXEXTRACT(H1012, ""(\S+\s+\S+\s+\S+\s+\S+)""), "" ""))"),"Intel Core i7 13700K")</f>
        <v>Intel Core i7 13700K</v>
      </c>
    </row>
    <row r="1013" spans="1:12">
      <c r="A1013" s="1" t="s">
        <v>11164</v>
      </c>
      <c r="B1013" s="1" t="s">
        <v>10286</v>
      </c>
      <c r="C1013" s="1" t="s">
        <v>5347</v>
      </c>
      <c r="D1013" s="1" t="s">
        <v>10740</v>
      </c>
      <c r="E1013" s="1" t="s">
        <v>11165</v>
      </c>
      <c r="H1013" s="1" t="s">
        <v>12293</v>
      </c>
      <c r="I1013" s="1">
        <v>0</v>
      </c>
      <c r="J1013" s="1">
        <v>13</v>
      </c>
      <c r="K1013" s="1" t="s">
        <v>10291</v>
      </c>
      <c r="L1013" s="4" t="str">
        <f ca="1">IFERROR(__xludf.DUMMYFUNCTION("JOIN("" "", SPLIT(REGEXEXTRACT(H1013, ""(\S+\s+\S+\s+\S+\s+\S+)""), "" ""))"),"Intel Core i7 13700K")</f>
        <v>Intel Core i7 13700K</v>
      </c>
    </row>
    <row r="1014" spans="1:12">
      <c r="A1014" s="1" t="s">
        <v>11166</v>
      </c>
      <c r="B1014" s="1" t="s">
        <v>10286</v>
      </c>
      <c r="C1014" s="1" t="s">
        <v>11167</v>
      </c>
      <c r="D1014" s="1" t="s">
        <v>10736</v>
      </c>
      <c r="E1014" s="1" t="s">
        <v>11168</v>
      </c>
      <c r="H1014" s="1" t="s">
        <v>12294</v>
      </c>
      <c r="I1014" s="1">
        <v>0</v>
      </c>
      <c r="J1014" s="1">
        <v>13</v>
      </c>
      <c r="K1014" s="1" t="s">
        <v>10291</v>
      </c>
      <c r="L1014" s="4" t="str">
        <f ca="1">IFERROR(__xludf.DUMMYFUNCTION("JOIN("" "", SPLIT(REGEXEXTRACT(H1014, ""(\S+\s+\S+\s+\S+\s+\S+)""), "" ""))"),"Intel Core i7 13700K")</f>
        <v>Intel Core i7 13700K</v>
      </c>
    </row>
    <row r="1015" spans="1:12">
      <c r="A1015" s="1" t="s">
        <v>11169</v>
      </c>
      <c r="B1015" s="1" t="s">
        <v>10286</v>
      </c>
      <c r="C1015" s="1" t="s">
        <v>3623</v>
      </c>
      <c r="D1015" s="1" t="s">
        <v>10300</v>
      </c>
      <c r="E1015" s="1" t="s">
        <v>11170</v>
      </c>
      <c r="H1015" s="1" t="s">
        <v>12295</v>
      </c>
      <c r="I1015" s="1">
        <v>0</v>
      </c>
      <c r="J1015" s="1">
        <v>13</v>
      </c>
      <c r="K1015" s="1" t="s">
        <v>10291</v>
      </c>
      <c r="L1015" s="4" t="str">
        <f ca="1">IFERROR(__xludf.DUMMYFUNCTION("JOIN("" "", SPLIT(REGEXEXTRACT(H1015, ""(\S+\s+\S+\s+\S+\s+\S+)""), "" ""))"),"Intel Core i7 13700K")</f>
        <v>Intel Core i7 13700K</v>
      </c>
    </row>
    <row r="1016" spans="1:12">
      <c r="A1016" s="1" t="s">
        <v>11171</v>
      </c>
      <c r="B1016" s="1" t="s">
        <v>10286</v>
      </c>
      <c r="C1016" s="1" t="s">
        <v>4110</v>
      </c>
      <c r="D1016" s="1" t="s">
        <v>10778</v>
      </c>
      <c r="E1016" s="1" t="s">
        <v>11172</v>
      </c>
      <c r="H1016" s="1" t="s">
        <v>12296</v>
      </c>
      <c r="I1016" s="1">
        <v>0</v>
      </c>
      <c r="J1016" s="1">
        <v>13</v>
      </c>
      <c r="K1016" s="1" t="s">
        <v>10291</v>
      </c>
      <c r="L1016" s="4" t="str">
        <f ca="1">IFERROR(__xludf.DUMMYFUNCTION("JOIN("" "", SPLIT(REGEXEXTRACT(H1016, ""(\S+\s+\S+\s+\S+\s+\S+)""), "" ""))"),"Intel Core i7 13700K")</f>
        <v>Intel Core i7 13700K</v>
      </c>
    </row>
    <row r="1017" spans="1:12">
      <c r="A1017" s="1" t="s">
        <v>11173</v>
      </c>
      <c r="B1017" s="1" t="s">
        <v>10286</v>
      </c>
      <c r="C1017" s="1" t="s">
        <v>11174</v>
      </c>
      <c r="D1017" s="1" t="s">
        <v>10300</v>
      </c>
      <c r="E1017" s="1" t="s">
        <v>11175</v>
      </c>
      <c r="H1017" s="1" t="s">
        <v>12297</v>
      </c>
      <c r="I1017" s="1">
        <v>0</v>
      </c>
      <c r="J1017" s="1">
        <v>13</v>
      </c>
      <c r="K1017" s="1" t="s">
        <v>10291</v>
      </c>
      <c r="L1017" s="4" t="str">
        <f ca="1">IFERROR(__xludf.DUMMYFUNCTION("JOIN("" "", SPLIT(REGEXEXTRACT(H1017, ""(\S+\s+\S+\s+\S+\s+\S+)""), "" ""))"),"Intel Core i7 13700K")</f>
        <v>Intel Core i7 13700K</v>
      </c>
    </row>
    <row r="1018" spans="1:12">
      <c r="A1018" s="1" t="s">
        <v>10356</v>
      </c>
      <c r="B1018" s="1" t="s">
        <v>10303</v>
      </c>
      <c r="C1018" s="1" t="s">
        <v>11176</v>
      </c>
      <c r="D1018" s="1" t="s">
        <v>10293</v>
      </c>
      <c r="E1018" s="1" t="s">
        <v>11177</v>
      </c>
      <c r="H1018" s="1" t="s">
        <v>12298</v>
      </c>
      <c r="I1018" s="1">
        <v>0</v>
      </c>
      <c r="J1018" s="1">
        <v>13</v>
      </c>
      <c r="K1018" s="1" t="s">
        <v>10291</v>
      </c>
      <c r="L1018" s="4" t="str">
        <f ca="1">IFERROR(__xludf.DUMMYFUNCTION("JOIN("" "", SPLIT(REGEXEXTRACT(H1018, ""(\S+\s+\S+\s+\S+\s+\S+)""), "" ""))"),"Intel Core i7 13700K")</f>
        <v>Intel Core i7 13700K</v>
      </c>
    </row>
    <row r="1019" spans="1:12">
      <c r="A1019" s="1" t="s">
        <v>11178</v>
      </c>
      <c r="B1019" s="1" t="s">
        <v>10286</v>
      </c>
      <c r="C1019" s="1" t="s">
        <v>278</v>
      </c>
      <c r="D1019" s="1" t="s">
        <v>10778</v>
      </c>
      <c r="E1019" s="1" t="s">
        <v>11179</v>
      </c>
      <c r="H1019" s="1" t="s">
        <v>12299</v>
      </c>
      <c r="I1019" s="1">
        <v>0</v>
      </c>
      <c r="J1019" s="1">
        <v>13</v>
      </c>
      <c r="K1019" s="1" t="s">
        <v>10291</v>
      </c>
      <c r="L1019" s="4" t="str">
        <f ca="1">IFERROR(__xludf.DUMMYFUNCTION("JOIN("" "", SPLIT(REGEXEXTRACT(H1019, ""(\S+\s+\S+\s+\S+\s+\S+)""), "" ""))"),"Intel Core i7 13700K")</f>
        <v>Intel Core i7 13700K</v>
      </c>
    </row>
    <row r="1020" spans="1:12">
      <c r="A1020" s="1" t="s">
        <v>11180</v>
      </c>
      <c r="B1020" s="1" t="s">
        <v>10286</v>
      </c>
      <c r="C1020" s="1" t="s">
        <v>504</v>
      </c>
      <c r="D1020" s="1" t="s">
        <v>10755</v>
      </c>
      <c r="E1020" s="1" t="s">
        <v>11181</v>
      </c>
      <c r="H1020" s="1" t="s">
        <v>12300</v>
      </c>
      <c r="I1020" s="1">
        <v>0</v>
      </c>
      <c r="J1020" s="1">
        <v>13</v>
      </c>
      <c r="K1020" s="1" t="s">
        <v>10291</v>
      </c>
      <c r="L1020" s="4" t="str">
        <f ca="1">IFERROR(__xludf.DUMMYFUNCTION("JOIN("" "", SPLIT(REGEXEXTRACT(H1020, ""(\S+\s+\S+\s+\S+\s+\S+)""), "" ""))"),"Intel Core i7 13700K")</f>
        <v>Intel Core i7 13700K</v>
      </c>
    </row>
    <row r="1021" spans="1:12">
      <c r="A1021" s="1" t="s">
        <v>5006</v>
      </c>
      <c r="B1021" s="1" t="s">
        <v>10286</v>
      </c>
      <c r="C1021" s="1" t="s">
        <v>10991</v>
      </c>
      <c r="D1021" s="1" t="s">
        <v>10740</v>
      </c>
      <c r="E1021" s="1" t="s">
        <v>11182</v>
      </c>
      <c r="H1021" s="1" t="s">
        <v>12301</v>
      </c>
      <c r="I1021" s="1">
        <v>0</v>
      </c>
      <c r="J1021" s="1">
        <v>13</v>
      </c>
      <c r="K1021" s="1" t="s">
        <v>10291</v>
      </c>
      <c r="L1021" s="4" t="str">
        <f ca="1">IFERROR(__xludf.DUMMYFUNCTION("JOIN("" "", SPLIT(REGEXEXTRACT(H1021, ""(\S+\s+\S+\s+\S+\s+\S+)""), "" ""))"),"Intel Core i7 13700K")</f>
        <v>Intel Core i7 13700K</v>
      </c>
    </row>
    <row r="1022" spans="1:12">
      <c r="A1022" s="1" t="s">
        <v>11183</v>
      </c>
      <c r="B1022" s="1" t="s">
        <v>10286</v>
      </c>
      <c r="C1022" s="1" t="s">
        <v>11184</v>
      </c>
      <c r="D1022" s="1" t="s">
        <v>10371</v>
      </c>
      <c r="E1022" s="1" t="s">
        <v>11185</v>
      </c>
      <c r="H1022" s="1" t="s">
        <v>12302</v>
      </c>
      <c r="I1022" s="1">
        <v>0</v>
      </c>
      <c r="J1022" s="1">
        <v>13</v>
      </c>
      <c r="K1022" s="1" t="s">
        <v>10291</v>
      </c>
      <c r="L1022" s="4" t="str">
        <f ca="1">IFERROR(__xludf.DUMMYFUNCTION("JOIN("" "", SPLIT(REGEXEXTRACT(H1022, ""(\S+\s+\S+\s+\S+\s+\S+)""), "" ""))"),"Intel Core i7 13700K")</f>
        <v>Intel Core i7 13700K</v>
      </c>
    </row>
    <row r="1023" spans="1:12">
      <c r="A1023" s="1" t="s">
        <v>11186</v>
      </c>
      <c r="B1023" s="1" t="s">
        <v>10286</v>
      </c>
      <c r="C1023" s="1" t="s">
        <v>11187</v>
      </c>
      <c r="D1023" s="1" t="s">
        <v>10778</v>
      </c>
      <c r="E1023" s="1" t="s">
        <v>11188</v>
      </c>
      <c r="H1023" s="1" t="s">
        <v>12303</v>
      </c>
      <c r="I1023" s="1">
        <v>0</v>
      </c>
      <c r="J1023" s="1">
        <v>13</v>
      </c>
      <c r="K1023" s="1" t="s">
        <v>10291</v>
      </c>
      <c r="L1023" s="4" t="str">
        <f ca="1">IFERROR(__xludf.DUMMYFUNCTION("JOIN("" "", SPLIT(REGEXEXTRACT(H1023, ""(\S+\s+\S+\s+\S+\s+\S+)""), "" ""))"),"Intel Core i7 13700K")</f>
        <v>Intel Core i7 13700K</v>
      </c>
    </row>
    <row r="1024" spans="1:12">
      <c r="A1024" s="1" t="s">
        <v>11189</v>
      </c>
      <c r="B1024" s="1" t="s">
        <v>10286</v>
      </c>
      <c r="C1024" s="1" t="s">
        <v>8329</v>
      </c>
      <c r="D1024" s="1" t="s">
        <v>10755</v>
      </c>
      <c r="E1024" s="1" t="s">
        <v>11190</v>
      </c>
      <c r="H1024" s="1" t="s">
        <v>12304</v>
      </c>
      <c r="I1024" s="1">
        <v>0</v>
      </c>
      <c r="J1024" s="1">
        <v>13</v>
      </c>
      <c r="K1024" s="1" t="s">
        <v>10291</v>
      </c>
      <c r="L1024" s="4" t="str">
        <f ca="1">IFERROR(__xludf.DUMMYFUNCTION("JOIN("" "", SPLIT(REGEXEXTRACT(H1024, ""(\S+\s+\S+\s+\S+\s+\S+)""), "" ""))"),"Intel Core i7 13700K")</f>
        <v>Intel Core i7 13700K</v>
      </c>
    </row>
    <row r="1025" spans="1:12">
      <c r="A1025" s="1" t="s">
        <v>1500</v>
      </c>
      <c r="B1025" s="1" t="s">
        <v>10286</v>
      </c>
      <c r="C1025" s="1" t="s">
        <v>2160</v>
      </c>
      <c r="D1025" s="1" t="s">
        <v>10371</v>
      </c>
      <c r="E1025" s="1" t="s">
        <v>11191</v>
      </c>
      <c r="H1025" s="1" t="s">
        <v>12305</v>
      </c>
      <c r="I1025" s="1">
        <v>0</v>
      </c>
      <c r="J1025" s="1">
        <v>13</v>
      </c>
      <c r="K1025" s="1" t="s">
        <v>10291</v>
      </c>
      <c r="L1025" s="4" t="str">
        <f ca="1">IFERROR(__xludf.DUMMYFUNCTION("JOIN("" "", SPLIT(REGEXEXTRACT(H1025, ""(\S+\s+\S+\s+\S+\s+\S+)""), "" ""))"),"Intel Core i7 13700K")</f>
        <v>Intel Core i7 13700K</v>
      </c>
    </row>
    <row r="1026" spans="1:12">
      <c r="A1026" s="1" t="s">
        <v>11192</v>
      </c>
      <c r="B1026" s="1" t="s">
        <v>10286</v>
      </c>
      <c r="C1026" s="1" t="s">
        <v>29</v>
      </c>
      <c r="D1026" s="1" t="s">
        <v>10778</v>
      </c>
      <c r="E1026" s="1" t="s">
        <v>11193</v>
      </c>
      <c r="H1026" s="1" t="s">
        <v>12306</v>
      </c>
      <c r="I1026" s="1">
        <v>0</v>
      </c>
      <c r="J1026" s="1">
        <v>13</v>
      </c>
      <c r="K1026" s="1" t="s">
        <v>10291</v>
      </c>
      <c r="L1026" s="4" t="str">
        <f ca="1">IFERROR(__xludf.DUMMYFUNCTION("JOIN("" "", SPLIT(REGEXEXTRACT(H1026, ""(\S+\s+\S+\s+\S+\s+\S+)""), "" ""))"),"Intel Core i7 13700K")</f>
        <v>Intel Core i7 13700K</v>
      </c>
    </row>
    <row r="1027" spans="1:12">
      <c r="A1027" s="1" t="s">
        <v>11194</v>
      </c>
      <c r="B1027" s="1" t="s">
        <v>10286</v>
      </c>
      <c r="C1027" s="1" t="s">
        <v>10386</v>
      </c>
      <c r="D1027" s="1" t="s">
        <v>10778</v>
      </c>
      <c r="E1027" s="1" t="s">
        <v>11195</v>
      </c>
      <c r="H1027" s="1" t="s">
        <v>12307</v>
      </c>
      <c r="I1027" s="1">
        <v>0</v>
      </c>
      <c r="J1027" s="1">
        <v>13</v>
      </c>
      <c r="K1027" s="1" t="s">
        <v>10291</v>
      </c>
      <c r="L1027" s="4" t="str">
        <f ca="1">IFERROR(__xludf.DUMMYFUNCTION("JOIN("" "", SPLIT(REGEXEXTRACT(H1027, ""(\S+\s+\S+\s+\S+\s+\S+)""), "" ""))"),"Intel Core i7 13700K")</f>
        <v>Intel Core i7 13700K</v>
      </c>
    </row>
    <row r="1028" spans="1:12">
      <c r="A1028" s="1" t="s">
        <v>10459</v>
      </c>
      <c r="B1028" s="1" t="s">
        <v>10286</v>
      </c>
      <c r="C1028" s="1" t="s">
        <v>1968</v>
      </c>
      <c r="D1028" s="1" t="s">
        <v>10371</v>
      </c>
      <c r="E1028" s="1" t="s">
        <v>11196</v>
      </c>
      <c r="H1028" s="1" t="s">
        <v>12308</v>
      </c>
      <c r="I1028" s="1">
        <v>0</v>
      </c>
      <c r="J1028" s="1">
        <v>13</v>
      </c>
      <c r="K1028" s="1" t="s">
        <v>10291</v>
      </c>
      <c r="L1028" s="4" t="str">
        <f ca="1">IFERROR(__xludf.DUMMYFUNCTION("JOIN("" "", SPLIT(REGEXEXTRACT(H1028, ""(\S+\s+\S+\s+\S+\s+\S+)""), "" ""))"),"Intel Core i7 13700K")</f>
        <v>Intel Core i7 13700K</v>
      </c>
    </row>
    <row r="1029" spans="1:12">
      <c r="A1029" s="1" t="s">
        <v>11197</v>
      </c>
      <c r="B1029" s="1" t="s">
        <v>10286</v>
      </c>
      <c r="C1029" s="1" t="s">
        <v>2290</v>
      </c>
      <c r="D1029" s="1" t="s">
        <v>10371</v>
      </c>
      <c r="E1029" s="1" t="s">
        <v>11198</v>
      </c>
      <c r="H1029" s="1" t="s">
        <v>12309</v>
      </c>
      <c r="I1029" s="1">
        <v>0</v>
      </c>
      <c r="J1029" s="1">
        <v>13</v>
      </c>
      <c r="K1029" s="1" t="s">
        <v>10291</v>
      </c>
      <c r="L1029" s="4" t="str">
        <f ca="1">IFERROR(__xludf.DUMMYFUNCTION("JOIN("" "", SPLIT(REGEXEXTRACT(H1029, ""(\S+\s+\S+\s+\S+\s+\S+)""), "" ""))"),"Intel Core i7 13700K")</f>
        <v>Intel Core i7 13700K</v>
      </c>
    </row>
    <row r="1030" spans="1:12">
      <c r="A1030" s="1" t="s">
        <v>11199</v>
      </c>
      <c r="B1030" s="1" t="s">
        <v>10286</v>
      </c>
      <c r="C1030" s="1" t="s">
        <v>11200</v>
      </c>
      <c r="D1030" s="1" t="s">
        <v>10740</v>
      </c>
      <c r="E1030" s="1" t="s">
        <v>11201</v>
      </c>
      <c r="H1030" s="1" t="s">
        <v>12310</v>
      </c>
      <c r="I1030" s="1">
        <v>0</v>
      </c>
      <c r="J1030" s="1">
        <v>13</v>
      </c>
      <c r="K1030" s="1" t="s">
        <v>10291</v>
      </c>
      <c r="L1030" s="4" t="str">
        <f ca="1">IFERROR(__xludf.DUMMYFUNCTION("JOIN("" "", SPLIT(REGEXEXTRACT(H1030, ""(\S+\s+\S+\s+\S+\s+\S+)""), "" ""))"),"Intel Core i7 13700K")</f>
        <v>Intel Core i7 13700K</v>
      </c>
    </row>
    <row r="1031" spans="1:12">
      <c r="A1031" s="1" t="s">
        <v>1548</v>
      </c>
      <c r="B1031" s="1" t="s">
        <v>10286</v>
      </c>
      <c r="C1031" s="1" t="s">
        <v>11202</v>
      </c>
      <c r="D1031" s="1" t="s">
        <v>10743</v>
      </c>
      <c r="E1031" s="1" t="s">
        <v>11203</v>
      </c>
      <c r="H1031" s="1" t="s">
        <v>12311</v>
      </c>
      <c r="I1031" s="1">
        <v>0</v>
      </c>
      <c r="J1031" s="1">
        <v>13</v>
      </c>
      <c r="K1031" s="1" t="s">
        <v>10291</v>
      </c>
      <c r="L1031" s="4" t="str">
        <f ca="1">IFERROR(__xludf.DUMMYFUNCTION("JOIN("" "", SPLIT(REGEXEXTRACT(H1031, ""(\S+\s+\S+\s+\S+\s+\S+)""), "" ""))"),"Intel Core i7 13700K")</f>
        <v>Intel Core i7 13700K</v>
      </c>
    </row>
    <row r="1032" spans="1:12">
      <c r="A1032" s="1" t="s">
        <v>10391</v>
      </c>
      <c r="B1032" s="1" t="s">
        <v>10286</v>
      </c>
      <c r="C1032" s="1" t="s">
        <v>504</v>
      </c>
      <c r="D1032" s="1" t="s">
        <v>10740</v>
      </c>
      <c r="E1032" s="1" t="s">
        <v>11204</v>
      </c>
      <c r="H1032" s="1" t="s">
        <v>12312</v>
      </c>
      <c r="I1032" s="1">
        <v>0</v>
      </c>
      <c r="J1032" s="1">
        <v>13</v>
      </c>
      <c r="K1032" s="1" t="s">
        <v>10291</v>
      </c>
      <c r="L1032" s="4" t="str">
        <f ca="1">IFERROR(__xludf.DUMMYFUNCTION("JOIN("" "", SPLIT(REGEXEXTRACT(H1032, ""(\S+\s+\S+\s+\S+\s+\S+)""), "" ""))"),"Intel Core i7 13700K")</f>
        <v>Intel Core i7 13700K</v>
      </c>
    </row>
    <row r="1033" spans="1:12">
      <c r="A1033" s="1" t="s">
        <v>5312</v>
      </c>
      <c r="B1033" s="1" t="s">
        <v>10286</v>
      </c>
      <c r="C1033" s="1" t="s">
        <v>11205</v>
      </c>
      <c r="D1033" s="1" t="s">
        <v>10778</v>
      </c>
      <c r="E1033" s="1" t="s">
        <v>11206</v>
      </c>
      <c r="H1033" s="1" t="s">
        <v>12313</v>
      </c>
      <c r="I1033" s="1">
        <v>0</v>
      </c>
      <c r="J1033" s="1">
        <v>13</v>
      </c>
      <c r="K1033" s="1" t="s">
        <v>10291</v>
      </c>
      <c r="L1033" s="4" t="str">
        <f ca="1">IFERROR(__xludf.DUMMYFUNCTION("JOIN("" "", SPLIT(REGEXEXTRACT(H1033, ""(\S+\s+\S+\s+\S+\s+\S+)""), "" ""))"),"Intel Core i7 13700K")</f>
        <v>Intel Core i7 13700K</v>
      </c>
    </row>
    <row r="1034" spans="1:12">
      <c r="A1034" s="1" t="s">
        <v>10757</v>
      </c>
      <c r="B1034" s="1" t="s">
        <v>10286</v>
      </c>
      <c r="C1034" s="1" t="s">
        <v>2290</v>
      </c>
      <c r="D1034" s="1" t="s">
        <v>10300</v>
      </c>
      <c r="E1034" s="1" t="s">
        <v>11207</v>
      </c>
      <c r="H1034" s="1" t="s">
        <v>12314</v>
      </c>
      <c r="I1034" s="1">
        <v>0</v>
      </c>
      <c r="J1034" s="1">
        <v>13</v>
      </c>
      <c r="K1034" s="1" t="s">
        <v>10291</v>
      </c>
      <c r="L1034" s="4" t="str">
        <f ca="1">IFERROR(__xludf.DUMMYFUNCTION("JOIN("" "", SPLIT(REGEXEXTRACT(H1034, ""(\S+\s+\S+\s+\S+\s+\S+)""), "" ""))"),"Intel Core i7 13700K")</f>
        <v>Intel Core i7 13700K</v>
      </c>
    </row>
    <row r="1035" spans="1:12">
      <c r="A1035" s="1" t="s">
        <v>11208</v>
      </c>
      <c r="B1035" s="1" t="s">
        <v>10286</v>
      </c>
      <c r="C1035" s="1" t="s">
        <v>11209</v>
      </c>
      <c r="D1035" s="1" t="s">
        <v>10736</v>
      </c>
      <c r="E1035" s="1" t="s">
        <v>11210</v>
      </c>
      <c r="H1035" s="1" t="s">
        <v>12315</v>
      </c>
      <c r="I1035" s="1">
        <v>0</v>
      </c>
      <c r="J1035" s="1">
        <v>13</v>
      </c>
      <c r="K1035" s="1" t="s">
        <v>10291</v>
      </c>
      <c r="L1035" s="4" t="str">
        <f ca="1">IFERROR(__xludf.DUMMYFUNCTION("JOIN("" "", SPLIT(REGEXEXTRACT(H1035, ""(\S+\s+\S+\s+\S+\s+\S+)""), "" ""))"),"Intel Core i7 13700K")</f>
        <v>Intel Core i7 13700K</v>
      </c>
    </row>
    <row r="1036" spans="1:12">
      <c r="A1036" s="1" t="s">
        <v>10913</v>
      </c>
      <c r="B1036" s="1" t="s">
        <v>10286</v>
      </c>
      <c r="C1036" s="1" t="s">
        <v>11211</v>
      </c>
      <c r="D1036" s="1" t="s">
        <v>10743</v>
      </c>
      <c r="E1036" s="1" t="s">
        <v>11212</v>
      </c>
      <c r="H1036" s="1" t="s">
        <v>12316</v>
      </c>
      <c r="I1036" s="1">
        <v>0</v>
      </c>
      <c r="J1036" s="1">
        <v>13</v>
      </c>
      <c r="K1036" s="1" t="s">
        <v>10291</v>
      </c>
      <c r="L1036" s="4" t="str">
        <f ca="1">IFERROR(__xludf.DUMMYFUNCTION("JOIN("" "", SPLIT(REGEXEXTRACT(H1036, ""(\S+\s+\S+\s+\S+\s+\S+)""), "" ""))"),"Intel Core i7 13700K")</f>
        <v>Intel Core i7 13700K</v>
      </c>
    </row>
    <row r="1037" spans="1:12">
      <c r="A1037" s="1" t="s">
        <v>11213</v>
      </c>
      <c r="B1037" s="1" t="s">
        <v>10286</v>
      </c>
      <c r="C1037" s="1" t="s">
        <v>11214</v>
      </c>
      <c r="D1037" s="1" t="s">
        <v>10743</v>
      </c>
      <c r="E1037" s="1" t="s">
        <v>11215</v>
      </c>
      <c r="H1037" s="1" t="s">
        <v>12317</v>
      </c>
      <c r="I1037" s="1">
        <v>0</v>
      </c>
      <c r="J1037" s="1">
        <v>13</v>
      </c>
      <c r="K1037" s="1" t="s">
        <v>10291</v>
      </c>
      <c r="L1037" s="4" t="str">
        <f ca="1">IFERROR(__xludf.DUMMYFUNCTION("JOIN("" "", SPLIT(REGEXEXTRACT(H1037, ""(\S+\s+\S+\s+\S+\s+\S+)""), "" ""))"),"Intel Core i7 13700K")</f>
        <v>Intel Core i7 13700K</v>
      </c>
    </row>
    <row r="1038" spans="1:12">
      <c r="A1038" s="1" t="s">
        <v>11216</v>
      </c>
      <c r="B1038" s="1" t="s">
        <v>10286</v>
      </c>
      <c r="C1038" s="1" t="s">
        <v>11217</v>
      </c>
      <c r="D1038" s="1" t="s">
        <v>10755</v>
      </c>
      <c r="E1038" s="1" t="s">
        <v>11218</v>
      </c>
      <c r="H1038" s="1" t="s">
        <v>12318</v>
      </c>
      <c r="I1038" s="1">
        <v>0</v>
      </c>
      <c r="J1038" s="1">
        <v>13</v>
      </c>
      <c r="K1038" s="1" t="s">
        <v>10291</v>
      </c>
      <c r="L1038" s="4" t="str">
        <f ca="1">IFERROR(__xludf.DUMMYFUNCTION("JOIN("" "", SPLIT(REGEXEXTRACT(H1038, ""(\S+\s+\S+\s+\S+\s+\S+)""), "" ""))"),"Intel Core i7 13700K")</f>
        <v>Intel Core i7 13700K</v>
      </c>
    </row>
    <row r="1039" spans="1:12">
      <c r="A1039" s="1" t="s">
        <v>11219</v>
      </c>
      <c r="B1039" s="1" t="s">
        <v>10286</v>
      </c>
      <c r="C1039" s="1" t="s">
        <v>504</v>
      </c>
      <c r="D1039" s="1" t="s">
        <v>10740</v>
      </c>
      <c r="E1039" s="1" t="s">
        <v>11220</v>
      </c>
      <c r="H1039" s="1" t="s">
        <v>12319</v>
      </c>
      <c r="I1039" s="1">
        <v>0</v>
      </c>
      <c r="J1039" s="1">
        <v>13</v>
      </c>
      <c r="K1039" s="1" t="s">
        <v>10291</v>
      </c>
      <c r="L1039" s="4" t="str">
        <f ca="1">IFERROR(__xludf.DUMMYFUNCTION("JOIN("" "", SPLIT(REGEXEXTRACT(H1039, ""(\S+\s+\S+\s+\S+\s+\S+)""), "" ""))"),"Intel Core i7 13700K")</f>
        <v>Intel Core i7 13700K</v>
      </c>
    </row>
    <row r="1040" spans="1:12">
      <c r="A1040" s="1" t="s">
        <v>11221</v>
      </c>
      <c r="B1040" s="1" t="s">
        <v>10286</v>
      </c>
      <c r="C1040" s="1" t="s">
        <v>4380</v>
      </c>
      <c r="D1040" s="1" t="s">
        <v>10293</v>
      </c>
      <c r="E1040" s="1" t="s">
        <v>11222</v>
      </c>
      <c r="H1040" s="1" t="s">
        <v>12320</v>
      </c>
      <c r="I1040" s="1">
        <v>0</v>
      </c>
      <c r="J1040" s="1">
        <v>13</v>
      </c>
      <c r="K1040" s="1" t="s">
        <v>10291</v>
      </c>
      <c r="L1040" s="4" t="str">
        <f ca="1">IFERROR(__xludf.DUMMYFUNCTION("JOIN("" "", SPLIT(REGEXEXTRACT(H1040, ""(\S+\s+\S+\s+\S+\s+\S+)""), "" ""))"),"Intel Core i7 13700K")</f>
        <v>Intel Core i7 13700K</v>
      </c>
    </row>
    <row r="1041" spans="1:12">
      <c r="A1041" s="1" t="s">
        <v>11223</v>
      </c>
      <c r="B1041" s="1" t="s">
        <v>10286</v>
      </c>
      <c r="C1041" s="1" t="s">
        <v>1831</v>
      </c>
      <c r="D1041" s="1" t="s">
        <v>10740</v>
      </c>
      <c r="E1041" s="1" t="s">
        <v>11224</v>
      </c>
      <c r="H1041" s="1" t="s">
        <v>12321</v>
      </c>
      <c r="I1041" s="1">
        <v>0</v>
      </c>
      <c r="J1041" s="1">
        <v>13</v>
      </c>
      <c r="K1041" s="1" t="s">
        <v>10291</v>
      </c>
      <c r="L1041" s="4" t="str">
        <f ca="1">IFERROR(__xludf.DUMMYFUNCTION("JOIN("" "", SPLIT(REGEXEXTRACT(H1041, ""(\S+\s+\S+\s+\S+\s+\S+)""), "" ""))"),"Intel Core i7 13700K")</f>
        <v>Intel Core i7 13700K</v>
      </c>
    </row>
    <row r="1042" spans="1:12">
      <c r="A1042" s="1" t="s">
        <v>11225</v>
      </c>
      <c r="B1042" s="1" t="s">
        <v>10286</v>
      </c>
      <c r="C1042" s="1" t="s">
        <v>11226</v>
      </c>
      <c r="D1042" s="1" t="s">
        <v>10293</v>
      </c>
      <c r="E1042" s="1" t="s">
        <v>11227</v>
      </c>
      <c r="H1042" s="1" t="s">
        <v>12322</v>
      </c>
      <c r="I1042" s="1">
        <v>0</v>
      </c>
      <c r="J1042" s="1">
        <v>13</v>
      </c>
      <c r="K1042" s="1" t="s">
        <v>10291</v>
      </c>
      <c r="L1042" s="4" t="str">
        <f ca="1">IFERROR(__xludf.DUMMYFUNCTION("JOIN("" "", SPLIT(REGEXEXTRACT(H1042, ""(\S+\s+\S+\s+\S+\s+\S+)""), "" ""))"),"Intel Core i7 13700K")</f>
        <v>Intel Core i7 13700K</v>
      </c>
    </row>
    <row r="1043" spans="1:12">
      <c r="A1043" s="1" t="s">
        <v>11228</v>
      </c>
      <c r="B1043" s="1" t="s">
        <v>10286</v>
      </c>
      <c r="C1043" s="1" t="s">
        <v>11229</v>
      </c>
      <c r="D1043" s="1" t="s">
        <v>10347</v>
      </c>
      <c r="E1043" s="1" t="s">
        <v>11230</v>
      </c>
      <c r="H1043" s="1" t="s">
        <v>12323</v>
      </c>
      <c r="I1043" s="1">
        <v>0</v>
      </c>
      <c r="J1043" s="1">
        <v>13</v>
      </c>
      <c r="K1043" s="1" t="s">
        <v>10291</v>
      </c>
      <c r="L1043" s="4" t="str">
        <f ca="1">IFERROR(__xludf.DUMMYFUNCTION("JOIN("" "", SPLIT(REGEXEXTRACT(H1043, ""(\S+\s+\S+\s+\S+\s+\S+)""), "" ""))"),"Intel Core i7 13700K")</f>
        <v>Intel Core i7 13700K</v>
      </c>
    </row>
    <row r="1044" spans="1:12">
      <c r="A1044" s="1" t="s">
        <v>11231</v>
      </c>
      <c r="B1044" s="1" t="s">
        <v>10286</v>
      </c>
      <c r="C1044" s="1" t="s">
        <v>11232</v>
      </c>
      <c r="D1044" s="1" t="s">
        <v>10300</v>
      </c>
      <c r="E1044" s="1" t="s">
        <v>11233</v>
      </c>
      <c r="H1044" s="1" t="s">
        <v>12324</v>
      </c>
      <c r="I1044" s="1">
        <v>0</v>
      </c>
      <c r="J1044" s="1">
        <v>13</v>
      </c>
      <c r="K1044" s="1" t="s">
        <v>10291</v>
      </c>
      <c r="L1044" s="4" t="str">
        <f ca="1">IFERROR(__xludf.DUMMYFUNCTION("JOIN("" "", SPLIT(REGEXEXTRACT(H1044, ""(\S+\s+\S+\s+\S+\s+\S+)""), "" ""))"),"Intel Core i7 13700K")</f>
        <v>Intel Core i7 13700K</v>
      </c>
    </row>
    <row r="1045" spans="1:12">
      <c r="A1045" s="1" t="s">
        <v>11234</v>
      </c>
      <c r="B1045" s="1" t="s">
        <v>10286</v>
      </c>
      <c r="C1045" s="1" t="s">
        <v>5039</v>
      </c>
      <c r="D1045" s="1" t="s">
        <v>10736</v>
      </c>
      <c r="E1045" s="1" t="s">
        <v>11235</v>
      </c>
      <c r="H1045" s="1" t="s">
        <v>12325</v>
      </c>
      <c r="I1045" s="1">
        <v>0</v>
      </c>
      <c r="J1045" s="1">
        <v>13</v>
      </c>
      <c r="K1045" s="1" t="s">
        <v>10291</v>
      </c>
      <c r="L1045" s="4" t="str">
        <f ca="1">IFERROR(__xludf.DUMMYFUNCTION("JOIN("" "", SPLIT(REGEXEXTRACT(H1045, ""(\S+\s+\S+\s+\S+\s+\S+)""), "" ""))"),"Intel Core i7 13700K")</f>
        <v>Intel Core i7 13700K</v>
      </c>
    </row>
    <row r="1046" spans="1:12">
      <c r="A1046" s="1" t="s">
        <v>11236</v>
      </c>
      <c r="B1046" s="1" t="s">
        <v>10286</v>
      </c>
      <c r="C1046" s="1" t="s">
        <v>11237</v>
      </c>
      <c r="D1046" s="1" t="s">
        <v>10755</v>
      </c>
      <c r="E1046" s="1" t="s">
        <v>11238</v>
      </c>
      <c r="H1046" s="1" t="s">
        <v>12326</v>
      </c>
      <c r="I1046" s="1">
        <v>0</v>
      </c>
      <c r="J1046" s="1">
        <v>13</v>
      </c>
      <c r="K1046" s="1" t="s">
        <v>10291</v>
      </c>
      <c r="L1046" s="4" t="str">
        <f ca="1">IFERROR(__xludf.DUMMYFUNCTION("JOIN("" "", SPLIT(REGEXEXTRACT(H1046, ""(\S+\s+\S+\s+\S+\s+\S+)""), "" ""))"),"Intel Core i7 13700K")</f>
        <v>Intel Core i7 13700K</v>
      </c>
    </row>
    <row r="1047" spans="1:12">
      <c r="A1047" s="1" t="s">
        <v>11239</v>
      </c>
      <c r="B1047" s="1" t="s">
        <v>10286</v>
      </c>
      <c r="C1047" s="1" t="s">
        <v>11240</v>
      </c>
      <c r="D1047" s="1" t="s">
        <v>10293</v>
      </c>
      <c r="E1047" s="1" t="s">
        <v>11241</v>
      </c>
      <c r="H1047" s="1" t="s">
        <v>12327</v>
      </c>
      <c r="I1047" s="1">
        <v>0</v>
      </c>
      <c r="J1047" s="1">
        <v>13</v>
      </c>
      <c r="K1047" s="1" t="s">
        <v>10291</v>
      </c>
      <c r="L1047" s="4" t="str">
        <f ca="1">IFERROR(__xludf.DUMMYFUNCTION("JOIN("" "", SPLIT(REGEXEXTRACT(H1047, ""(\S+\s+\S+\s+\S+\s+\S+)""), "" ""))"),"Intel Core i7 13700K")</f>
        <v>Intel Core i7 13700K</v>
      </c>
    </row>
    <row r="1048" spans="1:12">
      <c r="A1048" s="1" t="s">
        <v>11242</v>
      </c>
      <c r="B1048" s="1" t="s">
        <v>10286</v>
      </c>
      <c r="C1048" s="1" t="s">
        <v>4767</v>
      </c>
      <c r="D1048" s="1" t="s">
        <v>10740</v>
      </c>
      <c r="E1048" s="1" t="s">
        <v>11243</v>
      </c>
      <c r="H1048" s="1" t="s">
        <v>12328</v>
      </c>
      <c r="I1048" s="1">
        <v>0</v>
      </c>
      <c r="J1048" s="1">
        <v>13</v>
      </c>
      <c r="K1048" s="1" t="s">
        <v>10291</v>
      </c>
      <c r="L1048" s="4" t="str">
        <f ca="1">IFERROR(__xludf.DUMMYFUNCTION("JOIN("" "", SPLIT(REGEXEXTRACT(H1048, ""(\S+\s+\S+\s+\S+\s+\S+)""), "" ""))"),"Intel Core i7 13700K")</f>
        <v>Intel Core i7 13700K</v>
      </c>
    </row>
    <row r="1049" spans="1:12">
      <c r="A1049" s="1" t="s">
        <v>11244</v>
      </c>
      <c r="B1049" s="1" t="s">
        <v>10286</v>
      </c>
      <c r="C1049" s="1" t="s">
        <v>11245</v>
      </c>
      <c r="D1049" s="1" t="s">
        <v>10740</v>
      </c>
      <c r="E1049" s="1" t="s">
        <v>11246</v>
      </c>
      <c r="H1049" s="1" t="s">
        <v>12329</v>
      </c>
      <c r="I1049" s="1">
        <v>0</v>
      </c>
      <c r="J1049" s="1">
        <v>13</v>
      </c>
      <c r="K1049" s="1" t="s">
        <v>10291</v>
      </c>
      <c r="L1049" s="4" t="str">
        <f ca="1">IFERROR(__xludf.DUMMYFUNCTION("JOIN("" "", SPLIT(REGEXEXTRACT(H1049, ""(\S+\s+\S+\s+\S+\s+\S+)""), "" ""))"),"Intel Core i7 13700K")</f>
        <v>Intel Core i7 13700K</v>
      </c>
    </row>
    <row r="1050" spans="1:12">
      <c r="A1050" s="1" t="s">
        <v>11247</v>
      </c>
      <c r="B1050" s="1" t="s">
        <v>10286</v>
      </c>
      <c r="C1050" s="1" t="s">
        <v>101</v>
      </c>
      <c r="D1050" s="1" t="s">
        <v>10300</v>
      </c>
      <c r="E1050" s="1" t="s">
        <v>11248</v>
      </c>
      <c r="H1050" s="1" t="s">
        <v>12330</v>
      </c>
      <c r="I1050" s="1">
        <v>0</v>
      </c>
      <c r="J1050" s="1">
        <v>13</v>
      </c>
      <c r="K1050" s="1" t="s">
        <v>10291</v>
      </c>
      <c r="L1050" s="4" t="str">
        <f ca="1">IFERROR(__xludf.DUMMYFUNCTION("JOIN("" "", SPLIT(REGEXEXTRACT(H1050, ""(\S+\s+\S+\s+\S+\s+\S+)""), "" ""))"),"Intel Core i7 13700K")</f>
        <v>Intel Core i7 13700K</v>
      </c>
    </row>
    <row r="1051" spans="1:12">
      <c r="A1051" s="1" t="s">
        <v>11249</v>
      </c>
      <c r="B1051" s="1" t="s">
        <v>10286</v>
      </c>
      <c r="C1051" s="1" t="s">
        <v>504</v>
      </c>
      <c r="D1051" s="1" t="s">
        <v>10778</v>
      </c>
      <c r="E1051" s="1" t="s">
        <v>11250</v>
      </c>
      <c r="H1051" s="1" t="s">
        <v>12331</v>
      </c>
      <c r="I1051" s="1">
        <v>0</v>
      </c>
      <c r="J1051" s="1">
        <v>13</v>
      </c>
      <c r="K1051" s="1" t="s">
        <v>10291</v>
      </c>
      <c r="L1051" s="4" t="str">
        <f ca="1">IFERROR(__xludf.DUMMYFUNCTION("JOIN("" "", SPLIT(REGEXEXTRACT(H1051, ""(\S+\s+\S+\s+\S+\s+\S+)""), "" ""))"),"Intel Core i7 13700K")</f>
        <v>Intel Core i7 13700K</v>
      </c>
    </row>
    <row r="1052" spans="1:12">
      <c r="A1052" s="1" t="s">
        <v>11251</v>
      </c>
      <c r="B1052" s="1" t="s">
        <v>10286</v>
      </c>
      <c r="C1052" s="1" t="s">
        <v>11252</v>
      </c>
      <c r="D1052" s="1" t="s">
        <v>10740</v>
      </c>
      <c r="E1052" s="1" t="s">
        <v>11253</v>
      </c>
      <c r="H1052" s="1" t="s">
        <v>12332</v>
      </c>
      <c r="I1052" s="1">
        <v>0</v>
      </c>
      <c r="J1052" s="1">
        <v>13</v>
      </c>
      <c r="K1052" s="1" t="s">
        <v>10291</v>
      </c>
      <c r="L1052" s="4" t="str">
        <f ca="1">IFERROR(__xludf.DUMMYFUNCTION("JOIN("" "", SPLIT(REGEXEXTRACT(H1052, ""(\S+\s+\S+\s+\S+\s+\S+)""), "" ""))"),"Intel Core i7 13700K")</f>
        <v>Intel Core i7 13700K</v>
      </c>
    </row>
    <row r="1053" spans="1:12">
      <c r="A1053" s="1" t="s">
        <v>11254</v>
      </c>
      <c r="B1053" s="1" t="s">
        <v>10286</v>
      </c>
      <c r="C1053" s="1" t="s">
        <v>11255</v>
      </c>
      <c r="D1053" s="1" t="s">
        <v>10740</v>
      </c>
      <c r="E1053" s="1" t="s">
        <v>11256</v>
      </c>
      <c r="H1053" s="1" t="s">
        <v>12333</v>
      </c>
      <c r="I1053" s="1">
        <v>0</v>
      </c>
      <c r="J1053" s="1">
        <v>13</v>
      </c>
      <c r="K1053" s="1" t="s">
        <v>10291</v>
      </c>
      <c r="L1053" s="4" t="str">
        <f ca="1">IFERROR(__xludf.DUMMYFUNCTION("JOIN("" "", SPLIT(REGEXEXTRACT(H1053, ""(\S+\s+\S+\s+\S+\s+\S+)""), "" ""))"),"Intel Core i7 13700K")</f>
        <v>Intel Core i7 13700K</v>
      </c>
    </row>
    <row r="1054" spans="1:12">
      <c r="A1054" s="1" t="s">
        <v>11257</v>
      </c>
      <c r="B1054" s="1" t="s">
        <v>10286</v>
      </c>
      <c r="C1054" s="1" t="s">
        <v>9185</v>
      </c>
      <c r="D1054" s="1" t="s">
        <v>10736</v>
      </c>
      <c r="E1054" s="1" t="s">
        <v>11258</v>
      </c>
      <c r="H1054" s="1" t="s">
        <v>12334</v>
      </c>
      <c r="I1054" s="1">
        <v>0</v>
      </c>
      <c r="J1054" s="1">
        <v>13</v>
      </c>
      <c r="K1054" s="1" t="s">
        <v>10291</v>
      </c>
      <c r="L1054" s="4" t="str">
        <f ca="1">IFERROR(__xludf.DUMMYFUNCTION("JOIN("" "", SPLIT(REGEXEXTRACT(H1054, ""(\S+\s+\S+\s+\S+\s+\S+)""), "" ""))"),"Intel Core i7 13700K")</f>
        <v>Intel Core i7 13700K</v>
      </c>
    </row>
    <row r="1055" spans="1:12">
      <c r="A1055" s="1" t="s">
        <v>11259</v>
      </c>
      <c r="B1055" s="1" t="s">
        <v>10286</v>
      </c>
      <c r="C1055" s="1" t="s">
        <v>11014</v>
      </c>
      <c r="D1055" s="1" t="s">
        <v>10736</v>
      </c>
      <c r="E1055" s="1" t="s">
        <v>11260</v>
      </c>
      <c r="H1055" s="1" t="s">
        <v>12335</v>
      </c>
      <c r="I1055" s="1">
        <v>0</v>
      </c>
      <c r="J1055" s="1">
        <v>13</v>
      </c>
      <c r="K1055" s="1" t="s">
        <v>10291</v>
      </c>
      <c r="L1055" s="4" t="str">
        <f ca="1">IFERROR(__xludf.DUMMYFUNCTION("JOIN("" "", SPLIT(REGEXEXTRACT(H1055, ""(\S+\s+\S+\s+\S+\s+\S+)""), "" ""))"),"Intel Core i7 13700K")</f>
        <v>Intel Core i7 13700K</v>
      </c>
    </row>
    <row r="1056" spans="1:12">
      <c r="A1056" s="1" t="s">
        <v>12336</v>
      </c>
      <c r="B1056" s="1" t="s">
        <v>10286</v>
      </c>
      <c r="C1056" s="1" t="s">
        <v>6181</v>
      </c>
      <c r="D1056" s="1" t="s">
        <v>10755</v>
      </c>
      <c r="E1056" s="1" t="s">
        <v>12337</v>
      </c>
      <c r="H1056" s="1" t="s">
        <v>12338</v>
      </c>
      <c r="I1056" s="1">
        <v>0</v>
      </c>
      <c r="J1056" s="1">
        <v>13</v>
      </c>
      <c r="K1056" s="1" t="s">
        <v>10291</v>
      </c>
      <c r="L1056" s="4" t="str">
        <f ca="1">IFERROR(__xludf.DUMMYFUNCTION("JOIN("" "", SPLIT(REGEXEXTRACT(H1056, ""(\S+\s+\S+\s+\S+\s+\S+)""), "" ""))"),"Intel Core i7 13700K")</f>
        <v>Intel Core i7 13700K</v>
      </c>
    </row>
    <row r="1057" spans="1:12">
      <c r="A1057" s="1" t="s">
        <v>11077</v>
      </c>
      <c r="B1057" s="1" t="s">
        <v>10286</v>
      </c>
      <c r="C1057" s="1" t="s">
        <v>12339</v>
      </c>
      <c r="D1057" s="1" t="s">
        <v>10740</v>
      </c>
      <c r="E1057" s="1" t="s">
        <v>12340</v>
      </c>
      <c r="H1057" s="1" t="s">
        <v>12341</v>
      </c>
      <c r="I1057" s="1">
        <v>0</v>
      </c>
      <c r="J1057" s="1">
        <v>13</v>
      </c>
      <c r="K1057" s="1" t="s">
        <v>10291</v>
      </c>
      <c r="L1057" s="4" t="str">
        <f ca="1">IFERROR(__xludf.DUMMYFUNCTION("JOIN("" "", SPLIT(REGEXEXTRACT(H1057, ""(\S+\s+\S+\s+\S+\s+\S+)""), "" ""))"),"Intel Core i7 13700K")</f>
        <v>Intel Core i7 13700K</v>
      </c>
    </row>
    <row r="1058" spans="1:12">
      <c r="A1058" s="1" t="s">
        <v>8006</v>
      </c>
      <c r="B1058" s="1" t="s">
        <v>10286</v>
      </c>
      <c r="C1058" s="1" t="s">
        <v>5386</v>
      </c>
      <c r="D1058" s="1" t="s">
        <v>10347</v>
      </c>
      <c r="E1058" s="1" t="s">
        <v>12342</v>
      </c>
      <c r="H1058" s="1" t="s">
        <v>12343</v>
      </c>
      <c r="I1058" s="1">
        <v>0</v>
      </c>
      <c r="J1058" s="1">
        <v>13</v>
      </c>
      <c r="K1058" s="1" t="s">
        <v>10291</v>
      </c>
      <c r="L1058" s="4" t="str">
        <f ca="1">IFERROR(__xludf.DUMMYFUNCTION("JOIN("" "", SPLIT(REGEXEXTRACT(H1058, ""(\S+\s+\S+\s+\S+\s+\S+)""), "" ""))"),"Intel Core i7 13700K")</f>
        <v>Intel Core i7 13700K</v>
      </c>
    </row>
    <row r="1059" spans="1:12">
      <c r="A1059" s="1" t="s">
        <v>3831</v>
      </c>
      <c r="B1059" s="1" t="s">
        <v>10286</v>
      </c>
      <c r="C1059" s="1" t="s">
        <v>4110</v>
      </c>
      <c r="D1059" s="1" t="s">
        <v>10755</v>
      </c>
      <c r="E1059" s="1" t="s">
        <v>12344</v>
      </c>
      <c r="H1059" s="1" t="s">
        <v>12345</v>
      </c>
      <c r="I1059" s="1">
        <v>0</v>
      </c>
      <c r="J1059" s="1">
        <v>13</v>
      </c>
      <c r="K1059" s="1" t="s">
        <v>10291</v>
      </c>
      <c r="L1059" s="4" t="str">
        <f ca="1">IFERROR(__xludf.DUMMYFUNCTION("JOIN("" "", SPLIT(REGEXEXTRACT(H1059, ""(\S+\s+\S+\s+\S+\s+\S+)""), "" ""))"),"Intel Core i7 13700K")</f>
        <v>Intel Core i7 13700K</v>
      </c>
    </row>
    <row r="1060" spans="1:12">
      <c r="A1060" s="1" t="s">
        <v>12346</v>
      </c>
      <c r="B1060" s="1" t="s">
        <v>10286</v>
      </c>
      <c r="C1060" s="1" t="s">
        <v>12107</v>
      </c>
      <c r="D1060" s="1" t="s">
        <v>10740</v>
      </c>
      <c r="E1060" s="1" t="s">
        <v>12347</v>
      </c>
      <c r="H1060" s="1" t="s">
        <v>12348</v>
      </c>
      <c r="I1060" s="1">
        <v>0</v>
      </c>
      <c r="J1060" s="1">
        <v>13</v>
      </c>
      <c r="K1060" s="1" t="s">
        <v>10291</v>
      </c>
      <c r="L1060" s="4" t="str">
        <f ca="1">IFERROR(__xludf.DUMMYFUNCTION("JOIN("" "", SPLIT(REGEXEXTRACT(H1060, ""(\S+\s+\S+\s+\S+\s+\S+)""), "" ""))"),"Intel Core i7 13700K")</f>
        <v>Intel Core i7 13700K</v>
      </c>
    </row>
    <row r="1061" spans="1:12">
      <c r="A1061" s="1" t="s">
        <v>12349</v>
      </c>
      <c r="B1061" s="1" t="s">
        <v>10286</v>
      </c>
      <c r="C1061" s="1" t="s">
        <v>4110</v>
      </c>
      <c r="D1061" s="1" t="s">
        <v>10740</v>
      </c>
      <c r="E1061" s="1" t="s">
        <v>12350</v>
      </c>
      <c r="H1061" s="1" t="s">
        <v>12351</v>
      </c>
      <c r="I1061" s="1">
        <v>0</v>
      </c>
      <c r="J1061" s="1">
        <v>13</v>
      </c>
      <c r="K1061" s="1" t="s">
        <v>10291</v>
      </c>
      <c r="L1061" s="4" t="str">
        <f ca="1">IFERROR(__xludf.DUMMYFUNCTION("JOIN("" "", SPLIT(REGEXEXTRACT(H1061, ""(\S+\s+\S+\s+\S+\s+\S+)""), "" ""))"),"Intel Core i7 13700K")</f>
        <v>Intel Core i7 13700K</v>
      </c>
    </row>
    <row r="1062" spans="1:12">
      <c r="A1062" s="1" t="s">
        <v>12352</v>
      </c>
      <c r="B1062" s="1" t="s">
        <v>10286</v>
      </c>
      <c r="C1062" s="1" t="s">
        <v>1156</v>
      </c>
      <c r="D1062" s="1" t="s">
        <v>10740</v>
      </c>
      <c r="E1062" s="1" t="s">
        <v>12353</v>
      </c>
      <c r="H1062" s="1" t="s">
        <v>12354</v>
      </c>
      <c r="I1062" s="1">
        <v>0</v>
      </c>
      <c r="J1062" s="1">
        <v>13</v>
      </c>
      <c r="K1062" s="1" t="s">
        <v>10291</v>
      </c>
      <c r="L1062" s="4" t="str">
        <f ca="1">IFERROR(__xludf.DUMMYFUNCTION("JOIN("" "", SPLIT(REGEXEXTRACT(H1062, ""(\S+\s+\S+\s+\S+\s+\S+)""), "" ""))"),"Intel Core i7 13700K")</f>
        <v>Intel Core i7 13700K</v>
      </c>
    </row>
    <row r="1063" spans="1:12">
      <c r="A1063" s="1" t="s">
        <v>12355</v>
      </c>
      <c r="B1063" s="1" t="s">
        <v>10286</v>
      </c>
      <c r="C1063" s="1" t="s">
        <v>300</v>
      </c>
      <c r="D1063" s="1" t="s">
        <v>10300</v>
      </c>
      <c r="E1063" s="1" t="s">
        <v>12356</v>
      </c>
      <c r="H1063" s="1" t="s">
        <v>12357</v>
      </c>
      <c r="I1063" s="1">
        <v>0</v>
      </c>
      <c r="J1063" s="1">
        <v>13</v>
      </c>
      <c r="K1063" s="1" t="s">
        <v>10291</v>
      </c>
      <c r="L1063" s="4" t="str">
        <f ca="1">IFERROR(__xludf.DUMMYFUNCTION("JOIN("" "", SPLIT(REGEXEXTRACT(H1063, ""(\S+\s+\S+\s+\S+\s+\S+)""), "" ""))"),"Intel Core i7 13700K")</f>
        <v>Intel Core i7 13700K</v>
      </c>
    </row>
    <row r="1064" spans="1:12">
      <c r="A1064" s="1" t="s">
        <v>12358</v>
      </c>
      <c r="B1064" s="1" t="s">
        <v>10286</v>
      </c>
      <c r="C1064" s="1" t="s">
        <v>12359</v>
      </c>
      <c r="D1064" s="1" t="s">
        <v>10288</v>
      </c>
      <c r="E1064" s="1" t="s">
        <v>12360</v>
      </c>
      <c r="H1064" s="1" t="s">
        <v>12361</v>
      </c>
      <c r="I1064" s="1">
        <v>0</v>
      </c>
      <c r="J1064" s="1">
        <v>13</v>
      </c>
      <c r="K1064" s="1" t="s">
        <v>10291</v>
      </c>
      <c r="L1064" s="4" t="str">
        <f ca="1">IFERROR(__xludf.DUMMYFUNCTION("JOIN("" "", SPLIT(REGEXEXTRACT(H1064, ""(\S+\s+\S+\s+\S+\s+\S+)""), "" ""))"),"Intel Core i7 13700K")</f>
        <v>Intel Core i7 13700K</v>
      </c>
    </row>
    <row r="1065" spans="1:12">
      <c r="A1065" s="1" t="s">
        <v>12362</v>
      </c>
      <c r="B1065" s="1" t="s">
        <v>10286</v>
      </c>
      <c r="C1065" s="1" t="s">
        <v>504</v>
      </c>
      <c r="D1065" s="1" t="s">
        <v>10740</v>
      </c>
      <c r="E1065" s="1" t="s">
        <v>12363</v>
      </c>
      <c r="H1065" s="1" t="s">
        <v>12364</v>
      </c>
      <c r="I1065" s="1">
        <v>0</v>
      </c>
      <c r="J1065" s="1">
        <v>13</v>
      </c>
      <c r="K1065" s="1" t="s">
        <v>10291</v>
      </c>
      <c r="L1065" s="4" t="str">
        <f ca="1">IFERROR(__xludf.DUMMYFUNCTION("JOIN("" "", SPLIT(REGEXEXTRACT(H1065, ""(\S+\s+\S+\s+\S+\s+\S+)""), "" ""))"),"Intel Core i7 13700K")</f>
        <v>Intel Core i7 13700K</v>
      </c>
    </row>
    <row r="1066" spans="1:12">
      <c r="A1066" s="1" t="s">
        <v>12365</v>
      </c>
      <c r="B1066" s="1" t="s">
        <v>10286</v>
      </c>
      <c r="C1066" s="1" t="s">
        <v>12366</v>
      </c>
      <c r="D1066" s="1" t="s">
        <v>10740</v>
      </c>
      <c r="E1066" s="1" t="s">
        <v>12367</v>
      </c>
      <c r="H1066" s="1" t="s">
        <v>12368</v>
      </c>
      <c r="I1066" s="1">
        <v>0</v>
      </c>
      <c r="J1066" s="1">
        <v>13</v>
      </c>
      <c r="K1066" s="1" t="s">
        <v>10291</v>
      </c>
      <c r="L1066" s="4" t="str">
        <f ca="1">IFERROR(__xludf.DUMMYFUNCTION("JOIN("" "", SPLIT(REGEXEXTRACT(H1066, ""(\S+\s+\S+\s+\S+\s+\S+)""), "" ""))"),"Intel Core i7 13700K")</f>
        <v>Intel Core i7 13700K</v>
      </c>
    </row>
    <row r="1067" spans="1:12">
      <c r="A1067" s="1" t="s">
        <v>12369</v>
      </c>
      <c r="B1067" s="1" t="s">
        <v>10303</v>
      </c>
      <c r="C1067" s="1" t="s">
        <v>12370</v>
      </c>
      <c r="D1067" s="1" t="s">
        <v>10743</v>
      </c>
      <c r="E1067" s="1" t="s">
        <v>12371</v>
      </c>
      <c r="H1067" s="1" t="s">
        <v>12372</v>
      </c>
      <c r="I1067" s="1">
        <v>0</v>
      </c>
      <c r="J1067" s="1">
        <v>13</v>
      </c>
      <c r="K1067" s="1" t="s">
        <v>10291</v>
      </c>
      <c r="L1067" s="4" t="str">
        <f ca="1">IFERROR(__xludf.DUMMYFUNCTION("JOIN("" "", SPLIT(REGEXEXTRACT(H1067, ""(\S+\s+\S+\s+\S+\s+\S+)""), "" ""))"),"Intel Core i7 13700K")</f>
        <v>Intel Core i7 13700K</v>
      </c>
    </row>
    <row r="1068" spans="1:12">
      <c r="A1068" s="1" t="s">
        <v>12373</v>
      </c>
      <c r="B1068" s="1" t="s">
        <v>10286</v>
      </c>
      <c r="C1068" s="1" t="s">
        <v>12374</v>
      </c>
      <c r="D1068" s="1" t="s">
        <v>10293</v>
      </c>
      <c r="E1068" s="1" t="s">
        <v>12375</v>
      </c>
      <c r="H1068" s="1" t="s">
        <v>12376</v>
      </c>
      <c r="I1068" s="1">
        <v>0</v>
      </c>
      <c r="J1068" s="1">
        <v>13</v>
      </c>
      <c r="K1068" s="1" t="s">
        <v>10291</v>
      </c>
      <c r="L1068" s="4" t="str">
        <f ca="1">IFERROR(__xludf.DUMMYFUNCTION("JOIN("" "", SPLIT(REGEXEXTRACT(H1068, ""(\S+\s+\S+\s+\S+\s+\S+)""), "" ""))"),"Intel Core i7 13700K")</f>
        <v>Intel Core i7 13700K</v>
      </c>
    </row>
    <row r="1069" spans="1:12">
      <c r="A1069" s="1" t="s">
        <v>12377</v>
      </c>
      <c r="B1069" s="1" t="s">
        <v>10303</v>
      </c>
      <c r="C1069" s="1" t="s">
        <v>4162</v>
      </c>
      <c r="D1069" s="1" t="s">
        <v>10778</v>
      </c>
      <c r="E1069" s="1" t="s">
        <v>12378</v>
      </c>
      <c r="H1069" s="1" t="s">
        <v>12379</v>
      </c>
      <c r="I1069" s="1">
        <v>0</v>
      </c>
      <c r="J1069" s="1">
        <v>13</v>
      </c>
      <c r="K1069" s="1" t="s">
        <v>10291</v>
      </c>
      <c r="L1069" s="4" t="str">
        <f ca="1">IFERROR(__xludf.DUMMYFUNCTION("JOIN("" "", SPLIT(REGEXEXTRACT(H1069, ""(\S+\s+\S+\s+\S+\s+\S+)""), "" ""))"),"Intel Core i7 13700K")</f>
        <v>Intel Core i7 13700K</v>
      </c>
    </row>
    <row r="1070" spans="1:12">
      <c r="A1070" s="1" t="s">
        <v>12380</v>
      </c>
      <c r="B1070" s="1" t="s">
        <v>10286</v>
      </c>
      <c r="C1070" s="1" t="s">
        <v>12381</v>
      </c>
      <c r="D1070" s="1" t="s">
        <v>10740</v>
      </c>
      <c r="E1070" s="1" t="s">
        <v>12382</v>
      </c>
      <c r="H1070" s="1" t="s">
        <v>12383</v>
      </c>
      <c r="I1070" s="1">
        <v>0</v>
      </c>
      <c r="J1070" s="1">
        <v>13</v>
      </c>
      <c r="K1070" s="1" t="s">
        <v>10291</v>
      </c>
      <c r="L1070" s="4" t="str">
        <f ca="1">IFERROR(__xludf.DUMMYFUNCTION("JOIN("" "", SPLIT(REGEXEXTRACT(H1070, ""(\S+\s+\S+\s+\S+\s+\S+)""), "" ""))"),"Intel Core i7 13700K")</f>
        <v>Intel Core i7 13700K</v>
      </c>
    </row>
    <row r="1071" spans="1:12">
      <c r="A1071" s="1" t="s">
        <v>12384</v>
      </c>
      <c r="B1071" s="1" t="s">
        <v>10286</v>
      </c>
      <c r="C1071" s="1" t="s">
        <v>12385</v>
      </c>
      <c r="D1071" s="1" t="s">
        <v>10740</v>
      </c>
      <c r="E1071" s="1" t="s">
        <v>12386</v>
      </c>
      <c r="H1071" s="1" t="s">
        <v>12387</v>
      </c>
      <c r="I1071" s="1">
        <v>0</v>
      </c>
      <c r="J1071" s="1">
        <v>13</v>
      </c>
      <c r="K1071" s="1" t="s">
        <v>10291</v>
      </c>
      <c r="L1071" s="4" t="str">
        <f ca="1">IFERROR(__xludf.DUMMYFUNCTION("JOIN("" "", SPLIT(REGEXEXTRACT(H1071, ""(\S+\s+\S+\s+\S+\s+\S+)""), "" ""))"),"Intel Core i7 13700K")</f>
        <v>Intel Core i7 13700K</v>
      </c>
    </row>
    <row r="1072" spans="1:12">
      <c r="A1072" s="1" t="s">
        <v>12388</v>
      </c>
      <c r="B1072" s="1" t="s">
        <v>10286</v>
      </c>
      <c r="C1072" s="1" t="s">
        <v>8574</v>
      </c>
      <c r="D1072" s="1" t="s">
        <v>10305</v>
      </c>
      <c r="E1072" s="1" t="s">
        <v>12389</v>
      </c>
      <c r="H1072" s="1" t="s">
        <v>12390</v>
      </c>
      <c r="I1072" s="1">
        <v>0</v>
      </c>
      <c r="J1072" s="1">
        <v>13</v>
      </c>
      <c r="K1072" s="1" t="s">
        <v>10291</v>
      </c>
      <c r="L1072" s="4" t="str">
        <f ca="1">IFERROR(__xludf.DUMMYFUNCTION("JOIN("" "", SPLIT(REGEXEXTRACT(H1072, ""(\S+\s+\S+\s+\S+\s+\S+)""), "" ""))"),"Intel Core i7 13700K")</f>
        <v>Intel Core i7 13700K</v>
      </c>
    </row>
    <row r="1073" spans="1:12">
      <c r="A1073" s="1" t="s">
        <v>12391</v>
      </c>
      <c r="B1073" s="1" t="s">
        <v>10286</v>
      </c>
      <c r="C1073" s="1" t="s">
        <v>11853</v>
      </c>
      <c r="D1073" s="1" t="s">
        <v>10740</v>
      </c>
      <c r="E1073" s="1" t="s">
        <v>12392</v>
      </c>
      <c r="H1073" s="1" t="s">
        <v>12393</v>
      </c>
      <c r="I1073" s="1">
        <v>0</v>
      </c>
      <c r="J1073" s="1">
        <v>13</v>
      </c>
      <c r="K1073" s="1" t="s">
        <v>10291</v>
      </c>
      <c r="L1073" s="4" t="str">
        <f ca="1">IFERROR(__xludf.DUMMYFUNCTION("JOIN("" "", SPLIT(REGEXEXTRACT(H1073, ""(\S+\s+\S+\s+\S+\s+\S+)""), "" ""))"),"Intel Core i7 13700K")</f>
        <v>Intel Core i7 13700K</v>
      </c>
    </row>
    <row r="1074" spans="1:12">
      <c r="A1074" s="1" t="s">
        <v>12394</v>
      </c>
      <c r="B1074" s="1" t="s">
        <v>10286</v>
      </c>
      <c r="C1074" s="1" t="s">
        <v>12395</v>
      </c>
      <c r="D1074" s="1" t="s">
        <v>10740</v>
      </c>
      <c r="E1074" s="1" t="s">
        <v>12396</v>
      </c>
      <c r="H1074" s="1" t="s">
        <v>12397</v>
      </c>
      <c r="I1074" s="1">
        <v>0</v>
      </c>
      <c r="J1074" s="1">
        <v>13</v>
      </c>
      <c r="K1074" s="1" t="s">
        <v>10291</v>
      </c>
      <c r="L1074" s="4" t="str">
        <f ca="1">IFERROR(__xludf.DUMMYFUNCTION("JOIN("" "", SPLIT(REGEXEXTRACT(H1074, ""(\S+\s+\S+\s+\S+\s+\S+)""), "" ""))"),"Intel Core i7 13700K")</f>
        <v>Intel Core i7 13700K</v>
      </c>
    </row>
    <row r="1075" spans="1:12">
      <c r="A1075" s="1" t="s">
        <v>12398</v>
      </c>
      <c r="B1075" s="1" t="s">
        <v>10286</v>
      </c>
      <c r="C1075" s="1" t="s">
        <v>12399</v>
      </c>
      <c r="D1075" s="1" t="s">
        <v>10293</v>
      </c>
      <c r="E1075" s="1" t="s">
        <v>12400</v>
      </c>
      <c r="H1075" s="1" t="s">
        <v>12401</v>
      </c>
      <c r="I1075" s="1">
        <v>0</v>
      </c>
      <c r="J1075" s="1">
        <v>13</v>
      </c>
      <c r="K1075" s="1" t="s">
        <v>10291</v>
      </c>
      <c r="L1075" s="4" t="str">
        <f ca="1">IFERROR(__xludf.DUMMYFUNCTION("JOIN("" "", SPLIT(REGEXEXTRACT(H1075, ""(\S+\s+\S+\s+\S+\s+\S+)""), "" ""))"),"Intel Core i7 13700K")</f>
        <v>Intel Core i7 13700K</v>
      </c>
    </row>
    <row r="1076" spans="1:12">
      <c r="A1076" s="1" t="s">
        <v>11261</v>
      </c>
      <c r="B1076" s="1" t="s">
        <v>10286</v>
      </c>
      <c r="C1076" s="1" t="s">
        <v>1097</v>
      </c>
      <c r="D1076" s="1" t="s">
        <v>10740</v>
      </c>
      <c r="E1076" s="1" t="s">
        <v>11262</v>
      </c>
      <c r="H1076" s="1" t="s">
        <v>12402</v>
      </c>
      <c r="I1076" s="1">
        <v>0</v>
      </c>
      <c r="J1076" s="1">
        <v>13</v>
      </c>
      <c r="K1076" s="1" t="s">
        <v>10291</v>
      </c>
      <c r="L1076" s="4" t="str">
        <f ca="1">IFERROR(__xludf.DUMMYFUNCTION("JOIN("" "", SPLIT(REGEXEXTRACT(H1076, ""(\S+\s+\S+\s+\S+\s+\S+)""), "" ""))"),"Intel Core i7 13700K")</f>
        <v>Intel Core i7 13700K</v>
      </c>
    </row>
    <row r="1077" spans="1:12">
      <c r="A1077" s="1" t="s">
        <v>11263</v>
      </c>
      <c r="B1077" s="1" t="s">
        <v>10286</v>
      </c>
      <c r="C1077" s="1" t="s">
        <v>3847</v>
      </c>
      <c r="D1077" s="1" t="s">
        <v>10305</v>
      </c>
      <c r="E1077" s="1" t="s">
        <v>11264</v>
      </c>
      <c r="H1077" s="1" t="s">
        <v>12403</v>
      </c>
      <c r="I1077" s="1">
        <v>0</v>
      </c>
      <c r="J1077" s="1">
        <v>13</v>
      </c>
      <c r="K1077" s="1" t="s">
        <v>10291</v>
      </c>
      <c r="L1077" s="4" t="str">
        <f ca="1">IFERROR(__xludf.DUMMYFUNCTION("JOIN("" "", SPLIT(REGEXEXTRACT(H1077, ""(\S+\s+\S+\s+\S+\s+\S+)""), "" ""))"),"Intel Core i7 13700K")</f>
        <v>Intel Core i7 13700K</v>
      </c>
    </row>
    <row r="1078" spans="1:12">
      <c r="A1078" s="1" t="s">
        <v>11265</v>
      </c>
      <c r="B1078" s="1" t="s">
        <v>10286</v>
      </c>
      <c r="C1078" s="1" t="s">
        <v>11266</v>
      </c>
      <c r="D1078" s="1" t="s">
        <v>10740</v>
      </c>
      <c r="E1078" s="1" t="s">
        <v>11267</v>
      </c>
      <c r="H1078" s="1" t="s">
        <v>12404</v>
      </c>
      <c r="I1078" s="1">
        <v>0</v>
      </c>
      <c r="J1078" s="1">
        <v>13</v>
      </c>
      <c r="K1078" s="1" t="s">
        <v>10291</v>
      </c>
      <c r="L1078" s="4" t="str">
        <f ca="1">IFERROR(__xludf.DUMMYFUNCTION("JOIN("" "", SPLIT(REGEXEXTRACT(H1078, ""(\S+\s+\S+\s+\S+\s+\S+)""), "" ""))"),"Intel Core i7 13700K")</f>
        <v>Intel Core i7 13700K</v>
      </c>
    </row>
    <row r="1079" spans="1:12">
      <c r="A1079" s="1" t="s">
        <v>11268</v>
      </c>
      <c r="B1079" s="1" t="s">
        <v>10286</v>
      </c>
      <c r="C1079" s="1" t="s">
        <v>4162</v>
      </c>
      <c r="D1079" s="1" t="s">
        <v>10778</v>
      </c>
      <c r="E1079" s="1" t="s">
        <v>11269</v>
      </c>
      <c r="H1079" s="1" t="s">
        <v>12405</v>
      </c>
      <c r="I1079" s="1">
        <v>0</v>
      </c>
      <c r="J1079" s="1">
        <v>13</v>
      </c>
      <c r="K1079" s="1" t="s">
        <v>10291</v>
      </c>
      <c r="L1079" s="4" t="str">
        <f ca="1">IFERROR(__xludf.DUMMYFUNCTION("JOIN("" "", SPLIT(REGEXEXTRACT(H1079, ""(\S+\s+\S+\s+\S+\s+\S+)""), "" ""))"),"Intel Core i7 13700K")</f>
        <v>Intel Core i7 13700K</v>
      </c>
    </row>
    <row r="1080" spans="1:12">
      <c r="A1080" s="1" t="s">
        <v>11270</v>
      </c>
      <c r="B1080" s="1" t="s">
        <v>10286</v>
      </c>
      <c r="C1080" s="1" t="s">
        <v>11271</v>
      </c>
      <c r="D1080" s="1" t="s">
        <v>10778</v>
      </c>
      <c r="E1080" s="1" t="s">
        <v>11272</v>
      </c>
      <c r="H1080" s="1" t="s">
        <v>12406</v>
      </c>
      <c r="I1080" s="1">
        <v>0</v>
      </c>
      <c r="J1080" s="1">
        <v>13</v>
      </c>
      <c r="K1080" s="1" t="s">
        <v>10291</v>
      </c>
      <c r="L1080" s="4" t="str">
        <f ca="1">IFERROR(__xludf.DUMMYFUNCTION("JOIN("" "", SPLIT(REGEXEXTRACT(H1080, ""(\S+\s+\S+\s+\S+\s+\S+)""), "" ""))"),"Intel Core i7 13700K")</f>
        <v>Intel Core i7 13700K</v>
      </c>
    </row>
    <row r="1081" spans="1:12">
      <c r="A1081" s="1" t="s">
        <v>11273</v>
      </c>
      <c r="B1081" s="1" t="s">
        <v>10286</v>
      </c>
      <c r="C1081" s="1" t="s">
        <v>11274</v>
      </c>
      <c r="D1081" s="1" t="s">
        <v>10740</v>
      </c>
      <c r="E1081" s="1" t="s">
        <v>11275</v>
      </c>
      <c r="H1081" s="1" t="s">
        <v>12407</v>
      </c>
      <c r="I1081" s="1">
        <v>0</v>
      </c>
      <c r="J1081" s="1">
        <v>13</v>
      </c>
      <c r="K1081" s="1" t="s">
        <v>10291</v>
      </c>
      <c r="L1081" s="4" t="str">
        <f ca="1">IFERROR(__xludf.DUMMYFUNCTION("JOIN("" "", SPLIT(REGEXEXTRACT(H1081, ""(\S+\s+\S+\s+\S+\s+\S+)""), "" ""))"),"Intel Core i7 13700K")</f>
        <v>Intel Core i7 13700K</v>
      </c>
    </row>
    <row r="1082" spans="1:12">
      <c r="A1082" s="1" t="s">
        <v>11276</v>
      </c>
      <c r="B1082" s="1" t="s">
        <v>10286</v>
      </c>
      <c r="C1082" s="1" t="s">
        <v>5039</v>
      </c>
      <c r="D1082" s="1" t="s">
        <v>10740</v>
      </c>
      <c r="E1082" s="1" t="s">
        <v>11277</v>
      </c>
      <c r="H1082" s="1" t="s">
        <v>12408</v>
      </c>
      <c r="I1082" s="1">
        <v>0</v>
      </c>
      <c r="J1082" s="1">
        <v>13</v>
      </c>
      <c r="K1082" s="1" t="s">
        <v>10291</v>
      </c>
      <c r="L1082" s="4" t="str">
        <f ca="1">IFERROR(__xludf.DUMMYFUNCTION("JOIN("" "", SPLIT(REGEXEXTRACT(H1082, ""(\S+\s+\S+\s+\S+\s+\S+)""), "" ""))"),"Intel Core i7 13700K")</f>
        <v>Intel Core i7 13700K</v>
      </c>
    </row>
    <row r="1083" spans="1:12">
      <c r="A1083" s="1" t="s">
        <v>11278</v>
      </c>
      <c r="B1083" s="1" t="s">
        <v>10286</v>
      </c>
      <c r="C1083" s="1" t="s">
        <v>8578</v>
      </c>
      <c r="D1083" s="1" t="s">
        <v>10305</v>
      </c>
      <c r="E1083" s="1" t="s">
        <v>11279</v>
      </c>
      <c r="H1083" s="1" t="s">
        <v>12409</v>
      </c>
      <c r="I1083" s="1">
        <v>0</v>
      </c>
      <c r="J1083" s="1">
        <v>13</v>
      </c>
      <c r="K1083" s="1" t="s">
        <v>10291</v>
      </c>
      <c r="L1083" s="4" t="str">
        <f ca="1">IFERROR(__xludf.DUMMYFUNCTION("JOIN("" "", SPLIT(REGEXEXTRACT(H1083, ""(\S+\s+\S+\s+\S+\s+\S+)""), "" ""))"),"Intel Core i7 13700K")</f>
        <v>Intel Core i7 13700K</v>
      </c>
    </row>
    <row r="1084" spans="1:12">
      <c r="A1084" s="1" t="s">
        <v>11280</v>
      </c>
      <c r="B1084" s="1" t="s">
        <v>10286</v>
      </c>
      <c r="C1084" s="1" t="s">
        <v>8997</v>
      </c>
      <c r="D1084" s="1" t="s">
        <v>10293</v>
      </c>
      <c r="E1084" s="1" t="s">
        <v>11281</v>
      </c>
      <c r="H1084" s="1" t="s">
        <v>12410</v>
      </c>
      <c r="I1084" s="1">
        <v>0</v>
      </c>
      <c r="J1084" s="1">
        <v>13</v>
      </c>
      <c r="K1084" s="1" t="s">
        <v>10291</v>
      </c>
      <c r="L1084" s="4" t="str">
        <f ca="1">IFERROR(__xludf.DUMMYFUNCTION("JOIN("" "", SPLIT(REGEXEXTRACT(H1084, ""(\S+\s+\S+\s+\S+\s+\S+)""), "" ""))"),"Intel Core i7 13700K")</f>
        <v>Intel Core i7 13700K</v>
      </c>
    </row>
    <row r="1085" spans="1:12">
      <c r="A1085" s="1" t="s">
        <v>11282</v>
      </c>
      <c r="B1085" s="1" t="s">
        <v>10286</v>
      </c>
      <c r="C1085" s="1" t="s">
        <v>11283</v>
      </c>
      <c r="D1085" s="1" t="s">
        <v>10305</v>
      </c>
      <c r="E1085" s="1" t="s">
        <v>11284</v>
      </c>
      <c r="H1085" s="1" t="s">
        <v>12411</v>
      </c>
      <c r="I1085" s="1">
        <v>0</v>
      </c>
      <c r="J1085" s="1">
        <v>13</v>
      </c>
      <c r="K1085" s="1" t="s">
        <v>10291</v>
      </c>
      <c r="L1085" s="4" t="str">
        <f ca="1">IFERROR(__xludf.DUMMYFUNCTION("JOIN("" "", SPLIT(REGEXEXTRACT(H1085, ""(\S+\s+\S+\s+\S+\s+\S+)""), "" ""))"),"Intel Core i7 13700K")</f>
        <v>Intel Core i7 13700K</v>
      </c>
    </row>
    <row r="1086" spans="1:12">
      <c r="A1086" s="1" t="s">
        <v>11285</v>
      </c>
      <c r="B1086" s="1" t="s">
        <v>10286</v>
      </c>
      <c r="C1086" s="1" t="s">
        <v>11286</v>
      </c>
      <c r="D1086" s="1" t="s">
        <v>10479</v>
      </c>
      <c r="E1086" s="1" t="s">
        <v>11287</v>
      </c>
      <c r="H1086" s="1" t="s">
        <v>12412</v>
      </c>
      <c r="I1086" s="1">
        <v>0</v>
      </c>
      <c r="J1086" s="1">
        <v>13</v>
      </c>
      <c r="K1086" s="1" t="s">
        <v>10291</v>
      </c>
      <c r="L1086" s="4" t="str">
        <f ca="1">IFERROR(__xludf.DUMMYFUNCTION("JOIN("" "", SPLIT(REGEXEXTRACT(H1086, ""(\S+\s+\S+\s+\S+\s+\S+)""), "" ""))"),"Intel Core i7 13700K")</f>
        <v>Intel Core i7 13700K</v>
      </c>
    </row>
    <row r="1087" spans="1:12">
      <c r="A1087" s="1" t="s">
        <v>11288</v>
      </c>
      <c r="B1087" s="1" t="s">
        <v>10286</v>
      </c>
      <c r="C1087" s="1" t="s">
        <v>11289</v>
      </c>
      <c r="D1087" s="1" t="s">
        <v>10293</v>
      </c>
      <c r="E1087" s="1" t="s">
        <v>11290</v>
      </c>
      <c r="H1087" s="1" t="s">
        <v>12413</v>
      </c>
      <c r="I1087" s="1">
        <v>0</v>
      </c>
      <c r="J1087" s="1">
        <v>13</v>
      </c>
      <c r="K1087" s="1" t="s">
        <v>10291</v>
      </c>
      <c r="L1087" s="4" t="str">
        <f ca="1">IFERROR(__xludf.DUMMYFUNCTION("JOIN("" "", SPLIT(REGEXEXTRACT(H1087, ""(\S+\s+\S+\s+\S+\s+\S+)""), "" ""))"),"Intel Core i7 13700K")</f>
        <v>Intel Core i7 13700K</v>
      </c>
    </row>
    <row r="1088" spans="1:12">
      <c r="A1088" s="1" t="s">
        <v>11291</v>
      </c>
      <c r="B1088" s="1" t="s">
        <v>10286</v>
      </c>
      <c r="C1088" s="1" t="s">
        <v>11292</v>
      </c>
      <c r="D1088" s="1" t="s">
        <v>10479</v>
      </c>
      <c r="E1088" s="1" t="s">
        <v>11293</v>
      </c>
      <c r="H1088" s="1" t="s">
        <v>12414</v>
      </c>
      <c r="I1088" s="1">
        <v>0</v>
      </c>
      <c r="J1088" s="1">
        <v>13</v>
      </c>
      <c r="K1088" s="1" t="s">
        <v>10291</v>
      </c>
      <c r="L1088" s="4" t="str">
        <f ca="1">IFERROR(__xludf.DUMMYFUNCTION("JOIN("" "", SPLIT(REGEXEXTRACT(H1088, ""(\S+\s+\S+\s+\S+\s+\S+)""), "" ""))"),"Intel Core i7 13700K")</f>
        <v>Intel Core i7 13700K</v>
      </c>
    </row>
    <row r="1089" spans="1:12">
      <c r="A1089" s="1" t="s">
        <v>1649</v>
      </c>
      <c r="B1089" s="1" t="s">
        <v>10286</v>
      </c>
      <c r="C1089" s="1" t="s">
        <v>11294</v>
      </c>
      <c r="D1089" s="1" t="s">
        <v>10740</v>
      </c>
      <c r="E1089" s="1" t="s">
        <v>11295</v>
      </c>
      <c r="H1089" s="1" t="s">
        <v>12415</v>
      </c>
      <c r="I1089" s="1">
        <v>0</v>
      </c>
      <c r="J1089" s="1">
        <v>13</v>
      </c>
      <c r="K1089" s="1" t="s">
        <v>10291</v>
      </c>
      <c r="L1089" s="4" t="str">
        <f ca="1">IFERROR(__xludf.DUMMYFUNCTION("JOIN("" "", SPLIT(REGEXEXTRACT(H1089, ""(\S+\s+\S+\s+\S+\s+\S+)""), "" ""))"),"Intel Core i7 13700K")</f>
        <v>Intel Core i7 13700K</v>
      </c>
    </row>
    <row r="1090" spans="1:12">
      <c r="A1090" s="1" t="s">
        <v>11296</v>
      </c>
      <c r="B1090" s="1" t="s">
        <v>10286</v>
      </c>
      <c r="C1090" s="1" t="s">
        <v>11297</v>
      </c>
      <c r="D1090" s="1" t="s">
        <v>10293</v>
      </c>
      <c r="E1090" s="1" t="s">
        <v>11298</v>
      </c>
      <c r="H1090" s="1" t="s">
        <v>12416</v>
      </c>
      <c r="I1090" s="1">
        <v>0</v>
      </c>
      <c r="J1090" s="1">
        <v>13</v>
      </c>
      <c r="K1090" s="1" t="s">
        <v>10291</v>
      </c>
      <c r="L1090" s="4" t="str">
        <f ca="1">IFERROR(__xludf.DUMMYFUNCTION("JOIN("" "", SPLIT(REGEXEXTRACT(H1090, ""(\S+\s+\S+\s+\S+\s+\S+)""), "" ""))"),"Intel Core i7 13700K")</f>
        <v>Intel Core i7 13700K</v>
      </c>
    </row>
    <row r="1091" spans="1:12">
      <c r="A1091" s="1" t="s">
        <v>11299</v>
      </c>
      <c r="B1091" s="1" t="s">
        <v>10286</v>
      </c>
      <c r="C1091" s="1" t="s">
        <v>2343</v>
      </c>
      <c r="D1091" s="1" t="s">
        <v>10288</v>
      </c>
      <c r="E1091" s="1" t="s">
        <v>11300</v>
      </c>
      <c r="H1091" s="1" t="s">
        <v>12417</v>
      </c>
      <c r="I1091" s="1">
        <v>0</v>
      </c>
      <c r="J1091" s="1">
        <v>13</v>
      </c>
      <c r="K1091" s="1" t="s">
        <v>10291</v>
      </c>
      <c r="L1091" s="4" t="str">
        <f ca="1">IFERROR(__xludf.DUMMYFUNCTION("JOIN("" "", SPLIT(REGEXEXTRACT(H1091, ""(\S+\s+\S+\s+\S+\s+\S+)""), "" ""))"),"Intel Core i7 13700K")</f>
        <v>Intel Core i7 13700K</v>
      </c>
    </row>
    <row r="1092" spans="1:12">
      <c r="A1092" s="1" t="s">
        <v>11301</v>
      </c>
      <c r="B1092" s="1" t="s">
        <v>10286</v>
      </c>
      <c r="C1092" s="1" t="s">
        <v>11302</v>
      </c>
      <c r="D1092" s="1" t="s">
        <v>10778</v>
      </c>
      <c r="E1092" s="1" t="s">
        <v>11303</v>
      </c>
      <c r="H1092" s="1" t="s">
        <v>12418</v>
      </c>
      <c r="I1092" s="1">
        <v>0</v>
      </c>
      <c r="J1092" s="1">
        <v>13</v>
      </c>
      <c r="K1092" s="1" t="s">
        <v>10291</v>
      </c>
      <c r="L1092" s="4" t="str">
        <f ca="1">IFERROR(__xludf.DUMMYFUNCTION("JOIN("" "", SPLIT(REGEXEXTRACT(H1092, ""(\S+\s+\S+\s+\S+\s+\S+)""), "" ""))"),"Intel Core i7 13700K")</f>
        <v>Intel Core i7 13700K</v>
      </c>
    </row>
    <row r="1093" spans="1:12">
      <c r="A1093" s="1" t="s">
        <v>11304</v>
      </c>
      <c r="B1093" s="1" t="s">
        <v>10286</v>
      </c>
      <c r="C1093" s="1" t="s">
        <v>11305</v>
      </c>
      <c r="D1093" s="1" t="s">
        <v>10743</v>
      </c>
      <c r="E1093" s="1" t="s">
        <v>11306</v>
      </c>
      <c r="H1093" s="1" t="s">
        <v>12419</v>
      </c>
      <c r="I1093" s="1">
        <v>0</v>
      </c>
      <c r="J1093" s="1">
        <v>13</v>
      </c>
      <c r="K1093" s="1" t="s">
        <v>10291</v>
      </c>
      <c r="L1093" s="4" t="str">
        <f ca="1">IFERROR(__xludf.DUMMYFUNCTION("JOIN("" "", SPLIT(REGEXEXTRACT(H1093, ""(\S+\s+\S+\s+\S+\s+\S+)""), "" ""))"),"Intel Core i7 13700K")</f>
        <v>Intel Core i7 13700K</v>
      </c>
    </row>
    <row r="1094" spans="1:12">
      <c r="A1094" s="1" t="s">
        <v>11307</v>
      </c>
      <c r="B1094" s="1" t="s">
        <v>10286</v>
      </c>
      <c r="C1094" s="1" t="s">
        <v>554</v>
      </c>
      <c r="D1094" s="1" t="s">
        <v>10293</v>
      </c>
      <c r="E1094" s="1" t="s">
        <v>11308</v>
      </c>
      <c r="H1094" s="1" t="s">
        <v>12420</v>
      </c>
      <c r="I1094" s="1">
        <v>0</v>
      </c>
      <c r="J1094" s="1">
        <v>13</v>
      </c>
      <c r="K1094" s="1" t="s">
        <v>10291</v>
      </c>
      <c r="L1094" s="4" t="str">
        <f ca="1">IFERROR(__xludf.DUMMYFUNCTION("JOIN("" "", SPLIT(REGEXEXTRACT(H1094, ""(\S+\s+\S+\s+\S+\s+\S+)""), "" ""))"),"Intel Core i7 13700K")</f>
        <v>Intel Core i7 13700K</v>
      </c>
    </row>
    <row r="1095" spans="1:12">
      <c r="A1095" s="1" t="s">
        <v>11309</v>
      </c>
      <c r="B1095" s="1" t="s">
        <v>10286</v>
      </c>
      <c r="C1095" s="1" t="s">
        <v>4406</v>
      </c>
      <c r="D1095" s="1" t="s">
        <v>10288</v>
      </c>
      <c r="E1095" s="1" t="s">
        <v>11310</v>
      </c>
      <c r="H1095" s="1" t="s">
        <v>12421</v>
      </c>
      <c r="I1095" s="1">
        <v>0</v>
      </c>
      <c r="J1095" s="1">
        <v>13</v>
      </c>
      <c r="K1095" s="1" t="s">
        <v>10291</v>
      </c>
      <c r="L1095" s="4" t="str">
        <f ca="1">IFERROR(__xludf.DUMMYFUNCTION("JOIN("" "", SPLIT(REGEXEXTRACT(H1095, ""(\S+\s+\S+\s+\S+\s+\S+)""), "" ""))"),"Intel Core i7 13700K")</f>
        <v>Intel Core i7 13700K</v>
      </c>
    </row>
    <row r="1096" spans="1:12">
      <c r="A1096" s="1" t="s">
        <v>11311</v>
      </c>
      <c r="B1096" s="1" t="s">
        <v>10286</v>
      </c>
      <c r="C1096" s="1" t="s">
        <v>11312</v>
      </c>
      <c r="D1096" s="1" t="s">
        <v>10743</v>
      </c>
      <c r="E1096" s="1" t="s">
        <v>11313</v>
      </c>
      <c r="H1096" s="1" t="s">
        <v>12422</v>
      </c>
      <c r="I1096" s="1">
        <v>0</v>
      </c>
      <c r="J1096" s="1">
        <v>13</v>
      </c>
      <c r="K1096" s="1" t="s">
        <v>10291</v>
      </c>
      <c r="L1096" s="4" t="str">
        <f ca="1">IFERROR(__xludf.DUMMYFUNCTION("JOIN("" "", SPLIT(REGEXEXTRACT(H1096, ""(\S+\s+\S+\s+\S+\s+\S+)""), "" ""))"),"Intel Core i7 13700K")</f>
        <v>Intel Core i7 13700K</v>
      </c>
    </row>
    <row r="1097" spans="1:12">
      <c r="A1097" s="1" t="s">
        <v>11314</v>
      </c>
      <c r="B1097" s="1" t="s">
        <v>10286</v>
      </c>
      <c r="C1097" s="1" t="s">
        <v>11315</v>
      </c>
      <c r="D1097" s="1" t="s">
        <v>10479</v>
      </c>
      <c r="E1097" s="1" t="s">
        <v>11316</v>
      </c>
      <c r="H1097" s="1" t="s">
        <v>12423</v>
      </c>
      <c r="I1097" s="1">
        <v>0</v>
      </c>
      <c r="J1097" s="1">
        <v>13</v>
      </c>
      <c r="K1097" s="1" t="s">
        <v>10291</v>
      </c>
      <c r="L1097" s="4" t="str">
        <f ca="1">IFERROR(__xludf.DUMMYFUNCTION("JOIN("" "", SPLIT(REGEXEXTRACT(H1097, ""(\S+\s+\S+\s+\S+\s+\S+)""), "" ""))"),"Intel Core i7 13700K")</f>
        <v>Intel Core i7 13700K</v>
      </c>
    </row>
    <row r="1098" spans="1:12">
      <c r="A1098" s="1" t="s">
        <v>11317</v>
      </c>
      <c r="B1098" s="1" t="s">
        <v>10303</v>
      </c>
      <c r="C1098" s="1" t="s">
        <v>11318</v>
      </c>
      <c r="D1098" s="1" t="s">
        <v>10371</v>
      </c>
      <c r="E1098" s="1" t="s">
        <v>11319</v>
      </c>
      <c r="H1098" s="1" t="s">
        <v>12424</v>
      </c>
      <c r="I1098" s="1">
        <v>0</v>
      </c>
      <c r="J1098" s="1">
        <v>13</v>
      </c>
      <c r="K1098" s="1" t="s">
        <v>10291</v>
      </c>
      <c r="L1098" s="4" t="str">
        <f ca="1">IFERROR(__xludf.DUMMYFUNCTION("JOIN("" "", SPLIT(REGEXEXTRACT(H1098, ""(\S+\s+\S+\s+\S+\s+\S+)""), "" ""))"),"Intel Core i7 13700K")</f>
        <v>Intel Core i7 13700K</v>
      </c>
    </row>
    <row r="1099" spans="1:12">
      <c r="A1099" s="1" t="s">
        <v>11320</v>
      </c>
      <c r="B1099" s="1" t="s">
        <v>10286</v>
      </c>
      <c r="C1099" s="1" t="s">
        <v>11321</v>
      </c>
      <c r="D1099" s="1" t="s">
        <v>10288</v>
      </c>
      <c r="E1099" s="1" t="s">
        <v>11322</v>
      </c>
      <c r="H1099" s="1" t="s">
        <v>12425</v>
      </c>
      <c r="I1099" s="1">
        <v>0</v>
      </c>
      <c r="J1099" s="1">
        <v>13</v>
      </c>
      <c r="K1099" s="1" t="s">
        <v>10291</v>
      </c>
      <c r="L1099" s="4" t="str">
        <f ca="1">IFERROR(__xludf.DUMMYFUNCTION("JOIN("" "", SPLIT(REGEXEXTRACT(H1099, ""(\S+\s+\S+\s+\S+\s+\S+)""), "" ""))"),"Intel Core i7 13700K")</f>
        <v>Intel Core i7 13700K</v>
      </c>
    </row>
    <row r="1100" spans="1:12">
      <c r="A1100" s="1" t="s">
        <v>11323</v>
      </c>
      <c r="B1100" s="1" t="s">
        <v>10286</v>
      </c>
      <c r="C1100" s="1" t="s">
        <v>11324</v>
      </c>
      <c r="D1100" s="1" t="s">
        <v>10740</v>
      </c>
      <c r="E1100" s="1" t="s">
        <v>11325</v>
      </c>
      <c r="H1100" s="1" t="s">
        <v>12426</v>
      </c>
      <c r="I1100" s="1">
        <v>0</v>
      </c>
      <c r="J1100" s="1">
        <v>13</v>
      </c>
      <c r="K1100" s="1" t="s">
        <v>10291</v>
      </c>
      <c r="L1100" s="4" t="str">
        <f ca="1">IFERROR(__xludf.DUMMYFUNCTION("JOIN("" "", SPLIT(REGEXEXTRACT(H1100, ""(\S+\s+\S+\s+\S+\s+\S+)""), "" ""))"),"Intel Core i7 13700K")</f>
        <v>Intel Core i7 13700K</v>
      </c>
    </row>
    <row r="1101" spans="1:12">
      <c r="A1101" s="1" t="s">
        <v>522</v>
      </c>
      <c r="B1101" s="1" t="s">
        <v>10303</v>
      </c>
      <c r="C1101" s="1" t="s">
        <v>11326</v>
      </c>
      <c r="D1101" s="1" t="s">
        <v>10736</v>
      </c>
      <c r="E1101" s="1" t="s">
        <v>11327</v>
      </c>
      <c r="H1101" s="1" t="s">
        <v>12427</v>
      </c>
      <c r="I1101" s="1">
        <v>0</v>
      </c>
      <c r="J1101" s="1">
        <v>13</v>
      </c>
      <c r="K1101" s="1" t="s">
        <v>10291</v>
      </c>
      <c r="L1101" s="4" t="str">
        <f ca="1">IFERROR(__xludf.DUMMYFUNCTION("JOIN("" "", SPLIT(REGEXEXTRACT(H1101, ""(\S+\s+\S+\s+\S+\s+\S+)""), "" ""))"),"Intel Core i7 13700K")</f>
        <v>Intel Core i7 13700K</v>
      </c>
    </row>
    <row r="1102" spans="1:12">
      <c r="A1102" s="1" t="s">
        <v>11328</v>
      </c>
      <c r="B1102" s="1" t="s">
        <v>10286</v>
      </c>
      <c r="C1102" s="1" t="s">
        <v>11329</v>
      </c>
      <c r="D1102" s="1" t="s">
        <v>10479</v>
      </c>
      <c r="E1102" s="1" t="s">
        <v>11330</v>
      </c>
      <c r="H1102" s="1" t="s">
        <v>12428</v>
      </c>
      <c r="I1102" s="1">
        <v>0</v>
      </c>
      <c r="J1102" s="1">
        <v>13</v>
      </c>
      <c r="K1102" s="1" t="s">
        <v>10291</v>
      </c>
      <c r="L1102" s="4" t="str">
        <f ca="1">IFERROR(__xludf.DUMMYFUNCTION("JOIN("" "", SPLIT(REGEXEXTRACT(H1102, ""(\S+\s+\S+\s+\S+\s+\S+)""), "" ""))"),"Intel Core i7 13700K")</f>
        <v>Intel Core i7 13700K</v>
      </c>
    </row>
    <row r="1103" spans="1:12">
      <c r="A1103" s="1" t="s">
        <v>11331</v>
      </c>
      <c r="B1103" s="1" t="s">
        <v>10286</v>
      </c>
      <c r="C1103" s="1" t="s">
        <v>11332</v>
      </c>
      <c r="D1103" s="1" t="s">
        <v>10755</v>
      </c>
      <c r="E1103" s="1" t="s">
        <v>11333</v>
      </c>
      <c r="H1103" s="1" t="s">
        <v>12429</v>
      </c>
      <c r="I1103" s="1">
        <v>0</v>
      </c>
      <c r="J1103" s="1">
        <v>13</v>
      </c>
      <c r="K1103" s="1" t="s">
        <v>10291</v>
      </c>
      <c r="L1103" s="4" t="str">
        <f ca="1">IFERROR(__xludf.DUMMYFUNCTION("JOIN("" "", SPLIT(REGEXEXTRACT(H1103, ""(\S+\s+\S+\s+\S+\s+\S+)""), "" ""))"),"Intel Core i7 13700K")</f>
        <v>Intel Core i7 13700K</v>
      </c>
    </row>
    <row r="1104" spans="1:12">
      <c r="A1104" s="1" t="s">
        <v>11334</v>
      </c>
      <c r="B1104" s="1" t="s">
        <v>10286</v>
      </c>
      <c r="C1104" s="1" t="s">
        <v>11335</v>
      </c>
      <c r="D1104" s="1" t="s">
        <v>10743</v>
      </c>
      <c r="E1104" s="1" t="s">
        <v>11336</v>
      </c>
      <c r="H1104" s="1" t="s">
        <v>12430</v>
      </c>
      <c r="I1104" s="1">
        <v>0</v>
      </c>
      <c r="J1104" s="1">
        <v>13</v>
      </c>
      <c r="K1104" s="1" t="s">
        <v>10291</v>
      </c>
      <c r="L1104" s="4" t="str">
        <f ca="1">IFERROR(__xludf.DUMMYFUNCTION("JOIN("" "", SPLIT(REGEXEXTRACT(H1104, ""(\S+\s+\S+\s+\S+\s+\S+)""), "" ""))"),"Intel Core i7 13700K")</f>
        <v>Intel Core i7 13700K</v>
      </c>
    </row>
    <row r="1105" spans="1:12">
      <c r="A1105" s="1" t="s">
        <v>11337</v>
      </c>
      <c r="B1105" s="1" t="s">
        <v>10286</v>
      </c>
      <c r="C1105" s="1" t="s">
        <v>3599</v>
      </c>
      <c r="D1105" s="1" t="s">
        <v>10479</v>
      </c>
      <c r="E1105" s="1" t="s">
        <v>11338</v>
      </c>
      <c r="H1105" s="1" t="s">
        <v>12431</v>
      </c>
      <c r="I1105" s="1">
        <v>0</v>
      </c>
      <c r="J1105" s="1">
        <v>13</v>
      </c>
      <c r="K1105" s="1" t="s">
        <v>10291</v>
      </c>
      <c r="L1105" s="4" t="str">
        <f ca="1">IFERROR(__xludf.DUMMYFUNCTION("JOIN("" "", SPLIT(REGEXEXTRACT(H1105, ""(\S+\s+\S+\s+\S+\s+\S+)""), "" ""))"),"Intel Core i7 13700K")</f>
        <v>Intel Core i7 13700K</v>
      </c>
    </row>
    <row r="1106" spans="1:12">
      <c r="A1106" s="1" t="s">
        <v>11339</v>
      </c>
      <c r="B1106" s="1" t="s">
        <v>10286</v>
      </c>
      <c r="C1106" s="1" t="s">
        <v>11340</v>
      </c>
      <c r="D1106" s="1" t="s">
        <v>10288</v>
      </c>
      <c r="E1106" s="1" t="s">
        <v>11341</v>
      </c>
      <c r="H1106" s="1" t="s">
        <v>12432</v>
      </c>
      <c r="I1106" s="1">
        <v>0</v>
      </c>
      <c r="J1106" s="1">
        <v>13</v>
      </c>
      <c r="K1106" s="1" t="s">
        <v>10291</v>
      </c>
      <c r="L1106" s="4" t="str">
        <f ca="1">IFERROR(__xludf.DUMMYFUNCTION("JOIN("" "", SPLIT(REGEXEXTRACT(H1106, ""(\S+\s+\S+\s+\S+\s+\S+)""), "" ""))"),"Intel Core i7 13700K")</f>
        <v>Intel Core i7 13700K</v>
      </c>
    </row>
    <row r="1107" spans="1:12">
      <c r="A1107" s="1" t="s">
        <v>11342</v>
      </c>
      <c r="B1107" s="1" t="s">
        <v>10286</v>
      </c>
      <c r="C1107" s="1" t="s">
        <v>11343</v>
      </c>
      <c r="D1107" s="1" t="s">
        <v>10293</v>
      </c>
      <c r="E1107" s="1" t="s">
        <v>11344</v>
      </c>
      <c r="H1107" s="1" t="s">
        <v>12433</v>
      </c>
      <c r="I1107" s="1">
        <v>0</v>
      </c>
      <c r="J1107" s="1">
        <v>13</v>
      </c>
      <c r="K1107" s="1" t="s">
        <v>10291</v>
      </c>
      <c r="L1107" s="4" t="str">
        <f ca="1">IFERROR(__xludf.DUMMYFUNCTION("JOIN("" "", SPLIT(REGEXEXTRACT(H1107, ""(\S+\s+\S+\s+\S+\s+\S+)""), "" ""))"),"Intel Core i7 13700K")</f>
        <v>Intel Core i7 13700K</v>
      </c>
    </row>
    <row r="1108" spans="1:12">
      <c r="A1108" s="1" t="s">
        <v>4158</v>
      </c>
      <c r="B1108" s="1" t="s">
        <v>10286</v>
      </c>
      <c r="C1108" s="1" t="s">
        <v>2775</v>
      </c>
      <c r="D1108" s="1" t="s">
        <v>10288</v>
      </c>
      <c r="E1108" s="1" t="s">
        <v>11345</v>
      </c>
      <c r="H1108" s="1" t="s">
        <v>12434</v>
      </c>
      <c r="I1108" s="1">
        <v>0</v>
      </c>
      <c r="J1108" s="1">
        <v>13</v>
      </c>
      <c r="K1108" s="1" t="s">
        <v>10291</v>
      </c>
      <c r="L1108" s="4" t="str">
        <f ca="1">IFERROR(__xludf.DUMMYFUNCTION("JOIN("" "", SPLIT(REGEXEXTRACT(H1108, ""(\S+\s+\S+\s+\S+\s+\S+)""), "" ""))"),"Intel Core i7 13700K")</f>
        <v>Intel Core i7 13700K</v>
      </c>
    </row>
    <row r="1109" spans="1:12">
      <c r="A1109" s="1" t="s">
        <v>1182</v>
      </c>
      <c r="B1109" s="1" t="s">
        <v>10303</v>
      </c>
      <c r="C1109" s="1" t="s">
        <v>101</v>
      </c>
      <c r="D1109" s="1" t="s">
        <v>10755</v>
      </c>
      <c r="E1109" s="1" t="s">
        <v>11346</v>
      </c>
      <c r="H1109" s="1" t="s">
        <v>12435</v>
      </c>
      <c r="I1109" s="1">
        <v>0</v>
      </c>
      <c r="J1109" s="1">
        <v>13</v>
      </c>
      <c r="K1109" s="1" t="s">
        <v>10291</v>
      </c>
      <c r="L1109" s="4" t="str">
        <f ca="1">IFERROR(__xludf.DUMMYFUNCTION("JOIN("" "", SPLIT(REGEXEXTRACT(H1109, ""(\S+\s+\S+\s+\S+\s+\S+)""), "" ""))"),"Intel Core i7 13700K")</f>
        <v>Intel Core i7 13700K</v>
      </c>
    </row>
    <row r="1110" spans="1:12">
      <c r="A1110" s="1" t="s">
        <v>522</v>
      </c>
      <c r="B1110" s="1" t="s">
        <v>10286</v>
      </c>
      <c r="C1110" s="1" t="s">
        <v>11347</v>
      </c>
      <c r="D1110" s="1" t="s">
        <v>10288</v>
      </c>
      <c r="E1110" s="1" t="s">
        <v>11348</v>
      </c>
      <c r="H1110" s="1" t="s">
        <v>12436</v>
      </c>
      <c r="I1110" s="1">
        <v>0</v>
      </c>
      <c r="J1110" s="1">
        <v>13</v>
      </c>
      <c r="K1110" s="1" t="s">
        <v>10291</v>
      </c>
      <c r="L1110" s="4" t="str">
        <f ca="1">IFERROR(__xludf.DUMMYFUNCTION("JOIN("" "", SPLIT(REGEXEXTRACT(H1110, ""(\S+\s+\S+\s+\S+\s+\S+)""), "" ""))"),"Intel Core i7 13700K")</f>
        <v>Intel Core i7 13700K</v>
      </c>
    </row>
    <row r="1111" spans="1:12">
      <c r="A1111" s="1" t="s">
        <v>3909</v>
      </c>
      <c r="B1111" s="1" t="s">
        <v>10286</v>
      </c>
      <c r="C1111" s="1" t="s">
        <v>11349</v>
      </c>
      <c r="D1111" s="1" t="s">
        <v>10740</v>
      </c>
      <c r="E1111" s="1" t="s">
        <v>11350</v>
      </c>
      <c r="H1111" s="1" t="s">
        <v>12437</v>
      </c>
      <c r="I1111" s="1">
        <v>0</v>
      </c>
      <c r="J1111" s="1">
        <v>13</v>
      </c>
      <c r="K1111" s="1" t="s">
        <v>10291</v>
      </c>
      <c r="L1111" s="4" t="str">
        <f ca="1">IFERROR(__xludf.DUMMYFUNCTION("JOIN("" "", SPLIT(REGEXEXTRACT(H1111, ""(\S+\s+\S+\s+\S+\s+\S+)""), "" ""))"),"Intel Core i7 13700K")</f>
        <v>Intel Core i7 13700K</v>
      </c>
    </row>
    <row r="1112" spans="1:12">
      <c r="A1112" s="1" t="s">
        <v>11351</v>
      </c>
      <c r="B1112" s="1" t="s">
        <v>10286</v>
      </c>
      <c r="C1112" s="1" t="s">
        <v>11352</v>
      </c>
      <c r="D1112" s="1" t="s">
        <v>10740</v>
      </c>
      <c r="E1112" s="1" t="s">
        <v>11353</v>
      </c>
      <c r="H1112" s="1" t="s">
        <v>12438</v>
      </c>
      <c r="I1112" s="1">
        <v>0</v>
      </c>
      <c r="J1112" s="1">
        <v>13</v>
      </c>
      <c r="K1112" s="1" t="s">
        <v>10291</v>
      </c>
      <c r="L1112" s="4" t="str">
        <f ca="1">IFERROR(__xludf.DUMMYFUNCTION("JOIN("" "", SPLIT(REGEXEXTRACT(H1112, ""(\S+\s+\S+\s+\S+\s+\S+)""), "" ""))"),"Intel Core i7 13700K")</f>
        <v>Intel Core i7 13700K</v>
      </c>
    </row>
    <row r="1113" spans="1:12">
      <c r="A1113" s="1" t="s">
        <v>11354</v>
      </c>
      <c r="B1113" s="1" t="s">
        <v>10286</v>
      </c>
      <c r="C1113" s="1" t="s">
        <v>11355</v>
      </c>
      <c r="D1113" s="1" t="s">
        <v>10347</v>
      </c>
      <c r="E1113" s="1" t="s">
        <v>11356</v>
      </c>
      <c r="H1113" s="1" t="s">
        <v>12439</v>
      </c>
      <c r="I1113" s="1">
        <v>0</v>
      </c>
      <c r="J1113" s="1">
        <v>13</v>
      </c>
      <c r="K1113" s="1" t="s">
        <v>10291</v>
      </c>
      <c r="L1113" s="4" t="str">
        <f ca="1">IFERROR(__xludf.DUMMYFUNCTION("JOIN("" "", SPLIT(REGEXEXTRACT(H1113, ""(\S+\s+\S+\s+\S+\s+\S+)""), "" ""))"),"Intel Core i7 13700K")</f>
        <v>Intel Core i7 13700K</v>
      </c>
    </row>
    <row r="1114" spans="1:12">
      <c r="A1114" s="1" t="s">
        <v>11357</v>
      </c>
      <c r="B1114" s="1" t="s">
        <v>10303</v>
      </c>
      <c r="C1114" s="1" t="s">
        <v>11358</v>
      </c>
      <c r="D1114" s="1" t="s">
        <v>10743</v>
      </c>
      <c r="E1114" s="1" t="s">
        <v>11359</v>
      </c>
      <c r="H1114" s="1" t="s">
        <v>12440</v>
      </c>
      <c r="I1114" s="1">
        <v>0</v>
      </c>
      <c r="J1114" s="1">
        <v>13</v>
      </c>
      <c r="K1114" s="1" t="s">
        <v>10291</v>
      </c>
      <c r="L1114" s="4" t="str">
        <f ca="1">IFERROR(__xludf.DUMMYFUNCTION("JOIN("" "", SPLIT(REGEXEXTRACT(H1114, ""(\S+\s+\S+\s+\S+\s+\S+)""), "" ""))"),"Intel Core i7 13700K")</f>
        <v>Intel Core i7 13700K</v>
      </c>
    </row>
    <row r="1115" spans="1:12">
      <c r="A1115" s="1" t="s">
        <v>11360</v>
      </c>
      <c r="B1115" s="1" t="s">
        <v>10286</v>
      </c>
      <c r="C1115" s="1" t="s">
        <v>11361</v>
      </c>
      <c r="D1115" s="1" t="s">
        <v>10778</v>
      </c>
      <c r="E1115" s="1" t="s">
        <v>11362</v>
      </c>
      <c r="H1115" s="1" t="s">
        <v>12441</v>
      </c>
      <c r="I1115" s="1">
        <v>0</v>
      </c>
      <c r="J1115" s="1">
        <v>13</v>
      </c>
      <c r="K1115" s="1" t="s">
        <v>10291</v>
      </c>
      <c r="L1115" s="4" t="str">
        <f ca="1">IFERROR(__xludf.DUMMYFUNCTION("JOIN("" "", SPLIT(REGEXEXTRACT(H1115, ""(\S+\s+\S+\s+\S+\s+\S+)""), "" ""))"),"Intel Core i7 13700K")</f>
        <v>Intel Core i7 13700K</v>
      </c>
    </row>
    <row r="1116" spans="1:12">
      <c r="A1116" s="1" t="s">
        <v>11363</v>
      </c>
      <c r="B1116" s="1" t="s">
        <v>10286</v>
      </c>
      <c r="C1116" s="1" t="s">
        <v>11364</v>
      </c>
      <c r="D1116" s="1" t="s">
        <v>10288</v>
      </c>
      <c r="E1116" s="1" t="s">
        <v>11365</v>
      </c>
      <c r="H1116" s="1" t="s">
        <v>12442</v>
      </c>
      <c r="I1116" s="1">
        <v>0</v>
      </c>
      <c r="J1116" s="1">
        <v>13</v>
      </c>
      <c r="K1116" s="1" t="s">
        <v>10291</v>
      </c>
      <c r="L1116" s="4" t="str">
        <f ca="1">IFERROR(__xludf.DUMMYFUNCTION("JOIN("" "", SPLIT(REGEXEXTRACT(H1116, ""(\S+\s+\S+\s+\S+\s+\S+)""), "" ""))"),"Intel Core i7 13700K")</f>
        <v>Intel Core i7 13700K</v>
      </c>
    </row>
    <row r="1117" spans="1:12">
      <c r="A1117" s="1" t="s">
        <v>11366</v>
      </c>
      <c r="B1117" s="1" t="s">
        <v>10286</v>
      </c>
      <c r="C1117" s="1" t="s">
        <v>7483</v>
      </c>
      <c r="D1117" s="1" t="s">
        <v>10479</v>
      </c>
      <c r="E1117" s="1" t="s">
        <v>11367</v>
      </c>
      <c r="H1117" s="1" t="s">
        <v>12443</v>
      </c>
      <c r="I1117" s="1">
        <v>0</v>
      </c>
      <c r="J1117" s="1">
        <v>13</v>
      </c>
      <c r="K1117" s="1" t="s">
        <v>10291</v>
      </c>
      <c r="L1117" s="4" t="str">
        <f ca="1">IFERROR(__xludf.DUMMYFUNCTION("JOIN("" "", SPLIT(REGEXEXTRACT(H1117, ""(\S+\s+\S+\s+\S+\s+\S+)""), "" ""))"),"Intel Core i7 13700K")</f>
        <v>Intel Core i7 13700K</v>
      </c>
    </row>
    <row r="1118" spans="1:12">
      <c r="A1118" s="1" t="s">
        <v>11368</v>
      </c>
      <c r="B1118" s="1" t="s">
        <v>10286</v>
      </c>
      <c r="C1118" s="1" t="s">
        <v>11369</v>
      </c>
      <c r="D1118" s="1" t="s">
        <v>10347</v>
      </c>
      <c r="E1118" s="1" t="s">
        <v>11370</v>
      </c>
      <c r="H1118" s="1" t="s">
        <v>12444</v>
      </c>
      <c r="I1118" s="1">
        <v>0</v>
      </c>
      <c r="J1118" s="1">
        <v>13</v>
      </c>
      <c r="K1118" s="1" t="s">
        <v>10291</v>
      </c>
      <c r="L1118" s="4" t="str">
        <f ca="1">IFERROR(__xludf.DUMMYFUNCTION("JOIN("" "", SPLIT(REGEXEXTRACT(H1118, ""(\S+\s+\S+\s+\S+\s+\S+)""), "" ""))"),"Intel Core i7 13700K")</f>
        <v>Intel Core i7 13700K</v>
      </c>
    </row>
    <row r="1119" spans="1:12">
      <c r="A1119" s="1" t="s">
        <v>11371</v>
      </c>
      <c r="B1119" s="1" t="s">
        <v>10286</v>
      </c>
      <c r="C1119" s="1" t="s">
        <v>11372</v>
      </c>
      <c r="D1119" s="1" t="s">
        <v>10288</v>
      </c>
      <c r="E1119" s="1" t="s">
        <v>11373</v>
      </c>
      <c r="H1119" s="1" t="s">
        <v>12445</v>
      </c>
      <c r="I1119" s="1">
        <v>0</v>
      </c>
      <c r="J1119" s="1">
        <v>13</v>
      </c>
      <c r="K1119" s="1" t="s">
        <v>10291</v>
      </c>
      <c r="L1119" s="4" t="str">
        <f ca="1">IFERROR(__xludf.DUMMYFUNCTION("JOIN("" "", SPLIT(REGEXEXTRACT(H1119, ""(\S+\s+\S+\s+\S+\s+\S+)""), "" ""))"),"Intel Core i7 13700K")</f>
        <v>Intel Core i7 13700K</v>
      </c>
    </row>
    <row r="1120" spans="1:12">
      <c r="A1120" s="1" t="s">
        <v>11374</v>
      </c>
      <c r="B1120" s="1" t="s">
        <v>10286</v>
      </c>
      <c r="C1120" s="1" t="s">
        <v>11375</v>
      </c>
      <c r="D1120" s="1" t="s">
        <v>10740</v>
      </c>
      <c r="E1120" s="1" t="s">
        <v>11376</v>
      </c>
      <c r="H1120" s="1" t="s">
        <v>12446</v>
      </c>
      <c r="I1120" s="1">
        <v>0</v>
      </c>
      <c r="J1120" s="1">
        <v>13</v>
      </c>
      <c r="K1120" s="1" t="s">
        <v>10291</v>
      </c>
      <c r="L1120" s="4" t="str">
        <f ca="1">IFERROR(__xludf.DUMMYFUNCTION("JOIN("" "", SPLIT(REGEXEXTRACT(H1120, ""(\S+\s+\S+\s+\S+\s+\S+)""), "" ""))"),"Intel Core i7 13700K")</f>
        <v>Intel Core i7 13700K</v>
      </c>
    </row>
    <row r="1121" spans="1:12">
      <c r="A1121" s="1" t="s">
        <v>11377</v>
      </c>
      <c r="B1121" s="1" t="s">
        <v>10286</v>
      </c>
      <c r="C1121" s="1" t="s">
        <v>11378</v>
      </c>
      <c r="D1121" s="1" t="s">
        <v>10743</v>
      </c>
      <c r="E1121" s="1" t="s">
        <v>11379</v>
      </c>
      <c r="H1121" s="1" t="s">
        <v>12447</v>
      </c>
      <c r="I1121" s="1">
        <v>0</v>
      </c>
      <c r="J1121" s="1">
        <v>13</v>
      </c>
      <c r="K1121" s="1" t="s">
        <v>10291</v>
      </c>
      <c r="L1121" s="4" t="str">
        <f ca="1">IFERROR(__xludf.DUMMYFUNCTION("JOIN("" "", SPLIT(REGEXEXTRACT(H1121, ""(\S+\s+\S+\s+\S+\s+\S+)""), "" ""))"),"Intel Core i7 13700K")</f>
        <v>Intel Core i7 13700K</v>
      </c>
    </row>
    <row r="1122" spans="1:12">
      <c r="A1122" s="1" t="s">
        <v>11380</v>
      </c>
      <c r="B1122" s="1" t="s">
        <v>10286</v>
      </c>
      <c r="C1122" s="1" t="s">
        <v>11381</v>
      </c>
      <c r="D1122" s="1" t="s">
        <v>10755</v>
      </c>
      <c r="E1122" s="1" t="s">
        <v>11382</v>
      </c>
      <c r="H1122" s="1" t="s">
        <v>12448</v>
      </c>
      <c r="I1122" s="1">
        <v>0</v>
      </c>
      <c r="J1122" s="1">
        <v>13</v>
      </c>
      <c r="K1122" s="1" t="s">
        <v>10291</v>
      </c>
      <c r="L1122" s="4" t="str">
        <f ca="1">IFERROR(__xludf.DUMMYFUNCTION("JOIN("" "", SPLIT(REGEXEXTRACT(H1122, ""(\S+\s+\S+\s+\S+\s+\S+)""), "" ""))"),"Intel Core i7 13700K")</f>
        <v>Intel Core i7 13700K</v>
      </c>
    </row>
    <row r="1123" spans="1:12">
      <c r="A1123" s="1" t="s">
        <v>11383</v>
      </c>
      <c r="B1123" s="1" t="s">
        <v>10286</v>
      </c>
      <c r="C1123" s="1" t="s">
        <v>11384</v>
      </c>
      <c r="D1123" s="1" t="s">
        <v>10740</v>
      </c>
      <c r="E1123" s="1" t="s">
        <v>11385</v>
      </c>
      <c r="H1123" s="1" t="s">
        <v>12449</v>
      </c>
      <c r="I1123" s="1">
        <v>1</v>
      </c>
      <c r="J1123" s="1">
        <v>13</v>
      </c>
      <c r="K1123" s="1" t="s">
        <v>10291</v>
      </c>
      <c r="L1123" s="4" t="str">
        <f ca="1">IFERROR(__xludf.DUMMYFUNCTION("JOIN("" "", SPLIT(REGEXEXTRACT(H1123, ""(\S+\s+\S+\s+\S+\s+\S+)""), "" ""))"),"Intel Core i7 13700K")</f>
        <v>Intel Core i7 13700K</v>
      </c>
    </row>
    <row r="1124" spans="1:12">
      <c r="A1124" s="1" t="s">
        <v>5964</v>
      </c>
      <c r="B1124" s="1" t="s">
        <v>10303</v>
      </c>
      <c r="C1124" s="1" t="s">
        <v>11386</v>
      </c>
      <c r="D1124" s="1" t="s">
        <v>10300</v>
      </c>
      <c r="E1124" s="1" t="s">
        <v>11387</v>
      </c>
      <c r="H1124" s="1" t="s">
        <v>12450</v>
      </c>
      <c r="I1124" s="1">
        <v>0</v>
      </c>
      <c r="J1124" s="1">
        <v>13</v>
      </c>
      <c r="K1124" s="1" t="s">
        <v>10291</v>
      </c>
      <c r="L1124" s="4" t="str">
        <f ca="1">IFERROR(__xludf.DUMMYFUNCTION("JOIN("" "", SPLIT(REGEXEXTRACT(H1124, ""(\S+\s+\S+\s+\S+\s+\S+)""), "" ""))"),"Intel Core i7 13700K")</f>
        <v>Intel Core i7 13700K</v>
      </c>
    </row>
    <row r="1125" spans="1:12">
      <c r="A1125" s="1" t="s">
        <v>11388</v>
      </c>
      <c r="B1125" s="1" t="s">
        <v>10286</v>
      </c>
      <c r="C1125" s="1" t="s">
        <v>11389</v>
      </c>
      <c r="D1125" s="1" t="s">
        <v>10288</v>
      </c>
      <c r="E1125" s="1" t="s">
        <v>11390</v>
      </c>
      <c r="H1125" s="1" t="s">
        <v>12451</v>
      </c>
      <c r="I1125" s="1">
        <v>0</v>
      </c>
      <c r="J1125" s="1">
        <v>13</v>
      </c>
      <c r="K1125" s="1" t="s">
        <v>10291</v>
      </c>
      <c r="L1125" s="4" t="str">
        <f ca="1">IFERROR(__xludf.DUMMYFUNCTION("JOIN("" "", SPLIT(REGEXEXTRACT(H1125, ""(\S+\s+\S+\s+\S+\s+\S+)""), "" ""))"),"Intel Core i7 13700K")</f>
        <v>Intel Core i7 13700K</v>
      </c>
    </row>
    <row r="1126" spans="1:12">
      <c r="A1126" s="1" t="s">
        <v>11391</v>
      </c>
      <c r="B1126" s="1" t="s">
        <v>10286</v>
      </c>
      <c r="C1126" s="1" t="s">
        <v>11392</v>
      </c>
      <c r="D1126" s="1" t="s">
        <v>10347</v>
      </c>
      <c r="E1126" s="1" t="s">
        <v>11393</v>
      </c>
      <c r="H1126" s="1" t="s">
        <v>12452</v>
      </c>
      <c r="I1126" s="1">
        <v>0</v>
      </c>
      <c r="J1126" s="1">
        <v>13</v>
      </c>
      <c r="K1126" s="1" t="s">
        <v>10291</v>
      </c>
      <c r="L1126" s="4" t="str">
        <f ca="1">IFERROR(__xludf.DUMMYFUNCTION("JOIN("" "", SPLIT(REGEXEXTRACT(H1126, ""(\S+\s+\S+\s+\S+\s+\S+)""), "" ""))"),"Intel Core i7 13700K")</f>
        <v>Intel Core i7 13700K</v>
      </c>
    </row>
    <row r="1127" spans="1:12">
      <c r="A1127" s="1" t="s">
        <v>11394</v>
      </c>
      <c r="B1127" s="1" t="s">
        <v>10286</v>
      </c>
      <c r="C1127" s="1" t="s">
        <v>11395</v>
      </c>
      <c r="D1127" s="1" t="s">
        <v>10740</v>
      </c>
      <c r="E1127" s="1" t="s">
        <v>11396</v>
      </c>
      <c r="H1127" s="1" t="s">
        <v>12453</v>
      </c>
      <c r="I1127" s="1">
        <v>0</v>
      </c>
      <c r="J1127" s="1">
        <v>13</v>
      </c>
      <c r="K1127" s="1" t="s">
        <v>10291</v>
      </c>
      <c r="L1127" s="4" t="str">
        <f ca="1">IFERROR(__xludf.DUMMYFUNCTION("JOIN("" "", SPLIT(REGEXEXTRACT(H1127, ""(\S+\s+\S+\s+\S+\s+\S+)""), "" ""))"),"Intel Core i7 13700K")</f>
        <v>Intel Core i7 13700K</v>
      </c>
    </row>
    <row r="1128" spans="1:12">
      <c r="A1128" s="1" t="s">
        <v>11397</v>
      </c>
      <c r="B1128" s="1" t="s">
        <v>10286</v>
      </c>
      <c r="C1128" s="1" t="s">
        <v>11398</v>
      </c>
      <c r="D1128" s="1" t="s">
        <v>10347</v>
      </c>
      <c r="E1128" s="1" t="s">
        <v>11399</v>
      </c>
      <c r="H1128" s="1" t="s">
        <v>12454</v>
      </c>
      <c r="I1128" s="1">
        <v>0</v>
      </c>
      <c r="J1128" s="1">
        <v>13</v>
      </c>
      <c r="K1128" s="1" t="s">
        <v>10291</v>
      </c>
      <c r="L1128" s="4" t="str">
        <f ca="1">IFERROR(__xludf.DUMMYFUNCTION("JOIN("" "", SPLIT(REGEXEXTRACT(H1128, ""(\S+\s+\S+\s+\S+\s+\S+)""), "" ""))"),"Intel Core i7 13700K")</f>
        <v>Intel Core i7 13700K</v>
      </c>
    </row>
    <row r="1129" spans="1:12">
      <c r="A1129" s="1" t="s">
        <v>11400</v>
      </c>
      <c r="B1129" s="1" t="s">
        <v>10286</v>
      </c>
      <c r="C1129" s="1" t="s">
        <v>11401</v>
      </c>
      <c r="D1129" s="1" t="s">
        <v>10778</v>
      </c>
      <c r="E1129" s="1" t="s">
        <v>11402</v>
      </c>
      <c r="H1129" s="1" t="s">
        <v>12455</v>
      </c>
      <c r="I1129" s="1">
        <v>0</v>
      </c>
      <c r="J1129" s="1">
        <v>13</v>
      </c>
      <c r="K1129" s="1" t="s">
        <v>10291</v>
      </c>
      <c r="L1129" s="4" t="str">
        <f ca="1">IFERROR(__xludf.DUMMYFUNCTION("JOIN("" "", SPLIT(REGEXEXTRACT(H1129, ""(\S+\s+\S+\s+\S+\s+\S+)""), "" ""))"),"Intel Core i7 13700K")</f>
        <v>Intel Core i7 13700K</v>
      </c>
    </row>
    <row r="1130" spans="1:12">
      <c r="A1130" s="1" t="s">
        <v>11403</v>
      </c>
      <c r="B1130" s="1" t="s">
        <v>10303</v>
      </c>
      <c r="C1130" s="1" t="s">
        <v>2787</v>
      </c>
      <c r="D1130" s="1" t="s">
        <v>10300</v>
      </c>
      <c r="E1130" s="1" t="s">
        <v>11404</v>
      </c>
      <c r="H1130" s="1" t="s">
        <v>12456</v>
      </c>
      <c r="I1130" s="1">
        <v>0</v>
      </c>
      <c r="J1130" s="1">
        <v>13</v>
      </c>
      <c r="K1130" s="1" t="s">
        <v>10291</v>
      </c>
      <c r="L1130" s="4" t="str">
        <f ca="1">IFERROR(__xludf.DUMMYFUNCTION("JOIN("" "", SPLIT(REGEXEXTRACT(H1130, ""(\S+\s+\S+\s+\S+\s+\S+)""), "" ""))"),"Intel Core i7 13700K")</f>
        <v>Intel Core i7 13700K</v>
      </c>
    </row>
    <row r="1131" spans="1:12">
      <c r="A1131" s="1" t="s">
        <v>11405</v>
      </c>
      <c r="B1131" s="1" t="s">
        <v>10286</v>
      </c>
      <c r="C1131" s="1" t="s">
        <v>11406</v>
      </c>
      <c r="D1131" s="1" t="s">
        <v>10740</v>
      </c>
      <c r="E1131" s="1" t="s">
        <v>11407</v>
      </c>
      <c r="H1131" s="1" t="s">
        <v>12457</v>
      </c>
      <c r="I1131" s="1">
        <v>0</v>
      </c>
      <c r="J1131" s="1">
        <v>13</v>
      </c>
      <c r="K1131" s="1" t="s">
        <v>10291</v>
      </c>
      <c r="L1131" s="4" t="str">
        <f ca="1">IFERROR(__xludf.DUMMYFUNCTION("JOIN("" "", SPLIT(REGEXEXTRACT(H1131, ""(\S+\s+\S+\s+\S+\s+\S+)""), "" ""))"),"Intel Core i7 13700K")</f>
        <v>Intel Core i7 13700K</v>
      </c>
    </row>
    <row r="1132" spans="1:12">
      <c r="A1132" s="1" t="s">
        <v>11408</v>
      </c>
      <c r="B1132" s="1" t="s">
        <v>10286</v>
      </c>
      <c r="C1132" s="1" t="s">
        <v>11409</v>
      </c>
      <c r="D1132" s="1" t="s">
        <v>10778</v>
      </c>
      <c r="E1132" s="1" t="s">
        <v>11410</v>
      </c>
      <c r="H1132" s="1" t="s">
        <v>12458</v>
      </c>
      <c r="I1132" s="1">
        <v>0</v>
      </c>
      <c r="J1132" s="1">
        <v>13</v>
      </c>
      <c r="K1132" s="1" t="s">
        <v>10291</v>
      </c>
      <c r="L1132" s="4" t="str">
        <f ca="1">IFERROR(__xludf.DUMMYFUNCTION("JOIN("" "", SPLIT(REGEXEXTRACT(H1132, ""(\S+\s+\S+\s+\S+\s+\S+)""), "" ""))"),"Intel Core i7 13700K")</f>
        <v>Intel Core i7 13700K</v>
      </c>
    </row>
    <row r="1133" spans="1:12">
      <c r="A1133" s="1" t="s">
        <v>11411</v>
      </c>
      <c r="B1133" s="1" t="s">
        <v>10286</v>
      </c>
      <c r="C1133" s="1" t="s">
        <v>11412</v>
      </c>
      <c r="D1133" s="1" t="s">
        <v>10479</v>
      </c>
      <c r="E1133" s="1" t="s">
        <v>11413</v>
      </c>
      <c r="H1133" s="1" t="s">
        <v>12459</v>
      </c>
      <c r="I1133" s="1">
        <v>0</v>
      </c>
      <c r="J1133" s="1">
        <v>13</v>
      </c>
      <c r="K1133" s="1" t="s">
        <v>10291</v>
      </c>
      <c r="L1133" s="4" t="str">
        <f ca="1">IFERROR(__xludf.DUMMYFUNCTION("JOIN("" "", SPLIT(REGEXEXTRACT(H1133, ""(\S+\s+\S+\s+\S+\s+\S+)""), "" ""))"),"Intel Core i7 13700K")</f>
        <v>Intel Core i7 13700K</v>
      </c>
    </row>
    <row r="1134" spans="1:12">
      <c r="A1134" s="1" t="s">
        <v>11414</v>
      </c>
      <c r="B1134" s="1" t="s">
        <v>10286</v>
      </c>
      <c r="C1134" s="1" t="s">
        <v>11415</v>
      </c>
      <c r="D1134" s="1" t="s">
        <v>10740</v>
      </c>
      <c r="E1134" s="1" t="s">
        <v>11416</v>
      </c>
      <c r="H1134" s="1" t="s">
        <v>12460</v>
      </c>
      <c r="I1134" s="1">
        <v>0</v>
      </c>
      <c r="J1134" s="1">
        <v>13</v>
      </c>
      <c r="K1134" s="1" t="s">
        <v>10291</v>
      </c>
      <c r="L1134" s="4" t="str">
        <f ca="1">IFERROR(__xludf.DUMMYFUNCTION("JOIN("" "", SPLIT(REGEXEXTRACT(H1134, ""(\S+\s+\S+\s+\S+\s+\S+)""), "" ""))"),"Intel Core i7 13700K")</f>
        <v>Intel Core i7 13700K</v>
      </c>
    </row>
    <row r="1135" spans="1:12">
      <c r="A1135" s="1" t="s">
        <v>11417</v>
      </c>
      <c r="B1135" s="1" t="s">
        <v>10286</v>
      </c>
      <c r="C1135" s="1" t="s">
        <v>11418</v>
      </c>
      <c r="D1135" s="1" t="s">
        <v>10778</v>
      </c>
      <c r="E1135" s="1" t="s">
        <v>11419</v>
      </c>
      <c r="H1135" s="1" t="s">
        <v>12461</v>
      </c>
      <c r="I1135" s="1">
        <v>0</v>
      </c>
      <c r="J1135" s="1">
        <v>13</v>
      </c>
      <c r="K1135" s="1" t="s">
        <v>10291</v>
      </c>
      <c r="L1135" s="4" t="str">
        <f ca="1">IFERROR(__xludf.DUMMYFUNCTION("JOIN("" "", SPLIT(REGEXEXTRACT(H1135, ""(\S+\s+\S+\s+\S+\s+\S+)""), "" ""))"),"Intel Core i7 13700K")</f>
        <v>Intel Core i7 13700K</v>
      </c>
    </row>
    <row r="1136" spans="1:12">
      <c r="A1136" s="1" t="s">
        <v>11420</v>
      </c>
      <c r="B1136" s="1" t="s">
        <v>10286</v>
      </c>
      <c r="C1136" s="1" t="s">
        <v>554</v>
      </c>
      <c r="D1136" s="1" t="s">
        <v>10778</v>
      </c>
      <c r="E1136" s="1" t="s">
        <v>11421</v>
      </c>
      <c r="H1136" s="1" t="s">
        <v>12462</v>
      </c>
      <c r="I1136" s="1">
        <v>0</v>
      </c>
      <c r="J1136" s="1">
        <v>13</v>
      </c>
      <c r="K1136" s="1" t="s">
        <v>10291</v>
      </c>
      <c r="L1136" s="4" t="str">
        <f ca="1">IFERROR(__xludf.DUMMYFUNCTION("JOIN("" "", SPLIT(REGEXEXTRACT(H1136, ""(\S+\s+\S+\s+\S+\s+\S+)""), "" ""))"),"Intel Core i7 13700K")</f>
        <v>Intel Core i7 13700K</v>
      </c>
    </row>
    <row r="1137" spans="1:12">
      <c r="A1137" s="1" t="s">
        <v>11422</v>
      </c>
      <c r="B1137" s="1" t="s">
        <v>10286</v>
      </c>
      <c r="C1137" s="1" t="s">
        <v>11423</v>
      </c>
      <c r="D1137" s="1" t="s">
        <v>10740</v>
      </c>
      <c r="E1137" s="1" t="s">
        <v>11424</v>
      </c>
      <c r="H1137" s="1" t="s">
        <v>12463</v>
      </c>
      <c r="I1137" s="1">
        <v>0</v>
      </c>
      <c r="J1137" s="1">
        <v>13</v>
      </c>
      <c r="K1137" s="1" t="s">
        <v>10291</v>
      </c>
      <c r="L1137" s="4" t="str">
        <f ca="1">IFERROR(__xludf.DUMMYFUNCTION("JOIN("" "", SPLIT(REGEXEXTRACT(H1137, ""(\S+\s+\S+\s+\S+\s+\S+)""), "" ""))"),"Intel Core i7 13700K")</f>
        <v>Intel Core i7 13700K</v>
      </c>
    </row>
    <row r="1138" spans="1:12">
      <c r="A1138" s="1" t="s">
        <v>11425</v>
      </c>
      <c r="B1138" s="1" t="s">
        <v>10303</v>
      </c>
      <c r="C1138" s="1" t="s">
        <v>11426</v>
      </c>
      <c r="D1138" s="1" t="s">
        <v>10305</v>
      </c>
      <c r="E1138" s="1" t="s">
        <v>11427</v>
      </c>
      <c r="H1138" s="1" t="s">
        <v>12464</v>
      </c>
      <c r="I1138" s="1">
        <v>0</v>
      </c>
      <c r="J1138" s="1">
        <v>13</v>
      </c>
      <c r="K1138" s="1" t="s">
        <v>10291</v>
      </c>
      <c r="L1138" s="4" t="str">
        <f ca="1">IFERROR(__xludf.DUMMYFUNCTION("JOIN("" "", SPLIT(REGEXEXTRACT(H1138, ""(\S+\s+\S+\s+\S+\s+\S+)""), "" ""))"),"Intel Core i7 13700K")</f>
        <v>Intel Core i7 13700K</v>
      </c>
    </row>
    <row r="1139" spans="1:12">
      <c r="A1139" s="1" t="s">
        <v>3831</v>
      </c>
      <c r="B1139" s="1" t="s">
        <v>10286</v>
      </c>
      <c r="C1139" s="1" t="s">
        <v>11428</v>
      </c>
      <c r="D1139" s="1" t="s">
        <v>10778</v>
      </c>
      <c r="E1139" s="1" t="s">
        <v>11429</v>
      </c>
      <c r="H1139" s="1" t="s">
        <v>12465</v>
      </c>
      <c r="I1139" s="1">
        <v>0</v>
      </c>
      <c r="J1139" s="1">
        <v>13</v>
      </c>
      <c r="K1139" s="1" t="s">
        <v>10291</v>
      </c>
      <c r="L1139" s="4" t="str">
        <f ca="1">IFERROR(__xludf.DUMMYFUNCTION("JOIN("" "", SPLIT(REGEXEXTRACT(H1139, ""(\S+\s+\S+\s+\S+\s+\S+)""), "" ""))"),"Intel Core i7 13700K")</f>
        <v>Intel Core i7 13700K</v>
      </c>
    </row>
    <row r="1140" spans="1:12">
      <c r="A1140" s="1" t="s">
        <v>11430</v>
      </c>
      <c r="B1140" s="1" t="s">
        <v>10286</v>
      </c>
      <c r="C1140" s="1" t="s">
        <v>11431</v>
      </c>
      <c r="D1140" s="1" t="s">
        <v>10778</v>
      </c>
      <c r="E1140" s="1" t="s">
        <v>11432</v>
      </c>
      <c r="H1140" s="1" t="s">
        <v>12466</v>
      </c>
      <c r="I1140" s="1">
        <v>0</v>
      </c>
      <c r="J1140" s="1">
        <v>13</v>
      </c>
      <c r="K1140" s="1" t="s">
        <v>10291</v>
      </c>
      <c r="L1140" s="4" t="str">
        <f ca="1">IFERROR(__xludf.DUMMYFUNCTION("JOIN("" "", SPLIT(REGEXEXTRACT(H1140, ""(\S+\s+\S+\s+\S+\s+\S+)""), "" ""))"),"Intel Core i7 13700K")</f>
        <v>Intel Core i7 13700K</v>
      </c>
    </row>
    <row r="1141" spans="1:12">
      <c r="A1141" s="1" t="s">
        <v>4158</v>
      </c>
      <c r="B1141" s="1" t="s">
        <v>10286</v>
      </c>
      <c r="C1141" s="1" t="s">
        <v>8069</v>
      </c>
      <c r="D1141" s="1" t="s">
        <v>10347</v>
      </c>
      <c r="E1141" s="1" t="s">
        <v>11433</v>
      </c>
      <c r="H1141" s="1" t="s">
        <v>12467</v>
      </c>
      <c r="I1141" s="1">
        <v>0</v>
      </c>
      <c r="J1141" s="1">
        <v>13</v>
      </c>
      <c r="K1141" s="1" t="s">
        <v>10291</v>
      </c>
      <c r="L1141" s="4" t="str">
        <f ca="1">IFERROR(__xludf.DUMMYFUNCTION("JOIN("" "", SPLIT(REGEXEXTRACT(H1141, ""(\S+\s+\S+\s+\S+\s+\S+)""), "" ""))"),"Intel Core i7 13700K")</f>
        <v>Intel Core i7 13700K</v>
      </c>
    </row>
    <row r="1142" spans="1:12">
      <c r="A1142" s="1" t="s">
        <v>642</v>
      </c>
      <c r="B1142" s="1" t="s">
        <v>10303</v>
      </c>
      <c r="C1142" s="1" t="s">
        <v>11434</v>
      </c>
      <c r="D1142" s="1" t="s">
        <v>10305</v>
      </c>
      <c r="E1142" s="1" t="s">
        <v>11435</v>
      </c>
      <c r="H1142" s="1" t="s">
        <v>12468</v>
      </c>
      <c r="I1142" s="1">
        <v>0</v>
      </c>
      <c r="J1142" s="1">
        <v>13</v>
      </c>
      <c r="K1142" s="1" t="s">
        <v>10291</v>
      </c>
      <c r="L1142" s="4" t="str">
        <f ca="1">IFERROR(__xludf.DUMMYFUNCTION("JOIN("" "", SPLIT(REGEXEXTRACT(H1142, ""(\S+\s+\S+\s+\S+\s+\S+)""), "" ""))"),"Intel Core i7 13700K")</f>
        <v>Intel Core i7 13700K</v>
      </c>
    </row>
    <row r="1143" spans="1:12">
      <c r="A1143" s="1" t="s">
        <v>11436</v>
      </c>
      <c r="B1143" s="1" t="s">
        <v>10286</v>
      </c>
      <c r="C1143" s="1" t="s">
        <v>7511</v>
      </c>
      <c r="D1143" s="1" t="s">
        <v>10736</v>
      </c>
      <c r="E1143" s="1" t="s">
        <v>11437</v>
      </c>
      <c r="H1143" s="1" t="s">
        <v>12469</v>
      </c>
      <c r="I1143" s="1">
        <v>0</v>
      </c>
      <c r="J1143" s="1">
        <v>13</v>
      </c>
      <c r="K1143" s="1" t="s">
        <v>10291</v>
      </c>
      <c r="L1143" s="4" t="str">
        <f ca="1">IFERROR(__xludf.DUMMYFUNCTION("JOIN("" "", SPLIT(REGEXEXTRACT(H1143, ""(\S+\s+\S+\s+\S+\s+\S+)""), "" ""))"),"Intel Core i7 13700K")</f>
        <v>Intel Core i7 13700K</v>
      </c>
    </row>
    <row r="1144" spans="1:12">
      <c r="A1144" s="1" t="s">
        <v>11438</v>
      </c>
      <c r="B1144" s="1" t="s">
        <v>10286</v>
      </c>
      <c r="C1144" s="1" t="s">
        <v>108</v>
      </c>
      <c r="D1144" s="1" t="s">
        <v>10778</v>
      </c>
      <c r="E1144" s="1" t="s">
        <v>11439</v>
      </c>
      <c r="H1144" s="1" t="s">
        <v>12470</v>
      </c>
      <c r="I1144" s="1">
        <v>0</v>
      </c>
      <c r="J1144" s="1">
        <v>13</v>
      </c>
      <c r="K1144" s="1" t="s">
        <v>10291</v>
      </c>
      <c r="L1144" s="4" t="str">
        <f ca="1">IFERROR(__xludf.DUMMYFUNCTION("JOIN("" "", SPLIT(REGEXEXTRACT(H1144, ""(\S+\s+\S+\s+\S+\s+\S+)""), "" ""))"),"Intel Core i7 13700K")</f>
        <v>Intel Core i7 13700K</v>
      </c>
    </row>
    <row r="1145" spans="1:12">
      <c r="A1145" s="1" t="s">
        <v>11440</v>
      </c>
      <c r="B1145" s="1" t="s">
        <v>10286</v>
      </c>
      <c r="C1145" s="1" t="s">
        <v>11441</v>
      </c>
      <c r="D1145" s="1" t="s">
        <v>10743</v>
      </c>
      <c r="E1145" s="1" t="s">
        <v>11442</v>
      </c>
      <c r="H1145" s="1" t="s">
        <v>12471</v>
      </c>
      <c r="I1145" s="1">
        <v>0</v>
      </c>
      <c r="J1145" s="1">
        <v>13</v>
      </c>
      <c r="K1145" s="1" t="s">
        <v>10291</v>
      </c>
      <c r="L1145" s="4" t="str">
        <f ca="1">IFERROR(__xludf.DUMMYFUNCTION("JOIN("" "", SPLIT(REGEXEXTRACT(H1145, ""(\S+\s+\S+\s+\S+\s+\S+)""), "" ""))"),"Intel Core i7 13700K")</f>
        <v>Intel Core i7 13700K</v>
      </c>
    </row>
    <row r="1146" spans="1:12">
      <c r="A1146" s="1" t="s">
        <v>522</v>
      </c>
      <c r="B1146" s="1" t="s">
        <v>10286</v>
      </c>
      <c r="C1146" s="1" t="s">
        <v>11443</v>
      </c>
      <c r="D1146" s="1" t="s">
        <v>10740</v>
      </c>
      <c r="E1146" s="1" t="s">
        <v>11444</v>
      </c>
      <c r="H1146" s="1" t="s">
        <v>12472</v>
      </c>
      <c r="I1146" s="1">
        <v>0</v>
      </c>
      <c r="J1146" s="1">
        <v>13</v>
      </c>
      <c r="K1146" s="1" t="s">
        <v>10291</v>
      </c>
      <c r="L1146" s="4" t="str">
        <f ca="1">IFERROR(__xludf.DUMMYFUNCTION("JOIN("" "", SPLIT(REGEXEXTRACT(H1146, ""(\S+\s+\S+\s+\S+\s+\S+)""), "" ""))"),"Intel Core i7 13700K")</f>
        <v>Intel Core i7 13700K</v>
      </c>
    </row>
    <row r="1147" spans="1:12">
      <c r="A1147" s="1" t="s">
        <v>11445</v>
      </c>
      <c r="B1147" s="1" t="s">
        <v>10286</v>
      </c>
      <c r="C1147" s="1" t="s">
        <v>4767</v>
      </c>
      <c r="D1147" s="1" t="s">
        <v>10778</v>
      </c>
      <c r="E1147" s="1" t="s">
        <v>11446</v>
      </c>
      <c r="H1147" s="1" t="s">
        <v>12473</v>
      </c>
      <c r="I1147" s="1">
        <v>0</v>
      </c>
      <c r="J1147" s="1">
        <v>13</v>
      </c>
      <c r="K1147" s="1" t="s">
        <v>10291</v>
      </c>
      <c r="L1147" s="4" t="str">
        <f ca="1">IFERROR(__xludf.DUMMYFUNCTION("JOIN("" "", SPLIT(REGEXEXTRACT(H1147, ""(\S+\s+\S+\s+\S+\s+\S+)""), "" ""))"),"Intel Core i7 13700K")</f>
        <v>Intel Core i7 13700K</v>
      </c>
    </row>
    <row r="1148" spans="1:12">
      <c r="A1148" s="1" t="s">
        <v>11447</v>
      </c>
      <c r="B1148" s="1" t="s">
        <v>10286</v>
      </c>
      <c r="C1148" s="1" t="s">
        <v>11448</v>
      </c>
      <c r="D1148" s="1" t="s">
        <v>10736</v>
      </c>
      <c r="E1148" s="1" t="s">
        <v>11449</v>
      </c>
      <c r="H1148" s="1" t="s">
        <v>12474</v>
      </c>
      <c r="I1148" s="1">
        <v>0</v>
      </c>
      <c r="J1148" s="1">
        <v>13</v>
      </c>
      <c r="K1148" s="1" t="s">
        <v>10291</v>
      </c>
      <c r="L1148" s="4" t="str">
        <f ca="1">IFERROR(__xludf.DUMMYFUNCTION("JOIN("" "", SPLIT(REGEXEXTRACT(H1148, ""(\S+\s+\S+\s+\S+\s+\S+)""), "" ""))"),"Intel Core i7 13700K")</f>
        <v>Intel Core i7 13700K</v>
      </c>
    </row>
    <row r="1149" spans="1:12">
      <c r="A1149" s="1" t="s">
        <v>4734</v>
      </c>
      <c r="B1149" s="1" t="s">
        <v>10286</v>
      </c>
      <c r="C1149" s="1" t="s">
        <v>11450</v>
      </c>
      <c r="D1149" s="1" t="s">
        <v>10778</v>
      </c>
      <c r="E1149" s="1" t="s">
        <v>11451</v>
      </c>
      <c r="H1149" s="1" t="s">
        <v>12475</v>
      </c>
      <c r="I1149" s="1">
        <v>0</v>
      </c>
      <c r="J1149" s="1">
        <v>13</v>
      </c>
      <c r="K1149" s="1" t="s">
        <v>10291</v>
      </c>
      <c r="L1149" s="4" t="str">
        <f ca="1">IFERROR(__xludf.DUMMYFUNCTION("JOIN("" "", SPLIT(REGEXEXTRACT(H1149, ""(\S+\s+\S+\s+\S+\s+\S+)""), "" ""))"),"Intel Core i7 13700K")</f>
        <v>Intel Core i7 13700K</v>
      </c>
    </row>
    <row r="1150" spans="1:12">
      <c r="A1150" s="1" t="s">
        <v>11452</v>
      </c>
      <c r="B1150" s="1" t="s">
        <v>10286</v>
      </c>
      <c r="C1150" s="1" t="s">
        <v>11453</v>
      </c>
      <c r="D1150" s="1" t="s">
        <v>10736</v>
      </c>
      <c r="E1150" s="1" t="s">
        <v>11454</v>
      </c>
      <c r="H1150" s="1" t="s">
        <v>12476</v>
      </c>
      <c r="I1150" s="1">
        <v>0</v>
      </c>
      <c r="J1150" s="1">
        <v>13</v>
      </c>
      <c r="K1150" s="1" t="s">
        <v>10291</v>
      </c>
      <c r="L1150" s="4" t="str">
        <f ca="1">IFERROR(__xludf.DUMMYFUNCTION("JOIN("" "", SPLIT(REGEXEXTRACT(H1150, ""(\S+\s+\S+\s+\S+\s+\S+)""), "" ""))"),"Intel Core i7 13700K")</f>
        <v>Intel Core i7 13700K</v>
      </c>
    </row>
    <row r="1151" spans="1:12">
      <c r="A1151" s="1" t="s">
        <v>11455</v>
      </c>
      <c r="B1151" s="1" t="s">
        <v>10286</v>
      </c>
      <c r="C1151" s="1" t="s">
        <v>1968</v>
      </c>
      <c r="D1151" s="1" t="s">
        <v>10778</v>
      </c>
      <c r="E1151" s="1" t="s">
        <v>11456</v>
      </c>
      <c r="H1151" s="1" t="s">
        <v>12477</v>
      </c>
      <c r="I1151" s="1">
        <v>0</v>
      </c>
      <c r="J1151" s="1">
        <v>13</v>
      </c>
      <c r="K1151" s="1" t="s">
        <v>10291</v>
      </c>
      <c r="L1151" s="4" t="str">
        <f ca="1">IFERROR(__xludf.DUMMYFUNCTION("JOIN("" "", SPLIT(REGEXEXTRACT(H1151, ""(\S+\s+\S+\s+\S+\s+\S+)""), "" ""))"),"Intel Core i7 13700K")</f>
        <v>Intel Core i7 13700K</v>
      </c>
    </row>
    <row r="1152" spans="1:12">
      <c r="A1152" s="1" t="s">
        <v>11457</v>
      </c>
      <c r="B1152" s="1" t="s">
        <v>10286</v>
      </c>
      <c r="C1152" s="1" t="s">
        <v>11458</v>
      </c>
      <c r="D1152" s="1" t="s">
        <v>10743</v>
      </c>
      <c r="E1152" s="1" t="s">
        <v>11459</v>
      </c>
      <c r="H1152" s="1" t="s">
        <v>12478</v>
      </c>
      <c r="I1152" s="1">
        <v>0</v>
      </c>
      <c r="J1152" s="1">
        <v>13</v>
      </c>
      <c r="K1152" s="1" t="s">
        <v>10291</v>
      </c>
      <c r="L1152" s="4" t="str">
        <f ca="1">IFERROR(__xludf.DUMMYFUNCTION("JOIN("" "", SPLIT(REGEXEXTRACT(H1152, ""(\S+\s+\S+\s+\S+\s+\S+)""), "" ""))"),"Intel Core i7 13700K")</f>
        <v>Intel Core i7 13700K</v>
      </c>
    </row>
    <row r="1153" spans="1:12">
      <c r="A1153" s="1" t="s">
        <v>11460</v>
      </c>
      <c r="B1153" s="1" t="s">
        <v>10286</v>
      </c>
      <c r="C1153" s="1" t="s">
        <v>11461</v>
      </c>
      <c r="D1153" s="1" t="s">
        <v>10740</v>
      </c>
      <c r="E1153" s="1" t="s">
        <v>11462</v>
      </c>
      <c r="H1153" s="1" t="s">
        <v>12479</v>
      </c>
      <c r="I1153" s="1">
        <v>0</v>
      </c>
      <c r="J1153" s="1">
        <v>13</v>
      </c>
      <c r="K1153" s="1" t="s">
        <v>10291</v>
      </c>
      <c r="L1153" s="4" t="str">
        <f ca="1">IFERROR(__xludf.DUMMYFUNCTION("JOIN("" "", SPLIT(REGEXEXTRACT(H1153, ""(\S+\s+\S+\s+\S+\s+\S+)""), "" ""))"),"Intel Core i7 13700K")</f>
        <v>Intel Core i7 13700K</v>
      </c>
    </row>
    <row r="1154" spans="1:12">
      <c r="A1154" s="1" t="s">
        <v>11463</v>
      </c>
      <c r="B1154" s="1" t="s">
        <v>10286</v>
      </c>
      <c r="C1154" s="1" t="s">
        <v>11464</v>
      </c>
      <c r="D1154" s="1" t="s">
        <v>10740</v>
      </c>
      <c r="E1154" s="1" t="s">
        <v>11465</v>
      </c>
      <c r="H1154" s="1" t="s">
        <v>12480</v>
      </c>
      <c r="I1154" s="1">
        <v>0</v>
      </c>
      <c r="J1154" s="1">
        <v>13</v>
      </c>
      <c r="K1154" s="1" t="s">
        <v>10291</v>
      </c>
      <c r="L1154" s="4" t="str">
        <f ca="1">IFERROR(__xludf.DUMMYFUNCTION("JOIN("" "", SPLIT(REGEXEXTRACT(H1154, ""(\S+\s+\S+\s+\S+\s+\S+)""), "" ""))"),"Intel Core i7 13700K")</f>
        <v>Intel Core i7 13700K</v>
      </c>
    </row>
    <row r="1155" spans="1:12">
      <c r="A1155" s="1" t="s">
        <v>11466</v>
      </c>
      <c r="B1155" s="1" t="s">
        <v>10286</v>
      </c>
      <c r="C1155" s="1" t="s">
        <v>11467</v>
      </c>
      <c r="D1155" s="1" t="s">
        <v>10740</v>
      </c>
      <c r="E1155" s="1" t="s">
        <v>11468</v>
      </c>
      <c r="H1155" s="1" t="s">
        <v>12481</v>
      </c>
      <c r="I1155" s="1">
        <v>0</v>
      </c>
      <c r="J1155" s="1">
        <v>13</v>
      </c>
      <c r="K1155" s="1" t="s">
        <v>10291</v>
      </c>
      <c r="L1155" s="4" t="str">
        <f ca="1">IFERROR(__xludf.DUMMYFUNCTION("JOIN("" "", SPLIT(REGEXEXTRACT(H1155, ""(\S+\s+\S+\s+\S+\s+\S+)""), "" ""))"),"Intel Core i7 13700K")</f>
        <v>Intel Core i7 13700K</v>
      </c>
    </row>
    <row r="1156" spans="1:12">
      <c r="A1156" s="1" t="s">
        <v>11469</v>
      </c>
      <c r="B1156" s="1" t="s">
        <v>10286</v>
      </c>
      <c r="C1156" s="1" t="s">
        <v>7466</v>
      </c>
      <c r="D1156" s="1" t="s">
        <v>10740</v>
      </c>
      <c r="E1156" s="1" t="s">
        <v>11470</v>
      </c>
      <c r="H1156" s="1" t="s">
        <v>12482</v>
      </c>
      <c r="I1156" s="1">
        <v>1</v>
      </c>
      <c r="J1156" s="1">
        <v>13</v>
      </c>
      <c r="K1156" s="1" t="s">
        <v>10291</v>
      </c>
      <c r="L1156" s="4" t="str">
        <f ca="1">IFERROR(__xludf.DUMMYFUNCTION("JOIN("" "", SPLIT(REGEXEXTRACT(H1156, ""(\S+\s+\S+\s+\S+\s+\S+)""), "" ""))"),"Intel Core i7 13700K")</f>
        <v>Intel Core i7 13700K</v>
      </c>
    </row>
    <row r="1157" spans="1:12">
      <c r="A1157" s="1" t="s">
        <v>11471</v>
      </c>
      <c r="B1157" s="1" t="s">
        <v>10286</v>
      </c>
      <c r="C1157" s="1" t="s">
        <v>29</v>
      </c>
      <c r="D1157" s="1" t="s">
        <v>10736</v>
      </c>
      <c r="E1157" s="1" t="s">
        <v>11472</v>
      </c>
      <c r="H1157" s="1" t="s">
        <v>12483</v>
      </c>
      <c r="I1157" s="1">
        <v>0</v>
      </c>
      <c r="J1157" s="1">
        <v>13</v>
      </c>
      <c r="K1157" s="1" t="s">
        <v>10291</v>
      </c>
      <c r="L1157" s="4" t="str">
        <f ca="1">IFERROR(__xludf.DUMMYFUNCTION("JOIN("" "", SPLIT(REGEXEXTRACT(H1157, ""(\S+\s+\S+\s+\S+\s+\S+)""), "" ""))"),"Intel Core i7 13700K")</f>
        <v>Intel Core i7 13700K</v>
      </c>
    </row>
    <row r="1158" spans="1:12">
      <c r="A1158" s="1" t="s">
        <v>11473</v>
      </c>
      <c r="B1158" s="1" t="s">
        <v>10286</v>
      </c>
      <c r="C1158" s="1" t="s">
        <v>4767</v>
      </c>
      <c r="D1158" s="1" t="s">
        <v>10740</v>
      </c>
      <c r="E1158" s="1" t="s">
        <v>11474</v>
      </c>
      <c r="H1158" s="1" t="s">
        <v>12484</v>
      </c>
      <c r="I1158" s="1">
        <v>0</v>
      </c>
      <c r="J1158" s="1">
        <v>13</v>
      </c>
      <c r="K1158" s="1" t="s">
        <v>10291</v>
      </c>
      <c r="L1158" s="4" t="str">
        <f ca="1">IFERROR(__xludf.DUMMYFUNCTION("JOIN("" "", SPLIT(REGEXEXTRACT(H1158, ""(\S+\s+\S+\s+\S+\s+\S+)""), "" ""))"),"Intel Core i7 13700K")</f>
        <v>Intel Core i7 13700K</v>
      </c>
    </row>
    <row r="1159" spans="1:12">
      <c r="A1159" s="1" t="s">
        <v>11475</v>
      </c>
      <c r="B1159" s="1" t="s">
        <v>10286</v>
      </c>
      <c r="C1159" s="1" t="s">
        <v>504</v>
      </c>
      <c r="D1159" s="1" t="s">
        <v>10755</v>
      </c>
      <c r="E1159" s="1" t="s">
        <v>11476</v>
      </c>
      <c r="H1159" s="1" t="s">
        <v>12485</v>
      </c>
      <c r="I1159" s="1">
        <v>0</v>
      </c>
      <c r="J1159" s="1">
        <v>13</v>
      </c>
      <c r="K1159" s="1" t="s">
        <v>10291</v>
      </c>
      <c r="L1159" s="4" t="str">
        <f ca="1">IFERROR(__xludf.DUMMYFUNCTION("JOIN("" "", SPLIT(REGEXEXTRACT(H1159, ""(\S+\s+\S+\s+\S+\s+\S+)""), "" ""))"),"Intel Core i7 13700K")</f>
        <v>Intel Core i7 13700K</v>
      </c>
    </row>
    <row r="1160" spans="1:12">
      <c r="A1160" s="1" t="s">
        <v>11477</v>
      </c>
      <c r="B1160" s="1" t="s">
        <v>10303</v>
      </c>
      <c r="C1160" s="1" t="s">
        <v>5642</v>
      </c>
      <c r="D1160" s="1" t="s">
        <v>10740</v>
      </c>
      <c r="E1160" s="1" t="s">
        <v>11478</v>
      </c>
      <c r="H1160" s="1" t="s">
        <v>12486</v>
      </c>
      <c r="I1160" s="1">
        <v>0</v>
      </c>
      <c r="J1160" s="1">
        <v>13</v>
      </c>
      <c r="K1160" s="1" t="s">
        <v>10291</v>
      </c>
      <c r="L1160" s="4" t="str">
        <f ca="1">IFERROR(__xludf.DUMMYFUNCTION("JOIN("" "", SPLIT(REGEXEXTRACT(H1160, ""(\S+\s+\S+\s+\S+\s+\S+)""), "" ""))"),"Intel Core i7 13700K")</f>
        <v>Intel Core i7 13700K</v>
      </c>
    </row>
    <row r="1161" spans="1:12">
      <c r="A1161" s="1" t="s">
        <v>11479</v>
      </c>
      <c r="B1161" s="1" t="s">
        <v>10286</v>
      </c>
      <c r="C1161" s="1" t="s">
        <v>11480</v>
      </c>
      <c r="D1161" s="1" t="s">
        <v>10740</v>
      </c>
      <c r="E1161" s="1" t="s">
        <v>11481</v>
      </c>
      <c r="H1161" s="1" t="s">
        <v>12487</v>
      </c>
      <c r="I1161" s="1">
        <v>0</v>
      </c>
      <c r="J1161" s="1">
        <v>13</v>
      </c>
      <c r="K1161" s="1" t="s">
        <v>10291</v>
      </c>
      <c r="L1161" s="4" t="str">
        <f ca="1">IFERROR(__xludf.DUMMYFUNCTION("JOIN("" "", SPLIT(REGEXEXTRACT(H1161, ""(\S+\s+\S+\s+\S+\s+\S+)""), "" ""))"),"Intel Core i7 13700K")</f>
        <v>Intel Core i7 13700K</v>
      </c>
    </row>
    <row r="1162" spans="1:12">
      <c r="A1162" s="1" t="s">
        <v>11482</v>
      </c>
      <c r="B1162" s="1" t="s">
        <v>10286</v>
      </c>
      <c r="C1162" s="1" t="s">
        <v>4380</v>
      </c>
      <c r="D1162" s="1" t="s">
        <v>10736</v>
      </c>
      <c r="E1162" s="1" t="s">
        <v>11483</v>
      </c>
      <c r="H1162" s="1" t="s">
        <v>12488</v>
      </c>
      <c r="I1162" s="1">
        <v>0</v>
      </c>
      <c r="J1162" s="1">
        <v>13</v>
      </c>
      <c r="K1162" s="1" t="s">
        <v>10291</v>
      </c>
      <c r="L1162" s="4" t="str">
        <f ca="1">IFERROR(__xludf.DUMMYFUNCTION("JOIN("" "", SPLIT(REGEXEXTRACT(H1162, ""(\S+\s+\S+\s+\S+\s+\S+)""), "" ""))"),"Intel Core i7 13700K")</f>
        <v>Intel Core i7 13700K</v>
      </c>
    </row>
    <row r="1163" spans="1:12">
      <c r="A1163" s="1" t="s">
        <v>11484</v>
      </c>
      <c r="B1163" s="1" t="s">
        <v>10286</v>
      </c>
      <c r="C1163" s="1" t="s">
        <v>11485</v>
      </c>
      <c r="D1163" s="1" t="s">
        <v>10740</v>
      </c>
      <c r="E1163" s="1" t="s">
        <v>11486</v>
      </c>
      <c r="H1163" s="1" t="s">
        <v>12489</v>
      </c>
      <c r="I1163" s="1">
        <v>0</v>
      </c>
      <c r="J1163" s="1">
        <v>13</v>
      </c>
      <c r="K1163" s="1" t="s">
        <v>10291</v>
      </c>
      <c r="L1163" s="4" t="str">
        <f ca="1">IFERROR(__xludf.DUMMYFUNCTION("JOIN("" "", SPLIT(REGEXEXTRACT(H1163, ""(\S+\s+\S+\s+\S+\s+\S+)""), "" ""))"),"Intel Core i7 13700K")</f>
        <v>Intel Core i7 13700K</v>
      </c>
    </row>
    <row r="1164" spans="1:12">
      <c r="A1164" s="1" t="s">
        <v>715</v>
      </c>
      <c r="B1164" s="1" t="s">
        <v>10286</v>
      </c>
      <c r="C1164" s="1" t="s">
        <v>10451</v>
      </c>
      <c r="D1164" s="1" t="s">
        <v>10736</v>
      </c>
      <c r="E1164" s="1" t="s">
        <v>11487</v>
      </c>
      <c r="H1164" s="1" t="s">
        <v>12490</v>
      </c>
      <c r="I1164" s="1">
        <v>0</v>
      </c>
      <c r="J1164" s="1">
        <v>13</v>
      </c>
      <c r="K1164" s="1" t="s">
        <v>10291</v>
      </c>
      <c r="L1164" s="4" t="str">
        <f ca="1">IFERROR(__xludf.DUMMYFUNCTION("JOIN("" "", SPLIT(REGEXEXTRACT(H1164, ""(\S+\s+\S+\s+\S+\s+\S+)""), "" ""))"),"Intel Core i7 13700K")</f>
        <v>Intel Core i7 13700K</v>
      </c>
    </row>
    <row r="1165" spans="1:12">
      <c r="A1165" s="1" t="s">
        <v>11488</v>
      </c>
      <c r="B1165" s="1" t="s">
        <v>10303</v>
      </c>
      <c r="C1165" s="1" t="s">
        <v>11489</v>
      </c>
      <c r="D1165" s="1" t="s">
        <v>10288</v>
      </c>
      <c r="E1165" s="1" t="s">
        <v>11490</v>
      </c>
      <c r="H1165" s="1" t="s">
        <v>12491</v>
      </c>
      <c r="I1165" s="1">
        <v>0</v>
      </c>
      <c r="J1165" s="1">
        <v>13</v>
      </c>
      <c r="K1165" s="1" t="s">
        <v>10291</v>
      </c>
      <c r="L1165" s="4" t="str">
        <f ca="1">IFERROR(__xludf.DUMMYFUNCTION("JOIN("" "", SPLIT(REGEXEXTRACT(H1165, ""(\S+\s+\S+\s+\S+\s+\S+)""), "" ""))"),"Intel Core i7 13700K")</f>
        <v>Intel Core i7 13700K</v>
      </c>
    </row>
    <row r="1166" spans="1:12">
      <c r="A1166" s="1" t="s">
        <v>11491</v>
      </c>
      <c r="B1166" s="1" t="s">
        <v>10286</v>
      </c>
      <c r="C1166" s="1" t="s">
        <v>11492</v>
      </c>
      <c r="D1166" s="1" t="s">
        <v>10755</v>
      </c>
      <c r="E1166" s="1" t="s">
        <v>11493</v>
      </c>
      <c r="H1166" s="1" t="s">
        <v>12492</v>
      </c>
      <c r="I1166" s="1">
        <v>0</v>
      </c>
      <c r="J1166" s="1">
        <v>13</v>
      </c>
      <c r="K1166" s="1" t="s">
        <v>10291</v>
      </c>
      <c r="L1166" s="4" t="str">
        <f ca="1">IFERROR(__xludf.DUMMYFUNCTION("JOIN("" "", SPLIT(REGEXEXTRACT(H1166, ""(\S+\s+\S+\s+\S+\s+\S+)""), "" ""))"),"Intel Core i7 13700K")</f>
        <v>Intel Core i7 13700K</v>
      </c>
    </row>
    <row r="1167" spans="1:12">
      <c r="A1167" s="1" t="s">
        <v>11494</v>
      </c>
      <c r="B1167" s="1" t="s">
        <v>10286</v>
      </c>
      <c r="C1167" s="1" t="s">
        <v>11495</v>
      </c>
      <c r="D1167" s="1" t="s">
        <v>10740</v>
      </c>
      <c r="E1167" s="1" t="s">
        <v>11496</v>
      </c>
      <c r="H1167" s="1" t="s">
        <v>12493</v>
      </c>
      <c r="I1167" s="1">
        <v>0</v>
      </c>
      <c r="J1167" s="1">
        <v>13</v>
      </c>
      <c r="K1167" s="1" t="s">
        <v>10291</v>
      </c>
      <c r="L1167" s="4" t="str">
        <f ca="1">IFERROR(__xludf.DUMMYFUNCTION("JOIN("" "", SPLIT(REGEXEXTRACT(H1167, ""(\S+\s+\S+\s+\S+\s+\S+)""), "" ""))"),"Intel Core i7 13700K")</f>
        <v>Intel Core i7 13700K</v>
      </c>
    </row>
    <row r="1168" spans="1:12">
      <c r="A1168" s="1" t="s">
        <v>11497</v>
      </c>
      <c r="B1168" s="1" t="s">
        <v>10286</v>
      </c>
      <c r="C1168" s="1" t="s">
        <v>300</v>
      </c>
      <c r="D1168" s="1" t="s">
        <v>10740</v>
      </c>
      <c r="E1168" s="1" t="s">
        <v>11498</v>
      </c>
      <c r="H1168" s="1" t="s">
        <v>12494</v>
      </c>
      <c r="I1168" s="1">
        <v>0</v>
      </c>
      <c r="J1168" s="1">
        <v>13</v>
      </c>
      <c r="K1168" s="1" t="s">
        <v>10291</v>
      </c>
      <c r="L1168" s="4" t="str">
        <f ca="1">IFERROR(__xludf.DUMMYFUNCTION("JOIN("" "", SPLIT(REGEXEXTRACT(H1168, ""(\S+\s+\S+\s+\S+\s+\S+)""), "" ""))"),"Intel Core i7 13700K")</f>
        <v>Intel Core i7 13700K</v>
      </c>
    </row>
    <row r="1169" spans="1:12">
      <c r="A1169" s="1" t="s">
        <v>11499</v>
      </c>
      <c r="B1169" s="1" t="s">
        <v>10286</v>
      </c>
      <c r="C1169" s="1" t="s">
        <v>1097</v>
      </c>
      <c r="D1169" s="1" t="s">
        <v>10755</v>
      </c>
      <c r="E1169" s="1" t="s">
        <v>11500</v>
      </c>
      <c r="H1169" s="1" t="s">
        <v>12495</v>
      </c>
      <c r="I1169" s="1">
        <v>0</v>
      </c>
      <c r="J1169" s="1">
        <v>13</v>
      </c>
      <c r="K1169" s="1" t="s">
        <v>10291</v>
      </c>
      <c r="L1169" s="4" t="str">
        <f ca="1">IFERROR(__xludf.DUMMYFUNCTION("JOIN("" "", SPLIT(REGEXEXTRACT(H1169, ""(\S+\s+\S+\s+\S+\s+\S+)""), "" ""))"),"Intel Core i7 13700K")</f>
        <v>Intel Core i7 13700K</v>
      </c>
    </row>
    <row r="1170" spans="1:12">
      <c r="A1170" s="1" t="s">
        <v>11501</v>
      </c>
      <c r="B1170" s="1" t="s">
        <v>10286</v>
      </c>
      <c r="C1170" s="1" t="s">
        <v>11211</v>
      </c>
      <c r="D1170" s="1" t="s">
        <v>10740</v>
      </c>
      <c r="E1170" s="1" t="s">
        <v>11502</v>
      </c>
      <c r="H1170" s="1" t="s">
        <v>12496</v>
      </c>
      <c r="I1170" s="1">
        <v>0</v>
      </c>
      <c r="J1170" s="1">
        <v>13</v>
      </c>
      <c r="K1170" s="1" t="s">
        <v>10291</v>
      </c>
      <c r="L1170" s="4" t="str">
        <f ca="1">IFERROR(__xludf.DUMMYFUNCTION("JOIN("" "", SPLIT(REGEXEXTRACT(H1170, ""(\S+\s+\S+\s+\S+\s+\S+)""), "" ""))"),"Intel Core i7 13700K")</f>
        <v>Intel Core i7 13700K</v>
      </c>
    </row>
    <row r="1171" spans="1:12">
      <c r="A1171" s="1" t="s">
        <v>3831</v>
      </c>
      <c r="B1171" s="1" t="s">
        <v>10286</v>
      </c>
      <c r="C1171" s="1" t="s">
        <v>11503</v>
      </c>
      <c r="D1171" s="1" t="s">
        <v>10755</v>
      </c>
      <c r="E1171" s="1" t="s">
        <v>11504</v>
      </c>
      <c r="H1171" s="1" t="s">
        <v>12497</v>
      </c>
      <c r="I1171" s="1">
        <v>0</v>
      </c>
      <c r="J1171" s="1">
        <v>13</v>
      </c>
      <c r="K1171" s="1" t="s">
        <v>10291</v>
      </c>
      <c r="L1171" s="4" t="str">
        <f ca="1">IFERROR(__xludf.DUMMYFUNCTION("JOIN("" "", SPLIT(REGEXEXTRACT(H1171, ""(\S+\s+\S+\s+\S+\s+\S+)""), "" ""))"),"Intel Core i7 13700K")</f>
        <v>Intel Core i7 13700K</v>
      </c>
    </row>
    <row r="1172" spans="1:12">
      <c r="A1172" s="1" t="s">
        <v>11505</v>
      </c>
      <c r="B1172" s="1" t="s">
        <v>10286</v>
      </c>
      <c r="C1172" s="1" t="s">
        <v>11506</v>
      </c>
      <c r="D1172" s="1" t="s">
        <v>10740</v>
      </c>
      <c r="E1172" s="1" t="s">
        <v>11507</v>
      </c>
      <c r="H1172" s="1" t="s">
        <v>12498</v>
      </c>
      <c r="I1172" s="1">
        <v>0</v>
      </c>
      <c r="J1172" s="1">
        <v>13</v>
      </c>
      <c r="K1172" s="1" t="s">
        <v>10291</v>
      </c>
      <c r="L1172" s="4" t="str">
        <f ca="1">IFERROR(__xludf.DUMMYFUNCTION("JOIN("" "", SPLIT(REGEXEXTRACT(H1172, ""(\S+\s+\S+\s+\S+\s+\S+)""), "" ""))"),"Intel Core i7 13700K")</f>
        <v>Intel Core i7 13700K</v>
      </c>
    </row>
    <row r="1173" spans="1:12">
      <c r="A1173" s="1" t="s">
        <v>11508</v>
      </c>
      <c r="B1173" s="1" t="s">
        <v>10286</v>
      </c>
      <c r="C1173" s="1" t="s">
        <v>11509</v>
      </c>
      <c r="D1173" s="1" t="s">
        <v>10736</v>
      </c>
      <c r="E1173" s="1" t="s">
        <v>11510</v>
      </c>
      <c r="H1173" s="1" t="s">
        <v>12499</v>
      </c>
      <c r="I1173" s="1">
        <v>0</v>
      </c>
      <c r="J1173" s="1">
        <v>13</v>
      </c>
      <c r="K1173" s="1" t="s">
        <v>10291</v>
      </c>
      <c r="L1173" s="4" t="str">
        <f ca="1">IFERROR(__xludf.DUMMYFUNCTION("JOIN("" "", SPLIT(REGEXEXTRACT(H1173, ""(\S+\s+\S+\s+\S+\s+\S+)""), "" ""))"),"Intel Core i7 13700K")</f>
        <v>Intel Core i7 13700K</v>
      </c>
    </row>
    <row r="1174" spans="1:12">
      <c r="A1174" s="1" t="s">
        <v>11511</v>
      </c>
      <c r="B1174" s="1" t="s">
        <v>10286</v>
      </c>
      <c r="C1174" s="1" t="s">
        <v>3465</v>
      </c>
      <c r="D1174" s="1" t="s">
        <v>10755</v>
      </c>
      <c r="E1174" s="1" t="s">
        <v>11512</v>
      </c>
      <c r="H1174" s="1" t="s">
        <v>12500</v>
      </c>
      <c r="I1174" s="1">
        <v>0</v>
      </c>
      <c r="J1174" s="1">
        <v>13</v>
      </c>
      <c r="K1174" s="1" t="s">
        <v>10291</v>
      </c>
      <c r="L1174" s="4" t="str">
        <f ca="1">IFERROR(__xludf.DUMMYFUNCTION("JOIN("" "", SPLIT(REGEXEXTRACT(H1174, ""(\S+\s+\S+\s+\S+\s+\S+)""), "" ""))"),"Intel Core i7 13700K")</f>
        <v>Intel Core i7 13700K</v>
      </c>
    </row>
    <row r="1175" spans="1:12">
      <c r="A1175" s="1" t="s">
        <v>11513</v>
      </c>
      <c r="B1175" s="1" t="s">
        <v>10286</v>
      </c>
      <c r="C1175" s="1" t="s">
        <v>11514</v>
      </c>
      <c r="D1175" s="1" t="s">
        <v>10740</v>
      </c>
      <c r="E1175" s="1" t="s">
        <v>11515</v>
      </c>
      <c r="H1175" s="1" t="s">
        <v>12501</v>
      </c>
      <c r="I1175" s="1">
        <v>0</v>
      </c>
      <c r="J1175" s="1">
        <v>13</v>
      </c>
      <c r="K1175" s="1" t="s">
        <v>10291</v>
      </c>
      <c r="L1175" s="4" t="str">
        <f ca="1">IFERROR(__xludf.DUMMYFUNCTION("JOIN("" "", SPLIT(REGEXEXTRACT(H1175, ""(\S+\s+\S+\s+\S+\s+\S+)""), "" ""))"),"Intel Core i7 13700K")</f>
        <v>Intel Core i7 13700K</v>
      </c>
    </row>
    <row r="1176" spans="1:12">
      <c r="A1176" s="1" t="s">
        <v>3236</v>
      </c>
      <c r="B1176" s="1" t="s">
        <v>10286</v>
      </c>
      <c r="C1176" s="1" t="s">
        <v>11516</v>
      </c>
      <c r="D1176" s="1" t="s">
        <v>10740</v>
      </c>
      <c r="E1176" s="1" t="s">
        <v>11517</v>
      </c>
      <c r="H1176" s="1" t="s">
        <v>12502</v>
      </c>
      <c r="I1176" s="1">
        <v>0</v>
      </c>
      <c r="J1176" s="1">
        <v>13</v>
      </c>
      <c r="K1176" s="1" t="s">
        <v>10291</v>
      </c>
      <c r="L1176" s="4" t="str">
        <f ca="1">IFERROR(__xludf.DUMMYFUNCTION("JOIN("" "", SPLIT(REGEXEXTRACT(H1176, ""(\S+\s+\S+\s+\S+\s+\S+)""), "" ""))"),"Intel Core i7 13700K")</f>
        <v>Intel Core i7 13700K</v>
      </c>
    </row>
    <row r="1177" spans="1:12">
      <c r="A1177" s="1" t="s">
        <v>11518</v>
      </c>
      <c r="B1177" s="1" t="s">
        <v>10286</v>
      </c>
      <c r="C1177" s="1" t="s">
        <v>11519</v>
      </c>
      <c r="D1177" s="1" t="s">
        <v>10740</v>
      </c>
      <c r="E1177" s="1" t="s">
        <v>11520</v>
      </c>
      <c r="H1177" s="1" t="s">
        <v>12503</v>
      </c>
      <c r="I1177" s="1">
        <v>0</v>
      </c>
      <c r="J1177" s="1">
        <v>13</v>
      </c>
      <c r="K1177" s="1" t="s">
        <v>10291</v>
      </c>
      <c r="L1177" s="4" t="str">
        <f ca="1">IFERROR(__xludf.DUMMYFUNCTION("JOIN("" "", SPLIT(REGEXEXTRACT(H1177, ""(\S+\s+\S+\s+\S+\s+\S+)""), "" ""))"),"Intel Core i7 13700K")</f>
        <v>Intel Core i7 13700K</v>
      </c>
    </row>
    <row r="1178" spans="1:12">
      <c r="A1178" s="1" t="s">
        <v>11521</v>
      </c>
      <c r="B1178" s="1" t="s">
        <v>10286</v>
      </c>
      <c r="C1178" s="1" t="s">
        <v>10533</v>
      </c>
      <c r="D1178" s="1" t="s">
        <v>10740</v>
      </c>
      <c r="E1178" s="1" t="s">
        <v>11522</v>
      </c>
      <c r="H1178" s="1" t="s">
        <v>12504</v>
      </c>
      <c r="I1178" s="1">
        <v>0</v>
      </c>
      <c r="J1178" s="1">
        <v>13</v>
      </c>
      <c r="K1178" s="1" t="s">
        <v>10291</v>
      </c>
      <c r="L1178" s="4" t="str">
        <f ca="1">IFERROR(__xludf.DUMMYFUNCTION("JOIN("" "", SPLIT(REGEXEXTRACT(H1178, ""(\S+\s+\S+\s+\S+\s+\S+)""), "" ""))"),"Intel Core i7 13700K")</f>
        <v>Intel Core i7 13700K</v>
      </c>
    </row>
    <row r="1179" spans="1:12">
      <c r="A1179" s="1" t="s">
        <v>11523</v>
      </c>
      <c r="B1179" s="1" t="s">
        <v>10286</v>
      </c>
      <c r="C1179" s="1" t="s">
        <v>11524</v>
      </c>
      <c r="D1179" s="1" t="s">
        <v>10740</v>
      </c>
      <c r="E1179" s="1" t="s">
        <v>11525</v>
      </c>
      <c r="H1179" s="1" t="s">
        <v>12505</v>
      </c>
      <c r="I1179" s="1">
        <v>0</v>
      </c>
      <c r="J1179" s="1">
        <v>13</v>
      </c>
      <c r="K1179" s="1" t="s">
        <v>10291</v>
      </c>
      <c r="L1179" s="4" t="str">
        <f ca="1">IFERROR(__xludf.DUMMYFUNCTION("JOIN("" "", SPLIT(REGEXEXTRACT(H1179, ""(\S+\s+\S+\s+\S+\s+\S+)""), "" ""))"),"Intel Core i7 13700K")</f>
        <v>Intel Core i7 13700K</v>
      </c>
    </row>
    <row r="1180" spans="1:12">
      <c r="A1180" s="1" t="s">
        <v>11526</v>
      </c>
      <c r="B1180" s="1" t="s">
        <v>10286</v>
      </c>
      <c r="C1180" s="1" t="s">
        <v>4767</v>
      </c>
      <c r="D1180" s="1" t="s">
        <v>10740</v>
      </c>
      <c r="E1180" s="1" t="s">
        <v>11527</v>
      </c>
      <c r="H1180" s="1" t="s">
        <v>12506</v>
      </c>
      <c r="I1180" s="1">
        <v>0</v>
      </c>
      <c r="J1180" s="1">
        <v>13</v>
      </c>
      <c r="K1180" s="1" t="s">
        <v>10291</v>
      </c>
      <c r="L1180" s="4" t="str">
        <f ca="1">IFERROR(__xludf.DUMMYFUNCTION("JOIN("" "", SPLIT(REGEXEXTRACT(H1180, ""(\S+\s+\S+\s+\S+\s+\S+)""), "" ""))"),"Intel Core i7 13700K")</f>
        <v>Intel Core i7 13700K</v>
      </c>
    </row>
    <row r="1181" spans="1:12">
      <c r="A1181" s="1" t="s">
        <v>11528</v>
      </c>
      <c r="B1181" s="1" t="s">
        <v>10286</v>
      </c>
      <c r="C1181" s="1" t="s">
        <v>11529</v>
      </c>
      <c r="D1181" s="1" t="s">
        <v>10740</v>
      </c>
      <c r="E1181" s="1" t="s">
        <v>11530</v>
      </c>
      <c r="H1181" s="1" t="s">
        <v>12507</v>
      </c>
      <c r="I1181" s="1">
        <v>0</v>
      </c>
      <c r="J1181" s="1">
        <v>13</v>
      </c>
      <c r="K1181" s="1" t="s">
        <v>10291</v>
      </c>
      <c r="L1181" s="4" t="str">
        <f ca="1">IFERROR(__xludf.DUMMYFUNCTION("JOIN("" "", SPLIT(REGEXEXTRACT(H1181, ""(\S+\s+\S+\s+\S+\s+\S+)""), "" ""))"),"Intel Core i7 13700K")</f>
        <v>Intel Core i7 13700K</v>
      </c>
    </row>
    <row r="1182" spans="1:12">
      <c r="A1182" s="1" t="s">
        <v>3831</v>
      </c>
      <c r="B1182" s="1" t="s">
        <v>10286</v>
      </c>
      <c r="C1182" s="1" t="s">
        <v>7519</v>
      </c>
      <c r="D1182" s="1" t="s">
        <v>10740</v>
      </c>
      <c r="E1182" s="1" t="s">
        <v>11531</v>
      </c>
      <c r="H1182" s="1" t="s">
        <v>12508</v>
      </c>
      <c r="I1182" s="1">
        <v>0</v>
      </c>
      <c r="J1182" s="1">
        <v>13</v>
      </c>
      <c r="K1182" s="1" t="s">
        <v>10291</v>
      </c>
      <c r="L1182" s="4" t="str">
        <f ca="1">IFERROR(__xludf.DUMMYFUNCTION("JOIN("" "", SPLIT(REGEXEXTRACT(H1182, ""(\S+\s+\S+\s+\S+\s+\S+)""), "" ""))"),"Intel Core i7 13700K")</f>
        <v>Intel Core i7 13700K</v>
      </c>
    </row>
    <row r="1183" spans="1:12">
      <c r="A1183" s="1" t="s">
        <v>11532</v>
      </c>
      <c r="B1183" s="1" t="s">
        <v>10286</v>
      </c>
      <c r="C1183" s="1" t="s">
        <v>11533</v>
      </c>
      <c r="D1183" s="1" t="s">
        <v>10740</v>
      </c>
      <c r="E1183" s="1" t="s">
        <v>11534</v>
      </c>
      <c r="H1183" s="1" t="s">
        <v>12509</v>
      </c>
      <c r="I1183" s="1">
        <v>0</v>
      </c>
      <c r="J1183" s="1">
        <v>13</v>
      </c>
      <c r="K1183" s="1" t="s">
        <v>10291</v>
      </c>
      <c r="L1183" s="4" t="str">
        <f ca="1">IFERROR(__xludf.DUMMYFUNCTION("JOIN("" "", SPLIT(REGEXEXTRACT(H1183, ""(\S+\s+\S+\s+\S+\s+\S+)""), "" ""))"),"Intel Core i7 13700K")</f>
        <v>Intel Core i7 13700K</v>
      </c>
    </row>
    <row r="1184" spans="1:12">
      <c r="A1184" s="1" t="s">
        <v>11535</v>
      </c>
      <c r="B1184" s="1" t="s">
        <v>10286</v>
      </c>
      <c r="C1184" s="1" t="s">
        <v>6786</v>
      </c>
      <c r="D1184" s="1" t="s">
        <v>10740</v>
      </c>
      <c r="E1184" s="1" t="s">
        <v>11536</v>
      </c>
      <c r="H1184" s="1" t="s">
        <v>12510</v>
      </c>
      <c r="I1184" s="1">
        <v>0</v>
      </c>
      <c r="J1184" s="1">
        <v>13</v>
      </c>
      <c r="K1184" s="1" t="s">
        <v>10291</v>
      </c>
      <c r="L1184" s="4" t="str">
        <f ca="1">IFERROR(__xludf.DUMMYFUNCTION("JOIN("" "", SPLIT(REGEXEXTRACT(H1184, ""(\S+\s+\S+\s+\S+\s+\S+)""), "" ""))"),"Intel Core i7 13700K")</f>
        <v>Intel Core i7 13700K</v>
      </c>
    </row>
    <row r="1185" spans="1:12">
      <c r="A1185" s="1" t="s">
        <v>11537</v>
      </c>
      <c r="B1185" s="1" t="s">
        <v>10286</v>
      </c>
      <c r="C1185" s="1" t="s">
        <v>11538</v>
      </c>
      <c r="D1185" s="1" t="s">
        <v>10740</v>
      </c>
      <c r="E1185" s="1" t="s">
        <v>11539</v>
      </c>
      <c r="H1185" s="1" t="s">
        <v>12511</v>
      </c>
      <c r="I1185" s="1">
        <v>0</v>
      </c>
      <c r="J1185" s="1">
        <v>13</v>
      </c>
      <c r="K1185" s="1" t="s">
        <v>10291</v>
      </c>
      <c r="L1185" s="4" t="str">
        <f ca="1">IFERROR(__xludf.DUMMYFUNCTION("JOIN("" "", SPLIT(REGEXEXTRACT(H1185, ""(\S+\s+\S+\s+\S+\s+\S+)""), "" ""))"),"Intel Core i7 13700K")</f>
        <v>Intel Core i7 13700K</v>
      </c>
    </row>
    <row r="1186" spans="1:12">
      <c r="A1186" s="1" t="s">
        <v>11540</v>
      </c>
      <c r="B1186" s="1" t="s">
        <v>10303</v>
      </c>
      <c r="C1186" s="1" t="s">
        <v>11541</v>
      </c>
      <c r="D1186" s="1" t="s">
        <v>10347</v>
      </c>
      <c r="E1186" s="1" t="s">
        <v>11542</v>
      </c>
      <c r="H1186" s="1" t="s">
        <v>12512</v>
      </c>
      <c r="I1186" s="1">
        <v>0</v>
      </c>
      <c r="J1186" s="1">
        <v>13</v>
      </c>
      <c r="K1186" s="1" t="s">
        <v>10291</v>
      </c>
      <c r="L1186" s="4" t="str">
        <f ca="1">IFERROR(__xludf.DUMMYFUNCTION("JOIN("" "", SPLIT(REGEXEXTRACT(H1186, ""(\S+\s+\S+\s+\S+\s+\S+)""), "" ""))"),"Intel Core i7 13700K")</f>
        <v>Intel Core i7 13700K</v>
      </c>
    </row>
    <row r="1187" spans="1:12">
      <c r="A1187" s="1" t="s">
        <v>11543</v>
      </c>
      <c r="B1187" s="1" t="s">
        <v>10286</v>
      </c>
      <c r="C1187" s="1" t="s">
        <v>11544</v>
      </c>
      <c r="D1187" s="1" t="s">
        <v>10740</v>
      </c>
      <c r="E1187" s="1" t="s">
        <v>11545</v>
      </c>
      <c r="H1187" s="1" t="s">
        <v>12513</v>
      </c>
      <c r="I1187" s="1">
        <v>0</v>
      </c>
      <c r="J1187" s="1">
        <v>13</v>
      </c>
      <c r="K1187" s="1" t="s">
        <v>10291</v>
      </c>
      <c r="L1187" s="4" t="str">
        <f ca="1">IFERROR(__xludf.DUMMYFUNCTION("JOIN("" "", SPLIT(REGEXEXTRACT(H1187, ""(\S+\s+\S+\s+\S+\s+\S+)""), "" ""))"),"Intel Core i7 13700K")</f>
        <v>Intel Core i7 13700K</v>
      </c>
    </row>
    <row r="1188" spans="1:12">
      <c r="A1188" s="1" t="s">
        <v>11546</v>
      </c>
      <c r="B1188" s="1" t="s">
        <v>10286</v>
      </c>
      <c r="C1188" s="1" t="s">
        <v>11547</v>
      </c>
      <c r="D1188" s="1" t="s">
        <v>10740</v>
      </c>
      <c r="E1188" s="1" t="s">
        <v>11548</v>
      </c>
      <c r="H1188" s="1" t="s">
        <v>12514</v>
      </c>
      <c r="I1188" s="1">
        <v>0</v>
      </c>
      <c r="J1188" s="1">
        <v>13</v>
      </c>
      <c r="K1188" s="1" t="s">
        <v>10291</v>
      </c>
      <c r="L1188" s="4" t="str">
        <f ca="1">IFERROR(__xludf.DUMMYFUNCTION("JOIN("" "", SPLIT(REGEXEXTRACT(H1188, ""(\S+\s+\S+\s+\S+\s+\S+)""), "" ""))"),"Intel Core i7 13700K")</f>
        <v>Intel Core i7 13700K</v>
      </c>
    </row>
    <row r="1189" spans="1:12">
      <c r="A1189" s="1" t="s">
        <v>8609</v>
      </c>
      <c r="B1189" s="1" t="s">
        <v>10286</v>
      </c>
      <c r="C1189" s="1" t="s">
        <v>11549</v>
      </c>
      <c r="D1189" s="1" t="s">
        <v>10740</v>
      </c>
      <c r="E1189" s="1" t="s">
        <v>11550</v>
      </c>
      <c r="H1189" s="1" t="s">
        <v>12515</v>
      </c>
      <c r="I1189" s="1">
        <v>0</v>
      </c>
      <c r="J1189" s="1">
        <v>13</v>
      </c>
      <c r="K1189" s="1" t="s">
        <v>10291</v>
      </c>
      <c r="L1189" s="4" t="str">
        <f ca="1">IFERROR(__xludf.DUMMYFUNCTION("JOIN("" "", SPLIT(REGEXEXTRACT(H1189, ""(\S+\s+\S+\s+\S+\s+\S+)""), "" ""))"),"Intel Core i7 13700K")</f>
        <v>Intel Core i7 13700K</v>
      </c>
    </row>
    <row r="1190" spans="1:12">
      <c r="A1190" s="1" t="s">
        <v>11551</v>
      </c>
      <c r="B1190" s="1" t="s">
        <v>10286</v>
      </c>
      <c r="C1190" s="1" t="s">
        <v>11552</v>
      </c>
      <c r="D1190" s="1" t="s">
        <v>10740</v>
      </c>
      <c r="E1190" s="1" t="s">
        <v>11553</v>
      </c>
      <c r="H1190" s="1" t="s">
        <v>12516</v>
      </c>
      <c r="I1190" s="1">
        <v>0</v>
      </c>
      <c r="J1190" s="1">
        <v>13</v>
      </c>
      <c r="K1190" s="1" t="s">
        <v>10291</v>
      </c>
      <c r="L1190" s="4" t="str">
        <f ca="1">IFERROR(__xludf.DUMMYFUNCTION("JOIN("" "", SPLIT(REGEXEXTRACT(H1190, ""(\S+\s+\S+\s+\S+\s+\S+)""), "" ""))"),"Intel Core i7 13700K")</f>
        <v>Intel Core i7 13700K</v>
      </c>
    </row>
    <row r="1191" spans="1:12">
      <c r="A1191" s="1" t="s">
        <v>11554</v>
      </c>
      <c r="B1191" s="1" t="s">
        <v>10286</v>
      </c>
      <c r="C1191" s="1" t="s">
        <v>11555</v>
      </c>
      <c r="D1191" s="1" t="s">
        <v>10740</v>
      </c>
      <c r="E1191" s="1" t="s">
        <v>11556</v>
      </c>
      <c r="H1191" s="1" t="s">
        <v>12517</v>
      </c>
      <c r="I1191" s="1">
        <v>1</v>
      </c>
      <c r="J1191" s="1">
        <v>13</v>
      </c>
      <c r="K1191" s="1" t="s">
        <v>10291</v>
      </c>
      <c r="L1191" s="4" t="str">
        <f ca="1">IFERROR(__xludf.DUMMYFUNCTION("JOIN("" "", SPLIT(REGEXEXTRACT(H1191, ""(\S+\s+\S+\s+\S+\s+\S+)""), "" ""))"),"Intel Core i7 13700K")</f>
        <v>Intel Core i7 13700K</v>
      </c>
    </row>
    <row r="1192" spans="1:12">
      <c r="A1192" s="1" t="s">
        <v>11557</v>
      </c>
      <c r="B1192" s="1" t="s">
        <v>10286</v>
      </c>
      <c r="C1192" s="1" t="s">
        <v>4</v>
      </c>
      <c r="D1192" s="1" t="s">
        <v>10740</v>
      </c>
      <c r="E1192" s="1" t="s">
        <v>11558</v>
      </c>
      <c r="H1192" s="1" t="s">
        <v>12518</v>
      </c>
      <c r="I1192" s="1">
        <v>0</v>
      </c>
      <c r="J1192" s="1">
        <v>13</v>
      </c>
      <c r="K1192" s="1" t="s">
        <v>10291</v>
      </c>
      <c r="L1192" s="4" t="str">
        <f ca="1">IFERROR(__xludf.DUMMYFUNCTION("JOIN("" "", SPLIT(REGEXEXTRACT(H1192, ""(\S+\s+\S+\s+\S+\s+\S+)""), "" ""))"),"Intel Core i7 13700K")</f>
        <v>Intel Core i7 13700K</v>
      </c>
    </row>
    <row r="1193" spans="1:12">
      <c r="A1193" s="1" t="s">
        <v>11559</v>
      </c>
      <c r="B1193" s="1" t="s">
        <v>10286</v>
      </c>
      <c r="C1193" s="1" t="s">
        <v>7764</v>
      </c>
      <c r="D1193" s="1" t="s">
        <v>10740</v>
      </c>
      <c r="E1193" s="1" t="s">
        <v>11560</v>
      </c>
      <c r="H1193" s="1" t="s">
        <v>12519</v>
      </c>
      <c r="I1193" s="1">
        <v>1</v>
      </c>
      <c r="J1193" s="1">
        <v>13</v>
      </c>
      <c r="K1193" s="1" t="s">
        <v>10291</v>
      </c>
      <c r="L1193" s="4" t="str">
        <f ca="1">IFERROR(__xludf.DUMMYFUNCTION("JOIN("" "", SPLIT(REGEXEXTRACT(H1193, ""(\S+\s+\S+\s+\S+\s+\S+)""), "" ""))"),"Intel Core i7 13700K")</f>
        <v>Intel Core i7 13700K</v>
      </c>
    </row>
    <row r="1194" spans="1:12">
      <c r="A1194" s="1" t="s">
        <v>11561</v>
      </c>
      <c r="B1194" s="1" t="s">
        <v>10286</v>
      </c>
      <c r="C1194" s="1" t="s">
        <v>11562</v>
      </c>
      <c r="D1194" s="1" t="s">
        <v>10740</v>
      </c>
      <c r="E1194" s="1" t="s">
        <v>11563</v>
      </c>
      <c r="H1194" s="1" t="s">
        <v>12520</v>
      </c>
      <c r="I1194" s="1">
        <v>0</v>
      </c>
      <c r="J1194" s="1">
        <v>13</v>
      </c>
      <c r="K1194" s="1" t="s">
        <v>10291</v>
      </c>
      <c r="L1194" s="4" t="str">
        <f ca="1">IFERROR(__xludf.DUMMYFUNCTION("JOIN("" "", SPLIT(REGEXEXTRACT(H1194, ""(\S+\s+\S+\s+\S+\s+\S+)""), "" ""))"),"Intel Core i7 13700K")</f>
        <v>Intel Core i7 13700K</v>
      </c>
    </row>
    <row r="1195" spans="1:12">
      <c r="A1195" s="1" t="s">
        <v>11564</v>
      </c>
      <c r="B1195" s="1" t="s">
        <v>10286</v>
      </c>
      <c r="C1195" s="1" t="s">
        <v>11565</v>
      </c>
      <c r="D1195" s="1" t="s">
        <v>10740</v>
      </c>
      <c r="E1195" s="1" t="s">
        <v>11566</v>
      </c>
      <c r="H1195" s="1" t="s">
        <v>12521</v>
      </c>
      <c r="I1195" s="1">
        <v>0</v>
      </c>
      <c r="J1195" s="1">
        <v>13</v>
      </c>
      <c r="K1195" s="1" t="s">
        <v>10291</v>
      </c>
      <c r="L1195" s="4" t="str">
        <f ca="1">IFERROR(__xludf.DUMMYFUNCTION("JOIN("" "", SPLIT(REGEXEXTRACT(H1195, ""(\S+\s+\S+\s+\S+\s+\S+)""), "" ""))"),"Intel Core i7 13700K")</f>
        <v>Intel Core i7 13700K</v>
      </c>
    </row>
    <row r="1196" spans="1:12">
      <c r="A1196" s="1" t="s">
        <v>3395</v>
      </c>
      <c r="B1196" s="1" t="s">
        <v>10286</v>
      </c>
      <c r="C1196" s="1" t="s">
        <v>11567</v>
      </c>
      <c r="D1196" s="1" t="s">
        <v>10740</v>
      </c>
      <c r="E1196" s="1" t="s">
        <v>11568</v>
      </c>
      <c r="H1196" s="1" t="s">
        <v>12522</v>
      </c>
      <c r="I1196" s="1">
        <v>0</v>
      </c>
      <c r="J1196" s="1">
        <v>13</v>
      </c>
      <c r="K1196" s="1" t="s">
        <v>10291</v>
      </c>
      <c r="L1196" s="4" t="str">
        <f ca="1">IFERROR(__xludf.DUMMYFUNCTION("JOIN("" "", SPLIT(REGEXEXTRACT(H1196, ""(\S+\s+\S+\s+\S+\s+\S+)""), "" ""))"),"Intel Core i7 13700K")</f>
        <v>Intel Core i7 13700K</v>
      </c>
    </row>
    <row r="1197" spans="1:12">
      <c r="A1197" s="1" t="s">
        <v>11569</v>
      </c>
      <c r="B1197" s="1" t="s">
        <v>10286</v>
      </c>
      <c r="C1197" s="1" t="s">
        <v>11570</v>
      </c>
      <c r="D1197" s="1" t="s">
        <v>10740</v>
      </c>
      <c r="E1197" s="1" t="s">
        <v>11571</v>
      </c>
      <c r="H1197" s="1" t="s">
        <v>12523</v>
      </c>
      <c r="I1197" s="1">
        <v>0</v>
      </c>
      <c r="J1197" s="1">
        <v>13</v>
      </c>
      <c r="K1197" s="1" t="s">
        <v>10291</v>
      </c>
      <c r="L1197" s="4" t="str">
        <f ca="1">IFERROR(__xludf.DUMMYFUNCTION("JOIN("" "", SPLIT(REGEXEXTRACT(H1197, ""(\S+\s+\S+\s+\S+\s+\S+)""), "" ""))"),"Intel Core i7 13700K")</f>
        <v>Intel Core i7 13700K</v>
      </c>
    </row>
    <row r="1198" spans="1:12">
      <c r="A1198" s="1" t="s">
        <v>11572</v>
      </c>
      <c r="B1198" s="1" t="s">
        <v>10286</v>
      </c>
      <c r="C1198" s="1" t="s">
        <v>1097</v>
      </c>
      <c r="D1198" s="1" t="s">
        <v>10740</v>
      </c>
      <c r="E1198" s="1" t="s">
        <v>11573</v>
      </c>
      <c r="H1198" s="1" t="s">
        <v>12524</v>
      </c>
      <c r="I1198" s="1">
        <v>0</v>
      </c>
      <c r="J1198" s="1">
        <v>13</v>
      </c>
      <c r="K1198" s="1" t="s">
        <v>10291</v>
      </c>
      <c r="L1198" s="4" t="str">
        <f ca="1">IFERROR(__xludf.DUMMYFUNCTION("JOIN("" "", SPLIT(REGEXEXTRACT(H1198, ""(\S+\s+\S+\s+\S+\s+\S+)""), "" ""))"),"Intel Core i7 13700K")</f>
        <v>Intel Core i7 13700K</v>
      </c>
    </row>
    <row r="1199" spans="1:12">
      <c r="A1199" s="1" t="s">
        <v>11574</v>
      </c>
      <c r="B1199" s="1" t="s">
        <v>10286</v>
      </c>
      <c r="C1199" s="1" t="s">
        <v>11575</v>
      </c>
      <c r="D1199" s="1" t="s">
        <v>10740</v>
      </c>
      <c r="E1199" s="1" t="s">
        <v>11576</v>
      </c>
      <c r="H1199" s="1" t="s">
        <v>12525</v>
      </c>
      <c r="I1199" s="1">
        <v>0</v>
      </c>
      <c r="J1199" s="1">
        <v>13</v>
      </c>
      <c r="K1199" s="1" t="s">
        <v>10291</v>
      </c>
      <c r="L1199" s="4" t="str">
        <f ca="1">IFERROR(__xludf.DUMMYFUNCTION("JOIN("" "", SPLIT(REGEXEXTRACT(H1199, ""(\S+\s+\S+\s+\S+\s+\S+)""), "" ""))"),"Intel Core i7 13700K")</f>
        <v>Intel Core i7 13700K</v>
      </c>
    </row>
    <row r="1200" spans="1:12">
      <c r="A1200" s="1" t="s">
        <v>11577</v>
      </c>
      <c r="B1200" s="1" t="s">
        <v>10286</v>
      </c>
      <c r="C1200" s="1" t="s">
        <v>11578</v>
      </c>
      <c r="D1200" s="1" t="s">
        <v>10740</v>
      </c>
      <c r="E1200" s="1" t="s">
        <v>11579</v>
      </c>
      <c r="H1200" s="1" t="s">
        <v>12526</v>
      </c>
      <c r="I1200" s="1">
        <v>0</v>
      </c>
      <c r="J1200" s="1">
        <v>13</v>
      </c>
      <c r="K1200" s="1" t="s">
        <v>10291</v>
      </c>
      <c r="L1200" s="4" t="str">
        <f ca="1">IFERROR(__xludf.DUMMYFUNCTION("JOIN("" "", SPLIT(REGEXEXTRACT(H1200, ""(\S+\s+\S+\s+\S+\s+\S+)""), "" ""))"),"Intel Core i7 13700K")</f>
        <v>Intel Core i7 13700K</v>
      </c>
    </row>
    <row r="1201" spans="1:12">
      <c r="A1201" s="1" t="s">
        <v>3083</v>
      </c>
      <c r="B1201" s="1" t="s">
        <v>10286</v>
      </c>
      <c r="C1201" s="1" t="s">
        <v>11580</v>
      </c>
      <c r="D1201" s="1" t="s">
        <v>10740</v>
      </c>
      <c r="E1201" s="1" t="s">
        <v>11581</v>
      </c>
      <c r="H1201" s="1" t="s">
        <v>12527</v>
      </c>
      <c r="I1201" s="1">
        <v>0</v>
      </c>
      <c r="J1201" s="1">
        <v>13</v>
      </c>
      <c r="K1201" s="1" t="s">
        <v>10291</v>
      </c>
      <c r="L1201" s="4" t="str">
        <f ca="1">IFERROR(__xludf.DUMMYFUNCTION("JOIN("" "", SPLIT(REGEXEXTRACT(H1201, ""(\S+\s+\S+\s+\S+\s+\S+)""), "" ""))"),"Intel Core i7 13700K")</f>
        <v>Intel Core i7 13700K</v>
      </c>
    </row>
    <row r="1202" spans="1:12">
      <c r="A1202" s="1" t="s">
        <v>11582</v>
      </c>
      <c r="B1202" s="1" t="s">
        <v>10286</v>
      </c>
      <c r="C1202" s="1" t="s">
        <v>11583</v>
      </c>
      <c r="D1202" s="1" t="s">
        <v>10740</v>
      </c>
      <c r="E1202" s="1" t="s">
        <v>11584</v>
      </c>
      <c r="H1202" s="1" t="s">
        <v>12528</v>
      </c>
      <c r="I1202" s="1">
        <v>0</v>
      </c>
      <c r="J1202" s="1">
        <v>13</v>
      </c>
      <c r="K1202" s="1" t="s">
        <v>10291</v>
      </c>
      <c r="L1202" s="4" t="str">
        <f ca="1">IFERROR(__xludf.DUMMYFUNCTION("JOIN("" "", SPLIT(REGEXEXTRACT(H1202, ""(\S+\s+\S+\s+\S+\s+\S+)""), "" ""))"),"Intel Core i7 13700K")</f>
        <v>Intel Core i7 13700K</v>
      </c>
    </row>
    <row r="1203" spans="1:12">
      <c r="A1203" s="1" t="s">
        <v>5556</v>
      </c>
      <c r="B1203" s="1" t="s">
        <v>10286</v>
      </c>
      <c r="C1203" s="1" t="s">
        <v>11585</v>
      </c>
      <c r="D1203" s="1" t="s">
        <v>10740</v>
      </c>
      <c r="E1203" s="1" t="s">
        <v>11586</v>
      </c>
      <c r="H1203" s="1" t="s">
        <v>12529</v>
      </c>
      <c r="I1203" s="1">
        <v>0</v>
      </c>
      <c r="J1203" s="1">
        <v>13</v>
      </c>
      <c r="K1203" s="1" t="s">
        <v>10291</v>
      </c>
      <c r="L1203" s="4" t="str">
        <f ca="1">IFERROR(__xludf.DUMMYFUNCTION("JOIN("" "", SPLIT(REGEXEXTRACT(H1203, ""(\S+\s+\S+\s+\S+\s+\S+)""), "" ""))"),"Intel Core i7 13700K")</f>
        <v>Intel Core i7 13700K</v>
      </c>
    </row>
    <row r="1204" spans="1:12">
      <c r="A1204" s="1" t="s">
        <v>11587</v>
      </c>
      <c r="B1204" s="1" t="s">
        <v>10286</v>
      </c>
      <c r="C1204" s="1" t="s">
        <v>11588</v>
      </c>
      <c r="D1204" s="1" t="s">
        <v>10740</v>
      </c>
      <c r="E1204" s="1" t="s">
        <v>11589</v>
      </c>
      <c r="H1204" s="1" t="s">
        <v>12530</v>
      </c>
      <c r="I1204" s="1">
        <v>0</v>
      </c>
      <c r="J1204" s="1">
        <v>13</v>
      </c>
      <c r="K1204" s="1" t="s">
        <v>10291</v>
      </c>
      <c r="L1204" s="4" t="str">
        <f ca="1">IFERROR(__xludf.DUMMYFUNCTION("JOIN("" "", SPLIT(REGEXEXTRACT(H1204, ""(\S+\s+\S+\s+\S+\s+\S+)""), "" ""))"),"Intel Core i7 13700K")</f>
        <v>Intel Core i7 13700K</v>
      </c>
    </row>
    <row r="1205" spans="1:12">
      <c r="A1205" s="1" t="s">
        <v>11590</v>
      </c>
      <c r="B1205" s="1" t="s">
        <v>10286</v>
      </c>
      <c r="C1205" s="1" t="s">
        <v>11591</v>
      </c>
      <c r="D1205" s="1" t="s">
        <v>10740</v>
      </c>
      <c r="E1205" s="1" t="s">
        <v>11592</v>
      </c>
      <c r="H1205" s="1" t="s">
        <v>12531</v>
      </c>
      <c r="I1205" s="1">
        <v>0</v>
      </c>
      <c r="J1205" s="1">
        <v>13</v>
      </c>
      <c r="K1205" s="1" t="s">
        <v>10291</v>
      </c>
      <c r="L1205" s="4" t="str">
        <f ca="1">IFERROR(__xludf.DUMMYFUNCTION("JOIN("" "", SPLIT(REGEXEXTRACT(H1205, ""(\S+\s+\S+\s+\S+\s+\S+)""), "" ""))"),"Intel Core i7 13700K")</f>
        <v>Intel Core i7 13700K</v>
      </c>
    </row>
    <row r="1206" spans="1:12">
      <c r="A1206" s="1" t="s">
        <v>11593</v>
      </c>
      <c r="B1206" s="1" t="s">
        <v>10286</v>
      </c>
      <c r="C1206" s="1" t="s">
        <v>3930</v>
      </c>
      <c r="D1206" s="1" t="s">
        <v>10740</v>
      </c>
      <c r="E1206" s="1" t="s">
        <v>11594</v>
      </c>
      <c r="H1206" s="1" t="s">
        <v>12532</v>
      </c>
      <c r="I1206" s="1">
        <v>0</v>
      </c>
      <c r="J1206" s="1">
        <v>13</v>
      </c>
      <c r="K1206" s="1" t="s">
        <v>10291</v>
      </c>
      <c r="L1206" s="4" t="str">
        <f ca="1">IFERROR(__xludf.DUMMYFUNCTION("JOIN("" "", SPLIT(REGEXEXTRACT(H1206, ""(\S+\s+\S+\s+\S+\s+\S+)""), "" ""))"),"Intel Core i7 13700K")</f>
        <v>Intel Core i7 13700K</v>
      </c>
    </row>
    <row r="1207" spans="1:12">
      <c r="A1207" s="1" t="s">
        <v>11595</v>
      </c>
      <c r="B1207" s="1" t="s">
        <v>10286</v>
      </c>
      <c r="C1207" s="1" t="s">
        <v>4110</v>
      </c>
      <c r="D1207" s="1" t="s">
        <v>10740</v>
      </c>
      <c r="E1207" s="1" t="s">
        <v>11596</v>
      </c>
      <c r="H1207" s="1" t="s">
        <v>12533</v>
      </c>
      <c r="I1207" s="1">
        <v>0</v>
      </c>
      <c r="J1207" s="1">
        <v>13</v>
      </c>
      <c r="K1207" s="1" t="s">
        <v>10291</v>
      </c>
      <c r="L1207" s="4" t="str">
        <f ca="1">IFERROR(__xludf.DUMMYFUNCTION("JOIN("" "", SPLIT(REGEXEXTRACT(H1207, ""(\S+\s+\S+\s+\S+\s+\S+)""), "" ""))"),"Intel Core i7 13700K")</f>
        <v>Intel Core i7 13700K</v>
      </c>
    </row>
    <row r="1208" spans="1:12">
      <c r="A1208" s="1" t="s">
        <v>11597</v>
      </c>
      <c r="B1208" s="1" t="s">
        <v>10286</v>
      </c>
      <c r="C1208" s="1" t="s">
        <v>11598</v>
      </c>
      <c r="D1208" s="1" t="s">
        <v>10740</v>
      </c>
      <c r="E1208" s="1" t="s">
        <v>11599</v>
      </c>
      <c r="H1208" s="1" t="s">
        <v>12534</v>
      </c>
      <c r="I1208" s="1">
        <v>0</v>
      </c>
      <c r="J1208" s="1">
        <v>13</v>
      </c>
      <c r="K1208" s="1" t="s">
        <v>10291</v>
      </c>
      <c r="L1208" s="4" t="str">
        <f ca="1">IFERROR(__xludf.DUMMYFUNCTION("JOIN("" "", SPLIT(REGEXEXTRACT(H1208, ""(\S+\s+\S+\s+\S+\s+\S+)""), "" ""))"),"Intel Core i7 13700K")</f>
        <v>Intel Core i7 13700K</v>
      </c>
    </row>
    <row r="1209" spans="1:12">
      <c r="A1209" s="1" t="s">
        <v>11600</v>
      </c>
      <c r="B1209" s="1" t="s">
        <v>10286</v>
      </c>
      <c r="C1209" s="1" t="s">
        <v>11601</v>
      </c>
      <c r="D1209" s="1" t="s">
        <v>10740</v>
      </c>
      <c r="E1209" s="1" t="s">
        <v>11602</v>
      </c>
      <c r="H1209" s="1" t="s">
        <v>12535</v>
      </c>
      <c r="I1209" s="1">
        <v>0</v>
      </c>
      <c r="J1209" s="1">
        <v>13</v>
      </c>
      <c r="K1209" s="1" t="s">
        <v>10291</v>
      </c>
      <c r="L1209" s="4" t="str">
        <f ca="1">IFERROR(__xludf.DUMMYFUNCTION("JOIN("" "", SPLIT(REGEXEXTRACT(H1209, ""(\S+\s+\S+\s+\S+\s+\S+)""), "" ""))"),"Intel Core i7 13700K")</f>
        <v>Intel Core i7 13700K</v>
      </c>
    </row>
    <row r="1210" spans="1:12">
      <c r="A1210" s="1" t="s">
        <v>11603</v>
      </c>
      <c r="B1210" s="1" t="s">
        <v>10286</v>
      </c>
      <c r="C1210" s="1" t="s">
        <v>11604</v>
      </c>
      <c r="D1210" s="1" t="s">
        <v>10740</v>
      </c>
      <c r="E1210" s="1" t="s">
        <v>11605</v>
      </c>
      <c r="H1210" s="1" t="s">
        <v>12536</v>
      </c>
      <c r="I1210" s="1">
        <v>0</v>
      </c>
      <c r="J1210" s="1">
        <v>13</v>
      </c>
      <c r="K1210" s="1" t="s">
        <v>10291</v>
      </c>
      <c r="L1210" s="4" t="str">
        <f ca="1">IFERROR(__xludf.DUMMYFUNCTION("JOIN("" "", SPLIT(REGEXEXTRACT(H1210, ""(\S+\s+\S+\s+\S+\s+\S+)""), "" ""))"),"Intel Core i7 13700K")</f>
        <v>Intel Core i7 13700K</v>
      </c>
    </row>
    <row r="1211" spans="1:12">
      <c r="A1211" s="1" t="s">
        <v>11606</v>
      </c>
      <c r="B1211" s="1" t="s">
        <v>10410</v>
      </c>
      <c r="C1211" s="1" t="s">
        <v>11607</v>
      </c>
      <c r="D1211" s="1" t="s">
        <v>10442</v>
      </c>
      <c r="E1211" s="1" t="s">
        <v>11608</v>
      </c>
      <c r="H1211" s="1" t="s">
        <v>12537</v>
      </c>
      <c r="I1211" s="1">
        <v>0</v>
      </c>
      <c r="J1211" s="1">
        <v>13</v>
      </c>
      <c r="K1211" s="1" t="s">
        <v>10291</v>
      </c>
      <c r="L1211" s="4" t="str">
        <f ca="1">IFERROR(__xludf.DUMMYFUNCTION("JOIN("" "", SPLIT(REGEXEXTRACT(H1211, ""(\S+\s+\S+\s+\S+\s+\S+)""), "" ""))"),"Intel Core i7 13700K")</f>
        <v>Intel Core i7 13700K</v>
      </c>
    </row>
    <row r="1212" spans="1:12">
      <c r="A1212" s="1" t="s">
        <v>11609</v>
      </c>
      <c r="B1212" s="1" t="s">
        <v>10286</v>
      </c>
      <c r="C1212" s="1" t="s">
        <v>11610</v>
      </c>
      <c r="D1212" s="1" t="s">
        <v>10740</v>
      </c>
      <c r="E1212" s="1" t="s">
        <v>11611</v>
      </c>
      <c r="H1212" s="1" t="s">
        <v>12538</v>
      </c>
      <c r="I1212" s="1">
        <v>0</v>
      </c>
      <c r="J1212" s="1">
        <v>13</v>
      </c>
      <c r="K1212" s="1" t="s">
        <v>10291</v>
      </c>
      <c r="L1212" s="4" t="str">
        <f ca="1">IFERROR(__xludf.DUMMYFUNCTION("JOIN("" "", SPLIT(REGEXEXTRACT(H1212, ""(\S+\s+\S+\s+\S+\s+\S+)""), "" ""))"),"Intel Core i7 13700K")</f>
        <v>Intel Core i7 13700K</v>
      </c>
    </row>
    <row r="1213" spans="1:12">
      <c r="A1213" s="1" t="s">
        <v>11612</v>
      </c>
      <c r="B1213" s="1" t="s">
        <v>10286</v>
      </c>
      <c r="C1213" s="1" t="s">
        <v>6463</v>
      </c>
      <c r="D1213" s="1" t="s">
        <v>10740</v>
      </c>
      <c r="E1213" s="1" t="s">
        <v>11613</v>
      </c>
      <c r="H1213" s="1" t="s">
        <v>12539</v>
      </c>
      <c r="I1213" s="1">
        <v>0</v>
      </c>
      <c r="J1213" s="1">
        <v>13</v>
      </c>
      <c r="K1213" s="1" t="s">
        <v>10291</v>
      </c>
      <c r="L1213" s="4" t="str">
        <f ca="1">IFERROR(__xludf.DUMMYFUNCTION("JOIN("" "", SPLIT(REGEXEXTRACT(H1213, ""(\S+\s+\S+\s+\S+\s+\S+)""), "" ""))"),"Intel Core i7 13700K")</f>
        <v>Intel Core i7 13700K</v>
      </c>
    </row>
    <row r="1214" spans="1:12">
      <c r="A1214" s="1" t="s">
        <v>11614</v>
      </c>
      <c r="B1214" s="1" t="s">
        <v>10556</v>
      </c>
      <c r="C1214" s="1" t="s">
        <v>11615</v>
      </c>
      <c r="D1214" s="1" t="s">
        <v>10740</v>
      </c>
      <c r="E1214" s="1" t="s">
        <v>11616</v>
      </c>
      <c r="H1214" s="1" t="s">
        <v>12540</v>
      </c>
      <c r="I1214" s="1">
        <v>0</v>
      </c>
      <c r="J1214" s="1">
        <v>13</v>
      </c>
      <c r="K1214" s="1" t="s">
        <v>10291</v>
      </c>
      <c r="L1214" s="4" t="str">
        <f ca="1">IFERROR(__xludf.DUMMYFUNCTION("JOIN("" "", SPLIT(REGEXEXTRACT(H1214, ""(\S+\s+\S+\s+\S+\s+\S+)""), "" ""))"),"Intel Core i7 13700K")</f>
        <v>Intel Core i7 13700K</v>
      </c>
    </row>
    <row r="1215" spans="1:12">
      <c r="A1215" s="1" t="s">
        <v>11617</v>
      </c>
      <c r="B1215" s="1" t="s">
        <v>10286</v>
      </c>
      <c r="C1215" s="1" t="s">
        <v>10386</v>
      </c>
      <c r="D1215" s="1" t="s">
        <v>10740</v>
      </c>
      <c r="E1215" s="1" t="s">
        <v>11618</v>
      </c>
      <c r="H1215" s="1" t="s">
        <v>12541</v>
      </c>
      <c r="I1215" s="1">
        <v>0</v>
      </c>
      <c r="J1215" s="1">
        <v>13</v>
      </c>
      <c r="K1215" s="1" t="s">
        <v>10291</v>
      </c>
      <c r="L1215" s="4" t="str">
        <f ca="1">IFERROR(__xludf.DUMMYFUNCTION("JOIN("" "", SPLIT(REGEXEXTRACT(H1215, ""(\S+\s+\S+\s+\S+\s+\S+)""), "" ""))"),"Intel Core i7 13700K")</f>
        <v>Intel Core i7 13700K</v>
      </c>
    </row>
    <row r="1216" spans="1:12">
      <c r="A1216" s="1" t="s">
        <v>1039</v>
      </c>
      <c r="B1216" s="1" t="s">
        <v>10286</v>
      </c>
      <c r="C1216" s="1" t="s">
        <v>504</v>
      </c>
      <c r="D1216" s="1" t="s">
        <v>10740</v>
      </c>
      <c r="E1216" s="1" t="s">
        <v>11619</v>
      </c>
      <c r="H1216" s="1" t="s">
        <v>12542</v>
      </c>
      <c r="I1216" s="1">
        <v>0</v>
      </c>
      <c r="J1216" s="1">
        <v>13</v>
      </c>
      <c r="K1216" s="1" t="s">
        <v>10291</v>
      </c>
      <c r="L1216" s="4" t="str">
        <f ca="1">IFERROR(__xludf.DUMMYFUNCTION("JOIN("" "", SPLIT(REGEXEXTRACT(H1216, ""(\S+\s+\S+\s+\S+\s+\S+)""), "" ""))"),"Intel Core i7 13700K")</f>
        <v>Intel Core i7 13700K</v>
      </c>
    </row>
    <row r="1217" spans="1:12">
      <c r="A1217" s="1" t="s">
        <v>4158</v>
      </c>
      <c r="B1217" s="1" t="s">
        <v>10286</v>
      </c>
      <c r="C1217" s="1" t="s">
        <v>11620</v>
      </c>
      <c r="D1217" s="1" t="s">
        <v>10740</v>
      </c>
      <c r="E1217" s="1" t="s">
        <v>11621</v>
      </c>
      <c r="H1217" s="1" t="s">
        <v>12543</v>
      </c>
      <c r="I1217" s="1">
        <v>0</v>
      </c>
      <c r="J1217" s="1">
        <v>13</v>
      </c>
      <c r="K1217" s="1" t="s">
        <v>10291</v>
      </c>
      <c r="L1217" s="4" t="str">
        <f ca="1">IFERROR(__xludf.DUMMYFUNCTION("JOIN("" "", SPLIT(REGEXEXTRACT(H1217, ""(\S+\s+\S+\s+\S+\s+\S+)""), "" ""))"),"Intel Core i7 13700K")</f>
        <v>Intel Core i7 13700K</v>
      </c>
    </row>
    <row r="1218" spans="1:12">
      <c r="A1218" s="1" t="s">
        <v>300</v>
      </c>
      <c r="B1218" s="1" t="s">
        <v>10286</v>
      </c>
      <c r="C1218" s="1" t="s">
        <v>11622</v>
      </c>
      <c r="D1218" s="1" t="s">
        <v>10740</v>
      </c>
      <c r="E1218" s="1" t="s">
        <v>11623</v>
      </c>
      <c r="H1218" s="1" t="s">
        <v>12544</v>
      </c>
      <c r="I1218" s="1">
        <v>2</v>
      </c>
      <c r="J1218" s="1">
        <v>13</v>
      </c>
      <c r="K1218" s="1" t="s">
        <v>10291</v>
      </c>
      <c r="L1218" s="4" t="str">
        <f ca="1">IFERROR(__xludf.DUMMYFUNCTION("JOIN("" "", SPLIT(REGEXEXTRACT(H1218, ""(\S+\s+\S+\s+\S+\s+\S+)""), "" ""))"),"Intel Core i7 13700K")</f>
        <v>Intel Core i7 13700K</v>
      </c>
    </row>
    <row r="1219" spans="1:12">
      <c r="A1219" s="1" t="s">
        <v>6296</v>
      </c>
      <c r="B1219" s="1" t="s">
        <v>10286</v>
      </c>
      <c r="C1219" s="1" t="s">
        <v>11624</v>
      </c>
      <c r="D1219" s="1" t="s">
        <v>10740</v>
      </c>
      <c r="E1219" s="1" t="s">
        <v>11625</v>
      </c>
      <c r="H1219" s="1" t="s">
        <v>12545</v>
      </c>
      <c r="I1219" s="1">
        <v>0</v>
      </c>
      <c r="J1219" s="1">
        <v>13</v>
      </c>
      <c r="K1219" s="1" t="s">
        <v>10291</v>
      </c>
      <c r="L1219" s="4" t="str">
        <f ca="1">IFERROR(__xludf.DUMMYFUNCTION("JOIN("" "", SPLIT(REGEXEXTRACT(H1219, ""(\S+\s+\S+\s+\S+\s+\S+)""), "" ""))"),"Intel Core i7 13700K")</f>
        <v>Intel Core i7 13700K</v>
      </c>
    </row>
    <row r="1220" spans="1:12">
      <c r="A1220" s="1" t="s">
        <v>11626</v>
      </c>
      <c r="B1220" s="1" t="s">
        <v>10556</v>
      </c>
      <c r="C1220" s="1" t="s">
        <v>11627</v>
      </c>
      <c r="D1220" s="1" t="s">
        <v>10293</v>
      </c>
      <c r="E1220" s="1" t="s">
        <v>11628</v>
      </c>
      <c r="H1220" s="1" t="s">
        <v>12546</v>
      </c>
      <c r="I1220" s="1">
        <v>0</v>
      </c>
      <c r="J1220" s="1">
        <v>13</v>
      </c>
      <c r="K1220" s="1" t="s">
        <v>10291</v>
      </c>
      <c r="L1220" s="4" t="str">
        <f ca="1">IFERROR(__xludf.DUMMYFUNCTION("JOIN("" "", SPLIT(REGEXEXTRACT(H1220, ""(\S+\s+\S+\s+\S+\s+\S+)""), "" ""))"),"Intel Core i7 13700K")</f>
        <v>Intel Core i7 13700K</v>
      </c>
    </row>
    <row r="1221" spans="1:12">
      <c r="A1221" s="1" t="s">
        <v>11629</v>
      </c>
      <c r="B1221" s="1" t="s">
        <v>10286</v>
      </c>
      <c r="C1221" s="1" t="s">
        <v>3901</v>
      </c>
      <c r="D1221" s="1" t="s">
        <v>10740</v>
      </c>
      <c r="E1221" s="1" t="s">
        <v>11630</v>
      </c>
      <c r="H1221" s="1" t="s">
        <v>12547</v>
      </c>
      <c r="I1221" s="1">
        <v>0</v>
      </c>
      <c r="J1221" s="1">
        <v>13</v>
      </c>
      <c r="K1221" s="1" t="s">
        <v>10291</v>
      </c>
      <c r="L1221" s="4" t="str">
        <f ca="1">IFERROR(__xludf.DUMMYFUNCTION("JOIN("" "", SPLIT(REGEXEXTRACT(H1221, ""(\S+\s+\S+\s+\S+\s+\S+)""), "" ""))"),"Intel Core i7 13700K")</f>
        <v>Intel Core i7 13700K</v>
      </c>
    </row>
    <row r="1222" spans="1:12">
      <c r="A1222" s="1" t="s">
        <v>11631</v>
      </c>
      <c r="B1222" s="1" t="s">
        <v>10286</v>
      </c>
      <c r="C1222" s="1" t="s">
        <v>11632</v>
      </c>
      <c r="D1222" s="1" t="s">
        <v>10740</v>
      </c>
      <c r="E1222" s="1" t="s">
        <v>11633</v>
      </c>
      <c r="H1222" s="1" t="s">
        <v>12548</v>
      </c>
      <c r="I1222" s="1">
        <v>0</v>
      </c>
      <c r="J1222" s="1">
        <v>13</v>
      </c>
      <c r="K1222" s="1" t="s">
        <v>10291</v>
      </c>
      <c r="L1222" s="4" t="str">
        <f ca="1">IFERROR(__xludf.DUMMYFUNCTION("JOIN("" "", SPLIT(REGEXEXTRACT(H1222, ""(\S+\s+\S+\s+\S+\s+\S+)""), "" ""))"),"Intel Core i7 13700K")</f>
        <v>Intel Core i7 13700K</v>
      </c>
    </row>
    <row r="1223" spans="1:12">
      <c r="A1223" s="1" t="s">
        <v>11634</v>
      </c>
      <c r="B1223" s="1" t="s">
        <v>10303</v>
      </c>
      <c r="C1223" s="1" t="s">
        <v>11635</v>
      </c>
      <c r="D1223" s="1" t="s">
        <v>10740</v>
      </c>
      <c r="E1223" s="1" t="s">
        <v>11636</v>
      </c>
      <c r="H1223" s="1" t="s">
        <v>12549</v>
      </c>
      <c r="I1223" s="1">
        <v>0</v>
      </c>
      <c r="J1223" s="1">
        <v>13</v>
      </c>
      <c r="K1223" s="1" t="s">
        <v>10291</v>
      </c>
      <c r="L1223" s="4" t="str">
        <f ca="1">IFERROR(__xludf.DUMMYFUNCTION("JOIN("" "", SPLIT(REGEXEXTRACT(H1223, ""(\S+\s+\S+\s+\S+\s+\S+)""), "" ""))"),"Intel Core i7 13700K")</f>
        <v>Intel Core i7 13700K</v>
      </c>
    </row>
    <row r="1224" spans="1:12">
      <c r="A1224" s="1" t="s">
        <v>11637</v>
      </c>
      <c r="B1224" s="1" t="s">
        <v>10410</v>
      </c>
      <c r="C1224" s="1" t="s">
        <v>11638</v>
      </c>
      <c r="D1224" s="1" t="s">
        <v>10305</v>
      </c>
      <c r="E1224" s="1" t="s">
        <v>11639</v>
      </c>
      <c r="H1224" s="1" t="s">
        <v>12550</v>
      </c>
      <c r="I1224" s="1">
        <v>0</v>
      </c>
      <c r="J1224" s="1">
        <v>13</v>
      </c>
      <c r="K1224" s="1" t="s">
        <v>10291</v>
      </c>
      <c r="L1224" s="4" t="str">
        <f ca="1">IFERROR(__xludf.DUMMYFUNCTION("JOIN("" "", SPLIT(REGEXEXTRACT(H1224, ""(\S+\s+\S+\s+\S+\s+\S+)""), "" ""))"),"Intel Core i7 13700K")</f>
        <v>Intel Core i7 13700K</v>
      </c>
    </row>
    <row r="1225" spans="1:12">
      <c r="A1225" s="1" t="s">
        <v>11640</v>
      </c>
      <c r="B1225" s="1" t="s">
        <v>10410</v>
      </c>
      <c r="C1225" s="1" t="s">
        <v>11641</v>
      </c>
      <c r="D1225" s="1" t="s">
        <v>10300</v>
      </c>
      <c r="E1225" s="1" t="s">
        <v>11642</v>
      </c>
      <c r="H1225" s="1" t="s">
        <v>12551</v>
      </c>
      <c r="I1225" s="1">
        <v>0</v>
      </c>
      <c r="J1225" s="1">
        <v>13</v>
      </c>
      <c r="K1225" s="1" t="s">
        <v>10291</v>
      </c>
      <c r="L1225" s="4" t="str">
        <f ca="1">IFERROR(__xludf.DUMMYFUNCTION("JOIN("" "", SPLIT(REGEXEXTRACT(H1225, ""(\S+\s+\S+\s+\S+\s+\S+)""), "" ""))"),"Intel Core i7 13700K")</f>
        <v>Intel Core i7 13700K</v>
      </c>
    </row>
    <row r="1226" spans="1:12">
      <c r="A1226" s="1" t="s">
        <v>11643</v>
      </c>
      <c r="B1226" s="1" t="s">
        <v>10286</v>
      </c>
      <c r="C1226" s="1" t="s">
        <v>11644</v>
      </c>
      <c r="D1226" s="1" t="s">
        <v>10740</v>
      </c>
      <c r="E1226" s="1" t="s">
        <v>11645</v>
      </c>
      <c r="H1226" s="1" t="s">
        <v>12552</v>
      </c>
      <c r="I1226" s="1">
        <v>0</v>
      </c>
      <c r="J1226" s="1">
        <v>13</v>
      </c>
      <c r="K1226" s="1" t="s">
        <v>10291</v>
      </c>
      <c r="L1226" s="4" t="str">
        <f ca="1">IFERROR(__xludf.DUMMYFUNCTION("JOIN("" "", SPLIT(REGEXEXTRACT(H1226, ""(\S+\s+\S+\s+\S+\s+\S+)""), "" ""))"),"Intel Core i7 13700K")</f>
        <v>Intel Core i7 13700K</v>
      </c>
    </row>
    <row r="1227" spans="1:12">
      <c r="A1227" s="1" t="s">
        <v>11646</v>
      </c>
      <c r="B1227" s="1" t="s">
        <v>10286</v>
      </c>
      <c r="C1227" s="1" t="s">
        <v>11647</v>
      </c>
      <c r="D1227" s="1" t="s">
        <v>10740</v>
      </c>
      <c r="E1227" s="1" t="s">
        <v>11648</v>
      </c>
      <c r="H1227" s="1" t="s">
        <v>12553</v>
      </c>
      <c r="I1227" s="1">
        <v>0</v>
      </c>
      <c r="J1227" s="1">
        <v>13</v>
      </c>
      <c r="K1227" s="1" t="s">
        <v>10291</v>
      </c>
      <c r="L1227" s="4" t="str">
        <f ca="1">IFERROR(__xludf.DUMMYFUNCTION("JOIN("" "", SPLIT(REGEXEXTRACT(H1227, ""(\S+\s+\S+\s+\S+\s+\S+)""), "" ""))"),"Intel Core i7 13700K")</f>
        <v>Intel Core i7 13700K</v>
      </c>
    </row>
    <row r="1228" spans="1:12">
      <c r="A1228" s="1" t="s">
        <v>11649</v>
      </c>
      <c r="B1228" s="1" t="s">
        <v>10303</v>
      </c>
      <c r="C1228" s="1" t="s">
        <v>11650</v>
      </c>
      <c r="D1228" s="1" t="s">
        <v>10740</v>
      </c>
      <c r="E1228" s="1" t="s">
        <v>11651</v>
      </c>
      <c r="H1228" s="1" t="s">
        <v>12554</v>
      </c>
      <c r="I1228" s="1">
        <v>0</v>
      </c>
      <c r="J1228" s="1">
        <v>13</v>
      </c>
      <c r="K1228" s="1" t="s">
        <v>10291</v>
      </c>
      <c r="L1228" s="4" t="str">
        <f ca="1">IFERROR(__xludf.DUMMYFUNCTION("JOIN("" "", SPLIT(REGEXEXTRACT(H1228, ""(\S+\s+\S+\s+\S+\s+\S+)""), "" ""))"),"Intel Core i7 13700K")</f>
        <v>Intel Core i7 13700K</v>
      </c>
    </row>
    <row r="1229" spans="1:12">
      <c r="A1229" s="1" t="s">
        <v>11652</v>
      </c>
      <c r="B1229" s="1" t="s">
        <v>10286</v>
      </c>
      <c r="C1229" s="1" t="s">
        <v>11653</v>
      </c>
      <c r="D1229" s="1" t="s">
        <v>10740</v>
      </c>
      <c r="E1229" s="1" t="s">
        <v>11654</v>
      </c>
      <c r="H1229" s="1" t="s">
        <v>12555</v>
      </c>
      <c r="I1229" s="1">
        <v>1</v>
      </c>
      <c r="J1229" s="1">
        <v>13</v>
      </c>
      <c r="K1229" s="1" t="s">
        <v>10291</v>
      </c>
      <c r="L1229" s="4" t="str">
        <f ca="1">IFERROR(__xludf.DUMMYFUNCTION("JOIN("" "", SPLIT(REGEXEXTRACT(H1229, ""(\S+\s+\S+\s+\S+\s+\S+)""), "" ""))"),"Intel Core i7 13700K")</f>
        <v>Intel Core i7 13700K</v>
      </c>
    </row>
    <row r="1230" spans="1:12">
      <c r="A1230" s="1" t="s">
        <v>11655</v>
      </c>
      <c r="B1230" s="1" t="s">
        <v>10303</v>
      </c>
      <c r="C1230" s="1" t="s">
        <v>11656</v>
      </c>
      <c r="D1230" s="1" t="s">
        <v>10740</v>
      </c>
      <c r="E1230" s="1" t="s">
        <v>11656</v>
      </c>
      <c r="H1230" s="1" t="s">
        <v>12556</v>
      </c>
      <c r="I1230" s="1">
        <v>0</v>
      </c>
      <c r="J1230" s="1">
        <v>13</v>
      </c>
      <c r="K1230" s="1" t="s">
        <v>10291</v>
      </c>
      <c r="L1230" s="4" t="str">
        <f ca="1">IFERROR(__xludf.DUMMYFUNCTION("JOIN("" "", SPLIT(REGEXEXTRACT(H1230, ""(\S+\s+\S+\s+\S+\s+\S+)""), "" ""))"),"Intel Core i7 13700K")</f>
        <v>Intel Core i7 13700K</v>
      </c>
    </row>
    <row r="1231" spans="1:12">
      <c r="A1231" s="1" t="s">
        <v>11657</v>
      </c>
      <c r="B1231" s="1" t="s">
        <v>10286</v>
      </c>
      <c r="C1231" s="1" t="s">
        <v>7466</v>
      </c>
      <c r="D1231" s="1" t="s">
        <v>10740</v>
      </c>
      <c r="E1231" s="1" t="s">
        <v>11658</v>
      </c>
      <c r="H1231" s="1" t="s">
        <v>12557</v>
      </c>
      <c r="I1231" s="1">
        <v>0</v>
      </c>
      <c r="J1231" s="1">
        <v>13</v>
      </c>
      <c r="K1231" s="1" t="s">
        <v>10291</v>
      </c>
      <c r="L1231" s="4" t="str">
        <f ca="1">IFERROR(__xludf.DUMMYFUNCTION("JOIN("" "", SPLIT(REGEXEXTRACT(H1231, ""(\S+\s+\S+\s+\S+\s+\S+)""), "" ""))"),"Intel Core i7 13700K")</f>
        <v>Intel Core i7 13700K</v>
      </c>
    </row>
    <row r="1232" spans="1:12">
      <c r="A1232" s="1" t="s">
        <v>11659</v>
      </c>
      <c r="B1232" s="1" t="s">
        <v>10286</v>
      </c>
      <c r="C1232" s="1" t="s">
        <v>11660</v>
      </c>
      <c r="D1232" s="1" t="s">
        <v>10740</v>
      </c>
      <c r="E1232" s="1" t="s">
        <v>11661</v>
      </c>
      <c r="H1232" s="1" t="s">
        <v>12558</v>
      </c>
      <c r="I1232" s="1">
        <v>0</v>
      </c>
      <c r="J1232" s="1">
        <v>13</v>
      </c>
      <c r="K1232" s="1" t="s">
        <v>10291</v>
      </c>
      <c r="L1232" s="4" t="str">
        <f ca="1">IFERROR(__xludf.DUMMYFUNCTION("JOIN("" "", SPLIT(REGEXEXTRACT(H1232, ""(\S+\s+\S+\s+\S+\s+\S+)""), "" ""))"),"Intel Core i7 13700K")</f>
        <v>Intel Core i7 13700K</v>
      </c>
    </row>
    <row r="1233" spans="1:12">
      <c r="A1233" s="1" t="s">
        <v>11662</v>
      </c>
      <c r="B1233" s="1" t="s">
        <v>10286</v>
      </c>
      <c r="C1233" s="1" t="s">
        <v>699</v>
      </c>
      <c r="D1233" s="1" t="s">
        <v>10740</v>
      </c>
      <c r="E1233" s="1" t="s">
        <v>11663</v>
      </c>
      <c r="H1233" s="1" t="s">
        <v>12559</v>
      </c>
      <c r="I1233" s="1">
        <v>0</v>
      </c>
      <c r="J1233" s="1">
        <v>13</v>
      </c>
      <c r="K1233" s="1" t="s">
        <v>10291</v>
      </c>
      <c r="L1233" s="4" t="str">
        <f ca="1">IFERROR(__xludf.DUMMYFUNCTION("JOIN("" "", SPLIT(REGEXEXTRACT(H1233, ""(\S+\s+\S+\s+\S+\s+\S+)""), "" ""))"),"Intel Core i7 13700K")</f>
        <v>Intel Core i7 13700K</v>
      </c>
    </row>
    <row r="1234" spans="1:12">
      <c r="A1234" s="1" t="s">
        <v>11664</v>
      </c>
      <c r="B1234" s="1" t="s">
        <v>10286</v>
      </c>
      <c r="C1234" s="1" t="s">
        <v>169</v>
      </c>
      <c r="D1234" s="1" t="s">
        <v>10740</v>
      </c>
      <c r="E1234" s="1" t="s">
        <v>11665</v>
      </c>
      <c r="H1234" s="1" t="s">
        <v>12560</v>
      </c>
      <c r="I1234" s="1">
        <v>0</v>
      </c>
      <c r="J1234" s="1">
        <v>13</v>
      </c>
      <c r="K1234" s="1" t="s">
        <v>10291</v>
      </c>
      <c r="L1234" s="4" t="str">
        <f ca="1">IFERROR(__xludf.DUMMYFUNCTION("JOIN("" "", SPLIT(REGEXEXTRACT(H1234, ""(\S+\s+\S+\s+\S+\s+\S+)""), "" ""))"),"Intel Core i7 13700K")</f>
        <v>Intel Core i7 13700K</v>
      </c>
    </row>
    <row r="1235" spans="1:12">
      <c r="A1235" s="1" t="s">
        <v>11666</v>
      </c>
      <c r="B1235" s="1" t="s">
        <v>10286</v>
      </c>
      <c r="C1235" s="1" t="s">
        <v>11667</v>
      </c>
      <c r="D1235" s="1" t="s">
        <v>10740</v>
      </c>
      <c r="E1235" s="1" t="s">
        <v>11668</v>
      </c>
      <c r="H1235" s="1" t="s">
        <v>12561</v>
      </c>
      <c r="I1235" s="1">
        <v>0</v>
      </c>
      <c r="J1235" s="1">
        <v>13</v>
      </c>
      <c r="K1235" s="1" t="s">
        <v>10291</v>
      </c>
      <c r="L1235" s="4" t="str">
        <f ca="1">IFERROR(__xludf.DUMMYFUNCTION("JOIN("" "", SPLIT(REGEXEXTRACT(H1235, ""(\S+\s+\S+\s+\S+\s+\S+)""), "" ""))"),"Intel Core i7 13700K")</f>
        <v>Intel Core i7 13700K</v>
      </c>
    </row>
    <row r="1236" spans="1:12">
      <c r="A1236" s="1" t="s">
        <v>11669</v>
      </c>
      <c r="B1236" s="1" t="s">
        <v>10286</v>
      </c>
      <c r="C1236" s="1" t="s">
        <v>300</v>
      </c>
      <c r="D1236" s="1" t="s">
        <v>10740</v>
      </c>
      <c r="E1236" s="1" t="s">
        <v>11670</v>
      </c>
      <c r="H1236" s="1" t="s">
        <v>12562</v>
      </c>
      <c r="I1236" s="1">
        <v>0</v>
      </c>
      <c r="J1236" s="1">
        <v>13</v>
      </c>
      <c r="K1236" s="1" t="s">
        <v>10291</v>
      </c>
      <c r="L1236" s="4" t="str">
        <f ca="1">IFERROR(__xludf.DUMMYFUNCTION("JOIN("" "", SPLIT(REGEXEXTRACT(H1236, ""(\S+\s+\S+\s+\S+\s+\S+)""), "" ""))"),"Intel Core i7 13700K")</f>
        <v>Intel Core i7 13700K</v>
      </c>
    </row>
    <row r="1237" spans="1:12">
      <c r="A1237" s="1" t="s">
        <v>11671</v>
      </c>
      <c r="B1237" s="1" t="s">
        <v>10286</v>
      </c>
      <c r="C1237" s="1" t="s">
        <v>11672</v>
      </c>
      <c r="D1237" s="1" t="s">
        <v>10740</v>
      </c>
      <c r="E1237" s="1" t="s">
        <v>11673</v>
      </c>
      <c r="H1237" s="1" t="s">
        <v>12563</v>
      </c>
      <c r="I1237" s="1">
        <v>0</v>
      </c>
      <c r="J1237" s="1">
        <v>13</v>
      </c>
      <c r="K1237" s="1" t="s">
        <v>10291</v>
      </c>
      <c r="L1237" s="4" t="str">
        <f ca="1">IFERROR(__xludf.DUMMYFUNCTION("JOIN("" "", SPLIT(REGEXEXTRACT(H1237, ""(\S+\s+\S+\s+\S+\s+\S+)""), "" ""))"),"Intel Core i7 13700K")</f>
        <v>Intel Core i7 13700K</v>
      </c>
    </row>
    <row r="1238" spans="1:12">
      <c r="A1238" s="1" t="s">
        <v>11674</v>
      </c>
      <c r="B1238" s="1" t="s">
        <v>10286</v>
      </c>
      <c r="C1238" s="1" t="s">
        <v>11675</v>
      </c>
      <c r="D1238" s="1" t="s">
        <v>10740</v>
      </c>
      <c r="E1238" s="1" t="s">
        <v>11676</v>
      </c>
      <c r="H1238" s="1" t="s">
        <v>12564</v>
      </c>
      <c r="I1238" s="1">
        <v>0</v>
      </c>
      <c r="J1238" s="1">
        <v>13</v>
      </c>
      <c r="K1238" s="1" t="s">
        <v>10291</v>
      </c>
      <c r="L1238" s="4" t="str">
        <f ca="1">IFERROR(__xludf.DUMMYFUNCTION("JOIN("" "", SPLIT(REGEXEXTRACT(H1238, ""(\S+\s+\S+\s+\S+\s+\S+)""), "" ""))"),"Intel Core i7 13700K")</f>
        <v>Intel Core i7 13700K</v>
      </c>
    </row>
    <row r="1239" spans="1:12">
      <c r="A1239" s="1" t="s">
        <v>11677</v>
      </c>
      <c r="B1239" s="1" t="s">
        <v>10286</v>
      </c>
      <c r="C1239" s="1" t="s">
        <v>2861</v>
      </c>
      <c r="D1239" s="1" t="s">
        <v>10740</v>
      </c>
      <c r="E1239" s="1" t="s">
        <v>11678</v>
      </c>
      <c r="H1239" s="1" t="s">
        <v>12565</v>
      </c>
      <c r="I1239" s="1">
        <v>0</v>
      </c>
      <c r="J1239" s="1">
        <v>13</v>
      </c>
      <c r="K1239" s="1" t="s">
        <v>10291</v>
      </c>
      <c r="L1239" s="4" t="str">
        <f ca="1">IFERROR(__xludf.DUMMYFUNCTION("JOIN("" "", SPLIT(REGEXEXTRACT(H1239, ""(\S+\s+\S+\s+\S+\s+\S+)""), "" ""))"),"Intel Core i7 13700K")</f>
        <v>Intel Core i7 13700K</v>
      </c>
    </row>
    <row r="1240" spans="1:12">
      <c r="A1240" s="1" t="s">
        <v>11679</v>
      </c>
      <c r="B1240" s="1" t="s">
        <v>10286</v>
      </c>
      <c r="C1240" s="1" t="s">
        <v>11680</v>
      </c>
      <c r="D1240" s="1" t="s">
        <v>10740</v>
      </c>
      <c r="E1240" s="1" t="s">
        <v>11681</v>
      </c>
      <c r="H1240" s="1" t="s">
        <v>12566</v>
      </c>
      <c r="I1240" s="1">
        <v>0</v>
      </c>
      <c r="J1240" s="1">
        <v>13</v>
      </c>
      <c r="K1240" s="1" t="s">
        <v>10291</v>
      </c>
      <c r="L1240" s="4" t="str">
        <f ca="1">IFERROR(__xludf.DUMMYFUNCTION("JOIN("" "", SPLIT(REGEXEXTRACT(H1240, ""(\S+\s+\S+\s+\S+\s+\S+)""), "" ""))"),"Intel Core i7 13700K")</f>
        <v>Intel Core i7 13700K</v>
      </c>
    </row>
    <row r="1241" spans="1:12">
      <c r="A1241" s="1" t="s">
        <v>11682</v>
      </c>
      <c r="B1241" s="1" t="s">
        <v>10286</v>
      </c>
      <c r="C1241" s="1" t="s">
        <v>504</v>
      </c>
      <c r="D1241" s="1" t="s">
        <v>10740</v>
      </c>
      <c r="E1241" s="1" t="s">
        <v>11683</v>
      </c>
      <c r="H1241" s="1" t="s">
        <v>12567</v>
      </c>
      <c r="I1241" s="1">
        <v>0</v>
      </c>
      <c r="J1241" s="1">
        <v>13</v>
      </c>
      <c r="K1241" s="1" t="s">
        <v>10291</v>
      </c>
      <c r="L1241" s="4" t="str">
        <f ca="1">IFERROR(__xludf.DUMMYFUNCTION("JOIN("" "", SPLIT(REGEXEXTRACT(H1241, ""(\S+\s+\S+\s+\S+\s+\S+)""), "" ""))"),"Intel Core i7 13700K")</f>
        <v>Intel Core i7 13700K</v>
      </c>
    </row>
    <row r="1242" spans="1:12">
      <c r="A1242" s="1" t="s">
        <v>11684</v>
      </c>
      <c r="B1242" s="1" t="s">
        <v>10286</v>
      </c>
      <c r="C1242" s="1" t="s">
        <v>11685</v>
      </c>
      <c r="D1242" s="1" t="s">
        <v>10740</v>
      </c>
      <c r="E1242" s="1" t="s">
        <v>11686</v>
      </c>
      <c r="H1242" s="1" t="s">
        <v>12568</v>
      </c>
      <c r="I1242" s="1">
        <v>0</v>
      </c>
      <c r="J1242" s="1">
        <v>13</v>
      </c>
      <c r="K1242" s="1" t="s">
        <v>10291</v>
      </c>
      <c r="L1242" s="4" t="str">
        <f ca="1">IFERROR(__xludf.DUMMYFUNCTION("JOIN("" "", SPLIT(REGEXEXTRACT(H1242, ""(\S+\s+\S+\s+\S+\s+\S+)""), "" ""))"),"Intel Core i7 13700K")</f>
        <v>Intel Core i7 13700K</v>
      </c>
    </row>
    <row r="1243" spans="1:12">
      <c r="A1243" s="1" t="s">
        <v>11687</v>
      </c>
      <c r="B1243" s="1" t="s">
        <v>10286</v>
      </c>
      <c r="C1243" s="1" t="s">
        <v>11688</v>
      </c>
      <c r="D1243" s="1" t="s">
        <v>10740</v>
      </c>
      <c r="E1243" s="1" t="s">
        <v>11689</v>
      </c>
      <c r="H1243" s="1" t="s">
        <v>12569</v>
      </c>
      <c r="I1243" s="1">
        <v>0</v>
      </c>
      <c r="J1243" s="1">
        <v>13</v>
      </c>
      <c r="K1243" s="1" t="s">
        <v>10291</v>
      </c>
      <c r="L1243" s="4" t="str">
        <f ca="1">IFERROR(__xludf.DUMMYFUNCTION("JOIN("" "", SPLIT(REGEXEXTRACT(H1243, ""(\S+\s+\S+\s+\S+\s+\S+)""), "" ""))"),"Intel Core i7 13700K")</f>
        <v>Intel Core i7 13700K</v>
      </c>
    </row>
    <row r="1244" spans="1:12">
      <c r="A1244" s="1" t="s">
        <v>11690</v>
      </c>
      <c r="B1244" s="1" t="s">
        <v>10286</v>
      </c>
      <c r="C1244" s="1" t="s">
        <v>11691</v>
      </c>
      <c r="D1244" s="1" t="s">
        <v>10740</v>
      </c>
      <c r="E1244" s="1" t="s">
        <v>11692</v>
      </c>
      <c r="H1244" s="1" t="s">
        <v>12570</v>
      </c>
      <c r="I1244" s="1">
        <v>0</v>
      </c>
      <c r="J1244" s="1">
        <v>13</v>
      </c>
      <c r="K1244" s="1" t="s">
        <v>10291</v>
      </c>
      <c r="L1244" s="4" t="str">
        <f ca="1">IFERROR(__xludf.DUMMYFUNCTION("JOIN("" "", SPLIT(REGEXEXTRACT(H1244, ""(\S+\s+\S+\s+\S+\s+\S+)""), "" ""))"),"Intel Core i7 13700K")</f>
        <v>Intel Core i7 13700K</v>
      </c>
    </row>
    <row r="1245" spans="1:12">
      <c r="A1245" s="1" t="s">
        <v>11693</v>
      </c>
      <c r="B1245" s="1" t="s">
        <v>10286</v>
      </c>
      <c r="C1245" s="1" t="s">
        <v>11694</v>
      </c>
      <c r="D1245" s="1" t="s">
        <v>10740</v>
      </c>
      <c r="E1245" s="1" t="s">
        <v>11695</v>
      </c>
      <c r="H1245" s="1" t="s">
        <v>12571</v>
      </c>
      <c r="I1245" s="1">
        <v>0</v>
      </c>
      <c r="J1245" s="1">
        <v>13</v>
      </c>
      <c r="K1245" s="1" t="s">
        <v>10291</v>
      </c>
      <c r="L1245" s="4" t="str">
        <f ca="1">IFERROR(__xludf.DUMMYFUNCTION("JOIN("" "", SPLIT(REGEXEXTRACT(H1245, ""(\S+\s+\S+\s+\S+\s+\S+)""), "" ""))"),"Intel Core i7 13700K")</f>
        <v>Intel Core i7 13700K</v>
      </c>
    </row>
    <row r="1246" spans="1:12">
      <c r="A1246" s="1" t="s">
        <v>11696</v>
      </c>
      <c r="B1246" s="1" t="s">
        <v>10303</v>
      </c>
      <c r="C1246" s="1" t="s">
        <v>11697</v>
      </c>
      <c r="D1246" s="1" t="s">
        <v>10740</v>
      </c>
      <c r="E1246" s="1" t="s">
        <v>11698</v>
      </c>
      <c r="H1246" s="1" t="s">
        <v>12572</v>
      </c>
      <c r="I1246" s="1">
        <v>0</v>
      </c>
      <c r="J1246" s="1">
        <v>13</v>
      </c>
      <c r="K1246" s="1" t="s">
        <v>10291</v>
      </c>
      <c r="L1246" s="4" t="str">
        <f ca="1">IFERROR(__xludf.DUMMYFUNCTION("JOIN("" "", SPLIT(REGEXEXTRACT(H1246, ""(\S+\s+\S+\s+\S+\s+\S+)""), "" ""))"),"Intel Core i7 13700K")</f>
        <v>Intel Core i7 13700K</v>
      </c>
    </row>
    <row r="1247" spans="1:12">
      <c r="A1247" s="1" t="s">
        <v>11699</v>
      </c>
      <c r="B1247" s="1" t="s">
        <v>10410</v>
      </c>
      <c r="C1247" s="1" t="s">
        <v>11700</v>
      </c>
      <c r="D1247" s="1" t="s">
        <v>10740</v>
      </c>
      <c r="E1247" s="1" t="s">
        <v>11701</v>
      </c>
      <c r="H1247" s="1" t="s">
        <v>12573</v>
      </c>
      <c r="I1247" s="1">
        <v>0</v>
      </c>
      <c r="J1247" s="1">
        <v>13</v>
      </c>
      <c r="K1247" s="1" t="s">
        <v>10291</v>
      </c>
      <c r="L1247" s="4" t="str">
        <f ca="1">IFERROR(__xludf.DUMMYFUNCTION("JOIN("" "", SPLIT(REGEXEXTRACT(H1247, ""(\S+\s+\S+\s+\S+\s+\S+)""), "" ""))"),"Intel Core i7 13700K")</f>
        <v>Intel Core i7 13700K</v>
      </c>
    </row>
    <row r="1248" spans="1:12">
      <c r="A1248" s="1" t="s">
        <v>3831</v>
      </c>
      <c r="B1248" s="1" t="s">
        <v>11702</v>
      </c>
      <c r="C1248" s="1" t="s">
        <v>11703</v>
      </c>
      <c r="D1248" s="1" t="s">
        <v>10740</v>
      </c>
      <c r="E1248" s="1" t="s">
        <v>11704</v>
      </c>
      <c r="H1248" s="1" t="s">
        <v>12574</v>
      </c>
      <c r="I1248" s="1">
        <v>0</v>
      </c>
      <c r="J1248" s="1">
        <v>13</v>
      </c>
      <c r="K1248" s="1" t="s">
        <v>10291</v>
      </c>
      <c r="L1248" s="4" t="str">
        <f ca="1">IFERROR(__xludf.DUMMYFUNCTION("JOIN("" "", SPLIT(REGEXEXTRACT(H1248, ""(\S+\s+\S+\s+\S+\s+\S+)""), "" ""))"),"Intel Core i7 13700K")</f>
        <v>Intel Core i7 13700K</v>
      </c>
    </row>
    <row r="1249" spans="1:12">
      <c r="A1249" s="1" t="s">
        <v>11705</v>
      </c>
      <c r="B1249" s="1" t="s">
        <v>10410</v>
      </c>
      <c r="C1249" s="1" t="s">
        <v>11706</v>
      </c>
      <c r="D1249" s="1" t="s">
        <v>10740</v>
      </c>
      <c r="E1249" s="1" t="s">
        <v>11707</v>
      </c>
      <c r="H1249" s="1" t="s">
        <v>12575</v>
      </c>
      <c r="I1249" s="1">
        <v>0</v>
      </c>
      <c r="J1249" s="1">
        <v>13</v>
      </c>
      <c r="K1249" s="1" t="s">
        <v>10291</v>
      </c>
      <c r="L1249" s="4" t="str">
        <f ca="1">IFERROR(__xludf.DUMMYFUNCTION("JOIN("" "", SPLIT(REGEXEXTRACT(H1249, ""(\S+\s+\S+\s+\S+\s+\S+)""), "" ""))"),"Intel Core i7 13700K")</f>
        <v>Intel Core i7 13700K</v>
      </c>
    </row>
    <row r="1250" spans="1:12">
      <c r="A1250" s="1" t="s">
        <v>11708</v>
      </c>
      <c r="B1250" s="1" t="s">
        <v>10286</v>
      </c>
      <c r="C1250" s="1" t="s">
        <v>10386</v>
      </c>
      <c r="D1250" s="1" t="s">
        <v>10347</v>
      </c>
      <c r="E1250" s="1" t="s">
        <v>11709</v>
      </c>
      <c r="H1250" s="1" t="s">
        <v>12576</v>
      </c>
      <c r="I1250" s="1">
        <v>0</v>
      </c>
      <c r="J1250" s="1">
        <v>13</v>
      </c>
      <c r="K1250" s="1" t="s">
        <v>10291</v>
      </c>
      <c r="L1250" s="4" t="str">
        <f ca="1">IFERROR(__xludf.DUMMYFUNCTION("JOIN("" "", SPLIT(REGEXEXTRACT(H1250, ""(\S+\s+\S+\s+\S+\s+\S+)""), "" ""))"),"Intel Core i7 13700K")</f>
        <v>Intel Core i7 13700K</v>
      </c>
    </row>
    <row r="1251" spans="1:12">
      <c r="A1251" s="1" t="s">
        <v>11710</v>
      </c>
      <c r="B1251" s="1" t="s">
        <v>10286</v>
      </c>
      <c r="C1251" s="1" t="s">
        <v>11711</v>
      </c>
      <c r="D1251" s="1" t="s">
        <v>10740</v>
      </c>
      <c r="E1251" s="1" t="s">
        <v>11712</v>
      </c>
      <c r="H1251" s="1" t="s">
        <v>12577</v>
      </c>
      <c r="I1251" s="1">
        <v>1</v>
      </c>
      <c r="J1251" s="1">
        <v>13</v>
      </c>
      <c r="K1251" s="1" t="s">
        <v>10291</v>
      </c>
      <c r="L1251" s="4" t="str">
        <f ca="1">IFERROR(__xludf.DUMMYFUNCTION("JOIN("" "", SPLIT(REGEXEXTRACT(H1251, ""(\S+\s+\S+\s+\S+\s+\S+)""), "" ""))"),"Intel Core i7 13700K")</f>
        <v>Intel Core i7 13700K</v>
      </c>
    </row>
    <row r="1252" spans="1:12">
      <c r="A1252" s="1" t="s">
        <v>11713</v>
      </c>
      <c r="B1252" s="1" t="s">
        <v>10286</v>
      </c>
      <c r="C1252" s="1" t="s">
        <v>1097</v>
      </c>
      <c r="D1252" s="1" t="s">
        <v>10288</v>
      </c>
      <c r="E1252" s="1" t="s">
        <v>11714</v>
      </c>
      <c r="H1252" s="1" t="s">
        <v>12578</v>
      </c>
      <c r="I1252" s="1">
        <v>0</v>
      </c>
      <c r="J1252" s="1">
        <v>13</v>
      </c>
      <c r="K1252" s="1" t="s">
        <v>10291</v>
      </c>
      <c r="L1252" s="4" t="str">
        <f ca="1">IFERROR(__xludf.DUMMYFUNCTION("JOIN("" "", SPLIT(REGEXEXTRACT(H1252, ""(\S+\s+\S+\s+\S+\s+\S+)""), "" ""))"),"Intel Core i7 13700K")</f>
        <v>Intel Core i7 13700K</v>
      </c>
    </row>
    <row r="1253" spans="1:12">
      <c r="A1253" s="1" t="s">
        <v>11715</v>
      </c>
      <c r="B1253" s="1" t="s">
        <v>10286</v>
      </c>
      <c r="C1253" s="1" t="s">
        <v>11716</v>
      </c>
      <c r="D1253" s="1" t="s">
        <v>10347</v>
      </c>
      <c r="E1253" s="1" t="s">
        <v>11717</v>
      </c>
      <c r="H1253" s="1" t="s">
        <v>12579</v>
      </c>
      <c r="I1253" s="1">
        <v>0</v>
      </c>
      <c r="J1253" s="1">
        <v>13</v>
      </c>
      <c r="K1253" s="1" t="s">
        <v>10291</v>
      </c>
      <c r="L1253" s="4" t="str">
        <f ca="1">IFERROR(__xludf.DUMMYFUNCTION("JOIN("" "", SPLIT(REGEXEXTRACT(H1253, ""(\S+\s+\S+\s+\S+\s+\S+)""), "" ""))"),"Intel Core i7 13700K")</f>
        <v>Intel Core i7 13700K</v>
      </c>
    </row>
    <row r="1254" spans="1:12">
      <c r="A1254" s="1" t="s">
        <v>11718</v>
      </c>
      <c r="B1254" s="1" t="s">
        <v>10286</v>
      </c>
      <c r="C1254" s="1" t="s">
        <v>11719</v>
      </c>
      <c r="D1254" s="1" t="s">
        <v>10743</v>
      </c>
      <c r="E1254" s="1" t="s">
        <v>11720</v>
      </c>
      <c r="H1254" s="1" t="s">
        <v>12580</v>
      </c>
      <c r="I1254" s="1">
        <v>0</v>
      </c>
      <c r="J1254" s="1">
        <v>13</v>
      </c>
      <c r="K1254" s="1" t="s">
        <v>10291</v>
      </c>
      <c r="L1254" s="4" t="str">
        <f ca="1">IFERROR(__xludf.DUMMYFUNCTION("JOIN("" "", SPLIT(REGEXEXTRACT(H1254, ""(\S+\s+\S+\s+\S+\s+\S+)""), "" ""))"),"Intel Core i7 13700K")</f>
        <v>Intel Core i7 13700K</v>
      </c>
    </row>
    <row r="1255" spans="1:12">
      <c r="A1255" s="1" t="s">
        <v>11721</v>
      </c>
      <c r="B1255" s="1" t="s">
        <v>10286</v>
      </c>
      <c r="C1255" s="1" t="s">
        <v>11722</v>
      </c>
      <c r="D1255" s="1" t="s">
        <v>10740</v>
      </c>
      <c r="E1255" s="1" t="s">
        <v>11723</v>
      </c>
      <c r="H1255" s="1" t="s">
        <v>12581</v>
      </c>
      <c r="I1255" s="1">
        <v>0</v>
      </c>
      <c r="J1255" s="1">
        <v>13</v>
      </c>
      <c r="K1255" s="1" t="s">
        <v>10291</v>
      </c>
      <c r="L1255" s="4" t="str">
        <f ca="1">IFERROR(__xludf.DUMMYFUNCTION("JOIN("" "", SPLIT(REGEXEXTRACT(H1255, ""(\S+\s+\S+\s+\S+\s+\S+)""), "" ""))"),"Intel Core i7 13700K")</f>
        <v>Intel Core i7 13700K</v>
      </c>
    </row>
  </sheetData>
  <autoFilter ref="L1:L1999"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L2318"/>
  <sheetViews>
    <sheetView workbookViewId="0"/>
  </sheetViews>
  <sheetFormatPr defaultColWidth="12.6640625" defaultRowHeight="15.75" customHeight="1"/>
  <cols>
    <col min="1" max="1" width="33.886718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12582</v>
      </c>
      <c r="B2" s="1" t="s">
        <v>12583</v>
      </c>
      <c r="D2" s="1" t="s">
        <v>10371</v>
      </c>
      <c r="E2" s="1" t="s">
        <v>12584</v>
      </c>
      <c r="F2" s="2" t="s">
        <v>12585</v>
      </c>
      <c r="G2" s="1" t="s">
        <v>12586</v>
      </c>
      <c r="H2" s="1" t="s">
        <v>12587</v>
      </c>
      <c r="I2" s="1" t="s">
        <v>12588</v>
      </c>
      <c r="J2" s="1" t="str">
        <f ca="1">IFERROR(__xludf.DUMMYFUNCTION("LEFT(INDEX(SPLIT(L2, "" ""), 4), 2)"),"14")</f>
        <v>14</v>
      </c>
      <c r="K2" s="1" t="s">
        <v>12589</v>
      </c>
      <c r="L2" s="4" t="str">
        <f ca="1">IFERROR(__xludf.DUMMYFUNCTION("JOIN("" "", SPLIT(REGEXEXTRACT(H2, ""(\S+\s+\S+\s+\S+\s+\S+)""), "" ""))"),"Intel Core i7 14700K")</f>
        <v>Intel Core i7 14700K</v>
      </c>
    </row>
    <row r="3" spans="1:12">
      <c r="A3" s="1" t="s">
        <v>12590</v>
      </c>
      <c r="B3" s="1" t="s">
        <v>12583</v>
      </c>
      <c r="D3" s="1" t="s">
        <v>10300</v>
      </c>
      <c r="E3" s="1" t="s">
        <v>12591</v>
      </c>
      <c r="F3" s="2" t="s">
        <v>12592</v>
      </c>
      <c r="G3" s="1" t="s">
        <v>12593</v>
      </c>
      <c r="H3" s="1" t="s">
        <v>12587</v>
      </c>
      <c r="I3" s="1" t="s">
        <v>12594</v>
      </c>
      <c r="J3" s="1" t="str">
        <f ca="1">IFERROR(__xludf.DUMMYFUNCTION("LEFT(INDEX(SPLIT(L3, "" ""), 4), 2)"),"14")</f>
        <v>14</v>
      </c>
      <c r="K3" s="1" t="s">
        <v>12589</v>
      </c>
      <c r="L3" s="4" t="str">
        <f ca="1">IFERROR(__xludf.DUMMYFUNCTION("JOIN("" "", SPLIT(REGEXEXTRACT(H3, ""(\S+\s+\S+\s+\S+\s+\S+)""), "" ""))"),"Intel Core i7 14700K")</f>
        <v>Intel Core i7 14700K</v>
      </c>
    </row>
    <row r="4" spans="1:12">
      <c r="A4" s="1" t="s">
        <v>12595</v>
      </c>
      <c r="B4" s="1" t="s">
        <v>12583</v>
      </c>
      <c r="D4" s="1" t="s">
        <v>10300</v>
      </c>
      <c r="E4" s="1" t="s">
        <v>12596</v>
      </c>
      <c r="F4" s="2" t="s">
        <v>12597</v>
      </c>
      <c r="G4" s="1" t="s">
        <v>12598</v>
      </c>
      <c r="H4" s="1" t="s">
        <v>12587</v>
      </c>
      <c r="I4" s="1" t="s">
        <v>12599</v>
      </c>
      <c r="J4" s="1" t="str">
        <f ca="1">IFERROR(__xludf.DUMMYFUNCTION("LEFT(INDEX(SPLIT(L4, "" ""), 4), 2)"),"14")</f>
        <v>14</v>
      </c>
      <c r="K4" s="1" t="s">
        <v>12589</v>
      </c>
      <c r="L4" s="4" t="str">
        <f ca="1">IFERROR(__xludf.DUMMYFUNCTION("JOIN("" "", SPLIT(REGEXEXTRACT(H4, ""(\S+\s+\S+\s+\S+\s+\S+)""), "" ""))"),"Intel Core i7 14700K")</f>
        <v>Intel Core i7 14700K</v>
      </c>
    </row>
    <row r="5" spans="1:12">
      <c r="A5" s="1" t="s">
        <v>12600</v>
      </c>
      <c r="B5" s="1" t="s">
        <v>12583</v>
      </c>
      <c r="D5" s="1" t="s">
        <v>10300</v>
      </c>
      <c r="E5" s="1" t="s">
        <v>12601</v>
      </c>
      <c r="F5" s="2" t="s">
        <v>12602</v>
      </c>
      <c r="G5" s="1" t="s">
        <v>12603</v>
      </c>
      <c r="H5" s="1" t="s">
        <v>12587</v>
      </c>
      <c r="I5" s="1" t="s">
        <v>12604</v>
      </c>
      <c r="J5" s="1" t="str">
        <f ca="1">IFERROR(__xludf.DUMMYFUNCTION("LEFT(INDEX(SPLIT(L5, "" ""), 4), 2)"),"14")</f>
        <v>14</v>
      </c>
      <c r="K5" s="1" t="s">
        <v>12589</v>
      </c>
      <c r="L5" s="4" t="str">
        <f ca="1">IFERROR(__xludf.DUMMYFUNCTION("JOIN("" "", SPLIT(REGEXEXTRACT(H5, ""(\S+\s+\S+\s+\S+\s+\S+)""), "" ""))"),"Intel Core i7 14700K")</f>
        <v>Intel Core i7 14700K</v>
      </c>
    </row>
    <row r="6" spans="1:12">
      <c r="A6" s="1" t="s">
        <v>12605</v>
      </c>
      <c r="B6" s="1" t="s">
        <v>12583</v>
      </c>
      <c r="D6" s="1" t="s">
        <v>10300</v>
      </c>
      <c r="E6" s="1" t="s">
        <v>12606</v>
      </c>
      <c r="F6" s="2" t="s">
        <v>12607</v>
      </c>
      <c r="G6" s="1" t="s">
        <v>12608</v>
      </c>
      <c r="H6" s="1" t="s">
        <v>12587</v>
      </c>
      <c r="I6" s="1" t="s">
        <v>12609</v>
      </c>
      <c r="J6" s="1" t="str">
        <f ca="1">IFERROR(__xludf.DUMMYFUNCTION("LEFT(INDEX(SPLIT(L6, "" ""), 4), 2)"),"14")</f>
        <v>14</v>
      </c>
      <c r="K6" s="1" t="s">
        <v>12589</v>
      </c>
      <c r="L6" s="4" t="str">
        <f ca="1">IFERROR(__xludf.DUMMYFUNCTION("JOIN("" "", SPLIT(REGEXEXTRACT(H6, ""(\S+\s+\S+\s+\S+\s+\S+)""), "" ""))"),"Intel Core i7 14700K")</f>
        <v>Intel Core i7 14700K</v>
      </c>
    </row>
    <row r="7" spans="1:12">
      <c r="A7" s="1" t="s">
        <v>12610</v>
      </c>
      <c r="B7" s="1" t="s">
        <v>12583</v>
      </c>
      <c r="D7" s="1" t="s">
        <v>10300</v>
      </c>
      <c r="E7" s="1" t="s">
        <v>12611</v>
      </c>
      <c r="F7" s="2" t="s">
        <v>12612</v>
      </c>
      <c r="G7" s="1" t="s">
        <v>12613</v>
      </c>
      <c r="H7" s="1" t="s">
        <v>12587</v>
      </c>
      <c r="I7" s="1" t="s">
        <v>12614</v>
      </c>
      <c r="J7" s="1" t="str">
        <f ca="1">IFERROR(__xludf.DUMMYFUNCTION("LEFT(INDEX(SPLIT(L7, "" ""), 4), 2)"),"14")</f>
        <v>14</v>
      </c>
      <c r="K7" s="1" t="s">
        <v>12589</v>
      </c>
      <c r="L7" s="4" t="str">
        <f ca="1">IFERROR(__xludf.DUMMYFUNCTION("JOIN("" "", SPLIT(REGEXEXTRACT(H7, ""(\S+\s+\S+\s+\S+\s+\S+)""), "" ""))"),"Intel Core i7 14700K")</f>
        <v>Intel Core i7 14700K</v>
      </c>
    </row>
    <row r="8" spans="1:12">
      <c r="A8" s="1" t="s">
        <v>12615</v>
      </c>
      <c r="B8" s="1" t="s">
        <v>12583</v>
      </c>
      <c r="D8" s="1" t="s">
        <v>10300</v>
      </c>
      <c r="E8" s="1" t="s">
        <v>12616</v>
      </c>
      <c r="F8" s="2" t="s">
        <v>12617</v>
      </c>
      <c r="G8" s="1" t="s">
        <v>12618</v>
      </c>
      <c r="H8" s="1" t="s">
        <v>12587</v>
      </c>
      <c r="I8" s="1" t="s">
        <v>12588</v>
      </c>
      <c r="J8" s="1" t="str">
        <f ca="1">IFERROR(__xludf.DUMMYFUNCTION("LEFT(INDEX(SPLIT(L8, "" ""), 4), 2)"),"14")</f>
        <v>14</v>
      </c>
      <c r="K8" s="1" t="s">
        <v>12589</v>
      </c>
      <c r="L8" s="4" t="str">
        <f ca="1">IFERROR(__xludf.DUMMYFUNCTION("JOIN("" "", SPLIT(REGEXEXTRACT(H8, ""(\S+\s+\S+\s+\S+\s+\S+)""), "" ""))"),"Intel Core i7 14700K")</f>
        <v>Intel Core i7 14700K</v>
      </c>
    </row>
    <row r="9" spans="1:12">
      <c r="A9" s="1" t="s">
        <v>12619</v>
      </c>
      <c r="B9" s="1" t="s">
        <v>12583</v>
      </c>
      <c r="D9" s="1" t="s">
        <v>10300</v>
      </c>
      <c r="E9" s="1" t="s">
        <v>12620</v>
      </c>
      <c r="F9" s="2" t="s">
        <v>12621</v>
      </c>
      <c r="G9" s="1" t="s">
        <v>12622</v>
      </c>
      <c r="H9" s="1" t="s">
        <v>12587</v>
      </c>
      <c r="I9" s="1" t="s">
        <v>12599</v>
      </c>
      <c r="J9" s="1" t="str">
        <f ca="1">IFERROR(__xludf.DUMMYFUNCTION("LEFT(INDEX(SPLIT(L9, "" ""), 4), 2)"),"14")</f>
        <v>14</v>
      </c>
      <c r="K9" s="1" t="s">
        <v>12589</v>
      </c>
      <c r="L9" s="4" t="str">
        <f ca="1">IFERROR(__xludf.DUMMYFUNCTION("JOIN("" "", SPLIT(REGEXEXTRACT(H9, ""(\S+\s+\S+\s+\S+\s+\S+)""), "" ""))"),"Intel Core i7 14700K")</f>
        <v>Intel Core i7 14700K</v>
      </c>
    </row>
    <row r="10" spans="1:12">
      <c r="A10" s="1" t="s">
        <v>12623</v>
      </c>
      <c r="B10" s="1" t="s">
        <v>12583</v>
      </c>
      <c r="D10" s="1" t="s">
        <v>10305</v>
      </c>
      <c r="E10" s="1" t="s">
        <v>12624</v>
      </c>
      <c r="F10" s="2" t="s">
        <v>12625</v>
      </c>
      <c r="G10" s="1" t="s">
        <v>12626</v>
      </c>
      <c r="H10" s="1" t="s">
        <v>12587</v>
      </c>
      <c r="I10" s="1" t="s">
        <v>12627</v>
      </c>
      <c r="J10" s="1" t="str">
        <f ca="1">IFERROR(__xludf.DUMMYFUNCTION("LEFT(INDEX(SPLIT(L10, "" ""), 4), 2)"),"14")</f>
        <v>14</v>
      </c>
      <c r="K10" s="1" t="s">
        <v>12589</v>
      </c>
      <c r="L10" s="4" t="str">
        <f ca="1">IFERROR(__xludf.DUMMYFUNCTION("JOIN("" "", SPLIT(REGEXEXTRACT(H10, ""(\S+\s+\S+\s+\S+\s+\S+)""), "" ""))"),"Intel Core i7 14700K")</f>
        <v>Intel Core i7 14700K</v>
      </c>
    </row>
    <row r="11" spans="1:12">
      <c r="A11" s="1" t="s">
        <v>12628</v>
      </c>
      <c r="B11" s="1" t="s">
        <v>12583</v>
      </c>
      <c r="D11" s="1" t="s">
        <v>10293</v>
      </c>
      <c r="E11" s="1" t="s">
        <v>12629</v>
      </c>
      <c r="F11" s="2" t="s">
        <v>12630</v>
      </c>
      <c r="G11" s="1" t="s">
        <v>12631</v>
      </c>
      <c r="H11" s="1" t="s">
        <v>12587</v>
      </c>
      <c r="I11" s="1" t="s">
        <v>12627</v>
      </c>
      <c r="J11" s="1" t="str">
        <f ca="1">IFERROR(__xludf.DUMMYFUNCTION("LEFT(INDEX(SPLIT(L11, "" ""), 4), 2)"),"14")</f>
        <v>14</v>
      </c>
      <c r="K11" s="1" t="s">
        <v>12589</v>
      </c>
      <c r="L11" s="4" t="str">
        <f ca="1">IFERROR(__xludf.DUMMYFUNCTION("JOIN("" "", SPLIT(REGEXEXTRACT(H11, ""(\S+\s+\S+\s+\S+\s+\S+)""), "" ""))"),"Intel Core i7 14700K")</f>
        <v>Intel Core i7 14700K</v>
      </c>
    </row>
    <row r="12" spans="1:12">
      <c r="A12" s="1" t="s">
        <v>12632</v>
      </c>
      <c r="B12" s="1" t="s">
        <v>12583</v>
      </c>
      <c r="D12" s="1" t="s">
        <v>10293</v>
      </c>
      <c r="E12" s="1" t="s">
        <v>12633</v>
      </c>
      <c r="F12" s="2" t="s">
        <v>12634</v>
      </c>
      <c r="G12" s="1" t="s">
        <v>12635</v>
      </c>
      <c r="H12" s="1" t="s">
        <v>12587</v>
      </c>
      <c r="I12" s="1" t="s">
        <v>12636</v>
      </c>
      <c r="J12" s="1" t="str">
        <f ca="1">IFERROR(__xludf.DUMMYFUNCTION("LEFT(INDEX(SPLIT(L12, "" ""), 4), 2)"),"14")</f>
        <v>14</v>
      </c>
      <c r="K12" s="1" t="s">
        <v>12589</v>
      </c>
      <c r="L12" s="4" t="str">
        <f ca="1">IFERROR(__xludf.DUMMYFUNCTION("JOIN("" "", SPLIT(REGEXEXTRACT(H12, ""(\S+\s+\S+\s+\S+\s+\S+)""), "" ""))"),"Intel Core i7 14700K")</f>
        <v>Intel Core i7 14700K</v>
      </c>
    </row>
    <row r="13" spans="1:12">
      <c r="A13" s="1" t="s">
        <v>12637</v>
      </c>
      <c r="B13" s="1" t="s">
        <v>12583</v>
      </c>
      <c r="D13" s="1" t="s">
        <v>10293</v>
      </c>
      <c r="E13" s="1" t="s">
        <v>12638</v>
      </c>
      <c r="F13" s="2" t="s">
        <v>12639</v>
      </c>
      <c r="G13" s="1" t="s">
        <v>12640</v>
      </c>
      <c r="H13" s="1" t="s">
        <v>12587</v>
      </c>
      <c r="I13" s="1" t="s">
        <v>12594</v>
      </c>
      <c r="J13" s="1" t="str">
        <f ca="1">IFERROR(__xludf.DUMMYFUNCTION("LEFT(INDEX(SPLIT(L13, "" ""), 4), 2)"),"14")</f>
        <v>14</v>
      </c>
      <c r="K13" s="1" t="s">
        <v>12589</v>
      </c>
      <c r="L13" s="4" t="str">
        <f ca="1">IFERROR(__xludf.DUMMYFUNCTION("JOIN("" "", SPLIT(REGEXEXTRACT(H13, ""(\S+\s+\S+\s+\S+\s+\S+)""), "" ""))"),"Intel Core i7 14700K")</f>
        <v>Intel Core i7 14700K</v>
      </c>
    </row>
    <row r="14" spans="1:12">
      <c r="A14" s="1" t="s">
        <v>12641</v>
      </c>
      <c r="B14" s="1" t="s">
        <v>12583</v>
      </c>
      <c r="D14" s="1" t="s">
        <v>10293</v>
      </c>
      <c r="E14" s="1" t="s">
        <v>12642</v>
      </c>
      <c r="F14" s="2" t="s">
        <v>12643</v>
      </c>
      <c r="G14" s="1" t="s">
        <v>12644</v>
      </c>
      <c r="H14" s="1" t="s">
        <v>12587</v>
      </c>
      <c r="I14" s="1" t="s">
        <v>12645</v>
      </c>
      <c r="J14" s="1" t="str">
        <f ca="1">IFERROR(__xludf.DUMMYFUNCTION("LEFT(INDEX(SPLIT(L14, "" ""), 4), 2)"),"14")</f>
        <v>14</v>
      </c>
      <c r="K14" s="1" t="s">
        <v>12589</v>
      </c>
      <c r="L14" s="4" t="str">
        <f ca="1">IFERROR(__xludf.DUMMYFUNCTION("JOIN("" "", SPLIT(REGEXEXTRACT(H14, ""(\S+\s+\S+\s+\S+\s+\S+)""), "" ""))"),"Intel Core i7 14700K")</f>
        <v>Intel Core i7 14700K</v>
      </c>
    </row>
    <row r="15" spans="1:12">
      <c r="A15" s="1" t="s">
        <v>12646</v>
      </c>
      <c r="B15" s="1" t="s">
        <v>12583</v>
      </c>
      <c r="D15" s="1" t="s">
        <v>10288</v>
      </c>
      <c r="E15" s="1" t="s">
        <v>12647</v>
      </c>
      <c r="F15" s="2" t="s">
        <v>12648</v>
      </c>
      <c r="G15" s="1" t="s">
        <v>12649</v>
      </c>
      <c r="H15" s="1" t="s">
        <v>12587</v>
      </c>
      <c r="I15" s="1" t="s">
        <v>12588</v>
      </c>
      <c r="J15" s="1" t="str">
        <f ca="1">IFERROR(__xludf.DUMMYFUNCTION("LEFT(INDEX(SPLIT(L15, "" ""), 4), 2)"),"14")</f>
        <v>14</v>
      </c>
      <c r="K15" s="1" t="s">
        <v>12589</v>
      </c>
      <c r="L15" s="4" t="str">
        <f ca="1">IFERROR(__xludf.DUMMYFUNCTION("JOIN("" "", SPLIT(REGEXEXTRACT(H15, ""(\S+\s+\S+\s+\S+\s+\S+)""), "" ""))"),"Intel Core i7 14700K")</f>
        <v>Intel Core i7 14700K</v>
      </c>
    </row>
    <row r="16" spans="1:12">
      <c r="A16" s="1" t="s">
        <v>12650</v>
      </c>
      <c r="B16" s="1" t="s">
        <v>12583</v>
      </c>
      <c r="D16" s="1" t="s">
        <v>10288</v>
      </c>
      <c r="E16" s="1" t="s">
        <v>12651</v>
      </c>
      <c r="F16" s="2" t="s">
        <v>12652</v>
      </c>
      <c r="G16" s="1" t="s">
        <v>12653</v>
      </c>
      <c r="H16" s="1" t="s">
        <v>12587</v>
      </c>
      <c r="I16" s="1" t="s">
        <v>12645</v>
      </c>
      <c r="J16" s="1" t="str">
        <f ca="1">IFERROR(__xludf.DUMMYFUNCTION("LEFT(INDEX(SPLIT(L16, "" ""), 4), 2)"),"14")</f>
        <v>14</v>
      </c>
      <c r="K16" s="1" t="s">
        <v>12589</v>
      </c>
      <c r="L16" s="4" t="str">
        <f ca="1">IFERROR(__xludf.DUMMYFUNCTION("JOIN("" "", SPLIT(REGEXEXTRACT(H16, ""(\S+\s+\S+\s+\S+\s+\S+)""), "" ""))"),"Intel Core i7 14700K")</f>
        <v>Intel Core i7 14700K</v>
      </c>
    </row>
    <row r="17" spans="1:12">
      <c r="A17" s="1" t="s">
        <v>12654</v>
      </c>
      <c r="B17" s="1" t="s">
        <v>12583</v>
      </c>
      <c r="D17" s="1" t="s">
        <v>10288</v>
      </c>
      <c r="E17" s="1" t="s">
        <v>9779</v>
      </c>
      <c r="F17" s="2" t="s">
        <v>12655</v>
      </c>
      <c r="G17" s="1" t="s">
        <v>12656</v>
      </c>
      <c r="H17" s="1" t="s">
        <v>12587</v>
      </c>
      <c r="I17" s="1" t="s">
        <v>12588</v>
      </c>
      <c r="J17" s="1" t="str">
        <f ca="1">IFERROR(__xludf.DUMMYFUNCTION("LEFT(INDEX(SPLIT(L17, "" ""), 4), 2)"),"14")</f>
        <v>14</v>
      </c>
      <c r="K17" s="1" t="s">
        <v>12589</v>
      </c>
      <c r="L17" s="4" t="str">
        <f ca="1">IFERROR(__xludf.DUMMYFUNCTION("JOIN("" "", SPLIT(REGEXEXTRACT(H17, ""(\S+\s+\S+\s+\S+\s+\S+)""), "" ""))"),"Intel Core i7 14700K")</f>
        <v>Intel Core i7 14700K</v>
      </c>
    </row>
    <row r="18" spans="1:12">
      <c r="A18" s="1" t="s">
        <v>12657</v>
      </c>
      <c r="B18" s="1" t="s">
        <v>12583</v>
      </c>
      <c r="D18" s="1" t="s">
        <v>10288</v>
      </c>
      <c r="E18" s="1" t="s">
        <v>12658</v>
      </c>
      <c r="F18" s="2" t="s">
        <v>12659</v>
      </c>
      <c r="G18" s="1" t="s">
        <v>12660</v>
      </c>
      <c r="H18" s="1" t="s">
        <v>12587</v>
      </c>
      <c r="I18" s="1" t="s">
        <v>12588</v>
      </c>
      <c r="J18" s="1" t="str">
        <f ca="1">IFERROR(__xludf.DUMMYFUNCTION("LEFT(INDEX(SPLIT(L18, "" ""), 4), 2)"),"14")</f>
        <v>14</v>
      </c>
      <c r="K18" s="1" t="s">
        <v>12589</v>
      </c>
      <c r="L18" s="4" t="str">
        <f ca="1">IFERROR(__xludf.DUMMYFUNCTION("JOIN("" "", SPLIT(REGEXEXTRACT(H18, ""(\S+\s+\S+\s+\S+\s+\S+)""), "" ""))"),"Intel Core i7 14700K")</f>
        <v>Intel Core i7 14700K</v>
      </c>
    </row>
    <row r="19" spans="1:12">
      <c r="A19" s="1" t="s">
        <v>12661</v>
      </c>
      <c r="B19" s="1" t="s">
        <v>12583</v>
      </c>
      <c r="D19" s="1" t="s">
        <v>10479</v>
      </c>
      <c r="E19" s="1" t="s">
        <v>12662</v>
      </c>
      <c r="F19" s="2" t="s">
        <v>12663</v>
      </c>
      <c r="G19" s="1" t="s">
        <v>12664</v>
      </c>
      <c r="H19" s="1" t="s">
        <v>12587</v>
      </c>
      <c r="I19" s="1" t="s">
        <v>12665</v>
      </c>
      <c r="J19" s="1" t="str">
        <f ca="1">IFERROR(__xludf.DUMMYFUNCTION("LEFT(INDEX(SPLIT(L19, "" ""), 4), 2)"),"14")</f>
        <v>14</v>
      </c>
      <c r="K19" s="1" t="s">
        <v>12589</v>
      </c>
      <c r="L19" s="4" t="str">
        <f ca="1">IFERROR(__xludf.DUMMYFUNCTION("JOIN("" "", SPLIT(REGEXEXTRACT(H19, ""(\S+\s+\S+\s+\S+\s+\S+)""), "" ""))"),"Intel Core i7 14700K")</f>
        <v>Intel Core i7 14700K</v>
      </c>
    </row>
    <row r="20" spans="1:12">
      <c r="A20" s="1" t="s">
        <v>12666</v>
      </c>
      <c r="B20" s="1" t="s">
        <v>12583</v>
      </c>
      <c r="D20" s="1" t="s">
        <v>10479</v>
      </c>
      <c r="E20" s="1" t="s">
        <v>12667</v>
      </c>
      <c r="F20" s="2" t="s">
        <v>12668</v>
      </c>
      <c r="G20" s="1" t="s">
        <v>12669</v>
      </c>
      <c r="H20" s="1" t="s">
        <v>12587</v>
      </c>
      <c r="I20" s="1" t="s">
        <v>12588</v>
      </c>
      <c r="J20" s="1" t="str">
        <f ca="1">IFERROR(__xludf.DUMMYFUNCTION("LEFT(INDEX(SPLIT(L20, "" ""), 4), 2)"),"14")</f>
        <v>14</v>
      </c>
      <c r="K20" s="1" t="s">
        <v>12589</v>
      </c>
      <c r="L20" s="4" t="str">
        <f ca="1">IFERROR(__xludf.DUMMYFUNCTION("JOIN("" "", SPLIT(REGEXEXTRACT(H20, ""(\S+\s+\S+\s+\S+\s+\S+)""), "" ""))"),"Intel Core i7 14700K")</f>
        <v>Intel Core i7 14700K</v>
      </c>
    </row>
    <row r="21" spans="1:12">
      <c r="A21" s="1" t="s">
        <v>12670</v>
      </c>
      <c r="B21" s="1" t="s">
        <v>12583</v>
      </c>
      <c r="D21" s="1" t="s">
        <v>10347</v>
      </c>
      <c r="E21" s="1" t="s">
        <v>12671</v>
      </c>
      <c r="F21" s="2" t="s">
        <v>12672</v>
      </c>
      <c r="G21" s="1" t="s">
        <v>12673</v>
      </c>
      <c r="H21" s="1" t="s">
        <v>12587</v>
      </c>
      <c r="I21" s="1" t="s">
        <v>12594</v>
      </c>
      <c r="J21" s="1" t="str">
        <f ca="1">IFERROR(__xludf.DUMMYFUNCTION("LEFT(INDEX(SPLIT(L21, "" ""), 4), 2)"),"14")</f>
        <v>14</v>
      </c>
      <c r="K21" s="1" t="s">
        <v>12589</v>
      </c>
      <c r="L21" s="4" t="str">
        <f ca="1">IFERROR(__xludf.DUMMYFUNCTION("JOIN("" "", SPLIT(REGEXEXTRACT(H21, ""(\S+\s+\S+\s+\S+\s+\S+)""), "" ""))"),"Intel Core i7 14700K")</f>
        <v>Intel Core i7 14700K</v>
      </c>
    </row>
    <row r="22" spans="1:12">
      <c r="A22" s="1" t="s">
        <v>12674</v>
      </c>
      <c r="B22" s="1" t="s">
        <v>12675</v>
      </c>
      <c r="D22" s="1" t="s">
        <v>12676</v>
      </c>
      <c r="E22" s="1" t="s">
        <v>12677</v>
      </c>
      <c r="F22" s="2" t="s">
        <v>12678</v>
      </c>
      <c r="G22" s="1" t="s">
        <v>12679</v>
      </c>
      <c r="H22" s="1" t="s">
        <v>12680</v>
      </c>
      <c r="I22" s="1" t="s">
        <v>12681</v>
      </c>
      <c r="J22" s="1" t="str">
        <f ca="1">IFERROR(__xludf.DUMMYFUNCTION("LEFT(INDEX(SPLIT(L22, "" ""), 4), 2)"),"14")</f>
        <v>14</v>
      </c>
      <c r="K22" s="1" t="s">
        <v>12589</v>
      </c>
      <c r="L22" s="4" t="str">
        <f ca="1">IFERROR(__xludf.DUMMYFUNCTION("JOIN("" "", SPLIT(REGEXEXTRACT(H22, ""(\S+\s+\S+\s+\S+\s+\S+)""), "" ""))"),"Intel Core i9 14900K")</f>
        <v>Intel Core i9 14900K</v>
      </c>
    </row>
    <row r="23" spans="1:12">
      <c r="A23" s="1" t="s">
        <v>12682</v>
      </c>
      <c r="B23" s="1" t="s">
        <v>12675</v>
      </c>
      <c r="D23" s="1" t="s">
        <v>12683</v>
      </c>
      <c r="E23" s="1" t="s">
        <v>12684</v>
      </c>
      <c r="F23" s="2" t="s">
        <v>12685</v>
      </c>
      <c r="G23" s="1" t="s">
        <v>12686</v>
      </c>
      <c r="H23" s="1" t="s">
        <v>12680</v>
      </c>
      <c r="I23" s="1" t="s">
        <v>12665</v>
      </c>
      <c r="J23" s="1" t="str">
        <f ca="1">IFERROR(__xludf.DUMMYFUNCTION("LEFT(INDEX(SPLIT(L23, "" ""), 4), 2)"),"14")</f>
        <v>14</v>
      </c>
      <c r="K23" s="1" t="s">
        <v>12589</v>
      </c>
      <c r="L23" s="4" t="str">
        <f ca="1">IFERROR(__xludf.DUMMYFUNCTION("JOIN("" "", SPLIT(REGEXEXTRACT(H23, ""(\S+\s+\S+\s+\S+\s+\S+)""), "" ""))"),"Intel Core i9 14900K")</f>
        <v>Intel Core i9 14900K</v>
      </c>
    </row>
    <row r="24" spans="1:12">
      <c r="A24" s="1" t="s">
        <v>12687</v>
      </c>
      <c r="B24" s="1" t="s">
        <v>12675</v>
      </c>
      <c r="D24" s="1" t="s">
        <v>10371</v>
      </c>
      <c r="E24" s="1" t="s">
        <v>12688</v>
      </c>
      <c r="F24" s="2" t="s">
        <v>12689</v>
      </c>
      <c r="G24" s="1" t="s">
        <v>12690</v>
      </c>
      <c r="H24" s="1" t="s">
        <v>12680</v>
      </c>
      <c r="I24" s="1" t="s">
        <v>12691</v>
      </c>
      <c r="J24" s="1" t="str">
        <f ca="1">IFERROR(__xludf.DUMMYFUNCTION("LEFT(INDEX(SPLIT(L24, "" ""), 4), 2)"),"14")</f>
        <v>14</v>
      </c>
      <c r="K24" s="1" t="s">
        <v>12589</v>
      </c>
      <c r="L24" s="4" t="str">
        <f ca="1">IFERROR(__xludf.DUMMYFUNCTION("JOIN("" "", SPLIT(REGEXEXTRACT(H24, ""(\S+\s+\S+\s+\S+\s+\S+)""), "" ""))"),"Intel Core i9 14900K")</f>
        <v>Intel Core i9 14900K</v>
      </c>
    </row>
    <row r="25" spans="1:12">
      <c r="A25" s="1" t="s">
        <v>12692</v>
      </c>
      <c r="B25" s="1" t="s">
        <v>12675</v>
      </c>
      <c r="D25" s="1" t="s">
        <v>10300</v>
      </c>
      <c r="E25" s="1" t="s">
        <v>12693</v>
      </c>
      <c r="F25" s="2" t="s">
        <v>12694</v>
      </c>
      <c r="G25" s="1" t="s">
        <v>12695</v>
      </c>
      <c r="H25" s="1" t="s">
        <v>12680</v>
      </c>
      <c r="I25" s="1" t="s">
        <v>12696</v>
      </c>
      <c r="J25" s="1" t="str">
        <f ca="1">IFERROR(__xludf.DUMMYFUNCTION("LEFT(INDEX(SPLIT(L25, "" ""), 4), 2)"),"14")</f>
        <v>14</v>
      </c>
      <c r="K25" s="1" t="s">
        <v>12589</v>
      </c>
      <c r="L25" s="4" t="str">
        <f ca="1">IFERROR(__xludf.DUMMYFUNCTION("JOIN("" "", SPLIT(REGEXEXTRACT(H25, ""(\S+\s+\S+\s+\S+\s+\S+)""), "" ""))"),"Intel Core i9 14900K")</f>
        <v>Intel Core i9 14900K</v>
      </c>
    </row>
    <row r="26" spans="1:12">
      <c r="A26" s="1" t="s">
        <v>12697</v>
      </c>
      <c r="B26" s="1" t="s">
        <v>12675</v>
      </c>
      <c r="D26" s="1" t="s">
        <v>10300</v>
      </c>
      <c r="E26" s="1" t="s">
        <v>12698</v>
      </c>
      <c r="F26" s="2" t="s">
        <v>12699</v>
      </c>
      <c r="G26" s="1" t="s">
        <v>12700</v>
      </c>
      <c r="H26" s="1" t="s">
        <v>12680</v>
      </c>
      <c r="I26" s="1" t="s">
        <v>12701</v>
      </c>
      <c r="J26" s="1" t="str">
        <f ca="1">IFERROR(__xludf.DUMMYFUNCTION("LEFT(INDEX(SPLIT(L26, "" ""), 4), 2)"),"14")</f>
        <v>14</v>
      </c>
      <c r="K26" s="1" t="s">
        <v>12589</v>
      </c>
      <c r="L26" s="4" t="str">
        <f ca="1">IFERROR(__xludf.DUMMYFUNCTION("JOIN("" "", SPLIT(REGEXEXTRACT(H26, ""(\S+\s+\S+\s+\S+\s+\S+)""), "" ""))"),"Intel Core i9 14900K")</f>
        <v>Intel Core i9 14900K</v>
      </c>
    </row>
    <row r="27" spans="1:12">
      <c r="A27" s="1" t="s">
        <v>12702</v>
      </c>
      <c r="B27" s="1" t="s">
        <v>12675</v>
      </c>
      <c r="D27" s="1" t="s">
        <v>10300</v>
      </c>
      <c r="E27" s="1" t="s">
        <v>12703</v>
      </c>
      <c r="F27" s="2" t="s">
        <v>12704</v>
      </c>
      <c r="G27" s="1" t="s">
        <v>12705</v>
      </c>
      <c r="H27" s="1" t="s">
        <v>12680</v>
      </c>
      <c r="I27" s="1" t="s">
        <v>12636</v>
      </c>
      <c r="J27" s="1" t="str">
        <f ca="1">IFERROR(__xludf.DUMMYFUNCTION("LEFT(INDEX(SPLIT(L27, "" ""), 4), 2)"),"14")</f>
        <v>14</v>
      </c>
      <c r="K27" s="1" t="s">
        <v>12589</v>
      </c>
      <c r="L27" s="4" t="str">
        <f ca="1">IFERROR(__xludf.DUMMYFUNCTION("JOIN("" "", SPLIT(REGEXEXTRACT(H27, ""(\S+\s+\S+\s+\S+\s+\S+)""), "" ""))"),"Intel Core i9 14900K")</f>
        <v>Intel Core i9 14900K</v>
      </c>
    </row>
    <row r="28" spans="1:12">
      <c r="A28" s="1" t="s">
        <v>12706</v>
      </c>
      <c r="B28" s="1" t="s">
        <v>12675</v>
      </c>
      <c r="D28" s="1" t="s">
        <v>10300</v>
      </c>
      <c r="E28" s="1" t="s">
        <v>12707</v>
      </c>
      <c r="F28" s="2" t="s">
        <v>12708</v>
      </c>
      <c r="G28" s="1" t="s">
        <v>12709</v>
      </c>
      <c r="H28" s="1" t="s">
        <v>12680</v>
      </c>
      <c r="I28" s="1" t="s">
        <v>12599</v>
      </c>
      <c r="J28" s="1" t="str">
        <f ca="1">IFERROR(__xludf.DUMMYFUNCTION("LEFT(INDEX(SPLIT(L28, "" ""), 4), 2)"),"14")</f>
        <v>14</v>
      </c>
      <c r="K28" s="1" t="s">
        <v>12589</v>
      </c>
      <c r="L28" s="4" t="str">
        <f ca="1">IFERROR(__xludf.DUMMYFUNCTION("JOIN("" "", SPLIT(REGEXEXTRACT(H28, ""(\S+\s+\S+\s+\S+\s+\S+)""), "" ""))"),"Intel Core i9 14900K")</f>
        <v>Intel Core i9 14900K</v>
      </c>
    </row>
    <row r="29" spans="1:12">
      <c r="A29" s="1" t="s">
        <v>12710</v>
      </c>
      <c r="B29" s="1" t="s">
        <v>12675</v>
      </c>
      <c r="D29" s="1" t="s">
        <v>10300</v>
      </c>
      <c r="E29" s="1" t="s">
        <v>12711</v>
      </c>
      <c r="F29" s="2" t="s">
        <v>12712</v>
      </c>
      <c r="G29" s="1" t="s">
        <v>12713</v>
      </c>
      <c r="H29" s="1" t="s">
        <v>12680</v>
      </c>
      <c r="I29" s="1" t="s">
        <v>12714</v>
      </c>
      <c r="J29" s="1" t="str">
        <f ca="1">IFERROR(__xludf.DUMMYFUNCTION("LEFT(INDEX(SPLIT(L29, "" ""), 4), 2)"),"14")</f>
        <v>14</v>
      </c>
      <c r="K29" s="1" t="s">
        <v>12589</v>
      </c>
      <c r="L29" s="4" t="str">
        <f ca="1">IFERROR(__xludf.DUMMYFUNCTION("JOIN("" "", SPLIT(REGEXEXTRACT(H29, ""(\S+\s+\S+\s+\S+\s+\S+)""), "" ""))"),"Intel Core i9 14900K")</f>
        <v>Intel Core i9 14900K</v>
      </c>
    </row>
    <row r="30" spans="1:12">
      <c r="A30" s="1" t="s">
        <v>12715</v>
      </c>
      <c r="B30" s="1" t="s">
        <v>12675</v>
      </c>
      <c r="D30" s="1" t="s">
        <v>10305</v>
      </c>
      <c r="E30" s="1" t="s">
        <v>12716</v>
      </c>
      <c r="F30" s="2" t="s">
        <v>12717</v>
      </c>
      <c r="G30" s="1" t="s">
        <v>12718</v>
      </c>
      <c r="H30" s="1" t="s">
        <v>12680</v>
      </c>
      <c r="I30" s="1" t="s">
        <v>12599</v>
      </c>
      <c r="J30" s="1" t="str">
        <f ca="1">IFERROR(__xludf.DUMMYFUNCTION("LEFT(INDEX(SPLIT(L30, "" ""), 4), 2)"),"14")</f>
        <v>14</v>
      </c>
      <c r="K30" s="1" t="s">
        <v>12589</v>
      </c>
      <c r="L30" s="4" t="str">
        <f ca="1">IFERROR(__xludf.DUMMYFUNCTION("JOIN("" "", SPLIT(REGEXEXTRACT(H30, ""(\S+\s+\S+\s+\S+\s+\S+)""), "" ""))"),"Intel Core i9 14900K")</f>
        <v>Intel Core i9 14900K</v>
      </c>
    </row>
    <row r="31" spans="1:12">
      <c r="A31" s="1" t="s">
        <v>12719</v>
      </c>
      <c r="B31" s="1" t="s">
        <v>12675</v>
      </c>
      <c r="D31" s="1" t="s">
        <v>10305</v>
      </c>
      <c r="E31" s="1" t="s">
        <v>12720</v>
      </c>
      <c r="F31" s="2" t="s">
        <v>12721</v>
      </c>
      <c r="G31" s="1" t="s">
        <v>12722</v>
      </c>
      <c r="H31" s="1" t="s">
        <v>12680</v>
      </c>
      <c r="I31" s="1" t="s">
        <v>12604</v>
      </c>
      <c r="J31" s="1" t="str">
        <f ca="1">IFERROR(__xludf.DUMMYFUNCTION("LEFT(INDEX(SPLIT(L31, "" ""), 4), 2)"),"14")</f>
        <v>14</v>
      </c>
      <c r="K31" s="1" t="s">
        <v>12589</v>
      </c>
      <c r="L31" s="4" t="str">
        <f ca="1">IFERROR(__xludf.DUMMYFUNCTION("JOIN("" "", SPLIT(REGEXEXTRACT(H31, ""(\S+\s+\S+\s+\S+\s+\S+)""), "" ""))"),"Intel Core i9 14900K")</f>
        <v>Intel Core i9 14900K</v>
      </c>
    </row>
    <row r="32" spans="1:12">
      <c r="A32" s="1" t="s">
        <v>12723</v>
      </c>
      <c r="B32" s="1" t="s">
        <v>12675</v>
      </c>
      <c r="D32" s="1" t="s">
        <v>10305</v>
      </c>
      <c r="E32" s="1" t="s">
        <v>12724</v>
      </c>
      <c r="F32" s="2" t="s">
        <v>12725</v>
      </c>
      <c r="G32" s="1" t="s">
        <v>12726</v>
      </c>
      <c r="H32" s="1" t="s">
        <v>12680</v>
      </c>
      <c r="I32" s="1" t="s">
        <v>12727</v>
      </c>
      <c r="J32" s="1" t="str">
        <f ca="1">IFERROR(__xludf.DUMMYFUNCTION("LEFT(INDEX(SPLIT(L32, "" ""), 4), 2)"),"14")</f>
        <v>14</v>
      </c>
      <c r="K32" s="1" t="s">
        <v>12589</v>
      </c>
      <c r="L32" s="4" t="str">
        <f ca="1">IFERROR(__xludf.DUMMYFUNCTION("JOIN("" "", SPLIT(REGEXEXTRACT(H32, ""(\S+\s+\S+\s+\S+\s+\S+)""), "" ""))"),"Intel Core i9 14900K")</f>
        <v>Intel Core i9 14900K</v>
      </c>
    </row>
    <row r="33" spans="1:12">
      <c r="A33" s="1" t="s">
        <v>12728</v>
      </c>
      <c r="B33" s="1" t="s">
        <v>12675</v>
      </c>
      <c r="D33" s="1" t="s">
        <v>10293</v>
      </c>
      <c r="E33" s="1" t="s">
        <v>12729</v>
      </c>
      <c r="F33" s="2" t="s">
        <v>12730</v>
      </c>
      <c r="G33" s="1" t="s">
        <v>12731</v>
      </c>
      <c r="H33" s="1" t="s">
        <v>12680</v>
      </c>
      <c r="I33" s="1" t="s">
        <v>12604</v>
      </c>
      <c r="J33" s="1" t="str">
        <f ca="1">IFERROR(__xludf.DUMMYFUNCTION("LEFT(INDEX(SPLIT(L33, "" ""), 4), 2)"),"14")</f>
        <v>14</v>
      </c>
      <c r="K33" s="1" t="s">
        <v>12589</v>
      </c>
      <c r="L33" s="4" t="str">
        <f ca="1">IFERROR(__xludf.DUMMYFUNCTION("JOIN("" "", SPLIT(REGEXEXTRACT(H33, ""(\S+\s+\S+\s+\S+\s+\S+)""), "" ""))"),"Intel Core i9 14900K")</f>
        <v>Intel Core i9 14900K</v>
      </c>
    </row>
    <row r="34" spans="1:12">
      <c r="A34" s="1" t="s">
        <v>12732</v>
      </c>
      <c r="B34" s="1" t="s">
        <v>12675</v>
      </c>
      <c r="D34" s="1" t="s">
        <v>10293</v>
      </c>
      <c r="E34" s="1" t="s">
        <v>12733</v>
      </c>
      <c r="F34" s="2" t="s">
        <v>12734</v>
      </c>
      <c r="G34" s="1" t="s">
        <v>12735</v>
      </c>
      <c r="H34" s="1" t="s">
        <v>12680</v>
      </c>
      <c r="I34" s="1" t="s">
        <v>12594</v>
      </c>
      <c r="J34" s="1" t="str">
        <f ca="1">IFERROR(__xludf.DUMMYFUNCTION("LEFT(INDEX(SPLIT(L34, "" ""), 4), 2)"),"14")</f>
        <v>14</v>
      </c>
      <c r="K34" s="1" t="s">
        <v>12589</v>
      </c>
      <c r="L34" s="4" t="str">
        <f ca="1">IFERROR(__xludf.DUMMYFUNCTION("JOIN("" "", SPLIT(REGEXEXTRACT(H34, ""(\S+\s+\S+\s+\S+\s+\S+)""), "" ""))"),"Intel Core i9 14900K")</f>
        <v>Intel Core i9 14900K</v>
      </c>
    </row>
    <row r="35" spans="1:12">
      <c r="A35" s="1" t="s">
        <v>12736</v>
      </c>
      <c r="B35" s="1" t="s">
        <v>12675</v>
      </c>
      <c r="D35" s="1" t="s">
        <v>10479</v>
      </c>
      <c r="E35" s="1" t="s">
        <v>12737</v>
      </c>
      <c r="F35" s="2" t="s">
        <v>12738</v>
      </c>
      <c r="G35" s="1" t="s">
        <v>12739</v>
      </c>
      <c r="H35" s="1" t="s">
        <v>12680</v>
      </c>
      <c r="I35" s="1" t="s">
        <v>12599</v>
      </c>
      <c r="J35" s="1" t="str">
        <f ca="1">IFERROR(__xludf.DUMMYFUNCTION("LEFT(INDEX(SPLIT(L35, "" ""), 4), 2)"),"14")</f>
        <v>14</v>
      </c>
      <c r="K35" s="1" t="s">
        <v>12589</v>
      </c>
      <c r="L35" s="4" t="str">
        <f ca="1">IFERROR(__xludf.DUMMYFUNCTION("JOIN("" "", SPLIT(REGEXEXTRACT(H35, ""(\S+\s+\S+\s+\S+\s+\S+)""), "" ""))"),"Intel Core i9 14900K")</f>
        <v>Intel Core i9 14900K</v>
      </c>
    </row>
    <row r="36" spans="1:12">
      <c r="A36" s="1" t="s">
        <v>12740</v>
      </c>
      <c r="B36" s="1" t="s">
        <v>12675</v>
      </c>
      <c r="D36" s="1" t="s">
        <v>10479</v>
      </c>
      <c r="E36" s="1" t="s">
        <v>12741</v>
      </c>
      <c r="F36" s="2" t="s">
        <v>12742</v>
      </c>
      <c r="G36" s="1" t="s">
        <v>12743</v>
      </c>
      <c r="H36" s="1" t="s">
        <v>12680</v>
      </c>
      <c r="I36" s="1" t="s">
        <v>12645</v>
      </c>
      <c r="J36" s="1" t="str">
        <f ca="1">IFERROR(__xludf.DUMMYFUNCTION("LEFT(INDEX(SPLIT(L36, "" ""), 4), 2)"),"14")</f>
        <v>14</v>
      </c>
      <c r="K36" s="1" t="s">
        <v>12589</v>
      </c>
      <c r="L36" s="4" t="str">
        <f ca="1">IFERROR(__xludf.DUMMYFUNCTION("JOIN("" "", SPLIT(REGEXEXTRACT(H36, ""(\S+\s+\S+\s+\S+\s+\S+)""), "" ""))"),"Intel Core i9 14900K")</f>
        <v>Intel Core i9 14900K</v>
      </c>
    </row>
    <row r="37" spans="1:12">
      <c r="A37" s="1" t="s">
        <v>12744</v>
      </c>
      <c r="B37" s="1" t="s">
        <v>12675</v>
      </c>
      <c r="D37" s="1" t="s">
        <v>10479</v>
      </c>
      <c r="E37" s="1" t="s">
        <v>12745</v>
      </c>
      <c r="F37" s="2" t="s">
        <v>12746</v>
      </c>
      <c r="G37" s="1" t="s">
        <v>12747</v>
      </c>
      <c r="H37" s="1" t="s">
        <v>12680</v>
      </c>
      <c r="I37" s="1" t="s">
        <v>12748</v>
      </c>
      <c r="J37" s="1" t="str">
        <f ca="1">IFERROR(__xludf.DUMMYFUNCTION("LEFT(INDEX(SPLIT(L37, "" ""), 4), 2)"),"14")</f>
        <v>14</v>
      </c>
      <c r="K37" s="1" t="s">
        <v>12589</v>
      </c>
      <c r="L37" s="4" t="str">
        <f ca="1">IFERROR(__xludf.DUMMYFUNCTION("JOIN("" "", SPLIT(REGEXEXTRACT(H37, ""(\S+\s+\S+\s+\S+\s+\S+)""), "" ""))"),"Intel Core i9 14900K")</f>
        <v>Intel Core i9 14900K</v>
      </c>
    </row>
    <row r="38" spans="1:12">
      <c r="A38" s="1" t="s">
        <v>12749</v>
      </c>
      <c r="B38" s="1" t="s">
        <v>12675</v>
      </c>
      <c r="D38" s="1" t="s">
        <v>10479</v>
      </c>
      <c r="E38" s="1" t="s">
        <v>12750</v>
      </c>
      <c r="F38" s="2" t="s">
        <v>12751</v>
      </c>
      <c r="G38" s="1" t="s">
        <v>12752</v>
      </c>
      <c r="H38" s="1" t="s">
        <v>12680</v>
      </c>
      <c r="I38" s="1" t="s">
        <v>12691</v>
      </c>
      <c r="J38" s="1" t="str">
        <f ca="1">IFERROR(__xludf.DUMMYFUNCTION("LEFT(INDEX(SPLIT(L38, "" ""), 4), 2)"),"14")</f>
        <v>14</v>
      </c>
      <c r="K38" s="1" t="s">
        <v>12589</v>
      </c>
      <c r="L38" s="4" t="str">
        <f ca="1">IFERROR(__xludf.DUMMYFUNCTION("JOIN("" "", SPLIT(REGEXEXTRACT(H38, ""(\S+\s+\S+\s+\S+\s+\S+)""), "" ""))"),"Intel Core i9 14900K")</f>
        <v>Intel Core i9 14900K</v>
      </c>
    </row>
    <row r="39" spans="1:12">
      <c r="A39" s="1" t="s">
        <v>12753</v>
      </c>
      <c r="B39" s="1" t="s">
        <v>12675</v>
      </c>
      <c r="D39" s="1" t="s">
        <v>10479</v>
      </c>
      <c r="E39" s="1" t="s">
        <v>12754</v>
      </c>
      <c r="F39" s="2" t="s">
        <v>12755</v>
      </c>
      <c r="G39" s="1" t="s">
        <v>12756</v>
      </c>
      <c r="H39" s="1" t="s">
        <v>12680</v>
      </c>
      <c r="I39" s="1" t="s">
        <v>12665</v>
      </c>
      <c r="J39" s="1" t="str">
        <f ca="1">IFERROR(__xludf.DUMMYFUNCTION("LEFT(INDEX(SPLIT(L39, "" ""), 4), 2)"),"14")</f>
        <v>14</v>
      </c>
      <c r="K39" s="1" t="s">
        <v>12589</v>
      </c>
      <c r="L39" s="4" t="str">
        <f ca="1">IFERROR(__xludf.DUMMYFUNCTION("JOIN("" "", SPLIT(REGEXEXTRACT(H39, ""(\S+\s+\S+\s+\S+\s+\S+)""), "" ""))"),"Intel Core i9 14900K")</f>
        <v>Intel Core i9 14900K</v>
      </c>
    </row>
    <row r="40" spans="1:12">
      <c r="A40" s="1" t="s">
        <v>12757</v>
      </c>
      <c r="B40" s="1" t="s">
        <v>12675</v>
      </c>
      <c r="D40" s="1" t="s">
        <v>10479</v>
      </c>
      <c r="E40" s="1" t="s">
        <v>12758</v>
      </c>
      <c r="F40" s="2" t="s">
        <v>12759</v>
      </c>
      <c r="G40" s="1" t="s">
        <v>12760</v>
      </c>
      <c r="H40" s="1" t="s">
        <v>12680</v>
      </c>
      <c r="I40" s="1" t="s">
        <v>12761</v>
      </c>
      <c r="J40" s="1" t="str">
        <f ca="1">IFERROR(__xludf.DUMMYFUNCTION("LEFT(INDEX(SPLIT(L40, "" ""), 4), 2)"),"14")</f>
        <v>14</v>
      </c>
      <c r="K40" s="1" t="s">
        <v>12589</v>
      </c>
      <c r="L40" s="4" t="str">
        <f ca="1">IFERROR(__xludf.DUMMYFUNCTION("JOIN("" "", SPLIT(REGEXEXTRACT(H40, ""(\S+\s+\S+\s+\S+\s+\S+)""), "" ""))"),"Intel Core i9 14900K")</f>
        <v>Intel Core i9 14900K</v>
      </c>
    </row>
    <row r="41" spans="1:12">
      <c r="A41" s="1" t="s">
        <v>12762</v>
      </c>
      <c r="B41" s="1" t="s">
        <v>12675</v>
      </c>
      <c r="D41" s="1" t="s">
        <v>10347</v>
      </c>
      <c r="E41" s="1" t="s">
        <v>12763</v>
      </c>
      <c r="F41" s="2" t="s">
        <v>12764</v>
      </c>
      <c r="G41" s="1" t="s">
        <v>12765</v>
      </c>
      <c r="H41" s="1" t="s">
        <v>12680</v>
      </c>
      <c r="I41" s="1" t="s">
        <v>12627</v>
      </c>
      <c r="J41" s="1" t="str">
        <f ca="1">IFERROR(__xludf.DUMMYFUNCTION("LEFT(INDEX(SPLIT(L41, "" ""), 4), 2)"),"14")</f>
        <v>14</v>
      </c>
      <c r="K41" s="1" t="s">
        <v>12589</v>
      </c>
      <c r="L41" s="4" t="str">
        <f ca="1">IFERROR(__xludf.DUMMYFUNCTION("JOIN("" "", SPLIT(REGEXEXTRACT(H41, ""(\S+\s+\S+\s+\S+\s+\S+)""), "" ""))"),"Intel Core i9 14900K")</f>
        <v>Intel Core i9 14900K</v>
      </c>
    </row>
    <row r="42" spans="1:12">
      <c r="A42" s="1" t="s">
        <v>12766</v>
      </c>
      <c r="B42" s="1" t="s">
        <v>12767</v>
      </c>
      <c r="D42" s="1" t="s">
        <v>12768</v>
      </c>
      <c r="E42" s="1" t="s">
        <v>12769</v>
      </c>
      <c r="F42" s="2" t="s">
        <v>12770</v>
      </c>
      <c r="G42" s="1" t="s">
        <v>12771</v>
      </c>
      <c r="H42" s="1" t="s">
        <v>12772</v>
      </c>
      <c r="I42" s="1" t="s">
        <v>12599</v>
      </c>
      <c r="J42" s="1" t="str">
        <f ca="1">IFERROR(__xludf.DUMMYFUNCTION("LEFT(INDEX(SPLIT(L42, "" ""), 4), 2)"),"12")</f>
        <v>12</v>
      </c>
      <c r="K42" s="1" t="s">
        <v>12589</v>
      </c>
      <c r="L42" s="4" t="str">
        <f ca="1">IFERROR(__xludf.DUMMYFUNCTION("JOIN("" "", SPLIT(REGEXEXTRACT(H42, ""(\S+\s+\S+\s+\S+\s+\S+)""), "" ""))"),"Intel Core i5 12400F")</f>
        <v>Intel Core i5 12400F</v>
      </c>
    </row>
    <row r="43" spans="1:12">
      <c r="A43" s="1" t="s">
        <v>12773</v>
      </c>
      <c r="B43" s="1" t="s">
        <v>12767</v>
      </c>
      <c r="D43" s="1" t="s">
        <v>10371</v>
      </c>
      <c r="E43" s="1" t="s">
        <v>12774</v>
      </c>
      <c r="F43" s="2" t="s">
        <v>12775</v>
      </c>
      <c r="G43" s="1" t="s">
        <v>12776</v>
      </c>
      <c r="H43" s="1" t="s">
        <v>12772</v>
      </c>
      <c r="I43" s="1" t="s">
        <v>12594</v>
      </c>
      <c r="J43" s="1" t="str">
        <f ca="1">IFERROR(__xludf.DUMMYFUNCTION("LEFT(INDEX(SPLIT(L43, "" ""), 4), 2)"),"12")</f>
        <v>12</v>
      </c>
      <c r="K43" s="1" t="s">
        <v>12589</v>
      </c>
      <c r="L43" s="4" t="str">
        <f ca="1">IFERROR(__xludf.DUMMYFUNCTION("JOIN("" "", SPLIT(REGEXEXTRACT(H43, ""(\S+\s+\S+\s+\S+\s+\S+)""), "" ""))"),"Intel Core i5 12400F")</f>
        <v>Intel Core i5 12400F</v>
      </c>
    </row>
    <row r="44" spans="1:12">
      <c r="A44" s="1" t="s">
        <v>12777</v>
      </c>
      <c r="B44" s="1" t="s">
        <v>12767</v>
      </c>
      <c r="D44" s="1" t="s">
        <v>10371</v>
      </c>
      <c r="E44" s="1" t="s">
        <v>12778</v>
      </c>
      <c r="F44" s="2" t="s">
        <v>12779</v>
      </c>
      <c r="G44" s="1" t="s">
        <v>12780</v>
      </c>
      <c r="H44" s="1" t="s">
        <v>12772</v>
      </c>
      <c r="I44" s="1" t="s">
        <v>12636</v>
      </c>
      <c r="J44" s="1" t="str">
        <f ca="1">IFERROR(__xludf.DUMMYFUNCTION("LEFT(INDEX(SPLIT(L44, "" ""), 4), 2)"),"12")</f>
        <v>12</v>
      </c>
      <c r="K44" s="1" t="s">
        <v>12589</v>
      </c>
      <c r="L44" s="4" t="str">
        <f ca="1">IFERROR(__xludf.DUMMYFUNCTION("JOIN("" "", SPLIT(REGEXEXTRACT(H44, ""(\S+\s+\S+\s+\S+\s+\S+)""), "" ""))"),"Intel Core i5 12400F")</f>
        <v>Intel Core i5 12400F</v>
      </c>
    </row>
    <row r="45" spans="1:12">
      <c r="A45" s="1" t="s">
        <v>12781</v>
      </c>
      <c r="B45" s="1" t="s">
        <v>12767</v>
      </c>
      <c r="D45" s="1" t="s">
        <v>10371</v>
      </c>
      <c r="E45" s="1" t="s">
        <v>12782</v>
      </c>
      <c r="F45" s="2" t="s">
        <v>12783</v>
      </c>
      <c r="G45" s="1" t="s">
        <v>12784</v>
      </c>
      <c r="H45" s="1" t="s">
        <v>12772</v>
      </c>
      <c r="I45" s="1" t="s">
        <v>12594</v>
      </c>
      <c r="J45" s="1" t="str">
        <f ca="1">IFERROR(__xludf.DUMMYFUNCTION("LEFT(INDEX(SPLIT(L45, "" ""), 4), 2)"),"12")</f>
        <v>12</v>
      </c>
      <c r="K45" s="1" t="s">
        <v>12589</v>
      </c>
      <c r="L45" s="4" t="str">
        <f ca="1">IFERROR(__xludf.DUMMYFUNCTION("JOIN("" "", SPLIT(REGEXEXTRACT(H45, ""(\S+\s+\S+\s+\S+\s+\S+)""), "" ""))"),"Intel Core i5 12400F")</f>
        <v>Intel Core i5 12400F</v>
      </c>
    </row>
    <row r="46" spans="1:12">
      <c r="A46" s="1" t="s">
        <v>12785</v>
      </c>
      <c r="B46" s="1" t="s">
        <v>12767</v>
      </c>
      <c r="D46" s="1" t="s">
        <v>10305</v>
      </c>
      <c r="E46" s="1" t="s">
        <v>12786</v>
      </c>
      <c r="F46" s="2" t="s">
        <v>12787</v>
      </c>
      <c r="G46" s="1" t="s">
        <v>12788</v>
      </c>
      <c r="H46" s="1" t="s">
        <v>12772</v>
      </c>
      <c r="I46" s="1" t="s">
        <v>12665</v>
      </c>
      <c r="J46" s="1" t="str">
        <f ca="1">IFERROR(__xludf.DUMMYFUNCTION("LEFT(INDEX(SPLIT(L46, "" ""), 4), 2)"),"12")</f>
        <v>12</v>
      </c>
      <c r="K46" s="1" t="s">
        <v>12589</v>
      </c>
      <c r="L46" s="4" t="str">
        <f ca="1">IFERROR(__xludf.DUMMYFUNCTION("JOIN("" "", SPLIT(REGEXEXTRACT(H46, ""(\S+\s+\S+\s+\S+\s+\S+)""), "" ""))"),"Intel Core i5 12400F")</f>
        <v>Intel Core i5 12400F</v>
      </c>
    </row>
    <row r="47" spans="1:12">
      <c r="A47" s="1" t="s">
        <v>12789</v>
      </c>
      <c r="B47" s="1" t="s">
        <v>12767</v>
      </c>
      <c r="D47" s="1" t="s">
        <v>10293</v>
      </c>
      <c r="E47" s="1" t="s">
        <v>12790</v>
      </c>
      <c r="F47" s="2" t="s">
        <v>12791</v>
      </c>
      <c r="G47" s="1" t="s">
        <v>12792</v>
      </c>
      <c r="H47" s="1" t="s">
        <v>12772</v>
      </c>
      <c r="I47" s="1" t="s">
        <v>12627</v>
      </c>
      <c r="J47" s="1" t="str">
        <f ca="1">IFERROR(__xludf.DUMMYFUNCTION("LEFT(INDEX(SPLIT(L47, "" ""), 4), 2)"),"12")</f>
        <v>12</v>
      </c>
      <c r="K47" s="1" t="s">
        <v>12589</v>
      </c>
      <c r="L47" s="4" t="str">
        <f ca="1">IFERROR(__xludf.DUMMYFUNCTION("JOIN("" "", SPLIT(REGEXEXTRACT(H47, ""(\S+\s+\S+\s+\S+\s+\S+)""), "" ""))"),"Intel Core i5 12400F")</f>
        <v>Intel Core i5 12400F</v>
      </c>
    </row>
    <row r="48" spans="1:12">
      <c r="A48" s="1" t="s">
        <v>12793</v>
      </c>
      <c r="B48" s="1" t="s">
        <v>12767</v>
      </c>
      <c r="D48" s="1" t="s">
        <v>10293</v>
      </c>
      <c r="E48" s="1" t="s">
        <v>12794</v>
      </c>
      <c r="F48" s="2" t="s">
        <v>12795</v>
      </c>
      <c r="G48" s="1" t="s">
        <v>12796</v>
      </c>
      <c r="H48" s="1" t="s">
        <v>12772</v>
      </c>
      <c r="I48" s="1" t="s">
        <v>12627</v>
      </c>
      <c r="J48" s="1" t="str">
        <f ca="1">IFERROR(__xludf.DUMMYFUNCTION("LEFT(INDEX(SPLIT(L48, "" ""), 4), 2)"),"12")</f>
        <v>12</v>
      </c>
      <c r="K48" s="1" t="s">
        <v>12589</v>
      </c>
      <c r="L48" s="4" t="str">
        <f ca="1">IFERROR(__xludf.DUMMYFUNCTION("JOIN("" "", SPLIT(REGEXEXTRACT(H48, ""(\S+\s+\S+\s+\S+\s+\S+)""), "" ""))"),"Intel Core i5 12400F")</f>
        <v>Intel Core i5 12400F</v>
      </c>
    </row>
    <row r="49" spans="1:12">
      <c r="A49" s="1" t="s">
        <v>12797</v>
      </c>
      <c r="B49" s="1" t="s">
        <v>12767</v>
      </c>
      <c r="D49" s="1" t="s">
        <v>10293</v>
      </c>
      <c r="E49" s="1" t="s">
        <v>12798</v>
      </c>
      <c r="F49" s="2" t="s">
        <v>12799</v>
      </c>
      <c r="G49" s="1" t="s">
        <v>12800</v>
      </c>
      <c r="H49" s="1" t="s">
        <v>12772</v>
      </c>
      <c r="I49" s="1" t="s">
        <v>12588</v>
      </c>
      <c r="J49" s="1" t="str">
        <f ca="1">IFERROR(__xludf.DUMMYFUNCTION("LEFT(INDEX(SPLIT(L49, "" ""), 4), 2)"),"12")</f>
        <v>12</v>
      </c>
      <c r="K49" s="1" t="s">
        <v>12589</v>
      </c>
      <c r="L49" s="4" t="str">
        <f ca="1">IFERROR(__xludf.DUMMYFUNCTION("JOIN("" "", SPLIT(REGEXEXTRACT(H49, ""(\S+\s+\S+\s+\S+\s+\S+)""), "" ""))"),"Intel Core i5 12400F")</f>
        <v>Intel Core i5 12400F</v>
      </c>
    </row>
    <row r="50" spans="1:12">
      <c r="A50" s="1" t="s">
        <v>12801</v>
      </c>
      <c r="B50" s="1" t="s">
        <v>12767</v>
      </c>
      <c r="D50" s="1" t="s">
        <v>10293</v>
      </c>
      <c r="E50" s="1" t="s">
        <v>12802</v>
      </c>
      <c r="F50" s="2" t="s">
        <v>12803</v>
      </c>
      <c r="G50" s="1" t="s">
        <v>12804</v>
      </c>
      <c r="H50" s="1" t="s">
        <v>12772</v>
      </c>
      <c r="I50" s="1" t="s">
        <v>12594</v>
      </c>
      <c r="J50" s="1" t="str">
        <f ca="1">IFERROR(__xludf.DUMMYFUNCTION("LEFT(INDEX(SPLIT(L50, "" ""), 4), 2)"),"12")</f>
        <v>12</v>
      </c>
      <c r="K50" s="1" t="s">
        <v>12589</v>
      </c>
      <c r="L50" s="4" t="str">
        <f ca="1">IFERROR(__xludf.DUMMYFUNCTION("JOIN("" "", SPLIT(REGEXEXTRACT(H50, ""(\S+\s+\S+\s+\S+\s+\S+)""), "" ""))"),"Intel Core i5 12400F")</f>
        <v>Intel Core i5 12400F</v>
      </c>
    </row>
    <row r="51" spans="1:12">
      <c r="A51" s="1" t="s">
        <v>12805</v>
      </c>
      <c r="B51" s="1" t="s">
        <v>12767</v>
      </c>
      <c r="D51" s="1" t="s">
        <v>10479</v>
      </c>
      <c r="E51" s="1" t="s">
        <v>12806</v>
      </c>
      <c r="F51" s="2" t="s">
        <v>12807</v>
      </c>
      <c r="G51" s="1" t="s">
        <v>12808</v>
      </c>
      <c r="H51" s="1" t="s">
        <v>12772</v>
      </c>
      <c r="I51" s="1" t="s">
        <v>12594</v>
      </c>
      <c r="J51" s="1" t="str">
        <f ca="1">IFERROR(__xludf.DUMMYFUNCTION("LEFT(INDEX(SPLIT(L51, "" ""), 4), 2)"),"12")</f>
        <v>12</v>
      </c>
      <c r="K51" s="1" t="s">
        <v>12589</v>
      </c>
      <c r="L51" s="4" t="str">
        <f ca="1">IFERROR(__xludf.DUMMYFUNCTION("JOIN("" "", SPLIT(REGEXEXTRACT(H51, ""(\S+\s+\S+\s+\S+\s+\S+)""), "" ""))"),"Intel Core i5 12400F")</f>
        <v>Intel Core i5 12400F</v>
      </c>
    </row>
    <row r="52" spans="1:12">
      <c r="A52" s="1" t="s">
        <v>12809</v>
      </c>
      <c r="B52" s="1" t="s">
        <v>12767</v>
      </c>
      <c r="D52" s="1" t="s">
        <v>10347</v>
      </c>
      <c r="E52" s="1" t="s">
        <v>12810</v>
      </c>
      <c r="F52" s="2" t="s">
        <v>12811</v>
      </c>
      <c r="G52" s="1" t="s">
        <v>12812</v>
      </c>
      <c r="H52" s="1" t="s">
        <v>12772</v>
      </c>
      <c r="I52" s="1" t="s">
        <v>12604</v>
      </c>
      <c r="J52" s="1" t="str">
        <f ca="1">IFERROR(__xludf.DUMMYFUNCTION("LEFT(INDEX(SPLIT(L52, "" ""), 4), 2)"),"12")</f>
        <v>12</v>
      </c>
      <c r="K52" s="1" t="s">
        <v>12589</v>
      </c>
      <c r="L52" s="4" t="str">
        <f ca="1">IFERROR(__xludf.DUMMYFUNCTION("JOIN("" "", SPLIT(REGEXEXTRACT(H52, ""(\S+\s+\S+\s+\S+\s+\S+)""), "" ""))"),"Intel Core i5 12400F")</f>
        <v>Intel Core i5 12400F</v>
      </c>
    </row>
    <row r="53" spans="1:12">
      <c r="A53" s="1" t="s">
        <v>12813</v>
      </c>
      <c r="B53" s="1" t="s">
        <v>12767</v>
      </c>
      <c r="D53" s="1" t="s">
        <v>10347</v>
      </c>
      <c r="E53" s="1" t="s">
        <v>12814</v>
      </c>
      <c r="F53" s="2" t="s">
        <v>12815</v>
      </c>
      <c r="G53" s="1" t="s">
        <v>12816</v>
      </c>
      <c r="H53" s="1" t="s">
        <v>12772</v>
      </c>
      <c r="I53" s="1" t="s">
        <v>12627</v>
      </c>
      <c r="J53" s="1" t="str">
        <f ca="1">IFERROR(__xludf.DUMMYFUNCTION("LEFT(INDEX(SPLIT(L53, "" ""), 4), 2)"),"12")</f>
        <v>12</v>
      </c>
      <c r="K53" s="1" t="s">
        <v>12589</v>
      </c>
      <c r="L53" s="4" t="str">
        <f ca="1">IFERROR(__xludf.DUMMYFUNCTION("JOIN("" "", SPLIT(REGEXEXTRACT(H53, ""(\S+\s+\S+\s+\S+\s+\S+)""), "" ""))"),"Intel Core i5 12400F")</f>
        <v>Intel Core i5 12400F</v>
      </c>
    </row>
    <row r="54" spans="1:12">
      <c r="A54" s="1" t="s">
        <v>12817</v>
      </c>
      <c r="B54" s="1" t="s">
        <v>12767</v>
      </c>
      <c r="D54" s="1" t="s">
        <v>10778</v>
      </c>
      <c r="E54" s="1" t="s">
        <v>12818</v>
      </c>
      <c r="F54" s="2" t="s">
        <v>12819</v>
      </c>
      <c r="G54" s="1" t="s">
        <v>12820</v>
      </c>
      <c r="H54" s="1" t="s">
        <v>12772</v>
      </c>
      <c r="I54" s="1" t="s">
        <v>12821</v>
      </c>
      <c r="J54" s="1" t="str">
        <f ca="1">IFERROR(__xludf.DUMMYFUNCTION("LEFT(INDEX(SPLIT(L54, "" ""), 4), 2)"),"12")</f>
        <v>12</v>
      </c>
      <c r="K54" s="1" t="s">
        <v>12589</v>
      </c>
      <c r="L54" s="4" t="str">
        <f ca="1">IFERROR(__xludf.DUMMYFUNCTION("JOIN("" "", SPLIT(REGEXEXTRACT(H54, ""(\S+\s+\S+\s+\S+\s+\S+)""), "" ""))"),"Intel Core i5 12400F")</f>
        <v>Intel Core i5 12400F</v>
      </c>
    </row>
    <row r="55" spans="1:12">
      <c r="A55" s="1" t="s">
        <v>12822</v>
      </c>
      <c r="B55" s="1" t="s">
        <v>12767</v>
      </c>
      <c r="D55" s="1" t="s">
        <v>10778</v>
      </c>
      <c r="E55" s="1" t="s">
        <v>12823</v>
      </c>
      <c r="F55" s="2" t="s">
        <v>12824</v>
      </c>
      <c r="G55" s="1" t="s">
        <v>12825</v>
      </c>
      <c r="H55" s="1" t="s">
        <v>12772</v>
      </c>
      <c r="I55" s="1" t="s">
        <v>12599</v>
      </c>
      <c r="J55" s="1" t="str">
        <f ca="1">IFERROR(__xludf.DUMMYFUNCTION("LEFT(INDEX(SPLIT(L55, "" ""), 4), 2)"),"12")</f>
        <v>12</v>
      </c>
      <c r="K55" s="1" t="s">
        <v>12589</v>
      </c>
      <c r="L55" s="4" t="str">
        <f ca="1">IFERROR(__xludf.DUMMYFUNCTION("JOIN("" "", SPLIT(REGEXEXTRACT(H55, ""(\S+\s+\S+\s+\S+\s+\S+)""), "" ""))"),"Intel Core i5 12400F")</f>
        <v>Intel Core i5 12400F</v>
      </c>
    </row>
    <row r="56" spans="1:12">
      <c r="A56" s="1" t="s">
        <v>12826</v>
      </c>
      <c r="B56" s="1" t="s">
        <v>12767</v>
      </c>
      <c r="D56" s="1" t="s">
        <v>10778</v>
      </c>
      <c r="E56" s="1" t="s">
        <v>12827</v>
      </c>
      <c r="F56" s="2" t="s">
        <v>12828</v>
      </c>
      <c r="G56" s="1" t="s">
        <v>12829</v>
      </c>
      <c r="H56" s="1" t="s">
        <v>12772</v>
      </c>
      <c r="I56" s="1" t="s">
        <v>12665</v>
      </c>
      <c r="J56" s="1" t="str">
        <f ca="1">IFERROR(__xludf.DUMMYFUNCTION("LEFT(INDEX(SPLIT(L56, "" ""), 4), 2)"),"12")</f>
        <v>12</v>
      </c>
      <c r="K56" s="1" t="s">
        <v>12589</v>
      </c>
      <c r="L56" s="4" t="str">
        <f ca="1">IFERROR(__xludf.DUMMYFUNCTION("JOIN("" "", SPLIT(REGEXEXTRACT(H56, ""(\S+\s+\S+\s+\S+\s+\S+)""), "" ""))"),"Intel Core i5 12400F")</f>
        <v>Intel Core i5 12400F</v>
      </c>
    </row>
    <row r="57" spans="1:12">
      <c r="A57" s="1" t="s">
        <v>12830</v>
      </c>
      <c r="B57" s="1" t="s">
        <v>12767</v>
      </c>
      <c r="D57" s="1" t="s">
        <v>10743</v>
      </c>
      <c r="E57" s="1" t="s">
        <v>12831</v>
      </c>
      <c r="F57" s="2" t="s">
        <v>12832</v>
      </c>
      <c r="G57" s="1" t="s">
        <v>12833</v>
      </c>
      <c r="H57" s="1" t="s">
        <v>12772</v>
      </c>
      <c r="I57" s="1" t="s">
        <v>12627</v>
      </c>
      <c r="J57" s="1" t="str">
        <f ca="1">IFERROR(__xludf.DUMMYFUNCTION("LEFT(INDEX(SPLIT(L57, "" ""), 4), 2)"),"12")</f>
        <v>12</v>
      </c>
      <c r="K57" s="1" t="s">
        <v>12589</v>
      </c>
      <c r="L57" s="4" t="str">
        <f ca="1">IFERROR(__xludf.DUMMYFUNCTION("JOIN("" "", SPLIT(REGEXEXTRACT(H57, ""(\S+\s+\S+\s+\S+\s+\S+)""), "" ""))"),"Intel Core i5 12400F")</f>
        <v>Intel Core i5 12400F</v>
      </c>
    </row>
    <row r="58" spans="1:12">
      <c r="A58" s="1" t="s">
        <v>12834</v>
      </c>
      <c r="B58" s="1" t="s">
        <v>12767</v>
      </c>
      <c r="D58" s="1" t="s">
        <v>10736</v>
      </c>
      <c r="E58" s="1" t="s">
        <v>12835</v>
      </c>
      <c r="F58" s="2" t="s">
        <v>12836</v>
      </c>
      <c r="G58" s="1" t="s">
        <v>12837</v>
      </c>
      <c r="H58" s="1" t="s">
        <v>12772</v>
      </c>
      <c r="I58" s="1" t="s">
        <v>12588</v>
      </c>
      <c r="J58" s="1" t="str">
        <f ca="1">IFERROR(__xludf.DUMMYFUNCTION("LEFT(INDEX(SPLIT(L58, "" ""), 4), 2)"),"12")</f>
        <v>12</v>
      </c>
      <c r="K58" s="1" t="s">
        <v>12589</v>
      </c>
      <c r="L58" s="4" t="str">
        <f ca="1">IFERROR(__xludf.DUMMYFUNCTION("JOIN("" "", SPLIT(REGEXEXTRACT(H58, ""(\S+\s+\S+\s+\S+\s+\S+)""), "" ""))"),"Intel Core i5 12400F")</f>
        <v>Intel Core i5 12400F</v>
      </c>
    </row>
    <row r="59" spans="1:12">
      <c r="A59" s="1" t="s">
        <v>12838</v>
      </c>
      <c r="B59" s="1" t="s">
        <v>12767</v>
      </c>
      <c r="D59" s="1" t="s">
        <v>10736</v>
      </c>
      <c r="E59" s="1" t="s">
        <v>359</v>
      </c>
      <c r="F59" s="2" t="s">
        <v>12839</v>
      </c>
      <c r="G59" s="1" t="s">
        <v>12840</v>
      </c>
      <c r="H59" s="1" t="s">
        <v>12772</v>
      </c>
      <c r="I59" s="1" t="s">
        <v>12681</v>
      </c>
      <c r="J59" s="1" t="str">
        <f ca="1">IFERROR(__xludf.DUMMYFUNCTION("LEFT(INDEX(SPLIT(L59, "" ""), 4), 2)"),"12")</f>
        <v>12</v>
      </c>
      <c r="K59" s="1" t="s">
        <v>12589</v>
      </c>
      <c r="L59" s="4" t="str">
        <f ca="1">IFERROR(__xludf.DUMMYFUNCTION("JOIN("" "", SPLIT(REGEXEXTRACT(H59, ""(\S+\s+\S+\s+\S+\s+\S+)""), "" ""))"),"Intel Core i5 12400F")</f>
        <v>Intel Core i5 12400F</v>
      </c>
    </row>
    <row r="60" spans="1:12">
      <c r="A60" s="1" t="s">
        <v>12841</v>
      </c>
      <c r="B60" s="1" t="s">
        <v>12767</v>
      </c>
      <c r="D60" s="1" t="s">
        <v>10736</v>
      </c>
      <c r="E60" s="1" t="s">
        <v>12842</v>
      </c>
      <c r="F60" s="2" t="s">
        <v>12843</v>
      </c>
      <c r="G60" s="1" t="s">
        <v>12844</v>
      </c>
      <c r="H60" s="1" t="s">
        <v>12772</v>
      </c>
      <c r="I60" s="1" t="s">
        <v>12665</v>
      </c>
      <c r="J60" s="1" t="str">
        <f ca="1">IFERROR(__xludf.DUMMYFUNCTION("LEFT(INDEX(SPLIT(L60, "" ""), 4), 2)"),"12")</f>
        <v>12</v>
      </c>
      <c r="K60" s="1" t="s">
        <v>12589</v>
      </c>
      <c r="L60" s="4" t="str">
        <f ca="1">IFERROR(__xludf.DUMMYFUNCTION("JOIN("" "", SPLIT(REGEXEXTRACT(H60, ""(\S+\s+\S+\s+\S+\s+\S+)""), "" ""))"),"Intel Core i5 12400F")</f>
        <v>Intel Core i5 12400F</v>
      </c>
    </row>
    <row r="61" spans="1:12">
      <c r="A61" s="1" t="s">
        <v>12845</v>
      </c>
      <c r="B61" s="1" t="s">
        <v>12767</v>
      </c>
      <c r="D61" s="1" t="s">
        <v>10736</v>
      </c>
      <c r="E61" s="1" t="s">
        <v>12846</v>
      </c>
      <c r="F61" s="2" t="s">
        <v>12847</v>
      </c>
      <c r="G61" s="1" t="s">
        <v>12848</v>
      </c>
      <c r="H61" s="1" t="s">
        <v>12772</v>
      </c>
      <c r="I61" s="1" t="s">
        <v>12599</v>
      </c>
      <c r="J61" s="1" t="str">
        <f ca="1">IFERROR(__xludf.DUMMYFUNCTION("LEFT(INDEX(SPLIT(L61, "" ""), 4), 2)"),"12")</f>
        <v>12</v>
      </c>
      <c r="K61" s="1" t="s">
        <v>12589</v>
      </c>
      <c r="L61" s="4" t="str">
        <f ca="1">IFERROR(__xludf.DUMMYFUNCTION("JOIN("" "", SPLIT(REGEXEXTRACT(H61, ""(\S+\s+\S+\s+\S+\s+\S+)""), "" ""))"),"Intel Core i5 12400F")</f>
        <v>Intel Core i5 12400F</v>
      </c>
    </row>
    <row r="62" spans="1:12">
      <c r="A62" s="1" t="s">
        <v>12849</v>
      </c>
      <c r="B62" s="1" t="s">
        <v>12767</v>
      </c>
      <c r="D62" s="1" t="s">
        <v>10755</v>
      </c>
      <c r="E62" s="1" t="s">
        <v>12850</v>
      </c>
      <c r="F62" s="2" t="s">
        <v>12851</v>
      </c>
      <c r="G62" s="1" t="s">
        <v>12852</v>
      </c>
      <c r="H62" s="1" t="s">
        <v>12772</v>
      </c>
      <c r="I62" s="1" t="s">
        <v>12604</v>
      </c>
      <c r="J62" s="1" t="str">
        <f ca="1">IFERROR(__xludf.DUMMYFUNCTION("LEFT(INDEX(SPLIT(L62, "" ""), 4), 2)"),"12")</f>
        <v>12</v>
      </c>
      <c r="K62" s="1" t="s">
        <v>12589</v>
      </c>
      <c r="L62" s="4" t="str">
        <f ca="1">IFERROR(__xludf.DUMMYFUNCTION("JOIN("" "", SPLIT(REGEXEXTRACT(H62, ""(\S+\s+\S+\s+\S+\s+\S+)""), "" ""))"),"Intel Core i5 12400F")</f>
        <v>Intel Core i5 12400F</v>
      </c>
    </row>
    <row r="63" spans="1:12">
      <c r="A63" s="1" t="s">
        <v>12853</v>
      </c>
      <c r="B63" s="1" t="s">
        <v>12767</v>
      </c>
      <c r="D63" s="1" t="s">
        <v>10740</v>
      </c>
      <c r="E63" s="1" t="s">
        <v>12854</v>
      </c>
      <c r="F63" s="2" t="s">
        <v>12855</v>
      </c>
      <c r="G63" s="1" t="s">
        <v>12856</v>
      </c>
      <c r="H63" s="1" t="s">
        <v>12772</v>
      </c>
      <c r="I63" s="1" t="s">
        <v>12588</v>
      </c>
      <c r="J63" s="1" t="str">
        <f ca="1">IFERROR(__xludf.DUMMYFUNCTION("LEFT(INDEX(SPLIT(L63, "" ""), 4), 2)"),"12")</f>
        <v>12</v>
      </c>
      <c r="K63" s="1" t="s">
        <v>12589</v>
      </c>
      <c r="L63" s="4" t="str">
        <f ca="1">IFERROR(__xludf.DUMMYFUNCTION("JOIN("" "", SPLIT(REGEXEXTRACT(H63, ""(\S+\s+\S+\s+\S+\s+\S+)""), "" ""))"),"Intel Core i5 12400F")</f>
        <v>Intel Core i5 12400F</v>
      </c>
    </row>
    <row r="64" spans="1:12">
      <c r="A64" s="1" t="s">
        <v>12857</v>
      </c>
      <c r="B64" s="1" t="s">
        <v>12767</v>
      </c>
      <c r="D64" s="1" t="s">
        <v>10740</v>
      </c>
      <c r="E64" s="1" t="s">
        <v>12858</v>
      </c>
      <c r="F64" s="2" t="s">
        <v>12859</v>
      </c>
      <c r="G64" s="1" t="s">
        <v>12860</v>
      </c>
      <c r="H64" s="1" t="s">
        <v>12772</v>
      </c>
      <c r="I64" s="1" t="s">
        <v>12588</v>
      </c>
      <c r="J64" s="1" t="str">
        <f ca="1">IFERROR(__xludf.DUMMYFUNCTION("LEFT(INDEX(SPLIT(L64, "" ""), 4), 2)"),"12")</f>
        <v>12</v>
      </c>
      <c r="K64" s="1" t="s">
        <v>12589</v>
      </c>
      <c r="L64" s="4" t="str">
        <f ca="1">IFERROR(__xludf.DUMMYFUNCTION("JOIN("" "", SPLIT(REGEXEXTRACT(H64, ""(\S+\s+\S+\s+\S+\s+\S+)""), "" ""))"),"Intel Core i5 12400F")</f>
        <v>Intel Core i5 12400F</v>
      </c>
    </row>
    <row r="65" spans="1:12">
      <c r="A65" s="1" t="s">
        <v>12861</v>
      </c>
      <c r="B65" s="1" t="s">
        <v>12767</v>
      </c>
      <c r="D65" s="1" t="s">
        <v>12862</v>
      </c>
      <c r="E65" s="1" t="s">
        <v>12863</v>
      </c>
      <c r="F65" s="2" t="s">
        <v>12864</v>
      </c>
      <c r="G65" s="1" t="s">
        <v>12865</v>
      </c>
      <c r="H65" s="1" t="s">
        <v>12772</v>
      </c>
      <c r="I65" s="1" t="s">
        <v>12714</v>
      </c>
      <c r="J65" s="1" t="str">
        <f ca="1">IFERROR(__xludf.DUMMYFUNCTION("LEFT(INDEX(SPLIT(L65, "" ""), 4), 2)"),"12")</f>
        <v>12</v>
      </c>
      <c r="K65" s="1" t="s">
        <v>12589</v>
      </c>
      <c r="L65" s="4" t="str">
        <f ca="1">IFERROR(__xludf.DUMMYFUNCTION("JOIN("" "", SPLIT(REGEXEXTRACT(H65, ""(\S+\s+\S+\s+\S+\s+\S+)""), "" ""))"),"Intel Core i5 12400F")</f>
        <v>Intel Core i5 12400F</v>
      </c>
    </row>
    <row r="66" spans="1:12">
      <c r="A66" s="1" t="s">
        <v>12866</v>
      </c>
      <c r="B66" s="1" t="s">
        <v>12767</v>
      </c>
      <c r="D66" s="1" t="s">
        <v>12862</v>
      </c>
      <c r="E66" s="1" t="s">
        <v>12867</v>
      </c>
      <c r="F66" s="2" t="s">
        <v>12868</v>
      </c>
      <c r="G66" s="1" t="s">
        <v>12869</v>
      </c>
      <c r="H66" s="1" t="s">
        <v>12772</v>
      </c>
      <c r="I66" s="1" t="s">
        <v>12599</v>
      </c>
      <c r="J66" s="1" t="str">
        <f ca="1">IFERROR(__xludf.DUMMYFUNCTION("LEFT(INDEX(SPLIT(L66, "" ""), 4), 2)"),"12")</f>
        <v>12</v>
      </c>
      <c r="K66" s="1" t="s">
        <v>12589</v>
      </c>
      <c r="L66" s="4" t="str">
        <f ca="1">IFERROR(__xludf.DUMMYFUNCTION("JOIN("" "", SPLIT(REGEXEXTRACT(H66, ""(\S+\s+\S+\s+\S+\s+\S+)""), "" ""))"),"Intel Core i5 12400F")</f>
        <v>Intel Core i5 12400F</v>
      </c>
    </row>
    <row r="67" spans="1:12">
      <c r="A67" s="1" t="s">
        <v>12870</v>
      </c>
      <c r="B67" s="1" t="s">
        <v>12767</v>
      </c>
      <c r="D67" s="1" t="s">
        <v>12862</v>
      </c>
      <c r="E67" s="1" t="s">
        <v>12871</v>
      </c>
      <c r="F67" s="2" t="s">
        <v>12872</v>
      </c>
      <c r="G67" s="1" t="s">
        <v>12873</v>
      </c>
      <c r="H67" s="1" t="s">
        <v>12772</v>
      </c>
      <c r="I67" s="1" t="s">
        <v>12588</v>
      </c>
      <c r="J67" s="1" t="str">
        <f ca="1">IFERROR(__xludf.DUMMYFUNCTION("LEFT(INDEX(SPLIT(L67, "" ""), 4), 2)"),"12")</f>
        <v>12</v>
      </c>
      <c r="K67" s="1" t="s">
        <v>12589</v>
      </c>
      <c r="L67" s="4" t="str">
        <f ca="1">IFERROR(__xludf.DUMMYFUNCTION("JOIN("" "", SPLIT(REGEXEXTRACT(H67, ""(\S+\s+\S+\s+\S+\s+\S+)""), "" ""))"),"Intel Core i5 12400F")</f>
        <v>Intel Core i5 12400F</v>
      </c>
    </row>
    <row r="68" spans="1:12">
      <c r="A68" s="1" t="s">
        <v>12874</v>
      </c>
      <c r="B68" s="1" t="s">
        <v>12767</v>
      </c>
      <c r="D68" s="1" t="s">
        <v>12862</v>
      </c>
      <c r="E68" s="1" t="s">
        <v>12875</v>
      </c>
      <c r="F68" s="2" t="s">
        <v>12876</v>
      </c>
      <c r="G68" s="1" t="s">
        <v>12877</v>
      </c>
      <c r="H68" s="1" t="s">
        <v>12772</v>
      </c>
      <c r="I68" s="1" t="s">
        <v>12588</v>
      </c>
      <c r="J68" s="1" t="str">
        <f ca="1">IFERROR(__xludf.DUMMYFUNCTION("LEFT(INDEX(SPLIT(L68, "" ""), 4), 2)"),"12")</f>
        <v>12</v>
      </c>
      <c r="K68" s="1" t="s">
        <v>12589</v>
      </c>
      <c r="L68" s="4" t="str">
        <f ca="1">IFERROR(__xludf.DUMMYFUNCTION("JOIN("" "", SPLIT(REGEXEXTRACT(H68, ""(\S+\s+\S+\s+\S+\s+\S+)""), "" ""))"),"Intel Core i5 12400F")</f>
        <v>Intel Core i5 12400F</v>
      </c>
    </row>
    <row r="69" spans="1:12">
      <c r="A69" s="1" t="s">
        <v>12878</v>
      </c>
      <c r="B69" s="1" t="s">
        <v>12767</v>
      </c>
      <c r="D69" s="1" t="s">
        <v>12879</v>
      </c>
      <c r="E69" s="1" t="s">
        <v>12880</v>
      </c>
      <c r="F69" s="2" t="s">
        <v>12881</v>
      </c>
      <c r="G69" s="1" t="s">
        <v>12882</v>
      </c>
      <c r="H69" s="1" t="s">
        <v>12772</v>
      </c>
      <c r="I69" s="1" t="s">
        <v>12691</v>
      </c>
      <c r="J69" s="1" t="str">
        <f ca="1">IFERROR(__xludf.DUMMYFUNCTION("LEFT(INDEX(SPLIT(L69, "" ""), 4), 2)"),"12")</f>
        <v>12</v>
      </c>
      <c r="K69" s="1" t="s">
        <v>12589</v>
      </c>
      <c r="L69" s="4" t="str">
        <f ca="1">IFERROR(__xludf.DUMMYFUNCTION("JOIN("" "", SPLIT(REGEXEXTRACT(H69, ""(\S+\s+\S+\s+\S+\s+\S+)""), "" ""))"),"Intel Core i5 12400F")</f>
        <v>Intel Core i5 12400F</v>
      </c>
    </row>
    <row r="70" spans="1:12">
      <c r="A70" s="1" t="s">
        <v>12883</v>
      </c>
      <c r="B70" s="1" t="s">
        <v>12767</v>
      </c>
      <c r="D70" s="1" t="s">
        <v>12879</v>
      </c>
      <c r="E70" s="1" t="s">
        <v>12884</v>
      </c>
      <c r="F70" s="2" t="s">
        <v>12885</v>
      </c>
      <c r="G70" s="1" t="s">
        <v>12886</v>
      </c>
      <c r="H70" s="1" t="s">
        <v>12772</v>
      </c>
      <c r="I70" s="1" t="s">
        <v>12665</v>
      </c>
      <c r="J70" s="1" t="str">
        <f ca="1">IFERROR(__xludf.DUMMYFUNCTION("LEFT(INDEX(SPLIT(L70, "" ""), 4), 2)"),"12")</f>
        <v>12</v>
      </c>
      <c r="K70" s="1" t="s">
        <v>12589</v>
      </c>
      <c r="L70" s="4" t="str">
        <f ca="1">IFERROR(__xludf.DUMMYFUNCTION("JOIN("" "", SPLIT(REGEXEXTRACT(H70, ""(\S+\s+\S+\s+\S+\s+\S+)""), "" ""))"),"Intel Core i5 12400F")</f>
        <v>Intel Core i5 12400F</v>
      </c>
    </row>
    <row r="71" spans="1:12">
      <c r="A71" s="1" t="s">
        <v>12887</v>
      </c>
      <c r="B71" s="1" t="s">
        <v>12767</v>
      </c>
      <c r="D71" s="1" t="s">
        <v>12888</v>
      </c>
      <c r="E71" s="1" t="s">
        <v>12889</v>
      </c>
      <c r="F71" s="2" t="s">
        <v>12890</v>
      </c>
      <c r="G71" s="1" t="s">
        <v>12891</v>
      </c>
      <c r="H71" s="1" t="s">
        <v>12772</v>
      </c>
      <c r="I71" s="1" t="s">
        <v>12594</v>
      </c>
      <c r="J71" s="1" t="str">
        <f ca="1">IFERROR(__xludf.DUMMYFUNCTION("LEFT(INDEX(SPLIT(L71, "" ""), 4), 2)"),"12")</f>
        <v>12</v>
      </c>
      <c r="K71" s="1" t="s">
        <v>12589</v>
      </c>
      <c r="L71" s="4" t="str">
        <f ca="1">IFERROR(__xludf.DUMMYFUNCTION("JOIN("" "", SPLIT(REGEXEXTRACT(H71, ""(\S+\s+\S+\s+\S+\s+\S+)""), "" ""))"),"Intel Core i5 12400F")</f>
        <v>Intel Core i5 12400F</v>
      </c>
    </row>
    <row r="72" spans="1:12">
      <c r="A72" s="1" t="s">
        <v>12892</v>
      </c>
      <c r="B72" s="1" t="s">
        <v>12767</v>
      </c>
      <c r="D72" s="1" t="s">
        <v>12888</v>
      </c>
      <c r="E72" s="1" t="s">
        <v>12893</v>
      </c>
      <c r="F72" s="2" t="s">
        <v>12894</v>
      </c>
      <c r="G72" s="1" t="s">
        <v>12895</v>
      </c>
      <c r="H72" s="1" t="s">
        <v>12772</v>
      </c>
      <c r="I72" s="1" t="s">
        <v>12588</v>
      </c>
      <c r="J72" s="1" t="str">
        <f ca="1">IFERROR(__xludf.DUMMYFUNCTION("LEFT(INDEX(SPLIT(L72, "" ""), 4), 2)"),"12")</f>
        <v>12</v>
      </c>
      <c r="K72" s="1" t="s">
        <v>12589</v>
      </c>
      <c r="L72" s="4" t="str">
        <f ca="1">IFERROR(__xludf.DUMMYFUNCTION("JOIN("" "", SPLIT(REGEXEXTRACT(H72, ""(\S+\s+\S+\s+\S+\s+\S+)""), "" ""))"),"Intel Core i5 12400F")</f>
        <v>Intel Core i5 12400F</v>
      </c>
    </row>
    <row r="73" spans="1:12">
      <c r="A73" s="1" t="s">
        <v>12896</v>
      </c>
      <c r="B73" s="1" t="s">
        <v>12767</v>
      </c>
      <c r="D73" s="1" t="s">
        <v>12888</v>
      </c>
      <c r="E73" s="1" t="s">
        <v>12897</v>
      </c>
      <c r="F73" s="2" t="s">
        <v>12898</v>
      </c>
      <c r="G73" s="1" t="s">
        <v>12899</v>
      </c>
      <c r="H73" s="1" t="s">
        <v>12772</v>
      </c>
      <c r="I73" s="1" t="s">
        <v>12599</v>
      </c>
      <c r="J73" s="1" t="str">
        <f ca="1">IFERROR(__xludf.DUMMYFUNCTION("LEFT(INDEX(SPLIT(L73, "" ""), 4), 2)"),"12")</f>
        <v>12</v>
      </c>
      <c r="K73" s="1" t="s">
        <v>12589</v>
      </c>
      <c r="L73" s="4" t="str">
        <f ca="1">IFERROR(__xludf.DUMMYFUNCTION("JOIN("" "", SPLIT(REGEXEXTRACT(H73, ""(\S+\s+\S+\s+\S+\s+\S+)""), "" ""))"),"Intel Core i5 12400F")</f>
        <v>Intel Core i5 12400F</v>
      </c>
    </row>
    <row r="74" spans="1:12">
      <c r="A74" s="1" t="s">
        <v>12900</v>
      </c>
      <c r="B74" s="1" t="s">
        <v>12767</v>
      </c>
      <c r="D74" s="1" t="s">
        <v>12888</v>
      </c>
      <c r="E74" s="1" t="s">
        <v>12901</v>
      </c>
      <c r="F74" s="2" t="s">
        <v>12902</v>
      </c>
      <c r="G74" s="1" t="s">
        <v>12903</v>
      </c>
      <c r="H74" s="1" t="s">
        <v>12772</v>
      </c>
      <c r="I74" s="1" t="s">
        <v>12594</v>
      </c>
      <c r="J74" s="1" t="str">
        <f ca="1">IFERROR(__xludf.DUMMYFUNCTION("LEFT(INDEX(SPLIT(L74, "" ""), 4), 2)"),"12")</f>
        <v>12</v>
      </c>
      <c r="K74" s="1" t="s">
        <v>12589</v>
      </c>
      <c r="L74" s="4" t="str">
        <f ca="1">IFERROR(__xludf.DUMMYFUNCTION("JOIN("" "", SPLIT(REGEXEXTRACT(H74, ""(\S+\s+\S+\s+\S+\s+\S+)""), "" ""))"),"Intel Core i5 12400F")</f>
        <v>Intel Core i5 12400F</v>
      </c>
    </row>
    <row r="75" spans="1:12">
      <c r="A75" s="1" t="s">
        <v>12904</v>
      </c>
      <c r="B75" s="1" t="s">
        <v>12767</v>
      </c>
      <c r="D75" s="1" t="s">
        <v>12905</v>
      </c>
      <c r="E75" s="1" t="s">
        <v>12906</v>
      </c>
      <c r="F75" s="2" t="s">
        <v>12907</v>
      </c>
      <c r="G75" s="1" t="s">
        <v>12908</v>
      </c>
      <c r="H75" s="1" t="s">
        <v>12772</v>
      </c>
      <c r="I75" s="1" t="s">
        <v>12588</v>
      </c>
      <c r="J75" s="1" t="str">
        <f ca="1">IFERROR(__xludf.DUMMYFUNCTION("LEFT(INDEX(SPLIT(L75, "" ""), 4), 2)"),"12")</f>
        <v>12</v>
      </c>
      <c r="K75" s="1" t="s">
        <v>12589</v>
      </c>
      <c r="L75" s="4" t="str">
        <f ca="1">IFERROR(__xludf.DUMMYFUNCTION("JOIN("" "", SPLIT(REGEXEXTRACT(H75, ""(\S+\s+\S+\s+\S+\s+\S+)""), "" ""))"),"Intel Core i5 12400F")</f>
        <v>Intel Core i5 12400F</v>
      </c>
    </row>
    <row r="76" spans="1:12">
      <c r="A76" s="1" t="s">
        <v>12909</v>
      </c>
      <c r="B76" s="1" t="s">
        <v>12767</v>
      </c>
      <c r="D76" s="1" t="s">
        <v>12905</v>
      </c>
      <c r="E76" s="1" t="s">
        <v>12910</v>
      </c>
      <c r="F76" s="2" t="s">
        <v>12911</v>
      </c>
      <c r="G76" s="1" t="s">
        <v>12912</v>
      </c>
      <c r="H76" s="1" t="s">
        <v>12772</v>
      </c>
      <c r="I76" s="1" t="s">
        <v>12636</v>
      </c>
      <c r="J76" s="1" t="str">
        <f ca="1">IFERROR(__xludf.DUMMYFUNCTION("LEFT(INDEX(SPLIT(L76, "" ""), 4), 2)"),"12")</f>
        <v>12</v>
      </c>
      <c r="K76" s="1" t="s">
        <v>12589</v>
      </c>
      <c r="L76" s="4" t="str">
        <f ca="1">IFERROR(__xludf.DUMMYFUNCTION("JOIN("" "", SPLIT(REGEXEXTRACT(H76, ""(\S+\s+\S+\s+\S+\s+\S+)""), "" ""))"),"Intel Core i5 12400F")</f>
        <v>Intel Core i5 12400F</v>
      </c>
    </row>
    <row r="77" spans="1:12">
      <c r="A77" s="1" t="s">
        <v>12913</v>
      </c>
      <c r="B77" s="1" t="s">
        <v>12767</v>
      </c>
      <c r="D77" s="1" t="s">
        <v>12914</v>
      </c>
      <c r="E77" s="1" t="s">
        <v>12915</v>
      </c>
      <c r="F77" s="2" t="s">
        <v>12916</v>
      </c>
      <c r="G77" s="1" t="s">
        <v>12917</v>
      </c>
      <c r="H77" s="1" t="s">
        <v>12772</v>
      </c>
      <c r="I77" s="1" t="s">
        <v>12665</v>
      </c>
      <c r="J77" s="1" t="str">
        <f ca="1">IFERROR(__xludf.DUMMYFUNCTION("LEFT(INDEX(SPLIT(L77, "" ""), 4), 2)"),"12")</f>
        <v>12</v>
      </c>
      <c r="K77" s="1" t="s">
        <v>12589</v>
      </c>
      <c r="L77" s="4" t="str">
        <f ca="1">IFERROR(__xludf.DUMMYFUNCTION("JOIN("" "", SPLIT(REGEXEXTRACT(H77, ""(\S+\s+\S+\s+\S+\s+\S+)""), "" ""))"),"Intel Core i5 12400F")</f>
        <v>Intel Core i5 12400F</v>
      </c>
    </row>
    <row r="78" spans="1:12">
      <c r="A78" s="1" t="s">
        <v>12918</v>
      </c>
      <c r="B78" s="1" t="s">
        <v>12767</v>
      </c>
      <c r="D78" s="1" t="s">
        <v>12914</v>
      </c>
      <c r="E78" s="1" t="s">
        <v>12919</v>
      </c>
      <c r="F78" s="2" t="s">
        <v>12920</v>
      </c>
      <c r="G78" s="1" t="s">
        <v>12921</v>
      </c>
      <c r="H78" s="1" t="s">
        <v>12772</v>
      </c>
      <c r="I78" s="1" t="s">
        <v>12714</v>
      </c>
      <c r="J78" s="1" t="str">
        <f ca="1">IFERROR(__xludf.DUMMYFUNCTION("LEFT(INDEX(SPLIT(L78, "" ""), 4), 2)"),"12")</f>
        <v>12</v>
      </c>
      <c r="K78" s="1" t="s">
        <v>12589</v>
      </c>
      <c r="L78" s="4" t="str">
        <f ca="1">IFERROR(__xludf.DUMMYFUNCTION("JOIN("" "", SPLIT(REGEXEXTRACT(H78, ""(\S+\s+\S+\s+\S+\s+\S+)""), "" ""))"),"Intel Core i5 12400F")</f>
        <v>Intel Core i5 12400F</v>
      </c>
    </row>
    <row r="79" spans="1:12">
      <c r="A79" s="1" t="s">
        <v>12922</v>
      </c>
      <c r="B79" s="1" t="s">
        <v>12767</v>
      </c>
      <c r="D79" s="1" t="s">
        <v>12914</v>
      </c>
      <c r="E79" s="1" t="s">
        <v>12923</v>
      </c>
      <c r="F79" s="2" t="s">
        <v>12924</v>
      </c>
      <c r="G79" s="1" t="s">
        <v>12925</v>
      </c>
      <c r="H79" s="1" t="s">
        <v>12772</v>
      </c>
      <c r="I79" s="1" t="s">
        <v>12599</v>
      </c>
      <c r="J79" s="1" t="str">
        <f ca="1">IFERROR(__xludf.DUMMYFUNCTION("LEFT(INDEX(SPLIT(L79, "" ""), 4), 2)"),"12")</f>
        <v>12</v>
      </c>
      <c r="K79" s="1" t="s">
        <v>12589</v>
      </c>
      <c r="L79" s="4" t="str">
        <f ca="1">IFERROR(__xludf.DUMMYFUNCTION("JOIN("" "", SPLIT(REGEXEXTRACT(H79, ""(\S+\s+\S+\s+\S+\s+\S+)""), "" ""))"),"Intel Core i5 12400F")</f>
        <v>Intel Core i5 12400F</v>
      </c>
    </row>
    <row r="80" spans="1:12">
      <c r="A80" s="1" t="s">
        <v>12926</v>
      </c>
      <c r="B80" s="1" t="s">
        <v>12767</v>
      </c>
      <c r="D80" s="1" t="s">
        <v>12914</v>
      </c>
      <c r="E80" s="1" t="s">
        <v>12927</v>
      </c>
      <c r="F80" s="2" t="s">
        <v>12928</v>
      </c>
      <c r="G80" s="1" t="s">
        <v>12929</v>
      </c>
      <c r="H80" s="1" t="s">
        <v>12772</v>
      </c>
      <c r="I80" s="1" t="s">
        <v>12714</v>
      </c>
      <c r="J80" s="1" t="str">
        <f ca="1">IFERROR(__xludf.DUMMYFUNCTION("LEFT(INDEX(SPLIT(L80, "" ""), 4), 2)"),"12")</f>
        <v>12</v>
      </c>
      <c r="K80" s="1" t="s">
        <v>12589</v>
      </c>
      <c r="L80" s="4" t="str">
        <f ca="1">IFERROR(__xludf.DUMMYFUNCTION("JOIN("" "", SPLIT(REGEXEXTRACT(H80, ""(\S+\s+\S+\s+\S+\s+\S+)""), "" ""))"),"Intel Core i5 12400F")</f>
        <v>Intel Core i5 12400F</v>
      </c>
    </row>
    <row r="81" spans="1:12">
      <c r="A81" s="1" t="s">
        <v>12930</v>
      </c>
      <c r="B81" s="1" t="s">
        <v>12767</v>
      </c>
      <c r="D81" s="1" t="s">
        <v>12914</v>
      </c>
      <c r="E81" s="1" t="s">
        <v>12931</v>
      </c>
      <c r="F81" s="2" t="s">
        <v>12932</v>
      </c>
      <c r="G81" s="1" t="s">
        <v>12933</v>
      </c>
      <c r="H81" s="1" t="s">
        <v>12772</v>
      </c>
      <c r="I81" s="1" t="s">
        <v>12665</v>
      </c>
      <c r="J81" s="1" t="str">
        <f ca="1">IFERROR(__xludf.DUMMYFUNCTION("LEFT(INDEX(SPLIT(L81, "" ""), 4), 2)"),"12")</f>
        <v>12</v>
      </c>
      <c r="K81" s="1" t="s">
        <v>12589</v>
      </c>
      <c r="L81" s="4" t="str">
        <f ca="1">IFERROR(__xludf.DUMMYFUNCTION("JOIN("" "", SPLIT(REGEXEXTRACT(H81, ""(\S+\s+\S+\s+\S+\s+\S+)""), "" ""))"),"Intel Core i5 12400F")</f>
        <v>Intel Core i5 12400F</v>
      </c>
    </row>
    <row r="82" spans="1:12">
      <c r="A82" s="1" t="s">
        <v>12934</v>
      </c>
      <c r="B82" s="1" t="s">
        <v>12767</v>
      </c>
      <c r="D82" s="1" t="s">
        <v>12914</v>
      </c>
      <c r="E82" s="1" t="s">
        <v>12935</v>
      </c>
      <c r="F82" s="2" t="s">
        <v>12936</v>
      </c>
      <c r="G82" s="1" t="s">
        <v>12937</v>
      </c>
      <c r="H82" s="1" t="s">
        <v>12772</v>
      </c>
      <c r="I82" s="1" t="s">
        <v>12938</v>
      </c>
      <c r="J82" s="1" t="str">
        <f ca="1">IFERROR(__xludf.DUMMYFUNCTION("LEFT(INDEX(SPLIT(L82, "" ""), 4), 2)"),"12")</f>
        <v>12</v>
      </c>
      <c r="K82" s="1" t="s">
        <v>12589</v>
      </c>
      <c r="L82" s="4" t="str">
        <f ca="1">IFERROR(__xludf.DUMMYFUNCTION("JOIN("" "", SPLIT(REGEXEXTRACT(H82, ""(\S+\s+\S+\s+\S+\s+\S+)""), "" ""))"),"Intel Core i5 12400F")</f>
        <v>Intel Core i5 12400F</v>
      </c>
    </row>
    <row r="83" spans="1:12">
      <c r="A83" s="1" t="s">
        <v>12939</v>
      </c>
      <c r="B83" s="1" t="s">
        <v>12767</v>
      </c>
      <c r="D83" s="1" t="s">
        <v>12940</v>
      </c>
      <c r="E83" s="1" t="s">
        <v>12941</v>
      </c>
      <c r="F83" s="2" t="s">
        <v>12942</v>
      </c>
      <c r="G83" s="1" t="s">
        <v>12943</v>
      </c>
      <c r="H83" s="1" t="s">
        <v>12772</v>
      </c>
      <c r="I83" s="1" t="s">
        <v>12714</v>
      </c>
      <c r="J83" s="1" t="str">
        <f ca="1">IFERROR(__xludf.DUMMYFUNCTION("LEFT(INDEX(SPLIT(L83, "" ""), 4), 2)"),"12")</f>
        <v>12</v>
      </c>
      <c r="K83" s="1" t="s">
        <v>12589</v>
      </c>
      <c r="L83" s="4" t="str">
        <f ca="1">IFERROR(__xludf.DUMMYFUNCTION("JOIN("" "", SPLIT(REGEXEXTRACT(H83, ""(\S+\s+\S+\s+\S+\s+\S+)""), "" ""))"),"Intel Core i5 12400F")</f>
        <v>Intel Core i5 12400F</v>
      </c>
    </row>
    <row r="84" spans="1:12">
      <c r="A84" s="1" t="s">
        <v>12944</v>
      </c>
      <c r="B84" s="1" t="s">
        <v>12767</v>
      </c>
      <c r="D84" s="1" t="s">
        <v>12940</v>
      </c>
      <c r="E84" s="1" t="s">
        <v>12945</v>
      </c>
      <c r="F84" s="2" t="s">
        <v>12946</v>
      </c>
      <c r="G84" s="1" t="s">
        <v>12947</v>
      </c>
      <c r="H84" s="1" t="s">
        <v>12772</v>
      </c>
      <c r="I84" s="1" t="s">
        <v>12714</v>
      </c>
      <c r="J84" s="1" t="str">
        <f ca="1">IFERROR(__xludf.DUMMYFUNCTION("LEFT(INDEX(SPLIT(L84, "" ""), 4), 2)"),"12")</f>
        <v>12</v>
      </c>
      <c r="K84" s="1" t="s">
        <v>12589</v>
      </c>
      <c r="L84" s="4" t="str">
        <f ca="1">IFERROR(__xludf.DUMMYFUNCTION("JOIN("" "", SPLIT(REGEXEXTRACT(H84, ""(\S+\s+\S+\s+\S+\s+\S+)""), "" ""))"),"Intel Core i5 12400F")</f>
        <v>Intel Core i5 12400F</v>
      </c>
    </row>
    <row r="85" spans="1:12">
      <c r="A85" s="1" t="s">
        <v>12948</v>
      </c>
      <c r="B85" s="1" t="s">
        <v>12767</v>
      </c>
      <c r="D85" s="1" t="s">
        <v>12940</v>
      </c>
      <c r="E85" s="1" t="s">
        <v>12949</v>
      </c>
      <c r="F85" s="2" t="s">
        <v>12950</v>
      </c>
      <c r="G85" s="1" t="s">
        <v>12951</v>
      </c>
      <c r="H85" s="1" t="s">
        <v>12772</v>
      </c>
      <c r="I85" s="1" t="s">
        <v>12665</v>
      </c>
      <c r="J85" s="1" t="str">
        <f ca="1">IFERROR(__xludf.DUMMYFUNCTION("LEFT(INDEX(SPLIT(L85, "" ""), 4), 2)"),"12")</f>
        <v>12</v>
      </c>
      <c r="K85" s="1" t="s">
        <v>12589</v>
      </c>
      <c r="L85" s="4" t="str">
        <f ca="1">IFERROR(__xludf.DUMMYFUNCTION("JOIN("" "", SPLIT(REGEXEXTRACT(H85, ""(\S+\s+\S+\s+\S+\s+\S+)""), "" ""))"),"Intel Core i5 12400F")</f>
        <v>Intel Core i5 12400F</v>
      </c>
    </row>
    <row r="86" spans="1:12">
      <c r="A86" s="1" t="s">
        <v>12952</v>
      </c>
      <c r="B86" s="1" t="s">
        <v>12767</v>
      </c>
      <c r="D86" s="1" t="s">
        <v>12953</v>
      </c>
      <c r="E86" s="1" t="s">
        <v>12954</v>
      </c>
      <c r="F86" s="2" t="s">
        <v>12955</v>
      </c>
      <c r="G86" s="1" t="s">
        <v>12956</v>
      </c>
      <c r="H86" s="1" t="s">
        <v>12772</v>
      </c>
      <c r="I86" s="1" t="s">
        <v>12665</v>
      </c>
      <c r="J86" s="1" t="str">
        <f ca="1">IFERROR(__xludf.DUMMYFUNCTION("LEFT(INDEX(SPLIT(L86, "" ""), 4), 2)"),"12")</f>
        <v>12</v>
      </c>
      <c r="K86" s="1" t="s">
        <v>12589</v>
      </c>
      <c r="L86" s="4" t="str">
        <f ca="1">IFERROR(__xludf.DUMMYFUNCTION("JOIN("" "", SPLIT(REGEXEXTRACT(H86, ""(\S+\s+\S+\s+\S+\s+\S+)""), "" ""))"),"Intel Core i5 12400F")</f>
        <v>Intel Core i5 12400F</v>
      </c>
    </row>
    <row r="87" spans="1:12">
      <c r="A87" s="1" t="s">
        <v>12957</v>
      </c>
      <c r="B87" s="1" t="s">
        <v>12767</v>
      </c>
      <c r="D87" s="1" t="s">
        <v>12953</v>
      </c>
      <c r="E87" s="1" t="s">
        <v>12958</v>
      </c>
      <c r="F87" s="2" t="s">
        <v>12959</v>
      </c>
      <c r="G87" s="1" t="s">
        <v>12960</v>
      </c>
      <c r="H87" s="1" t="s">
        <v>12772</v>
      </c>
      <c r="I87" s="1" t="s">
        <v>12714</v>
      </c>
      <c r="J87" s="1" t="str">
        <f ca="1">IFERROR(__xludf.DUMMYFUNCTION("LEFT(INDEX(SPLIT(L87, "" ""), 4), 2)"),"12")</f>
        <v>12</v>
      </c>
      <c r="K87" s="1" t="s">
        <v>12589</v>
      </c>
      <c r="L87" s="4" t="str">
        <f ca="1">IFERROR(__xludf.DUMMYFUNCTION("JOIN("" "", SPLIT(REGEXEXTRACT(H87, ""(\S+\s+\S+\s+\S+\s+\S+)""), "" ""))"),"Intel Core i5 12400F")</f>
        <v>Intel Core i5 12400F</v>
      </c>
    </row>
    <row r="88" spans="1:12">
      <c r="A88" s="1" t="s">
        <v>12961</v>
      </c>
      <c r="B88" s="1" t="s">
        <v>12767</v>
      </c>
      <c r="D88" s="1" t="s">
        <v>12953</v>
      </c>
      <c r="E88" s="1" t="s">
        <v>12962</v>
      </c>
      <c r="F88" s="2" t="s">
        <v>12963</v>
      </c>
      <c r="G88" s="1" t="s">
        <v>12964</v>
      </c>
      <c r="H88" s="1" t="s">
        <v>12772</v>
      </c>
      <c r="I88" s="1" t="s">
        <v>12748</v>
      </c>
      <c r="J88" s="1" t="str">
        <f ca="1">IFERROR(__xludf.DUMMYFUNCTION("LEFT(INDEX(SPLIT(L88, "" ""), 4), 2)"),"12")</f>
        <v>12</v>
      </c>
      <c r="K88" s="1" t="s">
        <v>12589</v>
      </c>
      <c r="L88" s="4" t="str">
        <f ca="1">IFERROR(__xludf.DUMMYFUNCTION("JOIN("" "", SPLIT(REGEXEXTRACT(H88, ""(\S+\s+\S+\s+\S+\s+\S+)""), "" ""))"),"Intel Core i5 12400F")</f>
        <v>Intel Core i5 12400F</v>
      </c>
    </row>
    <row r="89" spans="1:12">
      <c r="A89" s="1" t="s">
        <v>12965</v>
      </c>
      <c r="B89" s="1" t="s">
        <v>12767</v>
      </c>
      <c r="D89" s="1" t="s">
        <v>12966</v>
      </c>
      <c r="E89" s="1" t="s">
        <v>12967</v>
      </c>
      <c r="F89" s="2" t="s">
        <v>12968</v>
      </c>
      <c r="G89" s="1" t="s">
        <v>12969</v>
      </c>
      <c r="H89" s="1" t="s">
        <v>12772</v>
      </c>
      <c r="I89" s="1" t="s">
        <v>12594</v>
      </c>
      <c r="J89" s="1" t="str">
        <f ca="1">IFERROR(__xludf.DUMMYFUNCTION("LEFT(INDEX(SPLIT(L89, "" ""), 4), 2)"),"12")</f>
        <v>12</v>
      </c>
      <c r="K89" s="1" t="s">
        <v>12589</v>
      </c>
      <c r="L89" s="4" t="str">
        <f ca="1">IFERROR(__xludf.DUMMYFUNCTION("JOIN("" "", SPLIT(REGEXEXTRACT(H89, ""(\S+\s+\S+\s+\S+\s+\S+)""), "" ""))"),"Intel Core i5 12400F")</f>
        <v>Intel Core i5 12400F</v>
      </c>
    </row>
    <row r="90" spans="1:12">
      <c r="A90" s="1" t="s">
        <v>12970</v>
      </c>
      <c r="B90" s="1" t="s">
        <v>12767</v>
      </c>
      <c r="D90" s="1" t="s">
        <v>12966</v>
      </c>
      <c r="E90" s="1" t="s">
        <v>12971</v>
      </c>
      <c r="F90" s="2" t="s">
        <v>12972</v>
      </c>
      <c r="G90" s="1" t="s">
        <v>12973</v>
      </c>
      <c r="H90" s="1" t="s">
        <v>12772</v>
      </c>
      <c r="I90" s="1" t="s">
        <v>12714</v>
      </c>
      <c r="J90" s="1" t="str">
        <f ca="1">IFERROR(__xludf.DUMMYFUNCTION("LEFT(INDEX(SPLIT(L90, "" ""), 4), 2)"),"12")</f>
        <v>12</v>
      </c>
      <c r="K90" s="1" t="s">
        <v>12589</v>
      </c>
      <c r="L90" s="4" t="str">
        <f ca="1">IFERROR(__xludf.DUMMYFUNCTION("JOIN("" "", SPLIT(REGEXEXTRACT(H90, ""(\S+\s+\S+\s+\S+\s+\S+)""), "" ""))"),"Intel Core i5 12400F")</f>
        <v>Intel Core i5 12400F</v>
      </c>
    </row>
    <row r="91" spans="1:12">
      <c r="A91" s="1" t="s">
        <v>12974</v>
      </c>
      <c r="B91" s="1" t="s">
        <v>12767</v>
      </c>
      <c r="D91" s="1" t="s">
        <v>12966</v>
      </c>
      <c r="E91" s="1" t="s">
        <v>12975</v>
      </c>
      <c r="F91" s="2" t="s">
        <v>12976</v>
      </c>
      <c r="G91" s="1" t="s">
        <v>12977</v>
      </c>
      <c r="H91" s="1" t="s">
        <v>12772</v>
      </c>
      <c r="I91" s="1" t="s">
        <v>12599</v>
      </c>
      <c r="J91" s="1" t="str">
        <f ca="1">IFERROR(__xludf.DUMMYFUNCTION("LEFT(INDEX(SPLIT(L91, "" ""), 4), 2)"),"12")</f>
        <v>12</v>
      </c>
      <c r="K91" s="1" t="s">
        <v>12589</v>
      </c>
      <c r="L91" s="4" t="str">
        <f ca="1">IFERROR(__xludf.DUMMYFUNCTION("JOIN("" "", SPLIT(REGEXEXTRACT(H91, ""(\S+\s+\S+\s+\S+\s+\S+)""), "" ""))"),"Intel Core i5 12400F")</f>
        <v>Intel Core i5 12400F</v>
      </c>
    </row>
    <row r="92" spans="1:12">
      <c r="A92" s="1" t="s">
        <v>12978</v>
      </c>
      <c r="B92" s="1" t="s">
        <v>12767</v>
      </c>
      <c r="D92" s="1" t="s">
        <v>12966</v>
      </c>
      <c r="E92" s="1" t="s">
        <v>12979</v>
      </c>
      <c r="F92" s="2" t="s">
        <v>12980</v>
      </c>
      <c r="G92" s="1" t="s">
        <v>12981</v>
      </c>
      <c r="H92" s="1" t="s">
        <v>12772</v>
      </c>
      <c r="I92" s="1" t="s">
        <v>12599</v>
      </c>
      <c r="J92" s="1" t="str">
        <f ca="1">IFERROR(__xludf.DUMMYFUNCTION("LEFT(INDEX(SPLIT(L92, "" ""), 4), 2)"),"12")</f>
        <v>12</v>
      </c>
      <c r="K92" s="1" t="s">
        <v>12589</v>
      </c>
      <c r="L92" s="4" t="str">
        <f ca="1">IFERROR(__xludf.DUMMYFUNCTION("JOIN("" "", SPLIT(REGEXEXTRACT(H92, ""(\S+\s+\S+\s+\S+\s+\S+)""), "" ""))"),"Intel Core i5 12400F")</f>
        <v>Intel Core i5 12400F</v>
      </c>
    </row>
    <row r="93" spans="1:12">
      <c r="A93" s="1" t="s">
        <v>12982</v>
      </c>
      <c r="B93" s="1" t="s">
        <v>12767</v>
      </c>
      <c r="D93" s="1" t="s">
        <v>12966</v>
      </c>
      <c r="E93" s="1" t="s">
        <v>12983</v>
      </c>
      <c r="F93" s="2" t="s">
        <v>12984</v>
      </c>
      <c r="G93" s="1" t="s">
        <v>12985</v>
      </c>
      <c r="H93" s="1" t="s">
        <v>12772</v>
      </c>
      <c r="I93" s="1" t="s">
        <v>12599</v>
      </c>
      <c r="J93" s="1" t="str">
        <f ca="1">IFERROR(__xludf.DUMMYFUNCTION("LEFT(INDEX(SPLIT(L93, "" ""), 4), 2)"),"12")</f>
        <v>12</v>
      </c>
      <c r="K93" s="1" t="s">
        <v>12589</v>
      </c>
      <c r="L93" s="4" t="str">
        <f ca="1">IFERROR(__xludf.DUMMYFUNCTION("JOIN("" "", SPLIT(REGEXEXTRACT(H93, ""(\S+\s+\S+\s+\S+\s+\S+)""), "" ""))"),"Intel Core i5 12400F")</f>
        <v>Intel Core i5 12400F</v>
      </c>
    </row>
    <row r="94" spans="1:12">
      <c r="A94" s="1" t="s">
        <v>12986</v>
      </c>
      <c r="B94" s="1" t="s">
        <v>12767</v>
      </c>
      <c r="D94" s="1" t="s">
        <v>12987</v>
      </c>
      <c r="E94" s="1" t="s">
        <v>12988</v>
      </c>
      <c r="F94" s="2" t="s">
        <v>12989</v>
      </c>
      <c r="G94" s="1" t="s">
        <v>12990</v>
      </c>
      <c r="H94" s="1" t="s">
        <v>12772</v>
      </c>
      <c r="I94" s="1" t="s">
        <v>12665</v>
      </c>
      <c r="J94" s="1" t="str">
        <f ca="1">IFERROR(__xludf.DUMMYFUNCTION("LEFT(INDEX(SPLIT(L94, "" ""), 4), 2)"),"12")</f>
        <v>12</v>
      </c>
      <c r="K94" s="1" t="s">
        <v>12589</v>
      </c>
      <c r="L94" s="4" t="str">
        <f ca="1">IFERROR(__xludf.DUMMYFUNCTION("JOIN("" "", SPLIT(REGEXEXTRACT(H94, ""(\S+\s+\S+\s+\S+\s+\S+)""), "" ""))"),"Intel Core i5 12400F")</f>
        <v>Intel Core i5 12400F</v>
      </c>
    </row>
    <row r="95" spans="1:12">
      <c r="A95" s="1" t="s">
        <v>12991</v>
      </c>
      <c r="B95" s="1" t="s">
        <v>12767</v>
      </c>
      <c r="D95" s="1" t="s">
        <v>12987</v>
      </c>
      <c r="E95" s="1" t="s">
        <v>12992</v>
      </c>
      <c r="F95" s="2" t="s">
        <v>12993</v>
      </c>
      <c r="G95" s="1" t="s">
        <v>12994</v>
      </c>
      <c r="H95" s="1" t="s">
        <v>12772</v>
      </c>
      <c r="I95" s="1" t="s">
        <v>12599</v>
      </c>
      <c r="J95" s="1" t="str">
        <f ca="1">IFERROR(__xludf.DUMMYFUNCTION("LEFT(INDEX(SPLIT(L95, "" ""), 4), 2)"),"12")</f>
        <v>12</v>
      </c>
      <c r="K95" s="1" t="s">
        <v>12589</v>
      </c>
      <c r="L95" s="4" t="str">
        <f ca="1">IFERROR(__xludf.DUMMYFUNCTION("JOIN("" "", SPLIT(REGEXEXTRACT(H95, ""(\S+\s+\S+\s+\S+\s+\S+)""), "" ""))"),"Intel Core i5 12400F")</f>
        <v>Intel Core i5 12400F</v>
      </c>
    </row>
    <row r="96" spans="1:12">
      <c r="A96" s="1" t="s">
        <v>12995</v>
      </c>
      <c r="B96" s="1" t="s">
        <v>12767</v>
      </c>
      <c r="D96" s="1" t="s">
        <v>12987</v>
      </c>
      <c r="E96" s="1" t="s">
        <v>12996</v>
      </c>
      <c r="F96" s="2" t="s">
        <v>12997</v>
      </c>
      <c r="G96" s="1" t="s">
        <v>12998</v>
      </c>
      <c r="H96" s="1" t="s">
        <v>12772</v>
      </c>
      <c r="I96" s="1" t="s">
        <v>12714</v>
      </c>
      <c r="J96" s="1" t="str">
        <f ca="1">IFERROR(__xludf.DUMMYFUNCTION("LEFT(INDEX(SPLIT(L96, "" ""), 4), 2)"),"12")</f>
        <v>12</v>
      </c>
      <c r="K96" s="1" t="s">
        <v>12589</v>
      </c>
      <c r="L96" s="4" t="str">
        <f ca="1">IFERROR(__xludf.DUMMYFUNCTION("JOIN("" "", SPLIT(REGEXEXTRACT(H96, ""(\S+\s+\S+\s+\S+\s+\S+)""), "" ""))"),"Intel Core i5 12400F")</f>
        <v>Intel Core i5 12400F</v>
      </c>
    </row>
    <row r="97" spans="1:12">
      <c r="A97" s="1" t="s">
        <v>12999</v>
      </c>
      <c r="B97" s="1" t="s">
        <v>12767</v>
      </c>
      <c r="D97" s="1" t="s">
        <v>12987</v>
      </c>
      <c r="E97" s="1" t="s">
        <v>13000</v>
      </c>
      <c r="F97" s="2" t="s">
        <v>13001</v>
      </c>
      <c r="G97" s="1" t="s">
        <v>13002</v>
      </c>
      <c r="H97" s="1" t="s">
        <v>12772</v>
      </c>
      <c r="I97" s="1" t="s">
        <v>12748</v>
      </c>
      <c r="J97" s="1" t="str">
        <f ca="1">IFERROR(__xludf.DUMMYFUNCTION("LEFT(INDEX(SPLIT(L97, "" ""), 4), 2)"),"12")</f>
        <v>12</v>
      </c>
      <c r="K97" s="1" t="s">
        <v>12589</v>
      </c>
      <c r="L97" s="4" t="str">
        <f ca="1">IFERROR(__xludf.DUMMYFUNCTION("JOIN("" "", SPLIT(REGEXEXTRACT(H97, ""(\S+\s+\S+\s+\S+\s+\S+)""), "" ""))"),"Intel Core i5 12400F")</f>
        <v>Intel Core i5 12400F</v>
      </c>
    </row>
    <row r="98" spans="1:12">
      <c r="A98" s="1" t="s">
        <v>13003</v>
      </c>
      <c r="B98" s="1" t="s">
        <v>12767</v>
      </c>
      <c r="D98" s="1" t="s">
        <v>12987</v>
      </c>
      <c r="E98" s="1" t="s">
        <v>13004</v>
      </c>
      <c r="F98" s="2" t="s">
        <v>13005</v>
      </c>
      <c r="G98" s="1" t="s">
        <v>13006</v>
      </c>
      <c r="H98" s="1" t="s">
        <v>12772</v>
      </c>
      <c r="I98" s="1" t="s">
        <v>12594</v>
      </c>
      <c r="J98" s="1" t="str">
        <f ca="1">IFERROR(__xludf.DUMMYFUNCTION("LEFT(INDEX(SPLIT(L98, "" ""), 4), 2)"),"12")</f>
        <v>12</v>
      </c>
      <c r="K98" s="1" t="s">
        <v>12589</v>
      </c>
      <c r="L98" s="4" t="str">
        <f ca="1">IFERROR(__xludf.DUMMYFUNCTION("JOIN("" "", SPLIT(REGEXEXTRACT(H98, ""(\S+\s+\S+\s+\S+\s+\S+)""), "" ""))"),"Intel Core i5 12400F")</f>
        <v>Intel Core i5 12400F</v>
      </c>
    </row>
    <row r="99" spans="1:12">
      <c r="A99" s="1" t="s">
        <v>13007</v>
      </c>
      <c r="B99" s="1" t="s">
        <v>12767</v>
      </c>
      <c r="D99" s="1" t="s">
        <v>13008</v>
      </c>
      <c r="E99" s="1" t="s">
        <v>13009</v>
      </c>
      <c r="F99" s="2" t="s">
        <v>13010</v>
      </c>
      <c r="G99" s="1" t="s">
        <v>13011</v>
      </c>
      <c r="H99" s="1" t="s">
        <v>12772</v>
      </c>
      <c r="I99" s="1" t="s">
        <v>12599</v>
      </c>
      <c r="J99" s="1" t="str">
        <f ca="1">IFERROR(__xludf.DUMMYFUNCTION("LEFT(INDEX(SPLIT(L99, "" ""), 4), 2)"),"12")</f>
        <v>12</v>
      </c>
      <c r="K99" s="1" t="s">
        <v>12589</v>
      </c>
      <c r="L99" s="4" t="str">
        <f ca="1">IFERROR(__xludf.DUMMYFUNCTION("JOIN("" "", SPLIT(REGEXEXTRACT(H99, ""(\S+\s+\S+\s+\S+\s+\S+)""), "" ""))"),"Intel Core i5 12400F")</f>
        <v>Intel Core i5 12400F</v>
      </c>
    </row>
    <row r="100" spans="1:12">
      <c r="A100" s="1" t="s">
        <v>13012</v>
      </c>
      <c r="B100" s="1" t="s">
        <v>12767</v>
      </c>
      <c r="D100" s="1" t="s">
        <v>13008</v>
      </c>
      <c r="E100" s="1" t="s">
        <v>13013</v>
      </c>
      <c r="F100" s="2" t="s">
        <v>13014</v>
      </c>
      <c r="G100" s="1" t="s">
        <v>13015</v>
      </c>
      <c r="H100" s="1" t="s">
        <v>12772</v>
      </c>
      <c r="I100" s="1" t="s">
        <v>12691</v>
      </c>
      <c r="J100" s="1" t="str">
        <f ca="1">IFERROR(__xludf.DUMMYFUNCTION("LEFT(INDEX(SPLIT(L100, "" ""), 4), 2)"),"12")</f>
        <v>12</v>
      </c>
      <c r="K100" s="1" t="s">
        <v>12589</v>
      </c>
      <c r="L100" s="4" t="str">
        <f ca="1">IFERROR(__xludf.DUMMYFUNCTION("JOIN("" "", SPLIT(REGEXEXTRACT(H100, ""(\S+\s+\S+\s+\S+\s+\S+)""), "" ""))"),"Intel Core i5 12400F")</f>
        <v>Intel Core i5 12400F</v>
      </c>
    </row>
    <row r="101" spans="1:12">
      <c r="A101" s="1" t="s">
        <v>13016</v>
      </c>
      <c r="B101" s="1" t="s">
        <v>12767</v>
      </c>
      <c r="D101" s="1" t="s">
        <v>13008</v>
      </c>
      <c r="E101" s="1" t="s">
        <v>13017</v>
      </c>
      <c r="F101" s="2" t="s">
        <v>13018</v>
      </c>
      <c r="G101" s="1" t="s">
        <v>13019</v>
      </c>
      <c r="H101" s="1" t="s">
        <v>12772</v>
      </c>
      <c r="I101" s="1" t="s">
        <v>12627</v>
      </c>
      <c r="J101" s="1" t="str">
        <f ca="1">IFERROR(__xludf.DUMMYFUNCTION("LEFT(INDEX(SPLIT(L101, "" ""), 4), 2)"),"12")</f>
        <v>12</v>
      </c>
      <c r="K101" s="1" t="s">
        <v>12589</v>
      </c>
      <c r="L101" s="4" t="str">
        <f ca="1">IFERROR(__xludf.DUMMYFUNCTION("JOIN("" "", SPLIT(REGEXEXTRACT(H101, ""(\S+\s+\S+\s+\S+\s+\S+)""), "" ""))"),"Intel Core i5 12400F")</f>
        <v>Intel Core i5 12400F</v>
      </c>
    </row>
    <row r="102" spans="1:12">
      <c r="A102" s="1" t="s">
        <v>13020</v>
      </c>
      <c r="B102" s="1" t="s">
        <v>12767</v>
      </c>
      <c r="D102" s="1" t="s">
        <v>13008</v>
      </c>
      <c r="E102" s="1" t="s">
        <v>13021</v>
      </c>
      <c r="F102" s="2" t="s">
        <v>13022</v>
      </c>
      <c r="G102" s="1" t="s">
        <v>13023</v>
      </c>
      <c r="H102" s="1" t="s">
        <v>12772</v>
      </c>
      <c r="I102" s="1" t="s">
        <v>12645</v>
      </c>
      <c r="J102" s="1" t="str">
        <f ca="1">IFERROR(__xludf.DUMMYFUNCTION("LEFT(INDEX(SPLIT(L102, "" ""), 4), 2)"),"12")</f>
        <v>12</v>
      </c>
      <c r="K102" s="1" t="s">
        <v>12589</v>
      </c>
      <c r="L102" s="4" t="str">
        <f ca="1">IFERROR(__xludf.DUMMYFUNCTION("JOIN("" "", SPLIT(REGEXEXTRACT(H102, ""(\S+\s+\S+\s+\S+\s+\S+)""), "" ""))"),"Intel Core i5 12400F")</f>
        <v>Intel Core i5 12400F</v>
      </c>
    </row>
    <row r="103" spans="1:12">
      <c r="A103" s="1" t="s">
        <v>13024</v>
      </c>
      <c r="B103" s="1" t="s">
        <v>12767</v>
      </c>
      <c r="D103" s="1" t="s">
        <v>13008</v>
      </c>
      <c r="E103" s="1" t="s">
        <v>13025</v>
      </c>
      <c r="F103" s="2" t="s">
        <v>13026</v>
      </c>
      <c r="G103" s="1" t="s">
        <v>13027</v>
      </c>
      <c r="H103" s="1" t="s">
        <v>12772</v>
      </c>
      <c r="I103" s="1" t="s">
        <v>12599</v>
      </c>
      <c r="J103" s="1" t="str">
        <f ca="1">IFERROR(__xludf.DUMMYFUNCTION("LEFT(INDEX(SPLIT(L103, "" ""), 4), 2)"),"12")</f>
        <v>12</v>
      </c>
      <c r="K103" s="1" t="s">
        <v>12589</v>
      </c>
      <c r="L103" s="4" t="str">
        <f ca="1">IFERROR(__xludf.DUMMYFUNCTION("JOIN("" "", SPLIT(REGEXEXTRACT(H103, ""(\S+\s+\S+\s+\S+\s+\S+)""), "" ""))"),"Intel Core i5 12400F")</f>
        <v>Intel Core i5 12400F</v>
      </c>
    </row>
    <row r="104" spans="1:12">
      <c r="A104" s="1" t="s">
        <v>13028</v>
      </c>
      <c r="B104" s="1" t="s">
        <v>12767</v>
      </c>
      <c r="D104" s="1" t="s">
        <v>13008</v>
      </c>
      <c r="E104" s="1" t="s">
        <v>13029</v>
      </c>
      <c r="F104" s="2" t="s">
        <v>13030</v>
      </c>
      <c r="G104" s="1" t="s">
        <v>13031</v>
      </c>
      <c r="H104" s="1" t="s">
        <v>12772</v>
      </c>
      <c r="I104" s="1" t="s">
        <v>12594</v>
      </c>
      <c r="J104" s="1" t="str">
        <f ca="1">IFERROR(__xludf.DUMMYFUNCTION("LEFT(INDEX(SPLIT(L104, "" ""), 4), 2)"),"12")</f>
        <v>12</v>
      </c>
      <c r="K104" s="1" t="s">
        <v>12589</v>
      </c>
      <c r="L104" s="4" t="str">
        <f ca="1">IFERROR(__xludf.DUMMYFUNCTION("JOIN("" "", SPLIT(REGEXEXTRACT(H104, ""(\S+\s+\S+\s+\S+\s+\S+)""), "" ""))"),"Intel Core i5 12400F")</f>
        <v>Intel Core i5 12400F</v>
      </c>
    </row>
    <row r="105" spans="1:12">
      <c r="A105" s="1" t="s">
        <v>13032</v>
      </c>
      <c r="B105" s="1" t="s">
        <v>12767</v>
      </c>
      <c r="D105" s="1" t="s">
        <v>13033</v>
      </c>
      <c r="E105" s="1" t="s">
        <v>13034</v>
      </c>
      <c r="F105" s="2" t="s">
        <v>13035</v>
      </c>
      <c r="G105" s="1" t="s">
        <v>13036</v>
      </c>
      <c r="H105" s="1" t="s">
        <v>12772</v>
      </c>
      <c r="I105" s="1" t="s">
        <v>13037</v>
      </c>
      <c r="J105" s="1" t="str">
        <f ca="1">IFERROR(__xludf.DUMMYFUNCTION("LEFT(INDEX(SPLIT(L105, "" ""), 4), 2)"),"12")</f>
        <v>12</v>
      </c>
      <c r="K105" s="1" t="s">
        <v>12589</v>
      </c>
      <c r="L105" s="4" t="str">
        <f ca="1">IFERROR(__xludf.DUMMYFUNCTION("JOIN("" "", SPLIT(REGEXEXTRACT(H105, ""(\S+\s+\S+\s+\S+\s+\S+)""), "" ""))"),"Intel Core i5 12400F")</f>
        <v>Intel Core i5 12400F</v>
      </c>
    </row>
    <row r="106" spans="1:12">
      <c r="A106" s="1" t="s">
        <v>13038</v>
      </c>
      <c r="B106" s="1" t="s">
        <v>12767</v>
      </c>
      <c r="D106" s="1" t="s">
        <v>13033</v>
      </c>
      <c r="E106" s="1" t="s">
        <v>13039</v>
      </c>
      <c r="F106" s="2" t="s">
        <v>13040</v>
      </c>
      <c r="G106" s="1" t="s">
        <v>13041</v>
      </c>
      <c r="H106" s="1" t="s">
        <v>12772</v>
      </c>
      <c r="I106" s="1" t="s">
        <v>12665</v>
      </c>
      <c r="J106" s="1" t="str">
        <f ca="1">IFERROR(__xludf.DUMMYFUNCTION("LEFT(INDEX(SPLIT(L106, "" ""), 4), 2)"),"12")</f>
        <v>12</v>
      </c>
      <c r="K106" s="1" t="s">
        <v>12589</v>
      </c>
      <c r="L106" s="4" t="str">
        <f ca="1">IFERROR(__xludf.DUMMYFUNCTION("JOIN("" "", SPLIT(REGEXEXTRACT(H106, ""(\S+\s+\S+\s+\S+\s+\S+)""), "" ""))"),"Intel Core i5 12400F")</f>
        <v>Intel Core i5 12400F</v>
      </c>
    </row>
    <row r="107" spans="1:12">
      <c r="A107" s="1" t="s">
        <v>13042</v>
      </c>
      <c r="B107" s="1" t="s">
        <v>12767</v>
      </c>
      <c r="D107" s="1" t="s">
        <v>13043</v>
      </c>
      <c r="E107" s="1" t="s">
        <v>13044</v>
      </c>
      <c r="F107" s="2" t="s">
        <v>13045</v>
      </c>
      <c r="G107" s="1" t="s">
        <v>13046</v>
      </c>
      <c r="H107" s="1" t="s">
        <v>12772</v>
      </c>
      <c r="I107" s="1" t="s">
        <v>12727</v>
      </c>
      <c r="J107" s="1" t="str">
        <f ca="1">IFERROR(__xludf.DUMMYFUNCTION("LEFT(INDEX(SPLIT(L107, "" ""), 4), 2)"),"12")</f>
        <v>12</v>
      </c>
      <c r="K107" s="1" t="s">
        <v>12589</v>
      </c>
      <c r="L107" s="4" t="str">
        <f ca="1">IFERROR(__xludf.DUMMYFUNCTION("JOIN("" "", SPLIT(REGEXEXTRACT(H107, ""(\S+\s+\S+\s+\S+\s+\S+)""), "" ""))"),"Intel Core i5 12400F")</f>
        <v>Intel Core i5 12400F</v>
      </c>
    </row>
    <row r="108" spans="1:12">
      <c r="A108" s="1" t="s">
        <v>13047</v>
      </c>
      <c r="B108" s="1" t="s">
        <v>12767</v>
      </c>
      <c r="D108" s="1" t="s">
        <v>13048</v>
      </c>
      <c r="E108" s="1" t="s">
        <v>13049</v>
      </c>
      <c r="F108" s="2" t="s">
        <v>13050</v>
      </c>
      <c r="G108" s="1" t="s">
        <v>13051</v>
      </c>
      <c r="H108" s="1" t="s">
        <v>12772</v>
      </c>
      <c r="I108" s="1" t="s">
        <v>12604</v>
      </c>
      <c r="J108" s="1" t="str">
        <f ca="1">IFERROR(__xludf.DUMMYFUNCTION("LEFT(INDEX(SPLIT(L108, "" ""), 4), 2)"),"12")</f>
        <v>12</v>
      </c>
      <c r="K108" s="1" t="s">
        <v>12589</v>
      </c>
      <c r="L108" s="4" t="str">
        <f ca="1">IFERROR(__xludf.DUMMYFUNCTION("JOIN("" "", SPLIT(REGEXEXTRACT(H108, ""(\S+\s+\S+\s+\S+\s+\S+)""), "" ""))"),"Intel Core i5 12400F")</f>
        <v>Intel Core i5 12400F</v>
      </c>
    </row>
    <row r="109" spans="1:12">
      <c r="A109" s="1" t="s">
        <v>13052</v>
      </c>
      <c r="B109" s="1" t="s">
        <v>12767</v>
      </c>
      <c r="D109" s="1" t="s">
        <v>13048</v>
      </c>
      <c r="E109" s="1" t="s">
        <v>13053</v>
      </c>
      <c r="F109" s="2" t="s">
        <v>13054</v>
      </c>
      <c r="G109" s="1" t="s">
        <v>13055</v>
      </c>
      <c r="H109" s="1" t="s">
        <v>12772</v>
      </c>
      <c r="I109" s="1" t="s">
        <v>13056</v>
      </c>
      <c r="J109" s="1" t="str">
        <f ca="1">IFERROR(__xludf.DUMMYFUNCTION("LEFT(INDEX(SPLIT(L109, "" ""), 4), 2)"),"12")</f>
        <v>12</v>
      </c>
      <c r="K109" s="1" t="s">
        <v>12589</v>
      </c>
      <c r="L109" s="4" t="str">
        <f ca="1">IFERROR(__xludf.DUMMYFUNCTION("JOIN("" "", SPLIT(REGEXEXTRACT(H109, ""(\S+\s+\S+\s+\S+\s+\S+)""), "" ""))"),"Intel Core i5 12400F")</f>
        <v>Intel Core i5 12400F</v>
      </c>
    </row>
    <row r="110" spans="1:12">
      <c r="A110" s="1" t="s">
        <v>13057</v>
      </c>
      <c r="B110" s="1" t="s">
        <v>12767</v>
      </c>
      <c r="D110" s="1" t="s">
        <v>13058</v>
      </c>
      <c r="E110" s="1" t="s">
        <v>13059</v>
      </c>
      <c r="F110" s="2" t="s">
        <v>13060</v>
      </c>
      <c r="G110" s="1" t="s">
        <v>13061</v>
      </c>
      <c r="H110" s="1" t="s">
        <v>12772</v>
      </c>
      <c r="I110" s="1" t="s">
        <v>13062</v>
      </c>
      <c r="J110" s="1" t="str">
        <f ca="1">IFERROR(__xludf.DUMMYFUNCTION("LEFT(INDEX(SPLIT(L110, "" ""), 4), 2)"),"12")</f>
        <v>12</v>
      </c>
      <c r="K110" s="1" t="s">
        <v>12589</v>
      </c>
      <c r="L110" s="4" t="str">
        <f ca="1">IFERROR(__xludf.DUMMYFUNCTION("JOIN("" "", SPLIT(REGEXEXTRACT(H110, ""(\S+\s+\S+\s+\S+\s+\S+)""), "" ""))"),"Intel Core i5 12400F")</f>
        <v>Intel Core i5 12400F</v>
      </c>
    </row>
    <row r="111" spans="1:12">
      <c r="A111" s="1" t="s">
        <v>13063</v>
      </c>
      <c r="B111" s="1" t="s">
        <v>12767</v>
      </c>
      <c r="D111" s="1" t="s">
        <v>13058</v>
      </c>
      <c r="E111" s="1" t="s">
        <v>13064</v>
      </c>
      <c r="F111" s="2" t="s">
        <v>13065</v>
      </c>
      <c r="G111" s="1" t="s">
        <v>13066</v>
      </c>
      <c r="H111" s="1" t="s">
        <v>12772</v>
      </c>
      <c r="I111" s="1" t="s">
        <v>12594</v>
      </c>
      <c r="J111" s="1" t="str">
        <f ca="1">IFERROR(__xludf.DUMMYFUNCTION("LEFT(INDEX(SPLIT(L111, "" ""), 4), 2)"),"12")</f>
        <v>12</v>
      </c>
      <c r="K111" s="1" t="s">
        <v>12589</v>
      </c>
      <c r="L111" s="4" t="str">
        <f ca="1">IFERROR(__xludf.DUMMYFUNCTION("JOIN("" "", SPLIT(REGEXEXTRACT(H111, ""(\S+\s+\S+\s+\S+\s+\S+)""), "" ""))"),"Intel Core i5 12400F")</f>
        <v>Intel Core i5 12400F</v>
      </c>
    </row>
    <row r="112" spans="1:12">
      <c r="A112" s="1" t="s">
        <v>13067</v>
      </c>
      <c r="B112" s="1" t="s">
        <v>13068</v>
      </c>
      <c r="D112" s="1" t="s">
        <v>12676</v>
      </c>
      <c r="E112" s="1" t="s">
        <v>13069</v>
      </c>
      <c r="F112" s="2" t="s">
        <v>13070</v>
      </c>
      <c r="G112" s="1" t="s">
        <v>13071</v>
      </c>
      <c r="H112" s="1" t="s">
        <v>13072</v>
      </c>
      <c r="I112" s="1" t="s">
        <v>12665</v>
      </c>
      <c r="J112" s="1" t="str">
        <f ca="1">IFERROR(__xludf.DUMMYFUNCTION("LEFT(INDEX(SPLIT(L112, "" ""), 4), 2)"),"12")</f>
        <v>12</v>
      </c>
      <c r="K112" s="1" t="s">
        <v>12589</v>
      </c>
      <c r="L112" s="4" t="str">
        <f ca="1">IFERROR(__xludf.DUMMYFUNCTION("JOIN("" "", SPLIT(REGEXEXTRACT(H112, ""(\S+\s+\S+\s+\S+\s+\S+)""), "" ""))"),"Intel Core i5 12600KF")</f>
        <v>Intel Core i5 12600KF</v>
      </c>
    </row>
    <row r="113" spans="1:12">
      <c r="A113" s="1" t="s">
        <v>13073</v>
      </c>
      <c r="B113" s="1" t="s">
        <v>13068</v>
      </c>
      <c r="D113" s="1" t="s">
        <v>10371</v>
      </c>
      <c r="E113" s="1" t="s">
        <v>13074</v>
      </c>
      <c r="F113" s="2" t="s">
        <v>13075</v>
      </c>
      <c r="G113" s="1" t="s">
        <v>13076</v>
      </c>
      <c r="H113" s="1" t="s">
        <v>13072</v>
      </c>
      <c r="I113" s="1" t="s">
        <v>12665</v>
      </c>
      <c r="J113" s="1" t="str">
        <f ca="1">IFERROR(__xludf.DUMMYFUNCTION("LEFT(INDEX(SPLIT(L113, "" ""), 4), 2)"),"12")</f>
        <v>12</v>
      </c>
      <c r="K113" s="1" t="s">
        <v>12589</v>
      </c>
      <c r="L113" s="4" t="str">
        <f ca="1">IFERROR(__xludf.DUMMYFUNCTION("JOIN("" "", SPLIT(REGEXEXTRACT(H113, ""(\S+\s+\S+\s+\S+\s+\S+)""), "" ""))"),"Intel Core i5 12600KF")</f>
        <v>Intel Core i5 12600KF</v>
      </c>
    </row>
    <row r="114" spans="1:12">
      <c r="A114" s="1" t="s">
        <v>13077</v>
      </c>
      <c r="B114" s="1" t="s">
        <v>13068</v>
      </c>
      <c r="D114" s="1" t="s">
        <v>10371</v>
      </c>
      <c r="E114" s="1" t="s">
        <v>13078</v>
      </c>
      <c r="F114" s="2" t="s">
        <v>13079</v>
      </c>
      <c r="G114" s="1" t="s">
        <v>13080</v>
      </c>
      <c r="H114" s="1" t="s">
        <v>13072</v>
      </c>
      <c r="I114" s="1" t="s">
        <v>12627</v>
      </c>
      <c r="J114" s="1" t="str">
        <f ca="1">IFERROR(__xludf.DUMMYFUNCTION("LEFT(INDEX(SPLIT(L114, "" ""), 4), 2)"),"12")</f>
        <v>12</v>
      </c>
      <c r="K114" s="1" t="s">
        <v>12589</v>
      </c>
      <c r="L114" s="4" t="str">
        <f ca="1">IFERROR(__xludf.DUMMYFUNCTION("JOIN("" "", SPLIT(REGEXEXTRACT(H114, ""(\S+\s+\S+\s+\S+\s+\S+)""), "" ""))"),"Intel Core i5 12600KF")</f>
        <v>Intel Core i5 12600KF</v>
      </c>
    </row>
    <row r="115" spans="1:12">
      <c r="A115" s="1" t="s">
        <v>13081</v>
      </c>
      <c r="B115" s="1" t="s">
        <v>13068</v>
      </c>
      <c r="D115" s="1" t="s">
        <v>10371</v>
      </c>
      <c r="E115" s="1" t="s">
        <v>13082</v>
      </c>
      <c r="F115" s="2" t="s">
        <v>13083</v>
      </c>
      <c r="G115" s="1" t="s">
        <v>13084</v>
      </c>
      <c r="H115" s="1" t="s">
        <v>13072</v>
      </c>
      <c r="I115" s="1" t="s">
        <v>12604</v>
      </c>
      <c r="J115" s="1" t="str">
        <f ca="1">IFERROR(__xludf.DUMMYFUNCTION("LEFT(INDEX(SPLIT(L115, "" ""), 4), 2)"),"12")</f>
        <v>12</v>
      </c>
      <c r="K115" s="1" t="s">
        <v>12589</v>
      </c>
      <c r="L115" s="4" t="str">
        <f ca="1">IFERROR(__xludf.DUMMYFUNCTION("JOIN("" "", SPLIT(REGEXEXTRACT(H115, ""(\S+\s+\S+\s+\S+\s+\S+)""), "" ""))"),"Intel Core i5 12600KF")</f>
        <v>Intel Core i5 12600KF</v>
      </c>
    </row>
    <row r="116" spans="1:12">
      <c r="A116" s="1" t="s">
        <v>13085</v>
      </c>
      <c r="B116" s="1" t="s">
        <v>13068</v>
      </c>
      <c r="D116" s="1" t="s">
        <v>10371</v>
      </c>
      <c r="E116" s="1" t="s">
        <v>13086</v>
      </c>
      <c r="F116" s="2" t="s">
        <v>13087</v>
      </c>
      <c r="G116" s="1" t="s">
        <v>13088</v>
      </c>
      <c r="H116" s="1" t="s">
        <v>13072</v>
      </c>
      <c r="I116" s="1" t="s">
        <v>12594</v>
      </c>
      <c r="J116" s="1" t="str">
        <f ca="1">IFERROR(__xludf.DUMMYFUNCTION("LEFT(INDEX(SPLIT(L116, "" ""), 4), 2)"),"12")</f>
        <v>12</v>
      </c>
      <c r="K116" s="1" t="s">
        <v>12589</v>
      </c>
      <c r="L116" s="4" t="str">
        <f ca="1">IFERROR(__xludf.DUMMYFUNCTION("JOIN("" "", SPLIT(REGEXEXTRACT(H116, ""(\S+\s+\S+\s+\S+\s+\S+)""), "" ""))"),"Intel Core i5 12600KF")</f>
        <v>Intel Core i5 12600KF</v>
      </c>
    </row>
    <row r="117" spans="1:12">
      <c r="A117" s="1" t="s">
        <v>13089</v>
      </c>
      <c r="B117" s="1" t="s">
        <v>13068</v>
      </c>
      <c r="D117" s="1" t="s">
        <v>10371</v>
      </c>
      <c r="E117" s="1" t="s">
        <v>13090</v>
      </c>
      <c r="F117" s="2" t="s">
        <v>13091</v>
      </c>
      <c r="G117" s="1" t="s">
        <v>13092</v>
      </c>
      <c r="H117" s="1" t="s">
        <v>13072</v>
      </c>
      <c r="I117" s="1" t="s">
        <v>12588</v>
      </c>
      <c r="J117" s="1" t="str">
        <f ca="1">IFERROR(__xludf.DUMMYFUNCTION("LEFT(INDEX(SPLIT(L117, "" ""), 4), 2)"),"12")</f>
        <v>12</v>
      </c>
      <c r="K117" s="1" t="s">
        <v>12589</v>
      </c>
      <c r="L117" s="4" t="str">
        <f ca="1">IFERROR(__xludf.DUMMYFUNCTION("JOIN("" "", SPLIT(REGEXEXTRACT(H117, ""(\S+\s+\S+\s+\S+\s+\S+)""), "" ""))"),"Intel Core i5 12600KF")</f>
        <v>Intel Core i5 12600KF</v>
      </c>
    </row>
    <row r="118" spans="1:12">
      <c r="A118" s="1" t="s">
        <v>13093</v>
      </c>
      <c r="B118" s="1" t="s">
        <v>13068</v>
      </c>
      <c r="D118" s="1" t="s">
        <v>10300</v>
      </c>
      <c r="E118" s="1" t="s">
        <v>13094</v>
      </c>
      <c r="F118" s="2" t="s">
        <v>13095</v>
      </c>
      <c r="G118" s="1" t="s">
        <v>13096</v>
      </c>
      <c r="H118" s="1" t="s">
        <v>13072</v>
      </c>
      <c r="I118" s="1" t="s">
        <v>12665</v>
      </c>
      <c r="J118" s="1" t="str">
        <f ca="1">IFERROR(__xludf.DUMMYFUNCTION("LEFT(INDEX(SPLIT(L118, "" ""), 4), 2)"),"12")</f>
        <v>12</v>
      </c>
      <c r="K118" s="1" t="s">
        <v>12589</v>
      </c>
      <c r="L118" s="4" t="str">
        <f ca="1">IFERROR(__xludf.DUMMYFUNCTION("JOIN("" "", SPLIT(REGEXEXTRACT(H118, ""(\S+\s+\S+\s+\S+\s+\S+)""), "" ""))"),"Intel Core i5 12600KF")</f>
        <v>Intel Core i5 12600KF</v>
      </c>
    </row>
    <row r="119" spans="1:12">
      <c r="A119" s="1">
        <v>15</v>
      </c>
      <c r="B119" s="1" t="s">
        <v>13068</v>
      </c>
      <c r="D119" s="1" t="s">
        <v>10300</v>
      </c>
      <c r="E119" s="1" t="s">
        <v>13097</v>
      </c>
      <c r="F119" s="2" t="s">
        <v>13098</v>
      </c>
      <c r="G119" s="1" t="s">
        <v>13099</v>
      </c>
      <c r="H119" s="1" t="s">
        <v>13072</v>
      </c>
      <c r="I119" s="1" t="s">
        <v>12588</v>
      </c>
      <c r="J119" s="1" t="str">
        <f ca="1">IFERROR(__xludf.DUMMYFUNCTION("LEFT(INDEX(SPLIT(L119, "" ""), 4), 2)"),"12")</f>
        <v>12</v>
      </c>
      <c r="K119" s="1" t="s">
        <v>12589</v>
      </c>
      <c r="L119" s="4" t="str">
        <f ca="1">IFERROR(__xludf.DUMMYFUNCTION("JOIN("" "", SPLIT(REGEXEXTRACT(H119, ""(\S+\s+\S+\s+\S+\s+\S+)""), "" ""))"),"Intel Core i5 12600KF")</f>
        <v>Intel Core i5 12600KF</v>
      </c>
    </row>
    <row r="120" spans="1:12">
      <c r="A120" s="1" t="s">
        <v>13100</v>
      </c>
      <c r="B120" s="1" t="s">
        <v>13068</v>
      </c>
      <c r="D120" s="1" t="s">
        <v>10305</v>
      </c>
      <c r="E120" s="1" t="s">
        <v>13101</v>
      </c>
      <c r="F120" s="2" t="s">
        <v>13102</v>
      </c>
      <c r="G120" s="1" t="s">
        <v>13103</v>
      </c>
      <c r="H120" s="1" t="s">
        <v>13072</v>
      </c>
      <c r="I120" s="1" t="s">
        <v>12627</v>
      </c>
      <c r="J120" s="1" t="str">
        <f ca="1">IFERROR(__xludf.DUMMYFUNCTION("LEFT(INDEX(SPLIT(L120, "" ""), 4), 2)"),"12")</f>
        <v>12</v>
      </c>
      <c r="K120" s="1" t="s">
        <v>12589</v>
      </c>
      <c r="L120" s="4" t="str">
        <f ca="1">IFERROR(__xludf.DUMMYFUNCTION("JOIN("" "", SPLIT(REGEXEXTRACT(H120, ""(\S+\s+\S+\s+\S+\s+\S+)""), "" ""))"),"Intel Core i5 12600KF")</f>
        <v>Intel Core i5 12600KF</v>
      </c>
    </row>
    <row r="121" spans="1:12">
      <c r="A121" s="1" t="s">
        <v>13104</v>
      </c>
      <c r="B121" s="1" t="s">
        <v>13068</v>
      </c>
      <c r="D121" s="1" t="s">
        <v>10293</v>
      </c>
      <c r="E121" s="1" t="s">
        <v>13105</v>
      </c>
      <c r="F121" s="2" t="s">
        <v>13106</v>
      </c>
      <c r="G121" s="1" t="s">
        <v>13107</v>
      </c>
      <c r="H121" s="1" t="s">
        <v>13072</v>
      </c>
      <c r="I121" s="1" t="s">
        <v>12665</v>
      </c>
      <c r="J121" s="1" t="str">
        <f ca="1">IFERROR(__xludf.DUMMYFUNCTION("LEFT(INDEX(SPLIT(L121, "" ""), 4), 2)"),"12")</f>
        <v>12</v>
      </c>
      <c r="K121" s="1" t="s">
        <v>12589</v>
      </c>
      <c r="L121" s="4" t="str">
        <f ca="1">IFERROR(__xludf.DUMMYFUNCTION("JOIN("" "", SPLIT(REGEXEXTRACT(H121, ""(\S+\s+\S+\s+\S+\s+\S+)""), "" ""))"),"Intel Core i5 12600KF")</f>
        <v>Intel Core i5 12600KF</v>
      </c>
    </row>
    <row r="122" spans="1:12">
      <c r="A122" s="1" t="s">
        <v>13108</v>
      </c>
      <c r="B122" s="1" t="s">
        <v>13068</v>
      </c>
      <c r="D122" s="1" t="s">
        <v>10293</v>
      </c>
      <c r="E122" s="1" t="s">
        <v>13109</v>
      </c>
      <c r="F122" s="2" t="s">
        <v>13110</v>
      </c>
      <c r="G122" s="1" t="s">
        <v>13111</v>
      </c>
      <c r="H122" s="1" t="s">
        <v>13072</v>
      </c>
      <c r="I122" s="1" t="s">
        <v>13112</v>
      </c>
      <c r="J122" s="1" t="str">
        <f ca="1">IFERROR(__xludf.DUMMYFUNCTION("LEFT(INDEX(SPLIT(L122, "" ""), 4), 2)"),"12")</f>
        <v>12</v>
      </c>
      <c r="K122" s="1" t="s">
        <v>12589</v>
      </c>
      <c r="L122" s="4" t="str">
        <f ca="1">IFERROR(__xludf.DUMMYFUNCTION("JOIN("" "", SPLIT(REGEXEXTRACT(H122, ""(\S+\s+\S+\s+\S+\s+\S+)""), "" ""))"),"Intel Core i5 12600KF")</f>
        <v>Intel Core i5 12600KF</v>
      </c>
    </row>
    <row r="123" spans="1:12">
      <c r="A123" s="1" t="s">
        <v>13113</v>
      </c>
      <c r="B123" s="1" t="s">
        <v>13068</v>
      </c>
      <c r="D123" s="1" t="s">
        <v>10293</v>
      </c>
      <c r="E123" s="1" t="s">
        <v>13114</v>
      </c>
      <c r="F123" s="2" t="s">
        <v>13115</v>
      </c>
      <c r="G123" s="1" t="s">
        <v>13116</v>
      </c>
      <c r="H123" s="1" t="s">
        <v>13072</v>
      </c>
      <c r="I123" s="1" t="s">
        <v>12714</v>
      </c>
      <c r="J123" s="1" t="str">
        <f ca="1">IFERROR(__xludf.DUMMYFUNCTION("LEFT(INDEX(SPLIT(L123, "" ""), 4), 2)"),"12")</f>
        <v>12</v>
      </c>
      <c r="K123" s="1" t="s">
        <v>12589</v>
      </c>
      <c r="L123" s="4" t="str">
        <f ca="1">IFERROR(__xludf.DUMMYFUNCTION("JOIN("" "", SPLIT(REGEXEXTRACT(H123, ""(\S+\s+\S+\s+\S+\s+\S+)""), "" ""))"),"Intel Core i5 12600KF")</f>
        <v>Intel Core i5 12600KF</v>
      </c>
    </row>
    <row r="124" spans="1:12">
      <c r="A124" s="1" t="s">
        <v>13117</v>
      </c>
      <c r="B124" s="1" t="s">
        <v>13068</v>
      </c>
      <c r="D124" s="1" t="s">
        <v>10288</v>
      </c>
      <c r="E124" s="1" t="s">
        <v>13118</v>
      </c>
      <c r="F124" s="2" t="s">
        <v>13119</v>
      </c>
      <c r="G124" s="1" t="s">
        <v>13120</v>
      </c>
      <c r="H124" s="1" t="s">
        <v>13072</v>
      </c>
      <c r="I124" s="1" t="s">
        <v>12599</v>
      </c>
      <c r="J124" s="1" t="str">
        <f ca="1">IFERROR(__xludf.DUMMYFUNCTION("LEFT(INDEX(SPLIT(L124, "" ""), 4), 2)"),"12")</f>
        <v>12</v>
      </c>
      <c r="K124" s="1" t="s">
        <v>12589</v>
      </c>
      <c r="L124" s="4" t="str">
        <f ca="1">IFERROR(__xludf.DUMMYFUNCTION("JOIN("" "", SPLIT(REGEXEXTRACT(H124, ""(\S+\s+\S+\s+\S+\s+\S+)""), "" ""))"),"Intel Core i5 12600KF")</f>
        <v>Intel Core i5 12600KF</v>
      </c>
    </row>
    <row r="125" spans="1:12">
      <c r="A125" s="1" t="s">
        <v>13121</v>
      </c>
      <c r="B125" s="1" t="s">
        <v>13068</v>
      </c>
      <c r="D125" s="1" t="s">
        <v>10288</v>
      </c>
      <c r="E125" s="1" t="s">
        <v>13122</v>
      </c>
      <c r="F125" s="2" t="s">
        <v>13123</v>
      </c>
      <c r="G125" s="1" t="s">
        <v>13124</v>
      </c>
      <c r="H125" s="1" t="s">
        <v>13072</v>
      </c>
      <c r="I125" s="1" t="s">
        <v>12594</v>
      </c>
      <c r="J125" s="1" t="str">
        <f ca="1">IFERROR(__xludf.DUMMYFUNCTION("LEFT(INDEX(SPLIT(L125, "" ""), 4), 2)"),"12")</f>
        <v>12</v>
      </c>
      <c r="K125" s="1" t="s">
        <v>12589</v>
      </c>
      <c r="L125" s="4" t="str">
        <f ca="1">IFERROR(__xludf.DUMMYFUNCTION("JOIN("" "", SPLIT(REGEXEXTRACT(H125, ""(\S+\s+\S+\s+\S+\s+\S+)""), "" ""))"),"Intel Core i5 12600KF")</f>
        <v>Intel Core i5 12600KF</v>
      </c>
    </row>
    <row r="126" spans="1:12">
      <c r="A126" s="1" t="s">
        <v>13125</v>
      </c>
      <c r="B126" s="1" t="s">
        <v>13068</v>
      </c>
      <c r="D126" s="1" t="s">
        <v>10288</v>
      </c>
      <c r="E126" s="1" t="s">
        <v>13126</v>
      </c>
      <c r="F126" s="2" t="s">
        <v>13127</v>
      </c>
      <c r="G126" s="1" t="s">
        <v>13128</v>
      </c>
      <c r="H126" s="1" t="s">
        <v>13072</v>
      </c>
      <c r="I126" s="1" t="s">
        <v>12594</v>
      </c>
      <c r="J126" s="1" t="str">
        <f ca="1">IFERROR(__xludf.DUMMYFUNCTION("LEFT(INDEX(SPLIT(L126, "" ""), 4), 2)"),"12")</f>
        <v>12</v>
      </c>
      <c r="K126" s="1" t="s">
        <v>12589</v>
      </c>
      <c r="L126" s="4" t="str">
        <f ca="1">IFERROR(__xludf.DUMMYFUNCTION("JOIN("" "", SPLIT(REGEXEXTRACT(H126, ""(\S+\s+\S+\s+\S+\s+\S+)""), "" ""))"),"Intel Core i5 12600KF")</f>
        <v>Intel Core i5 12600KF</v>
      </c>
    </row>
    <row r="127" spans="1:12">
      <c r="A127" s="1" t="s">
        <v>13129</v>
      </c>
      <c r="B127" s="1" t="s">
        <v>13068</v>
      </c>
      <c r="D127" s="1" t="s">
        <v>10288</v>
      </c>
      <c r="E127" s="1" t="s">
        <v>13130</v>
      </c>
      <c r="F127" s="2" t="s">
        <v>13131</v>
      </c>
      <c r="G127" s="1" t="s">
        <v>13132</v>
      </c>
      <c r="H127" s="1" t="s">
        <v>13072</v>
      </c>
      <c r="I127" s="1" t="s">
        <v>12594</v>
      </c>
      <c r="J127" s="1" t="str">
        <f ca="1">IFERROR(__xludf.DUMMYFUNCTION("LEFT(INDEX(SPLIT(L127, "" ""), 4), 2)"),"12")</f>
        <v>12</v>
      </c>
      <c r="K127" s="1" t="s">
        <v>12589</v>
      </c>
      <c r="L127" s="4" t="str">
        <f ca="1">IFERROR(__xludf.DUMMYFUNCTION("JOIN("" "", SPLIT(REGEXEXTRACT(H127, ""(\S+\s+\S+\s+\S+\s+\S+)""), "" ""))"),"Intel Core i5 12600KF")</f>
        <v>Intel Core i5 12600KF</v>
      </c>
    </row>
    <row r="128" spans="1:12">
      <c r="A128" s="1" t="s">
        <v>13133</v>
      </c>
      <c r="B128" s="1" t="s">
        <v>13068</v>
      </c>
      <c r="D128" s="1" t="s">
        <v>10288</v>
      </c>
      <c r="E128" s="1" t="s">
        <v>13134</v>
      </c>
      <c r="F128" s="2" t="s">
        <v>13135</v>
      </c>
      <c r="G128" s="1" t="s">
        <v>13136</v>
      </c>
      <c r="H128" s="1" t="s">
        <v>13072</v>
      </c>
      <c r="I128" s="1" t="s">
        <v>13137</v>
      </c>
      <c r="J128" s="1" t="str">
        <f ca="1">IFERROR(__xludf.DUMMYFUNCTION("LEFT(INDEX(SPLIT(L128, "" ""), 4), 2)"),"12")</f>
        <v>12</v>
      </c>
      <c r="K128" s="1" t="s">
        <v>12589</v>
      </c>
      <c r="L128" s="4" t="str">
        <f ca="1">IFERROR(__xludf.DUMMYFUNCTION("JOIN("" "", SPLIT(REGEXEXTRACT(H128, ""(\S+\s+\S+\s+\S+\s+\S+)""), "" ""))"),"Intel Core i5 12600KF")</f>
        <v>Intel Core i5 12600KF</v>
      </c>
    </row>
    <row r="129" spans="1:12">
      <c r="A129" s="1" t="s">
        <v>13138</v>
      </c>
      <c r="B129" s="1" t="s">
        <v>13068</v>
      </c>
      <c r="D129" s="1" t="s">
        <v>10288</v>
      </c>
      <c r="E129" s="1" t="s">
        <v>13139</v>
      </c>
      <c r="F129" s="2" t="s">
        <v>13140</v>
      </c>
      <c r="G129" s="1" t="s">
        <v>13141</v>
      </c>
      <c r="H129" s="1" t="s">
        <v>13072</v>
      </c>
      <c r="I129" s="1" t="s">
        <v>12627</v>
      </c>
      <c r="J129" s="1" t="str">
        <f ca="1">IFERROR(__xludf.DUMMYFUNCTION("LEFT(INDEX(SPLIT(L129, "" ""), 4), 2)"),"12")</f>
        <v>12</v>
      </c>
      <c r="K129" s="1" t="s">
        <v>12589</v>
      </c>
      <c r="L129" s="4" t="str">
        <f ca="1">IFERROR(__xludf.DUMMYFUNCTION("JOIN("" "", SPLIT(REGEXEXTRACT(H129, ""(\S+\s+\S+\s+\S+\s+\S+)""), "" ""))"),"Intel Core i5 12600KF")</f>
        <v>Intel Core i5 12600KF</v>
      </c>
    </row>
    <row r="130" spans="1:12">
      <c r="A130" s="1" t="s">
        <v>13142</v>
      </c>
      <c r="B130" s="1" t="s">
        <v>13068</v>
      </c>
      <c r="D130" s="1" t="s">
        <v>10288</v>
      </c>
      <c r="E130" s="1" t="s">
        <v>11162</v>
      </c>
      <c r="F130" s="2" t="s">
        <v>13143</v>
      </c>
      <c r="G130" s="1" t="s">
        <v>13144</v>
      </c>
      <c r="H130" s="1" t="s">
        <v>13072</v>
      </c>
      <c r="I130" s="1" t="s">
        <v>12594</v>
      </c>
      <c r="J130" s="1" t="str">
        <f ca="1">IFERROR(__xludf.DUMMYFUNCTION("LEFT(INDEX(SPLIT(L130, "" ""), 4), 2)"),"12")</f>
        <v>12</v>
      </c>
      <c r="K130" s="1" t="s">
        <v>12589</v>
      </c>
      <c r="L130" s="4" t="str">
        <f ca="1">IFERROR(__xludf.DUMMYFUNCTION("JOIN("" "", SPLIT(REGEXEXTRACT(H130, ""(\S+\s+\S+\s+\S+\s+\S+)""), "" ""))"),"Intel Core i5 12600KF")</f>
        <v>Intel Core i5 12600KF</v>
      </c>
    </row>
    <row r="131" spans="1:12">
      <c r="A131" s="1" t="s">
        <v>13145</v>
      </c>
      <c r="B131" s="1" t="s">
        <v>13068</v>
      </c>
      <c r="D131" s="1" t="s">
        <v>10288</v>
      </c>
      <c r="E131" s="1" t="s">
        <v>13146</v>
      </c>
      <c r="F131" s="2" t="s">
        <v>13147</v>
      </c>
      <c r="G131" s="1" t="s">
        <v>13148</v>
      </c>
      <c r="H131" s="1" t="s">
        <v>13072</v>
      </c>
      <c r="I131" s="1" t="s">
        <v>12665</v>
      </c>
      <c r="J131" s="1" t="str">
        <f ca="1">IFERROR(__xludf.DUMMYFUNCTION("LEFT(INDEX(SPLIT(L131, "" ""), 4), 2)"),"12")</f>
        <v>12</v>
      </c>
      <c r="K131" s="1" t="s">
        <v>12589</v>
      </c>
      <c r="L131" s="4" t="str">
        <f ca="1">IFERROR(__xludf.DUMMYFUNCTION("JOIN("" "", SPLIT(REGEXEXTRACT(H131, ""(\S+\s+\S+\s+\S+\s+\S+)""), "" ""))"),"Intel Core i5 12600KF")</f>
        <v>Intel Core i5 12600KF</v>
      </c>
    </row>
    <row r="132" spans="1:12">
      <c r="A132" s="1" t="s">
        <v>13149</v>
      </c>
      <c r="B132" s="1" t="s">
        <v>13068</v>
      </c>
      <c r="D132" s="1" t="s">
        <v>10288</v>
      </c>
      <c r="E132" s="1" t="s">
        <v>13150</v>
      </c>
      <c r="F132" s="2" t="s">
        <v>13151</v>
      </c>
      <c r="G132" s="1" t="s">
        <v>13152</v>
      </c>
      <c r="H132" s="1" t="s">
        <v>13072</v>
      </c>
      <c r="I132" s="1" t="s">
        <v>12665</v>
      </c>
      <c r="J132" s="1" t="str">
        <f ca="1">IFERROR(__xludf.DUMMYFUNCTION("LEFT(INDEX(SPLIT(L132, "" ""), 4), 2)"),"12")</f>
        <v>12</v>
      </c>
      <c r="K132" s="1" t="s">
        <v>12589</v>
      </c>
      <c r="L132" s="4" t="str">
        <f ca="1">IFERROR(__xludf.DUMMYFUNCTION("JOIN("" "", SPLIT(REGEXEXTRACT(H132, ""(\S+\s+\S+\s+\S+\s+\S+)""), "" ""))"),"Intel Core i5 12600KF")</f>
        <v>Intel Core i5 12600KF</v>
      </c>
    </row>
    <row r="133" spans="1:12">
      <c r="A133" s="1" t="s">
        <v>13108</v>
      </c>
      <c r="B133" s="1" t="s">
        <v>13068</v>
      </c>
      <c r="D133" s="1" t="s">
        <v>10479</v>
      </c>
      <c r="E133" s="1" t="s">
        <v>13153</v>
      </c>
      <c r="F133" s="2" t="s">
        <v>13110</v>
      </c>
      <c r="G133" s="1" t="s">
        <v>13154</v>
      </c>
      <c r="H133" s="1" t="s">
        <v>13072</v>
      </c>
      <c r="I133" s="1" t="s">
        <v>13155</v>
      </c>
      <c r="J133" s="1" t="str">
        <f ca="1">IFERROR(__xludf.DUMMYFUNCTION("LEFT(INDEX(SPLIT(L133, "" ""), 4), 2)"),"12")</f>
        <v>12</v>
      </c>
      <c r="K133" s="1" t="s">
        <v>12589</v>
      </c>
      <c r="L133" s="4" t="str">
        <f ca="1">IFERROR(__xludf.DUMMYFUNCTION("JOIN("" "", SPLIT(REGEXEXTRACT(H133, ""(\S+\s+\S+\s+\S+\s+\S+)""), "" ""))"),"Intel Core i5 12600KF")</f>
        <v>Intel Core i5 12600KF</v>
      </c>
    </row>
    <row r="134" spans="1:12">
      <c r="A134" s="1" t="s">
        <v>13156</v>
      </c>
      <c r="B134" s="1" t="s">
        <v>13068</v>
      </c>
      <c r="D134" s="1" t="s">
        <v>10479</v>
      </c>
      <c r="E134" s="1" t="s">
        <v>13157</v>
      </c>
      <c r="F134" s="2" t="s">
        <v>13158</v>
      </c>
      <c r="G134" s="1" t="s">
        <v>13159</v>
      </c>
      <c r="H134" s="1" t="s">
        <v>13072</v>
      </c>
      <c r="I134" s="1" t="s">
        <v>12627</v>
      </c>
      <c r="J134" s="1" t="str">
        <f ca="1">IFERROR(__xludf.DUMMYFUNCTION("LEFT(INDEX(SPLIT(L134, "" ""), 4), 2)"),"12")</f>
        <v>12</v>
      </c>
      <c r="K134" s="1" t="s">
        <v>12589</v>
      </c>
      <c r="L134" s="4" t="str">
        <f ca="1">IFERROR(__xludf.DUMMYFUNCTION("JOIN("" "", SPLIT(REGEXEXTRACT(H134, ""(\S+\s+\S+\s+\S+\s+\S+)""), "" ""))"),"Intel Core i5 12600KF")</f>
        <v>Intel Core i5 12600KF</v>
      </c>
    </row>
    <row r="135" spans="1:12">
      <c r="A135" s="1" t="s">
        <v>13160</v>
      </c>
      <c r="B135" s="1" t="s">
        <v>13068</v>
      </c>
      <c r="D135" s="1" t="s">
        <v>10347</v>
      </c>
      <c r="E135" s="1" t="s">
        <v>13161</v>
      </c>
      <c r="F135" s="2" t="s">
        <v>13162</v>
      </c>
      <c r="G135" s="1" t="s">
        <v>13163</v>
      </c>
      <c r="H135" s="1" t="s">
        <v>13072</v>
      </c>
      <c r="I135" s="1" t="s">
        <v>12627</v>
      </c>
      <c r="J135" s="1" t="str">
        <f ca="1">IFERROR(__xludf.DUMMYFUNCTION("LEFT(INDEX(SPLIT(L135, "" ""), 4), 2)"),"12")</f>
        <v>12</v>
      </c>
      <c r="K135" s="1" t="s">
        <v>12589</v>
      </c>
      <c r="L135" s="4" t="str">
        <f ca="1">IFERROR(__xludf.DUMMYFUNCTION("JOIN("" "", SPLIT(REGEXEXTRACT(H135, ""(\S+\s+\S+\s+\S+\s+\S+)""), "" ""))"),"Intel Core i5 12600KF")</f>
        <v>Intel Core i5 12600KF</v>
      </c>
    </row>
    <row r="136" spans="1:12">
      <c r="A136" s="1" t="s">
        <v>13164</v>
      </c>
      <c r="B136" s="1" t="s">
        <v>13068</v>
      </c>
      <c r="D136" s="1" t="s">
        <v>10778</v>
      </c>
      <c r="E136" s="1" t="s">
        <v>13165</v>
      </c>
      <c r="F136" s="2" t="s">
        <v>13166</v>
      </c>
      <c r="G136" s="1" t="s">
        <v>13167</v>
      </c>
      <c r="H136" s="1" t="s">
        <v>13072</v>
      </c>
      <c r="I136" s="1" t="s">
        <v>12696</v>
      </c>
      <c r="J136" s="1" t="str">
        <f ca="1">IFERROR(__xludf.DUMMYFUNCTION("LEFT(INDEX(SPLIT(L136, "" ""), 4), 2)"),"12")</f>
        <v>12</v>
      </c>
      <c r="K136" s="1" t="s">
        <v>12589</v>
      </c>
      <c r="L136" s="4" t="str">
        <f ca="1">IFERROR(__xludf.DUMMYFUNCTION("JOIN("" "", SPLIT(REGEXEXTRACT(H136, ""(\S+\s+\S+\s+\S+\s+\S+)""), "" ""))"),"Intel Core i5 12600KF")</f>
        <v>Intel Core i5 12600KF</v>
      </c>
    </row>
    <row r="137" spans="1:12">
      <c r="A137" s="1" t="s">
        <v>13168</v>
      </c>
      <c r="B137" s="1" t="s">
        <v>13068</v>
      </c>
      <c r="D137" s="1" t="s">
        <v>10778</v>
      </c>
      <c r="E137" s="1" t="s">
        <v>13169</v>
      </c>
      <c r="F137" s="2" t="s">
        <v>13170</v>
      </c>
      <c r="G137" s="1" t="s">
        <v>13171</v>
      </c>
      <c r="H137" s="1" t="s">
        <v>13072</v>
      </c>
      <c r="I137" s="1" t="s">
        <v>12604</v>
      </c>
      <c r="J137" s="1" t="str">
        <f ca="1">IFERROR(__xludf.DUMMYFUNCTION("LEFT(INDEX(SPLIT(L137, "" ""), 4), 2)"),"12")</f>
        <v>12</v>
      </c>
      <c r="K137" s="1" t="s">
        <v>12589</v>
      </c>
      <c r="L137" s="4" t="str">
        <f ca="1">IFERROR(__xludf.DUMMYFUNCTION("JOIN("" "", SPLIT(REGEXEXTRACT(H137, ""(\S+\s+\S+\s+\S+\s+\S+)""), "" ""))"),"Intel Core i5 12600KF")</f>
        <v>Intel Core i5 12600KF</v>
      </c>
    </row>
    <row r="138" spans="1:12">
      <c r="A138" s="1" t="s">
        <v>13172</v>
      </c>
      <c r="B138" s="1" t="s">
        <v>13068</v>
      </c>
      <c r="D138" s="1" t="s">
        <v>10743</v>
      </c>
      <c r="E138" s="1" t="s">
        <v>13173</v>
      </c>
      <c r="F138" s="2" t="s">
        <v>13174</v>
      </c>
      <c r="G138" s="1" t="s">
        <v>13175</v>
      </c>
      <c r="H138" s="1" t="s">
        <v>13072</v>
      </c>
      <c r="I138" s="1" t="s">
        <v>12627</v>
      </c>
      <c r="J138" s="1" t="str">
        <f ca="1">IFERROR(__xludf.DUMMYFUNCTION("LEFT(INDEX(SPLIT(L138, "" ""), 4), 2)"),"12")</f>
        <v>12</v>
      </c>
      <c r="K138" s="1" t="s">
        <v>12589</v>
      </c>
      <c r="L138" s="4" t="str">
        <f ca="1">IFERROR(__xludf.DUMMYFUNCTION("JOIN("" "", SPLIT(REGEXEXTRACT(H138, ""(\S+\s+\S+\s+\S+\s+\S+)""), "" ""))"),"Intel Core i5 12600KF")</f>
        <v>Intel Core i5 12600KF</v>
      </c>
    </row>
    <row r="139" spans="1:12">
      <c r="A139" s="1" t="s">
        <v>13176</v>
      </c>
      <c r="B139" s="1" t="s">
        <v>13068</v>
      </c>
      <c r="D139" s="1" t="s">
        <v>10743</v>
      </c>
      <c r="E139" s="1" t="s">
        <v>13177</v>
      </c>
      <c r="F139" s="2" t="s">
        <v>13178</v>
      </c>
      <c r="G139" s="1" t="s">
        <v>13179</v>
      </c>
      <c r="H139" s="1" t="s">
        <v>13072</v>
      </c>
      <c r="I139" s="1" t="s">
        <v>12599</v>
      </c>
      <c r="J139" s="1" t="str">
        <f ca="1">IFERROR(__xludf.DUMMYFUNCTION("LEFT(INDEX(SPLIT(L139, "" ""), 4), 2)"),"12")</f>
        <v>12</v>
      </c>
      <c r="K139" s="1" t="s">
        <v>12589</v>
      </c>
      <c r="L139" s="4" t="str">
        <f ca="1">IFERROR(__xludf.DUMMYFUNCTION("JOIN("" "", SPLIT(REGEXEXTRACT(H139, ""(\S+\s+\S+\s+\S+\s+\S+)""), "" ""))"),"Intel Core i5 12600KF")</f>
        <v>Intel Core i5 12600KF</v>
      </c>
    </row>
    <row r="140" spans="1:12">
      <c r="A140" s="1" t="s">
        <v>13180</v>
      </c>
      <c r="B140" s="1" t="s">
        <v>13068</v>
      </c>
      <c r="D140" s="1" t="s">
        <v>10740</v>
      </c>
      <c r="E140" s="1" t="s">
        <v>13181</v>
      </c>
      <c r="F140" s="2" t="s">
        <v>13182</v>
      </c>
      <c r="G140" s="1" t="s">
        <v>13183</v>
      </c>
      <c r="H140" s="1" t="s">
        <v>13072</v>
      </c>
      <c r="I140" s="1" t="s">
        <v>12665</v>
      </c>
      <c r="J140" s="1" t="str">
        <f ca="1">IFERROR(__xludf.DUMMYFUNCTION("LEFT(INDEX(SPLIT(L140, "" ""), 4), 2)"),"12")</f>
        <v>12</v>
      </c>
      <c r="K140" s="1" t="s">
        <v>12589</v>
      </c>
      <c r="L140" s="4" t="str">
        <f ca="1">IFERROR(__xludf.DUMMYFUNCTION("JOIN("" "", SPLIT(REGEXEXTRACT(H140, ""(\S+\s+\S+\s+\S+\s+\S+)""), "" ""))"),"Intel Core i5 12600KF")</f>
        <v>Intel Core i5 12600KF</v>
      </c>
    </row>
    <row r="141" spans="1:12">
      <c r="A141" s="1" t="s">
        <v>13184</v>
      </c>
      <c r="B141" s="1" t="s">
        <v>13068</v>
      </c>
      <c r="D141" s="1" t="s">
        <v>12888</v>
      </c>
      <c r="E141" s="1" t="s">
        <v>13185</v>
      </c>
      <c r="F141" s="2" t="s">
        <v>13186</v>
      </c>
      <c r="G141" s="1" t="s">
        <v>13187</v>
      </c>
      <c r="H141" s="1" t="s">
        <v>13072</v>
      </c>
      <c r="I141" s="1" t="s">
        <v>12588</v>
      </c>
      <c r="J141" s="1" t="str">
        <f ca="1">IFERROR(__xludf.DUMMYFUNCTION("LEFT(INDEX(SPLIT(L141, "" ""), 4), 2)"),"12")</f>
        <v>12</v>
      </c>
      <c r="K141" s="1" t="s">
        <v>12589</v>
      </c>
      <c r="L141" s="4" t="str">
        <f ca="1">IFERROR(__xludf.DUMMYFUNCTION("JOIN("" "", SPLIT(REGEXEXTRACT(H141, ""(\S+\s+\S+\s+\S+\s+\S+)""), "" ""))"),"Intel Core i5 12600KF")</f>
        <v>Intel Core i5 12600KF</v>
      </c>
    </row>
    <row r="142" spans="1:12">
      <c r="A142" s="1" t="s">
        <v>13188</v>
      </c>
      <c r="B142" s="1" t="s">
        <v>13068</v>
      </c>
      <c r="D142" s="1" t="s">
        <v>12888</v>
      </c>
      <c r="E142" s="1" t="s">
        <v>13189</v>
      </c>
      <c r="F142" s="2" t="s">
        <v>13190</v>
      </c>
      <c r="G142" s="1" t="s">
        <v>13191</v>
      </c>
      <c r="H142" s="1" t="s">
        <v>13072</v>
      </c>
      <c r="I142" s="1" t="s">
        <v>12594</v>
      </c>
      <c r="J142" s="1" t="str">
        <f ca="1">IFERROR(__xludf.DUMMYFUNCTION("LEFT(INDEX(SPLIT(L142, "" ""), 4), 2)"),"12")</f>
        <v>12</v>
      </c>
      <c r="K142" s="1" t="s">
        <v>12589</v>
      </c>
      <c r="L142" s="4" t="str">
        <f ca="1">IFERROR(__xludf.DUMMYFUNCTION("JOIN("" "", SPLIT(REGEXEXTRACT(H142, ""(\S+\s+\S+\s+\S+\s+\S+)""), "" ""))"),"Intel Core i5 12600KF")</f>
        <v>Intel Core i5 12600KF</v>
      </c>
    </row>
    <row r="143" spans="1:12">
      <c r="A143" s="1" t="s">
        <v>13192</v>
      </c>
      <c r="B143" s="1" t="s">
        <v>13068</v>
      </c>
      <c r="D143" s="1" t="s">
        <v>12905</v>
      </c>
      <c r="E143" s="1" t="s">
        <v>13193</v>
      </c>
      <c r="F143" s="2" t="s">
        <v>13194</v>
      </c>
      <c r="G143" s="1" t="s">
        <v>13195</v>
      </c>
      <c r="H143" s="1" t="s">
        <v>13072</v>
      </c>
      <c r="I143" s="1" t="s">
        <v>12665</v>
      </c>
      <c r="J143" s="1" t="str">
        <f ca="1">IFERROR(__xludf.DUMMYFUNCTION("LEFT(INDEX(SPLIT(L143, "" ""), 4), 2)"),"12")</f>
        <v>12</v>
      </c>
      <c r="K143" s="1" t="s">
        <v>12589</v>
      </c>
      <c r="L143" s="4" t="str">
        <f ca="1">IFERROR(__xludf.DUMMYFUNCTION("JOIN("" "", SPLIT(REGEXEXTRACT(H143, ""(\S+\s+\S+\s+\S+\s+\S+)""), "" ""))"),"Intel Core i5 12600KF")</f>
        <v>Intel Core i5 12600KF</v>
      </c>
    </row>
    <row r="144" spans="1:12">
      <c r="A144" s="1" t="s">
        <v>13196</v>
      </c>
      <c r="B144" s="1" t="s">
        <v>13068</v>
      </c>
      <c r="D144" s="1" t="s">
        <v>12905</v>
      </c>
      <c r="E144" s="1" t="s">
        <v>13197</v>
      </c>
      <c r="F144" s="2" t="s">
        <v>13198</v>
      </c>
      <c r="G144" s="1" t="s">
        <v>13199</v>
      </c>
      <c r="H144" s="1" t="s">
        <v>13072</v>
      </c>
      <c r="I144" s="1" t="s">
        <v>12594</v>
      </c>
      <c r="J144" s="1" t="str">
        <f ca="1">IFERROR(__xludf.DUMMYFUNCTION("LEFT(INDEX(SPLIT(L144, "" ""), 4), 2)"),"12")</f>
        <v>12</v>
      </c>
      <c r="K144" s="1" t="s">
        <v>12589</v>
      </c>
      <c r="L144" s="4" t="str">
        <f ca="1">IFERROR(__xludf.DUMMYFUNCTION("JOIN("" "", SPLIT(REGEXEXTRACT(H144, ""(\S+\s+\S+\s+\S+\s+\S+)""), "" ""))"),"Intel Core i5 12600KF")</f>
        <v>Intel Core i5 12600KF</v>
      </c>
    </row>
    <row r="145" spans="1:12">
      <c r="A145" s="1" t="s">
        <v>13200</v>
      </c>
      <c r="B145" s="1" t="s">
        <v>13068</v>
      </c>
      <c r="D145" s="1" t="s">
        <v>12914</v>
      </c>
      <c r="E145" s="1" t="s">
        <v>13201</v>
      </c>
      <c r="F145" s="2" t="s">
        <v>13202</v>
      </c>
      <c r="G145" s="1" t="s">
        <v>13203</v>
      </c>
      <c r="H145" s="1" t="s">
        <v>13072</v>
      </c>
      <c r="I145" s="1" t="s">
        <v>12714</v>
      </c>
      <c r="J145" s="1" t="str">
        <f ca="1">IFERROR(__xludf.DUMMYFUNCTION("LEFT(INDEX(SPLIT(L145, "" ""), 4), 2)"),"12")</f>
        <v>12</v>
      </c>
      <c r="K145" s="1" t="s">
        <v>12589</v>
      </c>
      <c r="L145" s="4" t="str">
        <f ca="1">IFERROR(__xludf.DUMMYFUNCTION("JOIN("" "", SPLIT(REGEXEXTRACT(H145, ""(\S+\s+\S+\s+\S+\s+\S+)""), "" ""))"),"Intel Core i5 12600KF")</f>
        <v>Intel Core i5 12600KF</v>
      </c>
    </row>
    <row r="146" spans="1:12">
      <c r="A146" s="1" t="s">
        <v>13204</v>
      </c>
      <c r="B146" s="1" t="s">
        <v>13068</v>
      </c>
      <c r="D146" s="1" t="s">
        <v>12940</v>
      </c>
      <c r="E146" s="1" t="s">
        <v>13205</v>
      </c>
      <c r="F146" s="2" t="s">
        <v>13206</v>
      </c>
      <c r="G146" s="1" t="s">
        <v>13207</v>
      </c>
      <c r="H146" s="1" t="s">
        <v>13072</v>
      </c>
      <c r="I146" s="1" t="s">
        <v>12691</v>
      </c>
      <c r="J146" s="1" t="str">
        <f ca="1">IFERROR(__xludf.DUMMYFUNCTION("LEFT(INDEX(SPLIT(L146, "" ""), 4), 2)"),"12")</f>
        <v>12</v>
      </c>
      <c r="K146" s="1" t="s">
        <v>12589</v>
      </c>
      <c r="L146" s="4" t="str">
        <f ca="1">IFERROR(__xludf.DUMMYFUNCTION("JOIN("" "", SPLIT(REGEXEXTRACT(H146, ""(\S+\s+\S+\s+\S+\s+\S+)""), "" ""))"),"Intel Core i5 12600KF")</f>
        <v>Intel Core i5 12600KF</v>
      </c>
    </row>
    <row r="147" spans="1:12">
      <c r="A147" s="1" t="s">
        <v>13208</v>
      </c>
      <c r="B147" s="1" t="s">
        <v>13068</v>
      </c>
      <c r="D147" s="1" t="s">
        <v>12940</v>
      </c>
      <c r="E147" s="1" t="s">
        <v>13209</v>
      </c>
      <c r="F147" s="2" t="s">
        <v>13210</v>
      </c>
      <c r="G147" s="1" t="s">
        <v>13211</v>
      </c>
      <c r="H147" s="1" t="s">
        <v>13072</v>
      </c>
      <c r="I147" s="1" t="s">
        <v>12588</v>
      </c>
      <c r="J147" s="1" t="str">
        <f ca="1">IFERROR(__xludf.DUMMYFUNCTION("LEFT(INDEX(SPLIT(L147, "" ""), 4), 2)"),"12")</f>
        <v>12</v>
      </c>
      <c r="K147" s="1" t="s">
        <v>12589</v>
      </c>
      <c r="L147" s="4" t="str">
        <f ca="1">IFERROR(__xludf.DUMMYFUNCTION("JOIN("" "", SPLIT(REGEXEXTRACT(H147, ""(\S+\s+\S+\s+\S+\s+\S+)""), "" ""))"),"Intel Core i5 12600KF")</f>
        <v>Intel Core i5 12600KF</v>
      </c>
    </row>
    <row r="148" spans="1:12">
      <c r="A148" s="1" t="s">
        <v>13212</v>
      </c>
      <c r="B148" s="1" t="s">
        <v>13068</v>
      </c>
      <c r="D148" s="1" t="s">
        <v>12940</v>
      </c>
      <c r="E148" s="1" t="s">
        <v>13213</v>
      </c>
      <c r="F148" s="2" t="s">
        <v>13214</v>
      </c>
      <c r="G148" s="1" t="s">
        <v>13215</v>
      </c>
      <c r="H148" s="1" t="s">
        <v>13072</v>
      </c>
      <c r="I148" s="1" t="s">
        <v>12714</v>
      </c>
      <c r="J148" s="1" t="str">
        <f ca="1">IFERROR(__xludf.DUMMYFUNCTION("LEFT(INDEX(SPLIT(L148, "" ""), 4), 2)"),"12")</f>
        <v>12</v>
      </c>
      <c r="K148" s="1" t="s">
        <v>12589</v>
      </c>
      <c r="L148" s="4" t="str">
        <f ca="1">IFERROR(__xludf.DUMMYFUNCTION("JOIN("" "", SPLIT(REGEXEXTRACT(H148, ""(\S+\s+\S+\s+\S+\s+\S+)""), "" ""))"),"Intel Core i5 12600KF")</f>
        <v>Intel Core i5 12600KF</v>
      </c>
    </row>
    <row r="149" spans="1:12">
      <c r="A149" s="1" t="s">
        <v>13216</v>
      </c>
      <c r="B149" s="1" t="s">
        <v>13068</v>
      </c>
      <c r="D149" s="1" t="s">
        <v>12953</v>
      </c>
      <c r="E149" s="1" t="s">
        <v>13217</v>
      </c>
      <c r="F149" s="2" t="s">
        <v>13218</v>
      </c>
      <c r="G149" s="1" t="s">
        <v>13219</v>
      </c>
      <c r="H149" s="1" t="s">
        <v>13072</v>
      </c>
      <c r="I149" s="1" t="s">
        <v>12645</v>
      </c>
      <c r="J149" s="1" t="str">
        <f ca="1">IFERROR(__xludf.DUMMYFUNCTION("LEFT(INDEX(SPLIT(L149, "" ""), 4), 2)"),"12")</f>
        <v>12</v>
      </c>
      <c r="K149" s="1" t="s">
        <v>12589</v>
      </c>
      <c r="L149" s="4" t="str">
        <f ca="1">IFERROR(__xludf.DUMMYFUNCTION("JOIN("" "", SPLIT(REGEXEXTRACT(H149, ""(\S+\s+\S+\s+\S+\s+\S+)""), "" ""))"),"Intel Core i5 12600KF")</f>
        <v>Intel Core i5 12600KF</v>
      </c>
    </row>
    <row r="150" spans="1:12">
      <c r="A150" s="1" t="s">
        <v>13220</v>
      </c>
      <c r="B150" s="1" t="s">
        <v>13068</v>
      </c>
      <c r="D150" s="1" t="s">
        <v>12953</v>
      </c>
      <c r="E150" s="1" t="s">
        <v>13221</v>
      </c>
      <c r="F150" s="2" t="s">
        <v>13222</v>
      </c>
      <c r="G150" s="1" t="s">
        <v>13223</v>
      </c>
      <c r="H150" s="1" t="s">
        <v>13072</v>
      </c>
      <c r="I150" s="1" t="s">
        <v>13224</v>
      </c>
      <c r="J150" s="1" t="str">
        <f ca="1">IFERROR(__xludf.DUMMYFUNCTION("LEFT(INDEX(SPLIT(L150, "" ""), 4), 2)"),"12")</f>
        <v>12</v>
      </c>
      <c r="K150" s="1" t="s">
        <v>12589</v>
      </c>
      <c r="L150" s="4" t="str">
        <f ca="1">IFERROR(__xludf.DUMMYFUNCTION("JOIN("" "", SPLIT(REGEXEXTRACT(H150, ""(\S+\s+\S+\s+\S+\s+\S+)""), "" ""))"),"Intel Core i5 12600KF")</f>
        <v>Intel Core i5 12600KF</v>
      </c>
    </row>
    <row r="151" spans="1:12">
      <c r="A151" s="1" t="s">
        <v>13225</v>
      </c>
      <c r="B151" s="1" t="s">
        <v>13068</v>
      </c>
      <c r="D151" s="1" t="s">
        <v>12966</v>
      </c>
      <c r="E151" s="1" t="s">
        <v>13226</v>
      </c>
      <c r="F151" s="2" t="s">
        <v>13227</v>
      </c>
      <c r="G151" s="1" t="s">
        <v>13228</v>
      </c>
      <c r="H151" s="1" t="s">
        <v>13072</v>
      </c>
      <c r="I151" s="1" t="s">
        <v>12588</v>
      </c>
      <c r="J151" s="1" t="str">
        <f ca="1">IFERROR(__xludf.DUMMYFUNCTION("LEFT(INDEX(SPLIT(L151, "" ""), 4), 2)"),"12")</f>
        <v>12</v>
      </c>
      <c r="K151" s="1" t="s">
        <v>12589</v>
      </c>
      <c r="L151" s="4" t="str">
        <f ca="1">IFERROR(__xludf.DUMMYFUNCTION("JOIN("" "", SPLIT(REGEXEXTRACT(H151, ""(\S+\s+\S+\s+\S+\s+\S+)""), "" ""))"),"Intel Core i5 12600KF")</f>
        <v>Intel Core i5 12600KF</v>
      </c>
    </row>
    <row r="152" spans="1:12">
      <c r="A152" s="1" t="s">
        <v>13229</v>
      </c>
      <c r="B152" s="1" t="s">
        <v>13068</v>
      </c>
      <c r="D152" s="1" t="s">
        <v>12966</v>
      </c>
      <c r="E152" s="1" t="s">
        <v>13230</v>
      </c>
      <c r="F152" s="2" t="s">
        <v>13231</v>
      </c>
      <c r="G152" s="1" t="s">
        <v>13232</v>
      </c>
      <c r="H152" s="1" t="s">
        <v>13072</v>
      </c>
      <c r="I152" s="1" t="s">
        <v>12681</v>
      </c>
      <c r="J152" s="1" t="str">
        <f ca="1">IFERROR(__xludf.DUMMYFUNCTION("LEFT(INDEX(SPLIT(L152, "" ""), 4), 2)"),"12")</f>
        <v>12</v>
      </c>
      <c r="K152" s="1" t="s">
        <v>12589</v>
      </c>
      <c r="L152" s="4" t="str">
        <f ca="1">IFERROR(__xludf.DUMMYFUNCTION("JOIN("" "", SPLIT(REGEXEXTRACT(H152, ""(\S+\s+\S+\s+\S+\s+\S+)""), "" ""))"),"Intel Core i5 12600KF")</f>
        <v>Intel Core i5 12600KF</v>
      </c>
    </row>
    <row r="153" spans="1:12">
      <c r="A153" s="1" t="s">
        <v>13233</v>
      </c>
      <c r="B153" s="1" t="s">
        <v>13068</v>
      </c>
      <c r="D153" s="1" t="s">
        <v>12987</v>
      </c>
      <c r="E153" s="1" t="s">
        <v>13234</v>
      </c>
      <c r="F153" s="2" t="s">
        <v>13235</v>
      </c>
      <c r="G153" s="1" t="s">
        <v>13236</v>
      </c>
      <c r="H153" s="1" t="s">
        <v>13072</v>
      </c>
      <c r="I153" s="1" t="s">
        <v>12761</v>
      </c>
      <c r="J153" s="1" t="str">
        <f ca="1">IFERROR(__xludf.DUMMYFUNCTION("LEFT(INDEX(SPLIT(L153, "" ""), 4), 2)"),"12")</f>
        <v>12</v>
      </c>
      <c r="K153" s="1" t="s">
        <v>12589</v>
      </c>
      <c r="L153" s="4" t="str">
        <f ca="1">IFERROR(__xludf.DUMMYFUNCTION("JOIN("" "", SPLIT(REGEXEXTRACT(H153, ""(\S+\s+\S+\s+\S+\s+\S+)""), "" ""))"),"Intel Core i5 12600KF")</f>
        <v>Intel Core i5 12600KF</v>
      </c>
    </row>
    <row r="154" spans="1:12">
      <c r="A154" s="1" t="s">
        <v>13237</v>
      </c>
      <c r="B154" s="1" t="s">
        <v>13068</v>
      </c>
      <c r="D154" s="1" t="s">
        <v>13008</v>
      </c>
      <c r="E154" s="1" t="s">
        <v>13238</v>
      </c>
      <c r="F154" s="2" t="s">
        <v>13239</v>
      </c>
      <c r="G154" s="1" t="s">
        <v>13240</v>
      </c>
      <c r="H154" s="1" t="s">
        <v>13072</v>
      </c>
      <c r="I154" s="1" t="s">
        <v>12588</v>
      </c>
      <c r="J154" s="1" t="str">
        <f ca="1">IFERROR(__xludf.DUMMYFUNCTION("LEFT(INDEX(SPLIT(L154, "" ""), 4), 2)"),"12")</f>
        <v>12</v>
      </c>
      <c r="K154" s="1" t="s">
        <v>12589</v>
      </c>
      <c r="L154" s="4" t="str">
        <f ca="1">IFERROR(__xludf.DUMMYFUNCTION("JOIN("" "", SPLIT(REGEXEXTRACT(H154, ""(\S+\s+\S+\s+\S+\s+\S+)""), "" ""))"),"Intel Core i5 12600KF")</f>
        <v>Intel Core i5 12600KF</v>
      </c>
    </row>
    <row r="155" spans="1:12">
      <c r="A155" s="1" t="s">
        <v>13241</v>
      </c>
      <c r="B155" s="1" t="s">
        <v>13068</v>
      </c>
      <c r="D155" s="1" t="s">
        <v>13033</v>
      </c>
      <c r="E155" s="1" t="s">
        <v>13242</v>
      </c>
      <c r="F155" s="2" t="s">
        <v>13243</v>
      </c>
      <c r="G155" s="1" t="s">
        <v>13244</v>
      </c>
      <c r="H155" s="1" t="s">
        <v>13072</v>
      </c>
      <c r="I155" s="1" t="s">
        <v>12627</v>
      </c>
      <c r="J155" s="1" t="str">
        <f ca="1">IFERROR(__xludf.DUMMYFUNCTION("LEFT(INDEX(SPLIT(L155, "" ""), 4), 2)"),"12")</f>
        <v>12</v>
      </c>
      <c r="K155" s="1" t="s">
        <v>12589</v>
      </c>
      <c r="L155" s="4" t="str">
        <f ca="1">IFERROR(__xludf.DUMMYFUNCTION("JOIN("" "", SPLIT(REGEXEXTRACT(H155, ""(\S+\s+\S+\s+\S+\s+\S+)""), "" ""))"),"Intel Core i5 12600KF")</f>
        <v>Intel Core i5 12600KF</v>
      </c>
    </row>
    <row r="156" spans="1:12">
      <c r="A156" s="1" t="s">
        <v>13245</v>
      </c>
      <c r="B156" s="1" t="s">
        <v>13068</v>
      </c>
      <c r="D156" s="1" t="s">
        <v>13033</v>
      </c>
      <c r="E156" s="1" t="s">
        <v>13246</v>
      </c>
      <c r="F156" s="2" t="s">
        <v>13247</v>
      </c>
      <c r="G156" s="1" t="s">
        <v>13248</v>
      </c>
      <c r="H156" s="1" t="s">
        <v>13072</v>
      </c>
      <c r="I156" s="1" t="s">
        <v>12588</v>
      </c>
      <c r="J156" s="1" t="str">
        <f ca="1">IFERROR(__xludf.DUMMYFUNCTION("LEFT(INDEX(SPLIT(L156, "" ""), 4), 2)"),"12")</f>
        <v>12</v>
      </c>
      <c r="K156" s="1" t="s">
        <v>12589</v>
      </c>
      <c r="L156" s="4" t="str">
        <f ca="1">IFERROR(__xludf.DUMMYFUNCTION("JOIN("" "", SPLIT(REGEXEXTRACT(H156, ""(\S+\s+\S+\s+\S+\s+\S+)""), "" ""))"),"Intel Core i5 12600KF")</f>
        <v>Intel Core i5 12600KF</v>
      </c>
    </row>
    <row r="157" spans="1:12">
      <c r="A157" s="1" t="s">
        <v>13249</v>
      </c>
      <c r="B157" s="1" t="s">
        <v>13068</v>
      </c>
      <c r="D157" s="1" t="s">
        <v>13043</v>
      </c>
      <c r="E157" s="1" t="s">
        <v>13250</v>
      </c>
      <c r="F157" s="2" t="s">
        <v>13251</v>
      </c>
      <c r="G157" s="1" t="s">
        <v>13252</v>
      </c>
      <c r="H157" s="1" t="s">
        <v>13072</v>
      </c>
      <c r="I157" s="1" t="s">
        <v>12594</v>
      </c>
      <c r="J157" s="1" t="str">
        <f ca="1">IFERROR(__xludf.DUMMYFUNCTION("LEFT(INDEX(SPLIT(L157, "" ""), 4), 2)"),"12")</f>
        <v>12</v>
      </c>
      <c r="K157" s="1" t="s">
        <v>12589</v>
      </c>
      <c r="L157" s="4" t="str">
        <f ca="1">IFERROR(__xludf.DUMMYFUNCTION("JOIN("" "", SPLIT(REGEXEXTRACT(H157, ""(\S+\s+\S+\s+\S+\s+\S+)""), "" ""))"),"Intel Core i5 12600KF")</f>
        <v>Intel Core i5 12600KF</v>
      </c>
    </row>
    <row r="158" spans="1:12">
      <c r="A158" s="1" t="s">
        <v>13253</v>
      </c>
      <c r="B158" s="1" t="s">
        <v>13068</v>
      </c>
      <c r="D158" s="1" t="s">
        <v>13043</v>
      </c>
      <c r="E158" s="1" t="s">
        <v>13254</v>
      </c>
      <c r="F158" s="2" t="s">
        <v>13255</v>
      </c>
      <c r="G158" s="1" t="s">
        <v>13256</v>
      </c>
      <c r="H158" s="1" t="s">
        <v>13072</v>
      </c>
      <c r="I158" s="1" t="s">
        <v>12588</v>
      </c>
      <c r="J158" s="1" t="str">
        <f ca="1">IFERROR(__xludf.DUMMYFUNCTION("LEFT(INDEX(SPLIT(L158, "" ""), 4), 2)"),"12")</f>
        <v>12</v>
      </c>
      <c r="K158" s="1" t="s">
        <v>12589</v>
      </c>
      <c r="L158" s="4" t="str">
        <f ca="1">IFERROR(__xludf.DUMMYFUNCTION("JOIN("" "", SPLIT(REGEXEXTRACT(H158, ""(\S+\s+\S+\s+\S+\s+\S+)""), "" ""))"),"Intel Core i5 12600KF")</f>
        <v>Intel Core i5 12600KF</v>
      </c>
    </row>
    <row r="159" spans="1:12">
      <c r="A159" s="1" t="s">
        <v>13257</v>
      </c>
      <c r="B159" s="1" t="s">
        <v>13068</v>
      </c>
      <c r="D159" s="1" t="s">
        <v>13043</v>
      </c>
      <c r="E159" s="1" t="s">
        <v>13258</v>
      </c>
      <c r="F159" s="2" t="s">
        <v>13259</v>
      </c>
      <c r="G159" s="1" t="s">
        <v>13260</v>
      </c>
      <c r="H159" s="1" t="s">
        <v>13072</v>
      </c>
      <c r="I159" s="1" t="s">
        <v>12748</v>
      </c>
      <c r="J159" s="1" t="str">
        <f ca="1">IFERROR(__xludf.DUMMYFUNCTION("LEFT(INDEX(SPLIT(L159, "" ""), 4), 2)"),"12")</f>
        <v>12</v>
      </c>
      <c r="K159" s="1" t="s">
        <v>12589</v>
      </c>
      <c r="L159" s="4" t="str">
        <f ca="1">IFERROR(__xludf.DUMMYFUNCTION("JOIN("" "", SPLIT(REGEXEXTRACT(H159, ""(\S+\s+\S+\s+\S+\s+\S+)""), "" ""))"),"Intel Core i5 12600KF")</f>
        <v>Intel Core i5 12600KF</v>
      </c>
    </row>
    <row r="160" spans="1:12">
      <c r="A160" s="1" t="s">
        <v>13261</v>
      </c>
      <c r="B160" s="1" t="s">
        <v>13068</v>
      </c>
      <c r="D160" s="1" t="s">
        <v>13043</v>
      </c>
      <c r="E160" s="1" t="s">
        <v>13262</v>
      </c>
      <c r="F160" s="2" t="s">
        <v>13263</v>
      </c>
      <c r="G160" s="1" t="s">
        <v>13264</v>
      </c>
      <c r="H160" s="1" t="s">
        <v>13072</v>
      </c>
      <c r="I160" s="1" t="s">
        <v>12604</v>
      </c>
      <c r="J160" s="1" t="str">
        <f ca="1">IFERROR(__xludf.DUMMYFUNCTION("LEFT(INDEX(SPLIT(L160, "" ""), 4), 2)"),"12")</f>
        <v>12</v>
      </c>
      <c r="K160" s="1" t="s">
        <v>12589</v>
      </c>
      <c r="L160" s="4" t="str">
        <f ca="1">IFERROR(__xludf.DUMMYFUNCTION("JOIN("" "", SPLIT(REGEXEXTRACT(H160, ""(\S+\s+\S+\s+\S+\s+\S+)""), "" ""))"),"Intel Core i5 12600KF")</f>
        <v>Intel Core i5 12600KF</v>
      </c>
    </row>
    <row r="161" spans="1:12">
      <c r="A161" s="1" t="s">
        <v>13265</v>
      </c>
      <c r="B161" s="1" t="s">
        <v>13068</v>
      </c>
      <c r="D161" s="1" t="s">
        <v>13266</v>
      </c>
      <c r="E161" s="1" t="s">
        <v>13267</v>
      </c>
      <c r="F161" s="2" t="s">
        <v>13268</v>
      </c>
      <c r="G161" s="1" t="s">
        <v>13269</v>
      </c>
      <c r="H161" s="1" t="s">
        <v>13072</v>
      </c>
      <c r="I161" s="1" t="s">
        <v>12645</v>
      </c>
      <c r="J161" s="1" t="str">
        <f ca="1">IFERROR(__xludf.DUMMYFUNCTION("LEFT(INDEX(SPLIT(L161, "" ""), 4), 2)"),"12")</f>
        <v>12</v>
      </c>
      <c r="K161" s="1" t="s">
        <v>12589</v>
      </c>
      <c r="L161" s="4" t="str">
        <f ca="1">IFERROR(__xludf.DUMMYFUNCTION("JOIN("" "", SPLIT(REGEXEXTRACT(H161, ""(\S+\s+\S+\s+\S+\s+\S+)""), "" ""))"),"Intel Core i5 12600KF")</f>
        <v>Intel Core i5 12600KF</v>
      </c>
    </row>
    <row r="162" spans="1:12">
      <c r="A162" s="1" t="s">
        <v>13270</v>
      </c>
      <c r="B162" s="1" t="s">
        <v>13271</v>
      </c>
      <c r="D162" s="1" t="s">
        <v>10371</v>
      </c>
      <c r="E162" s="1" t="s">
        <v>13272</v>
      </c>
      <c r="F162" s="2" t="s">
        <v>13273</v>
      </c>
      <c r="G162" s="1" t="s">
        <v>13274</v>
      </c>
      <c r="H162" s="1" t="s">
        <v>13275</v>
      </c>
      <c r="I162" s="1" t="s">
        <v>12665</v>
      </c>
      <c r="J162" s="1" t="str">
        <f ca="1">IFERROR(__xludf.DUMMYFUNCTION("LEFT(INDEX(SPLIT(L162, "" ""), 4), 2)"),"12")</f>
        <v>12</v>
      </c>
      <c r="K162" s="1" t="s">
        <v>12589</v>
      </c>
      <c r="L162" s="4" t="str">
        <f ca="1">IFERROR(__xludf.DUMMYFUNCTION("JOIN("" "", SPLIT(REGEXEXTRACT(H162, ""(\S+\s+\S+\s+\S+\s+\S+)""), "" ""))"),"Intel Core i7 12700K")</f>
        <v>Intel Core i7 12700K</v>
      </c>
    </row>
    <row r="163" spans="1:12">
      <c r="A163" s="1" t="s">
        <v>13276</v>
      </c>
      <c r="B163" s="1" t="s">
        <v>13271</v>
      </c>
      <c r="D163" s="1" t="s">
        <v>10371</v>
      </c>
      <c r="E163" s="1" t="s">
        <v>13277</v>
      </c>
      <c r="F163" s="2" t="s">
        <v>13278</v>
      </c>
      <c r="G163" s="1" t="s">
        <v>13279</v>
      </c>
      <c r="H163" s="1" t="s">
        <v>13275</v>
      </c>
      <c r="I163" s="1" t="s">
        <v>12594</v>
      </c>
      <c r="J163" s="1" t="str">
        <f ca="1">IFERROR(__xludf.DUMMYFUNCTION("LEFT(INDEX(SPLIT(L163, "" ""), 4), 2)"),"12")</f>
        <v>12</v>
      </c>
      <c r="K163" s="1" t="s">
        <v>12589</v>
      </c>
      <c r="L163" s="4" t="str">
        <f ca="1">IFERROR(__xludf.DUMMYFUNCTION("JOIN("" "", SPLIT(REGEXEXTRACT(H163, ""(\S+\s+\S+\s+\S+\s+\S+)""), "" ""))"),"Intel Core i7 12700K")</f>
        <v>Intel Core i7 12700K</v>
      </c>
    </row>
    <row r="164" spans="1:12">
      <c r="A164" s="1" t="s">
        <v>13280</v>
      </c>
      <c r="B164" s="1" t="s">
        <v>13271</v>
      </c>
      <c r="D164" s="1" t="s">
        <v>10371</v>
      </c>
      <c r="E164" s="1" t="s">
        <v>13281</v>
      </c>
      <c r="F164" s="2" t="s">
        <v>13282</v>
      </c>
      <c r="G164" s="1" t="s">
        <v>13283</v>
      </c>
      <c r="H164" s="1" t="s">
        <v>13275</v>
      </c>
      <c r="I164" s="1" t="s">
        <v>12665</v>
      </c>
      <c r="J164" s="1" t="str">
        <f ca="1">IFERROR(__xludf.DUMMYFUNCTION("LEFT(INDEX(SPLIT(L164, "" ""), 4), 2)"),"12")</f>
        <v>12</v>
      </c>
      <c r="K164" s="1" t="s">
        <v>12589</v>
      </c>
      <c r="L164" s="4" t="str">
        <f ca="1">IFERROR(__xludf.DUMMYFUNCTION("JOIN("" "", SPLIT(REGEXEXTRACT(H164, ""(\S+\s+\S+\s+\S+\s+\S+)""), "" ""))"),"Intel Core i7 12700K")</f>
        <v>Intel Core i7 12700K</v>
      </c>
    </row>
    <row r="165" spans="1:12">
      <c r="A165" s="1" t="s">
        <v>13284</v>
      </c>
      <c r="B165" s="1" t="s">
        <v>13271</v>
      </c>
      <c r="D165" s="1" t="s">
        <v>10371</v>
      </c>
      <c r="E165" s="1" t="s">
        <v>13285</v>
      </c>
      <c r="F165" s="2" t="s">
        <v>13286</v>
      </c>
      <c r="G165" s="1" t="s">
        <v>13287</v>
      </c>
      <c r="H165" s="1" t="s">
        <v>13275</v>
      </c>
      <c r="I165" s="1" t="s">
        <v>12594</v>
      </c>
      <c r="J165" s="1" t="str">
        <f ca="1">IFERROR(__xludf.DUMMYFUNCTION("LEFT(INDEX(SPLIT(L165, "" ""), 4), 2)"),"12")</f>
        <v>12</v>
      </c>
      <c r="K165" s="1" t="s">
        <v>12589</v>
      </c>
      <c r="L165" s="4" t="str">
        <f ca="1">IFERROR(__xludf.DUMMYFUNCTION("JOIN("" "", SPLIT(REGEXEXTRACT(H165, ""(\S+\s+\S+\s+\S+\s+\S+)""), "" ""))"),"Intel Core i7 12700K")</f>
        <v>Intel Core i7 12700K</v>
      </c>
    </row>
    <row r="166" spans="1:12">
      <c r="A166" s="1" t="s">
        <v>13288</v>
      </c>
      <c r="B166" s="1" t="s">
        <v>13271</v>
      </c>
      <c r="D166" s="1" t="s">
        <v>10300</v>
      </c>
      <c r="E166" s="1" t="s">
        <v>13289</v>
      </c>
      <c r="F166" s="2" t="s">
        <v>13290</v>
      </c>
      <c r="G166" s="1" t="s">
        <v>13291</v>
      </c>
      <c r="H166" s="1" t="s">
        <v>13275</v>
      </c>
      <c r="I166" s="1" t="s">
        <v>12588</v>
      </c>
      <c r="J166" s="1" t="str">
        <f ca="1">IFERROR(__xludf.DUMMYFUNCTION("LEFT(INDEX(SPLIT(L166, "" ""), 4), 2)"),"12")</f>
        <v>12</v>
      </c>
      <c r="K166" s="1" t="s">
        <v>12589</v>
      </c>
      <c r="L166" s="4" t="str">
        <f ca="1">IFERROR(__xludf.DUMMYFUNCTION("JOIN("" "", SPLIT(REGEXEXTRACT(H166, ""(\S+\s+\S+\s+\S+\s+\S+)""), "" ""))"),"Intel Core i7 12700K")</f>
        <v>Intel Core i7 12700K</v>
      </c>
    </row>
    <row r="167" spans="1:12">
      <c r="A167" s="1" t="s">
        <v>13292</v>
      </c>
      <c r="B167" s="1" t="s">
        <v>13271</v>
      </c>
      <c r="D167" s="1" t="s">
        <v>10300</v>
      </c>
      <c r="E167" s="1" t="s">
        <v>10948</v>
      </c>
      <c r="F167" s="2" t="s">
        <v>13293</v>
      </c>
      <c r="G167" s="1" t="s">
        <v>13294</v>
      </c>
      <c r="H167" s="1" t="s">
        <v>13275</v>
      </c>
      <c r="I167" s="1" t="s">
        <v>12696</v>
      </c>
      <c r="J167" s="1" t="str">
        <f ca="1">IFERROR(__xludf.DUMMYFUNCTION("LEFT(INDEX(SPLIT(L167, "" ""), 4), 2)"),"12")</f>
        <v>12</v>
      </c>
      <c r="K167" s="1" t="s">
        <v>12589</v>
      </c>
      <c r="L167" s="4" t="str">
        <f ca="1">IFERROR(__xludf.DUMMYFUNCTION("JOIN("" "", SPLIT(REGEXEXTRACT(H167, ""(\S+\s+\S+\s+\S+\s+\S+)""), "" ""))"),"Intel Core i7 12700K")</f>
        <v>Intel Core i7 12700K</v>
      </c>
    </row>
    <row r="168" spans="1:12">
      <c r="A168" s="1" t="s">
        <v>13295</v>
      </c>
      <c r="B168" s="1" t="s">
        <v>13271</v>
      </c>
      <c r="D168" s="1" t="s">
        <v>10305</v>
      </c>
      <c r="E168" s="1" t="s">
        <v>13296</v>
      </c>
      <c r="F168" s="2" t="s">
        <v>13297</v>
      </c>
      <c r="G168" s="1" t="s">
        <v>13298</v>
      </c>
      <c r="H168" s="1" t="s">
        <v>13275</v>
      </c>
      <c r="I168" s="1" t="s">
        <v>12636</v>
      </c>
      <c r="J168" s="1" t="str">
        <f ca="1">IFERROR(__xludf.DUMMYFUNCTION("LEFT(INDEX(SPLIT(L168, "" ""), 4), 2)"),"12")</f>
        <v>12</v>
      </c>
      <c r="K168" s="1" t="s">
        <v>12589</v>
      </c>
      <c r="L168" s="4" t="str">
        <f ca="1">IFERROR(__xludf.DUMMYFUNCTION("JOIN("" "", SPLIT(REGEXEXTRACT(H168, ""(\S+\s+\S+\s+\S+\s+\S+)""), "" ""))"),"Intel Core i7 12700K")</f>
        <v>Intel Core i7 12700K</v>
      </c>
    </row>
    <row r="169" spans="1:12">
      <c r="A169" s="1" t="s">
        <v>13299</v>
      </c>
      <c r="B169" s="1" t="s">
        <v>13271</v>
      </c>
      <c r="D169" s="1" t="s">
        <v>10305</v>
      </c>
      <c r="E169" s="1" t="s">
        <v>13300</v>
      </c>
      <c r="F169" s="2" t="s">
        <v>13301</v>
      </c>
      <c r="G169" s="1" t="s">
        <v>13302</v>
      </c>
      <c r="H169" s="1" t="s">
        <v>13275</v>
      </c>
      <c r="I169" s="1" t="s">
        <v>12645</v>
      </c>
      <c r="J169" s="1" t="str">
        <f ca="1">IFERROR(__xludf.DUMMYFUNCTION("LEFT(INDEX(SPLIT(L169, "" ""), 4), 2)"),"12")</f>
        <v>12</v>
      </c>
      <c r="K169" s="1" t="s">
        <v>12589</v>
      </c>
      <c r="L169" s="4" t="str">
        <f ca="1">IFERROR(__xludf.DUMMYFUNCTION("JOIN("" "", SPLIT(REGEXEXTRACT(H169, ""(\S+\s+\S+\s+\S+\s+\S+)""), "" ""))"),"Intel Core i7 12700K")</f>
        <v>Intel Core i7 12700K</v>
      </c>
    </row>
    <row r="170" spans="1:12">
      <c r="A170" s="1" t="s">
        <v>13303</v>
      </c>
      <c r="B170" s="1" t="s">
        <v>13271</v>
      </c>
      <c r="D170" s="1" t="s">
        <v>10293</v>
      </c>
      <c r="E170" s="1" t="s">
        <v>13304</v>
      </c>
      <c r="F170" s="2" t="s">
        <v>13305</v>
      </c>
      <c r="G170" s="1" t="s">
        <v>13306</v>
      </c>
      <c r="H170" s="1" t="s">
        <v>13275</v>
      </c>
      <c r="I170" s="1" t="s">
        <v>12604</v>
      </c>
      <c r="J170" s="1" t="str">
        <f ca="1">IFERROR(__xludf.DUMMYFUNCTION("LEFT(INDEX(SPLIT(L170, "" ""), 4), 2)"),"12")</f>
        <v>12</v>
      </c>
      <c r="K170" s="1" t="s">
        <v>12589</v>
      </c>
      <c r="L170" s="4" t="str">
        <f ca="1">IFERROR(__xludf.DUMMYFUNCTION("JOIN("" "", SPLIT(REGEXEXTRACT(H170, ""(\S+\s+\S+\s+\S+\s+\S+)""), "" ""))"),"Intel Core i7 12700K")</f>
        <v>Intel Core i7 12700K</v>
      </c>
    </row>
    <row r="171" spans="1:12">
      <c r="A171" s="1" t="s">
        <v>13307</v>
      </c>
      <c r="B171" s="1" t="s">
        <v>13271</v>
      </c>
      <c r="D171" s="1" t="s">
        <v>10293</v>
      </c>
      <c r="E171" s="1" t="s">
        <v>13308</v>
      </c>
      <c r="F171" s="2" t="s">
        <v>13309</v>
      </c>
      <c r="G171" s="1" t="s">
        <v>13310</v>
      </c>
      <c r="H171" s="1" t="s">
        <v>13275</v>
      </c>
      <c r="I171" s="1" t="s">
        <v>12665</v>
      </c>
      <c r="J171" s="1" t="str">
        <f ca="1">IFERROR(__xludf.DUMMYFUNCTION("LEFT(INDEX(SPLIT(L171, "" ""), 4), 2)"),"12")</f>
        <v>12</v>
      </c>
      <c r="K171" s="1" t="s">
        <v>12589</v>
      </c>
      <c r="L171" s="4" t="str">
        <f ca="1">IFERROR(__xludf.DUMMYFUNCTION("JOIN("" "", SPLIT(REGEXEXTRACT(H171, ""(\S+\s+\S+\s+\S+\s+\S+)""), "" ""))"),"Intel Core i7 12700K")</f>
        <v>Intel Core i7 12700K</v>
      </c>
    </row>
    <row r="172" spans="1:12">
      <c r="A172" s="1" t="s">
        <v>13311</v>
      </c>
      <c r="B172" s="1" t="s">
        <v>13312</v>
      </c>
      <c r="D172" s="1" t="s">
        <v>13313</v>
      </c>
      <c r="E172" s="1" t="s">
        <v>13314</v>
      </c>
      <c r="F172" s="2" t="s">
        <v>13315</v>
      </c>
      <c r="G172" s="1" t="s">
        <v>13316</v>
      </c>
      <c r="H172" s="1" t="s">
        <v>13317</v>
      </c>
      <c r="I172" s="1" t="s">
        <v>12588</v>
      </c>
      <c r="J172" s="1" t="str">
        <f ca="1">IFERROR(__xludf.DUMMYFUNCTION("LEFT(INDEX(SPLIT(L172, "" ""), 4), 2)"),"10")</f>
        <v>10</v>
      </c>
      <c r="K172" s="1" t="s">
        <v>12589</v>
      </c>
      <c r="L172" s="4" t="str">
        <f ca="1">IFERROR(__xludf.DUMMYFUNCTION("JOIN("" "", SPLIT(REGEXEXTRACT(H172, ""(\S+\s+\S+\s+\S+\s+\S+)""), "" ""))"),"Intel Core i5 10400F")</f>
        <v>Intel Core i5 10400F</v>
      </c>
    </row>
    <row r="173" spans="1:12">
      <c r="A173" s="1" t="s">
        <v>13318</v>
      </c>
      <c r="B173" s="1" t="s">
        <v>13312</v>
      </c>
      <c r="D173" s="1" t="s">
        <v>10479</v>
      </c>
      <c r="E173" s="1" t="s">
        <v>13319</v>
      </c>
      <c r="F173" s="2" t="s">
        <v>13320</v>
      </c>
      <c r="G173" s="1" t="s">
        <v>13321</v>
      </c>
      <c r="H173" s="1" t="s">
        <v>13317</v>
      </c>
      <c r="I173" s="1" t="s">
        <v>12594</v>
      </c>
      <c r="J173" s="1" t="str">
        <f ca="1">IFERROR(__xludf.DUMMYFUNCTION("LEFT(INDEX(SPLIT(L173, "" ""), 4), 2)"),"10")</f>
        <v>10</v>
      </c>
      <c r="K173" s="1" t="s">
        <v>12589</v>
      </c>
      <c r="L173" s="4" t="str">
        <f ca="1">IFERROR(__xludf.DUMMYFUNCTION("JOIN("" "", SPLIT(REGEXEXTRACT(H173, ""(\S+\s+\S+\s+\S+\s+\S+)""), "" ""))"),"Intel Core i5 10400F")</f>
        <v>Intel Core i5 10400F</v>
      </c>
    </row>
    <row r="174" spans="1:12">
      <c r="A174" s="1" t="s">
        <v>13322</v>
      </c>
      <c r="B174" s="1" t="s">
        <v>13312</v>
      </c>
      <c r="D174" s="1" t="s">
        <v>10479</v>
      </c>
      <c r="E174" s="1" t="s">
        <v>13323</v>
      </c>
      <c r="F174" s="2" t="s">
        <v>13324</v>
      </c>
      <c r="G174" s="1" t="s">
        <v>13325</v>
      </c>
      <c r="H174" s="1" t="s">
        <v>13317</v>
      </c>
      <c r="I174" s="1" t="s">
        <v>12594</v>
      </c>
      <c r="J174" s="1" t="str">
        <f ca="1">IFERROR(__xludf.DUMMYFUNCTION("LEFT(INDEX(SPLIT(L174, "" ""), 4), 2)"),"10")</f>
        <v>10</v>
      </c>
      <c r="K174" s="1" t="s">
        <v>12589</v>
      </c>
      <c r="L174" s="4" t="str">
        <f ca="1">IFERROR(__xludf.DUMMYFUNCTION("JOIN("" "", SPLIT(REGEXEXTRACT(H174, ""(\S+\s+\S+\s+\S+\s+\S+)""), "" ""))"),"Intel Core i5 10400F")</f>
        <v>Intel Core i5 10400F</v>
      </c>
    </row>
    <row r="175" spans="1:12">
      <c r="A175" s="1" t="s">
        <v>13326</v>
      </c>
      <c r="B175" s="1" t="s">
        <v>13312</v>
      </c>
      <c r="D175" s="1" t="s">
        <v>10743</v>
      </c>
      <c r="E175" s="1" t="s">
        <v>13327</v>
      </c>
      <c r="F175" s="2" t="s">
        <v>13328</v>
      </c>
      <c r="G175" s="1" t="s">
        <v>13329</v>
      </c>
      <c r="H175" s="1" t="s">
        <v>13317</v>
      </c>
      <c r="I175" s="1" t="s">
        <v>12604</v>
      </c>
      <c r="J175" s="1" t="str">
        <f ca="1">IFERROR(__xludf.DUMMYFUNCTION("LEFT(INDEX(SPLIT(L175, "" ""), 4), 2)"),"10")</f>
        <v>10</v>
      </c>
      <c r="K175" s="1" t="s">
        <v>12589</v>
      </c>
      <c r="L175" s="4" t="str">
        <f ca="1">IFERROR(__xludf.DUMMYFUNCTION("JOIN("" "", SPLIT(REGEXEXTRACT(H175, ""(\S+\s+\S+\s+\S+\s+\S+)""), "" ""))"),"Intel Core i5 10400F")</f>
        <v>Intel Core i5 10400F</v>
      </c>
    </row>
    <row r="176" spans="1:12">
      <c r="A176" s="1" t="s">
        <v>13330</v>
      </c>
      <c r="B176" s="1" t="s">
        <v>13312</v>
      </c>
      <c r="D176" s="1" t="s">
        <v>12862</v>
      </c>
      <c r="E176" s="1" t="s">
        <v>13331</v>
      </c>
      <c r="F176" s="2" t="s">
        <v>13332</v>
      </c>
      <c r="G176" s="1" t="s">
        <v>13333</v>
      </c>
      <c r="H176" s="1" t="s">
        <v>13317</v>
      </c>
      <c r="I176" s="1" t="s">
        <v>12714</v>
      </c>
      <c r="J176" s="1" t="str">
        <f ca="1">IFERROR(__xludf.DUMMYFUNCTION("LEFT(INDEX(SPLIT(L176, "" ""), 4), 2)"),"10")</f>
        <v>10</v>
      </c>
      <c r="K176" s="1" t="s">
        <v>12589</v>
      </c>
      <c r="L176" s="4" t="str">
        <f ca="1">IFERROR(__xludf.DUMMYFUNCTION("JOIN("" "", SPLIT(REGEXEXTRACT(H176, ""(\S+\s+\S+\s+\S+\s+\S+)""), "" ""))"),"Intel Core i5 10400F")</f>
        <v>Intel Core i5 10400F</v>
      </c>
    </row>
    <row r="177" spans="1:12">
      <c r="A177" s="1" t="s">
        <v>13334</v>
      </c>
      <c r="B177" s="1" t="s">
        <v>13312</v>
      </c>
      <c r="D177" s="1" t="s">
        <v>12879</v>
      </c>
      <c r="E177" s="1" t="s">
        <v>13335</v>
      </c>
      <c r="F177" s="2" t="s">
        <v>13336</v>
      </c>
      <c r="G177" s="1" t="s">
        <v>13337</v>
      </c>
      <c r="H177" s="1" t="s">
        <v>13317</v>
      </c>
      <c r="I177" s="1" t="s">
        <v>12604</v>
      </c>
      <c r="J177" s="1" t="str">
        <f ca="1">IFERROR(__xludf.DUMMYFUNCTION("LEFT(INDEX(SPLIT(L177, "" ""), 4), 2)"),"10")</f>
        <v>10</v>
      </c>
      <c r="K177" s="1" t="s">
        <v>12589</v>
      </c>
      <c r="L177" s="4" t="str">
        <f ca="1">IFERROR(__xludf.DUMMYFUNCTION("JOIN("" "", SPLIT(REGEXEXTRACT(H177, ""(\S+\s+\S+\s+\S+\s+\S+)""), "" ""))"),"Intel Core i5 10400F")</f>
        <v>Intel Core i5 10400F</v>
      </c>
    </row>
    <row r="178" spans="1:12">
      <c r="A178" s="1" t="s">
        <v>13338</v>
      </c>
      <c r="B178" s="1" t="s">
        <v>13312</v>
      </c>
      <c r="D178" s="1" t="s">
        <v>12905</v>
      </c>
      <c r="E178" s="1" t="s">
        <v>13339</v>
      </c>
      <c r="F178" s="2" t="s">
        <v>13340</v>
      </c>
      <c r="G178" s="1" t="s">
        <v>13341</v>
      </c>
      <c r="H178" s="1" t="s">
        <v>13317</v>
      </c>
      <c r="I178" s="1" t="s">
        <v>12714</v>
      </c>
      <c r="J178" s="1" t="str">
        <f ca="1">IFERROR(__xludf.DUMMYFUNCTION("LEFT(INDEX(SPLIT(L178, "" ""), 4), 2)"),"10")</f>
        <v>10</v>
      </c>
      <c r="K178" s="1" t="s">
        <v>12589</v>
      </c>
      <c r="L178" s="4" t="str">
        <f ca="1">IFERROR(__xludf.DUMMYFUNCTION("JOIN("" "", SPLIT(REGEXEXTRACT(H178, ""(\S+\s+\S+\s+\S+\s+\S+)""), "" ""))"),"Intel Core i5 10400F")</f>
        <v>Intel Core i5 10400F</v>
      </c>
    </row>
    <row r="179" spans="1:12">
      <c r="A179" s="1" t="s">
        <v>12834</v>
      </c>
      <c r="B179" s="1" t="s">
        <v>13312</v>
      </c>
      <c r="D179" s="1" t="s">
        <v>12914</v>
      </c>
      <c r="E179" s="1" t="s">
        <v>13342</v>
      </c>
      <c r="F179" s="2" t="s">
        <v>12836</v>
      </c>
      <c r="G179" s="1" t="s">
        <v>13343</v>
      </c>
      <c r="H179" s="1" t="s">
        <v>13317</v>
      </c>
      <c r="I179" s="1" t="s">
        <v>12588</v>
      </c>
      <c r="J179" s="1" t="str">
        <f ca="1">IFERROR(__xludf.DUMMYFUNCTION("LEFT(INDEX(SPLIT(L179, "" ""), 4), 2)"),"10")</f>
        <v>10</v>
      </c>
      <c r="K179" s="1" t="s">
        <v>12589</v>
      </c>
      <c r="L179" s="4" t="str">
        <f ca="1">IFERROR(__xludf.DUMMYFUNCTION("JOIN("" "", SPLIT(REGEXEXTRACT(H179, ""(\S+\s+\S+\s+\S+\s+\S+)""), "" ""))"),"Intel Core i5 10400F")</f>
        <v>Intel Core i5 10400F</v>
      </c>
    </row>
    <row r="180" spans="1:12">
      <c r="A180" s="1" t="s">
        <v>13344</v>
      </c>
      <c r="B180" s="1" t="s">
        <v>13312</v>
      </c>
      <c r="D180" s="1" t="s">
        <v>12940</v>
      </c>
      <c r="E180" s="1" t="s">
        <v>13345</v>
      </c>
      <c r="F180" s="2" t="s">
        <v>13346</v>
      </c>
      <c r="G180" s="1" t="s">
        <v>13347</v>
      </c>
      <c r="H180" s="1" t="s">
        <v>13317</v>
      </c>
      <c r="I180" s="1" t="s">
        <v>12714</v>
      </c>
      <c r="J180" s="1" t="str">
        <f ca="1">IFERROR(__xludf.DUMMYFUNCTION("LEFT(INDEX(SPLIT(L180, "" ""), 4), 2)"),"10")</f>
        <v>10</v>
      </c>
      <c r="K180" s="1" t="s">
        <v>12589</v>
      </c>
      <c r="L180" s="4" t="str">
        <f ca="1">IFERROR(__xludf.DUMMYFUNCTION("JOIN("" "", SPLIT(REGEXEXTRACT(H180, ""(\S+\s+\S+\s+\S+\s+\S+)""), "" ""))"),"Intel Core i5 10400F")</f>
        <v>Intel Core i5 10400F</v>
      </c>
    </row>
    <row r="181" spans="1:12">
      <c r="A181" s="1" t="s">
        <v>13348</v>
      </c>
      <c r="B181" s="1" t="s">
        <v>13312</v>
      </c>
      <c r="D181" s="1" t="s">
        <v>12940</v>
      </c>
      <c r="E181" s="1" t="s">
        <v>13349</v>
      </c>
      <c r="F181" s="2" t="s">
        <v>13350</v>
      </c>
      <c r="G181" s="1" t="s">
        <v>13351</v>
      </c>
      <c r="H181" s="1" t="s">
        <v>13317</v>
      </c>
      <c r="I181" s="1" t="s">
        <v>12594</v>
      </c>
      <c r="J181" s="1" t="str">
        <f ca="1">IFERROR(__xludf.DUMMYFUNCTION("LEFT(INDEX(SPLIT(L181, "" ""), 4), 2)"),"10")</f>
        <v>10</v>
      </c>
      <c r="K181" s="1" t="s">
        <v>12589</v>
      </c>
      <c r="L181" s="4" t="str">
        <f ca="1">IFERROR(__xludf.DUMMYFUNCTION("JOIN("" "", SPLIT(REGEXEXTRACT(H181, ""(\S+\s+\S+\s+\S+\s+\S+)""), "" ""))"),"Intel Core i5 10400F")</f>
        <v>Intel Core i5 10400F</v>
      </c>
    </row>
    <row r="182" spans="1:12">
      <c r="A182" s="1" t="s">
        <v>13352</v>
      </c>
      <c r="B182" s="1" t="s">
        <v>13312</v>
      </c>
      <c r="D182" s="1" t="s">
        <v>12966</v>
      </c>
      <c r="E182" s="1" t="s">
        <v>13353</v>
      </c>
      <c r="F182" s="2" t="s">
        <v>13354</v>
      </c>
      <c r="G182" s="1" t="s">
        <v>13355</v>
      </c>
      <c r="H182" s="1" t="s">
        <v>13317</v>
      </c>
      <c r="I182" s="1" t="s">
        <v>12588</v>
      </c>
      <c r="J182" s="1" t="str">
        <f ca="1">IFERROR(__xludf.DUMMYFUNCTION("LEFT(INDEX(SPLIT(L182, "" ""), 4), 2)"),"10")</f>
        <v>10</v>
      </c>
      <c r="K182" s="1" t="s">
        <v>12589</v>
      </c>
      <c r="L182" s="4" t="str">
        <f ca="1">IFERROR(__xludf.DUMMYFUNCTION("JOIN("" "", SPLIT(REGEXEXTRACT(H182, ""(\S+\s+\S+\s+\S+\s+\S+)""), "" ""))"),"Intel Core i5 10400F")</f>
        <v>Intel Core i5 10400F</v>
      </c>
    </row>
    <row r="183" spans="1:12">
      <c r="A183" s="1" t="s">
        <v>13356</v>
      </c>
      <c r="B183" s="1" t="s">
        <v>13312</v>
      </c>
      <c r="D183" s="1" t="s">
        <v>12966</v>
      </c>
      <c r="E183" s="1" t="s">
        <v>13357</v>
      </c>
      <c r="F183" s="2" t="s">
        <v>13358</v>
      </c>
      <c r="G183" s="1" t="s">
        <v>13359</v>
      </c>
      <c r="H183" s="1" t="s">
        <v>13317</v>
      </c>
      <c r="I183" s="1" t="s">
        <v>12714</v>
      </c>
      <c r="J183" s="1" t="str">
        <f ca="1">IFERROR(__xludf.DUMMYFUNCTION("LEFT(INDEX(SPLIT(L183, "" ""), 4), 2)"),"10")</f>
        <v>10</v>
      </c>
      <c r="K183" s="1" t="s">
        <v>12589</v>
      </c>
      <c r="L183" s="4" t="str">
        <f ca="1">IFERROR(__xludf.DUMMYFUNCTION("JOIN("" "", SPLIT(REGEXEXTRACT(H183, ""(\S+\s+\S+\s+\S+\s+\S+)""), "" ""))"),"Intel Core i5 10400F")</f>
        <v>Intel Core i5 10400F</v>
      </c>
    </row>
    <row r="184" spans="1:12">
      <c r="A184" s="1" t="s">
        <v>13360</v>
      </c>
      <c r="B184" s="1" t="s">
        <v>13312</v>
      </c>
      <c r="D184" s="1" t="s">
        <v>12987</v>
      </c>
      <c r="E184" s="1" t="s">
        <v>13361</v>
      </c>
      <c r="F184" s="2" t="s">
        <v>13362</v>
      </c>
      <c r="G184" s="1" t="s">
        <v>13363</v>
      </c>
      <c r="H184" s="1" t="s">
        <v>13317</v>
      </c>
      <c r="I184" s="1" t="s">
        <v>13137</v>
      </c>
      <c r="J184" s="1" t="str">
        <f ca="1">IFERROR(__xludf.DUMMYFUNCTION("LEFT(INDEX(SPLIT(L184, "" ""), 4), 2)"),"10")</f>
        <v>10</v>
      </c>
      <c r="K184" s="1" t="s">
        <v>12589</v>
      </c>
      <c r="L184" s="4" t="str">
        <f ca="1">IFERROR(__xludf.DUMMYFUNCTION("JOIN("" "", SPLIT(REGEXEXTRACT(H184, ""(\S+\s+\S+\s+\S+\s+\S+)""), "" ""))"),"Intel Core i5 10400F")</f>
        <v>Intel Core i5 10400F</v>
      </c>
    </row>
    <row r="185" spans="1:12">
      <c r="A185" s="1" t="s">
        <v>13364</v>
      </c>
      <c r="B185" s="1" t="s">
        <v>13312</v>
      </c>
      <c r="D185" s="1" t="s">
        <v>13008</v>
      </c>
      <c r="E185" s="1" t="s">
        <v>13365</v>
      </c>
      <c r="F185" s="2" t="s">
        <v>13366</v>
      </c>
      <c r="G185" s="1" t="s">
        <v>13367</v>
      </c>
      <c r="H185" s="1" t="s">
        <v>13317</v>
      </c>
      <c r="I185" s="1" t="s">
        <v>12588</v>
      </c>
      <c r="J185" s="1" t="str">
        <f ca="1">IFERROR(__xludf.DUMMYFUNCTION("LEFT(INDEX(SPLIT(L185, "" ""), 4), 2)"),"10")</f>
        <v>10</v>
      </c>
      <c r="K185" s="1" t="s">
        <v>12589</v>
      </c>
      <c r="L185" s="4" t="str">
        <f ca="1">IFERROR(__xludf.DUMMYFUNCTION("JOIN("" "", SPLIT(REGEXEXTRACT(H185, ""(\S+\s+\S+\s+\S+\s+\S+)""), "" ""))"),"Intel Core i5 10400F")</f>
        <v>Intel Core i5 10400F</v>
      </c>
    </row>
    <row r="186" spans="1:12">
      <c r="A186" s="1" t="s">
        <v>13368</v>
      </c>
      <c r="B186" s="1" t="s">
        <v>13312</v>
      </c>
      <c r="D186" s="1" t="s">
        <v>13008</v>
      </c>
      <c r="E186" s="1" t="s">
        <v>13369</v>
      </c>
      <c r="F186" s="2" t="s">
        <v>13370</v>
      </c>
      <c r="G186" s="1" t="s">
        <v>13371</v>
      </c>
      <c r="H186" s="1" t="s">
        <v>13317</v>
      </c>
      <c r="I186" s="1" t="s">
        <v>12594</v>
      </c>
      <c r="J186" s="1" t="str">
        <f ca="1">IFERROR(__xludf.DUMMYFUNCTION("LEFT(INDEX(SPLIT(L186, "" ""), 4), 2)"),"10")</f>
        <v>10</v>
      </c>
      <c r="K186" s="1" t="s">
        <v>12589</v>
      </c>
      <c r="L186" s="4" t="str">
        <f ca="1">IFERROR(__xludf.DUMMYFUNCTION("JOIN("" "", SPLIT(REGEXEXTRACT(H186, ""(\S+\s+\S+\s+\S+\s+\S+)""), "" ""))"),"Intel Core i5 10400F")</f>
        <v>Intel Core i5 10400F</v>
      </c>
    </row>
    <row r="187" spans="1:12">
      <c r="A187" s="1" t="s">
        <v>13372</v>
      </c>
      <c r="B187" s="1" t="s">
        <v>13312</v>
      </c>
      <c r="D187" s="1" t="s">
        <v>13043</v>
      </c>
      <c r="E187" s="1" t="s">
        <v>13373</v>
      </c>
      <c r="F187" s="2" t="s">
        <v>13374</v>
      </c>
      <c r="G187" s="1" t="s">
        <v>13375</v>
      </c>
      <c r="H187" s="1" t="s">
        <v>13317</v>
      </c>
      <c r="I187" s="1" t="s">
        <v>12588</v>
      </c>
      <c r="J187" s="1" t="str">
        <f ca="1">IFERROR(__xludf.DUMMYFUNCTION("LEFT(INDEX(SPLIT(L187, "" ""), 4), 2)"),"10")</f>
        <v>10</v>
      </c>
      <c r="K187" s="1" t="s">
        <v>12589</v>
      </c>
      <c r="L187" s="4" t="str">
        <f ca="1">IFERROR(__xludf.DUMMYFUNCTION("JOIN("" "", SPLIT(REGEXEXTRACT(H187, ""(\S+\s+\S+\s+\S+\s+\S+)""), "" ""))"),"Intel Core i5 10400F")</f>
        <v>Intel Core i5 10400F</v>
      </c>
    </row>
    <row r="188" spans="1:12">
      <c r="A188" s="1" t="s">
        <v>13376</v>
      </c>
      <c r="B188" s="1" t="s">
        <v>13312</v>
      </c>
      <c r="D188" s="1" t="s">
        <v>13048</v>
      </c>
      <c r="E188" s="1" t="s">
        <v>13377</v>
      </c>
      <c r="F188" s="2" t="s">
        <v>13378</v>
      </c>
      <c r="G188" s="1" t="s">
        <v>13379</v>
      </c>
      <c r="H188" s="1" t="s">
        <v>13317</v>
      </c>
      <c r="I188" s="1" t="s">
        <v>13137</v>
      </c>
      <c r="J188" s="1" t="str">
        <f ca="1">IFERROR(__xludf.DUMMYFUNCTION("LEFT(INDEX(SPLIT(L188, "" ""), 4), 2)"),"10")</f>
        <v>10</v>
      </c>
      <c r="K188" s="1" t="s">
        <v>12589</v>
      </c>
      <c r="L188" s="4" t="str">
        <f ca="1">IFERROR(__xludf.DUMMYFUNCTION("JOIN("" "", SPLIT(REGEXEXTRACT(H188, ""(\S+\s+\S+\s+\S+\s+\S+)""), "" ""))"),"Intel Core i5 10400F")</f>
        <v>Intel Core i5 10400F</v>
      </c>
    </row>
    <row r="189" spans="1:12">
      <c r="A189" s="1" t="s">
        <v>13380</v>
      </c>
      <c r="B189" s="1" t="s">
        <v>13312</v>
      </c>
      <c r="D189" s="1" t="s">
        <v>13058</v>
      </c>
      <c r="E189" s="1" t="s">
        <v>13381</v>
      </c>
      <c r="F189" s="2" t="s">
        <v>13382</v>
      </c>
      <c r="G189" s="1" t="s">
        <v>13383</v>
      </c>
      <c r="H189" s="1" t="s">
        <v>13317</v>
      </c>
      <c r="I189" s="1" t="s">
        <v>12594</v>
      </c>
      <c r="J189" s="1" t="str">
        <f ca="1">IFERROR(__xludf.DUMMYFUNCTION("LEFT(INDEX(SPLIT(L189, "" ""), 4), 2)"),"10")</f>
        <v>10</v>
      </c>
      <c r="K189" s="1" t="s">
        <v>12589</v>
      </c>
      <c r="L189" s="4" t="str">
        <f ca="1">IFERROR(__xludf.DUMMYFUNCTION("JOIN("" "", SPLIT(REGEXEXTRACT(H189, ""(\S+\s+\S+\s+\S+\s+\S+)""), "" ""))"),"Intel Core i5 10400F")</f>
        <v>Intel Core i5 10400F</v>
      </c>
    </row>
    <row r="190" spans="1:12">
      <c r="A190" s="1" t="s">
        <v>13384</v>
      </c>
      <c r="B190" s="1" t="s">
        <v>13312</v>
      </c>
      <c r="D190" s="1" t="s">
        <v>13385</v>
      </c>
      <c r="E190" s="1" t="s">
        <v>13386</v>
      </c>
      <c r="F190" s="2" t="s">
        <v>13387</v>
      </c>
      <c r="G190" s="1" t="s">
        <v>13388</v>
      </c>
      <c r="H190" s="1" t="s">
        <v>13317</v>
      </c>
      <c r="I190" s="1" t="s">
        <v>12588</v>
      </c>
      <c r="J190" s="1" t="str">
        <f ca="1">IFERROR(__xludf.DUMMYFUNCTION("LEFT(INDEX(SPLIT(L190, "" ""), 4), 2)"),"10")</f>
        <v>10</v>
      </c>
      <c r="K190" s="1" t="s">
        <v>12589</v>
      </c>
      <c r="L190" s="4" t="str">
        <f ca="1">IFERROR(__xludf.DUMMYFUNCTION("JOIN("" "", SPLIT(REGEXEXTRACT(H190, ""(\S+\s+\S+\s+\S+\s+\S+)""), "" ""))"),"Intel Core i5 10400F")</f>
        <v>Intel Core i5 10400F</v>
      </c>
    </row>
    <row r="191" spans="1:12">
      <c r="A191" s="1" t="s">
        <v>13389</v>
      </c>
      <c r="B191" s="1" t="s">
        <v>13312</v>
      </c>
      <c r="D191" s="1" t="s">
        <v>13385</v>
      </c>
      <c r="E191" s="1" t="s">
        <v>13390</v>
      </c>
      <c r="F191" s="2" t="s">
        <v>13391</v>
      </c>
      <c r="G191" s="1" t="s">
        <v>13392</v>
      </c>
      <c r="H191" s="1" t="s">
        <v>13317</v>
      </c>
      <c r="I191" s="1" t="s">
        <v>13137</v>
      </c>
      <c r="J191" s="1" t="str">
        <f ca="1">IFERROR(__xludf.DUMMYFUNCTION("LEFT(INDEX(SPLIT(L191, "" ""), 4), 2)"),"10")</f>
        <v>10</v>
      </c>
      <c r="K191" s="1" t="s">
        <v>12589</v>
      </c>
      <c r="L191" s="4" t="str">
        <f ca="1">IFERROR(__xludf.DUMMYFUNCTION("JOIN("" "", SPLIT(REGEXEXTRACT(H191, ""(\S+\s+\S+\s+\S+\s+\S+)""), "" ""))"),"Intel Core i5 10400F")</f>
        <v>Intel Core i5 10400F</v>
      </c>
    </row>
    <row r="192" spans="1:12">
      <c r="A192" s="1" t="s">
        <v>13393</v>
      </c>
      <c r="B192" s="1" t="s">
        <v>13271</v>
      </c>
      <c r="D192" s="1" t="s">
        <v>10293</v>
      </c>
      <c r="E192" s="1" t="s">
        <v>13394</v>
      </c>
      <c r="F192" s="2" t="s">
        <v>13395</v>
      </c>
      <c r="G192" s="1" t="s">
        <v>13396</v>
      </c>
      <c r="H192" s="1" t="s">
        <v>13275</v>
      </c>
      <c r="I192" s="1" t="s">
        <v>12599</v>
      </c>
      <c r="J192" s="1" t="str">
        <f ca="1">IFERROR(__xludf.DUMMYFUNCTION("LEFT(INDEX(SPLIT(L192, "" ""), 4), 2)"),"12")</f>
        <v>12</v>
      </c>
      <c r="K192" s="1" t="s">
        <v>12589</v>
      </c>
      <c r="L192" s="4" t="str">
        <f ca="1">IFERROR(__xludf.DUMMYFUNCTION("JOIN("" "", SPLIT(REGEXEXTRACT(H192, ""(\S+\s+\S+\s+\S+\s+\S+)""), "" ""))"),"Intel Core i7 12700K")</f>
        <v>Intel Core i7 12700K</v>
      </c>
    </row>
    <row r="193" spans="1:12">
      <c r="A193" s="1" t="s">
        <v>13397</v>
      </c>
      <c r="B193" s="1" t="s">
        <v>13271</v>
      </c>
      <c r="D193" s="1" t="s">
        <v>10293</v>
      </c>
      <c r="E193" s="1" t="s">
        <v>13398</v>
      </c>
      <c r="F193" s="2" t="s">
        <v>13399</v>
      </c>
      <c r="G193" s="1" t="s">
        <v>13400</v>
      </c>
      <c r="H193" s="1" t="s">
        <v>13275</v>
      </c>
      <c r="I193" s="1" t="s">
        <v>12594</v>
      </c>
      <c r="J193" s="1" t="str">
        <f ca="1">IFERROR(__xludf.DUMMYFUNCTION("LEFT(INDEX(SPLIT(L193, "" ""), 4), 2)"),"12")</f>
        <v>12</v>
      </c>
      <c r="K193" s="1" t="s">
        <v>12589</v>
      </c>
      <c r="L193" s="4" t="str">
        <f ca="1">IFERROR(__xludf.DUMMYFUNCTION("JOIN("" "", SPLIT(REGEXEXTRACT(H193, ""(\S+\s+\S+\s+\S+\s+\S+)""), "" ""))"),"Intel Core i7 12700K")</f>
        <v>Intel Core i7 12700K</v>
      </c>
    </row>
    <row r="194" spans="1:12">
      <c r="A194" s="1" t="s">
        <v>13299</v>
      </c>
      <c r="B194" s="1" t="s">
        <v>13271</v>
      </c>
      <c r="D194" s="1" t="s">
        <v>10288</v>
      </c>
      <c r="E194" s="1" t="s">
        <v>13401</v>
      </c>
      <c r="F194" s="2" t="s">
        <v>13301</v>
      </c>
      <c r="G194" s="1" t="s">
        <v>13402</v>
      </c>
      <c r="H194" s="1" t="s">
        <v>13275</v>
      </c>
      <c r="I194" s="1" t="s">
        <v>12588</v>
      </c>
      <c r="J194" s="1" t="str">
        <f ca="1">IFERROR(__xludf.DUMMYFUNCTION("LEFT(INDEX(SPLIT(L194, "" ""), 4), 2)"),"12")</f>
        <v>12</v>
      </c>
      <c r="K194" s="1" t="s">
        <v>12589</v>
      </c>
      <c r="L194" s="4" t="str">
        <f ca="1">IFERROR(__xludf.DUMMYFUNCTION("JOIN("" "", SPLIT(REGEXEXTRACT(H194, ""(\S+\s+\S+\s+\S+\s+\S+)""), "" ""))"),"Intel Core i7 12700K")</f>
        <v>Intel Core i7 12700K</v>
      </c>
    </row>
    <row r="195" spans="1:12">
      <c r="A195" s="1" t="s">
        <v>13403</v>
      </c>
      <c r="B195" s="1" t="s">
        <v>13271</v>
      </c>
      <c r="D195" s="1" t="s">
        <v>10288</v>
      </c>
      <c r="E195" s="1" t="s">
        <v>13404</v>
      </c>
      <c r="F195" s="2" t="s">
        <v>13405</v>
      </c>
      <c r="G195" s="1" t="s">
        <v>13406</v>
      </c>
      <c r="H195" s="1" t="s">
        <v>13275</v>
      </c>
      <c r="I195" s="1" t="s">
        <v>12714</v>
      </c>
      <c r="J195" s="1" t="str">
        <f ca="1">IFERROR(__xludf.DUMMYFUNCTION("LEFT(INDEX(SPLIT(L195, "" ""), 4), 2)"),"12")</f>
        <v>12</v>
      </c>
      <c r="K195" s="1" t="s">
        <v>12589</v>
      </c>
      <c r="L195" s="4" t="str">
        <f ca="1">IFERROR(__xludf.DUMMYFUNCTION("JOIN("" "", SPLIT(REGEXEXTRACT(H195, ""(\S+\s+\S+\s+\S+\s+\S+)""), "" ""))"),"Intel Core i7 12700K")</f>
        <v>Intel Core i7 12700K</v>
      </c>
    </row>
    <row r="196" spans="1:12">
      <c r="A196" s="1" t="s">
        <v>13407</v>
      </c>
      <c r="B196" s="1" t="s">
        <v>13271</v>
      </c>
      <c r="D196" s="1" t="s">
        <v>10288</v>
      </c>
      <c r="E196" s="1" t="s">
        <v>13408</v>
      </c>
      <c r="F196" s="2" t="s">
        <v>13409</v>
      </c>
      <c r="G196" s="1" t="s">
        <v>13410</v>
      </c>
      <c r="H196" s="1" t="s">
        <v>13275</v>
      </c>
      <c r="I196" s="1" t="s">
        <v>12714</v>
      </c>
      <c r="J196" s="1" t="str">
        <f ca="1">IFERROR(__xludf.DUMMYFUNCTION("LEFT(INDEX(SPLIT(L196, "" ""), 4), 2)"),"12")</f>
        <v>12</v>
      </c>
      <c r="K196" s="1" t="s">
        <v>12589</v>
      </c>
      <c r="L196" s="4" t="str">
        <f ca="1">IFERROR(__xludf.DUMMYFUNCTION("JOIN("" "", SPLIT(REGEXEXTRACT(H196, ""(\S+\s+\S+\s+\S+\s+\S+)""), "" ""))"),"Intel Core i7 12700K")</f>
        <v>Intel Core i7 12700K</v>
      </c>
    </row>
    <row r="197" spans="1:12">
      <c r="A197" s="1" t="s">
        <v>13411</v>
      </c>
      <c r="B197" s="1" t="s">
        <v>13271</v>
      </c>
      <c r="D197" s="1" t="s">
        <v>10288</v>
      </c>
      <c r="E197" s="1" t="s">
        <v>13412</v>
      </c>
      <c r="F197" s="2" t="s">
        <v>13413</v>
      </c>
      <c r="G197" s="1" t="s">
        <v>13414</v>
      </c>
      <c r="H197" s="1" t="s">
        <v>13275</v>
      </c>
      <c r="I197" s="1" t="s">
        <v>12714</v>
      </c>
      <c r="J197" s="1" t="str">
        <f ca="1">IFERROR(__xludf.DUMMYFUNCTION("LEFT(INDEX(SPLIT(L197, "" ""), 4), 2)"),"12")</f>
        <v>12</v>
      </c>
      <c r="K197" s="1" t="s">
        <v>12589</v>
      </c>
      <c r="L197" s="4" t="str">
        <f ca="1">IFERROR(__xludf.DUMMYFUNCTION("JOIN("" "", SPLIT(REGEXEXTRACT(H197, ""(\S+\s+\S+\s+\S+\s+\S+)""), "" ""))"),"Intel Core i7 12700K")</f>
        <v>Intel Core i7 12700K</v>
      </c>
    </row>
    <row r="198" spans="1:12">
      <c r="A198" s="1" t="s">
        <v>13415</v>
      </c>
      <c r="B198" s="1" t="s">
        <v>13271</v>
      </c>
      <c r="D198" s="1" t="s">
        <v>10479</v>
      </c>
      <c r="E198" s="1" t="s">
        <v>13416</v>
      </c>
      <c r="F198" s="2" t="s">
        <v>13417</v>
      </c>
      <c r="G198" s="1" t="s">
        <v>13418</v>
      </c>
      <c r="H198" s="1" t="s">
        <v>13275</v>
      </c>
      <c r="I198" s="1" t="s">
        <v>12599</v>
      </c>
      <c r="J198" s="1" t="str">
        <f ca="1">IFERROR(__xludf.DUMMYFUNCTION("LEFT(INDEX(SPLIT(L198, "" ""), 4), 2)"),"12")</f>
        <v>12</v>
      </c>
      <c r="K198" s="1" t="s">
        <v>12589</v>
      </c>
      <c r="L198" s="4" t="str">
        <f ca="1">IFERROR(__xludf.DUMMYFUNCTION("JOIN("" "", SPLIT(REGEXEXTRACT(H198, ""(\S+\s+\S+\s+\S+\s+\S+)""), "" ""))"),"Intel Core i7 12700K")</f>
        <v>Intel Core i7 12700K</v>
      </c>
    </row>
    <row r="199" spans="1:12">
      <c r="A199" s="1" t="s">
        <v>13419</v>
      </c>
      <c r="B199" s="1" t="s">
        <v>13271</v>
      </c>
      <c r="D199" s="1" t="s">
        <v>10479</v>
      </c>
      <c r="E199" s="1" t="s">
        <v>13420</v>
      </c>
      <c r="F199" s="2" t="s">
        <v>13421</v>
      </c>
      <c r="G199" s="1" t="s">
        <v>13422</v>
      </c>
      <c r="H199" s="1" t="s">
        <v>13275</v>
      </c>
      <c r="I199" s="1" t="s">
        <v>12588</v>
      </c>
      <c r="J199" s="1" t="str">
        <f ca="1">IFERROR(__xludf.DUMMYFUNCTION("LEFT(INDEX(SPLIT(L199, "" ""), 4), 2)"),"12")</f>
        <v>12</v>
      </c>
      <c r="K199" s="1" t="s">
        <v>12589</v>
      </c>
      <c r="L199" s="4" t="str">
        <f ca="1">IFERROR(__xludf.DUMMYFUNCTION("JOIN("" "", SPLIT(REGEXEXTRACT(H199, ""(\S+\s+\S+\s+\S+\s+\S+)""), "" ""))"),"Intel Core i7 12700K")</f>
        <v>Intel Core i7 12700K</v>
      </c>
    </row>
    <row r="200" spans="1:12">
      <c r="A200" s="1" t="s">
        <v>13292</v>
      </c>
      <c r="B200" s="1" t="s">
        <v>13271</v>
      </c>
      <c r="D200" s="1" t="s">
        <v>10479</v>
      </c>
      <c r="E200" s="1" t="s">
        <v>10948</v>
      </c>
      <c r="F200" s="2" t="s">
        <v>13293</v>
      </c>
      <c r="G200" s="1" t="s">
        <v>13423</v>
      </c>
      <c r="H200" s="1" t="s">
        <v>13275</v>
      </c>
      <c r="I200" s="1" t="s">
        <v>13424</v>
      </c>
      <c r="J200" s="1" t="str">
        <f ca="1">IFERROR(__xludf.DUMMYFUNCTION("LEFT(INDEX(SPLIT(L200, "" ""), 4), 2)"),"12")</f>
        <v>12</v>
      </c>
      <c r="K200" s="1" t="s">
        <v>12589</v>
      </c>
      <c r="L200" s="4" t="str">
        <f ca="1">IFERROR(__xludf.DUMMYFUNCTION("JOIN("" "", SPLIT(REGEXEXTRACT(H200, ""(\S+\s+\S+\s+\S+\s+\S+)""), "" ""))"),"Intel Core i7 12700K")</f>
        <v>Intel Core i7 12700K</v>
      </c>
    </row>
    <row r="201" spans="1:12">
      <c r="A201" s="1" t="s">
        <v>13425</v>
      </c>
      <c r="B201" s="1" t="s">
        <v>13271</v>
      </c>
      <c r="D201" s="1" t="s">
        <v>10347</v>
      </c>
      <c r="E201" s="1" t="s">
        <v>13426</v>
      </c>
      <c r="F201" s="2" t="s">
        <v>13427</v>
      </c>
      <c r="G201" s="1" t="s">
        <v>13428</v>
      </c>
      <c r="H201" s="1" t="s">
        <v>13275</v>
      </c>
      <c r="I201" s="1" t="s">
        <v>12588</v>
      </c>
      <c r="J201" s="1" t="str">
        <f ca="1">IFERROR(__xludf.DUMMYFUNCTION("LEFT(INDEX(SPLIT(L201, "" ""), 4), 2)"),"12")</f>
        <v>12</v>
      </c>
      <c r="K201" s="1" t="s">
        <v>12589</v>
      </c>
      <c r="L201" s="4" t="str">
        <f ca="1">IFERROR(__xludf.DUMMYFUNCTION("JOIN("" "", SPLIT(REGEXEXTRACT(H201, ""(\S+\s+\S+\s+\S+\s+\S+)""), "" ""))"),"Intel Core i7 12700K")</f>
        <v>Intel Core i7 12700K</v>
      </c>
    </row>
    <row r="202" spans="1:12">
      <c r="A202" s="1" t="s">
        <v>13429</v>
      </c>
      <c r="B202" s="1" t="s">
        <v>13312</v>
      </c>
      <c r="D202" s="1" t="s">
        <v>13266</v>
      </c>
      <c r="E202" s="1" t="s">
        <v>13430</v>
      </c>
      <c r="F202" s="2" t="s">
        <v>13431</v>
      </c>
      <c r="G202" s="1" t="s">
        <v>13432</v>
      </c>
      <c r="H202" s="1" t="s">
        <v>13317</v>
      </c>
      <c r="I202" s="1" t="s">
        <v>12594</v>
      </c>
      <c r="J202" s="1" t="str">
        <f ca="1">IFERROR(__xludf.DUMMYFUNCTION("LEFT(INDEX(SPLIT(L202, "" ""), 4), 2)"),"10")</f>
        <v>10</v>
      </c>
      <c r="K202" s="1" t="s">
        <v>12589</v>
      </c>
      <c r="L202" s="4" t="str">
        <f ca="1">IFERROR(__xludf.DUMMYFUNCTION("JOIN("" "", SPLIT(REGEXEXTRACT(H202, ""(\S+\s+\S+\s+\S+\s+\S+)""), "" ""))"),"Intel Core i5 10400F")</f>
        <v>Intel Core i5 10400F</v>
      </c>
    </row>
    <row r="203" spans="1:12">
      <c r="A203" s="1" t="s">
        <v>13433</v>
      </c>
      <c r="B203" s="1" t="s">
        <v>13312</v>
      </c>
      <c r="D203" s="1" t="s">
        <v>13266</v>
      </c>
      <c r="E203" s="1" t="s">
        <v>13434</v>
      </c>
      <c r="F203" s="2" t="s">
        <v>13435</v>
      </c>
      <c r="G203" s="1" t="s">
        <v>13436</v>
      </c>
      <c r="H203" s="1" t="s">
        <v>13317</v>
      </c>
      <c r="I203" s="1" t="s">
        <v>12714</v>
      </c>
      <c r="J203" s="1" t="str">
        <f ca="1">IFERROR(__xludf.DUMMYFUNCTION("LEFT(INDEX(SPLIT(L203, "" ""), 4), 2)"),"10")</f>
        <v>10</v>
      </c>
      <c r="K203" s="1" t="s">
        <v>12589</v>
      </c>
      <c r="L203" s="4" t="str">
        <f ca="1">IFERROR(__xludf.DUMMYFUNCTION("JOIN("" "", SPLIT(REGEXEXTRACT(H203, ""(\S+\s+\S+\s+\S+\s+\S+)""), "" ""))"),"Intel Core i5 10400F")</f>
        <v>Intel Core i5 10400F</v>
      </c>
    </row>
    <row r="204" spans="1:12">
      <c r="A204" s="1" t="s">
        <v>13437</v>
      </c>
      <c r="B204" s="1" t="s">
        <v>13312</v>
      </c>
      <c r="D204" s="1" t="s">
        <v>13266</v>
      </c>
      <c r="E204" s="1" t="s">
        <v>13438</v>
      </c>
      <c r="F204" s="2" t="s">
        <v>13439</v>
      </c>
      <c r="G204" s="1" t="s">
        <v>13440</v>
      </c>
      <c r="H204" s="1" t="s">
        <v>13317</v>
      </c>
      <c r="I204" s="1" t="s">
        <v>12594</v>
      </c>
      <c r="J204" s="1" t="str">
        <f ca="1">IFERROR(__xludf.DUMMYFUNCTION("LEFT(INDEX(SPLIT(L204, "" ""), 4), 2)"),"10")</f>
        <v>10</v>
      </c>
      <c r="K204" s="1" t="s">
        <v>12589</v>
      </c>
      <c r="L204" s="4" t="str">
        <f ca="1">IFERROR(__xludf.DUMMYFUNCTION("JOIN("" "", SPLIT(REGEXEXTRACT(H204, ""(\S+\s+\S+\s+\S+\s+\S+)""), "" ""))"),"Intel Core i5 10400F")</f>
        <v>Intel Core i5 10400F</v>
      </c>
    </row>
    <row r="205" spans="1:12">
      <c r="A205" s="1" t="s">
        <v>13441</v>
      </c>
      <c r="B205" s="1" t="s">
        <v>13312</v>
      </c>
      <c r="D205" s="1" t="s">
        <v>13266</v>
      </c>
      <c r="E205" s="1" t="s">
        <v>13442</v>
      </c>
      <c r="F205" s="2" t="s">
        <v>13443</v>
      </c>
      <c r="G205" s="1" t="s">
        <v>13444</v>
      </c>
      <c r="H205" s="1" t="s">
        <v>13317</v>
      </c>
      <c r="I205" s="1" t="s">
        <v>13137</v>
      </c>
      <c r="J205" s="1" t="str">
        <f ca="1">IFERROR(__xludf.DUMMYFUNCTION("LEFT(INDEX(SPLIT(L205, "" ""), 4), 2)"),"10")</f>
        <v>10</v>
      </c>
      <c r="K205" s="1" t="s">
        <v>12589</v>
      </c>
      <c r="L205" s="4" t="str">
        <f ca="1">IFERROR(__xludf.DUMMYFUNCTION("JOIN("" "", SPLIT(REGEXEXTRACT(H205, ""(\S+\s+\S+\s+\S+\s+\S+)""), "" ""))"),"Intel Core i5 10400F")</f>
        <v>Intel Core i5 10400F</v>
      </c>
    </row>
    <row r="206" spans="1:12">
      <c r="A206" s="1" t="s">
        <v>13445</v>
      </c>
      <c r="B206" s="1" t="s">
        <v>13312</v>
      </c>
      <c r="D206" s="1" t="s">
        <v>13266</v>
      </c>
      <c r="E206" s="1" t="s">
        <v>13446</v>
      </c>
      <c r="F206" s="2" t="s">
        <v>13447</v>
      </c>
      <c r="G206" s="1" t="s">
        <v>13448</v>
      </c>
      <c r="H206" s="1" t="s">
        <v>13317</v>
      </c>
      <c r="I206" s="1" t="s">
        <v>12594</v>
      </c>
      <c r="J206" s="1" t="str">
        <f ca="1">IFERROR(__xludf.DUMMYFUNCTION("LEFT(INDEX(SPLIT(L206, "" ""), 4), 2)"),"10")</f>
        <v>10</v>
      </c>
      <c r="K206" s="1" t="s">
        <v>12589</v>
      </c>
      <c r="L206" s="4" t="str">
        <f ca="1">IFERROR(__xludf.DUMMYFUNCTION("JOIN("" "", SPLIT(REGEXEXTRACT(H206, ""(\S+\s+\S+\s+\S+\s+\S+)""), "" ""))"),"Intel Core i5 10400F")</f>
        <v>Intel Core i5 10400F</v>
      </c>
    </row>
    <row r="207" spans="1:12">
      <c r="A207" s="1" t="s">
        <v>13449</v>
      </c>
      <c r="B207" s="1" t="s">
        <v>13312</v>
      </c>
      <c r="D207" s="1" t="s">
        <v>13266</v>
      </c>
      <c r="E207" s="1" t="s">
        <v>13450</v>
      </c>
      <c r="F207" s="2" t="s">
        <v>13451</v>
      </c>
      <c r="G207" s="1" t="s">
        <v>13452</v>
      </c>
      <c r="H207" s="1" t="s">
        <v>13317</v>
      </c>
      <c r="I207" s="1" t="s">
        <v>12604</v>
      </c>
      <c r="J207" s="1" t="str">
        <f ca="1">IFERROR(__xludf.DUMMYFUNCTION("LEFT(INDEX(SPLIT(L207, "" ""), 4), 2)"),"10")</f>
        <v>10</v>
      </c>
      <c r="K207" s="1" t="s">
        <v>12589</v>
      </c>
      <c r="L207" s="4" t="str">
        <f ca="1">IFERROR(__xludf.DUMMYFUNCTION("JOIN("" "", SPLIT(REGEXEXTRACT(H207, ""(\S+\s+\S+\s+\S+\s+\S+)""), "" ""))"),"Intel Core i5 10400F")</f>
        <v>Intel Core i5 10400F</v>
      </c>
    </row>
    <row r="208" spans="1:12">
      <c r="A208" s="1" t="s">
        <v>13453</v>
      </c>
      <c r="B208" s="1" t="s">
        <v>13312</v>
      </c>
      <c r="D208" s="1" t="s">
        <v>13454</v>
      </c>
      <c r="E208" s="1" t="s">
        <v>13455</v>
      </c>
      <c r="F208" s="2" t="s">
        <v>13456</v>
      </c>
      <c r="G208" s="1" t="s">
        <v>13457</v>
      </c>
      <c r="H208" s="1" t="s">
        <v>13317</v>
      </c>
      <c r="I208" s="1" t="s">
        <v>12604</v>
      </c>
      <c r="J208" s="1" t="str">
        <f ca="1">IFERROR(__xludf.DUMMYFUNCTION("LEFT(INDEX(SPLIT(L208, "" ""), 4), 2)"),"10")</f>
        <v>10</v>
      </c>
      <c r="K208" s="1" t="s">
        <v>12589</v>
      </c>
      <c r="L208" s="4" t="str">
        <f ca="1">IFERROR(__xludf.DUMMYFUNCTION("JOIN("" "", SPLIT(REGEXEXTRACT(H208, ""(\S+\s+\S+\s+\S+\s+\S+)""), "" ""))"),"Intel Core i5 10400F")</f>
        <v>Intel Core i5 10400F</v>
      </c>
    </row>
    <row r="209" spans="1:12">
      <c r="A209" s="1" t="s">
        <v>13458</v>
      </c>
      <c r="B209" s="1" t="s">
        <v>13312</v>
      </c>
      <c r="D209" s="1" t="s">
        <v>13454</v>
      </c>
      <c r="E209" s="1" t="s">
        <v>13459</v>
      </c>
      <c r="F209" s="2" t="s">
        <v>13460</v>
      </c>
      <c r="G209" s="1" t="s">
        <v>13461</v>
      </c>
      <c r="H209" s="1" t="s">
        <v>13317</v>
      </c>
      <c r="I209" s="1" t="s">
        <v>12588</v>
      </c>
      <c r="J209" s="1" t="str">
        <f ca="1">IFERROR(__xludf.DUMMYFUNCTION("LEFT(INDEX(SPLIT(L209, "" ""), 4), 2)"),"10")</f>
        <v>10</v>
      </c>
      <c r="K209" s="1" t="s">
        <v>12589</v>
      </c>
      <c r="L209" s="4" t="str">
        <f ca="1">IFERROR(__xludf.DUMMYFUNCTION("JOIN("" "", SPLIT(REGEXEXTRACT(H209, ""(\S+\s+\S+\s+\S+\s+\S+)""), "" ""))"),"Intel Core i5 10400F")</f>
        <v>Intel Core i5 10400F</v>
      </c>
    </row>
    <row r="210" spans="1:12">
      <c r="A210" s="1" t="s">
        <v>13462</v>
      </c>
      <c r="B210" s="1" t="s">
        <v>13312</v>
      </c>
      <c r="D210" s="1" t="s">
        <v>13454</v>
      </c>
      <c r="E210" s="1" t="s">
        <v>13463</v>
      </c>
      <c r="F210" s="2" t="s">
        <v>13464</v>
      </c>
      <c r="G210" s="1" t="s">
        <v>13465</v>
      </c>
      <c r="H210" s="1" t="s">
        <v>13317</v>
      </c>
      <c r="I210" s="1" t="s">
        <v>12588</v>
      </c>
      <c r="J210" s="1" t="str">
        <f ca="1">IFERROR(__xludf.DUMMYFUNCTION("LEFT(INDEX(SPLIT(L210, "" ""), 4), 2)"),"10")</f>
        <v>10</v>
      </c>
      <c r="K210" s="1" t="s">
        <v>12589</v>
      </c>
      <c r="L210" s="4" t="str">
        <f ca="1">IFERROR(__xludf.DUMMYFUNCTION("JOIN("" "", SPLIT(REGEXEXTRACT(H210, ""(\S+\s+\S+\s+\S+\s+\S+)""), "" ""))"),"Intel Core i5 10400F")</f>
        <v>Intel Core i5 10400F</v>
      </c>
    </row>
    <row r="211" spans="1:12">
      <c r="A211" s="1" t="s">
        <v>13466</v>
      </c>
      <c r="B211" s="1" t="s">
        <v>13312</v>
      </c>
      <c r="D211" s="1" t="s">
        <v>13454</v>
      </c>
      <c r="E211" s="1" t="s">
        <v>13467</v>
      </c>
      <c r="F211" s="2" t="s">
        <v>13468</v>
      </c>
      <c r="G211" s="1" t="s">
        <v>13469</v>
      </c>
      <c r="H211" s="1" t="s">
        <v>13317</v>
      </c>
      <c r="I211" s="1" t="s">
        <v>12665</v>
      </c>
      <c r="J211" s="1" t="str">
        <f ca="1">IFERROR(__xludf.DUMMYFUNCTION("LEFT(INDEX(SPLIT(L211, "" ""), 4), 2)"),"10")</f>
        <v>10</v>
      </c>
      <c r="K211" s="1" t="s">
        <v>12589</v>
      </c>
      <c r="L211" s="4" t="str">
        <f ca="1">IFERROR(__xludf.DUMMYFUNCTION("JOIN("" "", SPLIT(REGEXEXTRACT(H211, ""(\S+\s+\S+\s+\S+\s+\S+)""), "" ""))"),"Intel Core i5 10400F")</f>
        <v>Intel Core i5 10400F</v>
      </c>
    </row>
    <row r="212" spans="1:12">
      <c r="A212" s="1" t="s">
        <v>13307</v>
      </c>
      <c r="B212" s="1" t="s">
        <v>13271</v>
      </c>
      <c r="D212" s="1" t="s">
        <v>10347</v>
      </c>
      <c r="E212" s="1" t="s">
        <v>13470</v>
      </c>
      <c r="F212" s="2" t="s">
        <v>13309</v>
      </c>
      <c r="G212" s="1" t="s">
        <v>13471</v>
      </c>
      <c r="H212" s="1" t="s">
        <v>13275</v>
      </c>
      <c r="I212" s="1" t="s">
        <v>12594</v>
      </c>
      <c r="J212" s="1" t="str">
        <f ca="1">IFERROR(__xludf.DUMMYFUNCTION("LEFT(INDEX(SPLIT(L212, "" ""), 4), 2)"),"12")</f>
        <v>12</v>
      </c>
      <c r="K212" s="1" t="s">
        <v>12589</v>
      </c>
      <c r="L212" s="4" t="str">
        <f ca="1">IFERROR(__xludf.DUMMYFUNCTION("JOIN("" "", SPLIT(REGEXEXTRACT(H212, ""(\S+\s+\S+\s+\S+\s+\S+)""), "" ""))"),"Intel Core i7 12700K")</f>
        <v>Intel Core i7 12700K</v>
      </c>
    </row>
    <row r="213" spans="1:12">
      <c r="A213" s="1" t="s">
        <v>13472</v>
      </c>
      <c r="B213" s="1" t="s">
        <v>13271</v>
      </c>
      <c r="D213" s="1" t="s">
        <v>10743</v>
      </c>
      <c r="E213" s="1" t="s">
        <v>13473</v>
      </c>
      <c r="F213" s="2" t="s">
        <v>13474</v>
      </c>
      <c r="G213" s="1" t="s">
        <v>13475</v>
      </c>
      <c r="H213" s="1" t="s">
        <v>13275</v>
      </c>
      <c r="I213" s="1" t="s">
        <v>12691</v>
      </c>
      <c r="J213" s="1" t="str">
        <f ca="1">IFERROR(__xludf.DUMMYFUNCTION("LEFT(INDEX(SPLIT(L213, "" ""), 4), 2)"),"12")</f>
        <v>12</v>
      </c>
      <c r="K213" s="1" t="s">
        <v>12589</v>
      </c>
      <c r="L213" s="4" t="str">
        <f ca="1">IFERROR(__xludf.DUMMYFUNCTION("JOIN("" "", SPLIT(REGEXEXTRACT(H213, ""(\S+\s+\S+\s+\S+\s+\S+)""), "" ""))"),"Intel Core i7 12700K")</f>
        <v>Intel Core i7 12700K</v>
      </c>
    </row>
    <row r="214" spans="1:12">
      <c r="A214" s="1" t="s">
        <v>13476</v>
      </c>
      <c r="B214" s="1" t="s">
        <v>13271</v>
      </c>
      <c r="D214" s="1" t="s">
        <v>10736</v>
      </c>
      <c r="E214" s="1" t="s">
        <v>13477</v>
      </c>
      <c r="F214" s="2" t="s">
        <v>13478</v>
      </c>
      <c r="G214" s="1" t="s">
        <v>13479</v>
      </c>
      <c r="H214" s="1" t="s">
        <v>13275</v>
      </c>
      <c r="I214" s="1" t="s">
        <v>12665</v>
      </c>
      <c r="J214" s="1" t="str">
        <f ca="1">IFERROR(__xludf.DUMMYFUNCTION("LEFT(INDEX(SPLIT(L214, "" ""), 4), 2)"),"12")</f>
        <v>12</v>
      </c>
      <c r="K214" s="1" t="s">
        <v>12589</v>
      </c>
      <c r="L214" s="4" t="str">
        <f ca="1">IFERROR(__xludf.DUMMYFUNCTION("JOIN("" "", SPLIT(REGEXEXTRACT(H214, ""(\S+\s+\S+\s+\S+\s+\S+)""), "" ""))"),"Intel Core i7 12700K")</f>
        <v>Intel Core i7 12700K</v>
      </c>
    </row>
    <row r="215" spans="1:12">
      <c r="A215" s="1" t="s">
        <v>13480</v>
      </c>
      <c r="B215" s="1" t="s">
        <v>13271</v>
      </c>
      <c r="D215" s="1" t="s">
        <v>10736</v>
      </c>
      <c r="E215" s="1" t="s">
        <v>13481</v>
      </c>
      <c r="F215" s="2" t="s">
        <v>13482</v>
      </c>
      <c r="G215" s="1" t="s">
        <v>13483</v>
      </c>
      <c r="H215" s="1" t="s">
        <v>13275</v>
      </c>
      <c r="I215" s="1" t="s">
        <v>12761</v>
      </c>
      <c r="J215" s="1" t="str">
        <f ca="1">IFERROR(__xludf.DUMMYFUNCTION("LEFT(INDEX(SPLIT(L215, "" ""), 4), 2)"),"12")</f>
        <v>12</v>
      </c>
      <c r="K215" s="1" t="s">
        <v>12589</v>
      </c>
      <c r="L215" s="4" t="str">
        <f ca="1">IFERROR(__xludf.DUMMYFUNCTION("JOIN("" "", SPLIT(REGEXEXTRACT(H215, ""(\S+\s+\S+\s+\S+\s+\S+)""), "" ""))"),"Intel Core i7 12700K")</f>
        <v>Intel Core i7 12700K</v>
      </c>
    </row>
    <row r="216" spans="1:12">
      <c r="A216" s="1" t="s">
        <v>13484</v>
      </c>
      <c r="B216" s="1" t="s">
        <v>13271</v>
      </c>
      <c r="D216" s="1" t="s">
        <v>10736</v>
      </c>
      <c r="E216" s="1" t="s">
        <v>13485</v>
      </c>
      <c r="F216" s="2" t="s">
        <v>13486</v>
      </c>
      <c r="G216" s="1" t="s">
        <v>13487</v>
      </c>
      <c r="H216" s="1" t="s">
        <v>13275</v>
      </c>
      <c r="I216" s="1" t="s">
        <v>12665</v>
      </c>
      <c r="J216" s="1" t="str">
        <f ca="1">IFERROR(__xludf.DUMMYFUNCTION("LEFT(INDEX(SPLIT(L216, "" ""), 4), 2)"),"12")</f>
        <v>12</v>
      </c>
      <c r="K216" s="1" t="s">
        <v>12589</v>
      </c>
      <c r="L216" s="4" t="str">
        <f ca="1">IFERROR(__xludf.DUMMYFUNCTION("JOIN("" "", SPLIT(REGEXEXTRACT(H216, ""(\S+\s+\S+\s+\S+\s+\S+)""), "" ""))"),"Intel Core i7 12700K")</f>
        <v>Intel Core i7 12700K</v>
      </c>
    </row>
    <row r="217" spans="1:12">
      <c r="A217" s="1" t="s">
        <v>13488</v>
      </c>
      <c r="B217" s="1" t="s">
        <v>13271</v>
      </c>
      <c r="D217" s="1" t="s">
        <v>10736</v>
      </c>
      <c r="E217" s="1" t="s">
        <v>13489</v>
      </c>
      <c r="F217" s="2" t="s">
        <v>13490</v>
      </c>
      <c r="G217" s="1" t="s">
        <v>13491</v>
      </c>
      <c r="H217" s="1" t="s">
        <v>13275</v>
      </c>
      <c r="I217" s="1" t="s">
        <v>12588</v>
      </c>
      <c r="J217" s="1" t="str">
        <f ca="1">IFERROR(__xludf.DUMMYFUNCTION("LEFT(INDEX(SPLIT(L217, "" ""), 4), 2)"),"12")</f>
        <v>12</v>
      </c>
      <c r="K217" s="1" t="s">
        <v>12589</v>
      </c>
      <c r="L217" s="4" t="str">
        <f ca="1">IFERROR(__xludf.DUMMYFUNCTION("JOIN("" "", SPLIT(REGEXEXTRACT(H217, ""(\S+\s+\S+\s+\S+\s+\S+)""), "" ""))"),"Intel Core i7 12700K")</f>
        <v>Intel Core i7 12700K</v>
      </c>
    </row>
    <row r="218" spans="1:12">
      <c r="A218" s="1" t="s">
        <v>13492</v>
      </c>
      <c r="B218" s="1" t="s">
        <v>13271</v>
      </c>
      <c r="D218" s="1" t="s">
        <v>10755</v>
      </c>
      <c r="E218" s="1" t="s">
        <v>13493</v>
      </c>
      <c r="F218" s="2" t="s">
        <v>13494</v>
      </c>
      <c r="G218" s="1" t="s">
        <v>13495</v>
      </c>
      <c r="H218" s="1" t="s">
        <v>13275</v>
      </c>
      <c r="I218" s="1" t="s">
        <v>12665</v>
      </c>
      <c r="J218" s="1" t="str">
        <f ca="1">IFERROR(__xludf.DUMMYFUNCTION("LEFT(INDEX(SPLIT(L218, "" ""), 4), 2)"),"12")</f>
        <v>12</v>
      </c>
      <c r="K218" s="1" t="s">
        <v>12589</v>
      </c>
      <c r="L218" s="4" t="str">
        <f ca="1">IFERROR(__xludf.DUMMYFUNCTION("JOIN("" "", SPLIT(REGEXEXTRACT(H218, ""(\S+\s+\S+\s+\S+\s+\S+)""), "" ""))"),"Intel Core i7 12700K")</f>
        <v>Intel Core i7 12700K</v>
      </c>
    </row>
    <row r="219" spans="1:12">
      <c r="A219" s="1" t="s">
        <v>13496</v>
      </c>
      <c r="B219" s="1" t="s">
        <v>13271</v>
      </c>
      <c r="D219" s="1" t="s">
        <v>10755</v>
      </c>
      <c r="E219" s="1" t="s">
        <v>13497</v>
      </c>
      <c r="F219" s="2" t="s">
        <v>13498</v>
      </c>
      <c r="G219" s="1" t="s">
        <v>13499</v>
      </c>
      <c r="H219" s="1" t="s">
        <v>13275</v>
      </c>
      <c r="I219" s="1" t="s">
        <v>12627</v>
      </c>
      <c r="J219" s="1" t="str">
        <f ca="1">IFERROR(__xludf.DUMMYFUNCTION("LEFT(INDEX(SPLIT(L219, "" ""), 4), 2)"),"12")</f>
        <v>12</v>
      </c>
      <c r="K219" s="1" t="s">
        <v>12589</v>
      </c>
      <c r="L219" s="4" t="str">
        <f ca="1">IFERROR(__xludf.DUMMYFUNCTION("JOIN("" "", SPLIT(REGEXEXTRACT(H219, ""(\S+\s+\S+\s+\S+\s+\S+)""), "" ""))"),"Intel Core i7 12700K")</f>
        <v>Intel Core i7 12700K</v>
      </c>
    </row>
    <row r="220" spans="1:12">
      <c r="A220" s="1" t="s">
        <v>13500</v>
      </c>
      <c r="B220" s="1" t="s">
        <v>13271</v>
      </c>
      <c r="D220" s="1" t="s">
        <v>10740</v>
      </c>
      <c r="E220" s="1" t="s">
        <v>13501</v>
      </c>
      <c r="F220" s="2" t="s">
        <v>13502</v>
      </c>
      <c r="G220" s="1" t="s">
        <v>13503</v>
      </c>
      <c r="H220" s="1" t="s">
        <v>13275</v>
      </c>
      <c r="I220" s="1" t="s">
        <v>12681</v>
      </c>
      <c r="J220" s="1" t="str">
        <f ca="1">IFERROR(__xludf.DUMMYFUNCTION("LEFT(INDEX(SPLIT(L220, "" ""), 4), 2)"),"12")</f>
        <v>12</v>
      </c>
      <c r="K220" s="1" t="s">
        <v>12589</v>
      </c>
      <c r="L220" s="4" t="str">
        <f ca="1">IFERROR(__xludf.DUMMYFUNCTION("JOIN("" "", SPLIT(REGEXEXTRACT(H220, ""(\S+\s+\S+\s+\S+\s+\S+)""), "" ""))"),"Intel Core i7 12700K")</f>
        <v>Intel Core i7 12700K</v>
      </c>
    </row>
    <row r="221" spans="1:12">
      <c r="A221" s="1" t="s">
        <v>13504</v>
      </c>
      <c r="B221" s="1" t="s">
        <v>13271</v>
      </c>
      <c r="D221" s="1" t="s">
        <v>10740</v>
      </c>
      <c r="E221" s="1" t="s">
        <v>13505</v>
      </c>
      <c r="F221" s="2" t="s">
        <v>13506</v>
      </c>
      <c r="G221" s="1" t="s">
        <v>13507</v>
      </c>
      <c r="H221" s="1" t="s">
        <v>13275</v>
      </c>
      <c r="I221" s="1" t="s">
        <v>13112</v>
      </c>
      <c r="J221" s="1" t="str">
        <f ca="1">IFERROR(__xludf.DUMMYFUNCTION("LEFT(INDEX(SPLIT(L221, "" ""), 4), 2)"),"12")</f>
        <v>12</v>
      </c>
      <c r="K221" s="1" t="s">
        <v>12589</v>
      </c>
      <c r="L221" s="4" t="str">
        <f ca="1">IFERROR(__xludf.DUMMYFUNCTION("JOIN("" "", SPLIT(REGEXEXTRACT(H221, ""(\S+\s+\S+\s+\S+\s+\S+)""), "" ""))"),"Intel Core i7 12700K")</f>
        <v>Intel Core i7 12700K</v>
      </c>
    </row>
    <row r="222" spans="1:12">
      <c r="A222" s="1" t="s">
        <v>12930</v>
      </c>
      <c r="B222" s="1" t="s">
        <v>13271</v>
      </c>
      <c r="D222" s="1" t="s">
        <v>10740</v>
      </c>
      <c r="E222" s="1" t="s">
        <v>13508</v>
      </c>
      <c r="F222" s="2" t="s">
        <v>12932</v>
      </c>
      <c r="G222" s="1" t="s">
        <v>13509</v>
      </c>
      <c r="H222" s="1" t="s">
        <v>13275</v>
      </c>
      <c r="I222" s="1" t="s">
        <v>12604</v>
      </c>
      <c r="J222" s="1" t="str">
        <f ca="1">IFERROR(__xludf.DUMMYFUNCTION("LEFT(INDEX(SPLIT(L222, "" ""), 4), 2)"),"12")</f>
        <v>12</v>
      </c>
      <c r="K222" s="1" t="s">
        <v>12589</v>
      </c>
      <c r="L222" s="4" t="str">
        <f ca="1">IFERROR(__xludf.DUMMYFUNCTION("JOIN("" "", SPLIT(REGEXEXTRACT(H222, ""(\S+\s+\S+\s+\S+\s+\S+)""), "" ""))"),"Intel Core i7 12700K")</f>
        <v>Intel Core i7 12700K</v>
      </c>
    </row>
    <row r="223" spans="1:12">
      <c r="A223" s="1" t="s">
        <v>13510</v>
      </c>
      <c r="B223" s="1" t="s">
        <v>13271</v>
      </c>
      <c r="D223" s="1" t="s">
        <v>12862</v>
      </c>
      <c r="E223" s="1" t="s">
        <v>13511</v>
      </c>
      <c r="F223" s="2" t="s">
        <v>13512</v>
      </c>
      <c r="G223" s="1" t="s">
        <v>13513</v>
      </c>
      <c r="H223" s="1" t="s">
        <v>13275</v>
      </c>
      <c r="I223" s="1" t="s">
        <v>12604</v>
      </c>
      <c r="J223" s="1" t="str">
        <f ca="1">IFERROR(__xludf.DUMMYFUNCTION("LEFT(INDEX(SPLIT(L223, "" ""), 4), 2)"),"12")</f>
        <v>12</v>
      </c>
      <c r="K223" s="1" t="s">
        <v>12589</v>
      </c>
      <c r="L223" s="4" t="str">
        <f ca="1">IFERROR(__xludf.DUMMYFUNCTION("JOIN("" "", SPLIT(REGEXEXTRACT(H223, ""(\S+\s+\S+\s+\S+\s+\S+)""), "" ""))"),"Intel Core i7 12700K")</f>
        <v>Intel Core i7 12700K</v>
      </c>
    </row>
    <row r="224" spans="1:12">
      <c r="A224" s="1" t="s">
        <v>13514</v>
      </c>
      <c r="B224" s="1" t="s">
        <v>13271</v>
      </c>
      <c r="D224" s="1" t="s">
        <v>12862</v>
      </c>
      <c r="E224" s="1" t="s">
        <v>13515</v>
      </c>
      <c r="F224" s="2" t="s">
        <v>13516</v>
      </c>
      <c r="G224" s="1" t="s">
        <v>13517</v>
      </c>
      <c r="H224" s="1" t="s">
        <v>13275</v>
      </c>
      <c r="I224" s="1" t="s">
        <v>12588</v>
      </c>
      <c r="J224" s="1" t="str">
        <f ca="1">IFERROR(__xludf.DUMMYFUNCTION("LEFT(INDEX(SPLIT(L224, "" ""), 4), 2)"),"12")</f>
        <v>12</v>
      </c>
      <c r="K224" s="1" t="s">
        <v>12589</v>
      </c>
      <c r="L224" s="4" t="str">
        <f ca="1">IFERROR(__xludf.DUMMYFUNCTION("JOIN("" "", SPLIT(REGEXEXTRACT(H224, ""(\S+\s+\S+\s+\S+\s+\S+)""), "" ""))"),"Intel Core i7 12700K")</f>
        <v>Intel Core i7 12700K</v>
      </c>
    </row>
    <row r="225" spans="1:12">
      <c r="A225" s="1" t="s">
        <v>13518</v>
      </c>
      <c r="B225" s="1" t="s">
        <v>13271</v>
      </c>
      <c r="D225" s="1" t="s">
        <v>12862</v>
      </c>
      <c r="E225" s="1" t="s">
        <v>13519</v>
      </c>
      <c r="F225" s="2" t="s">
        <v>13520</v>
      </c>
      <c r="G225" s="1" t="s">
        <v>13521</v>
      </c>
      <c r="H225" s="1" t="s">
        <v>13275</v>
      </c>
      <c r="I225" s="1" t="s">
        <v>12594</v>
      </c>
      <c r="J225" s="1" t="str">
        <f ca="1">IFERROR(__xludf.DUMMYFUNCTION("LEFT(INDEX(SPLIT(L225, "" ""), 4), 2)"),"12")</f>
        <v>12</v>
      </c>
      <c r="K225" s="1" t="s">
        <v>12589</v>
      </c>
      <c r="L225" s="4" t="str">
        <f ca="1">IFERROR(__xludf.DUMMYFUNCTION("JOIN("" "", SPLIT(REGEXEXTRACT(H225, ""(\S+\s+\S+\s+\S+\s+\S+)""), "" ""))"),"Intel Core i7 12700K")</f>
        <v>Intel Core i7 12700K</v>
      </c>
    </row>
    <row r="226" spans="1:12">
      <c r="A226" s="1" t="s">
        <v>13522</v>
      </c>
      <c r="B226" s="1" t="s">
        <v>13271</v>
      </c>
      <c r="D226" s="1" t="s">
        <v>12862</v>
      </c>
      <c r="E226" s="1" t="s">
        <v>13523</v>
      </c>
      <c r="F226" s="2" t="s">
        <v>13524</v>
      </c>
      <c r="G226" s="1" t="s">
        <v>13525</v>
      </c>
      <c r="H226" s="1" t="s">
        <v>13275</v>
      </c>
      <c r="I226" s="1" t="s">
        <v>12604</v>
      </c>
      <c r="J226" s="1" t="str">
        <f ca="1">IFERROR(__xludf.DUMMYFUNCTION("LEFT(INDEX(SPLIT(L226, "" ""), 4), 2)"),"12")</f>
        <v>12</v>
      </c>
      <c r="K226" s="1" t="s">
        <v>12589</v>
      </c>
      <c r="L226" s="4" t="str">
        <f ca="1">IFERROR(__xludf.DUMMYFUNCTION("JOIN("" "", SPLIT(REGEXEXTRACT(H226, ""(\S+\s+\S+\s+\S+\s+\S+)""), "" ""))"),"Intel Core i7 12700K")</f>
        <v>Intel Core i7 12700K</v>
      </c>
    </row>
    <row r="227" spans="1:12">
      <c r="A227" s="1" t="s">
        <v>13526</v>
      </c>
      <c r="B227" s="1" t="s">
        <v>13271</v>
      </c>
      <c r="D227" s="1" t="s">
        <v>12879</v>
      </c>
      <c r="E227" s="1" t="s">
        <v>13527</v>
      </c>
      <c r="F227" s="2" t="s">
        <v>13528</v>
      </c>
      <c r="G227" s="1" t="s">
        <v>13529</v>
      </c>
      <c r="H227" s="1" t="s">
        <v>13275</v>
      </c>
      <c r="I227" s="1" t="s">
        <v>12665</v>
      </c>
      <c r="J227" s="1" t="str">
        <f ca="1">IFERROR(__xludf.DUMMYFUNCTION("LEFT(INDEX(SPLIT(L227, "" ""), 4), 2)"),"12")</f>
        <v>12</v>
      </c>
      <c r="K227" s="1" t="s">
        <v>12589</v>
      </c>
      <c r="L227" s="4" t="str">
        <f ca="1">IFERROR(__xludf.DUMMYFUNCTION("JOIN("" "", SPLIT(REGEXEXTRACT(H227, ""(\S+\s+\S+\s+\S+\s+\S+)""), "" ""))"),"Intel Core i7 12700K")</f>
        <v>Intel Core i7 12700K</v>
      </c>
    </row>
    <row r="228" spans="1:12">
      <c r="A228" s="1" t="s">
        <v>13530</v>
      </c>
      <c r="B228" s="1" t="s">
        <v>13271</v>
      </c>
      <c r="D228" s="1" t="s">
        <v>12879</v>
      </c>
      <c r="E228" s="1" t="s">
        <v>13531</v>
      </c>
      <c r="F228" s="2" t="s">
        <v>13532</v>
      </c>
      <c r="G228" s="1" t="s">
        <v>13533</v>
      </c>
      <c r="H228" s="1" t="s">
        <v>13275</v>
      </c>
      <c r="I228" s="1" t="s">
        <v>12588</v>
      </c>
      <c r="J228" s="1" t="str">
        <f ca="1">IFERROR(__xludf.DUMMYFUNCTION("LEFT(INDEX(SPLIT(L228, "" ""), 4), 2)"),"12")</f>
        <v>12</v>
      </c>
      <c r="K228" s="1" t="s">
        <v>12589</v>
      </c>
      <c r="L228" s="4" t="str">
        <f ca="1">IFERROR(__xludf.DUMMYFUNCTION("JOIN("" "", SPLIT(REGEXEXTRACT(H228, ""(\S+\s+\S+\s+\S+\s+\S+)""), "" ""))"),"Intel Core i7 12700K")</f>
        <v>Intel Core i7 12700K</v>
      </c>
    </row>
    <row r="229" spans="1:12">
      <c r="A229" s="1" t="s">
        <v>13534</v>
      </c>
      <c r="B229" s="1" t="s">
        <v>13271</v>
      </c>
      <c r="D229" s="1" t="s">
        <v>12879</v>
      </c>
      <c r="E229" s="1" t="s">
        <v>13535</v>
      </c>
      <c r="F229" s="2" t="s">
        <v>13536</v>
      </c>
      <c r="G229" s="1" t="s">
        <v>13537</v>
      </c>
      <c r="H229" s="1" t="s">
        <v>13275</v>
      </c>
      <c r="I229" s="1" t="s">
        <v>13538</v>
      </c>
      <c r="J229" s="1" t="str">
        <f ca="1">IFERROR(__xludf.DUMMYFUNCTION("LEFT(INDEX(SPLIT(L229, "" ""), 4), 2)"),"12")</f>
        <v>12</v>
      </c>
      <c r="K229" s="1" t="s">
        <v>12589</v>
      </c>
      <c r="L229" s="4" t="str">
        <f ca="1">IFERROR(__xludf.DUMMYFUNCTION("JOIN("" "", SPLIT(REGEXEXTRACT(H229, ""(\S+\s+\S+\s+\S+\s+\S+)""), "" ""))"),"Intel Core i7 12700K")</f>
        <v>Intel Core i7 12700K</v>
      </c>
    </row>
    <row r="230" spans="1:12">
      <c r="A230" s="1" t="s">
        <v>13539</v>
      </c>
      <c r="B230" s="1" t="s">
        <v>13271</v>
      </c>
      <c r="D230" s="1" t="s">
        <v>12879</v>
      </c>
      <c r="E230" s="1" t="s">
        <v>13540</v>
      </c>
      <c r="F230" s="2" t="s">
        <v>13541</v>
      </c>
      <c r="G230" s="1" t="s">
        <v>13542</v>
      </c>
      <c r="H230" s="1" t="s">
        <v>13275</v>
      </c>
      <c r="I230" s="1" t="s">
        <v>12588</v>
      </c>
      <c r="J230" s="1" t="str">
        <f ca="1">IFERROR(__xludf.DUMMYFUNCTION("LEFT(INDEX(SPLIT(L230, "" ""), 4), 2)"),"12")</f>
        <v>12</v>
      </c>
      <c r="K230" s="1" t="s">
        <v>12589</v>
      </c>
      <c r="L230" s="4" t="str">
        <f ca="1">IFERROR(__xludf.DUMMYFUNCTION("JOIN("" "", SPLIT(REGEXEXTRACT(H230, ""(\S+\s+\S+\s+\S+\s+\S+)""), "" ""))"),"Intel Core i7 12700K")</f>
        <v>Intel Core i7 12700K</v>
      </c>
    </row>
    <row r="231" spans="1:12">
      <c r="A231" s="1" t="s">
        <v>13543</v>
      </c>
      <c r="B231" s="1" t="s">
        <v>13271</v>
      </c>
      <c r="D231" s="1" t="s">
        <v>12879</v>
      </c>
      <c r="E231" s="1" t="s">
        <v>13544</v>
      </c>
      <c r="F231" s="2" t="s">
        <v>13545</v>
      </c>
      <c r="G231" s="1" t="s">
        <v>13546</v>
      </c>
      <c r="H231" s="1" t="s">
        <v>13275</v>
      </c>
      <c r="I231" s="1" t="s">
        <v>12588</v>
      </c>
      <c r="J231" s="1" t="str">
        <f ca="1">IFERROR(__xludf.DUMMYFUNCTION("LEFT(INDEX(SPLIT(L231, "" ""), 4), 2)"),"12")</f>
        <v>12</v>
      </c>
      <c r="K231" s="1" t="s">
        <v>12589</v>
      </c>
      <c r="L231" s="4" t="str">
        <f ca="1">IFERROR(__xludf.DUMMYFUNCTION("JOIN("" "", SPLIT(REGEXEXTRACT(H231, ""(\S+\s+\S+\s+\S+\s+\S+)""), "" ""))"),"Intel Core i7 12700K")</f>
        <v>Intel Core i7 12700K</v>
      </c>
    </row>
    <row r="232" spans="1:12">
      <c r="A232" s="1" t="s">
        <v>13547</v>
      </c>
      <c r="B232" s="1" t="s">
        <v>13312</v>
      </c>
      <c r="D232" s="1" t="s">
        <v>13454</v>
      </c>
      <c r="E232" s="1" t="s">
        <v>13548</v>
      </c>
      <c r="F232" s="2" t="s">
        <v>13549</v>
      </c>
      <c r="G232" s="1" t="s">
        <v>13550</v>
      </c>
      <c r="H232" s="1" t="s">
        <v>13317</v>
      </c>
      <c r="I232" s="1" t="s">
        <v>12627</v>
      </c>
      <c r="J232" s="1" t="str">
        <f ca="1">IFERROR(__xludf.DUMMYFUNCTION("LEFT(INDEX(SPLIT(L232, "" ""), 4), 2)"),"10")</f>
        <v>10</v>
      </c>
      <c r="K232" s="1" t="s">
        <v>12589</v>
      </c>
      <c r="L232" s="4" t="str">
        <f ca="1">IFERROR(__xludf.DUMMYFUNCTION("JOIN("" "", SPLIT(REGEXEXTRACT(H232, ""(\S+\s+\S+\s+\S+\s+\S+)""), "" ""))"),"Intel Core i5 10400F")</f>
        <v>Intel Core i5 10400F</v>
      </c>
    </row>
    <row r="233" spans="1:12">
      <c r="A233" s="1" t="s">
        <v>13551</v>
      </c>
      <c r="B233" s="1" t="s">
        <v>13312</v>
      </c>
      <c r="D233" s="1" t="s">
        <v>13552</v>
      </c>
      <c r="E233" s="1" t="s">
        <v>13553</v>
      </c>
      <c r="F233" s="2" t="s">
        <v>13554</v>
      </c>
      <c r="G233" s="1" t="s">
        <v>13555</v>
      </c>
      <c r="H233" s="1" t="s">
        <v>13317</v>
      </c>
      <c r="I233" s="1" t="s">
        <v>12627</v>
      </c>
      <c r="J233" s="1" t="str">
        <f ca="1">IFERROR(__xludf.DUMMYFUNCTION("LEFT(INDEX(SPLIT(L233, "" ""), 4), 2)"),"10")</f>
        <v>10</v>
      </c>
      <c r="K233" s="1" t="s">
        <v>12589</v>
      </c>
      <c r="L233" s="4" t="str">
        <f ca="1">IFERROR(__xludf.DUMMYFUNCTION("JOIN("" "", SPLIT(REGEXEXTRACT(H233, ""(\S+\s+\S+\s+\S+\s+\S+)""), "" ""))"),"Intel Core i5 10400F")</f>
        <v>Intel Core i5 10400F</v>
      </c>
    </row>
    <row r="234" spans="1:12">
      <c r="A234" s="1" t="s">
        <v>13556</v>
      </c>
      <c r="B234" s="1" t="s">
        <v>13312</v>
      </c>
      <c r="D234" s="1" t="s">
        <v>13557</v>
      </c>
      <c r="E234" s="1" t="s">
        <v>13558</v>
      </c>
      <c r="F234" s="2" t="s">
        <v>13559</v>
      </c>
      <c r="G234" s="1" t="s">
        <v>13560</v>
      </c>
      <c r="H234" s="1" t="s">
        <v>13317</v>
      </c>
      <c r="I234" s="1" t="s">
        <v>12665</v>
      </c>
      <c r="J234" s="1" t="str">
        <f ca="1">IFERROR(__xludf.DUMMYFUNCTION("LEFT(INDEX(SPLIT(L234, "" ""), 4), 2)"),"10")</f>
        <v>10</v>
      </c>
      <c r="K234" s="1" t="s">
        <v>12589</v>
      </c>
      <c r="L234" s="4" t="str">
        <f ca="1">IFERROR(__xludf.DUMMYFUNCTION("JOIN("" "", SPLIT(REGEXEXTRACT(H234, ""(\S+\s+\S+\s+\S+\s+\S+)""), "" ""))"),"Intel Core i5 10400F")</f>
        <v>Intel Core i5 10400F</v>
      </c>
    </row>
    <row r="235" spans="1:12">
      <c r="A235" s="1" t="s">
        <v>13352</v>
      </c>
      <c r="B235" s="1" t="s">
        <v>13312</v>
      </c>
      <c r="D235" s="1" t="s">
        <v>13557</v>
      </c>
      <c r="E235" s="1" t="s">
        <v>13561</v>
      </c>
      <c r="F235" s="2" t="s">
        <v>13354</v>
      </c>
      <c r="G235" s="1" t="s">
        <v>13562</v>
      </c>
      <c r="H235" s="1" t="s">
        <v>13317</v>
      </c>
      <c r="I235" s="1" t="s">
        <v>12599</v>
      </c>
      <c r="J235" s="1" t="str">
        <f ca="1">IFERROR(__xludf.DUMMYFUNCTION("LEFT(INDEX(SPLIT(L235, "" ""), 4), 2)"),"10")</f>
        <v>10</v>
      </c>
      <c r="K235" s="1" t="s">
        <v>12589</v>
      </c>
      <c r="L235" s="4" t="str">
        <f ca="1">IFERROR(__xludf.DUMMYFUNCTION("JOIN("" "", SPLIT(REGEXEXTRACT(H235, ""(\S+\s+\S+\s+\S+\s+\S+)""), "" ""))"),"Intel Core i5 10400F")</f>
        <v>Intel Core i5 10400F</v>
      </c>
    </row>
    <row r="236" spans="1:12">
      <c r="A236" s="1" t="s">
        <v>13563</v>
      </c>
      <c r="B236" s="1" t="s">
        <v>13312</v>
      </c>
      <c r="D236" s="1" t="s">
        <v>13557</v>
      </c>
      <c r="E236" s="1" t="s">
        <v>13564</v>
      </c>
      <c r="F236" s="2" t="s">
        <v>13565</v>
      </c>
      <c r="G236" s="1" t="s">
        <v>13566</v>
      </c>
      <c r="H236" s="1" t="s">
        <v>13317</v>
      </c>
      <c r="I236" s="1" t="s">
        <v>12604</v>
      </c>
      <c r="J236" s="1" t="str">
        <f ca="1">IFERROR(__xludf.DUMMYFUNCTION("LEFT(INDEX(SPLIT(L236, "" ""), 4), 2)"),"10")</f>
        <v>10</v>
      </c>
      <c r="K236" s="1" t="s">
        <v>12589</v>
      </c>
      <c r="L236" s="4" t="str">
        <f ca="1">IFERROR(__xludf.DUMMYFUNCTION("JOIN("" "", SPLIT(REGEXEXTRACT(H236, ""(\S+\s+\S+\s+\S+\s+\S+)""), "" ""))"),"Intel Core i5 10400F")</f>
        <v>Intel Core i5 10400F</v>
      </c>
    </row>
    <row r="237" spans="1:12">
      <c r="A237" s="1" t="s">
        <v>13567</v>
      </c>
      <c r="B237" s="1" t="s">
        <v>13312</v>
      </c>
      <c r="D237" s="1" t="s">
        <v>13568</v>
      </c>
      <c r="E237" s="1" t="s">
        <v>13569</v>
      </c>
      <c r="F237" s="2" t="s">
        <v>13570</v>
      </c>
      <c r="G237" s="1" t="s">
        <v>13571</v>
      </c>
      <c r="H237" s="1" t="s">
        <v>13317</v>
      </c>
      <c r="I237" s="1" t="s">
        <v>12681</v>
      </c>
      <c r="J237" s="1" t="str">
        <f ca="1">IFERROR(__xludf.DUMMYFUNCTION("LEFT(INDEX(SPLIT(L237, "" ""), 4), 2)"),"10")</f>
        <v>10</v>
      </c>
      <c r="K237" s="1" t="s">
        <v>12589</v>
      </c>
      <c r="L237" s="4" t="str">
        <f ca="1">IFERROR(__xludf.DUMMYFUNCTION("JOIN("" "", SPLIT(REGEXEXTRACT(H237, ""(\S+\s+\S+\s+\S+\s+\S+)""), "" ""))"),"Intel Core i5 10400F")</f>
        <v>Intel Core i5 10400F</v>
      </c>
    </row>
    <row r="238" spans="1:12">
      <c r="A238" s="1" t="s">
        <v>13572</v>
      </c>
      <c r="B238" s="1" t="s">
        <v>13312</v>
      </c>
      <c r="D238" s="1" t="s">
        <v>13573</v>
      </c>
      <c r="E238" s="1" t="s">
        <v>13574</v>
      </c>
      <c r="F238" s="2" t="s">
        <v>13575</v>
      </c>
      <c r="G238" s="1" t="s">
        <v>13576</v>
      </c>
      <c r="H238" s="1" t="s">
        <v>13317</v>
      </c>
      <c r="I238" s="1" t="s">
        <v>12665</v>
      </c>
      <c r="J238" s="1" t="str">
        <f ca="1">IFERROR(__xludf.DUMMYFUNCTION("LEFT(INDEX(SPLIT(L238, "" ""), 4), 2)"),"10")</f>
        <v>10</v>
      </c>
      <c r="K238" s="1" t="s">
        <v>12589</v>
      </c>
      <c r="L238" s="4" t="str">
        <f ca="1">IFERROR(__xludf.DUMMYFUNCTION("JOIN("" "", SPLIT(REGEXEXTRACT(H238, ""(\S+\s+\S+\s+\S+\s+\S+)""), "" ""))"),"Intel Core i5 10400F")</f>
        <v>Intel Core i5 10400F</v>
      </c>
    </row>
    <row r="239" spans="1:12">
      <c r="A239" s="1" t="s">
        <v>13577</v>
      </c>
      <c r="B239" s="1" t="s">
        <v>13312</v>
      </c>
      <c r="D239" s="1" t="s">
        <v>13578</v>
      </c>
      <c r="E239" s="1" t="s">
        <v>13579</v>
      </c>
      <c r="F239" s="2" t="s">
        <v>13580</v>
      </c>
      <c r="G239" s="1" t="s">
        <v>13581</v>
      </c>
      <c r="H239" s="1" t="s">
        <v>13317</v>
      </c>
      <c r="I239" s="1" t="s">
        <v>12604</v>
      </c>
      <c r="J239" s="1" t="str">
        <f ca="1">IFERROR(__xludf.DUMMYFUNCTION("LEFT(INDEX(SPLIT(L239, "" ""), 4), 2)"),"10")</f>
        <v>10</v>
      </c>
      <c r="K239" s="1" t="s">
        <v>12589</v>
      </c>
      <c r="L239" s="4" t="str">
        <f ca="1">IFERROR(__xludf.DUMMYFUNCTION("JOIN("" "", SPLIT(REGEXEXTRACT(H239, ""(\S+\s+\S+\s+\S+\s+\S+)""), "" ""))"),"Intel Core i5 10400F")</f>
        <v>Intel Core i5 10400F</v>
      </c>
    </row>
    <row r="240" spans="1:12">
      <c r="A240" s="1" t="s">
        <v>13445</v>
      </c>
      <c r="B240" s="1" t="s">
        <v>13312</v>
      </c>
      <c r="D240" s="1" t="s">
        <v>13578</v>
      </c>
      <c r="E240" s="1" t="s">
        <v>13582</v>
      </c>
      <c r="F240" s="2" t="s">
        <v>13447</v>
      </c>
      <c r="G240" s="1" t="s">
        <v>13583</v>
      </c>
      <c r="H240" s="1" t="s">
        <v>13317</v>
      </c>
      <c r="I240" s="1" t="s">
        <v>12594</v>
      </c>
      <c r="J240" s="1" t="str">
        <f ca="1">IFERROR(__xludf.DUMMYFUNCTION("LEFT(INDEX(SPLIT(L240, "" ""), 4), 2)"),"10")</f>
        <v>10</v>
      </c>
      <c r="K240" s="1" t="s">
        <v>12589</v>
      </c>
      <c r="L240" s="4" t="str">
        <f ca="1">IFERROR(__xludf.DUMMYFUNCTION("JOIN("" "", SPLIT(REGEXEXTRACT(H240, ""(\S+\s+\S+\s+\S+\s+\S+)""), "" ""))"),"Intel Core i5 10400F")</f>
        <v>Intel Core i5 10400F</v>
      </c>
    </row>
    <row r="241" spans="1:12">
      <c r="A241" s="1" t="s">
        <v>13584</v>
      </c>
      <c r="B241" s="1" t="s">
        <v>13312</v>
      </c>
      <c r="D241" s="1" t="s">
        <v>13585</v>
      </c>
      <c r="E241" s="1" t="s">
        <v>13586</v>
      </c>
      <c r="F241" s="2" t="s">
        <v>13587</v>
      </c>
      <c r="G241" s="1" t="s">
        <v>13588</v>
      </c>
      <c r="H241" s="1" t="s">
        <v>13317</v>
      </c>
      <c r="I241" s="1" t="s">
        <v>12761</v>
      </c>
      <c r="J241" s="1" t="str">
        <f ca="1">IFERROR(__xludf.DUMMYFUNCTION("LEFT(INDEX(SPLIT(L241, "" ""), 4), 2)"),"10")</f>
        <v>10</v>
      </c>
      <c r="K241" s="1" t="s">
        <v>12589</v>
      </c>
      <c r="L241" s="4" t="str">
        <f ca="1">IFERROR(__xludf.DUMMYFUNCTION("JOIN("" "", SPLIT(REGEXEXTRACT(H241, ""(\S+\s+\S+\s+\S+\s+\S+)""), "" ""))"),"Intel Core i5 10400F")</f>
        <v>Intel Core i5 10400F</v>
      </c>
    </row>
    <row r="242" spans="1:12">
      <c r="A242" s="1" t="s">
        <v>13589</v>
      </c>
      <c r="B242" s="1" t="s">
        <v>13271</v>
      </c>
      <c r="D242" s="1" t="s">
        <v>12888</v>
      </c>
      <c r="E242" s="1" t="s">
        <v>13590</v>
      </c>
      <c r="F242" s="2" t="s">
        <v>13591</v>
      </c>
      <c r="G242" s="1" t="s">
        <v>13592</v>
      </c>
      <c r="H242" s="1" t="s">
        <v>13275</v>
      </c>
      <c r="I242" s="1" t="s">
        <v>12599</v>
      </c>
      <c r="J242" s="1" t="str">
        <f ca="1">IFERROR(__xludf.DUMMYFUNCTION("LEFT(INDEX(SPLIT(L242, "" ""), 4), 2)"),"12")</f>
        <v>12</v>
      </c>
      <c r="K242" s="1" t="s">
        <v>12589</v>
      </c>
      <c r="L242" s="4" t="str">
        <f ca="1">IFERROR(__xludf.DUMMYFUNCTION("JOIN("" "", SPLIT(REGEXEXTRACT(H242, ""(\S+\s+\S+\s+\S+\s+\S+)""), "" ""))"),"Intel Core i7 12700K")</f>
        <v>Intel Core i7 12700K</v>
      </c>
    </row>
    <row r="243" spans="1:12">
      <c r="A243" s="1" t="s">
        <v>13593</v>
      </c>
      <c r="B243" s="1" t="s">
        <v>13271</v>
      </c>
      <c r="D243" s="1" t="s">
        <v>12888</v>
      </c>
      <c r="E243" s="1" t="s">
        <v>13594</v>
      </c>
      <c r="F243" s="2" t="s">
        <v>13595</v>
      </c>
      <c r="G243" s="1" t="s">
        <v>13596</v>
      </c>
      <c r="H243" s="1" t="s">
        <v>13275</v>
      </c>
      <c r="I243" s="1" t="s">
        <v>12599</v>
      </c>
      <c r="J243" s="1" t="str">
        <f ca="1">IFERROR(__xludf.DUMMYFUNCTION("LEFT(INDEX(SPLIT(L243, "" ""), 4), 2)"),"12")</f>
        <v>12</v>
      </c>
      <c r="K243" s="1" t="s">
        <v>12589</v>
      </c>
      <c r="L243" s="4" t="str">
        <f ca="1">IFERROR(__xludf.DUMMYFUNCTION("JOIN("" "", SPLIT(REGEXEXTRACT(H243, ""(\S+\s+\S+\s+\S+\s+\S+)""), "" ""))"),"Intel Core i7 12700K")</f>
        <v>Intel Core i7 12700K</v>
      </c>
    </row>
    <row r="244" spans="1:12">
      <c r="A244" s="1" t="s">
        <v>13597</v>
      </c>
      <c r="B244" s="1" t="s">
        <v>13271</v>
      </c>
      <c r="D244" s="1" t="s">
        <v>12905</v>
      </c>
      <c r="E244" s="1" t="s">
        <v>13598</v>
      </c>
      <c r="F244" s="2" t="s">
        <v>13599</v>
      </c>
      <c r="G244" s="1" t="s">
        <v>13600</v>
      </c>
      <c r="H244" s="1" t="s">
        <v>13275</v>
      </c>
      <c r="I244" s="1" t="s">
        <v>12691</v>
      </c>
      <c r="J244" s="1" t="str">
        <f ca="1">IFERROR(__xludf.DUMMYFUNCTION("LEFT(INDEX(SPLIT(L244, "" ""), 4), 2)"),"12")</f>
        <v>12</v>
      </c>
      <c r="K244" s="1" t="s">
        <v>12589</v>
      </c>
      <c r="L244" s="4" t="str">
        <f ca="1">IFERROR(__xludf.DUMMYFUNCTION("JOIN("" "", SPLIT(REGEXEXTRACT(H244, ""(\S+\s+\S+\s+\S+\s+\S+)""), "" ""))"),"Intel Core i7 12700K")</f>
        <v>Intel Core i7 12700K</v>
      </c>
    </row>
    <row r="245" spans="1:12">
      <c r="A245" s="1" t="s">
        <v>13601</v>
      </c>
      <c r="B245" s="1" t="s">
        <v>13271</v>
      </c>
      <c r="D245" s="1" t="s">
        <v>12905</v>
      </c>
      <c r="E245" s="1" t="s">
        <v>13602</v>
      </c>
      <c r="F245" s="2" t="s">
        <v>13603</v>
      </c>
      <c r="G245" s="1" t="s">
        <v>13604</v>
      </c>
      <c r="H245" s="1" t="s">
        <v>13275</v>
      </c>
      <c r="I245" s="1" t="s">
        <v>12588</v>
      </c>
      <c r="J245" s="1" t="str">
        <f ca="1">IFERROR(__xludf.DUMMYFUNCTION("LEFT(INDEX(SPLIT(L245, "" ""), 4), 2)"),"12")</f>
        <v>12</v>
      </c>
      <c r="K245" s="1" t="s">
        <v>12589</v>
      </c>
      <c r="L245" s="4" t="str">
        <f ca="1">IFERROR(__xludf.DUMMYFUNCTION("JOIN("" "", SPLIT(REGEXEXTRACT(H245, ""(\S+\s+\S+\s+\S+\s+\S+)""), "" ""))"),"Intel Core i7 12700K")</f>
        <v>Intel Core i7 12700K</v>
      </c>
    </row>
    <row r="246" spans="1:12">
      <c r="A246" s="1" t="s">
        <v>13605</v>
      </c>
      <c r="B246" s="1" t="s">
        <v>13271</v>
      </c>
      <c r="D246" s="1" t="s">
        <v>12905</v>
      </c>
      <c r="E246" s="1" t="s">
        <v>13606</v>
      </c>
      <c r="F246" s="2" t="s">
        <v>13607</v>
      </c>
      <c r="G246" s="1" t="s">
        <v>13608</v>
      </c>
      <c r="H246" s="1" t="s">
        <v>13275</v>
      </c>
      <c r="I246" s="1" t="s">
        <v>12665</v>
      </c>
      <c r="J246" s="1" t="str">
        <f ca="1">IFERROR(__xludf.DUMMYFUNCTION("LEFT(INDEX(SPLIT(L246, "" ""), 4), 2)"),"12")</f>
        <v>12</v>
      </c>
      <c r="K246" s="1" t="s">
        <v>12589</v>
      </c>
      <c r="L246" s="4" t="str">
        <f ca="1">IFERROR(__xludf.DUMMYFUNCTION("JOIN("" "", SPLIT(REGEXEXTRACT(H246, ""(\S+\s+\S+\s+\S+\s+\S+)""), "" ""))"),"Intel Core i7 12700K")</f>
        <v>Intel Core i7 12700K</v>
      </c>
    </row>
    <row r="247" spans="1:12">
      <c r="A247" s="1" t="s">
        <v>13609</v>
      </c>
      <c r="B247" s="1" t="s">
        <v>13271</v>
      </c>
      <c r="D247" s="1" t="s">
        <v>12914</v>
      </c>
      <c r="E247" s="1" t="s">
        <v>13610</v>
      </c>
      <c r="F247" s="2" t="s">
        <v>13611</v>
      </c>
      <c r="G247" s="1" t="s">
        <v>13612</v>
      </c>
      <c r="H247" s="1" t="s">
        <v>13275</v>
      </c>
      <c r="I247" s="1" t="s">
        <v>12588</v>
      </c>
      <c r="J247" s="1" t="str">
        <f ca="1">IFERROR(__xludf.DUMMYFUNCTION("LEFT(INDEX(SPLIT(L247, "" ""), 4), 2)"),"12")</f>
        <v>12</v>
      </c>
      <c r="K247" s="1" t="s">
        <v>12589</v>
      </c>
      <c r="L247" s="4" t="str">
        <f ca="1">IFERROR(__xludf.DUMMYFUNCTION("JOIN("" "", SPLIT(REGEXEXTRACT(H247, ""(\S+\s+\S+\s+\S+\s+\S+)""), "" ""))"),"Intel Core i7 12700K")</f>
        <v>Intel Core i7 12700K</v>
      </c>
    </row>
    <row r="248" spans="1:12">
      <c r="A248" s="1" t="s">
        <v>13613</v>
      </c>
      <c r="B248" s="1" t="s">
        <v>13271</v>
      </c>
      <c r="D248" s="1" t="s">
        <v>12914</v>
      </c>
      <c r="E248" s="1" t="s">
        <v>13614</v>
      </c>
      <c r="F248" s="2" t="s">
        <v>13615</v>
      </c>
      <c r="G248" s="1" t="s">
        <v>13616</v>
      </c>
      <c r="H248" s="1" t="s">
        <v>13275</v>
      </c>
      <c r="I248" s="1" t="s">
        <v>12627</v>
      </c>
      <c r="J248" s="1" t="str">
        <f ca="1">IFERROR(__xludf.DUMMYFUNCTION("LEFT(INDEX(SPLIT(L248, "" ""), 4), 2)"),"12")</f>
        <v>12</v>
      </c>
      <c r="K248" s="1" t="s">
        <v>12589</v>
      </c>
      <c r="L248" s="4" t="str">
        <f ca="1">IFERROR(__xludf.DUMMYFUNCTION("JOIN("" "", SPLIT(REGEXEXTRACT(H248, ""(\S+\s+\S+\s+\S+\s+\S+)""), "" ""))"),"Intel Core i7 12700K")</f>
        <v>Intel Core i7 12700K</v>
      </c>
    </row>
    <row r="249" spans="1:12">
      <c r="A249" s="1" t="s">
        <v>13617</v>
      </c>
      <c r="B249" s="1" t="s">
        <v>13271</v>
      </c>
      <c r="D249" s="1" t="s">
        <v>12914</v>
      </c>
      <c r="E249" s="1" t="s">
        <v>13618</v>
      </c>
      <c r="F249" s="2" t="s">
        <v>13619</v>
      </c>
      <c r="G249" s="1" t="s">
        <v>13620</v>
      </c>
      <c r="H249" s="1" t="s">
        <v>13275</v>
      </c>
      <c r="I249" s="1" t="s">
        <v>12665</v>
      </c>
      <c r="J249" s="1" t="str">
        <f ca="1">IFERROR(__xludf.DUMMYFUNCTION("LEFT(INDEX(SPLIT(L249, "" ""), 4), 2)"),"12")</f>
        <v>12</v>
      </c>
      <c r="K249" s="1" t="s">
        <v>12589</v>
      </c>
      <c r="L249" s="4" t="str">
        <f ca="1">IFERROR(__xludf.DUMMYFUNCTION("JOIN("" "", SPLIT(REGEXEXTRACT(H249, ""(\S+\s+\S+\s+\S+\s+\S+)""), "" ""))"),"Intel Core i7 12700K")</f>
        <v>Intel Core i7 12700K</v>
      </c>
    </row>
    <row r="250" spans="1:12">
      <c r="A250" s="1" t="s">
        <v>13621</v>
      </c>
      <c r="B250" s="1" t="s">
        <v>13271</v>
      </c>
      <c r="D250" s="1" t="s">
        <v>12914</v>
      </c>
      <c r="E250" s="1" t="s">
        <v>13622</v>
      </c>
      <c r="F250" s="2" t="s">
        <v>13623</v>
      </c>
      <c r="G250" s="1" t="s">
        <v>13624</v>
      </c>
      <c r="H250" s="1" t="s">
        <v>13275</v>
      </c>
      <c r="I250" s="1" t="s">
        <v>12714</v>
      </c>
      <c r="J250" s="1" t="str">
        <f ca="1">IFERROR(__xludf.DUMMYFUNCTION("LEFT(INDEX(SPLIT(L250, "" ""), 4), 2)"),"12")</f>
        <v>12</v>
      </c>
      <c r="K250" s="1" t="s">
        <v>12589</v>
      </c>
      <c r="L250" s="4" t="str">
        <f ca="1">IFERROR(__xludf.DUMMYFUNCTION("JOIN("" "", SPLIT(REGEXEXTRACT(H250, ""(\S+\s+\S+\s+\S+\s+\S+)""), "" ""))"),"Intel Core i7 12700K")</f>
        <v>Intel Core i7 12700K</v>
      </c>
    </row>
    <row r="251" spans="1:12">
      <c r="A251" s="1" t="s">
        <v>13625</v>
      </c>
      <c r="B251" s="1" t="s">
        <v>13271</v>
      </c>
      <c r="D251" s="1" t="s">
        <v>12940</v>
      </c>
      <c r="E251" s="1" t="s">
        <v>13626</v>
      </c>
      <c r="F251" s="2" t="s">
        <v>13627</v>
      </c>
      <c r="G251" s="1" t="s">
        <v>13628</v>
      </c>
      <c r="H251" s="1" t="s">
        <v>13275</v>
      </c>
      <c r="I251" s="1" t="s">
        <v>13629</v>
      </c>
      <c r="J251" s="1" t="str">
        <f ca="1">IFERROR(__xludf.DUMMYFUNCTION("LEFT(INDEX(SPLIT(L251, "" ""), 4), 2)"),"12")</f>
        <v>12</v>
      </c>
      <c r="K251" s="1" t="s">
        <v>12589</v>
      </c>
      <c r="L251" s="4" t="str">
        <f ca="1">IFERROR(__xludf.DUMMYFUNCTION("JOIN("" "", SPLIT(REGEXEXTRACT(H251, ""(\S+\s+\S+\s+\S+\s+\S+)""), "" ""))"),"Intel Core i7 12700K")</f>
        <v>Intel Core i7 12700K</v>
      </c>
    </row>
    <row r="252" spans="1:12">
      <c r="A252" s="1" t="s">
        <v>13630</v>
      </c>
      <c r="B252" s="1" t="s">
        <v>13312</v>
      </c>
      <c r="D252" s="1" t="s">
        <v>13585</v>
      </c>
      <c r="E252" s="1" t="s">
        <v>13631</v>
      </c>
      <c r="F252" s="2" t="s">
        <v>13632</v>
      </c>
      <c r="G252" s="1" t="s">
        <v>13633</v>
      </c>
      <c r="H252" s="1" t="s">
        <v>13317</v>
      </c>
      <c r="I252" s="1" t="s">
        <v>12599</v>
      </c>
      <c r="J252" s="1" t="str">
        <f ca="1">IFERROR(__xludf.DUMMYFUNCTION("LEFT(INDEX(SPLIT(L252, "" ""), 4), 2)"),"10")</f>
        <v>10</v>
      </c>
      <c r="K252" s="1" t="s">
        <v>12589</v>
      </c>
      <c r="L252" s="4" t="str">
        <f ca="1">IFERROR(__xludf.DUMMYFUNCTION("JOIN("" "", SPLIT(REGEXEXTRACT(H252, ""(\S+\s+\S+\s+\S+\s+\S+)""), "" ""))"),"Intel Core i5 10400F")</f>
        <v>Intel Core i5 10400F</v>
      </c>
    </row>
    <row r="253" spans="1:12">
      <c r="A253" s="1" t="s">
        <v>13634</v>
      </c>
      <c r="B253" s="1" t="s">
        <v>13312</v>
      </c>
      <c r="D253" s="1" t="s">
        <v>13585</v>
      </c>
      <c r="E253" s="1" t="s">
        <v>13635</v>
      </c>
      <c r="F253" s="2" t="s">
        <v>13636</v>
      </c>
      <c r="G253" s="1" t="s">
        <v>13637</v>
      </c>
      <c r="H253" s="1" t="s">
        <v>13317</v>
      </c>
      <c r="I253" s="1" t="s">
        <v>13112</v>
      </c>
      <c r="J253" s="1" t="str">
        <f ca="1">IFERROR(__xludf.DUMMYFUNCTION("LEFT(INDEX(SPLIT(L253, "" ""), 4), 2)"),"10")</f>
        <v>10</v>
      </c>
      <c r="K253" s="1" t="s">
        <v>12589</v>
      </c>
      <c r="L253" s="4" t="str">
        <f ca="1">IFERROR(__xludf.DUMMYFUNCTION("JOIN("" "", SPLIT(REGEXEXTRACT(H253, ""(\S+\s+\S+\s+\S+\s+\S+)""), "" ""))"),"Intel Core i5 10400F")</f>
        <v>Intel Core i5 10400F</v>
      </c>
    </row>
    <row r="254" spans="1:12">
      <c r="A254" s="1" t="s">
        <v>13638</v>
      </c>
      <c r="B254" s="1" t="s">
        <v>13312</v>
      </c>
      <c r="D254" s="1" t="s">
        <v>13585</v>
      </c>
      <c r="E254" s="1" t="s">
        <v>13639</v>
      </c>
      <c r="F254" s="2" t="s">
        <v>13640</v>
      </c>
      <c r="G254" s="1" t="s">
        <v>13641</v>
      </c>
      <c r="H254" s="1" t="s">
        <v>13317</v>
      </c>
      <c r="I254" s="1" t="s">
        <v>12645</v>
      </c>
      <c r="J254" s="1" t="str">
        <f ca="1">IFERROR(__xludf.DUMMYFUNCTION("LEFT(INDEX(SPLIT(L254, "" ""), 4), 2)"),"10")</f>
        <v>10</v>
      </c>
      <c r="K254" s="1" t="s">
        <v>12589</v>
      </c>
      <c r="L254" s="4" t="str">
        <f ca="1">IFERROR(__xludf.DUMMYFUNCTION("JOIN("" "", SPLIT(REGEXEXTRACT(H254, ""(\S+\s+\S+\s+\S+\s+\S+)""), "" ""))"),"Intel Core i5 10400F")</f>
        <v>Intel Core i5 10400F</v>
      </c>
    </row>
    <row r="255" spans="1:12">
      <c r="A255" s="1" t="s">
        <v>13642</v>
      </c>
      <c r="B255" s="1" t="s">
        <v>13312</v>
      </c>
      <c r="D255" s="1" t="s">
        <v>13643</v>
      </c>
      <c r="E255" s="1" t="s">
        <v>13644</v>
      </c>
      <c r="F255" s="2" t="s">
        <v>13645</v>
      </c>
      <c r="G255" s="1" t="s">
        <v>13646</v>
      </c>
      <c r="H255" s="1" t="s">
        <v>13317</v>
      </c>
      <c r="I255" s="1" t="s">
        <v>12599</v>
      </c>
      <c r="J255" s="1" t="str">
        <f ca="1">IFERROR(__xludf.DUMMYFUNCTION("LEFT(INDEX(SPLIT(L255, "" ""), 4), 2)"),"10")</f>
        <v>10</v>
      </c>
      <c r="K255" s="1" t="s">
        <v>12589</v>
      </c>
      <c r="L255" s="4" t="str">
        <f ca="1">IFERROR(__xludf.DUMMYFUNCTION("JOIN("" "", SPLIT(REGEXEXTRACT(H255, ""(\S+\s+\S+\s+\S+\s+\S+)""), "" ""))"),"Intel Core i5 10400F")</f>
        <v>Intel Core i5 10400F</v>
      </c>
    </row>
    <row r="256" spans="1:12">
      <c r="A256" s="1" t="s">
        <v>13647</v>
      </c>
      <c r="B256" s="1" t="s">
        <v>13312</v>
      </c>
      <c r="D256" s="1" t="s">
        <v>13643</v>
      </c>
      <c r="E256" s="1" t="s">
        <v>13648</v>
      </c>
      <c r="F256" s="2" t="s">
        <v>13649</v>
      </c>
      <c r="G256" s="1" t="s">
        <v>13650</v>
      </c>
      <c r="H256" s="1" t="s">
        <v>13317</v>
      </c>
      <c r="I256" s="1" t="s">
        <v>12599</v>
      </c>
      <c r="J256" s="1" t="str">
        <f ca="1">IFERROR(__xludf.DUMMYFUNCTION("LEFT(INDEX(SPLIT(L256, "" ""), 4), 2)"),"10")</f>
        <v>10</v>
      </c>
      <c r="K256" s="1" t="s">
        <v>12589</v>
      </c>
      <c r="L256" s="4" t="str">
        <f ca="1">IFERROR(__xludf.DUMMYFUNCTION("JOIN("" "", SPLIT(REGEXEXTRACT(H256, ""(\S+\s+\S+\s+\S+\s+\S+)""), "" ""))"),"Intel Core i5 10400F")</f>
        <v>Intel Core i5 10400F</v>
      </c>
    </row>
    <row r="257" spans="1:12">
      <c r="A257" s="1" t="s">
        <v>13651</v>
      </c>
      <c r="B257" s="1" t="s">
        <v>13312</v>
      </c>
      <c r="D257" s="1" t="s">
        <v>13643</v>
      </c>
      <c r="E257" s="1" t="s">
        <v>13652</v>
      </c>
      <c r="F257" s="2" t="s">
        <v>13653</v>
      </c>
      <c r="G257" s="1" t="s">
        <v>13654</v>
      </c>
      <c r="H257" s="1" t="s">
        <v>13317</v>
      </c>
      <c r="I257" s="1" t="s">
        <v>12691</v>
      </c>
      <c r="J257" s="1" t="str">
        <f ca="1">IFERROR(__xludf.DUMMYFUNCTION("LEFT(INDEX(SPLIT(L257, "" ""), 4), 2)"),"10")</f>
        <v>10</v>
      </c>
      <c r="K257" s="1" t="s">
        <v>12589</v>
      </c>
      <c r="L257" s="4" t="str">
        <f ca="1">IFERROR(__xludf.DUMMYFUNCTION("JOIN("" "", SPLIT(REGEXEXTRACT(H257, ""(\S+\s+\S+\s+\S+\s+\S+)""), "" ""))"),"Intel Core i5 10400F")</f>
        <v>Intel Core i5 10400F</v>
      </c>
    </row>
    <row r="258" spans="1:12">
      <c r="A258" s="1" t="s">
        <v>13655</v>
      </c>
      <c r="B258" s="1" t="s">
        <v>13312</v>
      </c>
      <c r="D258" s="1" t="s">
        <v>13656</v>
      </c>
      <c r="E258" s="1" t="s">
        <v>13657</v>
      </c>
      <c r="F258" s="2" t="s">
        <v>13658</v>
      </c>
      <c r="G258" s="1" t="s">
        <v>13659</v>
      </c>
      <c r="H258" s="1" t="s">
        <v>13317</v>
      </c>
      <c r="I258" s="1" t="s">
        <v>12681</v>
      </c>
      <c r="J258" s="1" t="str">
        <f ca="1">IFERROR(__xludf.DUMMYFUNCTION("LEFT(INDEX(SPLIT(L258, "" ""), 4), 2)"),"10")</f>
        <v>10</v>
      </c>
      <c r="K258" s="1" t="s">
        <v>12589</v>
      </c>
      <c r="L258" s="4" t="str">
        <f ca="1">IFERROR(__xludf.DUMMYFUNCTION("JOIN("" "", SPLIT(REGEXEXTRACT(H258, ""(\S+\s+\S+\s+\S+\s+\S+)""), "" ""))"),"Intel Core i5 10400F")</f>
        <v>Intel Core i5 10400F</v>
      </c>
    </row>
    <row r="259" spans="1:12">
      <c r="A259" s="1" t="s">
        <v>13660</v>
      </c>
      <c r="B259" s="1" t="s">
        <v>13312</v>
      </c>
      <c r="D259" s="1" t="s">
        <v>13656</v>
      </c>
      <c r="E259" s="1" t="s">
        <v>13661</v>
      </c>
      <c r="F259" s="2" t="s">
        <v>13662</v>
      </c>
      <c r="G259" s="1" t="s">
        <v>13663</v>
      </c>
      <c r="H259" s="1" t="s">
        <v>13317</v>
      </c>
      <c r="I259" s="1" t="s">
        <v>12665</v>
      </c>
      <c r="J259" s="1" t="str">
        <f ca="1">IFERROR(__xludf.DUMMYFUNCTION("LEFT(INDEX(SPLIT(L259, "" ""), 4), 2)"),"10")</f>
        <v>10</v>
      </c>
      <c r="K259" s="1" t="s">
        <v>12589</v>
      </c>
      <c r="L259" s="4" t="str">
        <f ca="1">IFERROR(__xludf.DUMMYFUNCTION("JOIN("" "", SPLIT(REGEXEXTRACT(H259, ""(\S+\s+\S+\s+\S+\s+\S+)""), "" ""))"),"Intel Core i5 10400F")</f>
        <v>Intel Core i5 10400F</v>
      </c>
    </row>
    <row r="260" spans="1:12">
      <c r="A260" s="1" t="s">
        <v>13664</v>
      </c>
      <c r="B260" s="1" t="s">
        <v>13312</v>
      </c>
      <c r="D260" s="1" t="s">
        <v>13656</v>
      </c>
      <c r="E260" s="1" t="s">
        <v>13665</v>
      </c>
      <c r="F260" s="2" t="s">
        <v>13666</v>
      </c>
      <c r="G260" s="1" t="s">
        <v>13667</v>
      </c>
      <c r="H260" s="1" t="s">
        <v>13317</v>
      </c>
      <c r="I260" s="1" t="s">
        <v>12627</v>
      </c>
      <c r="J260" s="1" t="str">
        <f ca="1">IFERROR(__xludf.DUMMYFUNCTION("LEFT(INDEX(SPLIT(L260, "" ""), 4), 2)"),"10")</f>
        <v>10</v>
      </c>
      <c r="K260" s="1" t="s">
        <v>12589</v>
      </c>
      <c r="L260" s="4" t="str">
        <f ca="1">IFERROR(__xludf.DUMMYFUNCTION("JOIN("" "", SPLIT(REGEXEXTRACT(H260, ""(\S+\s+\S+\s+\S+\s+\S+)""), "" ""))"),"Intel Core i5 10400F")</f>
        <v>Intel Core i5 10400F</v>
      </c>
    </row>
    <row r="261" spans="1:12">
      <c r="A261" s="1" t="s">
        <v>13668</v>
      </c>
      <c r="B261" s="1" t="s">
        <v>13312</v>
      </c>
      <c r="D261" s="1" t="s">
        <v>13669</v>
      </c>
      <c r="E261" s="1" t="s">
        <v>13670</v>
      </c>
      <c r="F261" s="2" t="s">
        <v>13671</v>
      </c>
      <c r="G261" s="1" t="s">
        <v>13672</v>
      </c>
      <c r="H261" s="1" t="s">
        <v>13317</v>
      </c>
      <c r="I261" s="1" t="s">
        <v>12691</v>
      </c>
      <c r="J261" s="1" t="str">
        <f ca="1">IFERROR(__xludf.DUMMYFUNCTION("LEFT(INDEX(SPLIT(L261, "" ""), 4), 2)"),"10")</f>
        <v>10</v>
      </c>
      <c r="K261" s="1" t="s">
        <v>12589</v>
      </c>
      <c r="L261" s="4" t="str">
        <f ca="1">IFERROR(__xludf.DUMMYFUNCTION("JOIN("" "", SPLIT(REGEXEXTRACT(H261, ""(\S+\s+\S+\s+\S+\s+\S+)""), "" ""))"),"Intel Core i5 10400F")</f>
        <v>Intel Core i5 10400F</v>
      </c>
    </row>
    <row r="262" spans="1:12">
      <c r="A262" s="1" t="s">
        <v>13673</v>
      </c>
      <c r="B262" s="1" t="s">
        <v>13271</v>
      </c>
      <c r="D262" s="1" t="s">
        <v>12940</v>
      </c>
      <c r="E262" s="1" t="s">
        <v>13674</v>
      </c>
      <c r="F262" s="2" t="s">
        <v>13675</v>
      </c>
      <c r="G262" s="1" t="s">
        <v>13676</v>
      </c>
      <c r="H262" s="1" t="s">
        <v>13275</v>
      </c>
      <c r="I262" s="1" t="s">
        <v>12604</v>
      </c>
      <c r="J262" s="1" t="str">
        <f ca="1">IFERROR(__xludf.DUMMYFUNCTION("LEFT(INDEX(SPLIT(L262, "" ""), 4), 2)"),"12")</f>
        <v>12</v>
      </c>
      <c r="K262" s="1" t="s">
        <v>12589</v>
      </c>
      <c r="L262" s="4" t="str">
        <f ca="1">IFERROR(__xludf.DUMMYFUNCTION("JOIN("" "", SPLIT(REGEXEXTRACT(H262, ""(\S+\s+\S+\s+\S+\s+\S+)""), "" ""))"),"Intel Core i7 12700K")</f>
        <v>Intel Core i7 12700K</v>
      </c>
    </row>
    <row r="263" spans="1:12">
      <c r="A263" s="1" t="s">
        <v>13677</v>
      </c>
      <c r="B263" s="1" t="s">
        <v>13271</v>
      </c>
      <c r="D263" s="1" t="s">
        <v>12940</v>
      </c>
      <c r="E263" s="1" t="s">
        <v>13678</v>
      </c>
      <c r="F263" s="2" t="s">
        <v>13679</v>
      </c>
      <c r="G263" s="1" t="s">
        <v>13680</v>
      </c>
      <c r="H263" s="1" t="s">
        <v>13275</v>
      </c>
      <c r="I263" s="1" t="s">
        <v>12599</v>
      </c>
      <c r="J263" s="1" t="str">
        <f ca="1">IFERROR(__xludf.DUMMYFUNCTION("LEFT(INDEX(SPLIT(L263, "" ""), 4), 2)"),"12")</f>
        <v>12</v>
      </c>
      <c r="K263" s="1" t="s">
        <v>12589</v>
      </c>
      <c r="L263" s="4" t="str">
        <f ca="1">IFERROR(__xludf.DUMMYFUNCTION("JOIN("" "", SPLIT(REGEXEXTRACT(H263, ""(\S+\s+\S+\s+\S+\s+\S+)""), "" ""))"),"Intel Core i7 12700K")</f>
        <v>Intel Core i7 12700K</v>
      </c>
    </row>
    <row r="264" spans="1:12">
      <c r="A264" s="1" t="s">
        <v>13681</v>
      </c>
      <c r="B264" s="1" t="s">
        <v>13271</v>
      </c>
      <c r="D264" s="1" t="s">
        <v>12940</v>
      </c>
      <c r="E264" s="1" t="s">
        <v>13682</v>
      </c>
      <c r="F264" s="2" t="s">
        <v>13683</v>
      </c>
      <c r="G264" s="1" t="s">
        <v>13684</v>
      </c>
      <c r="H264" s="1" t="s">
        <v>13275</v>
      </c>
      <c r="I264" s="1" t="s">
        <v>12665</v>
      </c>
      <c r="J264" s="1" t="str">
        <f ca="1">IFERROR(__xludf.DUMMYFUNCTION("LEFT(INDEX(SPLIT(L264, "" ""), 4), 2)"),"12")</f>
        <v>12</v>
      </c>
      <c r="K264" s="1" t="s">
        <v>12589</v>
      </c>
      <c r="L264" s="4" t="str">
        <f ca="1">IFERROR(__xludf.DUMMYFUNCTION("JOIN("" "", SPLIT(REGEXEXTRACT(H264, ""(\S+\s+\S+\s+\S+\s+\S+)""), "" ""))"),"Intel Core i7 12700K")</f>
        <v>Intel Core i7 12700K</v>
      </c>
    </row>
    <row r="265" spans="1:12">
      <c r="A265" s="1" t="s">
        <v>13685</v>
      </c>
      <c r="B265" s="1" t="s">
        <v>13271</v>
      </c>
      <c r="D265" s="1" t="s">
        <v>12953</v>
      </c>
      <c r="E265" s="1" t="s">
        <v>13686</v>
      </c>
      <c r="F265" s="2" t="s">
        <v>13687</v>
      </c>
      <c r="G265" s="1" t="s">
        <v>13688</v>
      </c>
      <c r="H265" s="1" t="s">
        <v>13275</v>
      </c>
      <c r="I265" s="1" t="s">
        <v>12714</v>
      </c>
      <c r="J265" s="1" t="str">
        <f ca="1">IFERROR(__xludf.DUMMYFUNCTION("LEFT(INDEX(SPLIT(L265, "" ""), 4), 2)"),"12")</f>
        <v>12</v>
      </c>
      <c r="K265" s="1" t="s">
        <v>12589</v>
      </c>
      <c r="L265" s="4" t="str">
        <f ca="1">IFERROR(__xludf.DUMMYFUNCTION("JOIN("" "", SPLIT(REGEXEXTRACT(H265, ""(\S+\s+\S+\s+\S+\s+\S+)""), "" ""))"),"Intel Core i7 12700K")</f>
        <v>Intel Core i7 12700K</v>
      </c>
    </row>
    <row r="266" spans="1:12">
      <c r="A266" s="1" t="s">
        <v>13689</v>
      </c>
      <c r="B266" s="1" t="s">
        <v>13271</v>
      </c>
      <c r="D266" s="1" t="s">
        <v>12953</v>
      </c>
      <c r="E266" s="1" t="s">
        <v>13690</v>
      </c>
      <c r="F266" s="2" t="s">
        <v>13691</v>
      </c>
      <c r="G266" s="1" t="s">
        <v>13692</v>
      </c>
      <c r="H266" s="1" t="s">
        <v>13275</v>
      </c>
      <c r="I266" s="1" t="s">
        <v>13137</v>
      </c>
      <c r="J266" s="1" t="str">
        <f ca="1">IFERROR(__xludf.DUMMYFUNCTION("LEFT(INDEX(SPLIT(L266, "" ""), 4), 2)"),"12")</f>
        <v>12</v>
      </c>
      <c r="K266" s="1" t="s">
        <v>12589</v>
      </c>
      <c r="L266" s="4" t="str">
        <f ca="1">IFERROR(__xludf.DUMMYFUNCTION("JOIN("" "", SPLIT(REGEXEXTRACT(H266, ""(\S+\s+\S+\s+\S+\s+\S+)""), "" ""))"),"Intel Core i7 12700K")</f>
        <v>Intel Core i7 12700K</v>
      </c>
    </row>
    <row r="267" spans="1:12">
      <c r="A267" s="1" t="s">
        <v>13693</v>
      </c>
      <c r="B267" s="1" t="s">
        <v>13271</v>
      </c>
      <c r="D267" s="1" t="s">
        <v>12953</v>
      </c>
      <c r="E267" s="1" t="s">
        <v>13694</v>
      </c>
      <c r="F267" s="2" t="s">
        <v>13695</v>
      </c>
      <c r="G267" s="1" t="s">
        <v>13696</v>
      </c>
      <c r="H267" s="1" t="s">
        <v>13275</v>
      </c>
      <c r="I267" s="1" t="s">
        <v>12599</v>
      </c>
      <c r="J267" s="1" t="str">
        <f ca="1">IFERROR(__xludf.DUMMYFUNCTION("LEFT(INDEX(SPLIT(L267, "" ""), 4), 2)"),"12")</f>
        <v>12</v>
      </c>
      <c r="K267" s="1" t="s">
        <v>12589</v>
      </c>
      <c r="L267" s="4" t="str">
        <f ca="1">IFERROR(__xludf.DUMMYFUNCTION("JOIN("" "", SPLIT(REGEXEXTRACT(H267, ""(\S+\s+\S+\s+\S+\s+\S+)""), "" ""))"),"Intel Core i7 12700K")</f>
        <v>Intel Core i7 12700K</v>
      </c>
    </row>
    <row r="268" spans="1:12">
      <c r="A268" s="1" t="s">
        <v>13697</v>
      </c>
      <c r="B268" s="1" t="s">
        <v>13271</v>
      </c>
      <c r="D268" s="1" t="s">
        <v>12953</v>
      </c>
      <c r="E268" s="1" t="s">
        <v>13698</v>
      </c>
      <c r="F268" s="2" t="s">
        <v>13699</v>
      </c>
      <c r="G268" s="1" t="s">
        <v>13700</v>
      </c>
      <c r="H268" s="1" t="s">
        <v>13275</v>
      </c>
      <c r="I268" s="1" t="s">
        <v>12599</v>
      </c>
      <c r="J268" s="1" t="str">
        <f ca="1">IFERROR(__xludf.DUMMYFUNCTION("LEFT(INDEX(SPLIT(L268, "" ""), 4), 2)"),"12")</f>
        <v>12</v>
      </c>
      <c r="K268" s="1" t="s">
        <v>12589</v>
      </c>
      <c r="L268" s="4" t="str">
        <f ca="1">IFERROR(__xludf.DUMMYFUNCTION("JOIN("" "", SPLIT(REGEXEXTRACT(H268, ""(\S+\s+\S+\s+\S+\s+\S+)""), "" ""))"),"Intel Core i7 12700K")</f>
        <v>Intel Core i7 12700K</v>
      </c>
    </row>
    <row r="269" spans="1:12">
      <c r="A269" s="1" t="s">
        <v>13701</v>
      </c>
      <c r="B269" s="1" t="s">
        <v>13271</v>
      </c>
      <c r="D269" s="1" t="s">
        <v>12953</v>
      </c>
      <c r="E269" s="1" t="s">
        <v>13702</v>
      </c>
      <c r="F269" s="2" t="s">
        <v>13703</v>
      </c>
      <c r="G269" s="1" t="s">
        <v>13704</v>
      </c>
      <c r="H269" s="1" t="s">
        <v>13275</v>
      </c>
      <c r="I269" s="1" t="s">
        <v>13112</v>
      </c>
      <c r="J269" s="1" t="str">
        <f ca="1">IFERROR(__xludf.DUMMYFUNCTION("LEFT(INDEX(SPLIT(L269, "" ""), 4), 2)"),"12")</f>
        <v>12</v>
      </c>
      <c r="K269" s="1" t="s">
        <v>12589</v>
      </c>
      <c r="L269" s="4" t="str">
        <f ca="1">IFERROR(__xludf.DUMMYFUNCTION("JOIN("" "", SPLIT(REGEXEXTRACT(H269, ""(\S+\s+\S+\s+\S+\s+\S+)""), "" ""))"),"Intel Core i7 12700K")</f>
        <v>Intel Core i7 12700K</v>
      </c>
    </row>
    <row r="270" spans="1:12">
      <c r="A270" s="1" t="s">
        <v>13705</v>
      </c>
      <c r="B270" s="1" t="s">
        <v>13271</v>
      </c>
      <c r="D270" s="1" t="s">
        <v>12966</v>
      </c>
      <c r="E270" s="1" t="s">
        <v>13706</v>
      </c>
      <c r="F270" s="2" t="s">
        <v>13707</v>
      </c>
      <c r="G270" s="1" t="s">
        <v>13708</v>
      </c>
      <c r="H270" s="1" t="s">
        <v>13275</v>
      </c>
      <c r="I270" s="1" t="s">
        <v>12599</v>
      </c>
      <c r="J270" s="1" t="str">
        <f ca="1">IFERROR(__xludf.DUMMYFUNCTION("LEFT(INDEX(SPLIT(L270, "" ""), 4), 2)"),"12")</f>
        <v>12</v>
      </c>
      <c r="K270" s="1" t="s">
        <v>12589</v>
      </c>
      <c r="L270" s="4" t="str">
        <f ca="1">IFERROR(__xludf.DUMMYFUNCTION("JOIN("" "", SPLIT(REGEXEXTRACT(H270, ""(\S+\s+\S+\s+\S+\s+\S+)""), "" ""))"),"Intel Core i7 12700K")</f>
        <v>Intel Core i7 12700K</v>
      </c>
    </row>
    <row r="271" spans="1:12">
      <c r="A271" s="1" t="s">
        <v>13589</v>
      </c>
      <c r="B271" s="1" t="s">
        <v>13271</v>
      </c>
      <c r="D271" s="1" t="s">
        <v>12966</v>
      </c>
      <c r="E271" s="1" t="s">
        <v>13709</v>
      </c>
      <c r="F271" s="2" t="s">
        <v>13591</v>
      </c>
      <c r="G271" s="1" t="s">
        <v>13710</v>
      </c>
      <c r="H271" s="1" t="s">
        <v>13275</v>
      </c>
      <c r="I271" s="1" t="s">
        <v>12594</v>
      </c>
      <c r="J271" s="1" t="str">
        <f ca="1">IFERROR(__xludf.DUMMYFUNCTION("LEFT(INDEX(SPLIT(L271, "" ""), 4), 2)"),"12")</f>
        <v>12</v>
      </c>
      <c r="K271" s="1" t="s">
        <v>12589</v>
      </c>
      <c r="L271" s="4" t="str">
        <f ca="1">IFERROR(__xludf.DUMMYFUNCTION("JOIN("" "", SPLIT(REGEXEXTRACT(H271, ""(\S+\s+\S+\s+\S+\s+\S+)""), "" ""))"),"Intel Core i7 12700K")</f>
        <v>Intel Core i7 12700K</v>
      </c>
    </row>
    <row r="272" spans="1:12">
      <c r="A272" s="1" t="s">
        <v>13711</v>
      </c>
      <c r="B272" s="1" t="s">
        <v>13271</v>
      </c>
      <c r="D272" s="1" t="s">
        <v>12966</v>
      </c>
      <c r="E272" s="1" t="s">
        <v>13712</v>
      </c>
      <c r="F272" s="2" t="s">
        <v>13713</v>
      </c>
      <c r="G272" s="1" t="s">
        <v>13714</v>
      </c>
      <c r="H272" s="1" t="s">
        <v>13275</v>
      </c>
      <c r="I272" s="1" t="s">
        <v>13715</v>
      </c>
      <c r="J272" s="1" t="str">
        <f ca="1">IFERROR(__xludf.DUMMYFUNCTION("LEFT(INDEX(SPLIT(L272, "" ""), 4), 2)"),"12")</f>
        <v>12</v>
      </c>
      <c r="K272" s="1" t="s">
        <v>12589</v>
      </c>
      <c r="L272" s="4" t="str">
        <f ca="1">IFERROR(__xludf.DUMMYFUNCTION("JOIN("" "", SPLIT(REGEXEXTRACT(H272, ""(\S+\s+\S+\s+\S+\s+\S+)""), "" ""))"),"Intel Core i7 12700K")</f>
        <v>Intel Core i7 12700K</v>
      </c>
    </row>
    <row r="273" spans="1:12">
      <c r="A273" s="1" t="s">
        <v>13716</v>
      </c>
      <c r="B273" s="1" t="s">
        <v>13271</v>
      </c>
      <c r="D273" s="1" t="s">
        <v>12966</v>
      </c>
      <c r="E273" s="1" t="s">
        <v>13717</v>
      </c>
      <c r="F273" s="2" t="s">
        <v>13718</v>
      </c>
      <c r="G273" s="1" t="s">
        <v>13719</v>
      </c>
      <c r="H273" s="1" t="s">
        <v>13275</v>
      </c>
      <c r="I273" s="1" t="s">
        <v>12691</v>
      </c>
      <c r="J273" s="1" t="str">
        <f ca="1">IFERROR(__xludf.DUMMYFUNCTION("LEFT(INDEX(SPLIT(L273, "" ""), 4), 2)"),"12")</f>
        <v>12</v>
      </c>
      <c r="K273" s="1" t="s">
        <v>12589</v>
      </c>
      <c r="L273" s="4" t="str">
        <f ca="1">IFERROR(__xludf.DUMMYFUNCTION("JOIN("" "", SPLIT(REGEXEXTRACT(H273, ""(\S+\s+\S+\s+\S+\s+\S+)""), "" ""))"),"Intel Core i7 12700K")</f>
        <v>Intel Core i7 12700K</v>
      </c>
    </row>
    <row r="274" spans="1:12">
      <c r="A274" s="1" t="s">
        <v>11910</v>
      </c>
      <c r="B274" s="1" t="s">
        <v>13271</v>
      </c>
      <c r="D274" s="1" t="s">
        <v>12966</v>
      </c>
      <c r="E274" s="1" t="s">
        <v>13720</v>
      </c>
      <c r="F274" s="2" t="s">
        <v>13721</v>
      </c>
      <c r="G274" s="1" t="s">
        <v>13722</v>
      </c>
      <c r="H274" s="1" t="s">
        <v>13275</v>
      </c>
      <c r="I274" s="1" t="s">
        <v>12588</v>
      </c>
      <c r="J274" s="1" t="str">
        <f ca="1">IFERROR(__xludf.DUMMYFUNCTION("LEFT(INDEX(SPLIT(L274, "" ""), 4), 2)"),"12")</f>
        <v>12</v>
      </c>
      <c r="K274" s="1" t="s">
        <v>12589</v>
      </c>
      <c r="L274" s="4" t="str">
        <f ca="1">IFERROR(__xludf.DUMMYFUNCTION("JOIN("" "", SPLIT(REGEXEXTRACT(H274, ""(\S+\s+\S+\s+\S+\s+\S+)""), "" ""))"),"Intel Core i7 12700K")</f>
        <v>Intel Core i7 12700K</v>
      </c>
    </row>
    <row r="275" spans="1:12">
      <c r="A275" s="1" t="s">
        <v>13723</v>
      </c>
      <c r="B275" s="1" t="s">
        <v>13271</v>
      </c>
      <c r="D275" s="1" t="s">
        <v>12987</v>
      </c>
      <c r="E275" s="1" t="s">
        <v>13724</v>
      </c>
      <c r="F275" s="2" t="s">
        <v>13725</v>
      </c>
      <c r="G275" s="1" t="s">
        <v>13726</v>
      </c>
      <c r="H275" s="1" t="s">
        <v>13275</v>
      </c>
      <c r="I275" s="1" t="s">
        <v>12665</v>
      </c>
      <c r="J275" s="1" t="str">
        <f ca="1">IFERROR(__xludf.DUMMYFUNCTION("LEFT(INDEX(SPLIT(L275, "" ""), 4), 2)"),"12")</f>
        <v>12</v>
      </c>
      <c r="K275" s="1" t="s">
        <v>12589</v>
      </c>
      <c r="L275" s="4" t="str">
        <f ca="1">IFERROR(__xludf.DUMMYFUNCTION("JOIN("" "", SPLIT(REGEXEXTRACT(H275, ""(\S+\s+\S+\s+\S+\s+\S+)""), "" ""))"),"Intel Core i7 12700K")</f>
        <v>Intel Core i7 12700K</v>
      </c>
    </row>
    <row r="276" spans="1:12">
      <c r="A276" s="1" t="s">
        <v>13727</v>
      </c>
      <c r="B276" s="1" t="s">
        <v>13271</v>
      </c>
      <c r="D276" s="1" t="s">
        <v>12987</v>
      </c>
      <c r="E276" s="1" t="s">
        <v>13728</v>
      </c>
      <c r="F276" s="2" t="s">
        <v>13729</v>
      </c>
      <c r="G276" s="1" t="s">
        <v>13730</v>
      </c>
      <c r="H276" s="1" t="s">
        <v>13275</v>
      </c>
      <c r="I276" s="1" t="s">
        <v>12594</v>
      </c>
      <c r="J276" s="1" t="str">
        <f ca="1">IFERROR(__xludf.DUMMYFUNCTION("LEFT(INDEX(SPLIT(L276, "" ""), 4), 2)"),"12")</f>
        <v>12</v>
      </c>
      <c r="K276" s="1" t="s">
        <v>12589</v>
      </c>
      <c r="L276" s="4" t="str">
        <f ca="1">IFERROR(__xludf.DUMMYFUNCTION("JOIN("" "", SPLIT(REGEXEXTRACT(H276, ""(\S+\s+\S+\s+\S+\s+\S+)""), "" ""))"),"Intel Core i7 12700K")</f>
        <v>Intel Core i7 12700K</v>
      </c>
    </row>
    <row r="277" spans="1:12">
      <c r="A277" s="1" t="s">
        <v>13731</v>
      </c>
      <c r="B277" s="1" t="s">
        <v>13271</v>
      </c>
      <c r="D277" s="1" t="s">
        <v>13008</v>
      </c>
      <c r="E277" s="1" t="s">
        <v>13732</v>
      </c>
      <c r="F277" s="2" t="s">
        <v>13733</v>
      </c>
      <c r="G277" s="1" t="s">
        <v>13734</v>
      </c>
      <c r="H277" s="1" t="s">
        <v>13275</v>
      </c>
      <c r="I277" s="1" t="s">
        <v>12636</v>
      </c>
      <c r="J277" s="1" t="str">
        <f ca="1">IFERROR(__xludf.DUMMYFUNCTION("LEFT(INDEX(SPLIT(L277, "" ""), 4), 2)"),"12")</f>
        <v>12</v>
      </c>
      <c r="K277" s="1" t="s">
        <v>12589</v>
      </c>
      <c r="L277" s="4" t="str">
        <f ca="1">IFERROR(__xludf.DUMMYFUNCTION("JOIN("" "", SPLIT(REGEXEXTRACT(H277, ""(\S+\s+\S+\s+\S+\s+\S+)""), "" ""))"),"Intel Core i7 12700K")</f>
        <v>Intel Core i7 12700K</v>
      </c>
    </row>
    <row r="278" spans="1:12">
      <c r="A278" s="1" t="s">
        <v>13735</v>
      </c>
      <c r="B278" s="1" t="s">
        <v>13271</v>
      </c>
      <c r="D278" s="1" t="s">
        <v>13008</v>
      </c>
      <c r="E278" s="1" t="s">
        <v>13736</v>
      </c>
      <c r="F278" s="2" t="s">
        <v>13737</v>
      </c>
      <c r="G278" s="1" t="s">
        <v>13738</v>
      </c>
      <c r="H278" s="1" t="s">
        <v>13275</v>
      </c>
      <c r="I278" s="1" t="s">
        <v>12681</v>
      </c>
      <c r="J278" s="1" t="str">
        <f ca="1">IFERROR(__xludf.DUMMYFUNCTION("LEFT(INDEX(SPLIT(L278, "" ""), 4), 2)"),"12")</f>
        <v>12</v>
      </c>
      <c r="K278" s="1" t="s">
        <v>12589</v>
      </c>
      <c r="L278" s="4" t="str">
        <f ca="1">IFERROR(__xludf.DUMMYFUNCTION("JOIN("" "", SPLIT(REGEXEXTRACT(H278, ""(\S+\s+\S+\s+\S+\s+\S+)""), "" ""))"),"Intel Core i7 12700K")</f>
        <v>Intel Core i7 12700K</v>
      </c>
    </row>
    <row r="279" spans="1:12">
      <c r="A279" s="1" t="s">
        <v>13739</v>
      </c>
      <c r="B279" s="1" t="s">
        <v>13271</v>
      </c>
      <c r="D279" s="1" t="s">
        <v>13008</v>
      </c>
      <c r="E279" s="1" t="s">
        <v>13740</v>
      </c>
      <c r="F279" s="2" t="s">
        <v>13741</v>
      </c>
      <c r="G279" s="1" t="s">
        <v>13742</v>
      </c>
      <c r="H279" s="1" t="s">
        <v>13275</v>
      </c>
      <c r="I279" s="1" t="s">
        <v>12599</v>
      </c>
      <c r="J279" s="1" t="str">
        <f ca="1">IFERROR(__xludf.DUMMYFUNCTION("LEFT(INDEX(SPLIT(L279, "" ""), 4), 2)"),"12")</f>
        <v>12</v>
      </c>
      <c r="K279" s="1" t="s">
        <v>12589</v>
      </c>
      <c r="L279" s="4" t="str">
        <f ca="1">IFERROR(__xludf.DUMMYFUNCTION("JOIN("" "", SPLIT(REGEXEXTRACT(H279, ""(\S+\s+\S+\s+\S+\s+\S+)""), "" ""))"),"Intel Core i7 12700K")</f>
        <v>Intel Core i7 12700K</v>
      </c>
    </row>
    <row r="280" spans="1:12">
      <c r="A280" s="1" t="s">
        <v>13743</v>
      </c>
      <c r="B280" s="1" t="s">
        <v>13271</v>
      </c>
      <c r="D280" s="1" t="s">
        <v>13008</v>
      </c>
      <c r="E280" s="1" t="s">
        <v>13744</v>
      </c>
      <c r="F280" s="2" t="s">
        <v>13745</v>
      </c>
      <c r="G280" s="1" t="s">
        <v>13746</v>
      </c>
      <c r="H280" s="1" t="s">
        <v>13275</v>
      </c>
      <c r="I280" s="1" t="s">
        <v>12588</v>
      </c>
      <c r="J280" s="1" t="str">
        <f ca="1">IFERROR(__xludf.DUMMYFUNCTION("LEFT(INDEX(SPLIT(L280, "" ""), 4), 2)"),"12")</f>
        <v>12</v>
      </c>
      <c r="K280" s="1" t="s">
        <v>12589</v>
      </c>
      <c r="L280" s="4" t="str">
        <f ca="1">IFERROR(__xludf.DUMMYFUNCTION("JOIN("" "", SPLIT(REGEXEXTRACT(H280, ""(\S+\s+\S+\s+\S+\s+\S+)""), "" ""))"),"Intel Core i7 12700K")</f>
        <v>Intel Core i7 12700K</v>
      </c>
    </row>
    <row r="281" spans="1:12">
      <c r="A281" s="1" t="s">
        <v>13747</v>
      </c>
      <c r="B281" s="1" t="s">
        <v>13271</v>
      </c>
      <c r="D281" s="1" t="s">
        <v>13008</v>
      </c>
      <c r="E281" s="1" t="s">
        <v>13748</v>
      </c>
      <c r="F281" s="2" t="s">
        <v>13749</v>
      </c>
      <c r="G281" s="1" t="s">
        <v>13750</v>
      </c>
      <c r="H281" s="1" t="s">
        <v>13275</v>
      </c>
      <c r="I281" s="1" t="s">
        <v>13751</v>
      </c>
      <c r="J281" s="1" t="str">
        <f ca="1">IFERROR(__xludf.DUMMYFUNCTION("LEFT(INDEX(SPLIT(L281, "" ""), 4), 2)"),"12")</f>
        <v>12</v>
      </c>
      <c r="K281" s="1" t="s">
        <v>12589</v>
      </c>
      <c r="L281" s="4" t="str">
        <f ca="1">IFERROR(__xludf.DUMMYFUNCTION("JOIN("" "", SPLIT(REGEXEXTRACT(H281, ""(\S+\s+\S+\s+\S+\s+\S+)""), "" ""))"),"Intel Core i7 12700K")</f>
        <v>Intel Core i7 12700K</v>
      </c>
    </row>
    <row r="282" spans="1:12">
      <c r="A282" s="1" t="s">
        <v>13752</v>
      </c>
      <c r="B282" s="1" t="s">
        <v>13271</v>
      </c>
      <c r="D282" s="1" t="s">
        <v>13008</v>
      </c>
      <c r="E282" s="1" t="s">
        <v>13753</v>
      </c>
      <c r="F282" s="2" t="s">
        <v>13754</v>
      </c>
      <c r="G282" s="1" t="s">
        <v>13755</v>
      </c>
      <c r="H282" s="1" t="s">
        <v>13275</v>
      </c>
      <c r="I282" s="1" t="s">
        <v>12681</v>
      </c>
      <c r="J282" s="1" t="str">
        <f ca="1">IFERROR(__xludf.DUMMYFUNCTION("LEFT(INDEX(SPLIT(L282, "" ""), 4), 2)"),"12")</f>
        <v>12</v>
      </c>
      <c r="K282" s="1" t="s">
        <v>12589</v>
      </c>
      <c r="L282" s="4" t="str">
        <f ca="1">IFERROR(__xludf.DUMMYFUNCTION("JOIN("" "", SPLIT(REGEXEXTRACT(H282, ""(\S+\s+\S+\s+\S+\s+\S+)""), "" ""))"),"Intel Core i7 12700K")</f>
        <v>Intel Core i7 12700K</v>
      </c>
    </row>
    <row r="283" spans="1:12">
      <c r="A283" s="1" t="s">
        <v>13756</v>
      </c>
      <c r="B283" s="1" t="s">
        <v>13271</v>
      </c>
      <c r="D283" s="1" t="s">
        <v>13008</v>
      </c>
      <c r="E283" s="1" t="s">
        <v>13757</v>
      </c>
      <c r="F283" s="2" t="s">
        <v>13758</v>
      </c>
      <c r="G283" s="1" t="s">
        <v>13759</v>
      </c>
      <c r="H283" s="1" t="s">
        <v>13275</v>
      </c>
      <c r="I283" s="1" t="s">
        <v>13424</v>
      </c>
      <c r="J283" s="1" t="str">
        <f ca="1">IFERROR(__xludf.DUMMYFUNCTION("LEFT(INDEX(SPLIT(L283, "" ""), 4), 2)"),"12")</f>
        <v>12</v>
      </c>
      <c r="K283" s="1" t="s">
        <v>12589</v>
      </c>
      <c r="L283" s="4" t="str">
        <f ca="1">IFERROR(__xludf.DUMMYFUNCTION("JOIN("" "", SPLIT(REGEXEXTRACT(H283, ""(\S+\s+\S+\s+\S+\s+\S+)""), "" ""))"),"Intel Core i7 12700K")</f>
        <v>Intel Core i7 12700K</v>
      </c>
    </row>
    <row r="284" spans="1:12">
      <c r="A284" s="1" t="s">
        <v>13760</v>
      </c>
      <c r="B284" s="1" t="s">
        <v>13271</v>
      </c>
      <c r="D284" s="1" t="s">
        <v>13008</v>
      </c>
      <c r="E284" s="1" t="s">
        <v>13761</v>
      </c>
      <c r="F284" s="2" t="s">
        <v>13762</v>
      </c>
      <c r="G284" s="1" t="s">
        <v>13763</v>
      </c>
      <c r="H284" s="1" t="s">
        <v>13275</v>
      </c>
      <c r="I284" s="1" t="s">
        <v>12691</v>
      </c>
      <c r="J284" s="1" t="str">
        <f ca="1">IFERROR(__xludf.DUMMYFUNCTION("LEFT(INDEX(SPLIT(L284, "" ""), 4), 2)"),"12")</f>
        <v>12</v>
      </c>
      <c r="K284" s="1" t="s">
        <v>12589</v>
      </c>
      <c r="L284" s="4" t="str">
        <f ca="1">IFERROR(__xludf.DUMMYFUNCTION("JOIN("" "", SPLIT(REGEXEXTRACT(H284, ""(\S+\s+\S+\s+\S+\s+\S+)""), "" ""))"),"Intel Core i7 12700K")</f>
        <v>Intel Core i7 12700K</v>
      </c>
    </row>
    <row r="285" spans="1:12">
      <c r="A285" s="1" t="s">
        <v>13764</v>
      </c>
      <c r="B285" s="1" t="s">
        <v>13271</v>
      </c>
      <c r="D285" s="1" t="s">
        <v>13033</v>
      </c>
      <c r="E285" s="1" t="s">
        <v>13765</v>
      </c>
      <c r="F285" s="2" t="s">
        <v>13766</v>
      </c>
      <c r="G285" s="1" t="s">
        <v>13767</v>
      </c>
      <c r="H285" s="1" t="s">
        <v>13275</v>
      </c>
      <c r="I285" s="1" t="s">
        <v>13768</v>
      </c>
      <c r="J285" s="1" t="str">
        <f ca="1">IFERROR(__xludf.DUMMYFUNCTION("LEFT(INDEX(SPLIT(L285, "" ""), 4), 2)"),"12")</f>
        <v>12</v>
      </c>
      <c r="K285" s="1" t="s">
        <v>12589</v>
      </c>
      <c r="L285" s="4" t="str">
        <f ca="1">IFERROR(__xludf.DUMMYFUNCTION("JOIN("" "", SPLIT(REGEXEXTRACT(H285, ""(\S+\s+\S+\s+\S+\s+\S+)""), "" ""))"),"Intel Core i7 12700K")</f>
        <v>Intel Core i7 12700K</v>
      </c>
    </row>
    <row r="286" spans="1:12">
      <c r="A286" s="1" t="s">
        <v>13769</v>
      </c>
      <c r="B286" s="1" t="s">
        <v>13271</v>
      </c>
      <c r="D286" s="1" t="s">
        <v>13033</v>
      </c>
      <c r="E286" s="1" t="s">
        <v>13770</v>
      </c>
      <c r="F286" s="2" t="s">
        <v>13771</v>
      </c>
      <c r="G286" s="1" t="s">
        <v>13772</v>
      </c>
      <c r="H286" s="1" t="s">
        <v>13275</v>
      </c>
      <c r="I286" s="1" t="s">
        <v>12599</v>
      </c>
      <c r="J286" s="1" t="str">
        <f ca="1">IFERROR(__xludf.DUMMYFUNCTION("LEFT(INDEX(SPLIT(L286, "" ""), 4), 2)"),"12")</f>
        <v>12</v>
      </c>
      <c r="K286" s="1" t="s">
        <v>12589</v>
      </c>
      <c r="L286" s="4" t="str">
        <f ca="1">IFERROR(__xludf.DUMMYFUNCTION("JOIN("" "", SPLIT(REGEXEXTRACT(H286, ""(\S+\s+\S+\s+\S+\s+\S+)""), "" ""))"),"Intel Core i7 12700K")</f>
        <v>Intel Core i7 12700K</v>
      </c>
    </row>
    <row r="287" spans="1:12">
      <c r="A287" s="1" t="s">
        <v>13773</v>
      </c>
      <c r="B287" s="1" t="s">
        <v>13271</v>
      </c>
      <c r="D287" s="1" t="s">
        <v>13033</v>
      </c>
      <c r="E287" s="1" t="s">
        <v>13774</v>
      </c>
      <c r="F287" s="2" t="s">
        <v>13775</v>
      </c>
      <c r="G287" s="1" t="s">
        <v>13776</v>
      </c>
      <c r="H287" s="1" t="s">
        <v>13275</v>
      </c>
      <c r="I287" s="1" t="s">
        <v>12645</v>
      </c>
      <c r="J287" s="1" t="str">
        <f ca="1">IFERROR(__xludf.DUMMYFUNCTION("LEFT(INDEX(SPLIT(L287, "" ""), 4), 2)"),"12")</f>
        <v>12</v>
      </c>
      <c r="K287" s="1" t="s">
        <v>12589</v>
      </c>
      <c r="L287" s="4" t="str">
        <f ca="1">IFERROR(__xludf.DUMMYFUNCTION("JOIN("" "", SPLIT(REGEXEXTRACT(H287, ""(\S+\s+\S+\s+\S+\s+\S+)""), "" ""))"),"Intel Core i7 12700K")</f>
        <v>Intel Core i7 12700K</v>
      </c>
    </row>
    <row r="288" spans="1:12">
      <c r="A288" s="1" t="s">
        <v>13777</v>
      </c>
      <c r="B288" s="1" t="s">
        <v>13271</v>
      </c>
      <c r="D288" s="1" t="s">
        <v>13033</v>
      </c>
      <c r="E288" s="1" t="s">
        <v>13778</v>
      </c>
      <c r="F288" s="2" t="s">
        <v>13779</v>
      </c>
      <c r="G288" s="1" t="s">
        <v>13780</v>
      </c>
      <c r="H288" s="1" t="s">
        <v>13275</v>
      </c>
      <c r="I288" s="1" t="s">
        <v>12588</v>
      </c>
      <c r="J288" s="1" t="str">
        <f ca="1">IFERROR(__xludf.DUMMYFUNCTION("LEFT(INDEX(SPLIT(L288, "" ""), 4), 2)"),"12")</f>
        <v>12</v>
      </c>
      <c r="K288" s="1" t="s">
        <v>12589</v>
      </c>
      <c r="L288" s="4" t="str">
        <f ca="1">IFERROR(__xludf.DUMMYFUNCTION("JOIN("" "", SPLIT(REGEXEXTRACT(H288, ""(\S+\s+\S+\s+\S+\s+\S+)""), "" ""))"),"Intel Core i7 12700K")</f>
        <v>Intel Core i7 12700K</v>
      </c>
    </row>
    <row r="289" spans="1:12">
      <c r="A289" s="1" t="s">
        <v>13781</v>
      </c>
      <c r="B289" s="1" t="s">
        <v>13271</v>
      </c>
      <c r="D289" s="1" t="s">
        <v>13033</v>
      </c>
      <c r="E289" s="1" t="s">
        <v>13782</v>
      </c>
      <c r="F289" s="2" t="s">
        <v>13783</v>
      </c>
      <c r="G289" s="1" t="s">
        <v>13784</v>
      </c>
      <c r="H289" s="1" t="s">
        <v>13275</v>
      </c>
      <c r="I289" s="1" t="s">
        <v>12645</v>
      </c>
      <c r="J289" s="1" t="str">
        <f ca="1">IFERROR(__xludf.DUMMYFUNCTION("LEFT(INDEX(SPLIT(L289, "" ""), 4), 2)"),"12")</f>
        <v>12</v>
      </c>
      <c r="K289" s="1" t="s">
        <v>12589</v>
      </c>
      <c r="L289" s="4" t="str">
        <f ca="1">IFERROR(__xludf.DUMMYFUNCTION("JOIN("" "", SPLIT(REGEXEXTRACT(H289, ""(\S+\s+\S+\s+\S+\s+\S+)""), "" ""))"),"Intel Core i7 12700K")</f>
        <v>Intel Core i7 12700K</v>
      </c>
    </row>
    <row r="290" spans="1:12">
      <c r="A290" s="1" t="s">
        <v>13785</v>
      </c>
      <c r="B290" s="1" t="s">
        <v>13271</v>
      </c>
      <c r="D290" s="1" t="s">
        <v>13033</v>
      </c>
      <c r="E290" s="1" t="s">
        <v>13786</v>
      </c>
      <c r="F290" s="2" t="s">
        <v>13787</v>
      </c>
      <c r="G290" s="1" t="s">
        <v>13788</v>
      </c>
      <c r="H290" s="1" t="s">
        <v>13275</v>
      </c>
      <c r="I290" s="1" t="s">
        <v>12681</v>
      </c>
      <c r="J290" s="1" t="str">
        <f ca="1">IFERROR(__xludf.DUMMYFUNCTION("LEFT(INDEX(SPLIT(L290, "" ""), 4), 2)"),"12")</f>
        <v>12</v>
      </c>
      <c r="K290" s="1" t="s">
        <v>12589</v>
      </c>
      <c r="L290" s="4" t="str">
        <f ca="1">IFERROR(__xludf.DUMMYFUNCTION("JOIN("" "", SPLIT(REGEXEXTRACT(H290, ""(\S+\s+\S+\s+\S+\s+\S+)""), "" ""))"),"Intel Core i7 12700K")</f>
        <v>Intel Core i7 12700K</v>
      </c>
    </row>
    <row r="291" spans="1:12">
      <c r="A291" s="1" t="s">
        <v>13789</v>
      </c>
      <c r="B291" s="1" t="s">
        <v>13271</v>
      </c>
      <c r="D291" s="1" t="s">
        <v>13043</v>
      </c>
      <c r="E291" s="1" t="s">
        <v>13790</v>
      </c>
      <c r="F291" s="2" t="s">
        <v>13791</v>
      </c>
      <c r="G291" s="1" t="s">
        <v>13792</v>
      </c>
      <c r="H291" s="1" t="s">
        <v>13275</v>
      </c>
      <c r="I291" s="1" t="s">
        <v>12599</v>
      </c>
      <c r="J291" s="1" t="str">
        <f ca="1">IFERROR(__xludf.DUMMYFUNCTION("LEFT(INDEX(SPLIT(L291, "" ""), 4), 2)"),"12")</f>
        <v>12</v>
      </c>
      <c r="K291" s="1" t="s">
        <v>12589</v>
      </c>
      <c r="L291" s="4" t="str">
        <f ca="1">IFERROR(__xludf.DUMMYFUNCTION("JOIN("" "", SPLIT(REGEXEXTRACT(H291, ""(\S+\s+\S+\s+\S+\s+\S+)""), "" ""))"),"Intel Core i7 12700K")</f>
        <v>Intel Core i7 12700K</v>
      </c>
    </row>
    <row r="292" spans="1:12">
      <c r="A292" s="1" t="s">
        <v>13793</v>
      </c>
      <c r="B292" s="1" t="s">
        <v>13271</v>
      </c>
      <c r="D292" s="1" t="s">
        <v>13043</v>
      </c>
      <c r="E292" s="1" t="s">
        <v>13794</v>
      </c>
      <c r="F292" s="2" t="s">
        <v>13795</v>
      </c>
      <c r="G292" s="1" t="s">
        <v>13796</v>
      </c>
      <c r="H292" s="1" t="s">
        <v>13275</v>
      </c>
      <c r="I292" s="1" t="s">
        <v>12727</v>
      </c>
      <c r="J292" s="1" t="str">
        <f ca="1">IFERROR(__xludf.DUMMYFUNCTION("LEFT(INDEX(SPLIT(L292, "" ""), 4), 2)"),"12")</f>
        <v>12</v>
      </c>
      <c r="K292" s="1" t="s">
        <v>12589</v>
      </c>
      <c r="L292" s="4" t="str">
        <f ca="1">IFERROR(__xludf.DUMMYFUNCTION("JOIN("" "", SPLIT(REGEXEXTRACT(H292, ""(\S+\s+\S+\s+\S+\s+\S+)""), "" ""))"),"Intel Core i7 12700K")</f>
        <v>Intel Core i7 12700K</v>
      </c>
    </row>
    <row r="293" spans="1:12">
      <c r="A293" s="1" t="s">
        <v>13797</v>
      </c>
      <c r="B293" s="1" t="s">
        <v>13271</v>
      </c>
      <c r="D293" s="1" t="s">
        <v>13043</v>
      </c>
      <c r="E293" s="1" t="s">
        <v>13798</v>
      </c>
      <c r="F293" s="2" t="s">
        <v>13799</v>
      </c>
      <c r="G293" s="1" t="s">
        <v>13800</v>
      </c>
      <c r="H293" s="1" t="s">
        <v>13275</v>
      </c>
      <c r="I293" s="1" t="s">
        <v>12588</v>
      </c>
      <c r="J293" s="1" t="str">
        <f ca="1">IFERROR(__xludf.DUMMYFUNCTION("LEFT(INDEX(SPLIT(L293, "" ""), 4), 2)"),"12")</f>
        <v>12</v>
      </c>
      <c r="K293" s="1" t="s">
        <v>12589</v>
      </c>
      <c r="L293" s="4" t="str">
        <f ca="1">IFERROR(__xludf.DUMMYFUNCTION("JOIN("" "", SPLIT(REGEXEXTRACT(H293, ""(\S+\s+\S+\s+\S+\s+\S+)""), "" ""))"),"Intel Core i7 12700K")</f>
        <v>Intel Core i7 12700K</v>
      </c>
    </row>
    <row r="294" spans="1:12">
      <c r="A294" s="1" t="s">
        <v>13801</v>
      </c>
      <c r="B294" s="1" t="s">
        <v>13271</v>
      </c>
      <c r="D294" s="1" t="s">
        <v>13043</v>
      </c>
      <c r="E294" s="1" t="s">
        <v>13802</v>
      </c>
      <c r="F294" s="2" t="s">
        <v>13803</v>
      </c>
      <c r="G294" s="1" t="s">
        <v>13804</v>
      </c>
      <c r="H294" s="1" t="s">
        <v>13275</v>
      </c>
      <c r="I294" s="1" t="s">
        <v>12645</v>
      </c>
      <c r="J294" s="1" t="str">
        <f ca="1">IFERROR(__xludf.DUMMYFUNCTION("LEFT(INDEX(SPLIT(L294, "" ""), 4), 2)"),"12")</f>
        <v>12</v>
      </c>
      <c r="K294" s="1" t="s">
        <v>12589</v>
      </c>
      <c r="L294" s="4" t="str">
        <f ca="1">IFERROR(__xludf.DUMMYFUNCTION("JOIN("" "", SPLIT(REGEXEXTRACT(H294, ""(\S+\s+\S+\s+\S+\s+\S+)""), "" ""))"),"Intel Core i7 12700K")</f>
        <v>Intel Core i7 12700K</v>
      </c>
    </row>
    <row r="295" spans="1:12">
      <c r="A295" s="1" t="s">
        <v>13805</v>
      </c>
      <c r="B295" s="1" t="s">
        <v>13271</v>
      </c>
      <c r="D295" s="1" t="s">
        <v>13043</v>
      </c>
      <c r="E295" s="1" t="s">
        <v>13806</v>
      </c>
      <c r="F295" s="2" t="s">
        <v>13807</v>
      </c>
      <c r="G295" s="1" t="s">
        <v>13808</v>
      </c>
      <c r="H295" s="1" t="s">
        <v>13275</v>
      </c>
      <c r="I295" s="1" t="s">
        <v>12614</v>
      </c>
      <c r="J295" s="1" t="str">
        <f ca="1">IFERROR(__xludf.DUMMYFUNCTION("LEFT(INDEX(SPLIT(L295, "" ""), 4), 2)"),"12")</f>
        <v>12</v>
      </c>
      <c r="K295" s="1" t="s">
        <v>12589</v>
      </c>
      <c r="L295" s="4" t="str">
        <f ca="1">IFERROR(__xludf.DUMMYFUNCTION("JOIN("" "", SPLIT(REGEXEXTRACT(H295, ""(\S+\s+\S+\s+\S+\s+\S+)""), "" ""))"),"Intel Core i7 12700K")</f>
        <v>Intel Core i7 12700K</v>
      </c>
    </row>
    <row r="296" spans="1:12">
      <c r="A296" s="1" t="s">
        <v>13809</v>
      </c>
      <c r="B296" s="1" t="s">
        <v>13271</v>
      </c>
      <c r="D296" s="1" t="s">
        <v>13043</v>
      </c>
      <c r="E296" s="1" t="s">
        <v>13810</v>
      </c>
      <c r="F296" s="2" t="s">
        <v>13811</v>
      </c>
      <c r="G296" s="1" t="s">
        <v>13812</v>
      </c>
      <c r="H296" s="1" t="s">
        <v>13275</v>
      </c>
      <c r="I296" s="1" t="s">
        <v>12645</v>
      </c>
      <c r="J296" s="1" t="str">
        <f ca="1">IFERROR(__xludf.DUMMYFUNCTION("LEFT(INDEX(SPLIT(L296, "" ""), 4), 2)"),"12")</f>
        <v>12</v>
      </c>
      <c r="K296" s="1" t="s">
        <v>12589</v>
      </c>
      <c r="L296" s="4" t="str">
        <f ca="1">IFERROR(__xludf.DUMMYFUNCTION("JOIN("" "", SPLIT(REGEXEXTRACT(H296, ""(\S+\s+\S+\s+\S+\s+\S+)""), "" ""))"),"Intel Core i7 12700K")</f>
        <v>Intel Core i7 12700K</v>
      </c>
    </row>
    <row r="297" spans="1:12">
      <c r="A297" s="1" t="s">
        <v>13813</v>
      </c>
      <c r="B297" s="1" t="s">
        <v>13271</v>
      </c>
      <c r="D297" s="1" t="s">
        <v>13043</v>
      </c>
      <c r="E297" s="1" t="s">
        <v>13814</v>
      </c>
      <c r="F297" s="2" t="s">
        <v>13815</v>
      </c>
      <c r="G297" s="1" t="s">
        <v>13816</v>
      </c>
      <c r="H297" s="1" t="s">
        <v>13275</v>
      </c>
      <c r="I297" s="1" t="s">
        <v>12714</v>
      </c>
      <c r="J297" s="1" t="str">
        <f ca="1">IFERROR(__xludf.DUMMYFUNCTION("LEFT(INDEX(SPLIT(L297, "" ""), 4), 2)"),"12")</f>
        <v>12</v>
      </c>
      <c r="K297" s="1" t="s">
        <v>12589</v>
      </c>
      <c r="L297" s="4" t="str">
        <f ca="1">IFERROR(__xludf.DUMMYFUNCTION("JOIN("" "", SPLIT(REGEXEXTRACT(H297, ""(\S+\s+\S+\s+\S+\s+\S+)""), "" ""))"),"Intel Core i7 12700K")</f>
        <v>Intel Core i7 12700K</v>
      </c>
    </row>
    <row r="298" spans="1:12">
      <c r="A298" s="1" t="s">
        <v>13817</v>
      </c>
      <c r="B298" s="1" t="s">
        <v>13271</v>
      </c>
      <c r="D298" s="1" t="s">
        <v>13048</v>
      </c>
      <c r="E298" s="1" t="s">
        <v>13818</v>
      </c>
      <c r="F298" s="2" t="s">
        <v>13819</v>
      </c>
      <c r="G298" s="1" t="s">
        <v>13820</v>
      </c>
      <c r="H298" s="1" t="s">
        <v>13275</v>
      </c>
      <c r="I298" s="1" t="s">
        <v>12599</v>
      </c>
      <c r="J298" s="1" t="str">
        <f ca="1">IFERROR(__xludf.DUMMYFUNCTION("LEFT(INDEX(SPLIT(L298, "" ""), 4), 2)"),"12")</f>
        <v>12</v>
      </c>
      <c r="K298" s="1" t="s">
        <v>12589</v>
      </c>
      <c r="L298" s="4" t="str">
        <f ca="1">IFERROR(__xludf.DUMMYFUNCTION("JOIN("" "", SPLIT(REGEXEXTRACT(H298, ""(\S+\s+\S+\s+\S+\s+\S+)""), "" ""))"),"Intel Core i7 12700K")</f>
        <v>Intel Core i7 12700K</v>
      </c>
    </row>
    <row r="299" spans="1:12">
      <c r="A299" s="1" t="s">
        <v>13821</v>
      </c>
      <c r="B299" s="1" t="s">
        <v>13271</v>
      </c>
      <c r="D299" s="1" t="s">
        <v>13048</v>
      </c>
      <c r="E299" s="1" t="s">
        <v>13822</v>
      </c>
      <c r="F299" s="2" t="s">
        <v>13823</v>
      </c>
      <c r="G299" s="1" t="s">
        <v>13824</v>
      </c>
      <c r="H299" s="1" t="s">
        <v>13275</v>
      </c>
      <c r="I299" s="1" t="s">
        <v>12938</v>
      </c>
      <c r="J299" s="1" t="str">
        <f ca="1">IFERROR(__xludf.DUMMYFUNCTION("LEFT(INDEX(SPLIT(L299, "" ""), 4), 2)"),"12")</f>
        <v>12</v>
      </c>
      <c r="K299" s="1" t="s">
        <v>12589</v>
      </c>
      <c r="L299" s="4" t="str">
        <f ca="1">IFERROR(__xludf.DUMMYFUNCTION("JOIN("" "", SPLIT(REGEXEXTRACT(H299, ""(\S+\s+\S+\s+\S+\s+\S+)""), "" ""))"),"Intel Core i7 12700K")</f>
        <v>Intel Core i7 12700K</v>
      </c>
    </row>
    <row r="300" spans="1:12">
      <c r="A300" s="1" t="s">
        <v>13825</v>
      </c>
      <c r="B300" s="1" t="s">
        <v>13271</v>
      </c>
      <c r="D300" s="1" t="s">
        <v>13048</v>
      </c>
      <c r="E300" s="1" t="s">
        <v>13826</v>
      </c>
      <c r="F300" s="2" t="s">
        <v>13827</v>
      </c>
      <c r="G300" s="1" t="s">
        <v>13828</v>
      </c>
      <c r="H300" s="1" t="s">
        <v>13275</v>
      </c>
      <c r="I300" s="1" t="s">
        <v>12714</v>
      </c>
      <c r="J300" s="1" t="str">
        <f ca="1">IFERROR(__xludf.DUMMYFUNCTION("LEFT(INDEX(SPLIT(L300, "" ""), 4), 2)"),"12")</f>
        <v>12</v>
      </c>
      <c r="K300" s="1" t="s">
        <v>12589</v>
      </c>
      <c r="L300" s="4" t="str">
        <f ca="1">IFERROR(__xludf.DUMMYFUNCTION("JOIN("" "", SPLIT(REGEXEXTRACT(H300, ""(\S+\s+\S+\s+\S+\s+\S+)""), "" ""))"),"Intel Core i7 12700K")</f>
        <v>Intel Core i7 12700K</v>
      </c>
    </row>
    <row r="301" spans="1:12">
      <c r="A301" s="1" t="s">
        <v>13829</v>
      </c>
      <c r="B301" s="1" t="s">
        <v>13271</v>
      </c>
      <c r="D301" s="1" t="s">
        <v>13048</v>
      </c>
      <c r="E301" s="1" t="s">
        <v>13830</v>
      </c>
      <c r="F301" s="2" t="s">
        <v>13831</v>
      </c>
      <c r="G301" s="1" t="s">
        <v>13832</v>
      </c>
      <c r="H301" s="1" t="s">
        <v>13275</v>
      </c>
      <c r="I301" s="1" t="s">
        <v>12665</v>
      </c>
      <c r="J301" s="1" t="str">
        <f ca="1">IFERROR(__xludf.DUMMYFUNCTION("LEFT(INDEX(SPLIT(L301, "" ""), 4), 2)"),"12")</f>
        <v>12</v>
      </c>
      <c r="K301" s="1" t="s">
        <v>12589</v>
      </c>
      <c r="L301" s="4" t="str">
        <f ca="1">IFERROR(__xludf.DUMMYFUNCTION("JOIN("" "", SPLIT(REGEXEXTRACT(H301, ""(\S+\s+\S+\s+\S+\s+\S+)""), "" ""))"),"Intel Core i7 12700K")</f>
        <v>Intel Core i7 12700K</v>
      </c>
    </row>
    <row r="302" spans="1:12">
      <c r="A302" s="1" t="s">
        <v>13833</v>
      </c>
      <c r="B302" s="1" t="s">
        <v>13271</v>
      </c>
      <c r="D302" s="1" t="s">
        <v>13048</v>
      </c>
      <c r="E302" s="1" t="s">
        <v>13834</v>
      </c>
      <c r="F302" s="2" t="s">
        <v>13835</v>
      </c>
      <c r="G302" s="1" t="s">
        <v>13836</v>
      </c>
      <c r="H302" s="1" t="s">
        <v>13275</v>
      </c>
      <c r="I302" s="1" t="s">
        <v>12588</v>
      </c>
      <c r="J302" s="1" t="str">
        <f ca="1">IFERROR(__xludf.DUMMYFUNCTION("LEFT(INDEX(SPLIT(L302, "" ""), 4), 2)"),"12")</f>
        <v>12</v>
      </c>
      <c r="K302" s="1" t="s">
        <v>12589</v>
      </c>
      <c r="L302" s="4" t="str">
        <f ca="1">IFERROR(__xludf.DUMMYFUNCTION("JOIN("" "", SPLIT(REGEXEXTRACT(H302, ""(\S+\s+\S+\s+\S+\s+\S+)""), "" ""))"),"Intel Core i7 12700K")</f>
        <v>Intel Core i7 12700K</v>
      </c>
    </row>
    <row r="303" spans="1:12">
      <c r="A303" s="1" t="s">
        <v>13837</v>
      </c>
      <c r="B303" s="1" t="s">
        <v>13271</v>
      </c>
      <c r="D303" s="1" t="s">
        <v>13048</v>
      </c>
      <c r="E303" s="1" t="s">
        <v>13838</v>
      </c>
      <c r="F303" s="2" t="s">
        <v>13839</v>
      </c>
      <c r="G303" s="1" t="s">
        <v>13840</v>
      </c>
      <c r="H303" s="1" t="s">
        <v>13275</v>
      </c>
      <c r="I303" s="1" t="s">
        <v>12599</v>
      </c>
      <c r="J303" s="1" t="str">
        <f ca="1">IFERROR(__xludf.DUMMYFUNCTION("LEFT(INDEX(SPLIT(L303, "" ""), 4), 2)"),"12")</f>
        <v>12</v>
      </c>
      <c r="K303" s="1" t="s">
        <v>12589</v>
      </c>
      <c r="L303" s="4" t="str">
        <f ca="1">IFERROR(__xludf.DUMMYFUNCTION("JOIN("" "", SPLIT(REGEXEXTRACT(H303, ""(\S+\s+\S+\s+\S+\s+\S+)""), "" ""))"),"Intel Core i7 12700K")</f>
        <v>Intel Core i7 12700K</v>
      </c>
    </row>
    <row r="304" spans="1:12">
      <c r="A304" s="1" t="s">
        <v>13841</v>
      </c>
      <c r="B304" s="1" t="s">
        <v>13271</v>
      </c>
      <c r="D304" s="1" t="s">
        <v>13058</v>
      </c>
      <c r="E304" s="1" t="s">
        <v>13842</v>
      </c>
      <c r="F304" s="2" t="s">
        <v>13843</v>
      </c>
      <c r="G304" s="1" t="s">
        <v>13844</v>
      </c>
      <c r="H304" s="1" t="s">
        <v>13275</v>
      </c>
      <c r="I304" s="1" t="s">
        <v>12594</v>
      </c>
      <c r="J304" s="1" t="str">
        <f ca="1">IFERROR(__xludf.DUMMYFUNCTION("LEFT(INDEX(SPLIT(L304, "" ""), 4), 2)"),"12")</f>
        <v>12</v>
      </c>
      <c r="K304" s="1" t="s">
        <v>12589</v>
      </c>
      <c r="L304" s="4" t="str">
        <f ca="1">IFERROR(__xludf.DUMMYFUNCTION("JOIN("" "", SPLIT(REGEXEXTRACT(H304, ""(\S+\s+\S+\s+\S+\s+\S+)""), "" ""))"),"Intel Core i7 12700K")</f>
        <v>Intel Core i7 12700K</v>
      </c>
    </row>
    <row r="305" spans="1:12">
      <c r="A305" s="1" t="s">
        <v>13419</v>
      </c>
      <c r="B305" s="1" t="s">
        <v>13271</v>
      </c>
      <c r="D305" s="1" t="s">
        <v>13058</v>
      </c>
      <c r="E305" s="1" t="s">
        <v>13845</v>
      </c>
      <c r="F305" s="2" t="s">
        <v>13421</v>
      </c>
      <c r="G305" s="1" t="s">
        <v>13846</v>
      </c>
      <c r="H305" s="1" t="s">
        <v>13275</v>
      </c>
      <c r="I305" s="1" t="s">
        <v>12636</v>
      </c>
      <c r="J305" s="1" t="str">
        <f ca="1">IFERROR(__xludf.DUMMYFUNCTION("LEFT(INDEX(SPLIT(L305, "" ""), 4), 2)"),"12")</f>
        <v>12</v>
      </c>
      <c r="K305" s="1" t="s">
        <v>12589</v>
      </c>
      <c r="L305" s="4" t="str">
        <f ca="1">IFERROR(__xludf.DUMMYFUNCTION("JOIN("" "", SPLIT(REGEXEXTRACT(H305, ""(\S+\s+\S+\s+\S+\s+\S+)""), "" ""))"),"Intel Core i7 12700K")</f>
        <v>Intel Core i7 12700K</v>
      </c>
    </row>
    <row r="306" spans="1:12">
      <c r="A306" s="1" t="s">
        <v>13847</v>
      </c>
      <c r="B306" s="1" t="s">
        <v>13271</v>
      </c>
      <c r="D306" s="1" t="s">
        <v>13058</v>
      </c>
      <c r="E306" s="1" t="s">
        <v>13848</v>
      </c>
      <c r="F306" s="2" t="s">
        <v>13849</v>
      </c>
      <c r="G306" s="1" t="s">
        <v>13850</v>
      </c>
      <c r="H306" s="1" t="s">
        <v>13275</v>
      </c>
      <c r="I306" s="1" t="s">
        <v>13851</v>
      </c>
      <c r="J306" s="1" t="str">
        <f ca="1">IFERROR(__xludf.DUMMYFUNCTION("LEFT(INDEX(SPLIT(L306, "" ""), 4), 2)"),"12")</f>
        <v>12</v>
      </c>
      <c r="K306" s="1" t="s">
        <v>12589</v>
      </c>
      <c r="L306" s="4" t="str">
        <f ca="1">IFERROR(__xludf.DUMMYFUNCTION("JOIN("" "", SPLIT(REGEXEXTRACT(H306, ""(\S+\s+\S+\s+\S+\s+\S+)""), "" ""))"),"Intel Core i7 12700K")</f>
        <v>Intel Core i7 12700K</v>
      </c>
    </row>
    <row r="307" spans="1:12">
      <c r="A307" s="1" t="s">
        <v>13852</v>
      </c>
      <c r="B307" s="1" t="s">
        <v>13271</v>
      </c>
      <c r="D307" s="1" t="s">
        <v>13058</v>
      </c>
      <c r="E307" s="1" t="s">
        <v>13853</v>
      </c>
      <c r="F307" s="2" t="s">
        <v>13854</v>
      </c>
      <c r="G307" s="1" t="s">
        <v>13855</v>
      </c>
      <c r="H307" s="1" t="s">
        <v>13275</v>
      </c>
      <c r="I307" s="1" t="s">
        <v>12665</v>
      </c>
      <c r="J307" s="1" t="str">
        <f ca="1">IFERROR(__xludf.DUMMYFUNCTION("LEFT(INDEX(SPLIT(L307, "" ""), 4), 2)"),"12")</f>
        <v>12</v>
      </c>
      <c r="K307" s="1" t="s">
        <v>12589</v>
      </c>
      <c r="L307" s="4" t="str">
        <f ca="1">IFERROR(__xludf.DUMMYFUNCTION("JOIN("" "", SPLIT(REGEXEXTRACT(H307, ""(\S+\s+\S+\s+\S+\s+\S+)""), "" ""))"),"Intel Core i7 12700K")</f>
        <v>Intel Core i7 12700K</v>
      </c>
    </row>
    <row r="308" spans="1:12">
      <c r="A308" s="1" t="s">
        <v>13856</v>
      </c>
      <c r="B308" s="1" t="s">
        <v>13271</v>
      </c>
      <c r="D308" s="1" t="s">
        <v>13058</v>
      </c>
      <c r="E308" s="1" t="s">
        <v>13857</v>
      </c>
      <c r="F308" s="2" t="s">
        <v>13858</v>
      </c>
      <c r="G308" s="1" t="s">
        <v>13859</v>
      </c>
      <c r="H308" s="1" t="s">
        <v>13275</v>
      </c>
      <c r="I308" s="1" t="s">
        <v>12691</v>
      </c>
      <c r="J308" s="1" t="str">
        <f ca="1">IFERROR(__xludf.DUMMYFUNCTION("LEFT(INDEX(SPLIT(L308, "" ""), 4), 2)"),"12")</f>
        <v>12</v>
      </c>
      <c r="K308" s="1" t="s">
        <v>12589</v>
      </c>
      <c r="L308" s="4" t="str">
        <f ca="1">IFERROR(__xludf.DUMMYFUNCTION("JOIN("" "", SPLIT(REGEXEXTRACT(H308, ""(\S+\s+\S+\s+\S+\s+\S+)""), "" ""))"),"Intel Core i7 12700K")</f>
        <v>Intel Core i7 12700K</v>
      </c>
    </row>
    <row r="309" spans="1:12">
      <c r="A309" s="1" t="s">
        <v>13860</v>
      </c>
      <c r="B309" s="1" t="s">
        <v>13271</v>
      </c>
      <c r="D309" s="1" t="s">
        <v>13058</v>
      </c>
      <c r="E309" s="1" t="s">
        <v>13861</v>
      </c>
      <c r="F309" s="2" t="s">
        <v>13862</v>
      </c>
      <c r="G309" s="1" t="s">
        <v>13863</v>
      </c>
      <c r="H309" s="1" t="s">
        <v>13275</v>
      </c>
      <c r="I309" s="1" t="s">
        <v>12594</v>
      </c>
      <c r="J309" s="1" t="str">
        <f ca="1">IFERROR(__xludf.DUMMYFUNCTION("LEFT(INDEX(SPLIT(L309, "" ""), 4), 2)"),"12")</f>
        <v>12</v>
      </c>
      <c r="K309" s="1" t="s">
        <v>12589</v>
      </c>
      <c r="L309" s="4" t="str">
        <f ca="1">IFERROR(__xludf.DUMMYFUNCTION("JOIN("" "", SPLIT(REGEXEXTRACT(H309, ""(\S+\s+\S+\s+\S+\s+\S+)""), "" ""))"),"Intel Core i7 12700K")</f>
        <v>Intel Core i7 12700K</v>
      </c>
    </row>
    <row r="310" spans="1:12">
      <c r="A310" s="1" t="s">
        <v>13864</v>
      </c>
      <c r="B310" s="1" t="s">
        <v>13271</v>
      </c>
      <c r="D310" s="1" t="s">
        <v>13058</v>
      </c>
      <c r="E310" s="1" t="s">
        <v>13865</v>
      </c>
      <c r="F310" s="2" t="s">
        <v>13866</v>
      </c>
      <c r="G310" s="1" t="s">
        <v>13867</v>
      </c>
      <c r="H310" s="1" t="s">
        <v>13275</v>
      </c>
      <c r="I310" s="1" t="s">
        <v>12748</v>
      </c>
      <c r="J310" s="1" t="str">
        <f ca="1">IFERROR(__xludf.DUMMYFUNCTION("LEFT(INDEX(SPLIT(L310, "" ""), 4), 2)"),"12")</f>
        <v>12</v>
      </c>
      <c r="K310" s="1" t="s">
        <v>12589</v>
      </c>
      <c r="L310" s="4" t="str">
        <f ca="1">IFERROR(__xludf.DUMMYFUNCTION("JOIN("" "", SPLIT(REGEXEXTRACT(H310, ""(\S+\s+\S+\s+\S+\s+\S+)""), "" ""))"),"Intel Core i7 12700K")</f>
        <v>Intel Core i7 12700K</v>
      </c>
    </row>
    <row r="311" spans="1:12">
      <c r="A311" s="1" t="s">
        <v>13868</v>
      </c>
      <c r="B311" s="1" t="s">
        <v>13271</v>
      </c>
      <c r="D311" s="1" t="s">
        <v>13058</v>
      </c>
      <c r="E311" s="1" t="s">
        <v>13869</v>
      </c>
      <c r="F311" s="2" t="s">
        <v>13870</v>
      </c>
      <c r="G311" s="1" t="s">
        <v>13871</v>
      </c>
      <c r="H311" s="1" t="s">
        <v>13275</v>
      </c>
      <c r="I311" s="1" t="s">
        <v>12636</v>
      </c>
      <c r="J311" s="1" t="str">
        <f ca="1">IFERROR(__xludf.DUMMYFUNCTION("LEFT(INDEX(SPLIT(L311, "" ""), 4), 2)"),"12")</f>
        <v>12</v>
      </c>
      <c r="K311" s="1" t="s">
        <v>12589</v>
      </c>
      <c r="L311" s="4" t="str">
        <f ca="1">IFERROR(__xludf.DUMMYFUNCTION("JOIN("" "", SPLIT(REGEXEXTRACT(H311, ""(\S+\s+\S+\s+\S+\s+\S+)""), "" ""))"),"Intel Core i7 12700K")</f>
        <v>Intel Core i7 12700K</v>
      </c>
    </row>
    <row r="312" spans="1:12">
      <c r="A312" s="1" t="s">
        <v>13872</v>
      </c>
      <c r="B312" s="1" t="s">
        <v>13271</v>
      </c>
      <c r="D312" s="1" t="s">
        <v>13385</v>
      </c>
      <c r="E312" s="1" t="s">
        <v>13873</v>
      </c>
      <c r="F312" s="2" t="s">
        <v>13874</v>
      </c>
      <c r="G312" s="1" t="s">
        <v>13875</v>
      </c>
      <c r="H312" s="1" t="s">
        <v>13275</v>
      </c>
      <c r="I312" s="1" t="s">
        <v>12645</v>
      </c>
      <c r="J312" s="1" t="str">
        <f ca="1">IFERROR(__xludf.DUMMYFUNCTION("LEFT(INDEX(SPLIT(L312, "" ""), 4), 2)"),"12")</f>
        <v>12</v>
      </c>
      <c r="K312" s="1" t="s">
        <v>12589</v>
      </c>
      <c r="L312" s="4" t="str">
        <f ca="1">IFERROR(__xludf.DUMMYFUNCTION("JOIN("" "", SPLIT(REGEXEXTRACT(H312, ""(\S+\s+\S+\s+\S+\s+\S+)""), "" ""))"),"Intel Core i7 12700K")</f>
        <v>Intel Core i7 12700K</v>
      </c>
    </row>
    <row r="313" spans="1:12">
      <c r="A313" s="1" t="s">
        <v>13876</v>
      </c>
      <c r="B313" s="1" t="s">
        <v>13271</v>
      </c>
      <c r="D313" s="1" t="s">
        <v>13385</v>
      </c>
      <c r="E313" s="1" t="s">
        <v>13877</v>
      </c>
      <c r="F313" s="2" t="s">
        <v>13878</v>
      </c>
      <c r="G313" s="1" t="s">
        <v>13879</v>
      </c>
      <c r="H313" s="1" t="s">
        <v>13275</v>
      </c>
      <c r="I313" s="1" t="s">
        <v>12588</v>
      </c>
      <c r="J313" s="1" t="str">
        <f ca="1">IFERROR(__xludf.DUMMYFUNCTION("LEFT(INDEX(SPLIT(L313, "" ""), 4), 2)"),"12")</f>
        <v>12</v>
      </c>
      <c r="K313" s="1" t="s">
        <v>12589</v>
      </c>
      <c r="L313" s="4" t="str">
        <f ca="1">IFERROR(__xludf.DUMMYFUNCTION("JOIN("" "", SPLIT(REGEXEXTRACT(H313, ""(\S+\s+\S+\s+\S+\s+\S+)""), "" ""))"),"Intel Core i7 12700K")</f>
        <v>Intel Core i7 12700K</v>
      </c>
    </row>
    <row r="314" spans="1:12">
      <c r="A314" s="1" t="s">
        <v>13880</v>
      </c>
      <c r="B314" s="1" t="s">
        <v>13271</v>
      </c>
      <c r="D314" s="1" t="s">
        <v>13385</v>
      </c>
      <c r="E314" s="1" t="s">
        <v>13881</v>
      </c>
      <c r="F314" s="2" t="s">
        <v>13882</v>
      </c>
      <c r="G314" s="1" t="s">
        <v>13883</v>
      </c>
      <c r="H314" s="1" t="s">
        <v>13275</v>
      </c>
      <c r="I314" s="1" t="s">
        <v>12599</v>
      </c>
      <c r="J314" s="1" t="str">
        <f ca="1">IFERROR(__xludf.DUMMYFUNCTION("LEFT(INDEX(SPLIT(L314, "" ""), 4), 2)"),"12")</f>
        <v>12</v>
      </c>
      <c r="K314" s="1" t="s">
        <v>12589</v>
      </c>
      <c r="L314" s="4" t="str">
        <f ca="1">IFERROR(__xludf.DUMMYFUNCTION("JOIN("" "", SPLIT(REGEXEXTRACT(H314, ""(\S+\s+\S+\s+\S+\s+\S+)""), "" ""))"),"Intel Core i7 12700K")</f>
        <v>Intel Core i7 12700K</v>
      </c>
    </row>
    <row r="315" spans="1:12">
      <c r="A315" s="1" t="s">
        <v>13884</v>
      </c>
      <c r="B315" s="1" t="s">
        <v>13271</v>
      </c>
      <c r="D315" s="1" t="s">
        <v>13385</v>
      </c>
      <c r="E315" s="1" t="s">
        <v>13885</v>
      </c>
      <c r="F315" s="2" t="s">
        <v>13886</v>
      </c>
      <c r="G315" s="1" t="s">
        <v>13887</v>
      </c>
      <c r="H315" s="1" t="s">
        <v>13275</v>
      </c>
      <c r="I315" s="1" t="s">
        <v>12604</v>
      </c>
      <c r="J315" s="1" t="str">
        <f ca="1">IFERROR(__xludf.DUMMYFUNCTION("LEFT(INDEX(SPLIT(L315, "" ""), 4), 2)"),"12")</f>
        <v>12</v>
      </c>
      <c r="K315" s="1" t="s">
        <v>12589</v>
      </c>
      <c r="L315" s="4" t="str">
        <f ca="1">IFERROR(__xludf.DUMMYFUNCTION("JOIN("" "", SPLIT(REGEXEXTRACT(H315, ""(\S+\s+\S+\s+\S+\s+\S+)""), "" ""))"),"Intel Core i7 12700K")</f>
        <v>Intel Core i7 12700K</v>
      </c>
    </row>
    <row r="316" spans="1:12">
      <c r="A316" s="1" t="s">
        <v>13888</v>
      </c>
      <c r="B316" s="1" t="s">
        <v>13271</v>
      </c>
      <c r="D316" s="1" t="s">
        <v>13385</v>
      </c>
      <c r="E316" s="1" t="s">
        <v>13889</v>
      </c>
      <c r="F316" s="2" t="s">
        <v>13890</v>
      </c>
      <c r="G316" s="1" t="s">
        <v>13891</v>
      </c>
      <c r="H316" s="1" t="s">
        <v>13275</v>
      </c>
      <c r="I316" s="1" t="s">
        <v>12714</v>
      </c>
      <c r="J316" s="1" t="str">
        <f ca="1">IFERROR(__xludf.DUMMYFUNCTION("LEFT(INDEX(SPLIT(L316, "" ""), 4), 2)"),"12")</f>
        <v>12</v>
      </c>
      <c r="K316" s="1" t="s">
        <v>12589</v>
      </c>
      <c r="L316" s="4" t="str">
        <f ca="1">IFERROR(__xludf.DUMMYFUNCTION("JOIN("" "", SPLIT(REGEXEXTRACT(H316, ""(\S+\s+\S+\s+\S+\s+\S+)""), "" ""))"),"Intel Core i7 12700K")</f>
        <v>Intel Core i7 12700K</v>
      </c>
    </row>
    <row r="317" spans="1:12">
      <c r="A317" s="1" t="s">
        <v>13892</v>
      </c>
      <c r="B317" s="1" t="s">
        <v>13271</v>
      </c>
      <c r="D317" s="1" t="s">
        <v>13893</v>
      </c>
      <c r="E317" s="1" t="s">
        <v>13894</v>
      </c>
      <c r="F317" s="2" t="s">
        <v>13895</v>
      </c>
      <c r="G317" s="1" t="s">
        <v>13896</v>
      </c>
      <c r="H317" s="1" t="s">
        <v>13275</v>
      </c>
      <c r="I317" s="1" t="s">
        <v>12696</v>
      </c>
      <c r="J317" s="1" t="str">
        <f ca="1">IFERROR(__xludf.DUMMYFUNCTION("LEFT(INDEX(SPLIT(L317, "" ""), 4), 2)"),"12")</f>
        <v>12</v>
      </c>
      <c r="K317" s="1" t="s">
        <v>12589</v>
      </c>
      <c r="L317" s="4" t="str">
        <f ca="1">IFERROR(__xludf.DUMMYFUNCTION("JOIN("" "", SPLIT(REGEXEXTRACT(H317, ""(\S+\s+\S+\s+\S+\s+\S+)""), "" ""))"),"Intel Core i7 12700K")</f>
        <v>Intel Core i7 12700K</v>
      </c>
    </row>
    <row r="318" spans="1:12">
      <c r="A318" s="1" t="s">
        <v>13897</v>
      </c>
      <c r="B318" s="1" t="s">
        <v>13271</v>
      </c>
      <c r="D318" s="1" t="s">
        <v>13893</v>
      </c>
      <c r="E318" s="1" t="s">
        <v>13898</v>
      </c>
      <c r="F318" s="2" t="s">
        <v>13899</v>
      </c>
      <c r="G318" s="1" t="s">
        <v>13900</v>
      </c>
      <c r="H318" s="1" t="s">
        <v>13275</v>
      </c>
      <c r="I318" s="1" t="s">
        <v>12594</v>
      </c>
      <c r="J318" s="1" t="str">
        <f ca="1">IFERROR(__xludf.DUMMYFUNCTION("LEFT(INDEX(SPLIT(L318, "" ""), 4), 2)"),"12")</f>
        <v>12</v>
      </c>
      <c r="K318" s="1" t="s">
        <v>12589</v>
      </c>
      <c r="L318" s="4" t="str">
        <f ca="1">IFERROR(__xludf.DUMMYFUNCTION("JOIN("" "", SPLIT(REGEXEXTRACT(H318, ""(\S+\s+\S+\s+\S+\s+\S+)""), "" ""))"),"Intel Core i7 12700K")</f>
        <v>Intel Core i7 12700K</v>
      </c>
    </row>
    <row r="319" spans="1:12">
      <c r="A319" s="1" t="s">
        <v>13901</v>
      </c>
      <c r="B319" s="1" t="s">
        <v>13271</v>
      </c>
      <c r="D319" s="1" t="s">
        <v>13893</v>
      </c>
      <c r="E319" s="1" t="s">
        <v>13902</v>
      </c>
      <c r="F319" s="2" t="s">
        <v>13903</v>
      </c>
      <c r="G319" s="1" t="s">
        <v>13904</v>
      </c>
      <c r="H319" s="1" t="s">
        <v>13275</v>
      </c>
      <c r="I319" s="1" t="s">
        <v>12645</v>
      </c>
      <c r="J319" s="1" t="str">
        <f ca="1">IFERROR(__xludf.DUMMYFUNCTION("LEFT(INDEX(SPLIT(L319, "" ""), 4), 2)"),"12")</f>
        <v>12</v>
      </c>
      <c r="K319" s="1" t="s">
        <v>12589</v>
      </c>
      <c r="L319" s="4" t="str">
        <f ca="1">IFERROR(__xludf.DUMMYFUNCTION("JOIN("" "", SPLIT(REGEXEXTRACT(H319, ""(\S+\s+\S+\s+\S+\s+\S+)""), "" ""))"),"Intel Core i7 12700K")</f>
        <v>Intel Core i7 12700K</v>
      </c>
    </row>
    <row r="320" spans="1:12">
      <c r="A320" s="1" t="s">
        <v>13905</v>
      </c>
      <c r="B320" s="1" t="s">
        <v>13271</v>
      </c>
      <c r="D320" s="1" t="s">
        <v>13893</v>
      </c>
      <c r="E320" s="1" t="s">
        <v>13906</v>
      </c>
      <c r="F320" s="2" t="s">
        <v>13907</v>
      </c>
      <c r="G320" s="1" t="s">
        <v>13908</v>
      </c>
      <c r="H320" s="1" t="s">
        <v>13275</v>
      </c>
      <c r="I320" s="1" t="s">
        <v>13909</v>
      </c>
      <c r="J320" s="1" t="str">
        <f ca="1">IFERROR(__xludf.DUMMYFUNCTION("LEFT(INDEX(SPLIT(L320, "" ""), 4), 2)"),"12")</f>
        <v>12</v>
      </c>
      <c r="K320" s="1" t="s">
        <v>12589</v>
      </c>
      <c r="L320" s="4" t="str">
        <f ca="1">IFERROR(__xludf.DUMMYFUNCTION("JOIN("" "", SPLIT(REGEXEXTRACT(H320, ""(\S+\s+\S+\s+\S+\s+\S+)""), "" ""))"),"Intel Core i7 12700K")</f>
        <v>Intel Core i7 12700K</v>
      </c>
    </row>
    <row r="321" spans="1:12">
      <c r="A321" s="1" t="s">
        <v>13910</v>
      </c>
      <c r="B321" s="1" t="s">
        <v>13271</v>
      </c>
      <c r="D321" s="1" t="s">
        <v>13266</v>
      </c>
      <c r="E321" s="1" t="s">
        <v>13911</v>
      </c>
      <c r="F321" s="2" t="s">
        <v>13912</v>
      </c>
      <c r="G321" s="1" t="s">
        <v>13913</v>
      </c>
      <c r="H321" s="1" t="s">
        <v>13275</v>
      </c>
      <c r="I321" s="1" t="s">
        <v>12588</v>
      </c>
      <c r="J321" s="1" t="str">
        <f ca="1">IFERROR(__xludf.DUMMYFUNCTION("LEFT(INDEX(SPLIT(L321, "" ""), 4), 2)"),"12")</f>
        <v>12</v>
      </c>
      <c r="K321" s="1" t="s">
        <v>12589</v>
      </c>
      <c r="L321" s="4" t="str">
        <f ca="1">IFERROR(__xludf.DUMMYFUNCTION("JOIN("" "", SPLIT(REGEXEXTRACT(H321, ""(\S+\s+\S+\s+\S+\s+\S+)""), "" ""))"),"Intel Core i7 12700K")</f>
        <v>Intel Core i7 12700K</v>
      </c>
    </row>
    <row r="322" spans="1:12">
      <c r="A322" s="1" t="s">
        <v>13914</v>
      </c>
      <c r="B322" s="1" t="s">
        <v>13915</v>
      </c>
      <c r="D322" s="1" t="s">
        <v>10305</v>
      </c>
      <c r="E322" s="1" t="s">
        <v>13916</v>
      </c>
      <c r="F322" s="2" t="s">
        <v>13917</v>
      </c>
      <c r="G322" s="1" t="s">
        <v>13918</v>
      </c>
      <c r="H322" s="1" t="s">
        <v>13919</v>
      </c>
      <c r="I322" s="1" t="s">
        <v>12627</v>
      </c>
      <c r="J322" s="1" t="str">
        <f ca="1">IFERROR(__xludf.DUMMYFUNCTION("LEFT(INDEX(SPLIT(L322, "" ""), 4), 2)"),"12")</f>
        <v>12</v>
      </c>
      <c r="K322" s="1" t="s">
        <v>12589</v>
      </c>
      <c r="L322" s="4" t="str">
        <f ca="1">IFERROR(__xludf.DUMMYFUNCTION("JOIN("" "", SPLIT(REGEXEXTRACT(H322, ""(\S+\s+\S+\s+\S+\s+\S+)""), "" ""))"),"Intel Core i5 12400")</f>
        <v>Intel Core i5 12400</v>
      </c>
    </row>
    <row r="323" spans="1:12">
      <c r="A323" s="1" t="s">
        <v>13920</v>
      </c>
      <c r="B323" s="1" t="s">
        <v>13915</v>
      </c>
      <c r="D323" s="1" t="s">
        <v>10305</v>
      </c>
      <c r="E323" s="1" t="s">
        <v>13921</v>
      </c>
      <c r="F323" s="2" t="s">
        <v>13922</v>
      </c>
      <c r="G323" s="1" t="s">
        <v>13923</v>
      </c>
      <c r="H323" s="1" t="s">
        <v>13919</v>
      </c>
      <c r="I323" s="1" t="s">
        <v>12627</v>
      </c>
      <c r="J323" s="1" t="str">
        <f ca="1">IFERROR(__xludf.DUMMYFUNCTION("LEFT(INDEX(SPLIT(L323, "" ""), 4), 2)"),"12")</f>
        <v>12</v>
      </c>
      <c r="K323" s="1" t="s">
        <v>12589</v>
      </c>
      <c r="L323" s="4" t="str">
        <f ca="1">IFERROR(__xludf.DUMMYFUNCTION("JOIN("" "", SPLIT(REGEXEXTRACT(H323, ""(\S+\s+\S+\s+\S+\s+\S+)""), "" ""))"),"Intel Core i5 12400")</f>
        <v>Intel Core i5 12400</v>
      </c>
    </row>
    <row r="324" spans="1:12">
      <c r="A324" s="1" t="s">
        <v>13924</v>
      </c>
      <c r="B324" s="1" t="s">
        <v>13915</v>
      </c>
      <c r="D324" s="1" t="s">
        <v>10479</v>
      </c>
      <c r="E324" s="1" t="s">
        <v>13925</v>
      </c>
      <c r="F324" s="2" t="s">
        <v>13926</v>
      </c>
      <c r="G324" s="1" t="s">
        <v>13927</v>
      </c>
      <c r="H324" s="1" t="s">
        <v>13919</v>
      </c>
      <c r="I324" s="1" t="s">
        <v>12681</v>
      </c>
      <c r="J324" s="1" t="str">
        <f ca="1">IFERROR(__xludf.DUMMYFUNCTION("LEFT(INDEX(SPLIT(L324, "" ""), 4), 2)"),"12")</f>
        <v>12</v>
      </c>
      <c r="K324" s="1" t="s">
        <v>12589</v>
      </c>
      <c r="L324" s="4" t="str">
        <f ca="1">IFERROR(__xludf.DUMMYFUNCTION("JOIN("" "", SPLIT(REGEXEXTRACT(H324, ""(\S+\s+\S+\s+\S+\s+\S+)""), "" ""))"),"Intel Core i5 12400")</f>
        <v>Intel Core i5 12400</v>
      </c>
    </row>
    <row r="325" spans="1:12">
      <c r="A325" s="1" t="s">
        <v>13928</v>
      </c>
      <c r="B325" s="1" t="s">
        <v>13915</v>
      </c>
      <c r="D325" s="1" t="s">
        <v>10347</v>
      </c>
      <c r="E325" s="1" t="s">
        <v>13929</v>
      </c>
      <c r="F325" s="2" t="s">
        <v>13930</v>
      </c>
      <c r="G325" s="1" t="s">
        <v>13931</v>
      </c>
      <c r="H325" s="1" t="s">
        <v>13919</v>
      </c>
      <c r="I325" s="1" t="s">
        <v>12599</v>
      </c>
      <c r="J325" s="1" t="str">
        <f ca="1">IFERROR(__xludf.DUMMYFUNCTION("LEFT(INDEX(SPLIT(L325, "" ""), 4), 2)"),"12")</f>
        <v>12</v>
      </c>
      <c r="K325" s="1" t="s">
        <v>12589</v>
      </c>
      <c r="L325" s="4" t="str">
        <f ca="1">IFERROR(__xludf.DUMMYFUNCTION("JOIN("" "", SPLIT(REGEXEXTRACT(H325, ""(\S+\s+\S+\s+\S+\s+\S+)""), "" ""))"),"Intel Core i5 12400")</f>
        <v>Intel Core i5 12400</v>
      </c>
    </row>
    <row r="326" spans="1:12">
      <c r="A326" s="1" t="s">
        <v>13932</v>
      </c>
      <c r="B326" s="1" t="s">
        <v>13915</v>
      </c>
      <c r="D326" s="1" t="s">
        <v>10778</v>
      </c>
      <c r="E326" s="1" t="s">
        <v>13933</v>
      </c>
      <c r="F326" s="2" t="s">
        <v>13934</v>
      </c>
      <c r="G326" s="1" t="s">
        <v>13935</v>
      </c>
      <c r="H326" s="1" t="s">
        <v>13919</v>
      </c>
      <c r="I326" s="1" t="s">
        <v>12604</v>
      </c>
      <c r="J326" s="1" t="str">
        <f ca="1">IFERROR(__xludf.DUMMYFUNCTION("LEFT(INDEX(SPLIT(L326, "" ""), 4), 2)"),"12")</f>
        <v>12</v>
      </c>
      <c r="K326" s="1" t="s">
        <v>12589</v>
      </c>
      <c r="L326" s="4" t="str">
        <f ca="1">IFERROR(__xludf.DUMMYFUNCTION("JOIN("" "", SPLIT(REGEXEXTRACT(H326, ""(\S+\s+\S+\s+\S+\s+\S+)""), "" ""))"),"Intel Core i5 12400")</f>
        <v>Intel Core i5 12400</v>
      </c>
    </row>
    <row r="327" spans="1:12">
      <c r="A327" s="1" t="s">
        <v>13936</v>
      </c>
      <c r="B327" s="1" t="s">
        <v>13915</v>
      </c>
      <c r="D327" s="1" t="s">
        <v>10736</v>
      </c>
      <c r="E327" s="1" t="s">
        <v>13937</v>
      </c>
      <c r="F327" s="2" t="s">
        <v>13938</v>
      </c>
      <c r="G327" s="1" t="s">
        <v>13939</v>
      </c>
      <c r="H327" s="1" t="s">
        <v>13919</v>
      </c>
      <c r="I327" s="1" t="s">
        <v>12599</v>
      </c>
      <c r="J327" s="1" t="str">
        <f ca="1">IFERROR(__xludf.DUMMYFUNCTION("LEFT(INDEX(SPLIT(L327, "" ""), 4), 2)"),"12")</f>
        <v>12</v>
      </c>
      <c r="K327" s="1" t="s">
        <v>12589</v>
      </c>
      <c r="L327" s="4" t="str">
        <f ca="1">IFERROR(__xludf.DUMMYFUNCTION("JOIN("" "", SPLIT(REGEXEXTRACT(H327, ""(\S+\s+\S+\s+\S+\s+\S+)""), "" ""))"),"Intel Core i5 12400")</f>
        <v>Intel Core i5 12400</v>
      </c>
    </row>
    <row r="328" spans="1:12">
      <c r="A328" s="1" t="s">
        <v>13940</v>
      </c>
      <c r="B328" s="1" t="s">
        <v>13915</v>
      </c>
      <c r="D328" s="1" t="s">
        <v>10740</v>
      </c>
      <c r="E328" s="1" t="s">
        <v>13941</v>
      </c>
      <c r="F328" s="2" t="s">
        <v>13942</v>
      </c>
      <c r="G328" s="1" t="s">
        <v>13943</v>
      </c>
      <c r="H328" s="1" t="s">
        <v>13919</v>
      </c>
      <c r="I328" s="1" t="s">
        <v>12588</v>
      </c>
      <c r="J328" s="1" t="str">
        <f ca="1">IFERROR(__xludf.DUMMYFUNCTION("LEFT(INDEX(SPLIT(L328, "" ""), 4), 2)"),"12")</f>
        <v>12</v>
      </c>
      <c r="K328" s="1" t="s">
        <v>12589</v>
      </c>
      <c r="L328" s="4" t="str">
        <f ca="1">IFERROR(__xludf.DUMMYFUNCTION("JOIN("" "", SPLIT(REGEXEXTRACT(H328, ""(\S+\s+\S+\s+\S+\s+\S+)""), "" ""))"),"Intel Core i5 12400")</f>
        <v>Intel Core i5 12400</v>
      </c>
    </row>
    <row r="329" spans="1:12">
      <c r="A329" s="1" t="s">
        <v>13944</v>
      </c>
      <c r="B329" s="1" t="s">
        <v>13915</v>
      </c>
      <c r="D329" s="1" t="s">
        <v>12862</v>
      </c>
      <c r="E329" s="1" t="s">
        <v>13945</v>
      </c>
      <c r="F329" s="2" t="s">
        <v>13946</v>
      </c>
      <c r="G329" s="1" t="s">
        <v>13947</v>
      </c>
      <c r="H329" s="1" t="s">
        <v>13919</v>
      </c>
      <c r="I329" s="1" t="s">
        <v>12636</v>
      </c>
      <c r="J329" s="1" t="str">
        <f ca="1">IFERROR(__xludf.DUMMYFUNCTION("LEFT(INDEX(SPLIT(L329, "" ""), 4), 2)"),"12")</f>
        <v>12</v>
      </c>
      <c r="K329" s="1" t="s">
        <v>12589</v>
      </c>
      <c r="L329" s="4" t="str">
        <f ca="1">IFERROR(__xludf.DUMMYFUNCTION("JOIN("" "", SPLIT(REGEXEXTRACT(H329, ""(\S+\s+\S+\s+\S+\s+\S+)""), "" ""))"),"Intel Core i5 12400")</f>
        <v>Intel Core i5 12400</v>
      </c>
    </row>
    <row r="330" spans="1:12">
      <c r="A330" s="1" t="s">
        <v>13948</v>
      </c>
      <c r="B330" s="1" t="s">
        <v>13915</v>
      </c>
      <c r="D330" s="1" t="s">
        <v>12888</v>
      </c>
      <c r="E330" s="1" t="s">
        <v>13949</v>
      </c>
      <c r="F330" s="2" t="s">
        <v>13950</v>
      </c>
      <c r="G330" s="1" t="s">
        <v>13951</v>
      </c>
      <c r="H330" s="1" t="s">
        <v>13919</v>
      </c>
      <c r="I330" s="1" t="s">
        <v>12588</v>
      </c>
      <c r="J330" s="1" t="str">
        <f ca="1">IFERROR(__xludf.DUMMYFUNCTION("LEFT(INDEX(SPLIT(L330, "" ""), 4), 2)"),"12")</f>
        <v>12</v>
      </c>
      <c r="K330" s="1" t="s">
        <v>12589</v>
      </c>
      <c r="L330" s="4" t="str">
        <f ca="1">IFERROR(__xludf.DUMMYFUNCTION("JOIN("" "", SPLIT(REGEXEXTRACT(H330, ""(\S+\s+\S+\s+\S+\s+\S+)""), "" ""))"),"Intel Core i5 12400")</f>
        <v>Intel Core i5 12400</v>
      </c>
    </row>
    <row r="331" spans="1:12">
      <c r="A331" s="1" t="s">
        <v>13952</v>
      </c>
      <c r="B331" s="1" t="s">
        <v>13915</v>
      </c>
      <c r="D331" s="1" t="s">
        <v>12914</v>
      </c>
      <c r="E331" s="1" t="s">
        <v>13953</v>
      </c>
      <c r="F331" s="2" t="s">
        <v>13954</v>
      </c>
      <c r="G331" s="1" t="s">
        <v>13955</v>
      </c>
      <c r="H331" s="1" t="s">
        <v>13919</v>
      </c>
      <c r="I331" s="1" t="s">
        <v>12665</v>
      </c>
      <c r="J331" s="1" t="str">
        <f ca="1">IFERROR(__xludf.DUMMYFUNCTION("LEFT(INDEX(SPLIT(L331, "" ""), 4), 2)"),"12")</f>
        <v>12</v>
      </c>
      <c r="K331" s="1" t="s">
        <v>12589</v>
      </c>
      <c r="L331" s="4" t="str">
        <f ca="1">IFERROR(__xludf.DUMMYFUNCTION("JOIN("" "", SPLIT(REGEXEXTRACT(H331, ""(\S+\s+\S+\s+\S+\s+\S+)""), "" ""))"),"Intel Core i5 12400")</f>
        <v>Intel Core i5 12400</v>
      </c>
    </row>
    <row r="332" spans="1:12">
      <c r="A332" s="1" t="s">
        <v>13956</v>
      </c>
      <c r="B332" s="1" t="s">
        <v>13271</v>
      </c>
      <c r="D332" s="1" t="s">
        <v>13266</v>
      </c>
      <c r="E332" s="1" t="s">
        <v>13957</v>
      </c>
      <c r="F332" s="2" t="s">
        <v>13958</v>
      </c>
      <c r="G332" s="1" t="s">
        <v>13959</v>
      </c>
      <c r="H332" s="1" t="s">
        <v>13275</v>
      </c>
      <c r="I332" s="1" t="s">
        <v>12588</v>
      </c>
      <c r="J332" s="1" t="str">
        <f ca="1">IFERROR(__xludf.DUMMYFUNCTION("LEFT(INDEX(SPLIT(L332, "" ""), 4), 2)"),"12")</f>
        <v>12</v>
      </c>
      <c r="K332" s="1" t="s">
        <v>12589</v>
      </c>
      <c r="L332" s="4" t="str">
        <f ca="1">IFERROR(__xludf.DUMMYFUNCTION("JOIN("" "", SPLIT(REGEXEXTRACT(H332, ""(\S+\s+\S+\s+\S+\s+\S+)""), "" ""))"),"Intel Core i7 12700K")</f>
        <v>Intel Core i7 12700K</v>
      </c>
    </row>
    <row r="333" spans="1:12">
      <c r="A333" s="1" t="s">
        <v>13960</v>
      </c>
      <c r="B333" s="1" t="s">
        <v>13271</v>
      </c>
      <c r="D333" s="1" t="s">
        <v>13266</v>
      </c>
      <c r="E333" s="1" t="s">
        <v>13961</v>
      </c>
      <c r="F333" s="2" t="s">
        <v>13962</v>
      </c>
      <c r="G333" s="1" t="s">
        <v>13963</v>
      </c>
      <c r="H333" s="1" t="s">
        <v>13275</v>
      </c>
      <c r="I333" s="1" t="s">
        <v>12645</v>
      </c>
      <c r="J333" s="1" t="str">
        <f ca="1">IFERROR(__xludf.DUMMYFUNCTION("LEFT(INDEX(SPLIT(L333, "" ""), 4), 2)"),"12")</f>
        <v>12</v>
      </c>
      <c r="K333" s="1" t="s">
        <v>12589</v>
      </c>
      <c r="L333" s="4" t="str">
        <f ca="1">IFERROR(__xludf.DUMMYFUNCTION("JOIN("" "", SPLIT(REGEXEXTRACT(H333, ""(\S+\s+\S+\s+\S+\s+\S+)""), "" ""))"),"Intel Core i7 12700K")</f>
        <v>Intel Core i7 12700K</v>
      </c>
    </row>
    <row r="334" spans="1:12">
      <c r="A334" s="1" t="s">
        <v>13964</v>
      </c>
      <c r="B334" s="1" t="s">
        <v>13271</v>
      </c>
      <c r="D334" s="1" t="s">
        <v>13965</v>
      </c>
      <c r="E334" s="1" t="s">
        <v>13966</v>
      </c>
      <c r="F334" s="2" t="s">
        <v>13967</v>
      </c>
      <c r="G334" s="1" t="s">
        <v>13968</v>
      </c>
      <c r="H334" s="1" t="s">
        <v>13275</v>
      </c>
      <c r="I334" s="1" t="s">
        <v>12599</v>
      </c>
      <c r="J334" s="1" t="str">
        <f ca="1">IFERROR(__xludf.DUMMYFUNCTION("LEFT(INDEX(SPLIT(L334, "" ""), 4), 2)"),"12")</f>
        <v>12</v>
      </c>
      <c r="K334" s="1" t="s">
        <v>12589</v>
      </c>
      <c r="L334" s="4" t="str">
        <f ca="1">IFERROR(__xludf.DUMMYFUNCTION("JOIN("" "", SPLIT(REGEXEXTRACT(H334, ""(\S+\s+\S+\s+\S+\s+\S+)""), "" ""))"),"Intel Core i7 12700K")</f>
        <v>Intel Core i7 12700K</v>
      </c>
    </row>
    <row r="335" spans="1:12">
      <c r="A335" s="1" t="s">
        <v>13969</v>
      </c>
      <c r="B335" s="1" t="s">
        <v>13271</v>
      </c>
      <c r="D335" s="1" t="s">
        <v>13965</v>
      </c>
      <c r="E335" s="1" t="s">
        <v>13970</v>
      </c>
      <c r="F335" s="2" t="s">
        <v>13971</v>
      </c>
      <c r="G335" s="1" t="s">
        <v>13972</v>
      </c>
      <c r="H335" s="1" t="s">
        <v>13275</v>
      </c>
      <c r="I335" s="1" t="s">
        <v>12761</v>
      </c>
      <c r="J335" s="1" t="str">
        <f ca="1">IFERROR(__xludf.DUMMYFUNCTION("LEFT(INDEX(SPLIT(L335, "" ""), 4), 2)"),"12")</f>
        <v>12</v>
      </c>
      <c r="K335" s="1" t="s">
        <v>12589</v>
      </c>
      <c r="L335" s="4" t="str">
        <f ca="1">IFERROR(__xludf.DUMMYFUNCTION("JOIN("" "", SPLIT(REGEXEXTRACT(H335, ""(\S+\s+\S+\s+\S+\s+\S+)""), "" ""))"),"Intel Core i7 12700K")</f>
        <v>Intel Core i7 12700K</v>
      </c>
    </row>
    <row r="336" spans="1:12">
      <c r="A336" s="1" t="s">
        <v>13973</v>
      </c>
      <c r="B336" s="1" t="s">
        <v>13915</v>
      </c>
      <c r="D336" s="1" t="s">
        <v>12914</v>
      </c>
      <c r="E336" s="1" t="s">
        <v>13974</v>
      </c>
      <c r="F336" s="2" t="s">
        <v>13975</v>
      </c>
      <c r="G336" s="1" t="s">
        <v>13976</v>
      </c>
      <c r="H336" s="1" t="s">
        <v>13919</v>
      </c>
      <c r="I336" s="1" t="s">
        <v>12627</v>
      </c>
      <c r="J336" s="1" t="str">
        <f ca="1">IFERROR(__xludf.DUMMYFUNCTION("LEFT(INDEX(SPLIT(L336, "" ""), 4), 2)"),"12")</f>
        <v>12</v>
      </c>
      <c r="K336" s="1" t="s">
        <v>12589</v>
      </c>
      <c r="L336" s="4" t="str">
        <f ca="1">IFERROR(__xludf.DUMMYFUNCTION("JOIN("" "", SPLIT(REGEXEXTRACT(H336, ""(\S+\s+\S+\s+\S+\s+\S+)""), "" ""))"),"Intel Core i5 12400")</f>
        <v>Intel Core i5 12400</v>
      </c>
    </row>
    <row r="337" spans="1:12">
      <c r="A337" s="1" t="s">
        <v>13977</v>
      </c>
      <c r="B337" s="1" t="s">
        <v>13915</v>
      </c>
      <c r="D337" s="1" t="s">
        <v>12953</v>
      </c>
      <c r="E337" s="1" t="s">
        <v>13978</v>
      </c>
      <c r="F337" s="2" t="s">
        <v>13979</v>
      </c>
      <c r="G337" s="1" t="s">
        <v>13980</v>
      </c>
      <c r="H337" s="1" t="s">
        <v>13919</v>
      </c>
      <c r="I337" s="1" t="s">
        <v>12588</v>
      </c>
      <c r="J337" s="1" t="str">
        <f ca="1">IFERROR(__xludf.DUMMYFUNCTION("LEFT(INDEX(SPLIT(L337, "" ""), 4), 2)"),"12")</f>
        <v>12</v>
      </c>
      <c r="K337" s="1" t="s">
        <v>12589</v>
      </c>
      <c r="L337" s="4" t="str">
        <f ca="1">IFERROR(__xludf.DUMMYFUNCTION("JOIN("" "", SPLIT(REGEXEXTRACT(H337, ""(\S+\s+\S+\s+\S+\s+\S+)""), "" ""))"),"Intel Core i5 12400")</f>
        <v>Intel Core i5 12400</v>
      </c>
    </row>
    <row r="338" spans="1:12">
      <c r="A338" s="1" t="s">
        <v>13981</v>
      </c>
      <c r="B338" s="1" t="s">
        <v>13915</v>
      </c>
      <c r="D338" s="1" t="s">
        <v>12953</v>
      </c>
      <c r="E338" s="1" t="s">
        <v>13982</v>
      </c>
      <c r="F338" s="2" t="s">
        <v>13983</v>
      </c>
      <c r="G338" s="1" t="s">
        <v>13984</v>
      </c>
      <c r="H338" s="1" t="s">
        <v>13919</v>
      </c>
      <c r="I338" s="1" t="s">
        <v>12604</v>
      </c>
      <c r="J338" s="1" t="str">
        <f ca="1">IFERROR(__xludf.DUMMYFUNCTION("LEFT(INDEX(SPLIT(L338, "" ""), 4), 2)"),"12")</f>
        <v>12</v>
      </c>
      <c r="K338" s="1" t="s">
        <v>12589</v>
      </c>
      <c r="L338" s="4" t="str">
        <f ca="1">IFERROR(__xludf.DUMMYFUNCTION("JOIN("" "", SPLIT(REGEXEXTRACT(H338, ""(\S+\s+\S+\s+\S+\s+\S+)""), "" ""))"),"Intel Core i5 12400")</f>
        <v>Intel Core i5 12400</v>
      </c>
    </row>
    <row r="339" spans="1:12">
      <c r="A339" s="1" t="s">
        <v>13617</v>
      </c>
      <c r="B339" s="1" t="s">
        <v>13915</v>
      </c>
      <c r="D339" s="1" t="s">
        <v>12987</v>
      </c>
      <c r="E339" s="1" t="s">
        <v>13985</v>
      </c>
      <c r="F339" s="2" t="s">
        <v>13619</v>
      </c>
      <c r="G339" s="1" t="s">
        <v>13620</v>
      </c>
      <c r="H339" s="1" t="s">
        <v>13919</v>
      </c>
      <c r="I339" s="1" t="s">
        <v>12665</v>
      </c>
      <c r="J339" s="1" t="str">
        <f ca="1">IFERROR(__xludf.DUMMYFUNCTION("LEFT(INDEX(SPLIT(L339, "" ""), 4), 2)"),"12")</f>
        <v>12</v>
      </c>
      <c r="K339" s="1" t="s">
        <v>12589</v>
      </c>
      <c r="L339" s="4" t="str">
        <f ca="1">IFERROR(__xludf.DUMMYFUNCTION("JOIN("" "", SPLIT(REGEXEXTRACT(H339, ""(\S+\s+\S+\s+\S+\s+\S+)""), "" ""))"),"Intel Core i5 12400")</f>
        <v>Intel Core i5 12400</v>
      </c>
    </row>
    <row r="340" spans="1:12">
      <c r="A340" s="1" t="s">
        <v>13986</v>
      </c>
      <c r="B340" s="1" t="s">
        <v>13915</v>
      </c>
      <c r="D340" s="1" t="s">
        <v>12987</v>
      </c>
      <c r="E340" s="1" t="s">
        <v>13987</v>
      </c>
      <c r="F340" s="2" t="s">
        <v>13988</v>
      </c>
      <c r="G340" s="1" t="s">
        <v>13989</v>
      </c>
      <c r="H340" s="1" t="s">
        <v>13919</v>
      </c>
      <c r="I340" s="1" t="s">
        <v>13112</v>
      </c>
      <c r="J340" s="1" t="str">
        <f ca="1">IFERROR(__xludf.DUMMYFUNCTION("LEFT(INDEX(SPLIT(L340, "" ""), 4), 2)"),"12")</f>
        <v>12</v>
      </c>
      <c r="K340" s="1" t="s">
        <v>12589</v>
      </c>
      <c r="L340" s="4" t="str">
        <f ca="1">IFERROR(__xludf.DUMMYFUNCTION("JOIN("" "", SPLIT(REGEXEXTRACT(H340, ""(\S+\s+\S+\s+\S+\s+\S+)""), "" ""))"),"Intel Core i5 12400")</f>
        <v>Intel Core i5 12400</v>
      </c>
    </row>
    <row r="341" spans="1:12">
      <c r="A341" s="1" t="s">
        <v>13990</v>
      </c>
      <c r="B341" s="1" t="s">
        <v>13915</v>
      </c>
      <c r="D341" s="1" t="s">
        <v>13008</v>
      </c>
      <c r="E341" s="1" t="s">
        <v>13991</v>
      </c>
      <c r="F341" s="2" t="s">
        <v>13992</v>
      </c>
      <c r="G341" s="1" t="s">
        <v>13993</v>
      </c>
      <c r="H341" s="1" t="s">
        <v>13919</v>
      </c>
      <c r="I341" s="1" t="s">
        <v>12727</v>
      </c>
      <c r="J341" s="1" t="str">
        <f ca="1">IFERROR(__xludf.DUMMYFUNCTION("LEFT(INDEX(SPLIT(L341, "" ""), 4), 2)"),"12")</f>
        <v>12</v>
      </c>
      <c r="K341" s="1" t="s">
        <v>12589</v>
      </c>
      <c r="L341" s="4" t="str">
        <f ca="1">IFERROR(__xludf.DUMMYFUNCTION("JOIN("" "", SPLIT(REGEXEXTRACT(H341, ""(\S+\s+\S+\s+\S+\s+\S+)""), "" ""))"),"Intel Core i5 12400")</f>
        <v>Intel Core i5 12400</v>
      </c>
    </row>
    <row r="342" spans="1:12">
      <c r="A342" s="1" t="s">
        <v>13994</v>
      </c>
      <c r="B342" s="1" t="s">
        <v>13915</v>
      </c>
      <c r="D342" s="1" t="s">
        <v>13008</v>
      </c>
      <c r="E342" s="1" t="s">
        <v>13995</v>
      </c>
      <c r="F342" s="2" t="s">
        <v>13996</v>
      </c>
      <c r="G342" s="1" t="s">
        <v>13997</v>
      </c>
      <c r="H342" s="1" t="s">
        <v>13919</v>
      </c>
      <c r="I342" s="1" t="s">
        <v>12681</v>
      </c>
      <c r="J342" s="1" t="str">
        <f ca="1">IFERROR(__xludf.DUMMYFUNCTION("LEFT(INDEX(SPLIT(L342, "" ""), 4), 2)"),"12")</f>
        <v>12</v>
      </c>
      <c r="K342" s="1" t="s">
        <v>12589</v>
      </c>
      <c r="L342" s="4" t="str">
        <f ca="1">IFERROR(__xludf.DUMMYFUNCTION("JOIN("" "", SPLIT(REGEXEXTRACT(H342, ""(\S+\s+\S+\s+\S+\s+\S+)""), "" ""))"),"Intel Core i5 12400")</f>
        <v>Intel Core i5 12400</v>
      </c>
    </row>
    <row r="343" spans="1:12">
      <c r="A343" s="1" t="s">
        <v>12930</v>
      </c>
      <c r="B343" s="1" t="s">
        <v>13915</v>
      </c>
      <c r="D343" s="1" t="s">
        <v>13008</v>
      </c>
      <c r="E343" s="1" t="s">
        <v>13998</v>
      </c>
      <c r="F343" s="2" t="s">
        <v>12932</v>
      </c>
      <c r="G343" s="1" t="s">
        <v>13999</v>
      </c>
      <c r="H343" s="1" t="s">
        <v>13919</v>
      </c>
      <c r="I343" s="1" t="s">
        <v>12604</v>
      </c>
      <c r="J343" s="1" t="str">
        <f ca="1">IFERROR(__xludf.DUMMYFUNCTION("LEFT(INDEX(SPLIT(L343, "" ""), 4), 2)"),"12")</f>
        <v>12</v>
      </c>
      <c r="K343" s="1" t="s">
        <v>12589</v>
      </c>
      <c r="L343" s="4" t="str">
        <f ca="1">IFERROR(__xludf.DUMMYFUNCTION("JOIN("" "", SPLIT(REGEXEXTRACT(H343, ""(\S+\s+\S+\s+\S+\s+\S+)""), "" ""))"),"Intel Core i5 12400")</f>
        <v>Intel Core i5 12400</v>
      </c>
    </row>
    <row r="344" spans="1:12">
      <c r="A344" s="1" t="s">
        <v>14000</v>
      </c>
      <c r="B344" s="1" t="s">
        <v>13915</v>
      </c>
      <c r="D344" s="1" t="s">
        <v>13008</v>
      </c>
      <c r="E344" s="1" t="s">
        <v>14001</v>
      </c>
      <c r="F344" s="2" t="s">
        <v>14002</v>
      </c>
      <c r="G344" s="1" t="s">
        <v>14003</v>
      </c>
      <c r="H344" s="1" t="s">
        <v>13919</v>
      </c>
      <c r="I344" s="1" t="s">
        <v>12588</v>
      </c>
      <c r="J344" s="1" t="str">
        <f ca="1">IFERROR(__xludf.DUMMYFUNCTION("LEFT(INDEX(SPLIT(L344, "" ""), 4), 2)"),"12")</f>
        <v>12</v>
      </c>
      <c r="K344" s="1" t="s">
        <v>12589</v>
      </c>
      <c r="L344" s="4" t="str">
        <f ca="1">IFERROR(__xludf.DUMMYFUNCTION("JOIN("" "", SPLIT(REGEXEXTRACT(H344, ""(\S+\s+\S+\s+\S+\s+\S+)""), "" ""))"),"Intel Core i5 12400")</f>
        <v>Intel Core i5 12400</v>
      </c>
    </row>
    <row r="345" spans="1:12">
      <c r="A345" s="1" t="s">
        <v>14004</v>
      </c>
      <c r="B345" s="1" t="s">
        <v>13915</v>
      </c>
      <c r="D345" s="1" t="s">
        <v>13008</v>
      </c>
      <c r="E345" s="1" t="s">
        <v>14005</v>
      </c>
      <c r="F345" s="2" t="s">
        <v>14006</v>
      </c>
      <c r="G345" s="1" t="s">
        <v>14007</v>
      </c>
      <c r="H345" s="1" t="s">
        <v>13919</v>
      </c>
      <c r="I345" s="1" t="s">
        <v>12599</v>
      </c>
      <c r="J345" s="1" t="str">
        <f ca="1">IFERROR(__xludf.DUMMYFUNCTION("LEFT(INDEX(SPLIT(L345, "" ""), 4), 2)"),"12")</f>
        <v>12</v>
      </c>
      <c r="K345" s="1" t="s">
        <v>12589</v>
      </c>
      <c r="L345" s="4" t="str">
        <f ca="1">IFERROR(__xludf.DUMMYFUNCTION("JOIN("" "", SPLIT(REGEXEXTRACT(H345, ""(\S+\s+\S+\s+\S+\s+\S+)""), "" ""))"),"Intel Core i5 12400")</f>
        <v>Intel Core i5 12400</v>
      </c>
    </row>
    <row r="346" spans="1:12">
      <c r="A346" s="1" t="s">
        <v>14008</v>
      </c>
      <c r="B346" s="1" t="s">
        <v>13915</v>
      </c>
      <c r="D346" s="1" t="s">
        <v>13008</v>
      </c>
      <c r="E346" s="1" t="s">
        <v>14009</v>
      </c>
      <c r="F346" s="2" t="s">
        <v>14010</v>
      </c>
      <c r="G346" s="1" t="s">
        <v>14011</v>
      </c>
      <c r="H346" s="1" t="s">
        <v>13919</v>
      </c>
      <c r="I346" s="1" t="s">
        <v>12681</v>
      </c>
      <c r="J346" s="1" t="str">
        <f ca="1">IFERROR(__xludf.DUMMYFUNCTION("LEFT(INDEX(SPLIT(L346, "" ""), 4), 2)"),"12")</f>
        <v>12</v>
      </c>
      <c r="K346" s="1" t="s">
        <v>12589</v>
      </c>
      <c r="L346" s="4" t="str">
        <f ca="1">IFERROR(__xludf.DUMMYFUNCTION("JOIN("" "", SPLIT(REGEXEXTRACT(H346, ""(\S+\s+\S+\s+\S+\s+\S+)""), "" ""))"),"Intel Core i5 12400")</f>
        <v>Intel Core i5 12400</v>
      </c>
    </row>
    <row r="347" spans="1:12">
      <c r="A347" s="1" t="s">
        <v>14012</v>
      </c>
      <c r="B347" s="1" t="s">
        <v>13915</v>
      </c>
      <c r="D347" s="1" t="s">
        <v>13033</v>
      </c>
      <c r="E347" s="1" t="s">
        <v>14013</v>
      </c>
      <c r="F347" s="2" t="s">
        <v>14014</v>
      </c>
      <c r="G347" s="1" t="s">
        <v>14015</v>
      </c>
      <c r="H347" s="1" t="s">
        <v>13919</v>
      </c>
      <c r="I347" s="1" t="s">
        <v>12748</v>
      </c>
      <c r="J347" s="1" t="str">
        <f ca="1">IFERROR(__xludf.DUMMYFUNCTION("LEFT(INDEX(SPLIT(L347, "" ""), 4), 2)"),"12")</f>
        <v>12</v>
      </c>
      <c r="K347" s="1" t="s">
        <v>12589</v>
      </c>
      <c r="L347" s="4" t="str">
        <f ca="1">IFERROR(__xludf.DUMMYFUNCTION("JOIN("" "", SPLIT(REGEXEXTRACT(H347, ""(\S+\s+\S+\s+\S+\s+\S+)""), "" ""))"),"Intel Core i5 12400")</f>
        <v>Intel Core i5 12400</v>
      </c>
    </row>
    <row r="348" spans="1:12">
      <c r="A348" s="1" t="s">
        <v>14016</v>
      </c>
      <c r="B348" s="1" t="s">
        <v>13915</v>
      </c>
      <c r="D348" s="1" t="s">
        <v>13033</v>
      </c>
      <c r="E348" s="1" t="s">
        <v>14017</v>
      </c>
      <c r="F348" s="2" t="s">
        <v>14018</v>
      </c>
      <c r="G348" s="1" t="s">
        <v>14019</v>
      </c>
      <c r="H348" s="1" t="s">
        <v>13919</v>
      </c>
      <c r="I348" s="1" t="s">
        <v>12665</v>
      </c>
      <c r="J348" s="1" t="str">
        <f ca="1">IFERROR(__xludf.DUMMYFUNCTION("LEFT(INDEX(SPLIT(L348, "" ""), 4), 2)"),"12")</f>
        <v>12</v>
      </c>
      <c r="K348" s="1" t="s">
        <v>12589</v>
      </c>
      <c r="L348" s="4" t="str">
        <f ca="1">IFERROR(__xludf.DUMMYFUNCTION("JOIN("" "", SPLIT(REGEXEXTRACT(H348, ""(\S+\s+\S+\s+\S+\s+\S+)""), "" ""))"),"Intel Core i5 12400")</f>
        <v>Intel Core i5 12400</v>
      </c>
    </row>
    <row r="349" spans="1:12">
      <c r="A349" s="1" t="s">
        <v>14020</v>
      </c>
      <c r="B349" s="1" t="s">
        <v>13915</v>
      </c>
      <c r="D349" s="1" t="s">
        <v>13033</v>
      </c>
      <c r="E349" s="1" t="s">
        <v>14021</v>
      </c>
      <c r="F349" s="2" t="s">
        <v>14022</v>
      </c>
      <c r="G349" s="1" t="s">
        <v>14023</v>
      </c>
      <c r="H349" s="1" t="s">
        <v>13919</v>
      </c>
      <c r="I349" s="1" t="s">
        <v>12665</v>
      </c>
      <c r="J349" s="1" t="str">
        <f ca="1">IFERROR(__xludf.DUMMYFUNCTION("LEFT(INDEX(SPLIT(L349, "" ""), 4), 2)"),"12")</f>
        <v>12</v>
      </c>
      <c r="K349" s="1" t="s">
        <v>12589</v>
      </c>
      <c r="L349" s="4" t="str">
        <f ca="1">IFERROR(__xludf.DUMMYFUNCTION("JOIN("" "", SPLIT(REGEXEXTRACT(H349, ""(\S+\s+\S+\s+\S+\s+\S+)""), "" ""))"),"Intel Core i5 12400")</f>
        <v>Intel Core i5 12400</v>
      </c>
    </row>
    <row r="350" spans="1:12">
      <c r="A350" s="1" t="s">
        <v>14024</v>
      </c>
      <c r="B350" s="1" t="s">
        <v>13915</v>
      </c>
      <c r="D350" s="1" t="s">
        <v>13033</v>
      </c>
      <c r="E350" s="1" t="s">
        <v>14025</v>
      </c>
      <c r="F350" s="2" t="s">
        <v>14026</v>
      </c>
      <c r="G350" s="1" t="s">
        <v>14027</v>
      </c>
      <c r="H350" s="1" t="s">
        <v>13919</v>
      </c>
      <c r="I350" s="1" t="s">
        <v>12691</v>
      </c>
      <c r="J350" s="1" t="str">
        <f ca="1">IFERROR(__xludf.DUMMYFUNCTION("LEFT(INDEX(SPLIT(L350, "" ""), 4), 2)"),"12")</f>
        <v>12</v>
      </c>
      <c r="K350" s="1" t="s">
        <v>12589</v>
      </c>
      <c r="L350" s="4" t="str">
        <f ca="1">IFERROR(__xludf.DUMMYFUNCTION("JOIN("" "", SPLIT(REGEXEXTRACT(H350, ""(\S+\s+\S+\s+\S+\s+\S+)""), "" ""))"),"Intel Core i5 12400")</f>
        <v>Intel Core i5 12400</v>
      </c>
    </row>
    <row r="351" spans="1:12">
      <c r="A351" s="1" t="s">
        <v>14028</v>
      </c>
      <c r="B351" s="1" t="s">
        <v>13915</v>
      </c>
      <c r="D351" s="1" t="s">
        <v>13048</v>
      </c>
      <c r="E351" s="1" t="s">
        <v>14029</v>
      </c>
      <c r="F351" s="2" t="s">
        <v>14030</v>
      </c>
      <c r="G351" s="1" t="s">
        <v>14031</v>
      </c>
      <c r="H351" s="1" t="s">
        <v>13919</v>
      </c>
      <c r="I351" s="1" t="s">
        <v>12938</v>
      </c>
      <c r="J351" s="1" t="str">
        <f ca="1">IFERROR(__xludf.DUMMYFUNCTION("LEFT(INDEX(SPLIT(L351, "" ""), 4), 2)"),"12")</f>
        <v>12</v>
      </c>
      <c r="K351" s="1" t="s">
        <v>12589</v>
      </c>
      <c r="L351" s="4" t="str">
        <f ca="1">IFERROR(__xludf.DUMMYFUNCTION("JOIN("" "", SPLIT(REGEXEXTRACT(H351, ""(\S+\s+\S+\s+\S+\s+\S+)""), "" ""))"),"Intel Core i5 12400")</f>
        <v>Intel Core i5 12400</v>
      </c>
    </row>
    <row r="352" spans="1:12">
      <c r="A352" s="1" t="s">
        <v>14032</v>
      </c>
      <c r="B352" s="1" t="s">
        <v>13915</v>
      </c>
      <c r="D352" s="1" t="s">
        <v>13058</v>
      </c>
      <c r="E352" s="1" t="s">
        <v>14033</v>
      </c>
      <c r="F352" s="2" t="s">
        <v>14034</v>
      </c>
      <c r="G352" s="1" t="s">
        <v>14035</v>
      </c>
      <c r="H352" s="1" t="s">
        <v>13919</v>
      </c>
      <c r="I352" s="1" t="s">
        <v>12599</v>
      </c>
      <c r="J352" s="1" t="str">
        <f ca="1">IFERROR(__xludf.DUMMYFUNCTION("LEFT(INDEX(SPLIT(L352, "" ""), 4), 2)"),"12")</f>
        <v>12</v>
      </c>
      <c r="K352" s="1" t="s">
        <v>12589</v>
      </c>
      <c r="L352" s="4" t="str">
        <f ca="1">IFERROR(__xludf.DUMMYFUNCTION("JOIN("" "", SPLIT(REGEXEXTRACT(H352, ""(\S+\s+\S+\s+\S+\s+\S+)""), "" ""))"),"Intel Core i5 12400")</f>
        <v>Intel Core i5 12400</v>
      </c>
    </row>
    <row r="353" spans="1:12">
      <c r="A353" s="1" t="s">
        <v>14036</v>
      </c>
      <c r="B353" s="1" t="s">
        <v>13915</v>
      </c>
      <c r="D353" s="1" t="s">
        <v>13893</v>
      </c>
      <c r="E353" s="1" t="s">
        <v>14037</v>
      </c>
      <c r="F353" s="2" t="s">
        <v>14038</v>
      </c>
      <c r="G353" s="1" t="s">
        <v>14039</v>
      </c>
      <c r="H353" s="1" t="s">
        <v>13919</v>
      </c>
      <c r="I353" s="1" t="s">
        <v>12701</v>
      </c>
      <c r="J353" s="1" t="str">
        <f ca="1">IFERROR(__xludf.DUMMYFUNCTION("LEFT(INDEX(SPLIT(L353, "" ""), 4), 2)"),"12")</f>
        <v>12</v>
      </c>
      <c r="K353" s="1" t="s">
        <v>12589</v>
      </c>
      <c r="L353" s="4" t="str">
        <f ca="1">IFERROR(__xludf.DUMMYFUNCTION("JOIN("" "", SPLIT(REGEXEXTRACT(H353, ""(\S+\s+\S+\s+\S+\s+\S+)""), "" ""))"),"Intel Core i5 12400")</f>
        <v>Intel Core i5 12400</v>
      </c>
    </row>
    <row r="354" spans="1:12">
      <c r="A354" s="1" t="s">
        <v>14040</v>
      </c>
      <c r="B354" s="1" t="s">
        <v>14041</v>
      </c>
      <c r="D354" s="1" t="s">
        <v>14042</v>
      </c>
      <c r="E354" s="1" t="s">
        <v>14043</v>
      </c>
      <c r="F354" s="2" t="s">
        <v>14044</v>
      </c>
      <c r="G354" s="1" t="s">
        <v>14045</v>
      </c>
      <c r="H354" s="1" t="s">
        <v>14046</v>
      </c>
      <c r="I354" s="1" t="s">
        <v>12594</v>
      </c>
      <c r="J354" s="1" t="str">
        <f ca="1">IFERROR(__xludf.DUMMYFUNCTION("LEFT(INDEX(SPLIT(L354, "" ""), 4), 2)"),"12")</f>
        <v>12</v>
      </c>
      <c r="K354" s="1" t="s">
        <v>12589</v>
      </c>
      <c r="L354" s="4" t="str">
        <f ca="1">IFERROR(__xludf.DUMMYFUNCTION("JOIN("" "", SPLIT(REGEXEXTRACT(H354, ""(\S+\s+\S+\s+\S+\s+\S+)""), "" ""))"),"Intel Core i5 12600K")</f>
        <v>Intel Core i5 12600K</v>
      </c>
    </row>
    <row r="355" spans="1:12">
      <c r="A355" s="1" t="s">
        <v>14047</v>
      </c>
      <c r="B355" s="1" t="s">
        <v>14041</v>
      </c>
      <c r="D355" s="1" t="s">
        <v>10371</v>
      </c>
      <c r="E355" s="1" t="s">
        <v>14048</v>
      </c>
      <c r="F355" s="2" t="s">
        <v>14049</v>
      </c>
      <c r="G355" s="1" t="s">
        <v>14050</v>
      </c>
      <c r="H355" s="1" t="s">
        <v>14046</v>
      </c>
      <c r="I355" s="1" t="s">
        <v>12594</v>
      </c>
      <c r="J355" s="1" t="str">
        <f ca="1">IFERROR(__xludf.DUMMYFUNCTION("LEFT(INDEX(SPLIT(L355, "" ""), 4), 2)"),"12")</f>
        <v>12</v>
      </c>
      <c r="K355" s="1" t="s">
        <v>12589</v>
      </c>
      <c r="L355" s="4" t="str">
        <f ca="1">IFERROR(__xludf.DUMMYFUNCTION("JOIN("" "", SPLIT(REGEXEXTRACT(H355, ""(\S+\s+\S+\s+\S+\s+\S+)""), "" ""))"),"Intel Core i5 12600K")</f>
        <v>Intel Core i5 12600K</v>
      </c>
    </row>
    <row r="356" spans="1:12">
      <c r="A356" s="1" t="s">
        <v>14051</v>
      </c>
      <c r="B356" s="1" t="s">
        <v>14041</v>
      </c>
      <c r="D356" s="1" t="s">
        <v>10371</v>
      </c>
      <c r="E356" s="1" t="s">
        <v>14052</v>
      </c>
      <c r="F356" s="2" t="s">
        <v>14053</v>
      </c>
      <c r="G356" s="1" t="s">
        <v>14054</v>
      </c>
      <c r="H356" s="1" t="s">
        <v>14046</v>
      </c>
      <c r="I356" s="1" t="s">
        <v>12665</v>
      </c>
      <c r="J356" s="1" t="str">
        <f ca="1">IFERROR(__xludf.DUMMYFUNCTION("LEFT(INDEX(SPLIT(L356, "" ""), 4), 2)"),"12")</f>
        <v>12</v>
      </c>
      <c r="K356" s="1" t="s">
        <v>12589</v>
      </c>
      <c r="L356" s="4" t="str">
        <f ca="1">IFERROR(__xludf.DUMMYFUNCTION("JOIN("" "", SPLIT(REGEXEXTRACT(H356, ""(\S+\s+\S+\s+\S+\s+\S+)""), "" ""))"),"Intel Core i5 12600K")</f>
        <v>Intel Core i5 12600K</v>
      </c>
    </row>
    <row r="357" spans="1:12">
      <c r="A357" s="1" t="s">
        <v>14055</v>
      </c>
      <c r="B357" s="1" t="s">
        <v>14041</v>
      </c>
      <c r="D357" s="1" t="s">
        <v>10371</v>
      </c>
      <c r="E357" s="1" t="s">
        <v>14056</v>
      </c>
      <c r="F357" s="2" t="s">
        <v>14057</v>
      </c>
      <c r="G357" s="1" t="s">
        <v>14058</v>
      </c>
      <c r="H357" s="1" t="s">
        <v>14046</v>
      </c>
      <c r="I357" s="1" t="s">
        <v>12665</v>
      </c>
      <c r="J357" s="1" t="str">
        <f ca="1">IFERROR(__xludf.DUMMYFUNCTION("LEFT(INDEX(SPLIT(L357, "" ""), 4), 2)"),"12")</f>
        <v>12</v>
      </c>
      <c r="K357" s="1" t="s">
        <v>12589</v>
      </c>
      <c r="L357" s="4" t="str">
        <f ca="1">IFERROR(__xludf.DUMMYFUNCTION("JOIN("" "", SPLIT(REGEXEXTRACT(H357, ""(\S+\s+\S+\s+\S+\s+\S+)""), "" ""))"),"Intel Core i5 12600K")</f>
        <v>Intel Core i5 12600K</v>
      </c>
    </row>
    <row r="358" spans="1:12">
      <c r="A358" s="1" t="s">
        <v>14059</v>
      </c>
      <c r="B358" s="1" t="s">
        <v>14041</v>
      </c>
      <c r="D358" s="1" t="s">
        <v>10300</v>
      </c>
      <c r="E358" s="1" t="s">
        <v>14060</v>
      </c>
      <c r="F358" s="2" t="s">
        <v>14061</v>
      </c>
      <c r="G358" s="1" t="s">
        <v>14062</v>
      </c>
      <c r="H358" s="1" t="s">
        <v>14046</v>
      </c>
      <c r="I358" s="1" t="s">
        <v>12665</v>
      </c>
      <c r="J358" s="1" t="str">
        <f ca="1">IFERROR(__xludf.DUMMYFUNCTION("LEFT(INDEX(SPLIT(L358, "" ""), 4), 2)"),"12")</f>
        <v>12</v>
      </c>
      <c r="K358" s="1" t="s">
        <v>12589</v>
      </c>
      <c r="L358" s="4" t="str">
        <f ca="1">IFERROR(__xludf.DUMMYFUNCTION("JOIN("" "", SPLIT(REGEXEXTRACT(H358, ""(\S+\s+\S+\s+\S+\s+\S+)""), "" ""))"),"Intel Core i5 12600K")</f>
        <v>Intel Core i5 12600K</v>
      </c>
    </row>
    <row r="359" spans="1:12">
      <c r="A359" s="1" t="s">
        <v>14063</v>
      </c>
      <c r="B359" s="1" t="s">
        <v>14041</v>
      </c>
      <c r="D359" s="1" t="s">
        <v>10300</v>
      </c>
      <c r="E359" s="1" t="s">
        <v>14064</v>
      </c>
      <c r="F359" s="2" t="s">
        <v>14065</v>
      </c>
      <c r="G359" s="1" t="s">
        <v>14066</v>
      </c>
      <c r="H359" s="1" t="s">
        <v>14046</v>
      </c>
      <c r="I359" s="1" t="s">
        <v>12599</v>
      </c>
      <c r="J359" s="1" t="str">
        <f ca="1">IFERROR(__xludf.DUMMYFUNCTION("LEFT(INDEX(SPLIT(L359, "" ""), 4), 2)"),"12")</f>
        <v>12</v>
      </c>
      <c r="K359" s="1" t="s">
        <v>12589</v>
      </c>
      <c r="L359" s="4" t="str">
        <f ca="1">IFERROR(__xludf.DUMMYFUNCTION("JOIN("" "", SPLIT(REGEXEXTRACT(H359, ""(\S+\s+\S+\s+\S+\s+\S+)""), "" ""))"),"Intel Core i5 12600K")</f>
        <v>Intel Core i5 12600K</v>
      </c>
    </row>
    <row r="360" spans="1:12">
      <c r="A360" s="1" t="s">
        <v>14067</v>
      </c>
      <c r="B360" s="1" t="s">
        <v>14041</v>
      </c>
      <c r="D360" s="1" t="s">
        <v>10300</v>
      </c>
      <c r="E360" s="1" t="s">
        <v>14068</v>
      </c>
      <c r="F360" s="2" t="s">
        <v>14069</v>
      </c>
      <c r="G360" s="1" t="s">
        <v>14070</v>
      </c>
      <c r="H360" s="1" t="s">
        <v>14046</v>
      </c>
      <c r="I360" s="1" t="s">
        <v>12627</v>
      </c>
      <c r="J360" s="1" t="str">
        <f ca="1">IFERROR(__xludf.DUMMYFUNCTION("LEFT(INDEX(SPLIT(L360, "" ""), 4), 2)"),"12")</f>
        <v>12</v>
      </c>
      <c r="K360" s="1" t="s">
        <v>12589</v>
      </c>
      <c r="L360" s="4" t="str">
        <f ca="1">IFERROR(__xludf.DUMMYFUNCTION("JOIN("" "", SPLIT(REGEXEXTRACT(H360, ""(\S+\s+\S+\s+\S+\s+\S+)""), "" ""))"),"Intel Core i5 12600K")</f>
        <v>Intel Core i5 12600K</v>
      </c>
    </row>
    <row r="361" spans="1:12">
      <c r="A361" s="1" t="s">
        <v>14071</v>
      </c>
      <c r="B361" s="1" t="s">
        <v>14041</v>
      </c>
      <c r="D361" s="1" t="s">
        <v>10305</v>
      </c>
      <c r="E361" s="1" t="s">
        <v>14072</v>
      </c>
      <c r="F361" s="2" t="s">
        <v>14073</v>
      </c>
      <c r="G361" s="1" t="s">
        <v>14074</v>
      </c>
      <c r="H361" s="1" t="s">
        <v>14046</v>
      </c>
      <c r="I361" s="1" t="s">
        <v>12588</v>
      </c>
      <c r="J361" s="1" t="str">
        <f ca="1">IFERROR(__xludf.DUMMYFUNCTION("LEFT(INDEX(SPLIT(L361, "" ""), 4), 2)"),"12")</f>
        <v>12</v>
      </c>
      <c r="K361" s="1" t="s">
        <v>12589</v>
      </c>
      <c r="L361" s="4" t="str">
        <f ca="1">IFERROR(__xludf.DUMMYFUNCTION("JOIN("" "", SPLIT(REGEXEXTRACT(H361, ""(\S+\s+\S+\s+\S+\s+\S+)""), "" ""))"),"Intel Core i5 12600K")</f>
        <v>Intel Core i5 12600K</v>
      </c>
    </row>
    <row r="362" spans="1:12">
      <c r="A362" s="1" t="s">
        <v>14075</v>
      </c>
      <c r="B362" s="1" t="s">
        <v>14041</v>
      </c>
      <c r="D362" s="1" t="s">
        <v>10293</v>
      </c>
      <c r="E362" s="1" t="s">
        <v>14076</v>
      </c>
      <c r="F362" s="2" t="s">
        <v>14077</v>
      </c>
      <c r="G362" s="1" t="s">
        <v>14078</v>
      </c>
      <c r="H362" s="1" t="s">
        <v>14046</v>
      </c>
      <c r="I362" s="1" t="s">
        <v>12761</v>
      </c>
      <c r="J362" s="1" t="str">
        <f ca="1">IFERROR(__xludf.DUMMYFUNCTION("LEFT(INDEX(SPLIT(L362, "" ""), 4), 2)"),"12")</f>
        <v>12</v>
      </c>
      <c r="K362" s="1" t="s">
        <v>12589</v>
      </c>
      <c r="L362" s="4" t="str">
        <f ca="1">IFERROR(__xludf.DUMMYFUNCTION("JOIN("" "", SPLIT(REGEXEXTRACT(H362, ""(\S+\s+\S+\s+\S+\s+\S+)""), "" ""))"),"Intel Core i5 12600K")</f>
        <v>Intel Core i5 12600K</v>
      </c>
    </row>
    <row r="363" spans="1:12">
      <c r="A363" s="1" t="s">
        <v>14079</v>
      </c>
      <c r="B363" s="1" t="s">
        <v>14041</v>
      </c>
      <c r="D363" s="1" t="s">
        <v>10288</v>
      </c>
      <c r="E363" s="1" t="s">
        <v>14080</v>
      </c>
      <c r="F363" s="2" t="s">
        <v>14081</v>
      </c>
      <c r="G363" s="1" t="s">
        <v>14082</v>
      </c>
      <c r="H363" s="1" t="s">
        <v>14046</v>
      </c>
      <c r="I363" s="1" t="s">
        <v>12594</v>
      </c>
      <c r="J363" s="1" t="str">
        <f ca="1">IFERROR(__xludf.DUMMYFUNCTION("LEFT(INDEX(SPLIT(L363, "" ""), 4), 2)"),"12")</f>
        <v>12</v>
      </c>
      <c r="K363" s="1" t="s">
        <v>12589</v>
      </c>
      <c r="L363" s="4" t="str">
        <f ca="1">IFERROR(__xludf.DUMMYFUNCTION("JOIN("" "", SPLIT(REGEXEXTRACT(H363, ""(\S+\s+\S+\s+\S+\s+\S+)""), "" ""))"),"Intel Core i5 12600K")</f>
        <v>Intel Core i5 12600K</v>
      </c>
    </row>
    <row r="364" spans="1:12">
      <c r="A364" s="1" t="s">
        <v>14083</v>
      </c>
      <c r="B364" s="1" t="s">
        <v>14041</v>
      </c>
      <c r="D364" s="1" t="s">
        <v>10288</v>
      </c>
      <c r="E364" s="1" t="s">
        <v>14084</v>
      </c>
      <c r="F364" s="2" t="s">
        <v>14085</v>
      </c>
      <c r="G364" s="1" t="s">
        <v>14086</v>
      </c>
      <c r="H364" s="1" t="s">
        <v>14046</v>
      </c>
      <c r="I364" s="1" t="s">
        <v>12714</v>
      </c>
      <c r="J364" s="1" t="str">
        <f ca="1">IFERROR(__xludf.DUMMYFUNCTION("LEFT(INDEX(SPLIT(L364, "" ""), 4), 2)"),"12")</f>
        <v>12</v>
      </c>
      <c r="K364" s="1" t="s">
        <v>12589</v>
      </c>
      <c r="L364" s="4" t="str">
        <f ca="1">IFERROR(__xludf.DUMMYFUNCTION("JOIN("" "", SPLIT(REGEXEXTRACT(H364, ""(\S+\s+\S+\s+\S+\s+\S+)""), "" ""))"),"Intel Core i5 12600K")</f>
        <v>Intel Core i5 12600K</v>
      </c>
    </row>
    <row r="365" spans="1:12">
      <c r="A365" s="1" t="s">
        <v>14087</v>
      </c>
      <c r="B365" s="1" t="s">
        <v>14041</v>
      </c>
      <c r="D365" s="1" t="s">
        <v>10288</v>
      </c>
      <c r="E365" s="1" t="s">
        <v>14088</v>
      </c>
      <c r="F365" s="2" t="s">
        <v>14089</v>
      </c>
      <c r="G365" s="1" t="s">
        <v>14090</v>
      </c>
      <c r="H365" s="1" t="s">
        <v>14046</v>
      </c>
      <c r="I365" s="1" t="s">
        <v>12645</v>
      </c>
      <c r="J365" s="1" t="str">
        <f ca="1">IFERROR(__xludf.DUMMYFUNCTION("LEFT(INDEX(SPLIT(L365, "" ""), 4), 2)"),"12")</f>
        <v>12</v>
      </c>
      <c r="K365" s="1" t="s">
        <v>12589</v>
      </c>
      <c r="L365" s="4" t="str">
        <f ca="1">IFERROR(__xludf.DUMMYFUNCTION("JOIN("" "", SPLIT(REGEXEXTRACT(H365, ""(\S+\s+\S+\s+\S+\s+\S+)""), "" ""))"),"Intel Core i5 12600K")</f>
        <v>Intel Core i5 12600K</v>
      </c>
    </row>
    <row r="366" spans="1:12">
      <c r="A366" s="1" t="s">
        <v>14091</v>
      </c>
      <c r="B366" s="1" t="s">
        <v>14041</v>
      </c>
      <c r="D366" s="1" t="s">
        <v>10288</v>
      </c>
      <c r="E366" s="1" t="s">
        <v>14092</v>
      </c>
      <c r="F366" s="2" t="s">
        <v>14093</v>
      </c>
      <c r="G366" s="1" t="s">
        <v>14094</v>
      </c>
      <c r="H366" s="1" t="s">
        <v>14046</v>
      </c>
      <c r="I366" s="1" t="s">
        <v>12594</v>
      </c>
      <c r="J366" s="1" t="str">
        <f ca="1">IFERROR(__xludf.DUMMYFUNCTION("LEFT(INDEX(SPLIT(L366, "" ""), 4), 2)"),"12")</f>
        <v>12</v>
      </c>
      <c r="K366" s="1" t="s">
        <v>12589</v>
      </c>
      <c r="L366" s="4" t="str">
        <f ca="1">IFERROR(__xludf.DUMMYFUNCTION("JOIN("" "", SPLIT(REGEXEXTRACT(H366, ""(\S+\s+\S+\s+\S+\s+\S+)""), "" ""))"),"Intel Core i5 12600K")</f>
        <v>Intel Core i5 12600K</v>
      </c>
    </row>
    <row r="367" spans="1:12">
      <c r="A367" s="1" t="s">
        <v>14095</v>
      </c>
      <c r="B367" s="1" t="s">
        <v>14041</v>
      </c>
      <c r="D367" s="1" t="s">
        <v>10288</v>
      </c>
      <c r="E367" s="1" t="s">
        <v>14096</v>
      </c>
      <c r="F367" s="2" t="s">
        <v>14097</v>
      </c>
      <c r="G367" s="1" t="s">
        <v>14098</v>
      </c>
      <c r="H367" s="1" t="s">
        <v>14046</v>
      </c>
      <c r="I367" s="1" t="s">
        <v>13112</v>
      </c>
      <c r="J367" s="1" t="str">
        <f ca="1">IFERROR(__xludf.DUMMYFUNCTION("LEFT(INDEX(SPLIT(L367, "" ""), 4), 2)"),"12")</f>
        <v>12</v>
      </c>
      <c r="K367" s="1" t="s">
        <v>12589</v>
      </c>
      <c r="L367" s="4" t="str">
        <f ca="1">IFERROR(__xludf.DUMMYFUNCTION("JOIN("" "", SPLIT(REGEXEXTRACT(H367, ""(\S+\s+\S+\s+\S+\s+\S+)""), "" ""))"),"Intel Core i5 12600K")</f>
        <v>Intel Core i5 12600K</v>
      </c>
    </row>
    <row r="368" spans="1:12">
      <c r="A368" s="1" t="s">
        <v>14099</v>
      </c>
      <c r="B368" s="1" t="s">
        <v>14041</v>
      </c>
      <c r="D368" s="1" t="s">
        <v>10288</v>
      </c>
      <c r="E368" s="1" t="s">
        <v>14100</v>
      </c>
      <c r="F368" s="2" t="s">
        <v>14101</v>
      </c>
      <c r="G368" s="1" t="s">
        <v>14102</v>
      </c>
      <c r="H368" s="1" t="s">
        <v>14046</v>
      </c>
      <c r="I368" s="1" t="s">
        <v>12604</v>
      </c>
      <c r="J368" s="1" t="str">
        <f ca="1">IFERROR(__xludf.DUMMYFUNCTION("LEFT(INDEX(SPLIT(L368, "" ""), 4), 2)"),"12")</f>
        <v>12</v>
      </c>
      <c r="K368" s="1" t="s">
        <v>12589</v>
      </c>
      <c r="L368" s="4" t="str">
        <f ca="1">IFERROR(__xludf.DUMMYFUNCTION("JOIN("" "", SPLIT(REGEXEXTRACT(H368, ""(\S+\s+\S+\s+\S+\s+\S+)""), "" ""))"),"Intel Core i5 12600K")</f>
        <v>Intel Core i5 12600K</v>
      </c>
    </row>
    <row r="369" spans="1:12">
      <c r="A369" s="1" t="s">
        <v>14103</v>
      </c>
      <c r="B369" s="1" t="s">
        <v>14041</v>
      </c>
      <c r="D369" s="1" t="s">
        <v>10479</v>
      </c>
      <c r="E369" s="1" t="s">
        <v>14104</v>
      </c>
      <c r="F369" s="2" t="s">
        <v>14105</v>
      </c>
      <c r="G369" s="1" t="s">
        <v>14106</v>
      </c>
      <c r="H369" s="1" t="s">
        <v>14046</v>
      </c>
      <c r="I369" s="1" t="s">
        <v>12691</v>
      </c>
      <c r="J369" s="1" t="str">
        <f ca="1">IFERROR(__xludf.DUMMYFUNCTION("LEFT(INDEX(SPLIT(L369, "" ""), 4), 2)"),"12")</f>
        <v>12</v>
      </c>
      <c r="K369" s="1" t="s">
        <v>12589</v>
      </c>
      <c r="L369" s="4" t="str">
        <f ca="1">IFERROR(__xludf.DUMMYFUNCTION("JOIN("" "", SPLIT(REGEXEXTRACT(H369, ""(\S+\s+\S+\s+\S+\s+\S+)""), "" ""))"),"Intel Core i5 12600K")</f>
        <v>Intel Core i5 12600K</v>
      </c>
    </row>
    <row r="370" spans="1:12">
      <c r="A370" s="1" t="s">
        <v>14107</v>
      </c>
      <c r="B370" s="1" t="s">
        <v>14041</v>
      </c>
      <c r="D370" s="1" t="s">
        <v>10479</v>
      </c>
      <c r="E370" s="1" t="s">
        <v>14108</v>
      </c>
      <c r="F370" s="2" t="s">
        <v>14109</v>
      </c>
      <c r="G370" s="1" t="s">
        <v>14110</v>
      </c>
      <c r="H370" s="1" t="s">
        <v>14046</v>
      </c>
      <c r="I370" s="1" t="s">
        <v>12594</v>
      </c>
      <c r="J370" s="1" t="str">
        <f ca="1">IFERROR(__xludf.DUMMYFUNCTION("LEFT(INDEX(SPLIT(L370, "" ""), 4), 2)"),"12")</f>
        <v>12</v>
      </c>
      <c r="K370" s="1" t="s">
        <v>12589</v>
      </c>
      <c r="L370" s="4" t="str">
        <f ca="1">IFERROR(__xludf.DUMMYFUNCTION("JOIN("" "", SPLIT(REGEXEXTRACT(H370, ""(\S+\s+\S+\s+\S+\s+\S+)""), "" ""))"),"Intel Core i5 12600K")</f>
        <v>Intel Core i5 12600K</v>
      </c>
    </row>
    <row r="371" spans="1:12">
      <c r="A371" s="1" t="s">
        <v>14111</v>
      </c>
      <c r="B371" s="1" t="s">
        <v>14041</v>
      </c>
      <c r="D371" s="1" t="s">
        <v>10347</v>
      </c>
      <c r="E371" s="1" t="s">
        <v>14112</v>
      </c>
      <c r="F371" s="2" t="s">
        <v>14113</v>
      </c>
      <c r="G371" s="1" t="s">
        <v>14114</v>
      </c>
      <c r="H371" s="1" t="s">
        <v>14046</v>
      </c>
      <c r="I371" s="1" t="s">
        <v>12599</v>
      </c>
      <c r="J371" s="1" t="str">
        <f ca="1">IFERROR(__xludf.DUMMYFUNCTION("LEFT(INDEX(SPLIT(L371, "" ""), 4), 2)"),"12")</f>
        <v>12</v>
      </c>
      <c r="K371" s="1" t="s">
        <v>12589</v>
      </c>
      <c r="L371" s="4" t="str">
        <f ca="1">IFERROR(__xludf.DUMMYFUNCTION("JOIN("" "", SPLIT(REGEXEXTRACT(H371, ""(\S+\s+\S+\s+\S+\s+\S+)""), "" ""))"),"Intel Core i5 12600K")</f>
        <v>Intel Core i5 12600K</v>
      </c>
    </row>
    <row r="372" spans="1:12">
      <c r="A372" s="1" t="s">
        <v>14115</v>
      </c>
      <c r="B372" s="1" t="s">
        <v>14041</v>
      </c>
      <c r="D372" s="1" t="s">
        <v>10743</v>
      </c>
      <c r="E372" s="1" t="s">
        <v>14116</v>
      </c>
      <c r="F372" s="2" t="s">
        <v>14117</v>
      </c>
      <c r="G372" s="1" t="s">
        <v>14118</v>
      </c>
      <c r="H372" s="1" t="s">
        <v>14046</v>
      </c>
      <c r="I372" s="1" t="s">
        <v>12627</v>
      </c>
      <c r="J372" s="1" t="str">
        <f ca="1">IFERROR(__xludf.DUMMYFUNCTION("LEFT(INDEX(SPLIT(L372, "" ""), 4), 2)"),"12")</f>
        <v>12</v>
      </c>
      <c r="K372" s="1" t="s">
        <v>12589</v>
      </c>
      <c r="L372" s="4" t="str">
        <f ca="1">IFERROR(__xludf.DUMMYFUNCTION("JOIN("" "", SPLIT(REGEXEXTRACT(H372, ""(\S+\s+\S+\s+\S+\s+\S+)""), "" ""))"),"Intel Core i5 12600K")</f>
        <v>Intel Core i5 12600K</v>
      </c>
    </row>
    <row r="373" spans="1:12">
      <c r="A373" s="1" t="s">
        <v>13108</v>
      </c>
      <c r="B373" s="1" t="s">
        <v>14041</v>
      </c>
      <c r="D373" s="1" t="s">
        <v>10743</v>
      </c>
      <c r="E373" s="1" t="s">
        <v>14119</v>
      </c>
      <c r="F373" s="2" t="s">
        <v>13110</v>
      </c>
      <c r="G373" s="1" t="s">
        <v>14120</v>
      </c>
      <c r="H373" s="1" t="s">
        <v>14046</v>
      </c>
      <c r="I373" s="1" t="s">
        <v>12588</v>
      </c>
      <c r="J373" s="1" t="str">
        <f ca="1">IFERROR(__xludf.DUMMYFUNCTION("LEFT(INDEX(SPLIT(L373, "" ""), 4), 2)"),"12")</f>
        <v>12</v>
      </c>
      <c r="K373" s="1" t="s">
        <v>12589</v>
      </c>
      <c r="L373" s="4" t="str">
        <f ca="1">IFERROR(__xludf.DUMMYFUNCTION("JOIN("" "", SPLIT(REGEXEXTRACT(H373, ""(\S+\s+\S+\s+\S+\s+\S+)""), "" ""))"),"Intel Core i5 12600K")</f>
        <v>Intel Core i5 12600K</v>
      </c>
    </row>
    <row r="374" spans="1:12">
      <c r="A374" s="1" t="s">
        <v>14121</v>
      </c>
      <c r="B374" s="1" t="s">
        <v>14041</v>
      </c>
      <c r="D374" s="1" t="s">
        <v>10743</v>
      </c>
      <c r="E374" s="1" t="s">
        <v>14122</v>
      </c>
      <c r="F374" s="2" t="s">
        <v>14123</v>
      </c>
      <c r="G374" s="1" t="s">
        <v>14124</v>
      </c>
      <c r="H374" s="1" t="s">
        <v>14046</v>
      </c>
      <c r="I374" s="1" t="s">
        <v>12665</v>
      </c>
      <c r="J374" s="1" t="str">
        <f ca="1">IFERROR(__xludf.DUMMYFUNCTION("LEFT(INDEX(SPLIT(L374, "" ""), 4), 2)"),"12")</f>
        <v>12</v>
      </c>
      <c r="K374" s="1" t="s">
        <v>12589</v>
      </c>
      <c r="L374" s="4" t="str">
        <f ca="1">IFERROR(__xludf.DUMMYFUNCTION("JOIN("" "", SPLIT(REGEXEXTRACT(H374, ""(\S+\s+\S+\s+\S+\s+\S+)""), "" ""))"),"Intel Core i5 12600K")</f>
        <v>Intel Core i5 12600K</v>
      </c>
    </row>
    <row r="375" spans="1:12">
      <c r="A375" s="1" t="s">
        <v>14125</v>
      </c>
      <c r="B375" s="1" t="s">
        <v>14041</v>
      </c>
      <c r="D375" s="1" t="s">
        <v>10736</v>
      </c>
      <c r="E375" s="1" t="s">
        <v>14126</v>
      </c>
      <c r="F375" s="2" t="s">
        <v>14127</v>
      </c>
      <c r="G375" s="1" t="s">
        <v>14128</v>
      </c>
      <c r="H375" s="1" t="s">
        <v>14046</v>
      </c>
      <c r="I375" s="1" t="s">
        <v>12604</v>
      </c>
      <c r="J375" s="1" t="str">
        <f ca="1">IFERROR(__xludf.DUMMYFUNCTION("LEFT(INDEX(SPLIT(L375, "" ""), 4), 2)"),"12")</f>
        <v>12</v>
      </c>
      <c r="K375" s="1" t="s">
        <v>12589</v>
      </c>
      <c r="L375" s="4" t="str">
        <f ca="1">IFERROR(__xludf.DUMMYFUNCTION("JOIN("" "", SPLIT(REGEXEXTRACT(H375, ""(\S+\s+\S+\s+\S+\s+\S+)""), "" ""))"),"Intel Core i5 12600K")</f>
        <v>Intel Core i5 12600K</v>
      </c>
    </row>
    <row r="376" spans="1:12">
      <c r="A376" s="1" t="s">
        <v>14129</v>
      </c>
      <c r="B376" s="1" t="s">
        <v>14041</v>
      </c>
      <c r="D376" s="1" t="s">
        <v>10736</v>
      </c>
      <c r="E376" s="1" t="s">
        <v>14130</v>
      </c>
      <c r="F376" s="2" t="s">
        <v>14131</v>
      </c>
      <c r="G376" s="1" t="s">
        <v>14132</v>
      </c>
      <c r="H376" s="1" t="s">
        <v>14046</v>
      </c>
      <c r="I376" s="1" t="s">
        <v>12627</v>
      </c>
      <c r="J376" s="1" t="str">
        <f ca="1">IFERROR(__xludf.DUMMYFUNCTION("LEFT(INDEX(SPLIT(L376, "" ""), 4), 2)"),"12")</f>
        <v>12</v>
      </c>
      <c r="K376" s="1" t="s">
        <v>12589</v>
      </c>
      <c r="L376" s="4" t="str">
        <f ca="1">IFERROR(__xludf.DUMMYFUNCTION("JOIN("" "", SPLIT(REGEXEXTRACT(H376, ""(\S+\s+\S+\s+\S+\s+\S+)""), "" ""))"),"Intel Core i5 12600K")</f>
        <v>Intel Core i5 12600K</v>
      </c>
    </row>
    <row r="377" spans="1:12">
      <c r="A377" s="1" t="s">
        <v>13936</v>
      </c>
      <c r="B377" s="1" t="s">
        <v>14041</v>
      </c>
      <c r="D377" s="1" t="s">
        <v>10736</v>
      </c>
      <c r="E377" s="1" t="s">
        <v>14133</v>
      </c>
      <c r="F377" s="2" t="s">
        <v>13938</v>
      </c>
      <c r="G377" s="1" t="s">
        <v>14134</v>
      </c>
      <c r="H377" s="1" t="s">
        <v>14046</v>
      </c>
      <c r="I377" s="1" t="s">
        <v>12665</v>
      </c>
      <c r="J377" s="1" t="str">
        <f ca="1">IFERROR(__xludf.DUMMYFUNCTION("LEFT(INDEX(SPLIT(L377, "" ""), 4), 2)"),"12")</f>
        <v>12</v>
      </c>
      <c r="K377" s="1" t="s">
        <v>12589</v>
      </c>
      <c r="L377" s="4" t="str">
        <f ca="1">IFERROR(__xludf.DUMMYFUNCTION("JOIN("" "", SPLIT(REGEXEXTRACT(H377, ""(\S+\s+\S+\s+\S+\s+\S+)""), "" ""))"),"Intel Core i5 12600K")</f>
        <v>Intel Core i5 12600K</v>
      </c>
    </row>
    <row r="378" spans="1:12">
      <c r="A378" s="1" t="s">
        <v>14135</v>
      </c>
      <c r="B378" s="1" t="s">
        <v>14041</v>
      </c>
      <c r="D378" s="1" t="s">
        <v>10736</v>
      </c>
      <c r="E378" s="1" t="s">
        <v>14136</v>
      </c>
      <c r="F378" s="2" t="s">
        <v>14137</v>
      </c>
      <c r="G378" s="1" t="s">
        <v>14138</v>
      </c>
      <c r="H378" s="1" t="s">
        <v>14046</v>
      </c>
      <c r="I378" s="1" t="s">
        <v>14139</v>
      </c>
      <c r="J378" s="1" t="str">
        <f ca="1">IFERROR(__xludf.DUMMYFUNCTION("LEFT(INDEX(SPLIT(L378, "" ""), 4), 2)"),"12")</f>
        <v>12</v>
      </c>
      <c r="K378" s="1" t="s">
        <v>12589</v>
      </c>
      <c r="L378" s="4" t="str">
        <f ca="1">IFERROR(__xludf.DUMMYFUNCTION("JOIN("" "", SPLIT(REGEXEXTRACT(H378, ""(\S+\s+\S+\s+\S+\s+\S+)""), "" ""))"),"Intel Core i5 12600K")</f>
        <v>Intel Core i5 12600K</v>
      </c>
    </row>
    <row r="379" spans="1:12">
      <c r="A379" s="1" t="s">
        <v>14140</v>
      </c>
      <c r="B379" s="1" t="s">
        <v>14041</v>
      </c>
      <c r="D379" s="1" t="s">
        <v>10736</v>
      </c>
      <c r="E379" s="1" t="s">
        <v>14141</v>
      </c>
      <c r="F379" s="2" t="s">
        <v>14142</v>
      </c>
      <c r="G379" s="1" t="s">
        <v>14143</v>
      </c>
      <c r="H379" s="1" t="s">
        <v>14046</v>
      </c>
      <c r="I379" s="1" t="s">
        <v>12691</v>
      </c>
      <c r="J379" s="1" t="str">
        <f ca="1">IFERROR(__xludf.DUMMYFUNCTION("LEFT(INDEX(SPLIT(L379, "" ""), 4), 2)"),"12")</f>
        <v>12</v>
      </c>
      <c r="K379" s="1" t="s">
        <v>12589</v>
      </c>
      <c r="L379" s="4" t="str">
        <f ca="1">IFERROR(__xludf.DUMMYFUNCTION("JOIN("" "", SPLIT(REGEXEXTRACT(H379, ""(\S+\s+\S+\s+\S+\s+\S+)""), "" ""))"),"Intel Core i5 12600K")</f>
        <v>Intel Core i5 12600K</v>
      </c>
    </row>
    <row r="380" spans="1:12">
      <c r="A380" s="1" t="s">
        <v>14144</v>
      </c>
      <c r="B380" s="1" t="s">
        <v>14041</v>
      </c>
      <c r="D380" s="1" t="s">
        <v>10755</v>
      </c>
      <c r="E380" s="1" t="s">
        <v>14145</v>
      </c>
      <c r="F380" s="2" t="s">
        <v>14146</v>
      </c>
      <c r="G380" s="1" t="s">
        <v>14147</v>
      </c>
      <c r="H380" s="1" t="s">
        <v>14046</v>
      </c>
      <c r="I380" s="1" t="s">
        <v>12588</v>
      </c>
      <c r="J380" s="1" t="str">
        <f ca="1">IFERROR(__xludf.DUMMYFUNCTION("LEFT(INDEX(SPLIT(L380, "" ""), 4), 2)"),"12")</f>
        <v>12</v>
      </c>
      <c r="K380" s="1" t="s">
        <v>12589</v>
      </c>
      <c r="L380" s="4" t="str">
        <f ca="1">IFERROR(__xludf.DUMMYFUNCTION("JOIN("" "", SPLIT(REGEXEXTRACT(H380, ""(\S+\s+\S+\s+\S+\s+\S+)""), "" ""))"),"Intel Core i5 12600K")</f>
        <v>Intel Core i5 12600K</v>
      </c>
    </row>
    <row r="381" spans="1:12">
      <c r="A381" s="1" t="s">
        <v>14148</v>
      </c>
      <c r="B381" s="1" t="s">
        <v>14041</v>
      </c>
      <c r="D381" s="1" t="s">
        <v>10755</v>
      </c>
      <c r="E381" s="1" t="s">
        <v>14149</v>
      </c>
      <c r="F381" s="2" t="s">
        <v>14150</v>
      </c>
      <c r="G381" s="1" t="s">
        <v>14151</v>
      </c>
      <c r="H381" s="1" t="s">
        <v>14046</v>
      </c>
      <c r="I381" s="1" t="s">
        <v>12588</v>
      </c>
      <c r="J381" s="1" t="str">
        <f ca="1">IFERROR(__xludf.DUMMYFUNCTION("LEFT(INDEX(SPLIT(L381, "" ""), 4), 2)"),"12")</f>
        <v>12</v>
      </c>
      <c r="K381" s="1" t="s">
        <v>12589</v>
      </c>
      <c r="L381" s="4" t="str">
        <f ca="1">IFERROR(__xludf.DUMMYFUNCTION("JOIN("" "", SPLIT(REGEXEXTRACT(H381, ""(\S+\s+\S+\s+\S+\s+\S+)""), "" ""))"),"Intel Core i5 12600K")</f>
        <v>Intel Core i5 12600K</v>
      </c>
    </row>
    <row r="382" spans="1:12">
      <c r="A382" s="1" t="s">
        <v>14152</v>
      </c>
      <c r="B382" s="1" t="s">
        <v>14041</v>
      </c>
      <c r="D382" s="1" t="s">
        <v>10755</v>
      </c>
      <c r="E382" s="1" t="s">
        <v>668</v>
      </c>
      <c r="F382" s="2" t="s">
        <v>14153</v>
      </c>
      <c r="G382" s="1" t="s">
        <v>14154</v>
      </c>
      <c r="H382" s="1" t="s">
        <v>14046</v>
      </c>
      <c r="I382" s="1" t="s">
        <v>12599</v>
      </c>
      <c r="J382" s="1" t="str">
        <f ca="1">IFERROR(__xludf.DUMMYFUNCTION("LEFT(INDEX(SPLIT(L382, "" ""), 4), 2)"),"12")</f>
        <v>12</v>
      </c>
      <c r="K382" s="1" t="s">
        <v>12589</v>
      </c>
      <c r="L382" s="4" t="str">
        <f ca="1">IFERROR(__xludf.DUMMYFUNCTION("JOIN("" "", SPLIT(REGEXEXTRACT(H382, ""(\S+\s+\S+\s+\S+\s+\S+)""), "" ""))"),"Intel Core i5 12600K")</f>
        <v>Intel Core i5 12600K</v>
      </c>
    </row>
    <row r="383" spans="1:12">
      <c r="A383" s="1" t="s">
        <v>14155</v>
      </c>
      <c r="B383" s="1" t="s">
        <v>14041</v>
      </c>
      <c r="D383" s="1" t="s">
        <v>10755</v>
      </c>
      <c r="E383" s="1" t="s">
        <v>14156</v>
      </c>
      <c r="F383" s="2" t="s">
        <v>14157</v>
      </c>
      <c r="G383" s="1" t="s">
        <v>14158</v>
      </c>
      <c r="H383" s="1" t="s">
        <v>14046</v>
      </c>
      <c r="I383" s="1" t="s">
        <v>12665</v>
      </c>
      <c r="J383" s="1" t="str">
        <f ca="1">IFERROR(__xludf.DUMMYFUNCTION("LEFT(INDEX(SPLIT(L383, "" ""), 4), 2)"),"12")</f>
        <v>12</v>
      </c>
      <c r="K383" s="1" t="s">
        <v>12589</v>
      </c>
      <c r="L383" s="4" t="str">
        <f ca="1">IFERROR(__xludf.DUMMYFUNCTION("JOIN("" "", SPLIT(REGEXEXTRACT(H383, ""(\S+\s+\S+\s+\S+\s+\S+)""), "" ""))"),"Intel Core i5 12600K")</f>
        <v>Intel Core i5 12600K</v>
      </c>
    </row>
    <row r="384" spans="1:12">
      <c r="A384" s="1" t="s">
        <v>14159</v>
      </c>
      <c r="B384" s="1" t="s">
        <v>14041</v>
      </c>
      <c r="D384" s="1" t="s">
        <v>10740</v>
      </c>
      <c r="E384" s="1" t="s">
        <v>14160</v>
      </c>
      <c r="F384" s="2" t="s">
        <v>14161</v>
      </c>
      <c r="G384" s="1" t="s">
        <v>14162</v>
      </c>
      <c r="H384" s="1" t="s">
        <v>14046</v>
      </c>
      <c r="I384" s="1" t="s">
        <v>12681</v>
      </c>
      <c r="J384" s="1" t="str">
        <f ca="1">IFERROR(__xludf.DUMMYFUNCTION("LEFT(INDEX(SPLIT(L384, "" ""), 4), 2)"),"12")</f>
        <v>12</v>
      </c>
      <c r="K384" s="1" t="s">
        <v>12589</v>
      </c>
      <c r="L384" s="4" t="str">
        <f ca="1">IFERROR(__xludf.DUMMYFUNCTION("JOIN("" "", SPLIT(REGEXEXTRACT(H384, ""(\S+\s+\S+\s+\S+\s+\S+)""), "" ""))"),"Intel Core i5 12600K")</f>
        <v>Intel Core i5 12600K</v>
      </c>
    </row>
    <row r="385" spans="1:12">
      <c r="A385" s="1" t="s">
        <v>14163</v>
      </c>
      <c r="B385" s="1" t="s">
        <v>14041</v>
      </c>
      <c r="D385" s="1" t="s">
        <v>12862</v>
      </c>
      <c r="E385" s="1" t="s">
        <v>14164</v>
      </c>
      <c r="F385" s="2" t="s">
        <v>14165</v>
      </c>
      <c r="G385" s="1" t="s">
        <v>14166</v>
      </c>
      <c r="H385" s="1" t="s">
        <v>14046</v>
      </c>
      <c r="I385" s="1" t="s">
        <v>12714</v>
      </c>
      <c r="J385" s="1" t="str">
        <f ca="1">IFERROR(__xludf.DUMMYFUNCTION("LEFT(INDEX(SPLIT(L385, "" ""), 4), 2)"),"12")</f>
        <v>12</v>
      </c>
      <c r="K385" s="1" t="s">
        <v>12589</v>
      </c>
      <c r="L385" s="4" t="str">
        <f ca="1">IFERROR(__xludf.DUMMYFUNCTION("JOIN("" "", SPLIT(REGEXEXTRACT(H385, ""(\S+\s+\S+\s+\S+\s+\S+)""), "" ""))"),"Intel Core i5 12600K")</f>
        <v>Intel Core i5 12600K</v>
      </c>
    </row>
    <row r="386" spans="1:12">
      <c r="A386" s="1" t="s">
        <v>14167</v>
      </c>
      <c r="B386" s="1" t="s">
        <v>14041</v>
      </c>
      <c r="D386" s="1" t="s">
        <v>12862</v>
      </c>
      <c r="E386" s="1" t="s">
        <v>14168</v>
      </c>
      <c r="F386" s="2" t="s">
        <v>14169</v>
      </c>
      <c r="G386" s="1" t="s">
        <v>14170</v>
      </c>
      <c r="H386" s="1" t="s">
        <v>14046</v>
      </c>
      <c r="I386" s="1" t="s">
        <v>12665</v>
      </c>
      <c r="J386" s="1" t="str">
        <f ca="1">IFERROR(__xludf.DUMMYFUNCTION("LEFT(INDEX(SPLIT(L386, "" ""), 4), 2)"),"12")</f>
        <v>12</v>
      </c>
      <c r="K386" s="1" t="s">
        <v>12589</v>
      </c>
      <c r="L386" s="4" t="str">
        <f ca="1">IFERROR(__xludf.DUMMYFUNCTION("JOIN("" "", SPLIT(REGEXEXTRACT(H386, ""(\S+\s+\S+\s+\S+\s+\S+)""), "" ""))"),"Intel Core i5 12600K")</f>
        <v>Intel Core i5 12600K</v>
      </c>
    </row>
    <row r="387" spans="1:12">
      <c r="A387" s="1" t="s">
        <v>14171</v>
      </c>
      <c r="B387" s="1" t="s">
        <v>14041</v>
      </c>
      <c r="D387" s="1" t="s">
        <v>12862</v>
      </c>
      <c r="E387" s="1" t="s">
        <v>14172</v>
      </c>
      <c r="F387" s="2" t="s">
        <v>14173</v>
      </c>
      <c r="G387" s="1" t="s">
        <v>14174</v>
      </c>
      <c r="H387" s="1" t="s">
        <v>14046</v>
      </c>
      <c r="I387" s="1" t="s">
        <v>12599</v>
      </c>
      <c r="J387" s="1" t="str">
        <f ca="1">IFERROR(__xludf.DUMMYFUNCTION("LEFT(INDEX(SPLIT(L387, "" ""), 4), 2)"),"12")</f>
        <v>12</v>
      </c>
      <c r="K387" s="1" t="s">
        <v>12589</v>
      </c>
      <c r="L387" s="4" t="str">
        <f ca="1">IFERROR(__xludf.DUMMYFUNCTION("JOIN("" "", SPLIT(REGEXEXTRACT(H387, ""(\S+\s+\S+\s+\S+\s+\S+)""), "" ""))"),"Intel Core i5 12600K")</f>
        <v>Intel Core i5 12600K</v>
      </c>
    </row>
    <row r="388" spans="1:12">
      <c r="A388" s="1" t="s">
        <v>14175</v>
      </c>
      <c r="B388" s="1" t="s">
        <v>14041</v>
      </c>
      <c r="D388" s="1" t="s">
        <v>12862</v>
      </c>
      <c r="E388" s="1" t="s">
        <v>14176</v>
      </c>
      <c r="F388" s="2" t="s">
        <v>14177</v>
      </c>
      <c r="G388" s="1" t="s">
        <v>14178</v>
      </c>
      <c r="H388" s="1" t="s">
        <v>14046</v>
      </c>
      <c r="I388" s="1" t="s">
        <v>12594</v>
      </c>
      <c r="J388" s="1" t="str">
        <f ca="1">IFERROR(__xludf.DUMMYFUNCTION("LEFT(INDEX(SPLIT(L388, "" ""), 4), 2)"),"12")</f>
        <v>12</v>
      </c>
      <c r="K388" s="1" t="s">
        <v>12589</v>
      </c>
      <c r="L388" s="4" t="str">
        <f ca="1">IFERROR(__xludf.DUMMYFUNCTION("JOIN("" "", SPLIT(REGEXEXTRACT(H388, ""(\S+\s+\S+\s+\S+\s+\S+)""), "" ""))"),"Intel Core i5 12600K")</f>
        <v>Intel Core i5 12600K</v>
      </c>
    </row>
    <row r="389" spans="1:12">
      <c r="A389" s="1" t="s">
        <v>14179</v>
      </c>
      <c r="B389" s="1" t="s">
        <v>14041</v>
      </c>
      <c r="D389" s="1" t="s">
        <v>12862</v>
      </c>
      <c r="E389" s="1" t="s">
        <v>14180</v>
      </c>
      <c r="F389" s="2" t="s">
        <v>14181</v>
      </c>
      <c r="G389" s="1" t="s">
        <v>14182</v>
      </c>
      <c r="H389" s="1" t="s">
        <v>14046</v>
      </c>
      <c r="I389" s="1" t="s">
        <v>12594</v>
      </c>
      <c r="J389" s="1" t="str">
        <f ca="1">IFERROR(__xludf.DUMMYFUNCTION("LEFT(INDEX(SPLIT(L389, "" ""), 4), 2)"),"12")</f>
        <v>12</v>
      </c>
      <c r="K389" s="1" t="s">
        <v>12589</v>
      </c>
      <c r="L389" s="4" t="str">
        <f ca="1">IFERROR(__xludf.DUMMYFUNCTION("JOIN("" "", SPLIT(REGEXEXTRACT(H389, ""(\S+\s+\S+\s+\S+\s+\S+)""), "" ""))"),"Intel Core i5 12600K")</f>
        <v>Intel Core i5 12600K</v>
      </c>
    </row>
    <row r="390" spans="1:12">
      <c r="A390" s="1" t="s">
        <v>14183</v>
      </c>
      <c r="B390" s="1" t="s">
        <v>14041</v>
      </c>
      <c r="D390" s="1" t="s">
        <v>12862</v>
      </c>
      <c r="E390" s="1" t="s">
        <v>14184</v>
      </c>
      <c r="F390" s="2" t="s">
        <v>14185</v>
      </c>
      <c r="G390" s="1" t="s">
        <v>14186</v>
      </c>
      <c r="H390" s="1" t="s">
        <v>14046</v>
      </c>
      <c r="I390" s="1" t="s">
        <v>12665</v>
      </c>
      <c r="J390" s="1" t="str">
        <f ca="1">IFERROR(__xludf.DUMMYFUNCTION("LEFT(INDEX(SPLIT(L390, "" ""), 4), 2)"),"12")</f>
        <v>12</v>
      </c>
      <c r="K390" s="1" t="s">
        <v>12589</v>
      </c>
      <c r="L390" s="4" t="str">
        <f ca="1">IFERROR(__xludf.DUMMYFUNCTION("JOIN("" "", SPLIT(REGEXEXTRACT(H390, ""(\S+\s+\S+\s+\S+\s+\S+)""), "" ""))"),"Intel Core i5 12600K")</f>
        <v>Intel Core i5 12600K</v>
      </c>
    </row>
    <row r="391" spans="1:12">
      <c r="A391" s="1" t="s">
        <v>14187</v>
      </c>
      <c r="B391" s="1" t="s">
        <v>14041</v>
      </c>
      <c r="D391" s="1" t="s">
        <v>12879</v>
      </c>
      <c r="E391" s="1" t="s">
        <v>14188</v>
      </c>
      <c r="F391" s="2" t="s">
        <v>14189</v>
      </c>
      <c r="G391" s="1" t="s">
        <v>14190</v>
      </c>
      <c r="H391" s="1" t="s">
        <v>14046</v>
      </c>
      <c r="I391" s="1" t="s">
        <v>12599</v>
      </c>
      <c r="J391" s="1" t="str">
        <f ca="1">IFERROR(__xludf.DUMMYFUNCTION("LEFT(INDEX(SPLIT(L391, "" ""), 4), 2)"),"12")</f>
        <v>12</v>
      </c>
      <c r="K391" s="1" t="s">
        <v>12589</v>
      </c>
      <c r="L391" s="4" t="str">
        <f ca="1">IFERROR(__xludf.DUMMYFUNCTION("JOIN("" "", SPLIT(REGEXEXTRACT(H391, ""(\S+\s+\S+\s+\S+\s+\S+)""), "" ""))"),"Intel Core i5 12600K")</f>
        <v>Intel Core i5 12600K</v>
      </c>
    </row>
    <row r="392" spans="1:12">
      <c r="A392" s="1" t="s">
        <v>14191</v>
      </c>
      <c r="B392" s="1" t="s">
        <v>14041</v>
      </c>
      <c r="D392" s="1" t="s">
        <v>12888</v>
      </c>
      <c r="E392" s="1" t="s">
        <v>14192</v>
      </c>
      <c r="F392" s="2" t="s">
        <v>14193</v>
      </c>
      <c r="G392" s="1" t="s">
        <v>14194</v>
      </c>
      <c r="H392" s="1" t="s">
        <v>14046</v>
      </c>
      <c r="I392" s="1" t="s">
        <v>12665</v>
      </c>
      <c r="J392" s="1" t="str">
        <f ca="1">IFERROR(__xludf.DUMMYFUNCTION("LEFT(INDEX(SPLIT(L392, "" ""), 4), 2)"),"12")</f>
        <v>12</v>
      </c>
      <c r="K392" s="1" t="s">
        <v>12589</v>
      </c>
      <c r="L392" s="4" t="str">
        <f ca="1">IFERROR(__xludf.DUMMYFUNCTION("JOIN("" "", SPLIT(REGEXEXTRACT(H392, ""(\S+\s+\S+\s+\S+\s+\S+)""), "" ""))"),"Intel Core i5 12600K")</f>
        <v>Intel Core i5 12600K</v>
      </c>
    </row>
    <row r="393" spans="1:12">
      <c r="A393" s="1" t="s">
        <v>13380</v>
      </c>
      <c r="B393" s="1" t="s">
        <v>14041</v>
      </c>
      <c r="D393" s="1" t="s">
        <v>12888</v>
      </c>
      <c r="E393" s="1" t="s">
        <v>14195</v>
      </c>
      <c r="F393" s="2" t="s">
        <v>13382</v>
      </c>
      <c r="G393" s="1" t="s">
        <v>14196</v>
      </c>
      <c r="H393" s="1" t="s">
        <v>14046</v>
      </c>
      <c r="I393" s="1" t="s">
        <v>12588</v>
      </c>
      <c r="J393" s="1" t="str">
        <f ca="1">IFERROR(__xludf.DUMMYFUNCTION("LEFT(INDEX(SPLIT(L393, "" ""), 4), 2)"),"12")</f>
        <v>12</v>
      </c>
      <c r="K393" s="1" t="s">
        <v>12589</v>
      </c>
      <c r="L393" s="4" t="str">
        <f ca="1">IFERROR(__xludf.DUMMYFUNCTION("JOIN("" "", SPLIT(REGEXEXTRACT(H393, ""(\S+\s+\S+\s+\S+\s+\S+)""), "" ""))"),"Intel Core i5 12600K")</f>
        <v>Intel Core i5 12600K</v>
      </c>
    </row>
    <row r="394" spans="1:12">
      <c r="A394" s="1" t="s">
        <v>14197</v>
      </c>
      <c r="B394" s="1" t="s">
        <v>14041</v>
      </c>
      <c r="D394" s="1" t="s">
        <v>12888</v>
      </c>
      <c r="E394" s="1" t="s">
        <v>14198</v>
      </c>
      <c r="F394" s="2" t="s">
        <v>14199</v>
      </c>
      <c r="G394" s="1" t="s">
        <v>14200</v>
      </c>
      <c r="H394" s="1" t="s">
        <v>14046</v>
      </c>
      <c r="I394" s="1" t="s">
        <v>12588</v>
      </c>
      <c r="J394" s="1" t="str">
        <f ca="1">IFERROR(__xludf.DUMMYFUNCTION("LEFT(INDEX(SPLIT(L394, "" ""), 4), 2)"),"12")</f>
        <v>12</v>
      </c>
      <c r="K394" s="1" t="s">
        <v>12589</v>
      </c>
      <c r="L394" s="4" t="str">
        <f ca="1">IFERROR(__xludf.DUMMYFUNCTION("JOIN("" "", SPLIT(REGEXEXTRACT(H394, ""(\S+\s+\S+\s+\S+\s+\S+)""), "" ""))"),"Intel Core i5 12600K")</f>
        <v>Intel Core i5 12600K</v>
      </c>
    </row>
    <row r="395" spans="1:12">
      <c r="A395" s="1" t="s">
        <v>14201</v>
      </c>
      <c r="B395" s="1" t="s">
        <v>14041</v>
      </c>
      <c r="D395" s="1" t="s">
        <v>12888</v>
      </c>
      <c r="E395" s="1" t="s">
        <v>14202</v>
      </c>
      <c r="F395" s="2" t="s">
        <v>14203</v>
      </c>
      <c r="G395" s="1" t="s">
        <v>14204</v>
      </c>
      <c r="H395" s="1" t="s">
        <v>14046</v>
      </c>
      <c r="I395" s="1" t="s">
        <v>12665</v>
      </c>
      <c r="J395" s="1" t="str">
        <f ca="1">IFERROR(__xludf.DUMMYFUNCTION("LEFT(INDEX(SPLIT(L395, "" ""), 4), 2)"),"12")</f>
        <v>12</v>
      </c>
      <c r="K395" s="1" t="s">
        <v>12589</v>
      </c>
      <c r="L395" s="4" t="str">
        <f ca="1">IFERROR(__xludf.DUMMYFUNCTION("JOIN("" "", SPLIT(REGEXEXTRACT(H395, ""(\S+\s+\S+\s+\S+\s+\S+)""), "" ""))"),"Intel Core i5 12600K")</f>
        <v>Intel Core i5 12600K</v>
      </c>
    </row>
    <row r="396" spans="1:12">
      <c r="A396" s="1" t="s">
        <v>14205</v>
      </c>
      <c r="B396" s="1" t="s">
        <v>14041</v>
      </c>
      <c r="D396" s="1" t="s">
        <v>12905</v>
      </c>
      <c r="E396" s="1" t="s">
        <v>14206</v>
      </c>
      <c r="F396" s="2" t="s">
        <v>14207</v>
      </c>
      <c r="G396" s="1" t="s">
        <v>14208</v>
      </c>
      <c r="H396" s="1" t="s">
        <v>14046</v>
      </c>
      <c r="I396" s="1" t="s">
        <v>12665</v>
      </c>
      <c r="J396" s="1" t="str">
        <f ca="1">IFERROR(__xludf.DUMMYFUNCTION("LEFT(INDEX(SPLIT(L396, "" ""), 4), 2)"),"12")</f>
        <v>12</v>
      </c>
      <c r="K396" s="1" t="s">
        <v>12589</v>
      </c>
      <c r="L396" s="4" t="str">
        <f ca="1">IFERROR(__xludf.DUMMYFUNCTION("JOIN("" "", SPLIT(REGEXEXTRACT(H396, ""(\S+\s+\S+\s+\S+\s+\S+)""), "" ""))"),"Intel Core i5 12600K")</f>
        <v>Intel Core i5 12600K</v>
      </c>
    </row>
    <row r="397" spans="1:12">
      <c r="A397" s="1" t="s">
        <v>14209</v>
      </c>
      <c r="B397" s="1" t="s">
        <v>14041</v>
      </c>
      <c r="D397" s="1" t="s">
        <v>12914</v>
      </c>
      <c r="E397" s="1" t="s">
        <v>14210</v>
      </c>
      <c r="F397" s="2" t="s">
        <v>14211</v>
      </c>
      <c r="G397" s="1" t="s">
        <v>14212</v>
      </c>
      <c r="H397" s="1" t="s">
        <v>14046</v>
      </c>
      <c r="I397" s="1" t="s">
        <v>12665</v>
      </c>
      <c r="J397" s="1" t="str">
        <f ca="1">IFERROR(__xludf.DUMMYFUNCTION("LEFT(INDEX(SPLIT(L397, "" ""), 4), 2)"),"12")</f>
        <v>12</v>
      </c>
      <c r="K397" s="1" t="s">
        <v>12589</v>
      </c>
      <c r="L397" s="4" t="str">
        <f ca="1">IFERROR(__xludf.DUMMYFUNCTION("JOIN("" "", SPLIT(REGEXEXTRACT(H397, ""(\S+\s+\S+\s+\S+\s+\S+)""), "" ""))"),"Intel Core i5 12600K")</f>
        <v>Intel Core i5 12600K</v>
      </c>
    </row>
    <row r="398" spans="1:12">
      <c r="A398" s="1" t="s">
        <v>14213</v>
      </c>
      <c r="B398" s="1" t="s">
        <v>14041</v>
      </c>
      <c r="D398" s="1" t="s">
        <v>12914</v>
      </c>
      <c r="E398" s="1" t="s">
        <v>7466</v>
      </c>
      <c r="F398" s="2" t="s">
        <v>14214</v>
      </c>
      <c r="G398" s="1" t="s">
        <v>14215</v>
      </c>
      <c r="H398" s="1" t="s">
        <v>14046</v>
      </c>
      <c r="I398" s="1" t="s">
        <v>13137</v>
      </c>
      <c r="J398" s="1" t="str">
        <f ca="1">IFERROR(__xludf.DUMMYFUNCTION("LEFT(INDEX(SPLIT(L398, "" ""), 4), 2)"),"12")</f>
        <v>12</v>
      </c>
      <c r="K398" s="1" t="s">
        <v>12589</v>
      </c>
      <c r="L398" s="4" t="str">
        <f ca="1">IFERROR(__xludf.DUMMYFUNCTION("JOIN("" "", SPLIT(REGEXEXTRACT(H398, ""(\S+\s+\S+\s+\S+\s+\S+)""), "" ""))"),"Intel Core i5 12600K")</f>
        <v>Intel Core i5 12600K</v>
      </c>
    </row>
    <row r="399" spans="1:12">
      <c r="A399" s="1" t="s">
        <v>14216</v>
      </c>
      <c r="B399" s="1" t="s">
        <v>14041</v>
      </c>
      <c r="D399" s="1" t="s">
        <v>12914</v>
      </c>
      <c r="E399" s="1" t="s">
        <v>14217</v>
      </c>
      <c r="F399" s="2" t="s">
        <v>14218</v>
      </c>
      <c r="G399" s="1" t="s">
        <v>14219</v>
      </c>
      <c r="H399" s="1" t="s">
        <v>14046</v>
      </c>
      <c r="I399" s="1" t="s">
        <v>12588</v>
      </c>
      <c r="J399" s="1" t="str">
        <f ca="1">IFERROR(__xludf.DUMMYFUNCTION("LEFT(INDEX(SPLIT(L399, "" ""), 4), 2)"),"12")</f>
        <v>12</v>
      </c>
      <c r="K399" s="1" t="s">
        <v>12589</v>
      </c>
      <c r="L399" s="4" t="str">
        <f ca="1">IFERROR(__xludf.DUMMYFUNCTION("JOIN("" "", SPLIT(REGEXEXTRACT(H399, ""(\S+\s+\S+\s+\S+\s+\S+)""), "" ""))"),"Intel Core i5 12600K")</f>
        <v>Intel Core i5 12600K</v>
      </c>
    </row>
    <row r="400" spans="1:12">
      <c r="A400" s="1" t="s">
        <v>14220</v>
      </c>
      <c r="B400" s="1" t="s">
        <v>14041</v>
      </c>
      <c r="D400" s="1" t="s">
        <v>12914</v>
      </c>
      <c r="E400" s="1" t="s">
        <v>14221</v>
      </c>
      <c r="F400" s="2" t="s">
        <v>14222</v>
      </c>
      <c r="G400" s="1" t="s">
        <v>14223</v>
      </c>
      <c r="H400" s="1" t="s">
        <v>14046</v>
      </c>
      <c r="I400" s="1" t="s">
        <v>12696</v>
      </c>
      <c r="J400" s="1" t="str">
        <f ca="1">IFERROR(__xludf.DUMMYFUNCTION("LEFT(INDEX(SPLIT(L400, "" ""), 4), 2)"),"12")</f>
        <v>12</v>
      </c>
      <c r="K400" s="1" t="s">
        <v>12589</v>
      </c>
      <c r="L400" s="4" t="str">
        <f ca="1">IFERROR(__xludf.DUMMYFUNCTION("JOIN("" "", SPLIT(REGEXEXTRACT(H400, ""(\S+\s+\S+\s+\S+\s+\S+)""), "" ""))"),"Intel Core i5 12600K")</f>
        <v>Intel Core i5 12600K</v>
      </c>
    </row>
    <row r="401" spans="1:12">
      <c r="A401" s="1" t="s">
        <v>14224</v>
      </c>
      <c r="B401" s="1" t="s">
        <v>14041</v>
      </c>
      <c r="D401" s="1" t="s">
        <v>12914</v>
      </c>
      <c r="E401" s="1" t="s">
        <v>14225</v>
      </c>
      <c r="F401" s="2" t="s">
        <v>14226</v>
      </c>
      <c r="G401" s="1" t="s">
        <v>14227</v>
      </c>
      <c r="H401" s="1" t="s">
        <v>14046</v>
      </c>
      <c r="I401" s="1" t="s">
        <v>12665</v>
      </c>
      <c r="J401" s="1" t="str">
        <f ca="1">IFERROR(__xludf.DUMMYFUNCTION("LEFT(INDEX(SPLIT(L401, "" ""), 4), 2)"),"12")</f>
        <v>12</v>
      </c>
      <c r="K401" s="1" t="s">
        <v>12589</v>
      </c>
      <c r="L401" s="4" t="str">
        <f ca="1">IFERROR(__xludf.DUMMYFUNCTION("JOIN("" "", SPLIT(REGEXEXTRACT(H401, ""(\S+\s+\S+\s+\S+\s+\S+)""), "" ""))"),"Intel Core i5 12600K")</f>
        <v>Intel Core i5 12600K</v>
      </c>
    </row>
    <row r="402" spans="1:12">
      <c r="A402" s="1" t="s">
        <v>14228</v>
      </c>
      <c r="B402" s="1" t="s">
        <v>14041</v>
      </c>
      <c r="D402" s="1" t="s">
        <v>12953</v>
      </c>
      <c r="E402" s="1" t="s">
        <v>14229</v>
      </c>
      <c r="F402" s="2" t="s">
        <v>14230</v>
      </c>
      <c r="G402" s="1" t="s">
        <v>14231</v>
      </c>
      <c r="H402" s="1" t="s">
        <v>14046</v>
      </c>
      <c r="I402" s="1" t="s">
        <v>12691</v>
      </c>
      <c r="J402" s="1" t="str">
        <f ca="1">IFERROR(__xludf.DUMMYFUNCTION("LEFT(INDEX(SPLIT(L402, "" ""), 4), 2)"),"12")</f>
        <v>12</v>
      </c>
      <c r="K402" s="1" t="s">
        <v>12589</v>
      </c>
      <c r="L402" s="4" t="str">
        <f ca="1">IFERROR(__xludf.DUMMYFUNCTION("JOIN("" "", SPLIT(REGEXEXTRACT(H402, ""(\S+\s+\S+\s+\S+\s+\S+)""), "" ""))"),"Intel Core i5 12600K")</f>
        <v>Intel Core i5 12600K</v>
      </c>
    </row>
    <row r="403" spans="1:12">
      <c r="A403" s="1" t="s">
        <v>14232</v>
      </c>
      <c r="B403" s="1" t="s">
        <v>14041</v>
      </c>
      <c r="D403" s="1" t="s">
        <v>12953</v>
      </c>
      <c r="E403" s="1" t="s">
        <v>14233</v>
      </c>
      <c r="F403" s="2" t="s">
        <v>14234</v>
      </c>
      <c r="G403" s="1" t="s">
        <v>14235</v>
      </c>
      <c r="H403" s="1" t="s">
        <v>14046</v>
      </c>
      <c r="I403" s="1" t="s">
        <v>12748</v>
      </c>
      <c r="J403" s="1" t="str">
        <f ca="1">IFERROR(__xludf.DUMMYFUNCTION("LEFT(INDEX(SPLIT(L403, "" ""), 4), 2)"),"12")</f>
        <v>12</v>
      </c>
      <c r="K403" s="1" t="s">
        <v>12589</v>
      </c>
      <c r="L403" s="4" t="str">
        <f ca="1">IFERROR(__xludf.DUMMYFUNCTION("JOIN("" "", SPLIT(REGEXEXTRACT(H403, ""(\S+\s+\S+\s+\S+\s+\S+)""), "" ""))"),"Intel Core i5 12600K")</f>
        <v>Intel Core i5 12600K</v>
      </c>
    </row>
    <row r="404" spans="1:12">
      <c r="A404" s="1" t="s">
        <v>14236</v>
      </c>
      <c r="B404" s="1" t="s">
        <v>14041</v>
      </c>
      <c r="D404" s="1" t="s">
        <v>12953</v>
      </c>
      <c r="E404" s="1" t="s">
        <v>14237</v>
      </c>
      <c r="F404" s="2" t="s">
        <v>14238</v>
      </c>
      <c r="G404" s="1" t="s">
        <v>14239</v>
      </c>
      <c r="H404" s="1" t="s">
        <v>14046</v>
      </c>
      <c r="I404" s="1" t="s">
        <v>14240</v>
      </c>
      <c r="J404" s="1" t="str">
        <f ca="1">IFERROR(__xludf.DUMMYFUNCTION("LEFT(INDEX(SPLIT(L404, "" ""), 4), 2)"),"12")</f>
        <v>12</v>
      </c>
      <c r="K404" s="1" t="s">
        <v>12589</v>
      </c>
      <c r="L404" s="4" t="str">
        <f ca="1">IFERROR(__xludf.DUMMYFUNCTION("JOIN("" "", SPLIT(REGEXEXTRACT(H404, ""(\S+\s+\S+\s+\S+\s+\S+)""), "" ""))"),"Intel Core i5 12600K")</f>
        <v>Intel Core i5 12600K</v>
      </c>
    </row>
    <row r="405" spans="1:12">
      <c r="A405" s="1" t="s">
        <v>14241</v>
      </c>
      <c r="B405" s="1" t="s">
        <v>14041</v>
      </c>
      <c r="D405" s="1" t="s">
        <v>12953</v>
      </c>
      <c r="E405" s="1" t="s">
        <v>14242</v>
      </c>
      <c r="F405" s="2" t="s">
        <v>14243</v>
      </c>
      <c r="G405" s="1" t="s">
        <v>14244</v>
      </c>
      <c r="H405" s="1" t="s">
        <v>14046</v>
      </c>
      <c r="I405" s="1" t="s">
        <v>12594</v>
      </c>
      <c r="J405" s="1" t="str">
        <f ca="1">IFERROR(__xludf.DUMMYFUNCTION("LEFT(INDEX(SPLIT(L405, "" ""), 4), 2)"),"12")</f>
        <v>12</v>
      </c>
      <c r="K405" s="1" t="s">
        <v>12589</v>
      </c>
      <c r="L405" s="4" t="str">
        <f ca="1">IFERROR(__xludf.DUMMYFUNCTION("JOIN("" "", SPLIT(REGEXEXTRACT(H405, ""(\S+\s+\S+\s+\S+\s+\S+)""), "" ""))"),"Intel Core i5 12600K")</f>
        <v>Intel Core i5 12600K</v>
      </c>
    </row>
    <row r="406" spans="1:12">
      <c r="A406" s="1" t="s">
        <v>14245</v>
      </c>
      <c r="B406" s="1" t="s">
        <v>14041</v>
      </c>
      <c r="D406" s="1" t="s">
        <v>12953</v>
      </c>
      <c r="E406" s="1" t="s">
        <v>14246</v>
      </c>
      <c r="F406" s="2" t="s">
        <v>14247</v>
      </c>
      <c r="G406" s="1" t="s">
        <v>14248</v>
      </c>
      <c r="H406" s="1" t="s">
        <v>14046</v>
      </c>
      <c r="I406" s="1" t="s">
        <v>12599</v>
      </c>
      <c r="J406" s="1" t="str">
        <f ca="1">IFERROR(__xludf.DUMMYFUNCTION("LEFT(INDEX(SPLIT(L406, "" ""), 4), 2)"),"12")</f>
        <v>12</v>
      </c>
      <c r="K406" s="1" t="s">
        <v>12589</v>
      </c>
      <c r="L406" s="4" t="str">
        <f ca="1">IFERROR(__xludf.DUMMYFUNCTION("JOIN("" "", SPLIT(REGEXEXTRACT(H406, ""(\S+\s+\S+\s+\S+\s+\S+)""), "" ""))"),"Intel Core i5 12600K")</f>
        <v>Intel Core i5 12600K</v>
      </c>
    </row>
    <row r="407" spans="1:12">
      <c r="A407" s="1" t="s">
        <v>14249</v>
      </c>
      <c r="B407" s="1" t="s">
        <v>14041</v>
      </c>
      <c r="D407" s="1" t="s">
        <v>12953</v>
      </c>
      <c r="E407" s="1" t="s">
        <v>14250</v>
      </c>
      <c r="F407" s="2" t="s">
        <v>14251</v>
      </c>
      <c r="G407" s="1" t="s">
        <v>14252</v>
      </c>
      <c r="H407" s="1" t="s">
        <v>14046</v>
      </c>
      <c r="I407" s="1" t="s">
        <v>12748</v>
      </c>
      <c r="J407" s="1" t="str">
        <f ca="1">IFERROR(__xludf.DUMMYFUNCTION("LEFT(INDEX(SPLIT(L407, "" ""), 4), 2)"),"12")</f>
        <v>12</v>
      </c>
      <c r="K407" s="1" t="s">
        <v>12589</v>
      </c>
      <c r="L407" s="4" t="str">
        <f ca="1">IFERROR(__xludf.DUMMYFUNCTION("JOIN("" "", SPLIT(REGEXEXTRACT(H407, ""(\S+\s+\S+\s+\S+\s+\S+)""), "" ""))"),"Intel Core i5 12600K")</f>
        <v>Intel Core i5 12600K</v>
      </c>
    </row>
    <row r="408" spans="1:12">
      <c r="A408" s="1" t="s">
        <v>14253</v>
      </c>
      <c r="B408" s="1" t="s">
        <v>14041</v>
      </c>
      <c r="D408" s="1" t="s">
        <v>12966</v>
      </c>
      <c r="E408" s="1" t="s">
        <v>14254</v>
      </c>
      <c r="F408" s="2" t="s">
        <v>14255</v>
      </c>
      <c r="G408" s="1" t="s">
        <v>14256</v>
      </c>
      <c r="H408" s="1" t="s">
        <v>14046</v>
      </c>
      <c r="I408" s="1" t="s">
        <v>13112</v>
      </c>
      <c r="J408" s="1" t="str">
        <f ca="1">IFERROR(__xludf.DUMMYFUNCTION("LEFT(INDEX(SPLIT(L408, "" ""), 4), 2)"),"12")</f>
        <v>12</v>
      </c>
      <c r="K408" s="1" t="s">
        <v>12589</v>
      </c>
      <c r="L408" s="4" t="str">
        <f ca="1">IFERROR(__xludf.DUMMYFUNCTION("JOIN("" "", SPLIT(REGEXEXTRACT(H408, ""(\S+\s+\S+\s+\S+\s+\S+)""), "" ""))"),"Intel Core i5 12600K")</f>
        <v>Intel Core i5 12600K</v>
      </c>
    </row>
    <row r="409" spans="1:12">
      <c r="A409" s="1" t="s">
        <v>14257</v>
      </c>
      <c r="B409" s="1" t="s">
        <v>14041</v>
      </c>
      <c r="D409" s="1" t="s">
        <v>12966</v>
      </c>
      <c r="E409" s="1" t="s">
        <v>14258</v>
      </c>
      <c r="F409" s="2" t="s">
        <v>14259</v>
      </c>
      <c r="G409" s="1" t="s">
        <v>14260</v>
      </c>
      <c r="H409" s="1" t="s">
        <v>14046</v>
      </c>
      <c r="I409" s="1" t="s">
        <v>12627</v>
      </c>
      <c r="J409" s="1" t="str">
        <f ca="1">IFERROR(__xludf.DUMMYFUNCTION("LEFT(INDEX(SPLIT(L409, "" ""), 4), 2)"),"12")</f>
        <v>12</v>
      </c>
      <c r="K409" s="1" t="s">
        <v>12589</v>
      </c>
      <c r="L409" s="4" t="str">
        <f ca="1">IFERROR(__xludf.DUMMYFUNCTION("JOIN("" "", SPLIT(REGEXEXTRACT(H409, ""(\S+\s+\S+\s+\S+\s+\S+)""), "" ""))"),"Intel Core i5 12600K")</f>
        <v>Intel Core i5 12600K</v>
      </c>
    </row>
    <row r="410" spans="1:12">
      <c r="A410" s="1" t="s">
        <v>14261</v>
      </c>
      <c r="B410" s="1" t="s">
        <v>14041</v>
      </c>
      <c r="D410" s="1" t="s">
        <v>12966</v>
      </c>
      <c r="E410" s="1" t="s">
        <v>14262</v>
      </c>
      <c r="F410" s="2" t="s">
        <v>14263</v>
      </c>
      <c r="G410" s="1" t="s">
        <v>14264</v>
      </c>
      <c r="H410" s="1" t="s">
        <v>14046</v>
      </c>
      <c r="I410" s="1" t="s">
        <v>12665</v>
      </c>
      <c r="J410" s="1" t="str">
        <f ca="1">IFERROR(__xludf.DUMMYFUNCTION("LEFT(INDEX(SPLIT(L410, "" ""), 4), 2)"),"12")</f>
        <v>12</v>
      </c>
      <c r="K410" s="1" t="s">
        <v>12589</v>
      </c>
      <c r="L410" s="4" t="str">
        <f ca="1">IFERROR(__xludf.DUMMYFUNCTION("JOIN("" "", SPLIT(REGEXEXTRACT(H410, ""(\S+\s+\S+\s+\S+\s+\S+)""), "" ""))"),"Intel Core i5 12600K")</f>
        <v>Intel Core i5 12600K</v>
      </c>
    </row>
    <row r="411" spans="1:12">
      <c r="A411" s="1" t="s">
        <v>14265</v>
      </c>
      <c r="B411" s="1" t="s">
        <v>14041</v>
      </c>
      <c r="D411" s="1" t="s">
        <v>12966</v>
      </c>
      <c r="E411" s="1" t="s">
        <v>14266</v>
      </c>
      <c r="F411" s="2" t="s">
        <v>14267</v>
      </c>
      <c r="G411" s="1" t="s">
        <v>14268</v>
      </c>
      <c r="H411" s="1" t="s">
        <v>14046</v>
      </c>
      <c r="I411" s="1" t="s">
        <v>12604</v>
      </c>
      <c r="J411" s="1" t="str">
        <f ca="1">IFERROR(__xludf.DUMMYFUNCTION("LEFT(INDEX(SPLIT(L411, "" ""), 4), 2)"),"12")</f>
        <v>12</v>
      </c>
      <c r="K411" s="1" t="s">
        <v>12589</v>
      </c>
      <c r="L411" s="4" t="str">
        <f ca="1">IFERROR(__xludf.DUMMYFUNCTION("JOIN("" "", SPLIT(REGEXEXTRACT(H411, ""(\S+\s+\S+\s+\S+\s+\S+)""), "" ""))"),"Intel Core i5 12600K")</f>
        <v>Intel Core i5 12600K</v>
      </c>
    </row>
    <row r="412" spans="1:12">
      <c r="A412" s="1" t="s">
        <v>14269</v>
      </c>
      <c r="B412" s="1" t="s">
        <v>14041</v>
      </c>
      <c r="D412" s="1" t="s">
        <v>12987</v>
      </c>
      <c r="E412" s="1" t="s">
        <v>14270</v>
      </c>
      <c r="F412" s="2" t="s">
        <v>14271</v>
      </c>
      <c r="G412" s="1" t="s">
        <v>14272</v>
      </c>
      <c r="H412" s="1" t="s">
        <v>14046</v>
      </c>
      <c r="I412" s="1" t="s">
        <v>12665</v>
      </c>
      <c r="J412" s="1" t="str">
        <f ca="1">IFERROR(__xludf.DUMMYFUNCTION("LEFT(INDEX(SPLIT(L412, "" ""), 4), 2)"),"12")</f>
        <v>12</v>
      </c>
      <c r="K412" s="1" t="s">
        <v>12589</v>
      </c>
      <c r="L412" s="4" t="str">
        <f ca="1">IFERROR(__xludf.DUMMYFUNCTION("JOIN("" "", SPLIT(REGEXEXTRACT(H412, ""(\S+\s+\S+\s+\S+\s+\S+)""), "" ""))"),"Intel Core i5 12600K")</f>
        <v>Intel Core i5 12600K</v>
      </c>
    </row>
    <row r="413" spans="1:12">
      <c r="A413" s="1" t="s">
        <v>14273</v>
      </c>
      <c r="B413" s="1" t="s">
        <v>14041</v>
      </c>
      <c r="D413" s="1" t="s">
        <v>12987</v>
      </c>
      <c r="E413" s="1" t="s">
        <v>14274</v>
      </c>
      <c r="F413" s="2" t="s">
        <v>14275</v>
      </c>
      <c r="G413" s="1" t="s">
        <v>14276</v>
      </c>
      <c r="H413" s="1" t="s">
        <v>14046</v>
      </c>
      <c r="I413" s="1" t="s">
        <v>12588</v>
      </c>
      <c r="J413" s="1" t="str">
        <f ca="1">IFERROR(__xludf.DUMMYFUNCTION("LEFT(INDEX(SPLIT(L413, "" ""), 4), 2)"),"12")</f>
        <v>12</v>
      </c>
      <c r="K413" s="1" t="s">
        <v>12589</v>
      </c>
      <c r="L413" s="4" t="str">
        <f ca="1">IFERROR(__xludf.DUMMYFUNCTION("JOIN("" "", SPLIT(REGEXEXTRACT(H413, ""(\S+\s+\S+\s+\S+\s+\S+)""), "" ""))"),"Intel Core i5 12600K")</f>
        <v>Intel Core i5 12600K</v>
      </c>
    </row>
    <row r="414" spans="1:12">
      <c r="A414" s="1" t="s">
        <v>14277</v>
      </c>
      <c r="B414" s="1" t="s">
        <v>14041</v>
      </c>
      <c r="D414" s="1" t="s">
        <v>12987</v>
      </c>
      <c r="E414" s="1" t="s">
        <v>14278</v>
      </c>
      <c r="F414" s="2" t="s">
        <v>14279</v>
      </c>
      <c r="G414" s="1" t="s">
        <v>14280</v>
      </c>
      <c r="H414" s="1" t="s">
        <v>14046</v>
      </c>
      <c r="I414" s="1" t="s">
        <v>14281</v>
      </c>
      <c r="J414" s="1" t="str">
        <f ca="1">IFERROR(__xludf.DUMMYFUNCTION("LEFT(INDEX(SPLIT(L414, "" ""), 4), 2)"),"12")</f>
        <v>12</v>
      </c>
      <c r="K414" s="1" t="s">
        <v>12589</v>
      </c>
      <c r="L414" s="4" t="str">
        <f ca="1">IFERROR(__xludf.DUMMYFUNCTION("JOIN("" "", SPLIT(REGEXEXTRACT(H414, ""(\S+\s+\S+\s+\S+\s+\S+)""), "" ""))"),"Intel Core i5 12600K")</f>
        <v>Intel Core i5 12600K</v>
      </c>
    </row>
    <row r="415" spans="1:12">
      <c r="A415" s="1" t="s">
        <v>14282</v>
      </c>
      <c r="B415" s="1" t="s">
        <v>14041</v>
      </c>
      <c r="D415" s="1" t="s">
        <v>12987</v>
      </c>
      <c r="E415" s="1" t="s">
        <v>14283</v>
      </c>
      <c r="F415" s="2" t="s">
        <v>14284</v>
      </c>
      <c r="G415" s="1" t="s">
        <v>14285</v>
      </c>
      <c r="H415" s="1" t="s">
        <v>14046</v>
      </c>
      <c r="I415" s="1" t="s">
        <v>12665</v>
      </c>
      <c r="J415" s="1" t="str">
        <f ca="1">IFERROR(__xludf.DUMMYFUNCTION("LEFT(INDEX(SPLIT(L415, "" ""), 4), 2)"),"12")</f>
        <v>12</v>
      </c>
      <c r="K415" s="1" t="s">
        <v>12589</v>
      </c>
      <c r="L415" s="4" t="str">
        <f ca="1">IFERROR(__xludf.DUMMYFUNCTION("JOIN("" "", SPLIT(REGEXEXTRACT(H415, ""(\S+\s+\S+\s+\S+\s+\S+)""), "" ""))"),"Intel Core i5 12600K")</f>
        <v>Intel Core i5 12600K</v>
      </c>
    </row>
    <row r="416" spans="1:12">
      <c r="A416" s="1" t="s">
        <v>14286</v>
      </c>
      <c r="B416" s="1" t="s">
        <v>14041</v>
      </c>
      <c r="D416" s="1" t="s">
        <v>12987</v>
      </c>
      <c r="E416" s="1" t="s">
        <v>14287</v>
      </c>
      <c r="F416" s="2" t="s">
        <v>14288</v>
      </c>
      <c r="G416" s="1" t="s">
        <v>14289</v>
      </c>
      <c r="H416" s="1" t="s">
        <v>14046</v>
      </c>
      <c r="I416" s="1" t="s">
        <v>12599</v>
      </c>
      <c r="J416" s="1" t="str">
        <f ca="1">IFERROR(__xludf.DUMMYFUNCTION("LEFT(INDEX(SPLIT(L416, "" ""), 4), 2)"),"12")</f>
        <v>12</v>
      </c>
      <c r="K416" s="1" t="s">
        <v>12589</v>
      </c>
      <c r="L416" s="4" t="str">
        <f ca="1">IFERROR(__xludf.DUMMYFUNCTION("JOIN("" "", SPLIT(REGEXEXTRACT(H416, ""(\S+\s+\S+\s+\S+\s+\S+)""), "" ""))"),"Intel Core i5 12600K")</f>
        <v>Intel Core i5 12600K</v>
      </c>
    </row>
    <row r="417" spans="1:12">
      <c r="A417" s="1" t="s">
        <v>14290</v>
      </c>
      <c r="B417" s="1" t="s">
        <v>14041</v>
      </c>
      <c r="D417" s="1" t="s">
        <v>12987</v>
      </c>
      <c r="E417" s="1" t="s">
        <v>14291</v>
      </c>
      <c r="F417" s="2" t="s">
        <v>14292</v>
      </c>
      <c r="G417" s="1" t="s">
        <v>14293</v>
      </c>
      <c r="H417" s="1" t="s">
        <v>14046</v>
      </c>
      <c r="I417" s="1" t="s">
        <v>12681</v>
      </c>
      <c r="J417" s="1" t="str">
        <f ca="1">IFERROR(__xludf.DUMMYFUNCTION("LEFT(INDEX(SPLIT(L417, "" ""), 4), 2)"),"12")</f>
        <v>12</v>
      </c>
      <c r="K417" s="1" t="s">
        <v>12589</v>
      </c>
      <c r="L417" s="4" t="str">
        <f ca="1">IFERROR(__xludf.DUMMYFUNCTION("JOIN("" "", SPLIT(REGEXEXTRACT(H417, ""(\S+\s+\S+\s+\S+\s+\S+)""), "" ""))"),"Intel Core i5 12600K")</f>
        <v>Intel Core i5 12600K</v>
      </c>
    </row>
    <row r="418" spans="1:12">
      <c r="A418" s="1" t="s">
        <v>14294</v>
      </c>
      <c r="B418" s="1" t="s">
        <v>14041</v>
      </c>
      <c r="D418" s="1" t="s">
        <v>12987</v>
      </c>
      <c r="E418" s="1" t="s">
        <v>14295</v>
      </c>
      <c r="F418" s="2" t="s">
        <v>14296</v>
      </c>
      <c r="G418" s="1" t="s">
        <v>14297</v>
      </c>
      <c r="H418" s="1" t="s">
        <v>14046</v>
      </c>
      <c r="I418" s="1" t="s">
        <v>14298</v>
      </c>
      <c r="J418" s="1" t="str">
        <f ca="1">IFERROR(__xludf.DUMMYFUNCTION("LEFT(INDEX(SPLIT(L418, "" ""), 4), 2)"),"12")</f>
        <v>12</v>
      </c>
      <c r="K418" s="1" t="s">
        <v>12589</v>
      </c>
      <c r="L418" s="4" t="str">
        <f ca="1">IFERROR(__xludf.DUMMYFUNCTION("JOIN("" "", SPLIT(REGEXEXTRACT(H418, ""(\S+\s+\S+\s+\S+\s+\S+)""), "" ""))"),"Intel Core i5 12600K")</f>
        <v>Intel Core i5 12600K</v>
      </c>
    </row>
    <row r="419" spans="1:12">
      <c r="A419" s="1" t="s">
        <v>14299</v>
      </c>
      <c r="B419" s="1" t="s">
        <v>14041</v>
      </c>
      <c r="D419" s="1" t="s">
        <v>13008</v>
      </c>
      <c r="E419" s="1" t="s">
        <v>14300</v>
      </c>
      <c r="F419" s="2" t="s">
        <v>14301</v>
      </c>
      <c r="G419" s="1" t="s">
        <v>14302</v>
      </c>
      <c r="H419" s="1" t="s">
        <v>14046</v>
      </c>
      <c r="I419" s="1" t="s">
        <v>12594</v>
      </c>
      <c r="J419" s="1" t="str">
        <f ca="1">IFERROR(__xludf.DUMMYFUNCTION("LEFT(INDEX(SPLIT(L419, "" ""), 4), 2)"),"12")</f>
        <v>12</v>
      </c>
      <c r="K419" s="1" t="s">
        <v>12589</v>
      </c>
      <c r="L419" s="4" t="str">
        <f ca="1">IFERROR(__xludf.DUMMYFUNCTION("JOIN("" "", SPLIT(REGEXEXTRACT(H419, ""(\S+\s+\S+\s+\S+\s+\S+)""), "" ""))"),"Intel Core i5 12600K")</f>
        <v>Intel Core i5 12600K</v>
      </c>
    </row>
    <row r="420" spans="1:12">
      <c r="A420" s="1" t="s">
        <v>14303</v>
      </c>
      <c r="B420" s="1" t="s">
        <v>14041</v>
      </c>
      <c r="D420" s="1" t="s">
        <v>13008</v>
      </c>
      <c r="E420" s="1" t="s">
        <v>14304</v>
      </c>
      <c r="F420" s="2" t="s">
        <v>14305</v>
      </c>
      <c r="G420" s="1" t="s">
        <v>14306</v>
      </c>
      <c r="H420" s="1" t="s">
        <v>14046</v>
      </c>
      <c r="I420" s="1" t="s">
        <v>12665</v>
      </c>
      <c r="J420" s="1" t="str">
        <f ca="1">IFERROR(__xludf.DUMMYFUNCTION("LEFT(INDEX(SPLIT(L420, "" ""), 4), 2)"),"12")</f>
        <v>12</v>
      </c>
      <c r="K420" s="1" t="s">
        <v>12589</v>
      </c>
      <c r="L420" s="4" t="str">
        <f ca="1">IFERROR(__xludf.DUMMYFUNCTION("JOIN("" "", SPLIT(REGEXEXTRACT(H420, ""(\S+\s+\S+\s+\S+\s+\S+)""), "" ""))"),"Intel Core i5 12600K")</f>
        <v>Intel Core i5 12600K</v>
      </c>
    </row>
    <row r="421" spans="1:12">
      <c r="A421" s="1" t="s">
        <v>14307</v>
      </c>
      <c r="B421" s="1" t="s">
        <v>14041</v>
      </c>
      <c r="D421" s="1" t="s">
        <v>13008</v>
      </c>
      <c r="E421" s="1" t="s">
        <v>14308</v>
      </c>
      <c r="F421" s="2" t="s">
        <v>14309</v>
      </c>
      <c r="G421" s="1" t="s">
        <v>14310</v>
      </c>
      <c r="H421" s="1" t="s">
        <v>14046</v>
      </c>
      <c r="I421" s="1" t="s">
        <v>12681</v>
      </c>
      <c r="J421" s="1" t="str">
        <f ca="1">IFERROR(__xludf.DUMMYFUNCTION("LEFT(INDEX(SPLIT(L421, "" ""), 4), 2)"),"12")</f>
        <v>12</v>
      </c>
      <c r="K421" s="1" t="s">
        <v>12589</v>
      </c>
      <c r="L421" s="4" t="str">
        <f ca="1">IFERROR(__xludf.DUMMYFUNCTION("JOIN("" "", SPLIT(REGEXEXTRACT(H421, ""(\S+\s+\S+\s+\S+\s+\S+)""), "" ""))"),"Intel Core i5 12600K")</f>
        <v>Intel Core i5 12600K</v>
      </c>
    </row>
    <row r="422" spans="1:12">
      <c r="A422" s="1" t="s">
        <v>14311</v>
      </c>
      <c r="B422" s="1" t="s">
        <v>14041</v>
      </c>
      <c r="D422" s="1" t="s">
        <v>13008</v>
      </c>
      <c r="E422" s="1" t="s">
        <v>14312</v>
      </c>
      <c r="F422" s="2" t="s">
        <v>14313</v>
      </c>
      <c r="G422" s="1" t="s">
        <v>14314</v>
      </c>
      <c r="H422" s="1" t="s">
        <v>14046</v>
      </c>
      <c r="I422" s="1" t="s">
        <v>12714</v>
      </c>
      <c r="J422" s="1" t="str">
        <f ca="1">IFERROR(__xludf.DUMMYFUNCTION("LEFT(INDEX(SPLIT(L422, "" ""), 4), 2)"),"12")</f>
        <v>12</v>
      </c>
      <c r="K422" s="1" t="s">
        <v>12589</v>
      </c>
      <c r="L422" s="4" t="str">
        <f ca="1">IFERROR(__xludf.DUMMYFUNCTION("JOIN("" "", SPLIT(REGEXEXTRACT(H422, ""(\S+\s+\S+\s+\S+\s+\S+)""), "" ""))"),"Intel Core i5 12600K")</f>
        <v>Intel Core i5 12600K</v>
      </c>
    </row>
    <row r="423" spans="1:12">
      <c r="A423" s="1" t="s">
        <v>14315</v>
      </c>
      <c r="B423" s="1" t="s">
        <v>14041</v>
      </c>
      <c r="D423" s="1" t="s">
        <v>13008</v>
      </c>
      <c r="E423" s="1" t="s">
        <v>29</v>
      </c>
      <c r="F423" s="2" t="s">
        <v>14316</v>
      </c>
      <c r="G423" s="1" t="s">
        <v>14317</v>
      </c>
      <c r="H423" s="1" t="s">
        <v>14046</v>
      </c>
      <c r="I423" s="1" t="s">
        <v>12588</v>
      </c>
      <c r="J423" s="1" t="str">
        <f ca="1">IFERROR(__xludf.DUMMYFUNCTION("LEFT(INDEX(SPLIT(L423, "" ""), 4), 2)"),"12")</f>
        <v>12</v>
      </c>
      <c r="K423" s="1" t="s">
        <v>12589</v>
      </c>
      <c r="L423" s="4" t="str">
        <f ca="1">IFERROR(__xludf.DUMMYFUNCTION("JOIN("" "", SPLIT(REGEXEXTRACT(H423, ""(\S+\s+\S+\s+\S+\s+\S+)""), "" ""))"),"Intel Core i5 12600K")</f>
        <v>Intel Core i5 12600K</v>
      </c>
    </row>
    <row r="424" spans="1:12">
      <c r="A424" s="1" t="s">
        <v>14318</v>
      </c>
      <c r="B424" s="1" t="s">
        <v>14041</v>
      </c>
      <c r="D424" s="1" t="s">
        <v>13008</v>
      </c>
      <c r="E424" s="1" t="s">
        <v>14319</v>
      </c>
      <c r="F424" s="2" t="s">
        <v>14320</v>
      </c>
      <c r="G424" s="1" t="s">
        <v>14321</v>
      </c>
      <c r="H424" s="1" t="s">
        <v>14046</v>
      </c>
      <c r="I424" s="1" t="s">
        <v>12645</v>
      </c>
      <c r="J424" s="1" t="str">
        <f ca="1">IFERROR(__xludf.DUMMYFUNCTION("LEFT(INDEX(SPLIT(L424, "" ""), 4), 2)"),"12")</f>
        <v>12</v>
      </c>
      <c r="K424" s="1" t="s">
        <v>12589</v>
      </c>
      <c r="L424" s="4" t="str">
        <f ca="1">IFERROR(__xludf.DUMMYFUNCTION("JOIN("" "", SPLIT(REGEXEXTRACT(H424, ""(\S+\s+\S+\s+\S+\s+\S+)""), "" ""))"),"Intel Core i5 12600K")</f>
        <v>Intel Core i5 12600K</v>
      </c>
    </row>
    <row r="425" spans="1:12">
      <c r="A425" s="1" t="s">
        <v>14322</v>
      </c>
      <c r="B425" s="1" t="s">
        <v>14041</v>
      </c>
      <c r="D425" s="1" t="s">
        <v>13008</v>
      </c>
      <c r="E425" s="1" t="s">
        <v>14323</v>
      </c>
      <c r="F425" s="2" t="s">
        <v>14324</v>
      </c>
      <c r="G425" s="1" t="s">
        <v>14325</v>
      </c>
      <c r="H425" s="1" t="s">
        <v>14046</v>
      </c>
      <c r="I425" s="1" t="s">
        <v>14326</v>
      </c>
      <c r="J425" s="1" t="str">
        <f ca="1">IFERROR(__xludf.DUMMYFUNCTION("LEFT(INDEX(SPLIT(L425, "" ""), 4), 2)"),"12")</f>
        <v>12</v>
      </c>
      <c r="K425" s="1" t="s">
        <v>12589</v>
      </c>
      <c r="L425" s="4" t="str">
        <f ca="1">IFERROR(__xludf.DUMMYFUNCTION("JOIN("" "", SPLIT(REGEXEXTRACT(H425, ""(\S+\s+\S+\s+\S+\s+\S+)""), "" ""))"),"Intel Core i5 12600K")</f>
        <v>Intel Core i5 12600K</v>
      </c>
    </row>
    <row r="426" spans="1:12">
      <c r="A426" s="1" t="s">
        <v>14327</v>
      </c>
      <c r="B426" s="1" t="s">
        <v>14041</v>
      </c>
      <c r="D426" s="1" t="s">
        <v>13008</v>
      </c>
      <c r="E426" s="1" t="s">
        <v>14328</v>
      </c>
      <c r="F426" s="2" t="s">
        <v>14329</v>
      </c>
      <c r="G426" s="1" t="s">
        <v>14330</v>
      </c>
      <c r="H426" s="1" t="s">
        <v>14046</v>
      </c>
      <c r="I426" s="1" t="s">
        <v>12714</v>
      </c>
      <c r="J426" s="1" t="str">
        <f ca="1">IFERROR(__xludf.DUMMYFUNCTION("LEFT(INDEX(SPLIT(L426, "" ""), 4), 2)"),"12")</f>
        <v>12</v>
      </c>
      <c r="K426" s="1" t="s">
        <v>12589</v>
      </c>
      <c r="L426" s="4" t="str">
        <f ca="1">IFERROR(__xludf.DUMMYFUNCTION("JOIN("" "", SPLIT(REGEXEXTRACT(H426, ""(\S+\s+\S+\s+\S+\s+\S+)""), "" ""))"),"Intel Core i5 12600K")</f>
        <v>Intel Core i5 12600K</v>
      </c>
    </row>
    <row r="427" spans="1:12">
      <c r="A427" s="1" t="s">
        <v>14331</v>
      </c>
      <c r="B427" s="1" t="s">
        <v>14041</v>
      </c>
      <c r="D427" s="1" t="s">
        <v>13008</v>
      </c>
      <c r="E427" s="1" t="s">
        <v>14332</v>
      </c>
      <c r="F427" s="2" t="s">
        <v>14333</v>
      </c>
      <c r="G427" s="1" t="s">
        <v>14334</v>
      </c>
      <c r="H427" s="1" t="s">
        <v>14046</v>
      </c>
      <c r="I427" s="1" t="s">
        <v>12627</v>
      </c>
      <c r="J427" s="1" t="str">
        <f ca="1">IFERROR(__xludf.DUMMYFUNCTION("LEFT(INDEX(SPLIT(L427, "" ""), 4), 2)"),"12")</f>
        <v>12</v>
      </c>
      <c r="K427" s="1" t="s">
        <v>12589</v>
      </c>
      <c r="L427" s="4" t="str">
        <f ca="1">IFERROR(__xludf.DUMMYFUNCTION("JOIN("" "", SPLIT(REGEXEXTRACT(H427, ""(\S+\s+\S+\s+\S+\s+\S+)""), "" ""))"),"Intel Core i5 12600K")</f>
        <v>Intel Core i5 12600K</v>
      </c>
    </row>
    <row r="428" spans="1:12">
      <c r="A428" s="1" t="s">
        <v>14335</v>
      </c>
      <c r="B428" s="1" t="s">
        <v>14041</v>
      </c>
      <c r="D428" s="1" t="s">
        <v>13008</v>
      </c>
      <c r="E428" s="1" t="s">
        <v>14336</v>
      </c>
      <c r="F428" s="2" t="s">
        <v>14337</v>
      </c>
      <c r="G428" s="1" t="s">
        <v>14338</v>
      </c>
      <c r="H428" s="1" t="s">
        <v>14046</v>
      </c>
      <c r="I428" s="1" t="s">
        <v>12599</v>
      </c>
      <c r="J428" s="1" t="str">
        <f ca="1">IFERROR(__xludf.DUMMYFUNCTION("LEFT(INDEX(SPLIT(L428, "" ""), 4), 2)"),"12")</f>
        <v>12</v>
      </c>
      <c r="K428" s="1" t="s">
        <v>12589</v>
      </c>
      <c r="L428" s="4" t="str">
        <f ca="1">IFERROR(__xludf.DUMMYFUNCTION("JOIN("" "", SPLIT(REGEXEXTRACT(H428, ""(\S+\s+\S+\s+\S+\s+\S+)""), "" ""))"),"Intel Core i5 12600K")</f>
        <v>Intel Core i5 12600K</v>
      </c>
    </row>
    <row r="429" spans="1:12">
      <c r="A429" s="1" t="s">
        <v>14339</v>
      </c>
      <c r="B429" s="1" t="s">
        <v>14041</v>
      </c>
      <c r="D429" s="1" t="s">
        <v>13008</v>
      </c>
      <c r="E429" s="1" t="s">
        <v>14340</v>
      </c>
      <c r="F429" s="2" t="s">
        <v>14341</v>
      </c>
      <c r="G429" s="1" t="s">
        <v>14342</v>
      </c>
      <c r="H429" s="1" t="s">
        <v>14046</v>
      </c>
      <c r="I429" s="1" t="s">
        <v>12599</v>
      </c>
      <c r="J429" s="1" t="str">
        <f ca="1">IFERROR(__xludf.DUMMYFUNCTION("LEFT(INDEX(SPLIT(L429, "" ""), 4), 2)"),"12")</f>
        <v>12</v>
      </c>
      <c r="K429" s="1" t="s">
        <v>12589</v>
      </c>
      <c r="L429" s="4" t="str">
        <f ca="1">IFERROR(__xludf.DUMMYFUNCTION("JOIN("" "", SPLIT(REGEXEXTRACT(H429, ""(\S+\s+\S+\s+\S+\s+\S+)""), "" ""))"),"Intel Core i5 12600K")</f>
        <v>Intel Core i5 12600K</v>
      </c>
    </row>
    <row r="430" spans="1:12">
      <c r="A430" s="1" t="s">
        <v>14343</v>
      </c>
      <c r="B430" s="1" t="s">
        <v>14041</v>
      </c>
      <c r="D430" s="1" t="s">
        <v>13008</v>
      </c>
      <c r="E430" s="1" t="s">
        <v>14344</v>
      </c>
      <c r="F430" s="2" t="s">
        <v>14345</v>
      </c>
      <c r="G430" s="1" t="s">
        <v>14346</v>
      </c>
      <c r="H430" s="1" t="s">
        <v>14046</v>
      </c>
      <c r="I430" s="1" t="s">
        <v>12665</v>
      </c>
      <c r="J430" s="1" t="str">
        <f ca="1">IFERROR(__xludf.DUMMYFUNCTION("LEFT(INDEX(SPLIT(L430, "" ""), 4), 2)"),"12")</f>
        <v>12</v>
      </c>
      <c r="K430" s="1" t="s">
        <v>12589</v>
      </c>
      <c r="L430" s="4" t="str">
        <f ca="1">IFERROR(__xludf.DUMMYFUNCTION("JOIN("" "", SPLIT(REGEXEXTRACT(H430, ""(\S+\s+\S+\s+\S+\s+\S+)""), "" ""))"),"Intel Core i5 12600K")</f>
        <v>Intel Core i5 12600K</v>
      </c>
    </row>
    <row r="431" spans="1:12">
      <c r="A431" s="1" t="s">
        <v>14347</v>
      </c>
      <c r="B431" s="1" t="s">
        <v>14041</v>
      </c>
      <c r="D431" s="1" t="s">
        <v>13008</v>
      </c>
      <c r="E431" s="1" t="s">
        <v>14348</v>
      </c>
      <c r="F431" s="2" t="s">
        <v>14349</v>
      </c>
      <c r="G431" s="1" t="s">
        <v>14350</v>
      </c>
      <c r="H431" s="1" t="s">
        <v>14046</v>
      </c>
      <c r="I431" s="1" t="s">
        <v>12636</v>
      </c>
      <c r="J431" s="1" t="str">
        <f ca="1">IFERROR(__xludf.DUMMYFUNCTION("LEFT(INDEX(SPLIT(L431, "" ""), 4), 2)"),"12")</f>
        <v>12</v>
      </c>
      <c r="K431" s="1" t="s">
        <v>12589</v>
      </c>
      <c r="L431" s="4" t="str">
        <f ca="1">IFERROR(__xludf.DUMMYFUNCTION("JOIN("" "", SPLIT(REGEXEXTRACT(H431, ""(\S+\s+\S+\s+\S+\s+\S+)""), "" ""))"),"Intel Core i5 12600K")</f>
        <v>Intel Core i5 12600K</v>
      </c>
    </row>
    <row r="432" spans="1:12">
      <c r="A432" s="1" t="s">
        <v>14351</v>
      </c>
      <c r="B432" s="1" t="s">
        <v>14041</v>
      </c>
      <c r="D432" s="1" t="s">
        <v>13033</v>
      </c>
      <c r="E432" s="1" t="s">
        <v>14352</v>
      </c>
      <c r="F432" s="2" t="s">
        <v>14353</v>
      </c>
      <c r="G432" s="1" t="s">
        <v>14354</v>
      </c>
      <c r="H432" s="1" t="s">
        <v>14046</v>
      </c>
      <c r="I432" s="1" t="s">
        <v>12938</v>
      </c>
      <c r="J432" s="1" t="str">
        <f ca="1">IFERROR(__xludf.DUMMYFUNCTION("LEFT(INDEX(SPLIT(L432, "" ""), 4), 2)"),"12")</f>
        <v>12</v>
      </c>
      <c r="K432" s="1" t="s">
        <v>12589</v>
      </c>
      <c r="L432" s="4" t="str">
        <f ca="1">IFERROR(__xludf.DUMMYFUNCTION("JOIN("" "", SPLIT(REGEXEXTRACT(H432, ""(\S+\s+\S+\s+\S+\s+\S+)""), "" ""))"),"Intel Core i5 12600K")</f>
        <v>Intel Core i5 12600K</v>
      </c>
    </row>
    <row r="433" spans="1:12">
      <c r="A433" s="1" t="s">
        <v>14355</v>
      </c>
      <c r="B433" s="1" t="s">
        <v>14041</v>
      </c>
      <c r="D433" s="1" t="s">
        <v>13033</v>
      </c>
      <c r="E433" s="1" t="s">
        <v>14356</v>
      </c>
      <c r="F433" s="2" t="s">
        <v>14357</v>
      </c>
      <c r="G433" s="1" t="s">
        <v>14358</v>
      </c>
      <c r="H433" s="1" t="s">
        <v>14046</v>
      </c>
      <c r="I433" s="1" t="s">
        <v>12748</v>
      </c>
      <c r="J433" s="1" t="str">
        <f ca="1">IFERROR(__xludf.DUMMYFUNCTION("LEFT(INDEX(SPLIT(L433, "" ""), 4), 2)"),"12")</f>
        <v>12</v>
      </c>
      <c r="K433" s="1" t="s">
        <v>12589</v>
      </c>
      <c r="L433" s="4" t="str">
        <f ca="1">IFERROR(__xludf.DUMMYFUNCTION("JOIN("" "", SPLIT(REGEXEXTRACT(H433, ""(\S+\s+\S+\s+\S+\s+\S+)""), "" ""))"),"Intel Core i5 12600K")</f>
        <v>Intel Core i5 12600K</v>
      </c>
    </row>
    <row r="434" spans="1:12">
      <c r="A434" s="1" t="s">
        <v>14359</v>
      </c>
      <c r="B434" s="1" t="s">
        <v>14041</v>
      </c>
      <c r="D434" s="1" t="s">
        <v>13033</v>
      </c>
      <c r="E434" s="1" t="s">
        <v>14360</v>
      </c>
      <c r="F434" s="2" t="s">
        <v>14361</v>
      </c>
      <c r="G434" s="1" t="s">
        <v>14362</v>
      </c>
      <c r="H434" s="1" t="s">
        <v>14046</v>
      </c>
      <c r="I434" s="1" t="s">
        <v>12588</v>
      </c>
      <c r="J434" s="1" t="str">
        <f ca="1">IFERROR(__xludf.DUMMYFUNCTION("LEFT(INDEX(SPLIT(L434, "" ""), 4), 2)"),"12")</f>
        <v>12</v>
      </c>
      <c r="K434" s="1" t="s">
        <v>12589</v>
      </c>
      <c r="L434" s="4" t="str">
        <f ca="1">IFERROR(__xludf.DUMMYFUNCTION("JOIN("" "", SPLIT(REGEXEXTRACT(H434, ""(\S+\s+\S+\s+\S+\s+\S+)""), "" ""))"),"Intel Core i5 12600K")</f>
        <v>Intel Core i5 12600K</v>
      </c>
    </row>
    <row r="435" spans="1:12">
      <c r="A435" s="1" t="s">
        <v>14363</v>
      </c>
      <c r="B435" s="1" t="s">
        <v>14041</v>
      </c>
      <c r="D435" s="1" t="s">
        <v>13033</v>
      </c>
      <c r="E435" s="1" t="s">
        <v>14364</v>
      </c>
      <c r="F435" s="2" t="s">
        <v>14365</v>
      </c>
      <c r="G435" s="1" t="s">
        <v>14366</v>
      </c>
      <c r="H435" s="1" t="s">
        <v>14046</v>
      </c>
      <c r="I435" s="1" t="s">
        <v>12681</v>
      </c>
      <c r="J435" s="1" t="str">
        <f ca="1">IFERROR(__xludf.DUMMYFUNCTION("LEFT(INDEX(SPLIT(L435, "" ""), 4), 2)"),"12")</f>
        <v>12</v>
      </c>
      <c r="K435" s="1" t="s">
        <v>12589</v>
      </c>
      <c r="L435" s="4" t="str">
        <f ca="1">IFERROR(__xludf.DUMMYFUNCTION("JOIN("" "", SPLIT(REGEXEXTRACT(H435, ""(\S+\s+\S+\s+\S+\s+\S+)""), "" ""))"),"Intel Core i5 12600K")</f>
        <v>Intel Core i5 12600K</v>
      </c>
    </row>
    <row r="436" spans="1:12">
      <c r="A436" s="1" t="s">
        <v>14367</v>
      </c>
      <c r="B436" s="1" t="s">
        <v>14041</v>
      </c>
      <c r="D436" s="1" t="s">
        <v>13033</v>
      </c>
      <c r="E436" s="1" t="s">
        <v>14368</v>
      </c>
      <c r="F436" s="2" t="s">
        <v>14369</v>
      </c>
      <c r="G436" s="1" t="s">
        <v>14370</v>
      </c>
      <c r="H436" s="1" t="s">
        <v>14046</v>
      </c>
      <c r="I436" s="1" t="s">
        <v>12594</v>
      </c>
      <c r="J436" s="1" t="str">
        <f ca="1">IFERROR(__xludf.DUMMYFUNCTION("LEFT(INDEX(SPLIT(L436, "" ""), 4), 2)"),"12")</f>
        <v>12</v>
      </c>
      <c r="K436" s="1" t="s">
        <v>12589</v>
      </c>
      <c r="L436" s="4" t="str">
        <f ca="1">IFERROR(__xludf.DUMMYFUNCTION("JOIN("" "", SPLIT(REGEXEXTRACT(H436, ""(\S+\s+\S+\s+\S+\s+\S+)""), "" ""))"),"Intel Core i5 12600K")</f>
        <v>Intel Core i5 12600K</v>
      </c>
    </row>
    <row r="437" spans="1:12">
      <c r="A437" s="1" t="s">
        <v>14371</v>
      </c>
      <c r="B437" s="1" t="s">
        <v>14041</v>
      </c>
      <c r="D437" s="1" t="s">
        <v>13033</v>
      </c>
      <c r="E437" s="1" t="s">
        <v>14372</v>
      </c>
      <c r="F437" s="2" t="s">
        <v>14373</v>
      </c>
      <c r="G437" s="1" t="s">
        <v>14374</v>
      </c>
      <c r="H437" s="1" t="s">
        <v>14046</v>
      </c>
      <c r="I437" s="1" t="s">
        <v>12588</v>
      </c>
      <c r="J437" s="1" t="str">
        <f ca="1">IFERROR(__xludf.DUMMYFUNCTION("LEFT(INDEX(SPLIT(L437, "" ""), 4), 2)"),"12")</f>
        <v>12</v>
      </c>
      <c r="K437" s="1" t="s">
        <v>12589</v>
      </c>
      <c r="L437" s="4" t="str">
        <f ca="1">IFERROR(__xludf.DUMMYFUNCTION("JOIN("" "", SPLIT(REGEXEXTRACT(H437, ""(\S+\s+\S+\s+\S+\s+\S+)""), "" ""))"),"Intel Core i5 12600K")</f>
        <v>Intel Core i5 12600K</v>
      </c>
    </row>
    <row r="438" spans="1:12">
      <c r="A438" s="1" t="s">
        <v>14375</v>
      </c>
      <c r="B438" s="1" t="s">
        <v>14041</v>
      </c>
      <c r="D438" s="1" t="s">
        <v>13033</v>
      </c>
      <c r="E438" s="1" t="s">
        <v>14376</v>
      </c>
      <c r="F438" s="2" t="s">
        <v>14377</v>
      </c>
      <c r="G438" s="1" t="s">
        <v>14378</v>
      </c>
      <c r="H438" s="1" t="s">
        <v>14046</v>
      </c>
      <c r="I438" s="1" t="s">
        <v>12714</v>
      </c>
      <c r="J438" s="1" t="str">
        <f ca="1">IFERROR(__xludf.DUMMYFUNCTION("LEFT(INDEX(SPLIT(L438, "" ""), 4), 2)"),"12")</f>
        <v>12</v>
      </c>
      <c r="K438" s="1" t="s">
        <v>12589</v>
      </c>
      <c r="L438" s="4" t="str">
        <f ca="1">IFERROR(__xludf.DUMMYFUNCTION("JOIN("" "", SPLIT(REGEXEXTRACT(H438, ""(\S+\s+\S+\s+\S+\s+\S+)""), "" ""))"),"Intel Core i5 12600K")</f>
        <v>Intel Core i5 12600K</v>
      </c>
    </row>
    <row r="439" spans="1:12">
      <c r="A439" s="1" t="s">
        <v>14379</v>
      </c>
      <c r="B439" s="1" t="s">
        <v>14041</v>
      </c>
      <c r="D439" s="1" t="s">
        <v>13043</v>
      </c>
      <c r="E439" s="1" t="s">
        <v>14380</v>
      </c>
      <c r="F439" s="2" t="s">
        <v>14381</v>
      </c>
      <c r="G439" s="1" t="s">
        <v>14382</v>
      </c>
      <c r="H439" s="1" t="s">
        <v>14046</v>
      </c>
      <c r="I439" s="1" t="s">
        <v>12761</v>
      </c>
      <c r="J439" s="1" t="str">
        <f ca="1">IFERROR(__xludf.DUMMYFUNCTION("LEFT(INDEX(SPLIT(L439, "" ""), 4), 2)"),"12")</f>
        <v>12</v>
      </c>
      <c r="K439" s="1" t="s">
        <v>12589</v>
      </c>
      <c r="L439" s="4" t="str">
        <f ca="1">IFERROR(__xludf.DUMMYFUNCTION("JOIN("" "", SPLIT(REGEXEXTRACT(H439, ""(\S+\s+\S+\s+\S+\s+\S+)""), "" ""))"),"Intel Core i5 12600K")</f>
        <v>Intel Core i5 12600K</v>
      </c>
    </row>
    <row r="440" spans="1:12">
      <c r="A440" s="1" t="s">
        <v>14383</v>
      </c>
      <c r="B440" s="1" t="s">
        <v>14041</v>
      </c>
      <c r="D440" s="1" t="s">
        <v>13043</v>
      </c>
      <c r="E440" s="1" t="s">
        <v>14384</v>
      </c>
      <c r="F440" s="2" t="s">
        <v>14385</v>
      </c>
      <c r="G440" s="1" t="s">
        <v>14386</v>
      </c>
      <c r="H440" s="1" t="s">
        <v>14046</v>
      </c>
      <c r="I440" s="1" t="s">
        <v>12696</v>
      </c>
      <c r="J440" s="1" t="str">
        <f ca="1">IFERROR(__xludf.DUMMYFUNCTION("LEFT(INDEX(SPLIT(L440, "" ""), 4), 2)"),"12")</f>
        <v>12</v>
      </c>
      <c r="K440" s="1" t="s">
        <v>12589</v>
      </c>
      <c r="L440" s="4" t="str">
        <f ca="1">IFERROR(__xludf.DUMMYFUNCTION("JOIN("" "", SPLIT(REGEXEXTRACT(H440, ""(\S+\s+\S+\s+\S+\s+\S+)""), "" ""))"),"Intel Core i5 12600K")</f>
        <v>Intel Core i5 12600K</v>
      </c>
    </row>
    <row r="441" spans="1:12">
      <c r="A441" s="1" t="s">
        <v>14387</v>
      </c>
      <c r="B441" s="1" t="s">
        <v>14041</v>
      </c>
      <c r="D441" s="1" t="s">
        <v>13043</v>
      </c>
      <c r="E441" s="1" t="s">
        <v>14388</v>
      </c>
      <c r="F441" s="2" t="s">
        <v>14389</v>
      </c>
      <c r="G441" s="1" t="s">
        <v>14390</v>
      </c>
      <c r="H441" s="1" t="s">
        <v>14046</v>
      </c>
      <c r="I441" s="1" t="s">
        <v>12604</v>
      </c>
      <c r="J441" s="1" t="str">
        <f ca="1">IFERROR(__xludf.DUMMYFUNCTION("LEFT(INDEX(SPLIT(L441, "" ""), 4), 2)"),"12")</f>
        <v>12</v>
      </c>
      <c r="K441" s="1" t="s">
        <v>12589</v>
      </c>
      <c r="L441" s="4" t="str">
        <f ca="1">IFERROR(__xludf.DUMMYFUNCTION("JOIN("" "", SPLIT(REGEXEXTRACT(H441, ""(\S+\s+\S+\s+\S+\s+\S+)""), "" ""))"),"Intel Core i5 12600K")</f>
        <v>Intel Core i5 12600K</v>
      </c>
    </row>
    <row r="442" spans="1:12">
      <c r="A442" s="1" t="s">
        <v>14391</v>
      </c>
      <c r="B442" s="1" t="s">
        <v>14041</v>
      </c>
      <c r="D442" s="1" t="s">
        <v>13043</v>
      </c>
      <c r="E442" s="1" t="s">
        <v>14392</v>
      </c>
      <c r="F442" s="2" t="s">
        <v>14393</v>
      </c>
      <c r="G442" s="1" t="s">
        <v>14394</v>
      </c>
      <c r="H442" s="1" t="s">
        <v>14046</v>
      </c>
      <c r="I442" s="1" t="s">
        <v>12645</v>
      </c>
      <c r="J442" s="1" t="str">
        <f ca="1">IFERROR(__xludf.DUMMYFUNCTION("LEFT(INDEX(SPLIT(L442, "" ""), 4), 2)"),"12")</f>
        <v>12</v>
      </c>
      <c r="K442" s="1" t="s">
        <v>12589</v>
      </c>
      <c r="L442" s="4" t="str">
        <f ca="1">IFERROR(__xludf.DUMMYFUNCTION("JOIN("" "", SPLIT(REGEXEXTRACT(H442, ""(\S+\s+\S+\s+\S+\s+\S+)""), "" ""))"),"Intel Core i5 12600K")</f>
        <v>Intel Core i5 12600K</v>
      </c>
    </row>
    <row r="443" spans="1:12">
      <c r="A443" s="1" t="s">
        <v>14395</v>
      </c>
      <c r="B443" s="1" t="s">
        <v>14041</v>
      </c>
      <c r="D443" s="1" t="s">
        <v>13043</v>
      </c>
      <c r="E443" s="1" t="s">
        <v>14396</v>
      </c>
      <c r="F443" s="2" t="s">
        <v>14397</v>
      </c>
      <c r="G443" s="1" t="s">
        <v>14398</v>
      </c>
      <c r="H443" s="1" t="s">
        <v>14046</v>
      </c>
      <c r="I443" s="1" t="s">
        <v>12691</v>
      </c>
      <c r="J443" s="1" t="str">
        <f ca="1">IFERROR(__xludf.DUMMYFUNCTION("LEFT(INDEX(SPLIT(L443, "" ""), 4), 2)"),"12")</f>
        <v>12</v>
      </c>
      <c r="K443" s="1" t="s">
        <v>12589</v>
      </c>
      <c r="L443" s="4" t="str">
        <f ca="1">IFERROR(__xludf.DUMMYFUNCTION("JOIN("" "", SPLIT(REGEXEXTRACT(H443, ""(\S+\s+\S+\s+\S+\s+\S+)""), "" ""))"),"Intel Core i5 12600K")</f>
        <v>Intel Core i5 12600K</v>
      </c>
    </row>
    <row r="444" spans="1:12">
      <c r="A444" s="1" t="s">
        <v>14399</v>
      </c>
      <c r="B444" s="1" t="s">
        <v>14041</v>
      </c>
      <c r="D444" s="1" t="s">
        <v>13043</v>
      </c>
      <c r="E444" s="1" t="s">
        <v>14400</v>
      </c>
      <c r="F444" s="2" t="s">
        <v>14401</v>
      </c>
      <c r="G444" s="1" t="s">
        <v>14402</v>
      </c>
      <c r="H444" s="1" t="s">
        <v>14046</v>
      </c>
      <c r="I444" s="1" t="s">
        <v>12681</v>
      </c>
      <c r="J444" s="1" t="str">
        <f ca="1">IFERROR(__xludf.DUMMYFUNCTION("LEFT(INDEX(SPLIT(L444, "" ""), 4), 2)"),"12")</f>
        <v>12</v>
      </c>
      <c r="K444" s="1" t="s">
        <v>12589</v>
      </c>
      <c r="L444" s="4" t="str">
        <f ca="1">IFERROR(__xludf.DUMMYFUNCTION("JOIN("" "", SPLIT(REGEXEXTRACT(H444, ""(\S+\s+\S+\s+\S+\s+\S+)""), "" ""))"),"Intel Core i5 12600K")</f>
        <v>Intel Core i5 12600K</v>
      </c>
    </row>
    <row r="445" spans="1:12">
      <c r="A445" s="1" t="s">
        <v>14403</v>
      </c>
      <c r="B445" s="1" t="s">
        <v>14041</v>
      </c>
      <c r="D445" s="1" t="s">
        <v>13043</v>
      </c>
      <c r="E445" s="1" t="s">
        <v>14404</v>
      </c>
      <c r="F445" s="2" t="s">
        <v>14405</v>
      </c>
      <c r="G445" s="1" t="s">
        <v>14406</v>
      </c>
      <c r="H445" s="1" t="s">
        <v>14046</v>
      </c>
      <c r="I445" s="1" t="s">
        <v>12665</v>
      </c>
      <c r="J445" s="1" t="str">
        <f ca="1">IFERROR(__xludf.DUMMYFUNCTION("LEFT(INDEX(SPLIT(L445, "" ""), 4), 2)"),"12")</f>
        <v>12</v>
      </c>
      <c r="K445" s="1" t="s">
        <v>12589</v>
      </c>
      <c r="L445" s="4" t="str">
        <f ca="1">IFERROR(__xludf.DUMMYFUNCTION("JOIN("" "", SPLIT(REGEXEXTRACT(H445, ""(\S+\s+\S+\s+\S+\s+\S+)""), "" ""))"),"Intel Core i5 12600K")</f>
        <v>Intel Core i5 12600K</v>
      </c>
    </row>
    <row r="446" spans="1:12">
      <c r="A446" s="1" t="s">
        <v>14407</v>
      </c>
      <c r="B446" s="1" t="s">
        <v>14041</v>
      </c>
      <c r="D446" s="1" t="s">
        <v>13043</v>
      </c>
      <c r="E446" s="1" t="s">
        <v>14408</v>
      </c>
      <c r="F446" s="2" t="s">
        <v>14409</v>
      </c>
      <c r="G446" s="1" t="s">
        <v>14410</v>
      </c>
      <c r="H446" s="1" t="s">
        <v>14046</v>
      </c>
      <c r="I446" s="1" t="s">
        <v>12627</v>
      </c>
      <c r="J446" s="1" t="str">
        <f ca="1">IFERROR(__xludf.DUMMYFUNCTION("LEFT(INDEX(SPLIT(L446, "" ""), 4), 2)"),"12")</f>
        <v>12</v>
      </c>
      <c r="K446" s="1" t="s">
        <v>12589</v>
      </c>
      <c r="L446" s="4" t="str">
        <f ca="1">IFERROR(__xludf.DUMMYFUNCTION("JOIN("" "", SPLIT(REGEXEXTRACT(H446, ""(\S+\s+\S+\s+\S+\s+\S+)""), "" ""))"),"Intel Core i5 12600K")</f>
        <v>Intel Core i5 12600K</v>
      </c>
    </row>
    <row r="447" spans="1:12">
      <c r="A447" s="1" t="s">
        <v>14411</v>
      </c>
      <c r="B447" s="1" t="s">
        <v>14041</v>
      </c>
      <c r="D447" s="1" t="s">
        <v>13043</v>
      </c>
      <c r="E447" s="1" t="s">
        <v>14412</v>
      </c>
      <c r="F447" s="2" t="s">
        <v>14413</v>
      </c>
      <c r="G447" s="1" t="s">
        <v>14414</v>
      </c>
      <c r="H447" s="1" t="s">
        <v>14046</v>
      </c>
      <c r="I447" s="1" t="s">
        <v>12599</v>
      </c>
      <c r="J447" s="1" t="str">
        <f ca="1">IFERROR(__xludf.DUMMYFUNCTION("LEFT(INDEX(SPLIT(L447, "" ""), 4), 2)"),"12")</f>
        <v>12</v>
      </c>
      <c r="K447" s="1" t="s">
        <v>12589</v>
      </c>
      <c r="L447" s="4" t="str">
        <f ca="1">IFERROR(__xludf.DUMMYFUNCTION("JOIN("" "", SPLIT(REGEXEXTRACT(H447, ""(\S+\s+\S+\s+\S+\s+\S+)""), "" ""))"),"Intel Core i5 12600K")</f>
        <v>Intel Core i5 12600K</v>
      </c>
    </row>
    <row r="448" spans="1:12">
      <c r="A448" s="1" t="s">
        <v>14415</v>
      </c>
      <c r="B448" s="1" t="s">
        <v>14041</v>
      </c>
      <c r="D448" s="1" t="s">
        <v>13043</v>
      </c>
      <c r="E448" s="1" t="s">
        <v>14416</v>
      </c>
      <c r="F448" s="2" t="s">
        <v>14417</v>
      </c>
      <c r="G448" s="1" t="s">
        <v>14418</v>
      </c>
      <c r="H448" s="1" t="s">
        <v>14046</v>
      </c>
      <c r="I448" s="1" t="s">
        <v>12588</v>
      </c>
      <c r="J448" s="1" t="str">
        <f ca="1">IFERROR(__xludf.DUMMYFUNCTION("LEFT(INDEX(SPLIT(L448, "" ""), 4), 2)"),"12")</f>
        <v>12</v>
      </c>
      <c r="K448" s="1" t="s">
        <v>12589</v>
      </c>
      <c r="L448" s="4" t="str">
        <f ca="1">IFERROR(__xludf.DUMMYFUNCTION("JOIN("" "", SPLIT(REGEXEXTRACT(H448, ""(\S+\s+\S+\s+\S+\s+\S+)""), "" ""))"),"Intel Core i5 12600K")</f>
        <v>Intel Core i5 12600K</v>
      </c>
    </row>
    <row r="449" spans="1:12">
      <c r="A449" s="1" t="s">
        <v>14419</v>
      </c>
      <c r="B449" s="1" t="s">
        <v>14041</v>
      </c>
      <c r="D449" s="1" t="s">
        <v>13048</v>
      </c>
      <c r="E449" s="1" t="s">
        <v>14420</v>
      </c>
      <c r="F449" s="2" t="s">
        <v>14421</v>
      </c>
      <c r="G449" s="1" t="s">
        <v>14422</v>
      </c>
      <c r="H449" s="1" t="s">
        <v>14046</v>
      </c>
      <c r="I449" s="1" t="s">
        <v>12599</v>
      </c>
      <c r="J449" s="1" t="str">
        <f ca="1">IFERROR(__xludf.DUMMYFUNCTION("LEFT(INDEX(SPLIT(L449, "" ""), 4), 2)"),"12")</f>
        <v>12</v>
      </c>
      <c r="K449" s="1" t="s">
        <v>12589</v>
      </c>
      <c r="L449" s="4" t="str">
        <f ca="1">IFERROR(__xludf.DUMMYFUNCTION("JOIN("" "", SPLIT(REGEXEXTRACT(H449, ""(\S+\s+\S+\s+\S+\s+\S+)""), "" ""))"),"Intel Core i5 12600K")</f>
        <v>Intel Core i5 12600K</v>
      </c>
    </row>
    <row r="450" spans="1:12">
      <c r="A450" s="1" t="s">
        <v>14423</v>
      </c>
      <c r="B450" s="1" t="s">
        <v>14041</v>
      </c>
      <c r="D450" s="1" t="s">
        <v>13048</v>
      </c>
      <c r="E450" s="1" t="s">
        <v>14424</v>
      </c>
      <c r="F450" s="2" t="s">
        <v>14425</v>
      </c>
      <c r="G450" s="1" t="s">
        <v>14426</v>
      </c>
      <c r="H450" s="1" t="s">
        <v>14046</v>
      </c>
      <c r="I450" s="1" t="s">
        <v>12599</v>
      </c>
      <c r="J450" s="1" t="str">
        <f ca="1">IFERROR(__xludf.DUMMYFUNCTION("LEFT(INDEX(SPLIT(L450, "" ""), 4), 2)"),"12")</f>
        <v>12</v>
      </c>
      <c r="K450" s="1" t="s">
        <v>12589</v>
      </c>
      <c r="L450" s="4" t="str">
        <f ca="1">IFERROR(__xludf.DUMMYFUNCTION("JOIN("" "", SPLIT(REGEXEXTRACT(H450, ""(\S+\s+\S+\s+\S+\s+\S+)""), "" ""))"),"Intel Core i5 12600K")</f>
        <v>Intel Core i5 12600K</v>
      </c>
    </row>
    <row r="451" spans="1:12">
      <c r="A451" s="1" t="s">
        <v>13445</v>
      </c>
      <c r="B451" s="1" t="s">
        <v>14041</v>
      </c>
      <c r="D451" s="1" t="s">
        <v>13048</v>
      </c>
      <c r="E451" s="1" t="s">
        <v>14427</v>
      </c>
      <c r="F451" s="2" t="s">
        <v>13447</v>
      </c>
      <c r="G451" s="1" t="s">
        <v>14428</v>
      </c>
      <c r="H451" s="1" t="s">
        <v>14046</v>
      </c>
      <c r="I451" s="1" t="s">
        <v>12599</v>
      </c>
      <c r="J451" s="1" t="str">
        <f ca="1">IFERROR(__xludf.DUMMYFUNCTION("LEFT(INDEX(SPLIT(L451, "" ""), 4), 2)"),"12")</f>
        <v>12</v>
      </c>
      <c r="K451" s="1" t="s">
        <v>12589</v>
      </c>
      <c r="L451" s="4" t="str">
        <f ca="1">IFERROR(__xludf.DUMMYFUNCTION("JOIN("" "", SPLIT(REGEXEXTRACT(H451, ""(\S+\s+\S+\s+\S+\s+\S+)""), "" ""))"),"Intel Core i5 12600K")</f>
        <v>Intel Core i5 12600K</v>
      </c>
    </row>
    <row r="452" spans="1:12">
      <c r="A452" s="1" t="s">
        <v>14429</v>
      </c>
      <c r="B452" s="1" t="s">
        <v>14041</v>
      </c>
      <c r="D452" s="1" t="s">
        <v>13048</v>
      </c>
      <c r="E452" s="1" t="s">
        <v>14430</v>
      </c>
      <c r="F452" s="2" t="s">
        <v>14431</v>
      </c>
      <c r="G452" s="1" t="s">
        <v>14432</v>
      </c>
      <c r="H452" s="1" t="s">
        <v>14046</v>
      </c>
      <c r="I452" s="1" t="s">
        <v>12604</v>
      </c>
      <c r="J452" s="1" t="str">
        <f ca="1">IFERROR(__xludf.DUMMYFUNCTION("LEFT(INDEX(SPLIT(L452, "" ""), 4), 2)"),"12")</f>
        <v>12</v>
      </c>
      <c r="K452" s="1" t="s">
        <v>12589</v>
      </c>
      <c r="L452" s="4" t="str">
        <f ca="1">IFERROR(__xludf.DUMMYFUNCTION("JOIN("" "", SPLIT(REGEXEXTRACT(H452, ""(\S+\s+\S+\s+\S+\s+\S+)""), "" ""))"),"Intel Core i5 12600K")</f>
        <v>Intel Core i5 12600K</v>
      </c>
    </row>
    <row r="453" spans="1:12">
      <c r="A453" s="1" t="s">
        <v>14433</v>
      </c>
      <c r="B453" s="1" t="s">
        <v>14041</v>
      </c>
      <c r="D453" s="1" t="s">
        <v>13058</v>
      </c>
      <c r="E453" s="1" t="s">
        <v>14434</v>
      </c>
      <c r="F453" s="2" t="s">
        <v>14435</v>
      </c>
      <c r="G453" s="1" t="s">
        <v>14436</v>
      </c>
      <c r="H453" s="1" t="s">
        <v>14046</v>
      </c>
      <c r="I453" s="1" t="s">
        <v>12714</v>
      </c>
      <c r="J453" s="1" t="str">
        <f ca="1">IFERROR(__xludf.DUMMYFUNCTION("LEFT(INDEX(SPLIT(L453, "" ""), 4), 2)"),"12")</f>
        <v>12</v>
      </c>
      <c r="K453" s="1" t="s">
        <v>12589</v>
      </c>
      <c r="L453" s="4" t="str">
        <f ca="1">IFERROR(__xludf.DUMMYFUNCTION("JOIN("" "", SPLIT(REGEXEXTRACT(H453, ""(\S+\s+\S+\s+\S+\s+\S+)""), "" ""))"),"Intel Core i5 12600K")</f>
        <v>Intel Core i5 12600K</v>
      </c>
    </row>
    <row r="454" spans="1:12">
      <c r="A454" s="1" t="s">
        <v>14437</v>
      </c>
      <c r="B454" s="1" t="s">
        <v>14041</v>
      </c>
      <c r="D454" s="1" t="s">
        <v>13058</v>
      </c>
      <c r="E454" s="1" t="s">
        <v>14438</v>
      </c>
      <c r="F454" s="2" t="s">
        <v>14439</v>
      </c>
      <c r="G454" s="1" t="s">
        <v>14440</v>
      </c>
      <c r="H454" s="1" t="s">
        <v>14046</v>
      </c>
      <c r="I454" s="1" t="s">
        <v>12599</v>
      </c>
      <c r="J454" s="1" t="str">
        <f ca="1">IFERROR(__xludf.DUMMYFUNCTION("LEFT(INDEX(SPLIT(L454, "" ""), 4), 2)"),"12")</f>
        <v>12</v>
      </c>
      <c r="K454" s="1" t="s">
        <v>12589</v>
      </c>
      <c r="L454" s="4" t="str">
        <f ca="1">IFERROR(__xludf.DUMMYFUNCTION("JOIN("" "", SPLIT(REGEXEXTRACT(H454, ""(\S+\s+\S+\s+\S+\s+\S+)""), "" ""))"),"Intel Core i5 12600K")</f>
        <v>Intel Core i5 12600K</v>
      </c>
    </row>
    <row r="455" spans="1:12">
      <c r="A455" s="1" t="s">
        <v>14441</v>
      </c>
      <c r="B455" s="1" t="s">
        <v>14041</v>
      </c>
      <c r="D455" s="1" t="s">
        <v>13058</v>
      </c>
      <c r="E455" s="1" t="s">
        <v>14442</v>
      </c>
      <c r="F455" s="2" t="s">
        <v>14443</v>
      </c>
      <c r="G455" s="1" t="s">
        <v>14444</v>
      </c>
      <c r="H455" s="1" t="s">
        <v>14046</v>
      </c>
      <c r="I455" s="1" t="s">
        <v>12604</v>
      </c>
      <c r="J455" s="1" t="str">
        <f ca="1">IFERROR(__xludf.DUMMYFUNCTION("LEFT(INDEX(SPLIT(L455, "" ""), 4), 2)"),"12")</f>
        <v>12</v>
      </c>
      <c r="K455" s="1" t="s">
        <v>12589</v>
      </c>
      <c r="L455" s="4" t="str">
        <f ca="1">IFERROR(__xludf.DUMMYFUNCTION("JOIN("" "", SPLIT(REGEXEXTRACT(H455, ""(\S+\s+\S+\s+\S+\s+\S+)""), "" ""))"),"Intel Core i5 12600K")</f>
        <v>Intel Core i5 12600K</v>
      </c>
    </row>
    <row r="456" spans="1:12">
      <c r="A456" s="1" t="s">
        <v>14445</v>
      </c>
      <c r="B456" s="1" t="s">
        <v>14041</v>
      </c>
      <c r="D456" s="1" t="s">
        <v>13058</v>
      </c>
      <c r="E456" s="1" t="s">
        <v>14446</v>
      </c>
      <c r="F456" s="2" t="s">
        <v>14447</v>
      </c>
      <c r="G456" s="1" t="s">
        <v>14448</v>
      </c>
      <c r="H456" s="1" t="s">
        <v>14046</v>
      </c>
      <c r="I456" s="1" t="s">
        <v>12594</v>
      </c>
      <c r="J456" s="1" t="str">
        <f ca="1">IFERROR(__xludf.DUMMYFUNCTION("LEFT(INDEX(SPLIT(L456, "" ""), 4), 2)"),"12")</f>
        <v>12</v>
      </c>
      <c r="K456" s="1" t="s">
        <v>12589</v>
      </c>
      <c r="L456" s="4" t="str">
        <f ca="1">IFERROR(__xludf.DUMMYFUNCTION("JOIN("" "", SPLIT(REGEXEXTRACT(H456, ""(\S+\s+\S+\s+\S+\s+\S+)""), "" ""))"),"Intel Core i5 12600K")</f>
        <v>Intel Core i5 12600K</v>
      </c>
    </row>
    <row r="457" spans="1:12">
      <c r="A457" s="1" t="s">
        <v>14449</v>
      </c>
      <c r="B457" s="1" t="s">
        <v>14041</v>
      </c>
      <c r="D457" s="1" t="s">
        <v>13058</v>
      </c>
      <c r="E457" s="1" t="s">
        <v>14450</v>
      </c>
      <c r="F457" s="2" t="s">
        <v>14451</v>
      </c>
      <c r="G457" s="1" t="s">
        <v>14452</v>
      </c>
      <c r="H457" s="1" t="s">
        <v>14046</v>
      </c>
      <c r="I457" s="1" t="s">
        <v>12604</v>
      </c>
      <c r="J457" s="1" t="str">
        <f ca="1">IFERROR(__xludf.DUMMYFUNCTION("LEFT(INDEX(SPLIT(L457, "" ""), 4), 2)"),"12")</f>
        <v>12</v>
      </c>
      <c r="K457" s="1" t="s">
        <v>12589</v>
      </c>
      <c r="L457" s="4" t="str">
        <f ca="1">IFERROR(__xludf.DUMMYFUNCTION("JOIN("" "", SPLIT(REGEXEXTRACT(H457, ""(\S+\s+\S+\s+\S+\s+\S+)""), "" ""))"),"Intel Core i5 12600K")</f>
        <v>Intel Core i5 12600K</v>
      </c>
    </row>
    <row r="458" spans="1:12">
      <c r="A458" s="1" t="s">
        <v>14453</v>
      </c>
      <c r="B458" s="1" t="s">
        <v>14041</v>
      </c>
      <c r="D458" s="1" t="s">
        <v>13058</v>
      </c>
      <c r="E458" s="1" t="s">
        <v>14454</v>
      </c>
      <c r="F458" s="2" t="s">
        <v>14455</v>
      </c>
      <c r="G458" s="1" t="s">
        <v>14456</v>
      </c>
      <c r="H458" s="1" t="s">
        <v>14046</v>
      </c>
      <c r="I458" s="1" t="s">
        <v>12594</v>
      </c>
      <c r="J458" s="1" t="str">
        <f ca="1">IFERROR(__xludf.DUMMYFUNCTION("LEFT(INDEX(SPLIT(L458, "" ""), 4), 2)"),"12")</f>
        <v>12</v>
      </c>
      <c r="K458" s="1" t="s">
        <v>12589</v>
      </c>
      <c r="L458" s="4" t="str">
        <f ca="1">IFERROR(__xludf.DUMMYFUNCTION("JOIN("" "", SPLIT(REGEXEXTRACT(H458, ""(\S+\s+\S+\s+\S+\s+\S+)""), "" ""))"),"Intel Core i5 12600K")</f>
        <v>Intel Core i5 12600K</v>
      </c>
    </row>
    <row r="459" spans="1:12">
      <c r="A459" s="1" t="s">
        <v>14457</v>
      </c>
      <c r="B459" s="1" t="s">
        <v>14041</v>
      </c>
      <c r="D459" s="1" t="s">
        <v>13058</v>
      </c>
      <c r="E459" s="1" t="s">
        <v>14458</v>
      </c>
      <c r="F459" s="2" t="s">
        <v>14459</v>
      </c>
      <c r="G459" s="1" t="s">
        <v>14460</v>
      </c>
      <c r="H459" s="1" t="s">
        <v>14046</v>
      </c>
      <c r="I459" s="1" t="s">
        <v>14461</v>
      </c>
      <c r="J459" s="1" t="str">
        <f ca="1">IFERROR(__xludf.DUMMYFUNCTION("LEFT(INDEX(SPLIT(L459, "" ""), 4), 2)"),"12")</f>
        <v>12</v>
      </c>
      <c r="K459" s="1" t="s">
        <v>12589</v>
      </c>
      <c r="L459" s="4" t="str">
        <f ca="1">IFERROR(__xludf.DUMMYFUNCTION("JOIN("" "", SPLIT(REGEXEXTRACT(H459, ""(\S+\s+\S+\s+\S+\s+\S+)""), "" ""))"),"Intel Core i5 12600K")</f>
        <v>Intel Core i5 12600K</v>
      </c>
    </row>
    <row r="460" spans="1:12">
      <c r="A460" s="1" t="s">
        <v>14462</v>
      </c>
      <c r="B460" s="1" t="s">
        <v>14041</v>
      </c>
      <c r="D460" s="1" t="s">
        <v>13385</v>
      </c>
      <c r="E460" s="1" t="s">
        <v>14463</v>
      </c>
      <c r="F460" s="2" t="s">
        <v>14464</v>
      </c>
      <c r="G460" s="1" t="s">
        <v>14465</v>
      </c>
      <c r="H460" s="1" t="s">
        <v>14046</v>
      </c>
      <c r="I460" s="1" t="s">
        <v>12627</v>
      </c>
      <c r="J460" s="1" t="str">
        <f ca="1">IFERROR(__xludf.DUMMYFUNCTION("LEFT(INDEX(SPLIT(L460, "" ""), 4), 2)"),"12")</f>
        <v>12</v>
      </c>
      <c r="K460" s="1" t="s">
        <v>12589</v>
      </c>
      <c r="L460" s="4" t="str">
        <f ca="1">IFERROR(__xludf.DUMMYFUNCTION("JOIN("" "", SPLIT(REGEXEXTRACT(H460, ""(\S+\s+\S+\s+\S+\s+\S+)""), "" ""))"),"Intel Core i5 12600K")</f>
        <v>Intel Core i5 12600K</v>
      </c>
    </row>
    <row r="461" spans="1:12">
      <c r="A461" s="1" t="s">
        <v>14466</v>
      </c>
      <c r="B461" s="1" t="s">
        <v>14041</v>
      </c>
      <c r="D461" s="1" t="s">
        <v>13385</v>
      </c>
      <c r="E461" s="1" t="s">
        <v>14467</v>
      </c>
      <c r="F461" s="2" t="s">
        <v>14468</v>
      </c>
      <c r="G461" s="1" t="s">
        <v>14469</v>
      </c>
      <c r="H461" s="1" t="s">
        <v>14046</v>
      </c>
      <c r="I461" s="1" t="s">
        <v>13424</v>
      </c>
      <c r="J461" s="1" t="str">
        <f ca="1">IFERROR(__xludf.DUMMYFUNCTION("LEFT(INDEX(SPLIT(L461, "" ""), 4), 2)"),"12")</f>
        <v>12</v>
      </c>
      <c r="K461" s="1" t="s">
        <v>12589</v>
      </c>
      <c r="L461" s="4" t="str">
        <f ca="1">IFERROR(__xludf.DUMMYFUNCTION("JOIN("" "", SPLIT(REGEXEXTRACT(H461, ""(\S+\s+\S+\s+\S+\s+\S+)""), "" ""))"),"Intel Core i5 12600K")</f>
        <v>Intel Core i5 12600K</v>
      </c>
    </row>
    <row r="462" spans="1:12">
      <c r="A462" s="1" t="s">
        <v>14470</v>
      </c>
      <c r="B462" s="1" t="s">
        <v>14041</v>
      </c>
      <c r="D462" s="1" t="s">
        <v>13385</v>
      </c>
      <c r="E462" s="1" t="s">
        <v>14471</v>
      </c>
      <c r="F462" s="2" t="s">
        <v>14472</v>
      </c>
      <c r="G462" s="1" t="s">
        <v>14473</v>
      </c>
      <c r="H462" s="1" t="s">
        <v>14046</v>
      </c>
      <c r="I462" s="1" t="s">
        <v>12645</v>
      </c>
      <c r="J462" s="1" t="str">
        <f ca="1">IFERROR(__xludf.DUMMYFUNCTION("LEFT(INDEX(SPLIT(L462, "" ""), 4), 2)"),"12")</f>
        <v>12</v>
      </c>
      <c r="K462" s="1" t="s">
        <v>12589</v>
      </c>
      <c r="L462" s="4" t="str">
        <f ca="1">IFERROR(__xludf.DUMMYFUNCTION("JOIN("" "", SPLIT(REGEXEXTRACT(H462, ""(\S+\s+\S+\s+\S+\s+\S+)""), "" ""))"),"Intel Core i5 12600K")</f>
        <v>Intel Core i5 12600K</v>
      </c>
    </row>
    <row r="463" spans="1:12">
      <c r="A463" s="1" t="s">
        <v>14474</v>
      </c>
      <c r="B463" s="1" t="s">
        <v>14041</v>
      </c>
      <c r="D463" s="1" t="s">
        <v>13385</v>
      </c>
      <c r="E463" s="1" t="s">
        <v>14475</v>
      </c>
      <c r="F463" s="2" t="s">
        <v>14476</v>
      </c>
      <c r="G463" s="1" t="s">
        <v>14477</v>
      </c>
      <c r="H463" s="1" t="s">
        <v>14046</v>
      </c>
      <c r="I463" s="1" t="s">
        <v>12696</v>
      </c>
      <c r="J463" s="1" t="str">
        <f ca="1">IFERROR(__xludf.DUMMYFUNCTION("LEFT(INDEX(SPLIT(L463, "" ""), 4), 2)"),"12")</f>
        <v>12</v>
      </c>
      <c r="K463" s="1" t="s">
        <v>12589</v>
      </c>
      <c r="L463" s="4" t="str">
        <f ca="1">IFERROR(__xludf.DUMMYFUNCTION("JOIN("" "", SPLIT(REGEXEXTRACT(H463, ""(\S+\s+\S+\s+\S+\s+\S+)""), "" ""))"),"Intel Core i5 12600K")</f>
        <v>Intel Core i5 12600K</v>
      </c>
    </row>
    <row r="464" spans="1:12">
      <c r="A464" s="1" t="s">
        <v>14478</v>
      </c>
      <c r="B464" s="1" t="s">
        <v>14041</v>
      </c>
      <c r="D464" s="1" t="s">
        <v>13385</v>
      </c>
      <c r="E464" s="1" t="s">
        <v>14479</v>
      </c>
      <c r="F464" s="2" t="s">
        <v>14480</v>
      </c>
      <c r="G464" s="1" t="s">
        <v>14481</v>
      </c>
      <c r="H464" s="1" t="s">
        <v>14046</v>
      </c>
      <c r="I464" s="1" t="s">
        <v>12614</v>
      </c>
      <c r="J464" s="1" t="str">
        <f ca="1">IFERROR(__xludf.DUMMYFUNCTION("LEFT(INDEX(SPLIT(L464, "" ""), 4), 2)"),"12")</f>
        <v>12</v>
      </c>
      <c r="K464" s="1" t="s">
        <v>12589</v>
      </c>
      <c r="L464" s="4" t="str">
        <f ca="1">IFERROR(__xludf.DUMMYFUNCTION("JOIN("" "", SPLIT(REGEXEXTRACT(H464, ""(\S+\s+\S+\s+\S+\s+\S+)""), "" ""))"),"Intel Core i5 12600K")</f>
        <v>Intel Core i5 12600K</v>
      </c>
    </row>
    <row r="465" spans="1:12">
      <c r="A465" s="1" t="s">
        <v>14482</v>
      </c>
      <c r="B465" s="1" t="s">
        <v>14041</v>
      </c>
      <c r="D465" s="1" t="s">
        <v>13385</v>
      </c>
      <c r="E465" s="1" t="s">
        <v>14483</v>
      </c>
      <c r="F465" s="2" t="s">
        <v>14484</v>
      </c>
      <c r="G465" s="1" t="s">
        <v>14485</v>
      </c>
      <c r="H465" s="1" t="s">
        <v>14046</v>
      </c>
      <c r="I465" s="1" t="s">
        <v>12636</v>
      </c>
      <c r="J465" s="1" t="str">
        <f ca="1">IFERROR(__xludf.DUMMYFUNCTION("LEFT(INDEX(SPLIT(L465, "" ""), 4), 2)"),"12")</f>
        <v>12</v>
      </c>
      <c r="K465" s="1" t="s">
        <v>12589</v>
      </c>
      <c r="L465" s="4" t="str">
        <f ca="1">IFERROR(__xludf.DUMMYFUNCTION("JOIN("" "", SPLIT(REGEXEXTRACT(H465, ""(\S+\s+\S+\s+\S+\s+\S+)""), "" ""))"),"Intel Core i5 12600K")</f>
        <v>Intel Core i5 12600K</v>
      </c>
    </row>
    <row r="466" spans="1:12">
      <c r="A466" s="1" t="s">
        <v>14486</v>
      </c>
      <c r="B466" s="1" t="s">
        <v>14041</v>
      </c>
      <c r="D466" s="1" t="s">
        <v>13893</v>
      </c>
      <c r="E466" s="1" t="s">
        <v>14487</v>
      </c>
      <c r="F466" s="2" t="s">
        <v>14488</v>
      </c>
      <c r="G466" s="1" t="s">
        <v>14489</v>
      </c>
      <c r="H466" s="1" t="s">
        <v>14046</v>
      </c>
      <c r="I466" s="1" t="s">
        <v>12761</v>
      </c>
      <c r="J466" s="1" t="str">
        <f ca="1">IFERROR(__xludf.DUMMYFUNCTION("LEFT(INDEX(SPLIT(L466, "" ""), 4), 2)"),"12")</f>
        <v>12</v>
      </c>
      <c r="K466" s="1" t="s">
        <v>12589</v>
      </c>
      <c r="L466" s="4" t="str">
        <f ca="1">IFERROR(__xludf.DUMMYFUNCTION("JOIN("" "", SPLIT(REGEXEXTRACT(H466, ""(\S+\s+\S+\s+\S+\s+\S+)""), "" ""))"),"Intel Core i5 12600K")</f>
        <v>Intel Core i5 12600K</v>
      </c>
    </row>
    <row r="467" spans="1:12">
      <c r="A467" s="1" t="s">
        <v>14490</v>
      </c>
      <c r="B467" s="1" t="s">
        <v>14041</v>
      </c>
      <c r="D467" s="1" t="s">
        <v>13893</v>
      </c>
      <c r="E467" s="1" t="s">
        <v>14491</v>
      </c>
      <c r="F467" s="2" t="s">
        <v>14492</v>
      </c>
      <c r="G467" s="1" t="s">
        <v>14493</v>
      </c>
      <c r="H467" s="1" t="s">
        <v>14046</v>
      </c>
      <c r="I467" s="1" t="s">
        <v>12599</v>
      </c>
      <c r="J467" s="1" t="str">
        <f ca="1">IFERROR(__xludf.DUMMYFUNCTION("LEFT(INDEX(SPLIT(L467, "" ""), 4), 2)"),"12")</f>
        <v>12</v>
      </c>
      <c r="K467" s="1" t="s">
        <v>12589</v>
      </c>
      <c r="L467" s="4" t="str">
        <f ca="1">IFERROR(__xludf.DUMMYFUNCTION("JOIN("" "", SPLIT(REGEXEXTRACT(H467, ""(\S+\s+\S+\s+\S+\s+\S+)""), "" ""))"),"Intel Core i5 12600K")</f>
        <v>Intel Core i5 12600K</v>
      </c>
    </row>
    <row r="468" spans="1:12">
      <c r="A468" s="1" t="s">
        <v>14494</v>
      </c>
      <c r="B468" s="1" t="s">
        <v>14041</v>
      </c>
      <c r="D468" s="1" t="s">
        <v>13893</v>
      </c>
      <c r="E468" s="1" t="s">
        <v>14495</v>
      </c>
      <c r="F468" s="2" t="s">
        <v>14496</v>
      </c>
      <c r="G468" s="1" t="s">
        <v>14497</v>
      </c>
      <c r="H468" s="1" t="s">
        <v>14046</v>
      </c>
      <c r="I468" s="1" t="s">
        <v>12588</v>
      </c>
      <c r="J468" s="1" t="str">
        <f ca="1">IFERROR(__xludf.DUMMYFUNCTION("LEFT(INDEX(SPLIT(L468, "" ""), 4), 2)"),"12")</f>
        <v>12</v>
      </c>
      <c r="K468" s="1" t="s">
        <v>12589</v>
      </c>
      <c r="L468" s="4" t="str">
        <f ca="1">IFERROR(__xludf.DUMMYFUNCTION("JOIN("" "", SPLIT(REGEXEXTRACT(H468, ""(\S+\s+\S+\s+\S+\s+\S+)""), "" ""))"),"Intel Core i5 12600K")</f>
        <v>Intel Core i5 12600K</v>
      </c>
    </row>
    <row r="469" spans="1:12">
      <c r="A469" s="1" t="s">
        <v>14498</v>
      </c>
      <c r="B469" s="1" t="s">
        <v>14041</v>
      </c>
      <c r="D469" s="1" t="s">
        <v>13893</v>
      </c>
      <c r="E469" s="1" t="s">
        <v>14499</v>
      </c>
      <c r="F469" s="2" t="s">
        <v>14500</v>
      </c>
      <c r="G469" s="1" t="s">
        <v>14501</v>
      </c>
      <c r="H469" s="1" t="s">
        <v>14046</v>
      </c>
      <c r="I469" s="1" t="s">
        <v>12599</v>
      </c>
      <c r="J469" s="1" t="str">
        <f ca="1">IFERROR(__xludf.DUMMYFUNCTION("LEFT(INDEX(SPLIT(L469, "" ""), 4), 2)"),"12")</f>
        <v>12</v>
      </c>
      <c r="K469" s="1" t="s">
        <v>12589</v>
      </c>
      <c r="L469" s="4" t="str">
        <f ca="1">IFERROR(__xludf.DUMMYFUNCTION("JOIN("" "", SPLIT(REGEXEXTRACT(H469, ""(\S+\s+\S+\s+\S+\s+\S+)""), "" ""))"),"Intel Core i5 12600K")</f>
        <v>Intel Core i5 12600K</v>
      </c>
    </row>
    <row r="470" spans="1:12">
      <c r="A470" s="1" t="s">
        <v>14502</v>
      </c>
      <c r="B470" s="1" t="s">
        <v>14041</v>
      </c>
      <c r="D470" s="1" t="s">
        <v>13266</v>
      </c>
      <c r="E470" s="1" t="s">
        <v>14503</v>
      </c>
      <c r="F470" s="2" t="s">
        <v>14504</v>
      </c>
      <c r="G470" s="1" t="s">
        <v>14505</v>
      </c>
      <c r="H470" s="1" t="s">
        <v>14046</v>
      </c>
      <c r="I470" s="1" t="s">
        <v>12761</v>
      </c>
      <c r="J470" s="1" t="str">
        <f ca="1">IFERROR(__xludf.DUMMYFUNCTION("LEFT(INDEX(SPLIT(L470, "" ""), 4), 2)"),"12")</f>
        <v>12</v>
      </c>
      <c r="K470" s="1" t="s">
        <v>12589</v>
      </c>
      <c r="L470" s="4" t="str">
        <f ca="1">IFERROR(__xludf.DUMMYFUNCTION("JOIN("" "", SPLIT(REGEXEXTRACT(H470, ""(\S+\s+\S+\s+\S+\s+\S+)""), "" ""))"),"Intel Core i5 12600K")</f>
        <v>Intel Core i5 12600K</v>
      </c>
    </row>
    <row r="471" spans="1:12">
      <c r="A471" s="1" t="s">
        <v>14506</v>
      </c>
      <c r="B471" s="1" t="s">
        <v>14041</v>
      </c>
      <c r="D471" s="1" t="s">
        <v>13266</v>
      </c>
      <c r="E471" s="1" t="s">
        <v>14507</v>
      </c>
      <c r="F471" s="2" t="s">
        <v>14508</v>
      </c>
      <c r="G471" s="1" t="s">
        <v>14509</v>
      </c>
      <c r="H471" s="1" t="s">
        <v>14046</v>
      </c>
      <c r="I471" s="1" t="s">
        <v>12594</v>
      </c>
      <c r="J471" s="1" t="str">
        <f ca="1">IFERROR(__xludf.DUMMYFUNCTION("LEFT(INDEX(SPLIT(L471, "" ""), 4), 2)"),"12")</f>
        <v>12</v>
      </c>
      <c r="K471" s="1" t="s">
        <v>12589</v>
      </c>
      <c r="L471" s="4" t="str">
        <f ca="1">IFERROR(__xludf.DUMMYFUNCTION("JOIN("" "", SPLIT(REGEXEXTRACT(H471, ""(\S+\s+\S+\s+\S+\s+\S+)""), "" ""))"),"Intel Core i5 12600K")</f>
        <v>Intel Core i5 12600K</v>
      </c>
    </row>
    <row r="472" spans="1:12">
      <c r="A472" s="1" t="s">
        <v>14510</v>
      </c>
      <c r="B472" s="1" t="s">
        <v>14041</v>
      </c>
      <c r="D472" s="1" t="s">
        <v>13266</v>
      </c>
      <c r="E472" s="1" t="s">
        <v>14511</v>
      </c>
      <c r="F472" s="2" t="s">
        <v>14512</v>
      </c>
      <c r="G472" s="1" t="s">
        <v>14513</v>
      </c>
      <c r="H472" s="1" t="s">
        <v>14046</v>
      </c>
      <c r="I472" s="1" t="s">
        <v>12588</v>
      </c>
      <c r="J472" s="1" t="str">
        <f ca="1">IFERROR(__xludf.DUMMYFUNCTION("LEFT(INDEX(SPLIT(L472, "" ""), 4), 2)"),"12")</f>
        <v>12</v>
      </c>
      <c r="K472" s="1" t="s">
        <v>12589</v>
      </c>
      <c r="L472" s="4" t="str">
        <f ca="1">IFERROR(__xludf.DUMMYFUNCTION("JOIN("" "", SPLIT(REGEXEXTRACT(H472, ""(\S+\s+\S+\s+\S+\s+\S+)""), "" ""))"),"Intel Core i5 12600K")</f>
        <v>Intel Core i5 12600K</v>
      </c>
    </row>
    <row r="473" spans="1:12">
      <c r="A473" s="1" t="s">
        <v>14514</v>
      </c>
      <c r="B473" s="1" t="s">
        <v>14041</v>
      </c>
      <c r="D473" s="1" t="s">
        <v>13266</v>
      </c>
      <c r="E473" s="1" t="s">
        <v>14515</v>
      </c>
      <c r="F473" s="2" t="s">
        <v>14516</v>
      </c>
      <c r="G473" s="1" t="s">
        <v>14517</v>
      </c>
      <c r="H473" s="1" t="s">
        <v>14046</v>
      </c>
      <c r="I473" s="1" t="s">
        <v>13715</v>
      </c>
      <c r="J473" s="1" t="str">
        <f ca="1">IFERROR(__xludf.DUMMYFUNCTION("LEFT(INDEX(SPLIT(L473, "" ""), 4), 2)"),"12")</f>
        <v>12</v>
      </c>
      <c r="K473" s="1" t="s">
        <v>12589</v>
      </c>
      <c r="L473" s="4" t="str">
        <f ca="1">IFERROR(__xludf.DUMMYFUNCTION("JOIN("" "", SPLIT(REGEXEXTRACT(H473, ""(\S+\s+\S+\s+\S+\s+\S+)""), "" ""))"),"Intel Core i5 12600K")</f>
        <v>Intel Core i5 12600K</v>
      </c>
    </row>
    <row r="474" spans="1:12">
      <c r="A474" s="1" t="s">
        <v>14518</v>
      </c>
      <c r="B474" s="1" t="s">
        <v>14041</v>
      </c>
      <c r="D474" s="1" t="s">
        <v>13266</v>
      </c>
      <c r="E474" s="1" t="s">
        <v>14519</v>
      </c>
      <c r="F474" s="2" t="s">
        <v>14520</v>
      </c>
      <c r="G474" s="1" t="s">
        <v>14521</v>
      </c>
      <c r="H474" s="1" t="s">
        <v>14046</v>
      </c>
      <c r="I474" s="1" t="s">
        <v>14522</v>
      </c>
      <c r="J474" s="1" t="str">
        <f ca="1">IFERROR(__xludf.DUMMYFUNCTION("LEFT(INDEX(SPLIT(L474, "" ""), 4), 2)"),"12")</f>
        <v>12</v>
      </c>
      <c r="K474" s="1" t="s">
        <v>12589</v>
      </c>
      <c r="L474" s="4" t="str">
        <f ca="1">IFERROR(__xludf.DUMMYFUNCTION("JOIN("" "", SPLIT(REGEXEXTRACT(H474, ""(\S+\s+\S+\s+\S+\s+\S+)""), "" ""))"),"Intel Core i5 12600K")</f>
        <v>Intel Core i5 12600K</v>
      </c>
    </row>
    <row r="475" spans="1:12">
      <c r="A475" s="1" t="s">
        <v>14523</v>
      </c>
      <c r="B475" s="1" t="s">
        <v>14041</v>
      </c>
      <c r="D475" s="1" t="s">
        <v>13266</v>
      </c>
      <c r="E475" s="1" t="s">
        <v>14524</v>
      </c>
      <c r="F475" s="2" t="s">
        <v>14525</v>
      </c>
      <c r="G475" s="1" t="s">
        <v>14526</v>
      </c>
      <c r="H475" s="1" t="s">
        <v>14046</v>
      </c>
      <c r="I475" s="1" t="s">
        <v>12627</v>
      </c>
      <c r="J475" s="1" t="str">
        <f ca="1">IFERROR(__xludf.DUMMYFUNCTION("LEFT(INDEX(SPLIT(L475, "" ""), 4), 2)"),"12")</f>
        <v>12</v>
      </c>
      <c r="K475" s="1" t="s">
        <v>12589</v>
      </c>
      <c r="L475" s="4" t="str">
        <f ca="1">IFERROR(__xludf.DUMMYFUNCTION("JOIN("" "", SPLIT(REGEXEXTRACT(H475, ""(\S+\s+\S+\s+\S+\s+\S+)""), "" ""))"),"Intel Core i5 12600K")</f>
        <v>Intel Core i5 12600K</v>
      </c>
    </row>
    <row r="476" spans="1:12">
      <c r="A476" s="1" t="s">
        <v>14527</v>
      </c>
      <c r="B476" s="1" t="s">
        <v>14041</v>
      </c>
      <c r="D476" s="1" t="s">
        <v>13266</v>
      </c>
      <c r="E476" s="1" t="s">
        <v>14528</v>
      </c>
      <c r="F476" s="2" t="s">
        <v>14529</v>
      </c>
      <c r="G476" s="1" t="s">
        <v>14530</v>
      </c>
      <c r="H476" s="1" t="s">
        <v>14046</v>
      </c>
      <c r="I476" s="1" t="s">
        <v>12627</v>
      </c>
      <c r="J476" s="1" t="str">
        <f ca="1">IFERROR(__xludf.DUMMYFUNCTION("LEFT(INDEX(SPLIT(L476, "" ""), 4), 2)"),"12")</f>
        <v>12</v>
      </c>
      <c r="K476" s="1" t="s">
        <v>12589</v>
      </c>
      <c r="L476" s="4" t="str">
        <f ca="1">IFERROR(__xludf.DUMMYFUNCTION("JOIN("" "", SPLIT(REGEXEXTRACT(H476, ""(\S+\s+\S+\s+\S+\s+\S+)""), "" ""))"),"Intel Core i5 12600K")</f>
        <v>Intel Core i5 12600K</v>
      </c>
    </row>
    <row r="477" spans="1:12">
      <c r="A477" s="1" t="s">
        <v>14531</v>
      </c>
      <c r="B477" s="1" t="s">
        <v>14041</v>
      </c>
      <c r="D477" s="1" t="s">
        <v>13266</v>
      </c>
      <c r="E477" s="1" t="s">
        <v>14532</v>
      </c>
      <c r="F477" s="2" t="s">
        <v>14533</v>
      </c>
      <c r="G477" s="1" t="s">
        <v>14534</v>
      </c>
      <c r="H477" s="1" t="s">
        <v>14046</v>
      </c>
      <c r="I477" s="1" t="s">
        <v>12665</v>
      </c>
      <c r="J477" s="1" t="str">
        <f ca="1">IFERROR(__xludf.DUMMYFUNCTION("LEFT(INDEX(SPLIT(L477, "" ""), 4), 2)"),"12")</f>
        <v>12</v>
      </c>
      <c r="K477" s="1" t="s">
        <v>12589</v>
      </c>
      <c r="L477" s="4" t="str">
        <f ca="1">IFERROR(__xludf.DUMMYFUNCTION("JOIN("" "", SPLIT(REGEXEXTRACT(H477, ""(\S+\s+\S+\s+\S+\s+\S+)""), "" ""))"),"Intel Core i5 12600K")</f>
        <v>Intel Core i5 12600K</v>
      </c>
    </row>
    <row r="478" spans="1:12">
      <c r="A478" s="1" t="s">
        <v>14535</v>
      </c>
      <c r="B478" s="1" t="s">
        <v>14041</v>
      </c>
      <c r="D478" s="1" t="s">
        <v>13965</v>
      </c>
      <c r="E478" s="1" t="s">
        <v>14536</v>
      </c>
      <c r="F478" s="2" t="s">
        <v>14537</v>
      </c>
      <c r="G478" s="1" t="s">
        <v>14538</v>
      </c>
      <c r="H478" s="1" t="s">
        <v>14046</v>
      </c>
      <c r="I478" s="1" t="s">
        <v>14539</v>
      </c>
      <c r="J478" s="1" t="str">
        <f ca="1">IFERROR(__xludf.DUMMYFUNCTION("LEFT(INDEX(SPLIT(L478, "" ""), 4), 2)"),"12")</f>
        <v>12</v>
      </c>
      <c r="K478" s="1" t="s">
        <v>12589</v>
      </c>
      <c r="L478" s="4" t="str">
        <f ca="1">IFERROR(__xludf.DUMMYFUNCTION("JOIN("" "", SPLIT(REGEXEXTRACT(H478, ""(\S+\s+\S+\s+\S+\s+\S+)""), "" ""))"),"Intel Core i5 12600K")</f>
        <v>Intel Core i5 12600K</v>
      </c>
    </row>
    <row r="479" spans="1:12">
      <c r="A479" s="1" t="s">
        <v>14540</v>
      </c>
      <c r="B479" s="1" t="s">
        <v>14041</v>
      </c>
      <c r="D479" s="1" t="s">
        <v>13965</v>
      </c>
      <c r="E479" s="1" t="s">
        <v>14541</v>
      </c>
      <c r="F479" s="2" t="s">
        <v>14542</v>
      </c>
      <c r="G479" s="1" t="s">
        <v>14543</v>
      </c>
      <c r="H479" s="1" t="s">
        <v>14046</v>
      </c>
      <c r="I479" s="1" t="s">
        <v>14544</v>
      </c>
      <c r="J479" s="1" t="str">
        <f ca="1">IFERROR(__xludf.DUMMYFUNCTION("LEFT(INDEX(SPLIT(L479, "" ""), 4), 2)"),"12")</f>
        <v>12</v>
      </c>
      <c r="K479" s="1" t="s">
        <v>12589</v>
      </c>
      <c r="L479" s="4" t="str">
        <f ca="1">IFERROR(__xludf.DUMMYFUNCTION("JOIN("" "", SPLIT(REGEXEXTRACT(H479, ""(\S+\s+\S+\s+\S+\s+\S+)""), "" ""))"),"Intel Core i5 12600K")</f>
        <v>Intel Core i5 12600K</v>
      </c>
    </row>
    <row r="480" spans="1:12">
      <c r="A480" s="1" t="s">
        <v>14545</v>
      </c>
      <c r="B480" s="1" t="s">
        <v>14041</v>
      </c>
      <c r="D480" s="1" t="s">
        <v>13965</v>
      </c>
      <c r="E480" s="1" t="s">
        <v>14546</v>
      </c>
      <c r="F480" s="2" t="s">
        <v>14547</v>
      </c>
      <c r="G480" s="1" t="s">
        <v>14548</v>
      </c>
      <c r="H480" s="1" t="s">
        <v>14046</v>
      </c>
      <c r="I480" s="1" t="s">
        <v>12691</v>
      </c>
      <c r="J480" s="1" t="str">
        <f ca="1">IFERROR(__xludf.DUMMYFUNCTION("LEFT(INDEX(SPLIT(L480, "" ""), 4), 2)"),"12")</f>
        <v>12</v>
      </c>
      <c r="K480" s="1" t="s">
        <v>12589</v>
      </c>
      <c r="L480" s="4" t="str">
        <f ca="1">IFERROR(__xludf.DUMMYFUNCTION("JOIN("" "", SPLIT(REGEXEXTRACT(H480, ""(\S+\s+\S+\s+\S+\s+\S+)""), "" ""))"),"Intel Core i5 12600K")</f>
        <v>Intel Core i5 12600K</v>
      </c>
    </row>
    <row r="481" spans="1:12">
      <c r="A481" s="1" t="s">
        <v>14549</v>
      </c>
      <c r="B481" s="1" t="s">
        <v>14550</v>
      </c>
      <c r="D481" s="1" t="s">
        <v>10300</v>
      </c>
      <c r="E481" s="1" t="s">
        <v>14551</v>
      </c>
      <c r="F481" s="2" t="s">
        <v>14552</v>
      </c>
      <c r="G481" s="1" t="s">
        <v>14553</v>
      </c>
      <c r="H481" s="1" t="s">
        <v>14554</v>
      </c>
      <c r="I481" s="1" t="s">
        <v>12588</v>
      </c>
      <c r="J481" s="1" t="str">
        <f ca="1">IFERROR(__xludf.DUMMYFUNCTION("LEFT(INDEX(SPLIT(L481, "" ""), 4), 2)"),"13")</f>
        <v>13</v>
      </c>
      <c r="K481" s="1" t="s">
        <v>12589</v>
      </c>
      <c r="L481" s="4" t="str">
        <f ca="1">IFERROR(__xludf.DUMMYFUNCTION("JOIN("" "", SPLIT(REGEXEXTRACT(H481, ""(\S+\s+\S+\s+\S+\s+\S+)""), "" ""))"),"Intel Core i5 13600K")</f>
        <v>Intel Core i5 13600K</v>
      </c>
    </row>
    <row r="482" spans="1:12">
      <c r="A482" s="1" t="s">
        <v>14555</v>
      </c>
      <c r="B482" s="1" t="s">
        <v>14550</v>
      </c>
      <c r="D482" s="1" t="s">
        <v>10300</v>
      </c>
      <c r="E482" s="1" t="s">
        <v>14556</v>
      </c>
      <c r="F482" s="2" t="s">
        <v>14557</v>
      </c>
      <c r="G482" s="1" t="s">
        <v>14558</v>
      </c>
      <c r="H482" s="1" t="s">
        <v>14554</v>
      </c>
      <c r="I482" s="1" t="s">
        <v>12609</v>
      </c>
      <c r="J482" s="1" t="str">
        <f ca="1">IFERROR(__xludf.DUMMYFUNCTION("LEFT(INDEX(SPLIT(L482, "" ""), 4), 2)"),"13")</f>
        <v>13</v>
      </c>
      <c r="K482" s="1" t="s">
        <v>12589</v>
      </c>
      <c r="L482" s="4" t="str">
        <f ca="1">IFERROR(__xludf.DUMMYFUNCTION("JOIN("" "", SPLIT(REGEXEXTRACT(H482, ""(\S+\s+\S+\s+\S+\s+\S+)""), "" ""))"),"Intel Core i5 13600K")</f>
        <v>Intel Core i5 13600K</v>
      </c>
    </row>
    <row r="483" spans="1:12">
      <c r="A483" s="1" t="s">
        <v>14559</v>
      </c>
      <c r="B483" s="1" t="s">
        <v>14550</v>
      </c>
      <c r="D483" s="1" t="s">
        <v>10305</v>
      </c>
      <c r="E483" s="1" t="s">
        <v>14560</v>
      </c>
      <c r="F483" s="2" t="s">
        <v>14561</v>
      </c>
      <c r="G483" s="1" t="s">
        <v>14562</v>
      </c>
      <c r="H483" s="1" t="s">
        <v>14554</v>
      </c>
      <c r="I483" s="1" t="s">
        <v>12588</v>
      </c>
      <c r="J483" s="1" t="str">
        <f ca="1">IFERROR(__xludf.DUMMYFUNCTION("LEFT(INDEX(SPLIT(L483, "" ""), 4), 2)"),"13")</f>
        <v>13</v>
      </c>
      <c r="K483" s="1" t="s">
        <v>12589</v>
      </c>
      <c r="L483" s="4" t="str">
        <f ca="1">IFERROR(__xludf.DUMMYFUNCTION("JOIN("" "", SPLIT(REGEXEXTRACT(H483, ""(\S+\s+\S+\s+\S+\s+\S+)""), "" ""))"),"Intel Core i5 13600K")</f>
        <v>Intel Core i5 13600K</v>
      </c>
    </row>
    <row r="484" spans="1:12">
      <c r="A484" s="1" t="s">
        <v>14563</v>
      </c>
      <c r="B484" s="1" t="s">
        <v>14550</v>
      </c>
      <c r="D484" s="1" t="s">
        <v>10305</v>
      </c>
      <c r="E484" s="1" t="s">
        <v>14564</v>
      </c>
      <c r="F484" s="2" t="s">
        <v>14565</v>
      </c>
      <c r="G484" s="1" t="s">
        <v>14566</v>
      </c>
      <c r="H484" s="1" t="s">
        <v>14554</v>
      </c>
      <c r="I484" s="1" t="s">
        <v>12636</v>
      </c>
      <c r="J484" s="1" t="str">
        <f ca="1">IFERROR(__xludf.DUMMYFUNCTION("LEFT(INDEX(SPLIT(L484, "" ""), 4), 2)"),"13")</f>
        <v>13</v>
      </c>
      <c r="K484" s="1" t="s">
        <v>12589</v>
      </c>
      <c r="L484" s="4" t="str">
        <f ca="1">IFERROR(__xludf.DUMMYFUNCTION("JOIN("" "", SPLIT(REGEXEXTRACT(H484, ""(\S+\s+\S+\s+\S+\s+\S+)""), "" ""))"),"Intel Core i5 13600K")</f>
        <v>Intel Core i5 13600K</v>
      </c>
    </row>
    <row r="485" spans="1:12">
      <c r="A485" s="1" t="s">
        <v>14567</v>
      </c>
      <c r="B485" s="1" t="s">
        <v>14550</v>
      </c>
      <c r="D485" s="1" t="s">
        <v>10305</v>
      </c>
      <c r="E485" s="1" t="s">
        <v>14568</v>
      </c>
      <c r="F485" s="2" t="s">
        <v>14569</v>
      </c>
      <c r="G485" s="1" t="s">
        <v>14570</v>
      </c>
      <c r="H485" s="1" t="s">
        <v>14554</v>
      </c>
      <c r="I485" s="1" t="s">
        <v>12594</v>
      </c>
      <c r="J485" s="1" t="str">
        <f ca="1">IFERROR(__xludf.DUMMYFUNCTION("LEFT(INDEX(SPLIT(L485, "" ""), 4), 2)"),"13")</f>
        <v>13</v>
      </c>
      <c r="K485" s="1" t="s">
        <v>12589</v>
      </c>
      <c r="L485" s="4" t="str">
        <f ca="1">IFERROR(__xludf.DUMMYFUNCTION("JOIN("" "", SPLIT(REGEXEXTRACT(H485, ""(\S+\s+\S+\s+\S+\s+\S+)""), "" ""))"),"Intel Core i5 13600K")</f>
        <v>Intel Core i5 13600K</v>
      </c>
    </row>
    <row r="486" spans="1:12">
      <c r="A486" s="1" t="s">
        <v>14571</v>
      </c>
      <c r="B486" s="1" t="s">
        <v>14550</v>
      </c>
      <c r="D486" s="1" t="s">
        <v>10305</v>
      </c>
      <c r="E486" s="1" t="s">
        <v>14572</v>
      </c>
      <c r="F486" s="2" t="s">
        <v>14573</v>
      </c>
      <c r="G486" s="1" t="s">
        <v>14574</v>
      </c>
      <c r="H486" s="1" t="s">
        <v>14554</v>
      </c>
      <c r="I486" s="1" t="s">
        <v>12599</v>
      </c>
      <c r="J486" s="1" t="str">
        <f ca="1">IFERROR(__xludf.DUMMYFUNCTION("LEFT(INDEX(SPLIT(L486, "" ""), 4), 2)"),"13")</f>
        <v>13</v>
      </c>
      <c r="K486" s="1" t="s">
        <v>12589</v>
      </c>
      <c r="L486" s="4" t="str">
        <f ca="1">IFERROR(__xludf.DUMMYFUNCTION("JOIN("" "", SPLIT(REGEXEXTRACT(H486, ""(\S+\s+\S+\s+\S+\s+\S+)""), "" ""))"),"Intel Core i5 13600K")</f>
        <v>Intel Core i5 13600K</v>
      </c>
    </row>
    <row r="487" spans="1:12">
      <c r="A487" s="1" t="s">
        <v>14575</v>
      </c>
      <c r="B487" s="1" t="s">
        <v>14550</v>
      </c>
      <c r="D487" s="1" t="s">
        <v>10305</v>
      </c>
      <c r="E487" s="1" t="s">
        <v>14576</v>
      </c>
      <c r="F487" s="2" t="s">
        <v>14577</v>
      </c>
      <c r="G487" s="1" t="s">
        <v>14578</v>
      </c>
      <c r="H487" s="1" t="s">
        <v>14554</v>
      </c>
      <c r="I487" s="1" t="s">
        <v>12665</v>
      </c>
      <c r="J487" s="1" t="str">
        <f ca="1">IFERROR(__xludf.DUMMYFUNCTION("LEFT(INDEX(SPLIT(L487, "" ""), 4), 2)"),"13")</f>
        <v>13</v>
      </c>
      <c r="K487" s="1" t="s">
        <v>12589</v>
      </c>
      <c r="L487" s="4" t="str">
        <f ca="1">IFERROR(__xludf.DUMMYFUNCTION("JOIN("" "", SPLIT(REGEXEXTRACT(H487, ""(\S+\s+\S+\s+\S+\s+\S+)""), "" ""))"),"Intel Core i5 13600K")</f>
        <v>Intel Core i5 13600K</v>
      </c>
    </row>
    <row r="488" spans="1:12">
      <c r="A488" s="1" t="s">
        <v>14579</v>
      </c>
      <c r="B488" s="1" t="s">
        <v>14550</v>
      </c>
      <c r="D488" s="1" t="s">
        <v>10293</v>
      </c>
      <c r="E488" s="1" t="s">
        <v>14580</v>
      </c>
      <c r="F488" s="2" t="s">
        <v>14581</v>
      </c>
      <c r="G488" s="1" t="s">
        <v>14582</v>
      </c>
      <c r="H488" s="1" t="s">
        <v>14554</v>
      </c>
      <c r="I488" s="1" t="s">
        <v>12594</v>
      </c>
      <c r="J488" s="1" t="str">
        <f ca="1">IFERROR(__xludf.DUMMYFUNCTION("LEFT(INDEX(SPLIT(L488, "" ""), 4), 2)"),"13")</f>
        <v>13</v>
      </c>
      <c r="K488" s="1" t="s">
        <v>12589</v>
      </c>
      <c r="L488" s="4" t="str">
        <f ca="1">IFERROR(__xludf.DUMMYFUNCTION("JOIN("" "", SPLIT(REGEXEXTRACT(H488, ""(\S+\s+\S+\s+\S+\s+\S+)""), "" ""))"),"Intel Core i5 13600K")</f>
        <v>Intel Core i5 13600K</v>
      </c>
    </row>
    <row r="489" spans="1:12">
      <c r="A489" s="1" t="s">
        <v>14583</v>
      </c>
      <c r="B489" s="1" t="s">
        <v>14550</v>
      </c>
      <c r="D489" s="1" t="s">
        <v>10293</v>
      </c>
      <c r="E489" s="1" t="s">
        <v>14584</v>
      </c>
      <c r="F489" s="2" t="s">
        <v>14585</v>
      </c>
      <c r="G489" s="1" t="s">
        <v>14586</v>
      </c>
      <c r="H489" s="1" t="s">
        <v>14554</v>
      </c>
      <c r="I489" s="1" t="s">
        <v>12665</v>
      </c>
      <c r="J489" s="1" t="str">
        <f ca="1">IFERROR(__xludf.DUMMYFUNCTION("LEFT(INDEX(SPLIT(L489, "" ""), 4), 2)"),"13")</f>
        <v>13</v>
      </c>
      <c r="K489" s="1" t="s">
        <v>12589</v>
      </c>
      <c r="L489" s="4" t="str">
        <f ca="1">IFERROR(__xludf.DUMMYFUNCTION("JOIN("" "", SPLIT(REGEXEXTRACT(H489, ""(\S+\s+\S+\s+\S+\s+\S+)""), "" ""))"),"Intel Core i5 13600K")</f>
        <v>Intel Core i5 13600K</v>
      </c>
    </row>
    <row r="490" spans="1:12">
      <c r="A490" s="1" t="s">
        <v>14587</v>
      </c>
      <c r="B490" s="1" t="s">
        <v>14550</v>
      </c>
      <c r="D490" s="1" t="s">
        <v>10293</v>
      </c>
      <c r="E490" s="1" t="s">
        <v>14588</v>
      </c>
      <c r="F490" s="2" t="s">
        <v>14589</v>
      </c>
      <c r="G490" s="1" t="s">
        <v>14590</v>
      </c>
      <c r="H490" s="1" t="s">
        <v>14554</v>
      </c>
      <c r="I490" s="1" t="s">
        <v>12761</v>
      </c>
      <c r="J490" s="1" t="str">
        <f ca="1">IFERROR(__xludf.DUMMYFUNCTION("LEFT(INDEX(SPLIT(L490, "" ""), 4), 2)"),"13")</f>
        <v>13</v>
      </c>
      <c r="K490" s="1" t="s">
        <v>12589</v>
      </c>
      <c r="L490" s="4" t="str">
        <f ca="1">IFERROR(__xludf.DUMMYFUNCTION("JOIN("" "", SPLIT(REGEXEXTRACT(H490, ""(\S+\s+\S+\s+\S+\s+\S+)""), "" ""))"),"Intel Core i5 13600K")</f>
        <v>Intel Core i5 13600K</v>
      </c>
    </row>
    <row r="491" spans="1:12">
      <c r="A491" s="1" t="s">
        <v>14591</v>
      </c>
      <c r="B491" s="1" t="s">
        <v>14550</v>
      </c>
      <c r="D491" s="1" t="s">
        <v>10293</v>
      </c>
      <c r="E491" s="1" t="s">
        <v>14592</v>
      </c>
      <c r="F491" s="2" t="s">
        <v>14593</v>
      </c>
      <c r="G491" s="1" t="s">
        <v>14594</v>
      </c>
      <c r="H491" s="1" t="s">
        <v>14554</v>
      </c>
      <c r="I491" s="1" t="s">
        <v>14595</v>
      </c>
      <c r="J491" s="1" t="str">
        <f ca="1">IFERROR(__xludf.DUMMYFUNCTION("LEFT(INDEX(SPLIT(L491, "" ""), 4), 2)"),"13")</f>
        <v>13</v>
      </c>
      <c r="K491" s="1" t="s">
        <v>12589</v>
      </c>
      <c r="L491" s="4" t="str">
        <f ca="1">IFERROR(__xludf.DUMMYFUNCTION("JOIN("" "", SPLIT(REGEXEXTRACT(H491, ""(\S+\s+\S+\s+\S+\s+\S+)""), "" ""))"),"Intel Core i5 13600K")</f>
        <v>Intel Core i5 13600K</v>
      </c>
    </row>
    <row r="492" spans="1:12">
      <c r="A492" s="1" t="s">
        <v>14596</v>
      </c>
      <c r="B492" s="1" t="s">
        <v>14550</v>
      </c>
      <c r="D492" s="1" t="s">
        <v>10293</v>
      </c>
      <c r="E492" s="1" t="s">
        <v>14597</v>
      </c>
      <c r="F492" s="2" t="s">
        <v>14598</v>
      </c>
      <c r="G492" s="1" t="s">
        <v>14599</v>
      </c>
      <c r="H492" s="1" t="s">
        <v>14554</v>
      </c>
      <c r="I492" s="1" t="s">
        <v>12761</v>
      </c>
      <c r="J492" s="1" t="str">
        <f ca="1">IFERROR(__xludf.DUMMYFUNCTION("LEFT(INDEX(SPLIT(L492, "" ""), 4), 2)"),"13")</f>
        <v>13</v>
      </c>
      <c r="K492" s="1" t="s">
        <v>12589</v>
      </c>
      <c r="L492" s="4" t="str">
        <f ca="1">IFERROR(__xludf.DUMMYFUNCTION("JOIN("" "", SPLIT(REGEXEXTRACT(H492, ""(\S+\s+\S+\s+\S+\s+\S+)""), "" ""))"),"Intel Core i5 13600K")</f>
        <v>Intel Core i5 13600K</v>
      </c>
    </row>
    <row r="493" spans="1:12">
      <c r="A493" s="1" t="s">
        <v>14600</v>
      </c>
      <c r="B493" s="1" t="s">
        <v>14550</v>
      </c>
      <c r="D493" s="1" t="s">
        <v>10288</v>
      </c>
      <c r="E493" s="1" t="s">
        <v>14601</v>
      </c>
      <c r="F493" s="2" t="s">
        <v>14602</v>
      </c>
      <c r="G493" s="1" t="s">
        <v>14603</v>
      </c>
      <c r="H493" s="1" t="s">
        <v>14554</v>
      </c>
      <c r="I493" s="1" t="s">
        <v>12594</v>
      </c>
      <c r="J493" s="1" t="str">
        <f ca="1">IFERROR(__xludf.DUMMYFUNCTION("LEFT(INDEX(SPLIT(L493, "" ""), 4), 2)"),"13")</f>
        <v>13</v>
      </c>
      <c r="K493" s="1" t="s">
        <v>12589</v>
      </c>
      <c r="L493" s="4" t="str">
        <f ca="1">IFERROR(__xludf.DUMMYFUNCTION("JOIN("" "", SPLIT(REGEXEXTRACT(H493, ""(\S+\s+\S+\s+\S+\s+\S+)""), "" ""))"),"Intel Core i5 13600K")</f>
        <v>Intel Core i5 13600K</v>
      </c>
    </row>
    <row r="494" spans="1:12">
      <c r="A494" s="1" t="s">
        <v>14604</v>
      </c>
      <c r="B494" s="1" t="s">
        <v>14550</v>
      </c>
      <c r="D494" s="1" t="s">
        <v>10288</v>
      </c>
      <c r="E494" s="1" t="s">
        <v>14605</v>
      </c>
      <c r="F494" s="2" t="s">
        <v>14606</v>
      </c>
      <c r="G494" s="1" t="s">
        <v>14607</v>
      </c>
      <c r="H494" s="1" t="s">
        <v>14554</v>
      </c>
      <c r="I494" s="1" t="s">
        <v>12594</v>
      </c>
      <c r="J494" s="1" t="str">
        <f ca="1">IFERROR(__xludf.DUMMYFUNCTION("LEFT(INDEX(SPLIT(L494, "" ""), 4), 2)"),"13")</f>
        <v>13</v>
      </c>
      <c r="K494" s="1" t="s">
        <v>12589</v>
      </c>
      <c r="L494" s="4" t="str">
        <f ca="1">IFERROR(__xludf.DUMMYFUNCTION("JOIN("" "", SPLIT(REGEXEXTRACT(H494, ""(\S+\s+\S+\s+\S+\s+\S+)""), "" ""))"),"Intel Core i5 13600K")</f>
        <v>Intel Core i5 13600K</v>
      </c>
    </row>
    <row r="495" spans="1:12">
      <c r="A495" s="1" t="s">
        <v>14608</v>
      </c>
      <c r="B495" s="1" t="s">
        <v>14550</v>
      </c>
      <c r="D495" s="1" t="s">
        <v>10479</v>
      </c>
      <c r="E495" s="1" t="s">
        <v>14609</v>
      </c>
      <c r="F495" s="2" t="s">
        <v>14610</v>
      </c>
      <c r="G495" s="1" t="s">
        <v>14611</v>
      </c>
      <c r="H495" s="1" t="s">
        <v>14554</v>
      </c>
      <c r="I495" s="1" t="s">
        <v>12714</v>
      </c>
      <c r="J495" s="1" t="str">
        <f ca="1">IFERROR(__xludf.DUMMYFUNCTION("LEFT(INDEX(SPLIT(L495, "" ""), 4), 2)"),"13")</f>
        <v>13</v>
      </c>
      <c r="K495" s="1" t="s">
        <v>12589</v>
      </c>
      <c r="L495" s="4" t="str">
        <f ca="1">IFERROR(__xludf.DUMMYFUNCTION("JOIN("" "", SPLIT(REGEXEXTRACT(H495, ""(\S+\s+\S+\s+\S+\s+\S+)""), "" ""))"),"Intel Core i5 13600K")</f>
        <v>Intel Core i5 13600K</v>
      </c>
    </row>
    <row r="496" spans="1:12">
      <c r="A496" s="1" t="s">
        <v>14612</v>
      </c>
      <c r="B496" s="1" t="s">
        <v>14550</v>
      </c>
      <c r="D496" s="1" t="s">
        <v>10479</v>
      </c>
      <c r="E496" s="1" t="s">
        <v>14613</v>
      </c>
      <c r="F496" s="2" t="s">
        <v>14614</v>
      </c>
      <c r="G496" s="1" t="s">
        <v>14615</v>
      </c>
      <c r="H496" s="1" t="s">
        <v>14554</v>
      </c>
      <c r="I496" s="1" t="s">
        <v>12594</v>
      </c>
      <c r="J496" s="1" t="str">
        <f ca="1">IFERROR(__xludf.DUMMYFUNCTION("LEFT(INDEX(SPLIT(L496, "" ""), 4), 2)"),"13")</f>
        <v>13</v>
      </c>
      <c r="K496" s="1" t="s">
        <v>12589</v>
      </c>
      <c r="L496" s="4" t="str">
        <f ca="1">IFERROR(__xludf.DUMMYFUNCTION("JOIN("" "", SPLIT(REGEXEXTRACT(H496, ""(\S+\s+\S+\s+\S+\s+\S+)""), "" ""))"),"Intel Core i5 13600K")</f>
        <v>Intel Core i5 13600K</v>
      </c>
    </row>
    <row r="497" spans="1:12">
      <c r="A497" s="1" t="s">
        <v>14616</v>
      </c>
      <c r="B497" s="1" t="s">
        <v>14550</v>
      </c>
      <c r="D497" s="1" t="s">
        <v>10479</v>
      </c>
      <c r="E497" s="1" t="s">
        <v>14617</v>
      </c>
      <c r="F497" s="2" t="s">
        <v>14618</v>
      </c>
      <c r="G497" s="1" t="s">
        <v>14619</v>
      </c>
      <c r="H497" s="1" t="s">
        <v>14554</v>
      </c>
      <c r="I497" s="1" t="s">
        <v>12604</v>
      </c>
      <c r="J497" s="1" t="str">
        <f ca="1">IFERROR(__xludf.DUMMYFUNCTION("LEFT(INDEX(SPLIT(L497, "" ""), 4), 2)"),"13")</f>
        <v>13</v>
      </c>
      <c r="K497" s="1" t="s">
        <v>12589</v>
      </c>
      <c r="L497" s="4" t="str">
        <f ca="1">IFERROR(__xludf.DUMMYFUNCTION("JOIN("" "", SPLIT(REGEXEXTRACT(H497, ""(\S+\s+\S+\s+\S+\s+\S+)""), "" ""))"),"Intel Core i5 13600K")</f>
        <v>Intel Core i5 13600K</v>
      </c>
    </row>
    <row r="498" spans="1:12">
      <c r="A498" s="1" t="s">
        <v>14620</v>
      </c>
      <c r="B498" s="1" t="s">
        <v>14550</v>
      </c>
      <c r="D498" s="1" t="s">
        <v>10347</v>
      </c>
      <c r="E498" s="1" t="s">
        <v>14621</v>
      </c>
      <c r="F498" s="2" t="s">
        <v>14622</v>
      </c>
      <c r="G498" s="1" t="s">
        <v>14623</v>
      </c>
      <c r="H498" s="1" t="s">
        <v>14554</v>
      </c>
      <c r="I498" s="1" t="s">
        <v>12594</v>
      </c>
      <c r="J498" s="1" t="str">
        <f ca="1">IFERROR(__xludf.DUMMYFUNCTION("LEFT(INDEX(SPLIT(L498, "" ""), 4), 2)"),"13")</f>
        <v>13</v>
      </c>
      <c r="K498" s="1" t="s">
        <v>12589</v>
      </c>
      <c r="L498" s="4" t="str">
        <f ca="1">IFERROR(__xludf.DUMMYFUNCTION("JOIN("" "", SPLIT(REGEXEXTRACT(H498, ""(\S+\s+\S+\s+\S+\s+\S+)""), "" ""))"),"Intel Core i5 13600K")</f>
        <v>Intel Core i5 13600K</v>
      </c>
    </row>
    <row r="499" spans="1:12">
      <c r="A499" s="1" t="s">
        <v>14624</v>
      </c>
      <c r="B499" s="1" t="s">
        <v>14550</v>
      </c>
      <c r="D499" s="1" t="s">
        <v>10347</v>
      </c>
      <c r="E499" s="1" t="s">
        <v>14625</v>
      </c>
      <c r="F499" s="2" t="s">
        <v>14626</v>
      </c>
      <c r="G499" s="1" t="s">
        <v>14627</v>
      </c>
      <c r="H499" s="1" t="s">
        <v>14554</v>
      </c>
      <c r="I499" s="1" t="s">
        <v>12665</v>
      </c>
      <c r="J499" s="1" t="str">
        <f ca="1">IFERROR(__xludf.DUMMYFUNCTION("LEFT(INDEX(SPLIT(L499, "" ""), 4), 2)"),"13")</f>
        <v>13</v>
      </c>
      <c r="K499" s="1" t="s">
        <v>12589</v>
      </c>
      <c r="L499" s="4" t="str">
        <f ca="1">IFERROR(__xludf.DUMMYFUNCTION("JOIN("" "", SPLIT(REGEXEXTRACT(H499, ""(\S+\s+\S+\s+\S+\s+\S+)""), "" ""))"),"Intel Core i5 13600K")</f>
        <v>Intel Core i5 13600K</v>
      </c>
    </row>
    <row r="500" spans="1:12">
      <c r="A500" s="1" t="s">
        <v>14628</v>
      </c>
      <c r="B500" s="1" t="s">
        <v>14550</v>
      </c>
      <c r="D500" s="1" t="s">
        <v>10347</v>
      </c>
      <c r="E500" s="1" t="s">
        <v>14629</v>
      </c>
      <c r="F500" s="2" t="s">
        <v>14630</v>
      </c>
      <c r="G500" s="1" t="s">
        <v>14631</v>
      </c>
      <c r="H500" s="1" t="s">
        <v>14554</v>
      </c>
      <c r="I500" s="1" t="s">
        <v>12588</v>
      </c>
      <c r="J500" s="1" t="str">
        <f ca="1">IFERROR(__xludf.DUMMYFUNCTION("LEFT(INDEX(SPLIT(L500, "" ""), 4), 2)"),"13")</f>
        <v>13</v>
      </c>
      <c r="K500" s="1" t="s">
        <v>12589</v>
      </c>
      <c r="L500" s="4" t="str">
        <f ca="1">IFERROR(__xludf.DUMMYFUNCTION("JOIN("" "", SPLIT(REGEXEXTRACT(H500, ""(\S+\s+\S+\s+\S+\s+\S+)""), "" ""))"),"Intel Core i5 13600K")</f>
        <v>Intel Core i5 13600K</v>
      </c>
    </row>
    <row r="501" spans="1:12">
      <c r="A501" s="1" t="s">
        <v>14632</v>
      </c>
      <c r="B501" s="1" t="s">
        <v>14550</v>
      </c>
      <c r="D501" s="1" t="s">
        <v>10778</v>
      </c>
      <c r="E501" s="1" t="s">
        <v>14633</v>
      </c>
      <c r="F501" s="2" t="s">
        <v>14634</v>
      </c>
      <c r="G501" s="1" t="s">
        <v>14635</v>
      </c>
      <c r="H501" s="1" t="s">
        <v>14554</v>
      </c>
      <c r="I501" s="1" t="s">
        <v>12609</v>
      </c>
      <c r="J501" s="1" t="str">
        <f ca="1">IFERROR(__xludf.DUMMYFUNCTION("LEFT(INDEX(SPLIT(L501, "" ""), 4), 2)"),"13")</f>
        <v>13</v>
      </c>
      <c r="K501" s="1" t="s">
        <v>12589</v>
      </c>
      <c r="L501" s="4" t="str">
        <f ca="1">IFERROR(__xludf.DUMMYFUNCTION("JOIN("" "", SPLIT(REGEXEXTRACT(H501, ""(\S+\s+\S+\s+\S+\s+\S+)""), "" ""))"),"Intel Core i5 13600K")</f>
        <v>Intel Core i5 13600K</v>
      </c>
    </row>
    <row r="502" spans="1:12">
      <c r="A502" s="1" t="s">
        <v>14636</v>
      </c>
      <c r="B502" s="1" t="s">
        <v>14550</v>
      </c>
      <c r="D502" s="1" t="s">
        <v>10778</v>
      </c>
      <c r="E502" s="1" t="s">
        <v>14637</v>
      </c>
      <c r="F502" s="2" t="s">
        <v>14638</v>
      </c>
      <c r="G502" s="1" t="s">
        <v>14639</v>
      </c>
      <c r="H502" s="1" t="s">
        <v>14554</v>
      </c>
      <c r="I502" s="1" t="s">
        <v>12681</v>
      </c>
      <c r="J502" s="1" t="str">
        <f ca="1">IFERROR(__xludf.DUMMYFUNCTION("LEFT(INDEX(SPLIT(L502, "" ""), 4), 2)"),"13")</f>
        <v>13</v>
      </c>
      <c r="K502" s="1" t="s">
        <v>12589</v>
      </c>
      <c r="L502" s="4" t="str">
        <f ca="1">IFERROR(__xludf.DUMMYFUNCTION("JOIN("" "", SPLIT(REGEXEXTRACT(H502, ""(\S+\s+\S+\s+\S+\s+\S+)""), "" ""))"),"Intel Core i5 13600K")</f>
        <v>Intel Core i5 13600K</v>
      </c>
    </row>
    <row r="503" spans="1:12">
      <c r="A503" s="1" t="s">
        <v>14640</v>
      </c>
      <c r="B503" s="1" t="s">
        <v>14550</v>
      </c>
      <c r="D503" s="1" t="s">
        <v>10778</v>
      </c>
      <c r="E503" s="1" t="s">
        <v>14641</v>
      </c>
      <c r="F503" s="2" t="s">
        <v>14642</v>
      </c>
      <c r="G503" s="1" t="s">
        <v>14643</v>
      </c>
      <c r="H503" s="1" t="s">
        <v>14554</v>
      </c>
      <c r="I503" s="1" t="s">
        <v>12604</v>
      </c>
      <c r="J503" s="1" t="str">
        <f ca="1">IFERROR(__xludf.DUMMYFUNCTION("LEFT(INDEX(SPLIT(L503, "" ""), 4), 2)"),"13")</f>
        <v>13</v>
      </c>
      <c r="K503" s="1" t="s">
        <v>12589</v>
      </c>
      <c r="L503" s="4" t="str">
        <f ca="1">IFERROR(__xludf.DUMMYFUNCTION("JOIN("" "", SPLIT(REGEXEXTRACT(H503, ""(\S+\s+\S+\s+\S+\s+\S+)""), "" ""))"),"Intel Core i5 13600K")</f>
        <v>Intel Core i5 13600K</v>
      </c>
    </row>
    <row r="504" spans="1:12">
      <c r="A504" s="1" t="s">
        <v>14644</v>
      </c>
      <c r="B504" s="1" t="s">
        <v>14550</v>
      </c>
      <c r="D504" s="1" t="s">
        <v>10778</v>
      </c>
      <c r="E504" s="1" t="s">
        <v>14645</v>
      </c>
      <c r="F504" s="2" t="s">
        <v>14646</v>
      </c>
      <c r="G504" s="1" t="s">
        <v>14647</v>
      </c>
      <c r="H504" s="1" t="s">
        <v>14554</v>
      </c>
      <c r="I504" s="1" t="s">
        <v>12604</v>
      </c>
      <c r="J504" s="1" t="str">
        <f ca="1">IFERROR(__xludf.DUMMYFUNCTION("LEFT(INDEX(SPLIT(L504, "" ""), 4), 2)"),"13")</f>
        <v>13</v>
      </c>
      <c r="K504" s="1" t="s">
        <v>12589</v>
      </c>
      <c r="L504" s="4" t="str">
        <f ca="1">IFERROR(__xludf.DUMMYFUNCTION("JOIN("" "", SPLIT(REGEXEXTRACT(H504, ""(\S+\s+\S+\s+\S+\s+\S+)""), "" ""))"),"Intel Core i5 13600K")</f>
        <v>Intel Core i5 13600K</v>
      </c>
    </row>
    <row r="505" spans="1:12">
      <c r="A505" s="1" t="s">
        <v>14648</v>
      </c>
      <c r="B505" s="1" t="s">
        <v>14550</v>
      </c>
      <c r="D505" s="1" t="s">
        <v>10743</v>
      </c>
      <c r="E505" s="1" t="s">
        <v>14649</v>
      </c>
      <c r="F505" s="2" t="s">
        <v>14650</v>
      </c>
      <c r="G505" s="1" t="s">
        <v>14651</v>
      </c>
      <c r="H505" s="1" t="s">
        <v>14554</v>
      </c>
      <c r="I505" s="1" t="s">
        <v>12599</v>
      </c>
      <c r="J505" s="1" t="str">
        <f ca="1">IFERROR(__xludf.DUMMYFUNCTION("LEFT(INDEX(SPLIT(L505, "" ""), 4), 2)"),"13")</f>
        <v>13</v>
      </c>
      <c r="K505" s="1" t="s">
        <v>12589</v>
      </c>
      <c r="L505" s="4" t="str">
        <f ca="1">IFERROR(__xludf.DUMMYFUNCTION("JOIN("" "", SPLIT(REGEXEXTRACT(H505, ""(\S+\s+\S+\s+\S+\s+\S+)""), "" ""))"),"Intel Core i5 13600K")</f>
        <v>Intel Core i5 13600K</v>
      </c>
    </row>
    <row r="506" spans="1:12">
      <c r="A506" s="1" t="s">
        <v>14652</v>
      </c>
      <c r="B506" s="1" t="s">
        <v>14550</v>
      </c>
      <c r="D506" s="1" t="s">
        <v>10743</v>
      </c>
      <c r="E506" s="1" t="s">
        <v>14653</v>
      </c>
      <c r="F506" s="2" t="s">
        <v>14654</v>
      </c>
      <c r="G506" s="1" t="s">
        <v>14655</v>
      </c>
      <c r="H506" s="1" t="s">
        <v>14554</v>
      </c>
      <c r="I506" s="1" t="s">
        <v>12761</v>
      </c>
      <c r="J506" s="1" t="str">
        <f ca="1">IFERROR(__xludf.DUMMYFUNCTION("LEFT(INDEX(SPLIT(L506, "" ""), 4), 2)"),"13")</f>
        <v>13</v>
      </c>
      <c r="K506" s="1" t="s">
        <v>12589</v>
      </c>
      <c r="L506" s="4" t="str">
        <f ca="1">IFERROR(__xludf.DUMMYFUNCTION("JOIN("" "", SPLIT(REGEXEXTRACT(H506, ""(\S+\s+\S+\s+\S+\s+\S+)""), "" ""))"),"Intel Core i5 13600K")</f>
        <v>Intel Core i5 13600K</v>
      </c>
    </row>
    <row r="507" spans="1:12">
      <c r="A507" s="1" t="s">
        <v>14656</v>
      </c>
      <c r="B507" s="1" t="s">
        <v>14550</v>
      </c>
      <c r="D507" s="1" t="s">
        <v>10736</v>
      </c>
      <c r="E507" s="1" t="s">
        <v>14657</v>
      </c>
      <c r="F507" s="2" t="s">
        <v>14658</v>
      </c>
      <c r="G507" s="1" t="s">
        <v>14659</v>
      </c>
      <c r="H507" s="1" t="s">
        <v>14554</v>
      </c>
      <c r="I507" s="1" t="s">
        <v>12604</v>
      </c>
      <c r="J507" s="1" t="str">
        <f ca="1">IFERROR(__xludf.DUMMYFUNCTION("LEFT(INDEX(SPLIT(L507, "" ""), 4), 2)"),"13")</f>
        <v>13</v>
      </c>
      <c r="K507" s="1" t="s">
        <v>12589</v>
      </c>
      <c r="L507" s="4" t="str">
        <f ca="1">IFERROR(__xludf.DUMMYFUNCTION("JOIN("" "", SPLIT(REGEXEXTRACT(H507, ""(\S+\s+\S+\s+\S+\s+\S+)""), "" ""))"),"Intel Core i5 13600K")</f>
        <v>Intel Core i5 13600K</v>
      </c>
    </row>
    <row r="508" spans="1:12">
      <c r="A508" s="1" t="s">
        <v>14660</v>
      </c>
      <c r="B508" s="1" t="s">
        <v>14550</v>
      </c>
      <c r="D508" s="1" t="s">
        <v>10755</v>
      </c>
      <c r="E508" s="1" t="s">
        <v>14661</v>
      </c>
      <c r="F508" s="2" t="s">
        <v>14662</v>
      </c>
      <c r="G508" s="1" t="s">
        <v>14663</v>
      </c>
      <c r="H508" s="1" t="s">
        <v>14554</v>
      </c>
      <c r="I508" s="1" t="s">
        <v>12665</v>
      </c>
      <c r="J508" s="1" t="str">
        <f ca="1">IFERROR(__xludf.DUMMYFUNCTION("LEFT(INDEX(SPLIT(L508, "" ""), 4), 2)"),"13")</f>
        <v>13</v>
      </c>
      <c r="K508" s="1" t="s">
        <v>12589</v>
      </c>
      <c r="L508" s="4" t="str">
        <f ca="1">IFERROR(__xludf.DUMMYFUNCTION("JOIN("" "", SPLIT(REGEXEXTRACT(H508, ""(\S+\s+\S+\s+\S+\s+\S+)""), "" ""))"),"Intel Core i5 13600K")</f>
        <v>Intel Core i5 13600K</v>
      </c>
    </row>
    <row r="509" spans="1:12">
      <c r="A509" s="1" t="s">
        <v>14664</v>
      </c>
      <c r="B509" s="1" t="s">
        <v>14550</v>
      </c>
      <c r="D509" s="1" t="s">
        <v>10755</v>
      </c>
      <c r="E509" s="1" t="s">
        <v>14665</v>
      </c>
      <c r="F509" s="2" t="s">
        <v>14666</v>
      </c>
      <c r="G509" s="1" t="s">
        <v>14667</v>
      </c>
      <c r="H509" s="1" t="s">
        <v>14554</v>
      </c>
      <c r="I509" s="1" t="s">
        <v>12588</v>
      </c>
      <c r="J509" s="1" t="str">
        <f ca="1">IFERROR(__xludf.DUMMYFUNCTION("LEFT(INDEX(SPLIT(L509, "" ""), 4), 2)"),"13")</f>
        <v>13</v>
      </c>
      <c r="K509" s="1" t="s">
        <v>12589</v>
      </c>
      <c r="L509" s="4" t="str">
        <f ca="1">IFERROR(__xludf.DUMMYFUNCTION("JOIN("" "", SPLIT(REGEXEXTRACT(H509, ""(\S+\s+\S+\s+\S+\s+\S+)""), "" ""))"),"Intel Core i5 13600K")</f>
        <v>Intel Core i5 13600K</v>
      </c>
    </row>
    <row r="510" spans="1:12">
      <c r="A510" s="1" t="s">
        <v>14668</v>
      </c>
      <c r="B510" s="1" t="s">
        <v>14550</v>
      </c>
      <c r="D510" s="1" t="s">
        <v>10755</v>
      </c>
      <c r="E510" s="1" t="s">
        <v>14669</v>
      </c>
      <c r="F510" s="2" t="s">
        <v>14670</v>
      </c>
      <c r="G510" s="1" t="s">
        <v>14671</v>
      </c>
      <c r="H510" s="1" t="s">
        <v>14554</v>
      </c>
      <c r="I510" s="1" t="s">
        <v>12604</v>
      </c>
      <c r="J510" s="1" t="str">
        <f ca="1">IFERROR(__xludf.DUMMYFUNCTION("LEFT(INDEX(SPLIT(L510, "" ""), 4), 2)"),"13")</f>
        <v>13</v>
      </c>
      <c r="K510" s="1" t="s">
        <v>12589</v>
      </c>
      <c r="L510" s="4" t="str">
        <f ca="1">IFERROR(__xludf.DUMMYFUNCTION("JOIN("" "", SPLIT(REGEXEXTRACT(H510, ""(\S+\s+\S+\s+\S+\s+\S+)""), "" ""))"),"Intel Core i5 13600K")</f>
        <v>Intel Core i5 13600K</v>
      </c>
    </row>
    <row r="511" spans="1:12">
      <c r="A511" s="1" t="s">
        <v>14672</v>
      </c>
      <c r="B511" s="1" t="s">
        <v>14550</v>
      </c>
      <c r="D511" s="1" t="s">
        <v>10755</v>
      </c>
      <c r="E511" s="1" t="s">
        <v>14673</v>
      </c>
      <c r="F511" s="2" t="s">
        <v>14674</v>
      </c>
      <c r="G511" s="1" t="s">
        <v>14675</v>
      </c>
      <c r="H511" s="1" t="s">
        <v>14554</v>
      </c>
      <c r="I511" s="1" t="s">
        <v>12588</v>
      </c>
      <c r="J511" s="1" t="str">
        <f ca="1">IFERROR(__xludf.DUMMYFUNCTION("LEFT(INDEX(SPLIT(L511, "" ""), 4), 2)"),"13")</f>
        <v>13</v>
      </c>
      <c r="K511" s="1" t="s">
        <v>12589</v>
      </c>
      <c r="L511" s="4" t="str">
        <f ca="1">IFERROR(__xludf.DUMMYFUNCTION("JOIN("" "", SPLIT(REGEXEXTRACT(H511, ""(\S+\s+\S+\s+\S+\s+\S+)""), "" ""))"),"Intel Core i5 13600K")</f>
        <v>Intel Core i5 13600K</v>
      </c>
    </row>
    <row r="512" spans="1:12">
      <c r="A512" s="1" t="s">
        <v>14640</v>
      </c>
      <c r="B512" s="1" t="s">
        <v>14550</v>
      </c>
      <c r="D512" s="1" t="s">
        <v>10755</v>
      </c>
      <c r="E512" s="1" t="s">
        <v>14676</v>
      </c>
      <c r="F512" s="2" t="s">
        <v>14642</v>
      </c>
      <c r="G512" s="1" t="s">
        <v>14677</v>
      </c>
      <c r="H512" s="1" t="s">
        <v>14554</v>
      </c>
      <c r="I512" s="1" t="s">
        <v>12599</v>
      </c>
      <c r="J512" s="1" t="str">
        <f ca="1">IFERROR(__xludf.DUMMYFUNCTION("LEFT(INDEX(SPLIT(L512, "" ""), 4), 2)"),"13")</f>
        <v>13</v>
      </c>
      <c r="K512" s="1" t="s">
        <v>12589</v>
      </c>
      <c r="L512" s="4" t="str">
        <f ca="1">IFERROR(__xludf.DUMMYFUNCTION("JOIN("" "", SPLIT(REGEXEXTRACT(H512, ""(\S+\s+\S+\s+\S+\s+\S+)""), "" ""))"),"Intel Core i5 13600K")</f>
        <v>Intel Core i5 13600K</v>
      </c>
    </row>
    <row r="513" spans="1:12">
      <c r="A513" s="1" t="s">
        <v>14678</v>
      </c>
      <c r="B513" s="1" t="s">
        <v>14550</v>
      </c>
      <c r="D513" s="1" t="s">
        <v>10740</v>
      </c>
      <c r="E513" s="1" t="s">
        <v>14679</v>
      </c>
      <c r="F513" s="2" t="s">
        <v>14680</v>
      </c>
      <c r="G513" s="1" t="s">
        <v>14681</v>
      </c>
      <c r="H513" s="1" t="s">
        <v>14554</v>
      </c>
      <c r="I513" s="1" t="s">
        <v>12627</v>
      </c>
      <c r="J513" s="1" t="str">
        <f ca="1">IFERROR(__xludf.DUMMYFUNCTION("LEFT(INDEX(SPLIT(L513, "" ""), 4), 2)"),"13")</f>
        <v>13</v>
      </c>
      <c r="K513" s="1" t="s">
        <v>12589</v>
      </c>
      <c r="L513" s="4" t="str">
        <f ca="1">IFERROR(__xludf.DUMMYFUNCTION("JOIN("" "", SPLIT(REGEXEXTRACT(H513, ""(\S+\s+\S+\s+\S+\s+\S+)""), "" ""))"),"Intel Core i5 13600K")</f>
        <v>Intel Core i5 13600K</v>
      </c>
    </row>
    <row r="514" spans="1:12">
      <c r="A514" s="1" t="s">
        <v>13936</v>
      </c>
      <c r="B514" s="1" t="s">
        <v>14550</v>
      </c>
      <c r="D514" s="1" t="s">
        <v>10740</v>
      </c>
      <c r="E514" s="1" t="s">
        <v>14682</v>
      </c>
      <c r="F514" s="2" t="s">
        <v>13938</v>
      </c>
      <c r="G514" s="1" t="s">
        <v>14683</v>
      </c>
      <c r="H514" s="1" t="s">
        <v>14554</v>
      </c>
      <c r="I514" s="1" t="s">
        <v>14684</v>
      </c>
      <c r="J514" s="1" t="str">
        <f ca="1">IFERROR(__xludf.DUMMYFUNCTION("LEFT(INDEX(SPLIT(L514, "" ""), 4), 2)"),"13")</f>
        <v>13</v>
      </c>
      <c r="K514" s="1" t="s">
        <v>12589</v>
      </c>
      <c r="L514" s="4" t="str">
        <f ca="1">IFERROR(__xludf.DUMMYFUNCTION("JOIN("" "", SPLIT(REGEXEXTRACT(H514, ""(\S+\s+\S+\s+\S+\s+\S+)""), "" ""))"),"Intel Core i5 13600K")</f>
        <v>Intel Core i5 13600K</v>
      </c>
    </row>
    <row r="515" spans="1:12">
      <c r="A515" s="1" t="s">
        <v>14685</v>
      </c>
      <c r="B515" s="1" t="s">
        <v>14550</v>
      </c>
      <c r="D515" s="1" t="s">
        <v>10740</v>
      </c>
      <c r="E515" s="1" t="s">
        <v>14686</v>
      </c>
      <c r="F515" s="2" t="s">
        <v>14687</v>
      </c>
      <c r="G515" s="1" t="s">
        <v>14688</v>
      </c>
      <c r="H515" s="1" t="s">
        <v>14554</v>
      </c>
      <c r="I515" s="1" t="s">
        <v>12748</v>
      </c>
      <c r="J515" s="1" t="str">
        <f ca="1">IFERROR(__xludf.DUMMYFUNCTION("LEFT(INDEX(SPLIT(L515, "" ""), 4), 2)"),"13")</f>
        <v>13</v>
      </c>
      <c r="K515" s="1" t="s">
        <v>12589</v>
      </c>
      <c r="L515" s="4" t="str">
        <f ca="1">IFERROR(__xludf.DUMMYFUNCTION("JOIN("" "", SPLIT(REGEXEXTRACT(H515, ""(\S+\s+\S+\s+\S+\s+\S+)""), "" ""))"),"Intel Core i5 13600K")</f>
        <v>Intel Core i5 13600K</v>
      </c>
    </row>
    <row r="516" spans="1:12">
      <c r="A516" s="1" t="s">
        <v>14689</v>
      </c>
      <c r="B516" s="1" t="s">
        <v>14550</v>
      </c>
      <c r="D516" s="1" t="s">
        <v>10740</v>
      </c>
      <c r="E516" s="1" t="s">
        <v>14690</v>
      </c>
      <c r="F516" s="2" t="s">
        <v>14691</v>
      </c>
      <c r="G516" s="1" t="s">
        <v>14692</v>
      </c>
      <c r="H516" s="1" t="s">
        <v>14554</v>
      </c>
      <c r="I516" s="1" t="s">
        <v>13424</v>
      </c>
      <c r="J516" s="1" t="str">
        <f ca="1">IFERROR(__xludf.DUMMYFUNCTION("LEFT(INDEX(SPLIT(L516, "" ""), 4), 2)"),"13")</f>
        <v>13</v>
      </c>
      <c r="K516" s="1" t="s">
        <v>12589</v>
      </c>
      <c r="L516" s="4" t="str">
        <f ca="1">IFERROR(__xludf.DUMMYFUNCTION("JOIN("" "", SPLIT(REGEXEXTRACT(H516, ""(\S+\s+\S+\s+\S+\s+\S+)""), "" ""))"),"Intel Core i5 13600K")</f>
        <v>Intel Core i5 13600K</v>
      </c>
    </row>
    <row r="517" spans="1:12">
      <c r="A517" s="1" t="s">
        <v>14693</v>
      </c>
      <c r="B517" s="1" t="s">
        <v>14550</v>
      </c>
      <c r="D517" s="1" t="s">
        <v>10740</v>
      </c>
      <c r="E517" s="1" t="s">
        <v>14694</v>
      </c>
      <c r="F517" s="2" t="s">
        <v>14695</v>
      </c>
      <c r="G517" s="1" t="s">
        <v>14696</v>
      </c>
      <c r="H517" s="1" t="s">
        <v>14554</v>
      </c>
      <c r="I517" s="1" t="s">
        <v>12588</v>
      </c>
      <c r="J517" s="1" t="str">
        <f ca="1">IFERROR(__xludf.DUMMYFUNCTION("LEFT(INDEX(SPLIT(L517, "" ""), 4), 2)"),"13")</f>
        <v>13</v>
      </c>
      <c r="K517" s="1" t="s">
        <v>12589</v>
      </c>
      <c r="L517" s="4" t="str">
        <f ca="1">IFERROR(__xludf.DUMMYFUNCTION("JOIN("" "", SPLIT(REGEXEXTRACT(H517, ""(\S+\s+\S+\s+\S+\s+\S+)""), "" ""))"),"Intel Core i5 13600K")</f>
        <v>Intel Core i5 13600K</v>
      </c>
    </row>
    <row r="518" spans="1:12">
      <c r="A518" s="1" t="s">
        <v>14697</v>
      </c>
      <c r="B518" s="1" t="s">
        <v>14550</v>
      </c>
      <c r="D518" s="1" t="s">
        <v>10740</v>
      </c>
      <c r="E518" s="1" t="s">
        <v>14698</v>
      </c>
      <c r="F518" s="2" t="s">
        <v>14699</v>
      </c>
      <c r="G518" s="1" t="s">
        <v>14700</v>
      </c>
      <c r="H518" s="1" t="s">
        <v>14554</v>
      </c>
      <c r="I518" s="1" t="s">
        <v>12665</v>
      </c>
      <c r="J518" s="1" t="str">
        <f ca="1">IFERROR(__xludf.DUMMYFUNCTION("LEFT(INDEX(SPLIT(L518, "" ""), 4), 2)"),"13")</f>
        <v>13</v>
      </c>
      <c r="K518" s="1" t="s">
        <v>12589</v>
      </c>
      <c r="L518" s="4" t="str">
        <f ca="1">IFERROR(__xludf.DUMMYFUNCTION("JOIN("" "", SPLIT(REGEXEXTRACT(H518, ""(\S+\s+\S+\s+\S+\s+\S+)""), "" ""))"),"Intel Core i5 13600K")</f>
        <v>Intel Core i5 13600K</v>
      </c>
    </row>
    <row r="519" spans="1:12">
      <c r="A519" s="1" t="s">
        <v>14701</v>
      </c>
      <c r="B519" s="1" t="s">
        <v>14550</v>
      </c>
      <c r="D519" s="1" t="s">
        <v>10740</v>
      </c>
      <c r="E519" s="1" t="s">
        <v>14702</v>
      </c>
      <c r="F519" s="2" t="s">
        <v>14703</v>
      </c>
      <c r="G519" s="1" t="s">
        <v>14704</v>
      </c>
      <c r="H519" s="1" t="s">
        <v>14554</v>
      </c>
      <c r="I519" s="1" t="s">
        <v>12604</v>
      </c>
      <c r="J519" s="1" t="str">
        <f ca="1">IFERROR(__xludf.DUMMYFUNCTION("LEFT(INDEX(SPLIT(L519, "" ""), 4), 2)"),"13")</f>
        <v>13</v>
      </c>
      <c r="K519" s="1" t="s">
        <v>12589</v>
      </c>
      <c r="L519" s="4" t="str">
        <f ca="1">IFERROR(__xludf.DUMMYFUNCTION("JOIN("" "", SPLIT(REGEXEXTRACT(H519, ""(\S+\s+\S+\s+\S+\s+\S+)""), "" ""))"),"Intel Core i5 13600K")</f>
        <v>Intel Core i5 13600K</v>
      </c>
    </row>
    <row r="520" spans="1:12">
      <c r="A520" s="1" t="s">
        <v>14705</v>
      </c>
      <c r="B520" s="1" t="s">
        <v>14550</v>
      </c>
      <c r="D520" s="1" t="s">
        <v>10740</v>
      </c>
      <c r="E520" s="1" t="s">
        <v>14706</v>
      </c>
      <c r="F520" s="2" t="s">
        <v>14707</v>
      </c>
      <c r="G520" s="1" t="s">
        <v>14708</v>
      </c>
      <c r="H520" s="1" t="s">
        <v>14554</v>
      </c>
      <c r="I520" s="1" t="s">
        <v>12681</v>
      </c>
      <c r="J520" s="1" t="str">
        <f ca="1">IFERROR(__xludf.DUMMYFUNCTION("LEFT(INDEX(SPLIT(L520, "" ""), 4), 2)"),"13")</f>
        <v>13</v>
      </c>
      <c r="K520" s="1" t="s">
        <v>12589</v>
      </c>
      <c r="L520" s="4" t="str">
        <f ca="1">IFERROR(__xludf.DUMMYFUNCTION("JOIN("" "", SPLIT(REGEXEXTRACT(H520, ""(\S+\s+\S+\s+\S+\s+\S+)""), "" ""))"),"Intel Core i5 13600K")</f>
        <v>Intel Core i5 13600K</v>
      </c>
    </row>
    <row r="521" spans="1:12">
      <c r="A521" s="1" t="s">
        <v>14709</v>
      </c>
      <c r="B521" s="1" t="s">
        <v>14550</v>
      </c>
      <c r="D521" s="1" t="s">
        <v>10740</v>
      </c>
      <c r="E521" s="1" t="s">
        <v>14710</v>
      </c>
      <c r="F521" s="2" t="s">
        <v>14711</v>
      </c>
      <c r="G521" s="1" t="s">
        <v>14712</v>
      </c>
      <c r="H521" s="1" t="s">
        <v>14554</v>
      </c>
      <c r="I521" s="1" t="s">
        <v>13424</v>
      </c>
      <c r="J521" s="1" t="str">
        <f ca="1">IFERROR(__xludf.DUMMYFUNCTION("LEFT(INDEX(SPLIT(L521, "" ""), 4), 2)"),"13")</f>
        <v>13</v>
      </c>
      <c r="K521" s="1" t="s">
        <v>12589</v>
      </c>
      <c r="L521" s="4" t="str">
        <f ca="1">IFERROR(__xludf.DUMMYFUNCTION("JOIN("" "", SPLIT(REGEXEXTRACT(H521, ""(\S+\s+\S+\s+\S+\s+\S+)""), "" ""))"),"Intel Core i5 13600K")</f>
        <v>Intel Core i5 13600K</v>
      </c>
    </row>
    <row r="522" spans="1:12">
      <c r="A522" s="1" t="s">
        <v>14713</v>
      </c>
      <c r="B522" s="1" t="s">
        <v>14550</v>
      </c>
      <c r="D522" s="1" t="s">
        <v>12862</v>
      </c>
      <c r="E522" s="1" t="s">
        <v>14714</v>
      </c>
      <c r="F522" s="2" t="s">
        <v>14715</v>
      </c>
      <c r="G522" s="1" t="s">
        <v>14716</v>
      </c>
      <c r="H522" s="1" t="s">
        <v>14554</v>
      </c>
      <c r="I522" s="1" t="s">
        <v>12604</v>
      </c>
      <c r="J522" s="1" t="str">
        <f ca="1">IFERROR(__xludf.DUMMYFUNCTION("LEFT(INDEX(SPLIT(L522, "" ""), 4), 2)"),"13")</f>
        <v>13</v>
      </c>
      <c r="K522" s="1" t="s">
        <v>12589</v>
      </c>
      <c r="L522" s="4" t="str">
        <f ca="1">IFERROR(__xludf.DUMMYFUNCTION("JOIN("" "", SPLIT(REGEXEXTRACT(H522, ""(\S+\s+\S+\s+\S+\s+\S+)""), "" ""))"),"Intel Core i5 13600K")</f>
        <v>Intel Core i5 13600K</v>
      </c>
    </row>
    <row r="523" spans="1:12">
      <c r="A523" s="1" t="s">
        <v>14717</v>
      </c>
      <c r="B523" s="1" t="s">
        <v>14550</v>
      </c>
      <c r="D523" s="1" t="s">
        <v>12862</v>
      </c>
      <c r="E523" s="1" t="s">
        <v>14718</v>
      </c>
      <c r="F523" s="2" t="s">
        <v>14719</v>
      </c>
      <c r="G523" s="1" t="s">
        <v>14720</v>
      </c>
      <c r="H523" s="1" t="s">
        <v>14554</v>
      </c>
      <c r="I523" s="1" t="s">
        <v>12645</v>
      </c>
      <c r="J523" s="1" t="str">
        <f ca="1">IFERROR(__xludf.DUMMYFUNCTION("LEFT(INDEX(SPLIT(L523, "" ""), 4), 2)"),"13")</f>
        <v>13</v>
      </c>
      <c r="K523" s="1" t="s">
        <v>12589</v>
      </c>
      <c r="L523" s="4" t="str">
        <f ca="1">IFERROR(__xludf.DUMMYFUNCTION("JOIN("" "", SPLIT(REGEXEXTRACT(H523, ""(\S+\s+\S+\s+\S+\s+\S+)""), "" ""))"),"Intel Core i5 13600K")</f>
        <v>Intel Core i5 13600K</v>
      </c>
    </row>
    <row r="524" spans="1:12">
      <c r="A524" s="1" t="s">
        <v>14721</v>
      </c>
      <c r="B524" s="1" t="s">
        <v>14550</v>
      </c>
      <c r="D524" s="1" t="s">
        <v>12862</v>
      </c>
      <c r="E524" s="1" t="s">
        <v>14722</v>
      </c>
      <c r="F524" s="2" t="s">
        <v>14723</v>
      </c>
      <c r="G524" s="1" t="s">
        <v>14724</v>
      </c>
      <c r="H524" s="1" t="s">
        <v>14554</v>
      </c>
      <c r="I524" s="1" t="s">
        <v>12614</v>
      </c>
      <c r="J524" s="1" t="str">
        <f ca="1">IFERROR(__xludf.DUMMYFUNCTION("LEFT(INDEX(SPLIT(L524, "" ""), 4), 2)"),"13")</f>
        <v>13</v>
      </c>
      <c r="K524" s="1" t="s">
        <v>12589</v>
      </c>
      <c r="L524" s="4" t="str">
        <f ca="1">IFERROR(__xludf.DUMMYFUNCTION("JOIN("" "", SPLIT(REGEXEXTRACT(H524, ""(\S+\s+\S+\s+\S+\s+\S+)""), "" ""))"),"Intel Core i5 13600K")</f>
        <v>Intel Core i5 13600K</v>
      </c>
    </row>
    <row r="525" spans="1:12">
      <c r="A525" s="1" t="s">
        <v>14725</v>
      </c>
      <c r="B525" s="1" t="s">
        <v>14550</v>
      </c>
      <c r="D525" s="1" t="s">
        <v>12862</v>
      </c>
      <c r="E525" s="1" t="s">
        <v>14726</v>
      </c>
      <c r="F525" s="2" t="s">
        <v>14727</v>
      </c>
      <c r="G525" s="1" t="s">
        <v>14728</v>
      </c>
      <c r="H525" s="1" t="s">
        <v>14554</v>
      </c>
      <c r="I525" s="1" t="s">
        <v>12627</v>
      </c>
      <c r="J525" s="1" t="str">
        <f ca="1">IFERROR(__xludf.DUMMYFUNCTION("LEFT(INDEX(SPLIT(L525, "" ""), 4), 2)"),"13")</f>
        <v>13</v>
      </c>
      <c r="K525" s="1" t="s">
        <v>12589</v>
      </c>
      <c r="L525" s="4" t="str">
        <f ca="1">IFERROR(__xludf.DUMMYFUNCTION("JOIN("" "", SPLIT(REGEXEXTRACT(H525, ""(\S+\s+\S+\s+\S+\s+\S+)""), "" ""))"),"Intel Core i5 13600K")</f>
        <v>Intel Core i5 13600K</v>
      </c>
    </row>
    <row r="526" spans="1:12">
      <c r="A526" s="2" t="s">
        <v>14729</v>
      </c>
      <c r="B526" s="1" t="s">
        <v>14550</v>
      </c>
      <c r="D526" s="1" t="s">
        <v>12879</v>
      </c>
      <c r="E526" s="1" t="s">
        <v>14730</v>
      </c>
      <c r="F526" s="2" t="s">
        <v>14731</v>
      </c>
      <c r="G526" s="1" t="s">
        <v>14732</v>
      </c>
      <c r="H526" s="1" t="s">
        <v>14554</v>
      </c>
      <c r="I526" s="1" t="s">
        <v>12627</v>
      </c>
      <c r="J526" s="1" t="str">
        <f ca="1">IFERROR(__xludf.DUMMYFUNCTION("LEFT(INDEX(SPLIT(L526, "" ""), 4), 2)"),"13")</f>
        <v>13</v>
      </c>
      <c r="K526" s="1" t="s">
        <v>12589</v>
      </c>
      <c r="L526" s="4" t="str">
        <f ca="1">IFERROR(__xludf.DUMMYFUNCTION("JOIN("" "", SPLIT(REGEXEXTRACT(H526, ""(\S+\s+\S+\s+\S+\s+\S+)""), "" ""))"),"Intel Core i5 13600K")</f>
        <v>Intel Core i5 13600K</v>
      </c>
    </row>
    <row r="527" spans="1:12">
      <c r="A527" s="1" t="s">
        <v>14733</v>
      </c>
      <c r="B527" s="1" t="s">
        <v>14550</v>
      </c>
      <c r="D527" s="1" t="s">
        <v>12879</v>
      </c>
      <c r="E527" s="1" t="s">
        <v>14734</v>
      </c>
      <c r="F527" s="2" t="s">
        <v>14735</v>
      </c>
      <c r="G527" s="1" t="s">
        <v>14736</v>
      </c>
      <c r="H527" s="1" t="s">
        <v>14554</v>
      </c>
      <c r="I527" s="1" t="s">
        <v>12696</v>
      </c>
      <c r="J527" s="1" t="str">
        <f ca="1">IFERROR(__xludf.DUMMYFUNCTION("LEFT(INDEX(SPLIT(L527, "" ""), 4), 2)"),"13")</f>
        <v>13</v>
      </c>
      <c r="K527" s="1" t="s">
        <v>12589</v>
      </c>
      <c r="L527" s="4" t="str">
        <f ca="1">IFERROR(__xludf.DUMMYFUNCTION("JOIN("" "", SPLIT(REGEXEXTRACT(H527, ""(\S+\s+\S+\s+\S+\s+\S+)""), "" ""))"),"Intel Core i5 13600K")</f>
        <v>Intel Core i5 13600K</v>
      </c>
    </row>
    <row r="528" spans="1:12">
      <c r="A528" s="1" t="s">
        <v>14737</v>
      </c>
      <c r="B528" s="1" t="s">
        <v>14550</v>
      </c>
      <c r="D528" s="1" t="s">
        <v>12879</v>
      </c>
      <c r="E528" s="1" t="s">
        <v>14738</v>
      </c>
      <c r="F528" s="2" t="s">
        <v>14739</v>
      </c>
      <c r="G528" s="1" t="s">
        <v>14740</v>
      </c>
      <c r="H528" s="1" t="s">
        <v>14554</v>
      </c>
      <c r="I528" s="1" t="s">
        <v>12627</v>
      </c>
      <c r="J528" s="1" t="str">
        <f ca="1">IFERROR(__xludf.DUMMYFUNCTION("LEFT(INDEX(SPLIT(L528, "" ""), 4), 2)"),"13")</f>
        <v>13</v>
      </c>
      <c r="K528" s="1" t="s">
        <v>12589</v>
      </c>
      <c r="L528" s="4" t="str">
        <f ca="1">IFERROR(__xludf.DUMMYFUNCTION("JOIN("" "", SPLIT(REGEXEXTRACT(H528, ""(\S+\s+\S+\s+\S+\s+\S+)""), "" ""))"),"Intel Core i5 13600K")</f>
        <v>Intel Core i5 13600K</v>
      </c>
    </row>
    <row r="529" spans="1:12">
      <c r="A529" s="1" t="s">
        <v>14741</v>
      </c>
      <c r="B529" s="1" t="s">
        <v>14550</v>
      </c>
      <c r="D529" s="1" t="s">
        <v>12879</v>
      </c>
      <c r="E529" s="1" t="s">
        <v>14742</v>
      </c>
      <c r="F529" s="2" t="s">
        <v>14743</v>
      </c>
      <c r="G529" s="1" t="s">
        <v>14744</v>
      </c>
      <c r="H529" s="1" t="s">
        <v>14554</v>
      </c>
      <c r="I529" s="1" t="s">
        <v>12594</v>
      </c>
      <c r="J529" s="1" t="str">
        <f ca="1">IFERROR(__xludf.DUMMYFUNCTION("LEFT(INDEX(SPLIT(L529, "" ""), 4), 2)"),"13")</f>
        <v>13</v>
      </c>
      <c r="K529" s="1" t="s">
        <v>12589</v>
      </c>
      <c r="L529" s="4" t="str">
        <f ca="1">IFERROR(__xludf.DUMMYFUNCTION("JOIN("" "", SPLIT(REGEXEXTRACT(H529, ""(\S+\s+\S+\s+\S+\s+\S+)""), "" ""))"),"Intel Core i5 13600K")</f>
        <v>Intel Core i5 13600K</v>
      </c>
    </row>
    <row r="530" spans="1:12">
      <c r="A530" s="1" t="s">
        <v>14745</v>
      </c>
      <c r="B530" s="1" t="s">
        <v>14550</v>
      </c>
      <c r="D530" s="1" t="s">
        <v>12879</v>
      </c>
      <c r="E530" s="1" t="s">
        <v>14746</v>
      </c>
      <c r="F530" s="2" t="s">
        <v>14747</v>
      </c>
      <c r="G530" s="1" t="s">
        <v>14748</v>
      </c>
      <c r="H530" s="1" t="s">
        <v>14554</v>
      </c>
      <c r="I530" s="1" t="s">
        <v>12665</v>
      </c>
      <c r="J530" s="1" t="str">
        <f ca="1">IFERROR(__xludf.DUMMYFUNCTION("LEFT(INDEX(SPLIT(L530, "" ""), 4), 2)"),"13")</f>
        <v>13</v>
      </c>
      <c r="K530" s="1" t="s">
        <v>12589</v>
      </c>
      <c r="L530" s="4" t="str">
        <f ca="1">IFERROR(__xludf.DUMMYFUNCTION("JOIN("" "", SPLIT(REGEXEXTRACT(H530, ""(\S+\s+\S+\s+\S+\s+\S+)""), "" ""))"),"Intel Core i5 13600K")</f>
        <v>Intel Core i5 13600K</v>
      </c>
    </row>
    <row r="531" spans="1:12">
      <c r="A531" s="1" t="s">
        <v>14749</v>
      </c>
      <c r="B531" s="1" t="s">
        <v>14550</v>
      </c>
      <c r="D531" s="1" t="s">
        <v>12879</v>
      </c>
      <c r="E531" s="1" t="s">
        <v>14750</v>
      </c>
      <c r="F531" s="2" t="s">
        <v>14751</v>
      </c>
      <c r="G531" s="1" t="s">
        <v>14752</v>
      </c>
      <c r="H531" s="1" t="s">
        <v>14554</v>
      </c>
      <c r="I531" s="1" t="s">
        <v>12604</v>
      </c>
      <c r="J531" s="1" t="str">
        <f ca="1">IFERROR(__xludf.DUMMYFUNCTION("LEFT(INDEX(SPLIT(L531, "" ""), 4), 2)"),"13")</f>
        <v>13</v>
      </c>
      <c r="K531" s="1" t="s">
        <v>12589</v>
      </c>
      <c r="L531" s="4" t="str">
        <f ca="1">IFERROR(__xludf.DUMMYFUNCTION("JOIN("" "", SPLIT(REGEXEXTRACT(H531, ""(\S+\s+\S+\s+\S+\s+\S+)""), "" ""))"),"Intel Core i5 13600K")</f>
        <v>Intel Core i5 13600K</v>
      </c>
    </row>
    <row r="532" spans="1:12">
      <c r="A532" s="1" t="s">
        <v>14753</v>
      </c>
      <c r="B532" s="1" t="s">
        <v>14550</v>
      </c>
      <c r="D532" s="1" t="s">
        <v>12879</v>
      </c>
      <c r="E532" s="1" t="s">
        <v>14754</v>
      </c>
      <c r="F532" s="2" t="s">
        <v>14755</v>
      </c>
      <c r="G532" s="1" t="s">
        <v>14756</v>
      </c>
      <c r="H532" s="1" t="s">
        <v>14554</v>
      </c>
      <c r="I532" s="1" t="s">
        <v>12594</v>
      </c>
      <c r="J532" s="1" t="str">
        <f ca="1">IFERROR(__xludf.DUMMYFUNCTION("LEFT(INDEX(SPLIT(L532, "" ""), 4), 2)"),"13")</f>
        <v>13</v>
      </c>
      <c r="K532" s="1" t="s">
        <v>12589</v>
      </c>
      <c r="L532" s="4" t="str">
        <f ca="1">IFERROR(__xludf.DUMMYFUNCTION("JOIN("" "", SPLIT(REGEXEXTRACT(H532, ""(\S+\s+\S+\s+\S+\s+\S+)""), "" ""))"),"Intel Core i5 13600K")</f>
        <v>Intel Core i5 13600K</v>
      </c>
    </row>
    <row r="533" spans="1:12">
      <c r="A533" s="1" t="s">
        <v>14757</v>
      </c>
      <c r="B533" s="1" t="s">
        <v>14550</v>
      </c>
      <c r="D533" s="1" t="s">
        <v>12888</v>
      </c>
      <c r="E533" s="1" t="s">
        <v>14758</v>
      </c>
      <c r="F533" s="2" t="s">
        <v>14759</v>
      </c>
      <c r="G533" s="1" t="s">
        <v>14760</v>
      </c>
      <c r="H533" s="1" t="s">
        <v>14554</v>
      </c>
      <c r="I533" s="1" t="s">
        <v>12714</v>
      </c>
      <c r="J533" s="1" t="str">
        <f ca="1">IFERROR(__xludf.DUMMYFUNCTION("LEFT(INDEX(SPLIT(L533, "" ""), 4), 2)"),"13")</f>
        <v>13</v>
      </c>
      <c r="K533" s="1" t="s">
        <v>12589</v>
      </c>
      <c r="L533" s="4" t="str">
        <f ca="1">IFERROR(__xludf.DUMMYFUNCTION("JOIN("" "", SPLIT(REGEXEXTRACT(H533, ""(\S+\s+\S+\s+\S+\s+\S+)""), "" ""))"),"Intel Core i5 13600K")</f>
        <v>Intel Core i5 13600K</v>
      </c>
    </row>
    <row r="534" spans="1:12">
      <c r="A534" s="1" t="s">
        <v>14761</v>
      </c>
      <c r="B534" s="1" t="s">
        <v>14550</v>
      </c>
      <c r="D534" s="1" t="s">
        <v>12888</v>
      </c>
      <c r="E534" s="1" t="s">
        <v>14762</v>
      </c>
      <c r="F534" s="2" t="s">
        <v>14763</v>
      </c>
      <c r="G534" s="1" t="s">
        <v>14764</v>
      </c>
      <c r="H534" s="1" t="s">
        <v>14554</v>
      </c>
      <c r="I534" s="1" t="s">
        <v>12599</v>
      </c>
      <c r="J534" s="1" t="str">
        <f ca="1">IFERROR(__xludf.DUMMYFUNCTION("LEFT(INDEX(SPLIT(L534, "" ""), 4), 2)"),"13")</f>
        <v>13</v>
      </c>
      <c r="K534" s="1" t="s">
        <v>12589</v>
      </c>
      <c r="L534" s="4" t="str">
        <f ca="1">IFERROR(__xludf.DUMMYFUNCTION("JOIN("" "", SPLIT(REGEXEXTRACT(H534, ""(\S+\s+\S+\s+\S+\s+\S+)""), "" ""))"),"Intel Core i5 13600K")</f>
        <v>Intel Core i5 13600K</v>
      </c>
    </row>
    <row r="535" spans="1:12">
      <c r="A535" s="1" t="s">
        <v>14765</v>
      </c>
      <c r="B535" s="1" t="s">
        <v>14550</v>
      </c>
      <c r="D535" s="1" t="s">
        <v>12888</v>
      </c>
      <c r="E535" s="1" t="s">
        <v>14766</v>
      </c>
      <c r="F535" s="2" t="s">
        <v>14767</v>
      </c>
      <c r="G535" s="1" t="s">
        <v>14768</v>
      </c>
      <c r="H535" s="1" t="s">
        <v>14554</v>
      </c>
      <c r="I535" s="1" t="s">
        <v>12627</v>
      </c>
      <c r="J535" s="1" t="str">
        <f ca="1">IFERROR(__xludf.DUMMYFUNCTION("LEFT(INDEX(SPLIT(L535, "" ""), 4), 2)"),"13")</f>
        <v>13</v>
      </c>
      <c r="K535" s="1" t="s">
        <v>12589</v>
      </c>
      <c r="L535" s="4" t="str">
        <f ca="1">IFERROR(__xludf.DUMMYFUNCTION("JOIN("" "", SPLIT(REGEXEXTRACT(H535, ""(\S+\s+\S+\s+\S+\s+\S+)""), "" ""))"),"Intel Core i5 13600K")</f>
        <v>Intel Core i5 13600K</v>
      </c>
    </row>
    <row r="536" spans="1:12">
      <c r="A536" s="1" t="s">
        <v>14769</v>
      </c>
      <c r="B536" s="1" t="s">
        <v>14550</v>
      </c>
      <c r="D536" s="1" t="s">
        <v>12888</v>
      </c>
      <c r="E536" s="1" t="s">
        <v>14770</v>
      </c>
      <c r="F536" s="2" t="s">
        <v>14771</v>
      </c>
      <c r="G536" s="1" t="s">
        <v>14772</v>
      </c>
      <c r="H536" s="1" t="s">
        <v>14554</v>
      </c>
      <c r="I536" s="1" t="s">
        <v>12665</v>
      </c>
      <c r="J536" s="1" t="str">
        <f ca="1">IFERROR(__xludf.DUMMYFUNCTION("LEFT(INDEX(SPLIT(L536, "" ""), 4), 2)"),"13")</f>
        <v>13</v>
      </c>
      <c r="K536" s="1" t="s">
        <v>12589</v>
      </c>
      <c r="L536" s="4" t="str">
        <f ca="1">IFERROR(__xludf.DUMMYFUNCTION("JOIN("" "", SPLIT(REGEXEXTRACT(H536, ""(\S+\s+\S+\s+\S+\s+\S+)""), "" ""))"),"Intel Core i5 13600K")</f>
        <v>Intel Core i5 13600K</v>
      </c>
    </row>
    <row r="537" spans="1:12">
      <c r="A537" s="1" t="s">
        <v>14773</v>
      </c>
      <c r="B537" s="1" t="s">
        <v>14550</v>
      </c>
      <c r="D537" s="1" t="s">
        <v>12888</v>
      </c>
      <c r="E537" s="1" t="s">
        <v>14774</v>
      </c>
      <c r="F537" s="2" t="s">
        <v>14775</v>
      </c>
      <c r="G537" s="1" t="s">
        <v>14776</v>
      </c>
      <c r="H537" s="1" t="s">
        <v>14554</v>
      </c>
      <c r="I537" s="1" t="s">
        <v>12714</v>
      </c>
      <c r="J537" s="1" t="str">
        <f ca="1">IFERROR(__xludf.DUMMYFUNCTION("LEFT(INDEX(SPLIT(L537, "" ""), 4), 2)"),"13")</f>
        <v>13</v>
      </c>
      <c r="K537" s="1" t="s">
        <v>12589</v>
      </c>
      <c r="L537" s="4" t="str">
        <f ca="1">IFERROR(__xludf.DUMMYFUNCTION("JOIN("" "", SPLIT(REGEXEXTRACT(H537, ""(\S+\s+\S+\s+\S+\s+\S+)""), "" ""))"),"Intel Core i5 13600K")</f>
        <v>Intel Core i5 13600K</v>
      </c>
    </row>
    <row r="538" spans="1:12">
      <c r="A538" s="1" t="s">
        <v>14777</v>
      </c>
      <c r="B538" s="1" t="s">
        <v>14550</v>
      </c>
      <c r="D538" s="1" t="s">
        <v>12888</v>
      </c>
      <c r="E538" s="1" t="s">
        <v>14778</v>
      </c>
      <c r="F538" s="2" t="s">
        <v>14779</v>
      </c>
      <c r="G538" s="1" t="s">
        <v>14780</v>
      </c>
      <c r="H538" s="1" t="s">
        <v>14554</v>
      </c>
      <c r="I538" s="1" t="s">
        <v>12665</v>
      </c>
      <c r="J538" s="1" t="str">
        <f ca="1">IFERROR(__xludf.DUMMYFUNCTION("LEFT(INDEX(SPLIT(L538, "" ""), 4), 2)"),"13")</f>
        <v>13</v>
      </c>
      <c r="K538" s="1" t="s">
        <v>12589</v>
      </c>
      <c r="L538" s="4" t="str">
        <f ca="1">IFERROR(__xludf.DUMMYFUNCTION("JOIN("" "", SPLIT(REGEXEXTRACT(H538, ""(\S+\s+\S+\s+\S+\s+\S+)""), "" ""))"),"Intel Core i5 13600K")</f>
        <v>Intel Core i5 13600K</v>
      </c>
    </row>
    <row r="539" spans="1:12">
      <c r="A539" s="1" t="s">
        <v>14781</v>
      </c>
      <c r="B539" s="1" t="s">
        <v>14550</v>
      </c>
      <c r="D539" s="1" t="s">
        <v>12905</v>
      </c>
      <c r="E539" s="1" t="s">
        <v>14782</v>
      </c>
      <c r="F539" s="2" t="s">
        <v>14783</v>
      </c>
      <c r="G539" s="1" t="s">
        <v>14784</v>
      </c>
      <c r="H539" s="1" t="s">
        <v>14554</v>
      </c>
      <c r="I539" s="1" t="s">
        <v>12696</v>
      </c>
      <c r="J539" s="1" t="str">
        <f ca="1">IFERROR(__xludf.DUMMYFUNCTION("LEFT(INDEX(SPLIT(L539, "" ""), 4), 2)"),"13")</f>
        <v>13</v>
      </c>
      <c r="K539" s="1" t="s">
        <v>12589</v>
      </c>
      <c r="L539" s="4" t="str">
        <f ca="1">IFERROR(__xludf.DUMMYFUNCTION("JOIN("" "", SPLIT(REGEXEXTRACT(H539, ""(\S+\s+\S+\s+\S+\s+\S+)""), "" ""))"),"Intel Core i5 13600K")</f>
        <v>Intel Core i5 13600K</v>
      </c>
    </row>
    <row r="540" spans="1:12">
      <c r="A540" s="1" t="s">
        <v>14785</v>
      </c>
      <c r="B540" s="1" t="s">
        <v>14550</v>
      </c>
      <c r="D540" s="1" t="s">
        <v>12905</v>
      </c>
      <c r="E540" s="1" t="s">
        <v>14786</v>
      </c>
      <c r="F540" s="2" t="s">
        <v>14787</v>
      </c>
      <c r="G540" s="1" t="s">
        <v>14788</v>
      </c>
      <c r="H540" s="1" t="s">
        <v>14554</v>
      </c>
      <c r="I540" s="1" t="s">
        <v>12594</v>
      </c>
      <c r="J540" s="1" t="str">
        <f ca="1">IFERROR(__xludf.DUMMYFUNCTION("LEFT(INDEX(SPLIT(L540, "" ""), 4), 2)"),"13")</f>
        <v>13</v>
      </c>
      <c r="K540" s="1" t="s">
        <v>12589</v>
      </c>
      <c r="L540" s="4" t="str">
        <f ca="1">IFERROR(__xludf.DUMMYFUNCTION("JOIN("" "", SPLIT(REGEXEXTRACT(H540, ""(\S+\s+\S+\s+\S+\s+\S+)""), "" ""))"),"Intel Core i5 13600K")</f>
        <v>Intel Core i5 13600K</v>
      </c>
    </row>
    <row r="541" spans="1:12">
      <c r="A541" s="1" t="s">
        <v>14789</v>
      </c>
      <c r="B541" s="1" t="s">
        <v>14550</v>
      </c>
      <c r="D541" s="1" t="s">
        <v>12905</v>
      </c>
      <c r="E541" s="1" t="s">
        <v>14790</v>
      </c>
      <c r="F541" s="2" t="s">
        <v>14791</v>
      </c>
      <c r="G541" s="1" t="s">
        <v>14792</v>
      </c>
      <c r="H541" s="1" t="s">
        <v>14554</v>
      </c>
      <c r="I541" s="1" t="s">
        <v>12665</v>
      </c>
      <c r="J541" s="1" t="str">
        <f ca="1">IFERROR(__xludf.DUMMYFUNCTION("LEFT(INDEX(SPLIT(L541, "" ""), 4), 2)"),"13")</f>
        <v>13</v>
      </c>
      <c r="K541" s="1" t="s">
        <v>12589</v>
      </c>
      <c r="L541" s="4" t="str">
        <f ca="1">IFERROR(__xludf.DUMMYFUNCTION("JOIN("" "", SPLIT(REGEXEXTRACT(H541, ""(\S+\s+\S+\s+\S+\s+\S+)""), "" ""))"),"Intel Core i5 13600K")</f>
        <v>Intel Core i5 13600K</v>
      </c>
    </row>
    <row r="542" spans="1:12">
      <c r="A542" s="1" t="s">
        <v>14793</v>
      </c>
      <c r="B542" s="1" t="s">
        <v>14550</v>
      </c>
      <c r="D542" s="1" t="s">
        <v>12905</v>
      </c>
      <c r="E542" s="1" t="s">
        <v>14794</v>
      </c>
      <c r="F542" s="2" t="s">
        <v>14795</v>
      </c>
      <c r="G542" s="1" t="s">
        <v>14796</v>
      </c>
      <c r="H542" s="1" t="s">
        <v>14554</v>
      </c>
      <c r="I542" s="1" t="s">
        <v>12748</v>
      </c>
      <c r="J542" s="1" t="str">
        <f ca="1">IFERROR(__xludf.DUMMYFUNCTION("LEFT(INDEX(SPLIT(L542, "" ""), 4), 2)"),"13")</f>
        <v>13</v>
      </c>
      <c r="K542" s="1" t="s">
        <v>12589</v>
      </c>
      <c r="L542" s="4" t="str">
        <f ca="1">IFERROR(__xludf.DUMMYFUNCTION("JOIN("" "", SPLIT(REGEXEXTRACT(H542, ""(\S+\s+\S+\s+\S+\s+\S+)""), "" ""))"),"Intel Core i5 13600K")</f>
        <v>Intel Core i5 13600K</v>
      </c>
    </row>
    <row r="543" spans="1:12">
      <c r="A543" s="1" t="s">
        <v>14797</v>
      </c>
      <c r="B543" s="1" t="s">
        <v>14550</v>
      </c>
      <c r="D543" s="1" t="s">
        <v>12914</v>
      </c>
      <c r="E543" s="1" t="s">
        <v>14798</v>
      </c>
      <c r="F543" s="2" t="s">
        <v>14799</v>
      </c>
      <c r="G543" s="1" t="s">
        <v>14800</v>
      </c>
      <c r="H543" s="1" t="s">
        <v>14554</v>
      </c>
      <c r="I543" s="1" t="s">
        <v>13112</v>
      </c>
      <c r="J543" s="1" t="str">
        <f ca="1">IFERROR(__xludf.DUMMYFUNCTION("LEFT(INDEX(SPLIT(L543, "" ""), 4), 2)"),"13")</f>
        <v>13</v>
      </c>
      <c r="K543" s="1" t="s">
        <v>12589</v>
      </c>
      <c r="L543" s="4" t="str">
        <f ca="1">IFERROR(__xludf.DUMMYFUNCTION("JOIN("" "", SPLIT(REGEXEXTRACT(H543, ""(\S+\s+\S+\s+\S+\s+\S+)""), "" ""))"),"Intel Core i5 13600K")</f>
        <v>Intel Core i5 13600K</v>
      </c>
    </row>
    <row r="544" spans="1:12">
      <c r="A544" s="1" t="s">
        <v>14801</v>
      </c>
      <c r="B544" s="1" t="s">
        <v>14550</v>
      </c>
      <c r="D544" s="1" t="s">
        <v>12914</v>
      </c>
      <c r="E544" s="1" t="s">
        <v>14802</v>
      </c>
      <c r="F544" s="2" t="s">
        <v>14803</v>
      </c>
      <c r="G544" s="1" t="s">
        <v>14804</v>
      </c>
      <c r="H544" s="1" t="s">
        <v>14554</v>
      </c>
      <c r="I544" s="1" t="s">
        <v>12665</v>
      </c>
      <c r="J544" s="1" t="str">
        <f ca="1">IFERROR(__xludf.DUMMYFUNCTION("LEFT(INDEX(SPLIT(L544, "" ""), 4), 2)"),"13")</f>
        <v>13</v>
      </c>
      <c r="K544" s="1" t="s">
        <v>12589</v>
      </c>
      <c r="L544" s="4" t="str">
        <f ca="1">IFERROR(__xludf.DUMMYFUNCTION("JOIN("" "", SPLIT(REGEXEXTRACT(H544, ""(\S+\s+\S+\s+\S+\s+\S+)""), "" ""))"),"Intel Core i5 13600K")</f>
        <v>Intel Core i5 13600K</v>
      </c>
    </row>
    <row r="545" spans="1:12">
      <c r="A545" s="1" t="s">
        <v>14805</v>
      </c>
      <c r="B545" s="1" t="s">
        <v>14550</v>
      </c>
      <c r="D545" s="1" t="s">
        <v>12914</v>
      </c>
      <c r="E545" s="1" t="s">
        <v>14806</v>
      </c>
      <c r="F545" s="2" t="s">
        <v>14807</v>
      </c>
      <c r="G545" s="1" t="s">
        <v>14808</v>
      </c>
      <c r="H545" s="1" t="s">
        <v>14554</v>
      </c>
      <c r="I545" s="1" t="s">
        <v>12594</v>
      </c>
      <c r="J545" s="1" t="str">
        <f ca="1">IFERROR(__xludf.DUMMYFUNCTION("LEFT(INDEX(SPLIT(L545, "" ""), 4), 2)"),"13")</f>
        <v>13</v>
      </c>
      <c r="K545" s="1" t="s">
        <v>12589</v>
      </c>
      <c r="L545" s="4" t="str">
        <f ca="1">IFERROR(__xludf.DUMMYFUNCTION("JOIN("" "", SPLIT(REGEXEXTRACT(H545, ""(\S+\s+\S+\s+\S+\s+\S+)""), "" ""))"),"Intel Core i5 13600K")</f>
        <v>Intel Core i5 13600K</v>
      </c>
    </row>
    <row r="546" spans="1:12">
      <c r="A546" s="1" t="s">
        <v>14809</v>
      </c>
      <c r="B546" s="1" t="s">
        <v>14550</v>
      </c>
      <c r="D546" s="1" t="s">
        <v>12914</v>
      </c>
      <c r="E546" s="1" t="s">
        <v>14810</v>
      </c>
      <c r="F546" s="2" t="s">
        <v>14811</v>
      </c>
      <c r="G546" s="1" t="s">
        <v>14812</v>
      </c>
      <c r="H546" s="1" t="s">
        <v>14554</v>
      </c>
      <c r="I546" s="1" t="s">
        <v>14813</v>
      </c>
      <c r="J546" s="1" t="str">
        <f ca="1">IFERROR(__xludf.DUMMYFUNCTION("LEFT(INDEX(SPLIT(L546, "" ""), 4), 2)"),"13")</f>
        <v>13</v>
      </c>
      <c r="K546" s="1" t="s">
        <v>12589</v>
      </c>
      <c r="L546" s="4" t="str">
        <f ca="1">IFERROR(__xludf.DUMMYFUNCTION("JOIN("" "", SPLIT(REGEXEXTRACT(H546, ""(\S+\s+\S+\s+\S+\s+\S+)""), "" ""))"),"Intel Core i5 13600K")</f>
        <v>Intel Core i5 13600K</v>
      </c>
    </row>
    <row r="547" spans="1:12">
      <c r="A547" s="1" t="s">
        <v>14814</v>
      </c>
      <c r="B547" s="1" t="s">
        <v>14550</v>
      </c>
      <c r="D547" s="1" t="s">
        <v>12914</v>
      </c>
      <c r="E547" s="1" t="s">
        <v>14815</v>
      </c>
      <c r="F547" s="2" t="s">
        <v>14816</v>
      </c>
      <c r="G547" s="1" t="s">
        <v>14817</v>
      </c>
      <c r="H547" s="1" t="s">
        <v>14554</v>
      </c>
      <c r="I547" s="1" t="s">
        <v>12604</v>
      </c>
      <c r="J547" s="1" t="str">
        <f ca="1">IFERROR(__xludf.DUMMYFUNCTION("LEFT(INDEX(SPLIT(L547, "" ""), 4), 2)"),"13")</f>
        <v>13</v>
      </c>
      <c r="K547" s="1" t="s">
        <v>12589</v>
      </c>
      <c r="L547" s="4" t="str">
        <f ca="1">IFERROR(__xludf.DUMMYFUNCTION("JOIN("" "", SPLIT(REGEXEXTRACT(H547, ""(\S+\s+\S+\s+\S+\s+\S+)""), "" ""))"),"Intel Core i5 13600K")</f>
        <v>Intel Core i5 13600K</v>
      </c>
    </row>
    <row r="548" spans="1:12">
      <c r="A548" s="1" t="s">
        <v>14818</v>
      </c>
      <c r="B548" s="1" t="s">
        <v>14550</v>
      </c>
      <c r="D548" s="1" t="s">
        <v>12914</v>
      </c>
      <c r="E548" s="1" t="s">
        <v>14819</v>
      </c>
      <c r="F548" s="2" t="s">
        <v>14820</v>
      </c>
      <c r="G548" s="1" t="s">
        <v>14821</v>
      </c>
      <c r="H548" s="1" t="s">
        <v>14554</v>
      </c>
      <c r="I548" s="1" t="s">
        <v>12938</v>
      </c>
      <c r="J548" s="1" t="str">
        <f ca="1">IFERROR(__xludf.DUMMYFUNCTION("LEFT(INDEX(SPLIT(L548, "" ""), 4), 2)"),"13")</f>
        <v>13</v>
      </c>
      <c r="K548" s="1" t="s">
        <v>12589</v>
      </c>
      <c r="L548" s="4" t="str">
        <f ca="1">IFERROR(__xludf.DUMMYFUNCTION("JOIN("" "", SPLIT(REGEXEXTRACT(H548, ""(\S+\s+\S+\s+\S+\s+\S+)""), "" ""))"),"Intel Core i5 13600K")</f>
        <v>Intel Core i5 13600K</v>
      </c>
    </row>
    <row r="549" spans="1:12">
      <c r="A549" s="1" t="s">
        <v>14822</v>
      </c>
      <c r="B549" s="1" t="s">
        <v>14550</v>
      </c>
      <c r="D549" s="1" t="s">
        <v>12914</v>
      </c>
      <c r="E549" s="1" t="s">
        <v>14823</v>
      </c>
      <c r="F549" s="2" t="s">
        <v>14824</v>
      </c>
      <c r="G549" s="1" t="s">
        <v>14825</v>
      </c>
      <c r="H549" s="1" t="s">
        <v>14554</v>
      </c>
      <c r="I549" s="1" t="s">
        <v>12645</v>
      </c>
      <c r="J549" s="1" t="str">
        <f ca="1">IFERROR(__xludf.DUMMYFUNCTION("LEFT(INDEX(SPLIT(L549, "" ""), 4), 2)"),"13")</f>
        <v>13</v>
      </c>
      <c r="K549" s="1" t="s">
        <v>12589</v>
      </c>
      <c r="L549" s="4" t="str">
        <f ca="1">IFERROR(__xludf.DUMMYFUNCTION("JOIN("" "", SPLIT(REGEXEXTRACT(H549, ""(\S+\s+\S+\s+\S+\s+\S+)""), "" ""))"),"Intel Core i5 13600K")</f>
        <v>Intel Core i5 13600K</v>
      </c>
    </row>
    <row r="550" spans="1:12">
      <c r="A550" s="1" t="s">
        <v>14826</v>
      </c>
      <c r="B550" s="1" t="s">
        <v>14550</v>
      </c>
      <c r="D550" s="1" t="s">
        <v>12940</v>
      </c>
      <c r="E550" s="1" t="s">
        <v>14827</v>
      </c>
      <c r="F550" s="2" t="s">
        <v>14828</v>
      </c>
      <c r="G550" s="1" t="s">
        <v>14829</v>
      </c>
      <c r="H550" s="1" t="s">
        <v>14554</v>
      </c>
      <c r="I550" s="1" t="s">
        <v>12748</v>
      </c>
      <c r="J550" s="1" t="str">
        <f ca="1">IFERROR(__xludf.DUMMYFUNCTION("LEFT(INDEX(SPLIT(L550, "" ""), 4), 2)"),"13")</f>
        <v>13</v>
      </c>
      <c r="K550" s="1" t="s">
        <v>12589</v>
      </c>
      <c r="L550" s="4" t="str">
        <f ca="1">IFERROR(__xludf.DUMMYFUNCTION("JOIN("" "", SPLIT(REGEXEXTRACT(H550, ""(\S+\s+\S+\s+\S+\s+\S+)""), "" ""))"),"Intel Core i5 13600K")</f>
        <v>Intel Core i5 13600K</v>
      </c>
    </row>
    <row r="551" spans="1:12">
      <c r="A551" s="1" t="s">
        <v>14830</v>
      </c>
      <c r="B551" s="1" t="s">
        <v>14550</v>
      </c>
      <c r="D551" s="1" t="s">
        <v>12940</v>
      </c>
      <c r="E551" s="1" t="s">
        <v>14831</v>
      </c>
      <c r="F551" s="2" t="s">
        <v>14832</v>
      </c>
      <c r="G551" s="1" t="s">
        <v>14833</v>
      </c>
      <c r="H551" s="1" t="s">
        <v>14554</v>
      </c>
      <c r="I551" s="1" t="s">
        <v>13112</v>
      </c>
      <c r="J551" s="1" t="str">
        <f ca="1">IFERROR(__xludf.DUMMYFUNCTION("LEFT(INDEX(SPLIT(L551, "" ""), 4), 2)"),"13")</f>
        <v>13</v>
      </c>
      <c r="K551" s="1" t="s">
        <v>12589</v>
      </c>
      <c r="L551" s="4" t="str">
        <f ca="1">IFERROR(__xludf.DUMMYFUNCTION("JOIN("" "", SPLIT(REGEXEXTRACT(H551, ""(\S+\s+\S+\s+\S+\s+\S+)""), "" ""))"),"Intel Core i5 13600K")</f>
        <v>Intel Core i5 13600K</v>
      </c>
    </row>
    <row r="552" spans="1:12">
      <c r="A552" s="1" t="s">
        <v>14834</v>
      </c>
      <c r="B552" s="1" t="s">
        <v>14550</v>
      </c>
      <c r="D552" s="1" t="s">
        <v>12940</v>
      </c>
      <c r="E552" s="1" t="s">
        <v>14835</v>
      </c>
      <c r="F552" s="2" t="s">
        <v>14836</v>
      </c>
      <c r="G552" s="1" t="s">
        <v>14837</v>
      </c>
      <c r="H552" s="1" t="s">
        <v>14554</v>
      </c>
      <c r="I552" s="1" t="s">
        <v>12938</v>
      </c>
      <c r="J552" s="1" t="str">
        <f ca="1">IFERROR(__xludf.DUMMYFUNCTION("LEFT(INDEX(SPLIT(L552, "" ""), 4), 2)"),"13")</f>
        <v>13</v>
      </c>
      <c r="K552" s="1" t="s">
        <v>12589</v>
      </c>
      <c r="L552" s="4" t="str">
        <f ca="1">IFERROR(__xludf.DUMMYFUNCTION("JOIN("" "", SPLIT(REGEXEXTRACT(H552, ""(\S+\s+\S+\s+\S+\s+\S+)""), "" ""))"),"Intel Core i5 13600K")</f>
        <v>Intel Core i5 13600K</v>
      </c>
    </row>
    <row r="553" spans="1:12">
      <c r="A553" s="1" t="s">
        <v>14838</v>
      </c>
      <c r="B553" s="1" t="s">
        <v>14550</v>
      </c>
      <c r="D553" s="1" t="s">
        <v>12940</v>
      </c>
      <c r="E553" s="1" t="s">
        <v>14839</v>
      </c>
      <c r="F553" s="2" t="s">
        <v>14840</v>
      </c>
      <c r="G553" s="1" t="s">
        <v>14841</v>
      </c>
      <c r="H553" s="1" t="s">
        <v>14554</v>
      </c>
      <c r="I553" s="1" t="s">
        <v>12691</v>
      </c>
      <c r="J553" s="1" t="str">
        <f ca="1">IFERROR(__xludf.DUMMYFUNCTION("LEFT(INDEX(SPLIT(L553, "" ""), 4), 2)"),"13")</f>
        <v>13</v>
      </c>
      <c r="K553" s="1" t="s">
        <v>12589</v>
      </c>
      <c r="L553" s="4" t="str">
        <f ca="1">IFERROR(__xludf.DUMMYFUNCTION("JOIN("" "", SPLIT(REGEXEXTRACT(H553, ""(\S+\s+\S+\s+\S+\s+\S+)""), "" ""))"),"Intel Core i5 13600K")</f>
        <v>Intel Core i5 13600K</v>
      </c>
    </row>
    <row r="554" spans="1:12">
      <c r="A554" s="1" t="s">
        <v>14842</v>
      </c>
      <c r="B554" s="1" t="s">
        <v>14550</v>
      </c>
      <c r="D554" s="1" t="s">
        <v>12940</v>
      </c>
      <c r="E554" s="1" t="s">
        <v>14843</v>
      </c>
      <c r="F554" s="2" t="s">
        <v>14844</v>
      </c>
      <c r="G554" s="1" t="s">
        <v>14845</v>
      </c>
      <c r="H554" s="1" t="s">
        <v>14554</v>
      </c>
      <c r="I554" s="1" t="s">
        <v>12645</v>
      </c>
      <c r="J554" s="1" t="str">
        <f ca="1">IFERROR(__xludf.DUMMYFUNCTION("LEFT(INDEX(SPLIT(L554, "" ""), 4), 2)"),"13")</f>
        <v>13</v>
      </c>
      <c r="K554" s="1" t="s">
        <v>12589</v>
      </c>
      <c r="L554" s="4" t="str">
        <f ca="1">IFERROR(__xludf.DUMMYFUNCTION("JOIN("" "", SPLIT(REGEXEXTRACT(H554, ""(\S+\s+\S+\s+\S+\s+\S+)""), "" ""))"),"Intel Core i5 13600K")</f>
        <v>Intel Core i5 13600K</v>
      </c>
    </row>
    <row r="555" spans="1:12">
      <c r="A555" s="1" t="s">
        <v>14846</v>
      </c>
      <c r="B555" s="1" t="s">
        <v>14550</v>
      </c>
      <c r="D555" s="1" t="s">
        <v>12940</v>
      </c>
      <c r="E555" s="1" t="s">
        <v>14847</v>
      </c>
      <c r="F555" s="2" t="s">
        <v>14848</v>
      </c>
      <c r="G555" s="1" t="s">
        <v>14849</v>
      </c>
      <c r="H555" s="1" t="s">
        <v>14554</v>
      </c>
      <c r="I555" s="1" t="s">
        <v>12594</v>
      </c>
      <c r="J555" s="1" t="str">
        <f ca="1">IFERROR(__xludf.DUMMYFUNCTION("LEFT(INDEX(SPLIT(L555, "" ""), 4), 2)"),"13")</f>
        <v>13</v>
      </c>
      <c r="K555" s="1" t="s">
        <v>12589</v>
      </c>
      <c r="L555" s="4" t="str">
        <f ca="1">IFERROR(__xludf.DUMMYFUNCTION("JOIN("" "", SPLIT(REGEXEXTRACT(H555, ""(\S+\s+\S+\s+\S+\s+\S+)""), "" ""))"),"Intel Core i5 13600K")</f>
        <v>Intel Core i5 13600K</v>
      </c>
    </row>
    <row r="556" spans="1:12">
      <c r="A556" s="1" t="s">
        <v>14850</v>
      </c>
      <c r="B556" s="1" t="s">
        <v>14550</v>
      </c>
      <c r="D556" s="1" t="s">
        <v>12940</v>
      </c>
      <c r="E556" s="1" t="s">
        <v>14851</v>
      </c>
      <c r="F556" s="2" t="s">
        <v>14852</v>
      </c>
      <c r="G556" s="1" t="s">
        <v>14853</v>
      </c>
      <c r="H556" s="1" t="s">
        <v>14554</v>
      </c>
      <c r="I556" s="1" t="s">
        <v>12748</v>
      </c>
      <c r="J556" s="1" t="str">
        <f ca="1">IFERROR(__xludf.DUMMYFUNCTION("LEFT(INDEX(SPLIT(L556, "" ""), 4), 2)"),"13")</f>
        <v>13</v>
      </c>
      <c r="K556" s="1" t="s">
        <v>12589</v>
      </c>
      <c r="L556" s="4" t="str">
        <f ca="1">IFERROR(__xludf.DUMMYFUNCTION("JOIN("" "", SPLIT(REGEXEXTRACT(H556, ""(\S+\s+\S+\s+\S+\s+\S+)""), "" ""))"),"Intel Core i5 13600K")</f>
        <v>Intel Core i5 13600K</v>
      </c>
    </row>
    <row r="557" spans="1:12">
      <c r="A557" s="1" t="s">
        <v>14854</v>
      </c>
      <c r="B557" s="1" t="s">
        <v>14550</v>
      </c>
      <c r="D557" s="1" t="s">
        <v>12940</v>
      </c>
      <c r="E557" s="1" t="s">
        <v>14855</v>
      </c>
      <c r="F557" s="2" t="s">
        <v>14856</v>
      </c>
      <c r="G557" s="1" t="s">
        <v>14857</v>
      </c>
      <c r="H557" s="1" t="s">
        <v>14554</v>
      </c>
      <c r="I557" s="1" t="s">
        <v>12691</v>
      </c>
      <c r="J557" s="1" t="str">
        <f ca="1">IFERROR(__xludf.DUMMYFUNCTION("LEFT(INDEX(SPLIT(L557, "" ""), 4), 2)"),"13")</f>
        <v>13</v>
      </c>
      <c r="K557" s="1" t="s">
        <v>12589</v>
      </c>
      <c r="L557" s="4" t="str">
        <f ca="1">IFERROR(__xludf.DUMMYFUNCTION("JOIN("" "", SPLIT(REGEXEXTRACT(H557, ""(\S+\s+\S+\s+\S+\s+\S+)""), "" ""))"),"Intel Core i5 13600K")</f>
        <v>Intel Core i5 13600K</v>
      </c>
    </row>
    <row r="558" spans="1:12">
      <c r="A558" s="1" t="s">
        <v>14858</v>
      </c>
      <c r="B558" s="1" t="s">
        <v>14550</v>
      </c>
      <c r="D558" s="1" t="s">
        <v>12940</v>
      </c>
      <c r="E558" s="1" t="s">
        <v>14859</v>
      </c>
      <c r="F558" s="2" t="s">
        <v>14860</v>
      </c>
      <c r="G558" s="1" t="s">
        <v>14861</v>
      </c>
      <c r="H558" s="1" t="s">
        <v>14554</v>
      </c>
      <c r="I558" s="1" t="s">
        <v>12665</v>
      </c>
      <c r="J558" s="1" t="str">
        <f ca="1">IFERROR(__xludf.DUMMYFUNCTION("LEFT(INDEX(SPLIT(L558, "" ""), 4), 2)"),"13")</f>
        <v>13</v>
      </c>
      <c r="K558" s="1" t="s">
        <v>12589</v>
      </c>
      <c r="L558" s="4" t="str">
        <f ca="1">IFERROR(__xludf.DUMMYFUNCTION("JOIN("" "", SPLIT(REGEXEXTRACT(H558, ""(\S+\s+\S+\s+\S+\s+\S+)""), "" ""))"),"Intel Core i5 13600K")</f>
        <v>Intel Core i5 13600K</v>
      </c>
    </row>
    <row r="559" spans="1:12">
      <c r="A559" s="1" t="s">
        <v>14862</v>
      </c>
      <c r="B559" s="1" t="s">
        <v>14550</v>
      </c>
      <c r="D559" s="1" t="s">
        <v>12940</v>
      </c>
      <c r="E559" s="1" t="s">
        <v>14863</v>
      </c>
      <c r="F559" s="2" t="s">
        <v>14864</v>
      </c>
      <c r="G559" s="1" t="s">
        <v>14865</v>
      </c>
      <c r="H559" s="1" t="s">
        <v>14554</v>
      </c>
      <c r="I559" s="1" t="s">
        <v>12604</v>
      </c>
      <c r="J559" s="1" t="str">
        <f ca="1">IFERROR(__xludf.DUMMYFUNCTION("LEFT(INDEX(SPLIT(L559, "" ""), 4), 2)"),"13")</f>
        <v>13</v>
      </c>
      <c r="K559" s="1" t="s">
        <v>12589</v>
      </c>
      <c r="L559" s="4" t="str">
        <f ca="1">IFERROR(__xludf.DUMMYFUNCTION("JOIN("" "", SPLIT(REGEXEXTRACT(H559, ""(\S+\s+\S+\s+\S+\s+\S+)""), "" ""))"),"Intel Core i5 13600K")</f>
        <v>Intel Core i5 13600K</v>
      </c>
    </row>
    <row r="560" spans="1:12">
      <c r="A560" s="1" t="s">
        <v>14866</v>
      </c>
      <c r="B560" s="1" t="s">
        <v>14550</v>
      </c>
      <c r="D560" s="1" t="s">
        <v>12940</v>
      </c>
      <c r="E560" s="1" t="s">
        <v>14867</v>
      </c>
      <c r="F560" s="2" t="s">
        <v>14868</v>
      </c>
      <c r="G560" s="1" t="s">
        <v>14869</v>
      </c>
      <c r="H560" s="1" t="s">
        <v>14554</v>
      </c>
      <c r="I560" s="1" t="s">
        <v>12748</v>
      </c>
      <c r="J560" s="1" t="str">
        <f ca="1">IFERROR(__xludf.DUMMYFUNCTION("LEFT(INDEX(SPLIT(L560, "" ""), 4), 2)"),"13")</f>
        <v>13</v>
      </c>
      <c r="K560" s="1" t="s">
        <v>12589</v>
      </c>
      <c r="L560" s="4" t="str">
        <f ca="1">IFERROR(__xludf.DUMMYFUNCTION("JOIN("" "", SPLIT(REGEXEXTRACT(H560, ""(\S+\s+\S+\s+\S+\s+\S+)""), "" ""))"),"Intel Core i5 13600K")</f>
        <v>Intel Core i5 13600K</v>
      </c>
    </row>
    <row r="561" spans="1:12">
      <c r="A561" s="1" t="s">
        <v>14870</v>
      </c>
      <c r="B561" s="1" t="s">
        <v>14550</v>
      </c>
      <c r="D561" s="1" t="s">
        <v>12953</v>
      </c>
      <c r="E561" s="1" t="s">
        <v>14871</v>
      </c>
      <c r="F561" s="2" t="s">
        <v>14872</v>
      </c>
      <c r="G561" s="1" t="s">
        <v>14873</v>
      </c>
      <c r="H561" s="1" t="s">
        <v>14554</v>
      </c>
      <c r="I561" s="1" t="s">
        <v>12588</v>
      </c>
      <c r="J561" s="1" t="str">
        <f ca="1">IFERROR(__xludf.DUMMYFUNCTION("LEFT(INDEX(SPLIT(L561, "" ""), 4), 2)"),"13")</f>
        <v>13</v>
      </c>
      <c r="K561" s="1" t="s">
        <v>12589</v>
      </c>
      <c r="L561" s="4" t="str">
        <f ca="1">IFERROR(__xludf.DUMMYFUNCTION("JOIN("" "", SPLIT(REGEXEXTRACT(H561, ""(\S+\s+\S+\s+\S+\s+\S+)""), "" ""))"),"Intel Core i5 13600K")</f>
        <v>Intel Core i5 13600K</v>
      </c>
    </row>
    <row r="562" spans="1:12">
      <c r="A562" s="1" t="s">
        <v>14874</v>
      </c>
      <c r="B562" s="1" t="s">
        <v>14550</v>
      </c>
      <c r="D562" s="1" t="s">
        <v>12953</v>
      </c>
      <c r="E562" s="1" t="s">
        <v>14875</v>
      </c>
      <c r="F562" s="2" t="s">
        <v>14876</v>
      </c>
      <c r="G562" s="1" t="s">
        <v>14877</v>
      </c>
      <c r="H562" s="1" t="s">
        <v>14554</v>
      </c>
      <c r="I562" s="1" t="s">
        <v>12604</v>
      </c>
      <c r="J562" s="1" t="str">
        <f ca="1">IFERROR(__xludf.DUMMYFUNCTION("LEFT(INDEX(SPLIT(L562, "" ""), 4), 2)"),"13")</f>
        <v>13</v>
      </c>
      <c r="K562" s="1" t="s">
        <v>12589</v>
      </c>
      <c r="L562" s="4" t="str">
        <f ca="1">IFERROR(__xludf.DUMMYFUNCTION("JOIN("" "", SPLIT(REGEXEXTRACT(H562, ""(\S+\s+\S+\s+\S+\s+\S+)""), "" ""))"),"Intel Core i5 13600K")</f>
        <v>Intel Core i5 13600K</v>
      </c>
    </row>
    <row r="563" spans="1:12">
      <c r="A563" s="1" t="s">
        <v>14878</v>
      </c>
      <c r="B563" s="1" t="s">
        <v>14550</v>
      </c>
      <c r="D563" s="1" t="s">
        <v>12953</v>
      </c>
      <c r="E563" s="1" t="s">
        <v>14879</v>
      </c>
      <c r="F563" s="2" t="s">
        <v>14880</v>
      </c>
      <c r="G563" s="1" t="s">
        <v>14881</v>
      </c>
      <c r="H563" s="1" t="s">
        <v>14554</v>
      </c>
      <c r="I563" s="1" t="s">
        <v>12761</v>
      </c>
      <c r="J563" s="1" t="str">
        <f ca="1">IFERROR(__xludf.DUMMYFUNCTION("LEFT(INDEX(SPLIT(L563, "" ""), 4), 2)"),"13")</f>
        <v>13</v>
      </c>
      <c r="K563" s="1" t="s">
        <v>12589</v>
      </c>
      <c r="L563" s="4" t="str">
        <f ca="1">IFERROR(__xludf.DUMMYFUNCTION("JOIN("" "", SPLIT(REGEXEXTRACT(H563, ""(\S+\s+\S+\s+\S+\s+\S+)""), "" ""))"),"Intel Core i5 13600K")</f>
        <v>Intel Core i5 13600K</v>
      </c>
    </row>
    <row r="564" spans="1:12">
      <c r="A564" s="1" t="s">
        <v>14882</v>
      </c>
      <c r="B564" s="1" t="s">
        <v>14550</v>
      </c>
      <c r="D564" s="1" t="s">
        <v>12953</v>
      </c>
      <c r="E564" s="1" t="s">
        <v>14883</v>
      </c>
      <c r="F564" s="2" t="s">
        <v>14884</v>
      </c>
      <c r="G564" s="1" t="s">
        <v>14885</v>
      </c>
      <c r="H564" s="1" t="s">
        <v>14554</v>
      </c>
      <c r="I564" s="1" t="s">
        <v>14886</v>
      </c>
      <c r="J564" s="1" t="str">
        <f ca="1">IFERROR(__xludf.DUMMYFUNCTION("LEFT(INDEX(SPLIT(L564, "" ""), 4), 2)"),"13")</f>
        <v>13</v>
      </c>
      <c r="K564" s="1" t="s">
        <v>12589</v>
      </c>
      <c r="L564" s="4" t="str">
        <f ca="1">IFERROR(__xludf.DUMMYFUNCTION("JOIN("" "", SPLIT(REGEXEXTRACT(H564, ""(\S+\s+\S+\s+\S+\s+\S+)""), "" ""))"),"Intel Core i5 13600K")</f>
        <v>Intel Core i5 13600K</v>
      </c>
    </row>
    <row r="565" spans="1:12">
      <c r="A565" s="1" t="s">
        <v>14887</v>
      </c>
      <c r="B565" s="1" t="s">
        <v>14550</v>
      </c>
      <c r="D565" s="1" t="s">
        <v>12953</v>
      </c>
      <c r="E565" s="1" t="s">
        <v>14888</v>
      </c>
      <c r="F565" s="2" t="s">
        <v>14889</v>
      </c>
      <c r="G565" s="1" t="s">
        <v>14890</v>
      </c>
      <c r="H565" s="1" t="s">
        <v>14554</v>
      </c>
      <c r="I565" s="1" t="s">
        <v>12645</v>
      </c>
      <c r="J565" s="1" t="str">
        <f ca="1">IFERROR(__xludf.DUMMYFUNCTION("LEFT(INDEX(SPLIT(L565, "" ""), 4), 2)"),"13")</f>
        <v>13</v>
      </c>
      <c r="K565" s="1" t="s">
        <v>12589</v>
      </c>
      <c r="L565" s="4" t="str">
        <f ca="1">IFERROR(__xludf.DUMMYFUNCTION("JOIN("" "", SPLIT(REGEXEXTRACT(H565, ""(\S+\s+\S+\s+\S+\s+\S+)""), "" ""))"),"Intel Core i5 13600K")</f>
        <v>Intel Core i5 13600K</v>
      </c>
    </row>
    <row r="566" spans="1:12">
      <c r="A566" s="1" t="s">
        <v>14891</v>
      </c>
      <c r="B566" s="1" t="s">
        <v>14892</v>
      </c>
      <c r="D566" s="1" t="s">
        <v>14893</v>
      </c>
      <c r="E566" s="1" t="s">
        <v>14894</v>
      </c>
      <c r="F566" s="2" t="s">
        <v>14895</v>
      </c>
      <c r="G566" s="1" t="s">
        <v>14896</v>
      </c>
      <c r="H566" s="1" t="s">
        <v>14897</v>
      </c>
      <c r="I566" s="1" t="s">
        <v>12665</v>
      </c>
      <c r="J566" s="1" t="str">
        <f ca="1">IFERROR(__xludf.DUMMYFUNCTION("LEFT(INDEX(SPLIT(L566, "" ""), 4), 2)"),"12")</f>
        <v>12</v>
      </c>
      <c r="K566" s="1" t="s">
        <v>12589</v>
      </c>
      <c r="L566" s="4" t="str">
        <f ca="1">IFERROR(__xludf.DUMMYFUNCTION("JOIN("" "", SPLIT(REGEXEXTRACT(H566, ""(\S+\s+\S+\s+\S+\s+\S+)""), "" ""))"),"Intel Core i3 12100F")</f>
        <v>Intel Core i3 12100F</v>
      </c>
    </row>
    <row r="567" spans="1:12">
      <c r="A567" s="1" t="s">
        <v>14898</v>
      </c>
      <c r="B567" s="1" t="s">
        <v>14892</v>
      </c>
      <c r="D567" s="1" t="s">
        <v>10300</v>
      </c>
      <c r="E567" s="1" t="s">
        <v>14899</v>
      </c>
      <c r="F567" s="2" t="s">
        <v>14900</v>
      </c>
      <c r="G567" s="1" t="s">
        <v>14901</v>
      </c>
      <c r="H567" s="1" t="s">
        <v>14897</v>
      </c>
      <c r="I567" s="1" t="s">
        <v>12627</v>
      </c>
      <c r="J567" s="1" t="str">
        <f ca="1">IFERROR(__xludf.DUMMYFUNCTION("LEFT(INDEX(SPLIT(L567, "" ""), 4), 2)"),"12")</f>
        <v>12</v>
      </c>
      <c r="K567" s="1" t="s">
        <v>12589</v>
      </c>
      <c r="L567" s="4" t="str">
        <f ca="1">IFERROR(__xludf.DUMMYFUNCTION("JOIN("" "", SPLIT(REGEXEXTRACT(H567, ""(\S+\s+\S+\s+\S+\s+\S+)""), "" ""))"),"Intel Core i3 12100F")</f>
        <v>Intel Core i3 12100F</v>
      </c>
    </row>
    <row r="568" spans="1:12">
      <c r="A568" s="1" t="s">
        <v>14902</v>
      </c>
      <c r="B568" s="1" t="s">
        <v>14892</v>
      </c>
      <c r="D568" s="1" t="s">
        <v>10300</v>
      </c>
      <c r="E568" s="1" t="s">
        <v>14903</v>
      </c>
      <c r="F568" s="2" t="s">
        <v>14904</v>
      </c>
      <c r="G568" s="1" t="s">
        <v>14905</v>
      </c>
      <c r="H568" s="1" t="s">
        <v>14897</v>
      </c>
      <c r="I568" s="1" t="s">
        <v>12588</v>
      </c>
      <c r="J568" s="1" t="str">
        <f ca="1">IFERROR(__xludf.DUMMYFUNCTION("LEFT(INDEX(SPLIT(L568, "" ""), 4), 2)"),"12")</f>
        <v>12</v>
      </c>
      <c r="K568" s="1" t="s">
        <v>12589</v>
      </c>
      <c r="L568" s="4" t="str">
        <f ca="1">IFERROR(__xludf.DUMMYFUNCTION("JOIN("" "", SPLIT(REGEXEXTRACT(H568, ""(\S+\s+\S+\s+\S+\s+\S+)""), "" ""))"),"Intel Core i3 12100F")</f>
        <v>Intel Core i3 12100F</v>
      </c>
    </row>
    <row r="569" spans="1:12">
      <c r="A569" s="1" t="s">
        <v>14906</v>
      </c>
      <c r="B569" s="1" t="s">
        <v>14892</v>
      </c>
      <c r="D569" s="1" t="s">
        <v>10305</v>
      </c>
      <c r="E569" s="1" t="s">
        <v>14907</v>
      </c>
      <c r="F569" s="2" t="s">
        <v>14908</v>
      </c>
      <c r="G569" s="1" t="s">
        <v>14909</v>
      </c>
      <c r="H569" s="1" t="s">
        <v>14897</v>
      </c>
      <c r="I569" s="1" t="s">
        <v>12588</v>
      </c>
      <c r="J569" s="1" t="str">
        <f ca="1">IFERROR(__xludf.DUMMYFUNCTION("LEFT(INDEX(SPLIT(L569, "" ""), 4), 2)"),"12")</f>
        <v>12</v>
      </c>
      <c r="K569" s="1" t="s">
        <v>12589</v>
      </c>
      <c r="L569" s="4" t="str">
        <f ca="1">IFERROR(__xludf.DUMMYFUNCTION("JOIN("" "", SPLIT(REGEXEXTRACT(H569, ""(\S+\s+\S+\s+\S+\s+\S+)""), "" ""))"),"Intel Core i3 12100F")</f>
        <v>Intel Core i3 12100F</v>
      </c>
    </row>
    <row r="570" spans="1:12">
      <c r="A570" s="1" t="s">
        <v>14910</v>
      </c>
      <c r="B570" s="1" t="s">
        <v>14892</v>
      </c>
      <c r="D570" s="1" t="s">
        <v>10305</v>
      </c>
      <c r="E570" s="1" t="s">
        <v>14911</v>
      </c>
      <c r="F570" s="2" t="s">
        <v>14912</v>
      </c>
      <c r="G570" s="1" t="s">
        <v>14913</v>
      </c>
      <c r="H570" s="1" t="s">
        <v>14897</v>
      </c>
      <c r="I570" s="1" t="s">
        <v>12588</v>
      </c>
      <c r="J570" s="1" t="str">
        <f ca="1">IFERROR(__xludf.DUMMYFUNCTION("LEFT(INDEX(SPLIT(L570, "" ""), 4), 2)"),"12")</f>
        <v>12</v>
      </c>
      <c r="K570" s="1" t="s">
        <v>12589</v>
      </c>
      <c r="L570" s="4" t="str">
        <f ca="1">IFERROR(__xludf.DUMMYFUNCTION("JOIN("" "", SPLIT(REGEXEXTRACT(H570, ""(\S+\s+\S+\s+\S+\s+\S+)""), "" ""))"),"Intel Core i3 12100F")</f>
        <v>Intel Core i3 12100F</v>
      </c>
    </row>
    <row r="571" spans="1:12">
      <c r="A571" s="1" t="s">
        <v>14914</v>
      </c>
      <c r="B571" s="1" t="s">
        <v>14892</v>
      </c>
      <c r="D571" s="1" t="s">
        <v>10293</v>
      </c>
      <c r="E571" s="1" t="s">
        <v>14915</v>
      </c>
      <c r="F571" s="2" t="s">
        <v>14916</v>
      </c>
      <c r="G571" s="1" t="s">
        <v>14917</v>
      </c>
      <c r="H571" s="1" t="s">
        <v>14897</v>
      </c>
      <c r="I571" s="1" t="s">
        <v>12665</v>
      </c>
      <c r="J571" s="1" t="str">
        <f ca="1">IFERROR(__xludf.DUMMYFUNCTION("LEFT(INDEX(SPLIT(L571, "" ""), 4), 2)"),"12")</f>
        <v>12</v>
      </c>
      <c r="K571" s="1" t="s">
        <v>12589</v>
      </c>
      <c r="L571" s="4" t="str">
        <f ca="1">IFERROR(__xludf.DUMMYFUNCTION("JOIN("" "", SPLIT(REGEXEXTRACT(H571, ""(\S+\s+\S+\s+\S+\s+\S+)""), "" ""))"),"Intel Core i3 12100F")</f>
        <v>Intel Core i3 12100F</v>
      </c>
    </row>
    <row r="572" spans="1:12">
      <c r="A572" s="1" t="s">
        <v>14918</v>
      </c>
      <c r="B572" s="1" t="s">
        <v>14892</v>
      </c>
      <c r="D572" s="1" t="s">
        <v>10293</v>
      </c>
      <c r="E572" s="1" t="s">
        <v>14919</v>
      </c>
      <c r="F572" s="2" t="s">
        <v>14920</v>
      </c>
      <c r="G572" s="1" t="s">
        <v>14921</v>
      </c>
      <c r="H572" s="1" t="s">
        <v>14897</v>
      </c>
      <c r="I572" s="1" t="s">
        <v>12714</v>
      </c>
      <c r="J572" s="1" t="str">
        <f ca="1">IFERROR(__xludf.DUMMYFUNCTION("LEFT(INDEX(SPLIT(L572, "" ""), 4), 2)"),"12")</f>
        <v>12</v>
      </c>
      <c r="K572" s="1" t="s">
        <v>12589</v>
      </c>
      <c r="L572" s="4" t="str">
        <f ca="1">IFERROR(__xludf.DUMMYFUNCTION("JOIN("" "", SPLIT(REGEXEXTRACT(H572, ""(\S+\s+\S+\s+\S+\s+\S+)""), "" ""))"),"Intel Core i3 12100F")</f>
        <v>Intel Core i3 12100F</v>
      </c>
    </row>
    <row r="573" spans="1:12">
      <c r="A573" s="1" t="s">
        <v>14922</v>
      </c>
      <c r="B573" s="1" t="s">
        <v>14892</v>
      </c>
      <c r="D573" s="1" t="s">
        <v>10288</v>
      </c>
      <c r="E573" s="1" t="s">
        <v>14923</v>
      </c>
      <c r="F573" s="2" t="s">
        <v>14924</v>
      </c>
      <c r="G573" s="1" t="s">
        <v>14925</v>
      </c>
      <c r="H573" s="1" t="s">
        <v>14897</v>
      </c>
      <c r="I573" s="1" t="s">
        <v>12714</v>
      </c>
      <c r="J573" s="1" t="str">
        <f ca="1">IFERROR(__xludf.DUMMYFUNCTION("LEFT(INDEX(SPLIT(L573, "" ""), 4), 2)"),"12")</f>
        <v>12</v>
      </c>
      <c r="K573" s="1" t="s">
        <v>12589</v>
      </c>
      <c r="L573" s="4" t="str">
        <f ca="1">IFERROR(__xludf.DUMMYFUNCTION("JOIN("" "", SPLIT(REGEXEXTRACT(H573, ""(\S+\s+\S+\s+\S+\s+\S+)""), "" ""))"),"Intel Core i3 12100F")</f>
        <v>Intel Core i3 12100F</v>
      </c>
    </row>
    <row r="574" spans="1:12">
      <c r="A574" s="1" t="s">
        <v>14926</v>
      </c>
      <c r="B574" s="1" t="s">
        <v>14892</v>
      </c>
      <c r="D574" s="1" t="s">
        <v>10288</v>
      </c>
      <c r="E574" s="1" t="s">
        <v>14927</v>
      </c>
      <c r="F574" s="2" t="s">
        <v>14928</v>
      </c>
      <c r="G574" s="1" t="s">
        <v>14929</v>
      </c>
      <c r="H574" s="1" t="s">
        <v>14897</v>
      </c>
      <c r="I574" s="1" t="s">
        <v>12588</v>
      </c>
      <c r="J574" s="1" t="str">
        <f ca="1">IFERROR(__xludf.DUMMYFUNCTION("LEFT(INDEX(SPLIT(L574, "" ""), 4), 2)"),"12")</f>
        <v>12</v>
      </c>
      <c r="K574" s="1" t="s">
        <v>12589</v>
      </c>
      <c r="L574" s="4" t="str">
        <f ca="1">IFERROR(__xludf.DUMMYFUNCTION("JOIN("" "", SPLIT(REGEXEXTRACT(H574, ""(\S+\s+\S+\s+\S+\s+\S+)""), "" ""))"),"Intel Core i3 12100F")</f>
        <v>Intel Core i3 12100F</v>
      </c>
    </row>
    <row r="575" spans="1:12">
      <c r="A575" s="1" t="s">
        <v>14930</v>
      </c>
      <c r="B575" s="1" t="s">
        <v>14892</v>
      </c>
      <c r="D575" s="1" t="s">
        <v>10288</v>
      </c>
      <c r="E575" s="1" t="s">
        <v>14931</v>
      </c>
      <c r="F575" s="2" t="s">
        <v>14932</v>
      </c>
      <c r="G575" s="1" t="s">
        <v>14933</v>
      </c>
      <c r="H575" s="1" t="s">
        <v>14897</v>
      </c>
      <c r="I575" s="1" t="s">
        <v>12594</v>
      </c>
      <c r="J575" s="1" t="str">
        <f ca="1">IFERROR(__xludf.DUMMYFUNCTION("LEFT(INDEX(SPLIT(L575, "" ""), 4), 2)"),"12")</f>
        <v>12</v>
      </c>
      <c r="K575" s="1" t="s">
        <v>12589</v>
      </c>
      <c r="L575" s="4" t="str">
        <f ca="1">IFERROR(__xludf.DUMMYFUNCTION("JOIN("" "", SPLIT(REGEXEXTRACT(H575, ""(\S+\s+\S+\s+\S+\s+\S+)""), "" ""))"),"Intel Core i3 12100F")</f>
        <v>Intel Core i3 12100F</v>
      </c>
    </row>
    <row r="576" spans="1:12">
      <c r="A576" s="1" t="s">
        <v>14934</v>
      </c>
      <c r="B576" s="1" t="s">
        <v>14892</v>
      </c>
      <c r="D576" s="1" t="s">
        <v>10288</v>
      </c>
      <c r="E576" s="1" t="s">
        <v>14935</v>
      </c>
      <c r="F576" s="2" t="s">
        <v>14936</v>
      </c>
      <c r="G576" s="1" t="s">
        <v>14937</v>
      </c>
      <c r="H576" s="1" t="s">
        <v>14897</v>
      </c>
      <c r="I576" s="1" t="s">
        <v>12665</v>
      </c>
      <c r="J576" s="1" t="str">
        <f ca="1">IFERROR(__xludf.DUMMYFUNCTION("LEFT(INDEX(SPLIT(L576, "" ""), 4), 2)"),"12")</f>
        <v>12</v>
      </c>
      <c r="K576" s="1" t="s">
        <v>12589</v>
      </c>
      <c r="L576" s="4" t="str">
        <f ca="1">IFERROR(__xludf.DUMMYFUNCTION("JOIN("" "", SPLIT(REGEXEXTRACT(H576, ""(\S+\s+\S+\s+\S+\s+\S+)""), "" ""))"),"Intel Core i3 12100F")</f>
        <v>Intel Core i3 12100F</v>
      </c>
    </row>
    <row r="577" spans="1:12">
      <c r="A577" s="1" t="s">
        <v>13129</v>
      </c>
      <c r="B577" s="1" t="s">
        <v>14892</v>
      </c>
      <c r="D577" s="1" t="s">
        <v>10479</v>
      </c>
      <c r="E577" s="1" t="s">
        <v>14938</v>
      </c>
      <c r="F577" s="2" t="s">
        <v>13131</v>
      </c>
      <c r="G577" s="1" t="s">
        <v>14939</v>
      </c>
      <c r="H577" s="1" t="s">
        <v>14897</v>
      </c>
      <c r="I577" s="1" t="s">
        <v>12599</v>
      </c>
      <c r="J577" s="1" t="str">
        <f ca="1">IFERROR(__xludf.DUMMYFUNCTION("LEFT(INDEX(SPLIT(L577, "" ""), 4), 2)"),"12")</f>
        <v>12</v>
      </c>
      <c r="K577" s="1" t="s">
        <v>12589</v>
      </c>
      <c r="L577" s="4" t="str">
        <f ca="1">IFERROR(__xludf.DUMMYFUNCTION("JOIN("" "", SPLIT(REGEXEXTRACT(H577, ""(\S+\s+\S+\s+\S+\s+\S+)""), "" ""))"),"Intel Core i3 12100F")</f>
        <v>Intel Core i3 12100F</v>
      </c>
    </row>
    <row r="578" spans="1:12">
      <c r="A578" s="1" t="s">
        <v>14940</v>
      </c>
      <c r="B578" s="1" t="s">
        <v>14892</v>
      </c>
      <c r="D578" s="1" t="s">
        <v>10479</v>
      </c>
      <c r="E578" s="1" t="s">
        <v>14941</v>
      </c>
      <c r="F578" s="2" t="s">
        <v>14942</v>
      </c>
      <c r="G578" s="1" t="s">
        <v>14943</v>
      </c>
      <c r="H578" s="1" t="s">
        <v>14897</v>
      </c>
      <c r="I578" s="1" t="s">
        <v>12714</v>
      </c>
      <c r="J578" s="1" t="str">
        <f ca="1">IFERROR(__xludf.DUMMYFUNCTION("LEFT(INDEX(SPLIT(L578, "" ""), 4), 2)"),"12")</f>
        <v>12</v>
      </c>
      <c r="K578" s="1" t="s">
        <v>12589</v>
      </c>
      <c r="L578" s="4" t="str">
        <f ca="1">IFERROR(__xludf.DUMMYFUNCTION("JOIN("" "", SPLIT(REGEXEXTRACT(H578, ""(\S+\s+\S+\s+\S+\s+\S+)""), "" ""))"),"Intel Core i3 12100F")</f>
        <v>Intel Core i3 12100F</v>
      </c>
    </row>
    <row r="579" spans="1:12">
      <c r="A579" s="1" t="s">
        <v>14944</v>
      </c>
      <c r="B579" s="1" t="s">
        <v>14892</v>
      </c>
      <c r="D579" s="1" t="s">
        <v>10347</v>
      </c>
      <c r="E579" s="1" t="s">
        <v>14945</v>
      </c>
      <c r="F579" s="2" t="s">
        <v>14946</v>
      </c>
      <c r="G579" s="1" t="s">
        <v>14947</v>
      </c>
      <c r="H579" s="1" t="s">
        <v>14897</v>
      </c>
      <c r="I579" s="1" t="s">
        <v>12665</v>
      </c>
      <c r="J579" s="1" t="str">
        <f ca="1">IFERROR(__xludf.DUMMYFUNCTION("LEFT(INDEX(SPLIT(L579, "" ""), 4), 2)"),"12")</f>
        <v>12</v>
      </c>
      <c r="K579" s="1" t="s">
        <v>12589</v>
      </c>
      <c r="L579" s="4" t="str">
        <f ca="1">IFERROR(__xludf.DUMMYFUNCTION("JOIN("" "", SPLIT(REGEXEXTRACT(H579, ""(\S+\s+\S+\s+\S+\s+\S+)""), "" ""))"),"Intel Core i3 12100F")</f>
        <v>Intel Core i3 12100F</v>
      </c>
    </row>
    <row r="580" spans="1:12">
      <c r="A580" s="1" t="s">
        <v>14948</v>
      </c>
      <c r="B580" s="1" t="s">
        <v>14892</v>
      </c>
      <c r="D580" s="1" t="s">
        <v>10347</v>
      </c>
      <c r="E580" s="1" t="s">
        <v>6207</v>
      </c>
      <c r="F580" s="2" t="s">
        <v>14949</v>
      </c>
      <c r="G580" s="1" t="s">
        <v>14950</v>
      </c>
      <c r="H580" s="1" t="s">
        <v>14897</v>
      </c>
      <c r="I580" s="1" t="s">
        <v>12665</v>
      </c>
      <c r="J580" s="1" t="str">
        <f ca="1">IFERROR(__xludf.DUMMYFUNCTION("LEFT(INDEX(SPLIT(L580, "" ""), 4), 2)"),"12")</f>
        <v>12</v>
      </c>
      <c r="K580" s="1" t="s">
        <v>12589</v>
      </c>
      <c r="L580" s="4" t="str">
        <f ca="1">IFERROR(__xludf.DUMMYFUNCTION("JOIN("" "", SPLIT(REGEXEXTRACT(H580, ""(\S+\s+\S+\s+\S+\s+\S+)""), "" ""))"),"Intel Core i3 12100F")</f>
        <v>Intel Core i3 12100F</v>
      </c>
    </row>
    <row r="581" spans="1:12">
      <c r="A581" s="1" t="s">
        <v>14951</v>
      </c>
      <c r="B581" s="1" t="s">
        <v>14892</v>
      </c>
      <c r="D581" s="1" t="s">
        <v>10778</v>
      </c>
      <c r="E581" s="1" t="s">
        <v>14952</v>
      </c>
      <c r="F581" s="2" t="s">
        <v>14953</v>
      </c>
      <c r="G581" s="1" t="s">
        <v>14954</v>
      </c>
      <c r="H581" s="1" t="s">
        <v>14897</v>
      </c>
      <c r="I581" s="1" t="s">
        <v>12714</v>
      </c>
      <c r="J581" s="1" t="str">
        <f ca="1">IFERROR(__xludf.DUMMYFUNCTION("LEFT(INDEX(SPLIT(L581, "" ""), 4), 2)"),"12")</f>
        <v>12</v>
      </c>
      <c r="K581" s="1" t="s">
        <v>12589</v>
      </c>
      <c r="L581" s="4" t="str">
        <f ca="1">IFERROR(__xludf.DUMMYFUNCTION("JOIN("" "", SPLIT(REGEXEXTRACT(H581, ""(\S+\s+\S+\s+\S+\s+\S+)""), "" ""))"),"Intel Core i3 12100F")</f>
        <v>Intel Core i3 12100F</v>
      </c>
    </row>
    <row r="582" spans="1:12">
      <c r="A582" s="1" t="s">
        <v>14955</v>
      </c>
      <c r="B582" s="1" t="s">
        <v>14892</v>
      </c>
      <c r="D582" s="1" t="s">
        <v>10778</v>
      </c>
      <c r="E582" s="1" t="s">
        <v>14956</v>
      </c>
      <c r="F582" s="2" t="s">
        <v>14957</v>
      </c>
      <c r="G582" s="1" t="s">
        <v>14958</v>
      </c>
      <c r="H582" s="1" t="s">
        <v>14897</v>
      </c>
      <c r="I582" s="1" t="s">
        <v>13137</v>
      </c>
      <c r="J582" s="1" t="str">
        <f ca="1">IFERROR(__xludf.DUMMYFUNCTION("LEFT(INDEX(SPLIT(L582, "" ""), 4), 2)"),"12")</f>
        <v>12</v>
      </c>
      <c r="K582" s="1" t="s">
        <v>12589</v>
      </c>
      <c r="L582" s="4" t="str">
        <f ca="1">IFERROR(__xludf.DUMMYFUNCTION("JOIN("" "", SPLIT(REGEXEXTRACT(H582, ""(\S+\s+\S+\s+\S+\s+\S+)""), "" ""))"),"Intel Core i3 12100F")</f>
        <v>Intel Core i3 12100F</v>
      </c>
    </row>
    <row r="583" spans="1:12">
      <c r="A583" s="1" t="s">
        <v>14959</v>
      </c>
      <c r="B583" s="1" t="s">
        <v>14892</v>
      </c>
      <c r="D583" s="1" t="s">
        <v>10743</v>
      </c>
      <c r="E583" s="1" t="s">
        <v>14960</v>
      </c>
      <c r="F583" s="2" t="s">
        <v>14961</v>
      </c>
      <c r="G583" s="1" t="s">
        <v>14962</v>
      </c>
      <c r="H583" s="1" t="s">
        <v>14897</v>
      </c>
      <c r="I583" s="1" t="s">
        <v>12594</v>
      </c>
      <c r="J583" s="1" t="str">
        <f ca="1">IFERROR(__xludf.DUMMYFUNCTION("LEFT(INDEX(SPLIT(L583, "" ""), 4), 2)"),"12")</f>
        <v>12</v>
      </c>
      <c r="K583" s="1" t="s">
        <v>12589</v>
      </c>
      <c r="L583" s="4" t="str">
        <f ca="1">IFERROR(__xludf.DUMMYFUNCTION("JOIN("" "", SPLIT(REGEXEXTRACT(H583, ""(\S+\s+\S+\s+\S+\s+\S+)""), "" ""))"),"Intel Core i3 12100F")</f>
        <v>Intel Core i3 12100F</v>
      </c>
    </row>
    <row r="584" spans="1:12">
      <c r="A584" s="1" t="s">
        <v>14963</v>
      </c>
      <c r="B584" s="1" t="s">
        <v>14892</v>
      </c>
      <c r="D584" s="1" t="s">
        <v>10736</v>
      </c>
      <c r="E584" s="1" t="s">
        <v>14964</v>
      </c>
      <c r="F584" s="2" t="s">
        <v>14965</v>
      </c>
      <c r="G584" s="1" t="s">
        <v>14966</v>
      </c>
      <c r="H584" s="1" t="s">
        <v>14897</v>
      </c>
      <c r="I584" s="1" t="s">
        <v>12588</v>
      </c>
      <c r="J584" s="1" t="str">
        <f ca="1">IFERROR(__xludf.DUMMYFUNCTION("LEFT(INDEX(SPLIT(L584, "" ""), 4), 2)"),"12")</f>
        <v>12</v>
      </c>
      <c r="K584" s="1" t="s">
        <v>12589</v>
      </c>
      <c r="L584" s="4" t="str">
        <f ca="1">IFERROR(__xludf.DUMMYFUNCTION("JOIN("" "", SPLIT(REGEXEXTRACT(H584, ""(\S+\s+\S+\s+\S+\s+\S+)""), "" ""))"),"Intel Core i3 12100F")</f>
        <v>Intel Core i3 12100F</v>
      </c>
    </row>
    <row r="585" spans="1:12">
      <c r="A585" s="1" t="s">
        <v>14967</v>
      </c>
      <c r="B585" s="1" t="s">
        <v>14892</v>
      </c>
      <c r="D585" s="1" t="s">
        <v>10736</v>
      </c>
      <c r="E585" s="1" t="s">
        <v>14968</v>
      </c>
      <c r="F585" s="2" t="s">
        <v>14969</v>
      </c>
      <c r="G585" s="1" t="s">
        <v>14970</v>
      </c>
      <c r="H585" s="1" t="s">
        <v>14897</v>
      </c>
      <c r="I585" s="1" t="s">
        <v>12665</v>
      </c>
      <c r="J585" s="1" t="str">
        <f ca="1">IFERROR(__xludf.DUMMYFUNCTION("LEFT(INDEX(SPLIT(L585, "" ""), 4), 2)"),"12")</f>
        <v>12</v>
      </c>
      <c r="K585" s="1" t="s">
        <v>12589</v>
      </c>
      <c r="L585" s="4" t="str">
        <f ca="1">IFERROR(__xludf.DUMMYFUNCTION("JOIN("" "", SPLIT(REGEXEXTRACT(H585, ""(\S+\s+\S+\s+\S+\s+\S+)""), "" ""))"),"Intel Core i3 12100F")</f>
        <v>Intel Core i3 12100F</v>
      </c>
    </row>
    <row r="586" spans="1:12">
      <c r="A586" s="1" t="s">
        <v>14971</v>
      </c>
      <c r="B586" s="1" t="s">
        <v>14892</v>
      </c>
      <c r="D586" s="1" t="s">
        <v>10755</v>
      </c>
      <c r="E586" s="1" t="s">
        <v>14972</v>
      </c>
      <c r="F586" s="2" t="s">
        <v>14973</v>
      </c>
      <c r="G586" s="1" t="s">
        <v>14974</v>
      </c>
      <c r="H586" s="1" t="s">
        <v>14897</v>
      </c>
      <c r="I586" s="1" t="s">
        <v>12665</v>
      </c>
      <c r="J586" s="1" t="str">
        <f ca="1">IFERROR(__xludf.DUMMYFUNCTION("LEFT(INDEX(SPLIT(L586, "" ""), 4), 2)"),"12")</f>
        <v>12</v>
      </c>
      <c r="K586" s="1" t="s">
        <v>12589</v>
      </c>
      <c r="L586" s="4" t="str">
        <f ca="1">IFERROR(__xludf.DUMMYFUNCTION("JOIN("" "", SPLIT(REGEXEXTRACT(H586, ""(\S+\s+\S+\s+\S+\s+\S+)""), "" ""))"),"Intel Core i3 12100F")</f>
        <v>Intel Core i3 12100F</v>
      </c>
    </row>
    <row r="587" spans="1:12">
      <c r="A587" s="1" t="s">
        <v>14975</v>
      </c>
      <c r="B587" s="1" t="s">
        <v>14892</v>
      </c>
      <c r="D587" s="1" t="s">
        <v>10755</v>
      </c>
      <c r="E587" s="1" t="s">
        <v>14976</v>
      </c>
      <c r="F587" s="2" t="s">
        <v>14977</v>
      </c>
      <c r="G587" s="1" t="s">
        <v>14978</v>
      </c>
      <c r="H587" s="1" t="s">
        <v>14897</v>
      </c>
      <c r="I587" s="1" t="s">
        <v>12594</v>
      </c>
      <c r="J587" s="1" t="str">
        <f ca="1">IFERROR(__xludf.DUMMYFUNCTION("LEFT(INDEX(SPLIT(L587, "" ""), 4), 2)"),"12")</f>
        <v>12</v>
      </c>
      <c r="K587" s="1" t="s">
        <v>12589</v>
      </c>
      <c r="L587" s="4" t="str">
        <f ca="1">IFERROR(__xludf.DUMMYFUNCTION("JOIN("" "", SPLIT(REGEXEXTRACT(H587, ""(\S+\s+\S+\s+\S+\s+\S+)""), "" ""))"),"Intel Core i3 12100F")</f>
        <v>Intel Core i3 12100F</v>
      </c>
    </row>
    <row r="588" spans="1:12">
      <c r="A588" s="1" t="s">
        <v>14979</v>
      </c>
      <c r="B588" s="1" t="s">
        <v>14892</v>
      </c>
      <c r="D588" s="1" t="s">
        <v>10755</v>
      </c>
      <c r="E588" s="1" t="s">
        <v>14980</v>
      </c>
      <c r="F588" s="2" t="s">
        <v>14981</v>
      </c>
      <c r="G588" s="1" t="s">
        <v>14982</v>
      </c>
      <c r="H588" s="1" t="s">
        <v>14897</v>
      </c>
      <c r="I588" s="1" t="s">
        <v>12599</v>
      </c>
      <c r="J588" s="1" t="str">
        <f ca="1">IFERROR(__xludf.DUMMYFUNCTION("LEFT(INDEX(SPLIT(L588, "" ""), 4), 2)"),"12")</f>
        <v>12</v>
      </c>
      <c r="K588" s="1" t="s">
        <v>12589</v>
      </c>
      <c r="L588" s="4" t="str">
        <f ca="1">IFERROR(__xludf.DUMMYFUNCTION("JOIN("" "", SPLIT(REGEXEXTRACT(H588, ""(\S+\s+\S+\s+\S+\s+\S+)""), "" ""))"),"Intel Core i3 12100F")</f>
        <v>Intel Core i3 12100F</v>
      </c>
    </row>
    <row r="589" spans="1:12">
      <c r="A589" s="1" t="s">
        <v>14983</v>
      </c>
      <c r="B589" s="1" t="s">
        <v>14892</v>
      </c>
      <c r="D589" s="1" t="s">
        <v>10740</v>
      </c>
      <c r="E589" s="1" t="s">
        <v>14984</v>
      </c>
      <c r="F589" s="2" t="s">
        <v>14985</v>
      </c>
      <c r="G589" s="1" t="s">
        <v>14986</v>
      </c>
      <c r="H589" s="1" t="s">
        <v>14897</v>
      </c>
      <c r="I589" s="1" t="s">
        <v>12645</v>
      </c>
      <c r="J589" s="1" t="str">
        <f ca="1">IFERROR(__xludf.DUMMYFUNCTION("LEFT(INDEX(SPLIT(L589, "" ""), 4), 2)"),"12")</f>
        <v>12</v>
      </c>
      <c r="K589" s="1" t="s">
        <v>12589</v>
      </c>
      <c r="L589" s="4" t="str">
        <f ca="1">IFERROR(__xludf.DUMMYFUNCTION("JOIN("" "", SPLIT(REGEXEXTRACT(H589, ""(\S+\s+\S+\s+\S+\s+\S+)""), "" ""))"),"Intel Core i3 12100F")</f>
        <v>Intel Core i3 12100F</v>
      </c>
    </row>
    <row r="590" spans="1:12">
      <c r="A590" s="1" t="s">
        <v>14987</v>
      </c>
      <c r="B590" s="1" t="s">
        <v>14892</v>
      </c>
      <c r="D590" s="1" t="s">
        <v>12879</v>
      </c>
      <c r="E590" s="1" t="s">
        <v>14988</v>
      </c>
      <c r="F590" s="2" t="s">
        <v>14989</v>
      </c>
      <c r="G590" s="1" t="s">
        <v>14990</v>
      </c>
      <c r="H590" s="1" t="s">
        <v>14897</v>
      </c>
      <c r="I590" s="1" t="s">
        <v>12665</v>
      </c>
      <c r="J590" s="1" t="str">
        <f ca="1">IFERROR(__xludf.DUMMYFUNCTION("LEFT(INDEX(SPLIT(L590, "" ""), 4), 2)"),"12")</f>
        <v>12</v>
      </c>
      <c r="K590" s="1" t="s">
        <v>12589</v>
      </c>
      <c r="L590" s="4" t="str">
        <f ca="1">IFERROR(__xludf.DUMMYFUNCTION("JOIN("" "", SPLIT(REGEXEXTRACT(H590, ""(\S+\s+\S+\s+\S+\s+\S+)""), "" ""))"),"Intel Core i3 12100F")</f>
        <v>Intel Core i3 12100F</v>
      </c>
    </row>
    <row r="591" spans="1:12">
      <c r="A591" s="1" t="s">
        <v>14991</v>
      </c>
      <c r="B591" s="1" t="s">
        <v>14892</v>
      </c>
      <c r="D591" s="1" t="s">
        <v>12888</v>
      </c>
      <c r="E591" s="1" t="s">
        <v>14992</v>
      </c>
      <c r="F591" s="2" t="s">
        <v>14993</v>
      </c>
      <c r="G591" s="1" t="s">
        <v>14994</v>
      </c>
      <c r="H591" s="1" t="s">
        <v>14897</v>
      </c>
      <c r="I591" s="1" t="s">
        <v>12681</v>
      </c>
      <c r="J591" s="1" t="str">
        <f ca="1">IFERROR(__xludf.DUMMYFUNCTION("LEFT(INDEX(SPLIT(L591, "" ""), 4), 2)"),"12")</f>
        <v>12</v>
      </c>
      <c r="K591" s="1" t="s">
        <v>12589</v>
      </c>
      <c r="L591" s="4" t="str">
        <f ca="1">IFERROR(__xludf.DUMMYFUNCTION("JOIN("" "", SPLIT(REGEXEXTRACT(H591, ""(\S+\s+\S+\s+\S+\s+\S+)""), "" ""))"),"Intel Core i3 12100F")</f>
        <v>Intel Core i3 12100F</v>
      </c>
    </row>
    <row r="592" spans="1:12">
      <c r="A592" s="1" t="s">
        <v>14995</v>
      </c>
      <c r="B592" s="1" t="s">
        <v>14892</v>
      </c>
      <c r="D592" s="1" t="s">
        <v>12905</v>
      </c>
      <c r="E592" s="1" t="s">
        <v>14996</v>
      </c>
      <c r="F592" s="2" t="s">
        <v>14997</v>
      </c>
      <c r="G592" s="1" t="s">
        <v>14998</v>
      </c>
      <c r="H592" s="1" t="s">
        <v>14897</v>
      </c>
      <c r="I592" s="1" t="s">
        <v>12665</v>
      </c>
      <c r="J592" s="1" t="str">
        <f ca="1">IFERROR(__xludf.DUMMYFUNCTION("LEFT(INDEX(SPLIT(L592, "" ""), 4), 2)"),"12")</f>
        <v>12</v>
      </c>
      <c r="K592" s="1" t="s">
        <v>12589</v>
      </c>
      <c r="L592" s="4" t="str">
        <f ca="1">IFERROR(__xludf.DUMMYFUNCTION("JOIN("" "", SPLIT(REGEXEXTRACT(H592, ""(\S+\s+\S+\s+\S+\s+\S+)""), "" ""))"),"Intel Core i3 12100F")</f>
        <v>Intel Core i3 12100F</v>
      </c>
    </row>
    <row r="593" spans="1:12">
      <c r="A593" s="1" t="s">
        <v>14999</v>
      </c>
      <c r="B593" s="1" t="s">
        <v>14892</v>
      </c>
      <c r="D593" s="1" t="s">
        <v>12905</v>
      </c>
      <c r="E593" s="1" t="s">
        <v>15000</v>
      </c>
      <c r="F593" s="2" t="s">
        <v>15001</v>
      </c>
      <c r="G593" s="1" t="s">
        <v>15002</v>
      </c>
      <c r="H593" s="1" t="s">
        <v>14897</v>
      </c>
      <c r="I593" s="1" t="s">
        <v>12604</v>
      </c>
      <c r="J593" s="1" t="str">
        <f ca="1">IFERROR(__xludf.DUMMYFUNCTION("LEFT(INDEX(SPLIT(L593, "" ""), 4), 2)"),"12")</f>
        <v>12</v>
      </c>
      <c r="K593" s="1" t="s">
        <v>12589</v>
      </c>
      <c r="L593" s="4" t="str">
        <f ca="1">IFERROR(__xludf.DUMMYFUNCTION("JOIN("" "", SPLIT(REGEXEXTRACT(H593, ""(\S+\s+\S+\s+\S+\s+\S+)""), "" ""))"),"Intel Core i3 12100F")</f>
        <v>Intel Core i3 12100F</v>
      </c>
    </row>
    <row r="594" spans="1:12">
      <c r="A594" s="1" t="s">
        <v>15003</v>
      </c>
      <c r="B594" s="1" t="s">
        <v>14892</v>
      </c>
      <c r="D594" s="1" t="s">
        <v>12905</v>
      </c>
      <c r="E594" s="1" t="s">
        <v>15004</v>
      </c>
      <c r="F594" s="2" t="s">
        <v>15005</v>
      </c>
      <c r="G594" s="1" t="s">
        <v>15006</v>
      </c>
      <c r="H594" s="1" t="s">
        <v>14897</v>
      </c>
      <c r="I594" s="1" t="s">
        <v>12714</v>
      </c>
      <c r="J594" s="1" t="str">
        <f ca="1">IFERROR(__xludf.DUMMYFUNCTION("LEFT(INDEX(SPLIT(L594, "" ""), 4), 2)"),"12")</f>
        <v>12</v>
      </c>
      <c r="K594" s="1" t="s">
        <v>12589</v>
      </c>
      <c r="L594" s="4" t="str">
        <f ca="1">IFERROR(__xludf.DUMMYFUNCTION("JOIN("" "", SPLIT(REGEXEXTRACT(H594, ""(\S+\s+\S+\s+\S+\s+\S+)""), "" ""))"),"Intel Core i3 12100F")</f>
        <v>Intel Core i3 12100F</v>
      </c>
    </row>
    <row r="595" spans="1:12">
      <c r="A595" s="1" t="s">
        <v>15007</v>
      </c>
      <c r="B595" s="1" t="s">
        <v>14892</v>
      </c>
      <c r="D595" s="1" t="s">
        <v>12905</v>
      </c>
      <c r="E595" s="1" t="s">
        <v>15008</v>
      </c>
      <c r="F595" s="2" t="s">
        <v>15009</v>
      </c>
      <c r="G595" s="1" t="s">
        <v>15010</v>
      </c>
      <c r="H595" s="1" t="s">
        <v>14897</v>
      </c>
      <c r="I595" s="1" t="s">
        <v>12594</v>
      </c>
      <c r="J595" s="1" t="str">
        <f ca="1">IFERROR(__xludf.DUMMYFUNCTION("LEFT(INDEX(SPLIT(L595, "" ""), 4), 2)"),"12")</f>
        <v>12</v>
      </c>
      <c r="K595" s="1" t="s">
        <v>12589</v>
      </c>
      <c r="L595" s="4" t="str">
        <f ca="1">IFERROR(__xludf.DUMMYFUNCTION("JOIN("" "", SPLIT(REGEXEXTRACT(H595, ""(\S+\s+\S+\s+\S+\s+\S+)""), "" ""))"),"Intel Core i3 12100F")</f>
        <v>Intel Core i3 12100F</v>
      </c>
    </row>
    <row r="596" spans="1:12">
      <c r="A596" s="1" t="s">
        <v>14971</v>
      </c>
      <c r="B596" s="1" t="s">
        <v>14892</v>
      </c>
      <c r="D596" s="1" t="s">
        <v>12914</v>
      </c>
      <c r="E596" s="1" t="s">
        <v>15011</v>
      </c>
      <c r="F596" s="2" t="s">
        <v>14973</v>
      </c>
      <c r="G596" s="1" t="s">
        <v>15012</v>
      </c>
      <c r="H596" s="1" t="s">
        <v>14897</v>
      </c>
      <c r="I596" s="1" t="s">
        <v>12714</v>
      </c>
      <c r="J596" s="1" t="str">
        <f ca="1">IFERROR(__xludf.DUMMYFUNCTION("LEFT(INDEX(SPLIT(L596, "" ""), 4), 2)"),"12")</f>
        <v>12</v>
      </c>
      <c r="K596" s="1" t="s">
        <v>12589</v>
      </c>
      <c r="L596" s="4" t="str">
        <f ca="1">IFERROR(__xludf.DUMMYFUNCTION("JOIN("" "", SPLIT(REGEXEXTRACT(H596, ""(\S+\s+\S+\s+\S+\s+\S+)""), "" ""))"),"Intel Core i3 12100F")</f>
        <v>Intel Core i3 12100F</v>
      </c>
    </row>
    <row r="597" spans="1:12">
      <c r="A597" s="1" t="s">
        <v>15013</v>
      </c>
      <c r="B597" s="1" t="s">
        <v>14892</v>
      </c>
      <c r="D597" s="1" t="s">
        <v>12940</v>
      </c>
      <c r="E597" s="1" t="s">
        <v>15014</v>
      </c>
      <c r="F597" s="2" t="s">
        <v>15015</v>
      </c>
      <c r="G597" s="1" t="s">
        <v>15016</v>
      </c>
      <c r="H597" s="1" t="s">
        <v>14897</v>
      </c>
      <c r="I597" s="1" t="s">
        <v>12627</v>
      </c>
      <c r="J597" s="1" t="str">
        <f ca="1">IFERROR(__xludf.DUMMYFUNCTION("LEFT(INDEX(SPLIT(L597, "" ""), 4), 2)"),"12")</f>
        <v>12</v>
      </c>
      <c r="K597" s="1" t="s">
        <v>12589</v>
      </c>
      <c r="L597" s="4" t="str">
        <f ca="1">IFERROR(__xludf.DUMMYFUNCTION("JOIN("" "", SPLIT(REGEXEXTRACT(H597, ""(\S+\s+\S+\s+\S+\s+\S+)""), "" ""))"),"Intel Core i3 12100F")</f>
        <v>Intel Core i3 12100F</v>
      </c>
    </row>
    <row r="598" spans="1:12">
      <c r="A598" s="1" t="s">
        <v>15017</v>
      </c>
      <c r="B598" s="1" t="s">
        <v>14892</v>
      </c>
      <c r="D598" s="1" t="s">
        <v>12940</v>
      </c>
      <c r="E598" s="1" t="s">
        <v>15018</v>
      </c>
      <c r="F598" s="2" t="s">
        <v>15019</v>
      </c>
      <c r="G598" s="1" t="s">
        <v>15020</v>
      </c>
      <c r="H598" s="1" t="s">
        <v>14897</v>
      </c>
      <c r="I598" s="1" t="s">
        <v>12599</v>
      </c>
      <c r="J598" s="1" t="str">
        <f ca="1">IFERROR(__xludf.DUMMYFUNCTION("LEFT(INDEX(SPLIT(L598, "" ""), 4), 2)"),"12")</f>
        <v>12</v>
      </c>
      <c r="K598" s="1" t="s">
        <v>12589</v>
      </c>
      <c r="L598" s="4" t="str">
        <f ca="1">IFERROR(__xludf.DUMMYFUNCTION("JOIN("" "", SPLIT(REGEXEXTRACT(H598, ""(\S+\s+\S+\s+\S+\s+\S+)""), "" ""))"),"Intel Core i3 12100F")</f>
        <v>Intel Core i3 12100F</v>
      </c>
    </row>
    <row r="599" spans="1:12">
      <c r="A599" s="1" t="s">
        <v>13012</v>
      </c>
      <c r="B599" s="1" t="s">
        <v>14892</v>
      </c>
      <c r="D599" s="1" t="s">
        <v>12940</v>
      </c>
      <c r="E599" s="1" t="s">
        <v>15021</v>
      </c>
      <c r="F599" s="2" t="s">
        <v>13014</v>
      </c>
      <c r="G599" s="1" t="s">
        <v>15022</v>
      </c>
      <c r="H599" s="1" t="s">
        <v>14897</v>
      </c>
      <c r="I599" s="1" t="s">
        <v>12748</v>
      </c>
      <c r="J599" s="1" t="str">
        <f ca="1">IFERROR(__xludf.DUMMYFUNCTION("LEFT(INDEX(SPLIT(L599, "" ""), 4), 2)"),"12")</f>
        <v>12</v>
      </c>
      <c r="K599" s="1" t="s">
        <v>12589</v>
      </c>
      <c r="L599" s="4" t="str">
        <f ca="1">IFERROR(__xludf.DUMMYFUNCTION("JOIN("" "", SPLIT(REGEXEXTRACT(H599, ""(\S+\s+\S+\s+\S+\s+\S+)""), "" ""))"),"Intel Core i3 12100F")</f>
        <v>Intel Core i3 12100F</v>
      </c>
    </row>
    <row r="600" spans="1:12">
      <c r="A600" s="1" t="s">
        <v>15023</v>
      </c>
      <c r="B600" s="1" t="s">
        <v>14892</v>
      </c>
      <c r="D600" s="1" t="s">
        <v>12953</v>
      </c>
      <c r="E600" s="1" t="s">
        <v>15024</v>
      </c>
      <c r="F600" s="2" t="s">
        <v>15025</v>
      </c>
      <c r="G600" s="1" t="s">
        <v>15026</v>
      </c>
      <c r="H600" s="1" t="s">
        <v>14897</v>
      </c>
      <c r="I600" s="1" t="s">
        <v>12627</v>
      </c>
      <c r="J600" s="1" t="str">
        <f ca="1">IFERROR(__xludf.DUMMYFUNCTION("LEFT(INDEX(SPLIT(L600, "" ""), 4), 2)"),"12")</f>
        <v>12</v>
      </c>
      <c r="K600" s="1" t="s">
        <v>12589</v>
      </c>
      <c r="L600" s="4" t="str">
        <f ca="1">IFERROR(__xludf.DUMMYFUNCTION("JOIN("" "", SPLIT(REGEXEXTRACT(H600, ""(\S+\s+\S+\s+\S+\s+\S+)""), "" ""))"),"Intel Core i3 12100F")</f>
        <v>Intel Core i3 12100F</v>
      </c>
    </row>
    <row r="601" spans="1:12">
      <c r="A601" s="1" t="s">
        <v>15027</v>
      </c>
      <c r="B601" s="1" t="s">
        <v>14892</v>
      </c>
      <c r="D601" s="1" t="s">
        <v>12953</v>
      </c>
      <c r="E601" s="1" t="s">
        <v>15028</v>
      </c>
      <c r="F601" s="2" t="s">
        <v>15029</v>
      </c>
      <c r="G601" s="1" t="s">
        <v>15030</v>
      </c>
      <c r="H601" s="1" t="s">
        <v>14897</v>
      </c>
      <c r="I601" s="1" t="s">
        <v>12609</v>
      </c>
      <c r="J601" s="1" t="str">
        <f ca="1">IFERROR(__xludf.DUMMYFUNCTION("LEFT(INDEX(SPLIT(L601, "" ""), 4), 2)"),"12")</f>
        <v>12</v>
      </c>
      <c r="K601" s="1" t="s">
        <v>12589</v>
      </c>
      <c r="L601" s="4" t="str">
        <f ca="1">IFERROR(__xludf.DUMMYFUNCTION("JOIN("" "", SPLIT(REGEXEXTRACT(H601, ""(\S+\s+\S+\s+\S+\s+\S+)""), "" ""))"),"Intel Core i3 12100F")</f>
        <v>Intel Core i3 12100F</v>
      </c>
    </row>
    <row r="602" spans="1:12">
      <c r="A602" s="1" t="s">
        <v>15031</v>
      </c>
      <c r="B602" s="1" t="s">
        <v>14892</v>
      </c>
      <c r="D602" s="1" t="s">
        <v>12966</v>
      </c>
      <c r="E602" s="1" t="s">
        <v>15032</v>
      </c>
      <c r="F602" s="2" t="s">
        <v>15033</v>
      </c>
      <c r="G602" s="1" t="s">
        <v>15034</v>
      </c>
      <c r="H602" s="1" t="s">
        <v>14897</v>
      </c>
      <c r="I602" s="1" t="s">
        <v>12588</v>
      </c>
      <c r="J602" s="1" t="str">
        <f ca="1">IFERROR(__xludf.DUMMYFUNCTION("LEFT(INDEX(SPLIT(L602, "" ""), 4), 2)"),"12")</f>
        <v>12</v>
      </c>
      <c r="K602" s="1" t="s">
        <v>12589</v>
      </c>
      <c r="L602" s="4" t="str">
        <f ca="1">IFERROR(__xludf.DUMMYFUNCTION("JOIN("" "", SPLIT(REGEXEXTRACT(H602, ""(\S+\s+\S+\s+\S+\s+\S+)""), "" ""))"),"Intel Core i3 12100F")</f>
        <v>Intel Core i3 12100F</v>
      </c>
    </row>
    <row r="603" spans="1:12">
      <c r="A603" s="1" t="s">
        <v>15035</v>
      </c>
      <c r="B603" s="1" t="s">
        <v>14892</v>
      </c>
      <c r="D603" s="1" t="s">
        <v>13008</v>
      </c>
      <c r="E603" s="1" t="s">
        <v>15036</v>
      </c>
      <c r="F603" s="2" t="s">
        <v>15037</v>
      </c>
      <c r="G603" s="1" t="s">
        <v>15038</v>
      </c>
      <c r="H603" s="1" t="s">
        <v>14897</v>
      </c>
      <c r="I603" s="1" t="s">
        <v>12645</v>
      </c>
      <c r="J603" s="1" t="str">
        <f ca="1">IFERROR(__xludf.DUMMYFUNCTION("LEFT(INDEX(SPLIT(L603, "" ""), 4), 2)"),"12")</f>
        <v>12</v>
      </c>
      <c r="K603" s="1" t="s">
        <v>12589</v>
      </c>
      <c r="L603" s="4" t="str">
        <f ca="1">IFERROR(__xludf.DUMMYFUNCTION("JOIN("" "", SPLIT(REGEXEXTRACT(H603, ""(\S+\s+\S+\s+\S+\s+\S+)""), "" ""))"),"Intel Core i3 12100F")</f>
        <v>Intel Core i3 12100F</v>
      </c>
    </row>
    <row r="604" spans="1:12">
      <c r="A604" s="1" t="s">
        <v>15039</v>
      </c>
      <c r="B604" s="1" t="s">
        <v>14892</v>
      </c>
      <c r="D604" s="1" t="s">
        <v>13008</v>
      </c>
      <c r="E604" s="1" t="s">
        <v>15040</v>
      </c>
      <c r="F604" s="2" t="s">
        <v>15041</v>
      </c>
      <c r="G604" s="1" t="s">
        <v>15042</v>
      </c>
      <c r="H604" s="1" t="s">
        <v>14897</v>
      </c>
      <c r="I604" s="1" t="s">
        <v>12748</v>
      </c>
      <c r="J604" s="1" t="str">
        <f ca="1">IFERROR(__xludf.DUMMYFUNCTION("LEFT(INDEX(SPLIT(L604, "" ""), 4), 2)"),"12")</f>
        <v>12</v>
      </c>
      <c r="K604" s="1" t="s">
        <v>12589</v>
      </c>
      <c r="L604" s="4" t="str">
        <f ca="1">IFERROR(__xludf.DUMMYFUNCTION("JOIN("" "", SPLIT(REGEXEXTRACT(H604, ""(\S+\s+\S+\s+\S+\s+\S+)""), "" ""))"),"Intel Core i3 12100F")</f>
        <v>Intel Core i3 12100F</v>
      </c>
    </row>
    <row r="605" spans="1:12">
      <c r="A605" s="1" t="s">
        <v>15043</v>
      </c>
      <c r="B605" s="1" t="s">
        <v>14892</v>
      </c>
      <c r="D605" s="1" t="s">
        <v>13008</v>
      </c>
      <c r="E605" s="1" t="s">
        <v>15044</v>
      </c>
      <c r="F605" s="2" t="s">
        <v>15045</v>
      </c>
      <c r="G605" s="1" t="s">
        <v>15046</v>
      </c>
      <c r="H605" s="1" t="s">
        <v>14897</v>
      </c>
      <c r="I605" s="1" t="s">
        <v>12627</v>
      </c>
      <c r="J605" s="1" t="str">
        <f ca="1">IFERROR(__xludf.DUMMYFUNCTION("LEFT(INDEX(SPLIT(L605, "" ""), 4), 2)"),"12")</f>
        <v>12</v>
      </c>
      <c r="K605" s="1" t="s">
        <v>12589</v>
      </c>
      <c r="L605" s="4" t="str">
        <f ca="1">IFERROR(__xludf.DUMMYFUNCTION("JOIN("" "", SPLIT(REGEXEXTRACT(H605, ""(\S+\s+\S+\s+\S+\s+\S+)""), "" ""))"),"Intel Core i3 12100F")</f>
        <v>Intel Core i3 12100F</v>
      </c>
    </row>
    <row r="606" spans="1:12">
      <c r="A606" s="1" t="s">
        <v>14322</v>
      </c>
      <c r="B606" s="1" t="s">
        <v>14892</v>
      </c>
      <c r="D606" s="1" t="s">
        <v>13033</v>
      </c>
      <c r="E606" s="1" t="s">
        <v>15047</v>
      </c>
      <c r="F606" s="2" t="s">
        <v>14324</v>
      </c>
      <c r="G606" s="1" t="s">
        <v>15048</v>
      </c>
      <c r="H606" s="1" t="s">
        <v>14897</v>
      </c>
      <c r="I606" s="1" t="s">
        <v>12609</v>
      </c>
      <c r="J606" s="1" t="str">
        <f ca="1">IFERROR(__xludf.DUMMYFUNCTION("LEFT(INDEX(SPLIT(L606, "" ""), 4), 2)"),"12")</f>
        <v>12</v>
      </c>
      <c r="K606" s="1" t="s">
        <v>12589</v>
      </c>
      <c r="L606" s="4" t="str">
        <f ca="1">IFERROR(__xludf.DUMMYFUNCTION("JOIN("" "", SPLIT(REGEXEXTRACT(H606, ""(\S+\s+\S+\s+\S+\s+\S+)""), "" ""))"),"Intel Core i3 12100F")</f>
        <v>Intel Core i3 12100F</v>
      </c>
    </row>
    <row r="607" spans="1:12">
      <c r="A607" s="1" t="s">
        <v>15049</v>
      </c>
      <c r="B607" s="1" t="s">
        <v>14892</v>
      </c>
      <c r="D607" s="1" t="s">
        <v>13033</v>
      </c>
      <c r="E607" s="1" t="s">
        <v>15050</v>
      </c>
      <c r="F607" s="2" t="s">
        <v>15051</v>
      </c>
      <c r="G607" s="1" t="s">
        <v>15052</v>
      </c>
      <c r="H607" s="1" t="s">
        <v>14897</v>
      </c>
      <c r="I607" s="1" t="s">
        <v>12594</v>
      </c>
      <c r="J607" s="1" t="str">
        <f ca="1">IFERROR(__xludf.DUMMYFUNCTION("LEFT(INDEX(SPLIT(L607, "" ""), 4), 2)"),"12")</f>
        <v>12</v>
      </c>
      <c r="K607" s="1" t="s">
        <v>12589</v>
      </c>
      <c r="L607" s="4" t="str">
        <f ca="1">IFERROR(__xludf.DUMMYFUNCTION("JOIN("" "", SPLIT(REGEXEXTRACT(H607, ""(\S+\s+\S+\s+\S+\s+\S+)""), "" ""))"),"Intel Core i3 12100F")</f>
        <v>Intel Core i3 12100F</v>
      </c>
    </row>
    <row r="608" spans="1:12">
      <c r="A608" s="1" t="s">
        <v>15053</v>
      </c>
      <c r="B608" s="1" t="s">
        <v>14892</v>
      </c>
      <c r="D608" s="1" t="s">
        <v>13043</v>
      </c>
      <c r="E608" s="1" t="s">
        <v>15054</v>
      </c>
      <c r="F608" s="2" t="s">
        <v>15055</v>
      </c>
      <c r="G608" s="1" t="s">
        <v>15056</v>
      </c>
      <c r="H608" s="1" t="s">
        <v>14897</v>
      </c>
      <c r="I608" s="1" t="s">
        <v>12627</v>
      </c>
      <c r="J608" s="1" t="str">
        <f ca="1">IFERROR(__xludf.DUMMYFUNCTION("LEFT(INDEX(SPLIT(L608, "" ""), 4), 2)"),"12")</f>
        <v>12</v>
      </c>
      <c r="K608" s="1" t="s">
        <v>12589</v>
      </c>
      <c r="L608" s="4" t="str">
        <f ca="1">IFERROR(__xludf.DUMMYFUNCTION("JOIN("" "", SPLIT(REGEXEXTRACT(H608, ""(\S+\s+\S+\s+\S+\s+\S+)""), "" ""))"),"Intel Core i3 12100F")</f>
        <v>Intel Core i3 12100F</v>
      </c>
    </row>
    <row r="609" spans="1:12">
      <c r="A609" s="1" t="s">
        <v>15057</v>
      </c>
      <c r="B609" s="1" t="s">
        <v>14892</v>
      </c>
      <c r="D609" s="1" t="s">
        <v>13043</v>
      </c>
      <c r="E609" s="1" t="s">
        <v>15058</v>
      </c>
      <c r="F609" s="2" t="s">
        <v>15059</v>
      </c>
      <c r="G609" s="1" t="s">
        <v>15060</v>
      </c>
      <c r="H609" s="1" t="s">
        <v>14897</v>
      </c>
      <c r="I609" s="1" t="s">
        <v>12627</v>
      </c>
      <c r="J609" s="1" t="str">
        <f ca="1">IFERROR(__xludf.DUMMYFUNCTION("LEFT(INDEX(SPLIT(L609, "" ""), 4), 2)"),"12")</f>
        <v>12</v>
      </c>
      <c r="K609" s="1" t="s">
        <v>12589</v>
      </c>
      <c r="L609" s="4" t="str">
        <f ca="1">IFERROR(__xludf.DUMMYFUNCTION("JOIN("" "", SPLIT(REGEXEXTRACT(H609, ""(\S+\s+\S+\s+\S+\s+\S+)""), "" ""))"),"Intel Core i3 12100F")</f>
        <v>Intel Core i3 12100F</v>
      </c>
    </row>
    <row r="610" spans="1:12">
      <c r="A610" s="1" t="s">
        <v>15061</v>
      </c>
      <c r="B610" s="1" t="s">
        <v>15062</v>
      </c>
      <c r="D610" s="1" t="s">
        <v>10371</v>
      </c>
      <c r="E610" s="1" t="s">
        <v>15063</v>
      </c>
      <c r="F610" s="2" t="s">
        <v>15064</v>
      </c>
      <c r="G610" s="1" t="s">
        <v>15065</v>
      </c>
      <c r="H610" s="1" t="s">
        <v>15066</v>
      </c>
      <c r="I610" s="1" t="s">
        <v>12665</v>
      </c>
      <c r="J610" s="1" t="str">
        <f ca="1">IFERROR(__xludf.DUMMYFUNCTION("LEFT(INDEX(SPLIT(L610, "" ""), 4), 2)"),"13")</f>
        <v>13</v>
      </c>
      <c r="K610" s="1" t="s">
        <v>12589</v>
      </c>
      <c r="L610" s="4" t="str">
        <f ca="1">IFERROR(__xludf.DUMMYFUNCTION("JOIN("" "", SPLIT(REGEXEXTRACT(H610, ""(\S+\s+\S+\s+\S+\s+\S+)""), "" ""))"),"Intel Core i9 13900K")</f>
        <v>Intel Core i9 13900K</v>
      </c>
    </row>
    <row r="611" spans="1:12">
      <c r="A611" s="1" t="s">
        <v>15067</v>
      </c>
      <c r="B611" s="1" t="s">
        <v>15062</v>
      </c>
      <c r="D611" s="1" t="s">
        <v>10300</v>
      </c>
      <c r="E611" s="1" t="s">
        <v>15068</v>
      </c>
      <c r="F611" s="2" t="s">
        <v>15069</v>
      </c>
      <c r="G611" s="1" t="s">
        <v>15070</v>
      </c>
      <c r="H611" s="1" t="s">
        <v>15066</v>
      </c>
      <c r="I611" s="1" t="s">
        <v>12599</v>
      </c>
      <c r="J611" s="1" t="str">
        <f ca="1">IFERROR(__xludf.DUMMYFUNCTION("LEFT(INDEX(SPLIT(L611, "" ""), 4), 2)"),"13")</f>
        <v>13</v>
      </c>
      <c r="K611" s="1" t="s">
        <v>12589</v>
      </c>
      <c r="L611" s="4" t="str">
        <f ca="1">IFERROR(__xludf.DUMMYFUNCTION("JOIN("" "", SPLIT(REGEXEXTRACT(H611, ""(\S+\s+\S+\s+\S+\s+\S+)""), "" ""))"),"Intel Core i9 13900K")</f>
        <v>Intel Core i9 13900K</v>
      </c>
    </row>
    <row r="612" spans="1:12">
      <c r="A612" s="1" t="s">
        <v>15071</v>
      </c>
      <c r="B612" s="1" t="s">
        <v>15062</v>
      </c>
      <c r="D612" s="1" t="s">
        <v>10300</v>
      </c>
      <c r="E612" s="1" t="s">
        <v>15072</v>
      </c>
      <c r="F612" s="2" t="s">
        <v>15073</v>
      </c>
      <c r="G612" s="1" t="s">
        <v>15074</v>
      </c>
      <c r="H612" s="1" t="s">
        <v>15066</v>
      </c>
      <c r="I612" s="1" t="s">
        <v>15075</v>
      </c>
      <c r="J612" s="1" t="str">
        <f ca="1">IFERROR(__xludf.DUMMYFUNCTION("LEFT(INDEX(SPLIT(L612, "" ""), 4), 2)"),"13")</f>
        <v>13</v>
      </c>
      <c r="K612" s="1" t="s">
        <v>12589</v>
      </c>
      <c r="L612" s="4" t="str">
        <f ca="1">IFERROR(__xludf.DUMMYFUNCTION("JOIN("" "", SPLIT(REGEXEXTRACT(H612, ""(\S+\s+\S+\s+\S+\s+\S+)""), "" ""))"),"Intel Core i9 13900K")</f>
        <v>Intel Core i9 13900K</v>
      </c>
    </row>
    <row r="613" spans="1:12">
      <c r="A613" s="1" t="s">
        <v>15076</v>
      </c>
      <c r="B613" s="1" t="s">
        <v>15062</v>
      </c>
      <c r="D613" s="1" t="s">
        <v>10300</v>
      </c>
      <c r="E613" s="1" t="s">
        <v>15077</v>
      </c>
      <c r="F613" s="2" t="s">
        <v>15078</v>
      </c>
      <c r="G613" s="1" t="s">
        <v>15079</v>
      </c>
      <c r="H613" s="1" t="s">
        <v>15066</v>
      </c>
      <c r="I613" s="1" t="s">
        <v>12599</v>
      </c>
      <c r="J613" s="1" t="str">
        <f ca="1">IFERROR(__xludf.DUMMYFUNCTION("LEFT(INDEX(SPLIT(L613, "" ""), 4), 2)"),"13")</f>
        <v>13</v>
      </c>
      <c r="K613" s="1" t="s">
        <v>12589</v>
      </c>
      <c r="L613" s="4" t="str">
        <f ca="1">IFERROR(__xludf.DUMMYFUNCTION("JOIN("" "", SPLIT(REGEXEXTRACT(H613, ""(\S+\s+\S+\s+\S+\s+\S+)""), "" ""))"),"Intel Core i9 13900K")</f>
        <v>Intel Core i9 13900K</v>
      </c>
    </row>
    <row r="614" spans="1:12">
      <c r="A614" s="1" t="s">
        <v>15080</v>
      </c>
      <c r="B614" s="1" t="s">
        <v>15062</v>
      </c>
      <c r="D614" s="1" t="s">
        <v>10305</v>
      </c>
      <c r="E614" s="1" t="s">
        <v>15081</v>
      </c>
      <c r="F614" s="2" t="s">
        <v>15082</v>
      </c>
      <c r="G614" s="1" t="s">
        <v>15083</v>
      </c>
      <c r="H614" s="1" t="s">
        <v>15066</v>
      </c>
      <c r="I614" s="1" t="s">
        <v>12691</v>
      </c>
      <c r="J614" s="1" t="str">
        <f ca="1">IFERROR(__xludf.DUMMYFUNCTION("LEFT(INDEX(SPLIT(L614, "" ""), 4), 2)"),"13")</f>
        <v>13</v>
      </c>
      <c r="K614" s="1" t="s">
        <v>12589</v>
      </c>
      <c r="L614" s="4" t="str">
        <f ca="1">IFERROR(__xludf.DUMMYFUNCTION("JOIN("" "", SPLIT(REGEXEXTRACT(H614, ""(\S+\s+\S+\s+\S+\s+\S+)""), "" ""))"),"Intel Core i9 13900K")</f>
        <v>Intel Core i9 13900K</v>
      </c>
    </row>
    <row r="615" spans="1:12">
      <c r="A615" s="1" t="s">
        <v>15084</v>
      </c>
      <c r="B615" s="1" t="s">
        <v>15062</v>
      </c>
      <c r="D615" s="1" t="s">
        <v>10293</v>
      </c>
      <c r="E615" s="1" t="s">
        <v>15085</v>
      </c>
      <c r="F615" s="2" t="s">
        <v>15086</v>
      </c>
      <c r="G615" s="1" t="s">
        <v>15087</v>
      </c>
      <c r="H615" s="1" t="s">
        <v>15066</v>
      </c>
      <c r="I615" s="1" t="s">
        <v>14139</v>
      </c>
      <c r="J615" s="1" t="str">
        <f ca="1">IFERROR(__xludf.DUMMYFUNCTION("LEFT(INDEX(SPLIT(L615, "" ""), 4), 2)"),"13")</f>
        <v>13</v>
      </c>
      <c r="K615" s="1" t="s">
        <v>12589</v>
      </c>
      <c r="L615" s="4" t="str">
        <f ca="1">IFERROR(__xludf.DUMMYFUNCTION("JOIN("" "", SPLIT(REGEXEXTRACT(H615, ""(\S+\s+\S+\s+\S+\s+\S+)""), "" ""))"),"Intel Core i9 13900K")</f>
        <v>Intel Core i9 13900K</v>
      </c>
    </row>
    <row r="616" spans="1:12">
      <c r="A616" s="1" t="s">
        <v>15088</v>
      </c>
      <c r="B616" s="1" t="s">
        <v>15062</v>
      </c>
      <c r="D616" s="1" t="s">
        <v>10288</v>
      </c>
      <c r="E616" s="1" t="s">
        <v>15089</v>
      </c>
      <c r="F616" s="2" t="s">
        <v>15090</v>
      </c>
      <c r="G616" s="1" t="s">
        <v>15091</v>
      </c>
      <c r="H616" s="1" t="s">
        <v>15066</v>
      </c>
      <c r="I616" s="1" t="s">
        <v>12665</v>
      </c>
      <c r="J616" s="1" t="str">
        <f ca="1">IFERROR(__xludf.DUMMYFUNCTION("LEFT(INDEX(SPLIT(L616, "" ""), 4), 2)"),"13")</f>
        <v>13</v>
      </c>
      <c r="K616" s="1" t="s">
        <v>12589</v>
      </c>
      <c r="L616" s="4" t="str">
        <f ca="1">IFERROR(__xludf.DUMMYFUNCTION("JOIN("" "", SPLIT(REGEXEXTRACT(H616, ""(\S+\s+\S+\s+\S+\s+\S+)""), "" ""))"),"Intel Core i9 13900K")</f>
        <v>Intel Core i9 13900K</v>
      </c>
    </row>
    <row r="617" spans="1:12">
      <c r="A617" s="1" t="s">
        <v>15092</v>
      </c>
      <c r="B617" s="1" t="s">
        <v>15062</v>
      </c>
      <c r="D617" s="1" t="s">
        <v>10288</v>
      </c>
      <c r="E617" s="1" t="s">
        <v>15093</v>
      </c>
      <c r="F617" s="2" t="s">
        <v>15094</v>
      </c>
      <c r="G617" s="1" t="s">
        <v>15095</v>
      </c>
      <c r="H617" s="1" t="s">
        <v>15066</v>
      </c>
      <c r="I617" s="1" t="s">
        <v>12727</v>
      </c>
      <c r="J617" s="1" t="str">
        <f ca="1">IFERROR(__xludf.DUMMYFUNCTION("LEFT(INDEX(SPLIT(L617, "" ""), 4), 2)"),"13")</f>
        <v>13</v>
      </c>
      <c r="K617" s="1" t="s">
        <v>12589</v>
      </c>
      <c r="L617" s="4" t="str">
        <f ca="1">IFERROR(__xludf.DUMMYFUNCTION("JOIN("" "", SPLIT(REGEXEXTRACT(H617, ""(\S+\s+\S+\s+\S+\s+\S+)""), "" ""))"),"Intel Core i9 13900K")</f>
        <v>Intel Core i9 13900K</v>
      </c>
    </row>
    <row r="618" spans="1:12">
      <c r="A618" s="1" t="s">
        <v>15096</v>
      </c>
      <c r="B618" s="1" t="s">
        <v>15062</v>
      </c>
      <c r="D618" s="1" t="s">
        <v>10479</v>
      </c>
      <c r="E618" s="1" t="s">
        <v>15097</v>
      </c>
      <c r="F618" s="2" t="s">
        <v>15098</v>
      </c>
      <c r="G618" s="1" t="s">
        <v>15099</v>
      </c>
      <c r="H618" s="1" t="s">
        <v>15066</v>
      </c>
      <c r="I618" s="1" t="s">
        <v>12681</v>
      </c>
      <c r="J618" s="1" t="str">
        <f ca="1">IFERROR(__xludf.DUMMYFUNCTION("LEFT(INDEX(SPLIT(L618, "" ""), 4), 2)"),"13")</f>
        <v>13</v>
      </c>
      <c r="K618" s="1" t="s">
        <v>12589</v>
      </c>
      <c r="L618" s="4" t="str">
        <f ca="1">IFERROR(__xludf.DUMMYFUNCTION("JOIN("" "", SPLIT(REGEXEXTRACT(H618, ""(\S+\s+\S+\s+\S+\s+\S+)""), "" ""))"),"Intel Core i9 13900K")</f>
        <v>Intel Core i9 13900K</v>
      </c>
    </row>
    <row r="619" spans="1:12">
      <c r="A619" s="1" t="s">
        <v>15100</v>
      </c>
      <c r="B619" s="1" t="s">
        <v>15062</v>
      </c>
      <c r="D619" s="1" t="s">
        <v>10347</v>
      </c>
      <c r="E619" s="1" t="s">
        <v>15101</v>
      </c>
      <c r="F619" s="2" t="s">
        <v>15102</v>
      </c>
      <c r="G619" s="1" t="s">
        <v>15103</v>
      </c>
      <c r="H619" s="1" t="s">
        <v>15066</v>
      </c>
      <c r="I619" s="1" t="s">
        <v>12599</v>
      </c>
      <c r="J619" s="1" t="str">
        <f ca="1">IFERROR(__xludf.DUMMYFUNCTION("LEFT(INDEX(SPLIT(L619, "" ""), 4), 2)"),"13")</f>
        <v>13</v>
      </c>
      <c r="K619" s="1" t="s">
        <v>12589</v>
      </c>
      <c r="L619" s="4" t="str">
        <f ca="1">IFERROR(__xludf.DUMMYFUNCTION("JOIN("" "", SPLIT(REGEXEXTRACT(H619, ""(\S+\s+\S+\s+\S+\s+\S+)""), "" ""))"),"Intel Core i9 13900K")</f>
        <v>Intel Core i9 13900K</v>
      </c>
    </row>
    <row r="620" spans="1:12">
      <c r="A620" s="1" t="s">
        <v>15104</v>
      </c>
      <c r="B620" s="1" t="s">
        <v>15062</v>
      </c>
      <c r="D620" s="1" t="s">
        <v>10347</v>
      </c>
      <c r="E620" s="1" t="s">
        <v>15105</v>
      </c>
      <c r="F620" s="2" t="s">
        <v>15106</v>
      </c>
      <c r="G620" s="1" t="s">
        <v>15107</v>
      </c>
      <c r="H620" s="1" t="s">
        <v>15066</v>
      </c>
      <c r="I620" s="1" t="s">
        <v>12599</v>
      </c>
      <c r="J620" s="1" t="str">
        <f ca="1">IFERROR(__xludf.DUMMYFUNCTION("LEFT(INDEX(SPLIT(L620, "" ""), 4), 2)"),"13")</f>
        <v>13</v>
      </c>
      <c r="K620" s="1" t="s">
        <v>12589</v>
      </c>
      <c r="L620" s="4" t="str">
        <f ca="1">IFERROR(__xludf.DUMMYFUNCTION("JOIN("" "", SPLIT(REGEXEXTRACT(H620, ""(\S+\s+\S+\s+\S+\s+\S+)""), "" ""))"),"Intel Core i9 13900K")</f>
        <v>Intel Core i9 13900K</v>
      </c>
    </row>
    <row r="621" spans="1:12">
      <c r="A621" s="1" t="s">
        <v>15108</v>
      </c>
      <c r="B621" s="1" t="s">
        <v>15062</v>
      </c>
      <c r="D621" s="1" t="s">
        <v>10778</v>
      </c>
      <c r="E621" s="1" t="s">
        <v>15109</v>
      </c>
      <c r="F621" s="2" t="s">
        <v>15110</v>
      </c>
      <c r="G621" s="1" t="s">
        <v>15111</v>
      </c>
      <c r="H621" s="1" t="s">
        <v>15066</v>
      </c>
      <c r="I621" s="1" t="s">
        <v>12636</v>
      </c>
      <c r="J621" s="1" t="str">
        <f ca="1">IFERROR(__xludf.DUMMYFUNCTION("LEFT(INDEX(SPLIT(L621, "" ""), 4), 2)"),"13")</f>
        <v>13</v>
      </c>
      <c r="K621" s="1" t="s">
        <v>12589</v>
      </c>
      <c r="L621" s="4" t="str">
        <f ca="1">IFERROR(__xludf.DUMMYFUNCTION("JOIN("" "", SPLIT(REGEXEXTRACT(H621, ""(\S+\s+\S+\s+\S+\s+\S+)""), "" ""))"),"Intel Core i9 13900K")</f>
        <v>Intel Core i9 13900K</v>
      </c>
    </row>
    <row r="622" spans="1:12">
      <c r="A622" s="1" t="s">
        <v>15112</v>
      </c>
      <c r="B622" s="1" t="s">
        <v>15062</v>
      </c>
      <c r="D622" s="1" t="s">
        <v>10778</v>
      </c>
      <c r="E622" s="1" t="s">
        <v>15113</v>
      </c>
      <c r="F622" s="2" t="s">
        <v>15114</v>
      </c>
      <c r="G622" s="1" t="s">
        <v>15115</v>
      </c>
      <c r="H622" s="1" t="s">
        <v>15066</v>
      </c>
      <c r="I622" s="1" t="s">
        <v>12594</v>
      </c>
      <c r="J622" s="1" t="str">
        <f ca="1">IFERROR(__xludf.DUMMYFUNCTION("LEFT(INDEX(SPLIT(L622, "" ""), 4), 2)"),"13")</f>
        <v>13</v>
      </c>
      <c r="K622" s="1" t="s">
        <v>12589</v>
      </c>
      <c r="L622" s="4" t="str">
        <f ca="1">IFERROR(__xludf.DUMMYFUNCTION("JOIN("" "", SPLIT(REGEXEXTRACT(H622, ""(\S+\s+\S+\s+\S+\s+\S+)""), "" ""))"),"Intel Core i9 13900K")</f>
        <v>Intel Core i9 13900K</v>
      </c>
    </row>
    <row r="623" spans="1:12">
      <c r="A623" s="1" t="s">
        <v>15116</v>
      </c>
      <c r="B623" s="1" t="s">
        <v>15062</v>
      </c>
      <c r="D623" s="1" t="s">
        <v>10778</v>
      </c>
      <c r="E623" s="1" t="s">
        <v>15117</v>
      </c>
      <c r="F623" s="2" t="s">
        <v>15118</v>
      </c>
      <c r="G623" s="1" t="s">
        <v>15119</v>
      </c>
      <c r="H623" s="1" t="s">
        <v>15066</v>
      </c>
      <c r="I623" s="1" t="s">
        <v>12748</v>
      </c>
      <c r="J623" s="1" t="str">
        <f ca="1">IFERROR(__xludf.DUMMYFUNCTION("LEFT(INDEX(SPLIT(L623, "" ""), 4), 2)"),"13")</f>
        <v>13</v>
      </c>
      <c r="K623" s="1" t="s">
        <v>12589</v>
      </c>
      <c r="L623" s="4" t="str">
        <f ca="1">IFERROR(__xludf.DUMMYFUNCTION("JOIN("" "", SPLIT(REGEXEXTRACT(H623, ""(\S+\s+\S+\s+\S+\s+\S+)""), "" ""))"),"Intel Core i9 13900K")</f>
        <v>Intel Core i9 13900K</v>
      </c>
    </row>
    <row r="624" spans="1:12">
      <c r="A624" s="1" t="s">
        <v>15120</v>
      </c>
      <c r="B624" s="1" t="s">
        <v>15062</v>
      </c>
      <c r="D624" s="1" t="s">
        <v>10743</v>
      </c>
      <c r="E624" s="1" t="s">
        <v>15121</v>
      </c>
      <c r="F624" s="2" t="s">
        <v>15122</v>
      </c>
      <c r="G624" s="1" t="s">
        <v>15123</v>
      </c>
      <c r="H624" s="1" t="s">
        <v>15066</v>
      </c>
      <c r="I624" s="1" t="s">
        <v>12681</v>
      </c>
      <c r="J624" s="1" t="str">
        <f ca="1">IFERROR(__xludf.DUMMYFUNCTION("LEFT(INDEX(SPLIT(L624, "" ""), 4), 2)"),"13")</f>
        <v>13</v>
      </c>
      <c r="K624" s="1" t="s">
        <v>12589</v>
      </c>
      <c r="L624" s="4" t="str">
        <f ca="1">IFERROR(__xludf.DUMMYFUNCTION("JOIN("" "", SPLIT(REGEXEXTRACT(H624, ""(\S+\s+\S+\s+\S+\s+\S+)""), "" ""))"),"Intel Core i9 13900K")</f>
        <v>Intel Core i9 13900K</v>
      </c>
    </row>
    <row r="625" spans="1:12">
      <c r="A625" s="1" t="s">
        <v>15124</v>
      </c>
      <c r="B625" s="1" t="s">
        <v>15062</v>
      </c>
      <c r="D625" s="1" t="s">
        <v>10743</v>
      </c>
      <c r="E625" s="1" t="s">
        <v>15125</v>
      </c>
      <c r="F625" s="2" t="s">
        <v>15126</v>
      </c>
      <c r="G625" s="1" t="s">
        <v>15127</v>
      </c>
      <c r="H625" s="1" t="s">
        <v>15066</v>
      </c>
      <c r="I625" s="1" t="s">
        <v>15128</v>
      </c>
      <c r="J625" s="1" t="str">
        <f ca="1">IFERROR(__xludf.DUMMYFUNCTION("LEFT(INDEX(SPLIT(L625, "" ""), 4), 2)"),"13")</f>
        <v>13</v>
      </c>
      <c r="K625" s="1" t="s">
        <v>12589</v>
      </c>
      <c r="L625" s="4" t="str">
        <f ca="1">IFERROR(__xludf.DUMMYFUNCTION("JOIN("" "", SPLIT(REGEXEXTRACT(H625, ""(\S+\s+\S+\s+\S+\s+\S+)""), "" ""))"),"Intel Core i9 13900K")</f>
        <v>Intel Core i9 13900K</v>
      </c>
    </row>
    <row r="626" spans="1:12">
      <c r="A626" s="1" t="s">
        <v>15129</v>
      </c>
      <c r="B626" s="1" t="s">
        <v>15062</v>
      </c>
      <c r="D626" s="1" t="s">
        <v>10743</v>
      </c>
      <c r="E626" s="1" t="s">
        <v>15130</v>
      </c>
      <c r="F626" s="2" t="s">
        <v>15131</v>
      </c>
      <c r="G626" s="1" t="s">
        <v>15132</v>
      </c>
      <c r="H626" s="1" t="s">
        <v>15066</v>
      </c>
      <c r="I626" s="1" t="s">
        <v>12696</v>
      </c>
      <c r="J626" s="1" t="str">
        <f ca="1">IFERROR(__xludf.DUMMYFUNCTION("LEFT(INDEX(SPLIT(L626, "" ""), 4), 2)"),"13")</f>
        <v>13</v>
      </c>
      <c r="K626" s="1" t="s">
        <v>12589</v>
      </c>
      <c r="L626" s="4" t="str">
        <f ca="1">IFERROR(__xludf.DUMMYFUNCTION("JOIN("" "", SPLIT(REGEXEXTRACT(H626, ""(\S+\s+\S+\s+\S+\s+\S+)""), "" ""))"),"Intel Core i9 13900K")</f>
        <v>Intel Core i9 13900K</v>
      </c>
    </row>
    <row r="627" spans="1:12">
      <c r="A627" s="1" t="s">
        <v>15133</v>
      </c>
      <c r="B627" s="1" t="s">
        <v>15062</v>
      </c>
      <c r="D627" s="1" t="s">
        <v>10743</v>
      </c>
      <c r="E627" s="1" t="s">
        <v>15134</v>
      </c>
      <c r="F627" s="2" t="s">
        <v>15135</v>
      </c>
      <c r="G627" s="1" t="s">
        <v>15136</v>
      </c>
      <c r="H627" s="1" t="s">
        <v>15066</v>
      </c>
      <c r="I627" s="1" t="s">
        <v>12609</v>
      </c>
      <c r="J627" s="1" t="str">
        <f ca="1">IFERROR(__xludf.DUMMYFUNCTION("LEFT(INDEX(SPLIT(L627, "" ""), 4), 2)"),"13")</f>
        <v>13</v>
      </c>
      <c r="K627" s="1" t="s">
        <v>12589</v>
      </c>
      <c r="L627" s="4" t="str">
        <f ca="1">IFERROR(__xludf.DUMMYFUNCTION("JOIN("" "", SPLIT(REGEXEXTRACT(H627, ""(\S+\s+\S+\s+\S+\s+\S+)""), "" ""))"),"Intel Core i9 13900K")</f>
        <v>Intel Core i9 13900K</v>
      </c>
    </row>
    <row r="628" spans="1:12">
      <c r="A628" s="1" t="s">
        <v>15137</v>
      </c>
      <c r="B628" s="1" t="s">
        <v>15062</v>
      </c>
      <c r="D628" s="1" t="s">
        <v>10743</v>
      </c>
      <c r="E628" s="1" t="s">
        <v>668</v>
      </c>
      <c r="F628" s="2" t="s">
        <v>15138</v>
      </c>
      <c r="G628" s="1" t="s">
        <v>15139</v>
      </c>
      <c r="H628" s="1" t="s">
        <v>15066</v>
      </c>
      <c r="I628" s="1" t="s">
        <v>12665</v>
      </c>
      <c r="J628" s="1" t="str">
        <f ca="1">IFERROR(__xludf.DUMMYFUNCTION("LEFT(INDEX(SPLIT(L628, "" ""), 4), 2)"),"13")</f>
        <v>13</v>
      </c>
      <c r="K628" s="1" t="s">
        <v>12589</v>
      </c>
      <c r="L628" s="4" t="str">
        <f ca="1">IFERROR(__xludf.DUMMYFUNCTION("JOIN("" "", SPLIT(REGEXEXTRACT(H628, ""(\S+\s+\S+\s+\S+\s+\S+)""), "" ""))"),"Intel Core i9 13900K")</f>
        <v>Intel Core i9 13900K</v>
      </c>
    </row>
    <row r="629" spans="1:12">
      <c r="A629" s="1" t="s">
        <v>15140</v>
      </c>
      <c r="B629" s="1" t="s">
        <v>15062</v>
      </c>
      <c r="D629" s="1" t="s">
        <v>10736</v>
      </c>
      <c r="E629" s="1" t="s">
        <v>15141</v>
      </c>
      <c r="F629" s="2" t="s">
        <v>15142</v>
      </c>
      <c r="G629" s="1" t="s">
        <v>15143</v>
      </c>
      <c r="H629" s="1" t="s">
        <v>15066</v>
      </c>
      <c r="I629" s="1" t="s">
        <v>12761</v>
      </c>
      <c r="J629" s="1" t="str">
        <f ca="1">IFERROR(__xludf.DUMMYFUNCTION("LEFT(INDEX(SPLIT(L629, "" ""), 4), 2)"),"13")</f>
        <v>13</v>
      </c>
      <c r="K629" s="1" t="s">
        <v>12589</v>
      </c>
      <c r="L629" s="4" t="str">
        <f ca="1">IFERROR(__xludf.DUMMYFUNCTION("JOIN("" "", SPLIT(REGEXEXTRACT(H629, ""(\S+\s+\S+\s+\S+\s+\S+)""), "" ""))"),"Intel Core i9 13900K")</f>
        <v>Intel Core i9 13900K</v>
      </c>
    </row>
    <row r="630" spans="1:12">
      <c r="A630" s="1" t="s">
        <v>15144</v>
      </c>
      <c r="B630" s="1" t="s">
        <v>15062</v>
      </c>
      <c r="D630" s="1" t="s">
        <v>10740</v>
      </c>
      <c r="E630" s="1" t="s">
        <v>15145</v>
      </c>
      <c r="F630" s="2" t="s">
        <v>15146</v>
      </c>
      <c r="G630" s="1" t="s">
        <v>15147</v>
      </c>
      <c r="H630" s="1" t="s">
        <v>15066</v>
      </c>
      <c r="I630" s="1" t="s">
        <v>12645</v>
      </c>
      <c r="J630" s="1" t="str">
        <f ca="1">IFERROR(__xludf.DUMMYFUNCTION("LEFT(INDEX(SPLIT(L630, "" ""), 4), 2)"),"13")</f>
        <v>13</v>
      </c>
      <c r="K630" s="1" t="s">
        <v>12589</v>
      </c>
      <c r="L630" s="4" t="str">
        <f ca="1">IFERROR(__xludf.DUMMYFUNCTION("JOIN("" "", SPLIT(REGEXEXTRACT(H630, ""(\S+\s+\S+\s+\S+\s+\S+)""), "" ""))"),"Intel Core i9 13900K")</f>
        <v>Intel Core i9 13900K</v>
      </c>
    </row>
    <row r="631" spans="1:12">
      <c r="A631" s="1" t="s">
        <v>15148</v>
      </c>
      <c r="B631" s="1" t="s">
        <v>15062</v>
      </c>
      <c r="D631" s="1" t="s">
        <v>10740</v>
      </c>
      <c r="E631" s="1" t="s">
        <v>15149</v>
      </c>
      <c r="F631" s="2" t="s">
        <v>15150</v>
      </c>
      <c r="G631" s="1" t="s">
        <v>15151</v>
      </c>
      <c r="H631" s="1" t="s">
        <v>15066</v>
      </c>
      <c r="I631" s="1" t="s">
        <v>12761</v>
      </c>
      <c r="J631" s="1" t="str">
        <f ca="1">IFERROR(__xludf.DUMMYFUNCTION("LEFT(INDEX(SPLIT(L631, "" ""), 4), 2)"),"13")</f>
        <v>13</v>
      </c>
      <c r="K631" s="1" t="s">
        <v>12589</v>
      </c>
      <c r="L631" s="4" t="str">
        <f ca="1">IFERROR(__xludf.DUMMYFUNCTION("JOIN("" "", SPLIT(REGEXEXTRACT(H631, ""(\S+\s+\S+\s+\S+\s+\S+)""), "" ""))"),"Intel Core i9 13900K")</f>
        <v>Intel Core i9 13900K</v>
      </c>
    </row>
    <row r="632" spans="1:12">
      <c r="A632" s="1" t="s">
        <v>15152</v>
      </c>
      <c r="B632" s="1" t="s">
        <v>15062</v>
      </c>
      <c r="D632" s="1" t="s">
        <v>10740</v>
      </c>
      <c r="E632" s="1" t="s">
        <v>15153</v>
      </c>
      <c r="F632" s="2" t="s">
        <v>15154</v>
      </c>
      <c r="G632" s="1" t="s">
        <v>15155</v>
      </c>
      <c r="H632" s="1" t="s">
        <v>15066</v>
      </c>
      <c r="I632" s="1" t="s">
        <v>12681</v>
      </c>
      <c r="J632" s="1" t="str">
        <f ca="1">IFERROR(__xludf.DUMMYFUNCTION("LEFT(INDEX(SPLIT(L632, "" ""), 4), 2)"),"13")</f>
        <v>13</v>
      </c>
      <c r="K632" s="1" t="s">
        <v>12589</v>
      </c>
      <c r="L632" s="4" t="str">
        <f ca="1">IFERROR(__xludf.DUMMYFUNCTION("JOIN("" "", SPLIT(REGEXEXTRACT(H632, ""(\S+\s+\S+\s+\S+\s+\S+)""), "" ""))"),"Intel Core i9 13900K")</f>
        <v>Intel Core i9 13900K</v>
      </c>
    </row>
    <row r="633" spans="1:12">
      <c r="A633" s="1" t="s">
        <v>15156</v>
      </c>
      <c r="B633" s="1" t="s">
        <v>15062</v>
      </c>
      <c r="D633" s="1" t="s">
        <v>10740</v>
      </c>
      <c r="E633" s="1" t="s">
        <v>15157</v>
      </c>
      <c r="F633" s="2" t="s">
        <v>15158</v>
      </c>
      <c r="G633" s="1" t="s">
        <v>15159</v>
      </c>
      <c r="H633" s="1" t="s">
        <v>15066</v>
      </c>
      <c r="I633" s="1" t="s">
        <v>12594</v>
      </c>
      <c r="J633" s="1" t="str">
        <f ca="1">IFERROR(__xludf.DUMMYFUNCTION("LEFT(INDEX(SPLIT(L633, "" ""), 4), 2)"),"13")</f>
        <v>13</v>
      </c>
      <c r="K633" s="1" t="s">
        <v>12589</v>
      </c>
      <c r="L633" s="4" t="str">
        <f ca="1">IFERROR(__xludf.DUMMYFUNCTION("JOIN("" "", SPLIT(REGEXEXTRACT(H633, ""(\S+\s+\S+\s+\S+\s+\S+)""), "" ""))"),"Intel Core i9 13900K")</f>
        <v>Intel Core i9 13900K</v>
      </c>
    </row>
    <row r="634" spans="1:12">
      <c r="A634" s="1" t="s">
        <v>15160</v>
      </c>
      <c r="B634" s="1" t="s">
        <v>15062</v>
      </c>
      <c r="D634" s="1" t="s">
        <v>12862</v>
      </c>
      <c r="E634" s="1" t="s">
        <v>15161</v>
      </c>
      <c r="F634" s="2" t="s">
        <v>15162</v>
      </c>
      <c r="G634" s="1" t="s">
        <v>15163</v>
      </c>
      <c r="H634" s="1" t="s">
        <v>15066</v>
      </c>
      <c r="I634" s="1" t="s">
        <v>14539</v>
      </c>
      <c r="J634" s="1" t="str">
        <f ca="1">IFERROR(__xludf.DUMMYFUNCTION("LEFT(INDEX(SPLIT(L634, "" ""), 4), 2)"),"13")</f>
        <v>13</v>
      </c>
      <c r="K634" s="1" t="s">
        <v>12589</v>
      </c>
      <c r="L634" s="4" t="str">
        <f ca="1">IFERROR(__xludf.DUMMYFUNCTION("JOIN("" "", SPLIT(REGEXEXTRACT(H634, ""(\S+\s+\S+\s+\S+\s+\S+)""), "" ""))"),"Intel Core i9 13900K")</f>
        <v>Intel Core i9 13900K</v>
      </c>
    </row>
    <row r="635" spans="1:12">
      <c r="A635" s="1" t="s">
        <v>15164</v>
      </c>
      <c r="B635" s="1" t="s">
        <v>15062</v>
      </c>
      <c r="D635" s="1" t="s">
        <v>12862</v>
      </c>
      <c r="E635" s="1" t="s">
        <v>15165</v>
      </c>
      <c r="F635" s="2" t="s">
        <v>15166</v>
      </c>
      <c r="G635" s="1" t="s">
        <v>15167</v>
      </c>
      <c r="H635" s="1" t="s">
        <v>15066</v>
      </c>
      <c r="I635" s="1" t="s">
        <v>12681</v>
      </c>
      <c r="J635" s="1" t="str">
        <f ca="1">IFERROR(__xludf.DUMMYFUNCTION("LEFT(INDEX(SPLIT(L635, "" ""), 4), 2)"),"13")</f>
        <v>13</v>
      </c>
      <c r="K635" s="1" t="s">
        <v>12589</v>
      </c>
      <c r="L635" s="4" t="str">
        <f ca="1">IFERROR(__xludf.DUMMYFUNCTION("JOIN("" "", SPLIT(REGEXEXTRACT(H635, ""(\S+\s+\S+\s+\S+\s+\S+)""), "" ""))"),"Intel Core i9 13900K")</f>
        <v>Intel Core i9 13900K</v>
      </c>
    </row>
    <row r="636" spans="1:12">
      <c r="A636" s="1" t="s">
        <v>15168</v>
      </c>
      <c r="B636" s="1" t="s">
        <v>15062</v>
      </c>
      <c r="D636" s="1" t="s">
        <v>12862</v>
      </c>
      <c r="E636" s="1" t="s">
        <v>15169</v>
      </c>
      <c r="F636" s="2" t="s">
        <v>15170</v>
      </c>
      <c r="G636" s="1" t="s">
        <v>15171</v>
      </c>
      <c r="H636" s="1" t="s">
        <v>15066</v>
      </c>
      <c r="I636" s="1" t="s">
        <v>12604</v>
      </c>
      <c r="J636" s="1" t="str">
        <f ca="1">IFERROR(__xludf.DUMMYFUNCTION("LEFT(INDEX(SPLIT(L636, "" ""), 4), 2)"),"13")</f>
        <v>13</v>
      </c>
      <c r="K636" s="1" t="s">
        <v>12589</v>
      </c>
      <c r="L636" s="4" t="str">
        <f ca="1">IFERROR(__xludf.DUMMYFUNCTION("JOIN("" "", SPLIT(REGEXEXTRACT(H636, ""(\S+\s+\S+\s+\S+\s+\S+)""), "" ""))"),"Intel Core i9 13900K")</f>
        <v>Intel Core i9 13900K</v>
      </c>
    </row>
    <row r="637" spans="1:12">
      <c r="A637" s="1" t="s">
        <v>15172</v>
      </c>
      <c r="B637" s="1" t="s">
        <v>15062</v>
      </c>
      <c r="D637" s="1" t="s">
        <v>12862</v>
      </c>
      <c r="E637" s="1" t="s">
        <v>15173</v>
      </c>
      <c r="F637" s="2" t="s">
        <v>15174</v>
      </c>
      <c r="G637" s="1" t="s">
        <v>15175</v>
      </c>
      <c r="H637" s="1" t="s">
        <v>15066</v>
      </c>
      <c r="I637" s="1" t="s">
        <v>12636</v>
      </c>
      <c r="J637" s="1" t="str">
        <f ca="1">IFERROR(__xludf.DUMMYFUNCTION("LEFT(INDEX(SPLIT(L637, "" ""), 4), 2)"),"13")</f>
        <v>13</v>
      </c>
      <c r="K637" s="1" t="s">
        <v>12589</v>
      </c>
      <c r="L637" s="4" t="str">
        <f ca="1">IFERROR(__xludf.DUMMYFUNCTION("JOIN("" "", SPLIT(REGEXEXTRACT(H637, ""(\S+\s+\S+\s+\S+\s+\S+)""), "" ""))"),"Intel Core i9 13900K")</f>
        <v>Intel Core i9 13900K</v>
      </c>
    </row>
    <row r="638" spans="1:12">
      <c r="A638" s="1" t="s">
        <v>15176</v>
      </c>
      <c r="B638" s="1" t="s">
        <v>15062</v>
      </c>
      <c r="D638" s="1" t="s">
        <v>12879</v>
      </c>
      <c r="E638" s="1" t="s">
        <v>15177</v>
      </c>
      <c r="F638" s="2" t="s">
        <v>15178</v>
      </c>
      <c r="G638" s="1" t="s">
        <v>15179</v>
      </c>
      <c r="H638" s="1" t="s">
        <v>15066</v>
      </c>
      <c r="I638" s="1" t="s">
        <v>12761</v>
      </c>
      <c r="J638" s="1" t="str">
        <f ca="1">IFERROR(__xludf.DUMMYFUNCTION("LEFT(INDEX(SPLIT(L638, "" ""), 4), 2)"),"13")</f>
        <v>13</v>
      </c>
      <c r="K638" s="1" t="s">
        <v>12589</v>
      </c>
      <c r="L638" s="4" t="str">
        <f ca="1">IFERROR(__xludf.DUMMYFUNCTION("JOIN("" "", SPLIT(REGEXEXTRACT(H638, ""(\S+\s+\S+\s+\S+\s+\S+)""), "" ""))"),"Intel Core i9 13900K")</f>
        <v>Intel Core i9 13900K</v>
      </c>
    </row>
    <row r="639" spans="1:12">
      <c r="A639" s="1" t="s">
        <v>15180</v>
      </c>
      <c r="B639" s="1" t="s">
        <v>15062</v>
      </c>
      <c r="D639" s="1" t="s">
        <v>12888</v>
      </c>
      <c r="E639" s="1" t="s">
        <v>15181</v>
      </c>
      <c r="F639" s="2" t="s">
        <v>15182</v>
      </c>
      <c r="G639" s="1" t="s">
        <v>15183</v>
      </c>
      <c r="H639" s="1" t="s">
        <v>15066</v>
      </c>
      <c r="I639" s="1" t="s">
        <v>14544</v>
      </c>
      <c r="J639" s="1" t="str">
        <f ca="1">IFERROR(__xludf.DUMMYFUNCTION("LEFT(INDEX(SPLIT(L639, "" ""), 4), 2)"),"13")</f>
        <v>13</v>
      </c>
      <c r="K639" s="1" t="s">
        <v>12589</v>
      </c>
      <c r="L639" s="4" t="str">
        <f ca="1">IFERROR(__xludf.DUMMYFUNCTION("JOIN("" "", SPLIT(REGEXEXTRACT(H639, ""(\S+\s+\S+\s+\S+\s+\S+)""), "" ""))"),"Intel Core i9 13900K")</f>
        <v>Intel Core i9 13900K</v>
      </c>
    </row>
    <row r="640" spans="1:12">
      <c r="A640" s="1" t="s">
        <v>15184</v>
      </c>
      <c r="B640" s="1" t="s">
        <v>15062</v>
      </c>
      <c r="D640" s="1" t="s">
        <v>12888</v>
      </c>
      <c r="E640" s="1" t="s">
        <v>15185</v>
      </c>
      <c r="F640" s="2" t="s">
        <v>15186</v>
      </c>
      <c r="G640" s="1" t="s">
        <v>15187</v>
      </c>
      <c r="H640" s="1" t="s">
        <v>15066</v>
      </c>
      <c r="I640" s="1" t="s">
        <v>12665</v>
      </c>
      <c r="J640" s="1" t="str">
        <f ca="1">IFERROR(__xludf.DUMMYFUNCTION("LEFT(INDEX(SPLIT(L640, "" ""), 4), 2)"),"13")</f>
        <v>13</v>
      </c>
      <c r="K640" s="1" t="s">
        <v>12589</v>
      </c>
      <c r="L640" s="4" t="str">
        <f ca="1">IFERROR(__xludf.DUMMYFUNCTION("JOIN("" "", SPLIT(REGEXEXTRACT(H640, ""(\S+\s+\S+\s+\S+\s+\S+)""), "" ""))"),"Intel Core i9 13900K")</f>
        <v>Intel Core i9 13900K</v>
      </c>
    </row>
    <row r="641" spans="1:12">
      <c r="A641" s="1" t="s">
        <v>15188</v>
      </c>
      <c r="B641" s="1" t="s">
        <v>15062</v>
      </c>
      <c r="D641" s="1" t="s">
        <v>12888</v>
      </c>
      <c r="E641" s="1" t="s">
        <v>15189</v>
      </c>
      <c r="F641" s="2" t="s">
        <v>15190</v>
      </c>
      <c r="G641" s="1" t="s">
        <v>15191</v>
      </c>
      <c r="H641" s="1" t="s">
        <v>15066</v>
      </c>
      <c r="I641" s="1" t="s">
        <v>12761</v>
      </c>
      <c r="J641" s="1" t="str">
        <f ca="1">IFERROR(__xludf.DUMMYFUNCTION("LEFT(INDEX(SPLIT(L641, "" ""), 4), 2)"),"13")</f>
        <v>13</v>
      </c>
      <c r="K641" s="1" t="s">
        <v>12589</v>
      </c>
      <c r="L641" s="4" t="str">
        <f ca="1">IFERROR(__xludf.DUMMYFUNCTION("JOIN("" "", SPLIT(REGEXEXTRACT(H641, ""(\S+\s+\S+\s+\S+\s+\S+)""), "" ""))"),"Intel Core i9 13900K")</f>
        <v>Intel Core i9 13900K</v>
      </c>
    </row>
    <row r="642" spans="1:12">
      <c r="A642" s="1" t="s">
        <v>15192</v>
      </c>
      <c r="B642" s="1" t="s">
        <v>15062</v>
      </c>
      <c r="D642" s="1" t="s">
        <v>12888</v>
      </c>
      <c r="E642" s="1" t="s">
        <v>15193</v>
      </c>
      <c r="F642" s="2" t="s">
        <v>15194</v>
      </c>
      <c r="G642" s="1" t="s">
        <v>15195</v>
      </c>
      <c r="H642" s="1" t="s">
        <v>15066</v>
      </c>
      <c r="I642" s="1" t="s">
        <v>12588</v>
      </c>
      <c r="J642" s="1" t="str">
        <f ca="1">IFERROR(__xludf.DUMMYFUNCTION("LEFT(INDEX(SPLIT(L642, "" ""), 4), 2)"),"13")</f>
        <v>13</v>
      </c>
      <c r="K642" s="1" t="s">
        <v>12589</v>
      </c>
      <c r="L642" s="4" t="str">
        <f ca="1">IFERROR(__xludf.DUMMYFUNCTION("JOIN("" "", SPLIT(REGEXEXTRACT(H642, ""(\S+\s+\S+\s+\S+\s+\S+)""), "" ""))"),"Intel Core i9 13900K")</f>
        <v>Intel Core i9 13900K</v>
      </c>
    </row>
    <row r="643" spans="1:12">
      <c r="A643" s="1" t="s">
        <v>15196</v>
      </c>
      <c r="B643" s="1" t="s">
        <v>15062</v>
      </c>
      <c r="D643" s="1" t="s">
        <v>12905</v>
      </c>
      <c r="E643" s="1" t="s">
        <v>15197</v>
      </c>
      <c r="F643" s="2" t="s">
        <v>15198</v>
      </c>
      <c r="G643" s="1" t="s">
        <v>15199</v>
      </c>
      <c r="H643" s="1" t="s">
        <v>15066</v>
      </c>
      <c r="I643" s="1" t="s">
        <v>12594</v>
      </c>
      <c r="J643" s="1" t="str">
        <f ca="1">IFERROR(__xludf.DUMMYFUNCTION("LEFT(INDEX(SPLIT(L643, "" ""), 4), 2)"),"13")</f>
        <v>13</v>
      </c>
      <c r="K643" s="1" t="s">
        <v>12589</v>
      </c>
      <c r="L643" s="4" t="str">
        <f ca="1">IFERROR(__xludf.DUMMYFUNCTION("JOIN("" "", SPLIT(REGEXEXTRACT(H643, ""(\S+\s+\S+\s+\S+\s+\S+)""), "" ""))"),"Intel Core i9 13900K")</f>
        <v>Intel Core i9 13900K</v>
      </c>
    </row>
    <row r="644" spans="1:12">
      <c r="A644" s="1" t="s">
        <v>15200</v>
      </c>
      <c r="B644" s="1" t="s">
        <v>15062</v>
      </c>
      <c r="D644" s="1" t="s">
        <v>12905</v>
      </c>
      <c r="E644" s="1" t="s">
        <v>15201</v>
      </c>
      <c r="F644" s="2" t="s">
        <v>15202</v>
      </c>
      <c r="G644" s="1" t="s">
        <v>15203</v>
      </c>
      <c r="H644" s="1" t="s">
        <v>15066</v>
      </c>
      <c r="I644" s="1" t="s">
        <v>12599</v>
      </c>
      <c r="J644" s="1" t="str">
        <f ca="1">IFERROR(__xludf.DUMMYFUNCTION("LEFT(INDEX(SPLIT(L644, "" ""), 4), 2)"),"13")</f>
        <v>13</v>
      </c>
      <c r="K644" s="1" t="s">
        <v>12589</v>
      </c>
      <c r="L644" s="4" t="str">
        <f ca="1">IFERROR(__xludf.DUMMYFUNCTION("JOIN("" "", SPLIT(REGEXEXTRACT(H644, ""(\S+\s+\S+\s+\S+\s+\S+)""), "" ""))"),"Intel Core i9 13900K")</f>
        <v>Intel Core i9 13900K</v>
      </c>
    </row>
    <row r="645" spans="1:12">
      <c r="A645" s="1" t="s">
        <v>15204</v>
      </c>
      <c r="B645" s="1" t="s">
        <v>15062</v>
      </c>
      <c r="D645" s="1" t="s">
        <v>12905</v>
      </c>
      <c r="E645" s="1" t="s">
        <v>15205</v>
      </c>
      <c r="F645" s="2" t="s">
        <v>15206</v>
      </c>
      <c r="G645" s="1" t="s">
        <v>15207</v>
      </c>
      <c r="H645" s="1" t="s">
        <v>15066</v>
      </c>
      <c r="I645" s="1" t="s">
        <v>15208</v>
      </c>
      <c r="J645" s="1" t="str">
        <f ca="1">IFERROR(__xludf.DUMMYFUNCTION("LEFT(INDEX(SPLIT(L645, "" ""), 4), 2)"),"13")</f>
        <v>13</v>
      </c>
      <c r="K645" s="1" t="s">
        <v>12589</v>
      </c>
      <c r="L645" s="4" t="str">
        <f ca="1">IFERROR(__xludf.DUMMYFUNCTION("JOIN("" "", SPLIT(REGEXEXTRACT(H645, ""(\S+\s+\S+\s+\S+\s+\S+)""), "" ""))"),"Intel Core i9 13900K")</f>
        <v>Intel Core i9 13900K</v>
      </c>
    </row>
    <row r="646" spans="1:12">
      <c r="A646" s="1" t="s">
        <v>15209</v>
      </c>
      <c r="B646" s="1" t="s">
        <v>15062</v>
      </c>
      <c r="D646" s="1" t="s">
        <v>12905</v>
      </c>
      <c r="E646" s="1" t="s">
        <v>15210</v>
      </c>
      <c r="F646" s="2" t="s">
        <v>15211</v>
      </c>
      <c r="G646" s="1" t="s">
        <v>15212</v>
      </c>
      <c r="H646" s="1" t="s">
        <v>15066</v>
      </c>
      <c r="I646" s="1" t="s">
        <v>12604</v>
      </c>
      <c r="J646" s="1" t="str">
        <f ca="1">IFERROR(__xludf.DUMMYFUNCTION("LEFT(INDEX(SPLIT(L646, "" ""), 4), 2)"),"13")</f>
        <v>13</v>
      </c>
      <c r="K646" s="1" t="s">
        <v>12589</v>
      </c>
      <c r="L646" s="4" t="str">
        <f ca="1">IFERROR(__xludf.DUMMYFUNCTION("JOIN("" "", SPLIT(REGEXEXTRACT(H646, ""(\S+\s+\S+\s+\S+\s+\S+)""), "" ""))"),"Intel Core i9 13900K")</f>
        <v>Intel Core i9 13900K</v>
      </c>
    </row>
    <row r="647" spans="1:12">
      <c r="A647" s="1" t="s">
        <v>15213</v>
      </c>
      <c r="B647" s="1" t="s">
        <v>15062</v>
      </c>
      <c r="D647" s="1" t="s">
        <v>12914</v>
      </c>
      <c r="E647" s="1" t="s">
        <v>15214</v>
      </c>
      <c r="F647" s="2" t="s">
        <v>15215</v>
      </c>
      <c r="G647" s="1" t="s">
        <v>15216</v>
      </c>
      <c r="H647" s="1" t="s">
        <v>15066</v>
      </c>
      <c r="I647" s="1" t="s">
        <v>15217</v>
      </c>
      <c r="J647" s="1" t="str">
        <f ca="1">IFERROR(__xludf.DUMMYFUNCTION("LEFT(INDEX(SPLIT(L647, "" ""), 4), 2)"),"13")</f>
        <v>13</v>
      </c>
      <c r="K647" s="1" t="s">
        <v>12589</v>
      </c>
      <c r="L647" s="4" t="str">
        <f ca="1">IFERROR(__xludf.DUMMYFUNCTION("JOIN("" "", SPLIT(REGEXEXTRACT(H647, ""(\S+\s+\S+\s+\S+\s+\S+)""), "" ""))"),"Intel Core i9 13900K")</f>
        <v>Intel Core i9 13900K</v>
      </c>
    </row>
    <row r="648" spans="1:12">
      <c r="A648" s="1" t="s">
        <v>15218</v>
      </c>
      <c r="B648" s="1" t="s">
        <v>15062</v>
      </c>
      <c r="D648" s="1" t="s">
        <v>12914</v>
      </c>
      <c r="E648" s="1" t="s">
        <v>15219</v>
      </c>
      <c r="F648" s="2" t="s">
        <v>15220</v>
      </c>
      <c r="G648" s="1" t="s">
        <v>15221</v>
      </c>
      <c r="H648" s="1" t="s">
        <v>15066</v>
      </c>
      <c r="I648" s="1" t="s">
        <v>12748</v>
      </c>
      <c r="J648" s="1" t="str">
        <f ca="1">IFERROR(__xludf.DUMMYFUNCTION("LEFT(INDEX(SPLIT(L648, "" ""), 4), 2)"),"13")</f>
        <v>13</v>
      </c>
      <c r="K648" s="1" t="s">
        <v>12589</v>
      </c>
      <c r="L648" s="4" t="str">
        <f ca="1">IFERROR(__xludf.DUMMYFUNCTION("JOIN("" "", SPLIT(REGEXEXTRACT(H648, ""(\S+\s+\S+\s+\S+\s+\S+)""), "" ""))"),"Intel Core i9 13900K")</f>
        <v>Intel Core i9 13900K</v>
      </c>
    </row>
    <row r="649" spans="1:12">
      <c r="A649" s="1" t="s">
        <v>15222</v>
      </c>
      <c r="B649" s="1" t="s">
        <v>15062</v>
      </c>
      <c r="D649" s="1" t="s">
        <v>12914</v>
      </c>
      <c r="E649" s="1" t="s">
        <v>15223</v>
      </c>
      <c r="F649" s="2" t="s">
        <v>15224</v>
      </c>
      <c r="G649" s="1" t="s">
        <v>15225</v>
      </c>
      <c r="H649" s="1" t="s">
        <v>15066</v>
      </c>
      <c r="I649" s="1" t="s">
        <v>13112</v>
      </c>
      <c r="J649" s="1" t="str">
        <f ca="1">IFERROR(__xludf.DUMMYFUNCTION("LEFT(INDEX(SPLIT(L649, "" ""), 4), 2)"),"13")</f>
        <v>13</v>
      </c>
      <c r="K649" s="1" t="s">
        <v>12589</v>
      </c>
      <c r="L649" s="4" t="str">
        <f ca="1">IFERROR(__xludf.DUMMYFUNCTION("JOIN("" "", SPLIT(REGEXEXTRACT(H649, ""(\S+\s+\S+\s+\S+\s+\S+)""), "" ""))"),"Intel Core i9 13900K")</f>
        <v>Intel Core i9 13900K</v>
      </c>
    </row>
    <row r="650" spans="1:12">
      <c r="A650" s="1" t="s">
        <v>15226</v>
      </c>
      <c r="B650" s="1" t="s">
        <v>15062</v>
      </c>
      <c r="D650" s="1" t="s">
        <v>12914</v>
      </c>
      <c r="E650" s="1" t="s">
        <v>15227</v>
      </c>
      <c r="F650" s="2" t="s">
        <v>15228</v>
      </c>
      <c r="G650" s="1" t="s">
        <v>15229</v>
      </c>
      <c r="H650" s="1" t="s">
        <v>15066</v>
      </c>
      <c r="I650" s="1" t="s">
        <v>15128</v>
      </c>
      <c r="J650" s="1" t="str">
        <f ca="1">IFERROR(__xludf.DUMMYFUNCTION("LEFT(INDEX(SPLIT(L650, "" ""), 4), 2)"),"13")</f>
        <v>13</v>
      </c>
      <c r="K650" s="1" t="s">
        <v>12589</v>
      </c>
      <c r="L650" s="4" t="str">
        <f ca="1">IFERROR(__xludf.DUMMYFUNCTION("JOIN("" "", SPLIT(REGEXEXTRACT(H650, ""(\S+\s+\S+\s+\S+\s+\S+)""), "" ""))"),"Intel Core i9 13900K")</f>
        <v>Intel Core i9 13900K</v>
      </c>
    </row>
    <row r="651" spans="1:12">
      <c r="A651" s="1" t="s">
        <v>15230</v>
      </c>
      <c r="B651" s="1" t="s">
        <v>15062</v>
      </c>
      <c r="D651" s="1" t="s">
        <v>12940</v>
      </c>
      <c r="E651" s="1" t="s">
        <v>15231</v>
      </c>
      <c r="F651" s="2" t="s">
        <v>15232</v>
      </c>
      <c r="G651" s="1" t="s">
        <v>15233</v>
      </c>
      <c r="H651" s="1" t="s">
        <v>15066</v>
      </c>
      <c r="I651" s="1" t="s">
        <v>15128</v>
      </c>
      <c r="J651" s="1" t="str">
        <f ca="1">IFERROR(__xludf.DUMMYFUNCTION("LEFT(INDEX(SPLIT(L651, "" ""), 4), 2)"),"13")</f>
        <v>13</v>
      </c>
      <c r="K651" s="1" t="s">
        <v>12589</v>
      </c>
      <c r="L651" s="4" t="str">
        <f ca="1">IFERROR(__xludf.DUMMYFUNCTION("JOIN("" "", SPLIT(REGEXEXTRACT(H651, ""(\S+\s+\S+\s+\S+\s+\S+)""), "" ""))"),"Intel Core i9 13900K")</f>
        <v>Intel Core i9 13900K</v>
      </c>
    </row>
    <row r="652" spans="1:12">
      <c r="A652" s="1" t="s">
        <v>15234</v>
      </c>
      <c r="B652" s="1" t="s">
        <v>15062</v>
      </c>
      <c r="D652" s="1" t="s">
        <v>12953</v>
      </c>
      <c r="E652" s="1" t="s">
        <v>15235</v>
      </c>
      <c r="F652" s="2" t="s">
        <v>15236</v>
      </c>
      <c r="G652" s="1" t="s">
        <v>15237</v>
      </c>
      <c r="H652" s="1" t="s">
        <v>15066</v>
      </c>
      <c r="I652" s="1" t="s">
        <v>14886</v>
      </c>
      <c r="J652" s="1" t="str">
        <f ca="1">IFERROR(__xludf.DUMMYFUNCTION("LEFT(INDEX(SPLIT(L652, "" ""), 4), 2)"),"13")</f>
        <v>13</v>
      </c>
      <c r="K652" s="1" t="s">
        <v>12589</v>
      </c>
      <c r="L652" s="4" t="str">
        <f ca="1">IFERROR(__xludf.DUMMYFUNCTION("JOIN("" "", SPLIT(REGEXEXTRACT(H652, ""(\S+\s+\S+\s+\S+\s+\S+)""), "" ""))"),"Intel Core i9 13900K")</f>
        <v>Intel Core i9 13900K</v>
      </c>
    </row>
    <row r="653" spans="1:12">
      <c r="A653" s="1" t="s">
        <v>13024</v>
      </c>
      <c r="B653" s="1" t="s">
        <v>15062</v>
      </c>
      <c r="D653" s="1" t="s">
        <v>12953</v>
      </c>
      <c r="E653" s="1" t="s">
        <v>15238</v>
      </c>
      <c r="F653" s="2" t="s">
        <v>13026</v>
      </c>
      <c r="G653" s="1" t="s">
        <v>15239</v>
      </c>
      <c r="H653" s="1" t="s">
        <v>15066</v>
      </c>
      <c r="I653" s="1" t="s">
        <v>12761</v>
      </c>
      <c r="J653" s="1" t="str">
        <f ca="1">IFERROR(__xludf.DUMMYFUNCTION("LEFT(INDEX(SPLIT(L653, "" ""), 4), 2)"),"13")</f>
        <v>13</v>
      </c>
      <c r="K653" s="1" t="s">
        <v>12589</v>
      </c>
      <c r="L653" s="4" t="str">
        <f ca="1">IFERROR(__xludf.DUMMYFUNCTION("JOIN("" "", SPLIT(REGEXEXTRACT(H653, ""(\S+\s+\S+\s+\S+\s+\S+)""), "" ""))"),"Intel Core i9 13900K")</f>
        <v>Intel Core i9 13900K</v>
      </c>
    </row>
    <row r="654" spans="1:12">
      <c r="A654" s="1" t="s">
        <v>15240</v>
      </c>
      <c r="B654" s="1" t="s">
        <v>15062</v>
      </c>
      <c r="D654" s="1" t="s">
        <v>12953</v>
      </c>
      <c r="E654" s="1" t="s">
        <v>15241</v>
      </c>
      <c r="F654" s="2" t="s">
        <v>15242</v>
      </c>
      <c r="G654" s="1" t="s">
        <v>15243</v>
      </c>
      <c r="H654" s="1" t="s">
        <v>15066</v>
      </c>
      <c r="I654" s="1" t="s">
        <v>12681</v>
      </c>
      <c r="J654" s="1" t="str">
        <f ca="1">IFERROR(__xludf.DUMMYFUNCTION("LEFT(INDEX(SPLIT(L654, "" ""), 4), 2)"),"13")</f>
        <v>13</v>
      </c>
      <c r="K654" s="1" t="s">
        <v>12589</v>
      </c>
      <c r="L654" s="4" t="str">
        <f ca="1">IFERROR(__xludf.DUMMYFUNCTION("JOIN("" "", SPLIT(REGEXEXTRACT(H654, ""(\S+\s+\S+\s+\S+\s+\S+)""), "" ""))"),"Intel Core i9 13900K")</f>
        <v>Intel Core i9 13900K</v>
      </c>
    </row>
    <row r="655" spans="1:12">
      <c r="A655" s="1" t="s">
        <v>13701</v>
      </c>
      <c r="B655" s="1" t="s">
        <v>15062</v>
      </c>
      <c r="D655" s="1" t="s">
        <v>12953</v>
      </c>
      <c r="E655" s="1" t="s">
        <v>15244</v>
      </c>
      <c r="F655" s="2" t="s">
        <v>13703</v>
      </c>
      <c r="G655" s="1" t="s">
        <v>15245</v>
      </c>
      <c r="H655" s="1" t="s">
        <v>15066</v>
      </c>
      <c r="I655" s="1" t="s">
        <v>12938</v>
      </c>
      <c r="J655" s="1" t="str">
        <f ca="1">IFERROR(__xludf.DUMMYFUNCTION("LEFT(INDEX(SPLIT(L655, "" ""), 4), 2)"),"13")</f>
        <v>13</v>
      </c>
      <c r="K655" s="1" t="s">
        <v>12589</v>
      </c>
      <c r="L655" s="4" t="str">
        <f ca="1">IFERROR(__xludf.DUMMYFUNCTION("JOIN("" "", SPLIT(REGEXEXTRACT(H655, ""(\S+\s+\S+\s+\S+\s+\S+)""), "" ""))"),"Intel Core i9 13900K")</f>
        <v>Intel Core i9 13900K</v>
      </c>
    </row>
    <row r="656" spans="1:12">
      <c r="A656" s="1" t="s">
        <v>15246</v>
      </c>
      <c r="B656" s="1" t="s">
        <v>15247</v>
      </c>
      <c r="D656" s="1" t="s">
        <v>15248</v>
      </c>
      <c r="E656" s="1" t="s">
        <v>504</v>
      </c>
      <c r="F656" s="2" t="s">
        <v>15249</v>
      </c>
      <c r="G656" s="1" t="s">
        <v>15250</v>
      </c>
      <c r="H656" s="1" t="s">
        <v>15251</v>
      </c>
      <c r="I656" s="1" t="s">
        <v>12665</v>
      </c>
      <c r="J656" s="1" t="str">
        <f ca="1">IFERROR(__xludf.DUMMYFUNCTION("LEFT(INDEX(SPLIT(L656, "" ""), 4), 2)"),"14")</f>
        <v>14</v>
      </c>
      <c r="K656" s="1" t="s">
        <v>12589</v>
      </c>
      <c r="L656" s="4" t="str">
        <f ca="1">IFERROR(__xludf.DUMMYFUNCTION("JOIN("" "", SPLIT(REGEXEXTRACT(H656, ""(\S+\s+\S+\s+\S+\s+\S+)""), "" ""))"),"Intel Core i5 14500")</f>
        <v>Intel Core i5 14500</v>
      </c>
    </row>
    <row r="657" spans="1:12">
      <c r="A657" s="1" t="s">
        <v>15252</v>
      </c>
      <c r="B657" s="1" t="s">
        <v>15247</v>
      </c>
      <c r="D657" s="1" t="s">
        <v>10300</v>
      </c>
      <c r="E657" s="1" t="s">
        <v>15253</v>
      </c>
      <c r="F657" s="2" t="s">
        <v>15254</v>
      </c>
      <c r="G657" s="1" t="s">
        <v>15255</v>
      </c>
      <c r="H657" s="1" t="s">
        <v>15251</v>
      </c>
      <c r="I657" s="1" t="s">
        <v>12599</v>
      </c>
      <c r="J657" s="1" t="str">
        <f ca="1">IFERROR(__xludf.DUMMYFUNCTION("LEFT(INDEX(SPLIT(L657, "" ""), 4), 2)"),"14")</f>
        <v>14</v>
      </c>
      <c r="K657" s="1" t="s">
        <v>12589</v>
      </c>
      <c r="L657" s="4" t="str">
        <f ca="1">IFERROR(__xludf.DUMMYFUNCTION("JOIN("" "", SPLIT(REGEXEXTRACT(H657, ""(\S+\s+\S+\s+\S+\s+\S+)""), "" ""))"),"Intel Core i5 14500")</f>
        <v>Intel Core i5 14500</v>
      </c>
    </row>
    <row r="658" spans="1:12">
      <c r="A658" s="1" t="s">
        <v>15256</v>
      </c>
      <c r="B658" s="1" t="s">
        <v>15257</v>
      </c>
      <c r="D658" s="1" t="s">
        <v>11850</v>
      </c>
      <c r="E658" s="1" t="s">
        <v>15258</v>
      </c>
      <c r="F658" s="2" t="s">
        <v>15259</v>
      </c>
      <c r="G658" s="1" t="s">
        <v>15260</v>
      </c>
      <c r="H658" s="1" t="s">
        <v>15261</v>
      </c>
      <c r="I658" s="1" t="s">
        <v>12588</v>
      </c>
      <c r="J658" s="1" t="str">
        <f ca="1">IFERROR(__xludf.DUMMYFUNCTION("LEFT(INDEX(SPLIT(L658, "" ""), 4), 2)"),"13")</f>
        <v>13</v>
      </c>
      <c r="K658" s="1" t="s">
        <v>12589</v>
      </c>
      <c r="L658" s="4" t="str">
        <f ca="1">IFERROR(__xludf.DUMMYFUNCTION("JOIN("" "", SPLIT(REGEXEXTRACT(H658, ""(\S+\s+\S+\s+\S+\s+\S+)""), "" ""))"),"Intel Core i5 13600KF")</f>
        <v>Intel Core i5 13600KF</v>
      </c>
    </row>
    <row r="659" spans="1:12">
      <c r="A659" s="1" t="s">
        <v>15262</v>
      </c>
      <c r="B659" s="1" t="s">
        <v>15257</v>
      </c>
      <c r="D659" s="1" t="s">
        <v>15263</v>
      </c>
      <c r="E659" s="1" t="s">
        <v>15264</v>
      </c>
      <c r="F659" s="2" t="s">
        <v>15265</v>
      </c>
      <c r="G659" s="1" t="s">
        <v>15266</v>
      </c>
      <c r="H659" s="1" t="s">
        <v>15261</v>
      </c>
      <c r="I659" s="1" t="s">
        <v>12645</v>
      </c>
      <c r="J659" s="1" t="str">
        <f ca="1">IFERROR(__xludf.DUMMYFUNCTION("LEFT(INDEX(SPLIT(L659, "" ""), 4), 2)"),"13")</f>
        <v>13</v>
      </c>
      <c r="K659" s="1" t="s">
        <v>12589</v>
      </c>
      <c r="L659" s="4" t="str">
        <f ca="1">IFERROR(__xludf.DUMMYFUNCTION("JOIN("" "", SPLIT(REGEXEXTRACT(H659, ""(\S+\s+\S+\s+\S+\s+\S+)""), "" ""))"),"Intel Core i5 13600KF")</f>
        <v>Intel Core i5 13600KF</v>
      </c>
    </row>
    <row r="660" spans="1:12">
      <c r="A660" s="1" t="s">
        <v>15267</v>
      </c>
      <c r="B660" s="1" t="s">
        <v>15257</v>
      </c>
      <c r="D660" s="1" t="s">
        <v>15268</v>
      </c>
      <c r="E660" s="1" t="s">
        <v>15269</v>
      </c>
      <c r="F660" s="2" t="s">
        <v>15270</v>
      </c>
      <c r="G660" s="1" t="s">
        <v>15271</v>
      </c>
      <c r="H660" s="1" t="s">
        <v>15261</v>
      </c>
      <c r="I660" s="1" t="s">
        <v>12665</v>
      </c>
      <c r="J660" s="1" t="str">
        <f ca="1">IFERROR(__xludf.DUMMYFUNCTION("LEFT(INDEX(SPLIT(L660, "" ""), 4), 2)"),"13")</f>
        <v>13</v>
      </c>
      <c r="K660" s="1" t="s">
        <v>12589</v>
      </c>
      <c r="L660" s="4" t="str">
        <f ca="1">IFERROR(__xludf.DUMMYFUNCTION("JOIN("" "", SPLIT(REGEXEXTRACT(H660, ""(\S+\s+\S+\s+\S+\s+\S+)""), "" ""))"),"Intel Core i5 13600KF")</f>
        <v>Intel Core i5 13600KF</v>
      </c>
    </row>
    <row r="661" spans="1:12">
      <c r="A661" s="1" t="s">
        <v>15272</v>
      </c>
      <c r="B661" s="1" t="s">
        <v>15257</v>
      </c>
      <c r="D661" s="1" t="s">
        <v>10371</v>
      </c>
      <c r="E661" s="1" t="s">
        <v>15273</v>
      </c>
      <c r="F661" s="2" t="s">
        <v>15274</v>
      </c>
      <c r="G661" s="1" t="s">
        <v>15275</v>
      </c>
      <c r="H661" s="1" t="s">
        <v>15261</v>
      </c>
      <c r="I661" s="1" t="s">
        <v>12594</v>
      </c>
      <c r="J661" s="1" t="str">
        <f ca="1">IFERROR(__xludf.DUMMYFUNCTION("LEFT(INDEX(SPLIT(L661, "" ""), 4), 2)"),"13")</f>
        <v>13</v>
      </c>
      <c r="K661" s="1" t="s">
        <v>12589</v>
      </c>
      <c r="L661" s="4" t="str">
        <f ca="1">IFERROR(__xludf.DUMMYFUNCTION("JOIN("" "", SPLIT(REGEXEXTRACT(H661, ""(\S+\s+\S+\s+\S+\s+\S+)""), "" ""))"),"Intel Core i5 13600KF")</f>
        <v>Intel Core i5 13600KF</v>
      </c>
    </row>
    <row r="662" spans="1:12">
      <c r="A662" s="1" t="s">
        <v>15276</v>
      </c>
      <c r="B662" s="1" t="s">
        <v>15257</v>
      </c>
      <c r="D662" s="1" t="s">
        <v>10300</v>
      </c>
      <c r="E662" s="1" t="s">
        <v>15277</v>
      </c>
      <c r="F662" s="2" t="s">
        <v>15278</v>
      </c>
      <c r="G662" s="1" t="s">
        <v>15279</v>
      </c>
      <c r="H662" s="1" t="s">
        <v>15261</v>
      </c>
      <c r="I662" s="1" t="s">
        <v>12588</v>
      </c>
      <c r="J662" s="1" t="str">
        <f ca="1">IFERROR(__xludf.DUMMYFUNCTION("LEFT(INDEX(SPLIT(L662, "" ""), 4), 2)"),"13")</f>
        <v>13</v>
      </c>
      <c r="K662" s="1" t="s">
        <v>12589</v>
      </c>
      <c r="L662" s="4" t="str">
        <f ca="1">IFERROR(__xludf.DUMMYFUNCTION("JOIN("" "", SPLIT(REGEXEXTRACT(H662, ""(\S+\s+\S+\s+\S+\s+\S+)""), "" ""))"),"Intel Core i5 13600KF")</f>
        <v>Intel Core i5 13600KF</v>
      </c>
    </row>
    <row r="663" spans="1:12">
      <c r="A663" s="1" t="s">
        <v>15280</v>
      </c>
      <c r="B663" s="1" t="s">
        <v>15257</v>
      </c>
      <c r="D663" s="1" t="s">
        <v>10300</v>
      </c>
      <c r="E663" s="1" t="s">
        <v>15281</v>
      </c>
      <c r="F663" s="2" t="s">
        <v>15282</v>
      </c>
      <c r="G663" s="1" t="s">
        <v>15283</v>
      </c>
      <c r="H663" s="1" t="s">
        <v>15261</v>
      </c>
      <c r="I663" s="1" t="s">
        <v>12665</v>
      </c>
      <c r="J663" s="1" t="str">
        <f ca="1">IFERROR(__xludf.DUMMYFUNCTION("LEFT(INDEX(SPLIT(L663, "" ""), 4), 2)"),"13")</f>
        <v>13</v>
      </c>
      <c r="K663" s="1" t="s">
        <v>12589</v>
      </c>
      <c r="L663" s="4" t="str">
        <f ca="1">IFERROR(__xludf.DUMMYFUNCTION("JOIN("" "", SPLIT(REGEXEXTRACT(H663, ""(\S+\s+\S+\s+\S+\s+\S+)""), "" ""))"),"Intel Core i5 13600KF")</f>
        <v>Intel Core i5 13600KF</v>
      </c>
    </row>
    <row r="664" spans="1:12">
      <c r="A664" s="1" t="s">
        <v>15284</v>
      </c>
      <c r="B664" s="1" t="s">
        <v>15257</v>
      </c>
      <c r="D664" s="1" t="s">
        <v>10305</v>
      </c>
      <c r="E664" s="1" t="s">
        <v>15285</v>
      </c>
      <c r="F664" s="2" t="s">
        <v>15286</v>
      </c>
      <c r="G664" s="1" t="s">
        <v>15287</v>
      </c>
      <c r="H664" s="1" t="s">
        <v>15261</v>
      </c>
      <c r="I664" s="1" t="s">
        <v>12594</v>
      </c>
      <c r="J664" s="1" t="str">
        <f ca="1">IFERROR(__xludf.DUMMYFUNCTION("LEFT(INDEX(SPLIT(L664, "" ""), 4), 2)"),"13")</f>
        <v>13</v>
      </c>
      <c r="K664" s="1" t="s">
        <v>12589</v>
      </c>
      <c r="L664" s="4" t="str">
        <f ca="1">IFERROR(__xludf.DUMMYFUNCTION("JOIN("" "", SPLIT(REGEXEXTRACT(H664, ""(\S+\s+\S+\s+\S+\s+\S+)""), "" ""))"),"Intel Core i5 13600KF")</f>
        <v>Intel Core i5 13600KF</v>
      </c>
    </row>
    <row r="665" spans="1:12">
      <c r="A665" s="1" t="s">
        <v>15288</v>
      </c>
      <c r="B665" s="1" t="s">
        <v>15257</v>
      </c>
      <c r="D665" s="1" t="s">
        <v>10305</v>
      </c>
      <c r="E665" s="1" t="s">
        <v>15289</v>
      </c>
      <c r="F665" s="2" t="s">
        <v>15290</v>
      </c>
      <c r="G665" s="1" t="s">
        <v>15291</v>
      </c>
      <c r="H665" s="1" t="s">
        <v>15261</v>
      </c>
      <c r="I665" s="1" t="s">
        <v>12665</v>
      </c>
      <c r="J665" s="1" t="str">
        <f ca="1">IFERROR(__xludf.DUMMYFUNCTION("LEFT(INDEX(SPLIT(L665, "" ""), 4), 2)"),"13")</f>
        <v>13</v>
      </c>
      <c r="K665" s="1" t="s">
        <v>12589</v>
      </c>
      <c r="L665" s="4" t="str">
        <f ca="1">IFERROR(__xludf.DUMMYFUNCTION("JOIN("" "", SPLIT(REGEXEXTRACT(H665, ""(\S+\s+\S+\s+\S+\s+\S+)""), "" ""))"),"Intel Core i5 13600KF")</f>
        <v>Intel Core i5 13600KF</v>
      </c>
    </row>
    <row r="666" spans="1:12">
      <c r="A666" s="1" t="s">
        <v>15292</v>
      </c>
      <c r="B666" s="1" t="s">
        <v>15257</v>
      </c>
      <c r="D666" s="1" t="s">
        <v>10293</v>
      </c>
      <c r="E666" s="1" t="s">
        <v>15293</v>
      </c>
      <c r="F666" s="2" t="s">
        <v>15294</v>
      </c>
      <c r="G666" s="1" t="s">
        <v>15295</v>
      </c>
      <c r="H666" s="1" t="s">
        <v>15261</v>
      </c>
      <c r="I666" s="1" t="s">
        <v>12696</v>
      </c>
      <c r="J666" s="1" t="str">
        <f ca="1">IFERROR(__xludf.DUMMYFUNCTION("LEFT(INDEX(SPLIT(L666, "" ""), 4), 2)"),"13")</f>
        <v>13</v>
      </c>
      <c r="K666" s="1" t="s">
        <v>12589</v>
      </c>
      <c r="L666" s="4" t="str">
        <f ca="1">IFERROR(__xludf.DUMMYFUNCTION("JOIN("" "", SPLIT(REGEXEXTRACT(H666, ""(\S+\s+\S+\s+\S+\s+\S+)""), "" ""))"),"Intel Core i5 13600KF")</f>
        <v>Intel Core i5 13600KF</v>
      </c>
    </row>
    <row r="667" spans="1:12">
      <c r="A667" s="1" t="s">
        <v>15296</v>
      </c>
      <c r="B667" s="1" t="s">
        <v>15257</v>
      </c>
      <c r="D667" s="1" t="s">
        <v>10288</v>
      </c>
      <c r="E667" s="1" t="s">
        <v>15297</v>
      </c>
      <c r="F667" s="2" t="s">
        <v>15298</v>
      </c>
      <c r="G667" s="1" t="s">
        <v>15299</v>
      </c>
      <c r="H667" s="1" t="s">
        <v>15261</v>
      </c>
      <c r="I667" s="1" t="s">
        <v>12665</v>
      </c>
      <c r="J667" s="1" t="str">
        <f ca="1">IFERROR(__xludf.DUMMYFUNCTION("LEFT(INDEX(SPLIT(L667, "" ""), 4), 2)"),"13")</f>
        <v>13</v>
      </c>
      <c r="K667" s="1" t="s">
        <v>12589</v>
      </c>
      <c r="L667" s="4" t="str">
        <f ca="1">IFERROR(__xludf.DUMMYFUNCTION("JOIN("" "", SPLIT(REGEXEXTRACT(H667, ""(\S+\s+\S+\s+\S+\s+\S+)""), "" ""))"),"Intel Core i5 13600KF")</f>
        <v>Intel Core i5 13600KF</v>
      </c>
    </row>
    <row r="668" spans="1:12">
      <c r="A668" s="1" t="s">
        <v>15300</v>
      </c>
      <c r="B668" s="1" t="s">
        <v>15257</v>
      </c>
      <c r="D668" s="1" t="s">
        <v>10288</v>
      </c>
      <c r="E668" s="1" t="s">
        <v>15301</v>
      </c>
      <c r="F668" s="2" t="s">
        <v>15302</v>
      </c>
      <c r="G668" s="1" t="s">
        <v>15303</v>
      </c>
      <c r="H668" s="1" t="s">
        <v>15261</v>
      </c>
      <c r="I668" s="1" t="s">
        <v>12665</v>
      </c>
      <c r="J668" s="1" t="str">
        <f ca="1">IFERROR(__xludf.DUMMYFUNCTION("LEFT(INDEX(SPLIT(L668, "" ""), 4), 2)"),"13")</f>
        <v>13</v>
      </c>
      <c r="K668" s="1" t="s">
        <v>12589</v>
      </c>
      <c r="L668" s="4" t="str">
        <f ca="1">IFERROR(__xludf.DUMMYFUNCTION("JOIN("" "", SPLIT(REGEXEXTRACT(H668, ""(\S+\s+\S+\s+\S+\s+\S+)""), "" ""))"),"Intel Core i5 13600KF")</f>
        <v>Intel Core i5 13600KF</v>
      </c>
    </row>
    <row r="669" spans="1:12">
      <c r="A669" s="1" t="s">
        <v>15304</v>
      </c>
      <c r="B669" s="1" t="s">
        <v>15257</v>
      </c>
      <c r="D669" s="1" t="s">
        <v>10288</v>
      </c>
      <c r="E669" s="1" t="s">
        <v>15305</v>
      </c>
      <c r="F669" s="2" t="s">
        <v>15306</v>
      </c>
      <c r="G669" s="1" t="s">
        <v>15307</v>
      </c>
      <c r="H669" s="1" t="s">
        <v>15261</v>
      </c>
      <c r="I669" s="1" t="s">
        <v>12761</v>
      </c>
      <c r="J669" s="1" t="str">
        <f ca="1">IFERROR(__xludf.DUMMYFUNCTION("LEFT(INDEX(SPLIT(L669, "" ""), 4), 2)"),"13")</f>
        <v>13</v>
      </c>
      <c r="K669" s="1" t="s">
        <v>12589</v>
      </c>
      <c r="L669" s="4" t="str">
        <f ca="1">IFERROR(__xludf.DUMMYFUNCTION("JOIN("" "", SPLIT(REGEXEXTRACT(H669, ""(\S+\s+\S+\s+\S+\s+\S+)""), "" ""))"),"Intel Core i5 13600KF")</f>
        <v>Intel Core i5 13600KF</v>
      </c>
    </row>
    <row r="670" spans="1:12">
      <c r="A670" s="1" t="s">
        <v>15308</v>
      </c>
      <c r="B670" s="1" t="s">
        <v>15257</v>
      </c>
      <c r="D670" s="1" t="s">
        <v>10288</v>
      </c>
      <c r="E670" s="1" t="s">
        <v>15309</v>
      </c>
      <c r="F670" s="2" t="s">
        <v>15310</v>
      </c>
      <c r="G670" s="1" t="s">
        <v>15311</v>
      </c>
      <c r="H670" s="1" t="s">
        <v>15261</v>
      </c>
      <c r="I670" s="1" t="s">
        <v>12599</v>
      </c>
      <c r="J670" s="1" t="str">
        <f ca="1">IFERROR(__xludf.DUMMYFUNCTION("LEFT(INDEX(SPLIT(L670, "" ""), 4), 2)"),"13")</f>
        <v>13</v>
      </c>
      <c r="K670" s="1" t="s">
        <v>12589</v>
      </c>
      <c r="L670" s="4" t="str">
        <f ca="1">IFERROR(__xludf.DUMMYFUNCTION("JOIN("" "", SPLIT(REGEXEXTRACT(H670, ""(\S+\s+\S+\s+\S+\s+\S+)""), "" ""))"),"Intel Core i5 13600KF")</f>
        <v>Intel Core i5 13600KF</v>
      </c>
    </row>
    <row r="671" spans="1:12">
      <c r="A671" s="1" t="s">
        <v>15312</v>
      </c>
      <c r="B671" s="1" t="s">
        <v>15257</v>
      </c>
      <c r="D671" s="1" t="s">
        <v>10288</v>
      </c>
      <c r="E671" s="1" t="s">
        <v>15313</v>
      </c>
      <c r="F671" s="2" t="s">
        <v>15314</v>
      </c>
      <c r="G671" s="1" t="s">
        <v>15315</v>
      </c>
      <c r="H671" s="1" t="s">
        <v>15261</v>
      </c>
      <c r="I671" s="1" t="s">
        <v>12665</v>
      </c>
      <c r="J671" s="1" t="str">
        <f ca="1">IFERROR(__xludf.DUMMYFUNCTION("LEFT(INDEX(SPLIT(L671, "" ""), 4), 2)"),"13")</f>
        <v>13</v>
      </c>
      <c r="K671" s="1" t="s">
        <v>12589</v>
      </c>
      <c r="L671" s="4" t="str">
        <f ca="1">IFERROR(__xludf.DUMMYFUNCTION("JOIN("" "", SPLIT(REGEXEXTRACT(H671, ""(\S+\s+\S+\s+\S+\s+\S+)""), "" ""))"),"Intel Core i5 13600KF")</f>
        <v>Intel Core i5 13600KF</v>
      </c>
    </row>
    <row r="672" spans="1:12">
      <c r="A672" s="1" t="s">
        <v>15316</v>
      </c>
      <c r="B672" s="1" t="s">
        <v>15257</v>
      </c>
      <c r="D672" s="1" t="s">
        <v>10479</v>
      </c>
      <c r="E672" s="1" t="s">
        <v>15317</v>
      </c>
      <c r="F672" s="2" t="s">
        <v>15318</v>
      </c>
      <c r="G672" s="1" t="s">
        <v>15319</v>
      </c>
      <c r="H672" s="1" t="s">
        <v>15261</v>
      </c>
      <c r="I672" s="1" t="s">
        <v>12594</v>
      </c>
      <c r="J672" s="1" t="str">
        <f ca="1">IFERROR(__xludf.DUMMYFUNCTION("LEFT(INDEX(SPLIT(L672, "" ""), 4), 2)"),"13")</f>
        <v>13</v>
      </c>
      <c r="K672" s="1" t="s">
        <v>12589</v>
      </c>
      <c r="L672" s="4" t="str">
        <f ca="1">IFERROR(__xludf.DUMMYFUNCTION("JOIN("" "", SPLIT(REGEXEXTRACT(H672, ""(\S+\s+\S+\s+\S+\s+\S+)""), "" ""))"),"Intel Core i5 13600KF")</f>
        <v>Intel Core i5 13600KF</v>
      </c>
    </row>
    <row r="673" spans="1:12">
      <c r="A673" s="1" t="s">
        <v>15320</v>
      </c>
      <c r="B673" s="1" t="s">
        <v>15257</v>
      </c>
      <c r="D673" s="1" t="s">
        <v>10778</v>
      </c>
      <c r="E673" s="1" t="s">
        <v>15321</v>
      </c>
      <c r="F673" s="2" t="s">
        <v>15322</v>
      </c>
      <c r="G673" s="1" t="s">
        <v>15323</v>
      </c>
      <c r="H673" s="1" t="s">
        <v>15261</v>
      </c>
      <c r="I673" s="1" t="s">
        <v>12645</v>
      </c>
      <c r="J673" s="1" t="str">
        <f ca="1">IFERROR(__xludf.DUMMYFUNCTION("LEFT(INDEX(SPLIT(L673, "" ""), 4), 2)"),"13")</f>
        <v>13</v>
      </c>
      <c r="K673" s="1" t="s">
        <v>12589</v>
      </c>
      <c r="L673" s="4" t="str">
        <f ca="1">IFERROR(__xludf.DUMMYFUNCTION("JOIN("" "", SPLIT(REGEXEXTRACT(H673, ""(\S+\s+\S+\s+\S+\s+\S+)""), "" ""))"),"Intel Core i5 13600KF")</f>
        <v>Intel Core i5 13600KF</v>
      </c>
    </row>
    <row r="674" spans="1:12">
      <c r="A674" s="1" t="s">
        <v>15324</v>
      </c>
      <c r="B674" s="1" t="s">
        <v>15257</v>
      </c>
      <c r="D674" s="1" t="s">
        <v>10778</v>
      </c>
      <c r="E674" s="1" t="s">
        <v>15325</v>
      </c>
      <c r="F674" s="2" t="s">
        <v>15326</v>
      </c>
      <c r="G674" s="1" t="s">
        <v>15327</v>
      </c>
      <c r="H674" s="1" t="s">
        <v>15261</v>
      </c>
      <c r="I674" s="1" t="s">
        <v>13137</v>
      </c>
      <c r="J674" s="1" t="str">
        <f ca="1">IFERROR(__xludf.DUMMYFUNCTION("LEFT(INDEX(SPLIT(L674, "" ""), 4), 2)"),"13")</f>
        <v>13</v>
      </c>
      <c r="K674" s="1" t="s">
        <v>12589</v>
      </c>
      <c r="L674" s="4" t="str">
        <f ca="1">IFERROR(__xludf.DUMMYFUNCTION("JOIN("" "", SPLIT(REGEXEXTRACT(H674, ""(\S+\s+\S+\s+\S+\s+\S+)""), "" ""))"),"Intel Core i5 13600KF")</f>
        <v>Intel Core i5 13600KF</v>
      </c>
    </row>
    <row r="675" spans="1:12">
      <c r="A675" s="1" t="s">
        <v>15328</v>
      </c>
      <c r="B675" s="1" t="s">
        <v>15257</v>
      </c>
      <c r="D675" s="1" t="s">
        <v>10778</v>
      </c>
      <c r="E675" s="1" t="s">
        <v>15329</v>
      </c>
      <c r="F675" s="2" t="s">
        <v>15330</v>
      </c>
      <c r="G675" s="1" t="s">
        <v>15331</v>
      </c>
      <c r="H675" s="1" t="s">
        <v>15261</v>
      </c>
      <c r="I675" s="1" t="s">
        <v>12594</v>
      </c>
      <c r="J675" s="1" t="str">
        <f ca="1">IFERROR(__xludf.DUMMYFUNCTION("LEFT(INDEX(SPLIT(L675, "" ""), 4), 2)"),"13")</f>
        <v>13</v>
      </c>
      <c r="K675" s="1" t="s">
        <v>12589</v>
      </c>
      <c r="L675" s="4" t="str">
        <f ca="1">IFERROR(__xludf.DUMMYFUNCTION("JOIN("" "", SPLIT(REGEXEXTRACT(H675, ""(\S+\s+\S+\s+\S+\s+\S+)""), "" ""))"),"Intel Core i5 13600KF")</f>
        <v>Intel Core i5 13600KF</v>
      </c>
    </row>
    <row r="676" spans="1:12">
      <c r="A676" s="1" t="s">
        <v>13257</v>
      </c>
      <c r="B676" s="1" t="s">
        <v>15257</v>
      </c>
      <c r="D676" s="1" t="s">
        <v>10778</v>
      </c>
      <c r="E676" s="1" t="s">
        <v>15332</v>
      </c>
      <c r="F676" s="2" t="s">
        <v>13259</v>
      </c>
      <c r="G676" s="1" t="s">
        <v>15333</v>
      </c>
      <c r="H676" s="1" t="s">
        <v>15261</v>
      </c>
      <c r="I676" s="1" t="s">
        <v>12665</v>
      </c>
      <c r="J676" s="1" t="str">
        <f ca="1">IFERROR(__xludf.DUMMYFUNCTION("LEFT(INDEX(SPLIT(L676, "" ""), 4), 2)"),"13")</f>
        <v>13</v>
      </c>
      <c r="K676" s="1" t="s">
        <v>12589</v>
      </c>
      <c r="L676" s="4" t="str">
        <f ca="1">IFERROR(__xludf.DUMMYFUNCTION("JOIN("" "", SPLIT(REGEXEXTRACT(H676, ""(\S+\s+\S+\s+\S+\s+\S+)""), "" ""))"),"Intel Core i5 13600KF")</f>
        <v>Intel Core i5 13600KF</v>
      </c>
    </row>
    <row r="677" spans="1:12">
      <c r="A677" s="1" t="s">
        <v>15334</v>
      </c>
      <c r="B677" s="1" t="s">
        <v>15257</v>
      </c>
      <c r="D677" s="1" t="s">
        <v>10743</v>
      </c>
      <c r="E677" s="1" t="s">
        <v>15335</v>
      </c>
      <c r="F677" s="2" t="s">
        <v>15336</v>
      </c>
      <c r="G677" s="1" t="s">
        <v>15337</v>
      </c>
      <c r="H677" s="1" t="s">
        <v>15261</v>
      </c>
      <c r="I677" s="1" t="s">
        <v>12588</v>
      </c>
      <c r="J677" s="1" t="str">
        <f ca="1">IFERROR(__xludf.DUMMYFUNCTION("LEFT(INDEX(SPLIT(L677, "" ""), 4), 2)"),"13")</f>
        <v>13</v>
      </c>
      <c r="K677" s="1" t="s">
        <v>12589</v>
      </c>
      <c r="L677" s="4" t="str">
        <f ca="1">IFERROR(__xludf.DUMMYFUNCTION("JOIN("" "", SPLIT(REGEXEXTRACT(H677, ""(\S+\s+\S+\s+\S+\s+\S+)""), "" ""))"),"Intel Core i5 13600KF")</f>
        <v>Intel Core i5 13600KF</v>
      </c>
    </row>
    <row r="678" spans="1:12">
      <c r="A678" s="1" t="s">
        <v>15338</v>
      </c>
      <c r="B678" s="1" t="s">
        <v>15257</v>
      </c>
      <c r="D678" s="1" t="s">
        <v>10743</v>
      </c>
      <c r="E678" s="1" t="s">
        <v>15339</v>
      </c>
      <c r="F678" s="2" t="s">
        <v>15340</v>
      </c>
      <c r="G678" s="1" t="s">
        <v>15341</v>
      </c>
      <c r="H678" s="1" t="s">
        <v>15261</v>
      </c>
      <c r="I678" s="1" t="s">
        <v>12748</v>
      </c>
      <c r="J678" s="1" t="str">
        <f ca="1">IFERROR(__xludf.DUMMYFUNCTION("LEFT(INDEX(SPLIT(L678, "" ""), 4), 2)"),"13")</f>
        <v>13</v>
      </c>
      <c r="K678" s="1" t="s">
        <v>12589</v>
      </c>
      <c r="L678" s="4" t="str">
        <f ca="1">IFERROR(__xludf.DUMMYFUNCTION("JOIN("" "", SPLIT(REGEXEXTRACT(H678, ""(\S+\s+\S+\s+\S+\s+\S+)""), "" ""))"),"Intel Core i5 13600KF")</f>
        <v>Intel Core i5 13600KF</v>
      </c>
    </row>
    <row r="679" spans="1:12">
      <c r="A679" s="1" t="s">
        <v>15342</v>
      </c>
      <c r="B679" s="1" t="s">
        <v>15257</v>
      </c>
      <c r="D679" s="1" t="s">
        <v>10736</v>
      </c>
      <c r="E679" s="1" t="s">
        <v>15343</v>
      </c>
      <c r="F679" s="2" t="s">
        <v>15344</v>
      </c>
      <c r="G679" s="1" t="s">
        <v>15345</v>
      </c>
      <c r="H679" s="1" t="s">
        <v>15261</v>
      </c>
      <c r="I679" s="1" t="s">
        <v>13909</v>
      </c>
      <c r="J679" s="1" t="str">
        <f ca="1">IFERROR(__xludf.DUMMYFUNCTION("LEFT(INDEX(SPLIT(L679, "" ""), 4), 2)"),"13")</f>
        <v>13</v>
      </c>
      <c r="K679" s="1" t="s">
        <v>12589</v>
      </c>
      <c r="L679" s="4" t="str">
        <f ca="1">IFERROR(__xludf.DUMMYFUNCTION("JOIN("" "", SPLIT(REGEXEXTRACT(H679, ""(\S+\s+\S+\s+\S+\s+\S+)""), "" ""))"),"Intel Core i5 13600KF")</f>
        <v>Intel Core i5 13600KF</v>
      </c>
    </row>
    <row r="680" spans="1:12">
      <c r="A680" s="1" t="s">
        <v>15346</v>
      </c>
      <c r="B680" s="1" t="s">
        <v>15257</v>
      </c>
      <c r="D680" s="1" t="s">
        <v>10736</v>
      </c>
      <c r="E680" s="1" t="s">
        <v>15347</v>
      </c>
      <c r="F680" s="2" t="s">
        <v>15348</v>
      </c>
      <c r="G680" s="1" t="s">
        <v>15349</v>
      </c>
      <c r="H680" s="1" t="s">
        <v>15261</v>
      </c>
      <c r="I680" s="1" t="s">
        <v>12588</v>
      </c>
      <c r="J680" s="1" t="str">
        <f ca="1">IFERROR(__xludf.DUMMYFUNCTION("LEFT(INDEX(SPLIT(L680, "" ""), 4), 2)"),"13")</f>
        <v>13</v>
      </c>
      <c r="K680" s="1" t="s">
        <v>12589</v>
      </c>
      <c r="L680" s="4" t="str">
        <f ca="1">IFERROR(__xludf.DUMMYFUNCTION("JOIN("" "", SPLIT(REGEXEXTRACT(H680, ""(\S+\s+\S+\s+\S+\s+\S+)""), "" ""))"),"Intel Core i5 13600KF")</f>
        <v>Intel Core i5 13600KF</v>
      </c>
    </row>
    <row r="681" spans="1:12">
      <c r="A681" s="1" t="s">
        <v>15350</v>
      </c>
      <c r="B681" s="1" t="s">
        <v>15257</v>
      </c>
      <c r="D681" s="1" t="s">
        <v>10736</v>
      </c>
      <c r="E681" s="1" t="s">
        <v>15351</v>
      </c>
      <c r="F681" s="2" t="s">
        <v>15352</v>
      </c>
      <c r="G681" s="1" t="s">
        <v>15353</v>
      </c>
      <c r="H681" s="1" t="s">
        <v>15261</v>
      </c>
      <c r="I681" s="1" t="s">
        <v>12627</v>
      </c>
      <c r="J681" s="1" t="str">
        <f ca="1">IFERROR(__xludf.DUMMYFUNCTION("LEFT(INDEX(SPLIT(L681, "" ""), 4), 2)"),"13")</f>
        <v>13</v>
      </c>
      <c r="K681" s="1" t="s">
        <v>12589</v>
      </c>
      <c r="L681" s="4" t="str">
        <f ca="1">IFERROR(__xludf.DUMMYFUNCTION("JOIN("" "", SPLIT(REGEXEXTRACT(H681, ""(\S+\s+\S+\s+\S+\s+\S+)""), "" ""))"),"Intel Core i5 13600KF")</f>
        <v>Intel Core i5 13600KF</v>
      </c>
    </row>
    <row r="682" spans="1:12">
      <c r="A682" s="1" t="s">
        <v>15354</v>
      </c>
      <c r="B682" s="1" t="s">
        <v>15257</v>
      </c>
      <c r="D682" s="1" t="s">
        <v>10736</v>
      </c>
      <c r="E682" s="1" t="s">
        <v>15355</v>
      </c>
      <c r="F682" s="2" t="s">
        <v>15356</v>
      </c>
      <c r="G682" s="1" t="s">
        <v>15357</v>
      </c>
      <c r="H682" s="1" t="s">
        <v>15261</v>
      </c>
      <c r="I682" s="1" t="s">
        <v>12599</v>
      </c>
      <c r="J682" s="1" t="str">
        <f ca="1">IFERROR(__xludf.DUMMYFUNCTION("LEFT(INDEX(SPLIT(L682, "" ""), 4), 2)"),"13")</f>
        <v>13</v>
      </c>
      <c r="K682" s="1" t="s">
        <v>12589</v>
      </c>
      <c r="L682" s="4" t="str">
        <f ca="1">IFERROR(__xludf.DUMMYFUNCTION("JOIN("" "", SPLIT(REGEXEXTRACT(H682, ""(\S+\s+\S+\s+\S+\s+\S+)""), "" ""))"),"Intel Core i5 13600KF")</f>
        <v>Intel Core i5 13600KF</v>
      </c>
    </row>
    <row r="683" spans="1:12">
      <c r="A683" s="1" t="s">
        <v>15358</v>
      </c>
      <c r="B683" s="1" t="s">
        <v>15257</v>
      </c>
      <c r="D683" s="1" t="s">
        <v>10736</v>
      </c>
      <c r="E683" s="1" t="s">
        <v>15359</v>
      </c>
      <c r="F683" s="2" t="s">
        <v>15360</v>
      </c>
      <c r="G683" s="1" t="s">
        <v>15361</v>
      </c>
      <c r="H683" s="1" t="s">
        <v>15261</v>
      </c>
      <c r="I683" s="1" t="s">
        <v>12696</v>
      </c>
      <c r="J683" s="1" t="str">
        <f ca="1">IFERROR(__xludf.DUMMYFUNCTION("LEFT(INDEX(SPLIT(L683, "" ""), 4), 2)"),"13")</f>
        <v>13</v>
      </c>
      <c r="K683" s="1" t="s">
        <v>12589</v>
      </c>
      <c r="L683" s="4" t="str">
        <f ca="1">IFERROR(__xludf.DUMMYFUNCTION("JOIN("" "", SPLIT(REGEXEXTRACT(H683, ""(\S+\s+\S+\s+\S+\s+\S+)""), "" ""))"),"Intel Core i5 13600KF")</f>
        <v>Intel Core i5 13600KF</v>
      </c>
    </row>
    <row r="684" spans="1:12">
      <c r="A684" s="1" t="s">
        <v>15362</v>
      </c>
      <c r="B684" s="1" t="s">
        <v>15257</v>
      </c>
      <c r="D684" s="1" t="s">
        <v>10736</v>
      </c>
      <c r="E684" s="1" t="s">
        <v>15363</v>
      </c>
      <c r="F684" s="2" t="s">
        <v>15364</v>
      </c>
      <c r="G684" s="1" t="s">
        <v>15365</v>
      </c>
      <c r="H684" s="1" t="s">
        <v>15261</v>
      </c>
      <c r="I684" s="1" t="s">
        <v>12594</v>
      </c>
      <c r="J684" s="1" t="str">
        <f ca="1">IFERROR(__xludf.DUMMYFUNCTION("LEFT(INDEX(SPLIT(L684, "" ""), 4), 2)"),"13")</f>
        <v>13</v>
      </c>
      <c r="K684" s="1" t="s">
        <v>12589</v>
      </c>
      <c r="L684" s="4" t="str">
        <f ca="1">IFERROR(__xludf.DUMMYFUNCTION("JOIN("" "", SPLIT(REGEXEXTRACT(H684, ""(\S+\s+\S+\s+\S+\s+\S+)""), "" ""))"),"Intel Core i5 13600KF")</f>
        <v>Intel Core i5 13600KF</v>
      </c>
    </row>
    <row r="685" spans="1:12">
      <c r="A685" s="1" t="s">
        <v>15366</v>
      </c>
      <c r="B685" s="1" t="s">
        <v>15257</v>
      </c>
      <c r="D685" s="1" t="s">
        <v>10740</v>
      </c>
      <c r="E685" s="1" t="s">
        <v>15367</v>
      </c>
      <c r="F685" s="2" t="s">
        <v>15368</v>
      </c>
      <c r="G685" s="1" t="s">
        <v>15369</v>
      </c>
      <c r="H685" s="1" t="s">
        <v>15261</v>
      </c>
      <c r="I685" s="1" t="s">
        <v>12727</v>
      </c>
      <c r="J685" s="1" t="str">
        <f ca="1">IFERROR(__xludf.DUMMYFUNCTION("LEFT(INDEX(SPLIT(L685, "" ""), 4), 2)"),"13")</f>
        <v>13</v>
      </c>
      <c r="K685" s="1" t="s">
        <v>12589</v>
      </c>
      <c r="L685" s="4" t="str">
        <f ca="1">IFERROR(__xludf.DUMMYFUNCTION("JOIN("" "", SPLIT(REGEXEXTRACT(H685, ""(\S+\s+\S+\s+\S+\s+\S+)""), "" ""))"),"Intel Core i5 13600KF")</f>
        <v>Intel Core i5 13600KF</v>
      </c>
    </row>
    <row r="686" spans="1:12">
      <c r="A686" s="1" t="s">
        <v>15370</v>
      </c>
      <c r="B686" s="1" t="s">
        <v>15257</v>
      </c>
      <c r="D686" s="1" t="s">
        <v>10740</v>
      </c>
      <c r="E686" s="1" t="s">
        <v>15371</v>
      </c>
      <c r="F686" s="2" t="s">
        <v>15372</v>
      </c>
      <c r="G686" s="1" t="s">
        <v>15373</v>
      </c>
      <c r="H686" s="1" t="s">
        <v>15261</v>
      </c>
      <c r="I686" s="1" t="s">
        <v>12599</v>
      </c>
      <c r="J686" s="1" t="str">
        <f ca="1">IFERROR(__xludf.DUMMYFUNCTION("LEFT(INDEX(SPLIT(L686, "" ""), 4), 2)"),"13")</f>
        <v>13</v>
      </c>
      <c r="K686" s="1" t="s">
        <v>12589</v>
      </c>
      <c r="L686" s="4" t="str">
        <f ca="1">IFERROR(__xludf.DUMMYFUNCTION("JOIN("" "", SPLIT(REGEXEXTRACT(H686, ""(\S+\s+\S+\s+\S+\s+\S+)""), "" ""))"),"Intel Core i5 13600KF")</f>
        <v>Intel Core i5 13600KF</v>
      </c>
    </row>
    <row r="687" spans="1:12">
      <c r="A687" s="1" t="s">
        <v>13133</v>
      </c>
      <c r="B687" s="1" t="s">
        <v>15257</v>
      </c>
      <c r="D687" s="1" t="s">
        <v>10740</v>
      </c>
      <c r="E687" s="1" t="s">
        <v>15374</v>
      </c>
      <c r="F687" s="2" t="s">
        <v>13135</v>
      </c>
      <c r="G687" s="1" t="s">
        <v>15375</v>
      </c>
      <c r="H687" s="1" t="s">
        <v>15261</v>
      </c>
      <c r="I687" s="1" t="s">
        <v>12645</v>
      </c>
      <c r="J687" s="1" t="str">
        <f ca="1">IFERROR(__xludf.DUMMYFUNCTION("LEFT(INDEX(SPLIT(L687, "" ""), 4), 2)"),"13")</f>
        <v>13</v>
      </c>
      <c r="K687" s="1" t="s">
        <v>12589</v>
      </c>
      <c r="L687" s="4" t="str">
        <f ca="1">IFERROR(__xludf.DUMMYFUNCTION("JOIN("" "", SPLIT(REGEXEXTRACT(H687, ""(\S+\s+\S+\s+\S+\s+\S+)""), "" ""))"),"Intel Core i5 13600KF")</f>
        <v>Intel Core i5 13600KF</v>
      </c>
    </row>
    <row r="688" spans="1:12">
      <c r="A688" s="1" t="s">
        <v>15376</v>
      </c>
      <c r="B688" s="1" t="s">
        <v>15257</v>
      </c>
      <c r="D688" s="1" t="s">
        <v>10740</v>
      </c>
      <c r="E688" s="1" t="s">
        <v>15377</v>
      </c>
      <c r="F688" s="2" t="s">
        <v>15378</v>
      </c>
      <c r="G688" s="1" t="s">
        <v>15379</v>
      </c>
      <c r="H688" s="1" t="s">
        <v>15261</v>
      </c>
      <c r="I688" s="1" t="s">
        <v>12761</v>
      </c>
      <c r="J688" s="1" t="str">
        <f ca="1">IFERROR(__xludf.DUMMYFUNCTION("LEFT(INDEX(SPLIT(L688, "" ""), 4), 2)"),"13")</f>
        <v>13</v>
      </c>
      <c r="K688" s="1" t="s">
        <v>12589</v>
      </c>
      <c r="L688" s="4" t="str">
        <f ca="1">IFERROR(__xludf.DUMMYFUNCTION("JOIN("" "", SPLIT(REGEXEXTRACT(H688, ""(\S+\s+\S+\s+\S+\s+\S+)""), "" ""))"),"Intel Core i5 13600KF")</f>
        <v>Intel Core i5 13600KF</v>
      </c>
    </row>
    <row r="689" spans="1:12">
      <c r="A689" s="1" t="s">
        <v>15380</v>
      </c>
      <c r="B689" s="1" t="s">
        <v>15257</v>
      </c>
      <c r="D689" s="1" t="s">
        <v>10740</v>
      </c>
      <c r="E689" s="1" t="s">
        <v>15381</v>
      </c>
      <c r="F689" s="2" t="s">
        <v>15382</v>
      </c>
      <c r="G689" s="1" t="s">
        <v>15383</v>
      </c>
      <c r="H689" s="1" t="s">
        <v>15261</v>
      </c>
      <c r="I689" s="1" t="s">
        <v>12627</v>
      </c>
      <c r="J689" s="1" t="str">
        <f ca="1">IFERROR(__xludf.DUMMYFUNCTION("LEFT(INDEX(SPLIT(L689, "" ""), 4), 2)"),"13")</f>
        <v>13</v>
      </c>
      <c r="K689" s="1" t="s">
        <v>12589</v>
      </c>
      <c r="L689" s="4" t="str">
        <f ca="1">IFERROR(__xludf.DUMMYFUNCTION("JOIN("" "", SPLIT(REGEXEXTRACT(H689, ""(\S+\s+\S+\s+\S+\s+\S+)""), "" ""))"),"Intel Core i5 13600KF")</f>
        <v>Intel Core i5 13600KF</v>
      </c>
    </row>
    <row r="690" spans="1:12">
      <c r="A690" s="1" t="s">
        <v>15384</v>
      </c>
      <c r="B690" s="1" t="s">
        <v>15257</v>
      </c>
      <c r="D690" s="1" t="s">
        <v>12862</v>
      </c>
      <c r="E690" s="1" t="s">
        <v>15385</v>
      </c>
      <c r="F690" s="2" t="s">
        <v>15386</v>
      </c>
      <c r="G690" s="1" t="s">
        <v>15387</v>
      </c>
      <c r="H690" s="1" t="s">
        <v>15261</v>
      </c>
      <c r="I690" s="1" t="s">
        <v>12665</v>
      </c>
      <c r="J690" s="1" t="str">
        <f ca="1">IFERROR(__xludf.DUMMYFUNCTION("LEFT(INDEX(SPLIT(L690, "" ""), 4), 2)"),"13")</f>
        <v>13</v>
      </c>
      <c r="K690" s="1" t="s">
        <v>12589</v>
      </c>
      <c r="L690" s="4" t="str">
        <f ca="1">IFERROR(__xludf.DUMMYFUNCTION("JOIN("" "", SPLIT(REGEXEXTRACT(H690, ""(\S+\s+\S+\s+\S+\s+\S+)""), "" ""))"),"Intel Core i5 13600KF")</f>
        <v>Intel Core i5 13600KF</v>
      </c>
    </row>
    <row r="691" spans="1:12">
      <c r="A691" s="1" t="s">
        <v>15388</v>
      </c>
      <c r="B691" s="1" t="s">
        <v>15257</v>
      </c>
      <c r="D691" s="1" t="s">
        <v>12862</v>
      </c>
      <c r="E691" s="1" t="s">
        <v>15389</v>
      </c>
      <c r="F691" s="2" t="s">
        <v>15390</v>
      </c>
      <c r="G691" s="1" t="s">
        <v>15391</v>
      </c>
      <c r="H691" s="1" t="s">
        <v>15261</v>
      </c>
      <c r="I691" s="1" t="s">
        <v>14326</v>
      </c>
      <c r="J691" s="1" t="str">
        <f ca="1">IFERROR(__xludf.DUMMYFUNCTION("LEFT(INDEX(SPLIT(L691, "" ""), 4), 2)"),"13")</f>
        <v>13</v>
      </c>
      <c r="K691" s="1" t="s">
        <v>12589</v>
      </c>
      <c r="L691" s="4" t="str">
        <f ca="1">IFERROR(__xludf.DUMMYFUNCTION("JOIN("" "", SPLIT(REGEXEXTRACT(H691, ""(\S+\s+\S+\s+\S+\s+\S+)""), "" ""))"),"Intel Core i5 13600KF")</f>
        <v>Intel Core i5 13600KF</v>
      </c>
    </row>
    <row r="692" spans="1:12">
      <c r="A692" s="1" t="s">
        <v>15392</v>
      </c>
      <c r="B692" s="1" t="s">
        <v>15257</v>
      </c>
      <c r="D692" s="1" t="s">
        <v>12879</v>
      </c>
      <c r="E692" s="1" t="s">
        <v>15393</v>
      </c>
      <c r="F692" s="2" t="s">
        <v>15394</v>
      </c>
      <c r="G692" s="1" t="s">
        <v>15395</v>
      </c>
      <c r="H692" s="1" t="s">
        <v>15261</v>
      </c>
      <c r="I692" s="1" t="s">
        <v>12588</v>
      </c>
      <c r="J692" s="1" t="str">
        <f ca="1">IFERROR(__xludf.DUMMYFUNCTION("LEFT(INDEX(SPLIT(L692, "" ""), 4), 2)"),"13")</f>
        <v>13</v>
      </c>
      <c r="K692" s="1" t="s">
        <v>12589</v>
      </c>
      <c r="L692" s="4" t="str">
        <f ca="1">IFERROR(__xludf.DUMMYFUNCTION("JOIN("" "", SPLIT(REGEXEXTRACT(H692, ""(\S+\s+\S+\s+\S+\s+\S+)""), "" ""))"),"Intel Core i5 13600KF")</f>
        <v>Intel Core i5 13600KF</v>
      </c>
    </row>
    <row r="693" spans="1:12">
      <c r="A693" s="1" t="s">
        <v>15396</v>
      </c>
      <c r="B693" s="1" t="s">
        <v>15257</v>
      </c>
      <c r="D693" s="1" t="s">
        <v>12888</v>
      </c>
      <c r="E693" s="1" t="s">
        <v>15397</v>
      </c>
      <c r="F693" s="2" t="s">
        <v>15398</v>
      </c>
      <c r="G693" s="1" t="s">
        <v>15399</v>
      </c>
      <c r="H693" s="1" t="s">
        <v>15261</v>
      </c>
      <c r="I693" s="1" t="s">
        <v>12714</v>
      </c>
      <c r="J693" s="1" t="str">
        <f ca="1">IFERROR(__xludf.DUMMYFUNCTION("LEFT(INDEX(SPLIT(L693, "" ""), 4), 2)"),"13")</f>
        <v>13</v>
      </c>
      <c r="K693" s="1" t="s">
        <v>12589</v>
      </c>
      <c r="L693" s="4" t="str">
        <f ca="1">IFERROR(__xludf.DUMMYFUNCTION("JOIN("" "", SPLIT(REGEXEXTRACT(H693, ""(\S+\s+\S+\s+\S+\s+\S+)""), "" ""))"),"Intel Core i5 13600KF")</f>
        <v>Intel Core i5 13600KF</v>
      </c>
    </row>
    <row r="694" spans="1:12">
      <c r="A694" s="1" t="s">
        <v>15400</v>
      </c>
      <c r="B694" s="1" t="s">
        <v>15257</v>
      </c>
      <c r="D694" s="1" t="s">
        <v>12888</v>
      </c>
      <c r="E694" s="1" t="s">
        <v>15401</v>
      </c>
      <c r="F694" s="2" t="s">
        <v>15402</v>
      </c>
      <c r="G694" s="1" t="s">
        <v>15403</v>
      </c>
      <c r="H694" s="1" t="s">
        <v>15261</v>
      </c>
      <c r="I694" s="1" t="s">
        <v>15404</v>
      </c>
      <c r="J694" s="1" t="str">
        <f ca="1">IFERROR(__xludf.DUMMYFUNCTION("LEFT(INDEX(SPLIT(L694, "" ""), 4), 2)"),"13")</f>
        <v>13</v>
      </c>
      <c r="K694" s="1" t="s">
        <v>12589</v>
      </c>
      <c r="L694" s="4" t="str">
        <f ca="1">IFERROR(__xludf.DUMMYFUNCTION("JOIN("" "", SPLIT(REGEXEXTRACT(H694, ""(\S+\s+\S+\s+\S+\s+\S+)""), "" ""))"),"Intel Core i5 13600KF")</f>
        <v>Intel Core i5 13600KF</v>
      </c>
    </row>
    <row r="695" spans="1:12">
      <c r="A695" s="1" t="s">
        <v>15405</v>
      </c>
      <c r="B695" s="1" t="s">
        <v>15257</v>
      </c>
      <c r="D695" s="1" t="s">
        <v>12888</v>
      </c>
      <c r="E695" s="1" t="s">
        <v>5642</v>
      </c>
      <c r="F695" s="2" t="s">
        <v>15406</v>
      </c>
      <c r="G695" s="1" t="s">
        <v>15407</v>
      </c>
      <c r="H695" s="1" t="s">
        <v>15261</v>
      </c>
      <c r="I695" s="1" t="s">
        <v>12665</v>
      </c>
      <c r="J695" s="1" t="str">
        <f ca="1">IFERROR(__xludf.DUMMYFUNCTION("LEFT(INDEX(SPLIT(L695, "" ""), 4), 2)"),"13")</f>
        <v>13</v>
      </c>
      <c r="K695" s="1" t="s">
        <v>12589</v>
      </c>
      <c r="L695" s="4" t="str">
        <f ca="1">IFERROR(__xludf.DUMMYFUNCTION("JOIN("" "", SPLIT(REGEXEXTRACT(H695, ""(\S+\s+\S+\s+\S+\s+\S+)""), "" ""))"),"Intel Core i5 13600KF")</f>
        <v>Intel Core i5 13600KF</v>
      </c>
    </row>
    <row r="696" spans="1:12">
      <c r="A696" s="1" t="s">
        <v>15408</v>
      </c>
      <c r="B696" s="1" t="s">
        <v>15257</v>
      </c>
      <c r="D696" s="1" t="s">
        <v>12905</v>
      </c>
      <c r="E696" s="1" t="s">
        <v>15409</v>
      </c>
      <c r="F696" s="2" t="s">
        <v>15410</v>
      </c>
      <c r="G696" s="1" t="s">
        <v>15411</v>
      </c>
      <c r="H696" s="1" t="s">
        <v>15261</v>
      </c>
      <c r="I696" s="1" t="s">
        <v>12645</v>
      </c>
      <c r="J696" s="1" t="str">
        <f ca="1">IFERROR(__xludf.DUMMYFUNCTION("LEFT(INDEX(SPLIT(L696, "" ""), 4), 2)"),"13")</f>
        <v>13</v>
      </c>
      <c r="K696" s="1" t="s">
        <v>12589</v>
      </c>
      <c r="L696" s="4" t="str">
        <f ca="1">IFERROR(__xludf.DUMMYFUNCTION("JOIN("" "", SPLIT(REGEXEXTRACT(H696, ""(\S+\s+\S+\s+\S+\s+\S+)""), "" ""))"),"Intel Core i5 13600KF")</f>
        <v>Intel Core i5 13600KF</v>
      </c>
    </row>
    <row r="697" spans="1:12">
      <c r="A697" s="1" t="s">
        <v>15412</v>
      </c>
      <c r="B697" s="1" t="s">
        <v>15257</v>
      </c>
      <c r="D697" s="1" t="s">
        <v>12905</v>
      </c>
      <c r="E697" s="1" t="s">
        <v>15413</v>
      </c>
      <c r="F697" s="2" t="s">
        <v>15414</v>
      </c>
      <c r="G697" s="1" t="s">
        <v>15415</v>
      </c>
      <c r="H697" s="1" t="s">
        <v>15261</v>
      </c>
      <c r="I697" s="1" t="s">
        <v>14539</v>
      </c>
      <c r="J697" s="1" t="str">
        <f ca="1">IFERROR(__xludf.DUMMYFUNCTION("LEFT(INDEX(SPLIT(L697, "" ""), 4), 2)"),"13")</f>
        <v>13</v>
      </c>
      <c r="K697" s="1" t="s">
        <v>12589</v>
      </c>
      <c r="L697" s="4" t="str">
        <f ca="1">IFERROR(__xludf.DUMMYFUNCTION("JOIN("" "", SPLIT(REGEXEXTRACT(H697, ""(\S+\s+\S+\s+\S+\s+\S+)""), "" ""))"),"Intel Core i5 13600KF")</f>
        <v>Intel Core i5 13600KF</v>
      </c>
    </row>
    <row r="698" spans="1:12">
      <c r="A698" s="1" t="s">
        <v>15416</v>
      </c>
      <c r="B698" s="1" t="s">
        <v>15257</v>
      </c>
      <c r="D698" s="1" t="s">
        <v>12905</v>
      </c>
      <c r="E698" s="1" t="s">
        <v>15417</v>
      </c>
      <c r="F698" s="2" t="s">
        <v>15418</v>
      </c>
      <c r="G698" s="1" t="s">
        <v>15419</v>
      </c>
      <c r="H698" s="1" t="s">
        <v>15261</v>
      </c>
      <c r="I698" s="1" t="s">
        <v>12599</v>
      </c>
      <c r="J698" s="1" t="str">
        <f ca="1">IFERROR(__xludf.DUMMYFUNCTION("LEFT(INDEX(SPLIT(L698, "" ""), 4), 2)"),"13")</f>
        <v>13</v>
      </c>
      <c r="K698" s="1" t="s">
        <v>12589</v>
      </c>
      <c r="L698" s="4" t="str">
        <f ca="1">IFERROR(__xludf.DUMMYFUNCTION("JOIN("" "", SPLIT(REGEXEXTRACT(H698, ""(\S+\s+\S+\s+\S+\s+\S+)""), "" ""))"),"Intel Core i5 13600KF")</f>
        <v>Intel Core i5 13600KF</v>
      </c>
    </row>
    <row r="699" spans="1:12">
      <c r="A699" s="1" t="s">
        <v>15420</v>
      </c>
      <c r="B699" s="1" t="s">
        <v>15257</v>
      </c>
      <c r="D699" s="1" t="s">
        <v>12905</v>
      </c>
      <c r="E699" s="1" t="s">
        <v>15421</v>
      </c>
      <c r="F699" s="2" t="s">
        <v>15422</v>
      </c>
      <c r="G699" s="1" t="s">
        <v>15423</v>
      </c>
      <c r="H699" s="1" t="s">
        <v>15261</v>
      </c>
      <c r="I699" s="1" t="s">
        <v>12645</v>
      </c>
      <c r="J699" s="1" t="str">
        <f ca="1">IFERROR(__xludf.DUMMYFUNCTION("LEFT(INDEX(SPLIT(L699, "" ""), 4), 2)"),"13")</f>
        <v>13</v>
      </c>
      <c r="K699" s="1" t="s">
        <v>12589</v>
      </c>
      <c r="L699" s="4" t="str">
        <f ca="1">IFERROR(__xludf.DUMMYFUNCTION("JOIN("" "", SPLIT(REGEXEXTRACT(H699, ""(\S+\s+\S+\s+\S+\s+\S+)""), "" ""))"),"Intel Core i5 13600KF")</f>
        <v>Intel Core i5 13600KF</v>
      </c>
    </row>
    <row r="700" spans="1:12">
      <c r="A700" s="1" t="s">
        <v>15424</v>
      </c>
      <c r="B700" s="1" t="s">
        <v>15257</v>
      </c>
      <c r="D700" s="1" t="s">
        <v>12905</v>
      </c>
      <c r="E700" s="1" t="s">
        <v>15425</v>
      </c>
      <c r="F700" s="2" t="s">
        <v>15426</v>
      </c>
      <c r="G700" s="1" t="s">
        <v>15427</v>
      </c>
      <c r="H700" s="1" t="s">
        <v>15261</v>
      </c>
      <c r="I700" s="1" t="s">
        <v>12627</v>
      </c>
      <c r="J700" s="1" t="str">
        <f ca="1">IFERROR(__xludf.DUMMYFUNCTION("LEFT(INDEX(SPLIT(L700, "" ""), 4), 2)"),"13")</f>
        <v>13</v>
      </c>
      <c r="K700" s="1" t="s">
        <v>12589</v>
      </c>
      <c r="L700" s="4" t="str">
        <f ca="1">IFERROR(__xludf.DUMMYFUNCTION("JOIN("" "", SPLIT(REGEXEXTRACT(H700, ""(\S+\s+\S+\s+\S+\s+\S+)""), "" ""))"),"Intel Core i5 13600KF")</f>
        <v>Intel Core i5 13600KF</v>
      </c>
    </row>
    <row r="701" spans="1:12">
      <c r="A701" s="1" t="s">
        <v>15428</v>
      </c>
      <c r="B701" s="1" t="s">
        <v>15257</v>
      </c>
      <c r="D701" s="1" t="s">
        <v>12905</v>
      </c>
      <c r="E701" s="1" t="s">
        <v>15429</v>
      </c>
      <c r="F701" s="2" t="s">
        <v>15430</v>
      </c>
      <c r="G701" s="1" t="s">
        <v>15431</v>
      </c>
      <c r="H701" s="1" t="s">
        <v>15261</v>
      </c>
      <c r="I701" s="1" t="s">
        <v>12665</v>
      </c>
      <c r="J701" s="1" t="str">
        <f ca="1">IFERROR(__xludf.DUMMYFUNCTION("LEFT(INDEX(SPLIT(L701, "" ""), 4), 2)"),"13")</f>
        <v>13</v>
      </c>
      <c r="K701" s="1" t="s">
        <v>12589</v>
      </c>
      <c r="L701" s="4" t="str">
        <f ca="1">IFERROR(__xludf.DUMMYFUNCTION("JOIN("" "", SPLIT(REGEXEXTRACT(H701, ""(\S+\s+\S+\s+\S+\s+\S+)""), "" ""))"),"Intel Core i5 13600KF")</f>
        <v>Intel Core i5 13600KF</v>
      </c>
    </row>
    <row r="702" spans="1:12">
      <c r="A702" s="1" t="s">
        <v>15432</v>
      </c>
      <c r="B702" s="1" t="s">
        <v>15257</v>
      </c>
      <c r="D702" s="1" t="s">
        <v>12905</v>
      </c>
      <c r="E702" s="1" t="s">
        <v>15433</v>
      </c>
      <c r="F702" s="2" t="s">
        <v>15434</v>
      </c>
      <c r="G702" s="1" t="s">
        <v>15435</v>
      </c>
      <c r="H702" s="1" t="s">
        <v>15261</v>
      </c>
      <c r="I702" s="1" t="s">
        <v>12614</v>
      </c>
      <c r="J702" s="1" t="str">
        <f ca="1">IFERROR(__xludf.DUMMYFUNCTION("LEFT(INDEX(SPLIT(L702, "" ""), 4), 2)"),"13")</f>
        <v>13</v>
      </c>
      <c r="K702" s="1" t="s">
        <v>12589</v>
      </c>
      <c r="L702" s="4" t="str">
        <f ca="1">IFERROR(__xludf.DUMMYFUNCTION("JOIN("" "", SPLIT(REGEXEXTRACT(H702, ""(\S+\s+\S+\s+\S+\s+\S+)""), "" ""))"),"Intel Core i5 13600KF")</f>
        <v>Intel Core i5 13600KF</v>
      </c>
    </row>
    <row r="703" spans="1:12">
      <c r="A703" s="1" t="s">
        <v>15436</v>
      </c>
      <c r="B703" s="1" t="s">
        <v>15257</v>
      </c>
      <c r="D703" s="1" t="s">
        <v>12914</v>
      </c>
      <c r="E703" s="1" t="s">
        <v>15437</v>
      </c>
      <c r="F703" s="2" t="s">
        <v>15438</v>
      </c>
      <c r="G703" s="1" t="s">
        <v>15439</v>
      </c>
      <c r="H703" s="1" t="s">
        <v>15261</v>
      </c>
      <c r="I703" s="1" t="s">
        <v>12599</v>
      </c>
      <c r="J703" s="1" t="str">
        <f ca="1">IFERROR(__xludf.DUMMYFUNCTION("LEFT(INDEX(SPLIT(L703, "" ""), 4), 2)"),"13")</f>
        <v>13</v>
      </c>
      <c r="K703" s="1" t="s">
        <v>12589</v>
      </c>
      <c r="L703" s="4" t="str">
        <f ca="1">IFERROR(__xludf.DUMMYFUNCTION("JOIN("" "", SPLIT(REGEXEXTRACT(H703, ""(\S+\s+\S+\s+\S+\s+\S+)""), "" ""))"),"Intel Core i5 13600KF")</f>
        <v>Intel Core i5 13600KF</v>
      </c>
    </row>
    <row r="704" spans="1:12">
      <c r="A704" s="1" t="s">
        <v>15440</v>
      </c>
      <c r="B704" s="1" t="s">
        <v>15257</v>
      </c>
      <c r="D704" s="1" t="s">
        <v>12914</v>
      </c>
      <c r="E704" s="1" t="s">
        <v>4986</v>
      </c>
      <c r="F704" s="2" t="s">
        <v>15441</v>
      </c>
      <c r="G704" s="1" t="s">
        <v>15442</v>
      </c>
      <c r="H704" s="1" t="s">
        <v>15261</v>
      </c>
      <c r="I704" s="1" t="s">
        <v>15443</v>
      </c>
      <c r="J704" s="1" t="str">
        <f ca="1">IFERROR(__xludf.DUMMYFUNCTION("LEFT(INDEX(SPLIT(L704, "" ""), 4), 2)"),"13")</f>
        <v>13</v>
      </c>
      <c r="K704" s="1" t="s">
        <v>12589</v>
      </c>
      <c r="L704" s="4" t="str">
        <f ca="1">IFERROR(__xludf.DUMMYFUNCTION("JOIN("" "", SPLIT(REGEXEXTRACT(H704, ""(\S+\s+\S+\s+\S+\s+\S+)""), "" ""))"),"Intel Core i5 13600KF")</f>
        <v>Intel Core i5 13600KF</v>
      </c>
    </row>
    <row r="705" spans="1:12">
      <c r="A705" s="1" t="s">
        <v>15444</v>
      </c>
      <c r="B705" s="1" t="s">
        <v>15257</v>
      </c>
      <c r="D705" s="1" t="s">
        <v>12940</v>
      </c>
      <c r="E705" s="1" t="s">
        <v>15445</v>
      </c>
      <c r="F705" s="2" t="s">
        <v>15446</v>
      </c>
      <c r="G705" s="1" t="s">
        <v>15447</v>
      </c>
      <c r="H705" s="1" t="s">
        <v>15261</v>
      </c>
      <c r="I705" s="1" t="s">
        <v>12748</v>
      </c>
      <c r="J705" s="1" t="str">
        <f ca="1">IFERROR(__xludf.DUMMYFUNCTION("LEFT(INDEX(SPLIT(L705, "" ""), 4), 2)"),"13")</f>
        <v>13</v>
      </c>
      <c r="K705" s="1" t="s">
        <v>12589</v>
      </c>
      <c r="L705" s="4" t="str">
        <f ca="1">IFERROR(__xludf.DUMMYFUNCTION("JOIN("" "", SPLIT(REGEXEXTRACT(H705, ""(\S+\s+\S+\s+\S+\s+\S+)""), "" ""))"),"Intel Core i5 13600KF")</f>
        <v>Intel Core i5 13600KF</v>
      </c>
    </row>
    <row r="706" spans="1:12">
      <c r="A706" s="1" t="s">
        <v>15448</v>
      </c>
      <c r="B706" s="1" t="s">
        <v>15257</v>
      </c>
      <c r="D706" s="1" t="s">
        <v>12953</v>
      </c>
      <c r="E706" s="1" t="s">
        <v>15449</v>
      </c>
      <c r="F706" s="2" t="s">
        <v>15450</v>
      </c>
      <c r="G706" s="1" t="s">
        <v>15451</v>
      </c>
      <c r="H706" s="1" t="s">
        <v>15261</v>
      </c>
      <c r="I706" s="1" t="s">
        <v>12604</v>
      </c>
      <c r="J706" s="1" t="str">
        <f ca="1">IFERROR(__xludf.DUMMYFUNCTION("LEFT(INDEX(SPLIT(L706, "" ""), 4), 2)"),"13")</f>
        <v>13</v>
      </c>
      <c r="K706" s="1" t="s">
        <v>12589</v>
      </c>
      <c r="L706" s="4" t="str">
        <f ca="1">IFERROR(__xludf.DUMMYFUNCTION("JOIN("" "", SPLIT(REGEXEXTRACT(H706, ""(\S+\s+\S+\s+\S+\s+\S+)""), "" ""))"),"Intel Core i5 13600KF")</f>
        <v>Intel Core i5 13600KF</v>
      </c>
    </row>
    <row r="707" spans="1:12">
      <c r="A707" s="1" t="s">
        <v>15452</v>
      </c>
      <c r="B707" s="1" t="s">
        <v>13068</v>
      </c>
      <c r="D707" s="1" t="s">
        <v>14042</v>
      </c>
      <c r="E707" s="1" t="s">
        <v>15453</v>
      </c>
      <c r="F707" s="2" t="s">
        <v>15454</v>
      </c>
      <c r="G707" s="1" t="s">
        <v>15455</v>
      </c>
      <c r="H707" s="1" t="s">
        <v>15456</v>
      </c>
      <c r="I707" s="1" t="s">
        <v>12665</v>
      </c>
      <c r="J707" s="1" t="str">
        <f ca="1">IFERROR(__xludf.DUMMYFUNCTION("LEFT(INDEX(SPLIT(L707, "" ""), 4), 2)"),"12")</f>
        <v>12</v>
      </c>
      <c r="K707" s="1" t="s">
        <v>12589</v>
      </c>
      <c r="L707" s="4" t="str">
        <f ca="1">IFERROR(__xludf.DUMMYFUNCTION("JOIN("" "", SPLIT(REGEXEXTRACT(H707, ""(\S+\s+\S+\s+\S+\s+\S+)""), "" ""))"),"Intel Core i9 12900K")</f>
        <v>Intel Core i9 12900K</v>
      </c>
    </row>
    <row r="708" spans="1:12">
      <c r="A708" s="1" t="s">
        <v>14175</v>
      </c>
      <c r="B708" s="1" t="s">
        <v>13068</v>
      </c>
      <c r="D708" s="1" t="s">
        <v>10300</v>
      </c>
      <c r="E708" s="1" t="s">
        <v>15457</v>
      </c>
      <c r="F708" s="2" t="s">
        <v>14177</v>
      </c>
      <c r="G708" s="1" t="s">
        <v>15458</v>
      </c>
      <c r="H708" s="1" t="s">
        <v>15456</v>
      </c>
      <c r="I708" s="1" t="s">
        <v>12604</v>
      </c>
      <c r="J708" s="1" t="str">
        <f ca="1">IFERROR(__xludf.DUMMYFUNCTION("LEFT(INDEX(SPLIT(L708, "" ""), 4), 2)"),"12")</f>
        <v>12</v>
      </c>
      <c r="K708" s="1" t="s">
        <v>12589</v>
      </c>
      <c r="L708" s="4" t="str">
        <f ca="1">IFERROR(__xludf.DUMMYFUNCTION("JOIN("" "", SPLIT(REGEXEXTRACT(H708, ""(\S+\s+\S+\s+\S+\s+\S+)""), "" ""))"),"Intel Core i9 12900K")</f>
        <v>Intel Core i9 12900K</v>
      </c>
    </row>
    <row r="709" spans="1:12">
      <c r="A709" s="1" t="s">
        <v>15459</v>
      </c>
      <c r="B709" s="1" t="s">
        <v>13068</v>
      </c>
      <c r="D709" s="1" t="s">
        <v>10300</v>
      </c>
      <c r="E709" s="1" t="s">
        <v>15460</v>
      </c>
      <c r="F709" s="2" t="s">
        <v>15461</v>
      </c>
      <c r="G709" s="1" t="s">
        <v>15462</v>
      </c>
      <c r="H709" s="1" t="s">
        <v>15456</v>
      </c>
      <c r="I709" s="1" t="s">
        <v>12665</v>
      </c>
      <c r="J709" s="1" t="str">
        <f ca="1">IFERROR(__xludf.DUMMYFUNCTION("LEFT(INDEX(SPLIT(L709, "" ""), 4), 2)"),"12")</f>
        <v>12</v>
      </c>
      <c r="K709" s="1" t="s">
        <v>12589</v>
      </c>
      <c r="L709" s="4" t="str">
        <f ca="1">IFERROR(__xludf.DUMMYFUNCTION("JOIN("" "", SPLIT(REGEXEXTRACT(H709, ""(\S+\s+\S+\s+\S+\s+\S+)""), "" ""))"),"Intel Core i9 12900K")</f>
        <v>Intel Core i9 12900K</v>
      </c>
    </row>
    <row r="710" spans="1:12">
      <c r="A710" s="1" t="s">
        <v>15463</v>
      </c>
      <c r="B710" s="1" t="s">
        <v>13068</v>
      </c>
      <c r="D710" s="1" t="s">
        <v>10305</v>
      </c>
      <c r="E710" s="1" t="s">
        <v>15464</v>
      </c>
      <c r="F710" s="2" t="s">
        <v>15465</v>
      </c>
      <c r="G710" s="1" t="s">
        <v>15466</v>
      </c>
      <c r="H710" s="1" t="s">
        <v>15456</v>
      </c>
      <c r="I710" s="1" t="s">
        <v>12714</v>
      </c>
      <c r="J710" s="1" t="str">
        <f ca="1">IFERROR(__xludf.DUMMYFUNCTION("LEFT(INDEX(SPLIT(L710, "" ""), 4), 2)"),"12")</f>
        <v>12</v>
      </c>
      <c r="K710" s="1" t="s">
        <v>12589</v>
      </c>
      <c r="L710" s="4" t="str">
        <f ca="1">IFERROR(__xludf.DUMMYFUNCTION("JOIN("" "", SPLIT(REGEXEXTRACT(H710, ""(\S+\s+\S+\s+\S+\s+\S+)""), "" ""))"),"Intel Core i9 12900K")</f>
        <v>Intel Core i9 12900K</v>
      </c>
    </row>
    <row r="711" spans="1:12">
      <c r="A711" s="1" t="s">
        <v>15467</v>
      </c>
      <c r="B711" s="1" t="s">
        <v>13068</v>
      </c>
      <c r="D711" s="1" t="s">
        <v>10305</v>
      </c>
      <c r="E711" s="1" t="s">
        <v>15468</v>
      </c>
      <c r="F711" s="2" t="s">
        <v>15469</v>
      </c>
      <c r="G711" s="1" t="s">
        <v>15470</v>
      </c>
      <c r="H711" s="1" t="s">
        <v>15456</v>
      </c>
      <c r="I711" s="1" t="s">
        <v>12594</v>
      </c>
      <c r="J711" s="1" t="str">
        <f ca="1">IFERROR(__xludf.DUMMYFUNCTION("LEFT(INDEX(SPLIT(L711, "" ""), 4), 2)"),"12")</f>
        <v>12</v>
      </c>
      <c r="K711" s="1" t="s">
        <v>12589</v>
      </c>
      <c r="L711" s="4" t="str">
        <f ca="1">IFERROR(__xludf.DUMMYFUNCTION("JOIN("" "", SPLIT(REGEXEXTRACT(H711, ""(\S+\s+\S+\s+\S+\s+\S+)""), "" ""))"),"Intel Core i9 12900K")</f>
        <v>Intel Core i9 12900K</v>
      </c>
    </row>
    <row r="712" spans="1:12">
      <c r="A712" s="1" t="s">
        <v>15471</v>
      </c>
      <c r="B712" s="1" t="s">
        <v>13068</v>
      </c>
      <c r="D712" s="1" t="s">
        <v>10293</v>
      </c>
      <c r="E712" s="1" t="s">
        <v>15472</v>
      </c>
      <c r="F712" s="2" t="s">
        <v>15473</v>
      </c>
      <c r="G712" s="1" t="s">
        <v>15474</v>
      </c>
      <c r="H712" s="1" t="s">
        <v>15456</v>
      </c>
      <c r="I712" s="1" t="s">
        <v>12588</v>
      </c>
      <c r="J712" s="1" t="str">
        <f ca="1">IFERROR(__xludf.DUMMYFUNCTION("LEFT(INDEX(SPLIT(L712, "" ""), 4), 2)"),"12")</f>
        <v>12</v>
      </c>
      <c r="K712" s="1" t="s">
        <v>12589</v>
      </c>
      <c r="L712" s="4" t="str">
        <f ca="1">IFERROR(__xludf.DUMMYFUNCTION("JOIN("" "", SPLIT(REGEXEXTRACT(H712, ""(\S+\s+\S+\s+\S+\s+\S+)""), "" ""))"),"Intel Core i9 12900K")</f>
        <v>Intel Core i9 12900K</v>
      </c>
    </row>
    <row r="713" spans="1:12">
      <c r="A713" s="1" t="s">
        <v>15475</v>
      </c>
      <c r="B713" s="1" t="s">
        <v>13068</v>
      </c>
      <c r="D713" s="1" t="s">
        <v>10293</v>
      </c>
      <c r="E713" s="1" t="s">
        <v>15476</v>
      </c>
      <c r="F713" s="2" t="s">
        <v>15477</v>
      </c>
      <c r="G713" s="1" t="s">
        <v>15478</v>
      </c>
      <c r="H713" s="1" t="s">
        <v>15456</v>
      </c>
      <c r="I713" s="1" t="s">
        <v>12588</v>
      </c>
      <c r="J713" s="1" t="str">
        <f ca="1">IFERROR(__xludf.DUMMYFUNCTION("LEFT(INDEX(SPLIT(L713, "" ""), 4), 2)"),"12")</f>
        <v>12</v>
      </c>
      <c r="K713" s="1" t="s">
        <v>12589</v>
      </c>
      <c r="L713" s="4" t="str">
        <f ca="1">IFERROR(__xludf.DUMMYFUNCTION("JOIN("" "", SPLIT(REGEXEXTRACT(H713, ""(\S+\s+\S+\s+\S+\s+\S+)""), "" ""))"),"Intel Core i9 12900K")</f>
        <v>Intel Core i9 12900K</v>
      </c>
    </row>
    <row r="714" spans="1:12">
      <c r="A714" s="1" t="s">
        <v>15479</v>
      </c>
      <c r="B714" s="1" t="s">
        <v>13068</v>
      </c>
      <c r="D714" s="1" t="s">
        <v>10288</v>
      </c>
      <c r="E714" s="1" t="s">
        <v>15480</v>
      </c>
      <c r="F714" s="2" t="s">
        <v>15481</v>
      </c>
      <c r="G714" s="1" t="s">
        <v>15482</v>
      </c>
      <c r="H714" s="1" t="s">
        <v>15456</v>
      </c>
      <c r="I714" s="1" t="s">
        <v>12727</v>
      </c>
      <c r="J714" s="1" t="str">
        <f ca="1">IFERROR(__xludf.DUMMYFUNCTION("LEFT(INDEX(SPLIT(L714, "" ""), 4), 2)"),"12")</f>
        <v>12</v>
      </c>
      <c r="K714" s="1" t="s">
        <v>12589</v>
      </c>
      <c r="L714" s="4" t="str">
        <f ca="1">IFERROR(__xludf.DUMMYFUNCTION("JOIN("" "", SPLIT(REGEXEXTRACT(H714, ""(\S+\s+\S+\s+\S+\s+\S+)""), "" ""))"),"Intel Core i9 12900K")</f>
        <v>Intel Core i9 12900K</v>
      </c>
    </row>
    <row r="715" spans="1:12">
      <c r="A715" s="1" t="s">
        <v>15483</v>
      </c>
      <c r="B715" s="1" t="s">
        <v>13068</v>
      </c>
      <c r="D715" s="1" t="s">
        <v>10479</v>
      </c>
      <c r="E715" s="1" t="s">
        <v>15484</v>
      </c>
      <c r="F715" s="2" t="s">
        <v>15485</v>
      </c>
      <c r="G715" s="1" t="s">
        <v>15486</v>
      </c>
      <c r="H715" s="1" t="s">
        <v>15456</v>
      </c>
      <c r="I715" s="1" t="s">
        <v>12627</v>
      </c>
      <c r="J715" s="1" t="str">
        <f ca="1">IFERROR(__xludf.DUMMYFUNCTION("LEFT(INDEX(SPLIT(L715, "" ""), 4), 2)"),"12")</f>
        <v>12</v>
      </c>
      <c r="K715" s="1" t="s">
        <v>12589</v>
      </c>
      <c r="L715" s="4" t="str">
        <f ca="1">IFERROR(__xludf.DUMMYFUNCTION("JOIN("" "", SPLIT(REGEXEXTRACT(H715, ""(\S+\s+\S+\s+\S+\s+\S+)""), "" ""))"),"Intel Core i9 12900K")</f>
        <v>Intel Core i9 12900K</v>
      </c>
    </row>
    <row r="716" spans="1:12">
      <c r="A716" s="1" t="s">
        <v>15487</v>
      </c>
      <c r="B716" s="1" t="s">
        <v>13068</v>
      </c>
      <c r="D716" s="1" t="s">
        <v>10347</v>
      </c>
      <c r="E716" s="1" t="s">
        <v>15488</v>
      </c>
      <c r="F716" s="2" t="s">
        <v>15489</v>
      </c>
      <c r="G716" s="1" t="s">
        <v>15490</v>
      </c>
      <c r="H716" s="1" t="s">
        <v>15456</v>
      </c>
      <c r="I716" s="1" t="s">
        <v>13137</v>
      </c>
      <c r="J716" s="1" t="str">
        <f ca="1">IFERROR(__xludf.DUMMYFUNCTION("LEFT(INDEX(SPLIT(L716, "" ""), 4), 2)"),"12")</f>
        <v>12</v>
      </c>
      <c r="K716" s="1" t="s">
        <v>12589</v>
      </c>
      <c r="L716" s="4" t="str">
        <f ca="1">IFERROR(__xludf.DUMMYFUNCTION("JOIN("" "", SPLIT(REGEXEXTRACT(H716, ""(\S+\s+\S+\s+\S+\s+\S+)""), "" ""))"),"Intel Core i9 12900K")</f>
        <v>Intel Core i9 12900K</v>
      </c>
    </row>
    <row r="717" spans="1:12">
      <c r="A717" s="1" t="s">
        <v>15491</v>
      </c>
      <c r="B717" s="1" t="s">
        <v>13068</v>
      </c>
      <c r="D717" s="1" t="s">
        <v>10778</v>
      </c>
      <c r="E717" s="1" t="s">
        <v>15492</v>
      </c>
      <c r="F717" s="2" t="s">
        <v>15493</v>
      </c>
      <c r="G717" s="1" t="s">
        <v>15494</v>
      </c>
      <c r="H717" s="1" t="s">
        <v>15456</v>
      </c>
      <c r="I717" s="1" t="s">
        <v>12714</v>
      </c>
      <c r="J717" s="1" t="str">
        <f ca="1">IFERROR(__xludf.DUMMYFUNCTION("LEFT(INDEX(SPLIT(L717, "" ""), 4), 2)"),"12")</f>
        <v>12</v>
      </c>
      <c r="K717" s="1" t="s">
        <v>12589</v>
      </c>
      <c r="L717" s="4" t="str">
        <f ca="1">IFERROR(__xludf.DUMMYFUNCTION("JOIN("" "", SPLIT(REGEXEXTRACT(H717, ""(\S+\s+\S+\s+\S+\s+\S+)""), "" ""))"),"Intel Core i9 12900K")</f>
        <v>Intel Core i9 12900K</v>
      </c>
    </row>
    <row r="718" spans="1:12">
      <c r="A718" s="1" t="s">
        <v>14701</v>
      </c>
      <c r="B718" s="1" t="s">
        <v>13068</v>
      </c>
      <c r="D718" s="1" t="s">
        <v>10743</v>
      </c>
      <c r="E718" s="1" t="s">
        <v>15495</v>
      </c>
      <c r="F718" s="2" t="s">
        <v>14703</v>
      </c>
      <c r="G718" s="1" t="s">
        <v>15496</v>
      </c>
      <c r="H718" s="1" t="s">
        <v>15456</v>
      </c>
      <c r="I718" s="1" t="s">
        <v>12594</v>
      </c>
      <c r="J718" s="1" t="str">
        <f ca="1">IFERROR(__xludf.DUMMYFUNCTION("LEFT(INDEX(SPLIT(L718, "" ""), 4), 2)"),"12")</f>
        <v>12</v>
      </c>
      <c r="K718" s="1" t="s">
        <v>12589</v>
      </c>
      <c r="L718" s="4" t="str">
        <f ca="1">IFERROR(__xludf.DUMMYFUNCTION("JOIN("" "", SPLIT(REGEXEXTRACT(H718, ""(\S+\s+\S+\s+\S+\s+\S+)""), "" ""))"),"Intel Core i9 12900K")</f>
        <v>Intel Core i9 12900K</v>
      </c>
    </row>
    <row r="719" spans="1:12">
      <c r="A719" s="1" t="s">
        <v>15497</v>
      </c>
      <c r="B719" s="1" t="s">
        <v>13068</v>
      </c>
      <c r="D719" s="1" t="s">
        <v>10743</v>
      </c>
      <c r="E719" s="1" t="s">
        <v>15498</v>
      </c>
      <c r="F719" s="2" t="s">
        <v>15499</v>
      </c>
      <c r="G719" s="1" t="s">
        <v>15500</v>
      </c>
      <c r="H719" s="1" t="s">
        <v>15456</v>
      </c>
      <c r="I719" s="1" t="s">
        <v>12665</v>
      </c>
      <c r="J719" s="1" t="str">
        <f ca="1">IFERROR(__xludf.DUMMYFUNCTION("LEFT(INDEX(SPLIT(L719, "" ""), 4), 2)"),"12")</f>
        <v>12</v>
      </c>
      <c r="K719" s="1" t="s">
        <v>12589</v>
      </c>
      <c r="L719" s="4" t="str">
        <f ca="1">IFERROR(__xludf.DUMMYFUNCTION("JOIN("" "", SPLIT(REGEXEXTRACT(H719, ""(\S+\s+\S+\s+\S+\s+\S+)""), "" ""))"),"Intel Core i9 12900K")</f>
        <v>Intel Core i9 12900K</v>
      </c>
    </row>
    <row r="720" spans="1:12">
      <c r="A720" s="1" t="s">
        <v>15501</v>
      </c>
      <c r="B720" s="1" t="s">
        <v>13068</v>
      </c>
      <c r="D720" s="1" t="s">
        <v>10740</v>
      </c>
      <c r="E720" s="1" t="s">
        <v>15502</v>
      </c>
      <c r="F720" s="2" t="s">
        <v>15503</v>
      </c>
      <c r="G720" s="1" t="s">
        <v>15504</v>
      </c>
      <c r="H720" s="1" t="s">
        <v>15456</v>
      </c>
      <c r="I720" s="1" t="s">
        <v>12588</v>
      </c>
      <c r="J720" s="1" t="str">
        <f ca="1">IFERROR(__xludf.DUMMYFUNCTION("LEFT(INDEX(SPLIT(L720, "" ""), 4), 2)"),"12")</f>
        <v>12</v>
      </c>
      <c r="K720" s="1" t="s">
        <v>12589</v>
      </c>
      <c r="L720" s="4" t="str">
        <f ca="1">IFERROR(__xludf.DUMMYFUNCTION("JOIN("" "", SPLIT(REGEXEXTRACT(H720, ""(\S+\s+\S+\s+\S+\s+\S+)""), "" ""))"),"Intel Core i9 12900K")</f>
        <v>Intel Core i9 12900K</v>
      </c>
    </row>
    <row r="721" spans="1:12">
      <c r="A721" s="1" t="s">
        <v>15505</v>
      </c>
      <c r="B721" s="1" t="s">
        <v>13068</v>
      </c>
      <c r="D721" s="1" t="s">
        <v>10740</v>
      </c>
      <c r="E721" s="1" t="s">
        <v>15506</v>
      </c>
      <c r="F721" s="2" t="s">
        <v>15507</v>
      </c>
      <c r="G721" s="1" t="s">
        <v>15508</v>
      </c>
      <c r="H721" s="1" t="s">
        <v>15456</v>
      </c>
      <c r="I721" s="1" t="s">
        <v>12681</v>
      </c>
      <c r="J721" s="1" t="str">
        <f ca="1">IFERROR(__xludf.DUMMYFUNCTION("LEFT(INDEX(SPLIT(L721, "" ""), 4), 2)"),"12")</f>
        <v>12</v>
      </c>
      <c r="K721" s="1" t="s">
        <v>12589</v>
      </c>
      <c r="L721" s="4" t="str">
        <f ca="1">IFERROR(__xludf.DUMMYFUNCTION("JOIN("" "", SPLIT(REGEXEXTRACT(H721, ""(\S+\s+\S+\s+\S+\s+\S+)""), "" ""))"),"Intel Core i9 12900K")</f>
        <v>Intel Core i9 12900K</v>
      </c>
    </row>
    <row r="722" spans="1:12">
      <c r="A722" s="1" t="s">
        <v>15509</v>
      </c>
      <c r="B722" s="1" t="s">
        <v>13068</v>
      </c>
      <c r="D722" s="1" t="s">
        <v>12862</v>
      </c>
      <c r="E722" s="1" t="s">
        <v>15510</v>
      </c>
      <c r="F722" s="2" t="s">
        <v>15511</v>
      </c>
      <c r="G722" s="1" t="s">
        <v>15512</v>
      </c>
      <c r="H722" s="1" t="s">
        <v>15456</v>
      </c>
      <c r="I722" s="1" t="s">
        <v>12636</v>
      </c>
      <c r="J722" s="1" t="str">
        <f ca="1">IFERROR(__xludf.DUMMYFUNCTION("LEFT(INDEX(SPLIT(L722, "" ""), 4), 2)"),"12")</f>
        <v>12</v>
      </c>
      <c r="K722" s="1" t="s">
        <v>12589</v>
      </c>
      <c r="L722" s="4" t="str">
        <f ca="1">IFERROR(__xludf.DUMMYFUNCTION("JOIN("" "", SPLIT(REGEXEXTRACT(H722, ""(\S+\s+\S+\s+\S+\s+\S+)""), "" ""))"),"Intel Core i9 12900K")</f>
        <v>Intel Core i9 12900K</v>
      </c>
    </row>
    <row r="723" spans="1:12">
      <c r="A723" s="1" t="s">
        <v>15513</v>
      </c>
      <c r="B723" s="1" t="s">
        <v>13068</v>
      </c>
      <c r="D723" s="1" t="s">
        <v>12862</v>
      </c>
      <c r="E723" s="1" t="s">
        <v>15514</v>
      </c>
      <c r="F723" s="2" t="s">
        <v>15515</v>
      </c>
      <c r="G723" s="1" t="s">
        <v>15516</v>
      </c>
      <c r="H723" s="1" t="s">
        <v>15456</v>
      </c>
      <c r="I723" s="1" t="s">
        <v>12665</v>
      </c>
      <c r="J723" s="1" t="str">
        <f ca="1">IFERROR(__xludf.DUMMYFUNCTION("LEFT(INDEX(SPLIT(L723, "" ""), 4), 2)"),"12")</f>
        <v>12</v>
      </c>
      <c r="K723" s="1" t="s">
        <v>12589</v>
      </c>
      <c r="L723" s="4" t="str">
        <f ca="1">IFERROR(__xludf.DUMMYFUNCTION("JOIN("" "", SPLIT(REGEXEXTRACT(H723, ""(\S+\s+\S+\s+\S+\s+\S+)""), "" ""))"),"Intel Core i9 12900K")</f>
        <v>Intel Core i9 12900K</v>
      </c>
    </row>
    <row r="724" spans="1:12">
      <c r="A724" s="1" t="s">
        <v>15517</v>
      </c>
      <c r="B724" s="1" t="s">
        <v>13068</v>
      </c>
      <c r="D724" s="1" t="s">
        <v>12888</v>
      </c>
      <c r="E724" s="1" t="s">
        <v>15518</v>
      </c>
      <c r="F724" s="2" t="s">
        <v>15519</v>
      </c>
      <c r="G724" s="1" t="s">
        <v>15520</v>
      </c>
      <c r="H724" s="1" t="s">
        <v>15456</v>
      </c>
      <c r="I724" s="1" t="s">
        <v>12588</v>
      </c>
      <c r="J724" s="1" t="str">
        <f ca="1">IFERROR(__xludf.DUMMYFUNCTION("LEFT(INDEX(SPLIT(L724, "" ""), 4), 2)"),"12")</f>
        <v>12</v>
      </c>
      <c r="K724" s="1" t="s">
        <v>12589</v>
      </c>
      <c r="L724" s="4" t="str">
        <f ca="1">IFERROR(__xludf.DUMMYFUNCTION("JOIN("" "", SPLIT(REGEXEXTRACT(H724, ""(\S+\s+\S+\s+\S+\s+\S+)""), "" ""))"),"Intel Core i9 12900K")</f>
        <v>Intel Core i9 12900K</v>
      </c>
    </row>
    <row r="725" spans="1:12">
      <c r="A725" s="1" t="s">
        <v>15521</v>
      </c>
      <c r="B725" s="1" t="s">
        <v>13068</v>
      </c>
      <c r="D725" s="1" t="s">
        <v>12905</v>
      </c>
      <c r="E725" s="1" t="s">
        <v>15522</v>
      </c>
      <c r="F725" s="2" t="s">
        <v>15523</v>
      </c>
      <c r="G725" s="1" t="s">
        <v>15524</v>
      </c>
      <c r="H725" s="1" t="s">
        <v>15456</v>
      </c>
      <c r="I725" s="1" t="s">
        <v>12594</v>
      </c>
      <c r="J725" s="1" t="str">
        <f ca="1">IFERROR(__xludf.DUMMYFUNCTION("LEFT(INDEX(SPLIT(L725, "" ""), 4), 2)"),"12")</f>
        <v>12</v>
      </c>
      <c r="K725" s="1" t="s">
        <v>12589</v>
      </c>
      <c r="L725" s="4" t="str">
        <f ca="1">IFERROR(__xludf.DUMMYFUNCTION("JOIN("" "", SPLIT(REGEXEXTRACT(H725, ""(\S+\s+\S+\s+\S+\s+\S+)""), "" ""))"),"Intel Core i9 12900K")</f>
        <v>Intel Core i9 12900K</v>
      </c>
    </row>
    <row r="726" spans="1:12">
      <c r="A726" s="1" t="s">
        <v>15525</v>
      </c>
      <c r="B726" s="1" t="s">
        <v>13068</v>
      </c>
      <c r="D726" s="1" t="s">
        <v>12905</v>
      </c>
      <c r="E726" s="1" t="s">
        <v>15526</v>
      </c>
      <c r="F726" s="2" t="s">
        <v>15527</v>
      </c>
      <c r="G726" s="1" t="s">
        <v>15528</v>
      </c>
      <c r="H726" s="1" t="s">
        <v>15456</v>
      </c>
      <c r="I726" s="1" t="s">
        <v>12627</v>
      </c>
      <c r="J726" s="1" t="str">
        <f ca="1">IFERROR(__xludf.DUMMYFUNCTION("LEFT(INDEX(SPLIT(L726, "" ""), 4), 2)"),"12")</f>
        <v>12</v>
      </c>
      <c r="K726" s="1" t="s">
        <v>12589</v>
      </c>
      <c r="L726" s="4" t="str">
        <f ca="1">IFERROR(__xludf.DUMMYFUNCTION("JOIN("" "", SPLIT(REGEXEXTRACT(H726, ""(\S+\s+\S+\s+\S+\s+\S+)""), "" ""))"),"Intel Core i9 12900K")</f>
        <v>Intel Core i9 12900K</v>
      </c>
    </row>
    <row r="727" spans="1:12">
      <c r="A727" s="1" t="s">
        <v>15529</v>
      </c>
      <c r="B727" s="1" t="s">
        <v>13068</v>
      </c>
      <c r="D727" s="1" t="s">
        <v>12914</v>
      </c>
      <c r="E727" s="1" t="s">
        <v>15530</v>
      </c>
      <c r="F727" s="2" t="s">
        <v>15531</v>
      </c>
      <c r="G727" s="1" t="s">
        <v>15532</v>
      </c>
      <c r="H727" s="1" t="s">
        <v>15456</v>
      </c>
      <c r="I727" s="1" t="s">
        <v>12594</v>
      </c>
      <c r="J727" s="1" t="str">
        <f ca="1">IFERROR(__xludf.DUMMYFUNCTION("LEFT(INDEX(SPLIT(L727, "" ""), 4), 2)"),"12")</f>
        <v>12</v>
      </c>
      <c r="K727" s="1" t="s">
        <v>12589</v>
      </c>
      <c r="L727" s="4" t="str">
        <f ca="1">IFERROR(__xludf.DUMMYFUNCTION("JOIN("" "", SPLIT(REGEXEXTRACT(H727, ""(\S+\s+\S+\s+\S+\s+\S+)""), "" ""))"),"Intel Core i9 12900K")</f>
        <v>Intel Core i9 12900K</v>
      </c>
    </row>
    <row r="728" spans="1:12">
      <c r="A728" s="1" t="s">
        <v>15533</v>
      </c>
      <c r="B728" s="1" t="s">
        <v>13068</v>
      </c>
      <c r="D728" s="1" t="s">
        <v>12940</v>
      </c>
      <c r="E728" s="1" t="s">
        <v>15534</v>
      </c>
      <c r="F728" s="2" t="s">
        <v>15535</v>
      </c>
      <c r="G728" s="1" t="s">
        <v>15536</v>
      </c>
      <c r="H728" s="1" t="s">
        <v>15456</v>
      </c>
      <c r="I728" s="1" t="s">
        <v>12594</v>
      </c>
      <c r="J728" s="1" t="str">
        <f ca="1">IFERROR(__xludf.DUMMYFUNCTION("LEFT(INDEX(SPLIT(L728, "" ""), 4), 2)"),"12")</f>
        <v>12</v>
      </c>
      <c r="K728" s="1" t="s">
        <v>12589</v>
      </c>
      <c r="L728" s="4" t="str">
        <f ca="1">IFERROR(__xludf.DUMMYFUNCTION("JOIN("" "", SPLIT(REGEXEXTRACT(H728, ""(\S+\s+\S+\s+\S+\s+\S+)""), "" ""))"),"Intel Core i9 12900K")</f>
        <v>Intel Core i9 12900K</v>
      </c>
    </row>
    <row r="729" spans="1:12">
      <c r="A729" s="1" t="s">
        <v>15537</v>
      </c>
      <c r="B729" s="1" t="s">
        <v>13068</v>
      </c>
      <c r="D729" s="1" t="s">
        <v>12940</v>
      </c>
      <c r="E729" s="1" t="s">
        <v>15538</v>
      </c>
      <c r="F729" s="2" t="s">
        <v>15539</v>
      </c>
      <c r="G729" s="1" t="s">
        <v>15540</v>
      </c>
      <c r="H729" s="1" t="s">
        <v>15456</v>
      </c>
      <c r="I729" s="1" t="s">
        <v>13112</v>
      </c>
      <c r="J729" s="1" t="str">
        <f ca="1">IFERROR(__xludf.DUMMYFUNCTION("LEFT(INDEX(SPLIT(L729, "" ""), 4), 2)"),"12")</f>
        <v>12</v>
      </c>
      <c r="K729" s="1" t="s">
        <v>12589</v>
      </c>
      <c r="L729" s="4" t="str">
        <f ca="1">IFERROR(__xludf.DUMMYFUNCTION("JOIN("" "", SPLIT(REGEXEXTRACT(H729, ""(\S+\s+\S+\s+\S+\s+\S+)""), "" ""))"),"Intel Core i9 12900K")</f>
        <v>Intel Core i9 12900K</v>
      </c>
    </row>
    <row r="730" spans="1:12">
      <c r="A730" s="1" t="s">
        <v>15541</v>
      </c>
      <c r="B730" s="1" t="s">
        <v>13068</v>
      </c>
      <c r="D730" s="1" t="s">
        <v>12940</v>
      </c>
      <c r="E730" s="1" t="s">
        <v>15542</v>
      </c>
      <c r="F730" s="2" t="s">
        <v>15543</v>
      </c>
      <c r="G730" s="1" t="s">
        <v>15544</v>
      </c>
      <c r="H730" s="1" t="s">
        <v>15456</v>
      </c>
      <c r="I730" s="1" t="s">
        <v>12665</v>
      </c>
      <c r="J730" s="1" t="str">
        <f ca="1">IFERROR(__xludf.DUMMYFUNCTION("LEFT(INDEX(SPLIT(L730, "" ""), 4), 2)"),"12")</f>
        <v>12</v>
      </c>
      <c r="K730" s="1" t="s">
        <v>12589</v>
      </c>
      <c r="L730" s="4" t="str">
        <f ca="1">IFERROR(__xludf.DUMMYFUNCTION("JOIN("" "", SPLIT(REGEXEXTRACT(H730, ""(\S+\s+\S+\s+\S+\s+\S+)""), "" ""))"),"Intel Core i9 12900K")</f>
        <v>Intel Core i9 12900K</v>
      </c>
    </row>
    <row r="731" spans="1:12">
      <c r="A731" s="1" t="s">
        <v>15545</v>
      </c>
      <c r="B731" s="1" t="s">
        <v>13068</v>
      </c>
      <c r="D731" s="1" t="s">
        <v>12953</v>
      </c>
      <c r="E731" s="1" t="s">
        <v>15546</v>
      </c>
      <c r="F731" s="2" t="s">
        <v>15547</v>
      </c>
      <c r="G731" s="1" t="s">
        <v>15548</v>
      </c>
      <c r="H731" s="1" t="s">
        <v>15456</v>
      </c>
      <c r="I731" s="1" t="s">
        <v>12594</v>
      </c>
      <c r="J731" s="1" t="str">
        <f ca="1">IFERROR(__xludf.DUMMYFUNCTION("LEFT(INDEX(SPLIT(L731, "" ""), 4), 2)"),"12")</f>
        <v>12</v>
      </c>
      <c r="K731" s="1" t="s">
        <v>12589</v>
      </c>
      <c r="L731" s="4" t="str">
        <f ca="1">IFERROR(__xludf.DUMMYFUNCTION("JOIN("" "", SPLIT(REGEXEXTRACT(H731, ""(\S+\s+\S+\s+\S+\s+\S+)""), "" ""))"),"Intel Core i9 12900K")</f>
        <v>Intel Core i9 12900K</v>
      </c>
    </row>
    <row r="732" spans="1:12">
      <c r="A732" s="1" t="s">
        <v>12957</v>
      </c>
      <c r="B732" s="1" t="s">
        <v>13068</v>
      </c>
      <c r="D732" s="1" t="s">
        <v>12953</v>
      </c>
      <c r="E732" s="1" t="s">
        <v>15549</v>
      </c>
      <c r="F732" s="2" t="s">
        <v>12959</v>
      </c>
      <c r="G732" s="1" t="s">
        <v>15550</v>
      </c>
      <c r="H732" s="1" t="s">
        <v>15456</v>
      </c>
      <c r="I732" s="1" t="s">
        <v>12691</v>
      </c>
      <c r="J732" s="1" t="str">
        <f ca="1">IFERROR(__xludf.DUMMYFUNCTION("LEFT(INDEX(SPLIT(L732, "" ""), 4), 2)"),"12")</f>
        <v>12</v>
      </c>
      <c r="K732" s="1" t="s">
        <v>12589</v>
      </c>
      <c r="L732" s="4" t="str">
        <f ca="1">IFERROR(__xludf.DUMMYFUNCTION("JOIN("" "", SPLIT(REGEXEXTRACT(H732, ""(\S+\s+\S+\s+\S+\s+\S+)""), "" ""))"),"Intel Core i9 12900K")</f>
        <v>Intel Core i9 12900K</v>
      </c>
    </row>
    <row r="733" spans="1:12">
      <c r="A733" s="1" t="s">
        <v>15551</v>
      </c>
      <c r="B733" s="1" t="s">
        <v>13068</v>
      </c>
      <c r="D733" s="1" t="s">
        <v>12953</v>
      </c>
      <c r="E733" s="1" t="s">
        <v>15552</v>
      </c>
      <c r="F733" s="2" t="s">
        <v>15553</v>
      </c>
      <c r="G733" s="1" t="s">
        <v>15554</v>
      </c>
      <c r="H733" s="1" t="s">
        <v>15456</v>
      </c>
      <c r="I733" s="1" t="s">
        <v>12696</v>
      </c>
      <c r="J733" s="1" t="str">
        <f ca="1">IFERROR(__xludf.DUMMYFUNCTION("LEFT(INDEX(SPLIT(L733, "" ""), 4), 2)"),"12")</f>
        <v>12</v>
      </c>
      <c r="K733" s="1" t="s">
        <v>12589</v>
      </c>
      <c r="L733" s="4" t="str">
        <f ca="1">IFERROR(__xludf.DUMMYFUNCTION("JOIN("" "", SPLIT(REGEXEXTRACT(H733, ""(\S+\s+\S+\s+\S+\s+\S+)""), "" ""))"),"Intel Core i9 12900K")</f>
        <v>Intel Core i9 12900K</v>
      </c>
    </row>
    <row r="734" spans="1:12">
      <c r="A734" s="1" t="s">
        <v>15555</v>
      </c>
      <c r="B734" s="1" t="s">
        <v>13068</v>
      </c>
      <c r="D734" s="1" t="s">
        <v>12966</v>
      </c>
      <c r="E734" s="1" t="s">
        <v>15556</v>
      </c>
      <c r="F734" s="2" t="s">
        <v>15557</v>
      </c>
      <c r="G734" s="1" t="s">
        <v>15558</v>
      </c>
      <c r="H734" s="1" t="s">
        <v>15456</v>
      </c>
      <c r="I734" s="1" t="s">
        <v>12594</v>
      </c>
      <c r="J734" s="1" t="str">
        <f ca="1">IFERROR(__xludf.DUMMYFUNCTION("LEFT(INDEX(SPLIT(L734, "" ""), 4), 2)"),"12")</f>
        <v>12</v>
      </c>
      <c r="K734" s="1" t="s">
        <v>12589</v>
      </c>
      <c r="L734" s="4" t="str">
        <f ca="1">IFERROR(__xludf.DUMMYFUNCTION("JOIN("" "", SPLIT(REGEXEXTRACT(H734, ""(\S+\s+\S+\s+\S+\s+\S+)""), "" ""))"),"Intel Core i9 12900K")</f>
        <v>Intel Core i9 12900K</v>
      </c>
    </row>
    <row r="735" spans="1:12">
      <c r="A735" s="1" t="s">
        <v>15559</v>
      </c>
      <c r="B735" s="1" t="s">
        <v>13068</v>
      </c>
      <c r="D735" s="1" t="s">
        <v>12966</v>
      </c>
      <c r="E735" s="1" t="s">
        <v>15560</v>
      </c>
      <c r="F735" s="2" t="s">
        <v>15561</v>
      </c>
      <c r="G735" s="1" t="s">
        <v>15562</v>
      </c>
      <c r="H735" s="1" t="s">
        <v>15456</v>
      </c>
      <c r="I735" s="1" t="s">
        <v>12701</v>
      </c>
      <c r="J735" s="1" t="str">
        <f ca="1">IFERROR(__xludf.DUMMYFUNCTION("LEFT(INDEX(SPLIT(L735, "" ""), 4), 2)"),"12")</f>
        <v>12</v>
      </c>
      <c r="K735" s="1" t="s">
        <v>12589</v>
      </c>
      <c r="L735" s="4" t="str">
        <f ca="1">IFERROR(__xludf.DUMMYFUNCTION("JOIN("" "", SPLIT(REGEXEXTRACT(H735, ""(\S+\s+\S+\s+\S+\s+\S+)""), "" ""))"),"Intel Core i9 12900K")</f>
        <v>Intel Core i9 12900K</v>
      </c>
    </row>
    <row r="736" spans="1:12">
      <c r="A736" s="1" t="s">
        <v>15563</v>
      </c>
      <c r="B736" s="1" t="s">
        <v>13068</v>
      </c>
      <c r="D736" s="1" t="s">
        <v>12966</v>
      </c>
      <c r="E736" s="1" t="s">
        <v>15564</v>
      </c>
      <c r="F736" s="2" t="s">
        <v>15565</v>
      </c>
      <c r="G736" s="1" t="s">
        <v>15566</v>
      </c>
      <c r="H736" s="1" t="s">
        <v>15456</v>
      </c>
      <c r="I736" s="1" t="s">
        <v>12627</v>
      </c>
      <c r="J736" s="1" t="str">
        <f ca="1">IFERROR(__xludf.DUMMYFUNCTION("LEFT(INDEX(SPLIT(L736, "" ""), 4), 2)"),"12")</f>
        <v>12</v>
      </c>
      <c r="K736" s="1" t="s">
        <v>12589</v>
      </c>
      <c r="L736" s="4" t="str">
        <f ca="1">IFERROR(__xludf.DUMMYFUNCTION("JOIN("" "", SPLIT(REGEXEXTRACT(H736, ""(\S+\s+\S+\s+\S+\s+\S+)""), "" ""))"),"Intel Core i9 12900K")</f>
        <v>Intel Core i9 12900K</v>
      </c>
    </row>
    <row r="737" spans="1:12">
      <c r="A737" s="1" t="s">
        <v>13936</v>
      </c>
      <c r="B737" s="1" t="s">
        <v>13068</v>
      </c>
      <c r="D737" s="1" t="s">
        <v>12987</v>
      </c>
      <c r="E737" s="1" t="s">
        <v>15567</v>
      </c>
      <c r="F737" s="2" t="s">
        <v>13938</v>
      </c>
      <c r="G737" s="1" t="s">
        <v>15568</v>
      </c>
      <c r="H737" s="1" t="s">
        <v>15456</v>
      </c>
      <c r="I737" s="1" t="s">
        <v>14886</v>
      </c>
      <c r="J737" s="1" t="str">
        <f ca="1">IFERROR(__xludf.DUMMYFUNCTION("LEFT(INDEX(SPLIT(L737, "" ""), 4), 2)"),"12")</f>
        <v>12</v>
      </c>
      <c r="K737" s="1" t="s">
        <v>12589</v>
      </c>
      <c r="L737" s="4" t="str">
        <f ca="1">IFERROR(__xludf.DUMMYFUNCTION("JOIN("" "", SPLIT(REGEXEXTRACT(H737, ""(\S+\s+\S+\s+\S+\s+\S+)""), "" ""))"),"Intel Core i9 12900K")</f>
        <v>Intel Core i9 12900K</v>
      </c>
    </row>
    <row r="738" spans="1:12">
      <c r="A738" s="1" t="s">
        <v>15569</v>
      </c>
      <c r="B738" s="1" t="s">
        <v>13068</v>
      </c>
      <c r="D738" s="1" t="s">
        <v>13008</v>
      </c>
      <c r="E738" s="1" t="s">
        <v>15570</v>
      </c>
      <c r="F738" s="2" t="s">
        <v>15571</v>
      </c>
      <c r="G738" s="1" t="s">
        <v>15572</v>
      </c>
      <c r="H738" s="1" t="s">
        <v>15456</v>
      </c>
      <c r="I738" s="1" t="s">
        <v>12665</v>
      </c>
      <c r="J738" s="1" t="str">
        <f ca="1">IFERROR(__xludf.DUMMYFUNCTION("LEFT(INDEX(SPLIT(L738, "" ""), 4), 2)"),"12")</f>
        <v>12</v>
      </c>
      <c r="K738" s="1" t="s">
        <v>12589</v>
      </c>
      <c r="L738" s="4" t="str">
        <f ca="1">IFERROR(__xludf.DUMMYFUNCTION("JOIN("" "", SPLIT(REGEXEXTRACT(H738, ""(\S+\s+\S+\s+\S+\s+\S+)""), "" ""))"),"Intel Core i9 12900K")</f>
        <v>Intel Core i9 12900K</v>
      </c>
    </row>
    <row r="739" spans="1:12">
      <c r="A739" s="1" t="s">
        <v>15148</v>
      </c>
      <c r="B739" s="1" t="s">
        <v>13068</v>
      </c>
      <c r="D739" s="1" t="s">
        <v>13008</v>
      </c>
      <c r="E739" s="1" t="s">
        <v>15573</v>
      </c>
      <c r="F739" s="2" t="s">
        <v>15150</v>
      </c>
      <c r="G739" s="1" t="s">
        <v>15574</v>
      </c>
      <c r="H739" s="1" t="s">
        <v>15456</v>
      </c>
      <c r="I739" s="1" t="s">
        <v>12727</v>
      </c>
      <c r="J739" s="1" t="str">
        <f ca="1">IFERROR(__xludf.DUMMYFUNCTION("LEFT(INDEX(SPLIT(L739, "" ""), 4), 2)"),"12")</f>
        <v>12</v>
      </c>
      <c r="K739" s="1" t="s">
        <v>12589</v>
      </c>
      <c r="L739" s="4" t="str">
        <f ca="1">IFERROR(__xludf.DUMMYFUNCTION("JOIN("" "", SPLIT(REGEXEXTRACT(H739, ""(\S+\s+\S+\s+\S+\s+\S+)""), "" ""))"),"Intel Core i9 12900K")</f>
        <v>Intel Core i9 12900K</v>
      </c>
    </row>
    <row r="740" spans="1:12">
      <c r="A740" s="1" t="s">
        <v>15575</v>
      </c>
      <c r="B740" s="1" t="s">
        <v>13068</v>
      </c>
      <c r="D740" s="1" t="s">
        <v>13008</v>
      </c>
      <c r="E740" s="1" t="s">
        <v>15576</v>
      </c>
      <c r="F740" s="2" t="s">
        <v>15577</v>
      </c>
      <c r="G740" s="1" t="s">
        <v>15578</v>
      </c>
      <c r="H740" s="1" t="s">
        <v>15456</v>
      </c>
      <c r="I740" s="1" t="s">
        <v>12681</v>
      </c>
      <c r="J740" s="1" t="str">
        <f ca="1">IFERROR(__xludf.DUMMYFUNCTION("LEFT(INDEX(SPLIT(L740, "" ""), 4), 2)"),"12")</f>
        <v>12</v>
      </c>
      <c r="K740" s="1" t="s">
        <v>12589</v>
      </c>
      <c r="L740" s="4" t="str">
        <f ca="1">IFERROR(__xludf.DUMMYFUNCTION("JOIN("" "", SPLIT(REGEXEXTRACT(H740, ""(\S+\s+\S+\s+\S+\s+\S+)""), "" ""))"),"Intel Core i9 12900K")</f>
        <v>Intel Core i9 12900K</v>
      </c>
    </row>
    <row r="741" spans="1:12">
      <c r="A741" s="1" t="s">
        <v>12930</v>
      </c>
      <c r="B741" s="1" t="s">
        <v>13068</v>
      </c>
      <c r="D741" s="1" t="s">
        <v>13008</v>
      </c>
      <c r="E741" s="1" t="s">
        <v>15579</v>
      </c>
      <c r="F741" s="2" t="s">
        <v>12932</v>
      </c>
      <c r="G741" s="1" t="s">
        <v>15580</v>
      </c>
      <c r="H741" s="1" t="s">
        <v>15456</v>
      </c>
      <c r="I741" s="1" t="s">
        <v>12727</v>
      </c>
      <c r="J741" s="1" t="str">
        <f ca="1">IFERROR(__xludf.DUMMYFUNCTION("LEFT(INDEX(SPLIT(L741, "" ""), 4), 2)"),"12")</f>
        <v>12</v>
      </c>
      <c r="K741" s="1" t="s">
        <v>12589</v>
      </c>
      <c r="L741" s="4" t="str">
        <f ca="1">IFERROR(__xludf.DUMMYFUNCTION("JOIN("" "", SPLIT(REGEXEXTRACT(H741, ""(\S+\s+\S+\s+\S+\s+\S+)""), "" ""))"),"Intel Core i9 12900K")</f>
        <v>Intel Core i9 12900K</v>
      </c>
    </row>
    <row r="742" spans="1:12">
      <c r="A742" s="1" t="s">
        <v>15581</v>
      </c>
      <c r="B742" s="1" t="s">
        <v>13068</v>
      </c>
      <c r="D742" s="1" t="s">
        <v>13008</v>
      </c>
      <c r="E742" s="1" t="s">
        <v>15582</v>
      </c>
      <c r="F742" s="2" t="s">
        <v>15583</v>
      </c>
      <c r="G742" s="1" t="s">
        <v>15584</v>
      </c>
      <c r="H742" s="1" t="s">
        <v>15456</v>
      </c>
      <c r="I742" s="1" t="s">
        <v>12627</v>
      </c>
      <c r="J742" s="1" t="str">
        <f ca="1">IFERROR(__xludf.DUMMYFUNCTION("LEFT(INDEX(SPLIT(L742, "" ""), 4), 2)"),"12")</f>
        <v>12</v>
      </c>
      <c r="K742" s="1" t="s">
        <v>12589</v>
      </c>
      <c r="L742" s="4" t="str">
        <f ca="1">IFERROR(__xludf.DUMMYFUNCTION("JOIN("" "", SPLIT(REGEXEXTRACT(H742, ""(\S+\s+\S+\s+\S+\s+\S+)""), "" ""))"),"Intel Core i9 12900K")</f>
        <v>Intel Core i9 12900K</v>
      </c>
    </row>
    <row r="743" spans="1:12">
      <c r="A743" s="1" t="s">
        <v>15585</v>
      </c>
      <c r="B743" s="1" t="s">
        <v>13068</v>
      </c>
      <c r="D743" s="1" t="s">
        <v>13043</v>
      </c>
      <c r="E743" s="1" t="s">
        <v>15586</v>
      </c>
      <c r="F743" s="2" t="s">
        <v>15587</v>
      </c>
      <c r="G743" s="1" t="s">
        <v>15588</v>
      </c>
      <c r="H743" s="1" t="s">
        <v>15456</v>
      </c>
      <c r="I743" s="1" t="s">
        <v>12938</v>
      </c>
      <c r="J743" s="1" t="str">
        <f ca="1">IFERROR(__xludf.DUMMYFUNCTION("LEFT(INDEX(SPLIT(L743, "" ""), 4), 2)"),"12")</f>
        <v>12</v>
      </c>
      <c r="K743" s="1" t="s">
        <v>12589</v>
      </c>
      <c r="L743" s="4" t="str">
        <f ca="1">IFERROR(__xludf.DUMMYFUNCTION("JOIN("" "", SPLIT(REGEXEXTRACT(H743, ""(\S+\s+\S+\s+\S+\s+\S+)""), "" ""))"),"Intel Core i9 12900K")</f>
        <v>Intel Core i9 12900K</v>
      </c>
    </row>
    <row r="744" spans="1:12">
      <c r="A744" s="1" t="s">
        <v>15589</v>
      </c>
      <c r="B744" s="1" t="s">
        <v>13068</v>
      </c>
      <c r="D744" s="1" t="s">
        <v>13043</v>
      </c>
      <c r="E744" s="1" t="s">
        <v>15590</v>
      </c>
      <c r="F744" s="2" t="s">
        <v>15591</v>
      </c>
      <c r="G744" s="1" t="s">
        <v>15592</v>
      </c>
      <c r="H744" s="1" t="s">
        <v>15456</v>
      </c>
      <c r="I744" s="1" t="s">
        <v>12681</v>
      </c>
      <c r="J744" s="1" t="str">
        <f ca="1">IFERROR(__xludf.DUMMYFUNCTION("LEFT(INDEX(SPLIT(L744, "" ""), 4), 2)"),"12")</f>
        <v>12</v>
      </c>
      <c r="K744" s="1" t="s">
        <v>12589</v>
      </c>
      <c r="L744" s="4" t="str">
        <f ca="1">IFERROR(__xludf.DUMMYFUNCTION("JOIN("" "", SPLIT(REGEXEXTRACT(H744, ""(\S+\s+\S+\s+\S+\s+\S+)""), "" ""))"),"Intel Core i9 12900K")</f>
        <v>Intel Core i9 12900K</v>
      </c>
    </row>
    <row r="745" spans="1:12">
      <c r="A745" s="1" t="s">
        <v>15593</v>
      </c>
      <c r="B745" s="1" t="s">
        <v>13068</v>
      </c>
      <c r="D745" s="1" t="s">
        <v>13048</v>
      </c>
      <c r="E745" s="1" t="s">
        <v>15594</v>
      </c>
      <c r="F745" s="2" t="s">
        <v>15595</v>
      </c>
      <c r="G745" s="1" t="s">
        <v>15596</v>
      </c>
      <c r="H745" s="1" t="s">
        <v>15456</v>
      </c>
      <c r="I745" s="1" t="s">
        <v>12645</v>
      </c>
      <c r="J745" s="1" t="str">
        <f ca="1">IFERROR(__xludf.DUMMYFUNCTION("LEFT(INDEX(SPLIT(L745, "" ""), 4), 2)"),"12")</f>
        <v>12</v>
      </c>
      <c r="K745" s="1" t="s">
        <v>12589</v>
      </c>
      <c r="L745" s="4" t="str">
        <f ca="1">IFERROR(__xludf.DUMMYFUNCTION("JOIN("" "", SPLIT(REGEXEXTRACT(H745, ""(\S+\s+\S+\s+\S+\s+\S+)""), "" ""))"),"Intel Core i9 12900K")</f>
        <v>Intel Core i9 12900K</v>
      </c>
    </row>
    <row r="746" spans="1:12">
      <c r="A746" s="1" t="s">
        <v>15084</v>
      </c>
      <c r="B746" s="1" t="s">
        <v>13068</v>
      </c>
      <c r="D746" s="1" t="s">
        <v>13058</v>
      </c>
      <c r="E746" s="1" t="s">
        <v>15597</v>
      </c>
      <c r="F746" s="2" t="s">
        <v>15086</v>
      </c>
      <c r="G746" s="1" t="s">
        <v>15598</v>
      </c>
      <c r="H746" s="1" t="s">
        <v>15456</v>
      </c>
      <c r="I746" s="1" t="s">
        <v>15599</v>
      </c>
      <c r="J746" s="1" t="str">
        <f ca="1">IFERROR(__xludf.DUMMYFUNCTION("LEFT(INDEX(SPLIT(L746, "" ""), 4), 2)"),"12")</f>
        <v>12</v>
      </c>
      <c r="K746" s="1" t="s">
        <v>12589</v>
      </c>
      <c r="L746" s="4" t="str">
        <f ca="1">IFERROR(__xludf.DUMMYFUNCTION("JOIN("" "", SPLIT(REGEXEXTRACT(H746, ""(\S+\s+\S+\s+\S+\s+\S+)""), "" ""))"),"Intel Core i9 12900K")</f>
        <v>Intel Core i9 12900K</v>
      </c>
    </row>
    <row r="747" spans="1:12">
      <c r="A747" s="1" t="s">
        <v>15600</v>
      </c>
      <c r="B747" s="1" t="s">
        <v>15601</v>
      </c>
      <c r="D747" s="1" t="s">
        <v>10371</v>
      </c>
      <c r="E747" s="1" t="s">
        <v>15602</v>
      </c>
      <c r="F747" s="2" t="s">
        <v>15603</v>
      </c>
      <c r="G747" s="1" t="s">
        <v>15604</v>
      </c>
      <c r="H747" s="1" t="s">
        <v>15605</v>
      </c>
      <c r="I747" s="1" t="s">
        <v>12599</v>
      </c>
      <c r="J747" s="1" t="str">
        <f ca="1">IFERROR(__xludf.DUMMYFUNCTION("LEFT(INDEX(SPLIT(L747, "" ""), 4), 2)"),"13")</f>
        <v>13</v>
      </c>
      <c r="K747" s="1" t="s">
        <v>12589</v>
      </c>
      <c r="L747" s="4" t="str">
        <f ca="1">IFERROR(__xludf.DUMMYFUNCTION("JOIN("" "", SPLIT(REGEXEXTRACT(H747, ""(\S+\s+\S+\s+\S+\s+\S+)""), "" ""))"),"Intel Core i9 13900KF")</f>
        <v>Intel Core i9 13900KF</v>
      </c>
    </row>
    <row r="748" spans="1:12">
      <c r="A748" s="1" t="s">
        <v>15606</v>
      </c>
      <c r="B748" s="1" t="s">
        <v>15601</v>
      </c>
      <c r="D748" s="1" t="s">
        <v>10293</v>
      </c>
      <c r="E748" s="1" t="s">
        <v>15607</v>
      </c>
      <c r="F748" s="2" t="s">
        <v>15608</v>
      </c>
      <c r="G748" s="1" t="s">
        <v>15609</v>
      </c>
      <c r="H748" s="1" t="s">
        <v>15605</v>
      </c>
      <c r="I748" s="1" t="s">
        <v>12696</v>
      </c>
      <c r="J748" s="1" t="str">
        <f ca="1">IFERROR(__xludf.DUMMYFUNCTION("LEFT(INDEX(SPLIT(L748, "" ""), 4), 2)"),"13")</f>
        <v>13</v>
      </c>
      <c r="K748" s="1" t="s">
        <v>12589</v>
      </c>
      <c r="L748" s="4" t="str">
        <f ca="1">IFERROR(__xludf.DUMMYFUNCTION("JOIN("" "", SPLIT(REGEXEXTRACT(H748, ""(\S+\s+\S+\s+\S+\s+\S+)""), "" ""))"),"Intel Core i9 13900KF")</f>
        <v>Intel Core i9 13900KF</v>
      </c>
    </row>
    <row r="749" spans="1:12">
      <c r="A749" s="1" t="s">
        <v>15610</v>
      </c>
      <c r="B749" s="1" t="s">
        <v>15601</v>
      </c>
      <c r="D749" s="1" t="s">
        <v>10479</v>
      </c>
      <c r="E749" s="1" t="s">
        <v>15611</v>
      </c>
      <c r="F749" s="2" t="s">
        <v>15612</v>
      </c>
      <c r="G749" s="1" t="s">
        <v>15613</v>
      </c>
      <c r="H749" s="1" t="s">
        <v>15605</v>
      </c>
      <c r="I749" s="1" t="s">
        <v>12588</v>
      </c>
      <c r="J749" s="1" t="str">
        <f ca="1">IFERROR(__xludf.DUMMYFUNCTION("LEFT(INDEX(SPLIT(L749, "" ""), 4), 2)"),"13")</f>
        <v>13</v>
      </c>
      <c r="K749" s="1" t="s">
        <v>12589</v>
      </c>
      <c r="L749" s="4" t="str">
        <f ca="1">IFERROR(__xludf.DUMMYFUNCTION("JOIN("" "", SPLIT(REGEXEXTRACT(H749, ""(\S+\s+\S+\s+\S+\s+\S+)""), "" ""))"),"Intel Core i9 13900KF")</f>
        <v>Intel Core i9 13900KF</v>
      </c>
    </row>
    <row r="750" spans="1:12">
      <c r="A750" s="1" t="s">
        <v>15614</v>
      </c>
      <c r="B750" s="1" t="s">
        <v>15601</v>
      </c>
      <c r="D750" s="1" t="s">
        <v>10479</v>
      </c>
      <c r="E750" s="1" t="s">
        <v>15615</v>
      </c>
      <c r="F750" s="2" t="s">
        <v>15616</v>
      </c>
      <c r="G750" s="1" t="s">
        <v>15617</v>
      </c>
      <c r="H750" s="1" t="s">
        <v>15605</v>
      </c>
      <c r="I750" s="1" t="s">
        <v>12636</v>
      </c>
      <c r="J750" s="1" t="str">
        <f ca="1">IFERROR(__xludf.DUMMYFUNCTION("LEFT(INDEX(SPLIT(L750, "" ""), 4), 2)"),"13")</f>
        <v>13</v>
      </c>
      <c r="K750" s="1" t="s">
        <v>12589</v>
      </c>
      <c r="L750" s="4" t="str">
        <f ca="1">IFERROR(__xludf.DUMMYFUNCTION("JOIN("" "", SPLIT(REGEXEXTRACT(H750, ""(\S+\s+\S+\s+\S+\s+\S+)""), "" ""))"),"Intel Core i9 13900KF")</f>
        <v>Intel Core i9 13900KF</v>
      </c>
    </row>
    <row r="751" spans="1:12">
      <c r="A751" s="1" t="s">
        <v>15618</v>
      </c>
      <c r="B751" s="1" t="s">
        <v>15601</v>
      </c>
      <c r="D751" s="1" t="s">
        <v>10743</v>
      </c>
      <c r="E751" s="1" t="s">
        <v>15619</v>
      </c>
      <c r="F751" s="2" t="s">
        <v>15620</v>
      </c>
      <c r="G751" s="1" t="s">
        <v>15621</v>
      </c>
      <c r="H751" s="1" t="s">
        <v>15605</v>
      </c>
      <c r="I751" s="1" t="s">
        <v>12594</v>
      </c>
      <c r="J751" s="1" t="str">
        <f ca="1">IFERROR(__xludf.DUMMYFUNCTION("LEFT(INDEX(SPLIT(L751, "" ""), 4), 2)"),"13")</f>
        <v>13</v>
      </c>
      <c r="K751" s="1" t="s">
        <v>12589</v>
      </c>
      <c r="L751" s="4" t="str">
        <f ca="1">IFERROR(__xludf.DUMMYFUNCTION("JOIN("" "", SPLIT(REGEXEXTRACT(H751, ""(\S+\s+\S+\s+\S+\s+\S+)""), "" ""))"),"Intel Core i9 13900KF")</f>
        <v>Intel Core i9 13900KF</v>
      </c>
    </row>
    <row r="752" spans="1:12">
      <c r="A752" s="1" t="s">
        <v>15622</v>
      </c>
      <c r="B752" s="1" t="s">
        <v>15601</v>
      </c>
      <c r="D752" s="1" t="s">
        <v>10736</v>
      </c>
      <c r="E752" s="1" t="s">
        <v>15623</v>
      </c>
      <c r="F752" s="2" t="s">
        <v>15624</v>
      </c>
      <c r="G752" s="1" t="s">
        <v>15625</v>
      </c>
      <c r="H752" s="1" t="s">
        <v>15605</v>
      </c>
      <c r="I752" s="1" t="s">
        <v>12665</v>
      </c>
      <c r="J752" s="1" t="str">
        <f ca="1">IFERROR(__xludf.DUMMYFUNCTION("LEFT(INDEX(SPLIT(L752, "" ""), 4), 2)"),"13")</f>
        <v>13</v>
      </c>
      <c r="K752" s="1" t="s">
        <v>12589</v>
      </c>
      <c r="L752" s="4" t="str">
        <f ca="1">IFERROR(__xludf.DUMMYFUNCTION("JOIN("" "", SPLIT(REGEXEXTRACT(H752, ""(\S+\s+\S+\s+\S+\s+\S+)""), "" ""))"),"Intel Core i9 13900KF")</f>
        <v>Intel Core i9 13900KF</v>
      </c>
    </row>
    <row r="753" spans="1:12">
      <c r="A753" s="1" t="s">
        <v>15626</v>
      </c>
      <c r="B753" s="1" t="s">
        <v>15601</v>
      </c>
      <c r="D753" s="1" t="s">
        <v>10736</v>
      </c>
      <c r="E753" s="1" t="s">
        <v>15627</v>
      </c>
      <c r="F753" s="2" t="s">
        <v>15628</v>
      </c>
      <c r="G753" s="1" t="s">
        <v>15629</v>
      </c>
      <c r="H753" s="1" t="s">
        <v>15605</v>
      </c>
      <c r="I753" s="1" t="s">
        <v>12714</v>
      </c>
      <c r="J753" s="1" t="str">
        <f ca="1">IFERROR(__xludf.DUMMYFUNCTION("LEFT(INDEX(SPLIT(L753, "" ""), 4), 2)"),"13")</f>
        <v>13</v>
      </c>
      <c r="K753" s="1" t="s">
        <v>12589</v>
      </c>
      <c r="L753" s="4" t="str">
        <f ca="1">IFERROR(__xludf.DUMMYFUNCTION("JOIN("" "", SPLIT(REGEXEXTRACT(H753, ""(\S+\s+\S+\s+\S+\s+\S+)""), "" ""))"),"Intel Core i9 13900KF")</f>
        <v>Intel Core i9 13900KF</v>
      </c>
    </row>
    <row r="754" spans="1:12">
      <c r="A754" s="1" t="s">
        <v>15630</v>
      </c>
      <c r="B754" s="1" t="s">
        <v>15601</v>
      </c>
      <c r="D754" s="1" t="s">
        <v>12862</v>
      </c>
      <c r="E754" s="1" t="s">
        <v>15631</v>
      </c>
      <c r="F754" s="2" t="s">
        <v>15632</v>
      </c>
      <c r="G754" s="1" t="s">
        <v>15633</v>
      </c>
      <c r="H754" s="1" t="s">
        <v>15605</v>
      </c>
      <c r="I754" s="1" t="s">
        <v>12748</v>
      </c>
      <c r="J754" s="1" t="str">
        <f ca="1">IFERROR(__xludf.DUMMYFUNCTION("LEFT(INDEX(SPLIT(L754, "" ""), 4), 2)"),"13")</f>
        <v>13</v>
      </c>
      <c r="K754" s="1" t="s">
        <v>12589</v>
      </c>
      <c r="L754" s="4" t="str">
        <f ca="1">IFERROR(__xludf.DUMMYFUNCTION("JOIN("" "", SPLIT(REGEXEXTRACT(H754, ""(\S+\s+\S+\s+\S+\s+\S+)""), "" ""))"),"Intel Core i9 13900KF")</f>
        <v>Intel Core i9 13900KF</v>
      </c>
    </row>
    <row r="755" spans="1:12">
      <c r="A755" s="1" t="s">
        <v>15634</v>
      </c>
      <c r="B755" s="1" t="s">
        <v>15601</v>
      </c>
      <c r="D755" s="1" t="s">
        <v>12879</v>
      </c>
      <c r="E755" s="1" t="s">
        <v>15635</v>
      </c>
      <c r="F755" s="2" t="s">
        <v>15636</v>
      </c>
      <c r="G755" s="1" t="s">
        <v>15637</v>
      </c>
      <c r="H755" s="1" t="s">
        <v>15605</v>
      </c>
      <c r="I755" s="1" t="s">
        <v>12691</v>
      </c>
      <c r="J755" s="1" t="str">
        <f ca="1">IFERROR(__xludf.DUMMYFUNCTION("LEFT(INDEX(SPLIT(L755, "" ""), 4), 2)"),"13")</f>
        <v>13</v>
      </c>
      <c r="K755" s="1" t="s">
        <v>12589</v>
      </c>
      <c r="L755" s="4" t="str">
        <f ca="1">IFERROR(__xludf.DUMMYFUNCTION("JOIN("" "", SPLIT(REGEXEXTRACT(H755, ""(\S+\s+\S+\s+\S+\s+\S+)""), "" ""))"),"Intel Core i9 13900KF")</f>
        <v>Intel Core i9 13900KF</v>
      </c>
    </row>
    <row r="756" spans="1:12">
      <c r="A756" s="1" t="s">
        <v>15638</v>
      </c>
      <c r="B756" s="1" t="s">
        <v>15601</v>
      </c>
      <c r="D756" s="1" t="s">
        <v>12905</v>
      </c>
      <c r="E756" s="1" t="s">
        <v>15639</v>
      </c>
      <c r="F756" s="2" t="s">
        <v>15640</v>
      </c>
      <c r="G756" s="1" t="s">
        <v>15641</v>
      </c>
      <c r="H756" s="1" t="s">
        <v>15605</v>
      </c>
      <c r="I756" s="1" t="s">
        <v>15642</v>
      </c>
      <c r="J756" s="1" t="str">
        <f ca="1">IFERROR(__xludf.DUMMYFUNCTION("LEFT(INDEX(SPLIT(L756, "" ""), 4), 2)"),"13")</f>
        <v>13</v>
      </c>
      <c r="K756" s="1" t="s">
        <v>12589</v>
      </c>
      <c r="L756" s="4" t="str">
        <f ca="1">IFERROR(__xludf.DUMMYFUNCTION("JOIN("" "", SPLIT(REGEXEXTRACT(H756, ""(\S+\s+\S+\s+\S+\s+\S+)""), "" ""))"),"Intel Core i9 13900KF")</f>
        <v>Intel Core i9 13900KF</v>
      </c>
    </row>
    <row r="757" spans="1:12">
      <c r="A757" s="1" t="s">
        <v>15643</v>
      </c>
      <c r="B757" s="1" t="s">
        <v>13068</v>
      </c>
      <c r="D757" s="1" t="s">
        <v>13385</v>
      </c>
      <c r="E757" s="1" t="s">
        <v>15644</v>
      </c>
      <c r="F757" s="2" t="s">
        <v>15645</v>
      </c>
      <c r="G757" s="1" t="s">
        <v>15646</v>
      </c>
      <c r="H757" s="1" t="s">
        <v>15456</v>
      </c>
      <c r="I757" s="1" t="s">
        <v>12665</v>
      </c>
      <c r="J757" s="1" t="str">
        <f ca="1">IFERROR(__xludf.DUMMYFUNCTION("LEFT(INDEX(SPLIT(L757, "" ""), 4), 2)"),"12")</f>
        <v>12</v>
      </c>
      <c r="K757" s="1" t="s">
        <v>12589</v>
      </c>
      <c r="L757" s="4" t="str">
        <f ca="1">IFERROR(__xludf.DUMMYFUNCTION("JOIN("" "", SPLIT(REGEXEXTRACT(H757, ""(\S+\s+\S+\s+\S+\s+\S+)""), "" ""))"),"Intel Core i9 12900K")</f>
        <v>Intel Core i9 12900K</v>
      </c>
    </row>
    <row r="758" spans="1:12">
      <c r="A758" s="1" t="s">
        <v>15647</v>
      </c>
      <c r="B758" s="1" t="s">
        <v>13068</v>
      </c>
      <c r="D758" s="1" t="s">
        <v>13385</v>
      </c>
      <c r="E758" s="1" t="s">
        <v>15648</v>
      </c>
      <c r="F758" s="2" t="s">
        <v>15649</v>
      </c>
      <c r="G758" s="1" t="s">
        <v>15650</v>
      </c>
      <c r="H758" s="1" t="s">
        <v>15456</v>
      </c>
      <c r="I758" s="1" t="s">
        <v>12645</v>
      </c>
      <c r="J758" s="1" t="str">
        <f ca="1">IFERROR(__xludf.DUMMYFUNCTION("LEFT(INDEX(SPLIT(L758, "" ""), 4), 2)"),"12")</f>
        <v>12</v>
      </c>
      <c r="K758" s="1" t="s">
        <v>12589</v>
      </c>
      <c r="L758" s="4" t="str">
        <f ca="1">IFERROR(__xludf.DUMMYFUNCTION("JOIN("" "", SPLIT(REGEXEXTRACT(H758, ""(\S+\s+\S+\s+\S+\s+\S+)""), "" ""))"),"Intel Core i9 12900K")</f>
        <v>Intel Core i9 12900K</v>
      </c>
    </row>
    <row r="759" spans="1:12">
      <c r="A759" s="1" t="s">
        <v>15651</v>
      </c>
      <c r="B759" s="1" t="s">
        <v>13068</v>
      </c>
      <c r="D759" s="1" t="s">
        <v>13385</v>
      </c>
      <c r="E759" s="1" t="s">
        <v>15652</v>
      </c>
      <c r="F759" s="2" t="s">
        <v>15653</v>
      </c>
      <c r="G759" s="1" t="s">
        <v>15654</v>
      </c>
      <c r="H759" s="1" t="s">
        <v>15456</v>
      </c>
      <c r="I759" s="1" t="s">
        <v>12604</v>
      </c>
      <c r="J759" s="1" t="str">
        <f ca="1">IFERROR(__xludf.DUMMYFUNCTION("LEFT(INDEX(SPLIT(L759, "" ""), 4), 2)"),"12")</f>
        <v>12</v>
      </c>
      <c r="K759" s="1" t="s">
        <v>12589</v>
      </c>
      <c r="L759" s="4" t="str">
        <f ca="1">IFERROR(__xludf.DUMMYFUNCTION("JOIN("" "", SPLIT(REGEXEXTRACT(H759, ""(\S+\s+\S+\s+\S+\s+\S+)""), "" ""))"),"Intel Core i9 12900K")</f>
        <v>Intel Core i9 12900K</v>
      </c>
    </row>
    <row r="760" spans="1:12">
      <c r="A760" s="1" t="s">
        <v>15655</v>
      </c>
      <c r="B760" s="1" t="s">
        <v>13068</v>
      </c>
      <c r="D760" s="1" t="s">
        <v>13385</v>
      </c>
      <c r="E760" s="1" t="s">
        <v>15656</v>
      </c>
      <c r="F760" s="2" t="s">
        <v>15657</v>
      </c>
      <c r="G760" s="1" t="s">
        <v>15658</v>
      </c>
      <c r="H760" s="1" t="s">
        <v>15456</v>
      </c>
      <c r="I760" s="1" t="s">
        <v>15659</v>
      </c>
      <c r="J760" s="1" t="str">
        <f ca="1">IFERROR(__xludf.DUMMYFUNCTION("LEFT(INDEX(SPLIT(L760, "" ""), 4), 2)"),"12")</f>
        <v>12</v>
      </c>
      <c r="K760" s="1" t="s">
        <v>12589</v>
      </c>
      <c r="L760" s="4" t="str">
        <f ca="1">IFERROR(__xludf.DUMMYFUNCTION("JOIN("" "", SPLIT(REGEXEXTRACT(H760, ""(\S+\s+\S+\s+\S+\s+\S+)""), "" ""))"),"Intel Core i9 12900K")</f>
        <v>Intel Core i9 12900K</v>
      </c>
    </row>
    <row r="761" spans="1:12">
      <c r="A761" s="1" t="s">
        <v>15660</v>
      </c>
      <c r="B761" s="1" t="s">
        <v>13068</v>
      </c>
      <c r="D761" s="1" t="s">
        <v>13893</v>
      </c>
      <c r="E761" s="1" t="s">
        <v>15661</v>
      </c>
      <c r="F761" s="2" t="s">
        <v>15662</v>
      </c>
      <c r="G761" s="1" t="s">
        <v>15663</v>
      </c>
      <c r="H761" s="1" t="s">
        <v>15456</v>
      </c>
      <c r="I761" s="1" t="s">
        <v>12691</v>
      </c>
      <c r="J761" s="1" t="str">
        <f ca="1">IFERROR(__xludf.DUMMYFUNCTION("LEFT(INDEX(SPLIT(L761, "" ""), 4), 2)"),"12")</f>
        <v>12</v>
      </c>
      <c r="K761" s="1" t="s">
        <v>12589</v>
      </c>
      <c r="L761" s="4" t="str">
        <f ca="1">IFERROR(__xludf.DUMMYFUNCTION("JOIN("" "", SPLIT(REGEXEXTRACT(H761, ""(\S+\s+\S+\s+\S+\s+\S+)""), "" ""))"),"Intel Core i9 12900K")</f>
        <v>Intel Core i9 12900K</v>
      </c>
    </row>
    <row r="762" spans="1:12">
      <c r="A762" s="1" t="s">
        <v>15664</v>
      </c>
      <c r="B762" s="1" t="s">
        <v>13068</v>
      </c>
      <c r="D762" s="1" t="s">
        <v>13266</v>
      </c>
      <c r="E762" s="1" t="s">
        <v>15665</v>
      </c>
      <c r="F762" s="2" t="s">
        <v>15666</v>
      </c>
      <c r="G762" s="1" t="s">
        <v>15667</v>
      </c>
      <c r="H762" s="1" t="s">
        <v>15456</v>
      </c>
      <c r="I762" s="1" t="s">
        <v>12627</v>
      </c>
      <c r="J762" s="1" t="str">
        <f ca="1">IFERROR(__xludf.DUMMYFUNCTION("LEFT(INDEX(SPLIT(L762, "" ""), 4), 2)"),"12")</f>
        <v>12</v>
      </c>
      <c r="K762" s="1" t="s">
        <v>12589</v>
      </c>
      <c r="L762" s="4" t="str">
        <f ca="1">IFERROR(__xludf.DUMMYFUNCTION("JOIN("" "", SPLIT(REGEXEXTRACT(H762, ""(\S+\s+\S+\s+\S+\s+\S+)""), "" ""))"),"Intel Core i9 12900K")</f>
        <v>Intel Core i9 12900K</v>
      </c>
    </row>
    <row r="763" spans="1:12">
      <c r="A763" s="1" t="s">
        <v>15668</v>
      </c>
      <c r="B763" s="1" t="s">
        <v>13068</v>
      </c>
      <c r="D763" s="1" t="s">
        <v>13965</v>
      </c>
      <c r="E763" s="1" t="s">
        <v>15669</v>
      </c>
      <c r="F763" s="2" t="s">
        <v>15670</v>
      </c>
      <c r="G763" s="1" t="s">
        <v>15671</v>
      </c>
      <c r="H763" s="1" t="s">
        <v>15456</v>
      </c>
      <c r="I763" s="1" t="s">
        <v>15672</v>
      </c>
      <c r="J763" s="1" t="str">
        <f ca="1">IFERROR(__xludf.DUMMYFUNCTION("LEFT(INDEX(SPLIT(L763, "" ""), 4), 2)"),"12")</f>
        <v>12</v>
      </c>
      <c r="K763" s="1" t="s">
        <v>12589</v>
      </c>
      <c r="L763" s="4" t="str">
        <f ca="1">IFERROR(__xludf.DUMMYFUNCTION("JOIN("" "", SPLIT(REGEXEXTRACT(H763, ""(\S+\s+\S+\s+\S+\s+\S+)""), "" ""))"),"Intel Core i9 12900K")</f>
        <v>Intel Core i9 12900K</v>
      </c>
    </row>
    <row r="764" spans="1:12">
      <c r="A764" s="1" t="s">
        <v>15673</v>
      </c>
      <c r="B764" s="1" t="s">
        <v>13068</v>
      </c>
      <c r="D764" s="1" t="s">
        <v>13965</v>
      </c>
      <c r="E764" s="1" t="s">
        <v>15674</v>
      </c>
      <c r="F764" s="2" t="s">
        <v>15675</v>
      </c>
      <c r="G764" s="1" t="s">
        <v>15676</v>
      </c>
      <c r="H764" s="1" t="s">
        <v>15456</v>
      </c>
      <c r="I764" s="1" t="s">
        <v>15677</v>
      </c>
      <c r="J764" s="1" t="str">
        <f ca="1">IFERROR(__xludf.DUMMYFUNCTION("LEFT(INDEX(SPLIT(L764, "" ""), 4), 2)"),"12")</f>
        <v>12</v>
      </c>
      <c r="K764" s="1" t="s">
        <v>12589</v>
      </c>
      <c r="L764" s="4" t="str">
        <f ca="1">IFERROR(__xludf.DUMMYFUNCTION("JOIN("" "", SPLIT(REGEXEXTRACT(H764, ""(\S+\s+\S+\s+\S+\s+\S+)""), "" ""))"),"Intel Core i9 12900K")</f>
        <v>Intel Core i9 12900K</v>
      </c>
    </row>
    <row r="765" spans="1:12">
      <c r="A765" s="1" t="s">
        <v>15678</v>
      </c>
      <c r="B765" s="1" t="s">
        <v>13068</v>
      </c>
      <c r="D765" s="1" t="s">
        <v>13454</v>
      </c>
      <c r="E765" s="1" t="s">
        <v>15679</v>
      </c>
      <c r="F765" s="2" t="s">
        <v>15680</v>
      </c>
      <c r="G765" s="1" t="s">
        <v>15681</v>
      </c>
      <c r="H765" s="1" t="s">
        <v>15456</v>
      </c>
      <c r="I765" s="1" t="s">
        <v>14461</v>
      </c>
      <c r="J765" s="1" t="str">
        <f ca="1">IFERROR(__xludf.DUMMYFUNCTION("LEFT(INDEX(SPLIT(L765, "" ""), 4), 2)"),"12")</f>
        <v>12</v>
      </c>
      <c r="K765" s="1" t="s">
        <v>12589</v>
      </c>
      <c r="L765" s="4" t="str">
        <f ca="1">IFERROR(__xludf.DUMMYFUNCTION("JOIN("" "", SPLIT(REGEXEXTRACT(H765, ""(\S+\s+\S+\s+\S+\s+\S+)""), "" ""))"),"Intel Core i9 12900K")</f>
        <v>Intel Core i9 12900K</v>
      </c>
    </row>
    <row r="766" spans="1:12">
      <c r="A766" s="1" t="s">
        <v>15240</v>
      </c>
      <c r="B766" s="1" t="s">
        <v>13068</v>
      </c>
      <c r="D766" s="1" t="s">
        <v>13454</v>
      </c>
      <c r="E766" s="1" t="s">
        <v>15682</v>
      </c>
      <c r="F766" s="2" t="s">
        <v>15242</v>
      </c>
      <c r="G766" s="1" t="s">
        <v>15683</v>
      </c>
      <c r="H766" s="1" t="s">
        <v>15456</v>
      </c>
      <c r="I766" s="1" t="s">
        <v>15684</v>
      </c>
      <c r="J766" s="1" t="str">
        <f ca="1">IFERROR(__xludf.DUMMYFUNCTION("LEFT(INDEX(SPLIT(L766, "" ""), 4), 2)"),"12")</f>
        <v>12</v>
      </c>
      <c r="K766" s="1" t="s">
        <v>12589</v>
      </c>
      <c r="L766" s="4" t="str">
        <f ca="1">IFERROR(__xludf.DUMMYFUNCTION("JOIN("" "", SPLIT(REGEXEXTRACT(H766, ""(\S+\s+\S+\s+\S+\s+\S+)""), "" ""))"),"Intel Core i9 12900K")</f>
        <v>Intel Core i9 12900K</v>
      </c>
    </row>
    <row r="767" spans="1:12">
      <c r="A767" s="1" t="s">
        <v>15685</v>
      </c>
      <c r="B767" s="1" t="s">
        <v>15601</v>
      </c>
      <c r="D767" s="1" t="s">
        <v>12953</v>
      </c>
      <c r="E767" s="1" t="s">
        <v>15686</v>
      </c>
      <c r="F767" s="2" t="s">
        <v>15687</v>
      </c>
      <c r="G767" s="1" t="s">
        <v>15688</v>
      </c>
      <c r="H767" s="1" t="s">
        <v>15605</v>
      </c>
      <c r="I767" s="1" t="s">
        <v>12599</v>
      </c>
      <c r="J767" s="1" t="str">
        <f ca="1">IFERROR(__xludf.DUMMYFUNCTION("LEFT(INDEX(SPLIT(L767, "" ""), 4), 2)"),"13")</f>
        <v>13</v>
      </c>
      <c r="K767" s="1" t="s">
        <v>12589</v>
      </c>
      <c r="L767" s="4" t="str">
        <f ca="1">IFERROR(__xludf.DUMMYFUNCTION("JOIN("" "", SPLIT(REGEXEXTRACT(H767, ""(\S+\s+\S+\s+\S+\s+\S+)""), "" ""))"),"Intel Core i9 13900KF")</f>
        <v>Intel Core i9 13900KF</v>
      </c>
    </row>
    <row r="768" spans="1:12">
      <c r="A768" s="1" t="s">
        <v>15689</v>
      </c>
      <c r="B768" s="1" t="s">
        <v>15601</v>
      </c>
      <c r="D768" s="1" t="s">
        <v>12953</v>
      </c>
      <c r="E768" s="1" t="s">
        <v>15690</v>
      </c>
      <c r="F768" s="2" t="s">
        <v>15691</v>
      </c>
      <c r="G768" s="1" t="s">
        <v>15692</v>
      </c>
      <c r="H768" s="1" t="s">
        <v>15605</v>
      </c>
      <c r="I768" s="1" t="s">
        <v>12588</v>
      </c>
      <c r="J768" s="1" t="str">
        <f ca="1">IFERROR(__xludf.DUMMYFUNCTION("LEFT(INDEX(SPLIT(L768, "" ""), 4), 2)"),"13")</f>
        <v>13</v>
      </c>
      <c r="K768" s="1" t="s">
        <v>12589</v>
      </c>
      <c r="L768" s="4" t="str">
        <f ca="1">IFERROR(__xludf.DUMMYFUNCTION("JOIN("" "", SPLIT(REGEXEXTRACT(H768, ""(\S+\s+\S+\s+\S+\s+\S+)""), "" ""))"),"Intel Core i9 13900KF")</f>
        <v>Intel Core i9 13900KF</v>
      </c>
    </row>
    <row r="769" spans="1:12">
      <c r="A769" s="1" t="s">
        <v>15693</v>
      </c>
      <c r="B769" s="1" t="s">
        <v>15694</v>
      </c>
      <c r="D769" s="1" t="s">
        <v>15695</v>
      </c>
      <c r="E769" s="1" t="s">
        <v>15696</v>
      </c>
      <c r="F769" s="2" t="s">
        <v>15697</v>
      </c>
      <c r="G769" s="1" t="s">
        <v>15698</v>
      </c>
      <c r="H769" s="1" t="s">
        <v>15699</v>
      </c>
      <c r="I769" s="1" t="s">
        <v>12665</v>
      </c>
      <c r="J769" s="1" t="str">
        <f ca="1">IFERROR(__xludf.DUMMYFUNCTION("LEFT(INDEX(SPLIT(L769, "" ""), 4), 2)"),"14")</f>
        <v>14</v>
      </c>
      <c r="K769" s="1" t="s">
        <v>12589</v>
      </c>
      <c r="L769" s="4" t="str">
        <f ca="1">IFERROR(__xludf.DUMMYFUNCTION("JOIN("" "", SPLIT(REGEXEXTRACT(H769, ""(\S+\s+\S+\s+\S+\s+\S+)""), "" ""))"),"Intel Core i7 14700KF")</f>
        <v>Intel Core i7 14700KF</v>
      </c>
    </row>
    <row r="770" spans="1:12">
      <c r="A770" s="1" t="s">
        <v>15700</v>
      </c>
      <c r="B770" s="1" t="s">
        <v>15694</v>
      </c>
      <c r="D770" s="1" t="s">
        <v>10300</v>
      </c>
      <c r="E770" s="1" t="s">
        <v>15701</v>
      </c>
      <c r="F770" s="2" t="s">
        <v>15702</v>
      </c>
      <c r="G770" s="1" t="s">
        <v>15703</v>
      </c>
      <c r="H770" s="1" t="s">
        <v>15699</v>
      </c>
      <c r="I770" s="1" t="s">
        <v>12665</v>
      </c>
      <c r="J770" s="1" t="str">
        <f ca="1">IFERROR(__xludf.DUMMYFUNCTION("LEFT(INDEX(SPLIT(L770, "" ""), 4), 2)"),"14")</f>
        <v>14</v>
      </c>
      <c r="K770" s="1" t="s">
        <v>12589</v>
      </c>
      <c r="L770" s="4" t="str">
        <f ca="1">IFERROR(__xludf.DUMMYFUNCTION("JOIN("" "", SPLIT(REGEXEXTRACT(H770, ""(\S+\s+\S+\s+\S+\s+\S+)""), "" ""))"),"Intel Core i7 14700KF")</f>
        <v>Intel Core i7 14700KF</v>
      </c>
    </row>
    <row r="771" spans="1:12">
      <c r="A771" s="1" t="s">
        <v>15704</v>
      </c>
      <c r="B771" s="1" t="s">
        <v>15694</v>
      </c>
      <c r="D771" s="1" t="s">
        <v>10479</v>
      </c>
      <c r="E771" s="1" t="s">
        <v>15705</v>
      </c>
      <c r="F771" s="2" t="s">
        <v>15706</v>
      </c>
      <c r="G771" s="1" t="s">
        <v>15707</v>
      </c>
      <c r="H771" s="1" t="s">
        <v>15699</v>
      </c>
      <c r="I771" s="1" t="s">
        <v>12665</v>
      </c>
      <c r="J771" s="1" t="str">
        <f ca="1">IFERROR(__xludf.DUMMYFUNCTION("LEFT(INDEX(SPLIT(L771, "" ""), 4), 2)"),"14")</f>
        <v>14</v>
      </c>
      <c r="K771" s="1" t="s">
        <v>12589</v>
      </c>
      <c r="L771" s="4" t="str">
        <f ca="1">IFERROR(__xludf.DUMMYFUNCTION("JOIN("" "", SPLIT(REGEXEXTRACT(H771, ""(\S+\s+\S+\s+\S+\s+\S+)""), "" ""))"),"Intel Core i7 14700KF")</f>
        <v>Intel Core i7 14700KF</v>
      </c>
    </row>
    <row r="772" spans="1:12">
      <c r="A772" s="1" t="s">
        <v>13142</v>
      </c>
      <c r="B772" s="1" t="s">
        <v>15708</v>
      </c>
      <c r="D772" s="1" t="s">
        <v>10479</v>
      </c>
      <c r="E772" s="1" t="s">
        <v>15709</v>
      </c>
      <c r="F772" s="2" t="s">
        <v>13143</v>
      </c>
      <c r="G772" s="1" t="s">
        <v>15710</v>
      </c>
      <c r="H772" s="1" t="s">
        <v>15711</v>
      </c>
      <c r="I772" s="1" t="s">
        <v>12714</v>
      </c>
      <c r="J772" s="1" t="str">
        <f ca="1">IFERROR(__xludf.DUMMYFUNCTION("LEFT(INDEX(SPLIT(L772, "" ""), 4), 2)"),"10")</f>
        <v>10</v>
      </c>
      <c r="K772" s="1" t="s">
        <v>12589</v>
      </c>
      <c r="L772" s="4" t="str">
        <f ca="1">IFERROR(__xludf.DUMMYFUNCTION("JOIN("" "", SPLIT(REGEXEXTRACT(H772, ""(\S+\s+\S+\s+\S+\s+\S+)""), "" ""))"),"Intel Core i3 10100F")</f>
        <v>Intel Core i3 10100F</v>
      </c>
    </row>
    <row r="773" spans="1:12">
      <c r="A773" s="1" t="s">
        <v>15712</v>
      </c>
      <c r="B773" s="1" t="s">
        <v>15708</v>
      </c>
      <c r="D773" s="1" t="s">
        <v>12888</v>
      </c>
      <c r="E773" s="1" t="s">
        <v>15713</v>
      </c>
      <c r="F773" s="2" t="s">
        <v>15714</v>
      </c>
      <c r="G773" s="1" t="s">
        <v>15715</v>
      </c>
      <c r="H773" s="1" t="s">
        <v>15711</v>
      </c>
      <c r="I773" s="1" t="s">
        <v>12588</v>
      </c>
      <c r="J773" s="1" t="str">
        <f ca="1">IFERROR(__xludf.DUMMYFUNCTION("LEFT(INDEX(SPLIT(L773, "" ""), 4), 2)"),"10")</f>
        <v>10</v>
      </c>
      <c r="K773" s="1" t="s">
        <v>12589</v>
      </c>
      <c r="L773" s="4" t="str">
        <f ca="1">IFERROR(__xludf.DUMMYFUNCTION("JOIN("" "", SPLIT(REGEXEXTRACT(H773, ""(\S+\s+\S+\s+\S+\s+\S+)""), "" ""))"),"Intel Core i3 10100F")</f>
        <v>Intel Core i3 10100F</v>
      </c>
    </row>
    <row r="774" spans="1:12">
      <c r="A774" s="1" t="s">
        <v>15716</v>
      </c>
      <c r="B774" s="1" t="s">
        <v>15708</v>
      </c>
      <c r="D774" s="1" t="s">
        <v>12888</v>
      </c>
      <c r="E774" s="1" t="s">
        <v>15717</v>
      </c>
      <c r="F774" s="2" t="s">
        <v>15718</v>
      </c>
      <c r="G774" s="1" t="s">
        <v>15719</v>
      </c>
      <c r="H774" s="1" t="s">
        <v>15711</v>
      </c>
      <c r="I774" s="1" t="s">
        <v>12594</v>
      </c>
      <c r="J774" s="1" t="str">
        <f ca="1">IFERROR(__xludf.DUMMYFUNCTION("LEFT(INDEX(SPLIT(L774, "" ""), 4), 2)"),"10")</f>
        <v>10</v>
      </c>
      <c r="K774" s="1" t="s">
        <v>12589</v>
      </c>
      <c r="L774" s="4" t="str">
        <f ca="1">IFERROR(__xludf.DUMMYFUNCTION("JOIN("" "", SPLIT(REGEXEXTRACT(H774, ""(\S+\s+\S+\s+\S+\s+\S+)""), "" ""))"),"Intel Core i3 10100F")</f>
        <v>Intel Core i3 10100F</v>
      </c>
    </row>
    <row r="775" spans="1:12">
      <c r="A775" s="1" t="s">
        <v>13208</v>
      </c>
      <c r="B775" s="1" t="s">
        <v>15708</v>
      </c>
      <c r="D775" s="1" t="s">
        <v>12905</v>
      </c>
      <c r="E775" s="1" t="s">
        <v>15720</v>
      </c>
      <c r="F775" s="2" t="s">
        <v>13210</v>
      </c>
      <c r="G775" s="1" t="s">
        <v>15721</v>
      </c>
      <c r="H775" s="1" t="s">
        <v>15711</v>
      </c>
      <c r="I775" s="1" t="s">
        <v>12588</v>
      </c>
      <c r="J775" s="1" t="str">
        <f ca="1">IFERROR(__xludf.DUMMYFUNCTION("LEFT(INDEX(SPLIT(L775, "" ""), 4), 2)"),"10")</f>
        <v>10</v>
      </c>
      <c r="K775" s="1" t="s">
        <v>12589</v>
      </c>
      <c r="L775" s="4" t="str">
        <f ca="1">IFERROR(__xludf.DUMMYFUNCTION("JOIN("" "", SPLIT(REGEXEXTRACT(H775, ""(\S+\s+\S+\s+\S+\s+\S+)""), "" ""))"),"Intel Core i3 10100F")</f>
        <v>Intel Core i3 10100F</v>
      </c>
    </row>
    <row r="776" spans="1:12">
      <c r="A776" s="1" t="s">
        <v>12834</v>
      </c>
      <c r="B776" s="1" t="s">
        <v>15708</v>
      </c>
      <c r="D776" s="1" t="s">
        <v>12914</v>
      </c>
      <c r="E776" s="1" t="s">
        <v>15722</v>
      </c>
      <c r="F776" s="2" t="s">
        <v>12836</v>
      </c>
      <c r="G776" s="1" t="s">
        <v>15723</v>
      </c>
      <c r="H776" s="1" t="s">
        <v>15711</v>
      </c>
      <c r="I776" s="1" t="s">
        <v>12665</v>
      </c>
      <c r="J776" s="1" t="str">
        <f ca="1">IFERROR(__xludf.DUMMYFUNCTION("LEFT(INDEX(SPLIT(L776, "" ""), 4), 2)"),"10")</f>
        <v>10</v>
      </c>
      <c r="K776" s="1" t="s">
        <v>12589</v>
      </c>
      <c r="L776" s="4" t="str">
        <f ca="1">IFERROR(__xludf.DUMMYFUNCTION("JOIN("" "", SPLIT(REGEXEXTRACT(H776, ""(\S+\s+\S+\s+\S+\s+\S+)""), "" ""))"),"Intel Core i3 10100F")</f>
        <v>Intel Core i3 10100F</v>
      </c>
    </row>
    <row r="777" spans="1:12">
      <c r="A777" s="1" t="s">
        <v>15724</v>
      </c>
      <c r="B777" s="1" t="s">
        <v>15708</v>
      </c>
      <c r="D777" s="1" t="s">
        <v>12966</v>
      </c>
      <c r="E777" s="1" t="s">
        <v>15725</v>
      </c>
      <c r="F777" s="2" t="s">
        <v>15726</v>
      </c>
      <c r="G777" s="1" t="s">
        <v>15727</v>
      </c>
      <c r="H777" s="1" t="s">
        <v>15711</v>
      </c>
      <c r="I777" s="1" t="s">
        <v>12599</v>
      </c>
      <c r="J777" s="1" t="str">
        <f ca="1">IFERROR(__xludf.DUMMYFUNCTION("LEFT(INDEX(SPLIT(L777, "" ""), 4), 2)"),"10")</f>
        <v>10</v>
      </c>
      <c r="K777" s="1" t="s">
        <v>12589</v>
      </c>
      <c r="L777" s="4" t="str">
        <f ca="1">IFERROR(__xludf.DUMMYFUNCTION("JOIN("" "", SPLIT(REGEXEXTRACT(H777, ""(\S+\s+\S+\s+\S+\s+\S+)""), "" ""))"),"Intel Core i3 10100F")</f>
        <v>Intel Core i3 10100F</v>
      </c>
    </row>
    <row r="778" spans="1:12">
      <c r="A778" s="1" t="s">
        <v>15728</v>
      </c>
      <c r="B778" s="1" t="s">
        <v>15708</v>
      </c>
      <c r="D778" s="1" t="s">
        <v>12966</v>
      </c>
      <c r="E778" s="1" t="s">
        <v>15729</v>
      </c>
      <c r="F778" s="2" t="s">
        <v>15730</v>
      </c>
      <c r="G778" s="1" t="s">
        <v>15731</v>
      </c>
      <c r="H778" s="1" t="s">
        <v>15711</v>
      </c>
      <c r="I778" s="1" t="s">
        <v>12681</v>
      </c>
      <c r="J778" s="1" t="str">
        <f ca="1">IFERROR(__xludf.DUMMYFUNCTION("LEFT(INDEX(SPLIT(L778, "" ""), 4), 2)"),"10")</f>
        <v>10</v>
      </c>
      <c r="K778" s="1" t="s">
        <v>12589</v>
      </c>
      <c r="L778" s="4" t="str">
        <f ca="1">IFERROR(__xludf.DUMMYFUNCTION("JOIN("" "", SPLIT(REGEXEXTRACT(H778, ""(\S+\s+\S+\s+\S+\s+\S+)""), "" ""))"),"Intel Core i3 10100F")</f>
        <v>Intel Core i3 10100F</v>
      </c>
    </row>
    <row r="779" spans="1:12">
      <c r="A779" s="1" t="s">
        <v>15732</v>
      </c>
      <c r="B779" s="1" t="s">
        <v>15708</v>
      </c>
      <c r="D779" s="1" t="s">
        <v>12966</v>
      </c>
      <c r="E779" s="1" t="s">
        <v>15733</v>
      </c>
      <c r="F779" s="2" t="s">
        <v>15734</v>
      </c>
      <c r="G779" s="1" t="s">
        <v>15735</v>
      </c>
      <c r="H779" s="1" t="s">
        <v>15711</v>
      </c>
      <c r="I779" s="1" t="s">
        <v>13137</v>
      </c>
      <c r="J779" s="1" t="str">
        <f ca="1">IFERROR(__xludf.DUMMYFUNCTION("LEFT(INDEX(SPLIT(L779, "" ""), 4), 2)"),"10")</f>
        <v>10</v>
      </c>
      <c r="K779" s="1" t="s">
        <v>12589</v>
      </c>
      <c r="L779" s="4" t="str">
        <f ca="1">IFERROR(__xludf.DUMMYFUNCTION("JOIN("" "", SPLIT(REGEXEXTRACT(H779, ""(\S+\s+\S+\s+\S+\s+\S+)""), "" ""))"),"Intel Core i3 10100F")</f>
        <v>Intel Core i3 10100F</v>
      </c>
    </row>
    <row r="780" spans="1:12">
      <c r="A780" s="1" t="s">
        <v>15736</v>
      </c>
      <c r="B780" s="1" t="s">
        <v>15708</v>
      </c>
      <c r="D780" s="1" t="s">
        <v>13008</v>
      </c>
      <c r="E780" s="1" t="s">
        <v>15737</v>
      </c>
      <c r="F780" s="2" t="s">
        <v>15738</v>
      </c>
      <c r="G780" s="1" t="s">
        <v>15739</v>
      </c>
      <c r="H780" s="1" t="s">
        <v>15711</v>
      </c>
      <c r="I780" s="1" t="s">
        <v>12604</v>
      </c>
      <c r="J780" s="1" t="str">
        <f ca="1">IFERROR(__xludf.DUMMYFUNCTION("LEFT(INDEX(SPLIT(L780, "" ""), 4), 2)"),"10")</f>
        <v>10</v>
      </c>
      <c r="K780" s="1" t="s">
        <v>12589</v>
      </c>
      <c r="L780" s="4" t="str">
        <f ca="1">IFERROR(__xludf.DUMMYFUNCTION("JOIN("" "", SPLIT(REGEXEXTRACT(H780, ""(\S+\s+\S+\s+\S+\s+\S+)""), "" ""))"),"Intel Core i3 10100F")</f>
        <v>Intel Core i3 10100F</v>
      </c>
    </row>
    <row r="781" spans="1:12">
      <c r="A781" s="1" t="s">
        <v>15740</v>
      </c>
      <c r="B781" s="1" t="s">
        <v>15708</v>
      </c>
      <c r="D781" s="1" t="s">
        <v>13008</v>
      </c>
      <c r="E781" s="1" t="s">
        <v>15741</v>
      </c>
      <c r="F781" s="2" t="s">
        <v>15742</v>
      </c>
      <c r="G781" s="1" t="s">
        <v>15743</v>
      </c>
      <c r="H781" s="1" t="s">
        <v>15711</v>
      </c>
      <c r="I781" s="1" t="s">
        <v>12594</v>
      </c>
      <c r="J781" s="1" t="str">
        <f ca="1">IFERROR(__xludf.DUMMYFUNCTION("LEFT(INDEX(SPLIT(L781, "" ""), 4), 2)"),"10")</f>
        <v>10</v>
      </c>
      <c r="K781" s="1" t="s">
        <v>12589</v>
      </c>
      <c r="L781" s="4" t="str">
        <f ca="1">IFERROR(__xludf.DUMMYFUNCTION("JOIN("" "", SPLIT(REGEXEXTRACT(H781, ""(\S+\s+\S+\s+\S+\s+\S+)""), "" ""))"),"Intel Core i3 10100F")</f>
        <v>Intel Core i3 10100F</v>
      </c>
    </row>
    <row r="782" spans="1:12">
      <c r="A782" s="1" t="s">
        <v>15744</v>
      </c>
      <c r="B782" s="1" t="s">
        <v>15745</v>
      </c>
      <c r="D782" s="1" t="s">
        <v>10371</v>
      </c>
      <c r="E782" s="1" t="s">
        <v>15746</v>
      </c>
      <c r="F782" s="2" t="s">
        <v>15747</v>
      </c>
      <c r="G782" s="1" t="s">
        <v>15748</v>
      </c>
      <c r="H782" s="1" t="s">
        <v>15749</v>
      </c>
      <c r="I782" s="1" t="s">
        <v>12665</v>
      </c>
      <c r="J782" s="1" t="str">
        <f ca="1">IFERROR(__xludf.DUMMYFUNCTION("LEFT(INDEX(SPLIT(L782, "" ""), 4), 2)"),"13")</f>
        <v>13</v>
      </c>
      <c r="K782" s="1" t="s">
        <v>12589</v>
      </c>
      <c r="L782" s="4" t="str">
        <f ca="1">IFERROR(__xludf.DUMMYFUNCTION("JOIN("" "", SPLIT(REGEXEXTRACT(H782, ""(\S+\s+\S+\s+\S+\s+\S+)""), "" ""))"),"Intel Core i5 13400F")</f>
        <v>Intel Core i5 13400F</v>
      </c>
    </row>
    <row r="783" spans="1:12">
      <c r="A783" s="1" t="s">
        <v>15750</v>
      </c>
      <c r="B783" s="1" t="s">
        <v>15745</v>
      </c>
      <c r="D783" s="1" t="s">
        <v>10300</v>
      </c>
      <c r="E783" s="1" t="s">
        <v>15751</v>
      </c>
      <c r="F783" s="2" t="s">
        <v>15752</v>
      </c>
      <c r="G783" s="1" t="s">
        <v>15753</v>
      </c>
      <c r="H783" s="1" t="s">
        <v>15749</v>
      </c>
      <c r="I783" s="1" t="s">
        <v>12665</v>
      </c>
      <c r="J783" s="1" t="str">
        <f ca="1">IFERROR(__xludf.DUMMYFUNCTION("LEFT(INDEX(SPLIT(L783, "" ""), 4), 2)"),"13")</f>
        <v>13</v>
      </c>
      <c r="K783" s="1" t="s">
        <v>12589</v>
      </c>
      <c r="L783" s="4" t="str">
        <f ca="1">IFERROR(__xludf.DUMMYFUNCTION("JOIN("" "", SPLIT(REGEXEXTRACT(H783, ""(\S+\s+\S+\s+\S+\s+\S+)""), "" ""))"),"Intel Core i5 13400F")</f>
        <v>Intel Core i5 13400F</v>
      </c>
    </row>
    <row r="784" spans="1:12">
      <c r="A784" s="1" t="s">
        <v>15754</v>
      </c>
      <c r="B784" s="1" t="s">
        <v>15745</v>
      </c>
      <c r="D784" s="1" t="s">
        <v>10293</v>
      </c>
      <c r="E784" s="1" t="s">
        <v>15755</v>
      </c>
      <c r="F784" s="2" t="s">
        <v>15756</v>
      </c>
      <c r="G784" s="1" t="s">
        <v>15757</v>
      </c>
      <c r="H784" s="1" t="s">
        <v>15749</v>
      </c>
      <c r="I784" s="1" t="s">
        <v>12665</v>
      </c>
      <c r="J784" s="1" t="str">
        <f ca="1">IFERROR(__xludf.DUMMYFUNCTION("LEFT(INDEX(SPLIT(L784, "" ""), 4), 2)"),"13")</f>
        <v>13</v>
      </c>
      <c r="K784" s="1" t="s">
        <v>12589</v>
      </c>
      <c r="L784" s="4" t="str">
        <f ca="1">IFERROR(__xludf.DUMMYFUNCTION("JOIN("" "", SPLIT(REGEXEXTRACT(H784, ""(\S+\s+\S+\s+\S+\s+\S+)""), "" ""))"),"Intel Core i5 13400F")</f>
        <v>Intel Core i5 13400F</v>
      </c>
    </row>
    <row r="785" spans="1:12">
      <c r="A785" s="1" t="s">
        <v>15758</v>
      </c>
      <c r="B785" s="1" t="s">
        <v>15745</v>
      </c>
      <c r="D785" s="1" t="s">
        <v>10293</v>
      </c>
      <c r="E785" s="1" t="s">
        <v>15759</v>
      </c>
      <c r="F785" s="2" t="s">
        <v>15760</v>
      </c>
      <c r="G785" s="1" t="s">
        <v>15761</v>
      </c>
      <c r="H785" s="1" t="s">
        <v>15749</v>
      </c>
      <c r="I785" s="1" t="s">
        <v>13112</v>
      </c>
      <c r="J785" s="1" t="str">
        <f ca="1">IFERROR(__xludf.DUMMYFUNCTION("LEFT(INDEX(SPLIT(L785, "" ""), 4), 2)"),"13")</f>
        <v>13</v>
      </c>
      <c r="K785" s="1" t="s">
        <v>12589</v>
      </c>
      <c r="L785" s="4" t="str">
        <f ca="1">IFERROR(__xludf.DUMMYFUNCTION("JOIN("" "", SPLIT(REGEXEXTRACT(H785, ""(\S+\s+\S+\s+\S+\s+\S+)""), "" ""))"),"Intel Core i5 13400F")</f>
        <v>Intel Core i5 13400F</v>
      </c>
    </row>
    <row r="786" spans="1:12">
      <c r="A786" s="1" t="s">
        <v>15762</v>
      </c>
      <c r="B786" s="1" t="s">
        <v>15745</v>
      </c>
      <c r="D786" s="1" t="s">
        <v>10288</v>
      </c>
      <c r="E786" s="1" t="s">
        <v>15763</v>
      </c>
      <c r="F786" s="2" t="s">
        <v>15764</v>
      </c>
      <c r="G786" s="1" t="s">
        <v>15765</v>
      </c>
      <c r="H786" s="1" t="s">
        <v>15749</v>
      </c>
      <c r="I786" s="1" t="s">
        <v>12604</v>
      </c>
      <c r="J786" s="1" t="str">
        <f ca="1">IFERROR(__xludf.DUMMYFUNCTION("LEFT(INDEX(SPLIT(L786, "" ""), 4), 2)"),"13")</f>
        <v>13</v>
      </c>
      <c r="K786" s="1" t="s">
        <v>12589</v>
      </c>
      <c r="L786" s="4" t="str">
        <f ca="1">IFERROR(__xludf.DUMMYFUNCTION("JOIN("" "", SPLIT(REGEXEXTRACT(H786, ""(\S+\s+\S+\s+\S+\s+\S+)""), "" ""))"),"Intel Core i5 13400F")</f>
        <v>Intel Core i5 13400F</v>
      </c>
    </row>
    <row r="787" spans="1:12">
      <c r="A787" s="1" t="s">
        <v>15766</v>
      </c>
      <c r="B787" s="1" t="s">
        <v>15745</v>
      </c>
      <c r="D787" s="1" t="s">
        <v>10288</v>
      </c>
      <c r="E787" s="1" t="s">
        <v>15767</v>
      </c>
      <c r="F787" s="2" t="s">
        <v>15768</v>
      </c>
      <c r="G787" s="1" t="s">
        <v>15769</v>
      </c>
      <c r="H787" s="1" t="s">
        <v>15749</v>
      </c>
      <c r="I787" s="1" t="s">
        <v>12714</v>
      </c>
      <c r="J787" s="1" t="str">
        <f ca="1">IFERROR(__xludf.DUMMYFUNCTION("LEFT(INDEX(SPLIT(L787, "" ""), 4), 2)"),"13")</f>
        <v>13</v>
      </c>
      <c r="K787" s="1" t="s">
        <v>12589</v>
      </c>
      <c r="L787" s="4" t="str">
        <f ca="1">IFERROR(__xludf.DUMMYFUNCTION("JOIN("" "", SPLIT(REGEXEXTRACT(H787, ""(\S+\s+\S+\s+\S+\s+\S+)""), "" ""))"),"Intel Core i5 13400F")</f>
        <v>Intel Core i5 13400F</v>
      </c>
    </row>
    <row r="788" spans="1:12">
      <c r="A788" s="1" t="s">
        <v>15770</v>
      </c>
      <c r="B788" s="1" t="s">
        <v>15745</v>
      </c>
      <c r="D788" s="1" t="s">
        <v>10288</v>
      </c>
      <c r="E788" s="1" t="s">
        <v>15771</v>
      </c>
      <c r="F788" s="2" t="s">
        <v>15772</v>
      </c>
      <c r="G788" s="1" t="s">
        <v>15773</v>
      </c>
      <c r="H788" s="1" t="s">
        <v>15749</v>
      </c>
      <c r="I788" s="1" t="s">
        <v>13137</v>
      </c>
      <c r="J788" s="1" t="str">
        <f ca="1">IFERROR(__xludf.DUMMYFUNCTION("LEFT(INDEX(SPLIT(L788, "" ""), 4), 2)"),"13")</f>
        <v>13</v>
      </c>
      <c r="K788" s="1" t="s">
        <v>12589</v>
      </c>
      <c r="L788" s="4" t="str">
        <f ca="1">IFERROR(__xludf.DUMMYFUNCTION("JOIN("" "", SPLIT(REGEXEXTRACT(H788, ""(\S+\s+\S+\s+\S+\s+\S+)""), "" ""))"),"Intel Core i5 13400F")</f>
        <v>Intel Core i5 13400F</v>
      </c>
    </row>
    <row r="789" spans="1:12">
      <c r="A789" s="1" t="s">
        <v>15774</v>
      </c>
      <c r="B789" s="1" t="s">
        <v>15745</v>
      </c>
      <c r="D789" s="1" t="s">
        <v>10736</v>
      </c>
      <c r="E789" s="1" t="s">
        <v>15775</v>
      </c>
      <c r="F789" s="2" t="s">
        <v>15776</v>
      </c>
      <c r="G789" s="1" t="s">
        <v>15777</v>
      </c>
      <c r="H789" s="1" t="s">
        <v>15749</v>
      </c>
      <c r="I789" s="1" t="s">
        <v>12588</v>
      </c>
      <c r="J789" s="1" t="str">
        <f ca="1">IFERROR(__xludf.DUMMYFUNCTION("LEFT(INDEX(SPLIT(L789, "" ""), 4), 2)"),"13")</f>
        <v>13</v>
      </c>
      <c r="K789" s="1" t="s">
        <v>12589</v>
      </c>
      <c r="L789" s="4" t="str">
        <f ca="1">IFERROR(__xludf.DUMMYFUNCTION("JOIN("" "", SPLIT(REGEXEXTRACT(H789, ""(\S+\s+\S+\s+\S+\s+\S+)""), "" ""))"),"Intel Core i5 13400F")</f>
        <v>Intel Core i5 13400F</v>
      </c>
    </row>
    <row r="790" spans="1:12">
      <c r="A790" s="1" t="s">
        <v>15778</v>
      </c>
      <c r="B790" s="1" t="s">
        <v>15745</v>
      </c>
      <c r="D790" s="1" t="s">
        <v>10736</v>
      </c>
      <c r="E790" s="1" t="s">
        <v>15779</v>
      </c>
      <c r="F790" s="2" t="s">
        <v>15780</v>
      </c>
      <c r="G790" s="1" t="s">
        <v>15781</v>
      </c>
      <c r="H790" s="1" t="s">
        <v>15749</v>
      </c>
      <c r="I790" s="1" t="s">
        <v>12588</v>
      </c>
      <c r="J790" s="1" t="str">
        <f ca="1">IFERROR(__xludf.DUMMYFUNCTION("LEFT(INDEX(SPLIT(L790, "" ""), 4), 2)"),"13")</f>
        <v>13</v>
      </c>
      <c r="K790" s="1" t="s">
        <v>12589</v>
      </c>
      <c r="L790" s="4" t="str">
        <f ca="1">IFERROR(__xludf.DUMMYFUNCTION("JOIN("" "", SPLIT(REGEXEXTRACT(H790, ""(\S+\s+\S+\s+\S+\s+\S+)""), "" ""))"),"Intel Core i5 13400F")</f>
        <v>Intel Core i5 13400F</v>
      </c>
    </row>
    <row r="791" spans="1:12">
      <c r="A791" s="1" t="s">
        <v>14975</v>
      </c>
      <c r="B791" s="1" t="s">
        <v>15745</v>
      </c>
      <c r="D791" s="1" t="s">
        <v>10755</v>
      </c>
      <c r="E791" s="1" t="s">
        <v>15782</v>
      </c>
      <c r="F791" s="2" t="s">
        <v>14977</v>
      </c>
      <c r="G791" s="1" t="s">
        <v>15783</v>
      </c>
      <c r="H791" s="1" t="s">
        <v>15749</v>
      </c>
      <c r="I791" s="1" t="s">
        <v>12594</v>
      </c>
      <c r="J791" s="1" t="str">
        <f ca="1">IFERROR(__xludf.DUMMYFUNCTION("LEFT(INDEX(SPLIT(L791, "" ""), 4), 2)"),"13")</f>
        <v>13</v>
      </c>
      <c r="K791" s="1" t="s">
        <v>12589</v>
      </c>
      <c r="L791" s="4" t="str">
        <f ca="1">IFERROR(__xludf.DUMMYFUNCTION("JOIN("" "", SPLIT(REGEXEXTRACT(H791, ""(\S+\s+\S+\s+\S+\s+\S+)""), "" ""))"),"Intel Core i5 13400F")</f>
        <v>Intel Core i5 13400F</v>
      </c>
    </row>
    <row r="792" spans="1:12">
      <c r="A792" s="1" t="s">
        <v>15784</v>
      </c>
      <c r="B792" s="1" t="s">
        <v>15708</v>
      </c>
      <c r="D792" s="1" t="s">
        <v>13385</v>
      </c>
      <c r="E792" s="1" t="s">
        <v>15785</v>
      </c>
      <c r="F792" s="2" t="s">
        <v>15786</v>
      </c>
      <c r="G792" s="1" t="s">
        <v>15787</v>
      </c>
      <c r="H792" s="1" t="s">
        <v>15711</v>
      </c>
      <c r="I792" s="1" t="s">
        <v>12761</v>
      </c>
      <c r="J792" s="1" t="str">
        <f ca="1">IFERROR(__xludf.DUMMYFUNCTION("LEFT(INDEX(SPLIT(L792, "" ""), 4), 2)"),"10")</f>
        <v>10</v>
      </c>
      <c r="K792" s="1" t="s">
        <v>12589</v>
      </c>
      <c r="L792" s="4" t="str">
        <f ca="1">IFERROR(__xludf.DUMMYFUNCTION("JOIN("" "", SPLIT(REGEXEXTRACT(H792, ""(\S+\s+\S+\s+\S+\s+\S+)""), "" ""))"),"Intel Core i3 10100F")</f>
        <v>Intel Core i3 10100F</v>
      </c>
    </row>
    <row r="793" spans="1:12">
      <c r="A793" s="1" t="s">
        <v>15788</v>
      </c>
      <c r="B793" s="1" t="s">
        <v>15708</v>
      </c>
      <c r="D793" s="1" t="s">
        <v>13385</v>
      </c>
      <c r="E793" s="1" t="s">
        <v>15789</v>
      </c>
      <c r="F793" s="2" t="s">
        <v>15790</v>
      </c>
      <c r="G793" s="1" t="s">
        <v>15791</v>
      </c>
      <c r="H793" s="1" t="s">
        <v>15711</v>
      </c>
      <c r="I793" s="1" t="s">
        <v>12588</v>
      </c>
      <c r="J793" s="1" t="str">
        <f ca="1">IFERROR(__xludf.DUMMYFUNCTION("LEFT(INDEX(SPLIT(L793, "" ""), 4), 2)"),"10")</f>
        <v>10</v>
      </c>
      <c r="K793" s="1" t="s">
        <v>12589</v>
      </c>
      <c r="L793" s="4" t="str">
        <f ca="1">IFERROR(__xludf.DUMMYFUNCTION("JOIN("" "", SPLIT(REGEXEXTRACT(H793, ""(\S+\s+\S+\s+\S+\s+\S+)""), "" ""))"),"Intel Core i3 10100F")</f>
        <v>Intel Core i3 10100F</v>
      </c>
    </row>
    <row r="794" spans="1:12">
      <c r="A794" s="1" t="s">
        <v>15792</v>
      </c>
      <c r="B794" s="1" t="s">
        <v>15708</v>
      </c>
      <c r="D794" s="1" t="s">
        <v>13965</v>
      </c>
      <c r="E794" s="1" t="s">
        <v>15793</v>
      </c>
      <c r="F794" s="2" t="s">
        <v>15794</v>
      </c>
      <c r="G794" s="1" t="s">
        <v>15795</v>
      </c>
      <c r="H794" s="1" t="s">
        <v>15711</v>
      </c>
      <c r="I794" s="1" t="s">
        <v>12665</v>
      </c>
      <c r="J794" s="1" t="str">
        <f ca="1">IFERROR(__xludf.DUMMYFUNCTION("LEFT(INDEX(SPLIT(L794, "" ""), 4), 2)"),"10")</f>
        <v>10</v>
      </c>
      <c r="K794" s="1" t="s">
        <v>12589</v>
      </c>
      <c r="L794" s="4" t="str">
        <f ca="1">IFERROR(__xludf.DUMMYFUNCTION("JOIN("" "", SPLIT(REGEXEXTRACT(H794, ""(\S+\s+\S+\s+\S+\s+\S+)""), "" ""))"),"Intel Core i3 10100F")</f>
        <v>Intel Core i3 10100F</v>
      </c>
    </row>
    <row r="795" spans="1:12">
      <c r="A795" s="1" t="s">
        <v>15796</v>
      </c>
      <c r="B795" s="1" t="s">
        <v>15708</v>
      </c>
      <c r="D795" s="1" t="s">
        <v>13454</v>
      </c>
      <c r="E795" s="1" t="s">
        <v>15797</v>
      </c>
      <c r="F795" s="2" t="s">
        <v>15798</v>
      </c>
      <c r="G795" s="1" t="s">
        <v>15799</v>
      </c>
      <c r="H795" s="1" t="s">
        <v>15711</v>
      </c>
      <c r="I795" s="1" t="s">
        <v>12665</v>
      </c>
      <c r="J795" s="1" t="str">
        <f ca="1">IFERROR(__xludf.DUMMYFUNCTION("LEFT(INDEX(SPLIT(L795, "" ""), 4), 2)"),"10")</f>
        <v>10</v>
      </c>
      <c r="K795" s="1" t="s">
        <v>12589</v>
      </c>
      <c r="L795" s="4" t="str">
        <f ca="1">IFERROR(__xludf.DUMMYFUNCTION("JOIN("" "", SPLIT(REGEXEXTRACT(H795, ""(\S+\s+\S+\s+\S+\s+\S+)""), "" ""))"),"Intel Core i3 10100F")</f>
        <v>Intel Core i3 10100F</v>
      </c>
    </row>
    <row r="796" spans="1:12">
      <c r="A796" s="1" t="s">
        <v>15800</v>
      </c>
      <c r="B796" s="1" t="s">
        <v>15708</v>
      </c>
      <c r="D796" s="1" t="s">
        <v>13552</v>
      </c>
      <c r="E796" s="1" t="s">
        <v>15801</v>
      </c>
      <c r="F796" s="2" t="s">
        <v>15802</v>
      </c>
      <c r="G796" s="1" t="s">
        <v>15803</v>
      </c>
      <c r="H796" s="1" t="s">
        <v>15711</v>
      </c>
      <c r="I796" s="1" t="s">
        <v>12604</v>
      </c>
      <c r="J796" s="1" t="str">
        <f ca="1">IFERROR(__xludf.DUMMYFUNCTION("LEFT(INDEX(SPLIT(L796, "" ""), 4), 2)"),"10")</f>
        <v>10</v>
      </c>
      <c r="K796" s="1" t="s">
        <v>12589</v>
      </c>
      <c r="L796" s="4" t="str">
        <f ca="1">IFERROR(__xludf.DUMMYFUNCTION("JOIN("" "", SPLIT(REGEXEXTRACT(H796, ""(\S+\s+\S+\s+\S+\s+\S+)""), "" ""))"),"Intel Core i3 10100F")</f>
        <v>Intel Core i3 10100F</v>
      </c>
    </row>
    <row r="797" spans="1:12">
      <c r="A797" s="1" t="s">
        <v>15804</v>
      </c>
      <c r="B797" s="1" t="s">
        <v>15708</v>
      </c>
      <c r="D797" s="1" t="s">
        <v>13557</v>
      </c>
      <c r="E797" s="1" t="s">
        <v>15805</v>
      </c>
      <c r="F797" s="2" t="s">
        <v>15806</v>
      </c>
      <c r="G797" s="1" t="s">
        <v>15807</v>
      </c>
      <c r="H797" s="1" t="s">
        <v>15711</v>
      </c>
      <c r="I797" s="1" t="s">
        <v>12645</v>
      </c>
      <c r="J797" s="1" t="str">
        <f ca="1">IFERROR(__xludf.DUMMYFUNCTION("LEFT(INDEX(SPLIT(L797, "" ""), 4), 2)"),"10")</f>
        <v>10</v>
      </c>
      <c r="K797" s="1" t="s">
        <v>12589</v>
      </c>
      <c r="L797" s="4" t="str">
        <f ca="1">IFERROR(__xludf.DUMMYFUNCTION("JOIN("" "", SPLIT(REGEXEXTRACT(H797, ""(\S+\s+\S+\s+\S+\s+\S+)""), "" ""))"),"Intel Core i3 10100F")</f>
        <v>Intel Core i3 10100F</v>
      </c>
    </row>
    <row r="798" spans="1:12">
      <c r="A798" s="1" t="s">
        <v>15808</v>
      </c>
      <c r="B798" s="1" t="s">
        <v>15708</v>
      </c>
      <c r="D798" s="1" t="s">
        <v>13643</v>
      </c>
      <c r="E798" s="1" t="s">
        <v>15809</v>
      </c>
      <c r="F798" s="2" t="s">
        <v>15810</v>
      </c>
      <c r="G798" s="1" t="s">
        <v>15811</v>
      </c>
      <c r="H798" s="1" t="s">
        <v>15711</v>
      </c>
      <c r="I798" s="1" t="s">
        <v>12604</v>
      </c>
      <c r="J798" s="1" t="str">
        <f ca="1">IFERROR(__xludf.DUMMYFUNCTION("LEFT(INDEX(SPLIT(L798, "" ""), 4), 2)"),"10")</f>
        <v>10</v>
      </c>
      <c r="K798" s="1" t="s">
        <v>12589</v>
      </c>
      <c r="L798" s="4" t="str">
        <f ca="1">IFERROR(__xludf.DUMMYFUNCTION("JOIN("" "", SPLIT(REGEXEXTRACT(H798, ""(\S+\s+\S+\s+\S+\s+\S+)""), "" ""))"),"Intel Core i3 10100F")</f>
        <v>Intel Core i3 10100F</v>
      </c>
    </row>
    <row r="799" spans="1:12">
      <c r="A799" s="1" t="s">
        <v>15812</v>
      </c>
      <c r="B799" s="1" t="s">
        <v>15708</v>
      </c>
      <c r="D799" s="1" t="s">
        <v>13643</v>
      </c>
      <c r="E799" s="1" t="s">
        <v>15813</v>
      </c>
      <c r="F799" s="2" t="s">
        <v>15814</v>
      </c>
      <c r="G799" s="1" t="s">
        <v>15815</v>
      </c>
      <c r="H799" s="1" t="s">
        <v>15711</v>
      </c>
      <c r="I799" s="1" t="s">
        <v>12665</v>
      </c>
      <c r="J799" s="1" t="str">
        <f ca="1">IFERROR(__xludf.DUMMYFUNCTION("LEFT(INDEX(SPLIT(L799, "" ""), 4), 2)"),"10")</f>
        <v>10</v>
      </c>
      <c r="K799" s="1" t="s">
        <v>12589</v>
      </c>
      <c r="L799" s="4" t="str">
        <f ca="1">IFERROR(__xludf.DUMMYFUNCTION("JOIN("" "", SPLIT(REGEXEXTRACT(H799, ""(\S+\s+\S+\s+\S+\s+\S+)""), "" ""))"),"Intel Core i3 10100F")</f>
        <v>Intel Core i3 10100F</v>
      </c>
    </row>
    <row r="800" spans="1:12">
      <c r="A800" s="1" t="s">
        <v>15816</v>
      </c>
      <c r="B800" s="1" t="s">
        <v>15708</v>
      </c>
      <c r="D800" s="1" t="s">
        <v>13656</v>
      </c>
      <c r="E800" s="1" t="s">
        <v>15817</v>
      </c>
      <c r="F800" s="2" t="s">
        <v>15818</v>
      </c>
      <c r="G800" s="1" t="s">
        <v>15819</v>
      </c>
      <c r="H800" s="1" t="s">
        <v>15711</v>
      </c>
      <c r="I800" s="1" t="s">
        <v>12604</v>
      </c>
      <c r="J800" s="1" t="str">
        <f ca="1">IFERROR(__xludf.DUMMYFUNCTION("LEFT(INDEX(SPLIT(L800, "" ""), 4), 2)"),"10")</f>
        <v>10</v>
      </c>
      <c r="K800" s="1" t="s">
        <v>12589</v>
      </c>
      <c r="L800" s="4" t="str">
        <f ca="1">IFERROR(__xludf.DUMMYFUNCTION("JOIN("" "", SPLIT(REGEXEXTRACT(H800, ""(\S+\s+\S+\s+\S+\s+\S+)""), "" ""))"),"Intel Core i3 10100F")</f>
        <v>Intel Core i3 10100F</v>
      </c>
    </row>
    <row r="801" spans="1:12">
      <c r="A801" s="1" t="s">
        <v>13651</v>
      </c>
      <c r="B801" s="1" t="s">
        <v>15708</v>
      </c>
      <c r="D801" s="1" t="s">
        <v>13669</v>
      </c>
      <c r="E801" s="1" t="s">
        <v>15820</v>
      </c>
      <c r="F801" s="2" t="s">
        <v>13653</v>
      </c>
      <c r="G801" s="1" t="s">
        <v>15821</v>
      </c>
      <c r="H801" s="1" t="s">
        <v>15711</v>
      </c>
      <c r="I801" s="1" t="s">
        <v>12696</v>
      </c>
      <c r="J801" s="1" t="str">
        <f ca="1">IFERROR(__xludf.DUMMYFUNCTION("LEFT(INDEX(SPLIT(L801, "" ""), 4), 2)"),"10")</f>
        <v>10</v>
      </c>
      <c r="K801" s="1" t="s">
        <v>12589</v>
      </c>
      <c r="L801" s="4" t="str">
        <f ca="1">IFERROR(__xludf.DUMMYFUNCTION("JOIN("" "", SPLIT(REGEXEXTRACT(H801, ""(\S+\s+\S+\s+\S+\s+\S+)""), "" ""))"),"Intel Core i3 10100F")</f>
        <v>Intel Core i3 10100F</v>
      </c>
    </row>
    <row r="802" spans="1:12">
      <c r="A802" s="1" t="s">
        <v>15822</v>
      </c>
      <c r="B802" s="1" t="s">
        <v>15745</v>
      </c>
      <c r="D802" s="1" t="s">
        <v>10755</v>
      </c>
      <c r="E802" s="1" t="s">
        <v>15823</v>
      </c>
      <c r="F802" s="2" t="s">
        <v>15824</v>
      </c>
      <c r="G802" s="1" t="s">
        <v>15825</v>
      </c>
      <c r="H802" s="1" t="s">
        <v>15749</v>
      </c>
      <c r="I802" s="1" t="s">
        <v>12645</v>
      </c>
      <c r="J802" s="1" t="str">
        <f ca="1">IFERROR(__xludf.DUMMYFUNCTION("LEFT(INDEX(SPLIT(L802, "" ""), 4), 2)"),"13")</f>
        <v>13</v>
      </c>
      <c r="K802" s="1" t="s">
        <v>12589</v>
      </c>
      <c r="L802" s="4" t="str">
        <f ca="1">IFERROR(__xludf.DUMMYFUNCTION("JOIN("" "", SPLIT(REGEXEXTRACT(H802, ""(\S+\s+\S+\s+\S+\s+\S+)""), "" ""))"),"Intel Core i5 13400F")</f>
        <v>Intel Core i5 13400F</v>
      </c>
    </row>
    <row r="803" spans="1:12">
      <c r="A803" s="1" t="s">
        <v>15826</v>
      </c>
      <c r="B803" s="1" t="s">
        <v>15745</v>
      </c>
      <c r="D803" s="1" t="s">
        <v>10755</v>
      </c>
      <c r="E803" s="1" t="s">
        <v>15827</v>
      </c>
      <c r="F803" s="2" t="s">
        <v>15828</v>
      </c>
      <c r="G803" s="1" t="s">
        <v>15829</v>
      </c>
      <c r="H803" s="1" t="s">
        <v>15749</v>
      </c>
      <c r="I803" s="1" t="s">
        <v>12665</v>
      </c>
      <c r="J803" s="1" t="str">
        <f ca="1">IFERROR(__xludf.DUMMYFUNCTION("LEFT(INDEX(SPLIT(L803, "" ""), 4), 2)"),"13")</f>
        <v>13</v>
      </c>
      <c r="K803" s="1" t="s">
        <v>12589</v>
      </c>
      <c r="L803" s="4" t="str">
        <f ca="1">IFERROR(__xludf.DUMMYFUNCTION("JOIN("" "", SPLIT(REGEXEXTRACT(H803, ""(\S+\s+\S+\s+\S+\s+\S+)""), "" ""))"),"Intel Core i5 13400F")</f>
        <v>Intel Core i5 13400F</v>
      </c>
    </row>
    <row r="804" spans="1:12">
      <c r="A804" s="1" t="s">
        <v>15830</v>
      </c>
      <c r="B804" s="1" t="s">
        <v>15745</v>
      </c>
      <c r="D804" s="1" t="s">
        <v>12879</v>
      </c>
      <c r="E804" s="1" t="s">
        <v>15831</v>
      </c>
      <c r="F804" s="2" t="s">
        <v>15832</v>
      </c>
      <c r="G804" s="1" t="s">
        <v>15833</v>
      </c>
      <c r="H804" s="1" t="s">
        <v>15749</v>
      </c>
      <c r="I804" s="1" t="s">
        <v>12599</v>
      </c>
      <c r="J804" s="1" t="str">
        <f ca="1">IFERROR(__xludf.DUMMYFUNCTION("LEFT(INDEX(SPLIT(L804, "" ""), 4), 2)"),"13")</f>
        <v>13</v>
      </c>
      <c r="K804" s="1" t="s">
        <v>12589</v>
      </c>
      <c r="L804" s="4" t="str">
        <f ca="1">IFERROR(__xludf.DUMMYFUNCTION("JOIN("" "", SPLIT(REGEXEXTRACT(H804, ""(\S+\s+\S+\s+\S+\s+\S+)""), "" ""))"),"Intel Core i5 13400F")</f>
        <v>Intel Core i5 13400F</v>
      </c>
    </row>
    <row r="805" spans="1:12">
      <c r="A805" s="1" t="s">
        <v>15834</v>
      </c>
      <c r="B805" s="1" t="s">
        <v>15745</v>
      </c>
      <c r="D805" s="1" t="s">
        <v>12905</v>
      </c>
      <c r="E805" s="1" t="s">
        <v>15835</v>
      </c>
      <c r="F805" s="2" t="s">
        <v>15836</v>
      </c>
      <c r="G805" s="1" t="s">
        <v>15837</v>
      </c>
      <c r="H805" s="1" t="s">
        <v>15749</v>
      </c>
      <c r="I805" s="1" t="s">
        <v>12588</v>
      </c>
      <c r="J805" s="1" t="str">
        <f ca="1">IFERROR(__xludf.DUMMYFUNCTION("LEFT(INDEX(SPLIT(L805, "" ""), 4), 2)"),"13")</f>
        <v>13</v>
      </c>
      <c r="K805" s="1" t="s">
        <v>12589</v>
      </c>
      <c r="L805" s="4" t="str">
        <f ca="1">IFERROR(__xludf.DUMMYFUNCTION("JOIN("" "", SPLIT(REGEXEXTRACT(H805, ""(\S+\s+\S+\s+\S+\s+\S+)""), "" ""))"),"Intel Core i5 13400F")</f>
        <v>Intel Core i5 13400F</v>
      </c>
    </row>
    <row r="806" spans="1:12">
      <c r="A806" s="1" t="s">
        <v>15838</v>
      </c>
      <c r="B806" s="1" t="s">
        <v>15708</v>
      </c>
      <c r="D806" s="1" t="s">
        <v>13669</v>
      </c>
      <c r="E806" s="1" t="s">
        <v>15839</v>
      </c>
      <c r="F806" s="2" t="s">
        <v>15840</v>
      </c>
      <c r="G806" s="1" t="s">
        <v>15841</v>
      </c>
      <c r="H806" s="1" t="s">
        <v>15711</v>
      </c>
      <c r="I806" s="1" t="s">
        <v>12636</v>
      </c>
      <c r="J806" s="1" t="str">
        <f ca="1">IFERROR(__xludf.DUMMYFUNCTION("LEFT(INDEX(SPLIT(L806, "" ""), 4), 2)"),"10")</f>
        <v>10</v>
      </c>
      <c r="K806" s="1" t="s">
        <v>12589</v>
      </c>
      <c r="L806" s="4" t="str">
        <f ca="1">IFERROR(__xludf.DUMMYFUNCTION("JOIN("" "", SPLIT(REGEXEXTRACT(H806, ""(\S+\s+\S+\s+\S+\s+\S+)""), "" ""))"),"Intel Core i3 10100F")</f>
        <v>Intel Core i3 10100F</v>
      </c>
    </row>
    <row r="807" spans="1:12">
      <c r="A807" s="1" t="s">
        <v>15842</v>
      </c>
      <c r="B807" s="1" t="s">
        <v>15843</v>
      </c>
      <c r="D807" s="1" t="s">
        <v>12683</v>
      </c>
      <c r="E807" s="1" t="s">
        <v>15844</v>
      </c>
      <c r="F807" s="2" t="s">
        <v>15845</v>
      </c>
      <c r="G807" s="1" t="s">
        <v>15846</v>
      </c>
      <c r="H807" s="1" t="s">
        <v>15847</v>
      </c>
      <c r="I807" s="1" t="s">
        <v>12636</v>
      </c>
      <c r="J807" s="1" t="str">
        <f ca="1">IFERROR(__xludf.DUMMYFUNCTION("LEFT(INDEX(SPLIT(L807, "" ""), 4), 2)"),"13")</f>
        <v>13</v>
      </c>
      <c r="K807" s="1" t="s">
        <v>12589</v>
      </c>
      <c r="L807" s="4" t="str">
        <f ca="1">IFERROR(__xludf.DUMMYFUNCTION("JOIN("" "", SPLIT(REGEXEXTRACT(H807, ""(\S+\s+\S+\s+\S+\s+\S+)""), "" ""))"),"Intel Core i7 13700KF")</f>
        <v>Intel Core i7 13700KF</v>
      </c>
    </row>
    <row r="808" spans="1:12">
      <c r="A808" s="1" t="s">
        <v>15848</v>
      </c>
      <c r="B808" s="1" t="s">
        <v>15843</v>
      </c>
      <c r="D808" s="1" t="s">
        <v>10293</v>
      </c>
      <c r="E808" s="1" t="s">
        <v>15849</v>
      </c>
      <c r="F808" s="2" t="s">
        <v>15850</v>
      </c>
      <c r="G808" s="1" t="s">
        <v>15851</v>
      </c>
      <c r="H808" s="1" t="s">
        <v>15847</v>
      </c>
      <c r="I808" s="1" t="s">
        <v>12599</v>
      </c>
      <c r="J808" s="1" t="str">
        <f ca="1">IFERROR(__xludf.DUMMYFUNCTION("LEFT(INDEX(SPLIT(L808, "" ""), 4), 2)"),"13")</f>
        <v>13</v>
      </c>
      <c r="K808" s="1" t="s">
        <v>12589</v>
      </c>
      <c r="L808" s="4" t="str">
        <f ca="1">IFERROR(__xludf.DUMMYFUNCTION("JOIN("" "", SPLIT(REGEXEXTRACT(H808, ""(\S+\s+\S+\s+\S+\s+\S+)""), "" ""))"),"Intel Core i7 13700KF")</f>
        <v>Intel Core i7 13700KF</v>
      </c>
    </row>
    <row r="809" spans="1:12">
      <c r="A809" s="1" t="s">
        <v>15852</v>
      </c>
      <c r="B809" s="1" t="s">
        <v>15843</v>
      </c>
      <c r="D809" s="1" t="s">
        <v>10288</v>
      </c>
      <c r="E809" s="1" t="s">
        <v>15853</v>
      </c>
      <c r="F809" s="2" t="s">
        <v>15854</v>
      </c>
      <c r="G809" s="1" t="s">
        <v>15855</v>
      </c>
      <c r="H809" s="1" t="s">
        <v>15847</v>
      </c>
      <c r="I809" s="1" t="s">
        <v>12588</v>
      </c>
      <c r="J809" s="1" t="str">
        <f ca="1">IFERROR(__xludf.DUMMYFUNCTION("LEFT(INDEX(SPLIT(L809, "" ""), 4), 2)"),"13")</f>
        <v>13</v>
      </c>
      <c r="K809" s="1" t="s">
        <v>12589</v>
      </c>
      <c r="L809" s="4" t="str">
        <f ca="1">IFERROR(__xludf.DUMMYFUNCTION("JOIN("" "", SPLIT(REGEXEXTRACT(H809, ""(\S+\s+\S+\s+\S+\s+\S+)""), "" ""))"),"Intel Core i7 13700KF")</f>
        <v>Intel Core i7 13700KF</v>
      </c>
    </row>
    <row r="810" spans="1:12">
      <c r="A810" s="1" t="s">
        <v>15856</v>
      </c>
      <c r="B810" s="1" t="s">
        <v>15843</v>
      </c>
      <c r="D810" s="1" t="s">
        <v>10288</v>
      </c>
      <c r="E810" s="1" t="s">
        <v>15857</v>
      </c>
      <c r="F810" s="2" t="s">
        <v>15858</v>
      </c>
      <c r="G810" s="1" t="s">
        <v>15859</v>
      </c>
      <c r="H810" s="1" t="s">
        <v>15847</v>
      </c>
      <c r="I810" s="1" t="s">
        <v>13137</v>
      </c>
      <c r="J810" s="1" t="str">
        <f ca="1">IFERROR(__xludf.DUMMYFUNCTION("LEFT(INDEX(SPLIT(L810, "" ""), 4), 2)"),"13")</f>
        <v>13</v>
      </c>
      <c r="K810" s="1" t="s">
        <v>12589</v>
      </c>
      <c r="L810" s="4" t="str">
        <f ca="1">IFERROR(__xludf.DUMMYFUNCTION("JOIN("" "", SPLIT(REGEXEXTRACT(H810, ""(\S+\s+\S+\s+\S+\s+\S+)""), "" ""))"),"Intel Core i7 13700KF")</f>
        <v>Intel Core i7 13700KF</v>
      </c>
    </row>
    <row r="811" spans="1:12">
      <c r="A811" s="1" t="s">
        <v>15860</v>
      </c>
      <c r="B811" s="1" t="s">
        <v>15843</v>
      </c>
      <c r="D811" s="1" t="s">
        <v>10479</v>
      </c>
      <c r="E811" s="1" t="s">
        <v>15861</v>
      </c>
      <c r="F811" s="2" t="s">
        <v>15862</v>
      </c>
      <c r="G811" s="1" t="s">
        <v>15863</v>
      </c>
      <c r="H811" s="1" t="s">
        <v>15847</v>
      </c>
      <c r="I811" s="1" t="s">
        <v>12636</v>
      </c>
      <c r="J811" s="1" t="str">
        <f ca="1">IFERROR(__xludf.DUMMYFUNCTION("LEFT(INDEX(SPLIT(L811, "" ""), 4), 2)"),"13")</f>
        <v>13</v>
      </c>
      <c r="K811" s="1" t="s">
        <v>12589</v>
      </c>
      <c r="L811" s="4" t="str">
        <f ca="1">IFERROR(__xludf.DUMMYFUNCTION("JOIN("" "", SPLIT(REGEXEXTRACT(H811, ""(\S+\s+\S+\s+\S+\s+\S+)""), "" ""))"),"Intel Core i7 13700KF")</f>
        <v>Intel Core i7 13700KF</v>
      </c>
    </row>
    <row r="812" spans="1:12">
      <c r="A812" s="1" t="s">
        <v>15864</v>
      </c>
      <c r="B812" s="1" t="s">
        <v>15843</v>
      </c>
      <c r="D812" s="1" t="s">
        <v>10347</v>
      </c>
      <c r="E812" s="1" t="s">
        <v>15865</v>
      </c>
      <c r="F812" s="2" t="s">
        <v>15866</v>
      </c>
      <c r="G812" s="1" t="s">
        <v>15867</v>
      </c>
      <c r="H812" s="1" t="s">
        <v>15847</v>
      </c>
      <c r="I812" s="1" t="s">
        <v>12665</v>
      </c>
      <c r="J812" s="1" t="str">
        <f ca="1">IFERROR(__xludf.DUMMYFUNCTION("LEFT(INDEX(SPLIT(L812, "" ""), 4), 2)"),"13")</f>
        <v>13</v>
      </c>
      <c r="K812" s="1" t="s">
        <v>12589</v>
      </c>
      <c r="L812" s="4" t="str">
        <f ca="1">IFERROR(__xludf.DUMMYFUNCTION("JOIN("" "", SPLIT(REGEXEXTRACT(H812, ""(\S+\s+\S+\s+\S+\s+\S+)""), "" ""))"),"Intel Core i7 13700KF")</f>
        <v>Intel Core i7 13700KF</v>
      </c>
    </row>
    <row r="813" spans="1:12">
      <c r="A813" s="1" t="s">
        <v>15868</v>
      </c>
      <c r="B813" s="1" t="s">
        <v>15843</v>
      </c>
      <c r="D813" s="1" t="s">
        <v>10778</v>
      </c>
      <c r="E813" s="1" t="s">
        <v>15869</v>
      </c>
      <c r="F813" s="2" t="s">
        <v>15870</v>
      </c>
      <c r="G813" s="1" t="s">
        <v>15871</v>
      </c>
      <c r="H813" s="1" t="s">
        <v>15847</v>
      </c>
      <c r="I813" s="1" t="s">
        <v>12665</v>
      </c>
      <c r="J813" s="1" t="str">
        <f ca="1">IFERROR(__xludf.DUMMYFUNCTION("LEFT(INDEX(SPLIT(L813, "" ""), 4), 2)"),"13")</f>
        <v>13</v>
      </c>
      <c r="K813" s="1" t="s">
        <v>12589</v>
      </c>
      <c r="L813" s="4" t="str">
        <f ca="1">IFERROR(__xludf.DUMMYFUNCTION("JOIN("" "", SPLIT(REGEXEXTRACT(H813, ""(\S+\s+\S+\s+\S+\s+\S+)""), "" ""))"),"Intel Core i7 13700KF")</f>
        <v>Intel Core i7 13700KF</v>
      </c>
    </row>
    <row r="814" spans="1:12">
      <c r="A814" s="1" t="s">
        <v>15872</v>
      </c>
      <c r="B814" s="1" t="s">
        <v>15843</v>
      </c>
      <c r="D814" s="1" t="s">
        <v>10743</v>
      </c>
      <c r="E814" s="1" t="s">
        <v>15873</v>
      </c>
      <c r="F814" s="2" t="s">
        <v>15874</v>
      </c>
      <c r="G814" s="1" t="s">
        <v>15875</v>
      </c>
      <c r="H814" s="1" t="s">
        <v>15847</v>
      </c>
      <c r="I814" s="1" t="s">
        <v>12627</v>
      </c>
      <c r="J814" s="1" t="str">
        <f ca="1">IFERROR(__xludf.DUMMYFUNCTION("LEFT(INDEX(SPLIT(L814, "" ""), 4), 2)"),"13")</f>
        <v>13</v>
      </c>
      <c r="K814" s="1" t="s">
        <v>12589</v>
      </c>
      <c r="L814" s="4" t="str">
        <f ca="1">IFERROR(__xludf.DUMMYFUNCTION("JOIN("" "", SPLIT(REGEXEXTRACT(H814, ""(\S+\s+\S+\s+\S+\s+\S+)""), "" ""))"),"Intel Core i7 13700KF")</f>
        <v>Intel Core i7 13700KF</v>
      </c>
    </row>
    <row r="815" spans="1:12">
      <c r="A815" s="1" t="s">
        <v>15876</v>
      </c>
      <c r="B815" s="1" t="s">
        <v>15843</v>
      </c>
      <c r="D815" s="1" t="s">
        <v>10743</v>
      </c>
      <c r="E815" s="1" t="s">
        <v>15877</v>
      </c>
      <c r="F815" s="2" t="s">
        <v>15878</v>
      </c>
      <c r="G815" s="1" t="s">
        <v>15879</v>
      </c>
      <c r="H815" s="1" t="s">
        <v>15847</v>
      </c>
      <c r="I815" s="1" t="s">
        <v>12665</v>
      </c>
      <c r="J815" s="1" t="str">
        <f ca="1">IFERROR(__xludf.DUMMYFUNCTION("LEFT(INDEX(SPLIT(L815, "" ""), 4), 2)"),"13")</f>
        <v>13</v>
      </c>
      <c r="K815" s="1" t="s">
        <v>12589</v>
      </c>
      <c r="L815" s="4" t="str">
        <f ca="1">IFERROR(__xludf.DUMMYFUNCTION("JOIN("" "", SPLIT(REGEXEXTRACT(H815, ""(\S+\s+\S+\s+\S+\s+\S+)""), "" ""))"),"Intel Core i7 13700KF")</f>
        <v>Intel Core i7 13700KF</v>
      </c>
    </row>
    <row r="816" spans="1:12">
      <c r="A816" s="1" t="s">
        <v>15880</v>
      </c>
      <c r="B816" s="1" t="s">
        <v>15843</v>
      </c>
      <c r="D816" s="1" t="s">
        <v>10743</v>
      </c>
      <c r="E816" s="1" t="s">
        <v>15881</v>
      </c>
      <c r="F816" s="2" t="s">
        <v>15882</v>
      </c>
      <c r="G816" s="1" t="s">
        <v>15883</v>
      </c>
      <c r="H816" s="1" t="s">
        <v>15847</v>
      </c>
      <c r="I816" s="1" t="s">
        <v>12665</v>
      </c>
      <c r="J816" s="1" t="str">
        <f ca="1">IFERROR(__xludf.DUMMYFUNCTION("LEFT(INDEX(SPLIT(L816, "" ""), 4), 2)"),"13")</f>
        <v>13</v>
      </c>
      <c r="K816" s="1" t="s">
        <v>12589</v>
      </c>
      <c r="L816" s="4" t="str">
        <f ca="1">IFERROR(__xludf.DUMMYFUNCTION("JOIN("" "", SPLIT(REGEXEXTRACT(H816, ""(\S+\s+\S+\s+\S+\s+\S+)""), "" ""))"),"Intel Core i7 13700KF")</f>
        <v>Intel Core i7 13700KF</v>
      </c>
    </row>
    <row r="817" spans="1:12">
      <c r="A817" s="1" t="s">
        <v>15884</v>
      </c>
      <c r="B817" s="1" t="s">
        <v>15885</v>
      </c>
      <c r="D817" s="1" t="s">
        <v>15886</v>
      </c>
      <c r="E817" s="1" t="s">
        <v>15887</v>
      </c>
      <c r="F817" s="2" t="s">
        <v>15888</v>
      </c>
      <c r="G817" s="1" t="s">
        <v>15889</v>
      </c>
      <c r="H817" s="1" t="s">
        <v>15890</v>
      </c>
      <c r="I817" s="1" t="s">
        <v>12594</v>
      </c>
      <c r="J817" s="1" t="str">
        <f ca="1">IFERROR(__xludf.DUMMYFUNCTION("LEFT(INDEX(SPLIT(L817, "" ""), 4), 2)"),"12")</f>
        <v>12</v>
      </c>
      <c r="K817" s="1" t="s">
        <v>12589</v>
      </c>
      <c r="L817" s="4" t="str">
        <f ca="1">IFERROR(__xludf.DUMMYFUNCTION("JOIN("" "", SPLIT(REGEXEXTRACT(H817, ""(\S+\s+\S+\s+\S+\s+\S+)""), "" ""))"),"Intel Core i9 12900KF")</f>
        <v>Intel Core i9 12900KF</v>
      </c>
    </row>
    <row r="818" spans="1:12">
      <c r="A818" s="1" t="s">
        <v>15891</v>
      </c>
      <c r="B818" s="1" t="s">
        <v>15885</v>
      </c>
      <c r="D818" s="1" t="s">
        <v>12879</v>
      </c>
      <c r="E818" s="1" t="s">
        <v>15892</v>
      </c>
      <c r="F818" s="2" t="s">
        <v>15893</v>
      </c>
      <c r="G818" s="1" t="s">
        <v>15894</v>
      </c>
      <c r="H818" s="1" t="s">
        <v>15890</v>
      </c>
      <c r="I818" s="1" t="s">
        <v>12594</v>
      </c>
      <c r="J818" s="1" t="str">
        <f ca="1">IFERROR(__xludf.DUMMYFUNCTION("LEFT(INDEX(SPLIT(L818, "" ""), 4), 2)"),"12")</f>
        <v>12</v>
      </c>
      <c r="K818" s="1" t="s">
        <v>12589</v>
      </c>
      <c r="L818" s="4" t="str">
        <f ca="1">IFERROR(__xludf.DUMMYFUNCTION("JOIN("" "", SPLIT(REGEXEXTRACT(H818, ""(\S+\s+\S+\s+\S+\s+\S+)""), "" ""))"),"Intel Core i9 12900KF")</f>
        <v>Intel Core i9 12900KF</v>
      </c>
    </row>
    <row r="819" spans="1:12">
      <c r="A819" s="1" t="s">
        <v>15895</v>
      </c>
      <c r="B819" s="1" t="s">
        <v>15843</v>
      </c>
      <c r="D819" s="1" t="s">
        <v>10736</v>
      </c>
      <c r="E819" s="1" t="s">
        <v>15896</v>
      </c>
      <c r="F819" s="2" t="s">
        <v>15897</v>
      </c>
      <c r="G819" s="1" t="s">
        <v>15898</v>
      </c>
      <c r="H819" s="1" t="s">
        <v>15847</v>
      </c>
      <c r="I819" s="1" t="s">
        <v>12665</v>
      </c>
      <c r="J819" s="1" t="str">
        <f ca="1">IFERROR(__xludf.DUMMYFUNCTION("LEFT(INDEX(SPLIT(L819, "" ""), 4), 2)"),"13")</f>
        <v>13</v>
      </c>
      <c r="K819" s="1" t="s">
        <v>12589</v>
      </c>
      <c r="L819" s="4" t="str">
        <f ca="1">IFERROR(__xludf.DUMMYFUNCTION("JOIN("" "", SPLIT(REGEXEXTRACT(H819, ""(\S+\s+\S+\s+\S+\s+\S+)""), "" ""))"),"Intel Core i7 13700KF")</f>
        <v>Intel Core i7 13700KF</v>
      </c>
    </row>
    <row r="820" spans="1:12">
      <c r="A820" s="1" t="s">
        <v>15899</v>
      </c>
      <c r="B820" s="1" t="s">
        <v>15843</v>
      </c>
      <c r="D820" s="1" t="s">
        <v>10736</v>
      </c>
      <c r="E820" s="1" t="s">
        <v>15900</v>
      </c>
      <c r="F820" s="2" t="s">
        <v>15901</v>
      </c>
      <c r="G820" s="1" t="s">
        <v>15902</v>
      </c>
      <c r="H820" s="1" t="s">
        <v>15847</v>
      </c>
      <c r="I820" s="1" t="s">
        <v>12645</v>
      </c>
      <c r="J820" s="1" t="str">
        <f ca="1">IFERROR(__xludf.DUMMYFUNCTION("LEFT(INDEX(SPLIT(L820, "" ""), 4), 2)"),"13")</f>
        <v>13</v>
      </c>
      <c r="K820" s="1" t="s">
        <v>12589</v>
      </c>
      <c r="L820" s="4" t="str">
        <f ca="1">IFERROR(__xludf.DUMMYFUNCTION("JOIN("" "", SPLIT(REGEXEXTRACT(H820, ""(\S+\s+\S+\s+\S+\s+\S+)""), "" ""))"),"Intel Core i7 13700KF")</f>
        <v>Intel Core i7 13700KF</v>
      </c>
    </row>
    <row r="821" spans="1:12">
      <c r="A821" s="1" t="s">
        <v>15903</v>
      </c>
      <c r="B821" s="1" t="s">
        <v>15843</v>
      </c>
      <c r="D821" s="1" t="s">
        <v>10755</v>
      </c>
      <c r="E821" s="1" t="s">
        <v>15904</v>
      </c>
      <c r="F821" s="2" t="s">
        <v>15905</v>
      </c>
      <c r="G821" s="1" t="s">
        <v>15906</v>
      </c>
      <c r="H821" s="1" t="s">
        <v>15847</v>
      </c>
      <c r="I821" s="1" t="s">
        <v>12594</v>
      </c>
      <c r="J821" s="1" t="str">
        <f ca="1">IFERROR(__xludf.DUMMYFUNCTION("LEFT(INDEX(SPLIT(L821, "" ""), 4), 2)"),"13")</f>
        <v>13</v>
      </c>
      <c r="K821" s="1" t="s">
        <v>12589</v>
      </c>
      <c r="L821" s="4" t="str">
        <f ca="1">IFERROR(__xludf.DUMMYFUNCTION("JOIN("" "", SPLIT(REGEXEXTRACT(H821, ""(\S+\s+\S+\s+\S+\s+\S+)""), "" ""))"),"Intel Core i7 13700KF")</f>
        <v>Intel Core i7 13700KF</v>
      </c>
    </row>
    <row r="822" spans="1:12">
      <c r="A822" s="1" t="s">
        <v>15907</v>
      </c>
      <c r="B822" s="1" t="s">
        <v>15843</v>
      </c>
      <c r="D822" s="1" t="s">
        <v>10740</v>
      </c>
      <c r="E822" s="1" t="s">
        <v>15908</v>
      </c>
      <c r="F822" s="2" t="s">
        <v>15909</v>
      </c>
      <c r="G822" s="1" t="s">
        <v>15910</v>
      </c>
      <c r="H822" s="1" t="s">
        <v>15847</v>
      </c>
      <c r="I822" s="1" t="s">
        <v>12627</v>
      </c>
      <c r="J822" s="1" t="str">
        <f ca="1">IFERROR(__xludf.DUMMYFUNCTION("LEFT(INDEX(SPLIT(L822, "" ""), 4), 2)"),"13")</f>
        <v>13</v>
      </c>
      <c r="K822" s="1" t="s">
        <v>12589</v>
      </c>
      <c r="L822" s="4" t="str">
        <f ca="1">IFERROR(__xludf.DUMMYFUNCTION("JOIN("" "", SPLIT(REGEXEXTRACT(H822, ""(\S+\s+\S+\s+\S+\s+\S+)""), "" ""))"),"Intel Core i7 13700KF")</f>
        <v>Intel Core i7 13700KF</v>
      </c>
    </row>
    <row r="823" spans="1:12">
      <c r="A823" s="1" t="s">
        <v>15911</v>
      </c>
      <c r="B823" s="1" t="s">
        <v>15843</v>
      </c>
      <c r="D823" s="1" t="s">
        <v>10740</v>
      </c>
      <c r="E823" s="1" t="s">
        <v>15912</v>
      </c>
      <c r="F823" s="2" t="s">
        <v>15913</v>
      </c>
      <c r="G823" s="1" t="s">
        <v>15914</v>
      </c>
      <c r="H823" s="1" t="s">
        <v>15847</v>
      </c>
      <c r="I823" s="1" t="s">
        <v>12714</v>
      </c>
      <c r="J823" s="1" t="str">
        <f ca="1">IFERROR(__xludf.DUMMYFUNCTION("LEFT(INDEX(SPLIT(L823, "" ""), 4), 2)"),"13")</f>
        <v>13</v>
      </c>
      <c r="K823" s="1" t="s">
        <v>12589</v>
      </c>
      <c r="L823" s="4" t="str">
        <f ca="1">IFERROR(__xludf.DUMMYFUNCTION("JOIN("" "", SPLIT(REGEXEXTRACT(H823, ""(\S+\s+\S+\s+\S+\s+\S+)""), "" ""))"),"Intel Core i7 13700KF")</f>
        <v>Intel Core i7 13700KF</v>
      </c>
    </row>
    <row r="824" spans="1:12">
      <c r="A824" s="1" t="s">
        <v>15915</v>
      </c>
      <c r="B824" s="1" t="s">
        <v>15843</v>
      </c>
      <c r="D824" s="1" t="s">
        <v>10740</v>
      </c>
      <c r="E824" s="1" t="s">
        <v>15916</v>
      </c>
      <c r="F824" s="2" t="s">
        <v>15917</v>
      </c>
      <c r="G824" s="1" t="s">
        <v>15918</v>
      </c>
      <c r="H824" s="1" t="s">
        <v>15847</v>
      </c>
      <c r="I824" s="1" t="s">
        <v>12665</v>
      </c>
      <c r="J824" s="1" t="str">
        <f ca="1">IFERROR(__xludf.DUMMYFUNCTION("LEFT(INDEX(SPLIT(L824, "" ""), 4), 2)"),"13")</f>
        <v>13</v>
      </c>
      <c r="K824" s="1" t="s">
        <v>12589</v>
      </c>
      <c r="L824" s="4" t="str">
        <f ca="1">IFERROR(__xludf.DUMMYFUNCTION("JOIN("" "", SPLIT(REGEXEXTRACT(H824, ""(\S+\s+\S+\s+\S+\s+\S+)""), "" ""))"),"Intel Core i7 13700KF")</f>
        <v>Intel Core i7 13700KF</v>
      </c>
    </row>
    <row r="825" spans="1:12">
      <c r="A825" s="1" t="s">
        <v>11910</v>
      </c>
      <c r="B825" s="1" t="s">
        <v>15843</v>
      </c>
      <c r="D825" s="1" t="s">
        <v>12862</v>
      </c>
      <c r="E825" s="1" t="s">
        <v>15919</v>
      </c>
      <c r="F825" s="2" t="s">
        <v>13721</v>
      </c>
      <c r="G825" s="1" t="s">
        <v>15920</v>
      </c>
      <c r="H825" s="1" t="s">
        <v>15847</v>
      </c>
      <c r="I825" s="1" t="s">
        <v>12761</v>
      </c>
      <c r="J825" s="1" t="str">
        <f ca="1">IFERROR(__xludf.DUMMYFUNCTION("LEFT(INDEX(SPLIT(L825, "" ""), 4), 2)"),"13")</f>
        <v>13</v>
      </c>
      <c r="K825" s="1" t="s">
        <v>12589</v>
      </c>
      <c r="L825" s="4" t="str">
        <f ca="1">IFERROR(__xludf.DUMMYFUNCTION("JOIN("" "", SPLIT(REGEXEXTRACT(H825, ""(\S+\s+\S+\s+\S+\s+\S+)""), "" ""))"),"Intel Core i7 13700KF")</f>
        <v>Intel Core i7 13700KF</v>
      </c>
    </row>
    <row r="826" spans="1:12">
      <c r="A826" s="1" t="s">
        <v>15921</v>
      </c>
      <c r="B826" s="1" t="s">
        <v>15843</v>
      </c>
      <c r="D826" s="1" t="s">
        <v>12862</v>
      </c>
      <c r="E826" s="1" t="s">
        <v>15922</v>
      </c>
      <c r="F826" s="2" t="s">
        <v>15923</v>
      </c>
      <c r="G826" s="1" t="s">
        <v>15924</v>
      </c>
      <c r="H826" s="1" t="s">
        <v>15847</v>
      </c>
      <c r="I826" s="1" t="s">
        <v>15925</v>
      </c>
      <c r="J826" s="1" t="str">
        <f ca="1">IFERROR(__xludf.DUMMYFUNCTION("LEFT(INDEX(SPLIT(L826, "" ""), 4), 2)"),"13")</f>
        <v>13</v>
      </c>
      <c r="K826" s="1" t="s">
        <v>12589</v>
      </c>
      <c r="L826" s="4" t="str">
        <f ca="1">IFERROR(__xludf.DUMMYFUNCTION("JOIN("" "", SPLIT(REGEXEXTRACT(H826, ""(\S+\s+\S+\s+\S+\s+\S+)""), "" ""))"),"Intel Core i7 13700KF")</f>
        <v>Intel Core i7 13700KF</v>
      </c>
    </row>
    <row r="827" spans="1:12">
      <c r="A827" s="1" t="s">
        <v>15926</v>
      </c>
      <c r="B827" s="1" t="s">
        <v>15843</v>
      </c>
      <c r="D827" s="1" t="s">
        <v>12914</v>
      </c>
      <c r="E827" s="1" t="s">
        <v>15927</v>
      </c>
      <c r="F827" s="2" t="s">
        <v>15928</v>
      </c>
      <c r="G827" s="1" t="s">
        <v>15929</v>
      </c>
      <c r="H827" s="1" t="s">
        <v>15847</v>
      </c>
      <c r="I827" s="1" t="s">
        <v>12681</v>
      </c>
      <c r="J827" s="1" t="str">
        <f ca="1">IFERROR(__xludf.DUMMYFUNCTION("LEFT(INDEX(SPLIT(L827, "" ""), 4), 2)"),"13")</f>
        <v>13</v>
      </c>
      <c r="K827" s="1" t="s">
        <v>12589</v>
      </c>
      <c r="L827" s="4" t="str">
        <f ca="1">IFERROR(__xludf.DUMMYFUNCTION("JOIN("" "", SPLIT(REGEXEXTRACT(H827, ""(\S+\s+\S+\s+\S+\s+\S+)""), "" ""))"),"Intel Core i7 13700KF")</f>
        <v>Intel Core i7 13700KF</v>
      </c>
    </row>
    <row r="828" spans="1:12">
      <c r="A828" s="1" t="s">
        <v>15930</v>
      </c>
      <c r="B828" s="1" t="s">
        <v>15843</v>
      </c>
      <c r="D828" s="1" t="s">
        <v>12914</v>
      </c>
      <c r="E828" s="1" t="s">
        <v>15931</v>
      </c>
      <c r="F828" s="2" t="s">
        <v>15932</v>
      </c>
      <c r="G828" s="1" t="s">
        <v>15933</v>
      </c>
      <c r="H828" s="1" t="s">
        <v>15847</v>
      </c>
      <c r="I828" s="1" t="s">
        <v>12594</v>
      </c>
      <c r="J828" s="1" t="str">
        <f ca="1">IFERROR(__xludf.DUMMYFUNCTION("LEFT(INDEX(SPLIT(L828, "" ""), 4), 2)"),"13")</f>
        <v>13</v>
      </c>
      <c r="K828" s="1" t="s">
        <v>12589</v>
      </c>
      <c r="L828" s="4" t="str">
        <f ca="1">IFERROR(__xludf.DUMMYFUNCTION("JOIN("" "", SPLIT(REGEXEXTRACT(H828, ""(\S+\s+\S+\s+\S+\s+\S+)""), "" ""))"),"Intel Core i7 13700KF")</f>
        <v>Intel Core i7 13700KF</v>
      </c>
    </row>
    <row r="829" spans="1:12">
      <c r="A829" s="1" t="s">
        <v>13063</v>
      </c>
      <c r="B829" s="1" t="s">
        <v>15843</v>
      </c>
      <c r="D829" s="1" t="s">
        <v>12953</v>
      </c>
      <c r="E829" s="1" t="s">
        <v>15934</v>
      </c>
      <c r="F829" s="2" t="s">
        <v>13065</v>
      </c>
      <c r="G829" s="1" t="s">
        <v>13066</v>
      </c>
      <c r="H829" s="1" t="s">
        <v>15847</v>
      </c>
      <c r="I829" s="1" t="s">
        <v>12594</v>
      </c>
      <c r="J829" s="1" t="str">
        <f ca="1">IFERROR(__xludf.DUMMYFUNCTION("LEFT(INDEX(SPLIT(L829, "" ""), 4), 2)"),"13")</f>
        <v>13</v>
      </c>
      <c r="K829" s="1" t="s">
        <v>12589</v>
      </c>
      <c r="L829" s="4" t="str">
        <f ca="1">IFERROR(__xludf.DUMMYFUNCTION("JOIN("" "", SPLIT(REGEXEXTRACT(H829, ""(\S+\s+\S+\s+\S+\s+\S+)""), "" ""))"),"Intel Core i7 13700KF")</f>
        <v>Intel Core i7 13700KF</v>
      </c>
    </row>
    <row r="830" spans="1:12">
      <c r="A830" s="1" t="s">
        <v>15935</v>
      </c>
      <c r="B830" s="1" t="s">
        <v>15885</v>
      </c>
      <c r="D830" s="1" t="s">
        <v>10736</v>
      </c>
      <c r="E830" s="1" t="s">
        <v>15936</v>
      </c>
      <c r="F830" s="2" t="s">
        <v>15937</v>
      </c>
      <c r="G830" s="1" t="s">
        <v>15938</v>
      </c>
      <c r="H830" s="1" t="s">
        <v>15939</v>
      </c>
      <c r="I830" s="1" t="s">
        <v>12714</v>
      </c>
      <c r="J830" s="1" t="str">
        <f ca="1">IFERROR(__xludf.DUMMYFUNCTION("LEFT(INDEX(SPLIT(L830, "" ""), 4), 2)"),"13")</f>
        <v>13</v>
      </c>
      <c r="K830" s="1" t="s">
        <v>12589</v>
      </c>
      <c r="L830" s="4" t="str">
        <f ca="1">IFERROR(__xludf.DUMMYFUNCTION("JOIN("" "", SPLIT(REGEXEXTRACT(H830, ""(\S+\s+\S+\s+\S+\s+\S+)""), "" ""))"),"Intel Core i3 13100F")</f>
        <v>Intel Core i3 13100F</v>
      </c>
    </row>
    <row r="831" spans="1:12">
      <c r="A831" s="1" t="s">
        <v>15940</v>
      </c>
      <c r="B831" s="1" t="s">
        <v>15885</v>
      </c>
      <c r="D831" s="1" t="s">
        <v>10736</v>
      </c>
      <c r="E831" s="1" t="s">
        <v>15941</v>
      </c>
      <c r="F831" s="2" t="s">
        <v>15942</v>
      </c>
      <c r="G831" s="1" t="s">
        <v>15943</v>
      </c>
      <c r="H831" s="1" t="s">
        <v>15939</v>
      </c>
      <c r="I831" s="1" t="s">
        <v>12627</v>
      </c>
      <c r="J831" s="1" t="str">
        <f ca="1">IFERROR(__xludf.DUMMYFUNCTION("LEFT(INDEX(SPLIT(L831, "" ""), 4), 2)"),"13")</f>
        <v>13</v>
      </c>
      <c r="K831" s="1" t="s">
        <v>12589</v>
      </c>
      <c r="L831" s="4" t="str">
        <f ca="1">IFERROR(__xludf.DUMMYFUNCTION("JOIN("" "", SPLIT(REGEXEXTRACT(H831, ""(\S+\s+\S+\s+\S+\s+\S+)""), "" ""))"),"Intel Core i3 13100F")</f>
        <v>Intel Core i3 13100F</v>
      </c>
    </row>
    <row r="832" spans="1:12">
      <c r="A832" s="1" t="s">
        <v>15944</v>
      </c>
      <c r="B832" s="1" t="s">
        <v>15885</v>
      </c>
      <c r="D832" s="1" t="s">
        <v>12888</v>
      </c>
      <c r="E832" s="1" t="s">
        <v>15945</v>
      </c>
      <c r="F832" s="2" t="s">
        <v>15946</v>
      </c>
      <c r="G832" s="1" t="s">
        <v>15947</v>
      </c>
      <c r="H832" s="1" t="s">
        <v>15939</v>
      </c>
      <c r="I832" s="1" t="s">
        <v>12636</v>
      </c>
      <c r="J832" s="1" t="str">
        <f ca="1">IFERROR(__xludf.DUMMYFUNCTION("LEFT(INDEX(SPLIT(L832, "" ""), 4), 2)"),"13")</f>
        <v>13</v>
      </c>
      <c r="K832" s="1" t="s">
        <v>12589</v>
      </c>
      <c r="L832" s="4" t="str">
        <f ca="1">IFERROR(__xludf.DUMMYFUNCTION("JOIN("" "", SPLIT(REGEXEXTRACT(H832, ""(\S+\s+\S+\s+\S+\s+\S+)""), "" ""))"),"Intel Core i3 13100F")</f>
        <v>Intel Core i3 13100F</v>
      </c>
    </row>
    <row r="833" spans="1:12">
      <c r="A833" s="1" t="s">
        <v>15948</v>
      </c>
      <c r="B833" s="1" t="s">
        <v>15949</v>
      </c>
      <c r="D833" s="1" t="s">
        <v>10371</v>
      </c>
      <c r="E833" s="1" t="s">
        <v>15950</v>
      </c>
      <c r="F833" s="2" t="s">
        <v>15951</v>
      </c>
      <c r="G833" s="1" t="s">
        <v>15952</v>
      </c>
      <c r="H833" s="1" t="s">
        <v>15953</v>
      </c>
      <c r="I833" s="1" t="s">
        <v>12588</v>
      </c>
      <c r="J833" s="1" t="str">
        <f ca="1">IFERROR(__xludf.DUMMYFUNCTION("LEFT(INDEX(SPLIT(L833, "" ""), 4), 2)"),"11")</f>
        <v>11</v>
      </c>
      <c r="K833" s="1" t="s">
        <v>12589</v>
      </c>
      <c r="L833" s="4" t="str">
        <f ca="1">IFERROR(__xludf.DUMMYFUNCTION("JOIN("" "", SPLIT(REGEXEXTRACT(H833, ""(\S+\s+\S+\s+\S+\s+\S+)""), "" ""))"),"Intel Core i5 11400F")</f>
        <v>Intel Core i5 11400F</v>
      </c>
    </row>
    <row r="834" spans="1:12">
      <c r="A834" s="1" t="s">
        <v>15954</v>
      </c>
      <c r="B834" s="1" t="s">
        <v>15949</v>
      </c>
      <c r="D834" s="1" t="s">
        <v>10300</v>
      </c>
      <c r="E834" s="1" t="s">
        <v>15955</v>
      </c>
      <c r="F834" s="2" t="s">
        <v>15956</v>
      </c>
      <c r="G834" s="1" t="s">
        <v>15957</v>
      </c>
      <c r="H834" s="1" t="s">
        <v>15953</v>
      </c>
      <c r="I834" s="1" t="s">
        <v>12665</v>
      </c>
      <c r="J834" s="1" t="str">
        <f ca="1">IFERROR(__xludf.DUMMYFUNCTION("LEFT(INDEX(SPLIT(L834, "" ""), 4), 2)"),"11")</f>
        <v>11</v>
      </c>
      <c r="K834" s="1" t="s">
        <v>12589</v>
      </c>
      <c r="L834" s="4" t="str">
        <f ca="1">IFERROR(__xludf.DUMMYFUNCTION("JOIN("" "", SPLIT(REGEXEXTRACT(H834, ""(\S+\s+\S+\s+\S+\s+\S+)""), "" ""))"),"Intel Core i5 11400F")</f>
        <v>Intel Core i5 11400F</v>
      </c>
    </row>
    <row r="835" spans="1:12">
      <c r="A835" s="1" t="s">
        <v>15958</v>
      </c>
      <c r="B835" s="1" t="s">
        <v>15949</v>
      </c>
      <c r="D835" s="1" t="s">
        <v>10347</v>
      </c>
      <c r="E835" s="1" t="s">
        <v>15959</v>
      </c>
      <c r="F835" s="2" t="s">
        <v>15960</v>
      </c>
      <c r="G835" s="1" t="s">
        <v>15961</v>
      </c>
      <c r="H835" s="1" t="s">
        <v>15953</v>
      </c>
      <c r="I835" s="1" t="s">
        <v>12588</v>
      </c>
      <c r="J835" s="1" t="str">
        <f ca="1">IFERROR(__xludf.DUMMYFUNCTION("LEFT(INDEX(SPLIT(L835, "" ""), 4), 2)"),"11")</f>
        <v>11</v>
      </c>
      <c r="K835" s="1" t="s">
        <v>12589</v>
      </c>
      <c r="L835" s="4" t="str">
        <f ca="1">IFERROR(__xludf.DUMMYFUNCTION("JOIN("" "", SPLIT(REGEXEXTRACT(H835, ""(\S+\s+\S+\s+\S+\s+\S+)""), "" ""))"),"Intel Core i5 11400F")</f>
        <v>Intel Core i5 11400F</v>
      </c>
    </row>
    <row r="836" spans="1:12">
      <c r="A836" s="1" t="s">
        <v>15962</v>
      </c>
      <c r="B836" s="1" t="s">
        <v>15949</v>
      </c>
      <c r="D836" s="1" t="s">
        <v>10743</v>
      </c>
      <c r="E836" s="1" t="s">
        <v>15963</v>
      </c>
      <c r="F836" s="2" t="s">
        <v>15964</v>
      </c>
      <c r="G836" s="1" t="s">
        <v>15965</v>
      </c>
      <c r="H836" s="1" t="s">
        <v>15953</v>
      </c>
      <c r="I836" s="1" t="s">
        <v>12599</v>
      </c>
      <c r="J836" s="1" t="str">
        <f ca="1">IFERROR(__xludf.DUMMYFUNCTION("LEFT(INDEX(SPLIT(L836, "" ""), 4), 2)"),"11")</f>
        <v>11</v>
      </c>
      <c r="K836" s="1" t="s">
        <v>12589</v>
      </c>
      <c r="L836" s="4" t="str">
        <f ca="1">IFERROR(__xludf.DUMMYFUNCTION("JOIN("" "", SPLIT(REGEXEXTRACT(H836, ""(\S+\s+\S+\s+\S+\s+\S+)""), "" ""))"),"Intel Core i5 11400F")</f>
        <v>Intel Core i5 11400F</v>
      </c>
    </row>
    <row r="837" spans="1:12">
      <c r="A837" s="1" t="s">
        <v>15966</v>
      </c>
      <c r="B837" s="1" t="s">
        <v>15949</v>
      </c>
      <c r="D837" s="1" t="s">
        <v>10736</v>
      </c>
      <c r="E837" s="1" t="s">
        <v>15967</v>
      </c>
      <c r="F837" s="2" t="s">
        <v>15968</v>
      </c>
      <c r="G837" s="1" t="s">
        <v>15969</v>
      </c>
      <c r="H837" s="1" t="s">
        <v>15953</v>
      </c>
      <c r="I837" s="1" t="s">
        <v>12681</v>
      </c>
      <c r="J837" s="1" t="str">
        <f ca="1">IFERROR(__xludf.DUMMYFUNCTION("LEFT(INDEX(SPLIT(L837, "" ""), 4), 2)"),"11")</f>
        <v>11</v>
      </c>
      <c r="K837" s="1" t="s">
        <v>12589</v>
      </c>
      <c r="L837" s="4" t="str">
        <f ca="1">IFERROR(__xludf.DUMMYFUNCTION("JOIN("" "", SPLIT(REGEXEXTRACT(H837, ""(\S+\s+\S+\s+\S+\s+\S+)""), "" ""))"),"Intel Core i5 11400F")</f>
        <v>Intel Core i5 11400F</v>
      </c>
    </row>
    <row r="838" spans="1:12">
      <c r="A838" s="1" t="s">
        <v>15970</v>
      </c>
      <c r="B838" s="1" t="s">
        <v>15949</v>
      </c>
      <c r="D838" s="1" t="s">
        <v>10755</v>
      </c>
      <c r="E838" s="1" t="s">
        <v>15971</v>
      </c>
      <c r="F838" s="2" t="s">
        <v>15972</v>
      </c>
      <c r="G838" s="1" t="s">
        <v>15973</v>
      </c>
      <c r="H838" s="1" t="s">
        <v>15953</v>
      </c>
      <c r="I838" s="1" t="s">
        <v>12714</v>
      </c>
      <c r="J838" s="1" t="str">
        <f ca="1">IFERROR(__xludf.DUMMYFUNCTION("LEFT(INDEX(SPLIT(L838, "" ""), 4), 2)"),"11")</f>
        <v>11</v>
      </c>
      <c r="K838" s="1" t="s">
        <v>12589</v>
      </c>
      <c r="L838" s="4" t="str">
        <f ca="1">IFERROR(__xludf.DUMMYFUNCTION("JOIN("" "", SPLIT(REGEXEXTRACT(H838, ""(\S+\s+\S+\s+\S+\s+\S+)""), "" ""))"),"Intel Core i5 11400F")</f>
        <v>Intel Core i5 11400F</v>
      </c>
    </row>
    <row r="839" spans="1:12">
      <c r="A839" s="1" t="s">
        <v>15974</v>
      </c>
      <c r="B839" s="1" t="s">
        <v>15949</v>
      </c>
      <c r="D839" s="1" t="s">
        <v>10755</v>
      </c>
      <c r="E839" s="1" t="s">
        <v>15975</v>
      </c>
      <c r="F839" s="2" t="s">
        <v>15976</v>
      </c>
      <c r="G839" s="1" t="s">
        <v>15977</v>
      </c>
      <c r="H839" s="1" t="s">
        <v>15953</v>
      </c>
      <c r="I839" s="1" t="s">
        <v>12588</v>
      </c>
      <c r="J839" s="1" t="str">
        <f ca="1">IFERROR(__xludf.DUMMYFUNCTION("LEFT(INDEX(SPLIT(L839, "" ""), 4), 2)"),"11")</f>
        <v>11</v>
      </c>
      <c r="K839" s="1" t="s">
        <v>12589</v>
      </c>
      <c r="L839" s="4" t="str">
        <f ca="1">IFERROR(__xludf.DUMMYFUNCTION("JOIN("" "", SPLIT(REGEXEXTRACT(H839, ""(\S+\s+\S+\s+\S+\s+\S+)""), "" ""))"),"Intel Core i5 11400F")</f>
        <v>Intel Core i5 11400F</v>
      </c>
    </row>
    <row r="840" spans="1:12">
      <c r="A840" s="1" t="s">
        <v>12857</v>
      </c>
      <c r="B840" s="1" t="s">
        <v>15949</v>
      </c>
      <c r="D840" s="1" t="s">
        <v>10740</v>
      </c>
      <c r="E840" s="1" t="s">
        <v>15978</v>
      </c>
      <c r="F840" s="2" t="s">
        <v>12859</v>
      </c>
      <c r="G840" s="1" t="s">
        <v>15979</v>
      </c>
      <c r="H840" s="1" t="s">
        <v>15953</v>
      </c>
      <c r="I840" s="1" t="s">
        <v>12665</v>
      </c>
      <c r="J840" s="1" t="str">
        <f ca="1">IFERROR(__xludf.DUMMYFUNCTION("LEFT(INDEX(SPLIT(L840, "" ""), 4), 2)"),"11")</f>
        <v>11</v>
      </c>
      <c r="K840" s="1" t="s">
        <v>12589</v>
      </c>
      <c r="L840" s="4" t="str">
        <f ca="1">IFERROR(__xludf.DUMMYFUNCTION("JOIN("" "", SPLIT(REGEXEXTRACT(H840, ""(\S+\s+\S+\s+\S+\s+\S+)""), "" ""))"),"Intel Core i5 11400F")</f>
        <v>Intel Core i5 11400F</v>
      </c>
    </row>
    <row r="841" spans="1:12">
      <c r="A841" s="1" t="s">
        <v>15980</v>
      </c>
      <c r="B841" s="1" t="s">
        <v>15949</v>
      </c>
      <c r="D841" s="1" t="s">
        <v>12888</v>
      </c>
      <c r="E841" s="1" t="s">
        <v>15981</v>
      </c>
      <c r="F841" s="2" t="s">
        <v>15982</v>
      </c>
      <c r="G841" s="1" t="s">
        <v>15983</v>
      </c>
      <c r="H841" s="1" t="s">
        <v>15953</v>
      </c>
      <c r="I841" s="1" t="s">
        <v>12599</v>
      </c>
      <c r="J841" s="1" t="str">
        <f ca="1">IFERROR(__xludf.DUMMYFUNCTION("LEFT(INDEX(SPLIT(L841, "" ""), 4), 2)"),"11")</f>
        <v>11</v>
      </c>
      <c r="K841" s="1" t="s">
        <v>12589</v>
      </c>
      <c r="L841" s="4" t="str">
        <f ca="1">IFERROR(__xludf.DUMMYFUNCTION("JOIN("" "", SPLIT(REGEXEXTRACT(H841, ""(\S+\s+\S+\s+\S+\s+\S+)""), "" ""))"),"Intel Core i5 11400F")</f>
        <v>Intel Core i5 11400F</v>
      </c>
    </row>
    <row r="842" spans="1:12">
      <c r="A842" s="1" t="s">
        <v>15984</v>
      </c>
      <c r="B842" s="1" t="s">
        <v>15949</v>
      </c>
      <c r="D842" s="1" t="s">
        <v>12905</v>
      </c>
      <c r="E842" s="1" t="s">
        <v>15985</v>
      </c>
      <c r="F842" s="2" t="s">
        <v>15986</v>
      </c>
      <c r="G842" s="1" t="s">
        <v>15987</v>
      </c>
      <c r="H842" s="1" t="s">
        <v>15953</v>
      </c>
      <c r="I842" s="1" t="s">
        <v>12665</v>
      </c>
      <c r="J842" s="1" t="str">
        <f ca="1">IFERROR(__xludf.DUMMYFUNCTION("LEFT(INDEX(SPLIT(L842, "" ""), 4), 2)"),"11")</f>
        <v>11</v>
      </c>
      <c r="K842" s="1" t="s">
        <v>12589</v>
      </c>
      <c r="L842" s="4" t="str">
        <f ca="1">IFERROR(__xludf.DUMMYFUNCTION("JOIN("" "", SPLIT(REGEXEXTRACT(H842, ""(\S+\s+\S+\s+\S+\s+\S+)""), "" ""))"),"Intel Core i5 11400F")</f>
        <v>Intel Core i5 11400F</v>
      </c>
    </row>
    <row r="843" spans="1:12">
      <c r="A843" s="1" t="s">
        <v>15988</v>
      </c>
      <c r="B843" s="1" t="s">
        <v>15949</v>
      </c>
      <c r="D843" s="1" t="s">
        <v>12987</v>
      </c>
      <c r="E843" s="1" t="s">
        <v>15989</v>
      </c>
      <c r="F843" s="2" t="s">
        <v>15990</v>
      </c>
      <c r="G843" s="1" t="s">
        <v>15991</v>
      </c>
      <c r="H843" s="1" t="s">
        <v>15953</v>
      </c>
      <c r="I843" s="1" t="s">
        <v>12604</v>
      </c>
      <c r="J843" s="1" t="str">
        <f ca="1">IFERROR(__xludf.DUMMYFUNCTION("LEFT(INDEX(SPLIT(L843, "" ""), 4), 2)"),"11")</f>
        <v>11</v>
      </c>
      <c r="K843" s="1" t="s">
        <v>12589</v>
      </c>
      <c r="L843" s="4" t="str">
        <f ca="1">IFERROR(__xludf.DUMMYFUNCTION("JOIN("" "", SPLIT(REGEXEXTRACT(H843, ""(\S+\s+\S+\s+\S+\s+\S+)""), "" ""))"),"Intel Core i5 11400F")</f>
        <v>Intel Core i5 11400F</v>
      </c>
    </row>
    <row r="844" spans="1:12">
      <c r="A844" s="1" t="s">
        <v>15992</v>
      </c>
      <c r="B844" s="1" t="s">
        <v>15949</v>
      </c>
      <c r="D844" s="1" t="s">
        <v>13008</v>
      </c>
      <c r="E844" s="1" t="s">
        <v>15993</v>
      </c>
      <c r="F844" s="2" t="s">
        <v>15994</v>
      </c>
      <c r="G844" s="1" t="s">
        <v>15995</v>
      </c>
      <c r="H844" s="1" t="s">
        <v>15953</v>
      </c>
      <c r="I844" s="1" t="s">
        <v>12588</v>
      </c>
      <c r="J844" s="1" t="str">
        <f ca="1">IFERROR(__xludf.DUMMYFUNCTION("LEFT(INDEX(SPLIT(L844, "" ""), 4), 2)"),"11")</f>
        <v>11</v>
      </c>
      <c r="K844" s="1" t="s">
        <v>12589</v>
      </c>
      <c r="L844" s="4" t="str">
        <f ca="1">IFERROR(__xludf.DUMMYFUNCTION("JOIN("" "", SPLIT(REGEXEXTRACT(H844, ""(\S+\s+\S+\s+\S+\s+\S+)""), "" ""))"),"Intel Core i5 11400F")</f>
        <v>Intel Core i5 11400F</v>
      </c>
    </row>
    <row r="845" spans="1:12">
      <c r="A845" s="1" t="s">
        <v>15996</v>
      </c>
      <c r="B845" s="1" t="s">
        <v>15949</v>
      </c>
      <c r="D845" s="1" t="s">
        <v>13043</v>
      </c>
      <c r="E845" s="1" t="s">
        <v>29</v>
      </c>
      <c r="F845" s="2" t="s">
        <v>15997</v>
      </c>
      <c r="G845" s="1" t="s">
        <v>15998</v>
      </c>
      <c r="H845" s="1" t="s">
        <v>15953</v>
      </c>
      <c r="I845" s="1" t="s">
        <v>12594</v>
      </c>
      <c r="J845" s="1" t="str">
        <f ca="1">IFERROR(__xludf.DUMMYFUNCTION("LEFT(INDEX(SPLIT(L845, "" ""), 4), 2)"),"11")</f>
        <v>11</v>
      </c>
      <c r="K845" s="1" t="s">
        <v>12589</v>
      </c>
      <c r="L845" s="4" t="str">
        <f ca="1">IFERROR(__xludf.DUMMYFUNCTION("JOIN("" "", SPLIT(REGEXEXTRACT(H845, ""(\S+\s+\S+\s+\S+\s+\S+)""), "" ""))"),"Intel Core i5 11400F")</f>
        <v>Intel Core i5 11400F</v>
      </c>
    </row>
    <row r="846" spans="1:12">
      <c r="A846" s="1" t="s">
        <v>15999</v>
      </c>
      <c r="B846" s="1" t="s">
        <v>15949</v>
      </c>
      <c r="D846" s="1" t="s">
        <v>13043</v>
      </c>
      <c r="E846" s="1" t="s">
        <v>16000</v>
      </c>
      <c r="F846" s="2" t="s">
        <v>16001</v>
      </c>
      <c r="G846" s="1" t="s">
        <v>16002</v>
      </c>
      <c r="H846" s="1" t="s">
        <v>15953</v>
      </c>
      <c r="I846" s="1" t="s">
        <v>12665</v>
      </c>
      <c r="J846" s="1" t="str">
        <f ca="1">IFERROR(__xludf.DUMMYFUNCTION("LEFT(INDEX(SPLIT(L846, "" ""), 4), 2)"),"11")</f>
        <v>11</v>
      </c>
      <c r="K846" s="1" t="s">
        <v>12589</v>
      </c>
      <c r="L846" s="4" t="str">
        <f ca="1">IFERROR(__xludf.DUMMYFUNCTION("JOIN("" "", SPLIT(REGEXEXTRACT(H846, ""(\S+\s+\S+\s+\S+\s+\S+)""), "" ""))"),"Intel Core i5 11400F")</f>
        <v>Intel Core i5 11400F</v>
      </c>
    </row>
    <row r="847" spans="1:12">
      <c r="A847" s="1" t="s">
        <v>16003</v>
      </c>
      <c r="B847" s="1" t="s">
        <v>15949</v>
      </c>
      <c r="D847" s="1" t="s">
        <v>13048</v>
      </c>
      <c r="E847" s="1" t="s">
        <v>16004</v>
      </c>
      <c r="F847" s="2" t="s">
        <v>16005</v>
      </c>
      <c r="G847" s="1" t="s">
        <v>16006</v>
      </c>
      <c r="H847" s="1" t="s">
        <v>15953</v>
      </c>
      <c r="I847" s="1" t="s">
        <v>12748</v>
      </c>
      <c r="J847" s="1" t="str">
        <f ca="1">IFERROR(__xludf.DUMMYFUNCTION("LEFT(INDEX(SPLIT(L847, "" ""), 4), 2)"),"11")</f>
        <v>11</v>
      </c>
      <c r="K847" s="1" t="s">
        <v>12589</v>
      </c>
      <c r="L847" s="4" t="str">
        <f ca="1">IFERROR(__xludf.DUMMYFUNCTION("JOIN("" "", SPLIT(REGEXEXTRACT(H847, ""(\S+\s+\S+\s+\S+\s+\S+)""), "" ""))"),"Intel Core i5 11400F")</f>
        <v>Intel Core i5 11400F</v>
      </c>
    </row>
    <row r="848" spans="1:12">
      <c r="A848" s="1" t="s">
        <v>16007</v>
      </c>
      <c r="B848" s="1" t="s">
        <v>15949</v>
      </c>
      <c r="D848" s="1" t="s">
        <v>13048</v>
      </c>
      <c r="E848" s="1" t="s">
        <v>16008</v>
      </c>
      <c r="F848" s="2" t="s">
        <v>16009</v>
      </c>
      <c r="G848" s="1" t="s">
        <v>16010</v>
      </c>
      <c r="H848" s="1" t="s">
        <v>15953</v>
      </c>
      <c r="I848" s="1" t="s">
        <v>12665</v>
      </c>
      <c r="J848" s="1" t="str">
        <f ca="1">IFERROR(__xludf.DUMMYFUNCTION("LEFT(INDEX(SPLIT(L848, "" ""), 4), 2)"),"11")</f>
        <v>11</v>
      </c>
      <c r="K848" s="1" t="s">
        <v>12589</v>
      </c>
      <c r="L848" s="4" t="str">
        <f ca="1">IFERROR(__xludf.DUMMYFUNCTION("JOIN("" "", SPLIT(REGEXEXTRACT(H848, ""(\S+\s+\S+\s+\S+\s+\S+)""), "" ""))"),"Intel Core i5 11400F")</f>
        <v>Intel Core i5 11400F</v>
      </c>
    </row>
    <row r="849" spans="1:12">
      <c r="A849" s="1" t="s">
        <v>16011</v>
      </c>
      <c r="B849" s="1" t="s">
        <v>15949</v>
      </c>
      <c r="D849" s="1" t="s">
        <v>13385</v>
      </c>
      <c r="E849" s="1" t="s">
        <v>16012</v>
      </c>
      <c r="F849" s="2" t="s">
        <v>16013</v>
      </c>
      <c r="G849" s="1" t="s">
        <v>16014</v>
      </c>
      <c r="H849" s="1" t="s">
        <v>15953</v>
      </c>
      <c r="I849" s="1" t="s">
        <v>12594</v>
      </c>
      <c r="J849" s="1" t="str">
        <f ca="1">IFERROR(__xludf.DUMMYFUNCTION("LEFT(INDEX(SPLIT(L849, "" ""), 4), 2)"),"11")</f>
        <v>11</v>
      </c>
      <c r="K849" s="1" t="s">
        <v>12589</v>
      </c>
      <c r="L849" s="4" t="str">
        <f ca="1">IFERROR(__xludf.DUMMYFUNCTION("JOIN("" "", SPLIT(REGEXEXTRACT(H849, ""(\S+\s+\S+\s+\S+\s+\S+)""), "" ""))"),"Intel Core i5 11400F")</f>
        <v>Intel Core i5 11400F</v>
      </c>
    </row>
    <row r="850" spans="1:12">
      <c r="A850" s="1" t="s">
        <v>16015</v>
      </c>
      <c r="B850" s="1" t="s">
        <v>15949</v>
      </c>
      <c r="D850" s="1" t="s">
        <v>13893</v>
      </c>
      <c r="E850" s="1" t="s">
        <v>16016</v>
      </c>
      <c r="F850" s="2" t="s">
        <v>16017</v>
      </c>
      <c r="G850" s="1" t="s">
        <v>16018</v>
      </c>
      <c r="H850" s="1" t="s">
        <v>15953</v>
      </c>
      <c r="I850" s="1" t="s">
        <v>12599</v>
      </c>
      <c r="J850" s="1" t="str">
        <f ca="1">IFERROR(__xludf.DUMMYFUNCTION("LEFT(INDEX(SPLIT(L850, "" ""), 4), 2)"),"11")</f>
        <v>11</v>
      </c>
      <c r="K850" s="1" t="s">
        <v>12589</v>
      </c>
      <c r="L850" s="4" t="str">
        <f ca="1">IFERROR(__xludf.DUMMYFUNCTION("JOIN("" "", SPLIT(REGEXEXTRACT(H850, ""(\S+\s+\S+\s+\S+\s+\S+)""), "" ""))"),"Intel Core i5 11400F")</f>
        <v>Intel Core i5 11400F</v>
      </c>
    </row>
    <row r="851" spans="1:12">
      <c r="A851" s="1" t="s">
        <v>16019</v>
      </c>
      <c r="B851" s="1" t="s">
        <v>15949</v>
      </c>
      <c r="D851" s="1" t="s">
        <v>13557</v>
      </c>
      <c r="E851" s="1" t="s">
        <v>16020</v>
      </c>
      <c r="F851" s="2" t="s">
        <v>16021</v>
      </c>
      <c r="G851" s="1" t="s">
        <v>16022</v>
      </c>
      <c r="H851" s="1" t="s">
        <v>15953</v>
      </c>
      <c r="I851" s="1" t="s">
        <v>12761</v>
      </c>
      <c r="J851" s="1" t="str">
        <f ca="1">IFERROR(__xludf.DUMMYFUNCTION("LEFT(INDEX(SPLIT(L851, "" ""), 4), 2)"),"11")</f>
        <v>11</v>
      </c>
      <c r="K851" s="1" t="s">
        <v>12589</v>
      </c>
      <c r="L851" s="4" t="str">
        <f ca="1">IFERROR(__xludf.DUMMYFUNCTION("JOIN("" "", SPLIT(REGEXEXTRACT(H851, ""(\S+\s+\S+\s+\S+\s+\S+)""), "" ""))"),"Intel Core i5 11400F")</f>
        <v>Intel Core i5 11400F</v>
      </c>
    </row>
    <row r="852" spans="1:12">
      <c r="A852" s="1" t="s">
        <v>16023</v>
      </c>
      <c r="B852" s="1" t="s">
        <v>15949</v>
      </c>
      <c r="D852" s="1" t="s">
        <v>13573</v>
      </c>
      <c r="E852" s="1" t="s">
        <v>16024</v>
      </c>
      <c r="F852" s="2" t="s">
        <v>16025</v>
      </c>
      <c r="G852" s="1" t="s">
        <v>16026</v>
      </c>
      <c r="H852" s="1" t="s">
        <v>15953</v>
      </c>
      <c r="I852" s="1" t="s">
        <v>12604</v>
      </c>
      <c r="J852" s="1" t="str">
        <f ca="1">IFERROR(__xludf.DUMMYFUNCTION("LEFT(INDEX(SPLIT(L852, "" ""), 4), 2)"),"11")</f>
        <v>11</v>
      </c>
      <c r="K852" s="1" t="s">
        <v>12589</v>
      </c>
      <c r="L852" s="4" t="str">
        <f ca="1">IFERROR(__xludf.DUMMYFUNCTION("JOIN("" "", SPLIT(REGEXEXTRACT(H852, ""(\S+\s+\S+\s+\S+\s+\S+)""), "" ""))"),"Intel Core i5 11400F")</f>
        <v>Intel Core i5 11400F</v>
      </c>
    </row>
    <row r="853" spans="1:12">
      <c r="A853" s="1" t="s">
        <v>16027</v>
      </c>
      <c r="B853" s="1" t="s">
        <v>15949</v>
      </c>
      <c r="D853" s="1" t="s">
        <v>13585</v>
      </c>
      <c r="E853" s="1" t="s">
        <v>668</v>
      </c>
      <c r="F853" s="2" t="s">
        <v>16028</v>
      </c>
      <c r="G853" s="1" t="s">
        <v>16029</v>
      </c>
      <c r="H853" s="1" t="s">
        <v>15953</v>
      </c>
      <c r="I853" s="1" t="s">
        <v>12636</v>
      </c>
      <c r="J853" s="1" t="str">
        <f ca="1">IFERROR(__xludf.DUMMYFUNCTION("LEFT(INDEX(SPLIT(L853, "" ""), 4), 2)"),"11")</f>
        <v>11</v>
      </c>
      <c r="K853" s="1" t="s">
        <v>12589</v>
      </c>
      <c r="L853" s="4" t="str">
        <f ca="1">IFERROR(__xludf.DUMMYFUNCTION("JOIN("" "", SPLIT(REGEXEXTRACT(H853, ""(\S+\s+\S+\s+\S+\s+\S+)""), "" ""))"),"Intel Core i5 11400F")</f>
        <v>Intel Core i5 11400F</v>
      </c>
    </row>
    <row r="854" spans="1:12">
      <c r="A854" s="1" t="s">
        <v>16030</v>
      </c>
      <c r="B854" s="1" t="s">
        <v>15949</v>
      </c>
      <c r="D854" s="1" t="s">
        <v>13585</v>
      </c>
      <c r="E854" s="1" t="s">
        <v>16031</v>
      </c>
      <c r="F854" s="2" t="s">
        <v>16032</v>
      </c>
      <c r="G854" s="1" t="s">
        <v>16033</v>
      </c>
      <c r="H854" s="1" t="s">
        <v>15953</v>
      </c>
      <c r="I854" s="1" t="s">
        <v>12681</v>
      </c>
      <c r="J854" s="1" t="str">
        <f ca="1">IFERROR(__xludf.DUMMYFUNCTION("LEFT(INDEX(SPLIT(L854, "" ""), 4), 2)"),"11")</f>
        <v>11</v>
      </c>
      <c r="K854" s="1" t="s">
        <v>12589</v>
      </c>
      <c r="L854" s="4" t="str">
        <f ca="1">IFERROR(__xludf.DUMMYFUNCTION("JOIN("" "", SPLIT(REGEXEXTRACT(H854, ""(\S+\s+\S+\s+\S+\s+\S+)""), "" ""))"),"Intel Core i5 11400F")</f>
        <v>Intel Core i5 11400F</v>
      </c>
    </row>
    <row r="855" spans="1:12">
      <c r="A855" s="1" t="s">
        <v>16034</v>
      </c>
      <c r="B855" s="1" t="s">
        <v>15949</v>
      </c>
      <c r="D855" s="1" t="s">
        <v>13585</v>
      </c>
      <c r="E855" s="1" t="s">
        <v>16035</v>
      </c>
      <c r="F855" s="2" t="s">
        <v>16036</v>
      </c>
      <c r="G855" s="1" t="s">
        <v>16037</v>
      </c>
      <c r="H855" s="1" t="s">
        <v>15953</v>
      </c>
      <c r="I855" s="1" t="s">
        <v>12665</v>
      </c>
      <c r="J855" s="1" t="str">
        <f ca="1">IFERROR(__xludf.DUMMYFUNCTION("LEFT(INDEX(SPLIT(L855, "" ""), 4), 2)"),"11")</f>
        <v>11</v>
      </c>
      <c r="K855" s="1" t="s">
        <v>12589</v>
      </c>
      <c r="L855" s="4" t="str">
        <f ca="1">IFERROR(__xludf.DUMMYFUNCTION("JOIN("" "", SPLIT(REGEXEXTRACT(H855, ""(\S+\s+\S+\s+\S+\s+\S+)""), "" ""))"),"Intel Core i5 11400F")</f>
        <v>Intel Core i5 11400F</v>
      </c>
    </row>
    <row r="856" spans="1:12">
      <c r="A856" s="1" t="s">
        <v>16038</v>
      </c>
      <c r="B856" s="1" t="s">
        <v>16039</v>
      </c>
      <c r="D856" s="1" t="s">
        <v>16040</v>
      </c>
      <c r="E856" s="1" t="s">
        <v>16041</v>
      </c>
      <c r="F856" s="2" t="s">
        <v>16042</v>
      </c>
      <c r="G856" s="1" t="s">
        <v>16043</v>
      </c>
      <c r="H856" s="1" t="s">
        <v>16044</v>
      </c>
      <c r="I856" s="1" t="s">
        <v>12938</v>
      </c>
      <c r="J856" s="1" t="str">
        <f ca="1">IFERROR(__xludf.DUMMYFUNCTION("LEFT(INDEX(SPLIT(L856, "" ""), 4), 2)"),"14")</f>
        <v>14</v>
      </c>
      <c r="K856" s="1" t="s">
        <v>12589</v>
      </c>
      <c r="L856" s="4" t="str">
        <f ca="1">IFERROR(__xludf.DUMMYFUNCTION("JOIN("" "", SPLIT(REGEXEXTRACT(H856, ""(\S+\s+\S+\s+\S+\s+\S+)""), "" ""))"),"Intel Core i5 14600K")</f>
        <v>Intel Core i5 14600K</v>
      </c>
    </row>
    <row r="857" spans="1:12">
      <c r="A857" s="1" t="s">
        <v>16045</v>
      </c>
      <c r="B857" s="1" t="s">
        <v>16039</v>
      </c>
      <c r="D857" s="1" t="s">
        <v>10300</v>
      </c>
      <c r="E857" s="1" t="s">
        <v>16046</v>
      </c>
      <c r="F857" s="2" t="s">
        <v>16047</v>
      </c>
      <c r="G857" s="1" t="s">
        <v>16048</v>
      </c>
      <c r="H857" s="1" t="s">
        <v>16044</v>
      </c>
      <c r="I857" s="1" t="s">
        <v>12588</v>
      </c>
      <c r="J857" s="1" t="str">
        <f ca="1">IFERROR(__xludf.DUMMYFUNCTION("LEFT(INDEX(SPLIT(L857, "" ""), 4), 2)"),"14")</f>
        <v>14</v>
      </c>
      <c r="K857" s="1" t="s">
        <v>12589</v>
      </c>
      <c r="L857" s="4" t="str">
        <f ca="1">IFERROR(__xludf.DUMMYFUNCTION("JOIN("" "", SPLIT(REGEXEXTRACT(H857, ""(\S+\s+\S+\s+\S+\s+\S+)""), "" ""))"),"Intel Core i5 14600K")</f>
        <v>Intel Core i5 14600K</v>
      </c>
    </row>
    <row r="858" spans="1:12">
      <c r="A858" s="1" t="s">
        <v>16049</v>
      </c>
      <c r="B858" s="1" t="s">
        <v>16039</v>
      </c>
      <c r="D858" s="1" t="s">
        <v>10293</v>
      </c>
      <c r="E858" s="1" t="s">
        <v>16050</v>
      </c>
      <c r="F858" s="2" t="s">
        <v>16051</v>
      </c>
      <c r="G858" s="1" t="s">
        <v>16052</v>
      </c>
      <c r="H858" s="1" t="s">
        <v>16044</v>
      </c>
      <c r="I858" s="1" t="s">
        <v>12588</v>
      </c>
      <c r="J858" s="1" t="str">
        <f ca="1">IFERROR(__xludf.DUMMYFUNCTION("LEFT(INDEX(SPLIT(L858, "" ""), 4), 2)"),"14")</f>
        <v>14</v>
      </c>
      <c r="K858" s="1" t="s">
        <v>12589</v>
      </c>
      <c r="L858" s="4" t="str">
        <f ca="1">IFERROR(__xludf.DUMMYFUNCTION("JOIN("" "", SPLIT(REGEXEXTRACT(H858, ""(\S+\s+\S+\s+\S+\s+\S+)""), "" ""))"),"Intel Core i5 14600K")</f>
        <v>Intel Core i5 14600K</v>
      </c>
    </row>
    <row r="859" spans="1:12">
      <c r="A859" s="1" t="s">
        <v>16053</v>
      </c>
      <c r="B859" s="1" t="s">
        <v>16039</v>
      </c>
      <c r="D859" s="1" t="s">
        <v>10288</v>
      </c>
      <c r="E859" s="1" t="s">
        <v>16054</v>
      </c>
      <c r="F859" s="2" t="s">
        <v>16055</v>
      </c>
      <c r="G859" s="1" t="s">
        <v>16056</v>
      </c>
      <c r="H859" s="1" t="s">
        <v>16044</v>
      </c>
      <c r="I859" s="1" t="s">
        <v>14886</v>
      </c>
      <c r="J859" s="1" t="str">
        <f ca="1">IFERROR(__xludf.DUMMYFUNCTION("LEFT(INDEX(SPLIT(L859, "" ""), 4), 2)"),"14")</f>
        <v>14</v>
      </c>
      <c r="K859" s="1" t="s">
        <v>12589</v>
      </c>
      <c r="L859" s="4" t="str">
        <f ca="1">IFERROR(__xludf.DUMMYFUNCTION("JOIN("" "", SPLIT(REGEXEXTRACT(H859, ""(\S+\s+\S+\s+\S+\s+\S+)""), "" ""))"),"Intel Core i5 14600K")</f>
        <v>Intel Core i5 14600K</v>
      </c>
    </row>
    <row r="860" spans="1:12">
      <c r="A860" s="1" t="s">
        <v>16057</v>
      </c>
      <c r="B860" s="1" t="s">
        <v>16039</v>
      </c>
      <c r="D860" s="1" t="s">
        <v>10288</v>
      </c>
      <c r="E860" s="1" t="s">
        <v>16058</v>
      </c>
      <c r="F860" s="2" t="s">
        <v>16059</v>
      </c>
      <c r="G860" s="1" t="s">
        <v>16060</v>
      </c>
      <c r="H860" s="1" t="s">
        <v>16044</v>
      </c>
      <c r="I860" s="1" t="s">
        <v>12645</v>
      </c>
      <c r="J860" s="1" t="str">
        <f ca="1">IFERROR(__xludf.DUMMYFUNCTION("LEFT(INDEX(SPLIT(L860, "" ""), 4), 2)"),"14")</f>
        <v>14</v>
      </c>
      <c r="K860" s="1" t="s">
        <v>12589</v>
      </c>
      <c r="L860" s="4" t="str">
        <f ca="1">IFERROR(__xludf.DUMMYFUNCTION("JOIN("" "", SPLIT(REGEXEXTRACT(H860, ""(\S+\s+\S+\s+\S+\s+\S+)""), "" ""))"),"Intel Core i5 14600K")</f>
        <v>Intel Core i5 14600K</v>
      </c>
    </row>
    <row r="861" spans="1:12">
      <c r="A861" s="1" t="s">
        <v>13160</v>
      </c>
      <c r="B861" s="1" t="s">
        <v>16039</v>
      </c>
      <c r="D861" s="1" t="s">
        <v>10288</v>
      </c>
      <c r="E861" s="1" t="s">
        <v>16061</v>
      </c>
      <c r="F861" s="2" t="s">
        <v>13162</v>
      </c>
      <c r="G861" s="1" t="s">
        <v>13163</v>
      </c>
      <c r="H861" s="1" t="s">
        <v>16044</v>
      </c>
      <c r="I861" s="1" t="s">
        <v>12627</v>
      </c>
      <c r="J861" s="1" t="str">
        <f ca="1">IFERROR(__xludf.DUMMYFUNCTION("LEFT(INDEX(SPLIT(L861, "" ""), 4), 2)"),"14")</f>
        <v>14</v>
      </c>
      <c r="K861" s="1" t="s">
        <v>12589</v>
      </c>
      <c r="L861" s="4" t="str">
        <f ca="1">IFERROR(__xludf.DUMMYFUNCTION("JOIN("" "", SPLIT(REGEXEXTRACT(H861, ""(\S+\s+\S+\s+\S+\s+\S+)""), "" ""))"),"Intel Core i5 14600K")</f>
        <v>Intel Core i5 14600K</v>
      </c>
    </row>
    <row r="862" spans="1:12">
      <c r="A862" s="1" t="s">
        <v>16049</v>
      </c>
      <c r="B862" s="1" t="s">
        <v>16039</v>
      </c>
      <c r="D862" s="1" t="s">
        <v>10479</v>
      </c>
      <c r="E862" s="1" t="s">
        <v>16062</v>
      </c>
      <c r="F862" s="2" t="s">
        <v>16051</v>
      </c>
      <c r="G862" s="1" t="s">
        <v>16063</v>
      </c>
      <c r="H862" s="1" t="s">
        <v>16044</v>
      </c>
      <c r="I862" s="1" t="s">
        <v>12665</v>
      </c>
      <c r="J862" s="1" t="str">
        <f ca="1">IFERROR(__xludf.DUMMYFUNCTION("LEFT(INDEX(SPLIT(L862, "" ""), 4), 2)"),"14")</f>
        <v>14</v>
      </c>
      <c r="K862" s="1" t="s">
        <v>12589</v>
      </c>
      <c r="L862" s="4" t="str">
        <f ca="1">IFERROR(__xludf.DUMMYFUNCTION("JOIN("" "", SPLIT(REGEXEXTRACT(H862, ""(\S+\s+\S+\s+\S+\s+\S+)""), "" ""))"),"Intel Core i5 14600K")</f>
        <v>Intel Core i5 14600K</v>
      </c>
    </row>
    <row r="863" spans="1:12">
      <c r="A863" s="1" t="s">
        <v>16064</v>
      </c>
      <c r="B863" s="1" t="s">
        <v>16065</v>
      </c>
      <c r="D863" s="1" t="s">
        <v>12683</v>
      </c>
      <c r="E863" s="1" t="s">
        <v>16066</v>
      </c>
      <c r="F863" s="2" t="s">
        <v>16067</v>
      </c>
      <c r="G863" s="1" t="s">
        <v>16068</v>
      </c>
      <c r="H863" s="1" t="s">
        <v>16069</v>
      </c>
      <c r="I863" s="1" t="s">
        <v>12599</v>
      </c>
      <c r="J863" s="1" t="str">
        <f ca="1">IFERROR(__xludf.DUMMYFUNCTION("LEFT(INDEX(SPLIT(L863, "" ""), 4), 2)"),"14")</f>
        <v>14</v>
      </c>
      <c r="K863" s="1" t="s">
        <v>12589</v>
      </c>
      <c r="L863" s="4" t="str">
        <f ca="1">IFERROR(__xludf.DUMMYFUNCTION("JOIN("" "", SPLIT(REGEXEXTRACT(H863, ""(\S+\s+\S+\s+\S+\s+\S+)""), "" ""))"),"Intel Core i9 14900KF")</f>
        <v>Intel Core i9 14900KF</v>
      </c>
    </row>
    <row r="864" spans="1:12">
      <c r="A864" s="1" t="s">
        <v>16070</v>
      </c>
      <c r="B864" s="1" t="s">
        <v>16065</v>
      </c>
      <c r="D864" s="1" t="s">
        <v>10300</v>
      </c>
      <c r="E864" s="1" t="s">
        <v>16071</v>
      </c>
      <c r="F864" s="2" t="s">
        <v>16072</v>
      </c>
      <c r="G864" s="1" t="s">
        <v>16073</v>
      </c>
      <c r="H864" s="1" t="s">
        <v>16069</v>
      </c>
      <c r="I864" s="1" t="s">
        <v>12761</v>
      </c>
      <c r="J864" s="1" t="str">
        <f ca="1">IFERROR(__xludf.DUMMYFUNCTION("LEFT(INDEX(SPLIT(L864, "" ""), 4), 2)"),"14")</f>
        <v>14</v>
      </c>
      <c r="K864" s="1" t="s">
        <v>12589</v>
      </c>
      <c r="L864" s="4" t="str">
        <f ca="1">IFERROR(__xludf.DUMMYFUNCTION("JOIN("" "", SPLIT(REGEXEXTRACT(H864, ""(\S+\s+\S+\s+\S+\s+\S+)""), "" ""))"),"Intel Core i9 14900KF")</f>
        <v>Intel Core i9 14900KF</v>
      </c>
    </row>
    <row r="865" spans="1:12">
      <c r="A865" s="1" t="s">
        <v>16074</v>
      </c>
      <c r="B865" s="1" t="s">
        <v>16065</v>
      </c>
      <c r="D865" s="1" t="s">
        <v>10305</v>
      </c>
      <c r="E865" s="1" t="s">
        <v>16075</v>
      </c>
      <c r="F865" s="2" t="s">
        <v>16076</v>
      </c>
      <c r="G865" s="1" t="s">
        <v>16077</v>
      </c>
      <c r="H865" s="1" t="s">
        <v>16069</v>
      </c>
      <c r="I865" s="1" t="s">
        <v>12665</v>
      </c>
      <c r="J865" s="1" t="str">
        <f ca="1">IFERROR(__xludf.DUMMYFUNCTION("LEFT(INDEX(SPLIT(L865, "" ""), 4), 2)"),"14")</f>
        <v>14</v>
      </c>
      <c r="K865" s="1" t="s">
        <v>12589</v>
      </c>
      <c r="L865" s="4" t="str">
        <f ca="1">IFERROR(__xludf.DUMMYFUNCTION("JOIN("" "", SPLIT(REGEXEXTRACT(H865, ""(\S+\s+\S+\s+\S+\s+\S+)""), "" ""))"),"Intel Core i9 14900KF")</f>
        <v>Intel Core i9 14900KF</v>
      </c>
    </row>
    <row r="866" spans="1:12">
      <c r="A866" s="1" t="s">
        <v>16078</v>
      </c>
      <c r="B866" s="1" t="s">
        <v>16065</v>
      </c>
      <c r="D866" s="1" t="s">
        <v>10288</v>
      </c>
      <c r="E866" s="1" t="s">
        <v>16079</v>
      </c>
      <c r="F866" s="2" t="s">
        <v>16080</v>
      </c>
      <c r="G866" s="1" t="s">
        <v>16081</v>
      </c>
      <c r="H866" s="1" t="s">
        <v>16069</v>
      </c>
      <c r="I866" s="1" t="s">
        <v>12727</v>
      </c>
      <c r="J866" s="1" t="str">
        <f ca="1">IFERROR(__xludf.DUMMYFUNCTION("LEFT(INDEX(SPLIT(L866, "" ""), 4), 2)"),"14")</f>
        <v>14</v>
      </c>
      <c r="K866" s="1" t="s">
        <v>12589</v>
      </c>
      <c r="L866" s="4" t="str">
        <f ca="1">IFERROR(__xludf.DUMMYFUNCTION("JOIN("" "", SPLIT(REGEXEXTRACT(H866, ""(\S+\s+\S+\s+\S+\s+\S+)""), "" ""))"),"Intel Core i9 14900KF")</f>
        <v>Intel Core i9 14900KF</v>
      </c>
    </row>
    <row r="867" spans="1:12">
      <c r="A867" s="1" t="s">
        <v>16082</v>
      </c>
      <c r="B867" s="1" t="s">
        <v>16083</v>
      </c>
      <c r="D867" s="1" t="s">
        <v>12862</v>
      </c>
      <c r="E867" s="1" t="s">
        <v>16084</v>
      </c>
      <c r="F867" s="2" t="s">
        <v>16085</v>
      </c>
      <c r="G867" s="1" t="s">
        <v>16086</v>
      </c>
      <c r="H867" s="1" t="s">
        <v>16087</v>
      </c>
      <c r="I867" s="1" t="s">
        <v>12594</v>
      </c>
      <c r="J867" s="1" t="str">
        <f ca="1">IFERROR(__xludf.DUMMYFUNCTION("LEFT(INDEX(SPLIT(L867, "" ""), 4), 2)"),"10")</f>
        <v>10</v>
      </c>
      <c r="K867" s="1" t="s">
        <v>12589</v>
      </c>
      <c r="L867" s="4" t="str">
        <f ca="1">IFERROR(__xludf.DUMMYFUNCTION("JOIN("" "", SPLIT(REGEXEXTRACT(H867, ""(\S+\s+\S+\s+\S+\s+\S+)""), "" ""))"),"Intel Core i7 10700K")</f>
        <v>Intel Core i7 10700K</v>
      </c>
    </row>
    <row r="868" spans="1:12">
      <c r="A868" s="1" t="s">
        <v>16088</v>
      </c>
      <c r="B868" s="1" t="s">
        <v>16083</v>
      </c>
      <c r="D868" s="1" t="s">
        <v>12953</v>
      </c>
      <c r="E868" s="1" t="s">
        <v>16089</v>
      </c>
      <c r="F868" s="2" t="s">
        <v>16090</v>
      </c>
      <c r="G868" s="1" t="s">
        <v>16091</v>
      </c>
      <c r="H868" s="1" t="s">
        <v>16087</v>
      </c>
      <c r="I868" s="1" t="s">
        <v>12665</v>
      </c>
      <c r="J868" s="1" t="str">
        <f ca="1">IFERROR(__xludf.DUMMYFUNCTION("LEFT(INDEX(SPLIT(L868, "" ""), 4), 2)"),"10")</f>
        <v>10</v>
      </c>
      <c r="K868" s="1" t="s">
        <v>12589</v>
      </c>
      <c r="L868" s="4" t="str">
        <f ca="1">IFERROR(__xludf.DUMMYFUNCTION("JOIN("" "", SPLIT(REGEXEXTRACT(H868, ""(\S+\s+\S+\s+\S+\s+\S+)""), "" ""))"),"Intel Core i7 10700K")</f>
        <v>Intel Core i7 10700K</v>
      </c>
    </row>
    <row r="869" spans="1:12">
      <c r="A869" s="1" t="s">
        <v>16092</v>
      </c>
      <c r="B869" s="1" t="s">
        <v>16083</v>
      </c>
      <c r="D869" s="1" t="s">
        <v>12987</v>
      </c>
      <c r="E869" s="1" t="s">
        <v>16093</v>
      </c>
      <c r="F869" s="2" t="s">
        <v>16094</v>
      </c>
      <c r="G869" s="1" t="s">
        <v>16095</v>
      </c>
      <c r="H869" s="1" t="s">
        <v>16087</v>
      </c>
      <c r="I869" s="1" t="s">
        <v>12665</v>
      </c>
      <c r="J869" s="1" t="str">
        <f ca="1">IFERROR(__xludf.DUMMYFUNCTION("LEFT(INDEX(SPLIT(L869, "" ""), 4), 2)"),"10")</f>
        <v>10</v>
      </c>
      <c r="K869" s="1" t="s">
        <v>12589</v>
      </c>
      <c r="L869" s="4" t="str">
        <f ca="1">IFERROR(__xludf.DUMMYFUNCTION("JOIN("" "", SPLIT(REGEXEXTRACT(H869, ""(\S+\s+\S+\s+\S+\s+\S+)""), "" ""))"),"Intel Core i7 10700K")</f>
        <v>Intel Core i7 10700K</v>
      </c>
    </row>
    <row r="870" spans="1:12">
      <c r="A870" s="1" t="s">
        <v>16096</v>
      </c>
      <c r="B870" s="1" t="s">
        <v>16083</v>
      </c>
      <c r="D870" s="1" t="s">
        <v>13008</v>
      </c>
      <c r="E870" s="1" t="s">
        <v>16097</v>
      </c>
      <c r="F870" s="2" t="s">
        <v>16098</v>
      </c>
      <c r="G870" s="1" t="s">
        <v>16099</v>
      </c>
      <c r="H870" s="1" t="s">
        <v>16087</v>
      </c>
      <c r="I870" s="1" t="s">
        <v>12594</v>
      </c>
      <c r="J870" s="1" t="str">
        <f ca="1">IFERROR(__xludf.DUMMYFUNCTION("LEFT(INDEX(SPLIT(L870, "" ""), 4), 2)"),"10")</f>
        <v>10</v>
      </c>
      <c r="K870" s="1" t="s">
        <v>12589</v>
      </c>
      <c r="L870" s="4" t="str">
        <f ca="1">IFERROR(__xludf.DUMMYFUNCTION("JOIN("" "", SPLIT(REGEXEXTRACT(H870, ""(\S+\s+\S+\s+\S+\s+\S+)""), "" ""))"),"Intel Core i7 10700K")</f>
        <v>Intel Core i7 10700K</v>
      </c>
    </row>
    <row r="871" spans="1:12">
      <c r="A871" s="1" t="s">
        <v>16100</v>
      </c>
      <c r="B871" s="1" t="s">
        <v>16083</v>
      </c>
      <c r="D871" s="1" t="s">
        <v>13008</v>
      </c>
      <c r="E871" s="1" t="s">
        <v>16101</v>
      </c>
      <c r="F871" s="2" t="s">
        <v>16102</v>
      </c>
      <c r="G871" s="1" t="s">
        <v>16103</v>
      </c>
      <c r="H871" s="1" t="s">
        <v>16087</v>
      </c>
      <c r="I871" s="1" t="s">
        <v>12681</v>
      </c>
      <c r="J871" s="1" t="str">
        <f ca="1">IFERROR(__xludf.DUMMYFUNCTION("LEFT(INDEX(SPLIT(L871, "" ""), 4), 2)"),"10")</f>
        <v>10</v>
      </c>
      <c r="K871" s="1" t="s">
        <v>12589</v>
      </c>
      <c r="L871" s="4" t="str">
        <f ca="1">IFERROR(__xludf.DUMMYFUNCTION("JOIN("" "", SPLIT(REGEXEXTRACT(H871, ""(\S+\s+\S+\s+\S+\s+\S+)""), "" ""))"),"Intel Core i7 10700K")</f>
        <v>Intel Core i7 10700K</v>
      </c>
    </row>
    <row r="872" spans="1:12">
      <c r="A872" s="1" t="s">
        <v>16104</v>
      </c>
      <c r="B872" s="1" t="s">
        <v>16083</v>
      </c>
      <c r="D872" s="1" t="s">
        <v>13385</v>
      </c>
      <c r="E872" s="1" t="s">
        <v>16105</v>
      </c>
      <c r="F872" s="2" t="s">
        <v>16106</v>
      </c>
      <c r="G872" s="1" t="s">
        <v>16107</v>
      </c>
      <c r="H872" s="1" t="s">
        <v>16087</v>
      </c>
      <c r="I872" s="1" t="s">
        <v>12665</v>
      </c>
      <c r="J872" s="1" t="str">
        <f ca="1">IFERROR(__xludf.DUMMYFUNCTION("LEFT(INDEX(SPLIT(L872, "" ""), 4), 2)"),"10")</f>
        <v>10</v>
      </c>
      <c r="K872" s="1" t="s">
        <v>12589</v>
      </c>
      <c r="L872" s="4" t="str">
        <f ca="1">IFERROR(__xludf.DUMMYFUNCTION("JOIN("" "", SPLIT(REGEXEXTRACT(H872, ""(\S+\s+\S+\s+\S+\s+\S+)""), "" ""))"),"Intel Core i7 10700K")</f>
        <v>Intel Core i7 10700K</v>
      </c>
    </row>
    <row r="873" spans="1:12">
      <c r="A873" s="1" t="s">
        <v>16108</v>
      </c>
      <c r="B873" s="1" t="s">
        <v>16083</v>
      </c>
      <c r="D873" s="1" t="s">
        <v>13893</v>
      </c>
      <c r="E873" s="1" t="s">
        <v>16109</v>
      </c>
      <c r="F873" s="2" t="s">
        <v>16110</v>
      </c>
      <c r="G873" s="1" t="s">
        <v>16111</v>
      </c>
      <c r="H873" s="1" t="s">
        <v>16087</v>
      </c>
      <c r="I873" s="1" t="s">
        <v>14886</v>
      </c>
      <c r="J873" s="1" t="str">
        <f ca="1">IFERROR(__xludf.DUMMYFUNCTION("LEFT(INDEX(SPLIT(L873, "" ""), 4), 2)"),"10")</f>
        <v>10</v>
      </c>
      <c r="K873" s="1" t="s">
        <v>12589</v>
      </c>
      <c r="L873" s="4" t="str">
        <f ca="1">IFERROR(__xludf.DUMMYFUNCTION("JOIN("" "", SPLIT(REGEXEXTRACT(H873, ""(\S+\s+\S+\s+\S+\s+\S+)""), "" ""))"),"Intel Core i7 10700K")</f>
        <v>Intel Core i7 10700K</v>
      </c>
    </row>
    <row r="874" spans="1:12">
      <c r="A874" s="1" t="s">
        <v>16112</v>
      </c>
      <c r="B874" s="1" t="s">
        <v>16083</v>
      </c>
      <c r="D874" s="1" t="s">
        <v>13893</v>
      </c>
      <c r="E874" s="1" t="s">
        <v>16113</v>
      </c>
      <c r="F874" s="2" t="s">
        <v>16114</v>
      </c>
      <c r="G874" s="1" t="s">
        <v>16115</v>
      </c>
      <c r="H874" s="1" t="s">
        <v>16087</v>
      </c>
      <c r="I874" s="1" t="s">
        <v>12604</v>
      </c>
      <c r="J874" s="1" t="str">
        <f ca="1">IFERROR(__xludf.DUMMYFUNCTION("LEFT(INDEX(SPLIT(L874, "" ""), 4), 2)"),"10")</f>
        <v>10</v>
      </c>
      <c r="K874" s="1" t="s">
        <v>12589</v>
      </c>
      <c r="L874" s="4" t="str">
        <f ca="1">IFERROR(__xludf.DUMMYFUNCTION("JOIN("" "", SPLIT(REGEXEXTRACT(H874, ""(\S+\s+\S+\s+\S+\s+\S+)""), "" ""))"),"Intel Core i7 10700K")</f>
        <v>Intel Core i7 10700K</v>
      </c>
    </row>
    <row r="875" spans="1:12">
      <c r="A875" s="1" t="s">
        <v>16116</v>
      </c>
      <c r="B875" s="1" t="s">
        <v>16083</v>
      </c>
      <c r="D875" s="1" t="s">
        <v>13893</v>
      </c>
      <c r="E875" s="1" t="s">
        <v>16117</v>
      </c>
      <c r="F875" s="2" t="s">
        <v>16118</v>
      </c>
      <c r="G875" s="1" t="s">
        <v>16119</v>
      </c>
      <c r="H875" s="1" t="s">
        <v>16087</v>
      </c>
      <c r="I875" s="1" t="s">
        <v>12588</v>
      </c>
      <c r="J875" s="1" t="str">
        <f ca="1">IFERROR(__xludf.DUMMYFUNCTION("LEFT(INDEX(SPLIT(L875, "" ""), 4), 2)"),"10")</f>
        <v>10</v>
      </c>
      <c r="K875" s="1" t="s">
        <v>12589</v>
      </c>
      <c r="L875" s="4" t="str">
        <f ca="1">IFERROR(__xludf.DUMMYFUNCTION("JOIN("" "", SPLIT(REGEXEXTRACT(H875, ""(\S+\s+\S+\s+\S+\s+\S+)""), "" ""))"),"Intel Core i7 10700K")</f>
        <v>Intel Core i7 10700K</v>
      </c>
    </row>
    <row r="876" spans="1:12">
      <c r="A876" s="1" t="s">
        <v>16120</v>
      </c>
      <c r="B876" s="1" t="s">
        <v>16083</v>
      </c>
      <c r="D876" s="1" t="s">
        <v>13266</v>
      </c>
      <c r="E876" s="1" t="s">
        <v>16121</v>
      </c>
      <c r="F876" s="2" t="s">
        <v>16122</v>
      </c>
      <c r="G876" s="1" t="s">
        <v>16123</v>
      </c>
      <c r="H876" s="1" t="s">
        <v>16087</v>
      </c>
      <c r="I876" s="1" t="s">
        <v>12604</v>
      </c>
      <c r="J876" s="1" t="str">
        <f ca="1">IFERROR(__xludf.DUMMYFUNCTION("LEFT(INDEX(SPLIT(L876, "" ""), 4), 2)"),"10")</f>
        <v>10</v>
      </c>
      <c r="K876" s="1" t="s">
        <v>12589</v>
      </c>
      <c r="L876" s="4" t="str">
        <f ca="1">IFERROR(__xludf.DUMMYFUNCTION("JOIN("" "", SPLIT(REGEXEXTRACT(H876, ""(\S+\s+\S+\s+\S+\s+\S+)""), "" ""))"),"Intel Core i7 10700K")</f>
        <v>Intel Core i7 10700K</v>
      </c>
    </row>
    <row r="877" spans="1:12">
      <c r="A877" s="1" t="s">
        <v>16124</v>
      </c>
      <c r="B877" s="1" t="s">
        <v>16083</v>
      </c>
      <c r="D877" s="1" t="s">
        <v>13266</v>
      </c>
      <c r="E877" s="1" t="s">
        <v>16125</v>
      </c>
      <c r="F877" s="2" t="s">
        <v>16126</v>
      </c>
      <c r="G877" s="1" t="s">
        <v>16127</v>
      </c>
      <c r="H877" s="1" t="s">
        <v>16087</v>
      </c>
      <c r="I877" s="1" t="s">
        <v>12714</v>
      </c>
      <c r="J877" s="1" t="str">
        <f ca="1">IFERROR(__xludf.DUMMYFUNCTION("LEFT(INDEX(SPLIT(L877, "" ""), 4), 2)"),"10")</f>
        <v>10</v>
      </c>
      <c r="K877" s="1" t="s">
        <v>12589</v>
      </c>
      <c r="L877" s="4" t="str">
        <f ca="1">IFERROR(__xludf.DUMMYFUNCTION("JOIN("" "", SPLIT(REGEXEXTRACT(H877, ""(\S+\s+\S+\s+\S+\s+\S+)""), "" ""))"),"Intel Core i7 10700K")</f>
        <v>Intel Core i7 10700K</v>
      </c>
    </row>
    <row r="878" spans="1:12">
      <c r="A878" s="1" t="s">
        <v>16128</v>
      </c>
      <c r="B878" s="1" t="s">
        <v>16083</v>
      </c>
      <c r="D878" s="1" t="s">
        <v>13266</v>
      </c>
      <c r="E878" s="1" t="s">
        <v>16129</v>
      </c>
      <c r="F878" s="2" t="s">
        <v>16130</v>
      </c>
      <c r="G878" s="1" t="s">
        <v>16131</v>
      </c>
      <c r="H878" s="1" t="s">
        <v>16087</v>
      </c>
      <c r="I878" s="1" t="s">
        <v>12599</v>
      </c>
      <c r="J878" s="1" t="str">
        <f ca="1">IFERROR(__xludf.DUMMYFUNCTION("LEFT(INDEX(SPLIT(L878, "" ""), 4), 2)"),"10")</f>
        <v>10</v>
      </c>
      <c r="K878" s="1" t="s">
        <v>12589</v>
      </c>
      <c r="L878" s="4" t="str">
        <f ca="1">IFERROR(__xludf.DUMMYFUNCTION("JOIN("" "", SPLIT(REGEXEXTRACT(H878, ""(\S+\s+\S+\s+\S+\s+\S+)""), "" ""))"),"Intel Core i7 10700K")</f>
        <v>Intel Core i7 10700K</v>
      </c>
    </row>
    <row r="879" spans="1:12">
      <c r="A879" s="1" t="s">
        <v>16132</v>
      </c>
      <c r="B879" s="1" t="s">
        <v>16083</v>
      </c>
      <c r="D879" s="1" t="s">
        <v>13965</v>
      </c>
      <c r="E879" s="1" t="s">
        <v>16133</v>
      </c>
      <c r="F879" s="2" t="s">
        <v>16134</v>
      </c>
      <c r="G879" s="1" t="s">
        <v>16135</v>
      </c>
      <c r="H879" s="1" t="s">
        <v>16087</v>
      </c>
      <c r="I879" s="1" t="s">
        <v>12665</v>
      </c>
      <c r="J879" s="1" t="str">
        <f ca="1">IFERROR(__xludf.DUMMYFUNCTION("LEFT(INDEX(SPLIT(L879, "" ""), 4), 2)"),"10")</f>
        <v>10</v>
      </c>
      <c r="K879" s="1" t="s">
        <v>12589</v>
      </c>
      <c r="L879" s="4" t="str">
        <f ca="1">IFERROR(__xludf.DUMMYFUNCTION("JOIN("" "", SPLIT(REGEXEXTRACT(H879, ""(\S+\s+\S+\s+\S+\s+\S+)""), "" ""))"),"Intel Core i7 10700K")</f>
        <v>Intel Core i7 10700K</v>
      </c>
    </row>
    <row r="880" spans="1:12">
      <c r="A880" s="1" t="s">
        <v>16136</v>
      </c>
      <c r="B880" s="1" t="s">
        <v>16083</v>
      </c>
      <c r="D880" s="1" t="s">
        <v>13965</v>
      </c>
      <c r="E880" s="1" t="s">
        <v>16137</v>
      </c>
      <c r="F880" s="2" t="s">
        <v>16138</v>
      </c>
      <c r="G880" s="1" t="s">
        <v>16139</v>
      </c>
      <c r="H880" s="1" t="s">
        <v>16087</v>
      </c>
      <c r="I880" s="1" t="s">
        <v>12599</v>
      </c>
      <c r="J880" s="1" t="str">
        <f ca="1">IFERROR(__xludf.DUMMYFUNCTION("LEFT(INDEX(SPLIT(L880, "" ""), 4), 2)"),"10")</f>
        <v>10</v>
      </c>
      <c r="K880" s="1" t="s">
        <v>12589</v>
      </c>
      <c r="L880" s="4" t="str">
        <f ca="1">IFERROR(__xludf.DUMMYFUNCTION("JOIN("" "", SPLIT(REGEXEXTRACT(H880, ""(\S+\s+\S+\s+\S+\s+\S+)""), "" ""))"),"Intel Core i7 10700K")</f>
        <v>Intel Core i7 10700K</v>
      </c>
    </row>
    <row r="881" spans="1:12">
      <c r="A881" s="1" t="s">
        <v>16140</v>
      </c>
      <c r="B881" s="1" t="s">
        <v>16083</v>
      </c>
      <c r="D881" s="1" t="s">
        <v>13965</v>
      </c>
      <c r="E881" s="1" t="s">
        <v>16141</v>
      </c>
      <c r="F881" s="2" t="s">
        <v>16142</v>
      </c>
      <c r="G881" s="1" t="s">
        <v>16143</v>
      </c>
      <c r="H881" s="1" t="s">
        <v>16087</v>
      </c>
      <c r="I881" s="1" t="s">
        <v>12691</v>
      </c>
      <c r="J881" s="1" t="str">
        <f ca="1">IFERROR(__xludf.DUMMYFUNCTION("LEFT(INDEX(SPLIT(L881, "" ""), 4), 2)"),"10")</f>
        <v>10</v>
      </c>
      <c r="K881" s="1" t="s">
        <v>12589</v>
      </c>
      <c r="L881" s="4" t="str">
        <f ca="1">IFERROR(__xludf.DUMMYFUNCTION("JOIN("" "", SPLIT(REGEXEXTRACT(H881, ""(\S+\s+\S+\s+\S+\s+\S+)""), "" ""))"),"Intel Core i7 10700K")</f>
        <v>Intel Core i7 10700K</v>
      </c>
    </row>
    <row r="882" spans="1:12">
      <c r="A882" s="1" t="s">
        <v>16144</v>
      </c>
      <c r="B882" s="1" t="s">
        <v>16083</v>
      </c>
      <c r="D882" s="1" t="s">
        <v>13454</v>
      </c>
      <c r="E882" s="1" t="s">
        <v>16145</v>
      </c>
      <c r="F882" s="2" t="s">
        <v>16146</v>
      </c>
      <c r="G882" s="1" t="s">
        <v>16147</v>
      </c>
      <c r="H882" s="1" t="s">
        <v>16087</v>
      </c>
      <c r="I882" s="1" t="s">
        <v>12761</v>
      </c>
      <c r="J882" s="1" t="str">
        <f ca="1">IFERROR(__xludf.DUMMYFUNCTION("LEFT(INDEX(SPLIT(L882, "" ""), 4), 2)"),"10")</f>
        <v>10</v>
      </c>
      <c r="K882" s="1" t="s">
        <v>12589</v>
      </c>
      <c r="L882" s="4" t="str">
        <f ca="1">IFERROR(__xludf.DUMMYFUNCTION("JOIN("" "", SPLIT(REGEXEXTRACT(H882, ""(\S+\s+\S+\s+\S+\s+\S+)""), "" ""))"),"Intel Core i7 10700K")</f>
        <v>Intel Core i7 10700K</v>
      </c>
    </row>
    <row r="883" spans="1:12">
      <c r="A883" s="1" t="s">
        <v>16148</v>
      </c>
      <c r="B883" s="1" t="s">
        <v>16083</v>
      </c>
      <c r="D883" s="1" t="s">
        <v>13568</v>
      </c>
      <c r="E883" s="1" t="s">
        <v>16149</v>
      </c>
      <c r="F883" s="2" t="s">
        <v>16150</v>
      </c>
      <c r="G883" s="1" t="s">
        <v>16151</v>
      </c>
      <c r="H883" s="1" t="s">
        <v>16087</v>
      </c>
      <c r="I883" s="1" t="s">
        <v>12599</v>
      </c>
      <c r="J883" s="1" t="str">
        <f ca="1">IFERROR(__xludf.DUMMYFUNCTION("LEFT(INDEX(SPLIT(L883, "" ""), 4), 2)"),"10")</f>
        <v>10</v>
      </c>
      <c r="K883" s="1" t="s">
        <v>12589</v>
      </c>
      <c r="L883" s="4" t="str">
        <f ca="1">IFERROR(__xludf.DUMMYFUNCTION("JOIN("" "", SPLIT(REGEXEXTRACT(H883, ""(\S+\s+\S+\s+\S+\s+\S+)""), "" ""))"),"Intel Core i7 10700K")</f>
        <v>Intel Core i7 10700K</v>
      </c>
    </row>
    <row r="884" spans="1:12">
      <c r="A884" s="1" t="s">
        <v>16152</v>
      </c>
      <c r="B884" s="1" t="s">
        <v>16083</v>
      </c>
      <c r="D884" s="1" t="s">
        <v>13568</v>
      </c>
      <c r="E884" s="1" t="s">
        <v>16153</v>
      </c>
      <c r="F884" s="2" t="s">
        <v>16154</v>
      </c>
      <c r="G884" s="1" t="s">
        <v>16155</v>
      </c>
      <c r="H884" s="1" t="s">
        <v>16087</v>
      </c>
      <c r="I884" s="1" t="s">
        <v>12696</v>
      </c>
      <c r="J884" s="1" t="str">
        <f ca="1">IFERROR(__xludf.DUMMYFUNCTION("LEFT(INDEX(SPLIT(L884, "" ""), 4), 2)"),"10")</f>
        <v>10</v>
      </c>
      <c r="K884" s="1" t="s">
        <v>12589</v>
      </c>
      <c r="L884" s="4" t="str">
        <f ca="1">IFERROR(__xludf.DUMMYFUNCTION("JOIN("" "", SPLIT(REGEXEXTRACT(H884, ""(\S+\s+\S+\s+\S+\s+\S+)""), "" ""))"),"Intel Core i7 10700K")</f>
        <v>Intel Core i7 10700K</v>
      </c>
    </row>
    <row r="885" spans="1:12">
      <c r="A885" s="1" t="s">
        <v>16156</v>
      </c>
      <c r="B885" s="1" t="s">
        <v>16083</v>
      </c>
      <c r="D885" s="1" t="s">
        <v>13568</v>
      </c>
      <c r="E885" s="1" t="s">
        <v>16157</v>
      </c>
      <c r="F885" s="2" t="s">
        <v>16158</v>
      </c>
      <c r="G885" s="1" t="s">
        <v>16159</v>
      </c>
      <c r="H885" s="1" t="s">
        <v>16087</v>
      </c>
      <c r="I885" s="1" t="s">
        <v>12645</v>
      </c>
      <c r="J885" s="1" t="str">
        <f ca="1">IFERROR(__xludf.DUMMYFUNCTION("LEFT(INDEX(SPLIT(L885, "" ""), 4), 2)"),"10")</f>
        <v>10</v>
      </c>
      <c r="K885" s="1" t="s">
        <v>12589</v>
      </c>
      <c r="L885" s="4" t="str">
        <f ca="1">IFERROR(__xludf.DUMMYFUNCTION("JOIN("" "", SPLIT(REGEXEXTRACT(H885, ""(\S+\s+\S+\s+\S+\s+\S+)""), "" ""))"),"Intel Core i7 10700K")</f>
        <v>Intel Core i7 10700K</v>
      </c>
    </row>
    <row r="886" spans="1:12">
      <c r="A886" s="1" t="s">
        <v>16160</v>
      </c>
      <c r="B886" s="1" t="s">
        <v>16083</v>
      </c>
      <c r="D886" s="1" t="s">
        <v>13568</v>
      </c>
      <c r="E886" s="1" t="s">
        <v>16161</v>
      </c>
      <c r="F886" s="2" t="s">
        <v>16162</v>
      </c>
      <c r="G886" s="1" t="s">
        <v>16163</v>
      </c>
      <c r="H886" s="1" t="s">
        <v>16087</v>
      </c>
      <c r="I886" s="1" t="s">
        <v>12645</v>
      </c>
      <c r="J886" s="1" t="str">
        <f ca="1">IFERROR(__xludf.DUMMYFUNCTION("LEFT(INDEX(SPLIT(L886, "" ""), 4), 2)"),"10")</f>
        <v>10</v>
      </c>
      <c r="K886" s="1" t="s">
        <v>12589</v>
      </c>
      <c r="L886" s="4" t="str">
        <f ca="1">IFERROR(__xludf.DUMMYFUNCTION("JOIN("" "", SPLIT(REGEXEXTRACT(H886, ""(\S+\s+\S+\s+\S+\s+\S+)""), "" ""))"),"Intel Core i7 10700K")</f>
        <v>Intel Core i7 10700K</v>
      </c>
    </row>
    <row r="887" spans="1:12">
      <c r="A887" s="1" t="s">
        <v>16164</v>
      </c>
      <c r="B887" s="1" t="s">
        <v>16083</v>
      </c>
      <c r="D887" s="1" t="s">
        <v>13573</v>
      </c>
      <c r="E887" s="1" t="s">
        <v>16165</v>
      </c>
      <c r="F887" s="2" t="s">
        <v>16166</v>
      </c>
      <c r="G887" s="1" t="s">
        <v>16167</v>
      </c>
      <c r="H887" s="1" t="s">
        <v>16087</v>
      </c>
      <c r="I887" s="1" t="s">
        <v>12645</v>
      </c>
      <c r="J887" s="1" t="str">
        <f ca="1">IFERROR(__xludf.DUMMYFUNCTION("LEFT(INDEX(SPLIT(L887, "" ""), 4), 2)"),"10")</f>
        <v>10</v>
      </c>
      <c r="K887" s="1" t="s">
        <v>12589</v>
      </c>
      <c r="L887" s="4" t="str">
        <f ca="1">IFERROR(__xludf.DUMMYFUNCTION("JOIN("" "", SPLIT(REGEXEXTRACT(H887, ""(\S+\s+\S+\s+\S+\s+\S+)""), "" ""))"),"Intel Core i7 10700K")</f>
        <v>Intel Core i7 10700K</v>
      </c>
    </row>
    <row r="888" spans="1:12">
      <c r="A888" s="1" t="s">
        <v>16168</v>
      </c>
      <c r="B888" s="1" t="s">
        <v>16083</v>
      </c>
      <c r="D888" s="1" t="s">
        <v>13573</v>
      </c>
      <c r="E888" s="1" t="s">
        <v>16169</v>
      </c>
      <c r="F888" s="2" t="s">
        <v>16170</v>
      </c>
      <c r="G888" s="1" t="s">
        <v>16171</v>
      </c>
      <c r="H888" s="1" t="s">
        <v>16087</v>
      </c>
      <c r="I888" s="1" t="s">
        <v>13112</v>
      </c>
      <c r="J888" s="1" t="str">
        <f ca="1">IFERROR(__xludf.DUMMYFUNCTION("LEFT(INDEX(SPLIT(L888, "" ""), 4), 2)"),"10")</f>
        <v>10</v>
      </c>
      <c r="K888" s="1" t="s">
        <v>12589</v>
      </c>
      <c r="L888" s="4" t="str">
        <f ca="1">IFERROR(__xludf.DUMMYFUNCTION("JOIN("" "", SPLIT(REGEXEXTRACT(H888, ""(\S+\s+\S+\s+\S+\s+\S+)""), "" ""))"),"Intel Core i7 10700K")</f>
        <v>Intel Core i7 10700K</v>
      </c>
    </row>
    <row r="889" spans="1:12">
      <c r="A889" s="1" t="s">
        <v>16172</v>
      </c>
      <c r="B889" s="1" t="s">
        <v>16083</v>
      </c>
      <c r="D889" s="1" t="s">
        <v>13573</v>
      </c>
      <c r="E889" s="1" t="s">
        <v>16173</v>
      </c>
      <c r="F889" s="2" t="s">
        <v>16174</v>
      </c>
      <c r="G889" s="1" t="s">
        <v>16175</v>
      </c>
      <c r="H889" s="1" t="s">
        <v>16087</v>
      </c>
      <c r="I889" s="1" t="s">
        <v>16176</v>
      </c>
      <c r="J889" s="1" t="str">
        <f ca="1">IFERROR(__xludf.DUMMYFUNCTION("LEFT(INDEX(SPLIT(L889, "" ""), 4), 2)"),"10")</f>
        <v>10</v>
      </c>
      <c r="K889" s="1" t="s">
        <v>12589</v>
      </c>
      <c r="L889" s="4" t="str">
        <f ca="1">IFERROR(__xludf.DUMMYFUNCTION("JOIN("" "", SPLIT(REGEXEXTRACT(H889, ""(\S+\s+\S+\s+\S+\s+\S+)""), "" ""))"),"Intel Core i7 10700K")</f>
        <v>Intel Core i7 10700K</v>
      </c>
    </row>
    <row r="890" spans="1:12">
      <c r="A890" s="1" t="s">
        <v>16177</v>
      </c>
      <c r="B890" s="1" t="s">
        <v>16083</v>
      </c>
      <c r="D890" s="1" t="s">
        <v>13573</v>
      </c>
      <c r="E890" s="1" t="s">
        <v>16178</v>
      </c>
      <c r="F890" s="2" t="s">
        <v>16179</v>
      </c>
      <c r="G890" s="1" t="s">
        <v>16180</v>
      </c>
      <c r="H890" s="1" t="s">
        <v>16087</v>
      </c>
      <c r="I890" s="1" t="s">
        <v>12665</v>
      </c>
      <c r="J890" s="1" t="str">
        <f ca="1">IFERROR(__xludf.DUMMYFUNCTION("LEFT(INDEX(SPLIT(L890, "" ""), 4), 2)"),"10")</f>
        <v>10</v>
      </c>
      <c r="K890" s="1" t="s">
        <v>12589</v>
      </c>
      <c r="L890" s="4" t="str">
        <f ca="1">IFERROR(__xludf.DUMMYFUNCTION("JOIN("" "", SPLIT(REGEXEXTRACT(H890, ""(\S+\s+\S+\s+\S+\s+\S+)""), "" ""))"),"Intel Core i7 10700K")</f>
        <v>Intel Core i7 10700K</v>
      </c>
    </row>
    <row r="891" spans="1:12">
      <c r="A891" s="1" t="s">
        <v>16181</v>
      </c>
      <c r="B891" s="1" t="s">
        <v>16083</v>
      </c>
      <c r="D891" s="1" t="s">
        <v>13573</v>
      </c>
      <c r="E891" s="1" t="s">
        <v>16182</v>
      </c>
      <c r="F891" s="2" t="s">
        <v>16183</v>
      </c>
      <c r="G891" s="1" t="s">
        <v>16184</v>
      </c>
      <c r="H891" s="1" t="s">
        <v>16087</v>
      </c>
      <c r="I891" s="1" t="s">
        <v>12714</v>
      </c>
      <c r="J891" s="1" t="str">
        <f ca="1">IFERROR(__xludf.DUMMYFUNCTION("LEFT(INDEX(SPLIT(L891, "" ""), 4), 2)"),"10")</f>
        <v>10</v>
      </c>
      <c r="K891" s="1" t="s">
        <v>12589</v>
      </c>
      <c r="L891" s="4" t="str">
        <f ca="1">IFERROR(__xludf.DUMMYFUNCTION("JOIN("" "", SPLIT(REGEXEXTRACT(H891, ""(\S+\s+\S+\s+\S+\s+\S+)""), "" ""))"),"Intel Core i7 10700K")</f>
        <v>Intel Core i7 10700K</v>
      </c>
    </row>
    <row r="892" spans="1:12">
      <c r="A892" s="1" t="s">
        <v>16185</v>
      </c>
      <c r="B892" s="1" t="s">
        <v>16083</v>
      </c>
      <c r="D892" s="1" t="s">
        <v>13573</v>
      </c>
      <c r="E892" s="1" t="s">
        <v>6918</v>
      </c>
      <c r="F892" s="2" t="s">
        <v>16186</v>
      </c>
      <c r="G892" s="1" t="s">
        <v>16187</v>
      </c>
      <c r="H892" s="1" t="s">
        <v>16087</v>
      </c>
      <c r="I892" s="1" t="s">
        <v>12691</v>
      </c>
      <c r="J892" s="1" t="str">
        <f ca="1">IFERROR(__xludf.DUMMYFUNCTION("LEFT(INDEX(SPLIT(L892, "" ""), 4), 2)"),"10")</f>
        <v>10</v>
      </c>
      <c r="K892" s="1" t="s">
        <v>12589</v>
      </c>
      <c r="L892" s="4" t="str">
        <f ca="1">IFERROR(__xludf.DUMMYFUNCTION("JOIN("" "", SPLIT(REGEXEXTRACT(H892, ""(\S+\s+\S+\s+\S+\s+\S+)""), "" ""))"),"Intel Core i7 10700K")</f>
        <v>Intel Core i7 10700K</v>
      </c>
    </row>
    <row r="893" spans="1:12">
      <c r="A893" s="1" t="s">
        <v>16188</v>
      </c>
      <c r="B893" s="1" t="s">
        <v>16083</v>
      </c>
      <c r="D893" s="1" t="s">
        <v>13578</v>
      </c>
      <c r="E893" s="1" t="s">
        <v>16189</v>
      </c>
      <c r="F893" s="2" t="s">
        <v>16190</v>
      </c>
      <c r="G893" s="1" t="s">
        <v>16191</v>
      </c>
      <c r="H893" s="1" t="s">
        <v>16087</v>
      </c>
      <c r="I893" s="1" t="s">
        <v>12665</v>
      </c>
      <c r="J893" s="1" t="str">
        <f ca="1">IFERROR(__xludf.DUMMYFUNCTION("LEFT(INDEX(SPLIT(L893, "" ""), 4), 2)"),"10")</f>
        <v>10</v>
      </c>
      <c r="K893" s="1" t="s">
        <v>12589</v>
      </c>
      <c r="L893" s="4" t="str">
        <f ca="1">IFERROR(__xludf.DUMMYFUNCTION("JOIN("" "", SPLIT(REGEXEXTRACT(H893, ""(\S+\s+\S+\s+\S+\s+\S+)""), "" ""))"),"Intel Core i7 10700K")</f>
        <v>Intel Core i7 10700K</v>
      </c>
    </row>
    <row r="894" spans="1:12">
      <c r="A894" s="1" t="s">
        <v>16192</v>
      </c>
      <c r="B894" s="1" t="s">
        <v>16083</v>
      </c>
      <c r="D894" s="1" t="s">
        <v>13578</v>
      </c>
      <c r="E894" s="1" t="s">
        <v>16193</v>
      </c>
      <c r="F894" s="2" t="s">
        <v>16194</v>
      </c>
      <c r="G894" s="1" t="s">
        <v>16195</v>
      </c>
      <c r="H894" s="1" t="s">
        <v>16087</v>
      </c>
      <c r="I894" s="1" t="s">
        <v>12701</v>
      </c>
      <c r="J894" s="1" t="str">
        <f ca="1">IFERROR(__xludf.DUMMYFUNCTION("LEFT(INDEX(SPLIT(L894, "" ""), 4), 2)"),"10")</f>
        <v>10</v>
      </c>
      <c r="K894" s="1" t="s">
        <v>12589</v>
      </c>
      <c r="L894" s="4" t="str">
        <f ca="1">IFERROR(__xludf.DUMMYFUNCTION("JOIN("" "", SPLIT(REGEXEXTRACT(H894, ""(\S+\s+\S+\s+\S+\s+\S+)""), "" ""))"),"Intel Core i7 10700K")</f>
        <v>Intel Core i7 10700K</v>
      </c>
    </row>
    <row r="895" spans="1:12">
      <c r="A895" s="1" t="s">
        <v>16196</v>
      </c>
      <c r="B895" s="1" t="s">
        <v>16083</v>
      </c>
      <c r="D895" s="1" t="s">
        <v>13578</v>
      </c>
      <c r="E895" s="1" t="s">
        <v>16197</v>
      </c>
      <c r="F895" s="2" t="s">
        <v>16198</v>
      </c>
      <c r="G895" s="1" t="s">
        <v>16199</v>
      </c>
      <c r="H895" s="1" t="s">
        <v>16087</v>
      </c>
      <c r="I895" s="1" t="s">
        <v>12599</v>
      </c>
      <c r="J895" s="1" t="str">
        <f ca="1">IFERROR(__xludf.DUMMYFUNCTION("LEFT(INDEX(SPLIT(L895, "" ""), 4), 2)"),"10")</f>
        <v>10</v>
      </c>
      <c r="K895" s="1" t="s">
        <v>12589</v>
      </c>
      <c r="L895" s="4" t="str">
        <f ca="1">IFERROR(__xludf.DUMMYFUNCTION("JOIN("" "", SPLIT(REGEXEXTRACT(H895, ""(\S+\s+\S+\s+\S+\s+\S+)""), "" ""))"),"Intel Core i7 10700K")</f>
        <v>Intel Core i7 10700K</v>
      </c>
    </row>
    <row r="896" spans="1:12">
      <c r="A896" s="1" t="s">
        <v>16200</v>
      </c>
      <c r="B896" s="1" t="s">
        <v>16083</v>
      </c>
      <c r="D896" s="1" t="s">
        <v>13585</v>
      </c>
      <c r="E896" s="1" t="s">
        <v>16201</v>
      </c>
      <c r="F896" s="2" t="s">
        <v>16202</v>
      </c>
      <c r="G896" s="1" t="s">
        <v>16203</v>
      </c>
      <c r="H896" s="1" t="s">
        <v>16087</v>
      </c>
      <c r="I896" s="1" t="s">
        <v>12627</v>
      </c>
      <c r="J896" s="1" t="str">
        <f ca="1">IFERROR(__xludf.DUMMYFUNCTION("LEFT(INDEX(SPLIT(L896, "" ""), 4), 2)"),"10")</f>
        <v>10</v>
      </c>
      <c r="K896" s="1" t="s">
        <v>12589</v>
      </c>
      <c r="L896" s="4" t="str">
        <f ca="1">IFERROR(__xludf.DUMMYFUNCTION("JOIN("" "", SPLIT(REGEXEXTRACT(H896, ""(\S+\s+\S+\s+\S+\s+\S+)""), "" ""))"),"Intel Core i7 10700K")</f>
        <v>Intel Core i7 10700K</v>
      </c>
    </row>
    <row r="897" spans="1:12">
      <c r="A897" s="1" t="s">
        <v>16204</v>
      </c>
      <c r="B897" s="1" t="s">
        <v>16083</v>
      </c>
      <c r="D897" s="1" t="s">
        <v>13585</v>
      </c>
      <c r="E897" s="1" t="s">
        <v>16205</v>
      </c>
      <c r="F897" s="2" t="s">
        <v>16206</v>
      </c>
      <c r="G897" s="1" t="s">
        <v>16207</v>
      </c>
      <c r="H897" s="1" t="s">
        <v>16087</v>
      </c>
      <c r="I897" s="1" t="s">
        <v>13538</v>
      </c>
      <c r="J897" s="1" t="str">
        <f ca="1">IFERROR(__xludf.DUMMYFUNCTION("LEFT(INDEX(SPLIT(L897, "" ""), 4), 2)"),"10")</f>
        <v>10</v>
      </c>
      <c r="K897" s="1" t="s">
        <v>12589</v>
      </c>
      <c r="L897" s="4" t="str">
        <f ca="1">IFERROR(__xludf.DUMMYFUNCTION("JOIN("" "", SPLIT(REGEXEXTRACT(H897, ""(\S+\s+\S+\s+\S+\s+\S+)""), "" ""))"),"Intel Core i7 10700K")</f>
        <v>Intel Core i7 10700K</v>
      </c>
    </row>
    <row r="898" spans="1:12">
      <c r="A898" s="1" t="s">
        <v>16208</v>
      </c>
      <c r="B898" s="1" t="s">
        <v>16083</v>
      </c>
      <c r="D898" s="1" t="s">
        <v>13585</v>
      </c>
      <c r="E898" s="1" t="s">
        <v>16209</v>
      </c>
      <c r="F898" s="2" t="s">
        <v>16210</v>
      </c>
      <c r="G898" s="1" t="s">
        <v>16211</v>
      </c>
      <c r="H898" s="1" t="s">
        <v>16087</v>
      </c>
      <c r="I898" s="1" t="s">
        <v>12588</v>
      </c>
      <c r="J898" s="1" t="str">
        <f ca="1">IFERROR(__xludf.DUMMYFUNCTION("LEFT(INDEX(SPLIT(L898, "" ""), 4), 2)"),"10")</f>
        <v>10</v>
      </c>
      <c r="K898" s="1" t="s">
        <v>12589</v>
      </c>
      <c r="L898" s="4" t="str">
        <f ca="1">IFERROR(__xludf.DUMMYFUNCTION("JOIN("" "", SPLIT(REGEXEXTRACT(H898, ""(\S+\s+\S+\s+\S+\s+\S+)""), "" ""))"),"Intel Core i7 10700K")</f>
        <v>Intel Core i7 10700K</v>
      </c>
    </row>
    <row r="899" spans="1:12">
      <c r="A899" s="1" t="s">
        <v>16212</v>
      </c>
      <c r="B899" s="1" t="s">
        <v>16083</v>
      </c>
      <c r="D899" s="1" t="s">
        <v>13585</v>
      </c>
      <c r="E899" s="1" t="s">
        <v>16213</v>
      </c>
      <c r="F899" s="2" t="s">
        <v>16214</v>
      </c>
      <c r="G899" s="1" t="s">
        <v>16215</v>
      </c>
      <c r="H899" s="1" t="s">
        <v>16087</v>
      </c>
      <c r="I899" s="1" t="s">
        <v>12627</v>
      </c>
      <c r="J899" s="1" t="str">
        <f ca="1">IFERROR(__xludf.DUMMYFUNCTION("LEFT(INDEX(SPLIT(L899, "" ""), 4), 2)"),"10")</f>
        <v>10</v>
      </c>
      <c r="K899" s="1" t="s">
        <v>12589</v>
      </c>
      <c r="L899" s="4" t="str">
        <f ca="1">IFERROR(__xludf.DUMMYFUNCTION("JOIN("" "", SPLIT(REGEXEXTRACT(H899, ""(\S+\s+\S+\s+\S+\s+\S+)""), "" ""))"),"Intel Core i7 10700K")</f>
        <v>Intel Core i7 10700K</v>
      </c>
    </row>
    <row r="900" spans="1:12">
      <c r="A900" s="1" t="s">
        <v>16216</v>
      </c>
      <c r="B900" s="1" t="s">
        <v>16083</v>
      </c>
      <c r="D900" s="1" t="s">
        <v>13643</v>
      </c>
      <c r="E900" s="1" t="s">
        <v>16217</v>
      </c>
      <c r="F900" s="2" t="s">
        <v>16218</v>
      </c>
      <c r="G900" s="1" t="s">
        <v>16219</v>
      </c>
      <c r="H900" s="1" t="s">
        <v>16087</v>
      </c>
      <c r="I900" s="1" t="s">
        <v>12594</v>
      </c>
      <c r="J900" s="1" t="str">
        <f ca="1">IFERROR(__xludf.DUMMYFUNCTION("LEFT(INDEX(SPLIT(L900, "" ""), 4), 2)"),"10")</f>
        <v>10</v>
      </c>
      <c r="K900" s="1" t="s">
        <v>12589</v>
      </c>
      <c r="L900" s="4" t="str">
        <f ca="1">IFERROR(__xludf.DUMMYFUNCTION("JOIN("" "", SPLIT(REGEXEXTRACT(H900, ""(\S+\s+\S+\s+\S+\s+\S+)""), "" ""))"),"Intel Core i7 10700K")</f>
        <v>Intel Core i7 10700K</v>
      </c>
    </row>
    <row r="901" spans="1:12">
      <c r="A901" s="1" t="s">
        <v>16220</v>
      </c>
      <c r="B901" s="1" t="s">
        <v>16083</v>
      </c>
      <c r="D901" s="1" t="s">
        <v>13643</v>
      </c>
      <c r="E901" s="1" t="s">
        <v>16221</v>
      </c>
      <c r="F901" s="2" t="s">
        <v>16222</v>
      </c>
      <c r="G901" s="1" t="s">
        <v>16223</v>
      </c>
      <c r="H901" s="1" t="s">
        <v>16087</v>
      </c>
      <c r="I901" s="1" t="s">
        <v>12588</v>
      </c>
      <c r="J901" s="1" t="str">
        <f ca="1">IFERROR(__xludf.DUMMYFUNCTION("LEFT(INDEX(SPLIT(L901, "" ""), 4), 2)"),"10")</f>
        <v>10</v>
      </c>
      <c r="K901" s="1" t="s">
        <v>12589</v>
      </c>
      <c r="L901" s="4" t="str">
        <f ca="1">IFERROR(__xludf.DUMMYFUNCTION("JOIN("" "", SPLIT(REGEXEXTRACT(H901, ""(\S+\s+\S+\s+\S+\s+\S+)""), "" ""))"),"Intel Core i7 10700K")</f>
        <v>Intel Core i7 10700K</v>
      </c>
    </row>
    <row r="902" spans="1:12">
      <c r="A902" s="1" t="s">
        <v>16224</v>
      </c>
      <c r="B902" s="1" t="s">
        <v>16083</v>
      </c>
      <c r="D902" s="1" t="s">
        <v>13643</v>
      </c>
      <c r="E902" s="1" t="s">
        <v>16225</v>
      </c>
      <c r="F902" s="2" t="s">
        <v>16226</v>
      </c>
      <c r="G902" s="1" t="s">
        <v>16227</v>
      </c>
      <c r="H902" s="1" t="s">
        <v>16087</v>
      </c>
      <c r="I902" s="1" t="s">
        <v>12636</v>
      </c>
      <c r="J902" s="1" t="str">
        <f ca="1">IFERROR(__xludf.DUMMYFUNCTION("LEFT(INDEX(SPLIT(L902, "" ""), 4), 2)"),"10")</f>
        <v>10</v>
      </c>
      <c r="K902" s="1" t="s">
        <v>12589</v>
      </c>
      <c r="L902" s="4" t="str">
        <f ca="1">IFERROR(__xludf.DUMMYFUNCTION("JOIN("" "", SPLIT(REGEXEXTRACT(H902, ""(\S+\s+\S+\s+\S+\s+\S+)""), "" ""))"),"Intel Core i7 10700K")</f>
        <v>Intel Core i7 10700K</v>
      </c>
    </row>
    <row r="903" spans="1:12">
      <c r="A903" s="1" t="s">
        <v>13651</v>
      </c>
      <c r="B903" s="1" t="s">
        <v>16083</v>
      </c>
      <c r="D903" s="1" t="s">
        <v>13643</v>
      </c>
      <c r="E903" s="1" t="s">
        <v>16228</v>
      </c>
      <c r="F903" s="2" t="s">
        <v>13653</v>
      </c>
      <c r="G903" s="1" t="s">
        <v>16229</v>
      </c>
      <c r="H903" s="1" t="s">
        <v>16087</v>
      </c>
      <c r="I903" s="1" t="s">
        <v>12665</v>
      </c>
      <c r="J903" s="1" t="str">
        <f ca="1">IFERROR(__xludf.DUMMYFUNCTION("LEFT(INDEX(SPLIT(L903, "" ""), 4), 2)"),"10")</f>
        <v>10</v>
      </c>
      <c r="K903" s="1" t="s">
        <v>12589</v>
      </c>
      <c r="L903" s="4" t="str">
        <f ca="1">IFERROR(__xludf.DUMMYFUNCTION("JOIN("" "", SPLIT(REGEXEXTRACT(H903, ""(\S+\s+\S+\s+\S+\s+\S+)""), "" ""))"),"Intel Core i7 10700K")</f>
        <v>Intel Core i7 10700K</v>
      </c>
    </row>
    <row r="904" spans="1:12">
      <c r="A904" s="1" t="s">
        <v>16230</v>
      </c>
      <c r="B904" s="1" t="s">
        <v>16083</v>
      </c>
      <c r="D904" s="1" t="s">
        <v>13643</v>
      </c>
      <c r="E904" s="1" t="s">
        <v>16231</v>
      </c>
      <c r="F904" s="2" t="s">
        <v>16232</v>
      </c>
      <c r="G904" s="1" t="s">
        <v>16233</v>
      </c>
      <c r="H904" s="1" t="s">
        <v>16087</v>
      </c>
      <c r="I904" s="1" t="s">
        <v>12645</v>
      </c>
      <c r="J904" s="1" t="str">
        <f ca="1">IFERROR(__xludf.DUMMYFUNCTION("LEFT(INDEX(SPLIT(L904, "" ""), 4), 2)"),"10")</f>
        <v>10</v>
      </c>
      <c r="K904" s="1" t="s">
        <v>12589</v>
      </c>
      <c r="L904" s="4" t="str">
        <f ca="1">IFERROR(__xludf.DUMMYFUNCTION("JOIN("" "", SPLIT(REGEXEXTRACT(H904, ""(\S+\s+\S+\s+\S+\s+\S+)""), "" ""))"),"Intel Core i7 10700K")</f>
        <v>Intel Core i7 10700K</v>
      </c>
    </row>
    <row r="905" spans="1:12">
      <c r="A905" s="1" t="s">
        <v>16234</v>
      </c>
      <c r="B905" s="1" t="s">
        <v>16083</v>
      </c>
      <c r="D905" s="1" t="s">
        <v>16235</v>
      </c>
      <c r="E905" s="1" t="s">
        <v>16236</v>
      </c>
      <c r="F905" s="2" t="s">
        <v>16237</v>
      </c>
      <c r="G905" s="1" t="s">
        <v>16238</v>
      </c>
      <c r="H905" s="1" t="s">
        <v>16087</v>
      </c>
      <c r="I905" s="1" t="s">
        <v>12599</v>
      </c>
      <c r="J905" s="1" t="str">
        <f ca="1">IFERROR(__xludf.DUMMYFUNCTION("LEFT(INDEX(SPLIT(L905, "" ""), 4), 2)"),"10")</f>
        <v>10</v>
      </c>
      <c r="K905" s="1" t="s">
        <v>12589</v>
      </c>
      <c r="L905" s="4" t="str">
        <f ca="1">IFERROR(__xludf.DUMMYFUNCTION("JOIN("" "", SPLIT(REGEXEXTRACT(H905, ""(\S+\s+\S+\s+\S+\s+\S+)""), "" ""))"),"Intel Core i7 10700K")</f>
        <v>Intel Core i7 10700K</v>
      </c>
    </row>
    <row r="906" spans="1:12">
      <c r="A906" s="1" t="s">
        <v>16239</v>
      </c>
      <c r="B906" s="1" t="s">
        <v>16083</v>
      </c>
      <c r="D906" s="1" t="s">
        <v>16235</v>
      </c>
      <c r="E906" s="1" t="s">
        <v>16240</v>
      </c>
      <c r="F906" s="2" t="s">
        <v>16241</v>
      </c>
      <c r="G906" s="1" t="s">
        <v>16242</v>
      </c>
      <c r="H906" s="1" t="s">
        <v>16087</v>
      </c>
      <c r="I906" s="1" t="s">
        <v>12691</v>
      </c>
      <c r="J906" s="1" t="str">
        <f ca="1">IFERROR(__xludf.DUMMYFUNCTION("LEFT(INDEX(SPLIT(L906, "" ""), 4), 2)"),"10")</f>
        <v>10</v>
      </c>
      <c r="K906" s="1" t="s">
        <v>12589</v>
      </c>
      <c r="L906" s="4" t="str">
        <f ca="1">IFERROR(__xludf.DUMMYFUNCTION("JOIN("" "", SPLIT(REGEXEXTRACT(H906, ""(\S+\s+\S+\s+\S+\s+\S+)""), "" ""))"),"Intel Core i7 10700K")</f>
        <v>Intel Core i7 10700K</v>
      </c>
    </row>
    <row r="907" spans="1:12">
      <c r="A907" s="1" t="s">
        <v>12817</v>
      </c>
      <c r="B907" s="1" t="s">
        <v>16243</v>
      </c>
      <c r="D907" s="1" t="s">
        <v>10305</v>
      </c>
      <c r="E907" s="1" t="s">
        <v>16244</v>
      </c>
      <c r="F907" s="2" t="s">
        <v>12819</v>
      </c>
      <c r="G907" s="1" t="s">
        <v>12820</v>
      </c>
      <c r="H907" s="1" t="s">
        <v>16245</v>
      </c>
      <c r="I907" s="1" t="s">
        <v>12821</v>
      </c>
      <c r="J907" s="1" t="str">
        <f ca="1">IFERROR(__xludf.DUMMYFUNCTION("LEFT(INDEX(SPLIT(L907, "" ""), 4), 2)"),"14")</f>
        <v>14</v>
      </c>
      <c r="K907" s="1" t="s">
        <v>12589</v>
      </c>
      <c r="L907" s="4" t="str">
        <f ca="1">IFERROR(__xludf.DUMMYFUNCTION("JOIN("" "", SPLIT(REGEXEXTRACT(H907, ""(\S+\s+\S+\s+\S+\s+\S+)""), "" ""))"),"Intel Core i5 14600KF")</f>
        <v>Intel Core i5 14600KF</v>
      </c>
    </row>
    <row r="908" spans="1:12">
      <c r="A908" s="1" t="s">
        <v>16246</v>
      </c>
      <c r="B908" s="1" t="s">
        <v>16243</v>
      </c>
      <c r="D908" s="1" t="s">
        <v>10293</v>
      </c>
      <c r="E908" s="1" t="s">
        <v>16247</v>
      </c>
      <c r="F908" s="2" t="s">
        <v>16248</v>
      </c>
      <c r="G908" s="1" t="s">
        <v>16249</v>
      </c>
      <c r="H908" s="1" t="s">
        <v>16245</v>
      </c>
      <c r="I908" s="1" t="s">
        <v>12599</v>
      </c>
      <c r="J908" s="1" t="str">
        <f ca="1">IFERROR(__xludf.DUMMYFUNCTION("LEFT(INDEX(SPLIT(L908, "" ""), 4), 2)"),"14")</f>
        <v>14</v>
      </c>
      <c r="K908" s="1" t="s">
        <v>12589</v>
      </c>
      <c r="L908" s="4" t="str">
        <f ca="1">IFERROR(__xludf.DUMMYFUNCTION("JOIN("" "", SPLIT(REGEXEXTRACT(H908, ""(\S+\s+\S+\s+\S+\s+\S+)""), "" ""))"),"Intel Core i5 14600KF")</f>
        <v>Intel Core i5 14600KF</v>
      </c>
    </row>
    <row r="909" spans="1:12">
      <c r="A909" s="1" t="s">
        <v>16250</v>
      </c>
      <c r="B909" s="1" t="s">
        <v>16243</v>
      </c>
      <c r="D909" s="1" t="s">
        <v>10293</v>
      </c>
      <c r="E909" s="1" t="s">
        <v>16251</v>
      </c>
      <c r="F909" s="2" t="s">
        <v>16252</v>
      </c>
      <c r="G909" s="1" t="s">
        <v>16253</v>
      </c>
      <c r="H909" s="1" t="s">
        <v>16245</v>
      </c>
      <c r="I909" s="1" t="s">
        <v>12588</v>
      </c>
      <c r="J909" s="1" t="str">
        <f ca="1">IFERROR(__xludf.DUMMYFUNCTION("LEFT(INDEX(SPLIT(L909, "" ""), 4), 2)"),"14")</f>
        <v>14</v>
      </c>
      <c r="K909" s="1" t="s">
        <v>12589</v>
      </c>
      <c r="L909" s="4" t="str">
        <f ca="1">IFERROR(__xludf.DUMMYFUNCTION("JOIN("" "", SPLIT(REGEXEXTRACT(H909, ""(\S+\s+\S+\s+\S+\s+\S+)""), "" ""))"),"Intel Core i5 14600KF")</f>
        <v>Intel Core i5 14600KF</v>
      </c>
    </row>
    <row r="910" spans="1:12">
      <c r="A910" s="1" t="s">
        <v>16254</v>
      </c>
      <c r="B910" s="1" t="s">
        <v>16083</v>
      </c>
      <c r="D910" s="1" t="s">
        <v>16235</v>
      </c>
      <c r="E910" s="1" t="s">
        <v>16255</v>
      </c>
      <c r="F910" s="2" t="s">
        <v>16256</v>
      </c>
      <c r="G910" s="1" t="s">
        <v>16257</v>
      </c>
      <c r="H910" s="1" t="s">
        <v>16087</v>
      </c>
      <c r="I910" s="1" t="s">
        <v>12588</v>
      </c>
      <c r="J910" s="1" t="str">
        <f ca="1">IFERROR(__xludf.DUMMYFUNCTION("LEFT(INDEX(SPLIT(L910, "" ""), 4), 2)"),"10")</f>
        <v>10</v>
      </c>
      <c r="K910" s="1" t="s">
        <v>12589</v>
      </c>
      <c r="L910" s="4" t="str">
        <f ca="1">IFERROR(__xludf.DUMMYFUNCTION("JOIN("" "", SPLIT(REGEXEXTRACT(H910, ""(\S+\s+\S+\s+\S+\s+\S+)""), "" ""))"),"Intel Core i7 10700K")</f>
        <v>Intel Core i7 10700K</v>
      </c>
    </row>
    <row r="911" spans="1:12">
      <c r="A911" s="1" t="s">
        <v>16258</v>
      </c>
      <c r="B911" s="1" t="s">
        <v>16083</v>
      </c>
      <c r="D911" s="1" t="s">
        <v>16235</v>
      </c>
      <c r="E911" s="1" t="s">
        <v>16259</v>
      </c>
      <c r="F911" s="2" t="s">
        <v>16260</v>
      </c>
      <c r="G911" s="1" t="s">
        <v>16261</v>
      </c>
      <c r="H911" s="1" t="s">
        <v>16087</v>
      </c>
      <c r="I911" s="1" t="s">
        <v>12665</v>
      </c>
      <c r="J911" s="1" t="str">
        <f ca="1">IFERROR(__xludf.DUMMYFUNCTION("LEFT(INDEX(SPLIT(L911, "" ""), 4), 2)"),"10")</f>
        <v>10</v>
      </c>
      <c r="K911" s="1" t="s">
        <v>12589</v>
      </c>
      <c r="L911" s="4" t="str">
        <f ca="1">IFERROR(__xludf.DUMMYFUNCTION("JOIN("" "", SPLIT(REGEXEXTRACT(H911, ""(\S+\s+\S+\s+\S+\s+\S+)""), "" ""))"),"Intel Core i7 10700K")</f>
        <v>Intel Core i7 10700K</v>
      </c>
    </row>
    <row r="912" spans="1:12">
      <c r="A912" s="1" t="s">
        <v>16262</v>
      </c>
      <c r="B912" s="1" t="s">
        <v>16083</v>
      </c>
      <c r="D912" s="1" t="s">
        <v>13656</v>
      </c>
      <c r="E912" s="1" t="s">
        <v>16263</v>
      </c>
      <c r="F912" s="2" t="s">
        <v>16264</v>
      </c>
      <c r="G912" s="1" t="s">
        <v>16265</v>
      </c>
      <c r="H912" s="1" t="s">
        <v>16087</v>
      </c>
      <c r="I912" s="1" t="s">
        <v>12627</v>
      </c>
      <c r="J912" s="1" t="str">
        <f ca="1">IFERROR(__xludf.DUMMYFUNCTION("LEFT(INDEX(SPLIT(L912, "" ""), 4), 2)"),"10")</f>
        <v>10</v>
      </c>
      <c r="K912" s="1" t="s">
        <v>12589</v>
      </c>
      <c r="L912" s="4" t="str">
        <f ca="1">IFERROR(__xludf.DUMMYFUNCTION("JOIN("" "", SPLIT(REGEXEXTRACT(H912, ""(\S+\s+\S+\s+\S+\s+\S+)""), "" ""))"),"Intel Core i7 10700K")</f>
        <v>Intel Core i7 10700K</v>
      </c>
    </row>
    <row r="913" spans="1:12">
      <c r="A913" s="1" t="s">
        <v>15966</v>
      </c>
      <c r="B913" s="1" t="s">
        <v>16083</v>
      </c>
      <c r="D913" s="1" t="s">
        <v>13656</v>
      </c>
      <c r="E913" s="1" t="s">
        <v>16266</v>
      </c>
      <c r="F913" s="2" t="s">
        <v>15968</v>
      </c>
      <c r="G913" s="1" t="s">
        <v>16267</v>
      </c>
      <c r="H913" s="1" t="s">
        <v>16087</v>
      </c>
      <c r="I913" s="1" t="s">
        <v>12627</v>
      </c>
      <c r="J913" s="1" t="str">
        <f ca="1">IFERROR(__xludf.DUMMYFUNCTION("LEFT(INDEX(SPLIT(L913, "" ""), 4), 2)"),"10")</f>
        <v>10</v>
      </c>
      <c r="K913" s="1" t="s">
        <v>12589</v>
      </c>
      <c r="L913" s="4" t="str">
        <f ca="1">IFERROR(__xludf.DUMMYFUNCTION("JOIN("" "", SPLIT(REGEXEXTRACT(H913, ""(\S+\s+\S+\s+\S+\s+\S+)""), "" ""))"),"Intel Core i7 10700K")</f>
        <v>Intel Core i7 10700K</v>
      </c>
    </row>
    <row r="914" spans="1:12">
      <c r="A914" s="1" t="s">
        <v>16268</v>
      </c>
      <c r="B914" s="1" t="s">
        <v>16083</v>
      </c>
      <c r="D914" s="1" t="s">
        <v>13656</v>
      </c>
      <c r="E914" s="1" t="s">
        <v>16269</v>
      </c>
      <c r="F914" s="2" t="s">
        <v>16270</v>
      </c>
      <c r="G914" s="1" t="s">
        <v>16271</v>
      </c>
      <c r="H914" s="1" t="s">
        <v>16087</v>
      </c>
      <c r="I914" s="1" t="s">
        <v>12681</v>
      </c>
      <c r="J914" s="1" t="str">
        <f ca="1">IFERROR(__xludf.DUMMYFUNCTION("LEFT(INDEX(SPLIT(L914, "" ""), 4), 2)"),"10")</f>
        <v>10</v>
      </c>
      <c r="K914" s="1" t="s">
        <v>12589</v>
      </c>
      <c r="L914" s="4" t="str">
        <f ca="1">IFERROR(__xludf.DUMMYFUNCTION("JOIN("" "", SPLIT(REGEXEXTRACT(H914, ""(\S+\s+\S+\s+\S+\s+\S+)""), "" ""))"),"Intel Core i7 10700K")</f>
        <v>Intel Core i7 10700K</v>
      </c>
    </row>
    <row r="915" spans="1:12">
      <c r="A915" s="1" t="s">
        <v>16272</v>
      </c>
      <c r="B915" s="1" t="s">
        <v>16083</v>
      </c>
      <c r="D915" s="1" t="s">
        <v>13656</v>
      </c>
      <c r="E915" s="1" t="s">
        <v>16273</v>
      </c>
      <c r="F915" s="2" t="s">
        <v>16274</v>
      </c>
      <c r="G915" s="1" t="s">
        <v>16275</v>
      </c>
      <c r="H915" s="1" t="s">
        <v>16087</v>
      </c>
      <c r="I915" s="1" t="s">
        <v>12645</v>
      </c>
      <c r="J915" s="1" t="str">
        <f ca="1">IFERROR(__xludf.DUMMYFUNCTION("LEFT(INDEX(SPLIT(L915, "" ""), 4), 2)"),"10")</f>
        <v>10</v>
      </c>
      <c r="K915" s="1" t="s">
        <v>12589</v>
      </c>
      <c r="L915" s="4" t="str">
        <f ca="1">IFERROR(__xludf.DUMMYFUNCTION("JOIN("" "", SPLIT(REGEXEXTRACT(H915, ""(\S+\s+\S+\s+\S+\s+\S+)""), "" ""))"),"Intel Core i7 10700K")</f>
        <v>Intel Core i7 10700K</v>
      </c>
    </row>
    <row r="916" spans="1:12">
      <c r="A916" s="1" t="s">
        <v>16276</v>
      </c>
      <c r="B916" s="1" t="s">
        <v>16083</v>
      </c>
      <c r="D916" s="1" t="s">
        <v>13656</v>
      </c>
      <c r="E916" s="1" t="s">
        <v>16277</v>
      </c>
      <c r="F916" s="2" t="s">
        <v>16278</v>
      </c>
      <c r="G916" s="1" t="s">
        <v>16279</v>
      </c>
      <c r="H916" s="1" t="s">
        <v>16087</v>
      </c>
      <c r="I916" s="1" t="s">
        <v>12627</v>
      </c>
      <c r="J916" s="1" t="str">
        <f ca="1">IFERROR(__xludf.DUMMYFUNCTION("LEFT(INDEX(SPLIT(L916, "" ""), 4), 2)"),"10")</f>
        <v>10</v>
      </c>
      <c r="K916" s="1" t="s">
        <v>12589</v>
      </c>
      <c r="L916" s="4" t="str">
        <f ca="1">IFERROR(__xludf.DUMMYFUNCTION("JOIN("" "", SPLIT(REGEXEXTRACT(H916, ""(\S+\s+\S+\s+\S+\s+\S+)""), "" ""))"),"Intel Core i7 10700K")</f>
        <v>Intel Core i7 10700K</v>
      </c>
    </row>
    <row r="917" spans="1:12">
      <c r="A917" s="1" t="s">
        <v>16280</v>
      </c>
      <c r="B917" s="1" t="s">
        <v>16083</v>
      </c>
      <c r="D917" s="1" t="s">
        <v>13656</v>
      </c>
      <c r="E917" s="1" t="s">
        <v>16281</v>
      </c>
      <c r="F917" s="2" t="s">
        <v>16282</v>
      </c>
      <c r="G917" s="1" t="s">
        <v>16283</v>
      </c>
      <c r="H917" s="1" t="s">
        <v>16087</v>
      </c>
      <c r="I917" s="1" t="s">
        <v>12665</v>
      </c>
      <c r="J917" s="1" t="str">
        <f ca="1">IFERROR(__xludf.DUMMYFUNCTION("LEFT(INDEX(SPLIT(L917, "" ""), 4), 2)"),"10")</f>
        <v>10</v>
      </c>
      <c r="K917" s="1" t="s">
        <v>12589</v>
      </c>
      <c r="L917" s="4" t="str">
        <f ca="1">IFERROR(__xludf.DUMMYFUNCTION("JOIN("" "", SPLIT(REGEXEXTRACT(H917, ""(\S+\s+\S+\s+\S+\s+\S+)""), "" ""))"),"Intel Core i7 10700K")</f>
        <v>Intel Core i7 10700K</v>
      </c>
    </row>
    <row r="918" spans="1:12">
      <c r="A918" s="1" t="s">
        <v>16284</v>
      </c>
      <c r="B918" s="1" t="s">
        <v>16083</v>
      </c>
      <c r="D918" s="1" t="s">
        <v>13656</v>
      </c>
      <c r="E918" s="1" t="s">
        <v>16285</v>
      </c>
      <c r="F918" s="2" t="s">
        <v>16286</v>
      </c>
      <c r="G918" s="1" t="s">
        <v>16287</v>
      </c>
      <c r="H918" s="1" t="s">
        <v>16087</v>
      </c>
      <c r="I918" s="1" t="s">
        <v>12665</v>
      </c>
      <c r="J918" s="1" t="str">
        <f ca="1">IFERROR(__xludf.DUMMYFUNCTION("LEFT(INDEX(SPLIT(L918, "" ""), 4), 2)"),"10")</f>
        <v>10</v>
      </c>
      <c r="K918" s="1" t="s">
        <v>12589</v>
      </c>
      <c r="L918" s="4" t="str">
        <f ca="1">IFERROR(__xludf.DUMMYFUNCTION("JOIN("" "", SPLIT(REGEXEXTRACT(H918, ""(\S+\s+\S+\s+\S+\s+\S+)""), "" ""))"),"Intel Core i7 10700K")</f>
        <v>Intel Core i7 10700K</v>
      </c>
    </row>
    <row r="919" spans="1:12">
      <c r="A919" s="1" t="s">
        <v>16288</v>
      </c>
      <c r="B919" s="1" t="s">
        <v>16083</v>
      </c>
      <c r="D919" s="1" t="s">
        <v>13656</v>
      </c>
      <c r="E919" s="1" t="s">
        <v>16289</v>
      </c>
      <c r="F919" s="2" t="s">
        <v>16290</v>
      </c>
      <c r="G919" s="1" t="s">
        <v>16291</v>
      </c>
      <c r="H919" s="1" t="s">
        <v>16087</v>
      </c>
      <c r="I919" s="1" t="s">
        <v>12588</v>
      </c>
      <c r="J919" s="1" t="str">
        <f ca="1">IFERROR(__xludf.DUMMYFUNCTION("LEFT(INDEX(SPLIT(L919, "" ""), 4), 2)"),"10")</f>
        <v>10</v>
      </c>
      <c r="K919" s="1" t="s">
        <v>12589</v>
      </c>
      <c r="L919" s="4" t="str">
        <f ca="1">IFERROR(__xludf.DUMMYFUNCTION("JOIN("" "", SPLIT(REGEXEXTRACT(H919, ""(\S+\s+\S+\s+\S+\s+\S+)""), "" ""))"),"Intel Core i7 10700K")</f>
        <v>Intel Core i7 10700K</v>
      </c>
    </row>
    <row r="920" spans="1:12">
      <c r="A920" s="1" t="s">
        <v>16292</v>
      </c>
      <c r="B920" s="1" t="s">
        <v>16083</v>
      </c>
      <c r="D920" s="1" t="s">
        <v>13669</v>
      </c>
      <c r="E920" s="1" t="s">
        <v>16293</v>
      </c>
      <c r="F920" s="2" t="s">
        <v>16294</v>
      </c>
      <c r="G920" s="1" t="s">
        <v>16295</v>
      </c>
      <c r="H920" s="1" t="s">
        <v>16087</v>
      </c>
      <c r="I920" s="1" t="s">
        <v>12627</v>
      </c>
      <c r="J920" s="1" t="str">
        <f ca="1">IFERROR(__xludf.DUMMYFUNCTION("LEFT(INDEX(SPLIT(L920, "" ""), 4), 2)"),"10")</f>
        <v>10</v>
      </c>
      <c r="K920" s="1" t="s">
        <v>12589</v>
      </c>
      <c r="L920" s="4" t="str">
        <f ca="1">IFERROR(__xludf.DUMMYFUNCTION("JOIN("" "", SPLIT(REGEXEXTRACT(H920, ""(\S+\s+\S+\s+\S+\s+\S+)""), "" ""))"),"Intel Core i7 10700K")</f>
        <v>Intel Core i7 10700K</v>
      </c>
    </row>
    <row r="921" spans="1:12">
      <c r="A921" s="1" t="s">
        <v>16296</v>
      </c>
      <c r="B921" s="1" t="s">
        <v>16083</v>
      </c>
      <c r="D921" s="1" t="s">
        <v>13669</v>
      </c>
      <c r="E921" s="1" t="s">
        <v>16297</v>
      </c>
      <c r="F921" s="2" t="s">
        <v>16298</v>
      </c>
      <c r="G921" s="1" t="s">
        <v>16299</v>
      </c>
      <c r="H921" s="1" t="s">
        <v>16087</v>
      </c>
      <c r="I921" s="1" t="s">
        <v>12599</v>
      </c>
      <c r="J921" s="1" t="str">
        <f ca="1">IFERROR(__xludf.DUMMYFUNCTION("LEFT(INDEX(SPLIT(L921, "" ""), 4), 2)"),"10")</f>
        <v>10</v>
      </c>
      <c r="K921" s="1" t="s">
        <v>12589</v>
      </c>
      <c r="L921" s="4" t="str">
        <f ca="1">IFERROR(__xludf.DUMMYFUNCTION("JOIN("" "", SPLIT(REGEXEXTRACT(H921, ""(\S+\s+\S+\s+\S+\s+\S+)""), "" ""))"),"Intel Core i7 10700K")</f>
        <v>Intel Core i7 10700K</v>
      </c>
    </row>
    <row r="922" spans="1:12">
      <c r="A922" s="1" t="s">
        <v>16300</v>
      </c>
      <c r="B922" s="1" t="s">
        <v>16083</v>
      </c>
      <c r="D922" s="1" t="s">
        <v>13669</v>
      </c>
      <c r="E922" s="1" t="s">
        <v>16301</v>
      </c>
      <c r="F922" s="2" t="s">
        <v>16302</v>
      </c>
      <c r="G922" s="1" t="s">
        <v>16303</v>
      </c>
      <c r="H922" s="1" t="s">
        <v>16087</v>
      </c>
      <c r="I922" s="1" t="s">
        <v>14886</v>
      </c>
      <c r="J922" s="1" t="str">
        <f ca="1">IFERROR(__xludf.DUMMYFUNCTION("LEFT(INDEX(SPLIT(L922, "" ""), 4), 2)"),"10")</f>
        <v>10</v>
      </c>
      <c r="K922" s="1" t="s">
        <v>12589</v>
      </c>
      <c r="L922" s="4" t="str">
        <f ca="1">IFERROR(__xludf.DUMMYFUNCTION("JOIN("" "", SPLIT(REGEXEXTRACT(H922, ""(\S+\s+\S+\s+\S+\s+\S+)""), "" ""))"),"Intel Core i7 10700K")</f>
        <v>Intel Core i7 10700K</v>
      </c>
    </row>
    <row r="923" spans="1:12">
      <c r="A923" s="1" t="s">
        <v>16304</v>
      </c>
      <c r="B923" s="1" t="s">
        <v>16083</v>
      </c>
      <c r="D923" s="1" t="s">
        <v>13669</v>
      </c>
      <c r="E923" s="1" t="s">
        <v>16305</v>
      </c>
      <c r="F923" s="2" t="s">
        <v>16306</v>
      </c>
      <c r="G923" s="1" t="s">
        <v>16307</v>
      </c>
      <c r="H923" s="1" t="s">
        <v>16087</v>
      </c>
      <c r="I923" s="1" t="s">
        <v>12599</v>
      </c>
      <c r="J923" s="1" t="str">
        <f ca="1">IFERROR(__xludf.DUMMYFUNCTION("LEFT(INDEX(SPLIT(L923, "" ""), 4), 2)"),"10")</f>
        <v>10</v>
      </c>
      <c r="K923" s="1" t="s">
        <v>12589</v>
      </c>
      <c r="L923" s="4" t="str">
        <f ca="1">IFERROR(__xludf.DUMMYFUNCTION("JOIN("" "", SPLIT(REGEXEXTRACT(H923, ""(\S+\s+\S+\s+\S+\s+\S+)""), "" ""))"),"Intel Core i7 10700K")</f>
        <v>Intel Core i7 10700K</v>
      </c>
    </row>
    <row r="924" spans="1:12">
      <c r="A924" s="1" t="s">
        <v>16308</v>
      </c>
      <c r="B924" s="1" t="s">
        <v>16083</v>
      </c>
      <c r="D924" s="1" t="s">
        <v>13669</v>
      </c>
      <c r="E924" s="1" t="s">
        <v>16309</v>
      </c>
      <c r="F924" s="2" t="s">
        <v>16310</v>
      </c>
      <c r="G924" s="1" t="s">
        <v>16311</v>
      </c>
      <c r="H924" s="1" t="s">
        <v>16087</v>
      </c>
      <c r="I924" s="1" t="s">
        <v>12604</v>
      </c>
      <c r="J924" s="1" t="str">
        <f ca="1">IFERROR(__xludf.DUMMYFUNCTION("LEFT(INDEX(SPLIT(L924, "" ""), 4), 2)"),"10")</f>
        <v>10</v>
      </c>
      <c r="K924" s="1" t="s">
        <v>12589</v>
      </c>
      <c r="L924" s="4" t="str">
        <f ca="1">IFERROR(__xludf.DUMMYFUNCTION("JOIN("" "", SPLIT(REGEXEXTRACT(H924, ""(\S+\s+\S+\s+\S+\s+\S+)""), "" ""))"),"Intel Core i7 10700K")</f>
        <v>Intel Core i7 10700K</v>
      </c>
    </row>
    <row r="925" spans="1:12">
      <c r="A925" s="1" t="s">
        <v>16312</v>
      </c>
      <c r="B925" s="1" t="s">
        <v>16083</v>
      </c>
      <c r="D925" s="1" t="s">
        <v>13669</v>
      </c>
      <c r="E925" s="1" t="s">
        <v>16313</v>
      </c>
      <c r="F925" s="2" t="s">
        <v>16314</v>
      </c>
      <c r="G925" s="1" t="s">
        <v>16315</v>
      </c>
      <c r="H925" s="1" t="s">
        <v>16087</v>
      </c>
      <c r="I925" s="1" t="s">
        <v>12627</v>
      </c>
      <c r="J925" s="1" t="str">
        <f ca="1">IFERROR(__xludf.DUMMYFUNCTION("LEFT(INDEX(SPLIT(L925, "" ""), 4), 2)"),"10")</f>
        <v>10</v>
      </c>
      <c r="K925" s="1" t="s">
        <v>12589</v>
      </c>
      <c r="L925" s="4" t="str">
        <f ca="1">IFERROR(__xludf.DUMMYFUNCTION("JOIN("" "", SPLIT(REGEXEXTRACT(H925, ""(\S+\s+\S+\s+\S+\s+\S+)""), "" ""))"),"Intel Core i7 10700K")</f>
        <v>Intel Core i7 10700K</v>
      </c>
    </row>
    <row r="926" spans="1:12">
      <c r="A926" s="1" t="s">
        <v>16316</v>
      </c>
      <c r="B926" s="1" t="s">
        <v>16083</v>
      </c>
      <c r="D926" s="1" t="s">
        <v>13669</v>
      </c>
      <c r="E926" s="1" t="s">
        <v>16317</v>
      </c>
      <c r="F926" s="2" t="s">
        <v>16318</v>
      </c>
      <c r="G926" s="1" t="s">
        <v>16319</v>
      </c>
      <c r="H926" s="1" t="s">
        <v>16087</v>
      </c>
      <c r="I926" s="1" t="s">
        <v>12627</v>
      </c>
      <c r="J926" s="1" t="str">
        <f ca="1">IFERROR(__xludf.DUMMYFUNCTION("LEFT(INDEX(SPLIT(L926, "" ""), 4), 2)"),"10")</f>
        <v>10</v>
      </c>
      <c r="K926" s="1" t="s">
        <v>12589</v>
      </c>
      <c r="L926" s="4" t="str">
        <f ca="1">IFERROR(__xludf.DUMMYFUNCTION("JOIN("" "", SPLIT(REGEXEXTRACT(H926, ""(\S+\s+\S+\s+\S+\s+\S+)""), "" ""))"),"Intel Core i7 10700K")</f>
        <v>Intel Core i7 10700K</v>
      </c>
    </row>
    <row r="927" spans="1:12">
      <c r="A927" s="1" t="s">
        <v>16320</v>
      </c>
      <c r="B927" s="1" t="s">
        <v>16083</v>
      </c>
      <c r="D927" s="1" t="s">
        <v>13669</v>
      </c>
      <c r="E927" s="1" t="s">
        <v>16321</v>
      </c>
      <c r="F927" s="2" t="s">
        <v>16322</v>
      </c>
      <c r="G927" s="1" t="s">
        <v>16323</v>
      </c>
      <c r="H927" s="1" t="s">
        <v>16087</v>
      </c>
      <c r="I927" s="1" t="s">
        <v>12594</v>
      </c>
      <c r="J927" s="1" t="str">
        <f ca="1">IFERROR(__xludf.DUMMYFUNCTION("LEFT(INDEX(SPLIT(L927, "" ""), 4), 2)"),"10")</f>
        <v>10</v>
      </c>
      <c r="K927" s="1" t="s">
        <v>12589</v>
      </c>
      <c r="L927" s="4" t="str">
        <f ca="1">IFERROR(__xludf.DUMMYFUNCTION("JOIN("" "", SPLIT(REGEXEXTRACT(H927, ""(\S+\s+\S+\s+\S+\s+\S+)""), "" ""))"),"Intel Core i7 10700K")</f>
        <v>Intel Core i7 10700K</v>
      </c>
    </row>
    <row r="928" spans="1:12">
      <c r="A928" s="1" t="s">
        <v>16324</v>
      </c>
      <c r="B928" s="1" t="s">
        <v>16083</v>
      </c>
      <c r="D928" s="1" t="s">
        <v>13669</v>
      </c>
      <c r="E928" s="1" t="s">
        <v>16325</v>
      </c>
      <c r="F928" s="2" t="s">
        <v>16326</v>
      </c>
      <c r="G928" s="1" t="s">
        <v>16327</v>
      </c>
      <c r="H928" s="1" t="s">
        <v>16087</v>
      </c>
      <c r="I928" s="1" t="s">
        <v>12645</v>
      </c>
      <c r="J928" s="1" t="str">
        <f ca="1">IFERROR(__xludf.DUMMYFUNCTION("LEFT(INDEX(SPLIT(L928, "" ""), 4), 2)"),"10")</f>
        <v>10</v>
      </c>
      <c r="K928" s="1" t="s">
        <v>12589</v>
      </c>
      <c r="L928" s="4" t="str">
        <f ca="1">IFERROR(__xludf.DUMMYFUNCTION("JOIN("" "", SPLIT(REGEXEXTRACT(H928, ""(\S+\s+\S+\s+\S+\s+\S+)""), "" ""))"),"Intel Core i7 10700K")</f>
        <v>Intel Core i7 10700K</v>
      </c>
    </row>
    <row r="929" spans="1:12">
      <c r="A929" s="1" t="s">
        <v>16328</v>
      </c>
      <c r="B929" s="1" t="s">
        <v>16083</v>
      </c>
      <c r="D929" s="1" t="s">
        <v>13669</v>
      </c>
      <c r="E929" s="1" t="s">
        <v>16329</v>
      </c>
      <c r="F929" s="2" t="s">
        <v>16330</v>
      </c>
      <c r="G929" s="1" t="s">
        <v>16331</v>
      </c>
      <c r="H929" s="1" t="s">
        <v>16087</v>
      </c>
      <c r="I929" s="1" t="s">
        <v>12714</v>
      </c>
      <c r="J929" s="1" t="str">
        <f ca="1">IFERROR(__xludf.DUMMYFUNCTION("LEFT(INDEX(SPLIT(L929, "" ""), 4), 2)"),"10")</f>
        <v>10</v>
      </c>
      <c r="K929" s="1" t="s">
        <v>12589</v>
      </c>
      <c r="L929" s="4" t="str">
        <f ca="1">IFERROR(__xludf.DUMMYFUNCTION("JOIN("" "", SPLIT(REGEXEXTRACT(H929, ""(\S+\s+\S+\s+\S+\s+\S+)""), "" ""))"),"Intel Core i7 10700K")</f>
        <v>Intel Core i7 10700K</v>
      </c>
    </row>
    <row r="930" spans="1:12">
      <c r="A930" s="1" t="s">
        <v>16332</v>
      </c>
      <c r="B930" s="1" t="s">
        <v>16083</v>
      </c>
      <c r="D930" s="1" t="s">
        <v>13669</v>
      </c>
      <c r="E930" s="1" t="s">
        <v>16333</v>
      </c>
      <c r="F930" s="2" t="s">
        <v>16334</v>
      </c>
      <c r="G930" s="1" t="s">
        <v>16335</v>
      </c>
      <c r="H930" s="1" t="s">
        <v>16087</v>
      </c>
      <c r="I930" s="1" t="s">
        <v>12594</v>
      </c>
      <c r="J930" s="1" t="str">
        <f ca="1">IFERROR(__xludf.DUMMYFUNCTION("LEFT(INDEX(SPLIT(L930, "" ""), 4), 2)"),"10")</f>
        <v>10</v>
      </c>
      <c r="K930" s="1" t="s">
        <v>12589</v>
      </c>
      <c r="L930" s="4" t="str">
        <f ca="1">IFERROR(__xludf.DUMMYFUNCTION("JOIN("" "", SPLIT(REGEXEXTRACT(H930, ""(\S+\s+\S+\s+\S+\s+\S+)""), "" ""))"),"Intel Core i7 10700K")</f>
        <v>Intel Core i7 10700K</v>
      </c>
    </row>
    <row r="931" spans="1:12">
      <c r="A931" s="1" t="s">
        <v>16336</v>
      </c>
      <c r="B931" s="1" t="s">
        <v>16083</v>
      </c>
      <c r="D931" s="1" t="s">
        <v>13669</v>
      </c>
      <c r="E931" s="1" t="s">
        <v>16337</v>
      </c>
      <c r="F931" s="2" t="s">
        <v>16338</v>
      </c>
      <c r="G931" s="1" t="s">
        <v>16339</v>
      </c>
      <c r="H931" s="1" t="s">
        <v>16087</v>
      </c>
      <c r="I931" s="1" t="s">
        <v>12614</v>
      </c>
      <c r="J931" s="1" t="str">
        <f ca="1">IFERROR(__xludf.DUMMYFUNCTION("LEFT(INDEX(SPLIT(L931, "" ""), 4), 2)"),"10")</f>
        <v>10</v>
      </c>
      <c r="K931" s="1" t="s">
        <v>12589</v>
      </c>
      <c r="L931" s="4" t="str">
        <f ca="1">IFERROR(__xludf.DUMMYFUNCTION("JOIN("" "", SPLIT(REGEXEXTRACT(H931, ""(\S+\s+\S+\s+\S+\s+\S+)""), "" ""))"),"Intel Core i7 10700K")</f>
        <v>Intel Core i7 10700K</v>
      </c>
    </row>
    <row r="932" spans="1:12">
      <c r="A932" s="1" t="s">
        <v>16340</v>
      </c>
      <c r="B932" s="1" t="s">
        <v>16083</v>
      </c>
      <c r="D932" s="1" t="s">
        <v>13669</v>
      </c>
      <c r="E932" s="1" t="s">
        <v>16341</v>
      </c>
      <c r="F932" s="2" t="s">
        <v>16342</v>
      </c>
      <c r="G932" s="1" t="s">
        <v>16343</v>
      </c>
      <c r="H932" s="1" t="s">
        <v>16087</v>
      </c>
      <c r="I932" s="1" t="s">
        <v>12599</v>
      </c>
      <c r="J932" s="1" t="str">
        <f ca="1">IFERROR(__xludf.DUMMYFUNCTION("LEFT(INDEX(SPLIT(L932, "" ""), 4), 2)"),"10")</f>
        <v>10</v>
      </c>
      <c r="K932" s="1" t="s">
        <v>12589</v>
      </c>
      <c r="L932" s="4" t="str">
        <f ca="1">IFERROR(__xludf.DUMMYFUNCTION("JOIN("" "", SPLIT(REGEXEXTRACT(H932, ""(\S+\s+\S+\s+\S+\s+\S+)""), "" ""))"),"Intel Core i7 10700K")</f>
        <v>Intel Core i7 10700K</v>
      </c>
    </row>
    <row r="933" spans="1:12">
      <c r="A933" s="1" t="s">
        <v>16344</v>
      </c>
      <c r="B933" s="1" t="s">
        <v>16083</v>
      </c>
      <c r="D933" s="1" t="s">
        <v>16345</v>
      </c>
      <c r="E933" s="1" t="s">
        <v>16346</v>
      </c>
      <c r="F933" s="2" t="s">
        <v>16347</v>
      </c>
      <c r="G933" s="1" t="s">
        <v>16348</v>
      </c>
      <c r="H933" s="1" t="s">
        <v>16087</v>
      </c>
      <c r="I933" s="1" t="s">
        <v>12588</v>
      </c>
      <c r="J933" s="1" t="str">
        <f ca="1">IFERROR(__xludf.DUMMYFUNCTION("LEFT(INDEX(SPLIT(L933, "" ""), 4), 2)"),"10")</f>
        <v>10</v>
      </c>
      <c r="K933" s="1" t="s">
        <v>12589</v>
      </c>
      <c r="L933" s="4" t="str">
        <f ca="1">IFERROR(__xludf.DUMMYFUNCTION("JOIN("" "", SPLIT(REGEXEXTRACT(H933, ""(\S+\s+\S+\s+\S+\s+\S+)""), "" ""))"),"Intel Core i7 10700K")</f>
        <v>Intel Core i7 10700K</v>
      </c>
    </row>
    <row r="934" spans="1:12">
      <c r="A934" s="1" t="s">
        <v>16349</v>
      </c>
      <c r="B934" s="1" t="s">
        <v>16083</v>
      </c>
      <c r="D934" s="1" t="s">
        <v>16345</v>
      </c>
      <c r="E934" s="1" t="s">
        <v>16350</v>
      </c>
      <c r="F934" s="2" t="s">
        <v>16351</v>
      </c>
      <c r="G934" s="1" t="s">
        <v>16352</v>
      </c>
      <c r="H934" s="1" t="s">
        <v>16087</v>
      </c>
      <c r="I934" s="1" t="s">
        <v>12691</v>
      </c>
      <c r="J934" s="1" t="str">
        <f ca="1">IFERROR(__xludf.DUMMYFUNCTION("LEFT(INDEX(SPLIT(L934, "" ""), 4), 2)"),"10")</f>
        <v>10</v>
      </c>
      <c r="K934" s="1" t="s">
        <v>12589</v>
      </c>
      <c r="L934" s="4" t="str">
        <f ca="1">IFERROR(__xludf.DUMMYFUNCTION("JOIN("" "", SPLIT(REGEXEXTRACT(H934, ""(\S+\s+\S+\s+\S+\s+\S+)""), "" ""))"),"Intel Core i7 10700K")</f>
        <v>Intel Core i7 10700K</v>
      </c>
    </row>
    <row r="935" spans="1:12">
      <c r="A935" s="1" t="s">
        <v>16353</v>
      </c>
      <c r="B935" s="1" t="s">
        <v>16083</v>
      </c>
      <c r="D935" s="1" t="s">
        <v>16345</v>
      </c>
      <c r="E935" s="1" t="s">
        <v>16354</v>
      </c>
      <c r="F935" s="2" t="s">
        <v>16355</v>
      </c>
      <c r="G935" s="1" t="s">
        <v>16356</v>
      </c>
      <c r="H935" s="1" t="s">
        <v>16087</v>
      </c>
      <c r="I935" s="1" t="s">
        <v>12696</v>
      </c>
      <c r="J935" s="1" t="str">
        <f ca="1">IFERROR(__xludf.DUMMYFUNCTION("LEFT(INDEX(SPLIT(L935, "" ""), 4), 2)"),"10")</f>
        <v>10</v>
      </c>
      <c r="K935" s="1" t="s">
        <v>12589</v>
      </c>
      <c r="L935" s="4" t="str">
        <f ca="1">IFERROR(__xludf.DUMMYFUNCTION("JOIN("" "", SPLIT(REGEXEXTRACT(H935, ""(\S+\s+\S+\s+\S+\s+\S+)""), "" ""))"),"Intel Core i7 10700K")</f>
        <v>Intel Core i7 10700K</v>
      </c>
    </row>
    <row r="936" spans="1:12">
      <c r="A936" s="1" t="s">
        <v>16357</v>
      </c>
      <c r="B936" s="1" t="s">
        <v>16083</v>
      </c>
      <c r="D936" s="1" t="s">
        <v>16345</v>
      </c>
      <c r="E936" s="1" t="s">
        <v>16358</v>
      </c>
      <c r="F936" s="2" t="s">
        <v>16359</v>
      </c>
      <c r="G936" s="1" t="s">
        <v>16360</v>
      </c>
      <c r="H936" s="1" t="s">
        <v>16087</v>
      </c>
      <c r="I936" s="1" t="s">
        <v>15677</v>
      </c>
      <c r="J936" s="1" t="str">
        <f ca="1">IFERROR(__xludf.DUMMYFUNCTION("LEFT(INDEX(SPLIT(L936, "" ""), 4), 2)"),"10")</f>
        <v>10</v>
      </c>
      <c r="K936" s="1" t="s">
        <v>12589</v>
      </c>
      <c r="L936" s="4" t="str">
        <f ca="1">IFERROR(__xludf.DUMMYFUNCTION("JOIN("" "", SPLIT(REGEXEXTRACT(H936, ""(\S+\s+\S+\s+\S+\s+\S+)""), "" ""))"),"Intel Core i7 10700K")</f>
        <v>Intel Core i7 10700K</v>
      </c>
    </row>
    <row r="937" spans="1:12">
      <c r="A937" s="1" t="s">
        <v>16361</v>
      </c>
      <c r="B937" s="1" t="s">
        <v>16083</v>
      </c>
      <c r="D937" s="1" t="s">
        <v>16345</v>
      </c>
      <c r="E937" s="1" t="s">
        <v>16362</v>
      </c>
      <c r="F937" s="2" t="s">
        <v>16363</v>
      </c>
      <c r="G937" s="1" t="s">
        <v>16364</v>
      </c>
      <c r="H937" s="1" t="s">
        <v>16087</v>
      </c>
      <c r="I937" s="1" t="s">
        <v>12714</v>
      </c>
      <c r="J937" s="1" t="str">
        <f ca="1">IFERROR(__xludf.DUMMYFUNCTION("LEFT(INDEX(SPLIT(L937, "" ""), 4), 2)"),"10")</f>
        <v>10</v>
      </c>
      <c r="K937" s="1" t="s">
        <v>12589</v>
      </c>
      <c r="L937" s="4" t="str">
        <f ca="1">IFERROR(__xludf.DUMMYFUNCTION("JOIN("" "", SPLIT(REGEXEXTRACT(H937, ""(\S+\s+\S+\s+\S+\s+\S+)""), "" ""))"),"Intel Core i7 10700K")</f>
        <v>Intel Core i7 10700K</v>
      </c>
    </row>
    <row r="938" spans="1:12">
      <c r="A938" s="1" t="s">
        <v>16365</v>
      </c>
      <c r="B938" s="1" t="s">
        <v>16083</v>
      </c>
      <c r="D938" s="1" t="s">
        <v>16366</v>
      </c>
      <c r="E938" s="1" t="s">
        <v>16367</v>
      </c>
      <c r="F938" s="2" t="s">
        <v>16368</v>
      </c>
      <c r="G938" s="1" t="s">
        <v>16369</v>
      </c>
      <c r="H938" s="1" t="s">
        <v>16087</v>
      </c>
      <c r="I938" s="1" t="s">
        <v>12604</v>
      </c>
      <c r="J938" s="1" t="str">
        <f ca="1">IFERROR(__xludf.DUMMYFUNCTION("LEFT(INDEX(SPLIT(L938, "" ""), 4), 2)"),"10")</f>
        <v>10</v>
      </c>
      <c r="K938" s="1" t="s">
        <v>12589</v>
      </c>
      <c r="L938" s="4" t="str">
        <f ca="1">IFERROR(__xludf.DUMMYFUNCTION("JOIN("" "", SPLIT(REGEXEXTRACT(H938, ""(\S+\s+\S+\s+\S+\s+\S+)""), "" ""))"),"Intel Core i7 10700K")</f>
        <v>Intel Core i7 10700K</v>
      </c>
    </row>
    <row r="939" spans="1:12">
      <c r="A939" s="1" t="s">
        <v>16370</v>
      </c>
      <c r="B939" s="1" t="s">
        <v>16083</v>
      </c>
      <c r="D939" s="1" t="s">
        <v>16366</v>
      </c>
      <c r="E939" s="1" t="s">
        <v>16371</v>
      </c>
      <c r="F939" s="2" t="s">
        <v>16372</v>
      </c>
      <c r="G939" s="1" t="s">
        <v>16373</v>
      </c>
      <c r="H939" s="1" t="s">
        <v>16087</v>
      </c>
      <c r="I939" s="1" t="s">
        <v>13062</v>
      </c>
      <c r="J939" s="1" t="str">
        <f ca="1">IFERROR(__xludf.DUMMYFUNCTION("LEFT(INDEX(SPLIT(L939, "" ""), 4), 2)"),"10")</f>
        <v>10</v>
      </c>
      <c r="K939" s="1" t="s">
        <v>12589</v>
      </c>
      <c r="L939" s="4" t="str">
        <f ca="1">IFERROR(__xludf.DUMMYFUNCTION("JOIN("" "", SPLIT(REGEXEXTRACT(H939, ""(\S+\s+\S+\s+\S+\s+\S+)""), "" ""))"),"Intel Core i7 10700K")</f>
        <v>Intel Core i7 10700K</v>
      </c>
    </row>
    <row r="940" spans="1:12">
      <c r="A940" s="1" t="s">
        <v>16374</v>
      </c>
      <c r="B940" s="1" t="s">
        <v>16083</v>
      </c>
      <c r="D940" s="1" t="s">
        <v>16375</v>
      </c>
      <c r="E940" s="1" t="s">
        <v>16376</v>
      </c>
      <c r="F940" s="2" t="s">
        <v>16377</v>
      </c>
      <c r="G940" s="1" t="s">
        <v>16378</v>
      </c>
      <c r="H940" s="1" t="s">
        <v>16087</v>
      </c>
      <c r="I940" s="1" t="s">
        <v>13112</v>
      </c>
      <c r="J940" s="1" t="str">
        <f ca="1">IFERROR(__xludf.DUMMYFUNCTION("LEFT(INDEX(SPLIT(L940, "" ""), 4), 2)"),"10")</f>
        <v>10</v>
      </c>
      <c r="K940" s="1" t="s">
        <v>12589</v>
      </c>
      <c r="L940" s="4" t="str">
        <f ca="1">IFERROR(__xludf.DUMMYFUNCTION("JOIN("" "", SPLIT(REGEXEXTRACT(H940, ""(\S+\s+\S+\s+\S+\s+\S+)""), "" ""))"),"Intel Core i7 10700K")</f>
        <v>Intel Core i7 10700K</v>
      </c>
    </row>
    <row r="941" spans="1:12">
      <c r="A941" s="1" t="s">
        <v>16379</v>
      </c>
      <c r="B941" s="1" t="s">
        <v>16083</v>
      </c>
      <c r="D941" s="1" t="s">
        <v>16375</v>
      </c>
      <c r="E941" s="1" t="s">
        <v>16380</v>
      </c>
      <c r="F941" s="2" t="s">
        <v>16381</v>
      </c>
      <c r="G941" s="1" t="s">
        <v>16382</v>
      </c>
      <c r="H941" s="1" t="s">
        <v>16087</v>
      </c>
      <c r="I941" s="1" t="s">
        <v>16383</v>
      </c>
      <c r="J941" s="1" t="str">
        <f ca="1">IFERROR(__xludf.DUMMYFUNCTION("LEFT(INDEX(SPLIT(L941, "" ""), 4), 2)"),"10")</f>
        <v>10</v>
      </c>
      <c r="K941" s="1" t="s">
        <v>12589</v>
      </c>
      <c r="L941" s="4" t="str">
        <f ca="1">IFERROR(__xludf.DUMMYFUNCTION("JOIN("" "", SPLIT(REGEXEXTRACT(H941, ""(\S+\s+\S+\s+\S+\s+\S+)""), "" ""))"),"Intel Core i7 10700K")</f>
        <v>Intel Core i7 10700K</v>
      </c>
    </row>
    <row r="942" spans="1:12">
      <c r="A942" s="1" t="s">
        <v>16384</v>
      </c>
      <c r="B942" s="1" t="s">
        <v>16083</v>
      </c>
      <c r="D942" s="1" t="s">
        <v>16375</v>
      </c>
      <c r="E942" s="1" t="s">
        <v>16385</v>
      </c>
      <c r="F942" s="2" t="s">
        <v>16386</v>
      </c>
      <c r="G942" s="1" t="s">
        <v>16387</v>
      </c>
      <c r="H942" s="1" t="s">
        <v>16087</v>
      </c>
      <c r="I942" s="1" t="s">
        <v>12604</v>
      </c>
      <c r="J942" s="1" t="str">
        <f ca="1">IFERROR(__xludf.DUMMYFUNCTION("LEFT(INDEX(SPLIT(L942, "" ""), 4), 2)"),"10")</f>
        <v>10</v>
      </c>
      <c r="K942" s="1" t="s">
        <v>12589</v>
      </c>
      <c r="L942" s="4" t="str">
        <f ca="1">IFERROR(__xludf.DUMMYFUNCTION("JOIN("" "", SPLIT(REGEXEXTRACT(H942, ""(\S+\s+\S+\s+\S+\s+\S+)""), "" ""))"),"Intel Core i7 10700K")</f>
        <v>Intel Core i7 10700K</v>
      </c>
    </row>
    <row r="943" spans="1:12">
      <c r="A943" s="1" t="s">
        <v>16388</v>
      </c>
      <c r="B943" s="1" t="s">
        <v>16083</v>
      </c>
      <c r="D943" s="1" t="s">
        <v>16375</v>
      </c>
      <c r="E943" s="1" t="s">
        <v>16389</v>
      </c>
      <c r="F943" s="2" t="s">
        <v>16390</v>
      </c>
      <c r="G943" s="1" t="s">
        <v>16391</v>
      </c>
      <c r="H943" s="1" t="s">
        <v>16087</v>
      </c>
      <c r="I943" s="1" t="s">
        <v>12604</v>
      </c>
      <c r="J943" s="1" t="str">
        <f ca="1">IFERROR(__xludf.DUMMYFUNCTION("LEFT(INDEX(SPLIT(L943, "" ""), 4), 2)"),"10")</f>
        <v>10</v>
      </c>
      <c r="K943" s="1" t="s">
        <v>12589</v>
      </c>
      <c r="L943" s="4" t="str">
        <f ca="1">IFERROR(__xludf.DUMMYFUNCTION("JOIN("" "", SPLIT(REGEXEXTRACT(H943, ""(\S+\s+\S+\s+\S+\s+\S+)""), "" ""))"),"Intel Core i7 10700K")</f>
        <v>Intel Core i7 10700K</v>
      </c>
    </row>
    <row r="944" spans="1:12">
      <c r="A944" s="1" t="s">
        <v>16392</v>
      </c>
      <c r="B944" s="1" t="s">
        <v>16083</v>
      </c>
      <c r="D944" s="1" t="s">
        <v>16393</v>
      </c>
      <c r="E944" s="1" t="s">
        <v>16394</v>
      </c>
      <c r="F944" s="2" t="s">
        <v>16395</v>
      </c>
      <c r="G944" s="1" t="s">
        <v>16396</v>
      </c>
      <c r="H944" s="1" t="s">
        <v>16087</v>
      </c>
      <c r="I944" s="1" t="s">
        <v>12588</v>
      </c>
      <c r="J944" s="1" t="str">
        <f ca="1">IFERROR(__xludf.DUMMYFUNCTION("LEFT(INDEX(SPLIT(L944, "" ""), 4), 2)"),"10")</f>
        <v>10</v>
      </c>
      <c r="K944" s="1" t="s">
        <v>12589</v>
      </c>
      <c r="L944" s="4" t="str">
        <f ca="1">IFERROR(__xludf.DUMMYFUNCTION("JOIN("" "", SPLIT(REGEXEXTRACT(H944, ""(\S+\s+\S+\s+\S+\s+\S+)""), "" ""))"),"Intel Core i7 10700K")</f>
        <v>Intel Core i7 10700K</v>
      </c>
    </row>
    <row r="945" spans="1:12">
      <c r="A945" s="1" t="s">
        <v>16397</v>
      </c>
      <c r="B945" s="1" t="s">
        <v>16083</v>
      </c>
      <c r="D945" s="1" t="s">
        <v>16393</v>
      </c>
      <c r="E945" s="1" t="s">
        <v>16398</v>
      </c>
      <c r="F945" s="2" t="s">
        <v>16399</v>
      </c>
      <c r="G945" s="1" t="s">
        <v>16400</v>
      </c>
      <c r="H945" s="1" t="s">
        <v>16087</v>
      </c>
      <c r="I945" s="1" t="s">
        <v>12645</v>
      </c>
      <c r="J945" s="1" t="str">
        <f ca="1">IFERROR(__xludf.DUMMYFUNCTION("LEFT(INDEX(SPLIT(L945, "" ""), 4), 2)"),"10")</f>
        <v>10</v>
      </c>
      <c r="K945" s="1" t="s">
        <v>12589</v>
      </c>
      <c r="L945" s="4" t="str">
        <f ca="1">IFERROR(__xludf.DUMMYFUNCTION("JOIN("" "", SPLIT(REGEXEXTRACT(H945, ""(\S+\s+\S+\s+\S+\s+\S+)""), "" ""))"),"Intel Core i7 10700K")</f>
        <v>Intel Core i7 10700K</v>
      </c>
    </row>
    <row r="946" spans="1:12">
      <c r="A946" s="1" t="s">
        <v>16401</v>
      </c>
      <c r="B946" s="1" t="s">
        <v>16083</v>
      </c>
      <c r="D946" s="1" t="s">
        <v>16402</v>
      </c>
      <c r="E946" s="1" t="s">
        <v>16403</v>
      </c>
      <c r="F946" s="2" t="s">
        <v>16404</v>
      </c>
      <c r="G946" s="1" t="s">
        <v>16405</v>
      </c>
      <c r="H946" s="1" t="s">
        <v>16087</v>
      </c>
      <c r="I946" s="1" t="s">
        <v>12696</v>
      </c>
      <c r="J946" s="1" t="str">
        <f ca="1">IFERROR(__xludf.DUMMYFUNCTION("LEFT(INDEX(SPLIT(L946, "" ""), 4), 2)"),"10")</f>
        <v>10</v>
      </c>
      <c r="K946" s="1" t="s">
        <v>12589</v>
      </c>
      <c r="L946" s="4" t="str">
        <f ca="1">IFERROR(__xludf.DUMMYFUNCTION("JOIN("" "", SPLIT(REGEXEXTRACT(H946, ""(\S+\s+\S+\s+\S+\s+\S+)""), "" ""))"),"Intel Core i7 10700K")</f>
        <v>Intel Core i7 10700K</v>
      </c>
    </row>
    <row r="947" spans="1:12">
      <c r="A947" s="1" t="s">
        <v>16406</v>
      </c>
      <c r="B947" s="1" t="s">
        <v>16083</v>
      </c>
      <c r="D947" s="1" t="s">
        <v>16402</v>
      </c>
      <c r="E947" s="1" t="s">
        <v>16407</v>
      </c>
      <c r="F947" s="2" t="s">
        <v>16408</v>
      </c>
      <c r="G947" s="1" t="s">
        <v>16409</v>
      </c>
      <c r="H947" s="1" t="s">
        <v>16087</v>
      </c>
      <c r="I947" s="1" t="s">
        <v>12594</v>
      </c>
      <c r="J947" s="1" t="str">
        <f ca="1">IFERROR(__xludf.DUMMYFUNCTION("LEFT(INDEX(SPLIT(L947, "" ""), 4), 2)"),"10")</f>
        <v>10</v>
      </c>
      <c r="K947" s="1" t="s">
        <v>12589</v>
      </c>
      <c r="L947" s="4" t="str">
        <f ca="1">IFERROR(__xludf.DUMMYFUNCTION("JOIN("" "", SPLIT(REGEXEXTRACT(H947, ""(\S+\s+\S+\s+\S+\s+\S+)""), "" ""))"),"Intel Core i7 10700K")</f>
        <v>Intel Core i7 10700K</v>
      </c>
    </row>
    <row r="948" spans="1:12">
      <c r="A948" s="1" t="s">
        <v>16410</v>
      </c>
      <c r="B948" s="1" t="s">
        <v>16083</v>
      </c>
      <c r="D948" s="1" t="s">
        <v>16402</v>
      </c>
      <c r="E948" s="1" t="s">
        <v>16411</v>
      </c>
      <c r="F948" s="2" t="s">
        <v>16412</v>
      </c>
      <c r="G948" s="1" t="s">
        <v>16413</v>
      </c>
      <c r="H948" s="1" t="s">
        <v>16087</v>
      </c>
      <c r="I948" s="1" t="s">
        <v>12609</v>
      </c>
      <c r="J948" s="1" t="str">
        <f ca="1">IFERROR(__xludf.DUMMYFUNCTION("LEFT(INDEX(SPLIT(L948, "" ""), 4), 2)"),"10")</f>
        <v>10</v>
      </c>
      <c r="K948" s="1" t="s">
        <v>12589</v>
      </c>
      <c r="L948" s="4" t="str">
        <f ca="1">IFERROR(__xludf.DUMMYFUNCTION("JOIN("" "", SPLIT(REGEXEXTRACT(H948, ""(\S+\s+\S+\s+\S+\s+\S+)""), "" ""))"),"Intel Core i7 10700K")</f>
        <v>Intel Core i7 10700K</v>
      </c>
    </row>
    <row r="949" spans="1:12">
      <c r="A949" s="1" t="s">
        <v>16414</v>
      </c>
      <c r="B949" s="1" t="s">
        <v>16083</v>
      </c>
      <c r="D949" s="1" t="s">
        <v>16402</v>
      </c>
      <c r="E949" s="1" t="s">
        <v>16415</v>
      </c>
      <c r="F949" s="2" t="s">
        <v>16416</v>
      </c>
      <c r="G949" s="1" t="s">
        <v>16417</v>
      </c>
      <c r="H949" s="1" t="s">
        <v>16087</v>
      </c>
      <c r="I949" s="1" t="s">
        <v>12714</v>
      </c>
      <c r="J949" s="1" t="str">
        <f ca="1">IFERROR(__xludf.DUMMYFUNCTION("LEFT(INDEX(SPLIT(L949, "" ""), 4), 2)"),"10")</f>
        <v>10</v>
      </c>
      <c r="K949" s="1" t="s">
        <v>12589</v>
      </c>
      <c r="L949" s="4" t="str">
        <f ca="1">IFERROR(__xludf.DUMMYFUNCTION("JOIN("" "", SPLIT(REGEXEXTRACT(H949, ""(\S+\s+\S+\s+\S+\s+\S+)""), "" ""))"),"Intel Core i7 10700K")</f>
        <v>Intel Core i7 10700K</v>
      </c>
    </row>
    <row r="950" spans="1:12">
      <c r="A950" s="1" t="s">
        <v>16418</v>
      </c>
      <c r="B950" s="1" t="s">
        <v>16083</v>
      </c>
      <c r="D950" s="1" t="s">
        <v>16419</v>
      </c>
      <c r="E950" s="1" t="s">
        <v>16420</v>
      </c>
      <c r="F950" s="2" t="s">
        <v>16421</v>
      </c>
      <c r="G950" s="1" t="s">
        <v>16422</v>
      </c>
      <c r="H950" s="1" t="s">
        <v>16087</v>
      </c>
      <c r="I950" s="1" t="s">
        <v>12938</v>
      </c>
      <c r="J950" s="1" t="str">
        <f ca="1">IFERROR(__xludf.DUMMYFUNCTION("LEFT(INDEX(SPLIT(L950, "" ""), 4), 2)"),"10")</f>
        <v>10</v>
      </c>
      <c r="K950" s="1" t="s">
        <v>12589</v>
      </c>
      <c r="L950" s="4" t="str">
        <f ca="1">IFERROR(__xludf.DUMMYFUNCTION("JOIN("" "", SPLIT(REGEXEXTRACT(H950, ""(\S+\s+\S+\s+\S+\s+\S+)""), "" ""))"),"Intel Core i7 10700K")</f>
        <v>Intel Core i7 10700K</v>
      </c>
    </row>
    <row r="951" spans="1:12">
      <c r="A951" s="1" t="s">
        <v>16423</v>
      </c>
      <c r="B951" s="1" t="s">
        <v>16083</v>
      </c>
      <c r="D951" s="1" t="s">
        <v>16419</v>
      </c>
      <c r="E951" s="1" t="s">
        <v>16424</v>
      </c>
      <c r="F951" s="2" t="s">
        <v>16425</v>
      </c>
      <c r="G951" s="1" t="s">
        <v>16426</v>
      </c>
      <c r="H951" s="1" t="s">
        <v>16087</v>
      </c>
      <c r="I951" s="1" t="s">
        <v>12714</v>
      </c>
      <c r="J951" s="1" t="str">
        <f ca="1">IFERROR(__xludf.DUMMYFUNCTION("LEFT(INDEX(SPLIT(L951, "" ""), 4), 2)"),"10")</f>
        <v>10</v>
      </c>
      <c r="K951" s="1" t="s">
        <v>12589</v>
      </c>
      <c r="L951" s="4" t="str">
        <f ca="1">IFERROR(__xludf.DUMMYFUNCTION("JOIN("" "", SPLIT(REGEXEXTRACT(H951, ""(\S+\s+\S+\s+\S+\s+\S+)""), "" ""))"),"Intel Core i7 10700K")</f>
        <v>Intel Core i7 10700K</v>
      </c>
    </row>
    <row r="952" spans="1:12">
      <c r="A952" s="1" t="s">
        <v>16427</v>
      </c>
      <c r="B952" s="1" t="s">
        <v>16083</v>
      </c>
      <c r="D952" s="1" t="s">
        <v>16419</v>
      </c>
      <c r="E952" s="1" t="s">
        <v>16428</v>
      </c>
      <c r="F952" s="2" t="s">
        <v>16429</v>
      </c>
      <c r="G952" s="1" t="s">
        <v>16430</v>
      </c>
      <c r="H952" s="1" t="s">
        <v>16087</v>
      </c>
      <c r="I952" s="1" t="s">
        <v>12938</v>
      </c>
      <c r="J952" s="1" t="str">
        <f ca="1">IFERROR(__xludf.DUMMYFUNCTION("LEFT(INDEX(SPLIT(L952, "" ""), 4), 2)"),"10")</f>
        <v>10</v>
      </c>
      <c r="K952" s="1" t="s">
        <v>12589</v>
      </c>
      <c r="L952" s="4" t="str">
        <f ca="1">IFERROR(__xludf.DUMMYFUNCTION("JOIN("" "", SPLIT(REGEXEXTRACT(H952, ""(\S+\s+\S+\s+\S+\s+\S+)""), "" ""))"),"Intel Core i7 10700K")</f>
        <v>Intel Core i7 10700K</v>
      </c>
    </row>
    <row r="953" spans="1:12">
      <c r="A953" s="1" t="s">
        <v>16431</v>
      </c>
      <c r="B953" s="1" t="s">
        <v>16083</v>
      </c>
      <c r="D953" s="1" t="s">
        <v>16419</v>
      </c>
      <c r="E953" s="1" t="s">
        <v>16432</v>
      </c>
      <c r="F953" s="2" t="s">
        <v>16433</v>
      </c>
      <c r="G953" s="1" t="s">
        <v>16434</v>
      </c>
      <c r="H953" s="1" t="s">
        <v>16087</v>
      </c>
      <c r="I953" s="1" t="s">
        <v>12599</v>
      </c>
      <c r="J953" s="1" t="str">
        <f ca="1">IFERROR(__xludf.DUMMYFUNCTION("LEFT(INDEX(SPLIT(L953, "" ""), 4), 2)"),"10")</f>
        <v>10</v>
      </c>
      <c r="K953" s="1" t="s">
        <v>12589</v>
      </c>
      <c r="L953" s="4" t="str">
        <f ca="1">IFERROR(__xludf.DUMMYFUNCTION("JOIN("" "", SPLIT(REGEXEXTRACT(H953, ""(\S+\s+\S+\s+\S+\s+\S+)""), "" ""))"),"Intel Core i7 10700K")</f>
        <v>Intel Core i7 10700K</v>
      </c>
    </row>
    <row r="954" spans="1:12">
      <c r="A954" s="1" t="s">
        <v>16435</v>
      </c>
      <c r="B954" s="1" t="s">
        <v>16083</v>
      </c>
      <c r="D954" s="1" t="s">
        <v>16436</v>
      </c>
      <c r="E954" s="1" t="s">
        <v>16437</v>
      </c>
      <c r="F954" s="2" t="s">
        <v>16438</v>
      </c>
      <c r="G954" s="1" t="s">
        <v>16439</v>
      </c>
      <c r="H954" s="1" t="s">
        <v>16087</v>
      </c>
      <c r="I954" s="1" t="s">
        <v>12761</v>
      </c>
      <c r="J954" s="1" t="str">
        <f ca="1">IFERROR(__xludf.DUMMYFUNCTION("LEFT(INDEX(SPLIT(L954, "" ""), 4), 2)"),"10")</f>
        <v>10</v>
      </c>
      <c r="K954" s="1" t="s">
        <v>12589</v>
      </c>
      <c r="L954" s="4" t="str">
        <f ca="1">IFERROR(__xludf.DUMMYFUNCTION("JOIN("" "", SPLIT(REGEXEXTRACT(H954, ""(\S+\s+\S+\s+\S+\s+\S+)""), "" ""))"),"Intel Core i7 10700K")</f>
        <v>Intel Core i7 10700K</v>
      </c>
    </row>
    <row r="955" spans="1:12">
      <c r="A955" s="1" t="s">
        <v>16440</v>
      </c>
      <c r="B955" s="1" t="s">
        <v>16083</v>
      </c>
      <c r="D955" s="1" t="s">
        <v>16436</v>
      </c>
      <c r="E955" s="1" t="s">
        <v>16441</v>
      </c>
      <c r="F955" s="2" t="s">
        <v>16442</v>
      </c>
      <c r="G955" s="1" t="s">
        <v>16443</v>
      </c>
      <c r="H955" s="1" t="s">
        <v>16087</v>
      </c>
      <c r="I955" s="1" t="s">
        <v>12748</v>
      </c>
      <c r="J955" s="1" t="str">
        <f ca="1">IFERROR(__xludf.DUMMYFUNCTION("LEFT(INDEX(SPLIT(L955, "" ""), 4), 2)"),"10")</f>
        <v>10</v>
      </c>
      <c r="K955" s="1" t="s">
        <v>12589</v>
      </c>
      <c r="L955" s="4" t="str">
        <f ca="1">IFERROR(__xludf.DUMMYFUNCTION("JOIN("" "", SPLIT(REGEXEXTRACT(H955, ""(\S+\s+\S+\s+\S+\s+\S+)""), "" ""))"),"Intel Core i7 10700K")</f>
        <v>Intel Core i7 10700K</v>
      </c>
    </row>
    <row r="956" spans="1:12">
      <c r="A956" s="1" t="s">
        <v>16444</v>
      </c>
      <c r="B956" s="1" t="s">
        <v>16083</v>
      </c>
      <c r="D956" s="1" t="s">
        <v>16436</v>
      </c>
      <c r="E956" s="1" t="s">
        <v>16445</v>
      </c>
      <c r="F956" s="2" t="s">
        <v>16446</v>
      </c>
      <c r="G956" s="1" t="s">
        <v>16447</v>
      </c>
      <c r="H956" s="1" t="s">
        <v>16087</v>
      </c>
      <c r="I956" s="1" t="s">
        <v>12696</v>
      </c>
      <c r="J956" s="1" t="str">
        <f ca="1">IFERROR(__xludf.DUMMYFUNCTION("LEFT(INDEX(SPLIT(L956, "" ""), 4), 2)"),"10")</f>
        <v>10</v>
      </c>
      <c r="K956" s="1" t="s">
        <v>12589</v>
      </c>
      <c r="L956" s="4" t="str">
        <f ca="1">IFERROR(__xludf.DUMMYFUNCTION("JOIN("" "", SPLIT(REGEXEXTRACT(H956, ""(\S+\s+\S+\s+\S+\s+\S+)""), "" ""))"),"Intel Core i7 10700K")</f>
        <v>Intel Core i7 10700K</v>
      </c>
    </row>
    <row r="957" spans="1:12">
      <c r="A957" s="1" t="s">
        <v>16448</v>
      </c>
      <c r="B957" s="1" t="s">
        <v>16083</v>
      </c>
      <c r="D957" s="1" t="s">
        <v>16436</v>
      </c>
      <c r="E957" s="1" t="s">
        <v>16449</v>
      </c>
      <c r="F957" s="2" t="s">
        <v>16450</v>
      </c>
      <c r="G957" s="1" t="s">
        <v>16451</v>
      </c>
      <c r="H957" s="1" t="s">
        <v>16087</v>
      </c>
      <c r="I957" s="1" t="s">
        <v>12614</v>
      </c>
      <c r="J957" s="1" t="str">
        <f ca="1">IFERROR(__xludf.DUMMYFUNCTION("LEFT(INDEX(SPLIT(L957, "" ""), 4), 2)"),"10")</f>
        <v>10</v>
      </c>
      <c r="K957" s="1" t="s">
        <v>12589</v>
      </c>
      <c r="L957" s="4" t="str">
        <f ca="1">IFERROR(__xludf.DUMMYFUNCTION("JOIN("" "", SPLIT(REGEXEXTRACT(H957, ""(\S+\s+\S+\s+\S+\s+\S+)""), "" ""))"),"Intel Core i7 10700K")</f>
        <v>Intel Core i7 10700K</v>
      </c>
    </row>
    <row r="958" spans="1:12">
      <c r="A958" s="1" t="s">
        <v>16452</v>
      </c>
      <c r="B958" s="1" t="s">
        <v>16083</v>
      </c>
      <c r="D958" s="1" t="s">
        <v>16436</v>
      </c>
      <c r="E958" s="1" t="s">
        <v>16453</v>
      </c>
      <c r="F958" s="2" t="s">
        <v>16454</v>
      </c>
      <c r="G958" s="1" t="s">
        <v>16455</v>
      </c>
      <c r="H958" s="1" t="s">
        <v>16087</v>
      </c>
      <c r="I958" s="1" t="s">
        <v>12691</v>
      </c>
      <c r="J958" s="1" t="str">
        <f ca="1">IFERROR(__xludf.DUMMYFUNCTION("LEFT(INDEX(SPLIT(L958, "" ""), 4), 2)"),"10")</f>
        <v>10</v>
      </c>
      <c r="K958" s="1" t="s">
        <v>12589</v>
      </c>
      <c r="L958" s="4" t="str">
        <f ca="1">IFERROR(__xludf.DUMMYFUNCTION("JOIN("" "", SPLIT(REGEXEXTRACT(H958, ""(\S+\s+\S+\s+\S+\s+\S+)""), "" ""))"),"Intel Core i7 10700K")</f>
        <v>Intel Core i7 10700K</v>
      </c>
    </row>
    <row r="959" spans="1:12">
      <c r="A959" s="1" t="s">
        <v>15962</v>
      </c>
      <c r="B959" s="1" t="s">
        <v>16456</v>
      </c>
      <c r="D959" s="1" t="s">
        <v>10288</v>
      </c>
      <c r="E959" s="1" t="s">
        <v>16457</v>
      </c>
      <c r="F959" s="2" t="s">
        <v>15964</v>
      </c>
      <c r="G959" s="1" t="s">
        <v>16458</v>
      </c>
      <c r="H959" s="1" t="s">
        <v>16459</v>
      </c>
      <c r="I959" s="1" t="s">
        <v>14139</v>
      </c>
      <c r="J959" s="1" t="str">
        <f ca="1">IFERROR(__xludf.DUMMYFUNCTION("LEFT(INDEX(SPLIT(L959, "" ""), 4), 2)"),"11")</f>
        <v>11</v>
      </c>
      <c r="K959" s="1" t="s">
        <v>12589</v>
      </c>
      <c r="L959" s="4" t="str">
        <f ca="1">IFERROR(__xludf.DUMMYFUNCTION("JOIN("" "", SPLIT(REGEXEXTRACT(H959, ""(\S+\s+\S+\s+\S+\s+\S+)""), "" ""))"),"Intel Core i7 11700K")</f>
        <v>Intel Core i7 11700K</v>
      </c>
    </row>
    <row r="960" spans="1:12">
      <c r="A960" s="1" t="s">
        <v>16460</v>
      </c>
      <c r="B960" s="1" t="s">
        <v>16456</v>
      </c>
      <c r="D960" s="1" t="s">
        <v>10479</v>
      </c>
      <c r="E960" s="1" t="s">
        <v>16461</v>
      </c>
      <c r="F960" s="2" t="s">
        <v>16462</v>
      </c>
      <c r="G960" s="1" t="s">
        <v>16463</v>
      </c>
      <c r="H960" s="1" t="s">
        <v>16459</v>
      </c>
      <c r="I960" s="1" t="s">
        <v>12645</v>
      </c>
      <c r="J960" s="1" t="str">
        <f ca="1">IFERROR(__xludf.DUMMYFUNCTION("LEFT(INDEX(SPLIT(L960, "" ""), 4), 2)"),"11")</f>
        <v>11</v>
      </c>
      <c r="K960" s="1" t="s">
        <v>12589</v>
      </c>
      <c r="L960" s="4" t="str">
        <f ca="1">IFERROR(__xludf.DUMMYFUNCTION("JOIN("" "", SPLIT(REGEXEXTRACT(H960, ""(\S+\s+\S+\s+\S+\s+\S+)""), "" ""))"),"Intel Core i7 11700K")</f>
        <v>Intel Core i7 11700K</v>
      </c>
    </row>
    <row r="961" spans="1:12">
      <c r="A961" s="1" t="s">
        <v>16464</v>
      </c>
      <c r="B961" s="1" t="s">
        <v>16456</v>
      </c>
      <c r="D961" s="1" t="s">
        <v>10743</v>
      </c>
      <c r="E961" s="1" t="s">
        <v>16465</v>
      </c>
      <c r="F961" s="2" t="s">
        <v>16466</v>
      </c>
      <c r="G961" s="1" t="s">
        <v>16467</v>
      </c>
      <c r="H961" s="1" t="s">
        <v>16459</v>
      </c>
      <c r="I961" s="1" t="s">
        <v>12665</v>
      </c>
      <c r="J961" s="1" t="str">
        <f ca="1">IFERROR(__xludf.DUMMYFUNCTION("LEFT(INDEX(SPLIT(L961, "" ""), 4), 2)"),"11")</f>
        <v>11</v>
      </c>
      <c r="K961" s="1" t="s">
        <v>12589</v>
      </c>
      <c r="L961" s="4" t="str">
        <f ca="1">IFERROR(__xludf.DUMMYFUNCTION("JOIN("" "", SPLIT(REGEXEXTRACT(H961, ""(\S+\s+\S+\s+\S+\s+\S+)""), "" ""))"),"Intel Core i7 11700K")</f>
        <v>Intel Core i7 11700K</v>
      </c>
    </row>
    <row r="962" spans="1:12">
      <c r="A962" s="1" t="s">
        <v>16468</v>
      </c>
      <c r="B962" s="1" t="s">
        <v>16456</v>
      </c>
      <c r="D962" s="1" t="s">
        <v>12879</v>
      </c>
      <c r="E962" s="1" t="s">
        <v>16469</v>
      </c>
      <c r="F962" s="2" t="s">
        <v>16470</v>
      </c>
      <c r="G962" s="1" t="s">
        <v>16471</v>
      </c>
      <c r="H962" s="1" t="s">
        <v>16459</v>
      </c>
      <c r="I962" s="1" t="s">
        <v>13137</v>
      </c>
      <c r="J962" s="1" t="str">
        <f ca="1">IFERROR(__xludf.DUMMYFUNCTION("LEFT(INDEX(SPLIT(L962, "" ""), 4), 2)"),"11")</f>
        <v>11</v>
      </c>
      <c r="K962" s="1" t="s">
        <v>12589</v>
      </c>
      <c r="L962" s="4" t="str">
        <f ca="1">IFERROR(__xludf.DUMMYFUNCTION("JOIN("" "", SPLIT(REGEXEXTRACT(H962, ""(\S+\s+\S+\s+\S+\s+\S+)""), "" ""))"),"Intel Core i7 11700K")</f>
        <v>Intel Core i7 11700K</v>
      </c>
    </row>
    <row r="963" spans="1:12">
      <c r="A963" s="1" t="s">
        <v>16472</v>
      </c>
      <c r="B963" s="1" t="s">
        <v>16456</v>
      </c>
      <c r="D963" s="1" t="s">
        <v>12879</v>
      </c>
      <c r="E963" s="1" t="s">
        <v>16473</v>
      </c>
      <c r="F963" s="2" t="s">
        <v>16474</v>
      </c>
      <c r="G963" s="1" t="s">
        <v>16475</v>
      </c>
      <c r="H963" s="1" t="s">
        <v>16459</v>
      </c>
      <c r="I963" s="1" t="s">
        <v>12588</v>
      </c>
      <c r="J963" s="1" t="str">
        <f ca="1">IFERROR(__xludf.DUMMYFUNCTION("LEFT(INDEX(SPLIT(L963, "" ""), 4), 2)"),"11")</f>
        <v>11</v>
      </c>
      <c r="K963" s="1" t="s">
        <v>12589</v>
      </c>
      <c r="L963" s="4" t="str">
        <f ca="1">IFERROR(__xludf.DUMMYFUNCTION("JOIN("" "", SPLIT(REGEXEXTRACT(H963, ""(\S+\s+\S+\s+\S+\s+\S+)""), "" ""))"),"Intel Core i7 11700K")</f>
        <v>Intel Core i7 11700K</v>
      </c>
    </row>
    <row r="964" spans="1:12">
      <c r="A964" s="1" t="s">
        <v>16476</v>
      </c>
      <c r="B964" s="1" t="s">
        <v>16456</v>
      </c>
      <c r="D964" s="1" t="s">
        <v>12905</v>
      </c>
      <c r="E964" s="1" t="s">
        <v>16477</v>
      </c>
      <c r="F964" s="2" t="s">
        <v>16478</v>
      </c>
      <c r="G964" s="1" t="s">
        <v>16479</v>
      </c>
      <c r="H964" s="1" t="s">
        <v>16459</v>
      </c>
      <c r="I964" s="1" t="s">
        <v>12821</v>
      </c>
      <c r="J964" s="1" t="str">
        <f ca="1">IFERROR(__xludf.DUMMYFUNCTION("LEFT(INDEX(SPLIT(L964, "" ""), 4), 2)"),"11")</f>
        <v>11</v>
      </c>
      <c r="K964" s="1" t="s">
        <v>12589</v>
      </c>
      <c r="L964" s="4" t="str">
        <f ca="1">IFERROR(__xludf.DUMMYFUNCTION("JOIN("" "", SPLIT(REGEXEXTRACT(H964, ""(\S+\s+\S+\s+\S+\s+\S+)""), "" ""))"),"Intel Core i7 11700K")</f>
        <v>Intel Core i7 11700K</v>
      </c>
    </row>
    <row r="965" spans="1:12">
      <c r="A965" s="1" t="s">
        <v>16480</v>
      </c>
      <c r="B965" s="1" t="s">
        <v>16456</v>
      </c>
      <c r="D965" s="1" t="s">
        <v>12905</v>
      </c>
      <c r="E965" s="1" t="s">
        <v>16481</v>
      </c>
      <c r="F965" s="2" t="s">
        <v>16482</v>
      </c>
      <c r="G965" s="1" t="s">
        <v>16483</v>
      </c>
      <c r="H965" s="1" t="s">
        <v>16459</v>
      </c>
      <c r="I965" s="1" t="s">
        <v>12588</v>
      </c>
      <c r="J965" s="1" t="str">
        <f ca="1">IFERROR(__xludf.DUMMYFUNCTION("LEFT(INDEX(SPLIT(L965, "" ""), 4), 2)"),"11")</f>
        <v>11</v>
      </c>
      <c r="K965" s="1" t="s">
        <v>12589</v>
      </c>
      <c r="L965" s="4" t="str">
        <f ca="1">IFERROR(__xludf.DUMMYFUNCTION("JOIN("" "", SPLIT(REGEXEXTRACT(H965, ""(\S+\s+\S+\s+\S+\s+\S+)""), "" ""))"),"Intel Core i7 11700K")</f>
        <v>Intel Core i7 11700K</v>
      </c>
    </row>
    <row r="966" spans="1:12">
      <c r="A966" s="1" t="s">
        <v>16484</v>
      </c>
      <c r="B966" s="1" t="s">
        <v>16456</v>
      </c>
      <c r="D966" s="1" t="s">
        <v>12940</v>
      </c>
      <c r="E966" s="1" t="s">
        <v>16485</v>
      </c>
      <c r="F966" s="2" t="s">
        <v>16486</v>
      </c>
      <c r="G966" s="1" t="s">
        <v>16487</v>
      </c>
      <c r="H966" s="1" t="s">
        <v>16459</v>
      </c>
      <c r="I966" s="1" t="s">
        <v>12588</v>
      </c>
      <c r="J966" s="1" t="str">
        <f ca="1">IFERROR(__xludf.DUMMYFUNCTION("LEFT(INDEX(SPLIT(L966, "" ""), 4), 2)"),"11")</f>
        <v>11</v>
      </c>
      <c r="K966" s="1" t="s">
        <v>12589</v>
      </c>
      <c r="L966" s="4" t="str">
        <f ca="1">IFERROR(__xludf.DUMMYFUNCTION("JOIN("" "", SPLIT(REGEXEXTRACT(H966, ""(\S+\s+\S+\s+\S+\s+\S+)""), "" ""))"),"Intel Core i7 11700K")</f>
        <v>Intel Core i7 11700K</v>
      </c>
    </row>
    <row r="967" spans="1:12">
      <c r="A967" s="1" t="s">
        <v>16488</v>
      </c>
      <c r="B967" s="1" t="s">
        <v>16456</v>
      </c>
      <c r="D967" s="1" t="s">
        <v>12940</v>
      </c>
      <c r="E967" s="1" t="s">
        <v>16489</v>
      </c>
      <c r="F967" s="2" t="s">
        <v>16490</v>
      </c>
      <c r="G967" s="1" t="s">
        <v>16491</v>
      </c>
      <c r="H967" s="1" t="s">
        <v>16459</v>
      </c>
      <c r="I967" s="1" t="s">
        <v>12665</v>
      </c>
      <c r="J967" s="1" t="str">
        <f ca="1">IFERROR(__xludf.DUMMYFUNCTION("LEFT(INDEX(SPLIT(L967, "" ""), 4), 2)"),"11")</f>
        <v>11</v>
      </c>
      <c r="K967" s="1" t="s">
        <v>12589</v>
      </c>
      <c r="L967" s="4" t="str">
        <f ca="1">IFERROR(__xludf.DUMMYFUNCTION("JOIN("" "", SPLIT(REGEXEXTRACT(H967, ""(\S+\s+\S+\s+\S+\s+\S+)""), "" ""))"),"Intel Core i7 11700K")</f>
        <v>Intel Core i7 11700K</v>
      </c>
    </row>
    <row r="968" spans="1:12">
      <c r="A968" s="1" t="s">
        <v>16492</v>
      </c>
      <c r="B968" s="1" t="s">
        <v>16456</v>
      </c>
      <c r="D968" s="1" t="s">
        <v>12953</v>
      </c>
      <c r="E968" s="1" t="s">
        <v>16493</v>
      </c>
      <c r="F968" s="2" t="s">
        <v>16494</v>
      </c>
      <c r="G968" s="1" t="s">
        <v>16495</v>
      </c>
      <c r="H968" s="1" t="s">
        <v>16459</v>
      </c>
      <c r="I968" s="1" t="s">
        <v>12714</v>
      </c>
      <c r="J968" s="1" t="str">
        <f ca="1">IFERROR(__xludf.DUMMYFUNCTION("LEFT(INDEX(SPLIT(L968, "" ""), 4), 2)"),"11")</f>
        <v>11</v>
      </c>
      <c r="K968" s="1" t="s">
        <v>12589</v>
      </c>
      <c r="L968" s="4" t="str">
        <f ca="1">IFERROR(__xludf.DUMMYFUNCTION("JOIN("" "", SPLIT(REGEXEXTRACT(H968, ""(\S+\s+\S+\s+\S+\s+\S+)""), "" ""))"),"Intel Core i7 11700K")</f>
        <v>Intel Core i7 11700K</v>
      </c>
    </row>
    <row r="969" spans="1:12">
      <c r="A969" s="1" t="s">
        <v>16496</v>
      </c>
      <c r="B969" s="1" t="s">
        <v>16456</v>
      </c>
      <c r="D969" s="1" t="s">
        <v>12966</v>
      </c>
      <c r="E969" s="1" t="s">
        <v>16497</v>
      </c>
      <c r="F969" s="2" t="s">
        <v>16498</v>
      </c>
      <c r="G969" s="1" t="s">
        <v>16499</v>
      </c>
      <c r="H969" s="1" t="s">
        <v>16459</v>
      </c>
      <c r="I969" s="1" t="s">
        <v>12599</v>
      </c>
      <c r="J969" s="1" t="str">
        <f ca="1">IFERROR(__xludf.DUMMYFUNCTION("LEFT(INDEX(SPLIT(L969, "" ""), 4), 2)"),"11")</f>
        <v>11</v>
      </c>
      <c r="K969" s="1" t="s">
        <v>12589</v>
      </c>
      <c r="L969" s="4" t="str">
        <f ca="1">IFERROR(__xludf.DUMMYFUNCTION("JOIN("" "", SPLIT(REGEXEXTRACT(H969, ""(\S+\s+\S+\s+\S+\s+\S+)""), "" ""))"),"Intel Core i7 11700K")</f>
        <v>Intel Core i7 11700K</v>
      </c>
    </row>
    <row r="970" spans="1:12">
      <c r="A970" s="1" t="s">
        <v>16500</v>
      </c>
      <c r="B970" s="1" t="s">
        <v>16456</v>
      </c>
      <c r="D970" s="1" t="s">
        <v>12987</v>
      </c>
      <c r="E970" s="1" t="s">
        <v>16501</v>
      </c>
      <c r="F970" s="2" t="s">
        <v>16502</v>
      </c>
      <c r="G970" s="1" t="s">
        <v>16503</v>
      </c>
      <c r="H970" s="1" t="s">
        <v>16459</v>
      </c>
      <c r="I970" s="1" t="s">
        <v>12665</v>
      </c>
      <c r="J970" s="1" t="str">
        <f ca="1">IFERROR(__xludf.DUMMYFUNCTION("LEFT(INDEX(SPLIT(L970, "" ""), 4), 2)"),"11")</f>
        <v>11</v>
      </c>
      <c r="K970" s="1" t="s">
        <v>12589</v>
      </c>
      <c r="L970" s="4" t="str">
        <f ca="1">IFERROR(__xludf.DUMMYFUNCTION("JOIN("" "", SPLIT(REGEXEXTRACT(H970, ""(\S+\s+\S+\s+\S+\s+\S+)""), "" ""))"),"Intel Core i7 11700K")</f>
        <v>Intel Core i7 11700K</v>
      </c>
    </row>
    <row r="971" spans="1:12">
      <c r="A971" s="1" t="s">
        <v>16504</v>
      </c>
      <c r="B971" s="1" t="s">
        <v>16456</v>
      </c>
      <c r="D971" s="1" t="s">
        <v>13008</v>
      </c>
      <c r="E971" s="1" t="s">
        <v>16505</v>
      </c>
      <c r="F971" s="2" t="s">
        <v>16506</v>
      </c>
      <c r="G971" s="1" t="s">
        <v>16507</v>
      </c>
      <c r="H971" s="1" t="s">
        <v>16459</v>
      </c>
      <c r="I971" s="1" t="s">
        <v>12665</v>
      </c>
      <c r="J971" s="1" t="str">
        <f ca="1">IFERROR(__xludf.DUMMYFUNCTION("LEFT(INDEX(SPLIT(L971, "" ""), 4), 2)"),"11")</f>
        <v>11</v>
      </c>
      <c r="K971" s="1" t="s">
        <v>12589</v>
      </c>
      <c r="L971" s="4" t="str">
        <f ca="1">IFERROR(__xludf.DUMMYFUNCTION("JOIN("" "", SPLIT(REGEXEXTRACT(H971, ""(\S+\s+\S+\s+\S+\s+\S+)""), "" ""))"),"Intel Core i7 11700K")</f>
        <v>Intel Core i7 11700K</v>
      </c>
    </row>
    <row r="972" spans="1:12">
      <c r="A972" s="1" t="s">
        <v>16508</v>
      </c>
      <c r="B972" s="1" t="s">
        <v>16456</v>
      </c>
      <c r="D972" s="1" t="s">
        <v>13048</v>
      </c>
      <c r="E972" s="1" t="s">
        <v>16509</v>
      </c>
      <c r="F972" s="2" t="s">
        <v>16510</v>
      </c>
      <c r="G972" s="1" t="s">
        <v>16511</v>
      </c>
      <c r="H972" s="1" t="s">
        <v>16459</v>
      </c>
      <c r="I972" s="1" t="s">
        <v>12665</v>
      </c>
      <c r="J972" s="1" t="str">
        <f ca="1">IFERROR(__xludf.DUMMYFUNCTION("LEFT(INDEX(SPLIT(L972, "" ""), 4), 2)"),"11")</f>
        <v>11</v>
      </c>
      <c r="K972" s="1" t="s">
        <v>12589</v>
      </c>
      <c r="L972" s="4" t="str">
        <f ca="1">IFERROR(__xludf.DUMMYFUNCTION("JOIN("" "", SPLIT(REGEXEXTRACT(H972, ""(\S+\s+\S+\s+\S+\s+\S+)""), "" ""))"),"Intel Core i7 11700K")</f>
        <v>Intel Core i7 11700K</v>
      </c>
    </row>
    <row r="973" spans="1:12">
      <c r="A973" s="1" t="s">
        <v>16512</v>
      </c>
      <c r="B973" s="1" t="s">
        <v>16456</v>
      </c>
      <c r="D973" s="1" t="s">
        <v>13048</v>
      </c>
      <c r="E973" s="1" t="s">
        <v>16513</v>
      </c>
      <c r="F973" s="2" t="s">
        <v>16514</v>
      </c>
      <c r="G973" s="1" t="s">
        <v>16515</v>
      </c>
      <c r="H973" s="1" t="s">
        <v>16459</v>
      </c>
      <c r="I973" s="1" t="s">
        <v>12681</v>
      </c>
      <c r="J973" s="1" t="str">
        <f ca="1">IFERROR(__xludf.DUMMYFUNCTION("LEFT(INDEX(SPLIT(L973, "" ""), 4), 2)"),"11")</f>
        <v>11</v>
      </c>
      <c r="K973" s="1" t="s">
        <v>12589</v>
      </c>
      <c r="L973" s="4" t="str">
        <f ca="1">IFERROR(__xludf.DUMMYFUNCTION("JOIN("" "", SPLIT(REGEXEXTRACT(H973, ""(\S+\s+\S+\s+\S+\s+\S+)""), "" ""))"),"Intel Core i7 11700K")</f>
        <v>Intel Core i7 11700K</v>
      </c>
    </row>
    <row r="974" spans="1:12">
      <c r="A974" s="1" t="s">
        <v>16512</v>
      </c>
      <c r="B974" s="1" t="s">
        <v>16456</v>
      </c>
      <c r="D974" s="1" t="s">
        <v>13385</v>
      </c>
      <c r="E974" s="1" t="s">
        <v>16516</v>
      </c>
      <c r="F974" s="2" t="s">
        <v>16514</v>
      </c>
      <c r="G974" s="1" t="s">
        <v>16517</v>
      </c>
      <c r="H974" s="1" t="s">
        <v>16459</v>
      </c>
      <c r="I974" s="1" t="s">
        <v>12714</v>
      </c>
      <c r="J974" s="1" t="str">
        <f ca="1">IFERROR(__xludf.DUMMYFUNCTION("LEFT(INDEX(SPLIT(L974, "" ""), 4), 2)"),"11")</f>
        <v>11</v>
      </c>
      <c r="K974" s="1" t="s">
        <v>12589</v>
      </c>
      <c r="L974" s="4" t="str">
        <f ca="1">IFERROR(__xludf.DUMMYFUNCTION("JOIN("" "", SPLIT(REGEXEXTRACT(H974, ""(\S+\s+\S+\s+\S+\s+\S+)""), "" ""))"),"Intel Core i7 11700K")</f>
        <v>Intel Core i7 11700K</v>
      </c>
    </row>
    <row r="975" spans="1:12">
      <c r="A975" s="1" t="s">
        <v>16518</v>
      </c>
      <c r="B975" s="1" t="s">
        <v>16456</v>
      </c>
      <c r="D975" s="1" t="s">
        <v>13893</v>
      </c>
      <c r="E975" s="1" t="s">
        <v>16519</v>
      </c>
      <c r="F975" s="2" t="s">
        <v>16520</v>
      </c>
      <c r="G975" s="1" t="s">
        <v>16521</v>
      </c>
      <c r="H975" s="1" t="s">
        <v>16459</v>
      </c>
      <c r="I975" s="1" t="s">
        <v>12714</v>
      </c>
      <c r="J975" s="1" t="str">
        <f ca="1">IFERROR(__xludf.DUMMYFUNCTION("LEFT(INDEX(SPLIT(L975, "" ""), 4), 2)"),"11")</f>
        <v>11</v>
      </c>
      <c r="K975" s="1" t="s">
        <v>12589</v>
      </c>
      <c r="L975" s="4" t="str">
        <f ca="1">IFERROR(__xludf.DUMMYFUNCTION("JOIN("" "", SPLIT(REGEXEXTRACT(H975, ""(\S+\s+\S+\s+\S+\s+\S+)""), "" ""))"),"Intel Core i7 11700K")</f>
        <v>Intel Core i7 11700K</v>
      </c>
    </row>
    <row r="976" spans="1:12">
      <c r="A976" s="1" t="s">
        <v>13445</v>
      </c>
      <c r="B976" s="1" t="s">
        <v>16456</v>
      </c>
      <c r="D976" s="1" t="s">
        <v>13893</v>
      </c>
      <c r="E976" s="1" t="s">
        <v>16522</v>
      </c>
      <c r="F976" s="2" t="s">
        <v>13447</v>
      </c>
      <c r="G976" s="1" t="s">
        <v>16523</v>
      </c>
      <c r="H976" s="1" t="s">
        <v>16459</v>
      </c>
      <c r="I976" s="1" t="s">
        <v>12665</v>
      </c>
      <c r="J976" s="1" t="str">
        <f ca="1">IFERROR(__xludf.DUMMYFUNCTION("LEFT(INDEX(SPLIT(L976, "" ""), 4), 2)"),"11")</f>
        <v>11</v>
      </c>
      <c r="K976" s="1" t="s">
        <v>12589</v>
      </c>
      <c r="L976" s="4" t="str">
        <f ca="1">IFERROR(__xludf.DUMMYFUNCTION("JOIN("" "", SPLIT(REGEXEXTRACT(H976, ""(\S+\s+\S+\s+\S+\s+\S+)""), "" ""))"),"Intel Core i7 11700K")</f>
        <v>Intel Core i7 11700K</v>
      </c>
    </row>
    <row r="977" spans="1:12">
      <c r="A977" s="1" t="s">
        <v>16524</v>
      </c>
      <c r="B977" s="1" t="s">
        <v>16456</v>
      </c>
      <c r="D977" s="1" t="s">
        <v>13893</v>
      </c>
      <c r="E977" s="1" t="s">
        <v>16525</v>
      </c>
      <c r="F977" s="2" t="s">
        <v>16526</v>
      </c>
      <c r="G977" s="1" t="s">
        <v>16527</v>
      </c>
      <c r="H977" s="1" t="s">
        <v>16459</v>
      </c>
      <c r="I977" s="1" t="s">
        <v>12627</v>
      </c>
      <c r="J977" s="1" t="str">
        <f ca="1">IFERROR(__xludf.DUMMYFUNCTION("LEFT(INDEX(SPLIT(L977, "" ""), 4), 2)"),"11")</f>
        <v>11</v>
      </c>
      <c r="K977" s="1" t="s">
        <v>12589</v>
      </c>
      <c r="L977" s="4" t="str">
        <f ca="1">IFERROR(__xludf.DUMMYFUNCTION("JOIN("" "", SPLIT(REGEXEXTRACT(H977, ""(\S+\s+\S+\s+\S+\s+\S+)""), "" ""))"),"Intel Core i7 11700K")</f>
        <v>Intel Core i7 11700K</v>
      </c>
    </row>
    <row r="978" spans="1:12">
      <c r="A978" s="1" t="s">
        <v>16528</v>
      </c>
      <c r="B978" s="1" t="s">
        <v>16456</v>
      </c>
      <c r="D978" s="1" t="s">
        <v>13893</v>
      </c>
      <c r="E978" s="1" t="s">
        <v>16529</v>
      </c>
      <c r="F978" s="2" t="s">
        <v>16530</v>
      </c>
      <c r="G978" s="1" t="s">
        <v>16531</v>
      </c>
      <c r="H978" s="1" t="s">
        <v>16459</v>
      </c>
      <c r="I978" s="1" t="s">
        <v>12636</v>
      </c>
      <c r="J978" s="1" t="str">
        <f ca="1">IFERROR(__xludf.DUMMYFUNCTION("LEFT(INDEX(SPLIT(L978, "" ""), 4), 2)"),"11")</f>
        <v>11</v>
      </c>
      <c r="K978" s="1" t="s">
        <v>12589</v>
      </c>
      <c r="L978" s="4" t="str">
        <f ca="1">IFERROR(__xludf.DUMMYFUNCTION("JOIN("" "", SPLIT(REGEXEXTRACT(H978, ""(\S+\s+\S+\s+\S+\s+\S+)""), "" ""))"),"Intel Core i7 11700K")</f>
        <v>Intel Core i7 11700K</v>
      </c>
    </row>
    <row r="979" spans="1:12">
      <c r="A979" s="1" t="s">
        <v>16532</v>
      </c>
      <c r="B979" s="1" t="s">
        <v>16456</v>
      </c>
      <c r="D979" s="1" t="s">
        <v>13266</v>
      </c>
      <c r="E979" s="1" t="s">
        <v>16533</v>
      </c>
      <c r="F979" s="2" t="s">
        <v>16534</v>
      </c>
      <c r="G979" s="1" t="s">
        <v>16535</v>
      </c>
      <c r="H979" s="1" t="s">
        <v>16459</v>
      </c>
      <c r="I979" s="1" t="s">
        <v>12599</v>
      </c>
      <c r="J979" s="1" t="str">
        <f ca="1">IFERROR(__xludf.DUMMYFUNCTION("LEFT(INDEX(SPLIT(L979, "" ""), 4), 2)"),"11")</f>
        <v>11</v>
      </c>
      <c r="K979" s="1" t="s">
        <v>12589</v>
      </c>
      <c r="L979" s="4" t="str">
        <f ca="1">IFERROR(__xludf.DUMMYFUNCTION("JOIN("" "", SPLIT(REGEXEXTRACT(H979, ""(\S+\s+\S+\s+\S+\s+\S+)""), "" ""))"),"Intel Core i7 11700K")</f>
        <v>Intel Core i7 11700K</v>
      </c>
    </row>
    <row r="980" spans="1:12">
      <c r="A980" s="1" t="s">
        <v>16536</v>
      </c>
      <c r="B980" s="1" t="s">
        <v>16456</v>
      </c>
      <c r="D980" s="1" t="s">
        <v>13266</v>
      </c>
      <c r="E980" s="1" t="s">
        <v>16537</v>
      </c>
      <c r="F980" s="2" t="s">
        <v>16538</v>
      </c>
      <c r="G980" s="1" t="s">
        <v>16539</v>
      </c>
      <c r="H980" s="1" t="s">
        <v>16459</v>
      </c>
      <c r="I980" s="1" t="s">
        <v>12665</v>
      </c>
      <c r="J980" s="1" t="str">
        <f ca="1">IFERROR(__xludf.DUMMYFUNCTION("LEFT(INDEX(SPLIT(L980, "" ""), 4), 2)"),"11")</f>
        <v>11</v>
      </c>
      <c r="K980" s="1" t="s">
        <v>12589</v>
      </c>
      <c r="L980" s="4" t="str">
        <f ca="1">IFERROR(__xludf.DUMMYFUNCTION("JOIN("" "", SPLIT(REGEXEXTRACT(H980, ""(\S+\s+\S+\s+\S+\s+\S+)""), "" ""))"),"Intel Core i7 11700K")</f>
        <v>Intel Core i7 11700K</v>
      </c>
    </row>
    <row r="981" spans="1:12">
      <c r="A981" s="1" t="s">
        <v>16540</v>
      </c>
      <c r="B981" s="1" t="s">
        <v>16456</v>
      </c>
      <c r="D981" s="1" t="s">
        <v>13266</v>
      </c>
      <c r="E981" s="1" t="s">
        <v>16541</v>
      </c>
      <c r="F981" s="2" t="s">
        <v>16542</v>
      </c>
      <c r="G981" s="1" t="s">
        <v>16543</v>
      </c>
      <c r="H981" s="1" t="s">
        <v>16459</v>
      </c>
      <c r="I981" s="1" t="s">
        <v>12665</v>
      </c>
      <c r="J981" s="1" t="str">
        <f ca="1">IFERROR(__xludf.DUMMYFUNCTION("LEFT(INDEX(SPLIT(L981, "" ""), 4), 2)"),"11")</f>
        <v>11</v>
      </c>
      <c r="K981" s="1" t="s">
        <v>12589</v>
      </c>
      <c r="L981" s="4" t="str">
        <f ca="1">IFERROR(__xludf.DUMMYFUNCTION("JOIN("" "", SPLIT(REGEXEXTRACT(H981, ""(\S+\s+\S+\s+\S+\s+\S+)""), "" ""))"),"Intel Core i7 11700K")</f>
        <v>Intel Core i7 11700K</v>
      </c>
    </row>
    <row r="982" spans="1:12">
      <c r="A982" s="1" t="s">
        <v>16544</v>
      </c>
      <c r="B982" s="1" t="s">
        <v>16456</v>
      </c>
      <c r="D982" s="1" t="s">
        <v>13965</v>
      </c>
      <c r="E982" s="1" t="s">
        <v>16545</v>
      </c>
      <c r="F982" s="2" t="s">
        <v>16546</v>
      </c>
      <c r="G982" s="1" t="s">
        <v>16547</v>
      </c>
      <c r="H982" s="1" t="s">
        <v>16459</v>
      </c>
      <c r="I982" s="1" t="s">
        <v>12594</v>
      </c>
      <c r="J982" s="1" t="str">
        <f ca="1">IFERROR(__xludf.DUMMYFUNCTION("LEFT(INDEX(SPLIT(L982, "" ""), 4), 2)"),"11")</f>
        <v>11</v>
      </c>
      <c r="K982" s="1" t="s">
        <v>12589</v>
      </c>
      <c r="L982" s="4" t="str">
        <f ca="1">IFERROR(__xludf.DUMMYFUNCTION("JOIN("" "", SPLIT(REGEXEXTRACT(H982, ""(\S+\s+\S+\s+\S+\s+\S+)""), "" ""))"),"Intel Core i7 11700K")</f>
        <v>Intel Core i7 11700K</v>
      </c>
    </row>
    <row r="983" spans="1:12">
      <c r="A983" s="1" t="s">
        <v>16548</v>
      </c>
      <c r="B983" s="1" t="s">
        <v>16456</v>
      </c>
      <c r="D983" s="1" t="s">
        <v>13552</v>
      </c>
      <c r="E983" s="1" t="s">
        <v>16549</v>
      </c>
      <c r="F983" s="2" t="s">
        <v>16550</v>
      </c>
      <c r="G983" s="1" t="s">
        <v>16551</v>
      </c>
      <c r="H983" s="1" t="s">
        <v>16459</v>
      </c>
      <c r="I983" s="1" t="s">
        <v>14326</v>
      </c>
      <c r="J983" s="1" t="str">
        <f ca="1">IFERROR(__xludf.DUMMYFUNCTION("LEFT(INDEX(SPLIT(L983, "" ""), 4), 2)"),"11")</f>
        <v>11</v>
      </c>
      <c r="K983" s="1" t="s">
        <v>12589</v>
      </c>
      <c r="L983" s="4" t="str">
        <f ca="1">IFERROR(__xludf.DUMMYFUNCTION("JOIN("" "", SPLIT(REGEXEXTRACT(H983, ""(\S+\s+\S+\s+\S+\s+\S+)""), "" ""))"),"Intel Core i7 11700K")</f>
        <v>Intel Core i7 11700K</v>
      </c>
    </row>
    <row r="984" spans="1:12">
      <c r="A984" s="1" t="s">
        <v>16552</v>
      </c>
      <c r="B984" s="1" t="s">
        <v>16456</v>
      </c>
      <c r="D984" s="1" t="s">
        <v>13557</v>
      </c>
      <c r="E984" s="1" t="s">
        <v>16553</v>
      </c>
      <c r="F984" s="2" t="s">
        <v>16554</v>
      </c>
      <c r="G984" s="1" t="s">
        <v>16555</v>
      </c>
      <c r="H984" s="1" t="s">
        <v>16459</v>
      </c>
      <c r="I984" s="1" t="s">
        <v>12665</v>
      </c>
      <c r="J984" s="1" t="str">
        <f ca="1">IFERROR(__xludf.DUMMYFUNCTION("LEFT(INDEX(SPLIT(L984, "" ""), 4), 2)"),"11")</f>
        <v>11</v>
      </c>
      <c r="K984" s="1" t="s">
        <v>12589</v>
      </c>
      <c r="L984" s="4" t="str">
        <f ca="1">IFERROR(__xludf.DUMMYFUNCTION("JOIN("" "", SPLIT(REGEXEXTRACT(H984, ""(\S+\s+\S+\s+\S+\s+\S+)""), "" ""))"),"Intel Core i7 11700K")</f>
        <v>Intel Core i7 11700K</v>
      </c>
    </row>
    <row r="985" spans="1:12">
      <c r="A985" s="1" t="s">
        <v>16556</v>
      </c>
      <c r="B985" s="1" t="s">
        <v>16456</v>
      </c>
      <c r="D985" s="1" t="s">
        <v>13557</v>
      </c>
      <c r="E985" s="1" t="s">
        <v>16557</v>
      </c>
      <c r="F985" s="2" t="s">
        <v>16558</v>
      </c>
      <c r="G985" s="1" t="s">
        <v>16559</v>
      </c>
      <c r="H985" s="1" t="s">
        <v>16459</v>
      </c>
      <c r="I985" s="1" t="s">
        <v>12614</v>
      </c>
      <c r="J985" s="1" t="str">
        <f ca="1">IFERROR(__xludf.DUMMYFUNCTION("LEFT(INDEX(SPLIT(L985, "" ""), 4), 2)"),"11")</f>
        <v>11</v>
      </c>
      <c r="K985" s="1" t="s">
        <v>12589</v>
      </c>
      <c r="L985" s="4" t="str">
        <f ca="1">IFERROR(__xludf.DUMMYFUNCTION("JOIN("" "", SPLIT(REGEXEXTRACT(H985, ""(\S+\s+\S+\s+\S+\s+\S+)""), "" ""))"),"Intel Core i7 11700K")</f>
        <v>Intel Core i7 11700K</v>
      </c>
    </row>
    <row r="986" spans="1:12">
      <c r="A986" s="1" t="s">
        <v>16560</v>
      </c>
      <c r="B986" s="1" t="s">
        <v>16456</v>
      </c>
      <c r="D986" s="1" t="s">
        <v>13568</v>
      </c>
      <c r="E986" s="1" t="s">
        <v>16561</v>
      </c>
      <c r="F986" s="2" t="s">
        <v>16562</v>
      </c>
      <c r="G986" s="1" t="s">
        <v>16563</v>
      </c>
      <c r="H986" s="1" t="s">
        <v>16459</v>
      </c>
      <c r="I986" s="1" t="s">
        <v>16564</v>
      </c>
      <c r="J986" s="1" t="str">
        <f ca="1">IFERROR(__xludf.DUMMYFUNCTION("LEFT(INDEX(SPLIT(L986, "" ""), 4), 2)"),"11")</f>
        <v>11</v>
      </c>
      <c r="K986" s="1" t="s">
        <v>12589</v>
      </c>
      <c r="L986" s="4" t="str">
        <f ca="1">IFERROR(__xludf.DUMMYFUNCTION("JOIN("" "", SPLIT(REGEXEXTRACT(H986, ""(\S+\s+\S+\s+\S+\s+\S+)""), "" ""))"),"Intel Core i7 11700K")</f>
        <v>Intel Core i7 11700K</v>
      </c>
    </row>
    <row r="987" spans="1:12">
      <c r="A987" s="1" t="s">
        <v>16565</v>
      </c>
      <c r="B987" s="1" t="s">
        <v>16456</v>
      </c>
      <c r="D987" s="1" t="s">
        <v>13568</v>
      </c>
      <c r="E987" s="1" t="s">
        <v>16566</v>
      </c>
      <c r="F987" s="2" t="s">
        <v>16567</v>
      </c>
      <c r="G987" s="1" t="s">
        <v>16568</v>
      </c>
      <c r="H987" s="1" t="s">
        <v>16459</v>
      </c>
      <c r="I987" s="1" t="s">
        <v>12627</v>
      </c>
      <c r="J987" s="1" t="str">
        <f ca="1">IFERROR(__xludf.DUMMYFUNCTION("LEFT(INDEX(SPLIT(L987, "" ""), 4), 2)"),"11")</f>
        <v>11</v>
      </c>
      <c r="K987" s="1" t="s">
        <v>12589</v>
      </c>
      <c r="L987" s="4" t="str">
        <f ca="1">IFERROR(__xludf.DUMMYFUNCTION("JOIN("" "", SPLIT(REGEXEXTRACT(H987, ""(\S+\s+\S+\s+\S+\s+\S+)""), "" ""))"),"Intel Core i7 11700K")</f>
        <v>Intel Core i7 11700K</v>
      </c>
    </row>
    <row r="988" spans="1:12">
      <c r="A988" s="1" t="s">
        <v>16296</v>
      </c>
      <c r="B988" s="1" t="s">
        <v>16456</v>
      </c>
      <c r="D988" s="1" t="s">
        <v>13568</v>
      </c>
      <c r="E988" s="1" t="s">
        <v>16569</v>
      </c>
      <c r="F988" s="2" t="s">
        <v>16298</v>
      </c>
      <c r="G988" s="1" t="s">
        <v>16570</v>
      </c>
      <c r="H988" s="1" t="s">
        <v>16459</v>
      </c>
      <c r="I988" s="1" t="s">
        <v>12681</v>
      </c>
      <c r="J988" s="1" t="str">
        <f ca="1">IFERROR(__xludf.DUMMYFUNCTION("LEFT(INDEX(SPLIT(L988, "" ""), 4), 2)"),"11")</f>
        <v>11</v>
      </c>
      <c r="K988" s="1" t="s">
        <v>12589</v>
      </c>
      <c r="L988" s="4" t="str">
        <f ca="1">IFERROR(__xludf.DUMMYFUNCTION("JOIN("" "", SPLIT(REGEXEXTRACT(H988, ""(\S+\s+\S+\s+\S+\s+\S+)""), "" ""))"),"Intel Core i7 11700K")</f>
        <v>Intel Core i7 11700K</v>
      </c>
    </row>
    <row r="989" spans="1:12">
      <c r="A989" s="1" t="s">
        <v>16571</v>
      </c>
      <c r="B989" s="1" t="s">
        <v>16456</v>
      </c>
      <c r="D989" s="1" t="s">
        <v>13578</v>
      </c>
      <c r="E989" s="1" t="s">
        <v>16572</v>
      </c>
      <c r="F989" s="2" t="s">
        <v>16573</v>
      </c>
      <c r="G989" s="1" t="s">
        <v>16574</v>
      </c>
      <c r="H989" s="1" t="s">
        <v>16459</v>
      </c>
      <c r="I989" s="1" t="s">
        <v>14813</v>
      </c>
      <c r="J989" s="1" t="str">
        <f ca="1">IFERROR(__xludf.DUMMYFUNCTION("LEFT(INDEX(SPLIT(L989, "" ""), 4), 2)"),"11")</f>
        <v>11</v>
      </c>
      <c r="K989" s="1" t="s">
        <v>12589</v>
      </c>
      <c r="L989" s="4" t="str">
        <f ca="1">IFERROR(__xludf.DUMMYFUNCTION("JOIN("" "", SPLIT(REGEXEXTRACT(H989, ""(\S+\s+\S+\s+\S+\s+\S+)""), "" ""))"),"Intel Core i7 11700K")</f>
        <v>Intel Core i7 11700K</v>
      </c>
    </row>
    <row r="990" spans="1:12">
      <c r="A990" s="1" t="s">
        <v>16575</v>
      </c>
      <c r="B990" s="1" t="s">
        <v>16456</v>
      </c>
      <c r="D990" s="1" t="s">
        <v>13578</v>
      </c>
      <c r="E990" s="1" t="s">
        <v>16576</v>
      </c>
      <c r="F990" s="2" t="s">
        <v>16577</v>
      </c>
      <c r="G990" s="1" t="s">
        <v>16578</v>
      </c>
      <c r="H990" s="1" t="s">
        <v>16459</v>
      </c>
      <c r="I990" s="1" t="s">
        <v>12636</v>
      </c>
      <c r="J990" s="1" t="str">
        <f ca="1">IFERROR(__xludf.DUMMYFUNCTION("LEFT(INDEX(SPLIT(L990, "" ""), 4), 2)"),"11")</f>
        <v>11</v>
      </c>
      <c r="K990" s="1" t="s">
        <v>12589</v>
      </c>
      <c r="L990" s="4" t="str">
        <f ca="1">IFERROR(__xludf.DUMMYFUNCTION("JOIN("" "", SPLIT(REGEXEXTRACT(H990, ""(\S+\s+\S+\s+\S+\s+\S+)""), "" ""))"),"Intel Core i7 11700K")</f>
        <v>Intel Core i7 11700K</v>
      </c>
    </row>
    <row r="991" spans="1:12">
      <c r="A991" s="1" t="s">
        <v>16579</v>
      </c>
      <c r="B991" s="1" t="s">
        <v>16580</v>
      </c>
      <c r="D991" s="1" t="s">
        <v>10293</v>
      </c>
      <c r="E991" s="1" t="s">
        <v>16581</v>
      </c>
      <c r="F991" s="2" t="s">
        <v>16582</v>
      </c>
      <c r="G991" s="1" t="s">
        <v>16583</v>
      </c>
      <c r="H991" s="1" t="s">
        <v>16584</v>
      </c>
      <c r="I991" s="1" t="s">
        <v>12727</v>
      </c>
      <c r="J991" s="1" t="str">
        <f ca="1">IFERROR(__xludf.DUMMYFUNCTION("LEFT(INDEX(SPLIT(L991, "" ""), 4), 2)"),"13")</f>
        <v>13</v>
      </c>
      <c r="K991" s="1" t="s">
        <v>12589</v>
      </c>
      <c r="L991" s="4" t="str">
        <f ca="1">IFERROR(__xludf.DUMMYFUNCTION("JOIN("" "", SPLIT(REGEXEXTRACT(H991, ""(\S+\s+\S+\s+\S+\s+\S+)""), "" ""))"),"Intel Core i9 13900KS")</f>
        <v>Intel Core i9 13900KS</v>
      </c>
    </row>
    <row r="992" spans="1:12">
      <c r="A992" s="1" t="s">
        <v>16585</v>
      </c>
      <c r="B992" s="1" t="s">
        <v>16580</v>
      </c>
      <c r="D992" s="1" t="s">
        <v>10347</v>
      </c>
      <c r="E992" s="1" t="s">
        <v>16586</v>
      </c>
      <c r="F992" s="2" t="s">
        <v>16587</v>
      </c>
      <c r="G992" s="1" t="s">
        <v>16588</v>
      </c>
      <c r="H992" s="1" t="s">
        <v>16584</v>
      </c>
      <c r="I992" s="1" t="s">
        <v>12665</v>
      </c>
      <c r="J992" s="1" t="str">
        <f ca="1">IFERROR(__xludf.DUMMYFUNCTION("LEFT(INDEX(SPLIT(L992, "" ""), 4), 2)"),"13")</f>
        <v>13</v>
      </c>
      <c r="K992" s="1" t="s">
        <v>12589</v>
      </c>
      <c r="L992" s="4" t="str">
        <f ca="1">IFERROR(__xludf.DUMMYFUNCTION("JOIN("" "", SPLIT(REGEXEXTRACT(H992, ""(\S+\s+\S+\s+\S+\s+\S+)""), "" ""))"),"Intel Core i9 13900KS")</f>
        <v>Intel Core i9 13900KS</v>
      </c>
    </row>
    <row r="993" spans="1:12">
      <c r="A993" s="1" t="s">
        <v>16589</v>
      </c>
      <c r="B993" s="1" t="s">
        <v>16580</v>
      </c>
      <c r="D993" s="1" t="s">
        <v>10743</v>
      </c>
      <c r="E993" s="1" t="s">
        <v>16590</v>
      </c>
      <c r="F993" s="2" t="s">
        <v>16591</v>
      </c>
      <c r="G993" s="1" t="s">
        <v>16592</v>
      </c>
      <c r="H993" s="1" t="s">
        <v>16584</v>
      </c>
      <c r="I993" s="1" t="s">
        <v>12727</v>
      </c>
      <c r="J993" s="1" t="str">
        <f ca="1">IFERROR(__xludf.DUMMYFUNCTION("LEFT(INDEX(SPLIT(L993, "" ""), 4), 2)"),"13")</f>
        <v>13</v>
      </c>
      <c r="K993" s="1" t="s">
        <v>12589</v>
      </c>
      <c r="L993" s="4" t="str">
        <f ca="1">IFERROR(__xludf.DUMMYFUNCTION("JOIN("" "", SPLIT(REGEXEXTRACT(H993, ""(\S+\s+\S+\s+\S+\s+\S+)""), "" ""))"),"Intel Core i9 13900KS")</f>
        <v>Intel Core i9 13900KS</v>
      </c>
    </row>
    <row r="994" spans="1:12">
      <c r="A994" s="1" t="s">
        <v>16593</v>
      </c>
      <c r="B994" s="1" t="s">
        <v>16580</v>
      </c>
      <c r="D994" s="1" t="s">
        <v>10736</v>
      </c>
      <c r="E994" s="1" t="s">
        <v>16594</v>
      </c>
      <c r="F994" s="2" t="s">
        <v>16595</v>
      </c>
      <c r="G994" s="1" t="s">
        <v>16596</v>
      </c>
      <c r="H994" s="1" t="s">
        <v>16584</v>
      </c>
      <c r="I994" s="1" t="s">
        <v>12588</v>
      </c>
      <c r="J994" s="1" t="str">
        <f ca="1">IFERROR(__xludf.DUMMYFUNCTION("LEFT(INDEX(SPLIT(L994, "" ""), 4), 2)"),"13")</f>
        <v>13</v>
      </c>
      <c r="K994" s="1" t="s">
        <v>12589</v>
      </c>
      <c r="L994" s="4" t="str">
        <f ca="1">IFERROR(__xludf.DUMMYFUNCTION("JOIN("" "", SPLIT(REGEXEXTRACT(H994, ""(\S+\s+\S+\s+\S+\s+\S+)""), "" ""))"),"Intel Core i9 13900KS")</f>
        <v>Intel Core i9 13900KS</v>
      </c>
    </row>
    <row r="995" spans="1:12">
      <c r="A995" s="1" t="s">
        <v>16597</v>
      </c>
      <c r="B995" s="1" t="s">
        <v>16580</v>
      </c>
      <c r="D995" s="1" t="s">
        <v>10740</v>
      </c>
      <c r="E995" s="1" t="s">
        <v>16598</v>
      </c>
      <c r="F995" s="2" t="s">
        <v>16599</v>
      </c>
      <c r="G995" s="1" t="s">
        <v>16600</v>
      </c>
      <c r="H995" s="1" t="s">
        <v>16584</v>
      </c>
      <c r="I995" s="1" t="s">
        <v>12748</v>
      </c>
      <c r="J995" s="1" t="str">
        <f ca="1">IFERROR(__xludf.DUMMYFUNCTION("LEFT(INDEX(SPLIT(L995, "" ""), 4), 2)"),"13")</f>
        <v>13</v>
      </c>
      <c r="K995" s="1" t="s">
        <v>12589</v>
      </c>
      <c r="L995" s="4" t="str">
        <f ca="1">IFERROR(__xludf.DUMMYFUNCTION("JOIN("" "", SPLIT(REGEXEXTRACT(H995, ""(\S+\s+\S+\s+\S+\s+\S+)""), "" ""))"),"Intel Core i9 13900KS")</f>
        <v>Intel Core i9 13900KS</v>
      </c>
    </row>
    <row r="996" spans="1:12">
      <c r="A996" s="1" t="s">
        <v>16601</v>
      </c>
      <c r="B996" s="1" t="s">
        <v>16580</v>
      </c>
      <c r="D996" s="1" t="s">
        <v>12862</v>
      </c>
      <c r="E996" s="1" t="s">
        <v>16602</v>
      </c>
      <c r="F996" s="2" t="s">
        <v>16603</v>
      </c>
      <c r="G996" s="1" t="s">
        <v>16604</v>
      </c>
      <c r="H996" s="1" t="s">
        <v>16584</v>
      </c>
      <c r="I996" s="1" t="s">
        <v>12636</v>
      </c>
      <c r="J996" s="1" t="str">
        <f ca="1">IFERROR(__xludf.DUMMYFUNCTION("LEFT(INDEX(SPLIT(L996, "" ""), 4), 2)"),"13")</f>
        <v>13</v>
      </c>
      <c r="K996" s="1" t="s">
        <v>12589</v>
      </c>
      <c r="L996" s="4" t="str">
        <f ca="1">IFERROR(__xludf.DUMMYFUNCTION("JOIN("" "", SPLIT(REGEXEXTRACT(H996, ""(\S+\s+\S+\s+\S+\s+\S+)""), "" ""))"),"Intel Core i9 13900KS")</f>
        <v>Intel Core i9 13900KS</v>
      </c>
    </row>
    <row r="997" spans="1:12">
      <c r="A997" s="1" t="s">
        <v>16605</v>
      </c>
      <c r="B997" s="1" t="s">
        <v>16580</v>
      </c>
      <c r="D997" s="1" t="s">
        <v>12879</v>
      </c>
      <c r="E997" s="1" t="s">
        <v>16606</v>
      </c>
      <c r="F997" s="2" t="s">
        <v>16607</v>
      </c>
      <c r="G997" s="1" t="s">
        <v>16608</v>
      </c>
      <c r="H997" s="1" t="s">
        <v>16584</v>
      </c>
      <c r="I997" s="1" t="s">
        <v>12627</v>
      </c>
      <c r="J997" s="1" t="str">
        <f ca="1">IFERROR(__xludf.DUMMYFUNCTION("LEFT(INDEX(SPLIT(L997, "" ""), 4), 2)"),"13")</f>
        <v>13</v>
      </c>
      <c r="K997" s="1" t="s">
        <v>12589</v>
      </c>
      <c r="L997" s="4" t="str">
        <f ca="1">IFERROR(__xludf.DUMMYFUNCTION("JOIN("" "", SPLIT(REGEXEXTRACT(H997, ""(\S+\s+\S+\s+\S+\s+\S+)""), "" ""))"),"Intel Core i9 13900KS")</f>
        <v>Intel Core i9 13900KS</v>
      </c>
    </row>
    <row r="998" spans="1:12">
      <c r="A998" s="2" t="s">
        <v>16609</v>
      </c>
      <c r="B998" s="1" t="s">
        <v>16580</v>
      </c>
      <c r="D998" s="1" t="s">
        <v>12879</v>
      </c>
      <c r="E998" s="1" t="s">
        <v>16610</v>
      </c>
      <c r="F998" s="2" t="s">
        <v>16611</v>
      </c>
      <c r="G998" s="1" t="s">
        <v>16612</v>
      </c>
      <c r="H998" s="1" t="s">
        <v>16584</v>
      </c>
      <c r="I998" s="1" t="s">
        <v>13037</v>
      </c>
      <c r="J998" s="1" t="str">
        <f ca="1">IFERROR(__xludf.DUMMYFUNCTION("LEFT(INDEX(SPLIT(L998, "" ""), 4), 2)"),"13")</f>
        <v>13</v>
      </c>
      <c r="K998" s="1" t="s">
        <v>12589</v>
      </c>
      <c r="L998" s="4" t="str">
        <f ca="1">IFERROR(__xludf.DUMMYFUNCTION("JOIN("" "", SPLIT(REGEXEXTRACT(H998, ""(\S+\s+\S+\s+\S+\s+\S+)""), "" ""))"),"Intel Core i9 13900KS")</f>
        <v>Intel Core i9 13900KS</v>
      </c>
    </row>
    <row r="999" spans="1:12">
      <c r="A999" s="1" t="s">
        <v>16613</v>
      </c>
      <c r="B999" s="1" t="s">
        <v>16580</v>
      </c>
      <c r="D999" s="1" t="s">
        <v>12888</v>
      </c>
      <c r="E999" s="1" t="s">
        <v>16614</v>
      </c>
      <c r="F999" s="2" t="s">
        <v>16615</v>
      </c>
      <c r="G999" s="1" t="s">
        <v>16616</v>
      </c>
      <c r="H999" s="1" t="s">
        <v>16584</v>
      </c>
      <c r="I999" s="1" t="s">
        <v>12627</v>
      </c>
      <c r="J999" s="1" t="str">
        <f ca="1">IFERROR(__xludf.DUMMYFUNCTION("LEFT(INDEX(SPLIT(L999, "" ""), 4), 2)"),"13")</f>
        <v>13</v>
      </c>
      <c r="K999" s="1" t="s">
        <v>12589</v>
      </c>
      <c r="L999" s="4" t="str">
        <f ca="1">IFERROR(__xludf.DUMMYFUNCTION("JOIN("" "", SPLIT(REGEXEXTRACT(H999, ""(\S+\s+\S+\s+\S+\s+\S+)""), "" ""))"),"Intel Core i9 13900KS")</f>
        <v>Intel Core i9 13900KS</v>
      </c>
    </row>
    <row r="1000" spans="1:12">
      <c r="A1000" s="1" t="s">
        <v>16617</v>
      </c>
      <c r="B1000" s="1" t="s">
        <v>16580</v>
      </c>
      <c r="D1000" s="1" t="s">
        <v>12905</v>
      </c>
      <c r="E1000" s="1" t="s">
        <v>16618</v>
      </c>
      <c r="F1000" s="2" t="s">
        <v>16619</v>
      </c>
      <c r="G1000" s="1" t="s">
        <v>16620</v>
      </c>
      <c r="H1000" s="1" t="s">
        <v>16584</v>
      </c>
      <c r="I1000" s="1" t="s">
        <v>16621</v>
      </c>
      <c r="J1000" s="1" t="str">
        <f ca="1">IFERROR(__xludf.DUMMYFUNCTION("LEFT(INDEX(SPLIT(L1000, "" ""), 4), 2)"),"13")</f>
        <v>13</v>
      </c>
      <c r="K1000" s="1" t="s">
        <v>12589</v>
      </c>
      <c r="L1000" s="4" t="str">
        <f ca="1">IFERROR(__xludf.DUMMYFUNCTION("JOIN("" "", SPLIT(REGEXEXTRACT(H1000, ""(\S+\s+\S+\s+\S+\s+\S+)""), "" ""))"),"Intel Core i9 13900KS")</f>
        <v>Intel Core i9 13900KS</v>
      </c>
    </row>
    <row r="1001" spans="1:12">
      <c r="A1001" s="1" t="s">
        <v>16622</v>
      </c>
      <c r="B1001" s="1" t="s">
        <v>16580</v>
      </c>
      <c r="D1001" s="1" t="s">
        <v>12905</v>
      </c>
      <c r="E1001" s="1" t="s">
        <v>16623</v>
      </c>
      <c r="F1001" s="2" t="s">
        <v>16624</v>
      </c>
      <c r="G1001" s="1" t="s">
        <v>16625</v>
      </c>
      <c r="H1001" s="1" t="s">
        <v>16584</v>
      </c>
      <c r="I1001" s="1" t="s">
        <v>12645</v>
      </c>
      <c r="J1001" s="1" t="str">
        <f ca="1">IFERROR(__xludf.DUMMYFUNCTION("LEFT(INDEX(SPLIT(L1001, "" ""), 4), 2)"),"13")</f>
        <v>13</v>
      </c>
      <c r="K1001" s="1" t="s">
        <v>12589</v>
      </c>
      <c r="L1001" s="4" t="str">
        <f ca="1">IFERROR(__xludf.DUMMYFUNCTION("JOIN("" "", SPLIT(REGEXEXTRACT(H1001, ""(\S+\s+\S+\s+\S+\s+\S+)""), "" ""))"),"Intel Core i9 13900KS")</f>
        <v>Intel Core i9 13900KS</v>
      </c>
    </row>
    <row r="1002" spans="1:12">
      <c r="A1002" s="1" t="s">
        <v>15213</v>
      </c>
      <c r="B1002" s="1" t="s">
        <v>16580</v>
      </c>
      <c r="D1002" s="1" t="s">
        <v>12905</v>
      </c>
      <c r="E1002" s="1" t="s">
        <v>16626</v>
      </c>
      <c r="F1002" s="2" t="s">
        <v>15215</v>
      </c>
      <c r="G1002" s="1" t="s">
        <v>15216</v>
      </c>
      <c r="H1002" s="1" t="s">
        <v>16584</v>
      </c>
      <c r="I1002" s="1" t="s">
        <v>15217</v>
      </c>
      <c r="J1002" s="1" t="str">
        <f ca="1">IFERROR(__xludf.DUMMYFUNCTION("LEFT(INDEX(SPLIT(L1002, "" ""), 4), 2)"),"13")</f>
        <v>13</v>
      </c>
      <c r="K1002" s="1" t="s">
        <v>12589</v>
      </c>
      <c r="L1002" s="4" t="str">
        <f ca="1">IFERROR(__xludf.DUMMYFUNCTION("JOIN("" "", SPLIT(REGEXEXTRACT(H1002, ""(\S+\s+\S+\s+\S+\s+\S+)""), "" ""))"),"Intel Core i9 13900KS")</f>
        <v>Intel Core i9 13900KS</v>
      </c>
    </row>
    <row r="1003" spans="1:12">
      <c r="A1003" s="1" t="s">
        <v>16627</v>
      </c>
      <c r="B1003" s="1" t="s">
        <v>16628</v>
      </c>
      <c r="D1003" s="1" t="s">
        <v>10347</v>
      </c>
      <c r="E1003" s="1" t="s">
        <v>16629</v>
      </c>
      <c r="F1003" s="2" t="s">
        <v>16630</v>
      </c>
      <c r="G1003" s="1" t="s">
        <v>16631</v>
      </c>
      <c r="H1003" s="1" t="s">
        <v>16632</v>
      </c>
      <c r="I1003" s="1" t="s">
        <v>12609</v>
      </c>
      <c r="J1003" s="1" t="str">
        <f ca="1">IFERROR(__xludf.DUMMYFUNCTION("LEFT(INDEX(SPLIT(L1003, "" ""), 4), 2)"),"13")</f>
        <v>13</v>
      </c>
      <c r="K1003" s="1" t="s">
        <v>12589</v>
      </c>
      <c r="L1003" s="4" t="str">
        <f ca="1">IFERROR(__xludf.DUMMYFUNCTION("JOIN("" "", SPLIT(REGEXEXTRACT(H1003, ""(\S+\s+\S+\s+\S+\s+\S+)""), "" ""))"),"Intel Core i5 13500")</f>
        <v>Intel Core i5 13500</v>
      </c>
    </row>
    <row r="1004" spans="1:12">
      <c r="A1004" s="1" t="s">
        <v>16633</v>
      </c>
      <c r="B1004" s="1" t="s">
        <v>16628</v>
      </c>
      <c r="D1004" s="1" t="s">
        <v>10347</v>
      </c>
      <c r="E1004" s="1" t="s">
        <v>16634</v>
      </c>
      <c r="F1004" s="2" t="s">
        <v>16635</v>
      </c>
      <c r="G1004" s="1" t="s">
        <v>16636</v>
      </c>
      <c r="H1004" s="1" t="s">
        <v>16632</v>
      </c>
      <c r="I1004" s="1" t="s">
        <v>12594</v>
      </c>
      <c r="J1004" s="1" t="str">
        <f ca="1">IFERROR(__xludf.DUMMYFUNCTION("LEFT(INDEX(SPLIT(L1004, "" ""), 4), 2)"),"13")</f>
        <v>13</v>
      </c>
      <c r="K1004" s="1" t="s">
        <v>12589</v>
      </c>
      <c r="L1004" s="4" t="str">
        <f ca="1">IFERROR(__xludf.DUMMYFUNCTION("JOIN("" "", SPLIT(REGEXEXTRACT(H1004, ""(\S+\s+\S+\s+\S+\s+\S+)""), "" ""))"),"Intel Core i5 13500")</f>
        <v>Intel Core i5 13500</v>
      </c>
    </row>
    <row r="1005" spans="1:12">
      <c r="A1005" s="1" t="s">
        <v>16637</v>
      </c>
      <c r="B1005" s="1" t="s">
        <v>16628</v>
      </c>
      <c r="D1005" s="1" t="s">
        <v>10347</v>
      </c>
      <c r="E1005" s="1" t="s">
        <v>16638</v>
      </c>
      <c r="F1005" s="2" t="s">
        <v>16639</v>
      </c>
      <c r="G1005" s="1" t="s">
        <v>16640</v>
      </c>
      <c r="H1005" s="1" t="s">
        <v>16632</v>
      </c>
      <c r="I1005" s="1" t="s">
        <v>12665</v>
      </c>
      <c r="J1005" s="1" t="str">
        <f ca="1">IFERROR(__xludf.DUMMYFUNCTION("LEFT(INDEX(SPLIT(L1005, "" ""), 4), 2)"),"13")</f>
        <v>13</v>
      </c>
      <c r="K1005" s="1" t="s">
        <v>12589</v>
      </c>
      <c r="L1005" s="4" t="str">
        <f ca="1">IFERROR(__xludf.DUMMYFUNCTION("JOIN("" "", SPLIT(REGEXEXTRACT(H1005, ""(\S+\s+\S+\s+\S+\s+\S+)""), "" ""))"),"Intel Core i5 13500")</f>
        <v>Intel Core i5 13500</v>
      </c>
    </row>
    <row r="1006" spans="1:12">
      <c r="A1006" s="1" t="s">
        <v>16641</v>
      </c>
      <c r="B1006" s="1" t="s">
        <v>16628</v>
      </c>
      <c r="D1006" s="1" t="s">
        <v>10347</v>
      </c>
      <c r="E1006" s="1" t="s">
        <v>16642</v>
      </c>
      <c r="F1006" s="2" t="s">
        <v>16643</v>
      </c>
      <c r="G1006" s="1" t="s">
        <v>16644</v>
      </c>
      <c r="H1006" s="1" t="s">
        <v>16632</v>
      </c>
      <c r="I1006" s="1" t="s">
        <v>12627</v>
      </c>
      <c r="J1006" s="1" t="str">
        <f ca="1">IFERROR(__xludf.DUMMYFUNCTION("LEFT(INDEX(SPLIT(L1006, "" ""), 4), 2)"),"13")</f>
        <v>13</v>
      </c>
      <c r="K1006" s="1" t="s">
        <v>12589</v>
      </c>
      <c r="L1006" s="4" t="str">
        <f ca="1">IFERROR(__xludf.DUMMYFUNCTION("JOIN("" "", SPLIT(REGEXEXTRACT(H1006, ""(\S+\s+\S+\s+\S+\s+\S+)""), "" ""))"),"Intel Core i5 13500")</f>
        <v>Intel Core i5 13500</v>
      </c>
    </row>
    <row r="1007" spans="1:12">
      <c r="A1007" s="1" t="s">
        <v>16645</v>
      </c>
      <c r="B1007" s="1" t="s">
        <v>16628</v>
      </c>
      <c r="D1007" s="1" t="s">
        <v>10778</v>
      </c>
      <c r="E1007" s="1" t="s">
        <v>16646</v>
      </c>
      <c r="F1007" s="2" t="s">
        <v>16647</v>
      </c>
      <c r="G1007" s="1" t="s">
        <v>16648</v>
      </c>
      <c r="H1007" s="1" t="s">
        <v>16632</v>
      </c>
      <c r="I1007" s="1" t="s">
        <v>12665</v>
      </c>
      <c r="J1007" s="1" t="str">
        <f ca="1">IFERROR(__xludf.DUMMYFUNCTION("LEFT(INDEX(SPLIT(L1007, "" ""), 4), 2)"),"13")</f>
        <v>13</v>
      </c>
      <c r="K1007" s="1" t="s">
        <v>12589</v>
      </c>
      <c r="L1007" s="4" t="str">
        <f ca="1">IFERROR(__xludf.DUMMYFUNCTION("JOIN("" "", SPLIT(REGEXEXTRACT(H1007, ""(\S+\s+\S+\s+\S+\s+\S+)""), "" ""))"),"Intel Core i5 13500")</f>
        <v>Intel Core i5 13500</v>
      </c>
    </row>
    <row r="1008" spans="1:12">
      <c r="A1008" s="1" t="s">
        <v>16649</v>
      </c>
      <c r="B1008" s="1" t="s">
        <v>16628</v>
      </c>
      <c r="D1008" s="1" t="s">
        <v>10743</v>
      </c>
      <c r="E1008" s="1" t="s">
        <v>16650</v>
      </c>
      <c r="F1008" s="2" t="s">
        <v>16651</v>
      </c>
      <c r="G1008" s="1" t="s">
        <v>16652</v>
      </c>
      <c r="H1008" s="1" t="s">
        <v>16632</v>
      </c>
      <c r="I1008" s="1" t="s">
        <v>13137</v>
      </c>
      <c r="J1008" s="1" t="str">
        <f ca="1">IFERROR(__xludf.DUMMYFUNCTION("LEFT(INDEX(SPLIT(L1008, "" ""), 4), 2)"),"13")</f>
        <v>13</v>
      </c>
      <c r="K1008" s="1" t="s">
        <v>12589</v>
      </c>
      <c r="L1008" s="4" t="str">
        <f ca="1">IFERROR(__xludf.DUMMYFUNCTION("JOIN("" "", SPLIT(REGEXEXTRACT(H1008, ""(\S+\s+\S+\s+\S+\s+\S+)""), "" ""))"),"Intel Core i5 13500")</f>
        <v>Intel Core i5 13500</v>
      </c>
    </row>
    <row r="1009" spans="1:12">
      <c r="A1009" s="1" t="s">
        <v>16653</v>
      </c>
      <c r="B1009" s="1" t="s">
        <v>16628</v>
      </c>
      <c r="D1009" s="1" t="s">
        <v>10736</v>
      </c>
      <c r="E1009" s="1" t="s">
        <v>16654</v>
      </c>
      <c r="F1009" s="2" t="s">
        <v>16655</v>
      </c>
      <c r="G1009" s="1" t="s">
        <v>16656</v>
      </c>
      <c r="H1009" s="1" t="s">
        <v>16632</v>
      </c>
      <c r="I1009" s="1" t="s">
        <v>12599</v>
      </c>
      <c r="J1009" s="1" t="str">
        <f ca="1">IFERROR(__xludf.DUMMYFUNCTION("LEFT(INDEX(SPLIT(L1009, "" ""), 4), 2)"),"13")</f>
        <v>13</v>
      </c>
      <c r="K1009" s="1" t="s">
        <v>12589</v>
      </c>
      <c r="L1009" s="4" t="str">
        <f ca="1">IFERROR(__xludf.DUMMYFUNCTION("JOIN("" "", SPLIT(REGEXEXTRACT(H1009, ""(\S+\s+\S+\s+\S+\s+\S+)""), "" ""))"),"Intel Core i5 13500")</f>
        <v>Intel Core i5 13500</v>
      </c>
    </row>
    <row r="1010" spans="1:12">
      <c r="A1010" s="1" t="s">
        <v>16657</v>
      </c>
      <c r="B1010" s="1" t="s">
        <v>16628</v>
      </c>
      <c r="D1010" s="1" t="s">
        <v>10736</v>
      </c>
      <c r="E1010" s="1" t="s">
        <v>16658</v>
      </c>
      <c r="F1010" s="2" t="s">
        <v>16659</v>
      </c>
      <c r="G1010" s="1" t="s">
        <v>16660</v>
      </c>
      <c r="H1010" s="1" t="s">
        <v>16632</v>
      </c>
      <c r="I1010" s="1" t="s">
        <v>12588</v>
      </c>
      <c r="J1010" s="1" t="str">
        <f ca="1">IFERROR(__xludf.DUMMYFUNCTION("LEFT(INDEX(SPLIT(L1010, "" ""), 4), 2)"),"13")</f>
        <v>13</v>
      </c>
      <c r="K1010" s="1" t="s">
        <v>12589</v>
      </c>
      <c r="L1010" s="4" t="str">
        <f ca="1">IFERROR(__xludf.DUMMYFUNCTION("JOIN("" "", SPLIT(REGEXEXTRACT(H1010, ""(\S+\s+\S+\s+\S+\s+\S+)""), "" ""))"),"Intel Core i5 13500")</f>
        <v>Intel Core i5 13500</v>
      </c>
    </row>
    <row r="1011" spans="1:12">
      <c r="A1011" s="1" t="s">
        <v>16661</v>
      </c>
      <c r="B1011" s="1" t="s">
        <v>16628</v>
      </c>
      <c r="D1011" s="1" t="s">
        <v>10740</v>
      </c>
      <c r="E1011" s="1" t="s">
        <v>16662</v>
      </c>
      <c r="F1011" s="2" t="s">
        <v>16663</v>
      </c>
      <c r="G1011" s="1" t="s">
        <v>16664</v>
      </c>
      <c r="H1011" s="1" t="s">
        <v>16632</v>
      </c>
      <c r="I1011" s="1" t="s">
        <v>12727</v>
      </c>
      <c r="J1011" s="1" t="str">
        <f ca="1">IFERROR(__xludf.DUMMYFUNCTION("LEFT(INDEX(SPLIT(L1011, "" ""), 4), 2)"),"13")</f>
        <v>13</v>
      </c>
      <c r="K1011" s="1" t="s">
        <v>12589</v>
      </c>
      <c r="L1011" s="4" t="str">
        <f ca="1">IFERROR(__xludf.DUMMYFUNCTION("JOIN("" "", SPLIT(REGEXEXTRACT(H1011, ""(\S+\s+\S+\s+\S+\s+\S+)""), "" ""))"),"Intel Core i5 13500")</f>
        <v>Intel Core i5 13500</v>
      </c>
    </row>
    <row r="1012" spans="1:12">
      <c r="A1012" s="1" t="s">
        <v>16665</v>
      </c>
      <c r="B1012" s="1" t="s">
        <v>16628</v>
      </c>
      <c r="D1012" s="1" t="s">
        <v>12879</v>
      </c>
      <c r="E1012" s="1" t="s">
        <v>16666</v>
      </c>
      <c r="F1012" s="2" t="s">
        <v>16667</v>
      </c>
      <c r="G1012" s="1" t="s">
        <v>16668</v>
      </c>
      <c r="H1012" s="1" t="s">
        <v>16632</v>
      </c>
      <c r="I1012" s="1" t="s">
        <v>12604</v>
      </c>
      <c r="J1012" s="1" t="str">
        <f ca="1">IFERROR(__xludf.DUMMYFUNCTION("LEFT(INDEX(SPLIT(L1012, "" ""), 4), 2)"),"13")</f>
        <v>13</v>
      </c>
      <c r="K1012" s="1" t="s">
        <v>12589</v>
      </c>
      <c r="L1012" s="4" t="str">
        <f ca="1">IFERROR(__xludf.DUMMYFUNCTION("JOIN("" "", SPLIT(REGEXEXTRACT(H1012, ""(\S+\s+\S+\s+\S+\s+\S+)""), "" ""))"),"Intel Core i5 13500")</f>
        <v>Intel Core i5 13500</v>
      </c>
    </row>
    <row r="1013" spans="1:12">
      <c r="A1013" s="1" t="s">
        <v>16669</v>
      </c>
      <c r="B1013" s="1" t="s">
        <v>16670</v>
      </c>
      <c r="D1013" s="1" t="s">
        <v>10305</v>
      </c>
      <c r="E1013" s="1" t="s">
        <v>16671</v>
      </c>
      <c r="F1013" s="2" t="s">
        <v>16672</v>
      </c>
      <c r="G1013" s="1" t="s">
        <v>16673</v>
      </c>
      <c r="H1013" s="1" t="s">
        <v>16674</v>
      </c>
      <c r="I1013" s="1" t="s">
        <v>12665</v>
      </c>
      <c r="J1013" s="1" t="str">
        <f ca="1">IFERROR(__xludf.DUMMYFUNCTION("LEFT(INDEX(SPLIT(L1013, "" ""), 4), 2)"),"13")</f>
        <v>13</v>
      </c>
      <c r="K1013" s="1" t="s">
        <v>12589</v>
      </c>
      <c r="L1013" s="4" t="str">
        <f ca="1">IFERROR(__xludf.DUMMYFUNCTION("JOIN("" "", SPLIT(REGEXEXTRACT(H1013, ""(\S+\s+\S+\s+\S+\s+\S+)""), "" ""))"),"Intel Core i5 13400")</f>
        <v>Intel Core i5 13400</v>
      </c>
    </row>
    <row r="1014" spans="1:12">
      <c r="A1014" s="1" t="s">
        <v>16675</v>
      </c>
      <c r="B1014" s="1" t="s">
        <v>16670</v>
      </c>
      <c r="D1014" s="1" t="s">
        <v>10305</v>
      </c>
      <c r="E1014" s="1" t="s">
        <v>16676</v>
      </c>
      <c r="F1014" s="2" t="s">
        <v>16677</v>
      </c>
      <c r="G1014" s="1" t="s">
        <v>16678</v>
      </c>
      <c r="H1014" s="1" t="s">
        <v>16674</v>
      </c>
      <c r="I1014" s="1" t="s">
        <v>12604</v>
      </c>
      <c r="J1014" s="1" t="str">
        <f ca="1">IFERROR(__xludf.DUMMYFUNCTION("LEFT(INDEX(SPLIT(L1014, "" ""), 4), 2)"),"13")</f>
        <v>13</v>
      </c>
      <c r="K1014" s="1" t="s">
        <v>12589</v>
      </c>
      <c r="L1014" s="4" t="str">
        <f ca="1">IFERROR(__xludf.DUMMYFUNCTION("JOIN("" "", SPLIT(REGEXEXTRACT(H1014, ""(\S+\s+\S+\s+\S+\s+\S+)""), "" ""))"),"Intel Core i5 13400")</f>
        <v>Intel Core i5 13400</v>
      </c>
    </row>
    <row r="1015" spans="1:12">
      <c r="A1015" s="1" t="s">
        <v>16679</v>
      </c>
      <c r="B1015" s="1" t="s">
        <v>16670</v>
      </c>
      <c r="D1015" s="1" t="s">
        <v>12888</v>
      </c>
      <c r="E1015" s="1" t="s">
        <v>16680</v>
      </c>
      <c r="F1015" s="2" t="s">
        <v>16681</v>
      </c>
      <c r="G1015" s="1" t="s">
        <v>16682</v>
      </c>
      <c r="H1015" s="1" t="s">
        <v>16674</v>
      </c>
      <c r="I1015" s="1" t="s">
        <v>12714</v>
      </c>
      <c r="J1015" s="1" t="str">
        <f ca="1">IFERROR(__xludf.DUMMYFUNCTION("LEFT(INDEX(SPLIT(L1015, "" ""), 4), 2)"),"13")</f>
        <v>13</v>
      </c>
      <c r="K1015" s="1" t="s">
        <v>12589</v>
      </c>
      <c r="L1015" s="4" t="str">
        <f ca="1">IFERROR(__xludf.DUMMYFUNCTION("JOIN("" "", SPLIT(REGEXEXTRACT(H1015, ""(\S+\s+\S+\s+\S+\s+\S+)""), "" ""))"),"Intel Core i5 13400")</f>
        <v>Intel Core i5 13400</v>
      </c>
    </row>
    <row r="1016" spans="1:12">
      <c r="A1016" s="1" t="s">
        <v>16683</v>
      </c>
      <c r="B1016" s="1" t="s">
        <v>16670</v>
      </c>
      <c r="D1016" s="1" t="s">
        <v>12905</v>
      </c>
      <c r="E1016" s="1" t="s">
        <v>16684</v>
      </c>
      <c r="F1016" s="2" t="s">
        <v>16685</v>
      </c>
      <c r="G1016" s="1" t="s">
        <v>16686</v>
      </c>
      <c r="H1016" s="1" t="s">
        <v>16674</v>
      </c>
      <c r="I1016" s="1" t="s">
        <v>12681</v>
      </c>
      <c r="J1016" s="1" t="str">
        <f ca="1">IFERROR(__xludf.DUMMYFUNCTION("LEFT(INDEX(SPLIT(L1016, "" ""), 4), 2)"),"13")</f>
        <v>13</v>
      </c>
      <c r="K1016" s="1" t="s">
        <v>12589</v>
      </c>
      <c r="L1016" s="4" t="str">
        <f ca="1">IFERROR(__xludf.DUMMYFUNCTION("JOIN("" "", SPLIT(REGEXEXTRACT(H1016, ""(\S+\s+\S+\s+\S+\s+\S+)""), "" ""))"),"Intel Core i5 13400")</f>
        <v>Intel Core i5 13400</v>
      </c>
    </row>
    <row r="1017" spans="1:12">
      <c r="A1017" s="1" t="s">
        <v>16687</v>
      </c>
      <c r="B1017" s="1" t="s">
        <v>16688</v>
      </c>
      <c r="D1017" s="1" t="s">
        <v>10305</v>
      </c>
      <c r="E1017" s="1" t="s">
        <v>16689</v>
      </c>
      <c r="F1017" s="2" t="s">
        <v>16690</v>
      </c>
      <c r="G1017" s="1" t="s">
        <v>16691</v>
      </c>
      <c r="H1017" s="1" t="s">
        <v>16692</v>
      </c>
      <c r="I1017" s="1" t="s">
        <v>12588</v>
      </c>
      <c r="J1017" s="1" t="str">
        <f ca="1">IFERROR(__xludf.DUMMYFUNCTION("LEFT(INDEX(SPLIT(L1017, "" ""), 4), 2)"),"12")</f>
        <v>12</v>
      </c>
      <c r="K1017" s="1" t="s">
        <v>12589</v>
      </c>
      <c r="L1017" s="4" t="str">
        <f ca="1">IFERROR(__xludf.DUMMYFUNCTION("JOIN("" "", SPLIT(REGEXEXTRACT(H1017, ""(\S+\s+\S+\s+\S+\s+\S+)""), "" ""))"),"Intel Core i3 12100")</f>
        <v>Intel Core i3 12100</v>
      </c>
    </row>
    <row r="1018" spans="1:12">
      <c r="A1018" s="1" t="s">
        <v>15758</v>
      </c>
      <c r="B1018" s="1" t="s">
        <v>16688</v>
      </c>
      <c r="D1018" s="1" t="s">
        <v>10305</v>
      </c>
      <c r="E1018" s="1" t="s">
        <v>16693</v>
      </c>
      <c r="F1018" s="2" t="s">
        <v>15760</v>
      </c>
      <c r="G1018" s="1" t="s">
        <v>16694</v>
      </c>
      <c r="H1018" s="1" t="s">
        <v>16692</v>
      </c>
      <c r="I1018" s="1" t="s">
        <v>12594</v>
      </c>
      <c r="J1018" s="1" t="str">
        <f ca="1">IFERROR(__xludf.DUMMYFUNCTION("LEFT(INDEX(SPLIT(L1018, "" ""), 4), 2)"),"12")</f>
        <v>12</v>
      </c>
      <c r="K1018" s="1" t="s">
        <v>12589</v>
      </c>
      <c r="L1018" s="4" t="str">
        <f ca="1">IFERROR(__xludf.DUMMYFUNCTION("JOIN("" "", SPLIT(REGEXEXTRACT(H1018, ""(\S+\s+\S+\s+\S+\s+\S+)""), "" ""))"),"Intel Core i3 12100")</f>
        <v>Intel Core i3 12100</v>
      </c>
    </row>
    <row r="1019" spans="1:12">
      <c r="A1019" s="1" t="s">
        <v>16695</v>
      </c>
      <c r="B1019" s="1" t="s">
        <v>16688</v>
      </c>
      <c r="D1019" s="1" t="s">
        <v>10305</v>
      </c>
      <c r="E1019" s="1" t="s">
        <v>16696</v>
      </c>
      <c r="F1019" s="2" t="s">
        <v>16697</v>
      </c>
      <c r="G1019" s="1" t="s">
        <v>16698</v>
      </c>
      <c r="H1019" s="1" t="s">
        <v>16692</v>
      </c>
      <c r="I1019" s="1" t="s">
        <v>12588</v>
      </c>
      <c r="J1019" s="1" t="str">
        <f ca="1">IFERROR(__xludf.DUMMYFUNCTION("LEFT(INDEX(SPLIT(L1019, "" ""), 4), 2)"),"12")</f>
        <v>12</v>
      </c>
      <c r="K1019" s="1" t="s">
        <v>12589</v>
      </c>
      <c r="L1019" s="4" t="str">
        <f ca="1">IFERROR(__xludf.DUMMYFUNCTION("JOIN("" "", SPLIT(REGEXEXTRACT(H1019, ""(\S+\s+\S+\s+\S+\s+\S+)""), "" ""))"),"Intel Core i3 12100")</f>
        <v>Intel Core i3 12100</v>
      </c>
    </row>
    <row r="1020" spans="1:12">
      <c r="A1020" s="1" t="s">
        <v>16699</v>
      </c>
      <c r="B1020" s="1" t="s">
        <v>16688</v>
      </c>
      <c r="D1020" s="1" t="s">
        <v>10288</v>
      </c>
      <c r="E1020" s="1" t="s">
        <v>16700</v>
      </c>
      <c r="F1020" s="2" t="s">
        <v>16701</v>
      </c>
      <c r="G1020" s="1" t="s">
        <v>16702</v>
      </c>
      <c r="H1020" s="1" t="s">
        <v>16692</v>
      </c>
      <c r="I1020" s="1" t="s">
        <v>12599</v>
      </c>
      <c r="J1020" s="1" t="str">
        <f ca="1">IFERROR(__xludf.DUMMYFUNCTION("LEFT(INDEX(SPLIT(L1020, "" ""), 4), 2)"),"12")</f>
        <v>12</v>
      </c>
      <c r="K1020" s="1" t="s">
        <v>12589</v>
      </c>
      <c r="L1020" s="4" t="str">
        <f ca="1">IFERROR(__xludf.DUMMYFUNCTION("JOIN("" "", SPLIT(REGEXEXTRACT(H1020, ""(\S+\s+\S+\s+\S+\s+\S+)""), "" ""))"),"Intel Core i3 12100")</f>
        <v>Intel Core i3 12100</v>
      </c>
    </row>
    <row r="1021" spans="1:12">
      <c r="A1021" s="1" t="s">
        <v>16703</v>
      </c>
      <c r="B1021" s="1" t="s">
        <v>16688</v>
      </c>
      <c r="D1021" s="1" t="s">
        <v>10288</v>
      </c>
      <c r="E1021" s="1" t="s">
        <v>16704</v>
      </c>
      <c r="F1021" s="2" t="s">
        <v>16705</v>
      </c>
      <c r="G1021" s="1" t="s">
        <v>16706</v>
      </c>
      <c r="H1021" s="1" t="s">
        <v>16692</v>
      </c>
      <c r="I1021" s="1" t="s">
        <v>12588</v>
      </c>
      <c r="J1021" s="1" t="str">
        <f ca="1">IFERROR(__xludf.DUMMYFUNCTION("LEFT(INDEX(SPLIT(L1021, "" ""), 4), 2)"),"12")</f>
        <v>12</v>
      </c>
      <c r="K1021" s="1" t="s">
        <v>12589</v>
      </c>
      <c r="L1021" s="4" t="str">
        <f ca="1">IFERROR(__xludf.DUMMYFUNCTION("JOIN("" "", SPLIT(REGEXEXTRACT(H1021, ""(\S+\s+\S+\s+\S+\s+\S+)""), "" ""))"),"Intel Core i3 12100")</f>
        <v>Intel Core i3 12100</v>
      </c>
    </row>
    <row r="1022" spans="1:12">
      <c r="A1022" s="1" t="s">
        <v>13129</v>
      </c>
      <c r="B1022" s="1" t="s">
        <v>16688</v>
      </c>
      <c r="D1022" s="1" t="s">
        <v>10479</v>
      </c>
      <c r="E1022" s="1" t="s">
        <v>14938</v>
      </c>
      <c r="F1022" s="2" t="s">
        <v>13131</v>
      </c>
      <c r="G1022" s="1" t="s">
        <v>14939</v>
      </c>
      <c r="H1022" s="1" t="s">
        <v>16692</v>
      </c>
      <c r="I1022" s="1" t="s">
        <v>12599</v>
      </c>
      <c r="J1022" s="1" t="str">
        <f ca="1">IFERROR(__xludf.DUMMYFUNCTION("LEFT(INDEX(SPLIT(L1022, "" ""), 4), 2)"),"12")</f>
        <v>12</v>
      </c>
      <c r="K1022" s="1" t="s">
        <v>12589</v>
      </c>
      <c r="L1022" s="4" t="str">
        <f ca="1">IFERROR(__xludf.DUMMYFUNCTION("JOIN("" "", SPLIT(REGEXEXTRACT(H1022, ""(\S+\s+\S+\s+\S+\s+\S+)""), "" ""))"),"Intel Core i3 12100")</f>
        <v>Intel Core i3 12100</v>
      </c>
    </row>
    <row r="1023" spans="1:12">
      <c r="A1023" s="1" t="s">
        <v>16707</v>
      </c>
      <c r="B1023" s="1" t="s">
        <v>16688</v>
      </c>
      <c r="D1023" s="1" t="s">
        <v>10347</v>
      </c>
      <c r="E1023" s="1" t="s">
        <v>16708</v>
      </c>
      <c r="F1023" s="2" t="s">
        <v>16709</v>
      </c>
      <c r="G1023" s="1" t="s">
        <v>16710</v>
      </c>
      <c r="H1023" s="1" t="s">
        <v>16692</v>
      </c>
      <c r="I1023" s="1" t="s">
        <v>12604</v>
      </c>
      <c r="J1023" s="1" t="str">
        <f ca="1">IFERROR(__xludf.DUMMYFUNCTION("LEFT(INDEX(SPLIT(L1023, "" ""), 4), 2)"),"12")</f>
        <v>12</v>
      </c>
      <c r="K1023" s="1" t="s">
        <v>12589</v>
      </c>
      <c r="L1023" s="4" t="str">
        <f ca="1">IFERROR(__xludf.DUMMYFUNCTION("JOIN("" "", SPLIT(REGEXEXTRACT(H1023, ""(\S+\s+\S+\s+\S+\s+\S+)""), "" ""))"),"Intel Core i3 12100")</f>
        <v>Intel Core i3 12100</v>
      </c>
    </row>
    <row r="1024" spans="1:12">
      <c r="A1024" s="1" t="s">
        <v>16711</v>
      </c>
      <c r="B1024" s="1" t="s">
        <v>16688</v>
      </c>
      <c r="D1024" s="1" t="s">
        <v>10736</v>
      </c>
      <c r="E1024" s="1" t="s">
        <v>16712</v>
      </c>
      <c r="F1024" s="2" t="s">
        <v>16713</v>
      </c>
      <c r="G1024" s="1" t="s">
        <v>16714</v>
      </c>
      <c r="H1024" s="1" t="s">
        <v>16692</v>
      </c>
      <c r="I1024" s="1" t="s">
        <v>12588</v>
      </c>
      <c r="J1024" s="1" t="str">
        <f ca="1">IFERROR(__xludf.DUMMYFUNCTION("LEFT(INDEX(SPLIT(L1024, "" ""), 4), 2)"),"12")</f>
        <v>12</v>
      </c>
      <c r="K1024" s="1" t="s">
        <v>12589</v>
      </c>
      <c r="L1024" s="4" t="str">
        <f ca="1">IFERROR(__xludf.DUMMYFUNCTION("JOIN("" "", SPLIT(REGEXEXTRACT(H1024, ""(\S+\s+\S+\s+\S+\s+\S+)""), "" ""))"),"Intel Core i3 12100")</f>
        <v>Intel Core i3 12100</v>
      </c>
    </row>
    <row r="1025" spans="1:12">
      <c r="A1025" s="1" t="s">
        <v>16715</v>
      </c>
      <c r="B1025" s="1" t="s">
        <v>16688</v>
      </c>
      <c r="D1025" s="1" t="s">
        <v>10755</v>
      </c>
      <c r="E1025" s="1" t="s">
        <v>16716</v>
      </c>
      <c r="F1025" s="2" t="s">
        <v>16717</v>
      </c>
      <c r="G1025" s="1" t="s">
        <v>16718</v>
      </c>
      <c r="H1025" s="1" t="s">
        <v>16692</v>
      </c>
      <c r="I1025" s="1" t="s">
        <v>12599</v>
      </c>
      <c r="J1025" s="1" t="str">
        <f ca="1">IFERROR(__xludf.DUMMYFUNCTION("LEFT(INDEX(SPLIT(L1025, "" ""), 4), 2)"),"12")</f>
        <v>12</v>
      </c>
      <c r="K1025" s="1" t="s">
        <v>12589</v>
      </c>
      <c r="L1025" s="4" t="str">
        <f ca="1">IFERROR(__xludf.DUMMYFUNCTION("JOIN("" "", SPLIT(REGEXEXTRACT(H1025, ""(\S+\s+\S+\s+\S+\s+\S+)""), "" ""))"),"Intel Core i3 12100")</f>
        <v>Intel Core i3 12100</v>
      </c>
    </row>
    <row r="1026" spans="1:12">
      <c r="A1026" s="1" t="s">
        <v>16719</v>
      </c>
      <c r="B1026" s="1" t="s">
        <v>16688</v>
      </c>
      <c r="D1026" s="1" t="s">
        <v>12888</v>
      </c>
      <c r="E1026" s="1" t="s">
        <v>16720</v>
      </c>
      <c r="F1026" s="2" t="s">
        <v>16721</v>
      </c>
      <c r="G1026" s="1" t="s">
        <v>16722</v>
      </c>
      <c r="H1026" s="1" t="s">
        <v>16692</v>
      </c>
      <c r="I1026" s="1" t="s">
        <v>12761</v>
      </c>
      <c r="J1026" s="1" t="str">
        <f ca="1">IFERROR(__xludf.DUMMYFUNCTION("LEFT(INDEX(SPLIT(L1026, "" ""), 4), 2)"),"12")</f>
        <v>12</v>
      </c>
      <c r="K1026" s="1" t="s">
        <v>12589</v>
      </c>
      <c r="L1026" s="4" t="str">
        <f ca="1">IFERROR(__xludf.DUMMYFUNCTION("JOIN("" "", SPLIT(REGEXEXTRACT(H1026, ""(\S+\s+\S+\s+\S+\s+\S+)""), "" ""))"),"Intel Core i3 12100")</f>
        <v>Intel Core i3 12100</v>
      </c>
    </row>
    <row r="1027" spans="1:12">
      <c r="A1027" s="1" t="s">
        <v>16723</v>
      </c>
      <c r="B1027" s="1" t="s">
        <v>16724</v>
      </c>
      <c r="D1027" s="1" t="s">
        <v>10755</v>
      </c>
      <c r="E1027" s="1" t="s">
        <v>16725</v>
      </c>
      <c r="F1027" s="2" t="s">
        <v>16726</v>
      </c>
      <c r="G1027" s="1" t="s">
        <v>16727</v>
      </c>
      <c r="H1027" s="1" t="s">
        <v>16728</v>
      </c>
      <c r="I1027" s="1" t="s">
        <v>13137</v>
      </c>
      <c r="J1027" s="1" t="str">
        <f ca="1">IFERROR(__xludf.DUMMYFUNCTION("LEFT(INDEX(SPLIT(L1027, "" ""), 4), 2)"),"13")</f>
        <v>13</v>
      </c>
      <c r="K1027" s="1" t="s">
        <v>12589</v>
      </c>
      <c r="L1027" s="4" t="str">
        <f ca="1">IFERROR(__xludf.DUMMYFUNCTION("JOIN("" "", SPLIT(REGEXEXTRACT(H1027, ""(\S+\s+\S+\s+\S+\s+\S+)""), "" ""))"),"Intel Core i7 13700F")</f>
        <v>Intel Core i7 13700F</v>
      </c>
    </row>
    <row r="1028" spans="1:12">
      <c r="A1028" s="1" t="s">
        <v>16729</v>
      </c>
      <c r="B1028" s="1" t="s">
        <v>16688</v>
      </c>
      <c r="D1028" s="1" t="s">
        <v>12914</v>
      </c>
      <c r="E1028" s="1" t="s">
        <v>6207</v>
      </c>
      <c r="F1028" s="2" t="s">
        <v>16730</v>
      </c>
      <c r="G1028" s="1" t="s">
        <v>16731</v>
      </c>
      <c r="H1028" s="1" t="s">
        <v>16692</v>
      </c>
      <c r="I1028" s="1" t="s">
        <v>12714</v>
      </c>
      <c r="J1028" s="1" t="str">
        <f ca="1">IFERROR(__xludf.DUMMYFUNCTION("LEFT(INDEX(SPLIT(L1028, "" ""), 4), 2)"),"12")</f>
        <v>12</v>
      </c>
      <c r="K1028" s="1" t="s">
        <v>12589</v>
      </c>
      <c r="L1028" s="4" t="str">
        <f ca="1">IFERROR(__xludf.DUMMYFUNCTION("JOIN("" "", SPLIT(REGEXEXTRACT(H1028, ""(\S+\s+\S+\s+\S+\s+\S+)""), "" ""))"),"Intel Core i3 12100")</f>
        <v>Intel Core i3 12100</v>
      </c>
    </row>
    <row r="1029" spans="1:12">
      <c r="A1029" s="1" t="s">
        <v>16732</v>
      </c>
      <c r="B1029" s="1" t="s">
        <v>16688</v>
      </c>
      <c r="D1029" s="1" t="s">
        <v>12987</v>
      </c>
      <c r="E1029" s="1" t="s">
        <v>16733</v>
      </c>
      <c r="F1029" s="2" t="s">
        <v>16734</v>
      </c>
      <c r="G1029" s="1" t="s">
        <v>16735</v>
      </c>
      <c r="H1029" s="1" t="s">
        <v>16692</v>
      </c>
      <c r="I1029" s="1" t="s">
        <v>13137</v>
      </c>
      <c r="J1029" s="1" t="str">
        <f ca="1">IFERROR(__xludf.DUMMYFUNCTION("LEFT(INDEX(SPLIT(L1029, "" ""), 4), 2)"),"12")</f>
        <v>12</v>
      </c>
      <c r="K1029" s="1" t="s">
        <v>12589</v>
      </c>
      <c r="L1029" s="4" t="str">
        <f ca="1">IFERROR(__xludf.DUMMYFUNCTION("JOIN("" "", SPLIT(REGEXEXTRACT(H1029, ""(\S+\s+\S+\s+\S+\s+\S+)""), "" ""))"),"Intel Core i3 12100")</f>
        <v>Intel Core i3 12100</v>
      </c>
    </row>
    <row r="1030" spans="1:12">
      <c r="A1030" s="1" t="s">
        <v>16736</v>
      </c>
      <c r="B1030" s="1" t="s">
        <v>16688</v>
      </c>
      <c r="D1030" s="1" t="s">
        <v>13008</v>
      </c>
      <c r="E1030" s="1" t="s">
        <v>16737</v>
      </c>
      <c r="F1030" s="2" t="s">
        <v>16738</v>
      </c>
      <c r="G1030" s="1" t="s">
        <v>16739</v>
      </c>
      <c r="H1030" s="1" t="s">
        <v>16692</v>
      </c>
      <c r="I1030" s="1" t="s">
        <v>12665</v>
      </c>
      <c r="J1030" s="1" t="str">
        <f ca="1">IFERROR(__xludf.DUMMYFUNCTION("LEFT(INDEX(SPLIT(L1030, "" ""), 4), 2)"),"12")</f>
        <v>12</v>
      </c>
      <c r="K1030" s="1" t="s">
        <v>12589</v>
      </c>
      <c r="L1030" s="4" t="str">
        <f ca="1">IFERROR(__xludf.DUMMYFUNCTION("JOIN("" "", SPLIT(REGEXEXTRACT(H1030, ""(\S+\s+\S+\s+\S+\s+\S+)""), "" ""))"),"Intel Core i3 12100")</f>
        <v>Intel Core i3 12100</v>
      </c>
    </row>
    <row r="1031" spans="1:12">
      <c r="A1031" s="1" t="s">
        <v>16740</v>
      </c>
      <c r="B1031" s="1" t="s">
        <v>16688</v>
      </c>
      <c r="D1031" s="1" t="s">
        <v>13043</v>
      </c>
      <c r="E1031" s="1" t="s">
        <v>16741</v>
      </c>
      <c r="F1031" s="2" t="s">
        <v>16742</v>
      </c>
      <c r="G1031" s="1" t="s">
        <v>16743</v>
      </c>
      <c r="H1031" s="1" t="s">
        <v>16692</v>
      </c>
      <c r="I1031" s="1" t="s">
        <v>12599</v>
      </c>
      <c r="J1031" s="1" t="str">
        <f ca="1">IFERROR(__xludf.DUMMYFUNCTION("LEFT(INDEX(SPLIT(L1031, "" ""), 4), 2)"),"12")</f>
        <v>12</v>
      </c>
      <c r="K1031" s="1" t="s">
        <v>12589</v>
      </c>
      <c r="L1031" s="4" t="str">
        <f ca="1">IFERROR(__xludf.DUMMYFUNCTION("JOIN("" "", SPLIT(REGEXEXTRACT(H1031, ""(\S+\s+\S+\s+\S+\s+\S+)""), "" ""))"),"Intel Core i3 12100")</f>
        <v>Intel Core i3 12100</v>
      </c>
    </row>
    <row r="1032" spans="1:12">
      <c r="A1032" s="1" t="s">
        <v>16744</v>
      </c>
      <c r="B1032" s="1" t="s">
        <v>16745</v>
      </c>
      <c r="D1032" s="1" t="s">
        <v>10743</v>
      </c>
      <c r="E1032" s="1" t="s">
        <v>16746</v>
      </c>
      <c r="F1032" s="2" t="s">
        <v>16747</v>
      </c>
      <c r="G1032" s="1" t="s">
        <v>16748</v>
      </c>
      <c r="H1032" s="1" t="s">
        <v>16749</v>
      </c>
      <c r="I1032" s="1" t="s">
        <v>12588</v>
      </c>
      <c r="J1032" s="1" t="str">
        <f ca="1">IFERROR(__xludf.DUMMYFUNCTION("LEFT(INDEX(SPLIT(L1032, "" ""), 4), 2)"),"11")</f>
        <v>11</v>
      </c>
      <c r="K1032" s="1" t="s">
        <v>12589</v>
      </c>
      <c r="L1032" s="4" t="str">
        <f ca="1">IFERROR(__xludf.DUMMYFUNCTION("JOIN("" "", SPLIT(REGEXEXTRACT(H1032, ""(\S+\s+\S+\s+\S+\s+\S+)""), "" ""))"),"Intel Core i9 11900K")</f>
        <v>Intel Core i9 11900K</v>
      </c>
    </row>
    <row r="1033" spans="1:12">
      <c r="A1033" s="1" t="s">
        <v>16750</v>
      </c>
      <c r="B1033" s="1" t="s">
        <v>16745</v>
      </c>
      <c r="D1033" s="1" t="s">
        <v>10740</v>
      </c>
      <c r="E1033" s="1" t="s">
        <v>16751</v>
      </c>
      <c r="F1033" s="2" t="s">
        <v>16752</v>
      </c>
      <c r="G1033" s="1" t="s">
        <v>16753</v>
      </c>
      <c r="H1033" s="1" t="s">
        <v>16749</v>
      </c>
      <c r="I1033" s="1" t="s">
        <v>12714</v>
      </c>
      <c r="J1033" s="1" t="str">
        <f ca="1">IFERROR(__xludf.DUMMYFUNCTION("LEFT(INDEX(SPLIT(L1033, "" ""), 4), 2)"),"11")</f>
        <v>11</v>
      </c>
      <c r="K1033" s="1" t="s">
        <v>12589</v>
      </c>
      <c r="L1033" s="4" t="str">
        <f ca="1">IFERROR(__xludf.DUMMYFUNCTION("JOIN("" "", SPLIT(REGEXEXTRACT(H1033, ""(\S+\s+\S+\s+\S+\s+\S+)""), "" ""))"),"Intel Core i9 11900K")</f>
        <v>Intel Core i9 11900K</v>
      </c>
    </row>
    <row r="1034" spans="1:12">
      <c r="A1034" s="1" t="s">
        <v>16754</v>
      </c>
      <c r="B1034" s="1" t="s">
        <v>16745</v>
      </c>
      <c r="D1034" s="1" t="s">
        <v>12940</v>
      </c>
      <c r="E1034" s="1" t="s">
        <v>16755</v>
      </c>
      <c r="F1034" s="2" t="s">
        <v>16756</v>
      </c>
      <c r="G1034" s="1" t="s">
        <v>16757</v>
      </c>
      <c r="H1034" s="1" t="s">
        <v>16749</v>
      </c>
      <c r="I1034" s="1" t="s">
        <v>12627</v>
      </c>
      <c r="J1034" s="1" t="str">
        <f ca="1">IFERROR(__xludf.DUMMYFUNCTION("LEFT(INDEX(SPLIT(L1034, "" ""), 4), 2)"),"11")</f>
        <v>11</v>
      </c>
      <c r="K1034" s="1" t="s">
        <v>12589</v>
      </c>
      <c r="L1034" s="4" t="str">
        <f ca="1">IFERROR(__xludf.DUMMYFUNCTION("JOIN("" "", SPLIT(REGEXEXTRACT(H1034, ""(\S+\s+\S+\s+\S+\s+\S+)""), "" ""))"),"Intel Core i9 11900K")</f>
        <v>Intel Core i9 11900K</v>
      </c>
    </row>
    <row r="1035" spans="1:12">
      <c r="A1035" s="1" t="s">
        <v>16758</v>
      </c>
      <c r="B1035" s="1" t="s">
        <v>16745</v>
      </c>
      <c r="D1035" s="1" t="s">
        <v>12953</v>
      </c>
      <c r="E1035" s="1" t="s">
        <v>16759</v>
      </c>
      <c r="F1035" s="2" t="s">
        <v>16760</v>
      </c>
      <c r="G1035" s="1" t="s">
        <v>16761</v>
      </c>
      <c r="H1035" s="1" t="s">
        <v>16749</v>
      </c>
      <c r="I1035" s="1" t="s">
        <v>12599</v>
      </c>
      <c r="J1035" s="1" t="str">
        <f ca="1">IFERROR(__xludf.DUMMYFUNCTION("LEFT(INDEX(SPLIT(L1035, "" ""), 4), 2)"),"11")</f>
        <v>11</v>
      </c>
      <c r="K1035" s="1" t="s">
        <v>12589</v>
      </c>
      <c r="L1035" s="4" t="str">
        <f ca="1">IFERROR(__xludf.DUMMYFUNCTION("JOIN("" "", SPLIT(REGEXEXTRACT(H1035, ""(\S+\s+\S+\s+\S+\s+\S+)""), "" ""))"),"Intel Core i9 11900K")</f>
        <v>Intel Core i9 11900K</v>
      </c>
    </row>
    <row r="1036" spans="1:12">
      <c r="A1036" s="1" t="s">
        <v>16762</v>
      </c>
      <c r="B1036" s="1" t="s">
        <v>16745</v>
      </c>
      <c r="D1036" s="1" t="s">
        <v>13965</v>
      </c>
      <c r="E1036" s="1" t="s">
        <v>16763</v>
      </c>
      <c r="F1036" s="2" t="s">
        <v>16764</v>
      </c>
      <c r="G1036" s="1" t="s">
        <v>16765</v>
      </c>
      <c r="H1036" s="1" t="s">
        <v>16749</v>
      </c>
      <c r="I1036" s="1" t="s">
        <v>12665</v>
      </c>
      <c r="J1036" s="1" t="str">
        <f ca="1">IFERROR(__xludf.DUMMYFUNCTION("LEFT(INDEX(SPLIT(L1036, "" ""), 4), 2)"),"11")</f>
        <v>11</v>
      </c>
      <c r="K1036" s="1" t="s">
        <v>12589</v>
      </c>
      <c r="L1036" s="4" t="str">
        <f ca="1">IFERROR(__xludf.DUMMYFUNCTION("JOIN("" "", SPLIT(REGEXEXTRACT(H1036, ""(\S+\s+\S+\s+\S+\s+\S+)""), "" ""))"),"Intel Core i9 11900K")</f>
        <v>Intel Core i9 11900K</v>
      </c>
    </row>
    <row r="1037" spans="1:12">
      <c r="A1037" s="1" t="s">
        <v>16766</v>
      </c>
      <c r="B1037" s="1" t="s">
        <v>16745</v>
      </c>
      <c r="D1037" s="1" t="s">
        <v>13965</v>
      </c>
      <c r="E1037" s="1" t="s">
        <v>16767</v>
      </c>
      <c r="F1037" s="2" t="s">
        <v>16768</v>
      </c>
      <c r="G1037" s="1" t="s">
        <v>16769</v>
      </c>
      <c r="H1037" s="1" t="s">
        <v>16749</v>
      </c>
      <c r="I1037" s="1" t="s">
        <v>15128</v>
      </c>
      <c r="J1037" s="1" t="str">
        <f ca="1">IFERROR(__xludf.DUMMYFUNCTION("LEFT(INDEX(SPLIT(L1037, "" ""), 4), 2)"),"11")</f>
        <v>11</v>
      </c>
      <c r="K1037" s="1" t="s">
        <v>12589</v>
      </c>
      <c r="L1037" s="4" t="str">
        <f ca="1">IFERROR(__xludf.DUMMYFUNCTION("JOIN("" "", SPLIT(REGEXEXTRACT(H1037, ""(\S+\s+\S+\s+\S+\s+\S+)""), "" ""))"),"Intel Core i9 11900K")</f>
        <v>Intel Core i9 11900K</v>
      </c>
    </row>
    <row r="1038" spans="1:12">
      <c r="A1038" s="1" t="s">
        <v>16770</v>
      </c>
      <c r="B1038" s="1" t="s">
        <v>16745</v>
      </c>
      <c r="D1038" s="1" t="s">
        <v>13557</v>
      </c>
      <c r="E1038" s="1" t="s">
        <v>16771</v>
      </c>
      <c r="F1038" s="2" t="s">
        <v>16772</v>
      </c>
      <c r="G1038" s="1" t="s">
        <v>16773</v>
      </c>
      <c r="H1038" s="1" t="s">
        <v>16749</v>
      </c>
      <c r="I1038" s="1" t="s">
        <v>12691</v>
      </c>
      <c r="J1038" s="1" t="str">
        <f ca="1">IFERROR(__xludf.DUMMYFUNCTION("LEFT(INDEX(SPLIT(L1038, "" ""), 4), 2)"),"11")</f>
        <v>11</v>
      </c>
      <c r="K1038" s="1" t="s">
        <v>12589</v>
      </c>
      <c r="L1038" s="4" t="str">
        <f ca="1">IFERROR(__xludf.DUMMYFUNCTION("JOIN("" "", SPLIT(REGEXEXTRACT(H1038, ""(\S+\s+\S+\s+\S+\s+\S+)""), "" ""))"),"Intel Core i9 11900K")</f>
        <v>Intel Core i9 11900K</v>
      </c>
    </row>
    <row r="1039" spans="1:12">
      <c r="A1039" s="1" t="s">
        <v>16774</v>
      </c>
      <c r="B1039" s="1" t="s">
        <v>16745</v>
      </c>
      <c r="D1039" s="1" t="s">
        <v>13585</v>
      </c>
      <c r="E1039" s="1" t="s">
        <v>16775</v>
      </c>
      <c r="F1039" s="2" t="s">
        <v>16776</v>
      </c>
      <c r="G1039" s="1" t="s">
        <v>16777</v>
      </c>
      <c r="H1039" s="1" t="s">
        <v>16749</v>
      </c>
      <c r="I1039" s="1" t="s">
        <v>12599</v>
      </c>
      <c r="J1039" s="1" t="str">
        <f ca="1">IFERROR(__xludf.DUMMYFUNCTION("LEFT(INDEX(SPLIT(L1039, "" ""), 4), 2)"),"11")</f>
        <v>11</v>
      </c>
      <c r="K1039" s="1" t="s">
        <v>12589</v>
      </c>
      <c r="L1039" s="4" t="str">
        <f ca="1">IFERROR(__xludf.DUMMYFUNCTION("JOIN("" "", SPLIT(REGEXEXTRACT(H1039, ""(\S+\s+\S+\s+\S+\s+\S+)""), "" ""))"),"Intel Core i9 11900K")</f>
        <v>Intel Core i9 11900K</v>
      </c>
    </row>
    <row r="1040" spans="1:12">
      <c r="A1040" s="1" t="s">
        <v>16778</v>
      </c>
      <c r="B1040" s="1" t="s">
        <v>16745</v>
      </c>
      <c r="D1040" s="1" t="s">
        <v>13643</v>
      </c>
      <c r="E1040" s="1" t="s">
        <v>16779</v>
      </c>
      <c r="F1040" s="2" t="s">
        <v>16780</v>
      </c>
      <c r="G1040" s="1" t="s">
        <v>16781</v>
      </c>
      <c r="H1040" s="1" t="s">
        <v>16749</v>
      </c>
      <c r="I1040" s="1" t="s">
        <v>12727</v>
      </c>
      <c r="J1040" s="1" t="str">
        <f ca="1">IFERROR(__xludf.DUMMYFUNCTION("LEFT(INDEX(SPLIT(L1040, "" ""), 4), 2)"),"11")</f>
        <v>11</v>
      </c>
      <c r="K1040" s="1" t="s">
        <v>12589</v>
      </c>
      <c r="L1040" s="4" t="str">
        <f ca="1">IFERROR(__xludf.DUMMYFUNCTION("JOIN("" "", SPLIT(REGEXEXTRACT(H1040, ""(\S+\s+\S+\s+\S+\s+\S+)""), "" ""))"),"Intel Core i9 11900K")</f>
        <v>Intel Core i9 11900K</v>
      </c>
    </row>
    <row r="1041" spans="1:12">
      <c r="A1041" s="1" t="s">
        <v>16729</v>
      </c>
      <c r="B1041" s="1" t="s">
        <v>16688</v>
      </c>
      <c r="D1041" s="1" t="s">
        <v>12914</v>
      </c>
      <c r="E1041" s="1" t="s">
        <v>6207</v>
      </c>
      <c r="F1041" s="2" t="s">
        <v>16730</v>
      </c>
      <c r="G1041" s="1" t="s">
        <v>16731</v>
      </c>
      <c r="H1041" s="1" t="s">
        <v>16692</v>
      </c>
      <c r="I1041" s="1" t="s">
        <v>12714</v>
      </c>
      <c r="J1041" s="1" t="str">
        <f ca="1">IFERROR(__xludf.DUMMYFUNCTION("LEFT(INDEX(SPLIT(L1041, "" ""), 4), 2)"),"12")</f>
        <v>12</v>
      </c>
      <c r="K1041" s="1" t="s">
        <v>12589</v>
      </c>
      <c r="L1041" s="4" t="str">
        <f ca="1">IFERROR(__xludf.DUMMYFUNCTION("JOIN("" "", SPLIT(REGEXEXTRACT(H1041, ""(\S+\s+\S+\s+\S+\s+\S+)""), "" ""))"),"Intel Core i3 12100")</f>
        <v>Intel Core i3 12100</v>
      </c>
    </row>
    <row r="1042" spans="1:12">
      <c r="A1042" s="1" t="s">
        <v>16732</v>
      </c>
      <c r="B1042" s="1" t="s">
        <v>16688</v>
      </c>
      <c r="D1042" s="1" t="s">
        <v>12987</v>
      </c>
      <c r="E1042" s="1" t="s">
        <v>16733</v>
      </c>
      <c r="F1042" s="2" t="s">
        <v>16734</v>
      </c>
      <c r="G1042" s="1" t="s">
        <v>16735</v>
      </c>
      <c r="H1042" s="1" t="s">
        <v>16692</v>
      </c>
      <c r="I1042" s="1" t="s">
        <v>13137</v>
      </c>
      <c r="J1042" s="1" t="str">
        <f ca="1">IFERROR(__xludf.DUMMYFUNCTION("LEFT(INDEX(SPLIT(L1042, "" ""), 4), 2)"),"12")</f>
        <v>12</v>
      </c>
      <c r="K1042" s="1" t="s">
        <v>12589</v>
      </c>
      <c r="L1042" s="4" t="str">
        <f ca="1">IFERROR(__xludf.DUMMYFUNCTION("JOIN("" "", SPLIT(REGEXEXTRACT(H1042, ""(\S+\s+\S+\s+\S+\s+\S+)""), "" ""))"),"Intel Core i3 12100")</f>
        <v>Intel Core i3 12100</v>
      </c>
    </row>
    <row r="1043" spans="1:12">
      <c r="A1043" s="1" t="s">
        <v>16736</v>
      </c>
      <c r="B1043" s="1" t="s">
        <v>16688</v>
      </c>
      <c r="D1043" s="1" t="s">
        <v>13008</v>
      </c>
      <c r="E1043" s="1" t="s">
        <v>16737</v>
      </c>
      <c r="F1043" s="2" t="s">
        <v>16738</v>
      </c>
      <c r="G1043" s="1" t="s">
        <v>16739</v>
      </c>
      <c r="H1043" s="1" t="s">
        <v>16692</v>
      </c>
      <c r="I1043" s="1" t="s">
        <v>12665</v>
      </c>
      <c r="J1043" s="1" t="str">
        <f ca="1">IFERROR(__xludf.DUMMYFUNCTION("LEFT(INDEX(SPLIT(L1043, "" ""), 4), 2)"),"12")</f>
        <v>12</v>
      </c>
      <c r="K1043" s="1" t="s">
        <v>12589</v>
      </c>
      <c r="L1043" s="4" t="str">
        <f ca="1">IFERROR(__xludf.DUMMYFUNCTION("JOIN("" "", SPLIT(REGEXEXTRACT(H1043, ""(\S+\s+\S+\s+\S+\s+\S+)""), "" ""))"),"Intel Core i3 12100")</f>
        <v>Intel Core i3 12100</v>
      </c>
    </row>
    <row r="1044" spans="1:12">
      <c r="A1044" s="1" t="s">
        <v>16740</v>
      </c>
      <c r="B1044" s="1" t="s">
        <v>16688</v>
      </c>
      <c r="D1044" s="1" t="s">
        <v>13043</v>
      </c>
      <c r="E1044" s="1" t="s">
        <v>16741</v>
      </c>
      <c r="F1044" s="2" t="s">
        <v>16742</v>
      </c>
      <c r="G1044" s="1" t="s">
        <v>16743</v>
      </c>
      <c r="H1044" s="1" t="s">
        <v>16692</v>
      </c>
      <c r="I1044" s="1" t="s">
        <v>12599</v>
      </c>
      <c r="J1044" s="1" t="str">
        <f ca="1">IFERROR(__xludf.DUMMYFUNCTION("LEFT(INDEX(SPLIT(L1044, "" ""), 4), 2)"),"12")</f>
        <v>12</v>
      </c>
      <c r="K1044" s="1" t="s">
        <v>12589</v>
      </c>
      <c r="L1044" s="4" t="str">
        <f ca="1">IFERROR(__xludf.DUMMYFUNCTION("JOIN("" "", SPLIT(REGEXEXTRACT(H1044, ""(\S+\s+\S+\s+\S+\s+\S+)""), "" ""))"),"Intel Core i3 12100")</f>
        <v>Intel Core i3 12100</v>
      </c>
    </row>
    <row r="1045" spans="1:12">
      <c r="A1045" s="1" t="s">
        <v>16782</v>
      </c>
      <c r="B1045" s="1" t="s">
        <v>16783</v>
      </c>
      <c r="D1045" s="1" t="s">
        <v>10479</v>
      </c>
      <c r="E1045" s="1" t="s">
        <v>16784</v>
      </c>
      <c r="F1045" s="2" t="s">
        <v>16785</v>
      </c>
      <c r="G1045" s="1" t="s">
        <v>16786</v>
      </c>
      <c r="H1045" s="1" t="s">
        <v>16787</v>
      </c>
      <c r="I1045" s="1" t="s">
        <v>12714</v>
      </c>
      <c r="J1045" s="1" t="str">
        <f ca="1">IFERROR(__xludf.DUMMYFUNCTION("LEFT(INDEX(SPLIT(L1045, "" ""), 4), 2)"),"12")</f>
        <v>12</v>
      </c>
      <c r="K1045" s="1" t="s">
        <v>12589</v>
      </c>
      <c r="L1045" s="4" t="str">
        <f ca="1">IFERROR(__xludf.DUMMYFUNCTION("JOIN("" "", SPLIT(REGEXEXTRACT(H1045, ""(\S+\s+\S+\s+\S+\s+\S+)""), "" ""))"),"Intel Core i9 12900KS")</f>
        <v>Intel Core i9 12900KS</v>
      </c>
    </row>
    <row r="1046" spans="1:12">
      <c r="A1046" s="1" t="s">
        <v>16788</v>
      </c>
      <c r="B1046" s="1" t="s">
        <v>16783</v>
      </c>
      <c r="D1046" s="1" t="s">
        <v>10736</v>
      </c>
      <c r="E1046" s="1" t="s">
        <v>16789</v>
      </c>
      <c r="F1046" s="2" t="s">
        <v>16790</v>
      </c>
      <c r="G1046" s="1" t="s">
        <v>16791</v>
      </c>
      <c r="H1046" s="1" t="s">
        <v>16787</v>
      </c>
      <c r="I1046" s="1" t="s">
        <v>12761</v>
      </c>
      <c r="J1046" s="1" t="str">
        <f ca="1">IFERROR(__xludf.DUMMYFUNCTION("LEFT(INDEX(SPLIT(L1046, "" ""), 4), 2)"),"12")</f>
        <v>12</v>
      </c>
      <c r="K1046" s="1" t="s">
        <v>12589</v>
      </c>
      <c r="L1046" s="4" t="str">
        <f ca="1">IFERROR(__xludf.DUMMYFUNCTION("JOIN("" "", SPLIT(REGEXEXTRACT(H1046, ""(\S+\s+\S+\s+\S+\s+\S+)""), "" ""))"),"Intel Core i9 12900KS")</f>
        <v>Intel Core i9 12900KS</v>
      </c>
    </row>
    <row r="1047" spans="1:12">
      <c r="A1047" s="1" t="s">
        <v>16788</v>
      </c>
      <c r="B1047" s="1" t="s">
        <v>16783</v>
      </c>
      <c r="D1047" s="1" t="s">
        <v>12862</v>
      </c>
      <c r="E1047" s="1" t="s">
        <v>16792</v>
      </c>
      <c r="F1047" s="2" t="s">
        <v>16790</v>
      </c>
      <c r="G1047" s="1" t="s">
        <v>16793</v>
      </c>
      <c r="H1047" s="1" t="s">
        <v>16787</v>
      </c>
      <c r="I1047" s="1" t="s">
        <v>12645</v>
      </c>
      <c r="J1047" s="1" t="str">
        <f ca="1">IFERROR(__xludf.DUMMYFUNCTION("LEFT(INDEX(SPLIT(L1047, "" ""), 4), 2)"),"12")</f>
        <v>12</v>
      </c>
      <c r="K1047" s="1" t="s">
        <v>12589</v>
      </c>
      <c r="L1047" s="4" t="str">
        <f ca="1">IFERROR(__xludf.DUMMYFUNCTION("JOIN("" "", SPLIT(REGEXEXTRACT(H1047, ""(\S+\s+\S+\s+\S+\s+\S+)""), "" ""))"),"Intel Core i9 12900KS")</f>
        <v>Intel Core i9 12900KS</v>
      </c>
    </row>
    <row r="1048" spans="1:12">
      <c r="A1048" s="1" t="s">
        <v>16794</v>
      </c>
      <c r="B1048" s="1" t="s">
        <v>16783</v>
      </c>
      <c r="D1048" s="1" t="s">
        <v>13008</v>
      </c>
      <c r="E1048" s="1" t="s">
        <v>16795</v>
      </c>
      <c r="F1048" s="2" t="s">
        <v>16796</v>
      </c>
      <c r="G1048" s="1" t="s">
        <v>16797</v>
      </c>
      <c r="H1048" s="1" t="s">
        <v>16787</v>
      </c>
      <c r="I1048" s="1" t="s">
        <v>12604</v>
      </c>
      <c r="J1048" s="1" t="str">
        <f ca="1">IFERROR(__xludf.DUMMYFUNCTION("LEFT(INDEX(SPLIT(L1048, "" ""), 4), 2)"),"12")</f>
        <v>12</v>
      </c>
      <c r="K1048" s="1" t="s">
        <v>12589</v>
      </c>
      <c r="L1048" s="4" t="str">
        <f ca="1">IFERROR(__xludf.DUMMYFUNCTION("JOIN("" "", SPLIT(REGEXEXTRACT(H1048, ""(\S+\s+\S+\s+\S+\s+\S+)""), "" ""))"),"Intel Core i9 12900KS")</f>
        <v>Intel Core i9 12900KS</v>
      </c>
    </row>
    <row r="1049" spans="1:12">
      <c r="A1049" s="1" t="s">
        <v>12930</v>
      </c>
      <c r="B1049" s="1" t="s">
        <v>16783</v>
      </c>
      <c r="D1049" s="1" t="s">
        <v>13008</v>
      </c>
      <c r="E1049" s="1" t="s">
        <v>16798</v>
      </c>
      <c r="F1049" s="2" t="s">
        <v>12932</v>
      </c>
      <c r="G1049" s="1" t="s">
        <v>16799</v>
      </c>
      <c r="H1049" s="1" t="s">
        <v>16787</v>
      </c>
      <c r="I1049" s="1" t="s">
        <v>12604</v>
      </c>
      <c r="J1049" s="1" t="str">
        <f ca="1">IFERROR(__xludf.DUMMYFUNCTION("LEFT(INDEX(SPLIT(L1049, "" ""), 4), 2)"),"12")</f>
        <v>12</v>
      </c>
      <c r="K1049" s="1" t="s">
        <v>12589</v>
      </c>
      <c r="L1049" s="4" t="str">
        <f ca="1">IFERROR(__xludf.DUMMYFUNCTION("JOIN("" "", SPLIT(REGEXEXTRACT(H1049, ""(\S+\s+\S+\s+\S+\s+\S+)""), "" ""))"),"Intel Core i9 12900KS")</f>
        <v>Intel Core i9 12900KS</v>
      </c>
    </row>
    <row r="1050" spans="1:12">
      <c r="A1050" s="1" t="s">
        <v>16800</v>
      </c>
      <c r="B1050" s="1" t="s">
        <v>16801</v>
      </c>
      <c r="D1050" s="1" t="s">
        <v>10305</v>
      </c>
      <c r="E1050" s="1" t="s">
        <v>16802</v>
      </c>
      <c r="F1050" s="2" t="s">
        <v>16803</v>
      </c>
      <c r="G1050" s="1" t="s">
        <v>16804</v>
      </c>
      <c r="H1050" s="1" t="s">
        <v>16805</v>
      </c>
      <c r="I1050" s="1" t="s">
        <v>12604</v>
      </c>
      <c r="J1050" s="1" t="str">
        <f ca="1">IFERROR(__xludf.DUMMYFUNCTION("LEFT(INDEX(SPLIT(L1050, "" ""), 4), 2)"),"12")</f>
        <v>12</v>
      </c>
      <c r="K1050" s="1" t="s">
        <v>12589</v>
      </c>
      <c r="L1050" s="4" t="str">
        <f ca="1">IFERROR(__xludf.DUMMYFUNCTION("JOIN("" "", SPLIT(REGEXEXTRACT(H1050, ""(\S+\s+\S+\s+\S+\s+\S+)""), "" ""))"),"Intel Core i7 12700F")</f>
        <v>Intel Core i7 12700F</v>
      </c>
    </row>
    <row r="1051" spans="1:12">
      <c r="A1051" s="1" t="s">
        <v>15630</v>
      </c>
      <c r="B1051" s="1" t="s">
        <v>16801</v>
      </c>
      <c r="D1051" s="1" t="s">
        <v>12862</v>
      </c>
      <c r="E1051" s="1" t="s">
        <v>16806</v>
      </c>
      <c r="F1051" s="2" t="s">
        <v>15632</v>
      </c>
      <c r="G1051" s="1" t="s">
        <v>16807</v>
      </c>
      <c r="H1051" s="1" t="s">
        <v>16805</v>
      </c>
      <c r="I1051" s="1" t="s">
        <v>12599</v>
      </c>
      <c r="J1051" s="1" t="str">
        <f ca="1">IFERROR(__xludf.DUMMYFUNCTION("LEFT(INDEX(SPLIT(L1051, "" ""), 4), 2)"),"12")</f>
        <v>12</v>
      </c>
      <c r="K1051" s="1" t="s">
        <v>12589</v>
      </c>
      <c r="L1051" s="4" t="str">
        <f ca="1">IFERROR(__xludf.DUMMYFUNCTION("JOIN("" "", SPLIT(REGEXEXTRACT(H1051, ""(\S+\s+\S+\s+\S+\s+\S+)""), "" ""))"),"Intel Core i7 12700F")</f>
        <v>Intel Core i7 12700F</v>
      </c>
    </row>
    <row r="1052" spans="1:12">
      <c r="A1052" s="1" t="s">
        <v>16808</v>
      </c>
      <c r="B1052" s="1" t="s">
        <v>16801</v>
      </c>
      <c r="D1052" s="1" t="s">
        <v>12914</v>
      </c>
      <c r="E1052" s="1" t="s">
        <v>16809</v>
      </c>
      <c r="F1052" s="2" t="s">
        <v>16810</v>
      </c>
      <c r="G1052" s="1" t="s">
        <v>16811</v>
      </c>
      <c r="H1052" s="1" t="s">
        <v>16805</v>
      </c>
      <c r="I1052" s="1" t="s">
        <v>12727</v>
      </c>
      <c r="J1052" s="1" t="str">
        <f ca="1">IFERROR(__xludf.DUMMYFUNCTION("LEFT(INDEX(SPLIT(L1052, "" ""), 4), 2)"),"12")</f>
        <v>12</v>
      </c>
      <c r="K1052" s="1" t="s">
        <v>12589</v>
      </c>
      <c r="L1052" s="4" t="str">
        <f ca="1">IFERROR(__xludf.DUMMYFUNCTION("JOIN("" "", SPLIT(REGEXEXTRACT(H1052, ""(\S+\s+\S+\s+\S+\s+\S+)""), "" ""))"),"Intel Core i7 12700F")</f>
        <v>Intel Core i7 12700F</v>
      </c>
    </row>
    <row r="1053" spans="1:12">
      <c r="A1053" s="1" t="s">
        <v>15630</v>
      </c>
      <c r="B1053" s="1" t="s">
        <v>16801</v>
      </c>
      <c r="D1053" s="1" t="s">
        <v>12953</v>
      </c>
      <c r="E1053" s="1" t="s">
        <v>16812</v>
      </c>
      <c r="F1053" s="2" t="s">
        <v>15632</v>
      </c>
      <c r="G1053" s="1" t="s">
        <v>15633</v>
      </c>
      <c r="H1053" s="1" t="s">
        <v>16805</v>
      </c>
      <c r="I1053" s="1" t="s">
        <v>12748</v>
      </c>
      <c r="J1053" s="1" t="str">
        <f ca="1">IFERROR(__xludf.DUMMYFUNCTION("LEFT(INDEX(SPLIT(L1053, "" ""), 4), 2)"),"12")</f>
        <v>12</v>
      </c>
      <c r="K1053" s="1" t="s">
        <v>12589</v>
      </c>
      <c r="L1053" s="4" t="str">
        <f ca="1">IFERROR(__xludf.DUMMYFUNCTION("JOIN("" "", SPLIT(REGEXEXTRACT(H1053, ""(\S+\s+\S+\s+\S+\s+\S+)""), "" ""))"),"Intel Core i7 12700F")</f>
        <v>Intel Core i7 12700F</v>
      </c>
    </row>
    <row r="1054" spans="1:12">
      <c r="A1054" s="1" t="s">
        <v>16813</v>
      </c>
      <c r="B1054" s="1" t="s">
        <v>16801</v>
      </c>
      <c r="D1054" s="1" t="s">
        <v>12987</v>
      </c>
      <c r="E1054" s="1" t="s">
        <v>16814</v>
      </c>
      <c r="F1054" s="2" t="s">
        <v>16815</v>
      </c>
      <c r="G1054" s="1" t="s">
        <v>16816</v>
      </c>
      <c r="H1054" s="1" t="s">
        <v>16805</v>
      </c>
      <c r="I1054" s="1" t="s">
        <v>12594</v>
      </c>
      <c r="J1054" s="1" t="str">
        <f ca="1">IFERROR(__xludf.DUMMYFUNCTION("LEFT(INDEX(SPLIT(L1054, "" ""), 4), 2)"),"12")</f>
        <v>12</v>
      </c>
      <c r="K1054" s="1" t="s">
        <v>12589</v>
      </c>
      <c r="L1054" s="4" t="str">
        <f ca="1">IFERROR(__xludf.DUMMYFUNCTION("JOIN("" "", SPLIT(REGEXEXTRACT(H1054, ""(\S+\s+\S+\s+\S+\s+\S+)""), "" ""))"),"Intel Core i7 12700F")</f>
        <v>Intel Core i7 12700F</v>
      </c>
    </row>
    <row r="1055" spans="1:12">
      <c r="A1055" s="1" t="s">
        <v>16817</v>
      </c>
      <c r="B1055" s="1" t="s">
        <v>16801</v>
      </c>
      <c r="D1055" s="1" t="s">
        <v>13033</v>
      </c>
      <c r="E1055" s="1" t="s">
        <v>16818</v>
      </c>
      <c r="F1055" s="2" t="s">
        <v>16819</v>
      </c>
      <c r="G1055" s="1" t="s">
        <v>16820</v>
      </c>
      <c r="H1055" s="1" t="s">
        <v>16805</v>
      </c>
      <c r="I1055" s="1" t="s">
        <v>12714</v>
      </c>
      <c r="J1055" s="1" t="str">
        <f ca="1">IFERROR(__xludf.DUMMYFUNCTION("LEFT(INDEX(SPLIT(L1055, "" ""), 4), 2)"),"12")</f>
        <v>12</v>
      </c>
      <c r="K1055" s="1" t="s">
        <v>12589</v>
      </c>
      <c r="L1055" s="4" t="str">
        <f ca="1">IFERROR(__xludf.DUMMYFUNCTION("JOIN("" "", SPLIT(REGEXEXTRACT(H1055, ""(\S+\s+\S+\s+\S+\s+\S+)""), "" ""))"),"Intel Core i7 12700F")</f>
        <v>Intel Core i7 12700F</v>
      </c>
    </row>
    <row r="1056" spans="1:12">
      <c r="A1056" s="1" t="s">
        <v>16821</v>
      </c>
      <c r="B1056" s="1" t="s">
        <v>16801</v>
      </c>
      <c r="D1056" s="1" t="s">
        <v>13033</v>
      </c>
      <c r="E1056" s="1" t="s">
        <v>16822</v>
      </c>
      <c r="F1056" s="2" t="s">
        <v>16823</v>
      </c>
      <c r="G1056" s="1" t="s">
        <v>16824</v>
      </c>
      <c r="H1056" s="1" t="s">
        <v>16805</v>
      </c>
      <c r="I1056" s="1" t="s">
        <v>12748</v>
      </c>
      <c r="J1056" s="1" t="str">
        <f ca="1">IFERROR(__xludf.DUMMYFUNCTION("LEFT(INDEX(SPLIT(L1056, "" ""), 4), 2)"),"12")</f>
        <v>12</v>
      </c>
      <c r="K1056" s="1" t="s">
        <v>12589</v>
      </c>
      <c r="L1056" s="4" t="str">
        <f ca="1">IFERROR(__xludf.DUMMYFUNCTION("JOIN("" "", SPLIT(REGEXEXTRACT(H1056, ""(\S+\s+\S+\s+\S+\s+\S+)""), "" ""))"),"Intel Core i7 12700F")</f>
        <v>Intel Core i7 12700F</v>
      </c>
    </row>
    <row r="1057" spans="1:12">
      <c r="A1057" s="1" t="s">
        <v>16800</v>
      </c>
      <c r="B1057" s="1" t="s">
        <v>16801</v>
      </c>
      <c r="D1057" s="1" t="s">
        <v>13048</v>
      </c>
      <c r="E1057" s="1" t="s">
        <v>16825</v>
      </c>
      <c r="F1057" s="2" t="s">
        <v>16803</v>
      </c>
      <c r="G1057" s="1" t="s">
        <v>16826</v>
      </c>
      <c r="H1057" s="1" t="s">
        <v>16805</v>
      </c>
      <c r="I1057" s="1" t="s">
        <v>12665</v>
      </c>
      <c r="J1057" s="1" t="str">
        <f ca="1">IFERROR(__xludf.DUMMYFUNCTION("LEFT(INDEX(SPLIT(L1057, "" ""), 4), 2)"),"12")</f>
        <v>12</v>
      </c>
      <c r="K1057" s="1" t="s">
        <v>12589</v>
      </c>
      <c r="L1057" s="4" t="str">
        <f ca="1">IFERROR(__xludf.DUMMYFUNCTION("JOIN("" "", SPLIT(REGEXEXTRACT(H1057, ""(\S+\s+\S+\s+\S+\s+\S+)""), "" ""))"),"Intel Core i7 12700F")</f>
        <v>Intel Core i7 12700F</v>
      </c>
    </row>
    <row r="1058" spans="1:12">
      <c r="A1058" s="1" t="s">
        <v>16827</v>
      </c>
      <c r="B1058" s="1" t="s">
        <v>16801</v>
      </c>
      <c r="D1058" s="1" t="s">
        <v>13385</v>
      </c>
      <c r="E1058" s="1" t="s">
        <v>16828</v>
      </c>
      <c r="F1058" s="2" t="s">
        <v>16829</v>
      </c>
      <c r="G1058" s="1" t="s">
        <v>16830</v>
      </c>
      <c r="H1058" s="1" t="s">
        <v>16805</v>
      </c>
      <c r="I1058" s="1" t="s">
        <v>13112</v>
      </c>
      <c r="J1058" s="1" t="str">
        <f ca="1">IFERROR(__xludf.DUMMYFUNCTION("LEFT(INDEX(SPLIT(L1058, "" ""), 4), 2)"),"12")</f>
        <v>12</v>
      </c>
      <c r="K1058" s="1" t="s">
        <v>12589</v>
      </c>
      <c r="L1058" s="4" t="str">
        <f ca="1">IFERROR(__xludf.DUMMYFUNCTION("JOIN("" "", SPLIT(REGEXEXTRACT(H1058, ""(\S+\s+\S+\s+\S+\s+\S+)""), "" ""))"),"Intel Core i7 12700F")</f>
        <v>Intel Core i7 12700F</v>
      </c>
    </row>
    <row r="1059" spans="1:12">
      <c r="A1059" s="1" t="s">
        <v>16831</v>
      </c>
      <c r="B1059" s="1" t="s">
        <v>16832</v>
      </c>
      <c r="D1059" s="1" t="s">
        <v>10305</v>
      </c>
      <c r="E1059" s="1" t="s">
        <v>16833</v>
      </c>
      <c r="F1059" s="2" t="s">
        <v>16834</v>
      </c>
      <c r="G1059" s="1" t="s">
        <v>16835</v>
      </c>
      <c r="H1059" s="1" t="s">
        <v>16836</v>
      </c>
      <c r="I1059" s="1" t="s">
        <v>12588</v>
      </c>
      <c r="J1059" s="1" t="str">
        <f ca="1">IFERROR(__xludf.DUMMYFUNCTION("LEFT(INDEX(SPLIT(L1059, "" ""), 4), 2)"),"10")</f>
        <v>10</v>
      </c>
      <c r="K1059" s="1" t="s">
        <v>12589</v>
      </c>
      <c r="L1059" s="4" t="str">
        <f ca="1">IFERROR(__xludf.DUMMYFUNCTION("JOIN("" "", SPLIT(REGEXEXTRACT(H1059, ""(\S+\s+\S+\s+\S+\s+\S+)""), "" ""))"),"Intel Core i5 10600K")</f>
        <v>Intel Core i5 10600K</v>
      </c>
    </row>
    <row r="1060" spans="1:12">
      <c r="A1060" s="1" t="s">
        <v>16837</v>
      </c>
      <c r="B1060" s="1" t="s">
        <v>16832</v>
      </c>
      <c r="D1060" s="1" t="s">
        <v>10288</v>
      </c>
      <c r="E1060" s="1" t="s">
        <v>16838</v>
      </c>
      <c r="F1060" s="2" t="s">
        <v>16839</v>
      </c>
      <c r="G1060" s="1" t="s">
        <v>16840</v>
      </c>
      <c r="H1060" s="1" t="s">
        <v>16836</v>
      </c>
      <c r="I1060" s="1" t="s">
        <v>12588</v>
      </c>
      <c r="J1060" s="1" t="str">
        <f ca="1">IFERROR(__xludf.DUMMYFUNCTION("LEFT(INDEX(SPLIT(L1060, "" ""), 4), 2)"),"10")</f>
        <v>10</v>
      </c>
      <c r="K1060" s="1" t="s">
        <v>12589</v>
      </c>
      <c r="L1060" s="4" t="str">
        <f ca="1">IFERROR(__xludf.DUMMYFUNCTION("JOIN("" "", SPLIT(REGEXEXTRACT(H1060, ""(\S+\s+\S+\s+\S+\s+\S+)""), "" ""))"),"Intel Core i5 10600K")</f>
        <v>Intel Core i5 10600K</v>
      </c>
    </row>
    <row r="1061" spans="1:12">
      <c r="A1061" s="1" t="s">
        <v>16841</v>
      </c>
      <c r="B1061" s="1" t="s">
        <v>16832</v>
      </c>
      <c r="D1061" s="1" t="s">
        <v>10740</v>
      </c>
      <c r="E1061" s="1" t="s">
        <v>16842</v>
      </c>
      <c r="F1061" s="2" t="s">
        <v>16843</v>
      </c>
      <c r="G1061" s="1" t="s">
        <v>16844</v>
      </c>
      <c r="H1061" s="1" t="s">
        <v>16836</v>
      </c>
      <c r="I1061" s="1" t="s">
        <v>12588</v>
      </c>
      <c r="J1061" s="1" t="str">
        <f ca="1">IFERROR(__xludf.DUMMYFUNCTION("LEFT(INDEX(SPLIT(L1061, "" ""), 4), 2)"),"10")</f>
        <v>10</v>
      </c>
      <c r="K1061" s="1" t="s">
        <v>12589</v>
      </c>
      <c r="L1061" s="4" t="str">
        <f ca="1">IFERROR(__xludf.DUMMYFUNCTION("JOIN("" "", SPLIT(REGEXEXTRACT(H1061, ""(\S+\s+\S+\s+\S+\s+\S+)""), "" ""))"),"Intel Core i5 10600K")</f>
        <v>Intel Core i5 10600K</v>
      </c>
    </row>
    <row r="1062" spans="1:12">
      <c r="A1062" s="1" t="s">
        <v>16845</v>
      </c>
      <c r="B1062" s="1" t="s">
        <v>16832</v>
      </c>
      <c r="D1062" s="1" t="s">
        <v>12905</v>
      </c>
      <c r="E1062" s="1" t="s">
        <v>16846</v>
      </c>
      <c r="F1062" s="2" t="s">
        <v>16847</v>
      </c>
      <c r="G1062" s="1" t="s">
        <v>16848</v>
      </c>
      <c r="H1062" s="1" t="s">
        <v>16836</v>
      </c>
      <c r="I1062" s="1" t="s">
        <v>12594</v>
      </c>
      <c r="J1062" s="1" t="str">
        <f ca="1">IFERROR(__xludf.DUMMYFUNCTION("LEFT(INDEX(SPLIT(L1062, "" ""), 4), 2)"),"10")</f>
        <v>10</v>
      </c>
      <c r="K1062" s="1" t="s">
        <v>12589</v>
      </c>
      <c r="L1062" s="4" t="str">
        <f ca="1">IFERROR(__xludf.DUMMYFUNCTION("JOIN("" "", SPLIT(REGEXEXTRACT(H1062, ""(\S+\s+\S+\s+\S+\s+\S+)""), "" ""))"),"Intel Core i5 10600K")</f>
        <v>Intel Core i5 10600K</v>
      </c>
    </row>
    <row r="1063" spans="1:12">
      <c r="A1063" s="1" t="s">
        <v>16849</v>
      </c>
      <c r="B1063" s="1" t="s">
        <v>16832</v>
      </c>
      <c r="D1063" s="1" t="s">
        <v>12914</v>
      </c>
      <c r="E1063" s="1" t="s">
        <v>16850</v>
      </c>
      <c r="F1063" s="2" t="s">
        <v>16851</v>
      </c>
      <c r="G1063" s="1" t="s">
        <v>16852</v>
      </c>
      <c r="H1063" s="1" t="s">
        <v>16836</v>
      </c>
      <c r="I1063" s="1" t="s">
        <v>12588</v>
      </c>
      <c r="J1063" s="1" t="str">
        <f ca="1">IFERROR(__xludf.DUMMYFUNCTION("LEFT(INDEX(SPLIT(L1063, "" ""), 4), 2)"),"10")</f>
        <v>10</v>
      </c>
      <c r="K1063" s="1" t="s">
        <v>12589</v>
      </c>
      <c r="L1063" s="4" t="str">
        <f ca="1">IFERROR(__xludf.DUMMYFUNCTION("JOIN("" "", SPLIT(REGEXEXTRACT(H1063, ""(\S+\s+\S+\s+\S+\s+\S+)""), "" ""))"),"Intel Core i5 10600K")</f>
        <v>Intel Core i5 10600K</v>
      </c>
    </row>
    <row r="1064" spans="1:12">
      <c r="A1064" s="1" t="s">
        <v>15792</v>
      </c>
      <c r="B1064" s="1" t="s">
        <v>16832</v>
      </c>
      <c r="D1064" s="1" t="s">
        <v>12914</v>
      </c>
      <c r="E1064" s="1" t="s">
        <v>16853</v>
      </c>
      <c r="F1064" s="2" t="s">
        <v>15794</v>
      </c>
      <c r="G1064" s="1" t="s">
        <v>16854</v>
      </c>
      <c r="H1064" s="1" t="s">
        <v>16836</v>
      </c>
      <c r="I1064" s="1" t="s">
        <v>12665</v>
      </c>
      <c r="J1064" s="1" t="str">
        <f ca="1">IFERROR(__xludf.DUMMYFUNCTION("LEFT(INDEX(SPLIT(L1064, "" ""), 4), 2)"),"10")</f>
        <v>10</v>
      </c>
      <c r="K1064" s="1" t="s">
        <v>12589</v>
      </c>
      <c r="L1064" s="4" t="str">
        <f ca="1">IFERROR(__xludf.DUMMYFUNCTION("JOIN("" "", SPLIT(REGEXEXTRACT(H1064, ""(\S+\s+\S+\s+\S+\s+\S+)""), "" ""))"),"Intel Core i5 10600K")</f>
        <v>Intel Core i5 10600K</v>
      </c>
    </row>
    <row r="1065" spans="1:12">
      <c r="A1065" s="1" t="s">
        <v>16855</v>
      </c>
      <c r="B1065" s="1" t="s">
        <v>16832</v>
      </c>
      <c r="D1065" s="1" t="s">
        <v>13008</v>
      </c>
      <c r="E1065" s="1" t="s">
        <v>16856</v>
      </c>
      <c r="F1065" s="2" t="s">
        <v>16857</v>
      </c>
      <c r="G1065" s="1" t="s">
        <v>16858</v>
      </c>
      <c r="H1065" s="1" t="s">
        <v>16836</v>
      </c>
      <c r="I1065" s="1" t="s">
        <v>12588</v>
      </c>
      <c r="J1065" s="1" t="str">
        <f ca="1">IFERROR(__xludf.DUMMYFUNCTION("LEFT(INDEX(SPLIT(L1065, "" ""), 4), 2)"),"10")</f>
        <v>10</v>
      </c>
      <c r="K1065" s="1" t="s">
        <v>12589</v>
      </c>
      <c r="L1065" s="4" t="str">
        <f ca="1">IFERROR(__xludf.DUMMYFUNCTION("JOIN("" "", SPLIT(REGEXEXTRACT(H1065, ""(\S+\s+\S+\s+\S+\s+\S+)""), "" ""))"),"Intel Core i5 10600K")</f>
        <v>Intel Core i5 10600K</v>
      </c>
    </row>
    <row r="1066" spans="1:12">
      <c r="A1066" s="1" t="s">
        <v>16100</v>
      </c>
      <c r="B1066" s="1" t="s">
        <v>16832</v>
      </c>
      <c r="D1066" s="1" t="s">
        <v>13008</v>
      </c>
      <c r="E1066" s="1" t="s">
        <v>16859</v>
      </c>
      <c r="F1066" s="2" t="s">
        <v>16102</v>
      </c>
      <c r="G1066" s="1" t="s">
        <v>16860</v>
      </c>
      <c r="H1066" s="1" t="s">
        <v>16836</v>
      </c>
      <c r="I1066" s="1" t="s">
        <v>12645</v>
      </c>
      <c r="J1066" s="1" t="str">
        <f ca="1">IFERROR(__xludf.DUMMYFUNCTION("LEFT(INDEX(SPLIT(L1066, "" ""), 4), 2)"),"10")</f>
        <v>10</v>
      </c>
      <c r="K1066" s="1" t="s">
        <v>12589</v>
      </c>
      <c r="L1066" s="4" t="str">
        <f ca="1">IFERROR(__xludf.DUMMYFUNCTION("JOIN("" "", SPLIT(REGEXEXTRACT(H1066, ""(\S+\s+\S+\s+\S+\s+\S+)""), "" ""))"),"Intel Core i5 10600K")</f>
        <v>Intel Core i5 10600K</v>
      </c>
    </row>
    <row r="1067" spans="1:12">
      <c r="A1067" s="1" t="s">
        <v>16861</v>
      </c>
      <c r="B1067" s="1" t="s">
        <v>16832</v>
      </c>
      <c r="D1067" s="1" t="s">
        <v>13385</v>
      </c>
      <c r="E1067" s="1" t="s">
        <v>5298</v>
      </c>
      <c r="F1067" s="2" t="s">
        <v>16862</v>
      </c>
      <c r="G1067" s="1" t="s">
        <v>16863</v>
      </c>
      <c r="H1067" s="1" t="s">
        <v>16836</v>
      </c>
      <c r="I1067" s="1" t="s">
        <v>12594</v>
      </c>
      <c r="J1067" s="1" t="str">
        <f ca="1">IFERROR(__xludf.DUMMYFUNCTION("LEFT(INDEX(SPLIT(L1067, "" ""), 4), 2)"),"10")</f>
        <v>10</v>
      </c>
      <c r="K1067" s="1" t="s">
        <v>12589</v>
      </c>
      <c r="L1067" s="4" t="str">
        <f ca="1">IFERROR(__xludf.DUMMYFUNCTION("JOIN("" "", SPLIT(REGEXEXTRACT(H1067, ""(\S+\s+\S+\s+\S+\s+\S+)""), "" ""))"),"Intel Core i5 10600K")</f>
        <v>Intel Core i5 10600K</v>
      </c>
    </row>
    <row r="1068" spans="1:12">
      <c r="A1068" s="1" t="s">
        <v>16100</v>
      </c>
      <c r="B1068" s="1" t="s">
        <v>16832</v>
      </c>
      <c r="D1068" s="1" t="s">
        <v>13385</v>
      </c>
      <c r="E1068" s="1" t="s">
        <v>16864</v>
      </c>
      <c r="F1068" s="2" t="s">
        <v>16102</v>
      </c>
      <c r="G1068" s="1" t="s">
        <v>16865</v>
      </c>
      <c r="H1068" s="1" t="s">
        <v>16836</v>
      </c>
      <c r="I1068" s="1" t="s">
        <v>12636</v>
      </c>
      <c r="J1068" s="1" t="str">
        <f ca="1">IFERROR(__xludf.DUMMYFUNCTION("LEFT(INDEX(SPLIT(L1068, "" ""), 4), 2)"),"10")</f>
        <v>10</v>
      </c>
      <c r="K1068" s="1" t="s">
        <v>12589</v>
      </c>
      <c r="L1068" s="4" t="str">
        <f ca="1">IFERROR(__xludf.DUMMYFUNCTION("JOIN("" "", SPLIT(REGEXEXTRACT(H1068, ""(\S+\s+\S+\s+\S+\s+\S+)""), "" ""))"),"Intel Core i5 10600K")</f>
        <v>Intel Core i5 10600K</v>
      </c>
    </row>
    <row r="1069" spans="1:12">
      <c r="A1069" s="1" t="s">
        <v>16866</v>
      </c>
      <c r="B1069" s="1" t="s">
        <v>16832</v>
      </c>
      <c r="D1069" s="1" t="s">
        <v>13893</v>
      </c>
      <c r="E1069" s="1" t="s">
        <v>16867</v>
      </c>
      <c r="F1069" s="2" t="s">
        <v>16868</v>
      </c>
      <c r="G1069" s="1" t="s">
        <v>16869</v>
      </c>
      <c r="H1069" s="1" t="s">
        <v>16836</v>
      </c>
      <c r="I1069" s="1" t="s">
        <v>14886</v>
      </c>
      <c r="J1069" s="1" t="str">
        <f ca="1">IFERROR(__xludf.DUMMYFUNCTION("LEFT(INDEX(SPLIT(L1069, "" ""), 4), 2)"),"10")</f>
        <v>10</v>
      </c>
      <c r="K1069" s="1" t="s">
        <v>12589</v>
      </c>
      <c r="L1069" s="4" t="str">
        <f ca="1">IFERROR(__xludf.DUMMYFUNCTION("JOIN("" "", SPLIT(REGEXEXTRACT(H1069, ""(\S+\s+\S+\s+\S+\s+\S+)""), "" ""))"),"Intel Core i5 10600K")</f>
        <v>Intel Core i5 10600K</v>
      </c>
    </row>
    <row r="1070" spans="1:12">
      <c r="A1070" s="1" t="s">
        <v>16870</v>
      </c>
      <c r="B1070" s="1" t="s">
        <v>16832</v>
      </c>
      <c r="D1070" s="1" t="s">
        <v>13893</v>
      </c>
      <c r="E1070" s="1" t="s">
        <v>16871</v>
      </c>
      <c r="F1070" s="2" t="s">
        <v>16872</v>
      </c>
      <c r="G1070" s="1" t="s">
        <v>16873</v>
      </c>
      <c r="H1070" s="1" t="s">
        <v>16836</v>
      </c>
      <c r="I1070" s="1" t="s">
        <v>15128</v>
      </c>
      <c r="J1070" s="1" t="str">
        <f ca="1">IFERROR(__xludf.DUMMYFUNCTION("LEFT(INDEX(SPLIT(L1070, "" ""), 4), 2)"),"10")</f>
        <v>10</v>
      </c>
      <c r="K1070" s="1" t="s">
        <v>12589</v>
      </c>
      <c r="L1070" s="4" t="str">
        <f ca="1">IFERROR(__xludf.DUMMYFUNCTION("JOIN("" "", SPLIT(REGEXEXTRACT(H1070, ""(\S+\s+\S+\s+\S+\s+\S+)""), "" ""))"),"Intel Core i5 10600K")</f>
        <v>Intel Core i5 10600K</v>
      </c>
    </row>
    <row r="1071" spans="1:12">
      <c r="A1071" s="1" t="s">
        <v>16866</v>
      </c>
      <c r="B1071" s="1" t="s">
        <v>16832</v>
      </c>
      <c r="D1071" s="1" t="s">
        <v>13454</v>
      </c>
      <c r="E1071" s="1" t="s">
        <v>16874</v>
      </c>
      <c r="F1071" s="2" t="s">
        <v>16868</v>
      </c>
      <c r="G1071" s="1" t="s">
        <v>16875</v>
      </c>
      <c r="H1071" s="1" t="s">
        <v>16836</v>
      </c>
      <c r="I1071" s="1" t="s">
        <v>12594</v>
      </c>
      <c r="J1071" s="1" t="str">
        <f ca="1">IFERROR(__xludf.DUMMYFUNCTION("LEFT(INDEX(SPLIT(L1071, "" ""), 4), 2)"),"10")</f>
        <v>10</v>
      </c>
      <c r="K1071" s="1" t="s">
        <v>12589</v>
      </c>
      <c r="L1071" s="4" t="str">
        <f ca="1">IFERROR(__xludf.DUMMYFUNCTION("JOIN("" "", SPLIT(REGEXEXTRACT(H1071, ""(\S+\s+\S+\s+\S+\s+\S+)""), "" ""))"),"Intel Core i5 10600K")</f>
        <v>Intel Core i5 10600K</v>
      </c>
    </row>
    <row r="1072" spans="1:12">
      <c r="A1072" s="1" t="s">
        <v>14462</v>
      </c>
      <c r="B1072" s="1" t="s">
        <v>16832</v>
      </c>
      <c r="D1072" s="1" t="s">
        <v>13454</v>
      </c>
      <c r="E1072" s="1" t="s">
        <v>16876</v>
      </c>
      <c r="F1072" s="2" t="s">
        <v>14464</v>
      </c>
      <c r="G1072" s="1" t="s">
        <v>16877</v>
      </c>
      <c r="H1072" s="1" t="s">
        <v>16836</v>
      </c>
      <c r="I1072" s="1" t="s">
        <v>14886</v>
      </c>
      <c r="J1072" s="1" t="str">
        <f ca="1">IFERROR(__xludf.DUMMYFUNCTION("LEFT(INDEX(SPLIT(L1072, "" ""), 4), 2)"),"10")</f>
        <v>10</v>
      </c>
      <c r="K1072" s="1" t="s">
        <v>12589</v>
      </c>
      <c r="L1072" s="4" t="str">
        <f ca="1">IFERROR(__xludf.DUMMYFUNCTION("JOIN("" "", SPLIT(REGEXEXTRACT(H1072, ""(\S+\s+\S+\s+\S+\s+\S+)""), "" ""))"),"Intel Core i5 10600K")</f>
        <v>Intel Core i5 10600K</v>
      </c>
    </row>
    <row r="1073" spans="1:12">
      <c r="A1073" s="1" t="s">
        <v>16878</v>
      </c>
      <c r="B1073" s="1" t="s">
        <v>16832</v>
      </c>
      <c r="D1073" s="1" t="s">
        <v>13454</v>
      </c>
      <c r="E1073" s="1" t="s">
        <v>16879</v>
      </c>
      <c r="F1073" s="2" t="s">
        <v>16880</v>
      </c>
      <c r="G1073" s="1" t="s">
        <v>16881</v>
      </c>
      <c r="H1073" s="1" t="s">
        <v>16836</v>
      </c>
      <c r="I1073" s="1" t="s">
        <v>12599</v>
      </c>
      <c r="J1073" s="1" t="str">
        <f ca="1">IFERROR(__xludf.DUMMYFUNCTION("LEFT(INDEX(SPLIT(L1073, "" ""), 4), 2)"),"10")</f>
        <v>10</v>
      </c>
      <c r="K1073" s="1" t="s">
        <v>12589</v>
      </c>
      <c r="L1073" s="4" t="str">
        <f ca="1">IFERROR(__xludf.DUMMYFUNCTION("JOIN("" "", SPLIT(REGEXEXTRACT(H1073, ""(\S+\s+\S+\s+\S+\s+\S+)""), "" ""))"),"Intel Core i5 10600K")</f>
        <v>Intel Core i5 10600K</v>
      </c>
    </row>
    <row r="1074" spans="1:12">
      <c r="A1074" s="1" t="s">
        <v>16866</v>
      </c>
      <c r="B1074" s="1" t="s">
        <v>16832</v>
      </c>
      <c r="D1074" s="1" t="s">
        <v>13552</v>
      </c>
      <c r="E1074" s="1" t="s">
        <v>16882</v>
      </c>
      <c r="F1074" s="2" t="s">
        <v>16868</v>
      </c>
      <c r="G1074" s="1" t="s">
        <v>16883</v>
      </c>
      <c r="H1074" s="1" t="s">
        <v>16836</v>
      </c>
      <c r="I1074" s="1" t="s">
        <v>12599</v>
      </c>
      <c r="J1074" s="1" t="str">
        <f ca="1">IFERROR(__xludf.DUMMYFUNCTION("LEFT(INDEX(SPLIT(L1074, "" ""), 4), 2)"),"10")</f>
        <v>10</v>
      </c>
      <c r="K1074" s="1" t="s">
        <v>12589</v>
      </c>
      <c r="L1074" s="4" t="str">
        <f ca="1">IFERROR(__xludf.DUMMYFUNCTION("JOIN("" "", SPLIT(REGEXEXTRACT(H1074, ""(\S+\s+\S+\s+\S+\s+\S+)""), "" ""))"),"Intel Core i5 10600K")</f>
        <v>Intel Core i5 10600K</v>
      </c>
    </row>
    <row r="1075" spans="1:12">
      <c r="A1075" s="1" t="s">
        <v>16837</v>
      </c>
      <c r="B1075" s="1" t="s">
        <v>16832</v>
      </c>
      <c r="D1075" s="1" t="s">
        <v>13552</v>
      </c>
      <c r="E1075" s="1" t="s">
        <v>16884</v>
      </c>
      <c r="F1075" s="2" t="s">
        <v>16839</v>
      </c>
      <c r="G1075" s="1" t="s">
        <v>16885</v>
      </c>
      <c r="H1075" s="1" t="s">
        <v>16836</v>
      </c>
      <c r="I1075" s="1" t="s">
        <v>12588</v>
      </c>
      <c r="J1075" s="1" t="str">
        <f ca="1">IFERROR(__xludf.DUMMYFUNCTION("LEFT(INDEX(SPLIT(L1075, "" ""), 4), 2)"),"10")</f>
        <v>10</v>
      </c>
      <c r="K1075" s="1" t="s">
        <v>12589</v>
      </c>
      <c r="L1075" s="4" t="str">
        <f ca="1">IFERROR(__xludf.DUMMYFUNCTION("JOIN("" "", SPLIT(REGEXEXTRACT(H1075, ""(\S+\s+\S+\s+\S+\s+\S+)""), "" ""))"),"Intel Core i5 10600K")</f>
        <v>Intel Core i5 10600K</v>
      </c>
    </row>
    <row r="1076" spans="1:12">
      <c r="A1076" s="1" t="s">
        <v>16886</v>
      </c>
      <c r="B1076" s="1" t="s">
        <v>16832</v>
      </c>
      <c r="D1076" s="1" t="s">
        <v>13557</v>
      </c>
      <c r="E1076" s="1" t="s">
        <v>16887</v>
      </c>
      <c r="F1076" s="2" t="s">
        <v>16888</v>
      </c>
      <c r="G1076" s="1" t="s">
        <v>16889</v>
      </c>
      <c r="H1076" s="1" t="s">
        <v>16836</v>
      </c>
      <c r="I1076" s="1" t="s">
        <v>12665</v>
      </c>
      <c r="J1076" s="1" t="str">
        <f ca="1">IFERROR(__xludf.DUMMYFUNCTION("LEFT(INDEX(SPLIT(L1076, "" ""), 4), 2)"),"10")</f>
        <v>10</v>
      </c>
      <c r="K1076" s="1" t="s">
        <v>12589</v>
      </c>
      <c r="L1076" s="4" t="str">
        <f ca="1">IFERROR(__xludf.DUMMYFUNCTION("JOIN("" "", SPLIT(REGEXEXTRACT(H1076, ""(\S+\s+\S+\s+\S+\s+\S+)""), "" ""))"),"Intel Core i5 10600K")</f>
        <v>Intel Core i5 10600K</v>
      </c>
    </row>
    <row r="1077" spans="1:12">
      <c r="A1077" s="1" t="s">
        <v>13651</v>
      </c>
      <c r="B1077" s="1" t="s">
        <v>16832</v>
      </c>
      <c r="D1077" s="1" t="s">
        <v>13557</v>
      </c>
      <c r="E1077" s="1" t="s">
        <v>16890</v>
      </c>
      <c r="F1077" s="2" t="s">
        <v>13653</v>
      </c>
      <c r="G1077" s="1" t="s">
        <v>16891</v>
      </c>
      <c r="H1077" s="1" t="s">
        <v>16836</v>
      </c>
      <c r="I1077" s="1" t="s">
        <v>12599</v>
      </c>
      <c r="J1077" s="1" t="str">
        <f ca="1">IFERROR(__xludf.DUMMYFUNCTION("LEFT(INDEX(SPLIT(L1077, "" ""), 4), 2)"),"10")</f>
        <v>10</v>
      </c>
      <c r="K1077" s="1" t="s">
        <v>12589</v>
      </c>
      <c r="L1077" s="4" t="str">
        <f ca="1">IFERROR(__xludf.DUMMYFUNCTION("JOIN("" "", SPLIT(REGEXEXTRACT(H1077, ""(\S+\s+\S+\s+\S+\s+\S+)""), "" ""))"),"Intel Core i5 10600K")</f>
        <v>Intel Core i5 10600K</v>
      </c>
    </row>
    <row r="1078" spans="1:12">
      <c r="A1078" s="1" t="s">
        <v>16100</v>
      </c>
      <c r="B1078" s="1" t="s">
        <v>16832</v>
      </c>
      <c r="D1078" s="1" t="s">
        <v>13568</v>
      </c>
      <c r="E1078" s="1" t="s">
        <v>16892</v>
      </c>
      <c r="F1078" s="2" t="s">
        <v>16102</v>
      </c>
      <c r="G1078" s="1" t="s">
        <v>16893</v>
      </c>
      <c r="H1078" s="1" t="s">
        <v>16836</v>
      </c>
      <c r="I1078" s="1" t="s">
        <v>12938</v>
      </c>
      <c r="J1078" s="1" t="str">
        <f ca="1">IFERROR(__xludf.DUMMYFUNCTION("LEFT(INDEX(SPLIT(L1078, "" ""), 4), 2)"),"10")</f>
        <v>10</v>
      </c>
      <c r="K1078" s="1" t="s">
        <v>12589</v>
      </c>
      <c r="L1078" s="4" t="str">
        <f ca="1">IFERROR(__xludf.DUMMYFUNCTION("JOIN("" "", SPLIT(REGEXEXTRACT(H1078, ""(\S+\s+\S+\s+\S+\s+\S+)""), "" ""))"),"Intel Core i5 10600K")</f>
        <v>Intel Core i5 10600K</v>
      </c>
    </row>
    <row r="1079" spans="1:12">
      <c r="A1079" s="1" t="s">
        <v>16894</v>
      </c>
      <c r="B1079" s="1" t="s">
        <v>16832</v>
      </c>
      <c r="D1079" s="1" t="s">
        <v>13568</v>
      </c>
      <c r="E1079" s="1" t="s">
        <v>16895</v>
      </c>
      <c r="F1079" s="2" t="s">
        <v>16896</v>
      </c>
      <c r="G1079" s="1" t="s">
        <v>16897</v>
      </c>
      <c r="H1079" s="1" t="s">
        <v>16836</v>
      </c>
      <c r="I1079" s="1" t="s">
        <v>12665</v>
      </c>
      <c r="J1079" s="1" t="str">
        <f ca="1">IFERROR(__xludf.DUMMYFUNCTION("LEFT(INDEX(SPLIT(L1079, "" ""), 4), 2)"),"10")</f>
        <v>10</v>
      </c>
      <c r="K1079" s="1" t="s">
        <v>12589</v>
      </c>
      <c r="L1079" s="4" t="str">
        <f ca="1">IFERROR(__xludf.DUMMYFUNCTION("JOIN("" "", SPLIT(REGEXEXTRACT(H1079, ""(\S+\s+\S+\s+\S+\s+\S+)""), "" ""))"),"Intel Core i5 10600K")</f>
        <v>Intel Core i5 10600K</v>
      </c>
    </row>
    <row r="1080" spans="1:12">
      <c r="A1080" s="1" t="s">
        <v>16898</v>
      </c>
      <c r="B1080" s="1" t="s">
        <v>16832</v>
      </c>
      <c r="D1080" s="1" t="s">
        <v>13568</v>
      </c>
      <c r="E1080" s="1" t="s">
        <v>16899</v>
      </c>
      <c r="F1080" s="2" t="s">
        <v>16900</v>
      </c>
      <c r="G1080" s="1" t="s">
        <v>16901</v>
      </c>
      <c r="H1080" s="1" t="s">
        <v>16836</v>
      </c>
      <c r="I1080" s="1" t="s">
        <v>12588</v>
      </c>
      <c r="J1080" s="1" t="str">
        <f ca="1">IFERROR(__xludf.DUMMYFUNCTION("LEFT(INDEX(SPLIT(L1080, "" ""), 4), 2)"),"10")</f>
        <v>10</v>
      </c>
      <c r="K1080" s="1" t="s">
        <v>12589</v>
      </c>
      <c r="L1080" s="4" t="str">
        <f ca="1">IFERROR(__xludf.DUMMYFUNCTION("JOIN("" "", SPLIT(REGEXEXTRACT(H1080, ""(\S+\s+\S+\s+\S+\s+\S+)""), "" ""))"),"Intel Core i5 10600K")</f>
        <v>Intel Core i5 10600K</v>
      </c>
    </row>
    <row r="1081" spans="1:12">
      <c r="A1081" s="1" t="s">
        <v>14236</v>
      </c>
      <c r="B1081" s="1" t="s">
        <v>16832</v>
      </c>
      <c r="D1081" s="1" t="s">
        <v>13568</v>
      </c>
      <c r="E1081" s="1" t="s">
        <v>16902</v>
      </c>
      <c r="F1081" s="2" t="s">
        <v>14238</v>
      </c>
      <c r="G1081" s="1" t="s">
        <v>16903</v>
      </c>
      <c r="H1081" s="1" t="s">
        <v>16836</v>
      </c>
      <c r="I1081" s="1" t="s">
        <v>12627</v>
      </c>
      <c r="J1081" s="1" t="str">
        <f ca="1">IFERROR(__xludf.DUMMYFUNCTION("LEFT(INDEX(SPLIT(L1081, "" ""), 4), 2)"),"10")</f>
        <v>10</v>
      </c>
      <c r="K1081" s="1" t="s">
        <v>12589</v>
      </c>
      <c r="L1081" s="4" t="str">
        <f ca="1">IFERROR(__xludf.DUMMYFUNCTION("JOIN("" "", SPLIT(REGEXEXTRACT(H1081, ""(\S+\s+\S+\s+\S+\s+\S+)""), "" ""))"),"Intel Core i5 10600K")</f>
        <v>Intel Core i5 10600K</v>
      </c>
    </row>
    <row r="1082" spans="1:12">
      <c r="A1082" s="1" t="s">
        <v>16904</v>
      </c>
      <c r="B1082" s="1" t="s">
        <v>16832</v>
      </c>
      <c r="D1082" s="1" t="s">
        <v>13573</v>
      </c>
      <c r="E1082" s="1" t="s">
        <v>16905</v>
      </c>
      <c r="F1082" s="2" t="s">
        <v>16906</v>
      </c>
      <c r="G1082" s="1" t="s">
        <v>16907</v>
      </c>
      <c r="H1082" s="1" t="s">
        <v>16836</v>
      </c>
      <c r="I1082" s="1" t="s">
        <v>12665</v>
      </c>
      <c r="J1082" s="1" t="str">
        <f ca="1">IFERROR(__xludf.DUMMYFUNCTION("LEFT(INDEX(SPLIT(L1082, "" ""), 4), 2)"),"10")</f>
        <v>10</v>
      </c>
      <c r="K1082" s="1" t="s">
        <v>12589</v>
      </c>
      <c r="L1082" s="4" t="str">
        <f ca="1">IFERROR(__xludf.DUMMYFUNCTION("JOIN("" "", SPLIT(REGEXEXTRACT(H1082, ""(\S+\s+\S+\s+\S+\s+\S+)""), "" ""))"),"Intel Core i5 10600K")</f>
        <v>Intel Core i5 10600K</v>
      </c>
    </row>
    <row r="1083" spans="1:12">
      <c r="A1083" s="1" t="s">
        <v>16908</v>
      </c>
      <c r="B1083" s="1" t="s">
        <v>16832</v>
      </c>
      <c r="D1083" s="1" t="s">
        <v>13573</v>
      </c>
      <c r="E1083" s="1" t="s">
        <v>16909</v>
      </c>
      <c r="F1083" s="2" t="s">
        <v>16910</v>
      </c>
      <c r="G1083" s="1" t="s">
        <v>16911</v>
      </c>
      <c r="H1083" s="1" t="s">
        <v>16836</v>
      </c>
      <c r="I1083" s="1" t="s">
        <v>12627</v>
      </c>
      <c r="J1083" s="1" t="str">
        <f ca="1">IFERROR(__xludf.DUMMYFUNCTION("LEFT(INDEX(SPLIT(L1083, "" ""), 4), 2)"),"10")</f>
        <v>10</v>
      </c>
      <c r="K1083" s="1" t="s">
        <v>12589</v>
      </c>
      <c r="L1083" s="4" t="str">
        <f ca="1">IFERROR(__xludf.DUMMYFUNCTION("JOIN("" "", SPLIT(REGEXEXTRACT(H1083, ""(\S+\s+\S+\s+\S+\s+\S+)""), "" ""))"),"Intel Core i5 10600K")</f>
        <v>Intel Core i5 10600K</v>
      </c>
    </row>
    <row r="1084" spans="1:12">
      <c r="A1084" s="1" t="s">
        <v>16912</v>
      </c>
      <c r="B1084" s="1" t="s">
        <v>16832</v>
      </c>
      <c r="D1084" s="1" t="s">
        <v>13578</v>
      </c>
      <c r="E1084" s="1" t="s">
        <v>16913</v>
      </c>
      <c r="F1084" s="2" t="s">
        <v>16914</v>
      </c>
      <c r="G1084" s="1" t="s">
        <v>16915</v>
      </c>
      <c r="H1084" s="1" t="s">
        <v>16836</v>
      </c>
      <c r="I1084" s="1" t="s">
        <v>12691</v>
      </c>
      <c r="J1084" s="1" t="str">
        <f ca="1">IFERROR(__xludf.DUMMYFUNCTION("LEFT(INDEX(SPLIT(L1084, "" ""), 4), 2)"),"10")</f>
        <v>10</v>
      </c>
      <c r="K1084" s="1" t="s">
        <v>12589</v>
      </c>
      <c r="L1084" s="4" t="str">
        <f ca="1">IFERROR(__xludf.DUMMYFUNCTION("JOIN("" "", SPLIT(REGEXEXTRACT(H1084, ""(\S+\s+\S+\s+\S+\s+\S+)""), "" ""))"),"Intel Core i5 10600K")</f>
        <v>Intel Core i5 10600K</v>
      </c>
    </row>
    <row r="1085" spans="1:12">
      <c r="A1085" s="1" t="s">
        <v>16916</v>
      </c>
      <c r="B1085" s="1" t="s">
        <v>16832</v>
      </c>
      <c r="D1085" s="1" t="s">
        <v>13585</v>
      </c>
      <c r="E1085" s="1" t="s">
        <v>16917</v>
      </c>
      <c r="F1085" s="2" t="s">
        <v>16918</v>
      </c>
      <c r="G1085" s="1" t="s">
        <v>16919</v>
      </c>
      <c r="H1085" s="1" t="s">
        <v>16836</v>
      </c>
      <c r="I1085" s="1" t="s">
        <v>12691</v>
      </c>
      <c r="J1085" s="1" t="str">
        <f ca="1">IFERROR(__xludf.DUMMYFUNCTION("LEFT(INDEX(SPLIT(L1085, "" ""), 4), 2)"),"10")</f>
        <v>10</v>
      </c>
      <c r="K1085" s="1" t="s">
        <v>12589</v>
      </c>
      <c r="L1085" s="4" t="str">
        <f ca="1">IFERROR(__xludf.DUMMYFUNCTION("JOIN("" "", SPLIT(REGEXEXTRACT(H1085, ""(\S+\s+\S+\s+\S+\s+\S+)""), "" ""))"),"Intel Core i5 10600K")</f>
        <v>Intel Core i5 10600K</v>
      </c>
    </row>
    <row r="1086" spans="1:12">
      <c r="A1086" s="1" t="s">
        <v>16920</v>
      </c>
      <c r="B1086" s="1" t="s">
        <v>16832</v>
      </c>
      <c r="D1086" s="1" t="s">
        <v>13643</v>
      </c>
      <c r="E1086" s="1" t="s">
        <v>16921</v>
      </c>
      <c r="F1086" s="2" t="s">
        <v>16922</v>
      </c>
      <c r="G1086" s="1" t="s">
        <v>16923</v>
      </c>
      <c r="H1086" s="1" t="s">
        <v>16836</v>
      </c>
      <c r="I1086" s="1" t="s">
        <v>12665</v>
      </c>
      <c r="J1086" s="1" t="str">
        <f ca="1">IFERROR(__xludf.DUMMYFUNCTION("LEFT(INDEX(SPLIT(L1086, "" ""), 4), 2)"),"10")</f>
        <v>10</v>
      </c>
      <c r="K1086" s="1" t="s">
        <v>12589</v>
      </c>
      <c r="L1086" s="4" t="str">
        <f ca="1">IFERROR(__xludf.DUMMYFUNCTION("JOIN("" "", SPLIT(REGEXEXTRACT(H1086, ""(\S+\s+\S+\s+\S+\s+\S+)""), "" ""))"),"Intel Core i5 10600K")</f>
        <v>Intel Core i5 10600K</v>
      </c>
    </row>
    <row r="1087" spans="1:12">
      <c r="A1087" s="1" t="s">
        <v>16924</v>
      </c>
      <c r="B1087" s="1" t="s">
        <v>16832</v>
      </c>
      <c r="D1087" s="1" t="s">
        <v>13643</v>
      </c>
      <c r="E1087" s="1" t="s">
        <v>16925</v>
      </c>
      <c r="F1087" s="2" t="s">
        <v>16926</v>
      </c>
      <c r="G1087" s="1" t="s">
        <v>16927</v>
      </c>
      <c r="H1087" s="1" t="s">
        <v>16836</v>
      </c>
      <c r="I1087" s="1" t="s">
        <v>12588</v>
      </c>
      <c r="J1087" s="1" t="str">
        <f ca="1">IFERROR(__xludf.DUMMYFUNCTION("LEFT(INDEX(SPLIT(L1087, "" ""), 4), 2)"),"10")</f>
        <v>10</v>
      </c>
      <c r="K1087" s="1" t="s">
        <v>12589</v>
      </c>
      <c r="L1087" s="4" t="str">
        <f ca="1">IFERROR(__xludf.DUMMYFUNCTION("JOIN("" "", SPLIT(REGEXEXTRACT(H1087, ""(\S+\s+\S+\s+\S+\s+\S+)""), "" ""))"),"Intel Core i5 10600K")</f>
        <v>Intel Core i5 10600K</v>
      </c>
    </row>
    <row r="1088" spans="1:12">
      <c r="A1088" s="1" t="s">
        <v>15533</v>
      </c>
      <c r="B1088" s="1" t="s">
        <v>16832</v>
      </c>
      <c r="D1088" s="1" t="s">
        <v>16235</v>
      </c>
      <c r="E1088" s="1" t="s">
        <v>16928</v>
      </c>
      <c r="F1088" s="2" t="s">
        <v>15535</v>
      </c>
      <c r="G1088" s="1" t="s">
        <v>16929</v>
      </c>
      <c r="H1088" s="1" t="s">
        <v>16836</v>
      </c>
      <c r="I1088" s="1" t="s">
        <v>12599</v>
      </c>
      <c r="J1088" s="1" t="str">
        <f ca="1">IFERROR(__xludf.DUMMYFUNCTION("LEFT(INDEX(SPLIT(L1088, "" ""), 4), 2)"),"10")</f>
        <v>10</v>
      </c>
      <c r="K1088" s="1" t="s">
        <v>12589</v>
      </c>
      <c r="L1088" s="4" t="str">
        <f ca="1">IFERROR(__xludf.DUMMYFUNCTION("JOIN("" "", SPLIT(REGEXEXTRACT(H1088, ""(\S+\s+\S+\s+\S+\s+\S+)""), "" ""))"),"Intel Core i5 10600K")</f>
        <v>Intel Core i5 10600K</v>
      </c>
    </row>
    <row r="1089" spans="1:12">
      <c r="A1089" s="1" t="s">
        <v>16930</v>
      </c>
      <c r="B1089" s="1" t="s">
        <v>16931</v>
      </c>
      <c r="D1089" s="1" t="s">
        <v>10347</v>
      </c>
      <c r="E1089" s="1" t="s">
        <v>16932</v>
      </c>
      <c r="F1089" s="2" t="s">
        <v>16933</v>
      </c>
      <c r="G1089" s="1" t="s">
        <v>16934</v>
      </c>
      <c r="H1089" s="1" t="s">
        <v>16935</v>
      </c>
      <c r="I1089" s="1" t="s">
        <v>12594</v>
      </c>
      <c r="J1089" s="1" t="str">
        <f ca="1">IFERROR(__xludf.DUMMYFUNCTION("LEFT(INDEX(SPLIT(L1089, "" ""), 4), 2)"),"11")</f>
        <v>11</v>
      </c>
      <c r="K1089" s="1" t="s">
        <v>12589</v>
      </c>
      <c r="L1089" s="4" t="str">
        <f ca="1">IFERROR(__xludf.DUMMYFUNCTION("JOIN("" "", SPLIT(REGEXEXTRACT(H1089, ""(\S+\s+\S+\s+\S+\s+\S+)""), "" ""))"),"Intel Core i5 11400")</f>
        <v>Intel Core i5 11400</v>
      </c>
    </row>
    <row r="1090" spans="1:12">
      <c r="A1090" s="1" t="s">
        <v>16936</v>
      </c>
      <c r="B1090" s="1" t="s">
        <v>16931</v>
      </c>
      <c r="D1090" s="1" t="s">
        <v>12879</v>
      </c>
      <c r="E1090" s="1" t="s">
        <v>16937</v>
      </c>
      <c r="F1090" s="2" t="s">
        <v>16938</v>
      </c>
      <c r="G1090" s="1" t="s">
        <v>16939</v>
      </c>
      <c r="H1090" s="1" t="s">
        <v>16935</v>
      </c>
      <c r="I1090" s="1" t="s">
        <v>12604</v>
      </c>
      <c r="J1090" s="1" t="str">
        <f ca="1">IFERROR(__xludf.DUMMYFUNCTION("LEFT(INDEX(SPLIT(L1090, "" ""), 4), 2)"),"11")</f>
        <v>11</v>
      </c>
      <c r="K1090" s="1" t="s">
        <v>12589</v>
      </c>
      <c r="L1090" s="4" t="str">
        <f ca="1">IFERROR(__xludf.DUMMYFUNCTION("JOIN("" "", SPLIT(REGEXEXTRACT(H1090, ""(\S+\s+\S+\s+\S+\s+\S+)""), "" ""))"),"Intel Core i5 11400")</f>
        <v>Intel Core i5 11400</v>
      </c>
    </row>
    <row r="1091" spans="1:12">
      <c r="A1091" s="1" t="s">
        <v>16940</v>
      </c>
      <c r="B1091" s="1" t="s">
        <v>16931</v>
      </c>
      <c r="D1091" s="1" t="s">
        <v>12879</v>
      </c>
      <c r="E1091" s="1" t="s">
        <v>16941</v>
      </c>
      <c r="F1091" s="2" t="s">
        <v>16942</v>
      </c>
      <c r="G1091" s="1" t="s">
        <v>16943</v>
      </c>
      <c r="H1091" s="1" t="s">
        <v>16935</v>
      </c>
      <c r="I1091" s="1" t="s">
        <v>12588</v>
      </c>
      <c r="J1091" s="1" t="str">
        <f ca="1">IFERROR(__xludf.DUMMYFUNCTION("LEFT(INDEX(SPLIT(L1091, "" ""), 4), 2)"),"11")</f>
        <v>11</v>
      </c>
      <c r="K1091" s="1" t="s">
        <v>12589</v>
      </c>
      <c r="L1091" s="4" t="str">
        <f ca="1">IFERROR(__xludf.DUMMYFUNCTION("JOIN("" "", SPLIT(REGEXEXTRACT(H1091, ""(\S+\s+\S+\s+\S+\s+\S+)""), "" ""))"),"Intel Core i5 11400")</f>
        <v>Intel Core i5 11400</v>
      </c>
    </row>
    <row r="1092" spans="1:12">
      <c r="A1092" s="1" t="s">
        <v>16944</v>
      </c>
      <c r="B1092" s="1" t="s">
        <v>16931</v>
      </c>
      <c r="D1092" s="1" t="s">
        <v>12888</v>
      </c>
      <c r="E1092" s="1" t="s">
        <v>16945</v>
      </c>
      <c r="F1092" s="2" t="s">
        <v>16946</v>
      </c>
      <c r="G1092" s="1" t="s">
        <v>16947</v>
      </c>
      <c r="H1092" s="1" t="s">
        <v>16935</v>
      </c>
      <c r="I1092" s="1" t="s">
        <v>12588</v>
      </c>
      <c r="J1092" s="1" t="str">
        <f ca="1">IFERROR(__xludf.DUMMYFUNCTION("LEFT(INDEX(SPLIT(L1092, "" ""), 4), 2)"),"11")</f>
        <v>11</v>
      </c>
      <c r="K1092" s="1" t="s">
        <v>12589</v>
      </c>
      <c r="L1092" s="4" t="str">
        <f ca="1">IFERROR(__xludf.DUMMYFUNCTION("JOIN("" "", SPLIT(REGEXEXTRACT(H1092, ""(\S+\s+\S+\s+\S+\s+\S+)""), "" ""))"),"Intel Core i5 11400")</f>
        <v>Intel Core i5 11400</v>
      </c>
    </row>
    <row r="1093" spans="1:12">
      <c r="A1093" s="1" t="s">
        <v>16948</v>
      </c>
      <c r="B1093" s="1" t="s">
        <v>16931</v>
      </c>
      <c r="D1093" s="1" t="s">
        <v>12914</v>
      </c>
      <c r="E1093" s="1" t="s">
        <v>16949</v>
      </c>
      <c r="F1093" s="2" t="s">
        <v>16950</v>
      </c>
      <c r="G1093" s="1" t="s">
        <v>16951</v>
      </c>
      <c r="H1093" s="1" t="s">
        <v>16935</v>
      </c>
      <c r="I1093" s="1" t="s">
        <v>12588</v>
      </c>
      <c r="J1093" s="1" t="str">
        <f ca="1">IFERROR(__xludf.DUMMYFUNCTION("LEFT(INDEX(SPLIT(L1093, "" ""), 4), 2)"),"11")</f>
        <v>11</v>
      </c>
      <c r="K1093" s="1" t="s">
        <v>12589</v>
      </c>
      <c r="L1093" s="4" t="str">
        <f ca="1">IFERROR(__xludf.DUMMYFUNCTION("JOIN("" "", SPLIT(REGEXEXTRACT(H1093, ""(\S+\s+\S+\s+\S+\s+\S+)""), "" ""))"),"Intel Core i5 11400")</f>
        <v>Intel Core i5 11400</v>
      </c>
    </row>
    <row r="1094" spans="1:12">
      <c r="A1094" s="1" t="s">
        <v>16952</v>
      </c>
      <c r="B1094" s="1" t="s">
        <v>16931</v>
      </c>
      <c r="D1094" s="1" t="s">
        <v>12914</v>
      </c>
      <c r="E1094" s="1" t="s">
        <v>16953</v>
      </c>
      <c r="F1094" s="2" t="s">
        <v>16954</v>
      </c>
      <c r="G1094" s="1" t="s">
        <v>16955</v>
      </c>
      <c r="H1094" s="1" t="s">
        <v>16935</v>
      </c>
      <c r="I1094" s="1" t="s">
        <v>12665</v>
      </c>
      <c r="J1094" s="1" t="str">
        <f ca="1">IFERROR(__xludf.DUMMYFUNCTION("LEFT(INDEX(SPLIT(L1094, "" ""), 4), 2)"),"11")</f>
        <v>11</v>
      </c>
      <c r="K1094" s="1" t="s">
        <v>12589</v>
      </c>
      <c r="L1094" s="4" t="str">
        <f ca="1">IFERROR(__xludf.DUMMYFUNCTION("JOIN("" "", SPLIT(REGEXEXTRACT(H1094, ""(\S+\s+\S+\s+\S+\s+\S+)""), "" ""))"),"Intel Core i5 11400")</f>
        <v>Intel Core i5 11400</v>
      </c>
    </row>
    <row r="1095" spans="1:12">
      <c r="A1095" s="1" t="s">
        <v>16956</v>
      </c>
      <c r="B1095" s="1" t="s">
        <v>16931</v>
      </c>
      <c r="D1095" s="1" t="s">
        <v>12940</v>
      </c>
      <c r="E1095" s="1" t="s">
        <v>16957</v>
      </c>
      <c r="F1095" s="2" t="s">
        <v>16958</v>
      </c>
      <c r="G1095" s="1" t="s">
        <v>16959</v>
      </c>
      <c r="H1095" s="1" t="s">
        <v>16935</v>
      </c>
      <c r="I1095" s="1" t="s">
        <v>12665</v>
      </c>
      <c r="J1095" s="1" t="str">
        <f ca="1">IFERROR(__xludf.DUMMYFUNCTION("LEFT(INDEX(SPLIT(L1095, "" ""), 4), 2)"),"11")</f>
        <v>11</v>
      </c>
      <c r="K1095" s="1" t="s">
        <v>12589</v>
      </c>
      <c r="L1095" s="4" t="str">
        <f ca="1">IFERROR(__xludf.DUMMYFUNCTION("JOIN("" "", SPLIT(REGEXEXTRACT(H1095, ""(\S+\s+\S+\s+\S+\s+\S+)""), "" ""))"),"Intel Core i5 11400")</f>
        <v>Intel Core i5 11400</v>
      </c>
    </row>
    <row r="1096" spans="1:12">
      <c r="A1096" s="1" t="s">
        <v>16960</v>
      </c>
      <c r="B1096" s="1" t="s">
        <v>16931</v>
      </c>
      <c r="D1096" s="1" t="s">
        <v>12953</v>
      </c>
      <c r="E1096" s="1" t="s">
        <v>16961</v>
      </c>
      <c r="F1096" s="2" t="s">
        <v>16962</v>
      </c>
      <c r="G1096" s="1" t="s">
        <v>16963</v>
      </c>
      <c r="H1096" s="1" t="s">
        <v>16935</v>
      </c>
      <c r="I1096" s="1" t="s">
        <v>12714</v>
      </c>
      <c r="J1096" s="1" t="str">
        <f ca="1">IFERROR(__xludf.DUMMYFUNCTION("LEFT(INDEX(SPLIT(L1096, "" ""), 4), 2)"),"11")</f>
        <v>11</v>
      </c>
      <c r="K1096" s="1" t="s">
        <v>12589</v>
      </c>
      <c r="L1096" s="4" t="str">
        <f ca="1">IFERROR(__xludf.DUMMYFUNCTION("JOIN("" "", SPLIT(REGEXEXTRACT(H1096, ""(\S+\s+\S+\s+\S+\s+\S+)""), "" ""))"),"Intel Core i5 11400")</f>
        <v>Intel Core i5 11400</v>
      </c>
    </row>
    <row r="1097" spans="1:12">
      <c r="A1097" s="1" t="s">
        <v>16964</v>
      </c>
      <c r="B1097" s="1" t="s">
        <v>16931</v>
      </c>
      <c r="D1097" s="1" t="s">
        <v>12953</v>
      </c>
      <c r="E1097" s="1" t="s">
        <v>16965</v>
      </c>
      <c r="F1097" s="2" t="s">
        <v>16966</v>
      </c>
      <c r="G1097" s="1" t="s">
        <v>16967</v>
      </c>
      <c r="H1097" s="1" t="s">
        <v>16935</v>
      </c>
      <c r="I1097" s="1" t="s">
        <v>12588</v>
      </c>
      <c r="J1097" s="1" t="str">
        <f ca="1">IFERROR(__xludf.DUMMYFUNCTION("LEFT(INDEX(SPLIT(L1097, "" ""), 4), 2)"),"11")</f>
        <v>11</v>
      </c>
      <c r="K1097" s="1" t="s">
        <v>12589</v>
      </c>
      <c r="L1097" s="4" t="str">
        <f ca="1">IFERROR(__xludf.DUMMYFUNCTION("JOIN("" "", SPLIT(REGEXEXTRACT(H1097, ""(\S+\s+\S+\s+\S+\s+\S+)""), "" ""))"),"Intel Core i5 11400")</f>
        <v>Intel Core i5 11400</v>
      </c>
    </row>
    <row r="1098" spans="1:12">
      <c r="A1098" s="1" t="s">
        <v>16968</v>
      </c>
      <c r="B1098" s="1" t="s">
        <v>16931</v>
      </c>
      <c r="D1098" s="1" t="s">
        <v>13033</v>
      </c>
      <c r="E1098" s="1" t="s">
        <v>504</v>
      </c>
      <c r="F1098" s="2" t="s">
        <v>16969</v>
      </c>
      <c r="G1098" s="1" t="s">
        <v>16970</v>
      </c>
      <c r="H1098" s="1" t="s">
        <v>16935</v>
      </c>
      <c r="I1098" s="1" t="s">
        <v>12588</v>
      </c>
      <c r="J1098" s="1" t="str">
        <f ca="1">IFERROR(__xludf.DUMMYFUNCTION("LEFT(INDEX(SPLIT(L1098, "" ""), 4), 2)"),"11")</f>
        <v>11</v>
      </c>
      <c r="K1098" s="1" t="s">
        <v>12589</v>
      </c>
      <c r="L1098" s="4" t="str">
        <f ca="1">IFERROR(__xludf.DUMMYFUNCTION("JOIN("" "", SPLIT(REGEXEXTRACT(H1098, ""(\S+\s+\S+\s+\S+\s+\S+)""), "" ""))"),"Intel Core i5 11400")</f>
        <v>Intel Core i5 11400</v>
      </c>
    </row>
    <row r="1099" spans="1:12">
      <c r="A1099" s="1" t="s">
        <v>16971</v>
      </c>
      <c r="B1099" s="1" t="s">
        <v>16832</v>
      </c>
      <c r="D1099" s="1" t="s">
        <v>16235</v>
      </c>
      <c r="E1099" s="1" t="s">
        <v>16972</v>
      </c>
      <c r="F1099" s="2" t="s">
        <v>16973</v>
      </c>
      <c r="G1099" s="1" t="s">
        <v>16974</v>
      </c>
      <c r="H1099" s="1" t="s">
        <v>16836</v>
      </c>
      <c r="I1099" s="1" t="s">
        <v>12665</v>
      </c>
      <c r="J1099" s="1" t="str">
        <f ca="1">IFERROR(__xludf.DUMMYFUNCTION("LEFT(INDEX(SPLIT(L1099, "" ""), 4), 2)"),"10")</f>
        <v>10</v>
      </c>
      <c r="K1099" s="1" t="s">
        <v>12589</v>
      </c>
      <c r="L1099" s="4" t="str">
        <f ca="1">IFERROR(__xludf.DUMMYFUNCTION("JOIN("" "", SPLIT(REGEXEXTRACT(H1099, ""(\S+\s+\S+\s+\S+\s+\S+)""), "" ""))"),"Intel Core i5 10600K")</f>
        <v>Intel Core i5 10600K</v>
      </c>
    </row>
    <row r="1100" spans="1:12">
      <c r="A1100" s="1" t="s">
        <v>16975</v>
      </c>
      <c r="B1100" s="1" t="s">
        <v>16832</v>
      </c>
      <c r="D1100" s="1" t="s">
        <v>16235</v>
      </c>
      <c r="E1100" s="1" t="s">
        <v>16976</v>
      </c>
      <c r="F1100" s="2" t="s">
        <v>16977</v>
      </c>
      <c r="G1100" s="1" t="s">
        <v>16978</v>
      </c>
      <c r="H1100" s="1" t="s">
        <v>16836</v>
      </c>
      <c r="I1100" s="1" t="s">
        <v>12665</v>
      </c>
      <c r="J1100" s="1" t="str">
        <f ca="1">IFERROR(__xludf.DUMMYFUNCTION("LEFT(INDEX(SPLIT(L1100, "" ""), 4), 2)"),"10")</f>
        <v>10</v>
      </c>
      <c r="K1100" s="1" t="s">
        <v>12589</v>
      </c>
      <c r="L1100" s="4" t="str">
        <f ca="1">IFERROR(__xludf.DUMMYFUNCTION("JOIN("" "", SPLIT(REGEXEXTRACT(H1100, ""(\S+\s+\S+\s+\S+\s+\S+)""), "" ""))"),"Intel Core i5 10600K")</f>
        <v>Intel Core i5 10600K</v>
      </c>
    </row>
    <row r="1101" spans="1:12">
      <c r="A1101" s="1" t="s">
        <v>16979</v>
      </c>
      <c r="B1101" s="1" t="s">
        <v>16832</v>
      </c>
      <c r="D1101" s="1" t="s">
        <v>13656</v>
      </c>
      <c r="E1101" s="1" t="s">
        <v>16980</v>
      </c>
      <c r="F1101" s="2" t="s">
        <v>16981</v>
      </c>
      <c r="G1101" s="1" t="s">
        <v>16982</v>
      </c>
      <c r="H1101" s="1" t="s">
        <v>16836</v>
      </c>
      <c r="I1101" s="1" t="s">
        <v>15128</v>
      </c>
      <c r="J1101" s="1" t="str">
        <f ca="1">IFERROR(__xludf.DUMMYFUNCTION("LEFT(INDEX(SPLIT(L1101, "" ""), 4), 2)"),"10")</f>
        <v>10</v>
      </c>
      <c r="K1101" s="1" t="s">
        <v>12589</v>
      </c>
      <c r="L1101" s="4" t="str">
        <f ca="1">IFERROR(__xludf.DUMMYFUNCTION("JOIN("" "", SPLIT(REGEXEXTRACT(H1101, ""(\S+\s+\S+\s+\S+\s+\S+)""), "" ""))"),"Intel Core i5 10600K")</f>
        <v>Intel Core i5 10600K</v>
      </c>
    </row>
    <row r="1102" spans="1:12">
      <c r="A1102" s="1" t="s">
        <v>16983</v>
      </c>
      <c r="B1102" s="1" t="s">
        <v>16832</v>
      </c>
      <c r="D1102" s="1" t="s">
        <v>13656</v>
      </c>
      <c r="E1102" s="1" t="s">
        <v>16984</v>
      </c>
      <c r="F1102" s="2" t="s">
        <v>16985</v>
      </c>
      <c r="G1102" s="1" t="s">
        <v>16986</v>
      </c>
      <c r="H1102" s="1" t="s">
        <v>16836</v>
      </c>
      <c r="I1102" s="1" t="s">
        <v>12604</v>
      </c>
      <c r="J1102" s="1" t="str">
        <f ca="1">IFERROR(__xludf.DUMMYFUNCTION("LEFT(INDEX(SPLIT(L1102, "" ""), 4), 2)"),"10")</f>
        <v>10</v>
      </c>
      <c r="K1102" s="1" t="s">
        <v>12589</v>
      </c>
      <c r="L1102" s="4" t="str">
        <f ca="1">IFERROR(__xludf.DUMMYFUNCTION("JOIN("" "", SPLIT(REGEXEXTRACT(H1102, ""(\S+\s+\S+\s+\S+\s+\S+)""), "" ""))"),"Intel Core i5 10600K")</f>
        <v>Intel Core i5 10600K</v>
      </c>
    </row>
    <row r="1103" spans="1:12">
      <c r="A1103" s="1" t="s">
        <v>16987</v>
      </c>
      <c r="B1103" s="1" t="s">
        <v>16832</v>
      </c>
      <c r="D1103" s="1" t="s">
        <v>13656</v>
      </c>
      <c r="E1103" s="1" t="s">
        <v>16988</v>
      </c>
      <c r="F1103" s="2" t="s">
        <v>16989</v>
      </c>
      <c r="G1103" s="1" t="s">
        <v>16990</v>
      </c>
      <c r="H1103" s="1" t="s">
        <v>16836</v>
      </c>
      <c r="I1103" s="1" t="s">
        <v>13137</v>
      </c>
      <c r="J1103" s="1" t="str">
        <f ca="1">IFERROR(__xludf.DUMMYFUNCTION("LEFT(INDEX(SPLIT(L1103, "" ""), 4), 2)"),"10")</f>
        <v>10</v>
      </c>
      <c r="K1103" s="1" t="s">
        <v>12589</v>
      </c>
      <c r="L1103" s="4" t="str">
        <f ca="1">IFERROR(__xludf.DUMMYFUNCTION("JOIN("" "", SPLIT(REGEXEXTRACT(H1103, ""(\S+\s+\S+\s+\S+\s+\S+)""), "" ""))"),"Intel Core i5 10600K")</f>
        <v>Intel Core i5 10600K</v>
      </c>
    </row>
    <row r="1104" spans="1:12">
      <c r="A1104" s="1" t="s">
        <v>16991</v>
      </c>
      <c r="B1104" s="1" t="s">
        <v>16832</v>
      </c>
      <c r="D1104" s="1" t="s">
        <v>13656</v>
      </c>
      <c r="E1104" s="1" t="s">
        <v>16992</v>
      </c>
      <c r="F1104" s="2" t="s">
        <v>16993</v>
      </c>
      <c r="G1104" s="1" t="s">
        <v>16994</v>
      </c>
      <c r="H1104" s="1" t="s">
        <v>16836</v>
      </c>
      <c r="I1104" s="1" t="s">
        <v>12636</v>
      </c>
      <c r="J1104" s="1" t="str">
        <f ca="1">IFERROR(__xludf.DUMMYFUNCTION("LEFT(INDEX(SPLIT(L1104, "" ""), 4), 2)"),"10")</f>
        <v>10</v>
      </c>
      <c r="K1104" s="1" t="s">
        <v>12589</v>
      </c>
      <c r="L1104" s="4" t="str">
        <f ca="1">IFERROR(__xludf.DUMMYFUNCTION("JOIN("" "", SPLIT(REGEXEXTRACT(H1104, ""(\S+\s+\S+\s+\S+\s+\S+)""), "" ""))"),"Intel Core i5 10600K")</f>
        <v>Intel Core i5 10600K</v>
      </c>
    </row>
    <row r="1105" spans="1:12">
      <c r="A1105" s="1" t="s">
        <v>16995</v>
      </c>
      <c r="B1105" s="1" t="s">
        <v>16832</v>
      </c>
      <c r="D1105" s="1" t="s">
        <v>13656</v>
      </c>
      <c r="E1105" s="1" t="s">
        <v>16996</v>
      </c>
      <c r="F1105" s="2" t="s">
        <v>16997</v>
      </c>
      <c r="G1105" s="1" t="s">
        <v>16998</v>
      </c>
      <c r="H1105" s="1" t="s">
        <v>16836</v>
      </c>
      <c r="I1105" s="1" t="s">
        <v>12691</v>
      </c>
      <c r="J1105" s="1" t="str">
        <f ca="1">IFERROR(__xludf.DUMMYFUNCTION("LEFT(INDEX(SPLIT(L1105, "" ""), 4), 2)"),"10")</f>
        <v>10</v>
      </c>
      <c r="K1105" s="1" t="s">
        <v>12589</v>
      </c>
      <c r="L1105" s="4" t="str">
        <f ca="1">IFERROR(__xludf.DUMMYFUNCTION("JOIN("" "", SPLIT(REGEXEXTRACT(H1105, ""(\S+\s+\S+\s+\S+\s+\S+)""), "" ""))"),"Intel Core i5 10600K")</f>
        <v>Intel Core i5 10600K</v>
      </c>
    </row>
    <row r="1106" spans="1:12">
      <c r="A1106" s="1" t="s">
        <v>16999</v>
      </c>
      <c r="B1106" s="1" t="s">
        <v>16832</v>
      </c>
      <c r="D1106" s="1" t="s">
        <v>13656</v>
      </c>
      <c r="E1106" s="1" t="s">
        <v>17000</v>
      </c>
      <c r="F1106" s="2" t="s">
        <v>17001</v>
      </c>
      <c r="G1106" s="1" t="s">
        <v>17002</v>
      </c>
      <c r="H1106" s="1" t="s">
        <v>16836</v>
      </c>
      <c r="I1106" s="1" t="s">
        <v>12748</v>
      </c>
      <c r="J1106" s="1" t="str">
        <f ca="1">IFERROR(__xludf.DUMMYFUNCTION("LEFT(INDEX(SPLIT(L1106, "" ""), 4), 2)"),"10")</f>
        <v>10</v>
      </c>
      <c r="K1106" s="1" t="s">
        <v>12589</v>
      </c>
      <c r="L1106" s="4" t="str">
        <f ca="1">IFERROR(__xludf.DUMMYFUNCTION("JOIN("" "", SPLIT(REGEXEXTRACT(H1106, ""(\S+\s+\S+\s+\S+\s+\S+)""), "" ""))"),"Intel Core i5 10600K")</f>
        <v>Intel Core i5 10600K</v>
      </c>
    </row>
    <row r="1107" spans="1:12">
      <c r="A1107" s="1" t="s">
        <v>17003</v>
      </c>
      <c r="B1107" s="1" t="s">
        <v>16832</v>
      </c>
      <c r="D1107" s="1" t="s">
        <v>13656</v>
      </c>
      <c r="E1107" s="1" t="s">
        <v>17004</v>
      </c>
      <c r="F1107" s="2" t="s">
        <v>17005</v>
      </c>
      <c r="G1107" s="1" t="s">
        <v>17006</v>
      </c>
      <c r="H1107" s="1" t="s">
        <v>16836</v>
      </c>
      <c r="I1107" s="1" t="s">
        <v>12665</v>
      </c>
      <c r="J1107" s="1" t="str">
        <f ca="1">IFERROR(__xludf.DUMMYFUNCTION("LEFT(INDEX(SPLIT(L1107, "" ""), 4), 2)"),"10")</f>
        <v>10</v>
      </c>
      <c r="K1107" s="1" t="s">
        <v>12589</v>
      </c>
      <c r="L1107" s="4" t="str">
        <f ca="1">IFERROR(__xludf.DUMMYFUNCTION("JOIN("" "", SPLIT(REGEXEXTRACT(H1107, ""(\S+\s+\S+\s+\S+\s+\S+)""), "" ""))"),"Intel Core i5 10600K")</f>
        <v>Intel Core i5 10600K</v>
      </c>
    </row>
    <row r="1108" spans="1:12">
      <c r="A1108" s="1" t="s">
        <v>17007</v>
      </c>
      <c r="B1108" s="1" t="s">
        <v>16832</v>
      </c>
      <c r="D1108" s="1" t="s">
        <v>13669</v>
      </c>
      <c r="E1108" s="1" t="s">
        <v>17008</v>
      </c>
      <c r="F1108" s="2" t="s">
        <v>17009</v>
      </c>
      <c r="G1108" s="1" t="s">
        <v>17010</v>
      </c>
      <c r="H1108" s="1" t="s">
        <v>16836</v>
      </c>
      <c r="I1108" s="1" t="s">
        <v>12599</v>
      </c>
      <c r="J1108" s="1" t="str">
        <f ca="1">IFERROR(__xludf.DUMMYFUNCTION("LEFT(INDEX(SPLIT(L1108, "" ""), 4), 2)"),"10")</f>
        <v>10</v>
      </c>
      <c r="K1108" s="1" t="s">
        <v>12589</v>
      </c>
      <c r="L1108" s="4" t="str">
        <f ca="1">IFERROR(__xludf.DUMMYFUNCTION("JOIN("" "", SPLIT(REGEXEXTRACT(H1108, ""(\S+\s+\S+\s+\S+\s+\S+)""), "" ""))"),"Intel Core i5 10600K")</f>
        <v>Intel Core i5 10600K</v>
      </c>
    </row>
    <row r="1109" spans="1:12">
      <c r="A1109" s="1" t="s">
        <v>17011</v>
      </c>
      <c r="B1109" s="1" t="s">
        <v>16931</v>
      </c>
      <c r="D1109" s="1" t="s">
        <v>13033</v>
      </c>
      <c r="E1109" s="1" t="s">
        <v>17012</v>
      </c>
      <c r="F1109" s="2" t="s">
        <v>17013</v>
      </c>
      <c r="G1109" s="1" t="s">
        <v>17014</v>
      </c>
      <c r="H1109" s="1" t="s">
        <v>16935</v>
      </c>
      <c r="I1109" s="1" t="s">
        <v>12665</v>
      </c>
      <c r="J1109" s="1" t="str">
        <f ca="1">IFERROR(__xludf.DUMMYFUNCTION("LEFT(INDEX(SPLIT(L1109, "" ""), 4), 2)"),"11")</f>
        <v>11</v>
      </c>
      <c r="K1109" s="1" t="s">
        <v>12589</v>
      </c>
      <c r="L1109" s="4" t="str">
        <f ca="1">IFERROR(__xludf.DUMMYFUNCTION("JOIN("" "", SPLIT(REGEXEXTRACT(H1109, ""(\S+\s+\S+\s+\S+\s+\S+)""), "" ""))"),"Intel Core i5 11400")</f>
        <v>Intel Core i5 11400</v>
      </c>
    </row>
    <row r="1110" spans="1:12">
      <c r="A1110" s="1" t="s">
        <v>17015</v>
      </c>
      <c r="B1110" s="1" t="s">
        <v>16931</v>
      </c>
      <c r="D1110" s="1" t="s">
        <v>13058</v>
      </c>
      <c r="E1110" s="1" t="s">
        <v>17016</v>
      </c>
      <c r="F1110" s="2" t="s">
        <v>17017</v>
      </c>
      <c r="G1110" s="1" t="s">
        <v>17018</v>
      </c>
      <c r="H1110" s="1" t="s">
        <v>16935</v>
      </c>
      <c r="I1110" s="1" t="s">
        <v>12588</v>
      </c>
      <c r="J1110" s="1" t="str">
        <f ca="1">IFERROR(__xludf.DUMMYFUNCTION("LEFT(INDEX(SPLIT(L1110, "" ""), 4), 2)"),"11")</f>
        <v>11</v>
      </c>
      <c r="K1110" s="1" t="s">
        <v>12589</v>
      </c>
      <c r="L1110" s="4" t="str">
        <f ca="1">IFERROR(__xludf.DUMMYFUNCTION("JOIN("" "", SPLIT(REGEXEXTRACT(H1110, ""(\S+\s+\S+\s+\S+\s+\S+)""), "" ""))"),"Intel Core i5 11400")</f>
        <v>Intel Core i5 11400</v>
      </c>
    </row>
    <row r="1111" spans="1:12">
      <c r="A1111" s="1" t="s">
        <v>17019</v>
      </c>
      <c r="B1111" s="1" t="s">
        <v>16931</v>
      </c>
      <c r="D1111" s="1" t="s">
        <v>13385</v>
      </c>
      <c r="E1111" s="1" t="s">
        <v>17020</v>
      </c>
      <c r="F1111" s="2" t="s">
        <v>17021</v>
      </c>
      <c r="G1111" s="1" t="s">
        <v>17022</v>
      </c>
      <c r="H1111" s="1" t="s">
        <v>16935</v>
      </c>
      <c r="I1111" s="1" t="s">
        <v>12681</v>
      </c>
      <c r="J1111" s="1" t="str">
        <f ca="1">IFERROR(__xludf.DUMMYFUNCTION("LEFT(INDEX(SPLIT(L1111, "" ""), 4), 2)"),"11")</f>
        <v>11</v>
      </c>
      <c r="K1111" s="1" t="s">
        <v>12589</v>
      </c>
      <c r="L1111" s="4" t="str">
        <f ca="1">IFERROR(__xludf.DUMMYFUNCTION("JOIN("" "", SPLIT(REGEXEXTRACT(H1111, ""(\S+\s+\S+\s+\S+\s+\S+)""), "" ""))"),"Intel Core i5 11400")</f>
        <v>Intel Core i5 11400</v>
      </c>
    </row>
    <row r="1112" spans="1:12">
      <c r="A1112" s="1" t="s">
        <v>17023</v>
      </c>
      <c r="B1112" s="1" t="s">
        <v>16931</v>
      </c>
      <c r="D1112" s="1" t="s">
        <v>13385</v>
      </c>
      <c r="E1112" s="1" t="s">
        <v>17024</v>
      </c>
      <c r="F1112" s="2" t="s">
        <v>17025</v>
      </c>
      <c r="G1112" s="1" t="s">
        <v>17026</v>
      </c>
      <c r="H1112" s="1" t="s">
        <v>16935</v>
      </c>
      <c r="I1112" s="1" t="s">
        <v>13424</v>
      </c>
      <c r="J1112" s="1" t="str">
        <f ca="1">IFERROR(__xludf.DUMMYFUNCTION("LEFT(INDEX(SPLIT(L1112, "" ""), 4), 2)"),"11")</f>
        <v>11</v>
      </c>
      <c r="K1112" s="1" t="s">
        <v>12589</v>
      </c>
      <c r="L1112" s="4" t="str">
        <f ca="1">IFERROR(__xludf.DUMMYFUNCTION("JOIN("" "", SPLIT(REGEXEXTRACT(H1112, ""(\S+\s+\S+\s+\S+\s+\S+)""), "" ""))"),"Intel Core i5 11400")</f>
        <v>Intel Core i5 11400</v>
      </c>
    </row>
    <row r="1113" spans="1:12">
      <c r="A1113" s="1" t="s">
        <v>17027</v>
      </c>
      <c r="B1113" s="1" t="s">
        <v>16931</v>
      </c>
      <c r="D1113" s="1" t="s">
        <v>13385</v>
      </c>
      <c r="E1113" s="1" t="s">
        <v>17028</v>
      </c>
      <c r="F1113" s="2" t="s">
        <v>17029</v>
      </c>
      <c r="G1113" s="1" t="s">
        <v>17030</v>
      </c>
      <c r="H1113" s="1" t="s">
        <v>16935</v>
      </c>
      <c r="I1113" s="1" t="s">
        <v>12701</v>
      </c>
      <c r="J1113" s="1" t="str">
        <f ca="1">IFERROR(__xludf.DUMMYFUNCTION("LEFT(INDEX(SPLIT(L1113, "" ""), 4), 2)"),"11")</f>
        <v>11</v>
      </c>
      <c r="K1113" s="1" t="s">
        <v>12589</v>
      </c>
      <c r="L1113" s="4" t="str">
        <f ca="1">IFERROR(__xludf.DUMMYFUNCTION("JOIN("" "", SPLIT(REGEXEXTRACT(H1113, ""(\S+\s+\S+\s+\S+\s+\S+)""), "" ""))"),"Intel Core i5 11400")</f>
        <v>Intel Core i5 11400</v>
      </c>
    </row>
    <row r="1114" spans="1:12">
      <c r="A1114" s="1" t="s">
        <v>17031</v>
      </c>
      <c r="B1114" s="1" t="s">
        <v>16931</v>
      </c>
      <c r="D1114" s="1" t="s">
        <v>13385</v>
      </c>
      <c r="E1114" s="1" t="s">
        <v>17032</v>
      </c>
      <c r="F1114" s="2" t="s">
        <v>17033</v>
      </c>
      <c r="G1114" s="1" t="s">
        <v>17034</v>
      </c>
      <c r="H1114" s="1" t="s">
        <v>16935</v>
      </c>
      <c r="I1114" s="1" t="s">
        <v>12665</v>
      </c>
      <c r="J1114" s="1" t="str">
        <f ca="1">IFERROR(__xludf.DUMMYFUNCTION("LEFT(INDEX(SPLIT(L1114, "" ""), 4), 2)"),"11")</f>
        <v>11</v>
      </c>
      <c r="K1114" s="1" t="s">
        <v>12589</v>
      </c>
      <c r="L1114" s="4" t="str">
        <f ca="1">IFERROR(__xludf.DUMMYFUNCTION("JOIN("" "", SPLIT(REGEXEXTRACT(H1114, ""(\S+\s+\S+\s+\S+\s+\S+)""), "" ""))"),"Intel Core i5 11400")</f>
        <v>Intel Core i5 11400</v>
      </c>
    </row>
    <row r="1115" spans="1:12">
      <c r="A1115" s="1" t="s">
        <v>17035</v>
      </c>
      <c r="B1115" s="1" t="s">
        <v>16931</v>
      </c>
      <c r="D1115" s="1" t="s">
        <v>13893</v>
      </c>
      <c r="E1115" s="1" t="s">
        <v>17036</v>
      </c>
      <c r="F1115" s="2" t="s">
        <v>17037</v>
      </c>
      <c r="G1115" s="1" t="s">
        <v>17038</v>
      </c>
      <c r="H1115" s="1" t="s">
        <v>16935</v>
      </c>
      <c r="I1115" s="1" t="s">
        <v>12665</v>
      </c>
      <c r="J1115" s="1" t="str">
        <f ca="1">IFERROR(__xludf.DUMMYFUNCTION("LEFT(INDEX(SPLIT(L1115, "" ""), 4), 2)"),"11")</f>
        <v>11</v>
      </c>
      <c r="K1115" s="1" t="s">
        <v>12589</v>
      </c>
      <c r="L1115" s="4" t="str">
        <f ca="1">IFERROR(__xludf.DUMMYFUNCTION("JOIN("" "", SPLIT(REGEXEXTRACT(H1115, ""(\S+\s+\S+\s+\S+\s+\S+)""), "" ""))"),"Intel Core i5 11400")</f>
        <v>Intel Core i5 11400</v>
      </c>
    </row>
    <row r="1116" spans="1:12">
      <c r="A1116" s="1" t="s">
        <v>17039</v>
      </c>
      <c r="B1116" s="1" t="s">
        <v>16931</v>
      </c>
      <c r="D1116" s="1" t="s">
        <v>13893</v>
      </c>
      <c r="E1116" s="1" t="s">
        <v>17040</v>
      </c>
      <c r="F1116" s="2" t="s">
        <v>17041</v>
      </c>
      <c r="G1116" s="1" t="s">
        <v>17042</v>
      </c>
      <c r="H1116" s="1" t="s">
        <v>16935</v>
      </c>
      <c r="I1116" s="1" t="s">
        <v>12645</v>
      </c>
      <c r="J1116" s="1" t="str">
        <f ca="1">IFERROR(__xludf.DUMMYFUNCTION("LEFT(INDEX(SPLIT(L1116, "" ""), 4), 2)"),"11")</f>
        <v>11</v>
      </c>
      <c r="K1116" s="1" t="s">
        <v>12589</v>
      </c>
      <c r="L1116" s="4" t="str">
        <f ca="1">IFERROR(__xludf.DUMMYFUNCTION("JOIN("" "", SPLIT(REGEXEXTRACT(H1116, ""(\S+\s+\S+\s+\S+\s+\S+)""), "" ""))"),"Intel Core i5 11400")</f>
        <v>Intel Core i5 11400</v>
      </c>
    </row>
    <row r="1117" spans="1:12">
      <c r="A1117" s="1" t="s">
        <v>13384</v>
      </c>
      <c r="B1117" s="1" t="s">
        <v>16931</v>
      </c>
      <c r="D1117" s="1" t="s">
        <v>13965</v>
      </c>
      <c r="E1117" s="1" t="s">
        <v>17043</v>
      </c>
      <c r="F1117" s="2" t="s">
        <v>13387</v>
      </c>
      <c r="G1117" s="1" t="s">
        <v>17044</v>
      </c>
      <c r="H1117" s="1" t="s">
        <v>16935</v>
      </c>
      <c r="I1117" s="1" t="s">
        <v>12627</v>
      </c>
      <c r="J1117" s="1" t="str">
        <f ca="1">IFERROR(__xludf.DUMMYFUNCTION("LEFT(INDEX(SPLIT(L1117, "" ""), 4), 2)"),"11")</f>
        <v>11</v>
      </c>
      <c r="K1117" s="1" t="s">
        <v>12589</v>
      </c>
      <c r="L1117" s="4" t="str">
        <f ca="1">IFERROR(__xludf.DUMMYFUNCTION("JOIN("" "", SPLIT(REGEXEXTRACT(H1117, ""(\S+\s+\S+\s+\S+\s+\S+)""), "" ""))"),"Intel Core i5 11400")</f>
        <v>Intel Core i5 11400</v>
      </c>
    </row>
    <row r="1118" spans="1:12">
      <c r="A1118" s="1" t="s">
        <v>17045</v>
      </c>
      <c r="B1118" s="1" t="s">
        <v>16931</v>
      </c>
      <c r="D1118" s="1" t="s">
        <v>13552</v>
      </c>
      <c r="E1118" s="1" t="s">
        <v>17046</v>
      </c>
      <c r="F1118" s="2" t="s">
        <v>17047</v>
      </c>
      <c r="G1118" s="1" t="s">
        <v>17048</v>
      </c>
      <c r="H1118" s="1" t="s">
        <v>16935</v>
      </c>
      <c r="I1118" s="1" t="s">
        <v>12588</v>
      </c>
      <c r="J1118" s="1" t="str">
        <f ca="1">IFERROR(__xludf.DUMMYFUNCTION("LEFT(INDEX(SPLIT(L1118, "" ""), 4), 2)"),"11")</f>
        <v>11</v>
      </c>
      <c r="K1118" s="1" t="s">
        <v>12589</v>
      </c>
      <c r="L1118" s="4" t="str">
        <f ca="1">IFERROR(__xludf.DUMMYFUNCTION("JOIN("" "", SPLIT(REGEXEXTRACT(H1118, ""(\S+\s+\S+\s+\S+\s+\S+)""), "" ""))"),"Intel Core i5 11400")</f>
        <v>Intel Core i5 11400</v>
      </c>
    </row>
    <row r="1119" spans="1:12">
      <c r="A1119" s="1" t="s">
        <v>17049</v>
      </c>
      <c r="B1119" s="1" t="s">
        <v>16832</v>
      </c>
      <c r="D1119" s="1" t="s">
        <v>13669</v>
      </c>
      <c r="E1119" s="1" t="s">
        <v>17050</v>
      </c>
      <c r="F1119" s="2" t="s">
        <v>17051</v>
      </c>
      <c r="G1119" s="1" t="s">
        <v>17052</v>
      </c>
      <c r="H1119" s="1" t="s">
        <v>16836</v>
      </c>
      <c r="I1119" s="1" t="s">
        <v>12594</v>
      </c>
      <c r="J1119" s="1" t="str">
        <f ca="1">IFERROR(__xludf.DUMMYFUNCTION("LEFT(INDEX(SPLIT(L1119, "" ""), 4), 2)"),"10")</f>
        <v>10</v>
      </c>
      <c r="K1119" s="1" t="s">
        <v>12589</v>
      </c>
      <c r="L1119" s="4" t="str">
        <f ca="1">IFERROR(__xludf.DUMMYFUNCTION("JOIN("" "", SPLIT(REGEXEXTRACT(H1119, ""(\S+\s+\S+\s+\S+\s+\S+)""), "" ""))"),"Intel Core i5 10600K")</f>
        <v>Intel Core i5 10600K</v>
      </c>
    </row>
    <row r="1120" spans="1:12">
      <c r="A1120" s="1" t="s">
        <v>17053</v>
      </c>
      <c r="B1120" s="1" t="s">
        <v>16832</v>
      </c>
      <c r="D1120" s="1" t="s">
        <v>13669</v>
      </c>
      <c r="E1120" s="1" t="s">
        <v>17054</v>
      </c>
      <c r="F1120" s="2" t="s">
        <v>17055</v>
      </c>
      <c r="G1120" s="1" t="s">
        <v>17056</v>
      </c>
      <c r="H1120" s="1" t="s">
        <v>16836</v>
      </c>
      <c r="I1120" s="1" t="s">
        <v>12714</v>
      </c>
      <c r="J1120" s="1" t="str">
        <f ca="1">IFERROR(__xludf.DUMMYFUNCTION("LEFT(INDEX(SPLIT(L1120, "" ""), 4), 2)"),"10")</f>
        <v>10</v>
      </c>
      <c r="K1120" s="1" t="s">
        <v>12589</v>
      </c>
      <c r="L1120" s="4" t="str">
        <f ca="1">IFERROR(__xludf.DUMMYFUNCTION("JOIN("" "", SPLIT(REGEXEXTRACT(H1120, ""(\S+\s+\S+\s+\S+\s+\S+)""), "" ""))"),"Intel Core i5 10600K")</f>
        <v>Intel Core i5 10600K</v>
      </c>
    </row>
    <row r="1121" spans="1:12">
      <c r="A1121" s="1" t="s">
        <v>17057</v>
      </c>
      <c r="B1121" s="1" t="s">
        <v>16832</v>
      </c>
      <c r="D1121" s="1" t="s">
        <v>13669</v>
      </c>
      <c r="E1121" s="1" t="s">
        <v>17058</v>
      </c>
      <c r="F1121" s="2" t="s">
        <v>17059</v>
      </c>
      <c r="G1121" s="1" t="s">
        <v>17060</v>
      </c>
      <c r="H1121" s="1" t="s">
        <v>16836</v>
      </c>
      <c r="I1121" s="1" t="s">
        <v>12727</v>
      </c>
      <c r="J1121" s="1" t="str">
        <f ca="1">IFERROR(__xludf.DUMMYFUNCTION("LEFT(INDEX(SPLIT(L1121, "" ""), 4), 2)"),"10")</f>
        <v>10</v>
      </c>
      <c r="K1121" s="1" t="s">
        <v>12589</v>
      </c>
      <c r="L1121" s="4" t="str">
        <f ca="1">IFERROR(__xludf.DUMMYFUNCTION("JOIN("" "", SPLIT(REGEXEXTRACT(H1121, ""(\S+\s+\S+\s+\S+\s+\S+)""), "" ""))"),"Intel Core i5 10600K")</f>
        <v>Intel Core i5 10600K</v>
      </c>
    </row>
    <row r="1122" spans="1:12">
      <c r="A1122" s="1" t="s">
        <v>17061</v>
      </c>
      <c r="B1122" s="1" t="s">
        <v>16832</v>
      </c>
      <c r="D1122" s="1" t="s">
        <v>13669</v>
      </c>
      <c r="E1122" s="1" t="s">
        <v>17062</v>
      </c>
      <c r="F1122" s="2" t="s">
        <v>17063</v>
      </c>
      <c r="G1122" s="1" t="s">
        <v>17064</v>
      </c>
      <c r="H1122" s="1" t="s">
        <v>16836</v>
      </c>
      <c r="I1122" s="1" t="s">
        <v>12714</v>
      </c>
      <c r="J1122" s="1" t="str">
        <f ca="1">IFERROR(__xludf.DUMMYFUNCTION("LEFT(INDEX(SPLIT(L1122, "" ""), 4), 2)"),"10")</f>
        <v>10</v>
      </c>
      <c r="K1122" s="1" t="s">
        <v>12589</v>
      </c>
      <c r="L1122" s="4" t="str">
        <f ca="1">IFERROR(__xludf.DUMMYFUNCTION("JOIN("" "", SPLIT(REGEXEXTRACT(H1122, ""(\S+\s+\S+\s+\S+\s+\S+)""), "" ""))"),"Intel Core i5 10600K")</f>
        <v>Intel Core i5 10600K</v>
      </c>
    </row>
    <row r="1123" spans="1:12">
      <c r="A1123" s="1" t="s">
        <v>17065</v>
      </c>
      <c r="B1123" s="1" t="s">
        <v>16832</v>
      </c>
      <c r="D1123" s="1" t="s">
        <v>16345</v>
      </c>
      <c r="E1123" s="1" t="s">
        <v>17066</v>
      </c>
      <c r="F1123" s="2" t="s">
        <v>17067</v>
      </c>
      <c r="G1123" s="1" t="s">
        <v>17068</v>
      </c>
      <c r="H1123" s="1" t="s">
        <v>16836</v>
      </c>
      <c r="I1123" s="1" t="s">
        <v>12691</v>
      </c>
      <c r="J1123" s="1" t="str">
        <f ca="1">IFERROR(__xludf.DUMMYFUNCTION("LEFT(INDEX(SPLIT(L1123, "" ""), 4), 2)"),"10")</f>
        <v>10</v>
      </c>
      <c r="K1123" s="1" t="s">
        <v>12589</v>
      </c>
      <c r="L1123" s="4" t="str">
        <f ca="1">IFERROR(__xludf.DUMMYFUNCTION("JOIN("" "", SPLIT(REGEXEXTRACT(H1123, ""(\S+\s+\S+\s+\S+\s+\S+)""), "" ""))"),"Intel Core i5 10600K")</f>
        <v>Intel Core i5 10600K</v>
      </c>
    </row>
    <row r="1124" spans="1:12">
      <c r="A1124" s="1" t="s">
        <v>17069</v>
      </c>
      <c r="B1124" s="1" t="s">
        <v>16832</v>
      </c>
      <c r="D1124" s="1" t="s">
        <v>16345</v>
      </c>
      <c r="E1124" s="1" t="s">
        <v>17070</v>
      </c>
      <c r="F1124" s="2" t="s">
        <v>17071</v>
      </c>
      <c r="G1124" s="1" t="s">
        <v>17072</v>
      </c>
      <c r="H1124" s="1" t="s">
        <v>16836</v>
      </c>
      <c r="I1124" s="1" t="s">
        <v>12604</v>
      </c>
      <c r="J1124" s="1" t="str">
        <f ca="1">IFERROR(__xludf.DUMMYFUNCTION("LEFT(INDEX(SPLIT(L1124, "" ""), 4), 2)"),"10")</f>
        <v>10</v>
      </c>
      <c r="K1124" s="1" t="s">
        <v>12589</v>
      </c>
      <c r="L1124" s="4" t="str">
        <f ca="1">IFERROR(__xludf.DUMMYFUNCTION("JOIN("" "", SPLIT(REGEXEXTRACT(H1124, ""(\S+\s+\S+\s+\S+\s+\S+)""), "" ""))"),"Intel Core i5 10600K")</f>
        <v>Intel Core i5 10600K</v>
      </c>
    </row>
    <row r="1125" spans="1:12">
      <c r="A1125" s="1" t="s">
        <v>17073</v>
      </c>
      <c r="B1125" s="1" t="s">
        <v>16832</v>
      </c>
      <c r="D1125" s="1" t="s">
        <v>16345</v>
      </c>
      <c r="E1125" s="1" t="s">
        <v>17074</v>
      </c>
      <c r="F1125" s="2" t="s">
        <v>17075</v>
      </c>
      <c r="G1125" s="1" t="s">
        <v>17076</v>
      </c>
      <c r="H1125" s="1" t="s">
        <v>16836</v>
      </c>
      <c r="I1125" s="1" t="s">
        <v>12588</v>
      </c>
      <c r="J1125" s="1" t="str">
        <f ca="1">IFERROR(__xludf.DUMMYFUNCTION("LEFT(INDEX(SPLIT(L1125, "" ""), 4), 2)"),"10")</f>
        <v>10</v>
      </c>
      <c r="K1125" s="1" t="s">
        <v>12589</v>
      </c>
      <c r="L1125" s="4" t="str">
        <f ca="1">IFERROR(__xludf.DUMMYFUNCTION("JOIN("" "", SPLIT(REGEXEXTRACT(H1125, ""(\S+\s+\S+\s+\S+\s+\S+)""), "" ""))"),"Intel Core i5 10600K")</f>
        <v>Intel Core i5 10600K</v>
      </c>
    </row>
    <row r="1126" spans="1:12">
      <c r="A1126" s="1" t="s">
        <v>17077</v>
      </c>
      <c r="B1126" s="1" t="s">
        <v>16832</v>
      </c>
      <c r="D1126" s="1" t="s">
        <v>16366</v>
      </c>
      <c r="E1126" s="1" t="s">
        <v>17078</v>
      </c>
      <c r="F1126" s="2" t="s">
        <v>17079</v>
      </c>
      <c r="G1126" s="1" t="s">
        <v>17080</v>
      </c>
      <c r="H1126" s="1" t="s">
        <v>16836</v>
      </c>
      <c r="I1126" s="1" t="s">
        <v>12594</v>
      </c>
      <c r="J1126" s="1" t="str">
        <f ca="1">IFERROR(__xludf.DUMMYFUNCTION("LEFT(INDEX(SPLIT(L1126, "" ""), 4), 2)"),"10")</f>
        <v>10</v>
      </c>
      <c r="K1126" s="1" t="s">
        <v>12589</v>
      </c>
      <c r="L1126" s="4" t="str">
        <f ca="1">IFERROR(__xludf.DUMMYFUNCTION("JOIN("" "", SPLIT(REGEXEXTRACT(H1126, ""(\S+\s+\S+\s+\S+\s+\S+)""), "" ""))"),"Intel Core i5 10600K")</f>
        <v>Intel Core i5 10600K</v>
      </c>
    </row>
    <row r="1127" spans="1:12">
      <c r="A1127" s="1" t="s">
        <v>17081</v>
      </c>
      <c r="B1127" s="1" t="s">
        <v>16832</v>
      </c>
      <c r="D1127" s="1" t="s">
        <v>16366</v>
      </c>
      <c r="E1127" s="1" t="s">
        <v>17082</v>
      </c>
      <c r="F1127" s="2" t="s">
        <v>17083</v>
      </c>
      <c r="G1127" s="1" t="s">
        <v>17084</v>
      </c>
      <c r="H1127" s="1" t="s">
        <v>16836</v>
      </c>
      <c r="I1127" s="1" t="s">
        <v>17085</v>
      </c>
      <c r="J1127" s="1" t="str">
        <f ca="1">IFERROR(__xludf.DUMMYFUNCTION("LEFT(INDEX(SPLIT(L1127, "" ""), 4), 2)"),"10")</f>
        <v>10</v>
      </c>
      <c r="K1127" s="1" t="s">
        <v>12589</v>
      </c>
      <c r="L1127" s="4" t="str">
        <f ca="1">IFERROR(__xludf.DUMMYFUNCTION("JOIN("" "", SPLIT(REGEXEXTRACT(H1127, ""(\S+\s+\S+\s+\S+\s+\S+)""), "" ""))"),"Intel Core i5 10600K")</f>
        <v>Intel Core i5 10600K</v>
      </c>
    </row>
    <row r="1128" spans="1:12">
      <c r="A1128" s="1" t="s">
        <v>17086</v>
      </c>
      <c r="B1128" s="1" t="s">
        <v>16832</v>
      </c>
      <c r="D1128" s="1" t="s">
        <v>16366</v>
      </c>
      <c r="E1128" s="1" t="s">
        <v>17087</v>
      </c>
      <c r="F1128" s="2" t="s">
        <v>17088</v>
      </c>
      <c r="G1128" s="1" t="s">
        <v>17089</v>
      </c>
      <c r="H1128" s="1" t="s">
        <v>16836</v>
      </c>
      <c r="I1128" s="1" t="s">
        <v>15128</v>
      </c>
      <c r="J1128" s="1" t="str">
        <f ca="1">IFERROR(__xludf.DUMMYFUNCTION("LEFT(INDEX(SPLIT(L1128, "" ""), 4), 2)"),"10")</f>
        <v>10</v>
      </c>
      <c r="K1128" s="1" t="s">
        <v>12589</v>
      </c>
      <c r="L1128" s="4" t="str">
        <f ca="1">IFERROR(__xludf.DUMMYFUNCTION("JOIN("" "", SPLIT(REGEXEXTRACT(H1128, ""(\S+\s+\S+\s+\S+\s+\S+)""), "" ""))"),"Intel Core i5 10600K")</f>
        <v>Intel Core i5 10600K</v>
      </c>
    </row>
    <row r="1129" spans="1:12">
      <c r="A1129" s="1" t="s">
        <v>17090</v>
      </c>
      <c r="B1129" s="1" t="s">
        <v>16832</v>
      </c>
      <c r="D1129" s="1" t="s">
        <v>16375</v>
      </c>
      <c r="E1129" s="1" t="s">
        <v>17091</v>
      </c>
      <c r="F1129" s="2" t="s">
        <v>17092</v>
      </c>
      <c r="G1129" s="1" t="s">
        <v>17093</v>
      </c>
      <c r="H1129" s="1" t="s">
        <v>16836</v>
      </c>
      <c r="I1129" s="1" t="s">
        <v>12938</v>
      </c>
      <c r="J1129" s="1" t="str">
        <f ca="1">IFERROR(__xludf.DUMMYFUNCTION("LEFT(INDEX(SPLIT(L1129, "" ""), 4), 2)"),"10")</f>
        <v>10</v>
      </c>
      <c r="K1129" s="1" t="s">
        <v>12589</v>
      </c>
      <c r="L1129" s="4" t="str">
        <f ca="1">IFERROR(__xludf.DUMMYFUNCTION("JOIN("" "", SPLIT(REGEXEXTRACT(H1129, ""(\S+\s+\S+\s+\S+\s+\S+)""), "" ""))"),"Intel Core i5 10600K")</f>
        <v>Intel Core i5 10600K</v>
      </c>
    </row>
    <row r="1130" spans="1:12">
      <c r="A1130" s="1" t="s">
        <v>17094</v>
      </c>
      <c r="B1130" s="1" t="s">
        <v>16832</v>
      </c>
      <c r="D1130" s="1" t="s">
        <v>16375</v>
      </c>
      <c r="E1130" s="1" t="s">
        <v>17095</v>
      </c>
      <c r="F1130" s="2" t="s">
        <v>17096</v>
      </c>
      <c r="G1130" s="1" t="s">
        <v>17097</v>
      </c>
      <c r="H1130" s="1" t="s">
        <v>16836</v>
      </c>
      <c r="I1130" s="1" t="s">
        <v>12588</v>
      </c>
      <c r="J1130" s="1" t="str">
        <f ca="1">IFERROR(__xludf.DUMMYFUNCTION("LEFT(INDEX(SPLIT(L1130, "" ""), 4), 2)"),"10")</f>
        <v>10</v>
      </c>
      <c r="K1130" s="1" t="s">
        <v>12589</v>
      </c>
      <c r="L1130" s="4" t="str">
        <f ca="1">IFERROR(__xludf.DUMMYFUNCTION("JOIN("" "", SPLIT(REGEXEXTRACT(H1130, ""(\S+\s+\S+\s+\S+\s+\S+)""), "" ""))"),"Intel Core i5 10600K")</f>
        <v>Intel Core i5 10600K</v>
      </c>
    </row>
    <row r="1131" spans="1:12">
      <c r="A1131" s="1" t="s">
        <v>17098</v>
      </c>
      <c r="B1131" s="1" t="s">
        <v>16832</v>
      </c>
      <c r="D1131" s="1" t="s">
        <v>16375</v>
      </c>
      <c r="E1131" s="1" t="s">
        <v>17099</v>
      </c>
      <c r="F1131" s="2" t="s">
        <v>17100</v>
      </c>
      <c r="G1131" s="1" t="s">
        <v>17101</v>
      </c>
      <c r="H1131" s="1" t="s">
        <v>16836</v>
      </c>
      <c r="I1131" s="1" t="s">
        <v>14522</v>
      </c>
      <c r="J1131" s="1" t="str">
        <f ca="1">IFERROR(__xludf.DUMMYFUNCTION("LEFT(INDEX(SPLIT(L1131, "" ""), 4), 2)"),"10")</f>
        <v>10</v>
      </c>
      <c r="K1131" s="1" t="s">
        <v>12589</v>
      </c>
      <c r="L1131" s="4" t="str">
        <f ca="1">IFERROR(__xludf.DUMMYFUNCTION("JOIN("" "", SPLIT(REGEXEXTRACT(H1131, ""(\S+\s+\S+\s+\S+\s+\S+)""), "" ""))"),"Intel Core i5 10600K")</f>
        <v>Intel Core i5 10600K</v>
      </c>
    </row>
    <row r="1132" spans="1:12">
      <c r="A1132" s="1" t="s">
        <v>17102</v>
      </c>
      <c r="B1132" s="1" t="s">
        <v>16832</v>
      </c>
      <c r="D1132" s="1" t="s">
        <v>16393</v>
      </c>
      <c r="E1132" s="1" t="s">
        <v>17103</v>
      </c>
      <c r="F1132" s="2" t="s">
        <v>17104</v>
      </c>
      <c r="G1132" s="1" t="s">
        <v>17105</v>
      </c>
      <c r="H1132" s="1" t="s">
        <v>16836</v>
      </c>
      <c r="I1132" s="1" t="s">
        <v>12761</v>
      </c>
      <c r="J1132" s="1" t="str">
        <f ca="1">IFERROR(__xludf.DUMMYFUNCTION("LEFT(INDEX(SPLIT(L1132, "" ""), 4), 2)"),"10")</f>
        <v>10</v>
      </c>
      <c r="K1132" s="1" t="s">
        <v>12589</v>
      </c>
      <c r="L1132" s="4" t="str">
        <f ca="1">IFERROR(__xludf.DUMMYFUNCTION("JOIN("" "", SPLIT(REGEXEXTRACT(H1132, ""(\S+\s+\S+\s+\S+\s+\S+)""), "" ""))"),"Intel Core i5 10600K")</f>
        <v>Intel Core i5 10600K</v>
      </c>
    </row>
    <row r="1133" spans="1:12">
      <c r="A1133" s="1" t="s">
        <v>17106</v>
      </c>
      <c r="B1133" s="1" t="s">
        <v>16832</v>
      </c>
      <c r="D1133" s="1" t="s">
        <v>16393</v>
      </c>
      <c r="E1133" s="1" t="s">
        <v>17107</v>
      </c>
      <c r="F1133" s="2" t="s">
        <v>17108</v>
      </c>
      <c r="G1133" s="1" t="s">
        <v>17109</v>
      </c>
      <c r="H1133" s="1" t="s">
        <v>16836</v>
      </c>
      <c r="I1133" s="1" t="s">
        <v>12645</v>
      </c>
      <c r="J1133" s="1" t="str">
        <f ca="1">IFERROR(__xludf.DUMMYFUNCTION("LEFT(INDEX(SPLIT(L1133, "" ""), 4), 2)"),"10")</f>
        <v>10</v>
      </c>
      <c r="K1133" s="1" t="s">
        <v>12589</v>
      </c>
      <c r="L1133" s="4" t="str">
        <f ca="1">IFERROR(__xludf.DUMMYFUNCTION("JOIN("" "", SPLIT(REGEXEXTRACT(H1133, ""(\S+\s+\S+\s+\S+\s+\S+)""), "" ""))"),"Intel Core i5 10600K")</f>
        <v>Intel Core i5 10600K</v>
      </c>
    </row>
    <row r="1134" spans="1:12">
      <c r="A1134" s="1" t="s">
        <v>17110</v>
      </c>
      <c r="B1134" s="1" t="s">
        <v>16832</v>
      </c>
      <c r="D1134" s="1" t="s">
        <v>16393</v>
      </c>
      <c r="E1134" s="1" t="s">
        <v>17111</v>
      </c>
      <c r="F1134" s="2" t="s">
        <v>17112</v>
      </c>
      <c r="G1134" s="1" t="s">
        <v>17113</v>
      </c>
      <c r="H1134" s="1" t="s">
        <v>16836</v>
      </c>
      <c r="I1134" s="1" t="s">
        <v>12599</v>
      </c>
      <c r="J1134" s="1" t="str">
        <f ca="1">IFERROR(__xludf.DUMMYFUNCTION("LEFT(INDEX(SPLIT(L1134, "" ""), 4), 2)"),"10")</f>
        <v>10</v>
      </c>
      <c r="K1134" s="1" t="s">
        <v>12589</v>
      </c>
      <c r="L1134" s="4" t="str">
        <f ca="1">IFERROR(__xludf.DUMMYFUNCTION("JOIN("" "", SPLIT(REGEXEXTRACT(H1134, ""(\S+\s+\S+\s+\S+\s+\S+)""), "" ""))"),"Intel Core i5 10600K")</f>
        <v>Intel Core i5 10600K</v>
      </c>
    </row>
    <row r="1135" spans="1:12">
      <c r="A1135" s="1" t="s">
        <v>17114</v>
      </c>
      <c r="B1135" s="1" t="s">
        <v>16832</v>
      </c>
      <c r="D1135" s="1" t="s">
        <v>16402</v>
      </c>
      <c r="E1135" s="1" t="s">
        <v>17115</v>
      </c>
      <c r="F1135" s="2" t="s">
        <v>17116</v>
      </c>
      <c r="G1135" s="1" t="s">
        <v>17117</v>
      </c>
      <c r="H1135" s="1" t="s">
        <v>16836</v>
      </c>
      <c r="I1135" s="1" t="s">
        <v>13137</v>
      </c>
      <c r="J1135" s="1" t="str">
        <f ca="1">IFERROR(__xludf.DUMMYFUNCTION("LEFT(INDEX(SPLIT(L1135, "" ""), 4), 2)"),"10")</f>
        <v>10</v>
      </c>
      <c r="K1135" s="1" t="s">
        <v>12589</v>
      </c>
      <c r="L1135" s="4" t="str">
        <f ca="1">IFERROR(__xludf.DUMMYFUNCTION("JOIN("" "", SPLIT(REGEXEXTRACT(H1135, ""(\S+\s+\S+\s+\S+\s+\S+)""), "" ""))"),"Intel Core i5 10600K")</f>
        <v>Intel Core i5 10600K</v>
      </c>
    </row>
    <row r="1136" spans="1:12">
      <c r="A1136" s="1" t="s">
        <v>17118</v>
      </c>
      <c r="B1136" s="1" t="s">
        <v>16832</v>
      </c>
      <c r="D1136" s="1" t="s">
        <v>16402</v>
      </c>
      <c r="E1136" s="1" t="s">
        <v>17119</v>
      </c>
      <c r="F1136" s="2" t="s">
        <v>17120</v>
      </c>
      <c r="G1136" s="1" t="s">
        <v>17121</v>
      </c>
      <c r="H1136" s="1" t="s">
        <v>16836</v>
      </c>
      <c r="I1136" s="1" t="s">
        <v>12599</v>
      </c>
      <c r="J1136" s="1" t="str">
        <f ca="1">IFERROR(__xludf.DUMMYFUNCTION("LEFT(INDEX(SPLIT(L1136, "" ""), 4), 2)"),"10")</f>
        <v>10</v>
      </c>
      <c r="K1136" s="1" t="s">
        <v>12589</v>
      </c>
      <c r="L1136" s="4" t="str">
        <f ca="1">IFERROR(__xludf.DUMMYFUNCTION("JOIN("" "", SPLIT(REGEXEXTRACT(H1136, ""(\S+\s+\S+\s+\S+\s+\S+)""), "" ""))"),"Intel Core i5 10600K")</f>
        <v>Intel Core i5 10600K</v>
      </c>
    </row>
    <row r="1137" spans="1:12">
      <c r="A1137" s="1" t="s">
        <v>17122</v>
      </c>
      <c r="B1137" s="1" t="s">
        <v>16832</v>
      </c>
      <c r="D1137" s="1" t="s">
        <v>16402</v>
      </c>
      <c r="E1137" s="1" t="s">
        <v>17123</v>
      </c>
      <c r="F1137" s="2" t="s">
        <v>17124</v>
      </c>
      <c r="G1137" s="1" t="s">
        <v>17125</v>
      </c>
      <c r="H1137" s="1" t="s">
        <v>16836</v>
      </c>
      <c r="I1137" s="1" t="s">
        <v>12588</v>
      </c>
      <c r="J1137" s="1" t="str">
        <f ca="1">IFERROR(__xludf.DUMMYFUNCTION("LEFT(INDEX(SPLIT(L1137, "" ""), 4), 2)"),"10")</f>
        <v>10</v>
      </c>
      <c r="K1137" s="1" t="s">
        <v>12589</v>
      </c>
      <c r="L1137" s="4" t="str">
        <f ca="1">IFERROR(__xludf.DUMMYFUNCTION("JOIN("" "", SPLIT(REGEXEXTRACT(H1137, ""(\S+\s+\S+\s+\S+\s+\S+)""), "" ""))"),"Intel Core i5 10600K")</f>
        <v>Intel Core i5 10600K</v>
      </c>
    </row>
    <row r="1138" spans="1:12">
      <c r="A1138" s="1" t="s">
        <v>17126</v>
      </c>
      <c r="B1138" s="1" t="s">
        <v>16832</v>
      </c>
      <c r="D1138" s="1" t="s">
        <v>16402</v>
      </c>
      <c r="E1138" s="1" t="s">
        <v>17127</v>
      </c>
      <c r="F1138" s="2" t="s">
        <v>17128</v>
      </c>
      <c r="G1138" s="1" t="s">
        <v>17129</v>
      </c>
      <c r="H1138" s="1" t="s">
        <v>16836</v>
      </c>
      <c r="I1138" s="1" t="s">
        <v>12594</v>
      </c>
      <c r="J1138" s="1" t="str">
        <f ca="1">IFERROR(__xludf.DUMMYFUNCTION("LEFT(INDEX(SPLIT(L1138, "" ""), 4), 2)"),"10")</f>
        <v>10</v>
      </c>
      <c r="K1138" s="1" t="s">
        <v>12589</v>
      </c>
      <c r="L1138" s="4" t="str">
        <f ca="1">IFERROR(__xludf.DUMMYFUNCTION("JOIN("" "", SPLIT(REGEXEXTRACT(H1138, ""(\S+\s+\S+\s+\S+\s+\S+)""), "" ""))"),"Intel Core i5 10600K")</f>
        <v>Intel Core i5 10600K</v>
      </c>
    </row>
    <row r="1139" spans="1:12">
      <c r="A1139" s="1" t="s">
        <v>17023</v>
      </c>
      <c r="B1139" s="1" t="s">
        <v>16931</v>
      </c>
      <c r="D1139" s="1" t="s">
        <v>13557</v>
      </c>
      <c r="E1139" s="1" t="s">
        <v>17130</v>
      </c>
      <c r="F1139" s="2" t="s">
        <v>17025</v>
      </c>
      <c r="G1139" s="1" t="s">
        <v>17131</v>
      </c>
      <c r="H1139" s="1" t="s">
        <v>16935</v>
      </c>
      <c r="I1139" s="1" t="s">
        <v>12645</v>
      </c>
      <c r="J1139" s="1" t="str">
        <f ca="1">IFERROR(__xludf.DUMMYFUNCTION("LEFT(INDEX(SPLIT(L1139, "" ""), 4), 2)"),"11")</f>
        <v>11</v>
      </c>
      <c r="K1139" s="1" t="s">
        <v>12589</v>
      </c>
      <c r="L1139" s="4" t="str">
        <f ca="1">IFERROR(__xludf.DUMMYFUNCTION("JOIN("" "", SPLIT(REGEXEXTRACT(H1139, ""(\S+\s+\S+\s+\S+\s+\S+)""), "" ""))"),"Intel Core i5 11400")</f>
        <v>Intel Core i5 11400</v>
      </c>
    </row>
    <row r="1140" spans="1:12">
      <c r="A1140" s="1" t="s">
        <v>17132</v>
      </c>
      <c r="B1140" s="1" t="s">
        <v>16931</v>
      </c>
      <c r="D1140" s="1" t="s">
        <v>13568</v>
      </c>
      <c r="E1140" s="1" t="s">
        <v>17133</v>
      </c>
      <c r="F1140" s="2" t="s">
        <v>17134</v>
      </c>
      <c r="G1140" s="1" t="s">
        <v>17135</v>
      </c>
      <c r="H1140" s="1" t="s">
        <v>16935</v>
      </c>
      <c r="I1140" s="1" t="s">
        <v>12691</v>
      </c>
      <c r="J1140" s="1" t="str">
        <f ca="1">IFERROR(__xludf.DUMMYFUNCTION("LEFT(INDEX(SPLIT(L1140, "" ""), 4), 2)"),"11")</f>
        <v>11</v>
      </c>
      <c r="K1140" s="1" t="s">
        <v>12589</v>
      </c>
      <c r="L1140" s="4" t="str">
        <f ca="1">IFERROR(__xludf.DUMMYFUNCTION("JOIN("" "", SPLIT(REGEXEXTRACT(H1140, ""(\S+\s+\S+\s+\S+\s+\S+)""), "" ""))"),"Intel Core i5 11400")</f>
        <v>Intel Core i5 11400</v>
      </c>
    </row>
    <row r="1141" spans="1:12">
      <c r="A1141" s="1" t="s">
        <v>17136</v>
      </c>
      <c r="B1141" s="1" t="s">
        <v>16931</v>
      </c>
      <c r="D1141" s="1" t="s">
        <v>13573</v>
      </c>
      <c r="E1141" s="1" t="s">
        <v>17137</v>
      </c>
      <c r="F1141" s="2" t="s">
        <v>17138</v>
      </c>
      <c r="G1141" s="1" t="s">
        <v>17139</v>
      </c>
      <c r="H1141" s="1" t="s">
        <v>16935</v>
      </c>
      <c r="I1141" s="1" t="s">
        <v>12665</v>
      </c>
      <c r="J1141" s="1" t="str">
        <f ca="1">IFERROR(__xludf.DUMMYFUNCTION("LEFT(INDEX(SPLIT(L1141, "" ""), 4), 2)"),"11")</f>
        <v>11</v>
      </c>
      <c r="K1141" s="1" t="s">
        <v>12589</v>
      </c>
      <c r="L1141" s="4" t="str">
        <f ca="1">IFERROR(__xludf.DUMMYFUNCTION("JOIN("" "", SPLIT(REGEXEXTRACT(H1141, ""(\S+\s+\S+\s+\S+\s+\S+)""), "" ""))"),"Intel Core i5 11400")</f>
        <v>Intel Core i5 11400</v>
      </c>
    </row>
    <row r="1142" spans="1:12">
      <c r="A1142" s="1" t="s">
        <v>17140</v>
      </c>
      <c r="B1142" s="1" t="s">
        <v>16931</v>
      </c>
      <c r="D1142" s="1" t="s">
        <v>13573</v>
      </c>
      <c r="E1142" s="1" t="s">
        <v>17141</v>
      </c>
      <c r="F1142" s="2" t="s">
        <v>17142</v>
      </c>
      <c r="G1142" s="1" t="s">
        <v>17143</v>
      </c>
      <c r="H1142" s="1" t="s">
        <v>16935</v>
      </c>
      <c r="I1142" s="1" t="s">
        <v>12636</v>
      </c>
      <c r="J1142" s="1" t="str">
        <f ca="1">IFERROR(__xludf.DUMMYFUNCTION("LEFT(INDEX(SPLIT(L1142, "" ""), 4), 2)"),"11")</f>
        <v>11</v>
      </c>
      <c r="K1142" s="1" t="s">
        <v>12589</v>
      </c>
      <c r="L1142" s="4" t="str">
        <f ca="1">IFERROR(__xludf.DUMMYFUNCTION("JOIN("" "", SPLIT(REGEXEXTRACT(H1142, ""(\S+\s+\S+\s+\S+\s+\S+)""), "" ""))"),"Intel Core i5 11400")</f>
        <v>Intel Core i5 11400</v>
      </c>
    </row>
    <row r="1143" spans="1:12">
      <c r="A1143" s="1" t="s">
        <v>17144</v>
      </c>
      <c r="B1143" s="1" t="s">
        <v>16931</v>
      </c>
      <c r="D1143" s="1" t="s">
        <v>13573</v>
      </c>
      <c r="E1143" s="1" t="s">
        <v>17145</v>
      </c>
      <c r="F1143" s="2" t="s">
        <v>17146</v>
      </c>
      <c r="G1143" s="1" t="s">
        <v>17147</v>
      </c>
      <c r="H1143" s="1" t="s">
        <v>16935</v>
      </c>
      <c r="I1143" s="1" t="s">
        <v>12636</v>
      </c>
      <c r="J1143" s="1" t="str">
        <f ca="1">IFERROR(__xludf.DUMMYFUNCTION("LEFT(INDEX(SPLIT(L1143, "" ""), 4), 2)"),"11")</f>
        <v>11</v>
      </c>
      <c r="K1143" s="1" t="s">
        <v>12589</v>
      </c>
      <c r="L1143" s="4" t="str">
        <f ca="1">IFERROR(__xludf.DUMMYFUNCTION("JOIN("" "", SPLIT(REGEXEXTRACT(H1143, ""(\S+\s+\S+\s+\S+\s+\S+)""), "" ""))"),"Intel Core i5 11400")</f>
        <v>Intel Core i5 11400</v>
      </c>
    </row>
    <row r="1144" spans="1:12">
      <c r="A1144" s="1" t="s">
        <v>17148</v>
      </c>
      <c r="B1144" s="1" t="s">
        <v>16931</v>
      </c>
      <c r="D1144" s="1" t="s">
        <v>13573</v>
      </c>
      <c r="E1144" s="1" t="s">
        <v>17149</v>
      </c>
      <c r="F1144" s="2" t="s">
        <v>17150</v>
      </c>
      <c r="G1144" s="1" t="s">
        <v>17151</v>
      </c>
      <c r="H1144" s="1" t="s">
        <v>16935</v>
      </c>
      <c r="I1144" s="1" t="s">
        <v>12594</v>
      </c>
      <c r="J1144" s="1" t="str">
        <f ca="1">IFERROR(__xludf.DUMMYFUNCTION("LEFT(INDEX(SPLIT(L1144, "" ""), 4), 2)"),"11")</f>
        <v>11</v>
      </c>
      <c r="K1144" s="1" t="s">
        <v>12589</v>
      </c>
      <c r="L1144" s="4" t="str">
        <f ca="1">IFERROR(__xludf.DUMMYFUNCTION("JOIN("" "", SPLIT(REGEXEXTRACT(H1144, ""(\S+\s+\S+\s+\S+\s+\S+)""), "" ""))"),"Intel Core i5 11400")</f>
        <v>Intel Core i5 11400</v>
      </c>
    </row>
    <row r="1145" spans="1:12">
      <c r="A1145" s="1" t="s">
        <v>17152</v>
      </c>
      <c r="B1145" s="1" t="s">
        <v>16931</v>
      </c>
      <c r="D1145" s="1" t="s">
        <v>13578</v>
      </c>
      <c r="E1145" s="1" t="s">
        <v>17153</v>
      </c>
      <c r="F1145" s="2" t="s">
        <v>17154</v>
      </c>
      <c r="G1145" s="1" t="s">
        <v>17155</v>
      </c>
      <c r="H1145" s="1" t="s">
        <v>16935</v>
      </c>
      <c r="I1145" s="1" t="s">
        <v>13112</v>
      </c>
      <c r="J1145" s="1" t="str">
        <f ca="1">IFERROR(__xludf.DUMMYFUNCTION("LEFT(INDEX(SPLIT(L1145, "" ""), 4), 2)"),"11")</f>
        <v>11</v>
      </c>
      <c r="K1145" s="1" t="s">
        <v>12589</v>
      </c>
      <c r="L1145" s="4" t="str">
        <f ca="1">IFERROR(__xludf.DUMMYFUNCTION("JOIN("" "", SPLIT(REGEXEXTRACT(H1145, ""(\S+\s+\S+\s+\S+\s+\S+)""), "" ""))"),"Intel Core i5 11400")</f>
        <v>Intel Core i5 11400</v>
      </c>
    </row>
    <row r="1146" spans="1:12">
      <c r="A1146" s="1" t="s">
        <v>17156</v>
      </c>
      <c r="B1146" s="1" t="s">
        <v>16931</v>
      </c>
      <c r="D1146" s="1" t="s">
        <v>13578</v>
      </c>
      <c r="E1146" s="1" t="s">
        <v>17157</v>
      </c>
      <c r="F1146" s="2" t="s">
        <v>17158</v>
      </c>
      <c r="G1146" s="1" t="s">
        <v>17159</v>
      </c>
      <c r="H1146" s="1" t="s">
        <v>16935</v>
      </c>
      <c r="I1146" s="1" t="s">
        <v>12594</v>
      </c>
      <c r="J1146" s="1" t="str">
        <f ca="1">IFERROR(__xludf.DUMMYFUNCTION("LEFT(INDEX(SPLIT(L1146, "" ""), 4), 2)"),"11")</f>
        <v>11</v>
      </c>
      <c r="K1146" s="1" t="s">
        <v>12589</v>
      </c>
      <c r="L1146" s="4" t="str">
        <f ca="1">IFERROR(__xludf.DUMMYFUNCTION("JOIN("" "", SPLIT(REGEXEXTRACT(H1146, ""(\S+\s+\S+\s+\S+\s+\S+)""), "" ""))"),"Intel Core i5 11400")</f>
        <v>Intel Core i5 11400</v>
      </c>
    </row>
    <row r="1147" spans="1:12">
      <c r="A1147" s="1" t="s">
        <v>17160</v>
      </c>
      <c r="B1147" s="1" t="s">
        <v>16931</v>
      </c>
      <c r="D1147" s="1" t="s">
        <v>13578</v>
      </c>
      <c r="E1147" s="1" t="s">
        <v>17161</v>
      </c>
      <c r="F1147" s="2" t="s">
        <v>17162</v>
      </c>
      <c r="G1147" s="1" t="s">
        <v>17163</v>
      </c>
      <c r="H1147" s="1" t="s">
        <v>16935</v>
      </c>
      <c r="I1147" s="1" t="s">
        <v>12627</v>
      </c>
      <c r="J1147" s="1" t="str">
        <f ca="1">IFERROR(__xludf.DUMMYFUNCTION("LEFT(INDEX(SPLIT(L1147, "" ""), 4), 2)"),"11")</f>
        <v>11</v>
      </c>
      <c r="K1147" s="1" t="s">
        <v>12589</v>
      </c>
      <c r="L1147" s="4" t="str">
        <f ca="1">IFERROR(__xludf.DUMMYFUNCTION("JOIN("" "", SPLIT(REGEXEXTRACT(H1147, ""(\S+\s+\S+\s+\S+\s+\S+)""), "" ""))"),"Intel Core i5 11400")</f>
        <v>Intel Core i5 11400</v>
      </c>
    </row>
    <row r="1148" spans="1:12">
      <c r="A1148" s="1" t="s">
        <v>17164</v>
      </c>
      <c r="B1148" s="1" t="s">
        <v>16931</v>
      </c>
      <c r="D1148" s="1" t="s">
        <v>13578</v>
      </c>
      <c r="E1148" s="1" t="s">
        <v>17165</v>
      </c>
      <c r="F1148" s="2" t="s">
        <v>17166</v>
      </c>
      <c r="G1148" s="1" t="s">
        <v>17167</v>
      </c>
      <c r="H1148" s="1" t="s">
        <v>16935</v>
      </c>
      <c r="I1148" s="1" t="s">
        <v>12604</v>
      </c>
      <c r="J1148" s="1" t="str">
        <f ca="1">IFERROR(__xludf.DUMMYFUNCTION("LEFT(INDEX(SPLIT(L1148, "" ""), 4), 2)"),"11")</f>
        <v>11</v>
      </c>
      <c r="K1148" s="1" t="s">
        <v>12589</v>
      </c>
      <c r="L1148" s="4" t="str">
        <f ca="1">IFERROR(__xludf.DUMMYFUNCTION("JOIN("" "", SPLIT(REGEXEXTRACT(H1148, ""(\S+\s+\S+\s+\S+\s+\S+)""), "" ""))"),"Intel Core i5 11400")</f>
        <v>Intel Core i5 11400</v>
      </c>
    </row>
    <row r="1149" spans="1:12">
      <c r="A1149" s="1" t="s">
        <v>17168</v>
      </c>
      <c r="B1149" s="1" t="s">
        <v>16832</v>
      </c>
      <c r="D1149" s="1" t="s">
        <v>16402</v>
      </c>
      <c r="E1149" s="1" t="s">
        <v>17169</v>
      </c>
      <c r="F1149" s="2" t="s">
        <v>17170</v>
      </c>
      <c r="G1149" s="1" t="s">
        <v>17171</v>
      </c>
      <c r="H1149" s="1" t="s">
        <v>16836</v>
      </c>
      <c r="I1149" s="1" t="s">
        <v>12665</v>
      </c>
      <c r="J1149" s="1" t="str">
        <f ca="1">IFERROR(__xludf.DUMMYFUNCTION("LEFT(INDEX(SPLIT(L1149, "" ""), 4), 2)"),"10")</f>
        <v>10</v>
      </c>
      <c r="K1149" s="1" t="s">
        <v>12589</v>
      </c>
      <c r="L1149" s="4" t="str">
        <f ca="1">IFERROR(__xludf.DUMMYFUNCTION("JOIN("" "", SPLIT(REGEXEXTRACT(H1149, ""(\S+\s+\S+\s+\S+\s+\S+)""), "" ""))"),"Intel Core i5 10600K")</f>
        <v>Intel Core i5 10600K</v>
      </c>
    </row>
    <row r="1150" spans="1:12">
      <c r="A1150" s="1" t="s">
        <v>17172</v>
      </c>
      <c r="B1150" s="1" t="s">
        <v>16832</v>
      </c>
      <c r="D1150" s="1" t="s">
        <v>16402</v>
      </c>
      <c r="E1150" s="1" t="s">
        <v>17173</v>
      </c>
      <c r="F1150" s="2" t="s">
        <v>17174</v>
      </c>
      <c r="G1150" s="1" t="s">
        <v>17175</v>
      </c>
      <c r="H1150" s="1" t="s">
        <v>16836</v>
      </c>
      <c r="I1150" s="1" t="s">
        <v>12714</v>
      </c>
      <c r="J1150" s="1" t="str">
        <f ca="1">IFERROR(__xludf.DUMMYFUNCTION("LEFT(INDEX(SPLIT(L1150, "" ""), 4), 2)"),"10")</f>
        <v>10</v>
      </c>
      <c r="K1150" s="1" t="s">
        <v>12589</v>
      </c>
      <c r="L1150" s="4" t="str">
        <f ca="1">IFERROR(__xludf.DUMMYFUNCTION("JOIN("" "", SPLIT(REGEXEXTRACT(H1150, ""(\S+\s+\S+\s+\S+\s+\S+)""), "" ""))"),"Intel Core i5 10600K")</f>
        <v>Intel Core i5 10600K</v>
      </c>
    </row>
    <row r="1151" spans="1:12">
      <c r="A1151" s="1" t="s">
        <v>17176</v>
      </c>
      <c r="B1151" s="1" t="s">
        <v>16832</v>
      </c>
      <c r="D1151" s="1" t="s">
        <v>16419</v>
      </c>
      <c r="E1151" s="1" t="s">
        <v>17177</v>
      </c>
      <c r="F1151" s="2" t="s">
        <v>17178</v>
      </c>
      <c r="G1151" s="1" t="s">
        <v>17179</v>
      </c>
      <c r="H1151" s="1" t="s">
        <v>16836</v>
      </c>
      <c r="I1151" s="1" t="s">
        <v>12599</v>
      </c>
      <c r="J1151" s="1" t="str">
        <f ca="1">IFERROR(__xludf.DUMMYFUNCTION("LEFT(INDEX(SPLIT(L1151, "" ""), 4), 2)"),"10")</f>
        <v>10</v>
      </c>
      <c r="K1151" s="1" t="s">
        <v>12589</v>
      </c>
      <c r="L1151" s="4" t="str">
        <f ca="1">IFERROR(__xludf.DUMMYFUNCTION("JOIN("" "", SPLIT(REGEXEXTRACT(H1151, ""(\S+\s+\S+\s+\S+\s+\S+)""), "" ""))"),"Intel Core i5 10600K")</f>
        <v>Intel Core i5 10600K</v>
      </c>
    </row>
    <row r="1152" spans="1:12">
      <c r="A1152" s="1" t="s">
        <v>17180</v>
      </c>
      <c r="B1152" s="1" t="s">
        <v>16832</v>
      </c>
      <c r="D1152" s="1" t="s">
        <v>16419</v>
      </c>
      <c r="E1152" s="1" t="s">
        <v>17181</v>
      </c>
      <c r="F1152" s="2" t="s">
        <v>17182</v>
      </c>
      <c r="G1152" s="1" t="s">
        <v>17183</v>
      </c>
      <c r="H1152" s="1" t="s">
        <v>16836</v>
      </c>
      <c r="I1152" s="1" t="s">
        <v>12727</v>
      </c>
      <c r="J1152" s="1" t="str">
        <f ca="1">IFERROR(__xludf.DUMMYFUNCTION("LEFT(INDEX(SPLIT(L1152, "" ""), 4), 2)"),"10")</f>
        <v>10</v>
      </c>
      <c r="K1152" s="1" t="s">
        <v>12589</v>
      </c>
      <c r="L1152" s="4" t="str">
        <f ca="1">IFERROR(__xludf.DUMMYFUNCTION("JOIN("" "", SPLIT(REGEXEXTRACT(H1152, ""(\S+\s+\S+\s+\S+\s+\S+)""), "" ""))"),"Intel Core i5 10600K")</f>
        <v>Intel Core i5 10600K</v>
      </c>
    </row>
    <row r="1153" spans="1:12">
      <c r="A1153" s="1" t="s">
        <v>17184</v>
      </c>
      <c r="B1153" s="1" t="s">
        <v>16832</v>
      </c>
      <c r="D1153" s="1" t="s">
        <v>16419</v>
      </c>
      <c r="E1153" s="1" t="s">
        <v>17185</v>
      </c>
      <c r="F1153" s="2" t="s">
        <v>17186</v>
      </c>
      <c r="G1153" s="1" t="s">
        <v>17187</v>
      </c>
      <c r="H1153" s="1" t="s">
        <v>16836</v>
      </c>
      <c r="I1153" s="1" t="s">
        <v>12594</v>
      </c>
      <c r="J1153" s="1" t="str">
        <f ca="1">IFERROR(__xludf.DUMMYFUNCTION("LEFT(INDEX(SPLIT(L1153, "" ""), 4), 2)"),"10")</f>
        <v>10</v>
      </c>
      <c r="K1153" s="1" t="s">
        <v>12589</v>
      </c>
      <c r="L1153" s="4" t="str">
        <f ca="1">IFERROR(__xludf.DUMMYFUNCTION("JOIN("" "", SPLIT(REGEXEXTRACT(H1153, ""(\S+\s+\S+\s+\S+\s+\S+)""), "" ""))"),"Intel Core i5 10600K")</f>
        <v>Intel Core i5 10600K</v>
      </c>
    </row>
    <row r="1154" spans="1:12">
      <c r="A1154" s="1" t="s">
        <v>17188</v>
      </c>
      <c r="B1154" s="1" t="s">
        <v>16931</v>
      </c>
      <c r="D1154" s="1" t="s">
        <v>13585</v>
      </c>
      <c r="E1154" s="1" t="s">
        <v>17189</v>
      </c>
      <c r="F1154" s="2" t="s">
        <v>17190</v>
      </c>
      <c r="G1154" s="1" t="s">
        <v>17191</v>
      </c>
      <c r="H1154" s="1" t="s">
        <v>16935</v>
      </c>
      <c r="I1154" s="1" t="s">
        <v>12645</v>
      </c>
      <c r="J1154" s="1" t="str">
        <f ca="1">IFERROR(__xludf.DUMMYFUNCTION("LEFT(INDEX(SPLIT(L1154, "" ""), 4), 2)"),"11")</f>
        <v>11</v>
      </c>
      <c r="K1154" s="1" t="s">
        <v>12589</v>
      </c>
      <c r="L1154" s="4" t="str">
        <f ca="1">IFERROR(__xludf.DUMMYFUNCTION("JOIN("" "", SPLIT(REGEXEXTRACT(H1154, ""(\S+\s+\S+\s+\S+\s+\S+)""), "" ""))"),"Intel Core i5 11400")</f>
        <v>Intel Core i5 11400</v>
      </c>
    </row>
    <row r="1155" spans="1:12">
      <c r="A1155" s="1" t="s">
        <v>17192</v>
      </c>
      <c r="B1155" s="1" t="s">
        <v>16931</v>
      </c>
      <c r="D1155" s="1" t="s">
        <v>13585</v>
      </c>
      <c r="E1155" s="1" t="s">
        <v>17193</v>
      </c>
      <c r="F1155" s="2" t="s">
        <v>17194</v>
      </c>
      <c r="G1155" s="1" t="s">
        <v>17195</v>
      </c>
      <c r="H1155" s="1" t="s">
        <v>16935</v>
      </c>
      <c r="I1155" s="1" t="s">
        <v>12594</v>
      </c>
      <c r="J1155" s="1" t="str">
        <f ca="1">IFERROR(__xludf.DUMMYFUNCTION("LEFT(INDEX(SPLIT(L1155, "" ""), 4), 2)"),"11")</f>
        <v>11</v>
      </c>
      <c r="K1155" s="1" t="s">
        <v>12589</v>
      </c>
      <c r="L1155" s="4" t="str">
        <f ca="1">IFERROR(__xludf.DUMMYFUNCTION("JOIN("" "", SPLIT(REGEXEXTRACT(H1155, ""(\S+\s+\S+\s+\S+\s+\S+)""), "" ""))"),"Intel Core i5 11400")</f>
        <v>Intel Core i5 11400</v>
      </c>
    </row>
    <row r="1156" spans="1:12">
      <c r="A1156" s="1" t="s">
        <v>17196</v>
      </c>
      <c r="B1156" s="1" t="s">
        <v>16931</v>
      </c>
      <c r="D1156" s="1" t="s">
        <v>13585</v>
      </c>
      <c r="E1156" s="1" t="s">
        <v>17197</v>
      </c>
      <c r="F1156" s="2" t="s">
        <v>17198</v>
      </c>
      <c r="G1156" s="1" t="s">
        <v>17199</v>
      </c>
      <c r="H1156" s="1" t="s">
        <v>16935</v>
      </c>
      <c r="I1156" s="1" t="s">
        <v>12665</v>
      </c>
      <c r="J1156" s="1" t="str">
        <f ca="1">IFERROR(__xludf.DUMMYFUNCTION("LEFT(INDEX(SPLIT(L1156, "" ""), 4), 2)"),"11")</f>
        <v>11</v>
      </c>
      <c r="K1156" s="1" t="s">
        <v>12589</v>
      </c>
      <c r="L1156" s="4" t="str">
        <f ca="1">IFERROR(__xludf.DUMMYFUNCTION("JOIN("" "", SPLIT(REGEXEXTRACT(H1156, ""(\S+\s+\S+\s+\S+\s+\S+)""), "" ""))"),"Intel Core i5 11400")</f>
        <v>Intel Core i5 11400</v>
      </c>
    </row>
    <row r="1157" spans="1:12">
      <c r="A1157" s="1" t="s">
        <v>17200</v>
      </c>
      <c r="B1157" s="1" t="s">
        <v>17201</v>
      </c>
      <c r="D1157" s="1" t="s">
        <v>10288</v>
      </c>
      <c r="E1157" s="1" t="s">
        <v>17202</v>
      </c>
      <c r="F1157" s="2" t="s">
        <v>17203</v>
      </c>
      <c r="G1157" s="1" t="s">
        <v>17204</v>
      </c>
      <c r="H1157" s="1" t="s">
        <v>17205</v>
      </c>
      <c r="I1157" s="1" t="s">
        <v>12665</v>
      </c>
      <c r="J1157" s="1" t="str">
        <f ca="1">IFERROR(__xludf.DUMMYFUNCTION("LEFT(INDEX(SPLIT(L1157, "" ""), 4), 2)"),"12")</f>
        <v>12</v>
      </c>
      <c r="K1157" s="1" t="s">
        <v>12589</v>
      </c>
      <c r="L1157" s="4" t="str">
        <f ca="1">IFERROR(__xludf.DUMMYFUNCTION("JOIN("" "", SPLIT(REGEXEXTRACT(H1157, ""(\S+\s+\S+\s+\S+\s+\S+)""), "" ""))"),"Intel Core i7 12700")</f>
        <v>Intel Core i7 12700</v>
      </c>
    </row>
    <row r="1158" spans="1:12">
      <c r="A1158" s="1" t="s">
        <v>17206</v>
      </c>
      <c r="B1158" s="1" t="s">
        <v>17201</v>
      </c>
      <c r="D1158" s="1" t="s">
        <v>12940</v>
      </c>
      <c r="E1158" s="1" t="s">
        <v>17207</v>
      </c>
      <c r="F1158" s="2" t="s">
        <v>17208</v>
      </c>
      <c r="G1158" s="1" t="s">
        <v>17209</v>
      </c>
      <c r="H1158" s="1" t="s">
        <v>17205</v>
      </c>
      <c r="I1158" s="1" t="s">
        <v>12594</v>
      </c>
      <c r="J1158" s="1" t="str">
        <f ca="1">IFERROR(__xludf.DUMMYFUNCTION("LEFT(INDEX(SPLIT(L1158, "" ""), 4), 2)"),"12")</f>
        <v>12</v>
      </c>
      <c r="K1158" s="1" t="s">
        <v>12589</v>
      </c>
      <c r="L1158" s="4" t="str">
        <f ca="1">IFERROR(__xludf.DUMMYFUNCTION("JOIN("" "", SPLIT(REGEXEXTRACT(H1158, ""(\S+\s+\S+\s+\S+\s+\S+)""), "" ""))"),"Intel Core i7 12700")</f>
        <v>Intel Core i7 12700</v>
      </c>
    </row>
    <row r="1159" spans="1:12">
      <c r="A1159" s="1" t="s">
        <v>17210</v>
      </c>
      <c r="B1159" s="1" t="s">
        <v>17201</v>
      </c>
      <c r="D1159" s="1" t="s">
        <v>12966</v>
      </c>
      <c r="E1159" s="1" t="s">
        <v>17211</v>
      </c>
      <c r="F1159" s="2" t="s">
        <v>17212</v>
      </c>
      <c r="G1159" s="1" t="s">
        <v>17213</v>
      </c>
      <c r="H1159" s="1" t="s">
        <v>17205</v>
      </c>
      <c r="I1159" s="1" t="s">
        <v>12645</v>
      </c>
      <c r="J1159" s="1" t="str">
        <f ca="1">IFERROR(__xludf.DUMMYFUNCTION("LEFT(INDEX(SPLIT(L1159, "" ""), 4), 2)"),"12")</f>
        <v>12</v>
      </c>
      <c r="K1159" s="1" t="s">
        <v>12589</v>
      </c>
      <c r="L1159" s="4" t="str">
        <f ca="1">IFERROR(__xludf.DUMMYFUNCTION("JOIN("" "", SPLIT(REGEXEXTRACT(H1159, ""(\S+\s+\S+\s+\S+\s+\S+)""), "" ""))"),"Intel Core i7 12700")</f>
        <v>Intel Core i7 12700</v>
      </c>
    </row>
    <row r="1160" spans="1:12">
      <c r="A1160" s="1" t="s">
        <v>17214</v>
      </c>
      <c r="B1160" s="1" t="s">
        <v>17201</v>
      </c>
      <c r="D1160" s="1" t="s">
        <v>13048</v>
      </c>
      <c r="E1160" s="1" t="s">
        <v>17215</v>
      </c>
      <c r="F1160" s="2" t="s">
        <v>17216</v>
      </c>
      <c r="G1160" s="1" t="s">
        <v>17217</v>
      </c>
      <c r="H1160" s="1" t="s">
        <v>17205</v>
      </c>
      <c r="I1160" s="1" t="s">
        <v>12748</v>
      </c>
      <c r="J1160" s="1" t="str">
        <f ca="1">IFERROR(__xludf.DUMMYFUNCTION("LEFT(INDEX(SPLIT(L1160, "" ""), 4), 2)"),"12")</f>
        <v>12</v>
      </c>
      <c r="K1160" s="1" t="s">
        <v>12589</v>
      </c>
      <c r="L1160" s="4" t="str">
        <f ca="1">IFERROR(__xludf.DUMMYFUNCTION("JOIN("" "", SPLIT(REGEXEXTRACT(H1160, ""(\S+\s+\S+\s+\S+\s+\S+)""), "" ""))"),"Intel Core i7 12700")</f>
        <v>Intel Core i7 12700</v>
      </c>
    </row>
    <row r="1161" spans="1:12">
      <c r="A1161" s="1" t="s">
        <v>17218</v>
      </c>
      <c r="B1161" s="1" t="s">
        <v>17201</v>
      </c>
      <c r="D1161" s="1" t="s">
        <v>13385</v>
      </c>
      <c r="E1161" s="1" t="s">
        <v>17219</v>
      </c>
      <c r="F1161" s="2" t="s">
        <v>17220</v>
      </c>
      <c r="G1161" s="1" t="s">
        <v>17221</v>
      </c>
      <c r="H1161" s="1" t="s">
        <v>17205</v>
      </c>
      <c r="I1161" s="1" t="s">
        <v>12604</v>
      </c>
      <c r="J1161" s="1" t="str">
        <f ca="1">IFERROR(__xludf.DUMMYFUNCTION("LEFT(INDEX(SPLIT(L1161, "" ""), 4), 2)"),"12")</f>
        <v>12</v>
      </c>
      <c r="K1161" s="1" t="s">
        <v>12589</v>
      </c>
      <c r="L1161" s="4" t="str">
        <f ca="1">IFERROR(__xludf.DUMMYFUNCTION("JOIN("" "", SPLIT(REGEXEXTRACT(H1161, ""(\S+\s+\S+\s+\S+\s+\S+)""), "" ""))"),"Intel Core i7 12700")</f>
        <v>Intel Core i7 12700</v>
      </c>
    </row>
    <row r="1162" spans="1:12">
      <c r="A1162" s="1" t="s">
        <v>17222</v>
      </c>
      <c r="B1162" s="1" t="s">
        <v>17201</v>
      </c>
      <c r="D1162" s="1" t="s">
        <v>13385</v>
      </c>
      <c r="E1162" s="1" t="s">
        <v>29</v>
      </c>
      <c r="F1162" s="2" t="s">
        <v>17223</v>
      </c>
      <c r="G1162" s="1" t="s">
        <v>17224</v>
      </c>
      <c r="H1162" s="1" t="s">
        <v>17205</v>
      </c>
      <c r="I1162" s="1" t="s">
        <v>12714</v>
      </c>
      <c r="J1162" s="1" t="str">
        <f ca="1">IFERROR(__xludf.DUMMYFUNCTION("LEFT(INDEX(SPLIT(L1162, "" ""), 4), 2)"),"12")</f>
        <v>12</v>
      </c>
      <c r="K1162" s="1" t="s">
        <v>12589</v>
      </c>
      <c r="L1162" s="4" t="str">
        <f ca="1">IFERROR(__xludf.DUMMYFUNCTION("JOIN("" "", SPLIT(REGEXEXTRACT(H1162, ""(\S+\s+\S+\s+\S+\s+\S+)""), "" ""))"),"Intel Core i7 12700")</f>
        <v>Intel Core i7 12700</v>
      </c>
    </row>
    <row r="1163" spans="1:12">
      <c r="A1163" s="1" t="s">
        <v>17225</v>
      </c>
      <c r="B1163" s="1" t="s">
        <v>17226</v>
      </c>
      <c r="D1163" s="1" t="s">
        <v>10300</v>
      </c>
      <c r="E1163" s="1" t="s">
        <v>17227</v>
      </c>
      <c r="F1163" s="2" t="s">
        <v>17228</v>
      </c>
      <c r="G1163" s="1" t="s">
        <v>17229</v>
      </c>
      <c r="H1163" s="1" t="s">
        <v>17230</v>
      </c>
      <c r="I1163" s="1" t="s">
        <v>12594</v>
      </c>
      <c r="J1163" s="1" t="str">
        <f ca="1">IFERROR(__xludf.DUMMYFUNCTION("LEFT(INDEX(SPLIT(L1163, "" ""), 4), 2)"),"10")</f>
        <v>10</v>
      </c>
      <c r="K1163" s="1" t="s">
        <v>12589</v>
      </c>
      <c r="L1163" s="4" t="str">
        <f ca="1">IFERROR(__xludf.DUMMYFUNCTION("JOIN("" "", SPLIT(REGEXEXTRACT(H1163, ""(\S+\s+\S+\s+\S+\s+\S+)""), "" ""))"),"Intel Core i9 10900K")</f>
        <v>Intel Core i9 10900K</v>
      </c>
    </row>
    <row r="1164" spans="1:12">
      <c r="A1164" s="1" t="s">
        <v>17225</v>
      </c>
      <c r="B1164" s="1" t="s">
        <v>17226</v>
      </c>
      <c r="D1164" s="1" t="s">
        <v>10288</v>
      </c>
      <c r="E1164" s="1" t="s">
        <v>17231</v>
      </c>
      <c r="F1164" s="2" t="s">
        <v>17228</v>
      </c>
      <c r="G1164" s="1" t="s">
        <v>17232</v>
      </c>
      <c r="H1164" s="1" t="s">
        <v>17230</v>
      </c>
      <c r="I1164" s="1" t="s">
        <v>12627</v>
      </c>
      <c r="J1164" s="1" t="str">
        <f ca="1">IFERROR(__xludf.DUMMYFUNCTION("LEFT(INDEX(SPLIT(L1164, "" ""), 4), 2)"),"10")</f>
        <v>10</v>
      </c>
      <c r="K1164" s="1" t="s">
        <v>12589</v>
      </c>
      <c r="L1164" s="4" t="str">
        <f ca="1">IFERROR(__xludf.DUMMYFUNCTION("JOIN("" "", SPLIT(REGEXEXTRACT(H1164, ""(\S+\s+\S+\s+\S+\s+\S+)""), "" ""))"),"Intel Core i9 10900K")</f>
        <v>Intel Core i9 10900K</v>
      </c>
    </row>
    <row r="1165" spans="1:12">
      <c r="A1165" s="1" t="s">
        <v>17233</v>
      </c>
      <c r="B1165" s="1" t="s">
        <v>17226</v>
      </c>
      <c r="D1165" s="1" t="s">
        <v>12888</v>
      </c>
      <c r="E1165" s="1" t="s">
        <v>17234</v>
      </c>
      <c r="F1165" s="2" t="s">
        <v>17235</v>
      </c>
      <c r="G1165" s="1" t="s">
        <v>17236</v>
      </c>
      <c r="H1165" s="1" t="s">
        <v>17230</v>
      </c>
      <c r="I1165" s="1" t="s">
        <v>12599</v>
      </c>
      <c r="J1165" s="1" t="str">
        <f ca="1">IFERROR(__xludf.DUMMYFUNCTION("LEFT(INDEX(SPLIT(L1165, "" ""), 4), 2)"),"10")</f>
        <v>10</v>
      </c>
      <c r="K1165" s="1" t="s">
        <v>12589</v>
      </c>
      <c r="L1165" s="4" t="str">
        <f ca="1">IFERROR(__xludf.DUMMYFUNCTION("JOIN("" "", SPLIT(REGEXEXTRACT(H1165, ""(\S+\s+\S+\s+\S+\s+\S+)""), "" ""))"),"Intel Core i9 10900K")</f>
        <v>Intel Core i9 10900K</v>
      </c>
    </row>
    <row r="1166" spans="1:12">
      <c r="A1166" s="1" t="s">
        <v>17237</v>
      </c>
      <c r="B1166" s="1" t="s">
        <v>17226</v>
      </c>
      <c r="D1166" s="1" t="s">
        <v>12888</v>
      </c>
      <c r="E1166" s="1" t="s">
        <v>17238</v>
      </c>
      <c r="F1166" s="2" t="s">
        <v>17239</v>
      </c>
      <c r="G1166" s="1" t="s">
        <v>17240</v>
      </c>
      <c r="H1166" s="1" t="s">
        <v>17230</v>
      </c>
      <c r="I1166" s="1" t="s">
        <v>12599</v>
      </c>
      <c r="J1166" s="1" t="str">
        <f ca="1">IFERROR(__xludf.DUMMYFUNCTION("LEFT(INDEX(SPLIT(L1166, "" ""), 4), 2)"),"10")</f>
        <v>10</v>
      </c>
      <c r="K1166" s="1" t="s">
        <v>12589</v>
      </c>
      <c r="L1166" s="4" t="str">
        <f ca="1">IFERROR(__xludf.DUMMYFUNCTION("JOIN("" "", SPLIT(REGEXEXTRACT(H1166, ""(\S+\s+\S+\s+\S+\s+\S+)""), "" ""))"),"Intel Core i9 10900K")</f>
        <v>Intel Core i9 10900K</v>
      </c>
    </row>
    <row r="1167" spans="1:12">
      <c r="A1167" s="1" t="s">
        <v>17241</v>
      </c>
      <c r="B1167" s="1" t="s">
        <v>17226</v>
      </c>
      <c r="D1167" s="1" t="s">
        <v>12940</v>
      </c>
      <c r="E1167" s="1" t="s">
        <v>17242</v>
      </c>
      <c r="F1167" s="2" t="s">
        <v>17243</v>
      </c>
      <c r="G1167" s="1" t="s">
        <v>17244</v>
      </c>
      <c r="H1167" s="1" t="s">
        <v>17230</v>
      </c>
      <c r="I1167" s="1" t="s">
        <v>12627</v>
      </c>
      <c r="J1167" s="1" t="str">
        <f ca="1">IFERROR(__xludf.DUMMYFUNCTION("LEFT(INDEX(SPLIT(L1167, "" ""), 4), 2)"),"10")</f>
        <v>10</v>
      </c>
      <c r="K1167" s="1" t="s">
        <v>12589</v>
      </c>
      <c r="L1167" s="4" t="str">
        <f ca="1">IFERROR(__xludf.DUMMYFUNCTION("JOIN("" "", SPLIT(REGEXEXTRACT(H1167, ""(\S+\s+\S+\s+\S+\s+\S+)""), "" ""))"),"Intel Core i9 10900K")</f>
        <v>Intel Core i9 10900K</v>
      </c>
    </row>
    <row r="1168" spans="1:12">
      <c r="A1168" s="1" t="s">
        <v>17245</v>
      </c>
      <c r="B1168" s="1" t="s">
        <v>17226</v>
      </c>
      <c r="D1168" s="1" t="s">
        <v>13048</v>
      </c>
      <c r="E1168" s="1" t="s">
        <v>17246</v>
      </c>
      <c r="F1168" s="2" t="s">
        <v>17247</v>
      </c>
      <c r="G1168" s="1" t="s">
        <v>17248</v>
      </c>
      <c r="H1168" s="1" t="s">
        <v>17230</v>
      </c>
      <c r="I1168" s="1" t="s">
        <v>12681</v>
      </c>
      <c r="J1168" s="1" t="str">
        <f ca="1">IFERROR(__xludf.DUMMYFUNCTION("LEFT(INDEX(SPLIT(L1168, "" ""), 4), 2)"),"10")</f>
        <v>10</v>
      </c>
      <c r="K1168" s="1" t="s">
        <v>12589</v>
      </c>
      <c r="L1168" s="4" t="str">
        <f ca="1">IFERROR(__xludf.DUMMYFUNCTION("JOIN("" "", SPLIT(REGEXEXTRACT(H1168, ""(\S+\s+\S+\s+\S+\s+\S+)""), "" ""))"),"Intel Core i9 10900K")</f>
        <v>Intel Core i9 10900K</v>
      </c>
    </row>
    <row r="1169" spans="1:12">
      <c r="A1169" s="1" t="s">
        <v>17249</v>
      </c>
      <c r="B1169" s="1" t="s">
        <v>17226</v>
      </c>
      <c r="D1169" s="1" t="s">
        <v>13385</v>
      </c>
      <c r="E1169" s="1" t="s">
        <v>17250</v>
      </c>
      <c r="F1169" s="2" t="s">
        <v>17251</v>
      </c>
      <c r="G1169" s="1" t="s">
        <v>17252</v>
      </c>
      <c r="H1169" s="1" t="s">
        <v>17230</v>
      </c>
      <c r="I1169" s="1" t="s">
        <v>12665</v>
      </c>
      <c r="J1169" s="1" t="str">
        <f ca="1">IFERROR(__xludf.DUMMYFUNCTION("LEFT(INDEX(SPLIT(L1169, "" ""), 4), 2)"),"10")</f>
        <v>10</v>
      </c>
      <c r="K1169" s="1" t="s">
        <v>12589</v>
      </c>
      <c r="L1169" s="4" t="str">
        <f ca="1">IFERROR(__xludf.DUMMYFUNCTION("JOIN("" "", SPLIT(REGEXEXTRACT(H1169, ""(\S+\s+\S+\s+\S+\s+\S+)""), "" ""))"),"Intel Core i9 10900K")</f>
        <v>Intel Core i9 10900K</v>
      </c>
    </row>
    <row r="1170" spans="1:12">
      <c r="A1170" s="1" t="s">
        <v>17253</v>
      </c>
      <c r="B1170" s="1" t="s">
        <v>17226</v>
      </c>
      <c r="D1170" s="1" t="s">
        <v>13893</v>
      </c>
      <c r="E1170" s="1" t="s">
        <v>17254</v>
      </c>
      <c r="F1170" s="2" t="s">
        <v>17255</v>
      </c>
      <c r="G1170" s="1" t="s">
        <v>17256</v>
      </c>
      <c r="H1170" s="1" t="s">
        <v>17230</v>
      </c>
      <c r="I1170" s="1" t="s">
        <v>12821</v>
      </c>
      <c r="J1170" s="1" t="str">
        <f ca="1">IFERROR(__xludf.DUMMYFUNCTION("LEFT(INDEX(SPLIT(L1170, "" ""), 4), 2)"),"10")</f>
        <v>10</v>
      </c>
      <c r="K1170" s="1" t="s">
        <v>12589</v>
      </c>
      <c r="L1170" s="4" t="str">
        <f ca="1">IFERROR(__xludf.DUMMYFUNCTION("JOIN("" "", SPLIT(REGEXEXTRACT(H1170, ""(\S+\s+\S+\s+\S+\s+\S+)""), "" ""))"),"Intel Core i9 10900K")</f>
        <v>Intel Core i9 10900K</v>
      </c>
    </row>
    <row r="1171" spans="1:12">
      <c r="A1171" s="1" t="s">
        <v>17257</v>
      </c>
      <c r="B1171" s="1" t="s">
        <v>17226</v>
      </c>
      <c r="D1171" s="1" t="s">
        <v>13568</v>
      </c>
      <c r="E1171" s="1" t="s">
        <v>17258</v>
      </c>
      <c r="F1171" s="2" t="s">
        <v>17259</v>
      </c>
      <c r="G1171" s="1" t="s">
        <v>17260</v>
      </c>
      <c r="H1171" s="1" t="s">
        <v>17230</v>
      </c>
      <c r="I1171" s="1" t="s">
        <v>12691</v>
      </c>
      <c r="J1171" s="1" t="str">
        <f ca="1">IFERROR(__xludf.DUMMYFUNCTION("LEFT(INDEX(SPLIT(L1171, "" ""), 4), 2)"),"10")</f>
        <v>10</v>
      </c>
      <c r="K1171" s="1" t="s">
        <v>12589</v>
      </c>
      <c r="L1171" s="4" t="str">
        <f ca="1">IFERROR(__xludf.DUMMYFUNCTION("JOIN("" "", SPLIT(REGEXEXTRACT(H1171, ""(\S+\s+\S+\s+\S+\s+\S+)""), "" ""))"),"Intel Core i9 10900K")</f>
        <v>Intel Core i9 10900K</v>
      </c>
    </row>
    <row r="1172" spans="1:12">
      <c r="A1172" s="1" t="s">
        <v>12922</v>
      </c>
      <c r="B1172" s="1" t="s">
        <v>17226</v>
      </c>
      <c r="D1172" s="1" t="s">
        <v>13568</v>
      </c>
      <c r="E1172" s="1" t="s">
        <v>17261</v>
      </c>
      <c r="F1172" s="2" t="s">
        <v>12924</v>
      </c>
      <c r="G1172" s="1" t="s">
        <v>17262</v>
      </c>
      <c r="H1172" s="1" t="s">
        <v>17230</v>
      </c>
      <c r="I1172" s="1" t="s">
        <v>12627</v>
      </c>
      <c r="J1172" s="1" t="str">
        <f ca="1">IFERROR(__xludf.DUMMYFUNCTION("LEFT(INDEX(SPLIT(L1172, "" ""), 4), 2)"),"10")</f>
        <v>10</v>
      </c>
      <c r="K1172" s="1" t="s">
        <v>12589</v>
      </c>
      <c r="L1172" s="4" t="str">
        <f ca="1">IFERROR(__xludf.DUMMYFUNCTION("JOIN("" "", SPLIT(REGEXEXTRACT(H1172, ""(\S+\s+\S+\s+\S+\s+\S+)""), "" ""))"),"Intel Core i9 10900K")</f>
        <v>Intel Core i9 10900K</v>
      </c>
    </row>
    <row r="1173" spans="1:12">
      <c r="A1173" s="1" t="s">
        <v>17263</v>
      </c>
      <c r="B1173" s="1" t="s">
        <v>17226</v>
      </c>
      <c r="D1173" s="1" t="s">
        <v>13573</v>
      </c>
      <c r="E1173" s="1" t="s">
        <v>17264</v>
      </c>
      <c r="F1173" s="2" t="s">
        <v>17265</v>
      </c>
      <c r="G1173" s="1" t="s">
        <v>17266</v>
      </c>
      <c r="H1173" s="1" t="s">
        <v>17230</v>
      </c>
      <c r="I1173" s="1" t="s">
        <v>12599</v>
      </c>
      <c r="J1173" s="1" t="str">
        <f ca="1">IFERROR(__xludf.DUMMYFUNCTION("LEFT(INDEX(SPLIT(L1173, "" ""), 4), 2)"),"10")</f>
        <v>10</v>
      </c>
      <c r="K1173" s="1" t="s">
        <v>12589</v>
      </c>
      <c r="L1173" s="4" t="str">
        <f ca="1">IFERROR(__xludf.DUMMYFUNCTION("JOIN("" "", SPLIT(REGEXEXTRACT(H1173, ""(\S+\s+\S+\s+\S+\s+\S+)""), "" ""))"),"Intel Core i9 10900K")</f>
        <v>Intel Core i9 10900K</v>
      </c>
    </row>
    <row r="1174" spans="1:12">
      <c r="A1174" s="1" t="s">
        <v>17267</v>
      </c>
      <c r="B1174" s="1" t="s">
        <v>17226</v>
      </c>
      <c r="D1174" s="1" t="s">
        <v>13573</v>
      </c>
      <c r="E1174" s="1" t="s">
        <v>17268</v>
      </c>
      <c r="F1174" s="2" t="s">
        <v>17269</v>
      </c>
      <c r="G1174" s="1" t="s">
        <v>17270</v>
      </c>
      <c r="H1174" s="1" t="s">
        <v>17230</v>
      </c>
      <c r="I1174" s="1" t="s">
        <v>14544</v>
      </c>
      <c r="J1174" s="1" t="str">
        <f ca="1">IFERROR(__xludf.DUMMYFUNCTION("LEFT(INDEX(SPLIT(L1174, "" ""), 4), 2)"),"10")</f>
        <v>10</v>
      </c>
      <c r="K1174" s="1" t="s">
        <v>12589</v>
      </c>
      <c r="L1174" s="4" t="str">
        <f ca="1">IFERROR(__xludf.DUMMYFUNCTION("JOIN("" "", SPLIT(REGEXEXTRACT(H1174, ""(\S+\s+\S+\s+\S+\s+\S+)""), "" ""))"),"Intel Core i9 10900K")</f>
        <v>Intel Core i9 10900K</v>
      </c>
    </row>
    <row r="1175" spans="1:12">
      <c r="A1175" s="1" t="s">
        <v>17271</v>
      </c>
      <c r="B1175" s="1" t="s">
        <v>17226</v>
      </c>
      <c r="D1175" s="1" t="s">
        <v>13578</v>
      </c>
      <c r="E1175" s="1" t="s">
        <v>17272</v>
      </c>
      <c r="F1175" s="2" t="s">
        <v>17273</v>
      </c>
      <c r="G1175" s="1" t="s">
        <v>17274</v>
      </c>
      <c r="H1175" s="1" t="s">
        <v>17230</v>
      </c>
      <c r="I1175" s="1" t="s">
        <v>12714</v>
      </c>
      <c r="J1175" s="1" t="str">
        <f ca="1">IFERROR(__xludf.DUMMYFUNCTION("LEFT(INDEX(SPLIT(L1175, "" ""), 4), 2)"),"10")</f>
        <v>10</v>
      </c>
      <c r="K1175" s="1" t="s">
        <v>12589</v>
      </c>
      <c r="L1175" s="4" t="str">
        <f ca="1">IFERROR(__xludf.DUMMYFUNCTION("JOIN("" "", SPLIT(REGEXEXTRACT(H1175, ""(\S+\s+\S+\s+\S+\s+\S+)""), "" ""))"),"Intel Core i9 10900K")</f>
        <v>Intel Core i9 10900K</v>
      </c>
    </row>
    <row r="1176" spans="1:12">
      <c r="A1176" s="1" t="s">
        <v>17275</v>
      </c>
      <c r="B1176" s="1" t="s">
        <v>17226</v>
      </c>
      <c r="D1176" s="1" t="s">
        <v>13578</v>
      </c>
      <c r="E1176" s="1" t="s">
        <v>17276</v>
      </c>
      <c r="F1176" s="2" t="s">
        <v>17277</v>
      </c>
      <c r="G1176" s="1" t="s">
        <v>17278</v>
      </c>
      <c r="H1176" s="1" t="s">
        <v>17230</v>
      </c>
      <c r="I1176" s="1" t="s">
        <v>12645</v>
      </c>
      <c r="J1176" s="1" t="str">
        <f ca="1">IFERROR(__xludf.DUMMYFUNCTION("LEFT(INDEX(SPLIT(L1176, "" ""), 4), 2)"),"10")</f>
        <v>10</v>
      </c>
      <c r="K1176" s="1" t="s">
        <v>12589</v>
      </c>
      <c r="L1176" s="4" t="str">
        <f ca="1">IFERROR(__xludf.DUMMYFUNCTION("JOIN("" "", SPLIT(REGEXEXTRACT(H1176, ""(\S+\s+\S+\s+\S+\s+\S+)""), "" ""))"),"Intel Core i9 10900K")</f>
        <v>Intel Core i9 10900K</v>
      </c>
    </row>
    <row r="1177" spans="1:12">
      <c r="A1177" s="1" t="s">
        <v>17279</v>
      </c>
      <c r="B1177" s="1" t="s">
        <v>17226</v>
      </c>
      <c r="D1177" s="1" t="s">
        <v>13578</v>
      </c>
      <c r="E1177" s="1" t="s">
        <v>17280</v>
      </c>
      <c r="F1177" s="2" t="s">
        <v>17281</v>
      </c>
      <c r="G1177" s="1" t="s">
        <v>17282</v>
      </c>
      <c r="H1177" s="1" t="s">
        <v>17230</v>
      </c>
      <c r="I1177" s="1" t="s">
        <v>12604</v>
      </c>
      <c r="J1177" s="1" t="str">
        <f ca="1">IFERROR(__xludf.DUMMYFUNCTION("LEFT(INDEX(SPLIT(L1177, "" ""), 4), 2)"),"10")</f>
        <v>10</v>
      </c>
      <c r="K1177" s="1" t="s">
        <v>12589</v>
      </c>
      <c r="L1177" s="4" t="str">
        <f ca="1">IFERROR(__xludf.DUMMYFUNCTION("JOIN("" "", SPLIT(REGEXEXTRACT(H1177, ""(\S+\s+\S+\s+\S+\s+\S+)""), "" ""))"),"Intel Core i9 10900K")</f>
        <v>Intel Core i9 10900K</v>
      </c>
    </row>
    <row r="1178" spans="1:12">
      <c r="A1178" s="1" t="s">
        <v>17283</v>
      </c>
      <c r="B1178" s="1" t="s">
        <v>17226</v>
      </c>
      <c r="D1178" s="1" t="s">
        <v>13585</v>
      </c>
      <c r="E1178" s="1" t="s">
        <v>17284</v>
      </c>
      <c r="F1178" s="2" t="s">
        <v>17285</v>
      </c>
      <c r="G1178" s="1" t="s">
        <v>17286</v>
      </c>
      <c r="H1178" s="1" t="s">
        <v>17230</v>
      </c>
      <c r="I1178" s="1" t="s">
        <v>12604</v>
      </c>
      <c r="J1178" s="1" t="str">
        <f ca="1">IFERROR(__xludf.DUMMYFUNCTION("LEFT(INDEX(SPLIT(L1178, "" ""), 4), 2)"),"10")</f>
        <v>10</v>
      </c>
      <c r="K1178" s="1" t="s">
        <v>12589</v>
      </c>
      <c r="L1178" s="4" t="str">
        <f ca="1">IFERROR(__xludf.DUMMYFUNCTION("JOIN("" "", SPLIT(REGEXEXTRACT(H1178, ""(\S+\s+\S+\s+\S+\s+\S+)""), "" ""))"),"Intel Core i9 10900K")</f>
        <v>Intel Core i9 10900K</v>
      </c>
    </row>
    <row r="1179" spans="1:12">
      <c r="A1179" s="1" t="s">
        <v>17287</v>
      </c>
      <c r="B1179" s="1" t="s">
        <v>17226</v>
      </c>
      <c r="D1179" s="1" t="s">
        <v>13585</v>
      </c>
      <c r="E1179" s="1" t="s">
        <v>17288</v>
      </c>
      <c r="F1179" s="2" t="s">
        <v>17289</v>
      </c>
      <c r="G1179" s="1" t="s">
        <v>17290</v>
      </c>
      <c r="H1179" s="1" t="s">
        <v>17230</v>
      </c>
      <c r="I1179" s="1" t="s">
        <v>12636</v>
      </c>
      <c r="J1179" s="1" t="str">
        <f ca="1">IFERROR(__xludf.DUMMYFUNCTION("LEFT(INDEX(SPLIT(L1179, "" ""), 4), 2)"),"10")</f>
        <v>10</v>
      </c>
      <c r="K1179" s="1" t="s">
        <v>12589</v>
      </c>
      <c r="L1179" s="4" t="str">
        <f ca="1">IFERROR(__xludf.DUMMYFUNCTION("JOIN("" "", SPLIT(REGEXEXTRACT(H1179, ""(\S+\s+\S+\s+\S+\s+\S+)""), "" ""))"),"Intel Core i9 10900K")</f>
        <v>Intel Core i9 10900K</v>
      </c>
    </row>
    <row r="1180" spans="1:12">
      <c r="A1180" s="1" t="s">
        <v>17291</v>
      </c>
      <c r="B1180" s="1" t="s">
        <v>17226</v>
      </c>
      <c r="D1180" s="1" t="s">
        <v>13643</v>
      </c>
      <c r="E1180" s="1" t="s">
        <v>17292</v>
      </c>
      <c r="F1180" s="2" t="s">
        <v>17293</v>
      </c>
      <c r="G1180" s="1" t="s">
        <v>17294</v>
      </c>
      <c r="H1180" s="1" t="s">
        <v>17230</v>
      </c>
      <c r="I1180" s="1" t="s">
        <v>12594</v>
      </c>
      <c r="J1180" s="1" t="str">
        <f ca="1">IFERROR(__xludf.DUMMYFUNCTION("LEFT(INDEX(SPLIT(L1180, "" ""), 4), 2)"),"10")</f>
        <v>10</v>
      </c>
      <c r="K1180" s="1" t="s">
        <v>12589</v>
      </c>
      <c r="L1180" s="4" t="str">
        <f ca="1">IFERROR(__xludf.DUMMYFUNCTION("JOIN("" "", SPLIT(REGEXEXTRACT(H1180, ""(\S+\s+\S+\s+\S+\s+\S+)""), "" ""))"),"Intel Core i9 10900K")</f>
        <v>Intel Core i9 10900K</v>
      </c>
    </row>
    <row r="1181" spans="1:12">
      <c r="A1181" s="1" t="s">
        <v>16216</v>
      </c>
      <c r="B1181" s="1" t="s">
        <v>17226</v>
      </c>
      <c r="D1181" s="1" t="s">
        <v>16235</v>
      </c>
      <c r="E1181" s="1" t="s">
        <v>17295</v>
      </c>
      <c r="F1181" s="2" t="s">
        <v>16218</v>
      </c>
      <c r="G1181" s="1" t="s">
        <v>16219</v>
      </c>
      <c r="H1181" s="1" t="s">
        <v>17230</v>
      </c>
      <c r="I1181" s="1" t="s">
        <v>12594</v>
      </c>
      <c r="J1181" s="1" t="str">
        <f ca="1">IFERROR(__xludf.DUMMYFUNCTION("LEFT(INDEX(SPLIT(L1181, "" ""), 4), 2)"),"10")</f>
        <v>10</v>
      </c>
      <c r="K1181" s="1" t="s">
        <v>12589</v>
      </c>
      <c r="L1181" s="4" t="str">
        <f ca="1">IFERROR(__xludf.DUMMYFUNCTION("JOIN("" "", SPLIT(REGEXEXTRACT(H1181, ""(\S+\s+\S+\s+\S+\s+\S+)""), "" ""))"),"Intel Core i9 10900K")</f>
        <v>Intel Core i9 10900K</v>
      </c>
    </row>
    <row r="1182" spans="1:12">
      <c r="A1182" s="1" t="s">
        <v>12697</v>
      </c>
      <c r="B1182" s="1" t="s">
        <v>17226</v>
      </c>
      <c r="D1182" s="1" t="s">
        <v>16235</v>
      </c>
      <c r="E1182" s="1" t="s">
        <v>17296</v>
      </c>
      <c r="F1182" s="2" t="s">
        <v>12699</v>
      </c>
      <c r="G1182" s="1" t="s">
        <v>17297</v>
      </c>
      <c r="H1182" s="1" t="s">
        <v>17230</v>
      </c>
      <c r="I1182" s="1" t="s">
        <v>17298</v>
      </c>
      <c r="J1182" s="1" t="str">
        <f ca="1">IFERROR(__xludf.DUMMYFUNCTION("LEFT(INDEX(SPLIT(L1182, "" ""), 4), 2)"),"10")</f>
        <v>10</v>
      </c>
      <c r="K1182" s="1" t="s">
        <v>12589</v>
      </c>
      <c r="L1182" s="4" t="str">
        <f ca="1">IFERROR(__xludf.DUMMYFUNCTION("JOIN("" "", SPLIT(REGEXEXTRACT(H1182, ""(\S+\s+\S+\s+\S+\s+\S+)""), "" ""))"),"Intel Core i9 10900K")</f>
        <v>Intel Core i9 10900K</v>
      </c>
    </row>
    <row r="1183" spans="1:12">
      <c r="A1183" s="1" t="s">
        <v>17299</v>
      </c>
      <c r="B1183" s="1" t="s">
        <v>17226</v>
      </c>
      <c r="D1183" s="1" t="s">
        <v>13656</v>
      </c>
      <c r="E1183" s="1" t="s">
        <v>17300</v>
      </c>
      <c r="F1183" s="2" t="s">
        <v>17301</v>
      </c>
      <c r="G1183" s="1" t="s">
        <v>17302</v>
      </c>
      <c r="H1183" s="1" t="s">
        <v>17230</v>
      </c>
      <c r="I1183" s="1" t="s">
        <v>12681</v>
      </c>
      <c r="J1183" s="1" t="str">
        <f ca="1">IFERROR(__xludf.DUMMYFUNCTION("LEFT(INDEX(SPLIT(L1183, "" ""), 4), 2)"),"10")</f>
        <v>10</v>
      </c>
      <c r="K1183" s="1" t="s">
        <v>12589</v>
      </c>
      <c r="L1183" s="4" t="str">
        <f ca="1">IFERROR(__xludf.DUMMYFUNCTION("JOIN("" "", SPLIT(REGEXEXTRACT(H1183, ""(\S+\s+\S+\s+\S+\s+\S+)""), "" ""))"),"Intel Core i9 10900K")</f>
        <v>Intel Core i9 10900K</v>
      </c>
    </row>
    <row r="1184" spans="1:12">
      <c r="A1184" s="1" t="s">
        <v>16770</v>
      </c>
      <c r="B1184" s="1" t="s">
        <v>17226</v>
      </c>
      <c r="D1184" s="1" t="s">
        <v>13656</v>
      </c>
      <c r="E1184" s="1" t="s">
        <v>17303</v>
      </c>
      <c r="F1184" s="2" t="s">
        <v>16772</v>
      </c>
      <c r="G1184" s="1" t="s">
        <v>17304</v>
      </c>
      <c r="H1184" s="1" t="s">
        <v>17230</v>
      </c>
      <c r="I1184" s="1" t="s">
        <v>15684</v>
      </c>
      <c r="J1184" s="1" t="str">
        <f ca="1">IFERROR(__xludf.DUMMYFUNCTION("LEFT(INDEX(SPLIT(L1184, "" ""), 4), 2)"),"10")</f>
        <v>10</v>
      </c>
      <c r="K1184" s="1" t="s">
        <v>12589</v>
      </c>
      <c r="L1184" s="4" t="str">
        <f ca="1">IFERROR(__xludf.DUMMYFUNCTION("JOIN("" "", SPLIT(REGEXEXTRACT(H1184, ""(\S+\s+\S+\s+\S+\s+\S+)""), "" ""))"),"Intel Core i9 10900K")</f>
        <v>Intel Core i9 10900K</v>
      </c>
    </row>
    <row r="1185" spans="1:12">
      <c r="A1185" s="1" t="s">
        <v>17305</v>
      </c>
      <c r="B1185" s="1" t="s">
        <v>17226</v>
      </c>
      <c r="D1185" s="1" t="s">
        <v>13669</v>
      </c>
      <c r="E1185" s="1" t="s">
        <v>17306</v>
      </c>
      <c r="F1185" s="2" t="s">
        <v>17307</v>
      </c>
      <c r="G1185" s="1" t="s">
        <v>17308</v>
      </c>
      <c r="H1185" s="1" t="s">
        <v>17230</v>
      </c>
      <c r="I1185" s="1" t="s">
        <v>12594</v>
      </c>
      <c r="J1185" s="1" t="str">
        <f ca="1">IFERROR(__xludf.DUMMYFUNCTION("LEFT(INDEX(SPLIT(L1185, "" ""), 4), 2)"),"10")</f>
        <v>10</v>
      </c>
      <c r="K1185" s="1" t="s">
        <v>12589</v>
      </c>
      <c r="L1185" s="4" t="str">
        <f ca="1">IFERROR(__xludf.DUMMYFUNCTION("JOIN("" "", SPLIT(REGEXEXTRACT(H1185, ""(\S+\s+\S+\s+\S+\s+\S+)""), "" ""))"),"Intel Core i9 10900K")</f>
        <v>Intel Core i9 10900K</v>
      </c>
    </row>
    <row r="1186" spans="1:12">
      <c r="A1186" s="1" t="s">
        <v>17309</v>
      </c>
      <c r="B1186" s="1" t="s">
        <v>17226</v>
      </c>
      <c r="D1186" s="1" t="s">
        <v>13669</v>
      </c>
      <c r="E1186" s="1" t="s">
        <v>17310</v>
      </c>
      <c r="F1186" s="2" t="s">
        <v>17311</v>
      </c>
      <c r="G1186" s="1" t="s">
        <v>17312</v>
      </c>
      <c r="H1186" s="1" t="s">
        <v>17230</v>
      </c>
      <c r="I1186" s="1" t="s">
        <v>12727</v>
      </c>
      <c r="J1186" s="1" t="str">
        <f ca="1">IFERROR(__xludf.DUMMYFUNCTION("LEFT(INDEX(SPLIT(L1186, "" ""), 4), 2)"),"10")</f>
        <v>10</v>
      </c>
      <c r="K1186" s="1" t="s">
        <v>12589</v>
      </c>
      <c r="L1186" s="4" t="str">
        <f ca="1">IFERROR(__xludf.DUMMYFUNCTION("JOIN("" "", SPLIT(REGEXEXTRACT(H1186, ""(\S+\s+\S+\s+\S+\s+\S+)""), "" ""))"),"Intel Core i9 10900K")</f>
        <v>Intel Core i9 10900K</v>
      </c>
    </row>
    <row r="1187" spans="1:12">
      <c r="A1187" s="1" t="s">
        <v>17313</v>
      </c>
      <c r="B1187" s="1" t="s">
        <v>17226</v>
      </c>
      <c r="D1187" s="1" t="s">
        <v>13669</v>
      </c>
      <c r="E1187" s="1" t="s">
        <v>17314</v>
      </c>
      <c r="F1187" s="2" t="s">
        <v>17315</v>
      </c>
      <c r="G1187" s="1" t="s">
        <v>17316</v>
      </c>
      <c r="H1187" s="1" t="s">
        <v>17230</v>
      </c>
      <c r="I1187" s="1" t="s">
        <v>13424</v>
      </c>
      <c r="J1187" s="1" t="str">
        <f ca="1">IFERROR(__xludf.DUMMYFUNCTION("LEFT(INDEX(SPLIT(L1187, "" ""), 4), 2)"),"10")</f>
        <v>10</v>
      </c>
      <c r="K1187" s="1" t="s">
        <v>12589</v>
      </c>
      <c r="L1187" s="4" t="str">
        <f ca="1">IFERROR(__xludf.DUMMYFUNCTION("JOIN("" "", SPLIT(REGEXEXTRACT(H1187, ""(\S+\s+\S+\s+\S+\s+\S+)""), "" ""))"),"Intel Core i9 10900K")</f>
        <v>Intel Core i9 10900K</v>
      </c>
    </row>
    <row r="1188" spans="1:12">
      <c r="A1188" s="1">
        <v>257020</v>
      </c>
      <c r="B1188" s="1" t="s">
        <v>17226</v>
      </c>
      <c r="D1188" s="1" t="s">
        <v>13669</v>
      </c>
      <c r="E1188" s="1" t="s">
        <v>17317</v>
      </c>
      <c r="F1188" s="2" t="s">
        <v>17318</v>
      </c>
      <c r="G1188" s="1" t="s">
        <v>17319</v>
      </c>
      <c r="H1188" s="1" t="s">
        <v>17230</v>
      </c>
      <c r="I1188" s="1" t="s">
        <v>12588</v>
      </c>
      <c r="J1188" s="1" t="str">
        <f ca="1">IFERROR(__xludf.DUMMYFUNCTION("LEFT(INDEX(SPLIT(L1188, "" ""), 4), 2)"),"10")</f>
        <v>10</v>
      </c>
      <c r="K1188" s="1" t="s">
        <v>12589</v>
      </c>
      <c r="L1188" s="4" t="str">
        <f ca="1">IFERROR(__xludf.DUMMYFUNCTION("JOIN("" "", SPLIT(REGEXEXTRACT(H1188, ""(\S+\s+\S+\s+\S+\s+\S+)""), "" ""))"),"Intel Core i9 10900K")</f>
        <v>Intel Core i9 10900K</v>
      </c>
    </row>
    <row r="1189" spans="1:12">
      <c r="A1189" s="1" t="s">
        <v>17320</v>
      </c>
      <c r="B1189" s="1" t="s">
        <v>17226</v>
      </c>
      <c r="D1189" s="1" t="s">
        <v>13669</v>
      </c>
      <c r="E1189" s="1" t="s">
        <v>17321</v>
      </c>
      <c r="F1189" s="2" t="s">
        <v>17322</v>
      </c>
      <c r="G1189" s="1" t="s">
        <v>17323</v>
      </c>
      <c r="H1189" s="1" t="s">
        <v>17230</v>
      </c>
      <c r="I1189" s="1" t="s">
        <v>12636</v>
      </c>
      <c r="J1189" s="1" t="str">
        <f ca="1">IFERROR(__xludf.DUMMYFUNCTION("LEFT(INDEX(SPLIT(L1189, "" ""), 4), 2)"),"10")</f>
        <v>10</v>
      </c>
      <c r="K1189" s="1" t="s">
        <v>12589</v>
      </c>
      <c r="L1189" s="4" t="str">
        <f ca="1">IFERROR(__xludf.DUMMYFUNCTION("JOIN("" "", SPLIT(REGEXEXTRACT(H1189, ""(\S+\s+\S+\s+\S+\s+\S+)""), "" ""))"),"Intel Core i9 10900K")</f>
        <v>Intel Core i9 10900K</v>
      </c>
    </row>
    <row r="1190" spans="1:12">
      <c r="A1190" s="1" t="s">
        <v>17324</v>
      </c>
      <c r="B1190" s="1" t="s">
        <v>17226</v>
      </c>
      <c r="D1190" s="1" t="s">
        <v>16345</v>
      </c>
      <c r="E1190" s="1" t="s">
        <v>17325</v>
      </c>
      <c r="F1190" s="2" t="s">
        <v>17326</v>
      </c>
      <c r="G1190" s="1" t="s">
        <v>17327</v>
      </c>
      <c r="H1190" s="1" t="s">
        <v>17230</v>
      </c>
      <c r="I1190" s="1" t="s">
        <v>14544</v>
      </c>
      <c r="J1190" s="1" t="str">
        <f ca="1">IFERROR(__xludf.DUMMYFUNCTION("LEFT(INDEX(SPLIT(L1190, "" ""), 4), 2)"),"10")</f>
        <v>10</v>
      </c>
      <c r="K1190" s="1" t="s">
        <v>12589</v>
      </c>
      <c r="L1190" s="4" t="str">
        <f ca="1">IFERROR(__xludf.DUMMYFUNCTION("JOIN("" "", SPLIT(REGEXEXTRACT(H1190, ""(\S+\s+\S+\s+\S+\s+\S+)""), "" ""))"),"Intel Core i9 10900K")</f>
        <v>Intel Core i9 10900K</v>
      </c>
    </row>
    <row r="1191" spans="1:12">
      <c r="A1191" s="1" t="s">
        <v>17328</v>
      </c>
      <c r="B1191" s="1" t="s">
        <v>17226</v>
      </c>
      <c r="D1191" s="1" t="s">
        <v>16345</v>
      </c>
      <c r="E1191" s="1" t="s">
        <v>17329</v>
      </c>
      <c r="F1191" s="2" t="s">
        <v>17330</v>
      </c>
      <c r="G1191" s="1" t="s">
        <v>17331</v>
      </c>
      <c r="H1191" s="1" t="s">
        <v>17230</v>
      </c>
      <c r="I1191" s="1" t="s">
        <v>12938</v>
      </c>
      <c r="J1191" s="1" t="str">
        <f ca="1">IFERROR(__xludf.DUMMYFUNCTION("LEFT(INDEX(SPLIT(L1191, "" ""), 4), 2)"),"10")</f>
        <v>10</v>
      </c>
      <c r="K1191" s="1" t="s">
        <v>12589</v>
      </c>
      <c r="L1191" s="4" t="str">
        <f ca="1">IFERROR(__xludf.DUMMYFUNCTION("JOIN("" "", SPLIT(REGEXEXTRACT(H1191, ""(\S+\s+\S+\s+\S+\s+\S+)""), "" ""))"),"Intel Core i9 10900K")</f>
        <v>Intel Core i9 10900K</v>
      </c>
    </row>
    <row r="1192" spans="1:12">
      <c r="A1192" s="1" t="s">
        <v>17332</v>
      </c>
      <c r="B1192" s="1" t="s">
        <v>17226</v>
      </c>
      <c r="D1192" s="1" t="s">
        <v>16345</v>
      </c>
      <c r="E1192" s="1" t="s">
        <v>17333</v>
      </c>
      <c r="F1192" s="2" t="s">
        <v>17334</v>
      </c>
      <c r="G1192" s="1" t="s">
        <v>17335</v>
      </c>
      <c r="H1192" s="1" t="s">
        <v>17230</v>
      </c>
      <c r="I1192" s="1" t="s">
        <v>12594</v>
      </c>
      <c r="J1192" s="1" t="str">
        <f ca="1">IFERROR(__xludf.DUMMYFUNCTION("LEFT(INDEX(SPLIT(L1192, "" ""), 4), 2)"),"10")</f>
        <v>10</v>
      </c>
      <c r="K1192" s="1" t="s">
        <v>12589</v>
      </c>
      <c r="L1192" s="4" t="str">
        <f ca="1">IFERROR(__xludf.DUMMYFUNCTION("JOIN("" "", SPLIT(REGEXEXTRACT(H1192, ""(\S+\s+\S+\s+\S+\s+\S+)""), "" ""))"),"Intel Core i9 10900K")</f>
        <v>Intel Core i9 10900K</v>
      </c>
    </row>
    <row r="1193" spans="1:12">
      <c r="A1193" s="1" t="s">
        <v>17336</v>
      </c>
      <c r="B1193" s="1" t="s">
        <v>17226</v>
      </c>
      <c r="D1193" s="1" t="s">
        <v>16345</v>
      </c>
      <c r="E1193" s="1" t="s">
        <v>2426</v>
      </c>
      <c r="F1193" s="2" t="s">
        <v>17337</v>
      </c>
      <c r="G1193" s="1" t="s">
        <v>17338</v>
      </c>
      <c r="H1193" s="1" t="s">
        <v>17230</v>
      </c>
      <c r="I1193" s="1" t="s">
        <v>12691</v>
      </c>
      <c r="J1193" s="1" t="str">
        <f ca="1">IFERROR(__xludf.DUMMYFUNCTION("LEFT(INDEX(SPLIT(L1193, "" ""), 4), 2)"),"10")</f>
        <v>10</v>
      </c>
      <c r="K1193" s="1" t="s">
        <v>12589</v>
      </c>
      <c r="L1193" s="4" t="str">
        <f ca="1">IFERROR(__xludf.DUMMYFUNCTION("JOIN("" "", SPLIT(REGEXEXTRACT(H1193, ""(\S+\s+\S+\s+\S+\s+\S+)""), "" ""))"),"Intel Core i9 10900K")</f>
        <v>Intel Core i9 10900K</v>
      </c>
    </row>
    <row r="1194" spans="1:12">
      <c r="A1194" s="1" t="s">
        <v>17339</v>
      </c>
      <c r="B1194" s="1" t="s">
        <v>17226</v>
      </c>
      <c r="D1194" s="1" t="s">
        <v>16375</v>
      </c>
      <c r="E1194" s="1" t="s">
        <v>17340</v>
      </c>
      <c r="F1194" s="2" t="s">
        <v>17341</v>
      </c>
      <c r="G1194" s="1" t="s">
        <v>17342</v>
      </c>
      <c r="H1194" s="1" t="s">
        <v>17230</v>
      </c>
      <c r="I1194" s="1" t="s">
        <v>13538</v>
      </c>
      <c r="J1194" s="1" t="str">
        <f ca="1">IFERROR(__xludf.DUMMYFUNCTION("LEFT(INDEX(SPLIT(L1194, "" ""), 4), 2)"),"10")</f>
        <v>10</v>
      </c>
      <c r="K1194" s="1" t="s">
        <v>12589</v>
      </c>
      <c r="L1194" s="4" t="str">
        <f ca="1">IFERROR(__xludf.DUMMYFUNCTION("JOIN("" "", SPLIT(REGEXEXTRACT(H1194, ""(\S+\s+\S+\s+\S+\s+\S+)""), "" ""))"),"Intel Core i9 10900K")</f>
        <v>Intel Core i9 10900K</v>
      </c>
    </row>
    <row r="1195" spans="1:12">
      <c r="A1195" s="1" t="s">
        <v>17343</v>
      </c>
      <c r="B1195" s="1" t="s">
        <v>17226</v>
      </c>
      <c r="D1195" s="1" t="s">
        <v>16375</v>
      </c>
      <c r="E1195" s="1" t="s">
        <v>17344</v>
      </c>
      <c r="F1195" s="2" t="s">
        <v>17345</v>
      </c>
      <c r="G1195" s="1" t="s">
        <v>17346</v>
      </c>
      <c r="H1195" s="1" t="s">
        <v>17230</v>
      </c>
      <c r="I1195" s="1" t="s">
        <v>17347</v>
      </c>
      <c r="J1195" s="1" t="str">
        <f ca="1">IFERROR(__xludf.DUMMYFUNCTION("LEFT(INDEX(SPLIT(L1195, "" ""), 4), 2)"),"10")</f>
        <v>10</v>
      </c>
      <c r="K1195" s="1" t="s">
        <v>12589</v>
      </c>
      <c r="L1195" s="4" t="str">
        <f ca="1">IFERROR(__xludf.DUMMYFUNCTION("JOIN("" "", SPLIT(REGEXEXTRACT(H1195, ""(\S+\s+\S+\s+\S+\s+\S+)""), "" ""))"),"Intel Core i9 10900K")</f>
        <v>Intel Core i9 10900K</v>
      </c>
    </row>
    <row r="1196" spans="1:12">
      <c r="A1196" s="1" t="s">
        <v>17348</v>
      </c>
      <c r="B1196" s="1" t="s">
        <v>17226</v>
      </c>
      <c r="D1196" s="1" t="s">
        <v>16375</v>
      </c>
      <c r="E1196" s="1" t="s">
        <v>17349</v>
      </c>
      <c r="F1196" s="2" t="s">
        <v>17350</v>
      </c>
      <c r="G1196" s="1" t="s">
        <v>17351</v>
      </c>
      <c r="H1196" s="1" t="s">
        <v>17230</v>
      </c>
      <c r="I1196" s="1" t="s">
        <v>16564</v>
      </c>
      <c r="J1196" s="1" t="str">
        <f ca="1">IFERROR(__xludf.DUMMYFUNCTION("LEFT(INDEX(SPLIT(L1196, "" ""), 4), 2)"),"10")</f>
        <v>10</v>
      </c>
      <c r="K1196" s="1" t="s">
        <v>12589</v>
      </c>
      <c r="L1196" s="4" t="str">
        <f ca="1">IFERROR(__xludf.DUMMYFUNCTION("JOIN("" "", SPLIT(REGEXEXTRACT(H1196, ""(\S+\s+\S+\s+\S+\s+\S+)""), "" ""))"),"Intel Core i9 10900K")</f>
        <v>Intel Core i9 10900K</v>
      </c>
    </row>
    <row r="1197" spans="1:12">
      <c r="A1197" s="1" t="s">
        <v>17352</v>
      </c>
      <c r="B1197" s="1" t="s">
        <v>17226</v>
      </c>
      <c r="D1197" s="1" t="s">
        <v>16375</v>
      </c>
      <c r="E1197" s="1" t="s">
        <v>17353</v>
      </c>
      <c r="F1197" s="2" t="s">
        <v>17354</v>
      </c>
      <c r="G1197" s="1" t="s">
        <v>17355</v>
      </c>
      <c r="H1197" s="1" t="s">
        <v>17230</v>
      </c>
      <c r="I1197" s="1" t="s">
        <v>12599</v>
      </c>
      <c r="J1197" s="1" t="str">
        <f ca="1">IFERROR(__xludf.DUMMYFUNCTION("LEFT(INDEX(SPLIT(L1197, "" ""), 4), 2)"),"10")</f>
        <v>10</v>
      </c>
      <c r="K1197" s="1" t="s">
        <v>12589</v>
      </c>
      <c r="L1197" s="4" t="str">
        <f ca="1">IFERROR(__xludf.DUMMYFUNCTION("JOIN("" "", SPLIT(REGEXEXTRACT(H1197, ""(\S+\s+\S+\s+\S+\s+\S+)""), "" ""))"),"Intel Core i9 10900K")</f>
        <v>Intel Core i9 10900K</v>
      </c>
    </row>
    <row r="1198" spans="1:12">
      <c r="A1198" s="1" t="s">
        <v>17356</v>
      </c>
      <c r="B1198" s="1" t="s">
        <v>17226</v>
      </c>
      <c r="D1198" s="1" t="s">
        <v>16393</v>
      </c>
      <c r="E1198" s="1" t="s">
        <v>17357</v>
      </c>
      <c r="F1198" s="2" t="s">
        <v>17358</v>
      </c>
      <c r="G1198" s="1" t="s">
        <v>17359</v>
      </c>
      <c r="H1198" s="1" t="s">
        <v>17230</v>
      </c>
      <c r="I1198" s="1" t="s">
        <v>14544</v>
      </c>
      <c r="J1198" s="1" t="str">
        <f ca="1">IFERROR(__xludf.DUMMYFUNCTION("LEFT(INDEX(SPLIT(L1198, "" ""), 4), 2)"),"10")</f>
        <v>10</v>
      </c>
      <c r="K1198" s="1" t="s">
        <v>12589</v>
      </c>
      <c r="L1198" s="4" t="str">
        <f ca="1">IFERROR(__xludf.DUMMYFUNCTION("JOIN("" "", SPLIT(REGEXEXTRACT(H1198, ""(\S+\s+\S+\s+\S+\s+\S+)""), "" ""))"),"Intel Core i9 10900K")</f>
        <v>Intel Core i9 10900K</v>
      </c>
    </row>
    <row r="1199" spans="1:12">
      <c r="A1199" s="1" t="s">
        <v>17360</v>
      </c>
      <c r="B1199" s="1" t="s">
        <v>17226</v>
      </c>
      <c r="D1199" s="1" t="s">
        <v>16393</v>
      </c>
      <c r="E1199" s="1" t="s">
        <v>17361</v>
      </c>
      <c r="F1199" s="2" t="s">
        <v>17362</v>
      </c>
      <c r="G1199" s="1" t="s">
        <v>17363</v>
      </c>
      <c r="H1199" s="1" t="s">
        <v>17230</v>
      </c>
      <c r="I1199" s="1" t="s">
        <v>12609</v>
      </c>
      <c r="J1199" s="1" t="str">
        <f ca="1">IFERROR(__xludf.DUMMYFUNCTION("LEFT(INDEX(SPLIT(L1199, "" ""), 4), 2)"),"10")</f>
        <v>10</v>
      </c>
      <c r="K1199" s="1" t="s">
        <v>12589</v>
      </c>
      <c r="L1199" s="4" t="str">
        <f ca="1">IFERROR(__xludf.DUMMYFUNCTION("JOIN("" "", SPLIT(REGEXEXTRACT(H1199, ""(\S+\s+\S+\s+\S+\s+\S+)""), "" ""))"),"Intel Core i9 10900K")</f>
        <v>Intel Core i9 10900K</v>
      </c>
    </row>
    <row r="1200" spans="1:12">
      <c r="A1200" s="1" t="s">
        <v>17364</v>
      </c>
      <c r="B1200" s="1" t="s">
        <v>17226</v>
      </c>
      <c r="D1200" s="1" t="s">
        <v>16402</v>
      </c>
      <c r="E1200" s="1" t="s">
        <v>17365</v>
      </c>
      <c r="F1200" s="2" t="s">
        <v>17366</v>
      </c>
      <c r="G1200" s="1" t="s">
        <v>17367</v>
      </c>
      <c r="H1200" s="1" t="s">
        <v>17230</v>
      </c>
      <c r="I1200" s="1" t="s">
        <v>12665</v>
      </c>
      <c r="J1200" s="1" t="str">
        <f ca="1">IFERROR(__xludf.DUMMYFUNCTION("LEFT(INDEX(SPLIT(L1200, "" ""), 4), 2)"),"10")</f>
        <v>10</v>
      </c>
      <c r="K1200" s="1" t="s">
        <v>12589</v>
      </c>
      <c r="L1200" s="4" t="str">
        <f ca="1">IFERROR(__xludf.DUMMYFUNCTION("JOIN("" "", SPLIT(REGEXEXTRACT(H1200, ""(\S+\s+\S+\s+\S+\s+\S+)""), "" ""))"),"Intel Core i9 10900K")</f>
        <v>Intel Core i9 10900K</v>
      </c>
    </row>
    <row r="1201" spans="1:12">
      <c r="A1201" s="1" t="s">
        <v>17368</v>
      </c>
      <c r="B1201" s="1" t="s">
        <v>17226</v>
      </c>
      <c r="D1201" s="1" t="s">
        <v>16402</v>
      </c>
      <c r="E1201" s="1" t="s">
        <v>17369</v>
      </c>
      <c r="F1201" s="2" t="s">
        <v>17370</v>
      </c>
      <c r="G1201" s="1" t="s">
        <v>17371</v>
      </c>
      <c r="H1201" s="1" t="s">
        <v>17230</v>
      </c>
      <c r="I1201" s="1" t="s">
        <v>12691</v>
      </c>
      <c r="J1201" s="1" t="str">
        <f ca="1">IFERROR(__xludf.DUMMYFUNCTION("LEFT(INDEX(SPLIT(L1201, "" ""), 4), 2)"),"10")</f>
        <v>10</v>
      </c>
      <c r="K1201" s="1" t="s">
        <v>12589</v>
      </c>
      <c r="L1201" s="4" t="str">
        <f ca="1">IFERROR(__xludf.DUMMYFUNCTION("JOIN("" "", SPLIT(REGEXEXTRACT(H1201, ""(\S+\s+\S+\s+\S+\s+\S+)""), "" ""))"),"Intel Core i9 10900K")</f>
        <v>Intel Core i9 10900K</v>
      </c>
    </row>
    <row r="1202" spans="1:12">
      <c r="A1202" s="1" t="s">
        <v>17372</v>
      </c>
      <c r="B1202" s="1" t="s">
        <v>17226</v>
      </c>
      <c r="D1202" s="1" t="s">
        <v>16402</v>
      </c>
      <c r="E1202" s="1" t="s">
        <v>17373</v>
      </c>
      <c r="F1202" s="2" t="s">
        <v>17374</v>
      </c>
      <c r="G1202" s="1" t="s">
        <v>17375</v>
      </c>
      <c r="H1202" s="1" t="s">
        <v>17230</v>
      </c>
      <c r="I1202" s="1" t="s">
        <v>12645</v>
      </c>
      <c r="J1202" s="1" t="str">
        <f ca="1">IFERROR(__xludf.DUMMYFUNCTION("LEFT(INDEX(SPLIT(L1202, "" ""), 4), 2)"),"10")</f>
        <v>10</v>
      </c>
      <c r="K1202" s="1" t="s">
        <v>12589</v>
      </c>
      <c r="L1202" s="4" t="str">
        <f ca="1">IFERROR(__xludf.DUMMYFUNCTION("JOIN("" "", SPLIT(REGEXEXTRACT(H1202, ""(\S+\s+\S+\s+\S+\s+\S+)""), "" ""))"),"Intel Core i9 10900K")</f>
        <v>Intel Core i9 10900K</v>
      </c>
    </row>
    <row r="1203" spans="1:12">
      <c r="A1203" s="1" t="s">
        <v>17376</v>
      </c>
      <c r="B1203" s="1" t="s">
        <v>17226</v>
      </c>
      <c r="D1203" s="1" t="s">
        <v>16402</v>
      </c>
      <c r="E1203" s="1" t="s">
        <v>3047</v>
      </c>
      <c r="F1203" s="2" t="s">
        <v>17377</v>
      </c>
      <c r="G1203" s="1" t="s">
        <v>17378</v>
      </c>
      <c r="H1203" s="1" t="s">
        <v>17230</v>
      </c>
      <c r="I1203" s="1" t="s">
        <v>12681</v>
      </c>
      <c r="J1203" s="1" t="str">
        <f ca="1">IFERROR(__xludf.DUMMYFUNCTION("LEFT(INDEX(SPLIT(L1203, "" ""), 4), 2)"),"10")</f>
        <v>10</v>
      </c>
      <c r="K1203" s="1" t="s">
        <v>12589</v>
      </c>
      <c r="L1203" s="4" t="str">
        <f ca="1">IFERROR(__xludf.DUMMYFUNCTION("JOIN("" "", SPLIT(REGEXEXTRACT(H1203, ""(\S+\s+\S+\s+\S+\s+\S+)""), "" ""))"),"Intel Core i9 10900K")</f>
        <v>Intel Core i9 10900K</v>
      </c>
    </row>
    <row r="1204" spans="1:12">
      <c r="A1204" s="1" t="s">
        <v>17379</v>
      </c>
      <c r="B1204" s="1" t="s">
        <v>17226</v>
      </c>
      <c r="D1204" s="1" t="s">
        <v>16419</v>
      </c>
      <c r="E1204" s="1" t="s">
        <v>17380</v>
      </c>
      <c r="F1204" s="2" t="s">
        <v>17381</v>
      </c>
      <c r="G1204" s="1" t="s">
        <v>17382</v>
      </c>
      <c r="H1204" s="1" t="s">
        <v>17230</v>
      </c>
      <c r="I1204" s="1" t="s">
        <v>12691</v>
      </c>
      <c r="J1204" s="1" t="str">
        <f ca="1">IFERROR(__xludf.DUMMYFUNCTION("LEFT(INDEX(SPLIT(L1204, "" ""), 4), 2)"),"10")</f>
        <v>10</v>
      </c>
      <c r="K1204" s="1" t="s">
        <v>12589</v>
      </c>
      <c r="L1204" s="4" t="str">
        <f ca="1">IFERROR(__xludf.DUMMYFUNCTION("JOIN("" "", SPLIT(REGEXEXTRACT(H1204, ""(\S+\s+\S+\s+\S+\s+\S+)""), "" ""))"),"Intel Core i9 10900K")</f>
        <v>Intel Core i9 10900K</v>
      </c>
    </row>
    <row r="1205" spans="1:12">
      <c r="A1205" s="1" t="s">
        <v>17383</v>
      </c>
      <c r="B1205" s="1" t="s">
        <v>17384</v>
      </c>
      <c r="D1205" s="1" t="s">
        <v>10347</v>
      </c>
      <c r="E1205" s="1" t="s">
        <v>17385</v>
      </c>
      <c r="F1205" s="2" t="s">
        <v>17386</v>
      </c>
      <c r="G1205" s="1" t="s">
        <v>17387</v>
      </c>
      <c r="H1205" s="1" t="s">
        <v>17388</v>
      </c>
      <c r="I1205" s="1" t="s">
        <v>12681</v>
      </c>
      <c r="J1205" s="1" t="str">
        <f ca="1">IFERROR(__xludf.DUMMYFUNCTION("LEFT(INDEX(SPLIT(L1205, "" ""), 4), 2)"),"10")</f>
        <v>10</v>
      </c>
      <c r="K1205" s="1" t="s">
        <v>12589</v>
      </c>
      <c r="L1205" s="4" t="str">
        <f ca="1">IFERROR(__xludf.DUMMYFUNCTION("JOIN("" "", SPLIT(REGEXEXTRACT(H1205, ""(\S+\s+\S+\s+\S+\s+\S+)""), "" ""))"),"Intel Core i9 10850K")</f>
        <v>Intel Core i9 10850K</v>
      </c>
    </row>
    <row r="1206" spans="1:12">
      <c r="A1206" s="1" t="s">
        <v>17389</v>
      </c>
      <c r="B1206" s="1" t="s">
        <v>17384</v>
      </c>
      <c r="D1206" s="1" t="s">
        <v>10743</v>
      </c>
      <c r="E1206" s="1" t="s">
        <v>17390</v>
      </c>
      <c r="F1206" s="2" t="s">
        <v>17391</v>
      </c>
      <c r="G1206" s="1" t="s">
        <v>17392</v>
      </c>
      <c r="H1206" s="1" t="s">
        <v>17388</v>
      </c>
      <c r="I1206" s="1" t="s">
        <v>12594</v>
      </c>
      <c r="J1206" s="1" t="str">
        <f ca="1">IFERROR(__xludf.DUMMYFUNCTION("LEFT(INDEX(SPLIT(L1206, "" ""), 4), 2)"),"10")</f>
        <v>10</v>
      </c>
      <c r="K1206" s="1" t="s">
        <v>12589</v>
      </c>
      <c r="L1206" s="4" t="str">
        <f ca="1">IFERROR(__xludf.DUMMYFUNCTION("JOIN("" "", SPLIT(REGEXEXTRACT(H1206, ""(\S+\s+\S+\s+\S+\s+\S+)""), "" ""))"),"Intel Core i9 10850K")</f>
        <v>Intel Core i9 10850K</v>
      </c>
    </row>
    <row r="1207" spans="1:12">
      <c r="A1207" s="1" t="s">
        <v>17393</v>
      </c>
      <c r="B1207" s="1" t="s">
        <v>17384</v>
      </c>
      <c r="D1207" s="1" t="s">
        <v>10755</v>
      </c>
      <c r="E1207" s="1" t="s">
        <v>17394</v>
      </c>
      <c r="F1207" s="2" t="s">
        <v>17395</v>
      </c>
      <c r="G1207" s="1" t="s">
        <v>17396</v>
      </c>
      <c r="H1207" s="1" t="s">
        <v>17388</v>
      </c>
      <c r="I1207" s="1" t="s">
        <v>12665</v>
      </c>
      <c r="J1207" s="1" t="str">
        <f ca="1">IFERROR(__xludf.DUMMYFUNCTION("LEFT(INDEX(SPLIT(L1207, "" ""), 4), 2)"),"10")</f>
        <v>10</v>
      </c>
      <c r="K1207" s="1" t="s">
        <v>12589</v>
      </c>
      <c r="L1207" s="4" t="str">
        <f ca="1">IFERROR(__xludf.DUMMYFUNCTION("JOIN("" "", SPLIT(REGEXEXTRACT(H1207, ""(\S+\s+\S+\s+\S+\s+\S+)""), "" ""))"),"Intel Core i9 10850K")</f>
        <v>Intel Core i9 10850K</v>
      </c>
    </row>
    <row r="1208" spans="1:12">
      <c r="A1208" s="1" t="s">
        <v>17397</v>
      </c>
      <c r="B1208" s="1" t="s">
        <v>17384</v>
      </c>
      <c r="D1208" s="1" t="s">
        <v>12862</v>
      </c>
      <c r="E1208" s="1" t="s">
        <v>17398</v>
      </c>
      <c r="F1208" s="2" t="s">
        <v>17399</v>
      </c>
      <c r="G1208" s="1" t="s">
        <v>17400</v>
      </c>
      <c r="H1208" s="1" t="s">
        <v>17388</v>
      </c>
      <c r="I1208" s="1" t="s">
        <v>12604</v>
      </c>
      <c r="J1208" s="1" t="str">
        <f ca="1">IFERROR(__xludf.DUMMYFUNCTION("LEFT(INDEX(SPLIT(L1208, "" ""), 4), 2)"),"10")</f>
        <v>10</v>
      </c>
      <c r="K1208" s="1" t="s">
        <v>12589</v>
      </c>
      <c r="L1208" s="4" t="str">
        <f ca="1">IFERROR(__xludf.DUMMYFUNCTION("JOIN("" "", SPLIT(REGEXEXTRACT(H1208, ""(\S+\s+\S+\s+\S+\s+\S+)""), "" ""))"),"Intel Core i9 10850K")</f>
        <v>Intel Core i9 10850K</v>
      </c>
    </row>
    <row r="1209" spans="1:12">
      <c r="A1209" s="1" t="s">
        <v>17389</v>
      </c>
      <c r="B1209" s="1" t="s">
        <v>17384</v>
      </c>
      <c r="D1209" s="1" t="s">
        <v>12914</v>
      </c>
      <c r="E1209" s="1" t="s">
        <v>17401</v>
      </c>
      <c r="F1209" s="2" t="s">
        <v>17391</v>
      </c>
      <c r="G1209" s="1" t="s">
        <v>17402</v>
      </c>
      <c r="H1209" s="1" t="s">
        <v>17388</v>
      </c>
      <c r="I1209" s="1" t="s">
        <v>12604</v>
      </c>
      <c r="J1209" s="1" t="str">
        <f ca="1">IFERROR(__xludf.DUMMYFUNCTION("LEFT(INDEX(SPLIT(L1209, "" ""), 4), 2)"),"10")</f>
        <v>10</v>
      </c>
      <c r="K1209" s="1" t="s">
        <v>12589</v>
      </c>
      <c r="L1209" s="4" t="str">
        <f ca="1">IFERROR(__xludf.DUMMYFUNCTION("JOIN("" "", SPLIT(REGEXEXTRACT(H1209, ""(\S+\s+\S+\s+\S+\s+\S+)""), "" ""))"),"Intel Core i9 10850K")</f>
        <v>Intel Core i9 10850K</v>
      </c>
    </row>
    <row r="1210" spans="1:12">
      <c r="A1210" s="1" t="s">
        <v>17403</v>
      </c>
      <c r="B1210" s="1" t="s">
        <v>17384</v>
      </c>
      <c r="D1210" s="1" t="s">
        <v>12966</v>
      </c>
      <c r="E1210" s="1" t="s">
        <v>17404</v>
      </c>
      <c r="F1210" s="2" t="s">
        <v>17405</v>
      </c>
      <c r="G1210" s="1" t="s">
        <v>17406</v>
      </c>
      <c r="H1210" s="1" t="s">
        <v>17388</v>
      </c>
      <c r="I1210" s="1" t="s">
        <v>12594</v>
      </c>
      <c r="J1210" s="1" t="str">
        <f ca="1">IFERROR(__xludf.DUMMYFUNCTION("LEFT(INDEX(SPLIT(L1210, "" ""), 4), 2)"),"10")</f>
        <v>10</v>
      </c>
      <c r="K1210" s="1" t="s">
        <v>12589</v>
      </c>
      <c r="L1210" s="4" t="str">
        <f ca="1">IFERROR(__xludf.DUMMYFUNCTION("JOIN("" "", SPLIT(REGEXEXTRACT(H1210, ""(\S+\s+\S+\s+\S+\s+\S+)""), "" ""))"),"Intel Core i9 10850K")</f>
        <v>Intel Core i9 10850K</v>
      </c>
    </row>
    <row r="1211" spans="1:12">
      <c r="A1211" s="1" t="s">
        <v>17407</v>
      </c>
      <c r="B1211" s="1" t="s">
        <v>17384</v>
      </c>
      <c r="D1211" s="1" t="s">
        <v>12966</v>
      </c>
      <c r="E1211" s="1" t="s">
        <v>17408</v>
      </c>
      <c r="F1211" s="2" t="s">
        <v>17409</v>
      </c>
      <c r="G1211" s="1" t="s">
        <v>17410</v>
      </c>
      <c r="H1211" s="1" t="s">
        <v>17388</v>
      </c>
      <c r="I1211" s="1" t="s">
        <v>12588</v>
      </c>
      <c r="J1211" s="1" t="str">
        <f ca="1">IFERROR(__xludf.DUMMYFUNCTION("LEFT(INDEX(SPLIT(L1211, "" ""), 4), 2)"),"10")</f>
        <v>10</v>
      </c>
      <c r="K1211" s="1" t="s">
        <v>12589</v>
      </c>
      <c r="L1211" s="4" t="str">
        <f ca="1">IFERROR(__xludf.DUMMYFUNCTION("JOIN("" "", SPLIT(REGEXEXTRACT(H1211, ""(\S+\s+\S+\s+\S+\s+\S+)""), "" ""))"),"Intel Core i9 10850K")</f>
        <v>Intel Core i9 10850K</v>
      </c>
    </row>
    <row r="1212" spans="1:12">
      <c r="A1212" s="1" t="s">
        <v>17411</v>
      </c>
      <c r="B1212" s="1" t="s">
        <v>17384</v>
      </c>
      <c r="D1212" s="1" t="s">
        <v>13008</v>
      </c>
      <c r="E1212" s="1" t="s">
        <v>17412</v>
      </c>
      <c r="F1212" s="2" t="s">
        <v>17413</v>
      </c>
      <c r="G1212" s="1" t="s">
        <v>17414</v>
      </c>
      <c r="H1212" s="1" t="s">
        <v>17388</v>
      </c>
      <c r="I1212" s="1" t="s">
        <v>12604</v>
      </c>
      <c r="J1212" s="1" t="str">
        <f ca="1">IFERROR(__xludf.DUMMYFUNCTION("LEFT(INDEX(SPLIT(L1212, "" ""), 4), 2)"),"10")</f>
        <v>10</v>
      </c>
      <c r="K1212" s="1" t="s">
        <v>12589</v>
      </c>
      <c r="L1212" s="4" t="str">
        <f ca="1">IFERROR(__xludf.DUMMYFUNCTION("JOIN("" "", SPLIT(REGEXEXTRACT(H1212, ""(\S+\s+\S+\s+\S+\s+\S+)""), "" ""))"),"Intel Core i9 10850K")</f>
        <v>Intel Core i9 10850K</v>
      </c>
    </row>
    <row r="1213" spans="1:12">
      <c r="A1213" s="1" t="s">
        <v>17415</v>
      </c>
      <c r="B1213" s="1" t="s">
        <v>17384</v>
      </c>
      <c r="D1213" s="1" t="s">
        <v>13033</v>
      </c>
      <c r="E1213" s="1" t="s">
        <v>17416</v>
      </c>
      <c r="F1213" s="2" t="s">
        <v>17417</v>
      </c>
      <c r="G1213" s="1" t="s">
        <v>17418</v>
      </c>
      <c r="H1213" s="1" t="s">
        <v>17388</v>
      </c>
      <c r="I1213" s="1" t="s">
        <v>12714</v>
      </c>
      <c r="J1213" s="1" t="str">
        <f ca="1">IFERROR(__xludf.DUMMYFUNCTION("LEFT(INDEX(SPLIT(L1213, "" ""), 4), 2)"),"10")</f>
        <v>10</v>
      </c>
      <c r="K1213" s="1" t="s">
        <v>12589</v>
      </c>
      <c r="L1213" s="4" t="str">
        <f ca="1">IFERROR(__xludf.DUMMYFUNCTION("JOIN("" "", SPLIT(REGEXEXTRACT(H1213, ""(\S+\s+\S+\s+\S+\s+\S+)""), "" ""))"),"Intel Core i9 10850K")</f>
        <v>Intel Core i9 10850K</v>
      </c>
    </row>
    <row r="1214" spans="1:12">
      <c r="A1214" s="1" t="s">
        <v>17419</v>
      </c>
      <c r="B1214" s="1" t="s">
        <v>17384</v>
      </c>
      <c r="D1214" s="1" t="s">
        <v>13058</v>
      </c>
      <c r="E1214" s="1" t="s">
        <v>17420</v>
      </c>
      <c r="F1214" s="2" t="s">
        <v>17421</v>
      </c>
      <c r="G1214" s="1" t="s">
        <v>17422</v>
      </c>
      <c r="H1214" s="1" t="s">
        <v>17388</v>
      </c>
      <c r="I1214" s="1" t="s">
        <v>12714</v>
      </c>
      <c r="J1214" s="1" t="str">
        <f ca="1">IFERROR(__xludf.DUMMYFUNCTION("LEFT(INDEX(SPLIT(L1214, "" ""), 4), 2)"),"10")</f>
        <v>10</v>
      </c>
      <c r="K1214" s="1" t="s">
        <v>12589</v>
      </c>
      <c r="L1214" s="4" t="str">
        <f ca="1">IFERROR(__xludf.DUMMYFUNCTION("JOIN("" "", SPLIT(REGEXEXTRACT(H1214, ""(\S+\s+\S+\s+\S+\s+\S+)""), "" ""))"),"Intel Core i9 10850K")</f>
        <v>Intel Core i9 10850K</v>
      </c>
    </row>
    <row r="1215" spans="1:12">
      <c r="A1215" s="1" t="s">
        <v>17423</v>
      </c>
      <c r="B1215" s="1" t="s">
        <v>17384</v>
      </c>
      <c r="D1215" s="1" t="s">
        <v>13893</v>
      </c>
      <c r="E1215" s="1" t="s">
        <v>17424</v>
      </c>
      <c r="F1215" s="2" t="s">
        <v>17425</v>
      </c>
      <c r="G1215" s="1" t="s">
        <v>17426</v>
      </c>
      <c r="H1215" s="1" t="s">
        <v>17388</v>
      </c>
      <c r="I1215" s="1" t="s">
        <v>12748</v>
      </c>
      <c r="J1215" s="1" t="str">
        <f ca="1">IFERROR(__xludf.DUMMYFUNCTION("LEFT(INDEX(SPLIT(L1215, "" ""), 4), 2)"),"10")</f>
        <v>10</v>
      </c>
      <c r="K1215" s="1" t="s">
        <v>12589</v>
      </c>
      <c r="L1215" s="4" t="str">
        <f ca="1">IFERROR(__xludf.DUMMYFUNCTION("JOIN("" "", SPLIT(REGEXEXTRACT(H1215, ""(\S+\s+\S+\s+\S+\s+\S+)""), "" ""))"),"Intel Core i9 10850K")</f>
        <v>Intel Core i9 10850K</v>
      </c>
    </row>
    <row r="1216" spans="1:12">
      <c r="A1216" s="1" t="s">
        <v>17427</v>
      </c>
      <c r="B1216" s="1" t="s">
        <v>17384</v>
      </c>
      <c r="D1216" s="1" t="s">
        <v>13266</v>
      </c>
      <c r="E1216" s="1" t="s">
        <v>17428</v>
      </c>
      <c r="F1216" s="2" t="s">
        <v>17429</v>
      </c>
      <c r="G1216" s="1" t="s">
        <v>17430</v>
      </c>
      <c r="H1216" s="1" t="s">
        <v>17388</v>
      </c>
      <c r="I1216" s="1" t="s">
        <v>12609</v>
      </c>
      <c r="J1216" s="1" t="str">
        <f ca="1">IFERROR(__xludf.DUMMYFUNCTION("LEFT(INDEX(SPLIT(L1216, "" ""), 4), 2)"),"10")</f>
        <v>10</v>
      </c>
      <c r="K1216" s="1" t="s">
        <v>12589</v>
      </c>
      <c r="L1216" s="4" t="str">
        <f ca="1">IFERROR(__xludf.DUMMYFUNCTION("JOIN("" "", SPLIT(REGEXEXTRACT(H1216, ""(\S+\s+\S+\s+\S+\s+\S+)""), "" ""))"),"Intel Core i9 10850K")</f>
        <v>Intel Core i9 10850K</v>
      </c>
    </row>
    <row r="1217" spans="1:12">
      <c r="A1217" s="1" t="s">
        <v>17431</v>
      </c>
      <c r="B1217" s="1" t="s">
        <v>17384</v>
      </c>
      <c r="D1217" s="1" t="s">
        <v>13965</v>
      </c>
      <c r="E1217" s="1" t="s">
        <v>17432</v>
      </c>
      <c r="F1217" s="2" t="s">
        <v>17433</v>
      </c>
      <c r="G1217" s="1" t="s">
        <v>17434</v>
      </c>
      <c r="H1217" s="1" t="s">
        <v>17388</v>
      </c>
      <c r="I1217" s="1" t="s">
        <v>12627</v>
      </c>
      <c r="J1217" s="1" t="str">
        <f ca="1">IFERROR(__xludf.DUMMYFUNCTION("LEFT(INDEX(SPLIT(L1217, "" ""), 4), 2)"),"10")</f>
        <v>10</v>
      </c>
      <c r="K1217" s="1" t="s">
        <v>12589</v>
      </c>
      <c r="L1217" s="4" t="str">
        <f ca="1">IFERROR(__xludf.DUMMYFUNCTION("JOIN("" "", SPLIT(REGEXEXTRACT(H1217, ""(\S+\s+\S+\s+\S+\s+\S+)""), "" ""))"),"Intel Core i9 10850K")</f>
        <v>Intel Core i9 10850K</v>
      </c>
    </row>
    <row r="1218" spans="1:12">
      <c r="A1218" s="1" t="s">
        <v>17435</v>
      </c>
      <c r="B1218" s="1" t="s">
        <v>17384</v>
      </c>
      <c r="D1218" s="1" t="s">
        <v>13454</v>
      </c>
      <c r="E1218" s="1" t="s">
        <v>17436</v>
      </c>
      <c r="F1218" s="2" t="s">
        <v>17437</v>
      </c>
      <c r="G1218" s="1" t="s">
        <v>17438</v>
      </c>
      <c r="H1218" s="1" t="s">
        <v>17388</v>
      </c>
      <c r="I1218" s="1" t="s">
        <v>12594</v>
      </c>
      <c r="J1218" s="1" t="str">
        <f ca="1">IFERROR(__xludf.DUMMYFUNCTION("LEFT(INDEX(SPLIT(L1218, "" ""), 4), 2)"),"10")</f>
        <v>10</v>
      </c>
      <c r="K1218" s="1" t="s">
        <v>12589</v>
      </c>
      <c r="L1218" s="4" t="str">
        <f ca="1">IFERROR(__xludf.DUMMYFUNCTION("JOIN("" "", SPLIT(REGEXEXTRACT(H1218, ""(\S+\s+\S+\s+\S+\s+\S+)""), "" ""))"),"Intel Core i9 10850K")</f>
        <v>Intel Core i9 10850K</v>
      </c>
    </row>
    <row r="1219" spans="1:12">
      <c r="A1219" s="1" t="s">
        <v>17439</v>
      </c>
      <c r="B1219" s="1" t="s">
        <v>17384</v>
      </c>
      <c r="D1219" s="1" t="s">
        <v>13552</v>
      </c>
      <c r="E1219" s="1" t="s">
        <v>17440</v>
      </c>
      <c r="F1219" s="2" t="s">
        <v>17441</v>
      </c>
      <c r="G1219" s="1" t="s">
        <v>17442</v>
      </c>
      <c r="H1219" s="1" t="s">
        <v>17388</v>
      </c>
      <c r="I1219" s="1" t="s">
        <v>12645</v>
      </c>
      <c r="J1219" s="1" t="str">
        <f ca="1">IFERROR(__xludf.DUMMYFUNCTION("LEFT(INDEX(SPLIT(L1219, "" ""), 4), 2)"),"10")</f>
        <v>10</v>
      </c>
      <c r="K1219" s="1" t="s">
        <v>12589</v>
      </c>
      <c r="L1219" s="4" t="str">
        <f ca="1">IFERROR(__xludf.DUMMYFUNCTION("JOIN("" "", SPLIT(REGEXEXTRACT(H1219, ""(\S+\s+\S+\s+\S+\s+\S+)""), "" ""))"),"Intel Core i9 10850K")</f>
        <v>Intel Core i9 10850K</v>
      </c>
    </row>
    <row r="1220" spans="1:12">
      <c r="A1220" s="1" t="s">
        <v>17443</v>
      </c>
      <c r="B1220" s="1" t="s">
        <v>17384</v>
      </c>
      <c r="D1220" s="1" t="s">
        <v>13552</v>
      </c>
      <c r="E1220" s="1" t="s">
        <v>17444</v>
      </c>
      <c r="F1220" s="2" t="s">
        <v>17445</v>
      </c>
      <c r="G1220" s="1" t="s">
        <v>17446</v>
      </c>
      <c r="H1220" s="1" t="s">
        <v>17388</v>
      </c>
      <c r="I1220" s="1" t="s">
        <v>12761</v>
      </c>
      <c r="J1220" s="1" t="str">
        <f ca="1">IFERROR(__xludf.DUMMYFUNCTION("LEFT(INDEX(SPLIT(L1220, "" ""), 4), 2)"),"10")</f>
        <v>10</v>
      </c>
      <c r="K1220" s="1" t="s">
        <v>12589</v>
      </c>
      <c r="L1220" s="4" t="str">
        <f ca="1">IFERROR(__xludf.DUMMYFUNCTION("JOIN("" "", SPLIT(REGEXEXTRACT(H1220, ""(\S+\s+\S+\s+\S+\s+\S+)""), "" ""))"),"Intel Core i9 10850K")</f>
        <v>Intel Core i9 10850K</v>
      </c>
    </row>
    <row r="1221" spans="1:12">
      <c r="A1221" s="1" t="s">
        <v>17447</v>
      </c>
      <c r="B1221" s="1" t="s">
        <v>17384</v>
      </c>
      <c r="D1221" s="1" t="s">
        <v>13557</v>
      </c>
      <c r="E1221" s="1" t="s">
        <v>17448</v>
      </c>
      <c r="F1221" s="2" t="s">
        <v>17449</v>
      </c>
      <c r="G1221" s="1" t="s">
        <v>17450</v>
      </c>
      <c r="H1221" s="1" t="s">
        <v>17388</v>
      </c>
      <c r="I1221" s="1" t="s">
        <v>12645</v>
      </c>
      <c r="J1221" s="1" t="str">
        <f ca="1">IFERROR(__xludf.DUMMYFUNCTION("LEFT(INDEX(SPLIT(L1221, "" ""), 4), 2)"),"10")</f>
        <v>10</v>
      </c>
      <c r="K1221" s="1" t="s">
        <v>12589</v>
      </c>
      <c r="L1221" s="4" t="str">
        <f ca="1">IFERROR(__xludf.DUMMYFUNCTION("JOIN("" "", SPLIT(REGEXEXTRACT(H1221, ""(\S+\s+\S+\s+\S+\s+\S+)""), "" ""))"),"Intel Core i9 10850K")</f>
        <v>Intel Core i9 10850K</v>
      </c>
    </row>
    <row r="1222" spans="1:12">
      <c r="A1222" s="1" t="s">
        <v>12697</v>
      </c>
      <c r="B1222" s="1" t="s">
        <v>17384</v>
      </c>
      <c r="D1222" s="1" t="s">
        <v>13557</v>
      </c>
      <c r="E1222" s="1" t="s">
        <v>17451</v>
      </c>
      <c r="F1222" s="2" t="s">
        <v>12699</v>
      </c>
      <c r="G1222" s="1" t="s">
        <v>17452</v>
      </c>
      <c r="H1222" s="1" t="s">
        <v>17388</v>
      </c>
      <c r="I1222" s="1" t="s">
        <v>17453</v>
      </c>
      <c r="J1222" s="1" t="str">
        <f ca="1">IFERROR(__xludf.DUMMYFUNCTION("LEFT(INDEX(SPLIT(L1222, "" ""), 4), 2)"),"10")</f>
        <v>10</v>
      </c>
      <c r="K1222" s="1" t="s">
        <v>12589</v>
      </c>
      <c r="L1222" s="4" t="str">
        <f ca="1">IFERROR(__xludf.DUMMYFUNCTION("JOIN("" "", SPLIT(REGEXEXTRACT(H1222, ""(\S+\s+\S+\s+\S+\s+\S+)""), "" ""))"),"Intel Core i9 10850K")</f>
        <v>Intel Core i9 10850K</v>
      </c>
    </row>
    <row r="1223" spans="1:12">
      <c r="A1223" s="1" t="s">
        <v>17454</v>
      </c>
      <c r="B1223" s="1" t="s">
        <v>17384</v>
      </c>
      <c r="D1223" s="1" t="s">
        <v>13568</v>
      </c>
      <c r="E1223" s="1" t="s">
        <v>17455</v>
      </c>
      <c r="F1223" s="2" t="s">
        <v>17456</v>
      </c>
      <c r="G1223" s="1" t="s">
        <v>17457</v>
      </c>
      <c r="H1223" s="1" t="s">
        <v>17388</v>
      </c>
      <c r="I1223" s="1" t="s">
        <v>12599</v>
      </c>
      <c r="J1223" s="1" t="str">
        <f ca="1">IFERROR(__xludf.DUMMYFUNCTION("LEFT(INDEX(SPLIT(L1223, "" ""), 4), 2)"),"10")</f>
        <v>10</v>
      </c>
      <c r="K1223" s="1" t="s">
        <v>12589</v>
      </c>
      <c r="L1223" s="4" t="str">
        <f ca="1">IFERROR(__xludf.DUMMYFUNCTION("JOIN("" "", SPLIT(REGEXEXTRACT(H1223, ""(\S+\s+\S+\s+\S+\s+\S+)""), "" ""))"),"Intel Core i9 10850K")</f>
        <v>Intel Core i9 10850K</v>
      </c>
    </row>
    <row r="1224" spans="1:12">
      <c r="A1224" s="1" t="s">
        <v>17458</v>
      </c>
      <c r="B1224" s="1" t="s">
        <v>17384</v>
      </c>
      <c r="D1224" s="1" t="s">
        <v>13573</v>
      </c>
      <c r="E1224" s="1" t="s">
        <v>17459</v>
      </c>
      <c r="F1224" s="2" t="s">
        <v>17460</v>
      </c>
      <c r="G1224" s="1" t="s">
        <v>17461</v>
      </c>
      <c r="H1224" s="1" t="s">
        <v>17388</v>
      </c>
      <c r="I1224" s="1" t="s">
        <v>12609</v>
      </c>
      <c r="J1224" s="1" t="str">
        <f ca="1">IFERROR(__xludf.DUMMYFUNCTION("LEFT(INDEX(SPLIT(L1224, "" ""), 4), 2)"),"10")</f>
        <v>10</v>
      </c>
      <c r="K1224" s="1" t="s">
        <v>12589</v>
      </c>
      <c r="L1224" s="4" t="str">
        <f ca="1">IFERROR(__xludf.DUMMYFUNCTION("JOIN("" "", SPLIT(REGEXEXTRACT(H1224, ""(\S+\s+\S+\s+\S+\s+\S+)""), "" ""))"),"Intel Core i9 10850K")</f>
        <v>Intel Core i9 10850K</v>
      </c>
    </row>
    <row r="1225" spans="1:12">
      <c r="A1225" s="1" t="s">
        <v>17462</v>
      </c>
      <c r="B1225" s="1" t="s">
        <v>15062</v>
      </c>
      <c r="D1225" s="1" t="s">
        <v>10347</v>
      </c>
      <c r="E1225" s="1" t="s">
        <v>17463</v>
      </c>
      <c r="F1225" s="2" t="s">
        <v>17464</v>
      </c>
      <c r="G1225" s="1" t="s">
        <v>17465</v>
      </c>
      <c r="H1225" s="1" t="s">
        <v>17466</v>
      </c>
      <c r="I1225" s="1" t="s">
        <v>12604</v>
      </c>
      <c r="J1225" s="1" t="str">
        <f ca="1">IFERROR(__xludf.DUMMYFUNCTION("LEFT(INDEX(SPLIT(L1225, "" ""), 4), 2)"),"10")</f>
        <v>10</v>
      </c>
      <c r="K1225" s="1" t="s">
        <v>12589</v>
      </c>
      <c r="L1225" s="4" t="str">
        <f ca="1">IFERROR(__xludf.DUMMYFUNCTION("JOIN("" "", SPLIT(REGEXEXTRACT(H1225, ""(\S+\s+\S+\s+\S+\s+\S+)""), "" ""))"),"Intel Core i5 10400")</f>
        <v>Intel Core i5 10400</v>
      </c>
    </row>
    <row r="1226" spans="1:12">
      <c r="A1226" s="1" t="s">
        <v>17467</v>
      </c>
      <c r="B1226" s="1" t="s">
        <v>15062</v>
      </c>
      <c r="D1226" s="1" t="s">
        <v>10778</v>
      </c>
      <c r="E1226" s="1" t="s">
        <v>17468</v>
      </c>
      <c r="F1226" s="2" t="s">
        <v>17469</v>
      </c>
      <c r="G1226" s="1" t="s">
        <v>17470</v>
      </c>
      <c r="H1226" s="1" t="s">
        <v>17466</v>
      </c>
      <c r="I1226" s="1" t="s">
        <v>13137</v>
      </c>
      <c r="J1226" s="1" t="str">
        <f ca="1">IFERROR(__xludf.DUMMYFUNCTION("LEFT(INDEX(SPLIT(L1226, "" ""), 4), 2)"),"10")</f>
        <v>10</v>
      </c>
      <c r="K1226" s="1" t="s">
        <v>12589</v>
      </c>
      <c r="L1226" s="4" t="str">
        <f ca="1">IFERROR(__xludf.DUMMYFUNCTION("JOIN("" "", SPLIT(REGEXEXTRACT(H1226, ""(\S+\s+\S+\s+\S+\s+\S+)""), "" ""))"),"Intel Core i5 10400")</f>
        <v>Intel Core i5 10400</v>
      </c>
    </row>
    <row r="1227" spans="1:12">
      <c r="A1227" s="1" t="s">
        <v>17471</v>
      </c>
      <c r="B1227" s="1" t="s">
        <v>15062</v>
      </c>
      <c r="D1227" s="1" t="s">
        <v>10740</v>
      </c>
      <c r="E1227" s="1" t="s">
        <v>17472</v>
      </c>
      <c r="F1227" s="2" t="s">
        <v>17473</v>
      </c>
      <c r="G1227" s="1" t="s">
        <v>17474</v>
      </c>
      <c r="H1227" s="1" t="s">
        <v>17466</v>
      </c>
      <c r="I1227" s="1" t="s">
        <v>12588</v>
      </c>
      <c r="J1227" s="1" t="str">
        <f ca="1">IFERROR(__xludf.DUMMYFUNCTION("LEFT(INDEX(SPLIT(L1227, "" ""), 4), 2)"),"10")</f>
        <v>10</v>
      </c>
      <c r="K1227" s="1" t="s">
        <v>12589</v>
      </c>
      <c r="L1227" s="4" t="str">
        <f ca="1">IFERROR(__xludf.DUMMYFUNCTION("JOIN("" "", SPLIT(REGEXEXTRACT(H1227, ""(\S+\s+\S+\s+\S+\s+\S+)""), "" ""))"),"Intel Core i5 10400")</f>
        <v>Intel Core i5 10400</v>
      </c>
    </row>
    <row r="1228" spans="1:12">
      <c r="A1228" s="1" t="s">
        <v>17475</v>
      </c>
      <c r="B1228" s="1" t="s">
        <v>15062</v>
      </c>
      <c r="D1228" s="1" t="s">
        <v>12862</v>
      </c>
      <c r="E1228" s="1" t="s">
        <v>17476</v>
      </c>
      <c r="F1228" s="2" t="s">
        <v>17477</v>
      </c>
      <c r="G1228" s="1" t="s">
        <v>17478</v>
      </c>
      <c r="H1228" s="1" t="s">
        <v>17466</v>
      </c>
      <c r="I1228" s="1" t="s">
        <v>12761</v>
      </c>
      <c r="J1228" s="1" t="str">
        <f ca="1">IFERROR(__xludf.DUMMYFUNCTION("LEFT(INDEX(SPLIT(L1228, "" ""), 4), 2)"),"10")</f>
        <v>10</v>
      </c>
      <c r="K1228" s="1" t="s">
        <v>12589</v>
      </c>
      <c r="L1228" s="4" t="str">
        <f ca="1">IFERROR(__xludf.DUMMYFUNCTION("JOIN("" "", SPLIT(REGEXEXTRACT(H1228, ""(\S+\s+\S+\s+\S+\s+\S+)""), "" ""))"),"Intel Core i5 10400")</f>
        <v>Intel Core i5 10400</v>
      </c>
    </row>
    <row r="1229" spans="1:12">
      <c r="A1229" s="1" t="s">
        <v>17479</v>
      </c>
      <c r="B1229" s="1" t="s">
        <v>15062</v>
      </c>
      <c r="D1229" s="1" t="s">
        <v>12905</v>
      </c>
      <c r="E1229" s="1" t="s">
        <v>17480</v>
      </c>
      <c r="F1229" s="2" t="s">
        <v>17481</v>
      </c>
      <c r="G1229" s="1" t="s">
        <v>17482</v>
      </c>
      <c r="H1229" s="1" t="s">
        <v>17466</v>
      </c>
      <c r="I1229" s="1" t="s">
        <v>12665</v>
      </c>
      <c r="J1229" s="1" t="str">
        <f ca="1">IFERROR(__xludf.DUMMYFUNCTION("LEFT(INDEX(SPLIT(L1229, "" ""), 4), 2)"),"10")</f>
        <v>10</v>
      </c>
      <c r="K1229" s="1" t="s">
        <v>12589</v>
      </c>
      <c r="L1229" s="4" t="str">
        <f ca="1">IFERROR(__xludf.DUMMYFUNCTION("JOIN("" "", SPLIT(REGEXEXTRACT(H1229, ""(\S+\s+\S+\s+\S+\s+\S+)""), "" ""))"),"Intel Core i5 10400")</f>
        <v>Intel Core i5 10400</v>
      </c>
    </row>
    <row r="1230" spans="1:12">
      <c r="A1230" s="1" t="s">
        <v>16813</v>
      </c>
      <c r="B1230" s="1" t="s">
        <v>15062</v>
      </c>
      <c r="D1230" s="1" t="s">
        <v>12905</v>
      </c>
      <c r="E1230" s="1" t="s">
        <v>17483</v>
      </c>
      <c r="F1230" s="2" t="s">
        <v>16815</v>
      </c>
      <c r="G1230" s="1" t="s">
        <v>17484</v>
      </c>
      <c r="H1230" s="1" t="s">
        <v>17466</v>
      </c>
      <c r="I1230" s="1" t="s">
        <v>12645</v>
      </c>
      <c r="J1230" s="1" t="str">
        <f ca="1">IFERROR(__xludf.DUMMYFUNCTION("LEFT(INDEX(SPLIT(L1230, "" ""), 4), 2)"),"10")</f>
        <v>10</v>
      </c>
      <c r="K1230" s="1" t="s">
        <v>12589</v>
      </c>
      <c r="L1230" s="4" t="str">
        <f ca="1">IFERROR(__xludf.DUMMYFUNCTION("JOIN("" "", SPLIT(REGEXEXTRACT(H1230, ""(\S+\s+\S+\s+\S+\s+\S+)""), "" ""))"),"Intel Core i5 10400")</f>
        <v>Intel Core i5 10400</v>
      </c>
    </row>
    <row r="1231" spans="1:12">
      <c r="A1231" s="1" t="s">
        <v>17485</v>
      </c>
      <c r="B1231" s="1" t="s">
        <v>15062</v>
      </c>
      <c r="D1231" s="1" t="s">
        <v>12914</v>
      </c>
      <c r="E1231" s="1" t="s">
        <v>17486</v>
      </c>
      <c r="F1231" s="2" t="s">
        <v>17487</v>
      </c>
      <c r="G1231" s="1" t="s">
        <v>17488</v>
      </c>
      <c r="H1231" s="1" t="s">
        <v>17466</v>
      </c>
      <c r="I1231" s="1" t="s">
        <v>12714</v>
      </c>
      <c r="J1231" s="1" t="str">
        <f ca="1">IFERROR(__xludf.DUMMYFUNCTION("LEFT(INDEX(SPLIT(L1231, "" ""), 4), 2)"),"10")</f>
        <v>10</v>
      </c>
      <c r="K1231" s="1" t="s">
        <v>12589</v>
      </c>
      <c r="L1231" s="4" t="str">
        <f ca="1">IFERROR(__xludf.DUMMYFUNCTION("JOIN("" "", SPLIT(REGEXEXTRACT(H1231, ""(\S+\s+\S+\s+\S+\s+\S+)""), "" ""))"),"Intel Core i5 10400")</f>
        <v>Intel Core i5 10400</v>
      </c>
    </row>
    <row r="1232" spans="1:12">
      <c r="A1232" s="1" t="s">
        <v>17489</v>
      </c>
      <c r="B1232" s="1" t="s">
        <v>15062</v>
      </c>
      <c r="D1232" s="1" t="s">
        <v>12914</v>
      </c>
      <c r="E1232" s="1" t="s">
        <v>17490</v>
      </c>
      <c r="F1232" s="2" t="s">
        <v>17491</v>
      </c>
      <c r="G1232" s="1" t="s">
        <v>17492</v>
      </c>
      <c r="H1232" s="1" t="s">
        <v>17466</v>
      </c>
      <c r="I1232" s="1" t="s">
        <v>12588</v>
      </c>
      <c r="J1232" s="1" t="str">
        <f ca="1">IFERROR(__xludf.DUMMYFUNCTION("LEFT(INDEX(SPLIT(L1232, "" ""), 4), 2)"),"10")</f>
        <v>10</v>
      </c>
      <c r="K1232" s="1" t="s">
        <v>12589</v>
      </c>
      <c r="L1232" s="4" t="str">
        <f ca="1">IFERROR(__xludf.DUMMYFUNCTION("JOIN("" "", SPLIT(REGEXEXTRACT(H1232, ""(\S+\s+\S+\s+\S+\s+\S+)""), "" ""))"),"Intel Core i5 10400")</f>
        <v>Intel Core i5 10400</v>
      </c>
    </row>
    <row r="1233" spans="1:12">
      <c r="A1233" s="1" t="s">
        <v>16960</v>
      </c>
      <c r="B1233" s="1" t="s">
        <v>15062</v>
      </c>
      <c r="D1233" s="1" t="s">
        <v>12953</v>
      </c>
      <c r="E1233" s="1" t="s">
        <v>17493</v>
      </c>
      <c r="F1233" s="2" t="s">
        <v>16962</v>
      </c>
      <c r="G1233" s="1" t="s">
        <v>17494</v>
      </c>
      <c r="H1233" s="1" t="s">
        <v>17466</v>
      </c>
      <c r="I1233" s="1" t="s">
        <v>12714</v>
      </c>
      <c r="J1233" s="1" t="str">
        <f ca="1">IFERROR(__xludf.DUMMYFUNCTION("LEFT(INDEX(SPLIT(L1233, "" ""), 4), 2)"),"10")</f>
        <v>10</v>
      </c>
      <c r="K1233" s="1" t="s">
        <v>12589</v>
      </c>
      <c r="L1233" s="4" t="str">
        <f ca="1">IFERROR(__xludf.DUMMYFUNCTION("JOIN("" "", SPLIT(REGEXEXTRACT(H1233, ""(\S+\s+\S+\s+\S+\s+\S+)""), "" ""))"),"Intel Core i5 10400")</f>
        <v>Intel Core i5 10400</v>
      </c>
    </row>
    <row r="1234" spans="1:12">
      <c r="A1234" s="1" t="s">
        <v>17495</v>
      </c>
      <c r="B1234" s="1" t="s">
        <v>15062</v>
      </c>
      <c r="D1234" s="1" t="s">
        <v>12966</v>
      </c>
      <c r="E1234" s="1" t="s">
        <v>17496</v>
      </c>
      <c r="F1234" s="2" t="s">
        <v>17497</v>
      </c>
      <c r="G1234" s="1" t="s">
        <v>17498</v>
      </c>
      <c r="H1234" s="1" t="s">
        <v>17466</v>
      </c>
      <c r="I1234" s="1" t="s">
        <v>12645</v>
      </c>
      <c r="J1234" s="1" t="str">
        <f ca="1">IFERROR(__xludf.DUMMYFUNCTION("LEFT(INDEX(SPLIT(L1234, "" ""), 4), 2)"),"10")</f>
        <v>10</v>
      </c>
      <c r="K1234" s="1" t="s">
        <v>12589</v>
      </c>
      <c r="L1234" s="4" t="str">
        <f ca="1">IFERROR(__xludf.DUMMYFUNCTION("JOIN("" "", SPLIT(REGEXEXTRACT(H1234, ""(\S+\s+\S+\s+\S+\s+\S+)""), "" ""))"),"Intel Core i5 10400")</f>
        <v>Intel Core i5 10400</v>
      </c>
    </row>
    <row r="1235" spans="1:12">
      <c r="A1235" s="1" t="s">
        <v>17499</v>
      </c>
      <c r="B1235" s="1" t="s">
        <v>17384</v>
      </c>
      <c r="D1235" s="1" t="s">
        <v>13573</v>
      </c>
      <c r="E1235" s="1" t="s">
        <v>17500</v>
      </c>
      <c r="F1235" s="2" t="s">
        <v>17501</v>
      </c>
      <c r="G1235" s="1" t="s">
        <v>17502</v>
      </c>
      <c r="H1235" s="1" t="s">
        <v>17388</v>
      </c>
      <c r="I1235" s="1" t="s">
        <v>12761</v>
      </c>
      <c r="J1235" s="1" t="str">
        <f ca="1">IFERROR(__xludf.DUMMYFUNCTION("LEFT(INDEX(SPLIT(L1235, "" ""), 4), 2)"),"10")</f>
        <v>10</v>
      </c>
      <c r="K1235" s="1" t="s">
        <v>12589</v>
      </c>
      <c r="L1235" s="4" t="str">
        <f ca="1">IFERROR(__xludf.DUMMYFUNCTION("JOIN("" "", SPLIT(REGEXEXTRACT(H1235, ""(\S+\s+\S+\s+\S+\s+\S+)""), "" ""))"),"Intel Core i9 10850K")</f>
        <v>Intel Core i9 10850K</v>
      </c>
    </row>
    <row r="1236" spans="1:12">
      <c r="A1236" s="1" t="s">
        <v>17503</v>
      </c>
      <c r="B1236" s="1" t="s">
        <v>17384</v>
      </c>
      <c r="D1236" s="1" t="s">
        <v>13578</v>
      </c>
      <c r="E1236" s="1" t="s">
        <v>17504</v>
      </c>
      <c r="F1236" s="2" t="s">
        <v>17505</v>
      </c>
      <c r="G1236" s="1" t="s">
        <v>17506</v>
      </c>
      <c r="H1236" s="1" t="s">
        <v>17388</v>
      </c>
      <c r="I1236" s="1" t="s">
        <v>13424</v>
      </c>
      <c r="J1236" s="1" t="str">
        <f ca="1">IFERROR(__xludf.DUMMYFUNCTION("LEFT(INDEX(SPLIT(L1236, "" ""), 4), 2)"),"10")</f>
        <v>10</v>
      </c>
      <c r="K1236" s="1" t="s">
        <v>12589</v>
      </c>
      <c r="L1236" s="4" t="str">
        <f ca="1">IFERROR(__xludf.DUMMYFUNCTION("JOIN("" "", SPLIT(REGEXEXTRACT(H1236, ""(\S+\s+\S+\s+\S+\s+\S+)""), "" ""))"),"Intel Core i9 10850K")</f>
        <v>Intel Core i9 10850K</v>
      </c>
    </row>
    <row r="1237" spans="1:12">
      <c r="A1237" s="1" t="s">
        <v>17507</v>
      </c>
      <c r="B1237" s="1" t="s">
        <v>17384</v>
      </c>
      <c r="D1237" s="1" t="s">
        <v>13578</v>
      </c>
      <c r="E1237" s="1" t="s">
        <v>17508</v>
      </c>
      <c r="F1237" s="2" t="s">
        <v>17509</v>
      </c>
      <c r="G1237" s="1" t="s">
        <v>17510</v>
      </c>
      <c r="H1237" s="1" t="s">
        <v>17388</v>
      </c>
      <c r="I1237" s="1" t="s">
        <v>14886</v>
      </c>
      <c r="J1237" s="1" t="str">
        <f ca="1">IFERROR(__xludf.DUMMYFUNCTION("LEFT(INDEX(SPLIT(L1237, "" ""), 4), 2)"),"10")</f>
        <v>10</v>
      </c>
      <c r="K1237" s="1" t="s">
        <v>12589</v>
      </c>
      <c r="L1237" s="4" t="str">
        <f ca="1">IFERROR(__xludf.DUMMYFUNCTION("JOIN("" "", SPLIT(REGEXEXTRACT(H1237, ""(\S+\s+\S+\s+\S+\s+\S+)""), "" ""))"),"Intel Core i9 10850K")</f>
        <v>Intel Core i9 10850K</v>
      </c>
    </row>
    <row r="1238" spans="1:12">
      <c r="A1238" s="1" t="s">
        <v>17511</v>
      </c>
      <c r="B1238" s="1" t="s">
        <v>17384</v>
      </c>
      <c r="D1238" s="1" t="s">
        <v>13578</v>
      </c>
      <c r="E1238" s="1" t="s">
        <v>17512</v>
      </c>
      <c r="F1238" s="2" t="s">
        <v>17513</v>
      </c>
      <c r="G1238" s="1" t="s">
        <v>17514</v>
      </c>
      <c r="H1238" s="1" t="s">
        <v>17388</v>
      </c>
      <c r="I1238" s="1" t="s">
        <v>13909</v>
      </c>
      <c r="J1238" s="1" t="str">
        <f ca="1">IFERROR(__xludf.DUMMYFUNCTION("LEFT(INDEX(SPLIT(L1238, "" ""), 4), 2)"),"10")</f>
        <v>10</v>
      </c>
      <c r="K1238" s="1" t="s">
        <v>12589</v>
      </c>
      <c r="L1238" s="4" t="str">
        <f ca="1">IFERROR(__xludf.DUMMYFUNCTION("JOIN("" "", SPLIT(REGEXEXTRACT(H1238, ""(\S+\s+\S+\s+\S+\s+\S+)""), "" ""))"),"Intel Core i9 10850K")</f>
        <v>Intel Core i9 10850K</v>
      </c>
    </row>
    <row r="1239" spans="1:12">
      <c r="A1239" s="1" t="s">
        <v>17515</v>
      </c>
      <c r="B1239" s="1" t="s">
        <v>17384</v>
      </c>
      <c r="D1239" s="1" t="s">
        <v>13585</v>
      </c>
      <c r="E1239" s="1" t="s">
        <v>17516</v>
      </c>
      <c r="F1239" s="2" t="s">
        <v>17517</v>
      </c>
      <c r="G1239" s="1" t="s">
        <v>17518</v>
      </c>
      <c r="H1239" s="1" t="s">
        <v>17388</v>
      </c>
      <c r="I1239" s="1" t="s">
        <v>12627</v>
      </c>
      <c r="J1239" s="1" t="str">
        <f ca="1">IFERROR(__xludf.DUMMYFUNCTION("LEFT(INDEX(SPLIT(L1239, "" ""), 4), 2)"),"10")</f>
        <v>10</v>
      </c>
      <c r="K1239" s="1" t="s">
        <v>12589</v>
      </c>
      <c r="L1239" s="4" t="str">
        <f ca="1">IFERROR(__xludf.DUMMYFUNCTION("JOIN("" "", SPLIT(REGEXEXTRACT(H1239, ""(\S+\s+\S+\s+\S+\s+\S+)""), "" ""))"),"Intel Core i9 10850K")</f>
        <v>Intel Core i9 10850K</v>
      </c>
    </row>
    <row r="1240" spans="1:12">
      <c r="A1240" s="1" t="s">
        <v>17519</v>
      </c>
      <c r="B1240" s="1" t="s">
        <v>17384</v>
      </c>
      <c r="D1240" s="1" t="s">
        <v>13643</v>
      </c>
      <c r="E1240" s="1" t="s">
        <v>17520</v>
      </c>
      <c r="F1240" s="2" t="s">
        <v>17521</v>
      </c>
      <c r="G1240" s="1" t="s">
        <v>17522</v>
      </c>
      <c r="H1240" s="1" t="s">
        <v>17388</v>
      </c>
      <c r="I1240" s="1" t="s">
        <v>12645</v>
      </c>
      <c r="J1240" s="1" t="str">
        <f ca="1">IFERROR(__xludf.DUMMYFUNCTION("LEFT(INDEX(SPLIT(L1240, "" ""), 4), 2)"),"10")</f>
        <v>10</v>
      </c>
      <c r="K1240" s="1" t="s">
        <v>12589</v>
      </c>
      <c r="L1240" s="4" t="str">
        <f ca="1">IFERROR(__xludf.DUMMYFUNCTION("JOIN("" "", SPLIT(REGEXEXTRACT(H1240, ""(\S+\s+\S+\s+\S+\s+\S+)""), "" ""))"),"Intel Core i9 10850K")</f>
        <v>Intel Core i9 10850K</v>
      </c>
    </row>
    <row r="1241" spans="1:12">
      <c r="A1241" s="1" t="s">
        <v>17523</v>
      </c>
      <c r="B1241" s="1" t="s">
        <v>17384</v>
      </c>
      <c r="D1241" s="1" t="s">
        <v>13643</v>
      </c>
      <c r="E1241" s="1" t="s">
        <v>17524</v>
      </c>
      <c r="F1241" s="2" t="s">
        <v>17525</v>
      </c>
      <c r="G1241" s="1" t="s">
        <v>17526</v>
      </c>
      <c r="H1241" s="1" t="s">
        <v>17388</v>
      </c>
      <c r="I1241" s="1" t="s">
        <v>13112</v>
      </c>
      <c r="J1241" s="1" t="str">
        <f ca="1">IFERROR(__xludf.DUMMYFUNCTION("LEFT(INDEX(SPLIT(L1241, "" ""), 4), 2)"),"10")</f>
        <v>10</v>
      </c>
      <c r="K1241" s="1" t="s">
        <v>12589</v>
      </c>
      <c r="L1241" s="4" t="str">
        <f ca="1">IFERROR(__xludf.DUMMYFUNCTION("JOIN("" "", SPLIT(REGEXEXTRACT(H1241, ""(\S+\s+\S+\s+\S+\s+\S+)""), "" ""))"),"Intel Core i9 10850K")</f>
        <v>Intel Core i9 10850K</v>
      </c>
    </row>
    <row r="1242" spans="1:12">
      <c r="A1242" s="1" t="s">
        <v>17527</v>
      </c>
      <c r="B1242" s="1" t="s">
        <v>17384</v>
      </c>
      <c r="D1242" s="1" t="s">
        <v>13643</v>
      </c>
      <c r="E1242" s="1" t="s">
        <v>17528</v>
      </c>
      <c r="F1242" s="2" t="s">
        <v>17529</v>
      </c>
      <c r="G1242" s="1" t="s">
        <v>17530</v>
      </c>
      <c r="H1242" s="1" t="s">
        <v>17388</v>
      </c>
      <c r="I1242" s="1" t="s">
        <v>12645</v>
      </c>
      <c r="J1242" s="1" t="str">
        <f ca="1">IFERROR(__xludf.DUMMYFUNCTION("LEFT(INDEX(SPLIT(L1242, "" ""), 4), 2)"),"10")</f>
        <v>10</v>
      </c>
      <c r="K1242" s="1" t="s">
        <v>12589</v>
      </c>
      <c r="L1242" s="4" t="str">
        <f ca="1">IFERROR(__xludf.DUMMYFUNCTION("JOIN("" "", SPLIT(REGEXEXTRACT(H1242, ""(\S+\s+\S+\s+\S+\s+\S+)""), "" ""))"),"Intel Core i9 10850K")</f>
        <v>Intel Core i9 10850K</v>
      </c>
    </row>
    <row r="1243" spans="1:12">
      <c r="A1243" s="1" t="s">
        <v>17531</v>
      </c>
      <c r="B1243" s="1" t="s">
        <v>17384</v>
      </c>
      <c r="D1243" s="1" t="s">
        <v>16235</v>
      </c>
      <c r="E1243" s="1" t="s">
        <v>17532</v>
      </c>
      <c r="F1243" s="2" t="s">
        <v>17533</v>
      </c>
      <c r="G1243" s="1" t="s">
        <v>17534</v>
      </c>
      <c r="H1243" s="1" t="s">
        <v>17388</v>
      </c>
      <c r="I1243" s="1" t="s">
        <v>15642</v>
      </c>
      <c r="J1243" s="1" t="str">
        <f ca="1">IFERROR(__xludf.DUMMYFUNCTION("LEFT(INDEX(SPLIT(L1243, "" ""), 4), 2)"),"10")</f>
        <v>10</v>
      </c>
      <c r="K1243" s="1" t="s">
        <v>12589</v>
      </c>
      <c r="L1243" s="4" t="str">
        <f ca="1">IFERROR(__xludf.DUMMYFUNCTION("JOIN("" "", SPLIT(REGEXEXTRACT(H1243, ""(\S+\s+\S+\s+\S+\s+\S+)""), "" ""))"),"Intel Core i9 10850K")</f>
        <v>Intel Core i9 10850K</v>
      </c>
    </row>
    <row r="1244" spans="1:12">
      <c r="A1244" s="1" t="s">
        <v>17535</v>
      </c>
      <c r="B1244" s="1" t="s">
        <v>17384</v>
      </c>
      <c r="D1244" s="1" t="s">
        <v>16235</v>
      </c>
      <c r="E1244" s="1" t="s">
        <v>17536</v>
      </c>
      <c r="F1244" s="2" t="s">
        <v>17537</v>
      </c>
      <c r="G1244" s="1" t="s">
        <v>17538</v>
      </c>
      <c r="H1244" s="1" t="s">
        <v>17388</v>
      </c>
      <c r="I1244" s="1" t="s">
        <v>13112</v>
      </c>
      <c r="J1244" s="1" t="str">
        <f ca="1">IFERROR(__xludf.DUMMYFUNCTION("LEFT(INDEX(SPLIT(L1244, "" ""), 4), 2)"),"10")</f>
        <v>10</v>
      </c>
      <c r="K1244" s="1" t="s">
        <v>12589</v>
      </c>
      <c r="L1244" s="4" t="str">
        <f ca="1">IFERROR(__xludf.DUMMYFUNCTION("JOIN("" "", SPLIT(REGEXEXTRACT(H1244, ""(\S+\s+\S+\s+\S+\s+\S+)""), "" ""))"),"Intel Core i9 10850K")</f>
        <v>Intel Core i9 10850K</v>
      </c>
    </row>
    <row r="1245" spans="1:12">
      <c r="A1245" s="1" t="s">
        <v>17539</v>
      </c>
      <c r="B1245" s="1" t="s">
        <v>15062</v>
      </c>
      <c r="D1245" s="1" t="s">
        <v>13008</v>
      </c>
      <c r="E1245" s="1" t="s">
        <v>17540</v>
      </c>
      <c r="F1245" s="2" t="s">
        <v>17541</v>
      </c>
      <c r="G1245" s="1" t="s">
        <v>17542</v>
      </c>
      <c r="H1245" s="1" t="s">
        <v>17466</v>
      </c>
      <c r="I1245" s="1" t="s">
        <v>12604</v>
      </c>
      <c r="J1245" s="1" t="str">
        <f ca="1">IFERROR(__xludf.DUMMYFUNCTION("LEFT(INDEX(SPLIT(L1245, "" ""), 4), 2)"),"10")</f>
        <v>10</v>
      </c>
      <c r="K1245" s="1" t="s">
        <v>12589</v>
      </c>
      <c r="L1245" s="4" t="str">
        <f ca="1">IFERROR(__xludf.DUMMYFUNCTION("JOIN("" "", SPLIT(REGEXEXTRACT(H1245, ""(\S+\s+\S+\s+\S+\s+\S+)""), "" ""))"),"Intel Core i5 10400")</f>
        <v>Intel Core i5 10400</v>
      </c>
    </row>
    <row r="1246" spans="1:12">
      <c r="A1246" s="1" t="s">
        <v>17543</v>
      </c>
      <c r="B1246" s="1" t="s">
        <v>15062</v>
      </c>
      <c r="D1246" s="1" t="s">
        <v>13008</v>
      </c>
      <c r="E1246" s="1" t="s">
        <v>17544</v>
      </c>
      <c r="F1246" s="2" t="s">
        <v>17545</v>
      </c>
      <c r="G1246" s="1" t="s">
        <v>17546</v>
      </c>
      <c r="H1246" s="1" t="s">
        <v>17466</v>
      </c>
      <c r="I1246" s="1" t="s">
        <v>12665</v>
      </c>
      <c r="J1246" s="1" t="str">
        <f ca="1">IFERROR(__xludf.DUMMYFUNCTION("LEFT(INDEX(SPLIT(L1246, "" ""), 4), 2)"),"10")</f>
        <v>10</v>
      </c>
      <c r="K1246" s="1" t="s">
        <v>12589</v>
      </c>
      <c r="L1246" s="4" t="str">
        <f ca="1">IFERROR(__xludf.DUMMYFUNCTION("JOIN("" "", SPLIT(REGEXEXTRACT(H1246, ""(\S+\s+\S+\s+\S+\s+\S+)""), "" ""))"),"Intel Core i5 10400")</f>
        <v>Intel Core i5 10400</v>
      </c>
    </row>
    <row r="1247" spans="1:12">
      <c r="A1247" s="1" t="s">
        <v>17547</v>
      </c>
      <c r="B1247" s="1" t="s">
        <v>15062</v>
      </c>
      <c r="D1247" s="1" t="s">
        <v>13033</v>
      </c>
      <c r="E1247" s="1" t="s">
        <v>17548</v>
      </c>
      <c r="F1247" s="2" t="s">
        <v>17549</v>
      </c>
      <c r="G1247" s="1" t="s">
        <v>17550</v>
      </c>
      <c r="H1247" s="1" t="s">
        <v>17466</v>
      </c>
      <c r="I1247" s="1" t="s">
        <v>12665</v>
      </c>
      <c r="J1247" s="1" t="str">
        <f ca="1">IFERROR(__xludf.DUMMYFUNCTION("LEFT(INDEX(SPLIT(L1247, "" ""), 4), 2)"),"10")</f>
        <v>10</v>
      </c>
      <c r="K1247" s="1" t="s">
        <v>12589</v>
      </c>
      <c r="L1247" s="4" t="str">
        <f ca="1">IFERROR(__xludf.DUMMYFUNCTION("JOIN("" "", SPLIT(REGEXEXTRACT(H1247, ""(\S+\s+\S+\s+\S+\s+\S+)""), "" ""))"),"Intel Core i5 10400")</f>
        <v>Intel Core i5 10400</v>
      </c>
    </row>
    <row r="1248" spans="1:12">
      <c r="A1248" s="1" t="s">
        <v>17551</v>
      </c>
      <c r="B1248" s="1" t="s">
        <v>15062</v>
      </c>
      <c r="D1248" s="1" t="s">
        <v>13043</v>
      </c>
      <c r="E1248" s="1" t="s">
        <v>17552</v>
      </c>
      <c r="F1248" s="2" t="s">
        <v>17553</v>
      </c>
      <c r="G1248" s="1" t="s">
        <v>17554</v>
      </c>
      <c r="H1248" s="1" t="s">
        <v>17466</v>
      </c>
      <c r="I1248" s="1" t="s">
        <v>12665</v>
      </c>
      <c r="J1248" s="1" t="str">
        <f ca="1">IFERROR(__xludf.DUMMYFUNCTION("LEFT(INDEX(SPLIT(L1248, "" ""), 4), 2)"),"10")</f>
        <v>10</v>
      </c>
      <c r="K1248" s="1" t="s">
        <v>12589</v>
      </c>
      <c r="L1248" s="4" t="str">
        <f ca="1">IFERROR(__xludf.DUMMYFUNCTION("JOIN("" "", SPLIT(REGEXEXTRACT(H1248, ""(\S+\s+\S+\s+\S+\s+\S+)""), "" ""))"),"Intel Core i5 10400")</f>
        <v>Intel Core i5 10400</v>
      </c>
    </row>
    <row r="1249" spans="1:12">
      <c r="A1249" s="1" t="s">
        <v>17555</v>
      </c>
      <c r="B1249" s="1" t="s">
        <v>15062</v>
      </c>
      <c r="D1249" s="1" t="s">
        <v>13043</v>
      </c>
      <c r="E1249" s="1" t="s">
        <v>17556</v>
      </c>
      <c r="F1249" s="2" t="s">
        <v>17557</v>
      </c>
      <c r="G1249" s="1" t="s">
        <v>17558</v>
      </c>
      <c r="H1249" s="1" t="s">
        <v>17466</v>
      </c>
      <c r="I1249" s="1" t="s">
        <v>12645</v>
      </c>
      <c r="J1249" s="1" t="str">
        <f ca="1">IFERROR(__xludf.DUMMYFUNCTION("LEFT(INDEX(SPLIT(L1249, "" ""), 4), 2)"),"10")</f>
        <v>10</v>
      </c>
      <c r="K1249" s="1" t="s">
        <v>12589</v>
      </c>
      <c r="L1249" s="4" t="str">
        <f ca="1">IFERROR(__xludf.DUMMYFUNCTION("JOIN("" "", SPLIT(REGEXEXTRACT(H1249, ""(\S+\s+\S+\s+\S+\s+\S+)""), "" ""))"),"Intel Core i5 10400")</f>
        <v>Intel Core i5 10400</v>
      </c>
    </row>
    <row r="1250" spans="1:12">
      <c r="A1250" s="1" t="s">
        <v>17539</v>
      </c>
      <c r="B1250" s="1" t="s">
        <v>15062</v>
      </c>
      <c r="D1250" s="1" t="s">
        <v>13048</v>
      </c>
      <c r="E1250" s="1" t="s">
        <v>17559</v>
      </c>
      <c r="F1250" s="2" t="s">
        <v>17541</v>
      </c>
      <c r="G1250" s="1" t="s">
        <v>17560</v>
      </c>
      <c r="H1250" s="1" t="s">
        <v>17466</v>
      </c>
      <c r="I1250" s="1" t="s">
        <v>12645</v>
      </c>
      <c r="J1250" s="1" t="str">
        <f ca="1">IFERROR(__xludf.DUMMYFUNCTION("LEFT(INDEX(SPLIT(L1250, "" ""), 4), 2)"),"10")</f>
        <v>10</v>
      </c>
      <c r="K1250" s="1" t="s">
        <v>12589</v>
      </c>
      <c r="L1250" s="4" t="str">
        <f ca="1">IFERROR(__xludf.DUMMYFUNCTION("JOIN("" "", SPLIT(REGEXEXTRACT(H1250, ""(\S+\s+\S+\s+\S+\s+\S+)""), "" ""))"),"Intel Core i5 10400")</f>
        <v>Intel Core i5 10400</v>
      </c>
    </row>
    <row r="1251" spans="1:12">
      <c r="A1251" s="1" t="s">
        <v>17561</v>
      </c>
      <c r="B1251" s="1" t="s">
        <v>15062</v>
      </c>
      <c r="D1251" s="1" t="s">
        <v>13058</v>
      </c>
      <c r="E1251" s="1" t="s">
        <v>17562</v>
      </c>
      <c r="F1251" s="2" t="s">
        <v>17563</v>
      </c>
      <c r="G1251" s="1" t="s">
        <v>17564</v>
      </c>
      <c r="H1251" s="1" t="s">
        <v>17466</v>
      </c>
      <c r="I1251" s="1" t="s">
        <v>12604</v>
      </c>
      <c r="J1251" s="1" t="str">
        <f ca="1">IFERROR(__xludf.DUMMYFUNCTION("LEFT(INDEX(SPLIT(L1251, "" ""), 4), 2)"),"10")</f>
        <v>10</v>
      </c>
      <c r="K1251" s="1" t="s">
        <v>12589</v>
      </c>
      <c r="L1251" s="4" t="str">
        <f ca="1">IFERROR(__xludf.DUMMYFUNCTION("JOIN("" "", SPLIT(REGEXEXTRACT(H1251, ""(\S+\s+\S+\s+\S+\s+\S+)""), "" ""))"),"Intel Core i5 10400")</f>
        <v>Intel Core i5 10400</v>
      </c>
    </row>
    <row r="1252" spans="1:12">
      <c r="A1252" s="1" t="s">
        <v>16960</v>
      </c>
      <c r="B1252" s="1" t="s">
        <v>15062</v>
      </c>
      <c r="D1252" s="1" t="s">
        <v>13058</v>
      </c>
      <c r="E1252" s="1" t="s">
        <v>17565</v>
      </c>
      <c r="F1252" s="2" t="s">
        <v>16962</v>
      </c>
      <c r="G1252" s="1" t="s">
        <v>17566</v>
      </c>
      <c r="H1252" s="1" t="s">
        <v>17466</v>
      </c>
      <c r="I1252" s="1" t="s">
        <v>12588</v>
      </c>
      <c r="J1252" s="1" t="str">
        <f ca="1">IFERROR(__xludf.DUMMYFUNCTION("LEFT(INDEX(SPLIT(L1252, "" ""), 4), 2)"),"10")</f>
        <v>10</v>
      </c>
      <c r="K1252" s="1" t="s">
        <v>12589</v>
      </c>
      <c r="L1252" s="4" t="str">
        <f ca="1">IFERROR(__xludf.DUMMYFUNCTION("JOIN("" "", SPLIT(REGEXEXTRACT(H1252, ""(\S+\s+\S+\s+\S+\s+\S+)""), "" ""))"),"Intel Core i5 10400")</f>
        <v>Intel Core i5 10400</v>
      </c>
    </row>
    <row r="1253" spans="1:12">
      <c r="A1253" s="1" t="s">
        <v>14183</v>
      </c>
      <c r="B1253" s="1" t="s">
        <v>15062</v>
      </c>
      <c r="D1253" s="1" t="s">
        <v>13385</v>
      </c>
      <c r="E1253" s="1" t="s">
        <v>17567</v>
      </c>
      <c r="F1253" s="2" t="s">
        <v>14185</v>
      </c>
      <c r="G1253" s="1" t="s">
        <v>17568</v>
      </c>
      <c r="H1253" s="1" t="s">
        <v>17466</v>
      </c>
      <c r="I1253" s="1" t="s">
        <v>12665</v>
      </c>
      <c r="J1253" s="1" t="str">
        <f ca="1">IFERROR(__xludf.DUMMYFUNCTION("LEFT(INDEX(SPLIT(L1253, "" ""), 4), 2)"),"10")</f>
        <v>10</v>
      </c>
      <c r="K1253" s="1" t="s">
        <v>12589</v>
      </c>
      <c r="L1253" s="4" t="str">
        <f ca="1">IFERROR(__xludf.DUMMYFUNCTION("JOIN("" "", SPLIT(REGEXEXTRACT(H1253, ""(\S+\s+\S+\s+\S+\s+\S+)""), "" ""))"),"Intel Core i5 10400")</f>
        <v>Intel Core i5 10400</v>
      </c>
    </row>
    <row r="1254" spans="1:12">
      <c r="A1254" s="1" t="s">
        <v>16960</v>
      </c>
      <c r="B1254" s="1" t="s">
        <v>15062</v>
      </c>
      <c r="D1254" s="1" t="s">
        <v>13385</v>
      </c>
      <c r="E1254" s="1" t="s">
        <v>17569</v>
      </c>
      <c r="F1254" s="2" t="s">
        <v>16962</v>
      </c>
      <c r="G1254" s="1" t="s">
        <v>17570</v>
      </c>
      <c r="H1254" s="1" t="s">
        <v>17466</v>
      </c>
      <c r="I1254" s="1" t="s">
        <v>12588</v>
      </c>
      <c r="J1254" s="1" t="str">
        <f ca="1">IFERROR(__xludf.DUMMYFUNCTION("LEFT(INDEX(SPLIT(L1254, "" ""), 4), 2)"),"10")</f>
        <v>10</v>
      </c>
      <c r="K1254" s="1" t="s">
        <v>12589</v>
      </c>
      <c r="L1254" s="4" t="str">
        <f ca="1">IFERROR(__xludf.DUMMYFUNCTION("JOIN("" "", SPLIT(REGEXEXTRACT(H1254, ""(\S+\s+\S+\s+\S+\s+\S+)""), "" ""))"),"Intel Core i5 10400")</f>
        <v>Intel Core i5 10400</v>
      </c>
    </row>
    <row r="1255" spans="1:12">
      <c r="A1255" s="1" t="s">
        <v>17571</v>
      </c>
      <c r="B1255" s="1" t="s">
        <v>17384</v>
      </c>
      <c r="D1255" s="1" t="s">
        <v>16235</v>
      </c>
      <c r="E1255" s="1" t="s">
        <v>17572</v>
      </c>
      <c r="F1255" s="2" t="s">
        <v>17573</v>
      </c>
      <c r="G1255" s="1" t="s">
        <v>17574</v>
      </c>
      <c r="H1255" s="1" t="s">
        <v>17388</v>
      </c>
      <c r="I1255" s="1" t="s">
        <v>12599</v>
      </c>
      <c r="J1255" s="1" t="str">
        <f ca="1">IFERROR(__xludf.DUMMYFUNCTION("LEFT(INDEX(SPLIT(L1255, "" ""), 4), 2)"),"10")</f>
        <v>10</v>
      </c>
      <c r="K1255" s="1" t="s">
        <v>12589</v>
      </c>
      <c r="L1255" s="4" t="str">
        <f ca="1">IFERROR(__xludf.DUMMYFUNCTION("JOIN("" "", SPLIT(REGEXEXTRACT(H1255, ""(\S+\s+\S+\s+\S+\s+\S+)""), "" ""))"),"Intel Core i9 10850K")</f>
        <v>Intel Core i9 10850K</v>
      </c>
    </row>
    <row r="1256" spans="1:12">
      <c r="A1256" s="1" t="s">
        <v>17575</v>
      </c>
      <c r="B1256" s="1" t="s">
        <v>17384</v>
      </c>
      <c r="D1256" s="1" t="s">
        <v>13656</v>
      </c>
      <c r="E1256" s="1" t="s">
        <v>17576</v>
      </c>
      <c r="F1256" s="2" t="s">
        <v>17577</v>
      </c>
      <c r="G1256" s="1" t="s">
        <v>17578</v>
      </c>
      <c r="H1256" s="1" t="s">
        <v>17388</v>
      </c>
      <c r="I1256" s="1" t="s">
        <v>12594</v>
      </c>
      <c r="J1256" s="1" t="str">
        <f ca="1">IFERROR(__xludf.DUMMYFUNCTION("LEFT(INDEX(SPLIT(L1256, "" ""), 4), 2)"),"10")</f>
        <v>10</v>
      </c>
      <c r="K1256" s="1" t="s">
        <v>12589</v>
      </c>
      <c r="L1256" s="4" t="str">
        <f ca="1">IFERROR(__xludf.DUMMYFUNCTION("JOIN("" "", SPLIT(REGEXEXTRACT(H1256, ""(\S+\s+\S+\s+\S+\s+\S+)""), "" ""))"),"Intel Core i9 10850K")</f>
        <v>Intel Core i9 10850K</v>
      </c>
    </row>
    <row r="1257" spans="1:12">
      <c r="A1257" s="1" t="s">
        <v>17579</v>
      </c>
      <c r="B1257" s="1" t="s">
        <v>17384</v>
      </c>
      <c r="D1257" s="1" t="s">
        <v>13656</v>
      </c>
      <c r="E1257" s="1" t="s">
        <v>17580</v>
      </c>
      <c r="F1257" s="2" t="s">
        <v>17581</v>
      </c>
      <c r="G1257" s="1" t="s">
        <v>17582</v>
      </c>
      <c r="H1257" s="1" t="s">
        <v>17388</v>
      </c>
      <c r="I1257" s="1" t="s">
        <v>12627</v>
      </c>
      <c r="J1257" s="1" t="str">
        <f ca="1">IFERROR(__xludf.DUMMYFUNCTION("LEFT(INDEX(SPLIT(L1257, "" ""), 4), 2)"),"10")</f>
        <v>10</v>
      </c>
      <c r="K1257" s="1" t="s">
        <v>12589</v>
      </c>
      <c r="L1257" s="4" t="str">
        <f ca="1">IFERROR(__xludf.DUMMYFUNCTION("JOIN("" "", SPLIT(REGEXEXTRACT(H1257, ""(\S+\s+\S+\s+\S+\s+\S+)""), "" ""))"),"Intel Core i9 10850K")</f>
        <v>Intel Core i9 10850K</v>
      </c>
    </row>
    <row r="1258" spans="1:12">
      <c r="A1258" s="1" t="s">
        <v>17583</v>
      </c>
      <c r="B1258" s="1" t="s">
        <v>17384</v>
      </c>
      <c r="D1258" s="1" t="s">
        <v>13656</v>
      </c>
      <c r="E1258" s="1" t="s">
        <v>17584</v>
      </c>
      <c r="F1258" s="2" t="s">
        <v>17585</v>
      </c>
      <c r="G1258" s="1" t="s">
        <v>17586</v>
      </c>
      <c r="H1258" s="1" t="s">
        <v>17388</v>
      </c>
      <c r="I1258" s="1" t="s">
        <v>12714</v>
      </c>
      <c r="J1258" s="1" t="str">
        <f ca="1">IFERROR(__xludf.DUMMYFUNCTION("LEFT(INDEX(SPLIT(L1258, "" ""), 4), 2)"),"10")</f>
        <v>10</v>
      </c>
      <c r="K1258" s="1" t="s">
        <v>12589</v>
      </c>
      <c r="L1258" s="4" t="str">
        <f ca="1">IFERROR(__xludf.DUMMYFUNCTION("JOIN("" "", SPLIT(REGEXEXTRACT(H1258, ""(\S+\s+\S+\s+\S+\s+\S+)""), "" ""))"),"Intel Core i9 10850K")</f>
        <v>Intel Core i9 10850K</v>
      </c>
    </row>
    <row r="1259" spans="1:12">
      <c r="A1259" s="1" t="s">
        <v>17587</v>
      </c>
      <c r="B1259" s="1" t="s">
        <v>17384</v>
      </c>
      <c r="D1259" s="1" t="s">
        <v>13656</v>
      </c>
      <c r="E1259" s="1" t="s">
        <v>17588</v>
      </c>
      <c r="F1259" s="2" t="s">
        <v>17589</v>
      </c>
      <c r="G1259" s="1" t="s">
        <v>17590</v>
      </c>
      <c r="H1259" s="1" t="s">
        <v>17388</v>
      </c>
      <c r="I1259" s="1" t="s">
        <v>12599</v>
      </c>
      <c r="J1259" s="1" t="str">
        <f ca="1">IFERROR(__xludf.DUMMYFUNCTION("LEFT(INDEX(SPLIT(L1259, "" ""), 4), 2)"),"10")</f>
        <v>10</v>
      </c>
      <c r="K1259" s="1" t="s">
        <v>12589</v>
      </c>
      <c r="L1259" s="4" t="str">
        <f ca="1">IFERROR(__xludf.DUMMYFUNCTION("JOIN("" "", SPLIT(REGEXEXTRACT(H1259, ""(\S+\s+\S+\s+\S+\s+\S+)""), "" ""))"),"Intel Core i9 10850K")</f>
        <v>Intel Core i9 10850K</v>
      </c>
    </row>
    <row r="1260" spans="1:12">
      <c r="A1260" s="1" t="s">
        <v>17591</v>
      </c>
      <c r="B1260" s="1" t="s">
        <v>17384</v>
      </c>
      <c r="D1260" s="1" t="s">
        <v>13656</v>
      </c>
      <c r="E1260" s="1" t="s">
        <v>17592</v>
      </c>
      <c r="F1260" s="2" t="s">
        <v>17593</v>
      </c>
      <c r="G1260" s="1" t="s">
        <v>17594</v>
      </c>
      <c r="H1260" s="1" t="s">
        <v>17388</v>
      </c>
      <c r="I1260" s="1" t="s">
        <v>12938</v>
      </c>
      <c r="J1260" s="1" t="str">
        <f ca="1">IFERROR(__xludf.DUMMYFUNCTION("LEFT(INDEX(SPLIT(L1260, "" ""), 4), 2)"),"10")</f>
        <v>10</v>
      </c>
      <c r="K1260" s="1" t="s">
        <v>12589</v>
      </c>
      <c r="L1260" s="4" t="str">
        <f ca="1">IFERROR(__xludf.DUMMYFUNCTION("JOIN("" "", SPLIT(REGEXEXTRACT(H1260, ""(\S+\s+\S+\s+\S+\s+\S+)""), "" ""))"),"Intel Core i9 10850K")</f>
        <v>Intel Core i9 10850K</v>
      </c>
    </row>
    <row r="1261" spans="1:12">
      <c r="A1261" s="1" t="s">
        <v>17595</v>
      </c>
      <c r="B1261" s="1" t="s">
        <v>17384</v>
      </c>
      <c r="D1261" s="1" t="s">
        <v>13656</v>
      </c>
      <c r="E1261" s="1" t="s">
        <v>17596</v>
      </c>
      <c r="F1261" s="2" t="s">
        <v>17597</v>
      </c>
      <c r="G1261" s="1" t="s">
        <v>17598</v>
      </c>
      <c r="H1261" s="1" t="s">
        <v>17388</v>
      </c>
      <c r="I1261" s="1" t="s">
        <v>12645</v>
      </c>
      <c r="J1261" s="1" t="str">
        <f ca="1">IFERROR(__xludf.DUMMYFUNCTION("LEFT(INDEX(SPLIT(L1261, "" ""), 4), 2)"),"10")</f>
        <v>10</v>
      </c>
      <c r="K1261" s="1" t="s">
        <v>12589</v>
      </c>
      <c r="L1261" s="4" t="str">
        <f ca="1">IFERROR(__xludf.DUMMYFUNCTION("JOIN("" "", SPLIT(REGEXEXTRACT(H1261, ""(\S+\s+\S+\s+\S+\s+\S+)""), "" ""))"),"Intel Core i9 10850K")</f>
        <v>Intel Core i9 10850K</v>
      </c>
    </row>
    <row r="1262" spans="1:12">
      <c r="A1262" s="1" t="s">
        <v>17599</v>
      </c>
      <c r="B1262" s="1" t="s">
        <v>17384</v>
      </c>
      <c r="D1262" s="1" t="s">
        <v>13656</v>
      </c>
      <c r="E1262" s="1" t="s">
        <v>17600</v>
      </c>
      <c r="F1262" s="2" t="s">
        <v>17601</v>
      </c>
      <c r="G1262" s="1" t="s">
        <v>17602</v>
      </c>
      <c r="H1262" s="1" t="s">
        <v>17388</v>
      </c>
      <c r="I1262" s="1" t="s">
        <v>12599</v>
      </c>
      <c r="J1262" s="1" t="str">
        <f ca="1">IFERROR(__xludf.DUMMYFUNCTION("LEFT(INDEX(SPLIT(L1262, "" ""), 4), 2)"),"10")</f>
        <v>10</v>
      </c>
      <c r="K1262" s="1" t="s">
        <v>12589</v>
      </c>
      <c r="L1262" s="4" t="str">
        <f ca="1">IFERROR(__xludf.DUMMYFUNCTION("JOIN("" "", SPLIT(REGEXEXTRACT(H1262, ""(\S+\s+\S+\s+\S+\s+\S+)""), "" ""))"),"Intel Core i9 10850K")</f>
        <v>Intel Core i9 10850K</v>
      </c>
    </row>
    <row r="1263" spans="1:12">
      <c r="A1263" s="1" t="s">
        <v>17603</v>
      </c>
      <c r="B1263" s="1" t="s">
        <v>17384</v>
      </c>
      <c r="D1263" s="1" t="s">
        <v>13656</v>
      </c>
      <c r="E1263" s="1" t="s">
        <v>17604</v>
      </c>
      <c r="F1263" s="2" t="s">
        <v>17605</v>
      </c>
      <c r="G1263" s="1" t="s">
        <v>17606</v>
      </c>
      <c r="H1263" s="1" t="s">
        <v>17388</v>
      </c>
      <c r="I1263" s="1" t="s">
        <v>12588</v>
      </c>
      <c r="J1263" s="1" t="str">
        <f ca="1">IFERROR(__xludf.DUMMYFUNCTION("LEFT(INDEX(SPLIT(L1263, "" ""), 4), 2)"),"10")</f>
        <v>10</v>
      </c>
      <c r="K1263" s="1" t="s">
        <v>12589</v>
      </c>
      <c r="L1263" s="4" t="str">
        <f ca="1">IFERROR(__xludf.DUMMYFUNCTION("JOIN("" "", SPLIT(REGEXEXTRACT(H1263, ""(\S+\s+\S+\s+\S+\s+\S+)""), "" ""))"),"Intel Core i9 10850K")</f>
        <v>Intel Core i9 10850K</v>
      </c>
    </row>
    <row r="1264" spans="1:12">
      <c r="A1264" s="1" t="s">
        <v>17607</v>
      </c>
      <c r="B1264" s="1" t="s">
        <v>17384</v>
      </c>
      <c r="D1264" s="1" t="s">
        <v>13656</v>
      </c>
      <c r="E1264" s="1" t="s">
        <v>17608</v>
      </c>
      <c r="F1264" s="2" t="s">
        <v>17609</v>
      </c>
      <c r="G1264" s="1" t="s">
        <v>17610</v>
      </c>
      <c r="H1264" s="1" t="s">
        <v>17388</v>
      </c>
      <c r="I1264" s="1" t="s">
        <v>13137</v>
      </c>
      <c r="J1264" s="1" t="str">
        <f ca="1">IFERROR(__xludf.DUMMYFUNCTION("LEFT(INDEX(SPLIT(L1264, "" ""), 4), 2)"),"10")</f>
        <v>10</v>
      </c>
      <c r="K1264" s="1" t="s">
        <v>12589</v>
      </c>
      <c r="L1264" s="4" t="str">
        <f ca="1">IFERROR(__xludf.DUMMYFUNCTION("JOIN("" "", SPLIT(REGEXEXTRACT(H1264, ""(\S+\s+\S+\s+\S+\s+\S+)""), "" ""))"),"Intel Core i9 10850K")</f>
        <v>Intel Core i9 10850K</v>
      </c>
    </row>
    <row r="1265" spans="1:12">
      <c r="A1265" s="1" t="s">
        <v>17611</v>
      </c>
      <c r="B1265" s="1" t="s">
        <v>15062</v>
      </c>
      <c r="D1265" s="1" t="s">
        <v>13578</v>
      </c>
      <c r="E1265" s="1" t="s">
        <v>17612</v>
      </c>
      <c r="F1265" s="2" t="s">
        <v>17613</v>
      </c>
      <c r="G1265" s="1" t="s">
        <v>17614</v>
      </c>
      <c r="H1265" s="1" t="s">
        <v>17466</v>
      </c>
      <c r="I1265" s="1" t="s">
        <v>12714</v>
      </c>
      <c r="J1265" s="1" t="str">
        <f ca="1">IFERROR(__xludf.DUMMYFUNCTION("LEFT(INDEX(SPLIT(L1265, "" ""), 4), 2)"),"10")</f>
        <v>10</v>
      </c>
      <c r="K1265" s="1" t="s">
        <v>12589</v>
      </c>
      <c r="L1265" s="4" t="str">
        <f ca="1">IFERROR(__xludf.DUMMYFUNCTION("JOIN("" "", SPLIT(REGEXEXTRACT(H1265, ""(\S+\s+\S+\s+\S+\s+\S+)""), "" ""))"),"Intel Core i5 10400")</f>
        <v>Intel Core i5 10400</v>
      </c>
    </row>
    <row r="1266" spans="1:12">
      <c r="A1266" s="1" t="s">
        <v>17615</v>
      </c>
      <c r="B1266" s="1" t="s">
        <v>15062</v>
      </c>
      <c r="D1266" s="1" t="s">
        <v>13578</v>
      </c>
      <c r="E1266" s="1" t="s">
        <v>17616</v>
      </c>
      <c r="F1266" s="2" t="s">
        <v>17617</v>
      </c>
      <c r="G1266" s="1" t="s">
        <v>17618</v>
      </c>
      <c r="H1266" s="1" t="s">
        <v>17466</v>
      </c>
      <c r="I1266" s="1" t="s">
        <v>12627</v>
      </c>
      <c r="J1266" s="1" t="str">
        <f ca="1">IFERROR(__xludf.DUMMYFUNCTION("LEFT(INDEX(SPLIT(L1266, "" ""), 4), 2)"),"10")</f>
        <v>10</v>
      </c>
      <c r="K1266" s="1" t="s">
        <v>12589</v>
      </c>
      <c r="L1266" s="4" t="str">
        <f ca="1">IFERROR(__xludf.DUMMYFUNCTION("JOIN("" "", SPLIT(REGEXEXTRACT(H1266, ""(\S+\s+\S+\s+\S+\s+\S+)""), "" ""))"),"Intel Core i5 10400")</f>
        <v>Intel Core i5 10400</v>
      </c>
    </row>
    <row r="1267" spans="1:12">
      <c r="A1267" s="1" t="s">
        <v>17619</v>
      </c>
      <c r="B1267" s="1" t="s">
        <v>15062</v>
      </c>
      <c r="D1267" s="1" t="s">
        <v>13585</v>
      </c>
      <c r="E1267" s="1" t="s">
        <v>17620</v>
      </c>
      <c r="F1267" s="2" t="s">
        <v>17621</v>
      </c>
      <c r="G1267" s="1" t="s">
        <v>17622</v>
      </c>
      <c r="H1267" s="1" t="s">
        <v>17466</v>
      </c>
      <c r="I1267" s="1" t="s">
        <v>12588</v>
      </c>
      <c r="J1267" s="1" t="str">
        <f ca="1">IFERROR(__xludf.DUMMYFUNCTION("LEFT(INDEX(SPLIT(L1267, "" ""), 4), 2)"),"10")</f>
        <v>10</v>
      </c>
      <c r="K1267" s="1" t="s">
        <v>12589</v>
      </c>
      <c r="L1267" s="4" t="str">
        <f ca="1">IFERROR(__xludf.DUMMYFUNCTION("JOIN("" "", SPLIT(REGEXEXTRACT(H1267, ""(\S+\s+\S+\s+\S+\s+\S+)""), "" ""))"),"Intel Core i5 10400")</f>
        <v>Intel Core i5 10400</v>
      </c>
    </row>
    <row r="1268" spans="1:12">
      <c r="A1268" s="1" t="s">
        <v>17623</v>
      </c>
      <c r="B1268" s="1" t="s">
        <v>15062</v>
      </c>
      <c r="D1268" s="1" t="s">
        <v>13643</v>
      </c>
      <c r="E1268" s="1" t="s">
        <v>17624</v>
      </c>
      <c r="F1268" s="2" t="s">
        <v>17625</v>
      </c>
      <c r="G1268" s="1" t="s">
        <v>17626</v>
      </c>
      <c r="H1268" s="1" t="s">
        <v>17466</v>
      </c>
      <c r="I1268" s="1" t="s">
        <v>12665</v>
      </c>
      <c r="J1268" s="1" t="str">
        <f ca="1">IFERROR(__xludf.DUMMYFUNCTION("LEFT(INDEX(SPLIT(L1268, "" ""), 4), 2)"),"10")</f>
        <v>10</v>
      </c>
      <c r="K1268" s="1" t="s">
        <v>12589</v>
      </c>
      <c r="L1268" s="4" t="str">
        <f ca="1">IFERROR(__xludf.DUMMYFUNCTION("JOIN("" "", SPLIT(REGEXEXTRACT(H1268, ""(\S+\s+\S+\s+\S+\s+\S+)""), "" ""))"),"Intel Core i5 10400")</f>
        <v>Intel Core i5 10400</v>
      </c>
    </row>
    <row r="1269" spans="1:12">
      <c r="A1269" s="1" t="s">
        <v>17627</v>
      </c>
      <c r="B1269" s="1" t="s">
        <v>15062</v>
      </c>
      <c r="D1269" s="1" t="s">
        <v>13643</v>
      </c>
      <c r="E1269" s="1" t="s">
        <v>17628</v>
      </c>
      <c r="F1269" s="2" t="s">
        <v>17629</v>
      </c>
      <c r="G1269" s="1" t="s">
        <v>17630</v>
      </c>
      <c r="H1269" s="1" t="s">
        <v>17466</v>
      </c>
      <c r="I1269" s="1" t="s">
        <v>12696</v>
      </c>
      <c r="J1269" s="1" t="str">
        <f ca="1">IFERROR(__xludf.DUMMYFUNCTION("LEFT(INDEX(SPLIT(L1269, "" ""), 4), 2)"),"10")</f>
        <v>10</v>
      </c>
      <c r="K1269" s="1" t="s">
        <v>12589</v>
      </c>
      <c r="L1269" s="4" t="str">
        <f ca="1">IFERROR(__xludf.DUMMYFUNCTION("JOIN("" "", SPLIT(REGEXEXTRACT(H1269, ""(\S+\s+\S+\s+\S+\s+\S+)""), "" ""))"),"Intel Core i5 10400")</f>
        <v>Intel Core i5 10400</v>
      </c>
    </row>
    <row r="1270" spans="1:12">
      <c r="A1270" s="1" t="s">
        <v>17631</v>
      </c>
      <c r="B1270" s="1" t="s">
        <v>15062</v>
      </c>
      <c r="D1270" s="1" t="s">
        <v>13643</v>
      </c>
      <c r="E1270" s="1" t="s">
        <v>17632</v>
      </c>
      <c r="F1270" s="2" t="s">
        <v>17633</v>
      </c>
      <c r="G1270" s="1" t="s">
        <v>17634</v>
      </c>
      <c r="H1270" s="1" t="s">
        <v>17466</v>
      </c>
      <c r="I1270" s="1" t="s">
        <v>13137</v>
      </c>
      <c r="J1270" s="1" t="str">
        <f ca="1">IFERROR(__xludf.DUMMYFUNCTION("LEFT(INDEX(SPLIT(L1270, "" ""), 4), 2)"),"10")</f>
        <v>10</v>
      </c>
      <c r="K1270" s="1" t="s">
        <v>12589</v>
      </c>
      <c r="L1270" s="4" t="str">
        <f ca="1">IFERROR(__xludf.DUMMYFUNCTION("JOIN("" "", SPLIT(REGEXEXTRACT(H1270, ""(\S+\s+\S+\s+\S+\s+\S+)""), "" ""))"),"Intel Core i5 10400")</f>
        <v>Intel Core i5 10400</v>
      </c>
    </row>
    <row r="1271" spans="1:12">
      <c r="A1271" s="1" t="s">
        <v>17635</v>
      </c>
      <c r="B1271" s="1" t="s">
        <v>15062</v>
      </c>
      <c r="D1271" s="1" t="s">
        <v>13643</v>
      </c>
      <c r="E1271" s="1" t="s">
        <v>17636</v>
      </c>
      <c r="F1271" s="2" t="s">
        <v>17637</v>
      </c>
      <c r="G1271" s="1" t="s">
        <v>17638</v>
      </c>
      <c r="H1271" s="1" t="s">
        <v>17466</v>
      </c>
      <c r="I1271" s="1" t="s">
        <v>12594</v>
      </c>
      <c r="J1271" s="1" t="str">
        <f ca="1">IFERROR(__xludf.DUMMYFUNCTION("LEFT(INDEX(SPLIT(L1271, "" ""), 4), 2)"),"10")</f>
        <v>10</v>
      </c>
      <c r="K1271" s="1" t="s">
        <v>12589</v>
      </c>
      <c r="L1271" s="4" t="str">
        <f ca="1">IFERROR(__xludf.DUMMYFUNCTION("JOIN("" "", SPLIT(REGEXEXTRACT(H1271, ""(\S+\s+\S+\s+\S+\s+\S+)""), "" ""))"),"Intel Core i5 10400")</f>
        <v>Intel Core i5 10400</v>
      </c>
    </row>
    <row r="1272" spans="1:12">
      <c r="A1272" s="1" t="s">
        <v>17639</v>
      </c>
      <c r="B1272" s="1" t="s">
        <v>15062</v>
      </c>
      <c r="D1272" s="1" t="s">
        <v>13643</v>
      </c>
      <c r="E1272" s="1" t="s">
        <v>17640</v>
      </c>
      <c r="F1272" s="2" t="s">
        <v>17641</v>
      </c>
      <c r="G1272" s="1" t="s">
        <v>17642</v>
      </c>
      <c r="H1272" s="1" t="s">
        <v>17466</v>
      </c>
      <c r="I1272" s="1" t="s">
        <v>12636</v>
      </c>
      <c r="J1272" s="1" t="str">
        <f ca="1">IFERROR(__xludf.DUMMYFUNCTION("LEFT(INDEX(SPLIT(L1272, "" ""), 4), 2)"),"10")</f>
        <v>10</v>
      </c>
      <c r="K1272" s="1" t="s">
        <v>12589</v>
      </c>
      <c r="L1272" s="4" t="str">
        <f ca="1">IFERROR(__xludf.DUMMYFUNCTION("JOIN("" "", SPLIT(REGEXEXTRACT(H1272, ""(\S+\s+\S+\s+\S+\s+\S+)""), "" ""))"),"Intel Core i5 10400")</f>
        <v>Intel Core i5 10400</v>
      </c>
    </row>
    <row r="1273" spans="1:12">
      <c r="A1273" s="1" t="s">
        <v>16878</v>
      </c>
      <c r="B1273" s="1" t="s">
        <v>15062</v>
      </c>
      <c r="D1273" s="1" t="s">
        <v>13643</v>
      </c>
      <c r="E1273" s="1" t="s">
        <v>17643</v>
      </c>
      <c r="F1273" s="2" t="s">
        <v>16880</v>
      </c>
      <c r="G1273" s="1" t="s">
        <v>17644</v>
      </c>
      <c r="H1273" s="1" t="s">
        <v>17466</v>
      </c>
      <c r="I1273" s="1" t="s">
        <v>12604</v>
      </c>
      <c r="J1273" s="1" t="str">
        <f ca="1">IFERROR(__xludf.DUMMYFUNCTION("LEFT(INDEX(SPLIT(L1273, "" ""), 4), 2)"),"10")</f>
        <v>10</v>
      </c>
      <c r="K1273" s="1" t="s">
        <v>12589</v>
      </c>
      <c r="L1273" s="4" t="str">
        <f ca="1">IFERROR(__xludf.DUMMYFUNCTION("JOIN("" "", SPLIT(REGEXEXTRACT(H1273, ""(\S+\s+\S+\s+\S+\s+\S+)""), "" ""))"),"Intel Core i5 10400")</f>
        <v>Intel Core i5 10400</v>
      </c>
    </row>
    <row r="1274" spans="1:12">
      <c r="A1274" s="1" t="s">
        <v>17645</v>
      </c>
      <c r="B1274" s="1" t="s">
        <v>15062</v>
      </c>
      <c r="D1274" s="1" t="s">
        <v>16235</v>
      </c>
      <c r="E1274" s="1" t="s">
        <v>17646</v>
      </c>
      <c r="F1274" s="2" t="s">
        <v>17647</v>
      </c>
      <c r="G1274" s="1" t="s">
        <v>17648</v>
      </c>
      <c r="H1274" s="1" t="s">
        <v>17466</v>
      </c>
      <c r="I1274" s="1" t="s">
        <v>12604</v>
      </c>
      <c r="J1274" s="1" t="str">
        <f ca="1">IFERROR(__xludf.DUMMYFUNCTION("LEFT(INDEX(SPLIT(L1274, "" ""), 4), 2)"),"10")</f>
        <v>10</v>
      </c>
      <c r="K1274" s="1" t="s">
        <v>12589</v>
      </c>
      <c r="L1274" s="4" t="str">
        <f ca="1">IFERROR(__xludf.DUMMYFUNCTION("JOIN("" "", SPLIT(REGEXEXTRACT(H1274, ""(\S+\s+\S+\s+\S+\s+\S+)""), "" ""))"),"Intel Core i5 10400")</f>
        <v>Intel Core i5 10400</v>
      </c>
    </row>
    <row r="1275" spans="1:12">
      <c r="A1275" s="1" t="s">
        <v>17649</v>
      </c>
      <c r="B1275" s="1" t="s">
        <v>17384</v>
      </c>
      <c r="D1275" s="1" t="s">
        <v>13669</v>
      </c>
      <c r="E1275" s="1" t="s">
        <v>17650</v>
      </c>
      <c r="F1275" s="2" t="s">
        <v>17651</v>
      </c>
      <c r="G1275" s="1" t="s">
        <v>17652</v>
      </c>
      <c r="H1275" s="1" t="s">
        <v>17388</v>
      </c>
      <c r="I1275" s="1" t="s">
        <v>12696</v>
      </c>
      <c r="J1275" s="1" t="str">
        <f ca="1">IFERROR(__xludf.DUMMYFUNCTION("LEFT(INDEX(SPLIT(L1275, "" ""), 4), 2)"),"10")</f>
        <v>10</v>
      </c>
      <c r="K1275" s="1" t="s">
        <v>12589</v>
      </c>
      <c r="L1275" s="4" t="str">
        <f ca="1">IFERROR(__xludf.DUMMYFUNCTION("JOIN("" "", SPLIT(REGEXEXTRACT(H1275, ""(\S+\s+\S+\s+\S+\s+\S+)""), "" ""))"),"Intel Core i9 10850K")</f>
        <v>Intel Core i9 10850K</v>
      </c>
    </row>
    <row r="1276" spans="1:12">
      <c r="A1276" s="1" t="s">
        <v>17653</v>
      </c>
      <c r="B1276" s="1" t="s">
        <v>17384</v>
      </c>
      <c r="D1276" s="1" t="s">
        <v>13669</v>
      </c>
      <c r="E1276" s="1" t="s">
        <v>17654</v>
      </c>
      <c r="F1276" s="2" t="s">
        <v>17655</v>
      </c>
      <c r="G1276" s="1" t="s">
        <v>17656</v>
      </c>
      <c r="H1276" s="1" t="s">
        <v>17388</v>
      </c>
      <c r="I1276" s="1" t="s">
        <v>12614</v>
      </c>
      <c r="J1276" s="1" t="str">
        <f ca="1">IFERROR(__xludf.DUMMYFUNCTION("LEFT(INDEX(SPLIT(L1276, "" ""), 4), 2)"),"10")</f>
        <v>10</v>
      </c>
      <c r="K1276" s="1" t="s">
        <v>12589</v>
      </c>
      <c r="L1276" s="4" t="str">
        <f ca="1">IFERROR(__xludf.DUMMYFUNCTION("JOIN("" "", SPLIT(REGEXEXTRACT(H1276, ""(\S+\s+\S+\s+\S+\s+\S+)""), "" ""))"),"Intel Core i9 10850K")</f>
        <v>Intel Core i9 10850K</v>
      </c>
    </row>
    <row r="1277" spans="1:12">
      <c r="A1277" s="1" t="s">
        <v>17657</v>
      </c>
      <c r="B1277" s="1" t="s">
        <v>17384</v>
      </c>
      <c r="D1277" s="1" t="s">
        <v>13669</v>
      </c>
      <c r="E1277" s="1" t="s">
        <v>17658</v>
      </c>
      <c r="F1277" s="2" t="s">
        <v>17659</v>
      </c>
      <c r="G1277" s="1" t="s">
        <v>17660</v>
      </c>
      <c r="H1277" s="1" t="s">
        <v>17388</v>
      </c>
      <c r="I1277" s="1" t="s">
        <v>12599</v>
      </c>
      <c r="J1277" s="1" t="str">
        <f ca="1">IFERROR(__xludf.DUMMYFUNCTION("LEFT(INDEX(SPLIT(L1277, "" ""), 4), 2)"),"10")</f>
        <v>10</v>
      </c>
      <c r="K1277" s="1" t="s">
        <v>12589</v>
      </c>
      <c r="L1277" s="4" t="str">
        <f ca="1">IFERROR(__xludf.DUMMYFUNCTION("JOIN("" "", SPLIT(REGEXEXTRACT(H1277, ""(\S+\s+\S+\s+\S+\s+\S+)""), "" ""))"),"Intel Core i9 10850K")</f>
        <v>Intel Core i9 10850K</v>
      </c>
    </row>
    <row r="1278" spans="1:12">
      <c r="A1278" s="1" t="s">
        <v>17661</v>
      </c>
      <c r="B1278" s="1" t="s">
        <v>17384</v>
      </c>
      <c r="D1278" s="1" t="s">
        <v>13669</v>
      </c>
      <c r="E1278" s="1" t="s">
        <v>17662</v>
      </c>
      <c r="F1278" s="2" t="s">
        <v>17663</v>
      </c>
      <c r="G1278" s="1" t="s">
        <v>17664</v>
      </c>
      <c r="H1278" s="1" t="s">
        <v>17388</v>
      </c>
      <c r="I1278" s="1" t="s">
        <v>12604</v>
      </c>
      <c r="J1278" s="1" t="str">
        <f ca="1">IFERROR(__xludf.DUMMYFUNCTION("LEFT(INDEX(SPLIT(L1278, "" ""), 4), 2)"),"10")</f>
        <v>10</v>
      </c>
      <c r="K1278" s="1" t="s">
        <v>12589</v>
      </c>
      <c r="L1278" s="4" t="str">
        <f ca="1">IFERROR(__xludf.DUMMYFUNCTION("JOIN("" "", SPLIT(REGEXEXTRACT(H1278, ""(\S+\s+\S+\s+\S+\s+\S+)""), "" ""))"),"Intel Core i9 10850K")</f>
        <v>Intel Core i9 10850K</v>
      </c>
    </row>
    <row r="1279" spans="1:12">
      <c r="A1279" s="1" t="s">
        <v>17665</v>
      </c>
      <c r="B1279" s="1" t="s">
        <v>17384</v>
      </c>
      <c r="D1279" s="1" t="s">
        <v>13669</v>
      </c>
      <c r="E1279" s="1" t="s">
        <v>17666</v>
      </c>
      <c r="F1279" s="2" t="s">
        <v>17667</v>
      </c>
      <c r="G1279" s="1" t="s">
        <v>17668</v>
      </c>
      <c r="H1279" s="1" t="s">
        <v>17388</v>
      </c>
      <c r="I1279" s="1" t="s">
        <v>12681</v>
      </c>
      <c r="J1279" s="1" t="str">
        <f ca="1">IFERROR(__xludf.DUMMYFUNCTION("LEFT(INDEX(SPLIT(L1279, "" ""), 4), 2)"),"10")</f>
        <v>10</v>
      </c>
      <c r="K1279" s="1" t="s">
        <v>12589</v>
      </c>
      <c r="L1279" s="4" t="str">
        <f ca="1">IFERROR(__xludf.DUMMYFUNCTION("JOIN("" "", SPLIT(REGEXEXTRACT(H1279, ""(\S+\s+\S+\s+\S+\s+\S+)""), "" ""))"),"Intel Core i9 10850K")</f>
        <v>Intel Core i9 10850K</v>
      </c>
    </row>
    <row r="1280" spans="1:12">
      <c r="A1280" s="1" t="s">
        <v>17669</v>
      </c>
      <c r="B1280" s="1" t="s">
        <v>17384</v>
      </c>
      <c r="D1280" s="1" t="s">
        <v>13669</v>
      </c>
      <c r="E1280" s="1" t="s">
        <v>17670</v>
      </c>
      <c r="F1280" s="2" t="s">
        <v>17671</v>
      </c>
      <c r="G1280" s="1" t="s">
        <v>17672</v>
      </c>
      <c r="H1280" s="1" t="s">
        <v>17388</v>
      </c>
      <c r="I1280" s="1" t="s">
        <v>12588</v>
      </c>
      <c r="J1280" s="1" t="str">
        <f ca="1">IFERROR(__xludf.DUMMYFUNCTION("LEFT(INDEX(SPLIT(L1280, "" ""), 4), 2)"),"10")</f>
        <v>10</v>
      </c>
      <c r="K1280" s="1" t="s">
        <v>12589</v>
      </c>
      <c r="L1280" s="4" t="str">
        <f ca="1">IFERROR(__xludf.DUMMYFUNCTION("JOIN("" "", SPLIT(REGEXEXTRACT(H1280, ""(\S+\s+\S+\s+\S+\s+\S+)""), "" ""))"),"Intel Core i9 10850K")</f>
        <v>Intel Core i9 10850K</v>
      </c>
    </row>
    <row r="1281" spans="1:12">
      <c r="A1281" s="1" t="s">
        <v>17673</v>
      </c>
      <c r="B1281" s="1" t="s">
        <v>17384</v>
      </c>
      <c r="D1281" s="1" t="s">
        <v>13669</v>
      </c>
      <c r="E1281" s="1" t="s">
        <v>17674</v>
      </c>
      <c r="F1281" s="2" t="s">
        <v>17675</v>
      </c>
      <c r="G1281" s="1" t="s">
        <v>17676</v>
      </c>
      <c r="H1281" s="1" t="s">
        <v>17388</v>
      </c>
      <c r="I1281" s="1" t="s">
        <v>13768</v>
      </c>
      <c r="J1281" s="1" t="str">
        <f ca="1">IFERROR(__xludf.DUMMYFUNCTION("LEFT(INDEX(SPLIT(L1281, "" ""), 4), 2)"),"10")</f>
        <v>10</v>
      </c>
      <c r="K1281" s="1" t="s">
        <v>12589</v>
      </c>
      <c r="L1281" s="4" t="str">
        <f ca="1">IFERROR(__xludf.DUMMYFUNCTION("JOIN("" "", SPLIT(REGEXEXTRACT(H1281, ""(\S+\s+\S+\s+\S+\s+\S+)""), "" ""))"),"Intel Core i9 10850K")</f>
        <v>Intel Core i9 10850K</v>
      </c>
    </row>
    <row r="1282" spans="1:12">
      <c r="A1282" s="1" t="s">
        <v>17677</v>
      </c>
      <c r="B1282" s="1" t="s">
        <v>17384</v>
      </c>
      <c r="D1282" s="1" t="s">
        <v>16345</v>
      </c>
      <c r="E1282" s="1" t="s">
        <v>17678</v>
      </c>
      <c r="F1282" s="2" t="s">
        <v>17679</v>
      </c>
      <c r="G1282" s="1" t="s">
        <v>17680</v>
      </c>
      <c r="H1282" s="1" t="s">
        <v>17388</v>
      </c>
      <c r="I1282" s="1" t="s">
        <v>12604</v>
      </c>
      <c r="J1282" s="1" t="str">
        <f ca="1">IFERROR(__xludf.DUMMYFUNCTION("LEFT(INDEX(SPLIT(L1282, "" ""), 4), 2)"),"10")</f>
        <v>10</v>
      </c>
      <c r="K1282" s="1" t="s">
        <v>12589</v>
      </c>
      <c r="L1282" s="4" t="str">
        <f ca="1">IFERROR(__xludf.DUMMYFUNCTION("JOIN("" "", SPLIT(REGEXEXTRACT(H1282, ""(\S+\s+\S+\s+\S+\s+\S+)""), "" ""))"),"Intel Core i9 10850K")</f>
        <v>Intel Core i9 10850K</v>
      </c>
    </row>
    <row r="1283" spans="1:12">
      <c r="A1283" s="1" t="s">
        <v>17681</v>
      </c>
      <c r="B1283" s="1" t="s">
        <v>17384</v>
      </c>
      <c r="D1283" s="1" t="s">
        <v>16345</v>
      </c>
      <c r="E1283" s="1" t="s">
        <v>17682</v>
      </c>
      <c r="F1283" s="2" t="s">
        <v>17683</v>
      </c>
      <c r="G1283" s="1" t="s">
        <v>17684</v>
      </c>
      <c r="H1283" s="1" t="s">
        <v>17388</v>
      </c>
      <c r="I1283" s="1" t="s">
        <v>12594</v>
      </c>
      <c r="J1283" s="1" t="str">
        <f ca="1">IFERROR(__xludf.DUMMYFUNCTION("LEFT(INDEX(SPLIT(L1283, "" ""), 4), 2)"),"10")</f>
        <v>10</v>
      </c>
      <c r="K1283" s="1" t="s">
        <v>12589</v>
      </c>
      <c r="L1283" s="4" t="str">
        <f ca="1">IFERROR(__xludf.DUMMYFUNCTION("JOIN("" "", SPLIT(REGEXEXTRACT(H1283, ""(\S+\s+\S+\s+\S+\s+\S+)""), "" ""))"),"Intel Core i9 10850K")</f>
        <v>Intel Core i9 10850K</v>
      </c>
    </row>
    <row r="1284" spans="1:12">
      <c r="A1284" s="1" t="s">
        <v>17685</v>
      </c>
      <c r="B1284" s="1" t="s">
        <v>17384</v>
      </c>
      <c r="D1284" s="1" t="s">
        <v>16366</v>
      </c>
      <c r="E1284" s="1" t="s">
        <v>17686</v>
      </c>
      <c r="F1284" s="2" t="s">
        <v>17687</v>
      </c>
      <c r="G1284" s="1" t="s">
        <v>17688</v>
      </c>
      <c r="H1284" s="1" t="s">
        <v>17388</v>
      </c>
      <c r="I1284" s="1" t="s">
        <v>12748</v>
      </c>
      <c r="J1284" s="1" t="str">
        <f ca="1">IFERROR(__xludf.DUMMYFUNCTION("LEFT(INDEX(SPLIT(L1284, "" ""), 4), 2)"),"10")</f>
        <v>10</v>
      </c>
      <c r="K1284" s="1" t="s">
        <v>12589</v>
      </c>
      <c r="L1284" s="4" t="str">
        <f ca="1">IFERROR(__xludf.DUMMYFUNCTION("JOIN("" "", SPLIT(REGEXEXTRACT(H1284, ""(\S+\s+\S+\s+\S+\s+\S+)""), "" ""))"),"Intel Core i9 10850K")</f>
        <v>Intel Core i9 10850K</v>
      </c>
    </row>
    <row r="1285" spans="1:12">
      <c r="A1285" s="1" t="s">
        <v>17689</v>
      </c>
      <c r="B1285" s="1" t="s">
        <v>15062</v>
      </c>
      <c r="D1285" s="1" t="s">
        <v>16235</v>
      </c>
      <c r="E1285" s="1" t="s">
        <v>17690</v>
      </c>
      <c r="F1285" s="2" t="s">
        <v>17691</v>
      </c>
      <c r="G1285" s="1" t="s">
        <v>17692</v>
      </c>
      <c r="H1285" s="1" t="s">
        <v>17466</v>
      </c>
      <c r="I1285" s="1" t="s">
        <v>12727</v>
      </c>
      <c r="J1285" s="1" t="str">
        <f ca="1">IFERROR(__xludf.DUMMYFUNCTION("LEFT(INDEX(SPLIT(L1285, "" ""), 4), 2)"),"10")</f>
        <v>10</v>
      </c>
      <c r="K1285" s="1" t="s">
        <v>12589</v>
      </c>
      <c r="L1285" s="4" t="str">
        <f ca="1">IFERROR(__xludf.DUMMYFUNCTION("JOIN("" "", SPLIT(REGEXEXTRACT(H1285, ""(\S+\s+\S+\s+\S+\s+\S+)""), "" ""))"),"Intel Core i5 10400")</f>
        <v>Intel Core i5 10400</v>
      </c>
    </row>
    <row r="1286" spans="1:12">
      <c r="A1286" s="1" t="s">
        <v>13445</v>
      </c>
      <c r="B1286" s="1" t="s">
        <v>15062</v>
      </c>
      <c r="D1286" s="1" t="s">
        <v>16235</v>
      </c>
      <c r="E1286" s="1" t="s">
        <v>17693</v>
      </c>
      <c r="F1286" s="2" t="s">
        <v>13447</v>
      </c>
      <c r="G1286" s="1" t="s">
        <v>17694</v>
      </c>
      <c r="H1286" s="1" t="s">
        <v>17466</v>
      </c>
      <c r="I1286" s="1" t="s">
        <v>13137</v>
      </c>
      <c r="J1286" s="1" t="str">
        <f ca="1">IFERROR(__xludf.DUMMYFUNCTION("LEFT(INDEX(SPLIT(L1286, "" ""), 4), 2)"),"10")</f>
        <v>10</v>
      </c>
      <c r="K1286" s="1" t="s">
        <v>12589</v>
      </c>
      <c r="L1286" s="4" t="str">
        <f ca="1">IFERROR(__xludf.DUMMYFUNCTION("JOIN("" "", SPLIT(REGEXEXTRACT(H1286, ""(\S+\s+\S+\s+\S+\s+\S+)""), "" ""))"),"Intel Core i5 10400")</f>
        <v>Intel Core i5 10400</v>
      </c>
    </row>
    <row r="1287" spans="1:12">
      <c r="A1287" s="1" t="s">
        <v>17695</v>
      </c>
      <c r="B1287" s="1" t="s">
        <v>15062</v>
      </c>
      <c r="D1287" s="1" t="s">
        <v>16235</v>
      </c>
      <c r="E1287" s="1" t="s">
        <v>17696</v>
      </c>
      <c r="F1287" s="2" t="s">
        <v>17697</v>
      </c>
      <c r="G1287" s="1" t="s">
        <v>17698</v>
      </c>
      <c r="H1287" s="1" t="s">
        <v>17466</v>
      </c>
      <c r="I1287" s="1" t="s">
        <v>12627</v>
      </c>
      <c r="J1287" s="1" t="str">
        <f ca="1">IFERROR(__xludf.DUMMYFUNCTION("LEFT(INDEX(SPLIT(L1287, "" ""), 4), 2)"),"10")</f>
        <v>10</v>
      </c>
      <c r="K1287" s="1" t="s">
        <v>12589</v>
      </c>
      <c r="L1287" s="4" t="str">
        <f ca="1">IFERROR(__xludf.DUMMYFUNCTION("JOIN("" "", SPLIT(REGEXEXTRACT(H1287, ""(\S+\s+\S+\s+\S+\s+\S+)""), "" ""))"),"Intel Core i5 10400")</f>
        <v>Intel Core i5 10400</v>
      </c>
    </row>
    <row r="1288" spans="1:12">
      <c r="A1288" s="1" t="s">
        <v>17699</v>
      </c>
      <c r="B1288" s="1" t="s">
        <v>15062</v>
      </c>
      <c r="D1288" s="1" t="s">
        <v>13656</v>
      </c>
      <c r="E1288" s="1" t="s">
        <v>17700</v>
      </c>
      <c r="F1288" s="2" t="s">
        <v>17701</v>
      </c>
      <c r="G1288" s="1" t="s">
        <v>17702</v>
      </c>
      <c r="H1288" s="1" t="s">
        <v>17466</v>
      </c>
      <c r="I1288" s="1" t="s">
        <v>12588</v>
      </c>
      <c r="J1288" s="1" t="str">
        <f ca="1">IFERROR(__xludf.DUMMYFUNCTION("LEFT(INDEX(SPLIT(L1288, "" ""), 4), 2)"),"10")</f>
        <v>10</v>
      </c>
      <c r="K1288" s="1" t="s">
        <v>12589</v>
      </c>
      <c r="L1288" s="4" t="str">
        <f ca="1">IFERROR(__xludf.DUMMYFUNCTION("JOIN("" "", SPLIT(REGEXEXTRACT(H1288, ""(\S+\s+\S+\s+\S+\s+\S+)""), "" ""))"),"Intel Core i5 10400")</f>
        <v>Intel Core i5 10400</v>
      </c>
    </row>
    <row r="1289" spans="1:12">
      <c r="A1289" s="1" t="s">
        <v>17703</v>
      </c>
      <c r="B1289" s="1" t="s">
        <v>15062</v>
      </c>
      <c r="D1289" s="1" t="s">
        <v>13656</v>
      </c>
      <c r="E1289" s="1" t="s">
        <v>17704</v>
      </c>
      <c r="F1289" s="2" t="s">
        <v>17705</v>
      </c>
      <c r="G1289" s="1" t="s">
        <v>17706</v>
      </c>
      <c r="H1289" s="1" t="s">
        <v>17466</v>
      </c>
      <c r="I1289" s="1" t="s">
        <v>13137</v>
      </c>
      <c r="J1289" s="1" t="str">
        <f ca="1">IFERROR(__xludf.DUMMYFUNCTION("LEFT(INDEX(SPLIT(L1289, "" ""), 4), 2)"),"10")</f>
        <v>10</v>
      </c>
      <c r="K1289" s="1" t="s">
        <v>12589</v>
      </c>
      <c r="L1289" s="4" t="str">
        <f ca="1">IFERROR(__xludf.DUMMYFUNCTION("JOIN("" "", SPLIT(REGEXEXTRACT(H1289, ""(\S+\s+\S+\s+\S+\s+\S+)""), "" ""))"),"Intel Core i5 10400")</f>
        <v>Intel Core i5 10400</v>
      </c>
    </row>
    <row r="1290" spans="1:12">
      <c r="A1290" s="1" t="s">
        <v>17411</v>
      </c>
      <c r="B1290" s="1" t="s">
        <v>15062</v>
      </c>
      <c r="D1290" s="1" t="s">
        <v>13669</v>
      </c>
      <c r="E1290" s="1" t="s">
        <v>17707</v>
      </c>
      <c r="F1290" s="2" t="s">
        <v>17413</v>
      </c>
      <c r="G1290" s="1" t="s">
        <v>17708</v>
      </c>
      <c r="H1290" s="1" t="s">
        <v>17466</v>
      </c>
      <c r="I1290" s="1" t="s">
        <v>12588</v>
      </c>
      <c r="J1290" s="1" t="str">
        <f ca="1">IFERROR(__xludf.DUMMYFUNCTION("LEFT(INDEX(SPLIT(L1290, "" ""), 4), 2)"),"10")</f>
        <v>10</v>
      </c>
      <c r="K1290" s="1" t="s">
        <v>12589</v>
      </c>
      <c r="L1290" s="4" t="str">
        <f ca="1">IFERROR(__xludf.DUMMYFUNCTION("JOIN("" "", SPLIT(REGEXEXTRACT(H1290, ""(\S+\s+\S+\s+\S+\s+\S+)""), "" ""))"),"Intel Core i5 10400")</f>
        <v>Intel Core i5 10400</v>
      </c>
    </row>
    <row r="1291" spans="1:12">
      <c r="A1291" s="1" t="s">
        <v>17709</v>
      </c>
      <c r="B1291" s="1" t="s">
        <v>15062</v>
      </c>
      <c r="D1291" s="1" t="s">
        <v>13669</v>
      </c>
      <c r="E1291" s="1" t="s">
        <v>17710</v>
      </c>
      <c r="F1291" s="2" t="s">
        <v>17711</v>
      </c>
      <c r="G1291" s="1" t="s">
        <v>17712</v>
      </c>
      <c r="H1291" s="1" t="s">
        <v>17466</v>
      </c>
      <c r="I1291" s="1" t="s">
        <v>17713</v>
      </c>
      <c r="J1291" s="1" t="str">
        <f ca="1">IFERROR(__xludf.DUMMYFUNCTION("LEFT(INDEX(SPLIT(L1291, "" ""), 4), 2)"),"10")</f>
        <v>10</v>
      </c>
      <c r="K1291" s="1" t="s">
        <v>12589</v>
      </c>
      <c r="L1291" s="4" t="str">
        <f ca="1">IFERROR(__xludf.DUMMYFUNCTION("JOIN("" "", SPLIT(REGEXEXTRACT(H1291, ""(\S+\s+\S+\s+\S+\s+\S+)""), "" ""))"),"Intel Core i5 10400")</f>
        <v>Intel Core i5 10400</v>
      </c>
    </row>
    <row r="1292" spans="1:12">
      <c r="A1292" s="1" t="s">
        <v>17714</v>
      </c>
      <c r="B1292" s="1" t="s">
        <v>15062</v>
      </c>
      <c r="D1292" s="1" t="s">
        <v>13669</v>
      </c>
      <c r="E1292" s="1" t="s">
        <v>17715</v>
      </c>
      <c r="F1292" s="2" t="s">
        <v>17716</v>
      </c>
      <c r="G1292" s="1" t="s">
        <v>17717</v>
      </c>
      <c r="H1292" s="1" t="s">
        <v>17466</v>
      </c>
      <c r="I1292" s="1" t="s">
        <v>12691</v>
      </c>
      <c r="J1292" s="1" t="str">
        <f ca="1">IFERROR(__xludf.DUMMYFUNCTION("LEFT(INDEX(SPLIT(L1292, "" ""), 4), 2)"),"10")</f>
        <v>10</v>
      </c>
      <c r="K1292" s="1" t="s">
        <v>12589</v>
      </c>
      <c r="L1292" s="4" t="str">
        <f ca="1">IFERROR(__xludf.DUMMYFUNCTION("JOIN("" "", SPLIT(REGEXEXTRACT(H1292, ""(\S+\s+\S+\s+\S+\s+\S+)""), "" ""))"),"Intel Core i5 10400")</f>
        <v>Intel Core i5 10400</v>
      </c>
    </row>
    <row r="1293" spans="1:12">
      <c r="A1293" s="1" t="s">
        <v>17718</v>
      </c>
      <c r="B1293" s="1" t="s">
        <v>15062</v>
      </c>
      <c r="D1293" s="1" t="s">
        <v>13669</v>
      </c>
      <c r="E1293" s="1" t="s">
        <v>17719</v>
      </c>
      <c r="F1293" s="2" t="s">
        <v>17720</v>
      </c>
      <c r="G1293" s="1" t="s">
        <v>17721</v>
      </c>
      <c r="H1293" s="1" t="s">
        <v>17466</v>
      </c>
      <c r="I1293" s="1" t="s">
        <v>12588</v>
      </c>
      <c r="J1293" s="1" t="str">
        <f ca="1">IFERROR(__xludf.DUMMYFUNCTION("LEFT(INDEX(SPLIT(L1293, "" ""), 4), 2)"),"10")</f>
        <v>10</v>
      </c>
      <c r="K1293" s="1" t="s">
        <v>12589</v>
      </c>
      <c r="L1293" s="4" t="str">
        <f ca="1">IFERROR(__xludf.DUMMYFUNCTION("JOIN("" "", SPLIT(REGEXEXTRACT(H1293, ""(\S+\s+\S+\s+\S+\s+\S+)""), "" ""))"),"Intel Core i5 10400")</f>
        <v>Intel Core i5 10400</v>
      </c>
    </row>
    <row r="1294" spans="1:12">
      <c r="A1294" s="1" t="s">
        <v>13651</v>
      </c>
      <c r="B1294" s="1" t="s">
        <v>15062</v>
      </c>
      <c r="D1294" s="1" t="s">
        <v>13669</v>
      </c>
      <c r="E1294" s="1" t="s">
        <v>17722</v>
      </c>
      <c r="F1294" s="2" t="s">
        <v>13653</v>
      </c>
      <c r="G1294" s="1" t="s">
        <v>17723</v>
      </c>
      <c r="H1294" s="1" t="s">
        <v>17466</v>
      </c>
      <c r="I1294" s="1" t="s">
        <v>13424</v>
      </c>
      <c r="J1294" s="1" t="str">
        <f ca="1">IFERROR(__xludf.DUMMYFUNCTION("LEFT(INDEX(SPLIT(L1294, "" ""), 4), 2)"),"10")</f>
        <v>10</v>
      </c>
      <c r="K1294" s="1" t="s">
        <v>12589</v>
      </c>
      <c r="L1294" s="4" t="str">
        <f ca="1">IFERROR(__xludf.DUMMYFUNCTION("JOIN("" "", SPLIT(REGEXEXTRACT(H1294, ""(\S+\s+\S+\s+\S+\s+\S+)""), "" ""))"),"Intel Core i5 10400")</f>
        <v>Intel Core i5 10400</v>
      </c>
    </row>
    <row r="1295" spans="1:12">
      <c r="A1295" s="1" t="s">
        <v>17724</v>
      </c>
      <c r="B1295" s="1" t="s">
        <v>17384</v>
      </c>
      <c r="D1295" s="1" t="s">
        <v>16366</v>
      </c>
      <c r="E1295" s="1" t="s">
        <v>17725</v>
      </c>
      <c r="F1295" s="2" t="s">
        <v>17726</v>
      </c>
      <c r="G1295" s="1" t="s">
        <v>17727</v>
      </c>
      <c r="H1295" s="1" t="s">
        <v>17388</v>
      </c>
      <c r="I1295" s="1" t="s">
        <v>13155</v>
      </c>
      <c r="J1295" s="1" t="str">
        <f ca="1">IFERROR(__xludf.DUMMYFUNCTION("LEFT(INDEX(SPLIT(L1295, "" ""), 4), 2)"),"10")</f>
        <v>10</v>
      </c>
      <c r="K1295" s="1" t="s">
        <v>12589</v>
      </c>
      <c r="L1295" s="4" t="str">
        <f ca="1">IFERROR(__xludf.DUMMYFUNCTION("JOIN("" "", SPLIT(REGEXEXTRACT(H1295, ""(\S+\s+\S+\s+\S+\s+\S+)""), "" ""))"),"Intel Core i9 10850K")</f>
        <v>Intel Core i9 10850K</v>
      </c>
    </row>
    <row r="1296" spans="1:12">
      <c r="A1296" s="1" t="s">
        <v>17728</v>
      </c>
      <c r="B1296" s="1" t="s">
        <v>17384</v>
      </c>
      <c r="D1296" s="1" t="s">
        <v>16375</v>
      </c>
      <c r="E1296" s="1" t="s">
        <v>17729</v>
      </c>
      <c r="F1296" s="2" t="s">
        <v>17730</v>
      </c>
      <c r="G1296" s="1" t="s">
        <v>17731</v>
      </c>
      <c r="H1296" s="1" t="s">
        <v>17388</v>
      </c>
      <c r="I1296" s="1" t="s">
        <v>14139</v>
      </c>
      <c r="J1296" s="1" t="str">
        <f ca="1">IFERROR(__xludf.DUMMYFUNCTION("LEFT(INDEX(SPLIT(L1296, "" ""), 4), 2)"),"10")</f>
        <v>10</v>
      </c>
      <c r="K1296" s="1" t="s">
        <v>12589</v>
      </c>
      <c r="L1296" s="4" t="str">
        <f ca="1">IFERROR(__xludf.DUMMYFUNCTION("JOIN("" "", SPLIT(REGEXEXTRACT(H1296, ""(\S+\s+\S+\s+\S+\s+\S+)""), "" ""))"),"Intel Core i9 10850K")</f>
        <v>Intel Core i9 10850K</v>
      </c>
    </row>
    <row r="1297" spans="1:12">
      <c r="A1297" s="1" t="s">
        <v>13731</v>
      </c>
      <c r="B1297" s="1" t="s">
        <v>17384</v>
      </c>
      <c r="D1297" s="1" t="s">
        <v>16393</v>
      </c>
      <c r="E1297" s="1" t="s">
        <v>17732</v>
      </c>
      <c r="F1297" s="2" t="s">
        <v>13733</v>
      </c>
      <c r="G1297" s="1" t="s">
        <v>17733</v>
      </c>
      <c r="H1297" s="1" t="s">
        <v>17388</v>
      </c>
      <c r="I1297" s="1" t="s">
        <v>17734</v>
      </c>
      <c r="J1297" s="1" t="str">
        <f ca="1">IFERROR(__xludf.DUMMYFUNCTION("LEFT(INDEX(SPLIT(L1297, "" ""), 4), 2)"),"10")</f>
        <v>10</v>
      </c>
      <c r="K1297" s="1" t="s">
        <v>12589</v>
      </c>
      <c r="L1297" s="4" t="str">
        <f ca="1">IFERROR(__xludf.DUMMYFUNCTION("JOIN("" "", SPLIT(REGEXEXTRACT(H1297, ""(\S+\s+\S+\s+\S+\s+\S+)""), "" ""))"),"Intel Core i9 10850K")</f>
        <v>Intel Core i9 10850K</v>
      </c>
    </row>
    <row r="1298" spans="1:12">
      <c r="A1298" s="1" t="s">
        <v>17735</v>
      </c>
      <c r="B1298" s="1" t="s">
        <v>17384</v>
      </c>
      <c r="D1298" s="1" t="s">
        <v>10778</v>
      </c>
      <c r="E1298" s="1" t="s">
        <v>17736</v>
      </c>
      <c r="F1298" s="2" t="s">
        <v>17737</v>
      </c>
      <c r="G1298" s="1" t="s">
        <v>17738</v>
      </c>
      <c r="H1298" s="1" t="s">
        <v>17388</v>
      </c>
      <c r="I1298" s="1" t="s">
        <v>12599</v>
      </c>
      <c r="J1298" s="1" t="str">
        <f ca="1">IFERROR(__xludf.DUMMYFUNCTION("LEFT(INDEX(SPLIT(L1298, "" ""), 4), 2)"),"10")</f>
        <v>10</v>
      </c>
      <c r="K1298" s="1" t="s">
        <v>12589</v>
      </c>
      <c r="L1298" s="4" t="str">
        <f ca="1">IFERROR(__xludf.DUMMYFUNCTION("JOIN("" "", SPLIT(REGEXEXTRACT(H1298, ""(\S+\s+\S+\s+\S+\s+\S+)""), "" ""))"),"Intel Core i9 10850K")</f>
        <v>Intel Core i9 10850K</v>
      </c>
    </row>
    <row r="1299" spans="1:12">
      <c r="A1299" s="1" t="s">
        <v>17739</v>
      </c>
      <c r="B1299" s="1" t="s">
        <v>17384</v>
      </c>
      <c r="D1299" s="1" t="s">
        <v>12879</v>
      </c>
      <c r="E1299" s="1" t="s">
        <v>17736</v>
      </c>
      <c r="F1299" s="2" t="s">
        <v>17740</v>
      </c>
      <c r="G1299" s="1" t="s">
        <v>17741</v>
      </c>
      <c r="H1299" s="1" t="s">
        <v>17388</v>
      </c>
      <c r="I1299" s="1" t="s">
        <v>12714</v>
      </c>
      <c r="J1299" s="1" t="str">
        <f ca="1">IFERROR(__xludf.DUMMYFUNCTION("LEFT(INDEX(SPLIT(L1299, "" ""), 4), 2)"),"10")</f>
        <v>10</v>
      </c>
      <c r="K1299" s="1" t="s">
        <v>12589</v>
      </c>
      <c r="L1299" s="4" t="str">
        <f ca="1">IFERROR(__xludf.DUMMYFUNCTION("JOIN("" "", SPLIT(REGEXEXTRACT(H1299, ""(\S+\s+\S+\s+\S+\s+\S+)""), "" ""))"),"Intel Core i9 10850K")</f>
        <v>Intel Core i9 10850K</v>
      </c>
    </row>
    <row r="1300" spans="1:12">
      <c r="A1300" s="1" t="s">
        <v>17742</v>
      </c>
      <c r="B1300" s="1" t="s">
        <v>17384</v>
      </c>
      <c r="D1300" s="1" t="s">
        <v>13568</v>
      </c>
      <c r="E1300" s="1" t="s">
        <v>17736</v>
      </c>
      <c r="F1300" s="2" t="s">
        <v>17743</v>
      </c>
      <c r="G1300" s="1" t="s">
        <v>17744</v>
      </c>
      <c r="H1300" s="1" t="s">
        <v>17388</v>
      </c>
      <c r="I1300" s="1" t="s">
        <v>17745</v>
      </c>
      <c r="J1300" s="1" t="str">
        <f ca="1">IFERROR(__xludf.DUMMYFUNCTION("LEFT(INDEX(SPLIT(L1300, "" ""), 4), 2)"),"10")</f>
        <v>10</v>
      </c>
      <c r="K1300" s="1" t="s">
        <v>12589</v>
      </c>
      <c r="L1300" s="4" t="str">
        <f ca="1">IFERROR(__xludf.DUMMYFUNCTION("JOIN("" "", SPLIT(REGEXEXTRACT(H1300, ""(\S+\s+\S+\s+\S+\s+\S+)""), "" ""))"),"Intel Core i9 10850K")</f>
        <v>Intel Core i9 10850K</v>
      </c>
    </row>
    <row r="1301" spans="1:12">
      <c r="A1301" s="1" t="s">
        <v>15533</v>
      </c>
      <c r="B1301" s="1" t="s">
        <v>17384</v>
      </c>
      <c r="D1301" s="1" t="s">
        <v>13643</v>
      </c>
      <c r="E1301" s="1" t="s">
        <v>17736</v>
      </c>
      <c r="F1301" s="2" t="s">
        <v>15535</v>
      </c>
      <c r="G1301" s="1" t="s">
        <v>17746</v>
      </c>
      <c r="H1301" s="1" t="s">
        <v>17388</v>
      </c>
      <c r="I1301" s="1" t="s">
        <v>12727</v>
      </c>
      <c r="J1301" s="1" t="str">
        <f ca="1">IFERROR(__xludf.DUMMYFUNCTION("LEFT(INDEX(SPLIT(L1301, "" ""), 4), 2)"),"10")</f>
        <v>10</v>
      </c>
      <c r="K1301" s="1" t="s">
        <v>12589</v>
      </c>
      <c r="L1301" s="4" t="str">
        <f ca="1">IFERROR(__xludf.DUMMYFUNCTION("JOIN("" "", SPLIT(REGEXEXTRACT(H1301, ""(\S+\s+\S+\s+\S+\s+\S+)""), "" ""))"),"Intel Core i9 10850K")</f>
        <v>Intel Core i9 10850K</v>
      </c>
    </row>
    <row r="1302" spans="1:12">
      <c r="A1302" s="1" t="s">
        <v>17747</v>
      </c>
      <c r="B1302" s="1" t="s">
        <v>17384</v>
      </c>
      <c r="D1302" s="1" t="s">
        <v>13669</v>
      </c>
      <c r="E1302" s="1" t="s">
        <v>17736</v>
      </c>
      <c r="F1302" s="2" t="s">
        <v>17748</v>
      </c>
      <c r="G1302" s="1" t="s">
        <v>17749</v>
      </c>
      <c r="H1302" s="1" t="s">
        <v>17388</v>
      </c>
      <c r="I1302" s="1" t="s">
        <v>12665</v>
      </c>
      <c r="J1302" s="1" t="str">
        <f ca="1">IFERROR(__xludf.DUMMYFUNCTION("LEFT(INDEX(SPLIT(L1302, "" ""), 4), 2)"),"10")</f>
        <v>10</v>
      </c>
      <c r="K1302" s="1" t="s">
        <v>12589</v>
      </c>
      <c r="L1302" s="4" t="str">
        <f ca="1">IFERROR(__xludf.DUMMYFUNCTION("JOIN("" "", SPLIT(REGEXEXTRACT(H1302, ""(\S+\s+\S+\s+\S+\s+\S+)""), "" ""))"),"Intel Core i9 10850K")</f>
        <v>Intel Core i9 10850K</v>
      </c>
    </row>
    <row r="1303" spans="1:12">
      <c r="A1303" s="1" t="s">
        <v>17703</v>
      </c>
      <c r="B1303" s="1" t="s">
        <v>15062</v>
      </c>
      <c r="D1303" s="1" t="s">
        <v>13669</v>
      </c>
      <c r="E1303" s="1" t="s">
        <v>17750</v>
      </c>
      <c r="F1303" s="2" t="s">
        <v>17705</v>
      </c>
      <c r="G1303" s="1" t="s">
        <v>17751</v>
      </c>
      <c r="H1303" s="1" t="s">
        <v>17466</v>
      </c>
      <c r="I1303" s="1" t="s">
        <v>12627</v>
      </c>
      <c r="J1303" s="1" t="str">
        <f ca="1">IFERROR(__xludf.DUMMYFUNCTION("LEFT(INDEX(SPLIT(L1303, "" ""), 4), 2)"),"10")</f>
        <v>10</v>
      </c>
      <c r="K1303" s="1" t="s">
        <v>12589</v>
      </c>
      <c r="L1303" s="4" t="str">
        <f ca="1">IFERROR(__xludf.DUMMYFUNCTION("JOIN("" "", SPLIT(REGEXEXTRACT(H1303, ""(\S+\s+\S+\s+\S+\s+\S+)""), "" ""))"),"Intel Core i5 10400")</f>
        <v>Intel Core i5 10400</v>
      </c>
    </row>
    <row r="1304" spans="1:12">
      <c r="A1304" s="1" t="s">
        <v>17752</v>
      </c>
      <c r="B1304" s="1" t="s">
        <v>15062</v>
      </c>
      <c r="D1304" s="1" t="s">
        <v>16345</v>
      </c>
      <c r="E1304" s="1" t="s">
        <v>17753</v>
      </c>
      <c r="F1304" s="2" t="s">
        <v>17754</v>
      </c>
      <c r="G1304" s="1" t="s">
        <v>17755</v>
      </c>
      <c r="H1304" s="1" t="s">
        <v>17466</v>
      </c>
      <c r="I1304" s="1" t="s">
        <v>12627</v>
      </c>
      <c r="J1304" s="1" t="str">
        <f ca="1">IFERROR(__xludf.DUMMYFUNCTION("LEFT(INDEX(SPLIT(L1304, "" ""), 4), 2)"),"10")</f>
        <v>10</v>
      </c>
      <c r="K1304" s="1" t="s">
        <v>12589</v>
      </c>
      <c r="L1304" s="4" t="str">
        <f ca="1">IFERROR(__xludf.DUMMYFUNCTION("JOIN("" "", SPLIT(REGEXEXTRACT(H1304, ""(\S+\s+\S+\s+\S+\s+\S+)""), "" ""))"),"Intel Core i5 10400")</f>
        <v>Intel Core i5 10400</v>
      </c>
    </row>
    <row r="1305" spans="1:12">
      <c r="A1305" s="1" t="s">
        <v>17756</v>
      </c>
      <c r="B1305" s="1" t="s">
        <v>15062</v>
      </c>
      <c r="D1305" s="1" t="s">
        <v>16366</v>
      </c>
      <c r="E1305" s="1" t="s">
        <v>17757</v>
      </c>
      <c r="F1305" s="2" t="s">
        <v>17758</v>
      </c>
      <c r="G1305" s="1" t="s">
        <v>17759</v>
      </c>
      <c r="H1305" s="1" t="s">
        <v>17466</v>
      </c>
      <c r="I1305" s="1" t="s">
        <v>12691</v>
      </c>
      <c r="J1305" s="1" t="str">
        <f ca="1">IFERROR(__xludf.DUMMYFUNCTION("LEFT(INDEX(SPLIT(L1305, "" ""), 4), 2)"),"10")</f>
        <v>10</v>
      </c>
      <c r="K1305" s="1" t="s">
        <v>12589</v>
      </c>
      <c r="L1305" s="4" t="str">
        <f ca="1">IFERROR(__xludf.DUMMYFUNCTION("JOIN("" "", SPLIT(REGEXEXTRACT(H1305, ""(\S+\s+\S+\s+\S+\s+\S+)""), "" ""))"),"Intel Core i5 10400")</f>
        <v>Intel Core i5 10400</v>
      </c>
    </row>
    <row r="1306" spans="1:12">
      <c r="A1306" s="1" t="s">
        <v>17760</v>
      </c>
      <c r="B1306" s="1" t="s">
        <v>15062</v>
      </c>
      <c r="D1306" s="1" t="s">
        <v>16375</v>
      </c>
      <c r="E1306" s="1" t="s">
        <v>17761</v>
      </c>
      <c r="F1306" s="2" t="s">
        <v>17762</v>
      </c>
      <c r="G1306" s="1" t="s">
        <v>17763</v>
      </c>
      <c r="H1306" s="1" t="s">
        <v>17466</v>
      </c>
      <c r="I1306" s="1" t="s">
        <v>12636</v>
      </c>
      <c r="J1306" s="1" t="str">
        <f ca="1">IFERROR(__xludf.DUMMYFUNCTION("LEFT(INDEX(SPLIT(L1306, "" ""), 4), 2)"),"10")</f>
        <v>10</v>
      </c>
      <c r="K1306" s="1" t="s">
        <v>12589</v>
      </c>
      <c r="L1306" s="4" t="str">
        <f ca="1">IFERROR(__xludf.DUMMYFUNCTION("JOIN("" "", SPLIT(REGEXEXTRACT(H1306, ""(\S+\s+\S+\s+\S+\s+\S+)""), "" ""))"),"Intel Core i5 10400")</f>
        <v>Intel Core i5 10400</v>
      </c>
    </row>
    <row r="1307" spans="1:12">
      <c r="A1307" s="1" t="s">
        <v>17764</v>
      </c>
      <c r="B1307" s="1" t="s">
        <v>15062</v>
      </c>
      <c r="D1307" s="1" t="s">
        <v>16375</v>
      </c>
      <c r="E1307" s="1" t="s">
        <v>17765</v>
      </c>
      <c r="F1307" s="2" t="s">
        <v>17766</v>
      </c>
      <c r="G1307" s="1" t="s">
        <v>17767</v>
      </c>
      <c r="H1307" s="1" t="s">
        <v>17466</v>
      </c>
      <c r="I1307" s="1" t="s">
        <v>12665</v>
      </c>
      <c r="J1307" s="1" t="str">
        <f ca="1">IFERROR(__xludf.DUMMYFUNCTION("LEFT(INDEX(SPLIT(L1307, "" ""), 4), 2)"),"10")</f>
        <v>10</v>
      </c>
      <c r="K1307" s="1" t="s">
        <v>12589</v>
      </c>
      <c r="L1307" s="4" t="str">
        <f ca="1">IFERROR(__xludf.DUMMYFUNCTION("JOIN("" "", SPLIT(REGEXEXTRACT(H1307, ""(\S+\s+\S+\s+\S+\s+\S+)""), "" ""))"),"Intel Core i5 10400")</f>
        <v>Intel Core i5 10400</v>
      </c>
    </row>
    <row r="1308" spans="1:12">
      <c r="A1308" s="1" t="s">
        <v>17768</v>
      </c>
      <c r="B1308" s="1" t="s">
        <v>15062</v>
      </c>
      <c r="D1308" s="1" t="s">
        <v>16375</v>
      </c>
      <c r="E1308" s="1" t="s">
        <v>17769</v>
      </c>
      <c r="F1308" s="2" t="s">
        <v>17770</v>
      </c>
      <c r="G1308" s="1" t="s">
        <v>17771</v>
      </c>
      <c r="H1308" s="1" t="s">
        <v>17466</v>
      </c>
      <c r="I1308" s="1" t="s">
        <v>12645</v>
      </c>
      <c r="J1308" s="1" t="str">
        <f ca="1">IFERROR(__xludf.DUMMYFUNCTION("LEFT(INDEX(SPLIT(L1308, "" ""), 4), 2)"),"10")</f>
        <v>10</v>
      </c>
      <c r="K1308" s="1" t="s">
        <v>12589</v>
      </c>
      <c r="L1308" s="4" t="str">
        <f ca="1">IFERROR(__xludf.DUMMYFUNCTION("JOIN("" "", SPLIT(REGEXEXTRACT(H1308, ""(\S+\s+\S+\s+\S+\s+\S+)""), "" ""))"),"Intel Core i5 10400")</f>
        <v>Intel Core i5 10400</v>
      </c>
    </row>
    <row r="1309" spans="1:12">
      <c r="A1309" s="1" t="s">
        <v>13651</v>
      </c>
      <c r="B1309" s="1" t="s">
        <v>15062</v>
      </c>
      <c r="D1309" s="1" t="s">
        <v>16375</v>
      </c>
      <c r="E1309" s="1" t="s">
        <v>17772</v>
      </c>
      <c r="F1309" s="2" t="s">
        <v>13653</v>
      </c>
      <c r="G1309" s="1" t="s">
        <v>17773</v>
      </c>
      <c r="H1309" s="1" t="s">
        <v>17466</v>
      </c>
      <c r="I1309" s="1" t="s">
        <v>12594</v>
      </c>
      <c r="J1309" s="1" t="str">
        <f ca="1">IFERROR(__xludf.DUMMYFUNCTION("LEFT(INDEX(SPLIT(L1309, "" ""), 4), 2)"),"10")</f>
        <v>10</v>
      </c>
      <c r="K1309" s="1" t="s">
        <v>12589</v>
      </c>
      <c r="L1309" s="4" t="str">
        <f ca="1">IFERROR(__xludf.DUMMYFUNCTION("JOIN("" "", SPLIT(REGEXEXTRACT(H1309, ""(\S+\s+\S+\s+\S+\s+\S+)""), "" ""))"),"Intel Core i5 10400")</f>
        <v>Intel Core i5 10400</v>
      </c>
    </row>
    <row r="1310" spans="1:12">
      <c r="A1310" s="1" t="s">
        <v>17774</v>
      </c>
      <c r="B1310" s="1" t="s">
        <v>15062</v>
      </c>
      <c r="D1310" s="1" t="s">
        <v>16419</v>
      </c>
      <c r="E1310" s="1" t="s">
        <v>17775</v>
      </c>
      <c r="F1310" s="2" t="s">
        <v>17776</v>
      </c>
      <c r="G1310" s="1" t="s">
        <v>17777</v>
      </c>
      <c r="H1310" s="1" t="s">
        <v>17466</v>
      </c>
      <c r="I1310" s="1" t="s">
        <v>12627</v>
      </c>
      <c r="J1310" s="1" t="str">
        <f ca="1">IFERROR(__xludf.DUMMYFUNCTION("LEFT(INDEX(SPLIT(L1310, "" ""), 4), 2)"),"10")</f>
        <v>10</v>
      </c>
      <c r="K1310" s="1" t="s">
        <v>12589</v>
      </c>
      <c r="L1310" s="4" t="str">
        <f ca="1">IFERROR(__xludf.DUMMYFUNCTION("JOIN("" "", SPLIT(REGEXEXTRACT(H1310, ""(\S+\s+\S+\s+\S+\s+\S+)""), "" ""))"),"Intel Core i5 10400")</f>
        <v>Intel Core i5 10400</v>
      </c>
    </row>
    <row r="1311" spans="1:12">
      <c r="A1311" s="1" t="s">
        <v>17778</v>
      </c>
      <c r="B1311" s="1" t="s">
        <v>15062</v>
      </c>
      <c r="D1311" s="1" t="s">
        <v>16436</v>
      </c>
      <c r="E1311" s="1" t="s">
        <v>17779</v>
      </c>
      <c r="F1311" s="2" t="s">
        <v>17780</v>
      </c>
      <c r="G1311" s="1" t="s">
        <v>17781</v>
      </c>
      <c r="H1311" s="1" t="s">
        <v>17466</v>
      </c>
      <c r="I1311" s="1" t="s">
        <v>12604</v>
      </c>
      <c r="J1311" s="1" t="str">
        <f ca="1">IFERROR(__xludf.DUMMYFUNCTION("LEFT(INDEX(SPLIT(L1311, "" ""), 4), 2)"),"10")</f>
        <v>10</v>
      </c>
      <c r="K1311" s="1" t="s">
        <v>12589</v>
      </c>
      <c r="L1311" s="4" t="str">
        <f ca="1">IFERROR(__xludf.DUMMYFUNCTION("JOIN("" "", SPLIT(REGEXEXTRACT(H1311, ""(\S+\s+\S+\s+\S+\s+\S+)""), "" ""))"),"Intel Core i5 10400")</f>
        <v>Intel Core i5 10400</v>
      </c>
    </row>
    <row r="1312" spans="1:12">
      <c r="A1312" s="1" t="s">
        <v>17782</v>
      </c>
      <c r="B1312" s="1" t="s">
        <v>15062</v>
      </c>
      <c r="D1312" s="1" t="s">
        <v>12987</v>
      </c>
      <c r="E1312" s="1" t="s">
        <v>17783</v>
      </c>
      <c r="F1312" s="2" t="s">
        <v>17784</v>
      </c>
      <c r="G1312" s="1" t="s">
        <v>17785</v>
      </c>
      <c r="H1312" s="1" t="s">
        <v>17466</v>
      </c>
      <c r="I1312" s="1" t="s">
        <v>13137</v>
      </c>
      <c r="J1312" s="1" t="str">
        <f ca="1">IFERROR(__xludf.DUMMYFUNCTION("LEFT(INDEX(SPLIT(L1312, "" ""), 4), 2)"),"10")</f>
        <v>10</v>
      </c>
      <c r="K1312" s="1" t="s">
        <v>12589</v>
      </c>
      <c r="L1312" s="4" t="str">
        <f ca="1">IFERROR(__xludf.DUMMYFUNCTION("JOIN("" "", SPLIT(REGEXEXTRACT(H1312, ""(\S+\s+\S+\s+\S+\s+\S+)""), "" ""))"),"Intel Core i5 10400")</f>
        <v>Intel Core i5 10400</v>
      </c>
    </row>
    <row r="1313" spans="1:12">
      <c r="A1313" s="1" t="s">
        <v>17786</v>
      </c>
      <c r="B1313" s="1" t="s">
        <v>15062</v>
      </c>
      <c r="D1313" s="1" t="s">
        <v>13643</v>
      </c>
      <c r="E1313" s="1" t="s">
        <v>17783</v>
      </c>
      <c r="F1313" s="2" t="s">
        <v>17787</v>
      </c>
      <c r="G1313" s="1" t="s">
        <v>17788</v>
      </c>
      <c r="H1313" s="1" t="s">
        <v>17466</v>
      </c>
      <c r="I1313" s="1" t="s">
        <v>12665</v>
      </c>
      <c r="J1313" s="1" t="str">
        <f ca="1">IFERROR(__xludf.DUMMYFUNCTION("LEFT(INDEX(SPLIT(L1313, "" ""), 4), 2)"),"10")</f>
        <v>10</v>
      </c>
      <c r="K1313" s="1" t="s">
        <v>12589</v>
      </c>
      <c r="L1313" s="4" t="str">
        <f ca="1">IFERROR(__xludf.DUMMYFUNCTION("JOIN("" "", SPLIT(REGEXEXTRACT(H1313, ""(\S+\s+\S+\s+\S+\s+\S+)""), "" ""))"),"Intel Core i5 10400")</f>
        <v>Intel Core i5 10400</v>
      </c>
    </row>
    <row r="1314" spans="1:12">
      <c r="A1314" s="1" t="s">
        <v>17789</v>
      </c>
      <c r="B1314" s="1" t="s">
        <v>15062</v>
      </c>
      <c r="D1314" s="1" t="s">
        <v>16393</v>
      </c>
      <c r="E1314" s="1" t="s">
        <v>17783</v>
      </c>
      <c r="F1314" s="2" t="s">
        <v>17790</v>
      </c>
      <c r="G1314" s="1" t="s">
        <v>17791</v>
      </c>
      <c r="H1314" s="1" t="s">
        <v>17466</v>
      </c>
      <c r="I1314" s="1" t="s">
        <v>12681</v>
      </c>
      <c r="J1314" s="1" t="str">
        <f ca="1">IFERROR(__xludf.DUMMYFUNCTION("LEFT(INDEX(SPLIT(L1314, "" ""), 4), 2)"),"10")</f>
        <v>10</v>
      </c>
      <c r="K1314" s="1" t="s">
        <v>12589</v>
      </c>
      <c r="L1314" s="4" t="str">
        <f ca="1">IFERROR(__xludf.DUMMYFUNCTION("JOIN("" "", SPLIT(REGEXEXTRACT(H1314, ""(\S+\s+\S+\s+\S+\s+\S+)""), "" ""))"),"Intel Core i5 10400")</f>
        <v>Intel Core i5 10400</v>
      </c>
    </row>
    <row r="1315" spans="1:12">
      <c r="A1315" s="1" t="s">
        <v>17792</v>
      </c>
      <c r="B1315" s="1" t="s">
        <v>17793</v>
      </c>
      <c r="D1315" s="1" t="s">
        <v>10479</v>
      </c>
      <c r="E1315" s="1" t="s">
        <v>17794</v>
      </c>
      <c r="F1315" s="2" t="s">
        <v>17795</v>
      </c>
      <c r="G1315" s="1" t="s">
        <v>17796</v>
      </c>
      <c r="H1315" s="1" t="s">
        <v>17797</v>
      </c>
      <c r="I1315" s="1" t="s">
        <v>12599</v>
      </c>
      <c r="J1315" s="1" t="str">
        <f ca="1">IFERROR(__xludf.DUMMYFUNCTION("LEFT(INDEX(SPLIT(L1315, "" ""), 4), 2)"),"11")</f>
        <v>11</v>
      </c>
      <c r="K1315" s="1" t="s">
        <v>12589</v>
      </c>
      <c r="L1315" s="4" t="str">
        <f ca="1">IFERROR(__xludf.DUMMYFUNCTION("JOIN("" "", SPLIT(REGEXEXTRACT(H1315, ""(\S+\s+\S+\s+\S+\s+\S+)""), "" ""))"),"Intel Core i9 11900KF")</f>
        <v>Intel Core i9 11900KF</v>
      </c>
    </row>
    <row r="1316" spans="1:12">
      <c r="A1316" s="1" t="s">
        <v>17798</v>
      </c>
      <c r="B1316" s="1" t="s">
        <v>17793</v>
      </c>
      <c r="D1316" s="1" t="s">
        <v>10755</v>
      </c>
      <c r="E1316" s="1" t="s">
        <v>17799</v>
      </c>
      <c r="F1316" s="2" t="s">
        <v>17800</v>
      </c>
      <c r="G1316" s="1" t="s">
        <v>17801</v>
      </c>
      <c r="H1316" s="1" t="s">
        <v>17797</v>
      </c>
      <c r="I1316" s="1" t="s">
        <v>13224</v>
      </c>
      <c r="J1316" s="1" t="str">
        <f ca="1">IFERROR(__xludf.DUMMYFUNCTION("LEFT(INDEX(SPLIT(L1316, "" ""), 4), 2)"),"11")</f>
        <v>11</v>
      </c>
      <c r="K1316" s="1" t="s">
        <v>12589</v>
      </c>
      <c r="L1316" s="4" t="str">
        <f ca="1">IFERROR(__xludf.DUMMYFUNCTION("JOIN("" "", SPLIT(REGEXEXTRACT(H1316, ""(\S+\s+\S+\s+\S+\s+\S+)""), "" ""))"),"Intel Core i9 11900KF")</f>
        <v>Intel Core i9 11900KF</v>
      </c>
    </row>
    <row r="1317" spans="1:12">
      <c r="A1317" s="1" t="s">
        <v>14951</v>
      </c>
      <c r="B1317" s="1" t="s">
        <v>16724</v>
      </c>
      <c r="D1317" s="1" t="s">
        <v>10347</v>
      </c>
      <c r="E1317" s="1" t="s">
        <v>17802</v>
      </c>
      <c r="F1317" s="2" t="s">
        <v>14953</v>
      </c>
      <c r="G1317" s="1" t="s">
        <v>17803</v>
      </c>
      <c r="H1317" s="1" t="s">
        <v>17804</v>
      </c>
      <c r="I1317" s="1" t="s">
        <v>12714</v>
      </c>
      <c r="J1317" s="1" t="str">
        <f ca="1">IFERROR(__xludf.DUMMYFUNCTION("LEFT(INDEX(SPLIT(L1317, "" ""), 4), 2)"),"11")</f>
        <v>11</v>
      </c>
      <c r="K1317" s="1" t="s">
        <v>12589</v>
      </c>
      <c r="L1317" s="4" t="str">
        <f ca="1">IFERROR(__xludf.DUMMYFUNCTION("JOIN("" "", SPLIT(REGEXEXTRACT(H1317, ""(\S+\s+\S+\s+\S+\s+\S+)""), "" ""))"),"Intel Core i7 11700F")</f>
        <v>Intel Core i7 11700F</v>
      </c>
    </row>
    <row r="1318" spans="1:12">
      <c r="A1318" s="1" t="s">
        <v>17805</v>
      </c>
      <c r="B1318" s="1" t="s">
        <v>16724</v>
      </c>
      <c r="D1318" s="1" t="s">
        <v>10778</v>
      </c>
      <c r="E1318" s="1" t="s">
        <v>17806</v>
      </c>
      <c r="F1318" s="2" t="s">
        <v>17807</v>
      </c>
      <c r="G1318" s="1" t="s">
        <v>17808</v>
      </c>
      <c r="H1318" s="1" t="s">
        <v>17804</v>
      </c>
      <c r="I1318" s="1" t="s">
        <v>13137</v>
      </c>
      <c r="J1318" s="1" t="str">
        <f ca="1">IFERROR(__xludf.DUMMYFUNCTION("LEFT(INDEX(SPLIT(L1318, "" ""), 4), 2)"),"11")</f>
        <v>11</v>
      </c>
      <c r="K1318" s="1" t="s">
        <v>12589</v>
      </c>
      <c r="L1318" s="4" t="str">
        <f ca="1">IFERROR(__xludf.DUMMYFUNCTION("JOIN("" "", SPLIT(REGEXEXTRACT(H1318, ""(\S+\s+\S+\s+\S+\s+\S+)""), "" ""))"),"Intel Core i7 11700F")</f>
        <v>Intel Core i7 11700F</v>
      </c>
    </row>
    <row r="1319" spans="1:12">
      <c r="A1319" s="1" t="s">
        <v>12896</v>
      </c>
      <c r="B1319" s="1" t="s">
        <v>15885</v>
      </c>
      <c r="D1319" s="1" t="s">
        <v>12888</v>
      </c>
      <c r="E1319" s="1" t="s">
        <v>17809</v>
      </c>
      <c r="F1319" s="2" t="s">
        <v>12898</v>
      </c>
      <c r="G1319" s="1" t="s">
        <v>17810</v>
      </c>
      <c r="H1319" s="1" t="s">
        <v>17811</v>
      </c>
      <c r="I1319" s="1" t="s">
        <v>12599</v>
      </c>
      <c r="J1319" s="1" t="str">
        <f ca="1">IFERROR(__xludf.DUMMYFUNCTION("LEFT(INDEX(SPLIT(L1319, "" ""), 4), 2)"),"11")</f>
        <v>11</v>
      </c>
      <c r="K1319" s="1" t="s">
        <v>12589</v>
      </c>
      <c r="L1319" s="4" t="str">
        <f ca="1">IFERROR(__xludf.DUMMYFUNCTION("JOIN("" "", SPLIT(REGEXEXTRACT(H1319, ""(\S+\s+\S+\s+\S+\s+\S+)""), "" ""))"),"Intel Core i7 11700KF")</f>
        <v>Intel Core i7 11700KF</v>
      </c>
    </row>
    <row r="1320" spans="1:12">
      <c r="A1320" s="1" t="s">
        <v>17812</v>
      </c>
      <c r="B1320" s="1" t="s">
        <v>15885</v>
      </c>
      <c r="D1320" s="1" t="s">
        <v>12940</v>
      </c>
      <c r="E1320" s="1" t="s">
        <v>17813</v>
      </c>
      <c r="F1320" s="2" t="s">
        <v>17814</v>
      </c>
      <c r="G1320" s="1" t="s">
        <v>17815</v>
      </c>
      <c r="H1320" s="1" t="s">
        <v>17811</v>
      </c>
      <c r="I1320" s="1" t="s">
        <v>13137</v>
      </c>
      <c r="J1320" s="1" t="str">
        <f ca="1">IFERROR(__xludf.DUMMYFUNCTION("LEFT(INDEX(SPLIT(L1320, "" ""), 4), 2)"),"11")</f>
        <v>11</v>
      </c>
      <c r="K1320" s="1" t="s">
        <v>12589</v>
      </c>
      <c r="L1320" s="4" t="str">
        <f ca="1">IFERROR(__xludf.DUMMYFUNCTION("JOIN("" "", SPLIT(REGEXEXTRACT(H1320, ""(\S+\s+\S+\s+\S+\s+\S+)""), "" ""))"),"Intel Core i7 11700KF")</f>
        <v>Intel Core i7 11700KF</v>
      </c>
    </row>
    <row r="1321" spans="1:12">
      <c r="A1321" s="1" t="s">
        <v>17816</v>
      </c>
      <c r="B1321" s="1" t="s">
        <v>15885</v>
      </c>
      <c r="D1321" s="1" t="s">
        <v>13552</v>
      </c>
      <c r="E1321" s="1" t="s">
        <v>17813</v>
      </c>
      <c r="F1321" s="2" t="s">
        <v>17817</v>
      </c>
      <c r="G1321" s="1" t="s">
        <v>17818</v>
      </c>
      <c r="H1321" s="1" t="s">
        <v>17811</v>
      </c>
      <c r="I1321" s="1" t="s">
        <v>12691</v>
      </c>
      <c r="J1321" s="1" t="str">
        <f ca="1">IFERROR(__xludf.DUMMYFUNCTION("LEFT(INDEX(SPLIT(L1321, "" ""), 4), 2)"),"11")</f>
        <v>11</v>
      </c>
      <c r="K1321" s="1" t="s">
        <v>12589</v>
      </c>
      <c r="L1321" s="4" t="str">
        <f ca="1">IFERROR(__xludf.DUMMYFUNCTION("JOIN("" "", SPLIT(REGEXEXTRACT(H1321, ""(\S+\s+\S+\s+\S+\s+\S+)""), "" ""))"),"Intel Core i7 11700KF")</f>
        <v>Intel Core i7 11700KF</v>
      </c>
    </row>
    <row r="1322" spans="1:12">
      <c r="A1322" s="1" t="s">
        <v>17819</v>
      </c>
      <c r="B1322" s="1" t="s">
        <v>17820</v>
      </c>
      <c r="D1322" s="1" t="s">
        <v>10479</v>
      </c>
      <c r="E1322" s="1" t="s">
        <v>17821</v>
      </c>
      <c r="F1322" s="2" t="s">
        <v>17822</v>
      </c>
      <c r="G1322" s="1" t="s">
        <v>17823</v>
      </c>
      <c r="H1322" s="1" t="s">
        <v>17824</v>
      </c>
      <c r="I1322" s="1" t="s">
        <v>12714</v>
      </c>
      <c r="J1322" s="1" t="str">
        <f ca="1">IFERROR(__xludf.DUMMYFUNCTION("LEFT(INDEX(SPLIT(L1322, "" ""), 4), 2)"),"10")</f>
        <v>10</v>
      </c>
      <c r="K1322" s="1" t="s">
        <v>12589</v>
      </c>
      <c r="L1322" s="4" t="str">
        <f ca="1">IFERROR(__xludf.DUMMYFUNCTION("JOIN("" "", SPLIT(REGEXEXTRACT(H1322, ""(\S+\s+\S+\s+\S+\s+\S+)""), "" ""))"),"Intel Core i7 10700KF")</f>
        <v>Intel Core i7 10700KF</v>
      </c>
    </row>
    <row r="1323" spans="1:12">
      <c r="A1323" s="1" t="s">
        <v>17825</v>
      </c>
      <c r="B1323" s="1" t="s">
        <v>17820</v>
      </c>
      <c r="D1323" s="1" t="s">
        <v>13266</v>
      </c>
      <c r="E1323" s="1" t="s">
        <v>17826</v>
      </c>
      <c r="F1323" s="2" t="s">
        <v>17827</v>
      </c>
      <c r="G1323" s="1" t="s">
        <v>17828</v>
      </c>
      <c r="H1323" s="1" t="s">
        <v>17824</v>
      </c>
      <c r="I1323" s="1" t="s">
        <v>12604</v>
      </c>
      <c r="J1323" s="1" t="str">
        <f ca="1">IFERROR(__xludf.DUMMYFUNCTION("LEFT(INDEX(SPLIT(L1323, "" ""), 4), 2)"),"10")</f>
        <v>10</v>
      </c>
      <c r="K1323" s="1" t="s">
        <v>12589</v>
      </c>
      <c r="L1323" s="4" t="str">
        <f ca="1">IFERROR(__xludf.DUMMYFUNCTION("JOIN("" "", SPLIT(REGEXEXTRACT(H1323, ""(\S+\s+\S+\s+\S+\s+\S+)""), "" ""))"),"Intel Core i7 10700KF")</f>
        <v>Intel Core i7 10700KF</v>
      </c>
    </row>
    <row r="1324" spans="1:12">
      <c r="A1324" s="1" t="s">
        <v>17829</v>
      </c>
      <c r="B1324" s="1" t="s">
        <v>17820</v>
      </c>
      <c r="D1324" s="1" t="s">
        <v>13454</v>
      </c>
      <c r="E1324" s="1" t="s">
        <v>17830</v>
      </c>
      <c r="F1324" s="2" t="s">
        <v>17831</v>
      </c>
      <c r="G1324" s="1" t="s">
        <v>17832</v>
      </c>
      <c r="H1324" s="1" t="s">
        <v>17824</v>
      </c>
      <c r="I1324" s="1" t="s">
        <v>12714</v>
      </c>
      <c r="J1324" s="1" t="str">
        <f ca="1">IFERROR(__xludf.DUMMYFUNCTION("LEFT(INDEX(SPLIT(L1324, "" ""), 4), 2)"),"10")</f>
        <v>10</v>
      </c>
      <c r="K1324" s="1" t="s">
        <v>12589</v>
      </c>
      <c r="L1324" s="4" t="str">
        <f ca="1">IFERROR(__xludf.DUMMYFUNCTION("JOIN("" "", SPLIT(REGEXEXTRACT(H1324, ""(\S+\s+\S+\s+\S+\s+\S+)""), "" ""))"),"Intel Core i7 10700KF")</f>
        <v>Intel Core i7 10700KF</v>
      </c>
    </row>
    <row r="1325" spans="1:12">
      <c r="A1325" s="1" t="s">
        <v>17833</v>
      </c>
      <c r="B1325" s="1" t="s">
        <v>17820</v>
      </c>
      <c r="D1325" s="1" t="s">
        <v>13454</v>
      </c>
      <c r="E1325" s="1" t="s">
        <v>17834</v>
      </c>
      <c r="F1325" s="2" t="s">
        <v>17835</v>
      </c>
      <c r="G1325" s="1" t="s">
        <v>17836</v>
      </c>
      <c r="H1325" s="1" t="s">
        <v>17824</v>
      </c>
      <c r="I1325" s="1" t="s">
        <v>12588</v>
      </c>
      <c r="J1325" s="1" t="str">
        <f ca="1">IFERROR(__xludf.DUMMYFUNCTION("LEFT(INDEX(SPLIT(L1325, "" ""), 4), 2)"),"10")</f>
        <v>10</v>
      </c>
      <c r="K1325" s="1" t="s">
        <v>12589</v>
      </c>
      <c r="L1325" s="4" t="str">
        <f ca="1">IFERROR(__xludf.DUMMYFUNCTION("JOIN("" "", SPLIT(REGEXEXTRACT(H1325, ""(\S+\s+\S+\s+\S+\s+\S+)""), "" ""))"),"Intel Core i7 10700KF")</f>
        <v>Intel Core i7 10700KF</v>
      </c>
    </row>
    <row r="1326" spans="1:12">
      <c r="A1326" s="1" t="s">
        <v>17837</v>
      </c>
      <c r="B1326" s="1" t="s">
        <v>17820</v>
      </c>
      <c r="D1326" s="1" t="s">
        <v>13557</v>
      </c>
      <c r="E1326" s="1" t="s">
        <v>17838</v>
      </c>
      <c r="F1326" s="2" t="s">
        <v>17839</v>
      </c>
      <c r="G1326" s="1" t="s">
        <v>17840</v>
      </c>
      <c r="H1326" s="1" t="s">
        <v>17824</v>
      </c>
      <c r="I1326" s="1" t="s">
        <v>12681</v>
      </c>
      <c r="J1326" s="1" t="str">
        <f ca="1">IFERROR(__xludf.DUMMYFUNCTION("LEFT(INDEX(SPLIT(L1326, "" ""), 4), 2)"),"10")</f>
        <v>10</v>
      </c>
      <c r="K1326" s="1" t="s">
        <v>12589</v>
      </c>
      <c r="L1326" s="4" t="str">
        <f ca="1">IFERROR(__xludf.DUMMYFUNCTION("JOIN("" "", SPLIT(REGEXEXTRACT(H1326, ""(\S+\s+\S+\s+\S+\s+\S+)""), "" ""))"),"Intel Core i7 10700KF")</f>
        <v>Intel Core i7 10700KF</v>
      </c>
    </row>
    <row r="1327" spans="1:12">
      <c r="A1327" s="1" t="s">
        <v>17841</v>
      </c>
      <c r="B1327" s="1" t="s">
        <v>17820</v>
      </c>
      <c r="D1327" s="1" t="s">
        <v>13656</v>
      </c>
      <c r="E1327" s="1" t="s">
        <v>17842</v>
      </c>
      <c r="F1327" s="2" t="s">
        <v>17843</v>
      </c>
      <c r="G1327" s="1" t="s">
        <v>17844</v>
      </c>
      <c r="H1327" s="1" t="s">
        <v>17824</v>
      </c>
      <c r="I1327" s="1" t="s">
        <v>12588</v>
      </c>
      <c r="J1327" s="1" t="str">
        <f ca="1">IFERROR(__xludf.DUMMYFUNCTION("LEFT(INDEX(SPLIT(L1327, "" ""), 4), 2)"),"10")</f>
        <v>10</v>
      </c>
      <c r="K1327" s="1" t="s">
        <v>12589</v>
      </c>
      <c r="L1327" s="4" t="str">
        <f ca="1">IFERROR(__xludf.DUMMYFUNCTION("JOIN("" "", SPLIT(REGEXEXTRACT(H1327, ""(\S+\s+\S+\s+\S+\s+\S+)""), "" ""))"),"Intel Core i7 10700KF")</f>
        <v>Intel Core i7 10700KF</v>
      </c>
    </row>
    <row r="1328" spans="1:12">
      <c r="A1328" s="1" t="s">
        <v>17845</v>
      </c>
      <c r="B1328" s="1" t="s">
        <v>16724</v>
      </c>
      <c r="D1328" s="1" t="s">
        <v>10778</v>
      </c>
      <c r="E1328" s="1" t="s">
        <v>17846</v>
      </c>
      <c r="F1328" s="2" t="s">
        <v>17847</v>
      </c>
      <c r="G1328" s="1" t="s">
        <v>17848</v>
      </c>
      <c r="H1328" s="1" t="s">
        <v>17849</v>
      </c>
      <c r="I1328" s="1" t="s">
        <v>12594</v>
      </c>
      <c r="J1328" s="1" t="str">
        <f ca="1">IFERROR(__xludf.DUMMYFUNCTION("LEFT(INDEX(SPLIT(L1328, "" ""), 4), 2)"),"13")</f>
        <v>13</v>
      </c>
      <c r="K1328" s="1" t="s">
        <v>12589</v>
      </c>
      <c r="L1328" s="4" t="str">
        <f ca="1">IFERROR(__xludf.DUMMYFUNCTION("JOIN("" "", SPLIT(REGEXEXTRACT(H1328, ""(\S+\s+\S+\s+\S+\s+\S+)""), "" ""))"),"Intel Core i9 13900")</f>
        <v>Intel Core i9 13900</v>
      </c>
    </row>
    <row r="1329" spans="1:12">
      <c r="A1329" s="1" t="s">
        <v>17850</v>
      </c>
      <c r="B1329" s="1" t="s">
        <v>16724</v>
      </c>
      <c r="D1329" s="1" t="s">
        <v>12879</v>
      </c>
      <c r="E1329" s="1" t="s">
        <v>17851</v>
      </c>
      <c r="F1329" s="2" t="s">
        <v>17852</v>
      </c>
      <c r="G1329" s="1" t="s">
        <v>17853</v>
      </c>
      <c r="H1329" s="1" t="s">
        <v>17849</v>
      </c>
      <c r="I1329" s="1" t="s">
        <v>12696</v>
      </c>
      <c r="J1329" s="1" t="str">
        <f ca="1">IFERROR(__xludf.DUMMYFUNCTION("LEFT(INDEX(SPLIT(L1329, "" ""), 4), 2)"),"13")</f>
        <v>13</v>
      </c>
      <c r="K1329" s="1" t="s">
        <v>12589</v>
      </c>
      <c r="L1329" s="4" t="str">
        <f ca="1">IFERROR(__xludf.DUMMYFUNCTION("JOIN("" "", SPLIT(REGEXEXTRACT(H1329, ""(\S+\s+\S+\s+\S+\s+\S+)""), "" ""))"),"Intel Core i9 13900")</f>
        <v>Intel Core i9 13900</v>
      </c>
    </row>
    <row r="1330" spans="1:12">
      <c r="A1330" s="1" t="s">
        <v>17854</v>
      </c>
      <c r="B1330" s="1" t="s">
        <v>16931</v>
      </c>
      <c r="D1330" s="1" t="s">
        <v>10740</v>
      </c>
      <c r="E1330" s="1" t="s">
        <v>17855</v>
      </c>
      <c r="F1330" s="2" t="s">
        <v>17856</v>
      </c>
      <c r="G1330" s="1" t="s">
        <v>17857</v>
      </c>
      <c r="H1330" s="1" t="s">
        <v>17858</v>
      </c>
      <c r="I1330" s="1" t="s">
        <v>14886</v>
      </c>
      <c r="J1330" s="1" t="str">
        <f ca="1">IFERROR(__xludf.DUMMYFUNCTION("LEFT(INDEX(SPLIT(L1330, "" ""), 4), 2)"),"11")</f>
        <v>11</v>
      </c>
      <c r="K1330" s="1" t="s">
        <v>12589</v>
      </c>
      <c r="L1330" s="4" t="str">
        <f ca="1">IFERROR(__xludf.DUMMYFUNCTION("JOIN("" "", SPLIT(REGEXEXTRACT(H1330, ""(\S+\s+\S+\s+\S+\s+\S+)""), "" ""))"),"Intel Core i5 11600K")</f>
        <v>Intel Core i5 11600K</v>
      </c>
    </row>
    <row r="1331" spans="1:12">
      <c r="A1331" s="1" t="s">
        <v>17859</v>
      </c>
      <c r="B1331" s="1" t="s">
        <v>16931</v>
      </c>
      <c r="D1331" s="1" t="s">
        <v>12879</v>
      </c>
      <c r="E1331" s="1" t="s">
        <v>17860</v>
      </c>
      <c r="F1331" s="2" t="s">
        <v>17861</v>
      </c>
      <c r="G1331" s="1" t="s">
        <v>17862</v>
      </c>
      <c r="H1331" s="1" t="s">
        <v>17858</v>
      </c>
      <c r="I1331" s="1" t="s">
        <v>12748</v>
      </c>
      <c r="J1331" s="1" t="str">
        <f ca="1">IFERROR(__xludf.DUMMYFUNCTION("LEFT(INDEX(SPLIT(L1331, "" ""), 4), 2)"),"11")</f>
        <v>11</v>
      </c>
      <c r="K1331" s="1" t="s">
        <v>12589</v>
      </c>
      <c r="L1331" s="4" t="str">
        <f ca="1">IFERROR(__xludf.DUMMYFUNCTION("JOIN("" "", SPLIT(REGEXEXTRACT(H1331, ""(\S+\s+\S+\s+\S+\s+\S+)""), "" ""))"),"Intel Core i5 11600K")</f>
        <v>Intel Core i5 11600K</v>
      </c>
    </row>
    <row r="1332" spans="1:12">
      <c r="A1332" s="1" t="s">
        <v>17863</v>
      </c>
      <c r="B1332" s="1" t="s">
        <v>16931</v>
      </c>
      <c r="D1332" s="1" t="s">
        <v>12888</v>
      </c>
      <c r="E1332" s="1" t="s">
        <v>17864</v>
      </c>
      <c r="F1332" s="2" t="s">
        <v>17865</v>
      </c>
      <c r="G1332" s="1" t="s">
        <v>17866</v>
      </c>
      <c r="H1332" s="1" t="s">
        <v>17858</v>
      </c>
      <c r="I1332" s="1" t="s">
        <v>12599</v>
      </c>
      <c r="J1332" s="1" t="str">
        <f ca="1">IFERROR(__xludf.DUMMYFUNCTION("LEFT(INDEX(SPLIT(L1332, "" ""), 4), 2)"),"11")</f>
        <v>11</v>
      </c>
      <c r="K1332" s="1" t="s">
        <v>12589</v>
      </c>
      <c r="L1332" s="4" t="str">
        <f ca="1">IFERROR(__xludf.DUMMYFUNCTION("JOIN("" "", SPLIT(REGEXEXTRACT(H1332, ""(\S+\s+\S+\s+\S+\s+\S+)""), "" ""))"),"Intel Core i5 11600K")</f>
        <v>Intel Core i5 11600K</v>
      </c>
    </row>
    <row r="1333" spans="1:12">
      <c r="A1333" s="1" t="s">
        <v>17867</v>
      </c>
      <c r="B1333" s="1" t="s">
        <v>16931</v>
      </c>
      <c r="D1333" s="1" t="s">
        <v>12905</v>
      </c>
      <c r="E1333" s="1" t="s">
        <v>17868</v>
      </c>
      <c r="F1333" s="2" t="s">
        <v>17869</v>
      </c>
      <c r="G1333" s="1" t="s">
        <v>17870</v>
      </c>
      <c r="H1333" s="1" t="s">
        <v>17858</v>
      </c>
      <c r="I1333" s="1" t="s">
        <v>12594</v>
      </c>
      <c r="J1333" s="1" t="str">
        <f ca="1">IFERROR(__xludf.DUMMYFUNCTION("LEFT(INDEX(SPLIT(L1333, "" ""), 4), 2)"),"11")</f>
        <v>11</v>
      </c>
      <c r="K1333" s="1" t="s">
        <v>12589</v>
      </c>
      <c r="L1333" s="4" t="str">
        <f ca="1">IFERROR(__xludf.DUMMYFUNCTION("JOIN("" "", SPLIT(REGEXEXTRACT(H1333, ""(\S+\s+\S+\s+\S+\s+\S+)""), "" ""))"),"Intel Core i5 11600K")</f>
        <v>Intel Core i5 11600K</v>
      </c>
    </row>
    <row r="1334" spans="1:12">
      <c r="A1334" s="1" t="s">
        <v>17871</v>
      </c>
      <c r="B1334" s="1" t="s">
        <v>16931</v>
      </c>
      <c r="D1334" s="1" t="s">
        <v>12905</v>
      </c>
      <c r="E1334" s="1" t="s">
        <v>17872</v>
      </c>
      <c r="F1334" s="2" t="s">
        <v>17873</v>
      </c>
      <c r="G1334" s="1" t="s">
        <v>17874</v>
      </c>
      <c r="H1334" s="1" t="s">
        <v>17858</v>
      </c>
      <c r="I1334" s="1" t="s">
        <v>12594</v>
      </c>
      <c r="J1334" s="1" t="str">
        <f ca="1">IFERROR(__xludf.DUMMYFUNCTION("LEFT(INDEX(SPLIT(L1334, "" ""), 4), 2)"),"11")</f>
        <v>11</v>
      </c>
      <c r="K1334" s="1" t="s">
        <v>12589</v>
      </c>
      <c r="L1334" s="4" t="str">
        <f ca="1">IFERROR(__xludf.DUMMYFUNCTION("JOIN("" "", SPLIT(REGEXEXTRACT(H1334, ""(\S+\s+\S+\s+\S+\s+\S+)""), "" ""))"),"Intel Core i5 11600K")</f>
        <v>Intel Core i5 11600K</v>
      </c>
    </row>
    <row r="1335" spans="1:12">
      <c r="A1335" s="1" t="s">
        <v>17875</v>
      </c>
      <c r="B1335" s="1" t="s">
        <v>16931</v>
      </c>
      <c r="D1335" s="1" t="s">
        <v>12953</v>
      </c>
      <c r="E1335" s="1" t="s">
        <v>17876</v>
      </c>
      <c r="F1335" s="2" t="s">
        <v>17877</v>
      </c>
      <c r="G1335" s="1" t="s">
        <v>17878</v>
      </c>
      <c r="H1335" s="1" t="s">
        <v>17858</v>
      </c>
      <c r="I1335" s="1" t="s">
        <v>12681</v>
      </c>
      <c r="J1335" s="1" t="str">
        <f ca="1">IFERROR(__xludf.DUMMYFUNCTION("LEFT(INDEX(SPLIT(L1335, "" ""), 4), 2)"),"11")</f>
        <v>11</v>
      </c>
      <c r="K1335" s="1" t="s">
        <v>12589</v>
      </c>
      <c r="L1335" s="4" t="str">
        <f ca="1">IFERROR(__xludf.DUMMYFUNCTION("JOIN("" "", SPLIT(REGEXEXTRACT(H1335, ""(\S+\s+\S+\s+\S+\s+\S+)""), "" ""))"),"Intel Core i5 11600K")</f>
        <v>Intel Core i5 11600K</v>
      </c>
    </row>
    <row r="1336" spans="1:12">
      <c r="A1336" s="1" t="s">
        <v>17879</v>
      </c>
      <c r="B1336" s="1" t="s">
        <v>16931</v>
      </c>
      <c r="D1336" s="1" t="s">
        <v>12987</v>
      </c>
      <c r="E1336" s="1" t="s">
        <v>17880</v>
      </c>
      <c r="F1336" s="2" t="s">
        <v>17881</v>
      </c>
      <c r="G1336" s="1" t="s">
        <v>17882</v>
      </c>
      <c r="H1336" s="1" t="s">
        <v>17858</v>
      </c>
      <c r="I1336" s="1" t="s">
        <v>12665</v>
      </c>
      <c r="J1336" s="1" t="str">
        <f ca="1">IFERROR(__xludf.DUMMYFUNCTION("LEFT(INDEX(SPLIT(L1336, "" ""), 4), 2)"),"11")</f>
        <v>11</v>
      </c>
      <c r="K1336" s="1" t="s">
        <v>12589</v>
      </c>
      <c r="L1336" s="4" t="str">
        <f ca="1">IFERROR(__xludf.DUMMYFUNCTION("JOIN("" "", SPLIT(REGEXEXTRACT(H1336, ""(\S+\s+\S+\s+\S+\s+\S+)""), "" ""))"),"Intel Core i5 11600K")</f>
        <v>Intel Core i5 11600K</v>
      </c>
    </row>
    <row r="1337" spans="1:12">
      <c r="A1337" s="1" t="s">
        <v>17883</v>
      </c>
      <c r="B1337" s="1" t="s">
        <v>16931</v>
      </c>
      <c r="D1337" s="1" t="s">
        <v>12987</v>
      </c>
      <c r="E1337" s="1" t="s">
        <v>17884</v>
      </c>
      <c r="F1337" s="2" t="s">
        <v>17885</v>
      </c>
      <c r="G1337" s="1" t="s">
        <v>17886</v>
      </c>
      <c r="H1337" s="1" t="s">
        <v>17858</v>
      </c>
      <c r="I1337" s="1" t="s">
        <v>13137</v>
      </c>
      <c r="J1337" s="1" t="str">
        <f ca="1">IFERROR(__xludf.DUMMYFUNCTION("LEFT(INDEX(SPLIT(L1337, "" ""), 4), 2)"),"11")</f>
        <v>11</v>
      </c>
      <c r="K1337" s="1" t="s">
        <v>12589</v>
      </c>
      <c r="L1337" s="4" t="str">
        <f ca="1">IFERROR(__xludf.DUMMYFUNCTION("JOIN("" "", SPLIT(REGEXEXTRACT(H1337, ""(\S+\s+\S+\s+\S+\s+\S+)""), "" ""))"),"Intel Core i5 11600K")</f>
        <v>Intel Core i5 11600K</v>
      </c>
    </row>
    <row r="1338" spans="1:12">
      <c r="A1338" s="1" t="s">
        <v>17887</v>
      </c>
      <c r="B1338" s="1" t="s">
        <v>16931</v>
      </c>
      <c r="D1338" s="1" t="s">
        <v>12987</v>
      </c>
      <c r="E1338" s="1" t="s">
        <v>17888</v>
      </c>
      <c r="F1338" s="2" t="s">
        <v>17889</v>
      </c>
      <c r="G1338" s="1" t="s">
        <v>17890</v>
      </c>
      <c r="H1338" s="1" t="s">
        <v>17858</v>
      </c>
      <c r="I1338" s="1" t="s">
        <v>12599</v>
      </c>
      <c r="J1338" s="1" t="str">
        <f ca="1">IFERROR(__xludf.DUMMYFUNCTION("LEFT(INDEX(SPLIT(L1338, "" ""), 4), 2)"),"11")</f>
        <v>11</v>
      </c>
      <c r="K1338" s="1" t="s">
        <v>12589</v>
      </c>
      <c r="L1338" s="4" t="str">
        <f ca="1">IFERROR(__xludf.DUMMYFUNCTION("JOIN("" "", SPLIT(REGEXEXTRACT(H1338, ""(\S+\s+\S+\s+\S+\s+\S+)""), "" ""))"),"Intel Core i5 11600K")</f>
        <v>Intel Core i5 11600K</v>
      </c>
    </row>
    <row r="1339" spans="1:12">
      <c r="A1339" s="1" t="s">
        <v>17891</v>
      </c>
      <c r="B1339" s="1" t="s">
        <v>16931</v>
      </c>
      <c r="D1339" s="1" t="s">
        <v>13008</v>
      </c>
      <c r="E1339" s="5">
        <v>45574</v>
      </c>
      <c r="F1339" s="2" t="s">
        <v>17892</v>
      </c>
      <c r="G1339" s="1" t="s">
        <v>17893</v>
      </c>
      <c r="H1339" s="1" t="s">
        <v>17858</v>
      </c>
      <c r="I1339" s="1" t="s">
        <v>12594</v>
      </c>
      <c r="J1339" s="1" t="str">
        <f ca="1">IFERROR(__xludf.DUMMYFUNCTION("LEFT(INDEX(SPLIT(L1339, "" ""), 4), 2)"),"11")</f>
        <v>11</v>
      </c>
      <c r="K1339" s="1" t="s">
        <v>12589</v>
      </c>
      <c r="L1339" s="4" t="str">
        <f ca="1">IFERROR(__xludf.DUMMYFUNCTION("JOIN("" "", SPLIT(REGEXEXTRACT(H1339, ""(\S+\s+\S+\s+\S+\s+\S+)""), "" ""))"),"Intel Core i5 11600K")</f>
        <v>Intel Core i5 11600K</v>
      </c>
    </row>
    <row r="1340" spans="1:12">
      <c r="A1340" s="1" t="s">
        <v>17894</v>
      </c>
      <c r="B1340" s="1" t="s">
        <v>16931</v>
      </c>
      <c r="D1340" s="1" t="s">
        <v>13008</v>
      </c>
      <c r="E1340" s="1" t="s">
        <v>17895</v>
      </c>
      <c r="F1340" s="2" t="s">
        <v>17896</v>
      </c>
      <c r="G1340" s="1" t="s">
        <v>17897</v>
      </c>
      <c r="H1340" s="1" t="s">
        <v>17858</v>
      </c>
      <c r="I1340" s="1" t="s">
        <v>12604</v>
      </c>
      <c r="J1340" s="1" t="str">
        <f ca="1">IFERROR(__xludf.DUMMYFUNCTION("LEFT(INDEX(SPLIT(L1340, "" ""), 4), 2)"),"11")</f>
        <v>11</v>
      </c>
      <c r="K1340" s="1" t="s">
        <v>12589</v>
      </c>
      <c r="L1340" s="4" t="str">
        <f ca="1">IFERROR(__xludf.DUMMYFUNCTION("JOIN("" "", SPLIT(REGEXEXTRACT(H1340, ""(\S+\s+\S+\s+\S+\s+\S+)""), "" ""))"),"Intel Core i5 11600K")</f>
        <v>Intel Core i5 11600K</v>
      </c>
    </row>
    <row r="1341" spans="1:12">
      <c r="A1341" s="1" t="s">
        <v>17898</v>
      </c>
      <c r="B1341" s="1" t="s">
        <v>16931</v>
      </c>
      <c r="D1341" s="1" t="s">
        <v>13033</v>
      </c>
      <c r="E1341" s="1" t="s">
        <v>17899</v>
      </c>
      <c r="F1341" s="2" t="s">
        <v>17900</v>
      </c>
      <c r="G1341" s="1" t="s">
        <v>17901</v>
      </c>
      <c r="H1341" s="1" t="s">
        <v>17858</v>
      </c>
      <c r="I1341" s="1" t="s">
        <v>12594</v>
      </c>
      <c r="J1341" s="1" t="str">
        <f ca="1">IFERROR(__xludf.DUMMYFUNCTION("LEFT(INDEX(SPLIT(L1341, "" ""), 4), 2)"),"11")</f>
        <v>11</v>
      </c>
      <c r="K1341" s="1" t="s">
        <v>12589</v>
      </c>
      <c r="L1341" s="4" t="str">
        <f ca="1">IFERROR(__xludf.DUMMYFUNCTION("JOIN("" "", SPLIT(REGEXEXTRACT(H1341, ""(\S+\s+\S+\s+\S+\s+\S+)""), "" ""))"),"Intel Core i5 11600K")</f>
        <v>Intel Core i5 11600K</v>
      </c>
    </row>
    <row r="1342" spans="1:12">
      <c r="A1342" s="1" t="s">
        <v>17902</v>
      </c>
      <c r="B1342" s="1" t="s">
        <v>16931</v>
      </c>
      <c r="D1342" s="1" t="s">
        <v>13048</v>
      </c>
      <c r="E1342" s="1" t="s">
        <v>17903</v>
      </c>
      <c r="F1342" s="2" t="s">
        <v>17904</v>
      </c>
      <c r="G1342" s="1" t="s">
        <v>17905</v>
      </c>
      <c r="H1342" s="1" t="s">
        <v>17858</v>
      </c>
      <c r="I1342" s="1" t="s">
        <v>12665</v>
      </c>
      <c r="J1342" s="1" t="str">
        <f ca="1">IFERROR(__xludf.DUMMYFUNCTION("LEFT(INDEX(SPLIT(L1342, "" ""), 4), 2)"),"11")</f>
        <v>11</v>
      </c>
      <c r="K1342" s="1" t="s">
        <v>12589</v>
      </c>
      <c r="L1342" s="4" t="str">
        <f ca="1">IFERROR(__xludf.DUMMYFUNCTION("JOIN("" "", SPLIT(REGEXEXTRACT(H1342, ""(\S+\s+\S+\s+\S+\s+\S+)""), "" ""))"),"Intel Core i5 11600K")</f>
        <v>Intel Core i5 11600K</v>
      </c>
    </row>
    <row r="1343" spans="1:12">
      <c r="A1343" s="1" t="s">
        <v>17906</v>
      </c>
      <c r="B1343" s="1" t="s">
        <v>16931</v>
      </c>
      <c r="D1343" s="1" t="s">
        <v>13048</v>
      </c>
      <c r="E1343" s="1" t="s">
        <v>17907</v>
      </c>
      <c r="F1343" s="2" t="s">
        <v>17908</v>
      </c>
      <c r="G1343" s="1" t="s">
        <v>17909</v>
      </c>
      <c r="H1343" s="1" t="s">
        <v>17858</v>
      </c>
      <c r="I1343" s="1" t="s">
        <v>13137</v>
      </c>
      <c r="J1343" s="1" t="str">
        <f ca="1">IFERROR(__xludf.DUMMYFUNCTION("LEFT(INDEX(SPLIT(L1343, "" ""), 4), 2)"),"11")</f>
        <v>11</v>
      </c>
      <c r="K1343" s="1" t="s">
        <v>12589</v>
      </c>
      <c r="L1343" s="4" t="str">
        <f ca="1">IFERROR(__xludf.DUMMYFUNCTION("JOIN("" "", SPLIT(REGEXEXTRACT(H1343, ""(\S+\s+\S+\s+\S+\s+\S+)""), "" ""))"),"Intel Core i5 11600K")</f>
        <v>Intel Core i5 11600K</v>
      </c>
    </row>
    <row r="1344" spans="1:12">
      <c r="A1344" s="1" t="s">
        <v>17910</v>
      </c>
      <c r="B1344" s="1" t="s">
        <v>16931</v>
      </c>
      <c r="D1344" s="1" t="s">
        <v>13048</v>
      </c>
      <c r="E1344" s="1" t="s">
        <v>17911</v>
      </c>
      <c r="F1344" s="2" t="s">
        <v>17912</v>
      </c>
      <c r="G1344" s="1" t="s">
        <v>17913</v>
      </c>
      <c r="H1344" s="1" t="s">
        <v>17858</v>
      </c>
      <c r="I1344" s="1" t="s">
        <v>12714</v>
      </c>
      <c r="J1344" s="1" t="str">
        <f ca="1">IFERROR(__xludf.DUMMYFUNCTION("LEFT(INDEX(SPLIT(L1344, "" ""), 4), 2)"),"11")</f>
        <v>11</v>
      </c>
      <c r="K1344" s="1" t="s">
        <v>12589</v>
      </c>
      <c r="L1344" s="4" t="str">
        <f ca="1">IFERROR(__xludf.DUMMYFUNCTION("JOIN("" "", SPLIT(REGEXEXTRACT(H1344, ""(\S+\s+\S+\s+\S+\s+\S+)""), "" ""))"),"Intel Core i5 11600K")</f>
        <v>Intel Core i5 11600K</v>
      </c>
    </row>
    <row r="1345" spans="1:12">
      <c r="A1345" s="1" t="s">
        <v>17914</v>
      </c>
      <c r="B1345" s="1" t="s">
        <v>16931</v>
      </c>
      <c r="D1345" s="1" t="s">
        <v>13058</v>
      </c>
      <c r="E1345" s="1" t="s">
        <v>17915</v>
      </c>
      <c r="F1345" s="2" t="s">
        <v>17916</v>
      </c>
      <c r="G1345" s="1" t="s">
        <v>17917</v>
      </c>
      <c r="H1345" s="1" t="s">
        <v>17858</v>
      </c>
      <c r="I1345" s="1" t="s">
        <v>12665</v>
      </c>
      <c r="J1345" s="1" t="str">
        <f ca="1">IFERROR(__xludf.DUMMYFUNCTION("LEFT(INDEX(SPLIT(L1345, "" ""), 4), 2)"),"11")</f>
        <v>11</v>
      </c>
      <c r="K1345" s="1" t="s">
        <v>12589</v>
      </c>
      <c r="L1345" s="4" t="str">
        <f ca="1">IFERROR(__xludf.DUMMYFUNCTION("JOIN("" "", SPLIT(REGEXEXTRACT(H1345, ""(\S+\s+\S+\s+\S+\s+\S+)""), "" ""))"),"Intel Core i5 11600K")</f>
        <v>Intel Core i5 11600K</v>
      </c>
    </row>
    <row r="1346" spans="1:12">
      <c r="A1346" s="1" t="s">
        <v>17918</v>
      </c>
      <c r="B1346" s="1" t="s">
        <v>16931</v>
      </c>
      <c r="D1346" s="1" t="s">
        <v>13385</v>
      </c>
      <c r="E1346" s="1" t="s">
        <v>17919</v>
      </c>
      <c r="F1346" s="2" t="s">
        <v>17920</v>
      </c>
      <c r="G1346" s="1" t="s">
        <v>17921</v>
      </c>
      <c r="H1346" s="1" t="s">
        <v>17858</v>
      </c>
      <c r="I1346" s="1" t="s">
        <v>12604</v>
      </c>
      <c r="J1346" s="1" t="str">
        <f ca="1">IFERROR(__xludf.DUMMYFUNCTION("LEFT(INDEX(SPLIT(L1346, "" ""), 4), 2)"),"11")</f>
        <v>11</v>
      </c>
      <c r="K1346" s="1" t="s">
        <v>12589</v>
      </c>
      <c r="L1346" s="4" t="str">
        <f ca="1">IFERROR(__xludf.DUMMYFUNCTION("JOIN("" "", SPLIT(REGEXEXTRACT(H1346, ""(\S+\s+\S+\s+\S+\s+\S+)""), "" ""))"),"Intel Core i5 11600K")</f>
        <v>Intel Core i5 11600K</v>
      </c>
    </row>
    <row r="1347" spans="1:12">
      <c r="A1347" s="1" t="s">
        <v>17922</v>
      </c>
      <c r="B1347" s="1" t="s">
        <v>16931</v>
      </c>
      <c r="D1347" s="1" t="s">
        <v>13385</v>
      </c>
      <c r="E1347" s="1" t="s">
        <v>17923</v>
      </c>
      <c r="F1347" s="2" t="s">
        <v>17924</v>
      </c>
      <c r="G1347" s="1" t="s">
        <v>17925</v>
      </c>
      <c r="H1347" s="1" t="s">
        <v>17858</v>
      </c>
      <c r="I1347" s="1" t="s">
        <v>12599</v>
      </c>
      <c r="J1347" s="1" t="str">
        <f ca="1">IFERROR(__xludf.DUMMYFUNCTION("LEFT(INDEX(SPLIT(L1347, "" ""), 4), 2)"),"11")</f>
        <v>11</v>
      </c>
      <c r="K1347" s="1" t="s">
        <v>12589</v>
      </c>
      <c r="L1347" s="4" t="str">
        <f ca="1">IFERROR(__xludf.DUMMYFUNCTION("JOIN("" "", SPLIT(REGEXEXTRACT(H1347, ""(\S+\s+\S+\s+\S+\s+\S+)""), "" ""))"),"Intel Core i5 11600K")</f>
        <v>Intel Core i5 11600K</v>
      </c>
    </row>
    <row r="1348" spans="1:12">
      <c r="A1348" s="1" t="s">
        <v>17926</v>
      </c>
      <c r="B1348" s="1" t="s">
        <v>16931</v>
      </c>
      <c r="D1348" s="1" t="s">
        <v>13266</v>
      </c>
      <c r="E1348" s="1" t="s">
        <v>17927</v>
      </c>
      <c r="F1348" s="2" t="s">
        <v>17928</v>
      </c>
      <c r="G1348" s="1" t="s">
        <v>17929</v>
      </c>
      <c r="H1348" s="1" t="s">
        <v>17858</v>
      </c>
      <c r="I1348" s="1" t="s">
        <v>12599</v>
      </c>
      <c r="J1348" s="1" t="str">
        <f ca="1">IFERROR(__xludf.DUMMYFUNCTION("LEFT(INDEX(SPLIT(L1348, "" ""), 4), 2)"),"11")</f>
        <v>11</v>
      </c>
      <c r="K1348" s="1" t="s">
        <v>12589</v>
      </c>
      <c r="L1348" s="4" t="str">
        <f ca="1">IFERROR(__xludf.DUMMYFUNCTION("JOIN("" "", SPLIT(REGEXEXTRACT(H1348, ""(\S+\s+\S+\s+\S+\s+\S+)""), "" ""))"),"Intel Core i5 11600K")</f>
        <v>Intel Core i5 11600K</v>
      </c>
    </row>
    <row r="1349" spans="1:12">
      <c r="A1349" s="1" t="s">
        <v>17930</v>
      </c>
      <c r="B1349" s="1" t="s">
        <v>16931</v>
      </c>
      <c r="D1349" s="1" t="s">
        <v>13266</v>
      </c>
      <c r="E1349" s="1" t="s">
        <v>17931</v>
      </c>
      <c r="F1349" s="2" t="s">
        <v>17932</v>
      </c>
      <c r="G1349" s="1" t="s">
        <v>17933</v>
      </c>
      <c r="H1349" s="1" t="s">
        <v>17858</v>
      </c>
      <c r="I1349" s="1" t="s">
        <v>12594</v>
      </c>
      <c r="J1349" s="1" t="str">
        <f ca="1">IFERROR(__xludf.DUMMYFUNCTION("LEFT(INDEX(SPLIT(L1349, "" ""), 4), 2)"),"11")</f>
        <v>11</v>
      </c>
      <c r="K1349" s="1" t="s">
        <v>12589</v>
      </c>
      <c r="L1349" s="4" t="str">
        <f ca="1">IFERROR(__xludf.DUMMYFUNCTION("JOIN("" "", SPLIT(REGEXEXTRACT(H1349, ""(\S+\s+\S+\s+\S+\s+\S+)""), "" ""))"),"Intel Core i5 11600K")</f>
        <v>Intel Core i5 11600K</v>
      </c>
    </row>
    <row r="1350" spans="1:12">
      <c r="A1350" s="1" t="s">
        <v>17934</v>
      </c>
      <c r="B1350" s="1" t="s">
        <v>16243</v>
      </c>
      <c r="D1350" s="1" t="s">
        <v>10736</v>
      </c>
      <c r="E1350" s="1" t="s">
        <v>17935</v>
      </c>
      <c r="F1350" s="2" t="s">
        <v>17936</v>
      </c>
      <c r="G1350" s="1" t="s">
        <v>17937</v>
      </c>
      <c r="H1350" s="1" t="s">
        <v>17938</v>
      </c>
      <c r="I1350" s="1" t="s">
        <v>12604</v>
      </c>
      <c r="J1350" s="1" t="str">
        <f ca="1">IFERROR(__xludf.DUMMYFUNCTION("LEFT(INDEX(SPLIT(L1350, "" ""), 4), 2)"),"13")</f>
        <v>13</v>
      </c>
      <c r="K1350" s="1" t="s">
        <v>12589</v>
      </c>
      <c r="L1350" s="4" t="str">
        <f ca="1">IFERROR(__xludf.DUMMYFUNCTION("JOIN("" "", SPLIT(REGEXEXTRACT(H1350, ""(\S+\s+\S+\s+\S+\s+\S+)""), "" ""))"),"Intel Core i7 13700")</f>
        <v>Intel Core i7 13700</v>
      </c>
    </row>
    <row r="1351" spans="1:12">
      <c r="A1351" s="1" t="s">
        <v>17939</v>
      </c>
      <c r="B1351" s="1" t="s">
        <v>16243</v>
      </c>
      <c r="D1351" s="1" t="s">
        <v>10755</v>
      </c>
      <c r="E1351" s="1" t="s">
        <v>17940</v>
      </c>
      <c r="F1351" s="2" t="s">
        <v>17941</v>
      </c>
      <c r="G1351" s="1" t="s">
        <v>17942</v>
      </c>
      <c r="H1351" s="1" t="s">
        <v>17938</v>
      </c>
      <c r="I1351" s="1" t="s">
        <v>12665</v>
      </c>
      <c r="J1351" s="1" t="str">
        <f ca="1">IFERROR(__xludf.DUMMYFUNCTION("LEFT(INDEX(SPLIT(L1351, "" ""), 4), 2)"),"13")</f>
        <v>13</v>
      </c>
      <c r="K1351" s="1" t="s">
        <v>12589</v>
      </c>
      <c r="L1351" s="4" t="str">
        <f ca="1">IFERROR(__xludf.DUMMYFUNCTION("JOIN("" "", SPLIT(REGEXEXTRACT(H1351, ""(\S+\s+\S+\s+\S+\s+\S+)""), "" ""))"),"Intel Core i7 13700")</f>
        <v>Intel Core i7 13700</v>
      </c>
    </row>
    <row r="1352" spans="1:12">
      <c r="A1352" s="1" t="s">
        <v>17943</v>
      </c>
      <c r="B1352" s="1" t="s">
        <v>16243</v>
      </c>
      <c r="D1352" s="1" t="s">
        <v>12879</v>
      </c>
      <c r="E1352" s="1" t="s">
        <v>17944</v>
      </c>
      <c r="F1352" s="2" t="s">
        <v>17945</v>
      </c>
      <c r="G1352" s="1" t="s">
        <v>17946</v>
      </c>
      <c r="H1352" s="1" t="s">
        <v>17938</v>
      </c>
      <c r="I1352" s="1" t="s">
        <v>12594</v>
      </c>
      <c r="J1352" s="1" t="str">
        <f ca="1">IFERROR(__xludf.DUMMYFUNCTION("LEFT(INDEX(SPLIT(L1352, "" ""), 4), 2)"),"13")</f>
        <v>13</v>
      </c>
      <c r="K1352" s="1" t="s">
        <v>12589</v>
      </c>
      <c r="L1352" s="4" t="str">
        <f ca="1">IFERROR(__xludf.DUMMYFUNCTION("JOIN("" "", SPLIT(REGEXEXTRACT(H1352, ""(\S+\s+\S+\s+\S+\s+\S+)""), "" ""))"),"Intel Core i7 13700")</f>
        <v>Intel Core i7 13700</v>
      </c>
    </row>
    <row r="1353" spans="1:12">
      <c r="A1353" s="1" t="s">
        <v>17947</v>
      </c>
      <c r="B1353" s="1" t="s">
        <v>16931</v>
      </c>
      <c r="D1353" s="1" t="s">
        <v>13266</v>
      </c>
      <c r="E1353" s="1" t="s">
        <v>17948</v>
      </c>
      <c r="F1353" s="2" t="s">
        <v>17949</v>
      </c>
      <c r="G1353" s="1" t="s">
        <v>17950</v>
      </c>
      <c r="H1353" s="1" t="s">
        <v>17858</v>
      </c>
      <c r="I1353" s="1" t="s">
        <v>12599</v>
      </c>
      <c r="J1353" s="1" t="str">
        <f ca="1">IFERROR(__xludf.DUMMYFUNCTION("LEFT(INDEX(SPLIT(L1353, "" ""), 4), 2)"),"11")</f>
        <v>11</v>
      </c>
      <c r="K1353" s="1" t="s">
        <v>12589</v>
      </c>
      <c r="L1353" s="4" t="str">
        <f ca="1">IFERROR(__xludf.DUMMYFUNCTION("JOIN("" "", SPLIT(REGEXEXTRACT(H1353, ""(\S+\s+\S+\s+\S+\s+\S+)""), "" ""))"),"Intel Core i5 11600K")</f>
        <v>Intel Core i5 11600K</v>
      </c>
    </row>
    <row r="1354" spans="1:12">
      <c r="A1354" s="1" t="s">
        <v>17951</v>
      </c>
      <c r="B1354" s="1" t="s">
        <v>16931</v>
      </c>
      <c r="D1354" s="1" t="s">
        <v>13965</v>
      </c>
      <c r="E1354" s="1" t="s">
        <v>17952</v>
      </c>
      <c r="F1354" s="2" t="s">
        <v>17953</v>
      </c>
      <c r="G1354" s="1" t="s">
        <v>17954</v>
      </c>
      <c r="H1354" s="1" t="s">
        <v>17858</v>
      </c>
      <c r="I1354" s="1" t="s">
        <v>12594</v>
      </c>
      <c r="J1354" s="1" t="str">
        <f ca="1">IFERROR(__xludf.DUMMYFUNCTION("LEFT(INDEX(SPLIT(L1354, "" ""), 4), 2)"),"11")</f>
        <v>11</v>
      </c>
      <c r="K1354" s="1" t="s">
        <v>12589</v>
      </c>
      <c r="L1354" s="4" t="str">
        <f ca="1">IFERROR(__xludf.DUMMYFUNCTION("JOIN("" "", SPLIT(REGEXEXTRACT(H1354, ""(\S+\s+\S+\s+\S+\s+\S+)""), "" ""))"),"Intel Core i5 11600K")</f>
        <v>Intel Core i5 11600K</v>
      </c>
    </row>
    <row r="1355" spans="1:12">
      <c r="A1355" s="1" t="s">
        <v>17955</v>
      </c>
      <c r="B1355" s="1" t="s">
        <v>16931</v>
      </c>
      <c r="D1355" s="1" t="s">
        <v>13965</v>
      </c>
      <c r="E1355" s="1" t="s">
        <v>17956</v>
      </c>
      <c r="F1355" s="2" t="s">
        <v>17957</v>
      </c>
      <c r="G1355" s="1" t="s">
        <v>17958</v>
      </c>
      <c r="H1355" s="1" t="s">
        <v>17858</v>
      </c>
      <c r="I1355" s="1" t="s">
        <v>12588</v>
      </c>
      <c r="J1355" s="1" t="str">
        <f ca="1">IFERROR(__xludf.DUMMYFUNCTION("LEFT(INDEX(SPLIT(L1355, "" ""), 4), 2)"),"11")</f>
        <v>11</v>
      </c>
      <c r="K1355" s="1" t="s">
        <v>12589</v>
      </c>
      <c r="L1355" s="4" t="str">
        <f ca="1">IFERROR(__xludf.DUMMYFUNCTION("JOIN("" "", SPLIT(REGEXEXTRACT(H1355, ""(\S+\s+\S+\s+\S+\s+\S+)""), "" ""))"),"Intel Core i5 11600K")</f>
        <v>Intel Core i5 11600K</v>
      </c>
    </row>
    <row r="1356" spans="1:12">
      <c r="A1356" s="1" t="s">
        <v>17136</v>
      </c>
      <c r="B1356" s="1" t="s">
        <v>16931</v>
      </c>
      <c r="D1356" s="1" t="s">
        <v>13454</v>
      </c>
      <c r="E1356" s="1" t="s">
        <v>17959</v>
      </c>
      <c r="F1356" s="2" t="s">
        <v>17138</v>
      </c>
      <c r="G1356" s="1" t="s">
        <v>17960</v>
      </c>
      <c r="H1356" s="1" t="s">
        <v>17858</v>
      </c>
      <c r="I1356" s="1" t="s">
        <v>12645</v>
      </c>
      <c r="J1356" s="1" t="str">
        <f ca="1">IFERROR(__xludf.DUMMYFUNCTION("LEFT(INDEX(SPLIT(L1356, "" ""), 4), 2)"),"11")</f>
        <v>11</v>
      </c>
      <c r="K1356" s="1" t="s">
        <v>12589</v>
      </c>
      <c r="L1356" s="4" t="str">
        <f ca="1">IFERROR(__xludf.DUMMYFUNCTION("JOIN("" "", SPLIT(REGEXEXTRACT(H1356, ""(\S+\s+\S+\s+\S+\s+\S+)""), "" ""))"),"Intel Core i5 11600K")</f>
        <v>Intel Core i5 11600K</v>
      </c>
    </row>
    <row r="1357" spans="1:12">
      <c r="A1357" s="1" t="s">
        <v>17961</v>
      </c>
      <c r="B1357" s="1" t="s">
        <v>16931</v>
      </c>
      <c r="D1357" s="1" t="s">
        <v>13557</v>
      </c>
      <c r="E1357" s="1" t="s">
        <v>17962</v>
      </c>
      <c r="F1357" s="2" t="s">
        <v>17963</v>
      </c>
      <c r="G1357" s="1" t="s">
        <v>17964</v>
      </c>
      <c r="H1357" s="1" t="s">
        <v>17858</v>
      </c>
      <c r="I1357" s="1" t="s">
        <v>12627</v>
      </c>
      <c r="J1357" s="1" t="str">
        <f ca="1">IFERROR(__xludf.DUMMYFUNCTION("LEFT(INDEX(SPLIT(L1357, "" ""), 4), 2)"),"11")</f>
        <v>11</v>
      </c>
      <c r="K1357" s="1" t="s">
        <v>12589</v>
      </c>
      <c r="L1357" s="4" t="str">
        <f ca="1">IFERROR(__xludf.DUMMYFUNCTION("JOIN("" "", SPLIT(REGEXEXTRACT(H1357, ""(\S+\s+\S+\s+\S+\s+\S+)""), "" ""))"),"Intel Core i5 11600K")</f>
        <v>Intel Core i5 11600K</v>
      </c>
    </row>
    <row r="1358" spans="1:12">
      <c r="A1358" s="1" t="s">
        <v>17965</v>
      </c>
      <c r="B1358" s="1" t="s">
        <v>16931</v>
      </c>
      <c r="D1358" s="1" t="s">
        <v>13557</v>
      </c>
      <c r="E1358" s="1" t="s">
        <v>17966</v>
      </c>
      <c r="F1358" s="2" t="s">
        <v>17967</v>
      </c>
      <c r="G1358" s="1" t="s">
        <v>17968</v>
      </c>
      <c r="H1358" s="1" t="s">
        <v>17858</v>
      </c>
      <c r="I1358" s="1" t="s">
        <v>13137</v>
      </c>
      <c r="J1358" s="1" t="str">
        <f ca="1">IFERROR(__xludf.DUMMYFUNCTION("LEFT(INDEX(SPLIT(L1358, "" ""), 4), 2)"),"11")</f>
        <v>11</v>
      </c>
      <c r="K1358" s="1" t="s">
        <v>12589</v>
      </c>
      <c r="L1358" s="4" t="str">
        <f ca="1">IFERROR(__xludf.DUMMYFUNCTION("JOIN("" "", SPLIT(REGEXEXTRACT(H1358, ""(\S+\s+\S+\s+\S+\s+\S+)""), "" ""))"),"Intel Core i5 11600K")</f>
        <v>Intel Core i5 11600K</v>
      </c>
    </row>
    <row r="1359" spans="1:12">
      <c r="A1359" s="1" t="s">
        <v>17969</v>
      </c>
      <c r="B1359" s="1" t="s">
        <v>16931</v>
      </c>
      <c r="D1359" s="1" t="s">
        <v>13573</v>
      </c>
      <c r="E1359" s="1" t="s">
        <v>17970</v>
      </c>
      <c r="F1359" s="2" t="s">
        <v>17971</v>
      </c>
      <c r="G1359" s="1" t="s">
        <v>17972</v>
      </c>
      <c r="H1359" s="1" t="s">
        <v>17858</v>
      </c>
      <c r="I1359" s="1" t="s">
        <v>12665</v>
      </c>
      <c r="J1359" s="1" t="str">
        <f ca="1">IFERROR(__xludf.DUMMYFUNCTION("LEFT(INDEX(SPLIT(L1359, "" ""), 4), 2)"),"11")</f>
        <v>11</v>
      </c>
      <c r="K1359" s="1" t="s">
        <v>12589</v>
      </c>
      <c r="L1359" s="4" t="str">
        <f ca="1">IFERROR(__xludf.DUMMYFUNCTION("JOIN("" "", SPLIT(REGEXEXTRACT(H1359, ""(\S+\s+\S+\s+\S+\s+\S+)""), "" ""))"),"Intel Core i5 11600K")</f>
        <v>Intel Core i5 11600K</v>
      </c>
    </row>
    <row r="1360" spans="1:12">
      <c r="A1360" s="1" t="s">
        <v>17973</v>
      </c>
      <c r="B1360" s="1" t="s">
        <v>16931</v>
      </c>
      <c r="D1360" s="1" t="s">
        <v>13578</v>
      </c>
      <c r="E1360" s="1" t="s">
        <v>17974</v>
      </c>
      <c r="F1360" s="2" t="s">
        <v>17975</v>
      </c>
      <c r="G1360" s="1" t="s">
        <v>17976</v>
      </c>
      <c r="H1360" s="1" t="s">
        <v>17858</v>
      </c>
      <c r="I1360" s="1" t="s">
        <v>12665</v>
      </c>
      <c r="J1360" s="1" t="str">
        <f ca="1">IFERROR(__xludf.DUMMYFUNCTION("LEFT(INDEX(SPLIT(L1360, "" ""), 4), 2)"),"11")</f>
        <v>11</v>
      </c>
      <c r="K1360" s="1" t="s">
        <v>12589</v>
      </c>
      <c r="L1360" s="4" t="str">
        <f ca="1">IFERROR(__xludf.DUMMYFUNCTION("JOIN("" "", SPLIT(REGEXEXTRACT(H1360, ""(\S+\s+\S+\s+\S+\s+\S+)""), "" ""))"),"Intel Core i5 11600K")</f>
        <v>Intel Core i5 11600K</v>
      </c>
    </row>
    <row r="1361" spans="1:12">
      <c r="A1361" s="1" t="s">
        <v>17977</v>
      </c>
      <c r="B1361" s="1" t="s">
        <v>16931</v>
      </c>
      <c r="D1361" s="1" t="s">
        <v>13578</v>
      </c>
      <c r="E1361" s="1" t="s">
        <v>17978</v>
      </c>
      <c r="F1361" s="2" t="s">
        <v>17979</v>
      </c>
      <c r="G1361" s="1" t="s">
        <v>17980</v>
      </c>
      <c r="H1361" s="1" t="s">
        <v>17858</v>
      </c>
      <c r="I1361" s="1" t="s">
        <v>12681</v>
      </c>
      <c r="J1361" s="1" t="str">
        <f ca="1">IFERROR(__xludf.DUMMYFUNCTION("LEFT(INDEX(SPLIT(L1361, "" ""), 4), 2)"),"11")</f>
        <v>11</v>
      </c>
      <c r="K1361" s="1" t="s">
        <v>12589</v>
      </c>
      <c r="L1361" s="4" t="str">
        <f ca="1">IFERROR(__xludf.DUMMYFUNCTION("JOIN("" "", SPLIT(REGEXEXTRACT(H1361, ""(\S+\s+\S+\s+\S+\s+\S+)""), "" ""))"),"Intel Core i5 11600K")</f>
        <v>Intel Core i5 11600K</v>
      </c>
    </row>
    <row r="1362" spans="1:12">
      <c r="A1362" s="1" t="s">
        <v>17981</v>
      </c>
      <c r="B1362" s="1" t="s">
        <v>16931</v>
      </c>
      <c r="D1362" s="1" t="s">
        <v>13585</v>
      </c>
      <c r="E1362" s="1" t="s">
        <v>17982</v>
      </c>
      <c r="F1362" s="2" t="s">
        <v>17983</v>
      </c>
      <c r="G1362" s="1" t="s">
        <v>17984</v>
      </c>
      <c r="H1362" s="1" t="s">
        <v>17858</v>
      </c>
      <c r="I1362" s="1" t="s">
        <v>14522</v>
      </c>
      <c r="J1362" s="1" t="str">
        <f ca="1">IFERROR(__xludf.DUMMYFUNCTION("LEFT(INDEX(SPLIT(L1362, "" ""), 4), 2)"),"11")</f>
        <v>11</v>
      </c>
      <c r="K1362" s="1" t="s">
        <v>12589</v>
      </c>
      <c r="L1362" s="4" t="str">
        <f ca="1">IFERROR(__xludf.DUMMYFUNCTION("JOIN("" "", SPLIT(REGEXEXTRACT(H1362, ""(\S+\s+\S+\s+\S+\s+\S+)""), "" ""))"),"Intel Core i5 11600K")</f>
        <v>Intel Core i5 11600K</v>
      </c>
    </row>
    <row r="1363" spans="1:12">
      <c r="A1363" s="1" t="s">
        <v>17985</v>
      </c>
      <c r="B1363" s="1" t="s">
        <v>16931</v>
      </c>
      <c r="D1363" s="1" t="s">
        <v>13058</v>
      </c>
      <c r="E1363" s="1" t="s">
        <v>17986</v>
      </c>
      <c r="F1363" s="2" t="s">
        <v>17987</v>
      </c>
      <c r="G1363" s="1" t="s">
        <v>17988</v>
      </c>
      <c r="H1363" s="1" t="s">
        <v>17858</v>
      </c>
      <c r="I1363" s="1" t="s">
        <v>12665</v>
      </c>
      <c r="J1363" s="1" t="str">
        <f ca="1">IFERROR(__xludf.DUMMYFUNCTION("LEFT(INDEX(SPLIT(L1363, "" ""), 4), 2)"),"11")</f>
        <v>11</v>
      </c>
      <c r="K1363" s="1" t="s">
        <v>12589</v>
      </c>
      <c r="L1363" s="4" t="str">
        <f ca="1">IFERROR(__xludf.DUMMYFUNCTION("JOIN("" "", SPLIT(REGEXEXTRACT(H1363, ""(\S+\s+\S+\s+\S+\s+\S+)""), "" ""))"),"Intel Core i5 11600K")</f>
        <v>Intel Core i5 11600K</v>
      </c>
    </row>
    <row r="1364" spans="1:12">
      <c r="A1364" s="1" t="s">
        <v>17989</v>
      </c>
      <c r="B1364" s="1" t="s">
        <v>16931</v>
      </c>
      <c r="D1364" s="1" t="s">
        <v>13893</v>
      </c>
      <c r="E1364" s="1" t="s">
        <v>17986</v>
      </c>
      <c r="F1364" s="2" t="s">
        <v>17990</v>
      </c>
      <c r="G1364" s="1" t="s">
        <v>17991</v>
      </c>
      <c r="H1364" s="1" t="s">
        <v>17858</v>
      </c>
      <c r="I1364" s="1" t="s">
        <v>12665</v>
      </c>
      <c r="J1364" s="1" t="str">
        <f ca="1">IFERROR(__xludf.DUMMYFUNCTION("LEFT(INDEX(SPLIT(L1364, "" ""), 4), 2)"),"11")</f>
        <v>11</v>
      </c>
      <c r="K1364" s="1" t="s">
        <v>12589</v>
      </c>
      <c r="L1364" s="4" t="str">
        <f ca="1">IFERROR(__xludf.DUMMYFUNCTION("JOIN("" "", SPLIT(REGEXEXTRACT(H1364, ""(\S+\s+\S+\s+\S+\s+\S+)""), "" ""))"),"Intel Core i5 11600K")</f>
        <v>Intel Core i5 11600K</v>
      </c>
    </row>
    <row r="1365" spans="1:12">
      <c r="A1365" s="1" t="s">
        <v>17992</v>
      </c>
      <c r="B1365" s="1" t="s">
        <v>16931</v>
      </c>
      <c r="D1365" s="1" t="s">
        <v>13573</v>
      </c>
      <c r="E1365" s="1" t="s">
        <v>17986</v>
      </c>
      <c r="F1365" s="2" t="s">
        <v>17993</v>
      </c>
      <c r="G1365" s="1" t="s">
        <v>17994</v>
      </c>
      <c r="H1365" s="1" t="s">
        <v>17858</v>
      </c>
      <c r="I1365" s="1" t="s">
        <v>12599</v>
      </c>
      <c r="J1365" s="1" t="str">
        <f ca="1">IFERROR(__xludf.DUMMYFUNCTION("LEFT(INDEX(SPLIT(L1365, "" ""), 4), 2)"),"11")</f>
        <v>11</v>
      </c>
      <c r="K1365" s="1" t="s">
        <v>12589</v>
      </c>
      <c r="L1365" s="4" t="str">
        <f ca="1">IFERROR(__xludf.DUMMYFUNCTION("JOIN("" "", SPLIT(REGEXEXTRACT(H1365, ""(\S+\s+\S+\s+\S+\s+\S+)""), "" ""))"),"Intel Core i5 11600K")</f>
        <v>Intel Core i5 11600K</v>
      </c>
    </row>
    <row r="1366" spans="1:12">
      <c r="A1366" s="1" t="s">
        <v>17995</v>
      </c>
      <c r="B1366" s="1" t="s">
        <v>16931</v>
      </c>
      <c r="D1366" s="1" t="s">
        <v>13578</v>
      </c>
      <c r="E1366" s="1" t="s">
        <v>17986</v>
      </c>
      <c r="F1366" s="2" t="s">
        <v>17996</v>
      </c>
      <c r="G1366" s="1" t="s">
        <v>17997</v>
      </c>
      <c r="H1366" s="1" t="s">
        <v>17858</v>
      </c>
      <c r="I1366" s="1" t="s">
        <v>12696</v>
      </c>
      <c r="J1366" s="1" t="str">
        <f ca="1">IFERROR(__xludf.DUMMYFUNCTION("LEFT(INDEX(SPLIT(L1366, "" ""), 4), 2)"),"11")</f>
        <v>11</v>
      </c>
      <c r="K1366" s="1" t="s">
        <v>12589</v>
      </c>
      <c r="L1366" s="4" t="str">
        <f ca="1">IFERROR(__xludf.DUMMYFUNCTION("JOIN("" "", SPLIT(REGEXEXTRACT(H1366, ""(\S+\s+\S+\s+\S+\s+\S+)""), "" ""))"),"Intel Core i5 11600K")</f>
        <v>Intel Core i5 11600K</v>
      </c>
    </row>
    <row r="1367" spans="1:12">
      <c r="A1367" s="1" t="s">
        <v>17998</v>
      </c>
      <c r="B1367" s="1" t="s">
        <v>17999</v>
      </c>
      <c r="D1367" s="1" t="s">
        <v>12940</v>
      </c>
      <c r="E1367" s="1" t="s">
        <v>18000</v>
      </c>
      <c r="F1367" s="2" t="s">
        <v>18001</v>
      </c>
      <c r="G1367" s="1" t="s">
        <v>18002</v>
      </c>
      <c r="H1367" s="1" t="s">
        <v>18003</v>
      </c>
      <c r="I1367" s="1" t="s">
        <v>12588</v>
      </c>
      <c r="J1367" s="1" t="str">
        <f ca="1">IFERROR(__xludf.DUMMYFUNCTION("LEFT(INDEX(SPLIT(L1367, "" ""), 4), 2)"),"10")</f>
        <v>10</v>
      </c>
      <c r="K1367" s="1" t="s">
        <v>12589</v>
      </c>
      <c r="L1367" s="4" t="str">
        <f ca="1">IFERROR(__xludf.DUMMYFUNCTION("JOIN("" "", SPLIT(REGEXEXTRACT(H1367, ""(\S+\s+\S+\s+\S+\s+\S+)""), "" ""))"),"Intel Core i9 10900KF")</f>
        <v>Intel Core i9 10900KF</v>
      </c>
    </row>
    <row r="1368" spans="1:12">
      <c r="A1368" s="1" t="s">
        <v>18004</v>
      </c>
      <c r="B1368" s="1" t="s">
        <v>17999</v>
      </c>
      <c r="D1368" s="1" t="s">
        <v>13578</v>
      </c>
      <c r="E1368" s="1" t="s">
        <v>18005</v>
      </c>
      <c r="F1368" s="2" t="s">
        <v>18006</v>
      </c>
      <c r="G1368" s="1" t="s">
        <v>18007</v>
      </c>
      <c r="H1368" s="1" t="s">
        <v>18003</v>
      </c>
      <c r="I1368" s="1" t="s">
        <v>12938</v>
      </c>
      <c r="J1368" s="1" t="str">
        <f ca="1">IFERROR(__xludf.DUMMYFUNCTION("LEFT(INDEX(SPLIT(L1368, "" ""), 4), 2)"),"10")</f>
        <v>10</v>
      </c>
      <c r="K1368" s="1" t="s">
        <v>12589</v>
      </c>
      <c r="L1368" s="4" t="str">
        <f ca="1">IFERROR(__xludf.DUMMYFUNCTION("JOIN("" "", SPLIT(REGEXEXTRACT(H1368, ""(\S+\s+\S+\s+\S+\s+\S+)""), "" ""))"),"Intel Core i9 10900KF")</f>
        <v>Intel Core i9 10900KF</v>
      </c>
    </row>
    <row r="1369" spans="1:12">
      <c r="A1369" s="1" t="s">
        <v>18008</v>
      </c>
      <c r="B1369" s="1" t="s">
        <v>17999</v>
      </c>
      <c r="D1369" s="1" t="s">
        <v>13585</v>
      </c>
      <c r="E1369" s="1" t="s">
        <v>18009</v>
      </c>
      <c r="F1369" s="2" t="s">
        <v>18010</v>
      </c>
      <c r="G1369" s="1" t="s">
        <v>18011</v>
      </c>
      <c r="H1369" s="1" t="s">
        <v>18003</v>
      </c>
      <c r="I1369" s="1" t="s">
        <v>12938</v>
      </c>
      <c r="J1369" s="1" t="str">
        <f ca="1">IFERROR(__xludf.DUMMYFUNCTION("LEFT(INDEX(SPLIT(L1369, "" ""), 4), 2)"),"10")</f>
        <v>10</v>
      </c>
      <c r="K1369" s="1" t="s">
        <v>12589</v>
      </c>
      <c r="L1369" s="4" t="str">
        <f ca="1">IFERROR(__xludf.DUMMYFUNCTION("JOIN("" "", SPLIT(REGEXEXTRACT(H1369, ""(\S+\s+\S+\s+\S+\s+\S+)""), "" ""))"),"Intel Core i9 10900KF")</f>
        <v>Intel Core i9 10900KF</v>
      </c>
    </row>
    <row r="1370" spans="1:12">
      <c r="A1370" s="1" t="s">
        <v>18012</v>
      </c>
      <c r="B1370" s="1" t="s">
        <v>17999</v>
      </c>
      <c r="D1370" s="1" t="s">
        <v>13656</v>
      </c>
      <c r="E1370" s="1" t="s">
        <v>18013</v>
      </c>
      <c r="F1370" s="2" t="s">
        <v>18014</v>
      </c>
      <c r="G1370" s="1" t="s">
        <v>18015</v>
      </c>
      <c r="H1370" s="1" t="s">
        <v>18003</v>
      </c>
      <c r="I1370" s="1" t="s">
        <v>13424</v>
      </c>
      <c r="J1370" s="1" t="str">
        <f ca="1">IFERROR(__xludf.DUMMYFUNCTION("LEFT(INDEX(SPLIT(L1370, "" ""), 4), 2)"),"10")</f>
        <v>10</v>
      </c>
      <c r="K1370" s="1" t="s">
        <v>12589</v>
      </c>
      <c r="L1370" s="4" t="str">
        <f ca="1">IFERROR(__xludf.DUMMYFUNCTION("JOIN("" "", SPLIT(REGEXEXTRACT(H1370, ""(\S+\s+\S+\s+\S+\s+\S+)""), "" ""))"),"Intel Core i9 10900KF")</f>
        <v>Intel Core i9 10900KF</v>
      </c>
    </row>
    <row r="1371" spans="1:12">
      <c r="A1371" s="1" t="s">
        <v>18016</v>
      </c>
      <c r="B1371" s="1" t="s">
        <v>17999</v>
      </c>
      <c r="D1371" s="1" t="s">
        <v>13656</v>
      </c>
      <c r="E1371" s="1" t="s">
        <v>18017</v>
      </c>
      <c r="F1371" s="2" t="s">
        <v>18018</v>
      </c>
      <c r="G1371" s="1" t="s">
        <v>18019</v>
      </c>
      <c r="H1371" s="1" t="s">
        <v>18003</v>
      </c>
      <c r="I1371" s="1" t="s">
        <v>12599</v>
      </c>
      <c r="J1371" s="1" t="str">
        <f ca="1">IFERROR(__xludf.DUMMYFUNCTION("LEFT(INDEX(SPLIT(L1371, "" ""), 4), 2)"),"10")</f>
        <v>10</v>
      </c>
      <c r="K1371" s="1" t="s">
        <v>12589</v>
      </c>
      <c r="L1371" s="4" t="str">
        <f ca="1">IFERROR(__xludf.DUMMYFUNCTION("JOIN("" "", SPLIT(REGEXEXTRACT(H1371, ""(\S+\s+\S+\s+\S+\s+\S+)""), "" ""))"),"Intel Core i9 10900KF")</f>
        <v>Intel Core i9 10900KF</v>
      </c>
    </row>
    <row r="1372" spans="1:12">
      <c r="A1372" s="1" t="s">
        <v>18020</v>
      </c>
      <c r="B1372" s="1" t="s">
        <v>17999</v>
      </c>
      <c r="D1372" s="1" t="s">
        <v>13656</v>
      </c>
      <c r="E1372" s="1" t="s">
        <v>18021</v>
      </c>
      <c r="F1372" s="2" t="s">
        <v>18022</v>
      </c>
      <c r="G1372" s="1" t="s">
        <v>18023</v>
      </c>
      <c r="H1372" s="1" t="s">
        <v>18003</v>
      </c>
      <c r="I1372" s="1" t="s">
        <v>12727</v>
      </c>
      <c r="J1372" s="1" t="str">
        <f ca="1">IFERROR(__xludf.DUMMYFUNCTION("LEFT(INDEX(SPLIT(L1372, "" ""), 4), 2)"),"10")</f>
        <v>10</v>
      </c>
      <c r="K1372" s="1" t="s">
        <v>12589</v>
      </c>
      <c r="L1372" s="4" t="str">
        <f ca="1">IFERROR(__xludf.DUMMYFUNCTION("JOIN("" "", SPLIT(REGEXEXTRACT(H1372, ""(\S+\s+\S+\s+\S+\s+\S+)""), "" ""))"),"Intel Core i9 10900KF")</f>
        <v>Intel Core i9 10900KF</v>
      </c>
    </row>
    <row r="1373" spans="1:12">
      <c r="A1373" s="1" t="s">
        <v>18024</v>
      </c>
      <c r="B1373" s="1" t="s">
        <v>17999</v>
      </c>
      <c r="D1373" s="1" t="s">
        <v>16366</v>
      </c>
      <c r="E1373" s="1" t="s">
        <v>18025</v>
      </c>
      <c r="F1373" s="2" t="s">
        <v>18026</v>
      </c>
      <c r="G1373" s="1" t="s">
        <v>18027</v>
      </c>
      <c r="H1373" s="1" t="s">
        <v>18003</v>
      </c>
      <c r="I1373" s="1" t="s">
        <v>12821</v>
      </c>
      <c r="J1373" s="1" t="str">
        <f ca="1">IFERROR(__xludf.DUMMYFUNCTION("LEFT(INDEX(SPLIT(L1373, "" ""), 4), 2)"),"10")</f>
        <v>10</v>
      </c>
      <c r="K1373" s="1" t="s">
        <v>12589</v>
      </c>
      <c r="L1373" s="4" t="str">
        <f ca="1">IFERROR(__xludf.DUMMYFUNCTION("JOIN("" "", SPLIT(REGEXEXTRACT(H1373, ""(\S+\s+\S+\s+\S+\s+\S+)""), "" ""))"),"Intel Core i9 10900KF")</f>
        <v>Intel Core i9 10900KF</v>
      </c>
    </row>
    <row r="1374" spans="1:12">
      <c r="A1374" s="1" t="s">
        <v>18028</v>
      </c>
      <c r="B1374" s="1" t="s">
        <v>17999</v>
      </c>
      <c r="D1374" s="1" t="s">
        <v>16393</v>
      </c>
      <c r="E1374" s="1" t="s">
        <v>18029</v>
      </c>
      <c r="F1374" s="2" t="s">
        <v>18030</v>
      </c>
      <c r="G1374" s="1" t="s">
        <v>18031</v>
      </c>
      <c r="H1374" s="1" t="s">
        <v>18003</v>
      </c>
      <c r="I1374" s="1" t="s">
        <v>12701</v>
      </c>
      <c r="J1374" s="1" t="str">
        <f ca="1">IFERROR(__xludf.DUMMYFUNCTION("LEFT(INDEX(SPLIT(L1374, "" ""), 4), 2)"),"10")</f>
        <v>10</v>
      </c>
      <c r="K1374" s="1" t="s">
        <v>12589</v>
      </c>
      <c r="L1374" s="4" t="str">
        <f ca="1">IFERROR(__xludf.DUMMYFUNCTION("JOIN("" "", SPLIT(REGEXEXTRACT(H1374, ""(\S+\s+\S+\s+\S+\s+\S+)""), "" ""))"),"Intel Core i9 10900KF")</f>
        <v>Intel Core i9 10900KF</v>
      </c>
    </row>
    <row r="1375" spans="1:12">
      <c r="A1375" s="1" t="s">
        <v>18032</v>
      </c>
      <c r="B1375" s="1" t="s">
        <v>17999</v>
      </c>
      <c r="D1375" s="1" t="s">
        <v>13669</v>
      </c>
      <c r="E1375" s="1" t="s">
        <v>18033</v>
      </c>
      <c r="F1375" s="2" t="s">
        <v>18034</v>
      </c>
      <c r="G1375" s="1" t="s">
        <v>18035</v>
      </c>
      <c r="H1375" s="1" t="s">
        <v>18003</v>
      </c>
      <c r="I1375" s="1" t="s">
        <v>12645</v>
      </c>
      <c r="J1375" s="1" t="str">
        <f ca="1">IFERROR(__xludf.DUMMYFUNCTION("LEFT(INDEX(SPLIT(L1375, "" ""), 4), 2)"),"10")</f>
        <v>10</v>
      </c>
      <c r="K1375" s="1" t="s">
        <v>12589</v>
      </c>
      <c r="L1375" s="4" t="str">
        <f ca="1">IFERROR(__xludf.DUMMYFUNCTION("JOIN("" "", SPLIT(REGEXEXTRACT(H1375, ""(\S+\s+\S+\s+\S+\s+\S+)""), "" ""))"),"Intel Core i9 10900KF")</f>
        <v>Intel Core i9 10900KF</v>
      </c>
    </row>
    <row r="1376" spans="1:12">
      <c r="A1376" s="1" t="s">
        <v>18036</v>
      </c>
      <c r="B1376" s="1" t="s">
        <v>18037</v>
      </c>
      <c r="D1376" s="1" t="s">
        <v>13033</v>
      </c>
      <c r="E1376" s="1" t="s">
        <v>4399</v>
      </c>
      <c r="F1376" s="2" t="s">
        <v>18038</v>
      </c>
      <c r="G1376" s="1" t="s">
        <v>18039</v>
      </c>
      <c r="H1376" s="1" t="s">
        <v>18040</v>
      </c>
      <c r="I1376" s="1" t="s">
        <v>12599</v>
      </c>
      <c r="J1376" s="1" t="str">
        <f ca="1">IFERROR(__xludf.DUMMYFUNCTION("LEFT(INDEX(SPLIT(L1376, "" ""), 4), 2)"),"10")</f>
        <v>10</v>
      </c>
      <c r="K1376" s="1" t="s">
        <v>12589</v>
      </c>
      <c r="L1376" s="4" t="str">
        <f ca="1">IFERROR(__xludf.DUMMYFUNCTION("JOIN("" "", SPLIT(REGEXEXTRACT(H1376, ""(\S+\s+\S+\s+\S+\s+\S+)""), "" ""))"),"Intel Core i5 10600KF")</f>
        <v>Intel Core i5 10600KF</v>
      </c>
    </row>
    <row r="1377" spans="1:12">
      <c r="A1377" s="1" t="s">
        <v>18041</v>
      </c>
      <c r="B1377" s="1" t="s">
        <v>18037</v>
      </c>
      <c r="D1377" s="1" t="s">
        <v>13454</v>
      </c>
      <c r="E1377" s="1" t="s">
        <v>18042</v>
      </c>
      <c r="F1377" s="2" t="s">
        <v>18043</v>
      </c>
      <c r="G1377" s="1" t="s">
        <v>18044</v>
      </c>
      <c r="H1377" s="1" t="s">
        <v>18040</v>
      </c>
      <c r="I1377" s="1" t="s">
        <v>12665</v>
      </c>
      <c r="J1377" s="1" t="str">
        <f ca="1">IFERROR(__xludf.DUMMYFUNCTION("LEFT(INDEX(SPLIT(L1377, "" ""), 4), 2)"),"10")</f>
        <v>10</v>
      </c>
      <c r="K1377" s="1" t="s">
        <v>12589</v>
      </c>
      <c r="L1377" s="4" t="str">
        <f ca="1">IFERROR(__xludf.DUMMYFUNCTION("JOIN("" "", SPLIT(REGEXEXTRACT(H1377, ""(\S+\s+\S+\s+\S+\s+\S+)""), "" ""))"),"Intel Core i5 10600KF")</f>
        <v>Intel Core i5 10600KF</v>
      </c>
    </row>
    <row r="1378" spans="1:12">
      <c r="A1378" s="1" t="s">
        <v>18045</v>
      </c>
      <c r="B1378" s="1" t="s">
        <v>18037</v>
      </c>
      <c r="D1378" s="1" t="s">
        <v>13552</v>
      </c>
      <c r="E1378" s="1" t="s">
        <v>18046</v>
      </c>
      <c r="F1378" s="2" t="s">
        <v>18047</v>
      </c>
      <c r="G1378" s="1" t="s">
        <v>18048</v>
      </c>
      <c r="H1378" s="1" t="s">
        <v>18040</v>
      </c>
      <c r="I1378" s="1" t="s">
        <v>12594</v>
      </c>
      <c r="J1378" s="1" t="str">
        <f ca="1">IFERROR(__xludf.DUMMYFUNCTION("LEFT(INDEX(SPLIT(L1378, "" ""), 4), 2)"),"10")</f>
        <v>10</v>
      </c>
      <c r="K1378" s="1" t="s">
        <v>12589</v>
      </c>
      <c r="L1378" s="4" t="str">
        <f ca="1">IFERROR(__xludf.DUMMYFUNCTION("JOIN("" "", SPLIT(REGEXEXTRACT(H1378, ""(\S+\s+\S+\s+\S+\s+\S+)""), "" ""))"),"Intel Core i5 10600KF")</f>
        <v>Intel Core i5 10600KF</v>
      </c>
    </row>
    <row r="1379" spans="1:12">
      <c r="A1379" s="1" t="s">
        <v>18049</v>
      </c>
      <c r="B1379" s="1" t="s">
        <v>18037</v>
      </c>
      <c r="D1379" s="1" t="s">
        <v>13578</v>
      </c>
      <c r="E1379" s="1" t="s">
        <v>18050</v>
      </c>
      <c r="F1379" s="2" t="s">
        <v>18051</v>
      </c>
      <c r="G1379" s="1" t="s">
        <v>18052</v>
      </c>
      <c r="H1379" s="1" t="s">
        <v>18040</v>
      </c>
      <c r="I1379" s="1" t="s">
        <v>12599</v>
      </c>
      <c r="J1379" s="1" t="str">
        <f ca="1">IFERROR(__xludf.DUMMYFUNCTION("LEFT(INDEX(SPLIT(L1379, "" ""), 4), 2)"),"10")</f>
        <v>10</v>
      </c>
      <c r="K1379" s="1" t="s">
        <v>12589</v>
      </c>
      <c r="L1379" s="4" t="str">
        <f ca="1">IFERROR(__xludf.DUMMYFUNCTION("JOIN("" "", SPLIT(REGEXEXTRACT(H1379, ""(\S+\s+\S+\s+\S+\s+\S+)""), "" ""))"),"Intel Core i5 10600KF")</f>
        <v>Intel Core i5 10600KF</v>
      </c>
    </row>
    <row r="1380" spans="1:12">
      <c r="A1380" s="1" t="s">
        <v>17098</v>
      </c>
      <c r="B1380" s="1" t="s">
        <v>18037</v>
      </c>
      <c r="D1380" s="1" t="s">
        <v>13585</v>
      </c>
      <c r="E1380" s="1" t="s">
        <v>18053</v>
      </c>
      <c r="F1380" s="2" t="s">
        <v>17100</v>
      </c>
      <c r="G1380" s="1" t="s">
        <v>18054</v>
      </c>
      <c r="H1380" s="1" t="s">
        <v>18040</v>
      </c>
      <c r="I1380" s="1" t="s">
        <v>12645</v>
      </c>
      <c r="J1380" s="1" t="str">
        <f ca="1">IFERROR(__xludf.DUMMYFUNCTION("LEFT(INDEX(SPLIT(L1380, "" ""), 4), 2)"),"10")</f>
        <v>10</v>
      </c>
      <c r="K1380" s="1" t="s">
        <v>12589</v>
      </c>
      <c r="L1380" s="4" t="str">
        <f ca="1">IFERROR(__xludf.DUMMYFUNCTION("JOIN("" "", SPLIT(REGEXEXTRACT(H1380, ""(\S+\s+\S+\s+\S+\s+\S+)""), "" ""))"),"Intel Core i5 10600KF")</f>
        <v>Intel Core i5 10600KF</v>
      </c>
    </row>
    <row r="1381" spans="1:12">
      <c r="A1381" s="1" t="s">
        <v>18055</v>
      </c>
      <c r="B1381" s="1" t="s">
        <v>18037</v>
      </c>
      <c r="D1381" s="1" t="s">
        <v>13643</v>
      </c>
      <c r="E1381" s="1" t="s">
        <v>18056</v>
      </c>
      <c r="F1381" s="2" t="s">
        <v>18057</v>
      </c>
      <c r="G1381" s="1" t="s">
        <v>18058</v>
      </c>
      <c r="H1381" s="1" t="s">
        <v>18040</v>
      </c>
      <c r="I1381" s="1" t="s">
        <v>12627</v>
      </c>
      <c r="J1381" s="1" t="str">
        <f ca="1">IFERROR(__xludf.DUMMYFUNCTION("LEFT(INDEX(SPLIT(L1381, "" ""), 4), 2)"),"10")</f>
        <v>10</v>
      </c>
      <c r="K1381" s="1" t="s">
        <v>12589</v>
      </c>
      <c r="L1381" s="4" t="str">
        <f ca="1">IFERROR(__xludf.DUMMYFUNCTION("JOIN("" "", SPLIT(REGEXEXTRACT(H1381, ""(\S+\s+\S+\s+\S+\s+\S+)""), "" ""))"),"Intel Core i5 10600KF")</f>
        <v>Intel Core i5 10600KF</v>
      </c>
    </row>
    <row r="1382" spans="1:12">
      <c r="A1382" s="1" t="s">
        <v>18059</v>
      </c>
      <c r="B1382" s="1" t="s">
        <v>18037</v>
      </c>
      <c r="D1382" s="1" t="s">
        <v>13656</v>
      </c>
      <c r="E1382" s="1" t="s">
        <v>18060</v>
      </c>
      <c r="F1382" s="2" t="s">
        <v>18061</v>
      </c>
      <c r="G1382" s="1" t="s">
        <v>18062</v>
      </c>
      <c r="H1382" s="1" t="s">
        <v>18040</v>
      </c>
      <c r="I1382" s="1" t="s">
        <v>12609</v>
      </c>
      <c r="J1382" s="1" t="str">
        <f ca="1">IFERROR(__xludf.DUMMYFUNCTION("LEFT(INDEX(SPLIT(L1382, "" ""), 4), 2)"),"10")</f>
        <v>10</v>
      </c>
      <c r="K1382" s="1" t="s">
        <v>12589</v>
      </c>
      <c r="L1382" s="4" t="str">
        <f ca="1">IFERROR(__xludf.DUMMYFUNCTION("JOIN("" "", SPLIT(REGEXEXTRACT(H1382, ""(\S+\s+\S+\s+\S+\s+\S+)""), "" ""))"),"Intel Core i5 10600KF")</f>
        <v>Intel Core i5 10600KF</v>
      </c>
    </row>
    <row r="1383" spans="1:12">
      <c r="A1383" s="1" t="s">
        <v>18063</v>
      </c>
      <c r="B1383" s="1" t="s">
        <v>18037</v>
      </c>
      <c r="D1383" s="1" t="s">
        <v>13043</v>
      </c>
      <c r="E1383" s="1" t="s">
        <v>18064</v>
      </c>
      <c r="F1383" s="2" t="s">
        <v>18065</v>
      </c>
      <c r="G1383" s="1" t="s">
        <v>18066</v>
      </c>
      <c r="H1383" s="1" t="s">
        <v>18040</v>
      </c>
      <c r="I1383" s="1" t="s">
        <v>12665</v>
      </c>
      <c r="J1383" s="1" t="str">
        <f ca="1">IFERROR(__xludf.DUMMYFUNCTION("LEFT(INDEX(SPLIT(L1383, "" ""), 4), 2)"),"10")</f>
        <v>10</v>
      </c>
      <c r="K1383" s="1" t="s">
        <v>12589</v>
      </c>
      <c r="L1383" s="4" t="str">
        <f ca="1">IFERROR(__xludf.DUMMYFUNCTION("JOIN("" "", SPLIT(REGEXEXTRACT(H1383, ""(\S+\s+\S+\s+\S+\s+\S+)""), "" ""))"),"Intel Core i5 10600KF")</f>
        <v>Intel Core i5 10600KF</v>
      </c>
    </row>
    <row r="1384" spans="1:12">
      <c r="A1384" s="1" t="s">
        <v>18067</v>
      </c>
      <c r="B1384" s="1" t="s">
        <v>18068</v>
      </c>
      <c r="D1384" s="1" t="s">
        <v>10755</v>
      </c>
      <c r="E1384" s="1" t="s">
        <v>18069</v>
      </c>
      <c r="F1384" s="2" t="s">
        <v>18070</v>
      </c>
      <c r="G1384" s="1" t="s">
        <v>18071</v>
      </c>
      <c r="H1384" s="1" t="s">
        <v>18072</v>
      </c>
      <c r="I1384" s="1" t="s">
        <v>12681</v>
      </c>
      <c r="J1384" s="1" t="str">
        <f ca="1">IFERROR(__xludf.DUMMYFUNCTION("LEFT(INDEX(SPLIT(L1384, "" ""), 4), 2)"),"13")</f>
        <v>13</v>
      </c>
      <c r="K1384" s="1" t="s">
        <v>12589</v>
      </c>
      <c r="L1384" s="4" t="str">
        <f ca="1">IFERROR(__xludf.DUMMYFUNCTION("JOIN("" "", SPLIT(REGEXEXTRACT(H1384, ""(\S+\s+\S+\s+\S+\s+\S+)""), "" ""))"),"Intel Core i3 13100")</f>
        <v>Intel Core i3 13100</v>
      </c>
    </row>
    <row r="1385" spans="1:12">
      <c r="A1385" s="1" t="s">
        <v>18073</v>
      </c>
      <c r="B1385" s="1" t="s">
        <v>18074</v>
      </c>
      <c r="D1385" s="1" t="s">
        <v>10479</v>
      </c>
      <c r="E1385" s="1" t="s">
        <v>18075</v>
      </c>
      <c r="F1385" s="2" t="s">
        <v>18076</v>
      </c>
      <c r="G1385" s="1" t="s">
        <v>18077</v>
      </c>
      <c r="H1385" s="1" t="s">
        <v>18078</v>
      </c>
      <c r="I1385" s="1" t="s">
        <v>12588</v>
      </c>
      <c r="J1385" s="1" t="str">
        <f ca="1">IFERROR(__xludf.DUMMYFUNCTION("LEFT(INDEX(SPLIT(L1385, "" ""), 4), 2)"),"10")</f>
        <v>10</v>
      </c>
      <c r="K1385" s="1" t="s">
        <v>12589</v>
      </c>
      <c r="L1385" s="4" t="str">
        <f ca="1">IFERROR(__xludf.DUMMYFUNCTION("JOIN("" "", SPLIT(REGEXEXTRACT(H1385, ""(\S+\s+\S+\s+\S+\s+\S+)""), "" ""))"),"Intel Core i7 10700")</f>
        <v>Intel Core i7 10700</v>
      </c>
    </row>
    <row r="1386" spans="1:12">
      <c r="A1386" s="1" t="s">
        <v>14656</v>
      </c>
      <c r="B1386" s="1" t="s">
        <v>18074</v>
      </c>
      <c r="D1386" s="1" t="s">
        <v>10743</v>
      </c>
      <c r="E1386" s="1" t="s">
        <v>18079</v>
      </c>
      <c r="F1386" s="2" t="s">
        <v>14658</v>
      </c>
      <c r="G1386" s="1" t="s">
        <v>18080</v>
      </c>
      <c r="H1386" s="1" t="s">
        <v>18078</v>
      </c>
      <c r="I1386" s="1" t="s">
        <v>12594</v>
      </c>
      <c r="J1386" s="1" t="str">
        <f ca="1">IFERROR(__xludf.DUMMYFUNCTION("LEFT(INDEX(SPLIT(L1386, "" ""), 4), 2)"),"10")</f>
        <v>10</v>
      </c>
      <c r="K1386" s="1" t="s">
        <v>12589</v>
      </c>
      <c r="L1386" s="4" t="str">
        <f ca="1">IFERROR(__xludf.DUMMYFUNCTION("JOIN("" "", SPLIT(REGEXEXTRACT(H1386, ""(\S+\s+\S+\s+\S+\s+\S+)""), "" ""))"),"Intel Core i7 10700")</f>
        <v>Intel Core i7 10700</v>
      </c>
    </row>
    <row r="1387" spans="1:12">
      <c r="A1387" s="1" t="s">
        <v>18081</v>
      </c>
      <c r="B1387" s="1" t="s">
        <v>18074</v>
      </c>
      <c r="D1387" s="1" t="s">
        <v>12879</v>
      </c>
      <c r="E1387" s="1" t="s">
        <v>18082</v>
      </c>
      <c r="F1387" s="2" t="s">
        <v>18083</v>
      </c>
      <c r="G1387" s="1" t="s">
        <v>18084</v>
      </c>
      <c r="H1387" s="1" t="s">
        <v>18078</v>
      </c>
      <c r="I1387" s="1" t="s">
        <v>12665</v>
      </c>
      <c r="J1387" s="1" t="str">
        <f ca="1">IFERROR(__xludf.DUMMYFUNCTION("LEFT(INDEX(SPLIT(L1387, "" ""), 4), 2)"),"10")</f>
        <v>10</v>
      </c>
      <c r="K1387" s="1" t="s">
        <v>12589</v>
      </c>
      <c r="L1387" s="4" t="str">
        <f ca="1">IFERROR(__xludf.DUMMYFUNCTION("JOIN("" "", SPLIT(REGEXEXTRACT(H1387, ""(\S+\s+\S+\s+\S+\s+\S+)""), "" ""))"),"Intel Core i7 10700")</f>
        <v>Intel Core i7 10700</v>
      </c>
    </row>
    <row r="1388" spans="1:12">
      <c r="A1388" s="1" t="s">
        <v>18085</v>
      </c>
      <c r="B1388" s="1" t="s">
        <v>18074</v>
      </c>
      <c r="D1388" s="1" t="s">
        <v>12905</v>
      </c>
      <c r="E1388" s="1" t="s">
        <v>18086</v>
      </c>
      <c r="F1388" s="2" t="s">
        <v>18087</v>
      </c>
      <c r="G1388" s="1" t="s">
        <v>18088</v>
      </c>
      <c r="H1388" s="1" t="s">
        <v>18078</v>
      </c>
      <c r="I1388" s="1" t="s">
        <v>12727</v>
      </c>
      <c r="J1388" s="1" t="str">
        <f ca="1">IFERROR(__xludf.DUMMYFUNCTION("LEFT(INDEX(SPLIT(L1388, "" ""), 4), 2)"),"10")</f>
        <v>10</v>
      </c>
      <c r="K1388" s="1" t="s">
        <v>12589</v>
      </c>
      <c r="L1388" s="4" t="str">
        <f ca="1">IFERROR(__xludf.DUMMYFUNCTION("JOIN("" "", SPLIT(REGEXEXTRACT(H1388, ""(\S+\s+\S+\s+\S+\s+\S+)""), "" ""))"),"Intel Core i7 10700")</f>
        <v>Intel Core i7 10700</v>
      </c>
    </row>
    <row r="1389" spans="1:12">
      <c r="A1389" s="1" t="s">
        <v>18089</v>
      </c>
      <c r="B1389" s="1" t="s">
        <v>18074</v>
      </c>
      <c r="D1389" s="1" t="s">
        <v>12953</v>
      </c>
      <c r="E1389" s="1" t="s">
        <v>18090</v>
      </c>
      <c r="F1389" s="2" t="s">
        <v>18091</v>
      </c>
      <c r="G1389" s="1" t="s">
        <v>18092</v>
      </c>
      <c r="H1389" s="1" t="s">
        <v>18078</v>
      </c>
      <c r="I1389" s="1" t="s">
        <v>12665</v>
      </c>
      <c r="J1389" s="1" t="str">
        <f ca="1">IFERROR(__xludf.DUMMYFUNCTION("LEFT(INDEX(SPLIT(L1389, "" ""), 4), 2)"),"10")</f>
        <v>10</v>
      </c>
      <c r="K1389" s="1" t="s">
        <v>12589</v>
      </c>
      <c r="L1389" s="4" t="str">
        <f ca="1">IFERROR(__xludf.DUMMYFUNCTION("JOIN("" "", SPLIT(REGEXEXTRACT(H1389, ""(\S+\s+\S+\s+\S+\s+\S+)""), "" ""))"),"Intel Core i7 10700")</f>
        <v>Intel Core i7 10700</v>
      </c>
    </row>
    <row r="1390" spans="1:12">
      <c r="A1390" s="1" t="s">
        <v>18093</v>
      </c>
      <c r="B1390" s="1" t="s">
        <v>18074</v>
      </c>
      <c r="D1390" s="1" t="s">
        <v>13008</v>
      </c>
      <c r="E1390" s="1" t="s">
        <v>18094</v>
      </c>
      <c r="F1390" s="2" t="s">
        <v>18095</v>
      </c>
      <c r="G1390" s="1" t="s">
        <v>18096</v>
      </c>
      <c r="H1390" s="1" t="s">
        <v>18078</v>
      </c>
      <c r="I1390" s="1" t="s">
        <v>12594</v>
      </c>
      <c r="J1390" s="1" t="str">
        <f ca="1">IFERROR(__xludf.DUMMYFUNCTION("LEFT(INDEX(SPLIT(L1390, "" ""), 4), 2)"),"10")</f>
        <v>10</v>
      </c>
      <c r="K1390" s="1" t="s">
        <v>12589</v>
      </c>
      <c r="L1390" s="4" t="str">
        <f ca="1">IFERROR(__xludf.DUMMYFUNCTION("JOIN("" "", SPLIT(REGEXEXTRACT(H1390, ""(\S+\s+\S+\s+\S+\s+\S+)""), "" ""))"),"Intel Core i7 10700")</f>
        <v>Intel Core i7 10700</v>
      </c>
    </row>
    <row r="1391" spans="1:12">
      <c r="A1391" s="1" t="s">
        <v>18097</v>
      </c>
      <c r="B1391" s="1" t="s">
        <v>18074</v>
      </c>
      <c r="D1391" s="1" t="s">
        <v>13033</v>
      </c>
      <c r="E1391" s="1" t="s">
        <v>18098</v>
      </c>
      <c r="F1391" s="2" t="s">
        <v>18099</v>
      </c>
      <c r="G1391" s="1" t="s">
        <v>18100</v>
      </c>
      <c r="H1391" s="1" t="s">
        <v>18078</v>
      </c>
      <c r="I1391" s="1" t="s">
        <v>12696</v>
      </c>
      <c r="J1391" s="1" t="str">
        <f ca="1">IFERROR(__xludf.DUMMYFUNCTION("LEFT(INDEX(SPLIT(L1391, "" ""), 4), 2)"),"10")</f>
        <v>10</v>
      </c>
      <c r="K1391" s="1" t="s">
        <v>12589</v>
      </c>
      <c r="L1391" s="4" t="str">
        <f ca="1">IFERROR(__xludf.DUMMYFUNCTION("JOIN("" "", SPLIT(REGEXEXTRACT(H1391, ""(\S+\s+\S+\s+\S+\s+\S+)""), "" ""))"),"Intel Core i7 10700")</f>
        <v>Intel Core i7 10700</v>
      </c>
    </row>
    <row r="1392" spans="1:12">
      <c r="A1392" s="1" t="s">
        <v>18101</v>
      </c>
      <c r="B1392" s="1" t="s">
        <v>18074</v>
      </c>
      <c r="D1392" s="1" t="s">
        <v>13965</v>
      </c>
      <c r="E1392" s="1" t="s">
        <v>18102</v>
      </c>
      <c r="F1392" s="2" t="s">
        <v>18103</v>
      </c>
      <c r="G1392" s="1" t="s">
        <v>18104</v>
      </c>
      <c r="H1392" s="1" t="s">
        <v>18078</v>
      </c>
      <c r="I1392" s="1" t="s">
        <v>12714</v>
      </c>
      <c r="J1392" s="1" t="str">
        <f ca="1">IFERROR(__xludf.DUMMYFUNCTION("LEFT(INDEX(SPLIT(L1392, "" ""), 4), 2)"),"10")</f>
        <v>10</v>
      </c>
      <c r="K1392" s="1" t="s">
        <v>12589</v>
      </c>
      <c r="L1392" s="4" t="str">
        <f ca="1">IFERROR(__xludf.DUMMYFUNCTION("JOIN("" "", SPLIT(REGEXEXTRACT(H1392, ""(\S+\s+\S+\s+\S+\s+\S+)""), "" ""))"),"Intel Core i7 10700")</f>
        <v>Intel Core i7 10700</v>
      </c>
    </row>
    <row r="1393" spans="1:12">
      <c r="A1393" s="1" t="s">
        <v>18105</v>
      </c>
      <c r="B1393" s="1" t="s">
        <v>18074</v>
      </c>
      <c r="D1393" s="1" t="s">
        <v>13568</v>
      </c>
      <c r="E1393" s="1" t="s">
        <v>18106</v>
      </c>
      <c r="F1393" s="2" t="s">
        <v>18107</v>
      </c>
      <c r="G1393" s="1" t="s">
        <v>18108</v>
      </c>
      <c r="H1393" s="1" t="s">
        <v>18078</v>
      </c>
      <c r="I1393" s="1" t="s">
        <v>12599</v>
      </c>
      <c r="J1393" s="1" t="str">
        <f ca="1">IFERROR(__xludf.DUMMYFUNCTION("LEFT(INDEX(SPLIT(L1393, "" ""), 4), 2)"),"10")</f>
        <v>10</v>
      </c>
      <c r="K1393" s="1" t="s">
        <v>12589</v>
      </c>
      <c r="L1393" s="4" t="str">
        <f ca="1">IFERROR(__xludf.DUMMYFUNCTION("JOIN("" "", SPLIT(REGEXEXTRACT(H1393, ""(\S+\s+\S+\s+\S+\s+\S+)""), "" ""))"),"Intel Core i7 10700")</f>
        <v>Intel Core i7 10700</v>
      </c>
    </row>
    <row r="1394" spans="1:12">
      <c r="A1394" s="1" t="s">
        <v>18109</v>
      </c>
      <c r="B1394" s="1" t="s">
        <v>18074</v>
      </c>
      <c r="D1394" s="1" t="s">
        <v>13573</v>
      </c>
      <c r="E1394" s="1" t="s">
        <v>18110</v>
      </c>
      <c r="F1394" s="2" t="s">
        <v>18111</v>
      </c>
      <c r="G1394" s="1" t="s">
        <v>18112</v>
      </c>
      <c r="H1394" s="1" t="s">
        <v>18078</v>
      </c>
      <c r="I1394" s="1" t="s">
        <v>18113</v>
      </c>
      <c r="J1394" s="1" t="str">
        <f ca="1">IFERROR(__xludf.DUMMYFUNCTION("LEFT(INDEX(SPLIT(L1394, "" ""), 4), 2)"),"10")</f>
        <v>10</v>
      </c>
      <c r="K1394" s="1" t="s">
        <v>12589</v>
      </c>
      <c r="L1394" s="4" t="str">
        <f ca="1">IFERROR(__xludf.DUMMYFUNCTION("JOIN("" "", SPLIT(REGEXEXTRACT(H1394, ""(\S+\s+\S+\s+\S+\s+\S+)""), "" ""))"),"Intel Core i7 10700")</f>
        <v>Intel Core i7 10700</v>
      </c>
    </row>
    <row r="1395" spans="1:12">
      <c r="A1395" s="1" t="s">
        <v>17411</v>
      </c>
      <c r="B1395" s="1" t="s">
        <v>18074</v>
      </c>
      <c r="D1395" s="1" t="s">
        <v>13585</v>
      </c>
      <c r="E1395" s="1" t="s">
        <v>18114</v>
      </c>
      <c r="F1395" s="2" t="s">
        <v>17413</v>
      </c>
      <c r="G1395" s="1" t="s">
        <v>18115</v>
      </c>
      <c r="H1395" s="1" t="s">
        <v>18078</v>
      </c>
      <c r="I1395" s="1" t="s">
        <v>12594</v>
      </c>
      <c r="J1395" s="1" t="str">
        <f ca="1">IFERROR(__xludf.DUMMYFUNCTION("LEFT(INDEX(SPLIT(L1395, "" ""), 4), 2)"),"10")</f>
        <v>10</v>
      </c>
      <c r="K1395" s="1" t="s">
        <v>12589</v>
      </c>
      <c r="L1395" s="4" t="str">
        <f ca="1">IFERROR(__xludf.DUMMYFUNCTION("JOIN("" "", SPLIT(REGEXEXTRACT(H1395, ""(\S+\s+\S+\s+\S+\s+\S+)""), "" ""))"),"Intel Core i7 10700")</f>
        <v>Intel Core i7 10700</v>
      </c>
    </row>
    <row r="1396" spans="1:12">
      <c r="A1396" s="1" t="s">
        <v>18116</v>
      </c>
      <c r="B1396" s="1" t="s">
        <v>18074</v>
      </c>
      <c r="D1396" s="1" t="s">
        <v>13585</v>
      </c>
      <c r="E1396" s="1" t="s">
        <v>18117</v>
      </c>
      <c r="F1396" s="2" t="s">
        <v>18118</v>
      </c>
      <c r="G1396" s="1" t="s">
        <v>18119</v>
      </c>
      <c r="H1396" s="1" t="s">
        <v>18078</v>
      </c>
      <c r="I1396" s="1" t="s">
        <v>12588</v>
      </c>
      <c r="J1396" s="1" t="str">
        <f ca="1">IFERROR(__xludf.DUMMYFUNCTION("LEFT(INDEX(SPLIT(L1396, "" ""), 4), 2)"),"10")</f>
        <v>10</v>
      </c>
      <c r="K1396" s="1" t="s">
        <v>12589</v>
      </c>
      <c r="L1396" s="4" t="str">
        <f ca="1">IFERROR(__xludf.DUMMYFUNCTION("JOIN("" "", SPLIT(REGEXEXTRACT(H1396, ""(\S+\s+\S+\s+\S+\s+\S+)""), "" ""))"),"Intel Core i7 10700")</f>
        <v>Intel Core i7 10700</v>
      </c>
    </row>
    <row r="1397" spans="1:12">
      <c r="A1397" s="1" t="s">
        <v>18120</v>
      </c>
      <c r="B1397" s="1" t="s">
        <v>18074</v>
      </c>
      <c r="D1397" s="1" t="s">
        <v>13656</v>
      </c>
      <c r="E1397" s="1" t="s">
        <v>18121</v>
      </c>
      <c r="F1397" s="2" t="s">
        <v>18122</v>
      </c>
      <c r="G1397" s="1" t="s">
        <v>18123</v>
      </c>
      <c r="H1397" s="1" t="s">
        <v>18078</v>
      </c>
      <c r="I1397" s="1" t="s">
        <v>12665</v>
      </c>
      <c r="J1397" s="1" t="str">
        <f ca="1">IFERROR(__xludf.DUMMYFUNCTION("LEFT(INDEX(SPLIT(L1397, "" ""), 4), 2)"),"10")</f>
        <v>10</v>
      </c>
      <c r="K1397" s="1" t="s">
        <v>12589</v>
      </c>
      <c r="L1397" s="4" t="str">
        <f ca="1">IFERROR(__xludf.DUMMYFUNCTION("JOIN("" "", SPLIT(REGEXEXTRACT(H1397, ""(\S+\s+\S+\s+\S+\s+\S+)""), "" ""))"),"Intel Core i7 10700")</f>
        <v>Intel Core i7 10700</v>
      </c>
    </row>
    <row r="1398" spans="1:12">
      <c r="A1398" s="1" t="s">
        <v>18124</v>
      </c>
      <c r="B1398" s="1" t="s">
        <v>18074</v>
      </c>
      <c r="D1398" s="1" t="s">
        <v>13669</v>
      </c>
      <c r="E1398" s="1" t="s">
        <v>18125</v>
      </c>
      <c r="F1398" s="2" t="s">
        <v>18126</v>
      </c>
      <c r="G1398" s="1" t="s">
        <v>18127</v>
      </c>
      <c r="H1398" s="1" t="s">
        <v>18078</v>
      </c>
      <c r="I1398" s="1" t="s">
        <v>12645</v>
      </c>
      <c r="J1398" s="1" t="str">
        <f ca="1">IFERROR(__xludf.DUMMYFUNCTION("LEFT(INDEX(SPLIT(L1398, "" ""), 4), 2)"),"10")</f>
        <v>10</v>
      </c>
      <c r="K1398" s="1" t="s">
        <v>12589</v>
      </c>
      <c r="L1398" s="4" t="str">
        <f ca="1">IFERROR(__xludf.DUMMYFUNCTION("JOIN("" "", SPLIT(REGEXEXTRACT(H1398, ""(\S+\s+\S+\s+\S+\s+\S+)""), "" ""))"),"Intel Core i7 10700")</f>
        <v>Intel Core i7 10700</v>
      </c>
    </row>
    <row r="1399" spans="1:12">
      <c r="A1399" s="1" t="s">
        <v>18128</v>
      </c>
      <c r="B1399" s="1" t="s">
        <v>18074</v>
      </c>
      <c r="D1399" s="1" t="s">
        <v>13669</v>
      </c>
      <c r="E1399" s="1" t="s">
        <v>18129</v>
      </c>
      <c r="F1399" s="2" t="s">
        <v>18130</v>
      </c>
      <c r="G1399" s="1" t="s">
        <v>18131</v>
      </c>
      <c r="H1399" s="1" t="s">
        <v>18078</v>
      </c>
      <c r="I1399" s="1" t="s">
        <v>12588</v>
      </c>
      <c r="J1399" s="1" t="str">
        <f ca="1">IFERROR(__xludf.DUMMYFUNCTION("LEFT(INDEX(SPLIT(L1399, "" ""), 4), 2)"),"10")</f>
        <v>10</v>
      </c>
      <c r="K1399" s="1" t="s">
        <v>12589</v>
      </c>
      <c r="L1399" s="4" t="str">
        <f ca="1">IFERROR(__xludf.DUMMYFUNCTION("JOIN("" "", SPLIT(REGEXEXTRACT(H1399, ""(\S+\s+\S+\s+\S+\s+\S+)""), "" ""))"),"Intel Core i7 10700")</f>
        <v>Intel Core i7 10700</v>
      </c>
    </row>
    <row r="1400" spans="1:12">
      <c r="A1400" s="1" t="s">
        <v>18132</v>
      </c>
      <c r="B1400" s="1" t="s">
        <v>18074</v>
      </c>
      <c r="D1400" s="1" t="s">
        <v>13669</v>
      </c>
      <c r="E1400" s="1" t="s">
        <v>18133</v>
      </c>
      <c r="F1400" s="2" t="s">
        <v>18134</v>
      </c>
      <c r="G1400" s="1" t="s">
        <v>18135</v>
      </c>
      <c r="H1400" s="1" t="s">
        <v>18078</v>
      </c>
      <c r="I1400" s="1" t="s">
        <v>12714</v>
      </c>
      <c r="J1400" s="1" t="str">
        <f ca="1">IFERROR(__xludf.DUMMYFUNCTION("LEFT(INDEX(SPLIT(L1400, "" ""), 4), 2)"),"10")</f>
        <v>10</v>
      </c>
      <c r="K1400" s="1" t="s">
        <v>12589</v>
      </c>
      <c r="L1400" s="4" t="str">
        <f ca="1">IFERROR(__xludf.DUMMYFUNCTION("JOIN("" "", SPLIT(REGEXEXTRACT(H1400, ""(\S+\s+\S+\s+\S+\s+\S+)""), "" ""))"),"Intel Core i7 10700")</f>
        <v>Intel Core i7 10700</v>
      </c>
    </row>
    <row r="1401" spans="1:12">
      <c r="A1401" s="1" t="s">
        <v>13384</v>
      </c>
      <c r="B1401" s="1" t="s">
        <v>18074</v>
      </c>
      <c r="D1401" s="1" t="s">
        <v>13669</v>
      </c>
      <c r="E1401" s="1" t="s">
        <v>18136</v>
      </c>
      <c r="F1401" s="2" t="s">
        <v>13387</v>
      </c>
      <c r="G1401" s="1" t="s">
        <v>18137</v>
      </c>
      <c r="H1401" s="1" t="s">
        <v>18078</v>
      </c>
      <c r="I1401" s="1" t="s">
        <v>12645</v>
      </c>
      <c r="J1401" s="1" t="str">
        <f ca="1">IFERROR(__xludf.DUMMYFUNCTION("LEFT(INDEX(SPLIT(L1401, "" ""), 4), 2)"),"10")</f>
        <v>10</v>
      </c>
      <c r="K1401" s="1" t="s">
        <v>12589</v>
      </c>
      <c r="L1401" s="4" t="str">
        <f ca="1">IFERROR(__xludf.DUMMYFUNCTION("JOIN("" "", SPLIT(REGEXEXTRACT(H1401, ""(\S+\s+\S+\s+\S+\s+\S+)""), "" ""))"),"Intel Core i7 10700")</f>
        <v>Intel Core i7 10700</v>
      </c>
    </row>
    <row r="1402" spans="1:12">
      <c r="A1402" s="1" t="s">
        <v>18138</v>
      </c>
      <c r="B1402" s="1" t="s">
        <v>18074</v>
      </c>
      <c r="D1402" s="1" t="s">
        <v>16345</v>
      </c>
      <c r="E1402" s="1" t="s">
        <v>18139</v>
      </c>
      <c r="F1402" s="2" t="s">
        <v>18140</v>
      </c>
      <c r="G1402" s="1" t="s">
        <v>18141</v>
      </c>
      <c r="H1402" s="1" t="s">
        <v>18078</v>
      </c>
      <c r="I1402" s="1" t="s">
        <v>12627</v>
      </c>
      <c r="J1402" s="1" t="str">
        <f ca="1">IFERROR(__xludf.DUMMYFUNCTION("LEFT(INDEX(SPLIT(L1402, "" ""), 4), 2)"),"10")</f>
        <v>10</v>
      </c>
      <c r="K1402" s="1" t="s">
        <v>12589</v>
      </c>
      <c r="L1402" s="4" t="str">
        <f ca="1">IFERROR(__xludf.DUMMYFUNCTION("JOIN("" "", SPLIT(REGEXEXTRACT(H1402, ""(\S+\s+\S+\s+\S+\s+\S+)""), "" ""))"),"Intel Core i7 10700")</f>
        <v>Intel Core i7 10700</v>
      </c>
    </row>
    <row r="1403" spans="1:12">
      <c r="A1403" s="1" t="s">
        <v>18142</v>
      </c>
      <c r="B1403" s="1" t="s">
        <v>18074</v>
      </c>
      <c r="D1403" s="1" t="s">
        <v>16345</v>
      </c>
      <c r="E1403" s="1" t="s">
        <v>18143</v>
      </c>
      <c r="F1403" s="2" t="s">
        <v>18144</v>
      </c>
      <c r="G1403" s="1" t="s">
        <v>18145</v>
      </c>
      <c r="H1403" s="1" t="s">
        <v>18078</v>
      </c>
      <c r="I1403" s="1" t="s">
        <v>12645</v>
      </c>
      <c r="J1403" s="1" t="str">
        <f ca="1">IFERROR(__xludf.DUMMYFUNCTION("LEFT(INDEX(SPLIT(L1403, "" ""), 4), 2)"),"10")</f>
        <v>10</v>
      </c>
      <c r="K1403" s="1" t="s">
        <v>12589</v>
      </c>
      <c r="L1403" s="4" t="str">
        <f ca="1">IFERROR(__xludf.DUMMYFUNCTION("JOIN("" "", SPLIT(REGEXEXTRACT(H1403, ""(\S+\s+\S+\s+\S+\s+\S+)""), "" ""))"),"Intel Core i7 10700")</f>
        <v>Intel Core i7 10700</v>
      </c>
    </row>
    <row r="1404" spans="1:12">
      <c r="A1404" s="1" t="s">
        <v>18146</v>
      </c>
      <c r="B1404" s="1" t="s">
        <v>18074</v>
      </c>
      <c r="D1404" s="1" t="s">
        <v>16345</v>
      </c>
      <c r="E1404" s="1" t="s">
        <v>18147</v>
      </c>
      <c r="F1404" s="2" t="s">
        <v>18148</v>
      </c>
      <c r="G1404" s="1" t="s">
        <v>18149</v>
      </c>
      <c r="H1404" s="1" t="s">
        <v>18078</v>
      </c>
      <c r="I1404" s="1" t="s">
        <v>12588</v>
      </c>
      <c r="J1404" s="1" t="str">
        <f ca="1">IFERROR(__xludf.DUMMYFUNCTION("LEFT(INDEX(SPLIT(L1404, "" ""), 4), 2)"),"10")</f>
        <v>10</v>
      </c>
      <c r="K1404" s="1" t="s">
        <v>12589</v>
      </c>
      <c r="L1404" s="4" t="str">
        <f ca="1">IFERROR(__xludf.DUMMYFUNCTION("JOIN("" "", SPLIT(REGEXEXTRACT(H1404, ""(\S+\s+\S+\s+\S+\s+\S+)""), "" ""))"),"Intel Core i7 10700")</f>
        <v>Intel Core i7 10700</v>
      </c>
    </row>
    <row r="1405" spans="1:12">
      <c r="A1405" s="1" t="s">
        <v>18150</v>
      </c>
      <c r="B1405" s="1" t="s">
        <v>18074</v>
      </c>
      <c r="D1405" s="1" t="s">
        <v>16375</v>
      </c>
      <c r="E1405" s="1" t="s">
        <v>18151</v>
      </c>
      <c r="F1405" s="2" t="s">
        <v>18152</v>
      </c>
      <c r="G1405" s="1" t="s">
        <v>18153</v>
      </c>
      <c r="H1405" s="1" t="s">
        <v>18078</v>
      </c>
      <c r="I1405" s="1" t="s">
        <v>13112</v>
      </c>
      <c r="J1405" s="1" t="str">
        <f ca="1">IFERROR(__xludf.DUMMYFUNCTION("LEFT(INDEX(SPLIT(L1405, "" ""), 4), 2)"),"10")</f>
        <v>10</v>
      </c>
      <c r="K1405" s="1" t="s">
        <v>12589</v>
      </c>
      <c r="L1405" s="4" t="str">
        <f ca="1">IFERROR(__xludf.DUMMYFUNCTION("JOIN("" "", SPLIT(REGEXEXTRACT(H1405, ""(\S+\s+\S+\s+\S+\s+\S+)""), "" ""))"),"Intel Core i7 10700")</f>
        <v>Intel Core i7 10700</v>
      </c>
    </row>
    <row r="1406" spans="1:12">
      <c r="A1406" s="1" t="s">
        <v>18154</v>
      </c>
      <c r="B1406" s="1" t="s">
        <v>18074</v>
      </c>
      <c r="D1406" s="1" t="s">
        <v>16375</v>
      </c>
      <c r="E1406" s="1" t="s">
        <v>18155</v>
      </c>
      <c r="F1406" s="2" t="s">
        <v>18156</v>
      </c>
      <c r="G1406" s="1" t="s">
        <v>18157</v>
      </c>
      <c r="H1406" s="1" t="s">
        <v>18078</v>
      </c>
      <c r="I1406" s="1" t="s">
        <v>12599</v>
      </c>
      <c r="J1406" s="1" t="str">
        <f ca="1">IFERROR(__xludf.DUMMYFUNCTION("LEFT(INDEX(SPLIT(L1406, "" ""), 4), 2)"),"10")</f>
        <v>10</v>
      </c>
      <c r="K1406" s="1" t="s">
        <v>12589</v>
      </c>
      <c r="L1406" s="4" t="str">
        <f ca="1">IFERROR(__xludf.DUMMYFUNCTION("JOIN("" "", SPLIT(REGEXEXTRACT(H1406, ""(\S+\s+\S+\s+\S+\s+\S+)""), "" ""))"),"Intel Core i7 10700")</f>
        <v>Intel Core i7 10700</v>
      </c>
    </row>
    <row r="1407" spans="1:12">
      <c r="A1407" s="1" t="s">
        <v>18158</v>
      </c>
      <c r="B1407" s="1" t="s">
        <v>18074</v>
      </c>
      <c r="D1407" s="1" t="s">
        <v>16393</v>
      </c>
      <c r="E1407" s="1" t="s">
        <v>18159</v>
      </c>
      <c r="F1407" s="2" t="s">
        <v>18160</v>
      </c>
      <c r="G1407" s="1" t="s">
        <v>18161</v>
      </c>
      <c r="H1407" s="1" t="s">
        <v>18078</v>
      </c>
      <c r="I1407" s="1" t="s">
        <v>12681</v>
      </c>
      <c r="J1407" s="1" t="str">
        <f ca="1">IFERROR(__xludf.DUMMYFUNCTION("LEFT(INDEX(SPLIT(L1407, "" ""), 4), 2)"),"10")</f>
        <v>10</v>
      </c>
      <c r="K1407" s="1" t="s">
        <v>12589</v>
      </c>
      <c r="L1407" s="4" t="str">
        <f ca="1">IFERROR(__xludf.DUMMYFUNCTION("JOIN("" "", SPLIT(REGEXEXTRACT(H1407, ""(\S+\s+\S+\s+\S+\s+\S+)""), "" ""))"),"Intel Core i7 10700")</f>
        <v>Intel Core i7 10700</v>
      </c>
    </row>
    <row r="1408" spans="1:12">
      <c r="A1408" s="1" t="s">
        <v>18162</v>
      </c>
      <c r="B1408" s="1" t="s">
        <v>18074</v>
      </c>
      <c r="D1408" s="1" t="s">
        <v>16393</v>
      </c>
      <c r="E1408" s="1" t="s">
        <v>18163</v>
      </c>
      <c r="F1408" s="2" t="s">
        <v>18164</v>
      </c>
      <c r="G1408" s="1" t="s">
        <v>18165</v>
      </c>
      <c r="H1408" s="1" t="s">
        <v>18078</v>
      </c>
      <c r="I1408" s="1" t="s">
        <v>12636</v>
      </c>
      <c r="J1408" s="1" t="str">
        <f ca="1">IFERROR(__xludf.DUMMYFUNCTION("LEFT(INDEX(SPLIT(L1408, "" ""), 4), 2)"),"10")</f>
        <v>10</v>
      </c>
      <c r="K1408" s="1" t="s">
        <v>12589</v>
      </c>
      <c r="L1408" s="4" t="str">
        <f ca="1">IFERROR(__xludf.DUMMYFUNCTION("JOIN("" "", SPLIT(REGEXEXTRACT(H1408, ""(\S+\s+\S+\s+\S+\s+\S+)""), "" ""))"),"Intel Core i7 10700")</f>
        <v>Intel Core i7 10700</v>
      </c>
    </row>
    <row r="1409" spans="1:12">
      <c r="A1409" s="1" t="s">
        <v>18166</v>
      </c>
      <c r="B1409" s="1" t="s">
        <v>18074</v>
      </c>
      <c r="D1409" s="1" t="s">
        <v>16393</v>
      </c>
      <c r="E1409" s="1" t="s">
        <v>18167</v>
      </c>
      <c r="F1409" s="2" t="s">
        <v>18168</v>
      </c>
      <c r="G1409" s="1" t="s">
        <v>18169</v>
      </c>
      <c r="H1409" s="1" t="s">
        <v>18078</v>
      </c>
      <c r="I1409" s="1" t="s">
        <v>12594</v>
      </c>
      <c r="J1409" s="1" t="str">
        <f ca="1">IFERROR(__xludf.DUMMYFUNCTION("LEFT(INDEX(SPLIT(L1409, "" ""), 4), 2)"),"10")</f>
        <v>10</v>
      </c>
      <c r="K1409" s="1" t="s">
        <v>12589</v>
      </c>
      <c r="L1409" s="4" t="str">
        <f ca="1">IFERROR(__xludf.DUMMYFUNCTION("JOIN("" "", SPLIT(REGEXEXTRACT(H1409, ""(\S+\s+\S+\s+\S+\s+\S+)""), "" ""))"),"Intel Core i7 10700")</f>
        <v>Intel Core i7 10700</v>
      </c>
    </row>
    <row r="1410" spans="1:12">
      <c r="A1410" s="1" t="s">
        <v>18170</v>
      </c>
      <c r="B1410" s="1" t="s">
        <v>18074</v>
      </c>
      <c r="D1410" s="1" t="s">
        <v>16402</v>
      </c>
      <c r="E1410" s="1" t="s">
        <v>18171</v>
      </c>
      <c r="F1410" s="2" t="s">
        <v>18172</v>
      </c>
      <c r="G1410" s="1" t="s">
        <v>18173</v>
      </c>
      <c r="H1410" s="1" t="s">
        <v>18078</v>
      </c>
      <c r="I1410" s="1" t="s">
        <v>12714</v>
      </c>
      <c r="J1410" s="1" t="str">
        <f ca="1">IFERROR(__xludf.DUMMYFUNCTION("LEFT(INDEX(SPLIT(L1410, "" ""), 4), 2)"),"10")</f>
        <v>10</v>
      </c>
      <c r="K1410" s="1" t="s">
        <v>12589</v>
      </c>
      <c r="L1410" s="4" t="str">
        <f ca="1">IFERROR(__xludf.DUMMYFUNCTION("JOIN("" "", SPLIT(REGEXEXTRACT(H1410, ""(\S+\s+\S+\s+\S+\s+\S+)""), "" ""))"),"Intel Core i7 10700")</f>
        <v>Intel Core i7 10700</v>
      </c>
    </row>
    <row r="1411" spans="1:12">
      <c r="A1411" s="1" t="s">
        <v>18174</v>
      </c>
      <c r="B1411" s="1" t="s">
        <v>18074</v>
      </c>
      <c r="D1411" s="1" t="s">
        <v>16402</v>
      </c>
      <c r="E1411" s="1" t="s">
        <v>18175</v>
      </c>
      <c r="F1411" s="2" t="s">
        <v>18176</v>
      </c>
      <c r="G1411" s="1" t="s">
        <v>18177</v>
      </c>
      <c r="H1411" s="1" t="s">
        <v>18078</v>
      </c>
      <c r="I1411" s="1" t="s">
        <v>12588</v>
      </c>
      <c r="J1411" s="1" t="str">
        <f ca="1">IFERROR(__xludf.DUMMYFUNCTION("LEFT(INDEX(SPLIT(L1411, "" ""), 4), 2)"),"10")</f>
        <v>10</v>
      </c>
      <c r="K1411" s="1" t="s">
        <v>12589</v>
      </c>
      <c r="L1411" s="4" t="str">
        <f ca="1">IFERROR(__xludf.DUMMYFUNCTION("JOIN("" "", SPLIT(REGEXEXTRACT(H1411, ""(\S+\s+\S+\s+\S+\s+\S+)""), "" ""))"),"Intel Core i7 10700")</f>
        <v>Intel Core i7 10700</v>
      </c>
    </row>
    <row r="1412" spans="1:12">
      <c r="A1412" s="1" t="s">
        <v>18178</v>
      </c>
      <c r="B1412" s="1" t="s">
        <v>18074</v>
      </c>
      <c r="D1412" s="1" t="s">
        <v>16419</v>
      </c>
      <c r="E1412" s="1" t="s">
        <v>18179</v>
      </c>
      <c r="F1412" s="2" t="s">
        <v>18180</v>
      </c>
      <c r="G1412" s="1" t="s">
        <v>18181</v>
      </c>
      <c r="H1412" s="1" t="s">
        <v>18078</v>
      </c>
      <c r="I1412" s="1" t="s">
        <v>12604</v>
      </c>
      <c r="J1412" s="1" t="str">
        <f ca="1">IFERROR(__xludf.DUMMYFUNCTION("LEFT(INDEX(SPLIT(L1412, "" ""), 4), 2)"),"10")</f>
        <v>10</v>
      </c>
      <c r="K1412" s="1" t="s">
        <v>12589</v>
      </c>
      <c r="L1412" s="4" t="str">
        <f ca="1">IFERROR(__xludf.DUMMYFUNCTION("JOIN("" "", SPLIT(REGEXEXTRACT(H1412, ""(\S+\s+\S+\s+\S+\s+\S+)""), "" ""))"),"Intel Core i7 10700")</f>
        <v>Intel Core i7 10700</v>
      </c>
    </row>
    <row r="1413" spans="1:12">
      <c r="A1413" s="1" t="s">
        <v>18182</v>
      </c>
      <c r="B1413" s="1" t="s">
        <v>18074</v>
      </c>
      <c r="D1413" s="1" t="s">
        <v>16419</v>
      </c>
      <c r="E1413" s="1" t="s">
        <v>18183</v>
      </c>
      <c r="F1413" s="2" t="s">
        <v>18184</v>
      </c>
      <c r="G1413" s="1" t="s">
        <v>18185</v>
      </c>
      <c r="H1413" s="1" t="s">
        <v>18078</v>
      </c>
      <c r="I1413" s="1" t="s">
        <v>12604</v>
      </c>
      <c r="J1413" s="1" t="str">
        <f ca="1">IFERROR(__xludf.DUMMYFUNCTION("LEFT(INDEX(SPLIT(L1413, "" ""), 4), 2)"),"10")</f>
        <v>10</v>
      </c>
      <c r="K1413" s="1" t="s">
        <v>12589</v>
      </c>
      <c r="L1413" s="4" t="str">
        <f ca="1">IFERROR(__xludf.DUMMYFUNCTION("JOIN("" "", SPLIT(REGEXEXTRACT(H1413, ""(\S+\s+\S+\s+\S+\s+\S+)""), "" ""))"),"Intel Core i7 10700")</f>
        <v>Intel Core i7 10700</v>
      </c>
    </row>
    <row r="1414" spans="1:12">
      <c r="A1414" s="1" t="s">
        <v>18186</v>
      </c>
      <c r="B1414" s="1" t="s">
        <v>18074</v>
      </c>
      <c r="D1414" s="1" t="s">
        <v>13669</v>
      </c>
      <c r="E1414" s="1" t="s">
        <v>18187</v>
      </c>
      <c r="F1414" s="2" t="s">
        <v>18188</v>
      </c>
      <c r="G1414" s="1" t="s">
        <v>18189</v>
      </c>
      <c r="H1414" s="1" t="s">
        <v>18078</v>
      </c>
      <c r="I1414" s="1" t="s">
        <v>12599</v>
      </c>
      <c r="J1414" s="1" t="str">
        <f ca="1">IFERROR(__xludf.DUMMYFUNCTION("LEFT(INDEX(SPLIT(L1414, "" ""), 4), 2)"),"10")</f>
        <v>10</v>
      </c>
      <c r="K1414" s="1" t="s">
        <v>12589</v>
      </c>
      <c r="L1414" s="4" t="str">
        <f ca="1">IFERROR(__xludf.DUMMYFUNCTION("JOIN("" "", SPLIT(REGEXEXTRACT(H1414, ""(\S+\s+\S+\s+\S+\s+\S+)""), "" ""))"),"Intel Core i7 10700")</f>
        <v>Intel Core i7 10700</v>
      </c>
    </row>
    <row r="1415" spans="1:12">
      <c r="A1415" s="1" t="s">
        <v>15559</v>
      </c>
      <c r="B1415" s="1" t="s">
        <v>15247</v>
      </c>
      <c r="D1415" s="1" t="s">
        <v>12940</v>
      </c>
      <c r="E1415" s="1" t="s">
        <v>18190</v>
      </c>
      <c r="F1415" s="2" t="s">
        <v>15561</v>
      </c>
      <c r="G1415" s="1" t="s">
        <v>18191</v>
      </c>
      <c r="H1415" s="1" t="s">
        <v>18192</v>
      </c>
      <c r="I1415" s="1" t="s">
        <v>12701</v>
      </c>
      <c r="J1415" s="1" t="str">
        <f ca="1">IFERROR(__xludf.DUMMYFUNCTION("LEFT(INDEX(SPLIT(L1415, "" ""), 4), 2)"),"11")</f>
        <v>11</v>
      </c>
      <c r="K1415" s="1" t="s">
        <v>12589</v>
      </c>
      <c r="L1415" s="4" t="str">
        <f ca="1">IFERROR(__xludf.DUMMYFUNCTION("JOIN("" "", SPLIT(REGEXEXTRACT(H1415, ""(\S+\s+\S+\s+\S+\s+\S+)""), "" ""))"),"Intel Core i9 11900")</f>
        <v>Intel Core i9 11900</v>
      </c>
    </row>
    <row r="1416" spans="1:12">
      <c r="A1416" s="1" t="s">
        <v>18193</v>
      </c>
      <c r="B1416" s="1" t="s">
        <v>15247</v>
      </c>
      <c r="D1416" s="1" t="s">
        <v>13058</v>
      </c>
      <c r="E1416" s="1" t="s">
        <v>18194</v>
      </c>
      <c r="F1416" s="2" t="s">
        <v>18195</v>
      </c>
      <c r="G1416" s="1" t="s">
        <v>18196</v>
      </c>
      <c r="H1416" s="1" t="s">
        <v>18192</v>
      </c>
      <c r="I1416" s="1" t="s">
        <v>12714</v>
      </c>
      <c r="J1416" s="1" t="str">
        <f ca="1">IFERROR(__xludf.DUMMYFUNCTION("LEFT(INDEX(SPLIT(L1416, "" ""), 4), 2)"),"11")</f>
        <v>11</v>
      </c>
      <c r="K1416" s="1" t="s">
        <v>12589</v>
      </c>
      <c r="L1416" s="4" t="str">
        <f ca="1">IFERROR(__xludf.DUMMYFUNCTION("JOIN("" "", SPLIT(REGEXEXTRACT(H1416, ""(\S+\s+\S+\s+\S+\s+\S+)""), "" ""))"),"Intel Core i9 11900")</f>
        <v>Intel Core i9 11900</v>
      </c>
    </row>
    <row r="1417" spans="1:12">
      <c r="A1417" s="1" t="s">
        <v>18197</v>
      </c>
      <c r="B1417" s="1" t="s">
        <v>16670</v>
      </c>
      <c r="D1417" s="1" t="s">
        <v>13385</v>
      </c>
      <c r="E1417" s="1" t="s">
        <v>18198</v>
      </c>
      <c r="F1417" s="2" t="s">
        <v>18199</v>
      </c>
      <c r="G1417" s="1" t="s">
        <v>18200</v>
      </c>
      <c r="H1417" s="1" t="s">
        <v>18201</v>
      </c>
      <c r="I1417" s="1" t="s">
        <v>12645</v>
      </c>
      <c r="J1417" s="1" t="str">
        <f ca="1">IFERROR(__xludf.DUMMYFUNCTION("LEFT(INDEX(SPLIT(L1417, "" ""), 4), 2)"),"10")</f>
        <v>10</v>
      </c>
      <c r="K1417" s="1" t="s">
        <v>12589</v>
      </c>
      <c r="L1417" s="4" t="str">
        <f ca="1">IFERROR(__xludf.DUMMYFUNCTION("JOIN("" "", SPLIT(REGEXEXTRACT(H1417, ""(\S+\s+\S+\s+\S+\s+\S+)""), "" ""))"),"Intel Core i9 10900F")</f>
        <v>Intel Core i9 10900F</v>
      </c>
    </row>
    <row r="1418" spans="1:12">
      <c r="A1418" s="1" t="s">
        <v>18202</v>
      </c>
      <c r="B1418" s="1" t="s">
        <v>16670</v>
      </c>
      <c r="D1418" s="1" t="s">
        <v>13266</v>
      </c>
      <c r="E1418" s="1" t="s">
        <v>18203</v>
      </c>
      <c r="F1418" s="2" t="s">
        <v>18204</v>
      </c>
      <c r="G1418" s="1" t="s">
        <v>18205</v>
      </c>
      <c r="H1418" s="1" t="s">
        <v>18201</v>
      </c>
      <c r="I1418" s="1" t="s">
        <v>12681</v>
      </c>
      <c r="J1418" s="1" t="str">
        <f ca="1">IFERROR(__xludf.DUMMYFUNCTION("LEFT(INDEX(SPLIT(L1418, "" ""), 4), 2)"),"10")</f>
        <v>10</v>
      </c>
      <c r="K1418" s="1" t="s">
        <v>12589</v>
      </c>
      <c r="L1418" s="4" t="str">
        <f ca="1">IFERROR(__xludf.DUMMYFUNCTION("JOIN("" "", SPLIT(REGEXEXTRACT(H1418, ""(\S+\s+\S+\s+\S+\s+\S+)""), "" ""))"),"Intel Core i9 10900F")</f>
        <v>Intel Core i9 10900F</v>
      </c>
    </row>
    <row r="1419" spans="1:12">
      <c r="A1419" s="1" t="s">
        <v>18206</v>
      </c>
      <c r="B1419" s="1" t="s">
        <v>16670</v>
      </c>
      <c r="D1419" s="1" t="s">
        <v>13578</v>
      </c>
      <c r="E1419" s="1" t="s">
        <v>18207</v>
      </c>
      <c r="F1419" s="2" t="s">
        <v>18208</v>
      </c>
      <c r="G1419" s="1" t="s">
        <v>18209</v>
      </c>
      <c r="H1419" s="1" t="s">
        <v>18201</v>
      </c>
      <c r="I1419" s="1" t="s">
        <v>12599</v>
      </c>
      <c r="J1419" s="1" t="str">
        <f ca="1">IFERROR(__xludf.DUMMYFUNCTION("LEFT(INDEX(SPLIT(L1419, "" ""), 4), 2)"),"10")</f>
        <v>10</v>
      </c>
      <c r="K1419" s="1" t="s">
        <v>12589</v>
      </c>
      <c r="L1419" s="4" t="str">
        <f ca="1">IFERROR(__xludf.DUMMYFUNCTION("JOIN("" "", SPLIT(REGEXEXTRACT(H1419, ""(\S+\s+\S+\s+\S+\s+\S+)""), "" ""))"),"Intel Core i9 10900F")</f>
        <v>Intel Core i9 10900F</v>
      </c>
    </row>
    <row r="1420" spans="1:12">
      <c r="A1420" s="1" t="s">
        <v>18210</v>
      </c>
      <c r="B1420" s="1" t="s">
        <v>16670</v>
      </c>
      <c r="D1420" s="1" t="s">
        <v>13578</v>
      </c>
      <c r="E1420" s="1" t="s">
        <v>18211</v>
      </c>
      <c r="F1420" s="2" t="s">
        <v>18212</v>
      </c>
      <c r="G1420" s="1" t="s">
        <v>18213</v>
      </c>
      <c r="H1420" s="1" t="s">
        <v>18201</v>
      </c>
      <c r="I1420" s="1" t="s">
        <v>13112</v>
      </c>
      <c r="J1420" s="1" t="str">
        <f ca="1">IFERROR(__xludf.DUMMYFUNCTION("LEFT(INDEX(SPLIT(L1420, "" ""), 4), 2)"),"10")</f>
        <v>10</v>
      </c>
      <c r="K1420" s="1" t="s">
        <v>12589</v>
      </c>
      <c r="L1420" s="4" t="str">
        <f ca="1">IFERROR(__xludf.DUMMYFUNCTION("JOIN("" "", SPLIT(REGEXEXTRACT(H1420, ""(\S+\s+\S+\s+\S+\s+\S+)""), "" ""))"),"Intel Core i9 10900F")</f>
        <v>Intel Core i9 10900F</v>
      </c>
    </row>
    <row r="1421" spans="1:12">
      <c r="A1421" s="1" t="s">
        <v>15618</v>
      </c>
      <c r="B1421" s="1" t="s">
        <v>16801</v>
      </c>
      <c r="D1421" s="1" t="s">
        <v>10305</v>
      </c>
      <c r="E1421" s="1" t="s">
        <v>18214</v>
      </c>
      <c r="F1421" s="2" t="s">
        <v>15620</v>
      </c>
      <c r="G1421" s="1" t="s">
        <v>18215</v>
      </c>
      <c r="H1421" s="1" t="s">
        <v>18216</v>
      </c>
      <c r="I1421" s="1" t="s">
        <v>12714</v>
      </c>
      <c r="J1421" s="1" t="str">
        <f ca="1">IFERROR(__xludf.DUMMYFUNCTION("LEFT(INDEX(SPLIT(L1421, "" ""), 4), 2)"),"11")</f>
        <v>11</v>
      </c>
      <c r="L1421" s="4" t="str">
        <f ca="1">IFERROR(__xludf.DUMMYFUNCTION("JOIN("" "", SPLIT(REGEXEXTRACT(H1421, ""(\S+\s+\S+\s+\S+\s+\S+)""), "" ""))"),"Intel Core i5 11500")</f>
        <v>Intel Core i5 11500</v>
      </c>
    </row>
    <row r="1422" spans="1:12">
      <c r="A1422" s="1" t="s">
        <v>18217</v>
      </c>
      <c r="B1422" s="1" t="s">
        <v>16801</v>
      </c>
      <c r="D1422" s="1" t="s">
        <v>12905</v>
      </c>
      <c r="E1422" s="1" t="s">
        <v>18218</v>
      </c>
      <c r="F1422" s="2" t="s">
        <v>18219</v>
      </c>
      <c r="G1422" s="1" t="s">
        <v>18220</v>
      </c>
      <c r="H1422" s="1" t="s">
        <v>18216</v>
      </c>
      <c r="I1422" s="1" t="s">
        <v>12696</v>
      </c>
      <c r="J1422" s="1" t="str">
        <f ca="1">IFERROR(__xludf.DUMMYFUNCTION("LEFT(INDEX(SPLIT(L1422, "" ""), 4), 2)"),"11")</f>
        <v>11</v>
      </c>
      <c r="L1422" s="4" t="str">
        <f ca="1">IFERROR(__xludf.DUMMYFUNCTION("JOIN("" "", SPLIT(REGEXEXTRACT(H1422, ""(\S+\s+\S+\s+\S+\s+\S+)""), "" ""))"),"Intel Core i5 11500")</f>
        <v>Intel Core i5 11500</v>
      </c>
    </row>
    <row r="1423" spans="1:12">
      <c r="A1423" s="1" t="s">
        <v>13651</v>
      </c>
      <c r="B1423" s="1" t="s">
        <v>16801</v>
      </c>
      <c r="D1423" s="1" t="s">
        <v>12987</v>
      </c>
      <c r="E1423" s="1" t="s">
        <v>18221</v>
      </c>
      <c r="F1423" s="2" t="s">
        <v>13653</v>
      </c>
      <c r="G1423" s="1" t="s">
        <v>18222</v>
      </c>
      <c r="H1423" s="1" t="s">
        <v>18216</v>
      </c>
      <c r="I1423" s="1" t="s">
        <v>12665</v>
      </c>
      <c r="J1423" s="1" t="str">
        <f ca="1">IFERROR(__xludf.DUMMYFUNCTION("LEFT(INDEX(SPLIT(L1423, "" ""), 4), 2)"),"11")</f>
        <v>11</v>
      </c>
      <c r="L1423" s="4" t="str">
        <f ca="1">IFERROR(__xludf.DUMMYFUNCTION("JOIN("" "", SPLIT(REGEXEXTRACT(H1423, ""(\S+\s+\S+\s+\S+\s+\S+)""), "" ""))"),"Intel Core i5 11500")</f>
        <v>Intel Core i5 11500</v>
      </c>
    </row>
    <row r="1424" spans="1:12">
      <c r="A1424" s="1" t="s">
        <v>18223</v>
      </c>
      <c r="B1424" s="1" t="s">
        <v>16801</v>
      </c>
      <c r="D1424" s="1" t="s">
        <v>13033</v>
      </c>
      <c r="E1424" s="1" t="s">
        <v>18224</v>
      </c>
      <c r="F1424" s="2" t="s">
        <v>18225</v>
      </c>
      <c r="G1424" s="1" t="s">
        <v>18226</v>
      </c>
      <c r="H1424" s="1" t="s">
        <v>18216</v>
      </c>
      <c r="I1424" s="1" t="s">
        <v>12599</v>
      </c>
      <c r="J1424" s="1" t="str">
        <f ca="1">IFERROR(__xludf.DUMMYFUNCTION("LEFT(INDEX(SPLIT(L1424, "" ""), 4), 2)"),"11")</f>
        <v>11</v>
      </c>
      <c r="L1424" s="4" t="str">
        <f ca="1">IFERROR(__xludf.DUMMYFUNCTION("JOIN("" "", SPLIT(REGEXEXTRACT(H1424, ""(\S+\s+\S+\s+\S+\s+\S+)""), "" ""))"),"Intel Core i5 11500")</f>
        <v>Intel Core i5 11500</v>
      </c>
    </row>
    <row r="1425" spans="1:12">
      <c r="A1425" s="1" t="s">
        <v>18227</v>
      </c>
      <c r="B1425" s="1" t="s">
        <v>16801</v>
      </c>
      <c r="D1425" s="1" t="s">
        <v>13965</v>
      </c>
      <c r="E1425" s="1" t="s">
        <v>18228</v>
      </c>
      <c r="F1425" s="2" t="s">
        <v>18229</v>
      </c>
      <c r="G1425" s="1" t="s">
        <v>18230</v>
      </c>
      <c r="H1425" s="1" t="s">
        <v>18216</v>
      </c>
      <c r="I1425" s="1" t="s">
        <v>12665</v>
      </c>
      <c r="J1425" s="1" t="str">
        <f ca="1">IFERROR(__xludf.DUMMYFUNCTION("LEFT(INDEX(SPLIT(L1425, "" ""), 4), 2)"),"11")</f>
        <v>11</v>
      </c>
      <c r="L1425" s="4" t="str">
        <f ca="1">IFERROR(__xludf.DUMMYFUNCTION("JOIN("" "", SPLIT(REGEXEXTRACT(H1425, ""(\S+\s+\S+\s+\S+\s+\S+)""), "" ""))"),"Intel Core i5 11500")</f>
        <v>Intel Core i5 11500</v>
      </c>
    </row>
    <row r="1426" spans="1:12">
      <c r="A1426" s="1" t="s">
        <v>17411</v>
      </c>
      <c r="B1426" s="1" t="s">
        <v>16801</v>
      </c>
      <c r="D1426" s="1" t="s">
        <v>13454</v>
      </c>
      <c r="E1426" s="1" t="s">
        <v>18231</v>
      </c>
      <c r="F1426" s="2" t="s">
        <v>17413</v>
      </c>
      <c r="G1426" s="1" t="s">
        <v>18232</v>
      </c>
      <c r="H1426" s="1" t="s">
        <v>18216</v>
      </c>
      <c r="I1426" s="1" t="s">
        <v>12588</v>
      </c>
      <c r="J1426" s="1" t="str">
        <f ca="1">IFERROR(__xludf.DUMMYFUNCTION("LEFT(INDEX(SPLIT(L1426, "" ""), 4), 2)"),"11")</f>
        <v>11</v>
      </c>
      <c r="L1426" s="4" t="str">
        <f ca="1">IFERROR(__xludf.DUMMYFUNCTION("JOIN("" "", SPLIT(REGEXEXTRACT(H1426, ""(\S+\s+\S+\s+\S+\s+\S+)""), "" ""))"),"Intel Core i5 11500")</f>
        <v>Intel Core i5 11500</v>
      </c>
    </row>
    <row r="1427" spans="1:12">
      <c r="A1427" s="1" t="s">
        <v>18227</v>
      </c>
      <c r="B1427" s="1" t="s">
        <v>16801</v>
      </c>
      <c r="D1427" s="1" t="s">
        <v>13568</v>
      </c>
      <c r="E1427" s="1" t="s">
        <v>18233</v>
      </c>
      <c r="F1427" s="2" t="s">
        <v>18229</v>
      </c>
      <c r="G1427" s="1" t="s">
        <v>18234</v>
      </c>
      <c r="H1427" s="1" t="s">
        <v>18216</v>
      </c>
      <c r="I1427" s="1" t="s">
        <v>12665</v>
      </c>
      <c r="J1427" s="1" t="str">
        <f ca="1">IFERROR(__xludf.DUMMYFUNCTION("LEFT(INDEX(SPLIT(L1427, "" ""), 4), 2)"),"11")</f>
        <v>11</v>
      </c>
      <c r="L1427" s="4" t="str">
        <f ca="1">IFERROR(__xludf.DUMMYFUNCTION("JOIN("" "", SPLIT(REGEXEXTRACT(H1427, ""(\S+\s+\S+\s+\S+\s+\S+)""), "" ""))"),"Intel Core i5 11500")</f>
        <v>Intel Core i5 11500</v>
      </c>
    </row>
    <row r="1428" spans="1:12">
      <c r="A1428" s="1" t="s">
        <v>18235</v>
      </c>
      <c r="B1428" s="1" t="s">
        <v>16801</v>
      </c>
      <c r="D1428" s="1" t="s">
        <v>13578</v>
      </c>
      <c r="E1428" s="1" t="s">
        <v>18236</v>
      </c>
      <c r="F1428" s="2" t="s">
        <v>18237</v>
      </c>
      <c r="G1428" s="1" t="s">
        <v>18238</v>
      </c>
      <c r="H1428" s="1" t="s">
        <v>18216</v>
      </c>
      <c r="I1428" s="1" t="s">
        <v>12696</v>
      </c>
      <c r="J1428" s="1" t="str">
        <f ca="1">IFERROR(__xludf.DUMMYFUNCTION("LEFT(INDEX(SPLIT(L1428, "" ""), 4), 2)"),"11")</f>
        <v>11</v>
      </c>
      <c r="L1428" s="4" t="str">
        <f ca="1">IFERROR(__xludf.DUMMYFUNCTION("JOIN("" "", SPLIT(REGEXEXTRACT(H1428, ""(\S+\s+\S+\s+\S+\s+\S+)""), "" ""))"),"Intel Core i5 11500")</f>
        <v>Intel Core i5 11500</v>
      </c>
    </row>
    <row r="1429" spans="1:12">
      <c r="A1429" s="1" t="s">
        <v>17411</v>
      </c>
      <c r="B1429" s="1" t="s">
        <v>16801</v>
      </c>
      <c r="D1429" s="1" t="s">
        <v>13585</v>
      </c>
      <c r="E1429" s="1" t="s">
        <v>18239</v>
      </c>
      <c r="F1429" s="2" t="s">
        <v>17413</v>
      </c>
      <c r="G1429" s="1" t="s">
        <v>18240</v>
      </c>
      <c r="H1429" s="1" t="s">
        <v>18216</v>
      </c>
      <c r="I1429" s="1" t="s">
        <v>12594</v>
      </c>
      <c r="J1429" s="1" t="str">
        <f ca="1">IFERROR(__xludf.DUMMYFUNCTION("LEFT(INDEX(SPLIT(L1429, "" ""), 4), 2)"),"11")</f>
        <v>11</v>
      </c>
      <c r="L1429" s="4" t="str">
        <f ca="1">IFERROR(__xludf.DUMMYFUNCTION("JOIN("" "", SPLIT(REGEXEXTRACT(H1429, ""(\S+\s+\S+\s+\S+\s+\S+)""), "" ""))"),"Intel Core i5 11500")</f>
        <v>Intel Core i5 11500</v>
      </c>
    </row>
    <row r="1430" spans="1:12">
      <c r="A1430" s="1" t="s">
        <v>15618</v>
      </c>
      <c r="B1430" s="1" t="s">
        <v>16801</v>
      </c>
      <c r="D1430" s="1" t="s">
        <v>10305</v>
      </c>
      <c r="E1430" s="1" t="s">
        <v>18214</v>
      </c>
      <c r="F1430" s="2" t="s">
        <v>15620</v>
      </c>
      <c r="G1430" s="1" t="s">
        <v>18215</v>
      </c>
      <c r="H1430" s="1" t="s">
        <v>18216</v>
      </c>
      <c r="I1430" s="1" t="s">
        <v>12714</v>
      </c>
      <c r="J1430" s="1" t="str">
        <f ca="1">IFERROR(__xludf.DUMMYFUNCTION("LEFT(INDEX(SPLIT(L1430, "" ""), 4), 2)"),"11")</f>
        <v>11</v>
      </c>
      <c r="L1430" s="4" t="str">
        <f ca="1">IFERROR(__xludf.DUMMYFUNCTION("JOIN("" "", SPLIT(REGEXEXTRACT(H1430, ""(\S+\s+\S+\s+\S+\s+\S+)""), "" ""))"),"Intel Core i5 11500")</f>
        <v>Intel Core i5 11500</v>
      </c>
    </row>
    <row r="1431" spans="1:12">
      <c r="A1431" s="1" t="s">
        <v>18217</v>
      </c>
      <c r="B1431" s="1" t="s">
        <v>16801</v>
      </c>
      <c r="D1431" s="1" t="s">
        <v>12905</v>
      </c>
      <c r="E1431" s="1" t="s">
        <v>18218</v>
      </c>
      <c r="F1431" s="2" t="s">
        <v>18219</v>
      </c>
      <c r="G1431" s="1" t="s">
        <v>18220</v>
      </c>
      <c r="H1431" s="1" t="s">
        <v>18216</v>
      </c>
      <c r="I1431" s="1" t="s">
        <v>12696</v>
      </c>
      <c r="J1431" s="1" t="str">
        <f ca="1">IFERROR(__xludf.DUMMYFUNCTION("LEFT(INDEX(SPLIT(L1431, "" ""), 4), 2)"),"11")</f>
        <v>11</v>
      </c>
      <c r="L1431" s="4" t="str">
        <f ca="1">IFERROR(__xludf.DUMMYFUNCTION("JOIN("" "", SPLIT(REGEXEXTRACT(H1431, ""(\S+\s+\S+\s+\S+\s+\S+)""), "" ""))"),"Intel Core i5 11500")</f>
        <v>Intel Core i5 11500</v>
      </c>
    </row>
    <row r="1432" spans="1:12">
      <c r="A1432" s="1" t="s">
        <v>13651</v>
      </c>
      <c r="B1432" s="1" t="s">
        <v>16801</v>
      </c>
      <c r="D1432" s="1" t="s">
        <v>12987</v>
      </c>
      <c r="E1432" s="1" t="s">
        <v>18221</v>
      </c>
      <c r="F1432" s="2" t="s">
        <v>13653</v>
      </c>
      <c r="G1432" s="1" t="s">
        <v>18222</v>
      </c>
      <c r="H1432" s="1" t="s">
        <v>18216</v>
      </c>
      <c r="I1432" s="1" t="s">
        <v>12665</v>
      </c>
      <c r="J1432" s="1" t="str">
        <f ca="1">IFERROR(__xludf.DUMMYFUNCTION("LEFT(INDEX(SPLIT(L1432, "" ""), 4), 2)"),"11")</f>
        <v>11</v>
      </c>
      <c r="L1432" s="4" t="str">
        <f ca="1">IFERROR(__xludf.DUMMYFUNCTION("JOIN("" "", SPLIT(REGEXEXTRACT(H1432, ""(\S+\s+\S+\s+\S+\s+\S+)""), "" ""))"),"Intel Core i5 11500")</f>
        <v>Intel Core i5 11500</v>
      </c>
    </row>
    <row r="1433" spans="1:12">
      <c r="A1433" s="1" t="s">
        <v>18223</v>
      </c>
      <c r="B1433" s="1" t="s">
        <v>16801</v>
      </c>
      <c r="D1433" s="1" t="s">
        <v>13033</v>
      </c>
      <c r="E1433" s="1" t="s">
        <v>18224</v>
      </c>
      <c r="F1433" s="2" t="s">
        <v>18225</v>
      </c>
      <c r="G1433" s="1" t="s">
        <v>18226</v>
      </c>
      <c r="H1433" s="1" t="s">
        <v>18216</v>
      </c>
      <c r="I1433" s="1" t="s">
        <v>12599</v>
      </c>
      <c r="J1433" s="1" t="str">
        <f ca="1">IFERROR(__xludf.DUMMYFUNCTION("LEFT(INDEX(SPLIT(L1433, "" ""), 4), 2)"),"11")</f>
        <v>11</v>
      </c>
      <c r="L1433" s="4" t="str">
        <f ca="1">IFERROR(__xludf.DUMMYFUNCTION("JOIN("" "", SPLIT(REGEXEXTRACT(H1433, ""(\S+\s+\S+\s+\S+\s+\S+)""), "" ""))"),"Intel Core i5 11500")</f>
        <v>Intel Core i5 11500</v>
      </c>
    </row>
    <row r="1434" spans="1:12">
      <c r="A1434" s="1" t="s">
        <v>18227</v>
      </c>
      <c r="B1434" s="1" t="s">
        <v>16801</v>
      </c>
      <c r="D1434" s="1" t="s">
        <v>13965</v>
      </c>
      <c r="E1434" s="1" t="s">
        <v>18228</v>
      </c>
      <c r="F1434" s="2" t="s">
        <v>18229</v>
      </c>
      <c r="G1434" s="1" t="s">
        <v>18230</v>
      </c>
      <c r="H1434" s="1" t="s">
        <v>18216</v>
      </c>
      <c r="I1434" s="1" t="s">
        <v>12665</v>
      </c>
      <c r="J1434" s="1" t="str">
        <f ca="1">IFERROR(__xludf.DUMMYFUNCTION("LEFT(INDEX(SPLIT(L1434, "" ""), 4), 2)"),"11")</f>
        <v>11</v>
      </c>
      <c r="L1434" s="4" t="str">
        <f ca="1">IFERROR(__xludf.DUMMYFUNCTION("JOIN("" "", SPLIT(REGEXEXTRACT(H1434, ""(\S+\s+\S+\s+\S+\s+\S+)""), "" ""))"),"Intel Core i5 11500")</f>
        <v>Intel Core i5 11500</v>
      </c>
    </row>
    <row r="1435" spans="1:12">
      <c r="A1435" s="1" t="s">
        <v>17411</v>
      </c>
      <c r="B1435" s="1" t="s">
        <v>16801</v>
      </c>
      <c r="D1435" s="1" t="s">
        <v>13454</v>
      </c>
      <c r="E1435" s="1" t="s">
        <v>18231</v>
      </c>
      <c r="F1435" s="2" t="s">
        <v>17413</v>
      </c>
      <c r="G1435" s="1" t="s">
        <v>18232</v>
      </c>
      <c r="H1435" s="1" t="s">
        <v>18216</v>
      </c>
      <c r="I1435" s="1" t="s">
        <v>12588</v>
      </c>
      <c r="J1435" s="1" t="str">
        <f ca="1">IFERROR(__xludf.DUMMYFUNCTION("LEFT(INDEX(SPLIT(L1435, "" ""), 4), 2)"),"11")</f>
        <v>11</v>
      </c>
      <c r="L1435" s="4" t="str">
        <f ca="1">IFERROR(__xludf.DUMMYFUNCTION("JOIN("" "", SPLIT(REGEXEXTRACT(H1435, ""(\S+\s+\S+\s+\S+\s+\S+)""), "" ""))"),"Intel Core i5 11500")</f>
        <v>Intel Core i5 11500</v>
      </c>
    </row>
    <row r="1436" spans="1:12">
      <c r="A1436" s="1" t="s">
        <v>18227</v>
      </c>
      <c r="B1436" s="1" t="s">
        <v>16801</v>
      </c>
      <c r="D1436" s="1" t="s">
        <v>13568</v>
      </c>
      <c r="E1436" s="1" t="s">
        <v>18233</v>
      </c>
      <c r="F1436" s="2" t="s">
        <v>18229</v>
      </c>
      <c r="G1436" s="1" t="s">
        <v>18234</v>
      </c>
      <c r="H1436" s="1" t="s">
        <v>18216</v>
      </c>
      <c r="I1436" s="1" t="s">
        <v>12665</v>
      </c>
      <c r="J1436" s="1" t="str">
        <f ca="1">IFERROR(__xludf.DUMMYFUNCTION("LEFT(INDEX(SPLIT(L1436, "" ""), 4), 2)"),"11")</f>
        <v>11</v>
      </c>
      <c r="L1436" s="4" t="str">
        <f ca="1">IFERROR(__xludf.DUMMYFUNCTION("JOIN("" "", SPLIT(REGEXEXTRACT(H1436, ""(\S+\s+\S+\s+\S+\s+\S+)""), "" ""))"),"Intel Core i5 11500")</f>
        <v>Intel Core i5 11500</v>
      </c>
    </row>
    <row r="1437" spans="1:12">
      <c r="A1437" s="1" t="s">
        <v>18235</v>
      </c>
      <c r="B1437" s="1" t="s">
        <v>16801</v>
      </c>
      <c r="D1437" s="1" t="s">
        <v>13578</v>
      </c>
      <c r="E1437" s="1" t="s">
        <v>18236</v>
      </c>
      <c r="F1437" s="2" t="s">
        <v>18237</v>
      </c>
      <c r="G1437" s="1" t="s">
        <v>18238</v>
      </c>
      <c r="H1437" s="1" t="s">
        <v>18216</v>
      </c>
      <c r="I1437" s="1" t="s">
        <v>12696</v>
      </c>
      <c r="J1437" s="1" t="str">
        <f ca="1">IFERROR(__xludf.DUMMYFUNCTION("LEFT(INDEX(SPLIT(L1437, "" ""), 4), 2)"),"11")</f>
        <v>11</v>
      </c>
      <c r="L1437" s="4" t="str">
        <f ca="1">IFERROR(__xludf.DUMMYFUNCTION("JOIN("" "", SPLIT(REGEXEXTRACT(H1437, ""(\S+\s+\S+\s+\S+\s+\S+)""), "" ""))"),"Intel Core i5 11500")</f>
        <v>Intel Core i5 11500</v>
      </c>
    </row>
    <row r="1438" spans="1:12">
      <c r="A1438" s="1" t="s">
        <v>17411</v>
      </c>
      <c r="B1438" s="1" t="s">
        <v>16801</v>
      </c>
      <c r="D1438" s="1" t="s">
        <v>13585</v>
      </c>
      <c r="E1438" s="1" t="s">
        <v>18239</v>
      </c>
      <c r="F1438" s="2" t="s">
        <v>17413</v>
      </c>
      <c r="G1438" s="1" t="s">
        <v>18240</v>
      </c>
      <c r="H1438" s="1" t="s">
        <v>18216</v>
      </c>
      <c r="I1438" s="1" t="s">
        <v>12594</v>
      </c>
      <c r="J1438" s="1" t="str">
        <f ca="1">IFERROR(__xludf.DUMMYFUNCTION("LEFT(INDEX(SPLIT(L1438, "" ""), 4), 2)"),"11")</f>
        <v>11</v>
      </c>
      <c r="L1438" s="4" t="str">
        <f ca="1">IFERROR(__xludf.DUMMYFUNCTION("JOIN("" "", SPLIT(REGEXEXTRACT(H1438, ""(\S+\s+\S+\s+\S+\s+\S+)""), "" ""))"),"Intel Core i5 11500")</f>
        <v>Intel Core i5 11500</v>
      </c>
    </row>
    <row r="1439" spans="1:12">
      <c r="A1439" s="1" t="s">
        <v>18241</v>
      </c>
      <c r="B1439" s="1" t="s">
        <v>18068</v>
      </c>
      <c r="D1439" s="1" t="s">
        <v>13573</v>
      </c>
      <c r="E1439" s="1" t="s">
        <v>18242</v>
      </c>
      <c r="F1439" s="2" t="s">
        <v>18243</v>
      </c>
      <c r="G1439" s="1" t="s">
        <v>18244</v>
      </c>
      <c r="H1439" s="1" t="s">
        <v>18245</v>
      </c>
      <c r="I1439" s="1" t="s">
        <v>18246</v>
      </c>
      <c r="J1439" s="1" t="str">
        <f ca="1">IFERROR(__xludf.DUMMYFUNCTION("LEFT(INDEX(SPLIT(L1439, "" ""), 4), 2)"),"10")</f>
        <v>10</v>
      </c>
      <c r="L1439" s="4" t="str">
        <f ca="1">IFERROR(__xludf.DUMMYFUNCTION("JOIN("" "", SPLIT(REGEXEXTRACT(H1439, ""(\S+\s+\S+\s+\S+\s+\S+)""), "" ""))"),"Intel Core i9 10900X")</f>
        <v>Intel Core i9 10900X</v>
      </c>
    </row>
    <row r="1440" spans="1:12">
      <c r="A1440" s="1" t="s">
        <v>18241</v>
      </c>
      <c r="B1440" s="1" t="s">
        <v>18068</v>
      </c>
      <c r="D1440" s="1" t="s">
        <v>13573</v>
      </c>
      <c r="E1440" s="1" t="s">
        <v>18242</v>
      </c>
      <c r="F1440" s="2" t="s">
        <v>18243</v>
      </c>
      <c r="G1440" s="1" t="s">
        <v>18244</v>
      </c>
      <c r="H1440" s="1" t="s">
        <v>18245</v>
      </c>
      <c r="I1440" s="1" t="s">
        <v>18246</v>
      </c>
      <c r="J1440" s="1" t="str">
        <f ca="1">IFERROR(__xludf.DUMMYFUNCTION("LEFT(INDEX(SPLIT(L1440, "" ""), 4), 2)"),"10")</f>
        <v>10</v>
      </c>
      <c r="L1440" s="4" t="str">
        <f ca="1">IFERROR(__xludf.DUMMYFUNCTION("JOIN("" "", SPLIT(REGEXEXTRACT(H1440, ""(\S+\s+\S+\s+\S+\s+\S+)""), "" ""))"),"Intel Core i9 10900X")</f>
        <v>Intel Core i9 10900X</v>
      </c>
    </row>
    <row r="1441" spans="1:12">
      <c r="A1441" s="1" t="s">
        <v>18247</v>
      </c>
      <c r="B1441" s="1" t="s">
        <v>15885</v>
      </c>
      <c r="D1441" s="1" t="s">
        <v>13043</v>
      </c>
      <c r="E1441" s="1" t="s">
        <v>18248</v>
      </c>
      <c r="F1441" s="2" t="s">
        <v>18249</v>
      </c>
      <c r="G1441" s="1" t="s">
        <v>18250</v>
      </c>
      <c r="H1441" s="1" t="s">
        <v>18251</v>
      </c>
      <c r="I1441" s="1" t="s">
        <v>12604</v>
      </c>
      <c r="J1441" s="1" t="str">
        <f ca="1">IFERROR(__xludf.DUMMYFUNCTION("LEFT(INDEX(SPLIT(L1441, "" ""), 4), 2)"),"10")</f>
        <v>10</v>
      </c>
      <c r="L1441" s="4" t="str">
        <f ca="1">IFERROR(__xludf.DUMMYFUNCTION("JOIN("" "", SPLIT(REGEXEXTRACT(H1441, ""(\S+\s+\S+\s+\S+\s+\S+)""), "" ""))"),"Intel Core i9 10900")</f>
        <v>Intel Core i9 10900</v>
      </c>
    </row>
    <row r="1442" spans="1:12">
      <c r="A1442" s="1" t="s">
        <v>18252</v>
      </c>
      <c r="B1442" s="1" t="s">
        <v>15885</v>
      </c>
      <c r="D1442" s="1" t="s">
        <v>13669</v>
      </c>
      <c r="E1442" s="1" t="s">
        <v>18253</v>
      </c>
      <c r="F1442" s="2" t="s">
        <v>18254</v>
      </c>
      <c r="G1442" s="1" t="s">
        <v>18255</v>
      </c>
      <c r="H1442" s="1" t="s">
        <v>18251</v>
      </c>
      <c r="I1442" s="1" t="s">
        <v>12636</v>
      </c>
      <c r="J1442" s="1" t="str">
        <f ca="1">IFERROR(__xludf.DUMMYFUNCTION("LEFT(INDEX(SPLIT(L1442, "" ""), 4), 2)"),"10")</f>
        <v>10</v>
      </c>
      <c r="L1442" s="4" t="str">
        <f ca="1">IFERROR(__xludf.DUMMYFUNCTION("JOIN("" "", SPLIT(REGEXEXTRACT(H1442, ""(\S+\s+\S+\s+\S+\s+\S+)""), "" ""))"),"Intel Core i9 10900")</f>
        <v>Intel Core i9 10900</v>
      </c>
    </row>
    <row r="1443" spans="1:12">
      <c r="A1443" s="1" t="s">
        <v>18256</v>
      </c>
      <c r="B1443" s="1" t="s">
        <v>15885</v>
      </c>
      <c r="D1443" s="1" t="s">
        <v>16366</v>
      </c>
      <c r="E1443" s="1" t="s">
        <v>18257</v>
      </c>
      <c r="F1443" s="2" t="s">
        <v>18258</v>
      </c>
      <c r="G1443" s="1" t="s">
        <v>18259</v>
      </c>
      <c r="H1443" s="1" t="s">
        <v>18251</v>
      </c>
      <c r="I1443" s="1" t="s">
        <v>13224</v>
      </c>
      <c r="J1443" s="1" t="str">
        <f ca="1">IFERROR(__xludf.DUMMYFUNCTION("LEFT(INDEX(SPLIT(L1443, "" ""), 4), 2)"),"10")</f>
        <v>10</v>
      </c>
      <c r="L1443" s="4" t="str">
        <f ca="1">IFERROR(__xludf.DUMMYFUNCTION("JOIN("" "", SPLIT(REGEXEXTRACT(H1443, ""(\S+\s+\S+\s+\S+\s+\S+)""), "" ""))"),"Intel Core i9 10900")</f>
        <v>Intel Core i9 10900</v>
      </c>
    </row>
    <row r="1444" spans="1:12">
      <c r="A1444" s="1" t="s">
        <v>18260</v>
      </c>
      <c r="B1444" s="1" t="s">
        <v>18068</v>
      </c>
      <c r="D1444" s="1" t="s">
        <v>13578</v>
      </c>
      <c r="E1444" s="1" t="s">
        <v>18261</v>
      </c>
      <c r="F1444" s="2" t="s">
        <v>18262</v>
      </c>
      <c r="G1444" s="1" t="s">
        <v>18263</v>
      </c>
      <c r="H1444" s="1" t="s">
        <v>18264</v>
      </c>
      <c r="I1444" s="1" t="s">
        <v>12645</v>
      </c>
      <c r="J1444" s="1" t="str">
        <f ca="1">IFERROR(__xludf.DUMMYFUNCTION("LEFT(INDEX(SPLIT(L1444, "" ""), 4), 2)"),"10")</f>
        <v>10</v>
      </c>
      <c r="L1444" s="4" t="str">
        <f ca="1">IFERROR(__xludf.DUMMYFUNCTION("JOIN("" "", SPLIT(REGEXEXTRACT(H1444, ""(\S+\s+\S+\s+\S+\s+\S+)""), "" ""))"),"Intel Core i9 10920X")</f>
        <v>Intel Core i9 10920X</v>
      </c>
    </row>
    <row r="1445" spans="1:12">
      <c r="A1445" s="1" t="s">
        <v>18265</v>
      </c>
      <c r="B1445" s="1" t="s">
        <v>15247</v>
      </c>
      <c r="D1445" s="1" t="s">
        <v>13573</v>
      </c>
      <c r="E1445" s="1" t="s">
        <v>18266</v>
      </c>
      <c r="F1445" s="2" t="s">
        <v>18267</v>
      </c>
      <c r="G1445" s="1" t="s">
        <v>18268</v>
      </c>
      <c r="H1445" s="1" t="s">
        <v>18269</v>
      </c>
      <c r="I1445" s="1" t="s">
        <v>12938</v>
      </c>
      <c r="J1445" s="1" t="str">
        <f ca="1">IFERROR(__xludf.DUMMYFUNCTION("LEFT(INDEX(SPLIT(L1445, "" ""), 4), 2)"),"10")</f>
        <v>10</v>
      </c>
      <c r="L1445" s="4" t="str">
        <f ca="1">IFERROR(__xludf.DUMMYFUNCTION("JOIN("" "", SPLIT(REGEXEXTRACT(H1445, ""(\S+\s+\S+\s+\S+\s+\S+)""), "" ""))"),"Intel Core i9 10850K")</f>
        <v>Intel Core i9 10850K</v>
      </c>
    </row>
    <row r="1446" spans="1:12">
      <c r="A1446" s="1" t="s">
        <v>18270</v>
      </c>
      <c r="B1446" s="1" t="s">
        <v>15247</v>
      </c>
      <c r="D1446" s="1" t="s">
        <v>16366</v>
      </c>
      <c r="E1446" s="1" t="s">
        <v>18271</v>
      </c>
      <c r="F1446" s="2" t="s">
        <v>18272</v>
      </c>
      <c r="G1446" s="1" t="s">
        <v>18273</v>
      </c>
      <c r="H1446" s="1" t="s">
        <v>18269</v>
      </c>
      <c r="I1446" s="1" t="s">
        <v>15208</v>
      </c>
      <c r="J1446" s="1" t="str">
        <f ca="1">IFERROR(__xludf.DUMMYFUNCTION("LEFT(INDEX(SPLIT(L1446, "" ""), 4), 2)"),"10")</f>
        <v>10</v>
      </c>
      <c r="L1446" s="4" t="str">
        <f ca="1">IFERROR(__xludf.DUMMYFUNCTION("JOIN("" "", SPLIT(REGEXEXTRACT(H1446, ""(\S+\s+\S+\s+\S+\s+\S+)""), "" ""))"),"Intel Core i9 10850K")</f>
        <v>Intel Core i9 10850K</v>
      </c>
    </row>
    <row r="1447" spans="1:12">
      <c r="A1447" s="1"/>
      <c r="B1447" s="1"/>
      <c r="D1447" s="1"/>
      <c r="E1447" s="1"/>
      <c r="F1447" s="1"/>
      <c r="G1447" s="1"/>
      <c r="H1447" s="1"/>
      <c r="I1447" s="1"/>
    </row>
    <row r="1448" spans="1:12">
      <c r="A1448" s="1"/>
      <c r="B1448" s="1"/>
      <c r="D1448" s="1"/>
      <c r="E1448" s="1"/>
      <c r="F1448" s="1"/>
      <c r="G1448" s="1"/>
      <c r="H1448" s="1"/>
      <c r="I1448" s="1"/>
    </row>
    <row r="1449" spans="1:12">
      <c r="A1449" s="1"/>
      <c r="B1449" s="1"/>
      <c r="D1449" s="1"/>
      <c r="E1449" s="1"/>
      <c r="F1449" s="1"/>
      <c r="G1449" s="1"/>
      <c r="H1449" s="1"/>
      <c r="I1449" s="1"/>
    </row>
    <row r="1450" spans="1:12">
      <c r="A1450" s="1"/>
      <c r="B1450" s="1"/>
      <c r="D1450" s="1"/>
      <c r="E1450" s="1"/>
      <c r="F1450" s="1"/>
      <c r="G1450" s="1"/>
      <c r="H1450" s="1"/>
      <c r="I1450" s="1"/>
    </row>
    <row r="1451" spans="1:12">
      <c r="A1451" s="1"/>
      <c r="B1451" s="1"/>
      <c r="D1451" s="1"/>
      <c r="E1451" s="1"/>
      <c r="F1451" s="1"/>
      <c r="G1451" s="1"/>
      <c r="H1451" s="1"/>
      <c r="I1451" s="1"/>
    </row>
    <row r="1452" spans="1:12">
      <c r="A1452" s="1"/>
      <c r="B1452" s="1"/>
      <c r="D1452" s="1"/>
      <c r="E1452" s="1"/>
      <c r="F1452" s="1"/>
      <c r="G1452" s="1"/>
      <c r="H1452" s="1"/>
      <c r="I1452" s="1"/>
    </row>
    <row r="1453" spans="1:12">
      <c r="A1453" s="1"/>
      <c r="B1453" s="1"/>
      <c r="D1453" s="1"/>
      <c r="E1453" s="1"/>
      <c r="F1453" s="1"/>
      <c r="G1453" s="1"/>
      <c r="H1453" s="1"/>
      <c r="I1453" s="1"/>
    </row>
    <row r="1454" spans="1:12">
      <c r="A1454" s="1"/>
      <c r="B1454" s="1"/>
      <c r="D1454" s="1"/>
      <c r="E1454" s="1"/>
      <c r="F1454" s="1"/>
      <c r="G1454" s="1"/>
      <c r="H1454" s="1"/>
      <c r="I1454" s="1"/>
    </row>
    <row r="1455" spans="1:12">
      <c r="A1455" s="1"/>
      <c r="B1455" s="1"/>
      <c r="D1455" s="1"/>
      <c r="E1455" s="1"/>
      <c r="F1455" s="1"/>
      <c r="G1455" s="1"/>
      <c r="H1455" s="1"/>
      <c r="I1455" s="1"/>
    </row>
    <row r="1456" spans="1:12">
      <c r="A1456" s="1"/>
      <c r="B1456" s="1"/>
      <c r="D1456" s="1"/>
      <c r="E1456" s="1"/>
      <c r="F1456" s="1"/>
      <c r="G1456" s="1"/>
      <c r="H1456" s="1"/>
      <c r="I1456" s="1"/>
    </row>
    <row r="1457" spans="1:9">
      <c r="A1457" s="1"/>
      <c r="B1457" s="1"/>
      <c r="D1457" s="1"/>
      <c r="E1457" s="1"/>
      <c r="F1457" s="1"/>
      <c r="G1457" s="1"/>
      <c r="H1457" s="1"/>
      <c r="I1457" s="1"/>
    </row>
    <row r="1458" spans="1:9">
      <c r="A1458" s="1"/>
      <c r="B1458" s="1"/>
      <c r="D1458" s="1"/>
      <c r="E1458" s="1"/>
      <c r="F1458" s="1"/>
      <c r="G1458" s="1"/>
      <c r="H1458" s="1"/>
      <c r="I1458" s="1"/>
    </row>
    <row r="1459" spans="1:9">
      <c r="A1459" s="1"/>
      <c r="B1459" s="1"/>
      <c r="D1459" s="1"/>
      <c r="E1459" s="1"/>
      <c r="F1459" s="1"/>
      <c r="G1459" s="1"/>
      <c r="H1459" s="1"/>
      <c r="I1459" s="1"/>
    </row>
    <row r="1460" spans="1:9">
      <c r="A1460" s="1"/>
      <c r="B1460" s="1"/>
      <c r="D1460" s="1"/>
      <c r="E1460" s="1"/>
      <c r="F1460" s="1"/>
      <c r="G1460" s="1"/>
      <c r="H1460" s="1"/>
      <c r="I1460" s="1"/>
    </row>
    <row r="1461" spans="1:9">
      <c r="A1461" s="1"/>
      <c r="B1461" s="1"/>
      <c r="D1461" s="1"/>
      <c r="E1461" s="1"/>
      <c r="F1461" s="1"/>
      <c r="G1461" s="1"/>
      <c r="H1461" s="1"/>
      <c r="I1461" s="1"/>
    </row>
    <row r="1462" spans="1:9">
      <c r="A1462" s="1"/>
      <c r="B1462" s="1"/>
      <c r="D1462" s="1"/>
      <c r="E1462" s="1"/>
      <c r="F1462" s="1"/>
      <c r="G1462" s="1"/>
      <c r="H1462" s="1"/>
      <c r="I1462" s="1"/>
    </row>
    <row r="1463" spans="1:9">
      <c r="A1463" s="1"/>
      <c r="B1463" s="1"/>
      <c r="D1463" s="1"/>
      <c r="E1463" s="1"/>
      <c r="F1463" s="1"/>
      <c r="G1463" s="1"/>
      <c r="H1463" s="1"/>
      <c r="I1463" s="1"/>
    </row>
    <row r="1464" spans="1:9">
      <c r="A1464" s="1"/>
      <c r="B1464" s="1"/>
      <c r="D1464" s="1"/>
      <c r="E1464" s="1"/>
      <c r="F1464" s="1"/>
      <c r="G1464" s="1"/>
      <c r="H1464" s="1"/>
      <c r="I1464" s="1"/>
    </row>
    <row r="1465" spans="1:9">
      <c r="A1465" s="1"/>
      <c r="B1465" s="1"/>
      <c r="D1465" s="1"/>
      <c r="E1465" s="1"/>
      <c r="F1465" s="1"/>
      <c r="G1465" s="1"/>
      <c r="H1465" s="1"/>
      <c r="I1465" s="1"/>
    </row>
    <row r="1466" spans="1:9">
      <c r="A1466" s="1"/>
      <c r="B1466" s="1"/>
      <c r="D1466" s="1"/>
      <c r="E1466" s="1"/>
      <c r="F1466" s="1"/>
      <c r="G1466" s="1"/>
      <c r="H1466" s="1"/>
      <c r="I1466" s="1"/>
    </row>
    <row r="1467" spans="1:9">
      <c r="A1467" s="1"/>
      <c r="B1467" s="1"/>
      <c r="D1467" s="1"/>
      <c r="E1467" s="1"/>
      <c r="F1467" s="1"/>
      <c r="G1467" s="1"/>
      <c r="H1467" s="1"/>
      <c r="I1467" s="1"/>
    </row>
    <row r="1468" spans="1:9">
      <c r="A1468" s="1"/>
      <c r="B1468" s="1"/>
      <c r="D1468" s="1"/>
      <c r="E1468" s="1"/>
      <c r="F1468" s="1"/>
      <c r="G1468" s="1"/>
      <c r="H1468" s="1"/>
      <c r="I1468" s="1"/>
    </row>
    <row r="1469" spans="1:9">
      <c r="A1469" s="1"/>
      <c r="B1469" s="1"/>
      <c r="D1469" s="1"/>
      <c r="E1469" s="1"/>
      <c r="F1469" s="1"/>
      <c r="G1469" s="1"/>
      <c r="H1469" s="1"/>
      <c r="I1469" s="1"/>
    </row>
    <row r="1470" spans="1:9">
      <c r="A1470" s="1"/>
      <c r="B1470" s="1"/>
      <c r="D1470" s="1"/>
      <c r="E1470" s="1"/>
      <c r="F1470" s="1"/>
      <c r="G1470" s="1"/>
      <c r="H1470" s="1"/>
      <c r="I1470" s="1"/>
    </row>
    <row r="1471" spans="1:9">
      <c r="A1471" s="1"/>
      <c r="B1471" s="1"/>
      <c r="D1471" s="1"/>
      <c r="E1471" s="1"/>
      <c r="F1471" s="1"/>
      <c r="G1471" s="1"/>
      <c r="H1471" s="1"/>
      <c r="I1471" s="1"/>
    </row>
    <row r="1472" spans="1:9">
      <c r="A1472" s="1"/>
      <c r="B1472" s="1"/>
      <c r="D1472" s="1"/>
      <c r="E1472" s="1"/>
      <c r="F1472" s="1"/>
      <c r="G1472" s="1"/>
      <c r="H1472" s="1"/>
      <c r="I1472" s="1"/>
    </row>
    <row r="1473" spans="1:9">
      <c r="A1473" s="1"/>
      <c r="B1473" s="1"/>
      <c r="D1473" s="1"/>
      <c r="E1473" s="1"/>
      <c r="F1473" s="1"/>
      <c r="G1473" s="1"/>
      <c r="H1473" s="1"/>
      <c r="I1473" s="1"/>
    </row>
    <row r="1474" spans="1:9">
      <c r="A1474" s="1"/>
      <c r="B1474" s="1"/>
      <c r="D1474" s="1"/>
      <c r="E1474" s="1"/>
      <c r="F1474" s="1"/>
      <c r="G1474" s="1"/>
      <c r="H1474" s="1"/>
      <c r="I1474" s="1"/>
    </row>
    <row r="1475" spans="1:9">
      <c r="A1475" s="1"/>
      <c r="B1475" s="1"/>
      <c r="D1475" s="1"/>
      <c r="E1475" s="1"/>
      <c r="F1475" s="1"/>
      <c r="G1475" s="1"/>
      <c r="H1475" s="1"/>
      <c r="I1475" s="1"/>
    </row>
    <row r="1476" spans="1:9">
      <c r="A1476" s="1"/>
      <c r="B1476" s="1"/>
      <c r="D1476" s="1"/>
      <c r="E1476" s="1"/>
      <c r="F1476" s="1"/>
      <c r="G1476" s="1"/>
      <c r="H1476" s="1"/>
      <c r="I1476" s="1"/>
    </row>
    <row r="1477" spans="1:9">
      <c r="A1477" s="1"/>
      <c r="B1477" s="1"/>
      <c r="D1477" s="1"/>
      <c r="E1477" s="1"/>
      <c r="F1477" s="1"/>
      <c r="G1477" s="1"/>
      <c r="H1477" s="1"/>
      <c r="I1477" s="1"/>
    </row>
    <row r="1478" spans="1:9">
      <c r="A1478" s="1"/>
      <c r="B1478" s="1"/>
      <c r="D1478" s="1"/>
      <c r="E1478" s="1"/>
      <c r="F1478" s="1"/>
      <c r="G1478" s="1"/>
      <c r="H1478" s="1"/>
      <c r="I1478" s="1"/>
    </row>
    <row r="1479" spans="1:9">
      <c r="A1479" s="1"/>
      <c r="B1479" s="1"/>
      <c r="D1479" s="1"/>
      <c r="E1479" s="1"/>
      <c r="F1479" s="1"/>
      <c r="G1479" s="1"/>
      <c r="H1479" s="1"/>
      <c r="I1479" s="1"/>
    </row>
    <row r="1480" spans="1:9">
      <c r="A1480" s="1"/>
      <c r="B1480" s="1"/>
      <c r="D1480" s="1"/>
      <c r="E1480" s="1"/>
      <c r="F1480" s="1"/>
      <c r="G1480" s="1"/>
      <c r="H1480" s="1"/>
      <c r="I1480" s="1"/>
    </row>
    <row r="1481" spans="1:9">
      <c r="A1481" s="1"/>
      <c r="B1481" s="1"/>
      <c r="D1481" s="1"/>
      <c r="E1481" s="1"/>
      <c r="F1481" s="1"/>
      <c r="G1481" s="1"/>
      <c r="H1481" s="1"/>
      <c r="I1481" s="1"/>
    </row>
    <row r="1482" spans="1:9">
      <c r="A1482" s="1"/>
      <c r="B1482" s="1"/>
      <c r="D1482" s="1"/>
      <c r="E1482" s="1"/>
      <c r="F1482" s="1"/>
      <c r="G1482" s="1"/>
      <c r="H1482" s="1"/>
      <c r="I1482" s="1"/>
    </row>
    <row r="1483" spans="1:9">
      <c r="A1483" s="1"/>
      <c r="B1483" s="1"/>
      <c r="D1483" s="1"/>
      <c r="E1483" s="1"/>
      <c r="F1483" s="1"/>
      <c r="G1483" s="1"/>
      <c r="H1483" s="1"/>
      <c r="I1483" s="1"/>
    </row>
    <row r="1484" spans="1:9">
      <c r="A1484" s="1"/>
      <c r="B1484" s="1"/>
      <c r="D1484" s="1"/>
      <c r="E1484" s="1"/>
      <c r="F1484" s="1"/>
      <c r="G1484" s="1"/>
      <c r="H1484" s="1"/>
      <c r="I1484" s="1"/>
    </row>
    <row r="1485" spans="1:9">
      <c r="A1485" s="1"/>
      <c r="B1485" s="1"/>
      <c r="D1485" s="1"/>
      <c r="E1485" s="1"/>
      <c r="F1485" s="1"/>
      <c r="G1485" s="1"/>
      <c r="H1485" s="1"/>
      <c r="I1485" s="1"/>
    </row>
    <row r="1486" spans="1:9">
      <c r="A1486" s="1"/>
      <c r="B1486" s="1"/>
      <c r="D1486" s="1"/>
      <c r="E1486" s="1"/>
      <c r="F1486" s="1"/>
      <c r="G1486" s="1"/>
      <c r="H1486" s="1"/>
      <c r="I1486" s="1"/>
    </row>
    <row r="1487" spans="1:9">
      <c r="A1487" s="1"/>
      <c r="B1487" s="1"/>
      <c r="D1487" s="1"/>
      <c r="E1487" s="1"/>
      <c r="F1487" s="1"/>
      <c r="G1487" s="1"/>
      <c r="H1487" s="1"/>
      <c r="I1487" s="1"/>
    </row>
    <row r="1488" spans="1:9">
      <c r="A1488" s="1"/>
      <c r="B1488" s="1"/>
      <c r="D1488" s="1"/>
      <c r="E1488" s="1"/>
      <c r="F1488" s="1"/>
      <c r="G1488" s="1"/>
      <c r="H1488" s="1"/>
      <c r="I1488" s="1"/>
    </row>
    <row r="1489" spans="1:9">
      <c r="A1489" s="1"/>
      <c r="B1489" s="1"/>
      <c r="D1489" s="1"/>
      <c r="E1489" s="1"/>
      <c r="F1489" s="1"/>
      <c r="G1489" s="1"/>
      <c r="H1489" s="1"/>
      <c r="I1489" s="1"/>
    </row>
    <row r="1490" spans="1:9">
      <c r="A1490" s="1"/>
      <c r="B1490" s="1"/>
      <c r="D1490" s="1"/>
      <c r="E1490" s="1"/>
      <c r="F1490" s="1"/>
      <c r="G1490" s="1"/>
      <c r="H1490" s="1"/>
      <c r="I1490" s="1"/>
    </row>
    <row r="1491" spans="1:9">
      <c r="A1491" s="1"/>
      <c r="B1491" s="1"/>
      <c r="D1491" s="1"/>
      <c r="E1491" s="1"/>
      <c r="F1491" s="1"/>
      <c r="G1491" s="1"/>
      <c r="H1491" s="1"/>
      <c r="I1491" s="1"/>
    </row>
    <row r="1492" spans="1:9">
      <c r="A1492" s="1"/>
      <c r="B1492" s="1"/>
      <c r="D1492" s="1"/>
      <c r="E1492" s="1"/>
      <c r="F1492" s="1"/>
      <c r="G1492" s="1"/>
      <c r="H1492" s="1"/>
      <c r="I1492" s="1"/>
    </row>
    <row r="1493" spans="1:9">
      <c r="A1493" s="1"/>
      <c r="B1493" s="1"/>
      <c r="D1493" s="1"/>
      <c r="E1493" s="1"/>
      <c r="F1493" s="1"/>
      <c r="G1493" s="1"/>
      <c r="H1493" s="1"/>
      <c r="I1493" s="1"/>
    </row>
    <row r="1494" spans="1:9">
      <c r="A1494" s="1"/>
      <c r="B1494" s="1"/>
      <c r="D1494" s="1"/>
      <c r="E1494" s="1"/>
      <c r="F1494" s="1"/>
      <c r="G1494" s="1"/>
      <c r="H1494" s="1"/>
      <c r="I1494" s="1"/>
    </row>
    <row r="1495" spans="1:9">
      <c r="A1495" s="1"/>
      <c r="B1495" s="1"/>
      <c r="D1495" s="1"/>
      <c r="E1495" s="1"/>
      <c r="F1495" s="1"/>
      <c r="G1495" s="1"/>
      <c r="H1495" s="1"/>
      <c r="I1495" s="1"/>
    </row>
    <row r="1496" spans="1:9">
      <c r="A1496" s="1"/>
      <c r="B1496" s="1"/>
      <c r="D1496" s="1"/>
      <c r="E1496" s="1"/>
      <c r="F1496" s="1"/>
      <c r="G1496" s="1"/>
      <c r="H1496" s="1"/>
      <c r="I1496" s="1"/>
    </row>
    <row r="1497" spans="1:9">
      <c r="A1497" s="1"/>
      <c r="B1497" s="1"/>
      <c r="D1497" s="1"/>
      <c r="E1497" s="1"/>
      <c r="F1497" s="1"/>
      <c r="G1497" s="1"/>
      <c r="H1497" s="1"/>
      <c r="I1497" s="1"/>
    </row>
    <row r="1498" spans="1:9">
      <c r="A1498" s="1"/>
      <c r="B1498" s="1"/>
      <c r="D1498" s="1"/>
      <c r="E1498" s="1"/>
      <c r="F1498" s="1"/>
      <c r="G1498" s="1"/>
      <c r="H1498" s="1"/>
      <c r="I1498" s="1"/>
    </row>
    <row r="1499" spans="1:9">
      <c r="A1499" s="1"/>
      <c r="B1499" s="1"/>
      <c r="D1499" s="1"/>
      <c r="E1499" s="1"/>
      <c r="F1499" s="1"/>
      <c r="G1499" s="1"/>
      <c r="H1499" s="1"/>
      <c r="I1499" s="1"/>
    </row>
    <row r="1500" spans="1:9">
      <c r="A1500" s="1"/>
      <c r="B1500" s="1"/>
      <c r="D1500" s="1"/>
      <c r="E1500" s="1"/>
      <c r="F1500" s="1"/>
      <c r="G1500" s="1"/>
      <c r="H1500" s="1"/>
      <c r="I1500" s="1"/>
    </row>
    <row r="1501" spans="1:9">
      <c r="A1501" s="1"/>
      <c r="B1501" s="1"/>
      <c r="D1501" s="1"/>
      <c r="E1501" s="1"/>
      <c r="F1501" s="1"/>
      <c r="G1501" s="1"/>
      <c r="H1501" s="1"/>
      <c r="I1501" s="1"/>
    </row>
    <row r="1502" spans="1:9">
      <c r="A1502" s="1"/>
      <c r="B1502" s="1"/>
      <c r="D1502" s="1"/>
      <c r="E1502" s="1"/>
      <c r="F1502" s="1"/>
      <c r="G1502" s="1"/>
      <c r="H1502" s="1"/>
      <c r="I1502" s="1"/>
    </row>
    <row r="1503" spans="1:9">
      <c r="A1503" s="1"/>
      <c r="B1503" s="1"/>
      <c r="D1503" s="1"/>
      <c r="E1503" s="1"/>
      <c r="F1503" s="1"/>
      <c r="G1503" s="1"/>
      <c r="H1503" s="1"/>
      <c r="I1503" s="1"/>
    </row>
    <row r="1504" spans="1:9">
      <c r="A1504" s="1"/>
      <c r="B1504" s="1"/>
      <c r="D1504" s="1"/>
      <c r="E1504" s="1"/>
      <c r="F1504" s="1"/>
      <c r="G1504" s="1"/>
      <c r="H1504" s="1"/>
      <c r="I1504" s="1"/>
    </row>
    <row r="1505" spans="1:9">
      <c r="A1505" s="1"/>
      <c r="B1505" s="1"/>
      <c r="D1505" s="1"/>
      <c r="E1505" s="1"/>
      <c r="F1505" s="1"/>
      <c r="G1505" s="1"/>
      <c r="H1505" s="1"/>
      <c r="I1505" s="1"/>
    </row>
    <row r="1506" spans="1:9">
      <c r="A1506" s="1"/>
      <c r="B1506" s="1"/>
      <c r="D1506" s="1"/>
      <c r="E1506" s="1"/>
      <c r="F1506" s="1"/>
      <c r="G1506" s="1"/>
      <c r="H1506" s="1"/>
      <c r="I1506" s="1"/>
    </row>
    <row r="1507" spans="1:9">
      <c r="A1507" s="1"/>
      <c r="B1507" s="1"/>
      <c r="D1507" s="1"/>
      <c r="E1507" s="1"/>
      <c r="F1507" s="1"/>
      <c r="G1507" s="1"/>
      <c r="H1507" s="1"/>
      <c r="I1507" s="1"/>
    </row>
    <row r="1508" spans="1:9">
      <c r="A1508" s="1"/>
      <c r="B1508" s="1"/>
      <c r="D1508" s="1"/>
      <c r="E1508" s="1"/>
      <c r="F1508" s="1"/>
      <c r="G1508" s="1"/>
      <c r="H1508" s="1"/>
      <c r="I1508" s="1"/>
    </row>
    <row r="1509" spans="1:9">
      <c r="A1509" s="1"/>
      <c r="B1509" s="1"/>
      <c r="D1509" s="1"/>
      <c r="E1509" s="1"/>
      <c r="F1509" s="1"/>
      <c r="G1509" s="1"/>
      <c r="H1509" s="1"/>
      <c r="I1509" s="1"/>
    </row>
    <row r="1510" spans="1:9">
      <c r="A1510" s="1"/>
      <c r="B1510" s="1"/>
      <c r="D1510" s="1"/>
      <c r="E1510" s="1"/>
      <c r="F1510" s="1"/>
      <c r="G1510" s="1"/>
      <c r="H1510" s="1"/>
      <c r="I1510" s="1"/>
    </row>
    <row r="1511" spans="1:9">
      <c r="A1511" s="1"/>
      <c r="B1511" s="1"/>
      <c r="D1511" s="1"/>
      <c r="E1511" s="1"/>
      <c r="F1511" s="1"/>
      <c r="G1511" s="1"/>
      <c r="H1511" s="1"/>
      <c r="I1511" s="1"/>
    </row>
    <row r="1512" spans="1:9">
      <c r="A1512" s="1"/>
      <c r="B1512" s="1"/>
      <c r="D1512" s="1"/>
      <c r="E1512" s="1"/>
      <c r="F1512" s="1"/>
      <c r="G1512" s="1"/>
      <c r="H1512" s="1"/>
      <c r="I1512" s="1"/>
    </row>
    <row r="1513" spans="1:9">
      <c r="A1513" s="1"/>
      <c r="B1513" s="1"/>
      <c r="D1513" s="1"/>
      <c r="E1513" s="1"/>
      <c r="F1513" s="1"/>
      <c r="G1513" s="1"/>
      <c r="H1513" s="1"/>
      <c r="I1513" s="1"/>
    </row>
    <row r="1514" spans="1:9">
      <c r="A1514" s="1"/>
      <c r="B1514" s="1"/>
      <c r="D1514" s="1"/>
      <c r="E1514" s="1"/>
      <c r="F1514" s="1"/>
      <c r="G1514" s="1"/>
      <c r="H1514" s="1"/>
      <c r="I1514" s="1"/>
    </row>
    <row r="1515" spans="1:9">
      <c r="A1515" s="1"/>
      <c r="B1515" s="1"/>
      <c r="D1515" s="1"/>
      <c r="E1515" s="1"/>
      <c r="F1515" s="1"/>
      <c r="G1515" s="1"/>
      <c r="H1515" s="1"/>
      <c r="I1515" s="1"/>
    </row>
    <row r="1516" spans="1:9">
      <c r="A1516" s="1"/>
      <c r="B1516" s="1"/>
      <c r="D1516" s="1"/>
      <c r="E1516" s="1"/>
      <c r="F1516" s="1"/>
      <c r="G1516" s="1"/>
      <c r="H1516" s="1"/>
      <c r="I1516" s="1"/>
    </row>
    <row r="1517" spans="1:9">
      <c r="A1517" s="1"/>
      <c r="B1517" s="1"/>
      <c r="D1517" s="1"/>
      <c r="E1517" s="1"/>
      <c r="F1517" s="1"/>
      <c r="G1517" s="1"/>
      <c r="H1517" s="1"/>
      <c r="I1517" s="1"/>
    </row>
    <row r="1518" spans="1:9">
      <c r="A1518" s="1"/>
      <c r="B1518" s="1"/>
      <c r="D1518" s="1"/>
      <c r="E1518" s="1"/>
      <c r="F1518" s="1"/>
      <c r="G1518" s="1"/>
      <c r="H1518" s="1"/>
      <c r="I1518" s="1"/>
    </row>
    <row r="1519" spans="1:9">
      <c r="A1519" s="1"/>
      <c r="B1519" s="1"/>
      <c r="D1519" s="1"/>
      <c r="E1519" s="1"/>
      <c r="F1519" s="1"/>
      <c r="G1519" s="1"/>
      <c r="H1519" s="1"/>
      <c r="I1519" s="1"/>
    </row>
    <row r="1520" spans="1:9">
      <c r="A1520" s="1"/>
      <c r="B1520" s="1"/>
      <c r="D1520" s="1"/>
      <c r="E1520" s="1"/>
      <c r="F1520" s="1"/>
      <c r="G1520" s="1"/>
      <c r="H1520" s="1"/>
      <c r="I1520" s="1"/>
    </row>
    <row r="1521" spans="1:9">
      <c r="A1521" s="1"/>
      <c r="B1521" s="1"/>
      <c r="D1521" s="1"/>
      <c r="E1521" s="1"/>
      <c r="F1521" s="1"/>
      <c r="G1521" s="1"/>
      <c r="H1521" s="1"/>
      <c r="I1521" s="1"/>
    </row>
    <row r="1522" spans="1:9">
      <c r="A1522" s="1"/>
      <c r="B1522" s="1"/>
      <c r="D1522" s="1"/>
      <c r="E1522" s="1"/>
      <c r="F1522" s="1"/>
      <c r="G1522" s="1"/>
      <c r="H1522" s="1"/>
      <c r="I1522" s="1"/>
    </row>
    <row r="1523" spans="1:9">
      <c r="A1523" s="1"/>
      <c r="B1523" s="1"/>
      <c r="D1523" s="1"/>
      <c r="E1523" s="1"/>
      <c r="F1523" s="1"/>
      <c r="G1523" s="1"/>
      <c r="H1523" s="1"/>
      <c r="I1523" s="1"/>
    </row>
    <row r="1524" spans="1:9">
      <c r="A1524" s="1"/>
      <c r="B1524" s="1"/>
      <c r="D1524" s="1"/>
      <c r="E1524" s="1"/>
      <c r="F1524" s="1"/>
      <c r="G1524" s="1"/>
      <c r="H1524" s="1"/>
      <c r="I1524" s="1"/>
    </row>
    <row r="1525" spans="1:9">
      <c r="A1525" s="1"/>
      <c r="B1525" s="1"/>
      <c r="D1525" s="1"/>
      <c r="E1525" s="1"/>
      <c r="F1525" s="1"/>
      <c r="G1525" s="1"/>
      <c r="H1525" s="1"/>
      <c r="I1525" s="1"/>
    </row>
    <row r="1526" spans="1:9">
      <c r="A1526" s="1"/>
      <c r="B1526" s="1"/>
      <c r="D1526" s="1"/>
      <c r="E1526" s="1"/>
      <c r="F1526" s="1"/>
      <c r="G1526" s="1"/>
      <c r="H1526" s="1"/>
      <c r="I1526" s="1"/>
    </row>
    <row r="1527" spans="1:9">
      <c r="A1527" s="1"/>
      <c r="B1527" s="1"/>
      <c r="D1527" s="1"/>
      <c r="E1527" s="1"/>
      <c r="F1527" s="1"/>
      <c r="G1527" s="1"/>
      <c r="H1527" s="1"/>
      <c r="I1527" s="1"/>
    </row>
    <row r="1528" spans="1:9">
      <c r="A1528" s="1"/>
      <c r="B1528" s="1"/>
      <c r="D1528" s="1"/>
      <c r="E1528" s="1"/>
      <c r="F1528" s="1"/>
      <c r="G1528" s="1"/>
      <c r="H1528" s="1"/>
      <c r="I1528" s="1"/>
    </row>
    <row r="1529" spans="1:9">
      <c r="A1529" s="1"/>
      <c r="B1529" s="1"/>
      <c r="D1529" s="1"/>
      <c r="E1529" s="1"/>
      <c r="F1529" s="1"/>
      <c r="G1529" s="1"/>
      <c r="H1529" s="1"/>
      <c r="I1529" s="1"/>
    </row>
    <row r="1530" spans="1:9">
      <c r="A1530" s="1"/>
      <c r="B1530" s="1"/>
      <c r="D1530" s="1"/>
      <c r="E1530" s="1"/>
      <c r="F1530" s="1"/>
      <c r="G1530" s="1"/>
      <c r="H1530" s="1"/>
      <c r="I1530" s="1"/>
    </row>
    <row r="1531" spans="1:9">
      <c r="A1531" s="1"/>
      <c r="B1531" s="1"/>
      <c r="D1531" s="1"/>
      <c r="E1531" s="1"/>
      <c r="F1531" s="1"/>
      <c r="G1531" s="1"/>
      <c r="H1531" s="1"/>
      <c r="I1531" s="1"/>
    </row>
    <row r="1532" spans="1:9">
      <c r="A1532" s="1"/>
      <c r="B1532" s="1"/>
      <c r="D1532" s="1"/>
      <c r="E1532" s="1"/>
      <c r="F1532" s="1"/>
      <c r="G1532" s="1"/>
      <c r="H1532" s="1"/>
      <c r="I1532" s="1"/>
    </row>
    <row r="1533" spans="1:9">
      <c r="A1533" s="1"/>
      <c r="B1533" s="1"/>
      <c r="D1533" s="1"/>
      <c r="E1533" s="1"/>
      <c r="F1533" s="1"/>
      <c r="G1533" s="1"/>
      <c r="H1533" s="1"/>
      <c r="I1533" s="1"/>
    </row>
    <row r="1534" spans="1:9">
      <c r="A1534" s="1"/>
      <c r="B1534" s="1"/>
      <c r="D1534" s="1"/>
      <c r="E1534" s="1"/>
      <c r="F1534" s="1"/>
      <c r="G1534" s="1"/>
      <c r="H1534" s="1"/>
      <c r="I1534" s="1"/>
    </row>
    <row r="1535" spans="1:9">
      <c r="A1535" s="1"/>
      <c r="B1535" s="1"/>
      <c r="D1535" s="1"/>
      <c r="E1535" s="1"/>
      <c r="F1535" s="1"/>
      <c r="G1535" s="1"/>
      <c r="H1535" s="1"/>
      <c r="I1535" s="1"/>
    </row>
    <row r="1536" spans="1:9">
      <c r="A1536" s="1"/>
      <c r="B1536" s="1"/>
      <c r="D1536" s="1"/>
      <c r="E1536" s="1"/>
      <c r="F1536" s="1"/>
      <c r="G1536" s="1"/>
      <c r="H1536" s="1"/>
      <c r="I1536" s="1"/>
    </row>
    <row r="1537" spans="1:9">
      <c r="A1537" s="1"/>
      <c r="B1537" s="1"/>
      <c r="D1537" s="1"/>
      <c r="E1537" s="1"/>
      <c r="F1537" s="1"/>
      <c r="G1537" s="1"/>
      <c r="H1537" s="1"/>
      <c r="I1537" s="1"/>
    </row>
    <row r="1538" spans="1:9">
      <c r="A1538" s="1"/>
      <c r="B1538" s="1"/>
      <c r="D1538" s="1"/>
      <c r="E1538" s="1"/>
      <c r="F1538" s="1"/>
      <c r="G1538" s="1"/>
      <c r="H1538" s="1"/>
      <c r="I1538" s="1"/>
    </row>
    <row r="1539" spans="1:9">
      <c r="A1539" s="1"/>
      <c r="B1539" s="1"/>
      <c r="D1539" s="1"/>
      <c r="E1539" s="1"/>
      <c r="F1539" s="1"/>
      <c r="G1539" s="1"/>
      <c r="H1539" s="1"/>
      <c r="I1539" s="1"/>
    </row>
    <row r="1540" spans="1:9">
      <c r="A1540" s="1"/>
      <c r="B1540" s="1"/>
      <c r="D1540" s="1"/>
      <c r="E1540" s="1"/>
      <c r="F1540" s="1"/>
      <c r="G1540" s="1"/>
      <c r="H1540" s="1"/>
      <c r="I1540" s="1"/>
    </row>
    <row r="1541" spans="1:9">
      <c r="A1541" s="1"/>
      <c r="B1541" s="1"/>
      <c r="D1541" s="1"/>
      <c r="E1541" s="1"/>
      <c r="F1541" s="1"/>
      <c r="G1541" s="1"/>
      <c r="H1541" s="1"/>
      <c r="I1541" s="1"/>
    </row>
    <row r="1542" spans="1:9">
      <c r="A1542" s="1"/>
      <c r="B1542" s="1"/>
      <c r="D1542" s="1"/>
      <c r="E1542" s="1"/>
      <c r="F1542" s="1"/>
      <c r="G1542" s="1"/>
      <c r="H1542" s="1"/>
      <c r="I1542" s="1"/>
    </row>
    <row r="1543" spans="1:9">
      <c r="A1543" s="1"/>
      <c r="B1543" s="1"/>
      <c r="D1543" s="1"/>
      <c r="E1543" s="1"/>
      <c r="F1543" s="1"/>
      <c r="G1543" s="1"/>
      <c r="H1543" s="1"/>
      <c r="I1543" s="1"/>
    </row>
    <row r="1544" spans="1:9">
      <c r="A1544" s="1"/>
      <c r="B1544" s="1"/>
      <c r="D1544" s="1"/>
      <c r="E1544" s="1"/>
      <c r="F1544" s="1"/>
      <c r="G1544" s="1"/>
      <c r="H1544" s="1"/>
      <c r="I1544" s="1"/>
    </row>
    <row r="1545" spans="1:9">
      <c r="A1545" s="1"/>
      <c r="B1545" s="1"/>
      <c r="D1545" s="1"/>
      <c r="E1545" s="1"/>
      <c r="F1545" s="1"/>
      <c r="G1545" s="1"/>
      <c r="H1545" s="1"/>
      <c r="I1545" s="1"/>
    </row>
    <row r="1546" spans="1:9">
      <c r="A1546" s="1"/>
      <c r="B1546" s="1"/>
      <c r="D1546" s="1"/>
      <c r="E1546" s="1"/>
      <c r="F1546" s="1"/>
      <c r="G1546" s="1"/>
      <c r="H1546" s="1"/>
      <c r="I1546" s="1"/>
    </row>
    <row r="1547" spans="1:9">
      <c r="A1547" s="1"/>
      <c r="B1547" s="1"/>
      <c r="D1547" s="1"/>
      <c r="E1547" s="1"/>
      <c r="F1547" s="1"/>
      <c r="G1547" s="1"/>
      <c r="H1547" s="1"/>
      <c r="I1547" s="1"/>
    </row>
    <row r="1548" spans="1:9">
      <c r="A1548" s="1"/>
      <c r="B1548" s="1"/>
      <c r="D1548" s="1"/>
      <c r="E1548" s="1"/>
      <c r="F1548" s="1"/>
      <c r="G1548" s="1"/>
      <c r="H1548" s="1"/>
      <c r="I1548" s="1"/>
    </row>
    <row r="1549" spans="1:9">
      <c r="A1549" s="1"/>
      <c r="B1549" s="1"/>
      <c r="D1549" s="1"/>
      <c r="E1549" s="1"/>
      <c r="F1549" s="1"/>
      <c r="G1549" s="1"/>
      <c r="H1549" s="1"/>
      <c r="I1549" s="1"/>
    </row>
    <row r="1550" spans="1:9">
      <c r="A1550" s="1"/>
      <c r="B1550" s="1"/>
      <c r="D1550" s="1"/>
      <c r="E1550" s="1"/>
      <c r="F1550" s="1"/>
      <c r="G1550" s="1"/>
      <c r="H1550" s="1"/>
      <c r="I1550" s="1"/>
    </row>
    <row r="1551" spans="1:9">
      <c r="A1551" s="1"/>
      <c r="B1551" s="1"/>
      <c r="D1551" s="1"/>
      <c r="E1551" s="1"/>
      <c r="F1551" s="1"/>
      <c r="G1551" s="1"/>
      <c r="H1551" s="1"/>
      <c r="I1551" s="1"/>
    </row>
    <row r="1552" spans="1:9">
      <c r="A1552" s="1"/>
      <c r="B1552" s="1"/>
      <c r="D1552" s="1"/>
      <c r="E1552" s="1"/>
      <c r="F1552" s="1"/>
      <c r="G1552" s="1"/>
      <c r="H1552" s="1"/>
      <c r="I1552" s="1"/>
    </row>
    <row r="1553" spans="1:9">
      <c r="A1553" s="1"/>
      <c r="B1553" s="1"/>
      <c r="D1553" s="1"/>
      <c r="E1553" s="1"/>
      <c r="F1553" s="1"/>
      <c r="G1553" s="1"/>
      <c r="H1553" s="1"/>
      <c r="I1553" s="1"/>
    </row>
    <row r="1554" spans="1:9">
      <c r="A1554" s="1"/>
      <c r="B1554" s="1"/>
      <c r="D1554" s="1"/>
      <c r="E1554" s="1"/>
      <c r="F1554" s="1"/>
      <c r="G1554" s="1"/>
      <c r="H1554" s="1"/>
      <c r="I1554" s="1"/>
    </row>
    <row r="1555" spans="1:9">
      <c r="A1555" s="1"/>
      <c r="B1555" s="1"/>
      <c r="D1555" s="1"/>
      <c r="E1555" s="1"/>
      <c r="F1555" s="1"/>
      <c r="G1555" s="1"/>
      <c r="H1555" s="1"/>
      <c r="I1555" s="1"/>
    </row>
    <row r="1556" spans="1:9">
      <c r="A1556" s="1"/>
      <c r="B1556" s="1"/>
      <c r="D1556" s="1"/>
      <c r="E1556" s="1"/>
      <c r="F1556" s="1"/>
      <c r="G1556" s="1"/>
      <c r="H1556" s="1"/>
      <c r="I1556" s="1"/>
    </row>
    <row r="1557" spans="1:9">
      <c r="A1557" s="1"/>
      <c r="B1557" s="1"/>
      <c r="D1557" s="1"/>
      <c r="E1557" s="1"/>
      <c r="F1557" s="1"/>
      <c r="G1557" s="1"/>
      <c r="H1557" s="1"/>
      <c r="I1557" s="1"/>
    </row>
    <row r="1558" spans="1:9">
      <c r="A1558" s="1"/>
      <c r="B1558" s="1"/>
      <c r="D1558" s="1"/>
      <c r="E1558" s="1"/>
      <c r="F1558" s="1"/>
      <c r="G1558" s="1"/>
      <c r="H1558" s="1"/>
      <c r="I1558" s="1"/>
    </row>
    <row r="1559" spans="1:9">
      <c r="A1559" s="1"/>
      <c r="B1559" s="1"/>
      <c r="D1559" s="1"/>
      <c r="E1559" s="1"/>
      <c r="F1559" s="1"/>
      <c r="G1559" s="1"/>
      <c r="H1559" s="1"/>
      <c r="I1559" s="1"/>
    </row>
    <row r="1560" spans="1:9">
      <c r="A1560" s="1"/>
      <c r="B1560" s="1"/>
      <c r="D1560" s="1"/>
      <c r="E1560" s="1"/>
      <c r="F1560" s="1"/>
      <c r="G1560" s="1"/>
      <c r="H1560" s="1"/>
      <c r="I1560" s="1"/>
    </row>
    <row r="1561" spans="1:9">
      <c r="A1561" s="1"/>
      <c r="B1561" s="1"/>
      <c r="D1561" s="1"/>
      <c r="E1561" s="1"/>
      <c r="F1561" s="1"/>
      <c r="G1561" s="1"/>
      <c r="H1561" s="1"/>
      <c r="I1561" s="1"/>
    </row>
    <row r="1562" spans="1:9">
      <c r="A1562" s="1"/>
      <c r="B1562" s="1"/>
      <c r="D1562" s="1"/>
      <c r="E1562" s="1"/>
      <c r="F1562" s="1"/>
      <c r="G1562" s="1"/>
      <c r="H1562" s="1"/>
      <c r="I1562" s="1"/>
    </row>
    <row r="1563" spans="1:9">
      <c r="A1563" s="1"/>
      <c r="B1563" s="1"/>
      <c r="D1563" s="1"/>
      <c r="E1563" s="1"/>
      <c r="F1563" s="1"/>
      <c r="G1563" s="1"/>
      <c r="H1563" s="1"/>
      <c r="I1563" s="1"/>
    </row>
    <row r="1564" spans="1:9">
      <c r="A1564" s="1"/>
      <c r="B1564" s="1"/>
      <c r="D1564" s="1"/>
      <c r="E1564" s="1"/>
      <c r="F1564" s="1"/>
      <c r="G1564" s="1"/>
      <c r="H1564" s="1"/>
      <c r="I1564" s="1"/>
    </row>
    <row r="1565" spans="1:9">
      <c r="A1565" s="1"/>
      <c r="B1565" s="1"/>
      <c r="D1565" s="1"/>
      <c r="E1565" s="1"/>
      <c r="F1565" s="1"/>
      <c r="G1565" s="1"/>
      <c r="H1565" s="1"/>
      <c r="I1565" s="1"/>
    </row>
    <row r="1566" spans="1:9">
      <c r="A1566" s="1"/>
      <c r="B1566" s="1"/>
      <c r="D1566" s="1"/>
      <c r="E1566" s="1"/>
      <c r="F1566" s="1"/>
      <c r="G1566" s="1"/>
      <c r="H1566" s="1"/>
      <c r="I1566" s="1"/>
    </row>
    <row r="1567" spans="1:9">
      <c r="A1567" s="1"/>
      <c r="B1567" s="1"/>
      <c r="D1567" s="1"/>
      <c r="E1567" s="1"/>
      <c r="F1567" s="1"/>
      <c r="G1567" s="1"/>
      <c r="H1567" s="1"/>
      <c r="I1567" s="1"/>
    </row>
    <row r="1568" spans="1:9">
      <c r="A1568" s="1"/>
      <c r="B1568" s="1"/>
      <c r="D1568" s="1"/>
      <c r="E1568" s="1"/>
      <c r="F1568" s="1"/>
      <c r="G1568" s="1"/>
      <c r="H1568" s="1"/>
      <c r="I1568" s="1"/>
    </row>
    <row r="1569" spans="1:9">
      <c r="A1569" s="1"/>
      <c r="B1569" s="1"/>
      <c r="D1569" s="1"/>
      <c r="E1569" s="1"/>
      <c r="F1569" s="1"/>
      <c r="G1569" s="1"/>
      <c r="H1569" s="1"/>
      <c r="I1569" s="1"/>
    </row>
    <row r="1570" spans="1:9">
      <c r="A1570" s="1"/>
      <c r="B1570" s="1"/>
      <c r="D1570" s="1"/>
      <c r="E1570" s="1"/>
      <c r="F1570" s="1"/>
      <c r="G1570" s="1"/>
      <c r="H1570" s="1"/>
      <c r="I1570" s="1"/>
    </row>
    <row r="1571" spans="1:9">
      <c r="A1571" s="1"/>
      <c r="B1571" s="1"/>
      <c r="D1571" s="1"/>
      <c r="E1571" s="1"/>
      <c r="F1571" s="1"/>
      <c r="G1571" s="1"/>
      <c r="H1571" s="1"/>
      <c r="I1571" s="1"/>
    </row>
    <row r="1572" spans="1:9">
      <c r="A1572" s="1"/>
      <c r="B1572" s="1"/>
      <c r="D1572" s="1"/>
      <c r="E1572" s="1"/>
      <c r="F1572" s="1"/>
      <c r="G1572" s="1"/>
      <c r="H1572" s="1"/>
      <c r="I1572" s="1"/>
    </row>
    <row r="1573" spans="1:9">
      <c r="A1573" s="1"/>
      <c r="B1573" s="1"/>
      <c r="D1573" s="1"/>
      <c r="E1573" s="1"/>
      <c r="F1573" s="1"/>
      <c r="G1573" s="1"/>
      <c r="H1573" s="1"/>
      <c r="I1573" s="1"/>
    </row>
    <row r="1574" spans="1:9">
      <c r="A1574" s="1"/>
      <c r="B1574" s="1"/>
      <c r="D1574" s="1"/>
      <c r="E1574" s="1"/>
      <c r="F1574" s="1"/>
      <c r="G1574" s="1"/>
      <c r="H1574" s="1"/>
      <c r="I1574" s="1"/>
    </row>
    <row r="1575" spans="1:9">
      <c r="A1575" s="1"/>
      <c r="B1575" s="1"/>
      <c r="D1575" s="1"/>
      <c r="E1575" s="1"/>
      <c r="F1575" s="1"/>
      <c r="G1575" s="1"/>
      <c r="H1575" s="1"/>
      <c r="I1575" s="1"/>
    </row>
    <row r="1576" spans="1:9">
      <c r="A1576" s="1"/>
      <c r="B1576" s="1"/>
      <c r="D1576" s="1"/>
      <c r="E1576" s="1"/>
      <c r="F1576" s="1"/>
      <c r="G1576" s="1"/>
      <c r="H1576" s="1"/>
      <c r="I1576" s="1"/>
    </row>
    <row r="1577" spans="1:9">
      <c r="A1577" s="1"/>
      <c r="B1577" s="1"/>
      <c r="D1577" s="1"/>
      <c r="E1577" s="1"/>
      <c r="F1577" s="1"/>
      <c r="G1577" s="1"/>
      <c r="H1577" s="1"/>
      <c r="I1577" s="1"/>
    </row>
    <row r="1578" spans="1:9">
      <c r="A1578" s="1"/>
      <c r="B1578" s="1"/>
      <c r="D1578" s="1"/>
      <c r="E1578" s="1"/>
      <c r="F1578" s="1"/>
      <c r="G1578" s="1"/>
      <c r="H1578" s="1"/>
      <c r="I1578" s="1"/>
    </row>
    <row r="1579" spans="1:9">
      <c r="A1579" s="1"/>
      <c r="B1579" s="1"/>
      <c r="D1579" s="1"/>
      <c r="E1579" s="1"/>
      <c r="F1579" s="1"/>
      <c r="G1579" s="1"/>
      <c r="H1579" s="1"/>
      <c r="I1579" s="1"/>
    </row>
    <row r="1580" spans="1:9">
      <c r="A1580" s="1"/>
      <c r="B1580" s="1"/>
      <c r="D1580" s="1"/>
      <c r="E1580" s="1"/>
      <c r="F1580" s="1"/>
      <c r="G1580" s="1"/>
      <c r="H1580" s="1"/>
      <c r="I1580" s="1"/>
    </row>
    <row r="1581" spans="1:9">
      <c r="A1581" s="1"/>
      <c r="B1581" s="1"/>
      <c r="D1581" s="1"/>
      <c r="E1581" s="1"/>
      <c r="F1581" s="1"/>
      <c r="G1581" s="1"/>
      <c r="H1581" s="1"/>
      <c r="I1581" s="1"/>
    </row>
    <row r="1582" spans="1:9">
      <c r="A1582" s="1"/>
      <c r="B1582" s="1"/>
      <c r="D1582" s="1"/>
      <c r="E1582" s="1"/>
      <c r="F1582" s="1"/>
      <c r="G1582" s="1"/>
      <c r="H1582" s="1"/>
      <c r="I1582" s="1"/>
    </row>
    <row r="1583" spans="1:9">
      <c r="A1583" s="1"/>
      <c r="B1583" s="1"/>
      <c r="D1583" s="1"/>
      <c r="E1583" s="1"/>
      <c r="F1583" s="1"/>
      <c r="G1583" s="1"/>
      <c r="H1583" s="1"/>
      <c r="I1583" s="1"/>
    </row>
    <row r="1584" spans="1:9">
      <c r="A1584" s="1"/>
      <c r="B1584" s="1"/>
      <c r="D1584" s="1"/>
      <c r="E1584" s="1"/>
      <c r="F1584" s="1"/>
      <c r="G1584" s="1"/>
      <c r="H1584" s="1"/>
      <c r="I1584" s="1"/>
    </row>
    <row r="1585" spans="1:9">
      <c r="A1585" s="1"/>
      <c r="B1585" s="1"/>
      <c r="D1585" s="1"/>
      <c r="E1585" s="1"/>
      <c r="F1585" s="1"/>
      <c r="G1585" s="1"/>
      <c r="H1585" s="1"/>
      <c r="I1585" s="1"/>
    </row>
    <row r="1586" spans="1:9">
      <c r="A1586" s="1"/>
      <c r="B1586" s="1"/>
      <c r="D1586" s="1"/>
      <c r="E1586" s="1"/>
      <c r="F1586" s="1"/>
      <c r="G1586" s="1"/>
      <c r="H1586" s="1"/>
      <c r="I1586" s="1"/>
    </row>
    <row r="1587" spans="1:9">
      <c r="A1587" s="1"/>
      <c r="B1587" s="1"/>
      <c r="D1587" s="1"/>
      <c r="E1587" s="1"/>
      <c r="F1587" s="1"/>
      <c r="G1587" s="1"/>
      <c r="H1587" s="1"/>
      <c r="I1587" s="1"/>
    </row>
    <row r="1588" spans="1:9">
      <c r="A1588" s="1"/>
      <c r="B1588" s="1"/>
      <c r="D1588" s="1"/>
      <c r="E1588" s="1"/>
      <c r="F1588" s="1"/>
      <c r="G1588" s="1"/>
      <c r="H1588" s="1"/>
      <c r="I1588" s="1"/>
    </row>
    <row r="1589" spans="1:9">
      <c r="A1589" s="1"/>
      <c r="B1589" s="1"/>
      <c r="D1589" s="1"/>
      <c r="E1589" s="1"/>
      <c r="F1589" s="1"/>
      <c r="G1589" s="1"/>
      <c r="H1589" s="1"/>
      <c r="I1589" s="1"/>
    </row>
    <row r="1590" spans="1:9">
      <c r="A1590" s="1"/>
      <c r="B1590" s="1"/>
      <c r="D1590" s="1"/>
      <c r="E1590" s="1"/>
      <c r="F1590" s="1"/>
      <c r="G1590" s="1"/>
      <c r="H1590" s="1"/>
      <c r="I1590" s="1"/>
    </row>
    <row r="1591" spans="1:9">
      <c r="A1591" s="1"/>
      <c r="B1591" s="1"/>
      <c r="D1591" s="1"/>
      <c r="E1591" s="1"/>
      <c r="F1591" s="1"/>
      <c r="G1591" s="1"/>
      <c r="H1591" s="1"/>
      <c r="I1591" s="1"/>
    </row>
    <row r="1592" spans="1:9">
      <c r="A1592" s="1"/>
      <c r="B1592" s="1"/>
      <c r="D1592" s="1"/>
      <c r="E1592" s="1"/>
      <c r="F1592" s="1"/>
      <c r="G1592" s="1"/>
      <c r="H1592" s="1"/>
      <c r="I1592" s="1"/>
    </row>
    <row r="1593" spans="1:9">
      <c r="A1593" s="1"/>
      <c r="B1593" s="1"/>
      <c r="D1593" s="1"/>
      <c r="E1593" s="1"/>
      <c r="F1593" s="1"/>
      <c r="G1593" s="1"/>
      <c r="H1593" s="1"/>
      <c r="I1593" s="1"/>
    </row>
    <row r="1594" spans="1:9">
      <c r="A1594" s="1"/>
      <c r="B1594" s="1"/>
      <c r="D1594" s="1"/>
      <c r="E1594" s="1"/>
      <c r="F1594" s="1"/>
      <c r="G1594" s="1"/>
      <c r="H1594" s="1"/>
      <c r="I1594" s="1"/>
    </row>
    <row r="1595" spans="1:9">
      <c r="A1595" s="1"/>
      <c r="B1595" s="1"/>
      <c r="D1595" s="1"/>
      <c r="E1595" s="1"/>
      <c r="F1595" s="1"/>
      <c r="G1595" s="1"/>
      <c r="H1595" s="1"/>
      <c r="I1595" s="1"/>
    </row>
    <row r="1596" spans="1:9">
      <c r="A1596" s="1"/>
      <c r="B1596" s="1"/>
      <c r="D1596" s="1"/>
      <c r="E1596" s="1"/>
      <c r="F1596" s="1"/>
      <c r="G1596" s="1"/>
      <c r="H1596" s="1"/>
      <c r="I1596" s="1"/>
    </row>
    <row r="1597" spans="1:9">
      <c r="A1597" s="1"/>
      <c r="B1597" s="1"/>
      <c r="D1597" s="1"/>
      <c r="E1597" s="1"/>
      <c r="F1597" s="1"/>
      <c r="G1597" s="1"/>
      <c r="H1597" s="1"/>
      <c r="I1597" s="1"/>
    </row>
    <row r="1598" spans="1:9">
      <c r="A1598" s="1"/>
      <c r="B1598" s="1"/>
      <c r="D1598" s="1"/>
      <c r="E1598" s="1"/>
      <c r="F1598" s="1"/>
      <c r="G1598" s="1"/>
      <c r="H1598" s="1"/>
      <c r="I1598" s="1"/>
    </row>
    <row r="1599" spans="1:9">
      <c r="A1599" s="1"/>
      <c r="B1599" s="1"/>
      <c r="D1599" s="1"/>
      <c r="E1599" s="1"/>
      <c r="F1599" s="1"/>
      <c r="G1599" s="1"/>
      <c r="H1599" s="1"/>
      <c r="I1599" s="1"/>
    </row>
    <row r="1600" spans="1:9">
      <c r="A1600" s="1"/>
      <c r="B1600" s="1"/>
      <c r="D1600" s="1"/>
      <c r="E1600" s="1"/>
      <c r="F1600" s="1"/>
      <c r="G1600" s="1"/>
      <c r="H1600" s="1"/>
      <c r="I1600" s="1"/>
    </row>
    <row r="1601" spans="1:9">
      <c r="A1601" s="1"/>
      <c r="B1601" s="1"/>
      <c r="D1601" s="1"/>
      <c r="E1601" s="1"/>
      <c r="F1601" s="1"/>
      <c r="G1601" s="1"/>
      <c r="H1601" s="1"/>
      <c r="I1601" s="1"/>
    </row>
    <row r="1602" spans="1:9">
      <c r="A1602" s="1"/>
      <c r="B1602" s="1"/>
      <c r="D1602" s="1"/>
      <c r="E1602" s="1"/>
      <c r="F1602" s="1"/>
      <c r="G1602" s="1"/>
      <c r="H1602" s="1"/>
      <c r="I1602" s="1"/>
    </row>
    <row r="1603" spans="1:9">
      <c r="A1603" s="1"/>
      <c r="B1603" s="1"/>
      <c r="D1603" s="1"/>
      <c r="E1603" s="1"/>
      <c r="F1603" s="1"/>
      <c r="G1603" s="1"/>
      <c r="H1603" s="1"/>
      <c r="I1603" s="1"/>
    </row>
    <row r="1604" spans="1:9">
      <c r="A1604" s="1"/>
      <c r="B1604" s="1"/>
      <c r="D1604" s="1"/>
      <c r="E1604" s="1"/>
      <c r="F1604" s="1"/>
      <c r="G1604" s="1"/>
      <c r="H1604" s="1"/>
      <c r="I1604" s="1"/>
    </row>
    <row r="1605" spans="1:9">
      <c r="A1605" s="1"/>
      <c r="B1605" s="1"/>
      <c r="D1605" s="1"/>
      <c r="E1605" s="1"/>
      <c r="F1605" s="1"/>
      <c r="G1605" s="1"/>
      <c r="H1605" s="1"/>
      <c r="I1605" s="1"/>
    </row>
    <row r="1606" spans="1:9">
      <c r="A1606" s="1"/>
      <c r="B1606" s="1"/>
      <c r="D1606" s="1"/>
      <c r="E1606" s="1"/>
      <c r="F1606" s="1"/>
      <c r="G1606" s="1"/>
      <c r="H1606" s="1"/>
      <c r="I1606" s="1"/>
    </row>
    <row r="1607" spans="1:9">
      <c r="A1607" s="1"/>
      <c r="B1607" s="1"/>
      <c r="D1607" s="1"/>
      <c r="E1607" s="1"/>
      <c r="F1607" s="1"/>
      <c r="G1607" s="1"/>
      <c r="H1607" s="1"/>
      <c r="I1607" s="1"/>
    </row>
    <row r="1608" spans="1:9">
      <c r="A1608" s="1"/>
      <c r="B1608" s="1"/>
      <c r="D1608" s="1"/>
      <c r="E1608" s="1"/>
      <c r="F1608" s="1"/>
      <c r="G1608" s="1"/>
      <c r="H1608" s="1"/>
      <c r="I1608" s="1"/>
    </row>
    <row r="1609" spans="1:9">
      <c r="A1609" s="1"/>
      <c r="B1609" s="1"/>
      <c r="D1609" s="1"/>
      <c r="E1609" s="1"/>
      <c r="F1609" s="1"/>
      <c r="G1609" s="1"/>
      <c r="H1609" s="1"/>
      <c r="I1609" s="1"/>
    </row>
    <row r="1610" spans="1:9">
      <c r="A1610" s="1"/>
      <c r="B1610" s="1"/>
      <c r="D1610" s="1"/>
      <c r="E1610" s="1"/>
      <c r="F1610" s="1"/>
      <c r="G1610" s="1"/>
      <c r="H1610" s="1"/>
      <c r="I1610" s="1"/>
    </row>
    <row r="1611" spans="1:9">
      <c r="A1611" s="1"/>
      <c r="B1611" s="1"/>
      <c r="D1611" s="1"/>
      <c r="E1611" s="1"/>
      <c r="F1611" s="1"/>
      <c r="G1611" s="1"/>
      <c r="H1611" s="1"/>
      <c r="I1611" s="1"/>
    </row>
    <row r="1612" spans="1:9">
      <c r="A1612" s="1"/>
      <c r="B1612" s="1"/>
      <c r="D1612" s="1"/>
      <c r="E1612" s="1"/>
      <c r="F1612" s="1"/>
      <c r="G1612" s="1"/>
      <c r="H1612" s="1"/>
      <c r="I1612" s="1"/>
    </row>
    <row r="1613" spans="1:9">
      <c r="A1613" s="1"/>
      <c r="B1613" s="1"/>
      <c r="D1613" s="1"/>
      <c r="E1613" s="1"/>
      <c r="F1613" s="1"/>
      <c r="G1613" s="1"/>
      <c r="H1613" s="1"/>
      <c r="I1613" s="1"/>
    </row>
    <row r="1614" spans="1:9">
      <c r="A1614" s="1"/>
      <c r="B1614" s="1"/>
      <c r="D1614" s="1"/>
      <c r="E1614" s="1"/>
      <c r="F1614" s="1"/>
      <c r="G1614" s="1"/>
      <c r="H1614" s="1"/>
      <c r="I1614" s="1"/>
    </row>
    <row r="1615" spans="1:9">
      <c r="A1615" s="1"/>
      <c r="B1615" s="1"/>
      <c r="D1615" s="1"/>
      <c r="E1615" s="1"/>
      <c r="F1615" s="1"/>
      <c r="G1615" s="1"/>
      <c r="H1615" s="1"/>
      <c r="I1615" s="1"/>
    </row>
    <row r="1616" spans="1:9">
      <c r="A1616" s="1"/>
      <c r="B1616" s="1"/>
      <c r="D1616" s="1"/>
      <c r="E1616" s="1"/>
      <c r="F1616" s="1"/>
      <c r="G1616" s="1"/>
      <c r="H1616" s="1"/>
      <c r="I1616" s="1"/>
    </row>
    <row r="1617" spans="1:9">
      <c r="A1617" s="1"/>
      <c r="B1617" s="1"/>
      <c r="D1617" s="1"/>
      <c r="E1617" s="1"/>
      <c r="F1617" s="1"/>
      <c r="G1617" s="1"/>
      <c r="H1617" s="1"/>
      <c r="I1617" s="1"/>
    </row>
    <row r="1618" spans="1:9">
      <c r="A1618" s="1"/>
      <c r="B1618" s="1"/>
      <c r="D1618" s="1"/>
      <c r="E1618" s="1"/>
      <c r="F1618" s="1"/>
      <c r="G1618" s="1"/>
      <c r="H1618" s="1"/>
      <c r="I1618" s="1"/>
    </row>
    <row r="1619" spans="1:9">
      <c r="A1619" s="1"/>
      <c r="B1619" s="1"/>
      <c r="D1619" s="1"/>
      <c r="E1619" s="1"/>
      <c r="F1619" s="1"/>
      <c r="G1619" s="1"/>
      <c r="H1619" s="1"/>
      <c r="I1619" s="1"/>
    </row>
    <row r="1620" spans="1:9">
      <c r="A1620" s="1"/>
      <c r="B1620" s="1"/>
      <c r="D1620" s="1"/>
      <c r="E1620" s="1"/>
      <c r="F1620" s="1"/>
      <c r="G1620" s="1"/>
      <c r="H1620" s="1"/>
      <c r="I1620" s="1"/>
    </row>
    <row r="1621" spans="1:9">
      <c r="A1621" s="1"/>
      <c r="B1621" s="1"/>
      <c r="D1621" s="1"/>
      <c r="E1621" s="1"/>
      <c r="F1621" s="1"/>
      <c r="G1621" s="1"/>
      <c r="H1621" s="1"/>
      <c r="I1621" s="1"/>
    </row>
    <row r="1622" spans="1:9">
      <c r="A1622" s="1"/>
      <c r="B1622" s="1"/>
      <c r="D1622" s="1"/>
      <c r="E1622" s="1"/>
      <c r="F1622" s="1"/>
      <c r="G1622" s="1"/>
      <c r="H1622" s="1"/>
      <c r="I1622" s="1"/>
    </row>
    <row r="1623" spans="1:9">
      <c r="A1623" s="1"/>
      <c r="B1623" s="1"/>
      <c r="D1623" s="1"/>
      <c r="E1623" s="1"/>
      <c r="F1623" s="1"/>
      <c r="G1623" s="1"/>
      <c r="H1623" s="1"/>
      <c r="I1623" s="1"/>
    </row>
    <row r="1624" spans="1:9">
      <c r="A1624" s="1"/>
      <c r="B1624" s="1"/>
      <c r="D1624" s="1"/>
      <c r="E1624" s="1"/>
      <c r="F1624" s="1"/>
      <c r="G1624" s="1"/>
      <c r="H1624" s="1"/>
      <c r="I1624" s="1"/>
    </row>
    <row r="1625" spans="1:9">
      <c r="A1625" s="1"/>
      <c r="B1625" s="1"/>
      <c r="D1625" s="1"/>
      <c r="E1625" s="1"/>
      <c r="F1625" s="1"/>
      <c r="G1625" s="1"/>
      <c r="H1625" s="1"/>
      <c r="I1625" s="1"/>
    </row>
    <row r="1626" spans="1:9">
      <c r="A1626" s="1"/>
      <c r="B1626" s="1"/>
      <c r="D1626" s="1"/>
      <c r="E1626" s="1"/>
      <c r="F1626" s="1"/>
      <c r="G1626" s="1"/>
      <c r="H1626" s="1"/>
      <c r="I1626" s="1"/>
    </row>
    <row r="1627" spans="1:9">
      <c r="A1627" s="1"/>
      <c r="B1627" s="1"/>
      <c r="D1627" s="1"/>
      <c r="E1627" s="1"/>
      <c r="F1627" s="1"/>
      <c r="G1627" s="1"/>
      <c r="H1627" s="1"/>
      <c r="I1627" s="1"/>
    </row>
    <row r="1628" spans="1:9">
      <c r="A1628" s="1"/>
      <c r="B1628" s="1"/>
      <c r="D1628" s="1"/>
      <c r="E1628" s="1"/>
      <c r="F1628" s="1"/>
      <c r="G1628" s="1"/>
      <c r="H1628" s="1"/>
      <c r="I1628" s="1"/>
    </row>
    <row r="1629" spans="1:9">
      <c r="A1629" s="1"/>
      <c r="B1629" s="1"/>
      <c r="D1629" s="1"/>
      <c r="E1629" s="1"/>
      <c r="F1629" s="1"/>
      <c r="G1629" s="1"/>
      <c r="H1629" s="1"/>
      <c r="I1629" s="1"/>
    </row>
    <row r="1630" spans="1:9">
      <c r="A1630" s="1"/>
      <c r="B1630" s="1"/>
      <c r="D1630" s="1"/>
      <c r="E1630" s="1"/>
      <c r="F1630" s="1"/>
      <c r="G1630" s="1"/>
      <c r="H1630" s="1"/>
      <c r="I1630" s="1"/>
    </row>
    <row r="1631" spans="1:9">
      <c r="A1631" s="1"/>
      <c r="B1631" s="1"/>
      <c r="D1631" s="1"/>
      <c r="E1631" s="1"/>
      <c r="F1631" s="1"/>
      <c r="G1631" s="1"/>
      <c r="H1631" s="1"/>
      <c r="I1631" s="1"/>
    </row>
    <row r="1632" spans="1:9">
      <c r="A1632" s="1"/>
      <c r="B1632" s="1"/>
      <c r="D1632" s="1"/>
      <c r="E1632" s="1"/>
      <c r="F1632" s="1"/>
      <c r="G1632" s="1"/>
      <c r="H1632" s="1"/>
      <c r="I1632" s="1"/>
    </row>
    <row r="1633" spans="1:9">
      <c r="A1633" s="1"/>
      <c r="B1633" s="1"/>
      <c r="D1633" s="1"/>
      <c r="E1633" s="1"/>
      <c r="F1633" s="1"/>
      <c r="G1633" s="1"/>
      <c r="H1633" s="1"/>
      <c r="I1633" s="1"/>
    </row>
    <row r="1634" spans="1:9">
      <c r="A1634" s="1"/>
      <c r="B1634" s="1"/>
      <c r="D1634" s="1"/>
      <c r="E1634" s="1"/>
      <c r="F1634" s="1"/>
      <c r="G1634" s="1"/>
      <c r="H1634" s="1"/>
      <c r="I1634" s="1"/>
    </row>
    <row r="1635" spans="1:9">
      <c r="A1635" s="1"/>
      <c r="B1635" s="1"/>
      <c r="D1635" s="1"/>
      <c r="E1635" s="1"/>
      <c r="F1635" s="1"/>
      <c r="G1635" s="1"/>
      <c r="H1635" s="1"/>
      <c r="I1635" s="1"/>
    </row>
    <row r="1636" spans="1:9">
      <c r="A1636" s="1"/>
      <c r="B1636" s="1"/>
      <c r="D1636" s="1"/>
      <c r="E1636" s="1"/>
      <c r="F1636" s="1"/>
      <c r="G1636" s="1"/>
      <c r="H1636" s="1"/>
      <c r="I1636" s="1"/>
    </row>
    <row r="1637" spans="1:9">
      <c r="A1637" s="1"/>
      <c r="B1637" s="1"/>
      <c r="D1637" s="1"/>
      <c r="E1637" s="1"/>
      <c r="F1637" s="1"/>
      <c r="G1637" s="1"/>
      <c r="H1637" s="1"/>
      <c r="I1637" s="1"/>
    </row>
    <row r="1638" spans="1:9">
      <c r="A1638" s="1"/>
      <c r="B1638" s="1"/>
      <c r="D1638" s="1"/>
      <c r="E1638" s="1"/>
      <c r="F1638" s="1"/>
      <c r="G1638" s="1"/>
      <c r="H1638" s="1"/>
      <c r="I1638" s="1"/>
    </row>
    <row r="1639" spans="1:9">
      <c r="A1639" s="1"/>
      <c r="B1639" s="1"/>
      <c r="D1639" s="1"/>
      <c r="E1639" s="1"/>
      <c r="F1639" s="1"/>
      <c r="G1639" s="1"/>
      <c r="H1639" s="1"/>
      <c r="I1639" s="1"/>
    </row>
    <row r="1640" spans="1:9">
      <c r="A1640" s="1"/>
      <c r="B1640" s="1"/>
      <c r="D1640" s="1"/>
      <c r="E1640" s="1"/>
      <c r="F1640" s="1"/>
      <c r="G1640" s="1"/>
      <c r="H1640" s="1"/>
      <c r="I1640" s="1"/>
    </row>
    <row r="1641" spans="1:9">
      <c r="A1641" s="1"/>
      <c r="B1641" s="1"/>
      <c r="D1641" s="1"/>
      <c r="E1641" s="1"/>
      <c r="F1641" s="1"/>
      <c r="G1641" s="1"/>
      <c r="H1641" s="1"/>
      <c r="I1641" s="1"/>
    </row>
    <row r="1642" spans="1:9">
      <c r="A1642" s="1"/>
      <c r="B1642" s="1"/>
      <c r="D1642" s="1"/>
      <c r="E1642" s="1"/>
      <c r="F1642" s="1"/>
      <c r="G1642" s="1"/>
      <c r="H1642" s="1"/>
      <c r="I1642" s="1"/>
    </row>
    <row r="1643" spans="1:9">
      <c r="A1643" s="1"/>
      <c r="B1643" s="1"/>
      <c r="D1643" s="1"/>
      <c r="E1643" s="1"/>
      <c r="F1643" s="1"/>
      <c r="G1643" s="1"/>
      <c r="H1643" s="1"/>
      <c r="I1643" s="1"/>
    </row>
    <row r="1644" spans="1:9">
      <c r="A1644" s="1"/>
      <c r="B1644" s="1"/>
      <c r="D1644" s="1"/>
      <c r="E1644" s="1"/>
      <c r="F1644" s="1"/>
      <c r="G1644" s="1"/>
      <c r="H1644" s="1"/>
      <c r="I1644" s="1"/>
    </row>
    <row r="1645" spans="1:9">
      <c r="A1645" s="1"/>
      <c r="B1645" s="1"/>
      <c r="D1645" s="1"/>
      <c r="E1645" s="1"/>
      <c r="F1645" s="1"/>
      <c r="G1645" s="1"/>
      <c r="H1645" s="1"/>
      <c r="I1645" s="1"/>
    </row>
    <row r="1646" spans="1:9">
      <c r="A1646" s="1"/>
      <c r="B1646" s="1"/>
      <c r="D1646" s="1"/>
      <c r="E1646" s="1"/>
      <c r="F1646" s="1"/>
      <c r="G1646" s="1"/>
      <c r="H1646" s="1"/>
      <c r="I1646" s="1"/>
    </row>
    <row r="1647" spans="1:9">
      <c r="A1647" s="1"/>
      <c r="B1647" s="1"/>
      <c r="D1647" s="1"/>
      <c r="E1647" s="1"/>
      <c r="F1647" s="1"/>
      <c r="G1647" s="1"/>
      <c r="H1647" s="1"/>
      <c r="I1647" s="1"/>
    </row>
    <row r="1648" spans="1:9">
      <c r="A1648" s="1"/>
      <c r="B1648" s="1"/>
      <c r="D1648" s="1"/>
      <c r="E1648" s="1"/>
      <c r="F1648" s="1"/>
      <c r="G1648" s="1"/>
      <c r="H1648" s="1"/>
      <c r="I1648" s="1"/>
    </row>
    <row r="1649" spans="1:9">
      <c r="A1649" s="1"/>
      <c r="B1649" s="1"/>
      <c r="D1649" s="1"/>
      <c r="E1649" s="1"/>
      <c r="F1649" s="1"/>
      <c r="G1649" s="1"/>
      <c r="H1649" s="1"/>
      <c r="I1649" s="1"/>
    </row>
    <row r="1650" spans="1:9">
      <c r="A1650" s="1"/>
      <c r="B1650" s="1"/>
      <c r="D1650" s="1"/>
      <c r="E1650" s="1"/>
      <c r="F1650" s="1"/>
      <c r="G1650" s="1"/>
      <c r="H1650" s="1"/>
      <c r="I1650" s="1"/>
    </row>
    <row r="1651" spans="1:9">
      <c r="A1651" s="1"/>
      <c r="B1651" s="1"/>
      <c r="D1651" s="1"/>
      <c r="E1651" s="1"/>
      <c r="F1651" s="1"/>
      <c r="G1651" s="1"/>
      <c r="H1651" s="1"/>
      <c r="I1651" s="1"/>
    </row>
    <row r="1652" spans="1:9">
      <c r="A1652" s="1"/>
      <c r="B1652" s="1"/>
      <c r="D1652" s="1"/>
      <c r="E1652" s="1"/>
      <c r="F1652" s="1"/>
      <c r="G1652" s="1"/>
      <c r="H1652" s="1"/>
      <c r="I1652" s="1"/>
    </row>
    <row r="1653" spans="1:9">
      <c r="A1653" s="1"/>
      <c r="B1653" s="1"/>
      <c r="D1653" s="1"/>
      <c r="E1653" s="1"/>
      <c r="F1653" s="1"/>
      <c r="G1653" s="1"/>
      <c r="H1653" s="1"/>
      <c r="I1653" s="1"/>
    </row>
    <row r="1654" spans="1:9">
      <c r="A1654" s="1"/>
      <c r="B1654" s="1"/>
      <c r="D1654" s="1"/>
      <c r="E1654" s="1"/>
      <c r="F1654" s="1"/>
      <c r="G1654" s="1"/>
      <c r="H1654" s="1"/>
      <c r="I1654" s="1"/>
    </row>
    <row r="1655" spans="1:9">
      <c r="A1655" s="1"/>
      <c r="B1655" s="1"/>
      <c r="D1655" s="1"/>
      <c r="E1655" s="1"/>
      <c r="F1655" s="1"/>
      <c r="G1655" s="1"/>
      <c r="H1655" s="1"/>
      <c r="I1655" s="1"/>
    </row>
    <row r="1656" spans="1:9">
      <c r="A1656" s="1"/>
      <c r="B1656" s="1"/>
      <c r="D1656" s="1"/>
      <c r="E1656" s="1"/>
      <c r="F1656" s="1"/>
      <c r="G1656" s="1"/>
      <c r="H1656" s="1"/>
      <c r="I1656" s="1"/>
    </row>
    <row r="1657" spans="1:9">
      <c r="A1657" s="1"/>
      <c r="B1657" s="1"/>
      <c r="D1657" s="1"/>
      <c r="E1657" s="1"/>
      <c r="F1657" s="1"/>
      <c r="G1657" s="1"/>
      <c r="H1657" s="1"/>
      <c r="I1657" s="1"/>
    </row>
    <row r="1658" spans="1:9">
      <c r="A1658" s="1"/>
      <c r="B1658" s="1"/>
      <c r="D1658" s="1"/>
      <c r="E1658" s="1"/>
      <c r="F1658" s="1"/>
      <c r="G1658" s="1"/>
      <c r="H1658" s="1"/>
      <c r="I1658" s="1"/>
    </row>
    <row r="1659" spans="1:9">
      <c r="A1659" s="1"/>
      <c r="B1659" s="1"/>
      <c r="D1659" s="1"/>
      <c r="E1659" s="1"/>
      <c r="F1659" s="1"/>
      <c r="G1659" s="1"/>
      <c r="H1659" s="1"/>
      <c r="I1659" s="1"/>
    </row>
    <row r="1660" spans="1:9">
      <c r="A1660" s="1"/>
      <c r="B1660" s="1"/>
      <c r="D1660" s="1"/>
      <c r="E1660" s="1"/>
      <c r="F1660" s="1"/>
      <c r="G1660" s="1"/>
      <c r="H1660" s="1"/>
      <c r="I1660" s="1"/>
    </row>
    <row r="1661" spans="1:9">
      <c r="A1661" s="1"/>
      <c r="B1661" s="1"/>
      <c r="D1661" s="1"/>
      <c r="E1661" s="1"/>
      <c r="F1661" s="1"/>
      <c r="G1661" s="1"/>
      <c r="H1661" s="1"/>
      <c r="I1661" s="1"/>
    </row>
    <row r="1662" spans="1:9">
      <c r="A1662" s="1"/>
      <c r="B1662" s="1"/>
      <c r="D1662" s="1"/>
      <c r="E1662" s="1"/>
      <c r="F1662" s="1"/>
      <c r="G1662" s="1"/>
      <c r="H1662" s="1"/>
      <c r="I1662" s="1"/>
    </row>
    <row r="1663" spans="1:9">
      <c r="A1663" s="1"/>
      <c r="B1663" s="1"/>
      <c r="D1663" s="1"/>
      <c r="E1663" s="1"/>
      <c r="F1663" s="1"/>
      <c r="G1663" s="1"/>
      <c r="H1663" s="1"/>
      <c r="I1663" s="1"/>
    </row>
    <row r="1664" spans="1:9">
      <c r="A1664" s="1"/>
      <c r="B1664" s="1"/>
      <c r="D1664" s="1"/>
      <c r="E1664" s="1"/>
      <c r="F1664" s="1"/>
      <c r="G1664" s="1"/>
      <c r="H1664" s="1"/>
      <c r="I1664" s="1"/>
    </row>
    <row r="1665" spans="1:9">
      <c r="A1665" s="1"/>
      <c r="B1665" s="1"/>
      <c r="D1665" s="1"/>
      <c r="E1665" s="1"/>
      <c r="F1665" s="1"/>
      <c r="G1665" s="1"/>
      <c r="H1665" s="1"/>
      <c r="I1665" s="1"/>
    </row>
    <row r="1666" spans="1:9">
      <c r="A1666" s="1"/>
      <c r="B1666" s="1"/>
      <c r="D1666" s="1"/>
      <c r="E1666" s="1"/>
      <c r="F1666" s="1"/>
      <c r="G1666" s="1"/>
      <c r="H1666" s="1"/>
      <c r="I1666" s="1"/>
    </row>
    <row r="1667" spans="1:9">
      <c r="A1667" s="1"/>
      <c r="B1667" s="1"/>
      <c r="D1667" s="1"/>
      <c r="E1667" s="1"/>
      <c r="F1667" s="1"/>
      <c r="G1667" s="1"/>
      <c r="H1667" s="1"/>
      <c r="I1667" s="1"/>
    </row>
    <row r="1668" spans="1:9">
      <c r="A1668" s="1"/>
      <c r="B1668" s="1"/>
      <c r="D1668" s="1"/>
      <c r="E1668" s="1"/>
      <c r="F1668" s="1"/>
      <c r="G1668" s="1"/>
      <c r="H1668" s="1"/>
      <c r="I1668" s="1"/>
    </row>
    <row r="1669" spans="1:9">
      <c r="A1669" s="1"/>
      <c r="B1669" s="1"/>
      <c r="D1669" s="1"/>
      <c r="E1669" s="1"/>
      <c r="F1669" s="1"/>
      <c r="G1669" s="1"/>
      <c r="H1669" s="1"/>
      <c r="I1669" s="1"/>
    </row>
    <row r="1670" spans="1:9">
      <c r="A1670" s="1"/>
      <c r="B1670" s="1"/>
      <c r="D1670" s="1"/>
      <c r="E1670" s="1"/>
      <c r="F1670" s="1"/>
      <c r="G1670" s="1"/>
      <c r="H1670" s="1"/>
      <c r="I1670" s="1"/>
    </row>
    <row r="1671" spans="1:9">
      <c r="A1671" s="1"/>
      <c r="B1671" s="1"/>
      <c r="D1671" s="1"/>
      <c r="E1671" s="1"/>
      <c r="F1671" s="1"/>
      <c r="G1671" s="1"/>
      <c r="H1671" s="1"/>
      <c r="I1671" s="1"/>
    </row>
    <row r="1672" spans="1:9">
      <c r="A1672" s="1"/>
      <c r="B1672" s="1"/>
      <c r="D1672" s="1"/>
      <c r="E1672" s="1"/>
      <c r="F1672" s="1"/>
      <c r="G1672" s="1"/>
      <c r="H1672" s="1"/>
      <c r="I1672" s="1"/>
    </row>
    <row r="1673" spans="1:9">
      <c r="A1673" s="1"/>
      <c r="B1673" s="1"/>
      <c r="D1673" s="1"/>
      <c r="E1673" s="1"/>
      <c r="F1673" s="1"/>
      <c r="G1673" s="1"/>
      <c r="H1673" s="1"/>
      <c r="I1673" s="1"/>
    </row>
    <row r="1674" spans="1:9">
      <c r="A1674" s="1"/>
      <c r="B1674" s="1"/>
      <c r="D1674" s="1"/>
      <c r="E1674" s="1"/>
      <c r="F1674" s="1"/>
      <c r="G1674" s="1"/>
      <c r="H1674" s="1"/>
      <c r="I1674" s="1"/>
    </row>
    <row r="1675" spans="1:9">
      <c r="A1675" s="1"/>
      <c r="B1675" s="1"/>
      <c r="D1675" s="1"/>
      <c r="E1675" s="1"/>
      <c r="F1675" s="1"/>
      <c r="G1675" s="1"/>
      <c r="H1675" s="1"/>
      <c r="I1675" s="1"/>
    </row>
    <row r="1676" spans="1:9">
      <c r="A1676" s="1"/>
      <c r="B1676" s="1"/>
      <c r="D1676" s="1"/>
      <c r="E1676" s="1"/>
      <c r="F1676" s="1"/>
      <c r="G1676" s="1"/>
      <c r="H1676" s="1"/>
      <c r="I1676" s="1"/>
    </row>
    <row r="1677" spans="1:9">
      <c r="A1677" s="1"/>
      <c r="B1677" s="1"/>
      <c r="D1677" s="1"/>
      <c r="E1677" s="1"/>
      <c r="F1677" s="1"/>
      <c r="G1677" s="1"/>
      <c r="H1677" s="1"/>
      <c r="I1677" s="1"/>
    </row>
    <row r="1678" spans="1:9">
      <c r="A1678" s="1"/>
      <c r="B1678" s="1"/>
      <c r="D1678" s="1"/>
      <c r="E1678" s="1"/>
      <c r="F1678" s="1"/>
      <c r="G1678" s="1"/>
      <c r="H1678" s="1"/>
      <c r="I1678" s="1"/>
    </row>
    <row r="1679" spans="1:9">
      <c r="A1679" s="1"/>
      <c r="B1679" s="1"/>
      <c r="D1679" s="1"/>
      <c r="E1679" s="1"/>
      <c r="F1679" s="1"/>
      <c r="G1679" s="1"/>
      <c r="H1679" s="1"/>
      <c r="I1679" s="1"/>
    </row>
    <row r="1680" spans="1:9">
      <c r="A1680" s="1"/>
      <c r="B1680" s="1"/>
      <c r="D1680" s="1"/>
      <c r="E1680" s="1"/>
      <c r="F1680" s="1"/>
      <c r="G1680" s="1"/>
      <c r="H1680" s="1"/>
      <c r="I1680" s="1"/>
    </row>
    <row r="1681" spans="1:9">
      <c r="A1681" s="1"/>
      <c r="B1681" s="1"/>
      <c r="D1681" s="1"/>
      <c r="E1681" s="1"/>
      <c r="F1681" s="1"/>
      <c r="G1681" s="1"/>
      <c r="H1681" s="1"/>
      <c r="I1681" s="1"/>
    </row>
    <row r="1682" spans="1:9">
      <c r="A1682" s="1"/>
      <c r="B1682" s="1"/>
      <c r="D1682" s="1"/>
      <c r="E1682" s="1"/>
      <c r="F1682" s="1"/>
      <c r="G1682" s="1"/>
      <c r="H1682" s="1"/>
      <c r="I1682" s="1"/>
    </row>
    <row r="1683" spans="1:9">
      <c r="A1683" s="1"/>
      <c r="B1683" s="1"/>
      <c r="D1683" s="1"/>
      <c r="E1683" s="1"/>
      <c r="F1683" s="1"/>
      <c r="G1683" s="1"/>
      <c r="H1683" s="1"/>
      <c r="I1683" s="1"/>
    </row>
    <row r="1684" spans="1:9">
      <c r="A1684" s="1"/>
      <c r="B1684" s="1"/>
      <c r="D1684" s="1"/>
      <c r="E1684" s="1"/>
      <c r="F1684" s="1"/>
      <c r="G1684" s="1"/>
      <c r="H1684" s="1"/>
      <c r="I1684" s="1"/>
    </row>
    <row r="1685" spans="1:9">
      <c r="A1685" s="1"/>
      <c r="B1685" s="1"/>
      <c r="D1685" s="1"/>
      <c r="E1685" s="1"/>
      <c r="F1685" s="1"/>
      <c r="G1685" s="1"/>
      <c r="H1685" s="1"/>
      <c r="I1685" s="1"/>
    </row>
    <row r="1686" spans="1:9">
      <c r="A1686" s="1"/>
      <c r="B1686" s="1"/>
      <c r="D1686" s="1"/>
      <c r="E1686" s="1"/>
      <c r="F1686" s="1"/>
      <c r="G1686" s="1"/>
      <c r="H1686" s="1"/>
      <c r="I1686" s="1"/>
    </row>
    <row r="1687" spans="1:9">
      <c r="A1687" s="1"/>
      <c r="B1687" s="1"/>
      <c r="D1687" s="1"/>
      <c r="E1687" s="1"/>
      <c r="F1687" s="1"/>
      <c r="G1687" s="1"/>
      <c r="H1687" s="1"/>
      <c r="I1687" s="1"/>
    </row>
    <row r="1688" spans="1:9">
      <c r="A1688" s="1"/>
      <c r="B1688" s="1"/>
      <c r="D1688" s="1"/>
      <c r="E1688" s="1"/>
      <c r="F1688" s="1"/>
      <c r="G1688" s="1"/>
      <c r="H1688" s="1"/>
      <c r="I1688" s="1"/>
    </row>
    <row r="1689" spans="1:9">
      <c r="A1689" s="1"/>
      <c r="B1689" s="1"/>
      <c r="D1689" s="1"/>
      <c r="E1689" s="1"/>
      <c r="F1689" s="1"/>
      <c r="G1689" s="1"/>
      <c r="H1689" s="1"/>
      <c r="I1689" s="1"/>
    </row>
    <row r="1690" spans="1:9">
      <c r="A1690" s="1"/>
      <c r="B1690" s="1"/>
      <c r="D1690" s="1"/>
      <c r="E1690" s="1"/>
      <c r="F1690" s="1"/>
      <c r="G1690" s="1"/>
      <c r="H1690" s="1"/>
      <c r="I1690" s="1"/>
    </row>
    <row r="1691" spans="1:9">
      <c r="A1691" s="1"/>
      <c r="B1691" s="1"/>
      <c r="D1691" s="1"/>
      <c r="E1691" s="1"/>
      <c r="F1691" s="1"/>
      <c r="G1691" s="1"/>
      <c r="H1691" s="1"/>
      <c r="I1691" s="1"/>
    </row>
    <row r="1692" spans="1:9">
      <c r="A1692" s="1"/>
      <c r="B1692" s="1"/>
      <c r="D1692" s="1"/>
      <c r="E1692" s="1"/>
      <c r="F1692" s="1"/>
      <c r="G1692" s="1"/>
      <c r="H1692" s="1"/>
      <c r="I1692" s="1"/>
    </row>
    <row r="1693" spans="1:9">
      <c r="A1693" s="1"/>
      <c r="B1693" s="1"/>
      <c r="D1693" s="1"/>
      <c r="E1693" s="1"/>
      <c r="F1693" s="1"/>
      <c r="G1693" s="1"/>
      <c r="H1693" s="1"/>
      <c r="I1693" s="1"/>
    </row>
    <row r="1694" spans="1:9">
      <c r="A1694" s="1"/>
      <c r="B1694" s="1"/>
      <c r="D1694" s="1"/>
      <c r="E1694" s="1"/>
      <c r="F1694" s="1"/>
      <c r="G1694" s="1"/>
      <c r="H1694" s="1"/>
      <c r="I1694" s="1"/>
    </row>
    <row r="1695" spans="1:9">
      <c r="A1695" s="1"/>
      <c r="B1695" s="1"/>
      <c r="D1695" s="1"/>
      <c r="E1695" s="1"/>
      <c r="F1695" s="1"/>
      <c r="G1695" s="1"/>
      <c r="H1695" s="1"/>
      <c r="I1695" s="1"/>
    </row>
    <row r="1696" spans="1:9">
      <c r="A1696" s="1"/>
      <c r="B1696" s="1"/>
      <c r="D1696" s="1"/>
      <c r="E1696" s="1"/>
      <c r="F1696" s="1"/>
      <c r="G1696" s="1"/>
      <c r="H1696" s="1"/>
      <c r="I1696" s="1"/>
    </row>
    <row r="1697" spans="1:9">
      <c r="A1697" s="1"/>
      <c r="B1697" s="1"/>
      <c r="D1697" s="1"/>
      <c r="E1697" s="1"/>
      <c r="F1697" s="1"/>
      <c r="G1697" s="1"/>
      <c r="H1697" s="1"/>
      <c r="I1697" s="1"/>
    </row>
    <row r="1698" spans="1:9">
      <c r="A1698" s="1"/>
      <c r="B1698" s="1"/>
      <c r="D1698" s="1"/>
      <c r="E1698" s="1"/>
      <c r="F1698" s="1"/>
      <c r="G1698" s="1"/>
      <c r="H1698" s="1"/>
      <c r="I1698" s="1"/>
    </row>
    <row r="1699" spans="1:9">
      <c r="A1699" s="1"/>
      <c r="B1699" s="1"/>
      <c r="D1699" s="1"/>
      <c r="E1699" s="1"/>
      <c r="F1699" s="1"/>
      <c r="G1699" s="1"/>
      <c r="H1699" s="1"/>
      <c r="I1699" s="1"/>
    </row>
    <row r="1700" spans="1:9">
      <c r="A1700" s="1"/>
      <c r="B1700" s="1"/>
      <c r="D1700" s="1"/>
      <c r="E1700" s="1"/>
      <c r="F1700" s="1"/>
      <c r="G1700" s="1"/>
      <c r="H1700" s="1"/>
      <c r="I1700" s="1"/>
    </row>
    <row r="1701" spans="1:9">
      <c r="A1701" s="1"/>
      <c r="B1701" s="1"/>
      <c r="D1701" s="1"/>
      <c r="E1701" s="1"/>
      <c r="F1701" s="1"/>
      <c r="G1701" s="1"/>
      <c r="H1701" s="1"/>
      <c r="I1701" s="1"/>
    </row>
    <row r="1702" spans="1:9">
      <c r="A1702" s="1"/>
      <c r="B1702" s="1"/>
      <c r="D1702" s="1"/>
      <c r="E1702" s="1"/>
      <c r="F1702" s="1"/>
      <c r="G1702" s="1"/>
      <c r="H1702" s="1"/>
      <c r="I1702" s="1"/>
    </row>
    <row r="1703" spans="1:9">
      <c r="A1703" s="1"/>
      <c r="B1703" s="1"/>
      <c r="D1703" s="1"/>
      <c r="E1703" s="1"/>
      <c r="F1703" s="1"/>
      <c r="G1703" s="1"/>
      <c r="H1703" s="1"/>
      <c r="I1703" s="1"/>
    </row>
    <row r="1704" spans="1:9">
      <c r="A1704" s="1"/>
      <c r="B1704" s="1"/>
      <c r="D1704" s="1"/>
      <c r="E1704" s="1"/>
      <c r="F1704" s="1"/>
      <c r="G1704" s="1"/>
      <c r="H1704" s="1"/>
      <c r="I1704" s="1"/>
    </row>
    <row r="1705" spans="1:9">
      <c r="A1705" s="1"/>
      <c r="B1705" s="1"/>
      <c r="D1705" s="1"/>
      <c r="E1705" s="1"/>
      <c r="F1705" s="1"/>
      <c r="G1705" s="1"/>
      <c r="H1705" s="1"/>
      <c r="I1705" s="1"/>
    </row>
    <row r="1706" spans="1:9">
      <c r="A1706" s="1"/>
      <c r="B1706" s="1"/>
      <c r="D1706" s="1"/>
      <c r="E1706" s="1"/>
      <c r="F1706" s="1"/>
      <c r="G1706" s="1"/>
      <c r="H1706" s="1"/>
      <c r="I1706" s="1"/>
    </row>
    <row r="1707" spans="1:9">
      <c r="A1707" s="1"/>
      <c r="B1707" s="1"/>
      <c r="D1707" s="1"/>
      <c r="E1707" s="1"/>
      <c r="F1707" s="1"/>
      <c r="G1707" s="1"/>
      <c r="H1707" s="1"/>
      <c r="I1707" s="1"/>
    </row>
    <row r="1708" spans="1:9">
      <c r="A1708" s="1"/>
      <c r="B1708" s="1"/>
      <c r="D1708" s="1"/>
      <c r="E1708" s="1"/>
      <c r="F1708" s="1"/>
      <c r="G1708" s="1"/>
      <c r="H1708" s="1"/>
      <c r="I1708" s="1"/>
    </row>
    <row r="1709" spans="1:9">
      <c r="A1709" s="1"/>
      <c r="B1709" s="1"/>
      <c r="D1709" s="1"/>
      <c r="E1709" s="1"/>
      <c r="F1709" s="1"/>
      <c r="G1709" s="1"/>
      <c r="H1709" s="1"/>
      <c r="I1709" s="1"/>
    </row>
    <row r="1710" spans="1:9">
      <c r="A1710" s="1"/>
      <c r="B1710" s="1"/>
      <c r="D1710" s="1"/>
      <c r="E1710" s="1"/>
      <c r="F1710" s="1"/>
      <c r="G1710" s="1"/>
      <c r="H1710" s="1"/>
      <c r="I1710" s="1"/>
    </row>
    <row r="1711" spans="1:9">
      <c r="A1711" s="1"/>
      <c r="B1711" s="1"/>
      <c r="D1711" s="1"/>
      <c r="E1711" s="1"/>
      <c r="F1711" s="1"/>
      <c r="G1711" s="1"/>
      <c r="H1711" s="1"/>
      <c r="I1711" s="1"/>
    </row>
    <row r="1712" spans="1:9">
      <c r="A1712" s="1"/>
      <c r="B1712" s="1"/>
      <c r="D1712" s="1"/>
      <c r="E1712" s="1"/>
      <c r="F1712" s="1"/>
      <c r="G1712" s="1"/>
      <c r="H1712" s="1"/>
      <c r="I1712" s="1"/>
    </row>
    <row r="1713" spans="1:9">
      <c r="A1713" s="1"/>
      <c r="B1713" s="1"/>
      <c r="D1713" s="1"/>
      <c r="E1713" s="1"/>
      <c r="F1713" s="1"/>
      <c r="G1713" s="1"/>
      <c r="H1713" s="1"/>
      <c r="I1713" s="1"/>
    </row>
    <row r="1714" spans="1:9">
      <c r="A1714" s="1"/>
      <c r="B1714" s="1"/>
      <c r="D1714" s="1"/>
      <c r="E1714" s="1"/>
      <c r="F1714" s="1"/>
      <c r="G1714" s="1"/>
      <c r="H1714" s="1"/>
      <c r="I1714" s="1"/>
    </row>
    <row r="1715" spans="1:9">
      <c r="A1715" s="1"/>
      <c r="B1715" s="1"/>
      <c r="D1715" s="1"/>
      <c r="E1715" s="1"/>
      <c r="F1715" s="1"/>
      <c r="G1715" s="1"/>
      <c r="H1715" s="1"/>
      <c r="I1715" s="1"/>
    </row>
    <row r="1716" spans="1:9">
      <c r="A1716" s="1"/>
      <c r="B1716" s="1"/>
      <c r="D1716" s="1"/>
      <c r="E1716" s="1"/>
      <c r="F1716" s="1"/>
      <c r="G1716" s="1"/>
      <c r="H1716" s="1"/>
      <c r="I1716" s="1"/>
    </row>
    <row r="1717" spans="1:9">
      <c r="A1717" s="1"/>
      <c r="B1717" s="1"/>
      <c r="D1717" s="1"/>
      <c r="E1717" s="1"/>
      <c r="F1717" s="1"/>
      <c r="G1717" s="1"/>
      <c r="H1717" s="1"/>
      <c r="I1717" s="1"/>
    </row>
    <row r="1718" spans="1:9">
      <c r="A1718" s="1"/>
      <c r="B1718" s="1"/>
      <c r="D1718" s="1"/>
      <c r="E1718" s="1"/>
      <c r="F1718" s="1"/>
      <c r="G1718" s="1"/>
      <c r="H1718" s="1"/>
      <c r="I1718" s="1"/>
    </row>
    <row r="1719" spans="1:9">
      <c r="A1719" s="1"/>
      <c r="B1719" s="1"/>
      <c r="D1719" s="1"/>
      <c r="E1719" s="1"/>
      <c r="F1719" s="1"/>
      <c r="G1719" s="1"/>
      <c r="H1719" s="1"/>
      <c r="I1719" s="1"/>
    </row>
    <row r="1720" spans="1:9">
      <c r="A1720" s="1"/>
      <c r="B1720" s="1"/>
      <c r="D1720" s="1"/>
      <c r="E1720" s="1"/>
      <c r="F1720" s="1"/>
      <c r="G1720" s="1"/>
      <c r="H1720" s="1"/>
      <c r="I1720" s="1"/>
    </row>
    <row r="1721" spans="1:9">
      <c r="A1721" s="1"/>
      <c r="B1721" s="1"/>
      <c r="D1721" s="1"/>
      <c r="E1721" s="1"/>
      <c r="F1721" s="1"/>
      <c r="G1721" s="1"/>
      <c r="H1721" s="1"/>
      <c r="I1721" s="1"/>
    </row>
    <row r="1722" spans="1:9">
      <c r="A1722" s="1"/>
      <c r="B1722" s="1"/>
      <c r="D1722" s="1"/>
      <c r="E1722" s="1"/>
      <c r="F1722" s="1"/>
      <c r="G1722" s="1"/>
      <c r="H1722" s="1"/>
      <c r="I1722" s="1"/>
    </row>
    <row r="1723" spans="1:9">
      <c r="A1723" s="1"/>
      <c r="B1723" s="1"/>
      <c r="D1723" s="1"/>
      <c r="E1723" s="1"/>
      <c r="F1723" s="1"/>
      <c r="G1723" s="1"/>
      <c r="H1723" s="1"/>
      <c r="I1723" s="1"/>
    </row>
    <row r="1724" spans="1:9">
      <c r="A1724" s="1"/>
      <c r="B1724" s="1"/>
      <c r="D1724" s="1"/>
      <c r="E1724" s="1"/>
      <c r="F1724" s="1"/>
      <c r="G1724" s="1"/>
      <c r="H1724" s="1"/>
      <c r="I1724" s="1"/>
    </row>
    <row r="1725" spans="1:9">
      <c r="A1725" s="1"/>
      <c r="B1725" s="1"/>
      <c r="D1725" s="1"/>
      <c r="E1725" s="1"/>
      <c r="F1725" s="1"/>
      <c r="G1725" s="1"/>
      <c r="H1725" s="1"/>
      <c r="I1725" s="1"/>
    </row>
    <row r="1726" spans="1:9">
      <c r="A1726" s="1"/>
      <c r="B1726" s="1"/>
      <c r="D1726" s="1"/>
      <c r="E1726" s="1"/>
      <c r="F1726" s="1"/>
      <c r="G1726" s="1"/>
      <c r="H1726" s="1"/>
      <c r="I1726" s="1"/>
    </row>
    <row r="1727" spans="1:9">
      <c r="A1727" s="1"/>
      <c r="B1727" s="1"/>
      <c r="D1727" s="1"/>
      <c r="E1727" s="1"/>
      <c r="F1727" s="1"/>
      <c r="G1727" s="1"/>
      <c r="H1727" s="1"/>
      <c r="I1727" s="1"/>
    </row>
    <row r="1728" spans="1:9">
      <c r="A1728" s="1"/>
      <c r="B1728" s="1"/>
      <c r="D1728" s="1"/>
      <c r="E1728" s="1"/>
      <c r="F1728" s="1"/>
      <c r="G1728" s="1"/>
      <c r="H1728" s="1"/>
      <c r="I1728" s="1"/>
    </row>
    <row r="1729" spans="1:9">
      <c r="A1729" s="1"/>
      <c r="B1729" s="1"/>
      <c r="D1729" s="1"/>
      <c r="E1729" s="1"/>
      <c r="F1729" s="1"/>
      <c r="G1729" s="1"/>
      <c r="H1729" s="1"/>
      <c r="I1729" s="1"/>
    </row>
    <row r="1730" spans="1:9">
      <c r="A1730" s="1"/>
      <c r="B1730" s="1"/>
      <c r="D1730" s="1"/>
      <c r="E1730" s="1"/>
      <c r="F1730" s="1"/>
      <c r="G1730" s="1"/>
      <c r="H1730" s="1"/>
      <c r="I1730" s="1"/>
    </row>
    <row r="1731" spans="1:9">
      <c r="A1731" s="1"/>
      <c r="B1731" s="1"/>
      <c r="D1731" s="1"/>
      <c r="E1731" s="1"/>
      <c r="F1731" s="1"/>
      <c r="G1731" s="1"/>
      <c r="H1731" s="1"/>
      <c r="I1731" s="1"/>
    </row>
    <row r="1732" spans="1:9">
      <c r="A1732" s="1"/>
      <c r="B1732" s="1"/>
      <c r="D1732" s="1"/>
      <c r="E1732" s="1"/>
      <c r="F1732" s="1"/>
      <c r="G1732" s="1"/>
      <c r="H1732" s="1"/>
      <c r="I1732" s="1"/>
    </row>
    <row r="1733" spans="1:9">
      <c r="A1733" s="1"/>
      <c r="B1733" s="1"/>
      <c r="D1733" s="1"/>
      <c r="E1733" s="1"/>
      <c r="F1733" s="1"/>
      <c r="G1733" s="1"/>
      <c r="H1733" s="1"/>
      <c r="I1733" s="1"/>
    </row>
    <row r="1734" spans="1:9">
      <c r="A1734" s="1"/>
      <c r="B1734" s="1"/>
      <c r="D1734" s="1"/>
      <c r="E1734" s="1"/>
      <c r="F1734" s="1"/>
      <c r="G1734" s="1"/>
      <c r="H1734" s="1"/>
      <c r="I1734" s="1"/>
    </row>
    <row r="1735" spans="1:9">
      <c r="A1735" s="1"/>
      <c r="B1735" s="1"/>
      <c r="D1735" s="1"/>
      <c r="E1735" s="1"/>
      <c r="F1735" s="1"/>
      <c r="G1735" s="1"/>
      <c r="H1735" s="1"/>
      <c r="I1735" s="1"/>
    </row>
    <row r="1736" spans="1:9">
      <c r="A1736" s="1"/>
      <c r="B1736" s="1"/>
      <c r="D1736" s="1"/>
      <c r="E1736" s="1"/>
      <c r="F1736" s="1"/>
      <c r="G1736" s="1"/>
      <c r="H1736" s="1"/>
      <c r="I1736" s="1"/>
    </row>
    <row r="1737" spans="1:9">
      <c r="A1737" s="1"/>
      <c r="B1737" s="1"/>
      <c r="D1737" s="1"/>
      <c r="E1737" s="1"/>
      <c r="F1737" s="1"/>
      <c r="G1737" s="1"/>
      <c r="H1737" s="1"/>
      <c r="I1737" s="1"/>
    </row>
    <row r="1738" spans="1:9">
      <c r="A1738" s="1"/>
      <c r="B1738" s="1"/>
      <c r="D1738" s="1"/>
      <c r="E1738" s="1"/>
      <c r="F1738" s="1"/>
      <c r="G1738" s="1"/>
      <c r="H1738" s="1"/>
      <c r="I1738" s="1"/>
    </row>
    <row r="1739" spans="1:9">
      <c r="A1739" s="1"/>
      <c r="B1739" s="1"/>
      <c r="D1739" s="1"/>
      <c r="E1739" s="1"/>
      <c r="F1739" s="1"/>
      <c r="G1739" s="1"/>
      <c r="H1739" s="1"/>
      <c r="I1739" s="1"/>
    </row>
    <row r="1740" spans="1:9">
      <c r="A1740" s="1"/>
      <c r="B1740" s="1"/>
      <c r="D1740" s="1"/>
      <c r="E1740" s="1"/>
      <c r="F1740" s="1"/>
      <c r="G1740" s="1"/>
      <c r="H1740" s="1"/>
      <c r="I1740" s="1"/>
    </row>
    <row r="1741" spans="1:9">
      <c r="A1741" s="1"/>
      <c r="B1741" s="1"/>
      <c r="D1741" s="1"/>
      <c r="E1741" s="1"/>
      <c r="F1741" s="1"/>
      <c r="G1741" s="1"/>
      <c r="H1741" s="1"/>
      <c r="I1741" s="1"/>
    </row>
    <row r="1742" spans="1:9">
      <c r="A1742" s="1"/>
      <c r="B1742" s="1"/>
      <c r="D1742" s="1"/>
      <c r="E1742" s="1"/>
      <c r="F1742" s="1"/>
      <c r="G1742" s="1"/>
      <c r="H1742" s="1"/>
      <c r="I1742" s="1"/>
    </row>
    <row r="1743" spans="1:9">
      <c r="A1743" s="1"/>
      <c r="B1743" s="1"/>
      <c r="D1743" s="1"/>
      <c r="E1743" s="1"/>
      <c r="F1743" s="1"/>
      <c r="G1743" s="1"/>
      <c r="H1743" s="1"/>
      <c r="I1743" s="1"/>
    </row>
    <row r="1744" spans="1:9">
      <c r="A1744" s="1"/>
      <c r="B1744" s="1"/>
      <c r="D1744" s="1"/>
      <c r="E1744" s="1"/>
      <c r="F1744" s="1"/>
      <c r="G1744" s="1"/>
      <c r="H1744" s="1"/>
      <c r="I1744" s="1"/>
    </row>
    <row r="1745" spans="1:9">
      <c r="A1745" s="1"/>
      <c r="B1745" s="1"/>
      <c r="D1745" s="1"/>
      <c r="E1745" s="1"/>
      <c r="F1745" s="1"/>
      <c r="G1745" s="1"/>
      <c r="H1745" s="1"/>
      <c r="I1745" s="1"/>
    </row>
    <row r="1746" spans="1:9">
      <c r="A1746" s="1"/>
      <c r="B1746" s="1"/>
      <c r="D1746" s="1"/>
      <c r="E1746" s="1"/>
      <c r="F1746" s="1"/>
      <c r="G1746" s="1"/>
      <c r="H1746" s="1"/>
      <c r="I1746" s="1"/>
    </row>
    <row r="1747" spans="1:9">
      <c r="A1747" s="1"/>
      <c r="B1747" s="1"/>
      <c r="D1747" s="1"/>
      <c r="E1747" s="1"/>
      <c r="F1747" s="1"/>
      <c r="G1747" s="1"/>
      <c r="H1747" s="1"/>
      <c r="I1747" s="1"/>
    </row>
    <row r="1748" spans="1:9">
      <c r="A1748" s="1"/>
      <c r="B1748" s="1"/>
      <c r="D1748" s="1"/>
      <c r="E1748" s="1"/>
      <c r="F1748" s="1"/>
      <c r="G1748" s="1"/>
      <c r="H1748" s="1"/>
      <c r="I1748" s="1"/>
    </row>
    <row r="1749" spans="1:9">
      <c r="A1749" s="1"/>
      <c r="B1749" s="1"/>
      <c r="D1749" s="1"/>
      <c r="E1749" s="1"/>
      <c r="F1749" s="1"/>
      <c r="G1749" s="1"/>
      <c r="H1749" s="1"/>
      <c r="I1749" s="1"/>
    </row>
    <row r="1750" spans="1:9">
      <c r="A1750" s="1"/>
      <c r="B1750" s="1"/>
      <c r="D1750" s="1"/>
      <c r="E1750" s="1"/>
      <c r="F1750" s="1"/>
      <c r="G1750" s="1"/>
      <c r="H1750" s="1"/>
      <c r="I1750" s="1"/>
    </row>
    <row r="1751" spans="1:9">
      <c r="A1751" s="1"/>
      <c r="B1751" s="1"/>
      <c r="D1751" s="1"/>
      <c r="E1751" s="1"/>
      <c r="F1751" s="1"/>
      <c r="G1751" s="1"/>
      <c r="H1751" s="1"/>
      <c r="I1751" s="1"/>
    </row>
    <row r="1752" spans="1:9">
      <c r="A1752" s="1"/>
      <c r="B1752" s="1"/>
      <c r="D1752" s="1"/>
      <c r="E1752" s="1"/>
      <c r="F1752" s="1"/>
      <c r="G1752" s="1"/>
      <c r="H1752" s="1"/>
      <c r="I1752" s="1"/>
    </row>
    <row r="1753" spans="1:9">
      <c r="A1753" s="1"/>
      <c r="B1753" s="1"/>
      <c r="D1753" s="1"/>
      <c r="E1753" s="1"/>
      <c r="F1753" s="1"/>
      <c r="G1753" s="1"/>
      <c r="H1753" s="1"/>
      <c r="I1753" s="1"/>
    </row>
    <row r="1754" spans="1:9">
      <c r="A1754" s="1"/>
      <c r="B1754" s="1"/>
      <c r="D1754" s="1"/>
      <c r="E1754" s="1"/>
      <c r="F1754" s="1"/>
      <c r="G1754" s="1"/>
      <c r="H1754" s="1"/>
      <c r="I1754" s="1"/>
    </row>
    <row r="1755" spans="1:9">
      <c r="A1755" s="1"/>
      <c r="B1755" s="1"/>
      <c r="D1755" s="1"/>
      <c r="E1755" s="1"/>
      <c r="F1755" s="1"/>
      <c r="G1755" s="1"/>
      <c r="H1755" s="1"/>
      <c r="I1755" s="1"/>
    </row>
    <row r="1756" spans="1:9">
      <c r="A1756" s="1"/>
      <c r="B1756" s="1"/>
      <c r="D1756" s="1"/>
      <c r="E1756" s="1"/>
      <c r="F1756" s="1"/>
      <c r="G1756" s="1"/>
      <c r="H1756" s="1"/>
      <c r="I1756" s="1"/>
    </row>
    <row r="1757" spans="1:9">
      <c r="A1757" s="1"/>
      <c r="B1757" s="1"/>
      <c r="D1757" s="1"/>
      <c r="E1757" s="1"/>
      <c r="F1757" s="1"/>
      <c r="G1757" s="1"/>
      <c r="H1757" s="1"/>
      <c r="I1757" s="1"/>
    </row>
    <row r="1758" spans="1:9">
      <c r="A1758" s="1"/>
      <c r="B1758" s="1"/>
      <c r="D1758" s="1"/>
      <c r="E1758" s="1"/>
      <c r="F1758" s="1"/>
      <c r="G1758" s="1"/>
      <c r="H1758" s="1"/>
      <c r="I1758" s="1"/>
    </row>
    <row r="1759" spans="1:9">
      <c r="A1759" s="1"/>
      <c r="B1759" s="1"/>
      <c r="D1759" s="1"/>
      <c r="E1759" s="1"/>
      <c r="F1759" s="1"/>
      <c r="G1759" s="1"/>
      <c r="H1759" s="1"/>
      <c r="I1759" s="1"/>
    </row>
    <row r="1760" spans="1:9">
      <c r="A1760" s="1"/>
      <c r="B1760" s="1"/>
      <c r="D1760" s="1"/>
      <c r="E1760" s="1"/>
      <c r="F1760" s="1"/>
      <c r="G1760" s="1"/>
      <c r="H1760" s="1"/>
      <c r="I1760" s="1"/>
    </row>
    <row r="1761" spans="1:9">
      <c r="A1761" s="1"/>
      <c r="B1761" s="1"/>
      <c r="D1761" s="1"/>
      <c r="E1761" s="1"/>
      <c r="F1761" s="1"/>
      <c r="G1761" s="1"/>
      <c r="H1761" s="1"/>
      <c r="I1761" s="1"/>
    </row>
    <row r="1762" spans="1:9">
      <c r="A1762" s="1"/>
      <c r="B1762" s="1"/>
      <c r="D1762" s="1"/>
      <c r="E1762" s="1"/>
      <c r="F1762" s="1"/>
      <c r="G1762" s="1"/>
      <c r="H1762" s="1"/>
      <c r="I1762" s="1"/>
    </row>
    <row r="1763" spans="1:9">
      <c r="A1763" s="1"/>
      <c r="B1763" s="1"/>
      <c r="D1763" s="1"/>
      <c r="E1763" s="1"/>
      <c r="F1763" s="1"/>
      <c r="G1763" s="1"/>
      <c r="H1763" s="1"/>
      <c r="I1763" s="1"/>
    </row>
    <row r="1764" spans="1:9">
      <c r="A1764" s="1"/>
      <c r="B1764" s="1"/>
      <c r="D1764" s="1"/>
      <c r="E1764" s="1"/>
      <c r="F1764" s="1"/>
      <c r="G1764" s="1"/>
      <c r="H1764" s="1"/>
      <c r="I1764" s="1"/>
    </row>
    <row r="1765" spans="1:9">
      <c r="A1765" s="1"/>
      <c r="B1765" s="1"/>
      <c r="D1765" s="1"/>
      <c r="E1765" s="1"/>
      <c r="F1765" s="1"/>
      <c r="G1765" s="1"/>
      <c r="H1765" s="1"/>
      <c r="I1765" s="1"/>
    </row>
    <row r="1766" spans="1:9">
      <c r="A1766" s="1"/>
      <c r="B1766" s="1"/>
      <c r="D1766" s="1"/>
      <c r="E1766" s="1"/>
      <c r="F1766" s="1"/>
      <c r="G1766" s="1"/>
      <c r="H1766" s="1"/>
      <c r="I1766" s="1"/>
    </row>
    <row r="1767" spans="1:9">
      <c r="A1767" s="1"/>
      <c r="B1767" s="1"/>
      <c r="D1767" s="1"/>
      <c r="E1767" s="1"/>
      <c r="F1767" s="1"/>
      <c r="G1767" s="1"/>
      <c r="H1767" s="1"/>
      <c r="I1767" s="1"/>
    </row>
    <row r="1768" spans="1:9">
      <c r="A1768" s="1"/>
      <c r="B1768" s="1"/>
      <c r="D1768" s="1"/>
      <c r="E1768" s="1"/>
      <c r="F1768" s="1"/>
      <c r="G1768" s="1"/>
      <c r="H1768" s="1"/>
      <c r="I1768" s="1"/>
    </row>
    <row r="1769" spans="1:9">
      <c r="A1769" s="1"/>
      <c r="B1769" s="1"/>
      <c r="D1769" s="1"/>
      <c r="E1769" s="1"/>
      <c r="F1769" s="1"/>
      <c r="G1769" s="1"/>
      <c r="H1769" s="1"/>
      <c r="I1769" s="1"/>
    </row>
    <row r="1770" spans="1:9">
      <c r="A1770" s="1"/>
      <c r="B1770" s="1"/>
      <c r="D1770" s="1"/>
      <c r="E1770" s="1"/>
      <c r="F1770" s="1"/>
      <c r="G1770" s="1"/>
      <c r="H1770" s="1"/>
      <c r="I1770" s="1"/>
    </row>
    <row r="1771" spans="1:9">
      <c r="A1771" s="1"/>
      <c r="B1771" s="1"/>
      <c r="D1771" s="1"/>
      <c r="E1771" s="1"/>
      <c r="F1771" s="1"/>
      <c r="G1771" s="1"/>
      <c r="H1771" s="1"/>
      <c r="I1771" s="1"/>
    </row>
    <row r="1772" spans="1:9">
      <c r="A1772" s="1"/>
      <c r="B1772" s="1"/>
      <c r="D1772" s="1"/>
      <c r="E1772" s="1"/>
      <c r="F1772" s="1"/>
      <c r="G1772" s="1"/>
      <c r="H1772" s="1"/>
      <c r="I1772" s="1"/>
    </row>
    <row r="1773" spans="1:9">
      <c r="A1773" s="1"/>
      <c r="B1773" s="1"/>
      <c r="D1773" s="1"/>
      <c r="E1773" s="1"/>
      <c r="F1773" s="1"/>
      <c r="G1773" s="1"/>
      <c r="H1773" s="1"/>
      <c r="I1773" s="1"/>
    </row>
    <row r="1774" spans="1:9">
      <c r="A1774" s="1"/>
      <c r="B1774" s="1"/>
      <c r="D1774" s="1"/>
      <c r="E1774" s="1"/>
      <c r="F1774" s="1"/>
      <c r="G1774" s="1"/>
      <c r="H1774" s="1"/>
      <c r="I1774" s="1"/>
    </row>
    <row r="1775" spans="1:9">
      <c r="A1775" s="1"/>
      <c r="B1775" s="1"/>
      <c r="D1775" s="1"/>
      <c r="E1775" s="1"/>
      <c r="F1775" s="1"/>
      <c r="G1775" s="1"/>
      <c r="H1775" s="1"/>
      <c r="I1775" s="1"/>
    </row>
    <row r="1776" spans="1:9">
      <c r="A1776" s="1"/>
      <c r="B1776" s="1"/>
      <c r="D1776" s="1"/>
      <c r="E1776" s="1"/>
      <c r="F1776" s="1"/>
      <c r="G1776" s="1"/>
      <c r="H1776" s="1"/>
      <c r="I1776" s="1"/>
    </row>
    <row r="1777" spans="1:9">
      <c r="A1777" s="1"/>
      <c r="B1777" s="1"/>
      <c r="D1777" s="1"/>
      <c r="E1777" s="1"/>
      <c r="F1777" s="1"/>
      <c r="G1777" s="1"/>
      <c r="H1777" s="1"/>
      <c r="I1777" s="1"/>
    </row>
    <row r="1778" spans="1:9">
      <c r="A1778" s="1"/>
      <c r="B1778" s="1"/>
      <c r="D1778" s="1"/>
      <c r="E1778" s="1"/>
      <c r="F1778" s="1"/>
      <c r="G1778" s="1"/>
      <c r="H1778" s="1"/>
      <c r="I1778" s="1"/>
    </row>
    <row r="1779" spans="1:9">
      <c r="A1779" s="1"/>
      <c r="B1779" s="1"/>
      <c r="D1779" s="1"/>
      <c r="E1779" s="1"/>
      <c r="F1779" s="1"/>
      <c r="G1779" s="1"/>
      <c r="H1779" s="1"/>
      <c r="I1779" s="1"/>
    </row>
    <row r="1780" spans="1:9">
      <c r="A1780" s="1"/>
      <c r="B1780" s="1"/>
      <c r="D1780" s="1"/>
      <c r="E1780" s="1"/>
      <c r="F1780" s="1"/>
      <c r="G1780" s="1"/>
      <c r="H1780" s="1"/>
      <c r="I1780" s="1"/>
    </row>
    <row r="1781" spans="1:9">
      <c r="A1781" s="1"/>
      <c r="B1781" s="1"/>
      <c r="D1781" s="1"/>
      <c r="E1781" s="1"/>
      <c r="F1781" s="1"/>
      <c r="G1781" s="1"/>
      <c r="H1781" s="1"/>
      <c r="I1781" s="1"/>
    </row>
    <row r="1782" spans="1:9">
      <c r="A1782" s="1"/>
      <c r="B1782" s="1"/>
      <c r="D1782" s="1"/>
      <c r="E1782" s="1"/>
      <c r="F1782" s="1"/>
      <c r="G1782" s="1"/>
      <c r="H1782" s="1"/>
      <c r="I1782" s="1"/>
    </row>
    <row r="1783" spans="1:9">
      <c r="A1783" s="1"/>
      <c r="B1783" s="1"/>
      <c r="D1783" s="1"/>
      <c r="E1783" s="1"/>
      <c r="F1783" s="1"/>
      <c r="G1783" s="1"/>
      <c r="H1783" s="1"/>
      <c r="I1783" s="1"/>
    </row>
    <row r="1784" spans="1:9">
      <c r="A1784" s="1"/>
      <c r="B1784" s="1"/>
      <c r="D1784" s="1"/>
      <c r="E1784" s="1"/>
      <c r="F1784" s="1"/>
      <c r="G1784" s="1"/>
      <c r="H1784" s="1"/>
      <c r="I1784" s="1"/>
    </row>
    <row r="1785" spans="1:9">
      <c r="A1785" s="1"/>
      <c r="B1785" s="1"/>
      <c r="D1785" s="1"/>
      <c r="E1785" s="1"/>
      <c r="F1785" s="1"/>
      <c r="G1785" s="1"/>
      <c r="H1785" s="1"/>
      <c r="I1785" s="1"/>
    </row>
    <row r="1786" spans="1:9">
      <c r="A1786" s="1"/>
      <c r="B1786" s="1"/>
      <c r="D1786" s="1"/>
      <c r="E1786" s="1"/>
      <c r="F1786" s="1"/>
      <c r="G1786" s="1"/>
      <c r="H1786" s="1"/>
      <c r="I1786" s="1"/>
    </row>
    <row r="1787" spans="1:9">
      <c r="A1787" s="1"/>
      <c r="B1787" s="1"/>
      <c r="D1787" s="1"/>
      <c r="E1787" s="1"/>
      <c r="F1787" s="1"/>
      <c r="G1787" s="1"/>
      <c r="H1787" s="1"/>
      <c r="I1787" s="1"/>
    </row>
    <row r="1788" spans="1:9">
      <c r="A1788" s="1"/>
      <c r="B1788" s="1"/>
      <c r="D1788" s="1"/>
      <c r="E1788" s="1"/>
      <c r="F1788" s="1"/>
      <c r="G1788" s="1"/>
      <c r="H1788" s="1"/>
      <c r="I1788" s="1"/>
    </row>
    <row r="1789" spans="1:9">
      <c r="A1789" s="1"/>
      <c r="B1789" s="1"/>
      <c r="D1789" s="1"/>
      <c r="E1789" s="1"/>
      <c r="F1789" s="1"/>
      <c r="G1789" s="1"/>
      <c r="H1789" s="1"/>
      <c r="I1789" s="1"/>
    </row>
    <row r="1790" spans="1:9">
      <c r="A1790" s="1"/>
      <c r="B1790" s="1"/>
      <c r="D1790" s="1"/>
      <c r="E1790" s="1"/>
      <c r="F1790" s="1"/>
      <c r="G1790" s="1"/>
      <c r="H1790" s="1"/>
      <c r="I1790" s="1"/>
    </row>
    <row r="1791" spans="1:9">
      <c r="A1791" s="1"/>
      <c r="B1791" s="1"/>
      <c r="D1791" s="1"/>
      <c r="E1791" s="1"/>
      <c r="F1791" s="1"/>
      <c r="G1791" s="1"/>
      <c r="H1791" s="1"/>
      <c r="I1791" s="1"/>
    </row>
    <row r="1792" spans="1:9">
      <c r="A1792" s="1"/>
      <c r="B1792" s="1"/>
      <c r="D1792" s="1"/>
      <c r="E1792" s="1"/>
      <c r="F1792" s="1"/>
      <c r="G1792" s="1"/>
      <c r="H1792" s="1"/>
      <c r="I1792" s="1"/>
    </row>
    <row r="1793" spans="1:9">
      <c r="A1793" s="1"/>
      <c r="B1793" s="1"/>
      <c r="D1793" s="1"/>
      <c r="E1793" s="1"/>
      <c r="F1793" s="1"/>
      <c r="G1793" s="1"/>
      <c r="H1793" s="1"/>
      <c r="I1793" s="1"/>
    </row>
    <row r="1794" spans="1:9">
      <c r="A1794" s="1"/>
      <c r="B1794" s="1"/>
      <c r="D1794" s="1"/>
      <c r="E1794" s="1"/>
      <c r="F1794" s="1"/>
      <c r="G1794" s="1"/>
      <c r="H1794" s="1"/>
      <c r="I1794" s="1"/>
    </row>
    <row r="1795" spans="1:9">
      <c r="A1795" s="1"/>
      <c r="B1795" s="1"/>
      <c r="D1795" s="1"/>
      <c r="E1795" s="1"/>
      <c r="F1795" s="1"/>
      <c r="G1795" s="1"/>
      <c r="H1795" s="1"/>
      <c r="I1795" s="1"/>
    </row>
    <row r="1796" spans="1:9">
      <c r="A1796" s="1"/>
      <c r="B1796" s="1"/>
      <c r="D1796" s="1"/>
      <c r="E1796" s="1"/>
      <c r="F1796" s="1"/>
      <c r="G1796" s="1"/>
      <c r="H1796" s="1"/>
      <c r="I1796" s="1"/>
    </row>
    <row r="1797" spans="1:9">
      <c r="A1797" s="1"/>
      <c r="B1797" s="1"/>
      <c r="D1797" s="1"/>
      <c r="E1797" s="1"/>
      <c r="F1797" s="1"/>
      <c r="G1797" s="1"/>
      <c r="H1797" s="1"/>
      <c r="I1797" s="1"/>
    </row>
    <row r="1798" spans="1:9">
      <c r="A1798" s="1"/>
      <c r="B1798" s="1"/>
      <c r="D1798" s="1"/>
      <c r="E1798" s="1"/>
      <c r="F1798" s="1"/>
      <c r="G1798" s="1"/>
      <c r="H1798" s="1"/>
      <c r="I1798" s="1"/>
    </row>
    <row r="1799" spans="1:9">
      <c r="A1799" s="1"/>
      <c r="B1799" s="1"/>
      <c r="D1799" s="1"/>
      <c r="E1799" s="1"/>
      <c r="F1799" s="1"/>
      <c r="G1799" s="1"/>
      <c r="H1799" s="1"/>
      <c r="I1799" s="1"/>
    </row>
    <row r="1800" spans="1:9">
      <c r="A1800" s="1"/>
      <c r="B1800" s="1"/>
      <c r="D1800" s="1"/>
      <c r="E1800" s="1"/>
      <c r="F1800" s="1"/>
      <c r="G1800" s="1"/>
      <c r="H1800" s="1"/>
      <c r="I1800" s="1"/>
    </row>
    <row r="1801" spans="1:9">
      <c r="A1801" s="1"/>
      <c r="B1801" s="1"/>
      <c r="D1801" s="1"/>
      <c r="E1801" s="1"/>
      <c r="F1801" s="1"/>
      <c r="G1801" s="1"/>
      <c r="H1801" s="1"/>
      <c r="I1801" s="1"/>
    </row>
    <row r="1802" spans="1:9">
      <c r="A1802" s="1"/>
      <c r="B1802" s="1"/>
      <c r="D1802" s="1"/>
      <c r="E1802" s="1"/>
      <c r="F1802" s="1"/>
      <c r="G1802" s="1"/>
      <c r="H1802" s="1"/>
      <c r="I1802" s="1"/>
    </row>
    <row r="1803" spans="1:9">
      <c r="A1803" s="1"/>
      <c r="B1803" s="1"/>
      <c r="D1803" s="1"/>
      <c r="E1803" s="1"/>
      <c r="F1803" s="1"/>
      <c r="G1803" s="1"/>
      <c r="H1803" s="1"/>
      <c r="I1803" s="1"/>
    </row>
    <row r="1804" spans="1:9">
      <c r="A1804" s="1"/>
      <c r="B1804" s="1"/>
      <c r="D1804" s="1"/>
      <c r="E1804" s="1"/>
      <c r="F1804" s="1"/>
      <c r="G1804" s="1"/>
      <c r="H1804" s="1"/>
      <c r="I1804" s="1"/>
    </row>
    <row r="1805" spans="1:9">
      <c r="A1805" s="1"/>
      <c r="B1805" s="1"/>
      <c r="D1805" s="1"/>
      <c r="E1805" s="1"/>
      <c r="F1805" s="1"/>
      <c r="G1805" s="1"/>
      <c r="H1805" s="1"/>
      <c r="I1805" s="1"/>
    </row>
    <row r="1806" spans="1:9">
      <c r="A1806" s="1"/>
      <c r="B1806" s="1"/>
      <c r="D1806" s="1"/>
      <c r="E1806" s="1"/>
      <c r="F1806" s="1"/>
      <c r="G1806" s="1"/>
      <c r="H1806" s="1"/>
      <c r="I1806" s="1"/>
    </row>
    <row r="1807" spans="1:9">
      <c r="A1807" s="1"/>
      <c r="B1807" s="1"/>
      <c r="D1807" s="1"/>
      <c r="E1807" s="1"/>
      <c r="F1807" s="1"/>
      <c r="G1807" s="1"/>
      <c r="H1807" s="1"/>
      <c r="I1807" s="1"/>
    </row>
    <row r="1808" spans="1:9">
      <c r="A1808" s="1"/>
      <c r="B1808" s="1"/>
      <c r="D1808" s="1"/>
      <c r="E1808" s="1"/>
      <c r="F1808" s="1"/>
      <c r="G1808" s="1"/>
      <c r="H1808" s="1"/>
      <c r="I1808" s="1"/>
    </row>
    <row r="1809" spans="1:9">
      <c r="A1809" s="1"/>
      <c r="B1809" s="1"/>
      <c r="D1809" s="1"/>
      <c r="E1809" s="1"/>
      <c r="F1809" s="1"/>
      <c r="G1809" s="1"/>
      <c r="H1809" s="1"/>
      <c r="I1809" s="1"/>
    </row>
    <row r="1810" spans="1:9">
      <c r="A1810" s="1"/>
      <c r="B1810" s="1"/>
      <c r="D1810" s="1"/>
      <c r="E1810" s="1"/>
      <c r="F1810" s="1"/>
      <c r="G1810" s="1"/>
      <c r="H1810" s="1"/>
      <c r="I1810" s="1"/>
    </row>
    <row r="1811" spans="1:9">
      <c r="A1811" s="1"/>
      <c r="B1811" s="1"/>
      <c r="D1811" s="1"/>
      <c r="E1811" s="1"/>
      <c r="F1811" s="1"/>
      <c r="G1811" s="1"/>
      <c r="H1811" s="1"/>
      <c r="I1811" s="1"/>
    </row>
    <row r="1812" spans="1:9">
      <c r="A1812" s="1"/>
      <c r="B1812" s="1"/>
      <c r="D1812" s="1"/>
      <c r="E1812" s="1"/>
      <c r="F1812" s="1"/>
      <c r="G1812" s="1"/>
      <c r="H1812" s="1"/>
      <c r="I1812" s="1"/>
    </row>
    <row r="1813" spans="1:9">
      <c r="A1813" s="1"/>
      <c r="B1813" s="1"/>
      <c r="D1813" s="1"/>
      <c r="E1813" s="1"/>
      <c r="F1813" s="1"/>
      <c r="G1813" s="1"/>
      <c r="H1813" s="1"/>
      <c r="I1813" s="1"/>
    </row>
    <row r="1814" spans="1:9">
      <c r="A1814" s="1"/>
      <c r="B1814" s="1"/>
      <c r="D1814" s="1"/>
      <c r="E1814" s="1"/>
      <c r="F1814" s="1"/>
      <c r="G1814" s="1"/>
      <c r="H1814" s="1"/>
      <c r="I1814" s="1"/>
    </row>
    <row r="1815" spans="1:9">
      <c r="A1815" s="1"/>
      <c r="B1815" s="1"/>
      <c r="D1815" s="1"/>
      <c r="E1815" s="1"/>
      <c r="F1815" s="1"/>
      <c r="G1815" s="1"/>
      <c r="H1815" s="1"/>
      <c r="I1815" s="1"/>
    </row>
    <row r="1816" spans="1:9">
      <c r="A1816" s="1"/>
      <c r="B1816" s="1"/>
      <c r="D1816" s="1"/>
      <c r="E1816" s="1"/>
      <c r="F1816" s="1"/>
      <c r="G1816" s="1"/>
      <c r="H1816" s="1"/>
      <c r="I1816" s="1"/>
    </row>
    <row r="1817" spans="1:9">
      <c r="A1817" s="1"/>
      <c r="B1817" s="1"/>
      <c r="D1817" s="1"/>
      <c r="E1817" s="1"/>
      <c r="F1817" s="1"/>
      <c r="G1817" s="1"/>
      <c r="H1817" s="1"/>
      <c r="I1817" s="1"/>
    </row>
    <row r="1818" spans="1:9">
      <c r="A1818" s="1"/>
      <c r="B1818" s="1"/>
      <c r="D1818" s="1"/>
      <c r="E1818" s="1"/>
      <c r="F1818" s="1"/>
      <c r="G1818" s="1"/>
      <c r="H1818" s="1"/>
      <c r="I1818" s="1"/>
    </row>
    <row r="1819" spans="1:9">
      <c r="A1819" s="1"/>
      <c r="B1819" s="1"/>
      <c r="D1819" s="1"/>
      <c r="E1819" s="1"/>
      <c r="F1819" s="1"/>
      <c r="G1819" s="1"/>
      <c r="H1819" s="1"/>
      <c r="I1819" s="1"/>
    </row>
    <row r="1820" spans="1:9">
      <c r="A1820" s="1"/>
      <c r="B1820" s="1"/>
      <c r="D1820" s="1"/>
      <c r="E1820" s="1"/>
      <c r="F1820" s="1"/>
      <c r="G1820" s="1"/>
      <c r="H1820" s="1"/>
      <c r="I1820" s="1"/>
    </row>
    <row r="1821" spans="1:9">
      <c r="A1821" s="1"/>
      <c r="B1821" s="1"/>
      <c r="D1821" s="1"/>
      <c r="E1821" s="1"/>
      <c r="F1821" s="1"/>
      <c r="G1821" s="1"/>
      <c r="H1821" s="1"/>
      <c r="I1821" s="1"/>
    </row>
    <row r="1822" spans="1:9">
      <c r="A1822" s="1"/>
      <c r="B1822" s="1"/>
      <c r="D1822" s="1"/>
      <c r="E1822" s="1"/>
      <c r="F1822" s="1"/>
      <c r="G1822" s="1"/>
      <c r="H1822" s="1"/>
      <c r="I1822" s="1"/>
    </row>
    <row r="1823" spans="1:9">
      <c r="A1823" s="1"/>
      <c r="B1823" s="1"/>
      <c r="D1823" s="1"/>
      <c r="E1823" s="1"/>
      <c r="F1823" s="1"/>
      <c r="G1823" s="1"/>
      <c r="H1823" s="1"/>
      <c r="I1823" s="1"/>
    </row>
    <row r="1824" spans="1:9">
      <c r="A1824" s="1"/>
      <c r="B1824" s="1"/>
      <c r="D1824" s="1"/>
      <c r="E1824" s="1"/>
      <c r="F1824" s="1"/>
      <c r="G1824" s="1"/>
      <c r="H1824" s="1"/>
      <c r="I1824" s="1"/>
    </row>
    <row r="1825" spans="1:9">
      <c r="A1825" s="1"/>
      <c r="B1825" s="1"/>
      <c r="D1825" s="1"/>
      <c r="E1825" s="1"/>
      <c r="F1825" s="1"/>
      <c r="G1825" s="1"/>
      <c r="H1825" s="1"/>
      <c r="I1825" s="1"/>
    </row>
    <row r="1826" spans="1:9">
      <c r="A1826" s="1"/>
      <c r="B1826" s="1"/>
      <c r="D1826" s="1"/>
      <c r="E1826" s="1"/>
      <c r="F1826" s="1"/>
      <c r="G1826" s="1"/>
      <c r="H1826" s="1"/>
      <c r="I1826" s="1"/>
    </row>
    <row r="1827" spans="1:9">
      <c r="A1827" s="1"/>
      <c r="B1827" s="1"/>
      <c r="D1827" s="1"/>
      <c r="E1827" s="1"/>
      <c r="F1827" s="1"/>
      <c r="G1827" s="1"/>
      <c r="H1827" s="1"/>
      <c r="I1827" s="1"/>
    </row>
    <row r="1828" spans="1:9">
      <c r="A1828" s="1"/>
      <c r="B1828" s="1"/>
      <c r="D1828" s="1"/>
      <c r="E1828" s="1"/>
      <c r="F1828" s="1"/>
      <c r="G1828" s="1"/>
      <c r="H1828" s="1"/>
      <c r="I1828" s="1"/>
    </row>
    <row r="1829" spans="1:9">
      <c r="A1829" s="1"/>
      <c r="B1829" s="1"/>
      <c r="D1829" s="1"/>
      <c r="E1829" s="1"/>
      <c r="F1829" s="1"/>
      <c r="G1829" s="1"/>
      <c r="H1829" s="1"/>
      <c r="I1829" s="1"/>
    </row>
    <row r="1830" spans="1:9">
      <c r="A1830" s="1"/>
      <c r="B1830" s="1"/>
      <c r="D1830" s="1"/>
      <c r="E1830" s="1"/>
      <c r="F1830" s="1"/>
      <c r="G1830" s="1"/>
      <c r="H1830" s="1"/>
      <c r="I1830" s="1"/>
    </row>
    <row r="1831" spans="1:9">
      <c r="A1831" s="1"/>
      <c r="B1831" s="1"/>
      <c r="D1831" s="1"/>
      <c r="E1831" s="1"/>
      <c r="F1831" s="1"/>
      <c r="G1831" s="1"/>
      <c r="H1831" s="1"/>
      <c r="I1831" s="1"/>
    </row>
    <row r="1832" spans="1:9">
      <c r="A1832" s="1"/>
      <c r="B1832" s="1"/>
      <c r="D1832" s="1"/>
      <c r="E1832" s="1"/>
      <c r="F1832" s="1"/>
      <c r="G1832" s="1"/>
      <c r="H1832" s="1"/>
      <c r="I1832" s="1"/>
    </row>
    <row r="1833" spans="1:9">
      <c r="A1833" s="1"/>
      <c r="B1833" s="1"/>
      <c r="D1833" s="1"/>
      <c r="E1833" s="1"/>
      <c r="F1833" s="1"/>
      <c r="G1833" s="1"/>
      <c r="H1833" s="1"/>
      <c r="I1833" s="1"/>
    </row>
    <row r="1834" spans="1:9">
      <c r="A1834" s="1"/>
      <c r="B1834" s="1"/>
      <c r="D1834" s="1"/>
      <c r="E1834" s="1"/>
      <c r="F1834" s="1"/>
      <c r="G1834" s="1"/>
      <c r="H1834" s="1"/>
      <c r="I1834" s="1"/>
    </row>
    <row r="1835" spans="1:9">
      <c r="A1835" s="1"/>
      <c r="B1835" s="1"/>
      <c r="D1835" s="1"/>
      <c r="E1835" s="1"/>
      <c r="F1835" s="1"/>
      <c r="G1835" s="1"/>
      <c r="H1835" s="1"/>
      <c r="I1835" s="1"/>
    </row>
    <row r="1836" spans="1:9">
      <c r="A1836" s="1"/>
      <c r="B1836" s="1"/>
      <c r="D1836" s="1"/>
      <c r="E1836" s="1"/>
      <c r="F1836" s="1"/>
      <c r="G1836" s="1"/>
      <c r="H1836" s="1"/>
      <c r="I1836" s="1"/>
    </row>
    <row r="1837" spans="1:9">
      <c r="A1837" s="1"/>
      <c r="B1837" s="1"/>
      <c r="D1837" s="1"/>
      <c r="E1837" s="1"/>
      <c r="F1837" s="1"/>
      <c r="G1837" s="1"/>
      <c r="H1837" s="1"/>
      <c r="I1837" s="1"/>
    </row>
    <row r="1838" spans="1:9">
      <c r="A1838" s="1"/>
      <c r="B1838" s="1"/>
      <c r="D1838" s="1"/>
      <c r="E1838" s="1"/>
      <c r="F1838" s="1"/>
      <c r="G1838" s="1"/>
      <c r="H1838" s="1"/>
      <c r="I1838" s="1"/>
    </row>
    <row r="1839" spans="1:9">
      <c r="A1839" s="1"/>
      <c r="B1839" s="1"/>
      <c r="D1839" s="1"/>
      <c r="E1839" s="1"/>
      <c r="F1839" s="1"/>
      <c r="G1839" s="1"/>
      <c r="H1839" s="1"/>
      <c r="I1839" s="1"/>
    </row>
    <row r="1840" spans="1:9">
      <c r="A1840" s="1"/>
      <c r="B1840" s="1"/>
      <c r="D1840" s="1"/>
      <c r="E1840" s="1"/>
      <c r="F1840" s="1"/>
      <c r="G1840" s="1"/>
      <c r="H1840" s="1"/>
      <c r="I1840" s="1"/>
    </row>
    <row r="1841" spans="1:9">
      <c r="A1841" s="1"/>
      <c r="B1841" s="1"/>
      <c r="D1841" s="1"/>
      <c r="E1841" s="1"/>
      <c r="F1841" s="1"/>
      <c r="G1841" s="1"/>
      <c r="H1841" s="1"/>
      <c r="I1841" s="1"/>
    </row>
    <row r="1842" spans="1:9">
      <c r="A1842" s="1"/>
      <c r="B1842" s="1"/>
      <c r="D1842" s="1"/>
      <c r="E1842" s="1"/>
      <c r="F1842" s="1"/>
      <c r="G1842" s="1"/>
      <c r="H1842" s="1"/>
      <c r="I1842" s="1"/>
    </row>
    <row r="1843" spans="1:9">
      <c r="A1843" s="1"/>
      <c r="B1843" s="1"/>
      <c r="D1843" s="1"/>
      <c r="E1843" s="1"/>
      <c r="F1843" s="1"/>
      <c r="G1843" s="1"/>
      <c r="H1843" s="1"/>
      <c r="I1843" s="1"/>
    </row>
    <row r="1844" spans="1:9">
      <c r="A1844" s="1"/>
      <c r="B1844" s="1"/>
      <c r="D1844" s="1"/>
      <c r="E1844" s="1"/>
      <c r="F1844" s="1"/>
      <c r="G1844" s="1"/>
      <c r="H1844" s="1"/>
      <c r="I1844" s="1"/>
    </row>
    <row r="1845" spans="1:9">
      <c r="A1845" s="1"/>
      <c r="B1845" s="1"/>
      <c r="D1845" s="1"/>
      <c r="E1845" s="1"/>
      <c r="F1845" s="1"/>
      <c r="G1845" s="1"/>
      <c r="H1845" s="1"/>
      <c r="I1845" s="1"/>
    </row>
    <row r="1846" spans="1:9">
      <c r="A1846" s="1"/>
      <c r="B1846" s="1"/>
      <c r="D1846" s="1"/>
      <c r="E1846" s="1"/>
      <c r="F1846" s="1"/>
      <c r="G1846" s="1"/>
      <c r="H1846" s="1"/>
      <c r="I1846" s="1"/>
    </row>
    <row r="1847" spans="1:9">
      <c r="A1847" s="1"/>
      <c r="B1847" s="1"/>
      <c r="D1847" s="1"/>
      <c r="E1847" s="1"/>
      <c r="F1847" s="1"/>
      <c r="G1847" s="1"/>
      <c r="H1847" s="1"/>
      <c r="I1847" s="1"/>
    </row>
    <row r="1848" spans="1:9">
      <c r="A1848" s="1"/>
      <c r="B1848" s="1"/>
      <c r="D1848" s="1"/>
      <c r="E1848" s="1"/>
      <c r="F1848" s="1"/>
      <c r="G1848" s="1"/>
      <c r="H1848" s="1"/>
      <c r="I1848" s="1"/>
    </row>
    <row r="1849" spans="1:9">
      <c r="A1849" s="1"/>
      <c r="B1849" s="1"/>
      <c r="D1849" s="1"/>
      <c r="E1849" s="1"/>
      <c r="F1849" s="1"/>
      <c r="G1849" s="1"/>
      <c r="H1849" s="1"/>
      <c r="I1849" s="1"/>
    </row>
    <row r="1850" spans="1:9">
      <c r="A1850" s="1"/>
      <c r="B1850" s="1"/>
      <c r="D1850" s="1"/>
      <c r="E1850" s="1"/>
      <c r="F1850" s="1"/>
      <c r="G1850" s="1"/>
      <c r="H1850" s="1"/>
      <c r="I1850" s="1"/>
    </row>
    <row r="1851" spans="1:9">
      <c r="A1851" s="1"/>
      <c r="B1851" s="1"/>
      <c r="D1851" s="1"/>
      <c r="E1851" s="1"/>
      <c r="F1851" s="1"/>
      <c r="G1851" s="1"/>
      <c r="H1851" s="1"/>
      <c r="I1851" s="1"/>
    </row>
    <row r="1852" spans="1:9">
      <c r="A1852" s="1"/>
      <c r="B1852" s="1"/>
      <c r="D1852" s="1"/>
      <c r="E1852" s="1"/>
      <c r="F1852" s="1"/>
      <c r="G1852" s="1"/>
      <c r="H1852" s="1"/>
      <c r="I1852" s="1"/>
    </row>
    <row r="1853" spans="1:9">
      <c r="A1853" s="1"/>
      <c r="B1853" s="1"/>
      <c r="D1853" s="1"/>
      <c r="E1853" s="1"/>
      <c r="F1853" s="1"/>
      <c r="G1853" s="1"/>
      <c r="H1853" s="1"/>
      <c r="I1853" s="1"/>
    </row>
    <row r="1854" spans="1:9">
      <c r="A1854" s="1"/>
      <c r="B1854" s="1"/>
      <c r="D1854" s="1"/>
      <c r="E1854" s="1"/>
      <c r="F1854" s="1"/>
      <c r="G1854" s="1"/>
      <c r="H1854" s="1"/>
      <c r="I1854" s="1"/>
    </row>
    <row r="1855" spans="1:9">
      <c r="A1855" s="1"/>
      <c r="B1855" s="1"/>
      <c r="D1855" s="1"/>
      <c r="E1855" s="1"/>
      <c r="F1855" s="1"/>
      <c r="G1855" s="1"/>
      <c r="H1855" s="1"/>
      <c r="I1855" s="1"/>
    </row>
    <row r="1856" spans="1:9">
      <c r="A1856" s="1"/>
      <c r="B1856" s="1"/>
      <c r="D1856" s="1"/>
      <c r="E1856" s="1"/>
      <c r="F1856" s="1"/>
      <c r="G1856" s="1"/>
      <c r="H1856" s="1"/>
      <c r="I1856" s="1"/>
    </row>
    <row r="1857" spans="1:9">
      <c r="A1857" s="1"/>
      <c r="B1857" s="1"/>
      <c r="D1857" s="1"/>
      <c r="E1857" s="1"/>
      <c r="F1857" s="1"/>
      <c r="G1857" s="1"/>
      <c r="H1857" s="1"/>
      <c r="I1857" s="1"/>
    </row>
    <row r="1858" spans="1:9">
      <c r="A1858" s="1"/>
      <c r="B1858" s="1"/>
      <c r="D1858" s="1"/>
      <c r="E1858" s="1"/>
      <c r="F1858" s="1"/>
      <c r="G1858" s="1"/>
      <c r="H1858" s="1"/>
      <c r="I1858" s="1"/>
    </row>
    <row r="1859" spans="1:9">
      <c r="A1859" s="1"/>
      <c r="B1859" s="1"/>
      <c r="D1859" s="1"/>
      <c r="E1859" s="1"/>
      <c r="F1859" s="1"/>
      <c r="G1859" s="1"/>
      <c r="H1859" s="1"/>
      <c r="I1859" s="1"/>
    </row>
    <row r="1860" spans="1:9">
      <c r="A1860" s="1"/>
      <c r="B1860" s="1"/>
      <c r="D1860" s="1"/>
      <c r="E1860" s="1"/>
      <c r="F1860" s="1"/>
      <c r="G1860" s="1"/>
      <c r="H1860" s="1"/>
      <c r="I1860" s="1"/>
    </row>
    <row r="1861" spans="1:9">
      <c r="A1861" s="1"/>
      <c r="B1861" s="1"/>
      <c r="D1861" s="1"/>
      <c r="E1861" s="1"/>
      <c r="F1861" s="1"/>
      <c r="G1861" s="1"/>
      <c r="H1861" s="1"/>
      <c r="I1861" s="1"/>
    </row>
    <row r="1862" spans="1:9">
      <c r="A1862" s="1"/>
      <c r="B1862" s="1"/>
      <c r="D1862" s="1"/>
      <c r="E1862" s="1"/>
      <c r="F1862" s="1"/>
      <c r="G1862" s="1"/>
      <c r="H1862" s="1"/>
      <c r="I1862" s="1"/>
    </row>
    <row r="1863" spans="1:9">
      <c r="A1863" s="1"/>
      <c r="B1863" s="1"/>
      <c r="D1863" s="1"/>
      <c r="E1863" s="1"/>
      <c r="F1863" s="1"/>
      <c r="G1863" s="1"/>
      <c r="H1863" s="1"/>
      <c r="I1863" s="1"/>
    </row>
    <row r="1864" spans="1:9">
      <c r="A1864" s="1"/>
      <c r="B1864" s="1"/>
      <c r="D1864" s="1"/>
      <c r="E1864" s="1"/>
      <c r="F1864" s="1"/>
      <c r="G1864" s="1"/>
      <c r="H1864" s="1"/>
      <c r="I1864" s="1"/>
    </row>
    <row r="1865" spans="1:9">
      <c r="A1865" s="1"/>
      <c r="B1865" s="1"/>
      <c r="D1865" s="1"/>
      <c r="E1865" s="1"/>
      <c r="F1865" s="1"/>
      <c r="G1865" s="1"/>
      <c r="H1865" s="1"/>
      <c r="I1865" s="1"/>
    </row>
    <row r="1866" spans="1:9">
      <c r="A1866" s="1"/>
      <c r="B1866" s="1"/>
      <c r="D1866" s="1"/>
      <c r="E1866" s="1"/>
      <c r="F1866" s="1"/>
      <c r="G1866" s="1"/>
      <c r="H1866" s="1"/>
      <c r="I1866" s="1"/>
    </row>
    <row r="1867" spans="1:9">
      <c r="A1867" s="1"/>
      <c r="B1867" s="1"/>
      <c r="D1867" s="1"/>
      <c r="E1867" s="1"/>
      <c r="F1867" s="1"/>
      <c r="G1867" s="1"/>
      <c r="H1867" s="1"/>
      <c r="I1867" s="1"/>
    </row>
    <row r="1868" spans="1:9">
      <c r="A1868" s="1"/>
      <c r="B1868" s="1"/>
      <c r="D1868" s="1"/>
      <c r="E1868" s="1"/>
      <c r="F1868" s="1"/>
      <c r="G1868" s="1"/>
      <c r="H1868" s="1"/>
      <c r="I1868" s="1"/>
    </row>
    <row r="1869" spans="1:9">
      <c r="A1869" s="1"/>
      <c r="B1869" s="1"/>
      <c r="D1869" s="1"/>
      <c r="E1869" s="1"/>
      <c r="F1869" s="1"/>
      <c r="G1869" s="1"/>
      <c r="H1869" s="1"/>
      <c r="I1869" s="1"/>
    </row>
    <row r="1870" spans="1:9">
      <c r="A1870" s="1"/>
      <c r="B1870" s="1"/>
      <c r="D1870" s="1"/>
      <c r="E1870" s="1"/>
      <c r="F1870" s="1"/>
      <c r="G1870" s="1"/>
      <c r="H1870" s="1"/>
      <c r="I1870" s="1"/>
    </row>
    <row r="1871" spans="1:9">
      <c r="A1871" s="1"/>
      <c r="B1871" s="1"/>
      <c r="D1871" s="1"/>
      <c r="E1871" s="1"/>
      <c r="F1871" s="1"/>
      <c r="G1871" s="1"/>
      <c r="H1871" s="1"/>
      <c r="I1871" s="1"/>
    </row>
    <row r="1872" spans="1:9">
      <c r="A1872" s="1"/>
      <c r="B1872" s="1"/>
      <c r="D1872" s="1"/>
      <c r="E1872" s="1"/>
      <c r="F1872" s="1"/>
      <c r="G1872" s="1"/>
      <c r="H1872" s="1"/>
      <c r="I1872" s="1"/>
    </row>
    <row r="1873" spans="1:9">
      <c r="A1873" s="1"/>
      <c r="B1873" s="1"/>
      <c r="D1873" s="1"/>
      <c r="E1873" s="1"/>
      <c r="F1873" s="1"/>
      <c r="G1873" s="1"/>
      <c r="H1873" s="1"/>
      <c r="I1873" s="1"/>
    </row>
    <row r="1874" spans="1:9">
      <c r="A1874" s="1"/>
      <c r="B1874" s="1"/>
      <c r="D1874" s="1"/>
      <c r="E1874" s="1"/>
      <c r="F1874" s="1"/>
      <c r="G1874" s="1"/>
      <c r="H1874" s="1"/>
      <c r="I1874" s="1"/>
    </row>
    <row r="1875" spans="1:9">
      <c r="A1875" s="1"/>
      <c r="B1875" s="1"/>
      <c r="D1875" s="1"/>
      <c r="E1875" s="1"/>
      <c r="F1875" s="1"/>
      <c r="G1875" s="1"/>
      <c r="H1875" s="1"/>
      <c r="I1875" s="1"/>
    </row>
    <row r="1876" spans="1:9">
      <c r="A1876" s="1"/>
      <c r="B1876" s="1"/>
      <c r="D1876" s="1"/>
      <c r="E1876" s="1"/>
      <c r="F1876" s="1"/>
      <c r="G1876" s="1"/>
      <c r="H1876" s="1"/>
      <c r="I1876" s="1"/>
    </row>
    <row r="1877" spans="1:9">
      <c r="A1877" s="1"/>
      <c r="B1877" s="1"/>
      <c r="D1877" s="1"/>
      <c r="E1877" s="1"/>
      <c r="F1877" s="1"/>
      <c r="G1877" s="1"/>
      <c r="H1877" s="1"/>
      <c r="I1877" s="1"/>
    </row>
    <row r="1878" spans="1:9">
      <c r="A1878" s="1"/>
      <c r="B1878" s="1"/>
      <c r="D1878" s="1"/>
      <c r="E1878" s="1"/>
      <c r="F1878" s="1"/>
      <c r="G1878" s="1"/>
      <c r="H1878" s="1"/>
      <c r="I1878" s="1"/>
    </row>
    <row r="1879" spans="1:9">
      <c r="A1879" s="1"/>
      <c r="B1879" s="1"/>
      <c r="D1879" s="1"/>
      <c r="E1879" s="1"/>
      <c r="F1879" s="1"/>
      <c r="G1879" s="1"/>
      <c r="H1879" s="1"/>
      <c r="I1879" s="1"/>
    </row>
    <row r="1880" spans="1:9">
      <c r="A1880" s="1"/>
      <c r="B1880" s="1"/>
      <c r="D1880" s="1"/>
      <c r="E1880" s="1"/>
      <c r="F1880" s="1"/>
      <c r="G1880" s="1"/>
      <c r="H1880" s="1"/>
      <c r="I1880" s="1"/>
    </row>
    <row r="1881" spans="1:9">
      <c r="A1881" s="1"/>
      <c r="B1881" s="1"/>
      <c r="D1881" s="1"/>
      <c r="E1881" s="1"/>
      <c r="F1881" s="1"/>
      <c r="G1881" s="1"/>
      <c r="H1881" s="1"/>
      <c r="I1881" s="1"/>
    </row>
    <row r="1882" spans="1:9">
      <c r="A1882" s="1"/>
      <c r="B1882" s="1"/>
      <c r="D1882" s="1"/>
      <c r="E1882" s="1"/>
      <c r="F1882" s="1"/>
      <c r="G1882" s="1"/>
      <c r="H1882" s="1"/>
      <c r="I1882" s="1"/>
    </row>
    <row r="1883" spans="1:9">
      <c r="A1883" s="1"/>
      <c r="B1883" s="1"/>
      <c r="D1883" s="1"/>
      <c r="E1883" s="1"/>
      <c r="F1883" s="1"/>
      <c r="G1883" s="1"/>
      <c r="H1883" s="1"/>
      <c r="I1883" s="1"/>
    </row>
    <row r="1884" spans="1:9">
      <c r="A1884" s="1"/>
      <c r="B1884" s="1"/>
      <c r="D1884" s="1"/>
      <c r="E1884" s="1"/>
      <c r="F1884" s="1"/>
      <c r="G1884" s="1"/>
      <c r="H1884" s="1"/>
      <c r="I1884" s="1"/>
    </row>
    <row r="1885" spans="1:9">
      <c r="A1885" s="1"/>
      <c r="B1885" s="1"/>
      <c r="D1885" s="1"/>
      <c r="E1885" s="1"/>
      <c r="F1885" s="1"/>
      <c r="G1885" s="1"/>
      <c r="H1885" s="1"/>
      <c r="I1885" s="1"/>
    </row>
    <row r="1886" spans="1:9">
      <c r="A1886" s="1"/>
      <c r="B1886" s="1"/>
      <c r="D1886" s="1"/>
      <c r="E1886" s="1"/>
      <c r="F1886" s="1"/>
      <c r="G1886" s="1"/>
      <c r="H1886" s="1"/>
      <c r="I1886" s="1"/>
    </row>
    <row r="1887" spans="1:9">
      <c r="A1887" s="1"/>
      <c r="B1887" s="1"/>
      <c r="D1887" s="1"/>
      <c r="E1887" s="1"/>
      <c r="F1887" s="1"/>
      <c r="G1887" s="1"/>
      <c r="H1887" s="1"/>
      <c r="I1887" s="1"/>
    </row>
    <row r="1888" spans="1:9">
      <c r="A1888" s="1"/>
      <c r="B1888" s="1"/>
      <c r="D1888" s="1"/>
      <c r="E1888" s="1"/>
      <c r="F1888" s="1"/>
      <c r="G1888" s="1"/>
      <c r="H1888" s="1"/>
      <c r="I1888" s="1"/>
    </row>
    <row r="1889" spans="1:9">
      <c r="A1889" s="1"/>
      <c r="B1889" s="1"/>
      <c r="D1889" s="1"/>
      <c r="E1889" s="1"/>
      <c r="F1889" s="1"/>
      <c r="G1889" s="1"/>
      <c r="H1889" s="1"/>
      <c r="I1889" s="1"/>
    </row>
    <row r="1890" spans="1:9">
      <c r="A1890" s="1"/>
      <c r="B1890" s="1"/>
      <c r="D1890" s="1"/>
      <c r="E1890" s="1"/>
      <c r="F1890" s="1"/>
      <c r="G1890" s="1"/>
      <c r="H1890" s="1"/>
      <c r="I1890" s="1"/>
    </row>
    <row r="1891" spans="1:9">
      <c r="A1891" s="1"/>
      <c r="B1891" s="1"/>
      <c r="D1891" s="1"/>
      <c r="E1891" s="1"/>
      <c r="F1891" s="1"/>
      <c r="G1891" s="1"/>
      <c r="H1891" s="1"/>
      <c r="I1891" s="1"/>
    </row>
    <row r="1892" spans="1:9">
      <c r="A1892" s="1"/>
      <c r="B1892" s="1"/>
      <c r="D1892" s="1"/>
      <c r="E1892" s="1"/>
      <c r="F1892" s="1"/>
      <c r="G1892" s="1"/>
      <c r="H1892" s="1"/>
      <c r="I1892" s="1"/>
    </row>
    <row r="1893" spans="1:9">
      <c r="A1893" s="1"/>
      <c r="B1893" s="1"/>
      <c r="D1893" s="1"/>
      <c r="E1893" s="1"/>
      <c r="F1893" s="1"/>
      <c r="G1893" s="1"/>
      <c r="H1893" s="1"/>
      <c r="I1893" s="1"/>
    </row>
    <row r="1894" spans="1:9">
      <c r="A1894" s="1"/>
      <c r="B1894" s="1"/>
      <c r="D1894" s="1"/>
      <c r="E1894" s="1"/>
      <c r="F1894" s="1"/>
      <c r="G1894" s="1"/>
      <c r="H1894" s="1"/>
      <c r="I1894" s="1"/>
    </row>
    <row r="1895" spans="1:9">
      <c r="A1895" s="1"/>
      <c r="B1895" s="1"/>
      <c r="D1895" s="1"/>
      <c r="E1895" s="1"/>
      <c r="F1895" s="1"/>
      <c r="G1895" s="1"/>
      <c r="H1895" s="1"/>
      <c r="I1895" s="1"/>
    </row>
    <row r="1896" spans="1:9">
      <c r="A1896" s="1"/>
      <c r="B1896" s="1"/>
      <c r="D1896" s="1"/>
      <c r="E1896" s="1"/>
      <c r="F1896" s="1"/>
      <c r="G1896" s="1"/>
      <c r="H1896" s="1"/>
      <c r="I1896" s="1"/>
    </row>
    <row r="1897" spans="1:9">
      <c r="A1897" s="1"/>
      <c r="B1897" s="1"/>
      <c r="D1897" s="1"/>
      <c r="E1897" s="1"/>
      <c r="F1897" s="1"/>
      <c r="G1897" s="1"/>
      <c r="H1897" s="1"/>
      <c r="I1897" s="1"/>
    </row>
    <row r="1898" spans="1:9">
      <c r="A1898" s="1"/>
      <c r="B1898" s="1"/>
      <c r="D1898" s="1"/>
      <c r="E1898" s="1"/>
      <c r="F1898" s="1"/>
      <c r="G1898" s="1"/>
      <c r="H1898" s="1"/>
      <c r="I1898" s="1"/>
    </row>
    <row r="1899" spans="1:9">
      <c r="A1899" s="1"/>
      <c r="B1899" s="1"/>
      <c r="D1899" s="1"/>
      <c r="E1899" s="1"/>
      <c r="F1899" s="1"/>
      <c r="G1899" s="1"/>
      <c r="H1899" s="1"/>
      <c r="I1899" s="1"/>
    </row>
    <row r="1900" spans="1:9">
      <c r="A1900" s="1"/>
      <c r="B1900" s="1"/>
      <c r="D1900" s="1"/>
      <c r="E1900" s="1"/>
      <c r="F1900" s="1"/>
      <c r="G1900" s="1"/>
      <c r="H1900" s="1"/>
      <c r="I1900" s="1"/>
    </row>
    <row r="1901" spans="1:9">
      <c r="A1901" s="1"/>
      <c r="B1901" s="1"/>
      <c r="D1901" s="1"/>
      <c r="E1901" s="1"/>
      <c r="F1901" s="1"/>
      <c r="G1901" s="1"/>
      <c r="H1901" s="1"/>
      <c r="I1901" s="1"/>
    </row>
    <row r="1902" spans="1:9">
      <c r="A1902" s="1"/>
      <c r="B1902" s="1"/>
      <c r="D1902" s="1"/>
      <c r="E1902" s="1"/>
      <c r="F1902" s="1"/>
      <c r="G1902" s="1"/>
      <c r="H1902" s="1"/>
      <c r="I1902" s="1"/>
    </row>
    <row r="1903" spans="1:9">
      <c r="A1903" s="1"/>
      <c r="B1903" s="1"/>
      <c r="D1903" s="1"/>
      <c r="E1903" s="1"/>
      <c r="F1903" s="1"/>
      <c r="G1903" s="1"/>
      <c r="H1903" s="1"/>
      <c r="I1903" s="1"/>
    </row>
    <row r="1904" spans="1:9">
      <c r="A1904" s="1"/>
      <c r="B1904" s="1"/>
      <c r="D1904" s="1"/>
      <c r="E1904" s="1"/>
      <c r="F1904" s="1"/>
      <c r="G1904" s="1"/>
      <c r="H1904" s="1"/>
      <c r="I1904" s="1"/>
    </row>
    <row r="1905" spans="1:9">
      <c r="A1905" s="1"/>
      <c r="B1905" s="1"/>
      <c r="D1905" s="1"/>
      <c r="E1905" s="1"/>
      <c r="F1905" s="1"/>
      <c r="G1905" s="1"/>
      <c r="H1905" s="1"/>
      <c r="I1905" s="1"/>
    </row>
    <row r="1906" spans="1:9">
      <c r="A1906" s="1"/>
      <c r="B1906" s="1"/>
      <c r="D1906" s="1"/>
      <c r="E1906" s="1"/>
      <c r="F1906" s="1"/>
      <c r="G1906" s="1"/>
      <c r="H1906" s="1"/>
      <c r="I1906" s="1"/>
    </row>
    <row r="1907" spans="1:9">
      <c r="A1907" s="1"/>
      <c r="B1907" s="1"/>
      <c r="D1907" s="1"/>
      <c r="E1907" s="1"/>
      <c r="F1907" s="1"/>
      <c r="G1907" s="1"/>
      <c r="H1907" s="1"/>
      <c r="I1907" s="1"/>
    </row>
    <row r="1908" spans="1:9">
      <c r="A1908" s="1"/>
      <c r="B1908" s="1"/>
      <c r="D1908" s="1"/>
      <c r="E1908" s="1"/>
      <c r="F1908" s="1"/>
      <c r="G1908" s="1"/>
      <c r="H1908" s="1"/>
      <c r="I1908" s="1"/>
    </row>
    <row r="1909" spans="1:9">
      <c r="A1909" s="1"/>
      <c r="B1909" s="1"/>
      <c r="D1909" s="1"/>
      <c r="E1909" s="1"/>
      <c r="F1909" s="1"/>
      <c r="G1909" s="1"/>
      <c r="H1909" s="1"/>
      <c r="I1909" s="1"/>
    </row>
    <row r="1910" spans="1:9">
      <c r="A1910" s="1"/>
      <c r="B1910" s="1"/>
      <c r="D1910" s="1"/>
      <c r="E1910" s="1"/>
      <c r="F1910" s="1"/>
      <c r="G1910" s="1"/>
      <c r="H1910" s="1"/>
      <c r="I1910" s="1"/>
    </row>
    <row r="1911" spans="1:9">
      <c r="A1911" s="1"/>
      <c r="B1911" s="1"/>
      <c r="D1911" s="1"/>
      <c r="E1911" s="1"/>
      <c r="F1911" s="1"/>
      <c r="G1911" s="1"/>
      <c r="H1911" s="1"/>
      <c r="I1911" s="1"/>
    </row>
    <row r="1912" spans="1:9">
      <c r="A1912" s="1"/>
      <c r="B1912" s="1"/>
      <c r="D1912" s="1"/>
      <c r="E1912" s="1"/>
      <c r="F1912" s="1"/>
      <c r="G1912" s="1"/>
      <c r="H1912" s="1"/>
      <c r="I1912" s="1"/>
    </row>
    <row r="1913" spans="1:9">
      <c r="A1913" s="1"/>
      <c r="B1913" s="1"/>
      <c r="D1913" s="1"/>
      <c r="E1913" s="1"/>
      <c r="F1913" s="1"/>
      <c r="G1913" s="1"/>
      <c r="H1913" s="1"/>
      <c r="I1913" s="1"/>
    </row>
    <row r="1914" spans="1:9">
      <c r="A1914" s="1"/>
      <c r="B1914" s="1"/>
      <c r="D1914" s="1"/>
      <c r="E1914" s="1"/>
      <c r="F1914" s="1"/>
      <c r="G1914" s="1"/>
      <c r="H1914" s="1"/>
      <c r="I1914" s="1"/>
    </row>
    <row r="1915" spans="1:9">
      <c r="A1915" s="1"/>
      <c r="B1915" s="1"/>
      <c r="D1915" s="1"/>
      <c r="E1915" s="1"/>
      <c r="F1915" s="1"/>
      <c r="G1915" s="1"/>
      <c r="H1915" s="1"/>
      <c r="I1915" s="1"/>
    </row>
    <row r="1916" spans="1:9">
      <c r="A1916" s="1"/>
      <c r="B1916" s="1"/>
      <c r="D1916" s="1"/>
      <c r="E1916" s="1"/>
      <c r="F1916" s="1"/>
      <c r="G1916" s="1"/>
      <c r="H1916" s="1"/>
      <c r="I1916" s="1"/>
    </row>
    <row r="1917" spans="1:9">
      <c r="A1917" s="1"/>
      <c r="B1917" s="1"/>
      <c r="D1917" s="1"/>
      <c r="E1917" s="1"/>
      <c r="F1917" s="1"/>
      <c r="G1917" s="1"/>
      <c r="H1917" s="1"/>
      <c r="I1917" s="1"/>
    </row>
    <row r="1918" spans="1:9">
      <c r="A1918" s="1"/>
      <c r="B1918" s="1"/>
      <c r="D1918" s="1"/>
      <c r="E1918" s="1"/>
      <c r="F1918" s="1"/>
      <c r="G1918" s="1"/>
      <c r="H1918" s="1"/>
      <c r="I1918" s="1"/>
    </row>
    <row r="1919" spans="1:9">
      <c r="A1919" s="1"/>
      <c r="B1919" s="1"/>
      <c r="D1919" s="1"/>
      <c r="E1919" s="1"/>
      <c r="F1919" s="1"/>
      <c r="G1919" s="1"/>
      <c r="H1919" s="1"/>
      <c r="I1919" s="1"/>
    </row>
    <row r="1920" spans="1:9">
      <c r="A1920" s="1"/>
      <c r="B1920" s="1"/>
      <c r="D1920" s="1"/>
      <c r="E1920" s="1"/>
      <c r="F1920" s="1"/>
      <c r="G1920" s="1"/>
      <c r="H1920" s="1"/>
      <c r="I1920" s="1"/>
    </row>
    <row r="1921" spans="1:9">
      <c r="A1921" s="1"/>
      <c r="B1921" s="1"/>
      <c r="D1921" s="1"/>
      <c r="E1921" s="1"/>
      <c r="F1921" s="1"/>
      <c r="G1921" s="1"/>
      <c r="H1921" s="1"/>
      <c r="I1921" s="1"/>
    </row>
    <row r="1922" spans="1:9">
      <c r="A1922" s="1"/>
      <c r="B1922" s="1"/>
      <c r="D1922" s="1"/>
      <c r="E1922" s="1"/>
      <c r="F1922" s="1"/>
      <c r="G1922" s="1"/>
      <c r="H1922" s="1"/>
      <c r="I1922" s="1"/>
    </row>
    <row r="1923" spans="1:9">
      <c r="A1923" s="1"/>
      <c r="B1923" s="1"/>
      <c r="D1923" s="1"/>
      <c r="E1923" s="1"/>
      <c r="F1923" s="1"/>
      <c r="G1923" s="1"/>
      <c r="H1923" s="1"/>
      <c r="I1923" s="1"/>
    </row>
    <row r="1924" spans="1:9">
      <c r="A1924" s="1"/>
      <c r="B1924" s="1"/>
      <c r="D1924" s="1"/>
      <c r="E1924" s="1"/>
      <c r="F1924" s="1"/>
      <c r="G1924" s="1"/>
      <c r="H1924" s="1"/>
      <c r="I1924" s="1"/>
    </row>
    <row r="1925" spans="1:9">
      <c r="A1925" s="1"/>
      <c r="B1925" s="1"/>
      <c r="D1925" s="1"/>
      <c r="E1925" s="1"/>
      <c r="F1925" s="1"/>
      <c r="G1925" s="1"/>
      <c r="H1925" s="1"/>
      <c r="I1925" s="1"/>
    </row>
    <row r="1926" spans="1:9">
      <c r="A1926" s="1"/>
      <c r="B1926" s="1"/>
      <c r="D1926" s="1"/>
      <c r="E1926" s="1"/>
      <c r="F1926" s="1"/>
      <c r="G1926" s="1"/>
      <c r="H1926" s="1"/>
      <c r="I1926" s="1"/>
    </row>
    <row r="1927" spans="1:9">
      <c r="A1927" s="1"/>
      <c r="B1927" s="1"/>
      <c r="D1927" s="1"/>
      <c r="E1927" s="1"/>
      <c r="F1927" s="1"/>
      <c r="G1927" s="1"/>
      <c r="H1927" s="1"/>
      <c r="I1927" s="1"/>
    </row>
    <row r="1928" spans="1:9">
      <c r="A1928" s="1"/>
      <c r="B1928" s="1"/>
      <c r="D1928" s="1"/>
      <c r="E1928" s="1"/>
      <c r="F1928" s="1"/>
      <c r="G1928" s="1"/>
      <c r="H1928" s="1"/>
      <c r="I1928" s="1"/>
    </row>
    <row r="1929" spans="1:9">
      <c r="A1929" s="1"/>
      <c r="B1929" s="1"/>
      <c r="D1929" s="1"/>
      <c r="E1929" s="1"/>
      <c r="F1929" s="1"/>
      <c r="G1929" s="1"/>
      <c r="H1929" s="1"/>
      <c r="I1929" s="1"/>
    </row>
    <row r="1930" spans="1:9">
      <c r="A1930" s="1"/>
      <c r="B1930" s="1"/>
      <c r="D1930" s="1"/>
      <c r="E1930" s="1"/>
      <c r="F1930" s="1"/>
      <c r="G1930" s="1"/>
      <c r="H1930" s="1"/>
      <c r="I1930" s="1"/>
    </row>
    <row r="1931" spans="1:9">
      <c r="A1931" s="1"/>
      <c r="B1931" s="1"/>
      <c r="D1931" s="1"/>
      <c r="E1931" s="1"/>
      <c r="F1931" s="1"/>
      <c r="G1931" s="1"/>
      <c r="H1931" s="1"/>
      <c r="I1931" s="1"/>
    </row>
    <row r="1932" spans="1:9">
      <c r="A1932" s="1"/>
      <c r="B1932" s="1"/>
      <c r="D1932" s="1"/>
      <c r="E1932" s="1"/>
      <c r="F1932" s="1"/>
      <c r="G1932" s="1"/>
      <c r="H1932" s="1"/>
      <c r="I1932" s="1"/>
    </row>
    <row r="1933" spans="1:9">
      <c r="A1933" s="1"/>
      <c r="B1933" s="1"/>
      <c r="D1933" s="1"/>
      <c r="E1933" s="1"/>
      <c r="F1933" s="1"/>
      <c r="G1933" s="1"/>
      <c r="H1933" s="1"/>
      <c r="I1933" s="1"/>
    </row>
    <row r="1934" spans="1:9">
      <c r="A1934" s="1"/>
      <c r="B1934" s="1"/>
      <c r="D1934" s="1"/>
      <c r="E1934" s="1"/>
      <c r="F1934" s="1"/>
      <c r="G1934" s="1"/>
      <c r="H1934" s="1"/>
      <c r="I1934" s="1"/>
    </row>
    <row r="1935" spans="1:9">
      <c r="A1935" s="1"/>
      <c r="B1935" s="1"/>
      <c r="D1935" s="1"/>
      <c r="E1935" s="1"/>
      <c r="F1935" s="1"/>
      <c r="G1935" s="1"/>
      <c r="H1935" s="1"/>
      <c r="I1935" s="1"/>
    </row>
    <row r="1936" spans="1:9">
      <c r="A1936" s="1"/>
      <c r="B1936" s="1"/>
      <c r="D1936" s="1"/>
      <c r="E1936" s="1"/>
      <c r="F1936" s="1"/>
      <c r="G1936" s="1"/>
      <c r="H1936" s="1"/>
      <c r="I1936" s="1"/>
    </row>
    <row r="1937" spans="1:9">
      <c r="A1937" s="1"/>
      <c r="B1937" s="1"/>
      <c r="D1937" s="1"/>
      <c r="E1937" s="1"/>
      <c r="F1937" s="1"/>
      <c r="G1937" s="1"/>
      <c r="H1937" s="1"/>
      <c r="I1937" s="1"/>
    </row>
    <row r="1938" spans="1:9">
      <c r="A1938" s="1"/>
      <c r="B1938" s="1"/>
      <c r="D1938" s="1"/>
      <c r="E1938" s="1"/>
      <c r="F1938" s="1"/>
      <c r="G1938" s="1"/>
      <c r="H1938" s="1"/>
      <c r="I1938" s="1"/>
    </row>
    <row r="1939" spans="1:9">
      <c r="A1939" s="1"/>
      <c r="B1939" s="1"/>
      <c r="D1939" s="1"/>
      <c r="E1939" s="1"/>
      <c r="F1939" s="1"/>
      <c r="G1939" s="1"/>
      <c r="H1939" s="1"/>
      <c r="I1939" s="1"/>
    </row>
    <row r="1940" spans="1:9">
      <c r="A1940" s="1"/>
      <c r="B1940" s="1"/>
      <c r="D1940" s="1"/>
      <c r="E1940" s="1"/>
      <c r="F1940" s="1"/>
      <c r="G1940" s="1"/>
      <c r="H1940" s="1"/>
      <c r="I1940" s="1"/>
    </row>
    <row r="1941" spans="1:9">
      <c r="A1941" s="1"/>
      <c r="B1941" s="1"/>
      <c r="D1941" s="1"/>
      <c r="E1941" s="1"/>
      <c r="F1941" s="1"/>
      <c r="G1941" s="1"/>
      <c r="H1941" s="1"/>
      <c r="I1941" s="1"/>
    </row>
    <row r="1942" spans="1:9">
      <c r="A1942" s="1"/>
      <c r="B1942" s="1"/>
      <c r="D1942" s="1"/>
      <c r="E1942" s="1"/>
      <c r="F1942" s="1"/>
      <c r="G1942" s="1"/>
      <c r="H1942" s="1"/>
      <c r="I1942" s="1"/>
    </row>
    <row r="1943" spans="1:9">
      <c r="A1943" s="1"/>
      <c r="B1943" s="1"/>
      <c r="D1943" s="1"/>
      <c r="E1943" s="1"/>
      <c r="F1943" s="1"/>
      <c r="G1943" s="1"/>
      <c r="H1943" s="1"/>
      <c r="I1943" s="1"/>
    </row>
    <row r="1944" spans="1:9">
      <c r="A1944" s="1"/>
      <c r="B1944" s="1"/>
      <c r="D1944" s="1"/>
      <c r="E1944" s="1"/>
      <c r="F1944" s="1"/>
      <c r="G1944" s="1"/>
      <c r="H1944" s="1"/>
      <c r="I1944" s="1"/>
    </row>
    <row r="1945" spans="1:9">
      <c r="A1945" s="1"/>
      <c r="B1945" s="1"/>
      <c r="D1945" s="1"/>
      <c r="E1945" s="1"/>
      <c r="F1945" s="1"/>
      <c r="G1945" s="1"/>
      <c r="H1945" s="1"/>
      <c r="I1945" s="1"/>
    </row>
    <row r="1946" spans="1:9">
      <c r="A1946" s="1"/>
      <c r="B1946" s="1"/>
      <c r="D1946" s="1"/>
      <c r="E1946" s="1"/>
      <c r="F1946" s="1"/>
      <c r="G1946" s="1"/>
      <c r="H1946" s="1"/>
      <c r="I1946" s="1"/>
    </row>
    <row r="1947" spans="1:9">
      <c r="A1947" s="1"/>
      <c r="B1947" s="1"/>
      <c r="D1947" s="1"/>
      <c r="E1947" s="1"/>
      <c r="F1947" s="1"/>
      <c r="G1947" s="1"/>
      <c r="H1947" s="1"/>
      <c r="I1947" s="1"/>
    </row>
    <row r="1948" spans="1:9">
      <c r="A1948" s="1"/>
      <c r="B1948" s="1"/>
      <c r="D1948" s="1"/>
      <c r="E1948" s="1"/>
      <c r="F1948" s="1"/>
      <c r="G1948" s="1"/>
      <c r="H1948" s="1"/>
      <c r="I1948" s="1"/>
    </row>
    <row r="1949" spans="1:9">
      <c r="A1949" s="1"/>
      <c r="B1949" s="1"/>
      <c r="D1949" s="1"/>
      <c r="E1949" s="1"/>
      <c r="F1949" s="1"/>
      <c r="G1949" s="1"/>
      <c r="H1949" s="1"/>
      <c r="I1949" s="1"/>
    </row>
    <row r="1950" spans="1:9">
      <c r="A1950" s="1"/>
      <c r="B1950" s="1"/>
      <c r="D1950" s="1"/>
      <c r="E1950" s="1"/>
      <c r="F1950" s="1"/>
      <c r="G1950" s="1"/>
      <c r="H1950" s="1"/>
      <c r="I1950" s="1"/>
    </row>
    <row r="1951" spans="1:9">
      <c r="A1951" s="1"/>
      <c r="B1951" s="1"/>
      <c r="D1951" s="1"/>
      <c r="E1951" s="1"/>
      <c r="F1951" s="1"/>
      <c r="G1951" s="1"/>
      <c r="H1951" s="1"/>
      <c r="I1951" s="1"/>
    </row>
    <row r="1952" spans="1:9">
      <c r="A1952" s="1"/>
      <c r="B1952" s="1"/>
      <c r="D1952" s="1"/>
      <c r="E1952" s="1"/>
      <c r="F1952" s="1"/>
      <c r="G1952" s="1"/>
      <c r="H1952" s="1"/>
      <c r="I1952" s="1"/>
    </row>
    <row r="1953" spans="1:9">
      <c r="A1953" s="1"/>
      <c r="B1953" s="1"/>
      <c r="D1953" s="1"/>
      <c r="E1953" s="1"/>
      <c r="F1953" s="1"/>
      <c r="G1953" s="1"/>
      <c r="H1953" s="1"/>
      <c r="I1953" s="1"/>
    </row>
    <row r="1954" spans="1:9">
      <c r="A1954" s="1"/>
      <c r="B1954" s="1"/>
      <c r="D1954" s="1"/>
      <c r="E1954" s="1"/>
      <c r="F1954" s="1"/>
      <c r="G1954" s="1"/>
      <c r="H1954" s="1"/>
      <c r="I1954" s="1"/>
    </row>
    <row r="1955" spans="1:9">
      <c r="A1955" s="1"/>
      <c r="B1955" s="1"/>
      <c r="D1955" s="1"/>
      <c r="E1955" s="1"/>
      <c r="F1955" s="1"/>
      <c r="G1955" s="1"/>
      <c r="H1955" s="1"/>
      <c r="I1955" s="1"/>
    </row>
    <row r="1956" spans="1:9">
      <c r="A1956" s="1"/>
      <c r="B1956" s="1"/>
      <c r="D1956" s="1"/>
      <c r="E1956" s="1"/>
      <c r="F1956" s="1"/>
      <c r="G1956" s="1"/>
      <c r="H1956" s="1"/>
      <c r="I1956" s="1"/>
    </row>
    <row r="1957" spans="1:9">
      <c r="A1957" s="1"/>
      <c r="B1957" s="1"/>
      <c r="D1957" s="1"/>
      <c r="E1957" s="1"/>
      <c r="F1957" s="1"/>
      <c r="G1957" s="1"/>
      <c r="H1957" s="1"/>
      <c r="I1957" s="1"/>
    </row>
    <row r="1958" spans="1:9">
      <c r="A1958" s="1"/>
      <c r="B1958" s="1"/>
      <c r="D1958" s="1"/>
      <c r="E1958" s="1"/>
      <c r="F1958" s="1"/>
      <c r="G1958" s="1"/>
      <c r="H1958" s="1"/>
      <c r="I1958" s="1"/>
    </row>
    <row r="1959" spans="1:9">
      <c r="A1959" s="1"/>
      <c r="B1959" s="1"/>
      <c r="D1959" s="1"/>
      <c r="E1959" s="1"/>
      <c r="F1959" s="1"/>
      <c r="G1959" s="1"/>
      <c r="H1959" s="1"/>
      <c r="I1959" s="1"/>
    </row>
    <row r="1960" spans="1:9">
      <c r="A1960" s="1"/>
      <c r="B1960" s="1"/>
      <c r="D1960" s="1"/>
      <c r="E1960" s="1"/>
      <c r="F1960" s="1"/>
      <c r="G1960" s="1"/>
      <c r="H1960" s="1"/>
      <c r="I1960" s="1"/>
    </row>
    <row r="1961" spans="1:9">
      <c r="A1961" s="1"/>
      <c r="B1961" s="1"/>
      <c r="D1961" s="1"/>
      <c r="E1961" s="1"/>
      <c r="F1961" s="1"/>
      <c r="G1961" s="1"/>
      <c r="H1961" s="1"/>
      <c r="I1961" s="1"/>
    </row>
    <row r="1962" spans="1:9">
      <c r="A1962" s="1"/>
      <c r="B1962" s="1"/>
      <c r="D1962" s="1"/>
      <c r="E1962" s="1"/>
      <c r="F1962" s="1"/>
      <c r="G1962" s="1"/>
      <c r="H1962" s="1"/>
      <c r="I1962" s="1"/>
    </row>
    <row r="1963" spans="1:9">
      <c r="A1963" s="1"/>
      <c r="B1963" s="1"/>
      <c r="D1963" s="1"/>
      <c r="E1963" s="1"/>
      <c r="F1963" s="1"/>
      <c r="G1963" s="1"/>
      <c r="H1963" s="1"/>
      <c r="I1963" s="1"/>
    </row>
    <row r="1964" spans="1:9">
      <c r="A1964" s="1"/>
      <c r="B1964" s="1"/>
      <c r="D1964" s="1"/>
      <c r="E1964" s="1"/>
      <c r="F1964" s="1"/>
      <c r="G1964" s="1"/>
      <c r="H1964" s="1"/>
      <c r="I1964" s="1"/>
    </row>
    <row r="1965" spans="1:9">
      <c r="A1965" s="1"/>
      <c r="B1965" s="1"/>
      <c r="D1965" s="1"/>
      <c r="E1965" s="1"/>
      <c r="F1965" s="1"/>
      <c r="G1965" s="1"/>
      <c r="H1965" s="1"/>
      <c r="I1965" s="1"/>
    </row>
    <row r="1966" spans="1:9">
      <c r="A1966" s="1"/>
      <c r="B1966" s="1"/>
      <c r="D1966" s="1"/>
      <c r="E1966" s="1"/>
      <c r="F1966" s="1"/>
      <c r="G1966" s="1"/>
      <c r="H1966" s="1"/>
      <c r="I1966" s="1"/>
    </row>
    <row r="1967" spans="1:9">
      <c r="A1967" s="1"/>
      <c r="B1967" s="1"/>
      <c r="D1967" s="1"/>
      <c r="E1967" s="1"/>
      <c r="F1967" s="1"/>
      <c r="G1967" s="1"/>
      <c r="H1967" s="1"/>
      <c r="I1967" s="1"/>
    </row>
    <row r="1968" spans="1:9">
      <c r="A1968" s="1"/>
      <c r="B1968" s="1"/>
      <c r="D1968" s="1"/>
      <c r="E1968" s="1"/>
      <c r="F1968" s="1"/>
      <c r="G1968" s="1"/>
      <c r="H1968" s="1"/>
      <c r="I1968" s="1"/>
    </row>
    <row r="1969" spans="1:9">
      <c r="A1969" s="1"/>
      <c r="B1969" s="1"/>
      <c r="D1969" s="1"/>
      <c r="E1969" s="1"/>
      <c r="F1969" s="1"/>
      <c r="G1969" s="1"/>
      <c r="H1969" s="1"/>
      <c r="I1969" s="1"/>
    </row>
    <row r="1970" spans="1:9">
      <c r="A1970" s="1"/>
      <c r="B1970" s="1"/>
      <c r="D1970" s="1"/>
      <c r="E1970" s="1"/>
      <c r="F1970" s="1"/>
      <c r="G1970" s="1"/>
      <c r="H1970" s="1"/>
      <c r="I1970" s="1"/>
    </row>
    <row r="1971" spans="1:9">
      <c r="A1971" s="1"/>
      <c r="B1971" s="1"/>
      <c r="D1971" s="1"/>
      <c r="E1971" s="1"/>
      <c r="F1971" s="1"/>
      <c r="G1971" s="1"/>
      <c r="H1971" s="1"/>
      <c r="I1971" s="1"/>
    </row>
    <row r="1972" spans="1:9">
      <c r="A1972" s="1"/>
      <c r="B1972" s="1"/>
      <c r="D1972" s="1"/>
      <c r="E1972" s="1"/>
      <c r="F1972" s="1"/>
      <c r="G1972" s="1"/>
      <c r="H1972" s="1"/>
      <c r="I1972" s="1"/>
    </row>
    <row r="1973" spans="1:9">
      <c r="A1973" s="1"/>
      <c r="B1973" s="1"/>
      <c r="D1973" s="1"/>
      <c r="E1973" s="1"/>
      <c r="F1973" s="1"/>
      <c r="G1973" s="1"/>
      <c r="H1973" s="1"/>
      <c r="I1973" s="1"/>
    </row>
    <row r="1974" spans="1:9">
      <c r="A1974" s="1"/>
      <c r="B1974" s="1"/>
      <c r="D1974" s="1"/>
      <c r="E1974" s="1"/>
      <c r="F1974" s="1"/>
      <c r="G1974" s="1"/>
      <c r="H1974" s="1"/>
      <c r="I1974" s="1"/>
    </row>
    <row r="1975" spans="1:9">
      <c r="A1975" s="1"/>
      <c r="B1975" s="1"/>
      <c r="D1975" s="1"/>
      <c r="E1975" s="1"/>
      <c r="F1975" s="1"/>
      <c r="G1975" s="1"/>
      <c r="H1975" s="1"/>
      <c r="I1975" s="1"/>
    </row>
    <row r="1976" spans="1:9">
      <c r="A1976" s="1"/>
      <c r="B1976" s="1"/>
      <c r="D1976" s="1"/>
      <c r="E1976" s="1"/>
      <c r="F1976" s="1"/>
      <c r="G1976" s="1"/>
      <c r="H1976" s="1"/>
      <c r="I1976" s="1"/>
    </row>
    <row r="1977" spans="1:9">
      <c r="A1977" s="1"/>
      <c r="B1977" s="1"/>
      <c r="D1977" s="1"/>
      <c r="E1977" s="1"/>
      <c r="F1977" s="1"/>
      <c r="G1977" s="1"/>
      <c r="H1977" s="1"/>
      <c r="I1977" s="1"/>
    </row>
    <row r="1978" spans="1:9">
      <c r="A1978" s="1"/>
      <c r="B1978" s="1"/>
      <c r="D1978" s="1"/>
      <c r="E1978" s="1"/>
      <c r="F1978" s="1"/>
      <c r="G1978" s="1"/>
      <c r="H1978" s="1"/>
      <c r="I1978" s="1"/>
    </row>
    <row r="1979" spans="1:9">
      <c r="A1979" s="1"/>
      <c r="B1979" s="1"/>
      <c r="D1979" s="1"/>
      <c r="E1979" s="1"/>
      <c r="F1979" s="1"/>
      <c r="G1979" s="1"/>
      <c r="H1979" s="1"/>
      <c r="I1979" s="1"/>
    </row>
    <row r="1980" spans="1:9">
      <c r="A1980" s="1"/>
      <c r="B1980" s="1"/>
      <c r="D1980" s="1"/>
      <c r="E1980" s="1"/>
      <c r="F1980" s="1"/>
      <c r="G1980" s="1"/>
      <c r="H1980" s="1"/>
      <c r="I1980" s="1"/>
    </row>
    <row r="1981" spans="1:9">
      <c r="A1981" s="1"/>
      <c r="B1981" s="1"/>
      <c r="D1981" s="1"/>
      <c r="E1981" s="1"/>
      <c r="F1981" s="1"/>
      <c r="G1981" s="1"/>
      <c r="H1981" s="1"/>
      <c r="I1981" s="1"/>
    </row>
    <row r="1982" spans="1:9">
      <c r="A1982" s="1"/>
      <c r="B1982" s="1"/>
      <c r="D1982" s="1"/>
      <c r="E1982" s="1"/>
      <c r="F1982" s="1"/>
      <c r="G1982" s="1"/>
      <c r="H1982" s="1"/>
      <c r="I1982" s="1"/>
    </row>
    <row r="1983" spans="1:9">
      <c r="A1983" s="1"/>
      <c r="B1983" s="1"/>
      <c r="D1983" s="1"/>
      <c r="E1983" s="1"/>
      <c r="F1983" s="1"/>
      <c r="G1983" s="1"/>
      <c r="H1983" s="1"/>
      <c r="I1983" s="1"/>
    </row>
    <row r="1984" spans="1:9">
      <c r="A1984" s="1"/>
      <c r="B1984" s="1"/>
      <c r="D1984" s="1"/>
      <c r="E1984" s="1"/>
      <c r="F1984" s="1"/>
      <c r="G1984" s="1"/>
      <c r="H1984" s="1"/>
      <c r="I1984" s="1"/>
    </row>
    <row r="1985" spans="1:9">
      <c r="A1985" s="1"/>
      <c r="B1985" s="1"/>
      <c r="D1985" s="1"/>
      <c r="E1985" s="1"/>
      <c r="F1985" s="1"/>
      <c r="G1985" s="1"/>
      <c r="H1985" s="1"/>
      <c r="I1985" s="1"/>
    </row>
    <row r="1986" spans="1:9">
      <c r="A1986" s="1"/>
      <c r="B1986" s="1"/>
      <c r="D1986" s="1"/>
      <c r="E1986" s="1"/>
      <c r="F1986" s="1"/>
      <c r="G1986" s="1"/>
      <c r="H1986" s="1"/>
      <c r="I1986" s="1"/>
    </row>
    <row r="1987" spans="1:9">
      <c r="A1987" s="1"/>
      <c r="B1987" s="1"/>
      <c r="D1987" s="1"/>
      <c r="E1987" s="1"/>
      <c r="F1987" s="1"/>
      <c r="G1987" s="1"/>
      <c r="H1987" s="1"/>
      <c r="I1987" s="1"/>
    </row>
    <row r="1988" spans="1:9">
      <c r="A1988" s="1"/>
      <c r="B1988" s="1"/>
      <c r="D1988" s="1"/>
      <c r="E1988" s="1"/>
      <c r="F1988" s="1"/>
      <c r="G1988" s="1"/>
      <c r="H1988" s="1"/>
      <c r="I1988" s="1"/>
    </row>
    <row r="1989" spans="1:9">
      <c r="A1989" s="1"/>
      <c r="B1989" s="1"/>
      <c r="D1989" s="1"/>
      <c r="E1989" s="1"/>
      <c r="F1989" s="1"/>
      <c r="G1989" s="1"/>
      <c r="H1989" s="1"/>
      <c r="I1989" s="1"/>
    </row>
    <row r="1990" spans="1:9">
      <c r="A1990" s="1"/>
      <c r="B1990" s="1"/>
      <c r="D1990" s="1"/>
      <c r="E1990" s="1"/>
      <c r="F1990" s="1"/>
      <c r="G1990" s="1"/>
      <c r="H1990" s="1"/>
      <c r="I1990" s="1"/>
    </row>
    <row r="1991" spans="1:9">
      <c r="A1991" s="1"/>
      <c r="B1991" s="1"/>
      <c r="D1991" s="1"/>
      <c r="E1991" s="1"/>
      <c r="F1991" s="1"/>
      <c r="G1991" s="1"/>
      <c r="H1991" s="1"/>
      <c r="I1991" s="1"/>
    </row>
    <row r="1992" spans="1:9">
      <c r="A1992" s="1"/>
      <c r="B1992" s="1"/>
      <c r="D1992" s="1"/>
      <c r="E1992" s="1"/>
      <c r="F1992" s="1"/>
      <c r="G1992" s="1"/>
      <c r="H1992" s="1"/>
      <c r="I1992" s="1"/>
    </row>
    <row r="1993" spans="1:9">
      <c r="A1993" s="1"/>
      <c r="B1993" s="1"/>
      <c r="D1993" s="1"/>
      <c r="E1993" s="1"/>
      <c r="F1993" s="1"/>
      <c r="G1993" s="1"/>
      <c r="H1993" s="1"/>
      <c r="I1993" s="1"/>
    </row>
    <row r="1994" spans="1:9">
      <c r="A1994" s="1"/>
      <c r="B1994" s="1"/>
      <c r="D1994" s="1"/>
      <c r="E1994" s="1"/>
      <c r="F1994" s="1"/>
      <c r="G1994" s="1"/>
      <c r="H1994" s="1"/>
      <c r="I1994" s="1"/>
    </row>
    <row r="1995" spans="1:9">
      <c r="A1995" s="1"/>
      <c r="B1995" s="1"/>
      <c r="D1995" s="1"/>
      <c r="E1995" s="1"/>
      <c r="F1995" s="1"/>
      <c r="G1995" s="1"/>
      <c r="H1995" s="1"/>
      <c r="I1995" s="1"/>
    </row>
    <row r="1996" spans="1:9">
      <c r="A1996" s="1"/>
      <c r="B1996" s="1"/>
      <c r="D1996" s="1"/>
      <c r="E1996" s="1"/>
      <c r="F1996" s="1"/>
      <c r="G1996" s="1"/>
      <c r="H1996" s="1"/>
      <c r="I1996" s="1"/>
    </row>
    <row r="1997" spans="1:9">
      <c r="A1997" s="1"/>
      <c r="B1997" s="1"/>
      <c r="D1997" s="1"/>
      <c r="E1997" s="1"/>
      <c r="F1997" s="1"/>
      <c r="G1997" s="1"/>
      <c r="H1997" s="1"/>
      <c r="I1997" s="1"/>
    </row>
    <row r="1998" spans="1:9">
      <c r="A1998" s="1"/>
      <c r="B1998" s="1"/>
      <c r="D1998" s="1"/>
      <c r="E1998" s="1"/>
      <c r="F1998" s="1"/>
      <c r="G1998" s="1"/>
      <c r="H1998" s="1"/>
      <c r="I1998" s="1"/>
    </row>
    <row r="1999" spans="1:9">
      <c r="A1999" s="1"/>
      <c r="B1999" s="1"/>
      <c r="D1999" s="1"/>
      <c r="E1999" s="1"/>
      <c r="F1999" s="1"/>
      <c r="G1999" s="1"/>
      <c r="H1999" s="1"/>
      <c r="I1999" s="1"/>
    </row>
    <row r="2000" spans="1:9">
      <c r="A2000" s="1"/>
      <c r="B2000" s="1"/>
      <c r="D2000" s="1"/>
      <c r="E2000" s="1"/>
      <c r="F2000" s="1"/>
      <c r="G2000" s="1"/>
      <c r="H2000" s="1"/>
      <c r="I2000" s="1"/>
    </row>
    <row r="2001" spans="1:9">
      <c r="A2001" s="1"/>
      <c r="B2001" s="1"/>
      <c r="D2001" s="1"/>
      <c r="E2001" s="1"/>
      <c r="F2001" s="1"/>
      <c r="G2001" s="1"/>
      <c r="H2001" s="1"/>
      <c r="I2001" s="1"/>
    </row>
    <row r="2002" spans="1:9">
      <c r="A2002" s="1"/>
      <c r="B2002" s="1"/>
      <c r="D2002" s="1"/>
      <c r="E2002" s="1"/>
      <c r="F2002" s="1"/>
      <c r="G2002" s="1"/>
      <c r="H2002" s="1"/>
      <c r="I2002" s="1"/>
    </row>
    <row r="2003" spans="1:9">
      <c r="A2003" s="1"/>
      <c r="B2003" s="1"/>
      <c r="D2003" s="1"/>
      <c r="E2003" s="1"/>
      <c r="F2003" s="1"/>
      <c r="G2003" s="1"/>
      <c r="H2003" s="1"/>
      <c r="I2003" s="1"/>
    </row>
    <row r="2004" spans="1:9">
      <c r="A2004" s="1"/>
      <c r="B2004" s="1"/>
      <c r="D2004" s="1"/>
      <c r="E2004" s="1"/>
      <c r="F2004" s="1"/>
      <c r="G2004" s="1"/>
      <c r="H2004" s="1"/>
      <c r="I2004" s="1"/>
    </row>
    <row r="2005" spans="1:9">
      <c r="A2005" s="1"/>
      <c r="B2005" s="1"/>
      <c r="D2005" s="1"/>
      <c r="E2005" s="1"/>
      <c r="F2005" s="1"/>
      <c r="G2005" s="1"/>
      <c r="H2005" s="1"/>
      <c r="I2005" s="1"/>
    </row>
    <row r="2006" spans="1:9">
      <c r="A2006" s="1"/>
      <c r="B2006" s="1"/>
      <c r="D2006" s="1"/>
      <c r="E2006" s="1"/>
      <c r="F2006" s="1"/>
      <c r="G2006" s="1"/>
      <c r="H2006" s="1"/>
      <c r="I2006" s="1"/>
    </row>
    <row r="2007" spans="1:9">
      <c r="A2007" s="1"/>
      <c r="B2007" s="1"/>
      <c r="D2007" s="1"/>
      <c r="E2007" s="1"/>
      <c r="F2007" s="1"/>
      <c r="G2007" s="1"/>
      <c r="H2007" s="1"/>
      <c r="I2007" s="1"/>
    </row>
    <row r="2008" spans="1:9">
      <c r="A2008" s="1"/>
      <c r="B2008" s="1"/>
      <c r="D2008" s="1"/>
      <c r="E2008" s="1"/>
      <c r="F2008" s="1"/>
      <c r="G2008" s="1"/>
      <c r="H2008" s="1"/>
      <c r="I2008" s="1"/>
    </row>
    <row r="2009" spans="1:9">
      <c r="A2009" s="1"/>
      <c r="B2009" s="1"/>
      <c r="D2009" s="1"/>
      <c r="E2009" s="1"/>
      <c r="F2009" s="1"/>
      <c r="G2009" s="1"/>
      <c r="H2009" s="1"/>
      <c r="I2009" s="1"/>
    </row>
    <row r="2010" spans="1:9">
      <c r="A2010" s="1"/>
      <c r="B2010" s="1"/>
      <c r="D2010" s="1"/>
      <c r="E2010" s="1"/>
      <c r="F2010" s="1"/>
      <c r="G2010" s="1"/>
      <c r="H2010" s="1"/>
      <c r="I2010" s="1"/>
    </row>
    <row r="2011" spans="1:9">
      <c r="A2011" s="1"/>
      <c r="B2011" s="1"/>
      <c r="D2011" s="1"/>
      <c r="E2011" s="1"/>
      <c r="F2011" s="1"/>
      <c r="G2011" s="1"/>
      <c r="H2011" s="1"/>
      <c r="I2011" s="1"/>
    </row>
    <row r="2012" spans="1:9">
      <c r="A2012" s="1"/>
      <c r="B2012" s="1"/>
      <c r="D2012" s="1"/>
      <c r="E2012" s="1"/>
      <c r="F2012" s="1"/>
      <c r="G2012" s="1"/>
      <c r="H2012" s="1"/>
      <c r="I2012" s="1"/>
    </row>
    <row r="2013" spans="1:9">
      <c r="A2013" s="1"/>
      <c r="B2013" s="1"/>
      <c r="D2013" s="1"/>
      <c r="E2013" s="1"/>
      <c r="F2013" s="1"/>
      <c r="G2013" s="1"/>
      <c r="H2013" s="1"/>
      <c r="I2013" s="1"/>
    </row>
    <row r="2014" spans="1:9">
      <c r="A2014" s="1"/>
      <c r="B2014" s="1"/>
      <c r="D2014" s="1"/>
      <c r="E2014" s="1"/>
      <c r="F2014" s="1"/>
      <c r="G2014" s="1"/>
      <c r="H2014" s="1"/>
      <c r="I2014" s="1"/>
    </row>
    <row r="2015" spans="1:9">
      <c r="A2015" s="1"/>
      <c r="B2015" s="1"/>
      <c r="D2015" s="1"/>
      <c r="E2015" s="1"/>
      <c r="F2015" s="1"/>
      <c r="G2015" s="1"/>
      <c r="H2015" s="1"/>
      <c r="I2015" s="1"/>
    </row>
    <row r="2016" spans="1:9">
      <c r="A2016" s="1"/>
      <c r="B2016" s="1"/>
      <c r="D2016" s="1"/>
      <c r="E2016" s="1"/>
      <c r="F2016" s="1"/>
      <c r="G2016" s="1"/>
      <c r="H2016" s="1"/>
      <c r="I2016" s="1"/>
    </row>
    <row r="2017" spans="1:9">
      <c r="A2017" s="1"/>
      <c r="B2017" s="1"/>
      <c r="D2017" s="1"/>
      <c r="E2017" s="1"/>
      <c r="F2017" s="1"/>
      <c r="G2017" s="1"/>
      <c r="H2017" s="1"/>
      <c r="I2017" s="1"/>
    </row>
    <row r="2018" spans="1:9">
      <c r="A2018" s="1"/>
      <c r="B2018" s="1"/>
      <c r="D2018" s="1"/>
      <c r="E2018" s="1"/>
      <c r="F2018" s="1"/>
      <c r="G2018" s="1"/>
      <c r="H2018" s="1"/>
      <c r="I2018" s="1"/>
    </row>
    <row r="2019" spans="1:9">
      <c r="A2019" s="1"/>
      <c r="B2019" s="1"/>
      <c r="D2019" s="1"/>
      <c r="E2019" s="1"/>
      <c r="F2019" s="1"/>
      <c r="G2019" s="1"/>
      <c r="H2019" s="1"/>
      <c r="I2019" s="1"/>
    </row>
    <row r="2020" spans="1:9">
      <c r="A2020" s="1"/>
      <c r="B2020" s="1"/>
      <c r="D2020" s="1"/>
      <c r="E2020" s="1"/>
      <c r="F2020" s="1"/>
      <c r="G2020" s="1"/>
      <c r="H2020" s="1"/>
      <c r="I2020" s="1"/>
    </row>
    <row r="2021" spans="1:9">
      <c r="A2021" s="1"/>
      <c r="B2021" s="1"/>
      <c r="D2021" s="1"/>
      <c r="E2021" s="1"/>
      <c r="F2021" s="1"/>
      <c r="G2021" s="1"/>
      <c r="H2021" s="1"/>
      <c r="I2021" s="1"/>
    </row>
    <row r="2022" spans="1:9">
      <c r="A2022" s="1"/>
      <c r="B2022" s="1"/>
      <c r="D2022" s="1"/>
      <c r="E2022" s="1"/>
      <c r="F2022" s="1"/>
      <c r="G2022" s="1"/>
      <c r="H2022" s="1"/>
      <c r="I2022" s="1"/>
    </row>
    <row r="2023" spans="1:9">
      <c r="A2023" s="1"/>
      <c r="B2023" s="1"/>
      <c r="D2023" s="1"/>
      <c r="E2023" s="1"/>
      <c r="F2023" s="1"/>
      <c r="G2023" s="1"/>
      <c r="H2023" s="1"/>
      <c r="I2023" s="1"/>
    </row>
    <row r="2024" spans="1:9">
      <c r="A2024" s="1"/>
      <c r="B2024" s="1"/>
      <c r="D2024" s="1"/>
      <c r="E2024" s="1"/>
      <c r="F2024" s="1"/>
      <c r="G2024" s="1"/>
      <c r="H2024" s="1"/>
      <c r="I2024" s="1"/>
    </row>
    <row r="2025" spans="1:9">
      <c r="A2025" s="1"/>
      <c r="B2025" s="1"/>
      <c r="D2025" s="1"/>
      <c r="E2025" s="1"/>
      <c r="F2025" s="1"/>
      <c r="G2025" s="1"/>
      <c r="H2025" s="1"/>
      <c r="I2025" s="1"/>
    </row>
    <row r="2026" spans="1:9">
      <c r="A2026" s="1"/>
      <c r="B2026" s="1"/>
      <c r="D2026" s="1"/>
      <c r="E2026" s="1"/>
      <c r="F2026" s="1"/>
      <c r="G2026" s="1"/>
      <c r="H2026" s="1"/>
      <c r="I2026" s="1"/>
    </row>
    <row r="2027" spans="1:9">
      <c r="A2027" s="1"/>
      <c r="B2027" s="1"/>
      <c r="D2027" s="1"/>
      <c r="E2027" s="1"/>
      <c r="F2027" s="1"/>
      <c r="G2027" s="1"/>
      <c r="H2027" s="1"/>
      <c r="I2027" s="1"/>
    </row>
    <row r="2028" spans="1:9">
      <c r="A2028" s="1"/>
      <c r="B2028" s="1"/>
      <c r="D2028" s="1"/>
      <c r="E2028" s="1"/>
      <c r="F2028" s="1"/>
      <c r="G2028" s="1"/>
      <c r="H2028" s="1"/>
      <c r="I2028" s="1"/>
    </row>
    <row r="2029" spans="1:9">
      <c r="A2029" s="1"/>
      <c r="B2029" s="1"/>
      <c r="D2029" s="1"/>
      <c r="E2029" s="1"/>
      <c r="F2029" s="1"/>
      <c r="G2029" s="1"/>
      <c r="H2029" s="1"/>
      <c r="I2029" s="1"/>
    </row>
    <row r="2030" spans="1:9">
      <c r="A2030" s="1"/>
      <c r="B2030" s="1"/>
      <c r="D2030" s="1"/>
      <c r="E2030" s="1"/>
      <c r="F2030" s="1"/>
      <c r="G2030" s="1"/>
      <c r="H2030" s="1"/>
      <c r="I2030" s="1"/>
    </row>
    <row r="2031" spans="1:9">
      <c r="A2031" s="1"/>
      <c r="B2031" s="1"/>
      <c r="D2031" s="1"/>
      <c r="E2031" s="1"/>
      <c r="F2031" s="1"/>
      <c r="G2031" s="1"/>
      <c r="H2031" s="1"/>
      <c r="I2031" s="1"/>
    </row>
    <row r="2032" spans="1:9">
      <c r="A2032" s="1"/>
      <c r="B2032" s="1"/>
      <c r="D2032" s="1"/>
      <c r="E2032" s="1"/>
      <c r="F2032" s="1"/>
      <c r="G2032" s="1"/>
      <c r="H2032" s="1"/>
      <c r="I2032" s="1"/>
    </row>
    <row r="2033" spans="1:9">
      <c r="A2033" s="1"/>
      <c r="B2033" s="1"/>
      <c r="D2033" s="1"/>
      <c r="E2033" s="1"/>
      <c r="F2033" s="1"/>
      <c r="G2033" s="1"/>
      <c r="H2033" s="1"/>
      <c r="I2033" s="1"/>
    </row>
    <row r="2034" spans="1:9">
      <c r="A2034" s="1"/>
      <c r="B2034" s="1"/>
      <c r="D2034" s="1"/>
      <c r="E2034" s="1"/>
      <c r="F2034" s="1"/>
      <c r="G2034" s="1"/>
      <c r="H2034" s="1"/>
      <c r="I2034" s="1"/>
    </row>
    <row r="2035" spans="1:9">
      <c r="A2035" s="1"/>
      <c r="B2035" s="1"/>
      <c r="D2035" s="1"/>
      <c r="E2035" s="1"/>
      <c r="F2035" s="1"/>
      <c r="G2035" s="1"/>
      <c r="H2035" s="1"/>
      <c r="I2035" s="1"/>
    </row>
    <row r="2036" spans="1:9">
      <c r="A2036" s="1"/>
      <c r="B2036" s="1"/>
      <c r="D2036" s="1"/>
      <c r="E2036" s="1"/>
      <c r="F2036" s="1"/>
      <c r="G2036" s="1"/>
      <c r="H2036" s="1"/>
      <c r="I2036" s="1"/>
    </row>
    <row r="2037" spans="1:9">
      <c r="A2037" s="1"/>
      <c r="B2037" s="1"/>
      <c r="D2037" s="1"/>
      <c r="E2037" s="1"/>
      <c r="F2037" s="1"/>
      <c r="G2037" s="1"/>
      <c r="H2037" s="1"/>
      <c r="I2037" s="1"/>
    </row>
    <row r="2038" spans="1:9">
      <c r="A2038" s="1"/>
      <c r="B2038" s="1"/>
      <c r="D2038" s="1"/>
      <c r="E2038" s="1"/>
      <c r="F2038" s="1"/>
      <c r="G2038" s="1"/>
      <c r="H2038" s="1"/>
      <c r="I2038" s="1"/>
    </row>
    <row r="2039" spans="1:9">
      <c r="A2039" s="1"/>
      <c r="B2039" s="1"/>
      <c r="D2039" s="1"/>
      <c r="E2039" s="1"/>
      <c r="F2039" s="1"/>
      <c r="G2039" s="1"/>
      <c r="H2039" s="1"/>
      <c r="I2039" s="1"/>
    </row>
    <row r="2040" spans="1:9">
      <c r="A2040" s="1"/>
      <c r="B2040" s="1"/>
      <c r="D2040" s="1"/>
      <c r="E2040" s="1"/>
      <c r="F2040" s="1"/>
      <c r="G2040" s="1"/>
      <c r="H2040" s="1"/>
      <c r="I2040" s="1"/>
    </row>
    <row r="2041" spans="1:9">
      <c r="A2041" s="1"/>
      <c r="B2041" s="1"/>
      <c r="D2041" s="1"/>
      <c r="E2041" s="1"/>
      <c r="F2041" s="1"/>
      <c r="G2041" s="1"/>
      <c r="H2041" s="1"/>
      <c r="I2041" s="1"/>
    </row>
    <row r="2042" spans="1:9">
      <c r="A2042" s="1"/>
      <c r="B2042" s="1"/>
      <c r="D2042" s="1"/>
      <c r="E2042" s="1"/>
      <c r="F2042" s="1"/>
      <c r="G2042" s="1"/>
      <c r="H2042" s="1"/>
      <c r="I2042" s="1"/>
    </row>
    <row r="2043" spans="1:9">
      <c r="A2043" s="1"/>
      <c r="B2043" s="1"/>
      <c r="D2043" s="1"/>
      <c r="E2043" s="1"/>
      <c r="F2043" s="1"/>
      <c r="G2043" s="1"/>
      <c r="H2043" s="1"/>
      <c r="I2043" s="1"/>
    </row>
    <row r="2044" spans="1:9">
      <c r="A2044" s="1"/>
      <c r="B2044" s="1"/>
      <c r="D2044" s="1"/>
      <c r="E2044" s="1"/>
      <c r="F2044" s="1"/>
      <c r="G2044" s="1"/>
      <c r="H2044" s="1"/>
      <c r="I2044" s="1"/>
    </row>
    <row r="2045" spans="1:9">
      <c r="A2045" s="1"/>
      <c r="B2045" s="1"/>
      <c r="D2045" s="1"/>
      <c r="E2045" s="1"/>
      <c r="F2045" s="1"/>
      <c r="G2045" s="1"/>
      <c r="H2045" s="1"/>
      <c r="I2045" s="1"/>
    </row>
    <row r="2046" spans="1:9">
      <c r="A2046" s="1"/>
      <c r="B2046" s="1"/>
      <c r="D2046" s="1"/>
      <c r="E2046" s="1"/>
      <c r="F2046" s="1"/>
      <c r="G2046" s="1"/>
      <c r="H2046" s="1"/>
      <c r="I2046" s="1"/>
    </row>
    <row r="2047" spans="1:9">
      <c r="A2047" s="1"/>
      <c r="B2047" s="1"/>
      <c r="D2047" s="1"/>
      <c r="E2047" s="1"/>
      <c r="F2047" s="1"/>
      <c r="G2047" s="1"/>
      <c r="H2047" s="1"/>
      <c r="I2047" s="1"/>
    </row>
    <row r="2048" spans="1:9">
      <c r="A2048" s="1"/>
      <c r="B2048" s="1"/>
      <c r="D2048" s="1"/>
      <c r="E2048" s="1"/>
      <c r="F2048" s="1"/>
      <c r="G2048" s="1"/>
      <c r="H2048" s="1"/>
      <c r="I2048" s="1"/>
    </row>
    <row r="2049" spans="1:9">
      <c r="A2049" s="1"/>
      <c r="B2049" s="1"/>
      <c r="D2049" s="1"/>
      <c r="E2049" s="1"/>
      <c r="F2049" s="1"/>
      <c r="G2049" s="1"/>
      <c r="H2049" s="1"/>
      <c r="I2049" s="1"/>
    </row>
    <row r="2050" spans="1:9">
      <c r="A2050" s="1"/>
      <c r="B2050" s="1"/>
      <c r="D2050" s="1"/>
      <c r="E2050" s="1"/>
      <c r="F2050" s="1"/>
      <c r="G2050" s="1"/>
      <c r="H2050" s="1"/>
      <c r="I2050" s="1"/>
    </row>
    <row r="2051" spans="1:9">
      <c r="A2051" s="1"/>
      <c r="B2051" s="1"/>
      <c r="D2051" s="1"/>
      <c r="E2051" s="1"/>
      <c r="F2051" s="1"/>
      <c r="G2051" s="1"/>
      <c r="H2051" s="1"/>
      <c r="I2051" s="1"/>
    </row>
    <row r="2052" spans="1:9">
      <c r="A2052" s="1"/>
      <c r="B2052" s="1"/>
      <c r="D2052" s="1"/>
      <c r="E2052" s="1"/>
      <c r="F2052" s="1"/>
      <c r="G2052" s="1"/>
      <c r="H2052" s="1"/>
      <c r="I2052" s="1"/>
    </row>
    <row r="2053" spans="1:9">
      <c r="A2053" s="1"/>
      <c r="B2053" s="1"/>
      <c r="D2053" s="1"/>
      <c r="E2053" s="1"/>
      <c r="F2053" s="1"/>
      <c r="G2053" s="1"/>
      <c r="H2053" s="1"/>
      <c r="I2053" s="1"/>
    </row>
    <row r="2054" spans="1:9">
      <c r="A2054" s="1"/>
      <c r="B2054" s="1"/>
      <c r="D2054" s="1"/>
      <c r="E2054" s="1"/>
      <c r="F2054" s="1"/>
      <c r="G2054" s="1"/>
      <c r="H2054" s="1"/>
      <c r="I2054" s="1"/>
    </row>
    <row r="2055" spans="1:9">
      <c r="A2055" s="1"/>
      <c r="B2055" s="1"/>
      <c r="D2055" s="1"/>
      <c r="E2055" s="1"/>
      <c r="F2055" s="1"/>
      <c r="G2055" s="1"/>
      <c r="H2055" s="1"/>
      <c r="I2055" s="1"/>
    </row>
    <row r="2056" spans="1:9">
      <c r="A2056" s="1"/>
      <c r="B2056" s="1"/>
      <c r="D2056" s="1"/>
      <c r="E2056" s="1"/>
      <c r="F2056" s="1"/>
      <c r="G2056" s="1"/>
      <c r="H2056" s="1"/>
      <c r="I2056" s="1"/>
    </row>
    <row r="2057" spans="1:9">
      <c r="A2057" s="1"/>
      <c r="B2057" s="1"/>
      <c r="D2057" s="1"/>
      <c r="E2057" s="1"/>
      <c r="F2057" s="1"/>
      <c r="G2057" s="1"/>
      <c r="H2057" s="1"/>
      <c r="I2057" s="1"/>
    </row>
    <row r="2058" spans="1:9">
      <c r="A2058" s="1"/>
      <c r="B2058" s="1"/>
      <c r="D2058" s="1"/>
      <c r="E2058" s="1"/>
      <c r="F2058" s="1"/>
      <c r="G2058" s="1"/>
      <c r="H2058" s="1"/>
      <c r="I2058" s="1"/>
    </row>
    <row r="2059" spans="1:9">
      <c r="A2059" s="1"/>
      <c r="B2059" s="1"/>
      <c r="D2059" s="1"/>
      <c r="E2059" s="1"/>
      <c r="F2059" s="1"/>
      <c r="G2059" s="1"/>
      <c r="H2059" s="1"/>
      <c r="I2059" s="1"/>
    </row>
    <row r="2060" spans="1:9">
      <c r="A2060" s="1"/>
      <c r="B2060" s="1"/>
      <c r="D2060" s="1"/>
      <c r="E2060" s="1"/>
      <c r="F2060" s="1"/>
      <c r="G2060" s="1"/>
      <c r="H2060" s="1"/>
      <c r="I2060" s="1"/>
    </row>
    <row r="2061" spans="1:9">
      <c r="A2061" s="1"/>
      <c r="B2061" s="1"/>
      <c r="D2061" s="1"/>
      <c r="E2061" s="1"/>
      <c r="F2061" s="1"/>
      <c r="G2061" s="1"/>
      <c r="H2061" s="1"/>
      <c r="I2061" s="1"/>
    </row>
    <row r="2062" spans="1:9">
      <c r="A2062" s="1"/>
      <c r="B2062" s="1"/>
      <c r="D2062" s="1"/>
      <c r="E2062" s="1"/>
      <c r="F2062" s="1"/>
      <c r="G2062" s="1"/>
      <c r="H2062" s="1"/>
      <c r="I2062" s="1"/>
    </row>
    <row r="2063" spans="1:9">
      <c r="A2063" s="1"/>
      <c r="B2063" s="1"/>
      <c r="D2063" s="1"/>
      <c r="E2063" s="1"/>
      <c r="F2063" s="1"/>
      <c r="G2063" s="1"/>
      <c r="H2063" s="1"/>
      <c r="I2063" s="1"/>
    </row>
    <row r="2064" spans="1:9">
      <c r="A2064" s="1"/>
      <c r="B2064" s="1"/>
      <c r="D2064" s="1"/>
      <c r="E2064" s="1"/>
      <c r="F2064" s="1"/>
      <c r="G2064" s="1"/>
      <c r="H2064" s="1"/>
      <c r="I2064" s="1"/>
    </row>
    <row r="2065" spans="1:9">
      <c r="A2065" s="1"/>
      <c r="B2065" s="1"/>
      <c r="D2065" s="1"/>
      <c r="E2065" s="1"/>
      <c r="F2065" s="1"/>
      <c r="G2065" s="1"/>
      <c r="H2065" s="1"/>
      <c r="I2065" s="1"/>
    </row>
    <row r="2066" spans="1:9">
      <c r="A2066" s="1"/>
      <c r="B2066" s="1"/>
      <c r="D2066" s="1"/>
      <c r="E2066" s="1"/>
      <c r="F2066" s="1"/>
      <c r="G2066" s="1"/>
      <c r="H2066" s="1"/>
      <c r="I2066" s="1"/>
    </row>
    <row r="2067" spans="1:9">
      <c r="A2067" s="1"/>
      <c r="B2067" s="1"/>
      <c r="D2067" s="1"/>
      <c r="E2067" s="1"/>
      <c r="F2067" s="1"/>
      <c r="G2067" s="1"/>
      <c r="H2067" s="1"/>
      <c r="I2067" s="1"/>
    </row>
    <row r="2068" spans="1:9">
      <c r="A2068" s="1"/>
      <c r="B2068" s="1"/>
      <c r="D2068" s="1"/>
      <c r="E2068" s="1"/>
      <c r="F2068" s="1"/>
      <c r="G2068" s="1"/>
      <c r="H2068" s="1"/>
      <c r="I2068" s="1"/>
    </row>
    <row r="2069" spans="1:9">
      <c r="A2069" s="1"/>
      <c r="B2069" s="1"/>
      <c r="D2069" s="1"/>
      <c r="E2069" s="1"/>
      <c r="F2069" s="1"/>
      <c r="G2069" s="1"/>
      <c r="H2069" s="1"/>
      <c r="I2069" s="1"/>
    </row>
    <row r="2070" spans="1:9">
      <c r="A2070" s="1"/>
      <c r="B2070" s="1"/>
      <c r="D2070" s="1"/>
      <c r="E2070" s="1"/>
      <c r="F2070" s="1"/>
      <c r="G2070" s="1"/>
      <c r="H2070" s="1"/>
      <c r="I2070" s="1"/>
    </row>
    <row r="2071" spans="1:9">
      <c r="A2071" s="1"/>
      <c r="B2071" s="1"/>
      <c r="D2071" s="1"/>
      <c r="E2071" s="1"/>
      <c r="F2071" s="1"/>
      <c r="G2071" s="1"/>
      <c r="H2071" s="1"/>
      <c r="I2071" s="1"/>
    </row>
    <row r="2072" spans="1:9">
      <c r="A2072" s="1"/>
      <c r="B2072" s="1"/>
      <c r="D2072" s="1"/>
      <c r="E2072" s="1"/>
      <c r="F2072" s="1"/>
      <c r="G2072" s="1"/>
      <c r="H2072" s="1"/>
      <c r="I2072" s="1"/>
    </row>
    <row r="2073" spans="1:9">
      <c r="A2073" s="1"/>
      <c r="B2073" s="1"/>
      <c r="D2073" s="1"/>
      <c r="E2073" s="1"/>
      <c r="F2073" s="1"/>
      <c r="G2073" s="1"/>
      <c r="H2073" s="1"/>
      <c r="I2073" s="1"/>
    </row>
    <row r="2074" spans="1:9">
      <c r="A2074" s="1"/>
      <c r="B2074" s="1"/>
      <c r="D2074" s="1"/>
      <c r="E2074" s="1"/>
      <c r="F2074" s="1"/>
      <c r="G2074" s="1"/>
      <c r="H2074" s="1"/>
      <c r="I2074" s="1"/>
    </row>
    <row r="2075" spans="1:9">
      <c r="A2075" s="1"/>
      <c r="B2075" s="1"/>
      <c r="D2075" s="1"/>
      <c r="E2075" s="1"/>
      <c r="F2075" s="1"/>
      <c r="G2075" s="1"/>
      <c r="H2075" s="1"/>
      <c r="I2075" s="1"/>
    </row>
    <row r="2076" spans="1:9">
      <c r="A2076" s="1"/>
      <c r="B2076" s="1"/>
      <c r="D2076" s="1"/>
      <c r="E2076" s="1"/>
      <c r="F2076" s="1"/>
      <c r="G2076" s="1"/>
      <c r="H2076" s="1"/>
      <c r="I2076" s="1"/>
    </row>
    <row r="2077" spans="1:9">
      <c r="A2077" s="1"/>
      <c r="B2077" s="1"/>
      <c r="D2077" s="1"/>
      <c r="E2077" s="1"/>
      <c r="F2077" s="1"/>
      <c r="G2077" s="1"/>
      <c r="H2077" s="1"/>
      <c r="I2077" s="1"/>
    </row>
    <row r="2078" spans="1:9">
      <c r="A2078" s="1"/>
      <c r="B2078" s="1"/>
      <c r="D2078" s="1"/>
      <c r="E2078" s="1"/>
      <c r="F2078" s="1"/>
      <c r="G2078" s="1"/>
      <c r="H2078" s="1"/>
      <c r="I2078" s="1"/>
    </row>
    <row r="2079" spans="1:9">
      <c r="A2079" s="1"/>
      <c r="B2079" s="1"/>
      <c r="D2079" s="1"/>
      <c r="E2079" s="1"/>
      <c r="F2079" s="1"/>
      <c r="G2079" s="1"/>
      <c r="H2079" s="1"/>
      <c r="I2079" s="1"/>
    </row>
    <row r="2080" spans="1:9">
      <c r="A2080" s="1"/>
      <c r="B2080" s="1"/>
      <c r="D2080" s="1"/>
      <c r="E2080" s="1"/>
      <c r="F2080" s="1"/>
      <c r="G2080" s="1"/>
      <c r="H2080" s="1"/>
      <c r="I2080" s="1"/>
    </row>
    <row r="2081" spans="1:9">
      <c r="A2081" s="1"/>
      <c r="B2081" s="1"/>
      <c r="D2081" s="1"/>
      <c r="E2081" s="1"/>
      <c r="F2081" s="1"/>
      <c r="G2081" s="1"/>
      <c r="H2081" s="1"/>
      <c r="I2081" s="1"/>
    </row>
    <row r="2082" spans="1:9">
      <c r="A2082" s="1"/>
      <c r="B2082" s="1"/>
      <c r="D2082" s="1"/>
      <c r="E2082" s="1"/>
      <c r="F2082" s="1"/>
      <c r="G2082" s="1"/>
      <c r="H2082" s="1"/>
      <c r="I2082" s="1"/>
    </row>
    <row r="2083" spans="1:9">
      <c r="A2083" s="1"/>
      <c r="B2083" s="1"/>
      <c r="D2083" s="1"/>
      <c r="E2083" s="1"/>
      <c r="F2083" s="1"/>
      <c r="G2083" s="1"/>
      <c r="H2083" s="1"/>
      <c r="I2083" s="1"/>
    </row>
    <row r="2084" spans="1:9">
      <c r="A2084" s="1"/>
      <c r="B2084" s="1"/>
      <c r="D2084" s="1"/>
      <c r="E2084" s="1"/>
      <c r="F2084" s="1"/>
      <c r="G2084" s="1"/>
      <c r="H2084" s="1"/>
      <c r="I2084" s="1"/>
    </row>
    <row r="2085" spans="1:9">
      <c r="A2085" s="1"/>
      <c r="B2085" s="1"/>
      <c r="D2085" s="1"/>
      <c r="E2085" s="1"/>
      <c r="F2085" s="1"/>
      <c r="G2085" s="1"/>
      <c r="H2085" s="1"/>
      <c r="I2085" s="1"/>
    </row>
    <row r="2086" spans="1:9">
      <c r="A2086" s="1"/>
      <c r="B2086" s="1"/>
      <c r="D2086" s="1"/>
      <c r="E2086" s="1"/>
      <c r="F2086" s="1"/>
      <c r="G2086" s="1"/>
      <c r="H2086" s="1"/>
      <c r="I2086" s="1"/>
    </row>
    <row r="2087" spans="1:9">
      <c r="A2087" s="1"/>
      <c r="B2087" s="1"/>
      <c r="D2087" s="1"/>
      <c r="E2087" s="1"/>
      <c r="F2087" s="1"/>
      <c r="G2087" s="1"/>
      <c r="H2087" s="1"/>
      <c r="I2087" s="1"/>
    </row>
    <row r="2088" spans="1:9">
      <c r="A2088" s="1"/>
      <c r="B2088" s="1"/>
      <c r="D2088" s="1"/>
      <c r="E2088" s="1"/>
      <c r="F2088" s="1"/>
      <c r="G2088" s="1"/>
      <c r="H2088" s="1"/>
      <c r="I2088" s="1"/>
    </row>
    <row r="2089" spans="1:9">
      <c r="A2089" s="1"/>
      <c r="B2089" s="1"/>
      <c r="D2089" s="1"/>
      <c r="E2089" s="1"/>
      <c r="F2089" s="1"/>
      <c r="G2089" s="1"/>
      <c r="H2089" s="1"/>
      <c r="I2089" s="1"/>
    </row>
    <row r="2090" spans="1:9">
      <c r="A2090" s="1"/>
      <c r="B2090" s="1"/>
      <c r="D2090" s="1"/>
      <c r="E2090" s="1"/>
      <c r="F2090" s="1"/>
      <c r="G2090" s="1"/>
      <c r="H2090" s="1"/>
      <c r="I2090" s="1"/>
    </row>
    <row r="2091" spans="1:9">
      <c r="A2091" s="1"/>
      <c r="B2091" s="1"/>
      <c r="D2091" s="1"/>
      <c r="E2091" s="1"/>
      <c r="F2091" s="1"/>
      <c r="G2091" s="1"/>
      <c r="H2091" s="1"/>
      <c r="I2091" s="1"/>
    </row>
    <row r="2092" spans="1:9">
      <c r="A2092" s="1"/>
      <c r="B2092" s="1"/>
      <c r="D2092" s="1"/>
      <c r="E2092" s="1"/>
      <c r="F2092" s="1"/>
      <c r="G2092" s="1"/>
      <c r="H2092" s="1"/>
      <c r="I2092" s="1"/>
    </row>
    <row r="2093" spans="1:9">
      <c r="A2093" s="1"/>
      <c r="B2093" s="1"/>
      <c r="D2093" s="1"/>
      <c r="E2093" s="1"/>
      <c r="F2093" s="1"/>
      <c r="G2093" s="1"/>
      <c r="H2093" s="1"/>
      <c r="I2093" s="1"/>
    </row>
    <row r="2094" spans="1:9">
      <c r="A2094" s="1"/>
      <c r="B2094" s="1"/>
      <c r="D2094" s="1"/>
      <c r="E2094" s="1"/>
      <c r="F2094" s="1"/>
      <c r="G2094" s="1"/>
      <c r="H2094" s="1"/>
      <c r="I2094" s="1"/>
    </row>
    <row r="2095" spans="1:9">
      <c r="A2095" s="1"/>
      <c r="B2095" s="1"/>
      <c r="D2095" s="1"/>
      <c r="E2095" s="1"/>
      <c r="F2095" s="1"/>
      <c r="G2095" s="1"/>
      <c r="H2095" s="1"/>
      <c r="I2095" s="1"/>
    </row>
    <row r="2096" spans="1:9">
      <c r="A2096" s="1"/>
      <c r="B2096" s="1"/>
      <c r="D2096" s="1"/>
      <c r="E2096" s="1"/>
      <c r="F2096" s="1"/>
      <c r="G2096" s="1"/>
      <c r="H2096" s="1"/>
      <c r="I2096" s="1"/>
    </row>
    <row r="2097" spans="1:9">
      <c r="A2097" s="1"/>
      <c r="B2097" s="1"/>
      <c r="D2097" s="1"/>
      <c r="E2097" s="1"/>
      <c r="F2097" s="1"/>
      <c r="G2097" s="1"/>
      <c r="H2097" s="1"/>
      <c r="I2097" s="1"/>
    </row>
    <row r="2098" spans="1:9">
      <c r="A2098" s="1"/>
      <c r="B2098" s="1"/>
      <c r="D2098" s="1"/>
      <c r="E2098" s="1"/>
      <c r="F2098" s="1"/>
      <c r="G2098" s="1"/>
      <c r="H2098" s="1"/>
      <c r="I2098" s="1"/>
    </row>
    <row r="2099" spans="1:9">
      <c r="A2099" s="1"/>
      <c r="B2099" s="1"/>
      <c r="D2099" s="1"/>
      <c r="E2099" s="1"/>
      <c r="F2099" s="1"/>
      <c r="G2099" s="1"/>
      <c r="H2099" s="1"/>
      <c r="I2099" s="1"/>
    </row>
    <row r="2100" spans="1:9">
      <c r="A2100" s="1"/>
      <c r="B2100" s="1"/>
      <c r="D2100" s="1"/>
      <c r="E2100" s="1"/>
      <c r="F2100" s="1"/>
      <c r="G2100" s="1"/>
      <c r="H2100" s="1"/>
      <c r="I2100" s="1"/>
    </row>
    <row r="2101" spans="1:9">
      <c r="A2101" s="1"/>
      <c r="B2101" s="1"/>
      <c r="D2101" s="1"/>
      <c r="E2101" s="1"/>
      <c r="F2101" s="1"/>
      <c r="G2101" s="1"/>
      <c r="H2101" s="1"/>
      <c r="I2101" s="1"/>
    </row>
    <row r="2102" spans="1:9">
      <c r="A2102" s="1"/>
      <c r="B2102" s="1"/>
      <c r="D2102" s="1"/>
      <c r="E2102" s="1"/>
      <c r="F2102" s="1"/>
      <c r="G2102" s="1"/>
      <c r="H2102" s="1"/>
      <c r="I2102" s="1"/>
    </row>
    <row r="2103" spans="1:9">
      <c r="A2103" s="1"/>
      <c r="B2103" s="1"/>
      <c r="D2103" s="1"/>
      <c r="E2103" s="1"/>
      <c r="F2103" s="1"/>
      <c r="G2103" s="1"/>
      <c r="H2103" s="1"/>
      <c r="I2103" s="1"/>
    </row>
    <row r="2104" spans="1:9">
      <c r="A2104" s="1"/>
      <c r="B2104" s="1"/>
      <c r="D2104" s="1"/>
      <c r="E2104" s="1"/>
      <c r="F2104" s="1"/>
      <c r="G2104" s="1"/>
      <c r="H2104" s="1"/>
      <c r="I2104" s="1"/>
    </row>
    <row r="2105" spans="1:9">
      <c r="A2105" s="1"/>
      <c r="B2105" s="1"/>
      <c r="D2105" s="1"/>
      <c r="E2105" s="1"/>
      <c r="F2105" s="1"/>
      <c r="G2105" s="1"/>
      <c r="H2105" s="1"/>
      <c r="I2105" s="1"/>
    </row>
    <row r="2106" spans="1:9">
      <c r="A2106" s="1"/>
      <c r="B2106" s="1"/>
      <c r="D2106" s="1"/>
      <c r="E2106" s="1"/>
      <c r="F2106" s="1"/>
      <c r="G2106" s="1"/>
      <c r="H2106" s="1"/>
      <c r="I2106" s="1"/>
    </row>
    <row r="2107" spans="1:9">
      <c r="A2107" s="1"/>
      <c r="B2107" s="1"/>
      <c r="D2107" s="1"/>
      <c r="E2107" s="1"/>
      <c r="F2107" s="1"/>
      <c r="G2107" s="1"/>
      <c r="H2107" s="1"/>
      <c r="I2107" s="1"/>
    </row>
    <row r="2108" spans="1:9">
      <c r="A2108" s="1"/>
      <c r="B2108" s="1"/>
      <c r="D2108" s="1"/>
      <c r="E2108" s="1"/>
      <c r="F2108" s="1"/>
      <c r="G2108" s="1"/>
      <c r="H2108" s="1"/>
      <c r="I2108" s="1"/>
    </row>
    <row r="2109" spans="1:9">
      <c r="A2109" s="1"/>
      <c r="B2109" s="1"/>
      <c r="D2109" s="1"/>
      <c r="E2109" s="1"/>
      <c r="F2109" s="1"/>
      <c r="G2109" s="1"/>
      <c r="H2109" s="1"/>
      <c r="I2109" s="1"/>
    </row>
    <row r="2110" spans="1:9">
      <c r="A2110" s="1"/>
      <c r="B2110" s="1"/>
      <c r="D2110" s="1"/>
      <c r="E2110" s="1"/>
      <c r="F2110" s="1"/>
      <c r="G2110" s="1"/>
      <c r="H2110" s="1"/>
      <c r="I2110" s="1"/>
    </row>
    <row r="2111" spans="1:9">
      <c r="A2111" s="1"/>
      <c r="B2111" s="1"/>
      <c r="D2111" s="1"/>
      <c r="E2111" s="1"/>
      <c r="F2111" s="1"/>
      <c r="G2111" s="1"/>
      <c r="H2111" s="1"/>
      <c r="I2111" s="1"/>
    </row>
    <row r="2112" spans="1:9">
      <c r="A2112" s="1"/>
      <c r="B2112" s="1"/>
      <c r="D2112" s="1"/>
      <c r="E2112" s="1"/>
      <c r="F2112" s="1"/>
      <c r="G2112" s="1"/>
      <c r="H2112" s="1"/>
      <c r="I2112" s="1"/>
    </row>
    <row r="2113" spans="1:9">
      <c r="A2113" s="1"/>
      <c r="B2113" s="1"/>
      <c r="D2113" s="1"/>
      <c r="E2113" s="1"/>
      <c r="F2113" s="1"/>
      <c r="G2113" s="1"/>
      <c r="H2113" s="1"/>
      <c r="I2113" s="1"/>
    </row>
    <row r="2114" spans="1:9">
      <c r="A2114" s="1"/>
      <c r="B2114" s="1"/>
      <c r="D2114" s="1"/>
      <c r="E2114" s="1"/>
      <c r="F2114" s="1"/>
      <c r="G2114" s="1"/>
      <c r="H2114" s="1"/>
      <c r="I2114" s="1"/>
    </row>
    <row r="2115" spans="1:9">
      <c r="A2115" s="1"/>
      <c r="B2115" s="1"/>
      <c r="D2115" s="1"/>
      <c r="E2115" s="1"/>
      <c r="F2115" s="1"/>
      <c r="G2115" s="1"/>
      <c r="H2115" s="1"/>
      <c r="I2115" s="1"/>
    </row>
    <row r="2116" spans="1:9">
      <c r="A2116" s="1"/>
      <c r="B2116" s="1"/>
      <c r="D2116" s="1"/>
      <c r="E2116" s="1"/>
      <c r="F2116" s="1"/>
      <c r="G2116" s="1"/>
      <c r="H2116" s="1"/>
      <c r="I2116" s="1"/>
    </row>
    <row r="2117" spans="1:9">
      <c r="A2117" s="1"/>
      <c r="B2117" s="1"/>
      <c r="D2117" s="1"/>
      <c r="E2117" s="1"/>
      <c r="F2117" s="1"/>
      <c r="G2117" s="1"/>
      <c r="H2117" s="1"/>
      <c r="I2117" s="1"/>
    </row>
    <row r="2118" spans="1:9">
      <c r="A2118" s="1"/>
      <c r="B2118" s="1"/>
      <c r="D2118" s="1"/>
      <c r="E2118" s="1"/>
      <c r="F2118" s="1"/>
      <c r="G2118" s="1"/>
      <c r="H2118" s="1"/>
      <c r="I2118" s="1"/>
    </row>
    <row r="2119" spans="1:9">
      <c r="A2119" s="1"/>
      <c r="B2119" s="1"/>
      <c r="D2119" s="1"/>
      <c r="E2119" s="1"/>
      <c r="F2119" s="1"/>
      <c r="G2119" s="1"/>
      <c r="H2119" s="1"/>
      <c r="I2119" s="1"/>
    </row>
    <row r="2120" spans="1:9">
      <c r="A2120" s="1"/>
      <c r="B2120" s="1"/>
      <c r="D2120" s="1"/>
      <c r="E2120" s="1"/>
      <c r="F2120" s="1"/>
      <c r="G2120" s="1"/>
      <c r="H2120" s="1"/>
      <c r="I2120" s="1"/>
    </row>
    <row r="2121" spans="1:9">
      <c r="A2121" s="1"/>
      <c r="B2121" s="1"/>
      <c r="D2121" s="1"/>
      <c r="E2121" s="1"/>
      <c r="F2121" s="1"/>
      <c r="G2121" s="1"/>
      <c r="H2121" s="1"/>
      <c r="I2121" s="1"/>
    </row>
    <row r="2122" spans="1:9">
      <c r="A2122" s="1"/>
      <c r="B2122" s="1"/>
      <c r="D2122" s="1"/>
      <c r="E2122" s="1"/>
      <c r="F2122" s="1"/>
      <c r="G2122" s="1"/>
      <c r="H2122" s="1"/>
      <c r="I2122" s="1"/>
    </row>
    <row r="2123" spans="1:9">
      <c r="A2123" s="1"/>
      <c r="B2123" s="1"/>
      <c r="D2123" s="1"/>
      <c r="E2123" s="1"/>
      <c r="F2123" s="1"/>
      <c r="G2123" s="1"/>
      <c r="H2123" s="1"/>
      <c r="I2123" s="1"/>
    </row>
    <row r="2124" spans="1:9">
      <c r="A2124" s="1"/>
      <c r="B2124" s="1"/>
      <c r="D2124" s="1"/>
      <c r="E2124" s="1"/>
      <c r="F2124" s="1"/>
      <c r="G2124" s="1"/>
      <c r="H2124" s="1"/>
      <c r="I2124" s="1"/>
    </row>
    <row r="2125" spans="1:9">
      <c r="A2125" s="1"/>
      <c r="B2125" s="1"/>
      <c r="D2125" s="1"/>
      <c r="E2125" s="1"/>
      <c r="F2125" s="1"/>
      <c r="G2125" s="1"/>
      <c r="H2125" s="1"/>
      <c r="I2125" s="1"/>
    </row>
    <row r="2126" spans="1:9">
      <c r="A2126" s="1"/>
      <c r="B2126" s="1"/>
      <c r="D2126" s="1"/>
      <c r="E2126" s="1"/>
      <c r="F2126" s="1"/>
      <c r="G2126" s="1"/>
      <c r="H2126" s="1"/>
      <c r="I2126" s="1"/>
    </row>
    <row r="2127" spans="1:9">
      <c r="A2127" s="1"/>
      <c r="B2127" s="1"/>
      <c r="D2127" s="1"/>
      <c r="E2127" s="1"/>
      <c r="F2127" s="1"/>
      <c r="G2127" s="1"/>
      <c r="H2127" s="1"/>
      <c r="I2127" s="1"/>
    </row>
    <row r="2128" spans="1:9">
      <c r="A2128" s="1"/>
      <c r="B2128" s="1"/>
      <c r="D2128" s="1"/>
      <c r="E2128" s="1"/>
      <c r="F2128" s="1"/>
      <c r="G2128" s="1"/>
      <c r="H2128" s="1"/>
      <c r="I2128" s="1"/>
    </row>
    <row r="2129" spans="1:9">
      <c r="A2129" s="1"/>
      <c r="B2129" s="1"/>
      <c r="D2129" s="1"/>
      <c r="E2129" s="1"/>
      <c r="F2129" s="1"/>
      <c r="G2129" s="1"/>
      <c r="H2129" s="1"/>
      <c r="I2129" s="1"/>
    </row>
    <row r="2130" spans="1:9">
      <c r="A2130" s="1"/>
      <c r="B2130" s="1"/>
      <c r="D2130" s="1"/>
      <c r="E2130" s="1"/>
      <c r="F2130" s="1"/>
      <c r="G2130" s="1"/>
      <c r="H2130" s="1"/>
      <c r="I2130" s="1"/>
    </row>
    <row r="2131" spans="1:9">
      <c r="A2131" s="1"/>
      <c r="B2131" s="1"/>
      <c r="D2131" s="1"/>
      <c r="E2131" s="1"/>
      <c r="F2131" s="1"/>
      <c r="G2131" s="1"/>
      <c r="H2131" s="1"/>
      <c r="I2131" s="1"/>
    </row>
    <row r="2132" spans="1:9">
      <c r="A2132" s="1"/>
      <c r="B2132" s="1"/>
      <c r="D2132" s="1"/>
      <c r="E2132" s="1"/>
      <c r="F2132" s="1"/>
      <c r="G2132" s="1"/>
      <c r="H2132" s="1"/>
      <c r="I2132" s="1"/>
    </row>
    <row r="2133" spans="1:9">
      <c r="A2133" s="1"/>
      <c r="B2133" s="1"/>
      <c r="D2133" s="1"/>
      <c r="E2133" s="1"/>
      <c r="F2133" s="1"/>
      <c r="G2133" s="1"/>
      <c r="H2133" s="1"/>
      <c r="I2133" s="1"/>
    </row>
    <row r="2134" spans="1:9">
      <c r="A2134" s="1"/>
      <c r="B2134" s="1"/>
      <c r="D2134" s="1"/>
      <c r="E2134" s="1"/>
      <c r="F2134" s="1"/>
      <c r="G2134" s="1"/>
      <c r="H2134" s="1"/>
      <c r="I2134" s="1"/>
    </row>
    <row r="2135" spans="1:9">
      <c r="A2135" s="1"/>
      <c r="B2135" s="1"/>
      <c r="D2135" s="1"/>
      <c r="E2135" s="1"/>
      <c r="F2135" s="1"/>
      <c r="G2135" s="1"/>
      <c r="H2135" s="1"/>
      <c r="I2135" s="1"/>
    </row>
    <row r="2136" spans="1:9">
      <c r="A2136" s="1"/>
      <c r="B2136" s="1"/>
      <c r="D2136" s="1"/>
      <c r="E2136" s="1"/>
      <c r="F2136" s="1"/>
      <c r="G2136" s="1"/>
      <c r="H2136" s="1"/>
      <c r="I2136" s="1"/>
    </row>
    <row r="2137" spans="1:9">
      <c r="A2137" s="1"/>
      <c r="B2137" s="1"/>
      <c r="D2137" s="1"/>
      <c r="E2137" s="1"/>
      <c r="F2137" s="1"/>
      <c r="G2137" s="1"/>
      <c r="H2137" s="1"/>
      <c r="I2137" s="1"/>
    </row>
    <row r="2138" spans="1:9">
      <c r="A2138" s="1"/>
      <c r="B2138" s="1"/>
      <c r="D2138" s="1"/>
      <c r="E2138" s="1"/>
      <c r="F2138" s="1"/>
      <c r="G2138" s="1"/>
      <c r="H2138" s="1"/>
      <c r="I2138" s="1"/>
    </row>
    <row r="2139" spans="1:9">
      <c r="A2139" s="1"/>
      <c r="B2139" s="1"/>
      <c r="D2139" s="1"/>
      <c r="E2139" s="1"/>
      <c r="F2139" s="1"/>
      <c r="G2139" s="1"/>
      <c r="H2139" s="1"/>
      <c r="I2139" s="1"/>
    </row>
    <row r="2140" spans="1:9">
      <c r="A2140" s="1"/>
      <c r="B2140" s="1"/>
      <c r="D2140" s="1"/>
      <c r="E2140" s="1"/>
      <c r="F2140" s="1"/>
      <c r="G2140" s="1"/>
      <c r="H2140" s="1"/>
      <c r="I2140" s="1"/>
    </row>
    <row r="2141" spans="1:9">
      <c r="A2141" s="1"/>
      <c r="B2141" s="1"/>
      <c r="D2141" s="1"/>
      <c r="E2141" s="1"/>
      <c r="F2141" s="1"/>
      <c r="G2141" s="1"/>
      <c r="H2141" s="1"/>
      <c r="I2141" s="1"/>
    </row>
    <row r="2142" spans="1:9">
      <c r="A2142" s="1"/>
      <c r="B2142" s="1"/>
      <c r="D2142" s="1"/>
      <c r="E2142" s="1"/>
      <c r="F2142" s="1"/>
      <c r="G2142" s="1"/>
      <c r="H2142" s="1"/>
      <c r="I2142" s="1"/>
    </row>
    <row r="2143" spans="1:9">
      <c r="A2143" s="1"/>
      <c r="B2143" s="1"/>
      <c r="D2143" s="1"/>
      <c r="E2143" s="1"/>
      <c r="F2143" s="1"/>
      <c r="G2143" s="1"/>
      <c r="H2143" s="1"/>
      <c r="I2143" s="1"/>
    </row>
    <row r="2144" spans="1:9">
      <c r="A2144" s="1"/>
      <c r="B2144" s="1"/>
      <c r="D2144" s="1"/>
      <c r="E2144" s="1"/>
      <c r="F2144" s="1"/>
      <c r="G2144" s="1"/>
      <c r="H2144" s="1"/>
      <c r="I2144" s="1"/>
    </row>
    <row r="2145" spans="1:9">
      <c r="A2145" s="1"/>
      <c r="B2145" s="1"/>
      <c r="D2145" s="1"/>
      <c r="E2145" s="1"/>
      <c r="F2145" s="1"/>
      <c r="G2145" s="1"/>
      <c r="H2145" s="1"/>
      <c r="I2145" s="1"/>
    </row>
    <row r="2146" spans="1:9">
      <c r="A2146" s="1"/>
      <c r="B2146" s="1"/>
      <c r="D2146" s="1"/>
      <c r="E2146" s="1"/>
      <c r="F2146" s="1"/>
      <c r="G2146" s="1"/>
      <c r="H2146" s="1"/>
      <c r="I2146" s="1"/>
    </row>
    <row r="2147" spans="1:9">
      <c r="A2147" s="1"/>
      <c r="B2147" s="1"/>
      <c r="D2147" s="1"/>
      <c r="E2147" s="1"/>
      <c r="F2147" s="1"/>
      <c r="G2147" s="1"/>
      <c r="H2147" s="1"/>
      <c r="I2147" s="1"/>
    </row>
    <row r="2148" spans="1:9">
      <c r="A2148" s="1"/>
      <c r="B2148" s="1"/>
      <c r="D2148" s="1"/>
      <c r="E2148" s="1"/>
      <c r="F2148" s="1"/>
      <c r="G2148" s="1"/>
      <c r="H2148" s="1"/>
      <c r="I2148" s="1"/>
    </row>
    <row r="2149" spans="1:9">
      <c r="A2149" s="1"/>
      <c r="B2149" s="1"/>
      <c r="D2149" s="1"/>
      <c r="E2149" s="1"/>
      <c r="F2149" s="1"/>
      <c r="G2149" s="1"/>
      <c r="H2149" s="1"/>
      <c r="I2149" s="1"/>
    </row>
    <row r="2150" spans="1:9">
      <c r="A2150" s="1"/>
      <c r="B2150" s="1"/>
      <c r="D2150" s="1"/>
      <c r="E2150" s="1"/>
      <c r="F2150" s="1"/>
      <c r="G2150" s="1"/>
      <c r="H2150" s="1"/>
      <c r="I2150" s="1"/>
    </row>
    <row r="2151" spans="1:9">
      <c r="A2151" s="1"/>
      <c r="B2151" s="1"/>
      <c r="D2151" s="1"/>
      <c r="E2151" s="1"/>
      <c r="F2151" s="1"/>
      <c r="G2151" s="1"/>
      <c r="H2151" s="1"/>
      <c r="I2151" s="1"/>
    </row>
    <row r="2152" spans="1:9">
      <c r="A2152" s="1"/>
      <c r="B2152" s="1"/>
      <c r="D2152" s="1"/>
      <c r="E2152" s="1"/>
      <c r="F2152" s="1"/>
      <c r="G2152" s="1"/>
      <c r="H2152" s="1"/>
      <c r="I2152" s="1"/>
    </row>
    <row r="2153" spans="1:9">
      <c r="A2153" s="1"/>
      <c r="B2153" s="1"/>
      <c r="D2153" s="1"/>
      <c r="E2153" s="1"/>
      <c r="F2153" s="1"/>
      <c r="G2153" s="1"/>
      <c r="H2153" s="1"/>
      <c r="I2153" s="1"/>
    </row>
    <row r="2154" spans="1:9">
      <c r="A2154" s="1"/>
      <c r="B2154" s="1"/>
      <c r="D2154" s="1"/>
      <c r="E2154" s="1"/>
      <c r="F2154" s="1"/>
      <c r="G2154" s="1"/>
      <c r="H2154" s="1"/>
      <c r="I2154" s="1"/>
    </row>
    <row r="2155" spans="1:9">
      <c r="A2155" s="1"/>
      <c r="B2155" s="1"/>
      <c r="D2155" s="1"/>
      <c r="E2155" s="1"/>
      <c r="F2155" s="1"/>
      <c r="G2155" s="1"/>
      <c r="H2155" s="1"/>
      <c r="I2155" s="1"/>
    </row>
    <row r="2156" spans="1:9">
      <c r="A2156" s="1"/>
      <c r="B2156" s="1"/>
      <c r="D2156" s="1"/>
      <c r="E2156" s="1"/>
      <c r="F2156" s="1"/>
      <c r="G2156" s="1"/>
      <c r="H2156" s="1"/>
      <c r="I2156" s="1"/>
    </row>
    <row r="2157" spans="1:9">
      <c r="A2157" s="1"/>
      <c r="B2157" s="1"/>
      <c r="D2157" s="1"/>
      <c r="E2157" s="1"/>
      <c r="F2157" s="1"/>
      <c r="G2157" s="1"/>
      <c r="H2157" s="1"/>
      <c r="I2157" s="1"/>
    </row>
    <row r="2158" spans="1:9">
      <c r="A2158" s="1"/>
      <c r="B2158" s="1"/>
      <c r="D2158" s="1"/>
      <c r="E2158" s="1"/>
      <c r="F2158" s="1"/>
      <c r="G2158" s="1"/>
      <c r="H2158" s="1"/>
      <c r="I2158" s="1"/>
    </row>
    <row r="2159" spans="1:9">
      <c r="A2159" s="1"/>
      <c r="B2159" s="1"/>
      <c r="D2159" s="1"/>
      <c r="E2159" s="1"/>
      <c r="F2159" s="1"/>
      <c r="G2159" s="1"/>
      <c r="H2159" s="1"/>
      <c r="I2159" s="1"/>
    </row>
    <row r="2160" spans="1:9">
      <c r="A2160" s="1"/>
      <c r="B2160" s="1"/>
      <c r="D2160" s="1"/>
      <c r="E2160" s="1"/>
      <c r="F2160" s="1"/>
      <c r="G2160" s="1"/>
      <c r="H2160" s="1"/>
      <c r="I2160" s="1"/>
    </row>
    <row r="2161" spans="1:9">
      <c r="A2161" s="1"/>
      <c r="B2161" s="1"/>
      <c r="D2161" s="1"/>
      <c r="E2161" s="1"/>
      <c r="F2161" s="1"/>
      <c r="G2161" s="1"/>
      <c r="H2161" s="1"/>
      <c r="I2161" s="1"/>
    </row>
    <row r="2162" spans="1:9">
      <c r="A2162" s="1"/>
      <c r="B2162" s="1"/>
      <c r="D2162" s="1"/>
      <c r="E2162" s="1"/>
      <c r="F2162" s="1"/>
      <c r="G2162" s="1"/>
      <c r="H2162" s="1"/>
      <c r="I2162" s="1"/>
    </row>
    <row r="2163" spans="1:9">
      <c r="A2163" s="1"/>
      <c r="B2163" s="1"/>
      <c r="D2163" s="1"/>
      <c r="E2163" s="1"/>
      <c r="F2163" s="1"/>
      <c r="G2163" s="1"/>
      <c r="H2163" s="1"/>
      <c r="I2163" s="1"/>
    </row>
    <row r="2164" spans="1:9">
      <c r="A2164" s="1"/>
      <c r="B2164" s="1"/>
      <c r="D2164" s="1"/>
      <c r="E2164" s="1"/>
      <c r="F2164" s="1"/>
      <c r="G2164" s="1"/>
      <c r="H2164" s="1"/>
      <c r="I2164" s="1"/>
    </row>
    <row r="2165" spans="1:9">
      <c r="A2165" s="1"/>
      <c r="B2165" s="1"/>
      <c r="D2165" s="1"/>
      <c r="E2165" s="1"/>
      <c r="F2165" s="1"/>
      <c r="G2165" s="1"/>
      <c r="H2165" s="1"/>
      <c r="I2165" s="1"/>
    </row>
    <row r="2166" spans="1:9">
      <c r="A2166" s="1"/>
      <c r="B2166" s="1"/>
      <c r="D2166" s="1"/>
      <c r="E2166" s="1"/>
      <c r="F2166" s="1"/>
      <c r="G2166" s="1"/>
      <c r="H2166" s="1"/>
      <c r="I2166" s="1"/>
    </row>
    <row r="2167" spans="1:9">
      <c r="A2167" s="1"/>
      <c r="B2167" s="1"/>
      <c r="D2167" s="1"/>
      <c r="E2167" s="1"/>
      <c r="F2167" s="1"/>
      <c r="G2167" s="1"/>
      <c r="H2167" s="1"/>
      <c r="I2167" s="1"/>
    </row>
    <row r="2168" spans="1:9">
      <c r="A2168" s="1"/>
      <c r="B2168" s="1"/>
      <c r="D2168" s="1"/>
      <c r="E2168" s="1"/>
      <c r="F2168" s="1"/>
      <c r="G2168" s="1"/>
      <c r="H2168" s="1"/>
      <c r="I2168" s="1"/>
    </row>
    <row r="2169" spans="1:9">
      <c r="A2169" s="1"/>
      <c r="B2169" s="1"/>
      <c r="D2169" s="1"/>
      <c r="E2169" s="1"/>
      <c r="F2169" s="1"/>
      <c r="G2169" s="1"/>
      <c r="H2169" s="1"/>
      <c r="I2169" s="1"/>
    </row>
    <row r="2170" spans="1:9">
      <c r="A2170" s="1"/>
      <c r="B2170" s="1"/>
      <c r="D2170" s="1"/>
      <c r="E2170" s="1"/>
      <c r="F2170" s="1"/>
      <c r="G2170" s="1"/>
      <c r="H2170" s="1"/>
      <c r="I2170" s="1"/>
    </row>
    <row r="2171" spans="1:9">
      <c r="A2171" s="1"/>
      <c r="B2171" s="1"/>
      <c r="D2171" s="1"/>
      <c r="E2171" s="1"/>
      <c r="F2171" s="1"/>
      <c r="G2171" s="1"/>
      <c r="H2171" s="1"/>
      <c r="I2171" s="1"/>
    </row>
    <row r="2172" spans="1:9">
      <c r="A2172" s="1"/>
      <c r="B2172" s="1"/>
      <c r="D2172" s="1"/>
      <c r="E2172" s="1"/>
      <c r="F2172" s="1"/>
      <c r="G2172" s="1"/>
      <c r="H2172" s="1"/>
      <c r="I2172" s="1"/>
    </row>
    <row r="2173" spans="1:9">
      <c r="A2173" s="1"/>
      <c r="B2173" s="1"/>
      <c r="D2173" s="1"/>
      <c r="E2173" s="1"/>
      <c r="F2173" s="1"/>
      <c r="G2173" s="1"/>
      <c r="H2173" s="1"/>
      <c r="I2173" s="1"/>
    </row>
    <row r="2174" spans="1:9">
      <c r="A2174" s="1"/>
      <c r="B2174" s="1"/>
      <c r="D2174" s="1"/>
      <c r="E2174" s="1"/>
      <c r="F2174" s="1"/>
      <c r="G2174" s="1"/>
      <c r="H2174" s="1"/>
      <c r="I2174" s="1"/>
    </row>
    <row r="2175" spans="1:9">
      <c r="A2175" s="1"/>
      <c r="B2175" s="1"/>
      <c r="D2175" s="1"/>
      <c r="E2175" s="1"/>
      <c r="F2175" s="1"/>
      <c r="G2175" s="1"/>
      <c r="H2175" s="1"/>
      <c r="I2175" s="1"/>
    </row>
    <row r="2176" spans="1:9">
      <c r="A2176" s="1"/>
      <c r="B2176" s="1"/>
      <c r="D2176" s="1"/>
      <c r="E2176" s="1"/>
      <c r="F2176" s="1"/>
      <c r="G2176" s="1"/>
      <c r="H2176" s="1"/>
      <c r="I2176" s="1"/>
    </row>
    <row r="2177" spans="1:9">
      <c r="A2177" s="1"/>
      <c r="B2177" s="1"/>
      <c r="D2177" s="1"/>
      <c r="E2177" s="1"/>
      <c r="F2177" s="1"/>
      <c r="G2177" s="1"/>
      <c r="H2177" s="1"/>
      <c r="I2177" s="1"/>
    </row>
    <row r="2178" spans="1:9">
      <c r="A2178" s="1"/>
      <c r="B2178" s="1"/>
      <c r="D2178" s="1"/>
      <c r="E2178" s="1"/>
      <c r="F2178" s="1"/>
      <c r="G2178" s="1"/>
      <c r="H2178" s="1"/>
      <c r="I2178" s="1"/>
    </row>
    <row r="2179" spans="1:9">
      <c r="A2179" s="1"/>
      <c r="B2179" s="1"/>
      <c r="D2179" s="1"/>
      <c r="E2179" s="1"/>
      <c r="F2179" s="1"/>
      <c r="G2179" s="1"/>
      <c r="H2179" s="1"/>
      <c r="I2179" s="1"/>
    </row>
    <row r="2180" spans="1:9">
      <c r="A2180" s="1"/>
      <c r="B2180" s="1"/>
      <c r="D2180" s="1"/>
      <c r="E2180" s="1"/>
      <c r="F2180" s="1"/>
      <c r="G2180" s="1"/>
      <c r="H2180" s="1"/>
      <c r="I2180" s="1"/>
    </row>
    <row r="2181" spans="1:9">
      <c r="A2181" s="1"/>
      <c r="B2181" s="1"/>
      <c r="D2181" s="1"/>
      <c r="E2181" s="1"/>
      <c r="F2181" s="1"/>
      <c r="G2181" s="1"/>
      <c r="H2181" s="1"/>
      <c r="I2181" s="1"/>
    </row>
    <row r="2182" spans="1:9">
      <c r="A2182" s="1"/>
      <c r="B2182" s="1"/>
      <c r="D2182" s="1"/>
      <c r="E2182" s="1"/>
      <c r="F2182" s="1"/>
      <c r="G2182" s="1"/>
      <c r="H2182" s="1"/>
      <c r="I2182" s="1"/>
    </row>
    <row r="2183" spans="1:9">
      <c r="A2183" s="1"/>
      <c r="B2183" s="1"/>
      <c r="D2183" s="1"/>
      <c r="E2183" s="1"/>
      <c r="F2183" s="1"/>
      <c r="G2183" s="1"/>
      <c r="H2183" s="1"/>
      <c r="I2183" s="1"/>
    </row>
    <row r="2184" spans="1:9">
      <c r="A2184" s="1"/>
      <c r="B2184" s="1"/>
      <c r="D2184" s="1"/>
      <c r="E2184" s="1"/>
      <c r="F2184" s="1"/>
      <c r="G2184" s="1"/>
      <c r="H2184" s="1"/>
      <c r="I2184" s="1"/>
    </row>
    <row r="2185" spans="1:9">
      <c r="A2185" s="1"/>
      <c r="B2185" s="1"/>
      <c r="D2185" s="1"/>
      <c r="E2185" s="1"/>
      <c r="F2185" s="1"/>
      <c r="G2185" s="1"/>
      <c r="H2185" s="1"/>
      <c r="I2185" s="1"/>
    </row>
    <row r="2186" spans="1:9">
      <c r="A2186" s="1"/>
      <c r="B2186" s="1"/>
      <c r="D2186" s="1"/>
      <c r="E2186" s="1"/>
      <c r="F2186" s="1"/>
      <c r="G2186" s="1"/>
      <c r="H2186" s="1"/>
      <c r="I2186" s="1"/>
    </row>
    <row r="2187" spans="1:9">
      <c r="A2187" s="1"/>
      <c r="B2187" s="1"/>
      <c r="D2187" s="1"/>
      <c r="E2187" s="1"/>
      <c r="F2187" s="1"/>
      <c r="G2187" s="1"/>
      <c r="H2187" s="1"/>
      <c r="I2187" s="1"/>
    </row>
    <row r="2188" spans="1:9">
      <c r="A2188" s="1"/>
      <c r="B2188" s="1"/>
      <c r="D2188" s="1"/>
      <c r="E2188" s="1"/>
      <c r="F2188" s="1"/>
      <c r="G2188" s="1"/>
      <c r="H2188" s="1"/>
      <c r="I2188" s="1"/>
    </row>
    <row r="2189" spans="1:9">
      <c r="A2189" s="1"/>
      <c r="B2189" s="1"/>
      <c r="D2189" s="1"/>
      <c r="E2189" s="1"/>
      <c r="F2189" s="1"/>
      <c r="G2189" s="1"/>
      <c r="H2189" s="1"/>
      <c r="I2189" s="1"/>
    </row>
    <row r="2190" spans="1:9">
      <c r="A2190" s="1"/>
      <c r="B2190" s="1"/>
      <c r="D2190" s="1"/>
      <c r="E2190" s="1"/>
      <c r="F2190" s="1"/>
      <c r="G2190" s="1"/>
      <c r="H2190" s="1"/>
      <c r="I2190" s="1"/>
    </row>
    <row r="2191" spans="1:9">
      <c r="A2191" s="1"/>
      <c r="B2191" s="1"/>
      <c r="D2191" s="1"/>
      <c r="E2191" s="1"/>
      <c r="F2191" s="1"/>
      <c r="G2191" s="1"/>
      <c r="H2191" s="1"/>
      <c r="I2191" s="1"/>
    </row>
    <row r="2192" spans="1:9">
      <c r="A2192" s="1"/>
      <c r="B2192" s="1"/>
      <c r="D2192" s="1"/>
      <c r="E2192" s="1"/>
      <c r="F2192" s="1"/>
      <c r="G2192" s="1"/>
      <c r="H2192" s="1"/>
      <c r="I2192" s="1"/>
    </row>
    <row r="2193" spans="1:9">
      <c r="A2193" s="1"/>
      <c r="B2193" s="1"/>
      <c r="D2193" s="1"/>
      <c r="E2193" s="1"/>
      <c r="F2193" s="1"/>
      <c r="G2193" s="1"/>
      <c r="H2193" s="1"/>
      <c r="I2193" s="1"/>
    </row>
    <row r="2194" spans="1:9">
      <c r="A2194" s="1"/>
      <c r="B2194" s="1"/>
      <c r="D2194" s="1"/>
      <c r="E2194" s="1"/>
      <c r="F2194" s="1"/>
      <c r="G2194" s="1"/>
      <c r="H2194" s="1"/>
      <c r="I2194" s="1"/>
    </row>
    <row r="2195" spans="1:9">
      <c r="A2195" s="1"/>
      <c r="B2195" s="1"/>
      <c r="D2195" s="1"/>
      <c r="E2195" s="1"/>
      <c r="F2195" s="1"/>
      <c r="G2195" s="1"/>
      <c r="H2195" s="1"/>
      <c r="I2195" s="1"/>
    </row>
    <row r="2196" spans="1:9">
      <c r="A2196" s="1"/>
      <c r="B2196" s="1"/>
      <c r="D2196" s="1"/>
      <c r="E2196" s="1"/>
      <c r="F2196" s="1"/>
      <c r="G2196" s="1"/>
      <c r="H2196" s="1"/>
      <c r="I2196" s="1"/>
    </row>
    <row r="2197" spans="1:9">
      <c r="A2197" s="1"/>
      <c r="B2197" s="1"/>
      <c r="D2197" s="1"/>
      <c r="E2197" s="1"/>
      <c r="F2197" s="1"/>
      <c r="G2197" s="1"/>
      <c r="H2197" s="1"/>
      <c r="I2197" s="1"/>
    </row>
    <row r="2198" spans="1:9">
      <c r="A2198" s="1"/>
      <c r="B2198" s="1"/>
      <c r="D2198" s="1"/>
      <c r="E2198" s="1"/>
      <c r="F2198" s="1"/>
      <c r="G2198" s="1"/>
      <c r="H2198" s="1"/>
      <c r="I2198" s="1"/>
    </row>
    <row r="2199" spans="1:9">
      <c r="A2199" s="1"/>
      <c r="B2199" s="1"/>
      <c r="D2199" s="1"/>
      <c r="E2199" s="1"/>
      <c r="F2199" s="1"/>
      <c r="G2199" s="1"/>
      <c r="H2199" s="1"/>
      <c r="I2199" s="1"/>
    </row>
    <row r="2200" spans="1:9">
      <c r="A2200" s="1"/>
      <c r="B2200" s="1"/>
      <c r="D2200" s="1"/>
      <c r="E2200" s="1"/>
      <c r="F2200" s="1"/>
      <c r="G2200" s="1"/>
      <c r="H2200" s="1"/>
      <c r="I2200" s="1"/>
    </row>
    <row r="2201" spans="1:9">
      <c r="A2201" s="1"/>
      <c r="B2201" s="1"/>
      <c r="D2201" s="1"/>
      <c r="E2201" s="1"/>
      <c r="F2201" s="1"/>
      <c r="G2201" s="1"/>
      <c r="H2201" s="1"/>
      <c r="I2201" s="1"/>
    </row>
    <row r="2202" spans="1:9">
      <c r="A2202" s="1"/>
      <c r="B2202" s="1"/>
      <c r="D2202" s="1"/>
      <c r="E2202" s="1"/>
      <c r="F2202" s="1"/>
      <c r="G2202" s="1"/>
      <c r="H2202" s="1"/>
      <c r="I2202" s="1"/>
    </row>
    <row r="2203" spans="1:9">
      <c r="A2203" s="1"/>
      <c r="B2203" s="1"/>
      <c r="D2203" s="1"/>
      <c r="E2203" s="1"/>
      <c r="F2203" s="1"/>
      <c r="G2203" s="1"/>
      <c r="H2203" s="1"/>
      <c r="I2203" s="1"/>
    </row>
    <row r="2204" spans="1:9">
      <c r="A2204" s="1"/>
      <c r="B2204" s="1"/>
      <c r="D2204" s="1"/>
      <c r="E2204" s="1"/>
      <c r="F2204" s="1"/>
      <c r="G2204" s="1"/>
      <c r="H2204" s="1"/>
      <c r="I2204" s="1"/>
    </row>
    <row r="2205" spans="1:9">
      <c r="A2205" s="1"/>
      <c r="B2205" s="1"/>
      <c r="D2205" s="1"/>
      <c r="E2205" s="1"/>
      <c r="F2205" s="1"/>
      <c r="G2205" s="1"/>
      <c r="H2205" s="1"/>
      <c r="I2205" s="1"/>
    </row>
    <row r="2206" spans="1:9">
      <c r="A2206" s="1"/>
      <c r="B2206" s="1"/>
      <c r="D2206" s="1"/>
      <c r="E2206" s="1"/>
      <c r="F2206" s="1"/>
      <c r="G2206" s="1"/>
      <c r="H2206" s="1"/>
      <c r="I2206" s="1"/>
    </row>
    <row r="2207" spans="1:9">
      <c r="A2207" s="1"/>
      <c r="B2207" s="1"/>
      <c r="D2207" s="1"/>
      <c r="E2207" s="1"/>
      <c r="F2207" s="1"/>
      <c r="G2207" s="1"/>
      <c r="H2207" s="1"/>
      <c r="I2207" s="1"/>
    </row>
    <row r="2208" spans="1:9">
      <c r="A2208" s="1"/>
      <c r="B2208" s="1"/>
      <c r="D2208" s="1"/>
      <c r="E2208" s="1"/>
      <c r="F2208" s="1"/>
      <c r="G2208" s="1"/>
      <c r="H2208" s="1"/>
      <c r="I2208" s="1"/>
    </row>
    <row r="2209" spans="1:9">
      <c r="A2209" s="1"/>
      <c r="B2209" s="1"/>
      <c r="D2209" s="1"/>
      <c r="E2209" s="1"/>
      <c r="F2209" s="1"/>
      <c r="G2209" s="1"/>
      <c r="H2209" s="1"/>
      <c r="I2209" s="1"/>
    </row>
    <row r="2210" spans="1:9">
      <c r="A2210" s="1"/>
      <c r="B2210" s="1"/>
      <c r="D2210" s="1"/>
      <c r="E2210" s="1"/>
      <c r="F2210" s="1"/>
      <c r="G2210" s="1"/>
      <c r="H2210" s="1"/>
      <c r="I2210" s="1"/>
    </row>
    <row r="2211" spans="1:9">
      <c r="A2211" s="1"/>
      <c r="B2211" s="1"/>
      <c r="D2211" s="1"/>
      <c r="E2211" s="1"/>
      <c r="F2211" s="1"/>
      <c r="G2211" s="1"/>
      <c r="H2211" s="1"/>
      <c r="I2211" s="1"/>
    </row>
    <row r="2212" spans="1:9">
      <c r="A2212" s="1"/>
      <c r="B2212" s="1"/>
      <c r="D2212" s="1"/>
      <c r="E2212" s="1"/>
      <c r="F2212" s="1"/>
      <c r="G2212" s="1"/>
      <c r="H2212" s="1"/>
      <c r="I2212" s="1"/>
    </row>
    <row r="2213" spans="1:9">
      <c r="A2213" s="1"/>
      <c r="B2213" s="1"/>
      <c r="D2213" s="1"/>
      <c r="E2213" s="1"/>
      <c r="F2213" s="1"/>
      <c r="G2213" s="1"/>
      <c r="H2213" s="1"/>
      <c r="I2213" s="1"/>
    </row>
    <row r="2214" spans="1:9">
      <c r="A2214" s="1"/>
      <c r="B2214" s="1"/>
      <c r="D2214" s="1"/>
      <c r="E2214" s="1"/>
      <c r="F2214" s="1"/>
      <c r="G2214" s="1"/>
      <c r="H2214" s="1"/>
      <c r="I2214" s="1"/>
    </row>
    <row r="2215" spans="1:9">
      <c r="A2215" s="1"/>
      <c r="B2215" s="1"/>
      <c r="D2215" s="1"/>
      <c r="E2215" s="1"/>
      <c r="F2215" s="1"/>
      <c r="G2215" s="1"/>
      <c r="H2215" s="1"/>
      <c r="I2215" s="1"/>
    </row>
    <row r="2216" spans="1:9">
      <c r="A2216" s="1"/>
      <c r="B2216" s="1"/>
      <c r="D2216" s="1"/>
      <c r="E2216" s="1"/>
      <c r="F2216" s="1"/>
      <c r="G2216" s="1"/>
      <c r="H2216" s="1"/>
      <c r="I2216" s="1"/>
    </row>
    <row r="2217" spans="1:9">
      <c r="A2217" s="1"/>
      <c r="B2217" s="1"/>
      <c r="D2217" s="1"/>
      <c r="E2217" s="1"/>
      <c r="F2217" s="1"/>
      <c r="G2217" s="1"/>
      <c r="H2217" s="1"/>
      <c r="I2217" s="1"/>
    </row>
    <row r="2218" spans="1:9">
      <c r="A2218" s="1"/>
      <c r="B2218" s="1"/>
      <c r="D2218" s="1"/>
      <c r="E2218" s="1"/>
      <c r="F2218" s="1"/>
      <c r="G2218" s="1"/>
      <c r="H2218" s="1"/>
      <c r="I2218" s="1"/>
    </row>
    <row r="2219" spans="1:9">
      <c r="A2219" s="1"/>
      <c r="B2219" s="1"/>
      <c r="D2219" s="1"/>
      <c r="E2219" s="1"/>
      <c r="F2219" s="1"/>
      <c r="G2219" s="1"/>
      <c r="H2219" s="1"/>
      <c r="I2219" s="1"/>
    </row>
    <row r="2220" spans="1:9">
      <c r="A2220" s="1"/>
      <c r="B2220" s="1"/>
      <c r="D2220" s="1"/>
      <c r="E2220" s="1"/>
      <c r="F2220" s="1"/>
      <c r="G2220" s="1"/>
      <c r="H2220" s="1"/>
      <c r="I2220" s="1"/>
    </row>
    <row r="2221" spans="1:9">
      <c r="A2221" s="1"/>
      <c r="B2221" s="1"/>
      <c r="D2221" s="1"/>
      <c r="E2221" s="1"/>
      <c r="F2221" s="1"/>
      <c r="G2221" s="1"/>
      <c r="H2221" s="1"/>
      <c r="I2221" s="1"/>
    </row>
    <row r="2222" spans="1:9">
      <c r="A2222" s="1"/>
      <c r="B2222" s="1"/>
      <c r="D2222" s="1"/>
      <c r="E2222" s="1"/>
      <c r="F2222" s="1"/>
      <c r="G2222" s="1"/>
      <c r="H2222" s="1"/>
      <c r="I2222" s="1"/>
    </row>
    <row r="2223" spans="1:9">
      <c r="A2223" s="1"/>
      <c r="B2223" s="1"/>
      <c r="D2223" s="1"/>
      <c r="E2223" s="1"/>
      <c r="F2223" s="1"/>
      <c r="G2223" s="1"/>
      <c r="H2223" s="1"/>
      <c r="I2223" s="1"/>
    </row>
    <row r="2224" spans="1:9">
      <c r="A2224" s="1"/>
      <c r="B2224" s="1"/>
      <c r="D2224" s="1"/>
      <c r="E2224" s="1"/>
      <c r="F2224" s="1"/>
      <c r="G2224" s="1"/>
      <c r="H2224" s="1"/>
      <c r="I2224" s="1"/>
    </row>
    <row r="2225" spans="1:9">
      <c r="A2225" s="1"/>
      <c r="B2225" s="1"/>
      <c r="D2225" s="1"/>
      <c r="E2225" s="1"/>
      <c r="F2225" s="1"/>
      <c r="G2225" s="1"/>
      <c r="H2225" s="1"/>
      <c r="I2225" s="1"/>
    </row>
    <row r="2226" spans="1:9">
      <c r="A2226" s="1"/>
      <c r="B2226" s="1"/>
      <c r="D2226" s="1"/>
      <c r="E2226" s="1"/>
      <c r="F2226" s="1"/>
      <c r="G2226" s="1"/>
      <c r="H2226" s="1"/>
      <c r="I2226" s="1"/>
    </row>
    <row r="2227" spans="1:9">
      <c r="A2227" s="1"/>
      <c r="B2227" s="1"/>
      <c r="D2227" s="1"/>
      <c r="E2227" s="1"/>
      <c r="F2227" s="1"/>
      <c r="G2227" s="1"/>
      <c r="H2227" s="1"/>
      <c r="I2227" s="1"/>
    </row>
    <row r="2228" spans="1:9">
      <c r="A2228" s="1"/>
      <c r="B2228" s="1"/>
      <c r="D2228" s="1"/>
      <c r="E2228" s="1"/>
      <c r="F2228" s="1"/>
      <c r="G2228" s="1"/>
      <c r="H2228" s="1"/>
      <c r="I2228" s="1"/>
    </row>
    <row r="2229" spans="1:9">
      <c r="A2229" s="1"/>
      <c r="B2229" s="1"/>
      <c r="D2229" s="1"/>
      <c r="E2229" s="1"/>
      <c r="F2229" s="1"/>
      <c r="G2229" s="1"/>
      <c r="H2229" s="1"/>
      <c r="I2229" s="1"/>
    </row>
    <row r="2230" spans="1:9">
      <c r="A2230" s="1"/>
      <c r="B2230" s="1"/>
      <c r="D2230" s="1"/>
      <c r="E2230" s="1"/>
      <c r="F2230" s="1"/>
      <c r="G2230" s="1"/>
      <c r="H2230" s="1"/>
      <c r="I2230" s="1"/>
    </row>
    <row r="2231" spans="1:9">
      <c r="A2231" s="1"/>
      <c r="B2231" s="1"/>
      <c r="D2231" s="1"/>
      <c r="E2231" s="1"/>
      <c r="F2231" s="1"/>
      <c r="G2231" s="1"/>
      <c r="H2231" s="1"/>
      <c r="I2231" s="1"/>
    </row>
    <row r="2232" spans="1:9">
      <c r="A2232" s="1"/>
      <c r="B2232" s="1"/>
      <c r="D2232" s="1"/>
      <c r="E2232" s="1"/>
      <c r="F2232" s="1"/>
      <c r="G2232" s="1"/>
      <c r="H2232" s="1"/>
      <c r="I2232" s="1"/>
    </row>
    <row r="2233" spans="1:9">
      <c r="A2233" s="1"/>
      <c r="B2233" s="1"/>
      <c r="D2233" s="1"/>
      <c r="E2233" s="1"/>
      <c r="F2233" s="1"/>
      <c r="G2233" s="1"/>
      <c r="H2233" s="1"/>
      <c r="I2233" s="1"/>
    </row>
    <row r="2234" spans="1:9">
      <c r="A2234" s="1"/>
      <c r="B2234" s="1"/>
      <c r="D2234" s="1"/>
      <c r="E2234" s="1"/>
      <c r="F2234" s="1"/>
      <c r="G2234" s="1"/>
      <c r="H2234" s="1"/>
      <c r="I2234" s="1"/>
    </row>
    <row r="2235" spans="1:9">
      <c r="A2235" s="1"/>
      <c r="B2235" s="1"/>
      <c r="D2235" s="1"/>
      <c r="E2235" s="1"/>
      <c r="F2235" s="1"/>
      <c r="G2235" s="1"/>
      <c r="H2235" s="1"/>
      <c r="I2235" s="1"/>
    </row>
    <row r="2236" spans="1:9">
      <c r="A2236" s="1"/>
      <c r="B2236" s="1"/>
      <c r="D2236" s="1"/>
      <c r="E2236" s="1"/>
      <c r="F2236" s="1"/>
      <c r="G2236" s="1"/>
      <c r="H2236" s="1"/>
      <c r="I2236" s="1"/>
    </row>
    <row r="2237" spans="1:9">
      <c r="A2237" s="1"/>
      <c r="B2237" s="1"/>
      <c r="D2237" s="1"/>
      <c r="E2237" s="1"/>
      <c r="F2237" s="1"/>
      <c r="G2237" s="1"/>
      <c r="H2237" s="1"/>
      <c r="I2237" s="1"/>
    </row>
    <row r="2238" spans="1:9">
      <c r="A2238" s="1"/>
      <c r="B2238" s="1"/>
      <c r="D2238" s="1"/>
      <c r="E2238" s="1"/>
      <c r="F2238" s="1"/>
      <c r="G2238" s="1"/>
      <c r="H2238" s="1"/>
      <c r="I2238" s="1"/>
    </row>
    <row r="2239" spans="1:9">
      <c r="A2239" s="1"/>
      <c r="B2239" s="1"/>
      <c r="D2239" s="1"/>
      <c r="E2239" s="1"/>
      <c r="F2239" s="1"/>
      <c r="G2239" s="1"/>
      <c r="H2239" s="1"/>
      <c r="I2239" s="1"/>
    </row>
    <row r="2240" spans="1:9">
      <c r="A2240" s="1"/>
      <c r="B2240" s="1"/>
      <c r="D2240" s="1"/>
      <c r="E2240" s="1"/>
      <c r="F2240" s="1"/>
      <c r="G2240" s="1"/>
      <c r="H2240" s="1"/>
      <c r="I2240" s="1"/>
    </row>
    <row r="2241" spans="1:9">
      <c r="A2241" s="1"/>
      <c r="B2241" s="1"/>
      <c r="D2241" s="1"/>
      <c r="E2241" s="1"/>
      <c r="F2241" s="1"/>
      <c r="G2241" s="1"/>
      <c r="H2241" s="1"/>
      <c r="I2241" s="1"/>
    </row>
    <row r="2242" spans="1:9">
      <c r="A2242" s="1"/>
      <c r="B2242" s="1"/>
      <c r="D2242" s="1"/>
      <c r="E2242" s="1"/>
      <c r="F2242" s="1"/>
      <c r="G2242" s="1"/>
      <c r="H2242" s="1"/>
      <c r="I2242" s="1"/>
    </row>
    <row r="2243" spans="1:9">
      <c r="A2243" s="1"/>
      <c r="B2243" s="1"/>
      <c r="D2243" s="1"/>
      <c r="E2243" s="1"/>
      <c r="F2243" s="1"/>
      <c r="G2243" s="1"/>
      <c r="H2243" s="1"/>
      <c r="I2243" s="1"/>
    </row>
    <row r="2244" spans="1:9">
      <c r="A2244" s="1"/>
      <c r="B2244" s="1"/>
      <c r="D2244" s="1"/>
      <c r="E2244" s="1"/>
      <c r="F2244" s="1"/>
      <c r="G2244" s="1"/>
      <c r="H2244" s="1"/>
      <c r="I2244" s="1"/>
    </row>
    <row r="2245" spans="1:9">
      <c r="A2245" s="1"/>
      <c r="B2245" s="1"/>
      <c r="D2245" s="1"/>
      <c r="E2245" s="1"/>
      <c r="F2245" s="1"/>
      <c r="G2245" s="1"/>
      <c r="H2245" s="1"/>
      <c r="I2245" s="1"/>
    </row>
    <row r="2246" spans="1:9">
      <c r="A2246" s="1"/>
      <c r="B2246" s="1"/>
      <c r="D2246" s="1"/>
      <c r="E2246" s="1"/>
      <c r="F2246" s="1"/>
      <c r="G2246" s="1"/>
      <c r="H2246" s="1"/>
      <c r="I2246" s="1"/>
    </row>
    <row r="2247" spans="1:9">
      <c r="A2247" s="1"/>
      <c r="B2247" s="1"/>
      <c r="D2247" s="1"/>
      <c r="E2247" s="1"/>
      <c r="F2247" s="1"/>
      <c r="G2247" s="1"/>
      <c r="H2247" s="1"/>
      <c r="I2247" s="1"/>
    </row>
    <row r="2248" spans="1:9">
      <c r="A2248" s="1"/>
      <c r="B2248" s="1"/>
      <c r="D2248" s="1"/>
      <c r="E2248" s="1"/>
      <c r="F2248" s="1"/>
      <c r="G2248" s="1"/>
      <c r="H2248" s="1"/>
      <c r="I2248" s="1"/>
    </row>
    <row r="2249" spans="1:9">
      <c r="A2249" s="1"/>
      <c r="B2249" s="1"/>
      <c r="D2249" s="1"/>
      <c r="E2249" s="1"/>
      <c r="F2249" s="1"/>
      <c r="G2249" s="1"/>
      <c r="H2249" s="1"/>
      <c r="I2249" s="1"/>
    </row>
    <row r="2250" spans="1:9">
      <c r="A2250" s="1"/>
      <c r="B2250" s="1"/>
      <c r="D2250" s="1"/>
      <c r="E2250" s="1"/>
      <c r="F2250" s="1"/>
      <c r="G2250" s="1"/>
      <c r="H2250" s="1"/>
      <c r="I2250" s="1"/>
    </row>
    <row r="2251" spans="1:9">
      <c r="A2251" s="1"/>
      <c r="B2251" s="1"/>
      <c r="D2251" s="1"/>
      <c r="E2251" s="1"/>
      <c r="F2251" s="1"/>
      <c r="G2251" s="1"/>
      <c r="H2251" s="1"/>
      <c r="I2251" s="1"/>
    </row>
    <row r="2252" spans="1:9">
      <c r="A2252" s="1"/>
      <c r="B2252" s="1"/>
      <c r="D2252" s="1"/>
      <c r="E2252" s="1"/>
      <c r="F2252" s="1"/>
      <c r="G2252" s="1"/>
      <c r="H2252" s="1"/>
      <c r="I2252" s="1"/>
    </row>
    <row r="2253" spans="1:9">
      <c r="A2253" s="1"/>
      <c r="B2253" s="1"/>
      <c r="D2253" s="1"/>
      <c r="E2253" s="1"/>
      <c r="F2253" s="1"/>
      <c r="G2253" s="1"/>
      <c r="H2253" s="1"/>
      <c r="I2253" s="1"/>
    </row>
    <row r="2254" spans="1:9">
      <c r="A2254" s="1"/>
      <c r="B2254" s="1"/>
      <c r="D2254" s="1"/>
      <c r="E2254" s="1"/>
      <c r="F2254" s="1"/>
      <c r="G2254" s="1"/>
      <c r="H2254" s="1"/>
      <c r="I2254" s="1"/>
    </row>
    <row r="2255" spans="1:9">
      <c r="A2255" s="1"/>
      <c r="B2255" s="1"/>
      <c r="D2255" s="1"/>
      <c r="E2255" s="1"/>
      <c r="F2255" s="1"/>
      <c r="G2255" s="1"/>
      <c r="H2255" s="1"/>
      <c r="I2255" s="1"/>
    </row>
    <row r="2256" spans="1:9">
      <c r="A2256" s="1"/>
      <c r="B2256" s="1"/>
      <c r="D2256" s="1"/>
      <c r="E2256" s="1"/>
      <c r="F2256" s="1"/>
      <c r="G2256" s="1"/>
      <c r="H2256" s="1"/>
      <c r="I2256" s="1"/>
    </row>
    <row r="2257" spans="1:9">
      <c r="A2257" s="1"/>
      <c r="B2257" s="1"/>
      <c r="D2257" s="1"/>
      <c r="E2257" s="1"/>
      <c r="F2257" s="1"/>
      <c r="G2257" s="1"/>
      <c r="H2257" s="1"/>
      <c r="I2257" s="1"/>
    </row>
    <row r="2258" spans="1:9">
      <c r="A2258" s="1"/>
      <c r="B2258" s="1"/>
      <c r="D2258" s="1"/>
      <c r="E2258" s="1"/>
      <c r="F2258" s="1"/>
      <c r="G2258" s="1"/>
      <c r="H2258" s="1"/>
      <c r="I2258" s="1"/>
    </row>
    <row r="2259" spans="1:9">
      <c r="A2259" s="1"/>
      <c r="B2259" s="1"/>
      <c r="D2259" s="1"/>
      <c r="E2259" s="1"/>
      <c r="F2259" s="1"/>
      <c r="G2259" s="1"/>
      <c r="H2259" s="1"/>
      <c r="I2259" s="1"/>
    </row>
    <row r="2260" spans="1:9">
      <c r="A2260" s="1"/>
      <c r="B2260" s="1"/>
      <c r="D2260" s="1"/>
      <c r="E2260" s="1"/>
      <c r="F2260" s="1"/>
      <c r="G2260" s="1"/>
      <c r="H2260" s="1"/>
      <c r="I2260" s="1"/>
    </row>
    <row r="2261" spans="1:9">
      <c r="A2261" s="1"/>
      <c r="B2261" s="1"/>
      <c r="D2261" s="1"/>
      <c r="E2261" s="1"/>
      <c r="F2261" s="1"/>
      <c r="G2261" s="1"/>
      <c r="H2261" s="1"/>
      <c r="I2261" s="1"/>
    </row>
    <row r="2262" spans="1:9">
      <c r="A2262" s="1"/>
      <c r="B2262" s="1"/>
      <c r="D2262" s="1"/>
      <c r="E2262" s="1"/>
      <c r="F2262" s="1"/>
      <c r="G2262" s="1"/>
      <c r="H2262" s="1"/>
      <c r="I2262" s="1"/>
    </row>
    <row r="2263" spans="1:9">
      <c r="A2263" s="1"/>
      <c r="B2263" s="1"/>
      <c r="D2263" s="1"/>
      <c r="E2263" s="1"/>
      <c r="F2263" s="1"/>
      <c r="G2263" s="1"/>
      <c r="H2263" s="1"/>
      <c r="I2263" s="1"/>
    </row>
    <row r="2264" spans="1:9">
      <c r="A2264" s="1"/>
      <c r="B2264" s="1"/>
      <c r="D2264" s="1"/>
      <c r="E2264" s="1"/>
      <c r="F2264" s="1"/>
      <c r="G2264" s="1"/>
      <c r="H2264" s="1"/>
      <c r="I2264" s="1"/>
    </row>
    <row r="2265" spans="1:9">
      <c r="A2265" s="1"/>
      <c r="B2265" s="1"/>
      <c r="D2265" s="1"/>
      <c r="E2265" s="1"/>
      <c r="F2265" s="1"/>
      <c r="G2265" s="1"/>
      <c r="H2265" s="1"/>
      <c r="I2265" s="1"/>
    </row>
    <row r="2266" spans="1:9">
      <c r="A2266" s="1"/>
      <c r="B2266" s="1"/>
      <c r="D2266" s="1"/>
      <c r="E2266" s="1"/>
      <c r="F2266" s="1"/>
      <c r="G2266" s="1"/>
      <c r="H2266" s="1"/>
      <c r="I2266" s="1"/>
    </row>
    <row r="2267" spans="1:9">
      <c r="A2267" s="1"/>
      <c r="B2267" s="1"/>
      <c r="D2267" s="1"/>
      <c r="E2267" s="1"/>
      <c r="F2267" s="1"/>
      <c r="G2267" s="1"/>
      <c r="H2267" s="1"/>
      <c r="I2267" s="1"/>
    </row>
    <row r="2268" spans="1:9">
      <c r="A2268" s="1"/>
      <c r="B2268" s="1"/>
      <c r="D2268" s="1"/>
      <c r="E2268" s="1"/>
      <c r="F2268" s="1"/>
      <c r="G2268" s="1"/>
      <c r="H2268" s="1"/>
      <c r="I2268" s="1"/>
    </row>
    <row r="2269" spans="1:9">
      <c r="A2269" s="1"/>
      <c r="B2269" s="1"/>
      <c r="D2269" s="1"/>
      <c r="E2269" s="1"/>
      <c r="F2269" s="1"/>
      <c r="G2269" s="1"/>
      <c r="H2269" s="1"/>
      <c r="I2269" s="1"/>
    </row>
    <row r="2270" spans="1:9">
      <c r="A2270" s="1"/>
      <c r="B2270" s="1"/>
      <c r="D2270" s="1"/>
      <c r="E2270" s="1"/>
      <c r="F2270" s="1"/>
      <c r="G2270" s="1"/>
      <c r="H2270" s="1"/>
      <c r="I2270" s="1"/>
    </row>
    <row r="2271" spans="1:9">
      <c r="A2271" s="1"/>
      <c r="B2271" s="1"/>
      <c r="D2271" s="1"/>
      <c r="E2271" s="1"/>
      <c r="F2271" s="1"/>
      <c r="G2271" s="1"/>
      <c r="H2271" s="1"/>
      <c r="I2271" s="1"/>
    </row>
    <row r="2272" spans="1:9">
      <c r="A2272" s="1"/>
      <c r="B2272" s="1"/>
      <c r="D2272" s="1"/>
      <c r="E2272" s="1"/>
      <c r="F2272" s="1"/>
      <c r="G2272" s="1"/>
      <c r="H2272" s="1"/>
      <c r="I2272" s="1"/>
    </row>
    <row r="2273" spans="1:9">
      <c r="A2273" s="1"/>
      <c r="B2273" s="1"/>
      <c r="D2273" s="1"/>
      <c r="E2273" s="1"/>
      <c r="F2273" s="1"/>
      <c r="G2273" s="1"/>
      <c r="H2273" s="1"/>
      <c r="I2273" s="1"/>
    </row>
    <row r="2274" spans="1:9">
      <c r="A2274" s="1"/>
      <c r="B2274" s="1"/>
      <c r="D2274" s="1"/>
      <c r="E2274" s="1"/>
      <c r="F2274" s="1"/>
      <c r="G2274" s="1"/>
      <c r="H2274" s="1"/>
      <c r="I2274" s="1"/>
    </row>
    <row r="2275" spans="1:9">
      <c r="A2275" s="1"/>
      <c r="B2275" s="1"/>
      <c r="D2275" s="1"/>
      <c r="E2275" s="1"/>
      <c r="F2275" s="1"/>
      <c r="G2275" s="1"/>
      <c r="H2275" s="1"/>
      <c r="I2275" s="1"/>
    </row>
    <row r="2276" spans="1:9">
      <c r="A2276" s="1"/>
      <c r="B2276" s="1"/>
      <c r="D2276" s="1"/>
      <c r="E2276" s="1"/>
      <c r="F2276" s="1"/>
      <c r="G2276" s="1"/>
      <c r="H2276" s="1"/>
      <c r="I2276" s="1"/>
    </row>
    <row r="2277" spans="1:9">
      <c r="A2277" s="1"/>
      <c r="B2277" s="1"/>
      <c r="D2277" s="1"/>
      <c r="E2277" s="1"/>
      <c r="F2277" s="1"/>
      <c r="G2277" s="1"/>
      <c r="H2277" s="1"/>
      <c r="I2277" s="1"/>
    </row>
    <row r="2278" spans="1:9">
      <c r="A2278" s="1"/>
      <c r="B2278" s="1"/>
      <c r="D2278" s="1"/>
      <c r="E2278" s="1"/>
      <c r="F2278" s="1"/>
      <c r="G2278" s="1"/>
      <c r="H2278" s="1"/>
      <c r="I2278" s="1"/>
    </row>
    <row r="2279" spans="1:9">
      <c r="A2279" s="1"/>
      <c r="B2279" s="1"/>
      <c r="D2279" s="1"/>
      <c r="E2279" s="1"/>
      <c r="F2279" s="1"/>
      <c r="G2279" s="1"/>
      <c r="H2279" s="1"/>
      <c r="I2279" s="1"/>
    </row>
    <row r="2280" spans="1:9">
      <c r="A2280" s="1"/>
      <c r="B2280" s="1"/>
      <c r="D2280" s="1"/>
      <c r="E2280" s="1"/>
      <c r="F2280" s="1"/>
      <c r="G2280" s="1"/>
      <c r="H2280" s="1"/>
      <c r="I2280" s="1"/>
    </row>
    <row r="2281" spans="1:9">
      <c r="A2281" s="1"/>
      <c r="B2281" s="1"/>
      <c r="D2281" s="1"/>
      <c r="E2281" s="1"/>
      <c r="F2281" s="1"/>
      <c r="G2281" s="1"/>
      <c r="H2281" s="1"/>
      <c r="I2281" s="1"/>
    </row>
    <row r="2282" spans="1:9">
      <c r="A2282" s="1"/>
      <c r="B2282" s="1"/>
      <c r="D2282" s="1"/>
      <c r="E2282" s="1"/>
      <c r="F2282" s="1"/>
      <c r="G2282" s="1"/>
      <c r="H2282" s="1"/>
      <c r="I2282" s="1"/>
    </row>
    <row r="2283" spans="1:9">
      <c r="A2283" s="1"/>
      <c r="B2283" s="1"/>
      <c r="D2283" s="1"/>
      <c r="E2283" s="1"/>
      <c r="F2283" s="1"/>
      <c r="G2283" s="1"/>
      <c r="H2283" s="1"/>
      <c r="I2283" s="1"/>
    </row>
    <row r="2284" spans="1:9">
      <c r="A2284" s="1"/>
      <c r="B2284" s="1"/>
      <c r="D2284" s="1"/>
      <c r="E2284" s="1"/>
      <c r="F2284" s="1"/>
      <c r="G2284" s="1"/>
      <c r="H2284" s="1"/>
      <c r="I2284" s="1"/>
    </row>
    <row r="2285" spans="1:9">
      <c r="A2285" s="1"/>
      <c r="B2285" s="1"/>
      <c r="D2285" s="1"/>
      <c r="E2285" s="1"/>
      <c r="F2285" s="1"/>
      <c r="G2285" s="1"/>
      <c r="H2285" s="1"/>
      <c r="I2285" s="1"/>
    </row>
    <row r="2286" spans="1:9">
      <c r="A2286" s="1"/>
      <c r="B2286" s="1"/>
      <c r="D2286" s="1"/>
      <c r="E2286" s="1"/>
      <c r="F2286" s="1"/>
      <c r="G2286" s="1"/>
      <c r="H2286" s="1"/>
      <c r="I2286" s="1"/>
    </row>
    <row r="2287" spans="1:9">
      <c r="A2287" s="1"/>
      <c r="B2287" s="1"/>
      <c r="D2287" s="1"/>
      <c r="E2287" s="1"/>
      <c r="F2287" s="1"/>
      <c r="G2287" s="1"/>
      <c r="H2287" s="1"/>
      <c r="I2287" s="1"/>
    </row>
    <row r="2288" spans="1:9">
      <c r="A2288" s="1"/>
      <c r="B2288" s="1"/>
      <c r="D2288" s="1"/>
      <c r="E2288" s="1"/>
      <c r="F2288" s="1"/>
      <c r="G2288" s="1"/>
      <c r="H2288" s="1"/>
      <c r="I2288" s="1"/>
    </row>
    <row r="2289" spans="1:9">
      <c r="A2289" s="1"/>
      <c r="B2289" s="1"/>
      <c r="D2289" s="1"/>
      <c r="E2289" s="1"/>
      <c r="F2289" s="1"/>
      <c r="G2289" s="1"/>
      <c r="H2289" s="1"/>
      <c r="I2289" s="1"/>
    </row>
    <row r="2290" spans="1:9">
      <c r="A2290" s="1"/>
      <c r="B2290" s="1"/>
      <c r="D2290" s="1"/>
      <c r="E2290" s="1"/>
      <c r="F2290" s="1"/>
      <c r="G2290" s="1"/>
      <c r="H2290" s="1"/>
      <c r="I2290" s="1"/>
    </row>
    <row r="2291" spans="1:9">
      <c r="A2291" s="1"/>
      <c r="B2291" s="1"/>
      <c r="D2291" s="1"/>
      <c r="E2291" s="1"/>
      <c r="F2291" s="1"/>
      <c r="G2291" s="1"/>
      <c r="H2291" s="1"/>
      <c r="I2291" s="1"/>
    </row>
    <row r="2292" spans="1:9">
      <c r="A2292" s="1"/>
      <c r="B2292" s="1"/>
      <c r="D2292" s="1"/>
      <c r="E2292" s="1"/>
      <c r="F2292" s="1"/>
      <c r="G2292" s="1"/>
      <c r="H2292" s="1"/>
      <c r="I2292" s="1"/>
    </row>
    <row r="2293" spans="1:9">
      <c r="A2293" s="1"/>
      <c r="B2293" s="1"/>
      <c r="D2293" s="1"/>
      <c r="E2293" s="1"/>
      <c r="F2293" s="1"/>
      <c r="G2293" s="1"/>
      <c r="H2293" s="1"/>
      <c r="I2293" s="1"/>
    </row>
    <row r="2294" spans="1:9">
      <c r="A2294" s="1"/>
      <c r="B2294" s="1"/>
      <c r="D2294" s="1"/>
      <c r="E2294" s="1"/>
      <c r="F2294" s="1"/>
      <c r="G2294" s="1"/>
      <c r="H2294" s="1"/>
      <c r="I2294" s="1"/>
    </row>
    <row r="2295" spans="1:9">
      <c r="A2295" s="1"/>
      <c r="B2295" s="1"/>
      <c r="D2295" s="1"/>
      <c r="E2295" s="1"/>
      <c r="F2295" s="1"/>
      <c r="G2295" s="1"/>
      <c r="H2295" s="1"/>
      <c r="I2295" s="1"/>
    </row>
    <row r="2296" spans="1:9">
      <c r="A2296" s="1"/>
      <c r="B2296" s="1"/>
      <c r="D2296" s="1"/>
      <c r="E2296" s="1"/>
      <c r="F2296" s="1"/>
      <c r="G2296" s="1"/>
      <c r="H2296" s="1"/>
      <c r="I2296" s="1"/>
    </row>
    <row r="2297" spans="1:9">
      <c r="A2297" s="1"/>
      <c r="B2297" s="1"/>
      <c r="D2297" s="1"/>
      <c r="E2297" s="1"/>
      <c r="F2297" s="1"/>
      <c r="G2297" s="1"/>
      <c r="H2297" s="1"/>
      <c r="I2297" s="1"/>
    </row>
    <row r="2298" spans="1:9">
      <c r="A2298" s="1"/>
      <c r="B2298" s="1"/>
      <c r="D2298" s="1"/>
      <c r="E2298" s="1"/>
      <c r="F2298" s="1"/>
      <c r="G2298" s="1"/>
      <c r="H2298" s="1"/>
      <c r="I2298" s="1"/>
    </row>
    <row r="2299" spans="1:9">
      <c r="A2299" s="1"/>
      <c r="B2299" s="1"/>
      <c r="D2299" s="1"/>
      <c r="E2299" s="1"/>
      <c r="F2299" s="1"/>
      <c r="G2299" s="1"/>
      <c r="H2299" s="1"/>
      <c r="I2299" s="1"/>
    </row>
    <row r="2300" spans="1:9">
      <c r="A2300" s="1"/>
      <c r="B2300" s="1"/>
      <c r="D2300" s="1"/>
      <c r="E2300" s="1"/>
      <c r="F2300" s="1"/>
      <c r="G2300" s="1"/>
      <c r="H2300" s="1"/>
      <c r="I2300" s="1"/>
    </row>
    <row r="2301" spans="1:9">
      <c r="A2301" s="1"/>
      <c r="B2301" s="1"/>
      <c r="D2301" s="1"/>
      <c r="E2301" s="1"/>
      <c r="F2301" s="1"/>
      <c r="G2301" s="1"/>
      <c r="H2301" s="1"/>
      <c r="I2301" s="1"/>
    </row>
    <row r="2302" spans="1:9">
      <c r="A2302" s="1"/>
      <c r="B2302" s="1"/>
      <c r="D2302" s="1"/>
      <c r="E2302" s="1"/>
      <c r="F2302" s="1"/>
      <c r="G2302" s="1"/>
      <c r="H2302" s="1"/>
      <c r="I2302" s="1"/>
    </row>
    <row r="2303" spans="1:9">
      <c r="A2303" s="1"/>
      <c r="B2303" s="1"/>
      <c r="D2303" s="1"/>
      <c r="E2303" s="1"/>
      <c r="F2303" s="1"/>
      <c r="G2303" s="1"/>
      <c r="H2303" s="1"/>
      <c r="I2303" s="1"/>
    </row>
    <row r="2304" spans="1:9">
      <c r="A2304" s="1"/>
      <c r="B2304" s="1"/>
      <c r="D2304" s="1"/>
      <c r="E2304" s="1"/>
      <c r="F2304" s="1"/>
      <c r="G2304" s="1"/>
      <c r="H2304" s="1"/>
      <c r="I2304" s="1"/>
    </row>
    <row r="2305" spans="1:9">
      <c r="A2305" s="1"/>
      <c r="B2305" s="1"/>
      <c r="D2305" s="1"/>
      <c r="E2305" s="1"/>
      <c r="F2305" s="1"/>
      <c r="G2305" s="1"/>
      <c r="H2305" s="1"/>
      <c r="I2305" s="1"/>
    </row>
    <row r="2306" spans="1:9">
      <c r="A2306" s="1"/>
      <c r="B2306" s="1"/>
      <c r="D2306" s="1"/>
      <c r="E2306" s="1"/>
      <c r="F2306" s="1"/>
      <c r="G2306" s="1"/>
      <c r="H2306" s="1"/>
      <c r="I2306" s="1"/>
    </row>
    <row r="2307" spans="1:9">
      <c r="A2307" s="1"/>
      <c r="B2307" s="1"/>
      <c r="D2307" s="1"/>
      <c r="E2307" s="1"/>
      <c r="F2307" s="1"/>
      <c r="G2307" s="1"/>
      <c r="H2307" s="1"/>
      <c r="I2307" s="1"/>
    </row>
    <row r="2308" spans="1:9">
      <c r="A2308" s="1"/>
      <c r="B2308" s="1"/>
      <c r="D2308" s="1"/>
      <c r="E2308" s="1"/>
      <c r="F2308" s="1"/>
      <c r="G2308" s="1"/>
      <c r="H2308" s="1"/>
      <c r="I2308" s="1"/>
    </row>
    <row r="2309" spans="1:9">
      <c r="A2309" s="1"/>
      <c r="B2309" s="1"/>
      <c r="D2309" s="1"/>
      <c r="E2309" s="1"/>
      <c r="F2309" s="1"/>
      <c r="G2309" s="1"/>
      <c r="H2309" s="1"/>
      <c r="I2309" s="1"/>
    </row>
    <row r="2310" spans="1:9">
      <c r="A2310" s="1"/>
      <c r="B2310" s="1"/>
      <c r="D2310" s="1"/>
      <c r="E2310" s="1"/>
      <c r="F2310" s="1"/>
      <c r="G2310" s="1"/>
      <c r="H2310" s="1"/>
      <c r="I2310" s="1"/>
    </row>
    <row r="2311" spans="1:9">
      <c r="A2311" s="1"/>
      <c r="B2311" s="1"/>
      <c r="D2311" s="1"/>
      <c r="E2311" s="1"/>
      <c r="F2311" s="1"/>
      <c r="G2311" s="1"/>
      <c r="H2311" s="1"/>
      <c r="I2311" s="1"/>
    </row>
    <row r="2312" spans="1:9">
      <c r="A2312" s="1"/>
      <c r="B2312" s="1"/>
      <c r="D2312" s="1"/>
      <c r="E2312" s="1"/>
      <c r="F2312" s="1"/>
      <c r="G2312" s="1"/>
      <c r="H2312" s="1"/>
      <c r="I2312" s="1"/>
    </row>
    <row r="2313" spans="1:9">
      <c r="A2313" s="1"/>
      <c r="B2313" s="1"/>
      <c r="D2313" s="1"/>
      <c r="E2313" s="1"/>
      <c r="F2313" s="1"/>
      <c r="G2313" s="1"/>
      <c r="H2313" s="1"/>
      <c r="I2313" s="1"/>
    </row>
    <row r="2314" spans="1:9">
      <c r="A2314" s="1"/>
      <c r="B2314" s="1"/>
      <c r="D2314" s="1"/>
      <c r="E2314" s="1"/>
      <c r="F2314" s="1"/>
      <c r="G2314" s="1"/>
      <c r="H2314" s="1"/>
      <c r="I2314" s="1"/>
    </row>
    <row r="2315" spans="1:9">
      <c r="A2315" s="1"/>
      <c r="B2315" s="1"/>
      <c r="D2315" s="1"/>
      <c r="E2315" s="1"/>
      <c r="F2315" s="1"/>
      <c r="G2315" s="1"/>
      <c r="H2315" s="1"/>
      <c r="I2315" s="1"/>
    </row>
    <row r="2316" spans="1:9">
      <c r="A2316" s="1"/>
      <c r="B2316" s="1"/>
      <c r="D2316" s="1"/>
      <c r="E2316" s="1"/>
      <c r="F2316" s="1"/>
      <c r="G2316" s="1"/>
      <c r="H2316" s="1"/>
      <c r="I2316" s="1"/>
    </row>
    <row r="2317" spans="1:9">
      <c r="A2317" s="1"/>
      <c r="B2317" s="1"/>
      <c r="D2317" s="1"/>
      <c r="E2317" s="1"/>
      <c r="F2317" s="1"/>
      <c r="G2317" s="1"/>
      <c r="H2317" s="1"/>
      <c r="I2317" s="1"/>
    </row>
    <row r="2318" spans="1:9">
      <c r="A2318" s="1"/>
      <c r="B2318" s="1"/>
      <c r="D2318" s="1"/>
      <c r="E2318" s="1"/>
      <c r="F2318" s="1"/>
      <c r="G2318" s="1"/>
      <c r="H2318" s="1"/>
      <c r="I2318" s="1"/>
    </row>
  </sheetData>
  <autoFilter ref="A1:L1446" xr:uid="{00000000-0009-0000-0000-000003000000}"/>
  <hyperlinks>
    <hyperlink ref="F2" r:id="rId1" xr:uid="{00000000-0004-0000-0300-000000000000}"/>
    <hyperlink ref="F3" r:id="rId2" xr:uid="{00000000-0004-0000-0300-000001000000}"/>
    <hyperlink ref="F4" r:id="rId3" xr:uid="{00000000-0004-0000-0300-000002000000}"/>
    <hyperlink ref="F5" r:id="rId4" xr:uid="{00000000-0004-0000-0300-000003000000}"/>
    <hyperlink ref="F6" r:id="rId5" xr:uid="{00000000-0004-0000-0300-000004000000}"/>
    <hyperlink ref="F7" r:id="rId6" xr:uid="{00000000-0004-0000-0300-000005000000}"/>
    <hyperlink ref="F8" r:id="rId7" xr:uid="{00000000-0004-0000-0300-000006000000}"/>
    <hyperlink ref="F9" r:id="rId8" xr:uid="{00000000-0004-0000-0300-000007000000}"/>
    <hyperlink ref="F10" r:id="rId9" xr:uid="{00000000-0004-0000-0300-000008000000}"/>
    <hyperlink ref="F11" r:id="rId10" xr:uid="{00000000-0004-0000-0300-000009000000}"/>
    <hyperlink ref="F12" r:id="rId11" xr:uid="{00000000-0004-0000-0300-00000A000000}"/>
    <hyperlink ref="F13" r:id="rId12" xr:uid="{00000000-0004-0000-0300-00000B000000}"/>
    <hyperlink ref="F14" r:id="rId13" xr:uid="{00000000-0004-0000-0300-00000C000000}"/>
    <hyperlink ref="F15" r:id="rId14" xr:uid="{00000000-0004-0000-0300-00000D000000}"/>
    <hyperlink ref="F16" r:id="rId15" xr:uid="{00000000-0004-0000-0300-00000E000000}"/>
    <hyperlink ref="F17" r:id="rId16" xr:uid="{00000000-0004-0000-0300-00000F000000}"/>
    <hyperlink ref="F18" r:id="rId17" xr:uid="{00000000-0004-0000-0300-000010000000}"/>
    <hyperlink ref="F19" r:id="rId18" xr:uid="{00000000-0004-0000-0300-000011000000}"/>
    <hyperlink ref="F20" r:id="rId19" xr:uid="{00000000-0004-0000-0300-000012000000}"/>
    <hyperlink ref="F21" r:id="rId20" xr:uid="{00000000-0004-0000-0300-000013000000}"/>
    <hyperlink ref="F22" r:id="rId21" xr:uid="{00000000-0004-0000-0300-000014000000}"/>
    <hyperlink ref="F23" r:id="rId22" xr:uid="{00000000-0004-0000-0300-000015000000}"/>
    <hyperlink ref="F24" r:id="rId23" xr:uid="{00000000-0004-0000-0300-000016000000}"/>
    <hyperlink ref="F25" r:id="rId24" xr:uid="{00000000-0004-0000-0300-000017000000}"/>
    <hyperlink ref="F26" r:id="rId25" xr:uid="{00000000-0004-0000-0300-000018000000}"/>
    <hyperlink ref="F27" r:id="rId26" xr:uid="{00000000-0004-0000-0300-000019000000}"/>
    <hyperlink ref="F28" r:id="rId27" xr:uid="{00000000-0004-0000-0300-00001A000000}"/>
    <hyperlink ref="F29" r:id="rId28" xr:uid="{00000000-0004-0000-0300-00001B000000}"/>
    <hyperlink ref="F30" r:id="rId29" xr:uid="{00000000-0004-0000-0300-00001C000000}"/>
    <hyperlink ref="F31" r:id="rId30" xr:uid="{00000000-0004-0000-0300-00001D000000}"/>
    <hyperlink ref="F32" r:id="rId31" xr:uid="{00000000-0004-0000-0300-00001E000000}"/>
    <hyperlink ref="F33" r:id="rId32" xr:uid="{00000000-0004-0000-0300-00001F000000}"/>
    <hyperlink ref="F34" r:id="rId33" xr:uid="{00000000-0004-0000-0300-000020000000}"/>
    <hyperlink ref="F35" r:id="rId34" xr:uid="{00000000-0004-0000-0300-000021000000}"/>
    <hyperlink ref="F36" r:id="rId35" xr:uid="{00000000-0004-0000-0300-000022000000}"/>
    <hyperlink ref="F37" r:id="rId36" xr:uid="{00000000-0004-0000-0300-000023000000}"/>
    <hyperlink ref="F38" r:id="rId37" xr:uid="{00000000-0004-0000-0300-000024000000}"/>
    <hyperlink ref="F39" r:id="rId38" xr:uid="{00000000-0004-0000-0300-000025000000}"/>
    <hyperlink ref="F40" r:id="rId39" xr:uid="{00000000-0004-0000-0300-000026000000}"/>
    <hyperlink ref="F41" r:id="rId40" xr:uid="{00000000-0004-0000-0300-000027000000}"/>
    <hyperlink ref="F42" r:id="rId41" xr:uid="{00000000-0004-0000-0300-000028000000}"/>
    <hyperlink ref="F43" r:id="rId42" xr:uid="{00000000-0004-0000-0300-000029000000}"/>
    <hyperlink ref="F44" r:id="rId43" xr:uid="{00000000-0004-0000-0300-00002A000000}"/>
    <hyperlink ref="F45" r:id="rId44" xr:uid="{00000000-0004-0000-0300-00002B000000}"/>
    <hyperlink ref="F46" r:id="rId45" xr:uid="{00000000-0004-0000-0300-00002C000000}"/>
    <hyperlink ref="F47" r:id="rId46" xr:uid="{00000000-0004-0000-0300-00002D000000}"/>
    <hyperlink ref="F48" r:id="rId47" xr:uid="{00000000-0004-0000-0300-00002E000000}"/>
    <hyperlink ref="F49" r:id="rId48" xr:uid="{00000000-0004-0000-0300-00002F000000}"/>
    <hyperlink ref="F50" r:id="rId49" xr:uid="{00000000-0004-0000-0300-000030000000}"/>
    <hyperlink ref="F51" r:id="rId50" xr:uid="{00000000-0004-0000-0300-000031000000}"/>
    <hyperlink ref="F52" r:id="rId51" xr:uid="{00000000-0004-0000-0300-000032000000}"/>
    <hyperlink ref="F53" r:id="rId52" xr:uid="{00000000-0004-0000-0300-000033000000}"/>
    <hyperlink ref="F54" r:id="rId53" xr:uid="{00000000-0004-0000-0300-000034000000}"/>
    <hyperlink ref="F55" r:id="rId54" xr:uid="{00000000-0004-0000-0300-000035000000}"/>
    <hyperlink ref="F56" r:id="rId55" xr:uid="{00000000-0004-0000-0300-000036000000}"/>
    <hyperlink ref="F57" r:id="rId56" xr:uid="{00000000-0004-0000-0300-000037000000}"/>
    <hyperlink ref="F58" r:id="rId57" xr:uid="{00000000-0004-0000-0300-000038000000}"/>
    <hyperlink ref="F59" r:id="rId58" xr:uid="{00000000-0004-0000-0300-000039000000}"/>
    <hyperlink ref="F60" r:id="rId59" xr:uid="{00000000-0004-0000-0300-00003A000000}"/>
    <hyperlink ref="F61" r:id="rId60" xr:uid="{00000000-0004-0000-0300-00003B000000}"/>
    <hyperlink ref="F62" r:id="rId61" xr:uid="{00000000-0004-0000-0300-00003C000000}"/>
    <hyperlink ref="F63" r:id="rId62" xr:uid="{00000000-0004-0000-0300-00003D000000}"/>
    <hyperlink ref="F64" r:id="rId63" xr:uid="{00000000-0004-0000-0300-00003E000000}"/>
    <hyperlink ref="F65" r:id="rId64" xr:uid="{00000000-0004-0000-0300-00003F000000}"/>
    <hyperlink ref="F66" r:id="rId65" xr:uid="{00000000-0004-0000-0300-000040000000}"/>
    <hyperlink ref="F67" r:id="rId66" xr:uid="{00000000-0004-0000-0300-000041000000}"/>
    <hyperlink ref="F68" r:id="rId67" xr:uid="{00000000-0004-0000-0300-000042000000}"/>
    <hyperlink ref="F69" r:id="rId68" xr:uid="{00000000-0004-0000-0300-000043000000}"/>
    <hyperlink ref="F70" r:id="rId69" xr:uid="{00000000-0004-0000-0300-000044000000}"/>
    <hyperlink ref="F71" r:id="rId70" xr:uid="{00000000-0004-0000-0300-000045000000}"/>
    <hyperlink ref="F72" r:id="rId71" xr:uid="{00000000-0004-0000-0300-000046000000}"/>
    <hyperlink ref="F73" r:id="rId72" xr:uid="{00000000-0004-0000-0300-000047000000}"/>
    <hyperlink ref="F74" r:id="rId73" xr:uid="{00000000-0004-0000-0300-000048000000}"/>
    <hyperlink ref="F75" r:id="rId74" xr:uid="{00000000-0004-0000-0300-000049000000}"/>
    <hyperlink ref="F76" r:id="rId75" xr:uid="{00000000-0004-0000-0300-00004A000000}"/>
    <hyperlink ref="F77" r:id="rId76" xr:uid="{00000000-0004-0000-0300-00004B000000}"/>
    <hyperlink ref="F78" r:id="rId77" xr:uid="{00000000-0004-0000-0300-00004C000000}"/>
    <hyperlink ref="F79" r:id="rId78" xr:uid="{00000000-0004-0000-0300-00004D000000}"/>
    <hyperlink ref="F80" r:id="rId79" xr:uid="{00000000-0004-0000-0300-00004E000000}"/>
    <hyperlink ref="F81" r:id="rId80" xr:uid="{00000000-0004-0000-0300-00004F000000}"/>
    <hyperlink ref="F82" r:id="rId81" xr:uid="{00000000-0004-0000-0300-000050000000}"/>
    <hyperlink ref="F83" r:id="rId82" xr:uid="{00000000-0004-0000-0300-000051000000}"/>
    <hyperlink ref="F84" r:id="rId83" xr:uid="{00000000-0004-0000-0300-000052000000}"/>
    <hyperlink ref="F85" r:id="rId84" xr:uid="{00000000-0004-0000-0300-000053000000}"/>
    <hyperlink ref="F86" r:id="rId85" xr:uid="{00000000-0004-0000-0300-000054000000}"/>
    <hyperlink ref="F87" r:id="rId86" xr:uid="{00000000-0004-0000-0300-000055000000}"/>
    <hyperlink ref="F88" r:id="rId87" xr:uid="{00000000-0004-0000-0300-000056000000}"/>
    <hyperlink ref="F89" r:id="rId88" xr:uid="{00000000-0004-0000-0300-000057000000}"/>
    <hyperlink ref="F90" r:id="rId89" xr:uid="{00000000-0004-0000-0300-000058000000}"/>
    <hyperlink ref="F91" r:id="rId90" xr:uid="{00000000-0004-0000-0300-000059000000}"/>
    <hyperlink ref="F92" r:id="rId91" xr:uid="{00000000-0004-0000-0300-00005A000000}"/>
    <hyperlink ref="F93" r:id="rId92" xr:uid="{00000000-0004-0000-0300-00005B000000}"/>
    <hyperlink ref="F94" r:id="rId93" xr:uid="{00000000-0004-0000-0300-00005C000000}"/>
    <hyperlink ref="F95" r:id="rId94" xr:uid="{00000000-0004-0000-0300-00005D000000}"/>
    <hyperlink ref="F96" r:id="rId95" xr:uid="{00000000-0004-0000-0300-00005E000000}"/>
    <hyperlink ref="F97" r:id="rId96" xr:uid="{00000000-0004-0000-0300-00005F000000}"/>
    <hyperlink ref="F98" r:id="rId97" xr:uid="{00000000-0004-0000-0300-000060000000}"/>
    <hyperlink ref="F99" r:id="rId98" xr:uid="{00000000-0004-0000-0300-000061000000}"/>
    <hyperlink ref="F100" r:id="rId99" xr:uid="{00000000-0004-0000-0300-000062000000}"/>
    <hyperlink ref="F101" r:id="rId100" xr:uid="{00000000-0004-0000-0300-000063000000}"/>
    <hyperlink ref="F102" r:id="rId101" xr:uid="{00000000-0004-0000-0300-000064000000}"/>
    <hyperlink ref="F103" r:id="rId102" xr:uid="{00000000-0004-0000-0300-000065000000}"/>
    <hyperlink ref="F104" r:id="rId103" xr:uid="{00000000-0004-0000-0300-000066000000}"/>
    <hyperlink ref="F105" r:id="rId104" xr:uid="{00000000-0004-0000-0300-000067000000}"/>
    <hyperlink ref="F106" r:id="rId105" xr:uid="{00000000-0004-0000-0300-000068000000}"/>
    <hyperlink ref="F107" r:id="rId106" xr:uid="{00000000-0004-0000-0300-000069000000}"/>
    <hyperlink ref="F108" r:id="rId107" xr:uid="{00000000-0004-0000-0300-00006A000000}"/>
    <hyperlink ref="F109" r:id="rId108" xr:uid="{00000000-0004-0000-0300-00006B000000}"/>
    <hyperlink ref="F110" r:id="rId109" xr:uid="{00000000-0004-0000-0300-00006C000000}"/>
    <hyperlink ref="F111" r:id="rId110" xr:uid="{00000000-0004-0000-0300-00006D000000}"/>
    <hyperlink ref="F112" r:id="rId111" xr:uid="{00000000-0004-0000-0300-00006E000000}"/>
    <hyperlink ref="F113" r:id="rId112" xr:uid="{00000000-0004-0000-0300-00006F000000}"/>
    <hyperlink ref="F114" r:id="rId113" xr:uid="{00000000-0004-0000-0300-000070000000}"/>
    <hyperlink ref="F115" r:id="rId114" xr:uid="{00000000-0004-0000-0300-000071000000}"/>
    <hyperlink ref="F116" r:id="rId115" xr:uid="{00000000-0004-0000-0300-000072000000}"/>
    <hyperlink ref="F117" r:id="rId116" xr:uid="{00000000-0004-0000-0300-000073000000}"/>
    <hyperlink ref="F118" r:id="rId117" xr:uid="{00000000-0004-0000-0300-000074000000}"/>
    <hyperlink ref="F119" r:id="rId118" xr:uid="{00000000-0004-0000-0300-000075000000}"/>
    <hyperlink ref="F120" r:id="rId119" xr:uid="{00000000-0004-0000-0300-000076000000}"/>
    <hyperlink ref="F121" r:id="rId120" xr:uid="{00000000-0004-0000-0300-000077000000}"/>
    <hyperlink ref="F122" r:id="rId121" xr:uid="{00000000-0004-0000-0300-000078000000}"/>
    <hyperlink ref="F123" r:id="rId122" xr:uid="{00000000-0004-0000-0300-000079000000}"/>
    <hyperlink ref="F124" r:id="rId123" xr:uid="{00000000-0004-0000-0300-00007A000000}"/>
    <hyperlink ref="F125" r:id="rId124" xr:uid="{00000000-0004-0000-0300-00007B000000}"/>
    <hyperlink ref="F126" r:id="rId125" xr:uid="{00000000-0004-0000-0300-00007C000000}"/>
    <hyperlink ref="F127" r:id="rId126" xr:uid="{00000000-0004-0000-0300-00007D000000}"/>
    <hyperlink ref="F128" r:id="rId127" xr:uid="{00000000-0004-0000-0300-00007E000000}"/>
    <hyperlink ref="F129" r:id="rId128" xr:uid="{00000000-0004-0000-0300-00007F000000}"/>
    <hyperlink ref="F130" r:id="rId129" xr:uid="{00000000-0004-0000-0300-000080000000}"/>
    <hyperlink ref="F131" r:id="rId130" xr:uid="{00000000-0004-0000-0300-000081000000}"/>
    <hyperlink ref="F132" r:id="rId131" xr:uid="{00000000-0004-0000-0300-000082000000}"/>
    <hyperlink ref="F133" r:id="rId132" xr:uid="{00000000-0004-0000-0300-000083000000}"/>
    <hyperlink ref="F134" r:id="rId133" xr:uid="{00000000-0004-0000-0300-000084000000}"/>
    <hyperlink ref="F135" r:id="rId134" xr:uid="{00000000-0004-0000-0300-000085000000}"/>
    <hyperlink ref="F136" r:id="rId135" xr:uid="{00000000-0004-0000-0300-000086000000}"/>
    <hyperlink ref="F137" r:id="rId136" xr:uid="{00000000-0004-0000-0300-000087000000}"/>
    <hyperlink ref="F138" r:id="rId137" xr:uid="{00000000-0004-0000-0300-000088000000}"/>
    <hyperlink ref="F139" r:id="rId138" xr:uid="{00000000-0004-0000-0300-000089000000}"/>
    <hyperlink ref="F140" r:id="rId139" xr:uid="{00000000-0004-0000-0300-00008A000000}"/>
    <hyperlink ref="F141" r:id="rId140" xr:uid="{00000000-0004-0000-0300-00008B000000}"/>
    <hyperlink ref="F142" r:id="rId141" xr:uid="{00000000-0004-0000-0300-00008C000000}"/>
    <hyperlink ref="F143" r:id="rId142" xr:uid="{00000000-0004-0000-0300-00008D000000}"/>
    <hyperlink ref="F144" r:id="rId143" xr:uid="{00000000-0004-0000-0300-00008E000000}"/>
    <hyperlink ref="F145" r:id="rId144" xr:uid="{00000000-0004-0000-0300-00008F000000}"/>
    <hyperlink ref="F146" r:id="rId145" xr:uid="{00000000-0004-0000-0300-000090000000}"/>
    <hyperlink ref="F147" r:id="rId146" xr:uid="{00000000-0004-0000-0300-000091000000}"/>
    <hyperlink ref="F148" r:id="rId147" xr:uid="{00000000-0004-0000-0300-000092000000}"/>
    <hyperlink ref="F149" r:id="rId148" xr:uid="{00000000-0004-0000-0300-000093000000}"/>
    <hyperlink ref="F150" r:id="rId149" xr:uid="{00000000-0004-0000-0300-000094000000}"/>
    <hyperlink ref="F151" r:id="rId150" xr:uid="{00000000-0004-0000-0300-000095000000}"/>
    <hyperlink ref="F152" r:id="rId151" xr:uid="{00000000-0004-0000-0300-000096000000}"/>
    <hyperlink ref="F153" r:id="rId152" xr:uid="{00000000-0004-0000-0300-000097000000}"/>
    <hyperlink ref="F154" r:id="rId153" xr:uid="{00000000-0004-0000-0300-000098000000}"/>
    <hyperlink ref="F155" r:id="rId154" xr:uid="{00000000-0004-0000-0300-000099000000}"/>
    <hyperlink ref="F156" r:id="rId155" xr:uid="{00000000-0004-0000-0300-00009A000000}"/>
    <hyperlink ref="F157" r:id="rId156" xr:uid="{00000000-0004-0000-0300-00009B000000}"/>
    <hyperlink ref="F158" r:id="rId157" xr:uid="{00000000-0004-0000-0300-00009C000000}"/>
    <hyperlink ref="F159" r:id="rId158" xr:uid="{00000000-0004-0000-0300-00009D000000}"/>
    <hyperlink ref="F160" r:id="rId159" xr:uid="{00000000-0004-0000-0300-00009E000000}"/>
    <hyperlink ref="F161" r:id="rId160" xr:uid="{00000000-0004-0000-0300-00009F000000}"/>
    <hyperlink ref="F162" r:id="rId161" xr:uid="{00000000-0004-0000-0300-0000A0000000}"/>
    <hyperlink ref="F163" r:id="rId162" xr:uid="{00000000-0004-0000-0300-0000A1000000}"/>
    <hyperlink ref="F164" r:id="rId163" xr:uid="{00000000-0004-0000-0300-0000A2000000}"/>
    <hyperlink ref="F165" r:id="rId164" xr:uid="{00000000-0004-0000-0300-0000A3000000}"/>
    <hyperlink ref="F166" r:id="rId165" xr:uid="{00000000-0004-0000-0300-0000A4000000}"/>
    <hyperlink ref="F167" r:id="rId166" xr:uid="{00000000-0004-0000-0300-0000A5000000}"/>
    <hyperlink ref="F168" r:id="rId167" xr:uid="{00000000-0004-0000-0300-0000A6000000}"/>
    <hyperlink ref="F169" r:id="rId168" xr:uid="{00000000-0004-0000-0300-0000A7000000}"/>
    <hyperlink ref="F170" r:id="rId169" xr:uid="{00000000-0004-0000-0300-0000A8000000}"/>
    <hyperlink ref="F171" r:id="rId170" xr:uid="{00000000-0004-0000-0300-0000A9000000}"/>
    <hyperlink ref="F172" r:id="rId171" xr:uid="{00000000-0004-0000-0300-0000AA000000}"/>
    <hyperlink ref="F173" r:id="rId172" xr:uid="{00000000-0004-0000-0300-0000AB000000}"/>
    <hyperlink ref="F174" r:id="rId173" xr:uid="{00000000-0004-0000-0300-0000AC000000}"/>
    <hyperlink ref="F175" r:id="rId174" xr:uid="{00000000-0004-0000-0300-0000AD000000}"/>
    <hyperlink ref="F176" r:id="rId175" xr:uid="{00000000-0004-0000-0300-0000AE000000}"/>
    <hyperlink ref="F177" r:id="rId176" xr:uid="{00000000-0004-0000-0300-0000AF000000}"/>
    <hyperlink ref="F178" r:id="rId177" xr:uid="{00000000-0004-0000-0300-0000B0000000}"/>
    <hyperlink ref="F179" r:id="rId178" xr:uid="{00000000-0004-0000-0300-0000B1000000}"/>
    <hyperlink ref="F180" r:id="rId179" xr:uid="{00000000-0004-0000-0300-0000B2000000}"/>
    <hyperlink ref="F181" r:id="rId180" xr:uid="{00000000-0004-0000-0300-0000B3000000}"/>
    <hyperlink ref="F182" r:id="rId181" xr:uid="{00000000-0004-0000-0300-0000B4000000}"/>
    <hyperlink ref="F183" r:id="rId182" xr:uid="{00000000-0004-0000-0300-0000B5000000}"/>
    <hyperlink ref="F184" r:id="rId183" xr:uid="{00000000-0004-0000-0300-0000B6000000}"/>
    <hyperlink ref="F185" r:id="rId184" xr:uid="{00000000-0004-0000-0300-0000B7000000}"/>
    <hyperlink ref="F186" r:id="rId185" xr:uid="{00000000-0004-0000-0300-0000B8000000}"/>
    <hyperlink ref="F187" r:id="rId186" xr:uid="{00000000-0004-0000-0300-0000B9000000}"/>
    <hyperlink ref="F188" r:id="rId187" xr:uid="{00000000-0004-0000-0300-0000BA000000}"/>
    <hyperlink ref="F189" r:id="rId188" xr:uid="{00000000-0004-0000-0300-0000BB000000}"/>
    <hyperlink ref="F190" r:id="rId189" xr:uid="{00000000-0004-0000-0300-0000BC000000}"/>
    <hyperlink ref="F191" r:id="rId190" xr:uid="{00000000-0004-0000-0300-0000BD000000}"/>
    <hyperlink ref="F192" r:id="rId191" xr:uid="{00000000-0004-0000-0300-0000BE000000}"/>
    <hyperlink ref="F193" r:id="rId192" xr:uid="{00000000-0004-0000-0300-0000BF000000}"/>
    <hyperlink ref="F194" r:id="rId193" xr:uid="{00000000-0004-0000-0300-0000C0000000}"/>
    <hyperlink ref="F195" r:id="rId194" xr:uid="{00000000-0004-0000-0300-0000C1000000}"/>
    <hyperlink ref="F196" r:id="rId195" xr:uid="{00000000-0004-0000-0300-0000C2000000}"/>
    <hyperlink ref="F197" r:id="rId196" xr:uid="{00000000-0004-0000-0300-0000C3000000}"/>
    <hyperlink ref="F198" r:id="rId197" xr:uid="{00000000-0004-0000-0300-0000C4000000}"/>
    <hyperlink ref="F199" r:id="rId198" xr:uid="{00000000-0004-0000-0300-0000C5000000}"/>
    <hyperlink ref="F200" r:id="rId199" xr:uid="{00000000-0004-0000-0300-0000C6000000}"/>
    <hyperlink ref="F201" r:id="rId200" xr:uid="{00000000-0004-0000-0300-0000C7000000}"/>
    <hyperlink ref="F202" r:id="rId201" xr:uid="{00000000-0004-0000-0300-0000C8000000}"/>
    <hyperlink ref="F203" r:id="rId202" xr:uid="{00000000-0004-0000-0300-0000C9000000}"/>
    <hyperlink ref="F204" r:id="rId203" xr:uid="{00000000-0004-0000-0300-0000CA000000}"/>
    <hyperlink ref="F205" r:id="rId204" xr:uid="{00000000-0004-0000-0300-0000CB000000}"/>
    <hyperlink ref="F206" r:id="rId205" xr:uid="{00000000-0004-0000-0300-0000CC000000}"/>
    <hyperlink ref="F207" r:id="rId206" xr:uid="{00000000-0004-0000-0300-0000CD000000}"/>
    <hyperlink ref="F208" r:id="rId207" xr:uid="{00000000-0004-0000-0300-0000CE000000}"/>
    <hyperlink ref="F209" r:id="rId208" xr:uid="{00000000-0004-0000-0300-0000CF000000}"/>
    <hyperlink ref="F210" r:id="rId209" xr:uid="{00000000-0004-0000-0300-0000D0000000}"/>
    <hyperlink ref="F211" r:id="rId210" xr:uid="{00000000-0004-0000-0300-0000D1000000}"/>
    <hyperlink ref="F212" r:id="rId211" xr:uid="{00000000-0004-0000-0300-0000D2000000}"/>
    <hyperlink ref="F213" r:id="rId212" xr:uid="{00000000-0004-0000-0300-0000D3000000}"/>
    <hyperlink ref="F214" r:id="rId213" xr:uid="{00000000-0004-0000-0300-0000D4000000}"/>
    <hyperlink ref="F215" r:id="rId214" xr:uid="{00000000-0004-0000-0300-0000D5000000}"/>
    <hyperlink ref="F216" r:id="rId215" xr:uid="{00000000-0004-0000-0300-0000D6000000}"/>
    <hyperlink ref="F217" r:id="rId216" xr:uid="{00000000-0004-0000-0300-0000D7000000}"/>
    <hyperlink ref="F218" r:id="rId217" xr:uid="{00000000-0004-0000-0300-0000D8000000}"/>
    <hyperlink ref="F219" r:id="rId218" xr:uid="{00000000-0004-0000-0300-0000D9000000}"/>
    <hyperlink ref="F220" r:id="rId219" xr:uid="{00000000-0004-0000-0300-0000DA000000}"/>
    <hyperlink ref="F221" r:id="rId220" xr:uid="{00000000-0004-0000-0300-0000DB000000}"/>
    <hyperlink ref="F222" r:id="rId221" xr:uid="{00000000-0004-0000-0300-0000DC000000}"/>
    <hyperlink ref="F223" r:id="rId222" xr:uid="{00000000-0004-0000-0300-0000DD000000}"/>
    <hyperlink ref="F224" r:id="rId223" xr:uid="{00000000-0004-0000-0300-0000DE000000}"/>
    <hyperlink ref="F225" r:id="rId224" xr:uid="{00000000-0004-0000-0300-0000DF000000}"/>
    <hyperlink ref="F226" r:id="rId225" xr:uid="{00000000-0004-0000-0300-0000E0000000}"/>
    <hyperlink ref="F227" r:id="rId226" xr:uid="{00000000-0004-0000-0300-0000E1000000}"/>
    <hyperlink ref="F228" r:id="rId227" xr:uid="{00000000-0004-0000-0300-0000E2000000}"/>
    <hyperlink ref="F229" r:id="rId228" xr:uid="{00000000-0004-0000-0300-0000E3000000}"/>
    <hyperlink ref="F230" r:id="rId229" xr:uid="{00000000-0004-0000-0300-0000E4000000}"/>
    <hyperlink ref="F231" r:id="rId230" xr:uid="{00000000-0004-0000-0300-0000E5000000}"/>
    <hyperlink ref="F232" r:id="rId231" xr:uid="{00000000-0004-0000-0300-0000E6000000}"/>
    <hyperlink ref="F233" r:id="rId232" xr:uid="{00000000-0004-0000-0300-0000E7000000}"/>
    <hyperlink ref="F234" r:id="rId233" xr:uid="{00000000-0004-0000-0300-0000E8000000}"/>
    <hyperlink ref="F235" r:id="rId234" xr:uid="{00000000-0004-0000-0300-0000E9000000}"/>
    <hyperlink ref="F236" r:id="rId235" xr:uid="{00000000-0004-0000-0300-0000EA000000}"/>
    <hyperlink ref="F237" r:id="rId236" xr:uid="{00000000-0004-0000-0300-0000EB000000}"/>
    <hyperlink ref="F238" r:id="rId237" xr:uid="{00000000-0004-0000-0300-0000EC000000}"/>
    <hyperlink ref="F239" r:id="rId238" xr:uid="{00000000-0004-0000-0300-0000ED000000}"/>
    <hyperlink ref="F240" r:id="rId239" xr:uid="{00000000-0004-0000-0300-0000EE000000}"/>
    <hyperlink ref="F241" r:id="rId240" xr:uid="{00000000-0004-0000-0300-0000EF000000}"/>
    <hyperlink ref="F242" r:id="rId241" xr:uid="{00000000-0004-0000-0300-0000F0000000}"/>
    <hyperlink ref="F243" r:id="rId242" xr:uid="{00000000-0004-0000-0300-0000F1000000}"/>
    <hyperlink ref="F244" r:id="rId243" xr:uid="{00000000-0004-0000-0300-0000F2000000}"/>
    <hyperlink ref="F245" r:id="rId244" xr:uid="{00000000-0004-0000-0300-0000F3000000}"/>
    <hyperlink ref="F246" r:id="rId245" xr:uid="{00000000-0004-0000-0300-0000F4000000}"/>
    <hyperlink ref="F247" r:id="rId246" xr:uid="{00000000-0004-0000-0300-0000F5000000}"/>
    <hyperlink ref="F248" r:id="rId247" xr:uid="{00000000-0004-0000-0300-0000F6000000}"/>
    <hyperlink ref="F249" r:id="rId248" xr:uid="{00000000-0004-0000-0300-0000F7000000}"/>
    <hyperlink ref="F250" r:id="rId249" xr:uid="{00000000-0004-0000-0300-0000F8000000}"/>
    <hyperlink ref="F251" r:id="rId250" xr:uid="{00000000-0004-0000-0300-0000F9000000}"/>
    <hyperlink ref="F252" r:id="rId251" xr:uid="{00000000-0004-0000-0300-0000FA000000}"/>
    <hyperlink ref="F253" r:id="rId252" xr:uid="{00000000-0004-0000-0300-0000FB000000}"/>
    <hyperlink ref="F254" r:id="rId253" xr:uid="{00000000-0004-0000-0300-0000FC000000}"/>
    <hyperlink ref="F255" r:id="rId254" xr:uid="{00000000-0004-0000-0300-0000FD000000}"/>
    <hyperlink ref="F256" r:id="rId255" xr:uid="{00000000-0004-0000-0300-0000FE000000}"/>
    <hyperlink ref="F257" r:id="rId256" xr:uid="{00000000-0004-0000-0300-0000FF000000}"/>
    <hyperlink ref="F258" r:id="rId257" xr:uid="{00000000-0004-0000-0300-000000010000}"/>
    <hyperlink ref="F259" r:id="rId258" xr:uid="{00000000-0004-0000-0300-000001010000}"/>
    <hyperlink ref="F260" r:id="rId259" xr:uid="{00000000-0004-0000-0300-000002010000}"/>
    <hyperlink ref="F261" r:id="rId260" xr:uid="{00000000-0004-0000-0300-000003010000}"/>
    <hyperlink ref="F262" r:id="rId261" xr:uid="{00000000-0004-0000-0300-000004010000}"/>
    <hyperlink ref="F263" r:id="rId262" xr:uid="{00000000-0004-0000-0300-000005010000}"/>
    <hyperlink ref="F264" r:id="rId263" xr:uid="{00000000-0004-0000-0300-000006010000}"/>
    <hyperlink ref="F265" r:id="rId264" xr:uid="{00000000-0004-0000-0300-000007010000}"/>
    <hyperlink ref="F266" r:id="rId265" xr:uid="{00000000-0004-0000-0300-000008010000}"/>
    <hyperlink ref="F267" r:id="rId266" xr:uid="{00000000-0004-0000-0300-000009010000}"/>
    <hyperlink ref="F268" r:id="rId267" xr:uid="{00000000-0004-0000-0300-00000A010000}"/>
    <hyperlink ref="F269" r:id="rId268" xr:uid="{00000000-0004-0000-0300-00000B010000}"/>
    <hyperlink ref="F270" r:id="rId269" xr:uid="{00000000-0004-0000-0300-00000C010000}"/>
    <hyperlink ref="F271" r:id="rId270" xr:uid="{00000000-0004-0000-0300-00000D010000}"/>
    <hyperlink ref="F272" r:id="rId271" xr:uid="{00000000-0004-0000-0300-00000E010000}"/>
    <hyperlink ref="F273" r:id="rId272" xr:uid="{00000000-0004-0000-0300-00000F010000}"/>
    <hyperlink ref="F274" r:id="rId273" xr:uid="{00000000-0004-0000-0300-000010010000}"/>
    <hyperlink ref="F275" r:id="rId274" xr:uid="{00000000-0004-0000-0300-000011010000}"/>
    <hyperlink ref="F276" r:id="rId275" xr:uid="{00000000-0004-0000-0300-000012010000}"/>
    <hyperlink ref="F277" r:id="rId276" xr:uid="{00000000-0004-0000-0300-000013010000}"/>
    <hyperlink ref="F278" r:id="rId277" xr:uid="{00000000-0004-0000-0300-000014010000}"/>
    <hyperlink ref="F279" r:id="rId278" xr:uid="{00000000-0004-0000-0300-000015010000}"/>
    <hyperlink ref="F280" r:id="rId279" xr:uid="{00000000-0004-0000-0300-000016010000}"/>
    <hyperlink ref="F281" r:id="rId280" xr:uid="{00000000-0004-0000-0300-000017010000}"/>
    <hyperlink ref="F282" r:id="rId281" xr:uid="{00000000-0004-0000-0300-000018010000}"/>
    <hyperlink ref="F283" r:id="rId282" xr:uid="{00000000-0004-0000-0300-000019010000}"/>
    <hyperlink ref="F284" r:id="rId283" xr:uid="{00000000-0004-0000-0300-00001A010000}"/>
    <hyperlink ref="F285" r:id="rId284" xr:uid="{00000000-0004-0000-0300-00001B010000}"/>
    <hyperlink ref="F286" r:id="rId285" xr:uid="{00000000-0004-0000-0300-00001C010000}"/>
    <hyperlink ref="F287" r:id="rId286" xr:uid="{00000000-0004-0000-0300-00001D010000}"/>
    <hyperlink ref="F288" r:id="rId287" xr:uid="{00000000-0004-0000-0300-00001E010000}"/>
    <hyperlink ref="F289" r:id="rId288" xr:uid="{00000000-0004-0000-0300-00001F010000}"/>
    <hyperlink ref="F290" r:id="rId289" xr:uid="{00000000-0004-0000-0300-000020010000}"/>
    <hyperlink ref="F291" r:id="rId290" xr:uid="{00000000-0004-0000-0300-000021010000}"/>
    <hyperlink ref="F292" r:id="rId291" xr:uid="{00000000-0004-0000-0300-000022010000}"/>
    <hyperlink ref="F293" r:id="rId292" xr:uid="{00000000-0004-0000-0300-000023010000}"/>
    <hyperlink ref="F294" r:id="rId293" xr:uid="{00000000-0004-0000-0300-000024010000}"/>
    <hyperlink ref="F295" r:id="rId294" xr:uid="{00000000-0004-0000-0300-000025010000}"/>
    <hyperlink ref="F296" r:id="rId295" xr:uid="{00000000-0004-0000-0300-000026010000}"/>
    <hyperlink ref="F297" r:id="rId296" xr:uid="{00000000-0004-0000-0300-000027010000}"/>
    <hyperlink ref="F298" r:id="rId297" xr:uid="{00000000-0004-0000-0300-000028010000}"/>
    <hyperlink ref="F299" r:id="rId298" xr:uid="{00000000-0004-0000-0300-000029010000}"/>
    <hyperlink ref="F300" r:id="rId299" xr:uid="{00000000-0004-0000-0300-00002A010000}"/>
    <hyperlink ref="F301" r:id="rId300" xr:uid="{00000000-0004-0000-0300-00002B010000}"/>
    <hyperlink ref="F302" r:id="rId301" xr:uid="{00000000-0004-0000-0300-00002C010000}"/>
    <hyperlink ref="F303" r:id="rId302" xr:uid="{00000000-0004-0000-0300-00002D010000}"/>
    <hyperlink ref="F304" r:id="rId303" xr:uid="{00000000-0004-0000-0300-00002E010000}"/>
    <hyperlink ref="F305" r:id="rId304" xr:uid="{00000000-0004-0000-0300-00002F010000}"/>
    <hyperlink ref="F306" r:id="rId305" xr:uid="{00000000-0004-0000-0300-000030010000}"/>
    <hyperlink ref="F307" r:id="rId306" xr:uid="{00000000-0004-0000-0300-000031010000}"/>
    <hyperlink ref="F308" r:id="rId307" xr:uid="{00000000-0004-0000-0300-000032010000}"/>
    <hyperlink ref="F309" r:id="rId308" xr:uid="{00000000-0004-0000-0300-000033010000}"/>
    <hyperlink ref="F310" r:id="rId309" xr:uid="{00000000-0004-0000-0300-000034010000}"/>
    <hyperlink ref="F311" r:id="rId310" xr:uid="{00000000-0004-0000-0300-000035010000}"/>
    <hyperlink ref="F312" r:id="rId311" xr:uid="{00000000-0004-0000-0300-000036010000}"/>
    <hyperlink ref="F313" r:id="rId312" xr:uid="{00000000-0004-0000-0300-000037010000}"/>
    <hyperlink ref="F314" r:id="rId313" xr:uid="{00000000-0004-0000-0300-000038010000}"/>
    <hyperlink ref="F315" r:id="rId314" xr:uid="{00000000-0004-0000-0300-000039010000}"/>
    <hyperlink ref="F316" r:id="rId315" xr:uid="{00000000-0004-0000-0300-00003A010000}"/>
    <hyperlink ref="F317" r:id="rId316" xr:uid="{00000000-0004-0000-0300-00003B010000}"/>
    <hyperlink ref="F318" r:id="rId317" xr:uid="{00000000-0004-0000-0300-00003C010000}"/>
    <hyperlink ref="F319" r:id="rId318" xr:uid="{00000000-0004-0000-0300-00003D010000}"/>
    <hyperlink ref="F320" r:id="rId319" xr:uid="{00000000-0004-0000-0300-00003E010000}"/>
    <hyperlink ref="F321" r:id="rId320" xr:uid="{00000000-0004-0000-0300-00003F010000}"/>
    <hyperlink ref="F322" r:id="rId321" xr:uid="{00000000-0004-0000-0300-000040010000}"/>
    <hyperlink ref="F323" r:id="rId322" xr:uid="{00000000-0004-0000-0300-000041010000}"/>
    <hyperlink ref="F324" r:id="rId323" xr:uid="{00000000-0004-0000-0300-000042010000}"/>
    <hyperlink ref="F325" r:id="rId324" xr:uid="{00000000-0004-0000-0300-000043010000}"/>
    <hyperlink ref="F326" r:id="rId325" xr:uid="{00000000-0004-0000-0300-000044010000}"/>
    <hyperlink ref="F327" r:id="rId326" xr:uid="{00000000-0004-0000-0300-000045010000}"/>
    <hyperlink ref="F328" r:id="rId327" xr:uid="{00000000-0004-0000-0300-000046010000}"/>
    <hyperlink ref="F329" r:id="rId328" xr:uid="{00000000-0004-0000-0300-000047010000}"/>
    <hyperlink ref="F330" r:id="rId329" xr:uid="{00000000-0004-0000-0300-000048010000}"/>
    <hyperlink ref="F331" r:id="rId330" xr:uid="{00000000-0004-0000-0300-000049010000}"/>
    <hyperlink ref="F332" r:id="rId331" xr:uid="{00000000-0004-0000-0300-00004A010000}"/>
    <hyperlink ref="F333" r:id="rId332" xr:uid="{00000000-0004-0000-0300-00004B010000}"/>
    <hyperlink ref="F334" r:id="rId333" xr:uid="{00000000-0004-0000-0300-00004C010000}"/>
    <hyperlink ref="F335" r:id="rId334" xr:uid="{00000000-0004-0000-0300-00004D010000}"/>
    <hyperlink ref="F336" r:id="rId335" xr:uid="{00000000-0004-0000-0300-00004E010000}"/>
    <hyperlink ref="F337" r:id="rId336" xr:uid="{00000000-0004-0000-0300-00004F010000}"/>
    <hyperlink ref="F338" r:id="rId337" xr:uid="{00000000-0004-0000-0300-000050010000}"/>
    <hyperlink ref="F339" r:id="rId338" xr:uid="{00000000-0004-0000-0300-000051010000}"/>
    <hyperlink ref="F340" r:id="rId339" xr:uid="{00000000-0004-0000-0300-000052010000}"/>
    <hyperlink ref="F341" r:id="rId340" xr:uid="{00000000-0004-0000-0300-000053010000}"/>
    <hyperlink ref="F342" r:id="rId341" xr:uid="{00000000-0004-0000-0300-000054010000}"/>
    <hyperlink ref="F343" r:id="rId342" xr:uid="{00000000-0004-0000-0300-000055010000}"/>
    <hyperlink ref="F344" r:id="rId343" xr:uid="{00000000-0004-0000-0300-000056010000}"/>
    <hyperlink ref="F345" r:id="rId344" xr:uid="{00000000-0004-0000-0300-000057010000}"/>
    <hyperlink ref="F346" r:id="rId345" xr:uid="{00000000-0004-0000-0300-000058010000}"/>
    <hyperlink ref="F347" r:id="rId346" xr:uid="{00000000-0004-0000-0300-000059010000}"/>
    <hyperlink ref="F348" r:id="rId347" xr:uid="{00000000-0004-0000-0300-00005A010000}"/>
    <hyperlink ref="F349" r:id="rId348" xr:uid="{00000000-0004-0000-0300-00005B010000}"/>
    <hyperlink ref="F350" r:id="rId349" xr:uid="{00000000-0004-0000-0300-00005C010000}"/>
    <hyperlink ref="F351" r:id="rId350" xr:uid="{00000000-0004-0000-0300-00005D010000}"/>
    <hyperlink ref="F352" r:id="rId351" xr:uid="{00000000-0004-0000-0300-00005E010000}"/>
    <hyperlink ref="F353" r:id="rId352" xr:uid="{00000000-0004-0000-0300-00005F010000}"/>
    <hyperlink ref="F354" r:id="rId353" xr:uid="{00000000-0004-0000-0300-000060010000}"/>
    <hyperlink ref="F355" r:id="rId354" xr:uid="{00000000-0004-0000-0300-000061010000}"/>
    <hyperlink ref="F356" r:id="rId355" xr:uid="{00000000-0004-0000-0300-000062010000}"/>
    <hyperlink ref="F357" r:id="rId356" xr:uid="{00000000-0004-0000-0300-000063010000}"/>
    <hyperlink ref="F358" r:id="rId357" xr:uid="{00000000-0004-0000-0300-000064010000}"/>
    <hyperlink ref="F359" r:id="rId358" xr:uid="{00000000-0004-0000-0300-000065010000}"/>
    <hyperlink ref="F360" r:id="rId359" xr:uid="{00000000-0004-0000-0300-000066010000}"/>
    <hyperlink ref="F361" r:id="rId360" xr:uid="{00000000-0004-0000-0300-000067010000}"/>
    <hyperlink ref="F362" r:id="rId361" xr:uid="{00000000-0004-0000-0300-000068010000}"/>
    <hyperlink ref="F363" r:id="rId362" xr:uid="{00000000-0004-0000-0300-000069010000}"/>
    <hyperlink ref="F364" r:id="rId363" xr:uid="{00000000-0004-0000-0300-00006A010000}"/>
    <hyperlink ref="F365" r:id="rId364" xr:uid="{00000000-0004-0000-0300-00006B010000}"/>
    <hyperlink ref="F366" r:id="rId365" xr:uid="{00000000-0004-0000-0300-00006C010000}"/>
    <hyperlink ref="F367" r:id="rId366" xr:uid="{00000000-0004-0000-0300-00006D010000}"/>
    <hyperlink ref="F368" r:id="rId367" xr:uid="{00000000-0004-0000-0300-00006E010000}"/>
    <hyperlink ref="F369" r:id="rId368" xr:uid="{00000000-0004-0000-0300-00006F010000}"/>
    <hyperlink ref="F370" r:id="rId369" xr:uid="{00000000-0004-0000-0300-000070010000}"/>
    <hyperlink ref="F371" r:id="rId370" xr:uid="{00000000-0004-0000-0300-000071010000}"/>
    <hyperlink ref="F372" r:id="rId371" xr:uid="{00000000-0004-0000-0300-000072010000}"/>
    <hyperlink ref="F373" r:id="rId372" xr:uid="{00000000-0004-0000-0300-000073010000}"/>
    <hyperlink ref="F374" r:id="rId373" xr:uid="{00000000-0004-0000-0300-000074010000}"/>
    <hyperlink ref="F375" r:id="rId374" xr:uid="{00000000-0004-0000-0300-000075010000}"/>
    <hyperlink ref="F376" r:id="rId375" xr:uid="{00000000-0004-0000-0300-000076010000}"/>
    <hyperlink ref="F377" r:id="rId376" xr:uid="{00000000-0004-0000-0300-000077010000}"/>
    <hyperlink ref="F378" r:id="rId377" xr:uid="{00000000-0004-0000-0300-000078010000}"/>
    <hyperlink ref="F379" r:id="rId378" xr:uid="{00000000-0004-0000-0300-000079010000}"/>
    <hyperlink ref="F380" r:id="rId379" xr:uid="{00000000-0004-0000-0300-00007A010000}"/>
    <hyperlink ref="F381" r:id="rId380" xr:uid="{00000000-0004-0000-0300-00007B010000}"/>
    <hyperlink ref="F382" r:id="rId381" xr:uid="{00000000-0004-0000-0300-00007C010000}"/>
    <hyperlink ref="F383" r:id="rId382" xr:uid="{00000000-0004-0000-0300-00007D010000}"/>
    <hyperlink ref="F384" r:id="rId383" xr:uid="{00000000-0004-0000-0300-00007E010000}"/>
    <hyperlink ref="F385" r:id="rId384" xr:uid="{00000000-0004-0000-0300-00007F010000}"/>
    <hyperlink ref="F386" r:id="rId385" xr:uid="{00000000-0004-0000-0300-000080010000}"/>
    <hyperlink ref="F387" r:id="rId386" xr:uid="{00000000-0004-0000-0300-000081010000}"/>
    <hyperlink ref="F388" r:id="rId387" xr:uid="{00000000-0004-0000-0300-000082010000}"/>
    <hyperlink ref="F389" r:id="rId388" xr:uid="{00000000-0004-0000-0300-000083010000}"/>
    <hyperlink ref="F390" r:id="rId389" xr:uid="{00000000-0004-0000-0300-000084010000}"/>
    <hyperlink ref="F391" r:id="rId390" xr:uid="{00000000-0004-0000-0300-000085010000}"/>
    <hyperlink ref="F392" r:id="rId391" xr:uid="{00000000-0004-0000-0300-000086010000}"/>
    <hyperlink ref="F393" r:id="rId392" xr:uid="{00000000-0004-0000-0300-000087010000}"/>
    <hyperlink ref="F394" r:id="rId393" xr:uid="{00000000-0004-0000-0300-000088010000}"/>
    <hyperlink ref="F395" r:id="rId394" xr:uid="{00000000-0004-0000-0300-000089010000}"/>
    <hyperlink ref="F396" r:id="rId395" xr:uid="{00000000-0004-0000-0300-00008A010000}"/>
    <hyperlink ref="F397" r:id="rId396" xr:uid="{00000000-0004-0000-0300-00008B010000}"/>
    <hyperlink ref="F398" r:id="rId397" xr:uid="{00000000-0004-0000-0300-00008C010000}"/>
    <hyperlink ref="F399" r:id="rId398" xr:uid="{00000000-0004-0000-0300-00008D010000}"/>
    <hyperlink ref="F400" r:id="rId399" xr:uid="{00000000-0004-0000-0300-00008E010000}"/>
    <hyperlink ref="F401" r:id="rId400" xr:uid="{00000000-0004-0000-0300-00008F010000}"/>
    <hyperlink ref="F402" r:id="rId401" xr:uid="{00000000-0004-0000-0300-000090010000}"/>
    <hyperlink ref="F403" r:id="rId402" xr:uid="{00000000-0004-0000-0300-000091010000}"/>
    <hyperlink ref="F404" r:id="rId403" xr:uid="{00000000-0004-0000-0300-000092010000}"/>
    <hyperlink ref="F405" r:id="rId404" xr:uid="{00000000-0004-0000-0300-000093010000}"/>
    <hyperlink ref="F406" r:id="rId405" xr:uid="{00000000-0004-0000-0300-000094010000}"/>
    <hyperlink ref="F407" r:id="rId406" xr:uid="{00000000-0004-0000-0300-000095010000}"/>
    <hyperlink ref="F408" r:id="rId407" xr:uid="{00000000-0004-0000-0300-000096010000}"/>
    <hyperlink ref="F409" r:id="rId408" xr:uid="{00000000-0004-0000-0300-000097010000}"/>
    <hyperlink ref="F410" r:id="rId409" xr:uid="{00000000-0004-0000-0300-000098010000}"/>
    <hyperlink ref="F411" r:id="rId410" xr:uid="{00000000-0004-0000-0300-000099010000}"/>
    <hyperlink ref="F412" r:id="rId411" xr:uid="{00000000-0004-0000-0300-00009A010000}"/>
    <hyperlink ref="F413" r:id="rId412" xr:uid="{00000000-0004-0000-0300-00009B010000}"/>
    <hyperlink ref="F414" r:id="rId413" xr:uid="{00000000-0004-0000-0300-00009C010000}"/>
    <hyperlink ref="F415" r:id="rId414" xr:uid="{00000000-0004-0000-0300-00009D010000}"/>
    <hyperlink ref="F416" r:id="rId415" xr:uid="{00000000-0004-0000-0300-00009E010000}"/>
    <hyperlink ref="F417" r:id="rId416" xr:uid="{00000000-0004-0000-0300-00009F010000}"/>
    <hyperlink ref="F418" r:id="rId417" xr:uid="{00000000-0004-0000-0300-0000A0010000}"/>
    <hyperlink ref="F419" r:id="rId418" xr:uid="{00000000-0004-0000-0300-0000A1010000}"/>
    <hyperlink ref="F420" r:id="rId419" xr:uid="{00000000-0004-0000-0300-0000A2010000}"/>
    <hyperlink ref="F421" r:id="rId420" xr:uid="{00000000-0004-0000-0300-0000A3010000}"/>
    <hyperlink ref="F422" r:id="rId421" xr:uid="{00000000-0004-0000-0300-0000A4010000}"/>
    <hyperlink ref="F423" r:id="rId422" xr:uid="{00000000-0004-0000-0300-0000A5010000}"/>
    <hyperlink ref="F424" r:id="rId423" xr:uid="{00000000-0004-0000-0300-0000A6010000}"/>
    <hyperlink ref="F425" r:id="rId424" xr:uid="{00000000-0004-0000-0300-0000A7010000}"/>
    <hyperlink ref="F426" r:id="rId425" xr:uid="{00000000-0004-0000-0300-0000A8010000}"/>
    <hyperlink ref="F427" r:id="rId426" xr:uid="{00000000-0004-0000-0300-0000A9010000}"/>
    <hyperlink ref="F428" r:id="rId427" xr:uid="{00000000-0004-0000-0300-0000AA010000}"/>
    <hyperlink ref="F429" r:id="rId428" xr:uid="{00000000-0004-0000-0300-0000AB010000}"/>
    <hyperlink ref="F430" r:id="rId429" xr:uid="{00000000-0004-0000-0300-0000AC010000}"/>
    <hyperlink ref="F431" r:id="rId430" xr:uid="{00000000-0004-0000-0300-0000AD010000}"/>
    <hyperlink ref="F432" r:id="rId431" xr:uid="{00000000-0004-0000-0300-0000AE010000}"/>
    <hyperlink ref="F433" r:id="rId432" xr:uid="{00000000-0004-0000-0300-0000AF010000}"/>
    <hyperlink ref="F434" r:id="rId433" xr:uid="{00000000-0004-0000-0300-0000B0010000}"/>
    <hyperlink ref="F435" r:id="rId434" xr:uid="{00000000-0004-0000-0300-0000B1010000}"/>
    <hyperlink ref="F436" r:id="rId435" xr:uid="{00000000-0004-0000-0300-0000B2010000}"/>
    <hyperlink ref="F437" r:id="rId436" xr:uid="{00000000-0004-0000-0300-0000B3010000}"/>
    <hyperlink ref="F438" r:id="rId437" xr:uid="{00000000-0004-0000-0300-0000B4010000}"/>
    <hyperlink ref="F439" r:id="rId438" xr:uid="{00000000-0004-0000-0300-0000B5010000}"/>
    <hyperlink ref="F440" r:id="rId439" xr:uid="{00000000-0004-0000-0300-0000B6010000}"/>
    <hyperlink ref="F441" r:id="rId440" xr:uid="{00000000-0004-0000-0300-0000B7010000}"/>
    <hyperlink ref="F442" r:id="rId441" xr:uid="{00000000-0004-0000-0300-0000B8010000}"/>
    <hyperlink ref="F443" r:id="rId442" xr:uid="{00000000-0004-0000-0300-0000B9010000}"/>
    <hyperlink ref="F444" r:id="rId443" xr:uid="{00000000-0004-0000-0300-0000BA010000}"/>
    <hyperlink ref="F445" r:id="rId444" xr:uid="{00000000-0004-0000-0300-0000BB010000}"/>
    <hyperlink ref="F446" r:id="rId445" xr:uid="{00000000-0004-0000-0300-0000BC010000}"/>
    <hyperlink ref="F447" r:id="rId446" xr:uid="{00000000-0004-0000-0300-0000BD010000}"/>
    <hyperlink ref="F448" r:id="rId447" xr:uid="{00000000-0004-0000-0300-0000BE010000}"/>
    <hyperlink ref="F449" r:id="rId448" xr:uid="{00000000-0004-0000-0300-0000BF010000}"/>
    <hyperlink ref="F450" r:id="rId449" xr:uid="{00000000-0004-0000-0300-0000C0010000}"/>
    <hyperlink ref="F451" r:id="rId450" xr:uid="{00000000-0004-0000-0300-0000C1010000}"/>
    <hyperlink ref="F452" r:id="rId451" xr:uid="{00000000-0004-0000-0300-0000C2010000}"/>
    <hyperlink ref="F453" r:id="rId452" xr:uid="{00000000-0004-0000-0300-0000C3010000}"/>
    <hyperlink ref="F454" r:id="rId453" xr:uid="{00000000-0004-0000-0300-0000C4010000}"/>
    <hyperlink ref="F455" r:id="rId454" xr:uid="{00000000-0004-0000-0300-0000C5010000}"/>
    <hyperlink ref="F456" r:id="rId455" xr:uid="{00000000-0004-0000-0300-0000C6010000}"/>
    <hyperlink ref="F457" r:id="rId456" xr:uid="{00000000-0004-0000-0300-0000C7010000}"/>
    <hyperlink ref="F458" r:id="rId457" xr:uid="{00000000-0004-0000-0300-0000C8010000}"/>
    <hyperlink ref="F459" r:id="rId458" xr:uid="{00000000-0004-0000-0300-0000C9010000}"/>
    <hyperlink ref="F460" r:id="rId459" xr:uid="{00000000-0004-0000-0300-0000CA010000}"/>
    <hyperlink ref="F461" r:id="rId460" xr:uid="{00000000-0004-0000-0300-0000CB010000}"/>
    <hyperlink ref="F462" r:id="rId461" xr:uid="{00000000-0004-0000-0300-0000CC010000}"/>
    <hyperlink ref="F463" r:id="rId462" xr:uid="{00000000-0004-0000-0300-0000CD010000}"/>
    <hyperlink ref="F464" r:id="rId463" xr:uid="{00000000-0004-0000-0300-0000CE010000}"/>
    <hyperlink ref="F465" r:id="rId464" xr:uid="{00000000-0004-0000-0300-0000CF010000}"/>
    <hyperlink ref="F466" r:id="rId465" xr:uid="{00000000-0004-0000-0300-0000D0010000}"/>
    <hyperlink ref="F467" r:id="rId466" xr:uid="{00000000-0004-0000-0300-0000D1010000}"/>
    <hyperlink ref="F468" r:id="rId467" xr:uid="{00000000-0004-0000-0300-0000D2010000}"/>
    <hyperlink ref="F469" r:id="rId468" xr:uid="{00000000-0004-0000-0300-0000D3010000}"/>
    <hyperlink ref="F470" r:id="rId469" xr:uid="{00000000-0004-0000-0300-0000D4010000}"/>
    <hyperlink ref="F471" r:id="rId470" xr:uid="{00000000-0004-0000-0300-0000D5010000}"/>
    <hyperlink ref="F472" r:id="rId471" xr:uid="{00000000-0004-0000-0300-0000D6010000}"/>
    <hyperlink ref="F473" r:id="rId472" xr:uid="{00000000-0004-0000-0300-0000D7010000}"/>
    <hyperlink ref="F474" r:id="rId473" xr:uid="{00000000-0004-0000-0300-0000D8010000}"/>
    <hyperlink ref="F475" r:id="rId474" xr:uid="{00000000-0004-0000-0300-0000D9010000}"/>
    <hyperlink ref="F476" r:id="rId475" xr:uid="{00000000-0004-0000-0300-0000DA010000}"/>
    <hyperlink ref="F477" r:id="rId476" xr:uid="{00000000-0004-0000-0300-0000DB010000}"/>
    <hyperlink ref="F478" r:id="rId477" xr:uid="{00000000-0004-0000-0300-0000DC010000}"/>
    <hyperlink ref="F479" r:id="rId478" xr:uid="{00000000-0004-0000-0300-0000DD010000}"/>
    <hyperlink ref="F480" r:id="rId479" xr:uid="{00000000-0004-0000-0300-0000DE010000}"/>
    <hyperlink ref="F481" r:id="rId480" xr:uid="{00000000-0004-0000-0300-0000DF010000}"/>
    <hyperlink ref="F482" r:id="rId481" xr:uid="{00000000-0004-0000-0300-0000E0010000}"/>
    <hyperlink ref="F483" r:id="rId482" xr:uid="{00000000-0004-0000-0300-0000E1010000}"/>
    <hyperlink ref="F484" r:id="rId483" xr:uid="{00000000-0004-0000-0300-0000E2010000}"/>
    <hyperlink ref="F485" r:id="rId484" xr:uid="{00000000-0004-0000-0300-0000E3010000}"/>
    <hyperlink ref="F486" r:id="rId485" xr:uid="{00000000-0004-0000-0300-0000E4010000}"/>
    <hyperlink ref="F487" r:id="rId486" xr:uid="{00000000-0004-0000-0300-0000E5010000}"/>
    <hyperlink ref="F488" r:id="rId487" xr:uid="{00000000-0004-0000-0300-0000E6010000}"/>
    <hyperlink ref="F489" r:id="rId488" xr:uid="{00000000-0004-0000-0300-0000E7010000}"/>
    <hyperlink ref="F490" r:id="rId489" xr:uid="{00000000-0004-0000-0300-0000E8010000}"/>
    <hyperlink ref="F491" r:id="rId490" xr:uid="{00000000-0004-0000-0300-0000E9010000}"/>
    <hyperlink ref="F492" r:id="rId491" xr:uid="{00000000-0004-0000-0300-0000EA010000}"/>
    <hyperlink ref="F493" r:id="rId492" xr:uid="{00000000-0004-0000-0300-0000EB010000}"/>
    <hyperlink ref="F494" r:id="rId493" xr:uid="{00000000-0004-0000-0300-0000EC010000}"/>
    <hyperlink ref="F495" r:id="rId494" xr:uid="{00000000-0004-0000-0300-0000ED010000}"/>
    <hyperlink ref="F496" r:id="rId495" xr:uid="{00000000-0004-0000-0300-0000EE010000}"/>
    <hyperlink ref="F497" r:id="rId496" xr:uid="{00000000-0004-0000-0300-0000EF010000}"/>
    <hyperlink ref="F498" r:id="rId497" xr:uid="{00000000-0004-0000-0300-0000F0010000}"/>
    <hyperlink ref="F499" r:id="rId498" xr:uid="{00000000-0004-0000-0300-0000F1010000}"/>
    <hyperlink ref="F500" r:id="rId499" xr:uid="{00000000-0004-0000-0300-0000F2010000}"/>
    <hyperlink ref="F501" r:id="rId500" xr:uid="{00000000-0004-0000-0300-0000F3010000}"/>
    <hyperlink ref="F502" r:id="rId501" xr:uid="{00000000-0004-0000-0300-0000F4010000}"/>
    <hyperlink ref="F503" r:id="rId502" xr:uid="{00000000-0004-0000-0300-0000F5010000}"/>
    <hyperlink ref="F504" r:id="rId503" xr:uid="{00000000-0004-0000-0300-0000F6010000}"/>
    <hyperlink ref="F505" r:id="rId504" xr:uid="{00000000-0004-0000-0300-0000F7010000}"/>
    <hyperlink ref="F506" r:id="rId505" xr:uid="{00000000-0004-0000-0300-0000F8010000}"/>
    <hyperlink ref="F507" r:id="rId506" xr:uid="{00000000-0004-0000-0300-0000F9010000}"/>
    <hyperlink ref="F508" r:id="rId507" xr:uid="{00000000-0004-0000-0300-0000FA010000}"/>
    <hyperlink ref="F509" r:id="rId508" xr:uid="{00000000-0004-0000-0300-0000FB010000}"/>
    <hyperlink ref="F510" r:id="rId509" xr:uid="{00000000-0004-0000-0300-0000FC010000}"/>
    <hyperlink ref="F511" r:id="rId510" xr:uid="{00000000-0004-0000-0300-0000FD010000}"/>
    <hyperlink ref="F512" r:id="rId511" xr:uid="{00000000-0004-0000-0300-0000FE010000}"/>
    <hyperlink ref="F513" r:id="rId512" xr:uid="{00000000-0004-0000-0300-0000FF010000}"/>
    <hyperlink ref="F514" r:id="rId513" xr:uid="{00000000-0004-0000-0300-000000020000}"/>
    <hyperlink ref="F515" r:id="rId514" xr:uid="{00000000-0004-0000-0300-000001020000}"/>
    <hyperlink ref="F516" r:id="rId515" xr:uid="{00000000-0004-0000-0300-000002020000}"/>
    <hyperlink ref="F517" r:id="rId516" xr:uid="{00000000-0004-0000-0300-000003020000}"/>
    <hyperlink ref="F518" r:id="rId517" xr:uid="{00000000-0004-0000-0300-000004020000}"/>
    <hyperlink ref="F519" r:id="rId518" xr:uid="{00000000-0004-0000-0300-000005020000}"/>
    <hyperlink ref="F520" r:id="rId519" xr:uid="{00000000-0004-0000-0300-000006020000}"/>
    <hyperlink ref="F521" r:id="rId520" xr:uid="{00000000-0004-0000-0300-000007020000}"/>
    <hyperlink ref="F522" r:id="rId521" xr:uid="{00000000-0004-0000-0300-000008020000}"/>
    <hyperlink ref="F523" r:id="rId522" xr:uid="{00000000-0004-0000-0300-000009020000}"/>
    <hyperlink ref="F524" r:id="rId523" xr:uid="{00000000-0004-0000-0300-00000A020000}"/>
    <hyperlink ref="F525" r:id="rId524" xr:uid="{00000000-0004-0000-0300-00000B020000}"/>
    <hyperlink ref="A526" r:id="rId525" xr:uid="{00000000-0004-0000-0300-00000C020000}"/>
    <hyperlink ref="F526" r:id="rId526" xr:uid="{00000000-0004-0000-0300-00000D020000}"/>
    <hyperlink ref="F527" r:id="rId527" xr:uid="{00000000-0004-0000-0300-00000E020000}"/>
    <hyperlink ref="F528" r:id="rId528" xr:uid="{00000000-0004-0000-0300-00000F020000}"/>
    <hyperlink ref="F529" r:id="rId529" xr:uid="{00000000-0004-0000-0300-000010020000}"/>
    <hyperlink ref="F530" r:id="rId530" xr:uid="{00000000-0004-0000-0300-000011020000}"/>
    <hyperlink ref="F531" r:id="rId531" xr:uid="{00000000-0004-0000-0300-000012020000}"/>
    <hyperlink ref="F532" r:id="rId532" xr:uid="{00000000-0004-0000-0300-000013020000}"/>
    <hyperlink ref="F533" r:id="rId533" xr:uid="{00000000-0004-0000-0300-000014020000}"/>
    <hyperlink ref="F534" r:id="rId534" xr:uid="{00000000-0004-0000-0300-000015020000}"/>
    <hyperlink ref="F535" r:id="rId535" xr:uid="{00000000-0004-0000-0300-000016020000}"/>
    <hyperlink ref="F536" r:id="rId536" xr:uid="{00000000-0004-0000-0300-000017020000}"/>
    <hyperlink ref="F537" r:id="rId537" xr:uid="{00000000-0004-0000-0300-000018020000}"/>
    <hyperlink ref="F538" r:id="rId538" xr:uid="{00000000-0004-0000-0300-000019020000}"/>
    <hyperlink ref="F539" r:id="rId539" xr:uid="{00000000-0004-0000-0300-00001A020000}"/>
    <hyperlink ref="F540" r:id="rId540" xr:uid="{00000000-0004-0000-0300-00001B020000}"/>
    <hyperlink ref="F541" r:id="rId541" xr:uid="{00000000-0004-0000-0300-00001C020000}"/>
    <hyperlink ref="F542" r:id="rId542" xr:uid="{00000000-0004-0000-0300-00001D020000}"/>
    <hyperlink ref="F543" r:id="rId543" xr:uid="{00000000-0004-0000-0300-00001E020000}"/>
    <hyperlink ref="F544" r:id="rId544" xr:uid="{00000000-0004-0000-0300-00001F020000}"/>
    <hyperlink ref="F545" r:id="rId545" xr:uid="{00000000-0004-0000-0300-000020020000}"/>
    <hyperlink ref="F546" r:id="rId546" xr:uid="{00000000-0004-0000-0300-000021020000}"/>
    <hyperlink ref="F547" r:id="rId547" xr:uid="{00000000-0004-0000-0300-000022020000}"/>
    <hyperlink ref="F548" r:id="rId548" xr:uid="{00000000-0004-0000-0300-000023020000}"/>
    <hyperlink ref="F549" r:id="rId549" xr:uid="{00000000-0004-0000-0300-000024020000}"/>
    <hyperlink ref="F550" r:id="rId550" xr:uid="{00000000-0004-0000-0300-000025020000}"/>
    <hyperlink ref="F551" r:id="rId551" xr:uid="{00000000-0004-0000-0300-000026020000}"/>
    <hyperlink ref="F552" r:id="rId552" xr:uid="{00000000-0004-0000-0300-000027020000}"/>
    <hyperlink ref="F553" r:id="rId553" xr:uid="{00000000-0004-0000-0300-000028020000}"/>
    <hyperlink ref="F554" r:id="rId554" xr:uid="{00000000-0004-0000-0300-000029020000}"/>
    <hyperlink ref="F555" r:id="rId555" xr:uid="{00000000-0004-0000-0300-00002A020000}"/>
    <hyperlink ref="F556" r:id="rId556" xr:uid="{00000000-0004-0000-0300-00002B020000}"/>
    <hyperlink ref="F557" r:id="rId557" xr:uid="{00000000-0004-0000-0300-00002C020000}"/>
    <hyperlink ref="F558" r:id="rId558" xr:uid="{00000000-0004-0000-0300-00002D020000}"/>
    <hyperlink ref="F559" r:id="rId559" xr:uid="{00000000-0004-0000-0300-00002E020000}"/>
    <hyperlink ref="F560" r:id="rId560" xr:uid="{00000000-0004-0000-0300-00002F020000}"/>
    <hyperlink ref="F561" r:id="rId561" xr:uid="{00000000-0004-0000-0300-000030020000}"/>
    <hyperlink ref="F562" r:id="rId562" xr:uid="{00000000-0004-0000-0300-000031020000}"/>
    <hyperlink ref="F563" r:id="rId563" xr:uid="{00000000-0004-0000-0300-000032020000}"/>
    <hyperlink ref="F564" r:id="rId564" xr:uid="{00000000-0004-0000-0300-000033020000}"/>
    <hyperlink ref="F565" r:id="rId565" xr:uid="{00000000-0004-0000-0300-000034020000}"/>
    <hyperlink ref="F566" r:id="rId566" xr:uid="{00000000-0004-0000-0300-000035020000}"/>
    <hyperlink ref="F567" r:id="rId567" xr:uid="{00000000-0004-0000-0300-000036020000}"/>
    <hyperlink ref="F568" r:id="rId568" xr:uid="{00000000-0004-0000-0300-000037020000}"/>
    <hyperlink ref="F569" r:id="rId569" xr:uid="{00000000-0004-0000-0300-000038020000}"/>
    <hyperlink ref="F570" r:id="rId570" xr:uid="{00000000-0004-0000-0300-000039020000}"/>
    <hyperlink ref="F571" r:id="rId571" xr:uid="{00000000-0004-0000-0300-00003A020000}"/>
    <hyperlink ref="F572" r:id="rId572" xr:uid="{00000000-0004-0000-0300-00003B020000}"/>
    <hyperlink ref="F573" r:id="rId573" xr:uid="{00000000-0004-0000-0300-00003C020000}"/>
    <hyperlink ref="F574" r:id="rId574" xr:uid="{00000000-0004-0000-0300-00003D020000}"/>
    <hyperlink ref="F575" r:id="rId575" xr:uid="{00000000-0004-0000-0300-00003E020000}"/>
    <hyperlink ref="F576" r:id="rId576" xr:uid="{00000000-0004-0000-0300-00003F020000}"/>
    <hyperlink ref="F577" r:id="rId577" xr:uid="{00000000-0004-0000-0300-000040020000}"/>
    <hyperlink ref="F578" r:id="rId578" xr:uid="{00000000-0004-0000-0300-000041020000}"/>
    <hyperlink ref="F579" r:id="rId579" xr:uid="{00000000-0004-0000-0300-000042020000}"/>
    <hyperlink ref="F580" r:id="rId580" xr:uid="{00000000-0004-0000-0300-000043020000}"/>
    <hyperlink ref="F581" r:id="rId581" xr:uid="{00000000-0004-0000-0300-000044020000}"/>
    <hyperlink ref="F582" r:id="rId582" xr:uid="{00000000-0004-0000-0300-000045020000}"/>
    <hyperlink ref="F583" r:id="rId583" xr:uid="{00000000-0004-0000-0300-000046020000}"/>
    <hyperlink ref="F584" r:id="rId584" xr:uid="{00000000-0004-0000-0300-000047020000}"/>
    <hyperlink ref="F585" r:id="rId585" xr:uid="{00000000-0004-0000-0300-000048020000}"/>
    <hyperlink ref="F586" r:id="rId586" xr:uid="{00000000-0004-0000-0300-000049020000}"/>
    <hyperlink ref="F587" r:id="rId587" xr:uid="{00000000-0004-0000-0300-00004A020000}"/>
    <hyperlink ref="F588" r:id="rId588" xr:uid="{00000000-0004-0000-0300-00004B020000}"/>
    <hyperlink ref="F589" r:id="rId589" xr:uid="{00000000-0004-0000-0300-00004C020000}"/>
    <hyperlink ref="F590" r:id="rId590" xr:uid="{00000000-0004-0000-0300-00004D020000}"/>
    <hyperlink ref="F591" r:id="rId591" xr:uid="{00000000-0004-0000-0300-00004E020000}"/>
    <hyperlink ref="F592" r:id="rId592" xr:uid="{00000000-0004-0000-0300-00004F020000}"/>
    <hyperlink ref="F593" r:id="rId593" xr:uid="{00000000-0004-0000-0300-000050020000}"/>
    <hyperlink ref="F594" r:id="rId594" xr:uid="{00000000-0004-0000-0300-000051020000}"/>
    <hyperlink ref="F595" r:id="rId595" xr:uid="{00000000-0004-0000-0300-000052020000}"/>
    <hyperlink ref="F596" r:id="rId596" xr:uid="{00000000-0004-0000-0300-000053020000}"/>
    <hyperlink ref="F597" r:id="rId597" xr:uid="{00000000-0004-0000-0300-000054020000}"/>
    <hyperlink ref="F598" r:id="rId598" xr:uid="{00000000-0004-0000-0300-000055020000}"/>
    <hyperlink ref="F599" r:id="rId599" xr:uid="{00000000-0004-0000-0300-000056020000}"/>
    <hyperlink ref="F600" r:id="rId600" xr:uid="{00000000-0004-0000-0300-000057020000}"/>
    <hyperlink ref="F601" r:id="rId601" xr:uid="{00000000-0004-0000-0300-000058020000}"/>
    <hyperlink ref="F602" r:id="rId602" xr:uid="{00000000-0004-0000-0300-000059020000}"/>
    <hyperlink ref="F603" r:id="rId603" xr:uid="{00000000-0004-0000-0300-00005A020000}"/>
    <hyperlink ref="F604" r:id="rId604" xr:uid="{00000000-0004-0000-0300-00005B020000}"/>
    <hyperlink ref="F605" r:id="rId605" xr:uid="{00000000-0004-0000-0300-00005C020000}"/>
    <hyperlink ref="F606" r:id="rId606" xr:uid="{00000000-0004-0000-0300-00005D020000}"/>
    <hyperlink ref="F607" r:id="rId607" xr:uid="{00000000-0004-0000-0300-00005E020000}"/>
    <hyperlink ref="F608" r:id="rId608" xr:uid="{00000000-0004-0000-0300-00005F020000}"/>
    <hyperlink ref="F609" r:id="rId609" xr:uid="{00000000-0004-0000-0300-000060020000}"/>
    <hyperlink ref="F610" r:id="rId610" xr:uid="{00000000-0004-0000-0300-000061020000}"/>
    <hyperlink ref="F611" r:id="rId611" xr:uid="{00000000-0004-0000-0300-000062020000}"/>
    <hyperlink ref="F612" r:id="rId612" xr:uid="{00000000-0004-0000-0300-000063020000}"/>
    <hyperlink ref="F613" r:id="rId613" xr:uid="{00000000-0004-0000-0300-000064020000}"/>
    <hyperlink ref="F614" r:id="rId614" xr:uid="{00000000-0004-0000-0300-000065020000}"/>
    <hyperlink ref="F615" r:id="rId615" xr:uid="{00000000-0004-0000-0300-000066020000}"/>
    <hyperlink ref="F616" r:id="rId616" xr:uid="{00000000-0004-0000-0300-000067020000}"/>
    <hyperlink ref="F617" r:id="rId617" xr:uid="{00000000-0004-0000-0300-000068020000}"/>
    <hyperlink ref="F618" r:id="rId618" xr:uid="{00000000-0004-0000-0300-000069020000}"/>
    <hyperlink ref="F619" r:id="rId619" xr:uid="{00000000-0004-0000-0300-00006A020000}"/>
    <hyperlink ref="F620" r:id="rId620" xr:uid="{00000000-0004-0000-0300-00006B020000}"/>
    <hyperlink ref="F621" r:id="rId621" xr:uid="{00000000-0004-0000-0300-00006C020000}"/>
    <hyperlink ref="F622" r:id="rId622" xr:uid="{00000000-0004-0000-0300-00006D020000}"/>
    <hyperlink ref="F623" r:id="rId623" xr:uid="{00000000-0004-0000-0300-00006E020000}"/>
    <hyperlink ref="F624" r:id="rId624" xr:uid="{00000000-0004-0000-0300-00006F020000}"/>
    <hyperlink ref="F625" r:id="rId625" xr:uid="{00000000-0004-0000-0300-000070020000}"/>
    <hyperlink ref="F626" r:id="rId626" xr:uid="{00000000-0004-0000-0300-000071020000}"/>
    <hyperlink ref="F627" r:id="rId627" xr:uid="{00000000-0004-0000-0300-000072020000}"/>
    <hyperlink ref="F628" r:id="rId628" xr:uid="{00000000-0004-0000-0300-000073020000}"/>
    <hyperlink ref="F629" r:id="rId629" xr:uid="{00000000-0004-0000-0300-000074020000}"/>
    <hyperlink ref="F630" r:id="rId630" xr:uid="{00000000-0004-0000-0300-000075020000}"/>
    <hyperlink ref="F631" r:id="rId631" xr:uid="{00000000-0004-0000-0300-000076020000}"/>
    <hyperlink ref="F632" r:id="rId632" xr:uid="{00000000-0004-0000-0300-000077020000}"/>
    <hyperlink ref="F633" r:id="rId633" xr:uid="{00000000-0004-0000-0300-000078020000}"/>
    <hyperlink ref="F634" r:id="rId634" xr:uid="{00000000-0004-0000-0300-000079020000}"/>
    <hyperlink ref="F635" r:id="rId635" xr:uid="{00000000-0004-0000-0300-00007A020000}"/>
    <hyperlink ref="F636" r:id="rId636" xr:uid="{00000000-0004-0000-0300-00007B020000}"/>
    <hyperlink ref="F637" r:id="rId637" xr:uid="{00000000-0004-0000-0300-00007C020000}"/>
    <hyperlink ref="F638" r:id="rId638" xr:uid="{00000000-0004-0000-0300-00007D020000}"/>
    <hyperlink ref="F639" r:id="rId639" xr:uid="{00000000-0004-0000-0300-00007E020000}"/>
    <hyperlink ref="F640" r:id="rId640" xr:uid="{00000000-0004-0000-0300-00007F020000}"/>
    <hyperlink ref="F641" r:id="rId641" xr:uid="{00000000-0004-0000-0300-000080020000}"/>
    <hyperlink ref="F642" r:id="rId642" xr:uid="{00000000-0004-0000-0300-000081020000}"/>
    <hyperlink ref="F643" r:id="rId643" xr:uid="{00000000-0004-0000-0300-000082020000}"/>
    <hyperlink ref="F644" r:id="rId644" xr:uid="{00000000-0004-0000-0300-000083020000}"/>
    <hyperlink ref="F645" r:id="rId645" xr:uid="{00000000-0004-0000-0300-000084020000}"/>
    <hyperlink ref="F646" r:id="rId646" xr:uid="{00000000-0004-0000-0300-000085020000}"/>
    <hyperlink ref="F647" r:id="rId647" xr:uid="{00000000-0004-0000-0300-000086020000}"/>
    <hyperlink ref="F648" r:id="rId648" xr:uid="{00000000-0004-0000-0300-000087020000}"/>
    <hyperlink ref="F649" r:id="rId649" xr:uid="{00000000-0004-0000-0300-000088020000}"/>
    <hyperlink ref="F650" r:id="rId650" xr:uid="{00000000-0004-0000-0300-000089020000}"/>
    <hyperlink ref="F651" r:id="rId651" xr:uid="{00000000-0004-0000-0300-00008A020000}"/>
    <hyperlink ref="F652" r:id="rId652" xr:uid="{00000000-0004-0000-0300-00008B020000}"/>
    <hyperlink ref="F653" r:id="rId653" xr:uid="{00000000-0004-0000-0300-00008C020000}"/>
    <hyperlink ref="F654" r:id="rId654" xr:uid="{00000000-0004-0000-0300-00008D020000}"/>
    <hyperlink ref="F655" r:id="rId655" xr:uid="{00000000-0004-0000-0300-00008E020000}"/>
    <hyperlink ref="F656" r:id="rId656" xr:uid="{00000000-0004-0000-0300-00008F020000}"/>
    <hyperlink ref="F657" r:id="rId657" xr:uid="{00000000-0004-0000-0300-000090020000}"/>
    <hyperlink ref="F658" r:id="rId658" xr:uid="{00000000-0004-0000-0300-000091020000}"/>
    <hyperlink ref="F659" r:id="rId659" xr:uid="{00000000-0004-0000-0300-000092020000}"/>
    <hyperlink ref="F660" r:id="rId660" xr:uid="{00000000-0004-0000-0300-000093020000}"/>
    <hyperlink ref="F661" r:id="rId661" xr:uid="{00000000-0004-0000-0300-000094020000}"/>
    <hyperlink ref="F662" r:id="rId662" xr:uid="{00000000-0004-0000-0300-000095020000}"/>
    <hyperlink ref="F663" r:id="rId663" xr:uid="{00000000-0004-0000-0300-000096020000}"/>
    <hyperlink ref="F664" r:id="rId664" xr:uid="{00000000-0004-0000-0300-000097020000}"/>
    <hyperlink ref="F665" r:id="rId665" xr:uid="{00000000-0004-0000-0300-000098020000}"/>
    <hyperlink ref="F666" r:id="rId666" xr:uid="{00000000-0004-0000-0300-000099020000}"/>
    <hyperlink ref="F667" r:id="rId667" xr:uid="{00000000-0004-0000-0300-00009A020000}"/>
    <hyperlink ref="F668" r:id="rId668" xr:uid="{00000000-0004-0000-0300-00009B020000}"/>
    <hyperlink ref="F669" r:id="rId669" xr:uid="{00000000-0004-0000-0300-00009C020000}"/>
    <hyperlink ref="F670" r:id="rId670" xr:uid="{00000000-0004-0000-0300-00009D020000}"/>
    <hyperlink ref="F671" r:id="rId671" xr:uid="{00000000-0004-0000-0300-00009E020000}"/>
    <hyperlink ref="F672" r:id="rId672" xr:uid="{00000000-0004-0000-0300-00009F020000}"/>
    <hyperlink ref="F673" r:id="rId673" xr:uid="{00000000-0004-0000-0300-0000A0020000}"/>
    <hyperlink ref="F674" r:id="rId674" xr:uid="{00000000-0004-0000-0300-0000A1020000}"/>
    <hyperlink ref="F675" r:id="rId675" xr:uid="{00000000-0004-0000-0300-0000A2020000}"/>
    <hyperlink ref="F676" r:id="rId676" xr:uid="{00000000-0004-0000-0300-0000A3020000}"/>
    <hyperlink ref="F677" r:id="rId677" xr:uid="{00000000-0004-0000-0300-0000A4020000}"/>
    <hyperlink ref="F678" r:id="rId678" xr:uid="{00000000-0004-0000-0300-0000A5020000}"/>
    <hyperlink ref="F679" r:id="rId679" xr:uid="{00000000-0004-0000-0300-0000A6020000}"/>
    <hyperlink ref="F680" r:id="rId680" xr:uid="{00000000-0004-0000-0300-0000A7020000}"/>
    <hyperlink ref="F681" r:id="rId681" xr:uid="{00000000-0004-0000-0300-0000A8020000}"/>
    <hyperlink ref="F682" r:id="rId682" xr:uid="{00000000-0004-0000-0300-0000A9020000}"/>
    <hyperlink ref="F683" r:id="rId683" xr:uid="{00000000-0004-0000-0300-0000AA020000}"/>
    <hyperlink ref="F684" r:id="rId684" xr:uid="{00000000-0004-0000-0300-0000AB020000}"/>
    <hyperlink ref="F685" r:id="rId685" xr:uid="{00000000-0004-0000-0300-0000AC020000}"/>
    <hyperlink ref="F686" r:id="rId686" xr:uid="{00000000-0004-0000-0300-0000AD020000}"/>
    <hyperlink ref="F687" r:id="rId687" xr:uid="{00000000-0004-0000-0300-0000AE020000}"/>
    <hyperlink ref="F688" r:id="rId688" xr:uid="{00000000-0004-0000-0300-0000AF020000}"/>
    <hyperlink ref="F689" r:id="rId689" xr:uid="{00000000-0004-0000-0300-0000B0020000}"/>
    <hyperlink ref="F690" r:id="rId690" xr:uid="{00000000-0004-0000-0300-0000B1020000}"/>
    <hyperlink ref="F691" r:id="rId691" xr:uid="{00000000-0004-0000-0300-0000B2020000}"/>
    <hyperlink ref="F692" r:id="rId692" xr:uid="{00000000-0004-0000-0300-0000B3020000}"/>
    <hyperlink ref="F693" r:id="rId693" xr:uid="{00000000-0004-0000-0300-0000B4020000}"/>
    <hyperlink ref="F694" r:id="rId694" xr:uid="{00000000-0004-0000-0300-0000B5020000}"/>
    <hyperlink ref="F695" r:id="rId695" xr:uid="{00000000-0004-0000-0300-0000B6020000}"/>
    <hyperlink ref="F696" r:id="rId696" xr:uid="{00000000-0004-0000-0300-0000B7020000}"/>
    <hyperlink ref="F697" r:id="rId697" xr:uid="{00000000-0004-0000-0300-0000B8020000}"/>
    <hyperlink ref="F698" r:id="rId698" xr:uid="{00000000-0004-0000-0300-0000B9020000}"/>
    <hyperlink ref="F699" r:id="rId699" xr:uid="{00000000-0004-0000-0300-0000BA020000}"/>
    <hyperlink ref="F700" r:id="rId700" xr:uid="{00000000-0004-0000-0300-0000BB020000}"/>
    <hyperlink ref="F701" r:id="rId701" xr:uid="{00000000-0004-0000-0300-0000BC020000}"/>
    <hyperlink ref="F702" r:id="rId702" xr:uid="{00000000-0004-0000-0300-0000BD020000}"/>
    <hyperlink ref="F703" r:id="rId703" xr:uid="{00000000-0004-0000-0300-0000BE020000}"/>
    <hyperlink ref="F704" r:id="rId704" xr:uid="{00000000-0004-0000-0300-0000BF020000}"/>
    <hyperlink ref="F705" r:id="rId705" xr:uid="{00000000-0004-0000-0300-0000C0020000}"/>
    <hyperlink ref="F706" r:id="rId706" xr:uid="{00000000-0004-0000-0300-0000C1020000}"/>
    <hyperlink ref="F707" r:id="rId707" xr:uid="{00000000-0004-0000-0300-0000C2020000}"/>
    <hyperlink ref="F708" r:id="rId708" xr:uid="{00000000-0004-0000-0300-0000C3020000}"/>
    <hyperlink ref="F709" r:id="rId709" xr:uid="{00000000-0004-0000-0300-0000C4020000}"/>
    <hyperlink ref="F710" r:id="rId710" xr:uid="{00000000-0004-0000-0300-0000C5020000}"/>
    <hyperlink ref="F711" r:id="rId711" xr:uid="{00000000-0004-0000-0300-0000C6020000}"/>
    <hyperlink ref="F712" r:id="rId712" xr:uid="{00000000-0004-0000-0300-0000C7020000}"/>
    <hyperlink ref="F713" r:id="rId713" xr:uid="{00000000-0004-0000-0300-0000C8020000}"/>
    <hyperlink ref="F714" r:id="rId714" xr:uid="{00000000-0004-0000-0300-0000C9020000}"/>
    <hyperlink ref="F715" r:id="rId715" xr:uid="{00000000-0004-0000-0300-0000CA020000}"/>
    <hyperlink ref="F716" r:id="rId716" xr:uid="{00000000-0004-0000-0300-0000CB020000}"/>
    <hyperlink ref="F717" r:id="rId717" xr:uid="{00000000-0004-0000-0300-0000CC020000}"/>
    <hyperlink ref="F718" r:id="rId718" xr:uid="{00000000-0004-0000-0300-0000CD020000}"/>
    <hyperlink ref="F719" r:id="rId719" xr:uid="{00000000-0004-0000-0300-0000CE020000}"/>
    <hyperlink ref="F720" r:id="rId720" xr:uid="{00000000-0004-0000-0300-0000CF020000}"/>
    <hyperlink ref="F721" r:id="rId721" xr:uid="{00000000-0004-0000-0300-0000D0020000}"/>
    <hyperlink ref="F722" r:id="rId722" xr:uid="{00000000-0004-0000-0300-0000D1020000}"/>
    <hyperlink ref="F723" r:id="rId723" xr:uid="{00000000-0004-0000-0300-0000D2020000}"/>
    <hyperlink ref="F724" r:id="rId724" xr:uid="{00000000-0004-0000-0300-0000D3020000}"/>
    <hyperlink ref="F725" r:id="rId725" xr:uid="{00000000-0004-0000-0300-0000D4020000}"/>
    <hyperlink ref="F726" r:id="rId726" xr:uid="{00000000-0004-0000-0300-0000D5020000}"/>
    <hyperlink ref="F727" r:id="rId727" xr:uid="{00000000-0004-0000-0300-0000D6020000}"/>
    <hyperlink ref="F728" r:id="rId728" xr:uid="{00000000-0004-0000-0300-0000D7020000}"/>
    <hyperlink ref="F729" r:id="rId729" xr:uid="{00000000-0004-0000-0300-0000D8020000}"/>
    <hyperlink ref="F730" r:id="rId730" xr:uid="{00000000-0004-0000-0300-0000D9020000}"/>
    <hyperlink ref="F731" r:id="rId731" xr:uid="{00000000-0004-0000-0300-0000DA020000}"/>
    <hyperlink ref="F732" r:id="rId732" xr:uid="{00000000-0004-0000-0300-0000DB020000}"/>
    <hyperlink ref="F733" r:id="rId733" xr:uid="{00000000-0004-0000-0300-0000DC020000}"/>
    <hyperlink ref="F734" r:id="rId734" xr:uid="{00000000-0004-0000-0300-0000DD020000}"/>
    <hyperlink ref="F735" r:id="rId735" xr:uid="{00000000-0004-0000-0300-0000DE020000}"/>
    <hyperlink ref="F736" r:id="rId736" xr:uid="{00000000-0004-0000-0300-0000DF020000}"/>
    <hyperlink ref="F737" r:id="rId737" xr:uid="{00000000-0004-0000-0300-0000E0020000}"/>
    <hyperlink ref="F738" r:id="rId738" xr:uid="{00000000-0004-0000-0300-0000E1020000}"/>
    <hyperlink ref="F739" r:id="rId739" xr:uid="{00000000-0004-0000-0300-0000E2020000}"/>
    <hyperlink ref="F740" r:id="rId740" xr:uid="{00000000-0004-0000-0300-0000E3020000}"/>
    <hyperlink ref="F741" r:id="rId741" xr:uid="{00000000-0004-0000-0300-0000E4020000}"/>
    <hyperlink ref="F742" r:id="rId742" xr:uid="{00000000-0004-0000-0300-0000E5020000}"/>
    <hyperlink ref="F743" r:id="rId743" xr:uid="{00000000-0004-0000-0300-0000E6020000}"/>
    <hyperlink ref="F744" r:id="rId744" xr:uid="{00000000-0004-0000-0300-0000E7020000}"/>
    <hyperlink ref="F745" r:id="rId745" xr:uid="{00000000-0004-0000-0300-0000E8020000}"/>
    <hyperlink ref="F746" r:id="rId746" xr:uid="{00000000-0004-0000-0300-0000E9020000}"/>
    <hyperlink ref="F747" r:id="rId747" xr:uid="{00000000-0004-0000-0300-0000EA020000}"/>
    <hyperlink ref="F748" r:id="rId748" xr:uid="{00000000-0004-0000-0300-0000EB020000}"/>
    <hyperlink ref="F749" r:id="rId749" xr:uid="{00000000-0004-0000-0300-0000EC020000}"/>
    <hyperlink ref="F750" r:id="rId750" xr:uid="{00000000-0004-0000-0300-0000ED020000}"/>
    <hyperlink ref="F751" r:id="rId751" xr:uid="{00000000-0004-0000-0300-0000EE020000}"/>
    <hyperlink ref="F752" r:id="rId752" xr:uid="{00000000-0004-0000-0300-0000EF020000}"/>
    <hyperlink ref="F753" r:id="rId753" xr:uid="{00000000-0004-0000-0300-0000F0020000}"/>
    <hyperlink ref="F754" r:id="rId754" xr:uid="{00000000-0004-0000-0300-0000F1020000}"/>
    <hyperlink ref="F755" r:id="rId755" xr:uid="{00000000-0004-0000-0300-0000F2020000}"/>
    <hyperlink ref="F756" r:id="rId756" xr:uid="{00000000-0004-0000-0300-0000F3020000}"/>
    <hyperlink ref="F757" r:id="rId757" xr:uid="{00000000-0004-0000-0300-0000F4020000}"/>
    <hyperlink ref="F758" r:id="rId758" xr:uid="{00000000-0004-0000-0300-0000F5020000}"/>
    <hyperlink ref="F759" r:id="rId759" xr:uid="{00000000-0004-0000-0300-0000F6020000}"/>
    <hyperlink ref="F760" r:id="rId760" xr:uid="{00000000-0004-0000-0300-0000F7020000}"/>
    <hyperlink ref="F761" r:id="rId761" xr:uid="{00000000-0004-0000-0300-0000F8020000}"/>
    <hyperlink ref="F762" r:id="rId762" xr:uid="{00000000-0004-0000-0300-0000F9020000}"/>
    <hyperlink ref="F763" r:id="rId763" xr:uid="{00000000-0004-0000-0300-0000FA020000}"/>
    <hyperlink ref="F764" r:id="rId764" xr:uid="{00000000-0004-0000-0300-0000FB020000}"/>
    <hyperlink ref="F765" r:id="rId765" xr:uid="{00000000-0004-0000-0300-0000FC020000}"/>
    <hyperlink ref="F766" r:id="rId766" xr:uid="{00000000-0004-0000-0300-0000FD020000}"/>
    <hyperlink ref="F767" r:id="rId767" xr:uid="{00000000-0004-0000-0300-0000FE020000}"/>
    <hyperlink ref="F768" r:id="rId768" xr:uid="{00000000-0004-0000-0300-0000FF020000}"/>
    <hyperlink ref="F769" r:id="rId769" xr:uid="{00000000-0004-0000-0300-000000030000}"/>
    <hyperlink ref="F770" r:id="rId770" xr:uid="{00000000-0004-0000-0300-000001030000}"/>
    <hyperlink ref="F771" r:id="rId771" xr:uid="{00000000-0004-0000-0300-000002030000}"/>
    <hyperlink ref="F772" r:id="rId772" xr:uid="{00000000-0004-0000-0300-000003030000}"/>
    <hyperlink ref="F773" r:id="rId773" xr:uid="{00000000-0004-0000-0300-000004030000}"/>
    <hyperlink ref="F774" r:id="rId774" xr:uid="{00000000-0004-0000-0300-000005030000}"/>
    <hyperlink ref="F775" r:id="rId775" xr:uid="{00000000-0004-0000-0300-000006030000}"/>
    <hyperlink ref="F776" r:id="rId776" xr:uid="{00000000-0004-0000-0300-000007030000}"/>
    <hyperlink ref="F777" r:id="rId777" xr:uid="{00000000-0004-0000-0300-000008030000}"/>
    <hyperlink ref="F778" r:id="rId778" xr:uid="{00000000-0004-0000-0300-000009030000}"/>
    <hyperlink ref="F779" r:id="rId779" xr:uid="{00000000-0004-0000-0300-00000A030000}"/>
    <hyperlink ref="F780" r:id="rId780" xr:uid="{00000000-0004-0000-0300-00000B030000}"/>
    <hyperlink ref="F781" r:id="rId781" xr:uid="{00000000-0004-0000-0300-00000C030000}"/>
    <hyperlink ref="F782" r:id="rId782" xr:uid="{00000000-0004-0000-0300-00000D030000}"/>
    <hyperlink ref="F783" r:id="rId783" xr:uid="{00000000-0004-0000-0300-00000E030000}"/>
    <hyperlink ref="F784" r:id="rId784" xr:uid="{00000000-0004-0000-0300-00000F030000}"/>
    <hyperlink ref="F785" r:id="rId785" xr:uid="{00000000-0004-0000-0300-000010030000}"/>
    <hyperlink ref="F786" r:id="rId786" xr:uid="{00000000-0004-0000-0300-000011030000}"/>
    <hyperlink ref="F787" r:id="rId787" xr:uid="{00000000-0004-0000-0300-000012030000}"/>
    <hyperlink ref="F788" r:id="rId788" xr:uid="{00000000-0004-0000-0300-000013030000}"/>
    <hyperlink ref="F789" r:id="rId789" xr:uid="{00000000-0004-0000-0300-000014030000}"/>
    <hyperlink ref="F790" r:id="rId790" xr:uid="{00000000-0004-0000-0300-000015030000}"/>
    <hyperlink ref="F791" r:id="rId791" xr:uid="{00000000-0004-0000-0300-000016030000}"/>
    <hyperlink ref="F792" r:id="rId792" xr:uid="{00000000-0004-0000-0300-000017030000}"/>
    <hyperlink ref="F793" r:id="rId793" xr:uid="{00000000-0004-0000-0300-000018030000}"/>
    <hyperlink ref="F794" r:id="rId794" xr:uid="{00000000-0004-0000-0300-000019030000}"/>
    <hyperlink ref="F795" r:id="rId795" xr:uid="{00000000-0004-0000-0300-00001A030000}"/>
    <hyperlink ref="F796" r:id="rId796" xr:uid="{00000000-0004-0000-0300-00001B030000}"/>
    <hyperlink ref="F797" r:id="rId797" xr:uid="{00000000-0004-0000-0300-00001C030000}"/>
    <hyperlink ref="F798" r:id="rId798" xr:uid="{00000000-0004-0000-0300-00001D030000}"/>
    <hyperlink ref="F799" r:id="rId799" xr:uid="{00000000-0004-0000-0300-00001E030000}"/>
    <hyperlink ref="F800" r:id="rId800" xr:uid="{00000000-0004-0000-0300-00001F030000}"/>
    <hyperlink ref="F801" r:id="rId801" xr:uid="{00000000-0004-0000-0300-000020030000}"/>
    <hyperlink ref="F802" r:id="rId802" xr:uid="{00000000-0004-0000-0300-000021030000}"/>
    <hyperlink ref="F803" r:id="rId803" xr:uid="{00000000-0004-0000-0300-000022030000}"/>
    <hyperlink ref="F804" r:id="rId804" xr:uid="{00000000-0004-0000-0300-000023030000}"/>
    <hyperlink ref="F805" r:id="rId805" xr:uid="{00000000-0004-0000-0300-000024030000}"/>
    <hyperlink ref="F806" r:id="rId806" xr:uid="{00000000-0004-0000-0300-000025030000}"/>
    <hyperlink ref="F807" r:id="rId807" xr:uid="{00000000-0004-0000-0300-000026030000}"/>
    <hyperlink ref="F808" r:id="rId808" xr:uid="{00000000-0004-0000-0300-000027030000}"/>
    <hyperlink ref="F809" r:id="rId809" xr:uid="{00000000-0004-0000-0300-000028030000}"/>
    <hyperlink ref="F810" r:id="rId810" xr:uid="{00000000-0004-0000-0300-000029030000}"/>
    <hyperlink ref="F811" r:id="rId811" xr:uid="{00000000-0004-0000-0300-00002A030000}"/>
    <hyperlink ref="F812" r:id="rId812" xr:uid="{00000000-0004-0000-0300-00002B030000}"/>
    <hyperlink ref="F813" r:id="rId813" xr:uid="{00000000-0004-0000-0300-00002C030000}"/>
    <hyperlink ref="F814" r:id="rId814" xr:uid="{00000000-0004-0000-0300-00002D030000}"/>
    <hyperlink ref="F815" r:id="rId815" xr:uid="{00000000-0004-0000-0300-00002E030000}"/>
    <hyperlink ref="F816" r:id="rId816" xr:uid="{00000000-0004-0000-0300-00002F030000}"/>
    <hyperlink ref="F817" r:id="rId817" xr:uid="{00000000-0004-0000-0300-000030030000}"/>
    <hyperlink ref="F818" r:id="rId818" xr:uid="{00000000-0004-0000-0300-000031030000}"/>
    <hyperlink ref="F819" r:id="rId819" xr:uid="{00000000-0004-0000-0300-000032030000}"/>
    <hyperlink ref="F820" r:id="rId820" xr:uid="{00000000-0004-0000-0300-000033030000}"/>
    <hyperlink ref="F821" r:id="rId821" xr:uid="{00000000-0004-0000-0300-000034030000}"/>
    <hyperlink ref="F822" r:id="rId822" xr:uid="{00000000-0004-0000-0300-000035030000}"/>
    <hyperlink ref="F823" r:id="rId823" xr:uid="{00000000-0004-0000-0300-000036030000}"/>
    <hyperlink ref="F824" r:id="rId824" xr:uid="{00000000-0004-0000-0300-000037030000}"/>
    <hyperlink ref="F825" r:id="rId825" xr:uid="{00000000-0004-0000-0300-000038030000}"/>
    <hyperlink ref="F826" r:id="rId826" xr:uid="{00000000-0004-0000-0300-000039030000}"/>
    <hyperlink ref="F827" r:id="rId827" xr:uid="{00000000-0004-0000-0300-00003A030000}"/>
    <hyperlink ref="F828" r:id="rId828" xr:uid="{00000000-0004-0000-0300-00003B030000}"/>
    <hyperlink ref="F829" r:id="rId829" xr:uid="{00000000-0004-0000-0300-00003C030000}"/>
    <hyperlink ref="F830" r:id="rId830" xr:uid="{00000000-0004-0000-0300-00003D030000}"/>
    <hyperlink ref="F831" r:id="rId831" xr:uid="{00000000-0004-0000-0300-00003E030000}"/>
    <hyperlink ref="F832" r:id="rId832" xr:uid="{00000000-0004-0000-0300-00003F030000}"/>
    <hyperlink ref="F833" r:id="rId833" xr:uid="{00000000-0004-0000-0300-000040030000}"/>
    <hyperlink ref="F834" r:id="rId834" xr:uid="{00000000-0004-0000-0300-000041030000}"/>
    <hyperlink ref="F835" r:id="rId835" xr:uid="{00000000-0004-0000-0300-000042030000}"/>
    <hyperlink ref="F836" r:id="rId836" xr:uid="{00000000-0004-0000-0300-000043030000}"/>
    <hyperlink ref="F837" r:id="rId837" xr:uid="{00000000-0004-0000-0300-000044030000}"/>
    <hyperlink ref="F838" r:id="rId838" xr:uid="{00000000-0004-0000-0300-000045030000}"/>
    <hyperlink ref="F839" r:id="rId839" xr:uid="{00000000-0004-0000-0300-000046030000}"/>
    <hyperlink ref="F840" r:id="rId840" xr:uid="{00000000-0004-0000-0300-000047030000}"/>
    <hyperlink ref="F841" r:id="rId841" xr:uid="{00000000-0004-0000-0300-000048030000}"/>
    <hyperlink ref="F842" r:id="rId842" xr:uid="{00000000-0004-0000-0300-000049030000}"/>
    <hyperlink ref="F843" r:id="rId843" xr:uid="{00000000-0004-0000-0300-00004A030000}"/>
    <hyperlink ref="F844" r:id="rId844" xr:uid="{00000000-0004-0000-0300-00004B030000}"/>
    <hyperlink ref="F845" r:id="rId845" xr:uid="{00000000-0004-0000-0300-00004C030000}"/>
    <hyperlink ref="F846" r:id="rId846" xr:uid="{00000000-0004-0000-0300-00004D030000}"/>
    <hyperlink ref="F847" r:id="rId847" xr:uid="{00000000-0004-0000-0300-00004E030000}"/>
    <hyperlink ref="F848" r:id="rId848" xr:uid="{00000000-0004-0000-0300-00004F030000}"/>
    <hyperlink ref="F849" r:id="rId849" xr:uid="{00000000-0004-0000-0300-000050030000}"/>
    <hyperlink ref="F850" r:id="rId850" xr:uid="{00000000-0004-0000-0300-000051030000}"/>
    <hyperlink ref="F851" r:id="rId851" xr:uid="{00000000-0004-0000-0300-000052030000}"/>
    <hyperlink ref="F852" r:id="rId852" xr:uid="{00000000-0004-0000-0300-000053030000}"/>
    <hyperlink ref="F853" r:id="rId853" xr:uid="{00000000-0004-0000-0300-000054030000}"/>
    <hyperlink ref="F854" r:id="rId854" xr:uid="{00000000-0004-0000-0300-000055030000}"/>
    <hyperlink ref="F855" r:id="rId855" xr:uid="{00000000-0004-0000-0300-000056030000}"/>
    <hyperlink ref="F856" r:id="rId856" xr:uid="{00000000-0004-0000-0300-000057030000}"/>
    <hyperlink ref="F857" r:id="rId857" xr:uid="{00000000-0004-0000-0300-000058030000}"/>
    <hyperlink ref="F858" r:id="rId858" xr:uid="{00000000-0004-0000-0300-000059030000}"/>
    <hyperlink ref="F859" r:id="rId859" xr:uid="{00000000-0004-0000-0300-00005A030000}"/>
    <hyperlink ref="F860" r:id="rId860" xr:uid="{00000000-0004-0000-0300-00005B030000}"/>
    <hyperlink ref="F861" r:id="rId861" xr:uid="{00000000-0004-0000-0300-00005C030000}"/>
    <hyperlink ref="F862" r:id="rId862" xr:uid="{00000000-0004-0000-0300-00005D030000}"/>
    <hyperlink ref="F863" r:id="rId863" xr:uid="{00000000-0004-0000-0300-00005E030000}"/>
    <hyperlink ref="F864" r:id="rId864" xr:uid="{00000000-0004-0000-0300-00005F030000}"/>
    <hyperlink ref="F865" r:id="rId865" xr:uid="{00000000-0004-0000-0300-000060030000}"/>
    <hyperlink ref="F866" r:id="rId866" xr:uid="{00000000-0004-0000-0300-000061030000}"/>
    <hyperlink ref="F867" r:id="rId867" xr:uid="{00000000-0004-0000-0300-000062030000}"/>
    <hyperlink ref="F868" r:id="rId868" xr:uid="{00000000-0004-0000-0300-000063030000}"/>
    <hyperlink ref="F869" r:id="rId869" xr:uid="{00000000-0004-0000-0300-000064030000}"/>
    <hyperlink ref="F870" r:id="rId870" xr:uid="{00000000-0004-0000-0300-000065030000}"/>
    <hyperlink ref="F871" r:id="rId871" xr:uid="{00000000-0004-0000-0300-000066030000}"/>
    <hyperlink ref="F872" r:id="rId872" xr:uid="{00000000-0004-0000-0300-000067030000}"/>
    <hyperlink ref="F873" r:id="rId873" xr:uid="{00000000-0004-0000-0300-000068030000}"/>
    <hyperlink ref="F874" r:id="rId874" xr:uid="{00000000-0004-0000-0300-000069030000}"/>
    <hyperlink ref="F875" r:id="rId875" xr:uid="{00000000-0004-0000-0300-00006A030000}"/>
    <hyperlink ref="F876" r:id="rId876" xr:uid="{00000000-0004-0000-0300-00006B030000}"/>
    <hyperlink ref="F877" r:id="rId877" xr:uid="{00000000-0004-0000-0300-00006C030000}"/>
    <hyperlink ref="F878" r:id="rId878" xr:uid="{00000000-0004-0000-0300-00006D030000}"/>
    <hyperlink ref="F879" r:id="rId879" xr:uid="{00000000-0004-0000-0300-00006E030000}"/>
    <hyperlink ref="F880" r:id="rId880" xr:uid="{00000000-0004-0000-0300-00006F030000}"/>
    <hyperlink ref="F881" r:id="rId881" xr:uid="{00000000-0004-0000-0300-000070030000}"/>
    <hyperlink ref="F882" r:id="rId882" xr:uid="{00000000-0004-0000-0300-000071030000}"/>
    <hyperlink ref="F883" r:id="rId883" xr:uid="{00000000-0004-0000-0300-000072030000}"/>
    <hyperlink ref="F884" r:id="rId884" xr:uid="{00000000-0004-0000-0300-000073030000}"/>
    <hyperlink ref="F885" r:id="rId885" xr:uid="{00000000-0004-0000-0300-000074030000}"/>
    <hyperlink ref="F886" r:id="rId886" xr:uid="{00000000-0004-0000-0300-000075030000}"/>
    <hyperlink ref="F887" r:id="rId887" xr:uid="{00000000-0004-0000-0300-000076030000}"/>
    <hyperlink ref="F888" r:id="rId888" xr:uid="{00000000-0004-0000-0300-000077030000}"/>
    <hyperlink ref="F889" r:id="rId889" xr:uid="{00000000-0004-0000-0300-000078030000}"/>
    <hyperlink ref="F890" r:id="rId890" xr:uid="{00000000-0004-0000-0300-000079030000}"/>
    <hyperlink ref="F891" r:id="rId891" xr:uid="{00000000-0004-0000-0300-00007A030000}"/>
    <hyperlink ref="F892" r:id="rId892" xr:uid="{00000000-0004-0000-0300-00007B030000}"/>
    <hyperlink ref="F893" r:id="rId893" xr:uid="{00000000-0004-0000-0300-00007C030000}"/>
    <hyperlink ref="F894" r:id="rId894" xr:uid="{00000000-0004-0000-0300-00007D030000}"/>
    <hyperlink ref="F895" r:id="rId895" xr:uid="{00000000-0004-0000-0300-00007E030000}"/>
    <hyperlink ref="F896" r:id="rId896" xr:uid="{00000000-0004-0000-0300-00007F030000}"/>
    <hyperlink ref="F897" r:id="rId897" xr:uid="{00000000-0004-0000-0300-000080030000}"/>
    <hyperlink ref="F898" r:id="rId898" xr:uid="{00000000-0004-0000-0300-000081030000}"/>
    <hyperlink ref="F899" r:id="rId899" xr:uid="{00000000-0004-0000-0300-000082030000}"/>
    <hyperlink ref="F900" r:id="rId900" xr:uid="{00000000-0004-0000-0300-000083030000}"/>
    <hyperlink ref="F901" r:id="rId901" xr:uid="{00000000-0004-0000-0300-000084030000}"/>
    <hyperlink ref="F902" r:id="rId902" xr:uid="{00000000-0004-0000-0300-000085030000}"/>
    <hyperlink ref="F903" r:id="rId903" xr:uid="{00000000-0004-0000-0300-000086030000}"/>
    <hyperlink ref="F904" r:id="rId904" xr:uid="{00000000-0004-0000-0300-000087030000}"/>
    <hyperlink ref="F905" r:id="rId905" xr:uid="{00000000-0004-0000-0300-000088030000}"/>
    <hyperlink ref="F906" r:id="rId906" xr:uid="{00000000-0004-0000-0300-000089030000}"/>
    <hyperlink ref="F907" r:id="rId907" xr:uid="{00000000-0004-0000-0300-00008A030000}"/>
    <hyperlink ref="F908" r:id="rId908" xr:uid="{00000000-0004-0000-0300-00008B030000}"/>
    <hyperlink ref="F909" r:id="rId909" xr:uid="{00000000-0004-0000-0300-00008C030000}"/>
    <hyperlink ref="F910" r:id="rId910" xr:uid="{00000000-0004-0000-0300-00008D030000}"/>
    <hyperlink ref="F911" r:id="rId911" xr:uid="{00000000-0004-0000-0300-00008E030000}"/>
    <hyperlink ref="F912" r:id="rId912" xr:uid="{00000000-0004-0000-0300-00008F030000}"/>
    <hyperlink ref="F913" r:id="rId913" xr:uid="{00000000-0004-0000-0300-000090030000}"/>
    <hyperlink ref="F914" r:id="rId914" xr:uid="{00000000-0004-0000-0300-000091030000}"/>
    <hyperlink ref="F915" r:id="rId915" xr:uid="{00000000-0004-0000-0300-000092030000}"/>
    <hyperlink ref="F916" r:id="rId916" xr:uid="{00000000-0004-0000-0300-000093030000}"/>
    <hyperlink ref="F917" r:id="rId917" xr:uid="{00000000-0004-0000-0300-000094030000}"/>
    <hyperlink ref="F918" r:id="rId918" xr:uid="{00000000-0004-0000-0300-000095030000}"/>
    <hyperlink ref="F919" r:id="rId919" xr:uid="{00000000-0004-0000-0300-000096030000}"/>
    <hyperlink ref="F920" r:id="rId920" xr:uid="{00000000-0004-0000-0300-000097030000}"/>
    <hyperlink ref="F921" r:id="rId921" xr:uid="{00000000-0004-0000-0300-000098030000}"/>
    <hyperlink ref="F922" r:id="rId922" xr:uid="{00000000-0004-0000-0300-000099030000}"/>
    <hyperlink ref="F923" r:id="rId923" xr:uid="{00000000-0004-0000-0300-00009A030000}"/>
    <hyperlink ref="F924" r:id="rId924" xr:uid="{00000000-0004-0000-0300-00009B030000}"/>
    <hyperlink ref="F925" r:id="rId925" xr:uid="{00000000-0004-0000-0300-00009C030000}"/>
    <hyperlink ref="F926" r:id="rId926" xr:uid="{00000000-0004-0000-0300-00009D030000}"/>
    <hyperlink ref="F927" r:id="rId927" xr:uid="{00000000-0004-0000-0300-00009E030000}"/>
    <hyperlink ref="F928" r:id="rId928" xr:uid="{00000000-0004-0000-0300-00009F030000}"/>
    <hyperlink ref="F929" r:id="rId929" xr:uid="{00000000-0004-0000-0300-0000A0030000}"/>
    <hyperlink ref="F930" r:id="rId930" xr:uid="{00000000-0004-0000-0300-0000A1030000}"/>
    <hyperlink ref="F931" r:id="rId931" xr:uid="{00000000-0004-0000-0300-0000A2030000}"/>
    <hyperlink ref="F932" r:id="rId932" xr:uid="{00000000-0004-0000-0300-0000A3030000}"/>
    <hyperlink ref="F933" r:id="rId933" xr:uid="{00000000-0004-0000-0300-0000A4030000}"/>
    <hyperlink ref="F934" r:id="rId934" xr:uid="{00000000-0004-0000-0300-0000A5030000}"/>
    <hyperlink ref="F935" r:id="rId935" xr:uid="{00000000-0004-0000-0300-0000A6030000}"/>
    <hyperlink ref="F936" r:id="rId936" xr:uid="{00000000-0004-0000-0300-0000A7030000}"/>
    <hyperlink ref="F937" r:id="rId937" xr:uid="{00000000-0004-0000-0300-0000A8030000}"/>
    <hyperlink ref="F938" r:id="rId938" xr:uid="{00000000-0004-0000-0300-0000A9030000}"/>
    <hyperlink ref="F939" r:id="rId939" xr:uid="{00000000-0004-0000-0300-0000AA030000}"/>
    <hyperlink ref="F940" r:id="rId940" xr:uid="{00000000-0004-0000-0300-0000AB030000}"/>
    <hyperlink ref="F941" r:id="rId941" xr:uid="{00000000-0004-0000-0300-0000AC030000}"/>
    <hyperlink ref="F942" r:id="rId942" xr:uid="{00000000-0004-0000-0300-0000AD030000}"/>
    <hyperlink ref="F943" r:id="rId943" xr:uid="{00000000-0004-0000-0300-0000AE030000}"/>
    <hyperlink ref="F944" r:id="rId944" xr:uid="{00000000-0004-0000-0300-0000AF030000}"/>
    <hyperlink ref="F945" r:id="rId945" xr:uid="{00000000-0004-0000-0300-0000B0030000}"/>
    <hyperlink ref="F946" r:id="rId946" xr:uid="{00000000-0004-0000-0300-0000B1030000}"/>
    <hyperlink ref="F947" r:id="rId947" xr:uid="{00000000-0004-0000-0300-0000B2030000}"/>
    <hyperlink ref="F948" r:id="rId948" xr:uid="{00000000-0004-0000-0300-0000B3030000}"/>
    <hyperlink ref="F949" r:id="rId949" xr:uid="{00000000-0004-0000-0300-0000B4030000}"/>
    <hyperlink ref="F950" r:id="rId950" xr:uid="{00000000-0004-0000-0300-0000B5030000}"/>
    <hyperlink ref="F951" r:id="rId951" xr:uid="{00000000-0004-0000-0300-0000B6030000}"/>
    <hyperlink ref="F952" r:id="rId952" xr:uid="{00000000-0004-0000-0300-0000B7030000}"/>
    <hyperlink ref="F953" r:id="rId953" xr:uid="{00000000-0004-0000-0300-0000B8030000}"/>
    <hyperlink ref="F954" r:id="rId954" xr:uid="{00000000-0004-0000-0300-0000B9030000}"/>
    <hyperlink ref="F955" r:id="rId955" xr:uid="{00000000-0004-0000-0300-0000BA030000}"/>
    <hyperlink ref="F956" r:id="rId956" xr:uid="{00000000-0004-0000-0300-0000BB030000}"/>
    <hyperlink ref="F957" r:id="rId957" xr:uid="{00000000-0004-0000-0300-0000BC030000}"/>
    <hyperlink ref="F958" r:id="rId958" xr:uid="{00000000-0004-0000-0300-0000BD030000}"/>
    <hyperlink ref="F959" r:id="rId959" xr:uid="{00000000-0004-0000-0300-0000BE030000}"/>
    <hyperlink ref="F960" r:id="rId960" xr:uid="{00000000-0004-0000-0300-0000BF030000}"/>
    <hyperlink ref="F961" r:id="rId961" xr:uid="{00000000-0004-0000-0300-0000C0030000}"/>
    <hyperlink ref="F962" r:id="rId962" xr:uid="{00000000-0004-0000-0300-0000C1030000}"/>
    <hyperlink ref="F963" r:id="rId963" xr:uid="{00000000-0004-0000-0300-0000C2030000}"/>
    <hyperlink ref="F964" r:id="rId964" xr:uid="{00000000-0004-0000-0300-0000C3030000}"/>
    <hyperlink ref="F965" r:id="rId965" xr:uid="{00000000-0004-0000-0300-0000C4030000}"/>
    <hyperlink ref="F966" r:id="rId966" xr:uid="{00000000-0004-0000-0300-0000C5030000}"/>
    <hyperlink ref="F967" r:id="rId967" xr:uid="{00000000-0004-0000-0300-0000C6030000}"/>
    <hyperlink ref="F968" r:id="rId968" xr:uid="{00000000-0004-0000-0300-0000C7030000}"/>
    <hyperlink ref="F969" r:id="rId969" xr:uid="{00000000-0004-0000-0300-0000C8030000}"/>
    <hyperlink ref="F970" r:id="rId970" xr:uid="{00000000-0004-0000-0300-0000C9030000}"/>
    <hyperlink ref="F971" r:id="rId971" xr:uid="{00000000-0004-0000-0300-0000CA030000}"/>
    <hyperlink ref="F972" r:id="rId972" xr:uid="{00000000-0004-0000-0300-0000CB030000}"/>
    <hyperlink ref="F973" r:id="rId973" xr:uid="{00000000-0004-0000-0300-0000CC030000}"/>
    <hyperlink ref="F974" r:id="rId974" xr:uid="{00000000-0004-0000-0300-0000CD030000}"/>
    <hyperlink ref="F975" r:id="rId975" xr:uid="{00000000-0004-0000-0300-0000CE030000}"/>
    <hyperlink ref="F976" r:id="rId976" xr:uid="{00000000-0004-0000-0300-0000CF030000}"/>
    <hyperlink ref="F977" r:id="rId977" xr:uid="{00000000-0004-0000-0300-0000D0030000}"/>
    <hyperlink ref="F978" r:id="rId978" xr:uid="{00000000-0004-0000-0300-0000D1030000}"/>
    <hyperlink ref="F979" r:id="rId979" xr:uid="{00000000-0004-0000-0300-0000D2030000}"/>
    <hyperlink ref="F980" r:id="rId980" xr:uid="{00000000-0004-0000-0300-0000D3030000}"/>
    <hyperlink ref="F981" r:id="rId981" xr:uid="{00000000-0004-0000-0300-0000D4030000}"/>
    <hyperlink ref="F982" r:id="rId982" xr:uid="{00000000-0004-0000-0300-0000D5030000}"/>
    <hyperlink ref="F983" r:id="rId983" xr:uid="{00000000-0004-0000-0300-0000D6030000}"/>
    <hyperlink ref="F984" r:id="rId984" xr:uid="{00000000-0004-0000-0300-0000D7030000}"/>
    <hyperlink ref="F985" r:id="rId985" xr:uid="{00000000-0004-0000-0300-0000D8030000}"/>
    <hyperlink ref="F986" r:id="rId986" xr:uid="{00000000-0004-0000-0300-0000D9030000}"/>
    <hyperlink ref="F987" r:id="rId987" xr:uid="{00000000-0004-0000-0300-0000DA030000}"/>
    <hyperlink ref="F988" r:id="rId988" xr:uid="{00000000-0004-0000-0300-0000DB030000}"/>
    <hyperlink ref="F989" r:id="rId989" xr:uid="{00000000-0004-0000-0300-0000DC030000}"/>
    <hyperlink ref="F990" r:id="rId990" xr:uid="{00000000-0004-0000-0300-0000DD030000}"/>
    <hyperlink ref="F991" r:id="rId991" xr:uid="{00000000-0004-0000-0300-0000DE030000}"/>
    <hyperlink ref="F992" r:id="rId992" xr:uid="{00000000-0004-0000-0300-0000DF030000}"/>
    <hyperlink ref="F993" r:id="rId993" xr:uid="{00000000-0004-0000-0300-0000E0030000}"/>
    <hyperlink ref="F994" r:id="rId994" xr:uid="{00000000-0004-0000-0300-0000E1030000}"/>
    <hyperlink ref="F995" r:id="rId995" xr:uid="{00000000-0004-0000-0300-0000E2030000}"/>
    <hyperlink ref="F996" r:id="rId996" xr:uid="{00000000-0004-0000-0300-0000E3030000}"/>
    <hyperlink ref="F997" r:id="rId997" xr:uid="{00000000-0004-0000-0300-0000E4030000}"/>
    <hyperlink ref="A998" r:id="rId998" xr:uid="{00000000-0004-0000-0300-0000E5030000}"/>
    <hyperlink ref="F998" r:id="rId999" xr:uid="{00000000-0004-0000-0300-0000E6030000}"/>
    <hyperlink ref="F999" r:id="rId1000" xr:uid="{00000000-0004-0000-0300-0000E7030000}"/>
    <hyperlink ref="F1000" r:id="rId1001" xr:uid="{00000000-0004-0000-0300-0000E8030000}"/>
    <hyperlink ref="F1001" r:id="rId1002" xr:uid="{00000000-0004-0000-0300-0000E9030000}"/>
    <hyperlink ref="F1002" r:id="rId1003" xr:uid="{00000000-0004-0000-0300-0000EA030000}"/>
    <hyperlink ref="F1003" r:id="rId1004" xr:uid="{00000000-0004-0000-0300-0000EB030000}"/>
    <hyperlink ref="F1004" r:id="rId1005" xr:uid="{00000000-0004-0000-0300-0000EC030000}"/>
    <hyperlink ref="F1005" r:id="rId1006" xr:uid="{00000000-0004-0000-0300-0000ED030000}"/>
    <hyperlink ref="F1006" r:id="rId1007" xr:uid="{00000000-0004-0000-0300-0000EE030000}"/>
    <hyperlink ref="F1007" r:id="rId1008" xr:uid="{00000000-0004-0000-0300-0000EF030000}"/>
    <hyperlink ref="F1008" r:id="rId1009" xr:uid="{00000000-0004-0000-0300-0000F0030000}"/>
    <hyperlink ref="F1009" r:id="rId1010" xr:uid="{00000000-0004-0000-0300-0000F1030000}"/>
    <hyperlink ref="F1010" r:id="rId1011" xr:uid="{00000000-0004-0000-0300-0000F2030000}"/>
    <hyperlink ref="F1011" r:id="rId1012" xr:uid="{00000000-0004-0000-0300-0000F3030000}"/>
    <hyperlink ref="F1012" r:id="rId1013" xr:uid="{00000000-0004-0000-0300-0000F4030000}"/>
    <hyperlink ref="F1013" r:id="rId1014" xr:uid="{00000000-0004-0000-0300-0000F5030000}"/>
    <hyperlink ref="F1014" r:id="rId1015" xr:uid="{00000000-0004-0000-0300-0000F6030000}"/>
    <hyperlink ref="F1015" r:id="rId1016" xr:uid="{00000000-0004-0000-0300-0000F7030000}"/>
    <hyperlink ref="F1016" r:id="rId1017" xr:uid="{00000000-0004-0000-0300-0000F8030000}"/>
    <hyperlink ref="F1017" r:id="rId1018" xr:uid="{00000000-0004-0000-0300-0000F9030000}"/>
    <hyperlink ref="F1018" r:id="rId1019" xr:uid="{00000000-0004-0000-0300-0000FA030000}"/>
    <hyperlink ref="F1019" r:id="rId1020" xr:uid="{00000000-0004-0000-0300-0000FB030000}"/>
    <hyperlink ref="F1020" r:id="rId1021" xr:uid="{00000000-0004-0000-0300-0000FC030000}"/>
    <hyperlink ref="F1021" r:id="rId1022" xr:uid="{00000000-0004-0000-0300-0000FD030000}"/>
    <hyperlink ref="F1022" r:id="rId1023" xr:uid="{00000000-0004-0000-0300-0000FE030000}"/>
    <hyperlink ref="F1023" r:id="rId1024" xr:uid="{00000000-0004-0000-0300-0000FF030000}"/>
    <hyperlink ref="F1024" r:id="rId1025" xr:uid="{00000000-0004-0000-0300-000000040000}"/>
    <hyperlink ref="F1025" r:id="rId1026" xr:uid="{00000000-0004-0000-0300-000001040000}"/>
    <hyperlink ref="F1026" r:id="rId1027" xr:uid="{00000000-0004-0000-0300-000002040000}"/>
    <hyperlink ref="F1027" r:id="rId1028" xr:uid="{00000000-0004-0000-0300-000003040000}"/>
    <hyperlink ref="F1028" r:id="rId1029" xr:uid="{00000000-0004-0000-0300-000004040000}"/>
    <hyperlink ref="F1029" r:id="rId1030" xr:uid="{00000000-0004-0000-0300-000005040000}"/>
    <hyperlink ref="F1030" r:id="rId1031" xr:uid="{00000000-0004-0000-0300-000006040000}"/>
    <hyperlink ref="F1031" r:id="rId1032" xr:uid="{00000000-0004-0000-0300-000007040000}"/>
    <hyperlink ref="F1032" r:id="rId1033" xr:uid="{00000000-0004-0000-0300-000008040000}"/>
    <hyperlink ref="F1033" r:id="rId1034" xr:uid="{00000000-0004-0000-0300-000009040000}"/>
    <hyperlink ref="F1034" r:id="rId1035" xr:uid="{00000000-0004-0000-0300-00000A040000}"/>
    <hyperlink ref="F1035" r:id="rId1036" xr:uid="{00000000-0004-0000-0300-00000B040000}"/>
    <hyperlink ref="F1036" r:id="rId1037" xr:uid="{00000000-0004-0000-0300-00000C040000}"/>
    <hyperlink ref="F1037" r:id="rId1038" xr:uid="{00000000-0004-0000-0300-00000D040000}"/>
    <hyperlink ref="F1038" r:id="rId1039" xr:uid="{00000000-0004-0000-0300-00000E040000}"/>
    <hyperlink ref="F1039" r:id="rId1040" xr:uid="{00000000-0004-0000-0300-00000F040000}"/>
    <hyperlink ref="F1040" r:id="rId1041" xr:uid="{00000000-0004-0000-0300-000010040000}"/>
    <hyperlink ref="F1041" r:id="rId1042" xr:uid="{00000000-0004-0000-0300-000011040000}"/>
    <hyperlink ref="F1042" r:id="rId1043" xr:uid="{00000000-0004-0000-0300-000012040000}"/>
    <hyperlink ref="F1043" r:id="rId1044" xr:uid="{00000000-0004-0000-0300-000013040000}"/>
    <hyperlink ref="F1044" r:id="rId1045" xr:uid="{00000000-0004-0000-0300-000014040000}"/>
    <hyperlink ref="F1045" r:id="rId1046" xr:uid="{00000000-0004-0000-0300-000015040000}"/>
    <hyperlink ref="F1046" r:id="rId1047" xr:uid="{00000000-0004-0000-0300-000016040000}"/>
    <hyperlink ref="F1047" r:id="rId1048" xr:uid="{00000000-0004-0000-0300-000017040000}"/>
    <hyperlink ref="F1048" r:id="rId1049" xr:uid="{00000000-0004-0000-0300-000018040000}"/>
    <hyperlink ref="F1049" r:id="rId1050" xr:uid="{00000000-0004-0000-0300-000019040000}"/>
    <hyperlink ref="F1050" r:id="rId1051" xr:uid="{00000000-0004-0000-0300-00001A040000}"/>
    <hyperlink ref="F1051" r:id="rId1052" xr:uid="{00000000-0004-0000-0300-00001B040000}"/>
    <hyperlink ref="F1052" r:id="rId1053" xr:uid="{00000000-0004-0000-0300-00001C040000}"/>
    <hyperlink ref="F1053" r:id="rId1054" xr:uid="{00000000-0004-0000-0300-00001D040000}"/>
    <hyperlink ref="F1054" r:id="rId1055" xr:uid="{00000000-0004-0000-0300-00001E040000}"/>
    <hyperlink ref="F1055" r:id="rId1056" xr:uid="{00000000-0004-0000-0300-00001F040000}"/>
    <hyperlink ref="F1056" r:id="rId1057" xr:uid="{00000000-0004-0000-0300-000020040000}"/>
    <hyperlink ref="F1057" r:id="rId1058" xr:uid="{00000000-0004-0000-0300-000021040000}"/>
    <hyperlink ref="F1058" r:id="rId1059" xr:uid="{00000000-0004-0000-0300-000022040000}"/>
    <hyperlink ref="F1059" r:id="rId1060" xr:uid="{00000000-0004-0000-0300-000023040000}"/>
    <hyperlink ref="F1060" r:id="rId1061" xr:uid="{00000000-0004-0000-0300-000024040000}"/>
    <hyperlink ref="F1061" r:id="rId1062" xr:uid="{00000000-0004-0000-0300-000025040000}"/>
    <hyperlink ref="F1062" r:id="rId1063" xr:uid="{00000000-0004-0000-0300-000026040000}"/>
    <hyperlink ref="F1063" r:id="rId1064" xr:uid="{00000000-0004-0000-0300-000027040000}"/>
    <hyperlink ref="F1064" r:id="rId1065" xr:uid="{00000000-0004-0000-0300-000028040000}"/>
    <hyperlink ref="F1065" r:id="rId1066" xr:uid="{00000000-0004-0000-0300-000029040000}"/>
    <hyperlink ref="F1066" r:id="rId1067" xr:uid="{00000000-0004-0000-0300-00002A040000}"/>
    <hyperlink ref="F1067" r:id="rId1068" xr:uid="{00000000-0004-0000-0300-00002B040000}"/>
    <hyperlink ref="F1068" r:id="rId1069" xr:uid="{00000000-0004-0000-0300-00002C040000}"/>
    <hyperlink ref="F1069" r:id="rId1070" xr:uid="{00000000-0004-0000-0300-00002D040000}"/>
    <hyperlink ref="F1070" r:id="rId1071" xr:uid="{00000000-0004-0000-0300-00002E040000}"/>
    <hyperlink ref="F1071" r:id="rId1072" xr:uid="{00000000-0004-0000-0300-00002F040000}"/>
    <hyperlink ref="F1072" r:id="rId1073" xr:uid="{00000000-0004-0000-0300-000030040000}"/>
    <hyperlink ref="F1073" r:id="rId1074" xr:uid="{00000000-0004-0000-0300-000031040000}"/>
    <hyperlink ref="F1074" r:id="rId1075" xr:uid="{00000000-0004-0000-0300-000032040000}"/>
    <hyperlink ref="F1075" r:id="rId1076" xr:uid="{00000000-0004-0000-0300-000033040000}"/>
    <hyperlink ref="F1076" r:id="rId1077" xr:uid="{00000000-0004-0000-0300-000034040000}"/>
    <hyperlink ref="F1077" r:id="rId1078" xr:uid="{00000000-0004-0000-0300-000035040000}"/>
    <hyperlink ref="F1078" r:id="rId1079" xr:uid="{00000000-0004-0000-0300-000036040000}"/>
    <hyperlink ref="F1079" r:id="rId1080" xr:uid="{00000000-0004-0000-0300-000037040000}"/>
    <hyperlink ref="F1080" r:id="rId1081" xr:uid="{00000000-0004-0000-0300-000038040000}"/>
    <hyperlink ref="F1081" r:id="rId1082" xr:uid="{00000000-0004-0000-0300-000039040000}"/>
    <hyperlink ref="F1082" r:id="rId1083" xr:uid="{00000000-0004-0000-0300-00003A040000}"/>
    <hyperlink ref="F1083" r:id="rId1084" xr:uid="{00000000-0004-0000-0300-00003B040000}"/>
    <hyperlink ref="F1084" r:id="rId1085" xr:uid="{00000000-0004-0000-0300-00003C040000}"/>
    <hyperlink ref="F1085" r:id="rId1086" xr:uid="{00000000-0004-0000-0300-00003D040000}"/>
    <hyperlink ref="F1086" r:id="rId1087" xr:uid="{00000000-0004-0000-0300-00003E040000}"/>
    <hyperlink ref="F1087" r:id="rId1088" xr:uid="{00000000-0004-0000-0300-00003F040000}"/>
    <hyperlink ref="F1088" r:id="rId1089" xr:uid="{00000000-0004-0000-0300-000040040000}"/>
    <hyperlink ref="F1089" r:id="rId1090" xr:uid="{00000000-0004-0000-0300-000041040000}"/>
    <hyperlink ref="F1090" r:id="rId1091" xr:uid="{00000000-0004-0000-0300-000042040000}"/>
    <hyperlink ref="F1091" r:id="rId1092" xr:uid="{00000000-0004-0000-0300-000043040000}"/>
    <hyperlink ref="F1092" r:id="rId1093" xr:uid="{00000000-0004-0000-0300-000044040000}"/>
    <hyperlink ref="F1093" r:id="rId1094" xr:uid="{00000000-0004-0000-0300-000045040000}"/>
    <hyperlink ref="F1094" r:id="rId1095" xr:uid="{00000000-0004-0000-0300-000046040000}"/>
    <hyperlink ref="F1095" r:id="rId1096" xr:uid="{00000000-0004-0000-0300-000047040000}"/>
    <hyperlink ref="F1096" r:id="rId1097" xr:uid="{00000000-0004-0000-0300-000048040000}"/>
    <hyperlink ref="F1097" r:id="rId1098" xr:uid="{00000000-0004-0000-0300-000049040000}"/>
    <hyperlink ref="F1098" r:id="rId1099" xr:uid="{00000000-0004-0000-0300-00004A040000}"/>
    <hyperlink ref="F1099" r:id="rId1100" xr:uid="{00000000-0004-0000-0300-00004B040000}"/>
    <hyperlink ref="F1100" r:id="rId1101" xr:uid="{00000000-0004-0000-0300-00004C040000}"/>
    <hyperlink ref="F1101" r:id="rId1102" xr:uid="{00000000-0004-0000-0300-00004D040000}"/>
    <hyperlink ref="F1102" r:id="rId1103" xr:uid="{00000000-0004-0000-0300-00004E040000}"/>
    <hyperlink ref="F1103" r:id="rId1104" xr:uid="{00000000-0004-0000-0300-00004F040000}"/>
    <hyperlink ref="F1104" r:id="rId1105" xr:uid="{00000000-0004-0000-0300-000050040000}"/>
    <hyperlink ref="F1105" r:id="rId1106" xr:uid="{00000000-0004-0000-0300-000051040000}"/>
    <hyperlink ref="F1106" r:id="rId1107" xr:uid="{00000000-0004-0000-0300-000052040000}"/>
    <hyperlink ref="F1107" r:id="rId1108" xr:uid="{00000000-0004-0000-0300-000053040000}"/>
    <hyperlink ref="F1108" r:id="rId1109" xr:uid="{00000000-0004-0000-0300-000054040000}"/>
    <hyperlink ref="F1109" r:id="rId1110" xr:uid="{00000000-0004-0000-0300-000055040000}"/>
    <hyperlink ref="F1110" r:id="rId1111" xr:uid="{00000000-0004-0000-0300-000056040000}"/>
    <hyperlink ref="F1111" r:id="rId1112" xr:uid="{00000000-0004-0000-0300-000057040000}"/>
    <hyperlink ref="F1112" r:id="rId1113" xr:uid="{00000000-0004-0000-0300-000058040000}"/>
    <hyperlink ref="F1113" r:id="rId1114" xr:uid="{00000000-0004-0000-0300-000059040000}"/>
    <hyperlink ref="F1114" r:id="rId1115" xr:uid="{00000000-0004-0000-0300-00005A040000}"/>
    <hyperlink ref="F1115" r:id="rId1116" xr:uid="{00000000-0004-0000-0300-00005B040000}"/>
    <hyperlink ref="F1116" r:id="rId1117" xr:uid="{00000000-0004-0000-0300-00005C040000}"/>
    <hyperlink ref="F1117" r:id="rId1118" xr:uid="{00000000-0004-0000-0300-00005D040000}"/>
    <hyperlink ref="F1118" r:id="rId1119" xr:uid="{00000000-0004-0000-0300-00005E040000}"/>
    <hyperlink ref="F1119" r:id="rId1120" xr:uid="{00000000-0004-0000-0300-00005F040000}"/>
    <hyperlink ref="F1120" r:id="rId1121" xr:uid="{00000000-0004-0000-0300-000060040000}"/>
    <hyperlink ref="F1121" r:id="rId1122" xr:uid="{00000000-0004-0000-0300-000061040000}"/>
    <hyperlink ref="F1122" r:id="rId1123" xr:uid="{00000000-0004-0000-0300-000062040000}"/>
    <hyperlink ref="F1123" r:id="rId1124" xr:uid="{00000000-0004-0000-0300-000063040000}"/>
    <hyperlink ref="F1124" r:id="rId1125" xr:uid="{00000000-0004-0000-0300-000064040000}"/>
    <hyperlink ref="F1125" r:id="rId1126" xr:uid="{00000000-0004-0000-0300-000065040000}"/>
    <hyperlink ref="F1126" r:id="rId1127" xr:uid="{00000000-0004-0000-0300-000066040000}"/>
    <hyperlink ref="F1127" r:id="rId1128" xr:uid="{00000000-0004-0000-0300-000067040000}"/>
    <hyperlink ref="F1128" r:id="rId1129" xr:uid="{00000000-0004-0000-0300-000068040000}"/>
    <hyperlink ref="F1129" r:id="rId1130" xr:uid="{00000000-0004-0000-0300-000069040000}"/>
    <hyperlink ref="F1130" r:id="rId1131" xr:uid="{00000000-0004-0000-0300-00006A040000}"/>
    <hyperlink ref="F1131" r:id="rId1132" xr:uid="{00000000-0004-0000-0300-00006B040000}"/>
    <hyperlink ref="F1132" r:id="rId1133" xr:uid="{00000000-0004-0000-0300-00006C040000}"/>
    <hyperlink ref="F1133" r:id="rId1134" xr:uid="{00000000-0004-0000-0300-00006D040000}"/>
    <hyperlink ref="F1134" r:id="rId1135" xr:uid="{00000000-0004-0000-0300-00006E040000}"/>
    <hyperlink ref="F1135" r:id="rId1136" xr:uid="{00000000-0004-0000-0300-00006F040000}"/>
    <hyperlink ref="F1136" r:id="rId1137" xr:uid="{00000000-0004-0000-0300-000070040000}"/>
    <hyperlink ref="F1137" r:id="rId1138" xr:uid="{00000000-0004-0000-0300-000071040000}"/>
    <hyperlink ref="F1138" r:id="rId1139" xr:uid="{00000000-0004-0000-0300-000072040000}"/>
    <hyperlink ref="F1139" r:id="rId1140" xr:uid="{00000000-0004-0000-0300-000073040000}"/>
    <hyperlink ref="F1140" r:id="rId1141" xr:uid="{00000000-0004-0000-0300-000074040000}"/>
    <hyperlink ref="F1141" r:id="rId1142" xr:uid="{00000000-0004-0000-0300-000075040000}"/>
    <hyperlink ref="F1142" r:id="rId1143" xr:uid="{00000000-0004-0000-0300-000076040000}"/>
    <hyperlink ref="F1143" r:id="rId1144" xr:uid="{00000000-0004-0000-0300-000077040000}"/>
    <hyperlink ref="F1144" r:id="rId1145" xr:uid="{00000000-0004-0000-0300-000078040000}"/>
    <hyperlink ref="F1145" r:id="rId1146" xr:uid="{00000000-0004-0000-0300-000079040000}"/>
    <hyperlink ref="F1146" r:id="rId1147" xr:uid="{00000000-0004-0000-0300-00007A040000}"/>
    <hyperlink ref="F1147" r:id="rId1148" xr:uid="{00000000-0004-0000-0300-00007B040000}"/>
    <hyperlink ref="F1148" r:id="rId1149" xr:uid="{00000000-0004-0000-0300-00007C040000}"/>
    <hyperlink ref="F1149" r:id="rId1150" xr:uid="{00000000-0004-0000-0300-00007D040000}"/>
    <hyperlink ref="F1150" r:id="rId1151" xr:uid="{00000000-0004-0000-0300-00007E040000}"/>
    <hyperlink ref="F1151" r:id="rId1152" xr:uid="{00000000-0004-0000-0300-00007F040000}"/>
    <hyperlink ref="F1152" r:id="rId1153" xr:uid="{00000000-0004-0000-0300-000080040000}"/>
    <hyperlink ref="F1153" r:id="rId1154" xr:uid="{00000000-0004-0000-0300-000081040000}"/>
    <hyperlink ref="F1154" r:id="rId1155" xr:uid="{00000000-0004-0000-0300-000082040000}"/>
    <hyperlink ref="F1155" r:id="rId1156" xr:uid="{00000000-0004-0000-0300-000083040000}"/>
    <hyperlink ref="F1156" r:id="rId1157" xr:uid="{00000000-0004-0000-0300-000084040000}"/>
    <hyperlink ref="F1157" r:id="rId1158" xr:uid="{00000000-0004-0000-0300-000085040000}"/>
    <hyperlink ref="F1158" r:id="rId1159" xr:uid="{00000000-0004-0000-0300-000086040000}"/>
    <hyperlink ref="F1159" r:id="rId1160" xr:uid="{00000000-0004-0000-0300-000087040000}"/>
    <hyperlink ref="F1160" r:id="rId1161" xr:uid="{00000000-0004-0000-0300-000088040000}"/>
    <hyperlink ref="F1161" r:id="rId1162" xr:uid="{00000000-0004-0000-0300-000089040000}"/>
    <hyperlink ref="F1162" r:id="rId1163" xr:uid="{00000000-0004-0000-0300-00008A040000}"/>
    <hyperlink ref="F1163" r:id="rId1164" xr:uid="{00000000-0004-0000-0300-00008B040000}"/>
    <hyperlink ref="F1164" r:id="rId1165" xr:uid="{00000000-0004-0000-0300-00008C040000}"/>
    <hyperlink ref="F1165" r:id="rId1166" xr:uid="{00000000-0004-0000-0300-00008D040000}"/>
    <hyperlink ref="F1166" r:id="rId1167" xr:uid="{00000000-0004-0000-0300-00008E040000}"/>
    <hyperlink ref="F1167" r:id="rId1168" xr:uid="{00000000-0004-0000-0300-00008F040000}"/>
    <hyperlink ref="F1168" r:id="rId1169" xr:uid="{00000000-0004-0000-0300-000090040000}"/>
    <hyperlink ref="F1169" r:id="rId1170" xr:uid="{00000000-0004-0000-0300-000091040000}"/>
    <hyperlink ref="F1170" r:id="rId1171" xr:uid="{00000000-0004-0000-0300-000092040000}"/>
    <hyperlink ref="F1171" r:id="rId1172" xr:uid="{00000000-0004-0000-0300-000093040000}"/>
    <hyperlink ref="F1172" r:id="rId1173" xr:uid="{00000000-0004-0000-0300-000094040000}"/>
    <hyperlink ref="F1173" r:id="rId1174" xr:uid="{00000000-0004-0000-0300-000095040000}"/>
    <hyperlink ref="F1174" r:id="rId1175" xr:uid="{00000000-0004-0000-0300-000096040000}"/>
    <hyperlink ref="F1175" r:id="rId1176" xr:uid="{00000000-0004-0000-0300-000097040000}"/>
    <hyperlink ref="F1176" r:id="rId1177" xr:uid="{00000000-0004-0000-0300-000098040000}"/>
    <hyperlink ref="F1177" r:id="rId1178" xr:uid="{00000000-0004-0000-0300-000099040000}"/>
    <hyperlink ref="F1178" r:id="rId1179" xr:uid="{00000000-0004-0000-0300-00009A040000}"/>
    <hyperlink ref="F1179" r:id="rId1180" xr:uid="{00000000-0004-0000-0300-00009B040000}"/>
    <hyperlink ref="F1180" r:id="rId1181" xr:uid="{00000000-0004-0000-0300-00009C040000}"/>
    <hyperlink ref="F1181" r:id="rId1182" xr:uid="{00000000-0004-0000-0300-00009D040000}"/>
    <hyperlink ref="F1182" r:id="rId1183" xr:uid="{00000000-0004-0000-0300-00009E040000}"/>
    <hyperlink ref="F1183" r:id="rId1184" xr:uid="{00000000-0004-0000-0300-00009F040000}"/>
    <hyperlink ref="F1184" r:id="rId1185" xr:uid="{00000000-0004-0000-0300-0000A0040000}"/>
    <hyperlink ref="F1185" r:id="rId1186" xr:uid="{00000000-0004-0000-0300-0000A1040000}"/>
    <hyperlink ref="F1186" r:id="rId1187" xr:uid="{00000000-0004-0000-0300-0000A2040000}"/>
    <hyperlink ref="F1187" r:id="rId1188" xr:uid="{00000000-0004-0000-0300-0000A3040000}"/>
    <hyperlink ref="F1188" r:id="rId1189" xr:uid="{00000000-0004-0000-0300-0000A4040000}"/>
    <hyperlink ref="F1189" r:id="rId1190" xr:uid="{00000000-0004-0000-0300-0000A5040000}"/>
    <hyperlink ref="F1190" r:id="rId1191" xr:uid="{00000000-0004-0000-0300-0000A6040000}"/>
    <hyperlink ref="F1191" r:id="rId1192" xr:uid="{00000000-0004-0000-0300-0000A7040000}"/>
    <hyperlink ref="F1192" r:id="rId1193" xr:uid="{00000000-0004-0000-0300-0000A8040000}"/>
    <hyperlink ref="F1193" r:id="rId1194" xr:uid="{00000000-0004-0000-0300-0000A9040000}"/>
    <hyperlink ref="F1194" r:id="rId1195" xr:uid="{00000000-0004-0000-0300-0000AA040000}"/>
    <hyperlink ref="F1195" r:id="rId1196" xr:uid="{00000000-0004-0000-0300-0000AB040000}"/>
    <hyperlink ref="F1196" r:id="rId1197" xr:uid="{00000000-0004-0000-0300-0000AC040000}"/>
    <hyperlink ref="F1197" r:id="rId1198" xr:uid="{00000000-0004-0000-0300-0000AD040000}"/>
    <hyperlink ref="F1198" r:id="rId1199" xr:uid="{00000000-0004-0000-0300-0000AE040000}"/>
    <hyperlink ref="F1199" r:id="rId1200" xr:uid="{00000000-0004-0000-0300-0000AF040000}"/>
    <hyperlink ref="F1200" r:id="rId1201" xr:uid="{00000000-0004-0000-0300-0000B0040000}"/>
    <hyperlink ref="F1201" r:id="rId1202" xr:uid="{00000000-0004-0000-0300-0000B1040000}"/>
    <hyperlink ref="F1202" r:id="rId1203" xr:uid="{00000000-0004-0000-0300-0000B2040000}"/>
    <hyperlink ref="F1203" r:id="rId1204" xr:uid="{00000000-0004-0000-0300-0000B3040000}"/>
    <hyperlink ref="F1204" r:id="rId1205" xr:uid="{00000000-0004-0000-0300-0000B4040000}"/>
    <hyperlink ref="F1205" r:id="rId1206" xr:uid="{00000000-0004-0000-0300-0000B5040000}"/>
    <hyperlink ref="F1206" r:id="rId1207" xr:uid="{00000000-0004-0000-0300-0000B6040000}"/>
    <hyperlink ref="F1207" r:id="rId1208" xr:uid="{00000000-0004-0000-0300-0000B7040000}"/>
    <hyperlink ref="F1208" r:id="rId1209" xr:uid="{00000000-0004-0000-0300-0000B8040000}"/>
    <hyperlink ref="F1209" r:id="rId1210" xr:uid="{00000000-0004-0000-0300-0000B9040000}"/>
    <hyperlink ref="F1210" r:id="rId1211" xr:uid="{00000000-0004-0000-0300-0000BA040000}"/>
    <hyperlink ref="F1211" r:id="rId1212" xr:uid="{00000000-0004-0000-0300-0000BB040000}"/>
    <hyperlink ref="F1212" r:id="rId1213" xr:uid="{00000000-0004-0000-0300-0000BC040000}"/>
    <hyperlink ref="F1213" r:id="rId1214" xr:uid="{00000000-0004-0000-0300-0000BD040000}"/>
    <hyperlink ref="F1214" r:id="rId1215" xr:uid="{00000000-0004-0000-0300-0000BE040000}"/>
    <hyperlink ref="F1215" r:id="rId1216" xr:uid="{00000000-0004-0000-0300-0000BF040000}"/>
    <hyperlink ref="F1216" r:id="rId1217" xr:uid="{00000000-0004-0000-0300-0000C0040000}"/>
    <hyperlink ref="F1217" r:id="rId1218" xr:uid="{00000000-0004-0000-0300-0000C1040000}"/>
    <hyperlink ref="F1218" r:id="rId1219" xr:uid="{00000000-0004-0000-0300-0000C2040000}"/>
    <hyperlink ref="F1219" r:id="rId1220" xr:uid="{00000000-0004-0000-0300-0000C3040000}"/>
    <hyperlink ref="F1220" r:id="rId1221" xr:uid="{00000000-0004-0000-0300-0000C4040000}"/>
    <hyperlink ref="F1221" r:id="rId1222" xr:uid="{00000000-0004-0000-0300-0000C5040000}"/>
    <hyperlink ref="F1222" r:id="rId1223" xr:uid="{00000000-0004-0000-0300-0000C6040000}"/>
    <hyperlink ref="F1223" r:id="rId1224" xr:uid="{00000000-0004-0000-0300-0000C7040000}"/>
    <hyperlink ref="F1224" r:id="rId1225" xr:uid="{00000000-0004-0000-0300-0000C8040000}"/>
    <hyperlink ref="F1225" r:id="rId1226" xr:uid="{00000000-0004-0000-0300-0000C9040000}"/>
    <hyperlink ref="F1226" r:id="rId1227" xr:uid="{00000000-0004-0000-0300-0000CA040000}"/>
    <hyperlink ref="F1227" r:id="rId1228" xr:uid="{00000000-0004-0000-0300-0000CB040000}"/>
    <hyperlink ref="F1228" r:id="rId1229" xr:uid="{00000000-0004-0000-0300-0000CC040000}"/>
    <hyperlink ref="F1229" r:id="rId1230" xr:uid="{00000000-0004-0000-0300-0000CD040000}"/>
    <hyperlink ref="F1230" r:id="rId1231" xr:uid="{00000000-0004-0000-0300-0000CE040000}"/>
    <hyperlink ref="F1231" r:id="rId1232" xr:uid="{00000000-0004-0000-0300-0000CF040000}"/>
    <hyperlink ref="F1232" r:id="rId1233" xr:uid="{00000000-0004-0000-0300-0000D0040000}"/>
    <hyperlink ref="F1233" r:id="rId1234" xr:uid="{00000000-0004-0000-0300-0000D1040000}"/>
    <hyperlink ref="F1234" r:id="rId1235" xr:uid="{00000000-0004-0000-0300-0000D2040000}"/>
    <hyperlink ref="F1235" r:id="rId1236" xr:uid="{00000000-0004-0000-0300-0000D3040000}"/>
    <hyperlink ref="F1236" r:id="rId1237" xr:uid="{00000000-0004-0000-0300-0000D4040000}"/>
    <hyperlink ref="F1237" r:id="rId1238" xr:uid="{00000000-0004-0000-0300-0000D5040000}"/>
    <hyperlink ref="F1238" r:id="rId1239" xr:uid="{00000000-0004-0000-0300-0000D6040000}"/>
    <hyperlink ref="F1239" r:id="rId1240" xr:uid="{00000000-0004-0000-0300-0000D7040000}"/>
    <hyperlink ref="F1240" r:id="rId1241" xr:uid="{00000000-0004-0000-0300-0000D8040000}"/>
    <hyperlink ref="F1241" r:id="rId1242" xr:uid="{00000000-0004-0000-0300-0000D9040000}"/>
    <hyperlink ref="F1242" r:id="rId1243" xr:uid="{00000000-0004-0000-0300-0000DA040000}"/>
    <hyperlink ref="F1243" r:id="rId1244" xr:uid="{00000000-0004-0000-0300-0000DB040000}"/>
    <hyperlink ref="F1244" r:id="rId1245" xr:uid="{00000000-0004-0000-0300-0000DC040000}"/>
    <hyperlink ref="F1245" r:id="rId1246" xr:uid="{00000000-0004-0000-0300-0000DD040000}"/>
    <hyperlink ref="F1246" r:id="rId1247" xr:uid="{00000000-0004-0000-0300-0000DE040000}"/>
    <hyperlink ref="F1247" r:id="rId1248" xr:uid="{00000000-0004-0000-0300-0000DF040000}"/>
    <hyperlink ref="F1248" r:id="rId1249" xr:uid="{00000000-0004-0000-0300-0000E0040000}"/>
    <hyperlink ref="F1249" r:id="rId1250" xr:uid="{00000000-0004-0000-0300-0000E1040000}"/>
    <hyperlink ref="F1250" r:id="rId1251" xr:uid="{00000000-0004-0000-0300-0000E2040000}"/>
    <hyperlink ref="F1251" r:id="rId1252" xr:uid="{00000000-0004-0000-0300-0000E3040000}"/>
    <hyperlink ref="F1252" r:id="rId1253" xr:uid="{00000000-0004-0000-0300-0000E4040000}"/>
    <hyperlink ref="F1253" r:id="rId1254" xr:uid="{00000000-0004-0000-0300-0000E5040000}"/>
    <hyperlink ref="F1254" r:id="rId1255" xr:uid="{00000000-0004-0000-0300-0000E6040000}"/>
    <hyperlink ref="F1255" r:id="rId1256" xr:uid="{00000000-0004-0000-0300-0000E7040000}"/>
    <hyperlink ref="F1256" r:id="rId1257" xr:uid="{00000000-0004-0000-0300-0000E8040000}"/>
    <hyperlink ref="F1257" r:id="rId1258" xr:uid="{00000000-0004-0000-0300-0000E9040000}"/>
    <hyperlink ref="F1258" r:id="rId1259" xr:uid="{00000000-0004-0000-0300-0000EA040000}"/>
    <hyperlink ref="F1259" r:id="rId1260" xr:uid="{00000000-0004-0000-0300-0000EB040000}"/>
    <hyperlink ref="F1260" r:id="rId1261" xr:uid="{00000000-0004-0000-0300-0000EC040000}"/>
    <hyperlink ref="F1261" r:id="rId1262" xr:uid="{00000000-0004-0000-0300-0000ED040000}"/>
    <hyperlink ref="F1262" r:id="rId1263" xr:uid="{00000000-0004-0000-0300-0000EE040000}"/>
    <hyperlink ref="F1263" r:id="rId1264" xr:uid="{00000000-0004-0000-0300-0000EF040000}"/>
    <hyperlink ref="F1264" r:id="rId1265" xr:uid="{00000000-0004-0000-0300-0000F0040000}"/>
    <hyperlink ref="F1265" r:id="rId1266" xr:uid="{00000000-0004-0000-0300-0000F1040000}"/>
    <hyperlink ref="F1266" r:id="rId1267" xr:uid="{00000000-0004-0000-0300-0000F2040000}"/>
    <hyperlink ref="F1267" r:id="rId1268" xr:uid="{00000000-0004-0000-0300-0000F3040000}"/>
    <hyperlink ref="F1268" r:id="rId1269" xr:uid="{00000000-0004-0000-0300-0000F4040000}"/>
    <hyperlink ref="F1269" r:id="rId1270" xr:uid="{00000000-0004-0000-0300-0000F5040000}"/>
    <hyperlink ref="F1270" r:id="rId1271" xr:uid="{00000000-0004-0000-0300-0000F6040000}"/>
    <hyperlink ref="F1271" r:id="rId1272" xr:uid="{00000000-0004-0000-0300-0000F7040000}"/>
    <hyperlink ref="F1272" r:id="rId1273" xr:uid="{00000000-0004-0000-0300-0000F8040000}"/>
    <hyperlink ref="F1273" r:id="rId1274" xr:uid="{00000000-0004-0000-0300-0000F9040000}"/>
    <hyperlink ref="F1274" r:id="rId1275" xr:uid="{00000000-0004-0000-0300-0000FA040000}"/>
    <hyperlink ref="F1275" r:id="rId1276" xr:uid="{00000000-0004-0000-0300-0000FB040000}"/>
    <hyperlink ref="F1276" r:id="rId1277" xr:uid="{00000000-0004-0000-0300-0000FC040000}"/>
    <hyperlink ref="F1277" r:id="rId1278" xr:uid="{00000000-0004-0000-0300-0000FD040000}"/>
    <hyperlink ref="F1278" r:id="rId1279" xr:uid="{00000000-0004-0000-0300-0000FE040000}"/>
    <hyperlink ref="F1279" r:id="rId1280" xr:uid="{00000000-0004-0000-0300-0000FF040000}"/>
    <hyperlink ref="F1280" r:id="rId1281" xr:uid="{00000000-0004-0000-0300-000000050000}"/>
    <hyperlink ref="F1281" r:id="rId1282" xr:uid="{00000000-0004-0000-0300-000001050000}"/>
    <hyperlink ref="F1282" r:id="rId1283" xr:uid="{00000000-0004-0000-0300-000002050000}"/>
    <hyperlink ref="F1283" r:id="rId1284" xr:uid="{00000000-0004-0000-0300-000003050000}"/>
    <hyperlink ref="F1284" r:id="rId1285" xr:uid="{00000000-0004-0000-0300-000004050000}"/>
    <hyperlink ref="F1285" r:id="rId1286" xr:uid="{00000000-0004-0000-0300-000005050000}"/>
    <hyperlink ref="F1286" r:id="rId1287" xr:uid="{00000000-0004-0000-0300-000006050000}"/>
    <hyperlink ref="F1287" r:id="rId1288" xr:uid="{00000000-0004-0000-0300-000007050000}"/>
    <hyperlink ref="F1288" r:id="rId1289" xr:uid="{00000000-0004-0000-0300-000008050000}"/>
    <hyperlink ref="F1289" r:id="rId1290" xr:uid="{00000000-0004-0000-0300-000009050000}"/>
    <hyperlink ref="F1290" r:id="rId1291" xr:uid="{00000000-0004-0000-0300-00000A050000}"/>
    <hyperlink ref="F1291" r:id="rId1292" xr:uid="{00000000-0004-0000-0300-00000B050000}"/>
    <hyperlink ref="F1292" r:id="rId1293" xr:uid="{00000000-0004-0000-0300-00000C050000}"/>
    <hyperlink ref="F1293" r:id="rId1294" xr:uid="{00000000-0004-0000-0300-00000D050000}"/>
    <hyperlink ref="F1294" r:id="rId1295" xr:uid="{00000000-0004-0000-0300-00000E050000}"/>
    <hyperlink ref="F1295" r:id="rId1296" xr:uid="{00000000-0004-0000-0300-00000F050000}"/>
    <hyperlink ref="F1296" r:id="rId1297" xr:uid="{00000000-0004-0000-0300-000010050000}"/>
    <hyperlink ref="F1297" r:id="rId1298" xr:uid="{00000000-0004-0000-0300-000011050000}"/>
    <hyperlink ref="F1298" r:id="rId1299" xr:uid="{00000000-0004-0000-0300-000012050000}"/>
    <hyperlink ref="F1299" r:id="rId1300" xr:uid="{00000000-0004-0000-0300-000013050000}"/>
    <hyperlink ref="F1300" r:id="rId1301" xr:uid="{00000000-0004-0000-0300-000014050000}"/>
    <hyperlink ref="F1301" r:id="rId1302" xr:uid="{00000000-0004-0000-0300-000015050000}"/>
    <hyperlink ref="F1302" r:id="rId1303" xr:uid="{00000000-0004-0000-0300-000016050000}"/>
    <hyperlink ref="F1303" r:id="rId1304" xr:uid="{00000000-0004-0000-0300-000017050000}"/>
    <hyperlink ref="F1304" r:id="rId1305" xr:uid="{00000000-0004-0000-0300-000018050000}"/>
    <hyperlink ref="F1305" r:id="rId1306" xr:uid="{00000000-0004-0000-0300-000019050000}"/>
    <hyperlink ref="F1306" r:id="rId1307" xr:uid="{00000000-0004-0000-0300-00001A050000}"/>
    <hyperlink ref="F1307" r:id="rId1308" xr:uid="{00000000-0004-0000-0300-00001B050000}"/>
    <hyperlink ref="F1308" r:id="rId1309" xr:uid="{00000000-0004-0000-0300-00001C050000}"/>
    <hyperlink ref="F1309" r:id="rId1310" xr:uid="{00000000-0004-0000-0300-00001D050000}"/>
    <hyperlink ref="F1310" r:id="rId1311" xr:uid="{00000000-0004-0000-0300-00001E050000}"/>
    <hyperlink ref="F1311" r:id="rId1312" xr:uid="{00000000-0004-0000-0300-00001F050000}"/>
    <hyperlink ref="F1312" r:id="rId1313" xr:uid="{00000000-0004-0000-0300-000020050000}"/>
    <hyperlink ref="F1313" r:id="rId1314" xr:uid="{00000000-0004-0000-0300-000021050000}"/>
    <hyperlink ref="F1314" r:id="rId1315" xr:uid="{00000000-0004-0000-0300-000022050000}"/>
    <hyperlink ref="F1315" r:id="rId1316" xr:uid="{00000000-0004-0000-0300-000023050000}"/>
    <hyperlink ref="F1316" r:id="rId1317" xr:uid="{00000000-0004-0000-0300-000024050000}"/>
    <hyperlink ref="F1317" r:id="rId1318" xr:uid="{00000000-0004-0000-0300-000025050000}"/>
    <hyperlink ref="F1318" r:id="rId1319" xr:uid="{00000000-0004-0000-0300-000026050000}"/>
    <hyperlink ref="F1319" r:id="rId1320" xr:uid="{00000000-0004-0000-0300-000027050000}"/>
    <hyperlink ref="F1320" r:id="rId1321" xr:uid="{00000000-0004-0000-0300-000028050000}"/>
    <hyperlink ref="F1321" r:id="rId1322" xr:uid="{00000000-0004-0000-0300-000029050000}"/>
    <hyperlink ref="F1322" r:id="rId1323" xr:uid="{00000000-0004-0000-0300-00002A050000}"/>
    <hyperlink ref="F1323" r:id="rId1324" xr:uid="{00000000-0004-0000-0300-00002B050000}"/>
    <hyperlink ref="F1324" r:id="rId1325" xr:uid="{00000000-0004-0000-0300-00002C050000}"/>
    <hyperlink ref="F1325" r:id="rId1326" xr:uid="{00000000-0004-0000-0300-00002D050000}"/>
    <hyperlink ref="F1326" r:id="rId1327" xr:uid="{00000000-0004-0000-0300-00002E050000}"/>
    <hyperlink ref="F1327" r:id="rId1328" xr:uid="{00000000-0004-0000-0300-00002F050000}"/>
    <hyperlink ref="F1328" r:id="rId1329" xr:uid="{00000000-0004-0000-0300-000030050000}"/>
    <hyperlink ref="F1329" r:id="rId1330" xr:uid="{00000000-0004-0000-0300-000031050000}"/>
    <hyperlink ref="F1330" r:id="rId1331" xr:uid="{00000000-0004-0000-0300-000032050000}"/>
    <hyperlink ref="F1331" r:id="rId1332" xr:uid="{00000000-0004-0000-0300-000033050000}"/>
    <hyperlink ref="F1332" r:id="rId1333" xr:uid="{00000000-0004-0000-0300-000034050000}"/>
    <hyperlink ref="F1333" r:id="rId1334" xr:uid="{00000000-0004-0000-0300-000035050000}"/>
    <hyperlink ref="F1334" r:id="rId1335" xr:uid="{00000000-0004-0000-0300-000036050000}"/>
    <hyperlink ref="F1335" r:id="rId1336" xr:uid="{00000000-0004-0000-0300-000037050000}"/>
    <hyperlink ref="F1336" r:id="rId1337" xr:uid="{00000000-0004-0000-0300-000038050000}"/>
    <hyperlink ref="F1337" r:id="rId1338" xr:uid="{00000000-0004-0000-0300-000039050000}"/>
    <hyperlink ref="F1338" r:id="rId1339" xr:uid="{00000000-0004-0000-0300-00003A050000}"/>
    <hyperlink ref="F1339" r:id="rId1340" xr:uid="{00000000-0004-0000-0300-00003B050000}"/>
    <hyperlink ref="F1340" r:id="rId1341" xr:uid="{00000000-0004-0000-0300-00003C050000}"/>
    <hyperlink ref="F1341" r:id="rId1342" xr:uid="{00000000-0004-0000-0300-00003D050000}"/>
    <hyperlink ref="F1342" r:id="rId1343" xr:uid="{00000000-0004-0000-0300-00003E050000}"/>
    <hyperlink ref="F1343" r:id="rId1344" xr:uid="{00000000-0004-0000-0300-00003F050000}"/>
    <hyperlink ref="F1344" r:id="rId1345" xr:uid="{00000000-0004-0000-0300-000040050000}"/>
    <hyperlink ref="F1345" r:id="rId1346" xr:uid="{00000000-0004-0000-0300-000041050000}"/>
    <hyperlink ref="F1346" r:id="rId1347" xr:uid="{00000000-0004-0000-0300-000042050000}"/>
    <hyperlink ref="F1347" r:id="rId1348" xr:uid="{00000000-0004-0000-0300-000043050000}"/>
    <hyperlink ref="F1348" r:id="rId1349" xr:uid="{00000000-0004-0000-0300-000044050000}"/>
    <hyperlink ref="F1349" r:id="rId1350" xr:uid="{00000000-0004-0000-0300-000045050000}"/>
    <hyperlink ref="F1350" r:id="rId1351" xr:uid="{00000000-0004-0000-0300-000046050000}"/>
    <hyperlink ref="F1351" r:id="rId1352" xr:uid="{00000000-0004-0000-0300-000047050000}"/>
    <hyperlink ref="F1352" r:id="rId1353" xr:uid="{00000000-0004-0000-0300-000048050000}"/>
    <hyperlink ref="F1353" r:id="rId1354" xr:uid="{00000000-0004-0000-0300-000049050000}"/>
    <hyperlink ref="F1354" r:id="rId1355" xr:uid="{00000000-0004-0000-0300-00004A050000}"/>
    <hyperlink ref="F1355" r:id="rId1356" xr:uid="{00000000-0004-0000-0300-00004B050000}"/>
    <hyperlink ref="F1356" r:id="rId1357" xr:uid="{00000000-0004-0000-0300-00004C050000}"/>
    <hyperlink ref="F1357" r:id="rId1358" xr:uid="{00000000-0004-0000-0300-00004D050000}"/>
    <hyperlink ref="F1358" r:id="rId1359" xr:uid="{00000000-0004-0000-0300-00004E050000}"/>
    <hyperlink ref="F1359" r:id="rId1360" xr:uid="{00000000-0004-0000-0300-00004F050000}"/>
    <hyperlink ref="F1360" r:id="rId1361" xr:uid="{00000000-0004-0000-0300-000050050000}"/>
    <hyperlink ref="F1361" r:id="rId1362" xr:uid="{00000000-0004-0000-0300-000051050000}"/>
    <hyperlink ref="F1362" r:id="rId1363" xr:uid="{00000000-0004-0000-0300-000052050000}"/>
    <hyperlink ref="F1363" r:id="rId1364" xr:uid="{00000000-0004-0000-0300-000053050000}"/>
    <hyperlink ref="F1364" r:id="rId1365" xr:uid="{00000000-0004-0000-0300-000054050000}"/>
    <hyperlink ref="F1365" r:id="rId1366" xr:uid="{00000000-0004-0000-0300-000055050000}"/>
    <hyperlink ref="F1366" r:id="rId1367" xr:uid="{00000000-0004-0000-0300-000056050000}"/>
    <hyperlink ref="F1367" r:id="rId1368" xr:uid="{00000000-0004-0000-0300-000057050000}"/>
    <hyperlink ref="F1368" r:id="rId1369" xr:uid="{00000000-0004-0000-0300-000058050000}"/>
    <hyperlink ref="F1369" r:id="rId1370" xr:uid="{00000000-0004-0000-0300-000059050000}"/>
    <hyperlink ref="F1370" r:id="rId1371" xr:uid="{00000000-0004-0000-0300-00005A050000}"/>
    <hyperlink ref="F1371" r:id="rId1372" xr:uid="{00000000-0004-0000-0300-00005B050000}"/>
    <hyperlink ref="F1372" r:id="rId1373" xr:uid="{00000000-0004-0000-0300-00005C050000}"/>
    <hyperlink ref="F1373" r:id="rId1374" xr:uid="{00000000-0004-0000-0300-00005D050000}"/>
    <hyperlink ref="F1374" r:id="rId1375" xr:uid="{00000000-0004-0000-0300-00005E050000}"/>
    <hyperlink ref="F1375" r:id="rId1376" xr:uid="{00000000-0004-0000-0300-00005F050000}"/>
    <hyperlink ref="F1376" r:id="rId1377" xr:uid="{00000000-0004-0000-0300-000060050000}"/>
    <hyperlink ref="F1377" r:id="rId1378" xr:uid="{00000000-0004-0000-0300-000061050000}"/>
    <hyperlink ref="F1378" r:id="rId1379" xr:uid="{00000000-0004-0000-0300-000062050000}"/>
    <hyperlink ref="F1379" r:id="rId1380" xr:uid="{00000000-0004-0000-0300-000063050000}"/>
    <hyperlink ref="F1380" r:id="rId1381" xr:uid="{00000000-0004-0000-0300-000064050000}"/>
    <hyperlink ref="F1381" r:id="rId1382" xr:uid="{00000000-0004-0000-0300-000065050000}"/>
    <hyperlink ref="F1382" r:id="rId1383" xr:uid="{00000000-0004-0000-0300-000066050000}"/>
    <hyperlink ref="F1383" r:id="rId1384" xr:uid="{00000000-0004-0000-0300-000067050000}"/>
    <hyperlink ref="F1384" r:id="rId1385" xr:uid="{00000000-0004-0000-0300-000068050000}"/>
    <hyperlink ref="F1385" r:id="rId1386" xr:uid="{00000000-0004-0000-0300-000069050000}"/>
    <hyperlink ref="F1386" r:id="rId1387" xr:uid="{00000000-0004-0000-0300-00006A050000}"/>
    <hyperlink ref="F1387" r:id="rId1388" xr:uid="{00000000-0004-0000-0300-00006B050000}"/>
    <hyperlink ref="F1388" r:id="rId1389" xr:uid="{00000000-0004-0000-0300-00006C050000}"/>
    <hyperlink ref="F1389" r:id="rId1390" xr:uid="{00000000-0004-0000-0300-00006D050000}"/>
    <hyperlink ref="F1390" r:id="rId1391" xr:uid="{00000000-0004-0000-0300-00006E050000}"/>
    <hyperlink ref="F1391" r:id="rId1392" xr:uid="{00000000-0004-0000-0300-00006F050000}"/>
    <hyperlink ref="F1392" r:id="rId1393" xr:uid="{00000000-0004-0000-0300-000070050000}"/>
    <hyperlink ref="F1393" r:id="rId1394" xr:uid="{00000000-0004-0000-0300-000071050000}"/>
    <hyperlink ref="F1394" r:id="rId1395" xr:uid="{00000000-0004-0000-0300-000072050000}"/>
    <hyperlink ref="F1395" r:id="rId1396" xr:uid="{00000000-0004-0000-0300-000073050000}"/>
    <hyperlink ref="F1396" r:id="rId1397" xr:uid="{00000000-0004-0000-0300-000074050000}"/>
    <hyperlink ref="F1397" r:id="rId1398" xr:uid="{00000000-0004-0000-0300-000075050000}"/>
    <hyperlink ref="F1398" r:id="rId1399" xr:uid="{00000000-0004-0000-0300-000076050000}"/>
    <hyperlink ref="F1399" r:id="rId1400" xr:uid="{00000000-0004-0000-0300-000077050000}"/>
    <hyperlink ref="F1400" r:id="rId1401" xr:uid="{00000000-0004-0000-0300-000078050000}"/>
    <hyperlink ref="F1401" r:id="rId1402" xr:uid="{00000000-0004-0000-0300-000079050000}"/>
    <hyperlink ref="F1402" r:id="rId1403" xr:uid="{00000000-0004-0000-0300-00007A050000}"/>
    <hyperlink ref="F1403" r:id="rId1404" xr:uid="{00000000-0004-0000-0300-00007B050000}"/>
    <hyperlink ref="F1404" r:id="rId1405" xr:uid="{00000000-0004-0000-0300-00007C050000}"/>
    <hyperlink ref="F1405" r:id="rId1406" xr:uid="{00000000-0004-0000-0300-00007D050000}"/>
    <hyperlink ref="F1406" r:id="rId1407" xr:uid="{00000000-0004-0000-0300-00007E050000}"/>
    <hyperlink ref="F1407" r:id="rId1408" xr:uid="{00000000-0004-0000-0300-00007F050000}"/>
    <hyperlink ref="F1408" r:id="rId1409" xr:uid="{00000000-0004-0000-0300-000080050000}"/>
    <hyperlink ref="F1409" r:id="rId1410" xr:uid="{00000000-0004-0000-0300-000081050000}"/>
    <hyperlink ref="F1410" r:id="rId1411" xr:uid="{00000000-0004-0000-0300-000082050000}"/>
    <hyperlink ref="F1411" r:id="rId1412" xr:uid="{00000000-0004-0000-0300-000083050000}"/>
    <hyperlink ref="F1412" r:id="rId1413" xr:uid="{00000000-0004-0000-0300-000084050000}"/>
    <hyperlink ref="F1413" r:id="rId1414" xr:uid="{00000000-0004-0000-0300-000085050000}"/>
    <hyperlink ref="F1414" r:id="rId1415" xr:uid="{00000000-0004-0000-0300-000086050000}"/>
    <hyperlink ref="F1415" r:id="rId1416" xr:uid="{00000000-0004-0000-0300-000087050000}"/>
    <hyperlink ref="F1416" r:id="rId1417" xr:uid="{00000000-0004-0000-0300-000088050000}"/>
    <hyperlink ref="F1417" r:id="rId1418" xr:uid="{00000000-0004-0000-0300-000089050000}"/>
    <hyperlink ref="F1418" r:id="rId1419" xr:uid="{00000000-0004-0000-0300-00008A050000}"/>
    <hyperlink ref="F1419" r:id="rId1420" xr:uid="{00000000-0004-0000-0300-00008B050000}"/>
    <hyperlink ref="F1420" r:id="rId1421" xr:uid="{00000000-0004-0000-0300-00008C050000}"/>
    <hyperlink ref="F1421" r:id="rId1422" xr:uid="{00000000-0004-0000-0300-00008D050000}"/>
    <hyperlink ref="F1422" r:id="rId1423" xr:uid="{00000000-0004-0000-0300-00008E050000}"/>
    <hyperlink ref="F1423" r:id="rId1424" xr:uid="{00000000-0004-0000-0300-00008F050000}"/>
    <hyperlink ref="F1424" r:id="rId1425" xr:uid="{00000000-0004-0000-0300-000090050000}"/>
    <hyperlink ref="F1425" r:id="rId1426" xr:uid="{00000000-0004-0000-0300-000091050000}"/>
    <hyperlink ref="F1426" r:id="rId1427" xr:uid="{00000000-0004-0000-0300-000092050000}"/>
    <hyperlink ref="F1427" r:id="rId1428" xr:uid="{00000000-0004-0000-0300-000093050000}"/>
    <hyperlink ref="F1428" r:id="rId1429" xr:uid="{00000000-0004-0000-0300-000094050000}"/>
    <hyperlink ref="F1429" r:id="rId1430" xr:uid="{00000000-0004-0000-0300-000095050000}"/>
    <hyperlink ref="F1430" r:id="rId1431" xr:uid="{00000000-0004-0000-0300-000096050000}"/>
    <hyperlink ref="F1431" r:id="rId1432" xr:uid="{00000000-0004-0000-0300-000097050000}"/>
    <hyperlink ref="F1432" r:id="rId1433" xr:uid="{00000000-0004-0000-0300-000098050000}"/>
    <hyperlink ref="F1433" r:id="rId1434" xr:uid="{00000000-0004-0000-0300-000099050000}"/>
    <hyperlink ref="F1434" r:id="rId1435" xr:uid="{00000000-0004-0000-0300-00009A050000}"/>
    <hyperlink ref="F1435" r:id="rId1436" xr:uid="{00000000-0004-0000-0300-00009B050000}"/>
    <hyperlink ref="F1436" r:id="rId1437" xr:uid="{00000000-0004-0000-0300-00009C050000}"/>
    <hyperlink ref="F1437" r:id="rId1438" xr:uid="{00000000-0004-0000-0300-00009D050000}"/>
    <hyperlink ref="F1438" r:id="rId1439" xr:uid="{00000000-0004-0000-0300-00009E050000}"/>
    <hyperlink ref="F1439" r:id="rId1440" xr:uid="{00000000-0004-0000-0300-00009F050000}"/>
    <hyperlink ref="F1440" r:id="rId1441" xr:uid="{00000000-0004-0000-0300-0000A0050000}"/>
    <hyperlink ref="F1441" r:id="rId1442" xr:uid="{00000000-0004-0000-0300-0000A1050000}"/>
    <hyperlink ref="F1442" r:id="rId1443" xr:uid="{00000000-0004-0000-0300-0000A2050000}"/>
    <hyperlink ref="F1443" r:id="rId1444" xr:uid="{00000000-0004-0000-0300-0000A3050000}"/>
    <hyperlink ref="F1444" r:id="rId1445" xr:uid="{00000000-0004-0000-0300-0000A4050000}"/>
    <hyperlink ref="F1445" r:id="rId1446" xr:uid="{00000000-0004-0000-0300-0000A5050000}"/>
    <hyperlink ref="F1446" r:id="rId1447" xr:uid="{00000000-0004-0000-0300-0000A605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5431"/>
  <sheetViews>
    <sheetView workbookViewId="0"/>
  </sheetViews>
  <sheetFormatPr defaultColWidth="12.6640625" defaultRowHeight="15.75" customHeight="1"/>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18274</v>
      </c>
      <c r="B2" s="1">
        <v>5</v>
      </c>
      <c r="C2" s="1" t="s">
        <v>18275</v>
      </c>
      <c r="D2" s="1" t="s">
        <v>10293</v>
      </c>
      <c r="E2" s="1" t="s">
        <v>18276</v>
      </c>
      <c r="H2" s="1" t="s">
        <v>18277</v>
      </c>
      <c r="J2" s="4" t="str">
        <f ca="1">IFERROR(__xludf.DUMMYFUNCTION("LEFT(INDEX(SPLIT(L2, "" ""), 4), 2)"),"14")</f>
        <v>14</v>
      </c>
      <c r="K2" s="2" t="s">
        <v>18278</v>
      </c>
      <c r="L2" s="4" t="s">
        <v>18279</v>
      </c>
    </row>
    <row r="3" spans="1:12">
      <c r="A3" s="1" t="s">
        <v>8584</v>
      </c>
      <c r="B3" s="1">
        <v>5</v>
      </c>
      <c r="C3" s="1" t="s">
        <v>18280</v>
      </c>
      <c r="D3" s="1" t="s">
        <v>10300</v>
      </c>
      <c r="E3" s="1" t="s">
        <v>18281</v>
      </c>
      <c r="H3" s="1" t="s">
        <v>18277</v>
      </c>
      <c r="J3" s="4" t="str">
        <f ca="1">IFERROR(__xludf.DUMMYFUNCTION("LEFT(INDEX(SPLIT(L3, "" ""), 4), 2)"),"14")</f>
        <v>14</v>
      </c>
      <c r="K3" s="2" t="s">
        <v>18278</v>
      </c>
      <c r="L3" s="4" t="s">
        <v>18279</v>
      </c>
    </row>
    <row r="4" spans="1:12">
      <c r="A4" s="1" t="s">
        <v>18282</v>
      </c>
      <c r="B4" s="1">
        <v>5</v>
      </c>
      <c r="C4" s="1" t="s">
        <v>18283</v>
      </c>
      <c r="D4" s="1" t="s">
        <v>10305</v>
      </c>
      <c r="E4" s="1" t="s">
        <v>18284</v>
      </c>
      <c r="H4" s="1" t="s">
        <v>18277</v>
      </c>
      <c r="J4" s="4" t="str">
        <f ca="1">IFERROR(__xludf.DUMMYFUNCTION("LEFT(INDEX(SPLIT(L4, "" ""), 4), 2)"),"14")</f>
        <v>14</v>
      </c>
      <c r="K4" s="2" t="s">
        <v>18278</v>
      </c>
      <c r="L4" s="4" t="s">
        <v>18279</v>
      </c>
    </row>
    <row r="5" spans="1:12">
      <c r="A5" s="1" t="s">
        <v>7436</v>
      </c>
      <c r="B5" s="1">
        <v>3</v>
      </c>
      <c r="C5" s="1" t="s">
        <v>18285</v>
      </c>
      <c r="D5" s="1" t="s">
        <v>10300</v>
      </c>
      <c r="E5" s="1" t="s">
        <v>18286</v>
      </c>
      <c r="H5" s="1" t="s">
        <v>18277</v>
      </c>
      <c r="J5" s="4" t="str">
        <f ca="1">IFERROR(__xludf.DUMMYFUNCTION("LEFT(INDEX(SPLIT(L5, "" ""), 4), 2)"),"14")</f>
        <v>14</v>
      </c>
      <c r="K5" s="2" t="s">
        <v>18278</v>
      </c>
      <c r="L5" s="4" t="s">
        <v>18279</v>
      </c>
    </row>
    <row r="6" spans="1:12">
      <c r="A6" s="1" t="s">
        <v>18287</v>
      </c>
      <c r="B6" s="1">
        <v>5</v>
      </c>
      <c r="C6" s="1" t="s">
        <v>18288</v>
      </c>
      <c r="D6" s="1" t="s">
        <v>10293</v>
      </c>
      <c r="E6" s="1" t="s">
        <v>18289</v>
      </c>
      <c r="H6" s="1" t="s">
        <v>18277</v>
      </c>
      <c r="J6" s="4" t="str">
        <f ca="1">IFERROR(__xludf.DUMMYFUNCTION("LEFT(INDEX(SPLIT(L6, "" ""), 4), 2)"),"14")</f>
        <v>14</v>
      </c>
      <c r="K6" s="2" t="s">
        <v>18278</v>
      </c>
      <c r="L6" s="4" t="s">
        <v>18279</v>
      </c>
    </row>
    <row r="7" spans="1:12">
      <c r="A7" s="1" t="s">
        <v>11677</v>
      </c>
      <c r="B7" s="1">
        <v>1</v>
      </c>
      <c r="C7" s="1" t="s">
        <v>18290</v>
      </c>
      <c r="D7" s="1" t="s">
        <v>10305</v>
      </c>
      <c r="E7" s="1" t="s">
        <v>18291</v>
      </c>
      <c r="H7" s="1" t="s">
        <v>18277</v>
      </c>
      <c r="J7" s="4" t="str">
        <f ca="1">IFERROR(__xludf.DUMMYFUNCTION("LEFT(INDEX(SPLIT(L7, "" ""), 4), 2)"),"14")</f>
        <v>14</v>
      </c>
      <c r="K7" s="2" t="s">
        <v>18278</v>
      </c>
      <c r="L7" s="4" t="s">
        <v>18279</v>
      </c>
    </row>
    <row r="8" spans="1:12">
      <c r="A8" s="1" t="s">
        <v>18292</v>
      </c>
      <c r="B8" s="1">
        <v>1</v>
      </c>
      <c r="C8" s="1" t="s">
        <v>18293</v>
      </c>
      <c r="D8" s="1" t="s">
        <v>10293</v>
      </c>
      <c r="E8" s="1" t="s">
        <v>18294</v>
      </c>
      <c r="H8" s="1" t="s">
        <v>18277</v>
      </c>
      <c r="J8" s="4" t="str">
        <f ca="1">IFERROR(__xludf.DUMMYFUNCTION("LEFT(INDEX(SPLIT(L8, "" ""), 4), 2)"),"14")</f>
        <v>14</v>
      </c>
      <c r="K8" s="2" t="s">
        <v>18278</v>
      </c>
      <c r="L8" s="4" t="s">
        <v>18279</v>
      </c>
    </row>
    <row r="9" spans="1:12">
      <c r="A9" s="1" t="s">
        <v>18295</v>
      </c>
      <c r="B9" s="1">
        <v>1</v>
      </c>
      <c r="C9" s="1" t="s">
        <v>18296</v>
      </c>
      <c r="D9" s="1" t="s">
        <v>10300</v>
      </c>
      <c r="E9" s="1" t="s">
        <v>18297</v>
      </c>
      <c r="H9" s="1" t="s">
        <v>18277</v>
      </c>
      <c r="J9" s="4" t="str">
        <f ca="1">IFERROR(__xludf.DUMMYFUNCTION("LEFT(INDEX(SPLIT(L9, "" ""), 4), 2)"),"14")</f>
        <v>14</v>
      </c>
      <c r="K9" s="2" t="s">
        <v>18278</v>
      </c>
      <c r="L9" s="4" t="s">
        <v>18279</v>
      </c>
    </row>
    <row r="10" spans="1:12">
      <c r="A10" s="1" t="s">
        <v>10285</v>
      </c>
      <c r="B10" s="1">
        <v>5</v>
      </c>
      <c r="C10" s="1" t="s">
        <v>18298</v>
      </c>
      <c r="D10" s="1" t="s">
        <v>10479</v>
      </c>
      <c r="E10" s="1" t="s">
        <v>18299</v>
      </c>
      <c r="H10" s="1" t="s">
        <v>18277</v>
      </c>
      <c r="J10" s="4" t="str">
        <f ca="1">IFERROR(__xludf.DUMMYFUNCTION("LEFT(INDEX(SPLIT(L10, "" ""), 4), 2)"),"14")</f>
        <v>14</v>
      </c>
      <c r="K10" s="2" t="s">
        <v>18300</v>
      </c>
      <c r="L10" s="4" t="s">
        <v>18279</v>
      </c>
    </row>
    <row r="11" spans="1:12">
      <c r="A11" s="1" t="s">
        <v>18301</v>
      </c>
      <c r="B11" s="1">
        <v>5</v>
      </c>
      <c r="C11" s="1" t="s">
        <v>10702</v>
      </c>
      <c r="D11" s="1" t="s">
        <v>10288</v>
      </c>
      <c r="E11" s="1" t="s">
        <v>18302</v>
      </c>
      <c r="H11" s="1" t="s">
        <v>18277</v>
      </c>
      <c r="J11" s="4" t="str">
        <f ca="1">IFERROR(__xludf.DUMMYFUNCTION("LEFT(INDEX(SPLIT(L11, "" ""), 4), 2)"),"14")</f>
        <v>14</v>
      </c>
      <c r="K11" s="2" t="s">
        <v>18278</v>
      </c>
      <c r="L11" s="4" t="s">
        <v>18279</v>
      </c>
    </row>
    <row r="12" spans="1:12">
      <c r="A12" s="1" t="s">
        <v>1182</v>
      </c>
      <c r="B12" s="1">
        <v>5</v>
      </c>
      <c r="C12" s="1" t="s">
        <v>18303</v>
      </c>
      <c r="D12" s="1" t="s">
        <v>10479</v>
      </c>
      <c r="E12" s="1" t="s">
        <v>18304</v>
      </c>
      <c r="H12" s="1" t="s">
        <v>18277</v>
      </c>
      <c r="J12" s="4" t="str">
        <f ca="1">IFERROR(__xludf.DUMMYFUNCTION("LEFT(INDEX(SPLIT(L12, "" ""), 4), 2)"),"14")</f>
        <v>14</v>
      </c>
      <c r="K12" s="2" t="s">
        <v>18300</v>
      </c>
      <c r="L12" s="4" t="s">
        <v>18279</v>
      </c>
    </row>
    <row r="13" spans="1:12">
      <c r="A13" s="1" t="s">
        <v>522</v>
      </c>
      <c r="B13" s="1">
        <v>3</v>
      </c>
      <c r="C13" s="1" t="s">
        <v>18305</v>
      </c>
      <c r="D13" s="1" t="s">
        <v>10293</v>
      </c>
      <c r="E13" s="1" t="s">
        <v>18306</v>
      </c>
      <c r="H13" s="1" t="s">
        <v>18277</v>
      </c>
      <c r="J13" s="4" t="str">
        <f ca="1">IFERROR(__xludf.DUMMYFUNCTION("LEFT(INDEX(SPLIT(L13, "" ""), 4), 2)"),"14")</f>
        <v>14</v>
      </c>
      <c r="K13" s="2" t="s">
        <v>18278</v>
      </c>
      <c r="L13" s="4" t="s">
        <v>18279</v>
      </c>
    </row>
    <row r="14" spans="1:12">
      <c r="A14" s="1" t="s">
        <v>5011</v>
      </c>
      <c r="B14" s="1">
        <v>5</v>
      </c>
      <c r="C14" s="1" t="s">
        <v>5012</v>
      </c>
      <c r="D14" s="1" t="s">
        <v>10300</v>
      </c>
      <c r="E14" s="1" t="s">
        <v>18307</v>
      </c>
      <c r="H14" s="1" t="s">
        <v>18277</v>
      </c>
      <c r="J14" s="4" t="str">
        <f ca="1">IFERROR(__xludf.DUMMYFUNCTION("LEFT(INDEX(SPLIT(L14, "" ""), 4), 2)"),"14")</f>
        <v>14</v>
      </c>
      <c r="K14" s="2" t="s">
        <v>18278</v>
      </c>
      <c r="L14" s="4" t="s">
        <v>18279</v>
      </c>
    </row>
    <row r="15" spans="1:12">
      <c r="A15" s="1" t="s">
        <v>18308</v>
      </c>
      <c r="B15" s="1">
        <v>5</v>
      </c>
      <c r="C15" s="1" t="s">
        <v>18309</v>
      </c>
      <c r="D15" s="1" t="s">
        <v>10288</v>
      </c>
      <c r="E15" s="1" t="s">
        <v>18310</v>
      </c>
      <c r="H15" s="1" t="s">
        <v>18277</v>
      </c>
      <c r="J15" s="4" t="str">
        <f ca="1">IFERROR(__xludf.DUMMYFUNCTION("LEFT(INDEX(SPLIT(L15, "" ""), 4), 2)"),"14")</f>
        <v>14</v>
      </c>
      <c r="K15" s="2" t="s">
        <v>18311</v>
      </c>
      <c r="L15" s="4" t="s">
        <v>18279</v>
      </c>
    </row>
    <row r="16" spans="1:12">
      <c r="A16" s="1" t="s">
        <v>10555</v>
      </c>
      <c r="B16" s="1">
        <v>2</v>
      </c>
      <c r="C16" s="1" t="s">
        <v>18312</v>
      </c>
      <c r="D16" s="1" t="s">
        <v>18313</v>
      </c>
      <c r="E16" s="1" t="s">
        <v>18314</v>
      </c>
      <c r="H16" s="1" t="s">
        <v>18277</v>
      </c>
      <c r="J16" s="4" t="str">
        <f ca="1">IFERROR(__xludf.DUMMYFUNCTION("LEFT(INDEX(SPLIT(L16, "" ""), 4), 2)"),"14")</f>
        <v>14</v>
      </c>
      <c r="K16" s="2" t="s">
        <v>18300</v>
      </c>
      <c r="L16" s="4" t="s">
        <v>18279</v>
      </c>
    </row>
    <row r="17" spans="1:12">
      <c r="A17" s="1" t="s">
        <v>10409</v>
      </c>
      <c r="B17" s="1">
        <v>1</v>
      </c>
      <c r="C17" s="1" t="s">
        <v>18315</v>
      </c>
      <c r="D17" s="1" t="s">
        <v>10305</v>
      </c>
      <c r="E17" s="1" t="s">
        <v>18316</v>
      </c>
      <c r="H17" s="1" t="s">
        <v>18277</v>
      </c>
      <c r="J17" s="4" t="str">
        <f ca="1">IFERROR(__xludf.DUMMYFUNCTION("LEFT(INDEX(SPLIT(L17, "" ""), 4), 2)"),"14")</f>
        <v>14</v>
      </c>
      <c r="K17" s="2" t="s">
        <v>18300</v>
      </c>
      <c r="L17" s="4" t="s">
        <v>18279</v>
      </c>
    </row>
    <row r="18" spans="1:12">
      <c r="A18" s="1" t="s">
        <v>10369</v>
      </c>
      <c r="B18" s="1">
        <v>4</v>
      </c>
      <c r="C18" s="1" t="s">
        <v>18317</v>
      </c>
      <c r="D18" s="1" t="s">
        <v>18313</v>
      </c>
      <c r="E18" s="1" t="s">
        <v>18318</v>
      </c>
      <c r="H18" s="1" t="s">
        <v>18277</v>
      </c>
      <c r="J18" s="4" t="str">
        <f ca="1">IFERROR(__xludf.DUMMYFUNCTION("LEFT(INDEX(SPLIT(L18, "" ""), 4), 2)"),"14")</f>
        <v>14</v>
      </c>
      <c r="K18" s="2" t="s">
        <v>18300</v>
      </c>
      <c r="L18" s="4" t="s">
        <v>18279</v>
      </c>
    </row>
    <row r="19" spans="1:12">
      <c r="A19" s="1" t="s">
        <v>18319</v>
      </c>
      <c r="B19" s="1">
        <v>5</v>
      </c>
      <c r="C19" s="1" t="s">
        <v>18320</v>
      </c>
      <c r="D19" s="1" t="s">
        <v>10300</v>
      </c>
      <c r="E19" s="1" t="s">
        <v>18321</v>
      </c>
      <c r="H19" s="1" t="s">
        <v>18277</v>
      </c>
      <c r="J19" s="4" t="str">
        <f ca="1">IFERROR(__xludf.DUMMYFUNCTION("LEFT(INDEX(SPLIT(L19, "" ""), 4), 2)"),"14")</f>
        <v>14</v>
      </c>
      <c r="K19" s="2" t="s">
        <v>18278</v>
      </c>
      <c r="L19" s="4" t="s">
        <v>18279</v>
      </c>
    </row>
    <row r="20" spans="1:12">
      <c r="A20" s="1" t="s">
        <v>10335</v>
      </c>
      <c r="B20" s="1">
        <v>5</v>
      </c>
      <c r="C20" s="1" t="s">
        <v>18322</v>
      </c>
      <c r="D20" s="1" t="s">
        <v>10305</v>
      </c>
      <c r="E20" s="1" t="s">
        <v>10336</v>
      </c>
      <c r="H20" s="1" t="s">
        <v>18277</v>
      </c>
      <c r="J20" s="4" t="str">
        <f ca="1">IFERROR(__xludf.DUMMYFUNCTION("LEFT(INDEX(SPLIT(L20, "" ""), 4), 2)"),"14")</f>
        <v>14</v>
      </c>
      <c r="K20" s="2" t="s">
        <v>18300</v>
      </c>
      <c r="L20" s="4" t="s">
        <v>18279</v>
      </c>
    </row>
    <row r="21" spans="1:12">
      <c r="A21" s="1" t="s">
        <v>18323</v>
      </c>
      <c r="B21" s="1">
        <v>1</v>
      </c>
      <c r="C21" s="1" t="s">
        <v>18324</v>
      </c>
      <c r="D21" s="1" t="s">
        <v>10305</v>
      </c>
      <c r="E21" s="1" t="s">
        <v>18325</v>
      </c>
      <c r="H21" s="1" t="s">
        <v>18277</v>
      </c>
      <c r="J21" s="4" t="str">
        <f ca="1">IFERROR(__xludf.DUMMYFUNCTION("LEFT(INDEX(SPLIT(L21, "" ""), 4), 2)"),"14")</f>
        <v>14</v>
      </c>
      <c r="K21" s="2" t="s">
        <v>18278</v>
      </c>
      <c r="L21" s="4" t="s">
        <v>18279</v>
      </c>
    </row>
    <row r="22" spans="1:12">
      <c r="A22" s="1" t="s">
        <v>509</v>
      </c>
      <c r="B22" s="1">
        <v>5</v>
      </c>
      <c r="C22" s="1" t="s">
        <v>18326</v>
      </c>
      <c r="D22" s="1" t="s">
        <v>10300</v>
      </c>
      <c r="E22" s="1" t="s">
        <v>18327</v>
      </c>
      <c r="H22" s="1" t="s">
        <v>18277</v>
      </c>
      <c r="J22" s="4" t="str">
        <f ca="1">IFERROR(__xludf.DUMMYFUNCTION("LEFT(INDEX(SPLIT(L22, "" ""), 4), 2)"),"14")</f>
        <v>14</v>
      </c>
      <c r="K22" s="2" t="s">
        <v>18278</v>
      </c>
      <c r="L22" s="4" t="s">
        <v>18279</v>
      </c>
    </row>
    <row r="23" spans="1:12">
      <c r="A23" s="1" t="s">
        <v>11677</v>
      </c>
      <c r="B23" s="1">
        <v>4</v>
      </c>
      <c r="C23" s="1" t="s">
        <v>18328</v>
      </c>
      <c r="D23" s="1" t="s">
        <v>10288</v>
      </c>
      <c r="E23" s="1" t="s">
        <v>18329</v>
      </c>
      <c r="H23" s="1" t="s">
        <v>18277</v>
      </c>
      <c r="J23" s="4" t="str">
        <f ca="1">IFERROR(__xludf.DUMMYFUNCTION("LEFT(INDEX(SPLIT(L23, "" ""), 4), 2)"),"14")</f>
        <v>14</v>
      </c>
      <c r="K23" s="2" t="s">
        <v>18311</v>
      </c>
      <c r="L23" s="4" t="s">
        <v>18279</v>
      </c>
    </row>
    <row r="24" spans="1:12">
      <c r="A24" s="1" t="s">
        <v>18330</v>
      </c>
      <c r="B24" s="1">
        <v>5</v>
      </c>
      <c r="C24" s="1" t="s">
        <v>18331</v>
      </c>
      <c r="D24" s="1" t="s">
        <v>10305</v>
      </c>
      <c r="E24" s="1" t="s">
        <v>18332</v>
      </c>
      <c r="H24" s="1" t="s">
        <v>18277</v>
      </c>
      <c r="J24" s="4" t="str">
        <f ca="1">IFERROR(__xludf.DUMMYFUNCTION("LEFT(INDEX(SPLIT(L24, "" ""), 4), 2)"),"14")</f>
        <v>14</v>
      </c>
      <c r="K24" s="2" t="s">
        <v>18333</v>
      </c>
      <c r="L24" s="4" t="s">
        <v>18279</v>
      </c>
    </row>
    <row r="25" spans="1:12">
      <c r="A25" s="1" t="s">
        <v>18334</v>
      </c>
      <c r="B25" s="1">
        <v>4</v>
      </c>
      <c r="C25" s="1" t="s">
        <v>18335</v>
      </c>
      <c r="D25" s="1" t="s">
        <v>10293</v>
      </c>
      <c r="E25" s="1" t="s">
        <v>18336</v>
      </c>
      <c r="H25" s="1" t="s">
        <v>18277</v>
      </c>
      <c r="J25" s="4" t="str">
        <f ca="1">IFERROR(__xludf.DUMMYFUNCTION("LEFT(INDEX(SPLIT(L25, "" ""), 4), 2)"),"14")</f>
        <v>14</v>
      </c>
      <c r="K25" s="2" t="s">
        <v>18278</v>
      </c>
      <c r="L25" s="4" t="s">
        <v>18279</v>
      </c>
    </row>
    <row r="26" spans="1:12">
      <c r="A26" s="1" t="s">
        <v>18337</v>
      </c>
      <c r="B26" s="1">
        <v>5</v>
      </c>
      <c r="C26" s="1" t="s">
        <v>18338</v>
      </c>
      <c r="D26" s="1" t="s">
        <v>10293</v>
      </c>
      <c r="E26" s="1" t="s">
        <v>18339</v>
      </c>
      <c r="H26" s="1" t="s">
        <v>18277</v>
      </c>
      <c r="J26" s="4" t="str">
        <f ca="1">IFERROR(__xludf.DUMMYFUNCTION("LEFT(INDEX(SPLIT(L26, "" ""), 4), 2)"),"14")</f>
        <v>14</v>
      </c>
      <c r="K26" s="2" t="s">
        <v>18278</v>
      </c>
      <c r="L26" s="4" t="s">
        <v>18279</v>
      </c>
    </row>
    <row r="27" spans="1:12">
      <c r="A27" s="1" t="s">
        <v>9200</v>
      </c>
      <c r="B27" s="1">
        <v>2</v>
      </c>
      <c r="C27" s="1" t="s">
        <v>18340</v>
      </c>
      <c r="D27" s="1" t="s">
        <v>10300</v>
      </c>
      <c r="E27" s="1" t="s">
        <v>18341</v>
      </c>
      <c r="H27" s="1" t="s">
        <v>18277</v>
      </c>
      <c r="J27" s="4" t="str">
        <f ca="1">IFERROR(__xludf.DUMMYFUNCTION("LEFT(INDEX(SPLIT(L27, "" ""), 4), 2)"),"14")</f>
        <v>14</v>
      </c>
      <c r="K27" s="2" t="s">
        <v>18300</v>
      </c>
      <c r="L27" s="4" t="s">
        <v>18279</v>
      </c>
    </row>
    <row r="28" spans="1:12">
      <c r="A28" s="1" t="s">
        <v>18342</v>
      </c>
      <c r="B28" s="1">
        <v>5</v>
      </c>
      <c r="C28" s="1" t="s">
        <v>18343</v>
      </c>
      <c r="D28" s="1" t="s">
        <v>10479</v>
      </c>
      <c r="E28" s="1" t="s">
        <v>18344</v>
      </c>
      <c r="H28" s="1" t="s">
        <v>18277</v>
      </c>
      <c r="J28" s="4" t="str">
        <f ca="1">IFERROR(__xludf.DUMMYFUNCTION("LEFT(INDEX(SPLIT(L28, "" ""), 4), 2)"),"14")</f>
        <v>14</v>
      </c>
      <c r="K28" s="2" t="s">
        <v>18345</v>
      </c>
      <c r="L28" s="4" t="s">
        <v>18279</v>
      </c>
    </row>
    <row r="29" spans="1:12">
      <c r="A29" s="1" t="s">
        <v>18346</v>
      </c>
      <c r="B29" s="1">
        <v>5</v>
      </c>
      <c r="C29" s="1" t="s">
        <v>18347</v>
      </c>
      <c r="D29" s="1" t="s">
        <v>10300</v>
      </c>
      <c r="E29" s="1" t="s">
        <v>18347</v>
      </c>
      <c r="H29" s="1" t="s">
        <v>18277</v>
      </c>
      <c r="J29" s="4" t="str">
        <f ca="1">IFERROR(__xludf.DUMMYFUNCTION("LEFT(INDEX(SPLIT(L29, "" ""), 4), 2)"),"14")</f>
        <v>14</v>
      </c>
      <c r="K29" s="2" t="s">
        <v>18348</v>
      </c>
      <c r="L29" s="4" t="s">
        <v>18279</v>
      </c>
    </row>
    <row r="30" spans="1:12">
      <c r="A30" s="1" t="s">
        <v>18349</v>
      </c>
      <c r="B30" s="1">
        <v>4</v>
      </c>
      <c r="C30" s="1" t="s">
        <v>18350</v>
      </c>
      <c r="D30" s="1" t="s">
        <v>10305</v>
      </c>
      <c r="E30" s="1" t="s">
        <v>18351</v>
      </c>
      <c r="H30" s="1" t="s">
        <v>18277</v>
      </c>
      <c r="J30" s="4" t="str">
        <f ca="1">IFERROR(__xludf.DUMMYFUNCTION("LEFT(INDEX(SPLIT(L30, "" ""), 4), 2)"),"14")</f>
        <v>14</v>
      </c>
      <c r="K30" s="2" t="s">
        <v>18311</v>
      </c>
      <c r="L30" s="4" t="s">
        <v>18279</v>
      </c>
    </row>
    <row r="31" spans="1:12">
      <c r="A31" s="1" t="s">
        <v>18352</v>
      </c>
      <c r="B31" s="1">
        <v>5</v>
      </c>
      <c r="C31" s="1" t="s">
        <v>2861</v>
      </c>
      <c r="D31" s="1" t="s">
        <v>10305</v>
      </c>
      <c r="E31" s="1" t="s">
        <v>18353</v>
      </c>
      <c r="H31" s="1" t="s">
        <v>18277</v>
      </c>
      <c r="J31" s="4" t="str">
        <f ca="1">IFERROR(__xludf.DUMMYFUNCTION("LEFT(INDEX(SPLIT(L31, "" ""), 4), 2)"),"14")</f>
        <v>14</v>
      </c>
      <c r="K31" s="2" t="s">
        <v>18278</v>
      </c>
      <c r="L31" s="4" t="s">
        <v>18279</v>
      </c>
    </row>
    <row r="32" spans="1:12">
      <c r="A32" s="1" t="s">
        <v>8552</v>
      </c>
      <c r="B32" s="1">
        <v>5</v>
      </c>
      <c r="C32" s="1" t="s">
        <v>18354</v>
      </c>
      <c r="D32" s="1" t="s">
        <v>10347</v>
      </c>
      <c r="E32" s="1" t="s">
        <v>18355</v>
      </c>
      <c r="H32" s="1" t="s">
        <v>18277</v>
      </c>
      <c r="J32" s="4" t="str">
        <f ca="1">IFERROR(__xludf.DUMMYFUNCTION("LEFT(INDEX(SPLIT(L32, "" ""), 4), 2)"),"14")</f>
        <v>14</v>
      </c>
      <c r="K32" s="2" t="s">
        <v>18311</v>
      </c>
      <c r="L32" s="4" t="s">
        <v>18279</v>
      </c>
    </row>
    <row r="33" spans="1:12">
      <c r="A33" s="1" t="s">
        <v>18356</v>
      </c>
      <c r="B33" s="1">
        <v>5</v>
      </c>
      <c r="C33" s="1" t="s">
        <v>18357</v>
      </c>
      <c r="D33" s="1" t="s">
        <v>10479</v>
      </c>
      <c r="E33" s="1" t="s">
        <v>18358</v>
      </c>
      <c r="H33" s="1" t="s">
        <v>18277</v>
      </c>
      <c r="J33" s="4" t="str">
        <f ca="1">IFERROR(__xludf.DUMMYFUNCTION("LEFT(INDEX(SPLIT(L33, "" ""), 4), 2)"),"14")</f>
        <v>14</v>
      </c>
      <c r="K33" s="2" t="s">
        <v>18359</v>
      </c>
      <c r="L33" s="4" t="s">
        <v>18279</v>
      </c>
    </row>
    <row r="34" spans="1:12">
      <c r="A34" s="1" t="s">
        <v>18360</v>
      </c>
      <c r="B34" s="1">
        <v>5</v>
      </c>
      <c r="C34" s="1" t="s">
        <v>18361</v>
      </c>
      <c r="D34" s="1" t="s">
        <v>10293</v>
      </c>
      <c r="E34" s="1" t="s">
        <v>18362</v>
      </c>
      <c r="H34" s="1" t="s">
        <v>18277</v>
      </c>
      <c r="J34" s="4" t="str">
        <f ca="1">IFERROR(__xludf.DUMMYFUNCTION("LEFT(INDEX(SPLIT(L34, "" ""), 4), 2)"),"14")</f>
        <v>14</v>
      </c>
      <c r="K34" s="2" t="s">
        <v>18278</v>
      </c>
      <c r="L34" s="4" t="s">
        <v>18279</v>
      </c>
    </row>
    <row r="35" spans="1:12">
      <c r="A35" s="1" t="s">
        <v>18363</v>
      </c>
      <c r="B35" s="1">
        <v>5</v>
      </c>
      <c r="C35" s="1" t="s">
        <v>18364</v>
      </c>
      <c r="D35" s="1" t="s">
        <v>10288</v>
      </c>
      <c r="E35" s="1" t="s">
        <v>18365</v>
      </c>
      <c r="H35" s="1" t="s">
        <v>18277</v>
      </c>
      <c r="J35" s="4" t="str">
        <f ca="1">IFERROR(__xludf.DUMMYFUNCTION("LEFT(INDEX(SPLIT(L35, "" ""), 4), 2)"),"14")</f>
        <v>14</v>
      </c>
      <c r="K35" s="2" t="s">
        <v>18345</v>
      </c>
      <c r="L35" s="4" t="s">
        <v>18279</v>
      </c>
    </row>
    <row r="36" spans="1:12">
      <c r="A36" s="1" t="s">
        <v>18366</v>
      </c>
      <c r="B36" s="1">
        <v>2</v>
      </c>
      <c r="C36" s="1" t="s">
        <v>18367</v>
      </c>
      <c r="D36" s="1" t="s">
        <v>10293</v>
      </c>
      <c r="E36" s="1" t="s">
        <v>18368</v>
      </c>
      <c r="H36" s="1" t="s">
        <v>18277</v>
      </c>
      <c r="J36" s="4" t="str">
        <f ca="1">IFERROR(__xludf.DUMMYFUNCTION("LEFT(INDEX(SPLIT(L36, "" ""), 4), 2)"),"14")</f>
        <v>14</v>
      </c>
      <c r="K36" s="2" t="s">
        <v>18278</v>
      </c>
      <c r="L36" s="4" t="s">
        <v>18279</v>
      </c>
    </row>
    <row r="37" spans="1:12">
      <c r="A37" s="1" t="s">
        <v>2322</v>
      </c>
      <c r="B37" s="1">
        <v>5</v>
      </c>
      <c r="C37" s="1" t="s">
        <v>18369</v>
      </c>
      <c r="D37" s="1" t="s">
        <v>10305</v>
      </c>
      <c r="E37" s="1" t="s">
        <v>18370</v>
      </c>
      <c r="H37" s="1" t="s">
        <v>18277</v>
      </c>
      <c r="J37" s="4" t="str">
        <f ca="1">IFERROR(__xludf.DUMMYFUNCTION("LEFT(INDEX(SPLIT(L37, "" ""), 4), 2)"),"14")</f>
        <v>14</v>
      </c>
      <c r="K37" s="2" t="s">
        <v>18278</v>
      </c>
      <c r="L37" s="4" t="s">
        <v>18279</v>
      </c>
    </row>
    <row r="38" spans="1:12">
      <c r="A38" s="1" t="s">
        <v>18371</v>
      </c>
      <c r="B38" s="1">
        <v>5</v>
      </c>
      <c r="C38" s="1" t="s">
        <v>2426</v>
      </c>
      <c r="D38" s="1" t="s">
        <v>10305</v>
      </c>
      <c r="E38" s="1" t="s">
        <v>18372</v>
      </c>
      <c r="H38" s="1" t="s">
        <v>18277</v>
      </c>
      <c r="J38" s="4" t="str">
        <f ca="1">IFERROR(__xludf.DUMMYFUNCTION("LEFT(INDEX(SPLIT(L38, "" ""), 4), 2)"),"14")</f>
        <v>14</v>
      </c>
      <c r="K38" s="2" t="s">
        <v>18278</v>
      </c>
      <c r="L38" s="4" t="s">
        <v>18279</v>
      </c>
    </row>
    <row r="39" spans="1:12">
      <c r="A39" s="1" t="s">
        <v>10391</v>
      </c>
      <c r="B39" s="1">
        <v>5</v>
      </c>
      <c r="C39" s="1" t="s">
        <v>18373</v>
      </c>
      <c r="D39" s="1" t="s">
        <v>10300</v>
      </c>
      <c r="E39" s="1" t="s">
        <v>18374</v>
      </c>
      <c r="H39" s="1" t="s">
        <v>18277</v>
      </c>
      <c r="J39" s="4" t="str">
        <f ca="1">IFERROR(__xludf.DUMMYFUNCTION("LEFT(INDEX(SPLIT(L39, "" ""), 4), 2)"),"14")</f>
        <v>14</v>
      </c>
      <c r="K39" s="2" t="s">
        <v>18300</v>
      </c>
      <c r="L39" s="4" t="s">
        <v>18279</v>
      </c>
    </row>
    <row r="40" spans="1:12">
      <c r="A40" s="1" t="s">
        <v>18375</v>
      </c>
      <c r="B40" s="1">
        <v>5</v>
      </c>
      <c r="C40" s="1" t="s">
        <v>169</v>
      </c>
      <c r="D40" s="1" t="s">
        <v>10293</v>
      </c>
      <c r="E40" s="1" t="s">
        <v>18376</v>
      </c>
      <c r="H40" s="1" t="s">
        <v>18277</v>
      </c>
      <c r="J40" s="4" t="str">
        <f ca="1">IFERROR(__xludf.DUMMYFUNCTION("LEFT(INDEX(SPLIT(L40, "" ""), 4), 2)"),"14")</f>
        <v>14</v>
      </c>
      <c r="K40" s="2" t="s">
        <v>18278</v>
      </c>
      <c r="L40" s="4" t="s">
        <v>18279</v>
      </c>
    </row>
    <row r="41" spans="1:12">
      <c r="A41" s="1" t="s">
        <v>18377</v>
      </c>
      <c r="B41" s="1">
        <v>5</v>
      </c>
      <c r="C41" s="1" t="s">
        <v>4110</v>
      </c>
      <c r="D41" s="1" t="s">
        <v>10293</v>
      </c>
      <c r="E41" s="1" t="s">
        <v>18378</v>
      </c>
      <c r="H41" s="1" t="s">
        <v>18277</v>
      </c>
      <c r="J41" s="4" t="str">
        <f ca="1">IFERROR(__xludf.DUMMYFUNCTION("LEFT(INDEX(SPLIT(L41, "" ""), 4), 2)"),"14")</f>
        <v>14</v>
      </c>
      <c r="K41" s="2" t="s">
        <v>18278</v>
      </c>
      <c r="L41" s="4" t="s">
        <v>18279</v>
      </c>
    </row>
    <row r="42" spans="1:12">
      <c r="A42" s="1" t="s">
        <v>18379</v>
      </c>
      <c r="B42" s="1">
        <v>5</v>
      </c>
      <c r="C42" s="1" t="s">
        <v>18380</v>
      </c>
      <c r="D42" s="1" t="s">
        <v>10288</v>
      </c>
      <c r="E42" s="1" t="s">
        <v>18381</v>
      </c>
      <c r="H42" s="1" t="s">
        <v>18277</v>
      </c>
      <c r="J42" s="4" t="str">
        <f ca="1">IFERROR(__xludf.DUMMYFUNCTION("LEFT(INDEX(SPLIT(L42, "" ""), 4), 2)"),"14")</f>
        <v>14</v>
      </c>
      <c r="K42" s="2" t="s">
        <v>18278</v>
      </c>
      <c r="L42" s="4" t="s">
        <v>18279</v>
      </c>
    </row>
    <row r="43" spans="1:12">
      <c r="A43" s="1" t="s">
        <v>10373</v>
      </c>
      <c r="B43" s="1">
        <v>5</v>
      </c>
      <c r="C43" s="1" t="s">
        <v>18382</v>
      </c>
      <c r="D43" s="1" t="s">
        <v>10300</v>
      </c>
      <c r="E43" s="1" t="s">
        <v>10375</v>
      </c>
      <c r="H43" s="1" t="s">
        <v>18277</v>
      </c>
      <c r="J43" s="4" t="str">
        <f ca="1">IFERROR(__xludf.DUMMYFUNCTION("LEFT(INDEX(SPLIT(L43, "" ""), 4), 2)"),"14")</f>
        <v>14</v>
      </c>
      <c r="K43" s="2" t="s">
        <v>18300</v>
      </c>
      <c r="L43" s="4" t="s">
        <v>18279</v>
      </c>
    </row>
    <row r="44" spans="1:12">
      <c r="A44" s="1" t="s">
        <v>10302</v>
      </c>
      <c r="B44" s="1">
        <v>4</v>
      </c>
      <c r="C44" s="1" t="s">
        <v>18383</v>
      </c>
      <c r="D44" s="1" t="s">
        <v>10305</v>
      </c>
      <c r="E44" s="1" t="s">
        <v>10306</v>
      </c>
      <c r="H44" s="1" t="s">
        <v>18277</v>
      </c>
      <c r="J44" s="4" t="str">
        <f ca="1">IFERROR(__xludf.DUMMYFUNCTION("LEFT(INDEX(SPLIT(L44, "" ""), 4), 2)"),"14")</f>
        <v>14</v>
      </c>
      <c r="K44" s="2" t="s">
        <v>18300</v>
      </c>
      <c r="L44" s="4" t="s">
        <v>18279</v>
      </c>
    </row>
    <row r="45" spans="1:12">
      <c r="A45" s="1" t="s">
        <v>1182</v>
      </c>
      <c r="B45" s="1">
        <v>5</v>
      </c>
      <c r="C45" s="1" t="s">
        <v>18384</v>
      </c>
      <c r="D45" s="1" t="s">
        <v>10300</v>
      </c>
      <c r="E45" s="1" t="s">
        <v>18385</v>
      </c>
      <c r="H45" s="1" t="s">
        <v>18277</v>
      </c>
      <c r="J45" s="4" t="str">
        <f ca="1">IFERROR(__xludf.DUMMYFUNCTION("LEFT(INDEX(SPLIT(L45, "" ""), 4), 2)"),"14")</f>
        <v>14</v>
      </c>
      <c r="K45" s="2" t="s">
        <v>18278</v>
      </c>
      <c r="L45" s="4" t="s">
        <v>18279</v>
      </c>
    </row>
    <row r="46" spans="1:12">
      <c r="A46" s="1" t="s">
        <v>18386</v>
      </c>
      <c r="B46" s="1">
        <v>5</v>
      </c>
      <c r="C46" s="1" t="s">
        <v>18387</v>
      </c>
      <c r="D46" s="1" t="s">
        <v>10300</v>
      </c>
      <c r="E46" s="1" t="s">
        <v>18388</v>
      </c>
      <c r="H46" s="1" t="s">
        <v>18277</v>
      </c>
      <c r="J46" s="4" t="str">
        <f ca="1">IFERROR(__xludf.DUMMYFUNCTION("LEFT(INDEX(SPLIT(L46, "" ""), 4), 2)"),"14")</f>
        <v>14</v>
      </c>
      <c r="K46" s="2" t="s">
        <v>18278</v>
      </c>
      <c r="L46" s="4" t="s">
        <v>18279</v>
      </c>
    </row>
    <row r="47" spans="1:12">
      <c r="A47" s="1" t="s">
        <v>18389</v>
      </c>
      <c r="B47" s="1">
        <v>3</v>
      </c>
      <c r="C47" s="1" t="s">
        <v>18390</v>
      </c>
      <c r="D47" s="1" t="s">
        <v>10305</v>
      </c>
      <c r="E47" s="1" t="s">
        <v>18391</v>
      </c>
      <c r="H47" s="1" t="s">
        <v>18277</v>
      </c>
      <c r="J47" s="4" t="str">
        <f ca="1">IFERROR(__xludf.DUMMYFUNCTION("LEFT(INDEX(SPLIT(L47, "" ""), 4), 2)"),"14")</f>
        <v>14</v>
      </c>
      <c r="K47" s="2" t="s">
        <v>18278</v>
      </c>
      <c r="L47" s="4" t="s">
        <v>18279</v>
      </c>
    </row>
    <row r="48" spans="1:12">
      <c r="A48" s="1" t="s">
        <v>18392</v>
      </c>
      <c r="B48" s="1">
        <v>3</v>
      </c>
      <c r="C48" s="1" t="s">
        <v>5047</v>
      </c>
      <c r="D48" s="1" t="s">
        <v>10305</v>
      </c>
      <c r="E48" s="1" t="s">
        <v>18393</v>
      </c>
      <c r="H48" s="1" t="s">
        <v>18277</v>
      </c>
      <c r="J48" s="4" t="str">
        <f ca="1">IFERROR(__xludf.DUMMYFUNCTION("LEFT(INDEX(SPLIT(L48, "" ""), 4), 2)"),"14")</f>
        <v>14</v>
      </c>
      <c r="K48" s="2" t="s">
        <v>18278</v>
      </c>
      <c r="L48" s="4" t="s">
        <v>18279</v>
      </c>
    </row>
    <row r="49" spans="1:12">
      <c r="A49" s="1" t="s">
        <v>18394</v>
      </c>
      <c r="B49" s="1">
        <v>5</v>
      </c>
      <c r="C49" s="1" t="s">
        <v>18395</v>
      </c>
      <c r="D49" s="1" t="s">
        <v>18396</v>
      </c>
      <c r="E49" s="1" t="s">
        <v>18397</v>
      </c>
      <c r="H49" s="1" t="s">
        <v>18277</v>
      </c>
      <c r="J49" s="4" t="str">
        <f ca="1">IFERROR(__xludf.DUMMYFUNCTION("LEFT(INDEX(SPLIT(L49, "" ""), 4), 2)"),"14")</f>
        <v>14</v>
      </c>
      <c r="K49" s="2" t="s">
        <v>18300</v>
      </c>
      <c r="L49" s="4" t="s">
        <v>18279</v>
      </c>
    </row>
    <row r="50" spans="1:12">
      <c r="A50" s="1" t="s">
        <v>18398</v>
      </c>
      <c r="B50" s="1">
        <v>5</v>
      </c>
      <c r="C50" s="1" t="s">
        <v>18399</v>
      </c>
      <c r="D50" s="1" t="s">
        <v>18313</v>
      </c>
      <c r="E50" s="1" t="s">
        <v>18400</v>
      </c>
      <c r="H50" s="1" t="s">
        <v>18277</v>
      </c>
      <c r="J50" s="4" t="str">
        <f ca="1">IFERROR(__xludf.DUMMYFUNCTION("LEFT(INDEX(SPLIT(L50, "" ""), 4), 2)"),"14")</f>
        <v>14</v>
      </c>
      <c r="K50" s="2" t="s">
        <v>18401</v>
      </c>
      <c r="L50" s="4" t="s">
        <v>18279</v>
      </c>
    </row>
    <row r="51" spans="1:12">
      <c r="A51" s="1" t="s">
        <v>18402</v>
      </c>
      <c r="B51" s="1">
        <v>5</v>
      </c>
      <c r="C51" s="1" t="s">
        <v>18403</v>
      </c>
      <c r="D51" s="1" t="s">
        <v>10288</v>
      </c>
      <c r="E51" s="1" t="s">
        <v>18404</v>
      </c>
      <c r="H51" s="1" t="s">
        <v>18277</v>
      </c>
      <c r="J51" s="4" t="str">
        <f ca="1">IFERROR(__xludf.DUMMYFUNCTION("LEFT(INDEX(SPLIT(L51, "" ""), 4), 2)"),"14")</f>
        <v>14</v>
      </c>
      <c r="K51" s="2" t="s">
        <v>18278</v>
      </c>
      <c r="L51" s="4" t="s">
        <v>18279</v>
      </c>
    </row>
    <row r="52" spans="1:12">
      <c r="A52" s="1" t="s">
        <v>18405</v>
      </c>
      <c r="B52" s="1">
        <v>5</v>
      </c>
      <c r="C52" s="1" t="s">
        <v>18406</v>
      </c>
      <c r="D52" s="1" t="s">
        <v>10288</v>
      </c>
      <c r="E52" s="1" t="s">
        <v>18407</v>
      </c>
      <c r="H52" s="1" t="s">
        <v>18277</v>
      </c>
      <c r="J52" s="4" t="str">
        <f ca="1">IFERROR(__xludf.DUMMYFUNCTION("LEFT(INDEX(SPLIT(L52, "" ""), 4), 2)"),"14")</f>
        <v>14</v>
      </c>
      <c r="K52" s="2" t="s">
        <v>18345</v>
      </c>
      <c r="L52" s="4" t="s">
        <v>18279</v>
      </c>
    </row>
    <row r="53" spans="1:12">
      <c r="A53" s="1" t="s">
        <v>1335</v>
      </c>
      <c r="B53" s="1">
        <v>5</v>
      </c>
      <c r="C53" s="1" t="s">
        <v>18408</v>
      </c>
      <c r="D53" s="1" t="s">
        <v>10288</v>
      </c>
      <c r="E53" s="1" t="s">
        <v>18409</v>
      </c>
      <c r="H53" s="1" t="s">
        <v>18277</v>
      </c>
      <c r="J53" s="4" t="str">
        <f ca="1">IFERROR(__xludf.DUMMYFUNCTION("LEFT(INDEX(SPLIT(L53, "" ""), 4), 2)"),"14")</f>
        <v>14</v>
      </c>
      <c r="K53" s="2" t="s">
        <v>18311</v>
      </c>
      <c r="L53" s="4" t="s">
        <v>18279</v>
      </c>
    </row>
    <row r="54" spans="1:12">
      <c r="A54" s="1" t="s">
        <v>18410</v>
      </c>
      <c r="B54" s="1">
        <v>5</v>
      </c>
      <c r="C54" s="1" t="s">
        <v>5050</v>
      </c>
      <c r="D54" s="1" t="s">
        <v>10288</v>
      </c>
      <c r="E54" s="1" t="s">
        <v>18411</v>
      </c>
      <c r="H54" s="1" t="s">
        <v>18277</v>
      </c>
      <c r="J54" s="4" t="str">
        <f ca="1">IFERROR(__xludf.DUMMYFUNCTION("LEFT(INDEX(SPLIT(L54, "" ""), 4), 2)"),"14")</f>
        <v>14</v>
      </c>
      <c r="K54" s="2" t="s">
        <v>18278</v>
      </c>
      <c r="L54" s="4" t="s">
        <v>18279</v>
      </c>
    </row>
    <row r="55" spans="1:12">
      <c r="A55" s="1" t="s">
        <v>10388</v>
      </c>
      <c r="B55" s="1">
        <v>5</v>
      </c>
      <c r="C55" s="1" t="s">
        <v>18412</v>
      </c>
      <c r="D55" s="1" t="s">
        <v>10300</v>
      </c>
      <c r="E55" s="1" t="s">
        <v>10390</v>
      </c>
      <c r="H55" s="1" t="s">
        <v>18277</v>
      </c>
      <c r="J55" s="4" t="str">
        <f ca="1">IFERROR(__xludf.DUMMYFUNCTION("LEFT(INDEX(SPLIT(L55, "" ""), 4), 2)"),"14")</f>
        <v>14</v>
      </c>
      <c r="K55" s="2" t="s">
        <v>18300</v>
      </c>
      <c r="L55" s="4" t="s">
        <v>18279</v>
      </c>
    </row>
    <row r="56" spans="1:12">
      <c r="A56" s="1" t="s">
        <v>18413</v>
      </c>
      <c r="B56" s="1">
        <v>5</v>
      </c>
      <c r="C56" s="1" t="s">
        <v>18414</v>
      </c>
      <c r="D56" s="1" t="s">
        <v>10293</v>
      </c>
      <c r="E56" s="1" t="s">
        <v>18415</v>
      </c>
      <c r="H56" s="1" t="s">
        <v>18277</v>
      </c>
      <c r="J56" s="4" t="str">
        <f ca="1">IFERROR(__xludf.DUMMYFUNCTION("LEFT(INDEX(SPLIT(L56, "" ""), 4), 2)"),"14")</f>
        <v>14</v>
      </c>
      <c r="K56" s="2" t="s">
        <v>18345</v>
      </c>
      <c r="L56" s="4" t="s">
        <v>18279</v>
      </c>
    </row>
    <row r="57" spans="1:12">
      <c r="A57" s="1" t="s">
        <v>18416</v>
      </c>
      <c r="B57" s="1">
        <v>5</v>
      </c>
      <c r="C57" s="1" t="s">
        <v>18417</v>
      </c>
      <c r="D57" s="1" t="s">
        <v>10293</v>
      </c>
      <c r="E57" s="1" t="s">
        <v>18418</v>
      </c>
      <c r="H57" s="1" t="s">
        <v>18277</v>
      </c>
      <c r="J57" s="4" t="str">
        <f ca="1">IFERROR(__xludf.DUMMYFUNCTION("LEFT(INDEX(SPLIT(L57, "" ""), 4), 2)"),"14")</f>
        <v>14</v>
      </c>
      <c r="K57" s="2" t="s">
        <v>18278</v>
      </c>
      <c r="L57" s="4" t="s">
        <v>18279</v>
      </c>
    </row>
    <row r="58" spans="1:12">
      <c r="A58" s="1" t="s">
        <v>10363</v>
      </c>
      <c r="B58" s="1">
        <v>5</v>
      </c>
      <c r="C58" s="1" t="s">
        <v>18419</v>
      </c>
      <c r="D58" s="1" t="s">
        <v>10305</v>
      </c>
      <c r="E58" s="1" t="s">
        <v>10365</v>
      </c>
      <c r="H58" s="1" t="s">
        <v>18277</v>
      </c>
      <c r="J58" s="4" t="str">
        <f ca="1">IFERROR(__xludf.DUMMYFUNCTION("LEFT(INDEX(SPLIT(L58, "" ""), 4), 2)"),"14")</f>
        <v>14</v>
      </c>
      <c r="K58" s="2" t="s">
        <v>18300</v>
      </c>
      <c r="L58" s="4" t="s">
        <v>18279</v>
      </c>
    </row>
    <row r="59" spans="1:12">
      <c r="A59" s="1" t="s">
        <v>10608</v>
      </c>
      <c r="B59" s="1">
        <v>5</v>
      </c>
      <c r="C59" s="1" t="s">
        <v>18420</v>
      </c>
      <c r="D59" s="1" t="s">
        <v>10293</v>
      </c>
      <c r="E59" s="1" t="s">
        <v>18421</v>
      </c>
      <c r="H59" s="1" t="s">
        <v>18277</v>
      </c>
      <c r="J59" s="4" t="str">
        <f ca="1">IFERROR(__xludf.DUMMYFUNCTION("LEFT(INDEX(SPLIT(L59, "" ""), 4), 2)"),"14")</f>
        <v>14</v>
      </c>
      <c r="K59" s="2" t="s">
        <v>18300</v>
      </c>
      <c r="L59" s="4" t="s">
        <v>18279</v>
      </c>
    </row>
    <row r="60" spans="1:12">
      <c r="A60" s="1" t="s">
        <v>18422</v>
      </c>
      <c r="B60" s="1">
        <v>5</v>
      </c>
      <c r="C60" s="1" t="s">
        <v>18423</v>
      </c>
      <c r="D60" s="1" t="s">
        <v>10300</v>
      </c>
      <c r="E60" s="1" t="s">
        <v>18424</v>
      </c>
      <c r="H60" s="1" t="s">
        <v>18277</v>
      </c>
      <c r="J60" s="4" t="str">
        <f ca="1">IFERROR(__xludf.DUMMYFUNCTION("LEFT(INDEX(SPLIT(L60, "" ""), 4), 2)"),"14")</f>
        <v>14</v>
      </c>
      <c r="K60" s="2" t="s">
        <v>18278</v>
      </c>
      <c r="L60" s="4" t="s">
        <v>18279</v>
      </c>
    </row>
    <row r="61" spans="1:12">
      <c r="A61" s="1" t="s">
        <v>10382</v>
      </c>
      <c r="B61" s="1">
        <v>5</v>
      </c>
      <c r="C61" s="1" t="s">
        <v>18425</v>
      </c>
      <c r="D61" s="1" t="s">
        <v>18313</v>
      </c>
      <c r="E61" s="1" t="s">
        <v>10384</v>
      </c>
      <c r="H61" s="1" t="s">
        <v>18277</v>
      </c>
      <c r="J61" s="4" t="str">
        <f ca="1">IFERROR(__xludf.DUMMYFUNCTION("LEFT(INDEX(SPLIT(L61, "" ""), 4), 2)"),"14")</f>
        <v>14</v>
      </c>
      <c r="K61" s="2" t="s">
        <v>18300</v>
      </c>
      <c r="L61" s="4" t="s">
        <v>18279</v>
      </c>
    </row>
    <row r="62" spans="1:12">
      <c r="A62" s="1" t="s">
        <v>18426</v>
      </c>
      <c r="B62" s="1">
        <v>4</v>
      </c>
      <c r="C62" s="1" t="s">
        <v>18427</v>
      </c>
      <c r="D62" s="1" t="s">
        <v>10293</v>
      </c>
      <c r="E62" s="1" t="s">
        <v>18428</v>
      </c>
      <c r="H62" s="1" t="s">
        <v>18277</v>
      </c>
      <c r="J62" s="4" t="str">
        <f ca="1">IFERROR(__xludf.DUMMYFUNCTION("LEFT(INDEX(SPLIT(L62, "" ""), 4), 2)"),"14")</f>
        <v>14</v>
      </c>
      <c r="K62" s="2" t="s">
        <v>18278</v>
      </c>
      <c r="L62" s="4" t="s">
        <v>18279</v>
      </c>
    </row>
    <row r="63" spans="1:12">
      <c r="A63" s="1" t="s">
        <v>18429</v>
      </c>
      <c r="B63" s="1">
        <v>5</v>
      </c>
      <c r="C63" s="1" t="s">
        <v>18430</v>
      </c>
      <c r="D63" s="1" t="s">
        <v>10300</v>
      </c>
      <c r="E63" s="1" t="s">
        <v>18431</v>
      </c>
      <c r="H63" s="1" t="s">
        <v>18277</v>
      </c>
      <c r="J63" s="4" t="str">
        <f ca="1">IFERROR(__xludf.DUMMYFUNCTION("LEFT(INDEX(SPLIT(L63, "" ""), 4), 2)"),"14")</f>
        <v>14</v>
      </c>
      <c r="K63" s="2" t="s">
        <v>18278</v>
      </c>
      <c r="L63" s="4" t="s">
        <v>18279</v>
      </c>
    </row>
    <row r="64" spans="1:12">
      <c r="A64" s="1" t="s">
        <v>18432</v>
      </c>
      <c r="B64" s="1">
        <v>5</v>
      </c>
      <c r="C64" s="1" t="s">
        <v>18433</v>
      </c>
      <c r="D64" s="1" t="s">
        <v>10293</v>
      </c>
      <c r="E64" s="1" t="s">
        <v>18434</v>
      </c>
      <c r="H64" s="1" t="s">
        <v>18277</v>
      </c>
      <c r="J64" s="4" t="str">
        <f ca="1">IFERROR(__xludf.DUMMYFUNCTION("LEFT(INDEX(SPLIT(L64, "" ""), 4), 2)"),"14")</f>
        <v>14</v>
      </c>
      <c r="K64" s="2" t="s">
        <v>18278</v>
      </c>
      <c r="L64" s="4" t="s">
        <v>18279</v>
      </c>
    </row>
    <row r="65" spans="1:12">
      <c r="A65" s="1" t="s">
        <v>10591</v>
      </c>
      <c r="B65" s="1">
        <v>1</v>
      </c>
      <c r="C65" s="1" t="s">
        <v>18435</v>
      </c>
      <c r="D65" s="1" t="s">
        <v>10442</v>
      </c>
      <c r="E65" s="1" t="s">
        <v>10593</v>
      </c>
      <c r="H65" s="1" t="s">
        <v>18277</v>
      </c>
      <c r="J65" s="4" t="str">
        <f ca="1">IFERROR(__xludf.DUMMYFUNCTION("LEFT(INDEX(SPLIT(L65, "" ""), 4), 2)"),"14")</f>
        <v>14</v>
      </c>
      <c r="K65" s="2" t="s">
        <v>18300</v>
      </c>
      <c r="L65" s="4" t="s">
        <v>18279</v>
      </c>
    </row>
    <row r="66" spans="1:12">
      <c r="A66" s="1" t="s">
        <v>18436</v>
      </c>
      <c r="B66" s="1">
        <v>1</v>
      </c>
      <c r="C66" s="1" t="s">
        <v>18437</v>
      </c>
      <c r="D66" s="1" t="s">
        <v>10293</v>
      </c>
      <c r="E66" s="1" t="s">
        <v>18438</v>
      </c>
      <c r="H66" s="1" t="s">
        <v>18277</v>
      </c>
      <c r="J66" s="4" t="str">
        <f ca="1">IFERROR(__xludf.DUMMYFUNCTION("LEFT(INDEX(SPLIT(L66, "" ""), 4), 2)"),"14")</f>
        <v>14</v>
      </c>
      <c r="K66" s="2" t="s">
        <v>18278</v>
      </c>
      <c r="L66" s="4" t="s">
        <v>18279</v>
      </c>
    </row>
    <row r="67" spans="1:12">
      <c r="A67" s="1" t="s">
        <v>10307</v>
      </c>
      <c r="B67" s="1">
        <v>5</v>
      </c>
      <c r="C67" s="1" t="s">
        <v>18439</v>
      </c>
      <c r="D67" s="1" t="s">
        <v>10305</v>
      </c>
      <c r="E67" s="1" t="s">
        <v>10309</v>
      </c>
      <c r="H67" s="1" t="s">
        <v>18277</v>
      </c>
      <c r="J67" s="4" t="str">
        <f ca="1">IFERROR(__xludf.DUMMYFUNCTION("LEFT(INDEX(SPLIT(L67, "" ""), 4), 2)"),"14")</f>
        <v>14</v>
      </c>
      <c r="K67" s="2" t="s">
        <v>18300</v>
      </c>
      <c r="L67" s="4" t="s">
        <v>18279</v>
      </c>
    </row>
    <row r="68" spans="1:12">
      <c r="A68" s="1" t="s">
        <v>18440</v>
      </c>
      <c r="B68" s="1">
        <v>4</v>
      </c>
      <c r="C68" s="1" t="s">
        <v>18441</v>
      </c>
      <c r="D68" s="1" t="s">
        <v>10288</v>
      </c>
      <c r="E68" s="1" t="s">
        <v>18442</v>
      </c>
      <c r="H68" s="1" t="s">
        <v>18277</v>
      </c>
      <c r="J68" s="4" t="str">
        <f ca="1">IFERROR(__xludf.DUMMYFUNCTION("LEFT(INDEX(SPLIT(L68, "" ""), 4), 2)"),"14")</f>
        <v>14</v>
      </c>
      <c r="K68" s="2" t="s">
        <v>18278</v>
      </c>
      <c r="L68" s="4" t="s">
        <v>18279</v>
      </c>
    </row>
    <row r="69" spans="1:12">
      <c r="A69" s="1" t="s">
        <v>5044</v>
      </c>
      <c r="B69" s="1">
        <v>5</v>
      </c>
      <c r="C69" s="1" t="s">
        <v>5045</v>
      </c>
      <c r="D69" s="1" t="s">
        <v>10293</v>
      </c>
      <c r="E69" s="1" t="s">
        <v>18443</v>
      </c>
      <c r="H69" s="1" t="s">
        <v>18277</v>
      </c>
      <c r="J69" s="4" t="str">
        <f ca="1">IFERROR(__xludf.DUMMYFUNCTION("LEFT(INDEX(SPLIT(L69, "" ""), 4), 2)"),"14")</f>
        <v>14</v>
      </c>
      <c r="K69" s="2" t="s">
        <v>18278</v>
      </c>
      <c r="L69" s="4" t="s">
        <v>18279</v>
      </c>
    </row>
    <row r="70" spans="1:12">
      <c r="A70" s="1" t="s">
        <v>494</v>
      </c>
      <c r="B70" s="1">
        <v>5</v>
      </c>
      <c r="C70" s="1" t="s">
        <v>18444</v>
      </c>
      <c r="D70" s="1" t="s">
        <v>10288</v>
      </c>
      <c r="E70" s="1" t="s">
        <v>10298</v>
      </c>
      <c r="H70" s="1" t="s">
        <v>18277</v>
      </c>
      <c r="J70" s="4" t="str">
        <f ca="1">IFERROR(__xludf.DUMMYFUNCTION("LEFT(INDEX(SPLIT(L70, "" ""), 4), 2)"),"14")</f>
        <v>14</v>
      </c>
      <c r="K70" s="2" t="s">
        <v>18300</v>
      </c>
      <c r="L70" s="4" t="s">
        <v>18279</v>
      </c>
    </row>
    <row r="71" spans="1:12">
      <c r="A71" s="1" t="s">
        <v>18445</v>
      </c>
      <c r="B71" s="1">
        <v>5</v>
      </c>
      <c r="C71" s="1" t="s">
        <v>18446</v>
      </c>
      <c r="D71" s="1" t="s">
        <v>10347</v>
      </c>
      <c r="E71" s="1" t="s">
        <v>18447</v>
      </c>
      <c r="H71" s="1" t="s">
        <v>18277</v>
      </c>
      <c r="J71" s="4" t="str">
        <f ca="1">IFERROR(__xludf.DUMMYFUNCTION("LEFT(INDEX(SPLIT(L71, "" ""), 4), 2)"),"14")</f>
        <v>14</v>
      </c>
      <c r="K71" s="2" t="s">
        <v>18345</v>
      </c>
      <c r="L71" s="4" t="s">
        <v>18279</v>
      </c>
    </row>
    <row r="72" spans="1:12">
      <c r="A72" s="1" t="s">
        <v>10433</v>
      </c>
      <c r="B72" s="1">
        <v>5</v>
      </c>
      <c r="C72" s="1" t="s">
        <v>18448</v>
      </c>
      <c r="D72" s="1" t="s">
        <v>10293</v>
      </c>
      <c r="E72" s="1" t="s">
        <v>18449</v>
      </c>
      <c r="H72" s="1" t="s">
        <v>18277</v>
      </c>
      <c r="J72" s="4" t="str">
        <f ca="1">IFERROR(__xludf.DUMMYFUNCTION("LEFT(INDEX(SPLIT(L72, "" ""), 4), 2)"),"14")</f>
        <v>14</v>
      </c>
      <c r="K72" s="2" t="s">
        <v>18300</v>
      </c>
      <c r="L72" s="4" t="s">
        <v>18279</v>
      </c>
    </row>
    <row r="73" spans="1:12">
      <c r="A73" s="1" t="s">
        <v>10376</v>
      </c>
      <c r="B73" s="1">
        <v>5</v>
      </c>
      <c r="C73" s="1" t="s">
        <v>18450</v>
      </c>
      <c r="D73" s="1" t="s">
        <v>10288</v>
      </c>
      <c r="E73" s="1" t="s">
        <v>10378</v>
      </c>
      <c r="H73" s="1" t="s">
        <v>18277</v>
      </c>
      <c r="J73" s="4" t="str">
        <f ca="1">IFERROR(__xludf.DUMMYFUNCTION("LEFT(INDEX(SPLIT(L73, "" ""), 4), 2)"),"14")</f>
        <v>14</v>
      </c>
      <c r="K73" s="2" t="s">
        <v>18300</v>
      </c>
      <c r="L73" s="4" t="s">
        <v>18279</v>
      </c>
    </row>
    <row r="74" spans="1:12">
      <c r="A74" s="1" t="s">
        <v>10421</v>
      </c>
      <c r="B74" s="1">
        <v>5</v>
      </c>
      <c r="C74" s="1" t="s">
        <v>18451</v>
      </c>
      <c r="D74" s="1" t="s">
        <v>10300</v>
      </c>
      <c r="E74" s="1" t="s">
        <v>18452</v>
      </c>
      <c r="H74" s="1" t="s">
        <v>18277</v>
      </c>
      <c r="J74" s="4" t="str">
        <f ca="1">IFERROR(__xludf.DUMMYFUNCTION("LEFT(INDEX(SPLIT(L74, "" ""), 4), 2)"),"14")</f>
        <v>14</v>
      </c>
      <c r="K74" s="2" t="s">
        <v>18300</v>
      </c>
      <c r="L74" s="4" t="s">
        <v>18279</v>
      </c>
    </row>
    <row r="75" spans="1:12">
      <c r="A75" s="1" t="s">
        <v>18410</v>
      </c>
      <c r="B75" s="1">
        <v>1</v>
      </c>
      <c r="C75" s="1" t="s">
        <v>18453</v>
      </c>
      <c r="D75" s="1" t="s">
        <v>10300</v>
      </c>
      <c r="E75" s="1" t="s">
        <v>18454</v>
      </c>
      <c r="H75" s="1" t="s">
        <v>18277</v>
      </c>
      <c r="J75" s="4" t="str">
        <f ca="1">IFERROR(__xludf.DUMMYFUNCTION("LEFT(INDEX(SPLIT(L75, "" ""), 4), 2)"),"14")</f>
        <v>14</v>
      </c>
      <c r="K75" s="2" t="s">
        <v>18278</v>
      </c>
      <c r="L75" s="4" t="s">
        <v>18279</v>
      </c>
    </row>
    <row r="76" spans="1:12">
      <c r="A76" s="1" t="s">
        <v>18455</v>
      </c>
      <c r="B76" s="1">
        <v>5</v>
      </c>
      <c r="C76" s="1" t="s">
        <v>18456</v>
      </c>
      <c r="D76" s="1" t="s">
        <v>10293</v>
      </c>
      <c r="E76" s="1" t="s">
        <v>18457</v>
      </c>
      <c r="H76" s="1" t="s">
        <v>18277</v>
      </c>
      <c r="J76" s="4" t="str">
        <f ca="1">IFERROR(__xludf.DUMMYFUNCTION("LEFT(INDEX(SPLIT(L76, "" ""), 4), 2)"),"14")</f>
        <v>14</v>
      </c>
      <c r="K76" s="2" t="s">
        <v>18311</v>
      </c>
      <c r="L76" s="4" t="s">
        <v>18279</v>
      </c>
    </row>
    <row r="77" spans="1:12">
      <c r="A77" s="1" t="s">
        <v>10398</v>
      </c>
      <c r="B77" s="1">
        <v>5</v>
      </c>
      <c r="C77" s="1" t="s">
        <v>18458</v>
      </c>
      <c r="D77" s="1" t="s">
        <v>10442</v>
      </c>
      <c r="E77" s="1" t="s">
        <v>10400</v>
      </c>
      <c r="H77" s="1" t="s">
        <v>18277</v>
      </c>
      <c r="J77" s="4" t="str">
        <f ca="1">IFERROR(__xludf.DUMMYFUNCTION("LEFT(INDEX(SPLIT(L77, "" ""), 4), 2)"),"14")</f>
        <v>14</v>
      </c>
      <c r="K77" s="2" t="s">
        <v>18300</v>
      </c>
      <c r="L77" s="4" t="s">
        <v>18279</v>
      </c>
    </row>
    <row r="78" spans="1:12">
      <c r="A78" s="1" t="s">
        <v>18459</v>
      </c>
      <c r="B78" s="1">
        <v>5</v>
      </c>
      <c r="C78" s="1" t="s">
        <v>18460</v>
      </c>
      <c r="D78" s="1" t="s">
        <v>10300</v>
      </c>
      <c r="E78" s="1" t="s">
        <v>18461</v>
      </c>
      <c r="H78" s="1" t="s">
        <v>18277</v>
      </c>
      <c r="J78" s="4" t="str">
        <f ca="1">IFERROR(__xludf.DUMMYFUNCTION("LEFT(INDEX(SPLIT(L78, "" ""), 4), 2)"),"14")</f>
        <v>14</v>
      </c>
      <c r="K78" s="2" t="s">
        <v>18278</v>
      </c>
      <c r="L78" s="4" t="s">
        <v>18279</v>
      </c>
    </row>
    <row r="79" spans="1:12">
      <c r="A79" s="1" t="s">
        <v>18462</v>
      </c>
      <c r="B79" s="1">
        <v>5</v>
      </c>
      <c r="C79" s="1" t="s">
        <v>18463</v>
      </c>
      <c r="D79" s="1" t="s">
        <v>10293</v>
      </c>
      <c r="E79" s="1" t="s">
        <v>18464</v>
      </c>
      <c r="H79" s="1" t="s">
        <v>18277</v>
      </c>
      <c r="J79" s="4" t="str">
        <f ca="1">IFERROR(__xludf.DUMMYFUNCTION("LEFT(INDEX(SPLIT(L79, "" ""), 4), 2)"),"14")</f>
        <v>14</v>
      </c>
      <c r="K79" s="2" t="s">
        <v>18278</v>
      </c>
      <c r="L79" s="4" t="s">
        <v>18279</v>
      </c>
    </row>
    <row r="80" spans="1:12">
      <c r="A80" s="1" t="s">
        <v>18465</v>
      </c>
      <c r="B80" s="1">
        <v>5</v>
      </c>
      <c r="C80" s="1" t="s">
        <v>18466</v>
      </c>
      <c r="D80" s="1" t="s">
        <v>10479</v>
      </c>
      <c r="E80" s="1" t="s">
        <v>18467</v>
      </c>
      <c r="H80" s="1" t="s">
        <v>18277</v>
      </c>
      <c r="J80" s="4" t="str">
        <f ca="1">IFERROR(__xludf.DUMMYFUNCTION("LEFT(INDEX(SPLIT(L80, "" ""), 4), 2)"),"14")</f>
        <v>14</v>
      </c>
      <c r="K80" s="2" t="s">
        <v>18345</v>
      </c>
      <c r="L80" s="4" t="s">
        <v>18279</v>
      </c>
    </row>
    <row r="81" spans="1:12">
      <c r="A81" s="1" t="s">
        <v>10352</v>
      </c>
      <c r="B81" s="1">
        <v>5</v>
      </c>
      <c r="C81" s="1" t="s">
        <v>18468</v>
      </c>
      <c r="D81" s="1" t="s">
        <v>10479</v>
      </c>
      <c r="E81" s="1" t="s">
        <v>10353</v>
      </c>
      <c r="H81" s="1" t="s">
        <v>18277</v>
      </c>
      <c r="J81" s="4" t="str">
        <f ca="1">IFERROR(__xludf.DUMMYFUNCTION("LEFT(INDEX(SPLIT(L81, "" ""), 4), 2)"),"14")</f>
        <v>14</v>
      </c>
      <c r="K81" s="2" t="s">
        <v>18300</v>
      </c>
      <c r="L81" s="4" t="s">
        <v>18279</v>
      </c>
    </row>
    <row r="82" spans="1:12">
      <c r="A82" s="1" t="s">
        <v>956</v>
      </c>
      <c r="B82" s="1">
        <v>5</v>
      </c>
      <c r="C82" s="1" t="s">
        <v>18469</v>
      </c>
      <c r="D82" s="1" t="s">
        <v>10288</v>
      </c>
      <c r="E82" s="1" t="s">
        <v>18470</v>
      </c>
      <c r="H82" s="1" t="s">
        <v>18277</v>
      </c>
      <c r="J82" s="4" t="str">
        <f ca="1">IFERROR(__xludf.DUMMYFUNCTION("LEFT(INDEX(SPLIT(L82, "" ""), 4), 2)"),"14")</f>
        <v>14</v>
      </c>
      <c r="K82" s="2" t="s">
        <v>18278</v>
      </c>
      <c r="L82" s="4" t="s">
        <v>18279</v>
      </c>
    </row>
    <row r="83" spans="1:12">
      <c r="A83" s="1" t="s">
        <v>18471</v>
      </c>
      <c r="B83" s="1">
        <v>5</v>
      </c>
      <c r="C83" s="1" t="s">
        <v>18472</v>
      </c>
      <c r="D83" s="1" t="s">
        <v>10479</v>
      </c>
      <c r="E83" s="1" t="s">
        <v>18473</v>
      </c>
      <c r="H83" s="1" t="s">
        <v>18277</v>
      </c>
      <c r="J83" s="4" t="str">
        <f ca="1">IFERROR(__xludf.DUMMYFUNCTION("LEFT(INDEX(SPLIT(L83, "" ""), 4), 2)"),"14")</f>
        <v>14</v>
      </c>
      <c r="K83" s="2" t="s">
        <v>18345</v>
      </c>
      <c r="L83" s="4" t="s">
        <v>18279</v>
      </c>
    </row>
    <row r="84" spans="1:12">
      <c r="A84" s="1" t="s">
        <v>1335</v>
      </c>
      <c r="B84" s="1">
        <v>1</v>
      </c>
      <c r="C84" s="1" t="s">
        <v>5069</v>
      </c>
      <c r="D84" s="1" t="s">
        <v>10300</v>
      </c>
      <c r="E84" s="1" t="s">
        <v>18474</v>
      </c>
      <c r="H84" s="1" t="s">
        <v>18277</v>
      </c>
      <c r="J84" s="4" t="str">
        <f ca="1">IFERROR(__xludf.DUMMYFUNCTION("LEFT(INDEX(SPLIT(L84, "" ""), 4), 2)"),"14")</f>
        <v>14</v>
      </c>
      <c r="K84" s="2" t="s">
        <v>18278</v>
      </c>
      <c r="L84" s="4" t="s">
        <v>18279</v>
      </c>
    </row>
    <row r="85" spans="1:12">
      <c r="A85" s="1" t="s">
        <v>715</v>
      </c>
      <c r="B85" s="1">
        <v>5</v>
      </c>
      <c r="C85" s="1" t="s">
        <v>18475</v>
      </c>
      <c r="D85" s="1" t="s">
        <v>10300</v>
      </c>
      <c r="E85" s="1" t="s">
        <v>18476</v>
      </c>
      <c r="H85" s="1" t="s">
        <v>18277</v>
      </c>
      <c r="J85" s="4" t="str">
        <f ca="1">IFERROR(__xludf.DUMMYFUNCTION("LEFT(INDEX(SPLIT(L85, "" ""), 4), 2)"),"14")</f>
        <v>14</v>
      </c>
      <c r="K85" s="2" t="s">
        <v>18311</v>
      </c>
      <c r="L85" s="4" t="s">
        <v>18279</v>
      </c>
    </row>
    <row r="86" spans="1:12">
      <c r="A86" s="1" t="s">
        <v>18477</v>
      </c>
      <c r="B86" s="1">
        <v>5</v>
      </c>
      <c r="C86" s="1" t="s">
        <v>18478</v>
      </c>
      <c r="D86" s="1" t="s">
        <v>10305</v>
      </c>
      <c r="E86" s="1" t="s">
        <v>18479</v>
      </c>
      <c r="H86" s="1" t="s">
        <v>18277</v>
      </c>
      <c r="J86" s="4" t="str">
        <f ca="1">IFERROR(__xludf.DUMMYFUNCTION("LEFT(INDEX(SPLIT(L86, "" ""), 4), 2)"),"14")</f>
        <v>14</v>
      </c>
      <c r="K86" s="2" t="s">
        <v>18278</v>
      </c>
      <c r="L86" s="4" t="s">
        <v>18279</v>
      </c>
    </row>
    <row r="87" spans="1:12">
      <c r="A87" s="1" t="s">
        <v>18480</v>
      </c>
      <c r="B87" s="1">
        <v>1</v>
      </c>
      <c r="C87" s="1" t="s">
        <v>18481</v>
      </c>
      <c r="D87" s="1" t="s">
        <v>10293</v>
      </c>
      <c r="E87" s="1" t="s">
        <v>18482</v>
      </c>
      <c r="H87" s="1" t="s">
        <v>18277</v>
      </c>
      <c r="J87" s="4" t="str">
        <f ca="1">IFERROR(__xludf.DUMMYFUNCTION("LEFT(INDEX(SPLIT(L87, "" ""), 4), 2)"),"14")</f>
        <v>14</v>
      </c>
      <c r="K87" s="2" t="s">
        <v>18278</v>
      </c>
      <c r="L87" s="4" t="s">
        <v>18279</v>
      </c>
    </row>
    <row r="88" spans="1:12">
      <c r="A88" s="1" t="s">
        <v>10600</v>
      </c>
      <c r="B88" s="1">
        <v>5</v>
      </c>
      <c r="C88" s="1" t="s">
        <v>18483</v>
      </c>
      <c r="D88" s="1" t="s">
        <v>10293</v>
      </c>
      <c r="E88" s="1" t="s">
        <v>18484</v>
      </c>
      <c r="H88" s="1" t="s">
        <v>18277</v>
      </c>
      <c r="J88" s="4" t="str">
        <f ca="1">IFERROR(__xludf.DUMMYFUNCTION("LEFT(INDEX(SPLIT(L88, "" ""), 4), 2)"),"14")</f>
        <v>14</v>
      </c>
      <c r="K88" s="2" t="s">
        <v>18300</v>
      </c>
      <c r="L88" s="4" t="s">
        <v>18279</v>
      </c>
    </row>
    <row r="89" spans="1:12">
      <c r="A89" s="1" t="s">
        <v>7520</v>
      </c>
      <c r="B89" s="1">
        <v>5</v>
      </c>
      <c r="C89" s="1" t="s">
        <v>18485</v>
      </c>
      <c r="D89" s="1" t="s">
        <v>10300</v>
      </c>
      <c r="E89" s="1" t="s">
        <v>18486</v>
      </c>
      <c r="H89" s="1" t="s">
        <v>18277</v>
      </c>
      <c r="J89" s="4" t="str">
        <f ca="1">IFERROR(__xludf.DUMMYFUNCTION("LEFT(INDEX(SPLIT(L89, "" ""), 4), 2)"),"14")</f>
        <v>14</v>
      </c>
      <c r="K89" s="2" t="s">
        <v>18278</v>
      </c>
      <c r="L89" s="4" t="s">
        <v>18279</v>
      </c>
    </row>
    <row r="90" spans="1:12">
      <c r="A90" s="1" t="s">
        <v>10427</v>
      </c>
      <c r="B90" s="1">
        <v>5</v>
      </c>
      <c r="C90" s="1" t="s">
        <v>18487</v>
      </c>
      <c r="D90" s="1" t="s">
        <v>18313</v>
      </c>
      <c r="E90" s="1" t="s">
        <v>10429</v>
      </c>
      <c r="H90" s="1" t="s">
        <v>18277</v>
      </c>
      <c r="J90" s="4" t="str">
        <f ca="1">IFERROR(__xludf.DUMMYFUNCTION("LEFT(INDEX(SPLIT(L90, "" ""), 4), 2)"),"14")</f>
        <v>14</v>
      </c>
      <c r="K90" s="2" t="s">
        <v>18300</v>
      </c>
      <c r="L90" s="4" t="s">
        <v>18279</v>
      </c>
    </row>
    <row r="91" spans="1:12">
      <c r="A91" s="1" t="s">
        <v>10518</v>
      </c>
      <c r="B91" s="1">
        <v>5</v>
      </c>
      <c r="C91" s="1" t="s">
        <v>18488</v>
      </c>
      <c r="D91" s="1" t="s">
        <v>10288</v>
      </c>
      <c r="E91" s="1" t="s">
        <v>10520</v>
      </c>
      <c r="H91" s="1" t="s">
        <v>18277</v>
      </c>
      <c r="J91" s="4" t="str">
        <f ca="1">IFERROR(__xludf.DUMMYFUNCTION("LEFT(INDEX(SPLIT(L91, "" ""), 4), 2)"),"14")</f>
        <v>14</v>
      </c>
      <c r="K91" s="2" t="s">
        <v>18300</v>
      </c>
      <c r="L91" s="4" t="s">
        <v>18279</v>
      </c>
    </row>
    <row r="92" spans="1:12">
      <c r="A92" s="1" t="s">
        <v>18489</v>
      </c>
      <c r="B92" s="1">
        <v>5</v>
      </c>
      <c r="C92" s="1" t="s">
        <v>18490</v>
      </c>
      <c r="D92" s="1" t="s">
        <v>10300</v>
      </c>
      <c r="E92" s="1" t="s">
        <v>18491</v>
      </c>
      <c r="H92" s="1" t="s">
        <v>18277</v>
      </c>
      <c r="J92" s="4" t="str">
        <f ca="1">IFERROR(__xludf.DUMMYFUNCTION("LEFT(INDEX(SPLIT(L92, "" ""), 4), 2)"),"14")</f>
        <v>14</v>
      </c>
      <c r="K92" s="2" t="s">
        <v>18278</v>
      </c>
      <c r="L92" s="4" t="s">
        <v>18279</v>
      </c>
    </row>
    <row r="93" spans="1:12">
      <c r="A93" s="1" t="s">
        <v>444</v>
      </c>
      <c r="B93" s="1">
        <v>5</v>
      </c>
      <c r="C93" s="1" t="s">
        <v>18492</v>
      </c>
      <c r="D93" s="1" t="s">
        <v>10288</v>
      </c>
      <c r="E93" s="1" t="s">
        <v>18493</v>
      </c>
      <c r="H93" s="1" t="s">
        <v>18277</v>
      </c>
      <c r="J93" s="4" t="str">
        <f ca="1">IFERROR(__xludf.DUMMYFUNCTION("LEFT(INDEX(SPLIT(L93, "" ""), 4), 2)"),"14")</f>
        <v>14</v>
      </c>
      <c r="K93" s="2" t="s">
        <v>18311</v>
      </c>
      <c r="L93" s="4" t="s">
        <v>18279</v>
      </c>
    </row>
    <row r="94" spans="1:12">
      <c r="A94" s="1" t="s">
        <v>18494</v>
      </c>
      <c r="B94" s="1">
        <v>5</v>
      </c>
      <c r="C94" s="1" t="s">
        <v>8997</v>
      </c>
      <c r="D94" s="1" t="s">
        <v>10305</v>
      </c>
      <c r="E94" s="1" t="s">
        <v>18495</v>
      </c>
      <c r="H94" s="1" t="s">
        <v>18277</v>
      </c>
      <c r="J94" s="4" t="str">
        <f ca="1">IFERROR(__xludf.DUMMYFUNCTION("LEFT(INDEX(SPLIT(L94, "" ""), 4), 2)"),"14")</f>
        <v>14</v>
      </c>
      <c r="K94" s="2" t="s">
        <v>18278</v>
      </c>
      <c r="L94" s="4" t="s">
        <v>18279</v>
      </c>
    </row>
    <row r="95" spans="1:12">
      <c r="A95" s="1" t="s">
        <v>4780</v>
      </c>
      <c r="B95" s="1">
        <v>5</v>
      </c>
      <c r="C95" s="1" t="s">
        <v>18322</v>
      </c>
      <c r="D95" s="1" t="s">
        <v>10442</v>
      </c>
      <c r="E95" s="1" t="s">
        <v>10394</v>
      </c>
      <c r="H95" s="1" t="s">
        <v>18277</v>
      </c>
      <c r="J95" s="4" t="str">
        <f ca="1">IFERROR(__xludf.DUMMYFUNCTION("LEFT(INDEX(SPLIT(L95, "" ""), 4), 2)"),"14")</f>
        <v>14</v>
      </c>
      <c r="K95" s="2" t="s">
        <v>18300</v>
      </c>
      <c r="L95" s="4" t="s">
        <v>18279</v>
      </c>
    </row>
    <row r="96" spans="1:12">
      <c r="A96" s="1" t="s">
        <v>10456</v>
      </c>
      <c r="B96" s="1">
        <v>5</v>
      </c>
      <c r="C96" s="1" t="s">
        <v>18496</v>
      </c>
      <c r="D96" s="1" t="s">
        <v>10305</v>
      </c>
      <c r="E96" s="1" t="s">
        <v>10458</v>
      </c>
      <c r="H96" s="1" t="s">
        <v>18277</v>
      </c>
      <c r="J96" s="4" t="str">
        <f ca="1">IFERROR(__xludf.DUMMYFUNCTION("LEFT(INDEX(SPLIT(L96, "" ""), 4), 2)"),"14")</f>
        <v>14</v>
      </c>
      <c r="K96" s="2" t="s">
        <v>18300</v>
      </c>
      <c r="L96" s="4" t="s">
        <v>18279</v>
      </c>
    </row>
    <row r="97" spans="1:12">
      <c r="A97" s="1" t="s">
        <v>10462</v>
      </c>
      <c r="B97" s="1">
        <v>5</v>
      </c>
      <c r="C97" s="1" t="s">
        <v>18497</v>
      </c>
      <c r="D97" s="1" t="s">
        <v>10300</v>
      </c>
      <c r="E97" s="1" t="s">
        <v>10464</v>
      </c>
      <c r="H97" s="1" t="s">
        <v>18277</v>
      </c>
      <c r="J97" s="4" t="str">
        <f ca="1">IFERROR(__xludf.DUMMYFUNCTION("LEFT(INDEX(SPLIT(L97, "" ""), 4), 2)"),"14")</f>
        <v>14</v>
      </c>
      <c r="K97" s="2" t="s">
        <v>18300</v>
      </c>
      <c r="L97" s="4" t="s">
        <v>18279</v>
      </c>
    </row>
    <row r="98" spans="1:12">
      <c r="A98" s="1" t="s">
        <v>18410</v>
      </c>
      <c r="B98" s="1">
        <v>5</v>
      </c>
      <c r="C98" s="1" t="s">
        <v>18498</v>
      </c>
      <c r="D98" s="1" t="s">
        <v>10300</v>
      </c>
      <c r="E98" s="1" t="s">
        <v>18499</v>
      </c>
      <c r="H98" s="1" t="s">
        <v>18277</v>
      </c>
      <c r="J98" s="4" t="str">
        <f ca="1">IFERROR(__xludf.DUMMYFUNCTION("LEFT(INDEX(SPLIT(L98, "" ""), 4), 2)"),"14")</f>
        <v>14</v>
      </c>
      <c r="K98" s="2" t="s">
        <v>18278</v>
      </c>
      <c r="L98" s="4" t="s">
        <v>18279</v>
      </c>
    </row>
    <row r="99" spans="1:12">
      <c r="A99" s="1" t="s">
        <v>18500</v>
      </c>
      <c r="B99" s="1">
        <v>5</v>
      </c>
      <c r="C99" s="1" t="s">
        <v>18501</v>
      </c>
      <c r="D99" s="1" t="s">
        <v>10300</v>
      </c>
      <c r="E99" s="1" t="s">
        <v>18502</v>
      </c>
      <c r="H99" s="1" t="s">
        <v>18277</v>
      </c>
      <c r="J99" s="4" t="str">
        <f ca="1">IFERROR(__xludf.DUMMYFUNCTION("LEFT(INDEX(SPLIT(L99, "" ""), 4), 2)"),"14")</f>
        <v>14</v>
      </c>
      <c r="K99" s="2" t="s">
        <v>18278</v>
      </c>
      <c r="L99" s="4" t="s">
        <v>18279</v>
      </c>
    </row>
    <row r="100" spans="1:12">
      <c r="A100" s="1" t="s">
        <v>5070</v>
      </c>
      <c r="B100" s="1">
        <v>1</v>
      </c>
      <c r="C100" s="1" t="s">
        <v>5071</v>
      </c>
      <c r="D100" s="1" t="s">
        <v>10300</v>
      </c>
      <c r="E100" s="1" t="s">
        <v>18503</v>
      </c>
      <c r="H100" s="1" t="s">
        <v>18277</v>
      </c>
      <c r="J100" s="4" t="str">
        <f ca="1">IFERROR(__xludf.DUMMYFUNCTION("LEFT(INDEX(SPLIT(L100, "" ""), 4), 2)"),"14")</f>
        <v>14</v>
      </c>
      <c r="K100" s="2" t="s">
        <v>18278</v>
      </c>
      <c r="L100" s="4" t="s">
        <v>18279</v>
      </c>
    </row>
    <row r="101" spans="1:12">
      <c r="A101" s="1" t="s">
        <v>2688</v>
      </c>
      <c r="B101" s="1">
        <v>5</v>
      </c>
      <c r="C101" s="1" t="s">
        <v>18504</v>
      </c>
      <c r="D101" s="1" t="s">
        <v>10347</v>
      </c>
      <c r="E101" s="1" t="s">
        <v>18505</v>
      </c>
      <c r="H101" s="1" t="s">
        <v>18277</v>
      </c>
      <c r="J101" s="4" t="str">
        <f ca="1">IFERROR(__xludf.DUMMYFUNCTION("LEFT(INDEX(SPLIT(L101, "" ""), 4), 2)"),"14")</f>
        <v>14</v>
      </c>
      <c r="K101" s="2" t="s">
        <v>18333</v>
      </c>
      <c r="L101" s="4" t="s">
        <v>18279</v>
      </c>
    </row>
    <row r="102" spans="1:12">
      <c r="A102" s="1" t="s">
        <v>10471</v>
      </c>
      <c r="B102" s="1">
        <v>5</v>
      </c>
      <c r="C102" s="1" t="s">
        <v>18506</v>
      </c>
      <c r="D102" s="1" t="s">
        <v>10300</v>
      </c>
      <c r="E102" s="1" t="s">
        <v>10472</v>
      </c>
      <c r="H102" s="1" t="s">
        <v>18277</v>
      </c>
      <c r="J102" s="4" t="str">
        <f ca="1">IFERROR(__xludf.DUMMYFUNCTION("LEFT(INDEX(SPLIT(L102, "" ""), 4), 2)"),"14")</f>
        <v>14</v>
      </c>
      <c r="K102" s="2" t="s">
        <v>18300</v>
      </c>
      <c r="L102" s="4" t="s">
        <v>18279</v>
      </c>
    </row>
    <row r="103" spans="1:12">
      <c r="A103" s="1" t="s">
        <v>18507</v>
      </c>
      <c r="B103" s="1">
        <v>5</v>
      </c>
      <c r="C103" s="1" t="s">
        <v>5031</v>
      </c>
      <c r="D103" s="1" t="s">
        <v>10300</v>
      </c>
      <c r="E103" s="1" t="s">
        <v>18508</v>
      </c>
      <c r="H103" s="1" t="s">
        <v>18277</v>
      </c>
      <c r="J103" s="4" t="str">
        <f ca="1">IFERROR(__xludf.DUMMYFUNCTION("LEFT(INDEX(SPLIT(L103, "" ""), 4), 2)"),"14")</f>
        <v>14</v>
      </c>
      <c r="K103" s="2" t="s">
        <v>18278</v>
      </c>
      <c r="L103" s="4" t="s">
        <v>18279</v>
      </c>
    </row>
    <row r="104" spans="1:12">
      <c r="A104" s="1" t="s">
        <v>18509</v>
      </c>
      <c r="B104" s="1">
        <v>5</v>
      </c>
      <c r="C104" s="1" t="s">
        <v>7764</v>
      </c>
      <c r="D104" s="1" t="s">
        <v>10293</v>
      </c>
      <c r="E104" s="1" t="s">
        <v>18510</v>
      </c>
      <c r="H104" s="1" t="s">
        <v>18277</v>
      </c>
      <c r="J104" s="4" t="str">
        <f ca="1">IFERROR(__xludf.DUMMYFUNCTION("LEFT(INDEX(SPLIT(L104, "" ""), 4), 2)"),"14")</f>
        <v>14</v>
      </c>
      <c r="K104" s="2" t="s">
        <v>18278</v>
      </c>
      <c r="L104" s="4" t="s">
        <v>18279</v>
      </c>
    </row>
    <row r="105" spans="1:12">
      <c r="A105" s="1" t="s">
        <v>18511</v>
      </c>
      <c r="B105" s="1">
        <v>5</v>
      </c>
      <c r="C105" s="1" t="s">
        <v>18512</v>
      </c>
      <c r="D105" s="1" t="s">
        <v>10288</v>
      </c>
      <c r="E105" s="1" t="s">
        <v>18513</v>
      </c>
      <c r="H105" s="1" t="s">
        <v>18277</v>
      </c>
      <c r="J105" s="4" t="str">
        <f ca="1">IFERROR(__xludf.DUMMYFUNCTION("LEFT(INDEX(SPLIT(L105, "" ""), 4), 2)"),"14")</f>
        <v>14</v>
      </c>
      <c r="K105" s="2" t="s">
        <v>18345</v>
      </c>
      <c r="L105" s="4" t="s">
        <v>18279</v>
      </c>
    </row>
    <row r="106" spans="1:12">
      <c r="A106" s="1" t="s">
        <v>18514</v>
      </c>
      <c r="B106" s="1">
        <v>5</v>
      </c>
      <c r="C106" s="1" t="s">
        <v>18515</v>
      </c>
      <c r="D106" s="1" t="s">
        <v>10479</v>
      </c>
      <c r="E106" s="1" t="s">
        <v>18516</v>
      </c>
      <c r="H106" s="1" t="s">
        <v>18277</v>
      </c>
      <c r="J106" s="4" t="str">
        <f ca="1">IFERROR(__xludf.DUMMYFUNCTION("LEFT(INDEX(SPLIT(L106, "" ""), 4), 2)"),"14")</f>
        <v>14</v>
      </c>
      <c r="K106" s="2" t="s">
        <v>18345</v>
      </c>
      <c r="L106" s="4" t="s">
        <v>18279</v>
      </c>
    </row>
    <row r="107" spans="1:12">
      <c r="A107" s="1" t="s">
        <v>10366</v>
      </c>
      <c r="B107" s="1">
        <v>5</v>
      </c>
      <c r="C107" s="1" t="s">
        <v>18517</v>
      </c>
      <c r="D107" s="1" t="s">
        <v>10347</v>
      </c>
      <c r="E107" s="1" t="s">
        <v>18518</v>
      </c>
      <c r="H107" s="1" t="s">
        <v>18277</v>
      </c>
      <c r="J107" s="4" t="str">
        <f ca="1">IFERROR(__xludf.DUMMYFUNCTION("LEFT(INDEX(SPLIT(L107, "" ""), 4), 2)"),"14")</f>
        <v>14</v>
      </c>
      <c r="K107" s="2" t="s">
        <v>18300</v>
      </c>
      <c r="L107" s="4" t="s">
        <v>18279</v>
      </c>
    </row>
    <row r="108" spans="1:12">
      <c r="A108" s="1" t="s">
        <v>10511</v>
      </c>
      <c r="B108" s="1">
        <v>5</v>
      </c>
      <c r="C108" s="1" t="s">
        <v>18519</v>
      </c>
      <c r="D108" s="1" t="s">
        <v>10305</v>
      </c>
      <c r="E108" s="1" t="s">
        <v>10513</v>
      </c>
      <c r="H108" s="1" t="s">
        <v>18277</v>
      </c>
      <c r="J108" s="4" t="str">
        <f ca="1">IFERROR(__xludf.DUMMYFUNCTION("LEFT(INDEX(SPLIT(L108, "" ""), 4), 2)"),"14")</f>
        <v>14</v>
      </c>
      <c r="K108" s="2" t="s">
        <v>18300</v>
      </c>
      <c r="L108" s="4" t="s">
        <v>18279</v>
      </c>
    </row>
    <row r="109" spans="1:12">
      <c r="A109" s="1" t="s">
        <v>10524</v>
      </c>
      <c r="B109" s="1">
        <v>4</v>
      </c>
      <c r="C109" s="1" t="s">
        <v>18520</v>
      </c>
      <c r="D109" s="1" t="s">
        <v>18313</v>
      </c>
      <c r="E109" s="1" t="s">
        <v>10526</v>
      </c>
      <c r="H109" s="1" t="s">
        <v>18277</v>
      </c>
      <c r="J109" s="4" t="str">
        <f ca="1">IFERROR(__xludf.DUMMYFUNCTION("LEFT(INDEX(SPLIT(L109, "" ""), 4), 2)"),"14")</f>
        <v>14</v>
      </c>
      <c r="K109" s="2" t="s">
        <v>18300</v>
      </c>
      <c r="L109" s="4" t="s">
        <v>18279</v>
      </c>
    </row>
    <row r="110" spans="1:12">
      <c r="A110" s="1" t="s">
        <v>10465</v>
      </c>
      <c r="B110" s="1">
        <v>5</v>
      </c>
      <c r="C110" s="1" t="s">
        <v>18521</v>
      </c>
      <c r="D110" s="1" t="s">
        <v>10300</v>
      </c>
      <c r="E110" s="1" t="s">
        <v>10467</v>
      </c>
      <c r="H110" s="1" t="s">
        <v>18277</v>
      </c>
      <c r="J110" s="4" t="str">
        <f ca="1">IFERROR(__xludf.DUMMYFUNCTION("LEFT(INDEX(SPLIT(L110, "" ""), 4), 2)"),"14")</f>
        <v>14</v>
      </c>
      <c r="K110" s="2" t="s">
        <v>18300</v>
      </c>
      <c r="L110" s="4" t="s">
        <v>18279</v>
      </c>
    </row>
    <row r="111" spans="1:12">
      <c r="A111" s="1" t="s">
        <v>7490</v>
      </c>
      <c r="B111" s="1">
        <v>1</v>
      </c>
      <c r="C111" s="1" t="s">
        <v>18522</v>
      </c>
      <c r="D111" s="1" t="s">
        <v>10305</v>
      </c>
      <c r="E111" s="1" t="s">
        <v>18523</v>
      </c>
      <c r="H111" s="1" t="s">
        <v>18277</v>
      </c>
      <c r="J111" s="4" t="str">
        <f ca="1">IFERROR(__xludf.DUMMYFUNCTION("LEFT(INDEX(SPLIT(L111, "" ""), 4), 2)"),"14")</f>
        <v>14</v>
      </c>
      <c r="K111" s="2" t="s">
        <v>18278</v>
      </c>
      <c r="L111" s="4" t="s">
        <v>18279</v>
      </c>
    </row>
    <row r="112" spans="1:12">
      <c r="A112" s="1" t="s">
        <v>18524</v>
      </c>
      <c r="B112" s="1">
        <v>5</v>
      </c>
      <c r="C112" s="1" t="s">
        <v>504</v>
      </c>
      <c r="D112" s="1" t="s">
        <v>10288</v>
      </c>
      <c r="E112" s="1" t="s">
        <v>18525</v>
      </c>
      <c r="H112" s="1" t="s">
        <v>18277</v>
      </c>
      <c r="J112" s="4" t="str">
        <f ca="1">IFERROR(__xludf.DUMMYFUNCTION("LEFT(INDEX(SPLIT(L112, "" ""), 4), 2)"),"14")</f>
        <v>14</v>
      </c>
      <c r="K112" s="2" t="s">
        <v>18345</v>
      </c>
      <c r="L112" s="4" t="s">
        <v>18279</v>
      </c>
    </row>
    <row r="113" spans="1:12">
      <c r="A113" s="1" t="s">
        <v>10356</v>
      </c>
      <c r="B113" s="1">
        <v>4</v>
      </c>
      <c r="C113" s="1" t="s">
        <v>18526</v>
      </c>
      <c r="D113" s="1" t="s">
        <v>10293</v>
      </c>
      <c r="E113" s="1" t="s">
        <v>10358</v>
      </c>
      <c r="H113" s="1" t="s">
        <v>18277</v>
      </c>
      <c r="J113" s="4" t="str">
        <f ca="1">IFERROR(__xludf.DUMMYFUNCTION("LEFT(INDEX(SPLIT(L113, "" ""), 4), 2)"),"14")</f>
        <v>14</v>
      </c>
      <c r="K113" s="2" t="s">
        <v>18300</v>
      </c>
      <c r="L113" s="4" t="s">
        <v>18279</v>
      </c>
    </row>
    <row r="114" spans="1:12">
      <c r="A114" s="1" t="s">
        <v>18527</v>
      </c>
      <c r="B114" s="1">
        <v>4</v>
      </c>
      <c r="C114" s="1" t="s">
        <v>18528</v>
      </c>
      <c r="D114" s="1" t="s">
        <v>10293</v>
      </c>
      <c r="E114" s="1" t="s">
        <v>18529</v>
      </c>
      <c r="H114" s="1" t="s">
        <v>18277</v>
      </c>
      <c r="J114" s="4" t="str">
        <f ca="1">IFERROR(__xludf.DUMMYFUNCTION("LEFT(INDEX(SPLIT(L114, "" ""), 4), 2)"),"14")</f>
        <v>14</v>
      </c>
      <c r="K114" s="2" t="s">
        <v>18278</v>
      </c>
      <c r="L114" s="4" t="s">
        <v>18279</v>
      </c>
    </row>
    <row r="115" spans="1:12">
      <c r="A115" s="1" t="s">
        <v>10611</v>
      </c>
      <c r="B115" s="1">
        <v>5</v>
      </c>
      <c r="C115" s="1" t="s">
        <v>18530</v>
      </c>
      <c r="D115" s="1" t="s">
        <v>10305</v>
      </c>
      <c r="E115" s="1" t="s">
        <v>10613</v>
      </c>
      <c r="H115" s="1" t="s">
        <v>18277</v>
      </c>
      <c r="J115" s="4" t="str">
        <f ca="1">IFERROR(__xludf.DUMMYFUNCTION("LEFT(INDEX(SPLIT(L115, "" ""), 4), 2)"),"14")</f>
        <v>14</v>
      </c>
      <c r="K115" s="2" t="s">
        <v>18300</v>
      </c>
      <c r="L115" s="4" t="s">
        <v>18279</v>
      </c>
    </row>
    <row r="116" spans="1:12">
      <c r="A116" s="1" t="s">
        <v>18531</v>
      </c>
      <c r="B116" s="1">
        <v>5</v>
      </c>
      <c r="C116" s="1" t="s">
        <v>18532</v>
      </c>
      <c r="D116" s="1" t="s">
        <v>10479</v>
      </c>
      <c r="E116" s="1" t="s">
        <v>18533</v>
      </c>
      <c r="H116" s="1" t="s">
        <v>18277</v>
      </c>
      <c r="J116" s="4" t="str">
        <f ca="1">IFERROR(__xludf.DUMMYFUNCTION("LEFT(INDEX(SPLIT(L116, "" ""), 4), 2)"),"14")</f>
        <v>14</v>
      </c>
      <c r="K116" s="2" t="s">
        <v>18345</v>
      </c>
      <c r="L116" s="4" t="s">
        <v>18279</v>
      </c>
    </row>
    <row r="117" spans="1:12">
      <c r="A117" s="1" t="s">
        <v>18534</v>
      </c>
      <c r="B117" s="1">
        <v>5</v>
      </c>
      <c r="C117" s="1" t="s">
        <v>18535</v>
      </c>
      <c r="D117" s="1" t="s">
        <v>10293</v>
      </c>
      <c r="E117" s="1" t="s">
        <v>18536</v>
      </c>
      <c r="H117" s="1" t="s">
        <v>18277</v>
      </c>
      <c r="J117" s="4" t="str">
        <f ca="1">IFERROR(__xludf.DUMMYFUNCTION("LEFT(INDEX(SPLIT(L117, "" ""), 4), 2)"),"14")</f>
        <v>14</v>
      </c>
      <c r="K117" s="2" t="s">
        <v>18278</v>
      </c>
      <c r="L117" s="4" t="s">
        <v>18279</v>
      </c>
    </row>
    <row r="118" spans="1:12">
      <c r="A118" s="1" t="s">
        <v>9334</v>
      </c>
      <c r="B118" s="1">
        <v>5</v>
      </c>
      <c r="C118" s="1" t="s">
        <v>18537</v>
      </c>
      <c r="D118" s="1" t="s">
        <v>18538</v>
      </c>
      <c r="E118" s="1" t="s">
        <v>10420</v>
      </c>
      <c r="H118" s="1" t="s">
        <v>18277</v>
      </c>
      <c r="J118" s="4" t="str">
        <f ca="1">IFERROR(__xludf.DUMMYFUNCTION("LEFT(INDEX(SPLIT(L118, "" ""), 4), 2)"),"14")</f>
        <v>14</v>
      </c>
      <c r="K118" s="2" t="s">
        <v>18300</v>
      </c>
      <c r="L118" s="4" t="s">
        <v>18279</v>
      </c>
    </row>
    <row r="119" spans="1:12">
      <c r="A119" s="1" t="s">
        <v>10614</v>
      </c>
      <c r="B119" s="1">
        <v>5</v>
      </c>
      <c r="C119" s="1" t="s">
        <v>18539</v>
      </c>
      <c r="D119" s="1" t="s">
        <v>10300</v>
      </c>
      <c r="E119" s="1" t="s">
        <v>10616</v>
      </c>
      <c r="H119" s="1" t="s">
        <v>18277</v>
      </c>
      <c r="J119" s="4" t="str">
        <f ca="1">IFERROR(__xludf.DUMMYFUNCTION("LEFT(INDEX(SPLIT(L119, "" ""), 4), 2)"),"14")</f>
        <v>14</v>
      </c>
      <c r="K119" s="2" t="s">
        <v>18300</v>
      </c>
      <c r="L119" s="4" t="s">
        <v>18279</v>
      </c>
    </row>
    <row r="120" spans="1:12">
      <c r="A120" s="1" t="s">
        <v>10385</v>
      </c>
      <c r="B120" s="1">
        <v>5</v>
      </c>
      <c r="C120" s="1" t="s">
        <v>18540</v>
      </c>
      <c r="D120" s="1" t="s">
        <v>10288</v>
      </c>
      <c r="E120" s="1" t="s">
        <v>10387</v>
      </c>
      <c r="H120" s="1" t="s">
        <v>18277</v>
      </c>
      <c r="J120" s="4" t="str">
        <f ca="1">IFERROR(__xludf.DUMMYFUNCTION("LEFT(INDEX(SPLIT(L120, "" ""), 4), 2)"),"14")</f>
        <v>14</v>
      </c>
      <c r="K120" s="2" t="s">
        <v>18300</v>
      </c>
      <c r="L120" s="4" t="s">
        <v>18279</v>
      </c>
    </row>
    <row r="121" spans="1:12">
      <c r="A121" s="1" t="s">
        <v>18541</v>
      </c>
      <c r="B121" s="1">
        <v>5</v>
      </c>
      <c r="C121" s="1" t="s">
        <v>18542</v>
      </c>
      <c r="D121" s="1" t="s">
        <v>10288</v>
      </c>
      <c r="E121" s="1" t="s">
        <v>18543</v>
      </c>
      <c r="H121" s="1" t="s">
        <v>18277</v>
      </c>
      <c r="J121" s="4" t="str">
        <f ca="1">IFERROR(__xludf.DUMMYFUNCTION("LEFT(INDEX(SPLIT(L121, "" ""), 4), 2)"),"14")</f>
        <v>14</v>
      </c>
      <c r="K121" s="2" t="s">
        <v>18278</v>
      </c>
      <c r="L121" s="4" t="s">
        <v>18279</v>
      </c>
    </row>
    <row r="122" spans="1:12">
      <c r="A122" s="1" t="s">
        <v>18544</v>
      </c>
      <c r="B122" s="1">
        <v>2</v>
      </c>
      <c r="C122" s="1" t="s">
        <v>18545</v>
      </c>
      <c r="D122" s="1" t="s">
        <v>18313</v>
      </c>
      <c r="E122" s="1" t="s">
        <v>18546</v>
      </c>
      <c r="H122" s="1" t="s">
        <v>18277</v>
      </c>
      <c r="J122" s="4" t="str">
        <f ca="1">IFERROR(__xludf.DUMMYFUNCTION("LEFT(INDEX(SPLIT(L122, "" ""), 4), 2)"),"14")</f>
        <v>14</v>
      </c>
      <c r="K122" s="2" t="s">
        <v>18345</v>
      </c>
      <c r="L122" s="4" t="s">
        <v>18279</v>
      </c>
    </row>
    <row r="123" spans="1:12">
      <c r="A123" s="1" t="s">
        <v>10354</v>
      </c>
      <c r="B123" s="1">
        <v>5</v>
      </c>
      <c r="C123" s="1" t="s">
        <v>18547</v>
      </c>
      <c r="D123" s="1" t="s">
        <v>10288</v>
      </c>
      <c r="E123" s="1" t="s">
        <v>10355</v>
      </c>
      <c r="H123" s="1" t="s">
        <v>18277</v>
      </c>
      <c r="J123" s="4" t="str">
        <f ca="1">IFERROR(__xludf.DUMMYFUNCTION("LEFT(INDEX(SPLIT(L123, "" ""), 4), 2)"),"14")</f>
        <v>14</v>
      </c>
      <c r="K123" s="2" t="s">
        <v>18300</v>
      </c>
      <c r="L123" s="4" t="s">
        <v>18279</v>
      </c>
    </row>
    <row r="124" spans="1:12">
      <c r="A124" s="1" t="s">
        <v>18548</v>
      </c>
      <c r="B124" s="1">
        <v>5</v>
      </c>
      <c r="C124" s="1" t="s">
        <v>18549</v>
      </c>
      <c r="D124" s="1" t="s">
        <v>10293</v>
      </c>
      <c r="E124" s="1" t="s">
        <v>18550</v>
      </c>
      <c r="H124" s="1" t="s">
        <v>18277</v>
      </c>
      <c r="J124" s="4" t="str">
        <f ca="1">IFERROR(__xludf.DUMMYFUNCTION("LEFT(INDEX(SPLIT(L124, "" ""), 4), 2)"),"14")</f>
        <v>14</v>
      </c>
      <c r="K124" s="2" t="s">
        <v>18278</v>
      </c>
      <c r="L124" s="4" t="s">
        <v>18279</v>
      </c>
    </row>
    <row r="125" spans="1:12">
      <c r="A125" s="1" t="s">
        <v>3958</v>
      </c>
      <c r="B125" s="1">
        <v>4</v>
      </c>
      <c r="C125" s="1" t="s">
        <v>18551</v>
      </c>
      <c r="D125" s="1" t="s">
        <v>10293</v>
      </c>
      <c r="E125" s="1" t="s">
        <v>18552</v>
      </c>
      <c r="H125" s="1" t="s">
        <v>18277</v>
      </c>
      <c r="J125" s="4" t="str">
        <f ca="1">IFERROR(__xludf.DUMMYFUNCTION("LEFT(INDEX(SPLIT(L125, "" ""), 4), 2)"),"14")</f>
        <v>14</v>
      </c>
      <c r="K125" s="2" t="s">
        <v>18278</v>
      </c>
      <c r="L125" s="4" t="s">
        <v>18279</v>
      </c>
    </row>
    <row r="126" spans="1:12">
      <c r="A126" s="1" t="s">
        <v>10508</v>
      </c>
      <c r="B126" s="1">
        <v>5</v>
      </c>
      <c r="C126" s="1" t="s">
        <v>18553</v>
      </c>
      <c r="D126" s="1" t="s">
        <v>10305</v>
      </c>
      <c r="E126" s="1" t="s">
        <v>10510</v>
      </c>
      <c r="H126" s="1" t="s">
        <v>18277</v>
      </c>
      <c r="J126" s="4" t="str">
        <f ca="1">IFERROR(__xludf.DUMMYFUNCTION("LEFT(INDEX(SPLIT(L126, "" ""), 4), 2)"),"14")</f>
        <v>14</v>
      </c>
      <c r="K126" s="2" t="s">
        <v>18300</v>
      </c>
      <c r="L126" s="4" t="s">
        <v>18279</v>
      </c>
    </row>
    <row r="127" spans="1:12">
      <c r="A127" s="1" t="s">
        <v>18554</v>
      </c>
      <c r="B127" s="1">
        <v>5</v>
      </c>
      <c r="C127" s="1" t="s">
        <v>18555</v>
      </c>
      <c r="D127" s="1" t="s">
        <v>10347</v>
      </c>
      <c r="E127" s="1" t="s">
        <v>18555</v>
      </c>
      <c r="H127" s="1" t="s">
        <v>18277</v>
      </c>
      <c r="J127" s="4" t="str">
        <f ca="1">IFERROR(__xludf.DUMMYFUNCTION("LEFT(INDEX(SPLIT(L127, "" ""), 4), 2)"),"14")</f>
        <v>14</v>
      </c>
      <c r="K127" s="2" t="s">
        <v>18556</v>
      </c>
      <c r="L127" s="4" t="s">
        <v>18279</v>
      </c>
    </row>
    <row r="128" spans="1:12">
      <c r="A128" s="1" t="s">
        <v>10490</v>
      </c>
      <c r="B128" s="1">
        <v>5</v>
      </c>
      <c r="C128" s="1" t="s">
        <v>18557</v>
      </c>
      <c r="D128" s="1" t="s">
        <v>10305</v>
      </c>
      <c r="E128" s="1" t="s">
        <v>10492</v>
      </c>
      <c r="H128" s="1" t="s">
        <v>18277</v>
      </c>
      <c r="J128" s="4" t="str">
        <f ca="1">IFERROR(__xludf.DUMMYFUNCTION("LEFT(INDEX(SPLIT(L128, "" ""), 4), 2)"),"14")</f>
        <v>14</v>
      </c>
      <c r="K128" s="2" t="s">
        <v>18300</v>
      </c>
      <c r="L128" s="4" t="s">
        <v>18279</v>
      </c>
    </row>
    <row r="129" spans="1:12">
      <c r="A129" s="1" t="s">
        <v>18558</v>
      </c>
      <c r="B129" s="1">
        <v>4</v>
      </c>
      <c r="C129" s="1" t="s">
        <v>18559</v>
      </c>
      <c r="D129" s="1" t="s">
        <v>10300</v>
      </c>
      <c r="E129" s="1" t="s">
        <v>18560</v>
      </c>
      <c r="H129" s="1" t="s">
        <v>18277</v>
      </c>
      <c r="J129" s="4" t="str">
        <f ca="1">IFERROR(__xludf.DUMMYFUNCTION("LEFT(INDEX(SPLIT(L129, "" ""), 4), 2)"),"14")</f>
        <v>14</v>
      </c>
      <c r="K129" s="2" t="s">
        <v>18278</v>
      </c>
      <c r="L129" s="4" t="s">
        <v>18279</v>
      </c>
    </row>
    <row r="130" spans="1:12">
      <c r="A130" s="1" t="s">
        <v>10577</v>
      </c>
      <c r="B130" s="1">
        <v>4</v>
      </c>
      <c r="C130" s="1" t="s">
        <v>18561</v>
      </c>
      <c r="D130" s="1" t="s">
        <v>10300</v>
      </c>
      <c r="E130" s="1" t="s">
        <v>10578</v>
      </c>
      <c r="H130" s="1" t="s">
        <v>18277</v>
      </c>
      <c r="J130" s="4" t="str">
        <f ca="1">IFERROR(__xludf.DUMMYFUNCTION("LEFT(INDEX(SPLIT(L130, "" ""), 4), 2)"),"14")</f>
        <v>14</v>
      </c>
      <c r="K130" s="2" t="s">
        <v>18300</v>
      </c>
      <c r="L130" s="4" t="s">
        <v>18279</v>
      </c>
    </row>
    <row r="131" spans="1:12">
      <c r="A131" s="1" t="s">
        <v>3083</v>
      </c>
      <c r="B131" s="1">
        <v>5</v>
      </c>
      <c r="C131" s="1" t="s">
        <v>504</v>
      </c>
      <c r="D131" s="1" t="s">
        <v>10305</v>
      </c>
      <c r="E131" s="1" t="s">
        <v>18562</v>
      </c>
      <c r="H131" s="1" t="s">
        <v>18277</v>
      </c>
      <c r="J131" s="4" t="str">
        <f ca="1">IFERROR(__xludf.DUMMYFUNCTION("LEFT(INDEX(SPLIT(L131, "" ""), 4), 2)"),"14")</f>
        <v>14</v>
      </c>
      <c r="K131" s="2" t="s">
        <v>18278</v>
      </c>
      <c r="L131" s="4" t="s">
        <v>18279</v>
      </c>
    </row>
    <row r="132" spans="1:12">
      <c r="A132" s="1" t="s">
        <v>10343</v>
      </c>
      <c r="B132" s="1">
        <v>5</v>
      </c>
      <c r="C132" s="1" t="s">
        <v>18563</v>
      </c>
      <c r="D132" s="1" t="s">
        <v>10288</v>
      </c>
      <c r="E132" s="1" t="s">
        <v>18564</v>
      </c>
      <c r="H132" s="1" t="s">
        <v>18277</v>
      </c>
      <c r="J132" s="4" t="str">
        <f ca="1">IFERROR(__xludf.DUMMYFUNCTION("LEFT(INDEX(SPLIT(L132, "" ""), 4), 2)"),"14")</f>
        <v>14</v>
      </c>
      <c r="K132" s="2" t="s">
        <v>18300</v>
      </c>
      <c r="L132" s="4" t="s">
        <v>18279</v>
      </c>
    </row>
    <row r="133" spans="1:12">
      <c r="A133" s="1" t="s">
        <v>18565</v>
      </c>
      <c r="B133" s="1">
        <v>5</v>
      </c>
      <c r="C133" s="1" t="s">
        <v>18566</v>
      </c>
      <c r="D133" s="1" t="s">
        <v>10293</v>
      </c>
      <c r="E133" s="1" t="s">
        <v>18567</v>
      </c>
      <c r="H133" s="1" t="s">
        <v>18277</v>
      </c>
      <c r="J133" s="4" t="str">
        <f ca="1">IFERROR(__xludf.DUMMYFUNCTION("LEFT(INDEX(SPLIT(L133, "" ""), 4), 2)"),"14")</f>
        <v>14</v>
      </c>
      <c r="K133" s="2" t="s">
        <v>18278</v>
      </c>
      <c r="L133" s="4" t="s">
        <v>18279</v>
      </c>
    </row>
    <row r="134" spans="1:12">
      <c r="A134" s="1" t="s">
        <v>10444</v>
      </c>
      <c r="B134" s="1">
        <v>5</v>
      </c>
      <c r="C134" s="1" t="s">
        <v>18568</v>
      </c>
      <c r="D134" s="1" t="s">
        <v>18313</v>
      </c>
      <c r="E134" s="1" t="s">
        <v>10446</v>
      </c>
      <c r="H134" s="1" t="s">
        <v>18277</v>
      </c>
      <c r="J134" s="4" t="str">
        <f ca="1">IFERROR(__xludf.DUMMYFUNCTION("LEFT(INDEX(SPLIT(L134, "" ""), 4), 2)"),"14")</f>
        <v>14</v>
      </c>
      <c r="K134" s="2" t="s">
        <v>18300</v>
      </c>
      <c r="L134" s="4" t="s">
        <v>18279</v>
      </c>
    </row>
    <row r="135" spans="1:12">
      <c r="A135" s="1" t="s">
        <v>18569</v>
      </c>
      <c r="B135" s="1">
        <v>5</v>
      </c>
      <c r="C135" s="1" t="s">
        <v>701</v>
      </c>
      <c r="D135" s="1" t="s">
        <v>10305</v>
      </c>
      <c r="E135" s="1" t="s">
        <v>18570</v>
      </c>
      <c r="H135" s="1" t="s">
        <v>18277</v>
      </c>
      <c r="J135" s="4" t="str">
        <f ca="1">IFERROR(__xludf.DUMMYFUNCTION("LEFT(INDEX(SPLIT(L135, "" ""), 4), 2)"),"14")</f>
        <v>14</v>
      </c>
      <c r="K135" s="2" t="s">
        <v>18278</v>
      </c>
      <c r="L135" s="4" t="s">
        <v>18279</v>
      </c>
    </row>
    <row r="136" spans="1:12">
      <c r="A136" s="1" t="s">
        <v>18571</v>
      </c>
      <c r="B136" s="1">
        <v>5</v>
      </c>
      <c r="C136" s="1" t="s">
        <v>18515</v>
      </c>
      <c r="D136" s="1" t="s">
        <v>10442</v>
      </c>
      <c r="E136" s="1" t="s">
        <v>18572</v>
      </c>
      <c r="H136" s="1" t="s">
        <v>18277</v>
      </c>
      <c r="J136" s="4" t="str">
        <f ca="1">IFERROR(__xludf.DUMMYFUNCTION("LEFT(INDEX(SPLIT(L136, "" ""), 4), 2)"),"14")</f>
        <v>14</v>
      </c>
      <c r="K136" s="2" t="s">
        <v>18573</v>
      </c>
      <c r="L136" s="4" t="s">
        <v>18279</v>
      </c>
    </row>
    <row r="137" spans="1:12">
      <c r="A137" s="1" t="s">
        <v>10416</v>
      </c>
      <c r="B137" s="1">
        <v>5</v>
      </c>
      <c r="C137" s="1" t="s">
        <v>18574</v>
      </c>
      <c r="D137" s="1" t="s">
        <v>10305</v>
      </c>
      <c r="E137" s="1" t="s">
        <v>10418</v>
      </c>
      <c r="H137" s="1" t="s">
        <v>18277</v>
      </c>
      <c r="J137" s="4" t="str">
        <f ca="1">IFERROR(__xludf.DUMMYFUNCTION("LEFT(INDEX(SPLIT(L137, "" ""), 4), 2)"),"14")</f>
        <v>14</v>
      </c>
      <c r="K137" s="2" t="s">
        <v>18300</v>
      </c>
      <c r="L137" s="4" t="s">
        <v>18279</v>
      </c>
    </row>
    <row r="138" spans="1:12">
      <c r="A138" s="1" t="s">
        <v>1596</v>
      </c>
      <c r="B138" s="1">
        <v>4</v>
      </c>
      <c r="C138" s="1" t="s">
        <v>18575</v>
      </c>
      <c r="D138" s="1" t="s">
        <v>10288</v>
      </c>
      <c r="E138" s="1" t="s">
        <v>18576</v>
      </c>
      <c r="H138" s="1" t="s">
        <v>18277</v>
      </c>
      <c r="J138" s="4" t="str">
        <f ca="1">IFERROR(__xludf.DUMMYFUNCTION("LEFT(INDEX(SPLIT(L138, "" ""), 4), 2)"),"14")</f>
        <v>14</v>
      </c>
      <c r="K138" s="2" t="s">
        <v>18278</v>
      </c>
      <c r="L138" s="4" t="s">
        <v>18279</v>
      </c>
    </row>
    <row r="139" spans="1:12">
      <c r="A139" s="1" t="s">
        <v>10521</v>
      </c>
      <c r="B139" s="1">
        <v>5</v>
      </c>
      <c r="C139" s="1" t="s">
        <v>18577</v>
      </c>
      <c r="D139" s="1" t="s">
        <v>10300</v>
      </c>
      <c r="E139" s="1" t="s">
        <v>10523</v>
      </c>
      <c r="H139" s="1" t="s">
        <v>18277</v>
      </c>
      <c r="J139" s="4" t="str">
        <f ca="1">IFERROR(__xludf.DUMMYFUNCTION("LEFT(INDEX(SPLIT(L139, "" ""), 4), 2)"),"14")</f>
        <v>14</v>
      </c>
      <c r="K139" s="2" t="s">
        <v>18300</v>
      </c>
      <c r="L139" s="4" t="s">
        <v>18279</v>
      </c>
    </row>
    <row r="140" spans="1:12">
      <c r="A140" s="1" t="s">
        <v>18578</v>
      </c>
      <c r="B140" s="1">
        <v>5</v>
      </c>
      <c r="C140" s="1" t="s">
        <v>18579</v>
      </c>
      <c r="D140" s="1" t="s">
        <v>10293</v>
      </c>
      <c r="E140" s="1" t="s">
        <v>10294</v>
      </c>
      <c r="H140" s="1" t="s">
        <v>18277</v>
      </c>
      <c r="J140" s="4" t="str">
        <f ca="1">IFERROR(__xludf.DUMMYFUNCTION("LEFT(INDEX(SPLIT(L140, "" ""), 4), 2)"),"14")</f>
        <v>14</v>
      </c>
      <c r="K140" s="2" t="s">
        <v>18300</v>
      </c>
      <c r="L140" s="4" t="s">
        <v>18279</v>
      </c>
    </row>
    <row r="141" spans="1:12">
      <c r="A141" s="1" t="s">
        <v>578</v>
      </c>
      <c r="B141" s="1">
        <v>5</v>
      </c>
      <c r="C141" s="1" t="s">
        <v>10909</v>
      </c>
      <c r="D141" s="1" t="s">
        <v>10305</v>
      </c>
      <c r="E141" s="1" t="s">
        <v>18580</v>
      </c>
      <c r="H141" s="1" t="s">
        <v>18277</v>
      </c>
      <c r="J141" s="4" t="str">
        <f ca="1">IFERROR(__xludf.DUMMYFUNCTION("LEFT(INDEX(SPLIT(L141, "" ""), 4), 2)"),"14")</f>
        <v>14</v>
      </c>
      <c r="K141" s="2" t="s">
        <v>18278</v>
      </c>
      <c r="L141" s="4" t="s">
        <v>18279</v>
      </c>
    </row>
    <row r="142" spans="1:12">
      <c r="A142" s="1" t="s">
        <v>18581</v>
      </c>
      <c r="B142" s="1">
        <v>5</v>
      </c>
      <c r="C142" s="1" t="s">
        <v>18582</v>
      </c>
      <c r="D142" s="1" t="s">
        <v>10293</v>
      </c>
      <c r="E142" s="1" t="s">
        <v>18583</v>
      </c>
      <c r="H142" s="1" t="s">
        <v>18277</v>
      </c>
      <c r="J142" s="4" t="str">
        <f ca="1">IFERROR(__xludf.DUMMYFUNCTION("LEFT(INDEX(SPLIT(L142, "" ""), 4), 2)"),"14")</f>
        <v>14</v>
      </c>
      <c r="K142" s="2" t="s">
        <v>18278</v>
      </c>
      <c r="L142" s="4" t="s">
        <v>18279</v>
      </c>
    </row>
    <row r="143" spans="1:12">
      <c r="A143" s="1" t="s">
        <v>18584</v>
      </c>
      <c r="B143" s="1">
        <v>5</v>
      </c>
      <c r="C143" s="1" t="s">
        <v>18585</v>
      </c>
      <c r="D143" s="1" t="s">
        <v>18313</v>
      </c>
      <c r="E143" s="1" t="s">
        <v>18585</v>
      </c>
      <c r="H143" s="1" t="s">
        <v>18277</v>
      </c>
      <c r="J143" s="4" t="str">
        <f ca="1">IFERROR(__xludf.DUMMYFUNCTION("LEFT(INDEX(SPLIT(L143, "" ""), 4), 2)"),"14")</f>
        <v>14</v>
      </c>
      <c r="K143" s="2" t="s">
        <v>18586</v>
      </c>
      <c r="L143" s="4" t="s">
        <v>18279</v>
      </c>
    </row>
    <row r="144" spans="1:12">
      <c r="A144" s="1" t="s">
        <v>2387</v>
      </c>
      <c r="B144" s="1">
        <v>5</v>
      </c>
      <c r="C144" s="1" t="s">
        <v>18587</v>
      </c>
      <c r="D144" s="1" t="s">
        <v>10479</v>
      </c>
      <c r="E144" s="1" t="s">
        <v>10362</v>
      </c>
      <c r="H144" s="1" t="s">
        <v>18277</v>
      </c>
      <c r="J144" s="4" t="str">
        <f ca="1">IFERROR(__xludf.DUMMYFUNCTION("LEFT(INDEX(SPLIT(L144, "" ""), 4), 2)"),"14")</f>
        <v>14</v>
      </c>
      <c r="K144" s="2" t="s">
        <v>18300</v>
      </c>
      <c r="L144" s="4" t="s">
        <v>18279</v>
      </c>
    </row>
    <row r="145" spans="1:12">
      <c r="A145" s="1" t="s">
        <v>10395</v>
      </c>
      <c r="B145" s="1">
        <v>5</v>
      </c>
      <c r="C145" s="1" t="s">
        <v>18588</v>
      </c>
      <c r="D145" s="1" t="s">
        <v>10293</v>
      </c>
      <c r="E145" s="1" t="s">
        <v>10397</v>
      </c>
      <c r="H145" s="1" t="s">
        <v>18277</v>
      </c>
      <c r="J145" s="4" t="str">
        <f ca="1">IFERROR(__xludf.DUMMYFUNCTION("LEFT(INDEX(SPLIT(L145, "" ""), 4), 2)"),"14")</f>
        <v>14</v>
      </c>
      <c r="K145" s="2" t="s">
        <v>18300</v>
      </c>
      <c r="L145" s="4" t="s">
        <v>18279</v>
      </c>
    </row>
    <row r="146" spans="1:12">
      <c r="A146" s="1" t="s">
        <v>18589</v>
      </c>
      <c r="B146" s="1">
        <v>5</v>
      </c>
      <c r="C146" s="1" t="s">
        <v>18590</v>
      </c>
      <c r="D146" s="1" t="s">
        <v>10300</v>
      </c>
      <c r="E146" s="1" t="s">
        <v>18591</v>
      </c>
      <c r="H146" s="1" t="s">
        <v>18277</v>
      </c>
      <c r="J146" s="4" t="str">
        <f ca="1">IFERROR(__xludf.DUMMYFUNCTION("LEFT(INDEX(SPLIT(L146, "" ""), 4), 2)"),"14")</f>
        <v>14</v>
      </c>
      <c r="K146" s="2" t="s">
        <v>18345</v>
      </c>
      <c r="L146" s="4" t="s">
        <v>18279</v>
      </c>
    </row>
    <row r="147" spans="1:12">
      <c r="A147" s="1" t="s">
        <v>18592</v>
      </c>
      <c r="B147" s="1">
        <v>5</v>
      </c>
      <c r="C147" s="1" t="s">
        <v>18593</v>
      </c>
      <c r="D147" s="1" t="s">
        <v>10288</v>
      </c>
      <c r="E147" s="1" t="s">
        <v>18594</v>
      </c>
      <c r="H147" s="1" t="s">
        <v>18277</v>
      </c>
      <c r="J147" s="4" t="str">
        <f ca="1">IFERROR(__xludf.DUMMYFUNCTION("LEFT(INDEX(SPLIT(L147, "" ""), 4), 2)"),"14")</f>
        <v>14</v>
      </c>
      <c r="K147" s="2" t="s">
        <v>18345</v>
      </c>
      <c r="L147" s="4" t="s">
        <v>18279</v>
      </c>
    </row>
    <row r="148" spans="1:12">
      <c r="A148" s="1" t="s">
        <v>10440</v>
      </c>
      <c r="B148" s="1">
        <v>5</v>
      </c>
      <c r="C148" s="1" t="s">
        <v>18595</v>
      </c>
      <c r="D148" s="1" t="s">
        <v>18538</v>
      </c>
      <c r="E148" s="1" t="s">
        <v>10443</v>
      </c>
      <c r="H148" s="1" t="s">
        <v>18277</v>
      </c>
      <c r="J148" s="4" t="str">
        <f ca="1">IFERROR(__xludf.DUMMYFUNCTION("LEFT(INDEX(SPLIT(L148, "" ""), 4), 2)"),"14")</f>
        <v>14</v>
      </c>
      <c r="K148" s="2" t="s">
        <v>18300</v>
      </c>
      <c r="L148" s="4" t="s">
        <v>18279</v>
      </c>
    </row>
    <row r="149" spans="1:12">
      <c r="A149" s="1" t="s">
        <v>18596</v>
      </c>
      <c r="B149" s="1">
        <v>5</v>
      </c>
      <c r="C149" s="1" t="s">
        <v>18597</v>
      </c>
      <c r="D149" s="1" t="s">
        <v>10305</v>
      </c>
      <c r="E149" s="1" t="s">
        <v>18598</v>
      </c>
      <c r="H149" s="1" t="s">
        <v>18277</v>
      </c>
      <c r="J149" s="4" t="str">
        <f ca="1">IFERROR(__xludf.DUMMYFUNCTION("LEFT(INDEX(SPLIT(L149, "" ""), 4), 2)"),"14")</f>
        <v>14</v>
      </c>
      <c r="K149" s="2" t="s">
        <v>18278</v>
      </c>
      <c r="L149" s="4" t="s">
        <v>18279</v>
      </c>
    </row>
    <row r="150" spans="1:12">
      <c r="A150" s="1" t="s">
        <v>18599</v>
      </c>
      <c r="B150" s="1">
        <v>5</v>
      </c>
      <c r="C150" s="1" t="s">
        <v>18600</v>
      </c>
      <c r="D150" s="1" t="s">
        <v>10442</v>
      </c>
      <c r="E150" s="1" t="s">
        <v>18600</v>
      </c>
      <c r="H150" s="1" t="s">
        <v>18277</v>
      </c>
      <c r="J150" s="4" t="str">
        <f ca="1">IFERROR(__xludf.DUMMYFUNCTION("LEFT(INDEX(SPLIT(L150, "" ""), 4), 2)"),"14")</f>
        <v>14</v>
      </c>
      <c r="K150" s="2" t="s">
        <v>18601</v>
      </c>
      <c r="L150" s="4" t="s">
        <v>18279</v>
      </c>
    </row>
    <row r="151" spans="1:12">
      <c r="A151" s="1" t="s">
        <v>10349</v>
      </c>
      <c r="B151" s="1">
        <v>5</v>
      </c>
      <c r="C151" s="1" t="s">
        <v>18602</v>
      </c>
      <c r="D151" s="1" t="s">
        <v>10305</v>
      </c>
      <c r="E151" s="1" t="s">
        <v>10351</v>
      </c>
      <c r="H151" s="1" t="s">
        <v>18277</v>
      </c>
      <c r="J151" s="4" t="str">
        <f ca="1">IFERROR(__xludf.DUMMYFUNCTION("LEFT(INDEX(SPLIT(L151, "" ""), 4), 2)"),"14")</f>
        <v>14</v>
      </c>
      <c r="K151" s="2" t="s">
        <v>18300</v>
      </c>
      <c r="L151" s="4" t="s">
        <v>18279</v>
      </c>
    </row>
    <row r="152" spans="1:12">
      <c r="A152" s="1" t="s">
        <v>10603</v>
      </c>
      <c r="B152" s="1">
        <v>5</v>
      </c>
      <c r="C152" s="1" t="s">
        <v>18603</v>
      </c>
      <c r="D152" s="1" t="s">
        <v>10305</v>
      </c>
      <c r="E152" s="1" t="s">
        <v>10605</v>
      </c>
      <c r="H152" s="1" t="s">
        <v>18277</v>
      </c>
      <c r="J152" s="4" t="str">
        <f ca="1">IFERROR(__xludf.DUMMYFUNCTION("LEFT(INDEX(SPLIT(L152, "" ""), 4), 2)"),"14")</f>
        <v>14</v>
      </c>
      <c r="K152" s="2" t="s">
        <v>18300</v>
      </c>
      <c r="L152" s="4" t="s">
        <v>18279</v>
      </c>
    </row>
    <row r="153" spans="1:12">
      <c r="A153" s="1" t="s">
        <v>18604</v>
      </c>
      <c r="B153" s="1">
        <v>5</v>
      </c>
      <c r="C153" s="1" t="s">
        <v>18605</v>
      </c>
      <c r="D153" s="1" t="s">
        <v>10288</v>
      </c>
      <c r="E153" s="1" t="s">
        <v>18606</v>
      </c>
      <c r="H153" s="1" t="s">
        <v>18277</v>
      </c>
      <c r="J153" s="4" t="str">
        <f ca="1">IFERROR(__xludf.DUMMYFUNCTION("LEFT(INDEX(SPLIT(L153, "" ""), 4), 2)"),"14")</f>
        <v>14</v>
      </c>
      <c r="K153" s="2" t="s">
        <v>18607</v>
      </c>
      <c r="L153" s="4" t="s">
        <v>18279</v>
      </c>
    </row>
    <row r="154" spans="1:12">
      <c r="A154" s="1" t="s">
        <v>10505</v>
      </c>
      <c r="B154" s="1">
        <v>5</v>
      </c>
      <c r="C154" s="1" t="s">
        <v>18608</v>
      </c>
      <c r="D154" s="1" t="s">
        <v>10300</v>
      </c>
      <c r="E154" s="1" t="s">
        <v>10507</v>
      </c>
      <c r="H154" s="1" t="s">
        <v>18277</v>
      </c>
      <c r="J154" s="4" t="str">
        <f ca="1">IFERROR(__xludf.DUMMYFUNCTION("LEFT(INDEX(SPLIT(L154, "" ""), 4), 2)"),"14")</f>
        <v>14</v>
      </c>
      <c r="K154" s="2" t="s">
        <v>18300</v>
      </c>
      <c r="L154" s="4" t="s">
        <v>18279</v>
      </c>
    </row>
    <row r="155" spans="1:12">
      <c r="A155" s="1" t="s">
        <v>18604</v>
      </c>
      <c r="B155" s="1">
        <v>5</v>
      </c>
      <c r="C155" s="1" t="s">
        <v>18609</v>
      </c>
      <c r="D155" s="1" t="s">
        <v>10347</v>
      </c>
      <c r="E155" s="1" t="s">
        <v>18610</v>
      </c>
      <c r="H155" s="1" t="s">
        <v>18277</v>
      </c>
      <c r="J155" s="4" t="str">
        <f ca="1">IFERROR(__xludf.DUMMYFUNCTION("LEFT(INDEX(SPLIT(L155, "" ""), 4), 2)"),"14")</f>
        <v>14</v>
      </c>
      <c r="K155" s="2" t="s">
        <v>18607</v>
      </c>
      <c r="L155" s="4" t="s">
        <v>18279</v>
      </c>
    </row>
    <row r="156" spans="1:12">
      <c r="A156" s="1" t="s">
        <v>10299</v>
      </c>
      <c r="B156" s="1">
        <v>5</v>
      </c>
      <c r="C156" s="1" t="s">
        <v>18611</v>
      </c>
      <c r="D156" s="1" t="s">
        <v>10305</v>
      </c>
      <c r="E156" s="1" t="s">
        <v>10301</v>
      </c>
      <c r="H156" s="1" t="s">
        <v>18277</v>
      </c>
      <c r="J156" s="4" t="str">
        <f ca="1">IFERROR(__xludf.DUMMYFUNCTION("LEFT(INDEX(SPLIT(L156, "" ""), 4), 2)"),"14")</f>
        <v>14</v>
      </c>
      <c r="K156" s="2" t="s">
        <v>18300</v>
      </c>
      <c r="L156" s="4" t="s">
        <v>18279</v>
      </c>
    </row>
    <row r="157" spans="1:12">
      <c r="A157" s="1" t="s">
        <v>10430</v>
      </c>
      <c r="B157" s="1">
        <v>5</v>
      </c>
      <c r="C157" s="1" t="s">
        <v>18612</v>
      </c>
      <c r="D157" s="1" t="s">
        <v>10288</v>
      </c>
      <c r="E157" s="1" t="s">
        <v>18613</v>
      </c>
      <c r="H157" s="1" t="s">
        <v>18277</v>
      </c>
      <c r="J157" s="4" t="str">
        <f ca="1">IFERROR(__xludf.DUMMYFUNCTION("LEFT(INDEX(SPLIT(L157, "" ""), 4), 2)"),"14")</f>
        <v>14</v>
      </c>
      <c r="K157" s="2" t="s">
        <v>18300</v>
      </c>
      <c r="L157" s="4" t="s">
        <v>18279</v>
      </c>
    </row>
    <row r="158" spans="1:12">
      <c r="A158" s="1" t="s">
        <v>10597</v>
      </c>
      <c r="B158" s="1">
        <v>1</v>
      </c>
      <c r="C158" s="1" t="s">
        <v>18614</v>
      </c>
      <c r="D158" s="1" t="s">
        <v>10300</v>
      </c>
      <c r="E158" s="1" t="s">
        <v>10599</v>
      </c>
      <c r="H158" s="1" t="s">
        <v>18277</v>
      </c>
      <c r="J158" s="4" t="str">
        <f ca="1">IFERROR(__xludf.DUMMYFUNCTION("LEFT(INDEX(SPLIT(L158, "" ""), 4), 2)"),"14")</f>
        <v>14</v>
      </c>
      <c r="K158" s="2" t="s">
        <v>18300</v>
      </c>
      <c r="L158" s="4" t="s">
        <v>18279</v>
      </c>
    </row>
    <row r="159" spans="1:12">
      <c r="A159" s="1" t="s">
        <v>18615</v>
      </c>
      <c r="B159" s="1">
        <v>5</v>
      </c>
      <c r="C159" s="1" t="s">
        <v>18616</v>
      </c>
      <c r="D159" s="1" t="s">
        <v>10293</v>
      </c>
      <c r="E159" s="1" t="s">
        <v>18617</v>
      </c>
      <c r="H159" s="1" t="s">
        <v>18277</v>
      </c>
      <c r="J159" s="4" t="str">
        <f ca="1">IFERROR(__xludf.DUMMYFUNCTION("LEFT(INDEX(SPLIT(L159, "" ""), 4), 2)"),"14")</f>
        <v>14</v>
      </c>
      <c r="K159" s="2" t="s">
        <v>18278</v>
      </c>
      <c r="L159" s="4" t="s">
        <v>18279</v>
      </c>
    </row>
    <row r="160" spans="1:12">
      <c r="A160" s="1" t="s">
        <v>10447</v>
      </c>
      <c r="B160" s="1">
        <v>5</v>
      </c>
      <c r="C160" s="1" t="s">
        <v>18618</v>
      </c>
      <c r="D160" s="1" t="s">
        <v>18538</v>
      </c>
      <c r="E160" s="1" t="s">
        <v>10449</v>
      </c>
      <c r="H160" s="1" t="s">
        <v>18277</v>
      </c>
      <c r="J160" s="4" t="str">
        <f ca="1">IFERROR(__xludf.DUMMYFUNCTION("LEFT(INDEX(SPLIT(L160, "" ""), 4), 2)"),"14")</f>
        <v>14</v>
      </c>
      <c r="K160" s="2" t="s">
        <v>18300</v>
      </c>
      <c r="L160" s="4" t="s">
        <v>18279</v>
      </c>
    </row>
    <row r="161" spans="1:12">
      <c r="A161" s="1" t="s">
        <v>5588</v>
      </c>
      <c r="B161" s="1">
        <v>4</v>
      </c>
      <c r="C161" s="1" t="s">
        <v>18619</v>
      </c>
      <c r="D161" s="1" t="s">
        <v>18313</v>
      </c>
      <c r="E161" s="1" t="s">
        <v>10517</v>
      </c>
      <c r="H161" s="1" t="s">
        <v>18277</v>
      </c>
      <c r="J161" s="4" t="str">
        <f ca="1">IFERROR(__xludf.DUMMYFUNCTION("LEFT(INDEX(SPLIT(L161, "" ""), 4), 2)"),"14")</f>
        <v>14</v>
      </c>
      <c r="K161" s="2" t="s">
        <v>18300</v>
      </c>
      <c r="L161" s="4" t="s">
        <v>18279</v>
      </c>
    </row>
    <row r="162" spans="1:12">
      <c r="A162" s="1" t="s">
        <v>10579</v>
      </c>
      <c r="B162" s="1">
        <v>5</v>
      </c>
      <c r="C162" s="1" t="s">
        <v>18620</v>
      </c>
      <c r="D162" s="1" t="s">
        <v>10288</v>
      </c>
      <c r="E162" s="1" t="s">
        <v>18621</v>
      </c>
      <c r="H162" s="1" t="s">
        <v>18277</v>
      </c>
      <c r="J162" s="4" t="str">
        <f ca="1">IFERROR(__xludf.DUMMYFUNCTION("LEFT(INDEX(SPLIT(L162, "" ""), 4), 2)"),"14")</f>
        <v>14</v>
      </c>
      <c r="K162" s="2" t="s">
        <v>18300</v>
      </c>
      <c r="L162" s="4" t="s">
        <v>18279</v>
      </c>
    </row>
    <row r="163" spans="1:12">
      <c r="A163" s="1" t="s">
        <v>18622</v>
      </c>
      <c r="B163" s="1">
        <v>5</v>
      </c>
      <c r="C163" s="1" t="s">
        <v>3841</v>
      </c>
      <c r="D163" s="1" t="s">
        <v>10347</v>
      </c>
      <c r="E163" s="1" t="s">
        <v>18623</v>
      </c>
      <c r="H163" s="1" t="s">
        <v>18277</v>
      </c>
      <c r="J163" s="4" t="str">
        <f ca="1">IFERROR(__xludf.DUMMYFUNCTION("LEFT(INDEX(SPLIT(L163, "" ""), 4), 2)"),"14")</f>
        <v>14</v>
      </c>
      <c r="K163" s="2" t="s">
        <v>18573</v>
      </c>
      <c r="L163" s="4" t="s">
        <v>18279</v>
      </c>
    </row>
    <row r="164" spans="1:12">
      <c r="A164" s="1" t="s">
        <v>10340</v>
      </c>
      <c r="B164" s="1">
        <v>5</v>
      </c>
      <c r="C164" s="1" t="s">
        <v>18624</v>
      </c>
      <c r="D164" s="1" t="s">
        <v>10305</v>
      </c>
      <c r="E164" s="1" t="s">
        <v>10342</v>
      </c>
      <c r="H164" s="1" t="s">
        <v>18277</v>
      </c>
      <c r="J164" s="4" t="str">
        <f ca="1">IFERROR(__xludf.DUMMYFUNCTION("LEFT(INDEX(SPLIT(L164, "" ""), 4), 2)"),"14")</f>
        <v>14</v>
      </c>
      <c r="K164" s="2" t="s">
        <v>18300</v>
      </c>
      <c r="L164" s="4" t="s">
        <v>18279</v>
      </c>
    </row>
    <row r="165" spans="1:12">
      <c r="A165" s="1" t="s">
        <v>18625</v>
      </c>
      <c r="B165" s="1">
        <v>4</v>
      </c>
      <c r="C165" s="1" t="s">
        <v>18626</v>
      </c>
      <c r="D165" s="1" t="s">
        <v>10479</v>
      </c>
      <c r="E165" s="1" t="s">
        <v>18626</v>
      </c>
      <c r="H165" s="1" t="s">
        <v>18277</v>
      </c>
      <c r="J165" s="4" t="str">
        <f ca="1">IFERROR(__xludf.DUMMYFUNCTION("LEFT(INDEX(SPLIT(L165, "" ""), 4), 2)"),"14")</f>
        <v>14</v>
      </c>
      <c r="K165" s="2" t="s">
        <v>18556</v>
      </c>
      <c r="L165" s="4" t="s">
        <v>18279</v>
      </c>
    </row>
    <row r="166" spans="1:12">
      <c r="A166" s="1" t="s">
        <v>10553</v>
      </c>
      <c r="B166" s="1">
        <v>5</v>
      </c>
      <c r="C166" s="1" t="s">
        <v>18627</v>
      </c>
      <c r="D166" s="1" t="s">
        <v>10300</v>
      </c>
      <c r="E166" s="1" t="s">
        <v>10554</v>
      </c>
      <c r="H166" s="1" t="s">
        <v>18277</v>
      </c>
      <c r="J166" s="4" t="str">
        <f ca="1">IFERROR(__xludf.DUMMYFUNCTION("LEFT(INDEX(SPLIT(L166, "" ""), 4), 2)"),"14")</f>
        <v>14</v>
      </c>
      <c r="K166" s="2" t="s">
        <v>18300</v>
      </c>
      <c r="L166" s="4" t="s">
        <v>18279</v>
      </c>
    </row>
    <row r="167" spans="1:12">
      <c r="A167" s="1" t="s">
        <v>18628</v>
      </c>
      <c r="B167" s="1">
        <v>5</v>
      </c>
      <c r="C167" s="1" t="s">
        <v>18629</v>
      </c>
      <c r="D167" s="1" t="s">
        <v>10293</v>
      </c>
      <c r="E167" s="1" t="s">
        <v>18630</v>
      </c>
      <c r="H167" s="1" t="s">
        <v>18277</v>
      </c>
      <c r="J167" s="4" t="str">
        <f ca="1">IFERROR(__xludf.DUMMYFUNCTION("LEFT(INDEX(SPLIT(L167, "" ""), 4), 2)"),"14")</f>
        <v>14</v>
      </c>
      <c r="K167" s="2" t="s">
        <v>18278</v>
      </c>
      <c r="L167" s="4" t="s">
        <v>18279</v>
      </c>
    </row>
    <row r="168" spans="1:12">
      <c r="A168" s="1" t="s">
        <v>10403</v>
      </c>
      <c r="B168" s="1">
        <v>5</v>
      </c>
      <c r="C168" s="1" t="s">
        <v>18631</v>
      </c>
      <c r="D168" s="1" t="s">
        <v>10305</v>
      </c>
      <c r="E168" s="1" t="s">
        <v>10405</v>
      </c>
      <c r="H168" s="1" t="s">
        <v>18277</v>
      </c>
      <c r="J168" s="4" t="str">
        <f ca="1">IFERROR(__xludf.DUMMYFUNCTION("LEFT(INDEX(SPLIT(L168, "" ""), 4), 2)"),"14")</f>
        <v>14</v>
      </c>
      <c r="K168" s="2" t="s">
        <v>18300</v>
      </c>
      <c r="L168" s="4" t="s">
        <v>18279</v>
      </c>
    </row>
    <row r="169" spans="1:12">
      <c r="A169" s="1" t="s">
        <v>10359</v>
      </c>
      <c r="B169" s="1">
        <v>5</v>
      </c>
      <c r="C169" s="1" t="s">
        <v>18632</v>
      </c>
      <c r="D169" s="1" t="s">
        <v>10293</v>
      </c>
      <c r="E169" s="1" t="s">
        <v>10360</v>
      </c>
      <c r="H169" s="1" t="s">
        <v>18277</v>
      </c>
      <c r="J169" s="4" t="str">
        <f ca="1">IFERROR(__xludf.DUMMYFUNCTION("LEFT(INDEX(SPLIT(L169, "" ""), 4), 2)"),"14")</f>
        <v>14</v>
      </c>
      <c r="K169" s="2" t="s">
        <v>18300</v>
      </c>
      <c r="L169" s="4" t="s">
        <v>18279</v>
      </c>
    </row>
    <row r="170" spans="1:12">
      <c r="A170" s="1" t="s">
        <v>10379</v>
      </c>
      <c r="B170" s="1">
        <v>5</v>
      </c>
      <c r="C170" s="1" t="s">
        <v>18633</v>
      </c>
      <c r="D170" s="1" t="s">
        <v>10305</v>
      </c>
      <c r="E170" s="1" t="s">
        <v>10381</v>
      </c>
      <c r="H170" s="1" t="s">
        <v>18277</v>
      </c>
      <c r="J170" s="4" t="str">
        <f ca="1">IFERROR(__xludf.DUMMYFUNCTION("LEFT(INDEX(SPLIT(L170, "" ""), 4), 2)"),"14")</f>
        <v>14</v>
      </c>
      <c r="K170" s="2" t="s">
        <v>18300</v>
      </c>
      <c r="L170" s="4" t="s">
        <v>18279</v>
      </c>
    </row>
    <row r="171" spans="1:12">
      <c r="A171" s="1" t="s">
        <v>10481</v>
      </c>
      <c r="B171" s="1">
        <v>5</v>
      </c>
      <c r="C171" s="1" t="s">
        <v>18634</v>
      </c>
      <c r="D171" s="1" t="s">
        <v>18313</v>
      </c>
      <c r="E171" s="1" t="s">
        <v>10483</v>
      </c>
      <c r="H171" s="1" t="s">
        <v>18277</v>
      </c>
      <c r="J171" s="4" t="str">
        <f ca="1">IFERROR(__xludf.DUMMYFUNCTION("LEFT(INDEX(SPLIT(L171, "" ""), 4), 2)"),"14")</f>
        <v>14</v>
      </c>
      <c r="K171" s="2" t="s">
        <v>18300</v>
      </c>
      <c r="L171" s="4" t="s">
        <v>18279</v>
      </c>
    </row>
    <row r="172" spans="1:12">
      <c r="A172" s="1" t="s">
        <v>18635</v>
      </c>
      <c r="B172" s="1">
        <v>5</v>
      </c>
      <c r="C172" s="1" t="s">
        <v>18636</v>
      </c>
      <c r="D172" s="1" t="s">
        <v>18396</v>
      </c>
      <c r="E172" s="1" t="s">
        <v>18636</v>
      </c>
      <c r="H172" s="1" t="s">
        <v>18277</v>
      </c>
      <c r="J172" s="4" t="str">
        <f ca="1">IFERROR(__xludf.DUMMYFUNCTION("LEFT(INDEX(SPLIT(L172, "" ""), 4), 2)"),"14")</f>
        <v>14</v>
      </c>
      <c r="K172" s="2" t="s">
        <v>18637</v>
      </c>
      <c r="L172" s="4" t="s">
        <v>18279</v>
      </c>
    </row>
    <row r="173" spans="1:12">
      <c r="A173" s="1" t="s">
        <v>10594</v>
      </c>
      <c r="B173" s="1">
        <v>2</v>
      </c>
      <c r="C173" s="1" t="s">
        <v>18638</v>
      </c>
      <c r="D173" s="1" t="s">
        <v>18313</v>
      </c>
      <c r="E173" s="1" t="s">
        <v>10596</v>
      </c>
      <c r="H173" s="1" t="s">
        <v>18277</v>
      </c>
      <c r="J173" s="4" t="str">
        <f ca="1">IFERROR(__xludf.DUMMYFUNCTION("LEFT(INDEX(SPLIT(L173, "" ""), 4), 2)"),"14")</f>
        <v>14</v>
      </c>
      <c r="K173" s="2" t="s">
        <v>18300</v>
      </c>
      <c r="L173" s="4" t="s">
        <v>18279</v>
      </c>
    </row>
    <row r="174" spans="1:12">
      <c r="A174" s="1" t="s">
        <v>10571</v>
      </c>
      <c r="B174" s="1">
        <v>4</v>
      </c>
      <c r="C174" s="1" t="s">
        <v>18639</v>
      </c>
      <c r="D174" s="1" t="s">
        <v>10300</v>
      </c>
      <c r="E174" s="1" t="s">
        <v>10573</v>
      </c>
      <c r="H174" s="1" t="s">
        <v>18277</v>
      </c>
      <c r="J174" s="4" t="str">
        <f ca="1">IFERROR(__xludf.DUMMYFUNCTION("LEFT(INDEX(SPLIT(L174, "" ""), 4), 2)"),"14")</f>
        <v>14</v>
      </c>
      <c r="K174" s="2" t="s">
        <v>18300</v>
      </c>
      <c r="L174" s="4" t="s">
        <v>18279</v>
      </c>
    </row>
    <row r="175" spans="1:12">
      <c r="A175" s="1" t="s">
        <v>18640</v>
      </c>
      <c r="B175" s="1">
        <v>5</v>
      </c>
      <c r="C175" s="1" t="s">
        <v>18641</v>
      </c>
      <c r="D175" s="1" t="s">
        <v>10293</v>
      </c>
      <c r="E175" s="1" t="s">
        <v>18642</v>
      </c>
      <c r="H175" s="1" t="s">
        <v>18277</v>
      </c>
      <c r="J175" s="4" t="str">
        <f ca="1">IFERROR(__xludf.DUMMYFUNCTION("LEFT(INDEX(SPLIT(L175, "" ""), 4), 2)"),"14")</f>
        <v>14</v>
      </c>
      <c r="K175" s="2" t="s">
        <v>18278</v>
      </c>
      <c r="L175" s="4" t="s">
        <v>18279</v>
      </c>
    </row>
    <row r="176" spans="1:12">
      <c r="A176" s="1" t="s">
        <v>715</v>
      </c>
      <c r="B176" s="1">
        <v>5</v>
      </c>
      <c r="C176" s="1" t="s">
        <v>18643</v>
      </c>
      <c r="D176" s="1" t="s">
        <v>10305</v>
      </c>
      <c r="E176" s="1" t="s">
        <v>18644</v>
      </c>
      <c r="H176" s="1" t="s">
        <v>18277</v>
      </c>
      <c r="J176" s="4" t="str">
        <f ca="1">IFERROR(__xludf.DUMMYFUNCTION("LEFT(INDEX(SPLIT(L176, "" ""), 4), 2)"),"14")</f>
        <v>14</v>
      </c>
      <c r="K176" s="2" t="s">
        <v>18311</v>
      </c>
      <c r="L176" s="4" t="s">
        <v>18279</v>
      </c>
    </row>
    <row r="177" spans="1:12">
      <c r="A177" s="1" t="s">
        <v>10617</v>
      </c>
      <c r="B177" s="1">
        <v>5</v>
      </c>
      <c r="C177" s="1" t="s">
        <v>18645</v>
      </c>
      <c r="D177" s="1" t="s">
        <v>10305</v>
      </c>
      <c r="E177" s="1" t="s">
        <v>10619</v>
      </c>
      <c r="H177" s="1" t="s">
        <v>18277</v>
      </c>
      <c r="J177" s="4" t="str">
        <f ca="1">IFERROR(__xludf.DUMMYFUNCTION("LEFT(INDEX(SPLIT(L177, "" ""), 4), 2)"),"14")</f>
        <v>14</v>
      </c>
      <c r="K177" s="2" t="s">
        <v>18300</v>
      </c>
      <c r="L177" s="4" t="s">
        <v>18279</v>
      </c>
    </row>
    <row r="178" spans="1:12">
      <c r="A178" s="1" t="s">
        <v>18646</v>
      </c>
      <c r="B178" s="1">
        <v>5</v>
      </c>
      <c r="C178" s="1" t="s">
        <v>18647</v>
      </c>
      <c r="D178" s="1" t="s">
        <v>18396</v>
      </c>
      <c r="E178" s="1" t="s">
        <v>18647</v>
      </c>
      <c r="H178" s="1" t="s">
        <v>18277</v>
      </c>
      <c r="J178" s="4" t="str">
        <f ca="1">IFERROR(__xludf.DUMMYFUNCTION("LEFT(INDEX(SPLIT(L178, "" ""), 4), 2)"),"14")</f>
        <v>14</v>
      </c>
      <c r="K178" s="2" t="s">
        <v>18648</v>
      </c>
      <c r="L178" s="4" t="s">
        <v>18279</v>
      </c>
    </row>
    <row r="179" spans="1:12">
      <c r="A179" s="1" t="s">
        <v>10538</v>
      </c>
      <c r="B179" s="1">
        <v>5</v>
      </c>
      <c r="C179" s="1" t="s">
        <v>18649</v>
      </c>
      <c r="D179" s="1" t="s">
        <v>10300</v>
      </c>
      <c r="E179" s="1" t="s">
        <v>10540</v>
      </c>
      <c r="H179" s="1" t="s">
        <v>18277</v>
      </c>
      <c r="J179" s="4" t="str">
        <f ca="1">IFERROR(__xludf.DUMMYFUNCTION("LEFT(INDEX(SPLIT(L179, "" ""), 4), 2)"),"14")</f>
        <v>14</v>
      </c>
      <c r="K179" s="2" t="s">
        <v>18300</v>
      </c>
      <c r="L179" s="4" t="s">
        <v>18279</v>
      </c>
    </row>
    <row r="180" spans="1:12">
      <c r="A180" s="1" t="s">
        <v>10606</v>
      </c>
      <c r="B180" s="1">
        <v>5</v>
      </c>
      <c r="C180" s="1" t="s">
        <v>18650</v>
      </c>
      <c r="D180" s="1" t="s">
        <v>10293</v>
      </c>
      <c r="E180" s="1" t="s">
        <v>10607</v>
      </c>
      <c r="H180" s="1" t="s">
        <v>18277</v>
      </c>
      <c r="J180" s="4" t="str">
        <f ca="1">IFERROR(__xludf.DUMMYFUNCTION("LEFT(INDEX(SPLIT(L180, "" ""), 4), 2)"),"14")</f>
        <v>14</v>
      </c>
      <c r="K180" s="2" t="s">
        <v>18300</v>
      </c>
      <c r="L180" s="4" t="s">
        <v>18279</v>
      </c>
    </row>
    <row r="181" spans="1:12">
      <c r="A181" s="1" t="s">
        <v>10584</v>
      </c>
      <c r="B181" s="1">
        <v>5</v>
      </c>
      <c r="C181" s="1" t="s">
        <v>18651</v>
      </c>
      <c r="D181" s="1" t="s">
        <v>10288</v>
      </c>
      <c r="E181" s="1" t="s">
        <v>10585</v>
      </c>
      <c r="H181" s="1" t="s">
        <v>18277</v>
      </c>
      <c r="J181" s="4" t="str">
        <f ca="1">IFERROR(__xludf.DUMMYFUNCTION("LEFT(INDEX(SPLIT(L181, "" ""), 4), 2)"),"14")</f>
        <v>14</v>
      </c>
      <c r="K181" s="2" t="s">
        <v>18300</v>
      </c>
      <c r="L181" s="4" t="s">
        <v>18279</v>
      </c>
    </row>
    <row r="182" spans="1:12">
      <c r="A182" s="1" t="s">
        <v>10459</v>
      </c>
      <c r="B182" s="1">
        <v>5</v>
      </c>
      <c r="C182" s="1" t="s">
        <v>18652</v>
      </c>
      <c r="D182" s="1" t="s">
        <v>18313</v>
      </c>
      <c r="E182" s="1" t="s">
        <v>10461</v>
      </c>
      <c r="H182" s="1" t="s">
        <v>18277</v>
      </c>
      <c r="J182" s="4" t="str">
        <f ca="1">IFERROR(__xludf.DUMMYFUNCTION("LEFT(INDEX(SPLIT(L182, "" ""), 4), 2)"),"14")</f>
        <v>14</v>
      </c>
      <c r="K182" s="2" t="s">
        <v>18300</v>
      </c>
      <c r="L182" s="4" t="s">
        <v>18279</v>
      </c>
    </row>
    <row r="183" spans="1:12">
      <c r="A183" s="1" t="s">
        <v>10623</v>
      </c>
      <c r="B183" s="1">
        <v>5</v>
      </c>
      <c r="C183" s="1" t="s">
        <v>18653</v>
      </c>
      <c r="D183" s="1" t="s">
        <v>10288</v>
      </c>
      <c r="E183" s="1" t="s">
        <v>10625</v>
      </c>
      <c r="H183" s="1" t="s">
        <v>18277</v>
      </c>
      <c r="J183" s="4" t="str">
        <f ca="1">IFERROR(__xludf.DUMMYFUNCTION("LEFT(INDEX(SPLIT(L183, "" ""), 4), 2)"),"14")</f>
        <v>14</v>
      </c>
      <c r="K183" s="2" t="s">
        <v>18300</v>
      </c>
      <c r="L183" s="4" t="s">
        <v>18279</v>
      </c>
    </row>
    <row r="184" spans="1:12">
      <c r="A184" s="1" t="s">
        <v>10401</v>
      </c>
      <c r="B184" s="1">
        <v>5</v>
      </c>
      <c r="C184" s="1" t="s">
        <v>18322</v>
      </c>
      <c r="D184" s="1" t="s">
        <v>10305</v>
      </c>
      <c r="E184" s="1" t="s">
        <v>18654</v>
      </c>
      <c r="H184" s="1" t="s">
        <v>18277</v>
      </c>
      <c r="J184" s="4" t="str">
        <f ca="1">IFERROR(__xludf.DUMMYFUNCTION("LEFT(INDEX(SPLIT(L184, "" ""), 4), 2)"),"14")</f>
        <v>14</v>
      </c>
      <c r="K184" s="2" t="s">
        <v>18300</v>
      </c>
      <c r="L184" s="4" t="s">
        <v>18279</v>
      </c>
    </row>
    <row r="185" spans="1:12">
      <c r="A185" s="1" t="s">
        <v>10316</v>
      </c>
      <c r="B185" s="1">
        <v>5</v>
      </c>
      <c r="C185" s="1" t="s">
        <v>18655</v>
      </c>
      <c r="D185" s="1" t="s">
        <v>10293</v>
      </c>
      <c r="E185" s="1" t="s">
        <v>10318</v>
      </c>
      <c r="H185" s="1" t="s">
        <v>18277</v>
      </c>
      <c r="J185" s="4" t="str">
        <f ca="1">IFERROR(__xludf.DUMMYFUNCTION("LEFT(INDEX(SPLIT(L185, "" ""), 4), 2)"),"14")</f>
        <v>14</v>
      </c>
      <c r="K185" s="2" t="s">
        <v>18300</v>
      </c>
      <c r="L185" s="4" t="s">
        <v>18279</v>
      </c>
    </row>
    <row r="186" spans="1:12">
      <c r="A186" s="1" t="s">
        <v>18656</v>
      </c>
      <c r="B186" s="1">
        <v>5</v>
      </c>
      <c r="C186" s="1" t="s">
        <v>18657</v>
      </c>
      <c r="D186" s="1" t="s">
        <v>10293</v>
      </c>
      <c r="E186" s="1" t="s">
        <v>18658</v>
      </c>
      <c r="H186" s="1" t="s">
        <v>18277</v>
      </c>
      <c r="J186" s="4" t="str">
        <f ca="1">IFERROR(__xludf.DUMMYFUNCTION("LEFT(INDEX(SPLIT(L186, "" ""), 4), 2)"),"14")</f>
        <v>14</v>
      </c>
      <c r="K186" s="2" t="s">
        <v>18345</v>
      </c>
      <c r="L186" s="4" t="s">
        <v>18279</v>
      </c>
    </row>
    <row r="187" spans="1:12">
      <c r="A187" s="1" t="s">
        <v>10574</v>
      </c>
      <c r="B187" s="1">
        <v>5</v>
      </c>
      <c r="C187" s="1" t="s">
        <v>18659</v>
      </c>
      <c r="D187" s="1" t="s">
        <v>10479</v>
      </c>
      <c r="E187" s="1" t="s">
        <v>10576</v>
      </c>
      <c r="H187" s="1" t="s">
        <v>18277</v>
      </c>
      <c r="J187" s="4" t="str">
        <f ca="1">IFERROR(__xludf.DUMMYFUNCTION("LEFT(INDEX(SPLIT(L187, "" ""), 4), 2)"),"14")</f>
        <v>14</v>
      </c>
      <c r="K187" s="2" t="s">
        <v>18300</v>
      </c>
      <c r="L187" s="4" t="s">
        <v>18279</v>
      </c>
    </row>
    <row r="188" spans="1:12">
      <c r="A188" s="1" t="s">
        <v>10406</v>
      </c>
      <c r="B188" s="1">
        <v>5</v>
      </c>
      <c r="C188" s="1" t="s">
        <v>18660</v>
      </c>
      <c r="D188" s="1" t="s">
        <v>10305</v>
      </c>
      <c r="E188" s="1" t="s">
        <v>10408</v>
      </c>
      <c r="H188" s="1" t="s">
        <v>18277</v>
      </c>
      <c r="J188" s="4" t="str">
        <f ca="1">IFERROR(__xludf.DUMMYFUNCTION("LEFT(INDEX(SPLIT(L188, "" ""), 4), 2)"),"14")</f>
        <v>14</v>
      </c>
      <c r="K188" s="2" t="s">
        <v>18300</v>
      </c>
      <c r="L188" s="4" t="s">
        <v>18279</v>
      </c>
    </row>
    <row r="189" spans="1:12">
      <c r="A189" s="1" t="s">
        <v>10514</v>
      </c>
      <c r="B189" s="1">
        <v>5</v>
      </c>
      <c r="C189" s="1" t="s">
        <v>18661</v>
      </c>
      <c r="D189" s="1" t="s">
        <v>10293</v>
      </c>
      <c r="E189" s="1" t="s">
        <v>10516</v>
      </c>
      <c r="H189" s="1" t="s">
        <v>18277</v>
      </c>
      <c r="J189" s="4" t="str">
        <f ca="1">IFERROR(__xludf.DUMMYFUNCTION("LEFT(INDEX(SPLIT(L189, "" ""), 4), 2)"),"14")</f>
        <v>14</v>
      </c>
      <c r="K189" s="2" t="s">
        <v>18300</v>
      </c>
      <c r="L189" s="4" t="s">
        <v>18279</v>
      </c>
    </row>
    <row r="190" spans="1:12">
      <c r="A190" s="1" t="s">
        <v>10496</v>
      </c>
      <c r="B190" s="1">
        <v>5</v>
      </c>
      <c r="C190" s="1" t="s">
        <v>18662</v>
      </c>
      <c r="D190" s="1" t="s">
        <v>10300</v>
      </c>
      <c r="E190" s="1" t="s">
        <v>10498</v>
      </c>
      <c r="H190" s="1" t="s">
        <v>18277</v>
      </c>
      <c r="J190" s="4" t="str">
        <f ca="1">IFERROR(__xludf.DUMMYFUNCTION("LEFT(INDEX(SPLIT(L190, "" ""), 4), 2)"),"14")</f>
        <v>14</v>
      </c>
      <c r="K190" s="2" t="s">
        <v>18300</v>
      </c>
      <c r="L190" s="4" t="s">
        <v>18279</v>
      </c>
    </row>
    <row r="191" spans="1:12">
      <c r="A191" s="1" t="s">
        <v>10345</v>
      </c>
      <c r="B191" s="1">
        <v>5</v>
      </c>
      <c r="C191" s="1" t="s">
        <v>18663</v>
      </c>
      <c r="D191" s="1" t="s">
        <v>10347</v>
      </c>
      <c r="E191" s="1" t="s">
        <v>10348</v>
      </c>
      <c r="H191" s="1" t="s">
        <v>18277</v>
      </c>
      <c r="J191" s="4" t="str">
        <f ca="1">IFERROR(__xludf.DUMMYFUNCTION("LEFT(INDEX(SPLIT(L191, "" ""), 4), 2)"),"14")</f>
        <v>14</v>
      </c>
      <c r="K191" s="2" t="s">
        <v>18300</v>
      </c>
      <c r="L191" s="4" t="s">
        <v>18279</v>
      </c>
    </row>
    <row r="192" spans="1:12">
      <c r="A192" s="1" t="s">
        <v>10326</v>
      </c>
      <c r="B192" s="1">
        <v>5</v>
      </c>
      <c r="C192" s="1" t="s">
        <v>18664</v>
      </c>
      <c r="D192" s="1" t="s">
        <v>10293</v>
      </c>
      <c r="E192" s="1" t="s">
        <v>10328</v>
      </c>
      <c r="H192" s="1" t="s">
        <v>18277</v>
      </c>
      <c r="J192" s="4" t="str">
        <f ca="1">IFERROR(__xludf.DUMMYFUNCTION("LEFT(INDEX(SPLIT(L192, "" ""), 4), 2)"),"14")</f>
        <v>14</v>
      </c>
      <c r="K192" s="2" t="s">
        <v>18300</v>
      </c>
      <c r="L192" s="4" t="s">
        <v>18279</v>
      </c>
    </row>
    <row r="193" spans="1:12">
      <c r="A193" s="1" t="s">
        <v>18665</v>
      </c>
      <c r="B193" s="1">
        <v>5</v>
      </c>
      <c r="C193" s="1" t="s">
        <v>18666</v>
      </c>
      <c r="D193" s="1" t="s">
        <v>10300</v>
      </c>
      <c r="E193" s="1" t="s">
        <v>18667</v>
      </c>
      <c r="H193" s="1" t="s">
        <v>18277</v>
      </c>
      <c r="J193" s="4" t="str">
        <f ca="1">IFERROR(__xludf.DUMMYFUNCTION("LEFT(INDEX(SPLIT(L193, "" ""), 4), 2)"),"14")</f>
        <v>14</v>
      </c>
      <c r="K193" s="2" t="s">
        <v>18278</v>
      </c>
      <c r="L193" s="4" t="s">
        <v>18279</v>
      </c>
    </row>
    <row r="194" spans="1:12">
      <c r="A194" s="1" t="s">
        <v>18668</v>
      </c>
      <c r="B194" s="1">
        <v>5</v>
      </c>
      <c r="C194" s="1" t="s">
        <v>6066</v>
      </c>
      <c r="D194" s="1" t="s">
        <v>10288</v>
      </c>
      <c r="E194" s="1" t="s">
        <v>18669</v>
      </c>
      <c r="H194" s="1" t="s">
        <v>18277</v>
      </c>
      <c r="J194" s="4" t="str">
        <f ca="1">IFERROR(__xludf.DUMMYFUNCTION("LEFT(INDEX(SPLIT(L194, "" ""), 4), 2)"),"14")</f>
        <v>14</v>
      </c>
      <c r="K194" s="2" t="s">
        <v>18573</v>
      </c>
      <c r="L194" s="4" t="s">
        <v>18279</v>
      </c>
    </row>
    <row r="195" spans="1:12">
      <c r="A195" s="1" t="s">
        <v>10424</v>
      </c>
      <c r="B195" s="1">
        <v>5</v>
      </c>
      <c r="C195" s="1" t="s">
        <v>18561</v>
      </c>
      <c r="D195" s="1" t="s">
        <v>10293</v>
      </c>
      <c r="E195" s="1" t="s">
        <v>10426</v>
      </c>
      <c r="H195" s="1" t="s">
        <v>18277</v>
      </c>
      <c r="J195" s="4" t="str">
        <f ca="1">IFERROR(__xludf.DUMMYFUNCTION("LEFT(INDEX(SPLIT(L195, "" ""), 4), 2)"),"14")</f>
        <v>14</v>
      </c>
      <c r="K195" s="2" t="s">
        <v>18300</v>
      </c>
      <c r="L195" s="4" t="s">
        <v>18279</v>
      </c>
    </row>
    <row r="196" spans="1:12">
      <c r="A196" s="1" t="s">
        <v>10528</v>
      </c>
      <c r="B196" s="1">
        <v>5</v>
      </c>
      <c r="C196" s="1" t="s">
        <v>18595</v>
      </c>
      <c r="D196" s="1" t="s">
        <v>10300</v>
      </c>
      <c r="E196" s="1" t="s">
        <v>10529</v>
      </c>
      <c r="H196" s="1" t="s">
        <v>18277</v>
      </c>
      <c r="J196" s="4" t="str">
        <f ca="1">IFERROR(__xludf.DUMMYFUNCTION("LEFT(INDEX(SPLIT(L196, "" ""), 4), 2)"),"14")</f>
        <v>14</v>
      </c>
      <c r="K196" s="2" t="s">
        <v>18300</v>
      </c>
      <c r="L196" s="4" t="s">
        <v>18279</v>
      </c>
    </row>
    <row r="197" spans="1:12">
      <c r="A197" s="1" t="s">
        <v>18670</v>
      </c>
      <c r="B197" s="1">
        <v>5</v>
      </c>
      <c r="C197" s="1" t="s">
        <v>4986</v>
      </c>
      <c r="D197" s="1" t="s">
        <v>10479</v>
      </c>
      <c r="E197" s="1" t="s">
        <v>18671</v>
      </c>
      <c r="H197" s="1" t="s">
        <v>18277</v>
      </c>
      <c r="J197" s="4" t="str">
        <f ca="1">IFERROR(__xludf.DUMMYFUNCTION("LEFT(INDEX(SPLIT(L197, "" ""), 4), 2)"),"14")</f>
        <v>14</v>
      </c>
      <c r="K197" s="2" t="s">
        <v>18345</v>
      </c>
      <c r="L197" s="4" t="s">
        <v>18279</v>
      </c>
    </row>
    <row r="198" spans="1:12">
      <c r="A198" s="1" t="s">
        <v>10559</v>
      </c>
      <c r="B198" s="1">
        <v>5</v>
      </c>
      <c r="C198" s="1" t="s">
        <v>18672</v>
      </c>
      <c r="D198" s="1" t="s">
        <v>10305</v>
      </c>
      <c r="E198" s="1" t="s">
        <v>18673</v>
      </c>
      <c r="H198" s="1" t="s">
        <v>18277</v>
      </c>
      <c r="J198" s="4" t="str">
        <f ca="1">IFERROR(__xludf.DUMMYFUNCTION("LEFT(INDEX(SPLIT(L198, "" ""), 4), 2)"),"14")</f>
        <v>14</v>
      </c>
      <c r="K198" s="2" t="s">
        <v>18300</v>
      </c>
      <c r="L198" s="4" t="s">
        <v>18279</v>
      </c>
    </row>
    <row r="199" spans="1:12">
      <c r="A199" s="1" t="s">
        <v>10532</v>
      </c>
      <c r="B199" s="1">
        <v>5</v>
      </c>
      <c r="C199" s="1" t="s">
        <v>18674</v>
      </c>
      <c r="D199" s="1" t="s">
        <v>10293</v>
      </c>
      <c r="E199" s="1" t="s">
        <v>10534</v>
      </c>
      <c r="H199" s="1" t="s">
        <v>18277</v>
      </c>
      <c r="J199" s="4" t="str">
        <f ca="1">IFERROR(__xludf.DUMMYFUNCTION("LEFT(INDEX(SPLIT(L199, "" ""), 4), 2)"),"14")</f>
        <v>14</v>
      </c>
      <c r="K199" s="2" t="s">
        <v>18300</v>
      </c>
      <c r="L199" s="4" t="s">
        <v>18279</v>
      </c>
    </row>
    <row r="200" spans="1:12">
      <c r="A200" s="1" t="s">
        <v>18675</v>
      </c>
      <c r="B200" s="1">
        <v>5</v>
      </c>
      <c r="C200" s="1" t="s">
        <v>18676</v>
      </c>
      <c r="D200" s="1" t="s">
        <v>10293</v>
      </c>
      <c r="E200" s="1" t="s">
        <v>18677</v>
      </c>
      <c r="H200" s="1" t="s">
        <v>18277</v>
      </c>
      <c r="J200" s="4" t="str">
        <f ca="1">IFERROR(__xludf.DUMMYFUNCTION("LEFT(INDEX(SPLIT(L200, "" ""), 4), 2)"),"14")</f>
        <v>14</v>
      </c>
      <c r="K200" s="2" t="s">
        <v>18278</v>
      </c>
      <c r="L200" s="4" t="s">
        <v>18279</v>
      </c>
    </row>
    <row r="201" spans="1:12">
      <c r="A201" s="1" t="s">
        <v>18678</v>
      </c>
      <c r="B201" s="1">
        <v>5</v>
      </c>
      <c r="C201" s="1" t="s">
        <v>8842</v>
      </c>
      <c r="D201" s="1" t="s">
        <v>10293</v>
      </c>
      <c r="E201" s="1" t="s">
        <v>18679</v>
      </c>
      <c r="H201" s="1" t="s">
        <v>18277</v>
      </c>
      <c r="J201" s="4" t="str">
        <f ca="1">IFERROR(__xludf.DUMMYFUNCTION("LEFT(INDEX(SPLIT(L201, "" ""), 4), 2)"),"14")</f>
        <v>14</v>
      </c>
      <c r="K201" s="2" t="s">
        <v>18278</v>
      </c>
      <c r="L201" s="4" t="s">
        <v>18279</v>
      </c>
    </row>
    <row r="202" spans="1:12">
      <c r="A202" s="1" t="s">
        <v>10487</v>
      </c>
      <c r="B202" s="1">
        <v>5</v>
      </c>
      <c r="C202" s="1" t="s">
        <v>18680</v>
      </c>
      <c r="D202" s="1" t="s">
        <v>18313</v>
      </c>
      <c r="E202" s="1" t="s">
        <v>10489</v>
      </c>
      <c r="H202" s="1" t="s">
        <v>18277</v>
      </c>
      <c r="J202" s="4" t="str">
        <f ca="1">IFERROR(__xludf.DUMMYFUNCTION("LEFT(INDEX(SPLIT(L202, "" ""), 4), 2)"),"14")</f>
        <v>14</v>
      </c>
      <c r="K202" s="2" t="s">
        <v>18300</v>
      </c>
      <c r="L202" s="4" t="s">
        <v>18279</v>
      </c>
    </row>
    <row r="203" spans="1:12">
      <c r="A203" s="1" t="s">
        <v>18681</v>
      </c>
      <c r="B203" s="1">
        <v>5</v>
      </c>
      <c r="C203" s="1" t="s">
        <v>18682</v>
      </c>
      <c r="D203" s="1" t="s">
        <v>10305</v>
      </c>
      <c r="E203" s="1" t="s">
        <v>18683</v>
      </c>
      <c r="H203" s="1" t="s">
        <v>18277</v>
      </c>
      <c r="J203" s="4" t="str">
        <f ca="1">IFERROR(__xludf.DUMMYFUNCTION("LEFT(INDEX(SPLIT(L203, "" ""), 4), 2)"),"14")</f>
        <v>14</v>
      </c>
      <c r="K203" s="2" t="s">
        <v>18278</v>
      </c>
      <c r="L203" s="4" t="s">
        <v>18279</v>
      </c>
    </row>
    <row r="204" spans="1:12">
      <c r="A204" s="1" t="s">
        <v>10484</v>
      </c>
      <c r="B204" s="1">
        <v>5</v>
      </c>
      <c r="C204" s="1" t="s">
        <v>18684</v>
      </c>
      <c r="D204" s="1" t="s">
        <v>18313</v>
      </c>
      <c r="E204" s="1" t="s">
        <v>10486</v>
      </c>
      <c r="H204" s="1" t="s">
        <v>18277</v>
      </c>
      <c r="J204" s="4" t="str">
        <f ca="1">IFERROR(__xludf.DUMMYFUNCTION("LEFT(INDEX(SPLIT(L204, "" ""), 4), 2)"),"14")</f>
        <v>14</v>
      </c>
      <c r="K204" s="2" t="s">
        <v>18300</v>
      </c>
      <c r="L204" s="4" t="s">
        <v>18279</v>
      </c>
    </row>
    <row r="205" spans="1:12">
      <c r="A205" s="1" t="s">
        <v>10468</v>
      </c>
      <c r="B205" s="1">
        <v>5</v>
      </c>
      <c r="C205" s="1" t="s">
        <v>18685</v>
      </c>
      <c r="D205" s="1" t="s">
        <v>18538</v>
      </c>
      <c r="E205" s="1" t="s">
        <v>10470</v>
      </c>
      <c r="H205" s="1" t="s">
        <v>18277</v>
      </c>
      <c r="J205" s="4" t="str">
        <f ca="1">IFERROR(__xludf.DUMMYFUNCTION("LEFT(INDEX(SPLIT(L205, "" ""), 4), 2)"),"14")</f>
        <v>14</v>
      </c>
      <c r="K205" s="2" t="s">
        <v>18300</v>
      </c>
      <c r="L205" s="4" t="s">
        <v>18279</v>
      </c>
    </row>
    <row r="206" spans="1:12">
      <c r="A206" s="1" t="s">
        <v>18686</v>
      </c>
      <c r="B206" s="1">
        <v>5</v>
      </c>
      <c r="C206" s="1" t="s">
        <v>18687</v>
      </c>
      <c r="D206" s="1" t="s">
        <v>10293</v>
      </c>
      <c r="E206" s="1" t="s">
        <v>18687</v>
      </c>
      <c r="H206" s="1" t="s">
        <v>18277</v>
      </c>
      <c r="J206" s="4" t="str">
        <f ca="1">IFERROR(__xludf.DUMMYFUNCTION("LEFT(INDEX(SPLIT(L206, "" ""), 4), 2)"),"14")</f>
        <v>14</v>
      </c>
      <c r="K206" s="2" t="s">
        <v>18688</v>
      </c>
      <c r="L206" s="4" t="s">
        <v>18279</v>
      </c>
    </row>
    <row r="207" spans="1:12">
      <c r="A207" s="1" t="s">
        <v>5061</v>
      </c>
      <c r="B207" s="1">
        <v>2</v>
      </c>
      <c r="C207" s="1" t="s">
        <v>5062</v>
      </c>
      <c r="D207" s="1" t="s">
        <v>10305</v>
      </c>
      <c r="E207" s="1" t="s">
        <v>18689</v>
      </c>
      <c r="H207" s="1" t="s">
        <v>18277</v>
      </c>
      <c r="J207" s="4" t="str">
        <f ca="1">IFERROR(__xludf.DUMMYFUNCTION("LEFT(INDEX(SPLIT(L207, "" ""), 4), 2)"),"14")</f>
        <v>14</v>
      </c>
      <c r="K207" s="2" t="s">
        <v>18278</v>
      </c>
      <c r="L207" s="4" t="s">
        <v>18279</v>
      </c>
    </row>
    <row r="208" spans="1:12">
      <c r="A208" s="1" t="s">
        <v>18398</v>
      </c>
      <c r="B208" s="1">
        <v>5</v>
      </c>
      <c r="C208" s="1" t="s">
        <v>18690</v>
      </c>
      <c r="D208" s="1" t="s">
        <v>10778</v>
      </c>
      <c r="E208" s="1" t="s">
        <v>18691</v>
      </c>
      <c r="H208" s="1" t="s">
        <v>18277</v>
      </c>
      <c r="J208" s="4" t="str">
        <f ca="1">IFERROR(__xludf.DUMMYFUNCTION("LEFT(INDEX(SPLIT(L208, "" ""), 4), 2)"),"14")</f>
        <v>14</v>
      </c>
      <c r="K208" s="2" t="s">
        <v>18401</v>
      </c>
      <c r="L208" s="4" t="s">
        <v>18279</v>
      </c>
    </row>
    <row r="209" spans="1:12">
      <c r="A209" s="1" t="s">
        <v>10454</v>
      </c>
      <c r="B209" s="1">
        <v>5</v>
      </c>
      <c r="C209" s="1" t="s">
        <v>18692</v>
      </c>
      <c r="D209" s="1" t="s">
        <v>10442</v>
      </c>
      <c r="E209" s="1" t="s">
        <v>10455</v>
      </c>
      <c r="H209" s="1" t="s">
        <v>18277</v>
      </c>
      <c r="J209" s="4" t="str">
        <f ca="1">IFERROR(__xludf.DUMMYFUNCTION("LEFT(INDEX(SPLIT(L209, "" ""), 4), 2)"),"14")</f>
        <v>14</v>
      </c>
      <c r="K209" s="2" t="s">
        <v>18300</v>
      </c>
      <c r="L209" s="4" t="s">
        <v>18279</v>
      </c>
    </row>
    <row r="210" spans="1:12">
      <c r="A210" s="1" t="s">
        <v>18578</v>
      </c>
      <c r="B210" s="1">
        <v>5</v>
      </c>
      <c r="C210" s="1" t="s">
        <v>18693</v>
      </c>
      <c r="D210" s="1" t="s">
        <v>10321</v>
      </c>
      <c r="E210" s="1" t="s">
        <v>10439</v>
      </c>
      <c r="H210" s="1" t="s">
        <v>18277</v>
      </c>
      <c r="J210" s="4" t="str">
        <f ca="1">IFERROR(__xludf.DUMMYFUNCTION("LEFT(INDEX(SPLIT(L210, "" ""), 4), 2)"),"14")</f>
        <v>14</v>
      </c>
      <c r="K210" s="2" t="s">
        <v>18300</v>
      </c>
      <c r="L210" s="4" t="s">
        <v>18279</v>
      </c>
    </row>
    <row r="211" spans="1:12">
      <c r="A211" s="1" t="s">
        <v>18694</v>
      </c>
      <c r="B211" s="1">
        <v>3</v>
      </c>
      <c r="C211" s="1" t="s">
        <v>18695</v>
      </c>
      <c r="D211" s="1" t="s">
        <v>10305</v>
      </c>
      <c r="E211" s="1" t="s">
        <v>18696</v>
      </c>
      <c r="H211" s="1" t="s">
        <v>18277</v>
      </c>
      <c r="J211" s="4" t="str">
        <f ca="1">IFERROR(__xludf.DUMMYFUNCTION("LEFT(INDEX(SPLIT(L211, "" ""), 4), 2)"),"14")</f>
        <v>14</v>
      </c>
      <c r="K211" s="2" t="s">
        <v>18278</v>
      </c>
      <c r="L211" s="4" t="s">
        <v>18279</v>
      </c>
    </row>
    <row r="212" spans="1:12">
      <c r="A212" s="1" t="s">
        <v>10313</v>
      </c>
      <c r="B212" s="1">
        <v>5</v>
      </c>
      <c r="C212" s="1" t="s">
        <v>18697</v>
      </c>
      <c r="D212" s="1" t="s">
        <v>10479</v>
      </c>
      <c r="E212" s="1" t="s">
        <v>10315</v>
      </c>
      <c r="H212" s="1" t="s">
        <v>18277</v>
      </c>
      <c r="J212" s="4" t="str">
        <f ca="1">IFERROR(__xludf.DUMMYFUNCTION("LEFT(INDEX(SPLIT(L212, "" ""), 4), 2)"),"14")</f>
        <v>14</v>
      </c>
      <c r="K212" s="2" t="s">
        <v>18300</v>
      </c>
      <c r="L212" s="4" t="s">
        <v>18279</v>
      </c>
    </row>
    <row r="213" spans="1:12">
      <c r="A213" s="1" t="s">
        <v>18698</v>
      </c>
      <c r="B213" s="1">
        <v>5</v>
      </c>
      <c r="C213" s="1" t="s">
        <v>18699</v>
      </c>
      <c r="D213" s="1" t="s">
        <v>10293</v>
      </c>
      <c r="E213" s="1" t="s">
        <v>18700</v>
      </c>
      <c r="H213" s="1" t="s">
        <v>18277</v>
      </c>
      <c r="J213" s="4" t="str">
        <f ca="1">IFERROR(__xludf.DUMMYFUNCTION("LEFT(INDEX(SPLIT(L213, "" ""), 4), 2)"),"14")</f>
        <v>14</v>
      </c>
      <c r="K213" s="2" t="s">
        <v>18278</v>
      </c>
      <c r="L213" s="4" t="s">
        <v>18279</v>
      </c>
    </row>
    <row r="214" spans="1:12">
      <c r="A214" s="1" t="s">
        <v>6296</v>
      </c>
      <c r="B214" s="1">
        <v>5</v>
      </c>
      <c r="C214" s="1" t="s">
        <v>18701</v>
      </c>
      <c r="D214" s="1" t="s">
        <v>10347</v>
      </c>
      <c r="E214" s="1" t="s">
        <v>18701</v>
      </c>
      <c r="H214" s="1" t="s">
        <v>18277</v>
      </c>
      <c r="J214" s="4" t="str">
        <f ca="1">IFERROR(__xludf.DUMMYFUNCTION("LEFT(INDEX(SPLIT(L214, "" ""), 4), 2)"),"14")</f>
        <v>14</v>
      </c>
      <c r="K214" s="2" t="s">
        <v>18601</v>
      </c>
      <c r="L214" s="4" t="s">
        <v>18279</v>
      </c>
    </row>
    <row r="215" spans="1:12">
      <c r="A215" s="1" t="s">
        <v>18702</v>
      </c>
      <c r="B215" s="1">
        <v>5</v>
      </c>
      <c r="C215" s="1" t="s">
        <v>18703</v>
      </c>
      <c r="D215" s="1" t="s">
        <v>10479</v>
      </c>
      <c r="E215" s="1" t="s">
        <v>18704</v>
      </c>
      <c r="H215" s="1" t="s">
        <v>18277</v>
      </c>
      <c r="J215" s="4" t="str">
        <f ca="1">IFERROR(__xludf.DUMMYFUNCTION("LEFT(INDEX(SPLIT(L215, "" ""), 4), 2)"),"14")</f>
        <v>14</v>
      </c>
      <c r="K215" s="2" t="s">
        <v>18345</v>
      </c>
      <c r="L215" s="4" t="s">
        <v>18279</v>
      </c>
    </row>
    <row r="216" spans="1:12">
      <c r="A216" s="1" t="s">
        <v>18705</v>
      </c>
      <c r="B216" s="1">
        <v>5</v>
      </c>
      <c r="C216" s="1" t="s">
        <v>11062</v>
      </c>
      <c r="D216" s="1" t="s">
        <v>10300</v>
      </c>
      <c r="E216" s="1" t="s">
        <v>18706</v>
      </c>
      <c r="H216" s="1" t="s">
        <v>18277</v>
      </c>
      <c r="J216" s="4" t="str">
        <f ca="1">IFERROR(__xludf.DUMMYFUNCTION("LEFT(INDEX(SPLIT(L216, "" ""), 4), 2)"),"14")</f>
        <v>14</v>
      </c>
      <c r="K216" s="2" t="s">
        <v>18278</v>
      </c>
      <c r="L216" s="4" t="s">
        <v>18279</v>
      </c>
    </row>
    <row r="217" spans="1:12">
      <c r="A217" s="1" t="s">
        <v>18707</v>
      </c>
      <c r="B217" s="1">
        <v>5</v>
      </c>
      <c r="C217" s="1" t="s">
        <v>18708</v>
      </c>
      <c r="D217" s="1" t="s">
        <v>10479</v>
      </c>
      <c r="E217" s="1" t="s">
        <v>18709</v>
      </c>
      <c r="H217" s="1" t="s">
        <v>18277</v>
      </c>
      <c r="J217" s="4" t="str">
        <f ca="1">IFERROR(__xludf.DUMMYFUNCTION("LEFT(INDEX(SPLIT(L217, "" ""), 4), 2)"),"14")</f>
        <v>14</v>
      </c>
      <c r="K217" s="2" t="s">
        <v>18345</v>
      </c>
      <c r="L217" s="4" t="s">
        <v>18279</v>
      </c>
    </row>
    <row r="218" spans="1:12">
      <c r="A218" s="1" t="s">
        <v>10502</v>
      </c>
      <c r="B218" s="1">
        <v>5</v>
      </c>
      <c r="C218" s="1" t="s">
        <v>18710</v>
      </c>
      <c r="D218" s="1" t="s">
        <v>18313</v>
      </c>
      <c r="E218" s="1" t="s">
        <v>10504</v>
      </c>
      <c r="H218" s="1" t="s">
        <v>18277</v>
      </c>
      <c r="J218" s="4" t="str">
        <f ca="1">IFERROR(__xludf.DUMMYFUNCTION("LEFT(INDEX(SPLIT(L218, "" ""), 4), 2)"),"14")</f>
        <v>14</v>
      </c>
      <c r="K218" s="2" t="s">
        <v>18300</v>
      </c>
      <c r="L218" s="4" t="s">
        <v>18279</v>
      </c>
    </row>
    <row r="219" spans="1:12">
      <c r="A219" s="1" t="s">
        <v>10535</v>
      </c>
      <c r="B219" s="1">
        <v>5</v>
      </c>
      <c r="C219" s="1" t="s">
        <v>18711</v>
      </c>
      <c r="D219" s="1" t="s">
        <v>10300</v>
      </c>
      <c r="E219" s="1" t="s">
        <v>10537</v>
      </c>
      <c r="H219" s="1" t="s">
        <v>18277</v>
      </c>
      <c r="J219" s="4" t="str">
        <f ca="1">IFERROR(__xludf.DUMMYFUNCTION("LEFT(INDEX(SPLIT(L219, "" ""), 4), 2)"),"14")</f>
        <v>14</v>
      </c>
      <c r="K219" s="2" t="s">
        <v>18300</v>
      </c>
      <c r="L219" s="4" t="s">
        <v>18279</v>
      </c>
    </row>
    <row r="220" spans="1:12">
      <c r="A220" s="1" t="s">
        <v>10547</v>
      </c>
      <c r="B220" s="1">
        <v>5</v>
      </c>
      <c r="C220" s="1" t="s">
        <v>18712</v>
      </c>
      <c r="D220" s="1" t="s">
        <v>10300</v>
      </c>
      <c r="E220" s="1" t="s">
        <v>10549</v>
      </c>
      <c r="H220" s="1" t="s">
        <v>18277</v>
      </c>
      <c r="J220" s="4" t="str">
        <f ca="1">IFERROR(__xludf.DUMMYFUNCTION("LEFT(INDEX(SPLIT(L220, "" ""), 4), 2)"),"14")</f>
        <v>14</v>
      </c>
      <c r="K220" s="2" t="s">
        <v>18300</v>
      </c>
      <c r="L220" s="4" t="s">
        <v>18279</v>
      </c>
    </row>
    <row r="221" spans="1:12">
      <c r="A221" s="1" t="s">
        <v>10550</v>
      </c>
      <c r="B221" s="1">
        <v>5</v>
      </c>
      <c r="C221" s="1" t="s">
        <v>18713</v>
      </c>
      <c r="D221" s="1" t="s">
        <v>10300</v>
      </c>
      <c r="E221" s="1" t="s">
        <v>10552</v>
      </c>
      <c r="H221" s="1" t="s">
        <v>18277</v>
      </c>
      <c r="J221" s="4" t="str">
        <f ca="1">IFERROR(__xludf.DUMMYFUNCTION("LEFT(INDEX(SPLIT(L221, "" ""), 4), 2)"),"14")</f>
        <v>14</v>
      </c>
      <c r="K221" s="2" t="s">
        <v>18300</v>
      </c>
      <c r="L221" s="4" t="s">
        <v>18279</v>
      </c>
    </row>
    <row r="222" spans="1:12">
      <c r="A222" s="1" t="s">
        <v>18714</v>
      </c>
      <c r="B222" s="1">
        <v>5</v>
      </c>
      <c r="C222" s="1" t="s">
        <v>18715</v>
      </c>
      <c r="D222" s="1" t="s">
        <v>13043</v>
      </c>
      <c r="E222" s="1" t="s">
        <v>18715</v>
      </c>
      <c r="H222" s="1" t="s">
        <v>18277</v>
      </c>
      <c r="J222" s="4" t="str">
        <f ca="1">IFERROR(__xludf.DUMMYFUNCTION("LEFT(INDEX(SPLIT(L222, "" ""), 4), 2)"),"14")</f>
        <v>14</v>
      </c>
      <c r="K222" s="2" t="s">
        <v>18688</v>
      </c>
      <c r="L222" s="4" t="s">
        <v>18279</v>
      </c>
    </row>
    <row r="223" spans="1:12">
      <c r="A223" s="1" t="s">
        <v>10319</v>
      </c>
      <c r="B223" s="1">
        <v>5</v>
      </c>
      <c r="C223" s="1" t="s">
        <v>18716</v>
      </c>
      <c r="D223" s="1" t="s">
        <v>10442</v>
      </c>
      <c r="E223" s="1" t="s">
        <v>10322</v>
      </c>
      <c r="H223" s="1" t="s">
        <v>18277</v>
      </c>
      <c r="J223" s="4" t="str">
        <f ca="1">IFERROR(__xludf.DUMMYFUNCTION("LEFT(INDEX(SPLIT(L223, "" ""), 4), 2)"),"14")</f>
        <v>14</v>
      </c>
      <c r="K223" s="2" t="s">
        <v>18300</v>
      </c>
      <c r="L223" s="4" t="s">
        <v>18279</v>
      </c>
    </row>
    <row r="224" spans="1:12">
      <c r="A224" s="1" t="s">
        <v>4158</v>
      </c>
      <c r="B224" s="1">
        <v>5</v>
      </c>
      <c r="C224" s="1" t="s">
        <v>18322</v>
      </c>
      <c r="D224" s="1" t="s">
        <v>10305</v>
      </c>
      <c r="E224" s="1" t="s">
        <v>10565</v>
      </c>
      <c r="H224" s="1" t="s">
        <v>18277</v>
      </c>
      <c r="J224" s="4" t="str">
        <f ca="1">IFERROR(__xludf.DUMMYFUNCTION("LEFT(INDEX(SPLIT(L224, "" ""), 4), 2)"),"14")</f>
        <v>14</v>
      </c>
      <c r="K224" s="2" t="s">
        <v>18300</v>
      </c>
      <c r="L224" s="4" t="s">
        <v>18279</v>
      </c>
    </row>
    <row r="225" spans="1:12">
      <c r="A225" s="1" t="s">
        <v>18717</v>
      </c>
      <c r="B225" s="1">
        <v>5</v>
      </c>
      <c r="C225" s="1" t="s">
        <v>5039</v>
      </c>
      <c r="D225" s="1" t="s">
        <v>10300</v>
      </c>
      <c r="E225" s="1" t="s">
        <v>18718</v>
      </c>
      <c r="H225" s="1" t="s">
        <v>18277</v>
      </c>
      <c r="J225" s="4" t="str">
        <f ca="1">IFERROR(__xludf.DUMMYFUNCTION("LEFT(INDEX(SPLIT(L225, "" ""), 4), 2)"),"14")</f>
        <v>14</v>
      </c>
      <c r="K225" s="2" t="s">
        <v>18278</v>
      </c>
      <c r="L225" s="4" t="s">
        <v>18279</v>
      </c>
    </row>
    <row r="226" spans="1:12">
      <c r="A226" s="1" t="s">
        <v>18719</v>
      </c>
      <c r="B226" s="1">
        <v>5</v>
      </c>
      <c r="C226" s="1" t="s">
        <v>18720</v>
      </c>
      <c r="D226" s="1" t="s">
        <v>10300</v>
      </c>
      <c r="E226" s="1" t="s">
        <v>18721</v>
      </c>
      <c r="H226" s="1" t="s">
        <v>18277</v>
      </c>
      <c r="J226" s="4" t="str">
        <f ca="1">IFERROR(__xludf.DUMMYFUNCTION("LEFT(INDEX(SPLIT(L226, "" ""), 4), 2)"),"14")</f>
        <v>14</v>
      </c>
      <c r="K226" s="2" t="s">
        <v>18311</v>
      </c>
      <c r="L226" s="4" t="s">
        <v>18279</v>
      </c>
    </row>
    <row r="227" spans="1:12">
      <c r="A227" s="1" t="s">
        <v>10493</v>
      </c>
      <c r="B227" s="1">
        <v>5</v>
      </c>
      <c r="C227" s="1" t="s">
        <v>18722</v>
      </c>
      <c r="D227" s="1" t="s">
        <v>18313</v>
      </c>
      <c r="E227" s="1" t="s">
        <v>10495</v>
      </c>
      <c r="H227" s="1" t="s">
        <v>18277</v>
      </c>
      <c r="J227" s="4" t="str">
        <f ca="1">IFERROR(__xludf.DUMMYFUNCTION("LEFT(INDEX(SPLIT(L227, "" ""), 4), 2)"),"14")</f>
        <v>14</v>
      </c>
      <c r="K227" s="2" t="s">
        <v>18300</v>
      </c>
      <c r="L227" s="4" t="s">
        <v>18279</v>
      </c>
    </row>
    <row r="228" spans="1:12">
      <c r="A228" s="1" t="s">
        <v>9334</v>
      </c>
      <c r="B228" s="1">
        <v>5</v>
      </c>
      <c r="C228" s="1" t="s">
        <v>18723</v>
      </c>
      <c r="D228" s="1" t="s">
        <v>10300</v>
      </c>
      <c r="E228" s="1" t="s">
        <v>10543</v>
      </c>
      <c r="H228" s="1" t="s">
        <v>18277</v>
      </c>
      <c r="J228" s="4" t="str">
        <f ca="1">IFERROR(__xludf.DUMMYFUNCTION("LEFT(INDEX(SPLIT(L228, "" ""), 4), 2)"),"14")</f>
        <v>14</v>
      </c>
      <c r="K228" s="2" t="s">
        <v>18300</v>
      </c>
      <c r="L228" s="4" t="s">
        <v>18279</v>
      </c>
    </row>
    <row r="229" spans="1:12">
      <c r="A229" s="1" t="s">
        <v>10323</v>
      </c>
      <c r="B229" s="1">
        <v>5</v>
      </c>
      <c r="C229" s="1" t="s">
        <v>18724</v>
      </c>
      <c r="D229" s="1" t="s">
        <v>10442</v>
      </c>
      <c r="E229" s="1" t="s">
        <v>18725</v>
      </c>
      <c r="H229" s="1" t="s">
        <v>18277</v>
      </c>
      <c r="J229" s="4" t="str">
        <f ca="1">IFERROR(__xludf.DUMMYFUNCTION("LEFT(INDEX(SPLIT(L229, "" ""), 4), 2)"),"14")</f>
        <v>14</v>
      </c>
      <c r="K229" s="2" t="s">
        <v>18300</v>
      </c>
      <c r="L229" s="4" t="s">
        <v>18279</v>
      </c>
    </row>
    <row r="230" spans="1:12">
      <c r="A230" s="1" t="s">
        <v>10473</v>
      </c>
      <c r="B230" s="1">
        <v>5</v>
      </c>
      <c r="C230" s="1" t="s">
        <v>18726</v>
      </c>
      <c r="D230" s="1" t="s">
        <v>18313</v>
      </c>
      <c r="E230" s="1" t="s">
        <v>10475</v>
      </c>
      <c r="H230" s="1" t="s">
        <v>18277</v>
      </c>
      <c r="J230" s="4" t="str">
        <f ca="1">IFERROR(__xludf.DUMMYFUNCTION("LEFT(INDEX(SPLIT(L230, "" ""), 4), 2)"),"14")</f>
        <v>14</v>
      </c>
      <c r="K230" s="2" t="s">
        <v>18300</v>
      </c>
      <c r="L230" s="4" t="s">
        <v>18279</v>
      </c>
    </row>
    <row r="231" spans="1:12">
      <c r="A231" s="1" t="s">
        <v>10544</v>
      </c>
      <c r="B231" s="1">
        <v>5</v>
      </c>
      <c r="C231" s="1" t="s">
        <v>18727</v>
      </c>
      <c r="D231" s="1" t="s">
        <v>10300</v>
      </c>
      <c r="E231" s="1" t="s">
        <v>10546</v>
      </c>
      <c r="H231" s="1" t="s">
        <v>18277</v>
      </c>
      <c r="J231" s="4" t="str">
        <f ca="1">IFERROR(__xludf.DUMMYFUNCTION("LEFT(INDEX(SPLIT(L231, "" ""), 4), 2)"),"14")</f>
        <v>14</v>
      </c>
      <c r="K231" s="2" t="s">
        <v>18300</v>
      </c>
      <c r="L231" s="4" t="s">
        <v>18279</v>
      </c>
    </row>
    <row r="232" spans="1:12">
      <c r="A232" s="1" t="s">
        <v>18728</v>
      </c>
      <c r="B232" s="1">
        <v>1</v>
      </c>
      <c r="C232" s="1" t="s">
        <v>18729</v>
      </c>
      <c r="D232" s="1" t="s">
        <v>10288</v>
      </c>
      <c r="E232" s="1" t="s">
        <v>18730</v>
      </c>
      <c r="H232" s="1" t="s">
        <v>18277</v>
      </c>
      <c r="J232" s="4" t="str">
        <f ca="1">IFERROR(__xludf.DUMMYFUNCTION("LEFT(INDEX(SPLIT(L232, "" ""), 4), 2)"),"14")</f>
        <v>14</v>
      </c>
      <c r="K232" s="2" t="s">
        <v>18345</v>
      </c>
      <c r="L232" s="4" t="s">
        <v>18279</v>
      </c>
    </row>
    <row r="233" spans="1:12">
      <c r="A233" s="1" t="s">
        <v>18731</v>
      </c>
      <c r="B233" s="1">
        <v>5</v>
      </c>
      <c r="C233" s="1" t="s">
        <v>18732</v>
      </c>
      <c r="D233" s="1" t="s">
        <v>10305</v>
      </c>
      <c r="E233" s="1" t="s">
        <v>18733</v>
      </c>
      <c r="H233" s="1" t="s">
        <v>18277</v>
      </c>
      <c r="J233" s="4" t="str">
        <f ca="1">IFERROR(__xludf.DUMMYFUNCTION("LEFT(INDEX(SPLIT(L233, "" ""), 4), 2)"),"14")</f>
        <v>14</v>
      </c>
      <c r="K233" s="2" t="s">
        <v>18278</v>
      </c>
      <c r="L233" s="4" t="s">
        <v>18279</v>
      </c>
    </row>
    <row r="234" spans="1:12">
      <c r="A234" s="1" t="s">
        <v>10310</v>
      </c>
      <c r="B234" s="1">
        <v>5</v>
      </c>
      <c r="C234" s="1" t="s">
        <v>18734</v>
      </c>
      <c r="D234" s="1" t="s">
        <v>10293</v>
      </c>
      <c r="E234" s="1" t="s">
        <v>10312</v>
      </c>
      <c r="H234" s="1" t="s">
        <v>18277</v>
      </c>
      <c r="J234" s="4" t="str">
        <f ca="1">IFERROR(__xludf.DUMMYFUNCTION("LEFT(INDEX(SPLIT(L234, "" ""), 4), 2)"),"14")</f>
        <v>14</v>
      </c>
      <c r="K234" s="2" t="s">
        <v>18300</v>
      </c>
      <c r="L234" s="4" t="s">
        <v>18279</v>
      </c>
    </row>
    <row r="235" spans="1:12">
      <c r="A235" s="1" t="s">
        <v>10566</v>
      </c>
      <c r="B235" s="1">
        <v>5</v>
      </c>
      <c r="C235" s="1" t="s">
        <v>18724</v>
      </c>
      <c r="D235" s="1" t="s">
        <v>10305</v>
      </c>
      <c r="E235" s="1" t="s">
        <v>18735</v>
      </c>
      <c r="H235" s="1" t="s">
        <v>18277</v>
      </c>
      <c r="J235" s="4" t="str">
        <f ca="1">IFERROR(__xludf.DUMMYFUNCTION("LEFT(INDEX(SPLIT(L235, "" ""), 4), 2)"),"14")</f>
        <v>14</v>
      </c>
      <c r="K235" s="2" t="s">
        <v>18300</v>
      </c>
      <c r="L235" s="4" t="s">
        <v>18279</v>
      </c>
    </row>
    <row r="236" spans="1:12">
      <c r="A236" s="1" t="s">
        <v>10530</v>
      </c>
      <c r="B236" s="1">
        <v>5</v>
      </c>
      <c r="C236" s="1" t="s">
        <v>18468</v>
      </c>
      <c r="D236" s="1" t="s">
        <v>10300</v>
      </c>
      <c r="E236" s="1" t="s">
        <v>10531</v>
      </c>
      <c r="H236" s="1" t="s">
        <v>18277</v>
      </c>
      <c r="J236" s="4" t="str">
        <f ca="1">IFERROR(__xludf.DUMMYFUNCTION("LEFT(INDEX(SPLIT(L236, "" ""), 4), 2)"),"14")</f>
        <v>14</v>
      </c>
      <c r="K236" s="2" t="s">
        <v>18300</v>
      </c>
      <c r="L236" s="4" t="s">
        <v>18279</v>
      </c>
    </row>
    <row r="237" spans="1:12">
      <c r="A237" s="1" t="s">
        <v>522</v>
      </c>
      <c r="B237" s="1">
        <v>5</v>
      </c>
      <c r="C237" s="1" t="s">
        <v>18736</v>
      </c>
      <c r="D237" s="1" t="s">
        <v>10442</v>
      </c>
      <c r="E237" s="1" t="s">
        <v>10477</v>
      </c>
      <c r="H237" s="1" t="s">
        <v>18277</v>
      </c>
      <c r="J237" s="4" t="str">
        <f ca="1">IFERROR(__xludf.DUMMYFUNCTION("LEFT(INDEX(SPLIT(L237, "" ""), 4), 2)"),"14")</f>
        <v>14</v>
      </c>
      <c r="K237" s="2" t="s">
        <v>18300</v>
      </c>
      <c r="L237" s="4" t="s">
        <v>18279</v>
      </c>
    </row>
    <row r="238" spans="1:12">
      <c r="A238" s="1" t="s">
        <v>10568</v>
      </c>
      <c r="B238" s="1">
        <v>4</v>
      </c>
      <c r="C238" s="1" t="s">
        <v>18737</v>
      </c>
      <c r="D238" s="1" t="s">
        <v>18313</v>
      </c>
      <c r="E238" s="1" t="s">
        <v>10570</v>
      </c>
      <c r="H238" s="1" t="s">
        <v>18277</v>
      </c>
      <c r="J238" s="4" t="str">
        <f ca="1">IFERROR(__xludf.DUMMYFUNCTION("LEFT(INDEX(SPLIT(L238, "" ""), 4), 2)"),"14")</f>
        <v>14</v>
      </c>
      <c r="K238" s="2" t="s">
        <v>18300</v>
      </c>
      <c r="L238" s="4" t="s">
        <v>18279</v>
      </c>
    </row>
    <row r="239" spans="1:12">
      <c r="A239" s="1" t="s">
        <v>18738</v>
      </c>
      <c r="B239" s="1">
        <v>5</v>
      </c>
      <c r="C239" s="1" t="s">
        <v>18739</v>
      </c>
      <c r="D239" s="1" t="s">
        <v>10288</v>
      </c>
      <c r="E239" s="1" t="s">
        <v>18740</v>
      </c>
      <c r="H239" s="1" t="s">
        <v>18277</v>
      </c>
      <c r="J239" s="4" t="str">
        <f ca="1">IFERROR(__xludf.DUMMYFUNCTION("LEFT(INDEX(SPLIT(L239, "" ""), 4), 2)"),"14")</f>
        <v>14</v>
      </c>
      <c r="K239" s="2" t="s">
        <v>18278</v>
      </c>
      <c r="L239" s="4" t="s">
        <v>18279</v>
      </c>
    </row>
    <row r="240" spans="1:12">
      <c r="A240" s="1" t="s">
        <v>18741</v>
      </c>
      <c r="B240" s="1">
        <v>5</v>
      </c>
      <c r="C240" s="1" t="s">
        <v>18742</v>
      </c>
      <c r="D240" s="1" t="s">
        <v>10288</v>
      </c>
      <c r="E240" s="1" t="s">
        <v>18742</v>
      </c>
      <c r="H240" s="1" t="s">
        <v>18277</v>
      </c>
      <c r="J240" s="4" t="str">
        <f ca="1">IFERROR(__xludf.DUMMYFUNCTION("LEFT(INDEX(SPLIT(L240, "" ""), 4), 2)"),"14")</f>
        <v>14</v>
      </c>
      <c r="K240" s="2" t="s">
        <v>18743</v>
      </c>
      <c r="L240" s="4" t="s">
        <v>18279</v>
      </c>
    </row>
    <row r="241" spans="1:12">
      <c r="A241" s="1" t="s">
        <v>10541</v>
      </c>
      <c r="B241" s="1">
        <v>5</v>
      </c>
      <c r="C241" s="1" t="s">
        <v>18744</v>
      </c>
      <c r="D241" s="1" t="s">
        <v>10300</v>
      </c>
      <c r="E241" s="1" t="s">
        <v>10542</v>
      </c>
      <c r="H241" s="1" t="s">
        <v>18277</v>
      </c>
      <c r="J241" s="4" t="str">
        <f ca="1">IFERROR(__xludf.DUMMYFUNCTION("LEFT(INDEX(SPLIT(L241, "" ""), 4), 2)"),"14")</f>
        <v>14</v>
      </c>
      <c r="K241" s="2" t="s">
        <v>18300</v>
      </c>
      <c r="L241" s="4" t="s">
        <v>18279</v>
      </c>
    </row>
    <row r="242" spans="1:12">
      <c r="A242" s="1" t="s">
        <v>10478</v>
      </c>
      <c r="B242" s="1">
        <v>5</v>
      </c>
      <c r="C242" s="1" t="s">
        <v>18724</v>
      </c>
      <c r="D242" s="1" t="s">
        <v>10479</v>
      </c>
      <c r="E242" s="1" t="s">
        <v>10480</v>
      </c>
      <c r="H242" s="1" t="s">
        <v>18277</v>
      </c>
      <c r="J242" s="4" t="str">
        <f ca="1">IFERROR(__xludf.DUMMYFUNCTION("LEFT(INDEX(SPLIT(L242, "" ""), 4), 2)"),"14")</f>
        <v>14</v>
      </c>
      <c r="K242" s="2" t="s">
        <v>18300</v>
      </c>
      <c r="L242" s="4" t="s">
        <v>18279</v>
      </c>
    </row>
    <row r="243" spans="1:12">
      <c r="A243" s="1" t="s">
        <v>10620</v>
      </c>
      <c r="B243" s="1">
        <v>5</v>
      </c>
      <c r="C243" s="1" t="s">
        <v>18745</v>
      </c>
      <c r="D243" s="1" t="s">
        <v>10293</v>
      </c>
      <c r="E243" s="1" t="s">
        <v>10622</v>
      </c>
      <c r="H243" s="1" t="s">
        <v>18277</v>
      </c>
      <c r="J243" s="4" t="str">
        <f ca="1">IFERROR(__xludf.DUMMYFUNCTION("LEFT(INDEX(SPLIT(L243, "" ""), 4), 2)"),"14")</f>
        <v>14</v>
      </c>
      <c r="K243" s="2" t="s">
        <v>18300</v>
      </c>
      <c r="L243" s="4" t="s">
        <v>18279</v>
      </c>
    </row>
    <row r="244" spans="1:12">
      <c r="A244" s="1" t="s">
        <v>10582</v>
      </c>
      <c r="B244" s="1">
        <v>5</v>
      </c>
      <c r="C244" s="1" t="s">
        <v>18322</v>
      </c>
      <c r="D244" s="1" t="s">
        <v>10293</v>
      </c>
      <c r="E244" s="1" t="s">
        <v>10583</v>
      </c>
      <c r="H244" s="1" t="s">
        <v>18277</v>
      </c>
      <c r="J244" s="4" t="str">
        <f ca="1">IFERROR(__xludf.DUMMYFUNCTION("LEFT(INDEX(SPLIT(L244, "" ""), 4), 2)"),"14")</f>
        <v>14</v>
      </c>
      <c r="K244" s="2" t="s">
        <v>18300</v>
      </c>
      <c r="L244" s="4" t="s">
        <v>18279</v>
      </c>
    </row>
    <row r="245" spans="1:12">
      <c r="A245" s="1" t="s">
        <v>385</v>
      </c>
      <c r="B245" s="1">
        <v>5</v>
      </c>
      <c r="C245" s="1" t="s">
        <v>18746</v>
      </c>
      <c r="D245" s="1" t="s">
        <v>18313</v>
      </c>
      <c r="E245" s="1" t="s">
        <v>10527</v>
      </c>
      <c r="H245" s="1" t="s">
        <v>18277</v>
      </c>
      <c r="J245" s="4" t="str">
        <f ca="1">IFERROR(__xludf.DUMMYFUNCTION("LEFT(INDEX(SPLIT(L245, "" ""), 4), 2)"),"14")</f>
        <v>14</v>
      </c>
      <c r="K245" s="2" t="s">
        <v>18300</v>
      </c>
      <c r="L245" s="4" t="s">
        <v>18279</v>
      </c>
    </row>
    <row r="246" spans="1:12">
      <c r="A246" s="1" t="s">
        <v>18747</v>
      </c>
      <c r="B246" s="1">
        <v>5</v>
      </c>
      <c r="C246" s="1" t="s">
        <v>18748</v>
      </c>
      <c r="D246" s="1" t="s">
        <v>10293</v>
      </c>
      <c r="E246" s="1" t="s">
        <v>18749</v>
      </c>
      <c r="H246" s="1" t="s">
        <v>18277</v>
      </c>
      <c r="J246" s="4" t="str">
        <f ca="1">IFERROR(__xludf.DUMMYFUNCTION("LEFT(INDEX(SPLIT(L246, "" ""), 4), 2)"),"14")</f>
        <v>14</v>
      </c>
      <c r="K246" s="2" t="s">
        <v>18345</v>
      </c>
      <c r="L246" s="4" t="s">
        <v>18279</v>
      </c>
    </row>
    <row r="247" spans="1:12">
      <c r="A247" s="1" t="s">
        <v>1027</v>
      </c>
      <c r="B247" s="1">
        <v>5</v>
      </c>
      <c r="C247" s="1" t="s">
        <v>3047</v>
      </c>
      <c r="D247" s="1" t="s">
        <v>18313</v>
      </c>
      <c r="E247" s="1" t="s">
        <v>18750</v>
      </c>
      <c r="H247" s="1" t="s">
        <v>18277</v>
      </c>
      <c r="J247" s="4" t="str">
        <f ca="1">IFERROR(__xludf.DUMMYFUNCTION("LEFT(INDEX(SPLIT(L247, "" ""), 4), 2)"),"14")</f>
        <v>14</v>
      </c>
      <c r="K247" s="2" t="s">
        <v>18311</v>
      </c>
      <c r="L247" s="4" t="s">
        <v>18279</v>
      </c>
    </row>
    <row r="248" spans="1:12">
      <c r="A248" s="1" t="s">
        <v>10586</v>
      </c>
      <c r="B248" s="1">
        <v>5</v>
      </c>
      <c r="C248" s="1" t="s">
        <v>18751</v>
      </c>
      <c r="D248" s="1" t="s">
        <v>10288</v>
      </c>
      <c r="E248" s="1" t="s">
        <v>10588</v>
      </c>
      <c r="H248" s="1" t="s">
        <v>18277</v>
      </c>
      <c r="J248" s="4" t="str">
        <f ca="1">IFERROR(__xludf.DUMMYFUNCTION("LEFT(INDEX(SPLIT(L248, "" ""), 4), 2)"),"14")</f>
        <v>14</v>
      </c>
      <c r="K248" s="2" t="s">
        <v>18300</v>
      </c>
      <c r="L248" s="4" t="s">
        <v>18279</v>
      </c>
    </row>
    <row r="249" spans="1:12">
      <c r="A249" s="1" t="s">
        <v>18752</v>
      </c>
      <c r="B249" s="1">
        <v>1</v>
      </c>
      <c r="C249" s="1" t="s">
        <v>18753</v>
      </c>
      <c r="D249" s="1" t="s">
        <v>10305</v>
      </c>
      <c r="E249" s="1" t="s">
        <v>18754</v>
      </c>
      <c r="H249" s="1" t="s">
        <v>18277</v>
      </c>
      <c r="J249" s="4" t="str">
        <f ca="1">IFERROR(__xludf.DUMMYFUNCTION("LEFT(INDEX(SPLIT(L249, "" ""), 4), 2)"),"14")</f>
        <v>14</v>
      </c>
      <c r="K249" s="2" t="s">
        <v>18278</v>
      </c>
      <c r="L249" s="4" t="s">
        <v>18279</v>
      </c>
    </row>
    <row r="250" spans="1:12">
      <c r="A250" s="1" t="s">
        <v>10499</v>
      </c>
      <c r="B250" s="1">
        <v>5</v>
      </c>
      <c r="C250" s="1" t="s">
        <v>18755</v>
      </c>
      <c r="D250" s="1" t="s">
        <v>18313</v>
      </c>
      <c r="E250" s="1" t="s">
        <v>10501</v>
      </c>
      <c r="H250" s="1" t="s">
        <v>18277</v>
      </c>
      <c r="J250" s="4" t="str">
        <f ca="1">IFERROR(__xludf.DUMMYFUNCTION("LEFT(INDEX(SPLIT(L250, "" ""), 4), 2)"),"14")</f>
        <v>14</v>
      </c>
      <c r="K250" s="2" t="s">
        <v>18300</v>
      </c>
      <c r="L250" s="4" t="s">
        <v>18279</v>
      </c>
    </row>
    <row r="251" spans="1:12">
      <c r="A251" s="1" t="s">
        <v>10436</v>
      </c>
      <c r="B251" s="1">
        <v>5</v>
      </c>
      <c r="C251" s="1" t="s">
        <v>18756</v>
      </c>
      <c r="D251" s="1" t="s">
        <v>10293</v>
      </c>
      <c r="E251" s="1" t="s">
        <v>10438</v>
      </c>
      <c r="H251" s="1" t="s">
        <v>18277</v>
      </c>
      <c r="J251" s="4" t="str">
        <f ca="1">IFERROR(__xludf.DUMMYFUNCTION("LEFT(INDEX(SPLIT(L251, "" ""), 4), 2)"),"14")</f>
        <v>14</v>
      </c>
      <c r="K251" s="2" t="s">
        <v>18300</v>
      </c>
      <c r="L251" s="4" t="s">
        <v>18279</v>
      </c>
    </row>
    <row r="252" spans="1:12">
      <c r="A252" s="1" t="s">
        <v>18757</v>
      </c>
      <c r="B252" s="1">
        <v>5</v>
      </c>
      <c r="C252" s="1" t="s">
        <v>18758</v>
      </c>
      <c r="D252" s="1" t="s">
        <v>10293</v>
      </c>
      <c r="E252" s="1" t="s">
        <v>18759</v>
      </c>
      <c r="H252" s="1" t="s">
        <v>18277</v>
      </c>
      <c r="J252" s="4" t="str">
        <f ca="1">IFERROR(__xludf.DUMMYFUNCTION("LEFT(INDEX(SPLIT(L252, "" ""), 4), 2)"),"14")</f>
        <v>14</v>
      </c>
      <c r="K252" s="2" t="s">
        <v>18345</v>
      </c>
      <c r="L252" s="4" t="s">
        <v>18279</v>
      </c>
    </row>
    <row r="253" spans="1:12">
      <c r="A253" s="1" t="s">
        <v>10413</v>
      </c>
      <c r="B253" s="1">
        <v>5</v>
      </c>
      <c r="C253" s="1" t="s">
        <v>18760</v>
      </c>
      <c r="D253" s="1" t="s">
        <v>10305</v>
      </c>
      <c r="E253" s="1" t="s">
        <v>10415</v>
      </c>
      <c r="H253" s="1" t="s">
        <v>18277</v>
      </c>
      <c r="J253" s="4" t="str">
        <f ca="1">IFERROR(__xludf.DUMMYFUNCTION("LEFT(INDEX(SPLIT(L253, "" ""), 4), 2)"),"14")</f>
        <v>14</v>
      </c>
      <c r="K253" s="2" t="s">
        <v>18300</v>
      </c>
      <c r="L253" s="4" t="s">
        <v>18279</v>
      </c>
    </row>
    <row r="254" spans="1:12">
      <c r="A254" s="1" t="s">
        <v>18761</v>
      </c>
      <c r="B254" s="1">
        <v>5</v>
      </c>
      <c r="C254" s="1" t="s">
        <v>18762</v>
      </c>
      <c r="D254" s="1" t="s">
        <v>10347</v>
      </c>
      <c r="E254" s="1" t="s">
        <v>18762</v>
      </c>
      <c r="H254" s="1" t="s">
        <v>18277</v>
      </c>
      <c r="J254" s="4" t="str">
        <f ca="1">IFERROR(__xludf.DUMMYFUNCTION("LEFT(INDEX(SPLIT(L254, "" ""), 4), 2)"),"14")</f>
        <v>14</v>
      </c>
      <c r="K254" s="2" t="s">
        <v>18743</v>
      </c>
      <c r="L254" s="4" t="s">
        <v>18279</v>
      </c>
    </row>
    <row r="255" spans="1:12">
      <c r="A255" s="1" t="s">
        <v>18763</v>
      </c>
      <c r="B255" s="1">
        <v>5</v>
      </c>
      <c r="C255" s="1" t="s">
        <v>18764</v>
      </c>
      <c r="D255" s="1" t="s">
        <v>10288</v>
      </c>
      <c r="E255" s="1" t="s">
        <v>18764</v>
      </c>
      <c r="H255" s="1" t="s">
        <v>18277</v>
      </c>
      <c r="J255" s="4" t="str">
        <f ca="1">IFERROR(__xludf.DUMMYFUNCTION("LEFT(INDEX(SPLIT(L255, "" ""), 4), 2)"),"14")</f>
        <v>14</v>
      </c>
      <c r="K255" s="2" t="s">
        <v>18601</v>
      </c>
      <c r="L255" s="4" t="s">
        <v>18279</v>
      </c>
    </row>
    <row r="256" spans="1:12">
      <c r="A256" s="1" t="s">
        <v>18765</v>
      </c>
      <c r="B256" s="1">
        <v>4</v>
      </c>
      <c r="C256" s="1" t="s">
        <v>2717</v>
      </c>
      <c r="D256" s="1" t="s">
        <v>10288</v>
      </c>
      <c r="E256" s="1" t="s">
        <v>18766</v>
      </c>
      <c r="H256" s="1" t="s">
        <v>18277</v>
      </c>
      <c r="J256" s="4" t="str">
        <f ca="1">IFERROR(__xludf.DUMMYFUNCTION("LEFT(INDEX(SPLIT(L256, "" ""), 4), 2)"),"14")</f>
        <v>14</v>
      </c>
      <c r="K256" s="2" t="s">
        <v>18345</v>
      </c>
      <c r="L256" s="4" t="s">
        <v>18279</v>
      </c>
    </row>
    <row r="257" spans="1:12">
      <c r="A257" s="1" t="s">
        <v>10450</v>
      </c>
      <c r="B257" s="1">
        <v>5</v>
      </c>
      <c r="C257" s="1" t="s">
        <v>18767</v>
      </c>
      <c r="D257" s="1" t="s">
        <v>10321</v>
      </c>
      <c r="E257" s="1" t="s">
        <v>10453</v>
      </c>
      <c r="H257" s="1" t="s">
        <v>18277</v>
      </c>
      <c r="J257" s="4" t="str">
        <f ca="1">IFERROR(__xludf.DUMMYFUNCTION("LEFT(INDEX(SPLIT(L257, "" ""), 4), 2)"),"14")</f>
        <v>14</v>
      </c>
      <c r="K257" s="2" t="s">
        <v>18300</v>
      </c>
      <c r="L257" s="4" t="s">
        <v>18279</v>
      </c>
    </row>
    <row r="258" spans="1:12">
      <c r="A258" s="1" t="s">
        <v>18768</v>
      </c>
      <c r="B258" s="1">
        <v>5</v>
      </c>
      <c r="C258" s="1" t="s">
        <v>18769</v>
      </c>
      <c r="D258" s="1" t="s">
        <v>18396</v>
      </c>
      <c r="E258" s="1" t="s">
        <v>18769</v>
      </c>
      <c r="H258" s="1" t="s">
        <v>18277</v>
      </c>
      <c r="J258" s="4" t="str">
        <f ca="1">IFERROR(__xludf.DUMMYFUNCTION("LEFT(INDEX(SPLIT(L258, "" ""), 4), 2)"),"14")</f>
        <v>14</v>
      </c>
      <c r="K258" s="2" t="s">
        <v>18601</v>
      </c>
      <c r="L258" s="4" t="s">
        <v>18279</v>
      </c>
    </row>
    <row r="259" spans="1:12">
      <c r="A259" s="1" t="s">
        <v>18770</v>
      </c>
      <c r="B259" s="1">
        <v>5</v>
      </c>
      <c r="C259" s="1" t="s">
        <v>18771</v>
      </c>
      <c r="D259" s="1" t="s">
        <v>18313</v>
      </c>
      <c r="E259" s="1" t="s">
        <v>18771</v>
      </c>
      <c r="H259" s="1" t="s">
        <v>18277</v>
      </c>
      <c r="J259" s="4" t="str">
        <f ca="1">IFERROR(__xludf.DUMMYFUNCTION("LEFT(INDEX(SPLIT(L259, "" ""), 4), 2)"),"14")</f>
        <v>14</v>
      </c>
      <c r="K259" s="2" t="s">
        <v>18348</v>
      </c>
      <c r="L259" s="4" t="s">
        <v>18279</v>
      </c>
    </row>
    <row r="260" spans="1:12">
      <c r="A260" s="1" t="s">
        <v>18772</v>
      </c>
      <c r="B260" s="1">
        <v>4</v>
      </c>
      <c r="C260" s="1" t="s">
        <v>18773</v>
      </c>
      <c r="D260" s="1" t="s">
        <v>10293</v>
      </c>
      <c r="E260" s="1" t="s">
        <v>18774</v>
      </c>
      <c r="H260" s="1" t="s">
        <v>18277</v>
      </c>
      <c r="J260" s="4" t="str">
        <f ca="1">IFERROR(__xludf.DUMMYFUNCTION("LEFT(INDEX(SPLIT(L260, "" ""), 4), 2)"),"14")</f>
        <v>14</v>
      </c>
      <c r="K260" s="2" t="s">
        <v>18278</v>
      </c>
      <c r="L260" s="4" t="s">
        <v>18279</v>
      </c>
    </row>
    <row r="261" spans="1:12">
      <c r="A261" s="1" t="s">
        <v>18775</v>
      </c>
      <c r="B261" s="1">
        <v>5</v>
      </c>
      <c r="C261" s="1" t="s">
        <v>18776</v>
      </c>
      <c r="D261" s="1" t="s">
        <v>10479</v>
      </c>
      <c r="E261" s="1" t="s">
        <v>18777</v>
      </c>
      <c r="H261" s="1" t="s">
        <v>18277</v>
      </c>
      <c r="J261" s="4" t="str">
        <f ca="1">IFERROR(__xludf.DUMMYFUNCTION("LEFT(INDEX(SPLIT(L261, "" ""), 4), 2)"),"14")</f>
        <v>14</v>
      </c>
      <c r="K261" s="2" t="s">
        <v>18345</v>
      </c>
      <c r="L261" s="4" t="s">
        <v>18279</v>
      </c>
    </row>
    <row r="262" spans="1:12">
      <c r="A262" s="1" t="s">
        <v>18778</v>
      </c>
      <c r="B262" s="1">
        <v>5</v>
      </c>
      <c r="C262" s="1" t="s">
        <v>8813</v>
      </c>
      <c r="D262" s="1" t="s">
        <v>10305</v>
      </c>
      <c r="E262" s="1" t="s">
        <v>18779</v>
      </c>
      <c r="H262" s="1" t="s">
        <v>18277</v>
      </c>
      <c r="J262" s="4" t="str">
        <f ca="1">IFERROR(__xludf.DUMMYFUNCTION("LEFT(INDEX(SPLIT(L262, "" ""), 4), 2)"),"14")</f>
        <v>14</v>
      </c>
      <c r="K262" s="2" t="s">
        <v>18278</v>
      </c>
      <c r="L262" s="4" t="s">
        <v>18279</v>
      </c>
    </row>
    <row r="263" spans="1:12">
      <c r="A263" s="1" t="s">
        <v>18780</v>
      </c>
      <c r="B263" s="1">
        <v>5</v>
      </c>
      <c r="C263" s="1" t="s">
        <v>18781</v>
      </c>
      <c r="D263" s="1" t="s">
        <v>10293</v>
      </c>
      <c r="E263" s="1" t="s">
        <v>18782</v>
      </c>
      <c r="H263" s="1" t="s">
        <v>18277</v>
      </c>
      <c r="J263" s="4" t="str">
        <f ca="1">IFERROR(__xludf.DUMMYFUNCTION("LEFT(INDEX(SPLIT(L263, "" ""), 4), 2)"),"14")</f>
        <v>14</v>
      </c>
      <c r="K263" s="2" t="s">
        <v>18278</v>
      </c>
      <c r="L263" s="4" t="s">
        <v>18279</v>
      </c>
    </row>
    <row r="264" spans="1:12">
      <c r="A264" s="1" t="s">
        <v>18783</v>
      </c>
      <c r="B264" s="1">
        <v>5</v>
      </c>
      <c r="C264" s="1" t="s">
        <v>8842</v>
      </c>
      <c r="D264" s="1" t="s">
        <v>10293</v>
      </c>
      <c r="E264" s="1" t="s">
        <v>18784</v>
      </c>
      <c r="H264" s="1" t="s">
        <v>18277</v>
      </c>
      <c r="J264" s="4" t="str">
        <f ca="1">IFERROR(__xludf.DUMMYFUNCTION("LEFT(INDEX(SPLIT(L264, "" ""), 4), 2)"),"14")</f>
        <v>14</v>
      </c>
      <c r="K264" s="2" t="s">
        <v>18278</v>
      </c>
      <c r="L264" s="4" t="s">
        <v>18279</v>
      </c>
    </row>
    <row r="265" spans="1:12">
      <c r="A265" s="1" t="s">
        <v>18785</v>
      </c>
      <c r="B265" s="1">
        <v>5</v>
      </c>
      <c r="C265" s="1" t="s">
        <v>18786</v>
      </c>
      <c r="D265" s="1" t="s">
        <v>10300</v>
      </c>
      <c r="E265" s="1" t="s">
        <v>18786</v>
      </c>
      <c r="H265" s="1" t="s">
        <v>18277</v>
      </c>
      <c r="J265" s="4" t="str">
        <f ca="1">IFERROR(__xludf.DUMMYFUNCTION("LEFT(INDEX(SPLIT(L265, "" ""), 4), 2)"),"14")</f>
        <v>14</v>
      </c>
      <c r="K265" s="2" t="s">
        <v>18648</v>
      </c>
      <c r="L265" s="4" t="s">
        <v>18279</v>
      </c>
    </row>
    <row r="266" spans="1:12">
      <c r="A266" s="1" t="s">
        <v>18787</v>
      </c>
      <c r="B266" s="1">
        <v>5</v>
      </c>
      <c r="C266" s="1" t="s">
        <v>18788</v>
      </c>
      <c r="D266" s="1" t="s">
        <v>18396</v>
      </c>
      <c r="E266" s="1" t="s">
        <v>18788</v>
      </c>
      <c r="H266" s="1" t="s">
        <v>18277</v>
      </c>
      <c r="J266" s="4" t="str">
        <f ca="1">IFERROR(__xludf.DUMMYFUNCTION("LEFT(INDEX(SPLIT(L266, "" ""), 4), 2)"),"14")</f>
        <v>14</v>
      </c>
      <c r="K266" s="2" t="s">
        <v>18789</v>
      </c>
      <c r="L266" s="4" t="s">
        <v>18279</v>
      </c>
    </row>
    <row r="267" spans="1:12">
      <c r="A267" s="1" t="s">
        <v>18790</v>
      </c>
      <c r="B267" s="1">
        <v>5</v>
      </c>
      <c r="C267" s="1" t="s">
        <v>18791</v>
      </c>
      <c r="D267" s="1" t="s">
        <v>18538</v>
      </c>
      <c r="E267" s="1" t="s">
        <v>18791</v>
      </c>
      <c r="H267" s="1" t="s">
        <v>18277</v>
      </c>
      <c r="J267" s="4" t="str">
        <f ca="1">IFERROR(__xludf.DUMMYFUNCTION("LEFT(INDEX(SPLIT(L267, "" ""), 4), 2)"),"14")</f>
        <v>14</v>
      </c>
      <c r="K267" s="2" t="s">
        <v>18648</v>
      </c>
      <c r="L267" s="4" t="s">
        <v>18279</v>
      </c>
    </row>
    <row r="268" spans="1:12">
      <c r="A268" s="1" t="s">
        <v>18792</v>
      </c>
      <c r="B268" s="1">
        <v>5</v>
      </c>
      <c r="C268" s="1" t="s">
        <v>18793</v>
      </c>
      <c r="D268" s="1" t="s">
        <v>10347</v>
      </c>
      <c r="E268" s="1" t="s">
        <v>18794</v>
      </c>
      <c r="H268" s="1" t="s">
        <v>18277</v>
      </c>
      <c r="J268" s="4" t="str">
        <f ca="1">IFERROR(__xludf.DUMMYFUNCTION("LEFT(INDEX(SPLIT(L268, "" ""), 4), 2)"),"14")</f>
        <v>14</v>
      </c>
      <c r="K268" s="2" t="s">
        <v>18648</v>
      </c>
      <c r="L268" s="4" t="s">
        <v>18279</v>
      </c>
    </row>
    <row r="269" spans="1:12">
      <c r="A269" s="1" t="s">
        <v>9245</v>
      </c>
      <c r="B269" s="1">
        <v>5</v>
      </c>
      <c r="C269" s="1" t="s">
        <v>18795</v>
      </c>
      <c r="D269" s="1" t="s">
        <v>10293</v>
      </c>
      <c r="E269" s="1" t="s">
        <v>18796</v>
      </c>
      <c r="H269" s="1" t="s">
        <v>18277</v>
      </c>
      <c r="J269" s="4" t="str">
        <f ca="1">IFERROR(__xludf.DUMMYFUNCTION("LEFT(INDEX(SPLIT(L269, "" ""), 4), 2)"),"14")</f>
        <v>14</v>
      </c>
      <c r="K269" s="2" t="s">
        <v>18278</v>
      </c>
      <c r="L269" s="4" t="s">
        <v>18279</v>
      </c>
    </row>
    <row r="270" spans="1:12">
      <c r="A270" s="1" t="s">
        <v>18797</v>
      </c>
      <c r="B270" s="1">
        <v>5</v>
      </c>
      <c r="C270" s="1" t="s">
        <v>18798</v>
      </c>
      <c r="D270" s="1" t="s">
        <v>18538</v>
      </c>
      <c r="E270" s="1" t="s">
        <v>18798</v>
      </c>
      <c r="H270" s="1" t="s">
        <v>18277</v>
      </c>
      <c r="J270" s="4" t="str">
        <f ca="1">IFERROR(__xludf.DUMMYFUNCTION("LEFT(INDEX(SPLIT(L270, "" ""), 4), 2)"),"14")</f>
        <v>14</v>
      </c>
      <c r="K270" s="2" t="s">
        <v>18799</v>
      </c>
      <c r="L270" s="4" t="s">
        <v>18279</v>
      </c>
    </row>
    <row r="271" spans="1:12">
      <c r="A271" s="1" t="s">
        <v>18800</v>
      </c>
      <c r="B271" s="1">
        <v>5</v>
      </c>
      <c r="C271" s="1" t="s">
        <v>18801</v>
      </c>
      <c r="D271" s="1" t="s">
        <v>10288</v>
      </c>
      <c r="E271" s="1" t="s">
        <v>18801</v>
      </c>
      <c r="H271" s="1" t="s">
        <v>18277</v>
      </c>
      <c r="J271" s="4" t="str">
        <f ca="1">IFERROR(__xludf.DUMMYFUNCTION("LEFT(INDEX(SPLIT(L271, "" ""), 4), 2)"),"14")</f>
        <v>14</v>
      </c>
      <c r="K271" s="2" t="s">
        <v>18348</v>
      </c>
      <c r="L271" s="4" t="s">
        <v>18279</v>
      </c>
    </row>
    <row r="272" spans="1:12">
      <c r="A272" s="1" t="s">
        <v>10562</v>
      </c>
      <c r="B272" s="1">
        <v>5</v>
      </c>
      <c r="C272" s="1" t="s">
        <v>18802</v>
      </c>
      <c r="D272" s="1" t="s">
        <v>10305</v>
      </c>
      <c r="E272" s="1" t="s">
        <v>10564</v>
      </c>
      <c r="H272" s="1" t="s">
        <v>18277</v>
      </c>
      <c r="J272" s="4" t="str">
        <f ca="1">IFERROR(__xludf.DUMMYFUNCTION("LEFT(INDEX(SPLIT(L272, "" ""), 4), 2)"),"14")</f>
        <v>14</v>
      </c>
      <c r="K272" s="2" t="s">
        <v>18300</v>
      </c>
      <c r="L272" s="4" t="s">
        <v>18279</v>
      </c>
    </row>
    <row r="273" spans="1:12">
      <c r="A273" s="1" t="s">
        <v>18803</v>
      </c>
      <c r="B273" s="1">
        <v>5</v>
      </c>
      <c r="C273" s="1" t="s">
        <v>18804</v>
      </c>
      <c r="D273" s="1" t="s">
        <v>10305</v>
      </c>
      <c r="E273" s="1" t="s">
        <v>18805</v>
      </c>
      <c r="H273" s="1" t="s">
        <v>18277</v>
      </c>
      <c r="J273" s="4" t="str">
        <f ca="1">IFERROR(__xludf.DUMMYFUNCTION("LEFT(INDEX(SPLIT(L273, "" ""), 4), 2)"),"14")</f>
        <v>14</v>
      </c>
      <c r="K273" s="2" t="s">
        <v>18278</v>
      </c>
      <c r="L273" s="4" t="s">
        <v>18279</v>
      </c>
    </row>
    <row r="274" spans="1:12">
      <c r="A274" s="1" t="s">
        <v>18806</v>
      </c>
      <c r="B274" s="1">
        <v>5</v>
      </c>
      <c r="C274" s="1" t="s">
        <v>11369</v>
      </c>
      <c r="D274" s="1" t="s">
        <v>10300</v>
      </c>
      <c r="E274" s="1" t="s">
        <v>18807</v>
      </c>
      <c r="H274" s="1" t="s">
        <v>18277</v>
      </c>
      <c r="J274" s="4" t="str">
        <f ca="1">IFERROR(__xludf.DUMMYFUNCTION("LEFT(INDEX(SPLIT(L274, "" ""), 4), 2)"),"14")</f>
        <v>14</v>
      </c>
      <c r="K274" s="2" t="s">
        <v>18278</v>
      </c>
      <c r="L274" s="4" t="s">
        <v>18279</v>
      </c>
    </row>
    <row r="275" spans="1:12">
      <c r="A275" s="1" t="s">
        <v>18808</v>
      </c>
      <c r="B275" s="1">
        <v>5</v>
      </c>
      <c r="C275" s="1" t="s">
        <v>18809</v>
      </c>
      <c r="D275" s="1" t="s">
        <v>10293</v>
      </c>
      <c r="E275" s="1" t="s">
        <v>18809</v>
      </c>
      <c r="H275" s="1" t="s">
        <v>18277</v>
      </c>
      <c r="J275" s="4" t="str">
        <f ca="1">IFERROR(__xludf.DUMMYFUNCTION("LEFT(INDEX(SPLIT(L275, "" ""), 4), 2)"),"14")</f>
        <v>14</v>
      </c>
      <c r="K275" s="2" t="s">
        <v>18601</v>
      </c>
      <c r="L275" s="4" t="s">
        <v>18279</v>
      </c>
    </row>
    <row r="276" spans="1:12">
      <c r="A276" s="1" t="s">
        <v>18810</v>
      </c>
      <c r="B276" s="1">
        <v>5</v>
      </c>
      <c r="C276" s="1" t="s">
        <v>18811</v>
      </c>
      <c r="D276" s="1" t="s">
        <v>13043</v>
      </c>
      <c r="E276" s="1" t="s">
        <v>18811</v>
      </c>
      <c r="H276" s="1" t="s">
        <v>18277</v>
      </c>
      <c r="J276" s="4" t="str">
        <f ca="1">IFERROR(__xludf.DUMMYFUNCTION("LEFT(INDEX(SPLIT(L276, "" ""), 4), 2)"),"14")</f>
        <v>14</v>
      </c>
      <c r="K276" s="2" t="s">
        <v>18688</v>
      </c>
      <c r="L276" s="4" t="s">
        <v>18279</v>
      </c>
    </row>
    <row r="277" spans="1:12">
      <c r="A277" s="1" t="s">
        <v>18812</v>
      </c>
      <c r="B277" s="1">
        <v>5</v>
      </c>
      <c r="C277" s="1" t="s">
        <v>18813</v>
      </c>
      <c r="D277" s="1" t="s">
        <v>10288</v>
      </c>
      <c r="E277" s="1" t="s">
        <v>18813</v>
      </c>
      <c r="H277" s="1" t="s">
        <v>18277</v>
      </c>
      <c r="J277" s="4" t="str">
        <f ca="1">IFERROR(__xludf.DUMMYFUNCTION("LEFT(INDEX(SPLIT(L277, "" ""), 4), 2)"),"14")</f>
        <v>14</v>
      </c>
      <c r="K277" s="2" t="s">
        <v>18743</v>
      </c>
      <c r="L277" s="4" t="s">
        <v>18279</v>
      </c>
    </row>
    <row r="278" spans="1:12">
      <c r="A278" s="1" t="s">
        <v>18814</v>
      </c>
      <c r="B278" s="1">
        <v>5</v>
      </c>
      <c r="C278" s="1" t="s">
        <v>554</v>
      </c>
      <c r="D278" s="1" t="s">
        <v>10288</v>
      </c>
      <c r="E278" s="1" t="s">
        <v>18815</v>
      </c>
      <c r="H278" s="1" t="s">
        <v>18277</v>
      </c>
      <c r="J278" s="4" t="str">
        <f ca="1">IFERROR(__xludf.DUMMYFUNCTION("LEFT(INDEX(SPLIT(L278, "" ""), 4), 2)"),"14")</f>
        <v>14</v>
      </c>
      <c r="K278" s="2" t="s">
        <v>18278</v>
      </c>
      <c r="L278" s="4" t="s">
        <v>18279</v>
      </c>
    </row>
    <row r="279" spans="1:12">
      <c r="A279" s="1" t="s">
        <v>1321</v>
      </c>
      <c r="B279" s="1">
        <v>5</v>
      </c>
      <c r="C279" s="1" t="s">
        <v>278</v>
      </c>
      <c r="D279" s="1" t="s">
        <v>10293</v>
      </c>
      <c r="E279" s="1" t="s">
        <v>18816</v>
      </c>
      <c r="H279" s="1" t="s">
        <v>18277</v>
      </c>
      <c r="J279" s="4" t="str">
        <f ca="1">IFERROR(__xludf.DUMMYFUNCTION("LEFT(INDEX(SPLIT(L279, "" ""), 4), 2)"),"14")</f>
        <v>14</v>
      </c>
      <c r="K279" s="2" t="s">
        <v>18278</v>
      </c>
      <c r="L279" s="4" t="s">
        <v>18279</v>
      </c>
    </row>
    <row r="280" spans="1:12">
      <c r="A280" s="1" t="s">
        <v>18410</v>
      </c>
      <c r="B280" s="1">
        <v>5</v>
      </c>
      <c r="C280" s="1" t="s">
        <v>29</v>
      </c>
      <c r="D280" s="1" t="s">
        <v>10293</v>
      </c>
      <c r="E280" s="1" t="s">
        <v>18817</v>
      </c>
      <c r="H280" s="1" t="s">
        <v>18277</v>
      </c>
      <c r="J280" s="4" t="str">
        <f ca="1">IFERROR(__xludf.DUMMYFUNCTION("LEFT(INDEX(SPLIT(L280, "" ""), 4), 2)"),"14")</f>
        <v>14</v>
      </c>
      <c r="K280" s="2" t="s">
        <v>18278</v>
      </c>
      <c r="L280" s="4" t="s">
        <v>18279</v>
      </c>
    </row>
    <row r="281" spans="1:12">
      <c r="A281" s="1" t="s">
        <v>18818</v>
      </c>
      <c r="B281" s="1">
        <v>5</v>
      </c>
      <c r="C281" s="1" t="s">
        <v>18819</v>
      </c>
      <c r="D281" s="1" t="s">
        <v>10293</v>
      </c>
      <c r="E281" s="1" t="s">
        <v>18820</v>
      </c>
      <c r="H281" s="1" t="s">
        <v>18277</v>
      </c>
      <c r="J281" s="4" t="str">
        <f ca="1">IFERROR(__xludf.DUMMYFUNCTION("LEFT(INDEX(SPLIT(L281, "" ""), 4), 2)"),"14")</f>
        <v>14</v>
      </c>
      <c r="K281" s="2" t="s">
        <v>18278</v>
      </c>
      <c r="L281" s="4" t="s">
        <v>18279</v>
      </c>
    </row>
    <row r="282" spans="1:12">
      <c r="A282" s="1" t="s">
        <v>18821</v>
      </c>
      <c r="B282" s="1">
        <v>5</v>
      </c>
      <c r="C282" s="1" t="s">
        <v>2454</v>
      </c>
      <c r="D282" s="1" t="s">
        <v>10288</v>
      </c>
      <c r="E282" s="1" t="s">
        <v>18822</v>
      </c>
      <c r="H282" s="1" t="s">
        <v>18277</v>
      </c>
      <c r="J282" s="4" t="str">
        <f ca="1">IFERROR(__xludf.DUMMYFUNCTION("LEFT(INDEX(SPLIT(L282, "" ""), 4), 2)"),"14")</f>
        <v>14</v>
      </c>
      <c r="K282" s="2" t="s">
        <v>18311</v>
      </c>
      <c r="L282" s="4" t="s">
        <v>18279</v>
      </c>
    </row>
    <row r="283" spans="1:12">
      <c r="A283" s="1" t="s">
        <v>18823</v>
      </c>
      <c r="B283" s="1">
        <v>5</v>
      </c>
      <c r="C283" s="1" t="s">
        <v>6882</v>
      </c>
      <c r="D283" s="1" t="s">
        <v>18313</v>
      </c>
      <c r="E283" s="1" t="s">
        <v>6882</v>
      </c>
      <c r="H283" s="1" t="s">
        <v>18277</v>
      </c>
      <c r="J283" s="4" t="str">
        <f ca="1">IFERROR(__xludf.DUMMYFUNCTION("LEFT(INDEX(SPLIT(L283, "" ""), 4), 2)"),"14")</f>
        <v>14</v>
      </c>
      <c r="K283" s="2" t="s">
        <v>18648</v>
      </c>
      <c r="L283" s="4" t="s">
        <v>18279</v>
      </c>
    </row>
    <row r="284" spans="1:12">
      <c r="A284" s="1" t="s">
        <v>18824</v>
      </c>
      <c r="B284" s="1">
        <v>5</v>
      </c>
      <c r="C284" s="1" t="s">
        <v>18825</v>
      </c>
      <c r="D284" s="1" t="s">
        <v>10300</v>
      </c>
      <c r="E284" s="1" t="s">
        <v>18826</v>
      </c>
      <c r="H284" s="1" t="s">
        <v>18277</v>
      </c>
      <c r="J284" s="4" t="str">
        <f ca="1">IFERROR(__xludf.DUMMYFUNCTION("LEFT(INDEX(SPLIT(L284, "" ""), 4), 2)"),"14")</f>
        <v>14</v>
      </c>
      <c r="K284" s="2" t="s">
        <v>18278</v>
      </c>
      <c r="L284" s="4" t="s">
        <v>18279</v>
      </c>
    </row>
    <row r="285" spans="1:12">
      <c r="A285" s="1" t="s">
        <v>1548</v>
      </c>
      <c r="B285" s="1">
        <v>5</v>
      </c>
      <c r="C285" s="1" t="s">
        <v>2056</v>
      </c>
      <c r="D285" s="1" t="s">
        <v>18313</v>
      </c>
      <c r="E285" s="1" t="s">
        <v>2056</v>
      </c>
      <c r="H285" s="1" t="s">
        <v>18277</v>
      </c>
      <c r="J285" s="4" t="str">
        <f ca="1">IFERROR(__xludf.DUMMYFUNCTION("LEFT(INDEX(SPLIT(L285, "" ""), 4), 2)"),"14")</f>
        <v>14</v>
      </c>
      <c r="K285" s="2" t="s">
        <v>18827</v>
      </c>
      <c r="L285" s="4" t="s">
        <v>18279</v>
      </c>
    </row>
    <row r="286" spans="1:12">
      <c r="A286" s="1" t="s">
        <v>18828</v>
      </c>
      <c r="B286" s="1">
        <v>5</v>
      </c>
      <c r="C286" s="1" t="s">
        <v>18829</v>
      </c>
      <c r="D286" s="1" t="s">
        <v>10305</v>
      </c>
      <c r="E286" s="1" t="s">
        <v>18829</v>
      </c>
      <c r="H286" s="1" t="s">
        <v>18277</v>
      </c>
      <c r="J286" s="4" t="str">
        <f ca="1">IFERROR(__xludf.DUMMYFUNCTION("LEFT(INDEX(SPLIT(L286, "" ""), 4), 2)"),"14")</f>
        <v>14</v>
      </c>
      <c r="K286" s="2" t="s">
        <v>18688</v>
      </c>
      <c r="L286" s="4" t="s">
        <v>18279</v>
      </c>
    </row>
    <row r="287" spans="1:12">
      <c r="A287" s="1" t="s">
        <v>18830</v>
      </c>
      <c r="B287" s="1">
        <v>5</v>
      </c>
      <c r="C287" s="1" t="s">
        <v>18831</v>
      </c>
      <c r="D287" s="1" t="s">
        <v>10288</v>
      </c>
      <c r="E287" s="1" t="s">
        <v>18832</v>
      </c>
      <c r="H287" s="1" t="s">
        <v>18277</v>
      </c>
      <c r="J287" s="4" t="str">
        <f ca="1">IFERROR(__xludf.DUMMYFUNCTION("LEFT(INDEX(SPLIT(L287, "" ""), 4), 2)"),"14")</f>
        <v>14</v>
      </c>
      <c r="K287" s="2" t="s">
        <v>18833</v>
      </c>
      <c r="L287" s="4" t="s">
        <v>18279</v>
      </c>
    </row>
    <row r="288" spans="1:12">
      <c r="A288" s="1" t="s">
        <v>18834</v>
      </c>
      <c r="B288" s="1">
        <v>5</v>
      </c>
      <c r="C288" s="1" t="s">
        <v>18835</v>
      </c>
      <c r="D288" s="1" t="s">
        <v>18313</v>
      </c>
      <c r="E288" s="1" t="s">
        <v>18836</v>
      </c>
      <c r="H288" s="1" t="s">
        <v>18277</v>
      </c>
      <c r="J288" s="4" t="str">
        <f ca="1">IFERROR(__xludf.DUMMYFUNCTION("LEFT(INDEX(SPLIT(L288, "" ""), 4), 2)"),"14")</f>
        <v>14</v>
      </c>
      <c r="K288" s="2" t="s">
        <v>18837</v>
      </c>
      <c r="L288" s="4" t="s">
        <v>18279</v>
      </c>
    </row>
    <row r="289" spans="1:12">
      <c r="A289" s="1" t="s">
        <v>18838</v>
      </c>
      <c r="B289" s="1">
        <v>3</v>
      </c>
      <c r="C289" s="1" t="s">
        <v>18839</v>
      </c>
      <c r="D289" s="1" t="s">
        <v>10347</v>
      </c>
      <c r="E289" s="1" t="s">
        <v>18840</v>
      </c>
      <c r="H289" s="1" t="s">
        <v>18277</v>
      </c>
      <c r="J289" s="4" t="str">
        <f ca="1">IFERROR(__xludf.DUMMYFUNCTION("LEFT(INDEX(SPLIT(L289, "" ""), 4), 2)"),"14")</f>
        <v>14</v>
      </c>
      <c r="K289" s="2" t="s">
        <v>18841</v>
      </c>
      <c r="L289" s="4" t="s">
        <v>18279</v>
      </c>
    </row>
    <row r="290" spans="1:12">
      <c r="A290" s="1" t="s">
        <v>18842</v>
      </c>
      <c r="B290" s="1">
        <v>5</v>
      </c>
      <c r="C290" s="1" t="s">
        <v>18839</v>
      </c>
      <c r="D290" s="1" t="s">
        <v>10293</v>
      </c>
      <c r="E290" s="1" t="s">
        <v>18843</v>
      </c>
      <c r="H290" s="1" t="s">
        <v>18277</v>
      </c>
      <c r="J290" s="4" t="str">
        <f ca="1">IFERROR(__xludf.DUMMYFUNCTION("LEFT(INDEX(SPLIT(L290, "" ""), 4), 2)"),"14")</f>
        <v>14</v>
      </c>
      <c r="K290" s="2" t="s">
        <v>18841</v>
      </c>
      <c r="L290" s="4" t="s">
        <v>18279</v>
      </c>
    </row>
    <row r="291" spans="1:12">
      <c r="A291" s="1" t="s">
        <v>18844</v>
      </c>
      <c r="B291" s="1">
        <v>5</v>
      </c>
      <c r="C291" s="1" t="s">
        <v>18845</v>
      </c>
      <c r="D291" s="1" t="s">
        <v>10479</v>
      </c>
      <c r="E291" s="1" t="s">
        <v>18846</v>
      </c>
      <c r="H291" s="1" t="s">
        <v>18277</v>
      </c>
      <c r="J291" s="4" t="str">
        <f ca="1">IFERROR(__xludf.DUMMYFUNCTION("LEFT(INDEX(SPLIT(L291, "" ""), 4), 2)"),"14")</f>
        <v>14</v>
      </c>
      <c r="K291" s="2" t="s">
        <v>18827</v>
      </c>
      <c r="L291" s="4" t="s">
        <v>18279</v>
      </c>
    </row>
    <row r="292" spans="1:12">
      <c r="A292" s="1" t="s">
        <v>18847</v>
      </c>
      <c r="B292" s="1">
        <v>5</v>
      </c>
      <c r="C292" s="1" t="s">
        <v>18848</v>
      </c>
      <c r="D292" s="1" t="s">
        <v>10479</v>
      </c>
      <c r="E292" s="1" t="s">
        <v>18849</v>
      </c>
      <c r="H292" s="1" t="s">
        <v>18277</v>
      </c>
      <c r="J292" s="4" t="str">
        <f ca="1">IFERROR(__xludf.DUMMYFUNCTION("LEFT(INDEX(SPLIT(L292, "" ""), 4), 2)"),"14")</f>
        <v>14</v>
      </c>
      <c r="K292" s="2" t="s">
        <v>18827</v>
      </c>
      <c r="L292" s="4" t="s">
        <v>18279</v>
      </c>
    </row>
    <row r="293" spans="1:12">
      <c r="A293" s="1" t="s">
        <v>18850</v>
      </c>
      <c r="B293" s="1">
        <v>2</v>
      </c>
      <c r="C293" s="1" t="s">
        <v>18851</v>
      </c>
      <c r="D293" s="1" t="s">
        <v>10347</v>
      </c>
      <c r="E293" s="1" t="s">
        <v>18852</v>
      </c>
      <c r="H293" s="1" t="s">
        <v>18277</v>
      </c>
      <c r="J293" s="4" t="str">
        <f ca="1">IFERROR(__xludf.DUMMYFUNCTION("LEFT(INDEX(SPLIT(L293, "" ""), 4), 2)"),"14")</f>
        <v>14</v>
      </c>
      <c r="K293" s="2" t="s">
        <v>18853</v>
      </c>
      <c r="L293" s="4" t="s">
        <v>18279</v>
      </c>
    </row>
    <row r="294" spans="1:12">
      <c r="A294" s="1" t="s">
        <v>18854</v>
      </c>
      <c r="B294" s="1">
        <v>5</v>
      </c>
      <c r="C294" s="1" t="s">
        <v>18839</v>
      </c>
      <c r="D294" s="1" t="s">
        <v>18313</v>
      </c>
      <c r="E294" s="1" t="s">
        <v>18855</v>
      </c>
      <c r="H294" s="1" t="s">
        <v>18277</v>
      </c>
      <c r="J294" s="4" t="str">
        <f ca="1">IFERROR(__xludf.DUMMYFUNCTION("LEFT(INDEX(SPLIT(L294, "" ""), 4), 2)"),"14")</f>
        <v>14</v>
      </c>
      <c r="K294" s="2" t="s">
        <v>18841</v>
      </c>
      <c r="L294" s="4" t="s">
        <v>18279</v>
      </c>
    </row>
    <row r="295" spans="1:12">
      <c r="A295" s="1" t="s">
        <v>1548</v>
      </c>
      <c r="B295" s="1">
        <v>5</v>
      </c>
      <c r="C295" s="1" t="s">
        <v>18856</v>
      </c>
      <c r="D295" s="1" t="s">
        <v>10347</v>
      </c>
      <c r="E295" s="1" t="s">
        <v>18857</v>
      </c>
      <c r="H295" s="1" t="s">
        <v>18277</v>
      </c>
      <c r="J295" s="4" t="str">
        <f ca="1">IFERROR(__xludf.DUMMYFUNCTION("LEFT(INDEX(SPLIT(L295, "" ""), 4), 2)"),"14")</f>
        <v>14</v>
      </c>
      <c r="K295" s="2" t="s">
        <v>18827</v>
      </c>
      <c r="L295" s="4" t="s">
        <v>18279</v>
      </c>
    </row>
    <row r="296" spans="1:12">
      <c r="A296" s="1" t="s">
        <v>18847</v>
      </c>
      <c r="B296" s="1">
        <v>5</v>
      </c>
      <c r="C296" s="1" t="s">
        <v>18858</v>
      </c>
      <c r="D296" s="1" t="s">
        <v>10305</v>
      </c>
      <c r="E296" s="1" t="s">
        <v>18859</v>
      </c>
      <c r="H296" s="1" t="s">
        <v>18277</v>
      </c>
      <c r="J296" s="4" t="str">
        <f ca="1">IFERROR(__xludf.DUMMYFUNCTION("LEFT(INDEX(SPLIT(L296, "" ""), 4), 2)"),"14")</f>
        <v>14</v>
      </c>
      <c r="K296" s="2" t="s">
        <v>18827</v>
      </c>
      <c r="L296" s="4" t="s">
        <v>18279</v>
      </c>
    </row>
    <row r="297" spans="1:12">
      <c r="A297" s="1" t="s">
        <v>2688</v>
      </c>
      <c r="B297" s="1">
        <v>5</v>
      </c>
      <c r="C297" s="1" t="s">
        <v>18839</v>
      </c>
      <c r="D297" s="1" t="s">
        <v>10479</v>
      </c>
      <c r="E297" s="1" t="s">
        <v>18860</v>
      </c>
      <c r="H297" s="1" t="s">
        <v>18277</v>
      </c>
      <c r="J297" s="4" t="str">
        <f ca="1">IFERROR(__xludf.DUMMYFUNCTION("LEFT(INDEX(SPLIT(L297, "" ""), 4), 2)"),"14")</f>
        <v>14</v>
      </c>
      <c r="K297" s="2" t="s">
        <v>18841</v>
      </c>
      <c r="L297" s="4" t="s">
        <v>18279</v>
      </c>
    </row>
    <row r="298" spans="1:12">
      <c r="A298" s="1" t="s">
        <v>18861</v>
      </c>
      <c r="B298" s="1">
        <v>3</v>
      </c>
      <c r="C298" s="1" t="s">
        <v>18862</v>
      </c>
      <c r="D298" s="1" t="s">
        <v>10305</v>
      </c>
      <c r="E298" s="1" t="s">
        <v>18863</v>
      </c>
      <c r="H298" s="1" t="s">
        <v>18277</v>
      </c>
      <c r="J298" s="4" t="str">
        <f ca="1">IFERROR(__xludf.DUMMYFUNCTION("LEFT(INDEX(SPLIT(L298, "" ""), 4), 2)"),"14")</f>
        <v>14</v>
      </c>
      <c r="K298" s="2" t="s">
        <v>18864</v>
      </c>
      <c r="L298" s="4" t="s">
        <v>18279</v>
      </c>
    </row>
    <row r="299" spans="1:12">
      <c r="A299" s="1" t="s">
        <v>18865</v>
      </c>
      <c r="B299" s="1">
        <v>5</v>
      </c>
      <c r="C299" s="1" t="s">
        <v>18866</v>
      </c>
      <c r="D299" s="1" t="s">
        <v>10293</v>
      </c>
      <c r="E299" s="1" t="s">
        <v>18867</v>
      </c>
      <c r="H299" s="1" t="s">
        <v>18277</v>
      </c>
      <c r="J299" s="4" t="str">
        <f ca="1">IFERROR(__xludf.DUMMYFUNCTION("LEFT(INDEX(SPLIT(L299, "" ""), 4), 2)"),"14")</f>
        <v>14</v>
      </c>
      <c r="K299" s="2" t="s">
        <v>18868</v>
      </c>
      <c r="L299" s="4" t="s">
        <v>18279</v>
      </c>
    </row>
    <row r="300" spans="1:12">
      <c r="A300" s="1" t="s">
        <v>18869</v>
      </c>
      <c r="B300" s="1">
        <v>5</v>
      </c>
      <c r="C300" s="1" t="s">
        <v>18870</v>
      </c>
      <c r="D300" s="1" t="s">
        <v>10479</v>
      </c>
      <c r="E300" s="1" t="s">
        <v>18871</v>
      </c>
      <c r="H300" s="1" t="s">
        <v>18277</v>
      </c>
      <c r="J300" s="4" t="str">
        <f ca="1">IFERROR(__xludf.DUMMYFUNCTION("LEFT(INDEX(SPLIT(L300, "" ""), 4), 2)"),"14")</f>
        <v>14</v>
      </c>
      <c r="K300" s="2" t="s">
        <v>18872</v>
      </c>
      <c r="L300" s="4" t="s">
        <v>18279</v>
      </c>
    </row>
    <row r="301" spans="1:12">
      <c r="A301" s="1" t="s">
        <v>18873</v>
      </c>
      <c r="B301" s="1">
        <v>5</v>
      </c>
      <c r="C301" s="1" t="s">
        <v>18874</v>
      </c>
      <c r="D301" s="1" t="s">
        <v>10321</v>
      </c>
      <c r="E301" s="1" t="s">
        <v>18875</v>
      </c>
      <c r="H301" s="1" t="s">
        <v>18277</v>
      </c>
      <c r="J301" s="4" t="str">
        <f ca="1">IFERROR(__xludf.DUMMYFUNCTION("LEFT(INDEX(SPLIT(L301, "" ""), 4), 2)"),"14")</f>
        <v>14</v>
      </c>
      <c r="K301" s="2" t="s">
        <v>18827</v>
      </c>
      <c r="L301" s="4" t="s">
        <v>18279</v>
      </c>
    </row>
    <row r="302" spans="1:12">
      <c r="A302" s="1" t="s">
        <v>18861</v>
      </c>
      <c r="B302" s="1">
        <v>4</v>
      </c>
      <c r="C302" s="1" t="s">
        <v>18876</v>
      </c>
      <c r="D302" s="1" t="s">
        <v>10300</v>
      </c>
      <c r="E302" s="1" t="s">
        <v>18877</v>
      </c>
      <c r="H302" s="1" t="s">
        <v>18277</v>
      </c>
      <c r="J302" s="4" t="str">
        <f ca="1">IFERROR(__xludf.DUMMYFUNCTION("LEFT(INDEX(SPLIT(L302, "" ""), 4), 2)"),"14")</f>
        <v>14</v>
      </c>
      <c r="K302" s="2" t="s">
        <v>18864</v>
      </c>
      <c r="L302" s="4" t="s">
        <v>18279</v>
      </c>
    </row>
    <row r="303" spans="1:12">
      <c r="A303" s="1" t="s">
        <v>18878</v>
      </c>
      <c r="B303" s="1">
        <v>5</v>
      </c>
      <c r="C303" s="1" t="s">
        <v>18879</v>
      </c>
      <c r="D303" s="1" t="s">
        <v>10778</v>
      </c>
      <c r="E303" s="1" t="s">
        <v>18880</v>
      </c>
      <c r="H303" s="1" t="s">
        <v>18277</v>
      </c>
      <c r="J303" s="4" t="str">
        <f ca="1">IFERROR(__xludf.DUMMYFUNCTION("LEFT(INDEX(SPLIT(L303, "" ""), 4), 2)"),"14")</f>
        <v>14</v>
      </c>
      <c r="K303" s="2" t="s">
        <v>18881</v>
      </c>
      <c r="L303" s="4" t="s">
        <v>18279</v>
      </c>
    </row>
    <row r="304" spans="1:12">
      <c r="A304" s="1" t="s">
        <v>1596</v>
      </c>
      <c r="B304" s="1">
        <v>5</v>
      </c>
      <c r="C304" s="1" t="s">
        <v>18839</v>
      </c>
      <c r="D304" s="1" t="s">
        <v>10293</v>
      </c>
      <c r="E304" s="1" t="s">
        <v>18882</v>
      </c>
      <c r="H304" s="1" t="s">
        <v>18277</v>
      </c>
      <c r="J304" s="4" t="str">
        <f ca="1">IFERROR(__xludf.DUMMYFUNCTION("LEFT(INDEX(SPLIT(L304, "" ""), 4), 2)"),"14")</f>
        <v>14</v>
      </c>
      <c r="K304" s="2" t="s">
        <v>18841</v>
      </c>
      <c r="L304" s="4" t="s">
        <v>18279</v>
      </c>
    </row>
    <row r="305" spans="1:12">
      <c r="A305" s="1" t="s">
        <v>18883</v>
      </c>
      <c r="B305" s="1">
        <v>5</v>
      </c>
      <c r="C305" s="1" t="s">
        <v>5042</v>
      </c>
      <c r="D305" s="1" t="s">
        <v>10293</v>
      </c>
      <c r="E305" s="1" t="s">
        <v>18884</v>
      </c>
      <c r="H305" s="1" t="s">
        <v>18277</v>
      </c>
      <c r="J305" s="4" t="str">
        <f ca="1">IFERROR(__xludf.DUMMYFUNCTION("LEFT(INDEX(SPLIT(L305, "" ""), 4), 2)"),"14")</f>
        <v>14</v>
      </c>
      <c r="K305" s="2" t="s">
        <v>18885</v>
      </c>
      <c r="L305" s="4" t="s">
        <v>18279</v>
      </c>
    </row>
    <row r="306" spans="1:12">
      <c r="A306" s="1" t="s">
        <v>18886</v>
      </c>
      <c r="B306" s="1">
        <v>4</v>
      </c>
      <c r="C306" s="1" t="s">
        <v>18887</v>
      </c>
      <c r="D306" s="1" t="s">
        <v>18313</v>
      </c>
      <c r="E306" s="1" t="s">
        <v>18888</v>
      </c>
      <c r="H306" s="1" t="s">
        <v>18277</v>
      </c>
      <c r="J306" s="4" t="str">
        <f ca="1">IFERROR(__xludf.DUMMYFUNCTION("LEFT(INDEX(SPLIT(L306, "" ""), 4), 2)"),"14")</f>
        <v>14</v>
      </c>
      <c r="K306" s="1" t="s">
        <v>18889</v>
      </c>
      <c r="L306" s="4" t="s">
        <v>18279</v>
      </c>
    </row>
    <row r="307" spans="1:12">
      <c r="A307" s="1" t="s">
        <v>18847</v>
      </c>
      <c r="B307" s="1">
        <v>5</v>
      </c>
      <c r="C307" s="1" t="s">
        <v>18890</v>
      </c>
      <c r="D307" s="1" t="s">
        <v>18313</v>
      </c>
      <c r="E307" s="1" t="s">
        <v>18891</v>
      </c>
      <c r="H307" s="1" t="s">
        <v>18277</v>
      </c>
      <c r="J307" s="4" t="str">
        <f ca="1">IFERROR(__xludf.DUMMYFUNCTION("LEFT(INDEX(SPLIT(L307, "" ""), 4), 2)"),"14")</f>
        <v>14</v>
      </c>
      <c r="K307" s="2" t="s">
        <v>18885</v>
      </c>
      <c r="L307" s="4" t="s">
        <v>18279</v>
      </c>
    </row>
    <row r="308" spans="1:12">
      <c r="A308" s="1" t="s">
        <v>18892</v>
      </c>
      <c r="B308" s="1">
        <v>5</v>
      </c>
      <c r="C308" s="1" t="s">
        <v>18893</v>
      </c>
      <c r="D308" s="1" t="s">
        <v>18313</v>
      </c>
      <c r="E308" s="1" t="s">
        <v>18894</v>
      </c>
      <c r="H308" s="1" t="s">
        <v>18277</v>
      </c>
      <c r="J308" s="4" t="str">
        <f ca="1">IFERROR(__xludf.DUMMYFUNCTION("LEFT(INDEX(SPLIT(L308, "" ""), 4), 2)"),"14")</f>
        <v>14</v>
      </c>
      <c r="K308" s="2" t="s">
        <v>18648</v>
      </c>
      <c r="L308" s="4" t="s">
        <v>18279</v>
      </c>
    </row>
    <row r="309" spans="1:12">
      <c r="A309" s="1" t="s">
        <v>18844</v>
      </c>
      <c r="B309" s="1">
        <v>5</v>
      </c>
      <c r="C309" s="1" t="s">
        <v>18895</v>
      </c>
      <c r="D309" s="1" t="s">
        <v>18313</v>
      </c>
      <c r="E309" s="1" t="s">
        <v>18896</v>
      </c>
      <c r="H309" s="1" t="s">
        <v>18277</v>
      </c>
      <c r="J309" s="4" t="str">
        <f ca="1">IFERROR(__xludf.DUMMYFUNCTION("LEFT(INDEX(SPLIT(L309, "" ""), 4), 2)"),"14")</f>
        <v>14</v>
      </c>
      <c r="K309" s="2" t="s">
        <v>18827</v>
      </c>
      <c r="L309" s="4" t="s">
        <v>18279</v>
      </c>
    </row>
    <row r="310" spans="1:12">
      <c r="A310" s="1" t="s">
        <v>18897</v>
      </c>
      <c r="B310" s="1">
        <v>5</v>
      </c>
      <c r="C310" s="1" t="s">
        <v>18839</v>
      </c>
      <c r="D310" s="1" t="s">
        <v>10347</v>
      </c>
      <c r="E310" s="1" t="s">
        <v>18898</v>
      </c>
      <c r="H310" s="1" t="s">
        <v>18277</v>
      </c>
      <c r="J310" s="4" t="str">
        <f ca="1">IFERROR(__xludf.DUMMYFUNCTION("LEFT(INDEX(SPLIT(L310, "" ""), 4), 2)"),"14")</f>
        <v>14</v>
      </c>
      <c r="K310" s="2" t="s">
        <v>18841</v>
      </c>
      <c r="L310" s="4" t="s">
        <v>18279</v>
      </c>
    </row>
    <row r="311" spans="1:12">
      <c r="A311" s="1" t="s">
        <v>18899</v>
      </c>
      <c r="B311" s="1">
        <v>4</v>
      </c>
      <c r="C311" s="1" t="s">
        <v>18900</v>
      </c>
      <c r="D311" s="1" t="s">
        <v>10293</v>
      </c>
      <c r="E311" s="1" t="s">
        <v>18901</v>
      </c>
      <c r="H311" s="1" t="s">
        <v>18277</v>
      </c>
      <c r="J311" s="4" t="str">
        <f ca="1">IFERROR(__xludf.DUMMYFUNCTION("LEFT(INDEX(SPLIT(L311, "" ""), 4), 2)"),"14")</f>
        <v>14</v>
      </c>
      <c r="K311" s="2" t="s">
        <v>18902</v>
      </c>
      <c r="L311" s="4" t="s">
        <v>18279</v>
      </c>
    </row>
    <row r="312" spans="1:12">
      <c r="A312" s="1" t="s">
        <v>18903</v>
      </c>
      <c r="B312" s="1">
        <v>4</v>
      </c>
      <c r="C312" s="1" t="s">
        <v>18904</v>
      </c>
      <c r="D312" s="1" t="s">
        <v>10288</v>
      </c>
      <c r="E312" s="1" t="s">
        <v>18905</v>
      </c>
      <c r="H312" s="1" t="s">
        <v>18277</v>
      </c>
      <c r="J312" s="4" t="str">
        <f ca="1">IFERROR(__xludf.DUMMYFUNCTION("LEFT(INDEX(SPLIT(L312, "" ""), 4), 2)"),"14")</f>
        <v>14</v>
      </c>
      <c r="K312" s="2" t="s">
        <v>18827</v>
      </c>
      <c r="L312" s="4" t="s">
        <v>18279</v>
      </c>
    </row>
    <row r="313" spans="1:12">
      <c r="A313" s="1" t="s">
        <v>18906</v>
      </c>
      <c r="B313" s="1">
        <v>5</v>
      </c>
      <c r="C313" s="1" t="s">
        <v>18839</v>
      </c>
      <c r="D313" s="1" t="s">
        <v>10479</v>
      </c>
      <c r="E313" s="1" t="s">
        <v>18907</v>
      </c>
      <c r="H313" s="1" t="s">
        <v>18277</v>
      </c>
      <c r="J313" s="4" t="str">
        <f ca="1">IFERROR(__xludf.DUMMYFUNCTION("LEFT(INDEX(SPLIT(L313, "" ""), 4), 2)"),"14")</f>
        <v>14</v>
      </c>
      <c r="K313" s="2" t="s">
        <v>18841</v>
      </c>
      <c r="L313" s="4" t="s">
        <v>18279</v>
      </c>
    </row>
    <row r="314" spans="1:12">
      <c r="A314" s="1" t="s">
        <v>18861</v>
      </c>
      <c r="B314" s="1">
        <v>4</v>
      </c>
      <c r="C314" s="1" t="s">
        <v>18908</v>
      </c>
      <c r="D314" s="1" t="s">
        <v>10293</v>
      </c>
      <c r="E314" s="1" t="s">
        <v>18909</v>
      </c>
      <c r="H314" s="1" t="s">
        <v>18277</v>
      </c>
      <c r="J314" s="4" t="str">
        <f ca="1">IFERROR(__xludf.DUMMYFUNCTION("LEFT(INDEX(SPLIT(L314, "" ""), 4), 2)"),"14")</f>
        <v>14</v>
      </c>
      <c r="K314" s="2" t="s">
        <v>18864</v>
      </c>
      <c r="L314" s="4" t="s">
        <v>18279</v>
      </c>
    </row>
    <row r="315" spans="1:12">
      <c r="A315" s="1" t="s">
        <v>18910</v>
      </c>
      <c r="B315" s="1">
        <v>5</v>
      </c>
      <c r="C315" s="1" t="s">
        <v>18911</v>
      </c>
      <c r="D315" s="1" t="s">
        <v>10347</v>
      </c>
      <c r="E315" s="1" t="s">
        <v>18912</v>
      </c>
      <c r="H315" s="1" t="s">
        <v>18277</v>
      </c>
      <c r="J315" s="4" t="str">
        <f ca="1">IFERROR(__xludf.DUMMYFUNCTION("LEFT(INDEX(SPLIT(L315, "" ""), 4), 2)"),"14")</f>
        <v>14</v>
      </c>
      <c r="K315" s="2" t="s">
        <v>18827</v>
      </c>
      <c r="L315" s="4" t="s">
        <v>18279</v>
      </c>
    </row>
    <row r="316" spans="1:12">
      <c r="A316" s="1" t="s">
        <v>18913</v>
      </c>
      <c r="B316" s="1">
        <v>5</v>
      </c>
      <c r="C316" s="1" t="s">
        <v>18914</v>
      </c>
      <c r="D316" s="1" t="s">
        <v>10347</v>
      </c>
      <c r="E316" s="1" t="s">
        <v>18915</v>
      </c>
      <c r="H316" s="1" t="s">
        <v>18277</v>
      </c>
      <c r="J316" s="4" t="str">
        <f ca="1">IFERROR(__xludf.DUMMYFUNCTION("LEFT(INDEX(SPLIT(L316, "" ""), 4), 2)"),"14")</f>
        <v>14</v>
      </c>
      <c r="K316" s="2" t="s">
        <v>18827</v>
      </c>
      <c r="L316" s="4" t="s">
        <v>18279</v>
      </c>
    </row>
    <row r="317" spans="1:12">
      <c r="A317" s="1" t="s">
        <v>18916</v>
      </c>
      <c r="B317" s="1">
        <v>5</v>
      </c>
      <c r="C317" s="1" t="s">
        <v>18917</v>
      </c>
      <c r="D317" s="1" t="s">
        <v>10300</v>
      </c>
      <c r="E317" s="1" t="s">
        <v>18918</v>
      </c>
      <c r="H317" s="1" t="s">
        <v>18277</v>
      </c>
      <c r="J317" s="4" t="str">
        <f ca="1">IFERROR(__xludf.DUMMYFUNCTION("LEFT(INDEX(SPLIT(L317, "" ""), 4), 2)"),"14")</f>
        <v>14</v>
      </c>
      <c r="K317" s="1" t="s">
        <v>18889</v>
      </c>
      <c r="L317" s="4" t="s">
        <v>18279</v>
      </c>
    </row>
    <row r="318" spans="1:12">
      <c r="A318" s="1" t="s">
        <v>18919</v>
      </c>
      <c r="B318" s="1">
        <v>5</v>
      </c>
      <c r="C318" s="1" t="s">
        <v>18920</v>
      </c>
      <c r="D318" s="1" t="s">
        <v>10300</v>
      </c>
      <c r="E318" s="1" t="s">
        <v>18921</v>
      </c>
      <c r="H318" s="1" t="s">
        <v>18277</v>
      </c>
      <c r="J318" s="4" t="str">
        <f ca="1">IFERROR(__xludf.DUMMYFUNCTION("LEFT(INDEX(SPLIT(L318, "" ""), 4), 2)"),"14")</f>
        <v>14</v>
      </c>
      <c r="K318" s="2" t="s">
        <v>18922</v>
      </c>
      <c r="L318" s="4" t="s">
        <v>18279</v>
      </c>
    </row>
    <row r="319" spans="1:12">
      <c r="A319" s="1" t="s">
        <v>6285</v>
      </c>
      <c r="B319" s="1">
        <v>5</v>
      </c>
      <c r="C319" s="1" t="s">
        <v>18923</v>
      </c>
      <c r="D319" s="1" t="s">
        <v>10479</v>
      </c>
      <c r="E319" s="1" t="s">
        <v>18924</v>
      </c>
      <c r="H319" s="1" t="s">
        <v>18277</v>
      </c>
      <c r="J319" s="4" t="str">
        <f ca="1">IFERROR(__xludf.DUMMYFUNCTION("LEFT(INDEX(SPLIT(L319, "" ""), 4), 2)"),"14")</f>
        <v>14</v>
      </c>
      <c r="K319" s="2" t="s">
        <v>18827</v>
      </c>
      <c r="L319" s="4" t="s">
        <v>18279</v>
      </c>
    </row>
    <row r="320" spans="1:12">
      <c r="A320" s="1" t="s">
        <v>18925</v>
      </c>
      <c r="B320" s="1">
        <v>5</v>
      </c>
      <c r="C320" s="1" t="s">
        <v>18926</v>
      </c>
      <c r="D320" s="1" t="s">
        <v>10293</v>
      </c>
      <c r="E320" s="1" t="s">
        <v>18927</v>
      </c>
      <c r="H320" s="1" t="s">
        <v>18277</v>
      </c>
      <c r="J320" s="4" t="str">
        <f ca="1">IFERROR(__xludf.DUMMYFUNCTION("LEFT(INDEX(SPLIT(L320, "" ""), 4), 2)"),"14")</f>
        <v>14</v>
      </c>
      <c r="K320" s="2" t="s">
        <v>18928</v>
      </c>
      <c r="L320" s="4" t="s">
        <v>18279</v>
      </c>
    </row>
    <row r="321" spans="1:12">
      <c r="A321" s="1" t="s">
        <v>18929</v>
      </c>
      <c r="B321" s="1">
        <v>5</v>
      </c>
      <c r="C321" s="1" t="s">
        <v>18930</v>
      </c>
      <c r="D321" s="1" t="s">
        <v>18313</v>
      </c>
      <c r="E321" s="1" t="s">
        <v>18931</v>
      </c>
      <c r="H321" s="1" t="s">
        <v>18277</v>
      </c>
      <c r="J321" s="4" t="str">
        <f ca="1">IFERROR(__xludf.DUMMYFUNCTION("LEFT(INDEX(SPLIT(L321, "" ""), 4), 2)"),"14")</f>
        <v>14</v>
      </c>
      <c r="K321" s="2" t="s">
        <v>18932</v>
      </c>
      <c r="L321" s="4" t="s">
        <v>18279</v>
      </c>
    </row>
    <row r="322" spans="1:12">
      <c r="A322" s="1" t="s">
        <v>18933</v>
      </c>
      <c r="B322" s="1">
        <v>5</v>
      </c>
      <c r="C322" s="1" t="s">
        <v>18934</v>
      </c>
      <c r="D322" s="1" t="s">
        <v>10288</v>
      </c>
      <c r="E322" s="1" t="s">
        <v>18935</v>
      </c>
      <c r="H322" s="1" t="s">
        <v>18277</v>
      </c>
      <c r="J322" s="4" t="str">
        <f ca="1">IFERROR(__xludf.DUMMYFUNCTION("LEFT(INDEX(SPLIT(L322, "" ""), 4), 2)"),"14")</f>
        <v>14</v>
      </c>
      <c r="K322" s="2" t="s">
        <v>18902</v>
      </c>
      <c r="L322" s="4" t="s">
        <v>18279</v>
      </c>
    </row>
    <row r="323" spans="1:12">
      <c r="A323" s="1" t="s">
        <v>18936</v>
      </c>
      <c r="B323" s="1">
        <v>5</v>
      </c>
      <c r="C323" s="1" t="s">
        <v>18937</v>
      </c>
      <c r="D323" s="1" t="s">
        <v>10288</v>
      </c>
      <c r="E323" s="1" t="s">
        <v>18938</v>
      </c>
      <c r="H323" s="1" t="s">
        <v>18277</v>
      </c>
      <c r="J323" s="4" t="str">
        <f ca="1">IFERROR(__xludf.DUMMYFUNCTION("LEFT(INDEX(SPLIT(L323, "" ""), 4), 2)"),"14")</f>
        <v>14</v>
      </c>
      <c r="K323" s="2" t="s">
        <v>18939</v>
      </c>
      <c r="L323" s="4" t="s">
        <v>18279</v>
      </c>
    </row>
    <row r="324" spans="1:12">
      <c r="A324" s="1" t="s">
        <v>18940</v>
      </c>
      <c r="B324" s="1">
        <v>5</v>
      </c>
      <c r="C324" s="1" t="s">
        <v>18941</v>
      </c>
      <c r="D324" s="1" t="s">
        <v>18313</v>
      </c>
      <c r="E324" s="1" t="s">
        <v>18942</v>
      </c>
      <c r="H324" s="1" t="s">
        <v>18277</v>
      </c>
      <c r="J324" s="4" t="str">
        <f ca="1">IFERROR(__xludf.DUMMYFUNCTION("LEFT(INDEX(SPLIT(L324, "" ""), 4), 2)"),"14")</f>
        <v>14</v>
      </c>
      <c r="K324" s="2" t="s">
        <v>18827</v>
      </c>
      <c r="L324" s="4" t="s">
        <v>18279</v>
      </c>
    </row>
    <row r="325" spans="1:12">
      <c r="A325" s="1" t="s">
        <v>18861</v>
      </c>
      <c r="B325" s="1">
        <v>5</v>
      </c>
      <c r="C325" s="1" t="s">
        <v>18943</v>
      </c>
      <c r="D325" s="1" t="s">
        <v>18313</v>
      </c>
      <c r="E325" s="1" t="s">
        <v>18944</v>
      </c>
      <c r="H325" s="1" t="s">
        <v>18277</v>
      </c>
      <c r="J325" s="4" t="str">
        <f ca="1">IFERROR(__xludf.DUMMYFUNCTION("LEFT(INDEX(SPLIT(L325, "" ""), 4), 2)"),"14")</f>
        <v>14</v>
      </c>
      <c r="K325" s="2" t="s">
        <v>18864</v>
      </c>
      <c r="L325" s="4" t="s">
        <v>18279</v>
      </c>
    </row>
    <row r="326" spans="1:12">
      <c r="A326" s="1" t="s">
        <v>18945</v>
      </c>
      <c r="B326" s="1">
        <v>5</v>
      </c>
      <c r="C326" s="1" t="s">
        <v>18946</v>
      </c>
      <c r="D326" s="1" t="s">
        <v>10305</v>
      </c>
      <c r="E326" s="1" t="s">
        <v>18947</v>
      </c>
      <c r="H326" s="1" t="s">
        <v>18277</v>
      </c>
      <c r="J326" s="4" t="str">
        <f ca="1">IFERROR(__xludf.DUMMYFUNCTION("LEFT(INDEX(SPLIT(L326, "" ""), 4), 2)"),"14")</f>
        <v>14</v>
      </c>
      <c r="K326" s="2" t="s">
        <v>18827</v>
      </c>
      <c r="L326" s="4" t="s">
        <v>18279</v>
      </c>
    </row>
    <row r="327" spans="1:12">
      <c r="A327" s="1" t="s">
        <v>18936</v>
      </c>
      <c r="B327" s="1">
        <v>5</v>
      </c>
      <c r="C327" s="1" t="s">
        <v>18948</v>
      </c>
      <c r="D327" s="1" t="s">
        <v>10347</v>
      </c>
      <c r="E327" s="1" t="s">
        <v>18949</v>
      </c>
      <c r="H327" s="1" t="s">
        <v>18277</v>
      </c>
      <c r="J327" s="4" t="str">
        <f ca="1">IFERROR(__xludf.DUMMYFUNCTION("LEFT(INDEX(SPLIT(L327, "" ""), 4), 2)"),"14")</f>
        <v>14</v>
      </c>
      <c r="K327" s="2" t="s">
        <v>18939</v>
      </c>
      <c r="L327" s="4" t="s">
        <v>18279</v>
      </c>
    </row>
    <row r="328" spans="1:12">
      <c r="A328" s="1" t="s">
        <v>3448</v>
      </c>
      <c r="B328" s="1">
        <v>5</v>
      </c>
      <c r="C328" s="1" t="s">
        <v>18950</v>
      </c>
      <c r="D328" s="1" t="s">
        <v>10288</v>
      </c>
      <c r="E328" s="1" t="s">
        <v>18951</v>
      </c>
      <c r="H328" s="1" t="s">
        <v>18277</v>
      </c>
      <c r="J328" s="4" t="str">
        <f ca="1">IFERROR(__xludf.DUMMYFUNCTION("LEFT(INDEX(SPLIT(L328, "" ""), 4), 2)"),"14")</f>
        <v>14</v>
      </c>
      <c r="K328" s="2" t="s">
        <v>18902</v>
      </c>
      <c r="L328" s="4" t="s">
        <v>18279</v>
      </c>
    </row>
    <row r="329" spans="1:12">
      <c r="A329" s="1" t="s">
        <v>6949</v>
      </c>
      <c r="B329" s="1">
        <v>4</v>
      </c>
      <c r="C329" s="1" t="s">
        <v>18952</v>
      </c>
      <c r="D329" s="1" t="s">
        <v>10347</v>
      </c>
      <c r="E329" s="1" t="s">
        <v>18953</v>
      </c>
      <c r="H329" s="1" t="s">
        <v>18277</v>
      </c>
      <c r="J329" s="4" t="str">
        <f ca="1">IFERROR(__xludf.DUMMYFUNCTION("LEFT(INDEX(SPLIT(L329, "" ""), 4), 2)"),"14")</f>
        <v>14</v>
      </c>
      <c r="K329" s="2" t="s">
        <v>18902</v>
      </c>
      <c r="L329" s="4" t="s">
        <v>18279</v>
      </c>
    </row>
    <row r="330" spans="1:12">
      <c r="A330" s="1" t="s">
        <v>18861</v>
      </c>
      <c r="B330" s="1">
        <v>5</v>
      </c>
      <c r="C330" s="1" t="s">
        <v>18954</v>
      </c>
      <c r="D330" s="1" t="s">
        <v>10293</v>
      </c>
      <c r="E330" s="1" t="s">
        <v>18955</v>
      </c>
      <c r="H330" s="1" t="s">
        <v>18277</v>
      </c>
      <c r="J330" s="4" t="str">
        <f ca="1">IFERROR(__xludf.DUMMYFUNCTION("LEFT(INDEX(SPLIT(L330, "" ""), 4), 2)"),"14")</f>
        <v>14</v>
      </c>
      <c r="K330" s="2" t="s">
        <v>18864</v>
      </c>
      <c r="L330" s="4" t="s">
        <v>18279</v>
      </c>
    </row>
    <row r="331" spans="1:12">
      <c r="A331" s="1" t="s">
        <v>18929</v>
      </c>
      <c r="B331" s="1">
        <v>5</v>
      </c>
      <c r="C331" s="1" t="s">
        <v>18956</v>
      </c>
      <c r="D331" s="1" t="s">
        <v>10778</v>
      </c>
      <c r="E331" s="1" t="s">
        <v>18957</v>
      </c>
      <c r="H331" s="1" t="s">
        <v>18277</v>
      </c>
      <c r="J331" s="4" t="str">
        <f ca="1">IFERROR(__xludf.DUMMYFUNCTION("LEFT(INDEX(SPLIT(L331, "" ""), 4), 2)"),"14")</f>
        <v>14</v>
      </c>
      <c r="K331" s="2" t="s">
        <v>18932</v>
      </c>
      <c r="L331" s="4" t="s">
        <v>18279</v>
      </c>
    </row>
    <row r="332" spans="1:12">
      <c r="A332" s="1" t="s">
        <v>18958</v>
      </c>
      <c r="B332" s="1">
        <v>5</v>
      </c>
      <c r="C332" s="1" t="s">
        <v>18959</v>
      </c>
      <c r="D332" s="1" t="s">
        <v>10288</v>
      </c>
      <c r="E332" s="1" t="s">
        <v>18960</v>
      </c>
      <c r="H332" s="1" t="s">
        <v>18277</v>
      </c>
      <c r="J332" s="4" t="str">
        <f ca="1">IFERROR(__xludf.DUMMYFUNCTION("LEFT(INDEX(SPLIT(L332, "" ""), 4), 2)"),"14")</f>
        <v>14</v>
      </c>
      <c r="K332" s="2" t="s">
        <v>18827</v>
      </c>
      <c r="L332" s="4" t="s">
        <v>18279</v>
      </c>
    </row>
    <row r="333" spans="1:12">
      <c r="A333" s="1" t="s">
        <v>18961</v>
      </c>
      <c r="B333" s="1">
        <v>5</v>
      </c>
      <c r="C333" s="1" t="s">
        <v>18839</v>
      </c>
      <c r="D333" s="1" t="s">
        <v>18396</v>
      </c>
      <c r="E333" s="1" t="s">
        <v>18962</v>
      </c>
      <c r="H333" s="1" t="s">
        <v>18277</v>
      </c>
      <c r="J333" s="4" t="str">
        <f ca="1">IFERROR(__xludf.DUMMYFUNCTION("LEFT(INDEX(SPLIT(L333, "" ""), 4), 2)"),"14")</f>
        <v>14</v>
      </c>
      <c r="K333" s="2" t="s">
        <v>18841</v>
      </c>
      <c r="L333" s="4" t="s">
        <v>18279</v>
      </c>
    </row>
    <row r="334" spans="1:12">
      <c r="A334" s="1" t="s">
        <v>4780</v>
      </c>
      <c r="B334" s="1">
        <v>5</v>
      </c>
      <c r="C334" s="1" t="s">
        <v>18963</v>
      </c>
      <c r="D334" s="1" t="s">
        <v>10293</v>
      </c>
      <c r="E334" s="1" t="s">
        <v>18964</v>
      </c>
      <c r="H334" s="1" t="s">
        <v>18277</v>
      </c>
      <c r="J334" s="4" t="str">
        <f ca="1">IFERROR(__xludf.DUMMYFUNCTION("LEFT(INDEX(SPLIT(L334, "" ""), 4), 2)"),"14")</f>
        <v>14</v>
      </c>
      <c r="K334" s="2" t="s">
        <v>18841</v>
      </c>
      <c r="L334" s="4" t="s">
        <v>18279</v>
      </c>
    </row>
    <row r="335" spans="1:12">
      <c r="A335" s="1" t="s">
        <v>18965</v>
      </c>
      <c r="B335" s="1">
        <v>5</v>
      </c>
      <c r="C335" s="1" t="s">
        <v>18966</v>
      </c>
      <c r="D335" s="1" t="s">
        <v>10293</v>
      </c>
      <c r="E335" s="1" t="s">
        <v>18967</v>
      </c>
      <c r="H335" s="1" t="s">
        <v>18277</v>
      </c>
      <c r="J335" s="4" t="str">
        <f ca="1">IFERROR(__xludf.DUMMYFUNCTION("LEFT(INDEX(SPLIT(L335, "" ""), 4), 2)"),"14")</f>
        <v>14</v>
      </c>
      <c r="K335" s="2" t="s">
        <v>18968</v>
      </c>
      <c r="L335" s="4" t="s">
        <v>18279</v>
      </c>
    </row>
    <row r="336" spans="1:12">
      <c r="A336" s="1" t="s">
        <v>18969</v>
      </c>
      <c r="B336" s="1">
        <v>5</v>
      </c>
      <c r="C336" s="1" t="s">
        <v>18970</v>
      </c>
      <c r="D336" s="1" t="s">
        <v>10347</v>
      </c>
      <c r="E336" s="1" t="s">
        <v>18971</v>
      </c>
      <c r="H336" s="1" t="s">
        <v>18277</v>
      </c>
      <c r="J336" s="4" t="str">
        <f ca="1">IFERROR(__xludf.DUMMYFUNCTION("LEFT(INDEX(SPLIT(L336, "" ""), 4), 2)"),"14")</f>
        <v>14</v>
      </c>
      <c r="K336" s="2" t="s">
        <v>18972</v>
      </c>
      <c r="L336" s="4" t="s">
        <v>18279</v>
      </c>
    </row>
    <row r="337" spans="1:12">
      <c r="A337" s="1" t="s">
        <v>18973</v>
      </c>
      <c r="B337" s="1">
        <v>5</v>
      </c>
      <c r="C337" s="1" t="s">
        <v>18974</v>
      </c>
      <c r="D337" s="1" t="s">
        <v>18313</v>
      </c>
      <c r="E337" s="1" t="s">
        <v>18975</v>
      </c>
      <c r="H337" s="1" t="s">
        <v>18277</v>
      </c>
      <c r="J337" s="4" t="str">
        <f ca="1">IFERROR(__xludf.DUMMYFUNCTION("LEFT(INDEX(SPLIT(L337, "" ""), 4), 2)"),"14")</f>
        <v>14</v>
      </c>
      <c r="K337" s="2" t="s">
        <v>18827</v>
      </c>
      <c r="L337" s="4" t="s">
        <v>18279</v>
      </c>
    </row>
    <row r="338" spans="1:12">
      <c r="A338" s="1" t="s">
        <v>18976</v>
      </c>
      <c r="B338" s="1">
        <v>5</v>
      </c>
      <c r="C338" s="1" t="s">
        <v>18977</v>
      </c>
      <c r="D338" s="1" t="s">
        <v>10288</v>
      </c>
      <c r="E338" s="1" t="s">
        <v>18978</v>
      </c>
      <c r="H338" s="1" t="s">
        <v>18277</v>
      </c>
      <c r="J338" s="4" t="str">
        <f ca="1">IFERROR(__xludf.DUMMYFUNCTION("LEFT(INDEX(SPLIT(L338, "" ""), 4), 2)"),"14")</f>
        <v>14</v>
      </c>
      <c r="K338" s="2" t="s">
        <v>18979</v>
      </c>
      <c r="L338" s="4" t="s">
        <v>18279</v>
      </c>
    </row>
    <row r="339" spans="1:12">
      <c r="A339" s="1" t="s">
        <v>18861</v>
      </c>
      <c r="B339" s="1">
        <v>3</v>
      </c>
      <c r="C339" s="1" t="s">
        <v>18980</v>
      </c>
      <c r="D339" s="1" t="s">
        <v>18313</v>
      </c>
      <c r="E339" s="1" t="s">
        <v>18981</v>
      </c>
      <c r="H339" s="1" t="s">
        <v>18277</v>
      </c>
      <c r="J339" s="4" t="str">
        <f ca="1">IFERROR(__xludf.DUMMYFUNCTION("LEFT(INDEX(SPLIT(L339, "" ""), 4), 2)"),"14")</f>
        <v>14</v>
      </c>
      <c r="K339" s="2" t="s">
        <v>18864</v>
      </c>
      <c r="L339" s="4" t="s">
        <v>18279</v>
      </c>
    </row>
    <row r="340" spans="1:12">
      <c r="A340" s="1" t="s">
        <v>18982</v>
      </c>
      <c r="B340" s="1">
        <v>5</v>
      </c>
      <c r="C340" s="1" t="s">
        <v>18983</v>
      </c>
      <c r="D340" s="1" t="s">
        <v>10288</v>
      </c>
      <c r="E340" s="1" t="s">
        <v>18984</v>
      </c>
      <c r="H340" s="1" t="s">
        <v>18277</v>
      </c>
      <c r="J340" s="4" t="str">
        <f ca="1">IFERROR(__xludf.DUMMYFUNCTION("LEFT(INDEX(SPLIT(L340, "" ""), 4), 2)"),"14")</f>
        <v>14</v>
      </c>
      <c r="K340" s="2" t="s">
        <v>18902</v>
      </c>
      <c r="L340" s="4" t="s">
        <v>18279</v>
      </c>
    </row>
    <row r="341" spans="1:12">
      <c r="A341" s="1" t="s">
        <v>18985</v>
      </c>
      <c r="B341" s="1">
        <v>5</v>
      </c>
      <c r="C341" s="1" t="s">
        <v>18986</v>
      </c>
      <c r="D341" s="1" t="s">
        <v>10347</v>
      </c>
      <c r="E341" s="1" t="s">
        <v>18987</v>
      </c>
      <c r="H341" s="1" t="s">
        <v>18277</v>
      </c>
      <c r="J341" s="4" t="str">
        <f ca="1">IFERROR(__xludf.DUMMYFUNCTION("LEFT(INDEX(SPLIT(L341, "" ""), 4), 2)"),"14")</f>
        <v>14</v>
      </c>
      <c r="K341" s="2" t="s">
        <v>18827</v>
      </c>
      <c r="L341" s="4" t="s">
        <v>18279</v>
      </c>
    </row>
    <row r="342" spans="1:12">
      <c r="A342" s="1" t="s">
        <v>18988</v>
      </c>
      <c r="B342" s="1">
        <v>5</v>
      </c>
      <c r="C342" s="1" t="s">
        <v>18989</v>
      </c>
      <c r="D342" s="1" t="s">
        <v>10293</v>
      </c>
      <c r="E342" s="1" t="s">
        <v>18990</v>
      </c>
      <c r="H342" s="1" t="s">
        <v>18277</v>
      </c>
      <c r="J342" s="4" t="str">
        <f ca="1">IFERROR(__xludf.DUMMYFUNCTION("LEFT(INDEX(SPLIT(L342, "" ""), 4), 2)"),"14")</f>
        <v>14</v>
      </c>
      <c r="K342" s="2" t="s">
        <v>18991</v>
      </c>
      <c r="L342" s="4" t="s">
        <v>18279</v>
      </c>
    </row>
    <row r="343" spans="1:12">
      <c r="A343" s="1" t="s">
        <v>8256</v>
      </c>
      <c r="B343" s="1">
        <v>4</v>
      </c>
      <c r="C343" s="1" t="s">
        <v>18992</v>
      </c>
      <c r="D343" s="1" t="s">
        <v>10305</v>
      </c>
      <c r="E343" s="1" t="s">
        <v>18993</v>
      </c>
      <c r="H343" s="1" t="s">
        <v>18277</v>
      </c>
      <c r="J343" s="4" t="str">
        <f ca="1">IFERROR(__xludf.DUMMYFUNCTION("LEFT(INDEX(SPLIT(L343, "" ""), 4), 2)"),"14")</f>
        <v>14</v>
      </c>
      <c r="K343" s="2" t="s">
        <v>18278</v>
      </c>
      <c r="L343" s="4" t="s">
        <v>18279</v>
      </c>
    </row>
    <row r="344" spans="1:12">
      <c r="A344" s="1" t="s">
        <v>18994</v>
      </c>
      <c r="B344" s="1">
        <v>5</v>
      </c>
      <c r="C344" s="1" t="s">
        <v>18995</v>
      </c>
      <c r="D344" s="1" t="s">
        <v>18538</v>
      </c>
      <c r="E344" s="1" t="s">
        <v>18996</v>
      </c>
      <c r="H344" s="1" t="s">
        <v>18277</v>
      </c>
      <c r="J344" s="4" t="str">
        <f ca="1">IFERROR(__xludf.DUMMYFUNCTION("LEFT(INDEX(SPLIT(L344, "" ""), 4), 2)"),"14")</f>
        <v>14</v>
      </c>
      <c r="K344" s="2" t="s">
        <v>18997</v>
      </c>
      <c r="L344" s="4" t="s">
        <v>18279</v>
      </c>
    </row>
    <row r="345" spans="1:12">
      <c r="A345" s="1" t="s">
        <v>18940</v>
      </c>
      <c r="B345" s="1">
        <v>5</v>
      </c>
      <c r="C345" s="1" t="s">
        <v>18998</v>
      </c>
      <c r="D345" s="1" t="s">
        <v>10300</v>
      </c>
      <c r="E345" s="1" t="s">
        <v>18999</v>
      </c>
      <c r="H345" s="1" t="s">
        <v>18277</v>
      </c>
      <c r="J345" s="4" t="str">
        <f ca="1">IFERROR(__xludf.DUMMYFUNCTION("LEFT(INDEX(SPLIT(L345, "" ""), 4), 2)"),"14")</f>
        <v>14</v>
      </c>
      <c r="K345" s="2" t="s">
        <v>18827</v>
      </c>
      <c r="L345" s="4" t="s">
        <v>18279</v>
      </c>
    </row>
    <row r="346" spans="1:12">
      <c r="A346" s="1" t="s">
        <v>3698</v>
      </c>
      <c r="B346" s="1">
        <v>5</v>
      </c>
      <c r="C346" s="1" t="s">
        <v>19000</v>
      </c>
      <c r="D346" s="1" t="s">
        <v>10288</v>
      </c>
      <c r="E346" s="1" t="s">
        <v>19001</v>
      </c>
      <c r="H346" s="1" t="s">
        <v>18277</v>
      </c>
      <c r="J346" s="4" t="str">
        <f ca="1">IFERROR(__xludf.DUMMYFUNCTION("LEFT(INDEX(SPLIT(L346, "" ""), 4), 2)"),"14")</f>
        <v>14</v>
      </c>
      <c r="K346" s="2" t="s">
        <v>18827</v>
      </c>
      <c r="L346" s="4" t="s">
        <v>18279</v>
      </c>
    </row>
    <row r="347" spans="1:12">
      <c r="A347" s="1" t="s">
        <v>18844</v>
      </c>
      <c r="B347" s="1">
        <v>5</v>
      </c>
      <c r="C347" s="1" t="s">
        <v>19002</v>
      </c>
      <c r="D347" s="1" t="s">
        <v>10305</v>
      </c>
      <c r="E347" s="1" t="s">
        <v>19003</v>
      </c>
      <c r="H347" s="1" t="s">
        <v>18277</v>
      </c>
      <c r="J347" s="4" t="str">
        <f ca="1">IFERROR(__xludf.DUMMYFUNCTION("LEFT(INDEX(SPLIT(L347, "" ""), 4), 2)"),"14")</f>
        <v>14</v>
      </c>
      <c r="K347" s="2" t="s">
        <v>18827</v>
      </c>
      <c r="L347" s="4" t="s">
        <v>18279</v>
      </c>
    </row>
    <row r="348" spans="1:12">
      <c r="A348" s="1" t="s">
        <v>19004</v>
      </c>
      <c r="B348" s="1">
        <v>1</v>
      </c>
      <c r="C348" s="1" t="s">
        <v>19005</v>
      </c>
      <c r="D348" s="1" t="s">
        <v>10347</v>
      </c>
      <c r="E348" s="1" t="s">
        <v>19006</v>
      </c>
      <c r="H348" s="1" t="s">
        <v>18277</v>
      </c>
      <c r="J348" s="4" t="str">
        <f ca="1">IFERROR(__xludf.DUMMYFUNCTION("LEFT(INDEX(SPLIT(L348, "" ""), 4), 2)"),"14")</f>
        <v>14</v>
      </c>
      <c r="K348" s="2" t="s">
        <v>19007</v>
      </c>
      <c r="L348" s="4" t="s">
        <v>18279</v>
      </c>
    </row>
    <row r="349" spans="1:12">
      <c r="A349" s="1" t="s">
        <v>18929</v>
      </c>
      <c r="B349" s="1">
        <v>5</v>
      </c>
      <c r="C349" s="1" t="s">
        <v>19008</v>
      </c>
      <c r="D349" s="1" t="s">
        <v>18313</v>
      </c>
      <c r="E349" s="1" t="s">
        <v>19009</v>
      </c>
      <c r="H349" s="1" t="s">
        <v>18277</v>
      </c>
      <c r="J349" s="4" t="str">
        <f ca="1">IFERROR(__xludf.DUMMYFUNCTION("LEFT(INDEX(SPLIT(L349, "" ""), 4), 2)"),"14")</f>
        <v>14</v>
      </c>
      <c r="K349" s="2" t="s">
        <v>18932</v>
      </c>
      <c r="L349" s="4" t="s">
        <v>18279</v>
      </c>
    </row>
    <row r="350" spans="1:12">
      <c r="A350" s="1" t="s">
        <v>19010</v>
      </c>
      <c r="B350" s="1">
        <v>5</v>
      </c>
      <c r="C350" s="1" t="s">
        <v>19011</v>
      </c>
      <c r="D350" s="1" t="s">
        <v>10288</v>
      </c>
      <c r="E350" s="1" t="s">
        <v>19012</v>
      </c>
      <c r="H350" s="1" t="s">
        <v>18277</v>
      </c>
      <c r="J350" s="4" t="str">
        <f ca="1">IFERROR(__xludf.DUMMYFUNCTION("LEFT(INDEX(SPLIT(L350, "" ""), 4), 2)"),"14")</f>
        <v>14</v>
      </c>
      <c r="K350" s="2" t="s">
        <v>19013</v>
      </c>
      <c r="L350" s="4" t="s">
        <v>18279</v>
      </c>
    </row>
    <row r="351" spans="1:12">
      <c r="A351" s="1" t="s">
        <v>19014</v>
      </c>
      <c r="B351" s="1">
        <v>5</v>
      </c>
      <c r="C351" s="1" t="s">
        <v>19015</v>
      </c>
      <c r="D351" s="1" t="s">
        <v>10293</v>
      </c>
      <c r="E351" s="1" t="s">
        <v>19016</v>
      </c>
      <c r="H351" s="1" t="s">
        <v>18277</v>
      </c>
      <c r="J351" s="4" t="str">
        <f ca="1">IFERROR(__xludf.DUMMYFUNCTION("LEFT(INDEX(SPLIT(L351, "" ""), 4), 2)"),"14")</f>
        <v>14</v>
      </c>
      <c r="K351" s="2" t="s">
        <v>18928</v>
      </c>
      <c r="L351" s="4" t="s">
        <v>18279</v>
      </c>
    </row>
    <row r="352" spans="1:12">
      <c r="A352" s="1" t="s">
        <v>18847</v>
      </c>
      <c r="B352" s="1">
        <v>5</v>
      </c>
      <c r="C352" s="1" t="s">
        <v>19017</v>
      </c>
      <c r="D352" s="1" t="s">
        <v>10479</v>
      </c>
      <c r="E352" s="1" t="s">
        <v>19018</v>
      </c>
      <c r="H352" s="1" t="s">
        <v>18277</v>
      </c>
      <c r="J352" s="4" t="str">
        <f ca="1">IFERROR(__xludf.DUMMYFUNCTION("LEFT(INDEX(SPLIT(L352, "" ""), 4), 2)"),"14")</f>
        <v>14</v>
      </c>
      <c r="K352" s="2" t="s">
        <v>18827</v>
      </c>
      <c r="L352" s="4" t="s">
        <v>18279</v>
      </c>
    </row>
    <row r="353" spans="1:12">
      <c r="A353" s="1" t="s">
        <v>19019</v>
      </c>
      <c r="B353" s="1">
        <v>5</v>
      </c>
      <c r="C353" s="1" t="s">
        <v>19020</v>
      </c>
      <c r="D353" s="1" t="s">
        <v>18396</v>
      </c>
      <c r="E353" s="1" t="s">
        <v>19021</v>
      </c>
      <c r="H353" s="1" t="s">
        <v>18277</v>
      </c>
      <c r="J353" s="4" t="str">
        <f ca="1">IFERROR(__xludf.DUMMYFUNCTION("LEFT(INDEX(SPLIT(L353, "" ""), 4), 2)"),"14")</f>
        <v>14</v>
      </c>
      <c r="K353" s="2" t="s">
        <v>18902</v>
      </c>
      <c r="L353" s="4" t="s">
        <v>18279</v>
      </c>
    </row>
    <row r="354" spans="1:12">
      <c r="A354" s="1" t="s">
        <v>19022</v>
      </c>
      <c r="B354" s="1">
        <v>1</v>
      </c>
      <c r="C354" s="1" t="s">
        <v>19023</v>
      </c>
      <c r="D354" s="1" t="s">
        <v>10288</v>
      </c>
      <c r="E354" s="1" t="s">
        <v>19024</v>
      </c>
      <c r="H354" s="1" t="s">
        <v>18277</v>
      </c>
      <c r="J354" s="4" t="str">
        <f ca="1">IFERROR(__xludf.DUMMYFUNCTION("LEFT(INDEX(SPLIT(L354, "" ""), 4), 2)"),"14")</f>
        <v>14</v>
      </c>
      <c r="K354" s="1" t="s">
        <v>18889</v>
      </c>
      <c r="L354" s="4" t="s">
        <v>18279</v>
      </c>
    </row>
    <row r="355" spans="1:12">
      <c r="A355" s="1" t="s">
        <v>19025</v>
      </c>
      <c r="B355" s="1">
        <v>4</v>
      </c>
      <c r="C355" s="1" t="s">
        <v>19026</v>
      </c>
      <c r="D355" s="1" t="s">
        <v>10347</v>
      </c>
      <c r="E355" s="1" t="s">
        <v>19027</v>
      </c>
      <c r="H355" s="1" t="s">
        <v>18277</v>
      </c>
      <c r="J355" s="4" t="str">
        <f ca="1">IFERROR(__xludf.DUMMYFUNCTION("LEFT(INDEX(SPLIT(L355, "" ""), 4), 2)"),"14")</f>
        <v>14</v>
      </c>
      <c r="K355" s="2" t="s">
        <v>19028</v>
      </c>
      <c r="L355" s="4" t="s">
        <v>18279</v>
      </c>
    </row>
    <row r="356" spans="1:12">
      <c r="A356" s="1" t="s">
        <v>19029</v>
      </c>
      <c r="B356" s="1">
        <v>5</v>
      </c>
      <c r="C356" s="1" t="s">
        <v>19030</v>
      </c>
      <c r="D356" s="1" t="s">
        <v>10288</v>
      </c>
      <c r="E356" s="1" t="s">
        <v>19031</v>
      </c>
      <c r="H356" s="1" t="s">
        <v>18277</v>
      </c>
      <c r="J356" s="4" t="str">
        <f ca="1">IFERROR(__xludf.DUMMYFUNCTION("LEFT(INDEX(SPLIT(L356, "" ""), 4), 2)"),"14")</f>
        <v>14</v>
      </c>
      <c r="K356" s="2" t="s">
        <v>18872</v>
      </c>
      <c r="L356" s="4" t="s">
        <v>18279</v>
      </c>
    </row>
    <row r="357" spans="1:12">
      <c r="A357" s="1" t="s">
        <v>19032</v>
      </c>
      <c r="B357" s="1">
        <v>5</v>
      </c>
      <c r="C357" s="1" t="s">
        <v>19033</v>
      </c>
      <c r="D357" s="1" t="s">
        <v>18313</v>
      </c>
      <c r="E357" s="1" t="s">
        <v>19034</v>
      </c>
      <c r="H357" s="1" t="s">
        <v>18277</v>
      </c>
      <c r="J357" s="4" t="str">
        <f ca="1">IFERROR(__xludf.DUMMYFUNCTION("LEFT(INDEX(SPLIT(L357, "" ""), 4), 2)"),"14")</f>
        <v>14</v>
      </c>
      <c r="K357" s="2" t="s">
        <v>18827</v>
      </c>
      <c r="L357" s="4" t="s">
        <v>18279</v>
      </c>
    </row>
    <row r="358" spans="1:12">
      <c r="A358" s="1" t="s">
        <v>18910</v>
      </c>
      <c r="B358" s="1">
        <v>5</v>
      </c>
      <c r="C358" s="1" t="s">
        <v>19035</v>
      </c>
      <c r="D358" s="1" t="s">
        <v>18313</v>
      </c>
      <c r="E358" s="1" t="s">
        <v>19036</v>
      </c>
      <c r="H358" s="1" t="s">
        <v>18277</v>
      </c>
      <c r="J358" s="4" t="str">
        <f ca="1">IFERROR(__xludf.DUMMYFUNCTION("LEFT(INDEX(SPLIT(L358, "" ""), 4), 2)"),"14")</f>
        <v>14</v>
      </c>
      <c r="K358" s="2" t="s">
        <v>18827</v>
      </c>
      <c r="L358" s="4" t="s">
        <v>18279</v>
      </c>
    </row>
    <row r="359" spans="1:12">
      <c r="A359" s="1" t="s">
        <v>19037</v>
      </c>
      <c r="B359" s="1">
        <v>5</v>
      </c>
      <c r="C359" s="1" t="s">
        <v>19038</v>
      </c>
      <c r="D359" s="1" t="s">
        <v>10479</v>
      </c>
      <c r="E359" s="1" t="s">
        <v>19039</v>
      </c>
      <c r="H359" s="1" t="s">
        <v>18277</v>
      </c>
      <c r="J359" s="4" t="str">
        <f ca="1">IFERROR(__xludf.DUMMYFUNCTION("LEFT(INDEX(SPLIT(L359, "" ""), 4), 2)"),"14")</f>
        <v>14</v>
      </c>
      <c r="K359" s="2" t="s">
        <v>18827</v>
      </c>
      <c r="L359" s="4" t="s">
        <v>18279</v>
      </c>
    </row>
    <row r="360" spans="1:12">
      <c r="A360" s="1" t="s">
        <v>19040</v>
      </c>
      <c r="B360" s="1">
        <v>5</v>
      </c>
      <c r="C360" s="1" t="s">
        <v>19041</v>
      </c>
      <c r="D360" s="1" t="s">
        <v>10347</v>
      </c>
      <c r="E360" s="1" t="s">
        <v>19042</v>
      </c>
      <c r="H360" s="1" t="s">
        <v>18277</v>
      </c>
      <c r="J360" s="4" t="str">
        <f ca="1">IFERROR(__xludf.DUMMYFUNCTION("LEFT(INDEX(SPLIT(L360, "" ""), 4), 2)"),"14")</f>
        <v>14</v>
      </c>
      <c r="K360" s="2" t="s">
        <v>18972</v>
      </c>
      <c r="L360" s="4" t="s">
        <v>18279</v>
      </c>
    </row>
    <row r="361" spans="1:12">
      <c r="A361" s="1" t="s">
        <v>18873</v>
      </c>
      <c r="B361" s="1">
        <v>5</v>
      </c>
      <c r="C361" s="1" t="s">
        <v>19043</v>
      </c>
      <c r="D361" s="1" t="s">
        <v>10479</v>
      </c>
      <c r="E361" s="1" t="s">
        <v>19044</v>
      </c>
      <c r="H361" s="1" t="s">
        <v>18277</v>
      </c>
      <c r="J361" s="4" t="str">
        <f ca="1">IFERROR(__xludf.DUMMYFUNCTION("LEFT(INDEX(SPLIT(L361, "" ""), 4), 2)"),"14")</f>
        <v>14</v>
      </c>
      <c r="K361" s="2" t="s">
        <v>18827</v>
      </c>
      <c r="L361" s="4" t="s">
        <v>18279</v>
      </c>
    </row>
    <row r="362" spans="1:12">
      <c r="A362" s="1" t="s">
        <v>9371</v>
      </c>
      <c r="B362" s="1">
        <v>5</v>
      </c>
      <c r="C362" s="1" t="s">
        <v>18839</v>
      </c>
      <c r="D362" s="1" t="s">
        <v>10300</v>
      </c>
      <c r="E362" s="1" t="s">
        <v>19045</v>
      </c>
      <c r="H362" s="1" t="s">
        <v>18277</v>
      </c>
      <c r="J362" s="4" t="str">
        <f ca="1">IFERROR(__xludf.DUMMYFUNCTION("LEFT(INDEX(SPLIT(L362, "" ""), 4), 2)"),"14")</f>
        <v>14</v>
      </c>
      <c r="K362" s="2" t="s">
        <v>18841</v>
      </c>
      <c r="L362" s="4" t="s">
        <v>18279</v>
      </c>
    </row>
    <row r="363" spans="1:12">
      <c r="A363" s="1" t="s">
        <v>19046</v>
      </c>
      <c r="B363" s="1">
        <v>5</v>
      </c>
      <c r="C363" s="1" t="s">
        <v>19047</v>
      </c>
      <c r="D363" s="1" t="s">
        <v>10293</v>
      </c>
      <c r="E363" s="1" t="s">
        <v>19048</v>
      </c>
      <c r="H363" s="1" t="s">
        <v>18277</v>
      </c>
      <c r="J363" s="4" t="str">
        <f ca="1">IFERROR(__xludf.DUMMYFUNCTION("LEFT(INDEX(SPLIT(L363, "" ""), 4), 2)"),"14")</f>
        <v>14</v>
      </c>
      <c r="K363" s="2" t="s">
        <v>18928</v>
      </c>
      <c r="L363" s="4" t="s">
        <v>18279</v>
      </c>
    </row>
    <row r="364" spans="1:12">
      <c r="A364" s="1" t="s">
        <v>19049</v>
      </c>
      <c r="B364" s="1">
        <v>4</v>
      </c>
      <c r="C364" s="1" t="s">
        <v>19050</v>
      </c>
      <c r="D364" s="1" t="s">
        <v>10293</v>
      </c>
      <c r="E364" s="1" t="s">
        <v>19051</v>
      </c>
      <c r="H364" s="1" t="s">
        <v>18277</v>
      </c>
      <c r="J364" s="4" t="str">
        <f ca="1">IFERROR(__xludf.DUMMYFUNCTION("LEFT(INDEX(SPLIT(L364, "" ""), 4), 2)"),"14")</f>
        <v>14</v>
      </c>
      <c r="K364" s="2" t="s">
        <v>18853</v>
      </c>
      <c r="L364" s="4" t="s">
        <v>18279</v>
      </c>
    </row>
    <row r="365" spans="1:12">
      <c r="A365" s="1" t="s">
        <v>18929</v>
      </c>
      <c r="B365" s="1">
        <v>5</v>
      </c>
      <c r="C365" s="1" t="s">
        <v>19052</v>
      </c>
      <c r="D365" s="1" t="s">
        <v>10778</v>
      </c>
      <c r="E365" s="1" t="s">
        <v>19053</v>
      </c>
      <c r="H365" s="1" t="s">
        <v>18277</v>
      </c>
      <c r="J365" s="4" t="str">
        <f ca="1">IFERROR(__xludf.DUMMYFUNCTION("LEFT(INDEX(SPLIT(L365, "" ""), 4), 2)"),"14")</f>
        <v>14</v>
      </c>
      <c r="K365" s="2" t="s">
        <v>18932</v>
      </c>
      <c r="L365" s="4" t="s">
        <v>18279</v>
      </c>
    </row>
    <row r="366" spans="1:12">
      <c r="A366" s="1" t="s">
        <v>11993</v>
      </c>
      <c r="B366" s="1">
        <v>5</v>
      </c>
      <c r="C366" s="1" t="s">
        <v>18839</v>
      </c>
      <c r="D366" s="1" t="s">
        <v>10305</v>
      </c>
      <c r="E366" s="1" t="s">
        <v>19054</v>
      </c>
      <c r="H366" s="1" t="s">
        <v>18277</v>
      </c>
      <c r="J366" s="4" t="str">
        <f ca="1">IFERROR(__xludf.DUMMYFUNCTION("LEFT(INDEX(SPLIT(L366, "" ""), 4), 2)"),"14")</f>
        <v>14</v>
      </c>
      <c r="K366" s="2" t="s">
        <v>18841</v>
      </c>
      <c r="L366" s="4" t="s">
        <v>18279</v>
      </c>
    </row>
    <row r="367" spans="1:12">
      <c r="A367" s="1" t="s">
        <v>18861</v>
      </c>
      <c r="B367" s="1">
        <v>5</v>
      </c>
      <c r="C367" s="1" t="s">
        <v>19055</v>
      </c>
      <c r="D367" s="1" t="s">
        <v>10479</v>
      </c>
      <c r="E367" s="1" t="s">
        <v>19056</v>
      </c>
      <c r="H367" s="1" t="s">
        <v>18277</v>
      </c>
      <c r="J367" s="4" t="str">
        <f ca="1">IFERROR(__xludf.DUMMYFUNCTION("LEFT(INDEX(SPLIT(L367, "" ""), 4), 2)"),"14")</f>
        <v>14</v>
      </c>
      <c r="K367" s="2" t="s">
        <v>18864</v>
      </c>
      <c r="L367" s="4" t="s">
        <v>18279</v>
      </c>
    </row>
    <row r="368" spans="1:12">
      <c r="A368" s="1" t="s">
        <v>19057</v>
      </c>
      <c r="B368" s="1">
        <v>5</v>
      </c>
      <c r="C368" s="1" t="s">
        <v>19058</v>
      </c>
      <c r="D368" s="1" t="s">
        <v>18313</v>
      </c>
      <c r="E368" s="1" t="s">
        <v>19059</v>
      </c>
      <c r="H368" s="1" t="s">
        <v>18277</v>
      </c>
      <c r="J368" s="4" t="str">
        <f ca="1">IFERROR(__xludf.DUMMYFUNCTION("LEFT(INDEX(SPLIT(L368, "" ""), 4), 2)"),"14")</f>
        <v>14</v>
      </c>
      <c r="K368" s="2" t="s">
        <v>19060</v>
      </c>
      <c r="L368" s="4" t="s">
        <v>18279</v>
      </c>
    </row>
    <row r="369" spans="1:12">
      <c r="A369" s="1" t="s">
        <v>19061</v>
      </c>
      <c r="B369" s="1">
        <v>3</v>
      </c>
      <c r="C369" s="1" t="s">
        <v>19062</v>
      </c>
      <c r="D369" s="1" t="s">
        <v>10305</v>
      </c>
      <c r="E369" s="1" t="s">
        <v>19063</v>
      </c>
      <c r="H369" s="1" t="s">
        <v>18277</v>
      </c>
      <c r="J369" s="4" t="str">
        <f ca="1">IFERROR(__xludf.DUMMYFUNCTION("LEFT(INDEX(SPLIT(L369, "" ""), 4), 2)"),"14")</f>
        <v>14</v>
      </c>
      <c r="K369" s="2" t="s">
        <v>18827</v>
      </c>
      <c r="L369" s="4" t="s">
        <v>18279</v>
      </c>
    </row>
    <row r="370" spans="1:12">
      <c r="A370" s="1" t="s">
        <v>18844</v>
      </c>
      <c r="B370" s="1">
        <v>5</v>
      </c>
      <c r="C370" s="1" t="s">
        <v>19064</v>
      </c>
      <c r="D370" s="1" t="s">
        <v>10293</v>
      </c>
      <c r="E370" s="1" t="s">
        <v>19065</v>
      </c>
      <c r="H370" s="1" t="s">
        <v>18277</v>
      </c>
      <c r="J370" s="4" t="str">
        <f ca="1">IFERROR(__xludf.DUMMYFUNCTION("LEFT(INDEX(SPLIT(L370, "" ""), 4), 2)"),"14")</f>
        <v>14</v>
      </c>
      <c r="K370" s="2" t="s">
        <v>18827</v>
      </c>
      <c r="L370" s="4" t="s">
        <v>18279</v>
      </c>
    </row>
    <row r="371" spans="1:12">
      <c r="A371" s="1" t="s">
        <v>18929</v>
      </c>
      <c r="B371" s="1">
        <v>5</v>
      </c>
      <c r="C371" s="1" t="s">
        <v>19066</v>
      </c>
      <c r="D371" s="1" t="s">
        <v>10347</v>
      </c>
      <c r="E371" s="1" t="s">
        <v>19067</v>
      </c>
      <c r="H371" s="1" t="s">
        <v>18277</v>
      </c>
      <c r="J371" s="4" t="str">
        <f ca="1">IFERROR(__xludf.DUMMYFUNCTION("LEFT(INDEX(SPLIT(L371, "" ""), 4), 2)"),"14")</f>
        <v>14</v>
      </c>
      <c r="K371" s="2" t="s">
        <v>18932</v>
      </c>
      <c r="L371" s="4" t="s">
        <v>18279</v>
      </c>
    </row>
    <row r="372" spans="1:12">
      <c r="A372" s="1" t="s">
        <v>18925</v>
      </c>
      <c r="B372" s="1">
        <v>5</v>
      </c>
      <c r="C372" s="1" t="s">
        <v>19068</v>
      </c>
      <c r="D372" s="1" t="s">
        <v>10347</v>
      </c>
      <c r="E372" s="1" t="s">
        <v>19069</v>
      </c>
      <c r="H372" s="1" t="s">
        <v>18277</v>
      </c>
      <c r="J372" s="4" t="str">
        <f ca="1">IFERROR(__xludf.DUMMYFUNCTION("LEFT(INDEX(SPLIT(L372, "" ""), 4), 2)"),"14")</f>
        <v>14</v>
      </c>
      <c r="K372" s="2" t="s">
        <v>18928</v>
      </c>
      <c r="L372" s="4" t="s">
        <v>18279</v>
      </c>
    </row>
    <row r="373" spans="1:12">
      <c r="A373" s="1" t="s">
        <v>18929</v>
      </c>
      <c r="B373" s="1">
        <v>5</v>
      </c>
      <c r="C373" s="1" t="s">
        <v>19070</v>
      </c>
      <c r="D373" s="1" t="s">
        <v>10479</v>
      </c>
      <c r="E373" s="1" t="s">
        <v>19071</v>
      </c>
      <c r="H373" s="1" t="s">
        <v>18277</v>
      </c>
      <c r="J373" s="4" t="str">
        <f ca="1">IFERROR(__xludf.DUMMYFUNCTION("LEFT(INDEX(SPLIT(L373, "" ""), 4), 2)"),"14")</f>
        <v>14</v>
      </c>
      <c r="K373" s="2" t="s">
        <v>18932</v>
      </c>
      <c r="L373" s="4" t="s">
        <v>18279</v>
      </c>
    </row>
    <row r="374" spans="1:12">
      <c r="A374" s="1" t="s">
        <v>1596</v>
      </c>
      <c r="B374" s="1">
        <v>5</v>
      </c>
      <c r="C374" s="1" t="s">
        <v>18839</v>
      </c>
      <c r="D374" s="1" t="s">
        <v>10479</v>
      </c>
      <c r="E374" s="1" t="s">
        <v>19072</v>
      </c>
      <c r="H374" s="1" t="s">
        <v>18277</v>
      </c>
      <c r="J374" s="4" t="str">
        <f ca="1">IFERROR(__xludf.DUMMYFUNCTION("LEFT(INDEX(SPLIT(L374, "" ""), 4), 2)"),"14")</f>
        <v>14</v>
      </c>
      <c r="K374" s="2" t="s">
        <v>18841</v>
      </c>
      <c r="L374" s="4" t="s">
        <v>18279</v>
      </c>
    </row>
    <row r="375" spans="1:12">
      <c r="A375" s="1" t="s">
        <v>19073</v>
      </c>
      <c r="B375" s="1">
        <v>5</v>
      </c>
      <c r="C375" s="1" t="s">
        <v>19074</v>
      </c>
      <c r="D375" s="1" t="s">
        <v>10479</v>
      </c>
      <c r="E375" s="1" t="s">
        <v>19075</v>
      </c>
      <c r="H375" s="1" t="s">
        <v>18277</v>
      </c>
      <c r="J375" s="4" t="str">
        <f ca="1">IFERROR(__xludf.DUMMYFUNCTION("LEFT(INDEX(SPLIT(L375, "" ""), 4), 2)"),"14")</f>
        <v>14</v>
      </c>
      <c r="K375" s="2" t="s">
        <v>18928</v>
      </c>
      <c r="L375" s="4" t="s">
        <v>18279</v>
      </c>
    </row>
    <row r="376" spans="1:12">
      <c r="A376" s="1" t="s">
        <v>19076</v>
      </c>
      <c r="B376" s="1">
        <v>5</v>
      </c>
      <c r="C376" s="1" t="s">
        <v>19077</v>
      </c>
      <c r="D376" s="1" t="s">
        <v>10347</v>
      </c>
      <c r="E376" s="1" t="s">
        <v>19078</v>
      </c>
      <c r="H376" s="1" t="s">
        <v>18277</v>
      </c>
      <c r="J376" s="4" t="str">
        <f ca="1">IFERROR(__xludf.DUMMYFUNCTION("LEFT(INDEX(SPLIT(L376, "" ""), 4), 2)"),"14")</f>
        <v>14</v>
      </c>
      <c r="K376" s="2" t="s">
        <v>18688</v>
      </c>
      <c r="L376" s="4" t="s">
        <v>18279</v>
      </c>
    </row>
    <row r="377" spans="1:12">
      <c r="A377" s="1" t="s">
        <v>8655</v>
      </c>
      <c r="B377" s="1">
        <v>5</v>
      </c>
      <c r="C377" s="1" t="s">
        <v>19079</v>
      </c>
      <c r="D377" s="1" t="s">
        <v>10479</v>
      </c>
      <c r="E377" s="1" t="s">
        <v>19080</v>
      </c>
      <c r="H377" s="1" t="s">
        <v>18277</v>
      </c>
      <c r="J377" s="4" t="str">
        <f ca="1">IFERROR(__xludf.DUMMYFUNCTION("LEFT(INDEX(SPLIT(L377, "" ""), 4), 2)"),"14")</f>
        <v>14</v>
      </c>
      <c r="K377" s="2" t="s">
        <v>18827</v>
      </c>
      <c r="L377" s="4" t="s">
        <v>18279</v>
      </c>
    </row>
    <row r="378" spans="1:12">
      <c r="A378" s="1" t="s">
        <v>19081</v>
      </c>
      <c r="B378" s="1">
        <v>3</v>
      </c>
      <c r="C378" s="1" t="s">
        <v>19082</v>
      </c>
      <c r="D378" s="1" t="s">
        <v>10479</v>
      </c>
      <c r="E378" s="1" t="s">
        <v>19083</v>
      </c>
      <c r="H378" s="1" t="s">
        <v>18277</v>
      </c>
      <c r="J378" s="4" t="str">
        <f ca="1">IFERROR(__xludf.DUMMYFUNCTION("LEFT(INDEX(SPLIT(L378, "" ""), 4), 2)"),"14")</f>
        <v>14</v>
      </c>
      <c r="K378" s="2" t="s">
        <v>18928</v>
      </c>
      <c r="L378" s="4" t="s">
        <v>18279</v>
      </c>
    </row>
    <row r="379" spans="1:12">
      <c r="A379" s="1" t="s">
        <v>19084</v>
      </c>
      <c r="B379" s="1">
        <v>5</v>
      </c>
      <c r="C379" s="1" t="s">
        <v>19085</v>
      </c>
      <c r="D379" s="1" t="s">
        <v>18396</v>
      </c>
      <c r="E379" s="1" t="s">
        <v>19086</v>
      </c>
      <c r="H379" s="1" t="s">
        <v>18277</v>
      </c>
      <c r="J379" s="4" t="str">
        <f ca="1">IFERROR(__xludf.DUMMYFUNCTION("LEFT(INDEX(SPLIT(L379, "" ""), 4), 2)"),"14")</f>
        <v>14</v>
      </c>
      <c r="K379" s="2" t="s">
        <v>18827</v>
      </c>
      <c r="L379" s="4" t="s">
        <v>18279</v>
      </c>
    </row>
    <row r="380" spans="1:12">
      <c r="A380" s="1" t="s">
        <v>19087</v>
      </c>
      <c r="B380" s="1">
        <v>5</v>
      </c>
      <c r="C380" s="1" t="s">
        <v>19088</v>
      </c>
      <c r="D380" s="1" t="s">
        <v>10288</v>
      </c>
      <c r="E380" s="1" t="s">
        <v>19089</v>
      </c>
      <c r="H380" s="1" t="s">
        <v>18277</v>
      </c>
      <c r="J380" s="4" t="str">
        <f ca="1">IFERROR(__xludf.DUMMYFUNCTION("LEFT(INDEX(SPLIT(L380, "" ""), 4), 2)"),"14")</f>
        <v>14</v>
      </c>
      <c r="K380" s="2" t="s">
        <v>18902</v>
      </c>
      <c r="L380" s="4" t="s">
        <v>18279</v>
      </c>
    </row>
    <row r="381" spans="1:12">
      <c r="A381" s="1" t="s">
        <v>18925</v>
      </c>
      <c r="B381" s="1">
        <v>5</v>
      </c>
      <c r="C381" s="1" t="s">
        <v>19090</v>
      </c>
      <c r="D381" s="1" t="s">
        <v>10300</v>
      </c>
      <c r="E381" s="1" t="s">
        <v>19091</v>
      </c>
      <c r="H381" s="1" t="s">
        <v>18277</v>
      </c>
      <c r="J381" s="4" t="str">
        <f ca="1">IFERROR(__xludf.DUMMYFUNCTION("LEFT(INDEX(SPLIT(L381, "" ""), 4), 2)"),"14")</f>
        <v>14</v>
      </c>
      <c r="K381" s="2" t="s">
        <v>18928</v>
      </c>
      <c r="L381" s="4" t="s">
        <v>18279</v>
      </c>
    </row>
    <row r="382" spans="1:12">
      <c r="A382" s="1" t="s">
        <v>18929</v>
      </c>
      <c r="B382" s="1">
        <v>1</v>
      </c>
      <c r="C382" s="1" t="s">
        <v>19092</v>
      </c>
      <c r="D382" s="1" t="s">
        <v>18313</v>
      </c>
      <c r="E382" s="1" t="s">
        <v>19093</v>
      </c>
      <c r="H382" s="1" t="s">
        <v>18277</v>
      </c>
      <c r="J382" s="4" t="str">
        <f ca="1">IFERROR(__xludf.DUMMYFUNCTION("LEFT(INDEX(SPLIT(L382, "" ""), 4), 2)"),"14")</f>
        <v>14</v>
      </c>
      <c r="K382" s="2" t="s">
        <v>18932</v>
      </c>
      <c r="L382" s="4" t="s">
        <v>18279</v>
      </c>
    </row>
    <row r="383" spans="1:12">
      <c r="A383" s="1" t="s">
        <v>19094</v>
      </c>
      <c r="B383" s="1">
        <v>5</v>
      </c>
      <c r="C383" s="1" t="s">
        <v>19095</v>
      </c>
      <c r="D383" s="1" t="s">
        <v>10293</v>
      </c>
      <c r="E383" s="1" t="s">
        <v>19096</v>
      </c>
      <c r="H383" s="1" t="s">
        <v>18277</v>
      </c>
      <c r="J383" s="4" t="str">
        <f ca="1">IFERROR(__xludf.DUMMYFUNCTION("LEFT(INDEX(SPLIT(L383, "" ""), 4), 2)"),"14")</f>
        <v>14</v>
      </c>
      <c r="K383" s="2" t="s">
        <v>18827</v>
      </c>
      <c r="L383" s="4" t="s">
        <v>18279</v>
      </c>
    </row>
    <row r="384" spans="1:12">
      <c r="A384" s="1" t="s">
        <v>18861</v>
      </c>
      <c r="B384" s="1">
        <v>5</v>
      </c>
      <c r="C384" s="1" t="s">
        <v>19097</v>
      </c>
      <c r="D384" s="1" t="s">
        <v>10293</v>
      </c>
      <c r="E384" s="1" t="s">
        <v>19098</v>
      </c>
      <c r="H384" s="1" t="s">
        <v>18277</v>
      </c>
      <c r="J384" s="4" t="str">
        <f ca="1">IFERROR(__xludf.DUMMYFUNCTION("LEFT(INDEX(SPLIT(L384, "" ""), 4), 2)"),"14")</f>
        <v>14</v>
      </c>
      <c r="K384" s="2" t="s">
        <v>18864</v>
      </c>
      <c r="L384" s="4" t="s">
        <v>18279</v>
      </c>
    </row>
    <row r="385" spans="1:12">
      <c r="A385" s="1" t="s">
        <v>19099</v>
      </c>
      <c r="B385" s="1">
        <v>5</v>
      </c>
      <c r="C385" s="1" t="s">
        <v>19100</v>
      </c>
      <c r="D385" s="1" t="s">
        <v>10300</v>
      </c>
      <c r="E385" s="1" t="s">
        <v>19101</v>
      </c>
      <c r="H385" s="1" t="s">
        <v>18277</v>
      </c>
      <c r="J385" s="4" t="str">
        <f ca="1">IFERROR(__xludf.DUMMYFUNCTION("LEFT(INDEX(SPLIT(L385, "" ""), 4), 2)"),"14")</f>
        <v>14</v>
      </c>
      <c r="K385" s="2" t="s">
        <v>18827</v>
      </c>
      <c r="L385" s="4" t="s">
        <v>18279</v>
      </c>
    </row>
    <row r="386" spans="1:12">
      <c r="A386" s="1" t="s">
        <v>6914</v>
      </c>
      <c r="B386" s="1">
        <v>5</v>
      </c>
      <c r="C386" s="1" t="s">
        <v>19102</v>
      </c>
      <c r="D386" s="1" t="s">
        <v>10300</v>
      </c>
      <c r="E386" s="1" t="s">
        <v>19103</v>
      </c>
      <c r="H386" s="1" t="s">
        <v>18277</v>
      </c>
      <c r="J386" s="4" t="str">
        <f ca="1">IFERROR(__xludf.DUMMYFUNCTION("LEFT(INDEX(SPLIT(L386, "" ""), 4), 2)"),"14")</f>
        <v>14</v>
      </c>
      <c r="K386" s="2" t="s">
        <v>18827</v>
      </c>
      <c r="L386" s="4" t="s">
        <v>18279</v>
      </c>
    </row>
    <row r="387" spans="1:12">
      <c r="A387" s="1" t="s">
        <v>19104</v>
      </c>
      <c r="B387" s="1">
        <v>3</v>
      </c>
      <c r="C387" s="1" t="s">
        <v>19105</v>
      </c>
      <c r="D387" s="1" t="s">
        <v>10347</v>
      </c>
      <c r="E387" s="1" t="s">
        <v>19106</v>
      </c>
      <c r="H387" s="1" t="s">
        <v>18277</v>
      </c>
      <c r="J387" s="4" t="str">
        <f ca="1">IFERROR(__xludf.DUMMYFUNCTION("LEFT(INDEX(SPLIT(L387, "" ""), 4), 2)"),"14")</f>
        <v>14</v>
      </c>
      <c r="K387" s="2" t="s">
        <v>18922</v>
      </c>
      <c r="L387" s="4" t="s">
        <v>18279</v>
      </c>
    </row>
    <row r="388" spans="1:12">
      <c r="A388" s="1" t="s">
        <v>19107</v>
      </c>
      <c r="B388" s="1">
        <v>5</v>
      </c>
      <c r="C388" s="1" t="s">
        <v>19108</v>
      </c>
      <c r="D388" s="1" t="s">
        <v>10305</v>
      </c>
      <c r="E388" s="1" t="s">
        <v>19109</v>
      </c>
      <c r="H388" s="1" t="s">
        <v>18277</v>
      </c>
      <c r="J388" s="4" t="str">
        <f ca="1">IFERROR(__xludf.DUMMYFUNCTION("LEFT(INDEX(SPLIT(L388, "" ""), 4), 2)"),"14")</f>
        <v>14</v>
      </c>
      <c r="K388" s="2" t="s">
        <v>18928</v>
      </c>
      <c r="L388" s="4" t="s">
        <v>18279</v>
      </c>
    </row>
    <row r="389" spans="1:12">
      <c r="A389" s="1" t="s">
        <v>18925</v>
      </c>
      <c r="B389" s="1">
        <v>4</v>
      </c>
      <c r="C389" s="1" t="s">
        <v>19110</v>
      </c>
      <c r="D389" s="1" t="s">
        <v>10347</v>
      </c>
      <c r="E389" s="1" t="s">
        <v>19111</v>
      </c>
      <c r="H389" s="1" t="s">
        <v>18277</v>
      </c>
      <c r="J389" s="4" t="str">
        <f ca="1">IFERROR(__xludf.DUMMYFUNCTION("LEFT(INDEX(SPLIT(L389, "" ""), 4), 2)"),"14")</f>
        <v>14</v>
      </c>
      <c r="K389" s="2" t="s">
        <v>18928</v>
      </c>
      <c r="L389" s="4" t="s">
        <v>18279</v>
      </c>
    </row>
    <row r="390" spans="1:12">
      <c r="A390" s="1" t="s">
        <v>18969</v>
      </c>
      <c r="B390" s="1">
        <v>5</v>
      </c>
      <c r="C390" s="1" t="s">
        <v>19112</v>
      </c>
      <c r="D390" s="1" t="s">
        <v>10778</v>
      </c>
      <c r="E390" s="1" t="s">
        <v>19113</v>
      </c>
      <c r="H390" s="1" t="s">
        <v>18277</v>
      </c>
      <c r="J390" s="4" t="str">
        <f ca="1">IFERROR(__xludf.DUMMYFUNCTION("LEFT(INDEX(SPLIT(L390, "" ""), 4), 2)"),"14")</f>
        <v>14</v>
      </c>
      <c r="K390" s="2" t="s">
        <v>18972</v>
      </c>
      <c r="L390" s="4" t="s">
        <v>18279</v>
      </c>
    </row>
    <row r="391" spans="1:12">
      <c r="A391" s="1" t="s">
        <v>19114</v>
      </c>
      <c r="B391" s="1">
        <v>5</v>
      </c>
      <c r="C391" s="1" t="s">
        <v>19115</v>
      </c>
      <c r="D391" s="1" t="s">
        <v>10300</v>
      </c>
      <c r="E391" s="1" t="s">
        <v>19116</v>
      </c>
      <c r="H391" s="1" t="s">
        <v>18277</v>
      </c>
      <c r="J391" s="4" t="str">
        <f ca="1">IFERROR(__xludf.DUMMYFUNCTION("LEFT(INDEX(SPLIT(L391, "" ""), 4), 2)"),"14")</f>
        <v>14</v>
      </c>
      <c r="K391" s="2" t="s">
        <v>19117</v>
      </c>
      <c r="L391" s="4" t="s">
        <v>18279</v>
      </c>
    </row>
    <row r="392" spans="1:12">
      <c r="A392" s="1" t="s">
        <v>19118</v>
      </c>
      <c r="B392" s="1">
        <v>5</v>
      </c>
      <c r="C392" s="1" t="s">
        <v>19119</v>
      </c>
      <c r="D392" s="1" t="s">
        <v>10293</v>
      </c>
      <c r="E392" s="1" t="s">
        <v>19120</v>
      </c>
      <c r="H392" s="1" t="s">
        <v>18277</v>
      </c>
      <c r="J392" s="4" t="str">
        <f ca="1">IFERROR(__xludf.DUMMYFUNCTION("LEFT(INDEX(SPLIT(L392, "" ""), 4), 2)"),"14")</f>
        <v>14</v>
      </c>
      <c r="K392" s="2" t="s">
        <v>18827</v>
      </c>
      <c r="L392" s="4" t="s">
        <v>18279</v>
      </c>
    </row>
    <row r="393" spans="1:12">
      <c r="A393" s="1" t="s">
        <v>19121</v>
      </c>
      <c r="B393" s="1">
        <v>5</v>
      </c>
      <c r="C393" s="1" t="s">
        <v>19122</v>
      </c>
      <c r="D393" s="1" t="s">
        <v>10288</v>
      </c>
      <c r="E393" s="1" t="s">
        <v>19123</v>
      </c>
      <c r="H393" s="1" t="s">
        <v>18277</v>
      </c>
      <c r="J393" s="4" t="str">
        <f ca="1">IFERROR(__xludf.DUMMYFUNCTION("LEFT(INDEX(SPLIT(L393, "" ""), 4), 2)"),"14")</f>
        <v>14</v>
      </c>
      <c r="K393" s="2" t="s">
        <v>18827</v>
      </c>
      <c r="L393" s="4" t="s">
        <v>18279</v>
      </c>
    </row>
    <row r="394" spans="1:12">
      <c r="A394" s="1" t="s">
        <v>19124</v>
      </c>
      <c r="B394" s="1">
        <v>5</v>
      </c>
      <c r="C394" s="1" t="s">
        <v>19125</v>
      </c>
      <c r="D394" s="1" t="s">
        <v>10288</v>
      </c>
      <c r="E394" s="1" t="s">
        <v>19126</v>
      </c>
      <c r="H394" s="1" t="s">
        <v>18277</v>
      </c>
      <c r="J394" s="4" t="str">
        <f ca="1">IFERROR(__xludf.DUMMYFUNCTION("LEFT(INDEX(SPLIT(L394, "" ""), 4), 2)"),"14")</f>
        <v>14</v>
      </c>
      <c r="K394" s="2" t="s">
        <v>18928</v>
      </c>
      <c r="L394" s="4" t="s">
        <v>18279</v>
      </c>
    </row>
    <row r="395" spans="1:12">
      <c r="A395" s="1" t="s">
        <v>19127</v>
      </c>
      <c r="B395" s="1">
        <v>5</v>
      </c>
      <c r="C395" s="1" t="s">
        <v>19128</v>
      </c>
      <c r="D395" s="1" t="s">
        <v>10479</v>
      </c>
      <c r="E395" s="1" t="s">
        <v>19129</v>
      </c>
      <c r="H395" s="1" t="s">
        <v>18277</v>
      </c>
      <c r="J395" s="4" t="str">
        <f ca="1">IFERROR(__xludf.DUMMYFUNCTION("LEFT(INDEX(SPLIT(L395, "" ""), 4), 2)"),"14")</f>
        <v>14</v>
      </c>
      <c r="K395" s="2" t="s">
        <v>18827</v>
      </c>
      <c r="L395" s="4" t="s">
        <v>18279</v>
      </c>
    </row>
    <row r="396" spans="1:12">
      <c r="A396" s="1" t="s">
        <v>19130</v>
      </c>
      <c r="B396" s="1">
        <v>4</v>
      </c>
      <c r="C396" s="1" t="s">
        <v>19131</v>
      </c>
      <c r="D396" s="1" t="s">
        <v>10305</v>
      </c>
      <c r="E396" s="1" t="s">
        <v>19132</v>
      </c>
      <c r="H396" s="1" t="s">
        <v>18277</v>
      </c>
      <c r="J396" s="4" t="str">
        <f ca="1">IFERROR(__xludf.DUMMYFUNCTION("LEFT(INDEX(SPLIT(L396, "" ""), 4), 2)"),"14")</f>
        <v>14</v>
      </c>
      <c r="K396" s="2" t="s">
        <v>18827</v>
      </c>
      <c r="L396" s="4" t="s">
        <v>18279</v>
      </c>
    </row>
    <row r="397" spans="1:12">
      <c r="A397" s="1" t="s">
        <v>18929</v>
      </c>
      <c r="B397" s="1">
        <v>5</v>
      </c>
      <c r="C397" s="1" t="s">
        <v>19133</v>
      </c>
      <c r="D397" s="1" t="s">
        <v>10305</v>
      </c>
      <c r="E397" s="1" t="s">
        <v>19134</v>
      </c>
      <c r="H397" s="1" t="s">
        <v>18277</v>
      </c>
      <c r="J397" s="4" t="str">
        <f ca="1">IFERROR(__xludf.DUMMYFUNCTION("LEFT(INDEX(SPLIT(L397, "" ""), 4), 2)"),"14")</f>
        <v>14</v>
      </c>
      <c r="K397" s="2" t="s">
        <v>18932</v>
      </c>
      <c r="L397" s="4" t="s">
        <v>18279</v>
      </c>
    </row>
    <row r="398" spans="1:12">
      <c r="A398" s="1" t="s">
        <v>19135</v>
      </c>
      <c r="B398" s="1">
        <v>5</v>
      </c>
      <c r="C398" s="1" t="s">
        <v>19136</v>
      </c>
      <c r="D398" s="1" t="s">
        <v>10479</v>
      </c>
      <c r="E398" s="1" t="s">
        <v>19137</v>
      </c>
      <c r="H398" s="1" t="s">
        <v>18277</v>
      </c>
      <c r="J398" s="4" t="str">
        <f ca="1">IFERROR(__xludf.DUMMYFUNCTION("LEFT(INDEX(SPLIT(L398, "" ""), 4), 2)"),"14")</f>
        <v>14</v>
      </c>
      <c r="K398" s="2" t="s">
        <v>18586</v>
      </c>
      <c r="L398" s="4" t="s">
        <v>18279</v>
      </c>
    </row>
    <row r="399" spans="1:12">
      <c r="A399" s="1" t="s">
        <v>19138</v>
      </c>
      <c r="B399" s="1">
        <v>5</v>
      </c>
      <c r="C399" s="1" t="s">
        <v>19139</v>
      </c>
      <c r="D399" s="1" t="s">
        <v>10300</v>
      </c>
      <c r="E399" s="1" t="s">
        <v>19140</v>
      </c>
      <c r="H399" s="1" t="s">
        <v>18277</v>
      </c>
      <c r="J399" s="4" t="str">
        <f ca="1">IFERROR(__xludf.DUMMYFUNCTION("LEFT(INDEX(SPLIT(L399, "" ""), 4), 2)"),"14")</f>
        <v>14</v>
      </c>
      <c r="K399" s="2" t="s">
        <v>18586</v>
      </c>
      <c r="L399" s="4" t="s">
        <v>18279</v>
      </c>
    </row>
    <row r="400" spans="1:12">
      <c r="A400" s="1" t="s">
        <v>19141</v>
      </c>
      <c r="B400" s="1">
        <v>5</v>
      </c>
      <c r="C400" s="1" t="s">
        <v>18839</v>
      </c>
      <c r="D400" s="1" t="s">
        <v>10347</v>
      </c>
      <c r="E400" s="1" t="s">
        <v>19142</v>
      </c>
      <c r="H400" s="1" t="s">
        <v>18277</v>
      </c>
      <c r="J400" s="4" t="str">
        <f ca="1">IFERROR(__xludf.DUMMYFUNCTION("LEFT(INDEX(SPLIT(L400, "" ""), 4), 2)"),"14")</f>
        <v>14</v>
      </c>
      <c r="K400" s="2" t="s">
        <v>18841</v>
      </c>
      <c r="L400" s="4" t="s">
        <v>18279</v>
      </c>
    </row>
    <row r="401" spans="1:12">
      <c r="A401" s="1" t="s">
        <v>18929</v>
      </c>
      <c r="B401" s="1">
        <v>5</v>
      </c>
      <c r="C401" s="1" t="s">
        <v>19143</v>
      </c>
      <c r="D401" s="1" t="s">
        <v>10479</v>
      </c>
      <c r="E401" s="1" t="s">
        <v>19144</v>
      </c>
      <c r="H401" s="1" t="s">
        <v>18277</v>
      </c>
      <c r="J401" s="4" t="str">
        <f ca="1">IFERROR(__xludf.DUMMYFUNCTION("LEFT(INDEX(SPLIT(L401, "" ""), 4), 2)"),"14")</f>
        <v>14</v>
      </c>
      <c r="K401" s="2" t="s">
        <v>18932</v>
      </c>
      <c r="L401" s="4" t="s">
        <v>18279</v>
      </c>
    </row>
    <row r="402" spans="1:12">
      <c r="A402" s="1" t="s">
        <v>6914</v>
      </c>
      <c r="B402" s="1">
        <v>5</v>
      </c>
      <c r="C402" s="1" t="s">
        <v>19145</v>
      </c>
      <c r="D402" s="1" t="s">
        <v>10300</v>
      </c>
      <c r="E402" s="1" t="s">
        <v>19146</v>
      </c>
      <c r="H402" s="1" t="s">
        <v>18277</v>
      </c>
      <c r="J402" s="4" t="str">
        <f ca="1">IFERROR(__xludf.DUMMYFUNCTION("LEFT(INDEX(SPLIT(L402, "" ""), 4), 2)"),"14")</f>
        <v>14</v>
      </c>
      <c r="K402" s="2" t="s">
        <v>18902</v>
      </c>
      <c r="L402" s="4" t="s">
        <v>18279</v>
      </c>
    </row>
    <row r="403" spans="1:12">
      <c r="A403" s="1" t="s">
        <v>19147</v>
      </c>
      <c r="B403" s="1">
        <v>5</v>
      </c>
      <c r="C403" s="1" t="s">
        <v>19148</v>
      </c>
      <c r="D403" s="1" t="s">
        <v>10293</v>
      </c>
      <c r="E403" s="1" t="s">
        <v>19149</v>
      </c>
      <c r="H403" s="1" t="s">
        <v>18277</v>
      </c>
      <c r="J403" s="4" t="str">
        <f ca="1">IFERROR(__xludf.DUMMYFUNCTION("LEFT(INDEX(SPLIT(L403, "" ""), 4), 2)"),"14")</f>
        <v>14</v>
      </c>
      <c r="K403" s="2" t="s">
        <v>18827</v>
      </c>
      <c r="L403" s="4" t="s">
        <v>18279</v>
      </c>
    </row>
    <row r="404" spans="1:12">
      <c r="A404" s="1" t="s">
        <v>7117</v>
      </c>
      <c r="B404" s="1">
        <v>5</v>
      </c>
      <c r="C404" s="1" t="s">
        <v>19150</v>
      </c>
      <c r="D404" s="1" t="s">
        <v>10305</v>
      </c>
      <c r="E404" s="1" t="s">
        <v>19151</v>
      </c>
      <c r="H404" s="1" t="s">
        <v>18277</v>
      </c>
      <c r="J404" s="4" t="str">
        <f ca="1">IFERROR(__xludf.DUMMYFUNCTION("LEFT(INDEX(SPLIT(L404, "" ""), 4), 2)"),"14")</f>
        <v>14</v>
      </c>
      <c r="K404" s="2" t="s">
        <v>18827</v>
      </c>
      <c r="L404" s="4" t="s">
        <v>18279</v>
      </c>
    </row>
    <row r="405" spans="1:12">
      <c r="A405" s="1" t="s">
        <v>19152</v>
      </c>
      <c r="B405" s="1">
        <v>5</v>
      </c>
      <c r="C405" s="1" t="s">
        <v>19153</v>
      </c>
      <c r="D405" s="1" t="s">
        <v>10479</v>
      </c>
      <c r="E405" s="1" t="s">
        <v>19154</v>
      </c>
      <c r="H405" s="1" t="s">
        <v>18277</v>
      </c>
      <c r="J405" s="4" t="str">
        <f ca="1">IFERROR(__xludf.DUMMYFUNCTION("LEFT(INDEX(SPLIT(L405, "" ""), 4), 2)"),"14")</f>
        <v>14</v>
      </c>
      <c r="K405" s="2" t="s">
        <v>18902</v>
      </c>
      <c r="L405" s="4" t="s">
        <v>18279</v>
      </c>
    </row>
    <row r="406" spans="1:12">
      <c r="A406" s="1" t="s">
        <v>19155</v>
      </c>
      <c r="B406" s="1">
        <v>5</v>
      </c>
      <c r="C406" s="1" t="s">
        <v>19156</v>
      </c>
      <c r="D406" s="1" t="s">
        <v>18396</v>
      </c>
      <c r="E406" s="1" t="s">
        <v>19157</v>
      </c>
      <c r="H406" s="1" t="s">
        <v>18277</v>
      </c>
      <c r="J406" s="4" t="str">
        <f ca="1">IFERROR(__xludf.DUMMYFUNCTION("LEFT(INDEX(SPLIT(L406, "" ""), 4), 2)"),"14")</f>
        <v>14</v>
      </c>
      <c r="K406" s="2" t="s">
        <v>18997</v>
      </c>
      <c r="L406" s="4" t="s">
        <v>18279</v>
      </c>
    </row>
    <row r="407" spans="1:12">
      <c r="A407" s="1" t="s">
        <v>19158</v>
      </c>
      <c r="B407" s="1">
        <v>5</v>
      </c>
      <c r="C407" s="1" t="s">
        <v>19159</v>
      </c>
      <c r="D407" s="1" t="s">
        <v>10293</v>
      </c>
      <c r="E407" s="1" t="s">
        <v>19160</v>
      </c>
      <c r="H407" s="1" t="s">
        <v>18277</v>
      </c>
      <c r="J407" s="4" t="str">
        <f ca="1">IFERROR(__xludf.DUMMYFUNCTION("LEFT(INDEX(SPLIT(L407, "" ""), 4), 2)"),"14")</f>
        <v>14</v>
      </c>
      <c r="K407" s="2" t="s">
        <v>18827</v>
      </c>
      <c r="L407" s="4" t="s">
        <v>18279</v>
      </c>
    </row>
    <row r="408" spans="1:12">
      <c r="A408" s="1" t="s">
        <v>19161</v>
      </c>
      <c r="B408" s="1">
        <v>5</v>
      </c>
      <c r="C408" s="1" t="s">
        <v>19162</v>
      </c>
      <c r="D408" s="1" t="s">
        <v>10321</v>
      </c>
      <c r="E408" s="1" t="s">
        <v>19163</v>
      </c>
      <c r="H408" s="1" t="s">
        <v>18277</v>
      </c>
      <c r="J408" s="4" t="str">
        <f ca="1">IFERROR(__xludf.DUMMYFUNCTION("LEFT(INDEX(SPLIT(L408, "" ""), 4), 2)"),"14")</f>
        <v>14</v>
      </c>
      <c r="K408" s="2" t="s">
        <v>18928</v>
      </c>
      <c r="L408" s="4" t="s">
        <v>18279</v>
      </c>
    </row>
    <row r="409" spans="1:12">
      <c r="A409" s="1" t="s">
        <v>18929</v>
      </c>
      <c r="B409" s="1">
        <v>5</v>
      </c>
      <c r="C409" s="1" t="s">
        <v>19164</v>
      </c>
      <c r="D409" s="1" t="s">
        <v>10778</v>
      </c>
      <c r="E409" s="1" t="s">
        <v>19165</v>
      </c>
      <c r="H409" s="1" t="s">
        <v>18277</v>
      </c>
      <c r="J409" s="4" t="str">
        <f ca="1">IFERROR(__xludf.DUMMYFUNCTION("LEFT(INDEX(SPLIT(L409, "" ""), 4), 2)"),"14")</f>
        <v>14</v>
      </c>
      <c r="K409" s="2" t="s">
        <v>18932</v>
      </c>
      <c r="L409" s="4" t="s">
        <v>18279</v>
      </c>
    </row>
    <row r="410" spans="1:12">
      <c r="A410" s="1" t="s">
        <v>19166</v>
      </c>
      <c r="B410" s="1">
        <v>5</v>
      </c>
      <c r="D410" s="1" t="s">
        <v>10479</v>
      </c>
      <c r="E410" s="1" t="s">
        <v>19167</v>
      </c>
      <c r="H410" s="1" t="s">
        <v>18277</v>
      </c>
      <c r="J410" s="4" t="str">
        <f ca="1">IFERROR(__xludf.DUMMYFUNCTION("LEFT(INDEX(SPLIT(L410, "" ""), 4), 2)"),"14")</f>
        <v>14</v>
      </c>
      <c r="K410" s="2" t="s">
        <v>19168</v>
      </c>
      <c r="L410" s="4" t="s">
        <v>18279</v>
      </c>
    </row>
    <row r="411" spans="1:12">
      <c r="A411" s="1" t="s">
        <v>18929</v>
      </c>
      <c r="B411" s="1">
        <v>5</v>
      </c>
      <c r="C411" s="1" t="s">
        <v>19169</v>
      </c>
      <c r="D411" s="1" t="s">
        <v>10479</v>
      </c>
      <c r="E411" s="1" t="s">
        <v>19170</v>
      </c>
      <c r="H411" s="1" t="s">
        <v>18277</v>
      </c>
      <c r="J411" s="4" t="str">
        <f ca="1">IFERROR(__xludf.DUMMYFUNCTION("LEFT(INDEX(SPLIT(L411, "" ""), 4), 2)"),"14")</f>
        <v>14</v>
      </c>
      <c r="K411" s="2" t="s">
        <v>18932</v>
      </c>
      <c r="L411" s="4" t="s">
        <v>18279</v>
      </c>
    </row>
    <row r="412" spans="1:12">
      <c r="A412" s="1" t="s">
        <v>18925</v>
      </c>
      <c r="B412" s="1">
        <v>5</v>
      </c>
      <c r="C412" s="1" t="s">
        <v>19171</v>
      </c>
      <c r="D412" s="1" t="s">
        <v>10347</v>
      </c>
      <c r="E412" s="1" t="s">
        <v>19172</v>
      </c>
      <c r="H412" s="1" t="s">
        <v>18277</v>
      </c>
      <c r="J412" s="4" t="str">
        <f ca="1">IFERROR(__xludf.DUMMYFUNCTION("LEFT(INDEX(SPLIT(L412, "" ""), 4), 2)"),"14")</f>
        <v>14</v>
      </c>
      <c r="K412" s="2" t="s">
        <v>18928</v>
      </c>
      <c r="L412" s="4" t="s">
        <v>18279</v>
      </c>
    </row>
    <row r="413" spans="1:12">
      <c r="A413" s="1" t="s">
        <v>19173</v>
      </c>
      <c r="B413" s="1">
        <v>5</v>
      </c>
      <c r="C413" s="1" t="s">
        <v>19174</v>
      </c>
      <c r="D413" s="1" t="s">
        <v>18313</v>
      </c>
      <c r="E413" s="1" t="s">
        <v>19175</v>
      </c>
      <c r="H413" s="1" t="s">
        <v>18277</v>
      </c>
      <c r="J413" s="4" t="str">
        <f ca="1">IFERROR(__xludf.DUMMYFUNCTION("LEFT(INDEX(SPLIT(L413, "" ""), 4), 2)"),"14")</f>
        <v>14</v>
      </c>
      <c r="K413" s="2" t="s">
        <v>18827</v>
      </c>
      <c r="L413" s="4" t="s">
        <v>18279</v>
      </c>
    </row>
    <row r="414" spans="1:12">
      <c r="A414" s="1" t="s">
        <v>19176</v>
      </c>
      <c r="B414" s="1">
        <v>5</v>
      </c>
      <c r="C414" s="1" t="s">
        <v>19177</v>
      </c>
      <c r="D414" s="1" t="s">
        <v>10293</v>
      </c>
      <c r="E414" s="1" t="s">
        <v>19178</v>
      </c>
      <c r="H414" s="1" t="s">
        <v>18277</v>
      </c>
      <c r="J414" s="4" t="str">
        <f ca="1">IFERROR(__xludf.DUMMYFUNCTION("LEFT(INDEX(SPLIT(L414, "" ""), 4), 2)"),"14")</f>
        <v>14</v>
      </c>
      <c r="K414" s="2" t="s">
        <v>19179</v>
      </c>
      <c r="L414" s="4" t="s">
        <v>18279</v>
      </c>
    </row>
    <row r="415" spans="1:12">
      <c r="A415" s="1" t="s">
        <v>4734</v>
      </c>
      <c r="B415" s="1">
        <v>5</v>
      </c>
      <c r="C415" s="1" t="s">
        <v>1501</v>
      </c>
      <c r="D415" s="1" t="s">
        <v>10300</v>
      </c>
      <c r="E415" s="1" t="s">
        <v>19180</v>
      </c>
      <c r="H415" s="1" t="s">
        <v>18277</v>
      </c>
      <c r="J415" s="4" t="str">
        <f ca="1">IFERROR(__xludf.DUMMYFUNCTION("LEFT(INDEX(SPLIT(L415, "" ""), 4), 2)"),"14")</f>
        <v>14</v>
      </c>
      <c r="K415" s="2" t="s">
        <v>18278</v>
      </c>
      <c r="L415" s="4" t="s">
        <v>18279</v>
      </c>
    </row>
    <row r="416" spans="1:12">
      <c r="A416" s="1" t="s">
        <v>18830</v>
      </c>
      <c r="B416" s="1">
        <v>5</v>
      </c>
      <c r="C416" s="1" t="s">
        <v>19181</v>
      </c>
      <c r="D416" s="1" t="s">
        <v>10288</v>
      </c>
      <c r="E416" s="1" t="s">
        <v>19182</v>
      </c>
      <c r="H416" s="1" t="s">
        <v>18277</v>
      </c>
      <c r="J416" s="4" t="str">
        <f ca="1">IFERROR(__xludf.DUMMYFUNCTION("LEFT(INDEX(SPLIT(L416, "" ""), 4), 2)"),"14")</f>
        <v>14</v>
      </c>
      <c r="K416" s="2" t="s">
        <v>18833</v>
      </c>
      <c r="L416" s="4" t="s">
        <v>18279</v>
      </c>
    </row>
    <row r="417" spans="1:12">
      <c r="A417" s="1" t="s">
        <v>19183</v>
      </c>
      <c r="B417" s="1">
        <v>5</v>
      </c>
      <c r="C417" s="1" t="s">
        <v>19184</v>
      </c>
      <c r="D417" s="1" t="s">
        <v>10305</v>
      </c>
      <c r="E417" s="1" t="s">
        <v>19185</v>
      </c>
      <c r="H417" s="1" t="s">
        <v>18277</v>
      </c>
      <c r="J417" s="4" t="str">
        <f ca="1">IFERROR(__xludf.DUMMYFUNCTION("LEFT(INDEX(SPLIT(L417, "" ""), 4), 2)"),"14")</f>
        <v>14</v>
      </c>
      <c r="K417" s="2" t="s">
        <v>19186</v>
      </c>
      <c r="L417" s="4" t="s">
        <v>18279</v>
      </c>
    </row>
    <row r="418" spans="1:12">
      <c r="A418" s="1" t="s">
        <v>19187</v>
      </c>
      <c r="B418" s="1">
        <v>5</v>
      </c>
      <c r="C418" s="1" t="s">
        <v>19188</v>
      </c>
      <c r="D418" s="1" t="s">
        <v>10347</v>
      </c>
      <c r="E418" s="1" t="s">
        <v>19189</v>
      </c>
      <c r="H418" s="1" t="s">
        <v>18277</v>
      </c>
      <c r="J418" s="4" t="str">
        <f ca="1">IFERROR(__xludf.DUMMYFUNCTION("LEFT(INDEX(SPLIT(L418, "" ""), 4), 2)"),"14")</f>
        <v>14</v>
      </c>
      <c r="K418" s="2" t="s">
        <v>18928</v>
      </c>
      <c r="L418" s="4" t="s">
        <v>18279</v>
      </c>
    </row>
    <row r="419" spans="1:12">
      <c r="A419" s="1" t="s">
        <v>18861</v>
      </c>
      <c r="B419" s="1">
        <v>5</v>
      </c>
      <c r="C419" s="1" t="s">
        <v>19190</v>
      </c>
      <c r="D419" s="1" t="s">
        <v>10305</v>
      </c>
      <c r="E419" s="1" t="s">
        <v>19191</v>
      </c>
      <c r="H419" s="1" t="s">
        <v>18277</v>
      </c>
      <c r="J419" s="4" t="str">
        <f ca="1">IFERROR(__xludf.DUMMYFUNCTION("LEFT(INDEX(SPLIT(L419, "" ""), 4), 2)"),"14")</f>
        <v>14</v>
      </c>
      <c r="K419" s="2" t="s">
        <v>18864</v>
      </c>
      <c r="L419" s="4" t="s">
        <v>18279</v>
      </c>
    </row>
    <row r="420" spans="1:12">
      <c r="A420" s="1" t="s">
        <v>19192</v>
      </c>
      <c r="B420" s="1">
        <v>5</v>
      </c>
      <c r="C420" s="1" t="s">
        <v>19193</v>
      </c>
      <c r="D420" s="1" t="s">
        <v>10293</v>
      </c>
      <c r="E420" s="1" t="s">
        <v>19194</v>
      </c>
      <c r="H420" s="1" t="s">
        <v>18277</v>
      </c>
      <c r="J420" s="4" t="str">
        <f ca="1">IFERROR(__xludf.DUMMYFUNCTION("LEFT(INDEX(SPLIT(L420, "" ""), 4), 2)"),"14")</f>
        <v>14</v>
      </c>
      <c r="K420" s="2" t="s">
        <v>18827</v>
      </c>
      <c r="L420" s="4" t="s">
        <v>18279</v>
      </c>
    </row>
    <row r="421" spans="1:12">
      <c r="A421" s="1" t="s">
        <v>19195</v>
      </c>
      <c r="B421" s="1">
        <v>5</v>
      </c>
      <c r="C421" s="1" t="s">
        <v>19196</v>
      </c>
      <c r="D421" s="1" t="s">
        <v>10293</v>
      </c>
      <c r="E421" s="1" t="s">
        <v>19197</v>
      </c>
      <c r="H421" s="1" t="s">
        <v>18277</v>
      </c>
      <c r="J421" s="4" t="str">
        <f ca="1">IFERROR(__xludf.DUMMYFUNCTION("LEFT(INDEX(SPLIT(L421, "" ""), 4), 2)"),"14")</f>
        <v>14</v>
      </c>
      <c r="K421" s="2" t="s">
        <v>18278</v>
      </c>
      <c r="L421" s="4" t="s">
        <v>18279</v>
      </c>
    </row>
    <row r="422" spans="1:12">
      <c r="A422" s="1" t="s">
        <v>4306</v>
      </c>
      <c r="B422" s="1">
        <v>5</v>
      </c>
      <c r="C422" s="1" t="s">
        <v>19198</v>
      </c>
      <c r="D422" s="1" t="s">
        <v>18313</v>
      </c>
      <c r="E422" s="1" t="s">
        <v>19199</v>
      </c>
      <c r="H422" s="1" t="s">
        <v>18277</v>
      </c>
      <c r="J422" s="4" t="str">
        <f ca="1">IFERROR(__xludf.DUMMYFUNCTION("LEFT(INDEX(SPLIT(L422, "" ""), 4), 2)"),"14")</f>
        <v>14</v>
      </c>
      <c r="K422" s="1" t="s">
        <v>18889</v>
      </c>
      <c r="L422" s="4" t="s">
        <v>18279</v>
      </c>
    </row>
    <row r="423" spans="1:12">
      <c r="A423" s="1" t="s">
        <v>18925</v>
      </c>
      <c r="B423" s="1">
        <v>5</v>
      </c>
      <c r="C423" s="1" t="s">
        <v>19200</v>
      </c>
      <c r="D423" s="1" t="s">
        <v>10293</v>
      </c>
      <c r="E423" s="1" t="s">
        <v>19201</v>
      </c>
      <c r="H423" s="1" t="s">
        <v>18277</v>
      </c>
      <c r="J423" s="4" t="str">
        <f ca="1">IFERROR(__xludf.DUMMYFUNCTION("LEFT(INDEX(SPLIT(L423, "" ""), 4), 2)"),"14")</f>
        <v>14</v>
      </c>
      <c r="K423" s="2" t="s">
        <v>18928</v>
      </c>
      <c r="L423" s="4" t="s">
        <v>18279</v>
      </c>
    </row>
    <row r="424" spans="1:12">
      <c r="A424" s="1" t="s">
        <v>19202</v>
      </c>
      <c r="B424" s="1">
        <v>5</v>
      </c>
      <c r="C424" s="1" t="s">
        <v>19203</v>
      </c>
      <c r="D424" s="1" t="s">
        <v>10300</v>
      </c>
      <c r="E424" s="1" t="s">
        <v>19204</v>
      </c>
      <c r="H424" s="1" t="s">
        <v>18277</v>
      </c>
      <c r="J424" s="4" t="str">
        <f ca="1">IFERROR(__xludf.DUMMYFUNCTION("LEFT(INDEX(SPLIT(L424, "" ""), 4), 2)"),"14")</f>
        <v>14</v>
      </c>
      <c r="K424" s="2" t="s">
        <v>18928</v>
      </c>
      <c r="L424" s="4" t="s">
        <v>18279</v>
      </c>
    </row>
    <row r="425" spans="1:12">
      <c r="A425" s="1" t="s">
        <v>19205</v>
      </c>
      <c r="B425" s="1">
        <v>5</v>
      </c>
      <c r="C425" s="1" t="s">
        <v>1194</v>
      </c>
      <c r="D425" s="1" t="s">
        <v>10300</v>
      </c>
      <c r="E425" s="1" t="s">
        <v>19206</v>
      </c>
      <c r="H425" s="1" t="s">
        <v>18277</v>
      </c>
      <c r="J425" s="4" t="str">
        <f ca="1">IFERROR(__xludf.DUMMYFUNCTION("LEFT(INDEX(SPLIT(L425, "" ""), 4), 2)"),"14")</f>
        <v>14</v>
      </c>
      <c r="K425" s="2" t="s">
        <v>18278</v>
      </c>
      <c r="L425" s="4" t="s">
        <v>18279</v>
      </c>
    </row>
    <row r="426" spans="1:12">
      <c r="A426" s="1" t="s">
        <v>19207</v>
      </c>
      <c r="B426" s="1">
        <v>5</v>
      </c>
      <c r="C426" s="1" t="s">
        <v>19208</v>
      </c>
      <c r="D426" s="1" t="s">
        <v>10305</v>
      </c>
      <c r="E426" s="1" t="s">
        <v>19209</v>
      </c>
      <c r="H426" s="1" t="s">
        <v>18277</v>
      </c>
      <c r="J426" s="4" t="str">
        <f ca="1">IFERROR(__xludf.DUMMYFUNCTION("LEFT(INDEX(SPLIT(L426, "" ""), 4), 2)"),"14")</f>
        <v>14</v>
      </c>
      <c r="K426" s="2" t="s">
        <v>18827</v>
      </c>
      <c r="L426" s="4" t="s">
        <v>18279</v>
      </c>
    </row>
    <row r="427" spans="1:12">
      <c r="A427" s="1" t="s">
        <v>18929</v>
      </c>
      <c r="B427" s="1">
        <v>5</v>
      </c>
      <c r="C427" s="1" t="s">
        <v>19210</v>
      </c>
      <c r="D427" s="1" t="s">
        <v>10293</v>
      </c>
      <c r="E427" s="1" t="s">
        <v>19211</v>
      </c>
      <c r="H427" s="1" t="s">
        <v>18277</v>
      </c>
      <c r="J427" s="4" t="str">
        <f ca="1">IFERROR(__xludf.DUMMYFUNCTION("LEFT(INDEX(SPLIT(L427, "" ""), 4), 2)"),"14")</f>
        <v>14</v>
      </c>
      <c r="K427" s="2" t="s">
        <v>18932</v>
      </c>
      <c r="L427" s="4" t="s">
        <v>18279</v>
      </c>
    </row>
    <row r="428" spans="1:12">
      <c r="A428" s="1" t="s">
        <v>18830</v>
      </c>
      <c r="B428" s="1">
        <v>3</v>
      </c>
      <c r="C428" s="1" t="s">
        <v>19212</v>
      </c>
      <c r="D428" s="1" t="s">
        <v>10347</v>
      </c>
      <c r="E428" s="1" t="s">
        <v>19213</v>
      </c>
      <c r="H428" s="1" t="s">
        <v>18277</v>
      </c>
      <c r="J428" s="4" t="str">
        <f ca="1">IFERROR(__xludf.DUMMYFUNCTION("LEFT(INDEX(SPLIT(L428, "" ""), 4), 2)"),"14")</f>
        <v>14</v>
      </c>
      <c r="K428" s="2" t="s">
        <v>18833</v>
      </c>
      <c r="L428" s="4" t="s">
        <v>18279</v>
      </c>
    </row>
    <row r="429" spans="1:12">
      <c r="A429" s="1" t="s">
        <v>18929</v>
      </c>
      <c r="B429" s="1">
        <v>5</v>
      </c>
      <c r="C429" s="1" t="s">
        <v>19214</v>
      </c>
      <c r="D429" s="1" t="s">
        <v>10293</v>
      </c>
      <c r="E429" s="1" t="s">
        <v>19215</v>
      </c>
      <c r="H429" s="1" t="s">
        <v>18277</v>
      </c>
      <c r="J429" s="4" t="str">
        <f ca="1">IFERROR(__xludf.DUMMYFUNCTION("LEFT(INDEX(SPLIT(L429, "" ""), 4), 2)"),"14")</f>
        <v>14</v>
      </c>
      <c r="K429" s="2" t="s">
        <v>18932</v>
      </c>
      <c r="L429" s="4" t="s">
        <v>18279</v>
      </c>
    </row>
    <row r="430" spans="1:12">
      <c r="A430" s="1" t="s">
        <v>18861</v>
      </c>
      <c r="B430" s="1">
        <v>5</v>
      </c>
      <c r="C430" s="1" t="s">
        <v>19216</v>
      </c>
      <c r="D430" s="1" t="s">
        <v>10305</v>
      </c>
      <c r="E430" s="1" t="s">
        <v>19217</v>
      </c>
      <c r="H430" s="1" t="s">
        <v>18277</v>
      </c>
      <c r="J430" s="4" t="str">
        <f ca="1">IFERROR(__xludf.DUMMYFUNCTION("LEFT(INDEX(SPLIT(L430, "" ""), 4), 2)"),"14")</f>
        <v>14</v>
      </c>
      <c r="K430" s="2" t="s">
        <v>18864</v>
      </c>
      <c r="L430" s="4" t="s">
        <v>18279</v>
      </c>
    </row>
    <row r="431" spans="1:12">
      <c r="A431" s="1" t="s">
        <v>18929</v>
      </c>
      <c r="B431" s="1">
        <v>5</v>
      </c>
      <c r="C431" s="1" t="s">
        <v>19218</v>
      </c>
      <c r="D431" s="1" t="s">
        <v>10300</v>
      </c>
      <c r="E431" s="1" t="s">
        <v>19219</v>
      </c>
      <c r="H431" s="1" t="s">
        <v>18277</v>
      </c>
      <c r="J431" s="4" t="str">
        <f ca="1">IFERROR(__xludf.DUMMYFUNCTION("LEFT(INDEX(SPLIT(L431, "" ""), 4), 2)"),"14")</f>
        <v>14</v>
      </c>
      <c r="K431" s="2" t="s">
        <v>18932</v>
      </c>
      <c r="L431" s="4" t="s">
        <v>18279</v>
      </c>
    </row>
    <row r="432" spans="1:12">
      <c r="A432" s="1" t="s">
        <v>18940</v>
      </c>
      <c r="B432" s="1">
        <v>5</v>
      </c>
      <c r="C432" s="1" t="s">
        <v>19220</v>
      </c>
      <c r="D432" s="1" t="s">
        <v>10300</v>
      </c>
      <c r="E432" s="1" t="s">
        <v>19221</v>
      </c>
      <c r="H432" s="1" t="s">
        <v>18277</v>
      </c>
      <c r="J432" s="4" t="str">
        <f ca="1">IFERROR(__xludf.DUMMYFUNCTION("LEFT(INDEX(SPLIT(L432, "" ""), 4), 2)"),"14")</f>
        <v>14</v>
      </c>
      <c r="K432" s="2" t="s">
        <v>18827</v>
      </c>
      <c r="L432" s="4" t="s">
        <v>18279</v>
      </c>
    </row>
    <row r="433" spans="1:12">
      <c r="A433" s="1" t="s">
        <v>19222</v>
      </c>
      <c r="B433" s="1">
        <v>3</v>
      </c>
      <c r="C433" s="1" t="s">
        <v>19223</v>
      </c>
      <c r="D433" s="1" t="s">
        <v>10347</v>
      </c>
      <c r="E433" s="1" t="s">
        <v>19224</v>
      </c>
      <c r="H433" s="1" t="s">
        <v>18277</v>
      </c>
      <c r="J433" s="4" t="str">
        <f ca="1">IFERROR(__xludf.DUMMYFUNCTION("LEFT(INDEX(SPLIT(L433, "" ""), 4), 2)"),"14")</f>
        <v>14</v>
      </c>
      <c r="K433" s="2" t="s">
        <v>18928</v>
      </c>
      <c r="L433" s="4" t="s">
        <v>18279</v>
      </c>
    </row>
    <row r="434" spans="1:12">
      <c r="A434" s="1" t="s">
        <v>18861</v>
      </c>
      <c r="B434" s="1">
        <v>5</v>
      </c>
      <c r="C434" s="1" t="s">
        <v>19225</v>
      </c>
      <c r="D434" s="1" t="s">
        <v>10347</v>
      </c>
      <c r="E434" s="1" t="s">
        <v>19226</v>
      </c>
      <c r="H434" s="1" t="s">
        <v>18277</v>
      </c>
      <c r="J434" s="4" t="str">
        <f ca="1">IFERROR(__xludf.DUMMYFUNCTION("LEFT(INDEX(SPLIT(L434, "" ""), 4), 2)"),"14")</f>
        <v>14</v>
      </c>
      <c r="K434" s="2" t="s">
        <v>18864</v>
      </c>
      <c r="L434" s="4" t="s">
        <v>18279</v>
      </c>
    </row>
    <row r="435" spans="1:12">
      <c r="A435" s="1" t="s">
        <v>19227</v>
      </c>
      <c r="B435" s="1">
        <v>5</v>
      </c>
      <c r="C435" s="1" t="s">
        <v>18834</v>
      </c>
      <c r="D435" s="1" t="s">
        <v>10347</v>
      </c>
      <c r="E435" s="1" t="s">
        <v>19228</v>
      </c>
      <c r="H435" s="1" t="s">
        <v>18277</v>
      </c>
      <c r="J435" s="4" t="str">
        <f ca="1">IFERROR(__xludf.DUMMYFUNCTION("LEFT(INDEX(SPLIT(L435, "" ""), 4), 2)"),"14")</f>
        <v>14</v>
      </c>
      <c r="K435" s="2" t="s">
        <v>18872</v>
      </c>
      <c r="L435" s="4" t="s">
        <v>18279</v>
      </c>
    </row>
    <row r="436" spans="1:12">
      <c r="A436" s="1" t="s">
        <v>6949</v>
      </c>
      <c r="B436" s="1">
        <v>5</v>
      </c>
      <c r="C436" s="1" t="s">
        <v>19229</v>
      </c>
      <c r="D436" s="1" t="s">
        <v>18313</v>
      </c>
      <c r="E436" s="1" t="s">
        <v>19230</v>
      </c>
      <c r="H436" s="1" t="s">
        <v>18277</v>
      </c>
      <c r="J436" s="4" t="str">
        <f ca="1">IFERROR(__xludf.DUMMYFUNCTION("LEFT(INDEX(SPLIT(L436, "" ""), 4), 2)"),"14")</f>
        <v>14</v>
      </c>
      <c r="K436" s="2" t="s">
        <v>18902</v>
      </c>
      <c r="L436" s="4" t="s">
        <v>18279</v>
      </c>
    </row>
    <row r="437" spans="1:12">
      <c r="A437" s="1" t="s">
        <v>19231</v>
      </c>
      <c r="B437" s="1">
        <v>5</v>
      </c>
      <c r="C437" s="1" t="s">
        <v>19232</v>
      </c>
      <c r="D437" s="1" t="s">
        <v>18313</v>
      </c>
      <c r="E437" s="1" t="s">
        <v>19233</v>
      </c>
      <c r="H437" s="1" t="s">
        <v>18277</v>
      </c>
      <c r="J437" s="4" t="str">
        <f ca="1">IFERROR(__xludf.DUMMYFUNCTION("LEFT(INDEX(SPLIT(L437, "" ""), 4), 2)"),"14")</f>
        <v>14</v>
      </c>
      <c r="K437" s="2" t="s">
        <v>18872</v>
      </c>
      <c r="L437" s="4" t="s">
        <v>18279</v>
      </c>
    </row>
    <row r="438" spans="1:12">
      <c r="A438" s="1" t="s">
        <v>19234</v>
      </c>
      <c r="B438" s="1">
        <v>4</v>
      </c>
      <c r="C438" s="1" t="s">
        <v>19235</v>
      </c>
      <c r="D438" s="1" t="s">
        <v>10293</v>
      </c>
      <c r="E438" s="1" t="s">
        <v>19236</v>
      </c>
      <c r="H438" s="1" t="s">
        <v>18277</v>
      </c>
      <c r="J438" s="4" t="str">
        <f ca="1">IFERROR(__xludf.DUMMYFUNCTION("LEFT(INDEX(SPLIT(L438, "" ""), 4), 2)"),"14")</f>
        <v>14</v>
      </c>
      <c r="K438" s="2" t="s">
        <v>18827</v>
      </c>
      <c r="L438" s="4" t="s">
        <v>18279</v>
      </c>
    </row>
    <row r="439" spans="1:12">
      <c r="A439" s="1" t="s">
        <v>19237</v>
      </c>
      <c r="B439" s="1">
        <v>5</v>
      </c>
      <c r="C439" s="1" t="s">
        <v>19238</v>
      </c>
      <c r="D439" s="1" t="s">
        <v>10442</v>
      </c>
      <c r="E439" s="1" t="s">
        <v>19239</v>
      </c>
      <c r="H439" s="1" t="s">
        <v>18277</v>
      </c>
      <c r="J439" s="4" t="str">
        <f ca="1">IFERROR(__xludf.DUMMYFUNCTION("LEFT(INDEX(SPLIT(L439, "" ""), 4), 2)"),"14")</f>
        <v>14</v>
      </c>
      <c r="K439" s="2" t="s">
        <v>18997</v>
      </c>
      <c r="L439" s="4" t="s">
        <v>18279</v>
      </c>
    </row>
    <row r="440" spans="1:12">
      <c r="A440" s="1" t="s">
        <v>19240</v>
      </c>
      <c r="B440" s="1">
        <v>5</v>
      </c>
      <c r="C440" s="1" t="s">
        <v>19241</v>
      </c>
      <c r="D440" s="1" t="s">
        <v>10288</v>
      </c>
      <c r="E440" s="1" t="s">
        <v>19242</v>
      </c>
      <c r="H440" s="1" t="s">
        <v>18277</v>
      </c>
      <c r="J440" s="4" t="str">
        <f ca="1">IFERROR(__xludf.DUMMYFUNCTION("LEFT(INDEX(SPLIT(L440, "" ""), 4), 2)"),"14")</f>
        <v>14</v>
      </c>
      <c r="K440" s="2" t="s">
        <v>18278</v>
      </c>
      <c r="L440" s="4" t="s">
        <v>18279</v>
      </c>
    </row>
    <row r="441" spans="1:12">
      <c r="A441" s="1" t="s">
        <v>19166</v>
      </c>
      <c r="B441" s="1">
        <v>5</v>
      </c>
      <c r="C441" s="1" t="s">
        <v>19243</v>
      </c>
      <c r="D441" s="1" t="s">
        <v>10300</v>
      </c>
      <c r="E441" s="1" t="s">
        <v>19244</v>
      </c>
      <c r="H441" s="1" t="s">
        <v>18277</v>
      </c>
      <c r="J441" s="4" t="str">
        <f ca="1">IFERROR(__xludf.DUMMYFUNCTION("LEFT(INDEX(SPLIT(L441, "" ""), 4), 2)"),"14")</f>
        <v>14</v>
      </c>
      <c r="K441" s="2" t="s">
        <v>19168</v>
      </c>
      <c r="L441" s="4" t="s">
        <v>18279</v>
      </c>
    </row>
    <row r="442" spans="1:12">
      <c r="A442" s="1" t="s">
        <v>18925</v>
      </c>
      <c r="B442" s="1">
        <v>5</v>
      </c>
      <c r="C442" s="1" t="s">
        <v>19245</v>
      </c>
      <c r="D442" s="1" t="s">
        <v>18313</v>
      </c>
      <c r="E442" s="1" t="s">
        <v>19246</v>
      </c>
      <c r="H442" s="1" t="s">
        <v>18277</v>
      </c>
      <c r="J442" s="4" t="str">
        <f ca="1">IFERROR(__xludf.DUMMYFUNCTION("LEFT(INDEX(SPLIT(L442, "" ""), 4), 2)"),"14")</f>
        <v>14</v>
      </c>
      <c r="K442" s="2" t="s">
        <v>18928</v>
      </c>
      <c r="L442" s="4" t="s">
        <v>18279</v>
      </c>
    </row>
    <row r="443" spans="1:12">
      <c r="A443" s="1" t="s">
        <v>18861</v>
      </c>
      <c r="B443" s="1">
        <v>5</v>
      </c>
      <c r="C443" s="1" t="s">
        <v>19247</v>
      </c>
      <c r="D443" s="1" t="s">
        <v>10288</v>
      </c>
      <c r="E443" s="1" t="s">
        <v>19248</v>
      </c>
      <c r="H443" s="1" t="s">
        <v>18277</v>
      </c>
      <c r="J443" s="4" t="str">
        <f ca="1">IFERROR(__xludf.DUMMYFUNCTION("LEFT(INDEX(SPLIT(L443, "" ""), 4), 2)"),"14")</f>
        <v>14</v>
      </c>
      <c r="K443" s="2" t="s">
        <v>18864</v>
      </c>
      <c r="L443" s="4" t="s">
        <v>18279</v>
      </c>
    </row>
    <row r="444" spans="1:12">
      <c r="A444" s="1" t="s">
        <v>19249</v>
      </c>
      <c r="B444" s="1">
        <v>5</v>
      </c>
      <c r="C444" s="1" t="s">
        <v>19250</v>
      </c>
      <c r="D444" s="1" t="s">
        <v>10300</v>
      </c>
      <c r="E444" s="1" t="s">
        <v>19251</v>
      </c>
      <c r="H444" s="1" t="s">
        <v>18277</v>
      </c>
      <c r="J444" s="4" t="str">
        <f ca="1">IFERROR(__xludf.DUMMYFUNCTION("LEFT(INDEX(SPLIT(L444, "" ""), 4), 2)"),"14")</f>
        <v>14</v>
      </c>
      <c r="K444" s="2" t="s">
        <v>18827</v>
      </c>
      <c r="L444" s="4" t="s">
        <v>18279</v>
      </c>
    </row>
    <row r="445" spans="1:12">
      <c r="A445" s="1" t="s">
        <v>18861</v>
      </c>
      <c r="B445" s="1">
        <v>5</v>
      </c>
      <c r="C445" s="1" t="s">
        <v>19252</v>
      </c>
      <c r="D445" s="1" t="s">
        <v>10479</v>
      </c>
      <c r="E445" s="1" t="s">
        <v>19253</v>
      </c>
      <c r="H445" s="1" t="s">
        <v>18277</v>
      </c>
      <c r="J445" s="4" t="str">
        <f ca="1">IFERROR(__xludf.DUMMYFUNCTION("LEFT(INDEX(SPLIT(L445, "" ""), 4), 2)"),"14")</f>
        <v>14</v>
      </c>
      <c r="K445" s="2" t="s">
        <v>18864</v>
      </c>
      <c r="L445" s="4" t="s">
        <v>18279</v>
      </c>
    </row>
    <row r="446" spans="1:12">
      <c r="A446" s="1" t="s">
        <v>18929</v>
      </c>
      <c r="B446" s="1">
        <v>5</v>
      </c>
      <c r="C446" s="1" t="s">
        <v>19254</v>
      </c>
      <c r="D446" s="1" t="s">
        <v>10300</v>
      </c>
      <c r="E446" s="1" t="s">
        <v>19255</v>
      </c>
      <c r="H446" s="1" t="s">
        <v>18277</v>
      </c>
      <c r="J446" s="4" t="str">
        <f ca="1">IFERROR(__xludf.DUMMYFUNCTION("LEFT(INDEX(SPLIT(L446, "" ""), 4), 2)"),"14")</f>
        <v>14</v>
      </c>
      <c r="K446" s="2" t="s">
        <v>18932</v>
      </c>
      <c r="L446" s="4" t="s">
        <v>18279</v>
      </c>
    </row>
    <row r="447" spans="1:12">
      <c r="A447" s="1" t="s">
        <v>18929</v>
      </c>
      <c r="B447" s="1">
        <v>5</v>
      </c>
      <c r="C447" s="1" t="s">
        <v>19256</v>
      </c>
      <c r="D447" s="1" t="s">
        <v>10305</v>
      </c>
      <c r="E447" s="1" t="s">
        <v>19257</v>
      </c>
      <c r="H447" s="1" t="s">
        <v>18277</v>
      </c>
      <c r="J447" s="4" t="str">
        <f ca="1">IFERROR(__xludf.DUMMYFUNCTION("LEFT(INDEX(SPLIT(L447, "" ""), 4), 2)"),"14")</f>
        <v>14</v>
      </c>
      <c r="K447" s="2" t="s">
        <v>18932</v>
      </c>
      <c r="L447" s="4" t="s">
        <v>18279</v>
      </c>
    </row>
    <row r="448" spans="1:12">
      <c r="A448" s="1" t="s">
        <v>19258</v>
      </c>
      <c r="B448" s="1">
        <v>5</v>
      </c>
      <c r="C448" s="1" t="s">
        <v>19259</v>
      </c>
      <c r="D448" s="1" t="s">
        <v>10293</v>
      </c>
      <c r="E448" s="1" t="s">
        <v>19260</v>
      </c>
      <c r="H448" s="1" t="s">
        <v>18277</v>
      </c>
      <c r="J448" s="4" t="str">
        <f ca="1">IFERROR(__xludf.DUMMYFUNCTION("LEFT(INDEX(SPLIT(L448, "" ""), 4), 2)"),"14")</f>
        <v>14</v>
      </c>
      <c r="K448" s="2" t="s">
        <v>19261</v>
      </c>
      <c r="L448" s="4" t="s">
        <v>18279</v>
      </c>
    </row>
    <row r="449" spans="1:12">
      <c r="A449" s="1" t="s">
        <v>19166</v>
      </c>
      <c r="B449" s="1">
        <v>4</v>
      </c>
      <c r="C449" s="1" t="s">
        <v>19262</v>
      </c>
      <c r="D449" s="1" t="s">
        <v>10479</v>
      </c>
      <c r="E449" s="1" t="s">
        <v>19263</v>
      </c>
      <c r="H449" s="1" t="s">
        <v>18277</v>
      </c>
      <c r="J449" s="4" t="str">
        <f ca="1">IFERROR(__xludf.DUMMYFUNCTION("LEFT(INDEX(SPLIT(L449, "" ""), 4), 2)"),"14")</f>
        <v>14</v>
      </c>
      <c r="K449" s="2" t="s">
        <v>19168</v>
      </c>
      <c r="L449" s="4" t="s">
        <v>18279</v>
      </c>
    </row>
    <row r="450" spans="1:12">
      <c r="A450" s="1" t="s">
        <v>18929</v>
      </c>
      <c r="B450" s="1">
        <v>5</v>
      </c>
      <c r="C450" s="1" t="s">
        <v>19264</v>
      </c>
      <c r="D450" s="1" t="s">
        <v>10442</v>
      </c>
      <c r="E450" s="1" t="s">
        <v>19265</v>
      </c>
      <c r="H450" s="1" t="s">
        <v>18277</v>
      </c>
      <c r="J450" s="4" t="str">
        <f ca="1">IFERROR(__xludf.DUMMYFUNCTION("LEFT(INDEX(SPLIT(L450, "" ""), 4), 2)"),"14")</f>
        <v>14</v>
      </c>
      <c r="K450" s="2" t="s">
        <v>18932</v>
      </c>
      <c r="L450" s="4" t="s">
        <v>18279</v>
      </c>
    </row>
    <row r="451" spans="1:12">
      <c r="A451" s="1" t="s">
        <v>19266</v>
      </c>
      <c r="B451" s="1">
        <v>5</v>
      </c>
      <c r="C451" s="1" t="s">
        <v>19267</v>
      </c>
      <c r="D451" s="1" t="s">
        <v>10300</v>
      </c>
      <c r="E451" s="1" t="s">
        <v>19268</v>
      </c>
      <c r="H451" s="1" t="s">
        <v>18277</v>
      </c>
      <c r="J451" s="4" t="str">
        <f ca="1">IFERROR(__xludf.DUMMYFUNCTION("LEFT(INDEX(SPLIT(L451, "" ""), 4), 2)"),"14")</f>
        <v>14</v>
      </c>
      <c r="K451" s="2" t="s">
        <v>18928</v>
      </c>
      <c r="L451" s="4" t="s">
        <v>18279</v>
      </c>
    </row>
    <row r="452" spans="1:12">
      <c r="A452" s="1" t="s">
        <v>19269</v>
      </c>
      <c r="B452" s="1">
        <v>5</v>
      </c>
      <c r="C452" s="1" t="s">
        <v>19270</v>
      </c>
      <c r="D452" s="1" t="s">
        <v>10305</v>
      </c>
      <c r="E452" s="1" t="s">
        <v>19271</v>
      </c>
      <c r="H452" s="1" t="s">
        <v>18277</v>
      </c>
      <c r="J452" s="4" t="str">
        <f ca="1">IFERROR(__xludf.DUMMYFUNCTION("LEFT(INDEX(SPLIT(L452, "" ""), 4), 2)"),"14")</f>
        <v>14</v>
      </c>
      <c r="K452" s="2" t="s">
        <v>18827</v>
      </c>
      <c r="L452" s="4" t="s">
        <v>18279</v>
      </c>
    </row>
    <row r="453" spans="1:12">
      <c r="A453" s="1" t="s">
        <v>18929</v>
      </c>
      <c r="B453" s="1">
        <v>5</v>
      </c>
      <c r="C453" s="1" t="s">
        <v>19272</v>
      </c>
      <c r="D453" s="1" t="s">
        <v>10300</v>
      </c>
      <c r="E453" s="1" t="s">
        <v>19273</v>
      </c>
      <c r="H453" s="1" t="s">
        <v>18277</v>
      </c>
      <c r="J453" s="4" t="str">
        <f ca="1">IFERROR(__xludf.DUMMYFUNCTION("LEFT(INDEX(SPLIT(L453, "" ""), 4), 2)"),"14")</f>
        <v>14</v>
      </c>
      <c r="K453" s="2" t="s">
        <v>18932</v>
      </c>
      <c r="L453" s="4" t="s">
        <v>18279</v>
      </c>
    </row>
    <row r="454" spans="1:12">
      <c r="A454" s="1" t="s">
        <v>19274</v>
      </c>
      <c r="B454" s="1">
        <v>5</v>
      </c>
      <c r="C454" s="1" t="s">
        <v>19275</v>
      </c>
      <c r="D454" s="1" t="s">
        <v>10293</v>
      </c>
      <c r="E454" s="1" t="s">
        <v>19276</v>
      </c>
      <c r="H454" s="1" t="s">
        <v>18277</v>
      </c>
      <c r="J454" s="4" t="str">
        <f ca="1">IFERROR(__xludf.DUMMYFUNCTION("LEFT(INDEX(SPLIT(L454, "" ""), 4), 2)"),"14")</f>
        <v>14</v>
      </c>
      <c r="K454" s="2" t="s">
        <v>18827</v>
      </c>
      <c r="L454" s="4" t="s">
        <v>18279</v>
      </c>
    </row>
    <row r="455" spans="1:12">
      <c r="A455" s="1" t="s">
        <v>18929</v>
      </c>
      <c r="B455" s="1">
        <v>5</v>
      </c>
      <c r="C455" s="1" t="s">
        <v>19277</v>
      </c>
      <c r="D455" s="1" t="s">
        <v>18313</v>
      </c>
      <c r="E455" s="1" t="s">
        <v>19278</v>
      </c>
      <c r="H455" s="1" t="s">
        <v>18277</v>
      </c>
      <c r="J455" s="4" t="str">
        <f ca="1">IFERROR(__xludf.DUMMYFUNCTION("LEFT(INDEX(SPLIT(L455, "" ""), 4), 2)"),"14")</f>
        <v>14</v>
      </c>
      <c r="K455" s="2" t="s">
        <v>18932</v>
      </c>
      <c r="L455" s="4" t="s">
        <v>18279</v>
      </c>
    </row>
    <row r="456" spans="1:12">
      <c r="A456" s="1" t="s">
        <v>19279</v>
      </c>
      <c r="B456" s="1">
        <v>5</v>
      </c>
      <c r="C456" s="1" t="s">
        <v>19280</v>
      </c>
      <c r="D456" s="1" t="s">
        <v>10300</v>
      </c>
      <c r="E456" s="1" t="s">
        <v>19281</v>
      </c>
      <c r="H456" s="1" t="s">
        <v>18277</v>
      </c>
      <c r="J456" s="4" t="str">
        <f ca="1">IFERROR(__xludf.DUMMYFUNCTION("LEFT(INDEX(SPLIT(L456, "" ""), 4), 2)"),"14")</f>
        <v>14</v>
      </c>
      <c r="K456" s="2" t="s">
        <v>18872</v>
      </c>
      <c r="L456" s="4" t="s">
        <v>18279</v>
      </c>
    </row>
    <row r="457" spans="1:12">
      <c r="A457" s="1" t="s">
        <v>19282</v>
      </c>
      <c r="B457" s="1">
        <v>5</v>
      </c>
      <c r="C457" s="1" t="s">
        <v>19283</v>
      </c>
      <c r="D457" s="1" t="s">
        <v>10305</v>
      </c>
      <c r="E457" s="1" t="s">
        <v>19284</v>
      </c>
      <c r="H457" s="1" t="s">
        <v>18277</v>
      </c>
      <c r="J457" s="4" t="str">
        <f ca="1">IFERROR(__xludf.DUMMYFUNCTION("LEFT(INDEX(SPLIT(L457, "" ""), 4), 2)"),"14")</f>
        <v>14</v>
      </c>
      <c r="K457" s="2" t="s">
        <v>18902</v>
      </c>
      <c r="L457" s="4" t="s">
        <v>18279</v>
      </c>
    </row>
    <row r="458" spans="1:12">
      <c r="A458" s="1" t="s">
        <v>18929</v>
      </c>
      <c r="B458" s="1">
        <v>5</v>
      </c>
      <c r="C458" s="1" t="s">
        <v>19285</v>
      </c>
      <c r="D458" s="1" t="s">
        <v>10288</v>
      </c>
      <c r="E458" s="1" t="s">
        <v>19286</v>
      </c>
      <c r="H458" s="1" t="s">
        <v>18277</v>
      </c>
      <c r="J458" s="4" t="str">
        <f ca="1">IFERROR(__xludf.DUMMYFUNCTION("LEFT(INDEX(SPLIT(L458, "" ""), 4), 2)"),"14")</f>
        <v>14</v>
      </c>
      <c r="K458" s="2" t="s">
        <v>18932</v>
      </c>
      <c r="L458" s="4" t="s">
        <v>18279</v>
      </c>
    </row>
    <row r="459" spans="1:12">
      <c r="A459" s="1" t="s">
        <v>19287</v>
      </c>
      <c r="B459" s="1">
        <v>5</v>
      </c>
      <c r="C459" s="1" t="s">
        <v>19288</v>
      </c>
      <c r="D459" s="1" t="s">
        <v>10293</v>
      </c>
      <c r="E459" s="1" t="s">
        <v>19289</v>
      </c>
      <c r="H459" s="1" t="s">
        <v>18277</v>
      </c>
      <c r="J459" s="4" t="str">
        <f ca="1">IFERROR(__xludf.DUMMYFUNCTION("LEFT(INDEX(SPLIT(L459, "" ""), 4), 2)"),"14")</f>
        <v>14</v>
      </c>
      <c r="K459" s="2" t="s">
        <v>18928</v>
      </c>
      <c r="L459" s="4" t="s">
        <v>18279</v>
      </c>
    </row>
    <row r="460" spans="1:12">
      <c r="A460" s="1" t="s">
        <v>18929</v>
      </c>
      <c r="B460" s="1">
        <v>5</v>
      </c>
      <c r="C460" s="1" t="s">
        <v>19290</v>
      </c>
      <c r="D460" s="1" t="s">
        <v>10293</v>
      </c>
      <c r="E460" s="1" t="s">
        <v>19291</v>
      </c>
      <c r="H460" s="1" t="s">
        <v>18277</v>
      </c>
      <c r="J460" s="4" t="str">
        <f ca="1">IFERROR(__xludf.DUMMYFUNCTION("LEFT(INDEX(SPLIT(L460, "" ""), 4), 2)"),"14")</f>
        <v>14</v>
      </c>
      <c r="K460" s="2" t="s">
        <v>18932</v>
      </c>
      <c r="L460" s="4" t="s">
        <v>18279</v>
      </c>
    </row>
    <row r="461" spans="1:12">
      <c r="A461" s="1" t="s">
        <v>19292</v>
      </c>
      <c r="B461" s="1">
        <v>5</v>
      </c>
      <c r="D461" s="1" t="s">
        <v>10300</v>
      </c>
      <c r="E461" s="1" t="s">
        <v>19293</v>
      </c>
      <c r="H461" s="1" t="s">
        <v>18277</v>
      </c>
      <c r="J461" s="4" t="str">
        <f ca="1">IFERROR(__xludf.DUMMYFUNCTION("LEFT(INDEX(SPLIT(L461, "" ""), 4), 2)"),"14")</f>
        <v>14</v>
      </c>
      <c r="K461" s="2" t="s">
        <v>19294</v>
      </c>
      <c r="L461" s="4" t="s">
        <v>18279</v>
      </c>
    </row>
    <row r="462" spans="1:12">
      <c r="A462" s="1" t="s">
        <v>18897</v>
      </c>
      <c r="B462" s="1">
        <v>5</v>
      </c>
      <c r="C462" s="1" t="s">
        <v>19295</v>
      </c>
      <c r="D462" s="1" t="s">
        <v>10300</v>
      </c>
      <c r="E462" s="1" t="s">
        <v>19296</v>
      </c>
      <c r="H462" s="1" t="s">
        <v>19297</v>
      </c>
      <c r="J462" s="4" t="str">
        <f ca="1">IFERROR(__xludf.DUMMYFUNCTION("LEFT(INDEX(SPLIT(L462, "" ""), 4), 2)"),"13")</f>
        <v>13</v>
      </c>
      <c r="K462" s="2" t="s">
        <v>18902</v>
      </c>
      <c r="L462" s="4" t="s">
        <v>19297</v>
      </c>
    </row>
    <row r="463" spans="1:12">
      <c r="A463" s="1" t="s">
        <v>19298</v>
      </c>
      <c r="B463" s="1">
        <v>5</v>
      </c>
      <c r="C463" s="1" t="s">
        <v>19299</v>
      </c>
      <c r="D463" s="1" t="s">
        <v>10305</v>
      </c>
      <c r="E463" s="1" t="s">
        <v>19300</v>
      </c>
      <c r="H463" s="1" t="s">
        <v>19297</v>
      </c>
      <c r="J463" s="4" t="str">
        <f ca="1">IFERROR(__xludf.DUMMYFUNCTION("LEFT(INDEX(SPLIT(L463, "" ""), 4), 2)"),"13")</f>
        <v>13</v>
      </c>
      <c r="K463" s="2" t="s">
        <v>18928</v>
      </c>
      <c r="L463" s="4" t="s">
        <v>19297</v>
      </c>
    </row>
    <row r="464" spans="1:12">
      <c r="A464" s="1" t="s">
        <v>18929</v>
      </c>
      <c r="B464" s="1">
        <v>5</v>
      </c>
      <c r="C464" s="1" t="s">
        <v>19301</v>
      </c>
      <c r="D464" s="1" t="s">
        <v>10321</v>
      </c>
      <c r="E464" s="1" t="s">
        <v>19302</v>
      </c>
      <c r="H464" s="1" t="s">
        <v>19297</v>
      </c>
      <c r="J464" s="4" t="str">
        <f ca="1">IFERROR(__xludf.DUMMYFUNCTION("LEFT(INDEX(SPLIT(L464, "" ""), 4), 2)"),"13")</f>
        <v>13</v>
      </c>
      <c r="K464" s="2" t="s">
        <v>18932</v>
      </c>
      <c r="L464" s="4" t="s">
        <v>19297</v>
      </c>
    </row>
    <row r="465" spans="1:12">
      <c r="A465" s="1" t="s">
        <v>19303</v>
      </c>
      <c r="B465" s="1">
        <v>5</v>
      </c>
      <c r="C465" s="1" t="s">
        <v>19304</v>
      </c>
      <c r="D465" s="1" t="s">
        <v>10305</v>
      </c>
      <c r="E465" s="1" t="s">
        <v>19305</v>
      </c>
      <c r="H465" s="1" t="s">
        <v>19297</v>
      </c>
      <c r="J465" s="4" t="str">
        <f ca="1">IFERROR(__xludf.DUMMYFUNCTION("LEFT(INDEX(SPLIT(L465, "" ""), 4), 2)"),"13")</f>
        <v>13</v>
      </c>
      <c r="K465" s="2" t="s">
        <v>18997</v>
      </c>
      <c r="L465" s="4" t="s">
        <v>19297</v>
      </c>
    </row>
    <row r="466" spans="1:12">
      <c r="A466" s="1" t="s">
        <v>19306</v>
      </c>
      <c r="B466" s="1">
        <v>5</v>
      </c>
      <c r="C466" s="1" t="s">
        <v>19307</v>
      </c>
      <c r="D466" s="1" t="s">
        <v>10300</v>
      </c>
      <c r="E466" s="1" t="s">
        <v>19308</v>
      </c>
      <c r="H466" s="1" t="s">
        <v>19297</v>
      </c>
      <c r="J466" s="4" t="str">
        <f ca="1">IFERROR(__xludf.DUMMYFUNCTION("LEFT(INDEX(SPLIT(L466, "" ""), 4), 2)"),"13")</f>
        <v>13</v>
      </c>
      <c r="K466" s="2" t="s">
        <v>18928</v>
      </c>
      <c r="L466" s="4" t="s">
        <v>19297</v>
      </c>
    </row>
    <row r="467" spans="1:12">
      <c r="A467" s="1" t="s">
        <v>19309</v>
      </c>
      <c r="B467" s="1">
        <v>5</v>
      </c>
      <c r="C467" s="1" t="s">
        <v>19310</v>
      </c>
      <c r="D467" s="1" t="s">
        <v>10321</v>
      </c>
      <c r="E467" s="1" t="s">
        <v>19311</v>
      </c>
      <c r="H467" s="1" t="s">
        <v>19297</v>
      </c>
      <c r="J467" s="4" t="str">
        <f ca="1">IFERROR(__xludf.DUMMYFUNCTION("LEFT(INDEX(SPLIT(L467, "" ""), 4), 2)"),"13")</f>
        <v>13</v>
      </c>
      <c r="K467" s="2" t="s">
        <v>18827</v>
      </c>
      <c r="L467" s="4" t="s">
        <v>19297</v>
      </c>
    </row>
    <row r="468" spans="1:12">
      <c r="A468" s="1" t="s">
        <v>18929</v>
      </c>
      <c r="B468" s="1">
        <v>5</v>
      </c>
      <c r="C468" s="1" t="s">
        <v>19312</v>
      </c>
      <c r="D468" s="1" t="s">
        <v>18313</v>
      </c>
      <c r="E468" s="1" t="s">
        <v>19313</v>
      </c>
      <c r="H468" s="1" t="s">
        <v>19297</v>
      </c>
      <c r="J468" s="4" t="str">
        <f ca="1">IFERROR(__xludf.DUMMYFUNCTION("LEFT(INDEX(SPLIT(L468, "" ""), 4), 2)"),"13")</f>
        <v>13</v>
      </c>
      <c r="K468" s="2" t="s">
        <v>18932</v>
      </c>
      <c r="L468" s="4" t="s">
        <v>19297</v>
      </c>
    </row>
    <row r="469" spans="1:12">
      <c r="A469" s="1" t="s">
        <v>19114</v>
      </c>
      <c r="B469" s="1">
        <v>5</v>
      </c>
      <c r="C469" s="1" t="s">
        <v>19314</v>
      </c>
      <c r="D469" s="1" t="s">
        <v>10293</v>
      </c>
      <c r="E469" s="1" t="s">
        <v>19315</v>
      </c>
      <c r="H469" s="1" t="s">
        <v>19297</v>
      </c>
      <c r="J469" s="4" t="str">
        <f ca="1">IFERROR(__xludf.DUMMYFUNCTION("LEFT(INDEX(SPLIT(L469, "" ""), 4), 2)"),"13")</f>
        <v>13</v>
      </c>
      <c r="K469" s="2" t="s">
        <v>19316</v>
      </c>
      <c r="L469" s="4" t="s">
        <v>19297</v>
      </c>
    </row>
    <row r="470" spans="1:12">
      <c r="A470" s="1" t="s">
        <v>18878</v>
      </c>
      <c r="B470" s="1">
        <v>5</v>
      </c>
      <c r="C470" s="1" t="s">
        <v>19317</v>
      </c>
      <c r="D470" s="1" t="s">
        <v>10305</v>
      </c>
      <c r="E470" s="1" t="s">
        <v>19318</v>
      </c>
      <c r="H470" s="1" t="s">
        <v>19297</v>
      </c>
      <c r="J470" s="4" t="str">
        <f ca="1">IFERROR(__xludf.DUMMYFUNCTION("LEFT(INDEX(SPLIT(L470, "" ""), 4), 2)"),"13")</f>
        <v>13</v>
      </c>
      <c r="K470" s="2" t="s">
        <v>18881</v>
      </c>
      <c r="L470" s="4" t="s">
        <v>19297</v>
      </c>
    </row>
    <row r="471" spans="1:12">
      <c r="A471" s="1" t="s">
        <v>19319</v>
      </c>
      <c r="B471" s="1">
        <v>5</v>
      </c>
      <c r="C471" s="1" t="s">
        <v>19320</v>
      </c>
      <c r="D471" s="1" t="s">
        <v>10300</v>
      </c>
      <c r="E471" s="1" t="s">
        <v>19321</v>
      </c>
      <c r="H471" s="1" t="s">
        <v>19297</v>
      </c>
      <c r="J471" s="4" t="str">
        <f ca="1">IFERROR(__xludf.DUMMYFUNCTION("LEFT(INDEX(SPLIT(L471, "" ""), 4), 2)"),"13")</f>
        <v>13</v>
      </c>
      <c r="K471" s="2" t="s">
        <v>18827</v>
      </c>
      <c r="L471" s="4" t="s">
        <v>19297</v>
      </c>
    </row>
    <row r="472" spans="1:12">
      <c r="A472" s="1" t="s">
        <v>18678</v>
      </c>
      <c r="B472" s="1">
        <v>4</v>
      </c>
      <c r="C472" s="1" t="s">
        <v>19322</v>
      </c>
      <c r="D472" s="1" t="s">
        <v>18313</v>
      </c>
      <c r="E472" s="1" t="s">
        <v>19323</v>
      </c>
      <c r="H472" s="1" t="s">
        <v>19297</v>
      </c>
      <c r="J472" s="4" t="str">
        <f ca="1">IFERROR(__xludf.DUMMYFUNCTION("LEFT(INDEX(SPLIT(L472, "" ""), 4), 2)"),"13")</f>
        <v>13</v>
      </c>
      <c r="K472" s="2" t="s">
        <v>18902</v>
      </c>
      <c r="L472" s="4" t="s">
        <v>19297</v>
      </c>
    </row>
    <row r="473" spans="1:12">
      <c r="A473" s="1" t="s">
        <v>19324</v>
      </c>
      <c r="B473" s="1">
        <v>5</v>
      </c>
      <c r="C473" s="1" t="s">
        <v>19325</v>
      </c>
      <c r="D473" s="1" t="s">
        <v>10347</v>
      </c>
      <c r="E473" s="1" t="s">
        <v>19326</v>
      </c>
      <c r="H473" s="1" t="s">
        <v>19297</v>
      </c>
      <c r="J473" s="4" t="str">
        <f ca="1">IFERROR(__xludf.DUMMYFUNCTION("LEFT(INDEX(SPLIT(L473, "" ""), 4), 2)"),"13")</f>
        <v>13</v>
      </c>
      <c r="K473" s="2" t="s">
        <v>18872</v>
      </c>
      <c r="L473" s="4" t="s">
        <v>19297</v>
      </c>
    </row>
    <row r="474" spans="1:12">
      <c r="A474" s="1" t="s">
        <v>19037</v>
      </c>
      <c r="B474" s="1">
        <v>5</v>
      </c>
      <c r="C474" s="1" t="s">
        <v>2056</v>
      </c>
      <c r="D474" s="1" t="s">
        <v>18396</v>
      </c>
      <c r="E474" s="1" t="s">
        <v>2056</v>
      </c>
      <c r="H474" s="1" t="s">
        <v>19297</v>
      </c>
      <c r="J474" s="4" t="str">
        <f ca="1">IFERROR(__xludf.DUMMYFUNCTION("LEFT(INDEX(SPLIT(L474, "" ""), 4), 2)"),"13")</f>
        <v>13</v>
      </c>
      <c r="K474" s="2" t="s">
        <v>18827</v>
      </c>
      <c r="L474" s="4" t="s">
        <v>19297</v>
      </c>
    </row>
    <row r="475" spans="1:12">
      <c r="A475" s="1" t="s">
        <v>18945</v>
      </c>
      <c r="B475" s="1">
        <v>5</v>
      </c>
      <c r="C475" s="1" t="s">
        <v>19327</v>
      </c>
      <c r="D475" s="1" t="s">
        <v>18313</v>
      </c>
      <c r="E475" s="1" t="s">
        <v>19327</v>
      </c>
      <c r="H475" s="1" t="s">
        <v>19297</v>
      </c>
      <c r="J475" s="4" t="str">
        <f ca="1">IFERROR(__xludf.DUMMYFUNCTION("LEFT(INDEX(SPLIT(L475, "" ""), 4), 2)"),"13")</f>
        <v>13</v>
      </c>
      <c r="K475" s="2" t="s">
        <v>18827</v>
      </c>
      <c r="L475" s="4" t="s">
        <v>19297</v>
      </c>
    </row>
    <row r="476" spans="1:12">
      <c r="A476" s="1" t="s">
        <v>19328</v>
      </c>
      <c r="B476" s="1">
        <v>5</v>
      </c>
      <c r="C476" s="1" t="s">
        <v>8015</v>
      </c>
      <c r="D476" s="1" t="s">
        <v>10305</v>
      </c>
      <c r="E476" s="1" t="s">
        <v>8015</v>
      </c>
      <c r="H476" s="1" t="s">
        <v>19297</v>
      </c>
      <c r="J476" s="4" t="str">
        <f ca="1">IFERROR(__xludf.DUMMYFUNCTION("LEFT(INDEX(SPLIT(L476, "" ""), 4), 2)"),"13")</f>
        <v>13</v>
      </c>
      <c r="K476" s="2" t="s">
        <v>18827</v>
      </c>
      <c r="L476" s="4" t="s">
        <v>19297</v>
      </c>
    </row>
    <row r="477" spans="1:12">
      <c r="A477" s="1" t="s">
        <v>18878</v>
      </c>
      <c r="B477" s="1">
        <v>5</v>
      </c>
      <c r="C477" s="1" t="s">
        <v>19329</v>
      </c>
      <c r="D477" s="1" t="s">
        <v>10300</v>
      </c>
      <c r="E477" s="1" t="s">
        <v>19330</v>
      </c>
      <c r="H477" s="1" t="s">
        <v>19297</v>
      </c>
      <c r="J477" s="4" t="str">
        <f ca="1">IFERROR(__xludf.DUMMYFUNCTION("LEFT(INDEX(SPLIT(L477, "" ""), 4), 2)"),"13")</f>
        <v>13</v>
      </c>
      <c r="K477" s="2" t="s">
        <v>18881</v>
      </c>
      <c r="L477" s="4" t="s">
        <v>19297</v>
      </c>
    </row>
    <row r="478" spans="1:12">
      <c r="A478" s="1" t="s">
        <v>18873</v>
      </c>
      <c r="B478" s="1">
        <v>5</v>
      </c>
      <c r="C478" s="1" t="s">
        <v>19331</v>
      </c>
      <c r="D478" s="1" t="s">
        <v>18313</v>
      </c>
      <c r="E478" s="1" t="s">
        <v>19332</v>
      </c>
      <c r="H478" s="1" t="s">
        <v>19297</v>
      </c>
      <c r="J478" s="4" t="str">
        <f ca="1">IFERROR(__xludf.DUMMYFUNCTION("LEFT(INDEX(SPLIT(L478, "" ""), 4), 2)"),"13")</f>
        <v>13</v>
      </c>
      <c r="K478" s="2" t="s">
        <v>18827</v>
      </c>
      <c r="L478" s="4" t="s">
        <v>19297</v>
      </c>
    </row>
    <row r="479" spans="1:12">
      <c r="A479" s="1" t="s">
        <v>18929</v>
      </c>
      <c r="B479" s="1">
        <v>5</v>
      </c>
      <c r="C479" s="1" t="s">
        <v>19333</v>
      </c>
      <c r="D479" s="1" t="s">
        <v>10321</v>
      </c>
      <c r="E479" s="1" t="s">
        <v>19334</v>
      </c>
      <c r="H479" s="1" t="s">
        <v>19297</v>
      </c>
      <c r="J479" s="4" t="str">
        <f ca="1">IFERROR(__xludf.DUMMYFUNCTION("LEFT(INDEX(SPLIT(L479, "" ""), 4), 2)"),"13")</f>
        <v>13</v>
      </c>
      <c r="K479" s="2" t="s">
        <v>18932</v>
      </c>
      <c r="L479" s="4" t="s">
        <v>19297</v>
      </c>
    </row>
    <row r="480" spans="1:12">
      <c r="A480" s="1" t="s">
        <v>18925</v>
      </c>
      <c r="B480" s="1">
        <v>5</v>
      </c>
      <c r="C480" s="1" t="s">
        <v>19335</v>
      </c>
      <c r="D480" s="1" t="s">
        <v>10288</v>
      </c>
      <c r="E480" s="1" t="s">
        <v>19336</v>
      </c>
      <c r="H480" s="1" t="s">
        <v>19297</v>
      </c>
      <c r="J480" s="4" t="str">
        <f ca="1">IFERROR(__xludf.DUMMYFUNCTION("LEFT(INDEX(SPLIT(L480, "" ""), 4), 2)"),"13")</f>
        <v>13</v>
      </c>
      <c r="K480" s="2" t="s">
        <v>18928</v>
      </c>
      <c r="L480" s="4" t="s">
        <v>19297</v>
      </c>
    </row>
    <row r="481" spans="1:12">
      <c r="A481" s="1" t="s">
        <v>19337</v>
      </c>
      <c r="B481" s="1">
        <v>5</v>
      </c>
      <c r="C481" s="1" t="s">
        <v>19338</v>
      </c>
      <c r="D481" s="1" t="s">
        <v>10300</v>
      </c>
      <c r="E481" s="1" t="s">
        <v>19339</v>
      </c>
      <c r="H481" s="1" t="s">
        <v>19297</v>
      </c>
      <c r="J481" s="4" t="str">
        <f ca="1">IFERROR(__xludf.DUMMYFUNCTION("LEFT(INDEX(SPLIT(L481, "" ""), 4), 2)"),"13")</f>
        <v>13</v>
      </c>
      <c r="K481" s="2" t="s">
        <v>18928</v>
      </c>
      <c r="L481" s="4" t="s">
        <v>19297</v>
      </c>
    </row>
    <row r="482" spans="1:12">
      <c r="A482" s="1" t="s">
        <v>10568</v>
      </c>
      <c r="B482" s="1">
        <v>5</v>
      </c>
      <c r="C482" s="1" t="s">
        <v>19340</v>
      </c>
      <c r="D482" s="1" t="s">
        <v>10305</v>
      </c>
      <c r="E482" s="1" t="s">
        <v>19341</v>
      </c>
      <c r="H482" s="1" t="s">
        <v>19297</v>
      </c>
      <c r="J482" s="4" t="str">
        <f ca="1">IFERROR(__xludf.DUMMYFUNCTION("LEFT(INDEX(SPLIT(L482, "" ""), 4), 2)"),"13")</f>
        <v>13</v>
      </c>
      <c r="K482" s="2" t="s">
        <v>18827</v>
      </c>
      <c r="L482" s="4" t="s">
        <v>19297</v>
      </c>
    </row>
    <row r="483" spans="1:12">
      <c r="A483" s="1" t="s">
        <v>19342</v>
      </c>
      <c r="B483" s="1">
        <v>5</v>
      </c>
      <c r="C483" s="1" t="s">
        <v>19343</v>
      </c>
      <c r="D483" s="1" t="s">
        <v>10305</v>
      </c>
      <c r="E483" s="1" t="s">
        <v>19344</v>
      </c>
      <c r="H483" s="1" t="s">
        <v>19297</v>
      </c>
      <c r="J483" s="4" t="str">
        <f ca="1">IFERROR(__xludf.DUMMYFUNCTION("LEFT(INDEX(SPLIT(L483, "" ""), 4), 2)"),"13")</f>
        <v>13</v>
      </c>
      <c r="K483" s="2" t="s">
        <v>18928</v>
      </c>
      <c r="L483" s="4" t="s">
        <v>19297</v>
      </c>
    </row>
    <row r="484" spans="1:12">
      <c r="A484" s="1" t="s">
        <v>19345</v>
      </c>
      <c r="B484" s="1">
        <v>4</v>
      </c>
      <c r="C484" s="1" t="s">
        <v>19346</v>
      </c>
      <c r="D484" s="1" t="s">
        <v>10347</v>
      </c>
      <c r="E484" s="1" t="s">
        <v>19347</v>
      </c>
      <c r="H484" s="1" t="s">
        <v>19297</v>
      </c>
      <c r="J484" s="4" t="str">
        <f ca="1">IFERROR(__xludf.DUMMYFUNCTION("LEFT(INDEX(SPLIT(L484, "" ""), 4), 2)"),"13")</f>
        <v>13</v>
      </c>
      <c r="K484" s="2" t="s">
        <v>18928</v>
      </c>
      <c r="L484" s="4" t="s">
        <v>19297</v>
      </c>
    </row>
    <row r="485" spans="1:12">
      <c r="A485" s="1" t="s">
        <v>19237</v>
      </c>
      <c r="B485" s="1">
        <v>5</v>
      </c>
      <c r="C485" s="1" t="s">
        <v>19348</v>
      </c>
      <c r="D485" s="1" t="s">
        <v>18313</v>
      </c>
      <c r="E485" s="1" t="s">
        <v>19349</v>
      </c>
      <c r="H485" s="1" t="s">
        <v>19297</v>
      </c>
      <c r="J485" s="4" t="str">
        <f ca="1">IFERROR(__xludf.DUMMYFUNCTION("LEFT(INDEX(SPLIT(L485, "" ""), 4), 2)"),"13")</f>
        <v>13</v>
      </c>
      <c r="K485" s="2" t="s">
        <v>18997</v>
      </c>
      <c r="L485" s="4" t="s">
        <v>19297</v>
      </c>
    </row>
    <row r="486" spans="1:12">
      <c r="A486" s="1" t="s">
        <v>18925</v>
      </c>
      <c r="B486" s="1">
        <v>5</v>
      </c>
      <c r="C486" s="1" t="s">
        <v>19350</v>
      </c>
      <c r="D486" s="1" t="s">
        <v>10305</v>
      </c>
      <c r="E486" s="1" t="s">
        <v>19351</v>
      </c>
      <c r="H486" s="1" t="s">
        <v>19297</v>
      </c>
      <c r="J486" s="4" t="str">
        <f ca="1">IFERROR(__xludf.DUMMYFUNCTION("LEFT(INDEX(SPLIT(L486, "" ""), 4), 2)"),"13")</f>
        <v>13</v>
      </c>
      <c r="K486" s="2" t="s">
        <v>18928</v>
      </c>
      <c r="L486" s="4" t="s">
        <v>19297</v>
      </c>
    </row>
    <row r="487" spans="1:12">
      <c r="A487" s="1" t="s">
        <v>18929</v>
      </c>
      <c r="B487" s="1">
        <v>5</v>
      </c>
      <c r="C487" s="1" t="s">
        <v>19352</v>
      </c>
      <c r="D487" s="1" t="s">
        <v>10305</v>
      </c>
      <c r="E487" s="1" t="s">
        <v>19353</v>
      </c>
      <c r="H487" s="1" t="s">
        <v>19297</v>
      </c>
      <c r="J487" s="4" t="str">
        <f ca="1">IFERROR(__xludf.DUMMYFUNCTION("LEFT(INDEX(SPLIT(L487, "" ""), 4), 2)"),"13")</f>
        <v>13</v>
      </c>
      <c r="K487" s="2" t="s">
        <v>18932</v>
      </c>
      <c r="L487" s="4" t="s">
        <v>19297</v>
      </c>
    </row>
    <row r="488" spans="1:12">
      <c r="A488" s="1" t="s">
        <v>19187</v>
      </c>
      <c r="B488" s="1">
        <v>5</v>
      </c>
      <c r="C488" s="1" t="s">
        <v>19354</v>
      </c>
      <c r="D488" s="1" t="s">
        <v>10479</v>
      </c>
      <c r="E488" s="1" t="s">
        <v>19355</v>
      </c>
      <c r="H488" s="1" t="s">
        <v>19297</v>
      </c>
      <c r="J488" s="4" t="str">
        <f ca="1">IFERROR(__xludf.DUMMYFUNCTION("LEFT(INDEX(SPLIT(L488, "" ""), 4), 2)"),"13")</f>
        <v>13</v>
      </c>
      <c r="K488" s="2" t="s">
        <v>18928</v>
      </c>
      <c r="L488" s="4" t="s">
        <v>19297</v>
      </c>
    </row>
    <row r="489" spans="1:12">
      <c r="A489" s="1" t="s">
        <v>1398</v>
      </c>
      <c r="B489" s="1">
        <v>5</v>
      </c>
      <c r="C489" s="1" t="s">
        <v>19356</v>
      </c>
      <c r="D489" s="1" t="s">
        <v>10479</v>
      </c>
      <c r="E489" s="1" t="s">
        <v>19356</v>
      </c>
      <c r="H489" s="1" t="s">
        <v>19297</v>
      </c>
      <c r="J489" s="4" t="str">
        <f ca="1">IFERROR(__xludf.DUMMYFUNCTION("LEFT(INDEX(SPLIT(L489, "" ""), 4), 2)"),"13")</f>
        <v>13</v>
      </c>
      <c r="K489" s="2" t="s">
        <v>19357</v>
      </c>
      <c r="L489" s="4" t="s">
        <v>19297</v>
      </c>
    </row>
    <row r="490" spans="1:12">
      <c r="A490" s="1" t="s">
        <v>18929</v>
      </c>
      <c r="B490" s="1">
        <v>5</v>
      </c>
      <c r="C490" s="1" t="s">
        <v>19358</v>
      </c>
      <c r="D490" s="1" t="s">
        <v>10479</v>
      </c>
      <c r="E490" s="1" t="s">
        <v>19359</v>
      </c>
      <c r="H490" s="1" t="s">
        <v>19297</v>
      </c>
      <c r="J490" s="4" t="str">
        <f ca="1">IFERROR(__xludf.DUMMYFUNCTION("LEFT(INDEX(SPLIT(L490, "" ""), 4), 2)"),"13")</f>
        <v>13</v>
      </c>
      <c r="K490" s="2" t="s">
        <v>18932</v>
      </c>
      <c r="L490" s="4" t="s">
        <v>19297</v>
      </c>
    </row>
    <row r="491" spans="1:12">
      <c r="A491" s="1" t="s">
        <v>19360</v>
      </c>
      <c r="B491" s="1">
        <v>5</v>
      </c>
      <c r="C491" s="1" t="s">
        <v>19361</v>
      </c>
      <c r="D491" s="1" t="s">
        <v>10347</v>
      </c>
      <c r="E491" s="1" t="s">
        <v>19362</v>
      </c>
      <c r="H491" s="1" t="s">
        <v>19297</v>
      </c>
      <c r="J491" s="4" t="str">
        <f ca="1">IFERROR(__xludf.DUMMYFUNCTION("LEFT(INDEX(SPLIT(L491, "" ""), 4), 2)"),"13")</f>
        <v>13</v>
      </c>
      <c r="K491" s="2" t="s">
        <v>18827</v>
      </c>
      <c r="L491" s="4" t="s">
        <v>19297</v>
      </c>
    </row>
    <row r="492" spans="1:12">
      <c r="A492" s="1" t="s">
        <v>18903</v>
      </c>
      <c r="B492" s="1">
        <v>5</v>
      </c>
      <c r="C492" s="1" t="s">
        <v>1525</v>
      </c>
      <c r="D492" s="1" t="s">
        <v>10479</v>
      </c>
      <c r="E492" s="1" t="s">
        <v>1525</v>
      </c>
      <c r="H492" s="1" t="s">
        <v>19297</v>
      </c>
      <c r="J492" s="4" t="str">
        <f ca="1">IFERROR(__xludf.DUMMYFUNCTION("LEFT(INDEX(SPLIT(L492, "" ""), 4), 2)"),"13")</f>
        <v>13</v>
      </c>
      <c r="K492" s="2" t="s">
        <v>18827</v>
      </c>
      <c r="L492" s="4" t="s">
        <v>19297</v>
      </c>
    </row>
    <row r="493" spans="1:12">
      <c r="A493" s="1" t="s">
        <v>19363</v>
      </c>
      <c r="B493" s="1">
        <v>5</v>
      </c>
      <c r="C493" s="1" t="s">
        <v>19364</v>
      </c>
      <c r="D493" s="1" t="s">
        <v>10305</v>
      </c>
      <c r="E493" s="1" t="s">
        <v>5577</v>
      </c>
      <c r="H493" s="1" t="s">
        <v>19297</v>
      </c>
      <c r="J493" s="4" t="str">
        <f ca="1">IFERROR(__xludf.DUMMYFUNCTION("LEFT(INDEX(SPLIT(L493, "" ""), 4), 2)"),"13")</f>
        <v>13</v>
      </c>
      <c r="K493" s="2" t="s">
        <v>18928</v>
      </c>
      <c r="L493" s="4" t="s">
        <v>19297</v>
      </c>
    </row>
    <row r="494" spans="1:12">
      <c r="A494" s="1" t="s">
        <v>19365</v>
      </c>
      <c r="B494" s="1">
        <v>5</v>
      </c>
      <c r="C494" s="1" t="s">
        <v>19366</v>
      </c>
      <c r="D494" s="1" t="s">
        <v>10288</v>
      </c>
      <c r="E494" s="1" t="s">
        <v>19366</v>
      </c>
      <c r="H494" s="1" t="s">
        <v>19297</v>
      </c>
      <c r="J494" s="4" t="str">
        <f ca="1">IFERROR(__xludf.DUMMYFUNCTION("LEFT(INDEX(SPLIT(L494, "" ""), 4), 2)"),"13")</f>
        <v>13</v>
      </c>
      <c r="K494" s="2" t="s">
        <v>18827</v>
      </c>
      <c r="L494" s="4" t="s">
        <v>19297</v>
      </c>
    </row>
    <row r="495" spans="1:12">
      <c r="A495" s="1" t="s">
        <v>19367</v>
      </c>
      <c r="B495" s="1">
        <v>4</v>
      </c>
      <c r="C495" s="1" t="s">
        <v>19368</v>
      </c>
      <c r="D495" s="1" t="s">
        <v>10305</v>
      </c>
      <c r="E495" s="1" t="s">
        <v>19369</v>
      </c>
      <c r="H495" s="1" t="s">
        <v>19297</v>
      </c>
      <c r="J495" s="4" t="str">
        <f ca="1">IFERROR(__xludf.DUMMYFUNCTION("LEFT(INDEX(SPLIT(L495, "" ""), 4), 2)"),"13")</f>
        <v>13</v>
      </c>
      <c r="K495" s="2" t="s">
        <v>18345</v>
      </c>
      <c r="L495" s="4" t="s">
        <v>19297</v>
      </c>
    </row>
    <row r="496" spans="1:12">
      <c r="A496" s="1" t="s">
        <v>19370</v>
      </c>
      <c r="B496" s="1">
        <v>5</v>
      </c>
      <c r="C496" s="1" t="s">
        <v>19371</v>
      </c>
      <c r="D496" s="1" t="s">
        <v>19372</v>
      </c>
      <c r="E496" s="1" t="s">
        <v>19371</v>
      </c>
      <c r="H496" s="1" t="s">
        <v>19297</v>
      </c>
      <c r="J496" s="4" t="str">
        <f ca="1">IFERROR(__xludf.DUMMYFUNCTION("LEFT(INDEX(SPLIT(L496, "" ""), 4), 2)"),"13")</f>
        <v>13</v>
      </c>
      <c r="K496" s="2" t="s">
        <v>18348</v>
      </c>
      <c r="L496" s="4" t="s">
        <v>19297</v>
      </c>
    </row>
    <row r="497" spans="1:12">
      <c r="A497" s="1" t="s">
        <v>19373</v>
      </c>
      <c r="B497" s="1">
        <v>5</v>
      </c>
      <c r="C497" s="1" t="s">
        <v>7699</v>
      </c>
      <c r="D497" s="1" t="s">
        <v>10755</v>
      </c>
      <c r="E497" s="1" t="s">
        <v>19374</v>
      </c>
      <c r="H497" s="1" t="s">
        <v>19297</v>
      </c>
      <c r="J497" s="4" t="str">
        <f ca="1">IFERROR(__xludf.DUMMYFUNCTION("LEFT(INDEX(SPLIT(L497, "" ""), 4), 2)"),"13")</f>
        <v>13</v>
      </c>
      <c r="K497" s="2" t="s">
        <v>18278</v>
      </c>
      <c r="L497" s="4" t="s">
        <v>19297</v>
      </c>
    </row>
    <row r="498" spans="1:12">
      <c r="A498" s="1" t="s">
        <v>19375</v>
      </c>
      <c r="B498" s="1">
        <v>5</v>
      </c>
      <c r="C498" s="1" t="s">
        <v>7784</v>
      </c>
      <c r="D498" s="1" t="s">
        <v>19372</v>
      </c>
      <c r="E498" s="1" t="s">
        <v>19376</v>
      </c>
      <c r="H498" s="1" t="s">
        <v>19297</v>
      </c>
      <c r="J498" s="4" t="str">
        <f ca="1">IFERROR(__xludf.DUMMYFUNCTION("LEFT(INDEX(SPLIT(L498, "" ""), 4), 2)"),"13")</f>
        <v>13</v>
      </c>
      <c r="K498" s="2" t="s">
        <v>18278</v>
      </c>
      <c r="L498" s="4" t="s">
        <v>19297</v>
      </c>
    </row>
    <row r="499" spans="1:12">
      <c r="A499" s="1" t="s">
        <v>19377</v>
      </c>
      <c r="B499" s="1">
        <v>5</v>
      </c>
      <c r="C499" s="1" t="s">
        <v>19378</v>
      </c>
      <c r="D499" s="1" t="s">
        <v>10755</v>
      </c>
      <c r="E499" s="1" t="s">
        <v>19379</v>
      </c>
      <c r="H499" s="1" t="s">
        <v>19297</v>
      </c>
      <c r="J499" s="4" t="str">
        <f ca="1">IFERROR(__xludf.DUMMYFUNCTION("LEFT(INDEX(SPLIT(L499, "" ""), 4), 2)"),"13")</f>
        <v>13</v>
      </c>
      <c r="K499" s="2" t="s">
        <v>19380</v>
      </c>
      <c r="L499" s="4" t="s">
        <v>19297</v>
      </c>
    </row>
    <row r="500" spans="1:12">
      <c r="A500" s="1" t="s">
        <v>19381</v>
      </c>
      <c r="B500" s="1">
        <v>4</v>
      </c>
      <c r="C500" s="1" t="s">
        <v>19382</v>
      </c>
      <c r="D500" s="1" t="s">
        <v>19372</v>
      </c>
      <c r="E500" s="1" t="s">
        <v>19383</v>
      </c>
      <c r="H500" s="1" t="s">
        <v>19297</v>
      </c>
      <c r="J500" s="4" t="str">
        <f ca="1">IFERROR(__xludf.DUMMYFUNCTION("LEFT(INDEX(SPLIT(L500, "" ""), 4), 2)"),"13")</f>
        <v>13</v>
      </c>
      <c r="K500" s="2" t="s">
        <v>18648</v>
      </c>
      <c r="L500" s="4" t="s">
        <v>19297</v>
      </c>
    </row>
    <row r="501" spans="1:12">
      <c r="A501" s="1" t="s">
        <v>7686</v>
      </c>
      <c r="B501" s="1">
        <v>5</v>
      </c>
      <c r="C501" s="1" t="s">
        <v>7687</v>
      </c>
      <c r="D501" s="1" t="s">
        <v>10305</v>
      </c>
      <c r="E501" s="1" t="s">
        <v>19384</v>
      </c>
      <c r="H501" s="1" t="s">
        <v>19297</v>
      </c>
      <c r="J501" s="4" t="str">
        <f ca="1">IFERROR(__xludf.DUMMYFUNCTION("LEFT(INDEX(SPLIT(L501, "" ""), 4), 2)"),"13")</f>
        <v>13</v>
      </c>
      <c r="K501" s="2" t="s">
        <v>18278</v>
      </c>
      <c r="L501" s="4" t="s">
        <v>19297</v>
      </c>
    </row>
    <row r="502" spans="1:12">
      <c r="A502" s="1" t="s">
        <v>7520</v>
      </c>
      <c r="B502" s="1">
        <v>5</v>
      </c>
      <c r="C502" s="1" t="s">
        <v>19385</v>
      </c>
      <c r="D502" s="1" t="s">
        <v>10300</v>
      </c>
      <c r="E502" s="1" t="s">
        <v>19385</v>
      </c>
      <c r="H502" s="1" t="s">
        <v>19297</v>
      </c>
      <c r="J502" s="4" t="str">
        <f ca="1">IFERROR(__xludf.DUMMYFUNCTION("LEFT(INDEX(SPLIT(L502, "" ""), 4), 2)"),"13")</f>
        <v>13</v>
      </c>
      <c r="K502" s="2" t="s">
        <v>19386</v>
      </c>
      <c r="L502" s="4" t="s">
        <v>19297</v>
      </c>
    </row>
    <row r="503" spans="1:12">
      <c r="A503" s="1" t="s">
        <v>19387</v>
      </c>
      <c r="B503" s="1">
        <v>5</v>
      </c>
      <c r="C503" s="1" t="s">
        <v>9090</v>
      </c>
      <c r="D503" s="1" t="s">
        <v>10293</v>
      </c>
      <c r="E503" s="1" t="s">
        <v>19388</v>
      </c>
      <c r="H503" s="1" t="s">
        <v>19297</v>
      </c>
      <c r="J503" s="4" t="str">
        <f ca="1">IFERROR(__xludf.DUMMYFUNCTION("LEFT(INDEX(SPLIT(L503, "" ""), 4), 2)"),"13")</f>
        <v>13</v>
      </c>
      <c r="K503" s="2" t="s">
        <v>18278</v>
      </c>
      <c r="L503" s="4" t="s">
        <v>19297</v>
      </c>
    </row>
    <row r="504" spans="1:12">
      <c r="A504" s="1" t="s">
        <v>12087</v>
      </c>
      <c r="B504" s="1">
        <v>5</v>
      </c>
      <c r="C504" s="1" t="s">
        <v>19389</v>
      </c>
      <c r="D504" s="1" t="s">
        <v>10736</v>
      </c>
      <c r="E504" s="1" t="s">
        <v>19390</v>
      </c>
      <c r="H504" s="1" t="s">
        <v>19297</v>
      </c>
      <c r="J504" s="4" t="str">
        <f ca="1">IFERROR(__xludf.DUMMYFUNCTION("LEFT(INDEX(SPLIT(L504, "" ""), 4), 2)"),"13")</f>
        <v>13</v>
      </c>
      <c r="K504" s="2" t="s">
        <v>18300</v>
      </c>
      <c r="L504" s="4" t="s">
        <v>19297</v>
      </c>
    </row>
    <row r="505" spans="1:12">
      <c r="A505" s="1" t="s">
        <v>19391</v>
      </c>
      <c r="B505" s="1">
        <v>5</v>
      </c>
      <c r="C505" s="1" t="s">
        <v>7678</v>
      </c>
      <c r="D505" s="1" t="s">
        <v>10479</v>
      </c>
      <c r="E505" s="1" t="s">
        <v>19392</v>
      </c>
      <c r="H505" s="1" t="s">
        <v>19297</v>
      </c>
      <c r="J505" s="4" t="str">
        <f ca="1">IFERROR(__xludf.DUMMYFUNCTION("LEFT(INDEX(SPLIT(L505, "" ""), 4), 2)"),"13")</f>
        <v>13</v>
      </c>
      <c r="K505" s="2" t="s">
        <v>18278</v>
      </c>
      <c r="L505" s="4" t="s">
        <v>19297</v>
      </c>
    </row>
    <row r="506" spans="1:12">
      <c r="A506" s="1" t="s">
        <v>19393</v>
      </c>
      <c r="B506" s="1">
        <v>5</v>
      </c>
      <c r="C506" s="1" t="s">
        <v>19394</v>
      </c>
      <c r="D506" s="1" t="s">
        <v>19372</v>
      </c>
      <c r="E506" s="1" t="s">
        <v>19395</v>
      </c>
      <c r="H506" s="1" t="s">
        <v>19297</v>
      </c>
      <c r="J506" s="4" t="str">
        <f ca="1">IFERROR(__xludf.DUMMYFUNCTION("LEFT(INDEX(SPLIT(L506, "" ""), 4), 2)"),"13")</f>
        <v>13</v>
      </c>
      <c r="K506" s="2" t="s">
        <v>18278</v>
      </c>
      <c r="L506" s="4" t="s">
        <v>19297</v>
      </c>
    </row>
    <row r="507" spans="1:12">
      <c r="A507" s="1" t="s">
        <v>19396</v>
      </c>
      <c r="B507" s="1">
        <v>5</v>
      </c>
      <c r="C507" s="1" t="s">
        <v>19397</v>
      </c>
      <c r="D507" s="1" t="s">
        <v>19372</v>
      </c>
      <c r="E507" s="1" t="s">
        <v>19398</v>
      </c>
      <c r="H507" s="1" t="s">
        <v>19297</v>
      </c>
      <c r="J507" s="4" t="str">
        <f ca="1">IFERROR(__xludf.DUMMYFUNCTION("LEFT(INDEX(SPLIT(L507, "" ""), 4), 2)"),"13")</f>
        <v>13</v>
      </c>
      <c r="K507" s="2" t="s">
        <v>19399</v>
      </c>
      <c r="L507" s="4" t="s">
        <v>19297</v>
      </c>
    </row>
    <row r="508" spans="1:12">
      <c r="A508" s="1" t="s">
        <v>19400</v>
      </c>
      <c r="B508" s="1">
        <v>5</v>
      </c>
      <c r="C508" s="1" t="s">
        <v>19401</v>
      </c>
      <c r="D508" s="1" t="s">
        <v>10755</v>
      </c>
      <c r="E508" s="1" t="s">
        <v>19402</v>
      </c>
      <c r="H508" s="1" t="s">
        <v>19297</v>
      </c>
      <c r="J508" s="4" t="str">
        <f ca="1">IFERROR(__xludf.DUMMYFUNCTION("LEFT(INDEX(SPLIT(L508, "" ""), 4), 2)"),"13")</f>
        <v>13</v>
      </c>
      <c r="K508" s="2" t="s">
        <v>18278</v>
      </c>
      <c r="L508" s="4" t="s">
        <v>19297</v>
      </c>
    </row>
    <row r="509" spans="1:12">
      <c r="A509" s="1" t="s">
        <v>11016</v>
      </c>
      <c r="B509" s="1">
        <v>5</v>
      </c>
      <c r="C509" s="1" t="s">
        <v>19403</v>
      </c>
      <c r="D509" s="1" t="s">
        <v>10479</v>
      </c>
      <c r="E509" s="1" t="s">
        <v>19404</v>
      </c>
      <c r="H509" s="1" t="s">
        <v>19297</v>
      </c>
      <c r="J509" s="4" t="str">
        <f ca="1">IFERROR(__xludf.DUMMYFUNCTION("LEFT(INDEX(SPLIT(L509, "" ""), 4), 2)"),"13")</f>
        <v>13</v>
      </c>
      <c r="K509" s="2" t="s">
        <v>18300</v>
      </c>
      <c r="L509" s="4" t="s">
        <v>19297</v>
      </c>
    </row>
    <row r="510" spans="1:12">
      <c r="A510" s="1" t="s">
        <v>19405</v>
      </c>
      <c r="B510" s="1">
        <v>5</v>
      </c>
      <c r="C510" s="1" t="s">
        <v>19406</v>
      </c>
      <c r="D510" s="1" t="s">
        <v>10743</v>
      </c>
      <c r="E510" s="1" t="s">
        <v>19407</v>
      </c>
      <c r="H510" s="1" t="s">
        <v>19297</v>
      </c>
      <c r="J510" s="4" t="str">
        <f ca="1">IFERROR(__xludf.DUMMYFUNCTION("LEFT(INDEX(SPLIT(L510, "" ""), 4), 2)"),"13")</f>
        <v>13</v>
      </c>
      <c r="K510" s="2" t="s">
        <v>18573</v>
      </c>
      <c r="L510" s="4" t="s">
        <v>19297</v>
      </c>
    </row>
    <row r="511" spans="1:12">
      <c r="A511" s="1" t="s">
        <v>19408</v>
      </c>
      <c r="B511" s="1">
        <v>5</v>
      </c>
      <c r="C511" s="1" t="s">
        <v>19409</v>
      </c>
      <c r="D511" s="1" t="s">
        <v>10743</v>
      </c>
      <c r="E511" s="1" t="s">
        <v>19410</v>
      </c>
      <c r="H511" s="1" t="s">
        <v>19297</v>
      </c>
      <c r="J511" s="4" t="str">
        <f ca="1">IFERROR(__xludf.DUMMYFUNCTION("LEFT(INDEX(SPLIT(L511, "" ""), 4), 2)"),"13")</f>
        <v>13</v>
      </c>
      <c r="K511" s="2" t="s">
        <v>18278</v>
      </c>
      <c r="L511" s="4" t="s">
        <v>19297</v>
      </c>
    </row>
    <row r="512" spans="1:12">
      <c r="A512" s="1" t="s">
        <v>5006</v>
      </c>
      <c r="B512" s="1">
        <v>5</v>
      </c>
      <c r="C512" s="1" t="s">
        <v>19411</v>
      </c>
      <c r="D512" s="1" t="s">
        <v>10755</v>
      </c>
      <c r="E512" s="1" t="s">
        <v>19412</v>
      </c>
      <c r="H512" s="1" t="s">
        <v>19297</v>
      </c>
      <c r="J512" s="4" t="str">
        <f ca="1">IFERROR(__xludf.DUMMYFUNCTION("LEFT(INDEX(SPLIT(L512, "" ""), 4), 2)"),"13")</f>
        <v>13</v>
      </c>
      <c r="K512" s="2" t="s">
        <v>18300</v>
      </c>
      <c r="L512" s="4" t="s">
        <v>19297</v>
      </c>
    </row>
    <row r="513" spans="1:12">
      <c r="A513" s="1" t="s">
        <v>4780</v>
      </c>
      <c r="B513" s="1">
        <v>5</v>
      </c>
      <c r="C513" s="1" t="s">
        <v>19413</v>
      </c>
      <c r="D513" s="1" t="s">
        <v>19372</v>
      </c>
      <c r="E513" s="1" t="s">
        <v>19414</v>
      </c>
      <c r="H513" s="1" t="s">
        <v>19297</v>
      </c>
      <c r="J513" s="4" t="str">
        <f ca="1">IFERROR(__xludf.DUMMYFUNCTION("LEFT(INDEX(SPLIT(L513, "" ""), 4), 2)"),"13")</f>
        <v>13</v>
      </c>
      <c r="K513" s="2" t="s">
        <v>18300</v>
      </c>
      <c r="L513" s="4" t="s">
        <v>19297</v>
      </c>
    </row>
    <row r="514" spans="1:12">
      <c r="A514" s="1" t="s">
        <v>11064</v>
      </c>
      <c r="B514" s="1">
        <v>5</v>
      </c>
      <c r="C514" s="1" t="s">
        <v>19415</v>
      </c>
      <c r="D514" s="1" t="s">
        <v>10347</v>
      </c>
      <c r="E514" s="1" t="s">
        <v>11066</v>
      </c>
      <c r="H514" s="1" t="s">
        <v>19297</v>
      </c>
      <c r="J514" s="4" t="str">
        <f ca="1">IFERROR(__xludf.DUMMYFUNCTION("LEFT(INDEX(SPLIT(L514, "" ""), 4), 2)"),"13")</f>
        <v>13</v>
      </c>
      <c r="K514" s="2" t="s">
        <v>18300</v>
      </c>
      <c r="L514" s="4" t="s">
        <v>19297</v>
      </c>
    </row>
    <row r="515" spans="1:12">
      <c r="A515" s="1" t="s">
        <v>18604</v>
      </c>
      <c r="B515" s="1">
        <v>5</v>
      </c>
      <c r="C515" s="1" t="s">
        <v>19416</v>
      </c>
      <c r="D515" s="1" t="s">
        <v>10743</v>
      </c>
      <c r="E515" s="1" t="s">
        <v>19417</v>
      </c>
      <c r="H515" s="1" t="s">
        <v>19297</v>
      </c>
      <c r="J515" s="4" t="str">
        <f ca="1">IFERROR(__xludf.DUMMYFUNCTION("LEFT(INDEX(SPLIT(L515, "" ""), 4), 2)"),"13")</f>
        <v>13</v>
      </c>
      <c r="K515" s="2" t="s">
        <v>18607</v>
      </c>
      <c r="L515" s="4" t="s">
        <v>19297</v>
      </c>
    </row>
    <row r="516" spans="1:12">
      <c r="A516" s="1" t="s">
        <v>10841</v>
      </c>
      <c r="B516" s="1">
        <v>4</v>
      </c>
      <c r="C516" s="1" t="s">
        <v>19418</v>
      </c>
      <c r="D516" s="1" t="s">
        <v>19372</v>
      </c>
      <c r="E516" s="1" t="s">
        <v>19419</v>
      </c>
      <c r="H516" s="1" t="s">
        <v>19297</v>
      </c>
      <c r="J516" s="4" t="str">
        <f ca="1">IFERROR(__xludf.DUMMYFUNCTION("LEFT(INDEX(SPLIT(L516, "" ""), 4), 2)"),"13")</f>
        <v>13</v>
      </c>
      <c r="K516" s="2" t="s">
        <v>18300</v>
      </c>
      <c r="L516" s="4" t="s">
        <v>19297</v>
      </c>
    </row>
    <row r="517" spans="1:12">
      <c r="A517" s="1" t="s">
        <v>19420</v>
      </c>
      <c r="B517" s="1">
        <v>5</v>
      </c>
      <c r="C517" s="1" t="s">
        <v>19421</v>
      </c>
      <c r="D517" s="1" t="s">
        <v>10743</v>
      </c>
      <c r="E517" s="1" t="s">
        <v>19421</v>
      </c>
      <c r="H517" s="1" t="s">
        <v>19297</v>
      </c>
      <c r="J517" s="4" t="str">
        <f ca="1">IFERROR(__xludf.DUMMYFUNCTION("LEFT(INDEX(SPLIT(L517, "" ""), 4), 2)"),"13")</f>
        <v>13</v>
      </c>
      <c r="K517" s="2" t="s">
        <v>18348</v>
      </c>
      <c r="L517" s="4" t="s">
        <v>19297</v>
      </c>
    </row>
    <row r="518" spans="1:12">
      <c r="A518" s="1" t="s">
        <v>6563</v>
      </c>
      <c r="B518" s="1">
        <v>5</v>
      </c>
      <c r="C518" s="1" t="s">
        <v>101</v>
      </c>
      <c r="D518" s="1" t="s">
        <v>10743</v>
      </c>
      <c r="E518" s="1" t="s">
        <v>19422</v>
      </c>
      <c r="H518" s="1" t="s">
        <v>19297</v>
      </c>
      <c r="J518" s="4" t="str">
        <f ca="1">IFERROR(__xludf.DUMMYFUNCTION("LEFT(INDEX(SPLIT(L518, "" ""), 4), 2)"),"13")</f>
        <v>13</v>
      </c>
      <c r="K518" s="2" t="s">
        <v>18278</v>
      </c>
      <c r="L518" s="4" t="s">
        <v>19297</v>
      </c>
    </row>
    <row r="519" spans="1:12">
      <c r="A519" s="1" t="s">
        <v>12071</v>
      </c>
      <c r="B519" s="1">
        <v>5</v>
      </c>
      <c r="C519" s="1" t="s">
        <v>19423</v>
      </c>
      <c r="D519" s="1" t="s">
        <v>10755</v>
      </c>
      <c r="E519" s="1" t="s">
        <v>19424</v>
      </c>
      <c r="H519" s="1" t="s">
        <v>19297</v>
      </c>
      <c r="J519" s="4" t="str">
        <f ca="1">IFERROR(__xludf.DUMMYFUNCTION("LEFT(INDEX(SPLIT(L519, "" ""), 4), 2)"),"13")</f>
        <v>13</v>
      </c>
      <c r="K519" s="2" t="s">
        <v>18300</v>
      </c>
      <c r="L519" s="4" t="s">
        <v>19297</v>
      </c>
    </row>
    <row r="520" spans="1:12">
      <c r="A520" s="1" t="s">
        <v>19425</v>
      </c>
      <c r="B520" s="1">
        <v>4</v>
      </c>
      <c r="C520" s="1" t="s">
        <v>19426</v>
      </c>
      <c r="D520" s="1" t="s">
        <v>19372</v>
      </c>
      <c r="E520" s="1" t="s">
        <v>19426</v>
      </c>
      <c r="H520" s="1" t="s">
        <v>19297</v>
      </c>
      <c r="J520" s="4" t="str">
        <f ca="1">IFERROR(__xludf.DUMMYFUNCTION("LEFT(INDEX(SPLIT(L520, "" ""), 4), 2)"),"13")</f>
        <v>13</v>
      </c>
      <c r="K520" s="2" t="s">
        <v>18348</v>
      </c>
      <c r="L520" s="4" t="s">
        <v>19297</v>
      </c>
    </row>
    <row r="521" spans="1:12">
      <c r="A521" s="1" t="s">
        <v>12110</v>
      </c>
      <c r="B521" s="1">
        <v>5</v>
      </c>
      <c r="C521" s="1" t="s">
        <v>19427</v>
      </c>
      <c r="D521" s="1" t="s">
        <v>10755</v>
      </c>
      <c r="E521" s="1" t="s">
        <v>19428</v>
      </c>
      <c r="H521" s="1" t="s">
        <v>19297</v>
      </c>
      <c r="J521" s="4" t="str">
        <f ca="1">IFERROR(__xludf.DUMMYFUNCTION("LEFT(INDEX(SPLIT(L521, "" ""), 4), 2)"),"13")</f>
        <v>13</v>
      </c>
      <c r="K521" s="2" t="s">
        <v>18300</v>
      </c>
      <c r="L521" s="4" t="s">
        <v>19297</v>
      </c>
    </row>
    <row r="522" spans="1:12">
      <c r="A522" s="1" t="s">
        <v>12084</v>
      </c>
      <c r="B522" s="1">
        <v>5</v>
      </c>
      <c r="C522" s="1" t="s">
        <v>19429</v>
      </c>
      <c r="D522" s="1" t="s">
        <v>19372</v>
      </c>
      <c r="E522" s="1" t="s">
        <v>12086</v>
      </c>
      <c r="H522" s="1" t="s">
        <v>19297</v>
      </c>
      <c r="J522" s="4" t="str">
        <f ca="1">IFERROR(__xludf.DUMMYFUNCTION("LEFT(INDEX(SPLIT(L522, "" ""), 4), 2)"),"13")</f>
        <v>13</v>
      </c>
      <c r="K522" s="2" t="s">
        <v>18300</v>
      </c>
      <c r="L522" s="4" t="s">
        <v>19297</v>
      </c>
    </row>
    <row r="523" spans="1:12">
      <c r="A523" s="1" t="s">
        <v>12081</v>
      </c>
      <c r="B523" s="1">
        <v>5</v>
      </c>
      <c r="C523" s="1" t="s">
        <v>19430</v>
      </c>
      <c r="D523" s="1" t="s">
        <v>10288</v>
      </c>
      <c r="E523" s="1" t="s">
        <v>12083</v>
      </c>
      <c r="H523" s="1" t="s">
        <v>19297</v>
      </c>
      <c r="J523" s="4" t="str">
        <f ca="1">IFERROR(__xludf.DUMMYFUNCTION("LEFT(INDEX(SPLIT(L523, "" ""), 4), 2)"),"13")</f>
        <v>13</v>
      </c>
      <c r="K523" s="2" t="s">
        <v>18300</v>
      </c>
      <c r="L523" s="4" t="s">
        <v>19297</v>
      </c>
    </row>
    <row r="524" spans="1:12">
      <c r="A524" s="1" t="s">
        <v>12075</v>
      </c>
      <c r="B524" s="1">
        <v>5</v>
      </c>
      <c r="C524" s="1" t="s">
        <v>19431</v>
      </c>
      <c r="D524" s="1" t="s">
        <v>10743</v>
      </c>
      <c r="E524" s="1" t="s">
        <v>12077</v>
      </c>
      <c r="H524" s="1" t="s">
        <v>19297</v>
      </c>
      <c r="J524" s="4" t="str">
        <f ca="1">IFERROR(__xludf.DUMMYFUNCTION("LEFT(INDEX(SPLIT(L524, "" ""), 4), 2)"),"13")</f>
        <v>13</v>
      </c>
      <c r="K524" s="2" t="s">
        <v>18300</v>
      </c>
      <c r="L524" s="4" t="s">
        <v>19297</v>
      </c>
    </row>
    <row r="525" spans="1:12">
      <c r="A525" s="1" t="s">
        <v>11394</v>
      </c>
      <c r="B525" s="1">
        <v>5</v>
      </c>
      <c r="C525" s="1" t="s">
        <v>11395</v>
      </c>
      <c r="D525" s="1" t="s">
        <v>19372</v>
      </c>
      <c r="E525" s="1" t="s">
        <v>19432</v>
      </c>
      <c r="H525" s="1" t="s">
        <v>19297</v>
      </c>
      <c r="J525" s="4" t="str">
        <f ca="1">IFERROR(__xludf.DUMMYFUNCTION("LEFT(INDEX(SPLIT(L525, "" ""), 4), 2)"),"13")</f>
        <v>13</v>
      </c>
      <c r="K525" s="2" t="s">
        <v>18300</v>
      </c>
      <c r="L525" s="4" t="s">
        <v>19297</v>
      </c>
    </row>
    <row r="526" spans="1:12">
      <c r="A526" s="1" t="s">
        <v>10835</v>
      </c>
      <c r="B526" s="1">
        <v>5</v>
      </c>
      <c r="C526" s="1" t="s">
        <v>19433</v>
      </c>
      <c r="D526" s="1" t="s">
        <v>19372</v>
      </c>
      <c r="E526" s="1" t="s">
        <v>19434</v>
      </c>
      <c r="H526" s="1" t="s">
        <v>19297</v>
      </c>
      <c r="J526" s="4" t="str">
        <f ca="1">IFERROR(__xludf.DUMMYFUNCTION("LEFT(INDEX(SPLIT(L526, "" ""), 4), 2)"),"13")</f>
        <v>13</v>
      </c>
      <c r="K526" s="2" t="s">
        <v>18300</v>
      </c>
      <c r="L526" s="4" t="s">
        <v>19297</v>
      </c>
    </row>
    <row r="527" spans="1:12">
      <c r="A527" s="1" t="s">
        <v>6576</v>
      </c>
      <c r="B527" s="1">
        <v>5</v>
      </c>
      <c r="C527" s="1" t="s">
        <v>6577</v>
      </c>
      <c r="D527" s="1" t="s">
        <v>10755</v>
      </c>
      <c r="E527" s="1" t="s">
        <v>19435</v>
      </c>
      <c r="H527" s="1" t="s">
        <v>19297</v>
      </c>
      <c r="J527" s="4" t="str">
        <f ca="1">IFERROR(__xludf.DUMMYFUNCTION("LEFT(INDEX(SPLIT(L527, "" ""), 4), 2)"),"13")</f>
        <v>13</v>
      </c>
      <c r="K527" s="2" t="s">
        <v>18278</v>
      </c>
      <c r="L527" s="4" t="s">
        <v>19297</v>
      </c>
    </row>
    <row r="528" spans="1:12">
      <c r="A528" s="1" t="s">
        <v>19436</v>
      </c>
      <c r="B528" s="1">
        <v>5</v>
      </c>
      <c r="C528" s="1" t="s">
        <v>19437</v>
      </c>
      <c r="D528" s="1" t="s">
        <v>10743</v>
      </c>
      <c r="E528" s="1" t="s">
        <v>19438</v>
      </c>
      <c r="H528" s="1" t="s">
        <v>19297</v>
      </c>
      <c r="J528" s="4" t="str">
        <f ca="1">IFERROR(__xludf.DUMMYFUNCTION("LEFT(INDEX(SPLIT(L528, "" ""), 4), 2)"),"13")</f>
        <v>13</v>
      </c>
      <c r="K528" s="2" t="s">
        <v>19439</v>
      </c>
      <c r="L528" s="4" t="s">
        <v>19297</v>
      </c>
    </row>
    <row r="529" spans="1:12">
      <c r="A529" s="1" t="s">
        <v>19440</v>
      </c>
      <c r="B529" s="1">
        <v>5</v>
      </c>
      <c r="C529" s="1" t="s">
        <v>7680</v>
      </c>
      <c r="D529" s="1" t="s">
        <v>10778</v>
      </c>
      <c r="E529" s="1" t="s">
        <v>19441</v>
      </c>
      <c r="H529" s="1" t="s">
        <v>19297</v>
      </c>
      <c r="J529" s="4" t="str">
        <f ca="1">IFERROR(__xludf.DUMMYFUNCTION("LEFT(INDEX(SPLIT(L529, "" ""), 4), 2)"),"13")</f>
        <v>13</v>
      </c>
      <c r="K529" s="2" t="s">
        <v>18278</v>
      </c>
      <c r="L529" s="4" t="s">
        <v>19297</v>
      </c>
    </row>
    <row r="530" spans="1:12">
      <c r="A530" s="1" t="s">
        <v>11614</v>
      </c>
      <c r="B530" s="1">
        <v>2</v>
      </c>
      <c r="C530" s="1" t="s">
        <v>19442</v>
      </c>
      <c r="D530" s="1" t="s">
        <v>19372</v>
      </c>
      <c r="E530" s="1" t="s">
        <v>11616</v>
      </c>
      <c r="H530" s="1" t="s">
        <v>19297</v>
      </c>
      <c r="J530" s="4" t="str">
        <f ca="1">IFERROR(__xludf.DUMMYFUNCTION("LEFT(INDEX(SPLIT(L530, "" ""), 4), 2)"),"13")</f>
        <v>13</v>
      </c>
      <c r="K530" s="2" t="s">
        <v>18300</v>
      </c>
      <c r="L530" s="4" t="s">
        <v>19297</v>
      </c>
    </row>
    <row r="531" spans="1:12">
      <c r="A531" s="1" t="s">
        <v>11405</v>
      </c>
      <c r="B531" s="1">
        <v>5</v>
      </c>
      <c r="C531" s="1" t="s">
        <v>11406</v>
      </c>
      <c r="D531" s="1" t="s">
        <v>19372</v>
      </c>
      <c r="E531" s="1" t="s">
        <v>11407</v>
      </c>
      <c r="H531" s="1" t="s">
        <v>19297</v>
      </c>
      <c r="J531" s="4" t="str">
        <f ca="1">IFERROR(__xludf.DUMMYFUNCTION("LEFT(INDEX(SPLIT(L531, "" ""), 4), 2)"),"13")</f>
        <v>13</v>
      </c>
      <c r="K531" s="2" t="s">
        <v>18300</v>
      </c>
      <c r="L531" s="4" t="s">
        <v>19297</v>
      </c>
    </row>
    <row r="532" spans="1:12">
      <c r="A532" s="1" t="s">
        <v>12068</v>
      </c>
      <c r="B532" s="1">
        <v>5</v>
      </c>
      <c r="C532" s="1" t="s">
        <v>19443</v>
      </c>
      <c r="D532" s="1" t="s">
        <v>19372</v>
      </c>
      <c r="E532" s="1" t="s">
        <v>12070</v>
      </c>
      <c r="H532" s="1" t="s">
        <v>19297</v>
      </c>
      <c r="J532" s="4" t="str">
        <f ca="1">IFERROR(__xludf.DUMMYFUNCTION("LEFT(INDEX(SPLIT(L532, "" ""), 4), 2)"),"13")</f>
        <v>13</v>
      </c>
      <c r="K532" s="2" t="s">
        <v>18300</v>
      </c>
      <c r="L532" s="4" t="s">
        <v>19297</v>
      </c>
    </row>
    <row r="533" spans="1:12">
      <c r="A533" s="1" t="s">
        <v>10854</v>
      </c>
      <c r="B533" s="1">
        <v>5</v>
      </c>
      <c r="C533" s="1" t="s">
        <v>19444</v>
      </c>
      <c r="D533" s="1" t="s">
        <v>10293</v>
      </c>
      <c r="E533" s="1" t="s">
        <v>10856</v>
      </c>
      <c r="H533" s="1" t="s">
        <v>19297</v>
      </c>
      <c r="J533" s="4" t="str">
        <f ca="1">IFERROR(__xludf.DUMMYFUNCTION("LEFT(INDEX(SPLIT(L533, "" ""), 4), 2)"),"13")</f>
        <v>13</v>
      </c>
      <c r="K533" s="2" t="s">
        <v>18300</v>
      </c>
      <c r="L533" s="4" t="s">
        <v>19297</v>
      </c>
    </row>
    <row r="534" spans="1:12">
      <c r="A534" s="1" t="s">
        <v>19445</v>
      </c>
      <c r="B534" s="1">
        <v>5</v>
      </c>
      <c r="C534" s="1" t="s">
        <v>7684</v>
      </c>
      <c r="D534" s="1" t="s">
        <v>10736</v>
      </c>
      <c r="E534" s="1" t="s">
        <v>19446</v>
      </c>
      <c r="H534" s="1" t="s">
        <v>19297</v>
      </c>
      <c r="J534" s="4" t="str">
        <f ca="1">IFERROR(__xludf.DUMMYFUNCTION("LEFT(INDEX(SPLIT(L534, "" ""), 4), 2)"),"13")</f>
        <v>13</v>
      </c>
      <c r="K534" s="2" t="s">
        <v>18278</v>
      </c>
      <c r="L534" s="4" t="s">
        <v>19297</v>
      </c>
    </row>
    <row r="535" spans="1:12">
      <c r="A535" s="1" t="s">
        <v>12103</v>
      </c>
      <c r="B535" s="1">
        <v>5</v>
      </c>
      <c r="C535" s="1" t="s">
        <v>12104</v>
      </c>
      <c r="D535" s="1" t="s">
        <v>19372</v>
      </c>
      <c r="E535" s="1" t="s">
        <v>19447</v>
      </c>
      <c r="H535" s="1" t="s">
        <v>19297</v>
      </c>
      <c r="J535" s="4" t="str">
        <f ca="1">IFERROR(__xludf.DUMMYFUNCTION("LEFT(INDEX(SPLIT(L535, "" ""), 4), 2)"),"13")</f>
        <v>13</v>
      </c>
      <c r="K535" s="2" t="s">
        <v>18300</v>
      </c>
      <c r="L535" s="4" t="s">
        <v>19297</v>
      </c>
    </row>
    <row r="536" spans="1:12">
      <c r="A536" s="1" t="s">
        <v>11105</v>
      </c>
      <c r="B536" s="1">
        <v>5</v>
      </c>
      <c r="C536" s="1" t="s">
        <v>11106</v>
      </c>
      <c r="D536" s="1" t="s">
        <v>19372</v>
      </c>
      <c r="E536" s="1" t="s">
        <v>19448</v>
      </c>
      <c r="H536" s="1" t="s">
        <v>19297</v>
      </c>
      <c r="J536" s="4" t="str">
        <f ca="1">IFERROR(__xludf.DUMMYFUNCTION("LEFT(INDEX(SPLIT(L536, "" ""), 4), 2)"),"13")</f>
        <v>13</v>
      </c>
      <c r="K536" s="2" t="s">
        <v>18300</v>
      </c>
      <c r="L536" s="4" t="s">
        <v>19297</v>
      </c>
    </row>
    <row r="537" spans="1:12">
      <c r="A537" s="1" t="s">
        <v>10838</v>
      </c>
      <c r="B537" s="1">
        <v>5</v>
      </c>
      <c r="C537" s="1" t="s">
        <v>19449</v>
      </c>
      <c r="D537" s="1" t="s">
        <v>10736</v>
      </c>
      <c r="E537" s="1" t="s">
        <v>10840</v>
      </c>
      <c r="H537" s="1" t="s">
        <v>19297</v>
      </c>
      <c r="J537" s="4" t="str">
        <f ca="1">IFERROR(__xludf.DUMMYFUNCTION("LEFT(INDEX(SPLIT(L537, "" ""), 4), 2)"),"13")</f>
        <v>13</v>
      </c>
      <c r="K537" s="2" t="s">
        <v>18300</v>
      </c>
      <c r="L537" s="4" t="s">
        <v>19297</v>
      </c>
    </row>
    <row r="538" spans="1:12">
      <c r="A538" s="1" t="s">
        <v>10919</v>
      </c>
      <c r="B538" s="1">
        <v>5</v>
      </c>
      <c r="C538" s="1" t="s">
        <v>10920</v>
      </c>
      <c r="D538" s="1" t="s">
        <v>19372</v>
      </c>
      <c r="E538" s="1" t="s">
        <v>19450</v>
      </c>
      <c r="H538" s="1" t="s">
        <v>19297</v>
      </c>
      <c r="J538" s="4" t="str">
        <f ca="1">IFERROR(__xludf.DUMMYFUNCTION("LEFT(INDEX(SPLIT(L538, "" ""), 4), 2)"),"13")</f>
        <v>13</v>
      </c>
      <c r="K538" s="2" t="s">
        <v>18300</v>
      </c>
      <c r="L538" s="4" t="s">
        <v>19297</v>
      </c>
    </row>
    <row r="539" spans="1:12">
      <c r="A539" s="1" t="s">
        <v>19451</v>
      </c>
      <c r="B539" s="1">
        <v>5</v>
      </c>
      <c r="C539" s="1" t="s">
        <v>19452</v>
      </c>
      <c r="D539" s="1" t="s">
        <v>10736</v>
      </c>
      <c r="E539" s="1" t="s">
        <v>19453</v>
      </c>
      <c r="H539" s="1" t="s">
        <v>19297</v>
      </c>
      <c r="J539" s="4" t="str">
        <f ca="1">IFERROR(__xludf.DUMMYFUNCTION("LEFT(INDEX(SPLIT(L539, "" ""), 4), 2)"),"13")</f>
        <v>13</v>
      </c>
      <c r="K539" s="2" t="s">
        <v>19454</v>
      </c>
      <c r="L539" s="4" t="s">
        <v>19297</v>
      </c>
    </row>
    <row r="540" spans="1:12">
      <c r="A540" s="1" t="s">
        <v>19455</v>
      </c>
      <c r="B540" s="1">
        <v>5</v>
      </c>
      <c r="C540" s="1" t="s">
        <v>19456</v>
      </c>
      <c r="D540" s="1" t="s">
        <v>19372</v>
      </c>
      <c r="E540" s="1" t="s">
        <v>19457</v>
      </c>
      <c r="H540" s="1" t="s">
        <v>19297</v>
      </c>
      <c r="J540" s="4" t="str">
        <f ca="1">IFERROR(__xludf.DUMMYFUNCTION("LEFT(INDEX(SPLIT(L540, "" ""), 4), 2)"),"13")</f>
        <v>13</v>
      </c>
      <c r="K540" s="2" t="s">
        <v>18345</v>
      </c>
      <c r="L540" s="4" t="s">
        <v>19297</v>
      </c>
    </row>
    <row r="541" spans="1:12">
      <c r="A541" s="1" t="s">
        <v>19458</v>
      </c>
      <c r="B541" s="1">
        <v>5</v>
      </c>
      <c r="C541" s="1" t="s">
        <v>19459</v>
      </c>
      <c r="D541" s="1" t="s">
        <v>19372</v>
      </c>
      <c r="E541" s="1" t="s">
        <v>19460</v>
      </c>
      <c r="H541" s="1" t="s">
        <v>19297</v>
      </c>
      <c r="J541" s="4" t="str">
        <f ca="1">IFERROR(__xludf.DUMMYFUNCTION("LEFT(INDEX(SPLIT(L541, "" ""), 4), 2)"),"13")</f>
        <v>13</v>
      </c>
      <c r="K541" s="2" t="s">
        <v>19461</v>
      </c>
      <c r="L541" s="4" t="s">
        <v>19297</v>
      </c>
    </row>
    <row r="542" spans="1:12">
      <c r="A542" s="1" t="s">
        <v>19462</v>
      </c>
      <c r="B542" s="1">
        <v>5</v>
      </c>
      <c r="C542" s="1" t="s">
        <v>19463</v>
      </c>
      <c r="D542" s="1" t="s">
        <v>19372</v>
      </c>
      <c r="E542" s="1" t="s">
        <v>19463</v>
      </c>
      <c r="H542" s="1" t="s">
        <v>19297</v>
      </c>
      <c r="J542" s="4" t="str">
        <f ca="1">IFERROR(__xludf.DUMMYFUNCTION("LEFT(INDEX(SPLIT(L542, "" ""), 4), 2)"),"13")</f>
        <v>13</v>
      </c>
      <c r="K542" s="2" t="s">
        <v>18637</v>
      </c>
      <c r="L542" s="4" t="s">
        <v>19297</v>
      </c>
    </row>
    <row r="543" spans="1:12">
      <c r="A543" s="1" t="s">
        <v>3994</v>
      </c>
      <c r="B543" s="1">
        <v>5</v>
      </c>
      <c r="C543" s="1" t="s">
        <v>19464</v>
      </c>
      <c r="D543" s="1" t="s">
        <v>10288</v>
      </c>
      <c r="E543" s="1" t="s">
        <v>19465</v>
      </c>
      <c r="H543" s="1" t="s">
        <v>19297</v>
      </c>
      <c r="J543" s="4" t="str">
        <f ca="1">IFERROR(__xludf.DUMMYFUNCTION("LEFT(INDEX(SPLIT(L543, "" ""), 4), 2)"),"13")</f>
        <v>13</v>
      </c>
      <c r="K543" s="2" t="s">
        <v>18278</v>
      </c>
      <c r="L543" s="4" t="s">
        <v>19297</v>
      </c>
    </row>
    <row r="544" spans="1:12">
      <c r="A544" s="1" t="s">
        <v>19466</v>
      </c>
      <c r="B544" s="1">
        <v>4</v>
      </c>
      <c r="C544" s="1" t="s">
        <v>19467</v>
      </c>
      <c r="D544" s="1" t="s">
        <v>19372</v>
      </c>
      <c r="E544" s="1" t="s">
        <v>19468</v>
      </c>
      <c r="H544" s="1" t="s">
        <v>19297</v>
      </c>
      <c r="J544" s="4" t="str">
        <f ca="1">IFERROR(__xludf.DUMMYFUNCTION("LEFT(INDEX(SPLIT(L544, "" ""), 4), 2)"),"13")</f>
        <v>13</v>
      </c>
      <c r="K544" s="2" t="s">
        <v>19399</v>
      </c>
      <c r="L544" s="4" t="s">
        <v>19297</v>
      </c>
    </row>
    <row r="545" spans="1:12">
      <c r="A545" s="1" t="s">
        <v>19451</v>
      </c>
      <c r="B545" s="1">
        <v>5</v>
      </c>
      <c r="C545" s="1" t="s">
        <v>19469</v>
      </c>
      <c r="D545" s="1" t="s">
        <v>10743</v>
      </c>
      <c r="E545" s="1" t="s">
        <v>19470</v>
      </c>
      <c r="H545" s="1" t="s">
        <v>19297</v>
      </c>
      <c r="J545" s="4" t="str">
        <f ca="1">IFERROR(__xludf.DUMMYFUNCTION("LEFT(INDEX(SPLIT(L545, "" ""), 4), 2)"),"13")</f>
        <v>13</v>
      </c>
      <c r="K545" s="2" t="s">
        <v>19454</v>
      </c>
      <c r="L545" s="4" t="s">
        <v>19297</v>
      </c>
    </row>
    <row r="546" spans="1:12">
      <c r="A546" s="1" t="s">
        <v>3958</v>
      </c>
      <c r="B546" s="1">
        <v>5</v>
      </c>
      <c r="C546" s="1" t="s">
        <v>18746</v>
      </c>
      <c r="D546" s="1" t="s">
        <v>10743</v>
      </c>
      <c r="E546" s="1" t="s">
        <v>19471</v>
      </c>
      <c r="H546" s="1" t="s">
        <v>19297</v>
      </c>
      <c r="J546" s="4" t="str">
        <f ca="1">IFERROR(__xludf.DUMMYFUNCTION("LEFT(INDEX(SPLIT(L546, "" ""), 4), 2)"),"13")</f>
        <v>13</v>
      </c>
      <c r="K546" s="2" t="s">
        <v>18300</v>
      </c>
      <c r="L546" s="4" t="s">
        <v>19297</v>
      </c>
    </row>
    <row r="547" spans="1:12">
      <c r="A547" s="1" t="s">
        <v>4654</v>
      </c>
      <c r="B547" s="1">
        <v>5</v>
      </c>
      <c r="C547" s="1" t="s">
        <v>19472</v>
      </c>
      <c r="D547" s="1" t="s">
        <v>19372</v>
      </c>
      <c r="E547" s="1" t="s">
        <v>10959</v>
      </c>
      <c r="H547" s="1" t="s">
        <v>19297</v>
      </c>
      <c r="J547" s="4" t="str">
        <f ca="1">IFERROR(__xludf.DUMMYFUNCTION("LEFT(INDEX(SPLIT(L547, "" ""), 4), 2)"),"13")</f>
        <v>13</v>
      </c>
      <c r="K547" s="2" t="s">
        <v>18300</v>
      </c>
      <c r="L547" s="4" t="s">
        <v>19297</v>
      </c>
    </row>
    <row r="548" spans="1:12">
      <c r="A548" s="1" t="s">
        <v>19473</v>
      </c>
      <c r="B548" s="1">
        <v>5</v>
      </c>
      <c r="C548" s="1" t="s">
        <v>19474</v>
      </c>
      <c r="D548" s="1" t="s">
        <v>10743</v>
      </c>
      <c r="E548" s="1" t="s">
        <v>19475</v>
      </c>
      <c r="H548" s="1" t="s">
        <v>19297</v>
      </c>
      <c r="J548" s="4" t="str">
        <f ca="1">IFERROR(__xludf.DUMMYFUNCTION("LEFT(INDEX(SPLIT(L548, "" ""), 4), 2)"),"13")</f>
        <v>13</v>
      </c>
      <c r="K548" s="2" t="s">
        <v>18300</v>
      </c>
      <c r="L548" s="4" t="s">
        <v>19297</v>
      </c>
    </row>
    <row r="549" spans="1:12">
      <c r="A549" s="1" t="s">
        <v>11637</v>
      </c>
      <c r="B549" s="1">
        <v>1</v>
      </c>
      <c r="C549" s="1" t="s">
        <v>19476</v>
      </c>
      <c r="D549" s="1" t="s">
        <v>10305</v>
      </c>
      <c r="E549" s="1" t="s">
        <v>19477</v>
      </c>
      <c r="H549" s="1" t="s">
        <v>19297</v>
      </c>
      <c r="J549" s="4" t="str">
        <f ca="1">IFERROR(__xludf.DUMMYFUNCTION("LEFT(INDEX(SPLIT(L549, "" ""), 4), 2)"),"13")</f>
        <v>13</v>
      </c>
      <c r="K549" s="2" t="s">
        <v>18300</v>
      </c>
      <c r="L549" s="4" t="s">
        <v>19297</v>
      </c>
    </row>
    <row r="550" spans="1:12">
      <c r="A550" s="1" t="s">
        <v>19478</v>
      </c>
      <c r="B550" s="1">
        <v>5</v>
      </c>
      <c r="C550" s="1" t="s">
        <v>19479</v>
      </c>
      <c r="D550" s="1" t="s">
        <v>10736</v>
      </c>
      <c r="E550" s="1" t="s">
        <v>19480</v>
      </c>
      <c r="H550" s="1" t="s">
        <v>19297</v>
      </c>
      <c r="J550" s="4" t="str">
        <f ca="1">IFERROR(__xludf.DUMMYFUNCTION("LEFT(INDEX(SPLIT(L550, "" ""), 4), 2)"),"13")</f>
        <v>13</v>
      </c>
      <c r="K550" s="2" t="s">
        <v>18300</v>
      </c>
      <c r="L550" s="4" t="s">
        <v>19297</v>
      </c>
    </row>
    <row r="551" spans="1:12">
      <c r="A551" s="1" t="s">
        <v>11114</v>
      </c>
      <c r="B551" s="1">
        <v>5</v>
      </c>
      <c r="C551" s="1" t="s">
        <v>11115</v>
      </c>
      <c r="D551" s="1" t="s">
        <v>19372</v>
      </c>
      <c r="E551" s="1" t="s">
        <v>19481</v>
      </c>
      <c r="H551" s="1" t="s">
        <v>19297</v>
      </c>
      <c r="J551" s="4" t="str">
        <f ca="1">IFERROR(__xludf.DUMMYFUNCTION("LEFT(INDEX(SPLIT(L551, "" ""), 4), 2)"),"13")</f>
        <v>13</v>
      </c>
      <c r="K551" s="2" t="s">
        <v>18300</v>
      </c>
      <c r="L551" s="4" t="s">
        <v>19297</v>
      </c>
    </row>
    <row r="552" spans="1:12">
      <c r="A552" s="1" t="s">
        <v>8917</v>
      </c>
      <c r="B552" s="1">
        <v>5</v>
      </c>
      <c r="C552" s="1" t="s">
        <v>19482</v>
      </c>
      <c r="D552" s="1" t="s">
        <v>19372</v>
      </c>
      <c r="E552" s="1" t="s">
        <v>19483</v>
      </c>
      <c r="H552" s="1" t="s">
        <v>19297</v>
      </c>
      <c r="J552" s="4" t="str">
        <f ca="1">IFERROR(__xludf.DUMMYFUNCTION("LEFT(INDEX(SPLIT(L552, "" ""), 4), 2)"),"13")</f>
        <v>13</v>
      </c>
      <c r="K552" s="2" t="s">
        <v>19484</v>
      </c>
      <c r="L552" s="4" t="s">
        <v>19297</v>
      </c>
    </row>
    <row r="553" spans="1:12">
      <c r="A553" s="1" t="s">
        <v>19451</v>
      </c>
      <c r="B553" s="1">
        <v>5</v>
      </c>
      <c r="C553" s="1" t="s">
        <v>19485</v>
      </c>
      <c r="D553" s="1" t="s">
        <v>19372</v>
      </c>
      <c r="E553" s="1" t="s">
        <v>19486</v>
      </c>
      <c r="H553" s="1" t="s">
        <v>19297</v>
      </c>
      <c r="J553" s="4" t="str">
        <f ca="1">IFERROR(__xludf.DUMMYFUNCTION("LEFT(INDEX(SPLIT(L553, "" ""), 4), 2)"),"13")</f>
        <v>13</v>
      </c>
      <c r="K553" s="2" t="s">
        <v>19454</v>
      </c>
      <c r="L553" s="4" t="s">
        <v>19297</v>
      </c>
    </row>
    <row r="554" spans="1:12">
      <c r="A554" s="1" t="s">
        <v>10968</v>
      </c>
      <c r="B554" s="1">
        <v>5</v>
      </c>
      <c r="C554" s="1" t="s">
        <v>19487</v>
      </c>
      <c r="D554" s="1" t="s">
        <v>10300</v>
      </c>
      <c r="E554" s="1" t="s">
        <v>10970</v>
      </c>
      <c r="H554" s="1" t="s">
        <v>19297</v>
      </c>
      <c r="J554" s="4" t="str">
        <f ca="1">IFERROR(__xludf.DUMMYFUNCTION("LEFT(INDEX(SPLIT(L554, "" ""), 4), 2)"),"13")</f>
        <v>13</v>
      </c>
      <c r="K554" s="2" t="s">
        <v>18300</v>
      </c>
      <c r="L554" s="4" t="s">
        <v>19297</v>
      </c>
    </row>
    <row r="555" spans="1:12">
      <c r="A555" s="1" t="s">
        <v>11199</v>
      </c>
      <c r="B555" s="1">
        <v>5</v>
      </c>
      <c r="C555" s="1" t="s">
        <v>11200</v>
      </c>
      <c r="D555" s="1" t="s">
        <v>19372</v>
      </c>
      <c r="E555" s="1" t="s">
        <v>11201</v>
      </c>
      <c r="H555" s="1" t="s">
        <v>19297</v>
      </c>
      <c r="J555" s="4" t="str">
        <f ca="1">IFERROR(__xludf.DUMMYFUNCTION("LEFT(INDEX(SPLIT(L555, "" ""), 4), 2)"),"13")</f>
        <v>13</v>
      </c>
      <c r="K555" s="2" t="s">
        <v>18300</v>
      </c>
      <c r="L555" s="4" t="s">
        <v>19297</v>
      </c>
    </row>
    <row r="556" spans="1:12">
      <c r="A556" s="1" t="s">
        <v>10938</v>
      </c>
      <c r="B556" s="1">
        <v>5</v>
      </c>
      <c r="C556" s="1" t="s">
        <v>19488</v>
      </c>
      <c r="D556" s="1" t="s">
        <v>10778</v>
      </c>
      <c r="E556" s="1" t="s">
        <v>10940</v>
      </c>
      <c r="H556" s="1" t="s">
        <v>19297</v>
      </c>
      <c r="J556" s="4" t="str">
        <f ca="1">IFERROR(__xludf.DUMMYFUNCTION("LEFT(INDEX(SPLIT(L556, "" ""), 4), 2)"),"13")</f>
        <v>13</v>
      </c>
      <c r="K556" s="2" t="s">
        <v>18300</v>
      </c>
      <c r="L556" s="4" t="s">
        <v>19297</v>
      </c>
    </row>
    <row r="557" spans="1:12">
      <c r="A557" s="1" t="s">
        <v>12380</v>
      </c>
      <c r="B557" s="1">
        <v>5</v>
      </c>
      <c r="C557" s="1" t="s">
        <v>19489</v>
      </c>
      <c r="D557" s="1" t="s">
        <v>19372</v>
      </c>
      <c r="E557" s="1" t="s">
        <v>12382</v>
      </c>
      <c r="H557" s="1" t="s">
        <v>19297</v>
      </c>
      <c r="J557" s="4" t="str">
        <f ca="1">IFERROR(__xludf.DUMMYFUNCTION("LEFT(INDEX(SPLIT(L557, "" ""), 4), 2)"),"13")</f>
        <v>13</v>
      </c>
      <c r="K557" s="2" t="s">
        <v>18300</v>
      </c>
      <c r="L557" s="4" t="s">
        <v>19297</v>
      </c>
    </row>
    <row r="558" spans="1:12">
      <c r="A558" s="1" t="s">
        <v>19490</v>
      </c>
      <c r="B558" s="1">
        <v>5</v>
      </c>
      <c r="C558" s="1" t="s">
        <v>19491</v>
      </c>
      <c r="D558" s="1" t="s">
        <v>10743</v>
      </c>
      <c r="E558" s="1" t="s">
        <v>19492</v>
      </c>
      <c r="H558" s="1" t="s">
        <v>19297</v>
      </c>
      <c r="J558" s="4" t="str">
        <f ca="1">IFERROR(__xludf.DUMMYFUNCTION("LEFT(INDEX(SPLIT(L558, "" ""), 4), 2)"),"13")</f>
        <v>13</v>
      </c>
      <c r="K558" s="2" t="s">
        <v>18311</v>
      </c>
      <c r="L558" s="4" t="s">
        <v>19297</v>
      </c>
    </row>
    <row r="559" spans="1:12">
      <c r="A559" s="1" t="s">
        <v>10786</v>
      </c>
      <c r="B559" s="1">
        <v>5</v>
      </c>
      <c r="C559" s="1" t="s">
        <v>10787</v>
      </c>
      <c r="D559" s="1" t="s">
        <v>19372</v>
      </c>
      <c r="E559" s="1" t="s">
        <v>10788</v>
      </c>
      <c r="H559" s="1" t="s">
        <v>19297</v>
      </c>
      <c r="J559" s="4" t="str">
        <f ca="1">IFERROR(__xludf.DUMMYFUNCTION("LEFT(INDEX(SPLIT(L559, "" ""), 4), 2)"),"13")</f>
        <v>13</v>
      </c>
      <c r="K559" s="2" t="s">
        <v>18300</v>
      </c>
      <c r="L559" s="4" t="s">
        <v>19297</v>
      </c>
    </row>
    <row r="560" spans="1:12">
      <c r="A560" s="1" t="s">
        <v>19493</v>
      </c>
      <c r="B560" s="1">
        <v>5</v>
      </c>
      <c r="C560" s="1" t="s">
        <v>7739</v>
      </c>
      <c r="D560" s="1" t="s">
        <v>19372</v>
      </c>
      <c r="E560" s="1" t="s">
        <v>19494</v>
      </c>
      <c r="H560" s="1" t="s">
        <v>19297</v>
      </c>
      <c r="J560" s="4" t="str">
        <f ca="1">IFERROR(__xludf.DUMMYFUNCTION("LEFT(INDEX(SPLIT(L560, "" ""), 4), 2)"),"13")</f>
        <v>13</v>
      </c>
      <c r="K560" s="2" t="s">
        <v>18278</v>
      </c>
      <c r="L560" s="4" t="s">
        <v>19297</v>
      </c>
    </row>
    <row r="561" spans="1:12">
      <c r="A561" s="1" t="s">
        <v>19495</v>
      </c>
      <c r="B561" s="1">
        <v>5</v>
      </c>
      <c r="C561" s="1" t="s">
        <v>19496</v>
      </c>
      <c r="D561" s="1" t="s">
        <v>19372</v>
      </c>
      <c r="E561" s="1" t="s">
        <v>19497</v>
      </c>
      <c r="H561" s="1" t="s">
        <v>19297</v>
      </c>
      <c r="J561" s="4" t="str">
        <f ca="1">IFERROR(__xludf.DUMMYFUNCTION("LEFT(INDEX(SPLIT(L561, "" ""), 4), 2)"),"13")</f>
        <v>13</v>
      </c>
      <c r="K561" s="2" t="s">
        <v>19399</v>
      </c>
      <c r="L561" s="4" t="s">
        <v>19297</v>
      </c>
    </row>
    <row r="562" spans="1:12">
      <c r="A562" s="1" t="s">
        <v>19498</v>
      </c>
      <c r="B562" s="1">
        <v>5</v>
      </c>
      <c r="C562" s="1" t="s">
        <v>7717</v>
      </c>
      <c r="D562" s="1" t="s">
        <v>19372</v>
      </c>
      <c r="E562" s="1" t="s">
        <v>19499</v>
      </c>
      <c r="H562" s="1" t="s">
        <v>19297</v>
      </c>
      <c r="J562" s="4" t="str">
        <f ca="1">IFERROR(__xludf.DUMMYFUNCTION("LEFT(INDEX(SPLIT(L562, "" ""), 4), 2)"),"13")</f>
        <v>13</v>
      </c>
      <c r="K562" s="2" t="s">
        <v>18278</v>
      </c>
      <c r="L562" s="4" t="s">
        <v>19297</v>
      </c>
    </row>
    <row r="563" spans="1:12">
      <c r="A563" s="1" t="s">
        <v>11143</v>
      </c>
      <c r="B563" s="1">
        <v>5</v>
      </c>
      <c r="C563" s="1" t="s">
        <v>11144</v>
      </c>
      <c r="D563" s="1" t="s">
        <v>19372</v>
      </c>
      <c r="E563" s="1" t="s">
        <v>19500</v>
      </c>
      <c r="H563" s="1" t="s">
        <v>19297</v>
      </c>
      <c r="J563" s="4" t="str">
        <f ca="1">IFERROR(__xludf.DUMMYFUNCTION("LEFT(INDEX(SPLIT(L563, "" ""), 4), 2)"),"13")</f>
        <v>13</v>
      </c>
      <c r="K563" s="2" t="s">
        <v>18300</v>
      </c>
      <c r="L563" s="4" t="s">
        <v>19297</v>
      </c>
    </row>
    <row r="564" spans="1:12">
      <c r="A564" s="1" t="s">
        <v>19501</v>
      </c>
      <c r="B564" s="1">
        <v>5</v>
      </c>
      <c r="C564" s="1" t="s">
        <v>6568</v>
      </c>
      <c r="D564" s="1" t="s">
        <v>10755</v>
      </c>
      <c r="E564" s="1" t="s">
        <v>19502</v>
      </c>
      <c r="H564" s="1" t="s">
        <v>19297</v>
      </c>
      <c r="J564" s="4" t="str">
        <f ca="1">IFERROR(__xludf.DUMMYFUNCTION("LEFT(INDEX(SPLIT(L564, "" ""), 4), 2)"),"13")</f>
        <v>13</v>
      </c>
      <c r="K564" s="2" t="s">
        <v>18278</v>
      </c>
      <c r="L564" s="4" t="s">
        <v>19297</v>
      </c>
    </row>
    <row r="565" spans="1:12">
      <c r="A565" s="1" t="s">
        <v>19503</v>
      </c>
      <c r="B565" s="1">
        <v>5</v>
      </c>
      <c r="C565" s="1" t="s">
        <v>19504</v>
      </c>
      <c r="D565" s="1" t="s">
        <v>19372</v>
      </c>
      <c r="E565" s="1" t="s">
        <v>19504</v>
      </c>
      <c r="H565" s="1" t="s">
        <v>19297</v>
      </c>
      <c r="J565" s="4" t="str">
        <f ca="1">IFERROR(__xludf.DUMMYFUNCTION("LEFT(INDEX(SPLIT(L565, "" ""), 4), 2)"),"13")</f>
        <v>13</v>
      </c>
      <c r="K565" s="2" t="s">
        <v>18348</v>
      </c>
      <c r="L565" s="4" t="s">
        <v>19297</v>
      </c>
    </row>
    <row r="566" spans="1:12">
      <c r="A566" s="1" t="s">
        <v>19505</v>
      </c>
      <c r="B566" s="1">
        <v>5</v>
      </c>
      <c r="C566" s="1" t="s">
        <v>19506</v>
      </c>
      <c r="D566" s="1" t="s">
        <v>19372</v>
      </c>
      <c r="E566" s="1" t="s">
        <v>19506</v>
      </c>
      <c r="H566" s="1" t="s">
        <v>19297</v>
      </c>
      <c r="J566" s="4" t="str">
        <f ca="1">IFERROR(__xludf.DUMMYFUNCTION("LEFT(INDEX(SPLIT(L566, "" ""), 4), 2)"),"13")</f>
        <v>13</v>
      </c>
      <c r="K566" s="2" t="s">
        <v>18278</v>
      </c>
      <c r="L566" s="4" t="s">
        <v>19297</v>
      </c>
    </row>
    <row r="567" spans="1:12">
      <c r="A567" s="1" t="s">
        <v>10882</v>
      </c>
      <c r="B567" s="1">
        <v>5</v>
      </c>
      <c r="C567" s="1" t="s">
        <v>19507</v>
      </c>
      <c r="D567" s="1" t="s">
        <v>10736</v>
      </c>
      <c r="E567" s="1" t="s">
        <v>10884</v>
      </c>
      <c r="H567" s="1" t="s">
        <v>19297</v>
      </c>
      <c r="J567" s="4" t="str">
        <f ca="1">IFERROR(__xludf.DUMMYFUNCTION("LEFT(INDEX(SPLIT(L567, "" ""), 4), 2)"),"13")</f>
        <v>13</v>
      </c>
      <c r="K567" s="2" t="s">
        <v>18300</v>
      </c>
      <c r="L567" s="4" t="s">
        <v>19297</v>
      </c>
    </row>
    <row r="568" spans="1:12">
      <c r="A568" s="1" t="s">
        <v>19508</v>
      </c>
      <c r="B568" s="1">
        <v>5</v>
      </c>
      <c r="C568" s="1" t="s">
        <v>504</v>
      </c>
      <c r="D568" s="1" t="s">
        <v>10736</v>
      </c>
      <c r="E568" s="1" t="s">
        <v>19509</v>
      </c>
      <c r="H568" s="1" t="s">
        <v>19297</v>
      </c>
      <c r="J568" s="4" t="str">
        <f ca="1">IFERROR(__xludf.DUMMYFUNCTION("LEFT(INDEX(SPLIT(L568, "" ""), 4), 2)"),"13")</f>
        <v>13</v>
      </c>
      <c r="K568" s="2" t="s">
        <v>18345</v>
      </c>
      <c r="L568" s="4" t="s">
        <v>19297</v>
      </c>
    </row>
    <row r="569" spans="1:12">
      <c r="A569" s="1" t="s">
        <v>10897</v>
      </c>
      <c r="B569" s="1">
        <v>5</v>
      </c>
      <c r="C569" s="1" t="s">
        <v>19510</v>
      </c>
      <c r="D569" s="1" t="s">
        <v>10288</v>
      </c>
      <c r="E569" s="1" t="s">
        <v>10899</v>
      </c>
      <c r="H569" s="1" t="s">
        <v>19297</v>
      </c>
      <c r="J569" s="4" t="str">
        <f ca="1">IFERROR(__xludf.DUMMYFUNCTION("LEFT(INDEX(SPLIT(L569, "" ""), 4), 2)"),"13")</f>
        <v>13</v>
      </c>
      <c r="K569" s="2" t="s">
        <v>18300</v>
      </c>
      <c r="L569" s="4" t="s">
        <v>19297</v>
      </c>
    </row>
    <row r="570" spans="1:12">
      <c r="A570" s="1" t="s">
        <v>10950</v>
      </c>
      <c r="B570" s="1">
        <v>5</v>
      </c>
      <c r="C570" s="1" t="s">
        <v>19511</v>
      </c>
      <c r="D570" s="1" t="s">
        <v>18313</v>
      </c>
      <c r="E570" s="1" t="s">
        <v>10952</v>
      </c>
      <c r="H570" s="1" t="s">
        <v>19297</v>
      </c>
      <c r="J570" s="4" t="str">
        <f ca="1">IFERROR(__xludf.DUMMYFUNCTION("LEFT(INDEX(SPLIT(L570, "" ""), 4), 2)"),"13")</f>
        <v>13</v>
      </c>
      <c r="K570" s="2" t="s">
        <v>18300</v>
      </c>
      <c r="L570" s="4" t="s">
        <v>19297</v>
      </c>
    </row>
    <row r="571" spans="1:12">
      <c r="A571" s="1" t="s">
        <v>11479</v>
      </c>
      <c r="B571" s="1">
        <v>5</v>
      </c>
      <c r="C571" s="1" t="s">
        <v>11480</v>
      </c>
      <c r="D571" s="1" t="s">
        <v>19372</v>
      </c>
      <c r="E571" s="1" t="s">
        <v>19512</v>
      </c>
      <c r="H571" s="1" t="s">
        <v>19297</v>
      </c>
      <c r="J571" s="4" t="str">
        <f ca="1">IFERROR(__xludf.DUMMYFUNCTION("LEFT(INDEX(SPLIT(L571, "" ""), 4), 2)"),"13")</f>
        <v>13</v>
      </c>
      <c r="K571" s="2" t="s">
        <v>18300</v>
      </c>
      <c r="L571" s="4" t="s">
        <v>19297</v>
      </c>
    </row>
    <row r="572" spans="1:12">
      <c r="A572" s="1" t="s">
        <v>19513</v>
      </c>
      <c r="B572" s="1">
        <v>1</v>
      </c>
      <c r="C572" s="1" t="s">
        <v>19514</v>
      </c>
      <c r="D572" s="1" t="s">
        <v>19372</v>
      </c>
      <c r="E572" s="1" t="s">
        <v>19515</v>
      </c>
      <c r="H572" s="1" t="s">
        <v>19297</v>
      </c>
      <c r="J572" s="4" t="str">
        <f ca="1">IFERROR(__xludf.DUMMYFUNCTION("LEFT(INDEX(SPLIT(L572, "" ""), 4), 2)"),"13")</f>
        <v>13</v>
      </c>
      <c r="K572" s="2" t="s">
        <v>18345</v>
      </c>
      <c r="L572" s="4" t="s">
        <v>19297</v>
      </c>
    </row>
    <row r="573" spans="1:12">
      <c r="A573" s="1" t="s">
        <v>19377</v>
      </c>
      <c r="B573" s="1">
        <v>5</v>
      </c>
      <c r="C573" s="1" t="s">
        <v>19516</v>
      </c>
      <c r="D573" s="1" t="s">
        <v>19372</v>
      </c>
      <c r="E573" s="1" t="s">
        <v>19517</v>
      </c>
      <c r="H573" s="1" t="s">
        <v>19297</v>
      </c>
      <c r="J573" s="4" t="str">
        <f ca="1">IFERROR(__xludf.DUMMYFUNCTION("LEFT(INDEX(SPLIT(L573, "" ""), 4), 2)"),"13")</f>
        <v>13</v>
      </c>
      <c r="K573" s="2" t="s">
        <v>19380</v>
      </c>
      <c r="L573" s="4" t="s">
        <v>19297</v>
      </c>
    </row>
    <row r="574" spans="1:12">
      <c r="A574" s="1" t="s">
        <v>19518</v>
      </c>
      <c r="B574" s="1">
        <v>5</v>
      </c>
      <c r="C574" s="1" t="s">
        <v>19519</v>
      </c>
      <c r="D574" s="1" t="s">
        <v>19372</v>
      </c>
      <c r="E574" s="1" t="s">
        <v>19520</v>
      </c>
      <c r="H574" s="1" t="s">
        <v>19297</v>
      </c>
      <c r="J574" s="4" t="str">
        <f ca="1">IFERROR(__xludf.DUMMYFUNCTION("LEFT(INDEX(SPLIT(L574, "" ""), 4), 2)"),"13")</f>
        <v>13</v>
      </c>
      <c r="K574" s="2" t="s">
        <v>18841</v>
      </c>
      <c r="L574" s="4" t="s">
        <v>19297</v>
      </c>
    </row>
    <row r="575" spans="1:12">
      <c r="A575" s="1" t="s">
        <v>10929</v>
      </c>
      <c r="B575" s="1">
        <v>5</v>
      </c>
      <c r="C575" s="1" t="s">
        <v>19521</v>
      </c>
      <c r="D575" s="1" t="s">
        <v>10479</v>
      </c>
      <c r="E575" s="1" t="s">
        <v>10931</v>
      </c>
      <c r="H575" s="1" t="s">
        <v>19297</v>
      </c>
      <c r="J575" s="4" t="str">
        <f ca="1">IFERROR(__xludf.DUMMYFUNCTION("LEFT(INDEX(SPLIT(L575, "" ""), 4), 2)"),"13")</f>
        <v>13</v>
      </c>
      <c r="K575" s="2" t="s">
        <v>18300</v>
      </c>
      <c r="L575" s="4" t="s">
        <v>19297</v>
      </c>
    </row>
    <row r="576" spans="1:12">
      <c r="A576" s="1" t="s">
        <v>12090</v>
      </c>
      <c r="B576" s="1">
        <v>5</v>
      </c>
      <c r="C576" s="1" t="s">
        <v>19522</v>
      </c>
      <c r="D576" s="1" t="s">
        <v>10755</v>
      </c>
      <c r="E576" s="1" t="s">
        <v>12092</v>
      </c>
      <c r="H576" s="1" t="s">
        <v>19297</v>
      </c>
      <c r="J576" s="4" t="str">
        <f ca="1">IFERROR(__xludf.DUMMYFUNCTION("LEFT(INDEX(SPLIT(L576, "" ""), 4), 2)"),"13")</f>
        <v>13</v>
      </c>
      <c r="K576" s="2" t="s">
        <v>18300</v>
      </c>
      <c r="L576" s="4" t="s">
        <v>19297</v>
      </c>
    </row>
    <row r="577" spans="1:12">
      <c r="A577" s="1" t="s">
        <v>10947</v>
      </c>
      <c r="B577" s="1">
        <v>5</v>
      </c>
      <c r="C577" s="1" t="s">
        <v>19523</v>
      </c>
      <c r="D577" s="1" t="s">
        <v>10347</v>
      </c>
      <c r="E577" s="1" t="s">
        <v>10949</v>
      </c>
      <c r="H577" s="1" t="s">
        <v>19297</v>
      </c>
      <c r="J577" s="4" t="str">
        <f ca="1">IFERROR(__xludf.DUMMYFUNCTION("LEFT(INDEX(SPLIT(L577, "" ""), 4), 2)"),"13")</f>
        <v>13</v>
      </c>
      <c r="K577" s="2" t="s">
        <v>18300</v>
      </c>
      <c r="L577" s="4" t="s">
        <v>19297</v>
      </c>
    </row>
    <row r="578" spans="1:12">
      <c r="A578" s="1" t="s">
        <v>8473</v>
      </c>
      <c r="B578" s="1">
        <v>5</v>
      </c>
      <c r="C578" s="1" t="s">
        <v>19524</v>
      </c>
      <c r="D578" s="1" t="s">
        <v>10479</v>
      </c>
      <c r="E578" s="1" t="s">
        <v>19525</v>
      </c>
      <c r="H578" s="1" t="s">
        <v>19297</v>
      </c>
      <c r="J578" s="4" t="str">
        <f ca="1">IFERROR(__xludf.DUMMYFUNCTION("LEFT(INDEX(SPLIT(L578, "" ""), 4), 2)"),"13")</f>
        <v>13</v>
      </c>
      <c r="K578" s="2" t="s">
        <v>18573</v>
      </c>
      <c r="L578" s="4" t="s">
        <v>19297</v>
      </c>
    </row>
    <row r="579" spans="1:12">
      <c r="A579" s="1" t="s">
        <v>19526</v>
      </c>
      <c r="B579" s="1">
        <v>5</v>
      </c>
      <c r="C579" s="1" t="s">
        <v>19527</v>
      </c>
      <c r="D579" s="1" t="s">
        <v>19372</v>
      </c>
      <c r="E579" s="1" t="s">
        <v>19528</v>
      </c>
      <c r="H579" s="1" t="s">
        <v>19297</v>
      </c>
      <c r="J579" s="4" t="str">
        <f ca="1">IFERROR(__xludf.DUMMYFUNCTION("LEFT(INDEX(SPLIT(L579, "" ""), 4), 2)"),"13")</f>
        <v>13</v>
      </c>
      <c r="K579" s="2" t="s">
        <v>18300</v>
      </c>
      <c r="L579" s="4" t="s">
        <v>19297</v>
      </c>
    </row>
    <row r="580" spans="1:12">
      <c r="A580" s="1" t="s">
        <v>10965</v>
      </c>
      <c r="B580" s="1">
        <v>5</v>
      </c>
      <c r="C580" s="1" t="s">
        <v>19529</v>
      </c>
      <c r="D580" s="1" t="s">
        <v>10347</v>
      </c>
      <c r="E580" s="1" t="s">
        <v>10967</v>
      </c>
      <c r="H580" s="1" t="s">
        <v>19297</v>
      </c>
      <c r="J580" s="4" t="str">
        <f ca="1">IFERROR(__xludf.DUMMYFUNCTION("LEFT(INDEX(SPLIT(L580, "" ""), 4), 2)"),"13")</f>
        <v>13</v>
      </c>
      <c r="K580" s="2" t="s">
        <v>18300</v>
      </c>
      <c r="L580" s="4" t="s">
        <v>19297</v>
      </c>
    </row>
    <row r="581" spans="1:12">
      <c r="A581" s="1" t="s">
        <v>19530</v>
      </c>
      <c r="B581" s="1">
        <v>5</v>
      </c>
      <c r="C581" s="1" t="s">
        <v>19452</v>
      </c>
      <c r="D581" s="1" t="s">
        <v>19372</v>
      </c>
      <c r="E581" s="1" t="s">
        <v>19531</v>
      </c>
      <c r="H581" s="1" t="s">
        <v>19297</v>
      </c>
      <c r="J581" s="4" t="str">
        <f ca="1">IFERROR(__xludf.DUMMYFUNCTION("LEFT(INDEX(SPLIT(L581, "" ""), 4), 2)"),"13")</f>
        <v>13</v>
      </c>
      <c r="K581" s="2" t="s">
        <v>19532</v>
      </c>
      <c r="L581" s="4" t="s">
        <v>19297</v>
      </c>
    </row>
    <row r="582" spans="1:12">
      <c r="A582" s="1" t="s">
        <v>10962</v>
      </c>
      <c r="B582" s="1">
        <v>5</v>
      </c>
      <c r="C582" s="1" t="s">
        <v>19533</v>
      </c>
      <c r="D582" s="1" t="s">
        <v>10743</v>
      </c>
      <c r="E582" s="1" t="s">
        <v>19534</v>
      </c>
      <c r="H582" s="1" t="s">
        <v>19297</v>
      </c>
      <c r="J582" s="4" t="str">
        <f ca="1">IFERROR(__xludf.DUMMYFUNCTION("LEFT(INDEX(SPLIT(L582, "" ""), 4), 2)"),"13")</f>
        <v>13</v>
      </c>
      <c r="K582" s="2" t="s">
        <v>18300</v>
      </c>
      <c r="L582" s="4" t="s">
        <v>19297</v>
      </c>
    </row>
    <row r="583" spans="1:12">
      <c r="A583" s="1" t="s">
        <v>10885</v>
      </c>
      <c r="B583" s="1">
        <v>5</v>
      </c>
      <c r="C583" s="1" t="s">
        <v>19535</v>
      </c>
      <c r="D583" s="1" t="s">
        <v>10755</v>
      </c>
      <c r="E583" s="1" t="s">
        <v>10887</v>
      </c>
      <c r="H583" s="1" t="s">
        <v>19297</v>
      </c>
      <c r="J583" s="4" t="str">
        <f ca="1">IFERROR(__xludf.DUMMYFUNCTION("LEFT(INDEX(SPLIT(L583, "" ""), 4), 2)"),"13")</f>
        <v>13</v>
      </c>
      <c r="K583" s="2" t="s">
        <v>18300</v>
      </c>
      <c r="L583" s="4" t="s">
        <v>19297</v>
      </c>
    </row>
    <row r="584" spans="1:12">
      <c r="A584" s="1" t="s">
        <v>7709</v>
      </c>
      <c r="B584" s="1">
        <v>5</v>
      </c>
      <c r="C584" s="1" t="s">
        <v>7710</v>
      </c>
      <c r="D584" s="1" t="s">
        <v>10736</v>
      </c>
      <c r="E584" s="1" t="s">
        <v>19536</v>
      </c>
      <c r="H584" s="1" t="s">
        <v>19297</v>
      </c>
      <c r="J584" s="4" t="str">
        <f ca="1">IFERROR(__xludf.DUMMYFUNCTION("LEFT(INDEX(SPLIT(L584, "" ""), 4), 2)"),"13")</f>
        <v>13</v>
      </c>
      <c r="K584" s="2" t="s">
        <v>18278</v>
      </c>
      <c r="L584" s="4" t="s">
        <v>19297</v>
      </c>
    </row>
    <row r="585" spans="1:12">
      <c r="A585" s="1" t="s">
        <v>11606</v>
      </c>
      <c r="B585" s="1">
        <v>1</v>
      </c>
      <c r="C585" s="1" t="s">
        <v>19537</v>
      </c>
      <c r="D585" s="1" t="s">
        <v>18313</v>
      </c>
      <c r="E585" s="1" t="s">
        <v>19538</v>
      </c>
      <c r="H585" s="1" t="s">
        <v>19297</v>
      </c>
      <c r="J585" s="4" t="str">
        <f ca="1">IFERROR(__xludf.DUMMYFUNCTION("LEFT(INDEX(SPLIT(L585, "" ""), 4), 2)"),"13")</f>
        <v>13</v>
      </c>
      <c r="K585" s="2" t="s">
        <v>18300</v>
      </c>
      <c r="L585" s="4" t="s">
        <v>19297</v>
      </c>
    </row>
    <row r="586" spans="1:12">
      <c r="A586" s="1" t="s">
        <v>12099</v>
      </c>
      <c r="B586" s="1">
        <v>5</v>
      </c>
      <c r="C586" s="1" t="s">
        <v>12100</v>
      </c>
      <c r="D586" s="1" t="s">
        <v>19372</v>
      </c>
      <c r="E586" s="1" t="s">
        <v>12101</v>
      </c>
      <c r="H586" s="1" t="s">
        <v>19297</v>
      </c>
      <c r="J586" s="4" t="str">
        <f ca="1">IFERROR(__xludf.DUMMYFUNCTION("LEFT(INDEX(SPLIT(L586, "" ""), 4), 2)"),"13")</f>
        <v>13</v>
      </c>
      <c r="K586" s="2" t="s">
        <v>18300</v>
      </c>
      <c r="L586" s="4" t="s">
        <v>19297</v>
      </c>
    </row>
    <row r="587" spans="1:12">
      <c r="A587" s="1" t="s">
        <v>18604</v>
      </c>
      <c r="B587" s="1">
        <v>2</v>
      </c>
      <c r="C587" s="1" t="s">
        <v>19539</v>
      </c>
      <c r="D587" s="1" t="s">
        <v>10755</v>
      </c>
      <c r="E587" s="1" t="s">
        <v>19540</v>
      </c>
      <c r="H587" s="1" t="s">
        <v>19297</v>
      </c>
      <c r="J587" s="4" t="str">
        <f ca="1">IFERROR(__xludf.DUMMYFUNCTION("LEFT(INDEX(SPLIT(L587, "" ""), 4), 2)"),"13")</f>
        <v>13</v>
      </c>
      <c r="K587" s="2" t="s">
        <v>18607</v>
      </c>
      <c r="L587" s="4" t="s">
        <v>19297</v>
      </c>
    </row>
    <row r="588" spans="1:12">
      <c r="A588" s="1" t="s">
        <v>10795</v>
      </c>
      <c r="B588" s="1">
        <v>5</v>
      </c>
      <c r="C588" s="1" t="s">
        <v>10796</v>
      </c>
      <c r="D588" s="1" t="s">
        <v>19372</v>
      </c>
      <c r="E588" s="1" t="s">
        <v>10797</v>
      </c>
      <c r="H588" s="1" t="s">
        <v>19297</v>
      </c>
      <c r="J588" s="4" t="str">
        <f ca="1">IFERROR(__xludf.DUMMYFUNCTION("LEFT(INDEX(SPLIT(L588, "" ""), 4), 2)"),"13")</f>
        <v>13</v>
      </c>
      <c r="K588" s="2" t="s">
        <v>18300</v>
      </c>
      <c r="L588" s="4" t="s">
        <v>19297</v>
      </c>
    </row>
    <row r="589" spans="1:12">
      <c r="A589" s="1" t="s">
        <v>19451</v>
      </c>
      <c r="B589" s="1">
        <v>5</v>
      </c>
      <c r="C589" s="1" t="s">
        <v>19541</v>
      </c>
      <c r="D589" s="1" t="s">
        <v>19372</v>
      </c>
      <c r="E589" s="1" t="s">
        <v>19542</v>
      </c>
      <c r="H589" s="1" t="s">
        <v>19297</v>
      </c>
      <c r="J589" s="4" t="str">
        <f ca="1">IFERROR(__xludf.DUMMYFUNCTION("LEFT(INDEX(SPLIT(L589, "" ""), 4), 2)"),"13")</f>
        <v>13</v>
      </c>
      <c r="K589" s="2" t="s">
        <v>19454</v>
      </c>
      <c r="L589" s="4" t="s">
        <v>19297</v>
      </c>
    </row>
    <row r="590" spans="1:12">
      <c r="A590" s="1" t="s">
        <v>11249</v>
      </c>
      <c r="B590" s="1">
        <v>5</v>
      </c>
      <c r="C590" s="1" t="s">
        <v>18322</v>
      </c>
      <c r="D590" s="1" t="s">
        <v>10778</v>
      </c>
      <c r="E590" s="1" t="s">
        <v>11250</v>
      </c>
      <c r="H590" s="1" t="s">
        <v>19297</v>
      </c>
      <c r="J590" s="4" t="str">
        <f ca="1">IFERROR(__xludf.DUMMYFUNCTION("LEFT(INDEX(SPLIT(L590, "" ""), 4), 2)"),"13")</f>
        <v>13</v>
      </c>
      <c r="K590" s="2" t="s">
        <v>18300</v>
      </c>
      <c r="L590" s="4" t="s">
        <v>19297</v>
      </c>
    </row>
    <row r="591" spans="1:12">
      <c r="A591" s="1" t="s">
        <v>11061</v>
      </c>
      <c r="B591" s="1">
        <v>5</v>
      </c>
      <c r="C591" s="1" t="s">
        <v>19543</v>
      </c>
      <c r="D591" s="1" t="s">
        <v>10305</v>
      </c>
      <c r="E591" s="1" t="s">
        <v>11063</v>
      </c>
      <c r="H591" s="1" t="s">
        <v>19297</v>
      </c>
      <c r="J591" s="4" t="str">
        <f ca="1">IFERROR(__xludf.DUMMYFUNCTION("LEFT(INDEX(SPLIT(L591, "" ""), 4), 2)"),"13")</f>
        <v>13</v>
      </c>
      <c r="K591" s="2" t="s">
        <v>18300</v>
      </c>
      <c r="L591" s="4" t="s">
        <v>19297</v>
      </c>
    </row>
    <row r="592" spans="1:12">
      <c r="A592" s="1" t="s">
        <v>8552</v>
      </c>
      <c r="B592" s="1">
        <v>5</v>
      </c>
      <c r="C592" s="1" t="s">
        <v>19544</v>
      </c>
      <c r="D592" s="1" t="s">
        <v>19372</v>
      </c>
      <c r="E592" s="1" t="s">
        <v>19545</v>
      </c>
      <c r="H592" s="1" t="s">
        <v>19297</v>
      </c>
      <c r="J592" s="4" t="str">
        <f ca="1">IFERROR(__xludf.DUMMYFUNCTION("LEFT(INDEX(SPLIT(L592, "" ""), 4), 2)"),"13")</f>
        <v>13</v>
      </c>
      <c r="K592" s="2" t="s">
        <v>18311</v>
      </c>
      <c r="L592" s="4" t="s">
        <v>19297</v>
      </c>
    </row>
    <row r="593" spans="1:12">
      <c r="A593" s="1" t="s">
        <v>18398</v>
      </c>
      <c r="B593" s="1">
        <v>3</v>
      </c>
      <c r="C593" s="1" t="s">
        <v>19546</v>
      </c>
      <c r="D593" s="1" t="s">
        <v>10347</v>
      </c>
      <c r="E593" s="1" t="s">
        <v>19547</v>
      </c>
      <c r="H593" s="1" t="s">
        <v>19297</v>
      </c>
      <c r="J593" s="4" t="str">
        <f ca="1">IFERROR(__xludf.DUMMYFUNCTION("LEFT(INDEX(SPLIT(L593, "" ""), 4), 2)"),"13")</f>
        <v>13</v>
      </c>
      <c r="K593" s="2" t="s">
        <v>18401</v>
      </c>
      <c r="L593" s="4" t="s">
        <v>19297</v>
      </c>
    </row>
    <row r="594" spans="1:12">
      <c r="A594" s="1" t="s">
        <v>8609</v>
      </c>
      <c r="B594" s="1">
        <v>5</v>
      </c>
      <c r="C594" s="1" t="s">
        <v>11549</v>
      </c>
      <c r="D594" s="1" t="s">
        <v>19372</v>
      </c>
      <c r="E594" s="1" t="s">
        <v>19548</v>
      </c>
      <c r="H594" s="1" t="s">
        <v>19297</v>
      </c>
      <c r="J594" s="4" t="str">
        <f ca="1">IFERROR(__xludf.DUMMYFUNCTION("LEFT(INDEX(SPLIT(L594, "" ""), 4), 2)"),"13")</f>
        <v>13</v>
      </c>
      <c r="K594" s="2" t="s">
        <v>18300</v>
      </c>
      <c r="L594" s="4" t="s">
        <v>19297</v>
      </c>
    </row>
    <row r="595" spans="1:12">
      <c r="A595" s="1" t="s">
        <v>19549</v>
      </c>
      <c r="B595" s="1">
        <v>5</v>
      </c>
      <c r="C595" s="1" t="s">
        <v>19550</v>
      </c>
      <c r="D595" s="1" t="s">
        <v>10778</v>
      </c>
      <c r="E595" s="1" t="s">
        <v>19551</v>
      </c>
      <c r="H595" s="1" t="s">
        <v>19297</v>
      </c>
      <c r="J595" s="4" t="str">
        <f ca="1">IFERROR(__xludf.DUMMYFUNCTION("LEFT(INDEX(SPLIT(L595, "" ""), 4), 2)"),"13")</f>
        <v>13</v>
      </c>
      <c r="K595" s="2" t="s">
        <v>18345</v>
      </c>
      <c r="L595" s="4" t="s">
        <v>19297</v>
      </c>
    </row>
    <row r="596" spans="1:12">
      <c r="A596" s="1" t="s">
        <v>19552</v>
      </c>
      <c r="B596" s="1">
        <v>5</v>
      </c>
      <c r="C596" s="1" t="s">
        <v>19553</v>
      </c>
      <c r="D596" s="1" t="s">
        <v>10743</v>
      </c>
      <c r="E596" s="1" t="s">
        <v>19553</v>
      </c>
      <c r="H596" s="1" t="s">
        <v>19297</v>
      </c>
      <c r="J596" s="4" t="str">
        <f ca="1">IFERROR(__xludf.DUMMYFUNCTION("LEFT(INDEX(SPLIT(L596, "" ""), 4), 2)"),"13")</f>
        <v>13</v>
      </c>
      <c r="K596" s="2" t="s">
        <v>19554</v>
      </c>
      <c r="L596" s="4" t="s">
        <v>19297</v>
      </c>
    </row>
    <row r="597" spans="1:12">
      <c r="A597" s="1" t="s">
        <v>11311</v>
      </c>
      <c r="B597" s="1">
        <v>5</v>
      </c>
      <c r="C597" s="1" t="s">
        <v>19555</v>
      </c>
      <c r="D597" s="1" t="s">
        <v>10736</v>
      </c>
      <c r="E597" s="1" t="s">
        <v>11313</v>
      </c>
      <c r="H597" s="1" t="s">
        <v>19297</v>
      </c>
      <c r="J597" s="4" t="str">
        <f ca="1">IFERROR(__xludf.DUMMYFUNCTION("LEFT(INDEX(SPLIT(L597, "" ""), 4), 2)"),"13")</f>
        <v>13</v>
      </c>
      <c r="K597" s="2" t="s">
        <v>18300</v>
      </c>
      <c r="L597" s="4" t="s">
        <v>19297</v>
      </c>
    </row>
    <row r="598" spans="1:12">
      <c r="A598" s="1" t="s">
        <v>11005</v>
      </c>
      <c r="B598" s="1">
        <v>5</v>
      </c>
      <c r="C598" s="1" t="s">
        <v>19556</v>
      </c>
      <c r="D598" s="1" t="s">
        <v>19372</v>
      </c>
      <c r="E598" s="1" t="s">
        <v>11007</v>
      </c>
      <c r="H598" s="1" t="s">
        <v>19297</v>
      </c>
      <c r="J598" s="4" t="str">
        <f ca="1">IFERROR(__xludf.DUMMYFUNCTION("LEFT(INDEX(SPLIT(L598, "" ""), 4), 2)"),"13")</f>
        <v>13</v>
      </c>
      <c r="K598" s="2" t="s">
        <v>18300</v>
      </c>
      <c r="L598" s="4" t="s">
        <v>19297</v>
      </c>
    </row>
    <row r="599" spans="1:12">
      <c r="A599" s="1" t="s">
        <v>11219</v>
      </c>
      <c r="B599" s="1">
        <v>5</v>
      </c>
      <c r="C599" s="1" t="s">
        <v>504</v>
      </c>
      <c r="D599" s="1" t="s">
        <v>19372</v>
      </c>
      <c r="E599" s="1" t="s">
        <v>19557</v>
      </c>
      <c r="H599" s="1" t="s">
        <v>19297</v>
      </c>
      <c r="J599" s="4" t="str">
        <f ca="1">IFERROR(__xludf.DUMMYFUNCTION("LEFT(INDEX(SPLIT(L599, "" ""), 4), 2)"),"13")</f>
        <v>13</v>
      </c>
      <c r="K599" s="2" t="s">
        <v>18300</v>
      </c>
      <c r="L599" s="4" t="s">
        <v>19297</v>
      </c>
    </row>
    <row r="600" spans="1:12">
      <c r="A600" s="1" t="s">
        <v>10738</v>
      </c>
      <c r="B600" s="1">
        <v>5</v>
      </c>
      <c r="C600" s="1" t="s">
        <v>10739</v>
      </c>
      <c r="D600" s="1" t="s">
        <v>19372</v>
      </c>
      <c r="E600" s="1" t="s">
        <v>19558</v>
      </c>
      <c r="H600" s="1" t="s">
        <v>19297</v>
      </c>
      <c r="J600" s="4" t="str">
        <f ca="1">IFERROR(__xludf.DUMMYFUNCTION("LEFT(INDEX(SPLIT(L600, "" ""), 4), 2)"),"13")</f>
        <v>13</v>
      </c>
      <c r="K600" s="2" t="s">
        <v>18300</v>
      </c>
      <c r="L600" s="4" t="s">
        <v>19297</v>
      </c>
    </row>
    <row r="601" spans="1:12">
      <c r="A601" s="1" t="s">
        <v>10848</v>
      </c>
      <c r="B601" s="1">
        <v>5</v>
      </c>
      <c r="C601" s="1" t="s">
        <v>19559</v>
      </c>
      <c r="D601" s="1" t="s">
        <v>10293</v>
      </c>
      <c r="E601" s="1" t="s">
        <v>19560</v>
      </c>
      <c r="H601" s="1" t="s">
        <v>19297</v>
      </c>
      <c r="J601" s="4" t="str">
        <f ca="1">IFERROR(__xludf.DUMMYFUNCTION("LEFT(INDEX(SPLIT(L601, "" ""), 4), 2)"),"13")</f>
        <v>13</v>
      </c>
      <c r="K601" s="2" t="s">
        <v>18300</v>
      </c>
      <c r="L601" s="4" t="s">
        <v>19297</v>
      </c>
    </row>
    <row r="602" spans="1:12">
      <c r="A602" s="1" t="s">
        <v>19451</v>
      </c>
      <c r="B602" s="1">
        <v>5</v>
      </c>
      <c r="C602" s="1" t="s">
        <v>19561</v>
      </c>
      <c r="D602" s="1" t="s">
        <v>19372</v>
      </c>
      <c r="E602" s="1" t="s">
        <v>19562</v>
      </c>
      <c r="H602" s="1" t="s">
        <v>19297</v>
      </c>
      <c r="J602" s="4" t="str">
        <f ca="1">IFERROR(__xludf.DUMMYFUNCTION("LEFT(INDEX(SPLIT(L602, "" ""), 4), 2)"),"13")</f>
        <v>13</v>
      </c>
      <c r="K602" s="2" t="s">
        <v>19454</v>
      </c>
      <c r="L602" s="4" t="s">
        <v>19297</v>
      </c>
    </row>
    <row r="603" spans="1:12">
      <c r="A603" s="1" t="s">
        <v>19563</v>
      </c>
      <c r="B603" s="1">
        <v>5</v>
      </c>
      <c r="C603" s="1" t="s">
        <v>7754</v>
      </c>
      <c r="D603" s="1" t="s">
        <v>19372</v>
      </c>
      <c r="E603" s="1" t="s">
        <v>19564</v>
      </c>
      <c r="H603" s="1" t="s">
        <v>19297</v>
      </c>
      <c r="J603" s="4" t="str">
        <f ca="1">IFERROR(__xludf.DUMMYFUNCTION("LEFT(INDEX(SPLIT(L603, "" ""), 4), 2)"),"13")</f>
        <v>13</v>
      </c>
      <c r="K603" s="2" t="s">
        <v>18278</v>
      </c>
      <c r="L603" s="4" t="s">
        <v>19297</v>
      </c>
    </row>
    <row r="604" spans="1:12">
      <c r="A604" s="1" t="s">
        <v>11331</v>
      </c>
      <c r="B604" s="1">
        <v>5</v>
      </c>
      <c r="C604" s="1" t="s">
        <v>19565</v>
      </c>
      <c r="D604" s="1" t="s">
        <v>10755</v>
      </c>
      <c r="E604" s="1" t="s">
        <v>11333</v>
      </c>
      <c r="H604" s="1" t="s">
        <v>19297</v>
      </c>
      <c r="J604" s="4" t="str">
        <f ca="1">IFERROR(__xludf.DUMMYFUNCTION("LEFT(INDEX(SPLIT(L604, "" ""), 4), 2)"),"13")</f>
        <v>13</v>
      </c>
      <c r="K604" s="2" t="s">
        <v>18300</v>
      </c>
      <c r="L604" s="4" t="s">
        <v>19297</v>
      </c>
    </row>
    <row r="605" spans="1:12">
      <c r="A605" s="1" t="s">
        <v>19566</v>
      </c>
      <c r="B605" s="1">
        <v>5</v>
      </c>
      <c r="C605" s="1" t="s">
        <v>19567</v>
      </c>
      <c r="D605" s="1" t="s">
        <v>10288</v>
      </c>
      <c r="E605" s="1" t="s">
        <v>19567</v>
      </c>
      <c r="H605" s="1" t="s">
        <v>19297</v>
      </c>
      <c r="J605" s="4" t="str">
        <f ca="1">IFERROR(__xludf.DUMMYFUNCTION("LEFT(INDEX(SPLIT(L605, "" ""), 4), 2)"),"13")</f>
        <v>13</v>
      </c>
      <c r="K605" s="2" t="s">
        <v>18348</v>
      </c>
      <c r="L605" s="4" t="s">
        <v>19297</v>
      </c>
    </row>
    <row r="606" spans="1:12">
      <c r="A606" s="1" t="s">
        <v>11022</v>
      </c>
      <c r="B606" s="1">
        <v>5</v>
      </c>
      <c r="C606" s="1" t="s">
        <v>19568</v>
      </c>
      <c r="D606" s="1" t="s">
        <v>10778</v>
      </c>
      <c r="E606" s="1" t="s">
        <v>19569</v>
      </c>
      <c r="H606" s="1" t="s">
        <v>19297</v>
      </c>
      <c r="J606" s="4" t="str">
        <f ca="1">IFERROR(__xludf.DUMMYFUNCTION("LEFT(INDEX(SPLIT(L606, "" ""), 4), 2)"),"13")</f>
        <v>13</v>
      </c>
      <c r="K606" s="2" t="s">
        <v>18300</v>
      </c>
      <c r="L606" s="4" t="s">
        <v>19297</v>
      </c>
    </row>
    <row r="607" spans="1:12">
      <c r="A607" s="1" t="s">
        <v>10792</v>
      </c>
      <c r="B607" s="1">
        <v>5</v>
      </c>
      <c r="C607" s="1" t="s">
        <v>10793</v>
      </c>
      <c r="D607" s="1" t="s">
        <v>19372</v>
      </c>
      <c r="E607" s="1" t="s">
        <v>10794</v>
      </c>
      <c r="H607" s="1" t="s">
        <v>19297</v>
      </c>
      <c r="J607" s="4" t="str">
        <f ca="1">IFERROR(__xludf.DUMMYFUNCTION("LEFT(INDEX(SPLIT(L607, "" ""), 4), 2)"),"13")</f>
        <v>13</v>
      </c>
      <c r="K607" s="2" t="s">
        <v>18300</v>
      </c>
      <c r="L607" s="4" t="s">
        <v>19297</v>
      </c>
    </row>
    <row r="608" spans="1:12">
      <c r="A608" s="1" t="s">
        <v>19570</v>
      </c>
      <c r="B608" s="1">
        <v>5</v>
      </c>
      <c r="C608" s="1" t="s">
        <v>169</v>
      </c>
      <c r="D608" s="1" t="s">
        <v>19372</v>
      </c>
      <c r="E608" s="1" t="s">
        <v>19571</v>
      </c>
      <c r="H608" s="1" t="s">
        <v>19297</v>
      </c>
      <c r="J608" s="4" t="str">
        <f ca="1">IFERROR(__xludf.DUMMYFUNCTION("LEFT(INDEX(SPLIT(L608, "" ""), 4), 2)"),"13")</f>
        <v>13</v>
      </c>
      <c r="K608" s="2" t="s">
        <v>18345</v>
      </c>
      <c r="L608" s="4" t="s">
        <v>19297</v>
      </c>
    </row>
    <row r="609" spans="1:12">
      <c r="A609" s="1" t="s">
        <v>11323</v>
      </c>
      <c r="B609" s="1">
        <v>5</v>
      </c>
      <c r="C609" s="1" t="s">
        <v>19572</v>
      </c>
      <c r="D609" s="1" t="s">
        <v>19372</v>
      </c>
      <c r="E609" s="1" t="s">
        <v>19573</v>
      </c>
      <c r="H609" s="1" t="s">
        <v>19297</v>
      </c>
      <c r="J609" s="4" t="str">
        <f ca="1">IFERROR(__xludf.DUMMYFUNCTION("LEFT(INDEX(SPLIT(L609, "" ""), 4), 2)"),"13")</f>
        <v>13</v>
      </c>
      <c r="K609" s="2" t="s">
        <v>18300</v>
      </c>
      <c r="L609" s="4" t="s">
        <v>19297</v>
      </c>
    </row>
    <row r="610" spans="1:12">
      <c r="A610" s="1" t="s">
        <v>19574</v>
      </c>
      <c r="B610" s="1">
        <v>5</v>
      </c>
      <c r="C610" s="1" t="s">
        <v>19575</v>
      </c>
      <c r="D610" s="1" t="s">
        <v>10736</v>
      </c>
      <c r="E610" s="1" t="s">
        <v>19575</v>
      </c>
      <c r="H610" s="1" t="s">
        <v>19297</v>
      </c>
      <c r="J610" s="4" t="str">
        <f ca="1">IFERROR(__xludf.DUMMYFUNCTION("LEFT(INDEX(SPLIT(L610, "" ""), 4), 2)"),"13")</f>
        <v>13</v>
      </c>
      <c r="K610" s="2" t="s">
        <v>18348</v>
      </c>
      <c r="L610" s="4" t="s">
        <v>19297</v>
      </c>
    </row>
    <row r="611" spans="1:12">
      <c r="A611" s="1" t="s">
        <v>19436</v>
      </c>
      <c r="B611" s="1">
        <v>5</v>
      </c>
      <c r="C611" s="1" t="s">
        <v>19576</v>
      </c>
      <c r="D611" s="1" t="s">
        <v>10288</v>
      </c>
      <c r="E611" s="1" t="s">
        <v>19577</v>
      </c>
      <c r="H611" s="1" t="s">
        <v>19297</v>
      </c>
      <c r="J611" s="4" t="str">
        <f ca="1">IFERROR(__xludf.DUMMYFUNCTION("LEFT(INDEX(SPLIT(L611, "" ""), 4), 2)"),"13")</f>
        <v>13</v>
      </c>
      <c r="K611" s="2" t="s">
        <v>19439</v>
      </c>
      <c r="L611" s="4" t="s">
        <v>19297</v>
      </c>
    </row>
    <row r="612" spans="1:12">
      <c r="A612" s="1" t="s">
        <v>19578</v>
      </c>
      <c r="B612" s="1">
        <v>5</v>
      </c>
      <c r="C612" s="1" t="s">
        <v>19579</v>
      </c>
      <c r="D612" s="1" t="s">
        <v>19372</v>
      </c>
      <c r="E612" s="1" t="s">
        <v>19580</v>
      </c>
      <c r="H612" s="1" t="s">
        <v>19297</v>
      </c>
      <c r="J612" s="4" t="str">
        <f ca="1">IFERROR(__xludf.DUMMYFUNCTION("LEFT(INDEX(SPLIT(L612, "" ""), 4), 2)"),"13")</f>
        <v>13</v>
      </c>
      <c r="K612" s="2" t="s">
        <v>18345</v>
      </c>
      <c r="L612" s="4" t="s">
        <v>19297</v>
      </c>
    </row>
    <row r="613" spans="1:12">
      <c r="A613" s="1" t="s">
        <v>19581</v>
      </c>
      <c r="B613" s="1">
        <v>5</v>
      </c>
      <c r="C613" s="1" t="s">
        <v>19582</v>
      </c>
      <c r="D613" s="1" t="s">
        <v>19372</v>
      </c>
      <c r="E613" s="1" t="s">
        <v>19583</v>
      </c>
      <c r="H613" s="1" t="s">
        <v>19297</v>
      </c>
      <c r="J613" s="4" t="str">
        <f ca="1">IFERROR(__xludf.DUMMYFUNCTION("LEFT(INDEX(SPLIT(L613, "" ""), 4), 2)"),"13")</f>
        <v>13</v>
      </c>
      <c r="K613" s="2" t="s">
        <v>18345</v>
      </c>
      <c r="L613" s="4" t="s">
        <v>19297</v>
      </c>
    </row>
    <row r="614" spans="1:12">
      <c r="A614" s="1" t="s">
        <v>12078</v>
      </c>
      <c r="B614" s="1">
        <v>5</v>
      </c>
      <c r="C614" s="1" t="s">
        <v>19584</v>
      </c>
      <c r="D614" s="1" t="s">
        <v>10288</v>
      </c>
      <c r="E614" s="1" t="s">
        <v>12080</v>
      </c>
      <c r="H614" s="1" t="s">
        <v>19297</v>
      </c>
      <c r="J614" s="4" t="str">
        <f ca="1">IFERROR(__xludf.DUMMYFUNCTION("LEFT(INDEX(SPLIT(L614, "" ""), 4), 2)"),"13")</f>
        <v>13</v>
      </c>
      <c r="K614" s="2" t="s">
        <v>18300</v>
      </c>
      <c r="L614" s="4" t="s">
        <v>19297</v>
      </c>
    </row>
    <row r="615" spans="1:12">
      <c r="A615" s="1" t="s">
        <v>11334</v>
      </c>
      <c r="B615" s="1">
        <v>5</v>
      </c>
      <c r="C615" s="1" t="s">
        <v>19585</v>
      </c>
      <c r="D615" s="1" t="s">
        <v>10743</v>
      </c>
      <c r="E615" s="1" t="s">
        <v>11336</v>
      </c>
      <c r="H615" s="1" t="s">
        <v>19297</v>
      </c>
      <c r="J615" s="4" t="str">
        <f ca="1">IFERROR(__xludf.DUMMYFUNCTION("LEFT(INDEX(SPLIT(L615, "" ""), 4), 2)"),"13")</f>
        <v>13</v>
      </c>
      <c r="K615" s="2" t="s">
        <v>18300</v>
      </c>
      <c r="L615" s="4" t="s">
        <v>19297</v>
      </c>
    </row>
    <row r="616" spans="1:12">
      <c r="A616" s="1" t="s">
        <v>10459</v>
      </c>
      <c r="B616" s="1">
        <v>5</v>
      </c>
      <c r="C616" s="1" t="s">
        <v>19586</v>
      </c>
      <c r="D616" s="1" t="s">
        <v>10736</v>
      </c>
      <c r="E616" s="1" t="s">
        <v>11068</v>
      </c>
      <c r="H616" s="1" t="s">
        <v>19297</v>
      </c>
      <c r="J616" s="4" t="str">
        <f ca="1">IFERROR(__xludf.DUMMYFUNCTION("LEFT(INDEX(SPLIT(L616, "" ""), 4), 2)"),"13")</f>
        <v>13</v>
      </c>
      <c r="K616" s="2" t="s">
        <v>18300</v>
      </c>
      <c r="L616" s="4" t="s">
        <v>19297</v>
      </c>
    </row>
    <row r="617" spans="1:12">
      <c r="A617" s="1" t="s">
        <v>11640</v>
      </c>
      <c r="B617" s="1">
        <v>1</v>
      </c>
      <c r="C617" s="1" t="s">
        <v>19587</v>
      </c>
      <c r="D617" s="1" t="s">
        <v>10300</v>
      </c>
      <c r="E617" s="1" t="s">
        <v>19588</v>
      </c>
      <c r="H617" s="1" t="s">
        <v>19297</v>
      </c>
      <c r="J617" s="4" t="str">
        <f ca="1">IFERROR(__xludf.DUMMYFUNCTION("LEFT(INDEX(SPLIT(L617, "" ""), 4), 2)"),"13")</f>
        <v>13</v>
      </c>
      <c r="K617" s="2" t="s">
        <v>18300</v>
      </c>
      <c r="L617" s="4" t="s">
        <v>19297</v>
      </c>
    </row>
    <row r="618" spans="1:12">
      <c r="A618" s="1" t="s">
        <v>10926</v>
      </c>
      <c r="B618" s="1">
        <v>4</v>
      </c>
      <c r="C618" s="1" t="s">
        <v>19589</v>
      </c>
      <c r="D618" s="1" t="s">
        <v>10755</v>
      </c>
      <c r="E618" s="1" t="s">
        <v>10928</v>
      </c>
      <c r="H618" s="1" t="s">
        <v>19297</v>
      </c>
      <c r="J618" s="4" t="str">
        <f ca="1">IFERROR(__xludf.DUMMYFUNCTION("LEFT(INDEX(SPLIT(L618, "" ""), 4), 2)"),"13")</f>
        <v>13</v>
      </c>
      <c r="K618" s="2" t="s">
        <v>18300</v>
      </c>
      <c r="L618" s="4" t="s">
        <v>19297</v>
      </c>
    </row>
    <row r="619" spans="1:12">
      <c r="A619" s="1" t="s">
        <v>10906</v>
      </c>
      <c r="B619" s="1">
        <v>5</v>
      </c>
      <c r="C619" s="1" t="s">
        <v>19590</v>
      </c>
      <c r="D619" s="1" t="s">
        <v>10293</v>
      </c>
      <c r="E619" s="1" t="s">
        <v>10907</v>
      </c>
      <c r="H619" s="1" t="s">
        <v>19297</v>
      </c>
      <c r="J619" s="4" t="str">
        <f ca="1">IFERROR(__xludf.DUMMYFUNCTION("LEFT(INDEX(SPLIT(L619, "" ""), 4), 2)"),"13")</f>
        <v>13</v>
      </c>
      <c r="K619" s="2" t="s">
        <v>18300</v>
      </c>
      <c r="L619" s="4" t="s">
        <v>19297</v>
      </c>
    </row>
    <row r="620" spans="1:12">
      <c r="A620" s="1" t="s">
        <v>11228</v>
      </c>
      <c r="B620" s="1">
        <v>5</v>
      </c>
      <c r="C620" s="1" t="s">
        <v>19591</v>
      </c>
      <c r="D620" s="1" t="s">
        <v>10347</v>
      </c>
      <c r="E620" s="1" t="s">
        <v>19592</v>
      </c>
      <c r="H620" s="1" t="s">
        <v>19297</v>
      </c>
      <c r="J620" s="4" t="str">
        <f ca="1">IFERROR(__xludf.DUMMYFUNCTION("LEFT(INDEX(SPLIT(L620, "" ""), 4), 2)"),"13")</f>
        <v>13</v>
      </c>
      <c r="K620" s="2" t="s">
        <v>18300</v>
      </c>
      <c r="L620" s="4" t="s">
        <v>19297</v>
      </c>
    </row>
    <row r="621" spans="1:12">
      <c r="A621" s="1" t="s">
        <v>19593</v>
      </c>
      <c r="B621" s="1">
        <v>4</v>
      </c>
      <c r="C621" s="1" t="s">
        <v>19594</v>
      </c>
      <c r="D621" s="1" t="s">
        <v>19372</v>
      </c>
      <c r="E621" s="1" t="s">
        <v>19595</v>
      </c>
      <c r="H621" s="1" t="s">
        <v>19297</v>
      </c>
      <c r="J621" s="4" t="str">
        <f ca="1">IFERROR(__xludf.DUMMYFUNCTION("LEFT(INDEX(SPLIT(L621, "" ""), 4), 2)"),"13")</f>
        <v>13</v>
      </c>
      <c r="K621" s="2" t="s">
        <v>18345</v>
      </c>
      <c r="L621" s="4" t="s">
        <v>19297</v>
      </c>
    </row>
    <row r="622" spans="1:12">
      <c r="A622" s="1" t="s">
        <v>7736</v>
      </c>
      <c r="B622" s="1">
        <v>4</v>
      </c>
      <c r="C622" s="1" t="s">
        <v>1740</v>
      </c>
      <c r="D622" s="1" t="s">
        <v>19372</v>
      </c>
      <c r="E622" s="1" t="s">
        <v>19596</v>
      </c>
      <c r="H622" s="1" t="s">
        <v>19297</v>
      </c>
      <c r="J622" s="4" t="str">
        <f ca="1">IFERROR(__xludf.DUMMYFUNCTION("LEFT(INDEX(SPLIT(L622, "" ""), 4), 2)"),"13")</f>
        <v>13</v>
      </c>
      <c r="K622" s="2" t="s">
        <v>18278</v>
      </c>
      <c r="L622" s="4" t="s">
        <v>19297</v>
      </c>
    </row>
    <row r="623" spans="1:12">
      <c r="A623" s="1" t="s">
        <v>10922</v>
      </c>
      <c r="B623" s="1">
        <v>5</v>
      </c>
      <c r="C623" s="1" t="s">
        <v>19597</v>
      </c>
      <c r="D623" s="1" t="s">
        <v>10288</v>
      </c>
      <c r="E623" s="1" t="s">
        <v>10924</v>
      </c>
      <c r="H623" s="1" t="s">
        <v>19297</v>
      </c>
      <c r="J623" s="4" t="str">
        <f ca="1">IFERROR(__xludf.DUMMYFUNCTION("LEFT(INDEX(SPLIT(L623, "" ""), 4), 2)"),"13")</f>
        <v>13</v>
      </c>
      <c r="K623" s="2" t="s">
        <v>18300</v>
      </c>
      <c r="L623" s="4" t="s">
        <v>19297</v>
      </c>
    </row>
    <row r="624" spans="1:12">
      <c r="A624" s="1" t="s">
        <v>19598</v>
      </c>
      <c r="B624" s="1">
        <v>5</v>
      </c>
      <c r="C624" s="1" t="s">
        <v>19599</v>
      </c>
      <c r="D624" s="1" t="s">
        <v>19372</v>
      </c>
      <c r="E624" s="1" t="s">
        <v>19600</v>
      </c>
      <c r="H624" s="1" t="s">
        <v>19297</v>
      </c>
      <c r="J624" s="4" t="str">
        <f ca="1">IFERROR(__xludf.DUMMYFUNCTION("LEFT(INDEX(SPLIT(L624, "" ""), 4), 2)"),"13")</f>
        <v>13</v>
      </c>
      <c r="K624" s="2" t="s">
        <v>18333</v>
      </c>
      <c r="L624" s="4" t="s">
        <v>19297</v>
      </c>
    </row>
    <row r="625" spans="1:12">
      <c r="A625" s="1" t="s">
        <v>11002</v>
      </c>
      <c r="B625" s="1">
        <v>5</v>
      </c>
      <c r="C625" s="1" t="s">
        <v>19601</v>
      </c>
      <c r="D625" s="1" t="s">
        <v>10479</v>
      </c>
      <c r="E625" s="1" t="s">
        <v>11004</v>
      </c>
      <c r="H625" s="1" t="s">
        <v>19297</v>
      </c>
      <c r="J625" s="4" t="str">
        <f ca="1">IFERROR(__xludf.DUMMYFUNCTION("LEFT(INDEX(SPLIT(L625, "" ""), 4), 2)"),"13")</f>
        <v>13</v>
      </c>
      <c r="K625" s="2" t="s">
        <v>18300</v>
      </c>
      <c r="L625" s="4" t="s">
        <v>19297</v>
      </c>
    </row>
    <row r="626" spans="1:12">
      <c r="A626" s="1" t="s">
        <v>1649</v>
      </c>
      <c r="B626" s="1">
        <v>5</v>
      </c>
      <c r="C626" s="1" t="s">
        <v>19602</v>
      </c>
      <c r="D626" s="1" t="s">
        <v>19372</v>
      </c>
      <c r="E626" s="1" t="s">
        <v>11295</v>
      </c>
      <c r="H626" s="1" t="s">
        <v>19297</v>
      </c>
      <c r="J626" s="4" t="str">
        <f ca="1">IFERROR(__xludf.DUMMYFUNCTION("LEFT(INDEX(SPLIT(L626, "" ""), 4), 2)"),"13")</f>
        <v>13</v>
      </c>
      <c r="K626" s="2" t="s">
        <v>18300</v>
      </c>
      <c r="L626" s="4" t="s">
        <v>19297</v>
      </c>
    </row>
    <row r="627" spans="1:12">
      <c r="A627" s="1" t="s">
        <v>19603</v>
      </c>
      <c r="B627" s="1">
        <v>5</v>
      </c>
      <c r="C627" s="1" t="s">
        <v>19604</v>
      </c>
      <c r="D627" s="1" t="s">
        <v>19372</v>
      </c>
      <c r="E627" s="1" t="s">
        <v>19605</v>
      </c>
      <c r="H627" s="1" t="s">
        <v>19297</v>
      </c>
      <c r="J627" s="4" t="str">
        <f ca="1">IFERROR(__xludf.DUMMYFUNCTION("LEFT(INDEX(SPLIT(L627, "" ""), 4), 2)"),"13")</f>
        <v>13</v>
      </c>
      <c r="K627" s="2" t="s">
        <v>18278</v>
      </c>
      <c r="L627" s="4" t="s">
        <v>19297</v>
      </c>
    </row>
    <row r="628" spans="1:12">
      <c r="A628" s="1" t="s">
        <v>19606</v>
      </c>
      <c r="B628" s="1">
        <v>5</v>
      </c>
      <c r="C628" s="1" t="s">
        <v>19607</v>
      </c>
      <c r="D628" s="1" t="s">
        <v>19372</v>
      </c>
      <c r="E628" s="1" t="s">
        <v>19608</v>
      </c>
      <c r="H628" s="1" t="s">
        <v>19297</v>
      </c>
      <c r="J628" s="4" t="str">
        <f ca="1">IFERROR(__xludf.DUMMYFUNCTION("LEFT(INDEX(SPLIT(L628, "" ""), 4), 2)"),"13")</f>
        <v>13</v>
      </c>
      <c r="K628" s="2" t="s">
        <v>18311</v>
      </c>
      <c r="L628" s="4" t="s">
        <v>19297</v>
      </c>
    </row>
    <row r="629" spans="1:12">
      <c r="A629" s="1" t="s">
        <v>10844</v>
      </c>
      <c r="B629" s="1">
        <v>5</v>
      </c>
      <c r="C629" s="1" t="s">
        <v>19609</v>
      </c>
      <c r="D629" s="1" t="s">
        <v>10736</v>
      </c>
      <c r="E629" s="1" t="s">
        <v>10846</v>
      </c>
      <c r="H629" s="1" t="s">
        <v>19297</v>
      </c>
      <c r="J629" s="4" t="str">
        <f ca="1">IFERROR(__xludf.DUMMYFUNCTION("LEFT(INDEX(SPLIT(L629, "" ""), 4), 2)"),"13")</f>
        <v>13</v>
      </c>
      <c r="K629" s="2" t="s">
        <v>18300</v>
      </c>
      <c r="L629" s="4" t="s">
        <v>19297</v>
      </c>
    </row>
    <row r="630" spans="1:12">
      <c r="A630" s="1" t="s">
        <v>11268</v>
      </c>
      <c r="B630" s="1">
        <v>5</v>
      </c>
      <c r="C630" s="1" t="s">
        <v>19610</v>
      </c>
      <c r="D630" s="1" t="s">
        <v>10778</v>
      </c>
      <c r="E630" s="1" t="s">
        <v>11269</v>
      </c>
      <c r="H630" s="1" t="s">
        <v>19297</v>
      </c>
      <c r="J630" s="4" t="str">
        <f ca="1">IFERROR(__xludf.DUMMYFUNCTION("LEFT(INDEX(SPLIT(L630, "" ""), 4), 2)"),"13")</f>
        <v>13</v>
      </c>
      <c r="K630" s="2" t="s">
        <v>18300</v>
      </c>
      <c r="L630" s="4" t="s">
        <v>19297</v>
      </c>
    </row>
    <row r="631" spans="1:12">
      <c r="A631" s="1" t="s">
        <v>11080</v>
      </c>
      <c r="B631" s="1">
        <v>5</v>
      </c>
      <c r="C631" s="1" t="s">
        <v>19611</v>
      </c>
      <c r="D631" s="1" t="s">
        <v>19372</v>
      </c>
      <c r="E631" s="1" t="s">
        <v>19612</v>
      </c>
      <c r="H631" s="1" t="s">
        <v>19297</v>
      </c>
      <c r="J631" s="4" t="str">
        <f ca="1">IFERROR(__xludf.DUMMYFUNCTION("LEFT(INDEX(SPLIT(L631, "" ""), 4), 2)"),"13")</f>
        <v>13</v>
      </c>
      <c r="K631" s="2" t="s">
        <v>18300</v>
      </c>
      <c r="L631" s="4" t="s">
        <v>19297</v>
      </c>
    </row>
    <row r="632" spans="1:12">
      <c r="A632" s="1" t="s">
        <v>11058</v>
      </c>
      <c r="B632" s="1">
        <v>5</v>
      </c>
      <c r="C632" s="1" t="s">
        <v>19613</v>
      </c>
      <c r="D632" s="1" t="s">
        <v>10755</v>
      </c>
      <c r="E632" s="1" t="s">
        <v>11060</v>
      </c>
      <c r="H632" s="1" t="s">
        <v>19297</v>
      </c>
      <c r="J632" s="4" t="str">
        <f ca="1">IFERROR(__xludf.DUMMYFUNCTION("LEFT(INDEX(SPLIT(L632, "" ""), 4), 2)"),"13")</f>
        <v>13</v>
      </c>
      <c r="K632" s="2" t="s">
        <v>18300</v>
      </c>
      <c r="L632" s="4" t="s">
        <v>19297</v>
      </c>
    </row>
    <row r="633" spans="1:12">
      <c r="A633" s="1" t="s">
        <v>10916</v>
      </c>
      <c r="B633" s="1">
        <v>5</v>
      </c>
      <c r="C633" s="1" t="s">
        <v>19614</v>
      </c>
      <c r="D633" s="1" t="s">
        <v>10755</v>
      </c>
      <c r="E633" s="1" t="s">
        <v>19615</v>
      </c>
      <c r="H633" s="1" t="s">
        <v>19297</v>
      </c>
      <c r="J633" s="4" t="str">
        <f ca="1">IFERROR(__xludf.DUMMYFUNCTION("LEFT(INDEX(SPLIT(L633, "" ""), 4), 2)"),"13")</f>
        <v>13</v>
      </c>
      <c r="K633" s="2" t="s">
        <v>18300</v>
      </c>
      <c r="L633" s="4" t="s">
        <v>19297</v>
      </c>
    </row>
    <row r="634" spans="1:12">
      <c r="A634" s="1" t="s">
        <v>19616</v>
      </c>
      <c r="B634" s="1">
        <v>5</v>
      </c>
      <c r="C634" s="1" t="s">
        <v>19617</v>
      </c>
      <c r="D634" s="1" t="s">
        <v>10755</v>
      </c>
      <c r="E634" s="1" t="s">
        <v>19617</v>
      </c>
      <c r="H634" s="1" t="s">
        <v>19297</v>
      </c>
      <c r="J634" s="4" t="str">
        <f ca="1">IFERROR(__xludf.DUMMYFUNCTION("LEFT(INDEX(SPLIT(L634, "" ""), 4), 2)"),"13")</f>
        <v>13</v>
      </c>
      <c r="K634" s="2" t="s">
        <v>18348</v>
      </c>
      <c r="L634" s="4" t="s">
        <v>19297</v>
      </c>
    </row>
    <row r="635" spans="1:12">
      <c r="A635" s="1" t="s">
        <v>10986</v>
      </c>
      <c r="B635" s="1">
        <v>5</v>
      </c>
      <c r="C635" s="1" t="s">
        <v>9907</v>
      </c>
      <c r="D635" s="1" t="s">
        <v>19372</v>
      </c>
      <c r="E635" s="1" t="s">
        <v>19618</v>
      </c>
      <c r="H635" s="1" t="s">
        <v>19297</v>
      </c>
      <c r="J635" s="4" t="str">
        <f ca="1">IFERROR(__xludf.DUMMYFUNCTION("LEFT(INDEX(SPLIT(L635, "" ""), 4), 2)"),"13")</f>
        <v>13</v>
      </c>
      <c r="K635" s="2" t="s">
        <v>18300</v>
      </c>
      <c r="L635" s="4" t="s">
        <v>19297</v>
      </c>
    </row>
    <row r="636" spans="1:12">
      <c r="A636" s="1" t="s">
        <v>8006</v>
      </c>
      <c r="B636" s="1">
        <v>5</v>
      </c>
      <c r="C636" s="1" t="s">
        <v>19619</v>
      </c>
      <c r="D636" s="1" t="s">
        <v>10347</v>
      </c>
      <c r="E636" s="1" t="s">
        <v>12342</v>
      </c>
      <c r="H636" s="1" t="s">
        <v>19297</v>
      </c>
      <c r="J636" s="4" t="str">
        <f ca="1">IFERROR(__xludf.DUMMYFUNCTION("LEFT(INDEX(SPLIT(L636, "" ""), 4), 2)"),"13")</f>
        <v>13</v>
      </c>
      <c r="K636" s="2" t="s">
        <v>18300</v>
      </c>
      <c r="L636" s="4" t="s">
        <v>19297</v>
      </c>
    </row>
    <row r="637" spans="1:12">
      <c r="A637" s="1" t="s">
        <v>19451</v>
      </c>
      <c r="B637" s="1">
        <v>4</v>
      </c>
      <c r="C637" s="1" t="s">
        <v>19561</v>
      </c>
      <c r="D637" s="1" t="s">
        <v>19372</v>
      </c>
      <c r="E637" s="1" t="s">
        <v>19620</v>
      </c>
      <c r="H637" s="1" t="s">
        <v>19297</v>
      </c>
      <c r="J637" s="4" t="str">
        <f ca="1">IFERROR(__xludf.DUMMYFUNCTION("LEFT(INDEX(SPLIT(L637, "" ""), 4), 2)"),"13")</f>
        <v>13</v>
      </c>
      <c r="K637" s="2" t="s">
        <v>19454</v>
      </c>
      <c r="L637" s="4" t="s">
        <v>19297</v>
      </c>
    </row>
    <row r="638" spans="1:12">
      <c r="A638" s="1" t="s">
        <v>19621</v>
      </c>
      <c r="B638" s="1">
        <v>4</v>
      </c>
      <c r="C638" s="1" t="s">
        <v>6717</v>
      </c>
      <c r="D638" s="1" t="s">
        <v>10736</v>
      </c>
      <c r="E638" s="1" t="s">
        <v>19622</v>
      </c>
      <c r="H638" s="1" t="s">
        <v>19297</v>
      </c>
      <c r="J638" s="4" t="str">
        <f ca="1">IFERROR(__xludf.DUMMYFUNCTION("LEFT(INDEX(SPLIT(L638, "" ""), 4), 2)"),"13")</f>
        <v>13</v>
      </c>
      <c r="K638" s="2" t="s">
        <v>18278</v>
      </c>
      <c r="L638" s="4" t="s">
        <v>19297</v>
      </c>
    </row>
    <row r="639" spans="1:12">
      <c r="A639" s="1" t="s">
        <v>19451</v>
      </c>
      <c r="B639" s="1">
        <v>4</v>
      </c>
      <c r="C639" s="1" t="s">
        <v>19623</v>
      </c>
      <c r="D639" s="1" t="s">
        <v>19372</v>
      </c>
      <c r="E639" s="1" t="s">
        <v>19624</v>
      </c>
      <c r="H639" s="1" t="s">
        <v>19297</v>
      </c>
      <c r="J639" s="4" t="str">
        <f ca="1">IFERROR(__xludf.DUMMYFUNCTION("LEFT(INDEX(SPLIT(L639, "" ""), 4), 2)"),"13")</f>
        <v>13</v>
      </c>
      <c r="K639" s="2" t="s">
        <v>19454</v>
      </c>
      <c r="L639" s="4" t="s">
        <v>19297</v>
      </c>
    </row>
    <row r="640" spans="1:12">
      <c r="A640" s="1" t="s">
        <v>8351</v>
      </c>
      <c r="B640" s="1">
        <v>5</v>
      </c>
      <c r="C640" s="1" t="s">
        <v>19625</v>
      </c>
      <c r="D640" s="1" t="s">
        <v>19372</v>
      </c>
      <c r="E640" s="1" t="s">
        <v>19626</v>
      </c>
      <c r="H640" s="1" t="s">
        <v>19297</v>
      </c>
      <c r="J640" s="4" t="str">
        <f ca="1">IFERROR(__xludf.DUMMYFUNCTION("LEFT(INDEX(SPLIT(L640, "" ""), 4), 2)"),"13")</f>
        <v>13</v>
      </c>
      <c r="K640" s="2" t="s">
        <v>18278</v>
      </c>
      <c r="L640" s="4" t="s">
        <v>19297</v>
      </c>
    </row>
    <row r="641" spans="1:12">
      <c r="A641" s="1" t="s">
        <v>11304</v>
      </c>
      <c r="B641" s="1">
        <v>5</v>
      </c>
      <c r="C641" s="1" t="s">
        <v>19627</v>
      </c>
      <c r="D641" s="1" t="s">
        <v>10743</v>
      </c>
      <c r="E641" s="1" t="s">
        <v>19628</v>
      </c>
      <c r="H641" s="1" t="s">
        <v>19297</v>
      </c>
      <c r="J641" s="4" t="str">
        <f ca="1">IFERROR(__xludf.DUMMYFUNCTION("LEFT(INDEX(SPLIT(L641, "" ""), 4), 2)"),"13")</f>
        <v>13</v>
      </c>
      <c r="K641" s="2" t="s">
        <v>18300</v>
      </c>
      <c r="L641" s="4" t="s">
        <v>19297</v>
      </c>
    </row>
    <row r="642" spans="1:12">
      <c r="A642" s="1" t="s">
        <v>10903</v>
      </c>
      <c r="B642" s="1">
        <v>5</v>
      </c>
      <c r="C642" s="1" t="s">
        <v>19629</v>
      </c>
      <c r="D642" s="1" t="s">
        <v>10743</v>
      </c>
      <c r="E642" s="1" t="s">
        <v>19630</v>
      </c>
      <c r="H642" s="1" t="s">
        <v>19297</v>
      </c>
      <c r="J642" s="4" t="str">
        <f ca="1">IFERROR(__xludf.DUMMYFUNCTION("LEFT(INDEX(SPLIT(L642, "" ""), 4), 2)"),"13")</f>
        <v>13</v>
      </c>
      <c r="K642" s="2" t="s">
        <v>18300</v>
      </c>
      <c r="L642" s="4" t="s">
        <v>19297</v>
      </c>
    </row>
    <row r="643" spans="1:12">
      <c r="A643" s="1" t="s">
        <v>12114</v>
      </c>
      <c r="B643" s="1">
        <v>5</v>
      </c>
      <c r="C643" s="1" t="s">
        <v>19631</v>
      </c>
      <c r="D643" s="1" t="s">
        <v>19372</v>
      </c>
      <c r="E643" s="1" t="s">
        <v>19632</v>
      </c>
      <c r="H643" s="1" t="s">
        <v>19297</v>
      </c>
      <c r="J643" s="4" t="str">
        <f ca="1">IFERROR(__xludf.DUMMYFUNCTION("LEFT(INDEX(SPLIT(L643, "" ""), 4), 2)"),"13")</f>
        <v>13</v>
      </c>
      <c r="K643" s="2" t="s">
        <v>18300</v>
      </c>
      <c r="L643" s="4" t="s">
        <v>19297</v>
      </c>
    </row>
    <row r="644" spans="1:12">
      <c r="A644" s="1" t="s">
        <v>6570</v>
      </c>
      <c r="B644" s="1">
        <v>5</v>
      </c>
      <c r="C644" s="1" t="s">
        <v>6571</v>
      </c>
      <c r="D644" s="1" t="s">
        <v>10736</v>
      </c>
      <c r="E644" s="1" t="s">
        <v>19633</v>
      </c>
      <c r="H644" s="1" t="s">
        <v>19297</v>
      </c>
      <c r="J644" s="4" t="str">
        <f ca="1">IFERROR(__xludf.DUMMYFUNCTION("LEFT(INDEX(SPLIT(L644, "" ""), 4), 2)"),"13")</f>
        <v>13</v>
      </c>
      <c r="K644" s="2" t="s">
        <v>18278</v>
      </c>
      <c r="L644" s="4" t="s">
        <v>19297</v>
      </c>
    </row>
    <row r="645" spans="1:12">
      <c r="A645" s="1" t="s">
        <v>11523</v>
      </c>
      <c r="B645" s="1">
        <v>5</v>
      </c>
      <c r="C645" s="1" t="s">
        <v>11524</v>
      </c>
      <c r="D645" s="1" t="s">
        <v>19372</v>
      </c>
      <c r="E645" s="1" t="s">
        <v>11525</v>
      </c>
      <c r="H645" s="1" t="s">
        <v>19297</v>
      </c>
      <c r="J645" s="4" t="str">
        <f ca="1">IFERROR(__xludf.DUMMYFUNCTION("LEFT(INDEX(SPLIT(L645, "" ""), 4), 2)"),"13")</f>
        <v>13</v>
      </c>
      <c r="K645" s="2" t="s">
        <v>18300</v>
      </c>
      <c r="L645" s="4" t="s">
        <v>19297</v>
      </c>
    </row>
    <row r="646" spans="1:12">
      <c r="A646" s="1" t="s">
        <v>19634</v>
      </c>
      <c r="B646" s="1">
        <v>4</v>
      </c>
      <c r="C646" s="1" t="s">
        <v>19635</v>
      </c>
      <c r="D646" s="1" t="s">
        <v>10347</v>
      </c>
      <c r="E646" s="1" t="s">
        <v>19636</v>
      </c>
      <c r="H646" s="1" t="s">
        <v>19297</v>
      </c>
      <c r="J646" s="4" t="str">
        <f ca="1">IFERROR(__xludf.DUMMYFUNCTION("LEFT(INDEX(SPLIT(L646, "" ""), 4), 2)"),"13")</f>
        <v>13</v>
      </c>
      <c r="K646" s="2" t="s">
        <v>18278</v>
      </c>
      <c r="L646" s="4" t="s">
        <v>19297</v>
      </c>
    </row>
    <row r="647" spans="1:12">
      <c r="A647" s="1" t="s">
        <v>11543</v>
      </c>
      <c r="B647" s="1">
        <v>5</v>
      </c>
      <c r="C647" s="1" t="s">
        <v>11544</v>
      </c>
      <c r="D647" s="1" t="s">
        <v>19372</v>
      </c>
      <c r="E647" s="1" t="s">
        <v>11545</v>
      </c>
      <c r="H647" s="1" t="s">
        <v>19297</v>
      </c>
      <c r="J647" s="4" t="str">
        <f ca="1">IFERROR(__xludf.DUMMYFUNCTION("LEFT(INDEX(SPLIT(L647, "" ""), 4), 2)"),"13")</f>
        <v>13</v>
      </c>
      <c r="K647" s="2" t="s">
        <v>18300</v>
      </c>
      <c r="L647" s="4" t="s">
        <v>19297</v>
      </c>
    </row>
    <row r="648" spans="1:12">
      <c r="A648" s="1" t="s">
        <v>11051</v>
      </c>
      <c r="B648" s="1">
        <v>5</v>
      </c>
      <c r="C648" s="1" t="s">
        <v>19637</v>
      </c>
      <c r="D648" s="1" t="s">
        <v>10743</v>
      </c>
      <c r="E648" s="1" t="s">
        <v>11053</v>
      </c>
      <c r="H648" s="1" t="s">
        <v>19297</v>
      </c>
      <c r="J648" s="4" t="str">
        <f ca="1">IFERROR(__xludf.DUMMYFUNCTION("LEFT(INDEX(SPLIT(L648, "" ""), 4), 2)"),"13")</f>
        <v>13</v>
      </c>
      <c r="K648" s="2" t="s">
        <v>18300</v>
      </c>
      <c r="L648" s="4" t="s">
        <v>19297</v>
      </c>
    </row>
    <row r="649" spans="1:12">
      <c r="A649" s="1" t="s">
        <v>19638</v>
      </c>
      <c r="B649" s="1">
        <v>5</v>
      </c>
      <c r="C649" s="1" t="s">
        <v>19543</v>
      </c>
      <c r="D649" s="1" t="s">
        <v>10778</v>
      </c>
      <c r="E649" s="1" t="s">
        <v>19639</v>
      </c>
      <c r="H649" s="1" t="s">
        <v>19297</v>
      </c>
      <c r="J649" s="4" t="str">
        <f ca="1">IFERROR(__xludf.DUMMYFUNCTION("LEFT(INDEX(SPLIT(L649, "" ""), 4), 2)"),"13")</f>
        <v>13</v>
      </c>
      <c r="K649" s="2" t="s">
        <v>18300</v>
      </c>
      <c r="L649" s="4" t="s">
        <v>19297</v>
      </c>
    </row>
    <row r="650" spans="1:12">
      <c r="A650" s="1" t="s">
        <v>19640</v>
      </c>
      <c r="B650" s="1">
        <v>5</v>
      </c>
      <c r="C650" s="1" t="s">
        <v>19641</v>
      </c>
      <c r="D650" s="1" t="s">
        <v>19372</v>
      </c>
      <c r="E650" s="1" t="s">
        <v>19642</v>
      </c>
      <c r="H650" s="1" t="s">
        <v>19297</v>
      </c>
      <c r="J650" s="4" t="str">
        <f ca="1">IFERROR(__xludf.DUMMYFUNCTION("LEFT(INDEX(SPLIT(L650, "" ""), 4), 2)"),"13")</f>
        <v>13</v>
      </c>
      <c r="K650" s="2" t="s">
        <v>19399</v>
      </c>
      <c r="L650" s="4" t="s">
        <v>19297</v>
      </c>
    </row>
    <row r="651" spans="1:12">
      <c r="A651" s="1" t="s">
        <v>19643</v>
      </c>
      <c r="B651" s="1">
        <v>5</v>
      </c>
      <c r="C651" s="1" t="s">
        <v>19644</v>
      </c>
      <c r="D651" s="1" t="s">
        <v>19372</v>
      </c>
      <c r="E651" s="1" t="s">
        <v>19645</v>
      </c>
      <c r="H651" s="1" t="s">
        <v>19297</v>
      </c>
      <c r="J651" s="4" t="str">
        <f ca="1">IFERROR(__xludf.DUMMYFUNCTION("LEFT(INDEX(SPLIT(L651, "" ""), 4), 2)"),"13")</f>
        <v>13</v>
      </c>
      <c r="K651" s="2" t="s">
        <v>19399</v>
      </c>
      <c r="L651" s="4" t="s">
        <v>19297</v>
      </c>
    </row>
    <row r="652" spans="1:12">
      <c r="A652" s="1" t="s">
        <v>10932</v>
      </c>
      <c r="B652" s="1">
        <v>5</v>
      </c>
      <c r="C652" s="1" t="s">
        <v>19646</v>
      </c>
      <c r="D652" s="1" t="s">
        <v>10288</v>
      </c>
      <c r="E652" s="1" t="s">
        <v>19647</v>
      </c>
      <c r="H652" s="1" t="s">
        <v>19297</v>
      </c>
      <c r="J652" s="4" t="str">
        <f ca="1">IFERROR(__xludf.DUMMYFUNCTION("LEFT(INDEX(SPLIT(L652, "" ""), 4), 2)"),"13")</f>
        <v>13</v>
      </c>
      <c r="K652" s="2" t="s">
        <v>18300</v>
      </c>
      <c r="L652" s="4" t="s">
        <v>19297</v>
      </c>
    </row>
    <row r="653" spans="1:12">
      <c r="A653" s="1" t="s">
        <v>11221</v>
      </c>
      <c r="B653" s="1">
        <v>5</v>
      </c>
      <c r="C653" s="1" t="s">
        <v>19648</v>
      </c>
      <c r="D653" s="1" t="s">
        <v>10288</v>
      </c>
      <c r="E653" s="1" t="s">
        <v>19649</v>
      </c>
      <c r="H653" s="1" t="s">
        <v>19297</v>
      </c>
      <c r="J653" s="4" t="str">
        <f ca="1">IFERROR(__xludf.DUMMYFUNCTION("LEFT(INDEX(SPLIT(L653, "" ""), 4), 2)"),"13")</f>
        <v>13</v>
      </c>
      <c r="K653" s="2" t="s">
        <v>18300</v>
      </c>
      <c r="L653" s="4" t="s">
        <v>19297</v>
      </c>
    </row>
    <row r="654" spans="1:12">
      <c r="A654" s="1" t="s">
        <v>19650</v>
      </c>
      <c r="B654" s="1">
        <v>5</v>
      </c>
      <c r="C654" s="1" t="s">
        <v>9767</v>
      </c>
      <c r="D654" s="1" t="s">
        <v>19372</v>
      </c>
      <c r="E654" s="1" t="s">
        <v>19651</v>
      </c>
      <c r="H654" s="1" t="s">
        <v>19297</v>
      </c>
      <c r="J654" s="4" t="str">
        <f ca="1">IFERROR(__xludf.DUMMYFUNCTION("LEFT(INDEX(SPLIT(L654, "" ""), 4), 2)"),"13")</f>
        <v>13</v>
      </c>
      <c r="K654" s="2" t="s">
        <v>19399</v>
      </c>
      <c r="L654" s="4" t="s">
        <v>19297</v>
      </c>
    </row>
    <row r="655" spans="1:12">
      <c r="A655" s="1" t="s">
        <v>19451</v>
      </c>
      <c r="B655" s="1">
        <v>5</v>
      </c>
      <c r="C655" s="1" t="s">
        <v>19652</v>
      </c>
      <c r="D655" s="1" t="s">
        <v>19372</v>
      </c>
      <c r="E655" s="1" t="s">
        <v>19653</v>
      </c>
      <c r="H655" s="1" t="s">
        <v>19297</v>
      </c>
      <c r="J655" s="4" t="str">
        <f ca="1">IFERROR(__xludf.DUMMYFUNCTION("LEFT(INDEX(SPLIT(L655, "" ""), 4), 2)"),"13")</f>
        <v>13</v>
      </c>
      <c r="K655" s="2" t="s">
        <v>19454</v>
      </c>
      <c r="L655" s="4" t="s">
        <v>19297</v>
      </c>
    </row>
    <row r="656" spans="1:12">
      <c r="A656" s="1" t="s">
        <v>10872</v>
      </c>
      <c r="B656" s="1">
        <v>5</v>
      </c>
      <c r="C656" s="1" t="s">
        <v>19654</v>
      </c>
      <c r="D656" s="1" t="s">
        <v>19372</v>
      </c>
      <c r="E656" s="1" t="s">
        <v>10874</v>
      </c>
      <c r="H656" s="1" t="s">
        <v>19297</v>
      </c>
      <c r="J656" s="4" t="str">
        <f ca="1">IFERROR(__xludf.DUMMYFUNCTION("LEFT(INDEX(SPLIT(L656, "" ""), 4), 2)"),"13")</f>
        <v>13</v>
      </c>
      <c r="K656" s="2" t="s">
        <v>18300</v>
      </c>
      <c r="L656" s="4" t="s">
        <v>19297</v>
      </c>
    </row>
    <row r="657" spans="1:12">
      <c r="A657" s="1" t="s">
        <v>300</v>
      </c>
      <c r="B657" s="1">
        <v>5</v>
      </c>
      <c r="C657" s="1" t="s">
        <v>11622</v>
      </c>
      <c r="D657" s="1" t="s">
        <v>19372</v>
      </c>
      <c r="E657" s="1" t="s">
        <v>11623</v>
      </c>
      <c r="H657" s="1" t="s">
        <v>19297</v>
      </c>
      <c r="J657" s="4" t="str">
        <f ca="1">IFERROR(__xludf.DUMMYFUNCTION("LEFT(INDEX(SPLIT(L657, "" ""), 4), 2)"),"13")</f>
        <v>13</v>
      </c>
      <c r="K657" s="2" t="s">
        <v>18300</v>
      </c>
      <c r="L657" s="4" t="s">
        <v>19297</v>
      </c>
    </row>
    <row r="658" spans="1:12">
      <c r="A658" s="1" t="s">
        <v>10354</v>
      </c>
      <c r="B658" s="1">
        <v>5</v>
      </c>
      <c r="C658" s="1" t="s">
        <v>19655</v>
      </c>
      <c r="D658" s="1" t="s">
        <v>10778</v>
      </c>
      <c r="E658" s="1" t="s">
        <v>19656</v>
      </c>
      <c r="H658" s="1" t="s">
        <v>19297</v>
      </c>
      <c r="J658" s="4" t="str">
        <f ca="1">IFERROR(__xludf.DUMMYFUNCTION("LEFT(INDEX(SPLIT(L658, "" ""), 4), 2)"),"13")</f>
        <v>13</v>
      </c>
      <c r="K658" s="2" t="s">
        <v>18300</v>
      </c>
      <c r="L658" s="4" t="s">
        <v>19297</v>
      </c>
    </row>
    <row r="659" spans="1:12">
      <c r="A659" s="1" t="s">
        <v>19657</v>
      </c>
      <c r="B659" s="1">
        <v>5</v>
      </c>
      <c r="C659" s="1" t="s">
        <v>19658</v>
      </c>
      <c r="D659" s="1" t="s">
        <v>10743</v>
      </c>
      <c r="E659" s="1" t="s">
        <v>19659</v>
      </c>
      <c r="H659" s="1" t="s">
        <v>19297</v>
      </c>
      <c r="J659" s="4" t="str">
        <f ca="1">IFERROR(__xludf.DUMMYFUNCTION("LEFT(INDEX(SPLIT(L659, "" ""), 4), 2)"),"13")</f>
        <v>13</v>
      </c>
      <c r="K659" s="2" t="s">
        <v>18300</v>
      </c>
      <c r="L659" s="4" t="s">
        <v>19297</v>
      </c>
    </row>
    <row r="660" spans="1:12">
      <c r="A660" s="1" t="s">
        <v>18410</v>
      </c>
      <c r="B660" s="1">
        <v>1</v>
      </c>
      <c r="C660" s="1" t="s">
        <v>6582</v>
      </c>
      <c r="D660" s="1" t="s">
        <v>10755</v>
      </c>
      <c r="E660" s="1" t="s">
        <v>19660</v>
      </c>
      <c r="H660" s="1" t="s">
        <v>19297</v>
      </c>
      <c r="J660" s="4" t="str">
        <f ca="1">IFERROR(__xludf.DUMMYFUNCTION("LEFT(INDEX(SPLIT(L660, "" ""), 4), 2)"),"13")</f>
        <v>13</v>
      </c>
      <c r="K660" s="2" t="s">
        <v>18278</v>
      </c>
      <c r="L660" s="4" t="s">
        <v>19297</v>
      </c>
    </row>
    <row r="661" spans="1:12">
      <c r="A661" s="1" t="s">
        <v>11077</v>
      </c>
      <c r="B661" s="1">
        <v>5</v>
      </c>
      <c r="C661" s="1" t="s">
        <v>19661</v>
      </c>
      <c r="D661" s="1" t="s">
        <v>10736</v>
      </c>
      <c r="E661" s="1" t="s">
        <v>11079</v>
      </c>
      <c r="H661" s="1" t="s">
        <v>19297</v>
      </c>
      <c r="J661" s="4" t="str">
        <f ca="1">IFERROR(__xludf.DUMMYFUNCTION("LEFT(INDEX(SPLIT(L661, "" ""), 4), 2)"),"13")</f>
        <v>13</v>
      </c>
      <c r="K661" s="2" t="s">
        <v>18300</v>
      </c>
      <c r="L661" s="4" t="s">
        <v>19297</v>
      </c>
    </row>
    <row r="662" spans="1:12">
      <c r="A662" s="1" t="s">
        <v>12118</v>
      </c>
      <c r="B662" s="1">
        <v>5</v>
      </c>
      <c r="C662" s="1" t="s">
        <v>19648</v>
      </c>
      <c r="D662" s="1" t="s">
        <v>10300</v>
      </c>
      <c r="E662" s="1" t="s">
        <v>12119</v>
      </c>
      <c r="H662" s="1" t="s">
        <v>19297</v>
      </c>
      <c r="J662" s="4" t="str">
        <f ca="1">IFERROR(__xludf.DUMMYFUNCTION("LEFT(INDEX(SPLIT(L662, "" ""), 4), 2)"),"13")</f>
        <v>13</v>
      </c>
      <c r="K662" s="2" t="s">
        <v>18300</v>
      </c>
      <c r="L662" s="4" t="s">
        <v>19297</v>
      </c>
    </row>
    <row r="663" spans="1:12">
      <c r="A663" s="1" t="s">
        <v>19662</v>
      </c>
      <c r="B663" s="1">
        <v>5</v>
      </c>
      <c r="C663" s="1" t="s">
        <v>9185</v>
      </c>
      <c r="D663" s="1" t="s">
        <v>19372</v>
      </c>
      <c r="E663" s="1" t="s">
        <v>19663</v>
      </c>
      <c r="H663" s="1" t="s">
        <v>19297</v>
      </c>
      <c r="J663" s="4" t="str">
        <f ca="1">IFERROR(__xludf.DUMMYFUNCTION("LEFT(INDEX(SPLIT(L663, "" ""), 4), 2)"),"13")</f>
        <v>13</v>
      </c>
      <c r="K663" s="2" t="s">
        <v>19399</v>
      </c>
      <c r="L663" s="4" t="s">
        <v>19297</v>
      </c>
    </row>
    <row r="664" spans="1:12">
      <c r="A664" s="1" t="s">
        <v>11270</v>
      </c>
      <c r="B664" s="1">
        <v>5</v>
      </c>
      <c r="C664" s="1" t="s">
        <v>19664</v>
      </c>
      <c r="D664" s="1" t="s">
        <v>10778</v>
      </c>
      <c r="E664" s="1" t="s">
        <v>11272</v>
      </c>
      <c r="H664" s="1" t="s">
        <v>19297</v>
      </c>
      <c r="J664" s="4" t="str">
        <f ca="1">IFERROR(__xludf.DUMMYFUNCTION("LEFT(INDEX(SPLIT(L664, "" ""), 4), 2)"),"13")</f>
        <v>13</v>
      </c>
      <c r="K664" s="2" t="s">
        <v>18300</v>
      </c>
      <c r="L664" s="4" t="s">
        <v>19297</v>
      </c>
    </row>
    <row r="665" spans="1:12">
      <c r="A665" s="1" t="s">
        <v>4654</v>
      </c>
      <c r="B665" s="1">
        <v>3</v>
      </c>
      <c r="C665" s="1" t="s">
        <v>19665</v>
      </c>
      <c r="D665" s="1" t="s">
        <v>10479</v>
      </c>
      <c r="E665" s="1" t="s">
        <v>19666</v>
      </c>
      <c r="H665" s="1" t="s">
        <v>19297</v>
      </c>
      <c r="J665" s="4" t="str">
        <f ca="1">IFERROR(__xludf.DUMMYFUNCTION("LEFT(INDEX(SPLIT(L665, "" ""), 4), 2)"),"13")</f>
        <v>13</v>
      </c>
      <c r="K665" s="2" t="s">
        <v>18300</v>
      </c>
      <c r="L665" s="4" t="s">
        <v>19297</v>
      </c>
    </row>
    <row r="666" spans="1:12">
      <c r="A666" s="1" t="s">
        <v>19667</v>
      </c>
      <c r="B666" s="1">
        <v>5</v>
      </c>
      <c r="C666" s="1" t="s">
        <v>19668</v>
      </c>
      <c r="D666" s="1" t="s">
        <v>10736</v>
      </c>
      <c r="E666" s="1" t="s">
        <v>19669</v>
      </c>
      <c r="H666" s="1" t="s">
        <v>19297</v>
      </c>
      <c r="J666" s="4" t="str">
        <f ca="1">IFERROR(__xludf.DUMMYFUNCTION("LEFT(INDEX(SPLIT(L666, "" ""), 4), 2)"),"13")</f>
        <v>13</v>
      </c>
      <c r="K666" s="2" t="s">
        <v>18573</v>
      </c>
      <c r="L666" s="4" t="s">
        <v>19297</v>
      </c>
    </row>
    <row r="667" spans="1:12">
      <c r="A667" s="1" t="s">
        <v>11038</v>
      </c>
      <c r="B667" s="1">
        <v>5</v>
      </c>
      <c r="C667" s="1" t="s">
        <v>19670</v>
      </c>
      <c r="D667" s="1" t="s">
        <v>10778</v>
      </c>
      <c r="E667" s="1" t="s">
        <v>11040</v>
      </c>
      <c r="H667" s="1" t="s">
        <v>19297</v>
      </c>
      <c r="J667" s="4" t="str">
        <f ca="1">IFERROR(__xludf.DUMMYFUNCTION("LEFT(INDEX(SPLIT(L667, "" ""), 4), 2)"),"13")</f>
        <v>13</v>
      </c>
      <c r="K667" s="2" t="s">
        <v>18300</v>
      </c>
      <c r="L667" s="4" t="s">
        <v>19297</v>
      </c>
    </row>
    <row r="668" spans="1:12">
      <c r="A668" s="1" t="s">
        <v>11626</v>
      </c>
      <c r="B668" s="1">
        <v>2</v>
      </c>
      <c r="C668" s="1" t="s">
        <v>19671</v>
      </c>
      <c r="D668" s="1" t="s">
        <v>10293</v>
      </c>
      <c r="E668" s="1" t="s">
        <v>11628</v>
      </c>
      <c r="H668" s="1" t="s">
        <v>19297</v>
      </c>
      <c r="J668" s="4" t="str">
        <f ca="1">IFERROR(__xludf.DUMMYFUNCTION("LEFT(INDEX(SPLIT(L668, "" ""), 4), 2)"),"13")</f>
        <v>13</v>
      </c>
      <c r="K668" s="2" t="s">
        <v>18300</v>
      </c>
      <c r="L668" s="4" t="s">
        <v>19297</v>
      </c>
    </row>
    <row r="669" spans="1:12">
      <c r="A669" s="1" t="s">
        <v>19672</v>
      </c>
      <c r="B669" s="1">
        <v>5</v>
      </c>
      <c r="C669" s="1" t="s">
        <v>19673</v>
      </c>
      <c r="D669" s="1" t="s">
        <v>10321</v>
      </c>
      <c r="E669" s="1" t="s">
        <v>19673</v>
      </c>
      <c r="H669" s="1" t="s">
        <v>19297</v>
      </c>
      <c r="J669" s="4" t="str">
        <f ca="1">IFERROR(__xludf.DUMMYFUNCTION("LEFT(INDEX(SPLIT(L669, "" ""), 4), 2)"),"13")</f>
        <v>13</v>
      </c>
      <c r="K669" s="2" t="s">
        <v>19674</v>
      </c>
      <c r="L669" s="4" t="s">
        <v>19297</v>
      </c>
    </row>
    <row r="670" spans="1:12">
      <c r="A670" s="1" t="s">
        <v>10978</v>
      </c>
      <c r="B670" s="1">
        <v>5</v>
      </c>
      <c r="C670" s="1" t="s">
        <v>19675</v>
      </c>
      <c r="D670" s="1" t="s">
        <v>10321</v>
      </c>
      <c r="E670" s="1" t="s">
        <v>10980</v>
      </c>
      <c r="H670" s="1" t="s">
        <v>19297</v>
      </c>
      <c r="J670" s="4" t="str">
        <f ca="1">IFERROR(__xludf.DUMMYFUNCTION("LEFT(INDEX(SPLIT(L670, "" ""), 4), 2)"),"13")</f>
        <v>13</v>
      </c>
      <c r="K670" s="2" t="s">
        <v>18300</v>
      </c>
      <c r="L670" s="4" t="s">
        <v>19297</v>
      </c>
    </row>
    <row r="671" spans="1:12">
      <c r="A671" s="1" t="s">
        <v>11120</v>
      </c>
      <c r="B671" s="1">
        <v>5</v>
      </c>
      <c r="C671" s="1" t="s">
        <v>19676</v>
      </c>
      <c r="D671" s="1" t="s">
        <v>10300</v>
      </c>
      <c r="E671" s="1" t="s">
        <v>19677</v>
      </c>
      <c r="H671" s="1" t="s">
        <v>19297</v>
      </c>
      <c r="J671" s="4" t="str">
        <f ca="1">IFERROR(__xludf.DUMMYFUNCTION("LEFT(INDEX(SPLIT(L671, "" ""), 4), 2)"),"13")</f>
        <v>13</v>
      </c>
      <c r="K671" s="2" t="s">
        <v>18300</v>
      </c>
      <c r="L671" s="4" t="s">
        <v>19297</v>
      </c>
    </row>
    <row r="672" spans="1:12">
      <c r="A672" s="1" t="s">
        <v>19678</v>
      </c>
      <c r="B672" s="1">
        <v>5</v>
      </c>
      <c r="C672" s="1" t="s">
        <v>18408</v>
      </c>
      <c r="D672" s="1" t="s">
        <v>10293</v>
      </c>
      <c r="E672" s="1" t="s">
        <v>19679</v>
      </c>
      <c r="H672" s="1" t="s">
        <v>19297</v>
      </c>
      <c r="J672" s="4" t="str">
        <f ca="1">IFERROR(__xludf.DUMMYFUNCTION("LEFT(INDEX(SPLIT(L672, "" ""), 4), 2)"),"13")</f>
        <v>13</v>
      </c>
      <c r="K672" s="2" t="s">
        <v>18345</v>
      </c>
      <c r="L672" s="4" t="s">
        <v>19297</v>
      </c>
    </row>
    <row r="673" spans="1:12">
      <c r="A673" s="1" t="s">
        <v>11708</v>
      </c>
      <c r="B673" s="1">
        <v>5</v>
      </c>
      <c r="C673" s="1" t="s">
        <v>18540</v>
      </c>
      <c r="D673" s="1" t="s">
        <v>10347</v>
      </c>
      <c r="E673" s="1" t="s">
        <v>11709</v>
      </c>
      <c r="H673" s="1" t="s">
        <v>19297</v>
      </c>
      <c r="J673" s="4" t="str">
        <f ca="1">IFERROR(__xludf.DUMMYFUNCTION("LEFT(INDEX(SPLIT(L673, "" ""), 4), 2)"),"13")</f>
        <v>13</v>
      </c>
      <c r="K673" s="2" t="s">
        <v>18300</v>
      </c>
      <c r="L673" s="4" t="s">
        <v>19297</v>
      </c>
    </row>
    <row r="674" spans="1:12">
      <c r="A674" s="1" t="s">
        <v>11083</v>
      </c>
      <c r="B674" s="1">
        <v>5</v>
      </c>
      <c r="C674" s="1" t="s">
        <v>19680</v>
      </c>
      <c r="D674" s="1" t="s">
        <v>10743</v>
      </c>
      <c r="E674" s="1" t="s">
        <v>11085</v>
      </c>
      <c r="H674" s="1" t="s">
        <v>19297</v>
      </c>
      <c r="J674" s="4" t="str">
        <f ca="1">IFERROR(__xludf.DUMMYFUNCTION("LEFT(INDEX(SPLIT(L674, "" ""), 4), 2)"),"13")</f>
        <v>13</v>
      </c>
      <c r="K674" s="2" t="s">
        <v>18300</v>
      </c>
      <c r="L674" s="4" t="s">
        <v>19297</v>
      </c>
    </row>
    <row r="675" spans="1:12">
      <c r="A675" s="1" t="s">
        <v>19451</v>
      </c>
      <c r="B675" s="1">
        <v>5</v>
      </c>
      <c r="C675" s="1" t="s">
        <v>19485</v>
      </c>
      <c r="D675" s="1" t="s">
        <v>10736</v>
      </c>
      <c r="E675" s="1" t="s">
        <v>19681</v>
      </c>
      <c r="H675" s="1" t="s">
        <v>19297</v>
      </c>
      <c r="J675" s="4" t="str">
        <f ca="1">IFERROR(__xludf.DUMMYFUNCTION("LEFT(INDEX(SPLIT(L675, "" ""), 4), 2)"),"13")</f>
        <v>13</v>
      </c>
      <c r="K675" s="2" t="s">
        <v>19454</v>
      </c>
      <c r="L675" s="4" t="s">
        <v>19297</v>
      </c>
    </row>
    <row r="676" spans="1:12">
      <c r="A676" s="1" t="s">
        <v>11631</v>
      </c>
      <c r="B676" s="1">
        <v>5</v>
      </c>
      <c r="C676" s="1" t="s">
        <v>11632</v>
      </c>
      <c r="D676" s="1" t="s">
        <v>19372</v>
      </c>
      <c r="E676" s="1" t="s">
        <v>11633</v>
      </c>
      <c r="H676" s="1" t="s">
        <v>19297</v>
      </c>
      <c r="J676" s="4" t="str">
        <f ca="1">IFERROR(__xludf.DUMMYFUNCTION("LEFT(INDEX(SPLIT(L676, "" ""), 4), 2)"),"13")</f>
        <v>13</v>
      </c>
      <c r="K676" s="2" t="s">
        <v>18300</v>
      </c>
      <c r="L676" s="4" t="s">
        <v>19297</v>
      </c>
    </row>
    <row r="677" spans="1:12">
      <c r="A677" s="1" t="s">
        <v>11094</v>
      </c>
      <c r="B677" s="1">
        <v>5</v>
      </c>
      <c r="C677" s="1" t="s">
        <v>19682</v>
      </c>
      <c r="D677" s="1" t="s">
        <v>10736</v>
      </c>
      <c r="E677" s="1" t="s">
        <v>11096</v>
      </c>
      <c r="H677" s="1" t="s">
        <v>19297</v>
      </c>
      <c r="J677" s="4" t="str">
        <f ca="1">IFERROR(__xludf.DUMMYFUNCTION("LEFT(INDEX(SPLIT(L677, "" ""), 4), 2)"),"13")</f>
        <v>13</v>
      </c>
      <c r="K677" s="2" t="s">
        <v>18300</v>
      </c>
      <c r="L677" s="4" t="s">
        <v>19297</v>
      </c>
    </row>
    <row r="678" spans="1:12">
      <c r="A678" s="1" t="s">
        <v>19451</v>
      </c>
      <c r="B678" s="1">
        <v>4</v>
      </c>
      <c r="C678" s="1" t="s">
        <v>2667</v>
      </c>
      <c r="D678" s="1" t="s">
        <v>19372</v>
      </c>
      <c r="E678" s="1" t="s">
        <v>19683</v>
      </c>
      <c r="H678" s="1" t="s">
        <v>19297</v>
      </c>
      <c r="J678" s="4" t="str">
        <f ca="1">IFERROR(__xludf.DUMMYFUNCTION("LEFT(INDEX(SPLIT(L678, "" ""), 4), 2)"),"13")</f>
        <v>13</v>
      </c>
      <c r="K678" s="2" t="s">
        <v>19454</v>
      </c>
      <c r="L678" s="4" t="s">
        <v>19297</v>
      </c>
    </row>
    <row r="679" spans="1:12">
      <c r="A679" s="1" t="s">
        <v>10789</v>
      </c>
      <c r="B679" s="1">
        <v>5</v>
      </c>
      <c r="C679" s="1" t="s">
        <v>19684</v>
      </c>
      <c r="D679" s="1" t="s">
        <v>19372</v>
      </c>
      <c r="E679" s="1" t="s">
        <v>10791</v>
      </c>
      <c r="H679" s="1" t="s">
        <v>19297</v>
      </c>
      <c r="J679" s="4" t="str">
        <f ca="1">IFERROR(__xludf.DUMMYFUNCTION("LEFT(INDEX(SPLIT(L679, "" ""), 4), 2)"),"13")</f>
        <v>13</v>
      </c>
      <c r="K679" s="2" t="s">
        <v>18300</v>
      </c>
      <c r="L679" s="4" t="s">
        <v>19297</v>
      </c>
    </row>
    <row r="680" spans="1:12">
      <c r="A680" s="1" t="s">
        <v>10888</v>
      </c>
      <c r="B680" s="1">
        <v>5</v>
      </c>
      <c r="C680" s="1" t="s">
        <v>19685</v>
      </c>
      <c r="D680" s="1" t="s">
        <v>10743</v>
      </c>
      <c r="E680" s="1" t="s">
        <v>10889</v>
      </c>
      <c r="H680" s="1" t="s">
        <v>19297</v>
      </c>
      <c r="J680" s="4" t="str">
        <f ca="1">IFERROR(__xludf.DUMMYFUNCTION("LEFT(INDEX(SPLIT(L680, "" ""), 4), 2)"),"13")</f>
        <v>13</v>
      </c>
      <c r="K680" s="2" t="s">
        <v>18300</v>
      </c>
      <c r="L680" s="4" t="s">
        <v>19297</v>
      </c>
    </row>
    <row r="681" spans="1:12">
      <c r="A681" s="1" t="s">
        <v>19686</v>
      </c>
      <c r="B681" s="1">
        <v>3</v>
      </c>
      <c r="C681" s="1" t="s">
        <v>2186</v>
      </c>
      <c r="D681" s="1" t="s">
        <v>10288</v>
      </c>
      <c r="E681" s="1" t="s">
        <v>19687</v>
      </c>
      <c r="H681" s="1" t="s">
        <v>19297</v>
      </c>
      <c r="J681" s="4" t="str">
        <f ca="1">IFERROR(__xludf.DUMMYFUNCTION("LEFT(INDEX(SPLIT(L681, "" ""), 4), 2)"),"13")</f>
        <v>13</v>
      </c>
      <c r="K681" s="2" t="s">
        <v>18278</v>
      </c>
      <c r="L681" s="4" t="s">
        <v>19297</v>
      </c>
    </row>
    <row r="682" spans="1:12">
      <c r="A682" s="1" t="s">
        <v>19451</v>
      </c>
      <c r="B682" s="1">
        <v>4</v>
      </c>
      <c r="C682" s="1" t="s">
        <v>19485</v>
      </c>
      <c r="D682" s="1" t="s">
        <v>19372</v>
      </c>
      <c r="E682" s="1" t="s">
        <v>19688</v>
      </c>
      <c r="H682" s="1" t="s">
        <v>19297</v>
      </c>
      <c r="J682" s="4" t="str">
        <f ca="1">IFERROR(__xludf.DUMMYFUNCTION("LEFT(INDEX(SPLIT(L682, "" ""), 4), 2)"),"13")</f>
        <v>13</v>
      </c>
      <c r="K682" s="2" t="s">
        <v>19454</v>
      </c>
      <c r="L682" s="4" t="s">
        <v>19297</v>
      </c>
    </row>
    <row r="683" spans="1:12">
      <c r="A683" s="1" t="s">
        <v>19689</v>
      </c>
      <c r="B683" s="1">
        <v>5</v>
      </c>
      <c r="C683" s="1" t="s">
        <v>11062</v>
      </c>
      <c r="D683" s="1" t="s">
        <v>19372</v>
      </c>
      <c r="E683" s="1" t="s">
        <v>19690</v>
      </c>
      <c r="H683" s="1" t="s">
        <v>19297</v>
      </c>
      <c r="J683" s="4" t="str">
        <f ca="1">IFERROR(__xludf.DUMMYFUNCTION("LEFT(INDEX(SPLIT(L683, "" ""), 4), 2)"),"13")</f>
        <v>13</v>
      </c>
      <c r="K683" s="2" t="s">
        <v>18345</v>
      </c>
      <c r="L683" s="4" t="s">
        <v>19297</v>
      </c>
    </row>
    <row r="684" spans="1:12">
      <c r="A684" s="1" t="s">
        <v>11328</v>
      </c>
      <c r="B684" s="1">
        <v>5</v>
      </c>
      <c r="C684" s="1" t="s">
        <v>19691</v>
      </c>
      <c r="D684" s="1" t="s">
        <v>10479</v>
      </c>
      <c r="E684" s="1" t="s">
        <v>19692</v>
      </c>
      <c r="H684" s="1" t="s">
        <v>19297</v>
      </c>
      <c r="J684" s="4" t="str">
        <f ca="1">IFERROR(__xludf.DUMMYFUNCTION("LEFT(INDEX(SPLIT(L684, "" ""), 4), 2)"),"13")</f>
        <v>13</v>
      </c>
      <c r="K684" s="2" t="s">
        <v>18300</v>
      </c>
      <c r="L684" s="4" t="s">
        <v>19297</v>
      </c>
    </row>
    <row r="685" spans="1:12">
      <c r="A685" s="1" t="s">
        <v>11291</v>
      </c>
      <c r="B685" s="1">
        <v>5</v>
      </c>
      <c r="C685" s="1" t="s">
        <v>19693</v>
      </c>
      <c r="D685" s="1" t="s">
        <v>10479</v>
      </c>
      <c r="E685" s="1" t="s">
        <v>11293</v>
      </c>
      <c r="H685" s="1" t="s">
        <v>19297</v>
      </c>
      <c r="J685" s="4" t="str">
        <f ca="1">IFERROR(__xludf.DUMMYFUNCTION("LEFT(INDEX(SPLIT(L685, "" ""), 4), 2)"),"13")</f>
        <v>13</v>
      </c>
      <c r="K685" s="2" t="s">
        <v>18300</v>
      </c>
      <c r="L685" s="4" t="s">
        <v>19297</v>
      </c>
    </row>
    <row r="686" spans="1:12">
      <c r="A686" s="1" t="s">
        <v>11097</v>
      </c>
      <c r="B686" s="1">
        <v>5</v>
      </c>
      <c r="C686" s="1" t="s">
        <v>19694</v>
      </c>
      <c r="D686" s="1" t="s">
        <v>10305</v>
      </c>
      <c r="E686" s="1" t="s">
        <v>11099</v>
      </c>
      <c r="H686" s="1" t="s">
        <v>19297</v>
      </c>
      <c r="J686" s="4" t="str">
        <f ca="1">IFERROR(__xludf.DUMMYFUNCTION("LEFT(INDEX(SPLIT(L686, "" ""), 4), 2)"),"13")</f>
        <v>13</v>
      </c>
      <c r="K686" s="2" t="s">
        <v>18300</v>
      </c>
      <c r="L686" s="4" t="s">
        <v>19297</v>
      </c>
    </row>
    <row r="687" spans="1:12">
      <c r="A687" s="1" t="s">
        <v>10892</v>
      </c>
      <c r="B687" s="1">
        <v>5</v>
      </c>
      <c r="C687" s="1" t="s">
        <v>19695</v>
      </c>
      <c r="D687" s="1" t="s">
        <v>19372</v>
      </c>
      <c r="E687" s="1" t="s">
        <v>19696</v>
      </c>
      <c r="H687" s="1" t="s">
        <v>19297</v>
      </c>
      <c r="J687" s="4" t="str">
        <f ca="1">IFERROR(__xludf.DUMMYFUNCTION("LEFT(INDEX(SPLIT(L687, "" ""), 4), 2)"),"13")</f>
        <v>13</v>
      </c>
      <c r="K687" s="2" t="s">
        <v>18300</v>
      </c>
      <c r="L687" s="4" t="s">
        <v>19297</v>
      </c>
    </row>
    <row r="688" spans="1:12">
      <c r="A688" s="1" t="s">
        <v>19697</v>
      </c>
      <c r="B688" s="1">
        <v>5</v>
      </c>
      <c r="C688" s="1" t="s">
        <v>19698</v>
      </c>
      <c r="D688" s="1" t="s">
        <v>10743</v>
      </c>
      <c r="E688" s="1" t="s">
        <v>19698</v>
      </c>
      <c r="H688" s="1" t="s">
        <v>19297</v>
      </c>
      <c r="J688" s="4" t="str">
        <f ca="1">IFERROR(__xludf.DUMMYFUNCTION("LEFT(INDEX(SPLIT(L688, "" ""), 4), 2)"),"13")</f>
        <v>13</v>
      </c>
      <c r="K688" s="2" t="s">
        <v>19554</v>
      </c>
      <c r="L688" s="4" t="s">
        <v>19297</v>
      </c>
    </row>
    <row r="689" spans="1:12">
      <c r="A689" s="1" t="s">
        <v>19699</v>
      </c>
      <c r="B689" s="1">
        <v>5</v>
      </c>
      <c r="C689" s="1" t="s">
        <v>19700</v>
      </c>
      <c r="D689" s="1" t="s">
        <v>19372</v>
      </c>
      <c r="E689" s="1" t="s">
        <v>19701</v>
      </c>
      <c r="H689" s="1" t="s">
        <v>19297</v>
      </c>
      <c r="J689" s="4" t="str">
        <f ca="1">IFERROR(__xludf.DUMMYFUNCTION("LEFT(INDEX(SPLIT(L689, "" ""), 4), 2)"),"13")</f>
        <v>13</v>
      </c>
      <c r="K689" s="2" t="s">
        <v>19399</v>
      </c>
      <c r="L689" s="4" t="s">
        <v>19297</v>
      </c>
    </row>
    <row r="690" spans="1:12">
      <c r="A690" s="1" t="s">
        <v>19702</v>
      </c>
      <c r="B690" s="1">
        <v>5</v>
      </c>
      <c r="C690" s="1" t="s">
        <v>19703</v>
      </c>
      <c r="D690" s="1" t="s">
        <v>19372</v>
      </c>
      <c r="E690" s="1" t="s">
        <v>19704</v>
      </c>
      <c r="H690" s="1" t="s">
        <v>19297</v>
      </c>
      <c r="J690" s="4" t="str">
        <f ca="1">IFERROR(__xludf.DUMMYFUNCTION("LEFT(INDEX(SPLIT(L690, "" ""), 4), 2)"),"13")</f>
        <v>13</v>
      </c>
      <c r="K690" s="2" t="s">
        <v>19399</v>
      </c>
      <c r="L690" s="4" t="s">
        <v>19297</v>
      </c>
    </row>
    <row r="691" spans="1:12">
      <c r="A691" s="1" t="s">
        <v>11646</v>
      </c>
      <c r="B691" s="1">
        <v>5</v>
      </c>
      <c r="C691" s="1" t="s">
        <v>11647</v>
      </c>
      <c r="D691" s="1" t="s">
        <v>19372</v>
      </c>
      <c r="E691" s="1" t="s">
        <v>11648</v>
      </c>
      <c r="H691" s="1" t="s">
        <v>19297</v>
      </c>
      <c r="J691" s="4" t="str">
        <f ca="1">IFERROR(__xludf.DUMMYFUNCTION("LEFT(INDEX(SPLIT(L691, "" ""), 4), 2)"),"13")</f>
        <v>13</v>
      </c>
      <c r="K691" s="2" t="s">
        <v>18300</v>
      </c>
      <c r="L691" s="4" t="s">
        <v>19297</v>
      </c>
    </row>
    <row r="692" spans="1:12">
      <c r="A692" s="1" t="s">
        <v>11285</v>
      </c>
      <c r="B692" s="1">
        <v>5</v>
      </c>
      <c r="C692" s="1" t="s">
        <v>19705</v>
      </c>
      <c r="D692" s="1" t="s">
        <v>10479</v>
      </c>
      <c r="E692" s="1" t="s">
        <v>11287</v>
      </c>
      <c r="H692" s="1" t="s">
        <v>19297</v>
      </c>
      <c r="J692" s="4" t="str">
        <f ca="1">IFERROR(__xludf.DUMMYFUNCTION("LEFT(INDEX(SPLIT(L692, "" ""), 4), 2)"),"13")</f>
        <v>13</v>
      </c>
      <c r="K692" s="2" t="s">
        <v>18300</v>
      </c>
      <c r="L692" s="4" t="s">
        <v>19297</v>
      </c>
    </row>
    <row r="693" spans="1:12">
      <c r="A693" s="1" t="s">
        <v>11129</v>
      </c>
      <c r="B693" s="1">
        <v>5</v>
      </c>
      <c r="C693" s="1" t="s">
        <v>19706</v>
      </c>
      <c r="D693" s="1" t="s">
        <v>10736</v>
      </c>
      <c r="E693" s="1" t="s">
        <v>11131</v>
      </c>
      <c r="H693" s="1" t="s">
        <v>19297</v>
      </c>
      <c r="J693" s="4" t="str">
        <f ca="1">IFERROR(__xludf.DUMMYFUNCTION("LEFT(INDEX(SPLIT(L693, "" ""), 4), 2)"),"13")</f>
        <v>13</v>
      </c>
      <c r="K693" s="2" t="s">
        <v>18300</v>
      </c>
      <c r="L693" s="4" t="s">
        <v>19297</v>
      </c>
    </row>
    <row r="694" spans="1:12">
      <c r="A694" s="1" t="s">
        <v>11377</v>
      </c>
      <c r="B694" s="1">
        <v>5</v>
      </c>
      <c r="C694" s="1" t="s">
        <v>19707</v>
      </c>
      <c r="D694" s="1" t="s">
        <v>10743</v>
      </c>
      <c r="E694" s="1" t="s">
        <v>11379</v>
      </c>
      <c r="H694" s="1" t="s">
        <v>19297</v>
      </c>
      <c r="J694" s="4" t="str">
        <f ca="1">IFERROR(__xludf.DUMMYFUNCTION("LEFT(INDEX(SPLIT(L694, "" ""), 4), 2)"),"13")</f>
        <v>13</v>
      </c>
      <c r="K694" s="2" t="s">
        <v>18300</v>
      </c>
      <c r="L694" s="4" t="s">
        <v>19297</v>
      </c>
    </row>
    <row r="695" spans="1:12">
      <c r="A695" s="1" t="s">
        <v>11225</v>
      </c>
      <c r="B695" s="1">
        <v>5</v>
      </c>
      <c r="C695" s="1" t="s">
        <v>19708</v>
      </c>
      <c r="D695" s="1" t="s">
        <v>10293</v>
      </c>
      <c r="E695" s="1" t="s">
        <v>11227</v>
      </c>
      <c r="H695" s="1" t="s">
        <v>19297</v>
      </c>
      <c r="J695" s="4" t="str">
        <f ca="1">IFERROR(__xludf.DUMMYFUNCTION("LEFT(INDEX(SPLIT(L695, "" ""), 4), 2)"),"13")</f>
        <v>13</v>
      </c>
      <c r="K695" s="2" t="s">
        <v>18300</v>
      </c>
      <c r="L695" s="4" t="s">
        <v>19297</v>
      </c>
    </row>
    <row r="696" spans="1:12">
      <c r="A696" s="1" t="s">
        <v>11414</v>
      </c>
      <c r="B696" s="1">
        <v>5</v>
      </c>
      <c r="C696" s="1" t="s">
        <v>19709</v>
      </c>
      <c r="D696" s="1" t="s">
        <v>19372</v>
      </c>
      <c r="E696" s="1" t="s">
        <v>11416</v>
      </c>
      <c r="H696" s="1" t="s">
        <v>19297</v>
      </c>
      <c r="J696" s="4" t="str">
        <f ca="1">IFERROR(__xludf.DUMMYFUNCTION("LEFT(INDEX(SPLIT(L696, "" ""), 4), 2)"),"13")</f>
        <v>13</v>
      </c>
      <c r="K696" s="2" t="s">
        <v>18300</v>
      </c>
      <c r="L696" s="4" t="s">
        <v>19297</v>
      </c>
    </row>
    <row r="697" spans="1:12">
      <c r="A697" s="1" t="s">
        <v>10972</v>
      </c>
      <c r="B697" s="1">
        <v>5</v>
      </c>
      <c r="C697" s="1" t="s">
        <v>19710</v>
      </c>
      <c r="D697" s="1" t="s">
        <v>10288</v>
      </c>
      <c r="E697" s="1" t="s">
        <v>19711</v>
      </c>
      <c r="H697" s="1" t="s">
        <v>19297</v>
      </c>
      <c r="J697" s="4" t="str">
        <f ca="1">IFERROR(__xludf.DUMMYFUNCTION("LEFT(INDEX(SPLIT(L697, "" ""), 4), 2)"),"13")</f>
        <v>13</v>
      </c>
      <c r="K697" s="2" t="s">
        <v>18300</v>
      </c>
      <c r="L697" s="4" t="s">
        <v>19297</v>
      </c>
    </row>
    <row r="698" spans="1:12">
      <c r="A698" s="1" t="s">
        <v>11028</v>
      </c>
      <c r="B698" s="1">
        <v>5</v>
      </c>
      <c r="C698" s="1" t="s">
        <v>19712</v>
      </c>
      <c r="D698" s="1" t="s">
        <v>10300</v>
      </c>
      <c r="E698" s="1" t="s">
        <v>11030</v>
      </c>
      <c r="H698" s="1" t="s">
        <v>19297</v>
      </c>
      <c r="J698" s="4" t="str">
        <f ca="1">IFERROR(__xludf.DUMMYFUNCTION("LEFT(INDEX(SPLIT(L698, "" ""), 4), 2)"),"13")</f>
        <v>13</v>
      </c>
      <c r="K698" s="2" t="s">
        <v>18300</v>
      </c>
      <c r="L698" s="4" t="s">
        <v>19297</v>
      </c>
    </row>
    <row r="699" spans="1:12">
      <c r="A699" s="1" t="s">
        <v>11351</v>
      </c>
      <c r="B699" s="1">
        <v>5</v>
      </c>
      <c r="C699" s="1" t="s">
        <v>11352</v>
      </c>
      <c r="D699" s="1" t="s">
        <v>19372</v>
      </c>
      <c r="E699" s="1" t="s">
        <v>19713</v>
      </c>
      <c r="H699" s="1" t="s">
        <v>19297</v>
      </c>
      <c r="J699" s="4" t="str">
        <f ca="1">IFERROR(__xludf.DUMMYFUNCTION("LEFT(INDEX(SPLIT(L699, "" ""), 4), 2)"),"13")</f>
        <v>13</v>
      </c>
      <c r="K699" s="2" t="s">
        <v>18300</v>
      </c>
      <c r="L699" s="4" t="s">
        <v>19297</v>
      </c>
    </row>
    <row r="700" spans="1:12">
      <c r="A700" s="1" t="s">
        <v>19451</v>
      </c>
      <c r="B700" s="1">
        <v>5</v>
      </c>
      <c r="C700" s="1" t="s">
        <v>19714</v>
      </c>
      <c r="D700" s="1" t="s">
        <v>10755</v>
      </c>
      <c r="E700" s="1" t="s">
        <v>19715</v>
      </c>
      <c r="H700" s="1" t="s">
        <v>19297</v>
      </c>
      <c r="J700" s="4" t="str">
        <f ca="1">IFERROR(__xludf.DUMMYFUNCTION("LEFT(INDEX(SPLIT(L700, "" ""), 4), 2)"),"13")</f>
        <v>13</v>
      </c>
      <c r="K700" s="2" t="s">
        <v>19454</v>
      </c>
      <c r="L700" s="4" t="s">
        <v>19297</v>
      </c>
    </row>
    <row r="701" spans="1:12">
      <c r="A701" s="1" t="s">
        <v>2525</v>
      </c>
      <c r="B701" s="1">
        <v>5</v>
      </c>
      <c r="C701" s="1" t="s">
        <v>481</v>
      </c>
      <c r="D701" s="1" t="s">
        <v>19372</v>
      </c>
      <c r="E701" s="1" t="s">
        <v>19716</v>
      </c>
      <c r="H701" s="1" t="s">
        <v>19297</v>
      </c>
      <c r="J701" s="4" t="str">
        <f ca="1">IFERROR(__xludf.DUMMYFUNCTION("LEFT(INDEX(SPLIT(L701, "" ""), 4), 2)"),"13")</f>
        <v>13</v>
      </c>
      <c r="K701" s="2" t="s">
        <v>18278</v>
      </c>
      <c r="L701" s="4" t="s">
        <v>19297</v>
      </c>
    </row>
    <row r="702" spans="1:12">
      <c r="A702" s="1" t="s">
        <v>19717</v>
      </c>
      <c r="B702" s="1">
        <v>3</v>
      </c>
      <c r="C702" s="1" t="s">
        <v>19718</v>
      </c>
      <c r="D702" s="1" t="s">
        <v>10755</v>
      </c>
      <c r="E702" s="1" t="s">
        <v>19718</v>
      </c>
      <c r="H702" s="1" t="s">
        <v>19297</v>
      </c>
      <c r="J702" s="4" t="str">
        <f ca="1">IFERROR(__xludf.DUMMYFUNCTION("LEFT(INDEX(SPLIT(L702, "" ""), 4), 2)"),"13")</f>
        <v>13</v>
      </c>
      <c r="K702" s="2" t="s">
        <v>18345</v>
      </c>
      <c r="L702" s="4" t="s">
        <v>19297</v>
      </c>
    </row>
    <row r="703" spans="1:12">
      <c r="A703" s="1" t="s">
        <v>19719</v>
      </c>
      <c r="B703" s="1">
        <v>4</v>
      </c>
      <c r="C703" s="1" t="s">
        <v>19720</v>
      </c>
      <c r="D703" s="1" t="s">
        <v>19372</v>
      </c>
      <c r="E703" s="1" t="s">
        <v>19721</v>
      </c>
      <c r="H703" s="1" t="s">
        <v>19297</v>
      </c>
      <c r="J703" s="4" t="str">
        <f ca="1">IFERROR(__xludf.DUMMYFUNCTION("LEFT(INDEX(SPLIT(L703, "" ""), 4), 2)"),"13")</f>
        <v>13</v>
      </c>
      <c r="K703" s="2" t="s">
        <v>19399</v>
      </c>
      <c r="L703" s="4" t="s">
        <v>19297</v>
      </c>
    </row>
    <row r="704" spans="1:12">
      <c r="A704" s="1" t="s">
        <v>10803</v>
      </c>
      <c r="B704" s="1">
        <v>5</v>
      </c>
      <c r="C704" s="1" t="s">
        <v>10804</v>
      </c>
      <c r="D704" s="1" t="s">
        <v>19372</v>
      </c>
      <c r="E704" s="1" t="s">
        <v>10805</v>
      </c>
      <c r="H704" s="1" t="s">
        <v>19297</v>
      </c>
      <c r="J704" s="4" t="str">
        <f ca="1">IFERROR(__xludf.DUMMYFUNCTION("LEFT(INDEX(SPLIT(L704, "" ""), 4), 2)"),"13")</f>
        <v>13</v>
      </c>
      <c r="K704" s="2" t="s">
        <v>18300</v>
      </c>
      <c r="L704" s="4" t="s">
        <v>19297</v>
      </c>
    </row>
    <row r="705" spans="1:12">
      <c r="A705" s="1" t="s">
        <v>19722</v>
      </c>
      <c r="B705" s="1">
        <v>5</v>
      </c>
      <c r="C705" s="1" t="s">
        <v>7712</v>
      </c>
      <c r="D705" s="1" t="s">
        <v>19372</v>
      </c>
      <c r="E705" s="1" t="s">
        <v>19723</v>
      </c>
      <c r="H705" s="1" t="s">
        <v>19297</v>
      </c>
      <c r="J705" s="4" t="str">
        <f ca="1">IFERROR(__xludf.DUMMYFUNCTION("LEFT(INDEX(SPLIT(L705, "" ""), 4), 2)"),"13")</f>
        <v>13</v>
      </c>
      <c r="K705" s="2" t="s">
        <v>18278</v>
      </c>
      <c r="L705" s="4" t="s">
        <v>19297</v>
      </c>
    </row>
    <row r="706" spans="1:12">
      <c r="A706" s="1" t="s">
        <v>19458</v>
      </c>
      <c r="B706" s="1">
        <v>4</v>
      </c>
      <c r="C706" s="1" t="s">
        <v>19724</v>
      </c>
      <c r="D706" s="1" t="s">
        <v>19372</v>
      </c>
      <c r="E706" s="1" t="s">
        <v>19725</v>
      </c>
      <c r="H706" s="1" t="s">
        <v>19297</v>
      </c>
      <c r="J706" s="4" t="str">
        <f ca="1">IFERROR(__xludf.DUMMYFUNCTION("LEFT(INDEX(SPLIT(L706, "" ""), 4), 2)"),"13")</f>
        <v>13</v>
      </c>
      <c r="K706" s="2" t="s">
        <v>19461</v>
      </c>
      <c r="L706" s="4" t="s">
        <v>19297</v>
      </c>
    </row>
    <row r="707" spans="1:12">
      <c r="A707" s="1" t="s">
        <v>11546</v>
      </c>
      <c r="B707" s="1">
        <v>5</v>
      </c>
      <c r="C707" s="1" t="s">
        <v>11547</v>
      </c>
      <c r="D707" s="1" t="s">
        <v>19372</v>
      </c>
      <c r="E707" s="1" t="s">
        <v>11548</v>
      </c>
      <c r="H707" s="1" t="s">
        <v>19297</v>
      </c>
      <c r="J707" s="4" t="str">
        <f ca="1">IFERROR(__xludf.DUMMYFUNCTION("LEFT(INDEX(SPLIT(L707, "" ""), 4), 2)"),"13")</f>
        <v>13</v>
      </c>
      <c r="K707" s="2" t="s">
        <v>18300</v>
      </c>
      <c r="L707" s="4" t="s">
        <v>19297</v>
      </c>
    </row>
    <row r="708" spans="1:12">
      <c r="A708" s="1" t="s">
        <v>11161</v>
      </c>
      <c r="B708" s="1">
        <v>5</v>
      </c>
      <c r="C708" s="1" t="s">
        <v>19726</v>
      </c>
      <c r="D708" s="1" t="s">
        <v>19372</v>
      </c>
      <c r="E708" s="1" t="s">
        <v>11163</v>
      </c>
      <c r="H708" s="1" t="s">
        <v>19297</v>
      </c>
      <c r="J708" s="4" t="str">
        <f ca="1">IFERROR(__xludf.DUMMYFUNCTION("LEFT(INDEX(SPLIT(L708, "" ""), 4), 2)"),"13")</f>
        <v>13</v>
      </c>
      <c r="K708" s="2" t="s">
        <v>18300</v>
      </c>
      <c r="L708" s="4" t="s">
        <v>19297</v>
      </c>
    </row>
    <row r="709" spans="1:12">
      <c r="A709" s="1" t="s">
        <v>11551</v>
      </c>
      <c r="B709" s="1">
        <v>5</v>
      </c>
      <c r="C709" s="1" t="s">
        <v>11552</v>
      </c>
      <c r="D709" s="1" t="s">
        <v>19372</v>
      </c>
      <c r="E709" s="1" t="s">
        <v>11553</v>
      </c>
      <c r="H709" s="1" t="s">
        <v>19297</v>
      </c>
      <c r="J709" s="4" t="str">
        <f ca="1">IFERROR(__xludf.DUMMYFUNCTION("LEFT(INDEX(SPLIT(L709, "" ""), 4), 2)"),"13")</f>
        <v>13</v>
      </c>
      <c r="K709" s="2" t="s">
        <v>18300</v>
      </c>
      <c r="L709" s="4" t="s">
        <v>19297</v>
      </c>
    </row>
    <row r="710" spans="1:12">
      <c r="A710" s="1" t="s">
        <v>11239</v>
      </c>
      <c r="B710" s="1">
        <v>5</v>
      </c>
      <c r="C710" s="1" t="s">
        <v>19727</v>
      </c>
      <c r="D710" s="1" t="s">
        <v>10293</v>
      </c>
      <c r="E710" s="1" t="s">
        <v>19728</v>
      </c>
      <c r="H710" s="1" t="s">
        <v>19297</v>
      </c>
      <c r="J710" s="4" t="str">
        <f ca="1">IFERROR(__xludf.DUMMYFUNCTION("LEFT(INDEX(SPLIT(L710, "" ""), 4), 2)"),"13")</f>
        <v>13</v>
      </c>
      <c r="K710" s="2" t="s">
        <v>18300</v>
      </c>
      <c r="L710" s="4" t="s">
        <v>19297</v>
      </c>
    </row>
    <row r="711" spans="1:12">
      <c r="A711" s="1" t="s">
        <v>12358</v>
      </c>
      <c r="B711" s="1">
        <v>5</v>
      </c>
      <c r="C711" s="1" t="s">
        <v>19729</v>
      </c>
      <c r="D711" s="1" t="s">
        <v>10288</v>
      </c>
      <c r="E711" s="1" t="s">
        <v>12360</v>
      </c>
      <c r="H711" s="1" t="s">
        <v>19297</v>
      </c>
      <c r="J711" s="4" t="str">
        <f ca="1">IFERROR(__xludf.DUMMYFUNCTION("LEFT(INDEX(SPLIT(L711, "" ""), 4), 2)"),"13")</f>
        <v>13</v>
      </c>
      <c r="K711" s="2" t="s">
        <v>18300</v>
      </c>
      <c r="L711" s="4" t="s">
        <v>19297</v>
      </c>
    </row>
    <row r="712" spans="1:12">
      <c r="A712" s="1" t="s">
        <v>10391</v>
      </c>
      <c r="B712" s="1">
        <v>5</v>
      </c>
      <c r="C712" s="1" t="s">
        <v>10822</v>
      </c>
      <c r="D712" s="1" t="s">
        <v>19372</v>
      </c>
      <c r="E712" s="1" t="s">
        <v>10823</v>
      </c>
      <c r="H712" s="1" t="s">
        <v>19297</v>
      </c>
      <c r="J712" s="4" t="str">
        <f ca="1">IFERROR(__xludf.DUMMYFUNCTION("LEFT(INDEX(SPLIT(L712, "" ""), 4), 2)"),"13")</f>
        <v>13</v>
      </c>
      <c r="K712" s="2" t="s">
        <v>18300</v>
      </c>
      <c r="L712" s="4" t="s">
        <v>19297</v>
      </c>
    </row>
    <row r="713" spans="1:12">
      <c r="A713" s="1" t="s">
        <v>19530</v>
      </c>
      <c r="B713" s="1">
        <v>5</v>
      </c>
      <c r="C713" s="1" t="s">
        <v>19730</v>
      </c>
      <c r="D713" s="1" t="s">
        <v>19372</v>
      </c>
      <c r="E713" s="1" t="s">
        <v>19731</v>
      </c>
      <c r="H713" s="1" t="s">
        <v>19297</v>
      </c>
      <c r="J713" s="4" t="str">
        <f ca="1">IFERROR(__xludf.DUMMYFUNCTION("LEFT(INDEX(SPLIT(L713, "" ""), 4), 2)"),"13")</f>
        <v>13</v>
      </c>
      <c r="K713" s="2" t="s">
        <v>19532</v>
      </c>
      <c r="L713" s="4" t="s">
        <v>19297</v>
      </c>
    </row>
    <row r="714" spans="1:12">
      <c r="A714" s="1" t="s">
        <v>10879</v>
      </c>
      <c r="B714" s="1">
        <v>5</v>
      </c>
      <c r="C714" s="1" t="s">
        <v>19732</v>
      </c>
      <c r="D714" s="1" t="s">
        <v>10479</v>
      </c>
      <c r="E714" s="1" t="s">
        <v>10881</v>
      </c>
      <c r="H714" s="1" t="s">
        <v>19297</v>
      </c>
      <c r="J714" s="4" t="str">
        <f ca="1">IFERROR(__xludf.DUMMYFUNCTION("LEFT(INDEX(SPLIT(L714, "" ""), 4), 2)"),"13")</f>
        <v>13</v>
      </c>
      <c r="K714" s="2" t="s">
        <v>18300</v>
      </c>
      <c r="L714" s="4" t="s">
        <v>19297</v>
      </c>
    </row>
    <row r="715" spans="1:12">
      <c r="A715" s="1" t="s">
        <v>19458</v>
      </c>
      <c r="B715" s="1">
        <v>5</v>
      </c>
      <c r="C715" s="1" t="s">
        <v>19724</v>
      </c>
      <c r="D715" s="1" t="s">
        <v>19372</v>
      </c>
      <c r="E715" s="1" t="s">
        <v>19733</v>
      </c>
      <c r="H715" s="1" t="s">
        <v>19297</v>
      </c>
      <c r="J715" s="4" t="str">
        <f ca="1">IFERROR(__xludf.DUMMYFUNCTION("LEFT(INDEX(SPLIT(L715, "" ""), 4), 2)"),"13")</f>
        <v>13</v>
      </c>
      <c r="K715" s="2" t="s">
        <v>19461</v>
      </c>
      <c r="L715" s="4" t="s">
        <v>19297</v>
      </c>
    </row>
    <row r="716" spans="1:12">
      <c r="A716" s="1" t="s">
        <v>11154</v>
      </c>
      <c r="B716" s="1">
        <v>5</v>
      </c>
      <c r="C716" s="1" t="s">
        <v>19734</v>
      </c>
      <c r="D716" s="1" t="s">
        <v>10305</v>
      </c>
      <c r="E716" s="1" t="s">
        <v>11155</v>
      </c>
      <c r="H716" s="1" t="s">
        <v>19297</v>
      </c>
      <c r="J716" s="4" t="str">
        <f ca="1">IFERROR(__xludf.DUMMYFUNCTION("LEFT(INDEX(SPLIT(L716, "" ""), 4), 2)"),"13")</f>
        <v>13</v>
      </c>
      <c r="K716" s="2" t="s">
        <v>18300</v>
      </c>
      <c r="L716" s="4" t="s">
        <v>19297</v>
      </c>
    </row>
    <row r="717" spans="1:12">
      <c r="A717" s="1" t="s">
        <v>19735</v>
      </c>
      <c r="B717" s="1">
        <v>5</v>
      </c>
      <c r="C717" s="1" t="s">
        <v>19736</v>
      </c>
      <c r="D717" s="1" t="s">
        <v>19372</v>
      </c>
      <c r="E717" s="1" t="s">
        <v>19737</v>
      </c>
      <c r="H717" s="1" t="s">
        <v>19297</v>
      </c>
      <c r="J717" s="4" t="str">
        <f ca="1">IFERROR(__xludf.DUMMYFUNCTION("LEFT(INDEX(SPLIT(L717, "" ""), 4), 2)"),"13")</f>
        <v>13</v>
      </c>
      <c r="K717" s="2" t="s">
        <v>18278</v>
      </c>
      <c r="L717" s="4" t="s">
        <v>19297</v>
      </c>
    </row>
    <row r="718" spans="1:12">
      <c r="A718" s="1" t="s">
        <v>6300</v>
      </c>
      <c r="B718" s="1">
        <v>5</v>
      </c>
      <c r="C718" s="1" t="s">
        <v>7664</v>
      </c>
      <c r="D718" s="1" t="s">
        <v>10300</v>
      </c>
      <c r="E718" s="1" t="s">
        <v>19738</v>
      </c>
      <c r="H718" s="1" t="s">
        <v>19297</v>
      </c>
      <c r="J718" s="4" t="str">
        <f ca="1">IFERROR(__xludf.DUMMYFUNCTION("LEFT(INDEX(SPLIT(L718, "" ""), 4), 2)"),"13")</f>
        <v>13</v>
      </c>
      <c r="K718" s="2" t="s">
        <v>18278</v>
      </c>
      <c r="L718" s="4" t="s">
        <v>19297</v>
      </c>
    </row>
    <row r="719" spans="1:12">
      <c r="A719" s="1" t="s">
        <v>19739</v>
      </c>
      <c r="B719" s="1">
        <v>1</v>
      </c>
      <c r="C719" s="1" t="s">
        <v>7790</v>
      </c>
      <c r="D719" s="1" t="s">
        <v>19372</v>
      </c>
      <c r="E719" s="1" t="s">
        <v>19740</v>
      </c>
      <c r="H719" s="1" t="s">
        <v>19297</v>
      </c>
      <c r="J719" s="4" t="str">
        <f ca="1">IFERROR(__xludf.DUMMYFUNCTION("LEFT(INDEX(SPLIT(L719, "" ""), 4), 2)"),"13")</f>
        <v>13</v>
      </c>
      <c r="K719" s="2" t="s">
        <v>18278</v>
      </c>
      <c r="L719" s="4" t="s">
        <v>19297</v>
      </c>
    </row>
    <row r="720" spans="1:12">
      <c r="A720" s="1" t="s">
        <v>11071</v>
      </c>
      <c r="B720" s="1">
        <v>5</v>
      </c>
      <c r="C720" s="1" t="s">
        <v>19741</v>
      </c>
      <c r="D720" s="1" t="s">
        <v>10347</v>
      </c>
      <c r="E720" s="1" t="s">
        <v>11073</v>
      </c>
      <c r="H720" s="1" t="s">
        <v>19297</v>
      </c>
      <c r="J720" s="4" t="str">
        <f ca="1">IFERROR(__xludf.DUMMYFUNCTION("LEFT(INDEX(SPLIT(L720, "" ""), 4), 2)"),"13")</f>
        <v>13</v>
      </c>
      <c r="K720" s="2" t="s">
        <v>18300</v>
      </c>
      <c r="L720" s="4" t="s">
        <v>19297</v>
      </c>
    </row>
    <row r="721" spans="1:12">
      <c r="A721" s="1" t="s">
        <v>10857</v>
      </c>
      <c r="B721" s="1">
        <v>5</v>
      </c>
      <c r="C721" s="1" t="s">
        <v>19742</v>
      </c>
      <c r="D721" s="1" t="s">
        <v>10305</v>
      </c>
      <c r="E721" s="1" t="s">
        <v>10859</v>
      </c>
      <c r="H721" s="1" t="s">
        <v>19297</v>
      </c>
      <c r="J721" s="4" t="str">
        <f ca="1">IFERROR(__xludf.DUMMYFUNCTION("LEFT(INDEX(SPLIT(L721, "" ""), 4), 2)"),"13")</f>
        <v>13</v>
      </c>
      <c r="K721" s="2" t="s">
        <v>18300</v>
      </c>
      <c r="L721" s="4" t="s">
        <v>19297</v>
      </c>
    </row>
    <row r="722" spans="1:12">
      <c r="A722" s="1" t="s">
        <v>19743</v>
      </c>
      <c r="B722" s="1">
        <v>5</v>
      </c>
      <c r="C722" s="1" t="s">
        <v>19744</v>
      </c>
      <c r="D722" s="1" t="s">
        <v>10778</v>
      </c>
      <c r="E722" s="1" t="s">
        <v>19745</v>
      </c>
      <c r="H722" s="1" t="s">
        <v>19297</v>
      </c>
      <c r="J722" s="4" t="str">
        <f ca="1">IFERROR(__xludf.DUMMYFUNCTION("LEFT(INDEX(SPLIT(L722, "" ""), 4), 2)"),"13")</f>
        <v>13</v>
      </c>
      <c r="K722" s="2" t="s">
        <v>18278</v>
      </c>
      <c r="L722" s="4" t="s">
        <v>19297</v>
      </c>
    </row>
    <row r="723" spans="1:12">
      <c r="A723" s="1" t="s">
        <v>19746</v>
      </c>
      <c r="B723" s="1">
        <v>5</v>
      </c>
      <c r="C723" s="1" t="s">
        <v>19747</v>
      </c>
      <c r="D723" s="1" t="s">
        <v>10736</v>
      </c>
      <c r="E723" s="1" t="s">
        <v>19748</v>
      </c>
      <c r="H723" s="1" t="s">
        <v>19297</v>
      </c>
      <c r="J723" s="4" t="str">
        <f ca="1">IFERROR(__xludf.DUMMYFUNCTION("LEFT(INDEX(SPLIT(L723, "" ""), 4), 2)"),"13")</f>
        <v>13</v>
      </c>
      <c r="K723" s="2" t="s">
        <v>18345</v>
      </c>
      <c r="L723" s="4" t="s">
        <v>19297</v>
      </c>
    </row>
    <row r="724" spans="1:12">
      <c r="A724" s="1" t="s">
        <v>1182</v>
      </c>
      <c r="B724" s="1">
        <v>4</v>
      </c>
      <c r="C724" s="1" t="s">
        <v>18724</v>
      </c>
      <c r="D724" s="1" t="s">
        <v>19372</v>
      </c>
      <c r="E724" s="1" t="s">
        <v>19749</v>
      </c>
      <c r="H724" s="1" t="s">
        <v>19297</v>
      </c>
      <c r="J724" s="4" t="str">
        <f ca="1">IFERROR(__xludf.DUMMYFUNCTION("LEFT(INDEX(SPLIT(L724, "" ""), 4), 2)"),"13")</f>
        <v>13</v>
      </c>
      <c r="K724" s="2" t="s">
        <v>18300</v>
      </c>
      <c r="L724" s="4" t="s">
        <v>19297</v>
      </c>
    </row>
    <row r="725" spans="1:12">
      <c r="A725" s="1" t="s">
        <v>19750</v>
      </c>
      <c r="B725" s="1">
        <v>5</v>
      </c>
      <c r="C725" s="1" t="s">
        <v>19751</v>
      </c>
      <c r="D725" s="1" t="s">
        <v>10778</v>
      </c>
      <c r="E725" s="1" t="s">
        <v>19752</v>
      </c>
      <c r="H725" s="1" t="s">
        <v>19297</v>
      </c>
      <c r="J725" s="4" t="str">
        <f ca="1">IFERROR(__xludf.DUMMYFUNCTION("LEFT(INDEX(SPLIT(L725, "" ""), 4), 2)"),"13")</f>
        <v>13</v>
      </c>
      <c r="K725" s="2" t="s">
        <v>18345</v>
      </c>
      <c r="L725" s="4" t="s">
        <v>19297</v>
      </c>
    </row>
    <row r="726" spans="1:12">
      <c r="A726" s="1" t="s">
        <v>18514</v>
      </c>
      <c r="B726" s="1">
        <v>5</v>
      </c>
      <c r="C726" s="1" t="s">
        <v>19753</v>
      </c>
      <c r="D726" s="1" t="s">
        <v>10305</v>
      </c>
      <c r="E726" s="1" t="s">
        <v>19754</v>
      </c>
      <c r="H726" s="1" t="s">
        <v>19297</v>
      </c>
      <c r="J726" s="4" t="str">
        <f ca="1">IFERROR(__xludf.DUMMYFUNCTION("LEFT(INDEX(SPLIT(L726, "" ""), 4), 2)"),"13")</f>
        <v>13</v>
      </c>
      <c r="K726" s="2" t="s">
        <v>18345</v>
      </c>
      <c r="L726" s="4" t="s">
        <v>19297</v>
      </c>
    </row>
    <row r="727" spans="1:12">
      <c r="A727" s="1" t="s">
        <v>10783</v>
      </c>
      <c r="B727" s="1">
        <v>5</v>
      </c>
      <c r="C727" s="1" t="s">
        <v>19755</v>
      </c>
      <c r="D727" s="1" t="s">
        <v>19372</v>
      </c>
      <c r="E727" s="1" t="s">
        <v>10785</v>
      </c>
      <c r="H727" s="1" t="s">
        <v>19297</v>
      </c>
      <c r="J727" s="4" t="str">
        <f ca="1">IFERROR(__xludf.DUMMYFUNCTION("LEFT(INDEX(SPLIT(L727, "" ""), 4), 2)"),"13")</f>
        <v>13</v>
      </c>
      <c r="K727" s="2" t="s">
        <v>18300</v>
      </c>
      <c r="L727" s="4" t="s">
        <v>19297</v>
      </c>
    </row>
    <row r="728" spans="1:12">
      <c r="A728" s="1" t="s">
        <v>11360</v>
      </c>
      <c r="B728" s="1">
        <v>5</v>
      </c>
      <c r="C728" s="1" t="s">
        <v>19756</v>
      </c>
      <c r="D728" s="1" t="s">
        <v>10778</v>
      </c>
      <c r="E728" s="1" t="s">
        <v>11362</v>
      </c>
      <c r="H728" s="1" t="s">
        <v>19297</v>
      </c>
      <c r="J728" s="4" t="str">
        <f ca="1">IFERROR(__xludf.DUMMYFUNCTION("LEFT(INDEX(SPLIT(L728, "" ""), 4), 2)"),"13")</f>
        <v>13</v>
      </c>
      <c r="K728" s="2" t="s">
        <v>18300</v>
      </c>
      <c r="L728" s="4" t="s">
        <v>19297</v>
      </c>
    </row>
    <row r="729" spans="1:12">
      <c r="A729" s="1" t="s">
        <v>18514</v>
      </c>
      <c r="B729" s="1">
        <v>5</v>
      </c>
      <c r="C729" s="1" t="s">
        <v>19757</v>
      </c>
      <c r="D729" s="1" t="s">
        <v>19372</v>
      </c>
      <c r="E729" s="1" t="s">
        <v>19758</v>
      </c>
      <c r="H729" s="1" t="s">
        <v>19297</v>
      </c>
      <c r="J729" s="4" t="str">
        <f ca="1">IFERROR(__xludf.DUMMYFUNCTION("LEFT(INDEX(SPLIT(L729, "" ""), 4), 2)"),"13")</f>
        <v>13</v>
      </c>
      <c r="K729" s="2" t="s">
        <v>18345</v>
      </c>
      <c r="L729" s="4" t="s">
        <v>19297</v>
      </c>
    </row>
    <row r="730" spans="1:12">
      <c r="A730" s="1" t="s">
        <v>11354</v>
      </c>
      <c r="B730" s="1">
        <v>5</v>
      </c>
      <c r="C730" s="1" t="s">
        <v>19759</v>
      </c>
      <c r="D730" s="1" t="s">
        <v>10778</v>
      </c>
      <c r="E730" s="1" t="s">
        <v>11356</v>
      </c>
      <c r="H730" s="1" t="s">
        <v>19297</v>
      </c>
      <c r="J730" s="4" t="str">
        <f ca="1">IFERROR(__xludf.DUMMYFUNCTION("LEFT(INDEX(SPLIT(L730, "" ""), 4), 2)"),"13")</f>
        <v>13</v>
      </c>
      <c r="K730" s="2" t="s">
        <v>18300</v>
      </c>
      <c r="L730" s="4" t="s">
        <v>19297</v>
      </c>
    </row>
    <row r="731" spans="1:12">
      <c r="A731" s="1" t="s">
        <v>10955</v>
      </c>
      <c r="B731" s="1">
        <v>5</v>
      </c>
      <c r="C731" s="1" t="s">
        <v>19760</v>
      </c>
      <c r="D731" s="1" t="s">
        <v>10305</v>
      </c>
      <c r="E731" s="1" t="s">
        <v>10957</v>
      </c>
      <c r="H731" s="1" t="s">
        <v>19297</v>
      </c>
      <c r="J731" s="4" t="str">
        <f ca="1">IFERROR(__xludf.DUMMYFUNCTION("LEFT(INDEX(SPLIT(L731, "" ""), 4), 2)"),"13")</f>
        <v>13</v>
      </c>
      <c r="K731" s="2" t="s">
        <v>18300</v>
      </c>
      <c r="L731" s="4" t="s">
        <v>19297</v>
      </c>
    </row>
    <row r="732" spans="1:12">
      <c r="A732" s="1" t="s">
        <v>10851</v>
      </c>
      <c r="B732" s="1">
        <v>5</v>
      </c>
      <c r="C732" s="1" t="s">
        <v>19761</v>
      </c>
      <c r="D732" s="1" t="s">
        <v>10293</v>
      </c>
      <c r="E732" s="1" t="s">
        <v>10853</v>
      </c>
      <c r="H732" s="1" t="s">
        <v>19297</v>
      </c>
      <c r="J732" s="4" t="str">
        <f ca="1">IFERROR(__xludf.DUMMYFUNCTION("LEFT(INDEX(SPLIT(L732, "" ""), 4), 2)"),"13")</f>
        <v>13</v>
      </c>
      <c r="K732" s="2" t="s">
        <v>18300</v>
      </c>
      <c r="L732" s="4" t="s">
        <v>19297</v>
      </c>
    </row>
    <row r="733" spans="1:12">
      <c r="A733" s="1" t="s">
        <v>522</v>
      </c>
      <c r="B733" s="1">
        <v>4</v>
      </c>
      <c r="C733" s="1" t="s">
        <v>19762</v>
      </c>
      <c r="D733" s="1" t="s">
        <v>10755</v>
      </c>
      <c r="E733" s="1" t="s">
        <v>19763</v>
      </c>
      <c r="H733" s="1" t="s">
        <v>19297</v>
      </c>
      <c r="J733" s="4" t="str">
        <f ca="1">IFERROR(__xludf.DUMMYFUNCTION("LEFT(INDEX(SPLIT(L733, "" ""), 4), 2)"),"13")</f>
        <v>13</v>
      </c>
      <c r="K733" s="2" t="s">
        <v>18300</v>
      </c>
      <c r="L733" s="4" t="s">
        <v>19297</v>
      </c>
    </row>
    <row r="734" spans="1:12">
      <c r="A734" s="1" t="s">
        <v>11173</v>
      </c>
      <c r="B734" s="1">
        <v>5</v>
      </c>
      <c r="C734" s="1" t="s">
        <v>19764</v>
      </c>
      <c r="D734" s="1" t="s">
        <v>10300</v>
      </c>
      <c r="E734" s="1" t="s">
        <v>11175</v>
      </c>
      <c r="H734" s="1" t="s">
        <v>19297</v>
      </c>
      <c r="J734" s="4" t="str">
        <f ca="1">IFERROR(__xludf.DUMMYFUNCTION("LEFT(INDEX(SPLIT(L734, "" ""), 4), 2)"),"13")</f>
        <v>13</v>
      </c>
      <c r="K734" s="2" t="s">
        <v>18300</v>
      </c>
      <c r="L734" s="4" t="s">
        <v>19297</v>
      </c>
    </row>
    <row r="735" spans="1:12">
      <c r="A735" s="1" t="s">
        <v>10863</v>
      </c>
      <c r="B735" s="1">
        <v>5</v>
      </c>
      <c r="C735" s="1" t="s">
        <v>19765</v>
      </c>
      <c r="D735" s="1" t="s">
        <v>10479</v>
      </c>
      <c r="E735" s="1" t="s">
        <v>10865</v>
      </c>
      <c r="H735" s="1" t="s">
        <v>19297</v>
      </c>
      <c r="J735" s="4" t="str">
        <f ca="1">IFERROR(__xludf.DUMMYFUNCTION("LEFT(INDEX(SPLIT(L735, "" ""), 4), 2)"),"13")</f>
        <v>13</v>
      </c>
      <c r="K735" s="2" t="s">
        <v>18300</v>
      </c>
      <c r="L735" s="4" t="s">
        <v>19297</v>
      </c>
    </row>
    <row r="736" spans="1:12">
      <c r="A736" s="1" t="s">
        <v>11140</v>
      </c>
      <c r="B736" s="1">
        <v>5</v>
      </c>
      <c r="C736" s="1" t="s">
        <v>19766</v>
      </c>
      <c r="D736" s="1" t="s">
        <v>10743</v>
      </c>
      <c r="E736" s="1" t="s">
        <v>11142</v>
      </c>
      <c r="H736" s="1" t="s">
        <v>19297</v>
      </c>
      <c r="J736" s="4" t="str">
        <f ca="1">IFERROR(__xludf.DUMMYFUNCTION("LEFT(INDEX(SPLIT(L736, "" ""), 4), 2)"),"13")</f>
        <v>13</v>
      </c>
      <c r="K736" s="2" t="s">
        <v>18300</v>
      </c>
      <c r="L736" s="4" t="s">
        <v>19297</v>
      </c>
    </row>
    <row r="737" spans="1:12">
      <c r="A737" s="1" t="s">
        <v>11134</v>
      </c>
      <c r="B737" s="1">
        <v>5</v>
      </c>
      <c r="C737" s="1" t="s">
        <v>19767</v>
      </c>
      <c r="D737" s="1" t="s">
        <v>10755</v>
      </c>
      <c r="E737" s="1" t="s">
        <v>11136</v>
      </c>
      <c r="H737" s="1" t="s">
        <v>19297</v>
      </c>
      <c r="J737" s="4" t="str">
        <f ca="1">IFERROR(__xludf.DUMMYFUNCTION("LEFT(INDEX(SPLIT(L737, "" ""), 4), 2)"),"13")</f>
        <v>13</v>
      </c>
      <c r="K737" s="2" t="s">
        <v>18300</v>
      </c>
      <c r="L737" s="4" t="s">
        <v>19297</v>
      </c>
    </row>
    <row r="738" spans="1:12">
      <c r="A738" s="1" t="s">
        <v>11036</v>
      </c>
      <c r="B738" s="1">
        <v>5</v>
      </c>
      <c r="C738" s="1" t="s">
        <v>18724</v>
      </c>
      <c r="D738" s="1" t="s">
        <v>10479</v>
      </c>
      <c r="E738" s="1" t="s">
        <v>11037</v>
      </c>
      <c r="H738" s="1" t="s">
        <v>19297</v>
      </c>
      <c r="J738" s="4" t="str">
        <f ca="1">IFERROR(__xludf.DUMMYFUNCTION("LEFT(INDEX(SPLIT(L738, "" ""), 4), 2)"),"13")</f>
        <v>13</v>
      </c>
      <c r="K738" s="2" t="s">
        <v>18300</v>
      </c>
      <c r="L738" s="4" t="s">
        <v>19297</v>
      </c>
    </row>
    <row r="739" spans="1:12">
      <c r="A739" s="1" t="s">
        <v>10944</v>
      </c>
      <c r="B739" s="1">
        <v>5</v>
      </c>
      <c r="C739" s="1" t="s">
        <v>19768</v>
      </c>
      <c r="D739" s="1" t="s">
        <v>19372</v>
      </c>
      <c r="E739" s="1" t="s">
        <v>10946</v>
      </c>
      <c r="H739" s="1" t="s">
        <v>19297</v>
      </c>
      <c r="J739" s="4" t="str">
        <f ca="1">IFERROR(__xludf.DUMMYFUNCTION("LEFT(INDEX(SPLIT(L739, "" ""), 4), 2)"),"13")</f>
        <v>13</v>
      </c>
      <c r="K739" s="2" t="s">
        <v>18300</v>
      </c>
      <c r="L739" s="4" t="s">
        <v>19297</v>
      </c>
    </row>
    <row r="740" spans="1:12">
      <c r="A740" s="1" t="s">
        <v>1548</v>
      </c>
      <c r="B740" s="1">
        <v>5</v>
      </c>
      <c r="C740" s="1" t="s">
        <v>19769</v>
      </c>
      <c r="D740" s="1" t="s">
        <v>10347</v>
      </c>
      <c r="E740" s="1" t="s">
        <v>19770</v>
      </c>
      <c r="H740" s="1" t="s">
        <v>19297</v>
      </c>
      <c r="J740" s="4" t="str">
        <f ca="1">IFERROR(__xludf.DUMMYFUNCTION("LEFT(INDEX(SPLIT(L740, "" ""), 4), 2)"),"13")</f>
        <v>13</v>
      </c>
      <c r="K740" s="2" t="s">
        <v>18345</v>
      </c>
      <c r="L740" s="4" t="s">
        <v>19297</v>
      </c>
    </row>
    <row r="741" spans="1:12">
      <c r="A741" s="1" t="s">
        <v>11025</v>
      </c>
      <c r="B741" s="1">
        <v>4</v>
      </c>
      <c r="C741" s="1" t="s">
        <v>19771</v>
      </c>
      <c r="D741" s="1" t="s">
        <v>10736</v>
      </c>
      <c r="E741" s="1" t="s">
        <v>11027</v>
      </c>
      <c r="H741" s="1" t="s">
        <v>19297</v>
      </c>
      <c r="J741" s="4" t="str">
        <f ca="1">IFERROR(__xludf.DUMMYFUNCTION("LEFT(INDEX(SPLIT(L741, "" ""), 4), 2)"),"13")</f>
        <v>13</v>
      </c>
      <c r="K741" s="2" t="s">
        <v>18300</v>
      </c>
      <c r="L741" s="4" t="s">
        <v>19297</v>
      </c>
    </row>
    <row r="742" spans="1:12">
      <c r="A742" s="1" t="s">
        <v>11366</v>
      </c>
      <c r="B742" s="1">
        <v>5</v>
      </c>
      <c r="C742" s="1" t="s">
        <v>19772</v>
      </c>
      <c r="D742" s="1" t="s">
        <v>10347</v>
      </c>
      <c r="E742" s="1" t="s">
        <v>11367</v>
      </c>
      <c r="H742" s="1" t="s">
        <v>19297</v>
      </c>
      <c r="J742" s="4" t="str">
        <f ca="1">IFERROR(__xludf.DUMMYFUNCTION("LEFT(INDEX(SPLIT(L742, "" ""), 4), 2)"),"13")</f>
        <v>13</v>
      </c>
      <c r="K742" s="2" t="s">
        <v>18300</v>
      </c>
      <c r="L742" s="4" t="s">
        <v>19297</v>
      </c>
    </row>
    <row r="743" spans="1:12">
      <c r="A743" s="1" t="s">
        <v>19773</v>
      </c>
      <c r="B743" s="1">
        <v>5</v>
      </c>
      <c r="C743" s="1" t="s">
        <v>19774</v>
      </c>
      <c r="D743" s="1" t="s">
        <v>10442</v>
      </c>
      <c r="E743" s="1" t="s">
        <v>19775</v>
      </c>
      <c r="H743" s="1" t="s">
        <v>19297</v>
      </c>
      <c r="J743" s="4" t="str">
        <f ca="1">IFERROR(__xludf.DUMMYFUNCTION("LEFT(INDEX(SPLIT(L743, "" ""), 4), 2)"),"13")</f>
        <v>13</v>
      </c>
      <c r="K743" s="2" t="s">
        <v>18345</v>
      </c>
      <c r="L743" s="4" t="s">
        <v>19297</v>
      </c>
    </row>
    <row r="744" spans="1:12">
      <c r="A744" s="1" t="s">
        <v>19776</v>
      </c>
      <c r="B744" s="1">
        <v>5</v>
      </c>
      <c r="C744" s="1" t="s">
        <v>19777</v>
      </c>
      <c r="D744" s="1" t="s">
        <v>10743</v>
      </c>
      <c r="E744" s="1" t="s">
        <v>19778</v>
      </c>
      <c r="H744" s="1" t="s">
        <v>19297</v>
      </c>
      <c r="J744" s="4" t="str">
        <f ca="1">IFERROR(__xludf.DUMMYFUNCTION("LEFT(INDEX(SPLIT(L744, "" ""), 4), 2)"),"13")</f>
        <v>13</v>
      </c>
      <c r="K744" s="2" t="s">
        <v>18359</v>
      </c>
      <c r="L744" s="4" t="s">
        <v>19297</v>
      </c>
    </row>
    <row r="745" spans="1:12">
      <c r="A745" s="1" t="s">
        <v>18571</v>
      </c>
      <c r="B745" s="1">
        <v>5</v>
      </c>
      <c r="C745" s="1" t="s">
        <v>10386</v>
      </c>
      <c r="D745" s="1" t="s">
        <v>19372</v>
      </c>
      <c r="E745" s="1" t="s">
        <v>19779</v>
      </c>
      <c r="H745" s="1" t="s">
        <v>19297</v>
      </c>
      <c r="J745" s="4" t="str">
        <f ca="1">IFERROR(__xludf.DUMMYFUNCTION("LEFT(INDEX(SPLIT(L745, "" ""), 4), 2)"),"13")</f>
        <v>13</v>
      </c>
      <c r="K745" s="2" t="s">
        <v>18573</v>
      </c>
      <c r="L745" s="4" t="s">
        <v>19297</v>
      </c>
    </row>
    <row r="746" spans="1:12">
      <c r="A746" s="1" t="s">
        <v>11074</v>
      </c>
      <c r="B746" s="1">
        <v>4</v>
      </c>
      <c r="C746" s="1" t="s">
        <v>19780</v>
      </c>
      <c r="D746" s="1" t="s">
        <v>10755</v>
      </c>
      <c r="E746" s="1" t="s">
        <v>11076</v>
      </c>
      <c r="H746" s="1" t="s">
        <v>19297</v>
      </c>
      <c r="J746" s="4" t="str">
        <f ca="1">IFERROR(__xludf.DUMMYFUNCTION("LEFT(INDEX(SPLIT(L746, "" ""), 4), 2)"),"13")</f>
        <v>13</v>
      </c>
      <c r="K746" s="2" t="s">
        <v>18300</v>
      </c>
      <c r="L746" s="4" t="s">
        <v>19297</v>
      </c>
    </row>
    <row r="747" spans="1:12">
      <c r="A747" s="1" t="s">
        <v>19781</v>
      </c>
      <c r="B747" s="1">
        <v>5</v>
      </c>
      <c r="C747" s="1" t="s">
        <v>19782</v>
      </c>
      <c r="D747" s="1" t="s">
        <v>10778</v>
      </c>
      <c r="E747" s="1" t="s">
        <v>19782</v>
      </c>
      <c r="H747" s="1" t="s">
        <v>19297</v>
      </c>
      <c r="J747" s="4" t="str">
        <f ca="1">IFERROR(__xludf.DUMMYFUNCTION("LEFT(INDEX(SPLIT(L747, "" ""), 4), 2)"),"13")</f>
        <v>13</v>
      </c>
      <c r="K747" s="2" t="s">
        <v>18799</v>
      </c>
      <c r="L747" s="4" t="s">
        <v>19297</v>
      </c>
    </row>
    <row r="748" spans="1:12">
      <c r="A748" s="1" t="s">
        <v>11488</v>
      </c>
      <c r="B748" s="1">
        <v>4</v>
      </c>
      <c r="C748" s="1" t="s">
        <v>19783</v>
      </c>
      <c r="D748" s="1" t="s">
        <v>10288</v>
      </c>
      <c r="E748" s="1" t="s">
        <v>11490</v>
      </c>
      <c r="H748" s="1" t="s">
        <v>19297</v>
      </c>
      <c r="J748" s="4" t="str">
        <f ca="1">IFERROR(__xludf.DUMMYFUNCTION("LEFT(INDEX(SPLIT(L748, "" ""), 4), 2)"),"13")</f>
        <v>13</v>
      </c>
      <c r="K748" s="2" t="s">
        <v>18300</v>
      </c>
      <c r="L748" s="4" t="s">
        <v>19297</v>
      </c>
    </row>
    <row r="749" spans="1:12">
      <c r="A749" s="1" t="s">
        <v>10900</v>
      </c>
      <c r="B749" s="1">
        <v>5</v>
      </c>
      <c r="C749" s="1" t="s">
        <v>19784</v>
      </c>
      <c r="D749" s="1" t="s">
        <v>19372</v>
      </c>
      <c r="E749" s="1" t="s">
        <v>19785</v>
      </c>
      <c r="H749" s="1" t="s">
        <v>19297</v>
      </c>
      <c r="J749" s="4" t="str">
        <f ca="1">IFERROR(__xludf.DUMMYFUNCTION("LEFT(INDEX(SPLIT(L749, "" ""), 4), 2)"),"13")</f>
        <v>13</v>
      </c>
      <c r="K749" s="2" t="s">
        <v>18300</v>
      </c>
      <c r="L749" s="4" t="s">
        <v>19297</v>
      </c>
    </row>
    <row r="750" spans="1:12">
      <c r="A750" s="1" t="s">
        <v>19786</v>
      </c>
      <c r="B750" s="1">
        <v>5</v>
      </c>
      <c r="C750" s="1" t="s">
        <v>19787</v>
      </c>
      <c r="D750" s="1" t="s">
        <v>10300</v>
      </c>
      <c r="E750" s="1" t="s">
        <v>19788</v>
      </c>
      <c r="H750" s="1" t="s">
        <v>19297</v>
      </c>
      <c r="J750" s="4" t="str">
        <f ca="1">IFERROR(__xludf.DUMMYFUNCTION("LEFT(INDEX(SPLIT(L750, "" ""), 4), 2)"),"13")</f>
        <v>13</v>
      </c>
      <c r="K750" s="2" t="s">
        <v>18300</v>
      </c>
      <c r="L750" s="4" t="s">
        <v>19297</v>
      </c>
    </row>
    <row r="751" spans="1:12">
      <c r="A751" s="1" t="s">
        <v>11643</v>
      </c>
      <c r="B751" s="1">
        <v>5</v>
      </c>
      <c r="C751" s="1" t="s">
        <v>11644</v>
      </c>
      <c r="D751" s="1" t="s">
        <v>19372</v>
      </c>
      <c r="E751" s="1" t="s">
        <v>19789</v>
      </c>
      <c r="H751" s="1" t="s">
        <v>19297</v>
      </c>
      <c r="J751" s="4" t="str">
        <f ca="1">IFERROR(__xludf.DUMMYFUNCTION("LEFT(INDEX(SPLIT(L751, "" ""), 4), 2)"),"13")</f>
        <v>13</v>
      </c>
      <c r="K751" s="2" t="s">
        <v>18300</v>
      </c>
      <c r="L751" s="4" t="s">
        <v>19297</v>
      </c>
    </row>
    <row r="752" spans="1:12">
      <c r="A752" s="1" t="s">
        <v>7721</v>
      </c>
      <c r="B752" s="1">
        <v>5</v>
      </c>
      <c r="C752" s="1" t="s">
        <v>7722</v>
      </c>
      <c r="D752" s="1" t="s">
        <v>10736</v>
      </c>
      <c r="E752" s="1" t="s">
        <v>19790</v>
      </c>
      <c r="H752" s="1" t="s">
        <v>19297</v>
      </c>
      <c r="J752" s="4" t="str">
        <f ca="1">IFERROR(__xludf.DUMMYFUNCTION("LEFT(INDEX(SPLIT(L752, "" ""), 4), 2)"),"13")</f>
        <v>13</v>
      </c>
      <c r="K752" s="2" t="s">
        <v>18278</v>
      </c>
      <c r="L752" s="4" t="s">
        <v>19297</v>
      </c>
    </row>
    <row r="753" spans="1:12">
      <c r="A753" s="1" t="s">
        <v>11146</v>
      </c>
      <c r="B753" s="1">
        <v>5</v>
      </c>
      <c r="C753" s="1" t="s">
        <v>19791</v>
      </c>
      <c r="D753" s="1" t="s">
        <v>10347</v>
      </c>
      <c r="E753" s="1" t="s">
        <v>11148</v>
      </c>
      <c r="H753" s="1" t="s">
        <v>19297</v>
      </c>
      <c r="J753" s="4" t="str">
        <f ca="1">IFERROR(__xludf.DUMMYFUNCTION("LEFT(INDEX(SPLIT(L753, "" ""), 4), 2)"),"13")</f>
        <v>13</v>
      </c>
      <c r="K753" s="2" t="s">
        <v>18300</v>
      </c>
      <c r="L753" s="4" t="s">
        <v>19297</v>
      </c>
    </row>
    <row r="754" spans="1:12">
      <c r="A754" s="1" t="s">
        <v>19792</v>
      </c>
      <c r="B754" s="1">
        <v>5</v>
      </c>
      <c r="C754" s="1" t="s">
        <v>19793</v>
      </c>
      <c r="D754" s="1" t="s">
        <v>10755</v>
      </c>
      <c r="E754" s="1" t="s">
        <v>19794</v>
      </c>
      <c r="H754" s="1" t="s">
        <v>19297</v>
      </c>
      <c r="J754" s="4" t="str">
        <f ca="1">IFERROR(__xludf.DUMMYFUNCTION("LEFT(INDEX(SPLIT(L754, "" ""), 4), 2)"),"13")</f>
        <v>13</v>
      </c>
      <c r="K754" s="2" t="s">
        <v>18345</v>
      </c>
      <c r="L754" s="4" t="s">
        <v>19297</v>
      </c>
    </row>
    <row r="755" spans="1:12">
      <c r="A755" s="1" t="s">
        <v>11092</v>
      </c>
      <c r="B755" s="1">
        <v>5</v>
      </c>
      <c r="C755" s="1" t="s">
        <v>19795</v>
      </c>
      <c r="D755" s="1" t="s">
        <v>10300</v>
      </c>
      <c r="E755" s="1" t="s">
        <v>19796</v>
      </c>
      <c r="H755" s="1" t="s">
        <v>19297</v>
      </c>
      <c r="J755" s="4" t="str">
        <f ca="1">IFERROR(__xludf.DUMMYFUNCTION("LEFT(INDEX(SPLIT(L755, "" ""), 4), 2)"),"13")</f>
        <v>13</v>
      </c>
      <c r="K755" s="2" t="s">
        <v>18300</v>
      </c>
      <c r="L755" s="4" t="s">
        <v>19297</v>
      </c>
    </row>
    <row r="756" spans="1:12">
      <c r="A756" s="1" t="s">
        <v>19797</v>
      </c>
      <c r="B756" s="1">
        <v>5</v>
      </c>
      <c r="C756" s="1" t="s">
        <v>19798</v>
      </c>
      <c r="D756" s="1" t="s">
        <v>19372</v>
      </c>
      <c r="E756" s="1" t="s">
        <v>19798</v>
      </c>
      <c r="H756" s="1" t="s">
        <v>19297</v>
      </c>
      <c r="J756" s="4" t="str">
        <f ca="1">IFERROR(__xludf.DUMMYFUNCTION("LEFT(INDEX(SPLIT(L756, "" ""), 4), 2)"),"13")</f>
        <v>13</v>
      </c>
      <c r="K756" s="2" t="s">
        <v>19399</v>
      </c>
      <c r="L756" s="4" t="s">
        <v>19297</v>
      </c>
    </row>
    <row r="757" spans="1:12">
      <c r="A757" s="1" t="s">
        <v>11314</v>
      </c>
      <c r="B757" s="1">
        <v>5</v>
      </c>
      <c r="C757" s="1" t="s">
        <v>19799</v>
      </c>
      <c r="D757" s="1" t="s">
        <v>10479</v>
      </c>
      <c r="E757" s="1" t="s">
        <v>11316</v>
      </c>
      <c r="H757" s="1" t="s">
        <v>19297</v>
      </c>
      <c r="J757" s="4" t="str">
        <f ca="1">IFERROR(__xludf.DUMMYFUNCTION("LEFT(INDEX(SPLIT(L757, "" ""), 4), 2)"),"13")</f>
        <v>13</v>
      </c>
      <c r="K757" s="2" t="s">
        <v>18300</v>
      </c>
      <c r="L757" s="4" t="s">
        <v>19297</v>
      </c>
    </row>
    <row r="758" spans="1:12">
      <c r="A758" s="1" t="s">
        <v>11447</v>
      </c>
      <c r="B758" s="1">
        <v>5</v>
      </c>
      <c r="C758" s="1" t="s">
        <v>19800</v>
      </c>
      <c r="D758" s="1" t="s">
        <v>10736</v>
      </c>
      <c r="E758" s="1" t="s">
        <v>11449</v>
      </c>
      <c r="H758" s="1" t="s">
        <v>19297</v>
      </c>
      <c r="J758" s="4" t="str">
        <f ca="1">IFERROR(__xludf.DUMMYFUNCTION("LEFT(INDEX(SPLIT(L758, "" ""), 4), 2)"),"13")</f>
        <v>13</v>
      </c>
      <c r="K758" s="2" t="s">
        <v>18300</v>
      </c>
      <c r="L758" s="4" t="s">
        <v>19297</v>
      </c>
    </row>
    <row r="759" spans="1:12">
      <c r="A759" s="1" t="s">
        <v>2025</v>
      </c>
      <c r="B759" s="1">
        <v>5</v>
      </c>
      <c r="C759" s="1" t="s">
        <v>7688</v>
      </c>
      <c r="D759" s="1" t="s">
        <v>10347</v>
      </c>
      <c r="E759" s="1" t="s">
        <v>19801</v>
      </c>
      <c r="H759" s="1" t="s">
        <v>19297</v>
      </c>
      <c r="J759" s="4" t="str">
        <f ca="1">IFERROR(__xludf.DUMMYFUNCTION("LEFT(INDEX(SPLIT(L759, "" ""), 4), 2)"),"13")</f>
        <v>13</v>
      </c>
      <c r="K759" s="2" t="s">
        <v>18278</v>
      </c>
      <c r="L759" s="4" t="s">
        <v>19297</v>
      </c>
    </row>
    <row r="760" spans="1:12">
      <c r="A760" s="1" t="s">
        <v>11477</v>
      </c>
      <c r="B760" s="1">
        <v>4</v>
      </c>
      <c r="C760" s="1" t="s">
        <v>5642</v>
      </c>
      <c r="D760" s="1" t="s">
        <v>19372</v>
      </c>
      <c r="E760" s="1" t="s">
        <v>11478</v>
      </c>
      <c r="H760" s="1" t="s">
        <v>19297</v>
      </c>
      <c r="J760" s="4" t="str">
        <f ca="1">IFERROR(__xludf.DUMMYFUNCTION("LEFT(INDEX(SPLIT(L760, "" ""), 4), 2)"),"13")</f>
        <v>13</v>
      </c>
      <c r="K760" s="2" t="s">
        <v>18300</v>
      </c>
      <c r="L760" s="4" t="s">
        <v>19297</v>
      </c>
    </row>
    <row r="761" spans="1:12">
      <c r="A761" s="1" t="s">
        <v>2001</v>
      </c>
      <c r="B761" s="1">
        <v>5</v>
      </c>
      <c r="C761" s="1" t="s">
        <v>19802</v>
      </c>
      <c r="D761" s="1" t="s">
        <v>19372</v>
      </c>
      <c r="E761" s="1" t="s">
        <v>19803</v>
      </c>
      <c r="H761" s="1" t="s">
        <v>19297</v>
      </c>
      <c r="J761" s="4" t="str">
        <f ca="1">IFERROR(__xludf.DUMMYFUNCTION("LEFT(INDEX(SPLIT(L761, "" ""), 4), 2)"),"13")</f>
        <v>13</v>
      </c>
      <c r="K761" s="2" t="s">
        <v>19484</v>
      </c>
      <c r="L761" s="4" t="s">
        <v>19297</v>
      </c>
    </row>
    <row r="762" spans="1:12">
      <c r="A762" s="1" t="s">
        <v>19804</v>
      </c>
      <c r="B762" s="1">
        <v>5</v>
      </c>
      <c r="C762" s="1" t="s">
        <v>18650</v>
      </c>
      <c r="D762" s="1" t="s">
        <v>10755</v>
      </c>
      <c r="E762" s="1" t="s">
        <v>19805</v>
      </c>
      <c r="H762" s="1" t="s">
        <v>19297</v>
      </c>
      <c r="J762" s="4" t="str">
        <f ca="1">IFERROR(__xludf.DUMMYFUNCTION("LEFT(INDEX(SPLIT(L762, "" ""), 4), 2)"),"13")</f>
        <v>13</v>
      </c>
      <c r="K762" s="2" t="s">
        <v>18300</v>
      </c>
      <c r="L762" s="4" t="s">
        <v>19297</v>
      </c>
    </row>
    <row r="763" spans="1:12">
      <c r="A763" s="1" t="s">
        <v>10988</v>
      </c>
      <c r="B763" s="1">
        <v>5</v>
      </c>
      <c r="C763" s="1" t="s">
        <v>18322</v>
      </c>
      <c r="D763" s="1" t="s">
        <v>10755</v>
      </c>
      <c r="E763" s="1" t="s">
        <v>10989</v>
      </c>
      <c r="H763" s="1" t="s">
        <v>19297</v>
      </c>
      <c r="J763" s="4" t="str">
        <f ca="1">IFERROR(__xludf.DUMMYFUNCTION("LEFT(INDEX(SPLIT(L763, "" ""), 4), 2)"),"13")</f>
        <v>13</v>
      </c>
      <c r="K763" s="2" t="s">
        <v>18300</v>
      </c>
      <c r="L763" s="4" t="s">
        <v>19297</v>
      </c>
    </row>
    <row r="764" spans="1:12">
      <c r="A764" s="1" t="s">
        <v>10975</v>
      </c>
      <c r="B764" s="1">
        <v>5</v>
      </c>
      <c r="C764" s="1" t="s">
        <v>19806</v>
      </c>
      <c r="D764" s="1" t="s">
        <v>10293</v>
      </c>
      <c r="E764" s="1" t="s">
        <v>10977</v>
      </c>
      <c r="H764" s="1" t="s">
        <v>19297</v>
      </c>
      <c r="J764" s="4" t="str">
        <f ca="1">IFERROR(__xludf.DUMMYFUNCTION("LEFT(INDEX(SPLIT(L764, "" ""), 4), 2)"),"13")</f>
        <v>13</v>
      </c>
      <c r="K764" s="2" t="s">
        <v>18300</v>
      </c>
      <c r="L764" s="4" t="s">
        <v>19297</v>
      </c>
    </row>
    <row r="765" spans="1:12">
      <c r="A765" s="1" t="s">
        <v>11011</v>
      </c>
      <c r="B765" s="1">
        <v>5</v>
      </c>
      <c r="C765" s="1" t="s">
        <v>18724</v>
      </c>
      <c r="D765" s="1" t="s">
        <v>10479</v>
      </c>
      <c r="E765" s="1" t="s">
        <v>11012</v>
      </c>
      <c r="H765" s="1" t="s">
        <v>19297</v>
      </c>
      <c r="J765" s="4" t="str">
        <f ca="1">IFERROR(__xludf.DUMMYFUNCTION("LEFT(INDEX(SPLIT(L765, "" ""), 4), 2)"),"13")</f>
        <v>13</v>
      </c>
      <c r="K765" s="2" t="s">
        <v>18300</v>
      </c>
      <c r="L765" s="4" t="s">
        <v>19297</v>
      </c>
    </row>
    <row r="766" spans="1:12">
      <c r="A766" s="1" t="s">
        <v>19807</v>
      </c>
      <c r="B766" s="1">
        <v>5</v>
      </c>
      <c r="C766" s="1" t="s">
        <v>19808</v>
      </c>
      <c r="D766" s="1" t="s">
        <v>19372</v>
      </c>
      <c r="E766" s="1" t="s">
        <v>19809</v>
      </c>
      <c r="H766" s="1" t="s">
        <v>19297</v>
      </c>
      <c r="J766" s="4" t="str">
        <f ca="1">IFERROR(__xludf.DUMMYFUNCTION("LEFT(INDEX(SPLIT(L766, "" ""), 4), 2)"),"13")</f>
        <v>13</v>
      </c>
      <c r="K766" s="2" t="s">
        <v>19399</v>
      </c>
      <c r="L766" s="4" t="s">
        <v>19297</v>
      </c>
    </row>
    <row r="767" spans="1:12">
      <c r="A767" s="1" t="s">
        <v>19810</v>
      </c>
      <c r="B767" s="1">
        <v>5</v>
      </c>
      <c r="C767" s="1" t="s">
        <v>19811</v>
      </c>
      <c r="D767" s="1" t="s">
        <v>10778</v>
      </c>
      <c r="E767" s="1" t="s">
        <v>19812</v>
      </c>
      <c r="H767" s="1" t="s">
        <v>19297</v>
      </c>
      <c r="J767" s="4" t="str">
        <f ca="1">IFERROR(__xludf.DUMMYFUNCTION("LEFT(INDEX(SPLIT(L767, "" ""), 4), 2)"),"13")</f>
        <v>13</v>
      </c>
      <c r="K767" s="2" t="s">
        <v>18573</v>
      </c>
      <c r="L767" s="4" t="s">
        <v>19297</v>
      </c>
    </row>
    <row r="768" spans="1:12">
      <c r="A768" s="1" t="s">
        <v>11169</v>
      </c>
      <c r="B768" s="1">
        <v>5</v>
      </c>
      <c r="C768" s="1" t="s">
        <v>19813</v>
      </c>
      <c r="D768" s="1" t="s">
        <v>10305</v>
      </c>
      <c r="E768" s="1" t="s">
        <v>11170</v>
      </c>
      <c r="H768" s="1" t="s">
        <v>19297</v>
      </c>
      <c r="J768" s="4" t="str">
        <f ca="1">IFERROR(__xludf.DUMMYFUNCTION("LEFT(INDEX(SPLIT(L768, "" ""), 4), 2)"),"13")</f>
        <v>13</v>
      </c>
      <c r="K768" s="2" t="s">
        <v>18300</v>
      </c>
      <c r="L768" s="4" t="s">
        <v>19297</v>
      </c>
    </row>
    <row r="769" spans="1:12">
      <c r="A769" s="1" t="s">
        <v>10908</v>
      </c>
      <c r="B769" s="1">
        <v>5</v>
      </c>
      <c r="C769" s="1" t="s">
        <v>19814</v>
      </c>
      <c r="D769" s="1" t="s">
        <v>10736</v>
      </c>
      <c r="E769" s="1" t="s">
        <v>10910</v>
      </c>
      <c r="H769" s="1" t="s">
        <v>19297</v>
      </c>
      <c r="J769" s="4" t="str">
        <f ca="1">IFERROR(__xludf.DUMMYFUNCTION("LEFT(INDEX(SPLIT(L769, "" ""), 4), 2)"),"13")</f>
        <v>13</v>
      </c>
      <c r="K769" s="2" t="s">
        <v>18300</v>
      </c>
      <c r="L769" s="4" t="s">
        <v>19297</v>
      </c>
    </row>
    <row r="770" spans="1:12">
      <c r="A770" s="1" t="s">
        <v>10866</v>
      </c>
      <c r="B770" s="1">
        <v>5</v>
      </c>
      <c r="C770" s="1" t="s">
        <v>19815</v>
      </c>
      <c r="D770" s="1" t="s">
        <v>10479</v>
      </c>
      <c r="E770" s="1" t="s">
        <v>10868</v>
      </c>
      <c r="H770" s="1" t="s">
        <v>19297</v>
      </c>
      <c r="J770" s="4" t="str">
        <f ca="1">IFERROR(__xludf.DUMMYFUNCTION("LEFT(INDEX(SPLIT(L770, "" ""), 4), 2)"),"13")</f>
        <v>13</v>
      </c>
      <c r="K770" s="2" t="s">
        <v>18300</v>
      </c>
      <c r="L770" s="4" t="s">
        <v>19297</v>
      </c>
    </row>
    <row r="771" spans="1:12">
      <c r="A771" s="1" t="s">
        <v>11374</v>
      </c>
      <c r="B771" s="1">
        <v>5</v>
      </c>
      <c r="C771" s="1" t="s">
        <v>11375</v>
      </c>
      <c r="D771" s="1" t="s">
        <v>19372</v>
      </c>
      <c r="E771" s="1" t="s">
        <v>11376</v>
      </c>
      <c r="H771" s="1" t="s">
        <v>19297</v>
      </c>
      <c r="J771" s="4" t="str">
        <f ca="1">IFERROR(__xludf.DUMMYFUNCTION("LEFT(INDEX(SPLIT(L771, "" ""), 4), 2)"),"13")</f>
        <v>13</v>
      </c>
      <c r="K771" s="2" t="s">
        <v>18300</v>
      </c>
      <c r="L771" s="4" t="s">
        <v>19297</v>
      </c>
    </row>
    <row r="772" spans="1:12">
      <c r="A772" s="1" t="s">
        <v>11180</v>
      </c>
      <c r="B772" s="1">
        <v>5</v>
      </c>
      <c r="C772" s="1" t="s">
        <v>18322</v>
      </c>
      <c r="D772" s="1" t="s">
        <v>19372</v>
      </c>
      <c r="E772" s="1" t="s">
        <v>11181</v>
      </c>
      <c r="H772" s="1" t="s">
        <v>19297</v>
      </c>
      <c r="J772" s="4" t="str">
        <f ca="1">IFERROR(__xludf.DUMMYFUNCTION("LEFT(INDEX(SPLIT(L772, "" ""), 4), 2)"),"13")</f>
        <v>13</v>
      </c>
      <c r="K772" s="2" t="s">
        <v>18300</v>
      </c>
      <c r="L772" s="4" t="s">
        <v>19297</v>
      </c>
    </row>
    <row r="773" spans="1:12">
      <c r="A773" s="1" t="s">
        <v>10801</v>
      </c>
      <c r="B773" s="1">
        <v>5</v>
      </c>
      <c r="C773" s="1" t="s">
        <v>169</v>
      </c>
      <c r="D773" s="1" t="s">
        <v>19372</v>
      </c>
      <c r="E773" s="1" t="s">
        <v>10802</v>
      </c>
      <c r="H773" s="1" t="s">
        <v>19297</v>
      </c>
      <c r="J773" s="4" t="str">
        <f ca="1">IFERROR(__xludf.DUMMYFUNCTION("LEFT(INDEX(SPLIT(L773, "" ""), 4), 2)"),"13")</f>
        <v>13</v>
      </c>
      <c r="K773" s="2" t="s">
        <v>18300</v>
      </c>
      <c r="L773" s="4" t="s">
        <v>19297</v>
      </c>
    </row>
    <row r="774" spans="1:12">
      <c r="A774" s="1" t="s">
        <v>8635</v>
      </c>
      <c r="B774" s="1">
        <v>5</v>
      </c>
      <c r="C774" s="1" t="s">
        <v>19816</v>
      </c>
      <c r="D774" s="1" t="s">
        <v>10347</v>
      </c>
      <c r="E774" s="1" t="s">
        <v>10773</v>
      </c>
      <c r="H774" s="1" t="s">
        <v>19297</v>
      </c>
      <c r="J774" s="4" t="str">
        <f ca="1">IFERROR(__xludf.DUMMYFUNCTION("LEFT(INDEX(SPLIT(L774, "" ""), 4), 2)"),"13")</f>
        <v>13</v>
      </c>
      <c r="K774" s="2" t="s">
        <v>18300</v>
      </c>
      <c r="L774" s="4" t="s">
        <v>19297</v>
      </c>
    </row>
    <row r="775" spans="1:12">
      <c r="A775" s="1" t="s">
        <v>19817</v>
      </c>
      <c r="B775" s="1">
        <v>5</v>
      </c>
      <c r="C775" s="1" t="s">
        <v>504</v>
      </c>
      <c r="D775" s="1" t="s">
        <v>19372</v>
      </c>
      <c r="E775" s="1" t="s">
        <v>19818</v>
      </c>
      <c r="H775" s="1" t="s">
        <v>19297</v>
      </c>
      <c r="J775" s="4" t="str">
        <f ca="1">IFERROR(__xludf.DUMMYFUNCTION("LEFT(INDEX(SPLIT(L775, "" ""), 4), 2)"),"13")</f>
        <v>13</v>
      </c>
      <c r="K775" s="2" t="s">
        <v>18278</v>
      </c>
      <c r="L775" s="4" t="s">
        <v>19297</v>
      </c>
    </row>
    <row r="776" spans="1:12">
      <c r="A776" s="1" t="s">
        <v>19451</v>
      </c>
      <c r="B776" s="1">
        <v>5</v>
      </c>
      <c r="C776" s="1" t="s">
        <v>19819</v>
      </c>
      <c r="D776" s="1" t="s">
        <v>19372</v>
      </c>
      <c r="E776" s="1" t="s">
        <v>19820</v>
      </c>
      <c r="H776" s="1" t="s">
        <v>19297</v>
      </c>
      <c r="J776" s="4" t="str">
        <f ca="1">IFERROR(__xludf.DUMMYFUNCTION("LEFT(INDEX(SPLIT(L776, "" ""), 4), 2)"),"13")</f>
        <v>13</v>
      </c>
      <c r="K776" s="2" t="s">
        <v>19454</v>
      </c>
      <c r="L776" s="4" t="s">
        <v>19297</v>
      </c>
    </row>
    <row r="777" spans="1:12">
      <c r="A777" s="1" t="s">
        <v>11280</v>
      </c>
      <c r="B777" s="1">
        <v>5</v>
      </c>
      <c r="C777" s="1" t="s">
        <v>19821</v>
      </c>
      <c r="D777" s="1" t="s">
        <v>10288</v>
      </c>
      <c r="E777" s="1" t="s">
        <v>11281</v>
      </c>
      <c r="H777" s="1" t="s">
        <v>19297</v>
      </c>
      <c r="J777" s="4" t="str">
        <f ca="1">IFERROR(__xludf.DUMMYFUNCTION("LEFT(INDEX(SPLIT(L777, "" ""), 4), 2)"),"13")</f>
        <v>13</v>
      </c>
      <c r="K777" s="2" t="s">
        <v>18300</v>
      </c>
      <c r="L777" s="4" t="s">
        <v>19297</v>
      </c>
    </row>
    <row r="778" spans="1:12">
      <c r="A778" s="1" t="s">
        <v>19822</v>
      </c>
      <c r="B778" s="1">
        <v>5</v>
      </c>
      <c r="C778" s="1" t="s">
        <v>7764</v>
      </c>
      <c r="D778" s="1" t="s">
        <v>19372</v>
      </c>
      <c r="E778" s="1" t="s">
        <v>19823</v>
      </c>
      <c r="H778" s="1" t="s">
        <v>19297</v>
      </c>
      <c r="J778" s="4" t="str">
        <f ca="1">IFERROR(__xludf.DUMMYFUNCTION("LEFT(INDEX(SPLIT(L778, "" ""), 4), 2)"),"13")</f>
        <v>13</v>
      </c>
      <c r="K778" s="2" t="s">
        <v>18278</v>
      </c>
      <c r="L778" s="4" t="s">
        <v>19297</v>
      </c>
    </row>
    <row r="779" spans="1:12">
      <c r="A779" s="1" t="s">
        <v>11452</v>
      </c>
      <c r="B779" s="1">
        <v>5</v>
      </c>
      <c r="C779" s="1" t="s">
        <v>19824</v>
      </c>
      <c r="D779" s="1" t="s">
        <v>10736</v>
      </c>
      <c r="E779" s="1" t="s">
        <v>19825</v>
      </c>
      <c r="H779" s="1" t="s">
        <v>19297</v>
      </c>
      <c r="J779" s="4" t="str">
        <f ca="1">IFERROR(__xludf.DUMMYFUNCTION("LEFT(INDEX(SPLIT(L779, "" ""), 4), 2)"),"13")</f>
        <v>13</v>
      </c>
      <c r="K779" s="2" t="s">
        <v>18300</v>
      </c>
      <c r="L779" s="4" t="s">
        <v>19297</v>
      </c>
    </row>
    <row r="780" spans="1:12">
      <c r="A780" s="1" t="s">
        <v>19826</v>
      </c>
      <c r="B780" s="1">
        <v>3</v>
      </c>
      <c r="C780" s="1" t="s">
        <v>7762</v>
      </c>
      <c r="D780" s="1" t="s">
        <v>10736</v>
      </c>
      <c r="E780" s="1" t="s">
        <v>19827</v>
      </c>
      <c r="H780" s="1" t="s">
        <v>19297</v>
      </c>
      <c r="J780" s="4" t="str">
        <f ca="1">IFERROR(__xludf.DUMMYFUNCTION("LEFT(INDEX(SPLIT(L780, "" ""), 4), 2)"),"13")</f>
        <v>13</v>
      </c>
      <c r="K780" s="2" t="s">
        <v>18278</v>
      </c>
      <c r="L780" s="4" t="s">
        <v>19297</v>
      </c>
    </row>
    <row r="781" spans="1:12">
      <c r="A781" s="1" t="s">
        <v>19828</v>
      </c>
      <c r="B781" s="1">
        <v>5</v>
      </c>
      <c r="C781" s="1" t="s">
        <v>19829</v>
      </c>
      <c r="D781" s="1" t="s">
        <v>10778</v>
      </c>
      <c r="E781" s="1" t="s">
        <v>19830</v>
      </c>
      <c r="H781" s="1" t="s">
        <v>19297</v>
      </c>
      <c r="J781" s="4" t="str">
        <f ca="1">IFERROR(__xludf.DUMMYFUNCTION("LEFT(INDEX(SPLIT(L781, "" ""), 4), 2)"),"13")</f>
        <v>13</v>
      </c>
      <c r="K781" s="2" t="s">
        <v>19399</v>
      </c>
      <c r="L781" s="4" t="s">
        <v>19297</v>
      </c>
    </row>
    <row r="782" spans="1:12">
      <c r="A782" s="1" t="s">
        <v>3395</v>
      </c>
      <c r="B782" s="1">
        <v>5</v>
      </c>
      <c r="C782" s="1" t="s">
        <v>11567</v>
      </c>
      <c r="D782" s="1" t="s">
        <v>19372</v>
      </c>
      <c r="E782" s="1" t="s">
        <v>11568</v>
      </c>
      <c r="H782" s="1" t="s">
        <v>19297</v>
      </c>
      <c r="J782" s="4" t="str">
        <f ca="1">IFERROR(__xludf.DUMMYFUNCTION("LEFT(INDEX(SPLIT(L782, "" ""), 4), 2)"),"13")</f>
        <v>13</v>
      </c>
      <c r="K782" s="2" t="s">
        <v>18300</v>
      </c>
      <c r="L782" s="4" t="s">
        <v>19297</v>
      </c>
    </row>
    <row r="783" spans="1:12">
      <c r="A783" s="1" t="s">
        <v>11383</v>
      </c>
      <c r="B783" s="1">
        <v>5</v>
      </c>
      <c r="C783" s="1" t="s">
        <v>11384</v>
      </c>
      <c r="D783" s="1" t="s">
        <v>19372</v>
      </c>
      <c r="E783" s="1" t="s">
        <v>11385</v>
      </c>
      <c r="H783" s="1" t="s">
        <v>19297</v>
      </c>
      <c r="J783" s="4" t="str">
        <f ca="1">IFERROR(__xludf.DUMMYFUNCTION("LEFT(INDEX(SPLIT(L783, "" ""), 4), 2)"),"13")</f>
        <v>13</v>
      </c>
      <c r="K783" s="2" t="s">
        <v>18300</v>
      </c>
      <c r="L783" s="4" t="s">
        <v>19297</v>
      </c>
    </row>
    <row r="784" spans="1:12">
      <c r="A784" s="1" t="s">
        <v>3909</v>
      </c>
      <c r="B784" s="1">
        <v>5</v>
      </c>
      <c r="C784" s="1" t="s">
        <v>19831</v>
      </c>
      <c r="D784" s="1" t="s">
        <v>19372</v>
      </c>
      <c r="E784" s="1" t="s">
        <v>11350</v>
      </c>
      <c r="H784" s="1" t="s">
        <v>19297</v>
      </c>
      <c r="J784" s="4" t="str">
        <f ca="1">IFERROR(__xludf.DUMMYFUNCTION("LEFT(INDEX(SPLIT(L784, "" ""), 4), 2)"),"13")</f>
        <v>13</v>
      </c>
      <c r="K784" s="2" t="s">
        <v>18300</v>
      </c>
      <c r="L784" s="4" t="s">
        <v>19297</v>
      </c>
    </row>
    <row r="785" spans="1:12">
      <c r="A785" s="1" t="s">
        <v>19832</v>
      </c>
      <c r="B785" s="1">
        <v>5</v>
      </c>
      <c r="C785" s="1" t="s">
        <v>19833</v>
      </c>
      <c r="D785" s="1" t="s">
        <v>10755</v>
      </c>
      <c r="E785" s="1" t="s">
        <v>19834</v>
      </c>
      <c r="H785" s="1" t="s">
        <v>19297</v>
      </c>
      <c r="J785" s="4" t="str">
        <f ca="1">IFERROR(__xludf.DUMMYFUNCTION("LEFT(INDEX(SPLIT(L785, "" ""), 4), 2)"),"13")</f>
        <v>13</v>
      </c>
      <c r="K785" s="2" t="s">
        <v>18573</v>
      </c>
      <c r="L785" s="4" t="s">
        <v>19297</v>
      </c>
    </row>
    <row r="786" spans="1:12">
      <c r="A786" s="1" t="s">
        <v>10809</v>
      </c>
      <c r="B786" s="1">
        <v>5</v>
      </c>
      <c r="C786" s="1" t="s">
        <v>10810</v>
      </c>
      <c r="D786" s="1" t="s">
        <v>19372</v>
      </c>
      <c r="E786" s="1" t="s">
        <v>10811</v>
      </c>
      <c r="H786" s="1" t="s">
        <v>19297</v>
      </c>
      <c r="J786" s="4" t="str">
        <f ca="1">IFERROR(__xludf.DUMMYFUNCTION("LEFT(INDEX(SPLIT(L786, "" ""), 4), 2)"),"13")</f>
        <v>13</v>
      </c>
      <c r="K786" s="2" t="s">
        <v>18300</v>
      </c>
      <c r="L786" s="4" t="s">
        <v>19297</v>
      </c>
    </row>
    <row r="787" spans="1:12">
      <c r="A787" s="1" t="s">
        <v>19835</v>
      </c>
      <c r="B787" s="1">
        <v>5</v>
      </c>
      <c r="C787" s="1" t="s">
        <v>19836</v>
      </c>
      <c r="D787" s="1" t="s">
        <v>19372</v>
      </c>
      <c r="E787" s="1" t="s">
        <v>19837</v>
      </c>
      <c r="H787" s="1" t="s">
        <v>19297</v>
      </c>
      <c r="J787" s="4" t="str">
        <f ca="1">IFERROR(__xludf.DUMMYFUNCTION("LEFT(INDEX(SPLIT(L787, "" ""), 4), 2)"),"13")</f>
        <v>13</v>
      </c>
      <c r="K787" s="2" t="s">
        <v>18300</v>
      </c>
      <c r="L787" s="4" t="s">
        <v>19297</v>
      </c>
    </row>
    <row r="788" spans="1:12">
      <c r="A788" s="1" t="s">
        <v>11397</v>
      </c>
      <c r="B788" s="1">
        <v>5</v>
      </c>
      <c r="C788" s="1" t="s">
        <v>19838</v>
      </c>
      <c r="D788" s="1" t="s">
        <v>10778</v>
      </c>
      <c r="E788" s="1" t="s">
        <v>11399</v>
      </c>
      <c r="H788" s="1" t="s">
        <v>19297</v>
      </c>
      <c r="J788" s="4" t="str">
        <f ca="1">IFERROR(__xludf.DUMMYFUNCTION("LEFT(INDEX(SPLIT(L788, "" ""), 4), 2)"),"13")</f>
        <v>13</v>
      </c>
      <c r="K788" s="2" t="s">
        <v>18300</v>
      </c>
      <c r="L788" s="4" t="s">
        <v>19297</v>
      </c>
    </row>
    <row r="789" spans="1:12">
      <c r="A789" s="1" t="s">
        <v>5006</v>
      </c>
      <c r="B789" s="1">
        <v>5</v>
      </c>
      <c r="C789" s="1" t="s">
        <v>19839</v>
      </c>
      <c r="D789" s="1" t="s">
        <v>19372</v>
      </c>
      <c r="E789" s="1" t="s">
        <v>11182</v>
      </c>
      <c r="H789" s="1" t="s">
        <v>19297</v>
      </c>
      <c r="J789" s="4" t="str">
        <f ca="1">IFERROR(__xludf.DUMMYFUNCTION("LEFT(INDEX(SPLIT(L789, "" ""), 4), 2)"),"13")</f>
        <v>13</v>
      </c>
      <c r="K789" s="2" t="s">
        <v>18300</v>
      </c>
      <c r="L789" s="4" t="s">
        <v>19297</v>
      </c>
    </row>
    <row r="790" spans="1:12">
      <c r="A790" s="1" t="s">
        <v>19840</v>
      </c>
      <c r="B790" s="1">
        <v>5</v>
      </c>
      <c r="C790" s="1" t="s">
        <v>19841</v>
      </c>
      <c r="D790" s="1" t="s">
        <v>19372</v>
      </c>
      <c r="E790" s="1" t="s">
        <v>19842</v>
      </c>
      <c r="H790" s="1" t="s">
        <v>19297</v>
      </c>
      <c r="J790" s="4" t="str">
        <f ca="1">IFERROR(__xludf.DUMMYFUNCTION("LEFT(INDEX(SPLIT(L790, "" ""), 4), 2)"),"13")</f>
        <v>13</v>
      </c>
      <c r="K790" s="2" t="s">
        <v>18345</v>
      </c>
      <c r="L790" s="4" t="s">
        <v>19297</v>
      </c>
    </row>
    <row r="791" spans="1:12">
      <c r="A791" s="1" t="s">
        <v>11089</v>
      </c>
      <c r="B791" s="1">
        <v>5</v>
      </c>
      <c r="C791" s="1" t="s">
        <v>19843</v>
      </c>
      <c r="D791" s="1" t="s">
        <v>10743</v>
      </c>
      <c r="E791" s="1" t="s">
        <v>11091</v>
      </c>
      <c r="H791" s="1" t="s">
        <v>19297</v>
      </c>
      <c r="J791" s="4" t="str">
        <f ca="1">IFERROR(__xludf.DUMMYFUNCTION("LEFT(INDEX(SPLIT(L791, "" ""), 4), 2)"),"13")</f>
        <v>13</v>
      </c>
      <c r="K791" s="2" t="s">
        <v>18300</v>
      </c>
      <c r="L791" s="4" t="s">
        <v>19297</v>
      </c>
    </row>
    <row r="792" spans="1:12">
      <c r="A792" s="1" t="s">
        <v>10913</v>
      </c>
      <c r="B792" s="1">
        <v>5</v>
      </c>
      <c r="C792" s="1" t="s">
        <v>19844</v>
      </c>
      <c r="D792" s="1" t="s">
        <v>19372</v>
      </c>
      <c r="E792" s="1" t="s">
        <v>10915</v>
      </c>
      <c r="H792" s="1" t="s">
        <v>19297</v>
      </c>
      <c r="J792" s="4" t="str">
        <f ca="1">IFERROR(__xludf.DUMMYFUNCTION("LEFT(INDEX(SPLIT(L792, "" ""), 4), 2)"),"13")</f>
        <v>13</v>
      </c>
      <c r="K792" s="2" t="s">
        <v>18300</v>
      </c>
      <c r="L792" s="4" t="s">
        <v>19297</v>
      </c>
    </row>
    <row r="793" spans="1:12">
      <c r="A793" s="1" t="s">
        <v>10999</v>
      </c>
      <c r="B793" s="1">
        <v>5</v>
      </c>
      <c r="C793" s="1" t="s">
        <v>19845</v>
      </c>
      <c r="D793" s="1" t="s">
        <v>10288</v>
      </c>
      <c r="E793" s="1" t="s">
        <v>11001</v>
      </c>
      <c r="H793" s="1" t="s">
        <v>19297</v>
      </c>
      <c r="J793" s="4" t="str">
        <f ca="1">IFERROR(__xludf.DUMMYFUNCTION("LEFT(INDEX(SPLIT(L793, "" ""), 4), 2)"),"13")</f>
        <v>13</v>
      </c>
      <c r="K793" s="2" t="s">
        <v>18300</v>
      </c>
      <c r="L793" s="4" t="s">
        <v>19297</v>
      </c>
    </row>
    <row r="794" spans="1:12">
      <c r="A794" s="1" t="s">
        <v>11103</v>
      </c>
      <c r="B794" s="1">
        <v>5</v>
      </c>
      <c r="C794" s="1" t="s">
        <v>19846</v>
      </c>
      <c r="D794" s="1" t="s">
        <v>10300</v>
      </c>
      <c r="E794" s="1" t="s">
        <v>11104</v>
      </c>
      <c r="H794" s="1" t="s">
        <v>19297</v>
      </c>
      <c r="J794" s="4" t="str">
        <f ca="1">IFERROR(__xludf.DUMMYFUNCTION("LEFT(INDEX(SPLIT(L794, "" ""), 4), 2)"),"13")</f>
        <v>13</v>
      </c>
      <c r="K794" s="2" t="s">
        <v>18300</v>
      </c>
      <c r="L794" s="4" t="s">
        <v>19297</v>
      </c>
    </row>
    <row r="795" spans="1:12">
      <c r="A795" s="1" t="s">
        <v>19847</v>
      </c>
      <c r="B795" s="1">
        <v>4</v>
      </c>
      <c r="C795" s="1" t="s">
        <v>19848</v>
      </c>
      <c r="D795" s="1" t="s">
        <v>19372</v>
      </c>
      <c r="E795" s="1" t="s">
        <v>19849</v>
      </c>
      <c r="H795" s="1" t="s">
        <v>19297</v>
      </c>
      <c r="J795" s="4" t="str">
        <f ca="1">IFERROR(__xludf.DUMMYFUNCTION("LEFT(INDEX(SPLIT(L795, "" ""), 4), 2)"),"13")</f>
        <v>13</v>
      </c>
      <c r="K795" s="2" t="s">
        <v>18345</v>
      </c>
      <c r="L795" s="4" t="s">
        <v>19297</v>
      </c>
    </row>
    <row r="796" spans="1:12">
      <c r="A796" s="1" t="s">
        <v>18578</v>
      </c>
      <c r="B796" s="1">
        <v>5</v>
      </c>
      <c r="C796" s="1" t="s">
        <v>19850</v>
      </c>
      <c r="D796" s="1" t="s">
        <v>10347</v>
      </c>
      <c r="E796" s="1" t="s">
        <v>19851</v>
      </c>
      <c r="H796" s="1" t="s">
        <v>19297</v>
      </c>
      <c r="J796" s="4" t="str">
        <f ca="1">IFERROR(__xludf.DUMMYFUNCTION("LEFT(INDEX(SPLIT(L796, "" ""), 4), 2)"),"13")</f>
        <v>13</v>
      </c>
      <c r="K796" s="2" t="s">
        <v>18300</v>
      </c>
      <c r="L796" s="4" t="s">
        <v>19297</v>
      </c>
    </row>
    <row r="797" spans="1:12">
      <c r="A797" s="1" t="s">
        <v>11422</v>
      </c>
      <c r="B797" s="1">
        <v>5</v>
      </c>
      <c r="C797" s="1" t="s">
        <v>11423</v>
      </c>
      <c r="D797" s="1" t="s">
        <v>19372</v>
      </c>
      <c r="E797" s="1" t="s">
        <v>11424</v>
      </c>
      <c r="H797" s="1" t="s">
        <v>19297</v>
      </c>
      <c r="J797" s="4" t="str">
        <f ca="1">IFERROR(__xludf.DUMMYFUNCTION("LEFT(INDEX(SPLIT(L797, "" ""), 4), 2)"),"13")</f>
        <v>13</v>
      </c>
      <c r="K797" s="2" t="s">
        <v>18300</v>
      </c>
      <c r="L797" s="4" t="s">
        <v>19297</v>
      </c>
    </row>
    <row r="798" spans="1:12">
      <c r="A798" s="1" t="s">
        <v>12128</v>
      </c>
      <c r="B798" s="1">
        <v>5</v>
      </c>
      <c r="C798" s="1" t="s">
        <v>19852</v>
      </c>
      <c r="D798" s="1" t="s">
        <v>10305</v>
      </c>
      <c r="E798" s="1" t="s">
        <v>12130</v>
      </c>
      <c r="H798" s="1" t="s">
        <v>19297</v>
      </c>
      <c r="J798" s="4" t="str">
        <f ca="1">IFERROR(__xludf.DUMMYFUNCTION("LEFT(INDEX(SPLIT(L798, "" ""), 4), 2)"),"13")</f>
        <v>13</v>
      </c>
      <c r="K798" s="2" t="s">
        <v>18300</v>
      </c>
      <c r="L798" s="4" t="s">
        <v>19297</v>
      </c>
    </row>
    <row r="799" spans="1:12">
      <c r="A799" s="1" t="s">
        <v>4158</v>
      </c>
      <c r="B799" s="1">
        <v>5</v>
      </c>
      <c r="C799" s="1" t="s">
        <v>19853</v>
      </c>
      <c r="D799" s="1" t="s">
        <v>10288</v>
      </c>
      <c r="E799" s="1" t="s">
        <v>19854</v>
      </c>
      <c r="H799" s="1" t="s">
        <v>19297</v>
      </c>
      <c r="J799" s="4" t="str">
        <f ca="1">IFERROR(__xludf.DUMMYFUNCTION("LEFT(INDEX(SPLIT(L799, "" ""), 4), 2)"),"13")</f>
        <v>13</v>
      </c>
      <c r="K799" s="2" t="s">
        <v>18300</v>
      </c>
      <c r="L799" s="4" t="s">
        <v>19297</v>
      </c>
    </row>
    <row r="800" spans="1:12">
      <c r="A800" s="1" t="s">
        <v>19855</v>
      </c>
      <c r="B800" s="1">
        <v>5</v>
      </c>
      <c r="C800" s="1" t="s">
        <v>3901</v>
      </c>
      <c r="D800" s="1" t="s">
        <v>18313</v>
      </c>
      <c r="E800" s="1" t="s">
        <v>19856</v>
      </c>
      <c r="H800" s="1" t="s">
        <v>19297</v>
      </c>
      <c r="J800" s="4" t="str">
        <f ca="1">IFERROR(__xludf.DUMMYFUNCTION("LEFT(INDEX(SPLIT(L800, "" ""), 4), 2)"),"13")</f>
        <v>13</v>
      </c>
      <c r="K800" s="2" t="s">
        <v>18345</v>
      </c>
      <c r="L800" s="4" t="s">
        <v>19297</v>
      </c>
    </row>
    <row r="801" spans="1:12">
      <c r="A801" s="1" t="s">
        <v>10911</v>
      </c>
      <c r="B801" s="1">
        <v>5</v>
      </c>
      <c r="C801" s="1" t="s">
        <v>19684</v>
      </c>
      <c r="D801" s="1" t="s">
        <v>10347</v>
      </c>
      <c r="E801" s="1" t="s">
        <v>10912</v>
      </c>
      <c r="H801" s="1" t="s">
        <v>19297</v>
      </c>
      <c r="J801" s="4" t="str">
        <f ca="1">IFERROR(__xludf.DUMMYFUNCTION("LEFT(INDEX(SPLIT(L801, "" ""), 4), 2)"),"13")</f>
        <v>13</v>
      </c>
      <c r="K801" s="2" t="s">
        <v>18300</v>
      </c>
      <c r="L801" s="4" t="s">
        <v>19297</v>
      </c>
    </row>
    <row r="802" spans="1:12">
      <c r="A802" s="1" t="s">
        <v>11572</v>
      </c>
      <c r="B802" s="1">
        <v>5</v>
      </c>
      <c r="C802" s="1" t="s">
        <v>1097</v>
      </c>
      <c r="D802" s="1" t="s">
        <v>19372</v>
      </c>
      <c r="E802" s="1" t="s">
        <v>11573</v>
      </c>
      <c r="H802" s="1" t="s">
        <v>19297</v>
      </c>
      <c r="J802" s="4" t="str">
        <f ca="1">IFERROR(__xludf.DUMMYFUNCTION("LEFT(INDEX(SPLIT(L802, "" ""), 4), 2)"),"13")</f>
        <v>13</v>
      </c>
      <c r="K802" s="2" t="s">
        <v>18300</v>
      </c>
      <c r="L802" s="4" t="s">
        <v>19297</v>
      </c>
    </row>
    <row r="803" spans="1:12">
      <c r="A803" s="1" t="s">
        <v>11400</v>
      </c>
      <c r="B803" s="1">
        <v>5</v>
      </c>
      <c r="C803" s="1" t="s">
        <v>19857</v>
      </c>
      <c r="D803" s="1" t="s">
        <v>10778</v>
      </c>
      <c r="E803" s="1" t="s">
        <v>19858</v>
      </c>
      <c r="H803" s="1" t="s">
        <v>19297</v>
      </c>
      <c r="J803" s="4" t="str">
        <f ca="1">IFERROR(__xludf.DUMMYFUNCTION("LEFT(INDEX(SPLIT(L803, "" ""), 4), 2)"),"13")</f>
        <v>13</v>
      </c>
      <c r="K803" s="2" t="s">
        <v>18300</v>
      </c>
      <c r="L803" s="4" t="s">
        <v>19297</v>
      </c>
    </row>
    <row r="804" spans="1:12">
      <c r="A804" s="1" t="s">
        <v>19859</v>
      </c>
      <c r="B804" s="1">
        <v>5</v>
      </c>
      <c r="C804" s="1" t="s">
        <v>19860</v>
      </c>
      <c r="D804" s="1" t="s">
        <v>19372</v>
      </c>
      <c r="E804" s="1" t="s">
        <v>19861</v>
      </c>
      <c r="H804" s="1" t="s">
        <v>19297</v>
      </c>
      <c r="J804" s="4" t="str">
        <f ca="1">IFERROR(__xludf.DUMMYFUNCTION("LEFT(INDEX(SPLIT(L804, "" ""), 4), 2)"),"13")</f>
        <v>13</v>
      </c>
      <c r="K804" s="2" t="s">
        <v>18648</v>
      </c>
      <c r="L804" s="4" t="s">
        <v>19297</v>
      </c>
    </row>
    <row r="805" spans="1:12">
      <c r="A805" s="1" t="s">
        <v>19862</v>
      </c>
      <c r="B805" s="1">
        <v>5</v>
      </c>
      <c r="C805" s="1" t="s">
        <v>19863</v>
      </c>
      <c r="D805" s="1" t="s">
        <v>19372</v>
      </c>
      <c r="E805" s="1" t="s">
        <v>19864</v>
      </c>
      <c r="H805" s="1" t="s">
        <v>19297</v>
      </c>
      <c r="J805" s="4" t="str">
        <f ca="1">IFERROR(__xludf.DUMMYFUNCTION("LEFT(INDEX(SPLIT(L805, "" ""), 4), 2)"),"13")</f>
        <v>13</v>
      </c>
      <c r="K805" s="2" t="s">
        <v>18278</v>
      </c>
      <c r="L805" s="4" t="s">
        <v>19297</v>
      </c>
    </row>
    <row r="806" spans="1:12">
      <c r="A806" s="1" t="s">
        <v>11301</v>
      </c>
      <c r="B806" s="1">
        <v>5</v>
      </c>
      <c r="C806" s="1" t="s">
        <v>19865</v>
      </c>
      <c r="D806" s="1" t="s">
        <v>10778</v>
      </c>
      <c r="E806" s="1" t="s">
        <v>11303</v>
      </c>
      <c r="H806" s="1" t="s">
        <v>19297</v>
      </c>
      <c r="J806" s="4" t="str">
        <f ca="1">IFERROR(__xludf.DUMMYFUNCTION("LEFT(INDEX(SPLIT(L806, "" ""), 4), 2)"),"13")</f>
        <v>13</v>
      </c>
      <c r="K806" s="2" t="s">
        <v>18300</v>
      </c>
      <c r="L806" s="4" t="s">
        <v>19297</v>
      </c>
    </row>
    <row r="807" spans="1:12">
      <c r="A807" s="1" t="s">
        <v>19866</v>
      </c>
      <c r="B807" s="1">
        <v>5</v>
      </c>
      <c r="C807" s="1" t="s">
        <v>19867</v>
      </c>
      <c r="D807" s="1" t="s">
        <v>19372</v>
      </c>
      <c r="E807" s="1" t="s">
        <v>19868</v>
      </c>
      <c r="H807" s="1" t="s">
        <v>19297</v>
      </c>
      <c r="J807" s="4" t="str">
        <f ca="1">IFERROR(__xludf.DUMMYFUNCTION("LEFT(INDEX(SPLIT(L807, "" ""), 4), 2)"),"13")</f>
        <v>13</v>
      </c>
      <c r="K807" s="2" t="s">
        <v>19399</v>
      </c>
      <c r="L807" s="4" t="s">
        <v>19297</v>
      </c>
    </row>
    <row r="808" spans="1:12">
      <c r="A808" s="1" t="s">
        <v>10777</v>
      </c>
      <c r="B808" s="1">
        <v>5</v>
      </c>
      <c r="C808" s="1" t="s">
        <v>18746</v>
      </c>
      <c r="D808" s="1" t="s">
        <v>10778</v>
      </c>
      <c r="E808" s="1" t="s">
        <v>10779</v>
      </c>
      <c r="H808" s="1" t="s">
        <v>19297</v>
      </c>
      <c r="J808" s="4" t="str">
        <f ca="1">IFERROR(__xludf.DUMMYFUNCTION("LEFT(INDEX(SPLIT(L808, "" ""), 4), 2)"),"13")</f>
        <v>13</v>
      </c>
      <c r="K808" s="2" t="s">
        <v>18300</v>
      </c>
      <c r="L808" s="4" t="s">
        <v>19297</v>
      </c>
    </row>
    <row r="809" spans="1:12">
      <c r="A809" s="1" t="s">
        <v>10809</v>
      </c>
      <c r="B809" s="1">
        <v>4</v>
      </c>
      <c r="C809" s="1" t="s">
        <v>504</v>
      </c>
      <c r="D809" s="1" t="s">
        <v>19372</v>
      </c>
      <c r="E809" s="1" t="s">
        <v>19869</v>
      </c>
      <c r="H809" s="1" t="s">
        <v>19297</v>
      </c>
      <c r="J809" s="4" t="str">
        <f ca="1">IFERROR(__xludf.DUMMYFUNCTION("LEFT(INDEX(SPLIT(L809, "" ""), 4), 2)"),"13")</f>
        <v>13</v>
      </c>
      <c r="K809" s="2" t="s">
        <v>18311</v>
      </c>
      <c r="L809" s="4" t="s">
        <v>19297</v>
      </c>
    </row>
    <row r="810" spans="1:12">
      <c r="A810" s="1" t="s">
        <v>11044</v>
      </c>
      <c r="B810" s="1">
        <v>5</v>
      </c>
      <c r="C810" s="1" t="s">
        <v>19870</v>
      </c>
      <c r="D810" s="1" t="s">
        <v>10288</v>
      </c>
      <c r="E810" s="1" t="s">
        <v>11045</v>
      </c>
      <c r="H810" s="1" t="s">
        <v>19297</v>
      </c>
      <c r="J810" s="4" t="str">
        <f ca="1">IFERROR(__xludf.DUMMYFUNCTION("LEFT(INDEX(SPLIT(L810, "" ""), 4), 2)"),"13")</f>
        <v>13</v>
      </c>
      <c r="K810" s="2" t="s">
        <v>18300</v>
      </c>
      <c r="L810" s="4" t="s">
        <v>19297</v>
      </c>
    </row>
    <row r="811" spans="1:12">
      <c r="A811" s="1" t="s">
        <v>10996</v>
      </c>
      <c r="B811" s="1">
        <v>5</v>
      </c>
      <c r="C811" s="1" t="s">
        <v>19871</v>
      </c>
      <c r="D811" s="1" t="s">
        <v>10288</v>
      </c>
      <c r="E811" s="1" t="s">
        <v>10998</v>
      </c>
      <c r="H811" s="1" t="s">
        <v>19297</v>
      </c>
      <c r="J811" s="4" t="str">
        <f ca="1">IFERROR(__xludf.DUMMYFUNCTION("LEFT(INDEX(SPLIT(L811, "" ""), 4), 2)"),"13")</f>
        <v>13</v>
      </c>
      <c r="K811" s="2" t="s">
        <v>18300</v>
      </c>
      <c r="L811" s="4" t="s">
        <v>19297</v>
      </c>
    </row>
    <row r="812" spans="1:12">
      <c r="A812" s="1" t="s">
        <v>11031</v>
      </c>
      <c r="B812" s="1">
        <v>5</v>
      </c>
      <c r="C812" s="1" t="s">
        <v>19872</v>
      </c>
      <c r="D812" s="1" t="s">
        <v>10288</v>
      </c>
      <c r="E812" s="1" t="s">
        <v>11033</v>
      </c>
      <c r="H812" s="1" t="s">
        <v>19297</v>
      </c>
      <c r="J812" s="4" t="str">
        <f ca="1">IFERROR(__xludf.DUMMYFUNCTION("LEFT(INDEX(SPLIT(L812, "" ""), 4), 2)"),"13")</f>
        <v>13</v>
      </c>
      <c r="K812" s="2" t="s">
        <v>18300</v>
      </c>
      <c r="L812" s="4" t="s">
        <v>19297</v>
      </c>
    </row>
    <row r="813" spans="1:12">
      <c r="A813" s="1" t="s">
        <v>19873</v>
      </c>
      <c r="B813" s="1">
        <v>5</v>
      </c>
      <c r="C813" s="1" t="s">
        <v>19874</v>
      </c>
      <c r="D813" s="1" t="s">
        <v>10736</v>
      </c>
      <c r="E813" s="1" t="s">
        <v>19875</v>
      </c>
      <c r="H813" s="1" t="s">
        <v>19297</v>
      </c>
      <c r="J813" s="4" t="str">
        <f ca="1">IFERROR(__xludf.DUMMYFUNCTION("LEFT(INDEX(SPLIT(L813, "" ""), 4), 2)"),"13")</f>
        <v>13</v>
      </c>
      <c r="K813" s="2" t="s">
        <v>18333</v>
      </c>
      <c r="L813" s="4" t="s">
        <v>19297</v>
      </c>
    </row>
    <row r="814" spans="1:12">
      <c r="A814" s="1" t="s">
        <v>11440</v>
      </c>
      <c r="B814" s="1">
        <v>5</v>
      </c>
      <c r="C814" s="1" t="s">
        <v>19876</v>
      </c>
      <c r="D814" s="1" t="s">
        <v>10743</v>
      </c>
      <c r="E814" s="1" t="s">
        <v>11442</v>
      </c>
      <c r="H814" s="1" t="s">
        <v>19297</v>
      </c>
      <c r="J814" s="4" t="str">
        <f ca="1">IFERROR(__xludf.DUMMYFUNCTION("LEFT(INDEX(SPLIT(L814, "" ""), 4), 2)"),"13")</f>
        <v>13</v>
      </c>
      <c r="K814" s="2" t="s">
        <v>18300</v>
      </c>
      <c r="L814" s="4" t="s">
        <v>19297</v>
      </c>
    </row>
    <row r="815" spans="1:12">
      <c r="A815" s="1" t="s">
        <v>19877</v>
      </c>
      <c r="B815" s="1">
        <v>5</v>
      </c>
      <c r="C815" s="1" t="s">
        <v>7697</v>
      </c>
      <c r="D815" s="1" t="s">
        <v>10305</v>
      </c>
      <c r="E815" s="1" t="s">
        <v>19878</v>
      </c>
      <c r="H815" s="1" t="s">
        <v>19297</v>
      </c>
      <c r="J815" s="4" t="str">
        <f ca="1">IFERROR(__xludf.DUMMYFUNCTION("LEFT(INDEX(SPLIT(L815, "" ""), 4), 2)"),"13")</f>
        <v>13</v>
      </c>
      <c r="K815" s="2" t="s">
        <v>18278</v>
      </c>
      <c r="L815" s="4" t="s">
        <v>19297</v>
      </c>
    </row>
    <row r="816" spans="1:12">
      <c r="A816" s="1" t="s">
        <v>11164</v>
      </c>
      <c r="B816" s="1">
        <v>5</v>
      </c>
      <c r="C816" s="1" t="s">
        <v>19879</v>
      </c>
      <c r="D816" s="1" t="s">
        <v>19372</v>
      </c>
      <c r="E816" s="1" t="s">
        <v>11165</v>
      </c>
      <c r="H816" s="1" t="s">
        <v>19297</v>
      </c>
      <c r="J816" s="4" t="str">
        <f ca="1">IFERROR(__xludf.DUMMYFUNCTION("LEFT(INDEX(SPLIT(L816, "" ""), 4), 2)"),"13")</f>
        <v>13</v>
      </c>
      <c r="K816" s="2" t="s">
        <v>18300</v>
      </c>
      <c r="L816" s="4" t="s">
        <v>19297</v>
      </c>
    </row>
    <row r="817" spans="1:12">
      <c r="A817" s="1" t="s">
        <v>7770</v>
      </c>
      <c r="B817" s="1">
        <v>5</v>
      </c>
      <c r="C817" s="1" t="s">
        <v>7771</v>
      </c>
      <c r="D817" s="1" t="s">
        <v>19372</v>
      </c>
      <c r="E817" s="1" t="s">
        <v>19880</v>
      </c>
      <c r="H817" s="1" t="s">
        <v>19297</v>
      </c>
      <c r="J817" s="4" t="str">
        <f ca="1">IFERROR(__xludf.DUMMYFUNCTION("LEFT(INDEX(SPLIT(L817, "" ""), 4), 2)"),"13")</f>
        <v>13</v>
      </c>
      <c r="K817" s="2" t="s">
        <v>18278</v>
      </c>
      <c r="L817" s="4" t="s">
        <v>19297</v>
      </c>
    </row>
    <row r="818" spans="1:12">
      <c r="A818" s="1" t="s">
        <v>11100</v>
      </c>
      <c r="B818" s="1">
        <v>5</v>
      </c>
      <c r="C818" s="1" t="s">
        <v>19881</v>
      </c>
      <c r="D818" s="1" t="s">
        <v>10778</v>
      </c>
      <c r="E818" s="1" t="s">
        <v>11102</v>
      </c>
      <c r="H818" s="1" t="s">
        <v>19297</v>
      </c>
      <c r="J818" s="4" t="str">
        <f ca="1">IFERROR(__xludf.DUMMYFUNCTION("LEFT(INDEX(SPLIT(L818, "" ""), 4), 2)"),"13")</f>
        <v>13</v>
      </c>
      <c r="K818" s="2" t="s">
        <v>18300</v>
      </c>
      <c r="L818" s="4" t="s">
        <v>19297</v>
      </c>
    </row>
    <row r="819" spans="1:12">
      <c r="A819" s="1" t="s">
        <v>12388</v>
      </c>
      <c r="B819" s="1">
        <v>5</v>
      </c>
      <c r="C819" s="1" t="s">
        <v>19882</v>
      </c>
      <c r="D819" s="1" t="s">
        <v>10305</v>
      </c>
      <c r="E819" s="1" t="s">
        <v>12389</v>
      </c>
      <c r="H819" s="1" t="s">
        <v>19297</v>
      </c>
      <c r="J819" s="4" t="str">
        <f ca="1">IFERROR(__xludf.DUMMYFUNCTION("LEFT(INDEX(SPLIT(L819, "" ""), 4), 2)"),"13")</f>
        <v>13</v>
      </c>
      <c r="K819" s="2" t="s">
        <v>18300</v>
      </c>
      <c r="L819" s="4" t="s">
        <v>19297</v>
      </c>
    </row>
    <row r="820" spans="1:12">
      <c r="A820" s="1" t="s">
        <v>11282</v>
      </c>
      <c r="B820" s="1">
        <v>5</v>
      </c>
      <c r="C820" s="1" t="s">
        <v>19883</v>
      </c>
      <c r="D820" s="1" t="s">
        <v>10293</v>
      </c>
      <c r="E820" s="1" t="s">
        <v>11284</v>
      </c>
      <c r="H820" s="1" t="s">
        <v>19297</v>
      </c>
      <c r="J820" s="4" t="str">
        <f ca="1">IFERROR(__xludf.DUMMYFUNCTION("LEFT(INDEX(SPLIT(L820, "" ""), 4), 2)"),"13")</f>
        <v>13</v>
      </c>
      <c r="K820" s="2" t="s">
        <v>18300</v>
      </c>
      <c r="L820" s="4" t="s">
        <v>19297</v>
      </c>
    </row>
    <row r="821" spans="1:12">
      <c r="A821" s="1" t="s">
        <v>12369</v>
      </c>
      <c r="B821" s="1">
        <v>4</v>
      </c>
      <c r="C821" s="1" t="s">
        <v>19884</v>
      </c>
      <c r="D821" s="1" t="s">
        <v>10736</v>
      </c>
      <c r="E821" s="1" t="s">
        <v>12371</v>
      </c>
      <c r="H821" s="1" t="s">
        <v>19297</v>
      </c>
      <c r="J821" s="4" t="str">
        <f ca="1">IFERROR(__xludf.DUMMYFUNCTION("LEFT(INDEX(SPLIT(L821, "" ""), 4), 2)"),"13")</f>
        <v>13</v>
      </c>
      <c r="K821" s="2" t="s">
        <v>18300</v>
      </c>
      <c r="L821" s="4" t="s">
        <v>19297</v>
      </c>
    </row>
    <row r="822" spans="1:12">
      <c r="A822" s="1" t="s">
        <v>11288</v>
      </c>
      <c r="B822" s="1">
        <v>5</v>
      </c>
      <c r="C822" s="1" t="s">
        <v>19885</v>
      </c>
      <c r="D822" s="1" t="s">
        <v>10293</v>
      </c>
      <c r="E822" s="1" t="s">
        <v>11290</v>
      </c>
      <c r="H822" s="1" t="s">
        <v>19297</v>
      </c>
      <c r="J822" s="4" t="str">
        <f ca="1">IFERROR(__xludf.DUMMYFUNCTION("LEFT(INDEX(SPLIT(L822, "" ""), 4), 2)"),"13")</f>
        <v>13</v>
      </c>
      <c r="K822" s="2" t="s">
        <v>18300</v>
      </c>
      <c r="L822" s="4" t="s">
        <v>19297</v>
      </c>
    </row>
    <row r="823" spans="1:12">
      <c r="A823" s="1" t="s">
        <v>12377</v>
      </c>
      <c r="B823" s="1">
        <v>4</v>
      </c>
      <c r="C823" s="1" t="s">
        <v>19610</v>
      </c>
      <c r="D823" s="1" t="s">
        <v>10778</v>
      </c>
      <c r="E823" s="1" t="s">
        <v>12378</v>
      </c>
      <c r="H823" s="1" t="s">
        <v>19297</v>
      </c>
      <c r="J823" s="4" t="str">
        <f ca="1">IFERROR(__xludf.DUMMYFUNCTION("LEFT(INDEX(SPLIT(L823, "" ""), 4), 2)"),"13")</f>
        <v>13</v>
      </c>
      <c r="K823" s="2" t="s">
        <v>18300</v>
      </c>
      <c r="L823" s="4" t="s">
        <v>19297</v>
      </c>
    </row>
    <row r="824" spans="1:12">
      <c r="A824" s="1" t="s">
        <v>19886</v>
      </c>
      <c r="B824" s="1">
        <v>4</v>
      </c>
      <c r="C824" s="1" t="s">
        <v>19887</v>
      </c>
      <c r="D824" s="1" t="s">
        <v>19372</v>
      </c>
      <c r="E824" s="1" t="s">
        <v>19888</v>
      </c>
      <c r="H824" s="1" t="s">
        <v>19297</v>
      </c>
      <c r="J824" s="4" t="str">
        <f ca="1">IFERROR(__xludf.DUMMYFUNCTION("LEFT(INDEX(SPLIT(L824, "" ""), 4), 2)"),"13")</f>
        <v>13</v>
      </c>
      <c r="K824" s="2" t="s">
        <v>19484</v>
      </c>
      <c r="L824" s="4" t="s">
        <v>19297</v>
      </c>
    </row>
    <row r="825" spans="1:12">
      <c r="A825" s="1" t="s">
        <v>11420</v>
      </c>
      <c r="B825" s="1">
        <v>5</v>
      </c>
      <c r="C825" s="1" t="s">
        <v>19889</v>
      </c>
      <c r="D825" s="1" t="s">
        <v>10743</v>
      </c>
      <c r="E825" s="1" t="s">
        <v>11421</v>
      </c>
      <c r="H825" s="1" t="s">
        <v>19297</v>
      </c>
      <c r="J825" s="4" t="str">
        <f ca="1">IFERROR(__xludf.DUMMYFUNCTION("LEFT(INDEX(SPLIT(L825, "" ""), 4), 2)"),"13")</f>
        <v>13</v>
      </c>
      <c r="K825" s="2" t="s">
        <v>18300</v>
      </c>
      <c r="L825" s="4" t="s">
        <v>19297</v>
      </c>
    </row>
    <row r="826" spans="1:12">
      <c r="A826" s="1" t="s">
        <v>11320</v>
      </c>
      <c r="B826" s="1">
        <v>5</v>
      </c>
      <c r="C826" s="1" t="s">
        <v>19890</v>
      </c>
      <c r="D826" s="1" t="s">
        <v>10288</v>
      </c>
      <c r="E826" s="1" t="s">
        <v>11322</v>
      </c>
      <c r="H826" s="1" t="s">
        <v>19297</v>
      </c>
      <c r="J826" s="4" t="str">
        <f ca="1">IFERROR(__xludf.DUMMYFUNCTION("LEFT(INDEX(SPLIT(L826, "" ""), 4), 2)"),"13")</f>
        <v>13</v>
      </c>
      <c r="K826" s="2" t="s">
        <v>18300</v>
      </c>
      <c r="L826" s="4" t="s">
        <v>19297</v>
      </c>
    </row>
    <row r="827" spans="1:12">
      <c r="A827" s="1" t="s">
        <v>1596</v>
      </c>
      <c r="B827" s="1">
        <v>5</v>
      </c>
      <c r="C827" s="1" t="s">
        <v>1968</v>
      </c>
      <c r="D827" s="1" t="s">
        <v>19372</v>
      </c>
      <c r="E827" s="1" t="s">
        <v>19891</v>
      </c>
      <c r="H827" s="1" t="s">
        <v>19297</v>
      </c>
      <c r="J827" s="4" t="str">
        <f ca="1">IFERROR(__xludf.DUMMYFUNCTION("LEFT(INDEX(SPLIT(L827, "" ""), 4), 2)"),"13")</f>
        <v>13</v>
      </c>
      <c r="K827" s="2" t="s">
        <v>18311</v>
      </c>
      <c r="L827" s="4" t="s">
        <v>19297</v>
      </c>
    </row>
    <row r="828" spans="1:12">
      <c r="A828" s="1" t="s">
        <v>10406</v>
      </c>
      <c r="B828" s="1">
        <v>5</v>
      </c>
      <c r="C828" s="1" t="s">
        <v>19892</v>
      </c>
      <c r="D828" s="1" t="s">
        <v>10736</v>
      </c>
      <c r="E828" s="1" t="s">
        <v>11158</v>
      </c>
      <c r="H828" s="1" t="s">
        <v>19297</v>
      </c>
      <c r="J828" s="4" t="str">
        <f ca="1">IFERROR(__xludf.DUMMYFUNCTION("LEFT(INDEX(SPLIT(L828, "" ""), 4), 2)"),"13")</f>
        <v>13</v>
      </c>
      <c r="K828" s="2" t="s">
        <v>18300</v>
      </c>
      <c r="L828" s="4" t="s">
        <v>19297</v>
      </c>
    </row>
    <row r="829" spans="1:12">
      <c r="A829" s="1" t="s">
        <v>10890</v>
      </c>
      <c r="B829" s="1">
        <v>5</v>
      </c>
      <c r="C829" s="1" t="s">
        <v>19893</v>
      </c>
      <c r="D829" s="1" t="s">
        <v>10347</v>
      </c>
      <c r="E829" s="1" t="s">
        <v>19894</v>
      </c>
      <c r="H829" s="1" t="s">
        <v>19297</v>
      </c>
      <c r="J829" s="4" t="str">
        <f ca="1">IFERROR(__xludf.DUMMYFUNCTION("LEFT(INDEX(SPLIT(L829, "" ""), 4), 2)"),"13")</f>
        <v>13</v>
      </c>
      <c r="K829" s="2" t="s">
        <v>18300</v>
      </c>
      <c r="L829" s="4" t="s">
        <v>19297</v>
      </c>
    </row>
    <row r="830" spans="1:12">
      <c r="A830" s="1" t="s">
        <v>19895</v>
      </c>
      <c r="B830" s="1">
        <v>5</v>
      </c>
      <c r="C830" s="1" t="s">
        <v>19896</v>
      </c>
      <c r="D830" s="1" t="s">
        <v>10743</v>
      </c>
      <c r="E830" s="1" t="s">
        <v>19896</v>
      </c>
      <c r="H830" s="1" t="s">
        <v>19297</v>
      </c>
      <c r="J830" s="4" t="str">
        <f ca="1">IFERROR(__xludf.DUMMYFUNCTION("LEFT(INDEX(SPLIT(L830, "" ""), 4), 2)"),"13")</f>
        <v>13</v>
      </c>
      <c r="K830" s="2" t="s">
        <v>18348</v>
      </c>
      <c r="L830" s="4" t="s">
        <v>19297</v>
      </c>
    </row>
    <row r="831" spans="1:12">
      <c r="A831" s="1" t="s">
        <v>11166</v>
      </c>
      <c r="B831" s="1">
        <v>5</v>
      </c>
      <c r="C831" s="1" t="s">
        <v>19897</v>
      </c>
      <c r="D831" s="1" t="s">
        <v>10736</v>
      </c>
      <c r="E831" s="1" t="s">
        <v>11168</v>
      </c>
      <c r="H831" s="1" t="s">
        <v>19297</v>
      </c>
      <c r="J831" s="4" t="str">
        <f ca="1">IFERROR(__xludf.DUMMYFUNCTION("LEFT(INDEX(SPLIT(L831, "" ""), 4), 2)"),"13")</f>
        <v>13</v>
      </c>
      <c r="K831" s="2" t="s">
        <v>18300</v>
      </c>
      <c r="L831" s="4" t="s">
        <v>19297</v>
      </c>
    </row>
    <row r="832" spans="1:12">
      <c r="A832" s="1" t="s">
        <v>19898</v>
      </c>
      <c r="B832" s="1">
        <v>5</v>
      </c>
      <c r="C832" s="1" t="s">
        <v>6574</v>
      </c>
      <c r="D832" s="1" t="s">
        <v>19372</v>
      </c>
      <c r="E832" s="1" t="s">
        <v>19899</v>
      </c>
      <c r="H832" s="1" t="s">
        <v>19297</v>
      </c>
      <c r="J832" s="4" t="str">
        <f ca="1">IFERROR(__xludf.DUMMYFUNCTION("LEFT(INDEX(SPLIT(L832, "" ""), 4), 2)"),"13")</f>
        <v>13</v>
      </c>
      <c r="K832" s="2" t="s">
        <v>18278</v>
      </c>
      <c r="L832" s="4" t="s">
        <v>19297</v>
      </c>
    </row>
    <row r="833" spans="1:12">
      <c r="A833" s="1" t="s">
        <v>6296</v>
      </c>
      <c r="B833" s="1">
        <v>5</v>
      </c>
      <c r="C833" s="1" t="s">
        <v>19900</v>
      </c>
      <c r="D833" s="1" t="s">
        <v>10736</v>
      </c>
      <c r="E833" s="1" t="s">
        <v>19900</v>
      </c>
      <c r="H833" s="1" t="s">
        <v>19297</v>
      </c>
      <c r="J833" s="4" t="str">
        <f ca="1">IFERROR(__xludf.DUMMYFUNCTION("LEFT(INDEX(SPLIT(L833, "" ""), 4), 2)"),"13")</f>
        <v>13</v>
      </c>
      <c r="K833" s="2" t="s">
        <v>18637</v>
      </c>
      <c r="L833" s="4" t="s">
        <v>19297</v>
      </c>
    </row>
    <row r="834" spans="1:12">
      <c r="A834" s="1" t="s">
        <v>11189</v>
      </c>
      <c r="B834" s="1">
        <v>5</v>
      </c>
      <c r="C834" s="1" t="s">
        <v>19795</v>
      </c>
      <c r="D834" s="1" t="s">
        <v>10755</v>
      </c>
      <c r="E834" s="1" t="s">
        <v>11190</v>
      </c>
      <c r="H834" s="1" t="s">
        <v>19297</v>
      </c>
      <c r="J834" s="4" t="str">
        <f ca="1">IFERROR(__xludf.DUMMYFUNCTION("LEFT(INDEX(SPLIT(L834, "" ""), 4), 2)"),"13")</f>
        <v>13</v>
      </c>
      <c r="K834" s="2" t="s">
        <v>18300</v>
      </c>
      <c r="L834" s="4" t="s">
        <v>19297</v>
      </c>
    </row>
    <row r="835" spans="1:12">
      <c r="A835" s="1" t="s">
        <v>18346</v>
      </c>
      <c r="B835" s="1">
        <v>5</v>
      </c>
      <c r="C835" s="1" t="s">
        <v>19901</v>
      </c>
      <c r="D835" s="1" t="s">
        <v>19372</v>
      </c>
      <c r="E835" s="1" t="s">
        <v>19901</v>
      </c>
      <c r="H835" s="1" t="s">
        <v>19297</v>
      </c>
      <c r="J835" s="4" t="str">
        <f ca="1">IFERROR(__xludf.DUMMYFUNCTION("LEFT(INDEX(SPLIT(L835, "" ""), 4), 2)"),"13")</f>
        <v>13</v>
      </c>
      <c r="K835" s="2" t="s">
        <v>18348</v>
      </c>
      <c r="L835" s="4" t="s">
        <v>19297</v>
      </c>
    </row>
    <row r="836" spans="1:12">
      <c r="A836" s="1" t="s">
        <v>11484</v>
      </c>
      <c r="B836" s="1">
        <v>5</v>
      </c>
      <c r="C836" s="1" t="s">
        <v>19902</v>
      </c>
      <c r="D836" s="1" t="s">
        <v>19372</v>
      </c>
      <c r="E836" s="1" t="s">
        <v>11486</v>
      </c>
      <c r="H836" s="1" t="s">
        <v>19297</v>
      </c>
      <c r="J836" s="4" t="str">
        <f ca="1">IFERROR(__xludf.DUMMYFUNCTION("LEFT(INDEX(SPLIT(L836, "" ""), 4), 2)"),"13")</f>
        <v>13</v>
      </c>
      <c r="K836" s="2" t="s">
        <v>18300</v>
      </c>
      <c r="L836" s="4" t="s">
        <v>19297</v>
      </c>
    </row>
    <row r="837" spans="1:12">
      <c r="A837" s="1" t="s">
        <v>19903</v>
      </c>
      <c r="B837" s="1">
        <v>5</v>
      </c>
      <c r="C837" s="1" t="s">
        <v>19904</v>
      </c>
      <c r="D837" s="1" t="s">
        <v>19372</v>
      </c>
      <c r="E837" s="1" t="s">
        <v>19905</v>
      </c>
      <c r="H837" s="1" t="s">
        <v>19297</v>
      </c>
      <c r="J837" s="4" t="str">
        <f ca="1">IFERROR(__xludf.DUMMYFUNCTION("LEFT(INDEX(SPLIT(L837, "" ""), 4), 2)"),"13")</f>
        <v>13</v>
      </c>
      <c r="K837" s="2" t="s">
        <v>19399</v>
      </c>
      <c r="L837" s="4" t="s">
        <v>19297</v>
      </c>
    </row>
    <row r="838" spans="1:12">
      <c r="A838" s="1" t="s">
        <v>10753</v>
      </c>
      <c r="B838" s="1">
        <v>5</v>
      </c>
      <c r="C838" s="1" t="s">
        <v>19906</v>
      </c>
      <c r="D838" s="1" t="s">
        <v>19372</v>
      </c>
      <c r="E838" s="1" t="s">
        <v>10756</v>
      </c>
      <c r="H838" s="1" t="s">
        <v>19297</v>
      </c>
      <c r="J838" s="4" t="str">
        <f ca="1">IFERROR(__xludf.DUMMYFUNCTION("LEFT(INDEX(SPLIT(L838, "" ""), 4), 2)"),"13")</f>
        <v>13</v>
      </c>
      <c r="K838" s="2" t="s">
        <v>18300</v>
      </c>
      <c r="L838" s="4" t="s">
        <v>19297</v>
      </c>
    </row>
    <row r="839" spans="1:12">
      <c r="A839" s="1" t="s">
        <v>11126</v>
      </c>
      <c r="B839" s="1">
        <v>5</v>
      </c>
      <c r="C839" s="1" t="s">
        <v>19907</v>
      </c>
      <c r="D839" s="1" t="s">
        <v>18313</v>
      </c>
      <c r="E839" s="1" t="s">
        <v>11128</v>
      </c>
      <c r="H839" s="1" t="s">
        <v>19297</v>
      </c>
      <c r="J839" s="4" t="str">
        <f ca="1">IFERROR(__xludf.DUMMYFUNCTION("LEFT(INDEX(SPLIT(L839, "" ""), 4), 2)"),"13")</f>
        <v>13</v>
      </c>
      <c r="K839" s="2" t="s">
        <v>18300</v>
      </c>
      <c r="L839" s="4" t="s">
        <v>19297</v>
      </c>
    </row>
    <row r="840" spans="1:12">
      <c r="A840" s="1" t="s">
        <v>11054</v>
      </c>
      <c r="B840" s="1">
        <v>5</v>
      </c>
      <c r="C840" s="1" t="s">
        <v>19908</v>
      </c>
      <c r="D840" s="1" t="s">
        <v>10288</v>
      </c>
      <c r="E840" s="1" t="s">
        <v>11055</v>
      </c>
      <c r="H840" s="1" t="s">
        <v>19297</v>
      </c>
      <c r="J840" s="4" t="str">
        <f ca="1">IFERROR(__xludf.DUMMYFUNCTION("LEFT(INDEX(SPLIT(L840, "" ""), 4), 2)"),"13")</f>
        <v>13</v>
      </c>
      <c r="K840" s="2" t="s">
        <v>18300</v>
      </c>
      <c r="L840" s="4" t="s">
        <v>19297</v>
      </c>
    </row>
    <row r="841" spans="1:12">
      <c r="A841" s="1" t="s">
        <v>11388</v>
      </c>
      <c r="B841" s="1">
        <v>5</v>
      </c>
      <c r="C841" s="1" t="s">
        <v>19909</v>
      </c>
      <c r="D841" s="1" t="s">
        <v>10479</v>
      </c>
      <c r="E841" s="1" t="s">
        <v>19910</v>
      </c>
      <c r="H841" s="1" t="s">
        <v>19297</v>
      </c>
      <c r="J841" s="4" t="str">
        <f ca="1">IFERROR(__xludf.DUMMYFUNCTION("LEFT(INDEX(SPLIT(L841, "" ""), 4), 2)"),"13")</f>
        <v>13</v>
      </c>
      <c r="K841" s="2" t="s">
        <v>18300</v>
      </c>
      <c r="L841" s="4" t="s">
        <v>19297</v>
      </c>
    </row>
    <row r="842" spans="1:12">
      <c r="A842" s="1" t="s">
        <v>10941</v>
      </c>
      <c r="B842" s="1">
        <v>5</v>
      </c>
      <c r="C842" s="1" t="s">
        <v>19911</v>
      </c>
      <c r="D842" s="1" t="s">
        <v>19372</v>
      </c>
      <c r="E842" s="1" t="s">
        <v>10943</v>
      </c>
      <c r="H842" s="1" t="s">
        <v>19297</v>
      </c>
      <c r="J842" s="4" t="str">
        <f ca="1">IFERROR(__xludf.DUMMYFUNCTION("LEFT(INDEX(SPLIT(L842, "" ""), 4), 2)"),"13")</f>
        <v>13</v>
      </c>
      <c r="K842" s="2" t="s">
        <v>18300</v>
      </c>
      <c r="L842" s="4" t="s">
        <v>19297</v>
      </c>
    </row>
    <row r="843" spans="1:12">
      <c r="A843" s="1" t="s">
        <v>19912</v>
      </c>
      <c r="B843" s="1">
        <v>5</v>
      </c>
      <c r="C843" s="1" t="s">
        <v>19913</v>
      </c>
      <c r="D843" s="1" t="s">
        <v>10305</v>
      </c>
      <c r="E843" s="1" t="s">
        <v>19914</v>
      </c>
      <c r="H843" s="1" t="s">
        <v>19297</v>
      </c>
      <c r="J843" s="4" t="str">
        <f ca="1">IFERROR(__xludf.DUMMYFUNCTION("LEFT(INDEX(SPLIT(L843, "" ""), 4), 2)"),"13")</f>
        <v>13</v>
      </c>
      <c r="K843" s="2" t="s">
        <v>18345</v>
      </c>
      <c r="L843" s="4" t="s">
        <v>19297</v>
      </c>
    </row>
    <row r="844" spans="1:12">
      <c r="A844" s="1" t="s">
        <v>19915</v>
      </c>
      <c r="B844" s="1">
        <v>5</v>
      </c>
      <c r="C844" s="1" t="s">
        <v>19790</v>
      </c>
      <c r="D844" s="1" t="s">
        <v>10743</v>
      </c>
      <c r="E844" s="1" t="s">
        <v>19790</v>
      </c>
      <c r="H844" s="1" t="s">
        <v>19297</v>
      </c>
      <c r="J844" s="4" t="str">
        <f ca="1">IFERROR(__xludf.DUMMYFUNCTION("LEFT(INDEX(SPLIT(L844, "" ""), 4), 2)"),"13")</f>
        <v>13</v>
      </c>
      <c r="K844" s="2" t="s">
        <v>19554</v>
      </c>
      <c r="L844" s="4" t="s">
        <v>19297</v>
      </c>
    </row>
    <row r="845" spans="1:12">
      <c r="A845" s="1" t="s">
        <v>10769</v>
      </c>
      <c r="B845" s="1">
        <v>5</v>
      </c>
      <c r="C845" s="1" t="s">
        <v>10770</v>
      </c>
      <c r="D845" s="1" t="s">
        <v>19372</v>
      </c>
      <c r="E845" s="1" t="s">
        <v>10771</v>
      </c>
      <c r="H845" s="1" t="s">
        <v>19297</v>
      </c>
      <c r="J845" s="4" t="str">
        <f ca="1">IFERROR(__xludf.DUMMYFUNCTION("LEFT(INDEX(SPLIT(L845, "" ""), 4), 2)"),"13")</f>
        <v>13</v>
      </c>
      <c r="K845" s="2" t="s">
        <v>18300</v>
      </c>
      <c r="L845" s="4" t="s">
        <v>19297</v>
      </c>
    </row>
    <row r="846" spans="1:12">
      <c r="A846" s="1" t="s">
        <v>522</v>
      </c>
      <c r="B846" s="1">
        <v>5</v>
      </c>
      <c r="C846" s="1" t="s">
        <v>19916</v>
      </c>
      <c r="D846" s="1" t="s">
        <v>19372</v>
      </c>
      <c r="E846" s="1" t="s">
        <v>11444</v>
      </c>
      <c r="H846" s="1" t="s">
        <v>19297</v>
      </c>
      <c r="J846" s="4" t="str">
        <f ca="1">IFERROR(__xludf.DUMMYFUNCTION("LEFT(INDEX(SPLIT(L846, "" ""), 4), 2)"),"13")</f>
        <v>13</v>
      </c>
      <c r="K846" s="2" t="s">
        <v>18300</v>
      </c>
      <c r="L846" s="4" t="s">
        <v>19297</v>
      </c>
    </row>
    <row r="847" spans="1:12">
      <c r="A847" s="1" t="s">
        <v>19917</v>
      </c>
      <c r="B847" s="1">
        <v>5</v>
      </c>
      <c r="C847" s="1" t="s">
        <v>19918</v>
      </c>
      <c r="D847" s="1" t="s">
        <v>19372</v>
      </c>
      <c r="E847" s="1" t="s">
        <v>19919</v>
      </c>
      <c r="H847" s="1" t="s">
        <v>19297</v>
      </c>
      <c r="J847" s="4" t="str">
        <f ca="1">IFERROR(__xludf.DUMMYFUNCTION("LEFT(INDEX(SPLIT(L847, "" ""), 4), 2)"),"13")</f>
        <v>13</v>
      </c>
      <c r="K847" s="2" t="s">
        <v>19399</v>
      </c>
      <c r="L847" s="4" t="s">
        <v>19297</v>
      </c>
    </row>
    <row r="848" spans="1:12">
      <c r="A848" s="1" t="s">
        <v>11337</v>
      </c>
      <c r="B848" s="1">
        <v>5</v>
      </c>
      <c r="C848" s="1" t="s">
        <v>18611</v>
      </c>
      <c r="D848" s="1" t="s">
        <v>10347</v>
      </c>
      <c r="E848" s="1" t="s">
        <v>11338</v>
      </c>
      <c r="H848" s="1" t="s">
        <v>19297</v>
      </c>
      <c r="J848" s="4" t="str">
        <f ca="1">IFERROR(__xludf.DUMMYFUNCTION("LEFT(INDEX(SPLIT(L848, "" ""), 4), 2)"),"13")</f>
        <v>13</v>
      </c>
      <c r="K848" s="2" t="s">
        <v>18300</v>
      </c>
      <c r="L848" s="4" t="s">
        <v>19297</v>
      </c>
    </row>
    <row r="849" spans="1:12">
      <c r="A849" s="1" t="s">
        <v>11309</v>
      </c>
      <c r="B849" s="1">
        <v>5</v>
      </c>
      <c r="C849" s="1" t="s">
        <v>19920</v>
      </c>
      <c r="D849" s="1" t="s">
        <v>10288</v>
      </c>
      <c r="E849" s="1" t="s">
        <v>11310</v>
      </c>
      <c r="H849" s="1" t="s">
        <v>19297</v>
      </c>
      <c r="J849" s="4" t="str">
        <f ca="1">IFERROR(__xludf.DUMMYFUNCTION("LEFT(INDEX(SPLIT(L849, "" ""), 4), 2)"),"13")</f>
        <v>13</v>
      </c>
      <c r="K849" s="2" t="s">
        <v>18300</v>
      </c>
      <c r="L849" s="4" t="s">
        <v>19297</v>
      </c>
    </row>
    <row r="850" spans="1:12">
      <c r="A850" s="1" t="s">
        <v>12398</v>
      </c>
      <c r="B850" s="1">
        <v>5</v>
      </c>
      <c r="C850" s="1" t="s">
        <v>19921</v>
      </c>
      <c r="D850" s="1" t="s">
        <v>10293</v>
      </c>
      <c r="E850" s="1" t="s">
        <v>12400</v>
      </c>
      <c r="H850" s="1" t="s">
        <v>19297</v>
      </c>
      <c r="J850" s="4" t="str">
        <f ca="1">IFERROR(__xludf.DUMMYFUNCTION("LEFT(INDEX(SPLIT(L850, "" ""), 4), 2)"),"13")</f>
        <v>13</v>
      </c>
      <c r="K850" s="2" t="s">
        <v>18300</v>
      </c>
      <c r="L850" s="4" t="s">
        <v>19297</v>
      </c>
    </row>
    <row r="851" spans="1:12">
      <c r="A851" s="1" t="s">
        <v>19922</v>
      </c>
      <c r="B851" s="1">
        <v>5</v>
      </c>
      <c r="C851" s="1" t="s">
        <v>19923</v>
      </c>
      <c r="D851" s="1" t="s">
        <v>10736</v>
      </c>
      <c r="E851" s="1" t="s">
        <v>19924</v>
      </c>
      <c r="H851" s="1" t="s">
        <v>19297</v>
      </c>
      <c r="J851" s="4" t="str">
        <f ca="1">IFERROR(__xludf.DUMMYFUNCTION("LEFT(INDEX(SPLIT(L851, "" ""), 4), 2)"),"13")</f>
        <v>13</v>
      </c>
      <c r="K851" s="2" t="s">
        <v>18345</v>
      </c>
      <c r="L851" s="4" t="s">
        <v>19297</v>
      </c>
    </row>
    <row r="852" spans="1:12">
      <c r="A852" s="1" t="s">
        <v>4734</v>
      </c>
      <c r="B852" s="1">
        <v>5</v>
      </c>
      <c r="C852" s="1" t="s">
        <v>19925</v>
      </c>
      <c r="D852" s="1" t="s">
        <v>10778</v>
      </c>
      <c r="E852" s="1" t="s">
        <v>11451</v>
      </c>
      <c r="H852" s="1" t="s">
        <v>19297</v>
      </c>
      <c r="J852" s="4" t="str">
        <f ca="1">IFERROR(__xludf.DUMMYFUNCTION("LEFT(INDEX(SPLIT(L852, "" ""), 4), 2)"),"13")</f>
        <v>13</v>
      </c>
      <c r="K852" s="2" t="s">
        <v>18300</v>
      </c>
      <c r="L852" s="4" t="s">
        <v>19297</v>
      </c>
    </row>
    <row r="853" spans="1:12">
      <c r="A853" s="1" t="s">
        <v>10356</v>
      </c>
      <c r="B853" s="1">
        <v>4</v>
      </c>
      <c r="C853" s="1" t="s">
        <v>19926</v>
      </c>
      <c r="D853" s="1" t="s">
        <v>10293</v>
      </c>
      <c r="E853" s="1" t="s">
        <v>11177</v>
      </c>
      <c r="H853" s="1" t="s">
        <v>19297</v>
      </c>
      <c r="J853" s="4" t="str">
        <f ca="1">IFERROR(__xludf.DUMMYFUNCTION("LEFT(INDEX(SPLIT(L853, "" ""), 4), 2)"),"13")</f>
        <v>13</v>
      </c>
      <c r="K853" s="2" t="s">
        <v>18300</v>
      </c>
      <c r="L853" s="4" t="s">
        <v>19297</v>
      </c>
    </row>
    <row r="854" spans="1:12">
      <c r="A854" s="1" t="s">
        <v>11629</v>
      </c>
      <c r="B854" s="1">
        <v>5</v>
      </c>
      <c r="C854" s="1" t="s">
        <v>3901</v>
      </c>
      <c r="D854" s="1" t="s">
        <v>19372</v>
      </c>
      <c r="E854" s="1" t="s">
        <v>11630</v>
      </c>
      <c r="H854" s="1" t="s">
        <v>19297</v>
      </c>
      <c r="J854" s="4" t="str">
        <f ca="1">IFERROR(__xludf.DUMMYFUNCTION("LEFT(INDEX(SPLIT(L854, "" ""), 4), 2)"),"13")</f>
        <v>13</v>
      </c>
      <c r="K854" s="2" t="s">
        <v>18300</v>
      </c>
      <c r="L854" s="4" t="s">
        <v>19297</v>
      </c>
    </row>
    <row r="855" spans="1:12">
      <c r="A855" s="1" t="s">
        <v>19377</v>
      </c>
      <c r="B855" s="1">
        <v>5</v>
      </c>
      <c r="C855" s="1" t="s">
        <v>19927</v>
      </c>
      <c r="D855" s="1" t="s">
        <v>10778</v>
      </c>
      <c r="E855" s="1" t="s">
        <v>19928</v>
      </c>
      <c r="H855" s="1" t="s">
        <v>19297</v>
      </c>
      <c r="J855" s="4" t="str">
        <f ca="1">IFERROR(__xludf.DUMMYFUNCTION("LEFT(INDEX(SPLIT(L855, "" ""), 4), 2)"),"13")</f>
        <v>13</v>
      </c>
      <c r="K855" s="2" t="s">
        <v>19380</v>
      </c>
      <c r="L855" s="4" t="s">
        <v>19297</v>
      </c>
    </row>
    <row r="856" spans="1:12">
      <c r="A856" s="1" t="s">
        <v>1596</v>
      </c>
      <c r="B856" s="1">
        <v>5</v>
      </c>
      <c r="C856" s="1" t="s">
        <v>19929</v>
      </c>
      <c r="D856" s="1" t="s">
        <v>10288</v>
      </c>
      <c r="E856" s="1" t="s">
        <v>10878</v>
      </c>
      <c r="H856" s="1" t="s">
        <v>19297</v>
      </c>
      <c r="J856" s="4" t="str">
        <f ca="1">IFERROR(__xludf.DUMMYFUNCTION("LEFT(INDEX(SPLIT(L856, "" ""), 4), 2)"),"13")</f>
        <v>13</v>
      </c>
      <c r="K856" s="2" t="s">
        <v>18300</v>
      </c>
      <c r="L856" s="4" t="s">
        <v>19297</v>
      </c>
    </row>
    <row r="857" spans="1:12">
      <c r="A857" s="1" t="s">
        <v>4723</v>
      </c>
      <c r="B857" s="1">
        <v>5</v>
      </c>
      <c r="C857" s="1" t="s">
        <v>19930</v>
      </c>
      <c r="D857" s="1" t="s">
        <v>10743</v>
      </c>
      <c r="E857" s="1" t="s">
        <v>19930</v>
      </c>
      <c r="H857" s="1" t="s">
        <v>19297</v>
      </c>
      <c r="J857" s="4" t="str">
        <f ca="1">IFERROR(__xludf.DUMMYFUNCTION("LEFT(INDEX(SPLIT(L857, "" ""), 4), 2)"),"13")</f>
        <v>13</v>
      </c>
      <c r="K857" s="2" t="s">
        <v>18637</v>
      </c>
      <c r="L857" s="4" t="s">
        <v>19297</v>
      </c>
    </row>
    <row r="858" spans="1:12">
      <c r="A858" s="1" t="s">
        <v>11475</v>
      </c>
      <c r="B858" s="1">
        <v>5</v>
      </c>
      <c r="C858" s="1" t="s">
        <v>18322</v>
      </c>
      <c r="D858" s="1" t="s">
        <v>19372</v>
      </c>
      <c r="E858" s="1" t="s">
        <v>11476</v>
      </c>
      <c r="H858" s="1" t="s">
        <v>19297</v>
      </c>
      <c r="J858" s="4" t="str">
        <f ca="1">IFERROR(__xludf.DUMMYFUNCTION("LEFT(INDEX(SPLIT(L858, "" ""), 4), 2)"),"13")</f>
        <v>13</v>
      </c>
      <c r="K858" s="2" t="s">
        <v>18300</v>
      </c>
      <c r="L858" s="4" t="s">
        <v>19297</v>
      </c>
    </row>
    <row r="859" spans="1:12">
      <c r="A859" s="1" t="s">
        <v>11123</v>
      </c>
      <c r="B859" s="1">
        <v>5</v>
      </c>
      <c r="C859" s="1" t="s">
        <v>19931</v>
      </c>
      <c r="D859" s="1" t="s">
        <v>10778</v>
      </c>
      <c r="E859" s="1" t="s">
        <v>11125</v>
      </c>
      <c r="H859" s="1" t="s">
        <v>19297</v>
      </c>
      <c r="J859" s="4" t="str">
        <f ca="1">IFERROR(__xludf.DUMMYFUNCTION("LEFT(INDEX(SPLIT(L859, "" ""), 4), 2)"),"13")</f>
        <v>13</v>
      </c>
      <c r="K859" s="2" t="s">
        <v>18300</v>
      </c>
      <c r="L859" s="4" t="s">
        <v>19297</v>
      </c>
    </row>
    <row r="860" spans="1:12">
      <c r="A860" s="1" t="s">
        <v>5569</v>
      </c>
      <c r="B860" s="1">
        <v>5</v>
      </c>
      <c r="C860" s="1" t="s">
        <v>10820</v>
      </c>
      <c r="D860" s="1" t="s">
        <v>19372</v>
      </c>
      <c r="E860" s="1" t="s">
        <v>10821</v>
      </c>
      <c r="H860" s="1" t="s">
        <v>19297</v>
      </c>
      <c r="J860" s="4" t="str">
        <f ca="1">IFERROR(__xludf.DUMMYFUNCTION("LEFT(INDEX(SPLIT(L860, "" ""), 4), 2)"),"13")</f>
        <v>13</v>
      </c>
      <c r="K860" s="2" t="s">
        <v>18300</v>
      </c>
      <c r="L860" s="4" t="s">
        <v>19297</v>
      </c>
    </row>
    <row r="861" spans="1:12">
      <c r="A861" s="1" t="s">
        <v>19932</v>
      </c>
      <c r="B861" s="1">
        <v>5</v>
      </c>
      <c r="C861" s="1" t="s">
        <v>19933</v>
      </c>
      <c r="D861" s="1" t="s">
        <v>19372</v>
      </c>
      <c r="E861" s="1" t="s">
        <v>19934</v>
      </c>
      <c r="H861" s="1" t="s">
        <v>19297</v>
      </c>
      <c r="J861" s="4" t="str">
        <f ca="1">IFERROR(__xludf.DUMMYFUNCTION("LEFT(INDEX(SPLIT(L861, "" ""), 4), 2)"),"13")</f>
        <v>13</v>
      </c>
      <c r="K861" s="2" t="s">
        <v>18345</v>
      </c>
      <c r="L861" s="4" t="s">
        <v>19297</v>
      </c>
    </row>
    <row r="862" spans="1:12">
      <c r="A862" s="1" t="s">
        <v>12095</v>
      </c>
      <c r="B862" s="1">
        <v>5</v>
      </c>
      <c r="C862" s="1" t="s">
        <v>19935</v>
      </c>
      <c r="D862" s="1" t="s">
        <v>10288</v>
      </c>
      <c r="E862" s="1" t="s">
        <v>12097</v>
      </c>
      <c r="H862" s="1" t="s">
        <v>19297</v>
      </c>
      <c r="J862" s="4" t="str">
        <f ca="1">IFERROR(__xludf.DUMMYFUNCTION("LEFT(INDEX(SPLIT(L862, "" ""), 4), 2)"),"13")</f>
        <v>13</v>
      </c>
      <c r="K862" s="2" t="s">
        <v>18300</v>
      </c>
      <c r="L862" s="4" t="s">
        <v>19297</v>
      </c>
    </row>
    <row r="863" spans="1:12">
      <c r="A863" s="1" t="s">
        <v>19936</v>
      </c>
      <c r="B863" s="1">
        <v>5</v>
      </c>
      <c r="C863" s="1" t="s">
        <v>19937</v>
      </c>
      <c r="D863" s="1" t="s">
        <v>10743</v>
      </c>
      <c r="E863" s="1" t="s">
        <v>19938</v>
      </c>
      <c r="H863" s="1" t="s">
        <v>19297</v>
      </c>
      <c r="J863" s="4" t="str">
        <f ca="1">IFERROR(__xludf.DUMMYFUNCTION("LEFT(INDEX(SPLIT(L863, "" ""), 4), 2)"),"13")</f>
        <v>13</v>
      </c>
      <c r="K863" s="2" t="s">
        <v>18333</v>
      </c>
      <c r="L863" s="4" t="s">
        <v>19297</v>
      </c>
    </row>
    <row r="864" spans="1:12">
      <c r="A864" s="1" t="s">
        <v>11436</v>
      </c>
      <c r="B864" s="1">
        <v>5</v>
      </c>
      <c r="C864" s="1" t="s">
        <v>19939</v>
      </c>
      <c r="D864" s="1" t="s">
        <v>10736</v>
      </c>
      <c r="E864" s="1" t="s">
        <v>11437</v>
      </c>
      <c r="H864" s="1" t="s">
        <v>19297</v>
      </c>
      <c r="J864" s="4" t="str">
        <f ca="1">IFERROR(__xludf.DUMMYFUNCTION("LEFT(INDEX(SPLIT(L864, "" ""), 4), 2)"),"13")</f>
        <v>13</v>
      </c>
      <c r="K864" s="2" t="s">
        <v>18300</v>
      </c>
      <c r="L864" s="4" t="s">
        <v>19297</v>
      </c>
    </row>
    <row r="865" spans="1:12">
      <c r="A865" s="1" t="s">
        <v>10875</v>
      </c>
      <c r="B865" s="1">
        <v>5</v>
      </c>
      <c r="C865" s="1" t="s">
        <v>18395</v>
      </c>
      <c r="D865" s="1" t="s">
        <v>10288</v>
      </c>
      <c r="E865" s="1" t="s">
        <v>10876</v>
      </c>
      <c r="H865" s="1" t="s">
        <v>19297</v>
      </c>
      <c r="J865" s="4" t="str">
        <f ca="1">IFERROR(__xludf.DUMMYFUNCTION("LEFT(INDEX(SPLIT(L865, "" ""), 4), 2)"),"13")</f>
        <v>13</v>
      </c>
      <c r="K865" s="2" t="s">
        <v>18300</v>
      </c>
      <c r="L865" s="1" t="s">
        <v>19297</v>
      </c>
    </row>
    <row r="866" spans="1:12">
      <c r="A866" s="1" t="s">
        <v>11117</v>
      </c>
      <c r="B866" s="1">
        <v>5</v>
      </c>
      <c r="C866" s="1" t="s">
        <v>19940</v>
      </c>
      <c r="D866" s="1" t="s">
        <v>10778</v>
      </c>
      <c r="E866" s="1" t="s">
        <v>11119</v>
      </c>
      <c r="H866" s="1" t="s">
        <v>19297</v>
      </c>
      <c r="J866" s="4" t="str">
        <f ca="1">IFERROR(__xludf.DUMMYFUNCTION("LEFT(INDEX(SPLIT(L866, "" ""), 4), 2)"),"13")</f>
        <v>13</v>
      </c>
      <c r="K866" s="2" t="s">
        <v>18300</v>
      </c>
      <c r="L866" s="1" t="s">
        <v>19297</v>
      </c>
    </row>
    <row r="867" spans="1:12">
      <c r="A867" s="1" t="s">
        <v>19458</v>
      </c>
      <c r="B867" s="1">
        <v>5</v>
      </c>
      <c r="C867" s="1" t="s">
        <v>19724</v>
      </c>
      <c r="D867" s="1" t="s">
        <v>19372</v>
      </c>
      <c r="E867" s="1" t="s">
        <v>19941</v>
      </c>
      <c r="H867" s="1" t="s">
        <v>19297</v>
      </c>
      <c r="J867" s="4" t="str">
        <f ca="1">IFERROR(__xludf.DUMMYFUNCTION("LEFT(INDEX(SPLIT(L867, "" ""), 4), 2)"),"13")</f>
        <v>13</v>
      </c>
      <c r="K867" s="2" t="s">
        <v>19461</v>
      </c>
      <c r="L867" s="1" t="s">
        <v>19297</v>
      </c>
    </row>
    <row r="868" spans="1:12">
      <c r="A868" s="1" t="s">
        <v>11417</v>
      </c>
      <c r="B868" s="1">
        <v>5</v>
      </c>
      <c r="C868" s="1" t="s">
        <v>19942</v>
      </c>
      <c r="D868" s="1" t="s">
        <v>10778</v>
      </c>
      <c r="E868" s="1" t="s">
        <v>11419</v>
      </c>
      <c r="H868" s="1" t="s">
        <v>19297</v>
      </c>
      <c r="J868" s="4" t="str">
        <f ca="1">IFERROR(__xludf.DUMMYFUNCTION("LEFT(INDEX(SPLIT(L868, "" ""), 4), 2)"),"13")</f>
        <v>13</v>
      </c>
      <c r="K868" s="2" t="s">
        <v>18300</v>
      </c>
      <c r="L868" s="1" t="s">
        <v>19297</v>
      </c>
    </row>
    <row r="869" spans="1:12">
      <c r="A869" s="1" t="s">
        <v>10983</v>
      </c>
      <c r="B869" s="1">
        <v>5</v>
      </c>
      <c r="C869" s="1" t="s">
        <v>19943</v>
      </c>
      <c r="D869" s="1" t="s">
        <v>10305</v>
      </c>
      <c r="E869" s="1" t="s">
        <v>10985</v>
      </c>
      <c r="H869" s="1" t="s">
        <v>19297</v>
      </c>
      <c r="J869" s="4" t="str">
        <f ca="1">IFERROR(__xludf.DUMMYFUNCTION("LEFT(INDEX(SPLIT(L869, "" ""), 4), 2)"),"13")</f>
        <v>13</v>
      </c>
      <c r="K869" s="2" t="s">
        <v>18300</v>
      </c>
      <c r="L869" s="1" t="s">
        <v>19297</v>
      </c>
    </row>
    <row r="870" spans="1:12">
      <c r="A870" s="1" t="s">
        <v>10763</v>
      </c>
      <c r="B870" s="1">
        <v>5</v>
      </c>
      <c r="C870" s="1" t="s">
        <v>19944</v>
      </c>
      <c r="D870" s="1" t="s">
        <v>10479</v>
      </c>
      <c r="E870" s="1" t="s">
        <v>10765</v>
      </c>
      <c r="H870" s="1" t="s">
        <v>19297</v>
      </c>
      <c r="J870" s="4" t="str">
        <f ca="1">IFERROR(__xludf.DUMMYFUNCTION("LEFT(INDEX(SPLIT(L870, "" ""), 4), 2)"),"13")</f>
        <v>13</v>
      </c>
      <c r="K870" s="2" t="s">
        <v>18300</v>
      </c>
      <c r="L870" s="1" t="s">
        <v>19297</v>
      </c>
    </row>
    <row r="871" spans="1:12">
      <c r="A871" s="1" t="s">
        <v>10766</v>
      </c>
      <c r="B871" s="1">
        <v>5</v>
      </c>
      <c r="C871" s="1" t="s">
        <v>10767</v>
      </c>
      <c r="D871" s="1" t="s">
        <v>19372</v>
      </c>
      <c r="E871" s="1" t="s">
        <v>19945</v>
      </c>
      <c r="H871" s="1" t="s">
        <v>19297</v>
      </c>
      <c r="J871" s="4" t="str">
        <f ca="1">IFERROR(__xludf.DUMMYFUNCTION("LEFT(INDEX(SPLIT(L871, "" ""), 4), 2)"),"13")</f>
        <v>13</v>
      </c>
      <c r="K871" s="2" t="s">
        <v>18300</v>
      </c>
      <c r="L871" s="1" t="s">
        <v>19297</v>
      </c>
    </row>
    <row r="872" spans="1:12">
      <c r="A872" s="1" t="s">
        <v>19946</v>
      </c>
      <c r="B872" s="1">
        <v>5</v>
      </c>
      <c r="C872" s="1" t="s">
        <v>19947</v>
      </c>
      <c r="D872" s="1" t="s">
        <v>10778</v>
      </c>
      <c r="E872" s="1" t="s">
        <v>19948</v>
      </c>
      <c r="H872" s="1" t="s">
        <v>19297</v>
      </c>
      <c r="J872" s="4" t="str">
        <f ca="1">IFERROR(__xludf.DUMMYFUNCTION("LEFT(INDEX(SPLIT(L872, "" ""), 4), 2)"),"13")</f>
        <v>13</v>
      </c>
      <c r="K872" s="2" t="s">
        <v>18573</v>
      </c>
      <c r="L872" s="1" t="s">
        <v>19297</v>
      </c>
    </row>
    <row r="873" spans="1:12">
      <c r="A873" s="1" t="s">
        <v>19949</v>
      </c>
      <c r="B873" s="1">
        <v>5</v>
      </c>
      <c r="C873" s="1" t="s">
        <v>19950</v>
      </c>
      <c r="D873" s="1" t="s">
        <v>19372</v>
      </c>
      <c r="E873" s="1" t="s">
        <v>19951</v>
      </c>
      <c r="H873" s="1" t="s">
        <v>19297</v>
      </c>
      <c r="J873" s="4" t="str">
        <f ca="1">IFERROR(__xludf.DUMMYFUNCTION("LEFT(INDEX(SPLIT(L873, "" ""), 4), 2)"),"13")</f>
        <v>13</v>
      </c>
      <c r="K873" s="2" t="s">
        <v>18573</v>
      </c>
      <c r="L873" s="1" t="s">
        <v>19297</v>
      </c>
    </row>
    <row r="874" spans="1:12">
      <c r="A874" s="1" t="s">
        <v>11156</v>
      </c>
      <c r="B874" s="1">
        <v>5</v>
      </c>
      <c r="C874" s="1" t="s">
        <v>18746</v>
      </c>
      <c r="D874" s="1" t="s">
        <v>19372</v>
      </c>
      <c r="E874" s="1" t="s">
        <v>19952</v>
      </c>
      <c r="H874" s="1" t="s">
        <v>19297</v>
      </c>
      <c r="J874" s="4" t="str">
        <f ca="1">IFERROR(__xludf.DUMMYFUNCTION("LEFT(INDEX(SPLIT(L874, "" ""), 4), 2)"),"13")</f>
        <v>13</v>
      </c>
      <c r="K874" s="2" t="s">
        <v>18300</v>
      </c>
      <c r="L874" s="1" t="s">
        <v>19297</v>
      </c>
    </row>
    <row r="875" spans="1:12">
      <c r="A875" s="1" t="s">
        <v>11296</v>
      </c>
      <c r="B875" s="1">
        <v>5</v>
      </c>
      <c r="C875" s="1" t="s">
        <v>19953</v>
      </c>
      <c r="D875" s="1" t="s">
        <v>10288</v>
      </c>
      <c r="E875" s="1" t="s">
        <v>11298</v>
      </c>
      <c r="H875" s="1" t="s">
        <v>19297</v>
      </c>
      <c r="J875" s="4" t="str">
        <f ca="1">IFERROR(__xludf.DUMMYFUNCTION("LEFT(INDEX(SPLIT(L875, "" ""), 4), 2)"),"13")</f>
        <v>13</v>
      </c>
      <c r="K875" s="2" t="s">
        <v>18300</v>
      </c>
      <c r="L875" s="1" t="s">
        <v>19297</v>
      </c>
    </row>
    <row r="876" spans="1:12">
      <c r="A876" s="1" t="s">
        <v>11491</v>
      </c>
      <c r="B876" s="1">
        <v>5</v>
      </c>
      <c r="C876" s="1" t="s">
        <v>19954</v>
      </c>
      <c r="D876" s="1" t="s">
        <v>10755</v>
      </c>
      <c r="E876" s="1" t="s">
        <v>11493</v>
      </c>
      <c r="H876" s="1" t="s">
        <v>19297</v>
      </c>
      <c r="J876" s="4" t="str">
        <f ca="1">IFERROR(__xludf.DUMMYFUNCTION("LEFT(INDEX(SPLIT(L876, "" ""), 4), 2)"),"13")</f>
        <v>13</v>
      </c>
      <c r="K876" s="2" t="s">
        <v>18300</v>
      </c>
      <c r="L876" s="1" t="s">
        <v>19297</v>
      </c>
    </row>
    <row r="877" spans="1:12">
      <c r="A877" s="1" t="s">
        <v>5553</v>
      </c>
      <c r="B877" s="1">
        <v>5</v>
      </c>
      <c r="C877" s="1" t="s">
        <v>19955</v>
      </c>
      <c r="D877" s="1" t="s">
        <v>19372</v>
      </c>
      <c r="E877" s="1" t="s">
        <v>19955</v>
      </c>
      <c r="H877" s="1" t="s">
        <v>19297</v>
      </c>
      <c r="J877" s="4" t="str">
        <f ca="1">IFERROR(__xludf.DUMMYFUNCTION("LEFT(INDEX(SPLIT(L877, "" ""), 4), 2)"),"13")</f>
        <v>13</v>
      </c>
      <c r="K877" s="2" t="s">
        <v>19956</v>
      </c>
      <c r="L877" s="1" t="s">
        <v>19297</v>
      </c>
    </row>
    <row r="878" spans="1:12">
      <c r="A878" s="1" t="s">
        <v>19957</v>
      </c>
      <c r="B878" s="1">
        <v>5</v>
      </c>
      <c r="C878" s="1" t="s">
        <v>7724</v>
      </c>
      <c r="D878" s="1" t="s">
        <v>10347</v>
      </c>
      <c r="E878" s="1" t="s">
        <v>19958</v>
      </c>
      <c r="H878" s="1" t="s">
        <v>19297</v>
      </c>
      <c r="J878" s="4" t="str">
        <f ca="1">IFERROR(__xludf.DUMMYFUNCTION("LEFT(INDEX(SPLIT(L878, "" ""), 4), 2)"),"13")</f>
        <v>13</v>
      </c>
      <c r="K878" s="2" t="s">
        <v>18278</v>
      </c>
      <c r="L878" s="1" t="s">
        <v>19297</v>
      </c>
    </row>
    <row r="879" spans="1:12">
      <c r="A879" s="1" t="s">
        <v>12132</v>
      </c>
      <c r="B879" s="1">
        <v>4</v>
      </c>
      <c r="C879" s="1" t="s">
        <v>19959</v>
      </c>
      <c r="D879" s="1" t="s">
        <v>10305</v>
      </c>
      <c r="E879" s="1" t="s">
        <v>12134</v>
      </c>
      <c r="H879" s="1" t="s">
        <v>19297</v>
      </c>
      <c r="J879" s="4" t="str">
        <f ca="1">IFERROR(__xludf.DUMMYFUNCTION("LEFT(INDEX(SPLIT(L879, "" ""), 4), 2)"),"13")</f>
        <v>13</v>
      </c>
      <c r="K879" s="2" t="s">
        <v>18300</v>
      </c>
      <c r="L879" s="1" t="s">
        <v>19297</v>
      </c>
    </row>
    <row r="880" spans="1:12">
      <c r="A880" s="1" t="s">
        <v>10745</v>
      </c>
      <c r="B880" s="1">
        <v>5</v>
      </c>
      <c r="C880" s="1" t="s">
        <v>19960</v>
      </c>
      <c r="D880" s="1" t="s">
        <v>10305</v>
      </c>
      <c r="E880" s="1" t="s">
        <v>10747</v>
      </c>
      <c r="H880" s="1" t="s">
        <v>19297</v>
      </c>
      <c r="J880" s="4" t="str">
        <f ca="1">IFERROR(__xludf.DUMMYFUNCTION("LEFT(INDEX(SPLIT(L880, "" ""), 4), 2)"),"13")</f>
        <v>13</v>
      </c>
      <c r="K880" s="2" t="s">
        <v>18300</v>
      </c>
      <c r="L880" s="1" t="s">
        <v>19297</v>
      </c>
    </row>
    <row r="881" spans="1:12">
      <c r="A881" s="1" t="s">
        <v>11368</v>
      </c>
      <c r="B881" s="1">
        <v>5</v>
      </c>
      <c r="C881" s="1" t="s">
        <v>19961</v>
      </c>
      <c r="D881" s="1" t="s">
        <v>10347</v>
      </c>
      <c r="E881" s="1" t="s">
        <v>11370</v>
      </c>
      <c r="H881" s="1" t="s">
        <v>19297</v>
      </c>
      <c r="J881" s="4" t="str">
        <f ca="1">IFERROR(__xludf.DUMMYFUNCTION("LEFT(INDEX(SPLIT(L881, "" ""), 4), 2)"),"13")</f>
        <v>13</v>
      </c>
      <c r="K881" s="2" t="s">
        <v>18300</v>
      </c>
      <c r="L881" s="1" t="s">
        <v>19297</v>
      </c>
    </row>
    <row r="882" spans="1:12">
      <c r="A882" s="1" t="s">
        <v>19962</v>
      </c>
      <c r="B882" s="1">
        <v>5</v>
      </c>
      <c r="C882" s="1" t="s">
        <v>19963</v>
      </c>
      <c r="D882" s="1" t="s">
        <v>19372</v>
      </c>
      <c r="E882" s="1" t="s">
        <v>19964</v>
      </c>
      <c r="H882" s="1" t="s">
        <v>19297</v>
      </c>
      <c r="J882" s="4" t="str">
        <f ca="1">IFERROR(__xludf.DUMMYFUNCTION("LEFT(INDEX(SPLIT(L882, "" ""), 4), 2)"),"13")</f>
        <v>13</v>
      </c>
      <c r="K882" s="2" t="s">
        <v>18573</v>
      </c>
      <c r="L882" s="1" t="s">
        <v>19297</v>
      </c>
    </row>
    <row r="883" spans="1:12">
      <c r="A883" s="1" t="s">
        <v>19965</v>
      </c>
      <c r="B883" s="1">
        <v>5</v>
      </c>
      <c r="C883" s="1" t="s">
        <v>19966</v>
      </c>
      <c r="D883" s="1" t="s">
        <v>10736</v>
      </c>
      <c r="E883" s="1" t="s">
        <v>19966</v>
      </c>
      <c r="H883" s="1" t="s">
        <v>19297</v>
      </c>
      <c r="J883" s="4" t="str">
        <f ca="1">IFERROR(__xludf.DUMMYFUNCTION("LEFT(INDEX(SPLIT(L883, "" ""), 4), 2)"),"13")</f>
        <v>13</v>
      </c>
      <c r="K883" s="2" t="s">
        <v>18348</v>
      </c>
      <c r="L883" s="1" t="s">
        <v>19297</v>
      </c>
    </row>
    <row r="884" spans="1:12">
      <c r="A884" s="1" t="s">
        <v>19967</v>
      </c>
      <c r="B884" s="1">
        <v>5</v>
      </c>
      <c r="C884" s="1" t="s">
        <v>19968</v>
      </c>
      <c r="D884" s="1" t="s">
        <v>19372</v>
      </c>
      <c r="E884" s="1" t="s">
        <v>19969</v>
      </c>
      <c r="H884" s="1" t="s">
        <v>19297</v>
      </c>
      <c r="J884" s="4" t="str">
        <f ca="1">IFERROR(__xludf.DUMMYFUNCTION("LEFT(INDEX(SPLIT(L884, "" ""), 4), 2)"),"13")</f>
        <v>13</v>
      </c>
      <c r="K884" s="2" t="s">
        <v>18300</v>
      </c>
      <c r="L884" s="1" t="s">
        <v>19297</v>
      </c>
    </row>
    <row r="885" spans="1:12">
      <c r="A885" s="1" t="s">
        <v>19970</v>
      </c>
      <c r="B885" s="1">
        <v>4</v>
      </c>
      <c r="C885" s="1" t="s">
        <v>9114</v>
      </c>
      <c r="D885" s="1" t="s">
        <v>10736</v>
      </c>
      <c r="E885" s="1" t="s">
        <v>19971</v>
      </c>
      <c r="H885" s="1" t="s">
        <v>19297</v>
      </c>
      <c r="J885" s="4" t="str">
        <f ca="1">IFERROR(__xludf.DUMMYFUNCTION("LEFT(INDEX(SPLIT(L885, "" ""), 4), 2)"),"13")</f>
        <v>13</v>
      </c>
      <c r="K885" s="2" t="s">
        <v>18345</v>
      </c>
      <c r="L885" s="1" t="s">
        <v>19297</v>
      </c>
    </row>
    <row r="886" spans="1:12">
      <c r="A886" s="1" t="s">
        <v>11463</v>
      </c>
      <c r="B886" s="1">
        <v>5</v>
      </c>
      <c r="C886" s="1" t="s">
        <v>11464</v>
      </c>
      <c r="D886" s="1" t="s">
        <v>19372</v>
      </c>
      <c r="E886" s="1" t="s">
        <v>11465</v>
      </c>
      <c r="H886" s="1" t="s">
        <v>19297</v>
      </c>
      <c r="J886" s="4" t="str">
        <f ca="1">IFERROR(__xludf.DUMMYFUNCTION("LEFT(INDEX(SPLIT(L886, "" ""), 4), 2)"),"13")</f>
        <v>13</v>
      </c>
      <c r="K886" s="2" t="s">
        <v>18300</v>
      </c>
      <c r="L886" s="1" t="s">
        <v>19297</v>
      </c>
    </row>
    <row r="887" spans="1:12">
      <c r="A887" s="1" t="s">
        <v>1677</v>
      </c>
      <c r="B887" s="1">
        <v>5</v>
      </c>
      <c r="C887" s="1" t="s">
        <v>19972</v>
      </c>
      <c r="D887" s="1" t="s">
        <v>10347</v>
      </c>
      <c r="E887" s="1" t="s">
        <v>11133</v>
      </c>
      <c r="H887" s="1" t="s">
        <v>19297</v>
      </c>
      <c r="J887" s="4" t="str">
        <f ca="1">IFERROR(__xludf.DUMMYFUNCTION("LEFT(INDEX(SPLIT(L887, "" ""), 4), 2)"),"13")</f>
        <v>13</v>
      </c>
      <c r="K887" s="2" t="s">
        <v>18300</v>
      </c>
      <c r="L887" s="1" t="s">
        <v>19297</v>
      </c>
    </row>
    <row r="888" spans="1:12">
      <c r="A888" s="1" t="s">
        <v>19458</v>
      </c>
      <c r="B888" s="1">
        <v>5</v>
      </c>
      <c r="C888" s="1" t="s">
        <v>19724</v>
      </c>
      <c r="D888" s="1" t="s">
        <v>19372</v>
      </c>
      <c r="E888" s="1" t="s">
        <v>19973</v>
      </c>
      <c r="H888" s="1" t="s">
        <v>19297</v>
      </c>
      <c r="J888" s="4" t="str">
        <f ca="1">IFERROR(__xludf.DUMMYFUNCTION("LEFT(INDEX(SPLIT(L888, "" ""), 4), 2)"),"13")</f>
        <v>13</v>
      </c>
      <c r="K888" s="2" t="s">
        <v>19461</v>
      </c>
      <c r="L888" s="1" t="s">
        <v>19297</v>
      </c>
    </row>
    <row r="889" spans="1:12">
      <c r="A889" s="1" t="s">
        <v>5964</v>
      </c>
      <c r="B889" s="1">
        <v>4</v>
      </c>
      <c r="C889" s="1" t="s">
        <v>19974</v>
      </c>
      <c r="D889" s="1" t="s">
        <v>10300</v>
      </c>
      <c r="E889" s="1" t="s">
        <v>11387</v>
      </c>
      <c r="H889" s="1" t="s">
        <v>19297</v>
      </c>
      <c r="J889" s="4" t="str">
        <f ca="1">IFERROR(__xludf.DUMMYFUNCTION("LEFT(INDEX(SPLIT(L889, "" ""), 4), 2)"),"13")</f>
        <v>13</v>
      </c>
      <c r="K889" s="2" t="s">
        <v>18300</v>
      </c>
      <c r="L889" s="1" t="s">
        <v>19297</v>
      </c>
    </row>
    <row r="890" spans="1:12">
      <c r="A890" s="1" t="s">
        <v>7758</v>
      </c>
      <c r="B890" s="1">
        <v>5</v>
      </c>
      <c r="C890" s="1" t="s">
        <v>7759</v>
      </c>
      <c r="D890" s="1" t="s">
        <v>19372</v>
      </c>
      <c r="E890" s="1" t="s">
        <v>19975</v>
      </c>
      <c r="H890" s="1" t="s">
        <v>19297</v>
      </c>
      <c r="J890" s="4" t="str">
        <f ca="1">IFERROR(__xludf.DUMMYFUNCTION("LEFT(INDEX(SPLIT(L890, "" ""), 4), 2)"),"13")</f>
        <v>13</v>
      </c>
      <c r="K890" s="2" t="s">
        <v>18278</v>
      </c>
      <c r="L890" s="1" t="s">
        <v>19297</v>
      </c>
    </row>
    <row r="891" spans="1:12">
      <c r="A891" s="1" t="s">
        <v>10993</v>
      </c>
      <c r="B891" s="1">
        <v>5</v>
      </c>
      <c r="C891" s="1" t="s">
        <v>19976</v>
      </c>
      <c r="D891" s="1" t="s">
        <v>10293</v>
      </c>
      <c r="E891" s="1" t="s">
        <v>10995</v>
      </c>
      <c r="H891" s="1" t="s">
        <v>19297</v>
      </c>
      <c r="J891" s="4" t="str">
        <f ca="1">IFERROR(__xludf.DUMMYFUNCTION("LEFT(INDEX(SPLIT(L891, "" ""), 4), 2)"),"13")</f>
        <v>13</v>
      </c>
      <c r="K891" s="2" t="s">
        <v>18300</v>
      </c>
      <c r="L891" s="1" t="s">
        <v>19297</v>
      </c>
    </row>
    <row r="892" spans="1:12">
      <c r="A892" s="1" t="s">
        <v>19895</v>
      </c>
      <c r="B892" s="1">
        <v>5</v>
      </c>
      <c r="C892" s="1" t="s">
        <v>19977</v>
      </c>
      <c r="D892" s="1" t="s">
        <v>10736</v>
      </c>
      <c r="E892" s="1" t="s">
        <v>19977</v>
      </c>
      <c r="H892" s="1" t="s">
        <v>19297</v>
      </c>
      <c r="J892" s="4" t="str">
        <f ca="1">IFERROR(__xludf.DUMMYFUNCTION("LEFT(INDEX(SPLIT(L892, "" ""), 4), 2)"),"13")</f>
        <v>13</v>
      </c>
      <c r="K892" s="2" t="s">
        <v>18348</v>
      </c>
      <c r="L892" s="1" t="s">
        <v>19297</v>
      </c>
    </row>
    <row r="893" spans="1:12">
      <c r="A893" s="1" t="s">
        <v>19978</v>
      </c>
      <c r="B893" s="1">
        <v>5</v>
      </c>
      <c r="C893" s="1" t="s">
        <v>19979</v>
      </c>
      <c r="D893" s="1" t="s">
        <v>19372</v>
      </c>
      <c r="E893" s="1" t="s">
        <v>19980</v>
      </c>
      <c r="H893" s="1" t="s">
        <v>19297</v>
      </c>
      <c r="J893" s="4" t="str">
        <f ca="1">IFERROR(__xludf.DUMMYFUNCTION("LEFT(INDEX(SPLIT(L893, "" ""), 4), 2)"),"13")</f>
        <v>13</v>
      </c>
      <c r="K893" s="2" t="s">
        <v>19484</v>
      </c>
      <c r="L893" s="1" t="s">
        <v>19297</v>
      </c>
    </row>
    <row r="894" spans="1:12">
      <c r="A894" s="1" t="s">
        <v>12121</v>
      </c>
      <c r="B894" s="1">
        <v>5</v>
      </c>
      <c r="C894" s="1" t="s">
        <v>19981</v>
      </c>
      <c r="D894" s="1" t="s">
        <v>18313</v>
      </c>
      <c r="E894" s="1" t="s">
        <v>12123</v>
      </c>
      <c r="H894" s="1" t="s">
        <v>19297</v>
      </c>
      <c r="J894" s="4" t="str">
        <f ca="1">IFERROR(__xludf.DUMMYFUNCTION("LEFT(INDEX(SPLIT(L894, "" ""), 4), 2)"),"13")</f>
        <v>13</v>
      </c>
      <c r="K894" s="2" t="s">
        <v>18300</v>
      </c>
      <c r="L894" s="1" t="s">
        <v>19297</v>
      </c>
    </row>
    <row r="895" spans="1:12">
      <c r="A895" s="1" t="s">
        <v>18604</v>
      </c>
      <c r="B895" s="1">
        <v>5</v>
      </c>
      <c r="C895" s="1" t="s">
        <v>19982</v>
      </c>
      <c r="D895" s="1" t="s">
        <v>19372</v>
      </c>
      <c r="E895" s="1" t="s">
        <v>19983</v>
      </c>
      <c r="H895" s="1" t="s">
        <v>19297</v>
      </c>
      <c r="J895" s="4" t="str">
        <f ca="1">IFERROR(__xludf.DUMMYFUNCTION("LEFT(INDEX(SPLIT(L895, "" ""), 4), 2)"),"13")</f>
        <v>13</v>
      </c>
      <c r="K895" s="2" t="s">
        <v>18607</v>
      </c>
      <c r="L895" s="1" t="s">
        <v>19297</v>
      </c>
    </row>
    <row r="896" spans="1:12">
      <c r="A896" s="1" t="s">
        <v>6296</v>
      </c>
      <c r="B896" s="1">
        <v>5</v>
      </c>
      <c r="C896" s="1" t="s">
        <v>19984</v>
      </c>
      <c r="D896" s="1" t="s">
        <v>19372</v>
      </c>
      <c r="E896" s="1" t="s">
        <v>19984</v>
      </c>
      <c r="H896" s="1" t="s">
        <v>19297</v>
      </c>
      <c r="J896" s="4" t="str">
        <f ca="1">IFERROR(__xludf.DUMMYFUNCTION("LEFT(INDEX(SPLIT(L896, "" ""), 4), 2)"),"13")</f>
        <v>13</v>
      </c>
      <c r="K896" s="2" t="s">
        <v>18637</v>
      </c>
      <c r="L896" s="1" t="s">
        <v>19297</v>
      </c>
    </row>
    <row r="897" spans="1:12">
      <c r="A897" s="1" t="s">
        <v>11564</v>
      </c>
      <c r="B897" s="1">
        <v>5</v>
      </c>
      <c r="C897" s="1" t="s">
        <v>11565</v>
      </c>
      <c r="D897" s="1" t="s">
        <v>19372</v>
      </c>
      <c r="E897" s="1" t="s">
        <v>11566</v>
      </c>
      <c r="H897" s="1" t="s">
        <v>19297</v>
      </c>
      <c r="J897" s="4" t="str">
        <f ca="1">IFERROR(__xludf.DUMMYFUNCTION("LEFT(INDEX(SPLIT(L897, "" ""), 4), 2)"),"13")</f>
        <v>13</v>
      </c>
      <c r="K897" s="2" t="s">
        <v>18300</v>
      </c>
      <c r="L897" s="1" t="s">
        <v>19297</v>
      </c>
    </row>
    <row r="898" spans="1:12">
      <c r="A898" s="1" t="s">
        <v>11466</v>
      </c>
      <c r="B898" s="1">
        <v>5</v>
      </c>
      <c r="C898" s="1" t="s">
        <v>19985</v>
      </c>
      <c r="D898" s="1" t="s">
        <v>19372</v>
      </c>
      <c r="E898" s="1" t="s">
        <v>11468</v>
      </c>
      <c r="H898" s="1" t="s">
        <v>19297</v>
      </c>
      <c r="J898" s="4" t="str">
        <f ca="1">IFERROR(__xludf.DUMMYFUNCTION("LEFT(INDEX(SPLIT(L898, "" ""), 4), 2)"),"13")</f>
        <v>13</v>
      </c>
      <c r="K898" s="2" t="s">
        <v>18300</v>
      </c>
      <c r="L898" s="1" t="s">
        <v>19297</v>
      </c>
    </row>
    <row r="899" spans="1:12">
      <c r="A899" s="1" t="s">
        <v>19458</v>
      </c>
      <c r="B899" s="1">
        <v>5</v>
      </c>
      <c r="C899" s="1" t="s">
        <v>19724</v>
      </c>
      <c r="D899" s="1" t="s">
        <v>19372</v>
      </c>
      <c r="E899" s="1" t="s">
        <v>19986</v>
      </c>
      <c r="H899" s="1" t="s">
        <v>19297</v>
      </c>
      <c r="J899" s="4" t="str">
        <f ca="1">IFERROR(__xludf.DUMMYFUNCTION("LEFT(INDEX(SPLIT(L899, "" ""), 4), 2)"),"13")</f>
        <v>13</v>
      </c>
      <c r="K899" s="2" t="s">
        <v>19461</v>
      </c>
      <c r="L899" s="1" t="s">
        <v>19297</v>
      </c>
    </row>
    <row r="900" spans="1:12">
      <c r="A900" s="1" t="s">
        <v>11577</v>
      </c>
      <c r="B900" s="1">
        <v>5</v>
      </c>
      <c r="C900" s="1" t="s">
        <v>11578</v>
      </c>
      <c r="D900" s="1" t="s">
        <v>19372</v>
      </c>
      <c r="E900" s="1" t="s">
        <v>11579</v>
      </c>
      <c r="H900" s="1" t="s">
        <v>19297</v>
      </c>
      <c r="J900" s="4" t="str">
        <f ca="1">IFERROR(__xludf.DUMMYFUNCTION("LEFT(INDEX(SPLIT(L900, "" ""), 4), 2)"),"13")</f>
        <v>13</v>
      </c>
      <c r="K900" s="2" t="s">
        <v>18300</v>
      </c>
      <c r="L900" s="1" t="s">
        <v>19297</v>
      </c>
    </row>
    <row r="901" spans="1:12">
      <c r="A901" s="1" t="s">
        <v>19987</v>
      </c>
      <c r="B901" s="1">
        <v>5</v>
      </c>
      <c r="C901" s="1" t="s">
        <v>19988</v>
      </c>
      <c r="D901" s="1" t="s">
        <v>19372</v>
      </c>
      <c r="E901" s="1" t="s">
        <v>19989</v>
      </c>
      <c r="H901" s="1" t="s">
        <v>19297</v>
      </c>
      <c r="J901" s="4" t="str">
        <f ca="1">IFERROR(__xludf.DUMMYFUNCTION("LEFT(INDEX(SPLIT(L901, "" ""), 4), 2)"),"13")</f>
        <v>13</v>
      </c>
      <c r="K901" s="2" t="s">
        <v>18345</v>
      </c>
      <c r="L901" s="1" t="s">
        <v>19297</v>
      </c>
    </row>
    <row r="902" spans="1:12">
      <c r="A902" s="1" t="s">
        <v>11473</v>
      </c>
      <c r="B902" s="1">
        <v>5</v>
      </c>
      <c r="C902" s="1" t="s">
        <v>18627</v>
      </c>
      <c r="D902" s="1" t="s">
        <v>19372</v>
      </c>
      <c r="E902" s="1" t="s">
        <v>11474</v>
      </c>
      <c r="H902" s="1" t="s">
        <v>19297</v>
      </c>
      <c r="J902" s="4" t="str">
        <f ca="1">IFERROR(__xludf.DUMMYFUNCTION("LEFT(INDEX(SPLIT(L902, "" ""), 4), 2)"),"13")</f>
        <v>13</v>
      </c>
      <c r="K902" s="2" t="s">
        <v>18300</v>
      </c>
      <c r="L902" s="1" t="s">
        <v>19297</v>
      </c>
    </row>
    <row r="903" spans="1:12">
      <c r="A903" s="1" t="s">
        <v>1500</v>
      </c>
      <c r="B903" s="1">
        <v>5</v>
      </c>
      <c r="C903" s="1" t="s">
        <v>19990</v>
      </c>
      <c r="D903" s="1" t="s">
        <v>10288</v>
      </c>
      <c r="E903" s="1" t="s">
        <v>11035</v>
      </c>
      <c r="H903" s="1" t="s">
        <v>19297</v>
      </c>
      <c r="J903" s="4" t="str">
        <f ca="1">IFERROR(__xludf.DUMMYFUNCTION("LEFT(INDEX(SPLIT(L903, "" ""), 4), 2)"),"13")</f>
        <v>13</v>
      </c>
      <c r="K903" s="2" t="s">
        <v>18300</v>
      </c>
      <c r="L903" s="1" t="s">
        <v>19297</v>
      </c>
    </row>
    <row r="904" spans="1:12">
      <c r="A904" s="1" t="s">
        <v>11208</v>
      </c>
      <c r="B904" s="1">
        <v>5</v>
      </c>
      <c r="C904" s="1" t="s">
        <v>19991</v>
      </c>
      <c r="D904" s="1" t="s">
        <v>10736</v>
      </c>
      <c r="E904" s="1" t="s">
        <v>11210</v>
      </c>
      <c r="H904" s="1" t="s">
        <v>19297</v>
      </c>
      <c r="J904" s="4" t="str">
        <f ca="1">IFERROR(__xludf.DUMMYFUNCTION("LEFT(INDEX(SPLIT(L904, "" ""), 4), 2)"),"13")</f>
        <v>13</v>
      </c>
      <c r="K904" s="2" t="s">
        <v>18300</v>
      </c>
      <c r="L904" s="1" t="s">
        <v>19297</v>
      </c>
    </row>
    <row r="905" spans="1:12">
      <c r="A905" s="1" t="s">
        <v>18604</v>
      </c>
      <c r="B905" s="1">
        <v>5</v>
      </c>
      <c r="C905" s="1" t="s">
        <v>19992</v>
      </c>
      <c r="D905" s="1" t="s">
        <v>19372</v>
      </c>
      <c r="E905" s="1" t="s">
        <v>19993</v>
      </c>
      <c r="H905" s="1" t="s">
        <v>19297</v>
      </c>
      <c r="J905" s="4" t="str">
        <f ca="1">IFERROR(__xludf.DUMMYFUNCTION("LEFT(INDEX(SPLIT(L905, "" ""), 4), 2)"),"13")</f>
        <v>13</v>
      </c>
      <c r="K905" s="2" t="s">
        <v>18607</v>
      </c>
      <c r="L905" s="1" t="s">
        <v>19297</v>
      </c>
    </row>
    <row r="906" spans="1:12">
      <c r="A906" s="1" t="s">
        <v>19994</v>
      </c>
      <c r="B906" s="1">
        <v>5</v>
      </c>
      <c r="C906" s="1" t="s">
        <v>19995</v>
      </c>
      <c r="D906" s="1" t="s">
        <v>10755</v>
      </c>
      <c r="E906" s="1" t="s">
        <v>19996</v>
      </c>
      <c r="H906" s="1" t="s">
        <v>19297</v>
      </c>
      <c r="J906" s="4" t="str">
        <f ca="1">IFERROR(__xludf.DUMMYFUNCTION("LEFT(INDEX(SPLIT(L906, "" ""), 4), 2)"),"13")</f>
        <v>13</v>
      </c>
      <c r="K906" s="2" t="s">
        <v>18345</v>
      </c>
      <c r="L906" s="1" t="s">
        <v>19297</v>
      </c>
    </row>
    <row r="907" spans="1:12">
      <c r="A907" s="1" t="s">
        <v>3929</v>
      </c>
      <c r="B907" s="1">
        <v>5</v>
      </c>
      <c r="C907" s="1" t="s">
        <v>19720</v>
      </c>
      <c r="D907" s="1" t="s">
        <v>19372</v>
      </c>
      <c r="E907" s="1" t="s">
        <v>19997</v>
      </c>
      <c r="H907" s="1" t="s">
        <v>19297</v>
      </c>
      <c r="J907" s="4" t="str">
        <f ca="1">IFERROR(__xludf.DUMMYFUNCTION("LEFT(INDEX(SPLIT(L907, "" ""), 4), 2)"),"13")</f>
        <v>13</v>
      </c>
      <c r="K907" s="2" t="s">
        <v>18311</v>
      </c>
      <c r="L907" s="1" t="s">
        <v>19297</v>
      </c>
    </row>
    <row r="908" spans="1:12">
      <c r="A908" s="1" t="s">
        <v>19998</v>
      </c>
      <c r="B908" s="1">
        <v>5</v>
      </c>
      <c r="C908" s="1" t="s">
        <v>19999</v>
      </c>
      <c r="D908" s="1" t="s">
        <v>19372</v>
      </c>
      <c r="E908" s="1" t="s">
        <v>19999</v>
      </c>
      <c r="H908" s="1" t="s">
        <v>19297</v>
      </c>
      <c r="J908" s="4" t="str">
        <f ca="1">IFERROR(__xludf.DUMMYFUNCTION("LEFT(INDEX(SPLIT(L908, "" ""), 4), 2)"),"13")</f>
        <v>13</v>
      </c>
      <c r="K908" s="2" t="s">
        <v>19674</v>
      </c>
      <c r="L908" s="1" t="s">
        <v>19297</v>
      </c>
    </row>
    <row r="909" spans="1:12">
      <c r="A909" s="1" t="s">
        <v>20000</v>
      </c>
      <c r="B909" s="1">
        <v>5</v>
      </c>
      <c r="C909" s="1" t="s">
        <v>20001</v>
      </c>
      <c r="D909" s="1" t="s">
        <v>19372</v>
      </c>
      <c r="E909" s="1" t="s">
        <v>20002</v>
      </c>
      <c r="H909" s="1" t="s">
        <v>19297</v>
      </c>
      <c r="J909" s="4" t="str">
        <f ca="1">IFERROR(__xludf.DUMMYFUNCTION("LEFT(INDEX(SPLIT(L909, "" ""), 4), 2)"),"13")</f>
        <v>13</v>
      </c>
      <c r="K909" s="2" t="s">
        <v>19484</v>
      </c>
      <c r="L909" s="1" t="s">
        <v>19297</v>
      </c>
    </row>
    <row r="910" spans="1:12">
      <c r="A910" s="1" t="s">
        <v>7768</v>
      </c>
      <c r="B910" s="1">
        <v>5</v>
      </c>
      <c r="C910" s="1" t="s">
        <v>7769</v>
      </c>
      <c r="D910" s="1" t="s">
        <v>19372</v>
      </c>
      <c r="E910" s="1" t="s">
        <v>20003</v>
      </c>
      <c r="H910" s="1" t="s">
        <v>19297</v>
      </c>
      <c r="J910" s="4" t="str">
        <f ca="1">IFERROR(__xludf.DUMMYFUNCTION("LEFT(INDEX(SPLIT(L910, "" ""), 4), 2)"),"13")</f>
        <v>13</v>
      </c>
      <c r="K910" s="2" t="s">
        <v>18278</v>
      </c>
      <c r="L910" s="1" t="s">
        <v>19297</v>
      </c>
    </row>
    <row r="911" spans="1:12">
      <c r="A911" s="1" t="s">
        <v>11430</v>
      </c>
      <c r="B911" s="1">
        <v>5</v>
      </c>
      <c r="C911" s="1" t="s">
        <v>20004</v>
      </c>
      <c r="D911" s="1" t="s">
        <v>10778</v>
      </c>
      <c r="E911" s="1" t="s">
        <v>11432</v>
      </c>
      <c r="H911" s="1" t="s">
        <v>19297</v>
      </c>
      <c r="J911" s="4" t="str">
        <f ca="1">IFERROR(__xludf.DUMMYFUNCTION("LEFT(INDEX(SPLIT(L911, "" ""), 4), 2)"),"13")</f>
        <v>13</v>
      </c>
      <c r="K911" s="2" t="s">
        <v>18300</v>
      </c>
      <c r="L911" s="1" t="s">
        <v>19297</v>
      </c>
    </row>
    <row r="912" spans="1:12">
      <c r="A912" s="1" t="s">
        <v>11699</v>
      </c>
      <c r="B912" s="1">
        <v>1</v>
      </c>
      <c r="C912" s="1" t="s">
        <v>20005</v>
      </c>
      <c r="D912" s="1" t="s">
        <v>19372</v>
      </c>
      <c r="E912" s="1" t="s">
        <v>11701</v>
      </c>
      <c r="H912" s="1" t="s">
        <v>19297</v>
      </c>
      <c r="J912" s="4" t="str">
        <f ca="1">IFERROR(__xludf.DUMMYFUNCTION("LEFT(INDEX(SPLIT(L912, "" ""), 4), 2)"),"13")</f>
        <v>13</v>
      </c>
      <c r="K912" s="2" t="s">
        <v>18300</v>
      </c>
      <c r="L912" s="1" t="s">
        <v>19297</v>
      </c>
    </row>
    <row r="913" spans="1:12">
      <c r="A913" s="1" t="s">
        <v>12373</v>
      </c>
      <c r="B913" s="1">
        <v>5</v>
      </c>
      <c r="C913" s="1" t="s">
        <v>20006</v>
      </c>
      <c r="D913" s="1" t="s">
        <v>10293</v>
      </c>
      <c r="E913" s="1" t="s">
        <v>12375</v>
      </c>
      <c r="H913" s="1" t="s">
        <v>19297</v>
      </c>
      <c r="J913" s="4" t="str">
        <f ca="1">IFERROR(__xludf.DUMMYFUNCTION("LEFT(INDEX(SPLIT(L913, "" ""), 4), 2)"),"13")</f>
        <v>13</v>
      </c>
      <c r="K913" s="2" t="s">
        <v>18300</v>
      </c>
      <c r="L913" s="1" t="s">
        <v>19297</v>
      </c>
    </row>
    <row r="914" spans="1:12">
      <c r="A914" s="1" t="s">
        <v>11339</v>
      </c>
      <c r="B914" s="1">
        <v>5</v>
      </c>
      <c r="C914" s="1" t="s">
        <v>20007</v>
      </c>
      <c r="D914" s="1" t="s">
        <v>10479</v>
      </c>
      <c r="E914" s="1" t="s">
        <v>11341</v>
      </c>
      <c r="H914" s="1" t="s">
        <v>19297</v>
      </c>
      <c r="J914" s="4" t="str">
        <f ca="1">IFERROR(__xludf.DUMMYFUNCTION("LEFT(INDEX(SPLIT(L914, "" ""), 4), 2)"),"13")</f>
        <v>13</v>
      </c>
      <c r="K914" s="2" t="s">
        <v>18300</v>
      </c>
      <c r="L914" s="1" t="s">
        <v>19297</v>
      </c>
    </row>
    <row r="915" spans="1:12">
      <c r="A915" s="1" t="s">
        <v>11411</v>
      </c>
      <c r="B915" s="1">
        <v>5</v>
      </c>
      <c r="C915" s="1" t="s">
        <v>20008</v>
      </c>
      <c r="D915" s="1" t="s">
        <v>10347</v>
      </c>
      <c r="E915" s="1" t="s">
        <v>11413</v>
      </c>
      <c r="H915" s="1" t="s">
        <v>19297</v>
      </c>
      <c r="J915" s="4" t="str">
        <f ca="1">IFERROR(__xludf.DUMMYFUNCTION("LEFT(INDEX(SPLIT(L915, "" ""), 4), 2)"),"13")</f>
        <v>13</v>
      </c>
      <c r="K915" s="2" t="s">
        <v>18300</v>
      </c>
      <c r="L915" s="1" t="s">
        <v>19297</v>
      </c>
    </row>
    <row r="916" spans="1:12">
      <c r="A916" s="1" t="s">
        <v>20009</v>
      </c>
      <c r="B916" s="1">
        <v>5</v>
      </c>
      <c r="C916" s="1" t="s">
        <v>20010</v>
      </c>
      <c r="D916" s="1" t="s">
        <v>19372</v>
      </c>
      <c r="E916" s="1" t="s">
        <v>20011</v>
      </c>
      <c r="H916" s="1" t="s">
        <v>19297</v>
      </c>
      <c r="J916" s="4" t="str">
        <f ca="1">IFERROR(__xludf.DUMMYFUNCTION("LEFT(INDEX(SPLIT(L916, "" ""), 4), 2)"),"13")</f>
        <v>13</v>
      </c>
      <c r="K916" s="2" t="s">
        <v>18345</v>
      </c>
      <c r="L916" s="1" t="s">
        <v>19297</v>
      </c>
    </row>
    <row r="917" spans="1:12">
      <c r="A917" s="1" t="s">
        <v>11137</v>
      </c>
      <c r="B917" s="1">
        <v>5</v>
      </c>
      <c r="C917" s="1" t="s">
        <v>20012</v>
      </c>
      <c r="D917" s="1" t="s">
        <v>10778</v>
      </c>
      <c r="E917" s="1" t="s">
        <v>11139</v>
      </c>
      <c r="H917" s="1" t="s">
        <v>19297</v>
      </c>
      <c r="J917" s="4" t="str">
        <f ca="1">IFERROR(__xludf.DUMMYFUNCTION("LEFT(INDEX(SPLIT(L917, "" ""), 4), 2)"),"13")</f>
        <v>13</v>
      </c>
      <c r="K917" s="2" t="s">
        <v>18300</v>
      </c>
      <c r="L917" s="1" t="s">
        <v>19297</v>
      </c>
    </row>
    <row r="918" spans="1:12">
      <c r="A918" s="1" t="s">
        <v>11408</v>
      </c>
      <c r="B918" s="1">
        <v>5</v>
      </c>
      <c r="C918" s="1" t="s">
        <v>20013</v>
      </c>
      <c r="D918" s="1" t="s">
        <v>10778</v>
      </c>
      <c r="E918" s="1" t="s">
        <v>11410</v>
      </c>
      <c r="H918" s="1" t="s">
        <v>19297</v>
      </c>
      <c r="J918" s="4" t="str">
        <f ca="1">IFERROR(__xludf.DUMMYFUNCTION("LEFT(INDEX(SPLIT(L918, "" ""), 4), 2)"),"13")</f>
        <v>13</v>
      </c>
      <c r="K918" s="2" t="s">
        <v>18300</v>
      </c>
      <c r="L918" s="1" t="s">
        <v>19297</v>
      </c>
    </row>
    <row r="919" spans="1:12">
      <c r="A919" s="1" t="s">
        <v>6581</v>
      </c>
      <c r="B919" s="1">
        <v>5</v>
      </c>
      <c r="C919" s="1" t="s">
        <v>3086</v>
      </c>
      <c r="D919" s="1" t="s">
        <v>10736</v>
      </c>
      <c r="E919" s="1" t="s">
        <v>20014</v>
      </c>
      <c r="H919" s="1" t="s">
        <v>19297</v>
      </c>
      <c r="J919" s="4" t="str">
        <f ca="1">IFERROR(__xludf.DUMMYFUNCTION("LEFT(INDEX(SPLIT(L919, "" ""), 4), 2)"),"13")</f>
        <v>13</v>
      </c>
      <c r="K919" s="2" t="s">
        <v>18278</v>
      </c>
      <c r="L919" s="1" t="s">
        <v>19297</v>
      </c>
    </row>
    <row r="920" spans="1:12">
      <c r="A920" s="1" t="s">
        <v>11715</v>
      </c>
      <c r="B920" s="1">
        <v>5</v>
      </c>
      <c r="C920" s="1" t="s">
        <v>20015</v>
      </c>
      <c r="D920" s="1" t="s">
        <v>10778</v>
      </c>
      <c r="E920" s="1" t="s">
        <v>11717</v>
      </c>
      <c r="H920" s="1" t="s">
        <v>19297</v>
      </c>
      <c r="J920" s="4" t="str">
        <f ca="1">IFERROR(__xludf.DUMMYFUNCTION("LEFT(INDEX(SPLIT(L920, "" ""), 4), 2)"),"13")</f>
        <v>13</v>
      </c>
      <c r="K920" s="2" t="s">
        <v>18300</v>
      </c>
      <c r="L920" s="1" t="s">
        <v>19297</v>
      </c>
    </row>
    <row r="921" spans="1:12">
      <c r="A921" s="1" t="s">
        <v>11244</v>
      </c>
      <c r="B921" s="1">
        <v>5</v>
      </c>
      <c r="C921" s="1" t="s">
        <v>11245</v>
      </c>
      <c r="D921" s="1" t="s">
        <v>19372</v>
      </c>
      <c r="E921" s="1" t="s">
        <v>11246</v>
      </c>
      <c r="H921" s="1" t="s">
        <v>19297</v>
      </c>
      <c r="J921" s="4" t="str">
        <f ca="1">IFERROR(__xludf.DUMMYFUNCTION("LEFT(INDEX(SPLIT(L921, "" ""), 4), 2)"),"13")</f>
        <v>13</v>
      </c>
      <c r="K921" s="2" t="s">
        <v>18300</v>
      </c>
      <c r="L921" s="1" t="s">
        <v>19297</v>
      </c>
    </row>
    <row r="922" spans="1:12">
      <c r="A922" s="1" t="s">
        <v>11317</v>
      </c>
      <c r="B922" s="1">
        <v>4</v>
      </c>
      <c r="C922" s="1" t="s">
        <v>20016</v>
      </c>
      <c r="D922" s="1" t="s">
        <v>18313</v>
      </c>
      <c r="E922" s="1" t="s">
        <v>11319</v>
      </c>
      <c r="H922" s="1" t="s">
        <v>19297</v>
      </c>
      <c r="J922" s="4" t="str">
        <f ca="1">IFERROR(__xludf.DUMMYFUNCTION("LEFT(INDEX(SPLIT(L922, "" ""), 4), 2)"),"13")</f>
        <v>13</v>
      </c>
      <c r="K922" s="2" t="s">
        <v>18300</v>
      </c>
      <c r="L922" s="1" t="s">
        <v>19297</v>
      </c>
    </row>
    <row r="923" spans="1:12">
      <c r="A923" s="1" t="s">
        <v>11457</v>
      </c>
      <c r="B923" s="1">
        <v>5</v>
      </c>
      <c r="C923" s="1" t="s">
        <v>20017</v>
      </c>
      <c r="D923" s="1" t="s">
        <v>10743</v>
      </c>
      <c r="E923" s="1" t="s">
        <v>11459</v>
      </c>
      <c r="H923" s="1" t="s">
        <v>19297</v>
      </c>
      <c r="J923" s="4" t="str">
        <f ca="1">IFERROR(__xludf.DUMMYFUNCTION("LEFT(INDEX(SPLIT(L923, "" ""), 4), 2)"),"13")</f>
        <v>13</v>
      </c>
      <c r="K923" s="2" t="s">
        <v>18300</v>
      </c>
      <c r="L923" s="1" t="s">
        <v>19297</v>
      </c>
    </row>
    <row r="924" spans="1:12">
      <c r="A924" s="1" t="s">
        <v>10960</v>
      </c>
      <c r="B924" s="1">
        <v>5</v>
      </c>
      <c r="C924" s="1" t="s">
        <v>20018</v>
      </c>
      <c r="D924" s="1" t="s">
        <v>10755</v>
      </c>
      <c r="E924" s="1" t="s">
        <v>10961</v>
      </c>
      <c r="H924" s="1" t="s">
        <v>19297</v>
      </c>
      <c r="J924" s="4" t="str">
        <f ca="1">IFERROR(__xludf.DUMMYFUNCTION("LEFT(INDEX(SPLIT(L924, "" ""), 4), 2)"),"13")</f>
        <v>13</v>
      </c>
      <c r="K924" s="2" t="s">
        <v>18300</v>
      </c>
      <c r="L924" s="1" t="s">
        <v>19297</v>
      </c>
    </row>
    <row r="925" spans="1:12">
      <c r="A925" s="1" t="s">
        <v>10391</v>
      </c>
      <c r="B925" s="1">
        <v>5</v>
      </c>
      <c r="C925" s="1" t="s">
        <v>18322</v>
      </c>
      <c r="D925" s="1" t="s">
        <v>19372</v>
      </c>
      <c r="E925" s="1" t="s">
        <v>20019</v>
      </c>
      <c r="H925" s="1" t="s">
        <v>19297</v>
      </c>
      <c r="J925" s="4" t="str">
        <f ca="1">IFERROR(__xludf.DUMMYFUNCTION("LEFT(INDEX(SPLIT(L925, "" ""), 4), 2)"),"13")</f>
        <v>13</v>
      </c>
      <c r="K925" s="2" t="s">
        <v>18300</v>
      </c>
      <c r="L925" s="1" t="s">
        <v>19297</v>
      </c>
    </row>
    <row r="926" spans="1:12">
      <c r="A926" s="1" t="s">
        <v>18578</v>
      </c>
      <c r="B926" s="1">
        <v>5</v>
      </c>
      <c r="C926" s="1" t="s">
        <v>20020</v>
      </c>
      <c r="D926" s="1" t="s">
        <v>10293</v>
      </c>
      <c r="E926" s="1" t="s">
        <v>12108</v>
      </c>
      <c r="H926" s="1" t="s">
        <v>19297</v>
      </c>
      <c r="J926" s="4" t="str">
        <f ca="1">IFERROR(__xludf.DUMMYFUNCTION("LEFT(INDEX(SPLIT(L926, "" ""), 4), 2)"),"13")</f>
        <v>13</v>
      </c>
      <c r="K926" s="2" t="s">
        <v>18300</v>
      </c>
      <c r="L926" s="1" t="s">
        <v>19297</v>
      </c>
    </row>
    <row r="927" spans="1:12">
      <c r="A927" s="1" t="s">
        <v>20021</v>
      </c>
      <c r="B927" s="1">
        <v>5</v>
      </c>
      <c r="C927" s="1" t="s">
        <v>20022</v>
      </c>
      <c r="D927" s="1" t="s">
        <v>10305</v>
      </c>
      <c r="E927" s="1" t="s">
        <v>20023</v>
      </c>
      <c r="H927" s="1" t="s">
        <v>19297</v>
      </c>
      <c r="J927" s="4" t="str">
        <f ca="1">IFERROR(__xludf.DUMMYFUNCTION("LEFT(INDEX(SPLIT(L927, "" ""), 4), 2)"),"13")</f>
        <v>13</v>
      </c>
      <c r="K927" s="2" t="s">
        <v>18345</v>
      </c>
      <c r="L927" s="1" t="s">
        <v>19297</v>
      </c>
    </row>
    <row r="928" spans="1:12">
      <c r="A928" s="1" t="s">
        <v>20024</v>
      </c>
      <c r="B928" s="1">
        <v>5</v>
      </c>
      <c r="C928" s="1" t="s">
        <v>20025</v>
      </c>
      <c r="D928" s="1" t="s">
        <v>10736</v>
      </c>
      <c r="E928" s="1" t="s">
        <v>20026</v>
      </c>
      <c r="H928" s="1" t="s">
        <v>19297</v>
      </c>
      <c r="J928" s="4" t="str">
        <f ca="1">IFERROR(__xludf.DUMMYFUNCTION("LEFT(INDEX(SPLIT(L928, "" ""), 4), 2)"),"13")</f>
        <v>13</v>
      </c>
      <c r="K928" s="2" t="s">
        <v>18345</v>
      </c>
      <c r="L928" s="1" t="s">
        <v>19297</v>
      </c>
    </row>
    <row r="929" spans="1:12">
      <c r="A929" s="1" t="s">
        <v>11299</v>
      </c>
      <c r="B929" s="1">
        <v>5</v>
      </c>
      <c r="C929" s="1" t="s">
        <v>20027</v>
      </c>
      <c r="D929" s="1" t="s">
        <v>10479</v>
      </c>
      <c r="E929" s="1" t="s">
        <v>11300</v>
      </c>
      <c r="H929" s="1" t="s">
        <v>19297</v>
      </c>
      <c r="J929" s="4" t="str">
        <f ca="1">IFERROR(__xludf.DUMMYFUNCTION("LEFT(INDEX(SPLIT(L929, "" ""), 4), 2)"),"13")</f>
        <v>13</v>
      </c>
      <c r="K929" s="2" t="s">
        <v>18300</v>
      </c>
      <c r="L929" s="1" t="s">
        <v>19297</v>
      </c>
    </row>
    <row r="930" spans="1:12">
      <c r="A930" s="1" t="s">
        <v>11278</v>
      </c>
      <c r="B930" s="1">
        <v>5</v>
      </c>
      <c r="C930" s="1" t="s">
        <v>20028</v>
      </c>
      <c r="D930" s="1" t="s">
        <v>10305</v>
      </c>
      <c r="E930" s="1" t="s">
        <v>11279</v>
      </c>
      <c r="H930" s="1" t="s">
        <v>19297</v>
      </c>
      <c r="J930" s="4" t="str">
        <f ca="1">IFERROR(__xludf.DUMMYFUNCTION("LEFT(INDEX(SPLIT(L930, "" ""), 4), 2)"),"13")</f>
        <v>13</v>
      </c>
      <c r="K930" s="2" t="s">
        <v>18300</v>
      </c>
      <c r="L930" s="1" t="s">
        <v>19297</v>
      </c>
    </row>
    <row r="931" spans="1:12">
      <c r="A931" s="1" t="s">
        <v>11557</v>
      </c>
      <c r="B931" s="1">
        <v>5</v>
      </c>
      <c r="C931" s="1" t="s">
        <v>4</v>
      </c>
      <c r="D931" s="1" t="s">
        <v>19372</v>
      </c>
      <c r="E931" s="1" t="s">
        <v>11558</v>
      </c>
      <c r="H931" s="1" t="s">
        <v>19297</v>
      </c>
      <c r="J931" s="4" t="str">
        <f ca="1">IFERROR(__xludf.DUMMYFUNCTION("LEFT(INDEX(SPLIT(L931, "" ""), 4), 2)"),"13")</f>
        <v>13</v>
      </c>
      <c r="K931" s="2" t="s">
        <v>18300</v>
      </c>
      <c r="L931" s="1" t="s">
        <v>19297</v>
      </c>
    </row>
    <row r="932" spans="1:12">
      <c r="A932" s="1" t="s">
        <v>11666</v>
      </c>
      <c r="B932" s="1">
        <v>5</v>
      </c>
      <c r="C932" s="1" t="s">
        <v>11667</v>
      </c>
      <c r="D932" s="1" t="s">
        <v>19372</v>
      </c>
      <c r="E932" s="1" t="s">
        <v>11668</v>
      </c>
      <c r="H932" s="1" t="s">
        <v>19297</v>
      </c>
      <c r="J932" s="4" t="str">
        <f ca="1">IFERROR(__xludf.DUMMYFUNCTION("LEFT(INDEX(SPLIT(L932, "" ""), 4), 2)"),"13")</f>
        <v>13</v>
      </c>
      <c r="K932" s="2" t="s">
        <v>18300</v>
      </c>
      <c r="L932" s="1" t="s">
        <v>19297</v>
      </c>
    </row>
    <row r="933" spans="1:12">
      <c r="A933" s="1" t="s">
        <v>20029</v>
      </c>
      <c r="B933" s="1">
        <v>5</v>
      </c>
      <c r="C933" s="1" t="s">
        <v>20030</v>
      </c>
      <c r="D933" s="1" t="s">
        <v>19372</v>
      </c>
      <c r="E933" s="1" t="s">
        <v>20031</v>
      </c>
      <c r="H933" s="1" t="s">
        <v>19297</v>
      </c>
      <c r="J933" s="4" t="str">
        <f ca="1">IFERROR(__xludf.DUMMYFUNCTION("LEFT(INDEX(SPLIT(L933, "" ""), 4), 2)"),"13")</f>
        <v>13</v>
      </c>
      <c r="K933" s="2" t="s">
        <v>18345</v>
      </c>
      <c r="L933" s="1" t="s">
        <v>19297</v>
      </c>
    </row>
    <row r="934" spans="1:12">
      <c r="A934" s="1" t="s">
        <v>18398</v>
      </c>
      <c r="B934" s="1">
        <v>5</v>
      </c>
      <c r="C934" s="1" t="s">
        <v>20032</v>
      </c>
      <c r="D934" s="1" t="s">
        <v>19372</v>
      </c>
      <c r="E934" s="1" t="s">
        <v>20033</v>
      </c>
      <c r="H934" s="1" t="s">
        <v>19297</v>
      </c>
      <c r="J934" s="4" t="str">
        <f ca="1">IFERROR(__xludf.DUMMYFUNCTION("LEFT(INDEX(SPLIT(L934, "" ""), 4), 2)"),"13")</f>
        <v>13</v>
      </c>
      <c r="K934" s="2" t="s">
        <v>18401</v>
      </c>
      <c r="L934" s="1" t="s">
        <v>19297</v>
      </c>
    </row>
    <row r="935" spans="1:12">
      <c r="A935" s="1" t="s">
        <v>11086</v>
      </c>
      <c r="B935" s="1">
        <v>5</v>
      </c>
      <c r="C935" s="1" t="s">
        <v>20034</v>
      </c>
      <c r="D935" s="1" t="s">
        <v>10288</v>
      </c>
      <c r="E935" s="1" t="s">
        <v>20035</v>
      </c>
      <c r="H935" s="1" t="s">
        <v>19297</v>
      </c>
      <c r="J935" s="4" t="str">
        <f ca="1">IFERROR(__xludf.DUMMYFUNCTION("LEFT(INDEX(SPLIT(L935, "" ""), 4), 2)"),"13")</f>
        <v>13</v>
      </c>
      <c r="K935" s="2" t="s">
        <v>18300</v>
      </c>
      <c r="L935" s="1" t="s">
        <v>19297</v>
      </c>
    </row>
    <row r="936" spans="1:12">
      <c r="A936" s="1" t="s">
        <v>10990</v>
      </c>
      <c r="B936" s="1">
        <v>5</v>
      </c>
      <c r="C936" s="1" t="s">
        <v>19839</v>
      </c>
      <c r="D936" s="1" t="s">
        <v>10293</v>
      </c>
      <c r="E936" s="1" t="s">
        <v>10992</v>
      </c>
      <c r="H936" s="1" t="s">
        <v>19297</v>
      </c>
      <c r="J936" s="4" t="str">
        <f ca="1">IFERROR(__xludf.DUMMYFUNCTION("LEFT(INDEX(SPLIT(L936, "" ""), 4), 2)"),"13")</f>
        <v>13</v>
      </c>
      <c r="K936" s="2" t="s">
        <v>18300</v>
      </c>
      <c r="L936" s="1" t="s">
        <v>19297</v>
      </c>
    </row>
    <row r="937" spans="1:12">
      <c r="A937" s="1" t="s">
        <v>11186</v>
      </c>
      <c r="B937" s="1">
        <v>5</v>
      </c>
      <c r="C937" s="1" t="s">
        <v>20036</v>
      </c>
      <c r="D937" s="1" t="s">
        <v>10778</v>
      </c>
      <c r="E937" s="1" t="s">
        <v>11188</v>
      </c>
      <c r="H937" s="1" t="s">
        <v>19297</v>
      </c>
      <c r="J937" s="4" t="str">
        <f ca="1">IFERROR(__xludf.DUMMYFUNCTION("LEFT(INDEX(SPLIT(L937, "" ""), 4), 2)"),"13")</f>
        <v>13</v>
      </c>
      <c r="K937" s="2" t="s">
        <v>18300</v>
      </c>
      <c r="L937" s="1" t="s">
        <v>19297</v>
      </c>
    </row>
    <row r="938" spans="1:12">
      <c r="A938" s="1" t="s">
        <v>11494</v>
      </c>
      <c r="B938" s="1">
        <v>5</v>
      </c>
      <c r="C938" s="1" t="s">
        <v>20037</v>
      </c>
      <c r="D938" s="1" t="s">
        <v>19372</v>
      </c>
      <c r="E938" s="1" t="s">
        <v>11496</v>
      </c>
      <c r="H938" s="1" t="s">
        <v>19297</v>
      </c>
      <c r="J938" s="4" t="str">
        <f ca="1">IFERROR(__xludf.DUMMYFUNCTION("LEFT(INDEX(SPLIT(L938, "" ""), 4), 2)"),"13")</f>
        <v>13</v>
      </c>
      <c r="K938" s="2" t="s">
        <v>18300</v>
      </c>
      <c r="L938" s="1" t="s">
        <v>19297</v>
      </c>
    </row>
    <row r="939" spans="1:12">
      <c r="A939" s="1" t="s">
        <v>522</v>
      </c>
      <c r="B939" s="1">
        <v>5</v>
      </c>
      <c r="C939" s="1" t="s">
        <v>20038</v>
      </c>
      <c r="D939" s="1" t="s">
        <v>10288</v>
      </c>
      <c r="E939" s="1" t="s">
        <v>11348</v>
      </c>
      <c r="H939" s="1" t="s">
        <v>19297</v>
      </c>
      <c r="J939" s="4" t="str">
        <f ca="1">IFERROR(__xludf.DUMMYFUNCTION("LEFT(INDEX(SPLIT(L939, "" ""), 4), 2)"),"13")</f>
        <v>13</v>
      </c>
      <c r="K939" s="2" t="s">
        <v>18300</v>
      </c>
      <c r="L939" s="1" t="s">
        <v>19297</v>
      </c>
    </row>
    <row r="940" spans="1:12">
      <c r="A940" s="1" t="s">
        <v>11569</v>
      </c>
      <c r="B940" s="1">
        <v>5</v>
      </c>
      <c r="C940" s="1" t="s">
        <v>11570</v>
      </c>
      <c r="D940" s="1" t="s">
        <v>19372</v>
      </c>
      <c r="E940" s="1" t="s">
        <v>11571</v>
      </c>
      <c r="H940" s="1" t="s">
        <v>19297</v>
      </c>
      <c r="J940" s="4" t="str">
        <f ca="1">IFERROR(__xludf.DUMMYFUNCTION("LEFT(INDEX(SPLIT(L940, "" ""), 4), 2)"),"13")</f>
        <v>13</v>
      </c>
      <c r="K940" s="2" t="s">
        <v>18300</v>
      </c>
      <c r="L940" s="1" t="s">
        <v>19297</v>
      </c>
    </row>
    <row r="941" spans="1:12">
      <c r="A941" s="1" t="s">
        <v>20039</v>
      </c>
      <c r="B941" s="1">
        <v>5</v>
      </c>
      <c r="C941" s="1" t="s">
        <v>20040</v>
      </c>
      <c r="D941" s="1" t="s">
        <v>19372</v>
      </c>
      <c r="E941" s="1" t="s">
        <v>20041</v>
      </c>
      <c r="H941" s="1" t="s">
        <v>19297</v>
      </c>
      <c r="J941" s="4" t="str">
        <f ca="1">IFERROR(__xludf.DUMMYFUNCTION("LEFT(INDEX(SPLIT(L941, "" ""), 4), 2)"),"13")</f>
        <v>13</v>
      </c>
      <c r="K941" s="2" t="s">
        <v>19399</v>
      </c>
      <c r="L941" s="1" t="s">
        <v>19297</v>
      </c>
    </row>
    <row r="942" spans="1:12">
      <c r="A942" s="1" t="s">
        <v>3659</v>
      </c>
      <c r="B942" s="1">
        <v>5</v>
      </c>
      <c r="C942" s="1" t="s">
        <v>20042</v>
      </c>
      <c r="D942" s="1" t="s">
        <v>19372</v>
      </c>
      <c r="E942" s="1" t="s">
        <v>20043</v>
      </c>
      <c r="H942" s="1" t="s">
        <v>19297</v>
      </c>
      <c r="J942" s="4" t="str">
        <f ca="1">IFERROR(__xludf.DUMMYFUNCTION("LEFT(INDEX(SPLIT(L942, "" ""), 4), 2)"),"13")</f>
        <v>13</v>
      </c>
      <c r="K942" s="2" t="s">
        <v>20044</v>
      </c>
      <c r="L942" s="1" t="s">
        <v>19297</v>
      </c>
    </row>
    <row r="943" spans="1:12">
      <c r="A943" s="1" t="s">
        <v>11371</v>
      </c>
      <c r="B943" s="1">
        <v>5</v>
      </c>
      <c r="C943" s="1" t="s">
        <v>20045</v>
      </c>
      <c r="D943" s="1" t="s">
        <v>10288</v>
      </c>
      <c r="E943" s="1" t="s">
        <v>11373</v>
      </c>
      <c r="H943" s="1" t="s">
        <v>19297</v>
      </c>
      <c r="J943" s="4" t="str">
        <f ca="1">IFERROR(__xludf.DUMMYFUNCTION("LEFT(INDEX(SPLIT(L943, "" ""), 4), 2)"),"13")</f>
        <v>13</v>
      </c>
      <c r="K943" s="2" t="s">
        <v>18300</v>
      </c>
      <c r="L943" s="1" t="s">
        <v>19297</v>
      </c>
    </row>
    <row r="944" spans="1:12">
      <c r="A944" s="1" t="s">
        <v>1548</v>
      </c>
      <c r="B944" s="1">
        <v>5</v>
      </c>
      <c r="C944" s="1" t="s">
        <v>20046</v>
      </c>
      <c r="D944" s="1" t="s">
        <v>10743</v>
      </c>
      <c r="E944" s="1" t="s">
        <v>11203</v>
      </c>
      <c r="H944" s="1" t="s">
        <v>19297</v>
      </c>
      <c r="J944" s="4" t="str">
        <f ca="1">IFERROR(__xludf.DUMMYFUNCTION("LEFT(INDEX(SPLIT(L944, "" ""), 4), 2)"),"13")</f>
        <v>13</v>
      </c>
      <c r="K944" s="2" t="s">
        <v>18300</v>
      </c>
      <c r="L944" s="1" t="s">
        <v>19297</v>
      </c>
    </row>
    <row r="945" spans="1:12">
      <c r="A945" s="1" t="s">
        <v>10760</v>
      </c>
      <c r="B945" s="1">
        <v>5</v>
      </c>
      <c r="C945" s="1" t="s">
        <v>20047</v>
      </c>
      <c r="D945" s="1" t="s">
        <v>10288</v>
      </c>
      <c r="E945" s="1" t="s">
        <v>10762</v>
      </c>
      <c r="H945" s="1" t="s">
        <v>19297</v>
      </c>
      <c r="J945" s="4" t="str">
        <f ca="1">IFERROR(__xludf.DUMMYFUNCTION("LEFT(INDEX(SPLIT(L945, "" ""), 4), 2)"),"13")</f>
        <v>13</v>
      </c>
      <c r="K945" s="2" t="s">
        <v>18300</v>
      </c>
      <c r="L945" s="1" t="s">
        <v>19297</v>
      </c>
    </row>
    <row r="946" spans="1:12">
      <c r="A946" s="1" t="s">
        <v>10895</v>
      </c>
      <c r="B946" s="1">
        <v>5</v>
      </c>
      <c r="C946" s="1" t="s">
        <v>18322</v>
      </c>
      <c r="D946" s="1" t="s">
        <v>10347</v>
      </c>
      <c r="E946" s="1" t="s">
        <v>10896</v>
      </c>
      <c r="H946" s="1" t="s">
        <v>19297</v>
      </c>
      <c r="J946" s="4" t="str">
        <f ca="1">IFERROR(__xludf.DUMMYFUNCTION("LEFT(INDEX(SPLIT(L946, "" ""), 4), 2)"),"13")</f>
        <v>13</v>
      </c>
      <c r="K946" s="2" t="s">
        <v>18300</v>
      </c>
      <c r="L946" s="1" t="s">
        <v>19297</v>
      </c>
    </row>
    <row r="947" spans="1:12">
      <c r="A947" s="1" t="s">
        <v>10748</v>
      </c>
      <c r="B947" s="1">
        <v>5</v>
      </c>
      <c r="C947" s="1" t="s">
        <v>20048</v>
      </c>
      <c r="D947" s="1" t="s">
        <v>10736</v>
      </c>
      <c r="E947" s="1" t="s">
        <v>10750</v>
      </c>
      <c r="H947" s="1" t="s">
        <v>19297</v>
      </c>
      <c r="J947" s="4" t="str">
        <f ca="1">IFERROR(__xludf.DUMMYFUNCTION("LEFT(INDEX(SPLIT(L947, "" ""), 4), 2)"),"13")</f>
        <v>13</v>
      </c>
      <c r="K947" s="2" t="s">
        <v>18300</v>
      </c>
      <c r="L947" s="1" t="s">
        <v>19297</v>
      </c>
    </row>
    <row r="948" spans="1:12">
      <c r="A948" s="1" t="s">
        <v>11513</v>
      </c>
      <c r="B948" s="1">
        <v>5</v>
      </c>
      <c r="C948" s="1" t="s">
        <v>11514</v>
      </c>
      <c r="D948" s="1" t="s">
        <v>19372</v>
      </c>
      <c r="E948" s="1" t="s">
        <v>11515</v>
      </c>
      <c r="H948" s="1" t="s">
        <v>19297</v>
      </c>
      <c r="J948" s="4" t="str">
        <f ca="1">IFERROR(__xludf.DUMMYFUNCTION("LEFT(INDEX(SPLIT(L948, "" ""), 4), 2)"),"13")</f>
        <v>13</v>
      </c>
      <c r="K948" s="2" t="s">
        <v>18300</v>
      </c>
      <c r="L948" s="1" t="s">
        <v>19297</v>
      </c>
    </row>
    <row r="949" spans="1:12">
      <c r="A949" s="1" t="s">
        <v>20049</v>
      </c>
      <c r="B949" s="1">
        <v>5</v>
      </c>
      <c r="C949" s="1" t="s">
        <v>7728</v>
      </c>
      <c r="D949" s="1" t="s">
        <v>10736</v>
      </c>
      <c r="E949" s="1" t="s">
        <v>20050</v>
      </c>
      <c r="H949" s="1" t="s">
        <v>19297</v>
      </c>
      <c r="J949" s="4" t="str">
        <f ca="1">IFERROR(__xludf.DUMMYFUNCTION("LEFT(INDEX(SPLIT(L949, "" ""), 4), 2)"),"13")</f>
        <v>13</v>
      </c>
      <c r="K949" s="2" t="s">
        <v>18278</v>
      </c>
      <c r="L949" s="1" t="s">
        <v>19297</v>
      </c>
    </row>
    <row r="950" spans="1:12">
      <c r="A950" s="1" t="s">
        <v>11019</v>
      </c>
      <c r="B950" s="1">
        <v>5</v>
      </c>
      <c r="C950" s="1" t="s">
        <v>20051</v>
      </c>
      <c r="D950" s="1" t="s">
        <v>10293</v>
      </c>
      <c r="E950" s="1" t="s">
        <v>11021</v>
      </c>
      <c r="H950" s="1" t="s">
        <v>19297</v>
      </c>
      <c r="J950" s="4" t="str">
        <f ca="1">IFERROR(__xludf.DUMMYFUNCTION("LEFT(INDEX(SPLIT(L950, "" ""), 4), 2)"),"13")</f>
        <v>13</v>
      </c>
      <c r="K950" s="2" t="s">
        <v>18300</v>
      </c>
      <c r="L950" s="1" t="s">
        <v>19297</v>
      </c>
    </row>
    <row r="951" spans="1:12">
      <c r="A951" s="1" t="s">
        <v>11499</v>
      </c>
      <c r="B951" s="1">
        <v>5</v>
      </c>
      <c r="C951" s="1" t="s">
        <v>19658</v>
      </c>
      <c r="D951" s="1" t="s">
        <v>10755</v>
      </c>
      <c r="E951" s="1" t="s">
        <v>11500</v>
      </c>
      <c r="H951" s="1" t="s">
        <v>19297</v>
      </c>
      <c r="J951" s="4" t="str">
        <f ca="1">IFERROR(__xludf.DUMMYFUNCTION("LEFT(INDEX(SPLIT(L951, "" ""), 4), 2)"),"13")</f>
        <v>13</v>
      </c>
      <c r="K951" s="2" t="s">
        <v>18300</v>
      </c>
      <c r="L951" s="1" t="s">
        <v>19297</v>
      </c>
    </row>
    <row r="952" spans="1:12">
      <c r="A952" s="1" t="s">
        <v>11528</v>
      </c>
      <c r="B952" s="1">
        <v>5</v>
      </c>
      <c r="C952" s="1" t="s">
        <v>20052</v>
      </c>
      <c r="D952" s="1" t="s">
        <v>19372</v>
      </c>
      <c r="E952" s="1" t="s">
        <v>11530</v>
      </c>
      <c r="H952" s="1" t="s">
        <v>19297</v>
      </c>
      <c r="J952" s="4" t="str">
        <f ca="1">IFERROR(__xludf.DUMMYFUNCTION("LEFT(INDEX(SPLIT(L952, "" ""), 4), 2)"),"13")</f>
        <v>13</v>
      </c>
      <c r="K952" s="2" t="s">
        <v>18300</v>
      </c>
      <c r="L952" s="1" t="s">
        <v>19297</v>
      </c>
    </row>
    <row r="953" spans="1:12">
      <c r="A953" s="1" t="s">
        <v>10735</v>
      </c>
      <c r="B953" s="1">
        <v>5</v>
      </c>
      <c r="C953" s="1" t="s">
        <v>20053</v>
      </c>
      <c r="D953" s="1" t="s">
        <v>10755</v>
      </c>
      <c r="E953" s="1" t="s">
        <v>10737</v>
      </c>
      <c r="H953" s="1" t="s">
        <v>19297</v>
      </c>
      <c r="J953" s="4" t="str">
        <f ca="1">IFERROR(__xludf.DUMMYFUNCTION("LEFT(INDEX(SPLIT(L953, "" ""), 4), 2)"),"13")</f>
        <v>13</v>
      </c>
      <c r="K953" s="2" t="s">
        <v>18300</v>
      </c>
      <c r="L953" s="1" t="s">
        <v>19297</v>
      </c>
    </row>
    <row r="954" spans="1:12">
      <c r="A954" s="1" t="s">
        <v>11069</v>
      </c>
      <c r="B954" s="1">
        <v>5</v>
      </c>
      <c r="C954" s="1" t="s">
        <v>20054</v>
      </c>
      <c r="D954" s="1" t="s">
        <v>10288</v>
      </c>
      <c r="E954" s="1" t="s">
        <v>11070</v>
      </c>
      <c r="H954" s="1" t="s">
        <v>19297</v>
      </c>
      <c r="J954" s="4" t="str">
        <f ca="1">IFERROR(__xludf.DUMMYFUNCTION("LEFT(INDEX(SPLIT(L954, "" ""), 4), 2)"),"13")</f>
        <v>13</v>
      </c>
      <c r="K954" s="2" t="s">
        <v>18300</v>
      </c>
      <c r="L954" s="1" t="s">
        <v>19297</v>
      </c>
    </row>
    <row r="955" spans="1:12">
      <c r="A955" s="1" t="s">
        <v>11718</v>
      </c>
      <c r="B955" s="1">
        <v>5</v>
      </c>
      <c r="C955" s="1" t="s">
        <v>20055</v>
      </c>
      <c r="D955" s="1" t="s">
        <v>10743</v>
      </c>
      <c r="E955" s="1" t="s">
        <v>11720</v>
      </c>
      <c r="H955" s="1" t="s">
        <v>19297</v>
      </c>
      <c r="J955" s="4" t="str">
        <f ca="1">IFERROR(__xludf.DUMMYFUNCTION("LEFT(INDEX(SPLIT(L955, "" ""), 4), 2)"),"13")</f>
        <v>13</v>
      </c>
      <c r="K955" s="2" t="s">
        <v>18300</v>
      </c>
      <c r="L955" s="1" t="s">
        <v>19297</v>
      </c>
    </row>
    <row r="956" spans="1:12">
      <c r="A956" s="1" t="s">
        <v>11713</v>
      </c>
      <c r="B956" s="1">
        <v>5</v>
      </c>
      <c r="C956" s="1" t="s">
        <v>19658</v>
      </c>
      <c r="D956" s="1" t="s">
        <v>10288</v>
      </c>
      <c r="E956" s="1" t="s">
        <v>11714</v>
      </c>
      <c r="H956" s="1" t="s">
        <v>19297</v>
      </c>
      <c r="J956" s="4" t="str">
        <f ca="1">IFERROR(__xludf.DUMMYFUNCTION("LEFT(INDEX(SPLIT(L956, "" ""), 4), 2)"),"13")</f>
        <v>13</v>
      </c>
      <c r="K956" s="2" t="s">
        <v>18300</v>
      </c>
      <c r="L956" s="1" t="s">
        <v>19297</v>
      </c>
    </row>
    <row r="957" spans="1:12">
      <c r="A957" s="1" t="s">
        <v>715</v>
      </c>
      <c r="B957" s="1">
        <v>5</v>
      </c>
      <c r="C957" s="1" t="s">
        <v>18767</v>
      </c>
      <c r="D957" s="1" t="s">
        <v>10736</v>
      </c>
      <c r="E957" s="1" t="s">
        <v>11487</v>
      </c>
      <c r="H957" s="1" t="s">
        <v>19297</v>
      </c>
      <c r="J957" s="4" t="str">
        <f ca="1">IFERROR(__xludf.DUMMYFUNCTION("LEFT(INDEX(SPLIT(L957, "" ""), 4), 2)"),"13")</f>
        <v>13</v>
      </c>
      <c r="K957" s="2" t="s">
        <v>18300</v>
      </c>
      <c r="L957" s="1" t="s">
        <v>19297</v>
      </c>
    </row>
    <row r="958" spans="1:12">
      <c r="A958" s="1" t="s">
        <v>10459</v>
      </c>
      <c r="B958" s="1">
        <v>5</v>
      </c>
      <c r="C958" s="1" t="s">
        <v>18547</v>
      </c>
      <c r="D958" s="1" t="s">
        <v>10300</v>
      </c>
      <c r="E958" s="1" t="s">
        <v>11196</v>
      </c>
      <c r="H958" s="1" t="s">
        <v>19297</v>
      </c>
      <c r="J958" s="4" t="str">
        <f ca="1">IFERROR(__xludf.DUMMYFUNCTION("LEFT(INDEX(SPLIT(L958, "" ""), 4), 2)"),"13")</f>
        <v>13</v>
      </c>
      <c r="K958" s="2" t="s">
        <v>18300</v>
      </c>
      <c r="L958" s="1" t="s">
        <v>19297</v>
      </c>
    </row>
    <row r="959" spans="1:12">
      <c r="A959" s="1" t="s">
        <v>11213</v>
      </c>
      <c r="B959" s="1">
        <v>5</v>
      </c>
      <c r="C959" s="1" t="s">
        <v>20056</v>
      </c>
      <c r="D959" s="1" t="s">
        <v>10743</v>
      </c>
      <c r="E959" s="1" t="s">
        <v>11215</v>
      </c>
      <c r="H959" s="1" t="s">
        <v>19297</v>
      </c>
      <c r="J959" s="4" t="str">
        <f ca="1">IFERROR(__xludf.DUMMYFUNCTION("LEFT(INDEX(SPLIT(L959, "" ""), 4), 2)"),"13")</f>
        <v>13</v>
      </c>
      <c r="K959" s="2" t="s">
        <v>18300</v>
      </c>
      <c r="L959" s="1" t="s">
        <v>19297</v>
      </c>
    </row>
    <row r="960" spans="1:12">
      <c r="A960" s="1" t="s">
        <v>20057</v>
      </c>
      <c r="B960" s="1">
        <v>5</v>
      </c>
      <c r="C960" s="1" t="s">
        <v>20058</v>
      </c>
      <c r="D960" s="1" t="s">
        <v>19372</v>
      </c>
      <c r="E960" s="1" t="s">
        <v>20059</v>
      </c>
      <c r="H960" s="1" t="s">
        <v>19297</v>
      </c>
      <c r="J960" s="4" t="str">
        <f ca="1">IFERROR(__xludf.DUMMYFUNCTION("LEFT(INDEX(SPLIT(L960, "" ""), 4), 2)"),"13")</f>
        <v>13</v>
      </c>
      <c r="K960" s="2" t="s">
        <v>19399</v>
      </c>
      <c r="L960" s="1" t="s">
        <v>19297</v>
      </c>
    </row>
    <row r="961" spans="1:12">
      <c r="A961" s="1" t="s">
        <v>20060</v>
      </c>
      <c r="B961" s="1">
        <v>5</v>
      </c>
      <c r="C961" s="1" t="s">
        <v>7779</v>
      </c>
      <c r="D961" s="1" t="s">
        <v>19372</v>
      </c>
      <c r="E961" s="1" t="s">
        <v>20061</v>
      </c>
      <c r="H961" s="1" t="s">
        <v>19297</v>
      </c>
      <c r="J961" s="4" t="str">
        <f ca="1">IFERROR(__xludf.DUMMYFUNCTION("LEFT(INDEX(SPLIT(L961, "" ""), 4), 2)"),"13")</f>
        <v>13</v>
      </c>
      <c r="K961" s="2" t="s">
        <v>18278</v>
      </c>
      <c r="L961" s="1" t="s">
        <v>19297</v>
      </c>
    </row>
    <row r="962" spans="1:12">
      <c r="A962" s="1" t="s">
        <v>11257</v>
      </c>
      <c r="B962" s="1">
        <v>5</v>
      </c>
      <c r="C962" s="1" t="s">
        <v>20062</v>
      </c>
      <c r="D962" s="1" t="s">
        <v>10736</v>
      </c>
      <c r="E962" s="1" t="s">
        <v>11258</v>
      </c>
      <c r="H962" s="1" t="s">
        <v>19297</v>
      </c>
      <c r="J962" s="4" t="str">
        <f ca="1">IFERROR(__xludf.DUMMYFUNCTION("LEFT(INDEX(SPLIT(L962, "" ""), 4), 2)"),"13")</f>
        <v>13</v>
      </c>
      <c r="K962" s="2" t="s">
        <v>18300</v>
      </c>
      <c r="L962" s="1" t="s">
        <v>19297</v>
      </c>
    </row>
    <row r="963" spans="1:12">
      <c r="A963" s="1" t="s">
        <v>11251</v>
      </c>
      <c r="B963" s="1">
        <v>5</v>
      </c>
      <c r="C963" s="1" t="s">
        <v>20063</v>
      </c>
      <c r="D963" s="1" t="s">
        <v>19372</v>
      </c>
      <c r="E963" s="1" t="s">
        <v>11253</v>
      </c>
      <c r="H963" s="1" t="s">
        <v>19297</v>
      </c>
      <c r="J963" s="4" t="str">
        <f ca="1">IFERROR(__xludf.DUMMYFUNCTION("LEFT(INDEX(SPLIT(L963, "" ""), 4), 2)"),"13")</f>
        <v>13</v>
      </c>
      <c r="K963" s="2" t="s">
        <v>18300</v>
      </c>
      <c r="L963" s="1" t="s">
        <v>19297</v>
      </c>
    </row>
    <row r="964" spans="1:12">
      <c r="A964" s="1" t="s">
        <v>11307</v>
      </c>
      <c r="B964" s="1">
        <v>5</v>
      </c>
      <c r="C964" s="1" t="s">
        <v>19889</v>
      </c>
      <c r="D964" s="1" t="s">
        <v>10293</v>
      </c>
      <c r="E964" s="1" t="s">
        <v>11308</v>
      </c>
      <c r="H964" s="1" t="s">
        <v>19297</v>
      </c>
      <c r="J964" s="4" t="str">
        <f ca="1">IFERROR(__xludf.DUMMYFUNCTION("LEFT(INDEX(SPLIT(L964, "" ""), 4), 2)"),"13")</f>
        <v>13</v>
      </c>
      <c r="K964" s="2" t="s">
        <v>18300</v>
      </c>
      <c r="L964" s="1" t="s">
        <v>19297</v>
      </c>
    </row>
    <row r="965" spans="1:12">
      <c r="A965" s="1" t="s">
        <v>11216</v>
      </c>
      <c r="B965" s="1">
        <v>5</v>
      </c>
      <c r="C965" s="1" t="s">
        <v>20064</v>
      </c>
      <c r="D965" s="1" t="s">
        <v>10755</v>
      </c>
      <c r="E965" s="1" t="s">
        <v>11218</v>
      </c>
      <c r="H965" s="1" t="s">
        <v>19297</v>
      </c>
      <c r="J965" s="4" t="str">
        <f ca="1">IFERROR(__xludf.DUMMYFUNCTION("LEFT(INDEX(SPLIT(L965, "" ""), 4), 2)"),"13")</f>
        <v>13</v>
      </c>
      <c r="K965" s="2" t="s">
        <v>18300</v>
      </c>
      <c r="L965" s="1" t="s">
        <v>19297</v>
      </c>
    </row>
    <row r="966" spans="1:12">
      <c r="A966" s="1" t="s">
        <v>578</v>
      </c>
      <c r="B966" s="1">
        <v>5</v>
      </c>
      <c r="C966" s="1" t="s">
        <v>19889</v>
      </c>
      <c r="D966" s="1" t="s">
        <v>10347</v>
      </c>
      <c r="E966" s="1" t="s">
        <v>10847</v>
      </c>
      <c r="H966" s="1" t="s">
        <v>19297</v>
      </c>
      <c r="J966" s="4" t="str">
        <f ca="1">IFERROR(__xludf.DUMMYFUNCTION("LEFT(INDEX(SPLIT(L966, "" ""), 4), 2)"),"13")</f>
        <v>13</v>
      </c>
      <c r="K966" s="2" t="s">
        <v>18300</v>
      </c>
      <c r="L966" s="1" t="s">
        <v>19297</v>
      </c>
    </row>
    <row r="967" spans="1:12">
      <c r="A967" s="1" t="s">
        <v>11234</v>
      </c>
      <c r="B967" s="1">
        <v>5</v>
      </c>
      <c r="C967" s="1" t="s">
        <v>19846</v>
      </c>
      <c r="D967" s="1" t="s">
        <v>10755</v>
      </c>
      <c r="E967" s="1" t="s">
        <v>11235</v>
      </c>
      <c r="H967" s="1" t="s">
        <v>19297</v>
      </c>
      <c r="J967" s="4" t="str">
        <f ca="1">IFERROR(__xludf.DUMMYFUNCTION("LEFT(INDEX(SPLIT(L967, "" ""), 4), 2)"),"13")</f>
        <v>13</v>
      </c>
      <c r="K967" s="2" t="s">
        <v>18300</v>
      </c>
      <c r="L967" s="1" t="s">
        <v>19297</v>
      </c>
    </row>
    <row r="968" spans="1:12">
      <c r="A968" s="1" t="s">
        <v>20065</v>
      </c>
      <c r="B968" s="1">
        <v>5</v>
      </c>
      <c r="C968" s="1" t="s">
        <v>20066</v>
      </c>
      <c r="D968" s="1" t="s">
        <v>19372</v>
      </c>
      <c r="E968" s="1" t="s">
        <v>20067</v>
      </c>
      <c r="H968" s="1" t="s">
        <v>19297</v>
      </c>
      <c r="J968" s="4" t="str">
        <f ca="1">IFERROR(__xludf.DUMMYFUNCTION("LEFT(INDEX(SPLIT(L968, "" ""), 4), 2)"),"13")</f>
        <v>13</v>
      </c>
      <c r="K968" s="2" t="s">
        <v>18345</v>
      </c>
      <c r="L968" s="1" t="s">
        <v>19297</v>
      </c>
    </row>
    <row r="969" spans="1:12">
      <c r="A969" s="1" t="s">
        <v>11242</v>
      </c>
      <c r="B969" s="1">
        <v>5</v>
      </c>
      <c r="C969" s="1" t="s">
        <v>20018</v>
      </c>
      <c r="D969" s="1" t="s">
        <v>19372</v>
      </c>
      <c r="E969" s="1" t="s">
        <v>20068</v>
      </c>
      <c r="H969" s="1" t="s">
        <v>19297</v>
      </c>
      <c r="J969" s="4" t="str">
        <f ca="1">IFERROR(__xludf.DUMMYFUNCTION("LEFT(INDEX(SPLIT(L969, "" ""), 4), 2)"),"13")</f>
        <v>13</v>
      </c>
      <c r="K969" s="2" t="s">
        <v>18300</v>
      </c>
      <c r="L969" s="1" t="s">
        <v>19297</v>
      </c>
    </row>
    <row r="970" spans="1:12">
      <c r="A970" s="1" t="s">
        <v>11149</v>
      </c>
      <c r="B970" s="1">
        <v>5</v>
      </c>
      <c r="C970" s="1" t="s">
        <v>20069</v>
      </c>
      <c r="D970" s="1" t="s">
        <v>10347</v>
      </c>
      <c r="E970" s="1" t="s">
        <v>11151</v>
      </c>
      <c r="H970" s="1" t="s">
        <v>19297</v>
      </c>
      <c r="J970" s="4" t="str">
        <f ca="1">IFERROR(__xludf.DUMMYFUNCTION("LEFT(INDEX(SPLIT(L970, "" ""), 4), 2)"),"13")</f>
        <v>13</v>
      </c>
      <c r="K970" s="2" t="s">
        <v>18300</v>
      </c>
      <c r="L970" s="1" t="s">
        <v>19297</v>
      </c>
    </row>
    <row r="971" spans="1:12">
      <c r="A971" s="1" t="s">
        <v>11242</v>
      </c>
      <c r="B971" s="1">
        <v>5</v>
      </c>
      <c r="C971" s="1" t="s">
        <v>18627</v>
      </c>
      <c r="D971" s="1" t="s">
        <v>19372</v>
      </c>
      <c r="E971" s="1" t="s">
        <v>11243</v>
      </c>
      <c r="H971" s="1" t="s">
        <v>19297</v>
      </c>
      <c r="J971" s="4" t="str">
        <f ca="1">IFERROR(__xludf.DUMMYFUNCTION("LEFT(INDEX(SPLIT(L971, "" ""), 4), 2)"),"13")</f>
        <v>13</v>
      </c>
      <c r="K971" s="2" t="s">
        <v>18300</v>
      </c>
      <c r="L971" s="1" t="s">
        <v>19297</v>
      </c>
    </row>
    <row r="972" spans="1:12">
      <c r="A972" s="1" t="s">
        <v>20070</v>
      </c>
      <c r="B972" s="1">
        <v>5</v>
      </c>
      <c r="C972" s="1" t="s">
        <v>20071</v>
      </c>
      <c r="D972" s="1" t="s">
        <v>19372</v>
      </c>
      <c r="E972" s="1" t="s">
        <v>20071</v>
      </c>
      <c r="H972" s="1" t="s">
        <v>19297</v>
      </c>
      <c r="J972" s="4" t="str">
        <f ca="1">IFERROR(__xludf.DUMMYFUNCTION("LEFT(INDEX(SPLIT(L972, "" ""), 4), 2)"),"13")</f>
        <v>13</v>
      </c>
      <c r="K972" s="2" t="s">
        <v>18637</v>
      </c>
      <c r="L972" s="1" t="s">
        <v>19297</v>
      </c>
    </row>
    <row r="973" spans="1:12">
      <c r="A973" s="1" t="s">
        <v>11554</v>
      </c>
      <c r="B973" s="1">
        <v>5</v>
      </c>
      <c r="C973" s="1" t="s">
        <v>11555</v>
      </c>
      <c r="D973" s="1" t="s">
        <v>19372</v>
      </c>
      <c r="E973" s="1" t="s">
        <v>20072</v>
      </c>
      <c r="H973" s="1" t="s">
        <v>19297</v>
      </c>
      <c r="J973" s="4" t="str">
        <f ca="1">IFERROR(__xludf.DUMMYFUNCTION("LEFT(INDEX(SPLIT(L973, "" ""), 4), 2)"),"13")</f>
        <v>13</v>
      </c>
      <c r="K973" s="2" t="s">
        <v>18300</v>
      </c>
      <c r="L973" s="1" t="s">
        <v>19297</v>
      </c>
    </row>
    <row r="974" spans="1:12">
      <c r="A974" s="1" t="s">
        <v>20073</v>
      </c>
      <c r="B974" s="1">
        <v>5</v>
      </c>
      <c r="C974" s="1" t="s">
        <v>20074</v>
      </c>
      <c r="D974" s="1" t="s">
        <v>10347</v>
      </c>
      <c r="E974" s="1" t="s">
        <v>20075</v>
      </c>
      <c r="H974" s="1" t="s">
        <v>19297</v>
      </c>
      <c r="J974" s="4" t="str">
        <f ca="1">IFERROR(__xludf.DUMMYFUNCTION("LEFT(INDEX(SPLIT(L974, "" ""), 4), 2)"),"13")</f>
        <v>13</v>
      </c>
      <c r="K974" s="2" t="s">
        <v>18345</v>
      </c>
      <c r="L974" s="1" t="s">
        <v>19297</v>
      </c>
    </row>
    <row r="975" spans="1:12">
      <c r="A975" s="1" t="s">
        <v>11511</v>
      </c>
      <c r="B975" s="1">
        <v>5</v>
      </c>
      <c r="C975" s="1" t="s">
        <v>20076</v>
      </c>
      <c r="D975" s="1" t="s">
        <v>10755</v>
      </c>
      <c r="E975" s="1" t="s">
        <v>11512</v>
      </c>
      <c r="H975" s="1" t="s">
        <v>19297</v>
      </c>
      <c r="J975" s="4" t="str">
        <f ca="1">IFERROR(__xludf.DUMMYFUNCTION("LEFT(INDEX(SPLIT(L975, "" ""), 4), 2)"),"13")</f>
        <v>13</v>
      </c>
      <c r="K975" s="2" t="s">
        <v>18300</v>
      </c>
      <c r="L975" s="1" t="s">
        <v>19297</v>
      </c>
    </row>
    <row r="976" spans="1:12">
      <c r="A976" s="1" t="s">
        <v>20077</v>
      </c>
      <c r="B976" s="1">
        <v>5</v>
      </c>
      <c r="C976" s="1" t="s">
        <v>29</v>
      </c>
      <c r="D976" s="1" t="s">
        <v>10743</v>
      </c>
      <c r="E976" s="1" t="s">
        <v>20078</v>
      </c>
      <c r="H976" s="1" t="s">
        <v>19297</v>
      </c>
      <c r="J976" s="4" t="str">
        <f ca="1">IFERROR(__xludf.DUMMYFUNCTION("LEFT(INDEX(SPLIT(L976, "" ""), 4), 2)"),"13")</f>
        <v>13</v>
      </c>
      <c r="K976" s="2" t="s">
        <v>19399</v>
      </c>
      <c r="L976" s="1" t="s">
        <v>19297</v>
      </c>
    </row>
    <row r="977" spans="1:12">
      <c r="A977" s="1" t="s">
        <v>10935</v>
      </c>
      <c r="B977" s="1">
        <v>5</v>
      </c>
      <c r="C977" s="1" t="s">
        <v>20079</v>
      </c>
      <c r="D977" s="1" t="s">
        <v>10743</v>
      </c>
      <c r="E977" s="1" t="s">
        <v>10937</v>
      </c>
      <c r="H977" s="1" t="s">
        <v>19297</v>
      </c>
      <c r="J977" s="4" t="str">
        <f ca="1">IFERROR(__xludf.DUMMYFUNCTION("LEFT(INDEX(SPLIT(L977, "" ""), 4), 2)"),"13")</f>
        <v>13</v>
      </c>
      <c r="K977" s="2" t="s">
        <v>18300</v>
      </c>
      <c r="L977" s="1" t="s">
        <v>19297</v>
      </c>
    </row>
    <row r="978" spans="1:12">
      <c r="A978" s="1" t="s">
        <v>11460</v>
      </c>
      <c r="B978" s="1">
        <v>5</v>
      </c>
      <c r="C978" s="1" t="s">
        <v>20080</v>
      </c>
      <c r="D978" s="1" t="s">
        <v>19372</v>
      </c>
      <c r="E978" s="1" t="s">
        <v>11462</v>
      </c>
      <c r="H978" s="1" t="s">
        <v>19297</v>
      </c>
      <c r="J978" s="4" t="str">
        <f ca="1">IFERROR(__xludf.DUMMYFUNCTION("LEFT(INDEX(SPLIT(L978, "" ""), 4), 2)"),"13")</f>
        <v>13</v>
      </c>
      <c r="K978" s="2" t="s">
        <v>18300</v>
      </c>
      <c r="L978" s="1" t="s">
        <v>19297</v>
      </c>
    </row>
    <row r="979" spans="1:12">
      <c r="A979" s="1" t="s">
        <v>7733</v>
      </c>
      <c r="B979" s="1">
        <v>5</v>
      </c>
      <c r="C979" s="1" t="s">
        <v>7734</v>
      </c>
      <c r="D979" s="1" t="s">
        <v>10778</v>
      </c>
      <c r="E979" s="1" t="s">
        <v>20081</v>
      </c>
      <c r="H979" s="1" t="s">
        <v>19297</v>
      </c>
      <c r="J979" s="4" t="str">
        <f ca="1">IFERROR(__xludf.DUMMYFUNCTION("LEFT(INDEX(SPLIT(L979, "" ""), 4), 2)"),"13")</f>
        <v>13</v>
      </c>
      <c r="K979" s="2" t="s">
        <v>18278</v>
      </c>
      <c r="L979" s="1" t="s">
        <v>19297</v>
      </c>
    </row>
    <row r="980" spans="1:12">
      <c r="A980" s="1" t="s">
        <v>11056</v>
      </c>
      <c r="B980" s="1">
        <v>5</v>
      </c>
      <c r="C980" s="1" t="s">
        <v>18322</v>
      </c>
      <c r="D980" s="1" t="s">
        <v>10288</v>
      </c>
      <c r="E980" s="1" t="s">
        <v>11057</v>
      </c>
      <c r="H980" s="1" t="s">
        <v>19297</v>
      </c>
      <c r="J980" s="4" t="str">
        <f ca="1">IFERROR(__xludf.DUMMYFUNCTION("LEFT(INDEX(SPLIT(L980, "" ""), 4), 2)"),"13")</f>
        <v>13</v>
      </c>
      <c r="K980" s="2" t="s">
        <v>18300</v>
      </c>
      <c r="L980" s="1" t="s">
        <v>19297</v>
      </c>
    </row>
    <row r="981" spans="1:12">
      <c r="A981" s="1" t="s">
        <v>11159</v>
      </c>
      <c r="B981" s="1">
        <v>5</v>
      </c>
      <c r="C981" s="1" t="s">
        <v>19658</v>
      </c>
      <c r="D981" s="1" t="s">
        <v>10347</v>
      </c>
      <c r="E981" s="1" t="s">
        <v>11160</v>
      </c>
      <c r="H981" s="1" t="s">
        <v>19297</v>
      </c>
      <c r="J981" s="4" t="str">
        <f ca="1">IFERROR(__xludf.DUMMYFUNCTION("LEFT(INDEX(SPLIT(L981, "" ""), 4), 2)"),"13")</f>
        <v>13</v>
      </c>
      <c r="K981" s="2" t="s">
        <v>18300</v>
      </c>
      <c r="L981" s="1" t="s">
        <v>19297</v>
      </c>
    </row>
    <row r="982" spans="1:12">
      <c r="A982" s="1" t="s">
        <v>11197</v>
      </c>
      <c r="B982" s="1">
        <v>5</v>
      </c>
      <c r="C982" s="1" t="s">
        <v>20082</v>
      </c>
      <c r="D982" s="1" t="s">
        <v>18313</v>
      </c>
      <c r="E982" s="1" t="s">
        <v>11198</v>
      </c>
      <c r="H982" s="1" t="s">
        <v>19297</v>
      </c>
      <c r="J982" s="4" t="str">
        <f ca="1">IFERROR(__xludf.DUMMYFUNCTION("LEFT(INDEX(SPLIT(L982, "" ""), 4), 2)"),"13")</f>
        <v>13</v>
      </c>
      <c r="K982" s="2" t="s">
        <v>18300</v>
      </c>
      <c r="L982" s="1" t="s">
        <v>19297</v>
      </c>
    </row>
    <row r="983" spans="1:12">
      <c r="A983" s="1" t="s">
        <v>1500</v>
      </c>
      <c r="B983" s="1">
        <v>5</v>
      </c>
      <c r="C983" s="1" t="s">
        <v>20083</v>
      </c>
      <c r="D983" s="1" t="s">
        <v>18313</v>
      </c>
      <c r="E983" s="1" t="s">
        <v>11191</v>
      </c>
      <c r="H983" s="1" t="s">
        <v>19297</v>
      </c>
      <c r="J983" s="4" t="str">
        <f ca="1">IFERROR(__xludf.DUMMYFUNCTION("LEFT(INDEX(SPLIT(L983, "" ""), 4), 2)"),"13")</f>
        <v>13</v>
      </c>
      <c r="K983" s="2" t="s">
        <v>18300</v>
      </c>
      <c r="L983" s="1" t="s">
        <v>19297</v>
      </c>
    </row>
    <row r="984" spans="1:12">
      <c r="A984" s="1" t="s">
        <v>11363</v>
      </c>
      <c r="B984" s="1">
        <v>5</v>
      </c>
      <c r="C984" s="1" t="s">
        <v>20084</v>
      </c>
      <c r="D984" s="1" t="s">
        <v>10288</v>
      </c>
      <c r="E984" s="1" t="s">
        <v>20085</v>
      </c>
      <c r="H984" s="1" t="s">
        <v>19297</v>
      </c>
      <c r="J984" s="4" t="str">
        <f ca="1">IFERROR(__xludf.DUMMYFUNCTION("LEFT(INDEX(SPLIT(L984, "" ""), 4), 2)"),"13")</f>
        <v>13</v>
      </c>
      <c r="K984" s="2" t="s">
        <v>18300</v>
      </c>
      <c r="L984" s="1" t="s">
        <v>19297</v>
      </c>
    </row>
    <row r="985" spans="1:12">
      <c r="A985" s="1" t="s">
        <v>11634</v>
      </c>
      <c r="B985" s="1">
        <v>4</v>
      </c>
      <c r="C985" s="1" t="s">
        <v>11635</v>
      </c>
      <c r="D985" s="1" t="s">
        <v>19372</v>
      </c>
      <c r="E985" s="1" t="s">
        <v>11636</v>
      </c>
      <c r="H985" s="1" t="s">
        <v>19297</v>
      </c>
      <c r="J985" s="4" t="str">
        <f ca="1">IFERROR(__xludf.DUMMYFUNCTION("LEFT(INDEX(SPLIT(L985, "" ""), 4), 2)"),"13")</f>
        <v>13</v>
      </c>
      <c r="K985" s="2" t="s">
        <v>18300</v>
      </c>
      <c r="L985" s="1" t="s">
        <v>19297</v>
      </c>
    </row>
    <row r="986" spans="1:12">
      <c r="A986" s="1" t="s">
        <v>11403</v>
      </c>
      <c r="B986" s="1">
        <v>4</v>
      </c>
      <c r="C986" s="1" t="s">
        <v>20086</v>
      </c>
      <c r="D986" s="1" t="s">
        <v>10300</v>
      </c>
      <c r="E986" s="1" t="s">
        <v>11404</v>
      </c>
      <c r="H986" s="1" t="s">
        <v>19297</v>
      </c>
      <c r="J986" s="4" t="str">
        <f ca="1">IFERROR(__xludf.DUMMYFUNCTION("LEFT(INDEX(SPLIT(L986, "" ""), 4), 2)"),"13")</f>
        <v>13</v>
      </c>
      <c r="K986" s="2" t="s">
        <v>18300</v>
      </c>
      <c r="L986" s="1" t="s">
        <v>19297</v>
      </c>
    </row>
    <row r="987" spans="1:12">
      <c r="A987" s="1" t="s">
        <v>11677</v>
      </c>
      <c r="B987" s="1">
        <v>5</v>
      </c>
      <c r="C987" s="1" t="s">
        <v>2861</v>
      </c>
      <c r="D987" s="1" t="s">
        <v>19372</v>
      </c>
      <c r="E987" s="1" t="s">
        <v>11678</v>
      </c>
      <c r="H987" s="1" t="s">
        <v>19297</v>
      </c>
      <c r="J987" s="4" t="str">
        <f ca="1">IFERROR(__xludf.DUMMYFUNCTION("LEFT(INDEX(SPLIT(L987, "" ""), 4), 2)"),"13")</f>
        <v>13</v>
      </c>
      <c r="K987" s="2" t="s">
        <v>18300</v>
      </c>
      <c r="L987" s="1" t="s">
        <v>19297</v>
      </c>
    </row>
    <row r="988" spans="1:12">
      <c r="A988" s="1" t="s">
        <v>19458</v>
      </c>
      <c r="B988" s="1">
        <v>5</v>
      </c>
      <c r="C988" s="1" t="s">
        <v>19459</v>
      </c>
      <c r="D988" s="1" t="s">
        <v>19372</v>
      </c>
      <c r="E988" s="1" t="s">
        <v>20087</v>
      </c>
      <c r="H988" s="1" t="s">
        <v>19297</v>
      </c>
      <c r="J988" s="4" t="str">
        <f ca="1">IFERROR(__xludf.DUMMYFUNCTION("LEFT(INDEX(SPLIT(L988, "" ""), 4), 2)"),"13")</f>
        <v>13</v>
      </c>
      <c r="K988" s="2" t="s">
        <v>19461</v>
      </c>
      <c r="L988" s="1" t="s">
        <v>19297</v>
      </c>
    </row>
    <row r="989" spans="1:12">
      <c r="A989" s="1" t="s">
        <v>20088</v>
      </c>
      <c r="B989" s="1">
        <v>5</v>
      </c>
      <c r="C989" s="1" t="s">
        <v>20089</v>
      </c>
      <c r="D989" s="1" t="s">
        <v>19372</v>
      </c>
      <c r="E989" s="1" t="s">
        <v>20090</v>
      </c>
      <c r="H989" s="1" t="s">
        <v>19297</v>
      </c>
      <c r="J989" s="4" t="str">
        <f ca="1">IFERROR(__xludf.DUMMYFUNCTION("LEFT(INDEX(SPLIT(L989, "" ""), 4), 2)"),"13")</f>
        <v>13</v>
      </c>
      <c r="K989" s="2" t="s">
        <v>18345</v>
      </c>
      <c r="L989" s="1" t="s">
        <v>19297</v>
      </c>
    </row>
    <row r="990" spans="1:12">
      <c r="A990" s="1" t="s">
        <v>20091</v>
      </c>
      <c r="B990" s="1">
        <v>5</v>
      </c>
      <c r="C990" s="1" t="s">
        <v>20092</v>
      </c>
      <c r="D990" s="1" t="s">
        <v>19372</v>
      </c>
      <c r="E990" s="1" t="s">
        <v>20093</v>
      </c>
      <c r="H990" s="1" t="s">
        <v>19297</v>
      </c>
      <c r="J990" s="4" t="str">
        <f ca="1">IFERROR(__xludf.DUMMYFUNCTION("LEFT(INDEX(SPLIT(L990, "" ""), 4), 2)"),"13")</f>
        <v>13</v>
      </c>
      <c r="K990" s="2" t="s">
        <v>20094</v>
      </c>
      <c r="L990" s="1" t="s">
        <v>19297</v>
      </c>
    </row>
    <row r="991" spans="1:12">
      <c r="A991" s="1" t="s">
        <v>20095</v>
      </c>
      <c r="B991" s="1">
        <v>5</v>
      </c>
      <c r="C991" s="1" t="s">
        <v>20096</v>
      </c>
      <c r="D991" s="1" t="s">
        <v>10778</v>
      </c>
      <c r="E991" s="1" t="s">
        <v>20097</v>
      </c>
      <c r="H991" s="1" t="s">
        <v>19297</v>
      </c>
      <c r="J991" s="4" t="str">
        <f ca="1">IFERROR(__xludf.DUMMYFUNCTION("LEFT(INDEX(SPLIT(L991, "" ""), 4), 2)"),"13")</f>
        <v>13</v>
      </c>
      <c r="K991" s="2" t="s">
        <v>18345</v>
      </c>
      <c r="L991" s="1" t="s">
        <v>19297</v>
      </c>
    </row>
    <row r="992" spans="1:12">
      <c r="A992" s="1" t="s">
        <v>11652</v>
      </c>
      <c r="B992" s="1">
        <v>5</v>
      </c>
      <c r="C992" s="1" t="s">
        <v>11653</v>
      </c>
      <c r="D992" s="1" t="s">
        <v>19372</v>
      </c>
      <c r="E992" s="1" t="s">
        <v>11654</v>
      </c>
      <c r="H992" s="1" t="s">
        <v>19297</v>
      </c>
      <c r="J992" s="4" t="str">
        <f ca="1">IFERROR(__xludf.DUMMYFUNCTION("LEFT(INDEX(SPLIT(L992, "" ""), 4), 2)"),"13")</f>
        <v>13</v>
      </c>
      <c r="K992" s="2" t="s">
        <v>18300</v>
      </c>
      <c r="L992" s="1" t="s">
        <v>19297</v>
      </c>
    </row>
    <row r="993" spans="1:12">
      <c r="A993" s="1" t="s">
        <v>10812</v>
      </c>
      <c r="B993" s="1">
        <v>5</v>
      </c>
      <c r="C993" s="1" t="s">
        <v>10813</v>
      </c>
      <c r="D993" s="1" t="s">
        <v>19372</v>
      </c>
      <c r="E993" s="1" t="s">
        <v>10814</v>
      </c>
      <c r="H993" s="1" t="s">
        <v>19297</v>
      </c>
      <c r="J993" s="4" t="str">
        <f ca="1">IFERROR(__xludf.DUMMYFUNCTION("LEFT(INDEX(SPLIT(L993, "" ""), 4), 2)"),"13")</f>
        <v>13</v>
      </c>
      <c r="K993" s="2" t="s">
        <v>18300</v>
      </c>
      <c r="L993" s="1" t="s">
        <v>19297</v>
      </c>
    </row>
    <row r="994" spans="1:12">
      <c r="A994" s="1" t="s">
        <v>20098</v>
      </c>
      <c r="B994" s="1">
        <v>5</v>
      </c>
      <c r="C994" s="1" t="s">
        <v>11141</v>
      </c>
      <c r="D994" s="1" t="s">
        <v>19372</v>
      </c>
      <c r="E994" s="1" t="s">
        <v>20099</v>
      </c>
      <c r="H994" s="1" t="s">
        <v>19297</v>
      </c>
      <c r="J994" s="4" t="str">
        <f ca="1">IFERROR(__xludf.DUMMYFUNCTION("LEFT(INDEX(SPLIT(L994, "" ""), 4), 2)"),"13")</f>
        <v>13</v>
      </c>
      <c r="K994" s="2" t="s">
        <v>19399</v>
      </c>
      <c r="L994" s="1" t="s">
        <v>19297</v>
      </c>
    </row>
    <row r="995" spans="1:12">
      <c r="A995" s="1" t="s">
        <v>19598</v>
      </c>
      <c r="B995" s="1">
        <v>5</v>
      </c>
      <c r="C995" s="1" t="s">
        <v>20100</v>
      </c>
      <c r="D995" s="1" t="s">
        <v>10479</v>
      </c>
      <c r="E995" s="1" t="s">
        <v>20101</v>
      </c>
      <c r="H995" s="1" t="s">
        <v>19297</v>
      </c>
      <c r="J995" s="4" t="str">
        <f ca="1">IFERROR(__xludf.DUMMYFUNCTION("LEFT(INDEX(SPLIT(L995, "" ""), 4), 2)"),"13")</f>
        <v>13</v>
      </c>
      <c r="K995" s="2" t="s">
        <v>18333</v>
      </c>
      <c r="L995" s="1" t="s">
        <v>19297</v>
      </c>
    </row>
    <row r="996" spans="1:12">
      <c r="A996" s="1" t="s">
        <v>11357</v>
      </c>
      <c r="B996" s="1">
        <v>4</v>
      </c>
      <c r="C996" s="1" t="s">
        <v>20102</v>
      </c>
      <c r="D996" s="1" t="s">
        <v>10743</v>
      </c>
      <c r="E996" s="1" t="s">
        <v>11359</v>
      </c>
      <c r="H996" s="1" t="s">
        <v>19297</v>
      </c>
      <c r="J996" s="4" t="str">
        <f ca="1">IFERROR(__xludf.DUMMYFUNCTION("LEFT(INDEX(SPLIT(L996, "" ""), 4), 2)"),"13")</f>
        <v>13</v>
      </c>
      <c r="K996" s="2" t="s">
        <v>18300</v>
      </c>
      <c r="L996" s="1" t="s">
        <v>19297</v>
      </c>
    </row>
    <row r="997" spans="1:12">
      <c r="A997" s="1" t="s">
        <v>20103</v>
      </c>
      <c r="B997" s="1">
        <v>5</v>
      </c>
      <c r="C997" s="1" t="s">
        <v>20104</v>
      </c>
      <c r="D997" s="1" t="s">
        <v>19372</v>
      </c>
      <c r="E997" s="1" t="s">
        <v>20105</v>
      </c>
      <c r="H997" s="1" t="s">
        <v>19297</v>
      </c>
      <c r="J997" s="4" t="str">
        <f ca="1">IFERROR(__xludf.DUMMYFUNCTION("LEFT(INDEX(SPLIT(L997, "" ""), 4), 2)"),"13")</f>
        <v>13</v>
      </c>
      <c r="K997" s="2" t="s">
        <v>19484</v>
      </c>
      <c r="L997" s="1" t="s">
        <v>19297</v>
      </c>
    </row>
    <row r="998" spans="1:12">
      <c r="A998" s="1" t="s">
        <v>11540</v>
      </c>
      <c r="B998" s="1">
        <v>4</v>
      </c>
      <c r="C998" s="1" t="s">
        <v>20106</v>
      </c>
      <c r="D998" s="1" t="s">
        <v>10778</v>
      </c>
      <c r="E998" s="1" t="s">
        <v>11542</v>
      </c>
      <c r="H998" s="1" t="s">
        <v>19297</v>
      </c>
      <c r="J998" s="4" t="str">
        <f ca="1">IFERROR(__xludf.DUMMYFUNCTION("LEFT(INDEX(SPLIT(L998, "" ""), 4), 2)"),"13")</f>
        <v>13</v>
      </c>
      <c r="K998" s="2" t="s">
        <v>18300</v>
      </c>
      <c r="L998" s="1" t="s">
        <v>19297</v>
      </c>
    </row>
    <row r="999" spans="1:12">
      <c r="A999" s="1" t="s">
        <v>11482</v>
      </c>
      <c r="B999" s="1">
        <v>5</v>
      </c>
      <c r="C999" s="1" t="s">
        <v>19648</v>
      </c>
      <c r="D999" s="1" t="s">
        <v>10736</v>
      </c>
      <c r="E999" s="1" t="s">
        <v>11483</v>
      </c>
      <c r="H999" s="1" t="s">
        <v>19297</v>
      </c>
      <c r="J999" s="4" t="str">
        <f ca="1">IFERROR(__xludf.DUMMYFUNCTION("LEFT(INDEX(SPLIT(L999, "" ""), 4), 2)"),"13")</f>
        <v>13</v>
      </c>
      <c r="K999" s="2" t="s">
        <v>18300</v>
      </c>
      <c r="L999" s="1" t="s">
        <v>19297</v>
      </c>
    </row>
    <row r="1000" spans="1:12">
      <c r="A1000" s="1" t="s">
        <v>11391</v>
      </c>
      <c r="B1000" s="1">
        <v>5</v>
      </c>
      <c r="C1000" s="1" t="s">
        <v>20107</v>
      </c>
      <c r="D1000" s="1" t="s">
        <v>10347</v>
      </c>
      <c r="E1000" s="1" t="s">
        <v>11393</v>
      </c>
      <c r="H1000" s="1" t="s">
        <v>19297</v>
      </c>
      <c r="J1000" s="4" t="str">
        <f ca="1">IFERROR(__xludf.DUMMYFUNCTION("LEFT(INDEX(SPLIT(L1000, "" ""), 4), 2)"),"13")</f>
        <v>13</v>
      </c>
      <c r="K1000" s="2" t="s">
        <v>18300</v>
      </c>
      <c r="L1000" s="1" t="s">
        <v>19297</v>
      </c>
    </row>
    <row r="1001" spans="1:12">
      <c r="A1001" s="1" t="s">
        <v>10742</v>
      </c>
      <c r="B1001" s="1">
        <v>5</v>
      </c>
      <c r="C1001" s="1" t="s">
        <v>18746</v>
      </c>
      <c r="D1001" s="1" t="s">
        <v>10743</v>
      </c>
      <c r="E1001" s="1" t="s">
        <v>10744</v>
      </c>
      <c r="H1001" s="1" t="s">
        <v>19297</v>
      </c>
      <c r="J1001" s="4" t="str">
        <f ca="1">IFERROR(__xludf.DUMMYFUNCTION("LEFT(INDEX(SPLIT(L1001, "" ""), 4), 2)"),"13")</f>
        <v>13</v>
      </c>
      <c r="K1001" s="2" t="s">
        <v>18300</v>
      </c>
      <c r="L1001" s="1" t="s">
        <v>19297</v>
      </c>
    </row>
    <row r="1002" spans="1:12">
      <c r="A1002" s="1" t="s">
        <v>18578</v>
      </c>
      <c r="B1002" s="1">
        <v>5</v>
      </c>
      <c r="C1002" s="1" t="s">
        <v>20108</v>
      </c>
      <c r="D1002" s="1" t="s">
        <v>10755</v>
      </c>
      <c r="E1002" s="1" t="s">
        <v>11504</v>
      </c>
      <c r="H1002" s="1" t="s">
        <v>19297</v>
      </c>
      <c r="J1002" s="4" t="str">
        <f ca="1">IFERROR(__xludf.DUMMYFUNCTION("LEFT(INDEX(SPLIT(L1002, "" ""), 4), 2)"),"13")</f>
        <v>13</v>
      </c>
      <c r="K1002" s="2" t="s">
        <v>18300</v>
      </c>
      <c r="L1002" s="1" t="s">
        <v>19297</v>
      </c>
    </row>
    <row r="1003" spans="1:12">
      <c r="A1003" s="1" t="s">
        <v>11194</v>
      </c>
      <c r="B1003" s="1">
        <v>5</v>
      </c>
      <c r="C1003" s="1" t="s">
        <v>18540</v>
      </c>
      <c r="D1003" s="1" t="s">
        <v>10778</v>
      </c>
      <c r="E1003" s="1" t="s">
        <v>11195</v>
      </c>
      <c r="H1003" s="1" t="s">
        <v>19297</v>
      </c>
      <c r="J1003" s="4" t="str">
        <f ca="1">IFERROR(__xludf.DUMMYFUNCTION("LEFT(INDEX(SPLIT(L1003, "" ""), 4), 2)"),"13")</f>
        <v>13</v>
      </c>
      <c r="K1003" s="2" t="s">
        <v>18300</v>
      </c>
      <c r="L1003" s="1" t="s">
        <v>19297</v>
      </c>
    </row>
    <row r="1004" spans="1:12">
      <c r="A1004" s="1" t="s">
        <v>11471</v>
      </c>
      <c r="B1004" s="1">
        <v>5</v>
      </c>
      <c r="C1004" s="1" t="s">
        <v>20109</v>
      </c>
      <c r="D1004" s="1" t="s">
        <v>10736</v>
      </c>
      <c r="E1004" s="1" t="s">
        <v>11472</v>
      </c>
      <c r="H1004" s="1" t="s">
        <v>19297</v>
      </c>
      <c r="J1004" s="4" t="str">
        <f ca="1">IFERROR(__xludf.DUMMYFUNCTION("LEFT(INDEX(SPLIT(L1004, "" ""), 4), 2)"),"13")</f>
        <v>13</v>
      </c>
      <c r="K1004" s="2" t="s">
        <v>18300</v>
      </c>
      <c r="L1004" s="1" t="s">
        <v>19297</v>
      </c>
    </row>
    <row r="1005" spans="1:12">
      <c r="A1005" s="1" t="s">
        <v>11152</v>
      </c>
      <c r="B1005" s="1">
        <v>5</v>
      </c>
      <c r="C1005" s="1" t="s">
        <v>20027</v>
      </c>
      <c r="D1005" s="1" t="s">
        <v>18313</v>
      </c>
      <c r="E1005" s="1" t="s">
        <v>11153</v>
      </c>
      <c r="H1005" s="1" t="s">
        <v>19297</v>
      </c>
      <c r="J1005" s="4" t="str">
        <f ca="1">IFERROR(__xludf.DUMMYFUNCTION("LEFT(INDEX(SPLIT(L1005, "" ""), 4), 2)"),"13")</f>
        <v>13</v>
      </c>
      <c r="K1005" s="2" t="s">
        <v>18300</v>
      </c>
      <c r="L1005" s="1" t="s">
        <v>19297</v>
      </c>
    </row>
    <row r="1006" spans="1:12">
      <c r="A1006" s="1" t="s">
        <v>18578</v>
      </c>
      <c r="B1006" s="1">
        <v>5</v>
      </c>
      <c r="C1006" s="1" t="s">
        <v>20110</v>
      </c>
      <c r="D1006" s="1" t="s">
        <v>10778</v>
      </c>
      <c r="E1006" s="1" t="s">
        <v>11429</v>
      </c>
      <c r="H1006" s="1" t="s">
        <v>19297</v>
      </c>
      <c r="J1006" s="4" t="str">
        <f ca="1">IFERROR(__xludf.DUMMYFUNCTION("LEFT(INDEX(SPLIT(L1006, "" ""), 4), 2)"),"13")</f>
        <v>13</v>
      </c>
      <c r="K1006" s="2" t="s">
        <v>18300</v>
      </c>
      <c r="L1006" s="1" t="s">
        <v>19297</v>
      </c>
    </row>
    <row r="1007" spans="1:12">
      <c r="A1007" s="1" t="s">
        <v>11445</v>
      </c>
      <c r="B1007" s="1">
        <v>5</v>
      </c>
      <c r="C1007" s="1" t="s">
        <v>18627</v>
      </c>
      <c r="D1007" s="1" t="s">
        <v>10778</v>
      </c>
      <c r="E1007" s="1" t="s">
        <v>11446</v>
      </c>
      <c r="H1007" s="1" t="s">
        <v>19297</v>
      </c>
      <c r="J1007" s="4" t="str">
        <f ca="1">IFERROR(__xludf.DUMMYFUNCTION("LEFT(INDEX(SPLIT(L1007, "" ""), 4), 2)"),"13")</f>
        <v>13</v>
      </c>
      <c r="K1007" s="2" t="s">
        <v>18300</v>
      </c>
      <c r="L1007" s="1" t="s">
        <v>19297</v>
      </c>
    </row>
    <row r="1008" spans="1:12">
      <c r="A1008" s="1" t="s">
        <v>20111</v>
      </c>
      <c r="B1008" s="1">
        <v>5</v>
      </c>
      <c r="C1008" s="1" t="s">
        <v>20112</v>
      </c>
      <c r="D1008" s="1" t="s">
        <v>19372</v>
      </c>
      <c r="E1008" s="1" t="s">
        <v>20113</v>
      </c>
      <c r="H1008" s="1" t="s">
        <v>19297</v>
      </c>
      <c r="J1008" s="4" t="str">
        <f ca="1">IFERROR(__xludf.DUMMYFUNCTION("LEFT(INDEX(SPLIT(L1008, "" ""), 4), 2)"),"13")</f>
        <v>13</v>
      </c>
      <c r="K1008" s="2" t="s">
        <v>18345</v>
      </c>
      <c r="L1008" s="1" t="s">
        <v>19297</v>
      </c>
    </row>
    <row r="1009" spans="1:12">
      <c r="A1009" s="1" t="s">
        <v>11438</v>
      </c>
      <c r="B1009" s="1">
        <v>5</v>
      </c>
      <c r="C1009" s="1" t="s">
        <v>19908</v>
      </c>
      <c r="D1009" s="1" t="s">
        <v>10778</v>
      </c>
      <c r="E1009" s="1" t="s">
        <v>11439</v>
      </c>
      <c r="H1009" s="1" t="s">
        <v>19297</v>
      </c>
      <c r="J1009" s="4" t="str">
        <f ca="1">IFERROR(__xludf.DUMMYFUNCTION("LEFT(INDEX(SPLIT(L1009, "" ""), 4), 2)"),"13")</f>
        <v>13</v>
      </c>
      <c r="K1009" s="2" t="s">
        <v>18300</v>
      </c>
      <c r="L1009" s="1" t="s">
        <v>19297</v>
      </c>
    </row>
    <row r="1010" spans="1:12">
      <c r="A1010" s="1" t="s">
        <v>11505</v>
      </c>
      <c r="B1010" s="1">
        <v>5</v>
      </c>
      <c r="C1010" s="1" t="s">
        <v>20114</v>
      </c>
      <c r="D1010" s="1" t="s">
        <v>19372</v>
      </c>
      <c r="E1010" s="1" t="s">
        <v>11507</v>
      </c>
      <c r="H1010" s="1" t="s">
        <v>19297</v>
      </c>
      <c r="J1010" s="4" t="str">
        <f ca="1">IFERROR(__xludf.DUMMYFUNCTION("LEFT(INDEX(SPLIT(L1010, "" ""), 4), 2)"),"13")</f>
        <v>13</v>
      </c>
      <c r="K1010" s="2" t="s">
        <v>18300</v>
      </c>
      <c r="L1010" s="1" t="s">
        <v>19297</v>
      </c>
    </row>
    <row r="1011" spans="1:12">
      <c r="A1011" s="1" t="s">
        <v>10780</v>
      </c>
      <c r="B1011" s="1">
        <v>5</v>
      </c>
      <c r="C1011" s="1" t="s">
        <v>20115</v>
      </c>
      <c r="D1011" s="1" t="s">
        <v>10736</v>
      </c>
      <c r="E1011" s="1" t="s">
        <v>10782</v>
      </c>
      <c r="H1011" s="1" t="s">
        <v>19297</v>
      </c>
      <c r="J1011" s="4" t="str">
        <f ca="1">IFERROR(__xludf.DUMMYFUNCTION("LEFT(INDEX(SPLIT(L1011, "" ""), 4), 2)"),"13")</f>
        <v>13</v>
      </c>
      <c r="K1011" s="2" t="s">
        <v>18300</v>
      </c>
      <c r="L1011" s="1" t="s">
        <v>19297</v>
      </c>
    </row>
    <row r="1012" spans="1:12">
      <c r="A1012" s="1" t="s">
        <v>12384</v>
      </c>
      <c r="B1012" s="1">
        <v>5</v>
      </c>
      <c r="C1012" s="1" t="s">
        <v>20116</v>
      </c>
      <c r="D1012" s="1" t="s">
        <v>19372</v>
      </c>
      <c r="E1012" s="1" t="s">
        <v>12386</v>
      </c>
      <c r="H1012" s="1" t="s">
        <v>19297</v>
      </c>
      <c r="J1012" s="4" t="str">
        <f ca="1">IFERROR(__xludf.DUMMYFUNCTION("LEFT(INDEX(SPLIT(L1012, "" ""), 4), 2)"),"13")</f>
        <v>13</v>
      </c>
      <c r="K1012" s="2" t="s">
        <v>18300</v>
      </c>
      <c r="L1012" s="1" t="s">
        <v>19297</v>
      </c>
    </row>
    <row r="1013" spans="1:12">
      <c r="A1013" s="1" t="s">
        <v>7766</v>
      </c>
      <c r="B1013" s="1">
        <v>5</v>
      </c>
      <c r="C1013" s="1" t="s">
        <v>7767</v>
      </c>
      <c r="D1013" s="1" t="s">
        <v>19372</v>
      </c>
      <c r="E1013" s="1" t="s">
        <v>20117</v>
      </c>
      <c r="H1013" s="1" t="s">
        <v>19297</v>
      </c>
      <c r="J1013" s="4" t="str">
        <f ca="1">IFERROR(__xludf.DUMMYFUNCTION("LEFT(INDEX(SPLIT(L1013, "" ""), 4), 2)"),"13")</f>
        <v>13</v>
      </c>
      <c r="K1013" s="2" t="s">
        <v>18278</v>
      </c>
      <c r="L1013" s="1" t="s">
        <v>19297</v>
      </c>
    </row>
    <row r="1014" spans="1:12">
      <c r="A1014" s="1" t="s">
        <v>20118</v>
      </c>
      <c r="B1014" s="1">
        <v>5</v>
      </c>
      <c r="C1014" s="1" t="s">
        <v>19908</v>
      </c>
      <c r="D1014" s="1" t="s">
        <v>10347</v>
      </c>
      <c r="E1014" s="1" t="s">
        <v>20119</v>
      </c>
      <c r="H1014" s="1" t="s">
        <v>19297</v>
      </c>
      <c r="J1014" s="4" t="str">
        <f ca="1">IFERROR(__xludf.DUMMYFUNCTION("LEFT(INDEX(SPLIT(L1014, "" ""), 4), 2)"),"13")</f>
        <v>13</v>
      </c>
      <c r="K1014" s="2" t="s">
        <v>18300</v>
      </c>
      <c r="L1014" s="1" t="s">
        <v>19297</v>
      </c>
    </row>
    <row r="1015" spans="1:12">
      <c r="A1015" s="1" t="s">
        <v>20120</v>
      </c>
      <c r="B1015" s="1">
        <v>5</v>
      </c>
      <c r="C1015" s="1" t="s">
        <v>19720</v>
      </c>
      <c r="D1015" s="1" t="s">
        <v>10293</v>
      </c>
      <c r="E1015" s="1" t="s">
        <v>20121</v>
      </c>
      <c r="H1015" s="1" t="s">
        <v>19297</v>
      </c>
      <c r="J1015" s="4" t="str">
        <f ca="1">IFERROR(__xludf.DUMMYFUNCTION("LEFT(INDEX(SPLIT(L1015, "" ""), 4), 2)"),"13")</f>
        <v>13</v>
      </c>
      <c r="K1015" s="2" t="s">
        <v>19399</v>
      </c>
      <c r="L1015" s="1" t="s">
        <v>19297</v>
      </c>
    </row>
    <row r="1016" spans="1:12">
      <c r="A1016" s="1" t="s">
        <v>20122</v>
      </c>
      <c r="B1016" s="1">
        <v>5</v>
      </c>
      <c r="C1016" s="1" t="s">
        <v>20123</v>
      </c>
      <c r="D1016" s="1" t="s">
        <v>19372</v>
      </c>
      <c r="E1016" s="1" t="s">
        <v>20123</v>
      </c>
      <c r="H1016" s="1" t="s">
        <v>19297</v>
      </c>
      <c r="J1016" s="4" t="str">
        <f ca="1">IFERROR(__xludf.DUMMYFUNCTION("LEFT(INDEX(SPLIT(L1016, "" ""), 4), 2)"),"13")</f>
        <v>13</v>
      </c>
      <c r="K1016" s="2" t="s">
        <v>18688</v>
      </c>
      <c r="L1016" s="1" t="s">
        <v>19297</v>
      </c>
    </row>
    <row r="1017" spans="1:12">
      <c r="A1017" s="1" t="s">
        <v>11111</v>
      </c>
      <c r="B1017" s="1">
        <v>5</v>
      </c>
      <c r="C1017" s="1" t="s">
        <v>20124</v>
      </c>
      <c r="D1017" s="1" t="s">
        <v>10347</v>
      </c>
      <c r="E1017" s="1" t="s">
        <v>11113</v>
      </c>
      <c r="H1017" s="1" t="s">
        <v>19297</v>
      </c>
      <c r="J1017" s="4" t="str">
        <f ca="1">IFERROR(__xludf.DUMMYFUNCTION("LEFT(INDEX(SPLIT(L1017, "" ""), 4), 2)"),"13")</f>
        <v>13</v>
      </c>
      <c r="K1017" s="2" t="s">
        <v>18300</v>
      </c>
      <c r="L1017" s="1" t="s">
        <v>19297</v>
      </c>
    </row>
    <row r="1018" spans="1:12">
      <c r="A1018" s="1" t="s">
        <v>20125</v>
      </c>
      <c r="B1018" s="1">
        <v>5</v>
      </c>
      <c r="C1018" s="1" t="s">
        <v>20126</v>
      </c>
      <c r="D1018" s="1" t="s">
        <v>10479</v>
      </c>
      <c r="E1018" s="1" t="s">
        <v>20127</v>
      </c>
      <c r="H1018" s="1" t="s">
        <v>19297</v>
      </c>
      <c r="J1018" s="4" t="str">
        <f ca="1">IFERROR(__xludf.DUMMYFUNCTION("LEFT(INDEX(SPLIT(L1018, "" ""), 4), 2)"),"13")</f>
        <v>13</v>
      </c>
      <c r="K1018" s="2" t="s">
        <v>20128</v>
      </c>
      <c r="L1018" s="1" t="s">
        <v>19297</v>
      </c>
    </row>
    <row r="1019" spans="1:12">
      <c r="A1019" s="1" t="s">
        <v>20129</v>
      </c>
      <c r="B1019" s="1">
        <v>5</v>
      </c>
      <c r="C1019" s="1" t="s">
        <v>20130</v>
      </c>
      <c r="D1019" s="1" t="s">
        <v>19372</v>
      </c>
      <c r="E1019" s="1" t="s">
        <v>20131</v>
      </c>
      <c r="H1019" s="1" t="s">
        <v>19297</v>
      </c>
      <c r="J1019" s="4" t="str">
        <f ca="1">IFERROR(__xludf.DUMMYFUNCTION("LEFT(INDEX(SPLIT(L1019, "" ""), 4), 2)"),"13")</f>
        <v>13</v>
      </c>
      <c r="K1019" s="2" t="s">
        <v>18573</v>
      </c>
      <c r="L1019" s="1" t="s">
        <v>19297</v>
      </c>
    </row>
    <row r="1020" spans="1:12">
      <c r="A1020" s="1" t="s">
        <v>19458</v>
      </c>
      <c r="B1020" s="1">
        <v>5</v>
      </c>
      <c r="C1020" s="1" t="s">
        <v>19724</v>
      </c>
      <c r="D1020" s="1" t="s">
        <v>19372</v>
      </c>
      <c r="E1020" s="1" t="s">
        <v>20132</v>
      </c>
      <c r="H1020" s="1" t="s">
        <v>19297</v>
      </c>
      <c r="J1020" s="4" t="str">
        <f ca="1">IFERROR(__xludf.DUMMYFUNCTION("LEFT(INDEX(SPLIT(L1020, "" ""), 4), 2)"),"13")</f>
        <v>13</v>
      </c>
      <c r="K1020" s="2" t="s">
        <v>19461</v>
      </c>
      <c r="L1020" s="1" t="s">
        <v>19297</v>
      </c>
    </row>
    <row r="1021" spans="1:12">
      <c r="A1021" s="1" t="s">
        <v>19458</v>
      </c>
      <c r="B1021" s="1">
        <v>5</v>
      </c>
      <c r="C1021" s="1" t="s">
        <v>19459</v>
      </c>
      <c r="D1021" s="1" t="s">
        <v>19372</v>
      </c>
      <c r="E1021" s="1" t="s">
        <v>20133</v>
      </c>
      <c r="H1021" s="1" t="s">
        <v>19297</v>
      </c>
      <c r="J1021" s="4" t="str">
        <f ca="1">IFERROR(__xludf.DUMMYFUNCTION("LEFT(INDEX(SPLIT(L1021, "" ""), 4), 2)"),"13")</f>
        <v>13</v>
      </c>
      <c r="K1021" s="2" t="s">
        <v>19461</v>
      </c>
      <c r="L1021" s="1" t="s">
        <v>19297</v>
      </c>
    </row>
    <row r="1022" spans="1:12">
      <c r="A1022" s="1" t="s">
        <v>11425</v>
      </c>
      <c r="B1022" s="1">
        <v>4</v>
      </c>
      <c r="C1022" s="1" t="s">
        <v>20134</v>
      </c>
      <c r="D1022" s="1" t="s">
        <v>10305</v>
      </c>
      <c r="E1022" s="1" t="s">
        <v>11427</v>
      </c>
      <c r="H1022" s="1" t="s">
        <v>19297</v>
      </c>
      <c r="J1022" s="4" t="str">
        <f ca="1">IFERROR(__xludf.DUMMYFUNCTION("LEFT(INDEX(SPLIT(L1022, "" ""), 4), 2)"),"13")</f>
        <v>13</v>
      </c>
      <c r="K1022" s="2" t="s">
        <v>18300</v>
      </c>
      <c r="L1022" s="1" t="s">
        <v>19297</v>
      </c>
    </row>
    <row r="1023" spans="1:12">
      <c r="A1023" s="1" t="s">
        <v>11178</v>
      </c>
      <c r="B1023" s="1">
        <v>5</v>
      </c>
      <c r="C1023" s="1" t="s">
        <v>20053</v>
      </c>
      <c r="D1023" s="1" t="s">
        <v>10778</v>
      </c>
      <c r="E1023" s="1" t="s">
        <v>11179</v>
      </c>
      <c r="H1023" s="1" t="s">
        <v>19297</v>
      </c>
      <c r="J1023" s="4" t="str">
        <f ca="1">IFERROR(__xludf.DUMMYFUNCTION("LEFT(INDEX(SPLIT(L1023, "" ""), 4), 2)"),"13")</f>
        <v>13</v>
      </c>
      <c r="K1023" s="2" t="s">
        <v>18300</v>
      </c>
      <c r="L1023" s="1" t="s">
        <v>19297</v>
      </c>
    </row>
    <row r="1024" spans="1:12">
      <c r="A1024" s="1" t="s">
        <v>11247</v>
      </c>
      <c r="B1024" s="1">
        <v>5</v>
      </c>
      <c r="C1024" s="1" t="s">
        <v>18724</v>
      </c>
      <c r="D1024" s="1" t="s">
        <v>10300</v>
      </c>
      <c r="E1024" s="1" t="s">
        <v>11248</v>
      </c>
      <c r="H1024" s="1" t="s">
        <v>19297</v>
      </c>
      <c r="J1024" s="4" t="str">
        <f ca="1">IFERROR(__xludf.DUMMYFUNCTION("LEFT(INDEX(SPLIT(L1024, "" ""), 4), 2)"),"13")</f>
        <v>13</v>
      </c>
      <c r="K1024" s="2" t="s">
        <v>18300</v>
      </c>
      <c r="L1024" s="1" t="s">
        <v>19297</v>
      </c>
    </row>
    <row r="1025" spans="1:12">
      <c r="A1025" s="1" t="s">
        <v>11561</v>
      </c>
      <c r="B1025" s="1">
        <v>5</v>
      </c>
      <c r="C1025" s="1" t="s">
        <v>11562</v>
      </c>
      <c r="D1025" s="1" t="s">
        <v>19372</v>
      </c>
      <c r="E1025" s="1" t="s">
        <v>11563</v>
      </c>
      <c r="H1025" s="1" t="s">
        <v>19297</v>
      </c>
      <c r="J1025" s="4" t="str">
        <f ca="1">IFERROR(__xludf.DUMMYFUNCTION("LEFT(INDEX(SPLIT(L1025, "" ""), 4), 2)"),"13")</f>
        <v>13</v>
      </c>
      <c r="K1025" s="2" t="s">
        <v>18300</v>
      </c>
      <c r="L1025" s="1" t="s">
        <v>19297</v>
      </c>
    </row>
    <row r="1026" spans="1:12">
      <c r="A1026" s="1" t="s">
        <v>11261</v>
      </c>
      <c r="B1026" s="1">
        <v>5</v>
      </c>
      <c r="C1026" s="1" t="s">
        <v>19658</v>
      </c>
      <c r="D1026" s="1" t="s">
        <v>19372</v>
      </c>
      <c r="E1026" s="1" t="s">
        <v>11262</v>
      </c>
      <c r="H1026" s="1" t="s">
        <v>19297</v>
      </c>
      <c r="J1026" s="4" t="str">
        <f ca="1">IFERROR(__xludf.DUMMYFUNCTION("LEFT(INDEX(SPLIT(L1026, "" ""), 4), 2)"),"13")</f>
        <v>13</v>
      </c>
      <c r="K1026" s="2" t="s">
        <v>18300</v>
      </c>
      <c r="L1026" s="1" t="s">
        <v>19297</v>
      </c>
    </row>
    <row r="1027" spans="1:12">
      <c r="A1027" s="1" t="s">
        <v>11674</v>
      </c>
      <c r="B1027" s="1">
        <v>5</v>
      </c>
      <c r="C1027" s="1" t="s">
        <v>11675</v>
      </c>
      <c r="D1027" s="1" t="s">
        <v>19372</v>
      </c>
      <c r="E1027" s="1" t="s">
        <v>11676</v>
      </c>
      <c r="H1027" s="1" t="s">
        <v>19297</v>
      </c>
      <c r="J1027" s="4" t="str">
        <f ca="1">IFERROR(__xludf.DUMMYFUNCTION("LEFT(INDEX(SPLIT(L1027, "" ""), 4), 2)"),"13")</f>
        <v>13</v>
      </c>
      <c r="K1027" s="2" t="s">
        <v>18300</v>
      </c>
      <c r="L1027" s="1" t="s">
        <v>19297</v>
      </c>
    </row>
    <row r="1028" spans="1:12">
      <c r="A1028" s="1" t="s">
        <v>11600</v>
      </c>
      <c r="B1028" s="1">
        <v>5</v>
      </c>
      <c r="C1028" s="1" t="s">
        <v>11601</v>
      </c>
      <c r="D1028" s="1" t="s">
        <v>19372</v>
      </c>
      <c r="E1028" s="1" t="s">
        <v>20135</v>
      </c>
      <c r="H1028" s="1" t="s">
        <v>19297</v>
      </c>
      <c r="J1028" s="4" t="str">
        <f ca="1">IFERROR(__xludf.DUMMYFUNCTION("LEFT(INDEX(SPLIT(L1028, "" ""), 4), 2)"),"13")</f>
        <v>13</v>
      </c>
      <c r="K1028" s="2" t="s">
        <v>18300</v>
      </c>
      <c r="L1028" s="1" t="s">
        <v>19297</v>
      </c>
    </row>
    <row r="1029" spans="1:12">
      <c r="A1029" s="1" t="s">
        <v>20136</v>
      </c>
      <c r="B1029" s="1">
        <v>5</v>
      </c>
      <c r="C1029" s="1" t="s">
        <v>20137</v>
      </c>
      <c r="D1029" s="1" t="s">
        <v>18313</v>
      </c>
      <c r="E1029" s="1" t="s">
        <v>20137</v>
      </c>
      <c r="H1029" s="1" t="s">
        <v>19297</v>
      </c>
      <c r="J1029" s="4" t="str">
        <f ca="1">IFERROR(__xludf.DUMMYFUNCTION("LEFT(INDEX(SPLIT(L1029, "" ""), 4), 2)"),"13")</f>
        <v>13</v>
      </c>
      <c r="K1029" s="2" t="s">
        <v>18648</v>
      </c>
      <c r="L1029" s="1" t="s">
        <v>19297</v>
      </c>
    </row>
    <row r="1030" spans="1:12">
      <c r="A1030" s="1" t="s">
        <v>11659</v>
      </c>
      <c r="B1030" s="1">
        <v>5</v>
      </c>
      <c r="C1030" s="1" t="s">
        <v>11660</v>
      </c>
      <c r="D1030" s="1" t="s">
        <v>19372</v>
      </c>
      <c r="E1030" s="1" t="s">
        <v>11661</v>
      </c>
      <c r="H1030" s="1" t="s">
        <v>19297</v>
      </c>
      <c r="J1030" s="4" t="str">
        <f ca="1">IFERROR(__xludf.DUMMYFUNCTION("LEFT(INDEX(SPLIT(L1030, "" ""), 4), 2)"),"13")</f>
        <v>13</v>
      </c>
      <c r="K1030" s="2" t="s">
        <v>18300</v>
      </c>
      <c r="L1030" s="1" t="s">
        <v>19297</v>
      </c>
    </row>
    <row r="1031" spans="1:12">
      <c r="A1031" s="1" t="s">
        <v>642</v>
      </c>
      <c r="B1031" s="1">
        <v>4</v>
      </c>
      <c r="C1031" s="1" t="s">
        <v>20138</v>
      </c>
      <c r="D1031" s="1" t="s">
        <v>10305</v>
      </c>
      <c r="E1031" s="1" t="s">
        <v>11435</v>
      </c>
      <c r="H1031" s="1" t="s">
        <v>19297</v>
      </c>
      <c r="J1031" s="4" t="str">
        <f ca="1">IFERROR(__xludf.DUMMYFUNCTION("LEFT(INDEX(SPLIT(L1031, "" ""), 4), 2)"),"13")</f>
        <v>13</v>
      </c>
      <c r="K1031" s="2" t="s">
        <v>18300</v>
      </c>
      <c r="L1031" s="1" t="s">
        <v>19297</v>
      </c>
    </row>
    <row r="1032" spans="1:12">
      <c r="A1032" s="1" t="s">
        <v>19436</v>
      </c>
      <c r="B1032" s="1">
        <v>5</v>
      </c>
      <c r="C1032" s="1" t="s">
        <v>19437</v>
      </c>
      <c r="D1032" s="1" t="s">
        <v>10479</v>
      </c>
      <c r="E1032" s="1" t="s">
        <v>20139</v>
      </c>
      <c r="H1032" s="1" t="s">
        <v>19297</v>
      </c>
      <c r="J1032" s="4" t="str">
        <f ca="1">IFERROR(__xludf.DUMMYFUNCTION("LEFT(INDEX(SPLIT(L1032, "" ""), 4), 2)"),"13")</f>
        <v>13</v>
      </c>
      <c r="K1032" s="2" t="s">
        <v>19439</v>
      </c>
      <c r="L1032" s="1" t="s">
        <v>19297</v>
      </c>
    </row>
    <row r="1033" spans="1:12">
      <c r="A1033" s="1" t="s">
        <v>12349</v>
      </c>
      <c r="B1033" s="1">
        <v>5</v>
      </c>
      <c r="C1033" s="1" t="s">
        <v>18746</v>
      </c>
      <c r="D1033" s="1" t="s">
        <v>19372</v>
      </c>
      <c r="E1033" s="1" t="s">
        <v>12350</v>
      </c>
      <c r="H1033" s="1" t="s">
        <v>19297</v>
      </c>
      <c r="J1033" s="4" t="str">
        <f ca="1">IFERROR(__xludf.DUMMYFUNCTION("LEFT(INDEX(SPLIT(L1033, "" ""), 4), 2)"),"13")</f>
        <v>13</v>
      </c>
      <c r="K1033" s="2" t="s">
        <v>18300</v>
      </c>
      <c r="L1033" s="1" t="s">
        <v>19297</v>
      </c>
    </row>
    <row r="1034" spans="1:12">
      <c r="A1034" s="1" t="s">
        <v>11236</v>
      </c>
      <c r="B1034" s="1">
        <v>5</v>
      </c>
      <c r="C1034" s="1" t="s">
        <v>20140</v>
      </c>
      <c r="D1034" s="1" t="s">
        <v>10755</v>
      </c>
      <c r="E1034" s="1" t="s">
        <v>11238</v>
      </c>
      <c r="H1034" s="1" t="s">
        <v>19297</v>
      </c>
      <c r="J1034" s="4" t="str">
        <f ca="1">IFERROR(__xludf.DUMMYFUNCTION("LEFT(INDEX(SPLIT(L1034, "" ""), 4), 2)"),"13")</f>
        <v>13</v>
      </c>
      <c r="K1034" s="2" t="s">
        <v>18300</v>
      </c>
      <c r="L1034" s="1" t="s">
        <v>19297</v>
      </c>
    </row>
    <row r="1035" spans="1:12">
      <c r="A1035" s="1" t="s">
        <v>11574</v>
      </c>
      <c r="B1035" s="1">
        <v>5</v>
      </c>
      <c r="C1035" s="1" t="s">
        <v>11575</v>
      </c>
      <c r="D1035" s="1" t="s">
        <v>19372</v>
      </c>
      <c r="E1035" s="1" t="s">
        <v>11576</v>
      </c>
      <c r="H1035" s="1" t="s">
        <v>19297</v>
      </c>
      <c r="J1035" s="4" t="str">
        <f ca="1">IFERROR(__xludf.DUMMYFUNCTION("LEFT(INDEX(SPLIT(L1035, "" ""), 4), 2)"),"13")</f>
        <v>13</v>
      </c>
      <c r="K1035" s="2" t="s">
        <v>18300</v>
      </c>
      <c r="L1035" s="1" t="s">
        <v>19297</v>
      </c>
    </row>
    <row r="1036" spans="1:12">
      <c r="A1036" s="1" t="s">
        <v>10751</v>
      </c>
      <c r="B1036" s="1">
        <v>5</v>
      </c>
      <c r="C1036" s="1" t="s">
        <v>20141</v>
      </c>
      <c r="D1036" s="1" t="s">
        <v>19372</v>
      </c>
      <c r="E1036" s="1" t="s">
        <v>10752</v>
      </c>
      <c r="H1036" s="1" t="s">
        <v>19297</v>
      </c>
      <c r="J1036" s="4" t="str">
        <f ca="1">IFERROR(__xludf.DUMMYFUNCTION("LEFT(INDEX(SPLIT(L1036, "" ""), 4), 2)"),"13")</f>
        <v>13</v>
      </c>
      <c r="K1036" s="2" t="s">
        <v>18300</v>
      </c>
      <c r="L1036" s="1" t="s">
        <v>19297</v>
      </c>
    </row>
    <row r="1037" spans="1:12">
      <c r="A1037" s="1" t="s">
        <v>11679</v>
      </c>
      <c r="B1037" s="1">
        <v>5</v>
      </c>
      <c r="C1037" s="1" t="s">
        <v>11680</v>
      </c>
      <c r="D1037" s="1" t="s">
        <v>19372</v>
      </c>
      <c r="E1037" s="1" t="s">
        <v>11681</v>
      </c>
      <c r="H1037" s="1" t="s">
        <v>19297</v>
      </c>
      <c r="J1037" s="4" t="str">
        <f ca="1">IFERROR(__xludf.DUMMYFUNCTION("LEFT(INDEX(SPLIT(L1037, "" ""), 4), 2)"),"13")</f>
        <v>13</v>
      </c>
      <c r="K1037" s="2" t="s">
        <v>18300</v>
      </c>
      <c r="L1037" s="1" t="s">
        <v>19297</v>
      </c>
    </row>
    <row r="1038" spans="1:12">
      <c r="A1038" s="1" t="s">
        <v>11223</v>
      </c>
      <c r="B1038" s="1">
        <v>5</v>
      </c>
      <c r="C1038" s="1" t="s">
        <v>18723</v>
      </c>
      <c r="D1038" s="1" t="s">
        <v>19372</v>
      </c>
      <c r="E1038" s="1" t="s">
        <v>11224</v>
      </c>
      <c r="H1038" s="1" t="s">
        <v>19297</v>
      </c>
      <c r="J1038" s="4" t="str">
        <f ca="1">IFERROR(__xludf.DUMMYFUNCTION("LEFT(INDEX(SPLIT(L1038, "" ""), 4), 2)"),"13")</f>
        <v>13</v>
      </c>
      <c r="K1038" s="2" t="s">
        <v>18300</v>
      </c>
      <c r="L1038" s="1" t="s">
        <v>19297</v>
      </c>
    </row>
    <row r="1039" spans="1:12">
      <c r="A1039" s="1" t="s">
        <v>10953</v>
      </c>
      <c r="B1039" s="1">
        <v>5</v>
      </c>
      <c r="C1039" s="1" t="s">
        <v>19882</v>
      </c>
      <c r="D1039" s="1" t="s">
        <v>10743</v>
      </c>
      <c r="E1039" s="1" t="s">
        <v>10954</v>
      </c>
      <c r="H1039" s="1" t="s">
        <v>19297</v>
      </c>
      <c r="J1039" s="4" t="str">
        <f ca="1">IFERROR(__xludf.DUMMYFUNCTION("LEFT(INDEX(SPLIT(L1039, "" ""), 4), 2)"),"13")</f>
        <v>13</v>
      </c>
      <c r="K1039" s="2" t="s">
        <v>18300</v>
      </c>
      <c r="L1039" s="1" t="s">
        <v>19297</v>
      </c>
    </row>
    <row r="1040" spans="1:12">
      <c r="A1040" s="1" t="s">
        <v>20142</v>
      </c>
      <c r="B1040" s="1">
        <v>5</v>
      </c>
      <c r="C1040" s="1" t="s">
        <v>11585</v>
      </c>
      <c r="D1040" s="1" t="s">
        <v>19372</v>
      </c>
      <c r="E1040" s="1" t="s">
        <v>11586</v>
      </c>
      <c r="H1040" s="1" t="s">
        <v>19297</v>
      </c>
      <c r="J1040" s="4" t="str">
        <f ca="1">IFERROR(__xludf.DUMMYFUNCTION("LEFT(INDEX(SPLIT(L1040, "" ""), 4), 2)"),"13")</f>
        <v>13</v>
      </c>
      <c r="K1040" s="2" t="s">
        <v>18300</v>
      </c>
      <c r="L1040" s="1" t="s">
        <v>19297</v>
      </c>
    </row>
    <row r="1041" spans="1:12">
      <c r="A1041" s="1" t="s">
        <v>4158</v>
      </c>
      <c r="B1041" s="1">
        <v>5</v>
      </c>
      <c r="C1041" s="1" t="s">
        <v>20143</v>
      </c>
      <c r="D1041" s="1" t="s">
        <v>10347</v>
      </c>
      <c r="E1041" s="1" t="s">
        <v>11433</v>
      </c>
      <c r="H1041" s="1" t="s">
        <v>19297</v>
      </c>
      <c r="J1041" s="4" t="str">
        <f ca="1">IFERROR(__xludf.DUMMYFUNCTION("LEFT(INDEX(SPLIT(L1041, "" ""), 4), 2)"),"13")</f>
        <v>13</v>
      </c>
      <c r="K1041" s="2" t="s">
        <v>18300</v>
      </c>
      <c r="L1041" s="1" t="s">
        <v>19297</v>
      </c>
    </row>
    <row r="1042" spans="1:12">
      <c r="A1042" s="1" t="s">
        <v>20144</v>
      </c>
      <c r="B1042" s="1">
        <v>5</v>
      </c>
      <c r="C1042" s="1" t="s">
        <v>20145</v>
      </c>
      <c r="D1042" s="1" t="s">
        <v>10305</v>
      </c>
      <c r="E1042" s="1" t="s">
        <v>20146</v>
      </c>
      <c r="H1042" s="1" t="s">
        <v>19297</v>
      </c>
      <c r="J1042" s="4" t="str">
        <f ca="1">IFERROR(__xludf.DUMMYFUNCTION("LEFT(INDEX(SPLIT(L1042, "" ""), 4), 2)"),"13")</f>
        <v>13</v>
      </c>
      <c r="K1042" s="2" t="s">
        <v>18278</v>
      </c>
      <c r="L1042" s="1" t="s">
        <v>19297</v>
      </c>
    </row>
    <row r="1043" spans="1:12">
      <c r="A1043" s="1" t="s">
        <v>11662</v>
      </c>
      <c r="B1043" s="1">
        <v>5</v>
      </c>
      <c r="C1043" s="1" t="s">
        <v>699</v>
      </c>
      <c r="D1043" s="1" t="s">
        <v>19372</v>
      </c>
      <c r="E1043" s="1" t="s">
        <v>11663</v>
      </c>
      <c r="H1043" s="1" t="s">
        <v>19297</v>
      </c>
      <c r="J1043" s="4" t="str">
        <f ca="1">IFERROR(__xludf.DUMMYFUNCTION("LEFT(INDEX(SPLIT(L1043, "" ""), 4), 2)"),"13")</f>
        <v>13</v>
      </c>
      <c r="K1043" s="2" t="s">
        <v>18300</v>
      </c>
      <c r="L1043" s="1" t="s">
        <v>19297</v>
      </c>
    </row>
    <row r="1044" spans="1:12">
      <c r="A1044" s="1" t="s">
        <v>11171</v>
      </c>
      <c r="B1044" s="1">
        <v>5</v>
      </c>
      <c r="C1044" s="1" t="s">
        <v>18746</v>
      </c>
      <c r="D1044" s="1" t="s">
        <v>10778</v>
      </c>
      <c r="E1044" s="1" t="s">
        <v>11172</v>
      </c>
      <c r="H1044" s="1" t="s">
        <v>19297</v>
      </c>
      <c r="J1044" s="4" t="str">
        <f ca="1">IFERROR(__xludf.DUMMYFUNCTION("LEFT(INDEX(SPLIT(L1044, "" ""), 4), 2)"),"13")</f>
        <v>13</v>
      </c>
      <c r="K1044" s="2" t="s">
        <v>18300</v>
      </c>
      <c r="L1044" s="1" t="s">
        <v>19297</v>
      </c>
    </row>
    <row r="1045" spans="1:12">
      <c r="A1045" s="1" t="s">
        <v>10757</v>
      </c>
      <c r="B1045" s="1">
        <v>5</v>
      </c>
      <c r="C1045" s="1" t="s">
        <v>20082</v>
      </c>
      <c r="D1045" s="1" t="s">
        <v>10300</v>
      </c>
      <c r="E1045" s="1" t="s">
        <v>11207</v>
      </c>
      <c r="H1045" s="1" t="s">
        <v>19297</v>
      </c>
      <c r="J1045" s="4" t="str">
        <f ca="1">IFERROR(__xludf.DUMMYFUNCTION("LEFT(INDEX(SPLIT(L1045, "" ""), 4), 2)"),"13")</f>
        <v>13</v>
      </c>
      <c r="K1045" s="2" t="s">
        <v>18300</v>
      </c>
      <c r="L1045" s="1" t="s">
        <v>19297</v>
      </c>
    </row>
    <row r="1046" spans="1:12">
      <c r="A1046" s="1" t="s">
        <v>20147</v>
      </c>
      <c r="B1046" s="1">
        <v>5</v>
      </c>
      <c r="C1046" s="1" t="s">
        <v>20148</v>
      </c>
      <c r="D1046" s="1" t="s">
        <v>10305</v>
      </c>
      <c r="E1046" s="1" t="s">
        <v>20149</v>
      </c>
      <c r="H1046" s="1" t="s">
        <v>19297</v>
      </c>
      <c r="J1046" s="4" t="str">
        <f ca="1">IFERROR(__xludf.DUMMYFUNCTION("LEFT(INDEX(SPLIT(L1046, "" ""), 4), 2)"),"13")</f>
        <v>13</v>
      </c>
      <c r="K1046" s="2" t="s">
        <v>18345</v>
      </c>
      <c r="L1046" s="1" t="s">
        <v>19297</v>
      </c>
    </row>
    <row r="1047" spans="1:12">
      <c r="A1047" s="1" t="s">
        <v>7743</v>
      </c>
      <c r="B1047" s="1">
        <v>5</v>
      </c>
      <c r="C1047" s="1" t="s">
        <v>7744</v>
      </c>
      <c r="D1047" s="1" t="s">
        <v>19372</v>
      </c>
      <c r="E1047" s="1" t="s">
        <v>20150</v>
      </c>
      <c r="H1047" s="1" t="s">
        <v>19297</v>
      </c>
      <c r="J1047" s="4" t="str">
        <f ca="1">IFERROR(__xludf.DUMMYFUNCTION("LEFT(INDEX(SPLIT(L1047, "" ""), 4), 2)"),"13")</f>
        <v>13</v>
      </c>
      <c r="K1047" s="2" t="s">
        <v>18278</v>
      </c>
      <c r="L1047" s="1" t="s">
        <v>19297</v>
      </c>
    </row>
    <row r="1048" spans="1:12">
      <c r="A1048" s="1" t="s">
        <v>12362</v>
      </c>
      <c r="B1048" s="1">
        <v>5</v>
      </c>
      <c r="C1048" s="1" t="s">
        <v>18322</v>
      </c>
      <c r="D1048" s="1" t="s">
        <v>19372</v>
      </c>
      <c r="E1048" s="1" t="s">
        <v>12363</v>
      </c>
      <c r="H1048" s="1" t="s">
        <v>19297</v>
      </c>
      <c r="J1048" s="4" t="str">
        <f ca="1">IFERROR(__xludf.DUMMYFUNCTION("LEFT(INDEX(SPLIT(L1048, "" ""), 4), 2)"),"13")</f>
        <v>13</v>
      </c>
      <c r="K1048" s="2" t="s">
        <v>18300</v>
      </c>
      <c r="L1048" s="1" t="s">
        <v>19297</v>
      </c>
    </row>
    <row r="1049" spans="1:12">
      <c r="A1049" s="1" t="s">
        <v>12336</v>
      </c>
      <c r="B1049" s="1">
        <v>5</v>
      </c>
      <c r="C1049" s="1" t="s">
        <v>20151</v>
      </c>
      <c r="D1049" s="1" t="s">
        <v>10755</v>
      </c>
      <c r="E1049" s="1" t="s">
        <v>12337</v>
      </c>
      <c r="H1049" s="1" t="s">
        <v>19297</v>
      </c>
      <c r="J1049" s="4" t="str">
        <f ca="1">IFERROR(__xludf.DUMMYFUNCTION("LEFT(INDEX(SPLIT(L1049, "" ""), 4), 2)"),"13")</f>
        <v>13</v>
      </c>
      <c r="K1049" s="2" t="s">
        <v>18300</v>
      </c>
      <c r="L1049" s="1" t="s">
        <v>19297</v>
      </c>
    </row>
    <row r="1050" spans="1:12">
      <c r="A1050" s="1" t="s">
        <v>3083</v>
      </c>
      <c r="B1050" s="1">
        <v>5</v>
      </c>
      <c r="C1050" s="1" t="s">
        <v>11580</v>
      </c>
      <c r="D1050" s="1" t="s">
        <v>19372</v>
      </c>
      <c r="E1050" s="1" t="s">
        <v>11581</v>
      </c>
      <c r="H1050" s="1" t="s">
        <v>19297</v>
      </c>
      <c r="J1050" s="4" t="str">
        <f ca="1">IFERROR(__xludf.DUMMYFUNCTION("LEFT(INDEX(SPLIT(L1050, "" ""), 4), 2)"),"13")</f>
        <v>13</v>
      </c>
      <c r="K1050" s="2" t="s">
        <v>18300</v>
      </c>
      <c r="L1050" s="1" t="s">
        <v>19297</v>
      </c>
    </row>
    <row r="1051" spans="1:12">
      <c r="A1051" s="1" t="s">
        <v>18578</v>
      </c>
      <c r="B1051" s="1">
        <v>5</v>
      </c>
      <c r="C1051" s="1" t="s">
        <v>20086</v>
      </c>
      <c r="D1051" s="1" t="s">
        <v>10778</v>
      </c>
      <c r="E1051" s="1" t="s">
        <v>20152</v>
      </c>
      <c r="H1051" s="1" t="s">
        <v>19297</v>
      </c>
      <c r="J1051" s="4" t="str">
        <f ca="1">IFERROR(__xludf.DUMMYFUNCTION("LEFT(INDEX(SPLIT(L1051, "" ""), 4), 2)"),"13")</f>
        <v>13</v>
      </c>
      <c r="K1051" s="2" t="s">
        <v>18300</v>
      </c>
      <c r="L1051" s="1" t="s">
        <v>19297</v>
      </c>
    </row>
    <row r="1052" spans="1:12">
      <c r="A1052" s="1" t="s">
        <v>11254</v>
      </c>
      <c r="B1052" s="1">
        <v>5</v>
      </c>
      <c r="C1052" s="1" t="s">
        <v>20153</v>
      </c>
      <c r="D1052" s="1" t="s">
        <v>19372</v>
      </c>
      <c r="E1052" s="1" t="s">
        <v>11256</v>
      </c>
      <c r="H1052" s="1" t="s">
        <v>19297</v>
      </c>
      <c r="J1052" s="4" t="str">
        <f ca="1">IFERROR(__xludf.DUMMYFUNCTION("LEFT(INDEX(SPLIT(L1052, "" ""), 4), 2)"),"13")</f>
        <v>13</v>
      </c>
      <c r="K1052" s="2" t="s">
        <v>18300</v>
      </c>
      <c r="L1052" s="1" t="s">
        <v>19297</v>
      </c>
    </row>
    <row r="1053" spans="1:12">
      <c r="A1053" s="1" t="s">
        <v>11231</v>
      </c>
      <c r="B1053" s="1">
        <v>5</v>
      </c>
      <c r="C1053" s="1" t="s">
        <v>20154</v>
      </c>
      <c r="D1053" s="1" t="s">
        <v>10300</v>
      </c>
      <c r="E1053" s="1" t="s">
        <v>11233</v>
      </c>
      <c r="H1053" s="1" t="s">
        <v>19297</v>
      </c>
      <c r="J1053" s="4" t="str">
        <f ca="1">IFERROR(__xludf.DUMMYFUNCTION("LEFT(INDEX(SPLIT(L1053, "" ""), 4), 2)"),"13")</f>
        <v>13</v>
      </c>
      <c r="K1053" s="2" t="s">
        <v>18300</v>
      </c>
      <c r="L1053" s="1" t="s">
        <v>19297</v>
      </c>
    </row>
    <row r="1054" spans="1:12">
      <c r="A1054" s="1" t="s">
        <v>11108</v>
      </c>
      <c r="B1054" s="1">
        <v>5</v>
      </c>
      <c r="C1054" s="1" t="s">
        <v>20155</v>
      </c>
      <c r="D1054" s="1" t="s">
        <v>10479</v>
      </c>
      <c r="E1054" s="1" t="s">
        <v>11110</v>
      </c>
      <c r="H1054" s="1" t="s">
        <v>19297</v>
      </c>
      <c r="J1054" s="4" t="str">
        <f ca="1">IFERROR(__xludf.DUMMYFUNCTION("LEFT(INDEX(SPLIT(L1054, "" ""), 4), 2)"),"13")</f>
        <v>13</v>
      </c>
      <c r="K1054" s="2" t="s">
        <v>18300</v>
      </c>
      <c r="L1054" s="1" t="s">
        <v>19297</v>
      </c>
    </row>
    <row r="1055" spans="1:12">
      <c r="A1055" s="1" t="s">
        <v>11013</v>
      </c>
      <c r="B1055" s="1">
        <v>5</v>
      </c>
      <c r="C1055" s="1" t="s">
        <v>20156</v>
      </c>
      <c r="D1055" s="1" t="s">
        <v>10305</v>
      </c>
      <c r="E1055" s="1" t="s">
        <v>11015</v>
      </c>
      <c r="H1055" s="1" t="s">
        <v>19297</v>
      </c>
      <c r="J1055" s="4" t="str">
        <f ca="1">IFERROR(__xludf.DUMMYFUNCTION("LEFT(INDEX(SPLIT(L1055, "" ""), 4), 2)"),"13")</f>
        <v>13</v>
      </c>
      <c r="K1055" s="2" t="s">
        <v>18300</v>
      </c>
      <c r="L1055" s="1" t="s">
        <v>19297</v>
      </c>
    </row>
    <row r="1056" spans="1:12">
      <c r="A1056" s="1" t="s">
        <v>3083</v>
      </c>
      <c r="B1056" s="1">
        <v>2</v>
      </c>
      <c r="C1056" s="1" t="s">
        <v>20157</v>
      </c>
      <c r="D1056" s="1" t="s">
        <v>18396</v>
      </c>
      <c r="E1056" s="1" t="s">
        <v>20158</v>
      </c>
      <c r="H1056" s="1" t="s">
        <v>19297</v>
      </c>
      <c r="J1056" s="4" t="str">
        <f ca="1">IFERROR(__xludf.DUMMYFUNCTION("LEFT(INDEX(SPLIT(L1056, "" ""), 4), 2)"),"13")</f>
        <v>13</v>
      </c>
      <c r="K1056" s="2" t="s">
        <v>18300</v>
      </c>
      <c r="L1056" s="1" t="s">
        <v>19297</v>
      </c>
    </row>
    <row r="1057" spans="1:12">
      <c r="A1057" s="1" t="s">
        <v>5556</v>
      </c>
      <c r="B1057" s="1">
        <v>5</v>
      </c>
      <c r="C1057" s="1" t="s">
        <v>18724</v>
      </c>
      <c r="D1057" s="1" t="s">
        <v>10347</v>
      </c>
      <c r="E1057" s="1" t="s">
        <v>20159</v>
      </c>
      <c r="H1057" s="1" t="s">
        <v>19297</v>
      </c>
      <c r="J1057" s="4" t="str">
        <f ca="1">IFERROR(__xludf.DUMMYFUNCTION("LEFT(INDEX(SPLIT(L1057, "" ""), 4), 2)"),"13")</f>
        <v>13</v>
      </c>
      <c r="K1057" s="2" t="s">
        <v>18300</v>
      </c>
      <c r="L1057" s="1" t="s">
        <v>19297</v>
      </c>
    </row>
    <row r="1058" spans="1:12">
      <c r="A1058" s="1" t="s">
        <v>20160</v>
      </c>
      <c r="B1058" s="1">
        <v>5</v>
      </c>
      <c r="C1058" s="1" t="s">
        <v>20161</v>
      </c>
      <c r="D1058" s="1" t="s">
        <v>19372</v>
      </c>
      <c r="E1058" s="1" t="s">
        <v>20162</v>
      </c>
      <c r="H1058" s="1" t="s">
        <v>19297</v>
      </c>
      <c r="J1058" s="4" t="str">
        <f ca="1">IFERROR(__xludf.DUMMYFUNCTION("LEFT(INDEX(SPLIT(L1058, "" ""), 4), 2)"),"13")</f>
        <v>13</v>
      </c>
      <c r="K1058" s="2" t="s">
        <v>18345</v>
      </c>
      <c r="L1058" s="1" t="s">
        <v>19297</v>
      </c>
    </row>
    <row r="1059" spans="1:12">
      <c r="A1059" s="1" t="s">
        <v>20163</v>
      </c>
      <c r="B1059" s="1">
        <v>5</v>
      </c>
      <c r="C1059" s="1" t="s">
        <v>20164</v>
      </c>
      <c r="D1059" s="1" t="s">
        <v>19372</v>
      </c>
      <c r="E1059" s="1" t="s">
        <v>20165</v>
      </c>
      <c r="H1059" s="1" t="s">
        <v>19297</v>
      </c>
      <c r="J1059" s="4" t="str">
        <f ca="1">IFERROR(__xludf.DUMMYFUNCTION("LEFT(INDEX(SPLIT(L1059, "" ""), 4), 2)"),"13")</f>
        <v>13</v>
      </c>
      <c r="K1059" s="2" t="s">
        <v>19484</v>
      </c>
      <c r="L1059" s="1" t="s">
        <v>19297</v>
      </c>
    </row>
    <row r="1060" spans="1:12">
      <c r="A1060" s="1" t="s">
        <v>19004</v>
      </c>
      <c r="B1060" s="1">
        <v>5</v>
      </c>
      <c r="C1060" s="1" t="s">
        <v>20166</v>
      </c>
      <c r="D1060" s="1" t="s">
        <v>19372</v>
      </c>
      <c r="E1060" s="1" t="s">
        <v>20167</v>
      </c>
      <c r="H1060" s="1" t="s">
        <v>19297</v>
      </c>
      <c r="J1060" s="4" t="str">
        <f ca="1">IFERROR(__xludf.DUMMYFUNCTION("LEFT(INDEX(SPLIT(L1060, "" ""), 4), 2)"),"13")</f>
        <v>13</v>
      </c>
      <c r="K1060" s="2" t="s">
        <v>19007</v>
      </c>
      <c r="L1060" s="1" t="s">
        <v>19297</v>
      </c>
    </row>
    <row r="1061" spans="1:12">
      <c r="A1061" s="1" t="s">
        <v>11469</v>
      </c>
      <c r="B1061" s="1">
        <v>5</v>
      </c>
      <c r="C1061" s="1" t="s">
        <v>20168</v>
      </c>
      <c r="D1061" s="1" t="s">
        <v>19372</v>
      </c>
      <c r="E1061" s="1" t="s">
        <v>11470</v>
      </c>
      <c r="H1061" s="1" t="s">
        <v>19297</v>
      </c>
      <c r="J1061" s="4" t="str">
        <f ca="1">IFERROR(__xludf.DUMMYFUNCTION("LEFT(INDEX(SPLIT(L1061, "" ""), 4), 2)"),"13")</f>
        <v>13</v>
      </c>
      <c r="K1061" s="2" t="s">
        <v>18300</v>
      </c>
      <c r="L1061" s="1" t="s">
        <v>19297</v>
      </c>
    </row>
    <row r="1062" spans="1:12">
      <c r="A1062" s="1" t="s">
        <v>10798</v>
      </c>
      <c r="B1062" s="1">
        <v>5</v>
      </c>
      <c r="C1062" s="1" t="s">
        <v>20169</v>
      </c>
      <c r="D1062" s="1" t="s">
        <v>19372</v>
      </c>
      <c r="E1062" s="1" t="s">
        <v>10800</v>
      </c>
      <c r="H1062" s="1" t="s">
        <v>19297</v>
      </c>
      <c r="J1062" s="4" t="str">
        <f ca="1">IFERROR(__xludf.DUMMYFUNCTION("LEFT(INDEX(SPLIT(L1062, "" ""), 4), 2)"),"13")</f>
        <v>13</v>
      </c>
      <c r="K1062" s="2" t="s">
        <v>18300</v>
      </c>
      <c r="L1062" s="1" t="s">
        <v>19297</v>
      </c>
    </row>
    <row r="1063" spans="1:12">
      <c r="A1063" s="1" t="s">
        <v>18346</v>
      </c>
      <c r="B1063" s="1">
        <v>5</v>
      </c>
      <c r="C1063" s="1" t="s">
        <v>20170</v>
      </c>
      <c r="D1063" s="1" t="s">
        <v>19372</v>
      </c>
      <c r="E1063" s="1" t="s">
        <v>20170</v>
      </c>
      <c r="H1063" s="1" t="s">
        <v>19297</v>
      </c>
      <c r="J1063" s="4" t="str">
        <f ca="1">IFERROR(__xludf.DUMMYFUNCTION("LEFT(INDEX(SPLIT(L1063, "" ""), 4), 2)"),"13")</f>
        <v>13</v>
      </c>
      <c r="K1063" s="2" t="s">
        <v>18348</v>
      </c>
      <c r="L1063" s="1" t="s">
        <v>19297</v>
      </c>
    </row>
    <row r="1064" spans="1:12">
      <c r="A1064" s="1" t="s">
        <v>11508</v>
      </c>
      <c r="B1064" s="1">
        <v>5</v>
      </c>
      <c r="C1064" s="1" t="s">
        <v>20171</v>
      </c>
      <c r="D1064" s="1" t="s">
        <v>10755</v>
      </c>
      <c r="E1064" s="1" t="s">
        <v>11510</v>
      </c>
      <c r="H1064" s="1" t="s">
        <v>19297</v>
      </c>
      <c r="J1064" s="4" t="str">
        <f ca="1">IFERROR(__xludf.DUMMYFUNCTION("LEFT(INDEX(SPLIT(L1064, "" ""), 4), 2)"),"13")</f>
        <v>13</v>
      </c>
      <c r="K1064" s="2" t="s">
        <v>18300</v>
      </c>
      <c r="L1064" s="1" t="s">
        <v>19297</v>
      </c>
    </row>
    <row r="1065" spans="1:12">
      <c r="A1065" s="1" t="s">
        <v>19458</v>
      </c>
      <c r="B1065" s="1">
        <v>5</v>
      </c>
      <c r="C1065" s="1" t="s">
        <v>19459</v>
      </c>
      <c r="D1065" s="1" t="s">
        <v>10755</v>
      </c>
      <c r="E1065" s="1" t="s">
        <v>20172</v>
      </c>
      <c r="H1065" s="1" t="s">
        <v>19297</v>
      </c>
      <c r="J1065" s="4" t="str">
        <f ca="1">IFERROR(__xludf.DUMMYFUNCTION("LEFT(INDEX(SPLIT(L1065, "" ""), 4), 2)"),"13")</f>
        <v>13</v>
      </c>
      <c r="K1065" s="2" t="s">
        <v>19461</v>
      </c>
      <c r="L1065" s="1" t="s">
        <v>19297</v>
      </c>
    </row>
    <row r="1066" spans="1:12">
      <c r="A1066" s="1" t="s">
        <v>20173</v>
      </c>
      <c r="B1066" s="1">
        <v>4</v>
      </c>
      <c r="C1066" s="1" t="s">
        <v>20174</v>
      </c>
      <c r="D1066" s="1" t="s">
        <v>10347</v>
      </c>
      <c r="E1066" s="1" t="s">
        <v>20175</v>
      </c>
      <c r="H1066" s="1" t="s">
        <v>19297</v>
      </c>
      <c r="J1066" s="4" t="str">
        <f ca="1">IFERROR(__xludf.DUMMYFUNCTION("LEFT(INDEX(SPLIT(L1066, "" ""), 4), 2)"),"13")</f>
        <v>13</v>
      </c>
      <c r="K1066" s="2" t="s">
        <v>18278</v>
      </c>
      <c r="L1066" s="1" t="s">
        <v>19297</v>
      </c>
    </row>
    <row r="1067" spans="1:12">
      <c r="A1067" s="1" t="s">
        <v>11671</v>
      </c>
      <c r="B1067" s="1">
        <v>5</v>
      </c>
      <c r="C1067" s="1" t="s">
        <v>11672</v>
      </c>
      <c r="D1067" s="1" t="s">
        <v>19372</v>
      </c>
      <c r="E1067" s="1" t="s">
        <v>11673</v>
      </c>
      <c r="H1067" s="1" t="s">
        <v>19297</v>
      </c>
      <c r="J1067" s="4" t="str">
        <f ca="1">IFERROR(__xludf.DUMMYFUNCTION("LEFT(INDEX(SPLIT(L1067, "" ""), 4), 2)"),"13")</f>
        <v>13</v>
      </c>
      <c r="K1067" s="2" t="s">
        <v>18300</v>
      </c>
      <c r="L1067" s="1" t="s">
        <v>19297</v>
      </c>
    </row>
    <row r="1068" spans="1:12">
      <c r="A1068" s="1" t="s">
        <v>10817</v>
      </c>
      <c r="B1068" s="1">
        <v>5</v>
      </c>
      <c r="C1068" s="1" t="s">
        <v>10818</v>
      </c>
      <c r="D1068" s="1" t="s">
        <v>19372</v>
      </c>
      <c r="E1068" s="1" t="s">
        <v>10819</v>
      </c>
      <c r="H1068" s="1" t="s">
        <v>19297</v>
      </c>
      <c r="J1068" s="4" t="str">
        <f ca="1">IFERROR(__xludf.DUMMYFUNCTION("LEFT(INDEX(SPLIT(L1068, "" ""), 4), 2)"),"13")</f>
        <v>13</v>
      </c>
      <c r="K1068" s="2" t="s">
        <v>18300</v>
      </c>
      <c r="L1068" s="1" t="s">
        <v>19297</v>
      </c>
    </row>
    <row r="1069" spans="1:12">
      <c r="A1069" s="1" t="s">
        <v>11342</v>
      </c>
      <c r="B1069" s="1">
        <v>5</v>
      </c>
      <c r="C1069" s="1" t="s">
        <v>20176</v>
      </c>
      <c r="D1069" s="1" t="s">
        <v>10293</v>
      </c>
      <c r="E1069" s="1" t="s">
        <v>11344</v>
      </c>
      <c r="H1069" s="1" t="s">
        <v>19297</v>
      </c>
      <c r="J1069" s="4" t="str">
        <f ca="1">IFERROR(__xludf.DUMMYFUNCTION("LEFT(INDEX(SPLIT(L1069, "" ""), 4), 2)"),"13")</f>
        <v>13</v>
      </c>
      <c r="K1069" s="2" t="s">
        <v>18300</v>
      </c>
      <c r="L1069" s="1" t="s">
        <v>19297</v>
      </c>
    </row>
    <row r="1070" spans="1:12">
      <c r="A1070" s="1" t="s">
        <v>11587</v>
      </c>
      <c r="B1070" s="1">
        <v>5</v>
      </c>
      <c r="C1070" s="1" t="s">
        <v>11588</v>
      </c>
      <c r="D1070" s="1" t="s">
        <v>19372</v>
      </c>
      <c r="E1070" s="1" t="s">
        <v>11589</v>
      </c>
      <c r="H1070" s="1" t="s">
        <v>19297</v>
      </c>
      <c r="J1070" s="4" t="str">
        <f ca="1">IFERROR(__xludf.DUMMYFUNCTION("LEFT(INDEX(SPLIT(L1070, "" ""), 4), 2)"),"13")</f>
        <v>13</v>
      </c>
      <c r="K1070" s="2" t="s">
        <v>18300</v>
      </c>
      <c r="L1070" s="1" t="s">
        <v>19297</v>
      </c>
    </row>
    <row r="1071" spans="1:12">
      <c r="A1071" s="1" t="s">
        <v>11455</v>
      </c>
      <c r="B1071" s="1">
        <v>5</v>
      </c>
      <c r="C1071" s="1" t="s">
        <v>18547</v>
      </c>
      <c r="D1071" s="1" t="s">
        <v>10778</v>
      </c>
      <c r="E1071" s="1" t="s">
        <v>11456</v>
      </c>
      <c r="H1071" s="1" t="s">
        <v>19297</v>
      </c>
      <c r="J1071" s="4" t="str">
        <f ca="1">IFERROR(__xludf.DUMMYFUNCTION("LEFT(INDEX(SPLIT(L1071, "" ""), 4), 2)"),"13")</f>
        <v>13</v>
      </c>
      <c r="K1071" s="2" t="s">
        <v>18300</v>
      </c>
      <c r="L1071" s="1" t="s">
        <v>19297</v>
      </c>
    </row>
    <row r="1072" spans="1:12">
      <c r="A1072" s="1" t="s">
        <v>10774</v>
      </c>
      <c r="B1072" s="1">
        <v>4</v>
      </c>
      <c r="C1072" s="1" t="s">
        <v>20177</v>
      </c>
      <c r="D1072" s="1" t="s">
        <v>19372</v>
      </c>
      <c r="E1072" s="1" t="s">
        <v>10776</v>
      </c>
      <c r="H1072" s="1" t="s">
        <v>19297</v>
      </c>
      <c r="J1072" s="4" t="str">
        <f ca="1">IFERROR(__xludf.DUMMYFUNCTION("LEFT(INDEX(SPLIT(L1072, "" ""), 4), 2)"),"13")</f>
        <v>13</v>
      </c>
      <c r="K1072" s="2" t="s">
        <v>18300</v>
      </c>
      <c r="L1072" s="1" t="s">
        <v>19297</v>
      </c>
    </row>
    <row r="1073" spans="1:12">
      <c r="A1073" s="1" t="s">
        <v>383</v>
      </c>
      <c r="B1073" s="1">
        <v>5</v>
      </c>
      <c r="C1073" s="1" t="s">
        <v>20178</v>
      </c>
      <c r="D1073" s="1" t="s">
        <v>19372</v>
      </c>
      <c r="E1073" s="1" t="s">
        <v>20179</v>
      </c>
      <c r="H1073" s="1" t="s">
        <v>19297</v>
      </c>
      <c r="J1073" s="4" t="str">
        <f ca="1">IFERROR(__xludf.DUMMYFUNCTION("LEFT(INDEX(SPLIT(L1073, "" ""), 4), 2)"),"13")</f>
        <v>13</v>
      </c>
      <c r="K1073" s="2" t="s">
        <v>19484</v>
      </c>
      <c r="L1073" s="1" t="s">
        <v>19297</v>
      </c>
    </row>
    <row r="1074" spans="1:12">
      <c r="A1074" s="1" t="s">
        <v>12391</v>
      </c>
      <c r="B1074" s="1">
        <v>5</v>
      </c>
      <c r="C1074" s="1" t="s">
        <v>20180</v>
      </c>
      <c r="D1074" s="1" t="s">
        <v>19372</v>
      </c>
      <c r="E1074" s="1" t="s">
        <v>12392</v>
      </c>
      <c r="H1074" s="1" t="s">
        <v>19297</v>
      </c>
      <c r="J1074" s="4" t="str">
        <f ca="1">IFERROR(__xludf.DUMMYFUNCTION("LEFT(INDEX(SPLIT(L1074, "" ""), 4), 2)"),"13")</f>
        <v>13</v>
      </c>
      <c r="K1074" s="2" t="s">
        <v>18300</v>
      </c>
      <c r="L1074" s="1" t="s">
        <v>19297</v>
      </c>
    </row>
    <row r="1075" spans="1:12">
      <c r="A1075" s="1" t="s">
        <v>11532</v>
      </c>
      <c r="B1075" s="1">
        <v>5</v>
      </c>
      <c r="C1075" s="1" t="s">
        <v>20181</v>
      </c>
      <c r="D1075" s="1" t="s">
        <v>19372</v>
      </c>
      <c r="E1075" s="1" t="s">
        <v>20182</v>
      </c>
      <c r="H1075" s="1" t="s">
        <v>19297</v>
      </c>
      <c r="J1075" s="4" t="str">
        <f ca="1">IFERROR(__xludf.DUMMYFUNCTION("LEFT(INDEX(SPLIT(L1075, "" ""), 4), 2)"),"13")</f>
        <v>13</v>
      </c>
      <c r="K1075" s="2" t="s">
        <v>18300</v>
      </c>
      <c r="L1075" s="1" t="s">
        <v>19297</v>
      </c>
    </row>
    <row r="1076" spans="1:12">
      <c r="A1076" s="1" t="s">
        <v>10913</v>
      </c>
      <c r="B1076" s="1">
        <v>5</v>
      </c>
      <c r="C1076" s="1" t="s">
        <v>20183</v>
      </c>
      <c r="D1076" s="1" t="s">
        <v>10743</v>
      </c>
      <c r="E1076" s="1" t="s">
        <v>11212</v>
      </c>
      <c r="H1076" s="1" t="s">
        <v>19297</v>
      </c>
      <c r="J1076" s="4" t="str">
        <f ca="1">IFERROR(__xludf.DUMMYFUNCTION("LEFT(INDEX(SPLIT(L1076, "" ""), 4), 2)"),"13")</f>
        <v>13</v>
      </c>
      <c r="K1076" s="2" t="s">
        <v>18300</v>
      </c>
      <c r="L1076" s="1" t="s">
        <v>19297</v>
      </c>
    </row>
    <row r="1077" spans="1:12">
      <c r="A1077" s="1" t="s">
        <v>10860</v>
      </c>
      <c r="B1077" s="1">
        <v>5</v>
      </c>
      <c r="C1077" s="1" t="s">
        <v>20184</v>
      </c>
      <c r="D1077" s="1" t="s">
        <v>10305</v>
      </c>
      <c r="E1077" s="1" t="s">
        <v>10862</v>
      </c>
      <c r="H1077" s="1" t="s">
        <v>19297</v>
      </c>
      <c r="J1077" s="4" t="str">
        <f ca="1">IFERROR(__xludf.DUMMYFUNCTION("LEFT(INDEX(SPLIT(L1077, "" ""), 4), 2)"),"13")</f>
        <v>13</v>
      </c>
      <c r="K1077" s="2" t="s">
        <v>18300</v>
      </c>
      <c r="L1077" s="1" t="s">
        <v>19297</v>
      </c>
    </row>
    <row r="1078" spans="1:12">
      <c r="A1078" s="1" t="s">
        <v>20185</v>
      </c>
      <c r="B1078" s="1">
        <v>5</v>
      </c>
      <c r="C1078" s="1" t="s">
        <v>20186</v>
      </c>
      <c r="D1078" s="1" t="s">
        <v>19372</v>
      </c>
      <c r="E1078" s="1" t="s">
        <v>20187</v>
      </c>
      <c r="H1078" s="1" t="s">
        <v>19297</v>
      </c>
      <c r="J1078" s="4" t="str">
        <f ca="1">IFERROR(__xludf.DUMMYFUNCTION("LEFT(INDEX(SPLIT(L1078, "" ""), 4), 2)"),"13")</f>
        <v>13</v>
      </c>
      <c r="K1078" s="2" t="s">
        <v>19484</v>
      </c>
      <c r="L1078" s="1" t="s">
        <v>19297</v>
      </c>
    </row>
    <row r="1079" spans="1:12">
      <c r="A1079" s="1" t="s">
        <v>11518</v>
      </c>
      <c r="B1079" s="1">
        <v>5</v>
      </c>
      <c r="C1079" s="1" t="s">
        <v>20188</v>
      </c>
      <c r="D1079" s="1" t="s">
        <v>19372</v>
      </c>
      <c r="E1079" s="1" t="s">
        <v>11520</v>
      </c>
      <c r="H1079" s="1" t="s">
        <v>19297</v>
      </c>
      <c r="J1079" s="4" t="str">
        <f ca="1">IFERROR(__xludf.DUMMYFUNCTION("LEFT(INDEX(SPLIT(L1079, "" ""), 4), 2)"),"13")</f>
        <v>13</v>
      </c>
      <c r="K1079" s="2" t="s">
        <v>18300</v>
      </c>
      <c r="L1079" s="1" t="s">
        <v>19297</v>
      </c>
    </row>
    <row r="1080" spans="1:12">
      <c r="A1080" s="1" t="s">
        <v>11077</v>
      </c>
      <c r="B1080" s="1">
        <v>5</v>
      </c>
      <c r="C1080" s="1" t="s">
        <v>20189</v>
      </c>
      <c r="D1080" s="1" t="s">
        <v>19372</v>
      </c>
      <c r="E1080" s="1" t="s">
        <v>12340</v>
      </c>
      <c r="H1080" s="1" t="s">
        <v>19297</v>
      </c>
      <c r="J1080" s="4" t="str">
        <f ca="1">IFERROR(__xludf.DUMMYFUNCTION("LEFT(INDEX(SPLIT(L1080, "" ""), 4), 2)"),"13")</f>
        <v>13</v>
      </c>
      <c r="K1080" s="2" t="s">
        <v>18300</v>
      </c>
      <c r="L1080" s="1" t="s">
        <v>19297</v>
      </c>
    </row>
    <row r="1081" spans="1:12">
      <c r="A1081" s="1" t="s">
        <v>11259</v>
      </c>
      <c r="B1081" s="1">
        <v>5</v>
      </c>
      <c r="C1081" s="1" t="s">
        <v>20156</v>
      </c>
      <c r="D1081" s="1" t="s">
        <v>10736</v>
      </c>
      <c r="E1081" s="1" t="s">
        <v>11260</v>
      </c>
      <c r="H1081" s="1" t="s">
        <v>19297</v>
      </c>
      <c r="J1081" s="4" t="str">
        <f ca="1">IFERROR(__xludf.DUMMYFUNCTION("LEFT(INDEX(SPLIT(L1081, "" ""), 4), 2)"),"13")</f>
        <v>13</v>
      </c>
      <c r="K1081" s="2" t="s">
        <v>18300</v>
      </c>
      <c r="L1081" s="1" t="s">
        <v>19297</v>
      </c>
    </row>
    <row r="1082" spans="1:12">
      <c r="A1082" s="1" t="s">
        <v>11263</v>
      </c>
      <c r="B1082" s="1">
        <v>5</v>
      </c>
      <c r="C1082" s="1" t="s">
        <v>19590</v>
      </c>
      <c r="D1082" s="1" t="s">
        <v>10305</v>
      </c>
      <c r="E1082" s="1" t="s">
        <v>11264</v>
      </c>
      <c r="H1082" s="1" t="s">
        <v>19297</v>
      </c>
      <c r="J1082" s="4" t="str">
        <f ca="1">IFERROR(__xludf.DUMMYFUNCTION("LEFT(INDEX(SPLIT(L1082, "" ""), 4), 2)"),"13")</f>
        <v>13</v>
      </c>
      <c r="K1082" s="2" t="s">
        <v>18300</v>
      </c>
      <c r="L1082" s="1" t="s">
        <v>19297</v>
      </c>
    </row>
    <row r="1083" spans="1:12">
      <c r="A1083" s="1" t="s">
        <v>11593</v>
      </c>
      <c r="B1083" s="1">
        <v>5</v>
      </c>
      <c r="C1083" s="1" t="s">
        <v>3930</v>
      </c>
      <c r="D1083" s="1" t="s">
        <v>19372</v>
      </c>
      <c r="E1083" s="1" t="s">
        <v>11594</v>
      </c>
      <c r="H1083" s="1" t="s">
        <v>19297</v>
      </c>
      <c r="J1083" s="4" t="str">
        <f ca="1">IFERROR(__xludf.DUMMYFUNCTION("LEFT(INDEX(SPLIT(L1083, "" ""), 4), 2)"),"13")</f>
        <v>13</v>
      </c>
      <c r="K1083" s="2" t="s">
        <v>18300</v>
      </c>
      <c r="L1083" s="1" t="s">
        <v>19297</v>
      </c>
    </row>
    <row r="1084" spans="1:12">
      <c r="A1084" s="1" t="s">
        <v>11183</v>
      </c>
      <c r="B1084" s="1">
        <v>5</v>
      </c>
      <c r="C1084" s="1" t="s">
        <v>20190</v>
      </c>
      <c r="D1084" s="1" t="s">
        <v>18313</v>
      </c>
      <c r="E1084" s="1" t="s">
        <v>11185</v>
      </c>
      <c r="H1084" s="1" t="s">
        <v>19297</v>
      </c>
      <c r="J1084" s="4" t="str">
        <f ca="1">IFERROR(__xludf.DUMMYFUNCTION("LEFT(INDEX(SPLIT(L1084, "" ""), 4), 2)"),"13")</f>
        <v>13</v>
      </c>
      <c r="K1084" s="2" t="s">
        <v>18300</v>
      </c>
      <c r="L1084" s="1" t="s">
        <v>19297</v>
      </c>
    </row>
    <row r="1085" spans="1:12">
      <c r="A1085" s="1" t="s">
        <v>11497</v>
      </c>
      <c r="B1085" s="1">
        <v>5</v>
      </c>
      <c r="C1085" s="1" t="s">
        <v>19870</v>
      </c>
      <c r="D1085" s="1" t="s">
        <v>19372</v>
      </c>
      <c r="E1085" s="1" t="s">
        <v>11498</v>
      </c>
      <c r="H1085" s="1" t="s">
        <v>19297</v>
      </c>
      <c r="J1085" s="4" t="str">
        <f ca="1">IFERROR(__xludf.DUMMYFUNCTION("LEFT(INDEX(SPLIT(L1085, "" ""), 4), 2)"),"13")</f>
        <v>13</v>
      </c>
      <c r="K1085" s="2" t="s">
        <v>18300</v>
      </c>
      <c r="L1085" s="1" t="s">
        <v>19297</v>
      </c>
    </row>
    <row r="1086" spans="1:12">
      <c r="A1086" s="1" t="s">
        <v>20191</v>
      </c>
      <c r="B1086" s="1">
        <v>5</v>
      </c>
      <c r="C1086" s="1" t="s">
        <v>20192</v>
      </c>
      <c r="D1086" s="1" t="s">
        <v>10288</v>
      </c>
      <c r="E1086" s="1" t="s">
        <v>20193</v>
      </c>
      <c r="H1086" s="1" t="s">
        <v>19297</v>
      </c>
      <c r="J1086" s="4" t="str">
        <f ca="1">IFERROR(__xludf.DUMMYFUNCTION("LEFT(INDEX(SPLIT(L1086, "" ""), 4), 2)"),"13")</f>
        <v>13</v>
      </c>
      <c r="K1086" s="2" t="s">
        <v>18573</v>
      </c>
      <c r="L1086" s="1" t="s">
        <v>19297</v>
      </c>
    </row>
    <row r="1087" spans="1:12">
      <c r="A1087" s="1" t="s">
        <v>20194</v>
      </c>
      <c r="B1087" s="1">
        <v>5</v>
      </c>
      <c r="C1087" s="1" t="s">
        <v>504</v>
      </c>
      <c r="D1087" s="1" t="s">
        <v>19372</v>
      </c>
      <c r="E1087" s="1" t="s">
        <v>20195</v>
      </c>
      <c r="H1087" s="1" t="s">
        <v>19297</v>
      </c>
      <c r="J1087" s="4" t="str">
        <f ca="1">IFERROR(__xludf.DUMMYFUNCTION("LEFT(INDEX(SPLIT(L1087, "" ""), 4), 2)"),"13")</f>
        <v>13</v>
      </c>
      <c r="K1087" s="2" t="s">
        <v>19399</v>
      </c>
      <c r="L1087" s="1" t="s">
        <v>19297</v>
      </c>
    </row>
    <row r="1088" spans="1:12">
      <c r="A1088" s="1" t="s">
        <v>20196</v>
      </c>
      <c r="B1088" s="1">
        <v>5</v>
      </c>
      <c r="C1088" s="1" t="s">
        <v>18723</v>
      </c>
      <c r="D1088" s="1" t="s">
        <v>10743</v>
      </c>
      <c r="E1088" s="1" t="s">
        <v>20197</v>
      </c>
      <c r="H1088" s="1" t="s">
        <v>19297</v>
      </c>
      <c r="J1088" s="4" t="str">
        <f ca="1">IFERROR(__xludf.DUMMYFUNCTION("LEFT(INDEX(SPLIT(L1088, "" ""), 4), 2)"),"13")</f>
        <v>13</v>
      </c>
      <c r="K1088" s="2" t="s">
        <v>18300</v>
      </c>
      <c r="L1088" s="1" t="s">
        <v>19297</v>
      </c>
    </row>
    <row r="1089" spans="1:12">
      <c r="A1089" s="1" t="s">
        <v>3236</v>
      </c>
      <c r="B1089" s="1">
        <v>5</v>
      </c>
      <c r="C1089" s="1" t="s">
        <v>20198</v>
      </c>
      <c r="D1089" s="1" t="s">
        <v>19372</v>
      </c>
      <c r="E1089" s="1" t="s">
        <v>11517</v>
      </c>
      <c r="H1089" s="1" t="s">
        <v>19297</v>
      </c>
      <c r="J1089" s="4" t="str">
        <f ca="1">IFERROR(__xludf.DUMMYFUNCTION("LEFT(INDEX(SPLIT(L1089, "" ""), 4), 2)"),"13")</f>
        <v>13</v>
      </c>
      <c r="K1089" s="2" t="s">
        <v>18300</v>
      </c>
      <c r="L1089" s="1" t="s">
        <v>19297</v>
      </c>
    </row>
    <row r="1090" spans="1:12">
      <c r="A1090" s="1" t="s">
        <v>20199</v>
      </c>
      <c r="B1090" s="1">
        <v>5</v>
      </c>
      <c r="C1090" s="1" t="s">
        <v>20200</v>
      </c>
      <c r="D1090" s="1" t="s">
        <v>19372</v>
      </c>
      <c r="E1090" s="1" t="s">
        <v>20201</v>
      </c>
      <c r="H1090" s="1" t="s">
        <v>19297</v>
      </c>
      <c r="J1090" s="4" t="str">
        <f ca="1">IFERROR(__xludf.DUMMYFUNCTION("LEFT(INDEX(SPLIT(L1090, "" ""), 4), 2)"),"13")</f>
        <v>13</v>
      </c>
      <c r="K1090" s="2" t="s">
        <v>19399</v>
      </c>
      <c r="L1090" s="1" t="s">
        <v>19297</v>
      </c>
    </row>
    <row r="1091" spans="1:12">
      <c r="A1091" s="1" t="s">
        <v>18578</v>
      </c>
      <c r="B1091" s="1">
        <v>5</v>
      </c>
      <c r="C1091" s="1" t="s">
        <v>20202</v>
      </c>
      <c r="D1091" s="1" t="s">
        <v>19372</v>
      </c>
      <c r="E1091" s="1" t="s">
        <v>11531</v>
      </c>
      <c r="H1091" s="1" t="s">
        <v>19297</v>
      </c>
      <c r="J1091" s="4" t="str">
        <f ca="1">IFERROR(__xludf.DUMMYFUNCTION("LEFT(INDEX(SPLIT(L1091, "" ""), 4), 2)"),"13")</f>
        <v>13</v>
      </c>
      <c r="K1091" s="2" t="s">
        <v>18300</v>
      </c>
      <c r="L1091" s="1" t="s">
        <v>19297</v>
      </c>
    </row>
    <row r="1092" spans="1:12">
      <c r="A1092" s="1" t="s">
        <v>6430</v>
      </c>
      <c r="B1092" s="1">
        <v>5</v>
      </c>
      <c r="C1092" s="1" t="s">
        <v>20203</v>
      </c>
      <c r="D1092" s="1" t="s">
        <v>10736</v>
      </c>
      <c r="E1092" s="1" t="s">
        <v>20204</v>
      </c>
      <c r="H1092" s="1" t="s">
        <v>19297</v>
      </c>
      <c r="J1092" s="4" t="str">
        <f ca="1">IFERROR(__xludf.DUMMYFUNCTION("LEFT(INDEX(SPLIT(L1092, "" ""), 4), 2)"),"13")</f>
        <v>13</v>
      </c>
      <c r="K1092" s="2" t="s">
        <v>18300</v>
      </c>
      <c r="L1092" s="1" t="s">
        <v>19297</v>
      </c>
    </row>
    <row r="1093" spans="1:12">
      <c r="A1093" s="1" t="s">
        <v>11521</v>
      </c>
      <c r="B1093" s="1">
        <v>5</v>
      </c>
      <c r="C1093" s="1" t="s">
        <v>18674</v>
      </c>
      <c r="D1093" s="1" t="s">
        <v>19372</v>
      </c>
      <c r="E1093" s="1" t="s">
        <v>11522</v>
      </c>
      <c r="H1093" s="1" t="s">
        <v>19297</v>
      </c>
      <c r="J1093" s="4" t="str">
        <f ca="1">IFERROR(__xludf.DUMMYFUNCTION("LEFT(INDEX(SPLIT(L1093, "" ""), 4), 2)"),"13")</f>
        <v>13</v>
      </c>
      <c r="K1093" s="2" t="s">
        <v>18300</v>
      </c>
      <c r="L1093" s="1" t="s">
        <v>19297</v>
      </c>
    </row>
    <row r="1094" spans="1:12">
      <c r="A1094" s="1" t="s">
        <v>12352</v>
      </c>
      <c r="B1094" s="1">
        <v>5</v>
      </c>
      <c r="C1094" s="1" t="s">
        <v>20205</v>
      </c>
      <c r="D1094" s="1" t="s">
        <v>19372</v>
      </c>
      <c r="E1094" s="1" t="s">
        <v>12353</v>
      </c>
      <c r="H1094" s="1" t="s">
        <v>19297</v>
      </c>
      <c r="J1094" s="4" t="str">
        <f ca="1">IFERROR(__xludf.DUMMYFUNCTION("LEFT(INDEX(SPLIT(L1094, "" ""), 4), 2)"),"13")</f>
        <v>13</v>
      </c>
      <c r="K1094" s="2" t="s">
        <v>18300</v>
      </c>
      <c r="L1094" s="1" t="s">
        <v>19297</v>
      </c>
    </row>
    <row r="1095" spans="1:12">
      <c r="A1095" s="1" t="s">
        <v>20206</v>
      </c>
      <c r="B1095" s="1">
        <v>5</v>
      </c>
      <c r="C1095" s="1" t="s">
        <v>20207</v>
      </c>
      <c r="D1095" s="1" t="s">
        <v>10288</v>
      </c>
      <c r="E1095" s="1" t="s">
        <v>20208</v>
      </c>
      <c r="H1095" s="1" t="s">
        <v>19297</v>
      </c>
      <c r="J1095" s="4" t="str">
        <f ca="1">IFERROR(__xludf.DUMMYFUNCTION("LEFT(INDEX(SPLIT(L1095, "" ""), 4), 2)"),"13")</f>
        <v>13</v>
      </c>
      <c r="K1095" s="2" t="s">
        <v>19399</v>
      </c>
      <c r="L1095" s="1" t="s">
        <v>19297</v>
      </c>
    </row>
    <row r="1096" spans="1:12">
      <c r="A1096" s="1" t="s">
        <v>11597</v>
      </c>
      <c r="B1096" s="1">
        <v>5</v>
      </c>
      <c r="C1096" s="1" t="s">
        <v>11598</v>
      </c>
      <c r="D1096" s="1" t="s">
        <v>19372</v>
      </c>
      <c r="E1096" s="1" t="s">
        <v>11599</v>
      </c>
      <c r="H1096" s="1" t="s">
        <v>19297</v>
      </c>
      <c r="J1096" s="4" t="str">
        <f ca="1">IFERROR(__xludf.DUMMYFUNCTION("LEFT(INDEX(SPLIT(L1096, "" ""), 4), 2)"),"13")</f>
        <v>13</v>
      </c>
      <c r="K1096" s="2" t="s">
        <v>18300</v>
      </c>
      <c r="L1096" s="1" t="s">
        <v>19297</v>
      </c>
    </row>
    <row r="1097" spans="1:12">
      <c r="A1097" s="1" t="s">
        <v>10981</v>
      </c>
      <c r="B1097" s="1">
        <v>5</v>
      </c>
      <c r="C1097" s="1" t="s">
        <v>19658</v>
      </c>
      <c r="D1097" s="1" t="s">
        <v>19372</v>
      </c>
      <c r="E1097" s="1" t="s">
        <v>10982</v>
      </c>
      <c r="H1097" s="1" t="s">
        <v>19297</v>
      </c>
      <c r="J1097" s="4" t="str">
        <f ca="1">IFERROR(__xludf.DUMMYFUNCTION("LEFT(INDEX(SPLIT(L1097, "" ""), 4), 2)"),"13")</f>
        <v>13</v>
      </c>
      <c r="K1097" s="2" t="s">
        <v>18300</v>
      </c>
      <c r="L1097" s="1" t="s">
        <v>19297</v>
      </c>
    </row>
    <row r="1098" spans="1:12">
      <c r="A1098" s="1" t="s">
        <v>11380</v>
      </c>
      <c r="B1098" s="1">
        <v>5</v>
      </c>
      <c r="C1098" s="1" t="s">
        <v>20209</v>
      </c>
      <c r="D1098" s="1" t="s">
        <v>19372</v>
      </c>
      <c r="E1098" s="1" t="s">
        <v>20210</v>
      </c>
      <c r="H1098" s="1" t="s">
        <v>19297</v>
      </c>
      <c r="J1098" s="4" t="str">
        <f ca="1">IFERROR(__xludf.DUMMYFUNCTION("LEFT(INDEX(SPLIT(L1098, "" ""), 4), 2)"),"13")</f>
        <v>13</v>
      </c>
      <c r="K1098" s="2" t="s">
        <v>18300</v>
      </c>
      <c r="L1098" s="1" t="s">
        <v>19297</v>
      </c>
    </row>
    <row r="1099" spans="1:12">
      <c r="A1099" s="1" t="s">
        <v>12355</v>
      </c>
      <c r="B1099" s="1">
        <v>5</v>
      </c>
      <c r="C1099" s="1" t="s">
        <v>19870</v>
      </c>
      <c r="D1099" s="1" t="s">
        <v>10305</v>
      </c>
      <c r="E1099" s="1" t="s">
        <v>12356</v>
      </c>
      <c r="H1099" s="1" t="s">
        <v>19297</v>
      </c>
      <c r="J1099" s="4" t="str">
        <f ca="1">IFERROR(__xludf.DUMMYFUNCTION("LEFT(INDEX(SPLIT(L1099, "" ""), 4), 2)"),"13")</f>
        <v>13</v>
      </c>
      <c r="K1099" s="2" t="s">
        <v>18300</v>
      </c>
      <c r="L1099" s="1" t="s">
        <v>19297</v>
      </c>
    </row>
    <row r="1100" spans="1:12">
      <c r="A1100" s="1" t="s">
        <v>19458</v>
      </c>
      <c r="B1100" s="1">
        <v>5</v>
      </c>
      <c r="C1100" s="1" t="s">
        <v>19459</v>
      </c>
      <c r="D1100" s="1" t="s">
        <v>10736</v>
      </c>
      <c r="E1100" s="1" t="s">
        <v>20211</v>
      </c>
      <c r="H1100" s="1" t="s">
        <v>19297</v>
      </c>
      <c r="J1100" s="4" t="str">
        <f ca="1">IFERROR(__xludf.DUMMYFUNCTION("LEFT(INDEX(SPLIT(L1100, "" ""), 4), 2)"),"13")</f>
        <v>13</v>
      </c>
      <c r="K1100" s="2" t="s">
        <v>19461</v>
      </c>
      <c r="L1100" s="1" t="s">
        <v>19297</v>
      </c>
    </row>
    <row r="1101" spans="1:12">
      <c r="A1101" s="1" t="s">
        <v>11041</v>
      </c>
      <c r="B1101" s="1">
        <v>5</v>
      </c>
      <c r="C1101" s="1" t="s">
        <v>20212</v>
      </c>
      <c r="D1101" s="1" t="s">
        <v>10293</v>
      </c>
      <c r="E1101" s="1" t="s">
        <v>11043</v>
      </c>
      <c r="H1101" s="1" t="s">
        <v>19297</v>
      </c>
      <c r="J1101" s="4" t="str">
        <f ca="1">IFERROR(__xludf.DUMMYFUNCTION("LEFT(INDEX(SPLIT(L1101, "" ""), 4), 2)"),"13")</f>
        <v>13</v>
      </c>
      <c r="K1101" s="2" t="s">
        <v>18300</v>
      </c>
      <c r="L1101" s="1" t="s">
        <v>19297</v>
      </c>
    </row>
    <row r="1102" spans="1:12">
      <c r="A1102" s="1" t="s">
        <v>18578</v>
      </c>
      <c r="B1102" s="1">
        <v>5</v>
      </c>
      <c r="C1102" s="1" t="s">
        <v>18746</v>
      </c>
      <c r="D1102" s="1" t="s">
        <v>10755</v>
      </c>
      <c r="E1102" s="1" t="s">
        <v>12344</v>
      </c>
      <c r="H1102" s="1" t="s">
        <v>19297</v>
      </c>
      <c r="J1102" s="4" t="str">
        <f ca="1">IFERROR(__xludf.DUMMYFUNCTION("LEFT(INDEX(SPLIT(L1102, "" ""), 4), 2)"),"13")</f>
        <v>13</v>
      </c>
      <c r="K1102" s="2" t="s">
        <v>18300</v>
      </c>
      <c r="L1102" s="1" t="s">
        <v>19297</v>
      </c>
    </row>
    <row r="1103" spans="1:12">
      <c r="A1103" s="1" t="s">
        <v>20213</v>
      </c>
      <c r="B1103" s="1">
        <v>5</v>
      </c>
      <c r="C1103" s="1" t="s">
        <v>19889</v>
      </c>
      <c r="D1103" s="1" t="s">
        <v>10743</v>
      </c>
      <c r="E1103" s="1" t="s">
        <v>20214</v>
      </c>
      <c r="H1103" s="1" t="s">
        <v>19297</v>
      </c>
      <c r="J1103" s="4" t="str">
        <f ca="1">IFERROR(__xludf.DUMMYFUNCTION("LEFT(INDEX(SPLIT(L1103, "" ""), 4), 2)"),"13")</f>
        <v>13</v>
      </c>
      <c r="K1103" s="2" t="s">
        <v>18300</v>
      </c>
      <c r="L1103" s="1" t="s">
        <v>19297</v>
      </c>
    </row>
    <row r="1104" spans="1:12">
      <c r="A1104" s="1" t="s">
        <v>11687</v>
      </c>
      <c r="B1104" s="1">
        <v>5</v>
      </c>
      <c r="C1104" s="1" t="s">
        <v>11688</v>
      </c>
      <c r="D1104" s="1" t="s">
        <v>19372</v>
      </c>
      <c r="E1104" s="1" t="s">
        <v>11689</v>
      </c>
      <c r="H1104" s="1" t="s">
        <v>19297</v>
      </c>
      <c r="J1104" s="4" t="str">
        <f ca="1">IFERROR(__xludf.DUMMYFUNCTION("LEFT(INDEX(SPLIT(L1104, "" ""), 4), 2)"),"13")</f>
        <v>13</v>
      </c>
      <c r="K1104" s="2" t="s">
        <v>18300</v>
      </c>
      <c r="L1104" s="1" t="s">
        <v>19297</v>
      </c>
    </row>
    <row r="1105" spans="1:12">
      <c r="A1105" s="1" t="s">
        <v>11046</v>
      </c>
      <c r="B1105" s="1">
        <v>5</v>
      </c>
      <c r="C1105" s="1" t="s">
        <v>20215</v>
      </c>
      <c r="D1105" s="1" t="s">
        <v>10293</v>
      </c>
      <c r="E1105" s="1" t="s">
        <v>11048</v>
      </c>
      <c r="H1105" s="1" t="s">
        <v>19297</v>
      </c>
      <c r="J1105" s="4" t="str">
        <f ca="1">IFERROR(__xludf.DUMMYFUNCTION("LEFT(INDEX(SPLIT(L1105, "" ""), 4), 2)"),"13")</f>
        <v>13</v>
      </c>
      <c r="K1105" s="2" t="s">
        <v>18300</v>
      </c>
      <c r="L1105" s="1" t="s">
        <v>19297</v>
      </c>
    </row>
    <row r="1106" spans="1:12">
      <c r="A1106" s="1" t="s">
        <v>18678</v>
      </c>
      <c r="B1106" s="1">
        <v>5</v>
      </c>
      <c r="C1106" s="1" t="s">
        <v>20216</v>
      </c>
      <c r="D1106" s="1" t="s">
        <v>19372</v>
      </c>
      <c r="E1106" s="1" t="s">
        <v>20217</v>
      </c>
      <c r="H1106" s="1" t="s">
        <v>19297</v>
      </c>
      <c r="J1106" s="4" t="str">
        <f ca="1">IFERROR(__xludf.DUMMYFUNCTION("LEFT(INDEX(SPLIT(L1106, "" ""), 4), 2)"),"13")</f>
        <v>13</v>
      </c>
      <c r="K1106" s="2" t="s">
        <v>19484</v>
      </c>
      <c r="L1106" s="1" t="s">
        <v>19297</v>
      </c>
    </row>
    <row r="1107" spans="1:12">
      <c r="A1107" s="1" t="s">
        <v>11273</v>
      </c>
      <c r="B1107" s="1">
        <v>5</v>
      </c>
      <c r="C1107" s="1" t="s">
        <v>20218</v>
      </c>
      <c r="D1107" s="1" t="s">
        <v>19372</v>
      </c>
      <c r="E1107" s="1" t="s">
        <v>11275</v>
      </c>
      <c r="H1107" s="1" t="s">
        <v>19297</v>
      </c>
      <c r="J1107" s="4" t="str">
        <f ca="1">IFERROR(__xludf.DUMMYFUNCTION("LEFT(INDEX(SPLIT(L1107, "" ""), 4), 2)"),"13")</f>
        <v>13</v>
      </c>
      <c r="K1107" s="2" t="s">
        <v>18300</v>
      </c>
      <c r="L1107" s="1" t="s">
        <v>19297</v>
      </c>
    </row>
    <row r="1108" spans="1:12">
      <c r="A1108" s="1" t="s">
        <v>11501</v>
      </c>
      <c r="B1108" s="1">
        <v>5</v>
      </c>
      <c r="C1108" s="1" t="s">
        <v>20183</v>
      </c>
      <c r="D1108" s="1" t="s">
        <v>19372</v>
      </c>
      <c r="E1108" s="1" t="s">
        <v>11502</v>
      </c>
      <c r="H1108" s="1" t="s">
        <v>19297</v>
      </c>
      <c r="J1108" s="4" t="str">
        <f ca="1">IFERROR(__xludf.DUMMYFUNCTION("LEFT(INDEX(SPLIT(L1108, "" ""), 4), 2)"),"13")</f>
        <v>13</v>
      </c>
      <c r="K1108" s="2" t="s">
        <v>18300</v>
      </c>
      <c r="L1108" s="1" t="s">
        <v>19297</v>
      </c>
    </row>
    <row r="1109" spans="1:12">
      <c r="A1109" s="1" t="s">
        <v>11265</v>
      </c>
      <c r="B1109" s="1">
        <v>5</v>
      </c>
      <c r="C1109" s="1" t="s">
        <v>20219</v>
      </c>
      <c r="D1109" s="1" t="s">
        <v>19372</v>
      </c>
      <c r="E1109" s="1" t="s">
        <v>11267</v>
      </c>
      <c r="H1109" s="1" t="s">
        <v>19297</v>
      </c>
      <c r="J1109" s="4" t="str">
        <f ca="1">IFERROR(__xludf.DUMMYFUNCTION("LEFT(INDEX(SPLIT(L1109, "" ""), 4), 2)"),"13")</f>
        <v>13</v>
      </c>
      <c r="K1109" s="2" t="s">
        <v>18300</v>
      </c>
      <c r="L1109" s="1" t="s">
        <v>19297</v>
      </c>
    </row>
    <row r="1110" spans="1:12">
      <c r="A1110" s="1" t="s">
        <v>11657</v>
      </c>
      <c r="B1110" s="1">
        <v>5</v>
      </c>
      <c r="C1110" s="1" t="s">
        <v>7466</v>
      </c>
      <c r="D1110" s="1" t="s">
        <v>19372</v>
      </c>
      <c r="E1110" s="1" t="s">
        <v>11658</v>
      </c>
      <c r="H1110" s="1" t="s">
        <v>19297</v>
      </c>
      <c r="J1110" s="4" t="str">
        <f ca="1">IFERROR(__xludf.DUMMYFUNCTION("LEFT(INDEX(SPLIT(L1110, "" ""), 4), 2)"),"13")</f>
        <v>13</v>
      </c>
      <c r="K1110" s="2" t="s">
        <v>18300</v>
      </c>
      <c r="L1110" s="1" t="s">
        <v>19297</v>
      </c>
    </row>
    <row r="1111" spans="1:12">
      <c r="A1111" s="1" t="s">
        <v>19458</v>
      </c>
      <c r="B1111" s="1">
        <v>5</v>
      </c>
      <c r="C1111" s="1" t="s">
        <v>19724</v>
      </c>
      <c r="D1111" s="1" t="s">
        <v>19372</v>
      </c>
      <c r="E1111" s="1" t="s">
        <v>20220</v>
      </c>
      <c r="H1111" s="1" t="s">
        <v>19297</v>
      </c>
      <c r="J1111" s="4" t="str">
        <f ca="1">IFERROR(__xludf.DUMMYFUNCTION("LEFT(INDEX(SPLIT(L1111, "" ""), 4), 2)"),"13")</f>
        <v>13</v>
      </c>
      <c r="K1111" s="2" t="s">
        <v>19461</v>
      </c>
      <c r="L1111" s="1" t="s">
        <v>19297</v>
      </c>
    </row>
    <row r="1112" spans="1:12">
      <c r="A1112" s="1" t="s">
        <v>11721</v>
      </c>
      <c r="B1112" s="1">
        <v>5</v>
      </c>
      <c r="C1112" s="1" t="s">
        <v>20221</v>
      </c>
      <c r="D1112" s="1" t="s">
        <v>19372</v>
      </c>
      <c r="E1112" s="1" t="s">
        <v>11723</v>
      </c>
      <c r="H1112" s="1" t="s">
        <v>19297</v>
      </c>
      <c r="J1112" s="4" t="str">
        <f ca="1">IFERROR(__xludf.DUMMYFUNCTION("LEFT(INDEX(SPLIT(L1112, "" ""), 4), 2)"),"13")</f>
        <v>13</v>
      </c>
      <c r="K1112" s="2" t="s">
        <v>18300</v>
      </c>
      <c r="L1112" s="1" t="s">
        <v>19297</v>
      </c>
    </row>
    <row r="1113" spans="1:12">
      <c r="A1113" s="1" t="s">
        <v>12394</v>
      </c>
      <c r="B1113" s="1">
        <v>5</v>
      </c>
      <c r="C1113" s="1" t="s">
        <v>20222</v>
      </c>
      <c r="D1113" s="1" t="s">
        <v>19372</v>
      </c>
      <c r="E1113" s="1" t="s">
        <v>12396</v>
      </c>
      <c r="H1113" s="1" t="s">
        <v>19297</v>
      </c>
      <c r="J1113" s="4" t="str">
        <f ca="1">IFERROR(__xludf.DUMMYFUNCTION("LEFT(INDEX(SPLIT(L1113, "" ""), 4), 2)"),"13")</f>
        <v>13</v>
      </c>
      <c r="K1113" s="2" t="s">
        <v>18300</v>
      </c>
      <c r="L1113" s="1" t="s">
        <v>19297</v>
      </c>
    </row>
    <row r="1114" spans="1:12">
      <c r="A1114" s="1" t="s">
        <v>10829</v>
      </c>
      <c r="B1114" s="1">
        <v>5</v>
      </c>
      <c r="C1114" s="1" t="s">
        <v>10830</v>
      </c>
      <c r="D1114" s="1" t="s">
        <v>19372</v>
      </c>
      <c r="E1114" s="1" t="s">
        <v>10831</v>
      </c>
      <c r="H1114" s="1" t="s">
        <v>19297</v>
      </c>
      <c r="J1114" s="4" t="str">
        <f ca="1">IFERROR(__xludf.DUMMYFUNCTION("LEFT(INDEX(SPLIT(L1114, "" ""), 4), 2)"),"13")</f>
        <v>13</v>
      </c>
      <c r="K1114" s="2" t="s">
        <v>18300</v>
      </c>
      <c r="L1114" s="1" t="s">
        <v>19297</v>
      </c>
    </row>
    <row r="1115" spans="1:12">
      <c r="A1115" s="1" t="s">
        <v>11655</v>
      </c>
      <c r="B1115" s="1">
        <v>4</v>
      </c>
      <c r="C1115" s="1" t="s">
        <v>11656</v>
      </c>
      <c r="D1115" s="1" t="s">
        <v>19372</v>
      </c>
      <c r="E1115" s="1" t="s">
        <v>11656</v>
      </c>
      <c r="H1115" s="1" t="s">
        <v>19297</v>
      </c>
      <c r="J1115" s="4" t="str">
        <f ca="1">IFERROR(__xludf.DUMMYFUNCTION("LEFT(INDEX(SPLIT(L1115, "" ""), 4), 2)"),"13")</f>
        <v>13</v>
      </c>
      <c r="K1115" s="2" t="s">
        <v>18300</v>
      </c>
      <c r="L1115" s="1" t="s">
        <v>19297</v>
      </c>
    </row>
    <row r="1116" spans="1:12">
      <c r="A1116" s="1" t="s">
        <v>11276</v>
      </c>
      <c r="B1116" s="1">
        <v>5</v>
      </c>
      <c r="C1116" s="1" t="s">
        <v>19846</v>
      </c>
      <c r="D1116" s="1" t="s">
        <v>19372</v>
      </c>
      <c r="E1116" s="1" t="s">
        <v>11277</v>
      </c>
      <c r="H1116" s="1" t="s">
        <v>19297</v>
      </c>
      <c r="J1116" s="4" t="str">
        <f ca="1">IFERROR(__xludf.DUMMYFUNCTION("LEFT(INDEX(SPLIT(L1116, "" ""), 4), 2)"),"13")</f>
        <v>13</v>
      </c>
      <c r="K1116" s="2" t="s">
        <v>18300</v>
      </c>
      <c r="L1116" s="1" t="s">
        <v>19297</v>
      </c>
    </row>
    <row r="1117" spans="1:12">
      <c r="A1117" s="1" t="s">
        <v>11710</v>
      </c>
      <c r="B1117" s="1">
        <v>5</v>
      </c>
      <c r="C1117" s="1" t="s">
        <v>20223</v>
      </c>
      <c r="D1117" s="1" t="s">
        <v>19372</v>
      </c>
      <c r="E1117" s="1" t="s">
        <v>11712</v>
      </c>
      <c r="H1117" s="1" t="s">
        <v>19297</v>
      </c>
      <c r="J1117" s="4" t="str">
        <f ca="1">IFERROR(__xludf.DUMMYFUNCTION("LEFT(INDEX(SPLIT(L1117, "" ""), 4), 2)"),"13")</f>
        <v>13</v>
      </c>
      <c r="K1117" s="2" t="s">
        <v>18300</v>
      </c>
      <c r="L1117" s="1" t="s">
        <v>19297</v>
      </c>
    </row>
    <row r="1118" spans="1:12">
      <c r="A1118" s="1" t="s">
        <v>11535</v>
      </c>
      <c r="B1118" s="1">
        <v>5</v>
      </c>
      <c r="C1118" s="1" t="s">
        <v>20224</v>
      </c>
      <c r="D1118" s="1" t="s">
        <v>19372</v>
      </c>
      <c r="E1118" s="1" t="s">
        <v>11536</v>
      </c>
      <c r="H1118" s="1" t="s">
        <v>19297</v>
      </c>
      <c r="J1118" s="4" t="str">
        <f ca="1">IFERROR(__xludf.DUMMYFUNCTION("LEFT(INDEX(SPLIT(L1118, "" ""), 4), 2)"),"13")</f>
        <v>13</v>
      </c>
      <c r="K1118" s="2" t="s">
        <v>18300</v>
      </c>
      <c r="L1118" s="1" t="s">
        <v>19297</v>
      </c>
    </row>
    <row r="1119" spans="1:12">
      <c r="A1119" s="1" t="s">
        <v>11192</v>
      </c>
      <c r="B1119" s="1">
        <v>5</v>
      </c>
      <c r="C1119" s="1" t="s">
        <v>20109</v>
      </c>
      <c r="D1119" s="1" t="s">
        <v>10778</v>
      </c>
      <c r="E1119" s="1" t="s">
        <v>11193</v>
      </c>
      <c r="H1119" s="1" t="s">
        <v>19297</v>
      </c>
      <c r="J1119" s="4" t="str">
        <f ca="1">IFERROR(__xludf.DUMMYFUNCTION("LEFT(INDEX(SPLIT(L1119, "" ""), 4), 2)"),"13")</f>
        <v>13</v>
      </c>
      <c r="K1119" s="2" t="s">
        <v>18300</v>
      </c>
      <c r="L1119" s="1" t="s">
        <v>19297</v>
      </c>
    </row>
    <row r="1120" spans="1:12">
      <c r="A1120" s="1" t="s">
        <v>18410</v>
      </c>
      <c r="B1120" s="1">
        <v>5</v>
      </c>
      <c r="C1120" s="1" t="s">
        <v>6052</v>
      </c>
      <c r="D1120" s="1" t="s">
        <v>10743</v>
      </c>
      <c r="E1120" s="1" t="s">
        <v>20225</v>
      </c>
      <c r="H1120" s="1" t="s">
        <v>19297</v>
      </c>
      <c r="J1120" s="4" t="str">
        <f ca="1">IFERROR(__xludf.DUMMYFUNCTION("LEFT(INDEX(SPLIT(L1120, "" ""), 4), 2)"),"13")</f>
        <v>13</v>
      </c>
      <c r="K1120" s="2" t="s">
        <v>18278</v>
      </c>
      <c r="L1120" s="1" t="s">
        <v>19297</v>
      </c>
    </row>
    <row r="1121" spans="1:12">
      <c r="A1121" s="1" t="s">
        <v>20226</v>
      </c>
      <c r="B1121" s="1">
        <v>5</v>
      </c>
      <c r="C1121" s="1" t="s">
        <v>20227</v>
      </c>
      <c r="D1121" s="1" t="s">
        <v>18538</v>
      </c>
      <c r="E1121" s="1" t="s">
        <v>20227</v>
      </c>
      <c r="H1121" s="1" t="s">
        <v>19297</v>
      </c>
      <c r="J1121" s="4" t="str">
        <f ca="1">IFERROR(__xludf.DUMMYFUNCTION("LEFT(INDEX(SPLIT(L1121, "" ""), 4), 2)"),"13")</f>
        <v>13</v>
      </c>
      <c r="K1121" s="2" t="s">
        <v>18348</v>
      </c>
      <c r="L1121" s="1" t="s">
        <v>19297</v>
      </c>
    </row>
    <row r="1122" spans="1:12">
      <c r="A1122" s="1" t="s">
        <v>20228</v>
      </c>
      <c r="B1122" s="1">
        <v>5</v>
      </c>
      <c r="C1122" s="1" t="s">
        <v>20229</v>
      </c>
      <c r="D1122" s="1" t="s">
        <v>10736</v>
      </c>
      <c r="E1122" s="1" t="s">
        <v>20229</v>
      </c>
      <c r="H1122" s="1" t="s">
        <v>19297</v>
      </c>
      <c r="J1122" s="4" t="str">
        <f ca="1">IFERROR(__xludf.DUMMYFUNCTION("LEFT(INDEX(SPLIT(L1122, "" ""), 4), 2)"),"13")</f>
        <v>13</v>
      </c>
      <c r="K1122" s="2" t="s">
        <v>18348</v>
      </c>
      <c r="L1122" s="1" t="s">
        <v>19297</v>
      </c>
    </row>
    <row r="1123" spans="1:12">
      <c r="A1123" s="1" t="s">
        <v>12125</v>
      </c>
      <c r="B1123" s="1">
        <v>5</v>
      </c>
      <c r="C1123" s="1" t="s">
        <v>19889</v>
      </c>
      <c r="D1123" s="1" t="s">
        <v>18313</v>
      </c>
      <c r="E1123" s="1" t="s">
        <v>12126</v>
      </c>
      <c r="H1123" s="1" t="s">
        <v>19297</v>
      </c>
      <c r="J1123" s="4" t="str">
        <f ca="1">IFERROR(__xludf.DUMMYFUNCTION("LEFT(INDEX(SPLIT(L1123, "" ""), 4), 2)"),"13")</f>
        <v>13</v>
      </c>
      <c r="K1123" s="2" t="s">
        <v>18300</v>
      </c>
      <c r="L1123" s="1" t="s">
        <v>19297</v>
      </c>
    </row>
    <row r="1124" spans="1:12">
      <c r="A1124" s="1" t="s">
        <v>20230</v>
      </c>
      <c r="B1124" s="1">
        <v>5</v>
      </c>
      <c r="C1124" s="1" t="s">
        <v>20231</v>
      </c>
      <c r="D1124" s="1" t="s">
        <v>19372</v>
      </c>
      <c r="E1124" s="1" t="s">
        <v>20232</v>
      </c>
      <c r="H1124" s="1" t="s">
        <v>19297</v>
      </c>
      <c r="J1124" s="4" t="str">
        <f ca="1">IFERROR(__xludf.DUMMYFUNCTION("LEFT(INDEX(SPLIT(L1124, "" ""), 4), 2)"),"13")</f>
        <v>13</v>
      </c>
      <c r="K1124" s="2" t="s">
        <v>19399</v>
      </c>
      <c r="L1124" s="1" t="s">
        <v>19297</v>
      </c>
    </row>
    <row r="1125" spans="1:12">
      <c r="A1125" s="1" t="s">
        <v>11690</v>
      </c>
      <c r="B1125" s="1">
        <v>5</v>
      </c>
      <c r="C1125" s="1" t="s">
        <v>11691</v>
      </c>
      <c r="D1125" s="1" t="s">
        <v>19372</v>
      </c>
      <c r="E1125" s="1" t="s">
        <v>20233</v>
      </c>
      <c r="H1125" s="1" t="s">
        <v>19297</v>
      </c>
      <c r="J1125" s="4" t="str">
        <f ca="1">IFERROR(__xludf.DUMMYFUNCTION("LEFT(INDEX(SPLIT(L1125, "" ""), 4), 2)"),"13")</f>
        <v>13</v>
      </c>
      <c r="K1125" s="2" t="s">
        <v>18300</v>
      </c>
      <c r="L1125" s="1" t="s">
        <v>19297</v>
      </c>
    </row>
    <row r="1126" spans="1:12">
      <c r="A1126" s="1" t="s">
        <v>10806</v>
      </c>
      <c r="B1126" s="1">
        <v>5</v>
      </c>
      <c r="C1126" s="1" t="s">
        <v>10807</v>
      </c>
      <c r="D1126" s="1" t="s">
        <v>19372</v>
      </c>
      <c r="E1126" s="1" t="s">
        <v>10808</v>
      </c>
      <c r="H1126" s="1" t="s">
        <v>19297</v>
      </c>
      <c r="J1126" s="4" t="str">
        <f ca="1">IFERROR(__xludf.DUMMYFUNCTION("LEFT(INDEX(SPLIT(L1126, "" ""), 4), 2)"),"13")</f>
        <v>13</v>
      </c>
      <c r="K1126" s="2" t="s">
        <v>18300</v>
      </c>
      <c r="L1126" s="1" t="s">
        <v>19297</v>
      </c>
    </row>
    <row r="1127" spans="1:12">
      <c r="A1127" s="1" t="s">
        <v>20234</v>
      </c>
      <c r="B1127" s="1">
        <v>5</v>
      </c>
      <c r="C1127" s="1" t="s">
        <v>20235</v>
      </c>
      <c r="D1127" s="1" t="s">
        <v>19372</v>
      </c>
      <c r="E1127" s="1" t="s">
        <v>20236</v>
      </c>
      <c r="H1127" s="1" t="s">
        <v>19297</v>
      </c>
      <c r="J1127" s="4" t="str">
        <f ca="1">IFERROR(__xludf.DUMMYFUNCTION("LEFT(INDEX(SPLIT(L1127, "" ""), 4), 2)"),"13")</f>
        <v>13</v>
      </c>
      <c r="K1127" s="2" t="s">
        <v>18311</v>
      </c>
      <c r="L1127" s="1" t="s">
        <v>19297</v>
      </c>
    </row>
    <row r="1128" spans="1:12">
      <c r="A1128" s="1" t="s">
        <v>12346</v>
      </c>
      <c r="B1128" s="1">
        <v>5</v>
      </c>
      <c r="C1128" s="1" t="s">
        <v>20020</v>
      </c>
      <c r="D1128" s="1" t="s">
        <v>19372</v>
      </c>
      <c r="E1128" s="1" t="s">
        <v>12347</v>
      </c>
      <c r="H1128" s="1" t="s">
        <v>19297</v>
      </c>
      <c r="J1128" s="4" t="str">
        <f ca="1">IFERROR(__xludf.DUMMYFUNCTION("LEFT(INDEX(SPLIT(L1128, "" ""), 4), 2)"),"13")</f>
        <v>13</v>
      </c>
      <c r="K1128" s="2" t="s">
        <v>18300</v>
      </c>
      <c r="L1128" s="1" t="s">
        <v>19297</v>
      </c>
    </row>
    <row r="1129" spans="1:12">
      <c r="A1129" s="1" t="s">
        <v>11705</v>
      </c>
      <c r="B1129" s="1">
        <v>1</v>
      </c>
      <c r="C1129" s="1" t="s">
        <v>11706</v>
      </c>
      <c r="D1129" s="1" t="s">
        <v>19372</v>
      </c>
      <c r="E1129" s="1" t="s">
        <v>11707</v>
      </c>
      <c r="H1129" s="1" t="s">
        <v>19297</v>
      </c>
      <c r="J1129" s="4" t="str">
        <f ca="1">IFERROR(__xludf.DUMMYFUNCTION("LEFT(INDEX(SPLIT(L1129, "" ""), 4), 2)"),"13")</f>
        <v>13</v>
      </c>
      <c r="K1129" s="2" t="s">
        <v>18300</v>
      </c>
      <c r="L1129" s="1" t="s">
        <v>19297</v>
      </c>
    </row>
    <row r="1130" spans="1:12">
      <c r="A1130" s="1" t="s">
        <v>1700</v>
      </c>
      <c r="B1130" s="1">
        <v>5</v>
      </c>
      <c r="C1130" s="1" t="s">
        <v>20237</v>
      </c>
      <c r="D1130" s="1" t="s">
        <v>19372</v>
      </c>
      <c r="E1130" s="1" t="s">
        <v>20237</v>
      </c>
      <c r="H1130" s="1" t="s">
        <v>19297</v>
      </c>
      <c r="J1130" s="4" t="str">
        <f ca="1">IFERROR(__xludf.DUMMYFUNCTION("LEFT(INDEX(SPLIT(L1130, "" ""), 4), 2)"),"13")</f>
        <v>13</v>
      </c>
      <c r="K1130" s="2" t="s">
        <v>18789</v>
      </c>
      <c r="L1130" s="1" t="s">
        <v>19297</v>
      </c>
    </row>
    <row r="1131" spans="1:12">
      <c r="A1131" s="1" t="s">
        <v>11617</v>
      </c>
      <c r="B1131" s="1">
        <v>5</v>
      </c>
      <c r="C1131" s="1" t="s">
        <v>10386</v>
      </c>
      <c r="D1131" s="1" t="s">
        <v>19372</v>
      </c>
      <c r="E1131" s="1" t="s">
        <v>11618</v>
      </c>
      <c r="H1131" s="1" t="s">
        <v>19297</v>
      </c>
      <c r="J1131" s="4" t="str">
        <f ca="1">IFERROR(__xludf.DUMMYFUNCTION("LEFT(INDEX(SPLIT(L1131, "" ""), 4), 2)"),"13")</f>
        <v>13</v>
      </c>
      <c r="K1131" s="2" t="s">
        <v>18300</v>
      </c>
      <c r="L1131" s="1" t="s">
        <v>19297</v>
      </c>
    </row>
    <row r="1132" spans="1:12">
      <c r="A1132" s="1" t="s">
        <v>20238</v>
      </c>
      <c r="B1132" s="1">
        <v>5</v>
      </c>
      <c r="C1132" s="1" t="s">
        <v>20239</v>
      </c>
      <c r="D1132" s="1" t="s">
        <v>19372</v>
      </c>
      <c r="E1132" s="1" t="s">
        <v>20239</v>
      </c>
      <c r="H1132" s="1" t="s">
        <v>19297</v>
      </c>
      <c r="J1132" s="4" t="str">
        <f ca="1">IFERROR(__xludf.DUMMYFUNCTION("LEFT(INDEX(SPLIT(L1132, "" ""), 4), 2)"),"13")</f>
        <v>13</v>
      </c>
      <c r="K1132" s="2" t="s">
        <v>18637</v>
      </c>
      <c r="L1132" s="1" t="s">
        <v>19297</v>
      </c>
    </row>
    <row r="1133" spans="1:12">
      <c r="A1133" s="1" t="s">
        <v>20240</v>
      </c>
      <c r="B1133" s="1">
        <v>5</v>
      </c>
      <c r="C1133" s="1" t="s">
        <v>11014</v>
      </c>
      <c r="D1133" s="1" t="s">
        <v>10288</v>
      </c>
      <c r="E1133" s="1" t="s">
        <v>20241</v>
      </c>
      <c r="H1133" s="1" t="s">
        <v>19297</v>
      </c>
      <c r="J1133" s="4" t="str">
        <f ca="1">IFERROR(__xludf.DUMMYFUNCTION("LEFT(INDEX(SPLIT(L1133, "" ""), 4), 2)"),"13")</f>
        <v>13</v>
      </c>
      <c r="K1133" s="2" t="s">
        <v>18345</v>
      </c>
      <c r="L1133" s="1" t="s">
        <v>19297</v>
      </c>
    </row>
    <row r="1134" spans="1:12">
      <c r="A1134" s="1" t="s">
        <v>11582</v>
      </c>
      <c r="B1134" s="1">
        <v>5</v>
      </c>
      <c r="C1134" s="1" t="s">
        <v>11583</v>
      </c>
      <c r="D1134" s="1" t="s">
        <v>19372</v>
      </c>
      <c r="E1134" s="1" t="s">
        <v>20242</v>
      </c>
      <c r="H1134" s="1" t="s">
        <v>19297</v>
      </c>
      <c r="J1134" s="4" t="str">
        <f ca="1">IFERROR(__xludf.DUMMYFUNCTION("LEFT(INDEX(SPLIT(L1134, "" ""), 4), 2)"),"13")</f>
        <v>13</v>
      </c>
      <c r="K1134" s="2" t="s">
        <v>18300</v>
      </c>
      <c r="L1134" s="1" t="s">
        <v>19297</v>
      </c>
    </row>
    <row r="1135" spans="1:12">
      <c r="A1135" s="1" t="s">
        <v>11559</v>
      </c>
      <c r="B1135" s="1">
        <v>5</v>
      </c>
      <c r="C1135" s="1" t="s">
        <v>7764</v>
      </c>
      <c r="D1135" s="1" t="s">
        <v>19372</v>
      </c>
      <c r="E1135" s="1" t="s">
        <v>11560</v>
      </c>
      <c r="H1135" s="1" t="s">
        <v>19297</v>
      </c>
      <c r="J1135" s="4" t="str">
        <f ca="1">IFERROR(__xludf.DUMMYFUNCTION("LEFT(INDEX(SPLIT(L1135, "" ""), 4), 2)"),"13")</f>
        <v>13</v>
      </c>
      <c r="K1135" s="2" t="s">
        <v>18300</v>
      </c>
      <c r="L1135" s="1" t="s">
        <v>19297</v>
      </c>
    </row>
    <row r="1136" spans="1:12">
      <c r="A1136" s="1" t="s">
        <v>20243</v>
      </c>
      <c r="B1136" s="1">
        <v>5</v>
      </c>
      <c r="C1136" s="1" t="s">
        <v>20244</v>
      </c>
      <c r="D1136" s="1" t="s">
        <v>10479</v>
      </c>
      <c r="E1136" s="1" t="s">
        <v>20245</v>
      </c>
      <c r="H1136" s="1" t="s">
        <v>19297</v>
      </c>
      <c r="J1136" s="4" t="str">
        <f ca="1">IFERROR(__xludf.DUMMYFUNCTION("LEFT(INDEX(SPLIT(L1136, "" ""), 4), 2)"),"13")</f>
        <v>13</v>
      </c>
      <c r="K1136" s="2" t="s">
        <v>18278</v>
      </c>
      <c r="L1136" s="1" t="s">
        <v>19297</v>
      </c>
    </row>
    <row r="1137" spans="1:12">
      <c r="A1137" s="1" t="s">
        <v>10757</v>
      </c>
      <c r="B1137" s="1">
        <v>5</v>
      </c>
      <c r="C1137" s="1" t="s">
        <v>20246</v>
      </c>
      <c r="D1137" s="1" t="s">
        <v>19372</v>
      </c>
      <c r="E1137" s="1" t="s">
        <v>10759</v>
      </c>
      <c r="H1137" s="1" t="s">
        <v>19297</v>
      </c>
      <c r="J1137" s="4" t="str">
        <f ca="1">IFERROR(__xludf.DUMMYFUNCTION("LEFT(INDEX(SPLIT(L1137, "" ""), 4), 2)"),"13")</f>
        <v>13</v>
      </c>
      <c r="K1137" s="2" t="s">
        <v>18300</v>
      </c>
      <c r="L1137" s="1" t="s">
        <v>19297</v>
      </c>
    </row>
    <row r="1138" spans="1:12">
      <c r="A1138" s="1" t="s">
        <v>20247</v>
      </c>
      <c r="B1138" s="1">
        <v>5</v>
      </c>
      <c r="C1138" s="1" t="s">
        <v>20248</v>
      </c>
      <c r="D1138" s="1" t="s">
        <v>19372</v>
      </c>
      <c r="E1138" s="1" t="s">
        <v>20249</v>
      </c>
      <c r="H1138" s="1" t="s">
        <v>19297</v>
      </c>
      <c r="J1138" s="4" t="str">
        <f ca="1">IFERROR(__xludf.DUMMYFUNCTION("LEFT(INDEX(SPLIT(L1138, "" ""), 4), 2)"),"13")</f>
        <v>13</v>
      </c>
      <c r="K1138" s="2" t="s">
        <v>19399</v>
      </c>
      <c r="L1138" s="1" t="s">
        <v>19297</v>
      </c>
    </row>
    <row r="1139" spans="1:12">
      <c r="A1139" s="1" t="s">
        <v>20250</v>
      </c>
      <c r="B1139" s="1">
        <v>5</v>
      </c>
      <c r="C1139" s="1" t="s">
        <v>20251</v>
      </c>
      <c r="D1139" s="1" t="s">
        <v>19372</v>
      </c>
      <c r="E1139" s="1" t="s">
        <v>20252</v>
      </c>
      <c r="H1139" s="1" t="s">
        <v>19297</v>
      </c>
      <c r="J1139" s="4" t="str">
        <f ca="1">IFERROR(__xludf.DUMMYFUNCTION("LEFT(INDEX(SPLIT(L1139, "" ""), 4), 2)"),"13")</f>
        <v>13</v>
      </c>
      <c r="K1139" s="2" t="s">
        <v>18333</v>
      </c>
      <c r="L1139" s="1" t="s">
        <v>19297</v>
      </c>
    </row>
    <row r="1140" spans="1:12">
      <c r="A1140" s="1" t="s">
        <v>7792</v>
      </c>
      <c r="B1140" s="1">
        <v>1</v>
      </c>
      <c r="C1140" s="1" t="s">
        <v>7793</v>
      </c>
      <c r="D1140" s="1" t="s">
        <v>10743</v>
      </c>
      <c r="E1140" s="1" t="s">
        <v>20253</v>
      </c>
      <c r="H1140" s="1" t="s">
        <v>19297</v>
      </c>
      <c r="J1140" s="4" t="str">
        <f ca="1">IFERROR(__xludf.DUMMYFUNCTION("LEFT(INDEX(SPLIT(L1140, "" ""), 4), 2)"),"13")</f>
        <v>13</v>
      </c>
      <c r="K1140" s="2" t="s">
        <v>18278</v>
      </c>
      <c r="L1140" s="1" t="s">
        <v>19297</v>
      </c>
    </row>
    <row r="1141" spans="1:12">
      <c r="A1141" s="1" t="s">
        <v>20254</v>
      </c>
      <c r="B1141" s="1">
        <v>4</v>
      </c>
      <c r="C1141" s="1" t="s">
        <v>3901</v>
      </c>
      <c r="D1141" s="1" t="s">
        <v>19372</v>
      </c>
      <c r="E1141" s="1" t="s">
        <v>20255</v>
      </c>
      <c r="H1141" s="1" t="s">
        <v>19297</v>
      </c>
      <c r="J1141" s="4" t="str">
        <f ca="1">IFERROR(__xludf.DUMMYFUNCTION("LEFT(INDEX(SPLIT(L1141, "" ""), 4), 2)"),"13")</f>
        <v>13</v>
      </c>
      <c r="K1141" s="2" t="s">
        <v>18345</v>
      </c>
      <c r="L1141" s="1" t="s">
        <v>19297</v>
      </c>
    </row>
    <row r="1142" spans="1:12">
      <c r="A1142" s="1" t="s">
        <v>4158</v>
      </c>
      <c r="B1142" s="1">
        <v>5</v>
      </c>
      <c r="C1142" s="1" t="s">
        <v>11620</v>
      </c>
      <c r="D1142" s="1" t="s">
        <v>19372</v>
      </c>
      <c r="E1142" s="1" t="s">
        <v>11621</v>
      </c>
      <c r="H1142" s="1" t="s">
        <v>19297</v>
      </c>
      <c r="J1142" s="4" t="str">
        <f ca="1">IFERROR(__xludf.DUMMYFUNCTION("LEFT(INDEX(SPLIT(L1142, "" ""), 4), 2)"),"13")</f>
        <v>13</v>
      </c>
      <c r="K1142" s="2" t="s">
        <v>18300</v>
      </c>
      <c r="L1142" s="1" t="s">
        <v>19297</v>
      </c>
    </row>
    <row r="1143" spans="1:12">
      <c r="A1143" s="1" t="s">
        <v>11649</v>
      </c>
      <c r="B1143" s="1">
        <v>4</v>
      </c>
      <c r="C1143" s="1" t="s">
        <v>11650</v>
      </c>
      <c r="D1143" s="1" t="s">
        <v>19372</v>
      </c>
      <c r="E1143" s="1" t="s">
        <v>11651</v>
      </c>
      <c r="H1143" s="1" t="s">
        <v>19297</v>
      </c>
      <c r="J1143" s="4" t="str">
        <f ca="1">IFERROR(__xludf.DUMMYFUNCTION("LEFT(INDEX(SPLIT(L1143, "" ""), 4), 2)"),"13")</f>
        <v>13</v>
      </c>
      <c r="K1143" s="2" t="s">
        <v>18300</v>
      </c>
      <c r="L1143" s="1" t="s">
        <v>19297</v>
      </c>
    </row>
    <row r="1144" spans="1:12">
      <c r="A1144" s="1" t="s">
        <v>1689</v>
      </c>
      <c r="B1144" s="1">
        <v>5</v>
      </c>
      <c r="C1144" s="1" t="s">
        <v>554</v>
      </c>
      <c r="D1144" s="1" t="s">
        <v>10736</v>
      </c>
      <c r="E1144" s="1" t="s">
        <v>20256</v>
      </c>
      <c r="H1144" s="1" t="s">
        <v>19297</v>
      </c>
      <c r="J1144" s="4" t="str">
        <f ca="1">IFERROR(__xludf.DUMMYFUNCTION("LEFT(INDEX(SPLIT(L1144, "" ""), 4), 2)"),"13")</f>
        <v>13</v>
      </c>
      <c r="K1144" s="2" t="s">
        <v>19956</v>
      </c>
      <c r="L1144" s="1" t="s">
        <v>19297</v>
      </c>
    </row>
    <row r="1145" spans="1:12">
      <c r="A1145" s="1" t="s">
        <v>20257</v>
      </c>
      <c r="B1145" s="1">
        <v>5</v>
      </c>
      <c r="C1145" s="1" t="s">
        <v>3062</v>
      </c>
      <c r="D1145" s="1" t="s">
        <v>19372</v>
      </c>
      <c r="E1145" s="1" t="s">
        <v>20258</v>
      </c>
      <c r="H1145" s="1" t="s">
        <v>19297</v>
      </c>
      <c r="J1145" s="4" t="str">
        <f ca="1">IFERROR(__xludf.DUMMYFUNCTION("LEFT(INDEX(SPLIT(L1145, "" ""), 4), 2)"),"13")</f>
        <v>13</v>
      </c>
      <c r="K1145" s="2" t="s">
        <v>18872</v>
      </c>
      <c r="L1145" s="1" t="s">
        <v>19297</v>
      </c>
    </row>
    <row r="1146" spans="1:12">
      <c r="A1146" s="1" t="s">
        <v>7786</v>
      </c>
      <c r="B1146" s="1">
        <v>5</v>
      </c>
      <c r="C1146" s="1" t="s">
        <v>7787</v>
      </c>
      <c r="D1146" s="1" t="s">
        <v>19372</v>
      </c>
      <c r="E1146" s="1" t="s">
        <v>20259</v>
      </c>
      <c r="H1146" s="1" t="s">
        <v>19297</v>
      </c>
      <c r="J1146" s="4" t="str">
        <f ca="1">IFERROR(__xludf.DUMMYFUNCTION("LEFT(INDEX(SPLIT(L1146, "" ""), 4), 2)"),"13")</f>
        <v>13</v>
      </c>
      <c r="K1146" s="2" t="s">
        <v>18278</v>
      </c>
      <c r="L1146" s="1" t="s">
        <v>19297</v>
      </c>
    </row>
    <row r="1147" spans="1:12">
      <c r="A1147" s="1" t="s">
        <v>20260</v>
      </c>
      <c r="B1147" s="1">
        <v>4</v>
      </c>
      <c r="C1147" s="1" t="s">
        <v>20261</v>
      </c>
      <c r="D1147" s="1" t="s">
        <v>10755</v>
      </c>
      <c r="E1147" s="1" t="s">
        <v>20262</v>
      </c>
      <c r="H1147" s="1" t="s">
        <v>19297</v>
      </c>
      <c r="J1147" s="4" t="str">
        <f ca="1">IFERROR(__xludf.DUMMYFUNCTION("LEFT(INDEX(SPLIT(L1147, "" ""), 4), 2)"),"13")</f>
        <v>13</v>
      </c>
      <c r="K1147" s="2" t="s">
        <v>18872</v>
      </c>
      <c r="L1147" s="1" t="s">
        <v>19297</v>
      </c>
    </row>
    <row r="1148" spans="1:12">
      <c r="A1148" s="1" t="s">
        <v>20263</v>
      </c>
      <c r="B1148" s="1">
        <v>5</v>
      </c>
      <c r="C1148" s="1" t="s">
        <v>20264</v>
      </c>
      <c r="D1148" s="1" t="s">
        <v>19372</v>
      </c>
      <c r="E1148" s="1" t="s">
        <v>20265</v>
      </c>
      <c r="H1148" s="1" t="s">
        <v>19297</v>
      </c>
      <c r="J1148" s="4" t="str">
        <f ca="1">IFERROR(__xludf.DUMMYFUNCTION("LEFT(INDEX(SPLIT(L1148, "" ""), 4), 2)"),"13")</f>
        <v>13</v>
      </c>
      <c r="K1148" s="2" t="s">
        <v>18300</v>
      </c>
      <c r="L1148" s="1" t="s">
        <v>19297</v>
      </c>
    </row>
    <row r="1149" spans="1:12">
      <c r="A1149" s="1" t="s">
        <v>11595</v>
      </c>
      <c r="B1149" s="1">
        <v>5</v>
      </c>
      <c r="C1149" s="1" t="s">
        <v>4110</v>
      </c>
      <c r="D1149" s="1" t="s">
        <v>19372</v>
      </c>
      <c r="E1149" s="1" t="s">
        <v>11596</v>
      </c>
      <c r="H1149" s="1" t="s">
        <v>19297</v>
      </c>
      <c r="J1149" s="4" t="str">
        <f ca="1">IFERROR(__xludf.DUMMYFUNCTION("LEFT(INDEX(SPLIT(L1149, "" ""), 4), 2)"),"13")</f>
        <v>13</v>
      </c>
      <c r="K1149" s="2" t="s">
        <v>18300</v>
      </c>
      <c r="L1149" s="1" t="s">
        <v>19297</v>
      </c>
    </row>
    <row r="1150" spans="1:12">
      <c r="A1150" s="1" t="s">
        <v>10832</v>
      </c>
      <c r="B1150" s="1">
        <v>2</v>
      </c>
      <c r="C1150" s="1" t="s">
        <v>20266</v>
      </c>
      <c r="D1150" s="1" t="s">
        <v>19372</v>
      </c>
      <c r="E1150" s="1" t="s">
        <v>10834</v>
      </c>
      <c r="H1150" s="1" t="s">
        <v>19297</v>
      </c>
      <c r="J1150" s="4" t="str">
        <f ca="1">IFERROR(__xludf.DUMMYFUNCTION("LEFT(INDEX(SPLIT(L1150, "" ""), 4), 2)"),"13")</f>
        <v>13</v>
      </c>
      <c r="K1150" s="2" t="s">
        <v>18300</v>
      </c>
      <c r="L1150" s="1" t="s">
        <v>19297</v>
      </c>
    </row>
    <row r="1151" spans="1:12">
      <c r="A1151" s="1" t="s">
        <v>11696</v>
      </c>
      <c r="B1151" s="1">
        <v>4</v>
      </c>
      <c r="C1151" s="1" t="s">
        <v>11697</v>
      </c>
      <c r="D1151" s="1" t="s">
        <v>19372</v>
      </c>
      <c r="E1151" s="1" t="s">
        <v>11698</v>
      </c>
      <c r="H1151" s="1" t="s">
        <v>19297</v>
      </c>
      <c r="J1151" s="4" t="str">
        <f ca="1">IFERROR(__xludf.DUMMYFUNCTION("LEFT(INDEX(SPLIT(L1151, "" ""), 4), 2)"),"13")</f>
        <v>13</v>
      </c>
      <c r="K1151" s="2" t="s">
        <v>18300</v>
      </c>
      <c r="L1151" s="1" t="s">
        <v>19297</v>
      </c>
    </row>
    <row r="1152" spans="1:12">
      <c r="A1152" s="1" t="s">
        <v>20267</v>
      </c>
      <c r="B1152" s="1">
        <v>5</v>
      </c>
      <c r="C1152" s="1" t="s">
        <v>20268</v>
      </c>
      <c r="D1152" s="1" t="s">
        <v>19372</v>
      </c>
      <c r="E1152" s="1" t="s">
        <v>20269</v>
      </c>
      <c r="H1152" s="1" t="s">
        <v>19297</v>
      </c>
      <c r="J1152" s="4" t="str">
        <f ca="1">IFERROR(__xludf.DUMMYFUNCTION("LEFT(INDEX(SPLIT(L1152, "" ""), 4), 2)"),"13")</f>
        <v>13</v>
      </c>
      <c r="K1152" s="2" t="s">
        <v>19399</v>
      </c>
      <c r="L1152" s="1" t="s">
        <v>19297</v>
      </c>
    </row>
    <row r="1153" spans="1:12">
      <c r="A1153" s="1" t="s">
        <v>11603</v>
      </c>
      <c r="B1153" s="1">
        <v>5</v>
      </c>
      <c r="C1153" s="1" t="s">
        <v>11604</v>
      </c>
      <c r="D1153" s="1" t="s">
        <v>19372</v>
      </c>
      <c r="E1153" s="1" t="s">
        <v>11605</v>
      </c>
      <c r="H1153" s="1" t="s">
        <v>19297</v>
      </c>
      <c r="J1153" s="4" t="str">
        <f ca="1">IFERROR(__xludf.DUMMYFUNCTION("LEFT(INDEX(SPLIT(L1153, "" ""), 4), 2)"),"13")</f>
        <v>13</v>
      </c>
      <c r="K1153" s="2" t="s">
        <v>18300</v>
      </c>
      <c r="L1153" s="1" t="s">
        <v>19297</v>
      </c>
    </row>
    <row r="1154" spans="1:12">
      <c r="A1154" s="1" t="s">
        <v>11684</v>
      </c>
      <c r="B1154" s="1">
        <v>5</v>
      </c>
      <c r="C1154" s="1" t="s">
        <v>11685</v>
      </c>
      <c r="D1154" s="1" t="s">
        <v>19372</v>
      </c>
      <c r="E1154" s="1" t="s">
        <v>11686</v>
      </c>
      <c r="H1154" s="1" t="s">
        <v>19297</v>
      </c>
      <c r="J1154" s="4" t="str">
        <f ca="1">IFERROR(__xludf.DUMMYFUNCTION("LEFT(INDEX(SPLIT(L1154, "" ""), 4), 2)"),"13")</f>
        <v>13</v>
      </c>
      <c r="K1154" s="2" t="s">
        <v>18300</v>
      </c>
      <c r="L1154" s="1" t="s">
        <v>19297</v>
      </c>
    </row>
    <row r="1155" spans="1:12">
      <c r="A1155" s="1" t="s">
        <v>18578</v>
      </c>
      <c r="B1155" s="1">
        <v>5</v>
      </c>
      <c r="C1155" s="1" t="s">
        <v>300</v>
      </c>
      <c r="D1155" s="1" t="s">
        <v>19372</v>
      </c>
      <c r="E1155" s="1" t="s">
        <v>20270</v>
      </c>
      <c r="H1155" s="1" t="s">
        <v>19297</v>
      </c>
      <c r="J1155" s="4" t="str">
        <f ca="1">IFERROR(__xludf.DUMMYFUNCTION("LEFT(INDEX(SPLIT(L1155, "" ""), 4), 2)"),"13")</f>
        <v>13</v>
      </c>
      <c r="K1155" s="2" t="s">
        <v>18300</v>
      </c>
      <c r="L1155" s="1" t="s">
        <v>19297</v>
      </c>
    </row>
    <row r="1156" spans="1:12">
      <c r="A1156" s="1" t="s">
        <v>11537</v>
      </c>
      <c r="B1156" s="1">
        <v>5</v>
      </c>
      <c r="C1156" s="1" t="s">
        <v>11538</v>
      </c>
      <c r="D1156" s="1" t="s">
        <v>19372</v>
      </c>
      <c r="E1156" s="1" t="s">
        <v>11539</v>
      </c>
      <c r="H1156" s="1" t="s">
        <v>19297</v>
      </c>
      <c r="J1156" s="4" t="str">
        <f ca="1">IFERROR(__xludf.DUMMYFUNCTION("LEFT(INDEX(SPLIT(L1156, "" ""), 4), 2)"),"13")</f>
        <v>13</v>
      </c>
      <c r="K1156" s="2" t="s">
        <v>18300</v>
      </c>
      <c r="L1156" s="1" t="s">
        <v>19297</v>
      </c>
    </row>
    <row r="1157" spans="1:12">
      <c r="A1157" s="1" t="s">
        <v>19451</v>
      </c>
      <c r="B1157" s="1">
        <v>5</v>
      </c>
      <c r="C1157" s="1" t="s">
        <v>20271</v>
      </c>
      <c r="D1157" s="1" t="s">
        <v>19372</v>
      </c>
      <c r="E1157" s="1" t="s">
        <v>20272</v>
      </c>
      <c r="H1157" s="1" t="s">
        <v>19297</v>
      </c>
      <c r="J1157" s="4" t="str">
        <f ca="1">IFERROR(__xludf.DUMMYFUNCTION("LEFT(INDEX(SPLIT(L1157, "" ""), 4), 2)"),"13")</f>
        <v>13</v>
      </c>
      <c r="K1157" s="2" t="s">
        <v>19454</v>
      </c>
      <c r="L1157" s="1" t="s">
        <v>19297</v>
      </c>
    </row>
    <row r="1158" spans="1:12">
      <c r="A1158" s="1" t="s">
        <v>12365</v>
      </c>
      <c r="B1158" s="1">
        <v>5</v>
      </c>
      <c r="C1158" s="1" t="s">
        <v>20273</v>
      </c>
      <c r="D1158" s="1" t="s">
        <v>19372</v>
      </c>
      <c r="E1158" s="1" t="s">
        <v>12367</v>
      </c>
      <c r="H1158" s="1" t="s">
        <v>19297</v>
      </c>
      <c r="J1158" s="4" t="str">
        <f ca="1">IFERROR(__xludf.DUMMYFUNCTION("LEFT(INDEX(SPLIT(L1158, "" ""), 4), 2)"),"13")</f>
        <v>13</v>
      </c>
      <c r="K1158" s="2" t="s">
        <v>18300</v>
      </c>
      <c r="L1158" s="1" t="s">
        <v>19297</v>
      </c>
    </row>
    <row r="1159" spans="1:12">
      <c r="A1159" s="1" t="s">
        <v>20274</v>
      </c>
      <c r="B1159" s="1">
        <v>5</v>
      </c>
      <c r="C1159" s="1" t="s">
        <v>20275</v>
      </c>
      <c r="D1159" s="1" t="s">
        <v>19372</v>
      </c>
      <c r="E1159" s="1" t="s">
        <v>20276</v>
      </c>
      <c r="H1159" s="1" t="s">
        <v>19297</v>
      </c>
      <c r="J1159" s="4" t="str">
        <f ca="1">IFERROR(__xludf.DUMMYFUNCTION("LEFT(INDEX(SPLIT(L1159, "" ""), 4), 2)"),"13")</f>
        <v>13</v>
      </c>
      <c r="K1159" s="2" t="s">
        <v>18573</v>
      </c>
      <c r="L1159" s="1" t="s">
        <v>19297</v>
      </c>
    </row>
    <row r="1160" spans="1:12">
      <c r="A1160" s="1" t="s">
        <v>20277</v>
      </c>
      <c r="B1160" s="1">
        <v>5</v>
      </c>
      <c r="C1160" s="1" t="s">
        <v>20278</v>
      </c>
      <c r="D1160" s="1" t="s">
        <v>19372</v>
      </c>
      <c r="E1160" s="1" t="s">
        <v>20278</v>
      </c>
      <c r="H1160" s="1" t="s">
        <v>19297</v>
      </c>
      <c r="J1160" s="4" t="str">
        <f ca="1">IFERROR(__xludf.DUMMYFUNCTION("LEFT(INDEX(SPLIT(L1160, "" ""), 4), 2)"),"13")</f>
        <v>13</v>
      </c>
      <c r="K1160" s="2" t="s">
        <v>18348</v>
      </c>
      <c r="L1160" s="1" t="s">
        <v>19297</v>
      </c>
    </row>
    <row r="1161" spans="1:12">
      <c r="A1161" s="1" t="s">
        <v>20279</v>
      </c>
      <c r="B1161" s="1">
        <v>5</v>
      </c>
      <c r="C1161" s="1" t="s">
        <v>20280</v>
      </c>
      <c r="D1161" s="1" t="s">
        <v>10755</v>
      </c>
      <c r="E1161" s="1" t="s">
        <v>20281</v>
      </c>
      <c r="H1161" s="1" t="s">
        <v>19297</v>
      </c>
      <c r="J1161" s="4" t="str">
        <f ca="1">IFERROR(__xludf.DUMMYFUNCTION("LEFT(INDEX(SPLIT(L1161, "" ""), 4), 2)"),"13")</f>
        <v>13</v>
      </c>
      <c r="K1161" s="2" t="s">
        <v>18311</v>
      </c>
      <c r="L1161" s="1" t="s">
        <v>19297</v>
      </c>
    </row>
    <row r="1162" spans="1:12">
      <c r="A1162" s="1" t="s">
        <v>20282</v>
      </c>
      <c r="B1162" s="1">
        <v>4</v>
      </c>
      <c r="C1162" s="1" t="s">
        <v>20283</v>
      </c>
      <c r="D1162" s="1" t="s">
        <v>10347</v>
      </c>
      <c r="E1162" s="1" t="s">
        <v>20283</v>
      </c>
      <c r="H1162" s="1" t="s">
        <v>19297</v>
      </c>
      <c r="J1162" s="4" t="str">
        <f ca="1">IFERROR(__xludf.DUMMYFUNCTION("LEFT(INDEX(SPLIT(L1162, "" ""), 4), 2)"),"13")</f>
        <v>13</v>
      </c>
      <c r="K1162" s="2" t="s">
        <v>18348</v>
      </c>
      <c r="L1162" s="1" t="s">
        <v>19297</v>
      </c>
    </row>
    <row r="1163" spans="1:12">
      <c r="A1163" s="1" t="s">
        <v>20284</v>
      </c>
      <c r="B1163" s="1">
        <v>5</v>
      </c>
      <c r="C1163" s="1" t="s">
        <v>20285</v>
      </c>
      <c r="D1163" s="1" t="s">
        <v>10743</v>
      </c>
      <c r="E1163" s="1" t="s">
        <v>20286</v>
      </c>
      <c r="H1163" s="1" t="s">
        <v>19297</v>
      </c>
      <c r="J1163" s="4" t="str">
        <f ca="1">IFERROR(__xludf.DUMMYFUNCTION("LEFT(INDEX(SPLIT(L1163, "" ""), 4), 2)"),"13")</f>
        <v>13</v>
      </c>
      <c r="K1163" s="2" t="s">
        <v>18648</v>
      </c>
      <c r="L1163" s="1" t="s">
        <v>19297</v>
      </c>
    </row>
    <row r="1164" spans="1:12">
      <c r="A1164" s="1" t="s">
        <v>11609</v>
      </c>
      <c r="B1164" s="1">
        <v>5</v>
      </c>
      <c r="C1164" s="1" t="s">
        <v>11610</v>
      </c>
      <c r="D1164" s="1" t="s">
        <v>19372</v>
      </c>
      <c r="E1164" s="1" t="s">
        <v>11611</v>
      </c>
      <c r="H1164" s="1" t="s">
        <v>19297</v>
      </c>
      <c r="J1164" s="4" t="str">
        <f ca="1">IFERROR(__xludf.DUMMYFUNCTION("LEFT(INDEX(SPLIT(L1164, "" ""), 4), 2)"),"13")</f>
        <v>13</v>
      </c>
      <c r="K1164" s="2" t="s">
        <v>18300</v>
      </c>
      <c r="L1164" s="1" t="s">
        <v>19297</v>
      </c>
    </row>
    <row r="1165" spans="1:12">
      <c r="A1165" s="1" t="s">
        <v>11682</v>
      </c>
      <c r="B1165" s="1">
        <v>5</v>
      </c>
      <c r="C1165" s="1" t="s">
        <v>504</v>
      </c>
      <c r="D1165" s="1" t="s">
        <v>19372</v>
      </c>
      <c r="E1165" s="1" t="s">
        <v>11683</v>
      </c>
      <c r="H1165" s="1" t="s">
        <v>19297</v>
      </c>
      <c r="J1165" s="4" t="str">
        <f ca="1">IFERROR(__xludf.DUMMYFUNCTION("LEFT(INDEX(SPLIT(L1165, "" ""), 4), 2)"),"13")</f>
        <v>13</v>
      </c>
      <c r="K1165" s="2" t="s">
        <v>18300</v>
      </c>
      <c r="L1165" s="1" t="s">
        <v>19297</v>
      </c>
    </row>
    <row r="1166" spans="1:12">
      <c r="A1166" s="1" t="s">
        <v>20287</v>
      </c>
      <c r="B1166" s="1">
        <v>5</v>
      </c>
      <c r="C1166" s="1" t="s">
        <v>20288</v>
      </c>
      <c r="D1166" s="1" t="s">
        <v>19372</v>
      </c>
      <c r="E1166" s="1" t="s">
        <v>20288</v>
      </c>
      <c r="H1166" s="1" t="s">
        <v>19297</v>
      </c>
      <c r="J1166" s="4" t="str">
        <f ca="1">IFERROR(__xludf.DUMMYFUNCTION("LEFT(INDEX(SPLIT(L1166, "" ""), 4), 2)"),"13")</f>
        <v>13</v>
      </c>
      <c r="K1166" s="2" t="s">
        <v>18348</v>
      </c>
      <c r="L1166" s="1" t="s">
        <v>19297</v>
      </c>
    </row>
    <row r="1167" spans="1:12">
      <c r="A1167" s="1" t="s">
        <v>20289</v>
      </c>
      <c r="B1167" s="1">
        <v>5</v>
      </c>
      <c r="C1167" s="1" t="s">
        <v>20290</v>
      </c>
      <c r="D1167" s="1" t="s">
        <v>19372</v>
      </c>
      <c r="E1167" s="1" t="s">
        <v>20291</v>
      </c>
      <c r="H1167" s="1" t="s">
        <v>19297</v>
      </c>
      <c r="J1167" s="4" t="str">
        <f ca="1">IFERROR(__xludf.DUMMYFUNCTION("LEFT(INDEX(SPLIT(L1167, "" ""), 4), 2)"),"13")</f>
        <v>13</v>
      </c>
      <c r="K1167" s="2" t="s">
        <v>18345</v>
      </c>
      <c r="L1167" s="1" t="s">
        <v>19297</v>
      </c>
    </row>
    <row r="1168" spans="1:12">
      <c r="A1168" s="1" t="s">
        <v>11590</v>
      </c>
      <c r="B1168" s="1">
        <v>5</v>
      </c>
      <c r="C1168" s="1" t="s">
        <v>11591</v>
      </c>
      <c r="D1168" s="1" t="s">
        <v>19372</v>
      </c>
      <c r="E1168" s="1" t="s">
        <v>20292</v>
      </c>
      <c r="H1168" s="1" t="s">
        <v>19297</v>
      </c>
      <c r="J1168" s="4" t="str">
        <f ca="1">IFERROR(__xludf.DUMMYFUNCTION("LEFT(INDEX(SPLIT(L1168, "" ""), 4), 2)"),"13")</f>
        <v>13</v>
      </c>
      <c r="K1168" s="2" t="s">
        <v>18300</v>
      </c>
      <c r="L1168" s="1" t="s">
        <v>19297</v>
      </c>
    </row>
    <row r="1169" spans="1:12">
      <c r="A1169" s="1" t="s">
        <v>709</v>
      </c>
      <c r="B1169" s="1">
        <v>5</v>
      </c>
      <c r="C1169" s="1" t="s">
        <v>10815</v>
      </c>
      <c r="D1169" s="1" t="s">
        <v>19372</v>
      </c>
      <c r="E1169" s="1" t="s">
        <v>10816</v>
      </c>
      <c r="H1169" s="1" t="s">
        <v>19297</v>
      </c>
      <c r="J1169" s="4" t="str">
        <f ca="1">IFERROR(__xludf.DUMMYFUNCTION("LEFT(INDEX(SPLIT(L1169, "" ""), 4), 2)"),"13")</f>
        <v>13</v>
      </c>
      <c r="K1169" s="2" t="s">
        <v>18300</v>
      </c>
      <c r="L1169" s="1" t="s">
        <v>19297</v>
      </c>
    </row>
    <row r="1170" spans="1:12">
      <c r="A1170" s="1" t="s">
        <v>1182</v>
      </c>
      <c r="B1170" s="1">
        <v>5</v>
      </c>
      <c r="C1170" s="1" t="s">
        <v>6579</v>
      </c>
      <c r="D1170" s="1" t="s">
        <v>10778</v>
      </c>
      <c r="E1170" s="1" t="s">
        <v>20293</v>
      </c>
      <c r="H1170" s="1" t="s">
        <v>19297</v>
      </c>
      <c r="J1170" s="4" t="str">
        <f ca="1">IFERROR(__xludf.DUMMYFUNCTION("LEFT(INDEX(SPLIT(L1170, "" ""), 4), 2)"),"13")</f>
        <v>13</v>
      </c>
      <c r="K1170" s="2" t="s">
        <v>18278</v>
      </c>
      <c r="L1170" s="1" t="s">
        <v>19297</v>
      </c>
    </row>
    <row r="1171" spans="1:12">
      <c r="A1171" s="1" t="s">
        <v>1039</v>
      </c>
      <c r="B1171" s="1">
        <v>5</v>
      </c>
      <c r="C1171" s="1" t="s">
        <v>504</v>
      </c>
      <c r="D1171" s="1" t="s">
        <v>19372</v>
      </c>
      <c r="E1171" s="1" t="s">
        <v>11619</v>
      </c>
      <c r="H1171" s="1" t="s">
        <v>19297</v>
      </c>
      <c r="J1171" s="4" t="str">
        <f ca="1">IFERROR(__xludf.DUMMYFUNCTION("LEFT(INDEX(SPLIT(L1171, "" ""), 4), 2)"),"13")</f>
        <v>13</v>
      </c>
      <c r="K1171" s="2" t="s">
        <v>18300</v>
      </c>
      <c r="L1171" s="1" t="s">
        <v>19297</v>
      </c>
    </row>
    <row r="1172" spans="1:12">
      <c r="A1172" s="1" t="s">
        <v>20294</v>
      </c>
      <c r="B1172" s="1">
        <v>5</v>
      </c>
      <c r="C1172" s="1" t="s">
        <v>20295</v>
      </c>
      <c r="D1172" s="1" t="s">
        <v>10347</v>
      </c>
      <c r="E1172" s="1" t="s">
        <v>20295</v>
      </c>
      <c r="H1172" s="1" t="s">
        <v>19297</v>
      </c>
      <c r="J1172" s="4" t="str">
        <f ca="1">IFERROR(__xludf.DUMMYFUNCTION("LEFT(INDEX(SPLIT(L1172, "" ""), 4), 2)"),"13")</f>
        <v>13</v>
      </c>
      <c r="K1172" s="2" t="s">
        <v>18637</v>
      </c>
      <c r="L1172" s="1" t="s">
        <v>19297</v>
      </c>
    </row>
    <row r="1173" spans="1:12">
      <c r="A1173" s="1" t="s">
        <v>20296</v>
      </c>
      <c r="B1173" s="1">
        <v>5</v>
      </c>
      <c r="C1173" s="1" t="s">
        <v>20297</v>
      </c>
      <c r="D1173" s="1" t="s">
        <v>19372</v>
      </c>
      <c r="E1173" s="1" t="s">
        <v>20298</v>
      </c>
      <c r="H1173" s="1" t="s">
        <v>19297</v>
      </c>
      <c r="J1173" s="4" t="str">
        <f ca="1">IFERROR(__xludf.DUMMYFUNCTION("LEFT(INDEX(SPLIT(L1173, "" ""), 4), 2)"),"13")</f>
        <v>13</v>
      </c>
      <c r="K1173" s="2" t="s">
        <v>18311</v>
      </c>
      <c r="L1173" s="1" t="s">
        <v>19297</v>
      </c>
    </row>
    <row r="1174" spans="1:12">
      <c r="A1174" s="1" t="s">
        <v>10824</v>
      </c>
      <c r="B1174" s="1">
        <v>5</v>
      </c>
      <c r="C1174" s="1" t="s">
        <v>10825</v>
      </c>
      <c r="D1174" s="1" t="s">
        <v>19372</v>
      </c>
      <c r="E1174" s="1" t="s">
        <v>10826</v>
      </c>
      <c r="H1174" s="1" t="s">
        <v>19297</v>
      </c>
      <c r="J1174" s="4" t="str">
        <f ca="1">IFERROR(__xludf.DUMMYFUNCTION("LEFT(INDEX(SPLIT(L1174, "" ""), 4), 2)"),"13")</f>
        <v>13</v>
      </c>
      <c r="K1174" s="2" t="s">
        <v>18300</v>
      </c>
      <c r="L1174" s="1" t="s">
        <v>19297</v>
      </c>
    </row>
    <row r="1175" spans="1:12">
      <c r="A1175" s="1" t="s">
        <v>19719</v>
      </c>
      <c r="B1175" s="1">
        <v>5</v>
      </c>
      <c r="C1175" s="1" t="s">
        <v>20299</v>
      </c>
      <c r="D1175" s="1" t="s">
        <v>19372</v>
      </c>
      <c r="E1175" s="1" t="s">
        <v>20300</v>
      </c>
      <c r="H1175" s="1" t="s">
        <v>19297</v>
      </c>
      <c r="J1175" s="4" t="str">
        <f ca="1">IFERROR(__xludf.DUMMYFUNCTION("LEFT(INDEX(SPLIT(L1175, "" ""), 4), 2)"),"13")</f>
        <v>13</v>
      </c>
      <c r="K1175" s="2" t="s">
        <v>19399</v>
      </c>
      <c r="L1175" s="1" t="s">
        <v>19297</v>
      </c>
    </row>
    <row r="1176" spans="1:12">
      <c r="A1176" s="1" t="s">
        <v>1027</v>
      </c>
      <c r="B1176" s="1">
        <v>5</v>
      </c>
      <c r="C1176" s="1" t="s">
        <v>20301</v>
      </c>
      <c r="D1176" s="1" t="s">
        <v>19372</v>
      </c>
      <c r="E1176" s="1" t="s">
        <v>20302</v>
      </c>
      <c r="H1176" s="1" t="s">
        <v>19297</v>
      </c>
      <c r="J1176" s="4" t="str">
        <f ca="1">IFERROR(__xludf.DUMMYFUNCTION("LEFT(INDEX(SPLIT(L1176, "" ""), 4), 2)"),"13")</f>
        <v>13</v>
      </c>
      <c r="K1176" s="2" t="s">
        <v>18311</v>
      </c>
      <c r="L1176" s="1" t="s">
        <v>19297</v>
      </c>
    </row>
    <row r="1177" spans="1:12">
      <c r="A1177" s="1" t="s">
        <v>18686</v>
      </c>
      <c r="B1177" s="1">
        <v>5</v>
      </c>
      <c r="C1177" s="1" t="s">
        <v>20303</v>
      </c>
      <c r="D1177" s="1" t="s">
        <v>19372</v>
      </c>
      <c r="E1177" s="1" t="s">
        <v>20303</v>
      </c>
      <c r="H1177" s="1" t="s">
        <v>19297</v>
      </c>
      <c r="J1177" s="4" t="str">
        <f ca="1">IFERROR(__xludf.DUMMYFUNCTION("LEFT(INDEX(SPLIT(L1177, "" ""), 4), 2)"),"13")</f>
        <v>13</v>
      </c>
      <c r="K1177" s="2" t="s">
        <v>18688</v>
      </c>
      <c r="L1177" s="1" t="s">
        <v>19297</v>
      </c>
    </row>
    <row r="1178" spans="1:12">
      <c r="A1178" s="1" t="s">
        <v>6296</v>
      </c>
      <c r="B1178" s="1">
        <v>5</v>
      </c>
      <c r="C1178" s="1" t="s">
        <v>11624</v>
      </c>
      <c r="D1178" s="1" t="s">
        <v>19372</v>
      </c>
      <c r="E1178" s="1" t="s">
        <v>11625</v>
      </c>
      <c r="H1178" s="1" t="s">
        <v>19297</v>
      </c>
      <c r="J1178" s="4" t="str">
        <f ca="1">IFERROR(__xludf.DUMMYFUNCTION("LEFT(INDEX(SPLIT(L1178, "" ""), 4), 2)"),"13")</f>
        <v>13</v>
      </c>
      <c r="K1178" s="2" t="s">
        <v>18300</v>
      </c>
      <c r="L1178" s="1" t="s">
        <v>19297</v>
      </c>
    </row>
    <row r="1179" spans="1:12">
      <c r="A1179" s="1" t="s">
        <v>11664</v>
      </c>
      <c r="B1179" s="1">
        <v>5</v>
      </c>
      <c r="C1179" s="1" t="s">
        <v>169</v>
      </c>
      <c r="D1179" s="1" t="s">
        <v>19372</v>
      </c>
      <c r="E1179" s="1" t="s">
        <v>11665</v>
      </c>
      <c r="H1179" s="1" t="s">
        <v>19297</v>
      </c>
      <c r="J1179" s="4" t="str">
        <f ca="1">IFERROR(__xludf.DUMMYFUNCTION("LEFT(INDEX(SPLIT(L1179, "" ""), 4), 2)"),"13")</f>
        <v>13</v>
      </c>
      <c r="K1179" s="2" t="s">
        <v>18300</v>
      </c>
      <c r="L1179" s="1" t="s">
        <v>19297</v>
      </c>
    </row>
    <row r="1180" spans="1:12">
      <c r="A1180" s="1" t="s">
        <v>11693</v>
      </c>
      <c r="B1180" s="1">
        <v>5</v>
      </c>
      <c r="C1180" s="1" t="s">
        <v>11694</v>
      </c>
      <c r="D1180" s="1" t="s">
        <v>19372</v>
      </c>
      <c r="E1180" s="1" t="s">
        <v>11695</v>
      </c>
      <c r="H1180" s="1" t="s">
        <v>19297</v>
      </c>
      <c r="J1180" s="4" t="str">
        <f ca="1">IFERROR(__xludf.DUMMYFUNCTION("LEFT(INDEX(SPLIT(L1180, "" ""), 4), 2)"),"13")</f>
        <v>13</v>
      </c>
      <c r="K1180" s="2" t="s">
        <v>18300</v>
      </c>
      <c r="L1180" s="1" t="s">
        <v>19297</v>
      </c>
    </row>
    <row r="1181" spans="1:12">
      <c r="A1181" s="1" t="s">
        <v>11526</v>
      </c>
      <c r="B1181" s="1">
        <v>5</v>
      </c>
      <c r="C1181" s="1" t="s">
        <v>4767</v>
      </c>
      <c r="D1181" s="1" t="s">
        <v>19372</v>
      </c>
      <c r="E1181" s="1" t="s">
        <v>11527</v>
      </c>
      <c r="H1181" s="1" t="s">
        <v>19297</v>
      </c>
      <c r="J1181" s="4" t="str">
        <f ca="1">IFERROR(__xludf.DUMMYFUNCTION("LEFT(INDEX(SPLIT(L1181, "" ""), 4), 2)"),"13")</f>
        <v>13</v>
      </c>
      <c r="K1181" s="2" t="s">
        <v>18300</v>
      </c>
      <c r="L1181" s="1" t="s">
        <v>19297</v>
      </c>
    </row>
    <row r="1182" spans="1:12">
      <c r="A1182" s="1" t="s">
        <v>10827</v>
      </c>
      <c r="B1182" s="1">
        <v>5</v>
      </c>
      <c r="C1182" s="1" t="s">
        <v>169</v>
      </c>
      <c r="D1182" s="1" t="s">
        <v>19372</v>
      </c>
      <c r="E1182" s="1" t="s">
        <v>10828</v>
      </c>
      <c r="H1182" s="1" t="s">
        <v>19297</v>
      </c>
      <c r="J1182" s="4" t="str">
        <f ca="1">IFERROR(__xludf.DUMMYFUNCTION("LEFT(INDEX(SPLIT(L1182, "" ""), 4), 2)"),"13")</f>
        <v>13</v>
      </c>
      <c r="K1182" s="2" t="s">
        <v>18300</v>
      </c>
      <c r="L1182" s="1" t="s">
        <v>19297</v>
      </c>
    </row>
    <row r="1183" spans="1:12">
      <c r="A1183" s="1" t="s">
        <v>20304</v>
      </c>
      <c r="B1183" s="1">
        <v>5</v>
      </c>
      <c r="C1183" s="1" t="s">
        <v>20305</v>
      </c>
      <c r="D1183" s="1" t="s">
        <v>10736</v>
      </c>
      <c r="E1183" s="1" t="s">
        <v>20305</v>
      </c>
      <c r="H1183" s="1" t="s">
        <v>19297</v>
      </c>
      <c r="J1183" s="4" t="str">
        <f ca="1">IFERROR(__xludf.DUMMYFUNCTION("LEFT(INDEX(SPLIT(L1183, "" ""), 4), 2)"),"13")</f>
        <v>13</v>
      </c>
      <c r="K1183" s="2" t="s">
        <v>18743</v>
      </c>
      <c r="L1183" s="1" t="s">
        <v>19297</v>
      </c>
    </row>
    <row r="1184" spans="1:12">
      <c r="A1184" s="1" t="s">
        <v>11612</v>
      </c>
      <c r="B1184" s="1">
        <v>5</v>
      </c>
      <c r="C1184" s="1" t="s">
        <v>6463</v>
      </c>
      <c r="D1184" s="1" t="s">
        <v>19372</v>
      </c>
      <c r="E1184" s="1" t="s">
        <v>11613</v>
      </c>
      <c r="H1184" s="1" t="s">
        <v>19297</v>
      </c>
      <c r="J1184" s="4" t="str">
        <f ca="1">IFERROR(__xludf.DUMMYFUNCTION("LEFT(INDEX(SPLIT(L1184, "" ""), 4), 2)"),"13")</f>
        <v>13</v>
      </c>
      <c r="K1184" s="2" t="s">
        <v>18300</v>
      </c>
      <c r="L1184" s="1" t="s">
        <v>19297</v>
      </c>
    </row>
    <row r="1185" spans="1:12">
      <c r="A1185" s="1" t="s">
        <v>10809</v>
      </c>
      <c r="B1185" s="1">
        <v>5</v>
      </c>
      <c r="C1185" s="1" t="s">
        <v>20306</v>
      </c>
      <c r="D1185" s="1" t="s">
        <v>10755</v>
      </c>
      <c r="E1185" s="1" t="s">
        <v>20307</v>
      </c>
      <c r="H1185" s="1" t="s">
        <v>19297</v>
      </c>
      <c r="J1185" s="4" t="str">
        <f ca="1">IFERROR(__xludf.DUMMYFUNCTION("LEFT(INDEX(SPLIT(L1185, "" ""), 4), 2)"),"13")</f>
        <v>13</v>
      </c>
      <c r="K1185" s="2" t="s">
        <v>18278</v>
      </c>
      <c r="L1185" s="1" t="s">
        <v>19297</v>
      </c>
    </row>
    <row r="1186" spans="1:12">
      <c r="A1186" s="1" t="s">
        <v>20308</v>
      </c>
      <c r="B1186" s="1">
        <v>5</v>
      </c>
      <c r="C1186" s="1" t="s">
        <v>20309</v>
      </c>
      <c r="D1186" s="1" t="s">
        <v>19372</v>
      </c>
      <c r="E1186" s="1" t="s">
        <v>20309</v>
      </c>
      <c r="H1186" s="1" t="s">
        <v>19297</v>
      </c>
      <c r="J1186" s="4" t="str">
        <f ca="1">IFERROR(__xludf.DUMMYFUNCTION("LEFT(INDEX(SPLIT(L1186, "" ""), 4), 2)"),"13")</f>
        <v>13</v>
      </c>
      <c r="K1186" s="2" t="s">
        <v>18637</v>
      </c>
      <c r="L1186" s="1" t="s">
        <v>19297</v>
      </c>
    </row>
    <row r="1187" spans="1:12">
      <c r="A1187" s="1" t="s">
        <v>20310</v>
      </c>
      <c r="B1187" s="1">
        <v>5</v>
      </c>
      <c r="C1187" s="1" t="s">
        <v>7784</v>
      </c>
      <c r="D1187" s="1" t="s">
        <v>19372</v>
      </c>
      <c r="E1187" s="1" t="s">
        <v>20311</v>
      </c>
      <c r="H1187" s="1" t="s">
        <v>19297</v>
      </c>
      <c r="J1187" s="4" t="str">
        <f ca="1">IFERROR(__xludf.DUMMYFUNCTION("LEFT(INDEX(SPLIT(L1187, "" ""), 4), 2)"),"13")</f>
        <v>13</v>
      </c>
      <c r="K1187" s="2" t="s">
        <v>18278</v>
      </c>
      <c r="L1187" s="1" t="s">
        <v>19297</v>
      </c>
    </row>
    <row r="1188" spans="1:12">
      <c r="A1188" s="1" t="s">
        <v>18578</v>
      </c>
      <c r="B1188" s="1">
        <v>3</v>
      </c>
      <c r="C1188" s="1" t="s">
        <v>11703</v>
      </c>
      <c r="D1188" s="1" t="s">
        <v>19372</v>
      </c>
      <c r="E1188" s="1" t="s">
        <v>11704</v>
      </c>
      <c r="H1188" s="1" t="s">
        <v>19297</v>
      </c>
      <c r="J1188" s="4" t="str">
        <f ca="1">IFERROR(__xludf.DUMMYFUNCTION("LEFT(INDEX(SPLIT(L1188, "" ""), 4), 2)"),"13")</f>
        <v>13</v>
      </c>
      <c r="K1188" s="2" t="s">
        <v>18300</v>
      </c>
      <c r="L1188" s="1" t="s">
        <v>19297</v>
      </c>
    </row>
    <row r="1189" spans="1:12">
      <c r="A1189" s="1" t="s">
        <v>20312</v>
      </c>
      <c r="B1189" s="1">
        <v>5</v>
      </c>
      <c r="C1189" s="1" t="s">
        <v>108</v>
      </c>
      <c r="D1189" s="1" t="s">
        <v>10305</v>
      </c>
      <c r="E1189" s="1" t="s">
        <v>20313</v>
      </c>
      <c r="H1189" s="1" t="s">
        <v>19297</v>
      </c>
      <c r="J1189" s="4" t="str">
        <f ca="1">IFERROR(__xludf.DUMMYFUNCTION("LEFT(INDEX(SPLIT(L1189, "" ""), 4), 2)"),"13")</f>
        <v>13</v>
      </c>
      <c r="K1189" s="2" t="s">
        <v>18278</v>
      </c>
      <c r="L1189" s="1" t="s">
        <v>19297</v>
      </c>
    </row>
    <row r="1190" spans="1:12">
      <c r="A1190" s="1" t="s">
        <v>20314</v>
      </c>
      <c r="B1190" s="1">
        <v>5</v>
      </c>
      <c r="C1190" s="1" t="s">
        <v>9111</v>
      </c>
      <c r="D1190" s="1" t="s">
        <v>19372</v>
      </c>
      <c r="E1190" s="1" t="s">
        <v>20315</v>
      </c>
      <c r="H1190" s="1" t="s">
        <v>19297</v>
      </c>
      <c r="J1190" s="4" t="str">
        <f ca="1">IFERROR(__xludf.DUMMYFUNCTION("LEFT(INDEX(SPLIT(L1190, "" ""), 4), 2)"),"13")</f>
        <v>13</v>
      </c>
      <c r="K1190" s="2" t="s">
        <v>18872</v>
      </c>
      <c r="L1190" s="1" t="s">
        <v>19297</v>
      </c>
    </row>
    <row r="1191" spans="1:12">
      <c r="A1191" s="1" t="s">
        <v>20316</v>
      </c>
      <c r="B1191" s="1">
        <v>5</v>
      </c>
      <c r="C1191" s="1" t="s">
        <v>29</v>
      </c>
      <c r="D1191" s="1" t="s">
        <v>19372</v>
      </c>
      <c r="E1191" s="1" t="s">
        <v>20317</v>
      </c>
      <c r="H1191" s="1" t="s">
        <v>19297</v>
      </c>
      <c r="J1191" s="4" t="str">
        <f ca="1">IFERROR(__xludf.DUMMYFUNCTION("LEFT(INDEX(SPLIT(L1191, "" ""), 4), 2)"),"13")</f>
        <v>13</v>
      </c>
      <c r="K1191" s="2" t="s">
        <v>18345</v>
      </c>
      <c r="L1191" s="1" t="s">
        <v>19297</v>
      </c>
    </row>
    <row r="1192" spans="1:12">
      <c r="A1192" s="1" t="s">
        <v>20318</v>
      </c>
      <c r="B1192" s="1">
        <v>3</v>
      </c>
      <c r="C1192" s="1" t="s">
        <v>20319</v>
      </c>
      <c r="D1192" s="1" t="s">
        <v>10479</v>
      </c>
      <c r="E1192" s="1" t="s">
        <v>20320</v>
      </c>
      <c r="H1192" s="1" t="s">
        <v>19297</v>
      </c>
      <c r="J1192" s="4" t="str">
        <f ca="1">IFERROR(__xludf.DUMMYFUNCTION("LEFT(INDEX(SPLIT(L1192, "" ""), 4), 2)"),"13")</f>
        <v>13</v>
      </c>
      <c r="K1192" s="2" t="s">
        <v>19956</v>
      </c>
      <c r="L1192" s="1" t="s">
        <v>19297</v>
      </c>
    </row>
    <row r="1193" spans="1:12">
      <c r="A1193" s="1" t="s">
        <v>20321</v>
      </c>
      <c r="B1193" s="1">
        <v>5</v>
      </c>
      <c r="C1193" s="1" t="s">
        <v>20322</v>
      </c>
      <c r="D1193" s="1" t="s">
        <v>10736</v>
      </c>
      <c r="E1193" s="1" t="s">
        <v>20322</v>
      </c>
      <c r="H1193" s="1" t="s">
        <v>19297</v>
      </c>
      <c r="J1193" s="4" t="str">
        <f ca="1">IFERROR(__xludf.DUMMYFUNCTION("LEFT(INDEX(SPLIT(L1193, "" ""), 4), 2)"),"13")</f>
        <v>13</v>
      </c>
      <c r="K1193" s="2" t="s">
        <v>18573</v>
      </c>
      <c r="L1193" s="1" t="s">
        <v>19297</v>
      </c>
    </row>
    <row r="1194" spans="1:12">
      <c r="A1194" s="1" t="s">
        <v>18571</v>
      </c>
      <c r="B1194" s="1">
        <v>1</v>
      </c>
      <c r="C1194" s="1" t="s">
        <v>20323</v>
      </c>
      <c r="D1194" s="1" t="s">
        <v>19372</v>
      </c>
      <c r="E1194" s="1" t="s">
        <v>20324</v>
      </c>
      <c r="H1194" s="1" t="s">
        <v>19297</v>
      </c>
      <c r="J1194" s="4" t="str">
        <f ca="1">IFERROR(__xludf.DUMMYFUNCTION("LEFT(INDEX(SPLIT(L1194, "" ""), 4), 2)"),"13")</f>
        <v>13</v>
      </c>
      <c r="K1194" s="2" t="s">
        <v>18573</v>
      </c>
      <c r="L1194" s="1" t="s">
        <v>19297</v>
      </c>
    </row>
    <row r="1195" spans="1:12">
      <c r="A1195" s="1" t="s">
        <v>20325</v>
      </c>
      <c r="B1195" s="1">
        <v>5</v>
      </c>
      <c r="C1195" s="1" t="s">
        <v>20326</v>
      </c>
      <c r="D1195" s="1" t="s">
        <v>10736</v>
      </c>
      <c r="E1195" s="1" t="s">
        <v>20326</v>
      </c>
      <c r="H1195" s="1" t="s">
        <v>19297</v>
      </c>
      <c r="J1195" s="4" t="str">
        <f ca="1">IFERROR(__xludf.DUMMYFUNCTION("LEFT(INDEX(SPLIT(L1195, "" ""), 4), 2)"),"13")</f>
        <v>13</v>
      </c>
      <c r="K1195" s="2" t="s">
        <v>18637</v>
      </c>
      <c r="L1195" s="1" t="s">
        <v>19297</v>
      </c>
    </row>
    <row r="1196" spans="1:12">
      <c r="A1196" s="1" t="s">
        <v>20327</v>
      </c>
      <c r="B1196" s="1">
        <v>5</v>
      </c>
      <c r="C1196" s="1" t="s">
        <v>20328</v>
      </c>
      <c r="D1196" s="1" t="s">
        <v>10321</v>
      </c>
      <c r="E1196" s="1" t="s">
        <v>20328</v>
      </c>
      <c r="H1196" s="1" t="s">
        <v>19297</v>
      </c>
      <c r="J1196" s="4" t="str">
        <f ca="1">IFERROR(__xludf.DUMMYFUNCTION("LEFT(INDEX(SPLIT(L1196, "" ""), 4), 2)"),"13")</f>
        <v>13</v>
      </c>
      <c r="K1196" s="2" t="s">
        <v>18648</v>
      </c>
      <c r="L1196" s="1" t="s">
        <v>19297</v>
      </c>
    </row>
    <row r="1197" spans="1:12">
      <c r="A1197" s="1" t="s">
        <v>19530</v>
      </c>
      <c r="B1197" s="1">
        <v>4</v>
      </c>
      <c r="C1197" s="1" t="s">
        <v>20329</v>
      </c>
      <c r="D1197" s="1" t="s">
        <v>19372</v>
      </c>
      <c r="E1197" s="1" t="s">
        <v>20330</v>
      </c>
      <c r="H1197" s="1" t="s">
        <v>19297</v>
      </c>
      <c r="J1197" s="4" t="str">
        <f ca="1">IFERROR(__xludf.DUMMYFUNCTION("LEFT(INDEX(SPLIT(L1197, "" ""), 4), 2)"),"13")</f>
        <v>13</v>
      </c>
      <c r="K1197" s="2" t="s">
        <v>19532</v>
      </c>
      <c r="L1197" s="1" t="s">
        <v>19297</v>
      </c>
    </row>
    <row r="1198" spans="1:12">
      <c r="A1198" s="1" t="s">
        <v>20331</v>
      </c>
      <c r="B1198" s="1">
        <v>5</v>
      </c>
      <c r="C1198" s="1" t="s">
        <v>20332</v>
      </c>
      <c r="D1198" s="1" t="s">
        <v>19372</v>
      </c>
      <c r="E1198" s="1" t="s">
        <v>20332</v>
      </c>
      <c r="H1198" s="1" t="s">
        <v>19297</v>
      </c>
      <c r="J1198" s="4" t="str">
        <f ca="1">IFERROR(__xludf.DUMMYFUNCTION("LEFT(INDEX(SPLIT(L1198, "" ""), 4), 2)"),"13")</f>
        <v>13</v>
      </c>
      <c r="K1198" s="1" t="s">
        <v>20333</v>
      </c>
      <c r="L1198" s="1" t="s">
        <v>19297</v>
      </c>
    </row>
    <row r="1199" spans="1:12">
      <c r="A1199" s="1" t="s">
        <v>20334</v>
      </c>
      <c r="B1199" s="1">
        <v>5</v>
      </c>
      <c r="C1199" s="1" t="s">
        <v>20335</v>
      </c>
      <c r="D1199" s="1" t="s">
        <v>10452</v>
      </c>
      <c r="E1199" s="1" t="s">
        <v>20335</v>
      </c>
      <c r="H1199" s="1" t="s">
        <v>19297</v>
      </c>
      <c r="J1199" s="4" t="str">
        <f ca="1">IFERROR(__xludf.DUMMYFUNCTION("LEFT(INDEX(SPLIT(L1199, "" ""), 4), 2)"),"13")</f>
        <v>13</v>
      </c>
      <c r="K1199" s="2" t="s">
        <v>19386</v>
      </c>
      <c r="L1199" s="1" t="s">
        <v>19297</v>
      </c>
    </row>
    <row r="1200" spans="1:12">
      <c r="A1200" s="1" t="s">
        <v>20336</v>
      </c>
      <c r="B1200" s="1">
        <v>5</v>
      </c>
      <c r="C1200" s="1" t="s">
        <v>20337</v>
      </c>
      <c r="D1200" s="1" t="s">
        <v>10293</v>
      </c>
      <c r="E1200" s="1" t="s">
        <v>20338</v>
      </c>
      <c r="H1200" s="1" t="s">
        <v>19297</v>
      </c>
      <c r="J1200" s="4" t="str">
        <f ca="1">IFERROR(__xludf.DUMMYFUNCTION("LEFT(INDEX(SPLIT(L1200, "" ""), 4), 2)"),"13")</f>
        <v>13</v>
      </c>
      <c r="K1200" s="2" t="s">
        <v>18278</v>
      </c>
      <c r="L1200" s="1" t="s">
        <v>19297</v>
      </c>
    </row>
    <row r="1201" spans="1:12">
      <c r="A1201" s="1" t="s">
        <v>4343</v>
      </c>
      <c r="B1201" s="1">
        <v>5</v>
      </c>
      <c r="C1201" s="1" t="s">
        <v>20339</v>
      </c>
      <c r="D1201" s="1" t="s">
        <v>10479</v>
      </c>
      <c r="E1201" s="1" t="s">
        <v>20340</v>
      </c>
      <c r="H1201" s="1" t="s">
        <v>19297</v>
      </c>
      <c r="J1201" s="4" t="str">
        <f ca="1">IFERROR(__xludf.DUMMYFUNCTION("LEFT(INDEX(SPLIT(L1201, "" ""), 4), 2)"),"13")</f>
        <v>13</v>
      </c>
      <c r="K1201" s="2" t="s">
        <v>18311</v>
      </c>
      <c r="L1201" s="1" t="s">
        <v>19297</v>
      </c>
    </row>
    <row r="1202" spans="1:12">
      <c r="A1202" s="1" t="s">
        <v>5044</v>
      </c>
      <c r="B1202" s="1">
        <v>5</v>
      </c>
      <c r="C1202" s="1" t="s">
        <v>7745</v>
      </c>
      <c r="D1202" s="1" t="s">
        <v>10736</v>
      </c>
      <c r="E1202" s="1" t="s">
        <v>20341</v>
      </c>
      <c r="H1202" s="1" t="s">
        <v>19297</v>
      </c>
      <c r="J1202" s="4" t="str">
        <f ca="1">IFERROR(__xludf.DUMMYFUNCTION("LEFT(INDEX(SPLIT(L1202, "" ""), 4), 2)"),"13")</f>
        <v>13</v>
      </c>
      <c r="K1202" s="2" t="s">
        <v>18278</v>
      </c>
      <c r="L1202" s="1" t="s">
        <v>19297</v>
      </c>
    </row>
    <row r="1203" spans="1:12">
      <c r="A1203" s="1" t="s">
        <v>20342</v>
      </c>
      <c r="B1203" s="1">
        <v>5</v>
      </c>
      <c r="C1203" s="1" t="s">
        <v>20343</v>
      </c>
      <c r="D1203" s="1" t="s">
        <v>19372</v>
      </c>
      <c r="E1203" s="1" t="s">
        <v>20344</v>
      </c>
      <c r="H1203" s="1" t="s">
        <v>19297</v>
      </c>
      <c r="J1203" s="4" t="str">
        <f ca="1">IFERROR(__xludf.DUMMYFUNCTION("LEFT(INDEX(SPLIT(L1203, "" ""), 4), 2)"),"13")</f>
        <v>13</v>
      </c>
      <c r="K1203" s="2" t="s">
        <v>18278</v>
      </c>
      <c r="L1203" s="1" t="s">
        <v>19297</v>
      </c>
    </row>
    <row r="1204" spans="1:12">
      <c r="A1204" s="1" t="s">
        <v>11400</v>
      </c>
      <c r="B1204" s="1">
        <v>5</v>
      </c>
      <c r="C1204" s="1" t="s">
        <v>20345</v>
      </c>
      <c r="D1204" s="1" t="s">
        <v>10778</v>
      </c>
      <c r="E1204" s="1" t="s">
        <v>20346</v>
      </c>
      <c r="H1204" s="1" t="s">
        <v>19297</v>
      </c>
      <c r="J1204" s="4" t="str">
        <f ca="1">IFERROR(__xludf.DUMMYFUNCTION("LEFT(INDEX(SPLIT(L1204, "" ""), 4), 2)"),"13")</f>
        <v>13</v>
      </c>
      <c r="K1204" s="2" t="s">
        <v>18300</v>
      </c>
      <c r="L1204" s="1" t="s">
        <v>19297</v>
      </c>
    </row>
    <row r="1205" spans="1:12">
      <c r="A1205" s="1" t="s">
        <v>20347</v>
      </c>
      <c r="B1205" s="1">
        <v>1</v>
      </c>
      <c r="C1205" s="1" t="s">
        <v>20348</v>
      </c>
      <c r="D1205" s="1" t="s">
        <v>10778</v>
      </c>
      <c r="E1205" s="1" t="s">
        <v>20349</v>
      </c>
      <c r="H1205" s="1" t="s">
        <v>19297</v>
      </c>
      <c r="J1205" s="4" t="str">
        <f ca="1">IFERROR(__xludf.DUMMYFUNCTION("LEFT(INDEX(SPLIT(L1205, "" ""), 4), 2)"),"13")</f>
        <v>13</v>
      </c>
      <c r="K1205" s="2" t="s">
        <v>18573</v>
      </c>
      <c r="L1205" s="1" t="s">
        <v>19297</v>
      </c>
    </row>
    <row r="1206" spans="1:12">
      <c r="A1206" s="1" t="s">
        <v>20350</v>
      </c>
      <c r="B1206" s="1">
        <v>5</v>
      </c>
      <c r="C1206" s="1" t="s">
        <v>20351</v>
      </c>
      <c r="D1206" s="1" t="s">
        <v>10293</v>
      </c>
      <c r="E1206" s="1" t="s">
        <v>20352</v>
      </c>
      <c r="H1206" s="1" t="s">
        <v>19297</v>
      </c>
      <c r="J1206" s="4" t="str">
        <f ca="1">IFERROR(__xludf.DUMMYFUNCTION("LEFT(INDEX(SPLIT(L1206, "" ""), 4), 2)"),"13")</f>
        <v>13</v>
      </c>
      <c r="K1206" s="2" t="s">
        <v>18333</v>
      </c>
      <c r="L1206" s="1" t="s">
        <v>19297</v>
      </c>
    </row>
    <row r="1207" spans="1:12">
      <c r="A1207" s="1" t="s">
        <v>20353</v>
      </c>
      <c r="B1207" s="1">
        <v>5</v>
      </c>
      <c r="C1207" s="1" t="s">
        <v>20354</v>
      </c>
      <c r="D1207" s="1" t="s">
        <v>19372</v>
      </c>
      <c r="E1207" s="1" t="s">
        <v>20355</v>
      </c>
      <c r="H1207" s="1" t="s">
        <v>19297</v>
      </c>
      <c r="J1207" s="4" t="str">
        <f ca="1">IFERROR(__xludf.DUMMYFUNCTION("LEFT(INDEX(SPLIT(L1207, "" ""), 4), 2)"),"13")</f>
        <v>13</v>
      </c>
      <c r="K1207" s="2" t="s">
        <v>18872</v>
      </c>
      <c r="L1207" s="1" t="s">
        <v>19297</v>
      </c>
    </row>
    <row r="1208" spans="1:12">
      <c r="A1208" s="1" t="s">
        <v>20356</v>
      </c>
      <c r="B1208" s="1">
        <v>5</v>
      </c>
      <c r="C1208" s="1" t="s">
        <v>20357</v>
      </c>
      <c r="D1208" s="1" t="s">
        <v>18313</v>
      </c>
      <c r="E1208" s="1" t="s">
        <v>20357</v>
      </c>
      <c r="H1208" s="1" t="s">
        <v>19297</v>
      </c>
      <c r="J1208" s="4" t="str">
        <f ca="1">IFERROR(__xludf.DUMMYFUNCTION("LEFT(INDEX(SPLIT(L1208, "" ""), 4), 2)"),"13")</f>
        <v>13</v>
      </c>
      <c r="K1208" s="2" t="s">
        <v>18648</v>
      </c>
      <c r="L1208" s="1" t="s">
        <v>19297</v>
      </c>
    </row>
    <row r="1209" spans="1:12">
      <c r="A1209" s="1" t="s">
        <v>20358</v>
      </c>
      <c r="B1209" s="1">
        <v>5</v>
      </c>
      <c r="C1209" s="1" t="s">
        <v>20359</v>
      </c>
      <c r="D1209" s="1" t="s">
        <v>19372</v>
      </c>
      <c r="E1209" s="1" t="s">
        <v>20359</v>
      </c>
      <c r="H1209" s="1" t="s">
        <v>19297</v>
      </c>
      <c r="J1209" s="4" t="str">
        <f ca="1">IFERROR(__xludf.DUMMYFUNCTION("LEFT(INDEX(SPLIT(L1209, "" ""), 4), 2)"),"13")</f>
        <v>13</v>
      </c>
      <c r="K1209" s="2" t="s">
        <v>18637</v>
      </c>
      <c r="L1209" s="1" t="s">
        <v>19297</v>
      </c>
    </row>
    <row r="1210" spans="1:12">
      <c r="A1210" s="1" t="s">
        <v>20360</v>
      </c>
      <c r="B1210" s="1">
        <v>5</v>
      </c>
      <c r="C1210" s="1" t="s">
        <v>20361</v>
      </c>
      <c r="D1210" s="1" t="s">
        <v>19372</v>
      </c>
      <c r="E1210" s="1" t="s">
        <v>20362</v>
      </c>
      <c r="H1210" s="1" t="s">
        <v>19297</v>
      </c>
      <c r="J1210" s="4" t="str">
        <f ca="1">IFERROR(__xludf.DUMMYFUNCTION("LEFT(INDEX(SPLIT(L1210, "" ""), 4), 2)"),"13")</f>
        <v>13</v>
      </c>
      <c r="K1210" s="2" t="s">
        <v>18573</v>
      </c>
      <c r="L1210" s="1" t="s">
        <v>19297</v>
      </c>
    </row>
    <row r="1211" spans="1:12">
      <c r="A1211" s="1" t="s">
        <v>5312</v>
      </c>
      <c r="B1211" s="1">
        <v>5</v>
      </c>
      <c r="C1211" s="1" t="s">
        <v>20363</v>
      </c>
      <c r="D1211" s="1" t="s">
        <v>10778</v>
      </c>
      <c r="E1211" s="1" t="s">
        <v>11206</v>
      </c>
      <c r="H1211" s="1" t="s">
        <v>19297</v>
      </c>
      <c r="J1211" s="4" t="str">
        <f ca="1">IFERROR(__xludf.DUMMYFUNCTION("LEFT(INDEX(SPLIT(L1211, "" ""), 4), 2)"),"13")</f>
        <v>13</v>
      </c>
      <c r="K1211" s="2" t="s">
        <v>18300</v>
      </c>
      <c r="L1211" s="1" t="s">
        <v>19297</v>
      </c>
    </row>
    <row r="1212" spans="1:12">
      <c r="A1212" s="1" t="s">
        <v>20364</v>
      </c>
      <c r="B1212" s="1">
        <v>5</v>
      </c>
      <c r="C1212" s="1" t="s">
        <v>20365</v>
      </c>
      <c r="D1212" s="1" t="s">
        <v>19372</v>
      </c>
      <c r="E1212" s="1" t="s">
        <v>20365</v>
      </c>
      <c r="H1212" s="1" t="s">
        <v>19297</v>
      </c>
      <c r="J1212" s="4" t="str">
        <f ca="1">IFERROR(__xludf.DUMMYFUNCTION("LEFT(INDEX(SPLIT(L1212, "" ""), 4), 2)"),"13")</f>
        <v>13</v>
      </c>
      <c r="K1212" s="2" t="s">
        <v>18872</v>
      </c>
      <c r="L1212" s="1" t="s">
        <v>19297</v>
      </c>
    </row>
    <row r="1213" spans="1:12">
      <c r="A1213" s="1" t="s">
        <v>20366</v>
      </c>
      <c r="B1213" s="1">
        <v>5</v>
      </c>
      <c r="C1213" s="1" t="s">
        <v>20367</v>
      </c>
      <c r="D1213" s="1" t="s">
        <v>10755</v>
      </c>
      <c r="E1213" s="1" t="s">
        <v>20367</v>
      </c>
      <c r="H1213" s="1" t="s">
        <v>19297</v>
      </c>
      <c r="J1213" s="4" t="str">
        <f ca="1">IFERROR(__xludf.DUMMYFUNCTION("LEFT(INDEX(SPLIT(L1213, "" ""), 4), 2)"),"13")</f>
        <v>13</v>
      </c>
      <c r="K1213" s="2" t="s">
        <v>18637</v>
      </c>
      <c r="L1213" s="1" t="s">
        <v>19297</v>
      </c>
    </row>
    <row r="1214" spans="1:12">
      <c r="A1214" s="1" t="s">
        <v>20368</v>
      </c>
      <c r="B1214" s="1">
        <v>5</v>
      </c>
      <c r="C1214" s="1" t="s">
        <v>20369</v>
      </c>
      <c r="D1214" s="1" t="s">
        <v>10347</v>
      </c>
      <c r="E1214" s="1" t="s">
        <v>20369</v>
      </c>
      <c r="H1214" s="1" t="s">
        <v>19297</v>
      </c>
      <c r="J1214" s="4" t="str">
        <f ca="1">IFERROR(__xludf.DUMMYFUNCTION("LEFT(INDEX(SPLIT(L1214, "" ""), 4), 2)"),"13")</f>
        <v>13</v>
      </c>
      <c r="K1214" s="2" t="s">
        <v>18601</v>
      </c>
      <c r="L1214" s="1" t="s">
        <v>19297</v>
      </c>
    </row>
    <row r="1215" spans="1:12">
      <c r="A1215" s="1" t="s">
        <v>20370</v>
      </c>
      <c r="B1215" s="1">
        <v>5</v>
      </c>
      <c r="C1215" s="1" t="s">
        <v>4616</v>
      </c>
      <c r="D1215" s="1" t="s">
        <v>10778</v>
      </c>
      <c r="E1215" s="1" t="s">
        <v>4616</v>
      </c>
      <c r="H1215" s="1" t="s">
        <v>19297</v>
      </c>
      <c r="J1215" s="4" t="str">
        <f ca="1">IFERROR(__xludf.DUMMYFUNCTION("LEFT(INDEX(SPLIT(L1215, "" ""), 4), 2)"),"13")</f>
        <v>13</v>
      </c>
      <c r="K1215" s="2" t="s">
        <v>20371</v>
      </c>
      <c r="L1215" s="1" t="s">
        <v>19297</v>
      </c>
    </row>
    <row r="1216" spans="1:12">
      <c r="A1216" s="1" t="s">
        <v>20372</v>
      </c>
      <c r="B1216" s="1">
        <v>5</v>
      </c>
      <c r="C1216" s="1" t="s">
        <v>20373</v>
      </c>
      <c r="D1216" s="1" t="s">
        <v>10743</v>
      </c>
      <c r="E1216" s="1" t="s">
        <v>3847</v>
      </c>
      <c r="H1216" s="1" t="s">
        <v>19297</v>
      </c>
      <c r="J1216" s="4" t="str">
        <f ca="1">IFERROR(__xludf.DUMMYFUNCTION("LEFT(INDEX(SPLIT(L1216, "" ""), 4), 2)"),"13")</f>
        <v>13</v>
      </c>
      <c r="K1216" s="2" t="s">
        <v>18648</v>
      </c>
      <c r="L1216" s="1" t="s">
        <v>19297</v>
      </c>
    </row>
    <row r="1217" spans="1:12">
      <c r="A1217" s="1" t="s">
        <v>20374</v>
      </c>
      <c r="B1217" s="1">
        <v>5</v>
      </c>
      <c r="C1217" s="1" t="s">
        <v>4023</v>
      </c>
      <c r="D1217" s="1" t="s">
        <v>10778</v>
      </c>
      <c r="E1217" s="1" t="s">
        <v>20375</v>
      </c>
      <c r="H1217" s="1" t="s">
        <v>19297</v>
      </c>
      <c r="J1217" s="4" t="str">
        <f ca="1">IFERROR(__xludf.DUMMYFUNCTION("LEFT(INDEX(SPLIT(L1217, "" ""), 4), 2)"),"13")</f>
        <v>13</v>
      </c>
      <c r="K1217" s="2" t="s">
        <v>18573</v>
      </c>
      <c r="L1217" s="1" t="s">
        <v>19297</v>
      </c>
    </row>
    <row r="1218" spans="1:12">
      <c r="A1218" s="1" t="s">
        <v>20376</v>
      </c>
      <c r="B1218" s="1">
        <v>5</v>
      </c>
      <c r="C1218" s="1" t="s">
        <v>20377</v>
      </c>
      <c r="D1218" s="1" t="s">
        <v>19372</v>
      </c>
      <c r="E1218" s="1" t="s">
        <v>20377</v>
      </c>
      <c r="H1218" s="1" t="s">
        <v>19297</v>
      </c>
      <c r="J1218" s="4" t="str">
        <f ca="1">IFERROR(__xludf.DUMMYFUNCTION("LEFT(INDEX(SPLIT(L1218, "" ""), 4), 2)"),"13")</f>
        <v>13</v>
      </c>
      <c r="K1218" s="2" t="s">
        <v>18637</v>
      </c>
      <c r="L1218" s="1" t="s">
        <v>19297</v>
      </c>
    </row>
    <row r="1219" spans="1:12">
      <c r="A1219" s="1" t="s">
        <v>20378</v>
      </c>
      <c r="B1219" s="1">
        <v>1</v>
      </c>
      <c r="C1219" s="1" t="s">
        <v>20379</v>
      </c>
      <c r="D1219" s="1" t="s">
        <v>10442</v>
      </c>
      <c r="E1219" s="1" t="s">
        <v>20379</v>
      </c>
      <c r="H1219" s="1" t="s">
        <v>19297</v>
      </c>
      <c r="J1219" s="4" t="str">
        <f ca="1">IFERROR(__xludf.DUMMYFUNCTION("LEFT(INDEX(SPLIT(L1219, "" ""), 4), 2)"),"13")</f>
        <v>13</v>
      </c>
      <c r="K1219" s="2" t="s">
        <v>18648</v>
      </c>
      <c r="L1219" s="1" t="s">
        <v>19297</v>
      </c>
    </row>
    <row r="1220" spans="1:12">
      <c r="A1220" s="1" t="s">
        <v>20380</v>
      </c>
      <c r="B1220" s="1">
        <v>5</v>
      </c>
      <c r="C1220" s="1" t="s">
        <v>1525</v>
      </c>
      <c r="D1220" s="1" t="s">
        <v>19372</v>
      </c>
      <c r="E1220" s="1" t="s">
        <v>20381</v>
      </c>
      <c r="H1220" s="1" t="s">
        <v>19297</v>
      </c>
      <c r="J1220" s="4" t="str">
        <f ca="1">IFERROR(__xludf.DUMMYFUNCTION("LEFT(INDEX(SPLIT(L1220, "" ""), 4), 2)"),"13")</f>
        <v>13</v>
      </c>
      <c r="K1220" s="2" t="s">
        <v>18648</v>
      </c>
      <c r="L1220" s="1" t="s">
        <v>19297</v>
      </c>
    </row>
    <row r="1221" spans="1:12">
      <c r="A1221" s="1" t="s">
        <v>10809</v>
      </c>
      <c r="B1221" s="1">
        <v>5</v>
      </c>
      <c r="C1221" s="1" t="s">
        <v>20382</v>
      </c>
      <c r="D1221" s="1" t="s">
        <v>10293</v>
      </c>
      <c r="E1221" s="1" t="s">
        <v>20382</v>
      </c>
      <c r="H1221" s="1" t="s">
        <v>19297</v>
      </c>
      <c r="J1221" s="4" t="str">
        <f ca="1">IFERROR(__xludf.DUMMYFUNCTION("LEFT(INDEX(SPLIT(L1221, "" ""), 4), 2)"),"13")</f>
        <v>13</v>
      </c>
      <c r="K1221" s="2" t="s">
        <v>19674</v>
      </c>
      <c r="L1221" s="1" t="s">
        <v>19297</v>
      </c>
    </row>
    <row r="1222" spans="1:12">
      <c r="A1222" s="1" t="s">
        <v>20383</v>
      </c>
      <c r="B1222" s="1">
        <v>5</v>
      </c>
      <c r="C1222" s="1" t="s">
        <v>101</v>
      </c>
      <c r="D1222" s="1" t="s">
        <v>19372</v>
      </c>
      <c r="E1222" s="1" t="s">
        <v>101</v>
      </c>
      <c r="H1222" s="1" t="s">
        <v>19297</v>
      </c>
      <c r="J1222" s="4" t="str">
        <f ca="1">IFERROR(__xludf.DUMMYFUNCTION("LEFT(INDEX(SPLIT(L1222, "" ""), 4), 2)"),"13")</f>
        <v>13</v>
      </c>
      <c r="K1222" s="1" t="s">
        <v>20333</v>
      </c>
      <c r="L1222" s="1" t="s">
        <v>19297</v>
      </c>
    </row>
    <row r="1223" spans="1:12">
      <c r="A1223" s="1" t="s">
        <v>20384</v>
      </c>
      <c r="B1223" s="1">
        <v>5</v>
      </c>
      <c r="C1223" s="1" t="s">
        <v>20385</v>
      </c>
      <c r="D1223" s="1" t="s">
        <v>19372</v>
      </c>
      <c r="E1223" s="1" t="s">
        <v>20385</v>
      </c>
      <c r="H1223" s="1" t="s">
        <v>19297</v>
      </c>
      <c r="J1223" s="4" t="str">
        <f ca="1">IFERROR(__xludf.DUMMYFUNCTION("LEFT(INDEX(SPLIT(L1223, "" ""), 4), 2)"),"13")</f>
        <v>13</v>
      </c>
      <c r="K1223" s="2" t="s">
        <v>18573</v>
      </c>
      <c r="L1223" s="1" t="s">
        <v>19297</v>
      </c>
    </row>
    <row r="1224" spans="1:12">
      <c r="A1224" s="1" t="s">
        <v>20386</v>
      </c>
      <c r="B1224" s="1">
        <v>5</v>
      </c>
      <c r="C1224" s="1" t="s">
        <v>7776</v>
      </c>
      <c r="D1224" s="1" t="s">
        <v>19372</v>
      </c>
      <c r="E1224" s="1" t="s">
        <v>7776</v>
      </c>
      <c r="H1224" s="1" t="s">
        <v>19297</v>
      </c>
      <c r="J1224" s="4" t="str">
        <f ca="1">IFERROR(__xludf.DUMMYFUNCTION("LEFT(INDEX(SPLIT(L1224, "" ""), 4), 2)"),"13")</f>
        <v>13</v>
      </c>
      <c r="K1224" s="2" t="s">
        <v>18278</v>
      </c>
      <c r="L1224" s="1" t="s">
        <v>19297</v>
      </c>
    </row>
    <row r="1225" spans="1:12">
      <c r="A1225" s="1" t="s">
        <v>6590</v>
      </c>
      <c r="B1225" s="1">
        <v>5</v>
      </c>
      <c r="C1225" s="1" t="s">
        <v>2056</v>
      </c>
      <c r="D1225" s="1" t="s">
        <v>19372</v>
      </c>
      <c r="E1225" s="1" t="s">
        <v>2056</v>
      </c>
      <c r="H1225" s="1" t="s">
        <v>19297</v>
      </c>
      <c r="J1225" s="4" t="str">
        <f ca="1">IFERROR(__xludf.DUMMYFUNCTION("LEFT(INDEX(SPLIT(L1225, "" ""), 4), 2)"),"13")</f>
        <v>13</v>
      </c>
      <c r="K1225" s="2" t="s">
        <v>18827</v>
      </c>
      <c r="L1225" s="1" t="s">
        <v>19297</v>
      </c>
    </row>
    <row r="1226" spans="1:12">
      <c r="A1226" s="1" t="s">
        <v>18346</v>
      </c>
      <c r="B1226" s="1">
        <v>5</v>
      </c>
      <c r="C1226" s="1" t="s">
        <v>20387</v>
      </c>
      <c r="D1226" s="1" t="s">
        <v>19372</v>
      </c>
      <c r="E1226" s="1" t="s">
        <v>20387</v>
      </c>
      <c r="H1226" s="1" t="s">
        <v>19297</v>
      </c>
      <c r="J1226" s="4" t="str">
        <f ca="1">IFERROR(__xludf.DUMMYFUNCTION("LEFT(INDEX(SPLIT(L1226, "" ""), 4), 2)"),"13")</f>
        <v>13</v>
      </c>
      <c r="K1226" s="2" t="s">
        <v>18348</v>
      </c>
      <c r="L1226" s="1" t="s">
        <v>19297</v>
      </c>
    </row>
    <row r="1227" spans="1:12">
      <c r="A1227" s="1" t="s">
        <v>18878</v>
      </c>
      <c r="B1227" s="1">
        <v>5</v>
      </c>
      <c r="C1227" s="1" t="s">
        <v>2056</v>
      </c>
      <c r="D1227" s="1" t="s">
        <v>19372</v>
      </c>
      <c r="E1227" s="1" t="s">
        <v>2056</v>
      </c>
      <c r="H1227" s="1" t="s">
        <v>19297</v>
      </c>
      <c r="J1227" s="4" t="str">
        <f ca="1">IFERROR(__xludf.DUMMYFUNCTION("LEFT(INDEX(SPLIT(L1227, "" ""), 4), 2)"),"13")</f>
        <v>13</v>
      </c>
      <c r="K1227" s="2" t="s">
        <v>18881</v>
      </c>
      <c r="L1227" s="1" t="s">
        <v>19297</v>
      </c>
    </row>
    <row r="1228" spans="1:12">
      <c r="A1228" s="1" t="s">
        <v>20388</v>
      </c>
      <c r="B1228" s="1">
        <v>5</v>
      </c>
      <c r="D1228" s="1" t="s">
        <v>19372</v>
      </c>
      <c r="E1228" s="1" t="s">
        <v>2454</v>
      </c>
      <c r="H1228" s="1" t="s">
        <v>19297</v>
      </c>
      <c r="J1228" s="4" t="str">
        <f ca="1">IFERROR(__xludf.DUMMYFUNCTION("LEFT(INDEX(SPLIT(L1228, "" ""), 4), 2)"),"13")</f>
        <v>13</v>
      </c>
      <c r="K1228" s="2" t="s">
        <v>18928</v>
      </c>
      <c r="L1228" s="1" t="s">
        <v>19297</v>
      </c>
    </row>
    <row r="1229" spans="1:12">
      <c r="A1229" s="1" t="s">
        <v>20389</v>
      </c>
      <c r="B1229" s="1">
        <v>1</v>
      </c>
      <c r="C1229" s="1" t="s">
        <v>20390</v>
      </c>
      <c r="D1229" s="1" t="s">
        <v>19372</v>
      </c>
      <c r="E1229" s="1" t="s">
        <v>20391</v>
      </c>
      <c r="H1229" s="1" t="s">
        <v>19297</v>
      </c>
      <c r="J1229" s="4" t="str">
        <f ca="1">IFERROR(__xludf.DUMMYFUNCTION("LEFT(INDEX(SPLIT(L1229, "" ""), 4), 2)"),"13")</f>
        <v>13</v>
      </c>
      <c r="K1229" s="2" t="s">
        <v>18872</v>
      </c>
      <c r="L1229" s="1" t="s">
        <v>19297</v>
      </c>
    </row>
    <row r="1230" spans="1:12">
      <c r="A1230" s="1" t="s">
        <v>1700</v>
      </c>
      <c r="B1230" s="1">
        <v>5</v>
      </c>
      <c r="D1230" s="1" t="s">
        <v>19372</v>
      </c>
      <c r="E1230" s="1" t="s">
        <v>20392</v>
      </c>
      <c r="H1230" s="1" t="s">
        <v>19297</v>
      </c>
      <c r="J1230" s="4" t="str">
        <f ca="1">IFERROR(__xludf.DUMMYFUNCTION("LEFT(INDEX(SPLIT(L1230, "" ""), 4), 2)"),"13")</f>
        <v>13</v>
      </c>
      <c r="K1230" s="2" t="s">
        <v>20393</v>
      </c>
      <c r="L1230" s="1" t="s">
        <v>19297</v>
      </c>
    </row>
    <row r="1231" spans="1:12">
      <c r="A1231" s="1" t="s">
        <v>7117</v>
      </c>
      <c r="B1231" s="1">
        <v>5</v>
      </c>
      <c r="D1231" s="1" t="s">
        <v>19372</v>
      </c>
      <c r="E1231" s="1" t="s">
        <v>1653</v>
      </c>
      <c r="H1231" s="1" t="s">
        <v>19297</v>
      </c>
      <c r="J1231" s="4" t="str">
        <f ca="1">IFERROR(__xludf.DUMMYFUNCTION("LEFT(INDEX(SPLIT(L1231, "" ""), 4), 2)"),"13")</f>
        <v>13</v>
      </c>
      <c r="K1231" s="2" t="s">
        <v>18827</v>
      </c>
      <c r="L1231" s="1" t="s">
        <v>19297</v>
      </c>
    </row>
    <row r="1232" spans="1:12">
      <c r="A1232" s="1" t="s">
        <v>8655</v>
      </c>
      <c r="B1232" s="1">
        <v>5</v>
      </c>
      <c r="D1232" s="1" t="s">
        <v>10755</v>
      </c>
      <c r="E1232" s="1" t="s">
        <v>1051</v>
      </c>
      <c r="H1232" s="1" t="s">
        <v>19297</v>
      </c>
      <c r="J1232" s="4" t="str">
        <f ca="1">IFERROR(__xludf.DUMMYFUNCTION("LEFT(INDEX(SPLIT(L1232, "" ""), 4), 2)"),"13")</f>
        <v>13</v>
      </c>
      <c r="K1232" s="2" t="s">
        <v>18827</v>
      </c>
      <c r="L1232" s="1" t="s">
        <v>19297</v>
      </c>
    </row>
    <row r="1233" spans="1:12">
      <c r="A1233" s="1" t="s">
        <v>20394</v>
      </c>
      <c r="B1233" s="1">
        <v>5</v>
      </c>
      <c r="D1233" s="1" t="s">
        <v>19372</v>
      </c>
      <c r="E1233" s="1" t="s">
        <v>1525</v>
      </c>
      <c r="H1233" s="1" t="s">
        <v>19297</v>
      </c>
      <c r="J1233" s="4" t="str">
        <f ca="1">IFERROR(__xludf.DUMMYFUNCTION("LEFT(INDEX(SPLIT(L1233, "" ""), 4), 2)"),"13")</f>
        <v>13</v>
      </c>
      <c r="K1233" s="2" t="s">
        <v>18827</v>
      </c>
      <c r="L1233" s="1" t="s">
        <v>19297</v>
      </c>
    </row>
    <row r="1234" spans="1:12">
      <c r="A1234" s="1" t="s">
        <v>20395</v>
      </c>
      <c r="B1234" s="1">
        <v>5</v>
      </c>
      <c r="D1234" s="1" t="s">
        <v>10479</v>
      </c>
      <c r="E1234" s="1" t="s">
        <v>3632</v>
      </c>
      <c r="H1234" s="1" t="s">
        <v>19297</v>
      </c>
      <c r="J1234" s="4" t="str">
        <f ca="1">IFERROR(__xludf.DUMMYFUNCTION("LEFT(INDEX(SPLIT(L1234, "" ""), 4), 2)"),"13")</f>
        <v>13</v>
      </c>
      <c r="K1234" s="2" t="s">
        <v>18827</v>
      </c>
      <c r="L1234" s="1" t="s">
        <v>19297</v>
      </c>
    </row>
    <row r="1235" spans="1:12">
      <c r="A1235" s="1" t="s">
        <v>1548</v>
      </c>
      <c r="B1235" s="1">
        <v>5</v>
      </c>
      <c r="D1235" s="1" t="s">
        <v>10755</v>
      </c>
      <c r="E1235" s="1" t="s">
        <v>3632</v>
      </c>
      <c r="H1235" s="1" t="s">
        <v>19297</v>
      </c>
      <c r="J1235" s="4" t="str">
        <f ca="1">IFERROR(__xludf.DUMMYFUNCTION("LEFT(INDEX(SPLIT(L1235, "" ""), 4), 2)"),"13")</f>
        <v>13</v>
      </c>
      <c r="K1235" s="2" t="s">
        <v>18827</v>
      </c>
      <c r="L1235" s="1" t="s">
        <v>19297</v>
      </c>
    </row>
    <row r="1236" spans="1:12">
      <c r="A1236" s="1" t="s">
        <v>19309</v>
      </c>
      <c r="B1236" s="1">
        <v>5</v>
      </c>
      <c r="D1236" s="1" t="s">
        <v>10755</v>
      </c>
      <c r="E1236" s="1" t="s">
        <v>3632</v>
      </c>
      <c r="H1236" s="1" t="s">
        <v>19297</v>
      </c>
      <c r="J1236" s="4" t="str">
        <f ca="1">IFERROR(__xludf.DUMMYFUNCTION("LEFT(INDEX(SPLIT(L1236, "" ""), 4), 2)"),"13")</f>
        <v>13</v>
      </c>
      <c r="K1236" s="2" t="s">
        <v>18827</v>
      </c>
      <c r="L1236" s="1" t="s">
        <v>19297</v>
      </c>
    </row>
    <row r="1237" spans="1:12">
      <c r="A1237" s="1" t="s">
        <v>18346</v>
      </c>
      <c r="B1237" s="1">
        <v>5</v>
      </c>
      <c r="D1237" s="1" t="s">
        <v>19372</v>
      </c>
      <c r="E1237" s="1" t="s">
        <v>20396</v>
      </c>
      <c r="H1237" s="1" t="s">
        <v>19297</v>
      </c>
      <c r="J1237" s="4" t="str">
        <f ca="1">IFERROR(__xludf.DUMMYFUNCTION("LEFT(INDEX(SPLIT(L1237, "" ""), 4), 2)"),"13")</f>
        <v>13</v>
      </c>
      <c r="K1237" s="2" t="s">
        <v>18348</v>
      </c>
      <c r="L1237" s="1" t="s">
        <v>19297</v>
      </c>
    </row>
    <row r="1238" spans="1:12">
      <c r="A1238" s="1" t="s">
        <v>18878</v>
      </c>
      <c r="B1238" s="1">
        <v>5</v>
      </c>
      <c r="D1238" s="1" t="s">
        <v>19372</v>
      </c>
      <c r="E1238" s="1" t="s">
        <v>4676</v>
      </c>
      <c r="H1238" s="1" t="s">
        <v>19297</v>
      </c>
      <c r="J1238" s="4" t="str">
        <f ca="1">IFERROR(__xludf.DUMMYFUNCTION("LEFT(INDEX(SPLIT(L1238, "" ""), 4), 2)"),"13")</f>
        <v>13</v>
      </c>
      <c r="K1238" s="2" t="s">
        <v>18881</v>
      </c>
      <c r="L1238" s="1" t="s">
        <v>19297</v>
      </c>
    </row>
    <row r="1239" spans="1:12">
      <c r="A1239" s="1" t="s">
        <v>20397</v>
      </c>
      <c r="B1239" s="1">
        <v>5</v>
      </c>
      <c r="D1239" s="1" t="s">
        <v>10778</v>
      </c>
      <c r="E1239" s="1" t="s">
        <v>20398</v>
      </c>
      <c r="H1239" s="1" t="s">
        <v>19297</v>
      </c>
      <c r="J1239" s="4" t="str">
        <f ca="1">IFERROR(__xludf.DUMMYFUNCTION("LEFT(INDEX(SPLIT(L1239, "" ""), 4), 2)"),"13")</f>
        <v>13</v>
      </c>
      <c r="K1239" s="2" t="s">
        <v>19013</v>
      </c>
      <c r="L1239" s="1" t="s">
        <v>19297</v>
      </c>
    </row>
    <row r="1240" spans="1:12">
      <c r="A1240" s="1" t="s">
        <v>20397</v>
      </c>
      <c r="B1240" s="1">
        <v>5</v>
      </c>
      <c r="D1240" s="1" t="s">
        <v>10778</v>
      </c>
      <c r="E1240" s="1" t="s">
        <v>20399</v>
      </c>
      <c r="H1240" s="1" t="s">
        <v>19297</v>
      </c>
      <c r="J1240" s="4" t="str">
        <f ca="1">IFERROR(__xludf.DUMMYFUNCTION("LEFT(INDEX(SPLIT(L1240, "" ""), 4), 2)"),"13")</f>
        <v>13</v>
      </c>
      <c r="K1240" s="2" t="s">
        <v>19013</v>
      </c>
      <c r="L1240" s="1" t="s">
        <v>19297</v>
      </c>
    </row>
    <row r="1241" spans="1:12">
      <c r="A1241" s="1" t="s">
        <v>18973</v>
      </c>
      <c r="B1241" s="1">
        <v>5</v>
      </c>
      <c r="D1241" s="1" t="s">
        <v>10736</v>
      </c>
      <c r="E1241" s="1" t="s">
        <v>20400</v>
      </c>
      <c r="H1241" s="1" t="s">
        <v>19297</v>
      </c>
      <c r="J1241" s="4" t="str">
        <f ca="1">IFERROR(__xludf.DUMMYFUNCTION("LEFT(INDEX(SPLIT(L1241, "" ""), 4), 2)"),"13")</f>
        <v>13</v>
      </c>
      <c r="K1241" s="2" t="s">
        <v>18827</v>
      </c>
      <c r="L1241" s="1" t="s">
        <v>19297</v>
      </c>
    </row>
    <row r="1242" spans="1:12">
      <c r="A1242" s="1" t="s">
        <v>20397</v>
      </c>
      <c r="B1242" s="1">
        <v>5</v>
      </c>
      <c r="D1242" s="1" t="s">
        <v>10778</v>
      </c>
      <c r="E1242" s="1" t="s">
        <v>20401</v>
      </c>
      <c r="H1242" s="1" t="s">
        <v>19297</v>
      </c>
      <c r="J1242" s="4" t="str">
        <f ca="1">IFERROR(__xludf.DUMMYFUNCTION("LEFT(INDEX(SPLIT(L1242, "" ""), 4), 2)"),"13")</f>
        <v>13</v>
      </c>
      <c r="K1242" s="2" t="s">
        <v>19013</v>
      </c>
      <c r="L1242" s="1" t="s">
        <v>19297</v>
      </c>
    </row>
    <row r="1243" spans="1:12">
      <c r="A1243" s="1" t="s">
        <v>20402</v>
      </c>
      <c r="B1243" s="1">
        <v>4</v>
      </c>
      <c r="D1243" s="1" t="s">
        <v>10755</v>
      </c>
      <c r="E1243" s="1" t="s">
        <v>20403</v>
      </c>
      <c r="H1243" s="1" t="s">
        <v>19297</v>
      </c>
      <c r="J1243" s="4" t="str">
        <f ca="1">IFERROR(__xludf.DUMMYFUNCTION("LEFT(INDEX(SPLIT(L1243, "" ""), 4), 2)"),"13")</f>
        <v>13</v>
      </c>
      <c r="K1243" s="2" t="s">
        <v>18827</v>
      </c>
      <c r="L1243" s="1" t="s">
        <v>19297</v>
      </c>
    </row>
    <row r="1244" spans="1:12">
      <c r="A1244" s="1" t="s">
        <v>20397</v>
      </c>
      <c r="B1244" s="1">
        <v>5</v>
      </c>
      <c r="D1244" s="1" t="s">
        <v>10778</v>
      </c>
      <c r="E1244" s="1" t="s">
        <v>20404</v>
      </c>
      <c r="H1244" s="1" t="s">
        <v>19297</v>
      </c>
      <c r="J1244" s="4" t="str">
        <f ca="1">IFERROR(__xludf.DUMMYFUNCTION("LEFT(INDEX(SPLIT(L1244, "" ""), 4), 2)"),"13")</f>
        <v>13</v>
      </c>
      <c r="K1244" s="2" t="s">
        <v>19013</v>
      </c>
      <c r="L1244" s="1" t="s">
        <v>19297</v>
      </c>
    </row>
    <row r="1245" spans="1:12">
      <c r="A1245" s="1" t="s">
        <v>20405</v>
      </c>
      <c r="B1245" s="1">
        <v>5</v>
      </c>
      <c r="D1245" s="1" t="s">
        <v>10288</v>
      </c>
      <c r="E1245" s="1" t="s">
        <v>20406</v>
      </c>
      <c r="H1245" s="1" t="s">
        <v>19297</v>
      </c>
      <c r="J1245" s="4" t="str">
        <f ca="1">IFERROR(__xludf.DUMMYFUNCTION("LEFT(INDEX(SPLIT(L1245, "" ""), 4), 2)"),"13")</f>
        <v>13</v>
      </c>
      <c r="K1245" s="2" t="s">
        <v>18902</v>
      </c>
      <c r="L1245" s="1" t="s">
        <v>19297</v>
      </c>
    </row>
    <row r="1246" spans="1:12">
      <c r="A1246" s="1" t="s">
        <v>20407</v>
      </c>
      <c r="B1246" s="1">
        <v>5</v>
      </c>
      <c r="C1246" s="1" t="s">
        <v>20408</v>
      </c>
      <c r="D1246" s="1" t="s">
        <v>19372</v>
      </c>
      <c r="E1246" s="1" t="s">
        <v>20409</v>
      </c>
      <c r="H1246" s="1" t="s">
        <v>19297</v>
      </c>
      <c r="J1246" s="4" t="str">
        <f ca="1">IFERROR(__xludf.DUMMYFUNCTION("LEFT(INDEX(SPLIT(L1246, "" ""), 4), 2)"),"13")</f>
        <v>13</v>
      </c>
      <c r="K1246" s="2" t="s">
        <v>18841</v>
      </c>
      <c r="L1246" s="1" t="s">
        <v>19297</v>
      </c>
    </row>
    <row r="1247" spans="1:12">
      <c r="A1247" s="1" t="s">
        <v>494</v>
      </c>
      <c r="B1247" s="1">
        <v>5</v>
      </c>
      <c r="C1247" s="1" t="s">
        <v>19519</v>
      </c>
      <c r="D1247" s="1" t="s">
        <v>10778</v>
      </c>
      <c r="E1247" s="1" t="s">
        <v>20410</v>
      </c>
      <c r="H1247" s="1" t="s">
        <v>19297</v>
      </c>
      <c r="J1247" s="4" t="str">
        <f ca="1">IFERROR(__xludf.DUMMYFUNCTION("LEFT(INDEX(SPLIT(L1247, "" ""), 4), 2)"),"13")</f>
        <v>13</v>
      </c>
      <c r="K1247" s="2" t="s">
        <v>18841</v>
      </c>
      <c r="L1247" s="1" t="s">
        <v>19297</v>
      </c>
    </row>
    <row r="1248" spans="1:12">
      <c r="A1248" s="1" t="s">
        <v>20411</v>
      </c>
      <c r="B1248" s="1">
        <v>4</v>
      </c>
      <c r="C1248" s="1" t="s">
        <v>20408</v>
      </c>
      <c r="D1248" s="1" t="s">
        <v>19372</v>
      </c>
      <c r="E1248" s="1" t="s">
        <v>20412</v>
      </c>
      <c r="H1248" s="1" t="s">
        <v>19297</v>
      </c>
      <c r="J1248" s="4" t="str">
        <f ca="1">IFERROR(__xludf.DUMMYFUNCTION("LEFT(INDEX(SPLIT(L1248, "" ""), 4), 2)"),"13")</f>
        <v>13</v>
      </c>
      <c r="K1248" s="2" t="s">
        <v>18841</v>
      </c>
      <c r="L1248" s="1" t="s">
        <v>19297</v>
      </c>
    </row>
    <row r="1249" spans="1:12">
      <c r="A1249" s="1" t="s">
        <v>20413</v>
      </c>
      <c r="B1249" s="1">
        <v>5</v>
      </c>
      <c r="C1249" s="1" t="s">
        <v>19519</v>
      </c>
      <c r="D1249" s="1" t="s">
        <v>19372</v>
      </c>
      <c r="E1249" s="1" t="s">
        <v>20414</v>
      </c>
      <c r="H1249" s="1" t="s">
        <v>19297</v>
      </c>
      <c r="J1249" s="4" t="str">
        <f ca="1">IFERROR(__xludf.DUMMYFUNCTION("LEFT(INDEX(SPLIT(L1249, "" ""), 4), 2)"),"13")</f>
        <v>13</v>
      </c>
      <c r="K1249" s="2" t="s">
        <v>18841</v>
      </c>
      <c r="L1249" s="1" t="s">
        <v>19297</v>
      </c>
    </row>
    <row r="1250" spans="1:12">
      <c r="A1250" s="1" t="s">
        <v>20415</v>
      </c>
      <c r="B1250" s="1">
        <v>5</v>
      </c>
      <c r="C1250" s="1" t="s">
        <v>19519</v>
      </c>
      <c r="D1250" s="1" t="s">
        <v>19372</v>
      </c>
      <c r="E1250" s="1" t="s">
        <v>20416</v>
      </c>
      <c r="H1250" s="1" t="s">
        <v>19297</v>
      </c>
      <c r="J1250" s="4" t="str">
        <f ca="1">IFERROR(__xludf.DUMMYFUNCTION("LEFT(INDEX(SPLIT(L1250, "" ""), 4), 2)"),"13")</f>
        <v>13</v>
      </c>
      <c r="K1250" s="2" t="s">
        <v>18841</v>
      </c>
      <c r="L1250" s="1" t="s">
        <v>19297</v>
      </c>
    </row>
    <row r="1251" spans="1:12">
      <c r="A1251" s="1" t="s">
        <v>18936</v>
      </c>
      <c r="B1251" s="1">
        <v>4</v>
      </c>
      <c r="C1251" s="1" t="s">
        <v>20417</v>
      </c>
      <c r="D1251" s="1" t="s">
        <v>19372</v>
      </c>
      <c r="E1251" s="1" t="s">
        <v>20418</v>
      </c>
      <c r="H1251" s="1" t="s">
        <v>19297</v>
      </c>
      <c r="J1251" s="4" t="str">
        <f ca="1">IFERROR(__xludf.DUMMYFUNCTION("LEFT(INDEX(SPLIT(L1251, "" ""), 4), 2)"),"13")</f>
        <v>13</v>
      </c>
      <c r="K1251" s="2" t="s">
        <v>18939</v>
      </c>
      <c r="L1251" s="1" t="s">
        <v>19297</v>
      </c>
    </row>
    <row r="1252" spans="1:12">
      <c r="A1252" s="1" t="s">
        <v>18936</v>
      </c>
      <c r="B1252" s="1">
        <v>4</v>
      </c>
      <c r="C1252" s="1" t="s">
        <v>20419</v>
      </c>
      <c r="D1252" s="1" t="s">
        <v>10288</v>
      </c>
      <c r="E1252" s="1" t="s">
        <v>20420</v>
      </c>
      <c r="H1252" s="1" t="s">
        <v>19297</v>
      </c>
      <c r="J1252" s="4" t="str">
        <f ca="1">IFERROR(__xludf.DUMMYFUNCTION("LEFT(INDEX(SPLIT(L1252, "" ""), 4), 2)"),"13")</f>
        <v>13</v>
      </c>
      <c r="K1252" s="2" t="s">
        <v>18939</v>
      </c>
      <c r="L1252" s="1" t="s">
        <v>19297</v>
      </c>
    </row>
    <row r="1253" spans="1:12">
      <c r="A1253" s="1" t="s">
        <v>20421</v>
      </c>
      <c r="B1253" s="1">
        <v>5</v>
      </c>
      <c r="D1253" s="1" t="s">
        <v>10305</v>
      </c>
      <c r="E1253" s="1" t="s">
        <v>20422</v>
      </c>
      <c r="H1253" s="1" t="s">
        <v>19297</v>
      </c>
      <c r="J1253" s="4" t="str">
        <f ca="1">IFERROR(__xludf.DUMMYFUNCTION("LEFT(INDEX(SPLIT(L1253, "" ""), 4), 2)"),"13")</f>
        <v>13</v>
      </c>
      <c r="K1253" s="2" t="s">
        <v>20423</v>
      </c>
      <c r="L1253" s="1" t="s">
        <v>19297</v>
      </c>
    </row>
    <row r="1254" spans="1:12">
      <c r="A1254" s="1" t="s">
        <v>19004</v>
      </c>
      <c r="B1254" s="1">
        <v>5</v>
      </c>
      <c r="C1254" s="1" t="s">
        <v>20424</v>
      </c>
      <c r="D1254" s="1" t="s">
        <v>19372</v>
      </c>
      <c r="E1254" s="1" t="s">
        <v>20425</v>
      </c>
      <c r="H1254" s="1" t="s">
        <v>19297</v>
      </c>
      <c r="J1254" s="4" t="str">
        <f ca="1">IFERROR(__xludf.DUMMYFUNCTION("LEFT(INDEX(SPLIT(L1254, "" ""), 4), 2)"),"13")</f>
        <v>13</v>
      </c>
      <c r="K1254" s="2" t="s">
        <v>19007</v>
      </c>
      <c r="L1254" s="1" t="s">
        <v>19297</v>
      </c>
    </row>
    <row r="1255" spans="1:12">
      <c r="A1255" s="1" t="s">
        <v>20426</v>
      </c>
      <c r="B1255" s="1">
        <v>5</v>
      </c>
      <c r="C1255" s="1" t="s">
        <v>19519</v>
      </c>
      <c r="D1255" s="1" t="s">
        <v>19372</v>
      </c>
      <c r="E1255" s="1" t="s">
        <v>20427</v>
      </c>
      <c r="H1255" s="1" t="s">
        <v>19297</v>
      </c>
      <c r="J1255" s="4" t="str">
        <f ca="1">IFERROR(__xludf.DUMMYFUNCTION("LEFT(INDEX(SPLIT(L1255, "" ""), 4), 2)"),"13")</f>
        <v>13</v>
      </c>
      <c r="K1255" s="2" t="s">
        <v>18841</v>
      </c>
      <c r="L1255" s="1" t="s">
        <v>19297</v>
      </c>
    </row>
    <row r="1256" spans="1:12">
      <c r="A1256" s="1" t="s">
        <v>20428</v>
      </c>
      <c r="B1256" s="1">
        <v>5</v>
      </c>
      <c r="C1256" s="1" t="s">
        <v>20429</v>
      </c>
      <c r="D1256" s="1" t="s">
        <v>19372</v>
      </c>
      <c r="E1256" s="1" t="s">
        <v>20430</v>
      </c>
      <c r="H1256" s="1" t="s">
        <v>19297</v>
      </c>
      <c r="J1256" s="4" t="str">
        <f ca="1">IFERROR(__xludf.DUMMYFUNCTION("LEFT(INDEX(SPLIT(L1256, "" ""), 4), 2)"),"13")</f>
        <v>13</v>
      </c>
      <c r="K1256" s="2" t="s">
        <v>18853</v>
      </c>
      <c r="L1256" s="1" t="s">
        <v>19297</v>
      </c>
    </row>
    <row r="1257" spans="1:12">
      <c r="A1257" s="1" t="s">
        <v>20431</v>
      </c>
      <c r="B1257" s="1">
        <v>5</v>
      </c>
      <c r="D1257" s="1" t="s">
        <v>19372</v>
      </c>
      <c r="E1257" s="1" t="s">
        <v>20432</v>
      </c>
      <c r="H1257" s="1" t="s">
        <v>19297</v>
      </c>
      <c r="J1257" s="4" t="str">
        <f ca="1">IFERROR(__xludf.DUMMYFUNCTION("LEFT(INDEX(SPLIT(L1257, "" ""), 4), 2)"),"13")</f>
        <v>13</v>
      </c>
      <c r="K1257" s="2" t="s">
        <v>18827</v>
      </c>
      <c r="L1257" s="1" t="s">
        <v>19297</v>
      </c>
    </row>
    <row r="1258" spans="1:12">
      <c r="A1258" s="1" t="s">
        <v>20433</v>
      </c>
      <c r="B1258" s="1">
        <v>5</v>
      </c>
      <c r="C1258" s="1" t="s">
        <v>20408</v>
      </c>
      <c r="D1258" s="1" t="s">
        <v>19372</v>
      </c>
      <c r="E1258" s="1" t="s">
        <v>20434</v>
      </c>
      <c r="H1258" s="1" t="s">
        <v>19297</v>
      </c>
      <c r="J1258" s="4" t="str">
        <f ca="1">IFERROR(__xludf.DUMMYFUNCTION("LEFT(INDEX(SPLIT(L1258, "" ""), 4), 2)"),"13")</f>
        <v>13</v>
      </c>
      <c r="K1258" s="2" t="s">
        <v>18841</v>
      </c>
      <c r="L1258" s="1" t="s">
        <v>19297</v>
      </c>
    </row>
    <row r="1259" spans="1:12">
      <c r="A1259" s="1" t="s">
        <v>10801</v>
      </c>
      <c r="B1259" s="1">
        <v>5</v>
      </c>
      <c r="C1259" s="1" t="s">
        <v>19519</v>
      </c>
      <c r="D1259" s="1" t="s">
        <v>19372</v>
      </c>
      <c r="E1259" s="1" t="s">
        <v>20435</v>
      </c>
      <c r="H1259" s="1" t="s">
        <v>19297</v>
      </c>
      <c r="J1259" s="4" t="str">
        <f ca="1">IFERROR(__xludf.DUMMYFUNCTION("LEFT(INDEX(SPLIT(L1259, "" ""), 4), 2)"),"13")</f>
        <v>13</v>
      </c>
      <c r="K1259" s="2" t="s">
        <v>18841</v>
      </c>
      <c r="L1259" s="1" t="s">
        <v>19297</v>
      </c>
    </row>
    <row r="1260" spans="1:12">
      <c r="A1260" s="1" t="s">
        <v>10809</v>
      </c>
      <c r="B1260" s="1">
        <v>5</v>
      </c>
      <c r="C1260" s="1" t="s">
        <v>20408</v>
      </c>
      <c r="D1260" s="1" t="s">
        <v>19372</v>
      </c>
      <c r="E1260" s="1" t="s">
        <v>20436</v>
      </c>
      <c r="H1260" s="1" t="s">
        <v>19297</v>
      </c>
      <c r="J1260" s="4" t="str">
        <f ca="1">IFERROR(__xludf.DUMMYFUNCTION("LEFT(INDEX(SPLIT(L1260, "" ""), 4), 2)"),"13")</f>
        <v>13</v>
      </c>
      <c r="K1260" s="2" t="s">
        <v>18841</v>
      </c>
      <c r="L1260" s="1" t="s">
        <v>19297</v>
      </c>
    </row>
    <row r="1261" spans="1:12">
      <c r="A1261" s="1" t="s">
        <v>20437</v>
      </c>
      <c r="B1261" s="1">
        <v>5</v>
      </c>
      <c r="C1261" s="1" t="s">
        <v>20408</v>
      </c>
      <c r="D1261" s="1" t="s">
        <v>19372</v>
      </c>
      <c r="E1261" s="1" t="s">
        <v>20438</v>
      </c>
      <c r="H1261" s="1" t="s">
        <v>19297</v>
      </c>
      <c r="J1261" s="4" t="str">
        <f ca="1">IFERROR(__xludf.DUMMYFUNCTION("LEFT(INDEX(SPLIT(L1261, "" ""), 4), 2)"),"13")</f>
        <v>13</v>
      </c>
      <c r="K1261" s="2" t="s">
        <v>18841</v>
      </c>
      <c r="L1261" s="1" t="s">
        <v>19297</v>
      </c>
    </row>
    <row r="1262" spans="1:12">
      <c r="A1262" s="1" t="s">
        <v>20439</v>
      </c>
      <c r="B1262" s="1">
        <v>5</v>
      </c>
      <c r="C1262" s="1" t="s">
        <v>20408</v>
      </c>
      <c r="D1262" s="1" t="s">
        <v>19372</v>
      </c>
      <c r="E1262" s="1" t="s">
        <v>20440</v>
      </c>
      <c r="H1262" s="1" t="s">
        <v>19297</v>
      </c>
      <c r="J1262" s="4" t="str">
        <f ca="1">IFERROR(__xludf.DUMMYFUNCTION("LEFT(INDEX(SPLIT(L1262, "" ""), 4), 2)"),"13")</f>
        <v>13</v>
      </c>
      <c r="K1262" s="2" t="s">
        <v>18841</v>
      </c>
      <c r="L1262" s="1" t="s">
        <v>19297</v>
      </c>
    </row>
    <row r="1263" spans="1:12">
      <c r="A1263" s="1" t="s">
        <v>18936</v>
      </c>
      <c r="B1263" s="1">
        <v>5</v>
      </c>
      <c r="C1263" s="1" t="s">
        <v>20441</v>
      </c>
      <c r="D1263" s="1" t="s">
        <v>10288</v>
      </c>
      <c r="E1263" s="1" t="s">
        <v>20442</v>
      </c>
      <c r="H1263" s="1" t="s">
        <v>19297</v>
      </c>
      <c r="J1263" s="4" t="str">
        <f ca="1">IFERROR(__xludf.DUMMYFUNCTION("LEFT(INDEX(SPLIT(L1263, "" ""), 4), 2)"),"13")</f>
        <v>13</v>
      </c>
      <c r="K1263" s="2" t="s">
        <v>18939</v>
      </c>
      <c r="L1263" s="1" t="s">
        <v>19297</v>
      </c>
    </row>
    <row r="1264" spans="1:12">
      <c r="A1264" s="1" t="s">
        <v>20443</v>
      </c>
      <c r="B1264" s="1">
        <v>5</v>
      </c>
      <c r="D1264" s="1" t="s">
        <v>18313</v>
      </c>
      <c r="E1264" s="1" t="s">
        <v>20444</v>
      </c>
      <c r="H1264" s="1" t="s">
        <v>19297</v>
      </c>
      <c r="J1264" s="4" t="str">
        <f ca="1">IFERROR(__xludf.DUMMYFUNCTION("LEFT(INDEX(SPLIT(L1264, "" ""), 4), 2)"),"13")</f>
        <v>13</v>
      </c>
      <c r="K1264" s="2" t="s">
        <v>19013</v>
      </c>
      <c r="L1264" s="1" t="s">
        <v>19297</v>
      </c>
    </row>
    <row r="1265" spans="1:12">
      <c r="A1265" s="1" t="s">
        <v>20445</v>
      </c>
      <c r="B1265" s="1">
        <v>5</v>
      </c>
      <c r="C1265" s="1" t="s">
        <v>19519</v>
      </c>
      <c r="D1265" s="1" t="s">
        <v>19372</v>
      </c>
      <c r="E1265" s="1" t="s">
        <v>20446</v>
      </c>
      <c r="H1265" s="1" t="s">
        <v>19297</v>
      </c>
      <c r="J1265" s="4" t="str">
        <f ca="1">IFERROR(__xludf.DUMMYFUNCTION("LEFT(INDEX(SPLIT(L1265, "" ""), 4), 2)"),"13")</f>
        <v>13</v>
      </c>
      <c r="K1265" s="2" t="s">
        <v>18841</v>
      </c>
      <c r="L1265" s="1" t="s">
        <v>19297</v>
      </c>
    </row>
    <row r="1266" spans="1:12">
      <c r="A1266" s="1" t="s">
        <v>19274</v>
      </c>
      <c r="B1266" s="1">
        <v>5</v>
      </c>
      <c r="D1266" s="1" t="s">
        <v>19372</v>
      </c>
      <c r="E1266" s="1" t="s">
        <v>20447</v>
      </c>
      <c r="H1266" s="1" t="s">
        <v>19297</v>
      </c>
      <c r="J1266" s="4" t="str">
        <f ca="1">IFERROR(__xludf.DUMMYFUNCTION("LEFT(INDEX(SPLIT(L1266, "" ""), 4), 2)"),"13")</f>
        <v>13</v>
      </c>
      <c r="K1266" s="2" t="s">
        <v>18827</v>
      </c>
      <c r="L1266" s="1" t="s">
        <v>19297</v>
      </c>
    </row>
    <row r="1267" spans="1:12">
      <c r="A1267" s="1" t="s">
        <v>20448</v>
      </c>
      <c r="B1267" s="1">
        <v>5</v>
      </c>
      <c r="C1267" s="1" t="s">
        <v>20449</v>
      </c>
      <c r="D1267" s="1" t="s">
        <v>10755</v>
      </c>
      <c r="E1267" s="1" t="s">
        <v>20450</v>
      </c>
      <c r="H1267" s="1" t="s">
        <v>19297</v>
      </c>
      <c r="J1267" s="4" t="str">
        <f ca="1">IFERROR(__xludf.DUMMYFUNCTION("LEFT(INDEX(SPLIT(L1267, "" ""), 4), 2)"),"13")</f>
        <v>13</v>
      </c>
      <c r="K1267" s="1" t="s">
        <v>18889</v>
      </c>
      <c r="L1267" s="1" t="s">
        <v>19297</v>
      </c>
    </row>
    <row r="1268" spans="1:12">
      <c r="A1268" s="1" t="s">
        <v>20451</v>
      </c>
      <c r="B1268" s="1">
        <v>5</v>
      </c>
      <c r="D1268" s="1" t="s">
        <v>10778</v>
      </c>
      <c r="E1268" s="1" t="s">
        <v>20452</v>
      </c>
      <c r="H1268" s="1" t="s">
        <v>19297</v>
      </c>
      <c r="J1268" s="4" t="str">
        <f ca="1">IFERROR(__xludf.DUMMYFUNCTION("LEFT(INDEX(SPLIT(L1268, "" ""), 4), 2)"),"13")</f>
        <v>13</v>
      </c>
      <c r="K1268" s="2" t="s">
        <v>18902</v>
      </c>
      <c r="L1268" s="1" t="s">
        <v>19297</v>
      </c>
    </row>
    <row r="1269" spans="1:12">
      <c r="A1269" s="1" t="s">
        <v>18945</v>
      </c>
      <c r="B1269" s="1">
        <v>5</v>
      </c>
      <c r="D1269" s="1" t="s">
        <v>19372</v>
      </c>
      <c r="E1269" s="1" t="s">
        <v>20453</v>
      </c>
      <c r="H1269" s="1" t="s">
        <v>19297</v>
      </c>
      <c r="J1269" s="4" t="str">
        <f ca="1">IFERROR(__xludf.DUMMYFUNCTION("LEFT(INDEX(SPLIT(L1269, "" ""), 4), 2)"),"13")</f>
        <v>13</v>
      </c>
      <c r="K1269" s="2" t="s">
        <v>18827</v>
      </c>
      <c r="L1269" s="1" t="s">
        <v>19297</v>
      </c>
    </row>
    <row r="1270" spans="1:12">
      <c r="A1270" s="1" t="s">
        <v>19037</v>
      </c>
      <c r="B1270" s="1">
        <v>5</v>
      </c>
      <c r="D1270" s="1" t="s">
        <v>10479</v>
      </c>
      <c r="E1270" s="1" t="s">
        <v>20454</v>
      </c>
      <c r="H1270" s="1" t="s">
        <v>19297</v>
      </c>
      <c r="J1270" s="4" t="str">
        <f ca="1">IFERROR(__xludf.DUMMYFUNCTION("LEFT(INDEX(SPLIT(L1270, "" ""), 4), 2)"),"13")</f>
        <v>13</v>
      </c>
      <c r="K1270" s="2" t="s">
        <v>18827</v>
      </c>
      <c r="L1270" s="1" t="s">
        <v>19297</v>
      </c>
    </row>
    <row r="1271" spans="1:12">
      <c r="A1271" s="1" t="s">
        <v>20455</v>
      </c>
      <c r="B1271" s="1">
        <v>5</v>
      </c>
      <c r="D1271" s="1" t="s">
        <v>10347</v>
      </c>
      <c r="E1271" s="1" t="s">
        <v>20456</v>
      </c>
      <c r="H1271" s="1" t="s">
        <v>19297</v>
      </c>
      <c r="J1271" s="4" t="str">
        <f ca="1">IFERROR(__xludf.DUMMYFUNCTION("LEFT(INDEX(SPLIT(L1271, "" ""), 4), 2)"),"13")</f>
        <v>13</v>
      </c>
      <c r="K1271" s="2" t="s">
        <v>19013</v>
      </c>
      <c r="L1271" s="1" t="s">
        <v>19297</v>
      </c>
    </row>
    <row r="1272" spans="1:12">
      <c r="A1272" s="1" t="s">
        <v>20457</v>
      </c>
      <c r="B1272" s="1">
        <v>5</v>
      </c>
      <c r="C1272" s="1" t="s">
        <v>20458</v>
      </c>
      <c r="D1272" s="1" t="s">
        <v>10347</v>
      </c>
      <c r="E1272" s="1" t="s">
        <v>20459</v>
      </c>
      <c r="H1272" s="1" t="s">
        <v>19297</v>
      </c>
      <c r="J1272" s="4" t="str">
        <f ca="1">IFERROR(__xludf.DUMMYFUNCTION("LEFT(INDEX(SPLIT(L1272, "" ""), 4), 2)"),"13")</f>
        <v>13</v>
      </c>
      <c r="K1272" s="2" t="s">
        <v>18841</v>
      </c>
      <c r="L1272" s="1" t="s">
        <v>19297</v>
      </c>
    </row>
    <row r="1273" spans="1:12">
      <c r="A1273" s="1" t="s">
        <v>20460</v>
      </c>
      <c r="B1273" s="1">
        <v>4</v>
      </c>
      <c r="D1273" s="1" t="s">
        <v>19372</v>
      </c>
      <c r="E1273" s="1" t="s">
        <v>20461</v>
      </c>
      <c r="H1273" s="1" t="s">
        <v>19297</v>
      </c>
      <c r="J1273" s="4" t="str">
        <f ca="1">IFERROR(__xludf.DUMMYFUNCTION("LEFT(INDEX(SPLIT(L1273, "" ""), 4), 2)"),"13")</f>
        <v>13</v>
      </c>
      <c r="K1273" s="2" t="s">
        <v>18827</v>
      </c>
      <c r="L1273" s="1" t="s">
        <v>19297</v>
      </c>
    </row>
    <row r="1274" spans="1:12">
      <c r="A1274" s="1" t="s">
        <v>5553</v>
      </c>
      <c r="B1274" s="1">
        <v>5</v>
      </c>
      <c r="C1274" s="1" t="s">
        <v>20408</v>
      </c>
      <c r="D1274" s="1" t="s">
        <v>19372</v>
      </c>
      <c r="E1274" s="1" t="s">
        <v>20462</v>
      </c>
      <c r="H1274" s="1" t="s">
        <v>19297</v>
      </c>
      <c r="J1274" s="4" t="str">
        <f ca="1">IFERROR(__xludf.DUMMYFUNCTION("LEFT(INDEX(SPLIT(L1274, "" ""), 4), 2)"),"13")</f>
        <v>13</v>
      </c>
      <c r="K1274" s="2" t="s">
        <v>18841</v>
      </c>
      <c r="L1274" s="1" t="s">
        <v>19297</v>
      </c>
    </row>
    <row r="1275" spans="1:12">
      <c r="A1275" s="1" t="s">
        <v>18936</v>
      </c>
      <c r="B1275" s="1">
        <v>3</v>
      </c>
      <c r="C1275" s="1" t="s">
        <v>20463</v>
      </c>
      <c r="D1275" s="1" t="s">
        <v>10347</v>
      </c>
      <c r="E1275" s="1" t="s">
        <v>20464</v>
      </c>
      <c r="H1275" s="1" t="s">
        <v>19297</v>
      </c>
      <c r="J1275" s="4" t="str">
        <f ca="1">IFERROR(__xludf.DUMMYFUNCTION("LEFT(INDEX(SPLIT(L1275, "" ""), 4), 2)"),"13")</f>
        <v>13</v>
      </c>
      <c r="K1275" s="2" t="s">
        <v>18939</v>
      </c>
      <c r="L1275" s="1" t="s">
        <v>19297</v>
      </c>
    </row>
    <row r="1276" spans="1:12">
      <c r="A1276" s="1" t="s">
        <v>1596</v>
      </c>
      <c r="B1276" s="1">
        <v>4</v>
      </c>
      <c r="C1276" s="1" t="s">
        <v>19519</v>
      </c>
      <c r="D1276" s="1" t="s">
        <v>19372</v>
      </c>
      <c r="E1276" s="1" t="s">
        <v>20465</v>
      </c>
      <c r="H1276" s="1" t="s">
        <v>19297</v>
      </c>
      <c r="J1276" s="4" t="str">
        <f ca="1">IFERROR(__xludf.DUMMYFUNCTION("LEFT(INDEX(SPLIT(L1276, "" ""), 4), 2)"),"13")</f>
        <v>13</v>
      </c>
      <c r="K1276" s="2" t="s">
        <v>18841</v>
      </c>
      <c r="L1276" s="1" t="s">
        <v>19297</v>
      </c>
    </row>
    <row r="1277" spans="1:12">
      <c r="A1277" s="1" t="s">
        <v>18844</v>
      </c>
      <c r="B1277" s="1">
        <v>5</v>
      </c>
      <c r="D1277" s="1" t="s">
        <v>10778</v>
      </c>
      <c r="E1277" s="1" t="s">
        <v>20466</v>
      </c>
      <c r="H1277" s="1" t="s">
        <v>19297</v>
      </c>
      <c r="J1277" s="4" t="str">
        <f ca="1">IFERROR(__xludf.DUMMYFUNCTION("LEFT(INDEX(SPLIT(L1277, "" ""), 4), 2)"),"13")</f>
        <v>13</v>
      </c>
      <c r="K1277" s="2" t="s">
        <v>18827</v>
      </c>
      <c r="L1277" s="1" t="s">
        <v>19297</v>
      </c>
    </row>
    <row r="1278" spans="1:12">
      <c r="A1278" s="1" t="s">
        <v>20467</v>
      </c>
      <c r="B1278" s="1">
        <v>5</v>
      </c>
      <c r="C1278" s="1" t="s">
        <v>20468</v>
      </c>
      <c r="D1278" s="1" t="s">
        <v>19372</v>
      </c>
      <c r="E1278" s="1" t="s">
        <v>20469</v>
      </c>
      <c r="H1278" s="1" t="s">
        <v>19297</v>
      </c>
      <c r="J1278" s="4" t="str">
        <f ca="1">IFERROR(__xludf.DUMMYFUNCTION("LEFT(INDEX(SPLIT(L1278, "" ""), 4), 2)"),"13")</f>
        <v>13</v>
      </c>
      <c r="K1278" s="2" t="s">
        <v>18841</v>
      </c>
      <c r="L1278" s="1" t="s">
        <v>19297</v>
      </c>
    </row>
    <row r="1279" spans="1:12">
      <c r="A1279" s="1" t="s">
        <v>18897</v>
      </c>
      <c r="B1279" s="1">
        <v>5</v>
      </c>
      <c r="D1279" s="1" t="s">
        <v>10755</v>
      </c>
      <c r="E1279" s="1" t="s">
        <v>20470</v>
      </c>
      <c r="H1279" s="1" t="s">
        <v>19297</v>
      </c>
      <c r="J1279" s="4" t="str">
        <f ca="1">IFERROR(__xludf.DUMMYFUNCTION("LEFT(INDEX(SPLIT(L1279, "" ""), 4), 2)"),"13")</f>
        <v>13</v>
      </c>
      <c r="K1279" s="2" t="s">
        <v>18902</v>
      </c>
      <c r="L1279" s="1" t="s">
        <v>19297</v>
      </c>
    </row>
    <row r="1280" spans="1:12">
      <c r="A1280" s="1" t="s">
        <v>19004</v>
      </c>
      <c r="B1280" s="1">
        <v>5</v>
      </c>
      <c r="C1280" s="1" t="s">
        <v>20471</v>
      </c>
      <c r="D1280" s="1" t="s">
        <v>10743</v>
      </c>
      <c r="E1280" s="1" t="s">
        <v>20472</v>
      </c>
      <c r="H1280" s="1" t="s">
        <v>19297</v>
      </c>
      <c r="J1280" s="4" t="str">
        <f ca="1">IFERROR(__xludf.DUMMYFUNCTION("LEFT(INDEX(SPLIT(L1280, "" ""), 4), 2)"),"13")</f>
        <v>13</v>
      </c>
      <c r="K1280" s="2" t="s">
        <v>19007</v>
      </c>
      <c r="L1280" s="1" t="s">
        <v>19297</v>
      </c>
    </row>
    <row r="1281" spans="1:12">
      <c r="A1281" s="1" t="s">
        <v>20473</v>
      </c>
      <c r="B1281" s="1">
        <v>5</v>
      </c>
      <c r="C1281" s="1" t="s">
        <v>20474</v>
      </c>
      <c r="D1281" s="1" t="s">
        <v>10305</v>
      </c>
      <c r="E1281" s="1" t="s">
        <v>20475</v>
      </c>
      <c r="H1281" s="1" t="s">
        <v>19297</v>
      </c>
      <c r="J1281" s="4" t="str">
        <f ca="1">IFERROR(__xludf.DUMMYFUNCTION("LEFT(INDEX(SPLIT(L1281, "" ""), 4), 2)"),"13")</f>
        <v>13</v>
      </c>
      <c r="K1281" s="2" t="s">
        <v>18853</v>
      </c>
      <c r="L1281" s="1" t="s">
        <v>19297</v>
      </c>
    </row>
    <row r="1282" spans="1:12">
      <c r="A1282" s="1" t="s">
        <v>20476</v>
      </c>
      <c r="B1282" s="1">
        <v>5</v>
      </c>
      <c r="C1282" s="1" t="s">
        <v>19519</v>
      </c>
      <c r="D1282" s="1" t="s">
        <v>10293</v>
      </c>
      <c r="E1282" s="1" t="s">
        <v>20477</v>
      </c>
      <c r="H1282" s="1" t="s">
        <v>19297</v>
      </c>
      <c r="J1282" s="4" t="str">
        <f ca="1">IFERROR(__xludf.DUMMYFUNCTION("LEFT(INDEX(SPLIT(L1282, "" ""), 4), 2)"),"13")</f>
        <v>13</v>
      </c>
      <c r="K1282" s="2" t="s">
        <v>18841</v>
      </c>
      <c r="L1282" s="1" t="s">
        <v>19297</v>
      </c>
    </row>
    <row r="1283" spans="1:12">
      <c r="A1283" s="1" t="s">
        <v>18844</v>
      </c>
      <c r="B1283" s="1">
        <v>5</v>
      </c>
      <c r="D1283" s="1" t="s">
        <v>10736</v>
      </c>
      <c r="E1283" s="1" t="s">
        <v>20478</v>
      </c>
      <c r="H1283" s="1" t="s">
        <v>19297</v>
      </c>
      <c r="J1283" s="4" t="str">
        <f ca="1">IFERROR(__xludf.DUMMYFUNCTION("LEFT(INDEX(SPLIT(L1283, "" ""), 4), 2)"),"13")</f>
        <v>13</v>
      </c>
      <c r="K1283" s="2" t="s">
        <v>18827</v>
      </c>
      <c r="L1283" s="1" t="s">
        <v>19297</v>
      </c>
    </row>
    <row r="1284" spans="1:12">
      <c r="A1284" s="1" t="s">
        <v>20479</v>
      </c>
      <c r="B1284" s="1">
        <v>5</v>
      </c>
      <c r="C1284" s="1" t="s">
        <v>19519</v>
      </c>
      <c r="D1284" s="1" t="s">
        <v>19372</v>
      </c>
      <c r="E1284" s="1" t="s">
        <v>20480</v>
      </c>
      <c r="H1284" s="1" t="s">
        <v>19297</v>
      </c>
      <c r="J1284" s="4" t="str">
        <f ca="1">IFERROR(__xludf.DUMMYFUNCTION("LEFT(INDEX(SPLIT(L1284, "" ""), 4), 2)"),"13")</f>
        <v>13</v>
      </c>
      <c r="K1284" s="2" t="s">
        <v>18841</v>
      </c>
      <c r="L1284" s="1" t="s">
        <v>19297</v>
      </c>
    </row>
    <row r="1285" spans="1:12">
      <c r="A1285" s="1" t="s">
        <v>10809</v>
      </c>
      <c r="B1285" s="1">
        <v>5</v>
      </c>
      <c r="C1285" s="1" t="s">
        <v>19519</v>
      </c>
      <c r="D1285" s="1" t="s">
        <v>19372</v>
      </c>
      <c r="E1285" s="1" t="s">
        <v>20481</v>
      </c>
      <c r="H1285" s="1" t="s">
        <v>19297</v>
      </c>
      <c r="J1285" s="4" t="str">
        <f ca="1">IFERROR(__xludf.DUMMYFUNCTION("LEFT(INDEX(SPLIT(L1285, "" ""), 4), 2)"),"13")</f>
        <v>13</v>
      </c>
      <c r="K1285" s="2" t="s">
        <v>18841</v>
      </c>
      <c r="L1285" s="1" t="s">
        <v>19297</v>
      </c>
    </row>
    <row r="1286" spans="1:12">
      <c r="A1286" s="1" t="s">
        <v>19173</v>
      </c>
      <c r="B1286" s="1">
        <v>5</v>
      </c>
      <c r="D1286" s="1" t="s">
        <v>10479</v>
      </c>
      <c r="E1286" s="1" t="s">
        <v>20482</v>
      </c>
      <c r="H1286" s="1" t="s">
        <v>19297</v>
      </c>
      <c r="J1286" s="4" t="str">
        <f ca="1">IFERROR(__xludf.DUMMYFUNCTION("LEFT(INDEX(SPLIT(L1286, "" ""), 4), 2)"),"13")</f>
        <v>13</v>
      </c>
      <c r="K1286" s="2" t="s">
        <v>18827</v>
      </c>
      <c r="L1286" s="1" t="s">
        <v>19297</v>
      </c>
    </row>
    <row r="1287" spans="1:12">
      <c r="A1287" s="1" t="s">
        <v>20483</v>
      </c>
      <c r="B1287" s="1">
        <v>5</v>
      </c>
      <c r="D1287" s="1" t="s">
        <v>10743</v>
      </c>
      <c r="E1287" s="1" t="s">
        <v>20484</v>
      </c>
      <c r="H1287" s="1" t="s">
        <v>19297</v>
      </c>
      <c r="J1287" s="4" t="str">
        <f ca="1">IFERROR(__xludf.DUMMYFUNCTION("LEFT(INDEX(SPLIT(L1287, "" ""), 4), 2)"),"13")</f>
        <v>13</v>
      </c>
      <c r="K1287" s="2" t="s">
        <v>18902</v>
      </c>
      <c r="L1287" s="1" t="s">
        <v>19297</v>
      </c>
    </row>
    <row r="1288" spans="1:12">
      <c r="A1288" s="1" t="s">
        <v>20485</v>
      </c>
      <c r="B1288" s="1">
        <v>5</v>
      </c>
      <c r="D1288" s="1" t="s">
        <v>10293</v>
      </c>
      <c r="E1288" s="1" t="s">
        <v>20486</v>
      </c>
      <c r="H1288" s="1" t="s">
        <v>19297</v>
      </c>
      <c r="J1288" s="4" t="str">
        <f ca="1">IFERROR(__xludf.DUMMYFUNCTION("LEFT(INDEX(SPLIT(L1288, "" ""), 4), 2)"),"13")</f>
        <v>13</v>
      </c>
      <c r="K1288" s="2" t="s">
        <v>18827</v>
      </c>
      <c r="L1288" s="1" t="s">
        <v>19297</v>
      </c>
    </row>
    <row r="1289" spans="1:12">
      <c r="A1289" s="1" t="s">
        <v>19130</v>
      </c>
      <c r="B1289" s="1">
        <v>5</v>
      </c>
      <c r="C1289" s="1" t="s">
        <v>20487</v>
      </c>
      <c r="D1289" s="1" t="s">
        <v>10778</v>
      </c>
      <c r="E1289" s="1" t="s">
        <v>20488</v>
      </c>
      <c r="H1289" s="1" t="s">
        <v>19297</v>
      </c>
      <c r="J1289" s="4" t="str">
        <f ca="1">IFERROR(__xludf.DUMMYFUNCTION("LEFT(INDEX(SPLIT(L1289, "" ""), 4), 2)"),"13")</f>
        <v>13</v>
      </c>
      <c r="K1289" s="2" t="s">
        <v>18885</v>
      </c>
      <c r="L1289" s="1" t="s">
        <v>19297</v>
      </c>
    </row>
    <row r="1290" spans="1:12">
      <c r="A1290" s="1" t="s">
        <v>19037</v>
      </c>
      <c r="B1290" s="1">
        <v>5</v>
      </c>
      <c r="D1290" s="1" t="s">
        <v>10288</v>
      </c>
      <c r="E1290" s="1" t="s">
        <v>20489</v>
      </c>
      <c r="H1290" s="1" t="s">
        <v>19297</v>
      </c>
      <c r="J1290" s="4" t="str">
        <f ca="1">IFERROR(__xludf.DUMMYFUNCTION("LEFT(INDEX(SPLIT(L1290, "" ""), 4), 2)"),"13")</f>
        <v>13</v>
      </c>
      <c r="K1290" s="2" t="s">
        <v>18827</v>
      </c>
      <c r="L1290" s="1" t="s">
        <v>19297</v>
      </c>
    </row>
    <row r="1291" spans="1:12">
      <c r="A1291" s="1" t="s">
        <v>20490</v>
      </c>
      <c r="B1291" s="1">
        <v>5</v>
      </c>
      <c r="C1291" s="1" t="s">
        <v>19519</v>
      </c>
      <c r="D1291" s="1" t="s">
        <v>19372</v>
      </c>
      <c r="E1291" s="1" t="s">
        <v>20491</v>
      </c>
      <c r="H1291" s="1" t="s">
        <v>19297</v>
      </c>
      <c r="J1291" s="4" t="str">
        <f ca="1">IFERROR(__xludf.DUMMYFUNCTION("LEFT(INDEX(SPLIT(L1291, "" ""), 4), 2)"),"13")</f>
        <v>13</v>
      </c>
      <c r="K1291" s="2" t="s">
        <v>18841</v>
      </c>
      <c r="L1291" s="1" t="s">
        <v>19297</v>
      </c>
    </row>
    <row r="1292" spans="1:12">
      <c r="A1292" s="1" t="s">
        <v>20492</v>
      </c>
      <c r="B1292" s="1">
        <v>5</v>
      </c>
      <c r="D1292" s="1" t="s">
        <v>10778</v>
      </c>
      <c r="E1292" s="1" t="s">
        <v>20493</v>
      </c>
      <c r="H1292" s="1" t="s">
        <v>19297</v>
      </c>
      <c r="J1292" s="4" t="str">
        <f ca="1">IFERROR(__xludf.DUMMYFUNCTION("LEFT(INDEX(SPLIT(L1292, "" ""), 4), 2)"),"13")</f>
        <v>13</v>
      </c>
      <c r="K1292" s="2" t="s">
        <v>18586</v>
      </c>
      <c r="L1292" s="1" t="s">
        <v>19297</v>
      </c>
    </row>
    <row r="1293" spans="1:12">
      <c r="A1293" s="1" t="s">
        <v>19451</v>
      </c>
      <c r="B1293" s="1">
        <v>5</v>
      </c>
      <c r="C1293" s="1" t="s">
        <v>20271</v>
      </c>
      <c r="D1293" s="1" t="s">
        <v>10755</v>
      </c>
      <c r="E1293" s="1" t="s">
        <v>20494</v>
      </c>
      <c r="H1293" s="1" t="s">
        <v>19297</v>
      </c>
      <c r="J1293" s="4" t="str">
        <f ca="1">IFERROR(__xludf.DUMMYFUNCTION("LEFT(INDEX(SPLIT(L1293, "" ""), 4), 2)"),"13")</f>
        <v>13</v>
      </c>
      <c r="K1293" s="2" t="s">
        <v>19454</v>
      </c>
      <c r="L1293" s="1" t="s">
        <v>19297</v>
      </c>
    </row>
    <row r="1294" spans="1:12">
      <c r="A1294" s="1" t="s">
        <v>18940</v>
      </c>
      <c r="B1294" s="1">
        <v>4</v>
      </c>
      <c r="D1294" s="1" t="s">
        <v>10293</v>
      </c>
      <c r="E1294" s="1" t="s">
        <v>20495</v>
      </c>
      <c r="H1294" s="1" t="s">
        <v>19297</v>
      </c>
      <c r="J1294" s="4" t="str">
        <f ca="1">IFERROR(__xludf.DUMMYFUNCTION("LEFT(INDEX(SPLIT(L1294, "" ""), 4), 2)"),"13")</f>
        <v>13</v>
      </c>
      <c r="K1294" s="2" t="s">
        <v>18827</v>
      </c>
      <c r="L1294" s="1" t="s">
        <v>19297</v>
      </c>
    </row>
    <row r="1295" spans="1:12">
      <c r="A1295" s="1" t="s">
        <v>8732</v>
      </c>
      <c r="B1295" s="1">
        <v>5</v>
      </c>
      <c r="C1295" s="1" t="s">
        <v>20408</v>
      </c>
      <c r="D1295" s="1" t="s">
        <v>10778</v>
      </c>
      <c r="E1295" s="1" t="s">
        <v>20496</v>
      </c>
      <c r="H1295" s="1" t="s">
        <v>19297</v>
      </c>
      <c r="J1295" s="4" t="str">
        <f ca="1">IFERROR(__xludf.DUMMYFUNCTION("LEFT(INDEX(SPLIT(L1295, "" ""), 4), 2)"),"13")</f>
        <v>13</v>
      </c>
      <c r="K1295" s="2" t="s">
        <v>18841</v>
      </c>
      <c r="L1295" s="1" t="s">
        <v>19297</v>
      </c>
    </row>
    <row r="1296" spans="1:12">
      <c r="A1296" s="1" t="s">
        <v>20497</v>
      </c>
      <c r="B1296" s="1">
        <v>5</v>
      </c>
      <c r="D1296" s="1" t="s">
        <v>19372</v>
      </c>
      <c r="E1296" s="1" t="s">
        <v>20498</v>
      </c>
      <c r="H1296" s="1" t="s">
        <v>19297</v>
      </c>
      <c r="J1296" s="4" t="str">
        <f ca="1">IFERROR(__xludf.DUMMYFUNCTION("LEFT(INDEX(SPLIT(L1296, "" ""), 4), 2)"),"13")</f>
        <v>13</v>
      </c>
      <c r="K1296" s="2" t="s">
        <v>19294</v>
      </c>
      <c r="L1296" s="1" t="s">
        <v>19297</v>
      </c>
    </row>
    <row r="1297" spans="1:12">
      <c r="A1297" s="1" t="s">
        <v>19118</v>
      </c>
      <c r="B1297" s="1">
        <v>5</v>
      </c>
      <c r="D1297" s="1" t="s">
        <v>10479</v>
      </c>
      <c r="E1297" s="1" t="s">
        <v>20499</v>
      </c>
      <c r="H1297" s="1" t="s">
        <v>19297</v>
      </c>
      <c r="J1297" s="4" t="str">
        <f ca="1">IFERROR(__xludf.DUMMYFUNCTION("LEFT(INDEX(SPLIT(L1297, "" ""), 4), 2)"),"13")</f>
        <v>13</v>
      </c>
      <c r="K1297" s="2" t="s">
        <v>18827</v>
      </c>
      <c r="L1297" s="1" t="s">
        <v>19297</v>
      </c>
    </row>
    <row r="1298" spans="1:12">
      <c r="A1298" s="1" t="s">
        <v>20500</v>
      </c>
      <c r="B1298" s="1">
        <v>5</v>
      </c>
      <c r="C1298" s="1" t="s">
        <v>20501</v>
      </c>
      <c r="D1298" s="1" t="s">
        <v>10300</v>
      </c>
      <c r="E1298" s="1" t="s">
        <v>20502</v>
      </c>
      <c r="H1298" s="1" t="s">
        <v>19297</v>
      </c>
      <c r="J1298" s="4" t="str">
        <f ca="1">IFERROR(__xludf.DUMMYFUNCTION("LEFT(INDEX(SPLIT(L1298, "" ""), 4), 2)"),"13")</f>
        <v>13</v>
      </c>
      <c r="K1298" s="2" t="s">
        <v>18853</v>
      </c>
      <c r="L1298" s="1" t="s">
        <v>19297</v>
      </c>
    </row>
    <row r="1299" spans="1:12">
      <c r="A1299" s="1" t="s">
        <v>20503</v>
      </c>
      <c r="B1299" s="1">
        <v>5</v>
      </c>
      <c r="D1299" s="1" t="s">
        <v>10743</v>
      </c>
      <c r="E1299" s="1" t="s">
        <v>20504</v>
      </c>
      <c r="H1299" s="1" t="s">
        <v>19297</v>
      </c>
      <c r="J1299" s="4" t="str">
        <f ca="1">IFERROR(__xludf.DUMMYFUNCTION("LEFT(INDEX(SPLIT(L1299, "" ""), 4), 2)"),"13")</f>
        <v>13</v>
      </c>
      <c r="K1299" s="2" t="s">
        <v>18827</v>
      </c>
      <c r="L1299" s="1" t="s">
        <v>19297</v>
      </c>
    </row>
    <row r="1300" spans="1:12">
      <c r="A1300" s="1" t="s">
        <v>20505</v>
      </c>
      <c r="B1300" s="1">
        <v>5</v>
      </c>
      <c r="C1300" s="1" t="s">
        <v>4781</v>
      </c>
      <c r="D1300" s="1" t="s">
        <v>19372</v>
      </c>
      <c r="E1300" s="1" t="s">
        <v>20506</v>
      </c>
      <c r="H1300" s="1" t="s">
        <v>19297</v>
      </c>
      <c r="J1300" s="4" t="str">
        <f ca="1">IFERROR(__xludf.DUMMYFUNCTION("LEFT(INDEX(SPLIT(L1300, "" ""), 4), 2)"),"13")</f>
        <v>13</v>
      </c>
      <c r="K1300" s="2" t="s">
        <v>18872</v>
      </c>
      <c r="L1300" s="1" t="s">
        <v>19297</v>
      </c>
    </row>
    <row r="1301" spans="1:12">
      <c r="A1301" s="1" t="s">
        <v>20476</v>
      </c>
      <c r="B1301" s="1">
        <v>5</v>
      </c>
      <c r="C1301" s="1" t="s">
        <v>19519</v>
      </c>
      <c r="D1301" s="1" t="s">
        <v>19372</v>
      </c>
      <c r="E1301" s="1" t="s">
        <v>20507</v>
      </c>
      <c r="H1301" s="1" t="s">
        <v>19297</v>
      </c>
      <c r="J1301" s="4" t="str">
        <f ca="1">IFERROR(__xludf.DUMMYFUNCTION("LEFT(INDEX(SPLIT(L1301, "" ""), 4), 2)"),"13")</f>
        <v>13</v>
      </c>
      <c r="K1301" s="2" t="s">
        <v>18841</v>
      </c>
      <c r="L1301" s="1" t="s">
        <v>19297</v>
      </c>
    </row>
    <row r="1302" spans="1:12">
      <c r="A1302" s="1" t="s">
        <v>1472</v>
      </c>
      <c r="B1302" s="1">
        <v>5</v>
      </c>
      <c r="D1302" s="1" t="s">
        <v>10778</v>
      </c>
      <c r="E1302" s="1" t="s">
        <v>20508</v>
      </c>
      <c r="H1302" s="1" t="s">
        <v>19297</v>
      </c>
      <c r="J1302" s="4" t="str">
        <f ca="1">IFERROR(__xludf.DUMMYFUNCTION("LEFT(INDEX(SPLIT(L1302, "" ""), 4), 2)"),"13")</f>
        <v>13</v>
      </c>
      <c r="K1302" s="2" t="s">
        <v>18827</v>
      </c>
      <c r="L1302" s="1" t="s">
        <v>19297</v>
      </c>
    </row>
    <row r="1303" spans="1:12">
      <c r="A1303" s="1" t="s">
        <v>20509</v>
      </c>
      <c r="B1303" s="1">
        <v>5</v>
      </c>
      <c r="D1303" s="1" t="s">
        <v>19372</v>
      </c>
      <c r="E1303" s="1" t="s">
        <v>20510</v>
      </c>
      <c r="H1303" s="1" t="s">
        <v>19297</v>
      </c>
      <c r="J1303" s="4" t="str">
        <f ca="1">IFERROR(__xludf.DUMMYFUNCTION("LEFT(INDEX(SPLIT(L1303, "" ""), 4), 2)"),"13")</f>
        <v>13</v>
      </c>
      <c r="K1303" s="2" t="s">
        <v>18902</v>
      </c>
      <c r="L1303" s="1" t="s">
        <v>19297</v>
      </c>
    </row>
    <row r="1304" spans="1:12">
      <c r="A1304" s="1" t="s">
        <v>5553</v>
      </c>
      <c r="B1304" s="1">
        <v>5</v>
      </c>
      <c r="C1304" s="1" t="s">
        <v>19519</v>
      </c>
      <c r="D1304" s="1" t="s">
        <v>19372</v>
      </c>
      <c r="E1304" s="1" t="s">
        <v>20511</v>
      </c>
      <c r="H1304" s="1" t="s">
        <v>19297</v>
      </c>
      <c r="J1304" s="4" t="str">
        <f ca="1">IFERROR(__xludf.DUMMYFUNCTION("LEFT(INDEX(SPLIT(L1304, "" ""), 4), 2)"),"13")</f>
        <v>13</v>
      </c>
      <c r="K1304" s="2" t="s">
        <v>18841</v>
      </c>
      <c r="L1304" s="1" t="s">
        <v>19297</v>
      </c>
    </row>
    <row r="1305" spans="1:12">
      <c r="A1305" s="1" t="s">
        <v>19032</v>
      </c>
      <c r="B1305" s="1">
        <v>5</v>
      </c>
      <c r="D1305" s="1" t="s">
        <v>10778</v>
      </c>
      <c r="E1305" s="1" t="s">
        <v>20512</v>
      </c>
      <c r="H1305" s="1" t="s">
        <v>19297</v>
      </c>
      <c r="J1305" s="4" t="str">
        <f ca="1">IFERROR(__xludf.DUMMYFUNCTION("LEFT(INDEX(SPLIT(L1305, "" ""), 4), 2)"),"13")</f>
        <v>13</v>
      </c>
      <c r="K1305" s="2" t="s">
        <v>18827</v>
      </c>
      <c r="L1305" s="1" t="s">
        <v>19297</v>
      </c>
    </row>
    <row r="1306" spans="1:12">
      <c r="A1306" s="1" t="s">
        <v>7642</v>
      </c>
      <c r="B1306" s="1">
        <v>5</v>
      </c>
      <c r="C1306" s="1" t="s">
        <v>7643</v>
      </c>
      <c r="D1306" s="1" t="s">
        <v>19372</v>
      </c>
      <c r="E1306" s="1" t="s">
        <v>20513</v>
      </c>
      <c r="H1306" s="1" t="s">
        <v>19297</v>
      </c>
      <c r="J1306" s="4" t="str">
        <f ca="1">IFERROR(__xludf.DUMMYFUNCTION("LEFT(INDEX(SPLIT(L1306, "" ""), 4), 2)"),"13")</f>
        <v>13</v>
      </c>
      <c r="K1306" s="2" t="s">
        <v>18278</v>
      </c>
      <c r="L1306" s="1" t="s">
        <v>19297</v>
      </c>
    </row>
    <row r="1307" spans="1:12">
      <c r="A1307" s="1" t="s">
        <v>18940</v>
      </c>
      <c r="B1307" s="1">
        <v>5</v>
      </c>
      <c r="D1307" s="1" t="s">
        <v>10743</v>
      </c>
      <c r="E1307" s="1" t="s">
        <v>20514</v>
      </c>
      <c r="H1307" s="1" t="s">
        <v>19297</v>
      </c>
      <c r="J1307" s="4" t="str">
        <f ca="1">IFERROR(__xludf.DUMMYFUNCTION("LEFT(INDEX(SPLIT(L1307, "" ""), 4), 2)"),"13")</f>
        <v>13</v>
      </c>
      <c r="K1307" s="2" t="s">
        <v>18827</v>
      </c>
      <c r="L1307" s="1" t="s">
        <v>19297</v>
      </c>
    </row>
    <row r="1308" spans="1:12">
      <c r="A1308" s="1" t="s">
        <v>18861</v>
      </c>
      <c r="B1308" s="1">
        <v>5</v>
      </c>
      <c r="C1308" s="1" t="s">
        <v>20515</v>
      </c>
      <c r="D1308" s="1" t="s">
        <v>19372</v>
      </c>
      <c r="E1308" s="1" t="s">
        <v>20516</v>
      </c>
      <c r="H1308" s="1" t="s">
        <v>19297</v>
      </c>
      <c r="J1308" s="4" t="str">
        <f ca="1">IFERROR(__xludf.DUMMYFUNCTION("LEFT(INDEX(SPLIT(L1308, "" ""), 4), 2)"),"13")</f>
        <v>13</v>
      </c>
      <c r="K1308" s="2" t="s">
        <v>18864</v>
      </c>
      <c r="L1308" s="1" t="s">
        <v>19297</v>
      </c>
    </row>
    <row r="1309" spans="1:12">
      <c r="A1309" s="1" t="s">
        <v>20517</v>
      </c>
      <c r="B1309" s="1">
        <v>5</v>
      </c>
      <c r="D1309" s="1" t="s">
        <v>19372</v>
      </c>
      <c r="E1309" s="1" t="s">
        <v>20518</v>
      </c>
      <c r="H1309" s="1" t="s">
        <v>19297</v>
      </c>
      <c r="J1309" s="4" t="str">
        <f ca="1">IFERROR(__xludf.DUMMYFUNCTION("LEFT(INDEX(SPLIT(L1309, "" ""), 4), 2)"),"13")</f>
        <v>13</v>
      </c>
      <c r="K1309" s="2" t="s">
        <v>18868</v>
      </c>
      <c r="L1309" s="1" t="s">
        <v>19297</v>
      </c>
    </row>
    <row r="1310" spans="1:12">
      <c r="A1310" s="1" t="s">
        <v>19451</v>
      </c>
      <c r="B1310" s="1">
        <v>5</v>
      </c>
      <c r="C1310" s="1" t="s">
        <v>19452</v>
      </c>
      <c r="D1310" s="1" t="s">
        <v>19372</v>
      </c>
      <c r="E1310" s="1" t="s">
        <v>20519</v>
      </c>
      <c r="H1310" s="1" t="s">
        <v>19297</v>
      </c>
      <c r="J1310" s="4" t="str">
        <f ca="1">IFERROR(__xludf.DUMMYFUNCTION("LEFT(INDEX(SPLIT(L1310, "" ""), 4), 2)"),"13")</f>
        <v>13</v>
      </c>
      <c r="K1310" s="2" t="s">
        <v>19454</v>
      </c>
      <c r="L1310" s="1" t="s">
        <v>19297</v>
      </c>
    </row>
    <row r="1311" spans="1:12">
      <c r="A1311" s="1" t="s">
        <v>261</v>
      </c>
      <c r="B1311" s="1">
        <v>5</v>
      </c>
      <c r="D1311" s="1" t="s">
        <v>10755</v>
      </c>
      <c r="E1311" s="1" t="s">
        <v>20520</v>
      </c>
      <c r="H1311" s="1" t="s">
        <v>19297</v>
      </c>
      <c r="J1311" s="4" t="str">
        <f ca="1">IFERROR(__xludf.DUMMYFUNCTION("LEFT(INDEX(SPLIT(L1311, "" ""), 4), 2)"),"13")</f>
        <v>13</v>
      </c>
      <c r="K1311" s="2" t="s">
        <v>18902</v>
      </c>
      <c r="L1311" s="1" t="s">
        <v>19297</v>
      </c>
    </row>
    <row r="1312" spans="1:12">
      <c r="A1312" s="1" t="s">
        <v>20521</v>
      </c>
      <c r="B1312" s="1">
        <v>5</v>
      </c>
      <c r="D1312" s="1" t="s">
        <v>19372</v>
      </c>
      <c r="E1312" s="1" t="s">
        <v>20522</v>
      </c>
      <c r="H1312" s="1" t="s">
        <v>19297</v>
      </c>
      <c r="J1312" s="4" t="str">
        <f ca="1">IFERROR(__xludf.DUMMYFUNCTION("LEFT(INDEX(SPLIT(L1312, "" ""), 4), 2)"),"13")</f>
        <v>13</v>
      </c>
      <c r="K1312" s="2" t="s">
        <v>19013</v>
      </c>
      <c r="L1312" s="1" t="s">
        <v>19297</v>
      </c>
    </row>
    <row r="1313" spans="1:12">
      <c r="A1313" s="1" t="s">
        <v>20523</v>
      </c>
      <c r="B1313" s="1">
        <v>5</v>
      </c>
      <c r="D1313" s="1" t="s">
        <v>10736</v>
      </c>
      <c r="E1313" s="1" t="s">
        <v>20524</v>
      </c>
      <c r="H1313" s="1" t="s">
        <v>19297</v>
      </c>
      <c r="J1313" s="4" t="str">
        <f ca="1">IFERROR(__xludf.DUMMYFUNCTION("LEFT(INDEX(SPLIT(L1313, "" ""), 4), 2)"),"13")</f>
        <v>13</v>
      </c>
      <c r="K1313" s="2" t="s">
        <v>20423</v>
      </c>
      <c r="L1313" s="1" t="s">
        <v>19297</v>
      </c>
    </row>
    <row r="1314" spans="1:12">
      <c r="A1314" s="1" t="s">
        <v>20525</v>
      </c>
      <c r="B1314" s="1">
        <v>5</v>
      </c>
      <c r="C1314" s="1" t="s">
        <v>20526</v>
      </c>
      <c r="D1314" s="1" t="s">
        <v>19372</v>
      </c>
      <c r="E1314" s="1" t="s">
        <v>20527</v>
      </c>
      <c r="H1314" s="1" t="s">
        <v>19297</v>
      </c>
      <c r="J1314" s="4" t="str">
        <f ca="1">IFERROR(__xludf.DUMMYFUNCTION("LEFT(INDEX(SPLIT(L1314, "" ""), 4), 2)"),"13")</f>
        <v>13</v>
      </c>
      <c r="K1314" s="2" t="s">
        <v>18885</v>
      </c>
      <c r="L1314" s="1" t="s">
        <v>19297</v>
      </c>
    </row>
    <row r="1315" spans="1:12">
      <c r="A1315" s="1" t="s">
        <v>20528</v>
      </c>
      <c r="B1315" s="1">
        <v>5</v>
      </c>
      <c r="D1315" s="1" t="s">
        <v>19372</v>
      </c>
      <c r="E1315" s="1" t="s">
        <v>20529</v>
      </c>
      <c r="H1315" s="1" t="s">
        <v>19297</v>
      </c>
      <c r="J1315" s="4" t="str">
        <f ca="1">IFERROR(__xludf.DUMMYFUNCTION("LEFT(INDEX(SPLIT(L1315, "" ""), 4), 2)"),"13")</f>
        <v>13</v>
      </c>
      <c r="K1315" s="2" t="s">
        <v>19294</v>
      </c>
      <c r="L1315" s="1" t="s">
        <v>19297</v>
      </c>
    </row>
    <row r="1316" spans="1:12">
      <c r="A1316" s="1" t="s">
        <v>18844</v>
      </c>
      <c r="B1316" s="1">
        <v>5</v>
      </c>
      <c r="D1316" s="1" t="s">
        <v>10743</v>
      </c>
      <c r="E1316" s="1" t="s">
        <v>20530</v>
      </c>
      <c r="H1316" s="1" t="s">
        <v>19297</v>
      </c>
      <c r="J1316" s="4" t="str">
        <f ca="1">IFERROR(__xludf.DUMMYFUNCTION("LEFT(INDEX(SPLIT(L1316, "" ""), 4), 2)"),"13")</f>
        <v>13</v>
      </c>
      <c r="K1316" s="2" t="s">
        <v>18827</v>
      </c>
      <c r="L1316" s="1" t="s">
        <v>19297</v>
      </c>
    </row>
    <row r="1317" spans="1:12">
      <c r="A1317" s="1" t="s">
        <v>20531</v>
      </c>
      <c r="B1317" s="1">
        <v>5</v>
      </c>
      <c r="C1317" s="1" t="s">
        <v>19519</v>
      </c>
      <c r="D1317" s="1" t="s">
        <v>19372</v>
      </c>
      <c r="E1317" s="1" t="s">
        <v>20532</v>
      </c>
      <c r="H1317" s="1" t="s">
        <v>19297</v>
      </c>
      <c r="J1317" s="4" t="str">
        <f ca="1">IFERROR(__xludf.DUMMYFUNCTION("LEFT(INDEX(SPLIT(L1317, "" ""), 4), 2)"),"13")</f>
        <v>13</v>
      </c>
      <c r="K1317" s="2" t="s">
        <v>18841</v>
      </c>
      <c r="L1317" s="1" t="s">
        <v>19297</v>
      </c>
    </row>
    <row r="1318" spans="1:12">
      <c r="A1318" s="1" t="s">
        <v>2814</v>
      </c>
      <c r="B1318" s="1">
        <v>5</v>
      </c>
      <c r="D1318" s="1" t="s">
        <v>19372</v>
      </c>
      <c r="E1318" s="1" t="s">
        <v>20533</v>
      </c>
      <c r="H1318" s="1" t="s">
        <v>19297</v>
      </c>
      <c r="J1318" s="4" t="str">
        <f ca="1">IFERROR(__xludf.DUMMYFUNCTION("LEFT(INDEX(SPLIT(L1318, "" ""), 4), 2)"),"13")</f>
        <v>13</v>
      </c>
      <c r="K1318" s="2" t="s">
        <v>18827</v>
      </c>
      <c r="L1318" s="1" t="s">
        <v>19297</v>
      </c>
    </row>
    <row r="1319" spans="1:12">
      <c r="A1319" s="1" t="s">
        <v>20421</v>
      </c>
      <c r="B1319" s="1">
        <v>5</v>
      </c>
      <c r="D1319" s="1" t="s">
        <v>10305</v>
      </c>
      <c r="E1319" s="1" t="s">
        <v>20534</v>
      </c>
      <c r="H1319" s="1" t="s">
        <v>19297</v>
      </c>
      <c r="J1319" s="4" t="str">
        <f ca="1">IFERROR(__xludf.DUMMYFUNCTION("LEFT(INDEX(SPLIT(L1319, "" ""), 4), 2)"),"13")</f>
        <v>13</v>
      </c>
      <c r="K1319" s="2" t="s">
        <v>20423</v>
      </c>
      <c r="L1319" s="1" t="s">
        <v>19297</v>
      </c>
    </row>
    <row r="1320" spans="1:12">
      <c r="A1320" s="1" t="s">
        <v>20535</v>
      </c>
      <c r="B1320" s="1">
        <v>5</v>
      </c>
      <c r="C1320" s="1" t="s">
        <v>20408</v>
      </c>
      <c r="D1320" s="1" t="s">
        <v>10743</v>
      </c>
      <c r="E1320" s="1" t="s">
        <v>20536</v>
      </c>
      <c r="H1320" s="1" t="s">
        <v>19297</v>
      </c>
      <c r="J1320" s="4" t="str">
        <f ca="1">IFERROR(__xludf.DUMMYFUNCTION("LEFT(INDEX(SPLIT(L1320, "" ""), 4), 2)"),"13")</f>
        <v>13</v>
      </c>
      <c r="K1320" s="2" t="s">
        <v>18841</v>
      </c>
      <c r="L1320" s="1" t="s">
        <v>19297</v>
      </c>
    </row>
    <row r="1321" spans="1:12">
      <c r="A1321" s="1" t="s">
        <v>19094</v>
      </c>
      <c r="B1321" s="1">
        <v>4</v>
      </c>
      <c r="D1321" s="1" t="s">
        <v>10479</v>
      </c>
      <c r="E1321" s="1" t="s">
        <v>20537</v>
      </c>
      <c r="H1321" s="1" t="s">
        <v>19297</v>
      </c>
      <c r="J1321" s="4" t="str">
        <f ca="1">IFERROR(__xludf.DUMMYFUNCTION("LEFT(INDEX(SPLIT(L1321, "" ""), 4), 2)"),"13")</f>
        <v>13</v>
      </c>
      <c r="K1321" s="2" t="s">
        <v>18827</v>
      </c>
      <c r="L1321" s="1" t="s">
        <v>19297</v>
      </c>
    </row>
    <row r="1322" spans="1:12">
      <c r="A1322" s="1" t="s">
        <v>7652</v>
      </c>
      <c r="B1322" s="1">
        <v>5</v>
      </c>
      <c r="C1322" s="1" t="s">
        <v>7653</v>
      </c>
      <c r="D1322" s="1" t="s">
        <v>19372</v>
      </c>
      <c r="E1322" s="1" t="s">
        <v>20538</v>
      </c>
      <c r="H1322" s="1" t="s">
        <v>19297</v>
      </c>
      <c r="J1322" s="4" t="str">
        <f ca="1">IFERROR(__xludf.DUMMYFUNCTION("LEFT(INDEX(SPLIT(L1322, "" ""), 4), 2)"),"13")</f>
        <v>13</v>
      </c>
      <c r="K1322" s="2" t="s">
        <v>18278</v>
      </c>
      <c r="L1322" s="1" t="s">
        <v>19297</v>
      </c>
    </row>
    <row r="1323" spans="1:12">
      <c r="A1323" s="1" t="s">
        <v>20539</v>
      </c>
      <c r="B1323" s="1">
        <v>5</v>
      </c>
      <c r="C1323" s="1" t="s">
        <v>20540</v>
      </c>
      <c r="D1323" s="1" t="s">
        <v>19372</v>
      </c>
      <c r="E1323" s="1" t="s">
        <v>20541</v>
      </c>
      <c r="H1323" s="1" t="s">
        <v>19297</v>
      </c>
      <c r="J1323" s="4" t="str">
        <f ca="1">IFERROR(__xludf.DUMMYFUNCTION("LEFT(INDEX(SPLIT(L1323, "" ""), 4), 2)"),"13")</f>
        <v>13</v>
      </c>
      <c r="K1323" s="2" t="s">
        <v>18872</v>
      </c>
      <c r="L1323" s="1" t="s">
        <v>19297</v>
      </c>
    </row>
    <row r="1324" spans="1:12">
      <c r="A1324" s="1" t="s">
        <v>19130</v>
      </c>
      <c r="B1324" s="1">
        <v>5</v>
      </c>
      <c r="D1324" s="1" t="s">
        <v>19372</v>
      </c>
      <c r="E1324" s="1" t="s">
        <v>20542</v>
      </c>
      <c r="H1324" s="1" t="s">
        <v>19297</v>
      </c>
      <c r="J1324" s="4" t="str">
        <f ca="1">IFERROR(__xludf.DUMMYFUNCTION("LEFT(INDEX(SPLIT(L1324, "" ""), 4), 2)"),"13")</f>
        <v>13</v>
      </c>
      <c r="K1324" s="2" t="s">
        <v>18827</v>
      </c>
      <c r="L1324" s="1" t="s">
        <v>19297</v>
      </c>
    </row>
    <row r="1325" spans="1:12">
      <c r="A1325" s="1" t="s">
        <v>1182</v>
      </c>
      <c r="B1325" s="1">
        <v>5</v>
      </c>
      <c r="C1325" s="1" t="s">
        <v>19519</v>
      </c>
      <c r="D1325" s="1" t="s">
        <v>19372</v>
      </c>
      <c r="E1325" s="1" t="s">
        <v>20543</v>
      </c>
      <c r="H1325" s="1" t="s">
        <v>19297</v>
      </c>
      <c r="J1325" s="4" t="str">
        <f ca="1">IFERROR(__xludf.DUMMYFUNCTION("LEFT(INDEX(SPLIT(L1325, "" ""), 4), 2)"),"13")</f>
        <v>13</v>
      </c>
      <c r="K1325" s="2" t="s">
        <v>18841</v>
      </c>
      <c r="L1325" s="1" t="s">
        <v>19297</v>
      </c>
    </row>
    <row r="1326" spans="1:12">
      <c r="A1326" s="1" t="s">
        <v>18936</v>
      </c>
      <c r="B1326" s="1">
        <v>5</v>
      </c>
      <c r="C1326" s="1" t="s">
        <v>20544</v>
      </c>
      <c r="D1326" s="1" t="s">
        <v>19372</v>
      </c>
      <c r="E1326" s="1" t="s">
        <v>20545</v>
      </c>
      <c r="H1326" s="1" t="s">
        <v>19297</v>
      </c>
      <c r="J1326" s="4" t="str">
        <f ca="1">IFERROR(__xludf.DUMMYFUNCTION("LEFT(INDEX(SPLIT(L1326, "" ""), 4), 2)"),"13")</f>
        <v>13</v>
      </c>
      <c r="K1326" s="2" t="s">
        <v>18939</v>
      </c>
      <c r="L1326" s="1" t="s">
        <v>19297</v>
      </c>
    </row>
    <row r="1327" spans="1:12">
      <c r="A1327" s="1" t="s">
        <v>4706</v>
      </c>
      <c r="B1327" s="1">
        <v>5</v>
      </c>
      <c r="C1327" s="1" t="s">
        <v>19519</v>
      </c>
      <c r="D1327" s="1" t="s">
        <v>19372</v>
      </c>
      <c r="E1327" s="1" t="s">
        <v>20546</v>
      </c>
      <c r="H1327" s="1" t="s">
        <v>19297</v>
      </c>
      <c r="J1327" s="4" t="str">
        <f ca="1">IFERROR(__xludf.DUMMYFUNCTION("LEFT(INDEX(SPLIT(L1327, "" ""), 4), 2)"),"13")</f>
        <v>13</v>
      </c>
      <c r="K1327" s="2" t="s">
        <v>18841</v>
      </c>
      <c r="L1327" s="1" t="s">
        <v>19297</v>
      </c>
    </row>
    <row r="1328" spans="1:12">
      <c r="A1328" s="1" t="s">
        <v>19451</v>
      </c>
      <c r="B1328" s="1">
        <v>5</v>
      </c>
      <c r="C1328" s="1" t="s">
        <v>20547</v>
      </c>
      <c r="D1328" s="1" t="s">
        <v>19372</v>
      </c>
      <c r="E1328" s="1" t="s">
        <v>20548</v>
      </c>
      <c r="H1328" s="1" t="s">
        <v>19297</v>
      </c>
      <c r="J1328" s="4" t="str">
        <f ca="1">IFERROR(__xludf.DUMMYFUNCTION("LEFT(INDEX(SPLIT(L1328, "" ""), 4), 2)"),"13")</f>
        <v>13</v>
      </c>
      <c r="K1328" s="2" t="s">
        <v>19454</v>
      </c>
      <c r="L1328" s="1" t="s">
        <v>19297</v>
      </c>
    </row>
    <row r="1329" spans="1:12">
      <c r="A1329" s="1" t="s">
        <v>19037</v>
      </c>
      <c r="B1329" s="1">
        <v>5</v>
      </c>
      <c r="D1329" s="1" t="s">
        <v>10778</v>
      </c>
      <c r="E1329" s="1" t="s">
        <v>20549</v>
      </c>
      <c r="H1329" s="1" t="s">
        <v>19297</v>
      </c>
      <c r="J1329" s="4" t="str">
        <f ca="1">IFERROR(__xludf.DUMMYFUNCTION("LEFT(INDEX(SPLIT(L1329, "" ""), 4), 2)"),"13")</f>
        <v>13</v>
      </c>
      <c r="K1329" s="2" t="s">
        <v>18827</v>
      </c>
      <c r="L1329" s="1" t="s">
        <v>19297</v>
      </c>
    </row>
    <row r="1330" spans="1:12">
      <c r="A1330" s="1" t="s">
        <v>20550</v>
      </c>
      <c r="B1330" s="1">
        <v>5</v>
      </c>
      <c r="C1330" s="1" t="s">
        <v>20551</v>
      </c>
      <c r="D1330" s="1" t="s">
        <v>19372</v>
      </c>
      <c r="E1330" s="1" t="s">
        <v>20552</v>
      </c>
      <c r="H1330" s="1" t="s">
        <v>19297</v>
      </c>
      <c r="J1330" s="4" t="str">
        <f ca="1">IFERROR(__xludf.DUMMYFUNCTION("LEFT(INDEX(SPLIT(L1330, "" ""), 4), 2)"),"13")</f>
        <v>13</v>
      </c>
      <c r="K1330" s="2" t="s">
        <v>18648</v>
      </c>
      <c r="L1330" s="1" t="s">
        <v>19297</v>
      </c>
    </row>
    <row r="1331" spans="1:12">
      <c r="A1331" s="1" t="s">
        <v>19158</v>
      </c>
      <c r="B1331" s="1">
        <v>5</v>
      </c>
      <c r="D1331" s="1" t="s">
        <v>10736</v>
      </c>
      <c r="E1331" s="1" t="s">
        <v>20553</v>
      </c>
      <c r="H1331" s="1" t="s">
        <v>19297</v>
      </c>
      <c r="J1331" s="4" t="str">
        <f ca="1">IFERROR(__xludf.DUMMYFUNCTION("LEFT(INDEX(SPLIT(L1331, "" ""), 4), 2)"),"13")</f>
        <v>13</v>
      </c>
      <c r="K1331" s="2" t="s">
        <v>18827</v>
      </c>
      <c r="L1331" s="1" t="s">
        <v>19297</v>
      </c>
    </row>
    <row r="1332" spans="1:12">
      <c r="A1332" s="1" t="s">
        <v>20554</v>
      </c>
      <c r="B1332" s="1">
        <v>5</v>
      </c>
      <c r="D1332" s="1" t="s">
        <v>10778</v>
      </c>
      <c r="E1332" s="1" t="s">
        <v>20555</v>
      </c>
      <c r="H1332" s="1" t="s">
        <v>19297</v>
      </c>
      <c r="J1332" s="4" t="str">
        <f ca="1">IFERROR(__xludf.DUMMYFUNCTION("LEFT(INDEX(SPLIT(L1332, "" ""), 4), 2)"),"13")</f>
        <v>13</v>
      </c>
      <c r="K1332" s="2" t="s">
        <v>18827</v>
      </c>
      <c r="L1332" s="1" t="s">
        <v>19297</v>
      </c>
    </row>
    <row r="1333" spans="1:12">
      <c r="A1333" s="1" t="s">
        <v>9371</v>
      </c>
      <c r="B1333" s="1">
        <v>5</v>
      </c>
      <c r="C1333" s="1" t="s">
        <v>20408</v>
      </c>
      <c r="D1333" s="1" t="s">
        <v>19372</v>
      </c>
      <c r="E1333" s="1" t="s">
        <v>20556</v>
      </c>
      <c r="H1333" s="1" t="s">
        <v>19297</v>
      </c>
      <c r="J1333" s="4" t="str">
        <f ca="1">IFERROR(__xludf.DUMMYFUNCTION("LEFT(INDEX(SPLIT(L1333, "" ""), 4), 2)"),"13")</f>
        <v>13</v>
      </c>
      <c r="K1333" s="2" t="s">
        <v>18841</v>
      </c>
      <c r="L1333" s="1" t="s">
        <v>19297</v>
      </c>
    </row>
    <row r="1334" spans="1:12">
      <c r="A1334" s="1" t="s">
        <v>20557</v>
      </c>
      <c r="B1334" s="1">
        <v>5</v>
      </c>
      <c r="C1334" s="1" t="s">
        <v>20558</v>
      </c>
      <c r="D1334" s="1" t="s">
        <v>10305</v>
      </c>
      <c r="E1334" s="1" t="s">
        <v>20559</v>
      </c>
      <c r="H1334" s="1" t="s">
        <v>19297</v>
      </c>
      <c r="J1334" s="4" t="str">
        <f ca="1">IFERROR(__xludf.DUMMYFUNCTION("LEFT(INDEX(SPLIT(L1334, "" ""), 4), 2)"),"13")</f>
        <v>13</v>
      </c>
      <c r="K1334" s="2" t="s">
        <v>18841</v>
      </c>
      <c r="L1334" s="1" t="s">
        <v>19297</v>
      </c>
    </row>
    <row r="1335" spans="1:12">
      <c r="A1335" s="1" t="s">
        <v>19451</v>
      </c>
      <c r="B1335" s="1">
        <v>5</v>
      </c>
      <c r="C1335" s="1" t="s">
        <v>19452</v>
      </c>
      <c r="D1335" s="1" t="s">
        <v>19372</v>
      </c>
      <c r="E1335" s="1" t="s">
        <v>20560</v>
      </c>
      <c r="H1335" s="1" t="s">
        <v>19297</v>
      </c>
      <c r="J1335" s="4" t="str">
        <f ca="1">IFERROR(__xludf.DUMMYFUNCTION("LEFT(INDEX(SPLIT(L1335, "" ""), 4), 2)"),"13")</f>
        <v>13</v>
      </c>
      <c r="K1335" s="2" t="s">
        <v>19454</v>
      </c>
      <c r="L1335" s="1" t="s">
        <v>19297</v>
      </c>
    </row>
    <row r="1336" spans="1:12">
      <c r="A1336" s="1" t="s">
        <v>19451</v>
      </c>
      <c r="B1336" s="1">
        <v>5</v>
      </c>
      <c r="C1336" s="1" t="s">
        <v>19452</v>
      </c>
      <c r="D1336" s="1" t="s">
        <v>19372</v>
      </c>
      <c r="E1336" s="1" t="s">
        <v>20561</v>
      </c>
      <c r="H1336" s="1" t="s">
        <v>19297</v>
      </c>
      <c r="J1336" s="4" t="str">
        <f ca="1">IFERROR(__xludf.DUMMYFUNCTION("LEFT(INDEX(SPLIT(L1336, "" ""), 4), 2)"),"13")</f>
        <v>13</v>
      </c>
      <c r="K1336" s="2" t="s">
        <v>19454</v>
      </c>
      <c r="L1336" s="1" t="s">
        <v>19297</v>
      </c>
    </row>
    <row r="1337" spans="1:12">
      <c r="A1337" s="1" t="s">
        <v>20562</v>
      </c>
      <c r="B1337" s="1">
        <v>1</v>
      </c>
      <c r="C1337" s="1" t="s">
        <v>20408</v>
      </c>
      <c r="D1337" s="1" t="s">
        <v>19372</v>
      </c>
      <c r="E1337" s="1" t="s">
        <v>20563</v>
      </c>
      <c r="H1337" s="1" t="s">
        <v>19297</v>
      </c>
      <c r="J1337" s="4" t="str">
        <f ca="1">IFERROR(__xludf.DUMMYFUNCTION("LEFT(INDEX(SPLIT(L1337, "" ""), 4), 2)"),"13")</f>
        <v>13</v>
      </c>
      <c r="K1337" s="2" t="s">
        <v>18841</v>
      </c>
      <c r="L1337" s="1" t="s">
        <v>19297</v>
      </c>
    </row>
    <row r="1338" spans="1:12">
      <c r="A1338" s="1" t="s">
        <v>20564</v>
      </c>
      <c r="B1338" s="1">
        <v>5</v>
      </c>
      <c r="D1338" s="1" t="s">
        <v>19372</v>
      </c>
      <c r="E1338" s="1" t="s">
        <v>20565</v>
      </c>
      <c r="H1338" s="1" t="s">
        <v>19297</v>
      </c>
      <c r="J1338" s="4" t="str">
        <f ca="1">IFERROR(__xludf.DUMMYFUNCTION("LEFT(INDEX(SPLIT(L1338, "" ""), 4), 2)"),"13")</f>
        <v>13</v>
      </c>
      <c r="K1338" s="2" t="s">
        <v>19013</v>
      </c>
      <c r="L1338" s="1" t="s">
        <v>19297</v>
      </c>
    </row>
    <row r="1339" spans="1:12">
      <c r="A1339" s="1" t="s">
        <v>19377</v>
      </c>
      <c r="B1339" s="1">
        <v>5</v>
      </c>
      <c r="C1339" s="1" t="s">
        <v>3435</v>
      </c>
      <c r="D1339" s="1" t="s">
        <v>18313</v>
      </c>
      <c r="E1339" s="1" t="s">
        <v>20566</v>
      </c>
      <c r="H1339" s="1" t="s">
        <v>19297</v>
      </c>
      <c r="J1339" s="4" t="str">
        <f ca="1">IFERROR(__xludf.DUMMYFUNCTION("LEFT(INDEX(SPLIT(L1339, "" ""), 4), 2)"),"13")</f>
        <v>13</v>
      </c>
      <c r="K1339" s="2" t="s">
        <v>19380</v>
      </c>
      <c r="L1339" s="1" t="s">
        <v>19297</v>
      </c>
    </row>
    <row r="1340" spans="1:12">
      <c r="A1340" s="1" t="s">
        <v>20567</v>
      </c>
      <c r="B1340" s="1">
        <v>5</v>
      </c>
      <c r="D1340" s="1" t="s">
        <v>19372</v>
      </c>
      <c r="E1340" s="1" t="s">
        <v>20568</v>
      </c>
      <c r="H1340" s="1" t="s">
        <v>19297</v>
      </c>
      <c r="J1340" s="4" t="str">
        <f ca="1">IFERROR(__xludf.DUMMYFUNCTION("LEFT(INDEX(SPLIT(L1340, "" ""), 4), 2)"),"13")</f>
        <v>13</v>
      </c>
      <c r="K1340" s="2" t="s">
        <v>18902</v>
      </c>
      <c r="L1340" s="1" t="s">
        <v>19297</v>
      </c>
    </row>
    <row r="1341" spans="1:12">
      <c r="A1341" s="1" t="s">
        <v>20569</v>
      </c>
      <c r="B1341" s="1">
        <v>5</v>
      </c>
      <c r="C1341" s="1" t="s">
        <v>20570</v>
      </c>
      <c r="D1341" s="1" t="s">
        <v>19372</v>
      </c>
      <c r="E1341" s="1" t="s">
        <v>20571</v>
      </c>
      <c r="H1341" s="1" t="s">
        <v>19297</v>
      </c>
      <c r="J1341" s="4" t="str">
        <f ca="1">IFERROR(__xludf.DUMMYFUNCTION("LEFT(INDEX(SPLIT(L1341, "" ""), 4), 2)"),"13")</f>
        <v>13</v>
      </c>
      <c r="K1341" s="2" t="s">
        <v>20572</v>
      </c>
      <c r="L1341" s="1" t="s">
        <v>19297</v>
      </c>
    </row>
    <row r="1342" spans="1:12">
      <c r="A1342" s="1" t="s">
        <v>19451</v>
      </c>
      <c r="B1342" s="1">
        <v>5</v>
      </c>
      <c r="C1342" s="1" t="s">
        <v>19452</v>
      </c>
      <c r="D1342" s="1" t="s">
        <v>19372</v>
      </c>
      <c r="E1342" s="1" t="s">
        <v>20573</v>
      </c>
      <c r="H1342" s="1" t="s">
        <v>19297</v>
      </c>
      <c r="J1342" s="4" t="str">
        <f ca="1">IFERROR(__xludf.DUMMYFUNCTION("LEFT(INDEX(SPLIT(L1342, "" ""), 4), 2)"),"13")</f>
        <v>13</v>
      </c>
      <c r="K1342" s="2" t="s">
        <v>19454</v>
      </c>
      <c r="L1342" s="1" t="s">
        <v>19297</v>
      </c>
    </row>
    <row r="1343" spans="1:12">
      <c r="A1343" s="1" t="s">
        <v>20574</v>
      </c>
      <c r="B1343" s="1">
        <v>5</v>
      </c>
      <c r="D1343" s="1" t="s">
        <v>19372</v>
      </c>
      <c r="E1343" s="1" t="s">
        <v>20575</v>
      </c>
      <c r="H1343" s="1" t="s">
        <v>19297</v>
      </c>
      <c r="J1343" s="4" t="str">
        <f ca="1">IFERROR(__xludf.DUMMYFUNCTION("LEFT(INDEX(SPLIT(L1343, "" ""), 4), 2)"),"13")</f>
        <v>13</v>
      </c>
      <c r="K1343" s="2" t="s">
        <v>18902</v>
      </c>
      <c r="L1343" s="1" t="s">
        <v>19297</v>
      </c>
    </row>
    <row r="1344" spans="1:12">
      <c r="A1344" s="1" t="s">
        <v>20576</v>
      </c>
      <c r="B1344" s="1">
        <v>5</v>
      </c>
      <c r="C1344" s="1" t="s">
        <v>7707</v>
      </c>
      <c r="D1344" s="1" t="s">
        <v>10778</v>
      </c>
      <c r="E1344" s="1" t="s">
        <v>20577</v>
      </c>
      <c r="H1344" s="1" t="s">
        <v>19297</v>
      </c>
      <c r="J1344" s="4" t="str">
        <f ca="1">IFERROR(__xludf.DUMMYFUNCTION("LEFT(INDEX(SPLIT(L1344, "" ""), 4), 2)"),"13")</f>
        <v>13</v>
      </c>
      <c r="K1344" s="2" t="s">
        <v>18278</v>
      </c>
      <c r="L1344" s="1" t="s">
        <v>19297</v>
      </c>
    </row>
    <row r="1345" spans="1:12">
      <c r="A1345" s="1" t="s">
        <v>18878</v>
      </c>
      <c r="B1345" s="1">
        <v>5</v>
      </c>
      <c r="D1345" s="1" t="s">
        <v>10479</v>
      </c>
      <c r="E1345" s="1" t="s">
        <v>20578</v>
      </c>
      <c r="H1345" s="1" t="s">
        <v>19297</v>
      </c>
      <c r="J1345" s="4" t="str">
        <f ca="1">IFERROR(__xludf.DUMMYFUNCTION("LEFT(INDEX(SPLIT(L1345, "" ""), 4), 2)"),"13")</f>
        <v>13</v>
      </c>
      <c r="K1345" s="2" t="s">
        <v>18881</v>
      </c>
      <c r="L1345" s="1" t="s">
        <v>19297</v>
      </c>
    </row>
    <row r="1346" spans="1:12">
      <c r="A1346" s="1" t="s">
        <v>20579</v>
      </c>
      <c r="B1346" s="1">
        <v>5</v>
      </c>
      <c r="C1346" s="1" t="s">
        <v>20408</v>
      </c>
      <c r="D1346" s="1" t="s">
        <v>19372</v>
      </c>
      <c r="E1346" s="1" t="s">
        <v>20580</v>
      </c>
      <c r="H1346" s="1" t="s">
        <v>19297</v>
      </c>
      <c r="J1346" s="4" t="str">
        <f ca="1">IFERROR(__xludf.DUMMYFUNCTION("LEFT(INDEX(SPLIT(L1346, "" ""), 4), 2)"),"13")</f>
        <v>13</v>
      </c>
      <c r="K1346" s="2" t="s">
        <v>18841</v>
      </c>
      <c r="L1346" s="1" t="s">
        <v>19297</v>
      </c>
    </row>
    <row r="1347" spans="1:12">
      <c r="A1347" s="1" t="s">
        <v>19025</v>
      </c>
      <c r="B1347" s="1">
        <v>5</v>
      </c>
      <c r="C1347" s="1" t="s">
        <v>20581</v>
      </c>
      <c r="D1347" s="1" t="s">
        <v>10347</v>
      </c>
      <c r="E1347" s="1" t="s">
        <v>20582</v>
      </c>
      <c r="H1347" s="1" t="s">
        <v>19297</v>
      </c>
      <c r="J1347" s="4" t="str">
        <f ca="1">IFERROR(__xludf.DUMMYFUNCTION("LEFT(INDEX(SPLIT(L1347, "" ""), 4), 2)"),"13")</f>
        <v>13</v>
      </c>
      <c r="K1347" s="2" t="s">
        <v>19028</v>
      </c>
      <c r="L1347" s="1" t="s">
        <v>19297</v>
      </c>
    </row>
    <row r="1348" spans="1:12">
      <c r="A1348" s="1" t="s">
        <v>19451</v>
      </c>
      <c r="B1348" s="1">
        <v>4</v>
      </c>
      <c r="C1348" s="1" t="s">
        <v>19452</v>
      </c>
      <c r="D1348" s="1" t="s">
        <v>19372</v>
      </c>
      <c r="E1348" s="1" t="s">
        <v>20583</v>
      </c>
      <c r="H1348" s="1" t="s">
        <v>19297</v>
      </c>
      <c r="J1348" s="4" t="str">
        <f ca="1">IFERROR(__xludf.DUMMYFUNCTION("LEFT(INDEX(SPLIT(L1348, "" ""), 4), 2)"),"13")</f>
        <v>13</v>
      </c>
      <c r="K1348" s="2" t="s">
        <v>19454</v>
      </c>
      <c r="L1348" s="1" t="s">
        <v>19297</v>
      </c>
    </row>
    <row r="1349" spans="1:12">
      <c r="A1349" s="1" t="s">
        <v>20523</v>
      </c>
      <c r="B1349" s="1">
        <v>5</v>
      </c>
      <c r="D1349" s="1" t="s">
        <v>10743</v>
      </c>
      <c r="E1349" s="1" t="s">
        <v>20584</v>
      </c>
      <c r="H1349" s="1" t="s">
        <v>19297</v>
      </c>
      <c r="J1349" s="4" t="str">
        <f ca="1">IFERROR(__xludf.DUMMYFUNCTION("LEFT(INDEX(SPLIT(L1349, "" ""), 4), 2)"),"13")</f>
        <v>13</v>
      </c>
      <c r="K1349" s="2" t="s">
        <v>20423</v>
      </c>
      <c r="L1349" s="1" t="s">
        <v>19297</v>
      </c>
    </row>
    <row r="1350" spans="1:12">
      <c r="A1350" s="1" t="s">
        <v>20585</v>
      </c>
      <c r="B1350" s="1">
        <v>5</v>
      </c>
      <c r="D1350" s="1" t="s">
        <v>10347</v>
      </c>
      <c r="E1350" s="1" t="s">
        <v>20586</v>
      </c>
      <c r="H1350" s="1" t="s">
        <v>19297</v>
      </c>
      <c r="J1350" s="4" t="str">
        <f ca="1">IFERROR(__xludf.DUMMYFUNCTION("LEFT(INDEX(SPLIT(L1350, "" ""), 4), 2)"),"13")</f>
        <v>13</v>
      </c>
      <c r="K1350" s="2" t="s">
        <v>18827</v>
      </c>
      <c r="L1350" s="1" t="s">
        <v>19297</v>
      </c>
    </row>
    <row r="1351" spans="1:12">
      <c r="A1351" s="1" t="s">
        <v>20587</v>
      </c>
      <c r="B1351" s="1">
        <v>5</v>
      </c>
      <c r="D1351" s="1" t="s">
        <v>10743</v>
      </c>
      <c r="E1351" s="1" t="s">
        <v>20588</v>
      </c>
      <c r="H1351" s="1" t="s">
        <v>19297</v>
      </c>
      <c r="J1351" s="4" t="str">
        <f ca="1">IFERROR(__xludf.DUMMYFUNCTION("LEFT(INDEX(SPLIT(L1351, "" ""), 4), 2)"),"13")</f>
        <v>13</v>
      </c>
      <c r="K1351" s="2" t="s">
        <v>20423</v>
      </c>
      <c r="L1351" s="1" t="s">
        <v>19297</v>
      </c>
    </row>
    <row r="1352" spans="1:12">
      <c r="A1352" s="1" t="s">
        <v>18945</v>
      </c>
      <c r="B1352" s="1">
        <v>5</v>
      </c>
      <c r="D1352" s="1" t="s">
        <v>10288</v>
      </c>
      <c r="E1352" s="1" t="s">
        <v>20589</v>
      </c>
      <c r="H1352" s="1" t="s">
        <v>19297</v>
      </c>
      <c r="J1352" s="4" t="str">
        <f ca="1">IFERROR(__xludf.DUMMYFUNCTION("LEFT(INDEX(SPLIT(L1352, "" ""), 4), 2)"),"13")</f>
        <v>13</v>
      </c>
      <c r="K1352" s="2" t="s">
        <v>18827</v>
      </c>
      <c r="L1352" s="1" t="s">
        <v>19297</v>
      </c>
    </row>
    <row r="1353" spans="1:12">
      <c r="A1353" s="1" t="s">
        <v>18844</v>
      </c>
      <c r="B1353" s="1">
        <v>5</v>
      </c>
      <c r="D1353" s="1" t="s">
        <v>10778</v>
      </c>
      <c r="E1353" s="1" t="s">
        <v>20590</v>
      </c>
      <c r="H1353" s="1" t="s">
        <v>19297</v>
      </c>
      <c r="J1353" s="4" t="str">
        <f ca="1">IFERROR(__xludf.DUMMYFUNCTION("LEFT(INDEX(SPLIT(L1353, "" ""), 4), 2)"),"13")</f>
        <v>13</v>
      </c>
      <c r="K1353" s="2" t="s">
        <v>18827</v>
      </c>
      <c r="L1353" s="1" t="s">
        <v>19297</v>
      </c>
    </row>
    <row r="1354" spans="1:12">
      <c r="A1354" s="1" t="s">
        <v>20426</v>
      </c>
      <c r="B1354" s="1">
        <v>5</v>
      </c>
      <c r="C1354" s="1" t="s">
        <v>20408</v>
      </c>
      <c r="D1354" s="1" t="s">
        <v>19372</v>
      </c>
      <c r="E1354" s="1" t="s">
        <v>20591</v>
      </c>
      <c r="H1354" s="1" t="s">
        <v>19297</v>
      </c>
      <c r="J1354" s="4" t="str">
        <f ca="1">IFERROR(__xludf.DUMMYFUNCTION("LEFT(INDEX(SPLIT(L1354, "" ""), 4), 2)"),"13")</f>
        <v>13</v>
      </c>
      <c r="K1354" s="2" t="s">
        <v>18841</v>
      </c>
      <c r="L1354" s="1" t="s">
        <v>19297</v>
      </c>
    </row>
    <row r="1355" spans="1:12">
      <c r="A1355" s="1" t="s">
        <v>20592</v>
      </c>
      <c r="B1355" s="1">
        <v>4</v>
      </c>
      <c r="D1355" s="1" t="s">
        <v>10736</v>
      </c>
      <c r="E1355" s="1" t="s">
        <v>20593</v>
      </c>
      <c r="H1355" s="1" t="s">
        <v>19297</v>
      </c>
      <c r="J1355" s="4" t="str">
        <f ca="1">IFERROR(__xludf.DUMMYFUNCTION("LEFT(INDEX(SPLIT(L1355, "" ""), 4), 2)"),"13")</f>
        <v>13</v>
      </c>
      <c r="K1355" s="2" t="s">
        <v>18827</v>
      </c>
      <c r="L1355" s="1" t="s">
        <v>19297</v>
      </c>
    </row>
    <row r="1356" spans="1:12">
      <c r="A1356" s="1" t="s">
        <v>20594</v>
      </c>
      <c r="B1356" s="1">
        <v>5</v>
      </c>
      <c r="D1356" s="1" t="s">
        <v>19372</v>
      </c>
      <c r="E1356" s="1" t="s">
        <v>20595</v>
      </c>
      <c r="H1356" s="1" t="s">
        <v>19297</v>
      </c>
      <c r="J1356" s="4" t="str">
        <f ca="1">IFERROR(__xludf.DUMMYFUNCTION("LEFT(INDEX(SPLIT(L1356, "" ""), 4), 2)"),"13")</f>
        <v>13</v>
      </c>
      <c r="K1356" s="2" t="s">
        <v>18902</v>
      </c>
      <c r="L1356" s="1" t="s">
        <v>19297</v>
      </c>
    </row>
    <row r="1357" spans="1:12">
      <c r="A1357" s="1" t="s">
        <v>20596</v>
      </c>
      <c r="B1357" s="1">
        <v>5</v>
      </c>
      <c r="C1357" s="1" t="s">
        <v>20597</v>
      </c>
      <c r="D1357" s="1" t="s">
        <v>10305</v>
      </c>
      <c r="E1357" s="1" t="s">
        <v>20598</v>
      </c>
      <c r="H1357" s="1" t="s">
        <v>19297</v>
      </c>
      <c r="J1357" s="4" t="str">
        <f ca="1">IFERROR(__xludf.DUMMYFUNCTION("LEFT(INDEX(SPLIT(L1357, "" ""), 4), 2)"),"13")</f>
        <v>13</v>
      </c>
      <c r="K1357" s="2" t="s">
        <v>18872</v>
      </c>
      <c r="L1357" s="1" t="s">
        <v>19297</v>
      </c>
    </row>
    <row r="1358" spans="1:12">
      <c r="A1358" s="1" t="s">
        <v>20599</v>
      </c>
      <c r="B1358" s="1">
        <v>5</v>
      </c>
      <c r="D1358" s="1" t="s">
        <v>19372</v>
      </c>
      <c r="E1358" s="1" t="s">
        <v>20600</v>
      </c>
      <c r="H1358" s="1" t="s">
        <v>19297</v>
      </c>
      <c r="J1358" s="4" t="str">
        <f ca="1">IFERROR(__xludf.DUMMYFUNCTION("LEFT(INDEX(SPLIT(L1358, "" ""), 4), 2)"),"13")</f>
        <v>13</v>
      </c>
      <c r="K1358" s="2" t="s">
        <v>18827</v>
      </c>
      <c r="L1358" s="1" t="s">
        <v>19297</v>
      </c>
    </row>
    <row r="1359" spans="1:12">
      <c r="A1359" s="1" t="s">
        <v>19207</v>
      </c>
      <c r="B1359" s="1">
        <v>5</v>
      </c>
      <c r="D1359" s="1" t="s">
        <v>10743</v>
      </c>
      <c r="E1359" s="1" t="s">
        <v>20601</v>
      </c>
      <c r="H1359" s="1" t="s">
        <v>19297</v>
      </c>
      <c r="J1359" s="4" t="str">
        <f ca="1">IFERROR(__xludf.DUMMYFUNCTION("LEFT(INDEX(SPLIT(L1359, "" ""), 4), 2)"),"13")</f>
        <v>13</v>
      </c>
      <c r="K1359" s="2" t="s">
        <v>18827</v>
      </c>
      <c r="L1359" s="1" t="s">
        <v>19297</v>
      </c>
    </row>
    <row r="1360" spans="1:12">
      <c r="A1360" s="1" t="s">
        <v>20602</v>
      </c>
      <c r="B1360" s="1">
        <v>4</v>
      </c>
      <c r="D1360" s="1" t="s">
        <v>10755</v>
      </c>
      <c r="E1360" s="1" t="s">
        <v>20603</v>
      </c>
      <c r="H1360" s="1" t="s">
        <v>19297</v>
      </c>
      <c r="J1360" s="4" t="str">
        <f ca="1">IFERROR(__xludf.DUMMYFUNCTION("LEFT(INDEX(SPLIT(L1360, "" ""), 4), 2)"),"13")</f>
        <v>13</v>
      </c>
      <c r="K1360" s="2" t="s">
        <v>18902</v>
      </c>
      <c r="L1360" s="1" t="s">
        <v>19297</v>
      </c>
    </row>
    <row r="1361" spans="1:12">
      <c r="A1361" s="1" t="s">
        <v>20604</v>
      </c>
      <c r="B1361" s="1">
        <v>4</v>
      </c>
      <c r="D1361" s="1" t="s">
        <v>18313</v>
      </c>
      <c r="E1361" s="1" t="s">
        <v>20605</v>
      </c>
      <c r="H1361" s="1" t="s">
        <v>19297</v>
      </c>
      <c r="J1361" s="4" t="str">
        <f ca="1">IFERROR(__xludf.DUMMYFUNCTION("LEFT(INDEX(SPLIT(L1361, "" ""), 4), 2)"),"13")</f>
        <v>13</v>
      </c>
      <c r="K1361" s="2" t="s">
        <v>19013</v>
      </c>
      <c r="L1361" s="1" t="s">
        <v>19297</v>
      </c>
    </row>
    <row r="1362" spans="1:12">
      <c r="A1362" s="1" t="s">
        <v>18830</v>
      </c>
      <c r="B1362" s="1">
        <v>5</v>
      </c>
      <c r="C1362" s="1" t="s">
        <v>20606</v>
      </c>
      <c r="D1362" s="1" t="s">
        <v>19372</v>
      </c>
      <c r="E1362" s="1" t="s">
        <v>20607</v>
      </c>
      <c r="H1362" s="1" t="s">
        <v>19297</v>
      </c>
      <c r="J1362" s="4" t="str">
        <f ca="1">IFERROR(__xludf.DUMMYFUNCTION("LEFT(INDEX(SPLIT(L1362, "" ""), 4), 2)"),"13")</f>
        <v>13</v>
      </c>
      <c r="K1362" s="2" t="s">
        <v>18833</v>
      </c>
      <c r="L1362" s="1" t="s">
        <v>19297</v>
      </c>
    </row>
    <row r="1363" spans="1:12">
      <c r="A1363" s="1" t="s">
        <v>18861</v>
      </c>
      <c r="B1363" s="1">
        <v>5</v>
      </c>
      <c r="C1363" s="1" t="s">
        <v>20608</v>
      </c>
      <c r="D1363" s="1" t="s">
        <v>10300</v>
      </c>
      <c r="E1363" s="1" t="s">
        <v>20609</v>
      </c>
      <c r="H1363" s="1" t="s">
        <v>19297</v>
      </c>
      <c r="J1363" s="4" t="str">
        <f ca="1">IFERROR(__xludf.DUMMYFUNCTION("LEFT(INDEX(SPLIT(L1363, "" ""), 4), 2)"),"13")</f>
        <v>13</v>
      </c>
      <c r="K1363" s="2" t="s">
        <v>18864</v>
      </c>
      <c r="L1363" s="1" t="s">
        <v>19297</v>
      </c>
    </row>
    <row r="1364" spans="1:12">
      <c r="A1364" s="1" t="s">
        <v>19010</v>
      </c>
      <c r="B1364" s="1">
        <v>4</v>
      </c>
      <c r="D1364" s="1" t="s">
        <v>10288</v>
      </c>
      <c r="E1364" s="1" t="s">
        <v>20610</v>
      </c>
      <c r="H1364" s="1" t="s">
        <v>19297</v>
      </c>
      <c r="J1364" s="4" t="str">
        <f ca="1">IFERROR(__xludf.DUMMYFUNCTION("LEFT(INDEX(SPLIT(L1364, "" ""), 4), 2)"),"13")</f>
        <v>13</v>
      </c>
      <c r="K1364" s="2" t="s">
        <v>19013</v>
      </c>
      <c r="L1364" s="1" t="s">
        <v>19297</v>
      </c>
    </row>
    <row r="1365" spans="1:12">
      <c r="A1365" s="1" t="s">
        <v>20611</v>
      </c>
      <c r="B1365" s="1">
        <v>5</v>
      </c>
      <c r="C1365" s="1" t="s">
        <v>19519</v>
      </c>
      <c r="D1365" s="1" t="s">
        <v>10755</v>
      </c>
      <c r="E1365" s="1" t="s">
        <v>20612</v>
      </c>
      <c r="H1365" s="1" t="s">
        <v>19297</v>
      </c>
      <c r="J1365" s="4" t="str">
        <f ca="1">IFERROR(__xludf.DUMMYFUNCTION("LEFT(INDEX(SPLIT(L1365, "" ""), 4), 2)"),"13")</f>
        <v>13</v>
      </c>
      <c r="K1365" s="2" t="s">
        <v>18841</v>
      </c>
      <c r="L1365" s="1" t="s">
        <v>19297</v>
      </c>
    </row>
    <row r="1366" spans="1:12">
      <c r="A1366" s="1" t="s">
        <v>20613</v>
      </c>
      <c r="B1366" s="1">
        <v>5</v>
      </c>
      <c r="D1366" s="1" t="s">
        <v>10479</v>
      </c>
      <c r="E1366" s="1" t="s">
        <v>20614</v>
      </c>
      <c r="H1366" s="1" t="s">
        <v>19297</v>
      </c>
      <c r="J1366" s="4" t="str">
        <f ca="1">IFERROR(__xludf.DUMMYFUNCTION("LEFT(INDEX(SPLIT(L1366, "" ""), 4), 2)"),"13")</f>
        <v>13</v>
      </c>
      <c r="K1366" s="2" t="s">
        <v>18997</v>
      </c>
      <c r="L1366" s="1" t="s">
        <v>19297</v>
      </c>
    </row>
    <row r="1367" spans="1:12">
      <c r="A1367" s="1" t="s">
        <v>20615</v>
      </c>
      <c r="B1367" s="1">
        <v>5</v>
      </c>
      <c r="C1367" s="1" t="s">
        <v>20616</v>
      </c>
      <c r="D1367" s="1" t="s">
        <v>10778</v>
      </c>
      <c r="E1367" s="1" t="s">
        <v>20617</v>
      </c>
      <c r="H1367" s="1" t="s">
        <v>19297</v>
      </c>
      <c r="J1367" s="4" t="str">
        <f ca="1">IFERROR(__xludf.DUMMYFUNCTION("LEFT(INDEX(SPLIT(L1367, "" ""), 4), 2)"),"13")</f>
        <v>13</v>
      </c>
      <c r="K1367" s="2" t="s">
        <v>18853</v>
      </c>
      <c r="L1367" s="1" t="s">
        <v>19297</v>
      </c>
    </row>
    <row r="1368" spans="1:12">
      <c r="A1368" s="1" t="s">
        <v>20618</v>
      </c>
      <c r="B1368" s="1">
        <v>5</v>
      </c>
      <c r="D1368" s="1" t="s">
        <v>19372</v>
      </c>
      <c r="E1368" s="1" t="s">
        <v>20619</v>
      </c>
      <c r="H1368" s="1" t="s">
        <v>19297</v>
      </c>
      <c r="J1368" s="4" t="str">
        <f ca="1">IFERROR(__xludf.DUMMYFUNCTION("LEFT(INDEX(SPLIT(L1368, "" ""), 4), 2)"),"13")</f>
        <v>13</v>
      </c>
      <c r="K1368" s="2" t="s">
        <v>18827</v>
      </c>
      <c r="L1368" s="1" t="s">
        <v>19297</v>
      </c>
    </row>
    <row r="1369" spans="1:12">
      <c r="A1369" s="1" t="s">
        <v>19207</v>
      </c>
      <c r="B1369" s="1">
        <v>5</v>
      </c>
      <c r="D1369" s="1" t="s">
        <v>19372</v>
      </c>
      <c r="E1369" s="1" t="s">
        <v>20620</v>
      </c>
      <c r="H1369" s="1" t="s">
        <v>19297</v>
      </c>
      <c r="J1369" s="4" t="str">
        <f ca="1">IFERROR(__xludf.DUMMYFUNCTION("LEFT(INDEX(SPLIT(L1369, "" ""), 4), 2)"),"13")</f>
        <v>13</v>
      </c>
      <c r="K1369" s="2" t="s">
        <v>18827</v>
      </c>
      <c r="L1369" s="1" t="s">
        <v>19297</v>
      </c>
    </row>
    <row r="1370" spans="1:12">
      <c r="A1370" s="1" t="s">
        <v>20621</v>
      </c>
      <c r="B1370" s="1">
        <v>5</v>
      </c>
      <c r="D1370" s="1" t="s">
        <v>19372</v>
      </c>
      <c r="E1370" s="1" t="s">
        <v>20622</v>
      </c>
      <c r="H1370" s="1" t="s">
        <v>19297</v>
      </c>
      <c r="J1370" s="4" t="str">
        <f ca="1">IFERROR(__xludf.DUMMYFUNCTION("LEFT(INDEX(SPLIT(L1370, "" ""), 4), 2)"),"13")</f>
        <v>13</v>
      </c>
      <c r="K1370" s="2" t="s">
        <v>18902</v>
      </c>
      <c r="L1370" s="1" t="s">
        <v>19297</v>
      </c>
    </row>
    <row r="1371" spans="1:12">
      <c r="A1371" s="1" t="s">
        <v>19451</v>
      </c>
      <c r="B1371" s="1">
        <v>5</v>
      </c>
      <c r="C1371" s="1" t="s">
        <v>19452</v>
      </c>
      <c r="D1371" s="1" t="s">
        <v>19372</v>
      </c>
      <c r="E1371" s="1" t="s">
        <v>20623</v>
      </c>
      <c r="H1371" s="1" t="s">
        <v>19297</v>
      </c>
      <c r="J1371" s="4" t="str">
        <f ca="1">IFERROR(__xludf.DUMMYFUNCTION("LEFT(INDEX(SPLIT(L1371, "" ""), 4), 2)"),"13")</f>
        <v>13</v>
      </c>
      <c r="K1371" s="2" t="s">
        <v>19454</v>
      </c>
      <c r="L1371" s="1" t="s">
        <v>19297</v>
      </c>
    </row>
    <row r="1372" spans="1:12">
      <c r="A1372" s="1" t="s">
        <v>20426</v>
      </c>
      <c r="B1372" s="1">
        <v>5</v>
      </c>
      <c r="C1372" s="1" t="s">
        <v>20408</v>
      </c>
      <c r="D1372" s="1" t="s">
        <v>10305</v>
      </c>
      <c r="E1372" s="1" t="s">
        <v>20624</v>
      </c>
      <c r="H1372" s="1" t="s">
        <v>19297</v>
      </c>
      <c r="J1372" s="4" t="str">
        <f ca="1">IFERROR(__xludf.DUMMYFUNCTION("LEFT(INDEX(SPLIT(L1372, "" ""), 4), 2)"),"13")</f>
        <v>13</v>
      </c>
      <c r="K1372" s="2" t="s">
        <v>18841</v>
      </c>
      <c r="L1372" s="1" t="s">
        <v>19297</v>
      </c>
    </row>
    <row r="1373" spans="1:12">
      <c r="A1373" s="1" t="s">
        <v>20625</v>
      </c>
      <c r="B1373" s="1">
        <v>5</v>
      </c>
      <c r="C1373" s="1" t="s">
        <v>20626</v>
      </c>
      <c r="D1373" s="1" t="s">
        <v>10778</v>
      </c>
      <c r="E1373" s="1" t="s">
        <v>20627</v>
      </c>
      <c r="H1373" s="1" t="s">
        <v>19297</v>
      </c>
      <c r="J1373" s="4" t="str">
        <f ca="1">IFERROR(__xludf.DUMMYFUNCTION("LEFT(INDEX(SPLIT(L1373, "" ""), 4), 2)"),"13")</f>
        <v>13</v>
      </c>
      <c r="K1373" s="2" t="s">
        <v>18278</v>
      </c>
      <c r="L1373" s="1" t="s">
        <v>19297</v>
      </c>
    </row>
    <row r="1374" spans="1:12">
      <c r="A1374" s="1" t="s">
        <v>19010</v>
      </c>
      <c r="B1374" s="1">
        <v>4</v>
      </c>
      <c r="D1374" s="1" t="s">
        <v>10288</v>
      </c>
      <c r="E1374" s="1" t="s">
        <v>20628</v>
      </c>
      <c r="H1374" s="1" t="s">
        <v>19297</v>
      </c>
      <c r="J1374" s="4" t="str">
        <f ca="1">IFERROR(__xludf.DUMMYFUNCTION("LEFT(INDEX(SPLIT(L1374, "" ""), 4), 2)"),"13")</f>
        <v>13</v>
      </c>
      <c r="K1374" s="2" t="s">
        <v>19013</v>
      </c>
      <c r="L1374" s="1" t="s">
        <v>19297</v>
      </c>
    </row>
    <row r="1375" spans="1:12">
      <c r="A1375" s="1" t="s">
        <v>20629</v>
      </c>
      <c r="B1375" s="1">
        <v>5</v>
      </c>
      <c r="C1375" s="1" t="s">
        <v>20408</v>
      </c>
      <c r="D1375" s="1" t="s">
        <v>19372</v>
      </c>
      <c r="E1375" s="1" t="s">
        <v>20630</v>
      </c>
      <c r="H1375" s="1" t="s">
        <v>19297</v>
      </c>
      <c r="J1375" s="4" t="str">
        <f ca="1">IFERROR(__xludf.DUMMYFUNCTION("LEFT(INDEX(SPLIT(L1375, "" ""), 4), 2)"),"13")</f>
        <v>13</v>
      </c>
      <c r="K1375" s="2" t="s">
        <v>18841</v>
      </c>
      <c r="L1375" s="1" t="s">
        <v>19297</v>
      </c>
    </row>
    <row r="1376" spans="1:12">
      <c r="A1376" s="1" t="s">
        <v>18861</v>
      </c>
      <c r="B1376" s="1">
        <v>4</v>
      </c>
      <c r="C1376" s="1" t="s">
        <v>20631</v>
      </c>
      <c r="D1376" s="1" t="s">
        <v>19372</v>
      </c>
      <c r="E1376" s="1" t="s">
        <v>20632</v>
      </c>
      <c r="H1376" s="1" t="s">
        <v>19297</v>
      </c>
      <c r="J1376" s="4" t="str">
        <f ca="1">IFERROR(__xludf.DUMMYFUNCTION("LEFT(INDEX(SPLIT(L1376, "" ""), 4), 2)"),"13")</f>
        <v>13</v>
      </c>
      <c r="K1376" s="2" t="s">
        <v>18864</v>
      </c>
      <c r="L1376" s="1" t="s">
        <v>19297</v>
      </c>
    </row>
    <row r="1377" spans="1:12">
      <c r="A1377" s="1" t="s">
        <v>19099</v>
      </c>
      <c r="B1377" s="1">
        <v>5</v>
      </c>
      <c r="D1377" s="1" t="s">
        <v>10743</v>
      </c>
      <c r="E1377" s="1" t="s">
        <v>20633</v>
      </c>
      <c r="H1377" s="1" t="s">
        <v>19297</v>
      </c>
      <c r="J1377" s="4" t="str">
        <f ca="1">IFERROR(__xludf.DUMMYFUNCTION("LEFT(INDEX(SPLIT(L1377, "" ""), 4), 2)"),"13")</f>
        <v>13</v>
      </c>
      <c r="K1377" s="2" t="s">
        <v>18827</v>
      </c>
      <c r="L1377" s="1" t="s">
        <v>19297</v>
      </c>
    </row>
    <row r="1378" spans="1:12">
      <c r="A1378" s="1" t="s">
        <v>8655</v>
      </c>
      <c r="B1378" s="1">
        <v>5</v>
      </c>
      <c r="C1378" s="1" t="s">
        <v>20634</v>
      </c>
      <c r="D1378" s="1" t="s">
        <v>10755</v>
      </c>
      <c r="E1378" s="1" t="s">
        <v>20635</v>
      </c>
      <c r="H1378" s="1" t="s">
        <v>19297</v>
      </c>
      <c r="J1378" s="4" t="str">
        <f ca="1">IFERROR(__xludf.DUMMYFUNCTION("LEFT(INDEX(SPLIT(L1378, "" ""), 4), 2)"),"13")</f>
        <v>13</v>
      </c>
      <c r="K1378" s="2" t="s">
        <v>18885</v>
      </c>
      <c r="L1378" s="1" t="s">
        <v>19297</v>
      </c>
    </row>
    <row r="1379" spans="1:12">
      <c r="A1379" s="1" t="s">
        <v>20636</v>
      </c>
      <c r="B1379" s="1">
        <v>4</v>
      </c>
      <c r="C1379" s="1" t="s">
        <v>19519</v>
      </c>
      <c r="D1379" s="1" t="s">
        <v>19372</v>
      </c>
      <c r="E1379" s="1" t="s">
        <v>20637</v>
      </c>
      <c r="H1379" s="1" t="s">
        <v>19297</v>
      </c>
      <c r="J1379" s="4" t="str">
        <f ca="1">IFERROR(__xludf.DUMMYFUNCTION("LEFT(INDEX(SPLIT(L1379, "" ""), 4), 2)"),"13")</f>
        <v>13</v>
      </c>
      <c r="K1379" s="2" t="s">
        <v>18841</v>
      </c>
      <c r="L1379" s="1" t="s">
        <v>19297</v>
      </c>
    </row>
    <row r="1380" spans="1:12">
      <c r="A1380" s="1" t="s">
        <v>18861</v>
      </c>
      <c r="B1380" s="1">
        <v>5</v>
      </c>
      <c r="C1380" s="1" t="s">
        <v>20638</v>
      </c>
      <c r="D1380" s="1" t="s">
        <v>10743</v>
      </c>
      <c r="E1380" s="1" t="s">
        <v>20639</v>
      </c>
      <c r="H1380" s="1" t="s">
        <v>19297</v>
      </c>
      <c r="J1380" s="4" t="str">
        <f ca="1">IFERROR(__xludf.DUMMYFUNCTION("LEFT(INDEX(SPLIT(L1380, "" ""), 4), 2)"),"13")</f>
        <v>13</v>
      </c>
      <c r="K1380" s="2" t="s">
        <v>18864</v>
      </c>
      <c r="L1380" s="1" t="s">
        <v>19297</v>
      </c>
    </row>
    <row r="1381" spans="1:12">
      <c r="A1381" s="1" t="s">
        <v>20467</v>
      </c>
      <c r="B1381" s="1">
        <v>5</v>
      </c>
      <c r="C1381" s="1" t="s">
        <v>20408</v>
      </c>
      <c r="D1381" s="1" t="s">
        <v>19372</v>
      </c>
      <c r="E1381" s="1" t="s">
        <v>20640</v>
      </c>
      <c r="H1381" s="1" t="s">
        <v>19297</v>
      </c>
      <c r="J1381" s="4" t="str">
        <f ca="1">IFERROR(__xludf.DUMMYFUNCTION("LEFT(INDEX(SPLIT(L1381, "" ""), 4), 2)"),"13")</f>
        <v>13</v>
      </c>
      <c r="K1381" s="2" t="s">
        <v>18841</v>
      </c>
      <c r="L1381" s="1" t="s">
        <v>19297</v>
      </c>
    </row>
    <row r="1382" spans="1:12">
      <c r="A1382" s="1" t="s">
        <v>19309</v>
      </c>
      <c r="B1382" s="1">
        <v>5</v>
      </c>
      <c r="D1382" s="1" t="s">
        <v>10288</v>
      </c>
      <c r="E1382" s="1" t="s">
        <v>20641</v>
      </c>
      <c r="H1382" s="1" t="s">
        <v>19297</v>
      </c>
      <c r="J1382" s="4" t="str">
        <f ca="1">IFERROR(__xludf.DUMMYFUNCTION("LEFT(INDEX(SPLIT(L1382, "" ""), 4), 2)"),"13")</f>
        <v>13</v>
      </c>
      <c r="K1382" s="2" t="s">
        <v>18827</v>
      </c>
      <c r="L1382" s="1" t="s">
        <v>19297</v>
      </c>
    </row>
    <row r="1383" spans="1:12">
      <c r="A1383" s="1" t="s">
        <v>3596</v>
      </c>
      <c r="B1383" s="1">
        <v>4</v>
      </c>
      <c r="D1383" s="1" t="s">
        <v>10755</v>
      </c>
      <c r="E1383" s="1" t="s">
        <v>20642</v>
      </c>
      <c r="H1383" s="1" t="s">
        <v>19297</v>
      </c>
      <c r="J1383" s="4" t="str">
        <f ca="1">IFERROR(__xludf.DUMMYFUNCTION("LEFT(INDEX(SPLIT(L1383, "" ""), 4), 2)"),"13")</f>
        <v>13</v>
      </c>
      <c r="K1383" s="2" t="s">
        <v>18902</v>
      </c>
      <c r="L1383" s="1" t="s">
        <v>19297</v>
      </c>
    </row>
    <row r="1384" spans="1:12">
      <c r="A1384" s="1" t="s">
        <v>19127</v>
      </c>
      <c r="B1384" s="1">
        <v>5</v>
      </c>
      <c r="D1384" s="1" t="s">
        <v>10778</v>
      </c>
      <c r="E1384" s="1" t="s">
        <v>20643</v>
      </c>
      <c r="H1384" s="1" t="s">
        <v>19297</v>
      </c>
      <c r="J1384" s="4" t="str">
        <f ca="1">IFERROR(__xludf.DUMMYFUNCTION("LEFT(INDEX(SPLIT(L1384, "" ""), 4), 2)"),"13")</f>
        <v>13</v>
      </c>
      <c r="K1384" s="2" t="s">
        <v>18827</v>
      </c>
      <c r="L1384" s="1" t="s">
        <v>19297</v>
      </c>
    </row>
    <row r="1385" spans="1:12">
      <c r="A1385" s="1" t="s">
        <v>8726</v>
      </c>
      <c r="B1385" s="1">
        <v>5</v>
      </c>
      <c r="D1385" s="1" t="s">
        <v>19372</v>
      </c>
      <c r="E1385" s="1" t="s">
        <v>20644</v>
      </c>
      <c r="H1385" s="1" t="s">
        <v>19297</v>
      </c>
      <c r="J1385" s="4" t="str">
        <f ca="1">IFERROR(__xludf.DUMMYFUNCTION("LEFT(INDEX(SPLIT(L1385, "" ""), 4), 2)"),"13")</f>
        <v>13</v>
      </c>
      <c r="K1385" s="2" t="s">
        <v>18827</v>
      </c>
      <c r="L1385" s="1" t="s">
        <v>19297</v>
      </c>
    </row>
    <row r="1386" spans="1:12">
      <c r="A1386" s="1" t="s">
        <v>1479</v>
      </c>
      <c r="B1386" s="1">
        <v>5</v>
      </c>
      <c r="D1386" s="1" t="s">
        <v>10288</v>
      </c>
      <c r="E1386" s="1" t="s">
        <v>20645</v>
      </c>
      <c r="H1386" s="1" t="s">
        <v>19297</v>
      </c>
      <c r="J1386" s="4" t="str">
        <f ca="1">IFERROR(__xludf.DUMMYFUNCTION("LEFT(INDEX(SPLIT(L1386, "" ""), 4), 2)"),"13")</f>
        <v>13</v>
      </c>
      <c r="K1386" s="2" t="s">
        <v>18902</v>
      </c>
      <c r="L1386" s="1" t="s">
        <v>19297</v>
      </c>
    </row>
    <row r="1387" spans="1:12">
      <c r="A1387" s="1" t="s">
        <v>18910</v>
      </c>
      <c r="B1387" s="1">
        <v>5</v>
      </c>
      <c r="D1387" s="1" t="s">
        <v>19372</v>
      </c>
      <c r="E1387" s="1" t="s">
        <v>20646</v>
      </c>
      <c r="H1387" s="1" t="s">
        <v>19297</v>
      </c>
      <c r="J1387" s="4" t="str">
        <f ca="1">IFERROR(__xludf.DUMMYFUNCTION("LEFT(INDEX(SPLIT(L1387, "" ""), 4), 2)"),"13")</f>
        <v>13</v>
      </c>
      <c r="K1387" s="2" t="s">
        <v>18827</v>
      </c>
      <c r="L1387" s="1" t="s">
        <v>19297</v>
      </c>
    </row>
    <row r="1388" spans="1:12">
      <c r="A1388" s="1" t="s">
        <v>19004</v>
      </c>
      <c r="B1388" s="1">
        <v>5</v>
      </c>
      <c r="C1388" s="1" t="s">
        <v>20647</v>
      </c>
      <c r="D1388" s="1" t="s">
        <v>19372</v>
      </c>
      <c r="E1388" s="1" t="s">
        <v>20648</v>
      </c>
      <c r="H1388" s="1" t="s">
        <v>19297</v>
      </c>
      <c r="J1388" s="4" t="str">
        <f ca="1">IFERROR(__xludf.DUMMYFUNCTION("LEFT(INDEX(SPLIT(L1388, "" ""), 4), 2)"),"13")</f>
        <v>13</v>
      </c>
      <c r="K1388" s="2" t="s">
        <v>19007</v>
      </c>
      <c r="L1388" s="1" t="s">
        <v>19297</v>
      </c>
    </row>
    <row r="1389" spans="1:12">
      <c r="A1389" s="1" t="s">
        <v>20649</v>
      </c>
      <c r="B1389" s="1">
        <v>5</v>
      </c>
      <c r="D1389" s="1" t="s">
        <v>10479</v>
      </c>
      <c r="E1389" s="1" t="s">
        <v>20650</v>
      </c>
      <c r="H1389" s="1" t="s">
        <v>19297</v>
      </c>
      <c r="J1389" s="4" t="str">
        <f ca="1">IFERROR(__xludf.DUMMYFUNCTION("LEFT(INDEX(SPLIT(L1389, "" ""), 4), 2)"),"13")</f>
        <v>13</v>
      </c>
      <c r="K1389" s="2" t="s">
        <v>19013</v>
      </c>
      <c r="L1389" s="1" t="s">
        <v>19297</v>
      </c>
    </row>
    <row r="1390" spans="1:12">
      <c r="A1390" s="1" t="s">
        <v>18910</v>
      </c>
      <c r="B1390" s="1">
        <v>5</v>
      </c>
      <c r="D1390" s="1" t="s">
        <v>19372</v>
      </c>
      <c r="E1390" s="1" t="s">
        <v>20651</v>
      </c>
      <c r="H1390" s="1" t="s">
        <v>19297</v>
      </c>
      <c r="J1390" s="4" t="str">
        <f ca="1">IFERROR(__xludf.DUMMYFUNCTION("LEFT(INDEX(SPLIT(L1390, "" ""), 4), 2)"),"13")</f>
        <v>13</v>
      </c>
      <c r="K1390" s="2" t="s">
        <v>18827</v>
      </c>
      <c r="L1390" s="1" t="s">
        <v>19297</v>
      </c>
    </row>
    <row r="1391" spans="1:12">
      <c r="A1391" s="1" t="s">
        <v>20467</v>
      </c>
      <c r="B1391" s="1">
        <v>5</v>
      </c>
      <c r="C1391" s="1" t="s">
        <v>19519</v>
      </c>
      <c r="D1391" s="1" t="s">
        <v>19372</v>
      </c>
      <c r="E1391" s="1" t="s">
        <v>20652</v>
      </c>
      <c r="H1391" s="1" t="s">
        <v>19297</v>
      </c>
      <c r="J1391" s="4" t="str">
        <f ca="1">IFERROR(__xludf.DUMMYFUNCTION("LEFT(INDEX(SPLIT(L1391, "" ""), 4), 2)"),"13")</f>
        <v>13</v>
      </c>
      <c r="K1391" s="2" t="s">
        <v>18841</v>
      </c>
      <c r="L1391" s="1" t="s">
        <v>19297</v>
      </c>
    </row>
    <row r="1392" spans="1:12">
      <c r="A1392" s="1" t="s">
        <v>19377</v>
      </c>
      <c r="B1392" s="1">
        <v>4</v>
      </c>
      <c r="C1392" s="1" t="s">
        <v>20653</v>
      </c>
      <c r="D1392" s="1" t="s">
        <v>19372</v>
      </c>
      <c r="E1392" s="1" t="s">
        <v>20654</v>
      </c>
      <c r="H1392" s="1" t="s">
        <v>19297</v>
      </c>
      <c r="J1392" s="4" t="str">
        <f ca="1">IFERROR(__xludf.DUMMYFUNCTION("LEFT(INDEX(SPLIT(L1392, "" ""), 4), 2)"),"13")</f>
        <v>13</v>
      </c>
      <c r="K1392" s="2" t="s">
        <v>19380</v>
      </c>
      <c r="L1392" s="1" t="s">
        <v>19297</v>
      </c>
    </row>
    <row r="1393" spans="1:12">
      <c r="A1393" s="1" t="s">
        <v>19530</v>
      </c>
      <c r="B1393" s="1">
        <v>5</v>
      </c>
      <c r="C1393" s="1" t="s">
        <v>19561</v>
      </c>
      <c r="D1393" s="1" t="s">
        <v>19372</v>
      </c>
      <c r="E1393" s="1" t="s">
        <v>20655</v>
      </c>
      <c r="H1393" s="1" t="s">
        <v>19297</v>
      </c>
      <c r="J1393" s="4" t="str">
        <f ca="1">IFERROR(__xludf.DUMMYFUNCTION("LEFT(INDEX(SPLIT(L1393, "" ""), 4), 2)"),"13")</f>
        <v>13</v>
      </c>
      <c r="K1393" s="2" t="s">
        <v>19532</v>
      </c>
      <c r="L1393" s="1" t="s">
        <v>19297</v>
      </c>
    </row>
    <row r="1394" spans="1:12">
      <c r="A1394" s="1" t="s">
        <v>18830</v>
      </c>
      <c r="B1394" s="1">
        <v>5</v>
      </c>
      <c r="C1394" s="1" t="s">
        <v>20656</v>
      </c>
      <c r="D1394" s="1" t="s">
        <v>19372</v>
      </c>
      <c r="E1394" s="1" t="s">
        <v>20657</v>
      </c>
      <c r="H1394" s="1" t="s">
        <v>19297</v>
      </c>
      <c r="J1394" s="4" t="str">
        <f ca="1">IFERROR(__xludf.DUMMYFUNCTION("LEFT(INDEX(SPLIT(L1394, "" ""), 4), 2)"),"13")</f>
        <v>13</v>
      </c>
      <c r="K1394" s="2" t="s">
        <v>18833</v>
      </c>
      <c r="L1394" s="1" t="s">
        <v>19297</v>
      </c>
    </row>
    <row r="1395" spans="1:12">
      <c r="A1395" s="1" t="s">
        <v>20658</v>
      </c>
      <c r="B1395" s="1">
        <v>5</v>
      </c>
      <c r="C1395" s="1" t="s">
        <v>20408</v>
      </c>
      <c r="D1395" s="1" t="s">
        <v>10755</v>
      </c>
      <c r="E1395" s="1" t="s">
        <v>20659</v>
      </c>
      <c r="H1395" s="1" t="s">
        <v>19297</v>
      </c>
      <c r="J1395" s="4" t="str">
        <f ca="1">IFERROR(__xludf.DUMMYFUNCTION("LEFT(INDEX(SPLIT(L1395, "" ""), 4), 2)"),"13")</f>
        <v>13</v>
      </c>
      <c r="K1395" s="2" t="s">
        <v>18841</v>
      </c>
      <c r="L1395" s="1" t="s">
        <v>19297</v>
      </c>
    </row>
    <row r="1396" spans="1:12">
      <c r="A1396" s="1" t="s">
        <v>20439</v>
      </c>
      <c r="B1396" s="1">
        <v>5</v>
      </c>
      <c r="C1396" s="1" t="s">
        <v>19519</v>
      </c>
      <c r="D1396" s="1" t="s">
        <v>10736</v>
      </c>
      <c r="E1396" s="1" t="s">
        <v>20660</v>
      </c>
      <c r="H1396" s="1" t="s">
        <v>19297</v>
      </c>
      <c r="J1396" s="4" t="str">
        <f ca="1">IFERROR(__xludf.DUMMYFUNCTION("LEFT(INDEX(SPLIT(L1396, "" ""), 4), 2)"),"13")</f>
        <v>13</v>
      </c>
      <c r="K1396" s="2" t="s">
        <v>18841</v>
      </c>
      <c r="L1396" s="1" t="s">
        <v>19297</v>
      </c>
    </row>
    <row r="1397" spans="1:12">
      <c r="A1397" s="1" t="s">
        <v>18878</v>
      </c>
      <c r="B1397" s="1">
        <v>5</v>
      </c>
      <c r="D1397" s="1" t="s">
        <v>19372</v>
      </c>
      <c r="E1397" s="1" t="s">
        <v>20661</v>
      </c>
      <c r="H1397" s="1" t="s">
        <v>19297</v>
      </c>
      <c r="J1397" s="4" t="str">
        <f ca="1">IFERROR(__xludf.DUMMYFUNCTION("LEFT(INDEX(SPLIT(L1397, "" ""), 4), 2)"),"13")</f>
        <v>13</v>
      </c>
      <c r="K1397" s="2" t="s">
        <v>18881</v>
      </c>
      <c r="L1397" s="1" t="s">
        <v>19297</v>
      </c>
    </row>
    <row r="1398" spans="1:12">
      <c r="A1398" s="1" t="s">
        <v>19158</v>
      </c>
      <c r="B1398" s="1">
        <v>5</v>
      </c>
      <c r="D1398" s="1" t="s">
        <v>19372</v>
      </c>
      <c r="E1398" s="1" t="s">
        <v>20662</v>
      </c>
      <c r="H1398" s="1" t="s">
        <v>19297</v>
      </c>
      <c r="J1398" s="4" t="str">
        <f ca="1">IFERROR(__xludf.DUMMYFUNCTION("LEFT(INDEX(SPLIT(L1398, "" ""), 4), 2)"),"13")</f>
        <v>13</v>
      </c>
      <c r="K1398" s="2" t="s">
        <v>18827</v>
      </c>
      <c r="L1398" s="1" t="s">
        <v>19297</v>
      </c>
    </row>
    <row r="1399" spans="1:12">
      <c r="A1399" s="1" t="s">
        <v>20649</v>
      </c>
      <c r="B1399" s="1">
        <v>5</v>
      </c>
      <c r="D1399" s="1" t="s">
        <v>18313</v>
      </c>
      <c r="E1399" s="1" t="s">
        <v>20663</v>
      </c>
      <c r="H1399" s="1" t="s">
        <v>19297</v>
      </c>
      <c r="J1399" s="4" t="str">
        <f ca="1">IFERROR(__xludf.DUMMYFUNCTION("LEFT(INDEX(SPLIT(L1399, "" ""), 4), 2)"),"13")</f>
        <v>13</v>
      </c>
      <c r="K1399" s="2" t="s">
        <v>19013</v>
      </c>
      <c r="L1399" s="1" t="s">
        <v>19297</v>
      </c>
    </row>
    <row r="1400" spans="1:12">
      <c r="A1400" s="1" t="s">
        <v>20664</v>
      </c>
      <c r="B1400" s="1">
        <v>5</v>
      </c>
      <c r="D1400" s="1" t="s">
        <v>10300</v>
      </c>
      <c r="E1400" s="1" t="s">
        <v>20665</v>
      </c>
      <c r="H1400" s="1" t="s">
        <v>19297</v>
      </c>
      <c r="J1400" s="4" t="str">
        <f ca="1">IFERROR(__xludf.DUMMYFUNCTION("LEFT(INDEX(SPLIT(L1400, "" ""), 4), 2)"),"13")</f>
        <v>13</v>
      </c>
      <c r="K1400" s="2" t="s">
        <v>20666</v>
      </c>
      <c r="L1400" s="1" t="s">
        <v>19297</v>
      </c>
    </row>
    <row r="1401" spans="1:12">
      <c r="A1401" s="1" t="s">
        <v>18985</v>
      </c>
      <c r="B1401" s="1">
        <v>5</v>
      </c>
      <c r="D1401" s="1" t="s">
        <v>18396</v>
      </c>
      <c r="E1401" s="1" t="s">
        <v>20667</v>
      </c>
      <c r="H1401" s="1" t="s">
        <v>19297</v>
      </c>
      <c r="J1401" s="4" t="str">
        <f ca="1">IFERROR(__xludf.DUMMYFUNCTION("LEFT(INDEX(SPLIT(L1401, "" ""), 4), 2)"),"13")</f>
        <v>13</v>
      </c>
      <c r="K1401" s="2" t="s">
        <v>18827</v>
      </c>
      <c r="L1401" s="1" t="s">
        <v>19297</v>
      </c>
    </row>
    <row r="1402" spans="1:12">
      <c r="A1402" s="1" t="s">
        <v>18844</v>
      </c>
      <c r="B1402" s="1">
        <v>5</v>
      </c>
      <c r="D1402" s="1" t="s">
        <v>19372</v>
      </c>
      <c r="E1402" s="1" t="s">
        <v>20668</v>
      </c>
      <c r="H1402" s="1" t="s">
        <v>19297</v>
      </c>
      <c r="J1402" s="4" t="str">
        <f ca="1">IFERROR(__xludf.DUMMYFUNCTION("LEFT(INDEX(SPLIT(L1402, "" ""), 4), 2)"),"13")</f>
        <v>13</v>
      </c>
      <c r="K1402" s="2" t="s">
        <v>18827</v>
      </c>
      <c r="L1402" s="1" t="s">
        <v>19297</v>
      </c>
    </row>
    <row r="1403" spans="1:12">
      <c r="A1403" s="1" t="s">
        <v>6949</v>
      </c>
      <c r="B1403" s="1">
        <v>5</v>
      </c>
      <c r="C1403" s="1" t="s">
        <v>19519</v>
      </c>
      <c r="D1403" s="1" t="s">
        <v>19372</v>
      </c>
      <c r="E1403" s="1" t="s">
        <v>20669</v>
      </c>
      <c r="H1403" s="1" t="s">
        <v>19297</v>
      </c>
      <c r="J1403" s="4" t="str">
        <f ca="1">IFERROR(__xludf.DUMMYFUNCTION("LEFT(INDEX(SPLIT(L1403, "" ""), 4), 2)"),"13")</f>
        <v>13</v>
      </c>
      <c r="K1403" s="2" t="s">
        <v>18841</v>
      </c>
      <c r="L1403" s="1" t="s">
        <v>19297</v>
      </c>
    </row>
    <row r="1404" spans="1:12">
      <c r="A1404" s="1" t="s">
        <v>18897</v>
      </c>
      <c r="B1404" s="1">
        <v>5</v>
      </c>
      <c r="D1404" s="1" t="s">
        <v>19372</v>
      </c>
      <c r="E1404" s="1" t="s">
        <v>20670</v>
      </c>
      <c r="H1404" s="1" t="s">
        <v>19297</v>
      </c>
      <c r="J1404" s="4" t="str">
        <f ca="1">IFERROR(__xludf.DUMMYFUNCTION("LEFT(INDEX(SPLIT(L1404, "" ""), 4), 2)"),"13")</f>
        <v>13</v>
      </c>
      <c r="K1404" s="2" t="s">
        <v>18902</v>
      </c>
      <c r="L1404" s="1" t="s">
        <v>19297</v>
      </c>
    </row>
    <row r="1405" spans="1:12">
      <c r="A1405" s="1" t="s">
        <v>20671</v>
      </c>
      <c r="B1405" s="1">
        <v>5</v>
      </c>
      <c r="D1405" s="1" t="s">
        <v>19372</v>
      </c>
      <c r="E1405" s="1" t="s">
        <v>20672</v>
      </c>
      <c r="H1405" s="1" t="s">
        <v>19297</v>
      </c>
      <c r="J1405" s="4" t="str">
        <f ca="1">IFERROR(__xludf.DUMMYFUNCTION("LEFT(INDEX(SPLIT(L1405, "" ""), 4), 2)"),"13")</f>
        <v>13</v>
      </c>
      <c r="K1405" s="2" t="s">
        <v>18968</v>
      </c>
      <c r="L1405" s="1" t="s">
        <v>19297</v>
      </c>
    </row>
    <row r="1406" spans="1:12">
      <c r="A1406" s="1" t="s">
        <v>18878</v>
      </c>
      <c r="B1406" s="1">
        <v>4</v>
      </c>
      <c r="D1406" s="1" t="s">
        <v>19372</v>
      </c>
      <c r="E1406" s="1" t="s">
        <v>20673</v>
      </c>
      <c r="H1406" s="1" t="s">
        <v>19297</v>
      </c>
      <c r="J1406" s="4" t="str">
        <f ca="1">IFERROR(__xludf.DUMMYFUNCTION("LEFT(INDEX(SPLIT(L1406, "" ""), 4), 2)"),"13")</f>
        <v>13</v>
      </c>
      <c r="K1406" s="2" t="s">
        <v>18881</v>
      </c>
      <c r="L1406" s="1" t="s">
        <v>19297</v>
      </c>
    </row>
    <row r="1407" spans="1:12">
      <c r="A1407" s="1" t="s">
        <v>18982</v>
      </c>
      <c r="B1407" s="1">
        <v>5</v>
      </c>
      <c r="D1407" s="1" t="s">
        <v>10293</v>
      </c>
      <c r="E1407" s="1" t="s">
        <v>20674</v>
      </c>
      <c r="H1407" s="1" t="s">
        <v>19297</v>
      </c>
      <c r="J1407" s="4" t="str">
        <f ca="1">IFERROR(__xludf.DUMMYFUNCTION("LEFT(INDEX(SPLIT(L1407, "" ""), 4), 2)"),"13")</f>
        <v>13</v>
      </c>
      <c r="K1407" s="2" t="s">
        <v>18827</v>
      </c>
      <c r="L1407" s="1" t="s">
        <v>19297</v>
      </c>
    </row>
    <row r="1408" spans="1:12">
      <c r="A1408" s="1" t="s">
        <v>18945</v>
      </c>
      <c r="B1408" s="1">
        <v>5</v>
      </c>
      <c r="D1408" s="1" t="s">
        <v>10288</v>
      </c>
      <c r="E1408" s="1" t="s">
        <v>20675</v>
      </c>
      <c r="H1408" s="1" t="s">
        <v>19297</v>
      </c>
      <c r="J1408" s="4" t="str">
        <f ca="1">IFERROR(__xludf.DUMMYFUNCTION("LEFT(INDEX(SPLIT(L1408, "" ""), 4), 2)"),"13")</f>
        <v>13</v>
      </c>
      <c r="K1408" s="2" t="s">
        <v>18827</v>
      </c>
      <c r="L1408" s="1" t="s">
        <v>19297</v>
      </c>
    </row>
    <row r="1409" spans="1:12">
      <c r="A1409" s="1" t="s">
        <v>18830</v>
      </c>
      <c r="B1409" s="1">
        <v>4</v>
      </c>
      <c r="C1409" s="1" t="s">
        <v>20676</v>
      </c>
      <c r="D1409" s="1" t="s">
        <v>10736</v>
      </c>
      <c r="E1409" s="1" t="s">
        <v>20677</v>
      </c>
      <c r="H1409" s="1" t="s">
        <v>19297</v>
      </c>
      <c r="J1409" s="4" t="str">
        <f ca="1">IFERROR(__xludf.DUMMYFUNCTION("LEFT(INDEX(SPLIT(L1409, "" ""), 4), 2)"),"13")</f>
        <v>13</v>
      </c>
      <c r="K1409" s="2" t="s">
        <v>18833</v>
      </c>
      <c r="L1409" s="1" t="s">
        <v>19297</v>
      </c>
    </row>
    <row r="1410" spans="1:12">
      <c r="A1410" s="1" t="s">
        <v>19451</v>
      </c>
      <c r="B1410" s="1">
        <v>5</v>
      </c>
      <c r="C1410" s="1" t="s">
        <v>20678</v>
      </c>
      <c r="D1410" s="1" t="s">
        <v>10778</v>
      </c>
      <c r="E1410" s="1" t="s">
        <v>20679</v>
      </c>
      <c r="H1410" s="1" t="s">
        <v>19297</v>
      </c>
      <c r="J1410" s="4" t="str">
        <f ca="1">IFERROR(__xludf.DUMMYFUNCTION("LEFT(INDEX(SPLIT(L1410, "" ""), 4), 2)"),"13")</f>
        <v>13</v>
      </c>
      <c r="K1410" s="2" t="s">
        <v>19454</v>
      </c>
      <c r="L1410" s="1" t="s">
        <v>19297</v>
      </c>
    </row>
    <row r="1411" spans="1:12">
      <c r="A1411" s="1" t="s">
        <v>20554</v>
      </c>
      <c r="B1411" s="1">
        <v>5</v>
      </c>
      <c r="D1411" s="1" t="s">
        <v>10347</v>
      </c>
      <c r="E1411" s="1" t="s">
        <v>20680</v>
      </c>
      <c r="H1411" s="1" t="s">
        <v>19297</v>
      </c>
      <c r="J1411" s="4" t="str">
        <f ca="1">IFERROR(__xludf.DUMMYFUNCTION("LEFT(INDEX(SPLIT(L1411, "" ""), 4), 2)"),"13")</f>
        <v>13</v>
      </c>
      <c r="K1411" s="2" t="s">
        <v>18827</v>
      </c>
      <c r="L1411" s="1" t="s">
        <v>19297</v>
      </c>
    </row>
    <row r="1412" spans="1:12">
      <c r="A1412" s="1" t="s">
        <v>19004</v>
      </c>
      <c r="B1412" s="1">
        <v>5</v>
      </c>
      <c r="C1412" s="1" t="s">
        <v>20681</v>
      </c>
      <c r="D1412" s="1" t="s">
        <v>19372</v>
      </c>
      <c r="E1412" s="1" t="s">
        <v>20682</v>
      </c>
      <c r="H1412" s="1" t="s">
        <v>19297</v>
      </c>
      <c r="J1412" s="4" t="str">
        <f ca="1">IFERROR(__xludf.DUMMYFUNCTION("LEFT(INDEX(SPLIT(L1412, "" ""), 4), 2)"),"13")</f>
        <v>13</v>
      </c>
      <c r="K1412" s="2" t="s">
        <v>19007</v>
      </c>
      <c r="L1412" s="1" t="s">
        <v>19297</v>
      </c>
    </row>
    <row r="1413" spans="1:12">
      <c r="A1413" s="1" t="s">
        <v>19010</v>
      </c>
      <c r="B1413" s="1">
        <v>4</v>
      </c>
      <c r="D1413" s="1" t="s">
        <v>10288</v>
      </c>
      <c r="E1413" s="1" t="s">
        <v>20683</v>
      </c>
      <c r="H1413" s="1" t="s">
        <v>19297</v>
      </c>
      <c r="J1413" s="4" t="str">
        <f ca="1">IFERROR(__xludf.DUMMYFUNCTION("LEFT(INDEX(SPLIT(L1413, "" ""), 4), 2)"),"13")</f>
        <v>13</v>
      </c>
      <c r="K1413" s="2" t="s">
        <v>19013</v>
      </c>
      <c r="L1413" s="1" t="s">
        <v>19297</v>
      </c>
    </row>
    <row r="1414" spans="1:12">
      <c r="A1414" s="1" t="s">
        <v>19037</v>
      </c>
      <c r="B1414" s="1">
        <v>5</v>
      </c>
      <c r="D1414" s="1" t="s">
        <v>10736</v>
      </c>
      <c r="E1414" s="1" t="s">
        <v>20684</v>
      </c>
      <c r="H1414" s="1" t="s">
        <v>19297</v>
      </c>
      <c r="J1414" s="4" t="str">
        <f ca="1">IFERROR(__xludf.DUMMYFUNCTION("LEFT(INDEX(SPLIT(L1414, "" ""), 4), 2)"),"13")</f>
        <v>13</v>
      </c>
      <c r="K1414" s="2" t="s">
        <v>18827</v>
      </c>
      <c r="L1414" s="1" t="s">
        <v>19297</v>
      </c>
    </row>
    <row r="1415" spans="1:12">
      <c r="A1415" s="1" t="s">
        <v>20685</v>
      </c>
      <c r="B1415" s="1">
        <v>5</v>
      </c>
      <c r="D1415" s="1" t="s">
        <v>10736</v>
      </c>
      <c r="E1415" s="1" t="s">
        <v>20686</v>
      </c>
      <c r="H1415" s="1" t="s">
        <v>19297</v>
      </c>
      <c r="J1415" s="4" t="str">
        <f ca="1">IFERROR(__xludf.DUMMYFUNCTION("LEFT(INDEX(SPLIT(L1415, "" ""), 4), 2)"),"13")</f>
        <v>13</v>
      </c>
      <c r="K1415" s="2" t="s">
        <v>18827</v>
      </c>
      <c r="L1415" s="1" t="s">
        <v>19297</v>
      </c>
    </row>
    <row r="1416" spans="1:12">
      <c r="A1416" s="1" t="s">
        <v>18878</v>
      </c>
      <c r="B1416" s="1">
        <v>5</v>
      </c>
      <c r="D1416" s="1" t="s">
        <v>19372</v>
      </c>
      <c r="E1416" s="1" t="s">
        <v>20687</v>
      </c>
      <c r="H1416" s="1" t="s">
        <v>19297</v>
      </c>
      <c r="J1416" s="4" t="str">
        <f ca="1">IFERROR(__xludf.DUMMYFUNCTION("LEFT(INDEX(SPLIT(L1416, "" ""), 4), 2)"),"13")</f>
        <v>13</v>
      </c>
      <c r="K1416" s="2" t="s">
        <v>18881</v>
      </c>
      <c r="L1416" s="1" t="s">
        <v>19297</v>
      </c>
    </row>
    <row r="1417" spans="1:12">
      <c r="A1417" s="1" t="s">
        <v>589</v>
      </c>
      <c r="B1417" s="1">
        <v>5</v>
      </c>
      <c r="C1417" s="1" t="s">
        <v>20408</v>
      </c>
      <c r="D1417" s="1" t="s">
        <v>19372</v>
      </c>
      <c r="E1417" s="1" t="s">
        <v>20688</v>
      </c>
      <c r="H1417" s="1" t="s">
        <v>19297</v>
      </c>
      <c r="J1417" s="4" t="str">
        <f ca="1">IFERROR(__xludf.DUMMYFUNCTION("LEFT(INDEX(SPLIT(L1417, "" ""), 4), 2)"),"13")</f>
        <v>13</v>
      </c>
      <c r="K1417" s="2" t="s">
        <v>18841</v>
      </c>
      <c r="L1417" s="1" t="s">
        <v>19297</v>
      </c>
    </row>
    <row r="1418" spans="1:12">
      <c r="A1418" s="1" t="s">
        <v>18878</v>
      </c>
      <c r="B1418" s="1">
        <v>5</v>
      </c>
      <c r="D1418" s="1" t="s">
        <v>19372</v>
      </c>
      <c r="E1418" s="1" t="s">
        <v>20689</v>
      </c>
      <c r="H1418" s="1" t="s">
        <v>19297</v>
      </c>
      <c r="J1418" s="4" t="str">
        <f ca="1">IFERROR(__xludf.DUMMYFUNCTION("LEFT(INDEX(SPLIT(L1418, "" ""), 4), 2)"),"13")</f>
        <v>13</v>
      </c>
      <c r="K1418" s="2" t="s">
        <v>18881</v>
      </c>
      <c r="L1418" s="1" t="s">
        <v>19297</v>
      </c>
    </row>
    <row r="1419" spans="1:12">
      <c r="A1419" s="1" t="s">
        <v>20690</v>
      </c>
      <c r="B1419" s="1">
        <v>5</v>
      </c>
      <c r="C1419" s="1" t="s">
        <v>20408</v>
      </c>
      <c r="D1419" s="1" t="s">
        <v>19372</v>
      </c>
      <c r="E1419" s="1" t="s">
        <v>20691</v>
      </c>
      <c r="H1419" s="1" t="s">
        <v>19297</v>
      </c>
      <c r="J1419" s="4" t="str">
        <f ca="1">IFERROR(__xludf.DUMMYFUNCTION("LEFT(INDEX(SPLIT(L1419, "" ""), 4), 2)"),"13")</f>
        <v>13</v>
      </c>
      <c r="K1419" s="2" t="s">
        <v>18841</v>
      </c>
      <c r="L1419" s="1" t="s">
        <v>19297</v>
      </c>
    </row>
    <row r="1420" spans="1:12">
      <c r="A1420" s="1" t="s">
        <v>1548</v>
      </c>
      <c r="B1420" s="1">
        <v>5</v>
      </c>
      <c r="D1420" s="1" t="s">
        <v>19372</v>
      </c>
      <c r="E1420" s="1" t="s">
        <v>20692</v>
      </c>
      <c r="H1420" s="1" t="s">
        <v>19297</v>
      </c>
      <c r="J1420" s="4" t="str">
        <f ca="1">IFERROR(__xludf.DUMMYFUNCTION("LEFT(INDEX(SPLIT(L1420, "" ""), 4), 2)"),"13")</f>
        <v>13</v>
      </c>
      <c r="K1420" s="2" t="s">
        <v>18902</v>
      </c>
      <c r="L1420" s="1" t="s">
        <v>19297</v>
      </c>
    </row>
    <row r="1421" spans="1:12">
      <c r="A1421" s="1" t="s">
        <v>19451</v>
      </c>
      <c r="B1421" s="1">
        <v>5</v>
      </c>
      <c r="C1421" s="1" t="s">
        <v>20693</v>
      </c>
      <c r="D1421" s="1" t="s">
        <v>19372</v>
      </c>
      <c r="E1421" s="1" t="s">
        <v>20694</v>
      </c>
      <c r="H1421" s="1" t="s">
        <v>19297</v>
      </c>
      <c r="J1421" s="4" t="str">
        <f ca="1">IFERROR(__xludf.DUMMYFUNCTION("LEFT(INDEX(SPLIT(L1421, "" ""), 4), 2)"),"13")</f>
        <v>13</v>
      </c>
      <c r="K1421" s="2" t="s">
        <v>19454</v>
      </c>
      <c r="L1421" s="1" t="s">
        <v>19297</v>
      </c>
    </row>
    <row r="1422" spans="1:12">
      <c r="A1422" s="1" t="s">
        <v>20695</v>
      </c>
      <c r="B1422" s="1">
        <v>5</v>
      </c>
      <c r="D1422" s="1" t="s">
        <v>19372</v>
      </c>
      <c r="E1422" s="1" t="s">
        <v>20696</v>
      </c>
      <c r="H1422" s="1" t="s">
        <v>19297</v>
      </c>
      <c r="J1422" s="4" t="str">
        <f ca="1">IFERROR(__xludf.DUMMYFUNCTION("LEFT(INDEX(SPLIT(L1422, "" ""), 4), 2)"),"13")</f>
        <v>13</v>
      </c>
      <c r="K1422" s="2" t="s">
        <v>19294</v>
      </c>
      <c r="L1422" s="1" t="s">
        <v>19297</v>
      </c>
    </row>
    <row r="1423" spans="1:12">
      <c r="A1423" s="1" t="s">
        <v>20697</v>
      </c>
      <c r="B1423" s="1">
        <v>5</v>
      </c>
      <c r="C1423" s="1" t="s">
        <v>2015</v>
      </c>
      <c r="D1423" s="1" t="s">
        <v>10736</v>
      </c>
      <c r="E1423" s="1" t="s">
        <v>20698</v>
      </c>
      <c r="H1423" s="1" t="s">
        <v>19297</v>
      </c>
      <c r="J1423" s="4" t="str">
        <f ca="1">IFERROR(__xludf.DUMMYFUNCTION("LEFT(INDEX(SPLIT(L1423, "" ""), 4), 2)"),"13")</f>
        <v>13</v>
      </c>
      <c r="K1423" s="2" t="s">
        <v>18872</v>
      </c>
      <c r="L1423" s="1" t="s">
        <v>19297</v>
      </c>
    </row>
    <row r="1424" spans="1:12">
      <c r="A1424" s="1" t="s">
        <v>20523</v>
      </c>
      <c r="B1424" s="1">
        <v>5</v>
      </c>
      <c r="D1424" s="1" t="s">
        <v>10736</v>
      </c>
      <c r="E1424" s="1" t="s">
        <v>20699</v>
      </c>
      <c r="H1424" s="1" t="s">
        <v>19297</v>
      </c>
      <c r="J1424" s="4" t="str">
        <f ca="1">IFERROR(__xludf.DUMMYFUNCTION("LEFT(INDEX(SPLIT(L1424, "" ""), 4), 2)"),"13")</f>
        <v>13</v>
      </c>
      <c r="K1424" s="2" t="s">
        <v>20423</v>
      </c>
      <c r="L1424" s="1" t="s">
        <v>19297</v>
      </c>
    </row>
    <row r="1425" spans="1:12">
      <c r="A1425" s="1" t="s">
        <v>20700</v>
      </c>
      <c r="B1425" s="1">
        <v>4</v>
      </c>
      <c r="C1425" s="1" t="s">
        <v>19519</v>
      </c>
      <c r="D1425" s="1" t="s">
        <v>19372</v>
      </c>
      <c r="E1425" s="1" t="s">
        <v>20701</v>
      </c>
      <c r="H1425" s="1" t="s">
        <v>19297</v>
      </c>
      <c r="J1425" s="4" t="str">
        <f ca="1">IFERROR(__xludf.DUMMYFUNCTION("LEFT(INDEX(SPLIT(L1425, "" ""), 4), 2)"),"13")</f>
        <v>13</v>
      </c>
      <c r="K1425" s="2" t="s">
        <v>18841</v>
      </c>
      <c r="L1425" s="1" t="s">
        <v>19297</v>
      </c>
    </row>
    <row r="1426" spans="1:12">
      <c r="A1426" s="1" t="s">
        <v>19451</v>
      </c>
      <c r="B1426" s="1">
        <v>5</v>
      </c>
      <c r="C1426" s="1" t="s">
        <v>20702</v>
      </c>
      <c r="D1426" s="1" t="s">
        <v>19372</v>
      </c>
      <c r="E1426" s="1" t="s">
        <v>20703</v>
      </c>
      <c r="H1426" s="1" t="s">
        <v>19297</v>
      </c>
      <c r="J1426" s="4" t="str">
        <f ca="1">IFERROR(__xludf.DUMMYFUNCTION("LEFT(INDEX(SPLIT(L1426, "" ""), 4), 2)"),"13")</f>
        <v>13</v>
      </c>
      <c r="K1426" s="2" t="s">
        <v>19454</v>
      </c>
      <c r="L1426" s="1" t="s">
        <v>19297</v>
      </c>
    </row>
    <row r="1427" spans="1:12">
      <c r="A1427" s="1" t="s">
        <v>20704</v>
      </c>
      <c r="B1427" s="1">
        <v>5</v>
      </c>
      <c r="C1427" s="1" t="s">
        <v>19519</v>
      </c>
      <c r="D1427" s="1" t="s">
        <v>19372</v>
      </c>
      <c r="E1427" s="1" t="s">
        <v>20705</v>
      </c>
      <c r="H1427" s="1" t="s">
        <v>19297</v>
      </c>
      <c r="J1427" s="4" t="str">
        <f ca="1">IFERROR(__xludf.DUMMYFUNCTION("LEFT(INDEX(SPLIT(L1427, "" ""), 4), 2)"),"13")</f>
        <v>13</v>
      </c>
      <c r="K1427" s="2" t="s">
        <v>18841</v>
      </c>
      <c r="L1427" s="1" t="s">
        <v>19297</v>
      </c>
    </row>
    <row r="1428" spans="1:12">
      <c r="A1428" s="1" t="s">
        <v>6429</v>
      </c>
      <c r="B1428" s="1">
        <v>5</v>
      </c>
      <c r="D1428" s="1" t="s">
        <v>10288</v>
      </c>
      <c r="E1428" s="1" t="s">
        <v>20706</v>
      </c>
      <c r="H1428" s="1" t="s">
        <v>19297</v>
      </c>
      <c r="J1428" s="4" t="str">
        <f ca="1">IFERROR(__xludf.DUMMYFUNCTION("LEFT(INDEX(SPLIT(L1428, "" ""), 4), 2)"),"13")</f>
        <v>13</v>
      </c>
      <c r="K1428" s="2" t="s">
        <v>18827</v>
      </c>
      <c r="L1428" s="1" t="s">
        <v>19297</v>
      </c>
    </row>
    <row r="1429" spans="1:12">
      <c r="A1429" s="1" t="s">
        <v>20467</v>
      </c>
      <c r="B1429" s="1">
        <v>5</v>
      </c>
      <c r="C1429" s="1" t="s">
        <v>19519</v>
      </c>
      <c r="D1429" s="1" t="s">
        <v>19372</v>
      </c>
      <c r="E1429" s="1" t="s">
        <v>20707</v>
      </c>
      <c r="H1429" s="1" t="s">
        <v>19297</v>
      </c>
      <c r="J1429" s="4" t="str">
        <f ca="1">IFERROR(__xludf.DUMMYFUNCTION("LEFT(INDEX(SPLIT(L1429, "" ""), 4), 2)"),"13")</f>
        <v>13</v>
      </c>
      <c r="K1429" s="2" t="s">
        <v>18841</v>
      </c>
      <c r="L1429" s="1" t="s">
        <v>19297</v>
      </c>
    </row>
    <row r="1430" spans="1:12">
      <c r="A1430" s="1" t="s">
        <v>19451</v>
      </c>
      <c r="B1430" s="1">
        <v>5</v>
      </c>
      <c r="C1430" s="1" t="s">
        <v>20708</v>
      </c>
      <c r="D1430" s="1" t="s">
        <v>19372</v>
      </c>
      <c r="E1430" s="1" t="s">
        <v>20709</v>
      </c>
      <c r="H1430" s="1" t="s">
        <v>19297</v>
      </c>
      <c r="J1430" s="4" t="str">
        <f ca="1">IFERROR(__xludf.DUMMYFUNCTION("LEFT(INDEX(SPLIT(L1430, "" ""), 4), 2)"),"13")</f>
        <v>13</v>
      </c>
      <c r="K1430" s="2" t="s">
        <v>19454</v>
      </c>
      <c r="L1430" s="1" t="s">
        <v>19297</v>
      </c>
    </row>
    <row r="1431" spans="1:12">
      <c r="A1431" s="1" t="s">
        <v>20710</v>
      </c>
      <c r="B1431" s="1">
        <v>5</v>
      </c>
      <c r="C1431" s="1" t="s">
        <v>20408</v>
      </c>
      <c r="D1431" s="1" t="s">
        <v>19372</v>
      </c>
      <c r="E1431" s="1" t="s">
        <v>20711</v>
      </c>
      <c r="H1431" s="1" t="s">
        <v>19297</v>
      </c>
      <c r="J1431" s="4" t="str">
        <f ca="1">IFERROR(__xludf.DUMMYFUNCTION("LEFT(INDEX(SPLIT(L1431, "" ""), 4), 2)"),"13")</f>
        <v>13</v>
      </c>
      <c r="K1431" s="2" t="s">
        <v>18841</v>
      </c>
      <c r="L1431" s="1" t="s">
        <v>19297</v>
      </c>
    </row>
    <row r="1432" spans="1:12">
      <c r="A1432" s="1" t="s">
        <v>20712</v>
      </c>
      <c r="B1432" s="1">
        <v>5</v>
      </c>
      <c r="D1432" s="1" t="s">
        <v>19372</v>
      </c>
      <c r="E1432" s="1" t="s">
        <v>20713</v>
      </c>
      <c r="H1432" s="1" t="s">
        <v>19297</v>
      </c>
      <c r="J1432" s="4" t="str">
        <f ca="1">IFERROR(__xludf.DUMMYFUNCTION("LEFT(INDEX(SPLIT(L1432, "" ""), 4), 2)"),"13")</f>
        <v>13</v>
      </c>
      <c r="K1432" s="2" t="s">
        <v>18688</v>
      </c>
      <c r="L1432" s="1" t="s">
        <v>19297</v>
      </c>
    </row>
    <row r="1433" spans="1:12">
      <c r="A1433" s="1" t="s">
        <v>20714</v>
      </c>
      <c r="B1433" s="1">
        <v>5</v>
      </c>
      <c r="C1433" s="1" t="s">
        <v>19519</v>
      </c>
      <c r="D1433" s="1" t="s">
        <v>19372</v>
      </c>
      <c r="E1433" s="1" t="s">
        <v>20715</v>
      </c>
      <c r="H1433" s="1" t="s">
        <v>19297</v>
      </c>
      <c r="J1433" s="4" t="str">
        <f ca="1">IFERROR(__xludf.DUMMYFUNCTION("LEFT(INDEX(SPLIT(L1433, "" ""), 4), 2)"),"13")</f>
        <v>13</v>
      </c>
      <c r="K1433" s="2" t="s">
        <v>18841</v>
      </c>
      <c r="L1433" s="1" t="s">
        <v>19297</v>
      </c>
    </row>
    <row r="1434" spans="1:12">
      <c r="A1434" s="1" t="s">
        <v>6949</v>
      </c>
      <c r="B1434" s="1">
        <v>5</v>
      </c>
      <c r="C1434" s="1" t="s">
        <v>19519</v>
      </c>
      <c r="D1434" s="1" t="s">
        <v>10778</v>
      </c>
      <c r="E1434" s="1" t="s">
        <v>20716</v>
      </c>
      <c r="H1434" s="1" t="s">
        <v>19297</v>
      </c>
      <c r="J1434" s="4" t="str">
        <f ca="1">IFERROR(__xludf.DUMMYFUNCTION("LEFT(INDEX(SPLIT(L1434, "" ""), 4), 2)"),"13")</f>
        <v>13</v>
      </c>
      <c r="K1434" s="2" t="s">
        <v>18841</v>
      </c>
      <c r="L1434" s="1" t="s">
        <v>19297</v>
      </c>
    </row>
    <row r="1435" spans="1:12">
      <c r="A1435" s="1" t="s">
        <v>1950</v>
      </c>
      <c r="B1435" s="1">
        <v>5</v>
      </c>
      <c r="C1435" s="1" t="s">
        <v>20717</v>
      </c>
      <c r="D1435" s="1" t="s">
        <v>10743</v>
      </c>
      <c r="E1435" s="1" t="s">
        <v>20718</v>
      </c>
      <c r="H1435" s="1" t="s">
        <v>19297</v>
      </c>
      <c r="J1435" s="4" t="str">
        <f ca="1">IFERROR(__xludf.DUMMYFUNCTION("LEFT(INDEX(SPLIT(L1435, "" ""), 4), 2)"),"13")</f>
        <v>13</v>
      </c>
      <c r="K1435" s="2" t="s">
        <v>18278</v>
      </c>
      <c r="L1435" s="1" t="s">
        <v>19297</v>
      </c>
    </row>
    <row r="1436" spans="1:12">
      <c r="A1436" s="1" t="s">
        <v>20719</v>
      </c>
      <c r="B1436" s="1">
        <v>5</v>
      </c>
      <c r="C1436" s="1" t="s">
        <v>411</v>
      </c>
      <c r="D1436" s="1" t="s">
        <v>10305</v>
      </c>
      <c r="E1436" s="1" t="s">
        <v>20720</v>
      </c>
      <c r="H1436" s="1" t="s">
        <v>19297</v>
      </c>
      <c r="J1436" s="4" t="str">
        <f ca="1">IFERROR(__xludf.DUMMYFUNCTION("LEFT(INDEX(SPLIT(L1436, "" ""), 4), 2)"),"13")</f>
        <v>13</v>
      </c>
      <c r="K1436" s="2" t="s">
        <v>18278</v>
      </c>
      <c r="L1436" s="1" t="s">
        <v>19297</v>
      </c>
    </row>
    <row r="1437" spans="1:12">
      <c r="A1437" s="1" t="s">
        <v>20460</v>
      </c>
      <c r="B1437" s="1">
        <v>5</v>
      </c>
      <c r="D1437" s="1" t="s">
        <v>10305</v>
      </c>
      <c r="E1437" s="1" t="s">
        <v>20721</v>
      </c>
      <c r="H1437" s="1" t="s">
        <v>19297</v>
      </c>
      <c r="J1437" s="4" t="str">
        <f ca="1">IFERROR(__xludf.DUMMYFUNCTION("LEFT(INDEX(SPLIT(L1437, "" ""), 4), 2)"),"13")</f>
        <v>13</v>
      </c>
      <c r="K1437" s="2" t="s">
        <v>18827</v>
      </c>
      <c r="L1437" s="1" t="s">
        <v>19297</v>
      </c>
    </row>
    <row r="1438" spans="1:12">
      <c r="A1438" s="1" t="s">
        <v>18844</v>
      </c>
      <c r="B1438" s="1">
        <v>5</v>
      </c>
      <c r="D1438" s="1" t="s">
        <v>19372</v>
      </c>
      <c r="E1438" s="1" t="s">
        <v>20722</v>
      </c>
      <c r="H1438" s="1" t="s">
        <v>19297</v>
      </c>
      <c r="J1438" s="4" t="str">
        <f ca="1">IFERROR(__xludf.DUMMYFUNCTION("LEFT(INDEX(SPLIT(L1438, "" ""), 4), 2)"),"13")</f>
        <v>13</v>
      </c>
      <c r="K1438" s="2" t="s">
        <v>18827</v>
      </c>
      <c r="L1438" s="1" t="s">
        <v>19297</v>
      </c>
    </row>
    <row r="1439" spans="1:12">
      <c r="A1439" s="1" t="s">
        <v>20460</v>
      </c>
      <c r="B1439" s="1">
        <v>5</v>
      </c>
      <c r="D1439" s="1" t="s">
        <v>19372</v>
      </c>
      <c r="E1439" s="1" t="s">
        <v>20723</v>
      </c>
      <c r="H1439" s="1" t="s">
        <v>19297</v>
      </c>
      <c r="J1439" s="4" t="str">
        <f ca="1">IFERROR(__xludf.DUMMYFUNCTION("LEFT(INDEX(SPLIT(L1439, "" ""), 4), 2)"),"13")</f>
        <v>13</v>
      </c>
      <c r="K1439" s="2" t="s">
        <v>18827</v>
      </c>
      <c r="L1439" s="1" t="s">
        <v>19297</v>
      </c>
    </row>
    <row r="1440" spans="1:12">
      <c r="A1440" s="1" t="s">
        <v>18847</v>
      </c>
      <c r="B1440" s="1">
        <v>5</v>
      </c>
      <c r="D1440" s="1" t="s">
        <v>10743</v>
      </c>
      <c r="E1440" s="1" t="s">
        <v>20724</v>
      </c>
      <c r="H1440" s="1" t="s">
        <v>19297</v>
      </c>
      <c r="J1440" s="4" t="str">
        <f ca="1">IFERROR(__xludf.DUMMYFUNCTION("LEFT(INDEX(SPLIT(L1440, "" ""), 4), 2)"),"13")</f>
        <v>13</v>
      </c>
      <c r="K1440" s="2" t="s">
        <v>18827</v>
      </c>
      <c r="L1440" s="1" t="s">
        <v>19297</v>
      </c>
    </row>
    <row r="1441" spans="1:12">
      <c r="A1441" s="1" t="s">
        <v>20725</v>
      </c>
      <c r="B1441" s="1">
        <v>5</v>
      </c>
      <c r="D1441" s="1" t="s">
        <v>19372</v>
      </c>
      <c r="E1441" s="1" t="s">
        <v>20726</v>
      </c>
      <c r="H1441" s="1" t="s">
        <v>19297</v>
      </c>
      <c r="J1441" s="4" t="str">
        <f ca="1">IFERROR(__xludf.DUMMYFUNCTION("LEFT(INDEX(SPLIT(L1441, "" ""), 4), 2)"),"13")</f>
        <v>13</v>
      </c>
      <c r="K1441" s="2" t="s">
        <v>20727</v>
      </c>
      <c r="L1441" s="1" t="s">
        <v>19297</v>
      </c>
    </row>
    <row r="1442" spans="1:12">
      <c r="A1442" s="1" t="s">
        <v>6806</v>
      </c>
      <c r="B1442" s="1">
        <v>5</v>
      </c>
      <c r="C1442" s="1" t="s">
        <v>20408</v>
      </c>
      <c r="D1442" s="1" t="s">
        <v>19372</v>
      </c>
      <c r="E1442" s="1" t="s">
        <v>20728</v>
      </c>
      <c r="H1442" s="1" t="s">
        <v>19297</v>
      </c>
      <c r="J1442" s="4" t="str">
        <f ca="1">IFERROR(__xludf.DUMMYFUNCTION("LEFT(INDEX(SPLIT(L1442, "" ""), 4), 2)"),"13")</f>
        <v>13</v>
      </c>
      <c r="K1442" s="2" t="s">
        <v>18841</v>
      </c>
      <c r="L1442" s="1" t="s">
        <v>19297</v>
      </c>
    </row>
    <row r="1443" spans="1:12">
      <c r="A1443" s="1" t="s">
        <v>19451</v>
      </c>
      <c r="B1443" s="1">
        <v>5</v>
      </c>
      <c r="C1443" s="1" t="s">
        <v>19452</v>
      </c>
      <c r="D1443" s="1" t="s">
        <v>10743</v>
      </c>
      <c r="E1443" s="1" t="s">
        <v>20729</v>
      </c>
      <c r="H1443" s="1" t="s">
        <v>19297</v>
      </c>
      <c r="J1443" s="4" t="str">
        <f ca="1">IFERROR(__xludf.DUMMYFUNCTION("LEFT(INDEX(SPLIT(L1443, "" ""), 4), 2)"),"13")</f>
        <v>13</v>
      </c>
      <c r="K1443" s="2" t="s">
        <v>19454</v>
      </c>
      <c r="L1443" s="1" t="s">
        <v>19297</v>
      </c>
    </row>
    <row r="1444" spans="1:12">
      <c r="A1444" s="1" t="s">
        <v>18940</v>
      </c>
      <c r="B1444" s="1">
        <v>5</v>
      </c>
      <c r="D1444" s="1" t="s">
        <v>19372</v>
      </c>
      <c r="E1444" s="1" t="s">
        <v>20730</v>
      </c>
      <c r="H1444" s="1" t="s">
        <v>19297</v>
      </c>
      <c r="J1444" s="4" t="str">
        <f ca="1">IFERROR(__xludf.DUMMYFUNCTION("LEFT(INDEX(SPLIT(L1444, "" ""), 4), 2)"),"13")</f>
        <v>13</v>
      </c>
      <c r="K1444" s="2" t="s">
        <v>18827</v>
      </c>
      <c r="L1444" s="1" t="s">
        <v>19297</v>
      </c>
    </row>
    <row r="1445" spans="1:12">
      <c r="A1445" s="1" t="s">
        <v>18933</v>
      </c>
      <c r="B1445" s="1">
        <v>5</v>
      </c>
      <c r="D1445" s="1" t="s">
        <v>19372</v>
      </c>
      <c r="E1445" s="1" t="s">
        <v>20731</v>
      </c>
      <c r="H1445" s="1" t="s">
        <v>19297</v>
      </c>
      <c r="J1445" s="4" t="str">
        <f ca="1">IFERROR(__xludf.DUMMYFUNCTION("LEFT(INDEX(SPLIT(L1445, "" ""), 4), 2)"),"13")</f>
        <v>13</v>
      </c>
      <c r="K1445" s="2" t="s">
        <v>18902</v>
      </c>
      <c r="L1445" s="1" t="s">
        <v>19297</v>
      </c>
    </row>
    <row r="1446" spans="1:12">
      <c r="A1446" s="1" t="s">
        <v>19004</v>
      </c>
      <c r="B1446" s="1">
        <v>4</v>
      </c>
      <c r="C1446" s="1" t="s">
        <v>20732</v>
      </c>
      <c r="D1446" s="1" t="s">
        <v>10743</v>
      </c>
      <c r="E1446" s="1" t="s">
        <v>20733</v>
      </c>
      <c r="H1446" s="1" t="s">
        <v>19297</v>
      </c>
      <c r="J1446" s="4" t="str">
        <f ca="1">IFERROR(__xludf.DUMMYFUNCTION("LEFT(INDEX(SPLIT(L1446, "" ""), 4), 2)"),"13")</f>
        <v>13</v>
      </c>
      <c r="K1446" s="2" t="s">
        <v>19007</v>
      </c>
      <c r="L1446" s="1" t="s">
        <v>19297</v>
      </c>
    </row>
    <row r="1447" spans="1:12">
      <c r="A1447" s="1" t="s">
        <v>18940</v>
      </c>
      <c r="B1447" s="1">
        <v>5</v>
      </c>
      <c r="D1447" s="1" t="s">
        <v>19372</v>
      </c>
      <c r="E1447" s="1" t="s">
        <v>20734</v>
      </c>
      <c r="H1447" s="1" t="s">
        <v>19297</v>
      </c>
      <c r="J1447" s="4" t="str">
        <f ca="1">IFERROR(__xludf.DUMMYFUNCTION("LEFT(INDEX(SPLIT(L1447, "" ""), 4), 2)"),"13")</f>
        <v>13</v>
      </c>
      <c r="K1447" s="2" t="s">
        <v>18827</v>
      </c>
      <c r="L1447" s="1" t="s">
        <v>19297</v>
      </c>
    </row>
    <row r="1448" spans="1:12">
      <c r="A1448" s="1" t="s">
        <v>20735</v>
      </c>
      <c r="B1448" s="1">
        <v>5</v>
      </c>
      <c r="C1448" s="1" t="s">
        <v>20408</v>
      </c>
      <c r="D1448" s="1" t="s">
        <v>19372</v>
      </c>
      <c r="E1448" s="1" t="s">
        <v>20736</v>
      </c>
      <c r="H1448" s="1" t="s">
        <v>19297</v>
      </c>
      <c r="J1448" s="4" t="str">
        <f ca="1">IFERROR(__xludf.DUMMYFUNCTION("LEFT(INDEX(SPLIT(L1448, "" ""), 4), 2)"),"13")</f>
        <v>13</v>
      </c>
      <c r="K1448" s="2" t="s">
        <v>18841</v>
      </c>
      <c r="L1448" s="1" t="s">
        <v>19297</v>
      </c>
    </row>
    <row r="1449" spans="1:12">
      <c r="A1449" s="1" t="s">
        <v>589</v>
      </c>
      <c r="B1449" s="1">
        <v>5</v>
      </c>
      <c r="C1449" s="1" t="s">
        <v>19519</v>
      </c>
      <c r="D1449" s="1" t="s">
        <v>19372</v>
      </c>
      <c r="E1449" s="1" t="s">
        <v>20737</v>
      </c>
      <c r="H1449" s="1" t="s">
        <v>19297</v>
      </c>
      <c r="J1449" s="4" t="str">
        <f ca="1">IFERROR(__xludf.DUMMYFUNCTION("LEFT(INDEX(SPLIT(L1449, "" ""), 4), 2)"),"13")</f>
        <v>13</v>
      </c>
      <c r="K1449" s="2" t="s">
        <v>18841</v>
      </c>
      <c r="L1449" s="1" t="s">
        <v>19297</v>
      </c>
    </row>
    <row r="1450" spans="1:12">
      <c r="A1450" s="1" t="s">
        <v>20738</v>
      </c>
      <c r="B1450" s="1">
        <v>5</v>
      </c>
      <c r="D1450" s="1" t="s">
        <v>19372</v>
      </c>
      <c r="E1450" s="1" t="s">
        <v>20739</v>
      </c>
      <c r="H1450" s="1" t="s">
        <v>19297</v>
      </c>
      <c r="J1450" s="4" t="str">
        <f ca="1">IFERROR(__xludf.DUMMYFUNCTION("LEFT(INDEX(SPLIT(L1450, "" ""), 4), 2)"),"13")</f>
        <v>13</v>
      </c>
      <c r="K1450" s="2" t="s">
        <v>20740</v>
      </c>
      <c r="L1450" s="1" t="s">
        <v>19297</v>
      </c>
    </row>
    <row r="1451" spans="1:12">
      <c r="A1451" s="1" t="s">
        <v>18861</v>
      </c>
      <c r="B1451" s="1">
        <v>5</v>
      </c>
      <c r="C1451" s="1" t="s">
        <v>20741</v>
      </c>
      <c r="D1451" s="1" t="s">
        <v>10300</v>
      </c>
      <c r="E1451" s="1" t="s">
        <v>20742</v>
      </c>
      <c r="H1451" s="1" t="s">
        <v>19297</v>
      </c>
      <c r="J1451" s="4" t="str">
        <f ca="1">IFERROR(__xludf.DUMMYFUNCTION("LEFT(INDEX(SPLIT(L1451, "" ""), 4), 2)"),"13")</f>
        <v>13</v>
      </c>
      <c r="K1451" s="2" t="s">
        <v>18864</v>
      </c>
      <c r="L1451" s="1" t="s">
        <v>19297</v>
      </c>
    </row>
    <row r="1452" spans="1:12">
      <c r="A1452" s="1" t="s">
        <v>20743</v>
      </c>
      <c r="B1452" s="1">
        <v>5</v>
      </c>
      <c r="D1452" s="1" t="s">
        <v>10736</v>
      </c>
      <c r="E1452" s="1" t="s">
        <v>20744</v>
      </c>
      <c r="H1452" s="1" t="s">
        <v>19297</v>
      </c>
      <c r="J1452" s="4" t="str">
        <f ca="1">IFERROR(__xludf.DUMMYFUNCTION("LEFT(INDEX(SPLIT(L1452, "" ""), 4), 2)"),"13")</f>
        <v>13</v>
      </c>
      <c r="K1452" s="2" t="s">
        <v>18902</v>
      </c>
      <c r="L1452" s="1" t="s">
        <v>19297</v>
      </c>
    </row>
    <row r="1453" spans="1:12">
      <c r="A1453" s="1" t="s">
        <v>18861</v>
      </c>
      <c r="B1453" s="1">
        <v>5</v>
      </c>
      <c r="C1453" s="1" t="s">
        <v>20745</v>
      </c>
      <c r="D1453" s="1" t="s">
        <v>10347</v>
      </c>
      <c r="E1453" s="1" t="s">
        <v>20746</v>
      </c>
      <c r="H1453" s="1" t="s">
        <v>19297</v>
      </c>
      <c r="J1453" s="4" t="str">
        <f ca="1">IFERROR(__xludf.DUMMYFUNCTION("LEFT(INDEX(SPLIT(L1453, "" ""), 4), 2)"),"13")</f>
        <v>13</v>
      </c>
      <c r="K1453" s="2" t="s">
        <v>18864</v>
      </c>
      <c r="L1453" s="1" t="s">
        <v>19297</v>
      </c>
    </row>
    <row r="1454" spans="1:12">
      <c r="A1454" s="1" t="s">
        <v>19451</v>
      </c>
      <c r="B1454" s="1">
        <v>5</v>
      </c>
      <c r="C1454" s="1" t="s">
        <v>19452</v>
      </c>
      <c r="D1454" s="1" t="s">
        <v>10743</v>
      </c>
      <c r="E1454" s="1" t="s">
        <v>20747</v>
      </c>
      <c r="H1454" s="1" t="s">
        <v>19297</v>
      </c>
      <c r="J1454" s="4" t="str">
        <f ca="1">IFERROR(__xludf.DUMMYFUNCTION("LEFT(INDEX(SPLIT(L1454, "" ""), 4), 2)"),"13")</f>
        <v>13</v>
      </c>
      <c r="K1454" s="2" t="s">
        <v>19454</v>
      </c>
      <c r="L1454" s="1" t="s">
        <v>19297</v>
      </c>
    </row>
    <row r="1455" spans="1:12">
      <c r="A1455" s="1" t="s">
        <v>18936</v>
      </c>
      <c r="B1455" s="1">
        <v>5</v>
      </c>
      <c r="C1455" s="1" t="s">
        <v>20748</v>
      </c>
      <c r="D1455" s="1" t="s">
        <v>10293</v>
      </c>
      <c r="E1455" s="1" t="s">
        <v>20749</v>
      </c>
      <c r="H1455" s="1" t="s">
        <v>19297</v>
      </c>
      <c r="J1455" s="4" t="str">
        <f ca="1">IFERROR(__xludf.DUMMYFUNCTION("LEFT(INDEX(SPLIT(L1455, "" ""), 4), 2)"),"13")</f>
        <v>13</v>
      </c>
      <c r="K1455" s="2" t="s">
        <v>18939</v>
      </c>
      <c r="L1455" s="1" t="s">
        <v>19297</v>
      </c>
    </row>
    <row r="1456" spans="1:12">
      <c r="A1456" s="1" t="s">
        <v>20750</v>
      </c>
      <c r="B1456" s="1">
        <v>5</v>
      </c>
      <c r="D1456" s="1" t="s">
        <v>10743</v>
      </c>
      <c r="E1456" s="1" t="s">
        <v>20751</v>
      </c>
      <c r="H1456" s="1" t="s">
        <v>19297</v>
      </c>
      <c r="J1456" s="4" t="str">
        <f ca="1">IFERROR(__xludf.DUMMYFUNCTION("LEFT(INDEX(SPLIT(L1456, "" ""), 4), 2)"),"13")</f>
        <v>13</v>
      </c>
      <c r="K1456" s="2" t="s">
        <v>18827</v>
      </c>
      <c r="L1456" s="1" t="s">
        <v>19297</v>
      </c>
    </row>
    <row r="1457" spans="1:12">
      <c r="A1457" s="1" t="s">
        <v>494</v>
      </c>
      <c r="B1457" s="1">
        <v>4</v>
      </c>
      <c r="C1457" s="1" t="s">
        <v>19519</v>
      </c>
      <c r="D1457" s="1" t="s">
        <v>19372</v>
      </c>
      <c r="E1457" s="1" t="s">
        <v>20752</v>
      </c>
      <c r="H1457" s="1" t="s">
        <v>19297</v>
      </c>
      <c r="J1457" s="4" t="str">
        <f ca="1">IFERROR(__xludf.DUMMYFUNCTION("LEFT(INDEX(SPLIT(L1457, "" ""), 4), 2)"),"13")</f>
        <v>13</v>
      </c>
      <c r="K1457" s="2" t="s">
        <v>18841</v>
      </c>
      <c r="L1457" s="1" t="s">
        <v>19297</v>
      </c>
    </row>
    <row r="1458" spans="1:12">
      <c r="A1458" s="1" t="s">
        <v>20753</v>
      </c>
      <c r="B1458" s="1">
        <v>5</v>
      </c>
      <c r="D1458" s="1" t="s">
        <v>19372</v>
      </c>
      <c r="E1458" s="1" t="s">
        <v>20754</v>
      </c>
      <c r="H1458" s="1" t="s">
        <v>19297</v>
      </c>
      <c r="J1458" s="4" t="str">
        <f ca="1">IFERROR(__xludf.DUMMYFUNCTION("LEFT(INDEX(SPLIT(L1458, "" ""), 4), 2)"),"13")</f>
        <v>13</v>
      </c>
      <c r="K1458" s="2" t="s">
        <v>20727</v>
      </c>
      <c r="L1458" s="1" t="s">
        <v>19297</v>
      </c>
    </row>
    <row r="1459" spans="1:12">
      <c r="A1459" s="1" t="s">
        <v>6438</v>
      </c>
      <c r="B1459" s="1">
        <v>5</v>
      </c>
      <c r="C1459" s="1" t="s">
        <v>20408</v>
      </c>
      <c r="D1459" s="1" t="s">
        <v>19372</v>
      </c>
      <c r="E1459" s="1" t="s">
        <v>20755</v>
      </c>
      <c r="H1459" s="1" t="s">
        <v>19297</v>
      </c>
      <c r="J1459" s="4" t="str">
        <f ca="1">IFERROR(__xludf.DUMMYFUNCTION("LEFT(INDEX(SPLIT(L1459, "" ""), 4), 2)"),"13")</f>
        <v>13</v>
      </c>
      <c r="K1459" s="2" t="s">
        <v>18841</v>
      </c>
      <c r="L1459" s="1" t="s">
        <v>19297</v>
      </c>
    </row>
    <row r="1460" spans="1:12">
      <c r="A1460" s="1" t="s">
        <v>8655</v>
      </c>
      <c r="B1460" s="1">
        <v>5</v>
      </c>
      <c r="D1460" s="1" t="s">
        <v>10736</v>
      </c>
      <c r="E1460" s="1" t="s">
        <v>20756</v>
      </c>
      <c r="H1460" s="1" t="s">
        <v>19297</v>
      </c>
      <c r="J1460" s="4" t="str">
        <f ca="1">IFERROR(__xludf.DUMMYFUNCTION("LEFT(INDEX(SPLIT(L1460, "" ""), 4), 2)"),"13")</f>
        <v>13</v>
      </c>
      <c r="K1460" s="2" t="s">
        <v>18827</v>
      </c>
      <c r="L1460" s="1" t="s">
        <v>19297</v>
      </c>
    </row>
    <row r="1461" spans="1:12">
      <c r="A1461" s="1" t="s">
        <v>19451</v>
      </c>
      <c r="B1461" s="1">
        <v>5</v>
      </c>
      <c r="C1461" s="1" t="s">
        <v>19452</v>
      </c>
      <c r="D1461" s="1" t="s">
        <v>10778</v>
      </c>
      <c r="E1461" s="1" t="s">
        <v>20757</v>
      </c>
      <c r="H1461" s="1" t="s">
        <v>19297</v>
      </c>
      <c r="J1461" s="4" t="str">
        <f ca="1">IFERROR(__xludf.DUMMYFUNCTION("LEFT(INDEX(SPLIT(L1461, "" ""), 4), 2)"),"13")</f>
        <v>13</v>
      </c>
      <c r="K1461" s="2" t="s">
        <v>19454</v>
      </c>
      <c r="L1461" s="1" t="s">
        <v>19297</v>
      </c>
    </row>
    <row r="1462" spans="1:12">
      <c r="A1462" s="1" t="s">
        <v>18847</v>
      </c>
      <c r="B1462" s="1">
        <v>4</v>
      </c>
      <c r="D1462" s="1" t="s">
        <v>10305</v>
      </c>
      <c r="E1462" s="1" t="s">
        <v>20758</v>
      </c>
      <c r="H1462" s="1" t="s">
        <v>19297</v>
      </c>
      <c r="J1462" s="4" t="str">
        <f ca="1">IFERROR(__xludf.DUMMYFUNCTION("LEFT(INDEX(SPLIT(L1462, "" ""), 4), 2)"),"13")</f>
        <v>13</v>
      </c>
      <c r="K1462" s="2" t="s">
        <v>18827</v>
      </c>
      <c r="L1462" s="1" t="s">
        <v>19297</v>
      </c>
    </row>
    <row r="1463" spans="1:12">
      <c r="A1463" s="1" t="s">
        <v>20759</v>
      </c>
      <c r="B1463" s="1">
        <v>5</v>
      </c>
      <c r="D1463" s="1" t="s">
        <v>10778</v>
      </c>
      <c r="E1463" s="1" t="s">
        <v>20760</v>
      </c>
      <c r="H1463" s="1" t="s">
        <v>19297</v>
      </c>
      <c r="J1463" s="4" t="str">
        <f ca="1">IFERROR(__xludf.DUMMYFUNCTION("LEFT(INDEX(SPLIT(L1463, "" ""), 4), 2)"),"13")</f>
        <v>13</v>
      </c>
      <c r="K1463" s="2" t="s">
        <v>18997</v>
      </c>
      <c r="L1463" s="1" t="s">
        <v>19297</v>
      </c>
    </row>
    <row r="1464" spans="1:12">
      <c r="A1464" s="1" t="s">
        <v>6429</v>
      </c>
      <c r="B1464" s="1">
        <v>4</v>
      </c>
      <c r="C1464" s="1" t="s">
        <v>20408</v>
      </c>
      <c r="D1464" s="1" t="s">
        <v>19372</v>
      </c>
      <c r="E1464" s="1" t="s">
        <v>20761</v>
      </c>
      <c r="H1464" s="1" t="s">
        <v>19297</v>
      </c>
      <c r="J1464" s="4" t="str">
        <f ca="1">IFERROR(__xludf.DUMMYFUNCTION("LEFT(INDEX(SPLIT(L1464, "" ""), 4), 2)"),"13")</f>
        <v>13</v>
      </c>
      <c r="K1464" s="2" t="s">
        <v>18841</v>
      </c>
      <c r="L1464" s="1" t="s">
        <v>19297</v>
      </c>
    </row>
    <row r="1465" spans="1:12">
      <c r="A1465" s="1" t="s">
        <v>19530</v>
      </c>
      <c r="B1465" s="1">
        <v>5</v>
      </c>
      <c r="C1465" s="1" t="s">
        <v>20271</v>
      </c>
      <c r="D1465" s="1" t="s">
        <v>10743</v>
      </c>
      <c r="E1465" s="1" t="s">
        <v>20762</v>
      </c>
      <c r="H1465" s="1" t="s">
        <v>19297</v>
      </c>
      <c r="J1465" s="4" t="str">
        <f ca="1">IFERROR(__xludf.DUMMYFUNCTION("LEFT(INDEX(SPLIT(L1465, "" ""), 4), 2)"),"13")</f>
        <v>13</v>
      </c>
      <c r="K1465" s="2" t="s">
        <v>19532</v>
      </c>
      <c r="L1465" s="1" t="s">
        <v>19297</v>
      </c>
    </row>
    <row r="1466" spans="1:12">
      <c r="A1466" s="1" t="s">
        <v>18945</v>
      </c>
      <c r="B1466" s="1">
        <v>5</v>
      </c>
      <c r="D1466" s="1" t="s">
        <v>18313</v>
      </c>
      <c r="E1466" s="1" t="s">
        <v>20763</v>
      </c>
      <c r="H1466" s="1" t="s">
        <v>19297</v>
      </c>
      <c r="J1466" s="4" t="str">
        <f ca="1">IFERROR(__xludf.DUMMYFUNCTION("LEFT(INDEX(SPLIT(L1466, "" ""), 4), 2)"),"13")</f>
        <v>13</v>
      </c>
      <c r="K1466" s="2" t="s">
        <v>18827</v>
      </c>
      <c r="L1466" s="1" t="s">
        <v>19297</v>
      </c>
    </row>
    <row r="1467" spans="1:12">
      <c r="A1467" s="1" t="s">
        <v>20764</v>
      </c>
      <c r="B1467" s="1">
        <v>5</v>
      </c>
      <c r="C1467" s="1" t="s">
        <v>19519</v>
      </c>
      <c r="D1467" s="1" t="s">
        <v>19372</v>
      </c>
      <c r="E1467" s="1" t="s">
        <v>20765</v>
      </c>
      <c r="H1467" s="1" t="s">
        <v>19297</v>
      </c>
      <c r="J1467" s="4" t="str">
        <f ca="1">IFERROR(__xludf.DUMMYFUNCTION("LEFT(INDEX(SPLIT(L1467, "" ""), 4), 2)"),"13")</f>
        <v>13</v>
      </c>
      <c r="K1467" s="2" t="s">
        <v>18841</v>
      </c>
      <c r="L1467" s="1" t="s">
        <v>19297</v>
      </c>
    </row>
    <row r="1468" spans="1:12">
      <c r="A1468" s="1" t="s">
        <v>19451</v>
      </c>
      <c r="B1468" s="1">
        <v>5</v>
      </c>
      <c r="C1468" s="1" t="s">
        <v>19561</v>
      </c>
      <c r="D1468" s="1" t="s">
        <v>19372</v>
      </c>
      <c r="E1468" s="1" t="s">
        <v>20766</v>
      </c>
      <c r="H1468" s="1" t="s">
        <v>19297</v>
      </c>
      <c r="J1468" s="4" t="str">
        <f ca="1">IFERROR(__xludf.DUMMYFUNCTION("LEFT(INDEX(SPLIT(L1468, "" ""), 4), 2)"),"13")</f>
        <v>13</v>
      </c>
      <c r="K1468" s="2" t="s">
        <v>19454</v>
      </c>
      <c r="L1468" s="1" t="s">
        <v>19297</v>
      </c>
    </row>
    <row r="1469" spans="1:12">
      <c r="A1469" s="1" t="s">
        <v>20585</v>
      </c>
      <c r="B1469" s="1">
        <v>5</v>
      </c>
      <c r="D1469" s="1" t="s">
        <v>19372</v>
      </c>
      <c r="E1469" s="1" t="s">
        <v>20767</v>
      </c>
      <c r="H1469" s="1" t="s">
        <v>19297</v>
      </c>
      <c r="J1469" s="4" t="str">
        <f ca="1">IFERROR(__xludf.DUMMYFUNCTION("LEFT(INDEX(SPLIT(L1469, "" ""), 4), 2)"),"13")</f>
        <v>13</v>
      </c>
      <c r="K1469" s="2" t="s">
        <v>18827</v>
      </c>
      <c r="L1469" s="1" t="s">
        <v>19297</v>
      </c>
    </row>
    <row r="1470" spans="1:12">
      <c r="A1470" s="1" t="s">
        <v>18958</v>
      </c>
      <c r="B1470" s="1">
        <v>5</v>
      </c>
      <c r="D1470" s="1" t="s">
        <v>19372</v>
      </c>
      <c r="E1470" s="1" t="s">
        <v>20768</v>
      </c>
      <c r="H1470" s="1" t="s">
        <v>19297</v>
      </c>
      <c r="J1470" s="4" t="str">
        <f ca="1">IFERROR(__xludf.DUMMYFUNCTION("LEFT(INDEX(SPLIT(L1470, "" ""), 4), 2)"),"13")</f>
        <v>13</v>
      </c>
      <c r="K1470" s="2" t="s">
        <v>18827</v>
      </c>
      <c r="L1470" s="1" t="s">
        <v>19297</v>
      </c>
    </row>
    <row r="1471" spans="1:12">
      <c r="A1471" s="1" t="s">
        <v>20769</v>
      </c>
      <c r="B1471" s="1">
        <v>5</v>
      </c>
      <c r="D1471" s="1" t="s">
        <v>19372</v>
      </c>
      <c r="E1471" s="1" t="s">
        <v>20770</v>
      </c>
      <c r="H1471" s="1" t="s">
        <v>19297</v>
      </c>
      <c r="J1471" s="4" t="str">
        <f ca="1">IFERROR(__xludf.DUMMYFUNCTION("LEFT(INDEX(SPLIT(L1471, "" ""), 4), 2)"),"13")</f>
        <v>13</v>
      </c>
      <c r="K1471" s="2" t="s">
        <v>18586</v>
      </c>
      <c r="L1471" s="1" t="s">
        <v>19297</v>
      </c>
    </row>
    <row r="1472" spans="1:12">
      <c r="A1472" s="1" t="s">
        <v>19274</v>
      </c>
      <c r="B1472" s="1">
        <v>1</v>
      </c>
      <c r="D1472" s="1" t="s">
        <v>19372</v>
      </c>
      <c r="E1472" s="1" t="s">
        <v>20771</v>
      </c>
      <c r="H1472" s="1" t="s">
        <v>19297</v>
      </c>
      <c r="J1472" s="4" t="str">
        <f ca="1">IFERROR(__xludf.DUMMYFUNCTION("LEFT(INDEX(SPLIT(L1472, "" ""), 4), 2)"),"13")</f>
        <v>13</v>
      </c>
      <c r="K1472" s="2" t="s">
        <v>18827</v>
      </c>
      <c r="L1472" s="1" t="s">
        <v>19297</v>
      </c>
    </row>
    <row r="1473" spans="1:12">
      <c r="A1473" s="1" t="s">
        <v>19451</v>
      </c>
      <c r="B1473" s="1">
        <v>5</v>
      </c>
      <c r="C1473" s="1" t="s">
        <v>19452</v>
      </c>
      <c r="D1473" s="1" t="s">
        <v>10743</v>
      </c>
      <c r="E1473" s="1" t="s">
        <v>20772</v>
      </c>
      <c r="H1473" s="1" t="s">
        <v>19297</v>
      </c>
      <c r="J1473" s="4" t="str">
        <f ca="1">IFERROR(__xludf.DUMMYFUNCTION("LEFT(INDEX(SPLIT(L1473, "" ""), 4), 2)"),"13")</f>
        <v>13</v>
      </c>
      <c r="K1473" s="2" t="s">
        <v>19454</v>
      </c>
      <c r="L1473" s="1" t="s">
        <v>19297</v>
      </c>
    </row>
    <row r="1474" spans="1:12">
      <c r="A1474" s="1" t="s">
        <v>20773</v>
      </c>
      <c r="B1474" s="1">
        <v>5</v>
      </c>
      <c r="C1474" s="1" t="s">
        <v>20408</v>
      </c>
      <c r="D1474" s="1" t="s">
        <v>19372</v>
      </c>
      <c r="E1474" s="1" t="s">
        <v>20774</v>
      </c>
      <c r="H1474" s="1" t="s">
        <v>19297</v>
      </c>
      <c r="J1474" s="4" t="str">
        <f ca="1">IFERROR(__xludf.DUMMYFUNCTION("LEFT(INDEX(SPLIT(L1474, "" ""), 4), 2)"),"13")</f>
        <v>13</v>
      </c>
      <c r="K1474" s="2" t="s">
        <v>18841</v>
      </c>
      <c r="L1474" s="1" t="s">
        <v>19297</v>
      </c>
    </row>
    <row r="1475" spans="1:12">
      <c r="A1475" s="1" t="s">
        <v>18897</v>
      </c>
      <c r="B1475" s="1">
        <v>5</v>
      </c>
      <c r="D1475" s="1" t="s">
        <v>19372</v>
      </c>
      <c r="E1475" s="1" t="s">
        <v>20775</v>
      </c>
      <c r="H1475" s="1" t="s">
        <v>19297</v>
      </c>
      <c r="J1475" s="4" t="str">
        <f ca="1">IFERROR(__xludf.DUMMYFUNCTION("LEFT(INDEX(SPLIT(L1475, "" ""), 4), 2)"),"13")</f>
        <v>13</v>
      </c>
      <c r="K1475" s="2" t="s">
        <v>18902</v>
      </c>
      <c r="L1475" s="1" t="s">
        <v>19297</v>
      </c>
    </row>
    <row r="1476" spans="1:12">
      <c r="A1476" s="1" t="s">
        <v>18842</v>
      </c>
      <c r="B1476" s="1">
        <v>4</v>
      </c>
      <c r="D1476" s="1" t="s">
        <v>19372</v>
      </c>
      <c r="E1476" s="1" t="s">
        <v>20776</v>
      </c>
      <c r="H1476" s="1" t="s">
        <v>19297</v>
      </c>
      <c r="J1476" s="4" t="str">
        <f ca="1">IFERROR(__xludf.DUMMYFUNCTION("LEFT(INDEX(SPLIT(L1476, "" ""), 4), 2)"),"13")</f>
        <v>13</v>
      </c>
      <c r="K1476" s="2" t="s">
        <v>18827</v>
      </c>
      <c r="L1476" s="1" t="s">
        <v>19297</v>
      </c>
    </row>
    <row r="1477" spans="1:12">
      <c r="A1477" s="1" t="s">
        <v>18878</v>
      </c>
      <c r="B1477" s="1">
        <v>5</v>
      </c>
      <c r="D1477" s="1" t="s">
        <v>10347</v>
      </c>
      <c r="E1477" s="1" t="s">
        <v>20777</v>
      </c>
      <c r="H1477" s="1" t="s">
        <v>19297</v>
      </c>
      <c r="J1477" s="4" t="str">
        <f ca="1">IFERROR(__xludf.DUMMYFUNCTION("LEFT(INDEX(SPLIT(L1477, "" ""), 4), 2)"),"13")</f>
        <v>13</v>
      </c>
      <c r="K1477" s="2" t="s">
        <v>18881</v>
      </c>
      <c r="L1477" s="1" t="s">
        <v>19297</v>
      </c>
    </row>
    <row r="1478" spans="1:12">
      <c r="A1478" s="1" t="s">
        <v>18897</v>
      </c>
      <c r="B1478" s="1">
        <v>5</v>
      </c>
      <c r="C1478" s="1" t="s">
        <v>20408</v>
      </c>
      <c r="D1478" s="1" t="s">
        <v>19372</v>
      </c>
      <c r="E1478" s="1" t="s">
        <v>20778</v>
      </c>
      <c r="H1478" s="1" t="s">
        <v>19297</v>
      </c>
      <c r="J1478" s="4" t="str">
        <f ca="1">IFERROR(__xludf.DUMMYFUNCTION("LEFT(INDEX(SPLIT(L1478, "" ""), 4), 2)"),"13")</f>
        <v>13</v>
      </c>
      <c r="K1478" s="2" t="s">
        <v>18841</v>
      </c>
      <c r="L1478" s="1" t="s">
        <v>19297</v>
      </c>
    </row>
    <row r="1479" spans="1:12">
      <c r="A1479" s="1" t="s">
        <v>19451</v>
      </c>
      <c r="B1479" s="1">
        <v>5</v>
      </c>
      <c r="C1479" s="1" t="s">
        <v>19452</v>
      </c>
      <c r="D1479" s="1" t="s">
        <v>10778</v>
      </c>
      <c r="E1479" s="1" t="s">
        <v>20779</v>
      </c>
      <c r="H1479" s="1" t="s">
        <v>19297</v>
      </c>
      <c r="J1479" s="4" t="str">
        <f ca="1">IFERROR(__xludf.DUMMYFUNCTION("LEFT(INDEX(SPLIT(L1479, "" ""), 4), 2)"),"13")</f>
        <v>13</v>
      </c>
      <c r="K1479" s="2" t="s">
        <v>19454</v>
      </c>
      <c r="L1479" s="1" t="s">
        <v>19297</v>
      </c>
    </row>
    <row r="1480" spans="1:12">
      <c r="A1480" s="1" t="s">
        <v>20780</v>
      </c>
      <c r="B1480" s="1">
        <v>5</v>
      </c>
      <c r="C1480" s="1" t="s">
        <v>19519</v>
      </c>
      <c r="D1480" s="1" t="s">
        <v>19372</v>
      </c>
      <c r="E1480" s="1" t="s">
        <v>20781</v>
      </c>
      <c r="H1480" s="1" t="s">
        <v>19297</v>
      </c>
      <c r="J1480" s="4" t="str">
        <f ca="1">IFERROR(__xludf.DUMMYFUNCTION("LEFT(INDEX(SPLIT(L1480, "" ""), 4), 2)"),"13")</f>
        <v>13</v>
      </c>
      <c r="K1480" s="2" t="s">
        <v>18841</v>
      </c>
      <c r="L1480" s="1" t="s">
        <v>19297</v>
      </c>
    </row>
    <row r="1481" spans="1:12">
      <c r="A1481" s="1" t="s">
        <v>19037</v>
      </c>
      <c r="B1481" s="1">
        <v>5</v>
      </c>
      <c r="D1481" s="1" t="s">
        <v>19372</v>
      </c>
      <c r="E1481" s="1" t="s">
        <v>20782</v>
      </c>
      <c r="H1481" s="1" t="s">
        <v>19297</v>
      </c>
      <c r="J1481" s="4" t="str">
        <f ca="1">IFERROR(__xludf.DUMMYFUNCTION("LEFT(INDEX(SPLIT(L1481, "" ""), 4), 2)"),"13")</f>
        <v>13</v>
      </c>
      <c r="K1481" s="2" t="s">
        <v>18827</v>
      </c>
      <c r="L1481" s="1" t="s">
        <v>19297</v>
      </c>
    </row>
    <row r="1482" spans="1:12">
      <c r="A1482" s="1" t="s">
        <v>18958</v>
      </c>
      <c r="B1482" s="1">
        <v>5</v>
      </c>
      <c r="D1482" s="1" t="s">
        <v>10300</v>
      </c>
      <c r="E1482" s="1" t="s">
        <v>20783</v>
      </c>
      <c r="H1482" s="1" t="s">
        <v>19297</v>
      </c>
      <c r="J1482" s="4" t="str">
        <f ca="1">IFERROR(__xludf.DUMMYFUNCTION("LEFT(INDEX(SPLIT(L1482, "" ""), 4), 2)"),"13")</f>
        <v>13</v>
      </c>
      <c r="K1482" s="2" t="s">
        <v>18827</v>
      </c>
      <c r="L1482" s="1" t="s">
        <v>19297</v>
      </c>
    </row>
    <row r="1483" spans="1:12">
      <c r="A1483" s="1" t="s">
        <v>18844</v>
      </c>
      <c r="B1483" s="1">
        <v>5</v>
      </c>
      <c r="D1483" s="1" t="s">
        <v>10347</v>
      </c>
      <c r="E1483" s="1" t="s">
        <v>20784</v>
      </c>
      <c r="H1483" s="1" t="s">
        <v>19297</v>
      </c>
      <c r="J1483" s="4" t="str">
        <f ca="1">IFERROR(__xludf.DUMMYFUNCTION("LEFT(INDEX(SPLIT(L1483, "" ""), 4), 2)"),"13")</f>
        <v>13</v>
      </c>
      <c r="K1483" s="2" t="s">
        <v>18827</v>
      </c>
      <c r="L1483" s="1" t="s">
        <v>19297</v>
      </c>
    </row>
    <row r="1484" spans="1:12">
      <c r="A1484" s="1" t="s">
        <v>20785</v>
      </c>
      <c r="B1484" s="1">
        <v>5</v>
      </c>
      <c r="D1484" s="1" t="s">
        <v>10736</v>
      </c>
      <c r="E1484" s="1" t="s">
        <v>20786</v>
      </c>
      <c r="H1484" s="1" t="s">
        <v>19297</v>
      </c>
      <c r="J1484" s="4" t="str">
        <f ca="1">IFERROR(__xludf.DUMMYFUNCTION("LEFT(INDEX(SPLIT(L1484, "" ""), 4), 2)"),"13")</f>
        <v>13</v>
      </c>
      <c r="K1484" s="2" t="s">
        <v>20423</v>
      </c>
      <c r="L1484" s="1" t="s">
        <v>19297</v>
      </c>
    </row>
    <row r="1485" spans="1:12">
      <c r="A1485" s="1" t="s">
        <v>20787</v>
      </c>
      <c r="B1485" s="1">
        <v>4</v>
      </c>
      <c r="C1485" s="1" t="s">
        <v>20788</v>
      </c>
      <c r="D1485" s="1" t="s">
        <v>10736</v>
      </c>
      <c r="E1485" s="1" t="s">
        <v>20789</v>
      </c>
      <c r="H1485" s="1" t="s">
        <v>19297</v>
      </c>
      <c r="J1485" s="4" t="str">
        <f ca="1">IFERROR(__xludf.DUMMYFUNCTION("LEFT(INDEX(SPLIT(L1485, "" ""), 4), 2)"),"13")</f>
        <v>13</v>
      </c>
      <c r="K1485" s="2" t="s">
        <v>20790</v>
      </c>
      <c r="L1485" s="1" t="s">
        <v>19297</v>
      </c>
    </row>
    <row r="1486" spans="1:12">
      <c r="A1486" s="1" t="s">
        <v>20791</v>
      </c>
      <c r="B1486" s="1">
        <v>5</v>
      </c>
      <c r="C1486" s="1" t="s">
        <v>19519</v>
      </c>
      <c r="D1486" s="1" t="s">
        <v>19372</v>
      </c>
      <c r="E1486" s="1" t="s">
        <v>20792</v>
      </c>
      <c r="H1486" s="1" t="s">
        <v>19297</v>
      </c>
      <c r="J1486" s="4" t="str">
        <f ca="1">IFERROR(__xludf.DUMMYFUNCTION("LEFT(INDEX(SPLIT(L1486, "" ""), 4), 2)"),"13")</f>
        <v>13</v>
      </c>
      <c r="K1486" s="2" t="s">
        <v>18841</v>
      </c>
      <c r="L1486" s="1" t="s">
        <v>19297</v>
      </c>
    </row>
    <row r="1487" spans="1:12">
      <c r="A1487" s="1" t="s">
        <v>8726</v>
      </c>
      <c r="B1487" s="1">
        <v>5</v>
      </c>
      <c r="D1487" s="1" t="s">
        <v>19372</v>
      </c>
      <c r="E1487" s="1" t="s">
        <v>20793</v>
      </c>
      <c r="H1487" s="1" t="s">
        <v>19297</v>
      </c>
      <c r="J1487" s="4" t="str">
        <f ca="1">IFERROR(__xludf.DUMMYFUNCTION("LEFT(INDEX(SPLIT(L1487, "" ""), 4), 2)"),"13")</f>
        <v>13</v>
      </c>
      <c r="K1487" s="2" t="s">
        <v>18827</v>
      </c>
      <c r="L1487" s="1" t="s">
        <v>19297</v>
      </c>
    </row>
    <row r="1488" spans="1:12">
      <c r="A1488" s="1" t="s">
        <v>19037</v>
      </c>
      <c r="B1488" s="1">
        <v>5</v>
      </c>
      <c r="D1488" s="1" t="s">
        <v>10479</v>
      </c>
      <c r="E1488" s="1" t="s">
        <v>20794</v>
      </c>
      <c r="H1488" s="1" t="s">
        <v>19297</v>
      </c>
      <c r="J1488" s="4" t="str">
        <f ca="1">IFERROR(__xludf.DUMMYFUNCTION("LEFT(INDEX(SPLIT(L1488, "" ""), 4), 2)"),"13")</f>
        <v>13</v>
      </c>
      <c r="K1488" s="2" t="s">
        <v>18827</v>
      </c>
      <c r="L1488" s="1" t="s">
        <v>19297</v>
      </c>
    </row>
    <row r="1489" spans="1:12">
      <c r="A1489" s="1" t="s">
        <v>20795</v>
      </c>
      <c r="B1489" s="1">
        <v>5</v>
      </c>
      <c r="C1489" s="1" t="s">
        <v>19519</v>
      </c>
      <c r="D1489" s="1" t="s">
        <v>19372</v>
      </c>
      <c r="E1489" s="1" t="s">
        <v>20796</v>
      </c>
      <c r="H1489" s="1" t="s">
        <v>19297</v>
      </c>
      <c r="J1489" s="4" t="str">
        <f ca="1">IFERROR(__xludf.DUMMYFUNCTION("LEFT(INDEX(SPLIT(L1489, "" ""), 4), 2)"),"13")</f>
        <v>13</v>
      </c>
      <c r="K1489" s="2" t="s">
        <v>18841</v>
      </c>
      <c r="L1489" s="1" t="s">
        <v>19297</v>
      </c>
    </row>
    <row r="1490" spans="1:12">
      <c r="A1490" s="1" t="s">
        <v>19130</v>
      </c>
      <c r="B1490" s="1">
        <v>5</v>
      </c>
      <c r="D1490" s="1" t="s">
        <v>10288</v>
      </c>
      <c r="E1490" s="1" t="s">
        <v>20797</v>
      </c>
      <c r="H1490" s="1" t="s">
        <v>19297</v>
      </c>
      <c r="J1490" s="4" t="str">
        <f ca="1">IFERROR(__xludf.DUMMYFUNCTION("LEFT(INDEX(SPLIT(L1490, "" ""), 4), 2)"),"13")</f>
        <v>13</v>
      </c>
      <c r="K1490" s="2" t="s">
        <v>18827</v>
      </c>
      <c r="L1490" s="1" t="s">
        <v>19297</v>
      </c>
    </row>
    <row r="1491" spans="1:12">
      <c r="A1491" s="1" t="s">
        <v>5964</v>
      </c>
      <c r="B1491" s="1">
        <v>5</v>
      </c>
      <c r="C1491" s="1" t="s">
        <v>20798</v>
      </c>
      <c r="D1491" s="1" t="s">
        <v>10743</v>
      </c>
      <c r="E1491" s="1" t="s">
        <v>20799</v>
      </c>
      <c r="H1491" s="1" t="s">
        <v>19297</v>
      </c>
      <c r="J1491" s="4" t="str">
        <f ca="1">IFERROR(__xludf.DUMMYFUNCTION("LEFT(INDEX(SPLIT(L1491, "" ""), 4), 2)"),"13")</f>
        <v>13</v>
      </c>
      <c r="K1491" s="2" t="s">
        <v>18841</v>
      </c>
      <c r="L1491" s="1" t="s">
        <v>19297</v>
      </c>
    </row>
    <row r="1492" spans="1:12">
      <c r="A1492" s="1" t="s">
        <v>1596</v>
      </c>
      <c r="B1492" s="1">
        <v>5</v>
      </c>
      <c r="C1492" s="1" t="s">
        <v>20408</v>
      </c>
      <c r="D1492" s="1" t="s">
        <v>10755</v>
      </c>
      <c r="E1492" s="1" t="s">
        <v>20800</v>
      </c>
      <c r="H1492" s="1" t="s">
        <v>19297</v>
      </c>
      <c r="J1492" s="4" t="str">
        <f ca="1">IFERROR(__xludf.DUMMYFUNCTION("LEFT(INDEX(SPLIT(L1492, "" ""), 4), 2)"),"13")</f>
        <v>13</v>
      </c>
      <c r="K1492" s="2" t="s">
        <v>18841</v>
      </c>
      <c r="L1492" s="1" t="s">
        <v>19297</v>
      </c>
    </row>
    <row r="1493" spans="1:12">
      <c r="A1493" s="1" t="s">
        <v>19451</v>
      </c>
      <c r="B1493" s="1">
        <v>5</v>
      </c>
      <c r="C1493" s="1" t="s">
        <v>20271</v>
      </c>
      <c r="D1493" s="1" t="s">
        <v>10778</v>
      </c>
      <c r="E1493" s="1" t="s">
        <v>20801</v>
      </c>
      <c r="H1493" s="1" t="s">
        <v>19297</v>
      </c>
      <c r="J1493" s="4" t="str">
        <f ca="1">IFERROR(__xludf.DUMMYFUNCTION("LEFT(INDEX(SPLIT(L1493, "" ""), 4), 2)"),"13")</f>
        <v>13</v>
      </c>
      <c r="K1493" s="2" t="s">
        <v>19454</v>
      </c>
      <c r="L1493" s="1" t="s">
        <v>19297</v>
      </c>
    </row>
    <row r="1494" spans="1:12">
      <c r="A1494" s="1" t="s">
        <v>19451</v>
      </c>
      <c r="B1494" s="1">
        <v>5</v>
      </c>
      <c r="C1494" s="1" t="s">
        <v>20271</v>
      </c>
      <c r="D1494" s="1" t="s">
        <v>10743</v>
      </c>
      <c r="E1494" s="1" t="s">
        <v>20802</v>
      </c>
      <c r="H1494" s="1" t="s">
        <v>19297</v>
      </c>
      <c r="J1494" s="4" t="str">
        <f ca="1">IFERROR(__xludf.DUMMYFUNCTION("LEFT(INDEX(SPLIT(L1494, "" ""), 4), 2)"),"13")</f>
        <v>13</v>
      </c>
      <c r="K1494" s="2" t="s">
        <v>19454</v>
      </c>
      <c r="L1494" s="1" t="s">
        <v>19297</v>
      </c>
    </row>
    <row r="1495" spans="1:12">
      <c r="A1495" s="1" t="s">
        <v>19010</v>
      </c>
      <c r="B1495" s="1">
        <v>4</v>
      </c>
      <c r="D1495" s="1" t="s">
        <v>10288</v>
      </c>
      <c r="E1495" s="1" t="s">
        <v>20803</v>
      </c>
      <c r="H1495" s="1" t="s">
        <v>19297</v>
      </c>
      <c r="J1495" s="4" t="str">
        <f ca="1">IFERROR(__xludf.DUMMYFUNCTION("LEFT(INDEX(SPLIT(L1495, "" ""), 4), 2)"),"13")</f>
        <v>13</v>
      </c>
      <c r="K1495" s="2" t="s">
        <v>19013</v>
      </c>
      <c r="L1495" s="1" t="s">
        <v>19297</v>
      </c>
    </row>
    <row r="1496" spans="1:12">
      <c r="A1496" s="1" t="s">
        <v>6296</v>
      </c>
      <c r="B1496" s="1">
        <v>5</v>
      </c>
      <c r="D1496" s="1" t="s">
        <v>10736</v>
      </c>
      <c r="E1496" s="1" t="s">
        <v>20804</v>
      </c>
      <c r="H1496" s="1" t="s">
        <v>19297</v>
      </c>
      <c r="J1496" s="4" t="str">
        <f ca="1">IFERROR(__xludf.DUMMYFUNCTION("LEFT(INDEX(SPLIT(L1496, "" ""), 4), 2)"),"13")</f>
        <v>13</v>
      </c>
      <c r="K1496" s="2" t="s">
        <v>18902</v>
      </c>
      <c r="L1496" s="1" t="s">
        <v>19297</v>
      </c>
    </row>
    <row r="1497" spans="1:12">
      <c r="A1497" s="1" t="s">
        <v>2675</v>
      </c>
      <c r="B1497" s="1">
        <v>5</v>
      </c>
      <c r="D1497" s="1" t="s">
        <v>19372</v>
      </c>
      <c r="E1497" s="1" t="s">
        <v>20805</v>
      </c>
      <c r="H1497" s="1" t="s">
        <v>19297</v>
      </c>
      <c r="J1497" s="4" t="str">
        <f ca="1">IFERROR(__xludf.DUMMYFUNCTION("LEFT(INDEX(SPLIT(L1497, "" ""), 4), 2)"),"13")</f>
        <v>13</v>
      </c>
      <c r="K1497" s="2" t="s">
        <v>18902</v>
      </c>
      <c r="L1497" s="1" t="s">
        <v>19297</v>
      </c>
    </row>
    <row r="1498" spans="1:12">
      <c r="A1498" s="1" t="s">
        <v>19309</v>
      </c>
      <c r="B1498" s="1">
        <v>5</v>
      </c>
      <c r="D1498" s="1" t="s">
        <v>10743</v>
      </c>
      <c r="E1498" s="1" t="s">
        <v>20806</v>
      </c>
      <c r="H1498" s="1" t="s">
        <v>19297</v>
      </c>
      <c r="J1498" s="4" t="str">
        <f ca="1">IFERROR(__xludf.DUMMYFUNCTION("LEFT(INDEX(SPLIT(L1498, "" ""), 4), 2)"),"13")</f>
        <v>13</v>
      </c>
      <c r="K1498" s="2" t="s">
        <v>18827</v>
      </c>
      <c r="L1498" s="1" t="s">
        <v>19297</v>
      </c>
    </row>
    <row r="1499" spans="1:12">
      <c r="A1499" s="1" t="s">
        <v>20807</v>
      </c>
      <c r="B1499" s="1">
        <v>4</v>
      </c>
      <c r="D1499" s="1" t="s">
        <v>18313</v>
      </c>
      <c r="E1499" s="1" t="s">
        <v>20808</v>
      </c>
      <c r="H1499" s="1" t="s">
        <v>19297</v>
      </c>
      <c r="J1499" s="4" t="str">
        <f ca="1">IFERROR(__xludf.DUMMYFUNCTION("LEFT(INDEX(SPLIT(L1499, "" ""), 4), 2)"),"13")</f>
        <v>13</v>
      </c>
      <c r="K1499" s="2" t="s">
        <v>18997</v>
      </c>
      <c r="L1499" s="1" t="s">
        <v>19297</v>
      </c>
    </row>
    <row r="1500" spans="1:12">
      <c r="A1500" s="1" t="s">
        <v>494</v>
      </c>
      <c r="B1500" s="1">
        <v>5</v>
      </c>
      <c r="C1500" s="1" t="s">
        <v>19519</v>
      </c>
      <c r="D1500" s="1" t="s">
        <v>19372</v>
      </c>
      <c r="E1500" s="1" t="s">
        <v>20809</v>
      </c>
      <c r="H1500" s="1" t="s">
        <v>19297</v>
      </c>
      <c r="J1500" s="4" t="str">
        <f ca="1">IFERROR(__xludf.DUMMYFUNCTION("LEFT(INDEX(SPLIT(L1500, "" ""), 4), 2)"),"13")</f>
        <v>13</v>
      </c>
      <c r="K1500" s="2" t="s">
        <v>18841</v>
      </c>
      <c r="L1500" s="1" t="s">
        <v>19297</v>
      </c>
    </row>
    <row r="1501" spans="1:12">
      <c r="A1501" s="1" t="s">
        <v>19166</v>
      </c>
      <c r="B1501" s="1">
        <v>5</v>
      </c>
      <c r="D1501" s="1" t="s">
        <v>10479</v>
      </c>
      <c r="E1501" s="1" t="s">
        <v>20810</v>
      </c>
      <c r="H1501" s="1" t="s">
        <v>19297</v>
      </c>
      <c r="J1501" s="4" t="str">
        <f ca="1">IFERROR(__xludf.DUMMYFUNCTION("LEFT(INDEX(SPLIT(L1501, "" ""), 4), 2)"),"13")</f>
        <v>13</v>
      </c>
      <c r="K1501" s="2" t="s">
        <v>19168</v>
      </c>
      <c r="L1501" s="1" t="s">
        <v>19297</v>
      </c>
    </row>
    <row r="1502" spans="1:12">
      <c r="A1502" s="1" t="s">
        <v>20811</v>
      </c>
      <c r="B1502" s="1">
        <v>5</v>
      </c>
      <c r="D1502" s="1" t="s">
        <v>10288</v>
      </c>
      <c r="E1502" s="1" t="s">
        <v>20812</v>
      </c>
      <c r="H1502" s="1" t="s">
        <v>19297</v>
      </c>
      <c r="J1502" s="4" t="str">
        <f ca="1">IFERROR(__xludf.DUMMYFUNCTION("LEFT(INDEX(SPLIT(L1502, "" ""), 4), 2)"),"13")</f>
        <v>13</v>
      </c>
      <c r="K1502" s="2" t="s">
        <v>18991</v>
      </c>
      <c r="L1502" s="1" t="s">
        <v>19297</v>
      </c>
    </row>
    <row r="1503" spans="1:12">
      <c r="A1503" s="1" t="s">
        <v>3448</v>
      </c>
      <c r="B1503" s="1">
        <v>5</v>
      </c>
      <c r="D1503" s="1" t="s">
        <v>19372</v>
      </c>
      <c r="E1503" s="1" t="s">
        <v>20813</v>
      </c>
      <c r="H1503" s="1" t="s">
        <v>19297</v>
      </c>
      <c r="J1503" s="4" t="str">
        <f ca="1">IFERROR(__xludf.DUMMYFUNCTION("LEFT(INDEX(SPLIT(L1503, "" ""), 4), 2)"),"13")</f>
        <v>13</v>
      </c>
      <c r="K1503" s="2" t="s">
        <v>18902</v>
      </c>
      <c r="L1503" s="1" t="s">
        <v>19297</v>
      </c>
    </row>
    <row r="1504" spans="1:12">
      <c r="A1504" s="1" t="s">
        <v>20814</v>
      </c>
      <c r="B1504" s="1">
        <v>5</v>
      </c>
      <c r="C1504" s="1" t="s">
        <v>19519</v>
      </c>
      <c r="D1504" s="1" t="s">
        <v>19372</v>
      </c>
      <c r="E1504" s="1" t="s">
        <v>20815</v>
      </c>
      <c r="H1504" s="1" t="s">
        <v>19297</v>
      </c>
      <c r="J1504" s="4" t="str">
        <f ca="1">IFERROR(__xludf.DUMMYFUNCTION("LEFT(INDEX(SPLIT(L1504, "" ""), 4), 2)"),"13")</f>
        <v>13</v>
      </c>
      <c r="K1504" s="2" t="s">
        <v>18841</v>
      </c>
      <c r="L1504" s="1" t="s">
        <v>19297</v>
      </c>
    </row>
    <row r="1505" spans="1:12">
      <c r="A1505" s="1" t="s">
        <v>20816</v>
      </c>
      <c r="B1505" s="1">
        <v>5</v>
      </c>
      <c r="D1505" s="1" t="s">
        <v>19372</v>
      </c>
      <c r="E1505" s="1" t="s">
        <v>20817</v>
      </c>
      <c r="H1505" s="1" t="s">
        <v>19297</v>
      </c>
      <c r="J1505" s="4" t="str">
        <f ca="1">IFERROR(__xludf.DUMMYFUNCTION("LEFT(INDEX(SPLIT(L1505, "" ""), 4), 2)"),"13")</f>
        <v>13</v>
      </c>
      <c r="K1505" s="2" t="s">
        <v>18902</v>
      </c>
      <c r="L1505" s="1" t="s">
        <v>19297</v>
      </c>
    </row>
    <row r="1506" spans="1:12">
      <c r="A1506" s="1" t="s">
        <v>1335</v>
      </c>
      <c r="B1506" s="1">
        <v>5</v>
      </c>
      <c r="C1506" s="1" t="s">
        <v>19519</v>
      </c>
      <c r="D1506" s="1" t="s">
        <v>19372</v>
      </c>
      <c r="E1506" s="1" t="s">
        <v>20818</v>
      </c>
      <c r="H1506" s="1" t="s">
        <v>19297</v>
      </c>
      <c r="J1506" s="4" t="str">
        <f ca="1">IFERROR(__xludf.DUMMYFUNCTION("LEFT(INDEX(SPLIT(L1506, "" ""), 4), 2)"),"13")</f>
        <v>13</v>
      </c>
      <c r="K1506" s="2" t="s">
        <v>18841</v>
      </c>
      <c r="L1506" s="1" t="s">
        <v>19297</v>
      </c>
    </row>
    <row r="1507" spans="1:12">
      <c r="A1507" s="1" t="s">
        <v>20819</v>
      </c>
      <c r="B1507" s="1">
        <v>5</v>
      </c>
      <c r="C1507" s="1" t="s">
        <v>20558</v>
      </c>
      <c r="D1507" s="1" t="s">
        <v>10778</v>
      </c>
      <c r="E1507" s="1" t="s">
        <v>20820</v>
      </c>
      <c r="H1507" s="1" t="s">
        <v>19297</v>
      </c>
      <c r="J1507" s="4" t="str">
        <f ca="1">IFERROR(__xludf.DUMMYFUNCTION("LEFT(INDEX(SPLIT(L1507, "" ""), 4), 2)"),"13")</f>
        <v>13</v>
      </c>
      <c r="K1507" s="2" t="s">
        <v>18841</v>
      </c>
      <c r="L1507" s="1" t="s">
        <v>19297</v>
      </c>
    </row>
    <row r="1508" spans="1:12">
      <c r="A1508" s="1" t="s">
        <v>18940</v>
      </c>
      <c r="B1508" s="1">
        <v>5</v>
      </c>
      <c r="D1508" s="1" t="s">
        <v>19372</v>
      </c>
      <c r="E1508" s="1" t="s">
        <v>20821</v>
      </c>
      <c r="H1508" s="1" t="s">
        <v>19297</v>
      </c>
      <c r="J1508" s="4" t="str">
        <f ca="1">IFERROR(__xludf.DUMMYFUNCTION("LEFT(INDEX(SPLIT(L1508, "" ""), 4), 2)"),"13")</f>
        <v>13</v>
      </c>
      <c r="K1508" s="2" t="s">
        <v>18827</v>
      </c>
      <c r="L1508" s="1" t="s">
        <v>19297</v>
      </c>
    </row>
    <row r="1509" spans="1:12">
      <c r="A1509" s="1" t="s">
        <v>18973</v>
      </c>
      <c r="B1509" s="1">
        <v>5</v>
      </c>
      <c r="D1509" s="1" t="s">
        <v>10736</v>
      </c>
      <c r="E1509" s="1" t="s">
        <v>20822</v>
      </c>
      <c r="H1509" s="1" t="s">
        <v>19297</v>
      </c>
      <c r="J1509" s="4" t="str">
        <f ca="1">IFERROR(__xludf.DUMMYFUNCTION("LEFT(INDEX(SPLIT(L1509, "" ""), 4), 2)"),"13")</f>
        <v>13</v>
      </c>
      <c r="K1509" s="2" t="s">
        <v>18827</v>
      </c>
      <c r="L1509" s="1" t="s">
        <v>19297</v>
      </c>
    </row>
    <row r="1510" spans="1:12">
      <c r="A1510" s="1" t="s">
        <v>20592</v>
      </c>
      <c r="B1510" s="1">
        <v>5</v>
      </c>
      <c r="D1510" s="1" t="s">
        <v>19372</v>
      </c>
      <c r="E1510" s="1" t="s">
        <v>20823</v>
      </c>
      <c r="H1510" s="1" t="s">
        <v>19297</v>
      </c>
      <c r="J1510" s="4" t="str">
        <f ca="1">IFERROR(__xludf.DUMMYFUNCTION("LEFT(INDEX(SPLIT(L1510, "" ""), 4), 2)"),"13")</f>
        <v>13</v>
      </c>
      <c r="K1510" s="2" t="s">
        <v>18827</v>
      </c>
      <c r="L1510" s="1" t="s">
        <v>19297</v>
      </c>
    </row>
    <row r="1511" spans="1:12">
      <c r="A1511" s="1" t="s">
        <v>18861</v>
      </c>
      <c r="B1511" s="1">
        <v>5</v>
      </c>
      <c r="C1511" s="1" t="s">
        <v>20824</v>
      </c>
      <c r="D1511" s="1" t="s">
        <v>10293</v>
      </c>
      <c r="E1511" s="1" t="s">
        <v>20825</v>
      </c>
      <c r="H1511" s="1" t="s">
        <v>19297</v>
      </c>
      <c r="J1511" s="4" t="str">
        <f ca="1">IFERROR(__xludf.DUMMYFUNCTION("LEFT(INDEX(SPLIT(L1511, "" ""), 4), 2)"),"13")</f>
        <v>13</v>
      </c>
      <c r="K1511" s="2" t="s">
        <v>18864</v>
      </c>
      <c r="L1511" s="1" t="s">
        <v>19297</v>
      </c>
    </row>
    <row r="1512" spans="1:12">
      <c r="A1512" s="1" t="s">
        <v>20826</v>
      </c>
      <c r="B1512" s="1">
        <v>5</v>
      </c>
      <c r="D1512" s="1" t="s">
        <v>19372</v>
      </c>
      <c r="E1512" s="1" t="s">
        <v>20827</v>
      </c>
      <c r="H1512" s="1" t="s">
        <v>19297</v>
      </c>
      <c r="J1512" s="4" t="str">
        <f ca="1">IFERROR(__xludf.DUMMYFUNCTION("LEFT(INDEX(SPLIT(L1512, "" ""), 4), 2)"),"13")</f>
        <v>13</v>
      </c>
      <c r="K1512" s="2" t="s">
        <v>18902</v>
      </c>
      <c r="L1512" s="1" t="s">
        <v>19297</v>
      </c>
    </row>
    <row r="1513" spans="1:12">
      <c r="A1513" s="1" t="s">
        <v>20828</v>
      </c>
      <c r="B1513" s="1">
        <v>4</v>
      </c>
      <c r="D1513" s="1" t="s">
        <v>19372</v>
      </c>
      <c r="E1513" s="1" t="s">
        <v>20829</v>
      </c>
      <c r="H1513" s="1" t="s">
        <v>19297</v>
      </c>
      <c r="J1513" s="4" t="str">
        <f ca="1">IFERROR(__xludf.DUMMYFUNCTION("LEFT(INDEX(SPLIT(L1513, "" ""), 4), 2)"),"13")</f>
        <v>13</v>
      </c>
      <c r="K1513" s="2" t="s">
        <v>18902</v>
      </c>
      <c r="L1513" s="1" t="s">
        <v>19297</v>
      </c>
    </row>
    <row r="1514" spans="1:12">
      <c r="A1514" s="1" t="s">
        <v>18936</v>
      </c>
      <c r="B1514" s="1">
        <v>5</v>
      </c>
      <c r="C1514" s="1" t="s">
        <v>20830</v>
      </c>
      <c r="D1514" s="1" t="s">
        <v>19372</v>
      </c>
      <c r="E1514" s="1" t="s">
        <v>20831</v>
      </c>
      <c r="H1514" s="1" t="s">
        <v>19297</v>
      </c>
      <c r="J1514" s="4" t="str">
        <f ca="1">IFERROR(__xludf.DUMMYFUNCTION("LEFT(INDEX(SPLIT(L1514, "" ""), 4), 2)"),"13")</f>
        <v>13</v>
      </c>
      <c r="K1514" s="2" t="s">
        <v>18939</v>
      </c>
      <c r="L1514" s="1" t="s">
        <v>19297</v>
      </c>
    </row>
    <row r="1515" spans="1:12">
      <c r="A1515" s="1" t="s">
        <v>20832</v>
      </c>
      <c r="B1515" s="1">
        <v>5</v>
      </c>
      <c r="C1515" s="1" t="s">
        <v>19519</v>
      </c>
      <c r="D1515" s="1" t="s">
        <v>19372</v>
      </c>
      <c r="E1515" s="1" t="s">
        <v>20833</v>
      </c>
      <c r="H1515" s="1" t="s">
        <v>19297</v>
      </c>
      <c r="J1515" s="4" t="str">
        <f ca="1">IFERROR(__xludf.DUMMYFUNCTION("LEFT(INDEX(SPLIT(L1515, "" ""), 4), 2)"),"13")</f>
        <v>13</v>
      </c>
      <c r="K1515" s="2" t="s">
        <v>18841</v>
      </c>
      <c r="L1515" s="1" t="s">
        <v>19297</v>
      </c>
    </row>
    <row r="1516" spans="1:12">
      <c r="A1516" s="1" t="s">
        <v>20834</v>
      </c>
      <c r="B1516" s="1">
        <v>5</v>
      </c>
      <c r="C1516" s="1" t="s">
        <v>19519</v>
      </c>
      <c r="D1516" s="1" t="s">
        <v>19372</v>
      </c>
      <c r="E1516" s="1" t="s">
        <v>20835</v>
      </c>
      <c r="H1516" s="1" t="s">
        <v>19297</v>
      </c>
      <c r="J1516" s="4" t="str">
        <f ca="1">IFERROR(__xludf.DUMMYFUNCTION("LEFT(INDEX(SPLIT(L1516, "" ""), 4), 2)"),"13")</f>
        <v>13</v>
      </c>
      <c r="K1516" s="2" t="s">
        <v>18841</v>
      </c>
      <c r="L1516" s="1" t="s">
        <v>19297</v>
      </c>
    </row>
    <row r="1517" spans="1:12">
      <c r="A1517" s="1" t="s">
        <v>18861</v>
      </c>
      <c r="B1517" s="1">
        <v>4</v>
      </c>
      <c r="C1517" s="1" t="s">
        <v>20836</v>
      </c>
      <c r="D1517" s="1" t="s">
        <v>10755</v>
      </c>
      <c r="E1517" s="1" t="s">
        <v>20837</v>
      </c>
      <c r="H1517" s="1" t="s">
        <v>19297</v>
      </c>
      <c r="J1517" s="4" t="str">
        <f ca="1">IFERROR(__xludf.DUMMYFUNCTION("LEFT(INDEX(SPLIT(L1517, "" ""), 4), 2)"),"13")</f>
        <v>13</v>
      </c>
      <c r="K1517" s="2" t="s">
        <v>18864</v>
      </c>
      <c r="L1517" s="1" t="s">
        <v>19297</v>
      </c>
    </row>
    <row r="1518" spans="1:12">
      <c r="A1518" s="1" t="s">
        <v>494</v>
      </c>
      <c r="B1518" s="1">
        <v>4</v>
      </c>
      <c r="C1518" s="1" t="s">
        <v>20408</v>
      </c>
      <c r="D1518" s="1" t="s">
        <v>19372</v>
      </c>
      <c r="E1518" s="1" t="s">
        <v>20838</v>
      </c>
      <c r="H1518" s="1" t="s">
        <v>19297</v>
      </c>
      <c r="J1518" s="4" t="str">
        <f ca="1">IFERROR(__xludf.DUMMYFUNCTION("LEFT(INDEX(SPLIT(L1518, "" ""), 4), 2)"),"13")</f>
        <v>13</v>
      </c>
      <c r="K1518" s="2" t="s">
        <v>18841</v>
      </c>
      <c r="L1518" s="1" t="s">
        <v>19297</v>
      </c>
    </row>
    <row r="1519" spans="1:12">
      <c r="A1519" s="1" t="s">
        <v>18861</v>
      </c>
      <c r="B1519" s="1">
        <v>5</v>
      </c>
      <c r="C1519" s="1" t="s">
        <v>20839</v>
      </c>
      <c r="D1519" s="1" t="s">
        <v>10293</v>
      </c>
      <c r="E1519" s="1" t="s">
        <v>20840</v>
      </c>
      <c r="H1519" s="1" t="s">
        <v>19297</v>
      </c>
      <c r="J1519" s="4" t="str">
        <f ca="1">IFERROR(__xludf.DUMMYFUNCTION("LEFT(INDEX(SPLIT(L1519, "" ""), 4), 2)"),"13")</f>
        <v>13</v>
      </c>
      <c r="K1519" s="2" t="s">
        <v>18864</v>
      </c>
      <c r="L1519" s="1" t="s">
        <v>19297</v>
      </c>
    </row>
    <row r="1520" spans="1:12">
      <c r="A1520" s="1" t="s">
        <v>20554</v>
      </c>
      <c r="B1520" s="1">
        <v>5</v>
      </c>
      <c r="D1520" s="1" t="s">
        <v>19372</v>
      </c>
      <c r="E1520" s="1" t="s">
        <v>20841</v>
      </c>
      <c r="H1520" s="1" t="s">
        <v>19297</v>
      </c>
      <c r="J1520" s="4" t="str">
        <f ca="1">IFERROR(__xludf.DUMMYFUNCTION("LEFT(INDEX(SPLIT(L1520, "" ""), 4), 2)"),"13")</f>
        <v>13</v>
      </c>
      <c r="K1520" s="2" t="s">
        <v>18827</v>
      </c>
      <c r="L1520" s="1" t="s">
        <v>19297</v>
      </c>
    </row>
    <row r="1521" spans="1:12">
      <c r="A1521" s="1" t="s">
        <v>20842</v>
      </c>
      <c r="B1521" s="1">
        <v>5</v>
      </c>
      <c r="C1521" s="1" t="s">
        <v>20843</v>
      </c>
      <c r="D1521" s="1" t="s">
        <v>10743</v>
      </c>
      <c r="E1521" s="1" t="s">
        <v>20844</v>
      </c>
      <c r="H1521" s="1" t="s">
        <v>19297</v>
      </c>
      <c r="J1521" s="4" t="str">
        <f ca="1">IFERROR(__xludf.DUMMYFUNCTION("LEFT(INDEX(SPLIT(L1521, "" ""), 4), 2)"),"13")</f>
        <v>13</v>
      </c>
      <c r="K1521" s="2" t="s">
        <v>18853</v>
      </c>
      <c r="L1521" s="1" t="s">
        <v>19297</v>
      </c>
    </row>
    <row r="1522" spans="1:12">
      <c r="A1522" s="1" t="s">
        <v>20845</v>
      </c>
      <c r="B1522" s="1">
        <v>5</v>
      </c>
      <c r="D1522" s="1" t="s">
        <v>10743</v>
      </c>
      <c r="E1522" s="1" t="s">
        <v>20846</v>
      </c>
      <c r="H1522" s="1" t="s">
        <v>19297</v>
      </c>
      <c r="J1522" s="4" t="str">
        <f ca="1">IFERROR(__xludf.DUMMYFUNCTION("LEFT(INDEX(SPLIT(L1522, "" ""), 4), 2)"),"13")</f>
        <v>13</v>
      </c>
      <c r="K1522" s="2" t="s">
        <v>19294</v>
      </c>
      <c r="L1522" s="1" t="s">
        <v>19297</v>
      </c>
    </row>
    <row r="1523" spans="1:12">
      <c r="A1523" s="1" t="s">
        <v>18936</v>
      </c>
      <c r="B1523" s="1">
        <v>5</v>
      </c>
      <c r="C1523" s="1" t="s">
        <v>20847</v>
      </c>
      <c r="D1523" s="1" t="s">
        <v>19372</v>
      </c>
      <c r="E1523" s="1" t="s">
        <v>20848</v>
      </c>
      <c r="H1523" s="1" t="s">
        <v>19297</v>
      </c>
      <c r="J1523" s="4" t="str">
        <f ca="1">IFERROR(__xludf.DUMMYFUNCTION("LEFT(INDEX(SPLIT(L1523, "" ""), 4), 2)"),"13")</f>
        <v>13</v>
      </c>
      <c r="K1523" s="2" t="s">
        <v>18939</v>
      </c>
      <c r="L1523" s="1" t="s">
        <v>19297</v>
      </c>
    </row>
    <row r="1524" spans="1:12">
      <c r="A1524" s="1" t="s">
        <v>20483</v>
      </c>
      <c r="B1524" s="1">
        <v>5</v>
      </c>
      <c r="C1524" s="1" t="s">
        <v>19519</v>
      </c>
      <c r="D1524" s="1" t="s">
        <v>19372</v>
      </c>
      <c r="E1524" s="1" t="s">
        <v>20849</v>
      </c>
      <c r="H1524" s="1" t="s">
        <v>19297</v>
      </c>
      <c r="J1524" s="4" t="str">
        <f ca="1">IFERROR(__xludf.DUMMYFUNCTION("LEFT(INDEX(SPLIT(L1524, "" ""), 4), 2)"),"13")</f>
        <v>13</v>
      </c>
      <c r="K1524" s="2" t="s">
        <v>18841</v>
      </c>
      <c r="L1524" s="1" t="s">
        <v>19297</v>
      </c>
    </row>
    <row r="1525" spans="1:12">
      <c r="A1525" s="1" t="s">
        <v>19451</v>
      </c>
      <c r="B1525" s="1">
        <v>5</v>
      </c>
      <c r="C1525" s="1" t="s">
        <v>19452</v>
      </c>
      <c r="D1525" s="1" t="s">
        <v>19372</v>
      </c>
      <c r="E1525" s="1" t="s">
        <v>20850</v>
      </c>
      <c r="H1525" s="1" t="s">
        <v>19297</v>
      </c>
      <c r="J1525" s="4" t="str">
        <f ca="1">IFERROR(__xludf.DUMMYFUNCTION("LEFT(INDEX(SPLIT(L1525, "" ""), 4), 2)"),"13")</f>
        <v>13</v>
      </c>
      <c r="K1525" s="2" t="s">
        <v>19454</v>
      </c>
      <c r="L1525" s="1" t="s">
        <v>19297</v>
      </c>
    </row>
    <row r="1526" spans="1:12">
      <c r="A1526" s="1" t="s">
        <v>18958</v>
      </c>
      <c r="B1526" s="1">
        <v>5</v>
      </c>
      <c r="D1526" s="1" t="s">
        <v>10736</v>
      </c>
      <c r="E1526" s="1" t="s">
        <v>20851</v>
      </c>
      <c r="H1526" s="1" t="s">
        <v>19297</v>
      </c>
      <c r="J1526" s="4" t="str">
        <f ca="1">IFERROR(__xludf.DUMMYFUNCTION("LEFT(INDEX(SPLIT(L1526, "" ""), 4), 2)"),"13")</f>
        <v>13</v>
      </c>
      <c r="K1526" s="2" t="s">
        <v>18827</v>
      </c>
      <c r="L1526" s="1" t="s">
        <v>19297</v>
      </c>
    </row>
    <row r="1527" spans="1:12">
      <c r="A1527" s="1" t="s">
        <v>20852</v>
      </c>
      <c r="B1527" s="1">
        <v>5</v>
      </c>
      <c r="C1527" s="1" t="s">
        <v>957</v>
      </c>
      <c r="D1527" s="1" t="s">
        <v>10479</v>
      </c>
      <c r="E1527" s="1" t="s">
        <v>20853</v>
      </c>
      <c r="H1527" s="1" t="s">
        <v>19297</v>
      </c>
      <c r="J1527" s="4" t="str">
        <f ca="1">IFERROR(__xludf.DUMMYFUNCTION("LEFT(INDEX(SPLIT(L1527, "" ""), 4), 2)"),"13")</f>
        <v>13</v>
      </c>
      <c r="K1527" s="2" t="s">
        <v>18311</v>
      </c>
      <c r="L1527" s="1" t="s">
        <v>19297</v>
      </c>
    </row>
    <row r="1528" spans="1:12">
      <c r="A1528" s="1" t="s">
        <v>19127</v>
      </c>
      <c r="B1528" s="1">
        <v>5</v>
      </c>
      <c r="D1528" s="1" t="s">
        <v>10300</v>
      </c>
      <c r="E1528" s="1" t="s">
        <v>20854</v>
      </c>
      <c r="H1528" s="1" t="s">
        <v>19297</v>
      </c>
      <c r="J1528" s="4" t="str">
        <f ca="1">IFERROR(__xludf.DUMMYFUNCTION("LEFT(INDEX(SPLIT(L1528, "" ""), 4), 2)"),"13")</f>
        <v>13</v>
      </c>
      <c r="K1528" s="2" t="s">
        <v>18827</v>
      </c>
      <c r="L1528" s="1" t="s">
        <v>19297</v>
      </c>
    </row>
    <row r="1529" spans="1:12">
      <c r="A1529" s="1" t="s">
        <v>20467</v>
      </c>
      <c r="B1529" s="1">
        <v>5</v>
      </c>
      <c r="C1529" s="1" t="s">
        <v>20408</v>
      </c>
      <c r="D1529" s="1" t="s">
        <v>10736</v>
      </c>
      <c r="E1529" s="1" t="s">
        <v>20855</v>
      </c>
      <c r="H1529" s="1" t="s">
        <v>19297</v>
      </c>
      <c r="J1529" s="4" t="str">
        <f ca="1">IFERROR(__xludf.DUMMYFUNCTION("LEFT(INDEX(SPLIT(L1529, "" ""), 4), 2)"),"13")</f>
        <v>13</v>
      </c>
      <c r="K1529" s="2" t="s">
        <v>18841</v>
      </c>
      <c r="L1529" s="1" t="s">
        <v>19297</v>
      </c>
    </row>
    <row r="1530" spans="1:12">
      <c r="A1530" s="1" t="s">
        <v>20856</v>
      </c>
      <c r="B1530" s="1">
        <v>5</v>
      </c>
      <c r="C1530" s="1" t="s">
        <v>19519</v>
      </c>
      <c r="D1530" s="1" t="s">
        <v>19372</v>
      </c>
      <c r="E1530" s="1" t="s">
        <v>20857</v>
      </c>
      <c r="H1530" s="1" t="s">
        <v>19297</v>
      </c>
      <c r="J1530" s="4" t="str">
        <f ca="1">IFERROR(__xludf.DUMMYFUNCTION("LEFT(INDEX(SPLIT(L1530, "" ""), 4), 2)"),"13")</f>
        <v>13</v>
      </c>
      <c r="K1530" s="2" t="s">
        <v>18841</v>
      </c>
      <c r="L1530" s="1" t="s">
        <v>19297</v>
      </c>
    </row>
    <row r="1531" spans="1:12">
      <c r="A1531" s="1" t="s">
        <v>18861</v>
      </c>
      <c r="B1531" s="1">
        <v>5</v>
      </c>
      <c r="C1531" s="1" t="s">
        <v>20858</v>
      </c>
      <c r="D1531" s="1" t="s">
        <v>10293</v>
      </c>
      <c r="E1531" s="1" t="s">
        <v>20859</v>
      </c>
      <c r="H1531" s="1" t="s">
        <v>19297</v>
      </c>
      <c r="J1531" s="4" t="str">
        <f ca="1">IFERROR(__xludf.DUMMYFUNCTION("LEFT(INDEX(SPLIT(L1531, "" ""), 4), 2)"),"13")</f>
        <v>13</v>
      </c>
      <c r="K1531" s="2" t="s">
        <v>18864</v>
      </c>
      <c r="L1531" s="1" t="s">
        <v>19297</v>
      </c>
    </row>
    <row r="1532" spans="1:12">
      <c r="A1532" s="1" t="s">
        <v>19166</v>
      </c>
      <c r="B1532" s="1">
        <v>5</v>
      </c>
      <c r="D1532" s="1" t="s">
        <v>10743</v>
      </c>
      <c r="E1532" s="1" t="s">
        <v>20860</v>
      </c>
      <c r="H1532" s="1" t="s">
        <v>19297</v>
      </c>
      <c r="J1532" s="4" t="str">
        <f ca="1">IFERROR(__xludf.DUMMYFUNCTION("LEFT(INDEX(SPLIT(L1532, "" ""), 4), 2)"),"13")</f>
        <v>13</v>
      </c>
      <c r="K1532" s="2" t="s">
        <v>19168</v>
      </c>
      <c r="L1532" s="1" t="s">
        <v>19297</v>
      </c>
    </row>
    <row r="1533" spans="1:12">
      <c r="A1533" s="1" t="s">
        <v>3596</v>
      </c>
      <c r="B1533" s="1">
        <v>5</v>
      </c>
      <c r="D1533" s="1" t="s">
        <v>10755</v>
      </c>
      <c r="E1533" s="1" t="s">
        <v>20861</v>
      </c>
      <c r="H1533" s="1" t="s">
        <v>19297</v>
      </c>
      <c r="J1533" s="4" t="str">
        <f ca="1">IFERROR(__xludf.DUMMYFUNCTION("LEFT(INDEX(SPLIT(L1533, "" ""), 4), 2)"),"13")</f>
        <v>13</v>
      </c>
      <c r="K1533" s="2" t="s">
        <v>18827</v>
      </c>
      <c r="L1533" s="1" t="s">
        <v>19297</v>
      </c>
    </row>
    <row r="1534" spans="1:12">
      <c r="A1534" s="1" t="s">
        <v>20862</v>
      </c>
      <c r="B1534" s="1">
        <v>5</v>
      </c>
      <c r="C1534" s="1" t="s">
        <v>19519</v>
      </c>
      <c r="D1534" s="1" t="s">
        <v>10293</v>
      </c>
      <c r="E1534" s="1" t="s">
        <v>20863</v>
      </c>
      <c r="H1534" s="1" t="s">
        <v>19297</v>
      </c>
      <c r="J1534" s="4" t="str">
        <f ca="1">IFERROR(__xludf.DUMMYFUNCTION("LEFT(INDEX(SPLIT(L1534, "" ""), 4), 2)"),"13")</f>
        <v>13</v>
      </c>
      <c r="K1534" s="2" t="s">
        <v>18841</v>
      </c>
      <c r="L1534" s="1" t="s">
        <v>19297</v>
      </c>
    </row>
    <row r="1535" spans="1:12">
      <c r="A1535" s="1" t="s">
        <v>18861</v>
      </c>
      <c r="B1535" s="1">
        <v>5</v>
      </c>
      <c r="C1535" s="1" t="s">
        <v>20864</v>
      </c>
      <c r="D1535" s="1" t="s">
        <v>10288</v>
      </c>
      <c r="E1535" s="1" t="s">
        <v>20865</v>
      </c>
      <c r="H1535" s="1" t="s">
        <v>19297</v>
      </c>
      <c r="J1535" s="4" t="str">
        <f ca="1">IFERROR(__xludf.DUMMYFUNCTION("LEFT(INDEX(SPLIT(L1535, "" ""), 4), 2)"),"13")</f>
        <v>13</v>
      </c>
      <c r="K1535" s="2" t="s">
        <v>18864</v>
      </c>
      <c r="L1535" s="1" t="s">
        <v>19297</v>
      </c>
    </row>
    <row r="1536" spans="1:12">
      <c r="A1536" s="1" t="s">
        <v>20866</v>
      </c>
      <c r="B1536" s="1">
        <v>5</v>
      </c>
      <c r="D1536" s="1" t="s">
        <v>19372</v>
      </c>
      <c r="E1536" s="1" t="s">
        <v>20867</v>
      </c>
      <c r="H1536" s="1" t="s">
        <v>19297</v>
      </c>
      <c r="J1536" s="4" t="str">
        <f ca="1">IFERROR(__xludf.DUMMYFUNCTION("LEFT(INDEX(SPLIT(L1536, "" ""), 4), 2)"),"13")</f>
        <v>13</v>
      </c>
      <c r="K1536" s="2" t="s">
        <v>18827</v>
      </c>
      <c r="L1536" s="1" t="s">
        <v>19297</v>
      </c>
    </row>
    <row r="1537" spans="1:12">
      <c r="A1537" s="1" t="s">
        <v>19451</v>
      </c>
      <c r="B1537" s="1">
        <v>5</v>
      </c>
      <c r="C1537" s="1" t="s">
        <v>20868</v>
      </c>
      <c r="D1537" s="1" t="s">
        <v>19372</v>
      </c>
      <c r="E1537" s="1" t="s">
        <v>20869</v>
      </c>
      <c r="H1537" s="1" t="s">
        <v>19297</v>
      </c>
      <c r="J1537" s="4" t="str">
        <f ca="1">IFERROR(__xludf.DUMMYFUNCTION("LEFT(INDEX(SPLIT(L1537, "" ""), 4), 2)"),"13")</f>
        <v>13</v>
      </c>
      <c r="K1537" s="2" t="s">
        <v>19454</v>
      </c>
      <c r="L1537" s="1" t="s">
        <v>19297</v>
      </c>
    </row>
    <row r="1538" spans="1:12">
      <c r="A1538" s="1" t="s">
        <v>20870</v>
      </c>
      <c r="B1538" s="1">
        <v>5</v>
      </c>
      <c r="D1538" s="1" t="s">
        <v>10743</v>
      </c>
      <c r="E1538" s="1" t="s">
        <v>20871</v>
      </c>
      <c r="H1538" s="1" t="s">
        <v>19297</v>
      </c>
      <c r="J1538" s="4" t="str">
        <f ca="1">IFERROR(__xludf.DUMMYFUNCTION("LEFT(INDEX(SPLIT(L1538, "" ""), 4), 2)"),"13")</f>
        <v>13</v>
      </c>
      <c r="K1538" s="2" t="s">
        <v>18827</v>
      </c>
      <c r="L1538" s="1" t="s">
        <v>19297</v>
      </c>
    </row>
    <row r="1539" spans="1:12">
      <c r="A1539" s="1" t="s">
        <v>20872</v>
      </c>
      <c r="B1539" s="1">
        <v>5</v>
      </c>
      <c r="D1539" s="1" t="s">
        <v>19372</v>
      </c>
      <c r="E1539" s="1" t="s">
        <v>20873</v>
      </c>
      <c r="H1539" s="1" t="s">
        <v>19297</v>
      </c>
      <c r="J1539" s="4" t="str">
        <f ca="1">IFERROR(__xludf.DUMMYFUNCTION("LEFT(INDEX(SPLIT(L1539, "" ""), 4), 2)"),"13")</f>
        <v>13</v>
      </c>
      <c r="K1539" s="2" t="s">
        <v>18827</v>
      </c>
      <c r="L1539" s="1" t="s">
        <v>19297</v>
      </c>
    </row>
    <row r="1540" spans="1:12">
      <c r="A1540" s="1" t="s">
        <v>6429</v>
      </c>
      <c r="B1540" s="1">
        <v>5</v>
      </c>
      <c r="C1540" s="1" t="s">
        <v>19519</v>
      </c>
      <c r="D1540" s="1" t="s">
        <v>10305</v>
      </c>
      <c r="E1540" s="1" t="s">
        <v>20874</v>
      </c>
      <c r="H1540" s="1" t="s">
        <v>19297</v>
      </c>
      <c r="J1540" s="4" t="str">
        <f ca="1">IFERROR(__xludf.DUMMYFUNCTION("LEFT(INDEX(SPLIT(L1540, "" ""), 4), 2)"),"13")</f>
        <v>13</v>
      </c>
      <c r="K1540" s="2" t="s">
        <v>18841</v>
      </c>
      <c r="L1540" s="1" t="s">
        <v>19297</v>
      </c>
    </row>
    <row r="1541" spans="1:12">
      <c r="A1541" s="1" t="s">
        <v>19037</v>
      </c>
      <c r="B1541" s="1">
        <v>5</v>
      </c>
      <c r="D1541" s="1" t="s">
        <v>10743</v>
      </c>
      <c r="E1541" s="1" t="s">
        <v>20875</v>
      </c>
      <c r="H1541" s="1" t="s">
        <v>19297</v>
      </c>
      <c r="J1541" s="4" t="str">
        <f ca="1">IFERROR(__xludf.DUMMYFUNCTION("LEFT(INDEX(SPLIT(L1541, "" ""), 4), 2)"),"13")</f>
        <v>13</v>
      </c>
      <c r="K1541" s="2" t="s">
        <v>18827</v>
      </c>
      <c r="L1541" s="1" t="s">
        <v>19297</v>
      </c>
    </row>
    <row r="1542" spans="1:12">
      <c r="A1542" s="1" t="s">
        <v>20876</v>
      </c>
      <c r="B1542" s="1">
        <v>5</v>
      </c>
      <c r="C1542" s="1" t="s">
        <v>19519</v>
      </c>
      <c r="D1542" s="1" t="s">
        <v>10479</v>
      </c>
      <c r="E1542" s="1" t="s">
        <v>20877</v>
      </c>
      <c r="H1542" s="1" t="s">
        <v>19297</v>
      </c>
      <c r="J1542" s="4" t="str">
        <f ca="1">IFERROR(__xludf.DUMMYFUNCTION("LEFT(INDEX(SPLIT(L1542, "" ""), 4), 2)"),"13")</f>
        <v>13</v>
      </c>
      <c r="K1542" s="2" t="s">
        <v>18841</v>
      </c>
      <c r="L1542" s="1" t="s">
        <v>19297</v>
      </c>
    </row>
    <row r="1543" spans="1:12">
      <c r="A1543" s="1" t="s">
        <v>20878</v>
      </c>
      <c r="B1543" s="1">
        <v>5</v>
      </c>
      <c r="D1543" s="1" t="s">
        <v>10293</v>
      </c>
      <c r="E1543" s="1" t="s">
        <v>20879</v>
      </c>
      <c r="H1543" s="1" t="s">
        <v>19297</v>
      </c>
      <c r="J1543" s="4" t="str">
        <f ca="1">IFERROR(__xludf.DUMMYFUNCTION("LEFT(INDEX(SPLIT(L1543, "" ""), 4), 2)"),"13")</f>
        <v>13</v>
      </c>
      <c r="K1543" s="2" t="s">
        <v>18902</v>
      </c>
      <c r="L1543" s="1" t="s">
        <v>19297</v>
      </c>
    </row>
    <row r="1544" spans="1:12">
      <c r="A1544" s="1" t="s">
        <v>18861</v>
      </c>
      <c r="B1544" s="1">
        <v>5</v>
      </c>
      <c r="C1544" s="1" t="s">
        <v>20880</v>
      </c>
      <c r="D1544" s="1" t="s">
        <v>19372</v>
      </c>
      <c r="E1544" s="1" t="s">
        <v>20881</v>
      </c>
      <c r="H1544" s="1" t="s">
        <v>19297</v>
      </c>
      <c r="J1544" s="4" t="str">
        <f ca="1">IFERROR(__xludf.DUMMYFUNCTION("LEFT(INDEX(SPLIT(L1544, "" ""), 4), 2)"),"13")</f>
        <v>13</v>
      </c>
      <c r="K1544" s="2" t="s">
        <v>18864</v>
      </c>
      <c r="L1544" s="1" t="s">
        <v>19297</v>
      </c>
    </row>
    <row r="1545" spans="1:12">
      <c r="A1545" s="1" t="s">
        <v>19451</v>
      </c>
      <c r="B1545" s="1">
        <v>5</v>
      </c>
      <c r="C1545" s="1" t="s">
        <v>20882</v>
      </c>
      <c r="D1545" s="1" t="s">
        <v>19372</v>
      </c>
      <c r="E1545" s="1" t="s">
        <v>20883</v>
      </c>
      <c r="H1545" s="1" t="s">
        <v>19297</v>
      </c>
      <c r="J1545" s="4" t="str">
        <f ca="1">IFERROR(__xludf.DUMMYFUNCTION("LEFT(INDEX(SPLIT(L1545, "" ""), 4), 2)"),"13")</f>
        <v>13</v>
      </c>
      <c r="K1545" s="2" t="s">
        <v>19454</v>
      </c>
      <c r="L1545" s="1" t="s">
        <v>19297</v>
      </c>
    </row>
    <row r="1546" spans="1:12">
      <c r="A1546" s="1" t="s">
        <v>18940</v>
      </c>
      <c r="B1546" s="1">
        <v>2</v>
      </c>
      <c r="D1546" s="1" t="s">
        <v>10743</v>
      </c>
      <c r="E1546" s="1" t="s">
        <v>20884</v>
      </c>
      <c r="H1546" s="1" t="s">
        <v>19297</v>
      </c>
      <c r="J1546" s="4" t="str">
        <f ca="1">IFERROR(__xludf.DUMMYFUNCTION("LEFT(INDEX(SPLIT(L1546, "" ""), 4), 2)"),"13")</f>
        <v>13</v>
      </c>
      <c r="K1546" s="2" t="s">
        <v>18827</v>
      </c>
      <c r="L1546" s="1" t="s">
        <v>19297</v>
      </c>
    </row>
    <row r="1547" spans="1:12">
      <c r="A1547" s="1" t="s">
        <v>19130</v>
      </c>
      <c r="B1547" s="1">
        <v>4</v>
      </c>
      <c r="D1547" s="1" t="s">
        <v>10743</v>
      </c>
      <c r="E1547" s="1" t="s">
        <v>20885</v>
      </c>
      <c r="H1547" s="1" t="s">
        <v>19297</v>
      </c>
      <c r="J1547" s="4" t="str">
        <f ca="1">IFERROR(__xludf.DUMMYFUNCTION("LEFT(INDEX(SPLIT(L1547, "" ""), 4), 2)"),"13")</f>
        <v>13</v>
      </c>
      <c r="K1547" s="2" t="s">
        <v>18827</v>
      </c>
      <c r="L1547" s="1" t="s">
        <v>19297</v>
      </c>
    </row>
    <row r="1548" spans="1:12">
      <c r="A1548" s="1" t="s">
        <v>633</v>
      </c>
      <c r="B1548" s="1">
        <v>5</v>
      </c>
      <c r="D1548" s="1" t="s">
        <v>18313</v>
      </c>
      <c r="E1548" s="1" t="s">
        <v>20886</v>
      </c>
      <c r="H1548" s="1" t="s">
        <v>19297</v>
      </c>
      <c r="J1548" s="4" t="str">
        <f ca="1">IFERROR(__xludf.DUMMYFUNCTION("LEFT(INDEX(SPLIT(L1548, "" ""), 4), 2)"),"13")</f>
        <v>13</v>
      </c>
      <c r="K1548" s="2" t="s">
        <v>18902</v>
      </c>
      <c r="L1548" s="1" t="s">
        <v>19297</v>
      </c>
    </row>
    <row r="1549" spans="1:12">
      <c r="A1549" s="1" t="s">
        <v>18878</v>
      </c>
      <c r="B1549" s="1">
        <v>5</v>
      </c>
      <c r="D1549" s="1" t="s">
        <v>19372</v>
      </c>
      <c r="E1549" s="1" t="s">
        <v>20887</v>
      </c>
      <c r="H1549" s="1" t="s">
        <v>19297</v>
      </c>
      <c r="J1549" s="4" t="str">
        <f ca="1">IFERROR(__xludf.DUMMYFUNCTION("LEFT(INDEX(SPLIT(L1549, "" ""), 4), 2)"),"13")</f>
        <v>13</v>
      </c>
      <c r="K1549" s="2" t="s">
        <v>18881</v>
      </c>
      <c r="L1549" s="1" t="s">
        <v>19297</v>
      </c>
    </row>
    <row r="1550" spans="1:12">
      <c r="A1550" s="1" t="s">
        <v>20832</v>
      </c>
      <c r="B1550" s="1">
        <v>5</v>
      </c>
      <c r="C1550" s="1" t="s">
        <v>19519</v>
      </c>
      <c r="D1550" s="1" t="s">
        <v>19372</v>
      </c>
      <c r="E1550" s="1" t="s">
        <v>20888</v>
      </c>
      <c r="H1550" s="1" t="s">
        <v>19297</v>
      </c>
      <c r="J1550" s="4" t="str">
        <f ca="1">IFERROR(__xludf.DUMMYFUNCTION("LEFT(INDEX(SPLIT(L1550, "" ""), 4), 2)"),"13")</f>
        <v>13</v>
      </c>
      <c r="K1550" s="2" t="s">
        <v>18841</v>
      </c>
      <c r="L1550" s="1" t="s">
        <v>19297</v>
      </c>
    </row>
    <row r="1551" spans="1:12">
      <c r="A1551" s="1" t="s">
        <v>20889</v>
      </c>
      <c r="B1551" s="1">
        <v>5</v>
      </c>
      <c r="C1551" s="1" t="s">
        <v>20408</v>
      </c>
      <c r="D1551" s="1" t="s">
        <v>19372</v>
      </c>
      <c r="E1551" s="1" t="s">
        <v>20890</v>
      </c>
      <c r="H1551" s="1" t="s">
        <v>19297</v>
      </c>
      <c r="J1551" s="4" t="str">
        <f ca="1">IFERROR(__xludf.DUMMYFUNCTION("LEFT(INDEX(SPLIT(L1551, "" ""), 4), 2)"),"13")</f>
        <v>13</v>
      </c>
      <c r="K1551" s="2" t="s">
        <v>18841</v>
      </c>
      <c r="L1551" s="1" t="s">
        <v>19297</v>
      </c>
    </row>
    <row r="1552" spans="1:12">
      <c r="A1552" s="1" t="s">
        <v>20891</v>
      </c>
      <c r="B1552" s="1">
        <v>4</v>
      </c>
      <c r="D1552" s="1" t="s">
        <v>19372</v>
      </c>
      <c r="E1552" s="1" t="s">
        <v>20892</v>
      </c>
      <c r="H1552" s="1" t="s">
        <v>19297</v>
      </c>
      <c r="J1552" s="4" t="str">
        <f ca="1">IFERROR(__xludf.DUMMYFUNCTION("LEFT(INDEX(SPLIT(L1552, "" ""), 4), 2)"),"13")</f>
        <v>13</v>
      </c>
      <c r="K1552" s="2" t="s">
        <v>18827</v>
      </c>
      <c r="L1552" s="1" t="s">
        <v>19297</v>
      </c>
    </row>
    <row r="1553" spans="1:12">
      <c r="A1553" s="1" t="s">
        <v>18861</v>
      </c>
      <c r="B1553" s="1">
        <v>5</v>
      </c>
      <c r="C1553" s="1" t="s">
        <v>20893</v>
      </c>
      <c r="D1553" s="1" t="s">
        <v>19372</v>
      </c>
      <c r="E1553" s="1" t="s">
        <v>20894</v>
      </c>
      <c r="H1553" s="1" t="s">
        <v>19297</v>
      </c>
      <c r="J1553" s="4" t="str">
        <f ca="1">IFERROR(__xludf.DUMMYFUNCTION("LEFT(INDEX(SPLIT(L1553, "" ""), 4), 2)"),"13")</f>
        <v>13</v>
      </c>
      <c r="K1553" s="2" t="s">
        <v>18864</v>
      </c>
      <c r="L1553" s="1" t="s">
        <v>19297</v>
      </c>
    </row>
    <row r="1554" spans="1:12">
      <c r="A1554" s="1" t="s">
        <v>709</v>
      </c>
      <c r="B1554" s="1">
        <v>5</v>
      </c>
      <c r="D1554" s="1" t="s">
        <v>19372</v>
      </c>
      <c r="E1554" s="1" t="s">
        <v>20895</v>
      </c>
      <c r="H1554" s="1" t="s">
        <v>19297</v>
      </c>
      <c r="J1554" s="4" t="str">
        <f ca="1">IFERROR(__xludf.DUMMYFUNCTION("LEFT(INDEX(SPLIT(L1554, "" ""), 4), 2)"),"13")</f>
        <v>13</v>
      </c>
      <c r="K1554" s="2" t="s">
        <v>19294</v>
      </c>
      <c r="L1554" s="1" t="s">
        <v>19297</v>
      </c>
    </row>
    <row r="1555" spans="1:12">
      <c r="A1555" s="1" t="s">
        <v>4189</v>
      </c>
      <c r="B1555" s="1">
        <v>5</v>
      </c>
      <c r="C1555" s="1" t="s">
        <v>20558</v>
      </c>
      <c r="D1555" s="1" t="s">
        <v>10743</v>
      </c>
      <c r="E1555" s="1" t="s">
        <v>20896</v>
      </c>
      <c r="H1555" s="1" t="s">
        <v>19297</v>
      </c>
      <c r="J1555" s="4" t="str">
        <f ca="1">IFERROR(__xludf.DUMMYFUNCTION("LEFT(INDEX(SPLIT(L1555, "" ""), 4), 2)"),"13")</f>
        <v>13</v>
      </c>
      <c r="K1555" s="2" t="s">
        <v>18841</v>
      </c>
      <c r="L1555" s="1" t="s">
        <v>19297</v>
      </c>
    </row>
    <row r="1556" spans="1:12">
      <c r="A1556" s="1" t="s">
        <v>20897</v>
      </c>
      <c r="B1556" s="1">
        <v>5</v>
      </c>
      <c r="C1556" s="1" t="s">
        <v>20898</v>
      </c>
      <c r="D1556" s="1" t="s">
        <v>19372</v>
      </c>
      <c r="E1556" s="1" t="s">
        <v>20899</v>
      </c>
      <c r="H1556" s="1" t="s">
        <v>19297</v>
      </c>
      <c r="J1556" s="4" t="str">
        <f ca="1">IFERROR(__xludf.DUMMYFUNCTION("LEFT(INDEX(SPLIT(L1556, "" ""), 4), 2)"),"13")</f>
        <v>13</v>
      </c>
      <c r="K1556" s="2" t="s">
        <v>18872</v>
      </c>
      <c r="L1556" s="1" t="s">
        <v>19297</v>
      </c>
    </row>
    <row r="1557" spans="1:12">
      <c r="A1557" s="1" t="s">
        <v>20900</v>
      </c>
      <c r="B1557" s="1">
        <v>5</v>
      </c>
      <c r="D1557" s="1" t="s">
        <v>19372</v>
      </c>
      <c r="E1557" s="1" t="s">
        <v>20901</v>
      </c>
      <c r="H1557" s="1" t="s">
        <v>19297</v>
      </c>
      <c r="J1557" s="4" t="str">
        <f ca="1">IFERROR(__xludf.DUMMYFUNCTION("LEFT(INDEX(SPLIT(L1557, "" ""), 4), 2)"),"13")</f>
        <v>13</v>
      </c>
      <c r="K1557" s="2" t="s">
        <v>19294</v>
      </c>
      <c r="L1557" s="1" t="s">
        <v>19297</v>
      </c>
    </row>
    <row r="1558" spans="1:12">
      <c r="A1558" s="1" t="s">
        <v>20902</v>
      </c>
      <c r="B1558" s="1">
        <v>5</v>
      </c>
      <c r="C1558" s="1" t="s">
        <v>965</v>
      </c>
      <c r="D1558" s="1" t="s">
        <v>19372</v>
      </c>
      <c r="E1558" s="1" t="s">
        <v>20903</v>
      </c>
      <c r="H1558" s="1" t="s">
        <v>19297</v>
      </c>
      <c r="J1558" s="4" t="str">
        <f ca="1">IFERROR(__xludf.DUMMYFUNCTION("LEFT(INDEX(SPLIT(L1558, "" ""), 4), 2)"),"13")</f>
        <v>13</v>
      </c>
      <c r="K1558" s="2" t="s">
        <v>20904</v>
      </c>
      <c r="L1558" s="1" t="s">
        <v>19297</v>
      </c>
    </row>
    <row r="1559" spans="1:12">
      <c r="A1559" s="1" t="s">
        <v>20905</v>
      </c>
      <c r="B1559" s="1">
        <v>5</v>
      </c>
      <c r="C1559" s="1" t="s">
        <v>20906</v>
      </c>
      <c r="D1559" s="1" t="s">
        <v>10778</v>
      </c>
      <c r="E1559" s="1" t="s">
        <v>20907</v>
      </c>
      <c r="H1559" s="1" t="s">
        <v>19297</v>
      </c>
      <c r="J1559" s="4" t="str">
        <f ca="1">IFERROR(__xludf.DUMMYFUNCTION("LEFT(INDEX(SPLIT(L1559, "" ""), 4), 2)"),"13")</f>
        <v>13</v>
      </c>
      <c r="K1559" s="2" t="s">
        <v>18648</v>
      </c>
      <c r="L1559" s="1" t="s">
        <v>19297</v>
      </c>
    </row>
    <row r="1560" spans="1:12">
      <c r="A1560" s="1" t="s">
        <v>20585</v>
      </c>
      <c r="B1560" s="1">
        <v>4</v>
      </c>
      <c r="D1560" s="1" t="s">
        <v>10743</v>
      </c>
      <c r="E1560" s="1" t="s">
        <v>20908</v>
      </c>
      <c r="H1560" s="1" t="s">
        <v>19297</v>
      </c>
      <c r="J1560" s="4" t="str">
        <f ca="1">IFERROR(__xludf.DUMMYFUNCTION("LEFT(INDEX(SPLIT(L1560, "" ""), 4), 2)"),"13")</f>
        <v>13</v>
      </c>
      <c r="K1560" s="2" t="s">
        <v>18827</v>
      </c>
      <c r="L1560" s="1" t="s">
        <v>19297</v>
      </c>
    </row>
    <row r="1561" spans="1:12">
      <c r="A1561" s="1" t="s">
        <v>20759</v>
      </c>
      <c r="B1561" s="1">
        <v>5</v>
      </c>
      <c r="D1561" s="1" t="s">
        <v>10305</v>
      </c>
      <c r="E1561" s="1" t="s">
        <v>20909</v>
      </c>
      <c r="H1561" s="1" t="s">
        <v>19297</v>
      </c>
      <c r="J1561" s="4" t="str">
        <f ca="1">IFERROR(__xludf.DUMMYFUNCTION("LEFT(INDEX(SPLIT(L1561, "" ""), 4), 2)"),"13")</f>
        <v>13</v>
      </c>
      <c r="K1561" s="2" t="s">
        <v>18997</v>
      </c>
      <c r="L1561" s="1" t="s">
        <v>19297</v>
      </c>
    </row>
    <row r="1562" spans="1:12">
      <c r="A1562" s="1" t="s">
        <v>20910</v>
      </c>
      <c r="B1562" s="1">
        <v>5</v>
      </c>
      <c r="D1562" s="1" t="s">
        <v>19372</v>
      </c>
      <c r="E1562" s="1" t="s">
        <v>20911</v>
      </c>
      <c r="H1562" s="1" t="s">
        <v>19297</v>
      </c>
      <c r="J1562" s="4" t="str">
        <f ca="1">IFERROR(__xludf.DUMMYFUNCTION("LEFT(INDEX(SPLIT(L1562, "" ""), 4), 2)"),"13")</f>
        <v>13</v>
      </c>
      <c r="K1562" s="2" t="s">
        <v>18827</v>
      </c>
      <c r="L1562" s="1" t="s">
        <v>19297</v>
      </c>
    </row>
    <row r="1563" spans="1:12">
      <c r="A1563" s="1" t="s">
        <v>20912</v>
      </c>
      <c r="B1563" s="1">
        <v>5</v>
      </c>
      <c r="D1563" s="1" t="s">
        <v>10321</v>
      </c>
      <c r="E1563" s="1" t="s">
        <v>20913</v>
      </c>
      <c r="H1563" s="1" t="s">
        <v>19297</v>
      </c>
      <c r="J1563" s="4" t="str">
        <f ca="1">IFERROR(__xludf.DUMMYFUNCTION("LEFT(INDEX(SPLIT(L1563, "" ""), 4), 2)"),"13")</f>
        <v>13</v>
      </c>
      <c r="K1563" s="2" t="s">
        <v>18997</v>
      </c>
      <c r="L1563" s="1" t="s">
        <v>19297</v>
      </c>
    </row>
    <row r="1564" spans="1:12">
      <c r="A1564" s="1" t="s">
        <v>20914</v>
      </c>
      <c r="B1564" s="1">
        <v>5</v>
      </c>
      <c r="C1564" s="1" t="s">
        <v>19519</v>
      </c>
      <c r="D1564" s="1" t="s">
        <v>19372</v>
      </c>
      <c r="E1564" s="1" t="s">
        <v>20915</v>
      </c>
      <c r="H1564" s="1" t="s">
        <v>19297</v>
      </c>
      <c r="J1564" s="4" t="str">
        <f ca="1">IFERROR(__xludf.DUMMYFUNCTION("LEFT(INDEX(SPLIT(L1564, "" ""), 4), 2)"),"13")</f>
        <v>13</v>
      </c>
      <c r="K1564" s="2" t="s">
        <v>18841</v>
      </c>
      <c r="L1564" s="1" t="s">
        <v>19297</v>
      </c>
    </row>
    <row r="1565" spans="1:12">
      <c r="A1565" s="1" t="s">
        <v>20916</v>
      </c>
      <c r="B1565" s="1">
        <v>5</v>
      </c>
      <c r="C1565" s="1" t="s">
        <v>19519</v>
      </c>
      <c r="D1565" s="1" t="s">
        <v>10479</v>
      </c>
      <c r="E1565" s="1" t="s">
        <v>20917</v>
      </c>
      <c r="H1565" s="1" t="s">
        <v>19297</v>
      </c>
      <c r="J1565" s="4" t="str">
        <f ca="1">IFERROR(__xludf.DUMMYFUNCTION("LEFT(INDEX(SPLIT(L1565, "" ""), 4), 2)"),"13")</f>
        <v>13</v>
      </c>
      <c r="K1565" s="2" t="s">
        <v>18841</v>
      </c>
      <c r="L1565" s="1" t="s">
        <v>19297</v>
      </c>
    </row>
    <row r="1566" spans="1:12">
      <c r="A1566" s="1" t="s">
        <v>19037</v>
      </c>
      <c r="B1566" s="1">
        <v>5</v>
      </c>
      <c r="D1566" s="1" t="s">
        <v>10288</v>
      </c>
      <c r="E1566" s="1" t="s">
        <v>20918</v>
      </c>
      <c r="H1566" s="1" t="s">
        <v>19297</v>
      </c>
      <c r="J1566" s="4" t="str">
        <f ca="1">IFERROR(__xludf.DUMMYFUNCTION("LEFT(INDEX(SPLIT(L1566, "" ""), 4), 2)"),"13")</f>
        <v>13</v>
      </c>
      <c r="K1566" s="2" t="s">
        <v>18827</v>
      </c>
      <c r="L1566" s="1" t="s">
        <v>19297</v>
      </c>
    </row>
    <row r="1567" spans="1:12">
      <c r="A1567" s="1" t="s">
        <v>19130</v>
      </c>
      <c r="B1567" s="1">
        <v>5</v>
      </c>
      <c r="D1567" s="1" t="s">
        <v>19372</v>
      </c>
      <c r="E1567" s="1" t="s">
        <v>20919</v>
      </c>
      <c r="H1567" s="1" t="s">
        <v>19297</v>
      </c>
      <c r="J1567" s="4" t="str">
        <f ca="1">IFERROR(__xludf.DUMMYFUNCTION("LEFT(INDEX(SPLIT(L1567, "" ""), 4), 2)"),"13")</f>
        <v>13</v>
      </c>
      <c r="K1567" s="2" t="s">
        <v>18827</v>
      </c>
      <c r="L1567" s="1" t="s">
        <v>19297</v>
      </c>
    </row>
    <row r="1568" spans="1:12">
      <c r="A1568" s="1" t="s">
        <v>20920</v>
      </c>
      <c r="B1568" s="1">
        <v>5</v>
      </c>
      <c r="D1568" s="1" t="s">
        <v>19372</v>
      </c>
      <c r="E1568" s="1" t="s">
        <v>20921</v>
      </c>
      <c r="H1568" s="1" t="s">
        <v>19297</v>
      </c>
      <c r="J1568" s="4" t="str">
        <f ca="1">IFERROR(__xludf.DUMMYFUNCTION("LEFT(INDEX(SPLIT(L1568, "" ""), 4), 2)"),"13")</f>
        <v>13</v>
      </c>
      <c r="K1568" s="2" t="s">
        <v>18827</v>
      </c>
      <c r="L1568" s="1" t="s">
        <v>19297</v>
      </c>
    </row>
    <row r="1569" spans="1:12">
      <c r="A1569" s="1" t="s">
        <v>18861</v>
      </c>
      <c r="B1569" s="1">
        <v>5</v>
      </c>
      <c r="C1569" s="1" t="s">
        <v>20922</v>
      </c>
      <c r="D1569" s="1" t="s">
        <v>19372</v>
      </c>
      <c r="E1569" s="1" t="s">
        <v>20923</v>
      </c>
      <c r="H1569" s="1" t="s">
        <v>19297</v>
      </c>
      <c r="J1569" s="4" t="str">
        <f ca="1">IFERROR(__xludf.DUMMYFUNCTION("LEFT(INDEX(SPLIT(L1569, "" ""), 4), 2)"),"13")</f>
        <v>13</v>
      </c>
      <c r="K1569" s="2" t="s">
        <v>18864</v>
      </c>
      <c r="L1569" s="1" t="s">
        <v>19297</v>
      </c>
    </row>
    <row r="1570" spans="1:12">
      <c r="A1570" s="1" t="s">
        <v>20924</v>
      </c>
      <c r="B1570" s="1">
        <v>5</v>
      </c>
      <c r="C1570" s="1" t="s">
        <v>20925</v>
      </c>
      <c r="D1570" s="1" t="s">
        <v>18313</v>
      </c>
      <c r="E1570" s="1" t="s">
        <v>20926</v>
      </c>
      <c r="H1570" s="1" t="s">
        <v>19297</v>
      </c>
      <c r="J1570" s="4" t="str">
        <f ca="1">IFERROR(__xludf.DUMMYFUNCTION("LEFT(INDEX(SPLIT(L1570, "" ""), 4), 2)"),"13")</f>
        <v>13</v>
      </c>
      <c r="K1570" s="2" t="s">
        <v>18648</v>
      </c>
      <c r="L1570" s="1" t="s">
        <v>19297</v>
      </c>
    </row>
    <row r="1571" spans="1:12">
      <c r="A1571" s="1" t="s">
        <v>18945</v>
      </c>
      <c r="B1571" s="1">
        <v>5</v>
      </c>
      <c r="D1571" s="1" t="s">
        <v>10755</v>
      </c>
      <c r="E1571" s="1" t="s">
        <v>20927</v>
      </c>
      <c r="H1571" s="1" t="s">
        <v>19297</v>
      </c>
      <c r="J1571" s="4" t="str">
        <f ca="1">IFERROR(__xludf.DUMMYFUNCTION("LEFT(INDEX(SPLIT(L1571, "" ""), 4), 2)"),"13")</f>
        <v>13</v>
      </c>
      <c r="K1571" s="2" t="s">
        <v>18827</v>
      </c>
      <c r="L1571" s="1" t="s">
        <v>19297</v>
      </c>
    </row>
    <row r="1572" spans="1:12">
      <c r="A1572" s="1" t="s">
        <v>6590</v>
      </c>
      <c r="B1572" s="1">
        <v>5</v>
      </c>
      <c r="C1572" s="1" t="s">
        <v>6591</v>
      </c>
      <c r="D1572" s="1" t="s">
        <v>19372</v>
      </c>
      <c r="E1572" s="1" t="s">
        <v>20928</v>
      </c>
      <c r="H1572" s="1" t="s">
        <v>19297</v>
      </c>
      <c r="J1572" s="4" t="str">
        <f ca="1">IFERROR(__xludf.DUMMYFUNCTION("LEFT(INDEX(SPLIT(L1572, "" ""), 4), 2)"),"13")</f>
        <v>13</v>
      </c>
      <c r="K1572" s="2" t="s">
        <v>18278</v>
      </c>
      <c r="L1572" s="1" t="s">
        <v>19297</v>
      </c>
    </row>
    <row r="1573" spans="1:12">
      <c r="A1573" s="1" t="s">
        <v>5964</v>
      </c>
      <c r="B1573" s="1">
        <v>5</v>
      </c>
      <c r="C1573" s="1" t="s">
        <v>20408</v>
      </c>
      <c r="D1573" s="1" t="s">
        <v>18313</v>
      </c>
      <c r="E1573" s="1" t="s">
        <v>20929</v>
      </c>
      <c r="H1573" s="1" t="s">
        <v>19297</v>
      </c>
      <c r="J1573" s="4" t="str">
        <f ca="1">IFERROR(__xludf.DUMMYFUNCTION("LEFT(INDEX(SPLIT(L1573, "" ""), 4), 2)"),"13")</f>
        <v>13</v>
      </c>
      <c r="K1573" s="2" t="s">
        <v>18841</v>
      </c>
      <c r="L1573" s="1" t="s">
        <v>19297</v>
      </c>
    </row>
    <row r="1574" spans="1:12">
      <c r="A1574" s="1" t="s">
        <v>20930</v>
      </c>
      <c r="B1574" s="1">
        <v>5</v>
      </c>
      <c r="C1574" s="1" t="s">
        <v>19519</v>
      </c>
      <c r="D1574" s="1" t="s">
        <v>19372</v>
      </c>
      <c r="E1574" s="1" t="s">
        <v>20931</v>
      </c>
      <c r="H1574" s="1" t="s">
        <v>19297</v>
      </c>
      <c r="J1574" s="4" t="str">
        <f ca="1">IFERROR(__xludf.DUMMYFUNCTION("LEFT(INDEX(SPLIT(L1574, "" ""), 4), 2)"),"13")</f>
        <v>13</v>
      </c>
      <c r="K1574" s="2" t="s">
        <v>18841</v>
      </c>
      <c r="L1574" s="1" t="s">
        <v>19297</v>
      </c>
    </row>
    <row r="1575" spans="1:12">
      <c r="A1575" s="1" t="s">
        <v>18861</v>
      </c>
      <c r="B1575" s="1">
        <v>5</v>
      </c>
      <c r="C1575" s="1" t="s">
        <v>20932</v>
      </c>
      <c r="D1575" s="1" t="s">
        <v>19372</v>
      </c>
      <c r="E1575" s="1" t="s">
        <v>20933</v>
      </c>
      <c r="H1575" s="1" t="s">
        <v>19297</v>
      </c>
      <c r="J1575" s="4" t="str">
        <f ca="1">IFERROR(__xludf.DUMMYFUNCTION("LEFT(INDEX(SPLIT(L1575, "" ""), 4), 2)"),"13")</f>
        <v>13</v>
      </c>
      <c r="K1575" s="2" t="s">
        <v>18864</v>
      </c>
      <c r="L1575" s="1" t="s">
        <v>19297</v>
      </c>
    </row>
    <row r="1576" spans="1:12">
      <c r="A1576" s="1" t="s">
        <v>20934</v>
      </c>
      <c r="B1576" s="1">
        <v>5</v>
      </c>
      <c r="D1576" s="1" t="s">
        <v>10736</v>
      </c>
      <c r="E1576" s="1" t="s">
        <v>20935</v>
      </c>
      <c r="H1576" s="1" t="s">
        <v>19297</v>
      </c>
      <c r="J1576" s="4" t="str">
        <f ca="1">IFERROR(__xludf.DUMMYFUNCTION("LEFT(INDEX(SPLIT(L1576, "" ""), 4), 2)"),"13")</f>
        <v>13</v>
      </c>
      <c r="K1576" s="2" t="s">
        <v>18991</v>
      </c>
      <c r="L1576" s="1" t="s">
        <v>19297</v>
      </c>
    </row>
    <row r="1577" spans="1:12">
      <c r="A1577" s="1" t="s">
        <v>18844</v>
      </c>
      <c r="B1577" s="1">
        <v>5</v>
      </c>
      <c r="D1577" s="1" t="s">
        <v>19372</v>
      </c>
      <c r="E1577" s="1" t="s">
        <v>20936</v>
      </c>
      <c r="H1577" s="1" t="s">
        <v>19297</v>
      </c>
      <c r="J1577" s="4" t="str">
        <f ca="1">IFERROR(__xludf.DUMMYFUNCTION("LEFT(INDEX(SPLIT(L1577, "" ""), 4), 2)"),"13")</f>
        <v>13</v>
      </c>
      <c r="K1577" s="2" t="s">
        <v>18827</v>
      </c>
      <c r="L1577" s="1" t="s">
        <v>19297</v>
      </c>
    </row>
    <row r="1578" spans="1:12">
      <c r="A1578" s="1" t="s">
        <v>20759</v>
      </c>
      <c r="B1578" s="1">
        <v>5</v>
      </c>
      <c r="D1578" s="1" t="s">
        <v>10347</v>
      </c>
      <c r="E1578" s="1" t="s">
        <v>20937</v>
      </c>
      <c r="H1578" s="1" t="s">
        <v>19297</v>
      </c>
      <c r="J1578" s="4" t="str">
        <f ca="1">IFERROR(__xludf.DUMMYFUNCTION("LEFT(INDEX(SPLIT(L1578, "" ""), 4), 2)"),"13")</f>
        <v>13</v>
      </c>
      <c r="K1578" s="2" t="s">
        <v>18997</v>
      </c>
      <c r="L1578" s="1" t="s">
        <v>19297</v>
      </c>
    </row>
    <row r="1579" spans="1:12">
      <c r="A1579" s="1" t="s">
        <v>20938</v>
      </c>
      <c r="B1579" s="1">
        <v>5</v>
      </c>
      <c r="D1579" s="1" t="s">
        <v>19372</v>
      </c>
      <c r="E1579" s="1" t="s">
        <v>20939</v>
      </c>
      <c r="H1579" s="1" t="s">
        <v>19297</v>
      </c>
      <c r="J1579" s="4" t="str">
        <f ca="1">IFERROR(__xludf.DUMMYFUNCTION("LEFT(INDEX(SPLIT(L1579, "" ""), 4), 2)"),"13")</f>
        <v>13</v>
      </c>
      <c r="K1579" s="2" t="s">
        <v>18827</v>
      </c>
      <c r="L1579" s="1" t="s">
        <v>19297</v>
      </c>
    </row>
    <row r="1580" spans="1:12">
      <c r="A1580" s="1" t="s">
        <v>20940</v>
      </c>
      <c r="B1580" s="1">
        <v>5</v>
      </c>
      <c r="C1580" s="1" t="s">
        <v>19519</v>
      </c>
      <c r="D1580" s="1" t="s">
        <v>10743</v>
      </c>
      <c r="E1580" s="1" t="s">
        <v>20941</v>
      </c>
      <c r="H1580" s="1" t="s">
        <v>19297</v>
      </c>
      <c r="J1580" s="4" t="str">
        <f ca="1">IFERROR(__xludf.DUMMYFUNCTION("LEFT(INDEX(SPLIT(L1580, "" ""), 4), 2)"),"13")</f>
        <v>13</v>
      </c>
      <c r="K1580" s="2" t="s">
        <v>18841</v>
      </c>
      <c r="L1580" s="1" t="s">
        <v>19297</v>
      </c>
    </row>
    <row r="1581" spans="1:12">
      <c r="A1581" s="1" t="s">
        <v>20832</v>
      </c>
      <c r="B1581" s="1">
        <v>5</v>
      </c>
      <c r="D1581" s="1" t="s">
        <v>10743</v>
      </c>
      <c r="E1581" s="1" t="s">
        <v>20942</v>
      </c>
      <c r="H1581" s="1" t="s">
        <v>19297</v>
      </c>
      <c r="J1581" s="4" t="str">
        <f ca="1">IFERROR(__xludf.DUMMYFUNCTION("LEFT(INDEX(SPLIT(L1581, "" ""), 4), 2)"),"13")</f>
        <v>13</v>
      </c>
      <c r="K1581" s="2" t="s">
        <v>18827</v>
      </c>
      <c r="L1581" s="1" t="s">
        <v>19297</v>
      </c>
    </row>
    <row r="1582" spans="1:12">
      <c r="A1582" s="1" t="s">
        <v>20943</v>
      </c>
      <c r="B1582" s="1">
        <v>5</v>
      </c>
      <c r="D1582" s="1" t="s">
        <v>19372</v>
      </c>
      <c r="E1582" s="1" t="s">
        <v>20944</v>
      </c>
      <c r="H1582" s="1" t="s">
        <v>19297</v>
      </c>
      <c r="J1582" s="4" t="str">
        <f ca="1">IFERROR(__xludf.DUMMYFUNCTION("LEFT(INDEX(SPLIT(L1582, "" ""), 4), 2)"),"13")</f>
        <v>13</v>
      </c>
      <c r="K1582" s="2" t="s">
        <v>18827</v>
      </c>
      <c r="L1582" s="1" t="s">
        <v>19297</v>
      </c>
    </row>
    <row r="1583" spans="1:12">
      <c r="A1583" s="1" t="s">
        <v>18861</v>
      </c>
      <c r="B1583" s="1">
        <v>5</v>
      </c>
      <c r="C1583" s="1" t="s">
        <v>20945</v>
      </c>
      <c r="D1583" s="1" t="s">
        <v>10288</v>
      </c>
      <c r="E1583" s="1" t="s">
        <v>20946</v>
      </c>
      <c r="H1583" s="1" t="s">
        <v>19297</v>
      </c>
      <c r="J1583" s="4" t="str">
        <f ca="1">IFERROR(__xludf.DUMMYFUNCTION("LEFT(INDEX(SPLIT(L1583, "" ""), 4), 2)"),"13")</f>
        <v>13</v>
      </c>
      <c r="K1583" s="2" t="s">
        <v>18864</v>
      </c>
      <c r="L1583" s="1" t="s">
        <v>19297</v>
      </c>
    </row>
    <row r="1584" spans="1:12">
      <c r="A1584" s="1" t="s">
        <v>20947</v>
      </c>
      <c r="B1584" s="1">
        <v>5</v>
      </c>
      <c r="D1584" s="1" t="s">
        <v>10736</v>
      </c>
      <c r="E1584" s="1" t="s">
        <v>20948</v>
      </c>
      <c r="H1584" s="1" t="s">
        <v>19297</v>
      </c>
      <c r="J1584" s="4" t="str">
        <f ca="1">IFERROR(__xludf.DUMMYFUNCTION("LEFT(INDEX(SPLIT(L1584, "" ""), 4), 2)"),"13")</f>
        <v>13</v>
      </c>
      <c r="K1584" s="2" t="s">
        <v>20423</v>
      </c>
      <c r="L1584" s="1" t="s">
        <v>19297</v>
      </c>
    </row>
    <row r="1585" spans="1:12">
      <c r="A1585" s="1" t="s">
        <v>20949</v>
      </c>
      <c r="B1585" s="1">
        <v>5</v>
      </c>
      <c r="C1585" s="1" t="s">
        <v>7669</v>
      </c>
      <c r="D1585" s="1" t="s">
        <v>10293</v>
      </c>
      <c r="E1585" s="1" t="s">
        <v>20950</v>
      </c>
      <c r="H1585" s="1" t="s">
        <v>19297</v>
      </c>
      <c r="J1585" s="4" t="str">
        <f ca="1">IFERROR(__xludf.DUMMYFUNCTION("LEFT(INDEX(SPLIT(L1585, "" ""), 4), 2)"),"13")</f>
        <v>13</v>
      </c>
      <c r="K1585" s="2" t="s">
        <v>18278</v>
      </c>
      <c r="L1585" s="1" t="s">
        <v>19297</v>
      </c>
    </row>
    <row r="1586" spans="1:12">
      <c r="A1586" s="1" t="s">
        <v>18936</v>
      </c>
      <c r="B1586" s="1">
        <v>5</v>
      </c>
      <c r="C1586" s="1" t="s">
        <v>20951</v>
      </c>
      <c r="D1586" s="1" t="s">
        <v>19372</v>
      </c>
      <c r="E1586" s="1" t="s">
        <v>20952</v>
      </c>
      <c r="H1586" s="1" t="s">
        <v>19297</v>
      </c>
      <c r="J1586" s="4" t="str">
        <f ca="1">IFERROR(__xludf.DUMMYFUNCTION("LEFT(INDEX(SPLIT(L1586, "" ""), 4), 2)"),"13")</f>
        <v>13</v>
      </c>
      <c r="K1586" s="2" t="s">
        <v>18939</v>
      </c>
      <c r="L1586" s="1" t="s">
        <v>19297</v>
      </c>
    </row>
    <row r="1587" spans="1:12">
      <c r="A1587" s="1" t="s">
        <v>20787</v>
      </c>
      <c r="B1587" s="1">
        <v>5</v>
      </c>
      <c r="C1587" s="1" t="s">
        <v>20953</v>
      </c>
      <c r="D1587" s="1" t="s">
        <v>19372</v>
      </c>
      <c r="E1587" s="1" t="s">
        <v>20954</v>
      </c>
      <c r="H1587" s="1" t="s">
        <v>19297</v>
      </c>
      <c r="J1587" s="4" t="str">
        <f ca="1">IFERROR(__xludf.DUMMYFUNCTION("LEFT(INDEX(SPLIT(L1587, "" ""), 4), 2)"),"13")</f>
        <v>13</v>
      </c>
      <c r="K1587" s="2" t="s">
        <v>20790</v>
      </c>
      <c r="L1587" s="1" t="s">
        <v>19297</v>
      </c>
    </row>
    <row r="1588" spans="1:12">
      <c r="A1588" s="1" t="s">
        <v>20955</v>
      </c>
      <c r="B1588" s="1">
        <v>4</v>
      </c>
      <c r="C1588" s="1" t="s">
        <v>12107</v>
      </c>
      <c r="D1588" s="1" t="s">
        <v>10293</v>
      </c>
      <c r="E1588" s="1" t="s">
        <v>20956</v>
      </c>
      <c r="H1588" s="1" t="s">
        <v>19297</v>
      </c>
      <c r="J1588" s="4" t="str">
        <f ca="1">IFERROR(__xludf.DUMMYFUNCTION("LEFT(INDEX(SPLIT(L1588, "" ""), 4), 2)"),"13")</f>
        <v>13</v>
      </c>
      <c r="K1588" s="2" t="s">
        <v>18885</v>
      </c>
      <c r="L1588" s="1" t="s">
        <v>19297</v>
      </c>
    </row>
    <row r="1589" spans="1:12">
      <c r="A1589" s="1" t="s">
        <v>20957</v>
      </c>
      <c r="B1589" s="1">
        <v>5</v>
      </c>
      <c r="C1589" s="1" t="s">
        <v>20468</v>
      </c>
      <c r="D1589" s="1" t="s">
        <v>19372</v>
      </c>
      <c r="E1589" s="1" t="s">
        <v>20958</v>
      </c>
      <c r="H1589" s="1" t="s">
        <v>19297</v>
      </c>
      <c r="J1589" s="4" t="str">
        <f ca="1">IFERROR(__xludf.DUMMYFUNCTION("LEFT(INDEX(SPLIT(L1589, "" ""), 4), 2)"),"13")</f>
        <v>13</v>
      </c>
      <c r="K1589" s="2" t="s">
        <v>18841</v>
      </c>
      <c r="L1589" s="1" t="s">
        <v>19297</v>
      </c>
    </row>
    <row r="1590" spans="1:12">
      <c r="A1590" s="1" t="s">
        <v>3596</v>
      </c>
      <c r="B1590" s="1">
        <v>5</v>
      </c>
      <c r="D1590" s="1" t="s">
        <v>19372</v>
      </c>
      <c r="E1590" s="1" t="s">
        <v>20959</v>
      </c>
      <c r="H1590" s="1" t="s">
        <v>19297</v>
      </c>
      <c r="J1590" s="4" t="str">
        <f ca="1">IFERROR(__xludf.DUMMYFUNCTION("LEFT(INDEX(SPLIT(L1590, "" ""), 4), 2)"),"13")</f>
        <v>13</v>
      </c>
      <c r="K1590" s="2" t="s">
        <v>18902</v>
      </c>
      <c r="L1590" s="1" t="s">
        <v>19297</v>
      </c>
    </row>
    <row r="1591" spans="1:12">
      <c r="A1591" s="1" t="s">
        <v>7535</v>
      </c>
      <c r="B1591" s="1">
        <v>5</v>
      </c>
      <c r="D1591" s="1" t="s">
        <v>10743</v>
      </c>
      <c r="E1591" s="1" t="s">
        <v>20960</v>
      </c>
      <c r="H1591" s="1" t="s">
        <v>19297</v>
      </c>
      <c r="J1591" s="4" t="str">
        <f ca="1">IFERROR(__xludf.DUMMYFUNCTION("LEFT(INDEX(SPLIT(L1591, "" ""), 4), 2)"),"13")</f>
        <v>13</v>
      </c>
      <c r="K1591" s="2" t="s">
        <v>18827</v>
      </c>
      <c r="L1591" s="1" t="s">
        <v>19297</v>
      </c>
    </row>
    <row r="1592" spans="1:12">
      <c r="A1592" s="1" t="s">
        <v>20961</v>
      </c>
      <c r="B1592" s="1">
        <v>5</v>
      </c>
      <c r="D1592" s="1" t="s">
        <v>19372</v>
      </c>
      <c r="E1592" s="1" t="s">
        <v>20962</v>
      </c>
      <c r="H1592" s="1" t="s">
        <v>19297</v>
      </c>
      <c r="J1592" s="4" t="str">
        <f ca="1">IFERROR(__xludf.DUMMYFUNCTION("LEFT(INDEX(SPLIT(L1592, "" ""), 4), 2)"),"13")</f>
        <v>13</v>
      </c>
      <c r="K1592" s="2" t="s">
        <v>18902</v>
      </c>
      <c r="L1592" s="1" t="s">
        <v>19297</v>
      </c>
    </row>
    <row r="1593" spans="1:12">
      <c r="A1593" s="1" t="s">
        <v>18878</v>
      </c>
      <c r="B1593" s="1">
        <v>5</v>
      </c>
      <c r="D1593" s="1" t="s">
        <v>18313</v>
      </c>
      <c r="E1593" s="1" t="s">
        <v>20963</v>
      </c>
      <c r="H1593" s="1" t="s">
        <v>19297</v>
      </c>
      <c r="J1593" s="4" t="str">
        <f ca="1">IFERROR(__xludf.DUMMYFUNCTION("LEFT(INDEX(SPLIT(L1593, "" ""), 4), 2)"),"13")</f>
        <v>13</v>
      </c>
      <c r="K1593" s="2" t="s">
        <v>18881</v>
      </c>
      <c r="L1593" s="1" t="s">
        <v>19297</v>
      </c>
    </row>
    <row r="1594" spans="1:12">
      <c r="A1594" s="1" t="s">
        <v>20964</v>
      </c>
      <c r="B1594" s="1">
        <v>5</v>
      </c>
      <c r="C1594" s="1" t="s">
        <v>19519</v>
      </c>
      <c r="D1594" s="1" t="s">
        <v>19372</v>
      </c>
      <c r="E1594" s="1" t="s">
        <v>20965</v>
      </c>
      <c r="H1594" s="1" t="s">
        <v>19297</v>
      </c>
      <c r="J1594" s="4" t="str">
        <f ca="1">IFERROR(__xludf.DUMMYFUNCTION("LEFT(INDEX(SPLIT(L1594, "" ""), 4), 2)"),"13")</f>
        <v>13</v>
      </c>
      <c r="K1594" s="2" t="s">
        <v>18841</v>
      </c>
      <c r="L1594" s="1" t="s">
        <v>19297</v>
      </c>
    </row>
    <row r="1595" spans="1:12">
      <c r="A1595" s="1" t="s">
        <v>20966</v>
      </c>
      <c r="B1595" s="1">
        <v>5</v>
      </c>
      <c r="D1595" s="1" t="s">
        <v>19372</v>
      </c>
      <c r="E1595" s="1" t="s">
        <v>20967</v>
      </c>
      <c r="H1595" s="1" t="s">
        <v>19297</v>
      </c>
      <c r="J1595" s="4" t="str">
        <f ca="1">IFERROR(__xludf.DUMMYFUNCTION("LEFT(INDEX(SPLIT(L1595, "" ""), 4), 2)"),"13")</f>
        <v>13</v>
      </c>
      <c r="K1595" s="2" t="s">
        <v>20968</v>
      </c>
      <c r="L1595" s="1" t="s">
        <v>19297</v>
      </c>
    </row>
    <row r="1596" spans="1:12">
      <c r="A1596" s="1" t="s">
        <v>20969</v>
      </c>
      <c r="B1596" s="1">
        <v>5</v>
      </c>
      <c r="C1596" s="1" t="s">
        <v>20970</v>
      </c>
      <c r="D1596" s="1" t="s">
        <v>19372</v>
      </c>
      <c r="E1596" s="1" t="s">
        <v>20971</v>
      </c>
      <c r="H1596" s="1" t="s">
        <v>19297</v>
      </c>
      <c r="J1596" s="4" t="str">
        <f ca="1">IFERROR(__xludf.DUMMYFUNCTION("LEFT(INDEX(SPLIT(L1596, "" ""), 4), 2)"),"13")</f>
        <v>13</v>
      </c>
      <c r="K1596" s="2" t="s">
        <v>18278</v>
      </c>
      <c r="L1596" s="1" t="s">
        <v>19297</v>
      </c>
    </row>
    <row r="1597" spans="1:12">
      <c r="A1597" s="1" t="s">
        <v>20972</v>
      </c>
      <c r="B1597" s="1">
        <v>4</v>
      </c>
      <c r="D1597" s="1" t="s">
        <v>19372</v>
      </c>
      <c r="E1597" s="1" t="s">
        <v>20973</v>
      </c>
      <c r="H1597" s="1" t="s">
        <v>19297</v>
      </c>
      <c r="J1597" s="4" t="str">
        <f ca="1">IFERROR(__xludf.DUMMYFUNCTION("LEFT(INDEX(SPLIT(L1597, "" ""), 4), 2)"),"13")</f>
        <v>13</v>
      </c>
      <c r="K1597" s="2" t="s">
        <v>18827</v>
      </c>
      <c r="L1597" s="1" t="s">
        <v>19297</v>
      </c>
    </row>
    <row r="1598" spans="1:12">
      <c r="A1598" s="1" t="s">
        <v>19037</v>
      </c>
      <c r="B1598" s="1">
        <v>5</v>
      </c>
      <c r="D1598" s="1" t="s">
        <v>10479</v>
      </c>
      <c r="E1598" s="1" t="s">
        <v>20974</v>
      </c>
      <c r="H1598" s="1" t="s">
        <v>19297</v>
      </c>
      <c r="J1598" s="4" t="str">
        <f ca="1">IFERROR(__xludf.DUMMYFUNCTION("LEFT(INDEX(SPLIT(L1598, "" ""), 4), 2)"),"13")</f>
        <v>13</v>
      </c>
      <c r="K1598" s="2" t="s">
        <v>18827</v>
      </c>
      <c r="L1598" s="1" t="s">
        <v>19297</v>
      </c>
    </row>
    <row r="1599" spans="1:12">
      <c r="A1599" s="1" t="s">
        <v>20975</v>
      </c>
      <c r="B1599" s="1">
        <v>5</v>
      </c>
      <c r="C1599" s="1" t="s">
        <v>19519</v>
      </c>
      <c r="D1599" s="1" t="s">
        <v>10347</v>
      </c>
      <c r="E1599" s="1" t="s">
        <v>20976</v>
      </c>
      <c r="H1599" s="1" t="s">
        <v>19297</v>
      </c>
      <c r="J1599" s="4" t="str">
        <f ca="1">IFERROR(__xludf.DUMMYFUNCTION("LEFT(INDEX(SPLIT(L1599, "" ""), 4), 2)"),"13")</f>
        <v>13</v>
      </c>
      <c r="K1599" s="2" t="s">
        <v>18841</v>
      </c>
      <c r="L1599" s="1" t="s">
        <v>19297</v>
      </c>
    </row>
    <row r="1600" spans="1:12">
      <c r="A1600" s="1" t="s">
        <v>20977</v>
      </c>
      <c r="B1600" s="1">
        <v>5</v>
      </c>
      <c r="C1600" s="1" t="s">
        <v>20408</v>
      </c>
      <c r="D1600" s="1" t="s">
        <v>19372</v>
      </c>
      <c r="E1600" s="1" t="s">
        <v>20978</v>
      </c>
      <c r="H1600" s="1" t="s">
        <v>19297</v>
      </c>
      <c r="J1600" s="4" t="str">
        <f ca="1">IFERROR(__xludf.DUMMYFUNCTION("LEFT(INDEX(SPLIT(L1600, "" ""), 4), 2)"),"13")</f>
        <v>13</v>
      </c>
      <c r="K1600" s="2" t="s">
        <v>18841</v>
      </c>
      <c r="L1600" s="1" t="s">
        <v>19297</v>
      </c>
    </row>
    <row r="1601" spans="1:12">
      <c r="A1601" s="1" t="s">
        <v>20564</v>
      </c>
      <c r="B1601" s="1">
        <v>5</v>
      </c>
      <c r="D1601" s="1" t="s">
        <v>19372</v>
      </c>
      <c r="E1601" s="1" t="s">
        <v>20979</v>
      </c>
      <c r="H1601" s="1" t="s">
        <v>19297</v>
      </c>
      <c r="J1601" s="4" t="str">
        <f ca="1">IFERROR(__xludf.DUMMYFUNCTION("LEFT(INDEX(SPLIT(L1601, "" ""), 4), 2)"),"13")</f>
        <v>13</v>
      </c>
      <c r="K1601" s="2" t="s">
        <v>19013</v>
      </c>
      <c r="L1601" s="1" t="s">
        <v>19297</v>
      </c>
    </row>
    <row r="1602" spans="1:12">
      <c r="A1602" s="1" t="s">
        <v>19032</v>
      </c>
      <c r="B1602" s="1">
        <v>5</v>
      </c>
      <c r="D1602" s="1" t="s">
        <v>19372</v>
      </c>
      <c r="E1602" s="1" t="s">
        <v>20980</v>
      </c>
      <c r="H1602" s="1" t="s">
        <v>19297</v>
      </c>
      <c r="J1602" s="4" t="str">
        <f ca="1">IFERROR(__xludf.DUMMYFUNCTION("LEFT(INDEX(SPLIT(L1602, "" ""), 4), 2)"),"13")</f>
        <v>13</v>
      </c>
      <c r="K1602" s="2" t="s">
        <v>18827</v>
      </c>
      <c r="L1602" s="1" t="s">
        <v>19297</v>
      </c>
    </row>
    <row r="1603" spans="1:12">
      <c r="A1603" s="1" t="s">
        <v>5630</v>
      </c>
      <c r="B1603" s="1">
        <v>5</v>
      </c>
      <c r="C1603" s="1" t="s">
        <v>20408</v>
      </c>
      <c r="D1603" s="1" t="s">
        <v>19372</v>
      </c>
      <c r="E1603" s="1" t="s">
        <v>20981</v>
      </c>
      <c r="H1603" s="1" t="s">
        <v>19297</v>
      </c>
      <c r="J1603" s="4" t="str">
        <f ca="1">IFERROR(__xludf.DUMMYFUNCTION("LEFT(INDEX(SPLIT(L1603, "" ""), 4), 2)"),"13")</f>
        <v>13</v>
      </c>
      <c r="K1603" s="2" t="s">
        <v>18841</v>
      </c>
      <c r="L1603" s="1" t="s">
        <v>19297</v>
      </c>
    </row>
    <row r="1604" spans="1:12">
      <c r="A1604" s="1" t="s">
        <v>20460</v>
      </c>
      <c r="B1604" s="1">
        <v>3</v>
      </c>
      <c r="D1604" s="1" t="s">
        <v>19372</v>
      </c>
      <c r="E1604" s="1" t="s">
        <v>20982</v>
      </c>
      <c r="H1604" s="1" t="s">
        <v>19297</v>
      </c>
      <c r="J1604" s="4" t="str">
        <f ca="1">IFERROR(__xludf.DUMMYFUNCTION("LEFT(INDEX(SPLIT(L1604, "" ""), 4), 2)"),"13")</f>
        <v>13</v>
      </c>
      <c r="K1604" s="2" t="s">
        <v>18827</v>
      </c>
      <c r="L1604" s="1" t="s">
        <v>19297</v>
      </c>
    </row>
    <row r="1605" spans="1:12">
      <c r="A1605" s="1" t="s">
        <v>18913</v>
      </c>
      <c r="B1605" s="1">
        <v>5</v>
      </c>
      <c r="D1605" s="1" t="s">
        <v>10755</v>
      </c>
      <c r="E1605" s="1" t="s">
        <v>20983</v>
      </c>
      <c r="H1605" s="1" t="s">
        <v>19297</v>
      </c>
      <c r="J1605" s="4" t="str">
        <f ca="1">IFERROR(__xludf.DUMMYFUNCTION("LEFT(INDEX(SPLIT(L1605, "" ""), 4), 2)"),"13")</f>
        <v>13</v>
      </c>
      <c r="K1605" s="2" t="s">
        <v>18827</v>
      </c>
      <c r="L1605" s="1" t="s">
        <v>19297</v>
      </c>
    </row>
    <row r="1606" spans="1:12">
      <c r="A1606" s="1" t="s">
        <v>20554</v>
      </c>
      <c r="B1606" s="1">
        <v>5</v>
      </c>
      <c r="D1606" s="1" t="s">
        <v>19372</v>
      </c>
      <c r="E1606" s="1" t="s">
        <v>20984</v>
      </c>
      <c r="H1606" s="1" t="s">
        <v>19297</v>
      </c>
      <c r="J1606" s="4" t="str">
        <f ca="1">IFERROR(__xludf.DUMMYFUNCTION("LEFT(INDEX(SPLIT(L1606, "" ""), 4), 2)"),"13")</f>
        <v>13</v>
      </c>
      <c r="K1606" s="2" t="s">
        <v>18827</v>
      </c>
      <c r="L1606" s="1" t="s">
        <v>19297</v>
      </c>
    </row>
    <row r="1607" spans="1:12">
      <c r="A1607" s="1" t="s">
        <v>2688</v>
      </c>
      <c r="B1607" s="1">
        <v>5</v>
      </c>
      <c r="C1607" s="1" t="s">
        <v>19519</v>
      </c>
      <c r="D1607" s="1" t="s">
        <v>19372</v>
      </c>
      <c r="E1607" s="1" t="s">
        <v>20985</v>
      </c>
      <c r="H1607" s="1" t="s">
        <v>19297</v>
      </c>
      <c r="J1607" s="4" t="str">
        <f ca="1">IFERROR(__xludf.DUMMYFUNCTION("LEFT(INDEX(SPLIT(L1607, "" ""), 4), 2)"),"13")</f>
        <v>13</v>
      </c>
      <c r="K1607" s="2" t="s">
        <v>18841</v>
      </c>
      <c r="L1607" s="1" t="s">
        <v>19297</v>
      </c>
    </row>
    <row r="1608" spans="1:12">
      <c r="A1608" s="1" t="s">
        <v>4685</v>
      </c>
      <c r="B1608" s="1">
        <v>4</v>
      </c>
      <c r="D1608" s="1" t="s">
        <v>10347</v>
      </c>
      <c r="E1608" s="1" t="s">
        <v>20986</v>
      </c>
      <c r="H1608" s="1" t="s">
        <v>19297</v>
      </c>
      <c r="J1608" s="4" t="str">
        <f ca="1">IFERROR(__xludf.DUMMYFUNCTION("LEFT(INDEX(SPLIT(L1608, "" ""), 4), 2)"),"13")</f>
        <v>13</v>
      </c>
      <c r="K1608" s="2" t="s">
        <v>18827</v>
      </c>
      <c r="L1608" s="1" t="s">
        <v>19297</v>
      </c>
    </row>
    <row r="1609" spans="1:12">
      <c r="A1609" s="1" t="s">
        <v>18830</v>
      </c>
      <c r="B1609" s="1">
        <v>4</v>
      </c>
      <c r="C1609" s="1" t="s">
        <v>20987</v>
      </c>
      <c r="D1609" s="1" t="s">
        <v>10347</v>
      </c>
      <c r="E1609" s="1" t="s">
        <v>20988</v>
      </c>
      <c r="H1609" s="1" t="s">
        <v>19297</v>
      </c>
      <c r="J1609" s="4" t="str">
        <f ca="1">IFERROR(__xludf.DUMMYFUNCTION("LEFT(INDEX(SPLIT(L1609, "" ""), 4), 2)"),"13")</f>
        <v>13</v>
      </c>
      <c r="K1609" s="2" t="s">
        <v>18833</v>
      </c>
      <c r="L1609" s="1" t="s">
        <v>19297</v>
      </c>
    </row>
    <row r="1610" spans="1:12">
      <c r="A1610" s="1" t="s">
        <v>20989</v>
      </c>
      <c r="B1610" s="1">
        <v>5</v>
      </c>
      <c r="C1610" s="1" t="s">
        <v>19519</v>
      </c>
      <c r="D1610" s="1" t="s">
        <v>19372</v>
      </c>
      <c r="E1610" s="1" t="s">
        <v>20990</v>
      </c>
      <c r="H1610" s="1" t="s">
        <v>19297</v>
      </c>
      <c r="J1610" s="4" t="str">
        <f ca="1">IFERROR(__xludf.DUMMYFUNCTION("LEFT(INDEX(SPLIT(L1610, "" ""), 4), 2)"),"13")</f>
        <v>13</v>
      </c>
      <c r="K1610" s="2" t="s">
        <v>18841</v>
      </c>
      <c r="L1610" s="1" t="s">
        <v>19297</v>
      </c>
    </row>
    <row r="1611" spans="1:12">
      <c r="A1611" s="1" t="s">
        <v>19192</v>
      </c>
      <c r="B1611" s="1">
        <v>3</v>
      </c>
      <c r="D1611" s="1" t="s">
        <v>10293</v>
      </c>
      <c r="E1611" s="1" t="s">
        <v>20991</v>
      </c>
      <c r="H1611" s="1" t="s">
        <v>19297</v>
      </c>
      <c r="J1611" s="4" t="str">
        <f ca="1">IFERROR(__xludf.DUMMYFUNCTION("LEFT(INDEX(SPLIT(L1611, "" ""), 4), 2)"),"13")</f>
        <v>13</v>
      </c>
      <c r="K1611" s="2" t="s">
        <v>18827</v>
      </c>
      <c r="L1611" s="1" t="s">
        <v>19297</v>
      </c>
    </row>
    <row r="1612" spans="1:12">
      <c r="A1612" s="1" t="s">
        <v>20992</v>
      </c>
      <c r="B1612" s="1">
        <v>5</v>
      </c>
      <c r="C1612" s="1" t="s">
        <v>20408</v>
      </c>
      <c r="D1612" s="1" t="s">
        <v>19372</v>
      </c>
      <c r="E1612" s="1" t="s">
        <v>20993</v>
      </c>
      <c r="H1612" s="1" t="s">
        <v>19297</v>
      </c>
      <c r="J1612" s="4" t="str">
        <f ca="1">IFERROR(__xludf.DUMMYFUNCTION("LEFT(INDEX(SPLIT(L1612, "" ""), 4), 2)"),"13")</f>
        <v>13</v>
      </c>
      <c r="K1612" s="2" t="s">
        <v>18841</v>
      </c>
      <c r="L1612" s="1" t="s">
        <v>19297</v>
      </c>
    </row>
    <row r="1613" spans="1:12">
      <c r="A1613" s="1" t="s">
        <v>20994</v>
      </c>
      <c r="B1613" s="1">
        <v>5</v>
      </c>
      <c r="C1613" s="1" t="s">
        <v>20995</v>
      </c>
      <c r="D1613" s="1" t="s">
        <v>19372</v>
      </c>
      <c r="E1613" s="1" t="s">
        <v>20996</v>
      </c>
      <c r="H1613" s="1" t="s">
        <v>19297</v>
      </c>
      <c r="J1613" s="4" t="str">
        <f ca="1">IFERROR(__xludf.DUMMYFUNCTION("LEFT(INDEX(SPLIT(L1613, "" ""), 4), 2)"),"13")</f>
        <v>13</v>
      </c>
      <c r="K1613" s="1" t="s">
        <v>18889</v>
      </c>
      <c r="L1613" s="1" t="s">
        <v>19297</v>
      </c>
    </row>
    <row r="1614" spans="1:12">
      <c r="A1614" s="1" t="s">
        <v>4685</v>
      </c>
      <c r="B1614" s="1">
        <v>5</v>
      </c>
      <c r="D1614" s="1" t="s">
        <v>10479</v>
      </c>
      <c r="E1614" s="1" t="s">
        <v>20997</v>
      </c>
      <c r="H1614" s="1" t="s">
        <v>19297</v>
      </c>
      <c r="J1614" s="4" t="str">
        <f ca="1">IFERROR(__xludf.DUMMYFUNCTION("LEFT(INDEX(SPLIT(L1614, "" ""), 4), 2)"),"13")</f>
        <v>13</v>
      </c>
      <c r="K1614" s="2" t="s">
        <v>18827</v>
      </c>
      <c r="L1614" s="1" t="s">
        <v>19297</v>
      </c>
    </row>
    <row r="1615" spans="1:12">
      <c r="A1615" s="1" t="s">
        <v>19451</v>
      </c>
      <c r="B1615" s="1">
        <v>5</v>
      </c>
      <c r="C1615" s="1" t="s">
        <v>20998</v>
      </c>
      <c r="D1615" s="1" t="s">
        <v>10778</v>
      </c>
      <c r="E1615" s="1" t="s">
        <v>20999</v>
      </c>
      <c r="H1615" s="1" t="s">
        <v>19297</v>
      </c>
      <c r="J1615" s="4" t="str">
        <f ca="1">IFERROR(__xludf.DUMMYFUNCTION("LEFT(INDEX(SPLIT(L1615, "" ""), 4), 2)"),"13")</f>
        <v>13</v>
      </c>
      <c r="K1615" s="2" t="s">
        <v>19454</v>
      </c>
      <c r="L1615" s="1" t="s">
        <v>19297</v>
      </c>
    </row>
    <row r="1616" spans="1:12">
      <c r="A1616" s="1" t="s">
        <v>21000</v>
      </c>
      <c r="B1616" s="1">
        <v>5</v>
      </c>
      <c r="D1616" s="1" t="s">
        <v>19372</v>
      </c>
      <c r="E1616" s="1" t="s">
        <v>21001</v>
      </c>
      <c r="H1616" s="1" t="s">
        <v>19297</v>
      </c>
      <c r="J1616" s="4" t="str">
        <f ca="1">IFERROR(__xludf.DUMMYFUNCTION("LEFT(INDEX(SPLIT(L1616, "" ""), 4), 2)"),"13")</f>
        <v>13</v>
      </c>
      <c r="K1616" s="2" t="s">
        <v>19294</v>
      </c>
      <c r="L1616" s="1" t="s">
        <v>19297</v>
      </c>
    </row>
    <row r="1617" spans="1:12">
      <c r="A1617" s="1" t="s">
        <v>21002</v>
      </c>
      <c r="B1617" s="1">
        <v>5</v>
      </c>
      <c r="D1617" s="1" t="s">
        <v>19372</v>
      </c>
      <c r="E1617" s="1" t="s">
        <v>21003</v>
      </c>
      <c r="H1617" s="1" t="s">
        <v>19297</v>
      </c>
      <c r="J1617" s="4" t="str">
        <f ca="1">IFERROR(__xludf.DUMMYFUNCTION("LEFT(INDEX(SPLIT(L1617, "" ""), 4), 2)"),"13")</f>
        <v>13</v>
      </c>
      <c r="K1617" s="2" t="s">
        <v>18827</v>
      </c>
      <c r="L1617" s="1" t="s">
        <v>19297</v>
      </c>
    </row>
    <row r="1618" spans="1:12">
      <c r="A1618" s="1" t="s">
        <v>18929</v>
      </c>
      <c r="B1618" s="1">
        <v>5</v>
      </c>
      <c r="D1618" s="1" t="s">
        <v>19372</v>
      </c>
      <c r="E1618" s="1" t="s">
        <v>21004</v>
      </c>
      <c r="H1618" s="1" t="s">
        <v>19297</v>
      </c>
      <c r="J1618" s="4" t="str">
        <f ca="1">IFERROR(__xludf.DUMMYFUNCTION("LEFT(INDEX(SPLIT(L1618, "" ""), 4), 2)"),"13")</f>
        <v>13</v>
      </c>
      <c r="K1618" s="2" t="s">
        <v>18932</v>
      </c>
      <c r="L1618" s="1" t="s">
        <v>19297</v>
      </c>
    </row>
    <row r="1619" spans="1:12">
      <c r="A1619" s="1" t="s">
        <v>18878</v>
      </c>
      <c r="B1619" s="1">
        <v>5</v>
      </c>
      <c r="D1619" s="1" t="s">
        <v>19372</v>
      </c>
      <c r="E1619" s="1" t="s">
        <v>21005</v>
      </c>
      <c r="H1619" s="1" t="s">
        <v>19297</v>
      </c>
      <c r="J1619" s="4" t="str">
        <f ca="1">IFERROR(__xludf.DUMMYFUNCTION("LEFT(INDEX(SPLIT(L1619, "" ""), 4), 2)"),"13")</f>
        <v>13</v>
      </c>
      <c r="K1619" s="2" t="s">
        <v>18881</v>
      </c>
      <c r="L1619" s="1" t="s">
        <v>19297</v>
      </c>
    </row>
    <row r="1620" spans="1:12">
      <c r="A1620" s="1" t="s">
        <v>1169</v>
      </c>
      <c r="B1620" s="1">
        <v>5</v>
      </c>
      <c r="C1620" s="1" t="s">
        <v>19519</v>
      </c>
      <c r="D1620" s="1" t="s">
        <v>19372</v>
      </c>
      <c r="E1620" s="1" t="s">
        <v>21006</v>
      </c>
      <c r="H1620" s="1" t="s">
        <v>19297</v>
      </c>
      <c r="J1620" s="4" t="str">
        <f ca="1">IFERROR(__xludf.DUMMYFUNCTION("LEFT(INDEX(SPLIT(L1620, "" ""), 4), 2)"),"13")</f>
        <v>13</v>
      </c>
      <c r="K1620" s="2" t="s">
        <v>18841</v>
      </c>
      <c r="L1620" s="1" t="s">
        <v>19297</v>
      </c>
    </row>
    <row r="1621" spans="1:12">
      <c r="A1621" s="1" t="s">
        <v>21007</v>
      </c>
      <c r="B1621" s="1">
        <v>5</v>
      </c>
      <c r="C1621" s="1" t="s">
        <v>21008</v>
      </c>
      <c r="D1621" s="1" t="s">
        <v>19372</v>
      </c>
      <c r="E1621" s="1" t="s">
        <v>21009</v>
      </c>
      <c r="H1621" s="1" t="s">
        <v>19297</v>
      </c>
      <c r="J1621" s="4" t="str">
        <f ca="1">IFERROR(__xludf.DUMMYFUNCTION("LEFT(INDEX(SPLIT(L1621, "" ""), 4), 2)"),"13")</f>
        <v>13</v>
      </c>
      <c r="K1621" s="1" t="s">
        <v>18889</v>
      </c>
      <c r="L1621" s="1" t="s">
        <v>19297</v>
      </c>
    </row>
    <row r="1622" spans="1:12">
      <c r="A1622" s="1" t="s">
        <v>21010</v>
      </c>
      <c r="B1622" s="1">
        <v>4</v>
      </c>
      <c r="D1622" s="1" t="s">
        <v>19372</v>
      </c>
      <c r="E1622" s="1" t="s">
        <v>21011</v>
      </c>
      <c r="H1622" s="1" t="s">
        <v>19297</v>
      </c>
      <c r="J1622" s="4" t="str">
        <f ca="1">IFERROR(__xludf.DUMMYFUNCTION("LEFT(INDEX(SPLIT(L1622, "" ""), 4), 2)"),"13")</f>
        <v>13</v>
      </c>
      <c r="K1622" s="2" t="s">
        <v>19294</v>
      </c>
      <c r="L1622" s="1" t="s">
        <v>19297</v>
      </c>
    </row>
    <row r="1623" spans="1:12">
      <c r="A1623" s="1" t="s">
        <v>20554</v>
      </c>
      <c r="B1623" s="1">
        <v>5</v>
      </c>
      <c r="D1623" s="1" t="s">
        <v>10347</v>
      </c>
      <c r="E1623" s="1" t="s">
        <v>21012</v>
      </c>
      <c r="H1623" s="1" t="s">
        <v>19297</v>
      </c>
      <c r="J1623" s="4" t="str">
        <f ca="1">IFERROR(__xludf.DUMMYFUNCTION("LEFT(INDEX(SPLIT(L1623, "" ""), 4), 2)"),"13")</f>
        <v>13</v>
      </c>
      <c r="K1623" s="2" t="s">
        <v>18827</v>
      </c>
      <c r="L1623" s="1" t="s">
        <v>19297</v>
      </c>
    </row>
    <row r="1624" spans="1:12">
      <c r="A1624" s="1" t="s">
        <v>18985</v>
      </c>
      <c r="B1624" s="1">
        <v>3</v>
      </c>
      <c r="D1624" s="1" t="s">
        <v>10778</v>
      </c>
      <c r="E1624" s="1" t="s">
        <v>21013</v>
      </c>
      <c r="H1624" s="1" t="s">
        <v>19297</v>
      </c>
      <c r="J1624" s="4" t="str">
        <f ca="1">IFERROR(__xludf.DUMMYFUNCTION("LEFT(INDEX(SPLIT(L1624, "" ""), 4), 2)"),"13")</f>
        <v>13</v>
      </c>
      <c r="K1624" s="2" t="s">
        <v>18827</v>
      </c>
      <c r="L1624" s="1" t="s">
        <v>19297</v>
      </c>
    </row>
    <row r="1625" spans="1:12">
      <c r="A1625" s="1" t="s">
        <v>18936</v>
      </c>
      <c r="B1625" s="1">
        <v>5</v>
      </c>
      <c r="C1625" s="1" t="s">
        <v>21014</v>
      </c>
      <c r="D1625" s="1" t="s">
        <v>19372</v>
      </c>
      <c r="E1625" s="1" t="s">
        <v>21015</v>
      </c>
      <c r="H1625" s="1" t="s">
        <v>19297</v>
      </c>
      <c r="J1625" s="4" t="str">
        <f ca="1">IFERROR(__xludf.DUMMYFUNCTION("LEFT(INDEX(SPLIT(L1625, "" ""), 4), 2)"),"13")</f>
        <v>13</v>
      </c>
      <c r="K1625" s="2" t="s">
        <v>18939</v>
      </c>
      <c r="L1625" s="1" t="s">
        <v>19297</v>
      </c>
    </row>
    <row r="1626" spans="1:12">
      <c r="A1626" s="1" t="s">
        <v>21016</v>
      </c>
      <c r="B1626" s="1">
        <v>5</v>
      </c>
      <c r="D1626" s="1" t="s">
        <v>19372</v>
      </c>
      <c r="E1626" s="1" t="s">
        <v>21017</v>
      </c>
      <c r="H1626" s="1" t="s">
        <v>19297</v>
      </c>
      <c r="J1626" s="4" t="str">
        <f ca="1">IFERROR(__xludf.DUMMYFUNCTION("LEFT(INDEX(SPLIT(L1626, "" ""), 4), 2)"),"13")</f>
        <v>13</v>
      </c>
      <c r="K1626" s="2" t="s">
        <v>19294</v>
      </c>
      <c r="L1626" s="1" t="s">
        <v>19297</v>
      </c>
    </row>
    <row r="1627" spans="1:12">
      <c r="A1627" s="1" t="s">
        <v>21018</v>
      </c>
      <c r="B1627" s="1">
        <v>5</v>
      </c>
      <c r="C1627" s="1" t="s">
        <v>19519</v>
      </c>
      <c r="D1627" s="1" t="s">
        <v>19372</v>
      </c>
      <c r="E1627" s="1" t="s">
        <v>21019</v>
      </c>
      <c r="H1627" s="1" t="s">
        <v>19297</v>
      </c>
      <c r="J1627" s="4" t="str">
        <f ca="1">IFERROR(__xludf.DUMMYFUNCTION("LEFT(INDEX(SPLIT(L1627, "" ""), 4), 2)"),"13")</f>
        <v>13</v>
      </c>
      <c r="K1627" s="2" t="s">
        <v>18841</v>
      </c>
      <c r="L1627" s="1" t="s">
        <v>19297</v>
      </c>
    </row>
    <row r="1628" spans="1:12">
      <c r="A1628" s="1" t="s">
        <v>21020</v>
      </c>
      <c r="B1628" s="1">
        <v>3</v>
      </c>
      <c r="D1628" s="1" t="s">
        <v>19372</v>
      </c>
      <c r="E1628" s="1" t="s">
        <v>21021</v>
      </c>
      <c r="H1628" s="1" t="s">
        <v>19297</v>
      </c>
      <c r="J1628" s="4" t="str">
        <f ca="1">IFERROR(__xludf.DUMMYFUNCTION("LEFT(INDEX(SPLIT(L1628, "" ""), 4), 2)"),"13")</f>
        <v>13</v>
      </c>
      <c r="K1628" s="2" t="s">
        <v>19294</v>
      </c>
      <c r="L1628" s="1" t="s">
        <v>19297</v>
      </c>
    </row>
    <row r="1629" spans="1:12">
      <c r="A1629" s="6">
        <v>45312</v>
      </c>
      <c r="B1629" s="1">
        <v>5</v>
      </c>
      <c r="C1629" s="1" t="s">
        <v>21022</v>
      </c>
      <c r="D1629" s="1" t="s">
        <v>10305</v>
      </c>
      <c r="E1629" s="1" t="s">
        <v>21023</v>
      </c>
      <c r="H1629" s="1" t="s">
        <v>19297</v>
      </c>
      <c r="J1629" s="4" t="str">
        <f ca="1">IFERROR(__xludf.DUMMYFUNCTION("LEFT(INDEX(SPLIT(L1629, "" ""), 4), 2)"),"13")</f>
        <v>13</v>
      </c>
      <c r="K1629" s="2" t="s">
        <v>18853</v>
      </c>
      <c r="L1629" s="1" t="s">
        <v>19297</v>
      </c>
    </row>
    <row r="1630" spans="1:12">
      <c r="A1630" s="1" t="s">
        <v>21024</v>
      </c>
      <c r="B1630" s="1">
        <v>5</v>
      </c>
      <c r="C1630" s="1" t="s">
        <v>21025</v>
      </c>
      <c r="D1630" s="1" t="s">
        <v>10347</v>
      </c>
      <c r="E1630" s="1" t="s">
        <v>21026</v>
      </c>
      <c r="H1630" s="1" t="s">
        <v>19297</v>
      </c>
      <c r="J1630" s="4" t="str">
        <f ca="1">IFERROR(__xludf.DUMMYFUNCTION("LEFT(INDEX(SPLIT(L1630, "" ""), 4), 2)"),"13")</f>
        <v>13</v>
      </c>
      <c r="K1630" s="2" t="s">
        <v>18853</v>
      </c>
      <c r="L1630" s="1" t="s">
        <v>19297</v>
      </c>
    </row>
    <row r="1631" spans="1:12">
      <c r="A1631" s="1" t="s">
        <v>21027</v>
      </c>
      <c r="B1631" s="1">
        <v>5</v>
      </c>
      <c r="C1631" s="1" t="s">
        <v>21028</v>
      </c>
      <c r="D1631" s="1" t="s">
        <v>19372</v>
      </c>
      <c r="E1631" s="1" t="s">
        <v>21029</v>
      </c>
      <c r="H1631" s="1" t="s">
        <v>19297</v>
      </c>
      <c r="J1631" s="4" t="str">
        <f ca="1">IFERROR(__xludf.DUMMYFUNCTION("LEFT(INDEX(SPLIT(L1631, "" ""), 4), 2)"),"13")</f>
        <v>13</v>
      </c>
      <c r="K1631" s="2" t="s">
        <v>18885</v>
      </c>
      <c r="L1631" s="1" t="s">
        <v>19297</v>
      </c>
    </row>
    <row r="1632" spans="1:12">
      <c r="A1632" s="1" t="s">
        <v>21030</v>
      </c>
      <c r="B1632" s="1">
        <v>5</v>
      </c>
      <c r="C1632" s="1" t="s">
        <v>21031</v>
      </c>
      <c r="D1632" s="1" t="s">
        <v>10288</v>
      </c>
      <c r="E1632" s="1" t="s">
        <v>21032</v>
      </c>
      <c r="H1632" s="1" t="s">
        <v>19297</v>
      </c>
      <c r="J1632" s="4" t="str">
        <f ca="1">IFERROR(__xludf.DUMMYFUNCTION("LEFT(INDEX(SPLIT(L1632, "" ""), 4), 2)"),"13")</f>
        <v>13</v>
      </c>
      <c r="K1632" s="1" t="s">
        <v>18889</v>
      </c>
      <c r="L1632" s="1" t="s">
        <v>19297</v>
      </c>
    </row>
    <row r="1633" spans="1:12">
      <c r="A1633" s="1" t="s">
        <v>18847</v>
      </c>
      <c r="B1633" s="1">
        <v>5</v>
      </c>
      <c r="D1633" s="1" t="s">
        <v>19372</v>
      </c>
      <c r="E1633" s="1" t="s">
        <v>21033</v>
      </c>
      <c r="H1633" s="1" t="s">
        <v>19297</v>
      </c>
      <c r="J1633" s="4" t="str">
        <f ca="1">IFERROR(__xludf.DUMMYFUNCTION("LEFT(INDEX(SPLIT(L1633, "" ""), 4), 2)"),"13")</f>
        <v>13</v>
      </c>
      <c r="K1633" s="2" t="s">
        <v>18827</v>
      </c>
      <c r="L1633" s="1" t="s">
        <v>19297</v>
      </c>
    </row>
    <row r="1634" spans="1:12">
      <c r="A1634" s="1" t="s">
        <v>21034</v>
      </c>
      <c r="B1634" s="1">
        <v>5</v>
      </c>
      <c r="D1634" s="1" t="s">
        <v>10736</v>
      </c>
      <c r="E1634" s="1" t="s">
        <v>21035</v>
      </c>
      <c r="H1634" s="1" t="s">
        <v>19297</v>
      </c>
      <c r="J1634" s="4" t="str">
        <f ca="1">IFERROR(__xludf.DUMMYFUNCTION("LEFT(INDEX(SPLIT(L1634, "" ""), 4), 2)"),"13")</f>
        <v>13</v>
      </c>
      <c r="K1634" s="2" t="s">
        <v>18586</v>
      </c>
      <c r="L1634" s="1" t="s">
        <v>19297</v>
      </c>
    </row>
    <row r="1635" spans="1:12">
      <c r="A1635" s="1" t="s">
        <v>8655</v>
      </c>
      <c r="B1635" s="1">
        <v>5</v>
      </c>
      <c r="C1635" s="1" t="s">
        <v>19519</v>
      </c>
      <c r="D1635" s="1" t="s">
        <v>19372</v>
      </c>
      <c r="E1635" s="1" t="s">
        <v>21036</v>
      </c>
      <c r="H1635" s="1" t="s">
        <v>19297</v>
      </c>
      <c r="J1635" s="4" t="str">
        <f ca="1">IFERROR(__xludf.DUMMYFUNCTION("LEFT(INDEX(SPLIT(L1635, "" ""), 4), 2)"),"13")</f>
        <v>13</v>
      </c>
      <c r="K1635" s="2" t="s">
        <v>18841</v>
      </c>
      <c r="L1635" s="1" t="s">
        <v>19297</v>
      </c>
    </row>
    <row r="1636" spans="1:12">
      <c r="A1636" s="1" t="s">
        <v>18861</v>
      </c>
      <c r="B1636" s="1">
        <v>5</v>
      </c>
      <c r="C1636" s="1" t="s">
        <v>21037</v>
      </c>
      <c r="D1636" s="1" t="s">
        <v>10300</v>
      </c>
      <c r="E1636" s="1" t="s">
        <v>21038</v>
      </c>
      <c r="H1636" s="1" t="s">
        <v>19297</v>
      </c>
      <c r="J1636" s="4" t="str">
        <f ca="1">IFERROR(__xludf.DUMMYFUNCTION("LEFT(INDEX(SPLIT(L1636, "" ""), 4), 2)"),"13")</f>
        <v>13</v>
      </c>
      <c r="K1636" s="2" t="s">
        <v>18864</v>
      </c>
      <c r="L1636" s="1" t="s">
        <v>19297</v>
      </c>
    </row>
    <row r="1637" spans="1:12">
      <c r="A1637" s="1" t="s">
        <v>19130</v>
      </c>
      <c r="B1637" s="1">
        <v>5</v>
      </c>
      <c r="D1637" s="1" t="s">
        <v>19372</v>
      </c>
      <c r="E1637" s="1" t="s">
        <v>21039</v>
      </c>
      <c r="H1637" s="1" t="s">
        <v>19297</v>
      </c>
      <c r="J1637" s="4" t="str">
        <f ca="1">IFERROR(__xludf.DUMMYFUNCTION("LEFT(INDEX(SPLIT(L1637, "" ""), 4), 2)"),"13")</f>
        <v>13</v>
      </c>
      <c r="K1637" s="2" t="s">
        <v>18827</v>
      </c>
      <c r="L1637" s="1" t="s">
        <v>19297</v>
      </c>
    </row>
    <row r="1638" spans="1:12">
      <c r="A1638" s="1" t="s">
        <v>21040</v>
      </c>
      <c r="B1638" s="1">
        <v>5</v>
      </c>
      <c r="D1638" s="1" t="s">
        <v>19372</v>
      </c>
      <c r="E1638" s="1" t="s">
        <v>21041</v>
      </c>
      <c r="H1638" s="1" t="s">
        <v>19297</v>
      </c>
      <c r="J1638" s="4" t="str">
        <f ca="1">IFERROR(__xludf.DUMMYFUNCTION("LEFT(INDEX(SPLIT(L1638, "" ""), 4), 2)"),"13")</f>
        <v>13</v>
      </c>
      <c r="K1638" s="2" t="s">
        <v>18968</v>
      </c>
      <c r="L1638" s="1" t="s">
        <v>19297</v>
      </c>
    </row>
    <row r="1639" spans="1:12">
      <c r="A1639" s="1" t="s">
        <v>20407</v>
      </c>
      <c r="B1639" s="1">
        <v>5</v>
      </c>
      <c r="C1639" s="1" t="s">
        <v>19519</v>
      </c>
      <c r="D1639" s="1" t="s">
        <v>19372</v>
      </c>
      <c r="E1639" s="1" t="s">
        <v>21042</v>
      </c>
      <c r="H1639" s="1" t="s">
        <v>19297</v>
      </c>
      <c r="J1639" s="4" t="str">
        <f ca="1">IFERROR(__xludf.DUMMYFUNCTION("LEFT(INDEX(SPLIT(L1639, "" ""), 4), 2)"),"13")</f>
        <v>13</v>
      </c>
      <c r="K1639" s="2" t="s">
        <v>18841</v>
      </c>
      <c r="L1639" s="1" t="s">
        <v>19297</v>
      </c>
    </row>
    <row r="1640" spans="1:12">
      <c r="A1640" s="1" t="s">
        <v>19118</v>
      </c>
      <c r="B1640" s="1">
        <v>5</v>
      </c>
      <c r="D1640" s="1" t="s">
        <v>10288</v>
      </c>
      <c r="E1640" s="1" t="s">
        <v>21043</v>
      </c>
      <c r="H1640" s="1" t="s">
        <v>19297</v>
      </c>
      <c r="J1640" s="4" t="str">
        <f ca="1">IFERROR(__xludf.DUMMYFUNCTION("LEFT(INDEX(SPLIT(L1640, "" ""), 4), 2)"),"13")</f>
        <v>13</v>
      </c>
      <c r="K1640" s="2" t="s">
        <v>18827</v>
      </c>
      <c r="L1640" s="1" t="s">
        <v>19297</v>
      </c>
    </row>
    <row r="1641" spans="1:12">
      <c r="A1641" s="1" t="s">
        <v>21044</v>
      </c>
      <c r="B1641" s="1">
        <v>5</v>
      </c>
      <c r="C1641" s="1" t="s">
        <v>20408</v>
      </c>
      <c r="D1641" s="1" t="s">
        <v>19372</v>
      </c>
      <c r="E1641" s="1" t="s">
        <v>21045</v>
      </c>
      <c r="H1641" s="1" t="s">
        <v>19297</v>
      </c>
      <c r="J1641" s="4" t="str">
        <f ca="1">IFERROR(__xludf.DUMMYFUNCTION("LEFT(INDEX(SPLIT(L1641, "" ""), 4), 2)"),"13")</f>
        <v>13</v>
      </c>
      <c r="K1641" s="2" t="s">
        <v>18841</v>
      </c>
      <c r="L1641" s="1" t="s">
        <v>19297</v>
      </c>
    </row>
    <row r="1642" spans="1:12">
      <c r="A1642" s="1" t="s">
        <v>21046</v>
      </c>
      <c r="B1642" s="1">
        <v>5</v>
      </c>
      <c r="C1642" s="1" t="s">
        <v>20798</v>
      </c>
      <c r="D1642" s="1" t="s">
        <v>10479</v>
      </c>
      <c r="E1642" s="1" t="s">
        <v>21047</v>
      </c>
      <c r="H1642" s="1" t="s">
        <v>19297</v>
      </c>
      <c r="J1642" s="4" t="str">
        <f ca="1">IFERROR(__xludf.DUMMYFUNCTION("LEFT(INDEX(SPLIT(L1642, "" ""), 4), 2)"),"13")</f>
        <v>13</v>
      </c>
      <c r="K1642" s="2" t="s">
        <v>18841</v>
      </c>
      <c r="L1642" s="1" t="s">
        <v>19297</v>
      </c>
    </row>
    <row r="1643" spans="1:12">
      <c r="A1643" s="1" t="s">
        <v>20554</v>
      </c>
      <c r="B1643" s="1">
        <v>5</v>
      </c>
      <c r="D1643" s="1" t="s">
        <v>19372</v>
      </c>
      <c r="E1643" s="1" t="s">
        <v>21048</v>
      </c>
      <c r="H1643" s="1" t="s">
        <v>19297</v>
      </c>
      <c r="J1643" s="4" t="str">
        <f ca="1">IFERROR(__xludf.DUMMYFUNCTION("LEFT(INDEX(SPLIT(L1643, "" ""), 4), 2)"),"13")</f>
        <v>13</v>
      </c>
      <c r="K1643" s="2" t="s">
        <v>18827</v>
      </c>
      <c r="L1643" s="1" t="s">
        <v>19297</v>
      </c>
    </row>
    <row r="1644" spans="1:12">
      <c r="A1644" s="1" t="s">
        <v>7661</v>
      </c>
      <c r="B1644" s="1">
        <v>5</v>
      </c>
      <c r="C1644" s="1" t="s">
        <v>21049</v>
      </c>
      <c r="D1644" s="1" t="s">
        <v>19372</v>
      </c>
      <c r="E1644" s="1" t="s">
        <v>21050</v>
      </c>
      <c r="H1644" s="1" t="s">
        <v>19297</v>
      </c>
      <c r="J1644" s="4" t="str">
        <f ca="1">IFERROR(__xludf.DUMMYFUNCTION("LEFT(INDEX(SPLIT(L1644, "" ""), 4), 2)"),"13")</f>
        <v>13</v>
      </c>
      <c r="K1644" s="2" t="s">
        <v>18278</v>
      </c>
      <c r="L1644" s="1" t="s">
        <v>19297</v>
      </c>
    </row>
    <row r="1645" spans="1:12">
      <c r="A1645" s="1" t="s">
        <v>18861</v>
      </c>
      <c r="B1645" s="1">
        <v>3</v>
      </c>
      <c r="C1645" s="1" t="s">
        <v>21051</v>
      </c>
      <c r="D1645" s="1" t="s">
        <v>19372</v>
      </c>
      <c r="E1645" s="1" t="s">
        <v>21052</v>
      </c>
      <c r="H1645" s="1" t="s">
        <v>19297</v>
      </c>
      <c r="J1645" s="4" t="str">
        <f ca="1">IFERROR(__xludf.DUMMYFUNCTION("LEFT(INDEX(SPLIT(L1645, "" ""), 4), 2)"),"13")</f>
        <v>13</v>
      </c>
      <c r="K1645" s="2" t="s">
        <v>18864</v>
      </c>
      <c r="L1645" s="1" t="s">
        <v>19297</v>
      </c>
    </row>
    <row r="1646" spans="1:12">
      <c r="A1646" s="1" t="s">
        <v>21053</v>
      </c>
      <c r="B1646" s="1">
        <v>4</v>
      </c>
      <c r="D1646" s="1" t="s">
        <v>10755</v>
      </c>
      <c r="E1646" s="1" t="s">
        <v>21054</v>
      </c>
      <c r="H1646" s="1" t="s">
        <v>19297</v>
      </c>
      <c r="J1646" s="4" t="str">
        <f ca="1">IFERROR(__xludf.DUMMYFUNCTION("LEFT(INDEX(SPLIT(L1646, "" ""), 4), 2)"),"13")</f>
        <v>13</v>
      </c>
      <c r="K1646" s="2" t="s">
        <v>18586</v>
      </c>
      <c r="L1646" s="1" t="s">
        <v>19297</v>
      </c>
    </row>
    <row r="1647" spans="1:12">
      <c r="A1647" s="1" t="s">
        <v>20832</v>
      </c>
      <c r="B1647" s="1">
        <v>5</v>
      </c>
      <c r="D1647" s="1" t="s">
        <v>10743</v>
      </c>
      <c r="E1647" s="1" t="s">
        <v>21055</v>
      </c>
      <c r="H1647" s="1" t="s">
        <v>19297</v>
      </c>
      <c r="J1647" s="4" t="str">
        <f ca="1">IFERROR(__xludf.DUMMYFUNCTION("LEFT(INDEX(SPLIT(L1647, "" ""), 4), 2)"),"13")</f>
        <v>13</v>
      </c>
      <c r="K1647" s="2" t="s">
        <v>18827</v>
      </c>
      <c r="L1647" s="1" t="s">
        <v>19297</v>
      </c>
    </row>
    <row r="1648" spans="1:12">
      <c r="A1648" s="1" t="s">
        <v>18861</v>
      </c>
      <c r="B1648" s="1">
        <v>5</v>
      </c>
      <c r="C1648" s="1" t="s">
        <v>21056</v>
      </c>
      <c r="D1648" s="1" t="s">
        <v>19372</v>
      </c>
      <c r="E1648" s="1" t="s">
        <v>21057</v>
      </c>
      <c r="H1648" s="1" t="s">
        <v>19297</v>
      </c>
      <c r="J1648" s="4" t="str">
        <f ca="1">IFERROR(__xludf.DUMMYFUNCTION("LEFT(INDEX(SPLIT(L1648, "" ""), 4), 2)"),"13")</f>
        <v>13</v>
      </c>
      <c r="K1648" s="2" t="s">
        <v>18864</v>
      </c>
      <c r="L1648" s="1" t="s">
        <v>19297</v>
      </c>
    </row>
    <row r="1649" spans="1:12">
      <c r="A1649" s="1" t="s">
        <v>21058</v>
      </c>
      <c r="B1649" s="1">
        <v>5</v>
      </c>
      <c r="C1649" s="1" t="s">
        <v>11680</v>
      </c>
      <c r="D1649" s="1" t="s">
        <v>19372</v>
      </c>
      <c r="E1649" s="1" t="s">
        <v>21059</v>
      </c>
      <c r="H1649" s="1" t="s">
        <v>19297</v>
      </c>
      <c r="J1649" s="4" t="str">
        <f ca="1">IFERROR(__xludf.DUMMYFUNCTION("LEFT(INDEX(SPLIT(L1649, "" ""), 4), 2)"),"13")</f>
        <v>13</v>
      </c>
      <c r="K1649" s="2" t="s">
        <v>18872</v>
      </c>
      <c r="L1649" s="1" t="s">
        <v>19297</v>
      </c>
    </row>
    <row r="1650" spans="1:12">
      <c r="A1650" s="1" t="s">
        <v>6429</v>
      </c>
      <c r="B1650" s="1">
        <v>5</v>
      </c>
      <c r="C1650" s="1" t="s">
        <v>21060</v>
      </c>
      <c r="D1650" s="1" t="s">
        <v>10755</v>
      </c>
      <c r="E1650" s="1" t="s">
        <v>21061</v>
      </c>
      <c r="H1650" s="1" t="s">
        <v>19297</v>
      </c>
      <c r="J1650" s="4" t="str">
        <f ca="1">IFERROR(__xludf.DUMMYFUNCTION("LEFT(INDEX(SPLIT(L1650, "" ""), 4), 2)"),"13")</f>
        <v>13</v>
      </c>
      <c r="K1650" s="2" t="s">
        <v>18841</v>
      </c>
      <c r="L1650" s="1" t="s">
        <v>19297</v>
      </c>
    </row>
    <row r="1651" spans="1:12">
      <c r="A1651" s="1" t="s">
        <v>21062</v>
      </c>
      <c r="B1651" s="1">
        <v>5</v>
      </c>
      <c r="C1651" s="1" t="s">
        <v>21063</v>
      </c>
      <c r="D1651" s="1" t="s">
        <v>19372</v>
      </c>
      <c r="E1651" s="1" t="s">
        <v>21064</v>
      </c>
      <c r="H1651" s="1" t="s">
        <v>19297</v>
      </c>
      <c r="J1651" s="4" t="str">
        <f ca="1">IFERROR(__xludf.DUMMYFUNCTION("LEFT(INDEX(SPLIT(L1651, "" ""), 4), 2)"),"13")</f>
        <v>13</v>
      </c>
      <c r="K1651" s="2" t="s">
        <v>18278</v>
      </c>
      <c r="L1651" s="1" t="s">
        <v>19297</v>
      </c>
    </row>
    <row r="1652" spans="1:12">
      <c r="A1652" s="1" t="s">
        <v>21065</v>
      </c>
      <c r="B1652" s="1">
        <v>5</v>
      </c>
      <c r="D1652" s="1" t="s">
        <v>19372</v>
      </c>
      <c r="E1652" s="1" t="s">
        <v>21066</v>
      </c>
      <c r="H1652" s="1" t="s">
        <v>19297</v>
      </c>
      <c r="J1652" s="4" t="str">
        <f ca="1">IFERROR(__xludf.DUMMYFUNCTION("LEFT(INDEX(SPLIT(L1652, "" ""), 4), 2)"),"13")</f>
        <v>13</v>
      </c>
      <c r="K1652" s="2" t="s">
        <v>18972</v>
      </c>
      <c r="L1652" s="1" t="s">
        <v>19297</v>
      </c>
    </row>
    <row r="1653" spans="1:12">
      <c r="A1653" s="1" t="s">
        <v>1689</v>
      </c>
      <c r="B1653" s="1">
        <v>5</v>
      </c>
      <c r="C1653" s="1" t="s">
        <v>3928</v>
      </c>
      <c r="D1653" s="1" t="s">
        <v>10736</v>
      </c>
      <c r="E1653" s="1" t="s">
        <v>21067</v>
      </c>
      <c r="H1653" s="1" t="s">
        <v>19297</v>
      </c>
      <c r="J1653" s="4" t="str">
        <f ca="1">IFERROR(__xludf.DUMMYFUNCTION("LEFT(INDEX(SPLIT(L1653, "" ""), 4), 2)"),"13")</f>
        <v>13</v>
      </c>
      <c r="K1653" s="2" t="s">
        <v>18278</v>
      </c>
      <c r="L1653" s="1" t="s">
        <v>19297</v>
      </c>
    </row>
    <row r="1654" spans="1:12">
      <c r="A1654" s="1" t="s">
        <v>21068</v>
      </c>
      <c r="B1654" s="1">
        <v>5</v>
      </c>
      <c r="C1654" s="1" t="s">
        <v>19519</v>
      </c>
      <c r="D1654" s="1" t="s">
        <v>19372</v>
      </c>
      <c r="E1654" s="1" t="s">
        <v>21069</v>
      </c>
      <c r="H1654" s="1" t="s">
        <v>19297</v>
      </c>
      <c r="J1654" s="4" t="str">
        <f ca="1">IFERROR(__xludf.DUMMYFUNCTION("LEFT(INDEX(SPLIT(L1654, "" ""), 4), 2)"),"13")</f>
        <v>13</v>
      </c>
      <c r="K1654" s="2" t="s">
        <v>18841</v>
      </c>
      <c r="L1654" s="1" t="s">
        <v>19297</v>
      </c>
    </row>
    <row r="1655" spans="1:12">
      <c r="A1655" s="1" t="s">
        <v>19118</v>
      </c>
      <c r="B1655" s="1">
        <v>5</v>
      </c>
      <c r="D1655" s="1" t="s">
        <v>10288</v>
      </c>
      <c r="E1655" s="1" t="s">
        <v>21070</v>
      </c>
      <c r="H1655" s="1" t="s">
        <v>19297</v>
      </c>
      <c r="J1655" s="4" t="str">
        <f ca="1">IFERROR(__xludf.DUMMYFUNCTION("LEFT(INDEX(SPLIT(L1655, "" ""), 4), 2)"),"13")</f>
        <v>13</v>
      </c>
      <c r="K1655" s="2" t="s">
        <v>18827</v>
      </c>
      <c r="L1655" s="1" t="s">
        <v>19297</v>
      </c>
    </row>
    <row r="1656" spans="1:12">
      <c r="A1656" s="1" t="s">
        <v>5964</v>
      </c>
      <c r="B1656" s="1">
        <v>5</v>
      </c>
      <c r="C1656" s="1" t="s">
        <v>20408</v>
      </c>
      <c r="D1656" s="1" t="s">
        <v>10755</v>
      </c>
      <c r="E1656" s="1" t="s">
        <v>21071</v>
      </c>
      <c r="H1656" s="1" t="s">
        <v>19297</v>
      </c>
      <c r="J1656" s="4" t="str">
        <f ca="1">IFERROR(__xludf.DUMMYFUNCTION("LEFT(INDEX(SPLIT(L1656, "" ""), 4), 2)"),"13")</f>
        <v>13</v>
      </c>
      <c r="K1656" s="2" t="s">
        <v>18841</v>
      </c>
      <c r="L1656" s="1" t="s">
        <v>19297</v>
      </c>
    </row>
    <row r="1657" spans="1:12">
      <c r="A1657" s="1" t="s">
        <v>10801</v>
      </c>
      <c r="B1657" s="1">
        <v>5</v>
      </c>
      <c r="C1657" s="1" t="s">
        <v>19519</v>
      </c>
      <c r="D1657" s="1" t="s">
        <v>19372</v>
      </c>
      <c r="E1657" s="1" t="s">
        <v>21072</v>
      </c>
      <c r="H1657" s="1" t="s">
        <v>19297</v>
      </c>
      <c r="J1657" s="4" t="str">
        <f ca="1">IFERROR(__xludf.DUMMYFUNCTION("LEFT(INDEX(SPLIT(L1657, "" ""), 4), 2)"),"13")</f>
        <v>13</v>
      </c>
      <c r="K1657" s="2" t="s">
        <v>18841</v>
      </c>
      <c r="L1657" s="1" t="s">
        <v>19297</v>
      </c>
    </row>
    <row r="1658" spans="1:12">
      <c r="A1658" s="1" t="s">
        <v>21073</v>
      </c>
      <c r="B1658" s="1">
        <v>5</v>
      </c>
      <c r="D1658" s="1" t="s">
        <v>10736</v>
      </c>
      <c r="E1658" s="1" t="s">
        <v>21074</v>
      </c>
      <c r="H1658" s="1" t="s">
        <v>19297</v>
      </c>
      <c r="J1658" s="4" t="str">
        <f ca="1">IFERROR(__xludf.DUMMYFUNCTION("LEFT(INDEX(SPLIT(L1658, "" ""), 4), 2)"),"13")</f>
        <v>13</v>
      </c>
      <c r="K1658" s="1" t="s">
        <v>20333</v>
      </c>
      <c r="L1658" s="1" t="s">
        <v>19297</v>
      </c>
    </row>
    <row r="1659" spans="1:12">
      <c r="A1659" s="1" t="s">
        <v>19127</v>
      </c>
      <c r="B1659" s="1">
        <v>5</v>
      </c>
      <c r="D1659" s="1" t="s">
        <v>19372</v>
      </c>
      <c r="E1659" s="1" t="s">
        <v>21075</v>
      </c>
      <c r="H1659" s="1" t="s">
        <v>19297</v>
      </c>
      <c r="J1659" s="4" t="str">
        <f ca="1">IFERROR(__xludf.DUMMYFUNCTION("LEFT(INDEX(SPLIT(L1659, "" ""), 4), 2)"),"13")</f>
        <v>13</v>
      </c>
      <c r="K1659" s="2" t="s">
        <v>18827</v>
      </c>
      <c r="L1659" s="1" t="s">
        <v>19297</v>
      </c>
    </row>
    <row r="1660" spans="1:12">
      <c r="A1660" s="1" t="s">
        <v>8655</v>
      </c>
      <c r="B1660" s="1">
        <v>5</v>
      </c>
      <c r="D1660" s="1" t="s">
        <v>10288</v>
      </c>
      <c r="E1660" s="1" t="s">
        <v>21076</v>
      </c>
      <c r="H1660" s="1" t="s">
        <v>19297</v>
      </c>
      <c r="J1660" s="4" t="str">
        <f ca="1">IFERROR(__xludf.DUMMYFUNCTION("LEFT(INDEX(SPLIT(L1660, "" ""), 4), 2)"),"13")</f>
        <v>13</v>
      </c>
      <c r="K1660" s="2" t="s">
        <v>18827</v>
      </c>
      <c r="L1660" s="1" t="s">
        <v>19297</v>
      </c>
    </row>
    <row r="1661" spans="1:12">
      <c r="A1661" s="1" t="s">
        <v>3482</v>
      </c>
      <c r="B1661" s="1">
        <v>5</v>
      </c>
      <c r="D1661" s="1" t="s">
        <v>19372</v>
      </c>
      <c r="E1661" s="1" t="s">
        <v>21077</v>
      </c>
      <c r="H1661" s="1" t="s">
        <v>19297</v>
      </c>
      <c r="J1661" s="4" t="str">
        <f ca="1">IFERROR(__xludf.DUMMYFUNCTION("LEFT(INDEX(SPLIT(L1661, "" ""), 4), 2)"),"13")</f>
        <v>13</v>
      </c>
      <c r="K1661" s="2" t="s">
        <v>18827</v>
      </c>
      <c r="L1661" s="1" t="s">
        <v>19297</v>
      </c>
    </row>
    <row r="1662" spans="1:12">
      <c r="A1662" s="1" t="s">
        <v>18985</v>
      </c>
      <c r="B1662" s="1">
        <v>5</v>
      </c>
      <c r="D1662" s="1" t="s">
        <v>10479</v>
      </c>
      <c r="E1662" s="1" t="s">
        <v>21078</v>
      </c>
      <c r="H1662" s="1" t="s">
        <v>19297</v>
      </c>
      <c r="J1662" s="4" t="str">
        <f ca="1">IFERROR(__xludf.DUMMYFUNCTION("LEFT(INDEX(SPLIT(L1662, "" ""), 4), 2)"),"13")</f>
        <v>13</v>
      </c>
      <c r="K1662" s="2" t="s">
        <v>18827</v>
      </c>
      <c r="L1662" s="1" t="s">
        <v>19297</v>
      </c>
    </row>
    <row r="1663" spans="1:12">
      <c r="A1663" s="1" t="s">
        <v>19025</v>
      </c>
      <c r="B1663" s="1">
        <v>5</v>
      </c>
      <c r="C1663" s="1" t="s">
        <v>3564</v>
      </c>
      <c r="D1663" s="1" t="s">
        <v>19372</v>
      </c>
      <c r="E1663" s="1" t="s">
        <v>21079</v>
      </c>
      <c r="H1663" s="1" t="s">
        <v>19297</v>
      </c>
      <c r="J1663" s="4" t="str">
        <f ca="1">IFERROR(__xludf.DUMMYFUNCTION("LEFT(INDEX(SPLIT(L1663, "" ""), 4), 2)"),"13")</f>
        <v>13</v>
      </c>
      <c r="K1663" s="2" t="s">
        <v>19028</v>
      </c>
      <c r="L1663" s="1" t="s">
        <v>19297</v>
      </c>
    </row>
    <row r="1664" spans="1:12">
      <c r="A1664" s="1" t="s">
        <v>6827</v>
      </c>
      <c r="B1664" s="1">
        <v>5</v>
      </c>
      <c r="C1664" s="1" t="s">
        <v>19519</v>
      </c>
      <c r="D1664" s="1" t="s">
        <v>19372</v>
      </c>
      <c r="E1664" s="1" t="s">
        <v>21080</v>
      </c>
      <c r="H1664" s="1" t="s">
        <v>19297</v>
      </c>
      <c r="J1664" s="4" t="str">
        <f ca="1">IFERROR(__xludf.DUMMYFUNCTION("LEFT(INDEX(SPLIT(L1664, "" ""), 4), 2)"),"13")</f>
        <v>13</v>
      </c>
      <c r="K1664" s="2" t="s">
        <v>18841</v>
      </c>
      <c r="L1664" s="1" t="s">
        <v>19297</v>
      </c>
    </row>
    <row r="1665" spans="1:12">
      <c r="A1665" s="1" t="s">
        <v>4568</v>
      </c>
      <c r="B1665" s="1">
        <v>5</v>
      </c>
      <c r="C1665" s="1" t="s">
        <v>20408</v>
      </c>
      <c r="D1665" s="1" t="s">
        <v>19372</v>
      </c>
      <c r="E1665" s="1" t="s">
        <v>21081</v>
      </c>
      <c r="H1665" s="1" t="s">
        <v>19297</v>
      </c>
      <c r="J1665" s="4" t="str">
        <f ca="1">IFERROR(__xludf.DUMMYFUNCTION("LEFT(INDEX(SPLIT(L1665, "" ""), 4), 2)"),"13")</f>
        <v>13</v>
      </c>
      <c r="K1665" s="2" t="s">
        <v>18841</v>
      </c>
      <c r="L1665" s="1" t="s">
        <v>19297</v>
      </c>
    </row>
    <row r="1666" spans="1:12">
      <c r="A1666" s="1" t="s">
        <v>19141</v>
      </c>
      <c r="B1666" s="1">
        <v>5</v>
      </c>
      <c r="C1666" s="1" t="s">
        <v>19519</v>
      </c>
      <c r="D1666" s="1" t="s">
        <v>10347</v>
      </c>
      <c r="E1666" s="1" t="s">
        <v>19142</v>
      </c>
      <c r="H1666" s="1" t="s">
        <v>19297</v>
      </c>
      <c r="J1666" s="4" t="str">
        <f ca="1">IFERROR(__xludf.DUMMYFUNCTION("LEFT(INDEX(SPLIT(L1666, "" ""), 4), 2)"),"13")</f>
        <v>13</v>
      </c>
      <c r="K1666" s="2" t="s">
        <v>18841</v>
      </c>
      <c r="L1666" s="1" t="s">
        <v>19297</v>
      </c>
    </row>
    <row r="1667" spans="1:12">
      <c r="A1667" s="1" t="s">
        <v>20564</v>
      </c>
      <c r="B1667" s="1">
        <v>5</v>
      </c>
      <c r="D1667" s="1" t="s">
        <v>19372</v>
      </c>
      <c r="E1667" s="1" t="s">
        <v>21082</v>
      </c>
      <c r="H1667" s="1" t="s">
        <v>19297</v>
      </c>
      <c r="J1667" s="4" t="str">
        <f ca="1">IFERROR(__xludf.DUMMYFUNCTION("LEFT(INDEX(SPLIT(L1667, "" ""), 4), 2)"),"13")</f>
        <v>13</v>
      </c>
      <c r="K1667" s="2" t="s">
        <v>19013</v>
      </c>
      <c r="L1667" s="1" t="s">
        <v>19297</v>
      </c>
    </row>
    <row r="1668" spans="1:12">
      <c r="A1668" s="1" t="s">
        <v>21083</v>
      </c>
      <c r="B1668" s="1">
        <v>4</v>
      </c>
      <c r="C1668" s="1" t="s">
        <v>21084</v>
      </c>
      <c r="D1668" s="1" t="s">
        <v>10293</v>
      </c>
      <c r="E1668" s="1" t="s">
        <v>1653</v>
      </c>
      <c r="H1668" s="1" t="s">
        <v>19297</v>
      </c>
      <c r="J1668" s="4" t="str">
        <f ca="1">IFERROR(__xludf.DUMMYFUNCTION("LEFT(INDEX(SPLIT(L1668, "" ""), 4), 2)"),"13")</f>
        <v>13</v>
      </c>
      <c r="K1668" s="2" t="s">
        <v>21085</v>
      </c>
      <c r="L1668" s="1" t="s">
        <v>19297</v>
      </c>
    </row>
    <row r="1669" spans="1:12">
      <c r="A1669" s="1" t="s">
        <v>19309</v>
      </c>
      <c r="B1669" s="1">
        <v>5</v>
      </c>
      <c r="D1669" s="1" t="s">
        <v>10778</v>
      </c>
      <c r="E1669" s="1" t="s">
        <v>21086</v>
      </c>
      <c r="H1669" s="1" t="s">
        <v>19297</v>
      </c>
      <c r="J1669" s="4" t="str">
        <f ca="1">IFERROR(__xludf.DUMMYFUNCTION("LEFT(INDEX(SPLIT(L1669, "" ""), 4), 2)"),"13")</f>
        <v>13</v>
      </c>
      <c r="K1669" s="2" t="s">
        <v>18827</v>
      </c>
      <c r="L1669" s="1" t="s">
        <v>19297</v>
      </c>
    </row>
    <row r="1670" spans="1:12">
      <c r="A1670" s="1" t="s">
        <v>18945</v>
      </c>
      <c r="B1670" s="1">
        <v>5</v>
      </c>
      <c r="D1670" s="1" t="s">
        <v>10736</v>
      </c>
      <c r="E1670" s="1" t="s">
        <v>21087</v>
      </c>
      <c r="H1670" s="1" t="s">
        <v>19297</v>
      </c>
      <c r="J1670" s="4" t="str">
        <f ca="1">IFERROR(__xludf.DUMMYFUNCTION("LEFT(INDEX(SPLIT(L1670, "" ""), 4), 2)"),"13")</f>
        <v>13</v>
      </c>
      <c r="K1670" s="2" t="s">
        <v>18827</v>
      </c>
      <c r="L1670" s="1" t="s">
        <v>19297</v>
      </c>
    </row>
    <row r="1671" spans="1:12">
      <c r="A1671" s="1" t="s">
        <v>18842</v>
      </c>
      <c r="B1671" s="1">
        <v>5</v>
      </c>
      <c r="C1671" s="1" t="s">
        <v>20408</v>
      </c>
      <c r="D1671" s="1" t="s">
        <v>19372</v>
      </c>
      <c r="E1671" s="1" t="s">
        <v>21088</v>
      </c>
      <c r="H1671" s="1" t="s">
        <v>19297</v>
      </c>
      <c r="J1671" s="4" t="str">
        <f ca="1">IFERROR(__xludf.DUMMYFUNCTION("LEFT(INDEX(SPLIT(L1671, "" ""), 4), 2)"),"13")</f>
        <v>13</v>
      </c>
      <c r="K1671" s="2" t="s">
        <v>18841</v>
      </c>
      <c r="L1671" s="1" t="s">
        <v>19297</v>
      </c>
    </row>
    <row r="1672" spans="1:12">
      <c r="A1672" s="1" t="s">
        <v>3596</v>
      </c>
      <c r="B1672" s="1">
        <v>5</v>
      </c>
      <c r="D1672" s="1" t="s">
        <v>19372</v>
      </c>
      <c r="E1672" s="1" t="s">
        <v>21089</v>
      </c>
      <c r="H1672" s="1" t="s">
        <v>19297</v>
      </c>
      <c r="J1672" s="4" t="str">
        <f ca="1">IFERROR(__xludf.DUMMYFUNCTION("LEFT(INDEX(SPLIT(L1672, "" ""), 4), 2)"),"13")</f>
        <v>13</v>
      </c>
      <c r="K1672" s="2" t="s">
        <v>18827</v>
      </c>
      <c r="L1672" s="1" t="s">
        <v>19297</v>
      </c>
    </row>
    <row r="1673" spans="1:12">
      <c r="A1673" s="1" t="s">
        <v>6560</v>
      </c>
      <c r="B1673" s="1">
        <v>5</v>
      </c>
      <c r="C1673" s="1" t="s">
        <v>6561</v>
      </c>
      <c r="D1673" s="1" t="s">
        <v>10300</v>
      </c>
      <c r="E1673" s="1" t="s">
        <v>21090</v>
      </c>
      <c r="H1673" s="1" t="s">
        <v>19297</v>
      </c>
      <c r="J1673" s="4" t="str">
        <f ca="1">IFERROR(__xludf.DUMMYFUNCTION("LEFT(INDEX(SPLIT(L1673, "" ""), 4), 2)"),"13")</f>
        <v>13</v>
      </c>
      <c r="K1673" s="2" t="s">
        <v>18278</v>
      </c>
      <c r="L1673" s="1" t="s">
        <v>19297</v>
      </c>
    </row>
    <row r="1674" spans="1:12">
      <c r="A1674" s="1" t="s">
        <v>21091</v>
      </c>
      <c r="B1674" s="1">
        <v>5</v>
      </c>
      <c r="D1674" s="1" t="s">
        <v>10778</v>
      </c>
      <c r="E1674" s="1" t="s">
        <v>21092</v>
      </c>
      <c r="H1674" s="1" t="s">
        <v>19297</v>
      </c>
      <c r="J1674" s="4" t="str">
        <f ca="1">IFERROR(__xludf.DUMMYFUNCTION("LEFT(INDEX(SPLIT(L1674, "" ""), 4), 2)"),"13")</f>
        <v>13</v>
      </c>
      <c r="K1674" s="2" t="s">
        <v>19316</v>
      </c>
      <c r="L1674" s="1" t="s">
        <v>19297</v>
      </c>
    </row>
    <row r="1675" spans="1:12">
      <c r="A1675" s="1" t="s">
        <v>21093</v>
      </c>
      <c r="B1675" s="1">
        <v>5</v>
      </c>
      <c r="D1675" s="1" t="s">
        <v>10347</v>
      </c>
      <c r="E1675" s="1" t="s">
        <v>21094</v>
      </c>
      <c r="H1675" s="1" t="s">
        <v>19297</v>
      </c>
      <c r="J1675" s="4" t="str">
        <f ca="1">IFERROR(__xludf.DUMMYFUNCTION("LEFT(INDEX(SPLIT(L1675, "" ""), 4), 2)"),"13")</f>
        <v>13</v>
      </c>
      <c r="K1675" s="2" t="s">
        <v>18827</v>
      </c>
      <c r="L1675" s="1" t="s">
        <v>19297</v>
      </c>
    </row>
    <row r="1676" spans="1:12">
      <c r="A1676" s="1" t="s">
        <v>4945</v>
      </c>
      <c r="B1676" s="1">
        <v>5</v>
      </c>
      <c r="C1676" s="1" t="s">
        <v>21095</v>
      </c>
      <c r="D1676" s="1" t="s">
        <v>19372</v>
      </c>
      <c r="E1676" s="1" t="s">
        <v>21096</v>
      </c>
      <c r="H1676" s="1" t="s">
        <v>19297</v>
      </c>
      <c r="J1676" s="4" t="str">
        <f ca="1">IFERROR(__xludf.DUMMYFUNCTION("LEFT(INDEX(SPLIT(L1676, "" ""), 4), 2)"),"13")</f>
        <v>13</v>
      </c>
      <c r="K1676" s="2" t="s">
        <v>18872</v>
      </c>
      <c r="L1676" s="1" t="s">
        <v>19297</v>
      </c>
    </row>
    <row r="1677" spans="1:12">
      <c r="A1677" s="1" t="s">
        <v>18958</v>
      </c>
      <c r="B1677" s="1">
        <v>5</v>
      </c>
      <c r="D1677" s="1" t="s">
        <v>19372</v>
      </c>
      <c r="E1677" s="1" t="s">
        <v>21097</v>
      </c>
      <c r="H1677" s="1" t="s">
        <v>19297</v>
      </c>
      <c r="J1677" s="4" t="str">
        <f ca="1">IFERROR(__xludf.DUMMYFUNCTION("LEFT(INDEX(SPLIT(L1677, "" ""), 4), 2)"),"13")</f>
        <v>13</v>
      </c>
      <c r="K1677" s="2" t="s">
        <v>18827</v>
      </c>
      <c r="L1677" s="1" t="s">
        <v>19297</v>
      </c>
    </row>
    <row r="1678" spans="1:12">
      <c r="A1678" s="1" t="s">
        <v>21098</v>
      </c>
      <c r="B1678" s="1">
        <v>5</v>
      </c>
      <c r="D1678" s="1" t="s">
        <v>10347</v>
      </c>
      <c r="E1678" s="1" t="s">
        <v>21099</v>
      </c>
      <c r="H1678" s="1" t="s">
        <v>19297</v>
      </c>
      <c r="J1678" s="4" t="str">
        <f ca="1">IFERROR(__xludf.DUMMYFUNCTION("LEFT(INDEX(SPLIT(L1678, "" ""), 4), 2)"),"13")</f>
        <v>13</v>
      </c>
      <c r="K1678" s="2" t="s">
        <v>18997</v>
      </c>
      <c r="L1678" s="1" t="s">
        <v>19297</v>
      </c>
    </row>
    <row r="1679" spans="1:12">
      <c r="A1679" s="1" t="s">
        <v>21100</v>
      </c>
      <c r="B1679" s="1">
        <v>5</v>
      </c>
      <c r="C1679" s="1" t="s">
        <v>20408</v>
      </c>
      <c r="D1679" s="1" t="s">
        <v>19372</v>
      </c>
      <c r="E1679" s="1" t="s">
        <v>21101</v>
      </c>
      <c r="H1679" s="1" t="s">
        <v>19297</v>
      </c>
      <c r="J1679" s="4" t="str">
        <f ca="1">IFERROR(__xludf.DUMMYFUNCTION("LEFT(INDEX(SPLIT(L1679, "" ""), 4), 2)"),"13")</f>
        <v>13</v>
      </c>
      <c r="K1679" s="2" t="s">
        <v>18841</v>
      </c>
      <c r="L1679" s="1" t="s">
        <v>19297</v>
      </c>
    </row>
    <row r="1680" spans="1:12">
      <c r="A1680" s="1" t="s">
        <v>20764</v>
      </c>
      <c r="B1680" s="1">
        <v>5</v>
      </c>
      <c r="C1680" s="1" t="s">
        <v>21060</v>
      </c>
      <c r="D1680" s="1" t="s">
        <v>19372</v>
      </c>
      <c r="E1680" s="1" t="s">
        <v>21102</v>
      </c>
      <c r="H1680" s="1" t="s">
        <v>19297</v>
      </c>
      <c r="J1680" s="4" t="str">
        <f ca="1">IFERROR(__xludf.DUMMYFUNCTION("LEFT(INDEX(SPLIT(L1680, "" ""), 4), 2)"),"13")</f>
        <v>13</v>
      </c>
      <c r="K1680" s="2" t="s">
        <v>18841</v>
      </c>
      <c r="L1680" s="1" t="s">
        <v>19297</v>
      </c>
    </row>
    <row r="1681" spans="1:12">
      <c r="A1681" s="1" t="s">
        <v>20759</v>
      </c>
      <c r="B1681" s="1">
        <v>5</v>
      </c>
      <c r="D1681" s="1" t="s">
        <v>10288</v>
      </c>
      <c r="E1681" s="1" t="s">
        <v>21103</v>
      </c>
      <c r="H1681" s="1" t="s">
        <v>19297</v>
      </c>
      <c r="J1681" s="4" t="str">
        <f ca="1">IFERROR(__xludf.DUMMYFUNCTION("LEFT(INDEX(SPLIT(L1681, "" ""), 4), 2)"),"13")</f>
        <v>13</v>
      </c>
      <c r="K1681" s="2" t="s">
        <v>18997</v>
      </c>
      <c r="L1681" s="1" t="s">
        <v>19297</v>
      </c>
    </row>
    <row r="1682" spans="1:12">
      <c r="A1682" s="1" t="s">
        <v>18985</v>
      </c>
      <c r="B1682" s="1">
        <v>5</v>
      </c>
      <c r="D1682" s="1" t="s">
        <v>19372</v>
      </c>
      <c r="E1682" s="1" t="s">
        <v>21104</v>
      </c>
      <c r="H1682" s="1" t="s">
        <v>19297</v>
      </c>
      <c r="J1682" s="4" t="str">
        <f ca="1">IFERROR(__xludf.DUMMYFUNCTION("LEFT(INDEX(SPLIT(L1682, "" ""), 4), 2)"),"13")</f>
        <v>13</v>
      </c>
      <c r="K1682" s="2" t="s">
        <v>18827</v>
      </c>
      <c r="L1682" s="1" t="s">
        <v>19297</v>
      </c>
    </row>
    <row r="1683" spans="1:12">
      <c r="A1683" s="1" t="s">
        <v>494</v>
      </c>
      <c r="B1683" s="1">
        <v>5</v>
      </c>
      <c r="C1683" s="1" t="s">
        <v>19519</v>
      </c>
      <c r="D1683" s="1" t="s">
        <v>19372</v>
      </c>
      <c r="E1683" s="1" t="s">
        <v>21105</v>
      </c>
      <c r="H1683" s="1" t="s">
        <v>19297</v>
      </c>
      <c r="J1683" s="4" t="str">
        <f ca="1">IFERROR(__xludf.DUMMYFUNCTION("LEFT(INDEX(SPLIT(L1683, "" ""), 4), 2)"),"13")</f>
        <v>13</v>
      </c>
      <c r="K1683" s="2" t="s">
        <v>18841</v>
      </c>
      <c r="L1683" s="1" t="s">
        <v>19297</v>
      </c>
    </row>
    <row r="1684" spans="1:12">
      <c r="A1684" s="1" t="s">
        <v>20759</v>
      </c>
      <c r="B1684" s="1">
        <v>5</v>
      </c>
      <c r="D1684" s="1" t="s">
        <v>10293</v>
      </c>
      <c r="E1684" s="1" t="s">
        <v>21106</v>
      </c>
      <c r="H1684" s="1" t="s">
        <v>19297</v>
      </c>
      <c r="J1684" s="4" t="str">
        <f ca="1">IFERROR(__xludf.DUMMYFUNCTION("LEFT(INDEX(SPLIT(L1684, "" ""), 4), 2)"),"13")</f>
        <v>13</v>
      </c>
      <c r="K1684" s="2" t="s">
        <v>18997</v>
      </c>
      <c r="L1684" s="1" t="s">
        <v>19297</v>
      </c>
    </row>
    <row r="1685" spans="1:12">
      <c r="A1685" s="1" t="s">
        <v>18861</v>
      </c>
      <c r="B1685" s="1">
        <v>5</v>
      </c>
      <c r="C1685" s="1" t="s">
        <v>21107</v>
      </c>
      <c r="D1685" s="1" t="s">
        <v>10479</v>
      </c>
      <c r="E1685" s="1" t="s">
        <v>21108</v>
      </c>
      <c r="H1685" s="1" t="s">
        <v>19297</v>
      </c>
      <c r="J1685" s="4" t="str">
        <f ca="1">IFERROR(__xludf.DUMMYFUNCTION("LEFT(INDEX(SPLIT(L1685, "" ""), 4), 2)"),"13")</f>
        <v>13</v>
      </c>
      <c r="K1685" s="2" t="s">
        <v>18864</v>
      </c>
      <c r="L1685" s="1" t="s">
        <v>19297</v>
      </c>
    </row>
    <row r="1686" spans="1:12">
      <c r="A1686" s="1" t="s">
        <v>21109</v>
      </c>
      <c r="B1686" s="1">
        <v>5</v>
      </c>
      <c r="D1686" s="1" t="s">
        <v>19372</v>
      </c>
      <c r="E1686" s="1" t="s">
        <v>21110</v>
      </c>
      <c r="H1686" s="1" t="s">
        <v>19297</v>
      </c>
      <c r="J1686" s="4" t="str">
        <f ca="1">IFERROR(__xludf.DUMMYFUNCTION("LEFT(INDEX(SPLIT(L1686, "" ""), 4), 2)"),"13")</f>
        <v>13</v>
      </c>
      <c r="K1686" s="2" t="s">
        <v>19294</v>
      </c>
      <c r="L1686" s="1" t="s">
        <v>19297</v>
      </c>
    </row>
    <row r="1687" spans="1:12">
      <c r="A1687" s="1" t="s">
        <v>4197</v>
      </c>
      <c r="B1687" s="1">
        <v>4</v>
      </c>
      <c r="D1687" s="1" t="s">
        <v>10778</v>
      </c>
      <c r="E1687" s="1" t="s">
        <v>21111</v>
      </c>
      <c r="H1687" s="1" t="s">
        <v>19297</v>
      </c>
      <c r="J1687" s="4" t="str">
        <f ca="1">IFERROR(__xludf.DUMMYFUNCTION("LEFT(INDEX(SPLIT(L1687, "" ""), 4), 2)"),"13")</f>
        <v>13</v>
      </c>
      <c r="K1687" s="2" t="s">
        <v>20371</v>
      </c>
      <c r="L1687" s="1" t="s">
        <v>19297</v>
      </c>
    </row>
    <row r="1688" spans="1:12">
      <c r="A1688" s="1" t="s">
        <v>21112</v>
      </c>
      <c r="B1688" s="1">
        <v>5</v>
      </c>
      <c r="C1688" s="1" t="s">
        <v>21113</v>
      </c>
      <c r="D1688" s="1" t="s">
        <v>18313</v>
      </c>
      <c r="E1688" s="1" t="s">
        <v>21114</v>
      </c>
      <c r="H1688" s="1" t="s">
        <v>19297</v>
      </c>
      <c r="J1688" s="4" t="str">
        <f ca="1">IFERROR(__xludf.DUMMYFUNCTION("LEFT(INDEX(SPLIT(L1688, "" ""), 4), 2)"),"13")</f>
        <v>13</v>
      </c>
      <c r="K1688" s="2" t="s">
        <v>18872</v>
      </c>
      <c r="L1688" s="1" t="s">
        <v>19297</v>
      </c>
    </row>
    <row r="1689" spans="1:12">
      <c r="A1689" s="1" t="s">
        <v>21115</v>
      </c>
      <c r="B1689" s="1">
        <v>5</v>
      </c>
      <c r="D1689" s="1" t="s">
        <v>10778</v>
      </c>
      <c r="E1689" s="1" t="s">
        <v>21116</v>
      </c>
      <c r="H1689" s="1" t="s">
        <v>19297</v>
      </c>
      <c r="J1689" s="4" t="str">
        <f ca="1">IFERROR(__xludf.DUMMYFUNCTION("LEFT(INDEX(SPLIT(L1689, "" ""), 4), 2)"),"13")</f>
        <v>13</v>
      </c>
      <c r="K1689" s="2" t="s">
        <v>19294</v>
      </c>
      <c r="L1689" s="1" t="s">
        <v>19297</v>
      </c>
    </row>
    <row r="1690" spans="1:12">
      <c r="A1690" s="1" t="s">
        <v>20460</v>
      </c>
      <c r="B1690" s="1">
        <v>4</v>
      </c>
      <c r="D1690" s="1" t="s">
        <v>19372</v>
      </c>
      <c r="E1690" s="1" t="s">
        <v>21117</v>
      </c>
      <c r="H1690" s="1" t="s">
        <v>19297</v>
      </c>
      <c r="J1690" s="4" t="str">
        <f ca="1">IFERROR(__xludf.DUMMYFUNCTION("LEFT(INDEX(SPLIT(L1690, "" ""), 4), 2)"),"13")</f>
        <v>13</v>
      </c>
      <c r="K1690" s="2" t="s">
        <v>18827</v>
      </c>
      <c r="L1690" s="1" t="s">
        <v>19297</v>
      </c>
    </row>
    <row r="1691" spans="1:12">
      <c r="A1691" s="1" t="s">
        <v>18973</v>
      </c>
      <c r="B1691" s="1">
        <v>5</v>
      </c>
      <c r="D1691" s="1" t="s">
        <v>10778</v>
      </c>
      <c r="E1691" s="1" t="s">
        <v>21118</v>
      </c>
      <c r="H1691" s="1" t="s">
        <v>19297</v>
      </c>
      <c r="J1691" s="4" t="str">
        <f ca="1">IFERROR(__xludf.DUMMYFUNCTION("LEFT(INDEX(SPLIT(L1691, "" ""), 4), 2)"),"13")</f>
        <v>13</v>
      </c>
      <c r="K1691" s="2" t="s">
        <v>18827</v>
      </c>
      <c r="L1691" s="1" t="s">
        <v>19297</v>
      </c>
    </row>
    <row r="1692" spans="1:12">
      <c r="A1692" s="1" t="s">
        <v>18940</v>
      </c>
      <c r="B1692" s="1">
        <v>3</v>
      </c>
      <c r="D1692" s="1" t="s">
        <v>19372</v>
      </c>
      <c r="E1692" s="1" t="s">
        <v>21119</v>
      </c>
      <c r="H1692" s="1" t="s">
        <v>19297</v>
      </c>
      <c r="J1692" s="4" t="str">
        <f ca="1">IFERROR(__xludf.DUMMYFUNCTION("LEFT(INDEX(SPLIT(L1692, "" ""), 4), 2)"),"13")</f>
        <v>13</v>
      </c>
      <c r="K1692" s="2" t="s">
        <v>18827</v>
      </c>
      <c r="L1692" s="1" t="s">
        <v>19297</v>
      </c>
    </row>
    <row r="1693" spans="1:12">
      <c r="A1693" s="1" t="s">
        <v>20460</v>
      </c>
      <c r="B1693" s="1">
        <v>1</v>
      </c>
      <c r="D1693" s="1" t="s">
        <v>10743</v>
      </c>
      <c r="E1693" s="1" t="s">
        <v>21120</v>
      </c>
      <c r="H1693" s="1" t="s">
        <v>19297</v>
      </c>
      <c r="J1693" s="4" t="str">
        <f ca="1">IFERROR(__xludf.DUMMYFUNCTION("LEFT(INDEX(SPLIT(L1693, "" ""), 4), 2)"),"13")</f>
        <v>13</v>
      </c>
      <c r="K1693" s="2" t="s">
        <v>18827</v>
      </c>
      <c r="L1693" s="1" t="s">
        <v>19297</v>
      </c>
    </row>
    <row r="1694" spans="1:12">
      <c r="A1694" s="1" t="s">
        <v>18878</v>
      </c>
      <c r="B1694" s="1">
        <v>5</v>
      </c>
      <c r="D1694" s="1" t="s">
        <v>18313</v>
      </c>
      <c r="E1694" s="1" t="s">
        <v>21121</v>
      </c>
      <c r="H1694" s="1" t="s">
        <v>19297</v>
      </c>
      <c r="J1694" s="4" t="str">
        <f ca="1">IFERROR(__xludf.DUMMYFUNCTION("LEFT(INDEX(SPLIT(L1694, "" ""), 4), 2)"),"13")</f>
        <v>13</v>
      </c>
      <c r="K1694" s="2" t="s">
        <v>18881</v>
      </c>
      <c r="L1694" s="1" t="s">
        <v>19297</v>
      </c>
    </row>
    <row r="1695" spans="1:12">
      <c r="A1695" s="1" t="s">
        <v>21100</v>
      </c>
      <c r="B1695" s="1">
        <v>5</v>
      </c>
      <c r="D1695" s="1" t="s">
        <v>10300</v>
      </c>
      <c r="E1695" s="1" t="s">
        <v>21122</v>
      </c>
      <c r="H1695" s="1" t="s">
        <v>19297</v>
      </c>
      <c r="J1695" s="4" t="str">
        <f ca="1">IFERROR(__xludf.DUMMYFUNCTION("LEFT(INDEX(SPLIT(L1695, "" ""), 4), 2)"),"13")</f>
        <v>13</v>
      </c>
      <c r="K1695" s="2" t="s">
        <v>18902</v>
      </c>
      <c r="L1695" s="1" t="s">
        <v>19297</v>
      </c>
    </row>
    <row r="1696" spans="1:12">
      <c r="A1696" s="1" t="s">
        <v>20704</v>
      </c>
      <c r="B1696" s="1">
        <v>5</v>
      </c>
      <c r="C1696" s="1" t="s">
        <v>20408</v>
      </c>
      <c r="D1696" s="1" t="s">
        <v>19372</v>
      </c>
      <c r="E1696" s="1" t="s">
        <v>21123</v>
      </c>
      <c r="H1696" s="1" t="s">
        <v>19297</v>
      </c>
      <c r="J1696" s="4" t="str">
        <f ca="1">IFERROR(__xludf.DUMMYFUNCTION("LEFT(INDEX(SPLIT(L1696, "" ""), 4), 2)"),"13")</f>
        <v>13</v>
      </c>
      <c r="K1696" s="2" t="s">
        <v>18841</v>
      </c>
      <c r="L1696" s="1" t="s">
        <v>19297</v>
      </c>
    </row>
    <row r="1697" spans="1:12">
      <c r="A1697" s="1" t="s">
        <v>20433</v>
      </c>
      <c r="B1697" s="1">
        <v>5</v>
      </c>
      <c r="C1697" s="1" t="s">
        <v>20408</v>
      </c>
      <c r="D1697" s="1" t="s">
        <v>19372</v>
      </c>
      <c r="E1697" s="1" t="s">
        <v>21124</v>
      </c>
      <c r="H1697" s="1" t="s">
        <v>19297</v>
      </c>
      <c r="J1697" s="4" t="str">
        <f ca="1">IFERROR(__xludf.DUMMYFUNCTION("LEFT(INDEX(SPLIT(L1697, "" ""), 4), 2)"),"13")</f>
        <v>13</v>
      </c>
      <c r="K1697" s="2" t="s">
        <v>18841</v>
      </c>
      <c r="L1697" s="1" t="s">
        <v>19297</v>
      </c>
    </row>
    <row r="1698" spans="1:12">
      <c r="A1698" s="1" t="s">
        <v>21125</v>
      </c>
      <c r="B1698" s="1">
        <v>5</v>
      </c>
      <c r="C1698" s="1" t="s">
        <v>7715</v>
      </c>
      <c r="D1698" s="1" t="s">
        <v>10778</v>
      </c>
      <c r="E1698" s="1" t="s">
        <v>21126</v>
      </c>
      <c r="H1698" s="1" t="s">
        <v>19297</v>
      </c>
      <c r="J1698" s="4" t="str">
        <f ca="1">IFERROR(__xludf.DUMMYFUNCTION("LEFT(INDEX(SPLIT(L1698, "" ""), 4), 2)"),"13")</f>
        <v>13</v>
      </c>
      <c r="K1698" s="2" t="s">
        <v>18278</v>
      </c>
      <c r="L1698" s="1" t="s">
        <v>19297</v>
      </c>
    </row>
    <row r="1699" spans="1:12">
      <c r="A1699" s="1" t="s">
        <v>1039</v>
      </c>
      <c r="B1699" s="1">
        <v>5</v>
      </c>
      <c r="D1699" s="1" t="s">
        <v>18313</v>
      </c>
      <c r="E1699" s="1" t="s">
        <v>21127</v>
      </c>
      <c r="H1699" s="1" t="s">
        <v>19297</v>
      </c>
      <c r="J1699" s="4" t="str">
        <f ca="1">IFERROR(__xludf.DUMMYFUNCTION("LEFT(INDEX(SPLIT(L1699, "" ""), 4), 2)"),"13")</f>
        <v>13</v>
      </c>
      <c r="K1699" s="2" t="s">
        <v>18902</v>
      </c>
      <c r="L1699" s="1" t="s">
        <v>19297</v>
      </c>
    </row>
    <row r="1700" spans="1:12">
      <c r="A1700" s="1" t="s">
        <v>8655</v>
      </c>
      <c r="B1700" s="1">
        <v>5</v>
      </c>
      <c r="D1700" s="1" t="s">
        <v>19372</v>
      </c>
      <c r="E1700" s="1" t="s">
        <v>21128</v>
      </c>
      <c r="H1700" s="1" t="s">
        <v>19297</v>
      </c>
      <c r="J1700" s="4" t="str">
        <f ca="1">IFERROR(__xludf.DUMMYFUNCTION("LEFT(INDEX(SPLIT(L1700, "" ""), 4), 2)"),"13")</f>
        <v>13</v>
      </c>
      <c r="K1700" s="2" t="s">
        <v>18827</v>
      </c>
      <c r="L1700" s="1" t="s">
        <v>19297</v>
      </c>
    </row>
    <row r="1701" spans="1:12">
      <c r="A1701" s="1" t="s">
        <v>19094</v>
      </c>
      <c r="B1701" s="1">
        <v>5</v>
      </c>
      <c r="D1701" s="1" t="s">
        <v>10778</v>
      </c>
      <c r="E1701" s="1" t="s">
        <v>21129</v>
      </c>
      <c r="H1701" s="1" t="s">
        <v>19297</v>
      </c>
      <c r="J1701" s="4" t="str">
        <f ca="1">IFERROR(__xludf.DUMMYFUNCTION("LEFT(INDEX(SPLIT(L1701, "" ""), 4), 2)"),"13")</f>
        <v>13</v>
      </c>
      <c r="K1701" s="2" t="s">
        <v>18827</v>
      </c>
      <c r="L1701" s="1" t="s">
        <v>19297</v>
      </c>
    </row>
    <row r="1702" spans="1:12">
      <c r="A1702" s="1" t="s">
        <v>953</v>
      </c>
      <c r="B1702" s="1">
        <v>5</v>
      </c>
      <c r="C1702" s="1" t="s">
        <v>19519</v>
      </c>
      <c r="D1702" s="1" t="s">
        <v>19372</v>
      </c>
      <c r="E1702" s="1" t="s">
        <v>21130</v>
      </c>
      <c r="H1702" s="1" t="s">
        <v>19297</v>
      </c>
      <c r="J1702" s="4" t="str">
        <f ca="1">IFERROR(__xludf.DUMMYFUNCTION("LEFT(INDEX(SPLIT(L1702, "" ""), 4), 2)"),"13")</f>
        <v>13</v>
      </c>
      <c r="K1702" s="2" t="s">
        <v>18841</v>
      </c>
      <c r="L1702" s="1" t="s">
        <v>19297</v>
      </c>
    </row>
    <row r="1703" spans="1:12">
      <c r="A1703" s="1" t="s">
        <v>21131</v>
      </c>
      <c r="B1703" s="1">
        <v>5</v>
      </c>
      <c r="D1703" s="1" t="s">
        <v>19372</v>
      </c>
      <c r="E1703" s="1" t="s">
        <v>21132</v>
      </c>
      <c r="H1703" s="1" t="s">
        <v>19297</v>
      </c>
      <c r="J1703" s="4" t="str">
        <f ca="1">IFERROR(__xludf.DUMMYFUNCTION("LEFT(INDEX(SPLIT(L1703, "" ""), 4), 2)"),"13")</f>
        <v>13</v>
      </c>
      <c r="K1703" s="2" t="s">
        <v>18827</v>
      </c>
      <c r="L1703" s="1" t="s">
        <v>19297</v>
      </c>
    </row>
    <row r="1704" spans="1:12">
      <c r="A1704" s="1" t="s">
        <v>21133</v>
      </c>
      <c r="B1704" s="1">
        <v>5</v>
      </c>
      <c r="D1704" s="1" t="s">
        <v>10305</v>
      </c>
      <c r="E1704" s="1" t="s">
        <v>21134</v>
      </c>
      <c r="H1704" s="1" t="s">
        <v>19297</v>
      </c>
      <c r="J1704" s="4" t="str">
        <f ca="1">IFERROR(__xludf.DUMMYFUNCTION("LEFT(INDEX(SPLIT(L1704, "" ""), 4), 2)"),"13")</f>
        <v>13</v>
      </c>
      <c r="K1704" s="2" t="s">
        <v>18827</v>
      </c>
      <c r="L1704" s="1" t="s">
        <v>19297</v>
      </c>
    </row>
    <row r="1705" spans="1:12">
      <c r="A1705" s="1" t="s">
        <v>8726</v>
      </c>
      <c r="B1705" s="1">
        <v>5</v>
      </c>
      <c r="D1705" s="1" t="s">
        <v>10479</v>
      </c>
      <c r="E1705" s="1" t="s">
        <v>21135</v>
      </c>
      <c r="H1705" s="1" t="s">
        <v>19297</v>
      </c>
      <c r="J1705" s="4" t="str">
        <f ca="1">IFERROR(__xludf.DUMMYFUNCTION("LEFT(INDEX(SPLIT(L1705, "" ""), 4), 2)"),"13")</f>
        <v>13</v>
      </c>
      <c r="K1705" s="2" t="s">
        <v>18827</v>
      </c>
      <c r="L1705" s="1" t="s">
        <v>19297</v>
      </c>
    </row>
    <row r="1706" spans="1:12">
      <c r="A1706" s="1" t="s">
        <v>18936</v>
      </c>
      <c r="B1706" s="1">
        <v>5</v>
      </c>
      <c r="C1706" s="1" t="s">
        <v>21136</v>
      </c>
      <c r="D1706" s="1" t="s">
        <v>19372</v>
      </c>
      <c r="E1706" s="1" t="s">
        <v>21137</v>
      </c>
      <c r="H1706" s="1" t="s">
        <v>19297</v>
      </c>
      <c r="J1706" s="4" t="str">
        <f ca="1">IFERROR(__xludf.DUMMYFUNCTION("LEFT(INDEX(SPLIT(L1706, "" ""), 4), 2)"),"13")</f>
        <v>13</v>
      </c>
      <c r="K1706" s="2" t="s">
        <v>18939</v>
      </c>
      <c r="L1706" s="1" t="s">
        <v>19297</v>
      </c>
    </row>
    <row r="1707" spans="1:12">
      <c r="A1707" s="1" t="s">
        <v>20426</v>
      </c>
      <c r="B1707" s="1">
        <v>5</v>
      </c>
      <c r="C1707" s="1" t="s">
        <v>19519</v>
      </c>
      <c r="D1707" s="1" t="s">
        <v>19372</v>
      </c>
      <c r="E1707" s="1" t="s">
        <v>21138</v>
      </c>
      <c r="H1707" s="1" t="s">
        <v>19297</v>
      </c>
      <c r="J1707" s="4" t="str">
        <f ca="1">IFERROR(__xludf.DUMMYFUNCTION("LEFT(INDEX(SPLIT(L1707, "" ""), 4), 2)"),"13")</f>
        <v>13</v>
      </c>
      <c r="K1707" s="2" t="s">
        <v>18841</v>
      </c>
      <c r="L1707" s="1" t="s">
        <v>19297</v>
      </c>
    </row>
    <row r="1708" spans="1:12">
      <c r="A1708" s="1" t="s">
        <v>8655</v>
      </c>
      <c r="B1708" s="1">
        <v>5</v>
      </c>
      <c r="D1708" s="1" t="s">
        <v>19372</v>
      </c>
      <c r="E1708" s="1" t="s">
        <v>21139</v>
      </c>
      <c r="H1708" s="1" t="s">
        <v>19297</v>
      </c>
      <c r="J1708" s="4" t="str">
        <f ca="1">IFERROR(__xludf.DUMMYFUNCTION("LEFT(INDEX(SPLIT(L1708, "" ""), 4), 2)"),"13")</f>
        <v>13</v>
      </c>
      <c r="K1708" s="2" t="s">
        <v>18827</v>
      </c>
      <c r="L1708" s="1" t="s">
        <v>19297</v>
      </c>
    </row>
    <row r="1709" spans="1:12">
      <c r="A1709" s="1" t="s">
        <v>21140</v>
      </c>
      <c r="B1709" s="1">
        <v>5</v>
      </c>
      <c r="D1709" s="1" t="s">
        <v>10347</v>
      </c>
      <c r="E1709" s="1" t="s">
        <v>21141</v>
      </c>
      <c r="H1709" s="1" t="s">
        <v>19297</v>
      </c>
      <c r="J1709" s="4" t="str">
        <f ca="1">IFERROR(__xludf.DUMMYFUNCTION("LEFT(INDEX(SPLIT(L1709, "" ""), 4), 2)"),"13")</f>
        <v>13</v>
      </c>
      <c r="K1709" s="2" t="s">
        <v>18997</v>
      </c>
      <c r="L1709" s="1" t="s">
        <v>19297</v>
      </c>
    </row>
    <row r="1710" spans="1:12">
      <c r="A1710" s="1" t="s">
        <v>682</v>
      </c>
      <c r="B1710" s="1">
        <v>5</v>
      </c>
      <c r="C1710" s="1" t="s">
        <v>20408</v>
      </c>
      <c r="D1710" s="1" t="s">
        <v>19372</v>
      </c>
      <c r="E1710" s="1" t="s">
        <v>21142</v>
      </c>
      <c r="H1710" s="1" t="s">
        <v>19297</v>
      </c>
      <c r="J1710" s="4" t="str">
        <f ca="1">IFERROR(__xludf.DUMMYFUNCTION("LEFT(INDEX(SPLIT(L1710, "" ""), 4), 2)"),"13")</f>
        <v>13</v>
      </c>
      <c r="K1710" s="2" t="s">
        <v>18841</v>
      </c>
      <c r="L1710" s="1" t="s">
        <v>19297</v>
      </c>
    </row>
    <row r="1711" spans="1:12">
      <c r="A1711" s="1" t="s">
        <v>18940</v>
      </c>
      <c r="B1711" s="1">
        <v>5</v>
      </c>
      <c r="D1711" s="1" t="s">
        <v>19372</v>
      </c>
      <c r="E1711" s="1" t="s">
        <v>21143</v>
      </c>
      <c r="H1711" s="1" t="s">
        <v>19297</v>
      </c>
      <c r="J1711" s="4" t="str">
        <f ca="1">IFERROR(__xludf.DUMMYFUNCTION("LEFT(INDEX(SPLIT(L1711, "" ""), 4), 2)"),"13")</f>
        <v>13</v>
      </c>
      <c r="K1711" s="2" t="s">
        <v>18827</v>
      </c>
      <c r="L1711" s="1" t="s">
        <v>19297</v>
      </c>
    </row>
    <row r="1712" spans="1:12">
      <c r="A1712" s="1" t="s">
        <v>18830</v>
      </c>
      <c r="B1712" s="1">
        <v>5</v>
      </c>
      <c r="C1712" s="1" t="s">
        <v>21144</v>
      </c>
      <c r="D1712" s="1" t="s">
        <v>10736</v>
      </c>
      <c r="E1712" s="1" t="s">
        <v>21145</v>
      </c>
      <c r="H1712" s="1" t="s">
        <v>19297</v>
      </c>
      <c r="J1712" s="4" t="str">
        <f ca="1">IFERROR(__xludf.DUMMYFUNCTION("LEFT(INDEX(SPLIT(L1712, "" ""), 4), 2)"),"13")</f>
        <v>13</v>
      </c>
      <c r="K1712" s="2" t="s">
        <v>18833</v>
      </c>
      <c r="L1712" s="1" t="s">
        <v>19297</v>
      </c>
    </row>
    <row r="1713" spans="1:12">
      <c r="A1713" s="1" t="s">
        <v>18830</v>
      </c>
      <c r="B1713" s="1">
        <v>5</v>
      </c>
      <c r="C1713" s="1" t="s">
        <v>21146</v>
      </c>
      <c r="D1713" s="1" t="s">
        <v>19372</v>
      </c>
      <c r="E1713" s="1" t="s">
        <v>21147</v>
      </c>
      <c r="H1713" s="1" t="s">
        <v>19297</v>
      </c>
      <c r="J1713" s="4" t="str">
        <f ca="1">IFERROR(__xludf.DUMMYFUNCTION("LEFT(INDEX(SPLIT(L1713, "" ""), 4), 2)"),"13")</f>
        <v>13</v>
      </c>
      <c r="K1713" s="2" t="s">
        <v>18833</v>
      </c>
      <c r="L1713" s="1" t="s">
        <v>19297</v>
      </c>
    </row>
    <row r="1714" spans="1:12">
      <c r="A1714" s="1" t="s">
        <v>19451</v>
      </c>
      <c r="B1714" s="1">
        <v>5</v>
      </c>
      <c r="C1714" s="1" t="s">
        <v>21148</v>
      </c>
      <c r="D1714" s="1" t="s">
        <v>10755</v>
      </c>
      <c r="E1714" s="1" t="s">
        <v>21149</v>
      </c>
      <c r="H1714" s="1" t="s">
        <v>19297</v>
      </c>
      <c r="J1714" s="4" t="str">
        <f ca="1">IFERROR(__xludf.DUMMYFUNCTION("LEFT(INDEX(SPLIT(L1714, "" ""), 4), 2)"),"13")</f>
        <v>13</v>
      </c>
      <c r="K1714" s="2" t="s">
        <v>19454</v>
      </c>
      <c r="L1714" s="1" t="s">
        <v>19297</v>
      </c>
    </row>
    <row r="1715" spans="1:12">
      <c r="A1715" s="1" t="s">
        <v>18940</v>
      </c>
      <c r="B1715" s="1">
        <v>5</v>
      </c>
      <c r="D1715" s="1" t="s">
        <v>10736</v>
      </c>
      <c r="E1715" s="1" t="s">
        <v>21150</v>
      </c>
      <c r="H1715" s="1" t="s">
        <v>19297</v>
      </c>
      <c r="J1715" s="4" t="str">
        <f ca="1">IFERROR(__xludf.DUMMYFUNCTION("LEFT(INDEX(SPLIT(L1715, "" ""), 4), 2)"),"13")</f>
        <v>13</v>
      </c>
      <c r="K1715" s="2" t="s">
        <v>18827</v>
      </c>
      <c r="L1715" s="1" t="s">
        <v>19297</v>
      </c>
    </row>
    <row r="1716" spans="1:12">
      <c r="A1716" s="1" t="s">
        <v>20476</v>
      </c>
      <c r="B1716" s="1">
        <v>5</v>
      </c>
      <c r="D1716" s="1" t="s">
        <v>10743</v>
      </c>
      <c r="E1716" s="1" t="s">
        <v>21151</v>
      </c>
      <c r="H1716" s="1" t="s">
        <v>19297</v>
      </c>
      <c r="J1716" s="4" t="str">
        <f ca="1">IFERROR(__xludf.DUMMYFUNCTION("LEFT(INDEX(SPLIT(L1716, "" ""), 4), 2)"),"13")</f>
        <v>13</v>
      </c>
      <c r="K1716" s="2" t="s">
        <v>18827</v>
      </c>
      <c r="L1716" s="1" t="s">
        <v>19297</v>
      </c>
    </row>
    <row r="1717" spans="1:12">
      <c r="A1717" s="1" t="s">
        <v>6429</v>
      </c>
      <c r="B1717" s="1">
        <v>5</v>
      </c>
      <c r="C1717" s="1" t="s">
        <v>19519</v>
      </c>
      <c r="D1717" s="1" t="s">
        <v>19372</v>
      </c>
      <c r="E1717" s="1" t="s">
        <v>21152</v>
      </c>
      <c r="H1717" s="1" t="s">
        <v>19297</v>
      </c>
      <c r="J1717" s="4" t="str">
        <f ca="1">IFERROR(__xludf.DUMMYFUNCTION("LEFT(INDEX(SPLIT(L1717, "" ""), 4), 2)"),"13")</f>
        <v>13</v>
      </c>
      <c r="K1717" s="2" t="s">
        <v>18841</v>
      </c>
      <c r="L1717" s="1" t="s">
        <v>19297</v>
      </c>
    </row>
    <row r="1718" spans="1:12">
      <c r="A1718" s="1" t="s">
        <v>21153</v>
      </c>
      <c r="B1718" s="1">
        <v>5</v>
      </c>
      <c r="D1718" s="1" t="s">
        <v>10305</v>
      </c>
      <c r="E1718" s="1" t="s">
        <v>21154</v>
      </c>
      <c r="H1718" s="1" t="s">
        <v>19297</v>
      </c>
      <c r="J1718" s="4" t="str">
        <f ca="1">IFERROR(__xludf.DUMMYFUNCTION("LEFT(INDEX(SPLIT(L1718, "" ""), 4), 2)"),"13")</f>
        <v>13</v>
      </c>
      <c r="K1718" s="2" t="s">
        <v>18827</v>
      </c>
      <c r="L1718" s="1" t="s">
        <v>19297</v>
      </c>
    </row>
    <row r="1719" spans="1:12">
      <c r="A1719" s="1" t="s">
        <v>19173</v>
      </c>
      <c r="B1719" s="1">
        <v>5</v>
      </c>
      <c r="D1719" s="1" t="s">
        <v>10479</v>
      </c>
      <c r="E1719" s="1" t="s">
        <v>21155</v>
      </c>
      <c r="H1719" s="1" t="s">
        <v>19297</v>
      </c>
      <c r="J1719" s="4" t="str">
        <f ca="1">IFERROR(__xludf.DUMMYFUNCTION("LEFT(INDEX(SPLIT(L1719, "" ""), 4), 2)"),"13")</f>
        <v>13</v>
      </c>
      <c r="K1719" s="2" t="s">
        <v>18827</v>
      </c>
      <c r="L1719" s="1" t="s">
        <v>19297</v>
      </c>
    </row>
    <row r="1720" spans="1:12">
      <c r="A1720" s="1" t="s">
        <v>7117</v>
      </c>
      <c r="B1720" s="1">
        <v>5</v>
      </c>
      <c r="D1720" s="1" t="s">
        <v>10755</v>
      </c>
      <c r="E1720" s="1" t="s">
        <v>21156</v>
      </c>
      <c r="H1720" s="1" t="s">
        <v>19297</v>
      </c>
      <c r="J1720" s="4" t="str">
        <f ca="1">IFERROR(__xludf.DUMMYFUNCTION("LEFT(INDEX(SPLIT(L1720, "" ""), 4), 2)"),"13")</f>
        <v>13</v>
      </c>
      <c r="K1720" s="2" t="s">
        <v>18827</v>
      </c>
      <c r="L1720" s="1" t="s">
        <v>19297</v>
      </c>
    </row>
    <row r="1721" spans="1:12">
      <c r="A1721" s="1" t="s">
        <v>21157</v>
      </c>
      <c r="B1721" s="1">
        <v>5</v>
      </c>
      <c r="C1721" s="1" t="s">
        <v>21158</v>
      </c>
      <c r="D1721" s="1" t="s">
        <v>19372</v>
      </c>
      <c r="E1721" s="1" t="s">
        <v>21159</v>
      </c>
      <c r="H1721" s="1" t="s">
        <v>19297</v>
      </c>
      <c r="J1721" s="4" t="str">
        <f ca="1">IFERROR(__xludf.DUMMYFUNCTION("LEFT(INDEX(SPLIT(L1721, "" ""), 4), 2)"),"13")</f>
        <v>13</v>
      </c>
      <c r="K1721" s="2" t="s">
        <v>18885</v>
      </c>
      <c r="L1721" s="1" t="s">
        <v>19297</v>
      </c>
    </row>
    <row r="1722" spans="1:12">
      <c r="A1722" s="1" t="s">
        <v>18945</v>
      </c>
      <c r="B1722" s="1">
        <v>5</v>
      </c>
      <c r="D1722" s="1" t="s">
        <v>19372</v>
      </c>
      <c r="E1722" s="1" t="s">
        <v>21160</v>
      </c>
      <c r="H1722" s="1" t="s">
        <v>19297</v>
      </c>
      <c r="J1722" s="4" t="str">
        <f ca="1">IFERROR(__xludf.DUMMYFUNCTION("LEFT(INDEX(SPLIT(L1722, "" ""), 4), 2)"),"13")</f>
        <v>13</v>
      </c>
      <c r="K1722" s="2" t="s">
        <v>18827</v>
      </c>
      <c r="L1722" s="1" t="s">
        <v>19297</v>
      </c>
    </row>
    <row r="1723" spans="1:12">
      <c r="A1723" s="1" t="s">
        <v>21161</v>
      </c>
      <c r="B1723" s="1">
        <v>5</v>
      </c>
      <c r="C1723" s="1" t="s">
        <v>19519</v>
      </c>
      <c r="D1723" s="1" t="s">
        <v>19372</v>
      </c>
      <c r="E1723" s="1" t="s">
        <v>21162</v>
      </c>
      <c r="H1723" s="1" t="s">
        <v>19297</v>
      </c>
      <c r="J1723" s="4" t="str">
        <f ca="1">IFERROR(__xludf.DUMMYFUNCTION("LEFT(INDEX(SPLIT(L1723, "" ""), 4), 2)"),"13")</f>
        <v>13</v>
      </c>
      <c r="K1723" s="2" t="s">
        <v>18841</v>
      </c>
      <c r="L1723" s="1" t="s">
        <v>19297</v>
      </c>
    </row>
    <row r="1724" spans="1:12">
      <c r="A1724" s="1" t="s">
        <v>21163</v>
      </c>
      <c r="B1724" s="1">
        <v>5</v>
      </c>
      <c r="C1724" s="1" t="s">
        <v>20408</v>
      </c>
      <c r="D1724" s="1" t="s">
        <v>19372</v>
      </c>
      <c r="E1724" s="1" t="s">
        <v>21164</v>
      </c>
      <c r="H1724" s="1" t="s">
        <v>19297</v>
      </c>
      <c r="J1724" s="4" t="str">
        <f ca="1">IFERROR(__xludf.DUMMYFUNCTION("LEFT(INDEX(SPLIT(L1724, "" ""), 4), 2)"),"13")</f>
        <v>13</v>
      </c>
      <c r="K1724" s="2" t="s">
        <v>18841</v>
      </c>
      <c r="L1724" s="1" t="s">
        <v>19297</v>
      </c>
    </row>
    <row r="1725" spans="1:12">
      <c r="A1725" s="1" t="s">
        <v>19207</v>
      </c>
      <c r="B1725" s="1">
        <v>5</v>
      </c>
      <c r="D1725" s="1" t="s">
        <v>10293</v>
      </c>
      <c r="E1725" s="1" t="s">
        <v>21165</v>
      </c>
      <c r="H1725" s="1" t="s">
        <v>19297</v>
      </c>
      <c r="J1725" s="4" t="str">
        <f ca="1">IFERROR(__xludf.DUMMYFUNCTION("LEFT(INDEX(SPLIT(L1725, "" ""), 4), 2)"),"13")</f>
        <v>13</v>
      </c>
      <c r="K1725" s="2" t="s">
        <v>18827</v>
      </c>
      <c r="L1725" s="1" t="s">
        <v>19297</v>
      </c>
    </row>
    <row r="1726" spans="1:12">
      <c r="A1726" s="1" t="s">
        <v>20759</v>
      </c>
      <c r="B1726" s="1">
        <v>5</v>
      </c>
      <c r="D1726" s="1" t="s">
        <v>10288</v>
      </c>
      <c r="E1726" s="1" t="s">
        <v>21166</v>
      </c>
      <c r="H1726" s="1" t="s">
        <v>19297</v>
      </c>
      <c r="J1726" s="4" t="str">
        <f ca="1">IFERROR(__xludf.DUMMYFUNCTION("LEFT(INDEX(SPLIT(L1726, "" ""), 4), 2)"),"13")</f>
        <v>13</v>
      </c>
      <c r="K1726" s="2" t="s">
        <v>18997</v>
      </c>
      <c r="L1726" s="1" t="s">
        <v>19297</v>
      </c>
    </row>
    <row r="1727" spans="1:12">
      <c r="A1727" s="1" t="s">
        <v>21167</v>
      </c>
      <c r="B1727" s="1">
        <v>5</v>
      </c>
      <c r="D1727" s="1" t="s">
        <v>10347</v>
      </c>
      <c r="E1727" s="1" t="s">
        <v>21168</v>
      </c>
      <c r="H1727" s="1" t="s">
        <v>19297</v>
      </c>
      <c r="J1727" s="4" t="str">
        <f ca="1">IFERROR(__xludf.DUMMYFUNCTION("LEFT(INDEX(SPLIT(L1727, "" ""), 4), 2)"),"13")</f>
        <v>13</v>
      </c>
      <c r="K1727" s="2" t="s">
        <v>18997</v>
      </c>
      <c r="L1727" s="1" t="s">
        <v>19297</v>
      </c>
    </row>
    <row r="1728" spans="1:12">
      <c r="A1728" s="1" t="s">
        <v>21169</v>
      </c>
      <c r="B1728" s="1">
        <v>5</v>
      </c>
      <c r="D1728" s="1" t="s">
        <v>19372</v>
      </c>
      <c r="E1728" s="1" t="s">
        <v>21170</v>
      </c>
      <c r="H1728" s="1" t="s">
        <v>19297</v>
      </c>
      <c r="J1728" s="4" t="str">
        <f ca="1">IFERROR(__xludf.DUMMYFUNCTION("LEFT(INDEX(SPLIT(L1728, "" ""), 4), 2)"),"13")</f>
        <v>13</v>
      </c>
      <c r="K1728" s="2" t="s">
        <v>19316</v>
      </c>
      <c r="L1728" s="1" t="s">
        <v>19297</v>
      </c>
    </row>
    <row r="1729" spans="1:12">
      <c r="A1729" s="1" t="s">
        <v>21171</v>
      </c>
      <c r="B1729" s="1">
        <v>5</v>
      </c>
      <c r="D1729" s="1" t="s">
        <v>19372</v>
      </c>
      <c r="E1729" s="1" t="s">
        <v>21172</v>
      </c>
      <c r="H1729" s="1" t="s">
        <v>19297</v>
      </c>
      <c r="J1729" s="4" t="str">
        <f ca="1">IFERROR(__xludf.DUMMYFUNCTION("LEFT(INDEX(SPLIT(L1729, "" ""), 4), 2)"),"13")</f>
        <v>13</v>
      </c>
      <c r="K1729" s="2" t="s">
        <v>18928</v>
      </c>
      <c r="L1729" s="1" t="s">
        <v>19297</v>
      </c>
    </row>
    <row r="1730" spans="1:12">
      <c r="A1730" s="1" t="s">
        <v>21173</v>
      </c>
      <c r="B1730" s="1">
        <v>5</v>
      </c>
      <c r="D1730" s="1" t="s">
        <v>19372</v>
      </c>
      <c r="E1730" s="1" t="s">
        <v>21174</v>
      </c>
      <c r="H1730" s="1" t="s">
        <v>19297</v>
      </c>
      <c r="J1730" s="4" t="str">
        <f ca="1">IFERROR(__xludf.DUMMYFUNCTION("LEFT(INDEX(SPLIT(L1730, "" ""), 4), 2)"),"13")</f>
        <v>13</v>
      </c>
      <c r="K1730" s="2" t="s">
        <v>19294</v>
      </c>
      <c r="L1730" s="1" t="s">
        <v>19297</v>
      </c>
    </row>
    <row r="1731" spans="1:12">
      <c r="A1731" s="1" t="s">
        <v>21175</v>
      </c>
      <c r="B1731" s="1">
        <v>5</v>
      </c>
      <c r="D1731" s="1" t="s">
        <v>19372</v>
      </c>
      <c r="E1731" s="1" t="s">
        <v>21176</v>
      </c>
      <c r="H1731" s="1" t="s">
        <v>19297</v>
      </c>
      <c r="J1731" s="4" t="str">
        <f ca="1">IFERROR(__xludf.DUMMYFUNCTION("LEFT(INDEX(SPLIT(L1731, "" ""), 4), 2)"),"13")</f>
        <v>13</v>
      </c>
      <c r="K1731" s="2" t="s">
        <v>18868</v>
      </c>
      <c r="L1731" s="1" t="s">
        <v>19297</v>
      </c>
    </row>
    <row r="1732" spans="1:12">
      <c r="A1732" s="1" t="s">
        <v>21177</v>
      </c>
      <c r="B1732" s="1">
        <v>5</v>
      </c>
      <c r="C1732" s="1" t="s">
        <v>21178</v>
      </c>
      <c r="D1732" s="1" t="s">
        <v>19372</v>
      </c>
      <c r="E1732" s="1" t="s">
        <v>21179</v>
      </c>
      <c r="H1732" s="1" t="s">
        <v>19297</v>
      </c>
      <c r="J1732" s="4" t="str">
        <f ca="1">IFERROR(__xludf.DUMMYFUNCTION("LEFT(INDEX(SPLIT(L1732, "" ""), 4), 2)"),"13")</f>
        <v>13</v>
      </c>
      <c r="K1732" s="2" t="s">
        <v>18872</v>
      </c>
      <c r="L1732" s="1" t="s">
        <v>19297</v>
      </c>
    </row>
    <row r="1733" spans="1:12">
      <c r="A1733" s="1" t="s">
        <v>5488</v>
      </c>
      <c r="B1733" s="1">
        <v>5</v>
      </c>
      <c r="D1733" s="1" t="s">
        <v>19372</v>
      </c>
      <c r="E1733" s="1" t="s">
        <v>21180</v>
      </c>
      <c r="H1733" s="1" t="s">
        <v>19297</v>
      </c>
      <c r="J1733" s="4" t="str">
        <f ca="1">IFERROR(__xludf.DUMMYFUNCTION("LEFT(INDEX(SPLIT(L1733, "" ""), 4), 2)"),"13")</f>
        <v>13</v>
      </c>
      <c r="K1733" s="2" t="s">
        <v>21181</v>
      </c>
      <c r="L1733" s="1" t="s">
        <v>19297</v>
      </c>
    </row>
    <row r="1734" spans="1:12">
      <c r="A1734" s="1" t="s">
        <v>21182</v>
      </c>
      <c r="B1734" s="1">
        <v>5</v>
      </c>
      <c r="C1734" s="1" t="s">
        <v>452</v>
      </c>
      <c r="D1734" s="1" t="s">
        <v>10736</v>
      </c>
      <c r="E1734" s="1" t="s">
        <v>21183</v>
      </c>
      <c r="H1734" s="1" t="s">
        <v>19297</v>
      </c>
      <c r="J1734" s="4" t="str">
        <f ca="1">IFERROR(__xludf.DUMMYFUNCTION("LEFT(INDEX(SPLIT(L1734, "" ""), 4), 2)"),"13")</f>
        <v>13</v>
      </c>
      <c r="K1734" s="2" t="s">
        <v>18278</v>
      </c>
      <c r="L1734" s="1" t="s">
        <v>19297</v>
      </c>
    </row>
    <row r="1735" spans="1:12">
      <c r="A1735" s="1" t="s">
        <v>20759</v>
      </c>
      <c r="B1735" s="1">
        <v>5</v>
      </c>
      <c r="D1735" s="1" t="s">
        <v>18538</v>
      </c>
      <c r="E1735" s="1" t="s">
        <v>21184</v>
      </c>
      <c r="H1735" s="1" t="s">
        <v>19297</v>
      </c>
      <c r="J1735" s="4" t="str">
        <f ca="1">IFERROR(__xludf.DUMMYFUNCTION("LEFT(INDEX(SPLIT(L1735, "" ""), 4), 2)"),"13")</f>
        <v>13</v>
      </c>
      <c r="K1735" s="2" t="s">
        <v>18997</v>
      </c>
      <c r="L1735" s="1" t="s">
        <v>19297</v>
      </c>
    </row>
    <row r="1736" spans="1:12">
      <c r="A1736" s="1" t="s">
        <v>20966</v>
      </c>
      <c r="B1736" s="1">
        <v>5</v>
      </c>
      <c r="D1736" s="1" t="s">
        <v>18313</v>
      </c>
      <c r="E1736" s="1" t="s">
        <v>21185</v>
      </c>
      <c r="H1736" s="1" t="s">
        <v>19297</v>
      </c>
      <c r="J1736" s="4" t="str">
        <f ca="1">IFERROR(__xludf.DUMMYFUNCTION("LEFT(INDEX(SPLIT(L1736, "" ""), 4), 2)"),"13")</f>
        <v>13</v>
      </c>
      <c r="K1736" s="2" t="s">
        <v>20968</v>
      </c>
      <c r="L1736" s="1" t="s">
        <v>19297</v>
      </c>
    </row>
    <row r="1737" spans="1:12">
      <c r="A1737" s="1" t="s">
        <v>20554</v>
      </c>
      <c r="B1737" s="1">
        <v>5</v>
      </c>
      <c r="D1737" s="1" t="s">
        <v>19372</v>
      </c>
      <c r="E1737" s="1" t="s">
        <v>21186</v>
      </c>
      <c r="H1737" s="1" t="s">
        <v>19297</v>
      </c>
      <c r="J1737" s="4" t="str">
        <f ca="1">IFERROR(__xludf.DUMMYFUNCTION("LEFT(INDEX(SPLIT(L1737, "" ""), 4), 2)"),"13")</f>
        <v>13</v>
      </c>
      <c r="K1737" s="2" t="s">
        <v>18827</v>
      </c>
      <c r="L1737" s="1" t="s">
        <v>19297</v>
      </c>
    </row>
    <row r="1738" spans="1:12">
      <c r="A1738" s="1" t="s">
        <v>21187</v>
      </c>
      <c r="B1738" s="1">
        <v>5</v>
      </c>
      <c r="C1738" s="1" t="s">
        <v>21188</v>
      </c>
      <c r="D1738" s="1" t="s">
        <v>10755</v>
      </c>
      <c r="E1738" s="1" t="s">
        <v>21189</v>
      </c>
      <c r="H1738" s="1" t="s">
        <v>19297</v>
      </c>
      <c r="J1738" s="4" t="str">
        <f ca="1">IFERROR(__xludf.DUMMYFUNCTION("LEFT(INDEX(SPLIT(L1738, "" ""), 4), 2)"),"13")</f>
        <v>13</v>
      </c>
      <c r="K1738" s="1" t="s">
        <v>18889</v>
      </c>
      <c r="L1738" s="1" t="s">
        <v>19297</v>
      </c>
    </row>
    <row r="1739" spans="1:12">
      <c r="A1739" s="1" t="s">
        <v>21190</v>
      </c>
      <c r="B1739" s="1">
        <v>5</v>
      </c>
      <c r="C1739" s="1" t="s">
        <v>19519</v>
      </c>
      <c r="D1739" s="1" t="s">
        <v>19372</v>
      </c>
      <c r="E1739" s="1" t="s">
        <v>21191</v>
      </c>
      <c r="H1739" s="1" t="s">
        <v>19297</v>
      </c>
      <c r="J1739" s="4" t="str">
        <f ca="1">IFERROR(__xludf.DUMMYFUNCTION("LEFT(INDEX(SPLIT(L1739, "" ""), 4), 2)"),"13")</f>
        <v>13</v>
      </c>
      <c r="K1739" s="2" t="s">
        <v>18841</v>
      </c>
      <c r="L1739" s="1" t="s">
        <v>19297</v>
      </c>
    </row>
    <row r="1740" spans="1:12">
      <c r="A1740" s="1" t="s">
        <v>18925</v>
      </c>
      <c r="B1740" s="1">
        <v>5</v>
      </c>
      <c r="D1740" s="1" t="s">
        <v>10778</v>
      </c>
      <c r="E1740" s="1" t="s">
        <v>21192</v>
      </c>
      <c r="H1740" s="1" t="s">
        <v>19297</v>
      </c>
      <c r="J1740" s="4" t="str">
        <f ca="1">IFERROR(__xludf.DUMMYFUNCTION("LEFT(INDEX(SPLIT(L1740, "" ""), 4), 2)"),"13")</f>
        <v>13</v>
      </c>
      <c r="K1740" s="2" t="s">
        <v>18928</v>
      </c>
      <c r="L1740" s="1" t="s">
        <v>19297</v>
      </c>
    </row>
    <row r="1741" spans="1:12">
      <c r="A1741" s="1" t="s">
        <v>21193</v>
      </c>
      <c r="B1741" s="1">
        <v>5</v>
      </c>
      <c r="D1741" s="1" t="s">
        <v>19372</v>
      </c>
      <c r="E1741" s="1" t="s">
        <v>21194</v>
      </c>
      <c r="H1741" s="1" t="s">
        <v>19297</v>
      </c>
      <c r="J1741" s="4" t="str">
        <f ca="1">IFERROR(__xludf.DUMMYFUNCTION("LEFT(INDEX(SPLIT(L1741, "" ""), 4), 2)"),"13")</f>
        <v>13</v>
      </c>
      <c r="K1741" s="2" t="s">
        <v>19294</v>
      </c>
      <c r="L1741" s="1" t="s">
        <v>19297</v>
      </c>
    </row>
    <row r="1742" spans="1:12">
      <c r="A1742" s="1" t="s">
        <v>18861</v>
      </c>
      <c r="B1742" s="1">
        <v>5</v>
      </c>
      <c r="C1742" s="1" t="s">
        <v>21195</v>
      </c>
      <c r="D1742" s="1" t="s">
        <v>10293</v>
      </c>
      <c r="E1742" s="1" t="s">
        <v>21196</v>
      </c>
      <c r="H1742" s="1" t="s">
        <v>19297</v>
      </c>
      <c r="J1742" s="4" t="str">
        <f ca="1">IFERROR(__xludf.DUMMYFUNCTION("LEFT(INDEX(SPLIT(L1742, "" ""), 4), 2)"),"13")</f>
        <v>13</v>
      </c>
      <c r="K1742" s="2" t="s">
        <v>18864</v>
      </c>
      <c r="L1742" s="1" t="s">
        <v>19297</v>
      </c>
    </row>
    <row r="1743" spans="1:12">
      <c r="A1743" s="1" t="s">
        <v>21197</v>
      </c>
      <c r="B1743" s="1">
        <v>5</v>
      </c>
      <c r="D1743" s="1" t="s">
        <v>10347</v>
      </c>
      <c r="E1743" s="1" t="s">
        <v>21198</v>
      </c>
      <c r="H1743" s="1" t="s">
        <v>19297</v>
      </c>
      <c r="J1743" s="4" t="str">
        <f ca="1">IFERROR(__xludf.DUMMYFUNCTION("LEFT(INDEX(SPLIT(L1743, "" ""), 4), 2)"),"13")</f>
        <v>13</v>
      </c>
      <c r="K1743" s="2" t="s">
        <v>18827</v>
      </c>
      <c r="L1743" s="1" t="s">
        <v>19297</v>
      </c>
    </row>
    <row r="1744" spans="1:12">
      <c r="A1744" s="1" t="s">
        <v>4685</v>
      </c>
      <c r="B1744" s="1">
        <v>5</v>
      </c>
      <c r="D1744" s="1" t="s">
        <v>19372</v>
      </c>
      <c r="E1744" s="1" t="s">
        <v>21199</v>
      </c>
      <c r="H1744" s="1" t="s">
        <v>19297</v>
      </c>
      <c r="J1744" s="4" t="str">
        <f ca="1">IFERROR(__xludf.DUMMYFUNCTION("LEFT(INDEX(SPLIT(L1744, "" ""), 4), 2)"),"13")</f>
        <v>13</v>
      </c>
      <c r="K1744" s="2" t="s">
        <v>18827</v>
      </c>
      <c r="L1744" s="1" t="s">
        <v>19297</v>
      </c>
    </row>
    <row r="1745" spans="1:12">
      <c r="A1745" s="1" t="s">
        <v>20759</v>
      </c>
      <c r="B1745" s="1">
        <v>5</v>
      </c>
      <c r="D1745" s="1" t="s">
        <v>10288</v>
      </c>
      <c r="E1745" s="1" t="s">
        <v>21200</v>
      </c>
      <c r="H1745" s="1" t="s">
        <v>19297</v>
      </c>
      <c r="J1745" s="4" t="str">
        <f ca="1">IFERROR(__xludf.DUMMYFUNCTION("LEFT(INDEX(SPLIT(L1745, "" ""), 4), 2)"),"13")</f>
        <v>13</v>
      </c>
      <c r="K1745" s="2" t="s">
        <v>18997</v>
      </c>
      <c r="L1745" s="1" t="s">
        <v>19297</v>
      </c>
    </row>
    <row r="1746" spans="1:12">
      <c r="A1746" s="1" t="s">
        <v>21201</v>
      </c>
      <c r="B1746" s="1">
        <v>5</v>
      </c>
      <c r="D1746" s="1" t="s">
        <v>10479</v>
      </c>
      <c r="E1746" s="1" t="s">
        <v>21202</v>
      </c>
      <c r="H1746" s="1" t="s">
        <v>19297</v>
      </c>
      <c r="J1746" s="4" t="str">
        <f ca="1">IFERROR(__xludf.DUMMYFUNCTION("LEFT(INDEX(SPLIT(L1746, "" ""), 4), 2)"),"13")</f>
        <v>13</v>
      </c>
      <c r="K1746" s="2" t="s">
        <v>18928</v>
      </c>
      <c r="L1746" s="1" t="s">
        <v>19297</v>
      </c>
    </row>
    <row r="1747" spans="1:12">
      <c r="A1747" s="1" t="s">
        <v>18861</v>
      </c>
      <c r="B1747" s="1">
        <v>5</v>
      </c>
      <c r="C1747" s="1" t="s">
        <v>21203</v>
      </c>
      <c r="D1747" s="1" t="s">
        <v>19372</v>
      </c>
      <c r="E1747" s="1" t="s">
        <v>21204</v>
      </c>
      <c r="H1747" s="1" t="s">
        <v>19297</v>
      </c>
      <c r="J1747" s="4" t="str">
        <f ca="1">IFERROR(__xludf.DUMMYFUNCTION("LEFT(INDEX(SPLIT(L1747, "" ""), 4), 2)"),"13")</f>
        <v>13</v>
      </c>
      <c r="K1747" s="2" t="s">
        <v>18864</v>
      </c>
      <c r="L1747" s="1" t="s">
        <v>19297</v>
      </c>
    </row>
    <row r="1748" spans="1:12">
      <c r="A1748" s="1" t="s">
        <v>18878</v>
      </c>
      <c r="B1748" s="1">
        <v>5</v>
      </c>
      <c r="D1748" s="1" t="s">
        <v>19372</v>
      </c>
      <c r="E1748" s="1" t="s">
        <v>21205</v>
      </c>
      <c r="H1748" s="1" t="s">
        <v>19297</v>
      </c>
      <c r="J1748" s="4" t="str">
        <f ca="1">IFERROR(__xludf.DUMMYFUNCTION("LEFT(INDEX(SPLIT(L1748, "" ""), 4), 2)"),"13")</f>
        <v>13</v>
      </c>
      <c r="K1748" s="2" t="s">
        <v>18881</v>
      </c>
      <c r="L1748" s="1" t="s">
        <v>19297</v>
      </c>
    </row>
    <row r="1749" spans="1:12">
      <c r="A1749" s="1" t="s">
        <v>21206</v>
      </c>
      <c r="B1749" s="1">
        <v>5</v>
      </c>
      <c r="D1749" s="1" t="s">
        <v>10288</v>
      </c>
      <c r="E1749" s="1" t="s">
        <v>21207</v>
      </c>
      <c r="H1749" s="1" t="s">
        <v>19297</v>
      </c>
      <c r="J1749" s="4" t="str">
        <f ca="1">IFERROR(__xludf.DUMMYFUNCTION("LEFT(INDEX(SPLIT(L1749, "" ""), 4), 2)"),"13")</f>
        <v>13</v>
      </c>
      <c r="K1749" s="2" t="s">
        <v>19168</v>
      </c>
      <c r="L1749" s="1" t="s">
        <v>19297</v>
      </c>
    </row>
    <row r="1750" spans="1:12">
      <c r="A1750" s="1" t="s">
        <v>1056</v>
      </c>
      <c r="B1750" s="1">
        <v>5</v>
      </c>
      <c r="D1750" s="1" t="s">
        <v>18313</v>
      </c>
      <c r="E1750" s="1" t="s">
        <v>21208</v>
      </c>
      <c r="H1750" s="1" t="s">
        <v>19297</v>
      </c>
      <c r="J1750" s="4" t="str">
        <f ca="1">IFERROR(__xludf.DUMMYFUNCTION("LEFT(INDEX(SPLIT(L1750, "" ""), 4), 2)"),"13")</f>
        <v>13</v>
      </c>
      <c r="K1750" s="2" t="s">
        <v>18827</v>
      </c>
      <c r="L1750" s="1" t="s">
        <v>19297</v>
      </c>
    </row>
    <row r="1751" spans="1:12">
      <c r="A1751" s="1" t="s">
        <v>21209</v>
      </c>
      <c r="B1751" s="1">
        <v>5</v>
      </c>
      <c r="D1751" s="1" t="s">
        <v>19372</v>
      </c>
      <c r="E1751" s="1" t="s">
        <v>21210</v>
      </c>
      <c r="H1751" s="1" t="s">
        <v>19297</v>
      </c>
      <c r="J1751" s="4" t="str">
        <f ca="1">IFERROR(__xludf.DUMMYFUNCTION("LEFT(INDEX(SPLIT(L1751, "" ""), 4), 2)"),"13")</f>
        <v>13</v>
      </c>
      <c r="K1751" s="2" t="s">
        <v>20727</v>
      </c>
      <c r="L1751" s="1" t="s">
        <v>19297</v>
      </c>
    </row>
    <row r="1752" spans="1:12">
      <c r="A1752" s="1" t="s">
        <v>19037</v>
      </c>
      <c r="B1752" s="1">
        <v>5</v>
      </c>
      <c r="D1752" s="1" t="s">
        <v>10755</v>
      </c>
      <c r="E1752" s="1" t="s">
        <v>21211</v>
      </c>
      <c r="H1752" s="1" t="s">
        <v>19297</v>
      </c>
      <c r="J1752" s="4" t="str">
        <f ca="1">IFERROR(__xludf.DUMMYFUNCTION("LEFT(INDEX(SPLIT(L1752, "" ""), 4), 2)"),"13")</f>
        <v>13</v>
      </c>
      <c r="K1752" s="2" t="s">
        <v>18827</v>
      </c>
      <c r="L1752" s="1" t="s">
        <v>19297</v>
      </c>
    </row>
    <row r="1753" spans="1:12">
      <c r="A1753" s="1" t="s">
        <v>18878</v>
      </c>
      <c r="B1753" s="1">
        <v>5</v>
      </c>
      <c r="D1753" s="1" t="s">
        <v>10288</v>
      </c>
      <c r="E1753" s="1" t="s">
        <v>21212</v>
      </c>
      <c r="H1753" s="1" t="s">
        <v>19297</v>
      </c>
      <c r="J1753" s="4" t="str">
        <f ca="1">IFERROR(__xludf.DUMMYFUNCTION("LEFT(INDEX(SPLIT(L1753, "" ""), 4), 2)"),"13")</f>
        <v>13</v>
      </c>
      <c r="K1753" s="2" t="s">
        <v>18881</v>
      </c>
      <c r="L1753" s="1" t="s">
        <v>19297</v>
      </c>
    </row>
    <row r="1754" spans="1:12">
      <c r="A1754" s="1" t="s">
        <v>21213</v>
      </c>
      <c r="B1754" s="1">
        <v>5</v>
      </c>
      <c r="C1754" s="1" t="s">
        <v>7659</v>
      </c>
      <c r="D1754" s="1" t="s">
        <v>10305</v>
      </c>
      <c r="E1754" s="1" t="s">
        <v>21214</v>
      </c>
      <c r="H1754" s="1" t="s">
        <v>19297</v>
      </c>
      <c r="J1754" s="4" t="str">
        <f ca="1">IFERROR(__xludf.DUMMYFUNCTION("LEFT(INDEX(SPLIT(L1754, "" ""), 4), 2)"),"13")</f>
        <v>13</v>
      </c>
      <c r="K1754" s="2" t="s">
        <v>18278</v>
      </c>
      <c r="L1754" s="1" t="s">
        <v>19297</v>
      </c>
    </row>
    <row r="1755" spans="1:12">
      <c r="A1755" s="1" t="s">
        <v>21215</v>
      </c>
      <c r="B1755" s="1">
        <v>5</v>
      </c>
      <c r="D1755" s="1" t="s">
        <v>19372</v>
      </c>
      <c r="E1755" s="1" t="s">
        <v>21216</v>
      </c>
      <c r="H1755" s="1" t="s">
        <v>19297</v>
      </c>
      <c r="J1755" s="4" t="str">
        <f ca="1">IFERROR(__xludf.DUMMYFUNCTION("LEFT(INDEX(SPLIT(L1755, "" ""), 4), 2)"),"13")</f>
        <v>13</v>
      </c>
      <c r="K1755" s="2" t="s">
        <v>19294</v>
      </c>
      <c r="L1755" s="1" t="s">
        <v>19297</v>
      </c>
    </row>
    <row r="1756" spans="1:12">
      <c r="A1756" s="1" t="s">
        <v>20943</v>
      </c>
      <c r="B1756" s="1">
        <v>5</v>
      </c>
      <c r="D1756" s="1" t="s">
        <v>19372</v>
      </c>
      <c r="E1756" s="1" t="s">
        <v>21217</v>
      </c>
      <c r="H1756" s="1" t="s">
        <v>19297</v>
      </c>
      <c r="J1756" s="4" t="str">
        <f ca="1">IFERROR(__xludf.DUMMYFUNCTION("LEFT(INDEX(SPLIT(L1756, "" ""), 4), 2)"),"13")</f>
        <v>13</v>
      </c>
      <c r="K1756" s="2" t="s">
        <v>18827</v>
      </c>
      <c r="L1756" s="1" t="s">
        <v>19297</v>
      </c>
    </row>
    <row r="1757" spans="1:12">
      <c r="A1757" s="1" t="s">
        <v>21218</v>
      </c>
      <c r="B1757" s="1">
        <v>5</v>
      </c>
      <c r="D1757" s="1" t="s">
        <v>10743</v>
      </c>
      <c r="E1757" s="1" t="s">
        <v>21219</v>
      </c>
      <c r="H1757" s="1" t="s">
        <v>19297</v>
      </c>
      <c r="J1757" s="4" t="str">
        <f ca="1">IFERROR(__xludf.DUMMYFUNCTION("LEFT(INDEX(SPLIT(L1757, "" ""), 4), 2)"),"13")</f>
        <v>13</v>
      </c>
      <c r="K1757" s="2" t="s">
        <v>18827</v>
      </c>
      <c r="L1757" s="1" t="s">
        <v>19297</v>
      </c>
    </row>
    <row r="1758" spans="1:12">
      <c r="A1758" s="1" t="s">
        <v>6587</v>
      </c>
      <c r="B1758" s="1">
        <v>4</v>
      </c>
      <c r="C1758" s="1" t="s">
        <v>6588</v>
      </c>
      <c r="D1758" s="1" t="s">
        <v>19372</v>
      </c>
      <c r="E1758" s="1" t="s">
        <v>21220</v>
      </c>
      <c r="H1758" s="1" t="s">
        <v>19297</v>
      </c>
      <c r="J1758" s="4" t="str">
        <f ca="1">IFERROR(__xludf.DUMMYFUNCTION("LEFT(INDEX(SPLIT(L1758, "" ""), 4), 2)"),"13")</f>
        <v>13</v>
      </c>
      <c r="K1758" s="2" t="s">
        <v>18278</v>
      </c>
      <c r="L1758" s="1" t="s">
        <v>19297</v>
      </c>
    </row>
    <row r="1759" spans="1:12">
      <c r="A1759" s="1" t="s">
        <v>21221</v>
      </c>
      <c r="B1759" s="1">
        <v>5</v>
      </c>
      <c r="D1759" s="1" t="s">
        <v>19372</v>
      </c>
      <c r="E1759" s="1" t="s">
        <v>21222</v>
      </c>
      <c r="H1759" s="1" t="s">
        <v>19297</v>
      </c>
      <c r="J1759" s="4" t="str">
        <f ca="1">IFERROR(__xludf.DUMMYFUNCTION("LEFT(INDEX(SPLIT(L1759, "" ""), 4), 2)"),"13")</f>
        <v>13</v>
      </c>
      <c r="K1759" s="2" t="s">
        <v>19294</v>
      </c>
      <c r="L1759" s="1" t="s">
        <v>19297</v>
      </c>
    </row>
    <row r="1760" spans="1:12">
      <c r="A1760" s="1" t="s">
        <v>18925</v>
      </c>
      <c r="B1760" s="1">
        <v>5</v>
      </c>
      <c r="D1760" s="1" t="s">
        <v>10347</v>
      </c>
      <c r="E1760" s="1" t="s">
        <v>21223</v>
      </c>
      <c r="H1760" s="1" t="s">
        <v>19297</v>
      </c>
      <c r="J1760" s="4" t="str">
        <f ca="1">IFERROR(__xludf.DUMMYFUNCTION("LEFT(INDEX(SPLIT(L1760, "" ""), 4), 2)"),"13")</f>
        <v>13</v>
      </c>
      <c r="K1760" s="2" t="s">
        <v>18928</v>
      </c>
      <c r="L1760" s="1" t="s">
        <v>19297</v>
      </c>
    </row>
    <row r="1761" spans="1:12">
      <c r="A1761" s="1" t="s">
        <v>21224</v>
      </c>
      <c r="B1761" s="1">
        <v>5</v>
      </c>
      <c r="D1761" s="1" t="s">
        <v>19372</v>
      </c>
      <c r="E1761" s="1" t="s">
        <v>21225</v>
      </c>
      <c r="H1761" s="1" t="s">
        <v>19297</v>
      </c>
      <c r="J1761" s="4" t="str">
        <f ca="1">IFERROR(__xludf.DUMMYFUNCTION("LEFT(INDEX(SPLIT(L1761, "" ""), 4), 2)"),"13")</f>
        <v>13</v>
      </c>
      <c r="K1761" s="2" t="s">
        <v>18827</v>
      </c>
      <c r="L1761" s="1" t="s">
        <v>19297</v>
      </c>
    </row>
    <row r="1762" spans="1:12">
      <c r="A1762" s="1" t="s">
        <v>21226</v>
      </c>
      <c r="B1762" s="1">
        <v>5</v>
      </c>
      <c r="D1762" s="1" t="s">
        <v>19372</v>
      </c>
      <c r="E1762" s="1" t="s">
        <v>21227</v>
      </c>
      <c r="H1762" s="1" t="s">
        <v>19297</v>
      </c>
      <c r="J1762" s="4" t="str">
        <f ca="1">IFERROR(__xludf.DUMMYFUNCTION("LEFT(INDEX(SPLIT(L1762, "" ""), 4), 2)"),"13")</f>
        <v>13</v>
      </c>
      <c r="K1762" s="2" t="s">
        <v>19316</v>
      </c>
      <c r="L1762" s="1" t="s">
        <v>19297</v>
      </c>
    </row>
    <row r="1763" spans="1:12">
      <c r="A1763" s="1" t="s">
        <v>8655</v>
      </c>
      <c r="B1763" s="1">
        <v>5</v>
      </c>
      <c r="C1763" s="1" t="s">
        <v>21228</v>
      </c>
      <c r="D1763" s="1" t="s">
        <v>10305</v>
      </c>
      <c r="E1763" s="1" t="s">
        <v>21229</v>
      </c>
      <c r="H1763" s="1" t="s">
        <v>19297</v>
      </c>
      <c r="J1763" s="4" t="str">
        <f ca="1">IFERROR(__xludf.DUMMYFUNCTION("LEFT(INDEX(SPLIT(L1763, "" ""), 4), 2)"),"13")</f>
        <v>13</v>
      </c>
      <c r="K1763" s="2" t="s">
        <v>18885</v>
      </c>
      <c r="L1763" s="1" t="s">
        <v>19297</v>
      </c>
    </row>
    <row r="1764" spans="1:12">
      <c r="A1764" s="1" t="s">
        <v>19130</v>
      </c>
      <c r="B1764" s="1">
        <v>5</v>
      </c>
      <c r="D1764" s="1" t="s">
        <v>10288</v>
      </c>
      <c r="E1764" s="1" t="s">
        <v>21230</v>
      </c>
      <c r="H1764" s="1" t="s">
        <v>19297</v>
      </c>
      <c r="J1764" s="4" t="str">
        <f ca="1">IFERROR(__xludf.DUMMYFUNCTION("LEFT(INDEX(SPLIT(L1764, "" ""), 4), 2)"),"13")</f>
        <v>13</v>
      </c>
      <c r="K1764" s="2" t="s">
        <v>18827</v>
      </c>
      <c r="L1764" s="1" t="s">
        <v>19297</v>
      </c>
    </row>
    <row r="1765" spans="1:12">
      <c r="A1765" s="1" t="s">
        <v>18929</v>
      </c>
      <c r="B1765" s="1">
        <v>5</v>
      </c>
      <c r="D1765" s="1" t="s">
        <v>19372</v>
      </c>
      <c r="E1765" s="1" t="s">
        <v>21231</v>
      </c>
      <c r="H1765" s="1" t="s">
        <v>19297</v>
      </c>
      <c r="J1765" s="4" t="str">
        <f ca="1">IFERROR(__xludf.DUMMYFUNCTION("LEFT(INDEX(SPLIT(L1765, "" ""), 4), 2)"),"13")</f>
        <v>13</v>
      </c>
      <c r="K1765" s="2" t="s">
        <v>18932</v>
      </c>
      <c r="L1765" s="1" t="s">
        <v>19297</v>
      </c>
    </row>
    <row r="1766" spans="1:12">
      <c r="A1766" s="1" t="s">
        <v>21232</v>
      </c>
      <c r="B1766" s="1">
        <v>5</v>
      </c>
      <c r="D1766" s="1" t="s">
        <v>10347</v>
      </c>
      <c r="E1766" s="1" t="s">
        <v>21233</v>
      </c>
      <c r="H1766" s="1" t="s">
        <v>19297</v>
      </c>
      <c r="J1766" s="4" t="str">
        <f ca="1">IFERROR(__xludf.DUMMYFUNCTION("LEFT(INDEX(SPLIT(L1766, "" ""), 4), 2)"),"13")</f>
        <v>13</v>
      </c>
      <c r="K1766" s="2" t="s">
        <v>18928</v>
      </c>
      <c r="L1766" s="1" t="s">
        <v>19297</v>
      </c>
    </row>
    <row r="1767" spans="1:12">
      <c r="A1767" s="1" t="s">
        <v>1548</v>
      </c>
      <c r="B1767" s="1">
        <v>5</v>
      </c>
      <c r="D1767" s="1" t="s">
        <v>10479</v>
      </c>
      <c r="E1767" s="1" t="s">
        <v>21234</v>
      </c>
      <c r="H1767" s="1" t="s">
        <v>19297</v>
      </c>
      <c r="J1767" s="4" t="str">
        <f ca="1">IFERROR(__xludf.DUMMYFUNCTION("LEFT(INDEX(SPLIT(L1767, "" ""), 4), 2)"),"13")</f>
        <v>13</v>
      </c>
      <c r="K1767" s="2" t="s">
        <v>18827</v>
      </c>
      <c r="L1767" s="1" t="s">
        <v>19297</v>
      </c>
    </row>
    <row r="1768" spans="1:12">
      <c r="A1768" s="1" t="s">
        <v>20759</v>
      </c>
      <c r="B1768" s="1">
        <v>5</v>
      </c>
      <c r="D1768" s="1" t="s">
        <v>10743</v>
      </c>
      <c r="E1768" s="1" t="s">
        <v>21235</v>
      </c>
      <c r="H1768" s="1" t="s">
        <v>19297</v>
      </c>
      <c r="J1768" s="4" t="str">
        <f ca="1">IFERROR(__xludf.DUMMYFUNCTION("LEFT(INDEX(SPLIT(L1768, "" ""), 4), 2)"),"13")</f>
        <v>13</v>
      </c>
      <c r="K1768" s="2" t="s">
        <v>18997</v>
      </c>
      <c r="L1768" s="1" t="s">
        <v>19297</v>
      </c>
    </row>
    <row r="1769" spans="1:12">
      <c r="A1769" s="1" t="s">
        <v>18985</v>
      </c>
      <c r="B1769" s="1">
        <v>5</v>
      </c>
      <c r="D1769" s="1" t="s">
        <v>10736</v>
      </c>
      <c r="E1769" s="1" t="s">
        <v>21236</v>
      </c>
      <c r="H1769" s="1" t="s">
        <v>19297</v>
      </c>
      <c r="J1769" s="4" t="str">
        <f ca="1">IFERROR(__xludf.DUMMYFUNCTION("LEFT(INDEX(SPLIT(L1769, "" ""), 4), 2)"),"13")</f>
        <v>13</v>
      </c>
      <c r="K1769" s="2" t="s">
        <v>18827</v>
      </c>
      <c r="L1769" s="1" t="s">
        <v>19297</v>
      </c>
    </row>
    <row r="1770" spans="1:12">
      <c r="A1770" s="1" t="s">
        <v>20618</v>
      </c>
      <c r="B1770" s="1">
        <v>5</v>
      </c>
      <c r="D1770" s="1" t="s">
        <v>10479</v>
      </c>
      <c r="E1770" s="1" t="s">
        <v>21237</v>
      </c>
      <c r="H1770" s="1" t="s">
        <v>19297</v>
      </c>
      <c r="J1770" s="4" t="str">
        <f ca="1">IFERROR(__xludf.DUMMYFUNCTION("LEFT(INDEX(SPLIT(L1770, "" ""), 4), 2)"),"13")</f>
        <v>13</v>
      </c>
      <c r="K1770" s="2" t="s">
        <v>18827</v>
      </c>
      <c r="L1770" s="1" t="s">
        <v>19297</v>
      </c>
    </row>
    <row r="1771" spans="1:12">
      <c r="A1771" s="1" t="s">
        <v>18973</v>
      </c>
      <c r="B1771" s="1">
        <v>5</v>
      </c>
      <c r="D1771" s="1" t="s">
        <v>19372</v>
      </c>
      <c r="E1771" s="1" t="s">
        <v>21238</v>
      </c>
      <c r="H1771" s="1" t="s">
        <v>19297</v>
      </c>
      <c r="J1771" s="4" t="str">
        <f ca="1">IFERROR(__xludf.DUMMYFUNCTION("LEFT(INDEX(SPLIT(L1771, "" ""), 4), 2)"),"13")</f>
        <v>13</v>
      </c>
      <c r="K1771" s="2" t="s">
        <v>18827</v>
      </c>
      <c r="L1771" s="1" t="s">
        <v>19297</v>
      </c>
    </row>
    <row r="1772" spans="1:12">
      <c r="A1772" s="1" t="s">
        <v>21239</v>
      </c>
      <c r="B1772" s="1">
        <v>5</v>
      </c>
      <c r="C1772" s="1" t="s">
        <v>21240</v>
      </c>
      <c r="D1772" s="1" t="s">
        <v>10288</v>
      </c>
      <c r="E1772" s="1" t="s">
        <v>21241</v>
      </c>
      <c r="H1772" s="1" t="s">
        <v>19297</v>
      </c>
      <c r="J1772" s="4" t="str">
        <f ca="1">IFERROR(__xludf.DUMMYFUNCTION("LEFT(INDEX(SPLIT(L1772, "" ""), 4), 2)"),"13")</f>
        <v>13</v>
      </c>
      <c r="K1772" s="2" t="s">
        <v>18872</v>
      </c>
      <c r="L1772" s="1" t="s">
        <v>19297</v>
      </c>
    </row>
    <row r="1773" spans="1:12">
      <c r="A1773" s="1" t="s">
        <v>19377</v>
      </c>
      <c r="B1773" s="1">
        <v>5</v>
      </c>
      <c r="C1773" s="1" t="s">
        <v>2015</v>
      </c>
      <c r="D1773" s="1" t="s">
        <v>19372</v>
      </c>
      <c r="E1773" s="1" t="s">
        <v>21242</v>
      </c>
      <c r="H1773" s="1" t="s">
        <v>19297</v>
      </c>
      <c r="J1773" s="4" t="str">
        <f ca="1">IFERROR(__xludf.DUMMYFUNCTION("LEFT(INDEX(SPLIT(L1773, "" ""), 4), 2)"),"13")</f>
        <v>13</v>
      </c>
      <c r="K1773" s="2" t="s">
        <v>19380</v>
      </c>
      <c r="L1773" s="1" t="s">
        <v>19297</v>
      </c>
    </row>
    <row r="1774" spans="1:12">
      <c r="A1774" s="1" t="s">
        <v>19004</v>
      </c>
      <c r="B1774" s="1">
        <v>2</v>
      </c>
      <c r="C1774" s="1" t="s">
        <v>21243</v>
      </c>
      <c r="D1774" s="1" t="s">
        <v>10479</v>
      </c>
      <c r="E1774" s="1" t="s">
        <v>21244</v>
      </c>
      <c r="H1774" s="1" t="s">
        <v>19297</v>
      </c>
      <c r="J1774" s="4" t="str">
        <f ca="1">IFERROR(__xludf.DUMMYFUNCTION("LEFT(INDEX(SPLIT(L1774, "" ""), 4), 2)"),"13")</f>
        <v>13</v>
      </c>
      <c r="K1774" s="2" t="s">
        <v>19007</v>
      </c>
      <c r="L1774" s="1" t="s">
        <v>19297</v>
      </c>
    </row>
    <row r="1775" spans="1:12">
      <c r="A1775" s="1" t="s">
        <v>21245</v>
      </c>
      <c r="B1775" s="1">
        <v>5</v>
      </c>
      <c r="D1775" s="1" t="s">
        <v>10736</v>
      </c>
      <c r="E1775" s="1" t="s">
        <v>21246</v>
      </c>
      <c r="H1775" s="1" t="s">
        <v>19297</v>
      </c>
      <c r="J1775" s="4" t="str">
        <f ca="1">IFERROR(__xludf.DUMMYFUNCTION("LEFT(INDEX(SPLIT(L1775, "" ""), 4), 2)"),"13")</f>
        <v>13</v>
      </c>
      <c r="K1775" s="2" t="s">
        <v>19294</v>
      </c>
      <c r="L1775" s="1" t="s">
        <v>19297</v>
      </c>
    </row>
    <row r="1776" spans="1:12">
      <c r="A1776" s="1" t="s">
        <v>18878</v>
      </c>
      <c r="B1776" s="1">
        <v>5</v>
      </c>
      <c r="D1776" s="1" t="s">
        <v>19372</v>
      </c>
      <c r="E1776" s="1" t="s">
        <v>21247</v>
      </c>
      <c r="H1776" s="1" t="s">
        <v>19297</v>
      </c>
      <c r="J1776" s="4" t="str">
        <f ca="1">IFERROR(__xludf.DUMMYFUNCTION("LEFT(INDEX(SPLIT(L1776, "" ""), 4), 2)"),"13")</f>
        <v>13</v>
      </c>
      <c r="K1776" s="2" t="s">
        <v>18881</v>
      </c>
      <c r="L1776" s="1" t="s">
        <v>19297</v>
      </c>
    </row>
    <row r="1777" spans="1:12">
      <c r="A1777" s="1" t="s">
        <v>19158</v>
      </c>
      <c r="B1777" s="1">
        <v>5</v>
      </c>
      <c r="D1777" s="1" t="s">
        <v>10736</v>
      </c>
      <c r="E1777" s="1" t="s">
        <v>21248</v>
      </c>
      <c r="H1777" s="1" t="s">
        <v>19297</v>
      </c>
      <c r="J1777" s="4" t="str">
        <f ca="1">IFERROR(__xludf.DUMMYFUNCTION("LEFT(INDEX(SPLIT(L1777, "" ""), 4), 2)"),"13")</f>
        <v>13</v>
      </c>
      <c r="K1777" s="2" t="s">
        <v>18827</v>
      </c>
      <c r="L1777" s="1" t="s">
        <v>19297</v>
      </c>
    </row>
    <row r="1778" spans="1:12">
      <c r="A1778" s="1" t="s">
        <v>18945</v>
      </c>
      <c r="B1778" s="1">
        <v>5</v>
      </c>
      <c r="D1778" s="1" t="s">
        <v>10288</v>
      </c>
      <c r="E1778" s="1" t="s">
        <v>21249</v>
      </c>
      <c r="H1778" s="1" t="s">
        <v>19297</v>
      </c>
      <c r="J1778" s="4" t="str">
        <f ca="1">IFERROR(__xludf.DUMMYFUNCTION("LEFT(INDEX(SPLIT(L1778, "" ""), 4), 2)"),"13")</f>
        <v>13</v>
      </c>
      <c r="K1778" s="2" t="s">
        <v>18827</v>
      </c>
      <c r="L1778" s="1" t="s">
        <v>19297</v>
      </c>
    </row>
    <row r="1779" spans="1:12">
      <c r="A1779" s="1" t="s">
        <v>21250</v>
      </c>
      <c r="B1779" s="1">
        <v>5</v>
      </c>
      <c r="C1779" s="1" t="s">
        <v>6585</v>
      </c>
      <c r="D1779" s="1" t="s">
        <v>10288</v>
      </c>
      <c r="E1779" s="1" t="s">
        <v>21251</v>
      </c>
      <c r="H1779" s="1" t="s">
        <v>19297</v>
      </c>
      <c r="J1779" s="4" t="str">
        <f ca="1">IFERROR(__xludf.DUMMYFUNCTION("LEFT(INDEX(SPLIT(L1779, "" ""), 4), 2)"),"13")</f>
        <v>13</v>
      </c>
      <c r="K1779" s="2" t="s">
        <v>18278</v>
      </c>
      <c r="L1779" s="1" t="s">
        <v>19297</v>
      </c>
    </row>
    <row r="1780" spans="1:12">
      <c r="A1780" s="1" t="s">
        <v>21252</v>
      </c>
      <c r="B1780" s="1">
        <v>5</v>
      </c>
      <c r="D1780" s="1" t="s">
        <v>19372</v>
      </c>
      <c r="E1780" s="1" t="s">
        <v>21253</v>
      </c>
      <c r="H1780" s="1" t="s">
        <v>19297</v>
      </c>
      <c r="J1780" s="4" t="str">
        <f ca="1">IFERROR(__xludf.DUMMYFUNCTION("LEFT(INDEX(SPLIT(L1780, "" ""), 4), 2)"),"13")</f>
        <v>13</v>
      </c>
      <c r="K1780" s="2" t="s">
        <v>19316</v>
      </c>
      <c r="L1780" s="1" t="s">
        <v>19297</v>
      </c>
    </row>
    <row r="1781" spans="1:12">
      <c r="A1781" s="1" t="s">
        <v>20832</v>
      </c>
      <c r="B1781" s="1">
        <v>5</v>
      </c>
      <c r="D1781" s="1" t="s">
        <v>19372</v>
      </c>
      <c r="E1781" s="1" t="s">
        <v>21254</v>
      </c>
      <c r="H1781" s="1" t="s">
        <v>19297</v>
      </c>
      <c r="J1781" s="4" t="str">
        <f ca="1">IFERROR(__xludf.DUMMYFUNCTION("LEFT(INDEX(SPLIT(L1781, "" ""), 4), 2)"),"13")</f>
        <v>13</v>
      </c>
      <c r="K1781" s="2" t="s">
        <v>18827</v>
      </c>
      <c r="L1781" s="1" t="s">
        <v>19297</v>
      </c>
    </row>
    <row r="1782" spans="1:12">
      <c r="A1782" s="1" t="s">
        <v>19176</v>
      </c>
      <c r="B1782" s="1">
        <v>5</v>
      </c>
      <c r="C1782" s="1" t="s">
        <v>21255</v>
      </c>
      <c r="D1782" s="1" t="s">
        <v>10305</v>
      </c>
      <c r="E1782" s="1" t="s">
        <v>21256</v>
      </c>
      <c r="H1782" s="1" t="s">
        <v>19297</v>
      </c>
      <c r="J1782" s="4" t="str">
        <f ca="1">IFERROR(__xludf.DUMMYFUNCTION("LEFT(INDEX(SPLIT(L1782, "" ""), 4), 2)"),"13")</f>
        <v>13</v>
      </c>
      <c r="K1782" s="2" t="s">
        <v>19179</v>
      </c>
      <c r="L1782" s="1" t="s">
        <v>19297</v>
      </c>
    </row>
    <row r="1783" spans="1:12">
      <c r="A1783" s="1" t="s">
        <v>18861</v>
      </c>
      <c r="B1783" s="1">
        <v>5</v>
      </c>
      <c r="C1783" s="1" t="s">
        <v>21257</v>
      </c>
      <c r="D1783" s="1" t="s">
        <v>19372</v>
      </c>
      <c r="E1783" s="1" t="s">
        <v>21258</v>
      </c>
      <c r="H1783" s="1" t="s">
        <v>19297</v>
      </c>
      <c r="J1783" s="4" t="str">
        <f ca="1">IFERROR(__xludf.DUMMYFUNCTION("LEFT(INDEX(SPLIT(L1783, "" ""), 4), 2)"),"13")</f>
        <v>13</v>
      </c>
      <c r="K1783" s="2" t="s">
        <v>18864</v>
      </c>
      <c r="L1783" s="1" t="s">
        <v>19297</v>
      </c>
    </row>
    <row r="1784" spans="1:12">
      <c r="A1784" s="1" t="s">
        <v>21259</v>
      </c>
      <c r="B1784" s="1">
        <v>5</v>
      </c>
      <c r="C1784" s="1" t="s">
        <v>3536</v>
      </c>
      <c r="D1784" s="1" t="s">
        <v>10305</v>
      </c>
      <c r="E1784" s="1" t="s">
        <v>21260</v>
      </c>
      <c r="H1784" s="1" t="s">
        <v>19297</v>
      </c>
      <c r="J1784" s="4" t="str">
        <f ca="1">IFERROR(__xludf.DUMMYFUNCTION("LEFT(INDEX(SPLIT(L1784, "" ""), 4), 2)"),"13")</f>
        <v>13</v>
      </c>
      <c r="K1784" s="1" t="s">
        <v>18889</v>
      </c>
      <c r="L1784" s="1" t="s">
        <v>19297</v>
      </c>
    </row>
    <row r="1785" spans="1:12">
      <c r="A1785" s="1" t="s">
        <v>21261</v>
      </c>
      <c r="B1785" s="1">
        <v>5</v>
      </c>
      <c r="C1785" s="1" t="s">
        <v>2290</v>
      </c>
      <c r="D1785" s="1" t="s">
        <v>10305</v>
      </c>
      <c r="E1785" s="1" t="s">
        <v>21262</v>
      </c>
      <c r="H1785" s="1" t="s">
        <v>19297</v>
      </c>
      <c r="J1785" s="4" t="str">
        <f ca="1">IFERROR(__xludf.DUMMYFUNCTION("LEFT(INDEX(SPLIT(L1785, "" ""), 4), 2)"),"13")</f>
        <v>13</v>
      </c>
      <c r="K1785" s="2" t="s">
        <v>18872</v>
      </c>
      <c r="L1785" s="1" t="s">
        <v>19297</v>
      </c>
    </row>
    <row r="1786" spans="1:12">
      <c r="A1786" s="1" t="s">
        <v>21263</v>
      </c>
      <c r="B1786" s="1">
        <v>5</v>
      </c>
      <c r="C1786" s="1" t="s">
        <v>4380</v>
      </c>
      <c r="D1786" s="1" t="s">
        <v>19372</v>
      </c>
      <c r="E1786" s="1" t="s">
        <v>21264</v>
      </c>
      <c r="H1786" s="1" t="s">
        <v>19297</v>
      </c>
      <c r="J1786" s="4" t="str">
        <f ca="1">IFERROR(__xludf.DUMMYFUNCTION("LEFT(INDEX(SPLIT(L1786, "" ""), 4), 2)"),"13")</f>
        <v>13</v>
      </c>
      <c r="K1786" s="2" t="s">
        <v>18872</v>
      </c>
      <c r="L1786" s="1" t="s">
        <v>19297</v>
      </c>
    </row>
    <row r="1787" spans="1:12">
      <c r="A1787" s="1" t="s">
        <v>18878</v>
      </c>
      <c r="B1787" s="1">
        <v>5</v>
      </c>
      <c r="D1787" s="1" t="s">
        <v>10755</v>
      </c>
      <c r="E1787" s="1" t="s">
        <v>21265</v>
      </c>
      <c r="H1787" s="1" t="s">
        <v>19297</v>
      </c>
      <c r="J1787" s="4" t="str">
        <f ca="1">IFERROR(__xludf.DUMMYFUNCTION("LEFT(INDEX(SPLIT(L1787, "" ""), 4), 2)"),"13")</f>
        <v>13</v>
      </c>
      <c r="K1787" s="2" t="s">
        <v>18881</v>
      </c>
      <c r="L1787" s="1" t="s">
        <v>19297</v>
      </c>
    </row>
    <row r="1788" spans="1:12">
      <c r="A1788" s="1" t="s">
        <v>21266</v>
      </c>
      <c r="B1788" s="1">
        <v>5</v>
      </c>
      <c r="D1788" s="1" t="s">
        <v>10755</v>
      </c>
      <c r="E1788" s="1" t="s">
        <v>21267</v>
      </c>
      <c r="H1788" s="1" t="s">
        <v>19297</v>
      </c>
      <c r="J1788" s="4" t="str">
        <f ca="1">IFERROR(__xludf.DUMMYFUNCTION("LEFT(INDEX(SPLIT(L1788, "" ""), 4), 2)"),"13")</f>
        <v>13</v>
      </c>
      <c r="K1788" s="2" t="s">
        <v>19294</v>
      </c>
      <c r="L1788" s="1" t="s">
        <v>19297</v>
      </c>
    </row>
    <row r="1789" spans="1:12">
      <c r="A1789" s="1" t="s">
        <v>4548</v>
      </c>
      <c r="B1789" s="1">
        <v>5</v>
      </c>
      <c r="D1789" s="1" t="s">
        <v>19372</v>
      </c>
      <c r="E1789" s="1" t="s">
        <v>21268</v>
      </c>
      <c r="H1789" s="1" t="s">
        <v>19297</v>
      </c>
      <c r="J1789" s="4" t="str">
        <f ca="1">IFERROR(__xludf.DUMMYFUNCTION("LEFT(INDEX(SPLIT(L1789, "" ""), 4), 2)"),"13")</f>
        <v>13</v>
      </c>
      <c r="K1789" s="2" t="s">
        <v>19294</v>
      </c>
      <c r="L1789" s="1" t="s">
        <v>19297</v>
      </c>
    </row>
    <row r="1790" spans="1:12">
      <c r="A1790" s="1" t="s">
        <v>19207</v>
      </c>
      <c r="B1790" s="1">
        <v>5</v>
      </c>
      <c r="D1790" s="1" t="s">
        <v>10736</v>
      </c>
      <c r="E1790" s="1" t="s">
        <v>21269</v>
      </c>
      <c r="H1790" s="1" t="s">
        <v>19297</v>
      </c>
      <c r="J1790" s="4" t="str">
        <f ca="1">IFERROR(__xludf.DUMMYFUNCTION("LEFT(INDEX(SPLIT(L1790, "" ""), 4), 2)"),"13")</f>
        <v>13</v>
      </c>
      <c r="K1790" s="2" t="s">
        <v>18827</v>
      </c>
      <c r="L1790" s="1" t="s">
        <v>19297</v>
      </c>
    </row>
    <row r="1791" spans="1:12">
      <c r="A1791" s="1" t="s">
        <v>19127</v>
      </c>
      <c r="B1791" s="1">
        <v>5</v>
      </c>
      <c r="D1791" s="1" t="s">
        <v>10293</v>
      </c>
      <c r="E1791" s="1" t="s">
        <v>21270</v>
      </c>
      <c r="H1791" s="1" t="s">
        <v>19297</v>
      </c>
      <c r="J1791" s="4" t="str">
        <f ca="1">IFERROR(__xludf.DUMMYFUNCTION("LEFT(INDEX(SPLIT(L1791, "" ""), 4), 2)"),"13")</f>
        <v>13</v>
      </c>
      <c r="K1791" s="2" t="s">
        <v>18827</v>
      </c>
      <c r="L1791" s="1" t="s">
        <v>19297</v>
      </c>
    </row>
    <row r="1792" spans="1:12">
      <c r="A1792" s="1" t="s">
        <v>21271</v>
      </c>
      <c r="B1792" s="1">
        <v>4</v>
      </c>
      <c r="D1792" s="1" t="s">
        <v>19372</v>
      </c>
      <c r="E1792" s="1" t="s">
        <v>21272</v>
      </c>
      <c r="H1792" s="1" t="s">
        <v>19297</v>
      </c>
      <c r="J1792" s="4" t="str">
        <f ca="1">IFERROR(__xludf.DUMMYFUNCTION("LEFT(INDEX(SPLIT(L1792, "" ""), 4), 2)"),"13")</f>
        <v>13</v>
      </c>
      <c r="K1792" s="2" t="s">
        <v>18902</v>
      </c>
      <c r="L1792" s="1" t="s">
        <v>19297</v>
      </c>
    </row>
    <row r="1793" spans="1:12">
      <c r="A1793" s="1" t="s">
        <v>20585</v>
      </c>
      <c r="B1793" s="1">
        <v>5</v>
      </c>
      <c r="D1793" s="1" t="s">
        <v>19372</v>
      </c>
      <c r="E1793" s="1" t="s">
        <v>21273</v>
      </c>
      <c r="H1793" s="1" t="s">
        <v>19297</v>
      </c>
      <c r="J1793" s="4" t="str">
        <f ca="1">IFERROR(__xludf.DUMMYFUNCTION("LEFT(INDEX(SPLIT(L1793, "" ""), 4), 2)"),"13")</f>
        <v>13</v>
      </c>
      <c r="K1793" s="2" t="s">
        <v>18827</v>
      </c>
      <c r="L1793" s="1" t="s">
        <v>19297</v>
      </c>
    </row>
    <row r="1794" spans="1:12">
      <c r="A1794" s="1" t="s">
        <v>18936</v>
      </c>
      <c r="B1794" s="1">
        <v>5</v>
      </c>
      <c r="C1794" s="1" t="s">
        <v>11109</v>
      </c>
      <c r="D1794" s="1" t="s">
        <v>10743</v>
      </c>
      <c r="E1794" s="1" t="s">
        <v>21274</v>
      </c>
      <c r="H1794" s="1" t="s">
        <v>19297</v>
      </c>
      <c r="J1794" s="4" t="str">
        <f ca="1">IFERROR(__xludf.DUMMYFUNCTION("LEFT(INDEX(SPLIT(L1794, "" ""), 4), 2)"),"13")</f>
        <v>13</v>
      </c>
      <c r="K1794" s="2" t="s">
        <v>18939</v>
      </c>
      <c r="L1794" s="1" t="s">
        <v>19297</v>
      </c>
    </row>
    <row r="1795" spans="1:12">
      <c r="A1795" s="1" t="s">
        <v>21275</v>
      </c>
      <c r="B1795" s="1">
        <v>5</v>
      </c>
      <c r="D1795" s="1" t="s">
        <v>19372</v>
      </c>
      <c r="E1795" s="1" t="s">
        <v>21276</v>
      </c>
      <c r="H1795" s="1" t="s">
        <v>19297</v>
      </c>
      <c r="J1795" s="4" t="str">
        <f ca="1">IFERROR(__xludf.DUMMYFUNCTION("LEFT(INDEX(SPLIT(L1795, "" ""), 4), 2)"),"13")</f>
        <v>13</v>
      </c>
      <c r="K1795" s="2" t="s">
        <v>18922</v>
      </c>
      <c r="L1795" s="1" t="s">
        <v>19297</v>
      </c>
    </row>
    <row r="1796" spans="1:12">
      <c r="A1796" s="1" t="s">
        <v>21277</v>
      </c>
      <c r="B1796" s="1">
        <v>5</v>
      </c>
      <c r="C1796" s="1" t="s">
        <v>21278</v>
      </c>
      <c r="D1796" s="1" t="s">
        <v>10293</v>
      </c>
      <c r="E1796" s="1" t="s">
        <v>21279</v>
      </c>
      <c r="H1796" s="1" t="s">
        <v>19297</v>
      </c>
      <c r="J1796" s="4" t="str">
        <f ca="1">IFERROR(__xludf.DUMMYFUNCTION("LEFT(INDEX(SPLIT(L1796, "" ""), 4), 2)"),"13")</f>
        <v>13</v>
      </c>
      <c r="K1796" s="2" t="s">
        <v>18278</v>
      </c>
      <c r="L1796" s="1" t="s">
        <v>19297</v>
      </c>
    </row>
    <row r="1797" spans="1:12">
      <c r="A1797" s="1" t="s">
        <v>20564</v>
      </c>
      <c r="B1797" s="1">
        <v>5</v>
      </c>
      <c r="C1797" s="1" t="s">
        <v>21280</v>
      </c>
      <c r="D1797" s="1" t="s">
        <v>19372</v>
      </c>
      <c r="E1797" s="1" t="s">
        <v>19013</v>
      </c>
      <c r="H1797" s="1" t="s">
        <v>19297</v>
      </c>
      <c r="J1797" s="4" t="str">
        <f ca="1">IFERROR(__xludf.DUMMYFUNCTION("LEFT(INDEX(SPLIT(L1797, "" ""), 4), 2)"),"13")</f>
        <v>13</v>
      </c>
      <c r="L1797" s="1" t="s">
        <v>19297</v>
      </c>
    </row>
    <row r="1798" spans="1:12">
      <c r="A1798" s="1" t="s">
        <v>21281</v>
      </c>
      <c r="B1798" s="1">
        <v>5</v>
      </c>
      <c r="D1798" s="1" t="s">
        <v>10778</v>
      </c>
      <c r="E1798" s="1" t="s">
        <v>21282</v>
      </c>
      <c r="H1798" s="1" t="s">
        <v>19297</v>
      </c>
      <c r="J1798" s="4" t="str">
        <f ca="1">IFERROR(__xludf.DUMMYFUNCTION("LEFT(INDEX(SPLIT(L1798, "" ""), 4), 2)"),"13")</f>
        <v>13</v>
      </c>
      <c r="K1798" s="2" t="s">
        <v>19386</v>
      </c>
      <c r="L1798" s="1" t="s">
        <v>19297</v>
      </c>
    </row>
    <row r="1799" spans="1:12">
      <c r="A1799" s="1" t="s">
        <v>21283</v>
      </c>
      <c r="B1799" s="1">
        <v>5</v>
      </c>
      <c r="C1799" s="1" t="s">
        <v>21284</v>
      </c>
      <c r="D1799" s="1" t="s">
        <v>19372</v>
      </c>
      <c r="E1799" s="1" t="s">
        <v>21285</v>
      </c>
      <c r="H1799" s="1" t="s">
        <v>21286</v>
      </c>
      <c r="J1799" s="4" t="str">
        <f ca="1">IFERROR(__xludf.DUMMYFUNCTION("LEFT(INDEX(SPLIT(L1799, "" ""), 4), 2)"),"13")</f>
        <v>13</v>
      </c>
      <c r="K1799" s="2" t="s">
        <v>18300</v>
      </c>
      <c r="L1799" s="1" t="s">
        <v>21287</v>
      </c>
    </row>
    <row r="1800" spans="1:12">
      <c r="A1800" s="1" t="s">
        <v>21288</v>
      </c>
      <c r="B1800" s="1">
        <v>5</v>
      </c>
      <c r="D1800" s="1" t="s">
        <v>19372</v>
      </c>
      <c r="E1800" s="1" t="s">
        <v>21289</v>
      </c>
      <c r="H1800" s="1" t="s">
        <v>21286</v>
      </c>
      <c r="J1800" s="4" t="str">
        <f ca="1">IFERROR(__xludf.DUMMYFUNCTION("LEFT(INDEX(SPLIT(L1800, "" ""), 4), 2)"),"13")</f>
        <v>13</v>
      </c>
      <c r="K1800" s="2" t="s">
        <v>18348</v>
      </c>
      <c r="L1800" s="1" t="s">
        <v>21287</v>
      </c>
    </row>
    <row r="1801" spans="1:12">
      <c r="A1801" s="1" t="s">
        <v>19719</v>
      </c>
      <c r="B1801" s="1">
        <v>5</v>
      </c>
      <c r="C1801" s="1" t="s">
        <v>11101</v>
      </c>
      <c r="D1801" s="1" t="s">
        <v>19372</v>
      </c>
      <c r="E1801" s="1" t="s">
        <v>21290</v>
      </c>
      <c r="H1801" s="1" t="s">
        <v>21286</v>
      </c>
      <c r="J1801" s="4" t="str">
        <f ca="1">IFERROR(__xludf.DUMMYFUNCTION("LEFT(INDEX(SPLIT(L1801, "" ""), 4), 2)"),"13")</f>
        <v>13</v>
      </c>
      <c r="K1801" s="2" t="s">
        <v>19399</v>
      </c>
      <c r="L1801" s="1" t="s">
        <v>21287</v>
      </c>
    </row>
    <row r="1802" spans="1:12">
      <c r="A1802" s="1" t="s">
        <v>19458</v>
      </c>
      <c r="B1802" s="1">
        <v>5</v>
      </c>
      <c r="C1802" s="1" t="s">
        <v>21291</v>
      </c>
      <c r="D1802" s="1" t="s">
        <v>19372</v>
      </c>
      <c r="E1802" s="1" t="s">
        <v>21292</v>
      </c>
      <c r="H1802" s="1" t="s">
        <v>21286</v>
      </c>
      <c r="J1802" s="4" t="str">
        <f ca="1">IFERROR(__xludf.DUMMYFUNCTION("LEFT(INDEX(SPLIT(L1802, "" ""), 4), 2)"),"13")</f>
        <v>13</v>
      </c>
      <c r="K1802" s="2" t="s">
        <v>19461</v>
      </c>
      <c r="L1802" s="1" t="s">
        <v>21287</v>
      </c>
    </row>
    <row r="1803" spans="1:12">
      <c r="A1803" s="1" t="s">
        <v>21293</v>
      </c>
      <c r="B1803" s="1">
        <v>5</v>
      </c>
      <c r="C1803" s="1" t="s">
        <v>21294</v>
      </c>
      <c r="D1803" s="1" t="s">
        <v>10755</v>
      </c>
      <c r="E1803" s="1" t="s">
        <v>21295</v>
      </c>
      <c r="H1803" s="1" t="s">
        <v>21286</v>
      </c>
      <c r="J1803" s="4" t="str">
        <f ca="1">IFERROR(__xludf.DUMMYFUNCTION("LEFT(INDEX(SPLIT(L1803, "" ""), 4), 2)"),"13")</f>
        <v>13</v>
      </c>
      <c r="K1803" s="2" t="s">
        <v>18300</v>
      </c>
      <c r="L1803" s="1" t="s">
        <v>21287</v>
      </c>
    </row>
    <row r="1804" spans="1:12">
      <c r="A1804" s="1" t="s">
        <v>21296</v>
      </c>
      <c r="B1804" s="1">
        <v>5</v>
      </c>
      <c r="C1804" s="1" t="s">
        <v>21297</v>
      </c>
      <c r="D1804" s="1" t="s">
        <v>10755</v>
      </c>
      <c r="E1804" s="1" t="s">
        <v>21298</v>
      </c>
      <c r="H1804" s="1" t="s">
        <v>21286</v>
      </c>
      <c r="J1804" s="4" t="str">
        <f ca="1">IFERROR(__xludf.DUMMYFUNCTION("LEFT(INDEX(SPLIT(L1804, "" ""), 4), 2)"),"13")</f>
        <v>13</v>
      </c>
      <c r="K1804" s="2" t="s">
        <v>18300</v>
      </c>
      <c r="L1804" s="1" t="s">
        <v>21287</v>
      </c>
    </row>
    <row r="1805" spans="1:12">
      <c r="A1805" s="1" t="s">
        <v>21299</v>
      </c>
      <c r="B1805" s="1">
        <v>5</v>
      </c>
      <c r="C1805" s="1" t="s">
        <v>21300</v>
      </c>
      <c r="D1805" s="1" t="s">
        <v>19372</v>
      </c>
      <c r="E1805" s="1" t="s">
        <v>21301</v>
      </c>
      <c r="H1805" s="1" t="s">
        <v>21286</v>
      </c>
      <c r="J1805" s="4" t="str">
        <f ca="1">IFERROR(__xludf.DUMMYFUNCTION("LEFT(INDEX(SPLIT(L1805, "" ""), 4), 2)"),"13")</f>
        <v>13</v>
      </c>
      <c r="K1805" s="2" t="s">
        <v>18300</v>
      </c>
      <c r="L1805" s="1" t="s">
        <v>21287</v>
      </c>
    </row>
    <row r="1806" spans="1:12">
      <c r="A1806" s="1" t="s">
        <v>21302</v>
      </c>
      <c r="B1806" s="1">
        <v>5</v>
      </c>
      <c r="D1806" s="1" t="s">
        <v>10479</v>
      </c>
      <c r="E1806" s="1" t="s">
        <v>21303</v>
      </c>
      <c r="H1806" s="1" t="s">
        <v>21286</v>
      </c>
      <c r="J1806" s="4" t="str">
        <f ca="1">IFERROR(__xludf.DUMMYFUNCTION("LEFT(INDEX(SPLIT(L1806, "" ""), 4), 2)"),"13")</f>
        <v>13</v>
      </c>
      <c r="K1806" s="2" t="s">
        <v>18348</v>
      </c>
      <c r="L1806" s="1" t="s">
        <v>21287</v>
      </c>
    </row>
    <row r="1807" spans="1:12">
      <c r="A1807" s="1" t="s">
        <v>18578</v>
      </c>
      <c r="B1807" s="1">
        <v>5</v>
      </c>
      <c r="C1807" s="1" t="s">
        <v>21304</v>
      </c>
      <c r="D1807" s="1" t="s">
        <v>10347</v>
      </c>
      <c r="E1807" s="1" t="s">
        <v>21305</v>
      </c>
      <c r="H1807" s="1" t="s">
        <v>21286</v>
      </c>
      <c r="J1807" s="4" t="str">
        <f ca="1">IFERROR(__xludf.DUMMYFUNCTION("LEFT(INDEX(SPLIT(L1807, "" ""), 4), 2)"),"13")</f>
        <v>13</v>
      </c>
      <c r="K1807" s="2" t="s">
        <v>18300</v>
      </c>
      <c r="L1807" s="1" t="s">
        <v>21287</v>
      </c>
    </row>
    <row r="1808" spans="1:12">
      <c r="A1808" s="1" t="s">
        <v>21306</v>
      </c>
      <c r="B1808" s="1">
        <v>5</v>
      </c>
      <c r="C1808" s="1" t="s">
        <v>21307</v>
      </c>
      <c r="D1808" s="1" t="s">
        <v>19372</v>
      </c>
      <c r="E1808" s="1" t="s">
        <v>21308</v>
      </c>
      <c r="H1808" s="1" t="s">
        <v>21286</v>
      </c>
      <c r="J1808" s="4" t="str">
        <f ca="1">IFERROR(__xludf.DUMMYFUNCTION("LEFT(INDEX(SPLIT(L1808, "" ""), 4), 2)"),"13")</f>
        <v>13</v>
      </c>
      <c r="K1808" s="2" t="s">
        <v>19484</v>
      </c>
      <c r="L1808" s="1" t="s">
        <v>21287</v>
      </c>
    </row>
    <row r="1809" spans="1:12">
      <c r="A1809" s="1" t="s">
        <v>21309</v>
      </c>
      <c r="B1809" s="1">
        <v>5</v>
      </c>
      <c r="C1809" s="1" t="s">
        <v>21310</v>
      </c>
      <c r="D1809" s="1" t="s">
        <v>19372</v>
      </c>
      <c r="E1809" s="1" t="s">
        <v>21311</v>
      </c>
      <c r="H1809" s="1" t="s">
        <v>21286</v>
      </c>
      <c r="J1809" s="4" t="str">
        <f ca="1">IFERROR(__xludf.DUMMYFUNCTION("LEFT(INDEX(SPLIT(L1809, "" ""), 4), 2)"),"13")</f>
        <v>13</v>
      </c>
      <c r="K1809" s="2" t="s">
        <v>18300</v>
      </c>
      <c r="L1809" s="1" t="s">
        <v>21287</v>
      </c>
    </row>
    <row r="1810" spans="1:12">
      <c r="A1810" s="1" t="s">
        <v>21312</v>
      </c>
      <c r="B1810" s="1">
        <v>5</v>
      </c>
      <c r="D1810" s="1" t="s">
        <v>10778</v>
      </c>
      <c r="E1810" s="1" t="s">
        <v>21313</v>
      </c>
      <c r="H1810" s="1" t="s">
        <v>21286</v>
      </c>
      <c r="J1810" s="4" t="str">
        <f ca="1">IFERROR(__xludf.DUMMYFUNCTION("LEFT(INDEX(SPLIT(L1810, "" ""), 4), 2)"),"13")</f>
        <v>13</v>
      </c>
      <c r="K1810" s="2" t="s">
        <v>18348</v>
      </c>
      <c r="L1810" s="1" t="s">
        <v>21287</v>
      </c>
    </row>
    <row r="1811" spans="1:12">
      <c r="A1811" s="1" t="s">
        <v>5006</v>
      </c>
      <c r="B1811" s="1">
        <v>5</v>
      </c>
      <c r="C1811" s="1" t="s">
        <v>21314</v>
      </c>
      <c r="D1811" s="1" t="s">
        <v>19372</v>
      </c>
      <c r="E1811" s="1" t="s">
        <v>21315</v>
      </c>
      <c r="H1811" s="1" t="s">
        <v>21286</v>
      </c>
      <c r="J1811" s="4" t="str">
        <f ca="1">IFERROR(__xludf.DUMMYFUNCTION("LEFT(INDEX(SPLIT(L1811, "" ""), 4), 2)"),"13")</f>
        <v>13</v>
      </c>
      <c r="K1811" s="2" t="s">
        <v>18300</v>
      </c>
      <c r="L1811" s="1" t="s">
        <v>21287</v>
      </c>
    </row>
    <row r="1812" spans="1:12">
      <c r="A1812" s="1" t="s">
        <v>21316</v>
      </c>
      <c r="B1812" s="1">
        <v>5</v>
      </c>
      <c r="C1812" s="1" t="s">
        <v>21317</v>
      </c>
      <c r="D1812" s="1" t="s">
        <v>10755</v>
      </c>
      <c r="E1812" s="1" t="s">
        <v>21318</v>
      </c>
      <c r="H1812" s="1" t="s">
        <v>21286</v>
      </c>
      <c r="J1812" s="4" t="str">
        <f ca="1">IFERROR(__xludf.DUMMYFUNCTION("LEFT(INDEX(SPLIT(L1812, "" ""), 4), 2)"),"13")</f>
        <v>13</v>
      </c>
      <c r="K1812" s="2" t="s">
        <v>18300</v>
      </c>
      <c r="L1812" s="1" t="s">
        <v>21287</v>
      </c>
    </row>
    <row r="1813" spans="1:12">
      <c r="A1813" s="1" t="s">
        <v>21319</v>
      </c>
      <c r="B1813" s="1">
        <v>5</v>
      </c>
      <c r="C1813" s="1" t="s">
        <v>21320</v>
      </c>
      <c r="D1813" s="1" t="s">
        <v>10736</v>
      </c>
      <c r="E1813" s="1" t="s">
        <v>21321</v>
      </c>
      <c r="H1813" s="1" t="s">
        <v>21286</v>
      </c>
      <c r="J1813" s="4" t="str">
        <f ca="1">IFERROR(__xludf.DUMMYFUNCTION("LEFT(INDEX(SPLIT(L1813, "" ""), 4), 2)"),"13")</f>
        <v>13</v>
      </c>
      <c r="K1813" s="2" t="s">
        <v>18300</v>
      </c>
      <c r="L1813" s="1" t="s">
        <v>21287</v>
      </c>
    </row>
    <row r="1814" spans="1:12">
      <c r="A1814" s="1" t="s">
        <v>21322</v>
      </c>
      <c r="B1814" s="1">
        <v>5</v>
      </c>
      <c r="C1814" s="1" t="s">
        <v>21323</v>
      </c>
      <c r="D1814" s="1" t="s">
        <v>10755</v>
      </c>
      <c r="E1814" s="1" t="s">
        <v>21324</v>
      </c>
      <c r="H1814" s="1" t="s">
        <v>21286</v>
      </c>
      <c r="J1814" s="4" t="str">
        <f ca="1">IFERROR(__xludf.DUMMYFUNCTION("LEFT(INDEX(SPLIT(L1814, "" ""), 4), 2)"),"13")</f>
        <v>13</v>
      </c>
      <c r="K1814" s="2" t="s">
        <v>18300</v>
      </c>
      <c r="L1814" s="1" t="s">
        <v>21287</v>
      </c>
    </row>
    <row r="1815" spans="1:12">
      <c r="A1815" s="1" t="s">
        <v>21325</v>
      </c>
      <c r="B1815" s="1">
        <v>4</v>
      </c>
      <c r="C1815" s="1" t="s">
        <v>21326</v>
      </c>
      <c r="D1815" s="1" t="s">
        <v>10321</v>
      </c>
      <c r="E1815" s="1" t="s">
        <v>21327</v>
      </c>
      <c r="H1815" s="1" t="s">
        <v>21286</v>
      </c>
      <c r="J1815" s="4" t="str">
        <f ca="1">IFERROR(__xludf.DUMMYFUNCTION("LEFT(INDEX(SPLIT(L1815, "" ""), 4), 2)"),"13")</f>
        <v>13</v>
      </c>
      <c r="K1815" s="2" t="s">
        <v>18300</v>
      </c>
      <c r="L1815" s="1" t="s">
        <v>21287</v>
      </c>
    </row>
    <row r="1816" spans="1:12">
      <c r="A1816" s="1" t="s">
        <v>21328</v>
      </c>
      <c r="B1816" s="1">
        <v>5</v>
      </c>
      <c r="C1816" s="1" t="s">
        <v>21329</v>
      </c>
      <c r="D1816" s="1" t="s">
        <v>10755</v>
      </c>
      <c r="E1816" s="1" t="s">
        <v>21330</v>
      </c>
      <c r="H1816" s="1" t="s">
        <v>21286</v>
      </c>
      <c r="J1816" s="4" t="str">
        <f ca="1">IFERROR(__xludf.DUMMYFUNCTION("LEFT(INDEX(SPLIT(L1816, "" ""), 4), 2)"),"13")</f>
        <v>13</v>
      </c>
      <c r="K1816" s="2" t="s">
        <v>18300</v>
      </c>
      <c r="L1816" s="1" t="s">
        <v>21287</v>
      </c>
    </row>
    <row r="1817" spans="1:12">
      <c r="A1817" s="1" t="s">
        <v>21331</v>
      </c>
      <c r="B1817" s="1">
        <v>5</v>
      </c>
      <c r="C1817" s="1" t="s">
        <v>19631</v>
      </c>
      <c r="D1817" s="1" t="s">
        <v>10755</v>
      </c>
      <c r="E1817" s="1" t="s">
        <v>21332</v>
      </c>
      <c r="H1817" s="1" t="s">
        <v>21286</v>
      </c>
      <c r="J1817" s="4" t="str">
        <f ca="1">IFERROR(__xludf.DUMMYFUNCTION("LEFT(INDEX(SPLIT(L1817, "" ""), 4), 2)"),"13")</f>
        <v>13</v>
      </c>
      <c r="K1817" s="2" t="s">
        <v>18300</v>
      </c>
      <c r="L1817" s="1" t="s">
        <v>21287</v>
      </c>
    </row>
    <row r="1818" spans="1:12">
      <c r="A1818" s="1" t="s">
        <v>21333</v>
      </c>
      <c r="B1818" s="1">
        <v>4</v>
      </c>
      <c r="C1818" s="1" t="s">
        <v>21334</v>
      </c>
      <c r="D1818" s="1" t="s">
        <v>10288</v>
      </c>
      <c r="E1818" s="1" t="s">
        <v>21335</v>
      </c>
      <c r="H1818" s="1" t="s">
        <v>21286</v>
      </c>
      <c r="J1818" s="4" t="str">
        <f ca="1">IFERROR(__xludf.DUMMYFUNCTION("LEFT(INDEX(SPLIT(L1818, "" ""), 4), 2)"),"13")</f>
        <v>13</v>
      </c>
      <c r="K1818" s="2" t="s">
        <v>18300</v>
      </c>
      <c r="L1818" s="1" t="s">
        <v>21287</v>
      </c>
    </row>
    <row r="1819" spans="1:12">
      <c r="A1819" s="1" t="s">
        <v>21336</v>
      </c>
      <c r="B1819" s="1">
        <v>5</v>
      </c>
      <c r="C1819" s="1" t="s">
        <v>21337</v>
      </c>
      <c r="D1819" s="1" t="s">
        <v>10293</v>
      </c>
      <c r="E1819" s="1" t="s">
        <v>21338</v>
      </c>
      <c r="H1819" s="1" t="s">
        <v>21286</v>
      </c>
      <c r="J1819" s="4" t="str">
        <f ca="1">IFERROR(__xludf.DUMMYFUNCTION("LEFT(INDEX(SPLIT(L1819, "" ""), 4), 2)"),"13")</f>
        <v>13</v>
      </c>
      <c r="K1819" s="2" t="s">
        <v>18300</v>
      </c>
      <c r="L1819" s="1" t="s">
        <v>21287</v>
      </c>
    </row>
    <row r="1820" spans="1:12">
      <c r="A1820" s="1" t="s">
        <v>18604</v>
      </c>
      <c r="B1820" s="1">
        <v>5</v>
      </c>
      <c r="C1820" s="1" t="s">
        <v>21339</v>
      </c>
      <c r="D1820" s="1" t="s">
        <v>19372</v>
      </c>
      <c r="E1820" s="1" t="s">
        <v>21340</v>
      </c>
      <c r="H1820" s="1" t="s">
        <v>21286</v>
      </c>
      <c r="J1820" s="4" t="str">
        <f ca="1">IFERROR(__xludf.DUMMYFUNCTION("LEFT(INDEX(SPLIT(L1820, "" ""), 4), 2)"),"13")</f>
        <v>13</v>
      </c>
      <c r="K1820" s="2" t="s">
        <v>18607</v>
      </c>
      <c r="L1820" s="1" t="s">
        <v>21287</v>
      </c>
    </row>
    <row r="1821" spans="1:12">
      <c r="A1821" s="1" t="s">
        <v>21341</v>
      </c>
      <c r="B1821" s="1">
        <v>5</v>
      </c>
      <c r="D1821" s="1" t="s">
        <v>10288</v>
      </c>
      <c r="E1821" s="1" t="s">
        <v>21342</v>
      </c>
      <c r="H1821" s="1" t="s">
        <v>21286</v>
      </c>
      <c r="J1821" s="4" t="str">
        <f ca="1">IFERROR(__xludf.DUMMYFUNCTION("LEFT(INDEX(SPLIT(L1821, "" ""), 4), 2)"),"13")</f>
        <v>13</v>
      </c>
      <c r="K1821" s="2" t="s">
        <v>18348</v>
      </c>
      <c r="L1821" s="1" t="s">
        <v>21287</v>
      </c>
    </row>
    <row r="1822" spans="1:12">
      <c r="A1822" s="1" t="s">
        <v>21343</v>
      </c>
      <c r="B1822" s="1">
        <v>5</v>
      </c>
      <c r="D1822" s="1" t="s">
        <v>10288</v>
      </c>
      <c r="E1822" s="1" t="s">
        <v>21344</v>
      </c>
      <c r="H1822" s="1" t="s">
        <v>21286</v>
      </c>
      <c r="J1822" s="4" t="str">
        <f ca="1">IFERROR(__xludf.DUMMYFUNCTION("LEFT(INDEX(SPLIT(L1822, "" ""), 4), 2)"),"13")</f>
        <v>13</v>
      </c>
      <c r="K1822" s="2" t="s">
        <v>18348</v>
      </c>
      <c r="L1822" s="1" t="s">
        <v>21287</v>
      </c>
    </row>
    <row r="1823" spans="1:12">
      <c r="A1823" s="1" t="s">
        <v>21345</v>
      </c>
      <c r="B1823" s="1">
        <v>5</v>
      </c>
      <c r="C1823" s="1" t="s">
        <v>21346</v>
      </c>
      <c r="D1823" s="1" t="s">
        <v>10755</v>
      </c>
      <c r="E1823" s="1" t="s">
        <v>21347</v>
      </c>
      <c r="H1823" s="1" t="s">
        <v>21286</v>
      </c>
      <c r="J1823" s="4" t="str">
        <f ca="1">IFERROR(__xludf.DUMMYFUNCTION("LEFT(INDEX(SPLIT(L1823, "" ""), 4), 2)"),"13")</f>
        <v>13</v>
      </c>
      <c r="K1823" s="2" t="s">
        <v>18300</v>
      </c>
      <c r="L1823" s="1" t="s">
        <v>21287</v>
      </c>
    </row>
    <row r="1824" spans="1:12">
      <c r="A1824" s="1" t="s">
        <v>21348</v>
      </c>
      <c r="B1824" s="1">
        <v>5</v>
      </c>
      <c r="C1824" s="1" t="s">
        <v>21349</v>
      </c>
      <c r="D1824" s="1" t="s">
        <v>19372</v>
      </c>
      <c r="E1824" s="1" t="s">
        <v>21350</v>
      </c>
      <c r="H1824" s="1" t="s">
        <v>21286</v>
      </c>
      <c r="J1824" s="4" t="str">
        <f ca="1">IFERROR(__xludf.DUMMYFUNCTION("LEFT(INDEX(SPLIT(L1824, "" ""), 4), 2)"),"13")</f>
        <v>13</v>
      </c>
      <c r="K1824" s="2" t="s">
        <v>18300</v>
      </c>
      <c r="L1824" s="1" t="s">
        <v>21287</v>
      </c>
    </row>
    <row r="1825" spans="1:12">
      <c r="A1825" s="1" t="s">
        <v>21351</v>
      </c>
      <c r="B1825" s="1">
        <v>5</v>
      </c>
      <c r="C1825" s="1" t="s">
        <v>21352</v>
      </c>
      <c r="D1825" s="1" t="s">
        <v>10755</v>
      </c>
      <c r="E1825" s="1" t="s">
        <v>21353</v>
      </c>
      <c r="H1825" s="1" t="s">
        <v>21286</v>
      </c>
      <c r="J1825" s="4" t="str">
        <f ca="1">IFERROR(__xludf.DUMMYFUNCTION("LEFT(INDEX(SPLIT(L1825, "" ""), 4), 2)"),"13")</f>
        <v>13</v>
      </c>
      <c r="K1825" s="2" t="s">
        <v>18300</v>
      </c>
      <c r="L1825" s="1" t="s">
        <v>21287</v>
      </c>
    </row>
    <row r="1826" spans="1:12">
      <c r="A1826" s="1" t="s">
        <v>21354</v>
      </c>
      <c r="B1826" s="1">
        <v>5</v>
      </c>
      <c r="C1826" s="1" t="s">
        <v>21355</v>
      </c>
      <c r="D1826" s="1" t="s">
        <v>10305</v>
      </c>
      <c r="E1826" s="1" t="s">
        <v>21356</v>
      </c>
      <c r="H1826" s="1" t="s">
        <v>21286</v>
      </c>
      <c r="J1826" s="4" t="str">
        <f ca="1">IFERROR(__xludf.DUMMYFUNCTION("LEFT(INDEX(SPLIT(L1826, "" ""), 4), 2)"),"13")</f>
        <v>13</v>
      </c>
      <c r="K1826" s="2" t="s">
        <v>18300</v>
      </c>
      <c r="L1826" s="1" t="s">
        <v>21287</v>
      </c>
    </row>
    <row r="1827" spans="1:12">
      <c r="A1827" s="1" t="s">
        <v>18346</v>
      </c>
      <c r="B1827" s="1">
        <v>5</v>
      </c>
      <c r="D1827" s="1" t="s">
        <v>18313</v>
      </c>
      <c r="E1827" s="1" t="s">
        <v>21357</v>
      </c>
      <c r="H1827" s="1" t="s">
        <v>21286</v>
      </c>
      <c r="J1827" s="4" t="str">
        <f ca="1">IFERROR(__xludf.DUMMYFUNCTION("LEFT(INDEX(SPLIT(L1827, "" ""), 4), 2)"),"13")</f>
        <v>13</v>
      </c>
      <c r="K1827" s="2" t="s">
        <v>18348</v>
      </c>
      <c r="L1827" s="1" t="s">
        <v>21287</v>
      </c>
    </row>
    <row r="1828" spans="1:12">
      <c r="A1828" s="1" t="s">
        <v>21358</v>
      </c>
      <c r="B1828" s="1">
        <v>5</v>
      </c>
      <c r="C1828" s="1" t="s">
        <v>21359</v>
      </c>
      <c r="D1828" s="1" t="s">
        <v>10755</v>
      </c>
      <c r="E1828" s="1" t="s">
        <v>21360</v>
      </c>
      <c r="H1828" s="1" t="s">
        <v>21286</v>
      </c>
      <c r="J1828" s="4" t="str">
        <f ca="1">IFERROR(__xludf.DUMMYFUNCTION("LEFT(INDEX(SPLIT(L1828, "" ""), 4), 2)"),"13")</f>
        <v>13</v>
      </c>
      <c r="K1828" s="2" t="s">
        <v>18300</v>
      </c>
      <c r="L1828" s="1" t="s">
        <v>21287</v>
      </c>
    </row>
    <row r="1829" spans="1:12">
      <c r="A1829" s="1" t="s">
        <v>21361</v>
      </c>
      <c r="B1829" s="1">
        <v>5</v>
      </c>
      <c r="D1829" s="1" t="s">
        <v>10736</v>
      </c>
      <c r="E1829" s="1" t="s">
        <v>21362</v>
      </c>
      <c r="H1829" s="1" t="s">
        <v>21286</v>
      </c>
      <c r="J1829" s="4" t="str">
        <f ca="1">IFERROR(__xludf.DUMMYFUNCTION("LEFT(INDEX(SPLIT(L1829, "" ""), 4), 2)"),"13")</f>
        <v>13</v>
      </c>
      <c r="K1829" s="2" t="s">
        <v>18637</v>
      </c>
      <c r="L1829" s="1" t="s">
        <v>21287</v>
      </c>
    </row>
    <row r="1830" spans="1:12">
      <c r="A1830" s="1" t="s">
        <v>21363</v>
      </c>
      <c r="B1830" s="1">
        <v>5</v>
      </c>
      <c r="C1830" s="1" t="s">
        <v>21364</v>
      </c>
      <c r="D1830" s="1" t="s">
        <v>19372</v>
      </c>
      <c r="E1830" s="1" t="s">
        <v>21365</v>
      </c>
      <c r="H1830" s="1" t="s">
        <v>21286</v>
      </c>
      <c r="J1830" s="4" t="str">
        <f ca="1">IFERROR(__xludf.DUMMYFUNCTION("LEFT(INDEX(SPLIT(L1830, "" ""), 4), 2)"),"13")</f>
        <v>13</v>
      </c>
      <c r="K1830" s="2" t="s">
        <v>18300</v>
      </c>
      <c r="L1830" s="1" t="s">
        <v>21287</v>
      </c>
    </row>
    <row r="1831" spans="1:12">
      <c r="A1831" s="1" t="s">
        <v>21366</v>
      </c>
      <c r="B1831" s="1">
        <v>5</v>
      </c>
      <c r="C1831" s="1" t="s">
        <v>20109</v>
      </c>
      <c r="D1831" s="1" t="s">
        <v>10755</v>
      </c>
      <c r="E1831" s="1" t="s">
        <v>21367</v>
      </c>
      <c r="H1831" s="1" t="s">
        <v>21286</v>
      </c>
      <c r="J1831" s="4" t="str">
        <f ca="1">IFERROR(__xludf.DUMMYFUNCTION("LEFT(INDEX(SPLIT(L1831, "" ""), 4), 2)"),"13")</f>
        <v>13</v>
      </c>
      <c r="K1831" s="2" t="s">
        <v>18300</v>
      </c>
      <c r="L1831" s="1" t="s">
        <v>21287</v>
      </c>
    </row>
    <row r="1832" spans="1:12">
      <c r="A1832" s="1" t="s">
        <v>21368</v>
      </c>
      <c r="B1832" s="1">
        <v>5</v>
      </c>
      <c r="C1832" s="1" t="s">
        <v>21369</v>
      </c>
      <c r="D1832" s="1" t="s">
        <v>19372</v>
      </c>
      <c r="E1832" s="1" t="s">
        <v>21370</v>
      </c>
      <c r="H1832" s="1" t="s">
        <v>21286</v>
      </c>
      <c r="J1832" s="4" t="str">
        <f ca="1">IFERROR(__xludf.DUMMYFUNCTION("LEFT(INDEX(SPLIT(L1832, "" ""), 4), 2)"),"13")</f>
        <v>13</v>
      </c>
      <c r="K1832" s="2" t="s">
        <v>18300</v>
      </c>
      <c r="L1832" s="1" t="s">
        <v>21287</v>
      </c>
    </row>
    <row r="1833" spans="1:12">
      <c r="A1833" s="1" t="s">
        <v>21371</v>
      </c>
      <c r="B1833" s="1">
        <v>3</v>
      </c>
      <c r="D1833" s="1" t="s">
        <v>10778</v>
      </c>
      <c r="E1833" s="1" t="s">
        <v>21372</v>
      </c>
      <c r="H1833" s="1" t="s">
        <v>21286</v>
      </c>
      <c r="J1833" s="4" t="str">
        <f ca="1">IFERROR(__xludf.DUMMYFUNCTION("LEFT(INDEX(SPLIT(L1833, "" ""), 4), 2)"),"13")</f>
        <v>13</v>
      </c>
      <c r="K1833" s="2" t="s">
        <v>21373</v>
      </c>
      <c r="L1833" s="1" t="s">
        <v>21287</v>
      </c>
    </row>
    <row r="1834" spans="1:12">
      <c r="A1834" s="1" t="s">
        <v>21374</v>
      </c>
      <c r="B1834" s="1">
        <v>5</v>
      </c>
      <c r="C1834" s="1" t="s">
        <v>21375</v>
      </c>
      <c r="D1834" s="1" t="s">
        <v>10300</v>
      </c>
      <c r="E1834" s="1" t="s">
        <v>21376</v>
      </c>
      <c r="H1834" s="1" t="s">
        <v>21286</v>
      </c>
      <c r="J1834" s="4" t="str">
        <f ca="1">IFERROR(__xludf.DUMMYFUNCTION("LEFT(INDEX(SPLIT(L1834, "" ""), 4), 2)"),"13")</f>
        <v>13</v>
      </c>
      <c r="K1834" s="2" t="s">
        <v>18300</v>
      </c>
      <c r="L1834" s="1" t="s">
        <v>21287</v>
      </c>
    </row>
    <row r="1835" spans="1:12">
      <c r="A1835" s="1" t="s">
        <v>21377</v>
      </c>
      <c r="B1835" s="1">
        <v>5</v>
      </c>
      <c r="C1835" s="1" t="s">
        <v>21378</v>
      </c>
      <c r="D1835" s="1" t="s">
        <v>10736</v>
      </c>
      <c r="E1835" s="1" t="s">
        <v>21379</v>
      </c>
      <c r="H1835" s="1" t="s">
        <v>21286</v>
      </c>
      <c r="J1835" s="4" t="str">
        <f ca="1">IFERROR(__xludf.DUMMYFUNCTION("LEFT(INDEX(SPLIT(L1835, "" ""), 4), 2)"),"13")</f>
        <v>13</v>
      </c>
      <c r="K1835" s="2" t="s">
        <v>18300</v>
      </c>
      <c r="L1835" s="1" t="s">
        <v>21287</v>
      </c>
    </row>
    <row r="1836" spans="1:12">
      <c r="A1836" s="1" t="s">
        <v>21380</v>
      </c>
      <c r="B1836" s="1">
        <v>5</v>
      </c>
      <c r="C1836" s="1" t="s">
        <v>21381</v>
      </c>
      <c r="D1836" s="1" t="s">
        <v>19372</v>
      </c>
      <c r="E1836" s="1" t="s">
        <v>21382</v>
      </c>
      <c r="H1836" s="1" t="s">
        <v>21286</v>
      </c>
      <c r="J1836" s="4" t="str">
        <f ca="1">IFERROR(__xludf.DUMMYFUNCTION("LEFT(INDEX(SPLIT(L1836, "" ""), 4), 2)"),"13")</f>
        <v>13</v>
      </c>
      <c r="K1836" s="2" t="s">
        <v>18300</v>
      </c>
      <c r="L1836" s="1" t="s">
        <v>21287</v>
      </c>
    </row>
    <row r="1837" spans="1:12">
      <c r="A1837" s="1" t="s">
        <v>21383</v>
      </c>
      <c r="B1837" s="1">
        <v>5</v>
      </c>
      <c r="C1837" s="1" t="s">
        <v>21384</v>
      </c>
      <c r="D1837" s="1" t="s">
        <v>10755</v>
      </c>
      <c r="E1837" s="1" t="s">
        <v>21385</v>
      </c>
      <c r="H1837" s="1" t="s">
        <v>21286</v>
      </c>
      <c r="J1837" s="4" t="str">
        <f ca="1">IFERROR(__xludf.DUMMYFUNCTION("LEFT(INDEX(SPLIT(L1837, "" ""), 4), 2)"),"13")</f>
        <v>13</v>
      </c>
      <c r="K1837" s="2" t="s">
        <v>18300</v>
      </c>
      <c r="L1837" s="1" t="s">
        <v>21287</v>
      </c>
    </row>
    <row r="1838" spans="1:12">
      <c r="A1838" s="1" t="s">
        <v>21386</v>
      </c>
      <c r="B1838" s="1">
        <v>5</v>
      </c>
      <c r="C1838" s="1" t="s">
        <v>21387</v>
      </c>
      <c r="D1838" s="1" t="s">
        <v>19372</v>
      </c>
      <c r="E1838" s="1" t="s">
        <v>21388</v>
      </c>
      <c r="H1838" s="1" t="s">
        <v>21286</v>
      </c>
      <c r="J1838" s="4" t="str">
        <f ca="1">IFERROR(__xludf.DUMMYFUNCTION("LEFT(INDEX(SPLIT(L1838, "" ""), 4), 2)"),"13")</f>
        <v>13</v>
      </c>
      <c r="K1838" s="2" t="s">
        <v>18300</v>
      </c>
      <c r="L1838" s="1" t="s">
        <v>21287</v>
      </c>
    </row>
    <row r="1839" spans="1:12">
      <c r="A1839" s="1" t="s">
        <v>18578</v>
      </c>
      <c r="B1839" s="1">
        <v>5</v>
      </c>
      <c r="C1839" s="1" t="s">
        <v>21389</v>
      </c>
      <c r="D1839" s="1" t="s">
        <v>10288</v>
      </c>
      <c r="E1839" s="1" t="s">
        <v>21390</v>
      </c>
      <c r="H1839" s="1" t="s">
        <v>21286</v>
      </c>
      <c r="J1839" s="4" t="str">
        <f ca="1">IFERROR(__xludf.DUMMYFUNCTION("LEFT(INDEX(SPLIT(L1839, "" ""), 4), 2)"),"13")</f>
        <v>13</v>
      </c>
      <c r="K1839" s="2" t="s">
        <v>18300</v>
      </c>
      <c r="L1839" s="1" t="s">
        <v>21287</v>
      </c>
    </row>
    <row r="1840" spans="1:12">
      <c r="A1840" s="1" t="s">
        <v>5006</v>
      </c>
      <c r="B1840" s="1">
        <v>5</v>
      </c>
      <c r="C1840" s="1" t="s">
        <v>20053</v>
      </c>
      <c r="D1840" s="1" t="s">
        <v>19372</v>
      </c>
      <c r="E1840" s="1" t="s">
        <v>21391</v>
      </c>
      <c r="H1840" s="1" t="s">
        <v>21286</v>
      </c>
      <c r="J1840" s="4" t="str">
        <f ca="1">IFERROR(__xludf.DUMMYFUNCTION("LEFT(INDEX(SPLIT(L1840, "" ""), 4), 2)"),"13")</f>
        <v>13</v>
      </c>
      <c r="K1840" s="2" t="s">
        <v>18300</v>
      </c>
      <c r="L1840" s="1" t="s">
        <v>21287</v>
      </c>
    </row>
    <row r="1841" spans="1:12">
      <c r="A1841" s="1" t="s">
        <v>21392</v>
      </c>
      <c r="B1841" s="1">
        <v>5</v>
      </c>
      <c r="C1841" s="1" t="s">
        <v>20109</v>
      </c>
      <c r="D1841" s="1" t="s">
        <v>19372</v>
      </c>
      <c r="E1841" s="1" t="s">
        <v>21393</v>
      </c>
      <c r="H1841" s="1" t="s">
        <v>21286</v>
      </c>
      <c r="J1841" s="4" t="str">
        <f ca="1">IFERROR(__xludf.DUMMYFUNCTION("LEFT(INDEX(SPLIT(L1841, "" ""), 4), 2)"),"13")</f>
        <v>13</v>
      </c>
      <c r="K1841" s="2" t="s">
        <v>18300</v>
      </c>
      <c r="L1841" s="1" t="s">
        <v>21287</v>
      </c>
    </row>
    <row r="1842" spans="1:12">
      <c r="A1842" s="1" t="s">
        <v>21394</v>
      </c>
      <c r="B1842" s="1">
        <v>5</v>
      </c>
      <c r="D1842" s="1" t="s">
        <v>10347</v>
      </c>
      <c r="E1842" s="1" t="s">
        <v>21395</v>
      </c>
      <c r="H1842" s="1" t="s">
        <v>21286</v>
      </c>
      <c r="J1842" s="4" t="str">
        <f ca="1">IFERROR(__xludf.DUMMYFUNCTION("LEFT(INDEX(SPLIT(L1842, "" ""), 4), 2)"),"13")</f>
        <v>13</v>
      </c>
      <c r="K1842" s="2" t="s">
        <v>18348</v>
      </c>
      <c r="L1842" s="1" t="s">
        <v>21287</v>
      </c>
    </row>
    <row r="1843" spans="1:12">
      <c r="A1843" s="1" t="s">
        <v>21396</v>
      </c>
      <c r="B1843" s="1">
        <v>5</v>
      </c>
      <c r="C1843" s="1" t="s">
        <v>21397</v>
      </c>
      <c r="D1843" s="1" t="s">
        <v>19372</v>
      </c>
      <c r="E1843" s="1" t="s">
        <v>21398</v>
      </c>
      <c r="H1843" s="1" t="s">
        <v>21286</v>
      </c>
      <c r="J1843" s="4" t="str">
        <f ca="1">IFERROR(__xludf.DUMMYFUNCTION("LEFT(INDEX(SPLIT(L1843, "" ""), 4), 2)"),"13")</f>
        <v>13</v>
      </c>
      <c r="K1843" s="2" t="s">
        <v>18300</v>
      </c>
      <c r="L1843" s="1" t="s">
        <v>21287</v>
      </c>
    </row>
    <row r="1844" spans="1:12">
      <c r="A1844" s="1" t="s">
        <v>18346</v>
      </c>
      <c r="B1844" s="1">
        <v>5</v>
      </c>
      <c r="D1844" s="1" t="s">
        <v>10778</v>
      </c>
      <c r="E1844" s="1" t="s">
        <v>21399</v>
      </c>
      <c r="H1844" s="1" t="s">
        <v>21286</v>
      </c>
      <c r="J1844" s="4" t="str">
        <f ca="1">IFERROR(__xludf.DUMMYFUNCTION("LEFT(INDEX(SPLIT(L1844, "" ""), 4), 2)"),"13")</f>
        <v>13</v>
      </c>
      <c r="K1844" s="2" t="s">
        <v>18348</v>
      </c>
      <c r="L1844" s="1" t="s">
        <v>21287</v>
      </c>
    </row>
    <row r="1845" spans="1:12">
      <c r="A1845" s="1" t="s">
        <v>18346</v>
      </c>
      <c r="B1845" s="1">
        <v>5</v>
      </c>
      <c r="D1845" s="1" t="s">
        <v>19372</v>
      </c>
      <c r="E1845" s="1" t="s">
        <v>21400</v>
      </c>
      <c r="H1845" s="1" t="s">
        <v>21286</v>
      </c>
      <c r="J1845" s="4" t="str">
        <f ca="1">IFERROR(__xludf.DUMMYFUNCTION("LEFT(INDEX(SPLIT(L1845, "" ""), 4), 2)"),"13")</f>
        <v>13</v>
      </c>
      <c r="K1845" s="2" t="s">
        <v>18348</v>
      </c>
      <c r="L1845" s="1" t="s">
        <v>21287</v>
      </c>
    </row>
    <row r="1846" spans="1:12">
      <c r="A1846" s="1" t="s">
        <v>21401</v>
      </c>
      <c r="B1846" s="1">
        <v>5</v>
      </c>
      <c r="C1846" s="1" t="s">
        <v>21402</v>
      </c>
      <c r="D1846" s="1" t="s">
        <v>19372</v>
      </c>
      <c r="E1846" s="1" t="s">
        <v>21403</v>
      </c>
      <c r="H1846" s="1" t="s">
        <v>21286</v>
      </c>
      <c r="J1846" s="4" t="str">
        <f ca="1">IFERROR(__xludf.DUMMYFUNCTION("LEFT(INDEX(SPLIT(L1846, "" ""), 4), 2)"),"13")</f>
        <v>13</v>
      </c>
      <c r="K1846" s="2" t="s">
        <v>18300</v>
      </c>
      <c r="L1846" s="1" t="s">
        <v>21287</v>
      </c>
    </row>
    <row r="1847" spans="1:12">
      <c r="A1847" s="1" t="s">
        <v>18686</v>
      </c>
      <c r="B1847" s="1">
        <v>5</v>
      </c>
      <c r="D1847" s="1" t="s">
        <v>19372</v>
      </c>
      <c r="E1847" s="1" t="s">
        <v>21404</v>
      </c>
      <c r="H1847" s="1" t="s">
        <v>21286</v>
      </c>
      <c r="J1847" s="4" t="str">
        <f ca="1">IFERROR(__xludf.DUMMYFUNCTION("LEFT(INDEX(SPLIT(L1847, "" ""), 4), 2)"),"13")</f>
        <v>13</v>
      </c>
      <c r="K1847" s="2" t="s">
        <v>18688</v>
      </c>
      <c r="L1847" s="1" t="s">
        <v>21287</v>
      </c>
    </row>
    <row r="1848" spans="1:12">
      <c r="A1848" s="1" t="s">
        <v>21405</v>
      </c>
      <c r="B1848" s="1">
        <v>5</v>
      </c>
      <c r="D1848" s="1" t="s">
        <v>10293</v>
      </c>
      <c r="E1848" s="1" t="s">
        <v>21406</v>
      </c>
      <c r="H1848" s="1" t="s">
        <v>21286</v>
      </c>
      <c r="J1848" s="4" t="str">
        <f ca="1">IFERROR(__xludf.DUMMYFUNCTION("LEFT(INDEX(SPLIT(L1848, "" ""), 4), 2)"),"13")</f>
        <v>13</v>
      </c>
      <c r="K1848" s="2" t="s">
        <v>18688</v>
      </c>
      <c r="L1848" s="1" t="s">
        <v>21287</v>
      </c>
    </row>
    <row r="1849" spans="1:12">
      <c r="A1849" s="1" t="s">
        <v>1182</v>
      </c>
      <c r="B1849" s="1">
        <v>4</v>
      </c>
      <c r="D1849" s="1" t="s">
        <v>19372</v>
      </c>
      <c r="E1849" s="1" t="s">
        <v>21407</v>
      </c>
      <c r="H1849" s="1" t="s">
        <v>21286</v>
      </c>
      <c r="J1849" s="4" t="str">
        <f ca="1">IFERROR(__xludf.DUMMYFUNCTION("LEFT(INDEX(SPLIT(L1849, "" ""), 4), 2)"),"13")</f>
        <v>13</v>
      </c>
      <c r="K1849" s="2" t="s">
        <v>18637</v>
      </c>
      <c r="L1849" s="1" t="s">
        <v>21287</v>
      </c>
    </row>
    <row r="1850" spans="1:12">
      <c r="A1850" s="1" t="s">
        <v>21408</v>
      </c>
      <c r="B1850" s="1">
        <v>4</v>
      </c>
      <c r="D1850" s="1" t="s">
        <v>10288</v>
      </c>
      <c r="E1850" s="1" t="s">
        <v>21409</v>
      </c>
      <c r="H1850" s="1" t="s">
        <v>21286</v>
      </c>
      <c r="J1850" s="4" t="str">
        <f ca="1">IFERROR(__xludf.DUMMYFUNCTION("LEFT(INDEX(SPLIT(L1850, "" ""), 4), 2)"),"13")</f>
        <v>13</v>
      </c>
      <c r="K1850" s="2" t="s">
        <v>18348</v>
      </c>
      <c r="L1850" s="1" t="s">
        <v>21287</v>
      </c>
    </row>
    <row r="1851" spans="1:12">
      <c r="A1851" s="1" t="s">
        <v>21410</v>
      </c>
      <c r="B1851" s="1">
        <v>5</v>
      </c>
      <c r="D1851" s="1" t="s">
        <v>10479</v>
      </c>
      <c r="E1851" s="1" t="s">
        <v>21411</v>
      </c>
      <c r="H1851" s="1" t="s">
        <v>21286</v>
      </c>
      <c r="J1851" s="4" t="str">
        <f ca="1">IFERROR(__xludf.DUMMYFUNCTION("LEFT(INDEX(SPLIT(L1851, "" ""), 4), 2)"),"13")</f>
        <v>13</v>
      </c>
      <c r="K1851" s="2" t="s">
        <v>18348</v>
      </c>
      <c r="L1851" s="1" t="s">
        <v>21287</v>
      </c>
    </row>
    <row r="1852" spans="1:12">
      <c r="A1852" s="1" t="s">
        <v>21412</v>
      </c>
      <c r="B1852" s="1">
        <v>5</v>
      </c>
      <c r="D1852" s="1" t="s">
        <v>10743</v>
      </c>
      <c r="E1852" s="1" t="s">
        <v>21413</v>
      </c>
      <c r="H1852" s="1" t="s">
        <v>21286</v>
      </c>
      <c r="J1852" s="4" t="str">
        <f ca="1">IFERROR(__xludf.DUMMYFUNCTION("LEFT(INDEX(SPLIT(L1852, "" ""), 4), 2)"),"13")</f>
        <v>13</v>
      </c>
      <c r="K1852" s="2" t="s">
        <v>19386</v>
      </c>
      <c r="L1852" s="1" t="s">
        <v>21287</v>
      </c>
    </row>
    <row r="1853" spans="1:12">
      <c r="A1853" s="1" t="s">
        <v>20397</v>
      </c>
      <c r="B1853" s="1">
        <v>5</v>
      </c>
      <c r="D1853" s="1" t="s">
        <v>10743</v>
      </c>
      <c r="E1853" s="1" t="s">
        <v>21414</v>
      </c>
      <c r="H1853" s="1" t="s">
        <v>21286</v>
      </c>
      <c r="J1853" s="4" t="str">
        <f ca="1">IFERROR(__xludf.DUMMYFUNCTION("LEFT(INDEX(SPLIT(L1853, "" ""), 4), 2)"),"13")</f>
        <v>13</v>
      </c>
      <c r="K1853" s="2" t="s">
        <v>19013</v>
      </c>
      <c r="L1853" s="1" t="s">
        <v>21287</v>
      </c>
    </row>
    <row r="1854" spans="1:12">
      <c r="A1854" s="1" t="s">
        <v>21415</v>
      </c>
      <c r="B1854" s="1">
        <v>3</v>
      </c>
      <c r="D1854" s="1" t="s">
        <v>10743</v>
      </c>
      <c r="E1854" s="1" t="s">
        <v>21416</v>
      </c>
      <c r="H1854" s="1" t="s">
        <v>21286</v>
      </c>
      <c r="J1854" s="4" t="str">
        <f ca="1">IFERROR(__xludf.DUMMYFUNCTION("LEFT(INDEX(SPLIT(L1854, "" ""), 4), 2)"),"13")</f>
        <v>13</v>
      </c>
      <c r="K1854" s="2" t="s">
        <v>18827</v>
      </c>
      <c r="L1854" s="1" t="s">
        <v>21287</v>
      </c>
    </row>
    <row r="1855" spans="1:12">
      <c r="A1855" s="1" t="s">
        <v>20564</v>
      </c>
      <c r="B1855" s="1">
        <v>5</v>
      </c>
      <c r="D1855" s="1" t="s">
        <v>10755</v>
      </c>
      <c r="E1855" s="1" t="s">
        <v>21417</v>
      </c>
      <c r="H1855" s="1" t="s">
        <v>21286</v>
      </c>
      <c r="J1855" s="4" t="str">
        <f ca="1">IFERROR(__xludf.DUMMYFUNCTION("LEFT(INDEX(SPLIT(L1855, "" ""), 4), 2)"),"13")</f>
        <v>13</v>
      </c>
      <c r="K1855" s="2" t="s">
        <v>19013</v>
      </c>
      <c r="L1855" s="1" t="s">
        <v>21287</v>
      </c>
    </row>
    <row r="1856" spans="1:12">
      <c r="A1856" s="1" t="s">
        <v>19025</v>
      </c>
      <c r="B1856" s="1">
        <v>5</v>
      </c>
      <c r="C1856" s="1" t="s">
        <v>21418</v>
      </c>
      <c r="D1856" s="1" t="s">
        <v>19372</v>
      </c>
      <c r="E1856" s="1" t="s">
        <v>21419</v>
      </c>
      <c r="H1856" s="1" t="s">
        <v>21286</v>
      </c>
      <c r="J1856" s="4" t="str">
        <f ca="1">IFERROR(__xludf.DUMMYFUNCTION("LEFT(INDEX(SPLIT(L1856, "" ""), 4), 2)"),"13")</f>
        <v>13</v>
      </c>
      <c r="K1856" s="2" t="s">
        <v>19028</v>
      </c>
      <c r="L1856" s="1" t="s">
        <v>21287</v>
      </c>
    </row>
    <row r="1857" spans="1:12">
      <c r="A1857" s="1" t="s">
        <v>21420</v>
      </c>
      <c r="B1857" s="1">
        <v>3</v>
      </c>
      <c r="D1857" s="1" t="s">
        <v>10755</v>
      </c>
      <c r="E1857" s="1" t="s">
        <v>21421</v>
      </c>
      <c r="H1857" s="1" t="s">
        <v>21286</v>
      </c>
      <c r="J1857" s="4" t="str">
        <f ca="1">IFERROR(__xludf.DUMMYFUNCTION("LEFT(INDEX(SPLIT(L1857, "" ""), 4), 2)"),"13")</f>
        <v>13</v>
      </c>
      <c r="K1857" s="2" t="s">
        <v>18928</v>
      </c>
      <c r="L1857" s="1" t="s">
        <v>21287</v>
      </c>
    </row>
    <row r="1858" spans="1:12">
      <c r="A1858" s="1" t="s">
        <v>21422</v>
      </c>
      <c r="B1858" s="1">
        <v>5</v>
      </c>
      <c r="D1858" s="1" t="s">
        <v>10288</v>
      </c>
      <c r="E1858" s="1" t="s">
        <v>21423</v>
      </c>
      <c r="H1858" s="1" t="s">
        <v>21286</v>
      </c>
      <c r="J1858" s="4" t="str">
        <f ca="1">IFERROR(__xludf.DUMMYFUNCTION("LEFT(INDEX(SPLIT(L1858, "" ""), 4), 2)"),"13")</f>
        <v>13</v>
      </c>
      <c r="K1858" s="2" t="s">
        <v>18586</v>
      </c>
      <c r="L1858" s="1" t="s">
        <v>21287</v>
      </c>
    </row>
    <row r="1859" spans="1:12">
      <c r="A1859" s="1" t="s">
        <v>18861</v>
      </c>
      <c r="B1859" s="1">
        <v>5</v>
      </c>
      <c r="C1859" s="1" t="s">
        <v>21424</v>
      </c>
      <c r="D1859" s="1" t="s">
        <v>19372</v>
      </c>
      <c r="E1859" s="1" t="s">
        <v>21425</v>
      </c>
      <c r="H1859" s="1" t="s">
        <v>21286</v>
      </c>
      <c r="J1859" s="4" t="str">
        <f ca="1">IFERROR(__xludf.DUMMYFUNCTION("LEFT(INDEX(SPLIT(L1859, "" ""), 4), 2)"),"13")</f>
        <v>13</v>
      </c>
      <c r="K1859" s="2" t="s">
        <v>18864</v>
      </c>
      <c r="L1859" s="1" t="s">
        <v>21287</v>
      </c>
    </row>
    <row r="1860" spans="1:12">
      <c r="A1860" s="1" t="s">
        <v>20476</v>
      </c>
      <c r="B1860" s="1">
        <v>5</v>
      </c>
      <c r="C1860" s="1" t="s">
        <v>21426</v>
      </c>
      <c r="D1860" s="1" t="s">
        <v>10736</v>
      </c>
      <c r="E1860" s="1" t="s">
        <v>21427</v>
      </c>
      <c r="H1860" s="1" t="s">
        <v>21286</v>
      </c>
      <c r="J1860" s="4" t="str">
        <f ca="1">IFERROR(__xludf.DUMMYFUNCTION("LEFT(INDEX(SPLIT(L1860, "" ""), 4), 2)"),"13")</f>
        <v>13</v>
      </c>
      <c r="K1860" s="2" t="s">
        <v>18841</v>
      </c>
      <c r="L1860" s="1" t="s">
        <v>21287</v>
      </c>
    </row>
    <row r="1861" spans="1:12">
      <c r="A1861" s="1" t="s">
        <v>21428</v>
      </c>
      <c r="B1861" s="1">
        <v>5</v>
      </c>
      <c r="C1861" s="1" t="s">
        <v>21429</v>
      </c>
      <c r="D1861" s="1" t="s">
        <v>10778</v>
      </c>
      <c r="E1861" s="1" t="s">
        <v>21430</v>
      </c>
      <c r="H1861" s="1" t="s">
        <v>21286</v>
      </c>
      <c r="J1861" s="4" t="str">
        <f ca="1">IFERROR(__xludf.DUMMYFUNCTION("LEFT(INDEX(SPLIT(L1861, "" ""), 4), 2)"),"13")</f>
        <v>13</v>
      </c>
      <c r="K1861" s="2" t="s">
        <v>21431</v>
      </c>
      <c r="L1861" s="1" t="s">
        <v>21287</v>
      </c>
    </row>
    <row r="1862" spans="1:12">
      <c r="A1862" s="1" t="s">
        <v>21432</v>
      </c>
      <c r="B1862" s="1">
        <v>5</v>
      </c>
      <c r="D1862" s="1" t="s">
        <v>19372</v>
      </c>
      <c r="E1862" s="1" t="s">
        <v>21433</v>
      </c>
      <c r="H1862" s="1" t="s">
        <v>21286</v>
      </c>
      <c r="J1862" s="4" t="str">
        <f ca="1">IFERROR(__xludf.DUMMYFUNCTION("LEFT(INDEX(SPLIT(L1862, "" ""), 4), 2)"),"13")</f>
        <v>13</v>
      </c>
      <c r="K1862" s="2" t="s">
        <v>18928</v>
      </c>
      <c r="L1862" s="1" t="s">
        <v>21287</v>
      </c>
    </row>
    <row r="1863" spans="1:12">
      <c r="A1863" s="1" t="s">
        <v>21434</v>
      </c>
      <c r="B1863" s="1">
        <v>5</v>
      </c>
      <c r="D1863" s="1" t="s">
        <v>19372</v>
      </c>
      <c r="E1863" s="1" t="s">
        <v>21435</v>
      </c>
      <c r="H1863" s="1" t="s">
        <v>21286</v>
      </c>
      <c r="J1863" s="4" t="str">
        <f ca="1">IFERROR(__xludf.DUMMYFUNCTION("LEFT(INDEX(SPLIT(L1863, "" ""), 4), 2)"),"13")</f>
        <v>13</v>
      </c>
      <c r="K1863" s="2" t="s">
        <v>18928</v>
      </c>
      <c r="L1863" s="1" t="s">
        <v>21287</v>
      </c>
    </row>
    <row r="1864" spans="1:12">
      <c r="A1864" s="1" t="s">
        <v>19166</v>
      </c>
      <c r="B1864" s="1">
        <v>5</v>
      </c>
      <c r="D1864" s="1" t="s">
        <v>10288</v>
      </c>
      <c r="E1864" s="1" t="s">
        <v>21436</v>
      </c>
      <c r="H1864" s="1" t="s">
        <v>21286</v>
      </c>
      <c r="J1864" s="4" t="str">
        <f ca="1">IFERROR(__xludf.DUMMYFUNCTION("LEFT(INDEX(SPLIT(L1864, "" ""), 4), 2)"),"13")</f>
        <v>13</v>
      </c>
      <c r="K1864" s="2" t="s">
        <v>19168</v>
      </c>
      <c r="L1864" s="1" t="s">
        <v>21287</v>
      </c>
    </row>
    <row r="1865" spans="1:12">
      <c r="A1865" s="1" t="s">
        <v>21437</v>
      </c>
      <c r="B1865" s="1">
        <v>5</v>
      </c>
      <c r="D1865" s="1" t="s">
        <v>10743</v>
      </c>
      <c r="E1865" s="1" t="s">
        <v>21438</v>
      </c>
      <c r="H1865" s="1" t="s">
        <v>21286</v>
      </c>
      <c r="J1865" s="4" t="str">
        <f ca="1">IFERROR(__xludf.DUMMYFUNCTION("LEFT(INDEX(SPLIT(L1865, "" ""), 4), 2)"),"13")</f>
        <v>13</v>
      </c>
      <c r="K1865" s="2" t="s">
        <v>20423</v>
      </c>
      <c r="L1865" s="1" t="s">
        <v>21287</v>
      </c>
    </row>
    <row r="1866" spans="1:12">
      <c r="A1866" s="1" t="s">
        <v>21439</v>
      </c>
      <c r="B1866" s="1">
        <v>5</v>
      </c>
      <c r="D1866" s="1" t="s">
        <v>10736</v>
      </c>
      <c r="E1866" s="1" t="s">
        <v>21440</v>
      </c>
      <c r="H1866" s="1" t="s">
        <v>21286</v>
      </c>
      <c r="J1866" s="4" t="str">
        <f ca="1">IFERROR(__xludf.DUMMYFUNCTION("LEFT(INDEX(SPLIT(L1866, "" ""), 4), 2)"),"13")</f>
        <v>13</v>
      </c>
      <c r="K1866" s="2" t="s">
        <v>18928</v>
      </c>
      <c r="L1866" s="1" t="s">
        <v>21287</v>
      </c>
    </row>
    <row r="1867" spans="1:12">
      <c r="A1867" s="1" t="s">
        <v>18925</v>
      </c>
      <c r="B1867" s="1">
        <v>5</v>
      </c>
      <c r="D1867" s="1" t="s">
        <v>19372</v>
      </c>
      <c r="E1867" s="1" t="s">
        <v>21441</v>
      </c>
      <c r="H1867" s="1" t="s">
        <v>21286</v>
      </c>
      <c r="J1867" s="4" t="str">
        <f ca="1">IFERROR(__xludf.DUMMYFUNCTION("LEFT(INDEX(SPLIT(L1867, "" ""), 4), 2)"),"13")</f>
        <v>13</v>
      </c>
      <c r="K1867" s="2" t="s">
        <v>18928</v>
      </c>
      <c r="L1867" s="1" t="s">
        <v>21287</v>
      </c>
    </row>
    <row r="1868" spans="1:12">
      <c r="A1868" s="1" t="s">
        <v>20383</v>
      </c>
      <c r="B1868" s="1">
        <v>5</v>
      </c>
      <c r="D1868" s="1" t="s">
        <v>10293</v>
      </c>
      <c r="E1868" s="1" t="s">
        <v>21442</v>
      </c>
      <c r="H1868" s="1" t="s">
        <v>21286</v>
      </c>
      <c r="J1868" s="4" t="str">
        <f ca="1">IFERROR(__xludf.DUMMYFUNCTION("LEFT(INDEX(SPLIT(L1868, "" ""), 4), 2)"),"13")</f>
        <v>13</v>
      </c>
      <c r="K1868" s="1" t="s">
        <v>20333</v>
      </c>
      <c r="L1868" s="1" t="s">
        <v>21287</v>
      </c>
    </row>
    <row r="1869" spans="1:12">
      <c r="A1869" s="1" t="s">
        <v>21443</v>
      </c>
      <c r="B1869" s="1">
        <v>5</v>
      </c>
      <c r="D1869" s="1" t="s">
        <v>19372</v>
      </c>
      <c r="E1869" s="1" t="s">
        <v>21444</v>
      </c>
      <c r="H1869" s="1" t="s">
        <v>21286</v>
      </c>
      <c r="J1869" s="4" t="str">
        <f ca="1">IFERROR(__xludf.DUMMYFUNCTION("LEFT(INDEX(SPLIT(L1869, "" ""), 4), 2)"),"13")</f>
        <v>13</v>
      </c>
      <c r="K1869" s="2" t="s">
        <v>18928</v>
      </c>
      <c r="L1869" s="1" t="s">
        <v>21287</v>
      </c>
    </row>
    <row r="1870" spans="1:12">
      <c r="A1870" s="1" t="s">
        <v>21445</v>
      </c>
      <c r="B1870" s="1">
        <v>5</v>
      </c>
      <c r="D1870" s="1" t="s">
        <v>10736</v>
      </c>
      <c r="E1870" s="1" t="s">
        <v>21446</v>
      </c>
      <c r="H1870" s="1" t="s">
        <v>21286</v>
      </c>
      <c r="J1870" s="4" t="str">
        <f ca="1">IFERROR(__xludf.DUMMYFUNCTION("LEFT(INDEX(SPLIT(L1870, "" ""), 4), 2)"),"13")</f>
        <v>13</v>
      </c>
      <c r="K1870" s="2" t="s">
        <v>18928</v>
      </c>
      <c r="L1870" s="1" t="s">
        <v>21287</v>
      </c>
    </row>
    <row r="1871" spans="1:12">
      <c r="A1871" s="1" t="s">
        <v>18925</v>
      </c>
      <c r="B1871" s="1">
        <v>5</v>
      </c>
      <c r="D1871" s="1" t="s">
        <v>19372</v>
      </c>
      <c r="E1871" s="1" t="s">
        <v>21447</v>
      </c>
      <c r="H1871" s="1" t="s">
        <v>21286</v>
      </c>
      <c r="J1871" s="4" t="str">
        <f ca="1">IFERROR(__xludf.DUMMYFUNCTION("LEFT(INDEX(SPLIT(L1871, "" ""), 4), 2)"),"13")</f>
        <v>13</v>
      </c>
      <c r="K1871" s="2" t="s">
        <v>18928</v>
      </c>
      <c r="L1871" s="1" t="s">
        <v>21287</v>
      </c>
    </row>
    <row r="1872" spans="1:12">
      <c r="A1872" s="1" t="s">
        <v>18861</v>
      </c>
      <c r="B1872" s="1">
        <v>5</v>
      </c>
      <c r="C1872" s="1" t="s">
        <v>21448</v>
      </c>
      <c r="D1872" s="1" t="s">
        <v>19372</v>
      </c>
      <c r="E1872" s="1" t="s">
        <v>21449</v>
      </c>
      <c r="H1872" s="1" t="s">
        <v>21286</v>
      </c>
      <c r="J1872" s="4" t="str">
        <f ca="1">IFERROR(__xludf.DUMMYFUNCTION("LEFT(INDEX(SPLIT(L1872, "" ""), 4), 2)"),"13")</f>
        <v>13</v>
      </c>
      <c r="K1872" s="2" t="s">
        <v>18864</v>
      </c>
      <c r="L1872" s="1" t="s">
        <v>21287</v>
      </c>
    </row>
    <row r="1873" spans="1:12">
      <c r="A1873" s="1" t="s">
        <v>20966</v>
      </c>
      <c r="B1873" s="1">
        <v>5</v>
      </c>
      <c r="D1873" s="1" t="s">
        <v>10347</v>
      </c>
      <c r="E1873" s="1" t="s">
        <v>21450</v>
      </c>
      <c r="H1873" s="1" t="s">
        <v>21286</v>
      </c>
      <c r="J1873" s="4" t="str">
        <f ca="1">IFERROR(__xludf.DUMMYFUNCTION("LEFT(INDEX(SPLIT(L1873, "" ""), 4), 2)"),"13")</f>
        <v>13</v>
      </c>
      <c r="K1873" s="2" t="s">
        <v>20968</v>
      </c>
      <c r="L1873" s="1" t="s">
        <v>21287</v>
      </c>
    </row>
    <row r="1874" spans="1:12">
      <c r="A1874" s="1" t="s">
        <v>21451</v>
      </c>
      <c r="B1874" s="1">
        <v>5</v>
      </c>
      <c r="D1874" s="1" t="s">
        <v>19372</v>
      </c>
      <c r="E1874" s="1" t="s">
        <v>21452</v>
      </c>
      <c r="H1874" s="1" t="s">
        <v>21286</v>
      </c>
      <c r="J1874" s="4" t="str">
        <f ca="1">IFERROR(__xludf.DUMMYFUNCTION("LEFT(INDEX(SPLIT(L1874, "" ""), 4), 2)"),"13")</f>
        <v>13</v>
      </c>
      <c r="K1874" s="2" t="s">
        <v>18928</v>
      </c>
      <c r="L1874" s="1" t="s">
        <v>21287</v>
      </c>
    </row>
    <row r="1875" spans="1:12">
      <c r="A1875" s="1" t="s">
        <v>18861</v>
      </c>
      <c r="B1875" s="1">
        <v>5</v>
      </c>
      <c r="C1875" s="1" t="s">
        <v>2048</v>
      </c>
      <c r="D1875" s="1" t="s">
        <v>19372</v>
      </c>
      <c r="E1875" s="1" t="s">
        <v>21453</v>
      </c>
      <c r="H1875" s="1" t="s">
        <v>21286</v>
      </c>
      <c r="J1875" s="4" t="str">
        <f ca="1">IFERROR(__xludf.DUMMYFUNCTION("LEFT(INDEX(SPLIT(L1875, "" ""), 4), 2)"),"13")</f>
        <v>13</v>
      </c>
      <c r="K1875" s="2" t="s">
        <v>18864</v>
      </c>
      <c r="L1875" s="1" t="s">
        <v>21287</v>
      </c>
    </row>
    <row r="1876" spans="1:12">
      <c r="A1876" s="1" t="s">
        <v>21454</v>
      </c>
      <c r="B1876" s="1">
        <v>5</v>
      </c>
      <c r="C1876" s="1" t="s">
        <v>21455</v>
      </c>
      <c r="D1876" s="1" t="s">
        <v>10305</v>
      </c>
      <c r="E1876" s="1" t="s">
        <v>21456</v>
      </c>
      <c r="H1876" s="1" t="s">
        <v>21286</v>
      </c>
      <c r="J1876" s="4" t="str">
        <f ca="1">IFERROR(__xludf.DUMMYFUNCTION("LEFT(INDEX(SPLIT(L1876, "" ""), 4), 2)"),"13")</f>
        <v>13</v>
      </c>
      <c r="K1876" s="2" t="s">
        <v>18837</v>
      </c>
      <c r="L1876" s="1" t="s">
        <v>21287</v>
      </c>
    </row>
    <row r="1877" spans="1:12">
      <c r="A1877" s="1" t="s">
        <v>18861</v>
      </c>
      <c r="B1877" s="1">
        <v>5</v>
      </c>
      <c r="C1877" s="1" t="s">
        <v>21457</v>
      </c>
      <c r="D1877" s="1" t="s">
        <v>18313</v>
      </c>
      <c r="E1877" s="1" t="s">
        <v>21458</v>
      </c>
      <c r="H1877" s="1" t="s">
        <v>21286</v>
      </c>
      <c r="J1877" s="4" t="str">
        <f ca="1">IFERROR(__xludf.DUMMYFUNCTION("LEFT(INDEX(SPLIT(L1877, "" ""), 4), 2)"),"13")</f>
        <v>13</v>
      </c>
      <c r="K1877" s="2" t="s">
        <v>18864</v>
      </c>
      <c r="L1877" s="1" t="s">
        <v>21287</v>
      </c>
    </row>
    <row r="1878" spans="1:12">
      <c r="A1878" s="1" t="s">
        <v>21459</v>
      </c>
      <c r="B1878" s="1">
        <v>5</v>
      </c>
      <c r="D1878" s="1" t="s">
        <v>18313</v>
      </c>
      <c r="E1878" s="1" t="s">
        <v>21460</v>
      </c>
      <c r="H1878" s="1" t="s">
        <v>21286</v>
      </c>
      <c r="J1878" s="4" t="str">
        <f ca="1">IFERROR(__xludf.DUMMYFUNCTION("LEFT(INDEX(SPLIT(L1878, "" ""), 4), 2)"),"13")</f>
        <v>13</v>
      </c>
      <c r="K1878" s="2" t="s">
        <v>18928</v>
      </c>
      <c r="L1878" s="1" t="s">
        <v>21287</v>
      </c>
    </row>
    <row r="1879" spans="1:12">
      <c r="A1879" s="1" t="s">
        <v>18925</v>
      </c>
      <c r="B1879" s="1">
        <v>5</v>
      </c>
      <c r="D1879" s="1" t="s">
        <v>10736</v>
      </c>
      <c r="E1879" s="1" t="s">
        <v>21461</v>
      </c>
      <c r="H1879" s="1" t="s">
        <v>21286</v>
      </c>
      <c r="J1879" s="4" t="str">
        <f ca="1">IFERROR(__xludf.DUMMYFUNCTION("LEFT(INDEX(SPLIT(L1879, "" ""), 4), 2)"),"13")</f>
        <v>13</v>
      </c>
      <c r="K1879" s="2" t="s">
        <v>18928</v>
      </c>
      <c r="L1879" s="1" t="s">
        <v>21287</v>
      </c>
    </row>
    <row r="1880" spans="1:12">
      <c r="A1880" s="1" t="s">
        <v>21462</v>
      </c>
      <c r="B1880" s="1">
        <v>5</v>
      </c>
      <c r="D1880" s="1" t="s">
        <v>19372</v>
      </c>
      <c r="E1880" s="1" t="s">
        <v>21463</v>
      </c>
      <c r="H1880" s="1" t="s">
        <v>21286</v>
      </c>
      <c r="J1880" s="4" t="str">
        <f ca="1">IFERROR(__xludf.DUMMYFUNCTION("LEFT(INDEX(SPLIT(L1880, "" ""), 4), 2)"),"13")</f>
        <v>13</v>
      </c>
      <c r="K1880" s="2" t="s">
        <v>18928</v>
      </c>
      <c r="L1880" s="1" t="s">
        <v>21287</v>
      </c>
    </row>
    <row r="1881" spans="1:12">
      <c r="A1881" s="1" t="s">
        <v>21464</v>
      </c>
      <c r="B1881" s="1">
        <v>5</v>
      </c>
      <c r="D1881" s="1" t="s">
        <v>19372</v>
      </c>
      <c r="E1881" s="1" t="s">
        <v>21465</v>
      </c>
      <c r="H1881" s="1" t="s">
        <v>21286</v>
      </c>
      <c r="J1881" s="4" t="str">
        <f ca="1">IFERROR(__xludf.DUMMYFUNCTION("LEFT(INDEX(SPLIT(L1881, "" ""), 4), 2)"),"13")</f>
        <v>13</v>
      </c>
      <c r="K1881" s="2" t="s">
        <v>18928</v>
      </c>
      <c r="L1881" s="1" t="s">
        <v>21287</v>
      </c>
    </row>
    <row r="1882" spans="1:12">
      <c r="A1882" s="1" t="s">
        <v>18878</v>
      </c>
      <c r="B1882" s="1">
        <v>5</v>
      </c>
      <c r="D1882" s="1" t="s">
        <v>10347</v>
      </c>
      <c r="E1882" s="1" t="s">
        <v>21466</v>
      </c>
      <c r="H1882" s="1" t="s">
        <v>21286</v>
      </c>
      <c r="J1882" s="4" t="str">
        <f ca="1">IFERROR(__xludf.DUMMYFUNCTION("LEFT(INDEX(SPLIT(L1882, "" ""), 4), 2)"),"13")</f>
        <v>13</v>
      </c>
      <c r="K1882" s="2" t="s">
        <v>18881</v>
      </c>
      <c r="L1882" s="1" t="s">
        <v>21287</v>
      </c>
    </row>
    <row r="1883" spans="1:12">
      <c r="A1883" s="1" t="s">
        <v>21467</v>
      </c>
      <c r="B1883" s="1">
        <v>5</v>
      </c>
      <c r="D1883" s="1" t="s">
        <v>10347</v>
      </c>
      <c r="E1883" s="1" t="s">
        <v>21468</v>
      </c>
      <c r="H1883" s="1" t="s">
        <v>21286</v>
      </c>
      <c r="J1883" s="4" t="str">
        <f ca="1">IFERROR(__xludf.DUMMYFUNCTION("LEFT(INDEX(SPLIT(L1883, "" ""), 4), 2)"),"13")</f>
        <v>13</v>
      </c>
      <c r="K1883" s="2" t="s">
        <v>18827</v>
      </c>
      <c r="L1883" s="1" t="s">
        <v>21287</v>
      </c>
    </row>
    <row r="1884" spans="1:12">
      <c r="A1884" s="1" t="s">
        <v>18925</v>
      </c>
      <c r="B1884" s="1">
        <v>5</v>
      </c>
      <c r="D1884" s="1" t="s">
        <v>10778</v>
      </c>
      <c r="E1884" s="1" t="s">
        <v>21469</v>
      </c>
      <c r="H1884" s="1" t="s">
        <v>21286</v>
      </c>
      <c r="J1884" s="4" t="str">
        <f ca="1">IFERROR(__xludf.DUMMYFUNCTION("LEFT(INDEX(SPLIT(L1884, "" ""), 4), 2)"),"13")</f>
        <v>13</v>
      </c>
      <c r="K1884" s="2" t="s">
        <v>18928</v>
      </c>
      <c r="L1884" s="1" t="s">
        <v>21287</v>
      </c>
    </row>
    <row r="1885" spans="1:12">
      <c r="A1885" s="1" t="s">
        <v>1548</v>
      </c>
      <c r="B1885" s="1">
        <v>5</v>
      </c>
      <c r="D1885" s="1" t="s">
        <v>10736</v>
      </c>
      <c r="E1885" s="1" t="s">
        <v>21470</v>
      </c>
      <c r="H1885" s="1" t="s">
        <v>21286</v>
      </c>
      <c r="J1885" s="4" t="str">
        <f ca="1">IFERROR(__xludf.DUMMYFUNCTION("LEFT(INDEX(SPLIT(L1885, "" ""), 4), 2)"),"13")</f>
        <v>13</v>
      </c>
      <c r="K1885" s="2" t="s">
        <v>18827</v>
      </c>
      <c r="L1885" s="1" t="s">
        <v>21287</v>
      </c>
    </row>
    <row r="1886" spans="1:12">
      <c r="A1886" s="1" t="s">
        <v>21471</v>
      </c>
      <c r="B1886" s="1">
        <v>5</v>
      </c>
      <c r="D1886" s="1" t="s">
        <v>10305</v>
      </c>
      <c r="E1886" s="1" t="s">
        <v>21472</v>
      </c>
      <c r="H1886" s="1" t="s">
        <v>21286</v>
      </c>
      <c r="J1886" s="4" t="str">
        <f ca="1">IFERROR(__xludf.DUMMYFUNCTION("LEFT(INDEX(SPLIT(L1886, "" ""), 4), 2)"),"13")</f>
        <v>13</v>
      </c>
      <c r="K1886" s="2" t="s">
        <v>18586</v>
      </c>
      <c r="L1886" s="1" t="s">
        <v>21287</v>
      </c>
    </row>
    <row r="1887" spans="1:12">
      <c r="A1887" s="1" t="s">
        <v>21473</v>
      </c>
      <c r="B1887" s="1">
        <v>5</v>
      </c>
      <c r="D1887" s="1" t="s">
        <v>19372</v>
      </c>
      <c r="E1887" s="1" t="s">
        <v>21474</v>
      </c>
      <c r="H1887" s="1" t="s">
        <v>21286</v>
      </c>
      <c r="J1887" s="4" t="str">
        <f ca="1">IFERROR(__xludf.DUMMYFUNCTION("LEFT(INDEX(SPLIT(L1887, "" ""), 4), 2)"),"13")</f>
        <v>13</v>
      </c>
      <c r="K1887" s="2" t="s">
        <v>18928</v>
      </c>
      <c r="L1887" s="1" t="s">
        <v>21287</v>
      </c>
    </row>
    <row r="1888" spans="1:12">
      <c r="A1888" s="1" t="s">
        <v>21475</v>
      </c>
      <c r="B1888" s="1">
        <v>5</v>
      </c>
      <c r="D1888" s="1" t="s">
        <v>10736</v>
      </c>
      <c r="E1888" s="1" t="s">
        <v>21476</v>
      </c>
      <c r="H1888" s="1" t="s">
        <v>21286</v>
      </c>
      <c r="J1888" s="4" t="str">
        <f ca="1">IFERROR(__xludf.DUMMYFUNCTION("LEFT(INDEX(SPLIT(L1888, "" ""), 4), 2)"),"13")</f>
        <v>13</v>
      </c>
      <c r="K1888" s="2" t="s">
        <v>18928</v>
      </c>
      <c r="L1888" s="1" t="s">
        <v>21287</v>
      </c>
    </row>
    <row r="1889" spans="1:12">
      <c r="A1889" s="1" t="s">
        <v>21477</v>
      </c>
      <c r="B1889" s="1">
        <v>5</v>
      </c>
      <c r="D1889" s="1" t="s">
        <v>10743</v>
      </c>
      <c r="E1889" s="1" t="s">
        <v>21478</v>
      </c>
      <c r="H1889" s="1" t="s">
        <v>21286</v>
      </c>
      <c r="J1889" s="4" t="str">
        <f ca="1">IFERROR(__xludf.DUMMYFUNCTION("LEFT(INDEX(SPLIT(L1889, "" ""), 4), 2)"),"13")</f>
        <v>13</v>
      </c>
      <c r="K1889" s="2" t="s">
        <v>19168</v>
      </c>
      <c r="L1889" s="1" t="s">
        <v>21287</v>
      </c>
    </row>
    <row r="1890" spans="1:12">
      <c r="A1890" s="1" t="s">
        <v>21479</v>
      </c>
      <c r="B1890" s="1">
        <v>5</v>
      </c>
      <c r="D1890" s="1" t="s">
        <v>10479</v>
      </c>
      <c r="E1890" s="1" t="s">
        <v>21480</v>
      </c>
      <c r="H1890" s="1" t="s">
        <v>21286</v>
      </c>
      <c r="J1890" s="4" t="str">
        <f ca="1">IFERROR(__xludf.DUMMYFUNCTION("LEFT(INDEX(SPLIT(L1890, "" ""), 4), 2)"),"13")</f>
        <v>13</v>
      </c>
      <c r="K1890" s="2" t="s">
        <v>18972</v>
      </c>
      <c r="L1890" s="1" t="s">
        <v>21287</v>
      </c>
    </row>
    <row r="1891" spans="1:12">
      <c r="A1891" s="1" t="s">
        <v>21481</v>
      </c>
      <c r="B1891" s="1">
        <v>5</v>
      </c>
      <c r="D1891" s="1" t="s">
        <v>10736</v>
      </c>
      <c r="E1891" s="1" t="s">
        <v>21482</v>
      </c>
      <c r="H1891" s="1" t="s">
        <v>21286</v>
      </c>
      <c r="J1891" s="4" t="str">
        <f ca="1">IFERROR(__xludf.DUMMYFUNCTION("LEFT(INDEX(SPLIT(L1891, "" ""), 4), 2)"),"13")</f>
        <v>13</v>
      </c>
      <c r="K1891" s="2" t="s">
        <v>18928</v>
      </c>
      <c r="L1891" s="1" t="s">
        <v>21287</v>
      </c>
    </row>
    <row r="1892" spans="1:12">
      <c r="A1892" s="1" t="s">
        <v>18925</v>
      </c>
      <c r="B1892" s="1">
        <v>5</v>
      </c>
      <c r="D1892" s="1" t="s">
        <v>10755</v>
      </c>
      <c r="E1892" s="1" t="s">
        <v>21483</v>
      </c>
      <c r="H1892" s="1" t="s">
        <v>21286</v>
      </c>
      <c r="J1892" s="4" t="str">
        <f ca="1">IFERROR(__xludf.DUMMYFUNCTION("LEFT(INDEX(SPLIT(L1892, "" ""), 4), 2)"),"13")</f>
        <v>13</v>
      </c>
      <c r="K1892" s="2" t="s">
        <v>18928</v>
      </c>
      <c r="L1892" s="1" t="s">
        <v>21287</v>
      </c>
    </row>
    <row r="1893" spans="1:12">
      <c r="A1893" s="1" t="s">
        <v>3596</v>
      </c>
      <c r="B1893" s="1">
        <v>5</v>
      </c>
      <c r="D1893" s="1" t="s">
        <v>19372</v>
      </c>
      <c r="E1893" s="1" t="s">
        <v>21484</v>
      </c>
      <c r="H1893" s="1" t="s">
        <v>21286</v>
      </c>
      <c r="J1893" s="4" t="str">
        <f ca="1">IFERROR(__xludf.DUMMYFUNCTION("LEFT(INDEX(SPLIT(L1893, "" ""), 4), 2)"),"13")</f>
        <v>13</v>
      </c>
      <c r="K1893" s="2" t="s">
        <v>19294</v>
      </c>
      <c r="L1893" s="1" t="s">
        <v>21287</v>
      </c>
    </row>
    <row r="1894" spans="1:12">
      <c r="A1894" s="1" t="s">
        <v>20383</v>
      </c>
      <c r="B1894" s="1">
        <v>5</v>
      </c>
      <c r="D1894" s="1" t="s">
        <v>10736</v>
      </c>
      <c r="E1894" s="1" t="s">
        <v>554</v>
      </c>
      <c r="H1894" s="1" t="s">
        <v>21286</v>
      </c>
      <c r="J1894" s="4" t="str">
        <f ca="1">IFERROR(__xludf.DUMMYFUNCTION("LEFT(INDEX(SPLIT(L1894, "" ""), 4), 2)"),"13")</f>
        <v>13</v>
      </c>
      <c r="K1894" s="1" t="s">
        <v>20333</v>
      </c>
      <c r="L1894" s="1" t="s">
        <v>21287</v>
      </c>
    </row>
    <row r="1895" spans="1:12">
      <c r="A1895" s="1" t="s">
        <v>19032</v>
      </c>
      <c r="B1895" s="1">
        <v>5</v>
      </c>
      <c r="D1895" s="1" t="s">
        <v>10305</v>
      </c>
      <c r="E1895" s="1" t="s">
        <v>3236</v>
      </c>
      <c r="H1895" s="1" t="s">
        <v>21286</v>
      </c>
      <c r="J1895" s="4" t="str">
        <f ca="1">IFERROR(__xludf.DUMMYFUNCTION("LEFT(INDEX(SPLIT(L1895, "" ""), 4), 2)"),"13")</f>
        <v>13</v>
      </c>
      <c r="K1895" s="2" t="s">
        <v>18827</v>
      </c>
      <c r="L1895" s="1" t="s">
        <v>21287</v>
      </c>
    </row>
    <row r="1896" spans="1:12">
      <c r="A1896" s="1" t="s">
        <v>8726</v>
      </c>
      <c r="B1896" s="1">
        <v>5</v>
      </c>
      <c r="D1896" s="1" t="s">
        <v>10778</v>
      </c>
      <c r="E1896" s="1" t="s">
        <v>21485</v>
      </c>
      <c r="H1896" s="1" t="s">
        <v>21286</v>
      </c>
      <c r="J1896" s="4" t="str">
        <f ca="1">IFERROR(__xludf.DUMMYFUNCTION("LEFT(INDEX(SPLIT(L1896, "" ""), 4), 2)"),"13")</f>
        <v>13</v>
      </c>
      <c r="K1896" s="2" t="s">
        <v>18827</v>
      </c>
      <c r="L1896" s="1" t="s">
        <v>21287</v>
      </c>
    </row>
    <row r="1897" spans="1:12">
      <c r="A1897" s="1" t="s">
        <v>20554</v>
      </c>
      <c r="B1897" s="1">
        <v>5</v>
      </c>
      <c r="D1897" s="1" t="s">
        <v>10347</v>
      </c>
      <c r="E1897" s="1" t="s">
        <v>2056</v>
      </c>
      <c r="H1897" s="1" t="s">
        <v>21286</v>
      </c>
      <c r="J1897" s="4" t="str">
        <f ca="1">IFERROR(__xludf.DUMMYFUNCTION("LEFT(INDEX(SPLIT(L1897, "" ""), 4), 2)"),"13")</f>
        <v>13</v>
      </c>
      <c r="K1897" s="2" t="s">
        <v>18827</v>
      </c>
      <c r="L1897" s="1" t="s">
        <v>21287</v>
      </c>
    </row>
    <row r="1898" spans="1:12">
      <c r="A1898" s="1" t="s">
        <v>19166</v>
      </c>
      <c r="B1898" s="1">
        <v>5</v>
      </c>
      <c r="D1898" s="1" t="s">
        <v>10305</v>
      </c>
      <c r="E1898" s="1" t="s">
        <v>21486</v>
      </c>
      <c r="H1898" s="1" t="s">
        <v>21286</v>
      </c>
      <c r="J1898" s="4" t="str">
        <f ca="1">IFERROR(__xludf.DUMMYFUNCTION("LEFT(INDEX(SPLIT(L1898, "" ""), 4), 2)"),"13")</f>
        <v>13</v>
      </c>
      <c r="K1898" s="2" t="s">
        <v>19168</v>
      </c>
      <c r="L1898" s="1" t="s">
        <v>21287</v>
      </c>
    </row>
    <row r="1899" spans="1:12">
      <c r="A1899" s="1" t="s">
        <v>18878</v>
      </c>
      <c r="B1899" s="1">
        <v>5</v>
      </c>
      <c r="D1899" s="1" t="s">
        <v>19372</v>
      </c>
      <c r="E1899" s="1" t="s">
        <v>21487</v>
      </c>
      <c r="H1899" s="1" t="s">
        <v>21286</v>
      </c>
      <c r="J1899" s="4" t="str">
        <f ca="1">IFERROR(__xludf.DUMMYFUNCTION("LEFT(INDEX(SPLIT(L1899, "" ""), 4), 2)"),"13")</f>
        <v>13</v>
      </c>
      <c r="K1899" s="2" t="s">
        <v>18881</v>
      </c>
      <c r="L1899" s="1" t="s">
        <v>21287</v>
      </c>
    </row>
    <row r="1900" spans="1:12">
      <c r="A1900" s="1" t="s">
        <v>21488</v>
      </c>
      <c r="B1900" s="1">
        <v>5</v>
      </c>
      <c r="D1900" s="1" t="s">
        <v>18313</v>
      </c>
      <c r="E1900" s="1" t="s">
        <v>21489</v>
      </c>
      <c r="H1900" s="1" t="s">
        <v>21286</v>
      </c>
      <c r="J1900" s="4" t="str">
        <f ca="1">IFERROR(__xludf.DUMMYFUNCTION("LEFT(INDEX(SPLIT(L1900, "" ""), 4), 2)"),"13")</f>
        <v>13</v>
      </c>
      <c r="K1900" s="2" t="s">
        <v>20968</v>
      </c>
      <c r="L1900" s="1" t="s">
        <v>21287</v>
      </c>
    </row>
    <row r="1901" spans="1:12">
      <c r="A1901" s="1" t="s">
        <v>21490</v>
      </c>
      <c r="B1901" s="1">
        <v>5</v>
      </c>
      <c r="D1901" s="1" t="s">
        <v>10347</v>
      </c>
      <c r="E1901" s="1" t="s">
        <v>19336</v>
      </c>
      <c r="H1901" s="1" t="s">
        <v>21286</v>
      </c>
      <c r="J1901" s="4" t="str">
        <f ca="1">IFERROR(__xludf.DUMMYFUNCTION("LEFT(INDEX(SPLIT(L1901, "" ""), 4), 2)"),"13")</f>
        <v>13</v>
      </c>
      <c r="K1901" s="2" t="s">
        <v>18928</v>
      </c>
      <c r="L1901" s="1" t="s">
        <v>21287</v>
      </c>
    </row>
    <row r="1902" spans="1:12">
      <c r="A1902" s="1" t="s">
        <v>21491</v>
      </c>
      <c r="B1902" s="1">
        <v>5</v>
      </c>
      <c r="D1902" s="1" t="s">
        <v>19372</v>
      </c>
      <c r="E1902" s="1" t="s">
        <v>19330</v>
      </c>
      <c r="H1902" s="1" t="s">
        <v>21286</v>
      </c>
      <c r="J1902" s="4" t="str">
        <f ca="1">IFERROR(__xludf.DUMMYFUNCTION("LEFT(INDEX(SPLIT(L1902, "" ""), 4), 2)"),"13")</f>
        <v>13</v>
      </c>
      <c r="K1902" s="2" t="s">
        <v>18827</v>
      </c>
      <c r="L1902" s="1" t="s">
        <v>21287</v>
      </c>
    </row>
    <row r="1903" spans="1:12">
      <c r="A1903" s="1" t="s">
        <v>4197</v>
      </c>
      <c r="B1903" s="1">
        <v>5</v>
      </c>
      <c r="D1903" s="1" t="s">
        <v>19372</v>
      </c>
      <c r="E1903" s="1" t="s">
        <v>21492</v>
      </c>
      <c r="H1903" s="1" t="s">
        <v>21286</v>
      </c>
      <c r="J1903" s="4" t="str">
        <f ca="1">IFERROR(__xludf.DUMMYFUNCTION("LEFT(INDEX(SPLIT(L1903, "" ""), 4), 2)"),"13")</f>
        <v>13</v>
      </c>
      <c r="K1903" s="2" t="s">
        <v>21181</v>
      </c>
      <c r="L1903" s="1" t="s">
        <v>21287</v>
      </c>
    </row>
    <row r="1904" spans="1:12">
      <c r="A1904" s="1" t="s">
        <v>21493</v>
      </c>
      <c r="B1904" s="1">
        <v>5</v>
      </c>
      <c r="D1904" s="1" t="s">
        <v>10293</v>
      </c>
      <c r="E1904" s="1" t="s">
        <v>21494</v>
      </c>
      <c r="H1904" s="1" t="s">
        <v>21286</v>
      </c>
      <c r="J1904" s="4" t="str">
        <f ca="1">IFERROR(__xludf.DUMMYFUNCTION("LEFT(INDEX(SPLIT(L1904, "" ""), 4), 2)"),"13")</f>
        <v>13</v>
      </c>
      <c r="K1904" s="2" t="s">
        <v>19316</v>
      </c>
      <c r="L1904" s="1" t="s">
        <v>21287</v>
      </c>
    </row>
    <row r="1905" spans="1:12">
      <c r="A1905" s="1" t="s">
        <v>6429</v>
      </c>
      <c r="B1905" s="1">
        <v>5</v>
      </c>
      <c r="D1905" s="1" t="s">
        <v>19372</v>
      </c>
      <c r="E1905" s="1" t="s">
        <v>21495</v>
      </c>
      <c r="H1905" s="1" t="s">
        <v>21286</v>
      </c>
      <c r="J1905" s="4" t="str">
        <f ca="1">IFERROR(__xludf.DUMMYFUNCTION("LEFT(INDEX(SPLIT(L1905, "" ""), 4), 2)"),"13")</f>
        <v>13</v>
      </c>
      <c r="K1905" s="2" t="s">
        <v>18827</v>
      </c>
      <c r="L1905" s="1" t="s">
        <v>21287</v>
      </c>
    </row>
    <row r="1906" spans="1:12">
      <c r="A1906" s="1" t="s">
        <v>21496</v>
      </c>
      <c r="B1906" s="1">
        <v>5</v>
      </c>
      <c r="C1906" s="1" t="s">
        <v>21497</v>
      </c>
      <c r="D1906" s="1" t="s">
        <v>10755</v>
      </c>
      <c r="E1906" s="1" t="s">
        <v>18928</v>
      </c>
      <c r="H1906" s="1" t="s">
        <v>21286</v>
      </c>
      <c r="J1906" s="4" t="str">
        <f ca="1">IFERROR(__xludf.DUMMYFUNCTION("LEFT(INDEX(SPLIT(L1906, "" ""), 4), 2)"),"13")</f>
        <v>13</v>
      </c>
      <c r="L1906" s="1" t="s">
        <v>21287</v>
      </c>
    </row>
    <row r="1907" spans="1:12">
      <c r="A1907" s="1" t="s">
        <v>21498</v>
      </c>
      <c r="B1907" s="1">
        <v>5</v>
      </c>
      <c r="D1907" s="1" t="s">
        <v>10736</v>
      </c>
      <c r="E1907" s="1" t="s">
        <v>21499</v>
      </c>
      <c r="H1907" s="1" t="s">
        <v>21286</v>
      </c>
      <c r="J1907" s="4" t="str">
        <f ca="1">IFERROR(__xludf.DUMMYFUNCTION("LEFT(INDEX(SPLIT(L1907, "" ""), 4), 2)"),"13")</f>
        <v>13</v>
      </c>
      <c r="K1907" s="2" t="s">
        <v>18348</v>
      </c>
      <c r="L1907" s="1" t="s">
        <v>21287</v>
      </c>
    </row>
    <row r="1908" spans="1:12">
      <c r="A1908" s="1" t="s">
        <v>21500</v>
      </c>
      <c r="B1908" s="1">
        <v>4</v>
      </c>
      <c r="C1908" s="1" t="s">
        <v>7149</v>
      </c>
      <c r="D1908" s="1" t="s">
        <v>10778</v>
      </c>
      <c r="E1908" s="1" t="s">
        <v>21501</v>
      </c>
      <c r="H1908" s="1" t="s">
        <v>2848</v>
      </c>
      <c r="J1908" s="4" t="str">
        <f ca="1">IFERROR(__xludf.DUMMYFUNCTION("LEFT(INDEX(SPLIT(L1908, "" ""), 4), 2)"),"12")</f>
        <v>12</v>
      </c>
      <c r="K1908" s="2" t="s">
        <v>18278</v>
      </c>
      <c r="L1908" s="1" t="s">
        <v>21502</v>
      </c>
    </row>
    <row r="1909" spans="1:12">
      <c r="A1909" s="1" t="s">
        <v>21503</v>
      </c>
      <c r="B1909" s="1">
        <v>5</v>
      </c>
      <c r="C1909" s="1" t="s">
        <v>21504</v>
      </c>
      <c r="D1909" s="1" t="s">
        <v>19372</v>
      </c>
      <c r="E1909" s="1" t="s">
        <v>21505</v>
      </c>
      <c r="H1909" s="1" t="s">
        <v>2848</v>
      </c>
      <c r="J1909" s="4" t="str">
        <f ca="1">IFERROR(__xludf.DUMMYFUNCTION("LEFT(INDEX(SPLIT(L1909, "" ""), 4), 2)"),"12")</f>
        <v>12</v>
      </c>
      <c r="K1909" s="2" t="s">
        <v>18841</v>
      </c>
      <c r="L1909" s="1" t="s">
        <v>21502</v>
      </c>
    </row>
    <row r="1910" spans="1:12">
      <c r="A1910" s="1" t="s">
        <v>1500</v>
      </c>
      <c r="B1910" s="1">
        <v>4</v>
      </c>
      <c r="C1910" s="1" t="s">
        <v>21506</v>
      </c>
      <c r="D1910" s="1" t="s">
        <v>13043</v>
      </c>
      <c r="E1910" s="1" t="s">
        <v>21507</v>
      </c>
      <c r="H1910" s="1" t="s">
        <v>2848</v>
      </c>
      <c r="J1910" s="4" t="str">
        <f ca="1">IFERROR(__xludf.DUMMYFUNCTION("LEFT(INDEX(SPLIT(L1910, "" ""), 4), 2)"),"12")</f>
        <v>12</v>
      </c>
      <c r="K1910" s="2" t="s">
        <v>18311</v>
      </c>
      <c r="L1910" s="1" t="s">
        <v>21502</v>
      </c>
    </row>
    <row r="1911" spans="1:12">
      <c r="A1911" s="1" t="s">
        <v>21508</v>
      </c>
      <c r="B1911" s="1">
        <v>5</v>
      </c>
      <c r="C1911" s="1" t="s">
        <v>504</v>
      </c>
      <c r="D1911" s="1" t="s">
        <v>13043</v>
      </c>
      <c r="E1911" s="1" t="s">
        <v>21509</v>
      </c>
      <c r="H1911" s="1" t="s">
        <v>2848</v>
      </c>
      <c r="J1911" s="4" t="str">
        <f ca="1">IFERROR(__xludf.DUMMYFUNCTION("LEFT(INDEX(SPLIT(L1911, "" ""), 4), 2)"),"12")</f>
        <v>12</v>
      </c>
      <c r="K1911" s="2" t="s">
        <v>18278</v>
      </c>
      <c r="L1911" s="1" t="s">
        <v>21502</v>
      </c>
    </row>
    <row r="1912" spans="1:12">
      <c r="A1912" s="1" t="s">
        <v>7150</v>
      </c>
      <c r="B1912" s="1">
        <v>5</v>
      </c>
      <c r="C1912" s="1" t="s">
        <v>7151</v>
      </c>
      <c r="D1912" s="1" t="s">
        <v>13043</v>
      </c>
      <c r="E1912" s="1" t="s">
        <v>21510</v>
      </c>
      <c r="H1912" s="1" t="s">
        <v>2848</v>
      </c>
      <c r="J1912" s="4" t="str">
        <f ca="1">IFERROR(__xludf.DUMMYFUNCTION("LEFT(INDEX(SPLIT(L1912, "" ""), 4), 2)"),"12")</f>
        <v>12</v>
      </c>
      <c r="K1912" s="2" t="s">
        <v>18278</v>
      </c>
      <c r="L1912" s="1" t="s">
        <v>21502</v>
      </c>
    </row>
    <row r="1913" spans="1:12">
      <c r="A1913" s="1" t="s">
        <v>21511</v>
      </c>
      <c r="B1913" s="1">
        <v>5</v>
      </c>
      <c r="C1913" s="1" t="s">
        <v>21512</v>
      </c>
      <c r="D1913" s="1" t="s">
        <v>13043</v>
      </c>
      <c r="E1913" s="1" t="s">
        <v>21513</v>
      </c>
      <c r="H1913" s="1" t="s">
        <v>2848</v>
      </c>
      <c r="J1913" s="4" t="str">
        <f ca="1">IFERROR(__xludf.DUMMYFUNCTION("LEFT(INDEX(SPLIT(L1913, "" ""), 4), 2)"),"12")</f>
        <v>12</v>
      </c>
      <c r="K1913" s="2" t="s">
        <v>19399</v>
      </c>
      <c r="L1913" s="1" t="s">
        <v>21502</v>
      </c>
    </row>
    <row r="1914" spans="1:12">
      <c r="A1914" s="1" t="s">
        <v>21514</v>
      </c>
      <c r="B1914" s="1">
        <v>5</v>
      </c>
      <c r="D1914" s="1" t="s">
        <v>19372</v>
      </c>
      <c r="E1914" s="1" t="s">
        <v>21515</v>
      </c>
      <c r="H1914" s="1" t="s">
        <v>2848</v>
      </c>
      <c r="J1914" s="4" t="str">
        <f ca="1">IFERROR(__xludf.DUMMYFUNCTION("LEFT(INDEX(SPLIT(L1914, "" ""), 4), 2)"),"12")</f>
        <v>12</v>
      </c>
      <c r="K1914" s="2" t="s">
        <v>18637</v>
      </c>
      <c r="L1914" s="1" t="s">
        <v>21502</v>
      </c>
    </row>
    <row r="1915" spans="1:12">
      <c r="A1915" s="1" t="s">
        <v>21516</v>
      </c>
      <c r="B1915" s="1">
        <v>2</v>
      </c>
      <c r="C1915" s="1" t="s">
        <v>7173</v>
      </c>
      <c r="D1915" s="1" t="s">
        <v>19372</v>
      </c>
      <c r="E1915" s="1" t="s">
        <v>21517</v>
      </c>
      <c r="H1915" s="1" t="s">
        <v>2848</v>
      </c>
      <c r="J1915" s="4" t="str">
        <f ca="1">IFERROR(__xludf.DUMMYFUNCTION("LEFT(INDEX(SPLIT(L1915, "" ""), 4), 2)"),"12")</f>
        <v>12</v>
      </c>
      <c r="K1915" s="2" t="s">
        <v>18278</v>
      </c>
      <c r="L1915" s="1" t="s">
        <v>21502</v>
      </c>
    </row>
    <row r="1916" spans="1:12">
      <c r="A1916" s="1" t="s">
        <v>21518</v>
      </c>
      <c r="B1916" s="1">
        <v>5</v>
      </c>
      <c r="D1916" s="1" t="s">
        <v>19372</v>
      </c>
      <c r="E1916" s="1" t="s">
        <v>21519</v>
      </c>
      <c r="H1916" s="1" t="s">
        <v>2848</v>
      </c>
      <c r="J1916" s="4" t="str">
        <f ca="1">IFERROR(__xludf.DUMMYFUNCTION("LEFT(INDEX(SPLIT(L1916, "" ""), 4), 2)"),"12")</f>
        <v>12</v>
      </c>
      <c r="K1916" s="2" t="s">
        <v>18348</v>
      </c>
      <c r="L1916" s="1" t="s">
        <v>21502</v>
      </c>
    </row>
    <row r="1917" spans="1:12">
      <c r="A1917" s="1" t="s">
        <v>21520</v>
      </c>
      <c r="B1917" s="1">
        <v>5</v>
      </c>
      <c r="D1917" s="1" t="s">
        <v>19372</v>
      </c>
      <c r="E1917" s="1" t="s">
        <v>21521</v>
      </c>
      <c r="H1917" s="1" t="s">
        <v>2848</v>
      </c>
      <c r="J1917" s="4" t="str">
        <f ca="1">IFERROR(__xludf.DUMMYFUNCTION("LEFT(INDEX(SPLIT(L1917, "" ""), 4), 2)"),"12")</f>
        <v>12</v>
      </c>
      <c r="K1917" s="2" t="s">
        <v>18348</v>
      </c>
      <c r="L1917" s="1" t="s">
        <v>21502</v>
      </c>
    </row>
    <row r="1918" spans="1:12">
      <c r="A1918" s="1" t="s">
        <v>21522</v>
      </c>
      <c r="B1918" s="1">
        <v>5</v>
      </c>
      <c r="C1918" s="1" t="s">
        <v>21523</v>
      </c>
      <c r="D1918" s="1" t="s">
        <v>13043</v>
      </c>
      <c r="E1918" s="1" t="s">
        <v>21524</v>
      </c>
      <c r="H1918" s="1" t="s">
        <v>2848</v>
      </c>
      <c r="J1918" s="4" t="str">
        <f ca="1">IFERROR(__xludf.DUMMYFUNCTION("LEFT(INDEX(SPLIT(L1918, "" ""), 4), 2)"),"12")</f>
        <v>12</v>
      </c>
      <c r="K1918" s="2" t="s">
        <v>21525</v>
      </c>
      <c r="L1918" s="1" t="s">
        <v>21502</v>
      </c>
    </row>
    <row r="1919" spans="1:12">
      <c r="A1919" s="1" t="s">
        <v>19451</v>
      </c>
      <c r="B1919" s="1">
        <v>5</v>
      </c>
      <c r="C1919" s="1" t="s">
        <v>21526</v>
      </c>
      <c r="D1919" s="1" t="s">
        <v>19372</v>
      </c>
      <c r="E1919" s="1" t="s">
        <v>21527</v>
      </c>
      <c r="H1919" s="1" t="s">
        <v>2848</v>
      </c>
      <c r="J1919" s="4" t="str">
        <f ca="1">IFERROR(__xludf.DUMMYFUNCTION("LEFT(INDEX(SPLIT(L1919, "" ""), 4), 2)"),"12")</f>
        <v>12</v>
      </c>
      <c r="K1919" s="2" t="s">
        <v>19454</v>
      </c>
      <c r="L1919" s="1" t="s">
        <v>21502</v>
      </c>
    </row>
    <row r="1920" spans="1:12">
      <c r="A1920" s="1" t="s">
        <v>21528</v>
      </c>
      <c r="B1920" s="1">
        <v>5</v>
      </c>
      <c r="C1920" s="1" t="s">
        <v>504</v>
      </c>
      <c r="D1920" s="1" t="s">
        <v>19372</v>
      </c>
      <c r="E1920" s="1" t="s">
        <v>21529</v>
      </c>
      <c r="H1920" s="1" t="s">
        <v>2848</v>
      </c>
      <c r="J1920" s="4" t="str">
        <f ca="1">IFERROR(__xludf.DUMMYFUNCTION("LEFT(INDEX(SPLIT(L1920, "" ""), 4), 2)"),"12")</f>
        <v>12</v>
      </c>
      <c r="K1920" s="2" t="s">
        <v>18311</v>
      </c>
      <c r="L1920" s="1" t="s">
        <v>21502</v>
      </c>
    </row>
    <row r="1921" spans="1:12">
      <c r="A1921" s="1" t="s">
        <v>21530</v>
      </c>
      <c r="B1921" s="1">
        <v>5</v>
      </c>
      <c r="C1921" s="1" t="s">
        <v>21531</v>
      </c>
      <c r="D1921" s="1" t="s">
        <v>13043</v>
      </c>
      <c r="E1921" s="1" t="s">
        <v>21532</v>
      </c>
      <c r="H1921" s="1" t="s">
        <v>2848</v>
      </c>
      <c r="J1921" s="4" t="str">
        <f ca="1">IFERROR(__xludf.DUMMYFUNCTION("LEFT(INDEX(SPLIT(L1921, "" ""), 4), 2)"),"12")</f>
        <v>12</v>
      </c>
      <c r="K1921" s="2" t="s">
        <v>18311</v>
      </c>
      <c r="L1921" s="1" t="s">
        <v>21502</v>
      </c>
    </row>
    <row r="1922" spans="1:12">
      <c r="A1922" s="1" t="s">
        <v>21533</v>
      </c>
      <c r="B1922" s="1">
        <v>5</v>
      </c>
      <c r="D1922" s="1" t="s">
        <v>13043</v>
      </c>
      <c r="E1922" s="1" t="s">
        <v>21534</v>
      </c>
      <c r="H1922" s="1" t="s">
        <v>2848</v>
      </c>
      <c r="J1922" s="4" t="str">
        <f ca="1">IFERROR(__xludf.DUMMYFUNCTION("LEFT(INDEX(SPLIT(L1922, "" ""), 4), 2)"),"12")</f>
        <v>12</v>
      </c>
      <c r="K1922" s="2" t="s">
        <v>18799</v>
      </c>
      <c r="L1922" s="1" t="s">
        <v>21502</v>
      </c>
    </row>
    <row r="1923" spans="1:12">
      <c r="A1923" s="1" t="s">
        <v>7155</v>
      </c>
      <c r="B1923" s="1">
        <v>5</v>
      </c>
      <c r="C1923" s="1" t="s">
        <v>7156</v>
      </c>
      <c r="D1923" s="1" t="s">
        <v>19372</v>
      </c>
      <c r="E1923" s="1" t="s">
        <v>21535</v>
      </c>
      <c r="H1923" s="1" t="s">
        <v>2848</v>
      </c>
      <c r="J1923" s="4" t="str">
        <f ca="1">IFERROR(__xludf.DUMMYFUNCTION("LEFT(INDEX(SPLIT(L1923, "" ""), 4), 2)"),"12")</f>
        <v>12</v>
      </c>
      <c r="K1923" s="2" t="s">
        <v>18278</v>
      </c>
      <c r="L1923" s="1" t="s">
        <v>21502</v>
      </c>
    </row>
    <row r="1924" spans="1:12">
      <c r="A1924" s="1" t="s">
        <v>21536</v>
      </c>
      <c r="B1924" s="1">
        <v>5</v>
      </c>
      <c r="D1924" s="1" t="s">
        <v>19372</v>
      </c>
      <c r="E1924" s="1" t="s">
        <v>21537</v>
      </c>
      <c r="H1924" s="1" t="s">
        <v>2848</v>
      </c>
      <c r="J1924" s="4" t="str">
        <f ca="1">IFERROR(__xludf.DUMMYFUNCTION("LEFT(INDEX(SPLIT(L1924, "" ""), 4), 2)"),"12")</f>
        <v>12</v>
      </c>
      <c r="K1924" s="2" t="s">
        <v>18799</v>
      </c>
      <c r="L1924" s="1" t="s">
        <v>21502</v>
      </c>
    </row>
    <row r="1925" spans="1:12">
      <c r="A1925" s="1" t="s">
        <v>19451</v>
      </c>
      <c r="B1925" s="1">
        <v>5</v>
      </c>
      <c r="C1925" s="1" t="s">
        <v>21526</v>
      </c>
      <c r="D1925" s="1" t="s">
        <v>13043</v>
      </c>
      <c r="E1925" s="1" t="s">
        <v>21538</v>
      </c>
      <c r="H1925" s="1" t="s">
        <v>2848</v>
      </c>
      <c r="J1925" s="4" t="str">
        <f ca="1">IFERROR(__xludf.DUMMYFUNCTION("LEFT(INDEX(SPLIT(L1925, "" ""), 4), 2)"),"12")</f>
        <v>12</v>
      </c>
      <c r="K1925" s="2" t="s">
        <v>19454</v>
      </c>
      <c r="L1925" s="1" t="s">
        <v>21502</v>
      </c>
    </row>
    <row r="1926" spans="1:12">
      <c r="A1926" s="1" t="s">
        <v>19451</v>
      </c>
      <c r="B1926" s="1">
        <v>5</v>
      </c>
      <c r="C1926" s="1" t="s">
        <v>21526</v>
      </c>
      <c r="D1926" s="1" t="s">
        <v>19372</v>
      </c>
      <c r="E1926" s="1" t="s">
        <v>21539</v>
      </c>
      <c r="H1926" s="1" t="s">
        <v>2848</v>
      </c>
      <c r="J1926" s="4" t="str">
        <f ca="1">IFERROR(__xludf.DUMMYFUNCTION("LEFT(INDEX(SPLIT(L1926, "" ""), 4), 2)"),"12")</f>
        <v>12</v>
      </c>
      <c r="K1926" s="2" t="s">
        <v>19454</v>
      </c>
      <c r="L1926" s="1" t="s">
        <v>21502</v>
      </c>
    </row>
    <row r="1927" spans="1:12">
      <c r="A1927" s="1" t="s">
        <v>21540</v>
      </c>
      <c r="B1927" s="1">
        <v>5</v>
      </c>
      <c r="C1927" s="1" t="s">
        <v>21541</v>
      </c>
      <c r="D1927" s="1" t="s">
        <v>19372</v>
      </c>
      <c r="E1927" s="1" t="s">
        <v>21542</v>
      </c>
      <c r="H1927" s="1" t="s">
        <v>2848</v>
      </c>
      <c r="J1927" s="4" t="str">
        <f ca="1">IFERROR(__xludf.DUMMYFUNCTION("LEFT(INDEX(SPLIT(L1927, "" ""), 4), 2)"),"12")</f>
        <v>12</v>
      </c>
      <c r="K1927" s="2" t="s">
        <v>18311</v>
      </c>
      <c r="L1927" s="1" t="s">
        <v>21502</v>
      </c>
    </row>
    <row r="1928" spans="1:12">
      <c r="A1928" s="1" t="s">
        <v>21543</v>
      </c>
      <c r="B1928" s="1">
        <v>5</v>
      </c>
      <c r="C1928" s="1" t="s">
        <v>21544</v>
      </c>
      <c r="D1928" s="1" t="s">
        <v>19372</v>
      </c>
      <c r="E1928" s="1" t="s">
        <v>21545</v>
      </c>
      <c r="H1928" s="1" t="s">
        <v>2848</v>
      </c>
      <c r="J1928" s="4" t="str">
        <f ca="1">IFERROR(__xludf.DUMMYFUNCTION("LEFT(INDEX(SPLIT(L1928, "" ""), 4), 2)"),"12")</f>
        <v>12</v>
      </c>
      <c r="K1928" s="2" t="s">
        <v>18345</v>
      </c>
      <c r="L1928" s="1" t="s">
        <v>21502</v>
      </c>
    </row>
    <row r="1929" spans="1:12">
      <c r="A1929" s="1" t="s">
        <v>21546</v>
      </c>
      <c r="B1929" s="1">
        <v>5</v>
      </c>
      <c r="D1929" s="1" t="s">
        <v>19372</v>
      </c>
      <c r="E1929" s="1" t="s">
        <v>21547</v>
      </c>
      <c r="H1929" s="1" t="s">
        <v>2848</v>
      </c>
      <c r="J1929" s="4" t="str">
        <f ca="1">IFERROR(__xludf.DUMMYFUNCTION("LEFT(INDEX(SPLIT(L1929, "" ""), 4), 2)"),"12")</f>
        <v>12</v>
      </c>
      <c r="K1929" s="2" t="s">
        <v>18637</v>
      </c>
      <c r="L1929" s="1" t="s">
        <v>21502</v>
      </c>
    </row>
    <row r="1930" spans="1:12">
      <c r="A1930" s="1" t="s">
        <v>21548</v>
      </c>
      <c r="B1930" s="1">
        <v>5</v>
      </c>
      <c r="D1930" s="1" t="s">
        <v>19372</v>
      </c>
      <c r="E1930" s="1" t="s">
        <v>21549</v>
      </c>
      <c r="H1930" s="1" t="s">
        <v>2848</v>
      </c>
      <c r="J1930" s="4" t="str">
        <f ca="1">IFERROR(__xludf.DUMMYFUNCTION("LEFT(INDEX(SPLIT(L1930, "" ""), 4), 2)"),"12")</f>
        <v>12</v>
      </c>
      <c r="K1930" s="2" t="s">
        <v>18348</v>
      </c>
      <c r="L1930" s="1" t="s">
        <v>21502</v>
      </c>
    </row>
    <row r="1931" spans="1:12">
      <c r="A1931" s="1" t="s">
        <v>19451</v>
      </c>
      <c r="B1931" s="1">
        <v>5</v>
      </c>
      <c r="C1931" s="1" t="s">
        <v>21526</v>
      </c>
      <c r="D1931" s="1" t="s">
        <v>13043</v>
      </c>
      <c r="E1931" s="1" t="s">
        <v>21550</v>
      </c>
      <c r="H1931" s="1" t="s">
        <v>2848</v>
      </c>
      <c r="J1931" s="4" t="str">
        <f ca="1">IFERROR(__xludf.DUMMYFUNCTION("LEFT(INDEX(SPLIT(L1931, "" ""), 4), 2)"),"12")</f>
        <v>12</v>
      </c>
      <c r="K1931" s="2" t="s">
        <v>19454</v>
      </c>
      <c r="L1931" s="1" t="s">
        <v>21502</v>
      </c>
    </row>
    <row r="1932" spans="1:12">
      <c r="A1932" s="1" t="s">
        <v>21551</v>
      </c>
      <c r="B1932" s="1">
        <v>5</v>
      </c>
      <c r="C1932" s="1" t="s">
        <v>21552</v>
      </c>
      <c r="D1932" s="1" t="s">
        <v>19372</v>
      </c>
      <c r="E1932" s="1" t="s">
        <v>21553</v>
      </c>
      <c r="H1932" s="1" t="s">
        <v>2848</v>
      </c>
      <c r="J1932" s="4" t="str">
        <f ca="1">IFERROR(__xludf.DUMMYFUNCTION("LEFT(INDEX(SPLIT(L1932, "" ""), 4), 2)"),"12")</f>
        <v>12</v>
      </c>
      <c r="K1932" s="2" t="s">
        <v>18311</v>
      </c>
      <c r="L1932" s="1" t="s">
        <v>21502</v>
      </c>
    </row>
    <row r="1933" spans="1:12">
      <c r="A1933" s="1" t="s">
        <v>7165</v>
      </c>
      <c r="B1933" s="1">
        <v>5</v>
      </c>
      <c r="C1933" s="1" t="s">
        <v>7166</v>
      </c>
      <c r="D1933" s="1" t="s">
        <v>19372</v>
      </c>
      <c r="E1933" s="1" t="s">
        <v>21554</v>
      </c>
      <c r="H1933" s="1" t="s">
        <v>2848</v>
      </c>
      <c r="J1933" s="4" t="str">
        <f ca="1">IFERROR(__xludf.DUMMYFUNCTION("LEFT(INDEX(SPLIT(L1933, "" ""), 4), 2)"),"12")</f>
        <v>12</v>
      </c>
      <c r="K1933" s="2" t="s">
        <v>18278</v>
      </c>
      <c r="L1933" s="1" t="s">
        <v>21502</v>
      </c>
    </row>
    <row r="1934" spans="1:12">
      <c r="A1934" s="1" t="s">
        <v>7174</v>
      </c>
      <c r="B1934" s="1">
        <v>2</v>
      </c>
      <c r="C1934" s="1" t="s">
        <v>7175</v>
      </c>
      <c r="D1934" s="1" t="s">
        <v>19372</v>
      </c>
      <c r="E1934" s="1" t="s">
        <v>21555</v>
      </c>
      <c r="H1934" s="1" t="s">
        <v>2848</v>
      </c>
      <c r="J1934" s="4" t="str">
        <f ca="1">IFERROR(__xludf.DUMMYFUNCTION("LEFT(INDEX(SPLIT(L1934, "" ""), 4), 2)"),"12")</f>
        <v>12</v>
      </c>
      <c r="K1934" s="2" t="s">
        <v>18278</v>
      </c>
      <c r="L1934" s="1" t="s">
        <v>21502</v>
      </c>
    </row>
    <row r="1935" spans="1:12">
      <c r="A1935" s="1" t="s">
        <v>7179</v>
      </c>
      <c r="B1935" s="1">
        <v>1</v>
      </c>
      <c r="C1935" s="1" t="s">
        <v>7180</v>
      </c>
      <c r="D1935" s="1" t="s">
        <v>13043</v>
      </c>
      <c r="E1935" s="1" t="s">
        <v>21556</v>
      </c>
      <c r="H1935" s="1" t="s">
        <v>2848</v>
      </c>
      <c r="J1935" s="4" t="str">
        <f ca="1">IFERROR(__xludf.DUMMYFUNCTION("LEFT(INDEX(SPLIT(L1935, "" ""), 4), 2)"),"12")</f>
        <v>12</v>
      </c>
      <c r="K1935" s="2" t="s">
        <v>18278</v>
      </c>
      <c r="L1935" s="1" t="s">
        <v>21502</v>
      </c>
    </row>
    <row r="1936" spans="1:12">
      <c r="A1936" s="1" t="s">
        <v>21557</v>
      </c>
      <c r="B1936" s="1">
        <v>5</v>
      </c>
      <c r="C1936" s="1" t="s">
        <v>21558</v>
      </c>
      <c r="D1936" s="1" t="s">
        <v>13043</v>
      </c>
      <c r="E1936" s="1" t="s">
        <v>21559</v>
      </c>
      <c r="H1936" s="1" t="s">
        <v>2848</v>
      </c>
      <c r="J1936" s="4" t="str">
        <f ca="1">IFERROR(__xludf.DUMMYFUNCTION("LEFT(INDEX(SPLIT(L1936, "" ""), 4), 2)"),"12")</f>
        <v>12</v>
      </c>
      <c r="K1936" s="2" t="s">
        <v>18345</v>
      </c>
      <c r="L1936" s="1" t="s">
        <v>21502</v>
      </c>
    </row>
    <row r="1937" spans="1:12">
      <c r="A1937" s="1" t="s">
        <v>21560</v>
      </c>
      <c r="B1937" s="1">
        <v>5</v>
      </c>
      <c r="C1937" s="1" t="s">
        <v>21561</v>
      </c>
      <c r="D1937" s="1" t="s">
        <v>19372</v>
      </c>
      <c r="E1937" s="1" t="s">
        <v>21562</v>
      </c>
      <c r="H1937" s="1" t="s">
        <v>2848</v>
      </c>
      <c r="J1937" s="4" t="str">
        <f ca="1">IFERROR(__xludf.DUMMYFUNCTION("LEFT(INDEX(SPLIT(L1937, "" ""), 4), 2)"),"12")</f>
        <v>12</v>
      </c>
      <c r="K1937" s="2" t="s">
        <v>18573</v>
      </c>
      <c r="L1937" s="1" t="s">
        <v>21502</v>
      </c>
    </row>
    <row r="1938" spans="1:12">
      <c r="A1938" s="1" t="s">
        <v>21563</v>
      </c>
      <c r="B1938" s="1">
        <v>5</v>
      </c>
      <c r="D1938" s="1" t="s">
        <v>19372</v>
      </c>
      <c r="E1938" s="1" t="s">
        <v>21564</v>
      </c>
      <c r="H1938" s="1" t="s">
        <v>2848</v>
      </c>
      <c r="J1938" s="4" t="str">
        <f ca="1">IFERROR(__xludf.DUMMYFUNCTION("LEFT(INDEX(SPLIT(L1938, "" ""), 4), 2)"),"12")</f>
        <v>12</v>
      </c>
      <c r="K1938" s="2" t="s">
        <v>18348</v>
      </c>
      <c r="L1938" s="1" t="s">
        <v>21502</v>
      </c>
    </row>
    <row r="1939" spans="1:12">
      <c r="A1939" s="1" t="s">
        <v>21565</v>
      </c>
      <c r="B1939" s="1">
        <v>5</v>
      </c>
      <c r="C1939" s="1" t="s">
        <v>7124</v>
      </c>
      <c r="D1939" s="1" t="s">
        <v>13043</v>
      </c>
      <c r="E1939" s="1" t="s">
        <v>21566</v>
      </c>
      <c r="H1939" s="1" t="s">
        <v>2848</v>
      </c>
      <c r="J1939" s="4" t="str">
        <f ca="1">IFERROR(__xludf.DUMMYFUNCTION("LEFT(INDEX(SPLIT(L1939, "" ""), 4), 2)"),"12")</f>
        <v>12</v>
      </c>
      <c r="K1939" s="2" t="s">
        <v>18278</v>
      </c>
      <c r="L1939" s="1" t="s">
        <v>21502</v>
      </c>
    </row>
    <row r="1940" spans="1:12">
      <c r="A1940" s="1" t="s">
        <v>21567</v>
      </c>
      <c r="B1940" s="1">
        <v>5</v>
      </c>
      <c r="D1940" s="1" t="s">
        <v>19372</v>
      </c>
      <c r="E1940" s="1" t="s">
        <v>21568</v>
      </c>
      <c r="H1940" s="1" t="s">
        <v>2848</v>
      </c>
      <c r="J1940" s="4" t="str">
        <f ca="1">IFERROR(__xludf.DUMMYFUNCTION("LEFT(INDEX(SPLIT(L1940, "" ""), 4), 2)"),"12")</f>
        <v>12</v>
      </c>
      <c r="K1940" s="2" t="s">
        <v>18348</v>
      </c>
      <c r="L1940" s="1" t="s">
        <v>21502</v>
      </c>
    </row>
    <row r="1941" spans="1:12">
      <c r="A1941" s="1" t="s">
        <v>21569</v>
      </c>
      <c r="B1941" s="1">
        <v>5</v>
      </c>
      <c r="D1941" s="1" t="s">
        <v>13043</v>
      </c>
      <c r="E1941" s="1" t="s">
        <v>21570</v>
      </c>
      <c r="H1941" s="1" t="s">
        <v>2848</v>
      </c>
      <c r="J1941" s="4" t="str">
        <f ca="1">IFERROR(__xludf.DUMMYFUNCTION("LEFT(INDEX(SPLIT(L1941, "" ""), 4), 2)"),"12")</f>
        <v>12</v>
      </c>
      <c r="K1941" s="2" t="s">
        <v>18799</v>
      </c>
      <c r="L1941" s="1" t="s">
        <v>21502</v>
      </c>
    </row>
    <row r="1942" spans="1:12">
      <c r="A1942" s="1" t="s">
        <v>18398</v>
      </c>
      <c r="B1942" s="1">
        <v>5</v>
      </c>
      <c r="C1942" s="1" t="s">
        <v>21571</v>
      </c>
      <c r="D1942" s="1" t="s">
        <v>19372</v>
      </c>
      <c r="E1942" s="1" t="s">
        <v>21572</v>
      </c>
      <c r="H1942" s="1" t="s">
        <v>2848</v>
      </c>
      <c r="J1942" s="4" t="str">
        <f ca="1">IFERROR(__xludf.DUMMYFUNCTION("LEFT(INDEX(SPLIT(L1942, "" ""), 4), 2)"),"12")</f>
        <v>12</v>
      </c>
      <c r="K1942" s="2" t="s">
        <v>18401</v>
      </c>
      <c r="L1942" s="1" t="s">
        <v>21502</v>
      </c>
    </row>
    <row r="1943" spans="1:12">
      <c r="A1943" s="1" t="s">
        <v>5497</v>
      </c>
      <c r="B1943" s="1">
        <v>5</v>
      </c>
      <c r="C1943" s="1" t="s">
        <v>7167</v>
      </c>
      <c r="D1943" s="1" t="s">
        <v>19372</v>
      </c>
      <c r="E1943" s="1" t="s">
        <v>21573</v>
      </c>
      <c r="H1943" s="1" t="s">
        <v>2848</v>
      </c>
      <c r="J1943" s="4" t="str">
        <f ca="1">IFERROR(__xludf.DUMMYFUNCTION("LEFT(INDEX(SPLIT(L1943, "" ""), 4), 2)"),"12")</f>
        <v>12</v>
      </c>
      <c r="K1943" s="2" t="s">
        <v>18278</v>
      </c>
      <c r="L1943" s="1" t="s">
        <v>21502</v>
      </c>
    </row>
    <row r="1944" spans="1:12">
      <c r="A1944" s="1" t="s">
        <v>7157</v>
      </c>
      <c r="B1944" s="1">
        <v>5</v>
      </c>
      <c r="C1944" s="1" t="s">
        <v>7158</v>
      </c>
      <c r="D1944" s="1" t="s">
        <v>19372</v>
      </c>
      <c r="E1944" s="1" t="s">
        <v>21574</v>
      </c>
      <c r="H1944" s="1" t="s">
        <v>2848</v>
      </c>
      <c r="J1944" s="4" t="str">
        <f ca="1">IFERROR(__xludf.DUMMYFUNCTION("LEFT(INDEX(SPLIT(L1944, "" ""), 4), 2)"),"12")</f>
        <v>12</v>
      </c>
      <c r="K1944" s="2" t="s">
        <v>18278</v>
      </c>
      <c r="L1944" s="1" t="s">
        <v>21502</v>
      </c>
    </row>
    <row r="1945" spans="1:12">
      <c r="A1945" s="1" t="s">
        <v>18346</v>
      </c>
      <c r="B1945" s="1">
        <v>5</v>
      </c>
      <c r="D1945" s="1" t="s">
        <v>19372</v>
      </c>
      <c r="E1945" s="1" t="s">
        <v>21575</v>
      </c>
      <c r="H1945" s="1" t="s">
        <v>2848</v>
      </c>
      <c r="J1945" s="4" t="str">
        <f ca="1">IFERROR(__xludf.DUMMYFUNCTION("LEFT(INDEX(SPLIT(L1945, "" ""), 4), 2)"),"12")</f>
        <v>12</v>
      </c>
      <c r="K1945" s="2" t="s">
        <v>18348</v>
      </c>
      <c r="L1945" s="1" t="s">
        <v>21502</v>
      </c>
    </row>
    <row r="1946" spans="1:12">
      <c r="A1946" s="1" t="s">
        <v>21536</v>
      </c>
      <c r="B1946" s="1">
        <v>5</v>
      </c>
      <c r="D1946" s="1" t="s">
        <v>19372</v>
      </c>
      <c r="E1946" s="1" t="s">
        <v>21576</v>
      </c>
      <c r="H1946" s="1" t="s">
        <v>2848</v>
      </c>
      <c r="J1946" s="4" t="str">
        <f ca="1">IFERROR(__xludf.DUMMYFUNCTION("LEFT(INDEX(SPLIT(L1946, "" ""), 4), 2)"),"12")</f>
        <v>12</v>
      </c>
      <c r="K1946" s="2" t="s">
        <v>18799</v>
      </c>
      <c r="L1946" s="1" t="s">
        <v>21502</v>
      </c>
    </row>
    <row r="1947" spans="1:12">
      <c r="A1947" s="1" t="s">
        <v>21577</v>
      </c>
      <c r="B1947" s="1">
        <v>4</v>
      </c>
      <c r="C1947" s="1" t="s">
        <v>1063</v>
      </c>
      <c r="D1947" s="1" t="s">
        <v>18313</v>
      </c>
      <c r="E1947" s="1" t="s">
        <v>21578</v>
      </c>
      <c r="H1947" s="1" t="s">
        <v>2848</v>
      </c>
      <c r="J1947" s="4" t="str">
        <f ca="1">IFERROR(__xludf.DUMMYFUNCTION("LEFT(INDEX(SPLIT(L1947, "" ""), 4), 2)"),"12")</f>
        <v>12</v>
      </c>
      <c r="K1947" s="2" t="s">
        <v>18573</v>
      </c>
      <c r="L1947" s="1" t="s">
        <v>21502</v>
      </c>
    </row>
    <row r="1948" spans="1:12">
      <c r="A1948" s="1" t="s">
        <v>21579</v>
      </c>
      <c r="B1948" s="1">
        <v>5</v>
      </c>
      <c r="C1948" s="1" t="s">
        <v>7163</v>
      </c>
      <c r="D1948" s="1" t="s">
        <v>19372</v>
      </c>
      <c r="E1948" s="1" t="s">
        <v>21580</v>
      </c>
      <c r="H1948" s="1" t="s">
        <v>2848</v>
      </c>
      <c r="J1948" s="4" t="str">
        <f ca="1">IFERROR(__xludf.DUMMYFUNCTION("LEFT(INDEX(SPLIT(L1948, "" ""), 4), 2)"),"12")</f>
        <v>12</v>
      </c>
      <c r="K1948" s="2" t="s">
        <v>18278</v>
      </c>
      <c r="L1948" s="1" t="s">
        <v>21502</v>
      </c>
    </row>
    <row r="1949" spans="1:12">
      <c r="A1949" s="1" t="s">
        <v>21581</v>
      </c>
      <c r="B1949" s="1">
        <v>5</v>
      </c>
      <c r="C1949" s="1" t="s">
        <v>21582</v>
      </c>
      <c r="D1949" s="1" t="s">
        <v>13043</v>
      </c>
      <c r="E1949" s="1" t="s">
        <v>21583</v>
      </c>
      <c r="H1949" s="1" t="s">
        <v>2848</v>
      </c>
      <c r="J1949" s="4" t="str">
        <f ca="1">IFERROR(__xludf.DUMMYFUNCTION("LEFT(INDEX(SPLIT(L1949, "" ""), 4), 2)"),"12")</f>
        <v>12</v>
      </c>
      <c r="K1949" s="2" t="s">
        <v>18648</v>
      </c>
      <c r="L1949" s="1" t="s">
        <v>21502</v>
      </c>
    </row>
    <row r="1950" spans="1:12">
      <c r="A1950" s="1" t="s">
        <v>21584</v>
      </c>
      <c r="B1950" s="1">
        <v>5</v>
      </c>
      <c r="D1950" s="1" t="s">
        <v>13043</v>
      </c>
      <c r="E1950" s="1" t="s">
        <v>21585</v>
      </c>
      <c r="H1950" s="1" t="s">
        <v>2848</v>
      </c>
      <c r="J1950" s="4" t="str">
        <f ca="1">IFERROR(__xludf.DUMMYFUNCTION("LEFT(INDEX(SPLIT(L1950, "" ""), 4), 2)"),"12")</f>
        <v>12</v>
      </c>
      <c r="K1950" s="2" t="s">
        <v>18637</v>
      </c>
      <c r="L1950" s="1" t="s">
        <v>21502</v>
      </c>
    </row>
    <row r="1951" spans="1:12">
      <c r="A1951" s="1" t="s">
        <v>18346</v>
      </c>
      <c r="B1951" s="1">
        <v>5</v>
      </c>
      <c r="D1951" s="1" t="s">
        <v>13043</v>
      </c>
      <c r="E1951" s="1" t="s">
        <v>21586</v>
      </c>
      <c r="H1951" s="1" t="s">
        <v>2848</v>
      </c>
      <c r="J1951" s="4" t="str">
        <f ca="1">IFERROR(__xludf.DUMMYFUNCTION("LEFT(INDEX(SPLIT(L1951, "" ""), 4), 2)"),"12")</f>
        <v>12</v>
      </c>
      <c r="K1951" s="2" t="s">
        <v>18348</v>
      </c>
      <c r="L1951" s="1" t="s">
        <v>21502</v>
      </c>
    </row>
    <row r="1952" spans="1:12">
      <c r="A1952" s="1" t="s">
        <v>21587</v>
      </c>
      <c r="B1952" s="1">
        <v>5</v>
      </c>
      <c r="D1952" s="1" t="s">
        <v>16436</v>
      </c>
      <c r="E1952" s="1" t="s">
        <v>21588</v>
      </c>
      <c r="H1952" s="1" t="s">
        <v>2848</v>
      </c>
      <c r="J1952" s="4" t="str">
        <f ca="1">IFERROR(__xludf.DUMMYFUNCTION("LEFT(INDEX(SPLIT(L1952, "" ""), 4), 2)"),"12")</f>
        <v>12</v>
      </c>
      <c r="K1952" s="2" t="s">
        <v>18688</v>
      </c>
      <c r="L1952" s="1" t="s">
        <v>21502</v>
      </c>
    </row>
    <row r="1953" spans="1:12">
      <c r="A1953" s="1" t="s">
        <v>21536</v>
      </c>
      <c r="B1953" s="1">
        <v>5</v>
      </c>
      <c r="D1953" s="1" t="s">
        <v>13043</v>
      </c>
      <c r="E1953" s="1" t="s">
        <v>21589</v>
      </c>
      <c r="H1953" s="1" t="s">
        <v>2848</v>
      </c>
      <c r="J1953" s="4" t="str">
        <f ca="1">IFERROR(__xludf.DUMMYFUNCTION("LEFT(INDEX(SPLIT(L1953, "" ""), 4), 2)"),"12")</f>
        <v>12</v>
      </c>
      <c r="K1953" s="2" t="s">
        <v>18799</v>
      </c>
      <c r="L1953" s="1" t="s">
        <v>21502</v>
      </c>
    </row>
    <row r="1954" spans="1:12">
      <c r="A1954" s="1" t="s">
        <v>7169</v>
      </c>
      <c r="B1954" s="1">
        <v>5</v>
      </c>
      <c r="C1954" s="1" t="s">
        <v>7170</v>
      </c>
      <c r="D1954" s="1" t="s">
        <v>19372</v>
      </c>
      <c r="E1954" s="1" t="s">
        <v>21590</v>
      </c>
      <c r="H1954" s="1" t="s">
        <v>2848</v>
      </c>
      <c r="J1954" s="4" t="str">
        <f ca="1">IFERROR(__xludf.DUMMYFUNCTION("LEFT(INDEX(SPLIT(L1954, "" ""), 4), 2)"),"12")</f>
        <v>12</v>
      </c>
      <c r="K1954" s="2" t="s">
        <v>18278</v>
      </c>
      <c r="L1954" s="1" t="s">
        <v>21502</v>
      </c>
    </row>
    <row r="1955" spans="1:12">
      <c r="A1955" s="1" t="s">
        <v>21591</v>
      </c>
      <c r="B1955" s="1">
        <v>5</v>
      </c>
      <c r="C1955" s="1" t="s">
        <v>7145</v>
      </c>
      <c r="D1955" s="1" t="s">
        <v>10479</v>
      </c>
      <c r="E1955" s="1" t="s">
        <v>21592</v>
      </c>
      <c r="H1955" s="1" t="s">
        <v>2848</v>
      </c>
      <c r="J1955" s="4" t="str">
        <f ca="1">IFERROR(__xludf.DUMMYFUNCTION("LEFT(INDEX(SPLIT(L1955, "" ""), 4), 2)"),"12")</f>
        <v>12</v>
      </c>
      <c r="K1955" s="2" t="s">
        <v>18278</v>
      </c>
      <c r="L1955" s="1" t="s">
        <v>21502</v>
      </c>
    </row>
    <row r="1956" spans="1:12">
      <c r="A1956" s="1" t="s">
        <v>21593</v>
      </c>
      <c r="B1956" s="1">
        <v>5</v>
      </c>
      <c r="D1956" s="1" t="s">
        <v>19372</v>
      </c>
      <c r="E1956" s="1" t="s">
        <v>21594</v>
      </c>
      <c r="H1956" s="1" t="s">
        <v>2848</v>
      </c>
      <c r="J1956" s="4" t="str">
        <f ca="1">IFERROR(__xludf.DUMMYFUNCTION("LEFT(INDEX(SPLIT(L1956, "" ""), 4), 2)"),"12")</f>
        <v>12</v>
      </c>
      <c r="K1956" s="2" t="s">
        <v>18348</v>
      </c>
      <c r="L1956" s="1" t="s">
        <v>21502</v>
      </c>
    </row>
    <row r="1957" spans="1:12">
      <c r="A1957" s="1" t="s">
        <v>21595</v>
      </c>
      <c r="B1957" s="1">
        <v>5</v>
      </c>
      <c r="D1957" s="1" t="s">
        <v>19372</v>
      </c>
      <c r="E1957" s="1" t="s">
        <v>21596</v>
      </c>
      <c r="H1957" s="1" t="s">
        <v>2848</v>
      </c>
      <c r="J1957" s="4" t="str">
        <f ca="1">IFERROR(__xludf.DUMMYFUNCTION("LEFT(INDEX(SPLIT(L1957, "" ""), 4), 2)"),"12")</f>
        <v>12</v>
      </c>
      <c r="K1957" s="2" t="s">
        <v>18348</v>
      </c>
      <c r="L1957" s="1" t="s">
        <v>21502</v>
      </c>
    </row>
    <row r="1958" spans="1:12">
      <c r="A1958" s="1" t="s">
        <v>21546</v>
      </c>
      <c r="B1958" s="1">
        <v>5</v>
      </c>
      <c r="D1958" s="1" t="s">
        <v>19372</v>
      </c>
      <c r="E1958" s="1" t="s">
        <v>21597</v>
      </c>
      <c r="H1958" s="1" t="s">
        <v>2848</v>
      </c>
      <c r="J1958" s="4" t="str">
        <f ca="1">IFERROR(__xludf.DUMMYFUNCTION("LEFT(INDEX(SPLIT(L1958, "" ""), 4), 2)"),"12")</f>
        <v>12</v>
      </c>
      <c r="K1958" s="2" t="s">
        <v>18637</v>
      </c>
      <c r="L1958" s="1" t="s">
        <v>21502</v>
      </c>
    </row>
    <row r="1959" spans="1:12">
      <c r="A1959" s="1" t="s">
        <v>21598</v>
      </c>
      <c r="B1959" s="1">
        <v>5</v>
      </c>
      <c r="C1959" s="1" t="s">
        <v>21599</v>
      </c>
      <c r="D1959" s="1" t="s">
        <v>13043</v>
      </c>
      <c r="E1959" s="1" t="s">
        <v>21600</v>
      </c>
      <c r="H1959" s="1" t="s">
        <v>2848</v>
      </c>
      <c r="J1959" s="4" t="str">
        <f ca="1">IFERROR(__xludf.DUMMYFUNCTION("LEFT(INDEX(SPLIT(L1959, "" ""), 4), 2)"),"12")</f>
        <v>12</v>
      </c>
      <c r="K1959" s="2" t="s">
        <v>18345</v>
      </c>
      <c r="L1959" s="1" t="s">
        <v>21502</v>
      </c>
    </row>
    <row r="1960" spans="1:12">
      <c r="A1960" s="1" t="s">
        <v>18346</v>
      </c>
      <c r="B1960" s="1">
        <v>3</v>
      </c>
      <c r="D1960" s="1" t="s">
        <v>19372</v>
      </c>
      <c r="E1960" s="1" t="s">
        <v>21601</v>
      </c>
      <c r="H1960" s="1" t="s">
        <v>2848</v>
      </c>
      <c r="J1960" s="4" t="str">
        <f ca="1">IFERROR(__xludf.DUMMYFUNCTION("LEFT(INDEX(SPLIT(L1960, "" ""), 4), 2)"),"12")</f>
        <v>12</v>
      </c>
      <c r="K1960" s="2" t="s">
        <v>18348</v>
      </c>
      <c r="L1960" s="1" t="s">
        <v>21502</v>
      </c>
    </row>
    <row r="1961" spans="1:12">
      <c r="A1961" s="1" t="s">
        <v>21602</v>
      </c>
      <c r="B1961" s="1">
        <v>5</v>
      </c>
      <c r="C1961" s="1" t="s">
        <v>7161</v>
      </c>
      <c r="D1961" s="1" t="s">
        <v>19372</v>
      </c>
      <c r="E1961" s="1" t="s">
        <v>21603</v>
      </c>
      <c r="H1961" s="1" t="s">
        <v>2848</v>
      </c>
      <c r="J1961" s="4" t="str">
        <f ca="1">IFERROR(__xludf.DUMMYFUNCTION("LEFT(INDEX(SPLIT(L1961, "" ""), 4), 2)"),"12")</f>
        <v>12</v>
      </c>
      <c r="K1961" s="2" t="s">
        <v>18278</v>
      </c>
      <c r="L1961" s="1" t="s">
        <v>21502</v>
      </c>
    </row>
    <row r="1962" spans="1:12">
      <c r="A1962" s="1" t="s">
        <v>18410</v>
      </c>
      <c r="B1962" s="1">
        <v>5</v>
      </c>
      <c r="C1962" s="1" t="s">
        <v>21604</v>
      </c>
      <c r="D1962" s="1" t="s">
        <v>19372</v>
      </c>
      <c r="E1962" s="1" t="s">
        <v>21605</v>
      </c>
      <c r="H1962" s="1" t="s">
        <v>2848</v>
      </c>
      <c r="J1962" s="4" t="str">
        <f ca="1">IFERROR(__xludf.DUMMYFUNCTION("LEFT(INDEX(SPLIT(L1962, "" ""), 4), 2)"),"12")</f>
        <v>12</v>
      </c>
      <c r="K1962" s="2" t="s">
        <v>18278</v>
      </c>
      <c r="L1962" s="1" t="s">
        <v>21502</v>
      </c>
    </row>
    <row r="1963" spans="1:12">
      <c r="A1963" s="1" t="s">
        <v>21606</v>
      </c>
      <c r="B1963" s="1">
        <v>5</v>
      </c>
      <c r="D1963" s="1" t="s">
        <v>13043</v>
      </c>
      <c r="E1963" s="1" t="s">
        <v>21607</v>
      </c>
      <c r="H1963" s="1" t="s">
        <v>2848</v>
      </c>
      <c r="J1963" s="4" t="str">
        <f ca="1">IFERROR(__xludf.DUMMYFUNCTION("LEFT(INDEX(SPLIT(L1963, "" ""), 4), 2)"),"12")</f>
        <v>12</v>
      </c>
      <c r="K1963" s="2" t="s">
        <v>19554</v>
      </c>
      <c r="L1963" s="1" t="s">
        <v>21502</v>
      </c>
    </row>
    <row r="1964" spans="1:12">
      <c r="A1964" s="1" t="s">
        <v>18514</v>
      </c>
      <c r="B1964" s="1">
        <v>5</v>
      </c>
      <c r="C1964" s="1" t="s">
        <v>2343</v>
      </c>
      <c r="D1964" s="1" t="s">
        <v>19372</v>
      </c>
      <c r="E1964" s="1" t="s">
        <v>21608</v>
      </c>
      <c r="H1964" s="1" t="s">
        <v>2848</v>
      </c>
      <c r="J1964" s="4" t="str">
        <f ca="1">IFERROR(__xludf.DUMMYFUNCTION("LEFT(INDEX(SPLIT(L1964, "" ""), 4), 2)"),"12")</f>
        <v>12</v>
      </c>
      <c r="K1964" s="2" t="s">
        <v>18345</v>
      </c>
      <c r="L1964" s="1" t="s">
        <v>21502</v>
      </c>
    </row>
    <row r="1965" spans="1:12">
      <c r="A1965" s="1" t="s">
        <v>21609</v>
      </c>
      <c r="B1965" s="1">
        <v>4</v>
      </c>
      <c r="D1965" s="1" t="s">
        <v>13043</v>
      </c>
      <c r="E1965" s="1" t="s">
        <v>21610</v>
      </c>
      <c r="H1965" s="1" t="s">
        <v>2848</v>
      </c>
      <c r="J1965" s="4" t="str">
        <f ca="1">IFERROR(__xludf.DUMMYFUNCTION("LEFT(INDEX(SPLIT(L1965, "" ""), 4), 2)"),"12")</f>
        <v>12</v>
      </c>
      <c r="K1965" s="2" t="s">
        <v>18688</v>
      </c>
      <c r="L1965" s="1" t="s">
        <v>21502</v>
      </c>
    </row>
    <row r="1966" spans="1:12">
      <c r="A1966" s="1" t="s">
        <v>7603</v>
      </c>
      <c r="B1966" s="1">
        <v>5</v>
      </c>
      <c r="D1966" s="1" t="s">
        <v>19372</v>
      </c>
      <c r="E1966" s="1" t="s">
        <v>21611</v>
      </c>
      <c r="H1966" s="1" t="s">
        <v>2848</v>
      </c>
      <c r="J1966" s="4" t="str">
        <f ca="1">IFERROR(__xludf.DUMMYFUNCTION("LEFT(INDEX(SPLIT(L1966, "" ""), 4), 2)"),"12")</f>
        <v>12</v>
      </c>
      <c r="K1966" s="2" t="s">
        <v>18637</v>
      </c>
      <c r="L1966" s="1" t="s">
        <v>21502</v>
      </c>
    </row>
    <row r="1967" spans="1:12">
      <c r="A1967" s="1" t="s">
        <v>19451</v>
      </c>
      <c r="B1967" s="1">
        <v>5</v>
      </c>
      <c r="C1967" s="1" t="s">
        <v>21612</v>
      </c>
      <c r="D1967" s="1" t="s">
        <v>13043</v>
      </c>
      <c r="E1967" s="1" t="s">
        <v>21613</v>
      </c>
      <c r="H1967" s="1" t="s">
        <v>2848</v>
      </c>
      <c r="J1967" s="4" t="str">
        <f ca="1">IFERROR(__xludf.DUMMYFUNCTION("LEFT(INDEX(SPLIT(L1967, "" ""), 4), 2)"),"12")</f>
        <v>12</v>
      </c>
      <c r="K1967" s="2" t="s">
        <v>19454</v>
      </c>
      <c r="L1967" s="1" t="s">
        <v>21502</v>
      </c>
    </row>
    <row r="1968" spans="1:12">
      <c r="A1968" s="1" t="s">
        <v>21614</v>
      </c>
      <c r="B1968" s="1">
        <v>5</v>
      </c>
      <c r="D1968" s="1" t="s">
        <v>19372</v>
      </c>
      <c r="E1968" s="1" t="s">
        <v>21615</v>
      </c>
      <c r="H1968" s="1" t="s">
        <v>2848</v>
      </c>
      <c r="J1968" s="4" t="str">
        <f ca="1">IFERROR(__xludf.DUMMYFUNCTION("LEFT(INDEX(SPLIT(L1968, "" ""), 4), 2)"),"12")</f>
        <v>12</v>
      </c>
      <c r="K1968" s="2" t="s">
        <v>18637</v>
      </c>
      <c r="L1968" s="1" t="s">
        <v>21502</v>
      </c>
    </row>
    <row r="1969" spans="1:12">
      <c r="A1969" s="1" t="s">
        <v>21616</v>
      </c>
      <c r="B1969" s="1">
        <v>5</v>
      </c>
      <c r="C1969" s="1" t="s">
        <v>21617</v>
      </c>
      <c r="D1969" s="1" t="s">
        <v>19372</v>
      </c>
      <c r="E1969" s="1" t="s">
        <v>21618</v>
      </c>
      <c r="H1969" s="1" t="s">
        <v>2848</v>
      </c>
      <c r="J1969" s="4" t="str">
        <f ca="1">IFERROR(__xludf.DUMMYFUNCTION("LEFT(INDEX(SPLIT(L1969, "" ""), 4), 2)"),"12")</f>
        <v>12</v>
      </c>
      <c r="K1969" s="2" t="s">
        <v>18311</v>
      </c>
      <c r="L1969" s="1" t="s">
        <v>21502</v>
      </c>
    </row>
    <row r="1970" spans="1:12">
      <c r="A1970" s="1" t="s">
        <v>21619</v>
      </c>
      <c r="B1970" s="1">
        <v>5</v>
      </c>
      <c r="D1970" s="1" t="s">
        <v>13043</v>
      </c>
      <c r="E1970" s="1" t="s">
        <v>21620</v>
      </c>
      <c r="H1970" s="1" t="s">
        <v>2848</v>
      </c>
      <c r="J1970" s="4" t="str">
        <f ca="1">IFERROR(__xludf.DUMMYFUNCTION("LEFT(INDEX(SPLIT(L1970, "" ""), 4), 2)"),"12")</f>
        <v>12</v>
      </c>
      <c r="K1970" s="2" t="s">
        <v>18348</v>
      </c>
      <c r="L1970" s="1" t="s">
        <v>21502</v>
      </c>
    </row>
    <row r="1971" spans="1:12">
      <c r="A1971" s="1" t="s">
        <v>7176</v>
      </c>
      <c r="B1971" s="1">
        <v>5</v>
      </c>
      <c r="C1971" s="1" t="s">
        <v>7177</v>
      </c>
      <c r="D1971" s="1" t="s">
        <v>13043</v>
      </c>
      <c r="E1971" s="1" t="s">
        <v>21621</v>
      </c>
      <c r="H1971" s="1" t="s">
        <v>2848</v>
      </c>
      <c r="J1971" s="4" t="str">
        <f ca="1">IFERROR(__xludf.DUMMYFUNCTION("LEFT(INDEX(SPLIT(L1971, "" ""), 4), 2)"),"12")</f>
        <v>12</v>
      </c>
      <c r="K1971" s="2" t="s">
        <v>18278</v>
      </c>
      <c r="L1971" s="1" t="s">
        <v>21502</v>
      </c>
    </row>
    <row r="1972" spans="1:12">
      <c r="A1972" s="1" t="s">
        <v>18686</v>
      </c>
      <c r="B1972" s="1">
        <v>5</v>
      </c>
      <c r="D1972" s="1" t="s">
        <v>13043</v>
      </c>
      <c r="E1972" s="1" t="s">
        <v>21622</v>
      </c>
      <c r="H1972" s="1" t="s">
        <v>2848</v>
      </c>
      <c r="J1972" s="4" t="str">
        <f ca="1">IFERROR(__xludf.DUMMYFUNCTION("LEFT(INDEX(SPLIT(L1972, "" ""), 4), 2)"),"12")</f>
        <v>12</v>
      </c>
      <c r="K1972" s="2" t="s">
        <v>18688</v>
      </c>
      <c r="L1972" s="1" t="s">
        <v>21502</v>
      </c>
    </row>
    <row r="1973" spans="1:12">
      <c r="A1973" s="1" t="s">
        <v>615</v>
      </c>
      <c r="B1973" s="1">
        <v>5</v>
      </c>
      <c r="D1973" s="1" t="s">
        <v>10736</v>
      </c>
      <c r="E1973" s="1" t="s">
        <v>21623</v>
      </c>
      <c r="H1973" s="1" t="s">
        <v>2848</v>
      </c>
      <c r="J1973" s="4" t="str">
        <f ca="1">IFERROR(__xludf.DUMMYFUNCTION("LEFT(INDEX(SPLIT(L1973, "" ""), 4), 2)"),"12")</f>
        <v>12</v>
      </c>
      <c r="K1973" s="2" t="s">
        <v>18637</v>
      </c>
      <c r="L1973" s="1" t="s">
        <v>21502</v>
      </c>
    </row>
    <row r="1974" spans="1:12">
      <c r="A1974" s="1" t="s">
        <v>21624</v>
      </c>
      <c r="B1974" s="1">
        <v>5</v>
      </c>
      <c r="D1974" s="1" t="s">
        <v>19372</v>
      </c>
      <c r="E1974" s="1" t="s">
        <v>21625</v>
      </c>
      <c r="H1974" s="1" t="s">
        <v>2848</v>
      </c>
      <c r="J1974" s="4" t="str">
        <f ca="1">IFERROR(__xludf.DUMMYFUNCTION("LEFT(INDEX(SPLIT(L1974, "" ""), 4), 2)"),"12")</f>
        <v>12</v>
      </c>
      <c r="K1974" s="2" t="s">
        <v>21626</v>
      </c>
      <c r="L1974" s="1" t="s">
        <v>21502</v>
      </c>
    </row>
    <row r="1975" spans="1:12">
      <c r="A1975" s="1" t="s">
        <v>21627</v>
      </c>
      <c r="B1975" s="1">
        <v>5</v>
      </c>
      <c r="D1975" s="1" t="s">
        <v>13043</v>
      </c>
      <c r="E1975" s="1" t="s">
        <v>21628</v>
      </c>
      <c r="H1975" s="1" t="s">
        <v>2848</v>
      </c>
      <c r="J1975" s="4" t="str">
        <f ca="1">IFERROR(__xludf.DUMMYFUNCTION("LEFT(INDEX(SPLIT(L1975, "" ""), 4), 2)"),"12")</f>
        <v>12</v>
      </c>
      <c r="K1975" s="2" t="s">
        <v>18348</v>
      </c>
      <c r="L1975" s="1" t="s">
        <v>21502</v>
      </c>
    </row>
    <row r="1976" spans="1:12">
      <c r="A1976" s="1" t="s">
        <v>20383</v>
      </c>
      <c r="B1976" s="1">
        <v>5</v>
      </c>
      <c r="D1976" s="1" t="s">
        <v>19372</v>
      </c>
      <c r="E1976" s="1" t="s">
        <v>21629</v>
      </c>
      <c r="H1976" s="1" t="s">
        <v>2848</v>
      </c>
      <c r="J1976" s="4" t="str">
        <f ca="1">IFERROR(__xludf.DUMMYFUNCTION("LEFT(INDEX(SPLIT(L1976, "" ""), 4), 2)"),"12")</f>
        <v>12</v>
      </c>
      <c r="K1976" s="1" t="s">
        <v>20333</v>
      </c>
      <c r="L1976" s="1" t="s">
        <v>21502</v>
      </c>
    </row>
    <row r="1977" spans="1:12">
      <c r="A1977" s="1" t="s">
        <v>18346</v>
      </c>
      <c r="B1977" s="1">
        <v>5</v>
      </c>
      <c r="D1977" s="1" t="s">
        <v>19372</v>
      </c>
      <c r="E1977" s="1" t="s">
        <v>21630</v>
      </c>
      <c r="H1977" s="1" t="s">
        <v>2848</v>
      </c>
      <c r="J1977" s="4" t="str">
        <f ca="1">IFERROR(__xludf.DUMMYFUNCTION("LEFT(INDEX(SPLIT(L1977, "" ""), 4), 2)"),"12")</f>
        <v>12</v>
      </c>
      <c r="K1977" s="2" t="s">
        <v>18348</v>
      </c>
      <c r="L1977" s="1" t="s">
        <v>21502</v>
      </c>
    </row>
    <row r="1978" spans="1:12">
      <c r="A1978" s="1" t="s">
        <v>21631</v>
      </c>
      <c r="B1978" s="1">
        <v>5</v>
      </c>
      <c r="D1978" s="1" t="s">
        <v>19372</v>
      </c>
      <c r="E1978" s="1" t="s">
        <v>21632</v>
      </c>
      <c r="H1978" s="1" t="s">
        <v>2848</v>
      </c>
      <c r="J1978" s="4" t="str">
        <f ca="1">IFERROR(__xludf.DUMMYFUNCTION("LEFT(INDEX(SPLIT(L1978, "" ""), 4), 2)"),"12")</f>
        <v>12</v>
      </c>
      <c r="K1978" s="2" t="s">
        <v>18637</v>
      </c>
      <c r="L1978" s="1" t="s">
        <v>21502</v>
      </c>
    </row>
    <row r="1979" spans="1:12">
      <c r="A1979" s="1" t="s">
        <v>2001</v>
      </c>
      <c r="B1979" s="1">
        <v>5</v>
      </c>
      <c r="D1979" s="1" t="s">
        <v>19372</v>
      </c>
      <c r="E1979" s="1" t="s">
        <v>21633</v>
      </c>
      <c r="H1979" s="1" t="s">
        <v>2848</v>
      </c>
      <c r="J1979" s="4" t="str">
        <f ca="1">IFERROR(__xludf.DUMMYFUNCTION("LEFT(INDEX(SPLIT(L1979, "" ""), 4), 2)"),"12")</f>
        <v>12</v>
      </c>
      <c r="K1979" s="2" t="s">
        <v>18827</v>
      </c>
      <c r="L1979" s="1" t="s">
        <v>21502</v>
      </c>
    </row>
    <row r="1980" spans="1:12">
      <c r="A1980" s="1" t="s">
        <v>21634</v>
      </c>
      <c r="B1980" s="1">
        <v>5</v>
      </c>
      <c r="C1980" s="1" t="s">
        <v>21635</v>
      </c>
      <c r="D1980" s="1" t="s">
        <v>19372</v>
      </c>
      <c r="E1980" s="1" t="s">
        <v>21636</v>
      </c>
      <c r="H1980" s="1" t="s">
        <v>2848</v>
      </c>
      <c r="J1980" s="4" t="str">
        <f ca="1">IFERROR(__xludf.DUMMYFUNCTION("LEFT(INDEX(SPLIT(L1980, "" ""), 4), 2)"),"12")</f>
        <v>12</v>
      </c>
      <c r="K1980" s="2" t="s">
        <v>18311</v>
      </c>
      <c r="L1980" s="1" t="s">
        <v>21502</v>
      </c>
    </row>
    <row r="1981" spans="1:12">
      <c r="A1981" s="1" t="s">
        <v>18686</v>
      </c>
      <c r="B1981" s="1">
        <v>5</v>
      </c>
      <c r="D1981" s="1" t="s">
        <v>13578</v>
      </c>
      <c r="E1981" s="1" t="s">
        <v>21637</v>
      </c>
      <c r="H1981" s="1" t="s">
        <v>2848</v>
      </c>
      <c r="J1981" s="4" t="str">
        <f ca="1">IFERROR(__xludf.DUMMYFUNCTION("LEFT(INDEX(SPLIT(L1981, "" ""), 4), 2)"),"12")</f>
        <v>12</v>
      </c>
      <c r="K1981" s="2" t="s">
        <v>18688</v>
      </c>
      <c r="L1981" s="1" t="s">
        <v>21502</v>
      </c>
    </row>
    <row r="1982" spans="1:12">
      <c r="A1982" s="1" t="s">
        <v>21634</v>
      </c>
      <c r="B1982" s="1">
        <v>5</v>
      </c>
      <c r="C1982" s="1" t="s">
        <v>20441</v>
      </c>
      <c r="D1982" s="1" t="s">
        <v>19372</v>
      </c>
      <c r="E1982" s="1" t="s">
        <v>21638</v>
      </c>
      <c r="H1982" s="1" t="s">
        <v>2848</v>
      </c>
      <c r="J1982" s="4" t="str">
        <f ca="1">IFERROR(__xludf.DUMMYFUNCTION("LEFT(INDEX(SPLIT(L1982, "" ""), 4), 2)"),"12")</f>
        <v>12</v>
      </c>
      <c r="K1982" s="2" t="s">
        <v>18311</v>
      </c>
      <c r="L1982" s="1" t="s">
        <v>21502</v>
      </c>
    </row>
    <row r="1983" spans="1:12">
      <c r="A1983" s="1" t="s">
        <v>21639</v>
      </c>
      <c r="B1983" s="1">
        <v>5</v>
      </c>
      <c r="D1983" s="1" t="s">
        <v>13578</v>
      </c>
      <c r="E1983" s="1" t="s">
        <v>21640</v>
      </c>
      <c r="H1983" s="1" t="s">
        <v>2848</v>
      </c>
      <c r="J1983" s="4" t="str">
        <f ca="1">IFERROR(__xludf.DUMMYFUNCTION("LEFT(INDEX(SPLIT(L1983, "" ""), 4), 2)"),"12")</f>
        <v>12</v>
      </c>
      <c r="K1983" s="2" t="s">
        <v>18688</v>
      </c>
      <c r="L1983" s="1" t="s">
        <v>21502</v>
      </c>
    </row>
    <row r="1984" spans="1:12">
      <c r="A1984" s="1" t="s">
        <v>21641</v>
      </c>
      <c r="B1984" s="1">
        <v>5</v>
      </c>
      <c r="C1984" s="1" t="s">
        <v>29</v>
      </c>
      <c r="D1984" s="1" t="s">
        <v>19372</v>
      </c>
      <c r="E1984" s="1" t="s">
        <v>2343</v>
      </c>
      <c r="H1984" s="1" t="s">
        <v>2848</v>
      </c>
      <c r="J1984" s="4" t="str">
        <f ca="1">IFERROR(__xludf.DUMMYFUNCTION("LEFT(INDEX(SPLIT(L1984, "" ""), 4), 2)"),"12")</f>
        <v>12</v>
      </c>
      <c r="K1984" s="2" t="s">
        <v>18648</v>
      </c>
      <c r="L1984" s="1" t="s">
        <v>21502</v>
      </c>
    </row>
    <row r="1985" spans="1:12">
      <c r="A1985" s="1" t="s">
        <v>21642</v>
      </c>
      <c r="B1985" s="1">
        <v>5</v>
      </c>
      <c r="D1985" s="1" t="s">
        <v>13043</v>
      </c>
      <c r="E1985" s="1" t="s">
        <v>21643</v>
      </c>
      <c r="H1985" s="1" t="s">
        <v>2848</v>
      </c>
      <c r="J1985" s="4" t="str">
        <f ca="1">IFERROR(__xludf.DUMMYFUNCTION("LEFT(INDEX(SPLIT(L1985, "" ""), 4), 2)"),"12")</f>
        <v>12</v>
      </c>
      <c r="K1985" s="2" t="s">
        <v>18637</v>
      </c>
      <c r="L1985" s="1" t="s">
        <v>21502</v>
      </c>
    </row>
    <row r="1986" spans="1:12">
      <c r="A1986" s="1" t="s">
        <v>21644</v>
      </c>
      <c r="B1986" s="1">
        <v>5</v>
      </c>
      <c r="C1986" s="1" t="s">
        <v>3901</v>
      </c>
      <c r="D1986" s="1" t="s">
        <v>19372</v>
      </c>
      <c r="E1986" s="1" t="s">
        <v>21645</v>
      </c>
      <c r="H1986" s="1" t="s">
        <v>2848</v>
      </c>
      <c r="J1986" s="4" t="str">
        <f ca="1">IFERROR(__xludf.DUMMYFUNCTION("LEFT(INDEX(SPLIT(L1986, "" ""), 4), 2)"),"12")</f>
        <v>12</v>
      </c>
      <c r="K1986" s="2" t="s">
        <v>18648</v>
      </c>
      <c r="L1986" s="1" t="s">
        <v>21502</v>
      </c>
    </row>
    <row r="1987" spans="1:12">
      <c r="A1987" s="1" t="s">
        <v>21634</v>
      </c>
      <c r="B1987" s="1">
        <v>5</v>
      </c>
      <c r="C1987" s="1" t="s">
        <v>21646</v>
      </c>
      <c r="D1987" s="1" t="s">
        <v>19372</v>
      </c>
      <c r="E1987" s="1" t="s">
        <v>21647</v>
      </c>
      <c r="H1987" s="1" t="s">
        <v>2848</v>
      </c>
      <c r="J1987" s="4" t="str">
        <f ca="1">IFERROR(__xludf.DUMMYFUNCTION("LEFT(INDEX(SPLIT(L1987, "" ""), 4), 2)"),"12")</f>
        <v>12</v>
      </c>
      <c r="K1987" s="2" t="s">
        <v>18311</v>
      </c>
      <c r="L1987" s="1" t="s">
        <v>21502</v>
      </c>
    </row>
    <row r="1988" spans="1:12">
      <c r="A1988" s="1" t="s">
        <v>18878</v>
      </c>
      <c r="B1988" s="1">
        <v>5</v>
      </c>
      <c r="D1988" s="1" t="s">
        <v>13043</v>
      </c>
      <c r="E1988" s="1" t="s">
        <v>21648</v>
      </c>
      <c r="H1988" s="1" t="s">
        <v>2848</v>
      </c>
      <c r="J1988" s="4" t="str">
        <f ca="1">IFERROR(__xludf.DUMMYFUNCTION("LEFT(INDEX(SPLIT(L1988, "" ""), 4), 2)"),"12")</f>
        <v>12</v>
      </c>
      <c r="K1988" s="2" t="s">
        <v>18881</v>
      </c>
      <c r="L1988" s="1" t="s">
        <v>21502</v>
      </c>
    </row>
    <row r="1989" spans="1:12">
      <c r="A1989" s="1" t="s">
        <v>21649</v>
      </c>
      <c r="B1989" s="1">
        <v>5</v>
      </c>
      <c r="D1989" s="1" t="s">
        <v>19372</v>
      </c>
      <c r="E1989" s="1" t="s">
        <v>21650</v>
      </c>
      <c r="H1989" s="1" t="s">
        <v>2848</v>
      </c>
      <c r="J1989" s="4" t="str">
        <f ca="1">IFERROR(__xludf.DUMMYFUNCTION("LEFT(INDEX(SPLIT(L1989, "" ""), 4), 2)"),"12")</f>
        <v>12</v>
      </c>
      <c r="K1989" s="1" t="s">
        <v>20333</v>
      </c>
      <c r="L1989" s="1" t="s">
        <v>21502</v>
      </c>
    </row>
    <row r="1990" spans="1:12">
      <c r="A1990" s="1" t="s">
        <v>21651</v>
      </c>
      <c r="B1990" s="1">
        <v>5</v>
      </c>
      <c r="C1990" s="1" t="s">
        <v>21652</v>
      </c>
      <c r="D1990" s="1" t="s">
        <v>13043</v>
      </c>
      <c r="E1990" s="1" t="s">
        <v>21653</v>
      </c>
      <c r="H1990" s="1" t="s">
        <v>2848</v>
      </c>
      <c r="J1990" s="4" t="str">
        <f ca="1">IFERROR(__xludf.DUMMYFUNCTION("LEFT(INDEX(SPLIT(L1990, "" ""), 4), 2)"),"12")</f>
        <v>12</v>
      </c>
      <c r="K1990" s="2" t="s">
        <v>18573</v>
      </c>
      <c r="L1990" s="1" t="s">
        <v>21502</v>
      </c>
    </row>
    <row r="1991" spans="1:12">
      <c r="A1991" s="1" t="s">
        <v>2932</v>
      </c>
      <c r="B1991" s="1">
        <v>5</v>
      </c>
      <c r="D1991" s="1" t="s">
        <v>19372</v>
      </c>
      <c r="E1991" s="1" t="s">
        <v>21654</v>
      </c>
      <c r="H1991" s="1" t="s">
        <v>2848</v>
      </c>
      <c r="J1991" s="4" t="str">
        <f ca="1">IFERROR(__xludf.DUMMYFUNCTION("LEFT(INDEX(SPLIT(L1991, "" ""), 4), 2)"),"12")</f>
        <v>12</v>
      </c>
      <c r="K1991" s="2" t="s">
        <v>18827</v>
      </c>
      <c r="L1991" s="1" t="s">
        <v>21502</v>
      </c>
    </row>
    <row r="1992" spans="1:12">
      <c r="A1992" s="1" t="s">
        <v>21655</v>
      </c>
      <c r="B1992" s="1">
        <v>5</v>
      </c>
      <c r="C1992" s="1" t="s">
        <v>21656</v>
      </c>
      <c r="D1992" s="1" t="s">
        <v>19372</v>
      </c>
      <c r="E1992" s="1" t="s">
        <v>21657</v>
      </c>
      <c r="H1992" s="1" t="s">
        <v>2848</v>
      </c>
      <c r="J1992" s="4" t="str">
        <f ca="1">IFERROR(__xludf.DUMMYFUNCTION("LEFT(INDEX(SPLIT(L1992, "" ""), 4), 2)"),"12")</f>
        <v>12</v>
      </c>
      <c r="K1992" s="2" t="s">
        <v>18841</v>
      </c>
      <c r="L1992" s="1" t="s">
        <v>21502</v>
      </c>
    </row>
    <row r="1993" spans="1:12">
      <c r="A1993" s="1" t="s">
        <v>20467</v>
      </c>
      <c r="B1993" s="1">
        <v>5</v>
      </c>
      <c r="C1993" s="1" t="s">
        <v>21656</v>
      </c>
      <c r="D1993" s="1" t="s">
        <v>19372</v>
      </c>
      <c r="E1993" s="1" t="s">
        <v>21658</v>
      </c>
      <c r="H1993" s="1" t="s">
        <v>2848</v>
      </c>
      <c r="J1993" s="4" t="str">
        <f ca="1">IFERROR(__xludf.DUMMYFUNCTION("LEFT(INDEX(SPLIT(L1993, "" ""), 4), 2)"),"12")</f>
        <v>12</v>
      </c>
      <c r="K1993" s="2" t="s">
        <v>18841</v>
      </c>
      <c r="L1993" s="1" t="s">
        <v>21502</v>
      </c>
    </row>
    <row r="1994" spans="1:12">
      <c r="A1994" s="1" t="s">
        <v>21659</v>
      </c>
      <c r="B1994" s="1">
        <v>5</v>
      </c>
      <c r="C1994" s="1" t="s">
        <v>21504</v>
      </c>
      <c r="D1994" s="1" t="s">
        <v>19372</v>
      </c>
      <c r="E1994" s="1" t="s">
        <v>21660</v>
      </c>
      <c r="H1994" s="1" t="s">
        <v>2848</v>
      </c>
      <c r="J1994" s="4" t="str">
        <f ca="1">IFERROR(__xludf.DUMMYFUNCTION("LEFT(INDEX(SPLIT(L1994, "" ""), 4), 2)"),"12")</f>
        <v>12</v>
      </c>
      <c r="K1994" s="2" t="s">
        <v>18841</v>
      </c>
      <c r="L1994" s="1" t="s">
        <v>21502</v>
      </c>
    </row>
    <row r="1995" spans="1:12">
      <c r="A1995" s="1" t="s">
        <v>7129</v>
      </c>
      <c r="B1995" s="1">
        <v>1</v>
      </c>
      <c r="C1995" s="1" t="s">
        <v>7130</v>
      </c>
      <c r="D1995" s="1" t="s">
        <v>10736</v>
      </c>
      <c r="E1995" s="1" t="s">
        <v>21661</v>
      </c>
      <c r="H1995" s="1" t="s">
        <v>2848</v>
      </c>
      <c r="J1995" s="4" t="str">
        <f ca="1">IFERROR(__xludf.DUMMYFUNCTION("LEFT(INDEX(SPLIT(L1995, "" ""), 4), 2)"),"12")</f>
        <v>12</v>
      </c>
      <c r="K1995" s="2" t="s">
        <v>18278</v>
      </c>
      <c r="L1995" s="1" t="s">
        <v>21502</v>
      </c>
    </row>
    <row r="1996" spans="1:12">
      <c r="A1996" s="1" t="s">
        <v>21662</v>
      </c>
      <c r="B1996" s="1">
        <v>5</v>
      </c>
      <c r="C1996" s="1" t="s">
        <v>21504</v>
      </c>
      <c r="D1996" s="1" t="s">
        <v>19372</v>
      </c>
      <c r="E1996" s="1" t="s">
        <v>21663</v>
      </c>
      <c r="H1996" s="1" t="s">
        <v>2848</v>
      </c>
      <c r="J1996" s="4" t="str">
        <f ca="1">IFERROR(__xludf.DUMMYFUNCTION("LEFT(INDEX(SPLIT(L1996, "" ""), 4), 2)"),"12")</f>
        <v>12</v>
      </c>
      <c r="K1996" s="2" t="s">
        <v>18841</v>
      </c>
      <c r="L1996" s="1" t="s">
        <v>21502</v>
      </c>
    </row>
    <row r="1997" spans="1:12">
      <c r="A1997" s="1" t="s">
        <v>7153</v>
      </c>
      <c r="B1997" s="1">
        <v>5</v>
      </c>
      <c r="C1997" s="1" t="s">
        <v>7154</v>
      </c>
      <c r="D1997" s="1" t="s">
        <v>13043</v>
      </c>
      <c r="E1997" s="1" t="s">
        <v>21664</v>
      </c>
      <c r="H1997" s="1" t="s">
        <v>2848</v>
      </c>
      <c r="J1997" s="4" t="str">
        <f ca="1">IFERROR(__xludf.DUMMYFUNCTION("LEFT(INDEX(SPLIT(L1997, "" ""), 4), 2)"),"12")</f>
        <v>12</v>
      </c>
      <c r="K1997" s="2" t="s">
        <v>18278</v>
      </c>
      <c r="L1997" s="1" t="s">
        <v>21502</v>
      </c>
    </row>
    <row r="1998" spans="1:12">
      <c r="A1998" s="1" t="s">
        <v>21665</v>
      </c>
      <c r="B1998" s="1">
        <v>5</v>
      </c>
      <c r="C1998" s="1" t="s">
        <v>21656</v>
      </c>
      <c r="D1998" s="1" t="s">
        <v>19372</v>
      </c>
      <c r="E1998" s="1" t="s">
        <v>21666</v>
      </c>
      <c r="H1998" s="1" t="s">
        <v>2848</v>
      </c>
      <c r="J1998" s="4" t="str">
        <f ca="1">IFERROR(__xludf.DUMMYFUNCTION("LEFT(INDEX(SPLIT(L1998, "" ""), 4), 2)"),"12")</f>
        <v>12</v>
      </c>
      <c r="K1998" s="2" t="s">
        <v>18841</v>
      </c>
      <c r="L1998" s="1" t="s">
        <v>21502</v>
      </c>
    </row>
    <row r="1999" spans="1:12">
      <c r="A1999" s="1" t="s">
        <v>21667</v>
      </c>
      <c r="B1999" s="1">
        <v>5</v>
      </c>
      <c r="C1999" s="1" t="s">
        <v>21504</v>
      </c>
      <c r="D1999" s="1" t="s">
        <v>13043</v>
      </c>
      <c r="E1999" s="1" t="s">
        <v>21668</v>
      </c>
      <c r="H1999" s="1" t="s">
        <v>2848</v>
      </c>
      <c r="J1999" s="4" t="str">
        <f ca="1">IFERROR(__xludf.DUMMYFUNCTION("LEFT(INDEX(SPLIT(L1999, "" ""), 4), 2)"),"12")</f>
        <v>12</v>
      </c>
      <c r="K1999" s="2" t="s">
        <v>18841</v>
      </c>
      <c r="L1999" s="1" t="s">
        <v>21502</v>
      </c>
    </row>
    <row r="2000" spans="1:12">
      <c r="A2000" s="1" t="s">
        <v>21669</v>
      </c>
      <c r="B2000" s="1">
        <v>5</v>
      </c>
      <c r="C2000" s="1" t="s">
        <v>21504</v>
      </c>
      <c r="D2000" s="1" t="s">
        <v>19372</v>
      </c>
      <c r="E2000" s="1" t="s">
        <v>21670</v>
      </c>
      <c r="H2000" s="1" t="s">
        <v>2848</v>
      </c>
      <c r="J2000" s="4" t="str">
        <f ca="1">IFERROR(__xludf.DUMMYFUNCTION("LEFT(INDEX(SPLIT(L2000, "" ""), 4), 2)"),"12")</f>
        <v>12</v>
      </c>
      <c r="K2000" s="2" t="s">
        <v>18841</v>
      </c>
      <c r="L2000" s="1" t="s">
        <v>21502</v>
      </c>
    </row>
    <row r="2001" spans="1:12">
      <c r="A2001" s="1" t="s">
        <v>20383</v>
      </c>
      <c r="B2001" s="1">
        <v>5</v>
      </c>
      <c r="D2001" s="1" t="s">
        <v>10347</v>
      </c>
      <c r="E2001" s="1" t="s">
        <v>21671</v>
      </c>
      <c r="H2001" s="1" t="s">
        <v>2848</v>
      </c>
      <c r="J2001" s="4" t="str">
        <f ca="1">IFERROR(__xludf.DUMMYFUNCTION("LEFT(INDEX(SPLIT(L2001, "" ""), 4), 2)"),"12")</f>
        <v>12</v>
      </c>
      <c r="K2001" s="1" t="s">
        <v>20333</v>
      </c>
      <c r="L2001" s="1" t="s">
        <v>21502</v>
      </c>
    </row>
    <row r="2002" spans="1:12">
      <c r="A2002" s="1" t="s">
        <v>589</v>
      </c>
      <c r="B2002" s="1">
        <v>5</v>
      </c>
      <c r="C2002" s="1" t="s">
        <v>21504</v>
      </c>
      <c r="D2002" s="1" t="s">
        <v>13043</v>
      </c>
      <c r="E2002" s="1" t="s">
        <v>21672</v>
      </c>
      <c r="H2002" s="1" t="s">
        <v>2848</v>
      </c>
      <c r="J2002" s="4" t="str">
        <f ca="1">IFERROR(__xludf.DUMMYFUNCTION("LEFT(INDEX(SPLIT(L2002, "" ""), 4), 2)"),"12")</f>
        <v>12</v>
      </c>
      <c r="K2002" s="2" t="s">
        <v>18841</v>
      </c>
      <c r="L2002" s="1" t="s">
        <v>21502</v>
      </c>
    </row>
    <row r="2003" spans="1:12">
      <c r="A2003" s="1" t="s">
        <v>19451</v>
      </c>
      <c r="B2003" s="1">
        <v>5</v>
      </c>
      <c r="C2003" s="1" t="s">
        <v>21673</v>
      </c>
      <c r="D2003" s="1" t="s">
        <v>13043</v>
      </c>
      <c r="E2003" s="1" t="s">
        <v>21674</v>
      </c>
      <c r="H2003" s="1" t="s">
        <v>2848</v>
      </c>
      <c r="J2003" s="4" t="str">
        <f ca="1">IFERROR(__xludf.DUMMYFUNCTION("LEFT(INDEX(SPLIT(L2003, "" ""), 4), 2)"),"12")</f>
        <v>12</v>
      </c>
      <c r="K2003" s="2" t="s">
        <v>19454</v>
      </c>
      <c r="L2003" s="1" t="s">
        <v>21502</v>
      </c>
    </row>
    <row r="2004" spans="1:12">
      <c r="A2004" s="1" t="s">
        <v>18861</v>
      </c>
      <c r="B2004" s="1">
        <v>5</v>
      </c>
      <c r="C2004" s="1" t="s">
        <v>21675</v>
      </c>
      <c r="D2004" s="1" t="s">
        <v>10347</v>
      </c>
      <c r="E2004" s="1" t="s">
        <v>21676</v>
      </c>
      <c r="H2004" s="1" t="s">
        <v>2848</v>
      </c>
      <c r="J2004" s="4" t="str">
        <f ca="1">IFERROR(__xludf.DUMMYFUNCTION("LEFT(INDEX(SPLIT(L2004, "" ""), 4), 2)"),"12")</f>
        <v>12</v>
      </c>
      <c r="K2004" s="2" t="s">
        <v>18864</v>
      </c>
      <c r="L2004" s="1" t="s">
        <v>21502</v>
      </c>
    </row>
    <row r="2005" spans="1:12">
      <c r="A2005" s="1" t="s">
        <v>21677</v>
      </c>
      <c r="B2005" s="1">
        <v>5</v>
      </c>
      <c r="D2005" s="1" t="s">
        <v>19372</v>
      </c>
      <c r="E2005" s="1" t="s">
        <v>21678</v>
      </c>
      <c r="H2005" s="1" t="s">
        <v>2848</v>
      </c>
      <c r="J2005" s="4" t="str">
        <f ca="1">IFERROR(__xludf.DUMMYFUNCTION("LEFT(INDEX(SPLIT(L2005, "" ""), 4), 2)"),"12")</f>
        <v>12</v>
      </c>
      <c r="K2005" s="2" t="s">
        <v>18827</v>
      </c>
      <c r="L2005" s="1" t="s">
        <v>21502</v>
      </c>
    </row>
    <row r="2006" spans="1:12">
      <c r="A2006" s="1" t="s">
        <v>18861</v>
      </c>
      <c r="B2006" s="1">
        <v>5</v>
      </c>
      <c r="C2006" s="1" t="s">
        <v>21679</v>
      </c>
      <c r="D2006" s="1" t="s">
        <v>13043</v>
      </c>
      <c r="E2006" s="1" t="s">
        <v>21680</v>
      </c>
      <c r="H2006" s="1" t="s">
        <v>2848</v>
      </c>
      <c r="J2006" s="4" t="str">
        <f ca="1">IFERROR(__xludf.DUMMYFUNCTION("LEFT(INDEX(SPLIT(L2006, "" ""), 4), 2)"),"12")</f>
        <v>12</v>
      </c>
      <c r="K2006" s="2" t="s">
        <v>18864</v>
      </c>
      <c r="L2006" s="1" t="s">
        <v>21502</v>
      </c>
    </row>
    <row r="2007" spans="1:12">
      <c r="A2007" s="1" t="s">
        <v>21681</v>
      </c>
      <c r="B2007" s="1">
        <v>4</v>
      </c>
      <c r="C2007" s="1" t="s">
        <v>21504</v>
      </c>
      <c r="D2007" s="1" t="s">
        <v>19372</v>
      </c>
      <c r="E2007" s="1" t="s">
        <v>21682</v>
      </c>
      <c r="H2007" s="1" t="s">
        <v>2848</v>
      </c>
      <c r="J2007" s="4" t="str">
        <f ca="1">IFERROR(__xludf.DUMMYFUNCTION("LEFT(INDEX(SPLIT(L2007, "" ""), 4), 2)"),"12")</f>
        <v>12</v>
      </c>
      <c r="K2007" s="2" t="s">
        <v>18841</v>
      </c>
      <c r="L2007" s="1" t="s">
        <v>21502</v>
      </c>
    </row>
    <row r="2008" spans="1:12">
      <c r="A2008" s="1" t="s">
        <v>18861</v>
      </c>
      <c r="B2008" s="1">
        <v>5</v>
      </c>
      <c r="C2008" s="1" t="s">
        <v>21683</v>
      </c>
      <c r="D2008" s="1" t="s">
        <v>13043</v>
      </c>
      <c r="E2008" s="1" t="s">
        <v>21684</v>
      </c>
      <c r="H2008" s="1" t="s">
        <v>2848</v>
      </c>
      <c r="J2008" s="4" t="str">
        <f ca="1">IFERROR(__xludf.DUMMYFUNCTION("LEFT(INDEX(SPLIT(L2008, "" ""), 4), 2)"),"12")</f>
        <v>12</v>
      </c>
      <c r="K2008" s="2" t="s">
        <v>18864</v>
      </c>
      <c r="L2008" s="1" t="s">
        <v>21502</v>
      </c>
    </row>
    <row r="2009" spans="1:12">
      <c r="A2009" s="1" t="s">
        <v>18861</v>
      </c>
      <c r="B2009" s="1">
        <v>4</v>
      </c>
      <c r="C2009" s="1" t="s">
        <v>21685</v>
      </c>
      <c r="D2009" s="1" t="s">
        <v>19372</v>
      </c>
      <c r="E2009" s="1" t="s">
        <v>21686</v>
      </c>
      <c r="H2009" s="1" t="s">
        <v>2848</v>
      </c>
      <c r="J2009" s="4" t="str">
        <f ca="1">IFERROR(__xludf.DUMMYFUNCTION("LEFT(INDEX(SPLIT(L2009, "" ""), 4), 2)"),"12")</f>
        <v>12</v>
      </c>
      <c r="K2009" s="2" t="s">
        <v>18864</v>
      </c>
      <c r="L2009" s="1" t="s">
        <v>21502</v>
      </c>
    </row>
    <row r="2010" spans="1:12">
      <c r="A2010" s="1" t="s">
        <v>18969</v>
      </c>
      <c r="B2010" s="1">
        <v>5</v>
      </c>
      <c r="D2010" s="1" t="s">
        <v>10755</v>
      </c>
      <c r="E2010" s="1" t="s">
        <v>21687</v>
      </c>
      <c r="H2010" s="1" t="s">
        <v>2848</v>
      </c>
      <c r="J2010" s="4" t="str">
        <f ca="1">IFERROR(__xludf.DUMMYFUNCTION("LEFT(INDEX(SPLIT(L2010, "" ""), 4), 2)"),"12")</f>
        <v>12</v>
      </c>
      <c r="K2010" s="2" t="s">
        <v>18972</v>
      </c>
      <c r="L2010" s="1" t="s">
        <v>21502</v>
      </c>
    </row>
    <row r="2011" spans="1:12">
      <c r="A2011" s="1" t="s">
        <v>19451</v>
      </c>
      <c r="B2011" s="1">
        <v>5</v>
      </c>
      <c r="C2011" s="1" t="s">
        <v>21526</v>
      </c>
      <c r="D2011" s="1" t="s">
        <v>19372</v>
      </c>
      <c r="E2011" s="1" t="s">
        <v>21688</v>
      </c>
      <c r="H2011" s="1" t="s">
        <v>2848</v>
      </c>
      <c r="J2011" s="4" t="str">
        <f ca="1">IFERROR(__xludf.DUMMYFUNCTION("LEFT(INDEX(SPLIT(L2011, "" ""), 4), 2)"),"12")</f>
        <v>12</v>
      </c>
      <c r="K2011" s="2" t="s">
        <v>19454</v>
      </c>
      <c r="L2011" s="1" t="s">
        <v>21502</v>
      </c>
    </row>
    <row r="2012" spans="1:12">
      <c r="A2012" s="1" t="s">
        <v>21689</v>
      </c>
      <c r="B2012" s="1">
        <v>5</v>
      </c>
      <c r="C2012" s="1" t="s">
        <v>21656</v>
      </c>
      <c r="D2012" s="1" t="s">
        <v>19372</v>
      </c>
      <c r="E2012" s="1" t="s">
        <v>21690</v>
      </c>
      <c r="H2012" s="1" t="s">
        <v>2848</v>
      </c>
      <c r="J2012" s="4" t="str">
        <f ca="1">IFERROR(__xludf.DUMMYFUNCTION("LEFT(INDEX(SPLIT(L2012, "" ""), 4), 2)"),"12")</f>
        <v>12</v>
      </c>
      <c r="K2012" s="2" t="s">
        <v>18841</v>
      </c>
      <c r="L2012" s="1" t="s">
        <v>21502</v>
      </c>
    </row>
    <row r="2013" spans="1:12">
      <c r="A2013" s="1" t="s">
        <v>18861</v>
      </c>
      <c r="B2013" s="1">
        <v>4</v>
      </c>
      <c r="C2013" s="1" t="s">
        <v>21691</v>
      </c>
      <c r="D2013" s="1" t="s">
        <v>19372</v>
      </c>
      <c r="E2013" s="1" t="s">
        <v>21692</v>
      </c>
      <c r="H2013" s="1" t="s">
        <v>2848</v>
      </c>
      <c r="J2013" s="4" t="str">
        <f ca="1">IFERROR(__xludf.DUMMYFUNCTION("LEFT(INDEX(SPLIT(L2013, "" ""), 4), 2)"),"12")</f>
        <v>12</v>
      </c>
      <c r="K2013" s="2" t="s">
        <v>18864</v>
      </c>
      <c r="L2013" s="1" t="s">
        <v>21502</v>
      </c>
    </row>
    <row r="2014" spans="1:12">
      <c r="A2014" s="1" t="s">
        <v>21693</v>
      </c>
      <c r="B2014" s="1">
        <v>5</v>
      </c>
      <c r="D2014" s="1" t="s">
        <v>19372</v>
      </c>
      <c r="E2014" s="1" t="s">
        <v>21694</v>
      </c>
      <c r="H2014" s="1" t="s">
        <v>2848</v>
      </c>
      <c r="J2014" s="4" t="str">
        <f ca="1">IFERROR(__xludf.DUMMYFUNCTION("LEFT(INDEX(SPLIT(L2014, "" ""), 4), 2)"),"12")</f>
        <v>12</v>
      </c>
      <c r="K2014" s="2" t="s">
        <v>21695</v>
      </c>
      <c r="L2014" s="1" t="s">
        <v>21502</v>
      </c>
    </row>
    <row r="2015" spans="1:12">
      <c r="A2015" s="1" t="s">
        <v>21696</v>
      </c>
      <c r="B2015" s="1">
        <v>5</v>
      </c>
      <c r="C2015" s="1" t="s">
        <v>7136</v>
      </c>
      <c r="D2015" s="1" t="s">
        <v>13043</v>
      </c>
      <c r="E2015" s="1" t="s">
        <v>21697</v>
      </c>
      <c r="H2015" s="1" t="s">
        <v>2848</v>
      </c>
      <c r="J2015" s="4" t="str">
        <f ca="1">IFERROR(__xludf.DUMMYFUNCTION("LEFT(INDEX(SPLIT(L2015, "" ""), 4), 2)"),"12")</f>
        <v>12</v>
      </c>
      <c r="K2015" s="2" t="s">
        <v>18278</v>
      </c>
      <c r="L2015" s="1" t="s">
        <v>21502</v>
      </c>
    </row>
    <row r="2016" spans="1:12">
      <c r="A2016" s="1" t="s">
        <v>18861</v>
      </c>
      <c r="B2016" s="1">
        <v>5</v>
      </c>
      <c r="C2016" s="1" t="s">
        <v>21698</v>
      </c>
      <c r="D2016" s="1" t="s">
        <v>19372</v>
      </c>
      <c r="E2016" s="1" t="s">
        <v>21699</v>
      </c>
      <c r="H2016" s="1" t="s">
        <v>2848</v>
      </c>
      <c r="J2016" s="4" t="str">
        <f ca="1">IFERROR(__xludf.DUMMYFUNCTION("LEFT(INDEX(SPLIT(L2016, "" ""), 4), 2)"),"12")</f>
        <v>12</v>
      </c>
      <c r="K2016" s="2" t="s">
        <v>18864</v>
      </c>
      <c r="L2016" s="1" t="s">
        <v>21502</v>
      </c>
    </row>
    <row r="2017" spans="1:12">
      <c r="A2017" s="1" t="s">
        <v>18861</v>
      </c>
      <c r="B2017" s="1">
        <v>5</v>
      </c>
      <c r="C2017" s="1" t="s">
        <v>21700</v>
      </c>
      <c r="D2017" s="1" t="s">
        <v>10479</v>
      </c>
      <c r="E2017" s="1" t="s">
        <v>21701</v>
      </c>
      <c r="H2017" s="1" t="s">
        <v>2848</v>
      </c>
      <c r="J2017" s="4" t="str">
        <f ca="1">IFERROR(__xludf.DUMMYFUNCTION("LEFT(INDEX(SPLIT(L2017, "" ""), 4), 2)"),"12")</f>
        <v>12</v>
      </c>
      <c r="K2017" s="2" t="s">
        <v>18864</v>
      </c>
      <c r="L2017" s="1" t="s">
        <v>21502</v>
      </c>
    </row>
    <row r="2018" spans="1:12">
      <c r="A2018" s="1" t="s">
        <v>5006</v>
      </c>
      <c r="B2018" s="1">
        <v>5</v>
      </c>
      <c r="C2018" s="1" t="s">
        <v>21504</v>
      </c>
      <c r="D2018" s="1" t="s">
        <v>13043</v>
      </c>
      <c r="E2018" s="1" t="s">
        <v>21702</v>
      </c>
      <c r="H2018" s="1" t="s">
        <v>2848</v>
      </c>
      <c r="J2018" s="4" t="str">
        <f ca="1">IFERROR(__xludf.DUMMYFUNCTION("LEFT(INDEX(SPLIT(L2018, "" ""), 4), 2)"),"12")</f>
        <v>12</v>
      </c>
      <c r="K2018" s="2" t="s">
        <v>18841</v>
      </c>
      <c r="L2018" s="1" t="s">
        <v>21502</v>
      </c>
    </row>
    <row r="2019" spans="1:12">
      <c r="A2019" s="1" t="s">
        <v>19451</v>
      </c>
      <c r="B2019" s="1">
        <v>5</v>
      </c>
      <c r="C2019" s="1" t="s">
        <v>21526</v>
      </c>
      <c r="D2019" s="1" t="s">
        <v>10743</v>
      </c>
      <c r="E2019" s="1" t="s">
        <v>21703</v>
      </c>
      <c r="H2019" s="1" t="s">
        <v>2848</v>
      </c>
      <c r="J2019" s="4" t="str">
        <f ca="1">IFERROR(__xludf.DUMMYFUNCTION("LEFT(INDEX(SPLIT(L2019, "" ""), 4), 2)"),"12")</f>
        <v>12</v>
      </c>
      <c r="K2019" s="2" t="s">
        <v>19454</v>
      </c>
      <c r="L2019" s="1" t="s">
        <v>21502</v>
      </c>
    </row>
    <row r="2020" spans="1:12">
      <c r="A2020" s="1" t="s">
        <v>19451</v>
      </c>
      <c r="B2020" s="1">
        <v>5</v>
      </c>
      <c r="C2020" s="1" t="s">
        <v>21704</v>
      </c>
      <c r="D2020" s="1" t="s">
        <v>13043</v>
      </c>
      <c r="E2020" s="1" t="s">
        <v>21705</v>
      </c>
      <c r="H2020" s="1" t="s">
        <v>2848</v>
      </c>
      <c r="J2020" s="4" t="str">
        <f ca="1">IFERROR(__xludf.DUMMYFUNCTION("LEFT(INDEX(SPLIT(L2020, "" ""), 4), 2)"),"12")</f>
        <v>12</v>
      </c>
      <c r="K2020" s="2" t="s">
        <v>19454</v>
      </c>
      <c r="L2020" s="1" t="s">
        <v>21502</v>
      </c>
    </row>
    <row r="2021" spans="1:12">
      <c r="A2021" s="1" t="s">
        <v>18861</v>
      </c>
      <c r="B2021" s="1">
        <v>2</v>
      </c>
      <c r="C2021" s="1" t="s">
        <v>21706</v>
      </c>
      <c r="D2021" s="1" t="s">
        <v>19372</v>
      </c>
      <c r="E2021" s="1" t="s">
        <v>21707</v>
      </c>
      <c r="H2021" s="1" t="s">
        <v>2848</v>
      </c>
      <c r="J2021" s="4" t="str">
        <f ca="1">IFERROR(__xludf.DUMMYFUNCTION("LEFT(INDEX(SPLIT(L2021, "" ""), 4), 2)"),"12")</f>
        <v>12</v>
      </c>
      <c r="K2021" s="2" t="s">
        <v>18864</v>
      </c>
      <c r="L2021" s="1" t="s">
        <v>21502</v>
      </c>
    </row>
    <row r="2022" spans="1:12">
      <c r="A2022" s="1" t="s">
        <v>18861</v>
      </c>
      <c r="B2022" s="1">
        <v>5</v>
      </c>
      <c r="C2022" s="1" t="s">
        <v>21708</v>
      </c>
      <c r="D2022" s="1" t="s">
        <v>13043</v>
      </c>
      <c r="E2022" s="1" t="s">
        <v>21709</v>
      </c>
      <c r="H2022" s="1" t="s">
        <v>2848</v>
      </c>
      <c r="J2022" s="4" t="str">
        <f ca="1">IFERROR(__xludf.DUMMYFUNCTION("LEFT(INDEX(SPLIT(L2022, "" ""), 4), 2)"),"12")</f>
        <v>12</v>
      </c>
      <c r="K2022" s="2" t="s">
        <v>18864</v>
      </c>
      <c r="L2022" s="1" t="s">
        <v>21502</v>
      </c>
    </row>
    <row r="2023" spans="1:12">
      <c r="A2023" s="1" t="s">
        <v>18861</v>
      </c>
      <c r="B2023" s="1">
        <v>5</v>
      </c>
      <c r="C2023" s="1" t="s">
        <v>21710</v>
      </c>
      <c r="D2023" s="1" t="s">
        <v>19372</v>
      </c>
      <c r="E2023" s="1" t="s">
        <v>21711</v>
      </c>
      <c r="H2023" s="1" t="s">
        <v>2848</v>
      </c>
      <c r="J2023" s="4" t="str">
        <f ca="1">IFERROR(__xludf.DUMMYFUNCTION("LEFT(INDEX(SPLIT(L2023, "" ""), 4), 2)"),"12")</f>
        <v>12</v>
      </c>
      <c r="K2023" s="2" t="s">
        <v>18864</v>
      </c>
      <c r="L2023" s="1" t="s">
        <v>21502</v>
      </c>
    </row>
    <row r="2024" spans="1:12">
      <c r="A2024" s="1" t="s">
        <v>21712</v>
      </c>
      <c r="B2024" s="1">
        <v>5</v>
      </c>
      <c r="D2024" s="1" t="s">
        <v>19372</v>
      </c>
      <c r="E2024" s="1" t="s">
        <v>21713</v>
      </c>
      <c r="H2024" s="1" t="s">
        <v>2848</v>
      </c>
      <c r="J2024" s="4" t="str">
        <f ca="1">IFERROR(__xludf.DUMMYFUNCTION("LEFT(INDEX(SPLIT(L2024, "" ""), 4), 2)"),"12")</f>
        <v>12</v>
      </c>
      <c r="K2024" s="2" t="s">
        <v>18972</v>
      </c>
      <c r="L2024" s="1" t="s">
        <v>21502</v>
      </c>
    </row>
    <row r="2025" spans="1:12">
      <c r="A2025" s="1" t="s">
        <v>19451</v>
      </c>
      <c r="B2025" s="1">
        <v>5</v>
      </c>
      <c r="C2025" s="1" t="s">
        <v>21526</v>
      </c>
      <c r="D2025" s="1" t="s">
        <v>13043</v>
      </c>
      <c r="E2025" s="1" t="s">
        <v>21714</v>
      </c>
      <c r="H2025" s="1" t="s">
        <v>2848</v>
      </c>
      <c r="J2025" s="4" t="str">
        <f ca="1">IFERROR(__xludf.DUMMYFUNCTION("LEFT(INDEX(SPLIT(L2025, "" ""), 4), 2)"),"12")</f>
        <v>12</v>
      </c>
      <c r="K2025" s="2" t="s">
        <v>19454</v>
      </c>
      <c r="L2025" s="1" t="s">
        <v>21502</v>
      </c>
    </row>
    <row r="2026" spans="1:12">
      <c r="A2026" s="1" t="s">
        <v>18861</v>
      </c>
      <c r="B2026" s="1">
        <v>5</v>
      </c>
      <c r="C2026" s="1" t="s">
        <v>21715</v>
      </c>
      <c r="D2026" s="1" t="s">
        <v>19372</v>
      </c>
      <c r="E2026" s="1" t="s">
        <v>21716</v>
      </c>
      <c r="H2026" s="1" t="s">
        <v>2848</v>
      </c>
      <c r="J2026" s="4" t="str">
        <f ca="1">IFERROR(__xludf.DUMMYFUNCTION("LEFT(INDEX(SPLIT(L2026, "" ""), 4), 2)"),"12")</f>
        <v>12</v>
      </c>
      <c r="K2026" s="2" t="s">
        <v>18864</v>
      </c>
      <c r="L2026" s="1" t="s">
        <v>21502</v>
      </c>
    </row>
    <row r="2027" spans="1:12">
      <c r="A2027" s="1" t="s">
        <v>18861</v>
      </c>
      <c r="B2027" s="1">
        <v>5</v>
      </c>
      <c r="C2027" s="1" t="s">
        <v>21717</v>
      </c>
      <c r="D2027" s="1" t="s">
        <v>13043</v>
      </c>
      <c r="E2027" s="1" t="s">
        <v>21718</v>
      </c>
      <c r="H2027" s="1" t="s">
        <v>2848</v>
      </c>
      <c r="J2027" s="4" t="str">
        <f ca="1">IFERROR(__xludf.DUMMYFUNCTION("LEFT(INDEX(SPLIT(L2027, "" ""), 4), 2)"),"12")</f>
        <v>12</v>
      </c>
      <c r="K2027" s="2" t="s">
        <v>18864</v>
      </c>
      <c r="L2027" s="1" t="s">
        <v>21502</v>
      </c>
    </row>
    <row r="2028" spans="1:12">
      <c r="A2028" s="1" t="s">
        <v>19451</v>
      </c>
      <c r="B2028" s="1">
        <v>5</v>
      </c>
      <c r="C2028" s="1" t="s">
        <v>21526</v>
      </c>
      <c r="D2028" s="1" t="s">
        <v>19372</v>
      </c>
      <c r="E2028" s="1" t="s">
        <v>21719</v>
      </c>
      <c r="H2028" s="1" t="s">
        <v>2848</v>
      </c>
      <c r="J2028" s="4" t="str">
        <f ca="1">IFERROR(__xludf.DUMMYFUNCTION("LEFT(INDEX(SPLIT(L2028, "" ""), 4), 2)"),"12")</f>
        <v>12</v>
      </c>
      <c r="K2028" s="2" t="s">
        <v>19454</v>
      </c>
      <c r="L2028" s="1" t="s">
        <v>21502</v>
      </c>
    </row>
    <row r="2029" spans="1:12">
      <c r="A2029" s="1" t="s">
        <v>18861</v>
      </c>
      <c r="B2029" s="1">
        <v>5</v>
      </c>
      <c r="C2029" s="1" t="s">
        <v>21720</v>
      </c>
      <c r="D2029" s="1" t="s">
        <v>13043</v>
      </c>
      <c r="E2029" s="1" t="s">
        <v>21721</v>
      </c>
      <c r="H2029" s="1" t="s">
        <v>2848</v>
      </c>
      <c r="J2029" s="4" t="str">
        <f ca="1">IFERROR(__xludf.DUMMYFUNCTION("LEFT(INDEX(SPLIT(L2029, "" ""), 4), 2)"),"12")</f>
        <v>12</v>
      </c>
      <c r="K2029" s="2" t="s">
        <v>18864</v>
      </c>
      <c r="L2029" s="1" t="s">
        <v>21502</v>
      </c>
    </row>
    <row r="2030" spans="1:12">
      <c r="A2030" s="1" t="s">
        <v>18861</v>
      </c>
      <c r="B2030" s="1">
        <v>5</v>
      </c>
      <c r="C2030" s="1" t="s">
        <v>21722</v>
      </c>
      <c r="D2030" s="1" t="s">
        <v>13043</v>
      </c>
      <c r="E2030" s="1" t="s">
        <v>21723</v>
      </c>
      <c r="H2030" s="1" t="s">
        <v>2848</v>
      </c>
      <c r="J2030" s="4" t="str">
        <f ca="1">IFERROR(__xludf.DUMMYFUNCTION("LEFT(INDEX(SPLIT(L2030, "" ""), 4), 2)"),"12")</f>
        <v>12</v>
      </c>
      <c r="K2030" s="2" t="s">
        <v>18864</v>
      </c>
      <c r="L2030" s="1" t="s">
        <v>21502</v>
      </c>
    </row>
    <row r="2031" spans="1:12">
      <c r="A2031" s="1" t="s">
        <v>20554</v>
      </c>
      <c r="B2031" s="1">
        <v>5</v>
      </c>
      <c r="D2031" s="1" t="s">
        <v>13043</v>
      </c>
      <c r="E2031" s="1" t="s">
        <v>21724</v>
      </c>
      <c r="H2031" s="1" t="s">
        <v>2848</v>
      </c>
      <c r="J2031" s="4" t="str">
        <f ca="1">IFERROR(__xludf.DUMMYFUNCTION("LEFT(INDEX(SPLIT(L2031, "" ""), 4), 2)"),"12")</f>
        <v>12</v>
      </c>
      <c r="K2031" s="2" t="s">
        <v>18827</v>
      </c>
      <c r="L2031" s="1" t="s">
        <v>21502</v>
      </c>
    </row>
    <row r="2032" spans="1:12">
      <c r="A2032" s="1" t="s">
        <v>18830</v>
      </c>
      <c r="B2032" s="1">
        <v>5</v>
      </c>
      <c r="C2032" s="1" t="s">
        <v>21725</v>
      </c>
      <c r="D2032" s="1" t="s">
        <v>13043</v>
      </c>
      <c r="E2032" s="1" t="s">
        <v>21726</v>
      </c>
      <c r="H2032" s="1" t="s">
        <v>2848</v>
      </c>
      <c r="J2032" s="4" t="str">
        <f ca="1">IFERROR(__xludf.DUMMYFUNCTION("LEFT(INDEX(SPLIT(L2032, "" ""), 4), 2)"),"12")</f>
        <v>12</v>
      </c>
      <c r="K2032" s="2" t="s">
        <v>18833</v>
      </c>
      <c r="L2032" s="1" t="s">
        <v>21502</v>
      </c>
    </row>
    <row r="2033" spans="1:12">
      <c r="A2033" s="1" t="s">
        <v>21727</v>
      </c>
      <c r="B2033" s="1">
        <v>5</v>
      </c>
      <c r="D2033" s="1" t="s">
        <v>19372</v>
      </c>
      <c r="E2033" s="1" t="s">
        <v>21728</v>
      </c>
      <c r="H2033" s="1" t="s">
        <v>2848</v>
      </c>
      <c r="J2033" s="4" t="str">
        <f ca="1">IFERROR(__xludf.DUMMYFUNCTION("LEFT(INDEX(SPLIT(L2033, "" ""), 4), 2)"),"12")</f>
        <v>12</v>
      </c>
      <c r="K2033" s="2" t="s">
        <v>18991</v>
      </c>
      <c r="L2033" s="1" t="s">
        <v>21502</v>
      </c>
    </row>
    <row r="2034" spans="1:12">
      <c r="A2034" s="1" t="s">
        <v>21729</v>
      </c>
      <c r="B2034" s="1">
        <v>5</v>
      </c>
      <c r="C2034" s="1" t="s">
        <v>21504</v>
      </c>
      <c r="D2034" s="1" t="s">
        <v>10288</v>
      </c>
      <c r="E2034" s="1" t="s">
        <v>21730</v>
      </c>
      <c r="H2034" s="1" t="s">
        <v>2848</v>
      </c>
      <c r="J2034" s="4" t="str">
        <f ca="1">IFERROR(__xludf.DUMMYFUNCTION("LEFT(INDEX(SPLIT(L2034, "" ""), 4), 2)"),"12")</f>
        <v>12</v>
      </c>
      <c r="K2034" s="2" t="s">
        <v>18841</v>
      </c>
      <c r="L2034" s="1" t="s">
        <v>21502</v>
      </c>
    </row>
    <row r="2035" spans="1:12">
      <c r="A2035" s="1" t="s">
        <v>21731</v>
      </c>
      <c r="B2035" s="1">
        <v>5</v>
      </c>
      <c r="D2035" s="1" t="s">
        <v>13043</v>
      </c>
      <c r="E2035" s="1" t="s">
        <v>21732</v>
      </c>
      <c r="H2035" s="1" t="s">
        <v>2848</v>
      </c>
      <c r="J2035" s="4" t="str">
        <f ca="1">IFERROR(__xludf.DUMMYFUNCTION("LEFT(INDEX(SPLIT(L2035, "" ""), 4), 2)"),"12")</f>
        <v>12</v>
      </c>
      <c r="K2035" s="2" t="s">
        <v>18991</v>
      </c>
      <c r="L2035" s="1" t="s">
        <v>21502</v>
      </c>
    </row>
    <row r="2036" spans="1:12">
      <c r="A2036" s="1" t="s">
        <v>18861</v>
      </c>
      <c r="B2036" s="1">
        <v>5</v>
      </c>
      <c r="C2036" s="1" t="s">
        <v>21733</v>
      </c>
      <c r="D2036" s="1" t="s">
        <v>13043</v>
      </c>
      <c r="E2036" s="1" t="s">
        <v>21734</v>
      </c>
      <c r="H2036" s="1" t="s">
        <v>2848</v>
      </c>
      <c r="J2036" s="4" t="str">
        <f ca="1">IFERROR(__xludf.DUMMYFUNCTION("LEFT(INDEX(SPLIT(L2036, "" ""), 4), 2)"),"12")</f>
        <v>12</v>
      </c>
      <c r="K2036" s="2" t="s">
        <v>18864</v>
      </c>
      <c r="L2036" s="1" t="s">
        <v>21502</v>
      </c>
    </row>
    <row r="2037" spans="1:12">
      <c r="A2037" s="1" t="s">
        <v>21735</v>
      </c>
      <c r="B2037" s="1">
        <v>5</v>
      </c>
      <c r="C2037" s="1" t="s">
        <v>21504</v>
      </c>
      <c r="D2037" s="1" t="s">
        <v>19372</v>
      </c>
      <c r="E2037" s="1" t="s">
        <v>21736</v>
      </c>
      <c r="H2037" s="1" t="s">
        <v>2848</v>
      </c>
      <c r="J2037" s="4" t="str">
        <f ca="1">IFERROR(__xludf.DUMMYFUNCTION("LEFT(INDEX(SPLIT(L2037, "" ""), 4), 2)"),"12")</f>
        <v>12</v>
      </c>
      <c r="K2037" s="2" t="s">
        <v>18841</v>
      </c>
      <c r="L2037" s="1" t="s">
        <v>21502</v>
      </c>
    </row>
    <row r="2038" spans="1:12">
      <c r="A2038" s="1" t="s">
        <v>18861</v>
      </c>
      <c r="B2038" s="1">
        <v>4</v>
      </c>
      <c r="C2038" s="1" t="s">
        <v>21737</v>
      </c>
      <c r="D2038" s="1" t="s">
        <v>13043</v>
      </c>
      <c r="E2038" s="1" t="s">
        <v>21738</v>
      </c>
      <c r="H2038" s="1" t="s">
        <v>2848</v>
      </c>
      <c r="J2038" s="4" t="str">
        <f ca="1">IFERROR(__xludf.DUMMYFUNCTION("LEFT(INDEX(SPLIT(L2038, "" ""), 4), 2)"),"12")</f>
        <v>12</v>
      </c>
      <c r="K2038" s="2" t="s">
        <v>18864</v>
      </c>
      <c r="L2038" s="1" t="s">
        <v>21502</v>
      </c>
    </row>
    <row r="2039" spans="1:12">
      <c r="A2039" s="1" t="s">
        <v>19037</v>
      </c>
      <c r="B2039" s="1">
        <v>5</v>
      </c>
      <c r="D2039" s="1" t="s">
        <v>19372</v>
      </c>
      <c r="E2039" s="1" t="s">
        <v>21739</v>
      </c>
      <c r="H2039" s="1" t="s">
        <v>2848</v>
      </c>
      <c r="J2039" s="4" t="str">
        <f ca="1">IFERROR(__xludf.DUMMYFUNCTION("LEFT(INDEX(SPLIT(L2039, "" ""), 4), 2)"),"12")</f>
        <v>12</v>
      </c>
      <c r="K2039" s="2" t="s">
        <v>18827</v>
      </c>
      <c r="L2039" s="1" t="s">
        <v>21502</v>
      </c>
    </row>
    <row r="2040" spans="1:12">
      <c r="A2040" s="1" t="s">
        <v>21740</v>
      </c>
      <c r="B2040" s="1">
        <v>5</v>
      </c>
      <c r="D2040" s="1" t="s">
        <v>19372</v>
      </c>
      <c r="E2040" s="1" t="s">
        <v>21741</v>
      </c>
      <c r="H2040" s="1" t="s">
        <v>2848</v>
      </c>
      <c r="J2040" s="4" t="str">
        <f ca="1">IFERROR(__xludf.DUMMYFUNCTION("LEFT(INDEX(SPLIT(L2040, "" ""), 4), 2)"),"12")</f>
        <v>12</v>
      </c>
      <c r="K2040" s="2" t="s">
        <v>18827</v>
      </c>
      <c r="L2040" s="1" t="s">
        <v>21502</v>
      </c>
    </row>
    <row r="2041" spans="1:12">
      <c r="A2041" s="1" t="s">
        <v>21742</v>
      </c>
      <c r="B2041" s="1">
        <v>5</v>
      </c>
      <c r="C2041" s="1" t="s">
        <v>21743</v>
      </c>
      <c r="D2041" s="1" t="s">
        <v>13043</v>
      </c>
      <c r="E2041" s="1" t="s">
        <v>21744</v>
      </c>
      <c r="H2041" s="1" t="s">
        <v>2848</v>
      </c>
      <c r="J2041" s="4" t="str">
        <f ca="1">IFERROR(__xludf.DUMMYFUNCTION("LEFT(INDEX(SPLIT(L2041, "" ""), 4), 2)"),"12")</f>
        <v>12</v>
      </c>
      <c r="K2041" s="1" t="s">
        <v>18889</v>
      </c>
      <c r="L2041" s="1" t="s">
        <v>21502</v>
      </c>
    </row>
    <row r="2042" spans="1:12">
      <c r="A2042" s="1" t="s">
        <v>21745</v>
      </c>
      <c r="B2042" s="1">
        <v>5</v>
      </c>
      <c r="C2042" s="1" t="s">
        <v>21504</v>
      </c>
      <c r="D2042" s="1" t="s">
        <v>13043</v>
      </c>
      <c r="E2042" s="1" t="s">
        <v>21746</v>
      </c>
      <c r="H2042" s="1" t="s">
        <v>2848</v>
      </c>
      <c r="J2042" s="4" t="str">
        <f ca="1">IFERROR(__xludf.DUMMYFUNCTION("LEFT(INDEX(SPLIT(L2042, "" ""), 4), 2)"),"12")</f>
        <v>12</v>
      </c>
      <c r="K2042" s="2" t="s">
        <v>18841</v>
      </c>
      <c r="L2042" s="1" t="s">
        <v>21502</v>
      </c>
    </row>
    <row r="2043" spans="1:12">
      <c r="A2043" s="1" t="s">
        <v>21747</v>
      </c>
      <c r="B2043" s="1">
        <v>1</v>
      </c>
      <c r="D2043" s="1" t="s">
        <v>13578</v>
      </c>
      <c r="E2043" s="1" t="s">
        <v>21748</v>
      </c>
      <c r="H2043" s="1" t="s">
        <v>2848</v>
      </c>
      <c r="J2043" s="4" t="str">
        <f ca="1">IFERROR(__xludf.DUMMYFUNCTION("LEFT(INDEX(SPLIT(L2043, "" ""), 4), 2)"),"12")</f>
        <v>12</v>
      </c>
      <c r="K2043" s="2" t="s">
        <v>18688</v>
      </c>
      <c r="L2043" s="1" t="s">
        <v>21502</v>
      </c>
    </row>
    <row r="2044" spans="1:12">
      <c r="A2044" s="1" t="s">
        <v>21749</v>
      </c>
      <c r="B2044" s="1">
        <v>5</v>
      </c>
      <c r="D2044" s="1" t="s">
        <v>13043</v>
      </c>
      <c r="E2044" s="1" t="s">
        <v>21750</v>
      </c>
      <c r="H2044" s="1" t="s">
        <v>2848</v>
      </c>
      <c r="J2044" s="4" t="str">
        <f ca="1">IFERROR(__xludf.DUMMYFUNCTION("LEFT(INDEX(SPLIT(L2044, "" ""), 4), 2)"),"12")</f>
        <v>12</v>
      </c>
      <c r="K2044" s="2" t="s">
        <v>18928</v>
      </c>
      <c r="L2044" s="1" t="s">
        <v>21502</v>
      </c>
    </row>
    <row r="2045" spans="1:12">
      <c r="A2045" s="1" t="s">
        <v>21751</v>
      </c>
      <c r="B2045" s="1">
        <v>5</v>
      </c>
      <c r="D2045" s="1" t="s">
        <v>13043</v>
      </c>
      <c r="E2045" s="1" t="s">
        <v>21752</v>
      </c>
      <c r="H2045" s="1" t="s">
        <v>2848</v>
      </c>
      <c r="J2045" s="4" t="str">
        <f ca="1">IFERROR(__xludf.DUMMYFUNCTION("LEFT(INDEX(SPLIT(L2045, "" ""), 4), 2)"),"12")</f>
        <v>12</v>
      </c>
      <c r="K2045" s="2" t="s">
        <v>18928</v>
      </c>
      <c r="L2045" s="1" t="s">
        <v>21502</v>
      </c>
    </row>
    <row r="2046" spans="1:12">
      <c r="A2046" s="1" t="s">
        <v>21753</v>
      </c>
      <c r="B2046" s="1">
        <v>5</v>
      </c>
      <c r="D2046" s="1" t="s">
        <v>13043</v>
      </c>
      <c r="E2046" s="1" t="s">
        <v>21754</v>
      </c>
      <c r="H2046" s="1" t="s">
        <v>2848</v>
      </c>
      <c r="J2046" s="4" t="str">
        <f ca="1">IFERROR(__xludf.DUMMYFUNCTION("LEFT(INDEX(SPLIT(L2046, "" ""), 4), 2)"),"12")</f>
        <v>12</v>
      </c>
      <c r="K2046" s="2" t="s">
        <v>18928</v>
      </c>
      <c r="L2046" s="1" t="s">
        <v>21502</v>
      </c>
    </row>
    <row r="2047" spans="1:12">
      <c r="A2047" s="1" t="s">
        <v>21755</v>
      </c>
      <c r="B2047" s="1">
        <v>5</v>
      </c>
      <c r="C2047" s="1" t="s">
        <v>7121</v>
      </c>
      <c r="D2047" s="1" t="s">
        <v>19372</v>
      </c>
      <c r="E2047" s="1" t="s">
        <v>21756</v>
      </c>
      <c r="H2047" s="1" t="s">
        <v>2848</v>
      </c>
      <c r="J2047" s="4" t="str">
        <f ca="1">IFERROR(__xludf.DUMMYFUNCTION("LEFT(INDEX(SPLIT(L2047, "" ""), 4), 2)"),"12")</f>
        <v>12</v>
      </c>
      <c r="K2047" s="2" t="s">
        <v>18278</v>
      </c>
      <c r="L2047" s="1" t="s">
        <v>21502</v>
      </c>
    </row>
    <row r="2048" spans="1:12">
      <c r="A2048" s="1" t="s">
        <v>18913</v>
      </c>
      <c r="B2048" s="1">
        <v>4</v>
      </c>
      <c r="D2048" s="1" t="s">
        <v>13043</v>
      </c>
      <c r="E2048" s="1" t="s">
        <v>21757</v>
      </c>
      <c r="H2048" s="1" t="s">
        <v>2848</v>
      </c>
      <c r="J2048" s="4" t="str">
        <f ca="1">IFERROR(__xludf.DUMMYFUNCTION("LEFT(INDEX(SPLIT(L2048, "" ""), 4), 2)"),"12")</f>
        <v>12</v>
      </c>
      <c r="K2048" s="2" t="s">
        <v>18827</v>
      </c>
      <c r="L2048" s="1" t="s">
        <v>21502</v>
      </c>
    </row>
    <row r="2049" spans="1:12">
      <c r="A2049" s="1" t="s">
        <v>7138</v>
      </c>
      <c r="B2049" s="1">
        <v>5</v>
      </c>
      <c r="C2049" s="1" t="s">
        <v>7139</v>
      </c>
      <c r="D2049" s="1" t="s">
        <v>19372</v>
      </c>
      <c r="E2049" s="1" t="s">
        <v>21758</v>
      </c>
      <c r="H2049" s="1" t="s">
        <v>2848</v>
      </c>
      <c r="J2049" s="4" t="str">
        <f ca="1">IFERROR(__xludf.DUMMYFUNCTION("LEFT(INDEX(SPLIT(L2049, "" ""), 4), 2)"),"12")</f>
        <v>12</v>
      </c>
      <c r="K2049" s="2" t="s">
        <v>18278</v>
      </c>
      <c r="L2049" s="1" t="s">
        <v>21502</v>
      </c>
    </row>
    <row r="2050" spans="1:12">
      <c r="A2050" s="1" t="s">
        <v>18936</v>
      </c>
      <c r="B2050" s="1">
        <v>5</v>
      </c>
      <c r="C2050" s="1" t="s">
        <v>21759</v>
      </c>
      <c r="D2050" s="1" t="s">
        <v>19372</v>
      </c>
      <c r="E2050" s="1" t="s">
        <v>21760</v>
      </c>
      <c r="H2050" s="1" t="s">
        <v>2848</v>
      </c>
      <c r="J2050" s="4" t="str">
        <f ca="1">IFERROR(__xludf.DUMMYFUNCTION("LEFT(INDEX(SPLIT(L2050, "" ""), 4), 2)"),"12")</f>
        <v>12</v>
      </c>
      <c r="K2050" s="2" t="s">
        <v>18939</v>
      </c>
      <c r="L2050" s="1" t="s">
        <v>21502</v>
      </c>
    </row>
    <row r="2051" spans="1:12">
      <c r="A2051" s="1" t="s">
        <v>21761</v>
      </c>
      <c r="B2051" s="1">
        <v>5</v>
      </c>
      <c r="D2051" s="1" t="s">
        <v>13043</v>
      </c>
      <c r="E2051" s="1" t="s">
        <v>21762</v>
      </c>
      <c r="H2051" s="1" t="s">
        <v>2848</v>
      </c>
      <c r="J2051" s="4" t="str">
        <f ca="1">IFERROR(__xludf.DUMMYFUNCTION("LEFT(INDEX(SPLIT(L2051, "" ""), 4), 2)"),"12")</f>
        <v>12</v>
      </c>
      <c r="K2051" s="2" t="s">
        <v>18827</v>
      </c>
      <c r="L2051" s="1" t="s">
        <v>21502</v>
      </c>
    </row>
    <row r="2052" spans="1:12">
      <c r="A2052" s="1" t="s">
        <v>18878</v>
      </c>
      <c r="B2052" s="1">
        <v>5</v>
      </c>
      <c r="D2052" s="1" t="s">
        <v>19372</v>
      </c>
      <c r="E2052" s="1" t="s">
        <v>21763</v>
      </c>
      <c r="H2052" s="1" t="s">
        <v>2848</v>
      </c>
      <c r="J2052" s="4" t="str">
        <f ca="1">IFERROR(__xludf.DUMMYFUNCTION("LEFT(INDEX(SPLIT(L2052, "" ""), 4), 2)"),"12")</f>
        <v>12</v>
      </c>
      <c r="K2052" s="2" t="s">
        <v>18881</v>
      </c>
      <c r="L2052" s="1" t="s">
        <v>21502</v>
      </c>
    </row>
    <row r="2053" spans="1:12">
      <c r="A2053" s="1" t="s">
        <v>18897</v>
      </c>
      <c r="B2053" s="1">
        <v>5</v>
      </c>
      <c r="C2053" s="1" t="s">
        <v>21504</v>
      </c>
      <c r="D2053" s="1" t="s">
        <v>13043</v>
      </c>
      <c r="E2053" s="1" t="s">
        <v>21764</v>
      </c>
      <c r="H2053" s="1" t="s">
        <v>2848</v>
      </c>
      <c r="J2053" s="4" t="str">
        <f ca="1">IFERROR(__xludf.DUMMYFUNCTION("LEFT(INDEX(SPLIT(L2053, "" ""), 4), 2)"),"12")</f>
        <v>12</v>
      </c>
      <c r="K2053" s="2" t="s">
        <v>18841</v>
      </c>
      <c r="L2053" s="1" t="s">
        <v>21502</v>
      </c>
    </row>
    <row r="2054" spans="1:12">
      <c r="A2054" s="1" t="s">
        <v>18940</v>
      </c>
      <c r="B2054" s="1">
        <v>5</v>
      </c>
      <c r="D2054" s="1" t="s">
        <v>13043</v>
      </c>
      <c r="E2054" s="1" t="s">
        <v>21765</v>
      </c>
      <c r="H2054" s="1" t="s">
        <v>2848</v>
      </c>
      <c r="J2054" s="4" t="str">
        <f ca="1">IFERROR(__xludf.DUMMYFUNCTION("LEFT(INDEX(SPLIT(L2054, "" ""), 4), 2)"),"12")</f>
        <v>12</v>
      </c>
      <c r="K2054" s="2" t="s">
        <v>18827</v>
      </c>
      <c r="L2054" s="1" t="s">
        <v>21502</v>
      </c>
    </row>
    <row r="2055" spans="1:12">
      <c r="A2055" s="1" t="s">
        <v>21766</v>
      </c>
      <c r="B2055" s="1">
        <v>5</v>
      </c>
      <c r="D2055" s="1" t="s">
        <v>19372</v>
      </c>
      <c r="E2055" s="1" t="s">
        <v>21767</v>
      </c>
      <c r="H2055" s="1" t="s">
        <v>2848</v>
      </c>
      <c r="J2055" s="4" t="str">
        <f ca="1">IFERROR(__xludf.DUMMYFUNCTION("LEFT(INDEX(SPLIT(L2055, "" ""), 4), 2)"),"12")</f>
        <v>12</v>
      </c>
      <c r="K2055" s="2" t="s">
        <v>19316</v>
      </c>
      <c r="L2055" s="1" t="s">
        <v>21502</v>
      </c>
    </row>
    <row r="2056" spans="1:12">
      <c r="A2056" s="1" t="s">
        <v>19451</v>
      </c>
      <c r="B2056" s="1">
        <v>4</v>
      </c>
      <c r="C2056" s="1" t="s">
        <v>21768</v>
      </c>
      <c r="D2056" s="1" t="s">
        <v>13043</v>
      </c>
      <c r="E2056" s="1" t="s">
        <v>21769</v>
      </c>
      <c r="H2056" s="1" t="s">
        <v>2848</v>
      </c>
      <c r="J2056" s="4" t="str">
        <f ca="1">IFERROR(__xludf.DUMMYFUNCTION("LEFT(INDEX(SPLIT(L2056, "" ""), 4), 2)"),"12")</f>
        <v>12</v>
      </c>
      <c r="K2056" s="2" t="s">
        <v>19454</v>
      </c>
      <c r="L2056" s="1" t="s">
        <v>21502</v>
      </c>
    </row>
    <row r="2057" spans="1:12">
      <c r="A2057" s="1" t="s">
        <v>21770</v>
      </c>
      <c r="B2057" s="1">
        <v>5</v>
      </c>
      <c r="D2057" s="1" t="s">
        <v>10743</v>
      </c>
      <c r="E2057" s="1" t="s">
        <v>21771</v>
      </c>
      <c r="H2057" s="1" t="s">
        <v>2848</v>
      </c>
      <c r="J2057" s="4" t="str">
        <f ca="1">IFERROR(__xludf.DUMMYFUNCTION("LEFT(INDEX(SPLIT(L2057, "" ""), 4), 2)"),"12")</f>
        <v>12</v>
      </c>
      <c r="K2057" s="2" t="s">
        <v>19294</v>
      </c>
      <c r="L2057" s="1" t="s">
        <v>21502</v>
      </c>
    </row>
    <row r="2058" spans="1:12">
      <c r="A2058" s="1" t="s">
        <v>18861</v>
      </c>
      <c r="B2058" s="1">
        <v>5</v>
      </c>
      <c r="C2058" s="1" t="s">
        <v>21772</v>
      </c>
      <c r="D2058" s="1" t="s">
        <v>13043</v>
      </c>
      <c r="E2058" s="1" t="s">
        <v>21773</v>
      </c>
      <c r="H2058" s="1" t="s">
        <v>2848</v>
      </c>
      <c r="J2058" s="4" t="str">
        <f ca="1">IFERROR(__xludf.DUMMYFUNCTION("LEFT(INDEX(SPLIT(L2058, "" ""), 4), 2)"),"12")</f>
        <v>12</v>
      </c>
      <c r="K2058" s="2" t="s">
        <v>18864</v>
      </c>
      <c r="L2058" s="1" t="s">
        <v>21502</v>
      </c>
    </row>
    <row r="2059" spans="1:12">
      <c r="A2059" s="1" t="s">
        <v>20943</v>
      </c>
      <c r="B2059" s="1">
        <v>5</v>
      </c>
      <c r="D2059" s="1" t="s">
        <v>13043</v>
      </c>
      <c r="E2059" s="1" t="s">
        <v>21774</v>
      </c>
      <c r="H2059" s="1" t="s">
        <v>2848</v>
      </c>
      <c r="J2059" s="4" t="str">
        <f ca="1">IFERROR(__xludf.DUMMYFUNCTION("LEFT(INDEX(SPLIT(L2059, "" ""), 4), 2)"),"12")</f>
        <v>12</v>
      </c>
      <c r="K2059" s="2" t="s">
        <v>18827</v>
      </c>
      <c r="L2059" s="1" t="s">
        <v>21502</v>
      </c>
    </row>
    <row r="2060" spans="1:12">
      <c r="A2060" s="1" t="s">
        <v>21775</v>
      </c>
      <c r="B2060" s="1">
        <v>4</v>
      </c>
      <c r="D2060" s="1" t="s">
        <v>13043</v>
      </c>
      <c r="E2060" s="1" t="s">
        <v>21776</v>
      </c>
      <c r="H2060" s="1" t="s">
        <v>2848</v>
      </c>
      <c r="J2060" s="4" t="str">
        <f ca="1">IFERROR(__xludf.DUMMYFUNCTION("LEFT(INDEX(SPLIT(L2060, "" ""), 4), 2)"),"12")</f>
        <v>12</v>
      </c>
      <c r="K2060" s="2" t="s">
        <v>18928</v>
      </c>
      <c r="L2060" s="1" t="s">
        <v>21502</v>
      </c>
    </row>
    <row r="2061" spans="1:12">
      <c r="A2061" s="1" t="s">
        <v>8161</v>
      </c>
      <c r="B2061" s="1">
        <v>5</v>
      </c>
      <c r="D2061" s="1" t="s">
        <v>13043</v>
      </c>
      <c r="E2061" s="1" t="s">
        <v>21777</v>
      </c>
      <c r="H2061" s="1" t="s">
        <v>2848</v>
      </c>
      <c r="J2061" s="4" t="str">
        <f ca="1">IFERROR(__xludf.DUMMYFUNCTION("LEFT(INDEX(SPLIT(L2061, "" ""), 4), 2)"),"12")</f>
        <v>12</v>
      </c>
      <c r="K2061" s="2" t="s">
        <v>18827</v>
      </c>
      <c r="L2061" s="1" t="s">
        <v>21502</v>
      </c>
    </row>
    <row r="2062" spans="1:12">
      <c r="A2062" s="1" t="s">
        <v>19166</v>
      </c>
      <c r="B2062" s="1">
        <v>5</v>
      </c>
      <c r="D2062" s="1" t="s">
        <v>19372</v>
      </c>
      <c r="E2062" s="1" t="s">
        <v>21778</v>
      </c>
      <c r="H2062" s="1" t="s">
        <v>2848</v>
      </c>
      <c r="J2062" s="4" t="str">
        <f ca="1">IFERROR(__xludf.DUMMYFUNCTION("LEFT(INDEX(SPLIT(L2062, "" ""), 4), 2)"),"12")</f>
        <v>12</v>
      </c>
      <c r="K2062" s="2" t="s">
        <v>19168</v>
      </c>
      <c r="L2062" s="1" t="s">
        <v>21502</v>
      </c>
    </row>
    <row r="2063" spans="1:12">
      <c r="A2063" s="1" t="s">
        <v>18861</v>
      </c>
      <c r="B2063" s="1">
        <v>5</v>
      </c>
      <c r="C2063" s="1" t="s">
        <v>21779</v>
      </c>
      <c r="D2063" s="1" t="s">
        <v>13043</v>
      </c>
      <c r="E2063" s="1" t="s">
        <v>21780</v>
      </c>
      <c r="H2063" s="1" t="s">
        <v>2848</v>
      </c>
      <c r="J2063" s="4" t="str">
        <f ca="1">IFERROR(__xludf.DUMMYFUNCTION("LEFT(INDEX(SPLIT(L2063, "" ""), 4), 2)"),"12")</f>
        <v>12</v>
      </c>
      <c r="K2063" s="2" t="s">
        <v>18864</v>
      </c>
      <c r="L2063" s="1" t="s">
        <v>21502</v>
      </c>
    </row>
    <row r="2064" spans="1:12">
      <c r="A2064" s="1" t="s">
        <v>21781</v>
      </c>
      <c r="B2064" s="1">
        <v>5</v>
      </c>
      <c r="D2064" s="1" t="s">
        <v>13043</v>
      </c>
      <c r="E2064" s="1" t="s">
        <v>21782</v>
      </c>
      <c r="H2064" s="1" t="s">
        <v>2848</v>
      </c>
      <c r="J2064" s="4" t="str">
        <f ca="1">IFERROR(__xludf.DUMMYFUNCTION("LEFT(INDEX(SPLIT(L2064, "" ""), 4), 2)"),"12")</f>
        <v>12</v>
      </c>
      <c r="K2064" s="2" t="s">
        <v>18928</v>
      </c>
      <c r="L2064" s="1" t="s">
        <v>21502</v>
      </c>
    </row>
    <row r="2065" spans="1:12">
      <c r="A2065" s="1" t="s">
        <v>20460</v>
      </c>
      <c r="B2065" s="1">
        <v>5</v>
      </c>
      <c r="D2065" s="1" t="s">
        <v>19372</v>
      </c>
      <c r="E2065" s="1" t="s">
        <v>21783</v>
      </c>
      <c r="H2065" s="1" t="s">
        <v>2848</v>
      </c>
      <c r="J2065" s="4" t="str">
        <f ca="1">IFERROR(__xludf.DUMMYFUNCTION("LEFT(INDEX(SPLIT(L2065, "" ""), 4), 2)"),"12")</f>
        <v>12</v>
      </c>
      <c r="K2065" s="2" t="s">
        <v>18827</v>
      </c>
      <c r="L2065" s="1" t="s">
        <v>21502</v>
      </c>
    </row>
    <row r="2066" spans="1:12">
      <c r="A2066" s="1" t="s">
        <v>18861</v>
      </c>
      <c r="B2066" s="1">
        <v>5</v>
      </c>
      <c r="C2066" s="1" t="s">
        <v>21784</v>
      </c>
      <c r="D2066" s="1" t="s">
        <v>19372</v>
      </c>
      <c r="E2066" s="1" t="s">
        <v>21785</v>
      </c>
      <c r="H2066" s="1" t="s">
        <v>2848</v>
      </c>
      <c r="J2066" s="4" t="str">
        <f ca="1">IFERROR(__xludf.DUMMYFUNCTION("LEFT(INDEX(SPLIT(L2066, "" ""), 4), 2)"),"12")</f>
        <v>12</v>
      </c>
      <c r="K2066" s="2" t="s">
        <v>18864</v>
      </c>
      <c r="L2066" s="1" t="s">
        <v>21502</v>
      </c>
    </row>
    <row r="2067" spans="1:12">
      <c r="A2067" s="1" t="s">
        <v>19004</v>
      </c>
      <c r="B2067" s="1">
        <v>5</v>
      </c>
      <c r="C2067" s="1" t="s">
        <v>8684</v>
      </c>
      <c r="D2067" s="1" t="s">
        <v>19372</v>
      </c>
      <c r="E2067" s="1" t="s">
        <v>21786</v>
      </c>
      <c r="H2067" s="1" t="s">
        <v>2848</v>
      </c>
      <c r="J2067" s="4" t="str">
        <f ca="1">IFERROR(__xludf.DUMMYFUNCTION("LEFT(INDEX(SPLIT(L2067, "" ""), 4), 2)"),"12")</f>
        <v>12</v>
      </c>
      <c r="K2067" s="2" t="s">
        <v>19007</v>
      </c>
      <c r="L2067" s="1" t="s">
        <v>21502</v>
      </c>
    </row>
    <row r="2068" spans="1:12">
      <c r="A2068" s="1" t="s">
        <v>21197</v>
      </c>
      <c r="B2068" s="1">
        <v>5</v>
      </c>
      <c r="D2068" s="1" t="s">
        <v>19372</v>
      </c>
      <c r="E2068" s="1" t="s">
        <v>21787</v>
      </c>
      <c r="H2068" s="1" t="s">
        <v>2848</v>
      </c>
      <c r="J2068" s="4" t="str">
        <f ca="1">IFERROR(__xludf.DUMMYFUNCTION("LEFT(INDEX(SPLIT(L2068, "" ""), 4), 2)"),"12")</f>
        <v>12</v>
      </c>
      <c r="K2068" s="2" t="s">
        <v>18827</v>
      </c>
      <c r="L2068" s="1" t="s">
        <v>21502</v>
      </c>
    </row>
    <row r="2069" spans="1:12">
      <c r="A2069" s="1" t="s">
        <v>18861</v>
      </c>
      <c r="B2069" s="1">
        <v>5</v>
      </c>
      <c r="C2069" s="1" t="s">
        <v>21788</v>
      </c>
      <c r="D2069" s="1" t="s">
        <v>19372</v>
      </c>
      <c r="E2069" s="1" t="s">
        <v>21789</v>
      </c>
      <c r="H2069" s="1" t="s">
        <v>2848</v>
      </c>
      <c r="J2069" s="4" t="str">
        <f ca="1">IFERROR(__xludf.DUMMYFUNCTION("LEFT(INDEX(SPLIT(L2069, "" ""), 4), 2)"),"12")</f>
        <v>12</v>
      </c>
      <c r="K2069" s="2" t="s">
        <v>18864</v>
      </c>
      <c r="L2069" s="1" t="s">
        <v>21502</v>
      </c>
    </row>
    <row r="2070" spans="1:12">
      <c r="A2070" s="1" t="s">
        <v>21790</v>
      </c>
      <c r="B2070" s="1">
        <v>4</v>
      </c>
      <c r="D2070" s="1" t="s">
        <v>10479</v>
      </c>
      <c r="E2070" s="1" t="s">
        <v>21791</v>
      </c>
      <c r="H2070" s="1" t="s">
        <v>2848</v>
      </c>
      <c r="J2070" s="4" t="str">
        <f ca="1">IFERROR(__xludf.DUMMYFUNCTION("LEFT(INDEX(SPLIT(L2070, "" ""), 4), 2)"),"12")</f>
        <v>12</v>
      </c>
      <c r="K2070" s="2" t="s">
        <v>18972</v>
      </c>
      <c r="L2070" s="1" t="s">
        <v>21502</v>
      </c>
    </row>
    <row r="2071" spans="1:12">
      <c r="A2071" s="1" t="s">
        <v>18878</v>
      </c>
      <c r="B2071" s="1">
        <v>5</v>
      </c>
      <c r="D2071" s="1" t="s">
        <v>19372</v>
      </c>
      <c r="E2071" s="1" t="s">
        <v>21792</v>
      </c>
      <c r="H2071" s="1" t="s">
        <v>2848</v>
      </c>
      <c r="J2071" s="4" t="str">
        <f ca="1">IFERROR(__xludf.DUMMYFUNCTION("LEFT(INDEX(SPLIT(L2071, "" ""), 4), 2)"),"12")</f>
        <v>12</v>
      </c>
      <c r="K2071" s="2" t="s">
        <v>18881</v>
      </c>
      <c r="L2071" s="1" t="s">
        <v>21502</v>
      </c>
    </row>
    <row r="2072" spans="1:12">
      <c r="A2072" s="1" t="s">
        <v>21793</v>
      </c>
      <c r="B2072" s="1">
        <v>5</v>
      </c>
      <c r="D2072" s="1" t="s">
        <v>13043</v>
      </c>
      <c r="E2072" s="1" t="s">
        <v>21794</v>
      </c>
      <c r="H2072" s="1" t="s">
        <v>2848</v>
      </c>
      <c r="J2072" s="4" t="str">
        <f ca="1">IFERROR(__xludf.DUMMYFUNCTION("LEFT(INDEX(SPLIT(L2072, "" ""), 4), 2)"),"12")</f>
        <v>12</v>
      </c>
      <c r="K2072" s="2" t="s">
        <v>18928</v>
      </c>
      <c r="L2072" s="1" t="s">
        <v>21502</v>
      </c>
    </row>
    <row r="2073" spans="1:12">
      <c r="A2073" s="1" t="s">
        <v>19451</v>
      </c>
      <c r="B2073" s="1">
        <v>5</v>
      </c>
      <c r="C2073" s="1" t="s">
        <v>21795</v>
      </c>
      <c r="D2073" s="1" t="s">
        <v>13043</v>
      </c>
      <c r="E2073" s="1" t="s">
        <v>21796</v>
      </c>
      <c r="H2073" s="1" t="s">
        <v>2848</v>
      </c>
      <c r="J2073" s="4" t="str">
        <f ca="1">IFERROR(__xludf.DUMMYFUNCTION("LEFT(INDEX(SPLIT(L2073, "" ""), 4), 2)"),"12")</f>
        <v>12</v>
      </c>
      <c r="K2073" s="2" t="s">
        <v>19454</v>
      </c>
      <c r="L2073" s="1" t="s">
        <v>21502</v>
      </c>
    </row>
    <row r="2074" spans="1:12">
      <c r="A2074" s="1" t="s">
        <v>18925</v>
      </c>
      <c r="B2074" s="1">
        <v>5</v>
      </c>
      <c r="D2074" s="1" t="s">
        <v>13043</v>
      </c>
      <c r="E2074" s="1" t="s">
        <v>21797</v>
      </c>
      <c r="H2074" s="1" t="s">
        <v>2848</v>
      </c>
      <c r="J2074" s="4" t="str">
        <f ca="1">IFERROR(__xludf.DUMMYFUNCTION("LEFT(INDEX(SPLIT(L2074, "" ""), 4), 2)"),"12")</f>
        <v>12</v>
      </c>
      <c r="K2074" s="2" t="s">
        <v>18928</v>
      </c>
      <c r="L2074" s="1" t="s">
        <v>21502</v>
      </c>
    </row>
    <row r="2075" spans="1:12">
      <c r="A2075" s="1" t="s">
        <v>7141</v>
      </c>
      <c r="B2075" s="1">
        <v>4</v>
      </c>
      <c r="C2075" s="1" t="s">
        <v>7142</v>
      </c>
      <c r="D2075" s="1" t="s">
        <v>10755</v>
      </c>
      <c r="E2075" s="1" t="s">
        <v>21798</v>
      </c>
      <c r="H2075" s="1" t="s">
        <v>2848</v>
      </c>
      <c r="J2075" s="4" t="str">
        <f ca="1">IFERROR(__xludf.DUMMYFUNCTION("LEFT(INDEX(SPLIT(L2075, "" ""), 4), 2)"),"12")</f>
        <v>12</v>
      </c>
      <c r="K2075" s="2" t="s">
        <v>18278</v>
      </c>
      <c r="L2075" s="1" t="s">
        <v>21502</v>
      </c>
    </row>
    <row r="2076" spans="1:12">
      <c r="A2076" s="1" t="s">
        <v>21799</v>
      </c>
      <c r="B2076" s="1">
        <v>5</v>
      </c>
      <c r="D2076" s="1" t="s">
        <v>19372</v>
      </c>
      <c r="E2076" s="1" t="s">
        <v>21800</v>
      </c>
      <c r="H2076" s="1" t="s">
        <v>2848</v>
      </c>
      <c r="J2076" s="4" t="str">
        <f ca="1">IFERROR(__xludf.DUMMYFUNCTION("LEFT(INDEX(SPLIT(L2076, "" ""), 4), 2)"),"12")</f>
        <v>12</v>
      </c>
      <c r="K2076" s="2" t="s">
        <v>18868</v>
      </c>
      <c r="L2076" s="1" t="s">
        <v>21502</v>
      </c>
    </row>
    <row r="2077" spans="1:12">
      <c r="A2077" s="1" t="s">
        <v>21275</v>
      </c>
      <c r="B2077" s="1">
        <v>5</v>
      </c>
      <c r="D2077" s="1" t="s">
        <v>19372</v>
      </c>
      <c r="E2077" s="1" t="s">
        <v>8997</v>
      </c>
      <c r="H2077" s="1" t="s">
        <v>2848</v>
      </c>
      <c r="J2077" s="4" t="str">
        <f ca="1">IFERROR(__xludf.DUMMYFUNCTION("LEFT(INDEX(SPLIT(L2077, "" ""), 4), 2)"),"12")</f>
        <v>12</v>
      </c>
      <c r="K2077" s="2" t="s">
        <v>18922</v>
      </c>
      <c r="L2077" s="1" t="s">
        <v>21502</v>
      </c>
    </row>
    <row r="2078" spans="1:12">
      <c r="A2078" s="1" t="s">
        <v>21801</v>
      </c>
      <c r="B2078" s="1">
        <v>5</v>
      </c>
      <c r="C2078" s="1" t="s">
        <v>21802</v>
      </c>
      <c r="D2078" s="1" t="s">
        <v>19372</v>
      </c>
      <c r="E2078" s="1" t="s">
        <v>21803</v>
      </c>
      <c r="H2078" s="1" t="s">
        <v>2848</v>
      </c>
      <c r="J2078" s="4" t="str">
        <f ca="1">IFERROR(__xludf.DUMMYFUNCTION("LEFT(INDEX(SPLIT(L2078, "" ""), 4), 2)"),"12")</f>
        <v>12</v>
      </c>
      <c r="K2078" s="1" t="s">
        <v>18889</v>
      </c>
      <c r="L2078" s="1" t="s">
        <v>21502</v>
      </c>
    </row>
    <row r="2079" spans="1:12">
      <c r="A2079" s="1" t="s">
        <v>18878</v>
      </c>
      <c r="B2079" s="1">
        <v>5</v>
      </c>
      <c r="D2079" s="1" t="s">
        <v>19372</v>
      </c>
      <c r="E2079" s="1" t="s">
        <v>21804</v>
      </c>
      <c r="H2079" s="1" t="s">
        <v>2848</v>
      </c>
      <c r="J2079" s="4" t="str">
        <f ca="1">IFERROR(__xludf.DUMMYFUNCTION("LEFT(INDEX(SPLIT(L2079, "" ""), 4), 2)"),"12")</f>
        <v>12</v>
      </c>
      <c r="K2079" s="2" t="s">
        <v>18881</v>
      </c>
      <c r="L2079" s="1" t="s">
        <v>21502</v>
      </c>
    </row>
    <row r="2080" spans="1:12">
      <c r="A2080" s="1" t="s">
        <v>18861</v>
      </c>
      <c r="B2080" s="1">
        <v>5</v>
      </c>
      <c r="C2080" s="1" t="s">
        <v>21805</v>
      </c>
      <c r="D2080" s="1" t="s">
        <v>13043</v>
      </c>
      <c r="E2080" s="1" t="s">
        <v>21806</v>
      </c>
      <c r="H2080" s="1" t="s">
        <v>2848</v>
      </c>
      <c r="J2080" s="4" t="str">
        <f ca="1">IFERROR(__xludf.DUMMYFUNCTION("LEFT(INDEX(SPLIT(L2080, "" ""), 4), 2)"),"12")</f>
        <v>12</v>
      </c>
      <c r="K2080" s="2" t="s">
        <v>18864</v>
      </c>
      <c r="L2080" s="1" t="s">
        <v>21502</v>
      </c>
    </row>
    <row r="2081" spans="1:12">
      <c r="A2081" s="1" t="s">
        <v>21807</v>
      </c>
      <c r="B2081" s="1">
        <v>5</v>
      </c>
      <c r="C2081" s="1" t="s">
        <v>1141</v>
      </c>
      <c r="D2081" s="1" t="s">
        <v>19372</v>
      </c>
      <c r="E2081" s="1" t="s">
        <v>300</v>
      </c>
      <c r="H2081" s="1" t="s">
        <v>2848</v>
      </c>
      <c r="J2081" s="4" t="str">
        <f ca="1">IFERROR(__xludf.DUMMYFUNCTION("LEFT(INDEX(SPLIT(L2081, "" ""), 4), 2)"),"12")</f>
        <v>12</v>
      </c>
      <c r="K2081" s="2" t="s">
        <v>18278</v>
      </c>
      <c r="L2081" s="1" t="s">
        <v>21502</v>
      </c>
    </row>
    <row r="2082" spans="1:12">
      <c r="A2082" s="1" t="s">
        <v>21808</v>
      </c>
      <c r="B2082" s="1">
        <v>5</v>
      </c>
      <c r="C2082" s="1" t="s">
        <v>1228</v>
      </c>
      <c r="D2082" s="1" t="s">
        <v>19372</v>
      </c>
      <c r="E2082" s="1" t="s">
        <v>300</v>
      </c>
      <c r="H2082" s="1" t="s">
        <v>2848</v>
      </c>
      <c r="J2082" s="4" t="str">
        <f ca="1">IFERROR(__xludf.DUMMYFUNCTION("LEFT(INDEX(SPLIT(L2082, "" ""), 4), 2)"),"12")</f>
        <v>12</v>
      </c>
      <c r="K2082" s="2" t="s">
        <v>18278</v>
      </c>
      <c r="L2082" s="1" t="s">
        <v>21502</v>
      </c>
    </row>
    <row r="2083" spans="1:12">
      <c r="A2083" s="1" t="s">
        <v>21809</v>
      </c>
      <c r="B2083" s="1">
        <v>5</v>
      </c>
      <c r="D2083" s="1" t="s">
        <v>19372</v>
      </c>
      <c r="E2083" s="1" t="s">
        <v>21810</v>
      </c>
      <c r="H2083" s="1" t="s">
        <v>2848</v>
      </c>
      <c r="J2083" s="4" t="str">
        <f ca="1">IFERROR(__xludf.DUMMYFUNCTION("LEFT(INDEX(SPLIT(L2083, "" ""), 4), 2)"),"12")</f>
        <v>12</v>
      </c>
      <c r="K2083" s="2" t="s">
        <v>18827</v>
      </c>
      <c r="L2083" s="1" t="s">
        <v>21502</v>
      </c>
    </row>
    <row r="2084" spans="1:12">
      <c r="A2084" s="1" t="s">
        <v>19166</v>
      </c>
      <c r="B2084" s="1">
        <v>5</v>
      </c>
      <c r="D2084" s="1" t="s">
        <v>10288</v>
      </c>
      <c r="E2084" s="1" t="s">
        <v>21811</v>
      </c>
      <c r="H2084" s="1" t="s">
        <v>2848</v>
      </c>
      <c r="J2084" s="4" t="str">
        <f ca="1">IFERROR(__xludf.DUMMYFUNCTION("LEFT(INDEX(SPLIT(L2084, "" ""), 4), 2)"),"12")</f>
        <v>12</v>
      </c>
      <c r="K2084" s="2" t="s">
        <v>19168</v>
      </c>
      <c r="L2084" s="1" t="s">
        <v>21502</v>
      </c>
    </row>
    <row r="2085" spans="1:12">
      <c r="A2085" s="1" t="s">
        <v>20460</v>
      </c>
      <c r="B2085" s="1">
        <v>5</v>
      </c>
      <c r="D2085" s="1" t="s">
        <v>19372</v>
      </c>
      <c r="E2085" s="1" t="s">
        <v>19330</v>
      </c>
      <c r="H2085" s="1" t="s">
        <v>2848</v>
      </c>
      <c r="J2085" s="4" t="str">
        <f ca="1">IFERROR(__xludf.DUMMYFUNCTION("LEFT(INDEX(SPLIT(L2085, "" ""), 4), 2)"),"12")</f>
        <v>12</v>
      </c>
      <c r="K2085" s="2" t="s">
        <v>18827</v>
      </c>
      <c r="L2085" s="1" t="s">
        <v>21502</v>
      </c>
    </row>
    <row r="2086" spans="1:12">
      <c r="A2086" s="1" t="s">
        <v>21275</v>
      </c>
      <c r="B2086" s="1">
        <v>5</v>
      </c>
      <c r="D2086" s="1" t="s">
        <v>19372</v>
      </c>
      <c r="E2086" s="1" t="s">
        <v>300</v>
      </c>
      <c r="H2086" s="1" t="s">
        <v>2848</v>
      </c>
      <c r="J2086" s="4" t="str">
        <f ca="1">IFERROR(__xludf.DUMMYFUNCTION("LEFT(INDEX(SPLIT(L2086, "" ""), 4), 2)"),"12")</f>
        <v>12</v>
      </c>
      <c r="K2086" s="2" t="s">
        <v>18922</v>
      </c>
      <c r="L2086" s="1" t="s">
        <v>21502</v>
      </c>
    </row>
    <row r="2087" spans="1:12">
      <c r="A2087" s="1" t="s">
        <v>20738</v>
      </c>
      <c r="B2087" s="1">
        <v>5</v>
      </c>
      <c r="D2087" s="1" t="s">
        <v>19372</v>
      </c>
      <c r="E2087" s="1" t="s">
        <v>21812</v>
      </c>
      <c r="H2087" s="1" t="s">
        <v>2848</v>
      </c>
      <c r="J2087" s="4" t="str">
        <f ca="1">IFERROR(__xludf.DUMMYFUNCTION("LEFT(INDEX(SPLIT(L2087, "" ""), 4), 2)"),"12")</f>
        <v>12</v>
      </c>
      <c r="K2087" s="2" t="s">
        <v>20740</v>
      </c>
      <c r="L2087" s="1" t="s">
        <v>21502</v>
      </c>
    </row>
    <row r="2088" spans="1:12">
      <c r="A2088" s="1" t="s">
        <v>21813</v>
      </c>
      <c r="B2088" s="1">
        <v>5</v>
      </c>
      <c r="D2088" s="1" t="s">
        <v>13043</v>
      </c>
      <c r="E2088" s="1" t="s">
        <v>21814</v>
      </c>
      <c r="H2088" s="1" t="s">
        <v>2848</v>
      </c>
      <c r="J2088" s="4" t="str">
        <f ca="1">IFERROR(__xludf.DUMMYFUNCTION("LEFT(INDEX(SPLIT(L2088, "" ""), 4), 2)"),"12")</f>
        <v>12</v>
      </c>
      <c r="K2088" s="2" t="s">
        <v>18827</v>
      </c>
      <c r="L2088" s="1" t="s">
        <v>21502</v>
      </c>
    </row>
    <row r="2089" spans="1:12">
      <c r="A2089" s="1" t="s">
        <v>18878</v>
      </c>
      <c r="B2089" s="1">
        <v>5</v>
      </c>
      <c r="D2089" s="1" t="s">
        <v>13043</v>
      </c>
      <c r="E2089" s="1" t="s">
        <v>21815</v>
      </c>
      <c r="H2089" s="1" t="s">
        <v>2848</v>
      </c>
      <c r="J2089" s="4" t="str">
        <f ca="1">IFERROR(__xludf.DUMMYFUNCTION("LEFT(INDEX(SPLIT(L2089, "" ""), 4), 2)"),"12")</f>
        <v>12</v>
      </c>
      <c r="K2089" s="2" t="s">
        <v>18881</v>
      </c>
      <c r="L2089" s="1" t="s">
        <v>21502</v>
      </c>
    </row>
    <row r="2090" spans="1:12">
      <c r="A2090" s="1" t="s">
        <v>11993</v>
      </c>
      <c r="B2090" s="1">
        <v>5</v>
      </c>
      <c r="D2090" s="1" t="s">
        <v>13043</v>
      </c>
      <c r="E2090" s="1" t="s">
        <v>19330</v>
      </c>
      <c r="H2090" s="1" t="s">
        <v>2848</v>
      </c>
      <c r="J2090" s="4" t="str">
        <f ca="1">IFERROR(__xludf.DUMMYFUNCTION("LEFT(INDEX(SPLIT(L2090, "" ""), 4), 2)"),"12")</f>
        <v>12</v>
      </c>
      <c r="K2090" s="2" t="s">
        <v>18827</v>
      </c>
      <c r="L2090" s="1" t="s">
        <v>21502</v>
      </c>
    </row>
    <row r="2091" spans="1:12">
      <c r="A2091" s="1" t="s">
        <v>21816</v>
      </c>
      <c r="B2091" s="1">
        <v>3</v>
      </c>
      <c r="D2091" s="1" t="s">
        <v>13043</v>
      </c>
      <c r="E2091" s="1" t="s">
        <v>21817</v>
      </c>
      <c r="H2091" s="1" t="s">
        <v>2848</v>
      </c>
      <c r="J2091" s="4" t="str">
        <f ca="1">IFERROR(__xludf.DUMMYFUNCTION("LEFT(INDEX(SPLIT(L2091, "" ""), 4), 2)"),"12")</f>
        <v>12</v>
      </c>
      <c r="K2091" s="2" t="s">
        <v>18928</v>
      </c>
      <c r="L2091" s="1" t="s">
        <v>21502</v>
      </c>
    </row>
    <row r="2092" spans="1:12">
      <c r="A2092" s="1" t="s">
        <v>21818</v>
      </c>
      <c r="B2092" s="1">
        <v>5</v>
      </c>
      <c r="C2092" s="1" t="s">
        <v>21819</v>
      </c>
      <c r="D2092" s="1" t="s">
        <v>13043</v>
      </c>
      <c r="E2092" s="1" t="s">
        <v>18868</v>
      </c>
      <c r="H2092" s="1" t="s">
        <v>2848</v>
      </c>
      <c r="J2092" s="4" t="str">
        <f ca="1">IFERROR(__xludf.DUMMYFUNCTION("LEFT(INDEX(SPLIT(L2092, "" ""), 4), 2)"),"12")</f>
        <v>12</v>
      </c>
      <c r="L2092" s="1" t="s">
        <v>21502</v>
      </c>
    </row>
    <row r="2093" spans="1:12">
      <c r="A2093" s="1" t="s">
        <v>21820</v>
      </c>
      <c r="B2093" s="1">
        <v>5</v>
      </c>
      <c r="C2093" s="1" t="s">
        <v>21821</v>
      </c>
      <c r="D2093" s="1" t="s">
        <v>18313</v>
      </c>
      <c r="E2093" s="1" t="s">
        <v>21822</v>
      </c>
      <c r="H2093" s="1" t="s">
        <v>2848</v>
      </c>
      <c r="J2093" s="4" t="str">
        <f ca="1">IFERROR(__xludf.DUMMYFUNCTION("LEFT(INDEX(SPLIT(L2093, "" ""), 4), 2)"),"12")</f>
        <v>12</v>
      </c>
      <c r="K2093" s="2" t="s">
        <v>18300</v>
      </c>
      <c r="L2093" s="1" t="s">
        <v>21502</v>
      </c>
    </row>
    <row r="2094" spans="1:12">
      <c r="A2094" s="1" t="s">
        <v>21823</v>
      </c>
      <c r="B2094" s="1">
        <v>5</v>
      </c>
      <c r="C2094" s="1" t="s">
        <v>21824</v>
      </c>
      <c r="D2094" s="1" t="s">
        <v>19372</v>
      </c>
      <c r="E2094" s="1" t="s">
        <v>21825</v>
      </c>
      <c r="H2094" s="1" t="s">
        <v>21826</v>
      </c>
      <c r="J2094" s="4" t="str">
        <f ca="1">IFERROR(__xludf.DUMMYFUNCTION("LEFT(INDEX(SPLIT(L2094, "" ""), 4), 2)"),"13")</f>
        <v>13</v>
      </c>
      <c r="K2094" s="2" t="s">
        <v>18300</v>
      </c>
      <c r="L2094" s="1" t="s">
        <v>21827</v>
      </c>
    </row>
    <row r="2095" spans="1:12">
      <c r="A2095" s="1" t="s">
        <v>21828</v>
      </c>
      <c r="B2095" s="1">
        <v>1</v>
      </c>
      <c r="C2095" s="1" t="s">
        <v>21829</v>
      </c>
      <c r="D2095" s="1" t="s">
        <v>10479</v>
      </c>
      <c r="E2095" s="1" t="s">
        <v>21830</v>
      </c>
      <c r="H2095" s="1" t="s">
        <v>21826</v>
      </c>
      <c r="J2095" s="4" t="str">
        <f ca="1">IFERROR(__xludf.DUMMYFUNCTION("LEFT(INDEX(SPLIT(L2095, "" ""), 4), 2)"),"13")</f>
        <v>13</v>
      </c>
      <c r="K2095" s="2" t="s">
        <v>18300</v>
      </c>
      <c r="L2095" s="1" t="s">
        <v>21827</v>
      </c>
    </row>
    <row r="2096" spans="1:12">
      <c r="A2096" s="1" t="s">
        <v>21831</v>
      </c>
      <c r="B2096" s="1">
        <v>5</v>
      </c>
      <c r="C2096" s="1" t="s">
        <v>21832</v>
      </c>
      <c r="D2096" s="1" t="s">
        <v>10479</v>
      </c>
      <c r="E2096" s="1" t="s">
        <v>21833</v>
      </c>
      <c r="H2096" s="1" t="s">
        <v>21826</v>
      </c>
      <c r="J2096" s="4" t="str">
        <f ca="1">IFERROR(__xludf.DUMMYFUNCTION("LEFT(INDEX(SPLIT(L2096, "" ""), 4), 2)"),"13")</f>
        <v>13</v>
      </c>
      <c r="K2096" s="2" t="s">
        <v>18300</v>
      </c>
      <c r="L2096" s="1" t="s">
        <v>21827</v>
      </c>
    </row>
    <row r="2097" spans="1:12">
      <c r="A2097" s="1" t="s">
        <v>18578</v>
      </c>
      <c r="B2097" s="1">
        <v>5</v>
      </c>
      <c r="C2097" s="1" t="s">
        <v>21834</v>
      </c>
      <c r="D2097" s="1" t="s">
        <v>19372</v>
      </c>
      <c r="E2097" s="1" t="s">
        <v>21835</v>
      </c>
      <c r="H2097" s="1" t="s">
        <v>21826</v>
      </c>
      <c r="J2097" s="4" t="str">
        <f ca="1">IFERROR(__xludf.DUMMYFUNCTION("LEFT(INDEX(SPLIT(L2097, "" ""), 4), 2)"),"13")</f>
        <v>13</v>
      </c>
      <c r="K2097" s="2" t="s">
        <v>18300</v>
      </c>
      <c r="L2097" s="1" t="s">
        <v>21827</v>
      </c>
    </row>
    <row r="2098" spans="1:12">
      <c r="A2098" s="1" t="s">
        <v>21836</v>
      </c>
      <c r="B2098" s="1">
        <v>5</v>
      </c>
      <c r="C2098" s="1" t="s">
        <v>21837</v>
      </c>
      <c r="D2098" s="1" t="s">
        <v>19372</v>
      </c>
      <c r="E2098" s="1" t="s">
        <v>21838</v>
      </c>
      <c r="H2098" s="1" t="s">
        <v>21826</v>
      </c>
      <c r="J2098" s="4" t="str">
        <f ca="1">IFERROR(__xludf.DUMMYFUNCTION("LEFT(INDEX(SPLIT(L2098, "" ""), 4), 2)"),"13")</f>
        <v>13</v>
      </c>
      <c r="K2098" s="2" t="s">
        <v>18300</v>
      </c>
      <c r="L2098" s="1" t="s">
        <v>21827</v>
      </c>
    </row>
    <row r="2099" spans="1:12">
      <c r="A2099" s="1" t="s">
        <v>21839</v>
      </c>
      <c r="B2099" s="1">
        <v>5</v>
      </c>
      <c r="C2099" s="1" t="s">
        <v>21840</v>
      </c>
      <c r="D2099" s="1" t="s">
        <v>19372</v>
      </c>
      <c r="E2099" s="1" t="s">
        <v>21841</v>
      </c>
      <c r="H2099" s="1" t="s">
        <v>21826</v>
      </c>
      <c r="J2099" s="4" t="str">
        <f ca="1">IFERROR(__xludf.DUMMYFUNCTION("LEFT(INDEX(SPLIT(L2099, "" ""), 4), 2)"),"13")</f>
        <v>13</v>
      </c>
      <c r="K2099" s="2" t="s">
        <v>18300</v>
      </c>
      <c r="L2099" s="1" t="s">
        <v>21827</v>
      </c>
    </row>
    <row r="2100" spans="1:12">
      <c r="A2100" s="1" t="s">
        <v>21842</v>
      </c>
      <c r="B2100" s="1">
        <v>5</v>
      </c>
      <c r="C2100" s="1" t="s">
        <v>21843</v>
      </c>
      <c r="D2100" s="1" t="s">
        <v>19372</v>
      </c>
      <c r="E2100" s="1" t="s">
        <v>21844</v>
      </c>
      <c r="H2100" s="1" t="s">
        <v>21826</v>
      </c>
      <c r="J2100" s="4" t="str">
        <f ca="1">IFERROR(__xludf.DUMMYFUNCTION("LEFT(INDEX(SPLIT(L2100, "" ""), 4), 2)"),"13")</f>
        <v>13</v>
      </c>
      <c r="K2100" s="2" t="s">
        <v>18648</v>
      </c>
      <c r="L2100" s="1" t="s">
        <v>21827</v>
      </c>
    </row>
    <row r="2101" spans="1:12">
      <c r="A2101" s="1" t="s">
        <v>21845</v>
      </c>
      <c r="B2101" s="1">
        <v>5</v>
      </c>
      <c r="C2101" s="1" t="s">
        <v>21846</v>
      </c>
      <c r="D2101" s="1" t="s">
        <v>10755</v>
      </c>
      <c r="E2101" s="1" t="s">
        <v>21847</v>
      </c>
      <c r="H2101" s="1" t="s">
        <v>21826</v>
      </c>
      <c r="J2101" s="4" t="str">
        <f ca="1">IFERROR(__xludf.DUMMYFUNCTION("LEFT(INDEX(SPLIT(L2101, "" ""), 4), 2)"),"13")</f>
        <v>13</v>
      </c>
      <c r="K2101" s="2" t="s">
        <v>18648</v>
      </c>
      <c r="L2101" s="1" t="s">
        <v>21827</v>
      </c>
    </row>
    <row r="2102" spans="1:12">
      <c r="A2102" s="1" t="s">
        <v>385</v>
      </c>
      <c r="B2102" s="1">
        <v>5</v>
      </c>
      <c r="C2102" s="1" t="s">
        <v>21848</v>
      </c>
      <c r="D2102" s="1" t="s">
        <v>10755</v>
      </c>
      <c r="E2102" s="1" t="s">
        <v>21849</v>
      </c>
      <c r="H2102" s="1" t="s">
        <v>21826</v>
      </c>
      <c r="J2102" s="4" t="str">
        <f ca="1">IFERROR(__xludf.DUMMYFUNCTION("LEFT(INDEX(SPLIT(L2102, "" ""), 4), 2)"),"13")</f>
        <v>13</v>
      </c>
      <c r="K2102" s="2" t="s">
        <v>18300</v>
      </c>
      <c r="L2102" s="1" t="s">
        <v>21827</v>
      </c>
    </row>
    <row r="2103" spans="1:12">
      <c r="A2103" s="1" t="s">
        <v>21850</v>
      </c>
      <c r="B2103" s="1">
        <v>5</v>
      </c>
      <c r="C2103" s="1" t="s">
        <v>21851</v>
      </c>
      <c r="D2103" s="1" t="s">
        <v>18313</v>
      </c>
      <c r="E2103" s="1" t="s">
        <v>21852</v>
      </c>
      <c r="H2103" s="1" t="s">
        <v>21826</v>
      </c>
      <c r="J2103" s="4" t="str">
        <f ca="1">IFERROR(__xludf.DUMMYFUNCTION("LEFT(INDEX(SPLIT(L2103, "" ""), 4), 2)"),"13")</f>
        <v>13</v>
      </c>
      <c r="K2103" s="2" t="s">
        <v>18300</v>
      </c>
      <c r="L2103" s="1" t="s">
        <v>21827</v>
      </c>
    </row>
    <row r="2104" spans="1:12">
      <c r="A2104" s="1" t="s">
        <v>10388</v>
      </c>
      <c r="B2104" s="1">
        <v>1</v>
      </c>
      <c r="C2104" s="1" t="s">
        <v>21853</v>
      </c>
      <c r="D2104" s="1" t="s">
        <v>10300</v>
      </c>
      <c r="E2104" s="1" t="s">
        <v>21854</v>
      </c>
      <c r="H2104" s="1" t="s">
        <v>21826</v>
      </c>
      <c r="J2104" s="4" t="str">
        <f ca="1">IFERROR(__xludf.DUMMYFUNCTION("LEFT(INDEX(SPLIT(L2104, "" ""), 4), 2)"),"13")</f>
        <v>13</v>
      </c>
      <c r="K2104" s="2" t="s">
        <v>18300</v>
      </c>
      <c r="L2104" s="1" t="s">
        <v>21827</v>
      </c>
    </row>
    <row r="2105" spans="1:12">
      <c r="A2105" s="1" t="s">
        <v>21855</v>
      </c>
      <c r="B2105" s="1">
        <v>5</v>
      </c>
      <c r="C2105" s="1" t="s">
        <v>21856</v>
      </c>
      <c r="D2105" s="1" t="s">
        <v>19372</v>
      </c>
      <c r="E2105" s="1" t="s">
        <v>21857</v>
      </c>
      <c r="H2105" s="1" t="s">
        <v>21826</v>
      </c>
      <c r="J2105" s="4" t="str">
        <f ca="1">IFERROR(__xludf.DUMMYFUNCTION("LEFT(INDEX(SPLIT(L2105, "" ""), 4), 2)"),"13")</f>
        <v>13</v>
      </c>
      <c r="K2105" s="2" t="s">
        <v>18300</v>
      </c>
      <c r="L2105" s="1" t="s">
        <v>21827</v>
      </c>
    </row>
    <row r="2106" spans="1:12">
      <c r="A2106" s="1" t="s">
        <v>21858</v>
      </c>
      <c r="B2106" s="1">
        <v>5</v>
      </c>
      <c r="C2106" s="1" t="s">
        <v>21859</v>
      </c>
      <c r="D2106" s="1" t="s">
        <v>10736</v>
      </c>
      <c r="E2106" s="1" t="s">
        <v>21860</v>
      </c>
      <c r="H2106" s="1" t="s">
        <v>21826</v>
      </c>
      <c r="J2106" s="4" t="str">
        <f ca="1">IFERROR(__xludf.DUMMYFUNCTION("LEFT(INDEX(SPLIT(L2106, "" ""), 4), 2)"),"13")</f>
        <v>13</v>
      </c>
      <c r="K2106" s="2" t="s">
        <v>18300</v>
      </c>
      <c r="L2106" s="1" t="s">
        <v>21827</v>
      </c>
    </row>
    <row r="2107" spans="1:12">
      <c r="A2107" s="1" t="s">
        <v>21861</v>
      </c>
      <c r="B2107" s="1">
        <v>5</v>
      </c>
      <c r="C2107" s="1" t="s">
        <v>21862</v>
      </c>
      <c r="D2107" s="1" t="s">
        <v>10736</v>
      </c>
      <c r="E2107" s="1" t="s">
        <v>21863</v>
      </c>
      <c r="H2107" s="1" t="s">
        <v>21826</v>
      </c>
      <c r="J2107" s="4" t="str">
        <f ca="1">IFERROR(__xludf.DUMMYFUNCTION("LEFT(INDEX(SPLIT(L2107, "" ""), 4), 2)"),"13")</f>
        <v>13</v>
      </c>
      <c r="K2107" s="2" t="s">
        <v>18300</v>
      </c>
      <c r="L2107" s="1" t="s">
        <v>21827</v>
      </c>
    </row>
    <row r="2108" spans="1:12">
      <c r="A2108" s="1" t="s">
        <v>21864</v>
      </c>
      <c r="B2108" s="1">
        <v>4</v>
      </c>
      <c r="C2108" s="1" t="s">
        <v>21865</v>
      </c>
      <c r="D2108" s="1" t="s">
        <v>10755</v>
      </c>
      <c r="E2108" s="1" t="s">
        <v>21866</v>
      </c>
      <c r="H2108" s="1" t="s">
        <v>21826</v>
      </c>
      <c r="J2108" s="4" t="str">
        <f ca="1">IFERROR(__xludf.DUMMYFUNCTION("LEFT(INDEX(SPLIT(L2108, "" ""), 4), 2)"),"13")</f>
        <v>13</v>
      </c>
      <c r="K2108" s="2" t="s">
        <v>18300</v>
      </c>
      <c r="L2108" s="1" t="s">
        <v>21827</v>
      </c>
    </row>
    <row r="2109" spans="1:12">
      <c r="A2109" s="1" t="s">
        <v>21867</v>
      </c>
      <c r="B2109" s="1">
        <v>5</v>
      </c>
      <c r="C2109" s="1" t="s">
        <v>21868</v>
      </c>
      <c r="D2109" s="1" t="s">
        <v>10736</v>
      </c>
      <c r="E2109" s="1" t="s">
        <v>21869</v>
      </c>
      <c r="H2109" s="1" t="s">
        <v>21826</v>
      </c>
      <c r="J2109" s="4" t="str">
        <f ca="1">IFERROR(__xludf.DUMMYFUNCTION("LEFT(INDEX(SPLIT(L2109, "" ""), 4), 2)"),"13")</f>
        <v>13</v>
      </c>
      <c r="K2109" s="2" t="s">
        <v>18300</v>
      </c>
      <c r="L2109" s="1" t="s">
        <v>21827</v>
      </c>
    </row>
    <row r="2110" spans="1:12">
      <c r="A2110" s="1" t="s">
        <v>21870</v>
      </c>
      <c r="B2110" s="1">
        <v>5</v>
      </c>
      <c r="C2110" s="1" t="s">
        <v>21871</v>
      </c>
      <c r="D2110" s="1" t="s">
        <v>19372</v>
      </c>
      <c r="E2110" s="1" t="s">
        <v>21872</v>
      </c>
      <c r="H2110" s="1" t="s">
        <v>21826</v>
      </c>
      <c r="J2110" s="4" t="str">
        <f ca="1">IFERROR(__xludf.DUMMYFUNCTION("LEFT(INDEX(SPLIT(L2110, "" ""), 4), 2)"),"13")</f>
        <v>13</v>
      </c>
      <c r="K2110" s="2" t="s">
        <v>18278</v>
      </c>
      <c r="L2110" s="1" t="s">
        <v>21827</v>
      </c>
    </row>
    <row r="2111" spans="1:12">
      <c r="A2111" s="1" t="s">
        <v>21873</v>
      </c>
      <c r="B2111" s="1">
        <v>5</v>
      </c>
      <c r="C2111" s="1" t="s">
        <v>21874</v>
      </c>
      <c r="D2111" s="1" t="s">
        <v>10288</v>
      </c>
      <c r="E2111" s="1" t="s">
        <v>21875</v>
      </c>
      <c r="H2111" s="1" t="s">
        <v>21826</v>
      </c>
      <c r="J2111" s="4" t="str">
        <f ca="1">IFERROR(__xludf.DUMMYFUNCTION("LEFT(INDEX(SPLIT(L2111, "" ""), 4), 2)"),"13")</f>
        <v>13</v>
      </c>
      <c r="K2111" s="2" t="s">
        <v>18300</v>
      </c>
      <c r="L2111" s="1" t="s">
        <v>21827</v>
      </c>
    </row>
    <row r="2112" spans="1:12">
      <c r="A2112" s="1" t="s">
        <v>8969</v>
      </c>
      <c r="B2112" s="1">
        <v>5</v>
      </c>
      <c r="C2112" s="1" t="s">
        <v>21876</v>
      </c>
      <c r="D2112" s="1" t="s">
        <v>19372</v>
      </c>
      <c r="E2112" s="1" t="s">
        <v>21877</v>
      </c>
      <c r="H2112" s="1" t="s">
        <v>21826</v>
      </c>
      <c r="J2112" s="4" t="str">
        <f ca="1">IFERROR(__xludf.DUMMYFUNCTION("LEFT(INDEX(SPLIT(L2112, "" ""), 4), 2)"),"13")</f>
        <v>13</v>
      </c>
      <c r="K2112" s="2" t="s">
        <v>18311</v>
      </c>
      <c r="L2112" s="1" t="s">
        <v>21827</v>
      </c>
    </row>
    <row r="2113" spans="1:12">
      <c r="A2113" s="1" t="s">
        <v>21878</v>
      </c>
      <c r="B2113" s="1">
        <v>5</v>
      </c>
      <c r="C2113" s="1" t="s">
        <v>21879</v>
      </c>
      <c r="D2113" s="1" t="s">
        <v>19372</v>
      </c>
      <c r="E2113" s="1" t="s">
        <v>21880</v>
      </c>
      <c r="H2113" s="1" t="s">
        <v>21826</v>
      </c>
      <c r="J2113" s="4" t="str">
        <f ca="1">IFERROR(__xludf.DUMMYFUNCTION("LEFT(INDEX(SPLIT(L2113, "" ""), 4), 2)"),"13")</f>
        <v>13</v>
      </c>
      <c r="K2113" s="2" t="s">
        <v>18300</v>
      </c>
      <c r="L2113" s="1" t="s">
        <v>21827</v>
      </c>
    </row>
    <row r="2114" spans="1:12">
      <c r="A2114" s="1" t="s">
        <v>21881</v>
      </c>
      <c r="B2114" s="1">
        <v>5</v>
      </c>
      <c r="C2114" s="1" t="s">
        <v>21882</v>
      </c>
      <c r="D2114" s="1" t="s">
        <v>19372</v>
      </c>
      <c r="E2114" s="1" t="s">
        <v>21883</v>
      </c>
      <c r="H2114" s="1" t="s">
        <v>21826</v>
      </c>
      <c r="J2114" s="4" t="str">
        <f ca="1">IFERROR(__xludf.DUMMYFUNCTION("LEFT(INDEX(SPLIT(L2114, "" ""), 4), 2)"),"13")</f>
        <v>13</v>
      </c>
      <c r="K2114" s="2" t="s">
        <v>18300</v>
      </c>
      <c r="L2114" s="1" t="s">
        <v>21827</v>
      </c>
    </row>
    <row r="2115" spans="1:12">
      <c r="A2115" s="1" t="s">
        <v>21884</v>
      </c>
      <c r="B2115" s="1">
        <v>5</v>
      </c>
      <c r="C2115" s="1" t="s">
        <v>18322</v>
      </c>
      <c r="D2115" s="1" t="s">
        <v>10755</v>
      </c>
      <c r="E2115" s="1" t="s">
        <v>21885</v>
      </c>
      <c r="H2115" s="1" t="s">
        <v>21826</v>
      </c>
      <c r="J2115" s="4" t="str">
        <f ca="1">IFERROR(__xludf.DUMMYFUNCTION("LEFT(INDEX(SPLIT(L2115, "" ""), 4), 2)"),"13")</f>
        <v>13</v>
      </c>
      <c r="K2115" s="2" t="s">
        <v>18300</v>
      </c>
      <c r="L2115" s="1" t="s">
        <v>21827</v>
      </c>
    </row>
    <row r="2116" spans="1:12">
      <c r="A2116" s="1" t="s">
        <v>21886</v>
      </c>
      <c r="B2116" s="1">
        <v>5</v>
      </c>
      <c r="C2116" s="1" t="s">
        <v>6634</v>
      </c>
      <c r="D2116" s="1" t="s">
        <v>10743</v>
      </c>
      <c r="E2116" s="1" t="s">
        <v>21887</v>
      </c>
      <c r="H2116" s="1" t="s">
        <v>21826</v>
      </c>
      <c r="J2116" s="4" t="str">
        <f ca="1">IFERROR(__xludf.DUMMYFUNCTION("LEFT(INDEX(SPLIT(L2116, "" ""), 4), 2)"),"13")</f>
        <v>13</v>
      </c>
      <c r="K2116" s="2" t="s">
        <v>19399</v>
      </c>
      <c r="L2116" s="1" t="s">
        <v>21827</v>
      </c>
    </row>
    <row r="2117" spans="1:12">
      <c r="A2117" s="1" t="s">
        <v>21888</v>
      </c>
      <c r="B2117" s="1">
        <v>5</v>
      </c>
      <c r="C2117" s="1" t="s">
        <v>21889</v>
      </c>
      <c r="D2117" s="1" t="s">
        <v>10347</v>
      </c>
      <c r="E2117" s="1" t="s">
        <v>21890</v>
      </c>
      <c r="H2117" s="1" t="s">
        <v>21826</v>
      </c>
      <c r="J2117" s="4" t="str">
        <f ca="1">IFERROR(__xludf.DUMMYFUNCTION("LEFT(INDEX(SPLIT(L2117, "" ""), 4), 2)"),"13")</f>
        <v>13</v>
      </c>
      <c r="K2117" s="2" t="s">
        <v>18300</v>
      </c>
      <c r="L2117" s="1" t="s">
        <v>21827</v>
      </c>
    </row>
    <row r="2118" spans="1:12">
      <c r="A2118" s="1" t="s">
        <v>21891</v>
      </c>
      <c r="B2118" s="1">
        <v>5</v>
      </c>
      <c r="C2118" s="1" t="s">
        <v>21892</v>
      </c>
      <c r="D2118" s="1" t="s">
        <v>10743</v>
      </c>
      <c r="E2118" s="1" t="s">
        <v>21893</v>
      </c>
      <c r="H2118" s="1" t="s">
        <v>21826</v>
      </c>
      <c r="J2118" s="4" t="str">
        <f ca="1">IFERROR(__xludf.DUMMYFUNCTION("LEFT(INDEX(SPLIT(L2118, "" ""), 4), 2)"),"13")</f>
        <v>13</v>
      </c>
      <c r="K2118" s="2" t="s">
        <v>18300</v>
      </c>
      <c r="L2118" s="1" t="s">
        <v>21827</v>
      </c>
    </row>
    <row r="2119" spans="1:12">
      <c r="A2119" s="1" t="s">
        <v>21894</v>
      </c>
      <c r="B2119" s="1">
        <v>5</v>
      </c>
      <c r="C2119" s="1" t="s">
        <v>21895</v>
      </c>
      <c r="D2119" s="1" t="s">
        <v>19372</v>
      </c>
      <c r="E2119" s="1" t="s">
        <v>21896</v>
      </c>
      <c r="H2119" s="1" t="s">
        <v>21826</v>
      </c>
      <c r="J2119" s="4" t="str">
        <f ca="1">IFERROR(__xludf.DUMMYFUNCTION("LEFT(INDEX(SPLIT(L2119, "" ""), 4), 2)"),"13")</f>
        <v>13</v>
      </c>
      <c r="K2119" s="2" t="s">
        <v>18300</v>
      </c>
      <c r="L2119" s="1" t="s">
        <v>21827</v>
      </c>
    </row>
    <row r="2120" spans="1:12">
      <c r="A2120" s="1" t="s">
        <v>21897</v>
      </c>
      <c r="B2120" s="1">
        <v>4</v>
      </c>
      <c r="C2120" s="1" t="s">
        <v>21898</v>
      </c>
      <c r="D2120" s="1" t="s">
        <v>19372</v>
      </c>
      <c r="E2120" s="1" t="s">
        <v>21899</v>
      </c>
      <c r="H2120" s="1" t="s">
        <v>21826</v>
      </c>
      <c r="J2120" s="4" t="str">
        <f ca="1">IFERROR(__xludf.DUMMYFUNCTION("LEFT(INDEX(SPLIT(L2120, "" ""), 4), 2)"),"13")</f>
        <v>13</v>
      </c>
      <c r="K2120" s="2" t="s">
        <v>18300</v>
      </c>
      <c r="L2120" s="1" t="s">
        <v>21827</v>
      </c>
    </row>
    <row r="2121" spans="1:12">
      <c r="A2121" s="1" t="s">
        <v>21900</v>
      </c>
      <c r="B2121" s="1">
        <v>5</v>
      </c>
      <c r="C2121" s="1" t="s">
        <v>21901</v>
      </c>
      <c r="D2121" s="1" t="s">
        <v>19372</v>
      </c>
      <c r="E2121" s="1" t="s">
        <v>21902</v>
      </c>
      <c r="H2121" s="1" t="s">
        <v>21826</v>
      </c>
      <c r="J2121" s="4" t="str">
        <f ca="1">IFERROR(__xludf.DUMMYFUNCTION("LEFT(INDEX(SPLIT(L2121, "" ""), 4), 2)"),"13")</f>
        <v>13</v>
      </c>
      <c r="K2121" s="2" t="s">
        <v>18300</v>
      </c>
      <c r="L2121" s="1" t="s">
        <v>21827</v>
      </c>
    </row>
    <row r="2122" spans="1:12">
      <c r="A2122" s="1" t="s">
        <v>21903</v>
      </c>
      <c r="B2122" s="1">
        <v>5</v>
      </c>
      <c r="C2122" s="1" t="s">
        <v>21904</v>
      </c>
      <c r="D2122" s="1" t="s">
        <v>19372</v>
      </c>
      <c r="E2122" s="1" t="s">
        <v>21905</v>
      </c>
      <c r="H2122" s="1" t="s">
        <v>21826</v>
      </c>
      <c r="J2122" s="4" t="str">
        <f ca="1">IFERROR(__xludf.DUMMYFUNCTION("LEFT(INDEX(SPLIT(L2122, "" ""), 4), 2)"),"13")</f>
        <v>13</v>
      </c>
      <c r="K2122" s="2" t="s">
        <v>18300</v>
      </c>
      <c r="L2122" s="1" t="s">
        <v>21827</v>
      </c>
    </row>
    <row r="2123" spans="1:12">
      <c r="A2123" s="1" t="s">
        <v>21906</v>
      </c>
      <c r="B2123" s="1">
        <v>5</v>
      </c>
      <c r="C2123" s="1" t="s">
        <v>21907</v>
      </c>
      <c r="D2123" s="1" t="s">
        <v>10778</v>
      </c>
      <c r="E2123" s="1" t="s">
        <v>21908</v>
      </c>
      <c r="H2123" s="1" t="s">
        <v>21826</v>
      </c>
      <c r="J2123" s="4" t="str">
        <f ca="1">IFERROR(__xludf.DUMMYFUNCTION("LEFT(INDEX(SPLIT(L2123, "" ""), 4), 2)"),"13")</f>
        <v>13</v>
      </c>
      <c r="K2123" s="2" t="s">
        <v>18300</v>
      </c>
      <c r="L2123" s="1" t="s">
        <v>21827</v>
      </c>
    </row>
    <row r="2124" spans="1:12">
      <c r="A2124" s="1" t="s">
        <v>21909</v>
      </c>
      <c r="B2124" s="1">
        <v>5</v>
      </c>
      <c r="C2124" s="1" t="s">
        <v>21910</v>
      </c>
      <c r="D2124" s="1" t="s">
        <v>19372</v>
      </c>
      <c r="E2124" s="1" t="s">
        <v>21911</v>
      </c>
      <c r="H2124" s="1" t="s">
        <v>21826</v>
      </c>
      <c r="J2124" s="4" t="str">
        <f ca="1">IFERROR(__xludf.DUMMYFUNCTION("LEFT(INDEX(SPLIT(L2124, "" ""), 4), 2)"),"13")</f>
        <v>13</v>
      </c>
      <c r="K2124" s="2" t="s">
        <v>18300</v>
      </c>
      <c r="L2124" s="1" t="s">
        <v>21827</v>
      </c>
    </row>
    <row r="2125" spans="1:12">
      <c r="A2125" s="1" t="s">
        <v>21912</v>
      </c>
      <c r="B2125" s="1">
        <v>5</v>
      </c>
      <c r="C2125" s="1" t="s">
        <v>21913</v>
      </c>
      <c r="D2125" s="1" t="s">
        <v>10778</v>
      </c>
      <c r="E2125" s="1" t="s">
        <v>21914</v>
      </c>
      <c r="H2125" s="1" t="s">
        <v>21826</v>
      </c>
      <c r="J2125" s="4" t="str">
        <f ca="1">IFERROR(__xludf.DUMMYFUNCTION("LEFT(INDEX(SPLIT(L2125, "" ""), 4), 2)"),"13")</f>
        <v>13</v>
      </c>
      <c r="K2125" s="2" t="s">
        <v>18300</v>
      </c>
      <c r="L2125" s="1" t="s">
        <v>21827</v>
      </c>
    </row>
    <row r="2126" spans="1:12">
      <c r="A2126" s="1" t="s">
        <v>21915</v>
      </c>
      <c r="B2126" s="1">
        <v>5</v>
      </c>
      <c r="C2126" s="1" t="s">
        <v>21916</v>
      </c>
      <c r="D2126" s="1" t="s">
        <v>10755</v>
      </c>
      <c r="E2126" s="1" t="s">
        <v>21917</v>
      </c>
      <c r="H2126" s="1" t="s">
        <v>21826</v>
      </c>
      <c r="J2126" s="4" t="str">
        <f ca="1">IFERROR(__xludf.DUMMYFUNCTION("LEFT(INDEX(SPLIT(L2126, "" ""), 4), 2)"),"13")</f>
        <v>13</v>
      </c>
      <c r="K2126" s="2" t="s">
        <v>18300</v>
      </c>
      <c r="L2126" s="1" t="s">
        <v>21827</v>
      </c>
    </row>
    <row r="2127" spans="1:12">
      <c r="A2127" s="1" t="s">
        <v>21918</v>
      </c>
      <c r="B2127" s="1">
        <v>5</v>
      </c>
      <c r="C2127" s="1" t="s">
        <v>21919</v>
      </c>
      <c r="D2127" s="1" t="s">
        <v>19372</v>
      </c>
      <c r="E2127" s="1" t="s">
        <v>21920</v>
      </c>
      <c r="H2127" s="1" t="s">
        <v>21826</v>
      </c>
      <c r="J2127" s="4" t="str">
        <f ca="1">IFERROR(__xludf.DUMMYFUNCTION("LEFT(INDEX(SPLIT(L2127, "" ""), 4), 2)"),"13")</f>
        <v>13</v>
      </c>
      <c r="K2127" s="2" t="s">
        <v>18300</v>
      </c>
      <c r="L2127" s="1" t="s">
        <v>21827</v>
      </c>
    </row>
    <row r="2128" spans="1:12">
      <c r="A2128" s="1" t="s">
        <v>21921</v>
      </c>
      <c r="B2128" s="1">
        <v>5</v>
      </c>
      <c r="C2128" s="1" t="s">
        <v>21922</v>
      </c>
      <c r="D2128" s="1" t="s">
        <v>19372</v>
      </c>
      <c r="E2128" s="1" t="s">
        <v>21923</v>
      </c>
      <c r="H2128" s="1" t="s">
        <v>21826</v>
      </c>
      <c r="J2128" s="4" t="str">
        <f ca="1">IFERROR(__xludf.DUMMYFUNCTION("LEFT(INDEX(SPLIT(L2128, "" ""), 4), 2)"),"13")</f>
        <v>13</v>
      </c>
      <c r="K2128" s="2" t="s">
        <v>18300</v>
      </c>
      <c r="L2128" s="1" t="s">
        <v>21827</v>
      </c>
    </row>
    <row r="2129" spans="1:12">
      <c r="A2129" s="1" t="s">
        <v>21924</v>
      </c>
      <c r="B2129" s="1">
        <v>5</v>
      </c>
      <c r="C2129" s="1" t="s">
        <v>21925</v>
      </c>
      <c r="D2129" s="1" t="s">
        <v>10778</v>
      </c>
      <c r="E2129" s="1" t="s">
        <v>21926</v>
      </c>
      <c r="H2129" s="1" t="s">
        <v>21826</v>
      </c>
      <c r="J2129" s="4" t="str">
        <f ca="1">IFERROR(__xludf.DUMMYFUNCTION("LEFT(INDEX(SPLIT(L2129, "" ""), 4), 2)"),"13")</f>
        <v>13</v>
      </c>
      <c r="K2129" s="2" t="s">
        <v>18300</v>
      </c>
      <c r="L2129" s="1" t="s">
        <v>21827</v>
      </c>
    </row>
    <row r="2130" spans="1:12">
      <c r="A2130" s="1" t="s">
        <v>21927</v>
      </c>
      <c r="B2130" s="1">
        <v>4</v>
      </c>
      <c r="D2130" s="1" t="s">
        <v>10479</v>
      </c>
      <c r="E2130" s="1" t="s">
        <v>21928</v>
      </c>
      <c r="H2130" s="1" t="s">
        <v>21826</v>
      </c>
      <c r="J2130" s="4" t="str">
        <f ca="1">IFERROR(__xludf.DUMMYFUNCTION("LEFT(INDEX(SPLIT(L2130, "" ""), 4), 2)"),"13")</f>
        <v>13</v>
      </c>
      <c r="K2130" s="2" t="s">
        <v>18586</v>
      </c>
      <c r="L2130" s="1" t="s">
        <v>21827</v>
      </c>
    </row>
    <row r="2131" spans="1:12">
      <c r="A2131" s="1" t="s">
        <v>18578</v>
      </c>
      <c r="B2131" s="1">
        <v>5</v>
      </c>
      <c r="C2131" s="1" t="s">
        <v>21929</v>
      </c>
      <c r="D2131" s="1" t="s">
        <v>10479</v>
      </c>
      <c r="E2131" s="1" t="s">
        <v>21930</v>
      </c>
      <c r="H2131" s="1" t="s">
        <v>21826</v>
      </c>
      <c r="J2131" s="4" t="str">
        <f ca="1">IFERROR(__xludf.DUMMYFUNCTION("LEFT(INDEX(SPLIT(L2131, "" ""), 4), 2)"),"13")</f>
        <v>13</v>
      </c>
      <c r="K2131" s="2" t="s">
        <v>18300</v>
      </c>
      <c r="L2131" s="1" t="s">
        <v>21827</v>
      </c>
    </row>
    <row r="2132" spans="1:12">
      <c r="A2132" s="1" t="s">
        <v>21931</v>
      </c>
      <c r="B2132" s="1">
        <v>5</v>
      </c>
      <c r="C2132" s="1" t="s">
        <v>21932</v>
      </c>
      <c r="D2132" s="1" t="s">
        <v>10755</v>
      </c>
      <c r="E2132" s="1" t="s">
        <v>21933</v>
      </c>
      <c r="H2132" s="1" t="s">
        <v>21826</v>
      </c>
      <c r="J2132" s="4" t="str">
        <f ca="1">IFERROR(__xludf.DUMMYFUNCTION("LEFT(INDEX(SPLIT(L2132, "" ""), 4), 2)"),"13")</f>
        <v>13</v>
      </c>
      <c r="K2132" s="2" t="s">
        <v>18300</v>
      </c>
      <c r="L2132" s="1" t="s">
        <v>21827</v>
      </c>
    </row>
    <row r="2133" spans="1:12">
      <c r="A2133" s="1" t="s">
        <v>21934</v>
      </c>
      <c r="B2133" s="1">
        <v>5</v>
      </c>
      <c r="C2133" s="1" t="s">
        <v>21935</v>
      </c>
      <c r="D2133" s="1" t="s">
        <v>19372</v>
      </c>
      <c r="E2133" s="1" t="s">
        <v>21936</v>
      </c>
      <c r="H2133" s="1" t="s">
        <v>21826</v>
      </c>
      <c r="J2133" s="4" t="str">
        <f ca="1">IFERROR(__xludf.DUMMYFUNCTION("LEFT(INDEX(SPLIT(L2133, "" ""), 4), 2)"),"13")</f>
        <v>13</v>
      </c>
      <c r="K2133" s="2" t="s">
        <v>18300</v>
      </c>
      <c r="L2133" s="1" t="s">
        <v>21827</v>
      </c>
    </row>
    <row r="2134" spans="1:12">
      <c r="A2134" s="1" t="s">
        <v>21937</v>
      </c>
      <c r="B2134" s="1">
        <v>5</v>
      </c>
      <c r="C2134" s="1" t="s">
        <v>21938</v>
      </c>
      <c r="D2134" s="1" t="s">
        <v>19372</v>
      </c>
      <c r="E2134" s="1" t="s">
        <v>21939</v>
      </c>
      <c r="H2134" s="1" t="s">
        <v>21826</v>
      </c>
      <c r="J2134" s="4" t="str">
        <f ca="1">IFERROR(__xludf.DUMMYFUNCTION("LEFT(INDEX(SPLIT(L2134, "" ""), 4), 2)"),"13")</f>
        <v>13</v>
      </c>
      <c r="K2134" s="2" t="s">
        <v>18300</v>
      </c>
      <c r="L2134" s="1" t="s">
        <v>21827</v>
      </c>
    </row>
    <row r="2135" spans="1:12">
      <c r="A2135" s="1" t="s">
        <v>21940</v>
      </c>
      <c r="B2135" s="1">
        <v>5</v>
      </c>
      <c r="C2135" s="1" t="s">
        <v>21941</v>
      </c>
      <c r="D2135" s="1" t="s">
        <v>10743</v>
      </c>
      <c r="E2135" s="1" t="s">
        <v>21942</v>
      </c>
      <c r="H2135" s="1" t="s">
        <v>21826</v>
      </c>
      <c r="J2135" s="4" t="str">
        <f ca="1">IFERROR(__xludf.DUMMYFUNCTION("LEFT(INDEX(SPLIT(L2135, "" ""), 4), 2)"),"13")</f>
        <v>13</v>
      </c>
      <c r="K2135" s="2" t="s">
        <v>18300</v>
      </c>
      <c r="L2135" s="1" t="s">
        <v>21827</v>
      </c>
    </row>
    <row r="2136" spans="1:12">
      <c r="A2136" s="1" t="s">
        <v>21943</v>
      </c>
      <c r="B2136" s="1">
        <v>4</v>
      </c>
      <c r="D2136" s="1" t="s">
        <v>10755</v>
      </c>
      <c r="E2136" s="1" t="s">
        <v>21944</v>
      </c>
      <c r="H2136" s="1" t="s">
        <v>21826</v>
      </c>
      <c r="J2136" s="4" t="str">
        <f ca="1">IFERROR(__xludf.DUMMYFUNCTION("LEFT(INDEX(SPLIT(L2136, "" ""), 4), 2)"),"13")</f>
        <v>13</v>
      </c>
      <c r="K2136" s="2" t="s">
        <v>21945</v>
      </c>
      <c r="L2136" s="1" t="s">
        <v>21827</v>
      </c>
    </row>
    <row r="2137" spans="1:12">
      <c r="A2137" s="1" t="s">
        <v>21946</v>
      </c>
      <c r="B2137" s="1">
        <v>5</v>
      </c>
      <c r="C2137" s="1" t="s">
        <v>21947</v>
      </c>
      <c r="D2137" s="1" t="s">
        <v>19372</v>
      </c>
      <c r="E2137" s="1" t="s">
        <v>21948</v>
      </c>
      <c r="H2137" s="1" t="s">
        <v>21826</v>
      </c>
      <c r="J2137" s="4" t="str">
        <f ca="1">IFERROR(__xludf.DUMMYFUNCTION("LEFT(INDEX(SPLIT(L2137, "" ""), 4), 2)"),"13")</f>
        <v>13</v>
      </c>
      <c r="K2137" s="2" t="s">
        <v>18300</v>
      </c>
      <c r="L2137" s="1" t="s">
        <v>21827</v>
      </c>
    </row>
    <row r="2138" spans="1:12">
      <c r="A2138" s="1" t="s">
        <v>5337</v>
      </c>
      <c r="B2138" s="1">
        <v>5</v>
      </c>
      <c r="C2138" s="1" t="s">
        <v>21949</v>
      </c>
      <c r="D2138" s="1" t="s">
        <v>10288</v>
      </c>
      <c r="E2138" s="1" t="s">
        <v>21950</v>
      </c>
      <c r="H2138" s="1" t="s">
        <v>21826</v>
      </c>
      <c r="J2138" s="4" t="str">
        <f ca="1">IFERROR(__xludf.DUMMYFUNCTION("LEFT(INDEX(SPLIT(L2138, "" ""), 4), 2)"),"13")</f>
        <v>13</v>
      </c>
      <c r="K2138" s="2" t="s">
        <v>18300</v>
      </c>
      <c r="L2138" s="1" t="s">
        <v>21827</v>
      </c>
    </row>
    <row r="2139" spans="1:12">
      <c r="A2139" s="1" t="s">
        <v>21951</v>
      </c>
      <c r="B2139" s="1">
        <v>5</v>
      </c>
      <c r="C2139" s="1" t="s">
        <v>21952</v>
      </c>
      <c r="D2139" s="1" t="s">
        <v>19372</v>
      </c>
      <c r="E2139" s="1" t="s">
        <v>21953</v>
      </c>
      <c r="H2139" s="1" t="s">
        <v>21826</v>
      </c>
      <c r="J2139" s="4" t="str">
        <f ca="1">IFERROR(__xludf.DUMMYFUNCTION("LEFT(INDEX(SPLIT(L2139, "" ""), 4), 2)"),"13")</f>
        <v>13</v>
      </c>
      <c r="K2139" s="2" t="s">
        <v>18300</v>
      </c>
      <c r="L2139" s="1" t="s">
        <v>21827</v>
      </c>
    </row>
    <row r="2140" spans="1:12">
      <c r="A2140" s="1" t="s">
        <v>6806</v>
      </c>
      <c r="B2140" s="1">
        <v>1</v>
      </c>
      <c r="C2140" s="1" t="s">
        <v>21954</v>
      </c>
      <c r="D2140" s="1" t="s">
        <v>19372</v>
      </c>
      <c r="E2140" s="1" t="s">
        <v>21955</v>
      </c>
      <c r="H2140" s="1" t="s">
        <v>21826</v>
      </c>
      <c r="J2140" s="4" t="str">
        <f ca="1">IFERROR(__xludf.DUMMYFUNCTION("LEFT(INDEX(SPLIT(L2140, "" ""), 4), 2)"),"13")</f>
        <v>13</v>
      </c>
      <c r="K2140" s="2" t="s">
        <v>18300</v>
      </c>
      <c r="L2140" s="1" t="s">
        <v>21827</v>
      </c>
    </row>
    <row r="2141" spans="1:12">
      <c r="A2141" s="1" t="s">
        <v>3134</v>
      </c>
      <c r="B2141" s="1">
        <v>4</v>
      </c>
      <c r="C2141" s="1" t="s">
        <v>21956</v>
      </c>
      <c r="D2141" s="1" t="s">
        <v>10778</v>
      </c>
      <c r="E2141" s="1" t="s">
        <v>21957</v>
      </c>
      <c r="H2141" s="1" t="s">
        <v>21826</v>
      </c>
      <c r="J2141" s="4" t="str">
        <f ca="1">IFERROR(__xludf.DUMMYFUNCTION("LEFT(INDEX(SPLIT(L2141, "" ""), 4), 2)"),"13")</f>
        <v>13</v>
      </c>
      <c r="K2141" s="2" t="s">
        <v>18300</v>
      </c>
      <c r="L2141" s="1" t="s">
        <v>21827</v>
      </c>
    </row>
    <row r="2142" spans="1:12">
      <c r="A2142" s="1" t="s">
        <v>21958</v>
      </c>
      <c r="B2142" s="1">
        <v>5</v>
      </c>
      <c r="C2142" s="1" t="s">
        <v>21959</v>
      </c>
      <c r="D2142" s="1" t="s">
        <v>10305</v>
      </c>
      <c r="E2142" s="1" t="s">
        <v>21960</v>
      </c>
      <c r="H2142" s="1" t="s">
        <v>21826</v>
      </c>
      <c r="J2142" s="4" t="str">
        <f ca="1">IFERROR(__xludf.DUMMYFUNCTION("LEFT(INDEX(SPLIT(L2142, "" ""), 4), 2)"),"13")</f>
        <v>13</v>
      </c>
      <c r="K2142" s="2" t="s">
        <v>18300</v>
      </c>
      <c r="L2142" s="1" t="s">
        <v>21827</v>
      </c>
    </row>
    <row r="2143" spans="1:12">
      <c r="A2143" s="1" t="s">
        <v>21961</v>
      </c>
      <c r="B2143" s="1">
        <v>5</v>
      </c>
      <c r="C2143" s="1" t="s">
        <v>21962</v>
      </c>
      <c r="D2143" s="1" t="s">
        <v>19372</v>
      </c>
      <c r="E2143" s="1" t="s">
        <v>21963</v>
      </c>
      <c r="H2143" s="1" t="s">
        <v>21826</v>
      </c>
      <c r="J2143" s="4" t="str">
        <f ca="1">IFERROR(__xludf.DUMMYFUNCTION("LEFT(INDEX(SPLIT(L2143, "" ""), 4), 2)"),"13")</f>
        <v>13</v>
      </c>
      <c r="K2143" s="2" t="s">
        <v>18300</v>
      </c>
      <c r="L2143" s="1" t="s">
        <v>21827</v>
      </c>
    </row>
    <row r="2144" spans="1:12">
      <c r="A2144" s="1" t="s">
        <v>21964</v>
      </c>
      <c r="B2144" s="1">
        <v>5</v>
      </c>
      <c r="C2144" s="1" t="s">
        <v>21965</v>
      </c>
      <c r="D2144" s="1" t="s">
        <v>10778</v>
      </c>
      <c r="E2144" s="1" t="s">
        <v>21966</v>
      </c>
      <c r="H2144" s="1" t="s">
        <v>21826</v>
      </c>
      <c r="J2144" s="4" t="str">
        <f ca="1">IFERROR(__xludf.DUMMYFUNCTION("LEFT(INDEX(SPLIT(L2144, "" ""), 4), 2)"),"13")</f>
        <v>13</v>
      </c>
      <c r="K2144" s="2" t="s">
        <v>18300</v>
      </c>
      <c r="L2144" s="1" t="s">
        <v>21827</v>
      </c>
    </row>
    <row r="2145" spans="1:12">
      <c r="A2145" s="1" t="s">
        <v>21967</v>
      </c>
      <c r="B2145" s="1">
        <v>5</v>
      </c>
      <c r="C2145" s="1" t="s">
        <v>21968</v>
      </c>
      <c r="D2145" s="1" t="s">
        <v>10293</v>
      </c>
      <c r="E2145" s="1" t="s">
        <v>21969</v>
      </c>
      <c r="H2145" s="1" t="s">
        <v>21826</v>
      </c>
      <c r="J2145" s="4" t="str">
        <f ca="1">IFERROR(__xludf.DUMMYFUNCTION("LEFT(INDEX(SPLIT(L2145, "" ""), 4), 2)"),"13")</f>
        <v>13</v>
      </c>
      <c r="K2145" s="2" t="s">
        <v>18300</v>
      </c>
      <c r="L2145" s="1" t="s">
        <v>21827</v>
      </c>
    </row>
    <row r="2146" spans="1:12">
      <c r="A2146" s="1" t="s">
        <v>21970</v>
      </c>
      <c r="B2146" s="1">
        <v>5</v>
      </c>
      <c r="C2146" s="1" t="s">
        <v>20205</v>
      </c>
      <c r="D2146" s="1" t="s">
        <v>10479</v>
      </c>
      <c r="E2146" s="1" t="s">
        <v>21971</v>
      </c>
      <c r="H2146" s="1" t="s">
        <v>21826</v>
      </c>
      <c r="J2146" s="4" t="str">
        <f ca="1">IFERROR(__xludf.DUMMYFUNCTION("LEFT(INDEX(SPLIT(L2146, "" ""), 4), 2)"),"13")</f>
        <v>13</v>
      </c>
      <c r="K2146" s="2" t="s">
        <v>18300</v>
      </c>
      <c r="L2146" s="1" t="s">
        <v>21827</v>
      </c>
    </row>
    <row r="2147" spans="1:12">
      <c r="A2147" s="1" t="s">
        <v>383</v>
      </c>
      <c r="B2147" s="1">
        <v>5</v>
      </c>
      <c r="C2147" s="1" t="s">
        <v>21972</v>
      </c>
      <c r="D2147" s="1" t="s">
        <v>10743</v>
      </c>
      <c r="E2147" s="1" t="s">
        <v>21973</v>
      </c>
      <c r="H2147" s="1" t="s">
        <v>21826</v>
      </c>
      <c r="J2147" s="4" t="str">
        <f ca="1">IFERROR(__xludf.DUMMYFUNCTION("LEFT(INDEX(SPLIT(L2147, "" ""), 4), 2)"),"13")</f>
        <v>13</v>
      </c>
      <c r="K2147" s="2" t="s">
        <v>18300</v>
      </c>
      <c r="L2147" s="1" t="s">
        <v>21827</v>
      </c>
    </row>
    <row r="2148" spans="1:12">
      <c r="A2148" s="1" t="s">
        <v>21974</v>
      </c>
      <c r="B2148" s="1">
        <v>1</v>
      </c>
      <c r="C2148" s="1" t="s">
        <v>21975</v>
      </c>
      <c r="D2148" s="1" t="s">
        <v>10479</v>
      </c>
      <c r="E2148" s="1" t="s">
        <v>21976</v>
      </c>
      <c r="H2148" s="1" t="s">
        <v>21826</v>
      </c>
      <c r="J2148" s="4" t="str">
        <f ca="1">IFERROR(__xludf.DUMMYFUNCTION("LEFT(INDEX(SPLIT(L2148, "" ""), 4), 2)"),"13")</f>
        <v>13</v>
      </c>
      <c r="K2148" s="2" t="s">
        <v>19956</v>
      </c>
      <c r="L2148" s="1" t="s">
        <v>21827</v>
      </c>
    </row>
    <row r="2149" spans="1:12">
      <c r="A2149" s="1" t="s">
        <v>21977</v>
      </c>
      <c r="B2149" s="1">
        <v>5</v>
      </c>
      <c r="C2149" s="1" t="s">
        <v>21978</v>
      </c>
      <c r="D2149" s="1" t="s">
        <v>10479</v>
      </c>
      <c r="E2149" s="1" t="s">
        <v>21979</v>
      </c>
      <c r="H2149" s="1" t="s">
        <v>21826</v>
      </c>
      <c r="J2149" s="4" t="str">
        <f ca="1">IFERROR(__xludf.DUMMYFUNCTION("LEFT(INDEX(SPLIT(L2149, "" ""), 4), 2)"),"13")</f>
        <v>13</v>
      </c>
      <c r="K2149" s="2" t="s">
        <v>18300</v>
      </c>
      <c r="L2149" s="1" t="s">
        <v>21827</v>
      </c>
    </row>
    <row r="2150" spans="1:12">
      <c r="A2150" s="1" t="s">
        <v>21980</v>
      </c>
      <c r="B2150" s="1">
        <v>5</v>
      </c>
      <c r="C2150" s="1" t="s">
        <v>19889</v>
      </c>
      <c r="D2150" s="1" t="s">
        <v>10479</v>
      </c>
      <c r="E2150" s="1" t="s">
        <v>21981</v>
      </c>
      <c r="H2150" s="1" t="s">
        <v>21826</v>
      </c>
      <c r="J2150" s="4" t="str">
        <f ca="1">IFERROR(__xludf.DUMMYFUNCTION("LEFT(INDEX(SPLIT(L2150, "" ""), 4), 2)"),"13")</f>
        <v>13</v>
      </c>
      <c r="K2150" s="2" t="s">
        <v>18300</v>
      </c>
      <c r="L2150" s="1" t="s">
        <v>21827</v>
      </c>
    </row>
    <row r="2151" spans="1:12">
      <c r="A2151" s="1" t="s">
        <v>21982</v>
      </c>
      <c r="B2151" s="1">
        <v>5</v>
      </c>
      <c r="C2151" s="1" t="s">
        <v>21983</v>
      </c>
      <c r="D2151" s="1" t="s">
        <v>10347</v>
      </c>
      <c r="E2151" s="1" t="s">
        <v>21984</v>
      </c>
      <c r="H2151" s="1" t="s">
        <v>21826</v>
      </c>
      <c r="J2151" s="4" t="str">
        <f ca="1">IFERROR(__xludf.DUMMYFUNCTION("LEFT(INDEX(SPLIT(L2151, "" ""), 4), 2)"),"13")</f>
        <v>13</v>
      </c>
      <c r="K2151" s="2" t="s">
        <v>18311</v>
      </c>
      <c r="L2151" s="1" t="s">
        <v>21827</v>
      </c>
    </row>
    <row r="2152" spans="1:12">
      <c r="A2152" s="1" t="s">
        <v>1027</v>
      </c>
      <c r="B2152" s="1">
        <v>5</v>
      </c>
      <c r="C2152" s="1" t="s">
        <v>7483</v>
      </c>
      <c r="D2152" s="1" t="s">
        <v>10347</v>
      </c>
      <c r="E2152" s="1" t="s">
        <v>21985</v>
      </c>
      <c r="H2152" s="1" t="s">
        <v>21826</v>
      </c>
      <c r="J2152" s="4" t="str">
        <f ca="1">IFERROR(__xludf.DUMMYFUNCTION("LEFT(INDEX(SPLIT(L2152, "" ""), 4), 2)"),"13")</f>
        <v>13</v>
      </c>
      <c r="K2152" s="2" t="s">
        <v>18311</v>
      </c>
      <c r="L2152" s="1" t="s">
        <v>21827</v>
      </c>
    </row>
    <row r="2153" spans="1:12">
      <c r="A2153" s="1" t="s">
        <v>21986</v>
      </c>
      <c r="B2153" s="1">
        <v>5</v>
      </c>
      <c r="C2153" s="1" t="s">
        <v>21987</v>
      </c>
      <c r="D2153" s="1" t="s">
        <v>19372</v>
      </c>
      <c r="E2153" s="1" t="s">
        <v>21988</v>
      </c>
      <c r="H2153" s="1" t="s">
        <v>21826</v>
      </c>
      <c r="J2153" s="4" t="str">
        <f ca="1">IFERROR(__xludf.DUMMYFUNCTION("LEFT(INDEX(SPLIT(L2153, "" ""), 4), 2)"),"13")</f>
        <v>13</v>
      </c>
      <c r="K2153" s="2" t="s">
        <v>18300</v>
      </c>
      <c r="L2153" s="1" t="s">
        <v>21827</v>
      </c>
    </row>
    <row r="2154" spans="1:12">
      <c r="A2154" s="1" t="s">
        <v>21989</v>
      </c>
      <c r="B2154" s="1">
        <v>5</v>
      </c>
      <c r="C2154" s="1" t="s">
        <v>21990</v>
      </c>
      <c r="D2154" s="1" t="s">
        <v>10288</v>
      </c>
      <c r="E2154" s="1" t="s">
        <v>21991</v>
      </c>
      <c r="H2154" s="1" t="s">
        <v>21826</v>
      </c>
      <c r="J2154" s="4" t="str">
        <f ca="1">IFERROR(__xludf.DUMMYFUNCTION("LEFT(INDEX(SPLIT(L2154, "" ""), 4), 2)"),"13")</f>
        <v>13</v>
      </c>
      <c r="K2154" s="2" t="s">
        <v>18300</v>
      </c>
      <c r="L2154" s="1" t="s">
        <v>21827</v>
      </c>
    </row>
    <row r="2155" spans="1:12">
      <c r="A2155" s="1" t="s">
        <v>21992</v>
      </c>
      <c r="B2155" s="1">
        <v>5</v>
      </c>
      <c r="C2155" s="1" t="s">
        <v>21993</v>
      </c>
      <c r="D2155" s="1" t="s">
        <v>19372</v>
      </c>
      <c r="E2155" s="1" t="s">
        <v>21994</v>
      </c>
      <c r="H2155" s="1" t="s">
        <v>21826</v>
      </c>
      <c r="J2155" s="4" t="str">
        <f ca="1">IFERROR(__xludf.DUMMYFUNCTION("LEFT(INDEX(SPLIT(L2155, "" ""), 4), 2)"),"13")</f>
        <v>13</v>
      </c>
      <c r="K2155" s="2" t="s">
        <v>18300</v>
      </c>
      <c r="L2155" s="1" t="s">
        <v>21827</v>
      </c>
    </row>
    <row r="2156" spans="1:12">
      <c r="A2156" s="1" t="s">
        <v>21995</v>
      </c>
      <c r="B2156" s="1">
        <v>4</v>
      </c>
      <c r="C2156" s="1" t="s">
        <v>19892</v>
      </c>
      <c r="D2156" s="1" t="s">
        <v>19372</v>
      </c>
      <c r="E2156" s="1" t="s">
        <v>21996</v>
      </c>
      <c r="H2156" s="1" t="s">
        <v>21826</v>
      </c>
      <c r="J2156" s="4" t="str">
        <f ca="1">IFERROR(__xludf.DUMMYFUNCTION("LEFT(INDEX(SPLIT(L2156, "" ""), 4), 2)"),"13")</f>
        <v>13</v>
      </c>
      <c r="K2156" s="2" t="s">
        <v>18300</v>
      </c>
      <c r="L2156" s="1" t="s">
        <v>21827</v>
      </c>
    </row>
    <row r="2157" spans="1:12">
      <c r="A2157" s="1" t="s">
        <v>21997</v>
      </c>
      <c r="B2157" s="1">
        <v>1</v>
      </c>
      <c r="C2157" s="1" t="s">
        <v>21998</v>
      </c>
      <c r="D2157" s="1" t="s">
        <v>19372</v>
      </c>
      <c r="E2157" s="1" t="s">
        <v>21999</v>
      </c>
      <c r="H2157" s="1" t="s">
        <v>21826</v>
      </c>
      <c r="J2157" s="4" t="str">
        <f ca="1">IFERROR(__xludf.DUMMYFUNCTION("LEFT(INDEX(SPLIT(L2157, "" ""), 4), 2)"),"13")</f>
        <v>13</v>
      </c>
      <c r="K2157" s="2" t="s">
        <v>18300</v>
      </c>
      <c r="L2157" s="1" t="s">
        <v>21827</v>
      </c>
    </row>
    <row r="2158" spans="1:12">
      <c r="A2158" s="1" t="s">
        <v>22000</v>
      </c>
      <c r="B2158" s="1">
        <v>5</v>
      </c>
      <c r="C2158" s="1" t="s">
        <v>22001</v>
      </c>
      <c r="D2158" s="1" t="s">
        <v>19372</v>
      </c>
      <c r="E2158" s="1" t="s">
        <v>22002</v>
      </c>
      <c r="H2158" s="1" t="s">
        <v>21826</v>
      </c>
      <c r="J2158" s="4" t="str">
        <f ca="1">IFERROR(__xludf.DUMMYFUNCTION("LEFT(INDEX(SPLIT(L2158, "" ""), 4), 2)"),"13")</f>
        <v>13</v>
      </c>
      <c r="K2158" s="2" t="s">
        <v>18300</v>
      </c>
      <c r="L2158" s="1" t="s">
        <v>21827</v>
      </c>
    </row>
    <row r="2159" spans="1:12">
      <c r="A2159" s="1" t="s">
        <v>18578</v>
      </c>
      <c r="B2159" s="1">
        <v>5</v>
      </c>
      <c r="C2159" s="1" t="s">
        <v>22003</v>
      </c>
      <c r="D2159" s="1" t="s">
        <v>19372</v>
      </c>
      <c r="E2159" s="1" t="s">
        <v>22004</v>
      </c>
      <c r="H2159" s="1" t="s">
        <v>21826</v>
      </c>
      <c r="J2159" s="4" t="str">
        <f ca="1">IFERROR(__xludf.DUMMYFUNCTION("LEFT(INDEX(SPLIT(L2159, "" ""), 4), 2)"),"13")</f>
        <v>13</v>
      </c>
      <c r="K2159" s="2" t="s">
        <v>18300</v>
      </c>
      <c r="L2159" s="1" t="s">
        <v>21827</v>
      </c>
    </row>
    <row r="2160" spans="1:12">
      <c r="A2160" s="1" t="s">
        <v>22005</v>
      </c>
      <c r="B2160" s="1">
        <v>4</v>
      </c>
      <c r="C2160" s="1" t="s">
        <v>22006</v>
      </c>
      <c r="D2160" s="1" t="s">
        <v>19372</v>
      </c>
      <c r="E2160" s="1" t="s">
        <v>22007</v>
      </c>
      <c r="H2160" s="1" t="s">
        <v>21826</v>
      </c>
      <c r="J2160" s="4" t="str">
        <f ca="1">IFERROR(__xludf.DUMMYFUNCTION("LEFT(INDEX(SPLIT(L2160, "" ""), 4), 2)"),"13")</f>
        <v>13</v>
      </c>
      <c r="K2160" s="2" t="s">
        <v>18300</v>
      </c>
      <c r="L2160" s="1" t="s">
        <v>21827</v>
      </c>
    </row>
    <row r="2161" spans="1:12">
      <c r="A2161" s="1" t="s">
        <v>715</v>
      </c>
      <c r="B2161" s="1">
        <v>5</v>
      </c>
      <c r="C2161" s="1" t="s">
        <v>22008</v>
      </c>
      <c r="D2161" s="1" t="s">
        <v>19372</v>
      </c>
      <c r="E2161" s="1" t="s">
        <v>22009</v>
      </c>
      <c r="H2161" s="1" t="s">
        <v>21826</v>
      </c>
      <c r="J2161" s="4" t="str">
        <f ca="1">IFERROR(__xludf.DUMMYFUNCTION("LEFT(INDEX(SPLIT(L2161, "" ""), 4), 2)"),"13")</f>
        <v>13</v>
      </c>
      <c r="K2161" s="2" t="s">
        <v>18300</v>
      </c>
      <c r="L2161" s="1" t="s">
        <v>21827</v>
      </c>
    </row>
    <row r="2162" spans="1:12">
      <c r="A2162" s="1" t="s">
        <v>22010</v>
      </c>
      <c r="B2162" s="1">
        <v>5</v>
      </c>
      <c r="C2162" s="1" t="s">
        <v>20168</v>
      </c>
      <c r="D2162" s="1" t="s">
        <v>10778</v>
      </c>
      <c r="E2162" s="1" t="s">
        <v>22011</v>
      </c>
      <c r="H2162" s="1" t="s">
        <v>21826</v>
      </c>
      <c r="J2162" s="4" t="str">
        <f ca="1">IFERROR(__xludf.DUMMYFUNCTION("LEFT(INDEX(SPLIT(L2162, "" ""), 4), 2)"),"13")</f>
        <v>13</v>
      </c>
      <c r="K2162" s="2" t="s">
        <v>18300</v>
      </c>
      <c r="L2162" s="1" t="s">
        <v>21827</v>
      </c>
    </row>
    <row r="2163" spans="1:12">
      <c r="A2163" s="1" t="s">
        <v>22012</v>
      </c>
      <c r="B2163" s="1">
        <v>5</v>
      </c>
      <c r="C2163" s="1" t="s">
        <v>22013</v>
      </c>
      <c r="D2163" s="1" t="s">
        <v>19372</v>
      </c>
      <c r="E2163" s="1" t="s">
        <v>22014</v>
      </c>
      <c r="H2163" s="1" t="s">
        <v>21826</v>
      </c>
      <c r="J2163" s="4" t="str">
        <f ca="1">IFERROR(__xludf.DUMMYFUNCTION("LEFT(INDEX(SPLIT(L2163, "" ""), 4), 2)"),"13")</f>
        <v>13</v>
      </c>
      <c r="K2163" s="2" t="s">
        <v>19399</v>
      </c>
      <c r="L2163" s="1" t="s">
        <v>21827</v>
      </c>
    </row>
    <row r="2164" spans="1:12">
      <c r="A2164" s="1" t="s">
        <v>22015</v>
      </c>
      <c r="B2164" s="1">
        <v>5</v>
      </c>
      <c r="C2164" s="1" t="s">
        <v>22016</v>
      </c>
      <c r="D2164" s="1" t="s">
        <v>10300</v>
      </c>
      <c r="E2164" s="1" t="s">
        <v>22017</v>
      </c>
      <c r="H2164" s="1" t="s">
        <v>21826</v>
      </c>
      <c r="J2164" s="4" t="str">
        <f ca="1">IFERROR(__xludf.DUMMYFUNCTION("LEFT(INDEX(SPLIT(L2164, "" ""), 4), 2)"),"13")</f>
        <v>13</v>
      </c>
      <c r="K2164" s="2" t="s">
        <v>18300</v>
      </c>
      <c r="L2164" s="1" t="s">
        <v>21827</v>
      </c>
    </row>
    <row r="2165" spans="1:12">
      <c r="A2165" s="1" t="s">
        <v>22018</v>
      </c>
      <c r="B2165" s="1">
        <v>5</v>
      </c>
      <c r="C2165" s="1" t="s">
        <v>22019</v>
      </c>
      <c r="D2165" s="1" t="s">
        <v>10479</v>
      </c>
      <c r="E2165" s="1" t="s">
        <v>22020</v>
      </c>
      <c r="H2165" s="1" t="s">
        <v>21826</v>
      </c>
      <c r="J2165" s="4" t="str">
        <f ca="1">IFERROR(__xludf.DUMMYFUNCTION("LEFT(INDEX(SPLIT(L2165, "" ""), 4), 2)"),"13")</f>
        <v>13</v>
      </c>
      <c r="K2165" s="2" t="s">
        <v>18300</v>
      </c>
      <c r="L2165" s="1" t="s">
        <v>21827</v>
      </c>
    </row>
    <row r="2166" spans="1:12">
      <c r="A2166" s="1" t="s">
        <v>22021</v>
      </c>
      <c r="B2166" s="1">
        <v>5</v>
      </c>
      <c r="C2166" s="1" t="s">
        <v>22022</v>
      </c>
      <c r="D2166" s="1" t="s">
        <v>19372</v>
      </c>
      <c r="E2166" s="1" t="s">
        <v>22023</v>
      </c>
      <c r="H2166" s="1" t="s">
        <v>21826</v>
      </c>
      <c r="J2166" s="4" t="str">
        <f ca="1">IFERROR(__xludf.DUMMYFUNCTION("LEFT(INDEX(SPLIT(L2166, "" ""), 4), 2)"),"13")</f>
        <v>13</v>
      </c>
      <c r="K2166" s="2" t="s">
        <v>18300</v>
      </c>
      <c r="L2166" s="1" t="s">
        <v>21827</v>
      </c>
    </row>
    <row r="2167" spans="1:12">
      <c r="A2167" s="1" t="s">
        <v>22024</v>
      </c>
      <c r="B2167" s="1">
        <v>5</v>
      </c>
      <c r="C2167" s="1" t="s">
        <v>22025</v>
      </c>
      <c r="D2167" s="1" t="s">
        <v>10743</v>
      </c>
      <c r="E2167" s="1" t="s">
        <v>22026</v>
      </c>
      <c r="H2167" s="1" t="s">
        <v>21826</v>
      </c>
      <c r="J2167" s="4" t="str">
        <f ca="1">IFERROR(__xludf.DUMMYFUNCTION("LEFT(INDEX(SPLIT(L2167, "" ""), 4), 2)"),"13")</f>
        <v>13</v>
      </c>
      <c r="K2167" s="2" t="s">
        <v>18300</v>
      </c>
      <c r="L2167" s="1" t="s">
        <v>21827</v>
      </c>
    </row>
    <row r="2168" spans="1:12">
      <c r="A2168" s="1" t="s">
        <v>22027</v>
      </c>
      <c r="B2168" s="1">
        <v>5</v>
      </c>
      <c r="C2168" s="1" t="s">
        <v>22028</v>
      </c>
      <c r="D2168" s="1" t="s">
        <v>10293</v>
      </c>
      <c r="E2168" s="1" t="s">
        <v>22029</v>
      </c>
      <c r="H2168" s="1" t="s">
        <v>21826</v>
      </c>
      <c r="J2168" s="4" t="str">
        <f ca="1">IFERROR(__xludf.DUMMYFUNCTION("LEFT(INDEX(SPLIT(L2168, "" ""), 4), 2)"),"13")</f>
        <v>13</v>
      </c>
      <c r="K2168" s="2" t="s">
        <v>18300</v>
      </c>
      <c r="L2168" s="1" t="s">
        <v>21827</v>
      </c>
    </row>
    <row r="2169" spans="1:12">
      <c r="A2169" s="1" t="s">
        <v>22030</v>
      </c>
      <c r="B2169" s="1">
        <v>5</v>
      </c>
      <c r="C2169" s="1" t="s">
        <v>22031</v>
      </c>
      <c r="D2169" s="1" t="s">
        <v>10743</v>
      </c>
      <c r="E2169" s="1" t="s">
        <v>22032</v>
      </c>
      <c r="H2169" s="1" t="s">
        <v>21826</v>
      </c>
      <c r="J2169" s="4" t="str">
        <f ca="1">IFERROR(__xludf.DUMMYFUNCTION("LEFT(INDEX(SPLIT(L2169, "" ""), 4), 2)"),"13")</f>
        <v>13</v>
      </c>
      <c r="K2169" s="2" t="s">
        <v>18300</v>
      </c>
      <c r="L2169" s="1" t="s">
        <v>21827</v>
      </c>
    </row>
    <row r="2170" spans="1:12">
      <c r="A2170" s="1" t="s">
        <v>22033</v>
      </c>
      <c r="B2170" s="1">
        <v>4</v>
      </c>
      <c r="C2170" s="1" t="s">
        <v>22034</v>
      </c>
      <c r="D2170" s="1" t="s">
        <v>19372</v>
      </c>
      <c r="E2170" s="1" t="s">
        <v>22035</v>
      </c>
      <c r="H2170" s="1" t="s">
        <v>21826</v>
      </c>
      <c r="J2170" s="4" t="str">
        <f ca="1">IFERROR(__xludf.DUMMYFUNCTION("LEFT(INDEX(SPLIT(L2170, "" ""), 4), 2)"),"13")</f>
        <v>13</v>
      </c>
      <c r="K2170" s="2" t="s">
        <v>18300</v>
      </c>
      <c r="L2170" s="1" t="s">
        <v>21827</v>
      </c>
    </row>
    <row r="2171" spans="1:12">
      <c r="A2171" s="1" t="s">
        <v>22036</v>
      </c>
      <c r="B2171" s="1">
        <v>5</v>
      </c>
      <c r="C2171" s="1" t="s">
        <v>22037</v>
      </c>
      <c r="D2171" s="1" t="s">
        <v>10755</v>
      </c>
      <c r="E2171" s="1" t="s">
        <v>22038</v>
      </c>
      <c r="H2171" s="1" t="s">
        <v>21826</v>
      </c>
      <c r="J2171" s="4" t="str">
        <f ca="1">IFERROR(__xludf.DUMMYFUNCTION("LEFT(INDEX(SPLIT(L2171, "" ""), 4), 2)"),"13")</f>
        <v>13</v>
      </c>
      <c r="K2171" s="2" t="s">
        <v>18300</v>
      </c>
      <c r="L2171" s="1" t="s">
        <v>21827</v>
      </c>
    </row>
    <row r="2172" spans="1:12">
      <c r="A2172" s="1" t="s">
        <v>22039</v>
      </c>
      <c r="B2172" s="1">
        <v>5</v>
      </c>
      <c r="C2172" s="1" t="s">
        <v>22040</v>
      </c>
      <c r="D2172" s="1" t="s">
        <v>10736</v>
      </c>
      <c r="E2172" s="1" t="s">
        <v>22041</v>
      </c>
      <c r="H2172" s="1" t="s">
        <v>21826</v>
      </c>
      <c r="J2172" s="4" t="str">
        <f ca="1">IFERROR(__xludf.DUMMYFUNCTION("LEFT(INDEX(SPLIT(L2172, "" ""), 4), 2)"),"13")</f>
        <v>13</v>
      </c>
      <c r="K2172" s="2" t="s">
        <v>18300</v>
      </c>
      <c r="L2172" s="1" t="s">
        <v>21827</v>
      </c>
    </row>
    <row r="2173" spans="1:12">
      <c r="A2173" s="1" t="s">
        <v>22042</v>
      </c>
      <c r="B2173" s="1">
        <v>5</v>
      </c>
      <c r="C2173" s="1" t="s">
        <v>22043</v>
      </c>
      <c r="D2173" s="1" t="s">
        <v>19372</v>
      </c>
      <c r="E2173" s="1" t="s">
        <v>22044</v>
      </c>
      <c r="H2173" s="1" t="s">
        <v>21826</v>
      </c>
      <c r="J2173" s="4" t="str">
        <f ca="1">IFERROR(__xludf.DUMMYFUNCTION("LEFT(INDEX(SPLIT(L2173, "" ""), 4), 2)"),"13")</f>
        <v>13</v>
      </c>
      <c r="K2173" s="2" t="s">
        <v>18300</v>
      </c>
      <c r="L2173" s="1" t="s">
        <v>21827</v>
      </c>
    </row>
    <row r="2174" spans="1:12">
      <c r="A2174" s="1" t="s">
        <v>22045</v>
      </c>
      <c r="B2174" s="1">
        <v>5</v>
      </c>
      <c r="C2174" s="1" t="s">
        <v>22046</v>
      </c>
      <c r="D2174" s="1" t="s">
        <v>19372</v>
      </c>
      <c r="E2174" s="1" t="s">
        <v>22047</v>
      </c>
      <c r="H2174" s="1" t="s">
        <v>21826</v>
      </c>
      <c r="J2174" s="4" t="str">
        <f ca="1">IFERROR(__xludf.DUMMYFUNCTION("LEFT(INDEX(SPLIT(L2174, "" ""), 4), 2)"),"13")</f>
        <v>13</v>
      </c>
      <c r="K2174" s="2" t="s">
        <v>18300</v>
      </c>
      <c r="L2174" s="1" t="s">
        <v>21827</v>
      </c>
    </row>
    <row r="2175" spans="1:12">
      <c r="A2175" s="1" t="s">
        <v>522</v>
      </c>
      <c r="B2175" s="1">
        <v>5</v>
      </c>
      <c r="C2175" s="1" t="s">
        <v>22048</v>
      </c>
      <c r="D2175" s="1" t="s">
        <v>19372</v>
      </c>
      <c r="E2175" s="1" t="s">
        <v>22049</v>
      </c>
      <c r="H2175" s="1" t="s">
        <v>21826</v>
      </c>
      <c r="J2175" s="4" t="str">
        <f ca="1">IFERROR(__xludf.DUMMYFUNCTION("LEFT(INDEX(SPLIT(L2175, "" ""), 4), 2)"),"13")</f>
        <v>13</v>
      </c>
      <c r="K2175" s="2" t="s">
        <v>18300</v>
      </c>
      <c r="L2175" s="1" t="s">
        <v>21827</v>
      </c>
    </row>
    <row r="2176" spans="1:12">
      <c r="A2176" s="1" t="s">
        <v>22050</v>
      </c>
      <c r="B2176" s="1">
        <v>5</v>
      </c>
      <c r="C2176" s="1" t="s">
        <v>22051</v>
      </c>
      <c r="D2176" s="1" t="s">
        <v>10479</v>
      </c>
      <c r="E2176" s="1" t="s">
        <v>22052</v>
      </c>
      <c r="H2176" s="1" t="s">
        <v>21826</v>
      </c>
      <c r="J2176" s="4" t="str">
        <f ca="1">IFERROR(__xludf.DUMMYFUNCTION("LEFT(INDEX(SPLIT(L2176, "" ""), 4), 2)"),"13")</f>
        <v>13</v>
      </c>
      <c r="K2176" s="2" t="s">
        <v>18300</v>
      </c>
      <c r="L2176" s="1" t="s">
        <v>21827</v>
      </c>
    </row>
    <row r="2177" spans="1:12">
      <c r="A2177" s="1" t="s">
        <v>22053</v>
      </c>
      <c r="B2177" s="1">
        <v>5</v>
      </c>
      <c r="C2177" s="1" t="s">
        <v>22054</v>
      </c>
      <c r="D2177" s="1" t="s">
        <v>10300</v>
      </c>
      <c r="E2177" s="1" t="s">
        <v>22055</v>
      </c>
      <c r="H2177" s="1" t="s">
        <v>21826</v>
      </c>
      <c r="J2177" s="4" t="str">
        <f ca="1">IFERROR(__xludf.DUMMYFUNCTION("LEFT(INDEX(SPLIT(L2177, "" ""), 4), 2)"),"13")</f>
        <v>13</v>
      </c>
      <c r="K2177" s="2" t="s">
        <v>18300</v>
      </c>
      <c r="L2177" s="1" t="s">
        <v>21827</v>
      </c>
    </row>
    <row r="2178" spans="1:12">
      <c r="A2178" s="1" t="s">
        <v>22056</v>
      </c>
      <c r="B2178" s="1">
        <v>5</v>
      </c>
      <c r="C2178" s="1" t="s">
        <v>22057</v>
      </c>
      <c r="D2178" s="1" t="s">
        <v>10736</v>
      </c>
      <c r="E2178" s="1" t="s">
        <v>22058</v>
      </c>
      <c r="H2178" s="1" t="s">
        <v>21826</v>
      </c>
      <c r="J2178" s="4" t="str">
        <f ca="1">IFERROR(__xludf.DUMMYFUNCTION("LEFT(INDEX(SPLIT(L2178, "" ""), 4), 2)"),"13")</f>
        <v>13</v>
      </c>
      <c r="K2178" s="2" t="s">
        <v>18300</v>
      </c>
      <c r="L2178" s="1" t="s">
        <v>21827</v>
      </c>
    </row>
    <row r="2179" spans="1:12">
      <c r="A2179" s="1" t="s">
        <v>22059</v>
      </c>
      <c r="B2179" s="1">
        <v>5</v>
      </c>
      <c r="C2179" s="1" t="s">
        <v>22060</v>
      </c>
      <c r="D2179" s="1" t="s">
        <v>19372</v>
      </c>
      <c r="E2179" s="1" t="s">
        <v>22061</v>
      </c>
      <c r="H2179" s="1" t="s">
        <v>21826</v>
      </c>
      <c r="J2179" s="4" t="str">
        <f ca="1">IFERROR(__xludf.DUMMYFUNCTION("LEFT(INDEX(SPLIT(L2179, "" ""), 4), 2)"),"13")</f>
        <v>13</v>
      </c>
      <c r="K2179" s="2" t="s">
        <v>18300</v>
      </c>
      <c r="L2179" s="1" t="s">
        <v>21827</v>
      </c>
    </row>
    <row r="2180" spans="1:12">
      <c r="A2180" s="1" t="s">
        <v>8161</v>
      </c>
      <c r="B2180" s="1">
        <v>5</v>
      </c>
      <c r="C2180" s="1" t="s">
        <v>22062</v>
      </c>
      <c r="D2180" s="1" t="s">
        <v>19372</v>
      </c>
      <c r="E2180" s="1" t="s">
        <v>22063</v>
      </c>
      <c r="H2180" s="1" t="s">
        <v>21826</v>
      </c>
      <c r="J2180" s="4" t="str">
        <f ca="1">IFERROR(__xludf.DUMMYFUNCTION("LEFT(INDEX(SPLIT(L2180, "" ""), 4), 2)"),"13")</f>
        <v>13</v>
      </c>
      <c r="K2180" s="2" t="s">
        <v>18300</v>
      </c>
      <c r="L2180" s="1" t="s">
        <v>21827</v>
      </c>
    </row>
    <row r="2181" spans="1:12">
      <c r="A2181" s="1" t="s">
        <v>22064</v>
      </c>
      <c r="B2181" s="1">
        <v>5</v>
      </c>
      <c r="C2181" s="1" t="s">
        <v>22065</v>
      </c>
      <c r="D2181" s="1" t="s">
        <v>19372</v>
      </c>
      <c r="E2181" s="1" t="s">
        <v>22066</v>
      </c>
      <c r="H2181" s="1" t="s">
        <v>21826</v>
      </c>
      <c r="J2181" s="4" t="str">
        <f ca="1">IFERROR(__xludf.DUMMYFUNCTION("LEFT(INDEX(SPLIT(L2181, "" ""), 4), 2)"),"13")</f>
        <v>13</v>
      </c>
      <c r="K2181" s="2" t="s">
        <v>18300</v>
      </c>
      <c r="L2181" s="1" t="s">
        <v>21827</v>
      </c>
    </row>
    <row r="2182" spans="1:12">
      <c r="A2182" s="1" t="s">
        <v>22067</v>
      </c>
      <c r="B2182" s="1">
        <v>5</v>
      </c>
      <c r="C2182" s="1" t="s">
        <v>22068</v>
      </c>
      <c r="D2182" s="1" t="s">
        <v>10743</v>
      </c>
      <c r="E2182" s="1" t="s">
        <v>22069</v>
      </c>
      <c r="H2182" s="1" t="s">
        <v>21826</v>
      </c>
      <c r="J2182" s="4" t="str">
        <f ca="1">IFERROR(__xludf.DUMMYFUNCTION("LEFT(INDEX(SPLIT(L2182, "" ""), 4), 2)"),"13")</f>
        <v>13</v>
      </c>
      <c r="K2182" s="2" t="s">
        <v>18300</v>
      </c>
      <c r="L2182" s="1" t="s">
        <v>21827</v>
      </c>
    </row>
    <row r="2183" spans="1:12">
      <c r="A2183" s="1" t="s">
        <v>6296</v>
      </c>
      <c r="B2183" s="1">
        <v>5</v>
      </c>
      <c r="C2183" s="1" t="s">
        <v>22070</v>
      </c>
      <c r="D2183" s="1" t="s">
        <v>10743</v>
      </c>
      <c r="E2183" s="1" t="s">
        <v>22071</v>
      </c>
      <c r="H2183" s="1" t="s">
        <v>21826</v>
      </c>
      <c r="J2183" s="4" t="str">
        <f ca="1">IFERROR(__xludf.DUMMYFUNCTION("LEFT(INDEX(SPLIT(L2183, "" ""), 4), 2)"),"13")</f>
        <v>13</v>
      </c>
      <c r="K2183" s="2" t="s">
        <v>18300</v>
      </c>
      <c r="L2183" s="1" t="s">
        <v>21827</v>
      </c>
    </row>
    <row r="2184" spans="1:12">
      <c r="A2184" s="1" t="s">
        <v>169</v>
      </c>
      <c r="B2184" s="1">
        <v>5</v>
      </c>
      <c r="C2184" s="1" t="s">
        <v>22072</v>
      </c>
      <c r="D2184" s="1" t="s">
        <v>10305</v>
      </c>
      <c r="E2184" s="1" t="s">
        <v>22073</v>
      </c>
      <c r="H2184" s="1" t="s">
        <v>21826</v>
      </c>
      <c r="J2184" s="4" t="str">
        <f ca="1">IFERROR(__xludf.DUMMYFUNCTION("LEFT(INDEX(SPLIT(L2184, "" ""), 4), 2)"),"13")</f>
        <v>13</v>
      </c>
      <c r="K2184" s="2" t="s">
        <v>18300</v>
      </c>
      <c r="L2184" s="1" t="s">
        <v>21827</v>
      </c>
    </row>
    <row r="2185" spans="1:12">
      <c r="A2185" s="1" t="s">
        <v>22074</v>
      </c>
      <c r="B2185" s="1">
        <v>5</v>
      </c>
      <c r="C2185" s="1" t="s">
        <v>18322</v>
      </c>
      <c r="D2185" s="1" t="s">
        <v>10736</v>
      </c>
      <c r="E2185" s="1" t="s">
        <v>22075</v>
      </c>
      <c r="H2185" s="1" t="s">
        <v>21826</v>
      </c>
      <c r="J2185" s="4" t="str">
        <f ca="1">IFERROR(__xludf.DUMMYFUNCTION("LEFT(INDEX(SPLIT(L2185, "" ""), 4), 2)"),"13")</f>
        <v>13</v>
      </c>
      <c r="K2185" s="2" t="s">
        <v>18300</v>
      </c>
      <c r="L2185" s="1" t="s">
        <v>21827</v>
      </c>
    </row>
    <row r="2186" spans="1:12">
      <c r="A2186" s="1" t="s">
        <v>22076</v>
      </c>
      <c r="B2186" s="1">
        <v>5</v>
      </c>
      <c r="C2186" s="1" t="s">
        <v>22077</v>
      </c>
      <c r="D2186" s="1" t="s">
        <v>19372</v>
      </c>
      <c r="E2186" s="1" t="s">
        <v>22078</v>
      </c>
      <c r="H2186" s="1" t="s">
        <v>21826</v>
      </c>
      <c r="J2186" s="4" t="str">
        <f ca="1">IFERROR(__xludf.DUMMYFUNCTION("LEFT(INDEX(SPLIT(L2186, "" ""), 4), 2)"),"13")</f>
        <v>13</v>
      </c>
      <c r="K2186" s="2" t="s">
        <v>18300</v>
      </c>
      <c r="L2186" s="1" t="s">
        <v>21827</v>
      </c>
    </row>
    <row r="2187" spans="1:12">
      <c r="A2187" s="1" t="s">
        <v>22079</v>
      </c>
      <c r="B2187" s="1">
        <v>1</v>
      </c>
      <c r="C2187" s="1" t="s">
        <v>22080</v>
      </c>
      <c r="D2187" s="1" t="s">
        <v>10288</v>
      </c>
      <c r="E2187" s="1" t="s">
        <v>22081</v>
      </c>
      <c r="H2187" s="1" t="s">
        <v>21826</v>
      </c>
      <c r="J2187" s="4" t="str">
        <f ca="1">IFERROR(__xludf.DUMMYFUNCTION("LEFT(INDEX(SPLIT(L2187, "" ""), 4), 2)"),"13")</f>
        <v>13</v>
      </c>
      <c r="K2187" s="2" t="s">
        <v>19399</v>
      </c>
      <c r="L2187" s="1" t="s">
        <v>21827</v>
      </c>
    </row>
    <row r="2188" spans="1:12">
      <c r="A2188" s="1" t="s">
        <v>22082</v>
      </c>
      <c r="B2188" s="1">
        <v>5</v>
      </c>
      <c r="C2188" s="1" t="s">
        <v>22083</v>
      </c>
      <c r="D2188" s="1" t="s">
        <v>10736</v>
      </c>
      <c r="E2188" s="1" t="s">
        <v>22084</v>
      </c>
      <c r="H2188" s="1" t="s">
        <v>21826</v>
      </c>
      <c r="J2188" s="4" t="str">
        <f ca="1">IFERROR(__xludf.DUMMYFUNCTION("LEFT(INDEX(SPLIT(L2188, "" ""), 4), 2)"),"13")</f>
        <v>13</v>
      </c>
      <c r="K2188" s="2" t="s">
        <v>18300</v>
      </c>
      <c r="L2188" s="1" t="s">
        <v>21827</v>
      </c>
    </row>
    <row r="2189" spans="1:12">
      <c r="A2189" s="1" t="s">
        <v>22085</v>
      </c>
      <c r="B2189" s="1">
        <v>5</v>
      </c>
      <c r="C2189" s="1" t="s">
        <v>22086</v>
      </c>
      <c r="D2189" s="1" t="s">
        <v>10347</v>
      </c>
      <c r="E2189" s="1" t="s">
        <v>22087</v>
      </c>
      <c r="H2189" s="1" t="s">
        <v>21826</v>
      </c>
      <c r="J2189" s="4" t="str">
        <f ca="1">IFERROR(__xludf.DUMMYFUNCTION("LEFT(INDEX(SPLIT(L2189, "" ""), 4), 2)"),"13")</f>
        <v>13</v>
      </c>
      <c r="K2189" s="2" t="s">
        <v>18300</v>
      </c>
      <c r="L2189" s="1" t="s">
        <v>21827</v>
      </c>
    </row>
    <row r="2190" spans="1:12">
      <c r="A2190" s="1" t="s">
        <v>22088</v>
      </c>
      <c r="B2190" s="1">
        <v>5</v>
      </c>
      <c r="C2190" s="1" t="s">
        <v>22089</v>
      </c>
      <c r="D2190" s="1" t="s">
        <v>19372</v>
      </c>
      <c r="E2190" s="1" t="s">
        <v>22090</v>
      </c>
      <c r="H2190" s="1" t="s">
        <v>21826</v>
      </c>
      <c r="J2190" s="4" t="str">
        <f ca="1">IFERROR(__xludf.DUMMYFUNCTION("LEFT(INDEX(SPLIT(L2190, "" ""), 4), 2)"),"13")</f>
        <v>13</v>
      </c>
      <c r="K2190" s="2" t="s">
        <v>18300</v>
      </c>
      <c r="L2190" s="1" t="s">
        <v>21827</v>
      </c>
    </row>
    <row r="2191" spans="1:12">
      <c r="A2191" s="1" t="s">
        <v>522</v>
      </c>
      <c r="B2191" s="1">
        <v>5</v>
      </c>
      <c r="C2191" s="1" t="s">
        <v>18746</v>
      </c>
      <c r="D2191" s="1" t="s">
        <v>10347</v>
      </c>
      <c r="E2191" s="1" t="s">
        <v>22091</v>
      </c>
      <c r="H2191" s="1" t="s">
        <v>21826</v>
      </c>
      <c r="J2191" s="4" t="str">
        <f ca="1">IFERROR(__xludf.DUMMYFUNCTION("LEFT(INDEX(SPLIT(L2191, "" ""), 4), 2)"),"13")</f>
        <v>13</v>
      </c>
      <c r="K2191" s="2" t="s">
        <v>18300</v>
      </c>
      <c r="L2191" s="1" t="s">
        <v>21827</v>
      </c>
    </row>
    <row r="2192" spans="1:12">
      <c r="A2192" s="1" t="s">
        <v>22092</v>
      </c>
      <c r="B2192" s="1">
        <v>5</v>
      </c>
      <c r="C2192" s="1" t="s">
        <v>22093</v>
      </c>
      <c r="D2192" s="1" t="s">
        <v>10736</v>
      </c>
      <c r="E2192" s="1" t="s">
        <v>22094</v>
      </c>
      <c r="H2192" s="1" t="s">
        <v>21826</v>
      </c>
      <c r="J2192" s="4" t="str">
        <f ca="1">IFERROR(__xludf.DUMMYFUNCTION("LEFT(INDEX(SPLIT(L2192, "" ""), 4), 2)"),"13")</f>
        <v>13</v>
      </c>
      <c r="K2192" s="2" t="s">
        <v>18573</v>
      </c>
      <c r="L2192" s="1" t="s">
        <v>21827</v>
      </c>
    </row>
    <row r="2193" spans="1:12">
      <c r="A2193" s="1" t="s">
        <v>22095</v>
      </c>
      <c r="B2193" s="1">
        <v>5</v>
      </c>
      <c r="C2193" s="1" t="s">
        <v>22096</v>
      </c>
      <c r="D2193" s="1" t="s">
        <v>19372</v>
      </c>
      <c r="E2193" s="1" t="s">
        <v>22097</v>
      </c>
      <c r="H2193" s="1" t="s">
        <v>21826</v>
      </c>
      <c r="J2193" s="4" t="str">
        <f ca="1">IFERROR(__xludf.DUMMYFUNCTION("LEFT(INDEX(SPLIT(L2193, "" ""), 4), 2)"),"13")</f>
        <v>13</v>
      </c>
      <c r="K2193" s="2" t="s">
        <v>18300</v>
      </c>
      <c r="L2193" s="1" t="s">
        <v>21827</v>
      </c>
    </row>
    <row r="2194" spans="1:12">
      <c r="A2194" s="1" t="s">
        <v>2525</v>
      </c>
      <c r="B2194" s="1">
        <v>5</v>
      </c>
      <c r="C2194" s="1" t="s">
        <v>22098</v>
      </c>
      <c r="D2194" s="1" t="s">
        <v>10479</v>
      </c>
      <c r="E2194" s="1" t="s">
        <v>22099</v>
      </c>
      <c r="H2194" s="1" t="s">
        <v>21826</v>
      </c>
      <c r="J2194" s="4" t="str">
        <f ca="1">IFERROR(__xludf.DUMMYFUNCTION("LEFT(INDEX(SPLIT(L2194, "" ""), 4), 2)"),"13")</f>
        <v>13</v>
      </c>
      <c r="K2194" s="2" t="s">
        <v>18300</v>
      </c>
      <c r="L2194" s="1" t="s">
        <v>21827</v>
      </c>
    </row>
    <row r="2195" spans="1:12">
      <c r="A2195" s="1" t="s">
        <v>18571</v>
      </c>
      <c r="B2195" s="1">
        <v>5</v>
      </c>
      <c r="C2195" s="1" t="s">
        <v>22100</v>
      </c>
      <c r="D2195" s="1" t="s">
        <v>19372</v>
      </c>
      <c r="E2195" s="1" t="s">
        <v>22101</v>
      </c>
      <c r="H2195" s="1" t="s">
        <v>21826</v>
      </c>
      <c r="J2195" s="4" t="str">
        <f ca="1">IFERROR(__xludf.DUMMYFUNCTION("LEFT(INDEX(SPLIT(L2195, "" ""), 4), 2)"),"13")</f>
        <v>13</v>
      </c>
      <c r="K2195" s="2" t="s">
        <v>18573</v>
      </c>
      <c r="L2195" s="1" t="s">
        <v>21827</v>
      </c>
    </row>
    <row r="2196" spans="1:12">
      <c r="A2196" s="1" t="s">
        <v>1624</v>
      </c>
      <c r="B2196" s="1">
        <v>5</v>
      </c>
      <c r="C2196" s="1" t="s">
        <v>22102</v>
      </c>
      <c r="D2196" s="1" t="s">
        <v>19372</v>
      </c>
      <c r="E2196" s="1" t="s">
        <v>22103</v>
      </c>
      <c r="H2196" s="1" t="s">
        <v>21826</v>
      </c>
      <c r="J2196" s="4" t="str">
        <f ca="1">IFERROR(__xludf.DUMMYFUNCTION("LEFT(INDEX(SPLIT(L2196, "" ""), 4), 2)"),"13")</f>
        <v>13</v>
      </c>
      <c r="K2196" s="2" t="s">
        <v>18300</v>
      </c>
      <c r="L2196" s="1" t="s">
        <v>21827</v>
      </c>
    </row>
    <row r="2197" spans="1:12">
      <c r="A2197" s="1" t="s">
        <v>22104</v>
      </c>
      <c r="B2197" s="1">
        <v>5</v>
      </c>
      <c r="C2197" s="1" t="s">
        <v>22105</v>
      </c>
      <c r="D2197" s="1" t="s">
        <v>18396</v>
      </c>
      <c r="E2197" s="1" t="s">
        <v>22105</v>
      </c>
      <c r="H2197" s="1" t="s">
        <v>21826</v>
      </c>
      <c r="J2197" s="4" t="str">
        <f ca="1">IFERROR(__xludf.DUMMYFUNCTION("LEFT(INDEX(SPLIT(L2197, "" ""), 4), 2)"),"13")</f>
        <v>13</v>
      </c>
      <c r="K2197" s="2" t="s">
        <v>18648</v>
      </c>
      <c r="L2197" s="1" t="s">
        <v>21827</v>
      </c>
    </row>
    <row r="2198" spans="1:12">
      <c r="A2198" s="1" t="s">
        <v>22106</v>
      </c>
      <c r="B2198" s="1">
        <v>5</v>
      </c>
      <c r="C2198" s="1" t="s">
        <v>22107</v>
      </c>
      <c r="D2198" s="1" t="s">
        <v>10743</v>
      </c>
      <c r="E2198" s="1" t="s">
        <v>22108</v>
      </c>
      <c r="H2198" s="1" t="s">
        <v>21826</v>
      </c>
      <c r="J2198" s="4" t="str">
        <f ca="1">IFERROR(__xludf.DUMMYFUNCTION("LEFT(INDEX(SPLIT(L2198, "" ""), 4), 2)"),"13")</f>
        <v>13</v>
      </c>
      <c r="K2198" s="2" t="s">
        <v>18300</v>
      </c>
      <c r="L2198" s="1" t="s">
        <v>21827</v>
      </c>
    </row>
    <row r="2199" spans="1:12">
      <c r="A2199" s="1" t="s">
        <v>7495</v>
      </c>
      <c r="B2199" s="1">
        <v>5</v>
      </c>
      <c r="C2199" s="1" t="s">
        <v>22109</v>
      </c>
      <c r="D2199" s="1" t="s">
        <v>19372</v>
      </c>
      <c r="E2199" s="1" t="s">
        <v>22110</v>
      </c>
      <c r="H2199" s="1" t="s">
        <v>21826</v>
      </c>
      <c r="J2199" s="4" t="str">
        <f ca="1">IFERROR(__xludf.DUMMYFUNCTION("LEFT(INDEX(SPLIT(L2199, "" ""), 4), 2)"),"13")</f>
        <v>13</v>
      </c>
      <c r="K2199" s="2" t="s">
        <v>18300</v>
      </c>
      <c r="L2199" s="1" t="s">
        <v>21827</v>
      </c>
    </row>
    <row r="2200" spans="1:12">
      <c r="A2200" s="1" t="s">
        <v>22111</v>
      </c>
      <c r="B2200" s="1">
        <v>5</v>
      </c>
      <c r="C2200" s="1" t="s">
        <v>22112</v>
      </c>
      <c r="D2200" s="1" t="s">
        <v>10755</v>
      </c>
      <c r="E2200" s="1" t="s">
        <v>22113</v>
      </c>
      <c r="H2200" s="1" t="s">
        <v>21826</v>
      </c>
      <c r="J2200" s="4" t="str">
        <f ca="1">IFERROR(__xludf.DUMMYFUNCTION("LEFT(INDEX(SPLIT(L2200, "" ""), 4), 2)"),"13")</f>
        <v>13</v>
      </c>
      <c r="K2200" s="2" t="s">
        <v>18300</v>
      </c>
      <c r="L2200" s="1" t="s">
        <v>21827</v>
      </c>
    </row>
    <row r="2201" spans="1:12">
      <c r="A2201" s="1" t="s">
        <v>22114</v>
      </c>
      <c r="B2201" s="1">
        <v>5</v>
      </c>
      <c r="C2201" s="1" t="s">
        <v>22115</v>
      </c>
      <c r="D2201" s="1" t="s">
        <v>10736</v>
      </c>
      <c r="E2201" s="1" t="s">
        <v>22116</v>
      </c>
      <c r="H2201" s="1" t="s">
        <v>21826</v>
      </c>
      <c r="J2201" s="4" t="str">
        <f ca="1">IFERROR(__xludf.DUMMYFUNCTION("LEFT(INDEX(SPLIT(L2201, "" ""), 4), 2)"),"13")</f>
        <v>13</v>
      </c>
      <c r="K2201" s="2" t="s">
        <v>18300</v>
      </c>
      <c r="L2201" s="1" t="s">
        <v>21827</v>
      </c>
    </row>
    <row r="2202" spans="1:12">
      <c r="A2202" s="1" t="s">
        <v>22117</v>
      </c>
      <c r="B2202" s="1">
        <v>5</v>
      </c>
      <c r="C2202" s="1" t="s">
        <v>22118</v>
      </c>
      <c r="D2202" s="1" t="s">
        <v>10743</v>
      </c>
      <c r="E2202" s="1" t="s">
        <v>22119</v>
      </c>
      <c r="H2202" s="1" t="s">
        <v>21826</v>
      </c>
      <c r="J2202" s="4" t="str">
        <f ca="1">IFERROR(__xludf.DUMMYFUNCTION("LEFT(INDEX(SPLIT(L2202, "" ""), 4), 2)"),"13")</f>
        <v>13</v>
      </c>
      <c r="K2202" s="2" t="s">
        <v>18300</v>
      </c>
      <c r="L2202" s="1" t="s">
        <v>21827</v>
      </c>
    </row>
    <row r="2203" spans="1:12">
      <c r="A2203" s="1" t="s">
        <v>22120</v>
      </c>
      <c r="B2203" s="1">
        <v>5</v>
      </c>
      <c r="C2203" s="1" t="s">
        <v>20018</v>
      </c>
      <c r="D2203" s="1" t="s">
        <v>19372</v>
      </c>
      <c r="E2203" s="1" t="s">
        <v>22121</v>
      </c>
      <c r="H2203" s="1" t="s">
        <v>21826</v>
      </c>
      <c r="J2203" s="4" t="str">
        <f ca="1">IFERROR(__xludf.DUMMYFUNCTION("LEFT(INDEX(SPLIT(L2203, "" ""), 4), 2)"),"13")</f>
        <v>13</v>
      </c>
      <c r="K2203" s="2" t="s">
        <v>18300</v>
      </c>
      <c r="L2203" s="1" t="s">
        <v>21827</v>
      </c>
    </row>
    <row r="2204" spans="1:12">
      <c r="A2204" s="1" t="s">
        <v>22122</v>
      </c>
      <c r="B2204" s="1">
        <v>5</v>
      </c>
      <c r="C2204" s="1" t="s">
        <v>22123</v>
      </c>
      <c r="D2204" s="1" t="s">
        <v>19372</v>
      </c>
      <c r="E2204" s="1" t="s">
        <v>22124</v>
      </c>
      <c r="H2204" s="1" t="s">
        <v>21826</v>
      </c>
      <c r="J2204" s="4" t="str">
        <f ca="1">IFERROR(__xludf.DUMMYFUNCTION("LEFT(INDEX(SPLIT(L2204, "" ""), 4), 2)"),"13")</f>
        <v>13</v>
      </c>
      <c r="K2204" s="2" t="s">
        <v>18300</v>
      </c>
      <c r="L2204" s="1" t="s">
        <v>21827</v>
      </c>
    </row>
    <row r="2205" spans="1:12">
      <c r="A2205" s="1" t="s">
        <v>22125</v>
      </c>
      <c r="B2205" s="1">
        <v>5</v>
      </c>
      <c r="C2205" s="1" t="s">
        <v>22126</v>
      </c>
      <c r="D2205" s="1" t="s">
        <v>19372</v>
      </c>
      <c r="E2205" s="1" t="s">
        <v>22127</v>
      </c>
      <c r="H2205" s="1" t="s">
        <v>21826</v>
      </c>
      <c r="J2205" s="4" t="str">
        <f ca="1">IFERROR(__xludf.DUMMYFUNCTION("LEFT(INDEX(SPLIT(L2205, "" ""), 4), 2)"),"13")</f>
        <v>13</v>
      </c>
      <c r="K2205" s="2" t="s">
        <v>19399</v>
      </c>
      <c r="L2205" s="1" t="s">
        <v>21827</v>
      </c>
    </row>
    <row r="2206" spans="1:12">
      <c r="A2206" s="1" t="s">
        <v>22128</v>
      </c>
      <c r="B2206" s="1">
        <v>5</v>
      </c>
      <c r="C2206" s="1" t="s">
        <v>22129</v>
      </c>
      <c r="D2206" s="1" t="s">
        <v>19372</v>
      </c>
      <c r="E2206" s="1" t="s">
        <v>22130</v>
      </c>
      <c r="H2206" s="1" t="s">
        <v>21826</v>
      </c>
      <c r="J2206" s="4" t="str">
        <f ca="1">IFERROR(__xludf.DUMMYFUNCTION("LEFT(INDEX(SPLIT(L2206, "" ""), 4), 2)"),"13")</f>
        <v>13</v>
      </c>
      <c r="K2206" s="2" t="s">
        <v>18311</v>
      </c>
      <c r="L2206" s="1" t="s">
        <v>21827</v>
      </c>
    </row>
    <row r="2207" spans="1:12">
      <c r="A2207" s="1" t="s">
        <v>22131</v>
      </c>
      <c r="B2207" s="1">
        <v>5</v>
      </c>
      <c r="C2207" s="1" t="s">
        <v>22132</v>
      </c>
      <c r="D2207" s="1" t="s">
        <v>10479</v>
      </c>
      <c r="E2207" s="1" t="s">
        <v>22133</v>
      </c>
      <c r="H2207" s="1" t="s">
        <v>21826</v>
      </c>
      <c r="J2207" s="4" t="str">
        <f ca="1">IFERROR(__xludf.DUMMYFUNCTION("LEFT(INDEX(SPLIT(L2207, "" ""), 4), 2)"),"13")</f>
        <v>13</v>
      </c>
      <c r="K2207" s="2" t="s">
        <v>18300</v>
      </c>
      <c r="L2207" s="1" t="s">
        <v>21827</v>
      </c>
    </row>
    <row r="2208" spans="1:12">
      <c r="A2208" s="1" t="s">
        <v>22134</v>
      </c>
      <c r="B2208" s="1">
        <v>5</v>
      </c>
      <c r="C2208" s="1" t="s">
        <v>22135</v>
      </c>
      <c r="D2208" s="1" t="s">
        <v>19372</v>
      </c>
      <c r="E2208" s="1" t="s">
        <v>22136</v>
      </c>
      <c r="H2208" s="1" t="s">
        <v>21826</v>
      </c>
      <c r="J2208" s="4" t="str">
        <f ca="1">IFERROR(__xludf.DUMMYFUNCTION("LEFT(INDEX(SPLIT(L2208, "" ""), 4), 2)"),"13")</f>
        <v>13</v>
      </c>
      <c r="K2208" s="2" t="s">
        <v>18648</v>
      </c>
      <c r="L2208" s="1" t="s">
        <v>21827</v>
      </c>
    </row>
    <row r="2209" spans="1:12">
      <c r="A2209" s="1" t="s">
        <v>22137</v>
      </c>
      <c r="B2209" s="1">
        <v>5</v>
      </c>
      <c r="C2209" s="1" t="s">
        <v>22138</v>
      </c>
      <c r="D2209" s="1" t="s">
        <v>10479</v>
      </c>
      <c r="E2209" s="1" t="s">
        <v>22139</v>
      </c>
      <c r="H2209" s="1" t="s">
        <v>21826</v>
      </c>
      <c r="J2209" s="4" t="str">
        <f ca="1">IFERROR(__xludf.DUMMYFUNCTION("LEFT(INDEX(SPLIT(L2209, "" ""), 4), 2)"),"13")</f>
        <v>13</v>
      </c>
      <c r="K2209" s="2" t="s">
        <v>18300</v>
      </c>
      <c r="L2209" s="1" t="s">
        <v>21827</v>
      </c>
    </row>
    <row r="2210" spans="1:12">
      <c r="A2210" s="1" t="s">
        <v>22140</v>
      </c>
      <c r="B2210" s="1">
        <v>1</v>
      </c>
      <c r="C2210" s="1" t="s">
        <v>22141</v>
      </c>
      <c r="D2210" s="1" t="s">
        <v>10347</v>
      </c>
      <c r="E2210" s="1" t="s">
        <v>22142</v>
      </c>
      <c r="H2210" s="1" t="s">
        <v>21826</v>
      </c>
      <c r="J2210" s="4" t="str">
        <f ca="1">IFERROR(__xludf.DUMMYFUNCTION("LEFT(INDEX(SPLIT(L2210, "" ""), 4), 2)"),"13")</f>
        <v>13</v>
      </c>
      <c r="K2210" s="2" t="s">
        <v>18300</v>
      </c>
      <c r="L2210" s="1" t="s">
        <v>21827</v>
      </c>
    </row>
    <row r="2211" spans="1:12">
      <c r="A2211" s="1" t="s">
        <v>22143</v>
      </c>
      <c r="B2211" s="1">
        <v>5</v>
      </c>
      <c r="C2211" s="1" t="s">
        <v>22144</v>
      </c>
      <c r="D2211" s="1" t="s">
        <v>10736</v>
      </c>
      <c r="E2211" s="1" t="s">
        <v>22145</v>
      </c>
      <c r="H2211" s="1" t="s">
        <v>21826</v>
      </c>
      <c r="J2211" s="4" t="str">
        <f ca="1">IFERROR(__xludf.DUMMYFUNCTION("LEFT(INDEX(SPLIT(L2211, "" ""), 4), 2)"),"13")</f>
        <v>13</v>
      </c>
      <c r="K2211" s="2" t="s">
        <v>19399</v>
      </c>
      <c r="L2211" s="1" t="s">
        <v>21827</v>
      </c>
    </row>
    <row r="2212" spans="1:12">
      <c r="A2212" s="1" t="s">
        <v>11640</v>
      </c>
      <c r="B2212" s="1">
        <v>5</v>
      </c>
      <c r="C2212" s="1" t="s">
        <v>22146</v>
      </c>
      <c r="D2212" s="1" t="s">
        <v>10347</v>
      </c>
      <c r="E2212" s="1" t="s">
        <v>22147</v>
      </c>
      <c r="H2212" s="1" t="s">
        <v>21826</v>
      </c>
      <c r="J2212" s="4" t="str">
        <f ca="1">IFERROR(__xludf.DUMMYFUNCTION("LEFT(INDEX(SPLIT(L2212, "" ""), 4), 2)"),"13")</f>
        <v>13</v>
      </c>
      <c r="K2212" s="2" t="s">
        <v>18300</v>
      </c>
      <c r="L2212" s="1" t="s">
        <v>21827</v>
      </c>
    </row>
    <row r="2213" spans="1:12">
      <c r="A2213" s="1" t="s">
        <v>22148</v>
      </c>
      <c r="B2213" s="1">
        <v>5</v>
      </c>
      <c r="C2213" s="1" t="s">
        <v>22149</v>
      </c>
      <c r="D2213" s="1" t="s">
        <v>10300</v>
      </c>
      <c r="E2213" s="1" t="s">
        <v>22150</v>
      </c>
      <c r="H2213" s="1" t="s">
        <v>21826</v>
      </c>
      <c r="J2213" s="4" t="str">
        <f ca="1">IFERROR(__xludf.DUMMYFUNCTION("LEFT(INDEX(SPLIT(L2213, "" ""), 4), 2)"),"13")</f>
        <v>13</v>
      </c>
      <c r="K2213" s="2" t="s">
        <v>18300</v>
      </c>
      <c r="L2213" s="1" t="s">
        <v>21827</v>
      </c>
    </row>
    <row r="2214" spans="1:12">
      <c r="A2214" s="1" t="s">
        <v>1500</v>
      </c>
      <c r="B2214" s="1">
        <v>5</v>
      </c>
      <c r="C2214" s="1" t="s">
        <v>22151</v>
      </c>
      <c r="D2214" s="1" t="s">
        <v>19372</v>
      </c>
      <c r="E2214" s="1" t="s">
        <v>22152</v>
      </c>
      <c r="H2214" s="1" t="s">
        <v>21826</v>
      </c>
      <c r="J2214" s="4" t="str">
        <f ca="1">IFERROR(__xludf.DUMMYFUNCTION("LEFT(INDEX(SPLIT(L2214, "" ""), 4), 2)"),"13")</f>
        <v>13</v>
      </c>
      <c r="K2214" s="2" t="s">
        <v>18300</v>
      </c>
      <c r="L2214" s="1" t="s">
        <v>21827</v>
      </c>
    </row>
    <row r="2215" spans="1:12">
      <c r="A2215" s="1" t="s">
        <v>22153</v>
      </c>
      <c r="B2215" s="1">
        <v>5</v>
      </c>
      <c r="C2215" s="1" t="s">
        <v>18724</v>
      </c>
      <c r="D2215" s="1" t="s">
        <v>18396</v>
      </c>
      <c r="E2215" s="1" t="s">
        <v>22154</v>
      </c>
      <c r="H2215" s="1" t="s">
        <v>21826</v>
      </c>
      <c r="J2215" s="4" t="str">
        <f ca="1">IFERROR(__xludf.DUMMYFUNCTION("LEFT(INDEX(SPLIT(L2215, "" ""), 4), 2)"),"13")</f>
        <v>13</v>
      </c>
      <c r="K2215" s="2" t="s">
        <v>18300</v>
      </c>
      <c r="L2215" s="1" t="s">
        <v>21827</v>
      </c>
    </row>
    <row r="2216" spans="1:12">
      <c r="A2216" s="1" t="s">
        <v>22155</v>
      </c>
      <c r="B2216" s="1">
        <v>4</v>
      </c>
      <c r="C2216" s="1" t="s">
        <v>22156</v>
      </c>
      <c r="D2216" s="1" t="s">
        <v>10300</v>
      </c>
      <c r="E2216" s="1" t="s">
        <v>22157</v>
      </c>
      <c r="H2216" s="1" t="s">
        <v>21826</v>
      </c>
      <c r="J2216" s="4" t="str">
        <f ca="1">IFERROR(__xludf.DUMMYFUNCTION("LEFT(INDEX(SPLIT(L2216, "" ""), 4), 2)"),"13")</f>
        <v>13</v>
      </c>
      <c r="K2216" s="2" t="s">
        <v>18300</v>
      </c>
      <c r="L2216" s="1" t="s">
        <v>21827</v>
      </c>
    </row>
    <row r="2217" spans="1:12">
      <c r="A2217" s="1" t="s">
        <v>22158</v>
      </c>
      <c r="B2217" s="1">
        <v>3</v>
      </c>
      <c r="C2217" s="1" t="s">
        <v>22159</v>
      </c>
      <c r="D2217" s="1" t="s">
        <v>18313</v>
      </c>
      <c r="E2217" s="1" t="s">
        <v>22160</v>
      </c>
      <c r="H2217" s="1" t="s">
        <v>21826</v>
      </c>
      <c r="J2217" s="4" t="str">
        <f ca="1">IFERROR(__xludf.DUMMYFUNCTION("LEFT(INDEX(SPLIT(L2217, "" ""), 4), 2)"),"13")</f>
        <v>13</v>
      </c>
      <c r="K2217" s="2" t="s">
        <v>18300</v>
      </c>
      <c r="L2217" s="1" t="s">
        <v>21827</v>
      </c>
    </row>
    <row r="2218" spans="1:12">
      <c r="A2218" s="1" t="s">
        <v>22161</v>
      </c>
      <c r="B2218" s="1">
        <v>5</v>
      </c>
      <c r="C2218" s="1" t="s">
        <v>22162</v>
      </c>
      <c r="D2218" s="1" t="s">
        <v>10736</v>
      </c>
      <c r="E2218" s="1" t="s">
        <v>22163</v>
      </c>
      <c r="H2218" s="1" t="s">
        <v>21826</v>
      </c>
      <c r="J2218" s="4" t="str">
        <f ca="1">IFERROR(__xludf.DUMMYFUNCTION("LEFT(INDEX(SPLIT(L2218, "" ""), 4), 2)"),"13")</f>
        <v>13</v>
      </c>
      <c r="K2218" s="2" t="s">
        <v>19399</v>
      </c>
      <c r="L2218" s="1" t="s">
        <v>21827</v>
      </c>
    </row>
    <row r="2219" spans="1:12">
      <c r="A2219" s="1" t="s">
        <v>22164</v>
      </c>
      <c r="B2219" s="1">
        <v>5</v>
      </c>
      <c r="C2219" s="1" t="s">
        <v>18547</v>
      </c>
      <c r="D2219" s="1" t="s">
        <v>10479</v>
      </c>
      <c r="E2219" s="1" t="s">
        <v>22165</v>
      </c>
      <c r="H2219" s="1" t="s">
        <v>21826</v>
      </c>
      <c r="J2219" s="4" t="str">
        <f ca="1">IFERROR(__xludf.DUMMYFUNCTION("LEFT(INDEX(SPLIT(L2219, "" ""), 4), 2)"),"13")</f>
        <v>13</v>
      </c>
      <c r="K2219" s="2" t="s">
        <v>18300</v>
      </c>
      <c r="L2219" s="1" t="s">
        <v>21827</v>
      </c>
    </row>
    <row r="2220" spans="1:12">
      <c r="A2220" s="1" t="s">
        <v>22166</v>
      </c>
      <c r="B2220" s="1">
        <v>5</v>
      </c>
      <c r="C2220" s="1" t="s">
        <v>22167</v>
      </c>
      <c r="D2220" s="1" t="s">
        <v>10755</v>
      </c>
      <c r="E2220" s="1" t="s">
        <v>22168</v>
      </c>
      <c r="H2220" s="1" t="s">
        <v>21826</v>
      </c>
      <c r="J2220" s="4" t="str">
        <f ca="1">IFERROR(__xludf.DUMMYFUNCTION("LEFT(INDEX(SPLIT(L2220, "" ""), 4), 2)"),"13")</f>
        <v>13</v>
      </c>
      <c r="K2220" s="2" t="s">
        <v>18300</v>
      </c>
      <c r="L2220" s="1" t="s">
        <v>21827</v>
      </c>
    </row>
    <row r="2221" spans="1:12">
      <c r="A2221" s="1" t="s">
        <v>22169</v>
      </c>
      <c r="B2221" s="1">
        <v>5</v>
      </c>
      <c r="C2221" s="1" t="s">
        <v>22170</v>
      </c>
      <c r="D2221" s="1" t="s">
        <v>19372</v>
      </c>
      <c r="E2221" s="1" t="s">
        <v>22171</v>
      </c>
      <c r="H2221" s="1" t="s">
        <v>21826</v>
      </c>
      <c r="J2221" s="4" t="str">
        <f ca="1">IFERROR(__xludf.DUMMYFUNCTION("LEFT(INDEX(SPLIT(L2221, "" ""), 4), 2)"),"13")</f>
        <v>13</v>
      </c>
      <c r="K2221" s="2" t="s">
        <v>18300</v>
      </c>
      <c r="L2221" s="1" t="s">
        <v>21827</v>
      </c>
    </row>
    <row r="2222" spans="1:12">
      <c r="A2222" s="1" t="s">
        <v>22172</v>
      </c>
      <c r="B2222" s="1">
        <v>5</v>
      </c>
      <c r="C2222" s="1" t="s">
        <v>22173</v>
      </c>
      <c r="D2222" s="1" t="s">
        <v>19372</v>
      </c>
      <c r="E2222" s="1" t="s">
        <v>22174</v>
      </c>
      <c r="H2222" s="1" t="s">
        <v>21826</v>
      </c>
      <c r="J2222" s="4" t="str">
        <f ca="1">IFERROR(__xludf.DUMMYFUNCTION("LEFT(INDEX(SPLIT(L2222, "" ""), 4), 2)"),"13")</f>
        <v>13</v>
      </c>
      <c r="K2222" s="2" t="s">
        <v>18300</v>
      </c>
      <c r="L2222" s="1" t="s">
        <v>21827</v>
      </c>
    </row>
    <row r="2223" spans="1:12">
      <c r="A2223" s="1" t="s">
        <v>22175</v>
      </c>
      <c r="B2223" s="1">
        <v>4</v>
      </c>
      <c r="C2223" s="1" t="s">
        <v>22176</v>
      </c>
      <c r="D2223" s="1" t="s">
        <v>10755</v>
      </c>
      <c r="E2223" s="1" t="s">
        <v>22177</v>
      </c>
      <c r="H2223" s="1" t="s">
        <v>21826</v>
      </c>
      <c r="J2223" s="4" t="str">
        <f ca="1">IFERROR(__xludf.DUMMYFUNCTION("LEFT(INDEX(SPLIT(L2223, "" ""), 4), 2)"),"13")</f>
        <v>13</v>
      </c>
      <c r="K2223" s="2" t="s">
        <v>18300</v>
      </c>
      <c r="L2223" s="1" t="s">
        <v>21827</v>
      </c>
    </row>
    <row r="2224" spans="1:12">
      <c r="A2224" s="1" t="s">
        <v>1596</v>
      </c>
      <c r="B2224" s="1">
        <v>5</v>
      </c>
      <c r="C2224" s="1" t="s">
        <v>22178</v>
      </c>
      <c r="D2224" s="1" t="s">
        <v>19372</v>
      </c>
      <c r="E2224" s="1" t="s">
        <v>22179</v>
      </c>
      <c r="H2224" s="1" t="s">
        <v>21826</v>
      </c>
      <c r="J2224" s="4" t="str">
        <f ca="1">IFERROR(__xludf.DUMMYFUNCTION("LEFT(INDEX(SPLIT(L2224, "" ""), 4), 2)"),"13")</f>
        <v>13</v>
      </c>
      <c r="K2224" s="2" t="s">
        <v>18300</v>
      </c>
      <c r="L2224" s="1" t="s">
        <v>21827</v>
      </c>
    </row>
    <row r="2225" spans="1:12">
      <c r="A2225" s="1" t="s">
        <v>22180</v>
      </c>
      <c r="B2225" s="1">
        <v>5</v>
      </c>
      <c r="C2225" s="1" t="s">
        <v>22181</v>
      </c>
      <c r="D2225" s="1" t="s">
        <v>10743</v>
      </c>
      <c r="E2225" s="1" t="s">
        <v>22182</v>
      </c>
      <c r="H2225" s="1" t="s">
        <v>21826</v>
      </c>
      <c r="J2225" s="4" t="str">
        <f ca="1">IFERROR(__xludf.DUMMYFUNCTION("LEFT(INDEX(SPLIT(L2225, "" ""), 4), 2)"),"13")</f>
        <v>13</v>
      </c>
      <c r="K2225" s="2" t="s">
        <v>18300</v>
      </c>
      <c r="L2225" s="1" t="s">
        <v>21827</v>
      </c>
    </row>
    <row r="2226" spans="1:12">
      <c r="A2226" s="1" t="s">
        <v>22183</v>
      </c>
      <c r="B2226" s="1">
        <v>5</v>
      </c>
      <c r="C2226" s="1" t="s">
        <v>22184</v>
      </c>
      <c r="D2226" s="1" t="s">
        <v>19372</v>
      </c>
      <c r="E2226" s="1" t="s">
        <v>22185</v>
      </c>
      <c r="H2226" s="1" t="s">
        <v>21826</v>
      </c>
      <c r="J2226" s="4" t="str">
        <f ca="1">IFERROR(__xludf.DUMMYFUNCTION("LEFT(INDEX(SPLIT(L2226, "" ""), 4), 2)"),"13")</f>
        <v>13</v>
      </c>
      <c r="K2226" s="2" t="s">
        <v>18300</v>
      </c>
      <c r="L2226" s="1" t="s">
        <v>21827</v>
      </c>
    </row>
    <row r="2227" spans="1:12">
      <c r="A2227" s="1" t="s">
        <v>22186</v>
      </c>
      <c r="B2227" s="1">
        <v>5</v>
      </c>
      <c r="C2227" s="1" t="s">
        <v>22187</v>
      </c>
      <c r="D2227" s="1" t="s">
        <v>19372</v>
      </c>
      <c r="E2227" s="1" t="s">
        <v>22188</v>
      </c>
      <c r="H2227" s="1" t="s">
        <v>21826</v>
      </c>
      <c r="J2227" s="4" t="str">
        <f ca="1">IFERROR(__xludf.DUMMYFUNCTION("LEFT(INDEX(SPLIT(L2227, "" ""), 4), 2)"),"13")</f>
        <v>13</v>
      </c>
      <c r="K2227" s="2" t="s">
        <v>18300</v>
      </c>
      <c r="L2227" s="1" t="s">
        <v>21827</v>
      </c>
    </row>
    <row r="2228" spans="1:12">
      <c r="A2228" s="1" t="s">
        <v>22189</v>
      </c>
      <c r="B2228" s="1">
        <v>5</v>
      </c>
      <c r="C2228" s="1" t="s">
        <v>22190</v>
      </c>
      <c r="D2228" s="1" t="s">
        <v>18313</v>
      </c>
      <c r="E2228" s="1" t="s">
        <v>22191</v>
      </c>
      <c r="H2228" s="1" t="s">
        <v>21826</v>
      </c>
      <c r="J2228" s="4" t="str">
        <f ca="1">IFERROR(__xludf.DUMMYFUNCTION("LEFT(INDEX(SPLIT(L2228, "" ""), 4), 2)"),"13")</f>
        <v>13</v>
      </c>
      <c r="K2228" s="2" t="s">
        <v>18300</v>
      </c>
      <c r="L2228" s="1" t="s">
        <v>21827</v>
      </c>
    </row>
    <row r="2229" spans="1:12">
      <c r="A2229" s="1" t="s">
        <v>22192</v>
      </c>
      <c r="B2229" s="1">
        <v>5</v>
      </c>
      <c r="C2229" s="1" t="s">
        <v>22193</v>
      </c>
      <c r="D2229" s="1" t="s">
        <v>10293</v>
      </c>
      <c r="E2229" s="1" t="s">
        <v>22194</v>
      </c>
      <c r="H2229" s="1" t="s">
        <v>21826</v>
      </c>
      <c r="J2229" s="4" t="str">
        <f ca="1">IFERROR(__xludf.DUMMYFUNCTION("LEFT(INDEX(SPLIT(L2229, "" ""), 4), 2)"),"13")</f>
        <v>13</v>
      </c>
      <c r="K2229" s="2" t="s">
        <v>18300</v>
      </c>
      <c r="L2229" s="1" t="s">
        <v>21827</v>
      </c>
    </row>
    <row r="2230" spans="1:12">
      <c r="A2230" s="1" t="s">
        <v>22195</v>
      </c>
      <c r="B2230" s="1">
        <v>5</v>
      </c>
      <c r="C2230" s="1" t="s">
        <v>22196</v>
      </c>
      <c r="D2230" s="1" t="s">
        <v>19372</v>
      </c>
      <c r="E2230" s="1" t="s">
        <v>22197</v>
      </c>
      <c r="H2230" s="1" t="s">
        <v>21826</v>
      </c>
      <c r="J2230" s="4" t="str">
        <f ca="1">IFERROR(__xludf.DUMMYFUNCTION("LEFT(INDEX(SPLIT(L2230, "" ""), 4), 2)"),"13")</f>
        <v>13</v>
      </c>
      <c r="K2230" s="2" t="s">
        <v>18300</v>
      </c>
      <c r="L2230" s="1" t="s">
        <v>21827</v>
      </c>
    </row>
    <row r="2231" spans="1:12">
      <c r="A2231" s="1" t="s">
        <v>22198</v>
      </c>
      <c r="B2231" s="1">
        <v>5</v>
      </c>
      <c r="C2231" s="1" t="s">
        <v>22199</v>
      </c>
      <c r="D2231" s="1" t="s">
        <v>19372</v>
      </c>
      <c r="E2231" s="1" t="s">
        <v>22200</v>
      </c>
      <c r="H2231" s="1" t="s">
        <v>21826</v>
      </c>
      <c r="J2231" s="4" t="str">
        <f ca="1">IFERROR(__xludf.DUMMYFUNCTION("LEFT(INDEX(SPLIT(L2231, "" ""), 4), 2)"),"13")</f>
        <v>13</v>
      </c>
      <c r="K2231" s="2" t="s">
        <v>18300</v>
      </c>
      <c r="L2231" s="1" t="s">
        <v>21827</v>
      </c>
    </row>
    <row r="2232" spans="1:12">
      <c r="A2232" s="1" t="s">
        <v>22201</v>
      </c>
      <c r="B2232" s="1">
        <v>5</v>
      </c>
      <c r="C2232" s="1" t="s">
        <v>22202</v>
      </c>
      <c r="D2232" s="1" t="s">
        <v>10778</v>
      </c>
      <c r="E2232" s="1" t="s">
        <v>22203</v>
      </c>
      <c r="H2232" s="1" t="s">
        <v>21826</v>
      </c>
      <c r="J2232" s="4" t="str">
        <f ca="1">IFERROR(__xludf.DUMMYFUNCTION("LEFT(INDEX(SPLIT(L2232, "" ""), 4), 2)"),"13")</f>
        <v>13</v>
      </c>
      <c r="K2232" s="2" t="s">
        <v>18300</v>
      </c>
      <c r="L2232" s="1" t="s">
        <v>21827</v>
      </c>
    </row>
    <row r="2233" spans="1:12">
      <c r="A2233" s="1" t="s">
        <v>22204</v>
      </c>
      <c r="B2233" s="1">
        <v>5</v>
      </c>
      <c r="C2233" s="1" t="s">
        <v>22205</v>
      </c>
      <c r="D2233" s="1" t="s">
        <v>19372</v>
      </c>
      <c r="E2233" s="1" t="s">
        <v>22206</v>
      </c>
      <c r="H2233" s="1" t="s">
        <v>21826</v>
      </c>
      <c r="J2233" s="4" t="str">
        <f ca="1">IFERROR(__xludf.DUMMYFUNCTION("LEFT(INDEX(SPLIT(L2233, "" ""), 4), 2)"),"13")</f>
        <v>13</v>
      </c>
      <c r="K2233" s="2" t="s">
        <v>18300</v>
      </c>
      <c r="L2233" s="1" t="s">
        <v>21827</v>
      </c>
    </row>
    <row r="2234" spans="1:12">
      <c r="A2234" s="1" t="s">
        <v>22207</v>
      </c>
      <c r="B2234" s="1">
        <v>5</v>
      </c>
      <c r="C2234" s="1" t="s">
        <v>22208</v>
      </c>
      <c r="D2234" s="1" t="s">
        <v>10347</v>
      </c>
      <c r="E2234" s="1" t="s">
        <v>22209</v>
      </c>
      <c r="H2234" s="1" t="s">
        <v>21826</v>
      </c>
      <c r="J2234" s="4" t="str">
        <f ca="1">IFERROR(__xludf.DUMMYFUNCTION("LEFT(INDEX(SPLIT(L2234, "" ""), 4), 2)"),"13")</f>
        <v>13</v>
      </c>
      <c r="K2234" s="2" t="s">
        <v>18300</v>
      </c>
      <c r="L2234" s="1" t="s">
        <v>21827</v>
      </c>
    </row>
    <row r="2235" spans="1:12">
      <c r="A2235" s="1" t="s">
        <v>22210</v>
      </c>
      <c r="B2235" s="1">
        <v>5</v>
      </c>
      <c r="C2235" s="1" t="s">
        <v>22211</v>
      </c>
      <c r="D2235" s="1" t="s">
        <v>10288</v>
      </c>
      <c r="E2235" s="1" t="s">
        <v>22212</v>
      </c>
      <c r="H2235" s="1" t="s">
        <v>21826</v>
      </c>
      <c r="J2235" s="4" t="str">
        <f ca="1">IFERROR(__xludf.DUMMYFUNCTION("LEFT(INDEX(SPLIT(L2235, "" ""), 4), 2)"),"13")</f>
        <v>13</v>
      </c>
      <c r="K2235" s="2" t="s">
        <v>18300</v>
      </c>
      <c r="L2235" s="1" t="s">
        <v>21827</v>
      </c>
    </row>
    <row r="2236" spans="1:12">
      <c r="A2236" s="1" t="s">
        <v>22213</v>
      </c>
      <c r="B2236" s="1">
        <v>5</v>
      </c>
      <c r="C2236" s="1" t="s">
        <v>22214</v>
      </c>
      <c r="D2236" s="1" t="s">
        <v>10479</v>
      </c>
      <c r="E2236" s="1" t="s">
        <v>22215</v>
      </c>
      <c r="H2236" s="1" t="s">
        <v>21826</v>
      </c>
      <c r="J2236" s="4" t="str">
        <f ca="1">IFERROR(__xludf.DUMMYFUNCTION("LEFT(INDEX(SPLIT(L2236, "" ""), 4), 2)"),"13")</f>
        <v>13</v>
      </c>
      <c r="K2236" s="2" t="s">
        <v>18300</v>
      </c>
      <c r="L2236" s="1" t="s">
        <v>21827</v>
      </c>
    </row>
    <row r="2237" spans="1:12">
      <c r="A2237" s="1" t="s">
        <v>3083</v>
      </c>
      <c r="B2237" s="1">
        <v>5</v>
      </c>
      <c r="C2237" s="1" t="s">
        <v>22216</v>
      </c>
      <c r="D2237" s="1" t="s">
        <v>10736</v>
      </c>
      <c r="E2237" s="1" t="s">
        <v>22217</v>
      </c>
      <c r="H2237" s="1" t="s">
        <v>21826</v>
      </c>
      <c r="J2237" s="4" t="str">
        <f ca="1">IFERROR(__xludf.DUMMYFUNCTION("LEFT(INDEX(SPLIT(L2237, "" ""), 4), 2)"),"13")</f>
        <v>13</v>
      </c>
      <c r="K2237" s="2" t="s">
        <v>18278</v>
      </c>
      <c r="L2237" s="1" t="s">
        <v>21827</v>
      </c>
    </row>
    <row r="2238" spans="1:12">
      <c r="A2238" s="1" t="s">
        <v>22218</v>
      </c>
      <c r="B2238" s="1">
        <v>1</v>
      </c>
      <c r="C2238" s="1" t="s">
        <v>22219</v>
      </c>
      <c r="D2238" s="1" t="s">
        <v>10305</v>
      </c>
      <c r="E2238" s="1" t="s">
        <v>22220</v>
      </c>
      <c r="H2238" s="1" t="s">
        <v>21826</v>
      </c>
      <c r="J2238" s="4" t="str">
        <f ca="1">IFERROR(__xludf.DUMMYFUNCTION("LEFT(INDEX(SPLIT(L2238, "" ""), 4), 2)"),"13")</f>
        <v>13</v>
      </c>
      <c r="K2238" s="2" t="s">
        <v>18300</v>
      </c>
      <c r="L2238" s="1" t="s">
        <v>21827</v>
      </c>
    </row>
    <row r="2239" spans="1:12">
      <c r="A2239" s="1" t="s">
        <v>22221</v>
      </c>
      <c r="B2239" s="1">
        <v>5</v>
      </c>
      <c r="C2239" s="1" t="s">
        <v>22222</v>
      </c>
      <c r="D2239" s="1" t="s">
        <v>10743</v>
      </c>
      <c r="E2239" s="1" t="s">
        <v>22223</v>
      </c>
      <c r="H2239" s="1" t="s">
        <v>21826</v>
      </c>
      <c r="J2239" s="4" t="str">
        <f ca="1">IFERROR(__xludf.DUMMYFUNCTION("LEFT(INDEX(SPLIT(L2239, "" ""), 4), 2)"),"13")</f>
        <v>13</v>
      </c>
      <c r="K2239" s="2" t="s">
        <v>18300</v>
      </c>
      <c r="L2239" s="1" t="s">
        <v>21827</v>
      </c>
    </row>
    <row r="2240" spans="1:12">
      <c r="A2240" s="1" t="s">
        <v>22224</v>
      </c>
      <c r="B2240" s="1">
        <v>5</v>
      </c>
      <c r="C2240" s="1" t="s">
        <v>3699</v>
      </c>
      <c r="D2240" s="1" t="s">
        <v>19372</v>
      </c>
      <c r="E2240" s="1" t="s">
        <v>22225</v>
      </c>
      <c r="H2240" s="1" t="s">
        <v>21826</v>
      </c>
      <c r="J2240" s="4" t="str">
        <f ca="1">IFERROR(__xludf.DUMMYFUNCTION("LEFT(INDEX(SPLIT(L2240, "" ""), 4), 2)"),"13")</f>
        <v>13</v>
      </c>
      <c r="K2240" s="2" t="s">
        <v>18300</v>
      </c>
      <c r="L2240" s="1" t="s">
        <v>21827</v>
      </c>
    </row>
    <row r="2241" spans="1:12">
      <c r="A2241" s="1" t="s">
        <v>22226</v>
      </c>
      <c r="B2241" s="1">
        <v>5</v>
      </c>
      <c r="C2241" s="1" t="s">
        <v>22227</v>
      </c>
      <c r="D2241" s="1" t="s">
        <v>19372</v>
      </c>
      <c r="E2241" s="1" t="s">
        <v>22228</v>
      </c>
      <c r="H2241" s="1" t="s">
        <v>21826</v>
      </c>
      <c r="J2241" s="4" t="str">
        <f ca="1">IFERROR(__xludf.DUMMYFUNCTION("LEFT(INDEX(SPLIT(L2241, "" ""), 4), 2)"),"13")</f>
        <v>13</v>
      </c>
      <c r="K2241" s="2" t="s">
        <v>18300</v>
      </c>
      <c r="L2241" s="1" t="s">
        <v>21827</v>
      </c>
    </row>
    <row r="2242" spans="1:12">
      <c r="A2242" s="1" t="s">
        <v>22229</v>
      </c>
      <c r="B2242" s="1">
        <v>5</v>
      </c>
      <c r="C2242" s="1" t="s">
        <v>22230</v>
      </c>
      <c r="D2242" s="1" t="s">
        <v>10288</v>
      </c>
      <c r="E2242" s="1" t="s">
        <v>22231</v>
      </c>
      <c r="H2242" s="1" t="s">
        <v>21826</v>
      </c>
      <c r="J2242" s="4" t="str">
        <f ca="1">IFERROR(__xludf.DUMMYFUNCTION("LEFT(INDEX(SPLIT(L2242, "" ""), 4), 2)"),"13")</f>
        <v>13</v>
      </c>
      <c r="K2242" s="2" t="s">
        <v>18300</v>
      </c>
      <c r="L2242" s="1" t="s">
        <v>21827</v>
      </c>
    </row>
    <row r="2243" spans="1:12">
      <c r="A2243" s="1" t="s">
        <v>22232</v>
      </c>
      <c r="B2243" s="1">
        <v>5</v>
      </c>
      <c r="C2243" s="1" t="s">
        <v>22233</v>
      </c>
      <c r="D2243" s="1" t="s">
        <v>19372</v>
      </c>
      <c r="E2243" s="1" t="s">
        <v>22234</v>
      </c>
      <c r="H2243" s="1" t="s">
        <v>21826</v>
      </c>
      <c r="J2243" s="4" t="str">
        <f ca="1">IFERROR(__xludf.DUMMYFUNCTION("LEFT(INDEX(SPLIT(L2243, "" ""), 4), 2)"),"13")</f>
        <v>13</v>
      </c>
      <c r="K2243" s="2" t="s">
        <v>19399</v>
      </c>
      <c r="L2243" s="1" t="s">
        <v>21827</v>
      </c>
    </row>
    <row r="2244" spans="1:12">
      <c r="A2244" s="1" t="s">
        <v>22235</v>
      </c>
      <c r="B2244" s="1">
        <v>5</v>
      </c>
      <c r="C2244" s="1" t="s">
        <v>22236</v>
      </c>
      <c r="D2244" s="1" t="s">
        <v>18538</v>
      </c>
      <c r="E2244" s="1" t="s">
        <v>22237</v>
      </c>
      <c r="H2244" s="1" t="s">
        <v>21826</v>
      </c>
      <c r="J2244" s="4" t="str">
        <f ca="1">IFERROR(__xludf.DUMMYFUNCTION("LEFT(INDEX(SPLIT(L2244, "" ""), 4), 2)"),"13")</f>
        <v>13</v>
      </c>
      <c r="K2244" s="2" t="s">
        <v>18300</v>
      </c>
      <c r="L2244" s="1" t="s">
        <v>21827</v>
      </c>
    </row>
    <row r="2245" spans="1:12">
      <c r="A2245" s="1" t="s">
        <v>22238</v>
      </c>
      <c r="B2245" s="1">
        <v>1</v>
      </c>
      <c r="C2245" s="1" t="s">
        <v>22239</v>
      </c>
      <c r="D2245" s="1" t="s">
        <v>10293</v>
      </c>
      <c r="E2245" s="1" t="s">
        <v>22240</v>
      </c>
      <c r="H2245" s="1" t="s">
        <v>21826</v>
      </c>
      <c r="J2245" s="4" t="str">
        <f ca="1">IFERROR(__xludf.DUMMYFUNCTION("LEFT(INDEX(SPLIT(L2245, "" ""), 4), 2)"),"13")</f>
        <v>13</v>
      </c>
      <c r="K2245" s="2" t="s">
        <v>18300</v>
      </c>
      <c r="L2245" s="1" t="s">
        <v>21827</v>
      </c>
    </row>
    <row r="2246" spans="1:12">
      <c r="A2246" s="1" t="s">
        <v>22241</v>
      </c>
      <c r="B2246" s="1">
        <v>5</v>
      </c>
      <c r="C2246" s="1" t="s">
        <v>18506</v>
      </c>
      <c r="D2246" s="1" t="s">
        <v>10743</v>
      </c>
      <c r="E2246" s="1" t="s">
        <v>22242</v>
      </c>
      <c r="H2246" s="1" t="s">
        <v>21826</v>
      </c>
      <c r="J2246" s="4" t="str">
        <f ca="1">IFERROR(__xludf.DUMMYFUNCTION("LEFT(INDEX(SPLIT(L2246, "" ""), 4), 2)"),"13")</f>
        <v>13</v>
      </c>
      <c r="K2246" s="2" t="s">
        <v>18300</v>
      </c>
      <c r="L2246" s="1" t="s">
        <v>21827</v>
      </c>
    </row>
    <row r="2247" spans="1:12">
      <c r="A2247" s="1" t="s">
        <v>22243</v>
      </c>
      <c r="B2247" s="1">
        <v>5</v>
      </c>
      <c r="C2247" s="1" t="s">
        <v>22244</v>
      </c>
      <c r="D2247" s="1" t="s">
        <v>19372</v>
      </c>
      <c r="E2247" s="1" t="s">
        <v>22245</v>
      </c>
      <c r="H2247" s="1" t="s">
        <v>21826</v>
      </c>
      <c r="J2247" s="4" t="str">
        <f ca="1">IFERROR(__xludf.DUMMYFUNCTION("LEFT(INDEX(SPLIT(L2247, "" ""), 4), 2)"),"13")</f>
        <v>13</v>
      </c>
      <c r="K2247" s="2" t="s">
        <v>18300</v>
      </c>
      <c r="L2247" s="1" t="s">
        <v>21827</v>
      </c>
    </row>
    <row r="2248" spans="1:12">
      <c r="A2248" s="1" t="s">
        <v>22246</v>
      </c>
      <c r="B2248" s="1">
        <v>5</v>
      </c>
      <c r="C2248" s="1" t="s">
        <v>22247</v>
      </c>
      <c r="D2248" s="1" t="s">
        <v>10755</v>
      </c>
      <c r="E2248" s="1" t="s">
        <v>22248</v>
      </c>
      <c r="H2248" s="1" t="s">
        <v>21826</v>
      </c>
      <c r="J2248" s="4" t="str">
        <f ca="1">IFERROR(__xludf.DUMMYFUNCTION("LEFT(INDEX(SPLIT(L2248, "" ""), 4), 2)"),"13")</f>
        <v>13</v>
      </c>
      <c r="K2248" s="2" t="s">
        <v>18300</v>
      </c>
      <c r="L2248" s="1" t="s">
        <v>21827</v>
      </c>
    </row>
    <row r="2249" spans="1:12">
      <c r="A2249" s="1" t="s">
        <v>12118</v>
      </c>
      <c r="B2249" s="1">
        <v>5</v>
      </c>
      <c r="C2249" s="1" t="s">
        <v>22249</v>
      </c>
      <c r="D2249" s="1" t="s">
        <v>10305</v>
      </c>
      <c r="E2249" s="1" t="s">
        <v>22250</v>
      </c>
      <c r="H2249" s="1" t="s">
        <v>21826</v>
      </c>
      <c r="J2249" s="4" t="str">
        <f ca="1">IFERROR(__xludf.DUMMYFUNCTION("LEFT(INDEX(SPLIT(L2249, "" ""), 4), 2)"),"13")</f>
        <v>13</v>
      </c>
      <c r="K2249" s="2" t="s">
        <v>18300</v>
      </c>
      <c r="L2249" s="1" t="s">
        <v>21827</v>
      </c>
    </row>
    <row r="2250" spans="1:12">
      <c r="A2250" s="1" t="s">
        <v>22251</v>
      </c>
      <c r="B2250" s="1">
        <v>5</v>
      </c>
      <c r="C2250" s="1" t="s">
        <v>22252</v>
      </c>
      <c r="D2250" s="1" t="s">
        <v>19372</v>
      </c>
      <c r="E2250" s="1" t="s">
        <v>22253</v>
      </c>
      <c r="H2250" s="1" t="s">
        <v>21826</v>
      </c>
      <c r="J2250" s="4" t="str">
        <f ca="1">IFERROR(__xludf.DUMMYFUNCTION("LEFT(INDEX(SPLIT(L2250, "" ""), 4), 2)"),"13")</f>
        <v>13</v>
      </c>
      <c r="K2250" s="2" t="s">
        <v>18300</v>
      </c>
      <c r="L2250" s="1" t="s">
        <v>21827</v>
      </c>
    </row>
    <row r="2251" spans="1:12">
      <c r="A2251" s="1" t="s">
        <v>22254</v>
      </c>
      <c r="B2251" s="1">
        <v>5</v>
      </c>
      <c r="C2251" s="1" t="s">
        <v>22255</v>
      </c>
      <c r="D2251" s="1" t="s">
        <v>10736</v>
      </c>
      <c r="E2251" s="1" t="s">
        <v>22256</v>
      </c>
      <c r="H2251" s="1" t="s">
        <v>21826</v>
      </c>
      <c r="J2251" s="4" t="str">
        <f ca="1">IFERROR(__xludf.DUMMYFUNCTION("LEFT(INDEX(SPLIT(L2251, "" ""), 4), 2)"),"13")</f>
        <v>13</v>
      </c>
      <c r="K2251" s="2" t="s">
        <v>18300</v>
      </c>
      <c r="L2251" s="1" t="s">
        <v>21827</v>
      </c>
    </row>
    <row r="2252" spans="1:12">
      <c r="A2252" s="1" t="s">
        <v>7843</v>
      </c>
      <c r="B2252" s="1">
        <v>4</v>
      </c>
      <c r="C2252" s="1" t="s">
        <v>18540</v>
      </c>
      <c r="D2252" s="1" t="s">
        <v>19372</v>
      </c>
      <c r="E2252" s="1" t="s">
        <v>22257</v>
      </c>
      <c r="H2252" s="1" t="s">
        <v>21826</v>
      </c>
      <c r="J2252" s="4" t="str">
        <f ca="1">IFERROR(__xludf.DUMMYFUNCTION("LEFT(INDEX(SPLIT(L2252, "" ""), 4), 2)"),"13")</f>
        <v>13</v>
      </c>
      <c r="K2252" s="2" t="s">
        <v>18300</v>
      </c>
      <c r="L2252" s="1" t="s">
        <v>21827</v>
      </c>
    </row>
    <row r="2253" spans="1:12">
      <c r="A2253" s="1" t="s">
        <v>22258</v>
      </c>
      <c r="B2253" s="1">
        <v>5</v>
      </c>
      <c r="C2253" s="1" t="s">
        <v>22259</v>
      </c>
      <c r="D2253" s="1" t="s">
        <v>18396</v>
      </c>
      <c r="E2253" s="1" t="s">
        <v>22260</v>
      </c>
      <c r="H2253" s="1" t="s">
        <v>21826</v>
      </c>
      <c r="J2253" s="4" t="str">
        <f ca="1">IFERROR(__xludf.DUMMYFUNCTION("LEFT(INDEX(SPLIT(L2253, "" ""), 4), 2)"),"13")</f>
        <v>13</v>
      </c>
      <c r="K2253" s="2" t="s">
        <v>18300</v>
      </c>
      <c r="L2253" s="1" t="s">
        <v>21827</v>
      </c>
    </row>
    <row r="2254" spans="1:12">
      <c r="A2254" s="1" t="s">
        <v>22261</v>
      </c>
      <c r="B2254" s="1">
        <v>5</v>
      </c>
      <c r="C2254" s="1" t="s">
        <v>22262</v>
      </c>
      <c r="D2254" s="1" t="s">
        <v>10743</v>
      </c>
      <c r="E2254" s="1" t="s">
        <v>22263</v>
      </c>
      <c r="H2254" s="1" t="s">
        <v>21826</v>
      </c>
      <c r="J2254" s="4" t="str">
        <f ca="1">IFERROR(__xludf.DUMMYFUNCTION("LEFT(INDEX(SPLIT(L2254, "" ""), 4), 2)"),"13")</f>
        <v>13</v>
      </c>
      <c r="K2254" s="2" t="s">
        <v>18300</v>
      </c>
      <c r="L2254" s="1" t="s">
        <v>21827</v>
      </c>
    </row>
    <row r="2255" spans="1:12">
      <c r="A2255" s="1" t="s">
        <v>22264</v>
      </c>
      <c r="B2255" s="1">
        <v>5</v>
      </c>
      <c r="C2255" s="1" t="s">
        <v>22265</v>
      </c>
      <c r="D2255" s="1" t="s">
        <v>10778</v>
      </c>
      <c r="E2255" s="1" t="s">
        <v>22266</v>
      </c>
      <c r="H2255" s="1" t="s">
        <v>21826</v>
      </c>
      <c r="J2255" s="4" t="str">
        <f ca="1">IFERROR(__xludf.DUMMYFUNCTION("LEFT(INDEX(SPLIT(L2255, "" ""), 4), 2)"),"13")</f>
        <v>13</v>
      </c>
      <c r="K2255" s="2" t="s">
        <v>18300</v>
      </c>
      <c r="L2255" s="1" t="s">
        <v>21827</v>
      </c>
    </row>
    <row r="2256" spans="1:12">
      <c r="A2256" s="1" t="s">
        <v>22267</v>
      </c>
      <c r="B2256" s="1">
        <v>5</v>
      </c>
      <c r="C2256" s="1" t="s">
        <v>18627</v>
      </c>
      <c r="D2256" s="1" t="s">
        <v>19372</v>
      </c>
      <c r="E2256" s="1" t="s">
        <v>22268</v>
      </c>
      <c r="H2256" s="1" t="s">
        <v>21826</v>
      </c>
      <c r="J2256" s="4" t="str">
        <f ca="1">IFERROR(__xludf.DUMMYFUNCTION("LEFT(INDEX(SPLIT(L2256, "" ""), 4), 2)"),"13")</f>
        <v>13</v>
      </c>
      <c r="K2256" s="2" t="s">
        <v>18300</v>
      </c>
      <c r="L2256" s="1" t="s">
        <v>21827</v>
      </c>
    </row>
    <row r="2257" spans="1:12">
      <c r="A2257" s="1" t="s">
        <v>11855</v>
      </c>
      <c r="B2257" s="1">
        <v>5</v>
      </c>
      <c r="C2257" s="1" t="s">
        <v>22269</v>
      </c>
      <c r="D2257" s="1" t="s">
        <v>18538</v>
      </c>
      <c r="E2257" s="1" t="s">
        <v>22270</v>
      </c>
      <c r="H2257" s="1" t="s">
        <v>21826</v>
      </c>
      <c r="J2257" s="4" t="str">
        <f ca="1">IFERROR(__xludf.DUMMYFUNCTION("LEFT(INDEX(SPLIT(L2257, "" ""), 4), 2)"),"13")</f>
        <v>13</v>
      </c>
      <c r="K2257" s="2" t="s">
        <v>18300</v>
      </c>
      <c r="L2257" s="1" t="s">
        <v>21827</v>
      </c>
    </row>
    <row r="2258" spans="1:12">
      <c r="A2258" s="1" t="s">
        <v>22271</v>
      </c>
      <c r="B2258" s="1">
        <v>5</v>
      </c>
      <c r="C2258" s="1" t="s">
        <v>22272</v>
      </c>
      <c r="D2258" s="1" t="s">
        <v>10293</v>
      </c>
      <c r="E2258" s="1" t="s">
        <v>22273</v>
      </c>
      <c r="H2258" s="1" t="s">
        <v>21826</v>
      </c>
      <c r="J2258" s="4" t="str">
        <f ca="1">IFERROR(__xludf.DUMMYFUNCTION("LEFT(INDEX(SPLIT(L2258, "" ""), 4), 2)"),"13")</f>
        <v>13</v>
      </c>
      <c r="K2258" s="2" t="s">
        <v>18300</v>
      </c>
      <c r="L2258" s="1" t="s">
        <v>21827</v>
      </c>
    </row>
    <row r="2259" spans="1:12">
      <c r="A2259" s="1" t="s">
        <v>22274</v>
      </c>
      <c r="B2259" s="1">
        <v>5</v>
      </c>
      <c r="C2259" s="1" t="s">
        <v>22275</v>
      </c>
      <c r="D2259" s="1" t="s">
        <v>19372</v>
      </c>
      <c r="E2259" s="1" t="s">
        <v>22276</v>
      </c>
      <c r="H2259" s="1" t="s">
        <v>21826</v>
      </c>
      <c r="J2259" s="4" t="str">
        <f ca="1">IFERROR(__xludf.DUMMYFUNCTION("LEFT(INDEX(SPLIT(L2259, "" ""), 4), 2)"),"13")</f>
        <v>13</v>
      </c>
      <c r="K2259" s="2" t="s">
        <v>18648</v>
      </c>
      <c r="L2259" s="1" t="s">
        <v>21827</v>
      </c>
    </row>
    <row r="2260" spans="1:12">
      <c r="A2260" s="1" t="s">
        <v>22277</v>
      </c>
      <c r="B2260" s="1">
        <v>5</v>
      </c>
      <c r="C2260" s="1" t="s">
        <v>22278</v>
      </c>
      <c r="D2260" s="1" t="s">
        <v>10736</v>
      </c>
      <c r="E2260" s="1" t="s">
        <v>22279</v>
      </c>
      <c r="H2260" s="1" t="s">
        <v>21826</v>
      </c>
      <c r="J2260" s="4" t="str">
        <f ca="1">IFERROR(__xludf.DUMMYFUNCTION("LEFT(INDEX(SPLIT(L2260, "" ""), 4), 2)"),"13")</f>
        <v>13</v>
      </c>
      <c r="K2260" s="2" t="s">
        <v>18300</v>
      </c>
      <c r="L2260" s="1" t="s">
        <v>21827</v>
      </c>
    </row>
    <row r="2261" spans="1:12">
      <c r="A2261" s="1" t="s">
        <v>22280</v>
      </c>
      <c r="B2261" s="1">
        <v>5</v>
      </c>
      <c r="C2261" s="1" t="s">
        <v>22281</v>
      </c>
      <c r="D2261" s="1" t="s">
        <v>10736</v>
      </c>
      <c r="E2261" s="1" t="s">
        <v>22282</v>
      </c>
      <c r="H2261" s="1" t="s">
        <v>21826</v>
      </c>
      <c r="J2261" s="4" t="str">
        <f ca="1">IFERROR(__xludf.DUMMYFUNCTION("LEFT(INDEX(SPLIT(L2261, "" ""), 4), 2)"),"13")</f>
        <v>13</v>
      </c>
      <c r="K2261" s="2" t="s">
        <v>18300</v>
      </c>
      <c r="L2261" s="1" t="s">
        <v>21827</v>
      </c>
    </row>
    <row r="2262" spans="1:12">
      <c r="A2262" s="1" t="s">
        <v>22283</v>
      </c>
      <c r="B2262" s="1">
        <v>5</v>
      </c>
      <c r="C2262" s="1" t="s">
        <v>18746</v>
      </c>
      <c r="D2262" s="1" t="s">
        <v>10743</v>
      </c>
      <c r="E2262" s="1" t="s">
        <v>22284</v>
      </c>
      <c r="H2262" s="1" t="s">
        <v>21826</v>
      </c>
      <c r="J2262" s="4" t="str">
        <f ca="1">IFERROR(__xludf.DUMMYFUNCTION("LEFT(INDEX(SPLIT(L2262, "" ""), 4), 2)"),"13")</f>
        <v>13</v>
      </c>
      <c r="K2262" s="2" t="s">
        <v>18300</v>
      </c>
      <c r="L2262" s="1" t="s">
        <v>21827</v>
      </c>
    </row>
    <row r="2263" spans="1:12">
      <c r="A2263" s="1" t="s">
        <v>22285</v>
      </c>
      <c r="B2263" s="1">
        <v>5</v>
      </c>
      <c r="C2263" s="1" t="s">
        <v>22286</v>
      </c>
      <c r="D2263" s="1" t="s">
        <v>10736</v>
      </c>
      <c r="E2263" s="1" t="s">
        <v>22287</v>
      </c>
      <c r="H2263" s="1" t="s">
        <v>21826</v>
      </c>
      <c r="J2263" s="4" t="str">
        <f ca="1">IFERROR(__xludf.DUMMYFUNCTION("LEFT(INDEX(SPLIT(L2263, "" ""), 4), 2)"),"13")</f>
        <v>13</v>
      </c>
      <c r="K2263" s="2" t="s">
        <v>18300</v>
      </c>
      <c r="L2263" s="1" t="s">
        <v>21827</v>
      </c>
    </row>
    <row r="2264" spans="1:12">
      <c r="A2264" s="1" t="s">
        <v>22288</v>
      </c>
      <c r="B2264" s="1">
        <v>5</v>
      </c>
      <c r="C2264" s="1" t="s">
        <v>22289</v>
      </c>
      <c r="D2264" s="1" t="s">
        <v>18313</v>
      </c>
      <c r="E2264" s="1" t="s">
        <v>22289</v>
      </c>
      <c r="H2264" s="1" t="s">
        <v>21826</v>
      </c>
      <c r="J2264" s="4" t="str">
        <f ca="1">IFERROR(__xludf.DUMMYFUNCTION("LEFT(INDEX(SPLIT(L2264, "" ""), 4), 2)"),"13")</f>
        <v>13</v>
      </c>
      <c r="K2264" s="2" t="s">
        <v>18648</v>
      </c>
      <c r="L2264" s="1" t="s">
        <v>21827</v>
      </c>
    </row>
    <row r="2265" spans="1:12">
      <c r="A2265" s="1" t="s">
        <v>22290</v>
      </c>
      <c r="B2265" s="1">
        <v>5</v>
      </c>
      <c r="C2265" s="1" t="s">
        <v>22291</v>
      </c>
      <c r="D2265" s="1" t="s">
        <v>10288</v>
      </c>
      <c r="E2265" s="1" t="s">
        <v>22292</v>
      </c>
      <c r="H2265" s="1" t="s">
        <v>21826</v>
      </c>
      <c r="J2265" s="4" t="str">
        <f ca="1">IFERROR(__xludf.DUMMYFUNCTION("LEFT(INDEX(SPLIT(L2265, "" ""), 4), 2)"),"13")</f>
        <v>13</v>
      </c>
      <c r="K2265" s="2" t="s">
        <v>18300</v>
      </c>
      <c r="L2265" s="1" t="s">
        <v>21827</v>
      </c>
    </row>
    <row r="2266" spans="1:12">
      <c r="A2266" s="1" t="s">
        <v>22293</v>
      </c>
      <c r="B2266" s="1">
        <v>5</v>
      </c>
      <c r="C2266" s="1" t="s">
        <v>22294</v>
      </c>
      <c r="D2266" s="1" t="s">
        <v>19372</v>
      </c>
      <c r="E2266" s="1" t="s">
        <v>22295</v>
      </c>
      <c r="H2266" s="1" t="s">
        <v>21826</v>
      </c>
      <c r="J2266" s="4" t="str">
        <f ca="1">IFERROR(__xludf.DUMMYFUNCTION("LEFT(INDEX(SPLIT(L2266, "" ""), 4), 2)"),"13")</f>
        <v>13</v>
      </c>
      <c r="K2266" s="2" t="s">
        <v>18300</v>
      </c>
      <c r="L2266" s="1" t="s">
        <v>21827</v>
      </c>
    </row>
    <row r="2267" spans="1:12">
      <c r="A2267" s="1" t="s">
        <v>22296</v>
      </c>
      <c r="B2267" s="1">
        <v>5</v>
      </c>
      <c r="C2267" s="1" t="s">
        <v>22297</v>
      </c>
      <c r="D2267" s="1" t="s">
        <v>10479</v>
      </c>
      <c r="E2267" s="1" t="s">
        <v>22298</v>
      </c>
      <c r="H2267" s="1" t="s">
        <v>21826</v>
      </c>
      <c r="J2267" s="4" t="str">
        <f ca="1">IFERROR(__xludf.DUMMYFUNCTION("LEFT(INDEX(SPLIT(L2267, "" ""), 4), 2)"),"13")</f>
        <v>13</v>
      </c>
      <c r="K2267" s="2" t="s">
        <v>18300</v>
      </c>
      <c r="L2267" s="1" t="s">
        <v>21827</v>
      </c>
    </row>
    <row r="2268" spans="1:12">
      <c r="A2268" s="1" t="s">
        <v>22299</v>
      </c>
      <c r="B2268" s="1">
        <v>5</v>
      </c>
      <c r="C2268" s="1" t="s">
        <v>22300</v>
      </c>
      <c r="D2268" s="1" t="s">
        <v>19372</v>
      </c>
      <c r="E2268" s="1" t="s">
        <v>22301</v>
      </c>
      <c r="H2268" s="1" t="s">
        <v>21826</v>
      </c>
      <c r="J2268" s="4" t="str">
        <f ca="1">IFERROR(__xludf.DUMMYFUNCTION("LEFT(INDEX(SPLIT(L2268, "" ""), 4), 2)"),"13")</f>
        <v>13</v>
      </c>
      <c r="K2268" s="2" t="s">
        <v>18300</v>
      </c>
      <c r="L2268" s="1" t="s">
        <v>21827</v>
      </c>
    </row>
    <row r="2269" spans="1:12">
      <c r="A2269" s="1" t="s">
        <v>22302</v>
      </c>
      <c r="B2269" s="1">
        <v>5</v>
      </c>
      <c r="C2269" s="1" t="s">
        <v>22303</v>
      </c>
      <c r="D2269" s="1" t="s">
        <v>10347</v>
      </c>
      <c r="E2269" s="1" t="s">
        <v>22304</v>
      </c>
      <c r="H2269" s="1" t="s">
        <v>21826</v>
      </c>
      <c r="J2269" s="4" t="str">
        <f ca="1">IFERROR(__xludf.DUMMYFUNCTION("LEFT(INDEX(SPLIT(L2269, "" ""), 4), 2)"),"13")</f>
        <v>13</v>
      </c>
      <c r="K2269" s="2" t="s">
        <v>18300</v>
      </c>
      <c r="L2269" s="1" t="s">
        <v>21827</v>
      </c>
    </row>
    <row r="2270" spans="1:12">
      <c r="A2270" s="1" t="s">
        <v>22305</v>
      </c>
      <c r="B2270" s="1">
        <v>5</v>
      </c>
      <c r="C2270" s="1" t="s">
        <v>18322</v>
      </c>
      <c r="D2270" s="1" t="s">
        <v>10300</v>
      </c>
      <c r="E2270" s="1" t="s">
        <v>22306</v>
      </c>
      <c r="H2270" s="1" t="s">
        <v>21826</v>
      </c>
      <c r="J2270" s="4" t="str">
        <f ca="1">IFERROR(__xludf.DUMMYFUNCTION("LEFT(INDEX(SPLIT(L2270, "" ""), 4), 2)"),"13")</f>
        <v>13</v>
      </c>
      <c r="K2270" s="2" t="s">
        <v>18300</v>
      </c>
      <c r="L2270" s="1" t="s">
        <v>21827</v>
      </c>
    </row>
    <row r="2271" spans="1:12">
      <c r="A2271" s="1" t="s">
        <v>22307</v>
      </c>
      <c r="B2271" s="1">
        <v>5</v>
      </c>
      <c r="C2271" s="1" t="s">
        <v>22308</v>
      </c>
      <c r="D2271" s="1" t="s">
        <v>10347</v>
      </c>
      <c r="E2271" s="1" t="s">
        <v>22309</v>
      </c>
      <c r="H2271" s="1" t="s">
        <v>21826</v>
      </c>
      <c r="J2271" s="4" t="str">
        <f ca="1">IFERROR(__xludf.DUMMYFUNCTION("LEFT(INDEX(SPLIT(L2271, "" ""), 4), 2)"),"13")</f>
        <v>13</v>
      </c>
      <c r="K2271" s="2" t="s">
        <v>18300</v>
      </c>
      <c r="L2271" s="1" t="s">
        <v>21827</v>
      </c>
    </row>
    <row r="2272" spans="1:12">
      <c r="A2272" s="1" t="s">
        <v>22310</v>
      </c>
      <c r="B2272" s="1">
        <v>5</v>
      </c>
      <c r="C2272" s="1" t="s">
        <v>18746</v>
      </c>
      <c r="D2272" s="1" t="s">
        <v>10479</v>
      </c>
      <c r="E2272" s="1" t="s">
        <v>22311</v>
      </c>
      <c r="H2272" s="1" t="s">
        <v>21826</v>
      </c>
      <c r="J2272" s="4" t="str">
        <f ca="1">IFERROR(__xludf.DUMMYFUNCTION("LEFT(INDEX(SPLIT(L2272, "" ""), 4), 2)"),"13")</f>
        <v>13</v>
      </c>
      <c r="K2272" s="2" t="s">
        <v>18300</v>
      </c>
      <c r="L2272" s="1" t="s">
        <v>21827</v>
      </c>
    </row>
    <row r="2273" spans="1:12">
      <c r="A2273" s="1" t="s">
        <v>22312</v>
      </c>
      <c r="B2273" s="1">
        <v>5</v>
      </c>
      <c r="C2273" s="1" t="s">
        <v>22138</v>
      </c>
      <c r="D2273" s="1" t="s">
        <v>10347</v>
      </c>
      <c r="E2273" s="1" t="s">
        <v>22313</v>
      </c>
      <c r="H2273" s="1" t="s">
        <v>21826</v>
      </c>
      <c r="J2273" s="4" t="str">
        <f ca="1">IFERROR(__xludf.DUMMYFUNCTION("LEFT(INDEX(SPLIT(L2273, "" ""), 4), 2)"),"13")</f>
        <v>13</v>
      </c>
      <c r="K2273" s="2" t="s">
        <v>18300</v>
      </c>
      <c r="L2273" s="1" t="s">
        <v>21827</v>
      </c>
    </row>
    <row r="2274" spans="1:12">
      <c r="A2274" s="1" t="s">
        <v>22314</v>
      </c>
      <c r="B2274" s="1">
        <v>1</v>
      </c>
      <c r="C2274" s="1" t="s">
        <v>22315</v>
      </c>
      <c r="D2274" s="1" t="s">
        <v>19372</v>
      </c>
      <c r="E2274" s="1" t="s">
        <v>22316</v>
      </c>
      <c r="H2274" s="1" t="s">
        <v>21826</v>
      </c>
      <c r="J2274" s="4" t="str">
        <f ca="1">IFERROR(__xludf.DUMMYFUNCTION("LEFT(INDEX(SPLIT(L2274, "" ""), 4), 2)"),"13")</f>
        <v>13</v>
      </c>
      <c r="K2274" s="2" t="s">
        <v>18278</v>
      </c>
      <c r="L2274" s="1" t="s">
        <v>21827</v>
      </c>
    </row>
    <row r="2275" spans="1:12">
      <c r="A2275" s="1" t="s">
        <v>22317</v>
      </c>
      <c r="B2275" s="1">
        <v>5</v>
      </c>
      <c r="C2275" s="1" t="s">
        <v>22318</v>
      </c>
      <c r="D2275" s="1" t="s">
        <v>10778</v>
      </c>
      <c r="E2275" s="1" t="s">
        <v>22319</v>
      </c>
      <c r="H2275" s="1" t="s">
        <v>21826</v>
      </c>
      <c r="J2275" s="4" t="str">
        <f ca="1">IFERROR(__xludf.DUMMYFUNCTION("LEFT(INDEX(SPLIT(L2275, "" ""), 4), 2)"),"13")</f>
        <v>13</v>
      </c>
      <c r="K2275" s="2" t="s">
        <v>18300</v>
      </c>
      <c r="L2275" s="1" t="s">
        <v>21827</v>
      </c>
    </row>
    <row r="2276" spans="1:12">
      <c r="A2276" s="1" t="s">
        <v>22320</v>
      </c>
      <c r="B2276" s="1">
        <v>5</v>
      </c>
      <c r="C2276" s="1" t="s">
        <v>22321</v>
      </c>
      <c r="D2276" s="1" t="s">
        <v>10736</v>
      </c>
      <c r="E2276" s="1" t="s">
        <v>22322</v>
      </c>
      <c r="H2276" s="1" t="s">
        <v>21826</v>
      </c>
      <c r="J2276" s="4" t="str">
        <f ca="1">IFERROR(__xludf.DUMMYFUNCTION("LEFT(INDEX(SPLIT(L2276, "" ""), 4), 2)"),"13")</f>
        <v>13</v>
      </c>
      <c r="K2276" s="2" t="s">
        <v>18300</v>
      </c>
      <c r="L2276" s="1" t="s">
        <v>21827</v>
      </c>
    </row>
    <row r="2277" spans="1:12">
      <c r="A2277" s="1" t="s">
        <v>22323</v>
      </c>
      <c r="B2277" s="1">
        <v>5</v>
      </c>
      <c r="C2277" s="1" t="s">
        <v>22324</v>
      </c>
      <c r="D2277" s="1" t="s">
        <v>19372</v>
      </c>
      <c r="E2277" s="1" t="s">
        <v>22325</v>
      </c>
      <c r="H2277" s="1" t="s">
        <v>21826</v>
      </c>
      <c r="J2277" s="4" t="str">
        <f ca="1">IFERROR(__xludf.DUMMYFUNCTION("LEFT(INDEX(SPLIT(L2277, "" ""), 4), 2)"),"13")</f>
        <v>13</v>
      </c>
      <c r="K2277" s="2" t="s">
        <v>18300</v>
      </c>
      <c r="L2277" s="1" t="s">
        <v>21827</v>
      </c>
    </row>
    <row r="2278" spans="1:12">
      <c r="A2278" s="1" t="s">
        <v>22326</v>
      </c>
      <c r="B2278" s="1">
        <v>5</v>
      </c>
      <c r="C2278" s="1" t="s">
        <v>19619</v>
      </c>
      <c r="D2278" s="1" t="s">
        <v>19372</v>
      </c>
      <c r="E2278" s="1" t="s">
        <v>22327</v>
      </c>
      <c r="H2278" s="1" t="s">
        <v>21826</v>
      </c>
      <c r="J2278" s="4" t="str">
        <f ca="1">IFERROR(__xludf.DUMMYFUNCTION("LEFT(INDEX(SPLIT(L2278, "" ""), 4), 2)"),"13")</f>
        <v>13</v>
      </c>
      <c r="K2278" s="2" t="s">
        <v>18300</v>
      </c>
      <c r="L2278" s="1" t="s">
        <v>21827</v>
      </c>
    </row>
    <row r="2279" spans="1:12">
      <c r="A2279" s="1" t="s">
        <v>22328</v>
      </c>
      <c r="B2279" s="1">
        <v>5</v>
      </c>
      <c r="C2279" s="1" t="s">
        <v>22329</v>
      </c>
      <c r="D2279" s="1" t="s">
        <v>19372</v>
      </c>
      <c r="E2279" s="1" t="s">
        <v>22330</v>
      </c>
      <c r="H2279" s="1" t="s">
        <v>21826</v>
      </c>
      <c r="J2279" s="4" t="str">
        <f ca="1">IFERROR(__xludf.DUMMYFUNCTION("LEFT(INDEX(SPLIT(L2279, "" ""), 4), 2)"),"13")</f>
        <v>13</v>
      </c>
      <c r="K2279" s="2" t="s">
        <v>18300</v>
      </c>
      <c r="L2279" s="1" t="s">
        <v>21827</v>
      </c>
    </row>
    <row r="2280" spans="1:12">
      <c r="A2280" s="1" t="s">
        <v>22331</v>
      </c>
      <c r="B2280" s="1">
        <v>5</v>
      </c>
      <c r="D2280" s="1" t="s">
        <v>19372</v>
      </c>
      <c r="E2280" s="1" t="s">
        <v>22332</v>
      </c>
      <c r="H2280" s="1" t="s">
        <v>21826</v>
      </c>
      <c r="J2280" s="4" t="str">
        <f ca="1">IFERROR(__xludf.DUMMYFUNCTION("LEFT(INDEX(SPLIT(L2280, "" ""), 4), 2)"),"13")</f>
        <v>13</v>
      </c>
      <c r="K2280" s="2" t="s">
        <v>19386</v>
      </c>
      <c r="L2280" s="1" t="s">
        <v>21827</v>
      </c>
    </row>
    <row r="2281" spans="1:12">
      <c r="A2281" s="1" t="s">
        <v>18578</v>
      </c>
      <c r="B2281" s="1">
        <v>5</v>
      </c>
      <c r="C2281" s="1" t="s">
        <v>22333</v>
      </c>
      <c r="D2281" s="1" t="s">
        <v>10743</v>
      </c>
      <c r="E2281" s="1" t="s">
        <v>22334</v>
      </c>
      <c r="H2281" s="1" t="s">
        <v>21826</v>
      </c>
      <c r="J2281" s="4" t="str">
        <f ca="1">IFERROR(__xludf.DUMMYFUNCTION("LEFT(INDEX(SPLIT(L2281, "" ""), 4), 2)"),"13")</f>
        <v>13</v>
      </c>
      <c r="K2281" s="2" t="s">
        <v>18300</v>
      </c>
      <c r="L2281" s="1" t="s">
        <v>21827</v>
      </c>
    </row>
    <row r="2282" spans="1:12">
      <c r="A2282" s="1" t="s">
        <v>22335</v>
      </c>
      <c r="B2282" s="1">
        <v>5</v>
      </c>
      <c r="C2282" s="1" t="s">
        <v>22336</v>
      </c>
      <c r="D2282" s="1" t="s">
        <v>10778</v>
      </c>
      <c r="E2282" s="1" t="s">
        <v>22337</v>
      </c>
      <c r="H2282" s="1" t="s">
        <v>21826</v>
      </c>
      <c r="J2282" s="4" t="str">
        <f ca="1">IFERROR(__xludf.DUMMYFUNCTION("LEFT(INDEX(SPLIT(L2282, "" ""), 4), 2)"),"13")</f>
        <v>13</v>
      </c>
      <c r="K2282" s="2" t="s">
        <v>18300</v>
      </c>
      <c r="L2282" s="1" t="s">
        <v>21827</v>
      </c>
    </row>
    <row r="2283" spans="1:12">
      <c r="A2283" s="1" t="s">
        <v>22338</v>
      </c>
      <c r="B2283" s="1">
        <v>5</v>
      </c>
      <c r="C2283" s="1" t="s">
        <v>22339</v>
      </c>
      <c r="D2283" s="1" t="s">
        <v>10755</v>
      </c>
      <c r="E2283" s="1" t="s">
        <v>22340</v>
      </c>
      <c r="H2283" s="1" t="s">
        <v>21826</v>
      </c>
      <c r="J2283" s="4" t="str">
        <f ca="1">IFERROR(__xludf.DUMMYFUNCTION("LEFT(INDEX(SPLIT(L2283, "" ""), 4), 2)"),"13")</f>
        <v>13</v>
      </c>
      <c r="K2283" s="2" t="s">
        <v>18300</v>
      </c>
      <c r="L2283" s="1" t="s">
        <v>21827</v>
      </c>
    </row>
    <row r="2284" spans="1:12">
      <c r="A2284" s="1" t="s">
        <v>10530</v>
      </c>
      <c r="B2284" s="1">
        <v>5</v>
      </c>
      <c r="C2284" s="1" t="s">
        <v>22341</v>
      </c>
      <c r="D2284" s="1" t="s">
        <v>19372</v>
      </c>
      <c r="E2284" s="1" t="s">
        <v>22342</v>
      </c>
      <c r="H2284" s="1" t="s">
        <v>21826</v>
      </c>
      <c r="J2284" s="4" t="str">
        <f ca="1">IFERROR(__xludf.DUMMYFUNCTION("LEFT(INDEX(SPLIT(L2284, "" ""), 4), 2)"),"13")</f>
        <v>13</v>
      </c>
      <c r="K2284" s="2" t="s">
        <v>18300</v>
      </c>
      <c r="L2284" s="1" t="s">
        <v>21827</v>
      </c>
    </row>
    <row r="2285" spans="1:12">
      <c r="A2285" s="1" t="s">
        <v>22343</v>
      </c>
      <c r="B2285" s="1">
        <v>5</v>
      </c>
      <c r="C2285" s="1" t="s">
        <v>504</v>
      </c>
      <c r="D2285" s="1" t="s">
        <v>19372</v>
      </c>
      <c r="E2285" s="1" t="s">
        <v>22344</v>
      </c>
      <c r="H2285" s="1" t="s">
        <v>21826</v>
      </c>
      <c r="J2285" s="4" t="str">
        <f ca="1">IFERROR(__xludf.DUMMYFUNCTION("LEFT(INDEX(SPLIT(L2285, "" ""), 4), 2)"),"13")</f>
        <v>13</v>
      </c>
      <c r="K2285" s="2" t="s">
        <v>18300</v>
      </c>
      <c r="L2285" s="1" t="s">
        <v>21827</v>
      </c>
    </row>
    <row r="2286" spans="1:12">
      <c r="A2286" s="1" t="s">
        <v>4767</v>
      </c>
      <c r="B2286" s="1">
        <v>5</v>
      </c>
      <c r="C2286" s="1" t="s">
        <v>18611</v>
      </c>
      <c r="D2286" s="1" t="s">
        <v>10743</v>
      </c>
      <c r="E2286" s="1" t="s">
        <v>22345</v>
      </c>
      <c r="H2286" s="1" t="s">
        <v>21826</v>
      </c>
      <c r="J2286" s="4" t="str">
        <f ca="1">IFERROR(__xludf.DUMMYFUNCTION("LEFT(INDEX(SPLIT(L2286, "" ""), 4), 2)"),"13")</f>
        <v>13</v>
      </c>
      <c r="K2286" s="2" t="s">
        <v>18300</v>
      </c>
      <c r="L2286" s="1" t="s">
        <v>21827</v>
      </c>
    </row>
    <row r="2287" spans="1:12">
      <c r="A2287" s="1" t="s">
        <v>22346</v>
      </c>
      <c r="B2287" s="1">
        <v>5</v>
      </c>
      <c r="C2287" s="1" t="s">
        <v>18627</v>
      </c>
      <c r="D2287" s="1" t="s">
        <v>10736</v>
      </c>
      <c r="E2287" s="1" t="s">
        <v>22347</v>
      </c>
      <c r="H2287" s="1" t="s">
        <v>21826</v>
      </c>
      <c r="J2287" s="4" t="str">
        <f ca="1">IFERROR(__xludf.DUMMYFUNCTION("LEFT(INDEX(SPLIT(L2287, "" ""), 4), 2)"),"13")</f>
        <v>13</v>
      </c>
      <c r="K2287" s="2" t="s">
        <v>18300</v>
      </c>
      <c r="L2287" s="1" t="s">
        <v>21827</v>
      </c>
    </row>
    <row r="2288" spans="1:12">
      <c r="A2288" s="1" t="s">
        <v>22348</v>
      </c>
      <c r="B2288" s="1">
        <v>5</v>
      </c>
      <c r="C2288" s="1" t="s">
        <v>22349</v>
      </c>
      <c r="D2288" s="1" t="s">
        <v>19372</v>
      </c>
      <c r="E2288" s="1" t="s">
        <v>22350</v>
      </c>
      <c r="H2288" s="1" t="s">
        <v>21826</v>
      </c>
      <c r="J2288" s="4" t="str">
        <f ca="1">IFERROR(__xludf.DUMMYFUNCTION("LEFT(INDEX(SPLIT(L2288, "" ""), 4), 2)"),"13")</f>
        <v>13</v>
      </c>
      <c r="K2288" s="2" t="s">
        <v>18300</v>
      </c>
      <c r="L2288" s="1" t="s">
        <v>21827</v>
      </c>
    </row>
    <row r="2289" spans="1:12">
      <c r="A2289" s="1" t="s">
        <v>22351</v>
      </c>
      <c r="B2289" s="1">
        <v>5</v>
      </c>
      <c r="C2289" s="1" t="s">
        <v>19853</v>
      </c>
      <c r="D2289" s="1" t="s">
        <v>10288</v>
      </c>
      <c r="E2289" s="1" t="s">
        <v>22352</v>
      </c>
      <c r="H2289" s="1" t="s">
        <v>21826</v>
      </c>
      <c r="J2289" s="4" t="str">
        <f ca="1">IFERROR(__xludf.DUMMYFUNCTION("LEFT(INDEX(SPLIT(L2289, "" ""), 4), 2)"),"13")</f>
        <v>13</v>
      </c>
      <c r="K2289" s="2" t="s">
        <v>18300</v>
      </c>
      <c r="L2289" s="1" t="s">
        <v>21827</v>
      </c>
    </row>
    <row r="2290" spans="1:12">
      <c r="A2290" s="1" t="s">
        <v>22353</v>
      </c>
      <c r="B2290" s="1">
        <v>5</v>
      </c>
      <c r="C2290" s="1" t="s">
        <v>22354</v>
      </c>
      <c r="D2290" s="1" t="s">
        <v>10479</v>
      </c>
      <c r="E2290" s="1" t="s">
        <v>22355</v>
      </c>
      <c r="H2290" s="1" t="s">
        <v>21826</v>
      </c>
      <c r="J2290" s="4" t="str">
        <f ca="1">IFERROR(__xludf.DUMMYFUNCTION("LEFT(INDEX(SPLIT(L2290, "" ""), 4), 2)"),"13")</f>
        <v>13</v>
      </c>
      <c r="K2290" s="2" t="s">
        <v>18300</v>
      </c>
      <c r="L2290" s="1" t="s">
        <v>21827</v>
      </c>
    </row>
    <row r="2291" spans="1:12">
      <c r="A2291" s="1" t="s">
        <v>6296</v>
      </c>
      <c r="B2291" s="1">
        <v>5</v>
      </c>
      <c r="C2291" s="1" t="s">
        <v>22255</v>
      </c>
      <c r="D2291" s="1" t="s">
        <v>10288</v>
      </c>
      <c r="E2291" s="1" t="s">
        <v>22356</v>
      </c>
      <c r="H2291" s="1" t="s">
        <v>21826</v>
      </c>
      <c r="J2291" s="4" t="str">
        <f ca="1">IFERROR(__xludf.DUMMYFUNCTION("LEFT(INDEX(SPLIT(L2291, "" ""), 4), 2)"),"13")</f>
        <v>13</v>
      </c>
      <c r="K2291" s="2" t="s">
        <v>18300</v>
      </c>
      <c r="L2291" s="1" t="s">
        <v>21827</v>
      </c>
    </row>
    <row r="2292" spans="1:12">
      <c r="A2292" s="1" t="s">
        <v>22357</v>
      </c>
      <c r="B2292" s="1">
        <v>5</v>
      </c>
      <c r="C2292" s="1" t="s">
        <v>22358</v>
      </c>
      <c r="D2292" s="1" t="s">
        <v>19372</v>
      </c>
      <c r="E2292" s="1" t="s">
        <v>22359</v>
      </c>
      <c r="H2292" s="1" t="s">
        <v>21826</v>
      </c>
      <c r="J2292" s="4" t="str">
        <f ca="1">IFERROR(__xludf.DUMMYFUNCTION("LEFT(INDEX(SPLIT(L2292, "" ""), 4), 2)"),"13")</f>
        <v>13</v>
      </c>
      <c r="K2292" s="2" t="s">
        <v>18300</v>
      </c>
      <c r="L2292" s="1" t="s">
        <v>21827</v>
      </c>
    </row>
    <row r="2293" spans="1:12">
      <c r="A2293" s="1" t="s">
        <v>22360</v>
      </c>
      <c r="B2293" s="1">
        <v>5</v>
      </c>
      <c r="C2293" s="1" t="s">
        <v>22361</v>
      </c>
      <c r="D2293" s="1" t="s">
        <v>19372</v>
      </c>
      <c r="E2293" s="1" t="s">
        <v>22362</v>
      </c>
      <c r="H2293" s="1" t="s">
        <v>21826</v>
      </c>
      <c r="J2293" s="4" t="str">
        <f ca="1">IFERROR(__xludf.DUMMYFUNCTION("LEFT(INDEX(SPLIT(L2293, "" ""), 4), 2)"),"13")</f>
        <v>13</v>
      </c>
      <c r="K2293" s="2" t="s">
        <v>18300</v>
      </c>
      <c r="L2293" s="1" t="s">
        <v>21827</v>
      </c>
    </row>
    <row r="2294" spans="1:12">
      <c r="A2294" s="1" t="s">
        <v>22363</v>
      </c>
      <c r="B2294" s="1">
        <v>5</v>
      </c>
      <c r="C2294" s="1" t="s">
        <v>22364</v>
      </c>
      <c r="D2294" s="1" t="s">
        <v>10736</v>
      </c>
      <c r="E2294" s="1" t="s">
        <v>22365</v>
      </c>
      <c r="H2294" s="1" t="s">
        <v>21826</v>
      </c>
      <c r="J2294" s="4" t="str">
        <f ca="1">IFERROR(__xludf.DUMMYFUNCTION("LEFT(INDEX(SPLIT(L2294, "" ""), 4), 2)"),"13")</f>
        <v>13</v>
      </c>
      <c r="K2294" s="2" t="s">
        <v>18300</v>
      </c>
      <c r="L2294" s="1" t="s">
        <v>21827</v>
      </c>
    </row>
    <row r="2295" spans="1:12">
      <c r="A2295" s="1" t="s">
        <v>22366</v>
      </c>
      <c r="B2295" s="1">
        <v>5</v>
      </c>
      <c r="C2295" s="1" t="s">
        <v>22367</v>
      </c>
      <c r="D2295" s="1" t="s">
        <v>19372</v>
      </c>
      <c r="E2295" s="1" t="s">
        <v>22368</v>
      </c>
      <c r="H2295" s="1" t="s">
        <v>21826</v>
      </c>
      <c r="J2295" s="4" t="str">
        <f ca="1">IFERROR(__xludf.DUMMYFUNCTION("LEFT(INDEX(SPLIT(L2295, "" ""), 4), 2)"),"13")</f>
        <v>13</v>
      </c>
      <c r="K2295" s="2" t="s">
        <v>18573</v>
      </c>
      <c r="L2295" s="1" t="s">
        <v>21827</v>
      </c>
    </row>
    <row r="2296" spans="1:12">
      <c r="A2296" s="1" t="s">
        <v>22369</v>
      </c>
      <c r="B2296" s="1">
        <v>5</v>
      </c>
      <c r="C2296" s="1" t="s">
        <v>22370</v>
      </c>
      <c r="D2296" s="1" t="s">
        <v>19372</v>
      </c>
      <c r="E2296" s="1" t="s">
        <v>22371</v>
      </c>
      <c r="H2296" s="1" t="s">
        <v>21826</v>
      </c>
      <c r="J2296" s="4" t="str">
        <f ca="1">IFERROR(__xludf.DUMMYFUNCTION("LEFT(INDEX(SPLIT(L2296, "" ""), 4), 2)"),"13")</f>
        <v>13</v>
      </c>
      <c r="K2296" s="2" t="s">
        <v>18300</v>
      </c>
      <c r="L2296" s="1" t="s">
        <v>21827</v>
      </c>
    </row>
    <row r="2297" spans="1:12">
      <c r="A2297" s="1" t="s">
        <v>22372</v>
      </c>
      <c r="B2297" s="1">
        <v>5</v>
      </c>
      <c r="C2297" s="1" t="s">
        <v>22373</v>
      </c>
      <c r="D2297" s="1" t="s">
        <v>10442</v>
      </c>
      <c r="E2297" s="1" t="s">
        <v>22374</v>
      </c>
      <c r="H2297" s="1" t="s">
        <v>21826</v>
      </c>
      <c r="J2297" s="4" t="str">
        <f ca="1">IFERROR(__xludf.DUMMYFUNCTION("LEFT(INDEX(SPLIT(L2297, "" ""), 4), 2)"),"13")</f>
        <v>13</v>
      </c>
      <c r="K2297" s="2" t="s">
        <v>18300</v>
      </c>
      <c r="L2297" s="1" t="s">
        <v>21827</v>
      </c>
    </row>
    <row r="2298" spans="1:12">
      <c r="A2298" s="1" t="s">
        <v>22375</v>
      </c>
      <c r="B2298" s="1">
        <v>5</v>
      </c>
      <c r="C2298" s="1" t="s">
        <v>22376</v>
      </c>
      <c r="D2298" s="1" t="s">
        <v>10293</v>
      </c>
      <c r="E2298" s="1" t="s">
        <v>22377</v>
      </c>
      <c r="H2298" s="1" t="s">
        <v>21826</v>
      </c>
      <c r="J2298" s="4" t="str">
        <f ca="1">IFERROR(__xludf.DUMMYFUNCTION("LEFT(INDEX(SPLIT(L2298, "" ""), 4), 2)"),"13")</f>
        <v>13</v>
      </c>
      <c r="K2298" s="2" t="s">
        <v>18300</v>
      </c>
      <c r="L2298" s="1" t="s">
        <v>21827</v>
      </c>
    </row>
    <row r="2299" spans="1:12">
      <c r="A2299" s="1" t="s">
        <v>22378</v>
      </c>
      <c r="B2299" s="1">
        <v>5</v>
      </c>
      <c r="C2299" s="1" t="s">
        <v>22379</v>
      </c>
      <c r="D2299" s="1" t="s">
        <v>19372</v>
      </c>
      <c r="E2299" s="1" t="s">
        <v>22380</v>
      </c>
      <c r="H2299" s="1" t="s">
        <v>21826</v>
      </c>
      <c r="J2299" s="4" t="str">
        <f ca="1">IFERROR(__xludf.DUMMYFUNCTION("LEFT(INDEX(SPLIT(L2299, "" ""), 4), 2)"),"13")</f>
        <v>13</v>
      </c>
      <c r="K2299" s="2" t="s">
        <v>18300</v>
      </c>
      <c r="L2299" s="1" t="s">
        <v>21827</v>
      </c>
    </row>
    <row r="2300" spans="1:12">
      <c r="A2300" s="1" t="s">
        <v>22381</v>
      </c>
      <c r="B2300" s="1">
        <v>5</v>
      </c>
      <c r="C2300" s="1" t="s">
        <v>22138</v>
      </c>
      <c r="D2300" s="1" t="s">
        <v>10479</v>
      </c>
      <c r="E2300" s="1" t="s">
        <v>22382</v>
      </c>
      <c r="H2300" s="1" t="s">
        <v>21826</v>
      </c>
      <c r="J2300" s="4" t="str">
        <f ca="1">IFERROR(__xludf.DUMMYFUNCTION("LEFT(INDEX(SPLIT(L2300, "" ""), 4), 2)"),"13")</f>
        <v>13</v>
      </c>
      <c r="K2300" s="2" t="s">
        <v>18300</v>
      </c>
      <c r="L2300" s="1" t="s">
        <v>21827</v>
      </c>
    </row>
    <row r="2301" spans="1:12">
      <c r="A2301" s="1" t="s">
        <v>22383</v>
      </c>
      <c r="B2301" s="1">
        <v>5</v>
      </c>
      <c r="C2301" s="1" t="s">
        <v>22384</v>
      </c>
      <c r="D2301" s="1" t="s">
        <v>10743</v>
      </c>
      <c r="E2301" s="1" t="s">
        <v>22385</v>
      </c>
      <c r="H2301" s="1" t="s">
        <v>21826</v>
      </c>
      <c r="J2301" s="4" t="str">
        <f ca="1">IFERROR(__xludf.DUMMYFUNCTION("LEFT(INDEX(SPLIT(L2301, "" ""), 4), 2)"),"13")</f>
        <v>13</v>
      </c>
      <c r="K2301" s="2" t="s">
        <v>18300</v>
      </c>
      <c r="L2301" s="1" t="s">
        <v>21827</v>
      </c>
    </row>
    <row r="2302" spans="1:12">
      <c r="A2302" s="1" t="s">
        <v>22386</v>
      </c>
      <c r="B2302" s="1">
        <v>5</v>
      </c>
      <c r="C2302" s="1" t="s">
        <v>18322</v>
      </c>
      <c r="D2302" s="1" t="s">
        <v>10778</v>
      </c>
      <c r="E2302" s="1" t="s">
        <v>22387</v>
      </c>
      <c r="H2302" s="1" t="s">
        <v>21826</v>
      </c>
      <c r="J2302" s="4" t="str">
        <f ca="1">IFERROR(__xludf.DUMMYFUNCTION("LEFT(INDEX(SPLIT(L2302, "" ""), 4), 2)"),"13")</f>
        <v>13</v>
      </c>
      <c r="K2302" s="2" t="s">
        <v>18300</v>
      </c>
      <c r="L2302" s="1" t="s">
        <v>21827</v>
      </c>
    </row>
    <row r="2303" spans="1:12">
      <c r="A2303" s="1" t="s">
        <v>22388</v>
      </c>
      <c r="B2303" s="1">
        <v>5</v>
      </c>
      <c r="C2303" s="1" t="s">
        <v>21895</v>
      </c>
      <c r="D2303" s="1" t="s">
        <v>10347</v>
      </c>
      <c r="E2303" s="1" t="s">
        <v>22389</v>
      </c>
      <c r="H2303" s="1" t="s">
        <v>21826</v>
      </c>
      <c r="J2303" s="4" t="str">
        <f ca="1">IFERROR(__xludf.DUMMYFUNCTION("LEFT(INDEX(SPLIT(L2303, "" ""), 4), 2)"),"13")</f>
        <v>13</v>
      </c>
      <c r="K2303" s="2" t="s">
        <v>18300</v>
      </c>
      <c r="L2303" s="1" t="s">
        <v>21827</v>
      </c>
    </row>
    <row r="2304" spans="1:12">
      <c r="A2304" s="1" t="s">
        <v>22390</v>
      </c>
      <c r="B2304" s="1">
        <v>5</v>
      </c>
      <c r="C2304" s="1" t="s">
        <v>22391</v>
      </c>
      <c r="D2304" s="1" t="s">
        <v>18313</v>
      </c>
      <c r="E2304" s="1" t="s">
        <v>22392</v>
      </c>
      <c r="H2304" s="1" t="s">
        <v>21826</v>
      </c>
      <c r="J2304" s="4" t="str">
        <f ca="1">IFERROR(__xludf.DUMMYFUNCTION("LEFT(INDEX(SPLIT(L2304, "" ""), 4), 2)"),"13")</f>
        <v>13</v>
      </c>
      <c r="K2304" s="2" t="s">
        <v>18300</v>
      </c>
      <c r="L2304" s="1" t="s">
        <v>21827</v>
      </c>
    </row>
    <row r="2305" spans="1:12">
      <c r="A2305" s="1" t="s">
        <v>22393</v>
      </c>
      <c r="B2305" s="1">
        <v>5</v>
      </c>
      <c r="C2305" s="1" t="s">
        <v>22394</v>
      </c>
      <c r="D2305" s="1" t="s">
        <v>19372</v>
      </c>
      <c r="E2305" s="1" t="s">
        <v>22395</v>
      </c>
      <c r="H2305" s="1" t="s">
        <v>21826</v>
      </c>
      <c r="J2305" s="4" t="str">
        <f ca="1">IFERROR(__xludf.DUMMYFUNCTION("LEFT(INDEX(SPLIT(L2305, "" ""), 4), 2)"),"13")</f>
        <v>13</v>
      </c>
      <c r="K2305" s="2" t="s">
        <v>18300</v>
      </c>
      <c r="L2305" s="1" t="s">
        <v>21827</v>
      </c>
    </row>
    <row r="2306" spans="1:12">
      <c r="A2306" s="1" t="s">
        <v>22396</v>
      </c>
      <c r="B2306" s="1">
        <v>5</v>
      </c>
      <c r="C2306" s="1" t="s">
        <v>22397</v>
      </c>
      <c r="D2306" s="1" t="s">
        <v>10347</v>
      </c>
      <c r="E2306" s="1" t="s">
        <v>22398</v>
      </c>
      <c r="H2306" s="1" t="s">
        <v>21826</v>
      </c>
      <c r="J2306" s="4" t="str">
        <f ca="1">IFERROR(__xludf.DUMMYFUNCTION("LEFT(INDEX(SPLIT(L2306, "" ""), 4), 2)"),"13")</f>
        <v>13</v>
      </c>
      <c r="K2306" s="2" t="s">
        <v>18300</v>
      </c>
      <c r="L2306" s="1" t="s">
        <v>21827</v>
      </c>
    </row>
    <row r="2307" spans="1:12">
      <c r="A2307" s="1" t="s">
        <v>22399</v>
      </c>
      <c r="B2307" s="1">
        <v>5</v>
      </c>
      <c r="C2307" s="1" t="s">
        <v>22400</v>
      </c>
      <c r="D2307" s="1" t="s">
        <v>19372</v>
      </c>
      <c r="E2307" s="1" t="s">
        <v>22401</v>
      </c>
      <c r="H2307" s="1" t="s">
        <v>21826</v>
      </c>
      <c r="J2307" s="4" t="str">
        <f ca="1">IFERROR(__xludf.DUMMYFUNCTION("LEFT(INDEX(SPLIT(L2307, "" ""), 4), 2)"),"13")</f>
        <v>13</v>
      </c>
      <c r="K2307" s="2" t="s">
        <v>18300</v>
      </c>
      <c r="L2307" s="1" t="s">
        <v>21827</v>
      </c>
    </row>
    <row r="2308" spans="1:12">
      <c r="A2308" s="1" t="s">
        <v>22402</v>
      </c>
      <c r="B2308" s="1">
        <v>5</v>
      </c>
      <c r="C2308" s="1" t="s">
        <v>22403</v>
      </c>
      <c r="D2308" s="1" t="s">
        <v>10743</v>
      </c>
      <c r="E2308" s="1" t="s">
        <v>22404</v>
      </c>
      <c r="H2308" s="1" t="s">
        <v>21826</v>
      </c>
      <c r="J2308" s="4" t="str">
        <f ca="1">IFERROR(__xludf.DUMMYFUNCTION("LEFT(INDEX(SPLIT(L2308, "" ""), 4), 2)"),"13")</f>
        <v>13</v>
      </c>
      <c r="K2308" s="2" t="s">
        <v>18300</v>
      </c>
      <c r="L2308" s="1" t="s">
        <v>21827</v>
      </c>
    </row>
    <row r="2309" spans="1:12">
      <c r="A2309" s="1" t="s">
        <v>22405</v>
      </c>
      <c r="B2309" s="1">
        <v>5</v>
      </c>
      <c r="C2309" s="1" t="s">
        <v>18627</v>
      </c>
      <c r="D2309" s="1" t="s">
        <v>18313</v>
      </c>
      <c r="E2309" s="1" t="s">
        <v>22406</v>
      </c>
      <c r="H2309" s="1" t="s">
        <v>21826</v>
      </c>
      <c r="J2309" s="4" t="str">
        <f ca="1">IFERROR(__xludf.DUMMYFUNCTION("LEFT(INDEX(SPLIT(L2309, "" ""), 4), 2)"),"13")</f>
        <v>13</v>
      </c>
      <c r="K2309" s="2" t="s">
        <v>18300</v>
      </c>
      <c r="L2309" s="1" t="s">
        <v>21827</v>
      </c>
    </row>
    <row r="2310" spans="1:12">
      <c r="A2310" s="1" t="s">
        <v>22407</v>
      </c>
      <c r="B2310" s="1">
        <v>5</v>
      </c>
      <c r="C2310" s="1" t="s">
        <v>22408</v>
      </c>
      <c r="D2310" s="1" t="s">
        <v>10347</v>
      </c>
      <c r="E2310" s="1" t="s">
        <v>22409</v>
      </c>
      <c r="H2310" s="1" t="s">
        <v>21826</v>
      </c>
      <c r="J2310" s="4" t="str">
        <f ca="1">IFERROR(__xludf.DUMMYFUNCTION("LEFT(INDEX(SPLIT(L2310, "" ""), 4), 2)"),"13")</f>
        <v>13</v>
      </c>
      <c r="K2310" s="2" t="s">
        <v>18300</v>
      </c>
      <c r="L2310" s="1" t="s">
        <v>21827</v>
      </c>
    </row>
    <row r="2311" spans="1:12">
      <c r="A2311" s="1" t="s">
        <v>3009</v>
      </c>
      <c r="B2311" s="1">
        <v>5</v>
      </c>
      <c r="C2311" s="1" t="s">
        <v>22410</v>
      </c>
      <c r="D2311" s="1" t="s">
        <v>19372</v>
      </c>
      <c r="E2311" s="1" t="s">
        <v>22411</v>
      </c>
      <c r="H2311" s="1" t="s">
        <v>21826</v>
      </c>
      <c r="J2311" s="4" t="str">
        <f ca="1">IFERROR(__xludf.DUMMYFUNCTION("LEFT(INDEX(SPLIT(L2311, "" ""), 4), 2)"),"13")</f>
        <v>13</v>
      </c>
      <c r="K2311" s="2" t="s">
        <v>18300</v>
      </c>
      <c r="L2311" s="1" t="s">
        <v>21827</v>
      </c>
    </row>
    <row r="2312" spans="1:12">
      <c r="A2312" s="1" t="s">
        <v>22412</v>
      </c>
      <c r="B2312" s="1">
        <v>1</v>
      </c>
      <c r="C2312" s="1" t="s">
        <v>22413</v>
      </c>
      <c r="D2312" s="1" t="s">
        <v>19372</v>
      </c>
      <c r="E2312" s="1" t="s">
        <v>22414</v>
      </c>
      <c r="H2312" s="1" t="s">
        <v>21826</v>
      </c>
      <c r="J2312" s="4" t="str">
        <f ca="1">IFERROR(__xludf.DUMMYFUNCTION("LEFT(INDEX(SPLIT(L2312, "" ""), 4), 2)"),"13")</f>
        <v>13</v>
      </c>
      <c r="K2312" s="2" t="s">
        <v>18278</v>
      </c>
      <c r="L2312" s="1" t="s">
        <v>21827</v>
      </c>
    </row>
    <row r="2313" spans="1:12">
      <c r="A2313" s="1" t="s">
        <v>22415</v>
      </c>
      <c r="B2313" s="1">
        <v>5</v>
      </c>
      <c r="C2313" s="1" t="s">
        <v>22416</v>
      </c>
      <c r="D2313" s="1" t="s">
        <v>10755</v>
      </c>
      <c r="E2313" s="1" t="s">
        <v>22417</v>
      </c>
      <c r="H2313" s="1" t="s">
        <v>21826</v>
      </c>
      <c r="J2313" s="4" t="str">
        <f ca="1">IFERROR(__xludf.DUMMYFUNCTION("LEFT(INDEX(SPLIT(L2313, "" ""), 4), 2)"),"13")</f>
        <v>13</v>
      </c>
      <c r="K2313" s="2" t="s">
        <v>18300</v>
      </c>
      <c r="L2313" s="1" t="s">
        <v>21827</v>
      </c>
    </row>
    <row r="2314" spans="1:12">
      <c r="A2314" s="1" t="s">
        <v>22418</v>
      </c>
      <c r="B2314" s="1">
        <v>5</v>
      </c>
      <c r="C2314" s="1" t="s">
        <v>22419</v>
      </c>
      <c r="D2314" s="1" t="s">
        <v>10778</v>
      </c>
      <c r="E2314" s="1" t="s">
        <v>22420</v>
      </c>
      <c r="H2314" s="1" t="s">
        <v>21826</v>
      </c>
      <c r="J2314" s="4" t="str">
        <f ca="1">IFERROR(__xludf.DUMMYFUNCTION("LEFT(INDEX(SPLIT(L2314, "" ""), 4), 2)"),"13")</f>
        <v>13</v>
      </c>
      <c r="K2314" s="2" t="s">
        <v>18300</v>
      </c>
      <c r="L2314" s="1" t="s">
        <v>21827</v>
      </c>
    </row>
    <row r="2315" spans="1:12">
      <c r="A2315" s="1" t="s">
        <v>22421</v>
      </c>
      <c r="B2315" s="1">
        <v>5</v>
      </c>
      <c r="C2315" s="1" t="s">
        <v>22422</v>
      </c>
      <c r="D2315" s="1" t="s">
        <v>10347</v>
      </c>
      <c r="E2315" s="1" t="s">
        <v>22423</v>
      </c>
      <c r="H2315" s="1" t="s">
        <v>21826</v>
      </c>
      <c r="J2315" s="4" t="str">
        <f ca="1">IFERROR(__xludf.DUMMYFUNCTION("LEFT(INDEX(SPLIT(L2315, "" ""), 4), 2)"),"13")</f>
        <v>13</v>
      </c>
      <c r="K2315" s="2" t="s">
        <v>18300</v>
      </c>
      <c r="L2315" s="1" t="s">
        <v>21827</v>
      </c>
    </row>
    <row r="2316" spans="1:12">
      <c r="A2316" s="1" t="s">
        <v>22424</v>
      </c>
      <c r="B2316" s="1">
        <v>5</v>
      </c>
      <c r="C2316" s="1" t="s">
        <v>22425</v>
      </c>
      <c r="D2316" s="1" t="s">
        <v>10743</v>
      </c>
      <c r="E2316" s="1" t="s">
        <v>22426</v>
      </c>
      <c r="H2316" s="1" t="s">
        <v>21826</v>
      </c>
      <c r="J2316" s="4" t="str">
        <f ca="1">IFERROR(__xludf.DUMMYFUNCTION("LEFT(INDEX(SPLIT(L2316, "" ""), 4), 2)"),"13")</f>
        <v>13</v>
      </c>
      <c r="K2316" s="2" t="s">
        <v>18300</v>
      </c>
      <c r="L2316" s="1" t="s">
        <v>21827</v>
      </c>
    </row>
    <row r="2317" spans="1:12">
      <c r="A2317" s="1" t="s">
        <v>22427</v>
      </c>
      <c r="B2317" s="1">
        <v>5</v>
      </c>
      <c r="C2317" s="1" t="s">
        <v>22428</v>
      </c>
      <c r="D2317" s="1" t="s">
        <v>10778</v>
      </c>
      <c r="E2317" s="1" t="s">
        <v>22429</v>
      </c>
      <c r="H2317" s="1" t="s">
        <v>21826</v>
      </c>
      <c r="J2317" s="4" t="str">
        <f ca="1">IFERROR(__xludf.DUMMYFUNCTION("LEFT(INDEX(SPLIT(L2317, "" ""), 4), 2)"),"13")</f>
        <v>13</v>
      </c>
      <c r="K2317" s="2" t="s">
        <v>18300</v>
      </c>
      <c r="L2317" s="1" t="s">
        <v>21827</v>
      </c>
    </row>
    <row r="2318" spans="1:12">
      <c r="A2318" s="1" t="s">
        <v>22430</v>
      </c>
      <c r="B2318" s="1">
        <v>5</v>
      </c>
      <c r="C2318" s="1" t="s">
        <v>22431</v>
      </c>
      <c r="D2318" s="1" t="s">
        <v>19372</v>
      </c>
      <c r="E2318" s="1" t="s">
        <v>22432</v>
      </c>
      <c r="H2318" s="1" t="s">
        <v>21826</v>
      </c>
      <c r="J2318" s="4" t="str">
        <f ca="1">IFERROR(__xludf.DUMMYFUNCTION("LEFT(INDEX(SPLIT(L2318, "" ""), 4), 2)"),"13")</f>
        <v>13</v>
      </c>
      <c r="K2318" s="2" t="s">
        <v>18300</v>
      </c>
      <c r="L2318" s="1" t="s">
        <v>21827</v>
      </c>
    </row>
    <row r="2319" spans="1:12">
      <c r="A2319" s="1" t="s">
        <v>22433</v>
      </c>
      <c r="B2319" s="1">
        <v>5</v>
      </c>
      <c r="C2319" s="1" t="s">
        <v>22434</v>
      </c>
      <c r="D2319" s="1" t="s">
        <v>19372</v>
      </c>
      <c r="E2319" s="1" t="s">
        <v>22435</v>
      </c>
      <c r="H2319" s="1" t="s">
        <v>21826</v>
      </c>
      <c r="J2319" s="4" t="str">
        <f ca="1">IFERROR(__xludf.DUMMYFUNCTION("LEFT(INDEX(SPLIT(L2319, "" ""), 4), 2)"),"13")</f>
        <v>13</v>
      </c>
      <c r="K2319" s="2" t="s">
        <v>18300</v>
      </c>
      <c r="L2319" s="1" t="s">
        <v>21827</v>
      </c>
    </row>
    <row r="2320" spans="1:12">
      <c r="A2320" s="1" t="s">
        <v>22436</v>
      </c>
      <c r="B2320" s="1">
        <v>4</v>
      </c>
      <c r="C2320" s="1" t="s">
        <v>20109</v>
      </c>
      <c r="D2320" s="1" t="s">
        <v>10736</v>
      </c>
      <c r="E2320" s="1" t="s">
        <v>22437</v>
      </c>
      <c r="H2320" s="1" t="s">
        <v>21826</v>
      </c>
      <c r="J2320" s="4" t="str">
        <f ca="1">IFERROR(__xludf.DUMMYFUNCTION("LEFT(INDEX(SPLIT(L2320, "" ""), 4), 2)"),"13")</f>
        <v>13</v>
      </c>
      <c r="K2320" s="2" t="s">
        <v>18300</v>
      </c>
      <c r="L2320" s="1" t="s">
        <v>21827</v>
      </c>
    </row>
    <row r="2321" spans="1:12">
      <c r="A2321" s="1" t="s">
        <v>22438</v>
      </c>
      <c r="B2321" s="1">
        <v>5</v>
      </c>
      <c r="C2321" s="1" t="s">
        <v>22089</v>
      </c>
      <c r="D2321" s="1" t="s">
        <v>19372</v>
      </c>
      <c r="E2321" s="1" t="s">
        <v>22439</v>
      </c>
      <c r="H2321" s="1" t="s">
        <v>21826</v>
      </c>
      <c r="J2321" s="4" t="str">
        <f ca="1">IFERROR(__xludf.DUMMYFUNCTION("LEFT(INDEX(SPLIT(L2321, "" ""), 4), 2)"),"13")</f>
        <v>13</v>
      </c>
      <c r="K2321" s="2" t="s">
        <v>18300</v>
      </c>
      <c r="L2321" s="1" t="s">
        <v>21827</v>
      </c>
    </row>
    <row r="2322" spans="1:12">
      <c r="A2322" s="1" t="s">
        <v>22440</v>
      </c>
      <c r="B2322" s="1">
        <v>5</v>
      </c>
      <c r="C2322" s="1" t="s">
        <v>22441</v>
      </c>
      <c r="D2322" s="1" t="s">
        <v>10305</v>
      </c>
      <c r="E2322" s="1" t="s">
        <v>22442</v>
      </c>
      <c r="H2322" s="1" t="s">
        <v>21826</v>
      </c>
      <c r="J2322" s="4" t="str">
        <f ca="1">IFERROR(__xludf.DUMMYFUNCTION("LEFT(INDEX(SPLIT(L2322, "" ""), 4), 2)"),"13")</f>
        <v>13</v>
      </c>
      <c r="K2322" s="2" t="s">
        <v>18300</v>
      </c>
      <c r="L2322" s="1" t="s">
        <v>21827</v>
      </c>
    </row>
    <row r="2323" spans="1:12">
      <c r="A2323" s="1" t="s">
        <v>22443</v>
      </c>
      <c r="B2323" s="1">
        <v>5</v>
      </c>
      <c r="C2323" s="1" t="s">
        <v>22444</v>
      </c>
      <c r="D2323" s="1" t="s">
        <v>10743</v>
      </c>
      <c r="E2323" s="1" t="s">
        <v>22445</v>
      </c>
      <c r="H2323" s="1" t="s">
        <v>21826</v>
      </c>
      <c r="J2323" s="4" t="str">
        <f ca="1">IFERROR(__xludf.DUMMYFUNCTION("LEFT(INDEX(SPLIT(L2323, "" ""), 4), 2)"),"13")</f>
        <v>13</v>
      </c>
      <c r="K2323" s="2" t="s">
        <v>18300</v>
      </c>
      <c r="L2323" s="1" t="s">
        <v>21827</v>
      </c>
    </row>
    <row r="2324" spans="1:12">
      <c r="A2324" s="1" t="s">
        <v>22446</v>
      </c>
      <c r="B2324" s="1">
        <v>5</v>
      </c>
      <c r="C2324" s="1" t="s">
        <v>22447</v>
      </c>
      <c r="D2324" s="1" t="s">
        <v>10778</v>
      </c>
      <c r="E2324" s="1" t="s">
        <v>22448</v>
      </c>
      <c r="H2324" s="1" t="s">
        <v>21826</v>
      </c>
      <c r="J2324" s="4" t="str">
        <f ca="1">IFERROR(__xludf.DUMMYFUNCTION("LEFT(INDEX(SPLIT(L2324, "" ""), 4), 2)"),"13")</f>
        <v>13</v>
      </c>
      <c r="K2324" s="2" t="s">
        <v>18300</v>
      </c>
      <c r="L2324" s="1" t="s">
        <v>21827</v>
      </c>
    </row>
    <row r="2325" spans="1:12">
      <c r="A2325" s="1" t="s">
        <v>22449</v>
      </c>
      <c r="B2325" s="1">
        <v>5</v>
      </c>
      <c r="C2325" s="1" t="s">
        <v>22450</v>
      </c>
      <c r="D2325" s="1" t="s">
        <v>10300</v>
      </c>
      <c r="E2325" s="1" t="s">
        <v>22451</v>
      </c>
      <c r="H2325" s="1" t="s">
        <v>21826</v>
      </c>
      <c r="J2325" s="4" t="str">
        <f ca="1">IFERROR(__xludf.DUMMYFUNCTION("LEFT(INDEX(SPLIT(L2325, "" ""), 4), 2)"),"13")</f>
        <v>13</v>
      </c>
      <c r="K2325" s="2" t="s">
        <v>18300</v>
      </c>
      <c r="L2325" s="1" t="s">
        <v>21827</v>
      </c>
    </row>
    <row r="2326" spans="1:12">
      <c r="A2326" s="1" t="s">
        <v>22452</v>
      </c>
      <c r="B2326" s="1">
        <v>5</v>
      </c>
      <c r="C2326" s="1" t="s">
        <v>22453</v>
      </c>
      <c r="D2326" s="1" t="s">
        <v>10755</v>
      </c>
      <c r="E2326" s="1" t="s">
        <v>22454</v>
      </c>
      <c r="H2326" s="1" t="s">
        <v>21826</v>
      </c>
      <c r="J2326" s="4" t="str">
        <f ca="1">IFERROR(__xludf.DUMMYFUNCTION("LEFT(INDEX(SPLIT(L2326, "" ""), 4), 2)"),"13")</f>
        <v>13</v>
      </c>
      <c r="K2326" s="2" t="s">
        <v>18300</v>
      </c>
      <c r="L2326" s="1" t="s">
        <v>21827</v>
      </c>
    </row>
    <row r="2327" spans="1:12">
      <c r="A2327" s="1" t="s">
        <v>22455</v>
      </c>
      <c r="B2327" s="1">
        <v>5</v>
      </c>
      <c r="C2327" s="1" t="s">
        <v>20076</v>
      </c>
      <c r="D2327" s="1" t="s">
        <v>19372</v>
      </c>
      <c r="E2327" s="1" t="s">
        <v>22456</v>
      </c>
      <c r="H2327" s="1" t="s">
        <v>21826</v>
      </c>
      <c r="J2327" s="4" t="str">
        <f ca="1">IFERROR(__xludf.DUMMYFUNCTION("LEFT(INDEX(SPLIT(L2327, "" ""), 4), 2)"),"13")</f>
        <v>13</v>
      </c>
      <c r="K2327" s="2" t="s">
        <v>18300</v>
      </c>
      <c r="L2327" s="1" t="s">
        <v>21827</v>
      </c>
    </row>
    <row r="2328" spans="1:12">
      <c r="A2328" s="1" t="s">
        <v>22457</v>
      </c>
      <c r="B2328" s="1">
        <v>5</v>
      </c>
      <c r="C2328" s="1" t="s">
        <v>22458</v>
      </c>
      <c r="D2328" s="1" t="s">
        <v>10755</v>
      </c>
      <c r="E2328" s="1" t="s">
        <v>22459</v>
      </c>
      <c r="H2328" s="1" t="s">
        <v>21826</v>
      </c>
      <c r="J2328" s="4" t="str">
        <f ca="1">IFERROR(__xludf.DUMMYFUNCTION("LEFT(INDEX(SPLIT(L2328, "" ""), 4), 2)"),"13")</f>
        <v>13</v>
      </c>
      <c r="K2328" s="2" t="s">
        <v>18300</v>
      </c>
      <c r="L2328" s="1" t="s">
        <v>21827</v>
      </c>
    </row>
    <row r="2329" spans="1:12">
      <c r="A2329" s="1" t="s">
        <v>22460</v>
      </c>
      <c r="B2329" s="1">
        <v>5</v>
      </c>
      <c r="C2329" s="1" t="s">
        <v>22461</v>
      </c>
      <c r="D2329" s="1" t="s">
        <v>10347</v>
      </c>
      <c r="E2329" s="1" t="s">
        <v>22462</v>
      </c>
      <c r="H2329" s="1" t="s">
        <v>21826</v>
      </c>
      <c r="J2329" s="4" t="str">
        <f ca="1">IFERROR(__xludf.DUMMYFUNCTION("LEFT(INDEX(SPLIT(L2329, "" ""), 4), 2)"),"13")</f>
        <v>13</v>
      </c>
      <c r="K2329" s="2" t="s">
        <v>18300</v>
      </c>
      <c r="L2329" s="1" t="s">
        <v>21827</v>
      </c>
    </row>
    <row r="2330" spans="1:12">
      <c r="A2330" s="1" t="s">
        <v>22463</v>
      </c>
      <c r="B2330" s="1">
        <v>5</v>
      </c>
      <c r="C2330" s="1" t="s">
        <v>22464</v>
      </c>
      <c r="D2330" s="1" t="s">
        <v>19372</v>
      </c>
      <c r="E2330" s="1" t="s">
        <v>22465</v>
      </c>
      <c r="H2330" s="1" t="s">
        <v>21826</v>
      </c>
      <c r="J2330" s="4" t="str">
        <f ca="1">IFERROR(__xludf.DUMMYFUNCTION("LEFT(INDEX(SPLIT(L2330, "" ""), 4), 2)"),"13")</f>
        <v>13</v>
      </c>
      <c r="K2330" s="2" t="s">
        <v>18300</v>
      </c>
      <c r="L2330" s="1" t="s">
        <v>21827</v>
      </c>
    </row>
    <row r="2331" spans="1:12">
      <c r="A2331" s="1" t="s">
        <v>22466</v>
      </c>
      <c r="B2331" s="1">
        <v>5</v>
      </c>
      <c r="C2331" s="1" t="s">
        <v>22467</v>
      </c>
      <c r="D2331" s="1" t="s">
        <v>10736</v>
      </c>
      <c r="E2331" s="1" t="s">
        <v>22468</v>
      </c>
      <c r="H2331" s="1" t="s">
        <v>21826</v>
      </c>
      <c r="J2331" s="4" t="str">
        <f ca="1">IFERROR(__xludf.DUMMYFUNCTION("LEFT(INDEX(SPLIT(L2331, "" ""), 4), 2)"),"13")</f>
        <v>13</v>
      </c>
      <c r="K2331" s="2" t="s">
        <v>18300</v>
      </c>
      <c r="L2331" s="1" t="s">
        <v>21827</v>
      </c>
    </row>
    <row r="2332" spans="1:12">
      <c r="A2332" s="1" t="s">
        <v>22469</v>
      </c>
      <c r="B2332" s="1">
        <v>5</v>
      </c>
      <c r="C2332" s="1" t="s">
        <v>22470</v>
      </c>
      <c r="D2332" s="1" t="s">
        <v>19372</v>
      </c>
      <c r="E2332" s="1" t="s">
        <v>22471</v>
      </c>
      <c r="H2332" s="1" t="s">
        <v>21826</v>
      </c>
      <c r="J2332" s="4" t="str">
        <f ca="1">IFERROR(__xludf.DUMMYFUNCTION("LEFT(INDEX(SPLIT(L2332, "" ""), 4), 2)"),"13")</f>
        <v>13</v>
      </c>
      <c r="K2332" s="2" t="s">
        <v>19399</v>
      </c>
      <c r="L2332" s="1" t="s">
        <v>21827</v>
      </c>
    </row>
    <row r="2333" spans="1:12">
      <c r="A2333" s="1" t="s">
        <v>22472</v>
      </c>
      <c r="B2333" s="1">
        <v>5</v>
      </c>
      <c r="C2333" s="1" t="s">
        <v>22473</v>
      </c>
      <c r="D2333" s="1" t="s">
        <v>10778</v>
      </c>
      <c r="E2333" s="1" t="s">
        <v>22474</v>
      </c>
      <c r="H2333" s="1" t="s">
        <v>21826</v>
      </c>
      <c r="J2333" s="4" t="str">
        <f ca="1">IFERROR(__xludf.DUMMYFUNCTION("LEFT(INDEX(SPLIT(L2333, "" ""), 4), 2)"),"13")</f>
        <v>13</v>
      </c>
      <c r="K2333" s="2" t="s">
        <v>18300</v>
      </c>
      <c r="L2333" s="1" t="s">
        <v>21827</v>
      </c>
    </row>
    <row r="2334" spans="1:12">
      <c r="A2334" s="1" t="s">
        <v>22475</v>
      </c>
      <c r="B2334" s="1">
        <v>5</v>
      </c>
      <c r="C2334" s="1" t="s">
        <v>22476</v>
      </c>
      <c r="D2334" s="1" t="s">
        <v>10479</v>
      </c>
      <c r="E2334" s="1" t="s">
        <v>22477</v>
      </c>
      <c r="H2334" s="1" t="s">
        <v>21826</v>
      </c>
      <c r="J2334" s="4" t="str">
        <f ca="1">IFERROR(__xludf.DUMMYFUNCTION("LEFT(INDEX(SPLIT(L2334, "" ""), 4), 2)"),"13")</f>
        <v>13</v>
      </c>
      <c r="K2334" s="2" t="s">
        <v>18300</v>
      </c>
      <c r="L2334" s="1" t="s">
        <v>21827</v>
      </c>
    </row>
    <row r="2335" spans="1:12">
      <c r="A2335" s="1" t="s">
        <v>22478</v>
      </c>
      <c r="B2335" s="1">
        <v>5</v>
      </c>
      <c r="C2335" s="1" t="s">
        <v>22479</v>
      </c>
      <c r="D2335" s="1" t="s">
        <v>10755</v>
      </c>
      <c r="E2335" s="1" t="s">
        <v>22480</v>
      </c>
      <c r="H2335" s="1" t="s">
        <v>21826</v>
      </c>
      <c r="J2335" s="4" t="str">
        <f ca="1">IFERROR(__xludf.DUMMYFUNCTION("LEFT(INDEX(SPLIT(L2335, "" ""), 4), 2)"),"13")</f>
        <v>13</v>
      </c>
      <c r="K2335" s="2" t="s">
        <v>18300</v>
      </c>
      <c r="L2335" s="1" t="s">
        <v>21827</v>
      </c>
    </row>
    <row r="2336" spans="1:12">
      <c r="A2336" s="1" t="s">
        <v>22481</v>
      </c>
      <c r="B2336" s="1">
        <v>4</v>
      </c>
      <c r="C2336" s="1" t="s">
        <v>22482</v>
      </c>
      <c r="D2336" s="1" t="s">
        <v>19372</v>
      </c>
      <c r="E2336" s="1" t="s">
        <v>22483</v>
      </c>
      <c r="H2336" s="1" t="s">
        <v>21826</v>
      </c>
      <c r="J2336" s="4" t="str">
        <f ca="1">IFERROR(__xludf.DUMMYFUNCTION("LEFT(INDEX(SPLIT(L2336, "" ""), 4), 2)"),"13")</f>
        <v>13</v>
      </c>
      <c r="K2336" s="2" t="s">
        <v>18300</v>
      </c>
      <c r="L2336" s="1" t="s">
        <v>21827</v>
      </c>
    </row>
    <row r="2337" spans="1:12">
      <c r="A2337" s="1" t="s">
        <v>22484</v>
      </c>
      <c r="B2337" s="1">
        <v>5</v>
      </c>
      <c r="C2337" s="1" t="s">
        <v>22485</v>
      </c>
      <c r="D2337" s="1" t="s">
        <v>19372</v>
      </c>
      <c r="E2337" s="1" t="s">
        <v>22486</v>
      </c>
      <c r="H2337" s="1" t="s">
        <v>21826</v>
      </c>
      <c r="J2337" s="4" t="str">
        <f ca="1">IFERROR(__xludf.DUMMYFUNCTION("LEFT(INDEX(SPLIT(L2337, "" ""), 4), 2)"),"13")</f>
        <v>13</v>
      </c>
      <c r="K2337" s="2" t="s">
        <v>18300</v>
      </c>
      <c r="L2337" s="1" t="s">
        <v>21827</v>
      </c>
    </row>
    <row r="2338" spans="1:12">
      <c r="A2338" s="1" t="s">
        <v>22487</v>
      </c>
      <c r="B2338" s="1">
        <v>5</v>
      </c>
      <c r="C2338" s="1" t="s">
        <v>22488</v>
      </c>
      <c r="D2338" s="1" t="s">
        <v>19372</v>
      </c>
      <c r="E2338" s="1" t="s">
        <v>22489</v>
      </c>
      <c r="H2338" s="1" t="s">
        <v>21826</v>
      </c>
      <c r="J2338" s="4" t="str">
        <f ca="1">IFERROR(__xludf.DUMMYFUNCTION("LEFT(INDEX(SPLIT(L2338, "" ""), 4), 2)"),"13")</f>
        <v>13</v>
      </c>
      <c r="K2338" s="2" t="s">
        <v>18300</v>
      </c>
      <c r="L2338" s="1" t="s">
        <v>21827</v>
      </c>
    </row>
    <row r="2339" spans="1:12">
      <c r="A2339" s="1" t="s">
        <v>522</v>
      </c>
      <c r="B2339" s="1">
        <v>5</v>
      </c>
      <c r="C2339" s="1" t="s">
        <v>22490</v>
      </c>
      <c r="D2339" s="1" t="s">
        <v>19372</v>
      </c>
      <c r="E2339" s="1" t="s">
        <v>22491</v>
      </c>
      <c r="H2339" s="1" t="s">
        <v>21826</v>
      </c>
      <c r="J2339" s="4" t="str">
        <f ca="1">IFERROR(__xludf.DUMMYFUNCTION("LEFT(INDEX(SPLIT(L2339, "" ""), 4), 2)"),"13")</f>
        <v>13</v>
      </c>
      <c r="K2339" s="2" t="s">
        <v>18300</v>
      </c>
      <c r="L2339" s="1" t="s">
        <v>21827</v>
      </c>
    </row>
    <row r="2340" spans="1:12">
      <c r="A2340" s="1" t="s">
        <v>22492</v>
      </c>
      <c r="B2340" s="1">
        <v>5</v>
      </c>
      <c r="C2340" s="1" t="s">
        <v>22493</v>
      </c>
      <c r="D2340" s="1" t="s">
        <v>10736</v>
      </c>
      <c r="E2340" s="1" t="s">
        <v>22494</v>
      </c>
      <c r="H2340" s="1" t="s">
        <v>21826</v>
      </c>
      <c r="J2340" s="4" t="str">
        <f ca="1">IFERROR(__xludf.DUMMYFUNCTION("LEFT(INDEX(SPLIT(L2340, "" ""), 4), 2)"),"13")</f>
        <v>13</v>
      </c>
      <c r="K2340" s="2" t="s">
        <v>18300</v>
      </c>
      <c r="L2340" s="1" t="s">
        <v>21827</v>
      </c>
    </row>
    <row r="2341" spans="1:12">
      <c r="A2341" s="1" t="s">
        <v>22495</v>
      </c>
      <c r="B2341" s="1">
        <v>5</v>
      </c>
      <c r="C2341" s="1" t="s">
        <v>22496</v>
      </c>
      <c r="D2341" s="1" t="s">
        <v>19372</v>
      </c>
      <c r="E2341" s="1" t="s">
        <v>22497</v>
      </c>
      <c r="H2341" s="1" t="s">
        <v>21826</v>
      </c>
      <c r="J2341" s="4" t="str">
        <f ca="1">IFERROR(__xludf.DUMMYFUNCTION("LEFT(INDEX(SPLIT(L2341, "" ""), 4), 2)"),"13")</f>
        <v>13</v>
      </c>
      <c r="K2341" s="2" t="s">
        <v>18300</v>
      </c>
      <c r="L2341" s="1" t="s">
        <v>21827</v>
      </c>
    </row>
    <row r="2342" spans="1:12">
      <c r="A2342" s="1" t="s">
        <v>5892</v>
      </c>
      <c r="B2342" s="1">
        <v>5</v>
      </c>
      <c r="C2342" s="1" t="s">
        <v>22498</v>
      </c>
      <c r="D2342" s="1" t="s">
        <v>19372</v>
      </c>
      <c r="E2342" s="1" t="s">
        <v>22499</v>
      </c>
      <c r="H2342" s="1" t="s">
        <v>21826</v>
      </c>
      <c r="J2342" s="4" t="str">
        <f ca="1">IFERROR(__xludf.DUMMYFUNCTION("LEFT(INDEX(SPLIT(L2342, "" ""), 4), 2)"),"13")</f>
        <v>13</v>
      </c>
      <c r="K2342" s="2" t="s">
        <v>18300</v>
      </c>
      <c r="L2342" s="1" t="s">
        <v>21827</v>
      </c>
    </row>
    <row r="2343" spans="1:12">
      <c r="A2343" s="1" t="s">
        <v>22500</v>
      </c>
      <c r="B2343" s="1">
        <v>4</v>
      </c>
      <c r="C2343" s="1" t="s">
        <v>22501</v>
      </c>
      <c r="D2343" s="1" t="s">
        <v>10347</v>
      </c>
      <c r="E2343" s="1" t="s">
        <v>22502</v>
      </c>
      <c r="H2343" s="1" t="s">
        <v>21826</v>
      </c>
      <c r="J2343" s="4" t="str">
        <f ca="1">IFERROR(__xludf.DUMMYFUNCTION("LEFT(INDEX(SPLIT(L2343, "" ""), 4), 2)"),"13")</f>
        <v>13</v>
      </c>
      <c r="K2343" s="2" t="s">
        <v>18300</v>
      </c>
      <c r="L2343" s="1" t="s">
        <v>21827</v>
      </c>
    </row>
    <row r="2344" spans="1:12">
      <c r="A2344" s="1" t="s">
        <v>22503</v>
      </c>
      <c r="B2344" s="1">
        <v>5</v>
      </c>
      <c r="C2344" s="1" t="s">
        <v>22504</v>
      </c>
      <c r="D2344" s="1" t="s">
        <v>19372</v>
      </c>
      <c r="E2344" s="1" t="s">
        <v>22505</v>
      </c>
      <c r="H2344" s="1" t="s">
        <v>21826</v>
      </c>
      <c r="J2344" s="4" t="str">
        <f ca="1">IFERROR(__xludf.DUMMYFUNCTION("LEFT(INDEX(SPLIT(L2344, "" ""), 4), 2)"),"13")</f>
        <v>13</v>
      </c>
      <c r="K2344" s="2" t="s">
        <v>18300</v>
      </c>
      <c r="L2344" s="1" t="s">
        <v>21827</v>
      </c>
    </row>
    <row r="2345" spans="1:12">
      <c r="A2345" s="1" t="s">
        <v>22506</v>
      </c>
      <c r="B2345" s="1">
        <v>5</v>
      </c>
      <c r="C2345" s="1" t="s">
        <v>22507</v>
      </c>
      <c r="D2345" s="1" t="s">
        <v>19372</v>
      </c>
      <c r="E2345" s="1" t="s">
        <v>22508</v>
      </c>
      <c r="H2345" s="1" t="s">
        <v>21826</v>
      </c>
      <c r="J2345" s="4" t="str">
        <f ca="1">IFERROR(__xludf.DUMMYFUNCTION("LEFT(INDEX(SPLIT(L2345, "" ""), 4), 2)"),"13")</f>
        <v>13</v>
      </c>
      <c r="K2345" s="2" t="s">
        <v>18300</v>
      </c>
      <c r="L2345" s="1" t="s">
        <v>21827</v>
      </c>
    </row>
    <row r="2346" spans="1:12">
      <c r="A2346" s="1" t="s">
        <v>22509</v>
      </c>
      <c r="B2346" s="1">
        <v>5</v>
      </c>
      <c r="C2346" s="1" t="s">
        <v>20083</v>
      </c>
      <c r="D2346" s="1" t="s">
        <v>18313</v>
      </c>
      <c r="E2346" s="1" t="s">
        <v>22510</v>
      </c>
      <c r="H2346" s="1" t="s">
        <v>21826</v>
      </c>
      <c r="J2346" s="4" t="str">
        <f ca="1">IFERROR(__xludf.DUMMYFUNCTION("LEFT(INDEX(SPLIT(L2346, "" ""), 4), 2)"),"13")</f>
        <v>13</v>
      </c>
      <c r="K2346" s="2" t="s">
        <v>18300</v>
      </c>
      <c r="L2346" s="1" t="s">
        <v>21827</v>
      </c>
    </row>
    <row r="2347" spans="1:12">
      <c r="A2347" s="1" t="s">
        <v>22511</v>
      </c>
      <c r="B2347" s="1">
        <v>5</v>
      </c>
      <c r="C2347" s="1" t="s">
        <v>22512</v>
      </c>
      <c r="D2347" s="1" t="s">
        <v>10743</v>
      </c>
      <c r="E2347" s="1" t="s">
        <v>22513</v>
      </c>
      <c r="H2347" s="1" t="s">
        <v>21826</v>
      </c>
      <c r="J2347" s="4" t="str">
        <f ca="1">IFERROR(__xludf.DUMMYFUNCTION("LEFT(INDEX(SPLIT(L2347, "" ""), 4), 2)"),"13")</f>
        <v>13</v>
      </c>
      <c r="K2347" s="2" t="s">
        <v>18300</v>
      </c>
      <c r="L2347" s="1" t="s">
        <v>21827</v>
      </c>
    </row>
    <row r="2348" spans="1:12">
      <c r="A2348" s="1" t="s">
        <v>22514</v>
      </c>
      <c r="B2348" s="1">
        <v>5</v>
      </c>
      <c r="C2348" s="1" t="s">
        <v>22515</v>
      </c>
      <c r="D2348" s="1" t="s">
        <v>10743</v>
      </c>
      <c r="E2348" s="1" t="s">
        <v>22516</v>
      </c>
      <c r="H2348" s="1" t="s">
        <v>21826</v>
      </c>
      <c r="J2348" s="4" t="str">
        <f ca="1">IFERROR(__xludf.DUMMYFUNCTION("LEFT(INDEX(SPLIT(L2348, "" ""), 4), 2)"),"13")</f>
        <v>13</v>
      </c>
      <c r="K2348" s="2" t="s">
        <v>18300</v>
      </c>
      <c r="L2348" s="1" t="s">
        <v>21827</v>
      </c>
    </row>
    <row r="2349" spans="1:12">
      <c r="A2349" s="1" t="s">
        <v>22517</v>
      </c>
      <c r="B2349" s="1">
        <v>5</v>
      </c>
      <c r="C2349" s="1" t="s">
        <v>22518</v>
      </c>
      <c r="D2349" s="1" t="s">
        <v>10288</v>
      </c>
      <c r="E2349" s="1" t="s">
        <v>22519</v>
      </c>
      <c r="H2349" s="1" t="s">
        <v>21826</v>
      </c>
      <c r="J2349" s="4" t="str">
        <f ca="1">IFERROR(__xludf.DUMMYFUNCTION("LEFT(INDEX(SPLIT(L2349, "" ""), 4), 2)"),"13")</f>
        <v>13</v>
      </c>
      <c r="K2349" s="2" t="s">
        <v>18300</v>
      </c>
      <c r="L2349" s="1" t="s">
        <v>21827</v>
      </c>
    </row>
    <row r="2350" spans="1:12">
      <c r="A2350" s="1" t="s">
        <v>18578</v>
      </c>
      <c r="B2350" s="1">
        <v>5</v>
      </c>
      <c r="C2350" s="1" t="s">
        <v>22520</v>
      </c>
      <c r="D2350" s="1" t="s">
        <v>10743</v>
      </c>
      <c r="E2350" s="1" t="s">
        <v>22521</v>
      </c>
      <c r="H2350" s="1" t="s">
        <v>21826</v>
      </c>
      <c r="J2350" s="4" t="str">
        <f ca="1">IFERROR(__xludf.DUMMYFUNCTION("LEFT(INDEX(SPLIT(L2350, "" ""), 4), 2)"),"13")</f>
        <v>13</v>
      </c>
      <c r="K2350" s="2" t="s">
        <v>18300</v>
      </c>
      <c r="L2350" s="1" t="s">
        <v>21827</v>
      </c>
    </row>
    <row r="2351" spans="1:12">
      <c r="A2351" s="1" t="s">
        <v>22522</v>
      </c>
      <c r="B2351" s="1">
        <v>5</v>
      </c>
      <c r="C2351" s="1" t="s">
        <v>22523</v>
      </c>
      <c r="D2351" s="1" t="s">
        <v>10778</v>
      </c>
      <c r="E2351" s="1" t="s">
        <v>22524</v>
      </c>
      <c r="H2351" s="1" t="s">
        <v>21826</v>
      </c>
      <c r="J2351" s="4" t="str">
        <f ca="1">IFERROR(__xludf.DUMMYFUNCTION("LEFT(INDEX(SPLIT(L2351, "" ""), 4), 2)"),"13")</f>
        <v>13</v>
      </c>
      <c r="K2351" s="2" t="s">
        <v>18300</v>
      </c>
      <c r="L2351" s="1" t="s">
        <v>21827</v>
      </c>
    </row>
    <row r="2352" spans="1:12">
      <c r="A2352" s="1" t="s">
        <v>18578</v>
      </c>
      <c r="B2352" s="1">
        <v>5</v>
      </c>
      <c r="C2352" s="1" t="s">
        <v>22525</v>
      </c>
      <c r="D2352" s="1" t="s">
        <v>10743</v>
      </c>
      <c r="E2352" s="1" t="s">
        <v>22526</v>
      </c>
      <c r="H2352" s="1" t="s">
        <v>21826</v>
      </c>
      <c r="J2352" s="4" t="str">
        <f ca="1">IFERROR(__xludf.DUMMYFUNCTION("LEFT(INDEX(SPLIT(L2352, "" ""), 4), 2)"),"13")</f>
        <v>13</v>
      </c>
      <c r="K2352" s="2" t="s">
        <v>18300</v>
      </c>
      <c r="L2352" s="1" t="s">
        <v>21827</v>
      </c>
    </row>
    <row r="2353" spans="1:12">
      <c r="A2353" s="1" t="s">
        <v>22527</v>
      </c>
      <c r="B2353" s="1">
        <v>5</v>
      </c>
      <c r="C2353" s="1" t="s">
        <v>22528</v>
      </c>
      <c r="D2353" s="1" t="s">
        <v>10778</v>
      </c>
      <c r="E2353" s="1" t="s">
        <v>22529</v>
      </c>
      <c r="H2353" s="1" t="s">
        <v>21826</v>
      </c>
      <c r="J2353" s="4" t="str">
        <f ca="1">IFERROR(__xludf.DUMMYFUNCTION("LEFT(INDEX(SPLIT(L2353, "" ""), 4), 2)"),"13")</f>
        <v>13</v>
      </c>
      <c r="K2353" s="2" t="s">
        <v>18300</v>
      </c>
      <c r="L2353" s="1" t="s">
        <v>21827</v>
      </c>
    </row>
    <row r="2354" spans="1:12">
      <c r="A2354" s="1" t="s">
        <v>22530</v>
      </c>
      <c r="B2354" s="1">
        <v>5</v>
      </c>
      <c r="C2354" s="1" t="s">
        <v>22531</v>
      </c>
      <c r="D2354" s="1" t="s">
        <v>19372</v>
      </c>
      <c r="E2354" s="1" t="s">
        <v>22532</v>
      </c>
      <c r="H2354" s="1" t="s">
        <v>21826</v>
      </c>
      <c r="J2354" s="4" t="str">
        <f ca="1">IFERROR(__xludf.DUMMYFUNCTION("LEFT(INDEX(SPLIT(L2354, "" ""), 4), 2)"),"13")</f>
        <v>13</v>
      </c>
      <c r="K2354" s="2" t="s">
        <v>18300</v>
      </c>
      <c r="L2354" s="1" t="s">
        <v>21827</v>
      </c>
    </row>
    <row r="2355" spans="1:12">
      <c r="A2355" s="1" t="s">
        <v>22533</v>
      </c>
      <c r="B2355" s="1">
        <v>5</v>
      </c>
      <c r="C2355" s="1" t="s">
        <v>22534</v>
      </c>
      <c r="D2355" s="1" t="s">
        <v>10347</v>
      </c>
      <c r="E2355" s="1" t="s">
        <v>22535</v>
      </c>
      <c r="H2355" s="1" t="s">
        <v>21826</v>
      </c>
      <c r="J2355" s="4" t="str">
        <f ca="1">IFERROR(__xludf.DUMMYFUNCTION("LEFT(INDEX(SPLIT(L2355, "" ""), 4), 2)"),"13")</f>
        <v>13</v>
      </c>
      <c r="K2355" s="2" t="s">
        <v>18300</v>
      </c>
      <c r="L2355" s="1" t="s">
        <v>21827</v>
      </c>
    </row>
    <row r="2356" spans="1:12">
      <c r="A2356" s="1" t="s">
        <v>8303</v>
      </c>
      <c r="B2356" s="1">
        <v>5</v>
      </c>
      <c r="C2356" s="1" t="s">
        <v>22536</v>
      </c>
      <c r="D2356" s="1" t="s">
        <v>10736</v>
      </c>
      <c r="E2356" s="1" t="s">
        <v>22537</v>
      </c>
      <c r="H2356" s="1" t="s">
        <v>21826</v>
      </c>
      <c r="J2356" s="4" t="str">
        <f ca="1">IFERROR(__xludf.DUMMYFUNCTION("LEFT(INDEX(SPLIT(L2356, "" ""), 4), 2)"),"13")</f>
        <v>13</v>
      </c>
      <c r="K2356" s="2" t="s">
        <v>18300</v>
      </c>
      <c r="L2356" s="1" t="s">
        <v>21827</v>
      </c>
    </row>
    <row r="2357" spans="1:12">
      <c r="A2357" s="1" t="s">
        <v>22538</v>
      </c>
      <c r="B2357" s="1">
        <v>5</v>
      </c>
      <c r="C2357" s="1" t="s">
        <v>22539</v>
      </c>
      <c r="D2357" s="1" t="s">
        <v>10479</v>
      </c>
      <c r="E2357" s="1" t="s">
        <v>22540</v>
      </c>
      <c r="H2357" s="1" t="s">
        <v>21826</v>
      </c>
      <c r="J2357" s="4" t="str">
        <f ca="1">IFERROR(__xludf.DUMMYFUNCTION("LEFT(INDEX(SPLIT(L2357, "" ""), 4), 2)"),"13")</f>
        <v>13</v>
      </c>
      <c r="K2357" s="2" t="s">
        <v>18300</v>
      </c>
      <c r="L2357" s="1" t="s">
        <v>21827</v>
      </c>
    </row>
    <row r="2358" spans="1:12">
      <c r="A2358" s="1" t="s">
        <v>22541</v>
      </c>
      <c r="B2358" s="1">
        <v>5</v>
      </c>
      <c r="C2358" s="1" t="s">
        <v>22542</v>
      </c>
      <c r="D2358" s="1" t="s">
        <v>10293</v>
      </c>
      <c r="E2358" s="1" t="s">
        <v>22543</v>
      </c>
      <c r="H2358" s="1" t="s">
        <v>21826</v>
      </c>
      <c r="J2358" s="4" t="str">
        <f ca="1">IFERROR(__xludf.DUMMYFUNCTION("LEFT(INDEX(SPLIT(L2358, "" ""), 4), 2)"),"13")</f>
        <v>13</v>
      </c>
      <c r="K2358" s="2" t="s">
        <v>18300</v>
      </c>
      <c r="L2358" s="1" t="s">
        <v>21827</v>
      </c>
    </row>
    <row r="2359" spans="1:12">
      <c r="A2359" s="1" t="s">
        <v>22544</v>
      </c>
      <c r="B2359" s="1">
        <v>5</v>
      </c>
      <c r="C2359" s="1" t="s">
        <v>22545</v>
      </c>
      <c r="D2359" s="1" t="s">
        <v>10778</v>
      </c>
      <c r="E2359" s="1" t="s">
        <v>22546</v>
      </c>
      <c r="H2359" s="1" t="s">
        <v>21826</v>
      </c>
      <c r="J2359" s="4" t="str">
        <f ca="1">IFERROR(__xludf.DUMMYFUNCTION("LEFT(INDEX(SPLIT(L2359, "" ""), 4), 2)"),"13")</f>
        <v>13</v>
      </c>
      <c r="K2359" s="2" t="s">
        <v>18300</v>
      </c>
      <c r="L2359" s="1" t="s">
        <v>21827</v>
      </c>
    </row>
    <row r="2360" spans="1:12">
      <c r="A2360" s="1" t="s">
        <v>22547</v>
      </c>
      <c r="B2360" s="1">
        <v>5</v>
      </c>
      <c r="C2360" s="1" t="s">
        <v>22548</v>
      </c>
      <c r="D2360" s="1" t="s">
        <v>10347</v>
      </c>
      <c r="E2360" s="1" t="s">
        <v>22549</v>
      </c>
      <c r="H2360" s="1" t="s">
        <v>21826</v>
      </c>
      <c r="J2360" s="4" t="str">
        <f ca="1">IFERROR(__xludf.DUMMYFUNCTION("LEFT(INDEX(SPLIT(L2360, "" ""), 4), 2)"),"13")</f>
        <v>13</v>
      </c>
      <c r="K2360" s="2" t="s">
        <v>18300</v>
      </c>
      <c r="L2360" s="1" t="s">
        <v>21827</v>
      </c>
    </row>
    <row r="2361" spans="1:12">
      <c r="A2361" s="1" t="s">
        <v>22550</v>
      </c>
      <c r="B2361" s="1">
        <v>5</v>
      </c>
      <c r="C2361" s="1" t="s">
        <v>22551</v>
      </c>
      <c r="D2361" s="1" t="s">
        <v>10442</v>
      </c>
      <c r="E2361" s="1" t="s">
        <v>22552</v>
      </c>
      <c r="H2361" s="1" t="s">
        <v>21826</v>
      </c>
      <c r="J2361" s="4" t="str">
        <f ca="1">IFERROR(__xludf.DUMMYFUNCTION("LEFT(INDEX(SPLIT(L2361, "" ""), 4), 2)"),"13")</f>
        <v>13</v>
      </c>
      <c r="K2361" s="2" t="s">
        <v>18300</v>
      </c>
      <c r="L2361" s="1" t="s">
        <v>21827</v>
      </c>
    </row>
    <row r="2362" spans="1:12">
      <c r="A2362" s="1" t="s">
        <v>22553</v>
      </c>
      <c r="B2362" s="1">
        <v>5</v>
      </c>
      <c r="C2362" s="1" t="s">
        <v>22554</v>
      </c>
      <c r="D2362" s="1" t="s">
        <v>10778</v>
      </c>
      <c r="E2362" s="1" t="s">
        <v>22555</v>
      </c>
      <c r="H2362" s="1" t="s">
        <v>21826</v>
      </c>
      <c r="J2362" s="4" t="str">
        <f ca="1">IFERROR(__xludf.DUMMYFUNCTION("LEFT(INDEX(SPLIT(L2362, "" ""), 4), 2)"),"13")</f>
        <v>13</v>
      </c>
      <c r="K2362" s="2" t="s">
        <v>18300</v>
      </c>
      <c r="L2362" s="1" t="s">
        <v>21827</v>
      </c>
    </row>
    <row r="2363" spans="1:12">
      <c r="A2363" s="1" t="s">
        <v>18578</v>
      </c>
      <c r="B2363" s="1">
        <v>5</v>
      </c>
      <c r="C2363" s="1" t="s">
        <v>5355</v>
      </c>
      <c r="D2363" s="1" t="s">
        <v>19372</v>
      </c>
      <c r="E2363" s="1" t="s">
        <v>22556</v>
      </c>
      <c r="H2363" s="1" t="s">
        <v>21826</v>
      </c>
      <c r="J2363" s="4" t="str">
        <f ca="1">IFERROR(__xludf.DUMMYFUNCTION("LEFT(INDEX(SPLIT(L2363, "" ""), 4), 2)"),"13")</f>
        <v>13</v>
      </c>
      <c r="K2363" s="2" t="s">
        <v>18300</v>
      </c>
      <c r="L2363" s="1" t="s">
        <v>21827</v>
      </c>
    </row>
    <row r="2364" spans="1:12">
      <c r="A2364" s="1" t="s">
        <v>22557</v>
      </c>
      <c r="B2364" s="1">
        <v>5</v>
      </c>
      <c r="C2364" s="1" t="s">
        <v>18751</v>
      </c>
      <c r="D2364" s="1" t="s">
        <v>10288</v>
      </c>
      <c r="E2364" s="1" t="s">
        <v>22558</v>
      </c>
      <c r="H2364" s="1" t="s">
        <v>21826</v>
      </c>
      <c r="J2364" s="4" t="str">
        <f ca="1">IFERROR(__xludf.DUMMYFUNCTION("LEFT(INDEX(SPLIT(L2364, "" ""), 4), 2)"),"13")</f>
        <v>13</v>
      </c>
      <c r="K2364" s="2" t="s">
        <v>18300</v>
      </c>
      <c r="L2364" s="1" t="s">
        <v>21827</v>
      </c>
    </row>
    <row r="2365" spans="1:12">
      <c r="A2365" s="1" t="s">
        <v>22559</v>
      </c>
      <c r="B2365" s="1">
        <v>5</v>
      </c>
      <c r="C2365" s="1" t="s">
        <v>22560</v>
      </c>
      <c r="D2365" s="1" t="s">
        <v>19372</v>
      </c>
      <c r="E2365" s="1" t="s">
        <v>22561</v>
      </c>
      <c r="H2365" s="1" t="s">
        <v>21826</v>
      </c>
      <c r="J2365" s="4" t="str">
        <f ca="1">IFERROR(__xludf.DUMMYFUNCTION("LEFT(INDEX(SPLIT(L2365, "" ""), 4), 2)"),"13")</f>
        <v>13</v>
      </c>
      <c r="K2365" s="2" t="s">
        <v>18648</v>
      </c>
      <c r="L2365" s="1" t="s">
        <v>21827</v>
      </c>
    </row>
    <row r="2366" spans="1:12">
      <c r="A2366" s="1" t="s">
        <v>11998</v>
      </c>
      <c r="B2366" s="1">
        <v>5</v>
      </c>
      <c r="C2366" s="1" t="s">
        <v>22562</v>
      </c>
      <c r="D2366" s="1" t="s">
        <v>10743</v>
      </c>
      <c r="E2366" s="1" t="s">
        <v>22563</v>
      </c>
      <c r="H2366" s="1" t="s">
        <v>21826</v>
      </c>
      <c r="J2366" s="4" t="str">
        <f ca="1">IFERROR(__xludf.DUMMYFUNCTION("LEFT(INDEX(SPLIT(L2366, "" ""), 4), 2)"),"13")</f>
        <v>13</v>
      </c>
      <c r="K2366" s="2" t="s">
        <v>18300</v>
      </c>
      <c r="L2366" s="1" t="s">
        <v>21827</v>
      </c>
    </row>
    <row r="2367" spans="1:12">
      <c r="A2367" s="1" t="s">
        <v>22564</v>
      </c>
      <c r="B2367" s="1">
        <v>5</v>
      </c>
      <c r="C2367" s="1" t="s">
        <v>22565</v>
      </c>
      <c r="D2367" s="1" t="s">
        <v>10778</v>
      </c>
      <c r="E2367" s="1" t="s">
        <v>22566</v>
      </c>
      <c r="H2367" s="1" t="s">
        <v>21826</v>
      </c>
      <c r="J2367" s="4" t="str">
        <f ca="1">IFERROR(__xludf.DUMMYFUNCTION("LEFT(INDEX(SPLIT(L2367, "" ""), 4), 2)"),"13")</f>
        <v>13</v>
      </c>
      <c r="K2367" s="2" t="s">
        <v>18300</v>
      </c>
      <c r="L2367" s="1" t="s">
        <v>21827</v>
      </c>
    </row>
    <row r="2368" spans="1:12">
      <c r="A2368" s="1" t="s">
        <v>22567</v>
      </c>
      <c r="B2368" s="1">
        <v>5</v>
      </c>
      <c r="C2368" s="1" t="s">
        <v>22568</v>
      </c>
      <c r="D2368" s="1" t="s">
        <v>10288</v>
      </c>
      <c r="E2368" s="1" t="s">
        <v>22569</v>
      </c>
      <c r="H2368" s="1" t="s">
        <v>21826</v>
      </c>
      <c r="J2368" s="4" t="str">
        <f ca="1">IFERROR(__xludf.DUMMYFUNCTION("LEFT(INDEX(SPLIT(L2368, "" ""), 4), 2)"),"13")</f>
        <v>13</v>
      </c>
      <c r="K2368" s="2" t="s">
        <v>18300</v>
      </c>
      <c r="L2368" s="1" t="s">
        <v>21827</v>
      </c>
    </row>
    <row r="2369" spans="1:12">
      <c r="A2369" s="1" t="s">
        <v>22570</v>
      </c>
      <c r="B2369" s="1">
        <v>5</v>
      </c>
      <c r="C2369" s="1" t="s">
        <v>101</v>
      </c>
      <c r="D2369" s="1" t="s">
        <v>19372</v>
      </c>
      <c r="E2369" s="1" t="s">
        <v>22571</v>
      </c>
      <c r="H2369" s="1" t="s">
        <v>21826</v>
      </c>
      <c r="J2369" s="4" t="str">
        <f ca="1">IFERROR(__xludf.DUMMYFUNCTION("LEFT(INDEX(SPLIT(L2369, "" ""), 4), 2)"),"13")</f>
        <v>13</v>
      </c>
      <c r="K2369" s="2" t="s">
        <v>18300</v>
      </c>
      <c r="L2369" s="1" t="s">
        <v>21827</v>
      </c>
    </row>
    <row r="2370" spans="1:12">
      <c r="A2370" s="1" t="s">
        <v>22572</v>
      </c>
      <c r="B2370" s="1">
        <v>5</v>
      </c>
      <c r="C2370" s="1" t="s">
        <v>22573</v>
      </c>
      <c r="D2370" s="1" t="s">
        <v>19372</v>
      </c>
      <c r="E2370" s="1" t="s">
        <v>22574</v>
      </c>
      <c r="H2370" s="1" t="s">
        <v>21826</v>
      </c>
      <c r="J2370" s="4" t="str">
        <f ca="1">IFERROR(__xludf.DUMMYFUNCTION("LEFT(INDEX(SPLIT(L2370, "" ""), 4), 2)"),"13")</f>
        <v>13</v>
      </c>
      <c r="K2370" s="2" t="s">
        <v>18311</v>
      </c>
      <c r="L2370" s="1" t="s">
        <v>21827</v>
      </c>
    </row>
    <row r="2371" spans="1:12">
      <c r="A2371" s="1" t="s">
        <v>22575</v>
      </c>
      <c r="B2371" s="1">
        <v>5</v>
      </c>
      <c r="C2371" s="1" t="s">
        <v>22576</v>
      </c>
      <c r="D2371" s="1" t="s">
        <v>10743</v>
      </c>
      <c r="E2371" s="1" t="s">
        <v>22577</v>
      </c>
      <c r="H2371" s="1" t="s">
        <v>21826</v>
      </c>
      <c r="J2371" s="4" t="str">
        <f ca="1">IFERROR(__xludf.DUMMYFUNCTION("LEFT(INDEX(SPLIT(L2371, "" ""), 4), 2)"),"13")</f>
        <v>13</v>
      </c>
      <c r="K2371" s="2" t="s">
        <v>18300</v>
      </c>
      <c r="L2371" s="1" t="s">
        <v>21827</v>
      </c>
    </row>
    <row r="2372" spans="1:12">
      <c r="A2372" s="1" t="s">
        <v>22578</v>
      </c>
      <c r="B2372" s="1">
        <v>4</v>
      </c>
      <c r="C2372" s="1" t="s">
        <v>22579</v>
      </c>
      <c r="D2372" s="1" t="s">
        <v>10305</v>
      </c>
      <c r="E2372" s="1" t="s">
        <v>22580</v>
      </c>
      <c r="H2372" s="1" t="s">
        <v>21826</v>
      </c>
      <c r="J2372" s="4" t="str">
        <f ca="1">IFERROR(__xludf.DUMMYFUNCTION("LEFT(INDEX(SPLIT(L2372, "" ""), 4), 2)"),"13")</f>
        <v>13</v>
      </c>
      <c r="K2372" s="2" t="s">
        <v>19956</v>
      </c>
      <c r="L2372" s="1" t="s">
        <v>21827</v>
      </c>
    </row>
    <row r="2373" spans="1:12">
      <c r="A2373" s="1" t="s">
        <v>22581</v>
      </c>
      <c r="B2373" s="1">
        <v>4</v>
      </c>
      <c r="C2373" s="1" t="s">
        <v>19870</v>
      </c>
      <c r="D2373" s="1" t="s">
        <v>10778</v>
      </c>
      <c r="E2373" s="1" t="s">
        <v>22582</v>
      </c>
      <c r="H2373" s="1" t="s">
        <v>21826</v>
      </c>
      <c r="J2373" s="4" t="str">
        <f ca="1">IFERROR(__xludf.DUMMYFUNCTION("LEFT(INDEX(SPLIT(L2373, "" ""), 4), 2)"),"13")</f>
        <v>13</v>
      </c>
      <c r="K2373" s="2" t="s">
        <v>18300</v>
      </c>
      <c r="L2373" s="1" t="s">
        <v>21827</v>
      </c>
    </row>
    <row r="2374" spans="1:12">
      <c r="A2374" s="1" t="s">
        <v>22583</v>
      </c>
      <c r="B2374" s="1">
        <v>5</v>
      </c>
      <c r="C2374" s="1" t="s">
        <v>22584</v>
      </c>
      <c r="D2374" s="1" t="s">
        <v>19372</v>
      </c>
      <c r="E2374" s="1" t="s">
        <v>22585</v>
      </c>
      <c r="H2374" s="1" t="s">
        <v>21826</v>
      </c>
      <c r="J2374" s="4" t="str">
        <f ca="1">IFERROR(__xludf.DUMMYFUNCTION("LEFT(INDEX(SPLIT(L2374, "" ""), 4), 2)"),"13")</f>
        <v>13</v>
      </c>
      <c r="K2374" s="2" t="s">
        <v>18300</v>
      </c>
      <c r="L2374" s="1" t="s">
        <v>21827</v>
      </c>
    </row>
    <row r="2375" spans="1:12">
      <c r="A2375" s="1" t="s">
        <v>22586</v>
      </c>
      <c r="B2375" s="1">
        <v>5</v>
      </c>
      <c r="C2375" s="1" t="s">
        <v>22587</v>
      </c>
      <c r="D2375" s="1" t="s">
        <v>10743</v>
      </c>
      <c r="E2375" s="1" t="s">
        <v>22588</v>
      </c>
      <c r="H2375" s="1" t="s">
        <v>21826</v>
      </c>
      <c r="J2375" s="4" t="str">
        <f ca="1">IFERROR(__xludf.DUMMYFUNCTION("LEFT(INDEX(SPLIT(L2375, "" ""), 4), 2)"),"13")</f>
        <v>13</v>
      </c>
      <c r="K2375" s="2" t="s">
        <v>18300</v>
      </c>
      <c r="L2375" s="1" t="s">
        <v>21827</v>
      </c>
    </row>
    <row r="2376" spans="1:12">
      <c r="A2376" s="1" t="s">
        <v>22589</v>
      </c>
      <c r="B2376" s="1">
        <v>5</v>
      </c>
      <c r="C2376" s="1" t="s">
        <v>18408</v>
      </c>
      <c r="D2376" s="1" t="s">
        <v>19372</v>
      </c>
      <c r="E2376" s="1" t="s">
        <v>22590</v>
      </c>
      <c r="H2376" s="1" t="s">
        <v>21826</v>
      </c>
      <c r="J2376" s="4" t="str">
        <f ca="1">IFERROR(__xludf.DUMMYFUNCTION("LEFT(INDEX(SPLIT(L2376, "" ""), 4), 2)"),"13")</f>
        <v>13</v>
      </c>
      <c r="K2376" s="2" t="s">
        <v>19399</v>
      </c>
      <c r="L2376" s="1" t="s">
        <v>21827</v>
      </c>
    </row>
    <row r="2377" spans="1:12">
      <c r="A2377" s="1" t="s">
        <v>22591</v>
      </c>
      <c r="B2377" s="1">
        <v>5</v>
      </c>
      <c r="C2377" s="1" t="s">
        <v>11294</v>
      </c>
      <c r="D2377" s="1" t="s">
        <v>19372</v>
      </c>
      <c r="E2377" s="1" t="s">
        <v>22592</v>
      </c>
      <c r="H2377" s="1" t="s">
        <v>21826</v>
      </c>
      <c r="J2377" s="4" t="str">
        <f ca="1">IFERROR(__xludf.DUMMYFUNCTION("LEFT(INDEX(SPLIT(L2377, "" ""), 4), 2)"),"13")</f>
        <v>13</v>
      </c>
      <c r="K2377" s="2" t="s">
        <v>19399</v>
      </c>
      <c r="L2377" s="1" t="s">
        <v>21827</v>
      </c>
    </row>
    <row r="2378" spans="1:12">
      <c r="A2378" s="1" t="s">
        <v>22593</v>
      </c>
      <c r="B2378" s="1">
        <v>5</v>
      </c>
      <c r="C2378" s="1" t="s">
        <v>22594</v>
      </c>
      <c r="D2378" s="1" t="s">
        <v>10305</v>
      </c>
      <c r="E2378" s="1" t="s">
        <v>22595</v>
      </c>
      <c r="H2378" s="1" t="s">
        <v>21826</v>
      </c>
      <c r="J2378" s="4" t="str">
        <f ca="1">IFERROR(__xludf.DUMMYFUNCTION("LEFT(INDEX(SPLIT(L2378, "" ""), 4), 2)"),"13")</f>
        <v>13</v>
      </c>
      <c r="K2378" s="2" t="s">
        <v>18300</v>
      </c>
      <c r="L2378" s="1" t="s">
        <v>21827</v>
      </c>
    </row>
    <row r="2379" spans="1:12">
      <c r="A2379" s="1" t="s">
        <v>22596</v>
      </c>
      <c r="B2379" s="1">
        <v>5</v>
      </c>
      <c r="C2379" s="1" t="s">
        <v>22597</v>
      </c>
      <c r="D2379" s="1" t="s">
        <v>18313</v>
      </c>
      <c r="E2379" s="1" t="s">
        <v>22598</v>
      </c>
      <c r="H2379" s="1" t="s">
        <v>21826</v>
      </c>
      <c r="J2379" s="4" t="str">
        <f ca="1">IFERROR(__xludf.DUMMYFUNCTION("LEFT(INDEX(SPLIT(L2379, "" ""), 4), 2)"),"13")</f>
        <v>13</v>
      </c>
      <c r="K2379" s="2" t="s">
        <v>18300</v>
      </c>
      <c r="L2379" s="1" t="s">
        <v>21827</v>
      </c>
    </row>
    <row r="2380" spans="1:12">
      <c r="A2380" s="1" t="s">
        <v>22599</v>
      </c>
      <c r="B2380" s="1">
        <v>5</v>
      </c>
      <c r="C2380" s="1" t="s">
        <v>22600</v>
      </c>
      <c r="D2380" s="1" t="s">
        <v>10288</v>
      </c>
      <c r="E2380" s="1" t="s">
        <v>22601</v>
      </c>
      <c r="H2380" s="1" t="s">
        <v>21826</v>
      </c>
      <c r="J2380" s="4" t="str">
        <f ca="1">IFERROR(__xludf.DUMMYFUNCTION("LEFT(INDEX(SPLIT(L2380, "" ""), 4), 2)"),"13")</f>
        <v>13</v>
      </c>
      <c r="K2380" s="2" t="s">
        <v>18300</v>
      </c>
      <c r="L2380" s="1" t="s">
        <v>21827</v>
      </c>
    </row>
    <row r="2381" spans="1:12">
      <c r="A2381" s="1" t="s">
        <v>22602</v>
      </c>
      <c r="B2381" s="1">
        <v>4</v>
      </c>
      <c r="C2381" s="1" t="s">
        <v>22603</v>
      </c>
      <c r="D2381" s="1" t="s">
        <v>10479</v>
      </c>
      <c r="E2381" s="1" t="s">
        <v>22604</v>
      </c>
      <c r="H2381" s="1" t="s">
        <v>21826</v>
      </c>
      <c r="J2381" s="4" t="str">
        <f ca="1">IFERROR(__xludf.DUMMYFUNCTION("LEFT(INDEX(SPLIT(L2381, "" ""), 4), 2)"),"13")</f>
        <v>13</v>
      </c>
      <c r="K2381" s="2" t="s">
        <v>18300</v>
      </c>
      <c r="L2381" s="1" t="s">
        <v>21827</v>
      </c>
    </row>
    <row r="2382" spans="1:12">
      <c r="A2382" s="1" t="s">
        <v>19719</v>
      </c>
      <c r="B2382" s="1">
        <v>5</v>
      </c>
      <c r="C2382" s="1" t="s">
        <v>101</v>
      </c>
      <c r="D2382" s="1" t="s">
        <v>10305</v>
      </c>
      <c r="E2382" s="1" t="s">
        <v>22605</v>
      </c>
      <c r="H2382" s="1" t="s">
        <v>21826</v>
      </c>
      <c r="J2382" s="4" t="str">
        <f ca="1">IFERROR(__xludf.DUMMYFUNCTION("LEFT(INDEX(SPLIT(L2382, "" ""), 4), 2)"),"13")</f>
        <v>13</v>
      </c>
      <c r="K2382" s="2" t="s">
        <v>19399</v>
      </c>
      <c r="L2382" s="1" t="s">
        <v>21827</v>
      </c>
    </row>
    <row r="2383" spans="1:12">
      <c r="A2383" s="1" t="s">
        <v>22606</v>
      </c>
      <c r="B2383" s="1">
        <v>5</v>
      </c>
      <c r="C2383" s="1" t="s">
        <v>22607</v>
      </c>
      <c r="D2383" s="1" t="s">
        <v>10736</v>
      </c>
      <c r="E2383" s="1" t="s">
        <v>22608</v>
      </c>
      <c r="H2383" s="1" t="s">
        <v>21826</v>
      </c>
      <c r="J2383" s="4" t="str">
        <f ca="1">IFERROR(__xludf.DUMMYFUNCTION("LEFT(INDEX(SPLIT(L2383, "" ""), 4), 2)"),"13")</f>
        <v>13</v>
      </c>
      <c r="K2383" s="2" t="s">
        <v>18300</v>
      </c>
      <c r="L2383" s="1" t="s">
        <v>21827</v>
      </c>
    </row>
    <row r="2384" spans="1:12">
      <c r="A2384" s="1" t="s">
        <v>19458</v>
      </c>
      <c r="B2384" s="1">
        <v>5</v>
      </c>
      <c r="C2384" s="1" t="s">
        <v>22609</v>
      </c>
      <c r="D2384" s="1" t="s">
        <v>19372</v>
      </c>
      <c r="E2384" s="1" t="s">
        <v>22610</v>
      </c>
      <c r="H2384" s="1" t="s">
        <v>21826</v>
      </c>
      <c r="J2384" s="4" t="str">
        <f ca="1">IFERROR(__xludf.DUMMYFUNCTION("LEFT(INDEX(SPLIT(L2384, "" ""), 4), 2)"),"13")</f>
        <v>13</v>
      </c>
      <c r="K2384" s="2" t="s">
        <v>19461</v>
      </c>
      <c r="L2384" s="1" t="s">
        <v>21827</v>
      </c>
    </row>
    <row r="2385" spans="1:12">
      <c r="A2385" s="1" t="s">
        <v>22611</v>
      </c>
      <c r="B2385" s="1">
        <v>5</v>
      </c>
      <c r="C2385" s="1" t="s">
        <v>22612</v>
      </c>
      <c r="D2385" s="1" t="s">
        <v>19372</v>
      </c>
      <c r="E2385" s="1" t="s">
        <v>22613</v>
      </c>
      <c r="H2385" s="1" t="s">
        <v>21826</v>
      </c>
      <c r="J2385" s="4" t="str">
        <f ca="1">IFERROR(__xludf.DUMMYFUNCTION("LEFT(INDEX(SPLIT(L2385, "" ""), 4), 2)"),"13")</f>
        <v>13</v>
      </c>
      <c r="K2385" s="2" t="s">
        <v>18311</v>
      </c>
      <c r="L2385" s="1" t="s">
        <v>21827</v>
      </c>
    </row>
    <row r="2386" spans="1:12">
      <c r="A2386" s="1" t="s">
        <v>22614</v>
      </c>
      <c r="B2386" s="1">
        <v>5</v>
      </c>
      <c r="C2386" s="1" t="s">
        <v>22615</v>
      </c>
      <c r="D2386" s="1" t="s">
        <v>19372</v>
      </c>
      <c r="E2386" s="1" t="s">
        <v>22616</v>
      </c>
      <c r="H2386" s="1" t="s">
        <v>21826</v>
      </c>
      <c r="J2386" s="4" t="str">
        <f ca="1">IFERROR(__xludf.DUMMYFUNCTION("LEFT(INDEX(SPLIT(L2386, "" ""), 4), 2)"),"13")</f>
        <v>13</v>
      </c>
      <c r="K2386" s="2" t="s">
        <v>18300</v>
      </c>
      <c r="L2386" s="1" t="s">
        <v>21827</v>
      </c>
    </row>
    <row r="2387" spans="1:12">
      <c r="A2387" s="1" t="s">
        <v>22617</v>
      </c>
      <c r="B2387" s="1">
        <v>5</v>
      </c>
      <c r="C2387" s="1" t="s">
        <v>19889</v>
      </c>
      <c r="D2387" s="1" t="s">
        <v>10288</v>
      </c>
      <c r="E2387" s="1" t="s">
        <v>22618</v>
      </c>
      <c r="H2387" s="1" t="s">
        <v>21826</v>
      </c>
      <c r="J2387" s="4" t="str">
        <f ca="1">IFERROR(__xludf.DUMMYFUNCTION("LEFT(INDEX(SPLIT(L2387, "" ""), 4), 2)"),"13")</f>
        <v>13</v>
      </c>
      <c r="K2387" s="2" t="s">
        <v>18300</v>
      </c>
      <c r="L2387" s="1" t="s">
        <v>21827</v>
      </c>
    </row>
    <row r="2388" spans="1:12">
      <c r="A2388" s="1" t="s">
        <v>22619</v>
      </c>
      <c r="B2388" s="1">
        <v>5</v>
      </c>
      <c r="C2388" s="1" t="s">
        <v>22620</v>
      </c>
      <c r="D2388" s="1" t="s">
        <v>10347</v>
      </c>
      <c r="E2388" s="1" t="s">
        <v>22621</v>
      </c>
      <c r="H2388" s="1" t="s">
        <v>21826</v>
      </c>
      <c r="J2388" s="4" t="str">
        <f ca="1">IFERROR(__xludf.DUMMYFUNCTION("LEFT(INDEX(SPLIT(L2388, "" ""), 4), 2)"),"13")</f>
        <v>13</v>
      </c>
      <c r="K2388" s="2" t="s">
        <v>18300</v>
      </c>
      <c r="L2388" s="1" t="s">
        <v>21827</v>
      </c>
    </row>
    <row r="2389" spans="1:12">
      <c r="A2389" s="1" t="s">
        <v>18578</v>
      </c>
      <c r="B2389" s="1">
        <v>5</v>
      </c>
      <c r="C2389" s="1" t="s">
        <v>18547</v>
      </c>
      <c r="D2389" s="1" t="s">
        <v>10755</v>
      </c>
      <c r="E2389" s="1" t="s">
        <v>22622</v>
      </c>
      <c r="H2389" s="1" t="s">
        <v>21826</v>
      </c>
      <c r="J2389" s="4" t="str">
        <f ca="1">IFERROR(__xludf.DUMMYFUNCTION("LEFT(INDEX(SPLIT(L2389, "" ""), 4), 2)"),"13")</f>
        <v>13</v>
      </c>
      <c r="K2389" s="2" t="s">
        <v>18300</v>
      </c>
      <c r="L2389" s="1" t="s">
        <v>21827</v>
      </c>
    </row>
    <row r="2390" spans="1:12">
      <c r="A2390" s="1" t="s">
        <v>22623</v>
      </c>
      <c r="B2390" s="1">
        <v>5</v>
      </c>
      <c r="C2390" s="1" t="s">
        <v>22624</v>
      </c>
      <c r="D2390" s="1" t="s">
        <v>10347</v>
      </c>
      <c r="E2390" s="1" t="s">
        <v>22625</v>
      </c>
      <c r="H2390" s="1" t="s">
        <v>21826</v>
      </c>
      <c r="J2390" s="4" t="str">
        <f ca="1">IFERROR(__xludf.DUMMYFUNCTION("LEFT(INDEX(SPLIT(L2390, "" ""), 4), 2)"),"13")</f>
        <v>13</v>
      </c>
      <c r="K2390" s="2" t="s">
        <v>18300</v>
      </c>
      <c r="L2390" s="1" t="s">
        <v>21827</v>
      </c>
    </row>
    <row r="2391" spans="1:12">
      <c r="A2391" s="1" t="s">
        <v>22626</v>
      </c>
      <c r="B2391" s="1">
        <v>5</v>
      </c>
      <c r="C2391" s="1" t="s">
        <v>22627</v>
      </c>
      <c r="D2391" s="1" t="s">
        <v>19372</v>
      </c>
      <c r="E2391" s="1" t="s">
        <v>22628</v>
      </c>
      <c r="H2391" s="1" t="s">
        <v>21826</v>
      </c>
      <c r="J2391" s="4" t="str">
        <f ca="1">IFERROR(__xludf.DUMMYFUNCTION("LEFT(INDEX(SPLIT(L2391, "" ""), 4), 2)"),"13")</f>
        <v>13</v>
      </c>
      <c r="K2391" s="2" t="s">
        <v>18300</v>
      </c>
      <c r="L2391" s="1" t="s">
        <v>21827</v>
      </c>
    </row>
    <row r="2392" spans="1:12">
      <c r="A2392" s="1" t="s">
        <v>22629</v>
      </c>
      <c r="B2392" s="1">
        <v>5</v>
      </c>
      <c r="C2392" s="1" t="s">
        <v>22630</v>
      </c>
      <c r="D2392" s="1" t="s">
        <v>10736</v>
      </c>
      <c r="E2392" s="1" t="s">
        <v>22631</v>
      </c>
      <c r="H2392" s="1" t="s">
        <v>21826</v>
      </c>
      <c r="J2392" s="4" t="str">
        <f ca="1">IFERROR(__xludf.DUMMYFUNCTION("LEFT(INDEX(SPLIT(L2392, "" ""), 4), 2)"),"13")</f>
        <v>13</v>
      </c>
      <c r="K2392" s="2" t="s">
        <v>18300</v>
      </c>
      <c r="L2392" s="1" t="s">
        <v>21827</v>
      </c>
    </row>
    <row r="2393" spans="1:12">
      <c r="A2393" s="1" t="s">
        <v>18578</v>
      </c>
      <c r="B2393" s="1">
        <v>5</v>
      </c>
      <c r="C2393" s="1" t="s">
        <v>22632</v>
      </c>
      <c r="D2393" s="1" t="s">
        <v>10743</v>
      </c>
      <c r="E2393" s="1" t="s">
        <v>22633</v>
      </c>
      <c r="H2393" s="1" t="s">
        <v>21826</v>
      </c>
      <c r="J2393" s="4" t="str">
        <f ca="1">IFERROR(__xludf.DUMMYFUNCTION("LEFT(INDEX(SPLIT(L2393, "" ""), 4), 2)"),"13")</f>
        <v>13</v>
      </c>
      <c r="K2393" s="2" t="s">
        <v>18300</v>
      </c>
      <c r="L2393" s="1" t="s">
        <v>21827</v>
      </c>
    </row>
    <row r="2394" spans="1:12">
      <c r="A2394" s="1" t="s">
        <v>22634</v>
      </c>
      <c r="B2394" s="1">
        <v>5</v>
      </c>
      <c r="C2394" s="1" t="s">
        <v>19889</v>
      </c>
      <c r="D2394" s="1" t="s">
        <v>10347</v>
      </c>
      <c r="E2394" s="1" t="s">
        <v>22635</v>
      </c>
      <c r="H2394" s="1" t="s">
        <v>21826</v>
      </c>
      <c r="J2394" s="4" t="str">
        <f ca="1">IFERROR(__xludf.DUMMYFUNCTION("LEFT(INDEX(SPLIT(L2394, "" ""), 4), 2)"),"13")</f>
        <v>13</v>
      </c>
      <c r="K2394" s="2" t="s">
        <v>18300</v>
      </c>
      <c r="L2394" s="1" t="s">
        <v>21827</v>
      </c>
    </row>
    <row r="2395" spans="1:12">
      <c r="A2395" s="1" t="s">
        <v>18346</v>
      </c>
      <c r="B2395" s="1">
        <v>5</v>
      </c>
      <c r="D2395" s="1" t="s">
        <v>10288</v>
      </c>
      <c r="E2395" s="1" t="s">
        <v>22636</v>
      </c>
      <c r="H2395" s="1" t="s">
        <v>21826</v>
      </c>
      <c r="J2395" s="4" t="str">
        <f ca="1">IFERROR(__xludf.DUMMYFUNCTION("LEFT(INDEX(SPLIT(L2395, "" ""), 4), 2)"),"13")</f>
        <v>13</v>
      </c>
      <c r="K2395" s="2" t="s">
        <v>18348</v>
      </c>
      <c r="L2395" s="1" t="s">
        <v>21827</v>
      </c>
    </row>
    <row r="2396" spans="1:12">
      <c r="A2396" s="1" t="s">
        <v>22637</v>
      </c>
      <c r="B2396" s="1">
        <v>5</v>
      </c>
      <c r="C2396" s="1" t="s">
        <v>634</v>
      </c>
      <c r="D2396" s="1" t="s">
        <v>19372</v>
      </c>
      <c r="E2396" s="1" t="s">
        <v>22638</v>
      </c>
      <c r="H2396" s="1" t="s">
        <v>21826</v>
      </c>
      <c r="J2396" s="4" t="str">
        <f ca="1">IFERROR(__xludf.DUMMYFUNCTION("LEFT(INDEX(SPLIT(L2396, "" ""), 4), 2)"),"13")</f>
        <v>13</v>
      </c>
      <c r="K2396" s="2" t="s">
        <v>18300</v>
      </c>
      <c r="L2396" s="1" t="s">
        <v>21827</v>
      </c>
    </row>
    <row r="2397" spans="1:12">
      <c r="A2397" s="1" t="s">
        <v>22639</v>
      </c>
      <c r="B2397" s="1">
        <v>4</v>
      </c>
      <c r="C2397" s="1" t="s">
        <v>22640</v>
      </c>
      <c r="D2397" s="1" t="s">
        <v>19372</v>
      </c>
      <c r="E2397" s="1" t="s">
        <v>22641</v>
      </c>
      <c r="H2397" s="1" t="s">
        <v>21826</v>
      </c>
      <c r="J2397" s="4" t="str">
        <f ca="1">IFERROR(__xludf.DUMMYFUNCTION("LEFT(INDEX(SPLIT(L2397, "" ""), 4), 2)"),"13")</f>
        <v>13</v>
      </c>
      <c r="K2397" s="2" t="s">
        <v>18300</v>
      </c>
      <c r="L2397" s="1" t="s">
        <v>21827</v>
      </c>
    </row>
    <row r="2398" spans="1:12">
      <c r="A2398" s="1" t="s">
        <v>22642</v>
      </c>
      <c r="B2398" s="1">
        <v>5</v>
      </c>
      <c r="C2398" s="1" t="s">
        <v>18322</v>
      </c>
      <c r="D2398" s="1" t="s">
        <v>10743</v>
      </c>
      <c r="E2398" s="1" t="s">
        <v>22643</v>
      </c>
      <c r="H2398" s="1" t="s">
        <v>21826</v>
      </c>
      <c r="J2398" s="4" t="str">
        <f ca="1">IFERROR(__xludf.DUMMYFUNCTION("LEFT(INDEX(SPLIT(L2398, "" ""), 4), 2)"),"13")</f>
        <v>13</v>
      </c>
      <c r="K2398" s="2" t="s">
        <v>18300</v>
      </c>
      <c r="L2398" s="1" t="s">
        <v>21827</v>
      </c>
    </row>
    <row r="2399" spans="1:12">
      <c r="A2399" s="1" t="s">
        <v>22644</v>
      </c>
      <c r="B2399" s="1">
        <v>5</v>
      </c>
      <c r="C2399" s="1" t="s">
        <v>22645</v>
      </c>
      <c r="D2399" s="1" t="s">
        <v>10479</v>
      </c>
      <c r="E2399" s="1" t="s">
        <v>22646</v>
      </c>
      <c r="H2399" s="1" t="s">
        <v>21826</v>
      </c>
      <c r="J2399" s="4" t="str">
        <f ca="1">IFERROR(__xludf.DUMMYFUNCTION("LEFT(INDEX(SPLIT(L2399, "" ""), 4), 2)"),"13")</f>
        <v>13</v>
      </c>
      <c r="K2399" s="2" t="s">
        <v>18300</v>
      </c>
      <c r="L2399" s="1" t="s">
        <v>21827</v>
      </c>
    </row>
    <row r="2400" spans="1:12">
      <c r="A2400" s="1" t="s">
        <v>22647</v>
      </c>
      <c r="B2400" s="1">
        <v>5</v>
      </c>
      <c r="C2400" s="1" t="s">
        <v>8997</v>
      </c>
      <c r="D2400" s="1" t="s">
        <v>19372</v>
      </c>
      <c r="E2400" s="1" t="s">
        <v>22648</v>
      </c>
      <c r="H2400" s="1" t="s">
        <v>21826</v>
      </c>
      <c r="J2400" s="4" t="str">
        <f ca="1">IFERROR(__xludf.DUMMYFUNCTION("LEFT(INDEX(SPLIT(L2400, "" ""), 4), 2)"),"13")</f>
        <v>13</v>
      </c>
      <c r="K2400" s="2" t="s">
        <v>18300</v>
      </c>
      <c r="L2400" s="1" t="s">
        <v>21827</v>
      </c>
    </row>
    <row r="2401" spans="1:12">
      <c r="A2401" s="1" t="s">
        <v>22649</v>
      </c>
      <c r="B2401" s="1">
        <v>5</v>
      </c>
      <c r="C2401" s="1" t="s">
        <v>22650</v>
      </c>
      <c r="D2401" s="1" t="s">
        <v>10347</v>
      </c>
      <c r="E2401" s="1" t="s">
        <v>22651</v>
      </c>
      <c r="H2401" s="1" t="s">
        <v>21826</v>
      </c>
      <c r="J2401" s="4" t="str">
        <f ca="1">IFERROR(__xludf.DUMMYFUNCTION("LEFT(INDEX(SPLIT(L2401, "" ""), 4), 2)"),"13")</f>
        <v>13</v>
      </c>
      <c r="K2401" s="2" t="s">
        <v>18300</v>
      </c>
      <c r="L2401" s="1" t="s">
        <v>21827</v>
      </c>
    </row>
    <row r="2402" spans="1:12">
      <c r="A2402" s="1" t="s">
        <v>22581</v>
      </c>
      <c r="B2402" s="1">
        <v>5</v>
      </c>
      <c r="C2402" s="1" t="s">
        <v>22652</v>
      </c>
      <c r="D2402" s="1" t="s">
        <v>19372</v>
      </c>
      <c r="E2402" s="1" t="s">
        <v>22653</v>
      </c>
      <c r="H2402" s="1" t="s">
        <v>21826</v>
      </c>
      <c r="J2402" s="4" t="str">
        <f ca="1">IFERROR(__xludf.DUMMYFUNCTION("LEFT(INDEX(SPLIT(L2402, "" ""), 4), 2)"),"13")</f>
        <v>13</v>
      </c>
      <c r="K2402" s="2" t="s">
        <v>18300</v>
      </c>
      <c r="L2402" s="1" t="s">
        <v>21827</v>
      </c>
    </row>
    <row r="2403" spans="1:12">
      <c r="A2403" s="1" t="s">
        <v>22654</v>
      </c>
      <c r="B2403" s="1">
        <v>5</v>
      </c>
      <c r="C2403" s="1" t="s">
        <v>22655</v>
      </c>
      <c r="D2403" s="1" t="s">
        <v>10288</v>
      </c>
      <c r="E2403" s="1" t="s">
        <v>22656</v>
      </c>
      <c r="H2403" s="1" t="s">
        <v>21826</v>
      </c>
      <c r="J2403" s="4" t="str">
        <f ca="1">IFERROR(__xludf.DUMMYFUNCTION("LEFT(INDEX(SPLIT(L2403, "" ""), 4), 2)"),"13")</f>
        <v>13</v>
      </c>
      <c r="K2403" s="2" t="s">
        <v>18300</v>
      </c>
      <c r="L2403" s="1" t="s">
        <v>21827</v>
      </c>
    </row>
    <row r="2404" spans="1:12">
      <c r="A2404" s="1" t="s">
        <v>22657</v>
      </c>
      <c r="B2404" s="1">
        <v>5</v>
      </c>
      <c r="D2404" s="1" t="s">
        <v>19372</v>
      </c>
      <c r="E2404" s="1" t="s">
        <v>22658</v>
      </c>
      <c r="H2404" s="1" t="s">
        <v>21826</v>
      </c>
      <c r="J2404" s="4" t="str">
        <f ca="1">IFERROR(__xludf.DUMMYFUNCTION("LEFT(INDEX(SPLIT(L2404, "" ""), 4), 2)"),"13")</f>
        <v>13</v>
      </c>
      <c r="K2404" s="2" t="s">
        <v>18637</v>
      </c>
      <c r="L2404" s="1" t="s">
        <v>21827</v>
      </c>
    </row>
    <row r="2405" spans="1:12">
      <c r="A2405" s="1" t="s">
        <v>22659</v>
      </c>
      <c r="B2405" s="1">
        <v>5</v>
      </c>
      <c r="C2405" s="1" t="s">
        <v>22660</v>
      </c>
      <c r="D2405" s="1" t="s">
        <v>19372</v>
      </c>
      <c r="E2405" s="1" t="s">
        <v>22661</v>
      </c>
      <c r="H2405" s="1" t="s">
        <v>21826</v>
      </c>
      <c r="J2405" s="4" t="str">
        <f ca="1">IFERROR(__xludf.DUMMYFUNCTION("LEFT(INDEX(SPLIT(L2405, "" ""), 4), 2)"),"13")</f>
        <v>13</v>
      </c>
      <c r="K2405" s="2" t="s">
        <v>18300</v>
      </c>
      <c r="L2405" s="1" t="s">
        <v>21827</v>
      </c>
    </row>
    <row r="2406" spans="1:12">
      <c r="A2406" s="1" t="s">
        <v>22662</v>
      </c>
      <c r="B2406" s="1">
        <v>5</v>
      </c>
      <c r="C2406" s="1" t="s">
        <v>22663</v>
      </c>
      <c r="D2406" s="1" t="s">
        <v>10347</v>
      </c>
      <c r="E2406" s="1" t="s">
        <v>22664</v>
      </c>
      <c r="H2406" s="1" t="s">
        <v>21826</v>
      </c>
      <c r="J2406" s="4" t="str">
        <f ca="1">IFERROR(__xludf.DUMMYFUNCTION("LEFT(INDEX(SPLIT(L2406, "" ""), 4), 2)"),"13")</f>
        <v>13</v>
      </c>
      <c r="K2406" s="2" t="s">
        <v>18300</v>
      </c>
      <c r="L2406" s="1" t="s">
        <v>21827</v>
      </c>
    </row>
    <row r="2407" spans="1:12">
      <c r="A2407" s="1" t="s">
        <v>22665</v>
      </c>
      <c r="B2407" s="1">
        <v>5</v>
      </c>
      <c r="C2407" s="1" t="s">
        <v>20202</v>
      </c>
      <c r="D2407" s="1" t="s">
        <v>10743</v>
      </c>
      <c r="E2407" s="1" t="s">
        <v>22666</v>
      </c>
      <c r="H2407" s="1" t="s">
        <v>21826</v>
      </c>
      <c r="J2407" s="4" t="str">
        <f ca="1">IFERROR(__xludf.DUMMYFUNCTION("LEFT(INDEX(SPLIT(L2407, "" ""), 4), 2)"),"13")</f>
        <v>13</v>
      </c>
      <c r="K2407" s="2" t="s">
        <v>18300</v>
      </c>
      <c r="L2407" s="1" t="s">
        <v>21827</v>
      </c>
    </row>
    <row r="2408" spans="1:12">
      <c r="A2408" s="1" t="s">
        <v>22667</v>
      </c>
      <c r="B2408" s="1">
        <v>5</v>
      </c>
      <c r="C2408" s="1" t="s">
        <v>22098</v>
      </c>
      <c r="D2408" s="1" t="s">
        <v>19372</v>
      </c>
      <c r="E2408" s="1" t="s">
        <v>22668</v>
      </c>
      <c r="H2408" s="1" t="s">
        <v>21826</v>
      </c>
      <c r="J2408" s="4" t="str">
        <f ca="1">IFERROR(__xludf.DUMMYFUNCTION("LEFT(INDEX(SPLIT(L2408, "" ""), 4), 2)"),"13")</f>
        <v>13</v>
      </c>
      <c r="K2408" s="2" t="s">
        <v>18300</v>
      </c>
      <c r="L2408" s="1" t="s">
        <v>21827</v>
      </c>
    </row>
    <row r="2409" spans="1:12">
      <c r="A2409" s="1" t="s">
        <v>22669</v>
      </c>
      <c r="B2409" s="1">
        <v>5</v>
      </c>
      <c r="C2409" s="1" t="s">
        <v>22670</v>
      </c>
      <c r="D2409" s="1" t="s">
        <v>19372</v>
      </c>
      <c r="E2409" s="1" t="s">
        <v>22671</v>
      </c>
      <c r="H2409" s="1" t="s">
        <v>21826</v>
      </c>
      <c r="J2409" s="4" t="str">
        <f ca="1">IFERROR(__xludf.DUMMYFUNCTION("LEFT(INDEX(SPLIT(L2409, "" ""), 4), 2)"),"13")</f>
        <v>13</v>
      </c>
      <c r="K2409" s="2" t="s">
        <v>18300</v>
      </c>
      <c r="L2409" s="1" t="s">
        <v>21827</v>
      </c>
    </row>
    <row r="2410" spans="1:12">
      <c r="A2410" s="1" t="s">
        <v>22672</v>
      </c>
      <c r="B2410" s="1">
        <v>5</v>
      </c>
      <c r="C2410" s="1" t="s">
        <v>22673</v>
      </c>
      <c r="D2410" s="1" t="s">
        <v>10755</v>
      </c>
      <c r="E2410" s="1" t="s">
        <v>22674</v>
      </c>
      <c r="H2410" s="1" t="s">
        <v>21826</v>
      </c>
      <c r="J2410" s="4" t="str">
        <f ca="1">IFERROR(__xludf.DUMMYFUNCTION("LEFT(INDEX(SPLIT(L2410, "" ""), 4), 2)"),"13")</f>
        <v>13</v>
      </c>
      <c r="K2410" s="2" t="s">
        <v>18300</v>
      </c>
      <c r="L2410" s="1" t="s">
        <v>21827</v>
      </c>
    </row>
    <row r="2411" spans="1:12">
      <c r="A2411" s="1" t="s">
        <v>22675</v>
      </c>
      <c r="B2411" s="1">
        <v>5</v>
      </c>
      <c r="C2411" s="1" t="s">
        <v>18692</v>
      </c>
      <c r="D2411" s="1" t="s">
        <v>10479</v>
      </c>
      <c r="E2411" s="1" t="s">
        <v>22676</v>
      </c>
      <c r="H2411" s="1" t="s">
        <v>21826</v>
      </c>
      <c r="J2411" s="4" t="str">
        <f ca="1">IFERROR(__xludf.DUMMYFUNCTION("LEFT(INDEX(SPLIT(L2411, "" ""), 4), 2)"),"13")</f>
        <v>13</v>
      </c>
      <c r="K2411" s="2" t="s">
        <v>18300</v>
      </c>
      <c r="L2411" s="1" t="s">
        <v>21827</v>
      </c>
    </row>
    <row r="2412" spans="1:12">
      <c r="A2412" s="1" t="s">
        <v>22677</v>
      </c>
      <c r="B2412" s="1">
        <v>5</v>
      </c>
      <c r="D2412" s="1" t="s">
        <v>10305</v>
      </c>
      <c r="E2412" s="1" t="s">
        <v>22678</v>
      </c>
      <c r="H2412" s="1" t="s">
        <v>21826</v>
      </c>
      <c r="J2412" s="4" t="str">
        <f ca="1">IFERROR(__xludf.DUMMYFUNCTION("LEFT(INDEX(SPLIT(L2412, "" ""), 4), 2)"),"13")</f>
        <v>13</v>
      </c>
      <c r="K2412" s="2" t="s">
        <v>19674</v>
      </c>
      <c r="L2412" s="1" t="s">
        <v>21827</v>
      </c>
    </row>
    <row r="2413" spans="1:12">
      <c r="A2413" s="1" t="s">
        <v>22679</v>
      </c>
      <c r="B2413" s="1">
        <v>5</v>
      </c>
      <c r="C2413" s="1" t="s">
        <v>22680</v>
      </c>
      <c r="D2413" s="1" t="s">
        <v>10736</v>
      </c>
      <c r="E2413" s="1" t="s">
        <v>22681</v>
      </c>
      <c r="H2413" s="1" t="s">
        <v>21826</v>
      </c>
      <c r="J2413" s="4" t="str">
        <f ca="1">IFERROR(__xludf.DUMMYFUNCTION("LEFT(INDEX(SPLIT(L2413, "" ""), 4), 2)"),"13")</f>
        <v>13</v>
      </c>
      <c r="K2413" s="2" t="s">
        <v>18300</v>
      </c>
      <c r="L2413" s="1" t="s">
        <v>21827</v>
      </c>
    </row>
    <row r="2414" spans="1:12">
      <c r="A2414" s="1" t="s">
        <v>22682</v>
      </c>
      <c r="B2414" s="1">
        <v>5</v>
      </c>
      <c r="C2414" s="1" t="s">
        <v>22683</v>
      </c>
      <c r="D2414" s="1" t="s">
        <v>19372</v>
      </c>
      <c r="E2414" s="1" t="s">
        <v>22684</v>
      </c>
      <c r="H2414" s="1" t="s">
        <v>21826</v>
      </c>
      <c r="J2414" s="4" t="str">
        <f ca="1">IFERROR(__xludf.DUMMYFUNCTION("LEFT(INDEX(SPLIT(L2414, "" ""), 4), 2)"),"13")</f>
        <v>13</v>
      </c>
      <c r="K2414" s="2" t="s">
        <v>19484</v>
      </c>
      <c r="L2414" s="1" t="s">
        <v>21827</v>
      </c>
    </row>
    <row r="2415" spans="1:12">
      <c r="A2415" s="1" t="s">
        <v>22685</v>
      </c>
      <c r="B2415" s="1">
        <v>5</v>
      </c>
      <c r="C2415" s="1" t="s">
        <v>22686</v>
      </c>
      <c r="D2415" s="1" t="s">
        <v>19372</v>
      </c>
      <c r="E2415" s="1" t="s">
        <v>22687</v>
      </c>
      <c r="H2415" s="1" t="s">
        <v>21826</v>
      </c>
      <c r="J2415" s="4" t="str">
        <f ca="1">IFERROR(__xludf.DUMMYFUNCTION("LEFT(INDEX(SPLIT(L2415, "" ""), 4), 2)"),"13")</f>
        <v>13</v>
      </c>
      <c r="K2415" s="2" t="s">
        <v>18300</v>
      </c>
      <c r="L2415" s="1" t="s">
        <v>21827</v>
      </c>
    </row>
    <row r="2416" spans="1:12">
      <c r="A2416" s="1" t="s">
        <v>22688</v>
      </c>
      <c r="B2416" s="1">
        <v>5</v>
      </c>
      <c r="C2416" s="1" t="s">
        <v>22689</v>
      </c>
      <c r="D2416" s="1" t="s">
        <v>19372</v>
      </c>
      <c r="E2416" s="1" t="s">
        <v>22690</v>
      </c>
      <c r="H2416" s="1" t="s">
        <v>21826</v>
      </c>
      <c r="J2416" s="4" t="str">
        <f ca="1">IFERROR(__xludf.DUMMYFUNCTION("LEFT(INDEX(SPLIT(L2416, "" ""), 4), 2)"),"13")</f>
        <v>13</v>
      </c>
      <c r="K2416" s="2" t="s">
        <v>18300</v>
      </c>
      <c r="L2416" s="1" t="s">
        <v>21827</v>
      </c>
    </row>
    <row r="2417" spans="1:12">
      <c r="A2417" s="1" t="s">
        <v>385</v>
      </c>
      <c r="B2417" s="1">
        <v>5</v>
      </c>
      <c r="C2417" s="1" t="s">
        <v>22178</v>
      </c>
      <c r="D2417" s="1" t="s">
        <v>10778</v>
      </c>
      <c r="E2417" s="1" t="s">
        <v>22691</v>
      </c>
      <c r="H2417" s="1" t="s">
        <v>21826</v>
      </c>
      <c r="J2417" s="4" t="str">
        <f ca="1">IFERROR(__xludf.DUMMYFUNCTION("LEFT(INDEX(SPLIT(L2417, "" ""), 4), 2)"),"13")</f>
        <v>13</v>
      </c>
      <c r="K2417" s="2" t="s">
        <v>18300</v>
      </c>
      <c r="L2417" s="1" t="s">
        <v>21827</v>
      </c>
    </row>
    <row r="2418" spans="1:12">
      <c r="A2418" s="1" t="s">
        <v>22692</v>
      </c>
      <c r="B2418" s="1">
        <v>5</v>
      </c>
      <c r="C2418" s="1" t="s">
        <v>22693</v>
      </c>
      <c r="D2418" s="1" t="s">
        <v>10778</v>
      </c>
      <c r="E2418" s="1" t="s">
        <v>22694</v>
      </c>
      <c r="H2418" s="1" t="s">
        <v>21826</v>
      </c>
      <c r="J2418" s="4" t="str">
        <f ca="1">IFERROR(__xludf.DUMMYFUNCTION("LEFT(INDEX(SPLIT(L2418, "" ""), 4), 2)"),"13")</f>
        <v>13</v>
      </c>
      <c r="K2418" s="2" t="s">
        <v>18300</v>
      </c>
      <c r="L2418" s="1" t="s">
        <v>21827</v>
      </c>
    </row>
    <row r="2419" spans="1:12">
      <c r="A2419" s="1" t="s">
        <v>22695</v>
      </c>
      <c r="B2419" s="1">
        <v>5</v>
      </c>
      <c r="C2419" s="1" t="s">
        <v>22696</v>
      </c>
      <c r="D2419" s="1" t="s">
        <v>10755</v>
      </c>
      <c r="E2419" s="1" t="s">
        <v>22697</v>
      </c>
      <c r="H2419" s="1" t="s">
        <v>21826</v>
      </c>
      <c r="J2419" s="4" t="str">
        <f ca="1">IFERROR(__xludf.DUMMYFUNCTION("LEFT(INDEX(SPLIT(L2419, "" ""), 4), 2)"),"13")</f>
        <v>13</v>
      </c>
      <c r="K2419" s="2" t="s">
        <v>18300</v>
      </c>
      <c r="L2419" s="1" t="s">
        <v>21827</v>
      </c>
    </row>
    <row r="2420" spans="1:12">
      <c r="A2420" s="1" t="s">
        <v>22698</v>
      </c>
      <c r="B2420" s="1">
        <v>5</v>
      </c>
      <c r="C2420" s="1" t="s">
        <v>22699</v>
      </c>
      <c r="D2420" s="1" t="s">
        <v>19372</v>
      </c>
      <c r="E2420" s="1" t="s">
        <v>22700</v>
      </c>
      <c r="H2420" s="1" t="s">
        <v>21826</v>
      </c>
      <c r="J2420" s="4" t="str">
        <f ca="1">IFERROR(__xludf.DUMMYFUNCTION("LEFT(INDEX(SPLIT(L2420, "" ""), 4), 2)"),"13")</f>
        <v>13</v>
      </c>
      <c r="K2420" s="2" t="s">
        <v>18300</v>
      </c>
      <c r="L2420" s="1" t="s">
        <v>21827</v>
      </c>
    </row>
    <row r="2421" spans="1:12">
      <c r="A2421" s="1" t="s">
        <v>22701</v>
      </c>
      <c r="B2421" s="1">
        <v>5</v>
      </c>
      <c r="C2421" s="1" t="s">
        <v>19889</v>
      </c>
      <c r="D2421" s="1" t="s">
        <v>19372</v>
      </c>
      <c r="E2421" s="1" t="s">
        <v>22702</v>
      </c>
      <c r="H2421" s="1" t="s">
        <v>21826</v>
      </c>
      <c r="J2421" s="4" t="str">
        <f ca="1">IFERROR(__xludf.DUMMYFUNCTION("LEFT(INDEX(SPLIT(L2421, "" ""), 4), 2)"),"13")</f>
        <v>13</v>
      </c>
      <c r="K2421" s="2" t="s">
        <v>18300</v>
      </c>
      <c r="L2421" s="1" t="s">
        <v>21827</v>
      </c>
    </row>
    <row r="2422" spans="1:12">
      <c r="A2422" s="1" t="s">
        <v>22703</v>
      </c>
      <c r="B2422" s="1">
        <v>5</v>
      </c>
      <c r="C2422" s="1" t="s">
        <v>22704</v>
      </c>
      <c r="D2422" s="1" t="s">
        <v>10479</v>
      </c>
      <c r="E2422" s="1" t="s">
        <v>22705</v>
      </c>
      <c r="H2422" s="1" t="s">
        <v>21826</v>
      </c>
      <c r="J2422" s="4" t="str">
        <f ca="1">IFERROR(__xludf.DUMMYFUNCTION("LEFT(INDEX(SPLIT(L2422, "" ""), 4), 2)"),"13")</f>
        <v>13</v>
      </c>
      <c r="K2422" s="2" t="s">
        <v>18300</v>
      </c>
      <c r="L2422" s="1" t="s">
        <v>21827</v>
      </c>
    </row>
    <row r="2423" spans="1:12">
      <c r="A2423" s="1" t="s">
        <v>22706</v>
      </c>
      <c r="B2423" s="1">
        <v>4</v>
      </c>
      <c r="C2423" s="1" t="s">
        <v>18547</v>
      </c>
      <c r="D2423" s="1" t="s">
        <v>10736</v>
      </c>
      <c r="E2423" s="1" t="s">
        <v>22707</v>
      </c>
      <c r="H2423" s="1" t="s">
        <v>21826</v>
      </c>
      <c r="J2423" s="4" t="str">
        <f ca="1">IFERROR(__xludf.DUMMYFUNCTION("LEFT(INDEX(SPLIT(L2423, "" ""), 4), 2)"),"13")</f>
        <v>13</v>
      </c>
      <c r="K2423" s="2" t="s">
        <v>18300</v>
      </c>
      <c r="L2423" s="1" t="s">
        <v>21827</v>
      </c>
    </row>
    <row r="2424" spans="1:12">
      <c r="A2424" s="1" t="s">
        <v>22708</v>
      </c>
      <c r="B2424" s="1">
        <v>5</v>
      </c>
      <c r="C2424" s="1" t="s">
        <v>22178</v>
      </c>
      <c r="D2424" s="1" t="s">
        <v>10736</v>
      </c>
      <c r="E2424" s="1" t="s">
        <v>22709</v>
      </c>
      <c r="H2424" s="1" t="s">
        <v>21826</v>
      </c>
      <c r="J2424" s="4" t="str">
        <f ca="1">IFERROR(__xludf.DUMMYFUNCTION("LEFT(INDEX(SPLIT(L2424, "" ""), 4), 2)"),"13")</f>
        <v>13</v>
      </c>
      <c r="K2424" s="2" t="s">
        <v>18300</v>
      </c>
      <c r="L2424" s="1" t="s">
        <v>21827</v>
      </c>
    </row>
    <row r="2425" spans="1:12">
      <c r="A2425" s="1" t="s">
        <v>22710</v>
      </c>
      <c r="B2425" s="1">
        <v>5</v>
      </c>
      <c r="C2425" s="1" t="s">
        <v>2861</v>
      </c>
      <c r="D2425" s="1" t="s">
        <v>19372</v>
      </c>
      <c r="E2425" s="1" t="s">
        <v>22711</v>
      </c>
      <c r="H2425" s="1" t="s">
        <v>21826</v>
      </c>
      <c r="J2425" s="4" t="str">
        <f ca="1">IFERROR(__xludf.DUMMYFUNCTION("LEFT(INDEX(SPLIT(L2425, "" ""), 4), 2)"),"13")</f>
        <v>13</v>
      </c>
      <c r="K2425" s="2" t="s">
        <v>18300</v>
      </c>
      <c r="L2425" s="1" t="s">
        <v>21827</v>
      </c>
    </row>
    <row r="2426" spans="1:12">
      <c r="A2426" s="1" t="s">
        <v>18578</v>
      </c>
      <c r="B2426" s="1">
        <v>5</v>
      </c>
      <c r="C2426" s="1" t="s">
        <v>18547</v>
      </c>
      <c r="D2426" s="1" t="s">
        <v>10293</v>
      </c>
      <c r="E2426" s="1" t="s">
        <v>22712</v>
      </c>
      <c r="H2426" s="1" t="s">
        <v>21826</v>
      </c>
      <c r="J2426" s="4" t="str">
        <f ca="1">IFERROR(__xludf.DUMMYFUNCTION("LEFT(INDEX(SPLIT(L2426, "" ""), 4), 2)"),"13")</f>
        <v>13</v>
      </c>
      <c r="K2426" s="2" t="s">
        <v>18300</v>
      </c>
      <c r="L2426" s="1" t="s">
        <v>21827</v>
      </c>
    </row>
    <row r="2427" spans="1:12">
      <c r="A2427" s="1" t="s">
        <v>22713</v>
      </c>
      <c r="B2427" s="1">
        <v>5</v>
      </c>
      <c r="C2427" s="1" t="s">
        <v>22714</v>
      </c>
      <c r="D2427" s="1" t="s">
        <v>19372</v>
      </c>
      <c r="E2427" s="1" t="s">
        <v>22715</v>
      </c>
      <c r="H2427" s="1" t="s">
        <v>21826</v>
      </c>
      <c r="J2427" s="4" t="str">
        <f ca="1">IFERROR(__xludf.DUMMYFUNCTION("LEFT(INDEX(SPLIT(L2427, "" ""), 4), 2)"),"13")</f>
        <v>13</v>
      </c>
      <c r="K2427" s="2" t="s">
        <v>18300</v>
      </c>
      <c r="L2427" s="1" t="s">
        <v>21827</v>
      </c>
    </row>
    <row r="2428" spans="1:12">
      <c r="A2428" s="1" t="s">
        <v>22716</v>
      </c>
      <c r="B2428" s="1">
        <v>5</v>
      </c>
      <c r="C2428" s="1" t="s">
        <v>22272</v>
      </c>
      <c r="D2428" s="1" t="s">
        <v>10288</v>
      </c>
      <c r="E2428" s="1" t="s">
        <v>22717</v>
      </c>
      <c r="H2428" s="1" t="s">
        <v>21826</v>
      </c>
      <c r="J2428" s="4" t="str">
        <f ca="1">IFERROR(__xludf.DUMMYFUNCTION("LEFT(INDEX(SPLIT(L2428, "" ""), 4), 2)"),"13")</f>
        <v>13</v>
      </c>
      <c r="K2428" s="2" t="s">
        <v>18300</v>
      </c>
      <c r="L2428" s="1" t="s">
        <v>21827</v>
      </c>
    </row>
    <row r="2429" spans="1:12">
      <c r="A2429" s="1" t="s">
        <v>22718</v>
      </c>
      <c r="B2429" s="1">
        <v>5</v>
      </c>
      <c r="C2429" s="1" t="s">
        <v>22719</v>
      </c>
      <c r="D2429" s="1" t="s">
        <v>10300</v>
      </c>
      <c r="E2429" s="1" t="s">
        <v>22720</v>
      </c>
      <c r="H2429" s="1" t="s">
        <v>21826</v>
      </c>
      <c r="J2429" s="4" t="str">
        <f ca="1">IFERROR(__xludf.DUMMYFUNCTION("LEFT(INDEX(SPLIT(L2429, "" ""), 4), 2)"),"13")</f>
        <v>13</v>
      </c>
      <c r="K2429" s="2" t="s">
        <v>18300</v>
      </c>
      <c r="L2429" s="1" t="s">
        <v>21827</v>
      </c>
    </row>
    <row r="2430" spans="1:12">
      <c r="A2430" s="1" t="s">
        <v>22721</v>
      </c>
      <c r="B2430" s="1">
        <v>5</v>
      </c>
      <c r="C2430" s="1" t="s">
        <v>19897</v>
      </c>
      <c r="D2430" s="1" t="s">
        <v>10321</v>
      </c>
      <c r="E2430" s="1" t="s">
        <v>22722</v>
      </c>
      <c r="H2430" s="1" t="s">
        <v>21826</v>
      </c>
      <c r="J2430" s="4" t="str">
        <f ca="1">IFERROR(__xludf.DUMMYFUNCTION("LEFT(INDEX(SPLIT(L2430, "" ""), 4), 2)"),"13")</f>
        <v>13</v>
      </c>
      <c r="K2430" s="2" t="s">
        <v>18300</v>
      </c>
      <c r="L2430" s="1" t="s">
        <v>21827</v>
      </c>
    </row>
    <row r="2431" spans="1:12">
      <c r="A2431" s="1" t="s">
        <v>22723</v>
      </c>
      <c r="B2431" s="1">
        <v>5</v>
      </c>
      <c r="C2431" s="1" t="s">
        <v>22724</v>
      </c>
      <c r="D2431" s="1" t="s">
        <v>10479</v>
      </c>
      <c r="E2431" s="1" t="s">
        <v>22725</v>
      </c>
      <c r="H2431" s="1" t="s">
        <v>21826</v>
      </c>
      <c r="J2431" s="4" t="str">
        <f ca="1">IFERROR(__xludf.DUMMYFUNCTION("LEFT(INDEX(SPLIT(L2431, "" ""), 4), 2)"),"13")</f>
        <v>13</v>
      </c>
      <c r="K2431" s="2" t="s">
        <v>18300</v>
      </c>
      <c r="L2431" s="1" t="s">
        <v>21827</v>
      </c>
    </row>
    <row r="2432" spans="1:12">
      <c r="A2432" s="1" t="s">
        <v>10391</v>
      </c>
      <c r="B2432" s="1">
        <v>5</v>
      </c>
      <c r="C2432" s="1" t="s">
        <v>22726</v>
      </c>
      <c r="D2432" s="1" t="s">
        <v>19372</v>
      </c>
      <c r="E2432" s="1" t="s">
        <v>22727</v>
      </c>
      <c r="H2432" s="1" t="s">
        <v>21826</v>
      </c>
      <c r="J2432" s="4" t="str">
        <f ca="1">IFERROR(__xludf.DUMMYFUNCTION("LEFT(INDEX(SPLIT(L2432, "" ""), 4), 2)"),"13")</f>
        <v>13</v>
      </c>
      <c r="K2432" s="2" t="s">
        <v>18300</v>
      </c>
      <c r="L2432" s="1" t="s">
        <v>21827</v>
      </c>
    </row>
    <row r="2433" spans="1:12">
      <c r="A2433" s="1" t="s">
        <v>22728</v>
      </c>
      <c r="B2433" s="1">
        <v>5</v>
      </c>
      <c r="C2433" s="1" t="s">
        <v>22729</v>
      </c>
      <c r="D2433" s="1" t="s">
        <v>19372</v>
      </c>
      <c r="E2433" s="1" t="s">
        <v>22730</v>
      </c>
      <c r="H2433" s="1" t="s">
        <v>21826</v>
      </c>
      <c r="J2433" s="4" t="str">
        <f ca="1">IFERROR(__xludf.DUMMYFUNCTION("LEFT(INDEX(SPLIT(L2433, "" ""), 4), 2)"),"13")</f>
        <v>13</v>
      </c>
      <c r="K2433" s="2" t="s">
        <v>18300</v>
      </c>
      <c r="L2433" s="1" t="s">
        <v>21827</v>
      </c>
    </row>
    <row r="2434" spans="1:12">
      <c r="A2434" s="1" t="s">
        <v>22731</v>
      </c>
      <c r="B2434" s="1">
        <v>5</v>
      </c>
      <c r="C2434" s="1" t="s">
        <v>22732</v>
      </c>
      <c r="D2434" s="1" t="s">
        <v>19372</v>
      </c>
      <c r="E2434" s="1" t="s">
        <v>22733</v>
      </c>
      <c r="H2434" s="1" t="s">
        <v>21826</v>
      </c>
      <c r="J2434" s="4" t="str">
        <f ca="1">IFERROR(__xludf.DUMMYFUNCTION("LEFT(INDEX(SPLIT(L2434, "" ""), 4), 2)"),"13")</f>
        <v>13</v>
      </c>
      <c r="K2434" s="2" t="s">
        <v>18300</v>
      </c>
      <c r="L2434" s="1" t="s">
        <v>21827</v>
      </c>
    </row>
    <row r="2435" spans="1:12">
      <c r="A2435" s="1" t="s">
        <v>22734</v>
      </c>
      <c r="B2435" s="1">
        <v>5</v>
      </c>
      <c r="C2435" s="1" t="s">
        <v>699</v>
      </c>
      <c r="D2435" s="1" t="s">
        <v>19372</v>
      </c>
      <c r="E2435" s="1" t="s">
        <v>22735</v>
      </c>
      <c r="H2435" s="1" t="s">
        <v>21826</v>
      </c>
      <c r="J2435" s="4" t="str">
        <f ca="1">IFERROR(__xludf.DUMMYFUNCTION("LEFT(INDEX(SPLIT(L2435, "" ""), 4), 2)"),"13")</f>
        <v>13</v>
      </c>
      <c r="K2435" s="2" t="s">
        <v>18300</v>
      </c>
      <c r="L2435" s="1" t="s">
        <v>21827</v>
      </c>
    </row>
    <row r="2436" spans="1:12">
      <c r="A2436" s="1" t="s">
        <v>22736</v>
      </c>
      <c r="B2436" s="1">
        <v>5</v>
      </c>
      <c r="C2436" s="1" t="s">
        <v>19893</v>
      </c>
      <c r="D2436" s="1" t="s">
        <v>10305</v>
      </c>
      <c r="E2436" s="1" t="s">
        <v>22737</v>
      </c>
      <c r="H2436" s="1" t="s">
        <v>21826</v>
      </c>
      <c r="J2436" s="4" t="str">
        <f ca="1">IFERROR(__xludf.DUMMYFUNCTION("LEFT(INDEX(SPLIT(L2436, "" ""), 4), 2)"),"13")</f>
        <v>13</v>
      </c>
      <c r="K2436" s="2" t="s">
        <v>18300</v>
      </c>
      <c r="L2436" s="1" t="s">
        <v>21827</v>
      </c>
    </row>
    <row r="2437" spans="1:12">
      <c r="A2437" s="1" t="s">
        <v>22738</v>
      </c>
      <c r="B2437" s="1">
        <v>2</v>
      </c>
      <c r="C2437" s="1" t="s">
        <v>22739</v>
      </c>
      <c r="D2437" s="1" t="s">
        <v>19372</v>
      </c>
      <c r="E2437" s="1" t="s">
        <v>22740</v>
      </c>
      <c r="H2437" s="1" t="s">
        <v>21826</v>
      </c>
      <c r="J2437" s="4" t="str">
        <f ca="1">IFERROR(__xludf.DUMMYFUNCTION("LEFT(INDEX(SPLIT(L2437, "" ""), 4), 2)"),"13")</f>
        <v>13</v>
      </c>
      <c r="K2437" s="2" t="s">
        <v>18311</v>
      </c>
      <c r="L2437" s="1" t="s">
        <v>21827</v>
      </c>
    </row>
    <row r="2438" spans="1:12">
      <c r="A2438" s="1" t="s">
        <v>22741</v>
      </c>
      <c r="B2438" s="1">
        <v>5</v>
      </c>
      <c r="D2438" s="1" t="s">
        <v>10321</v>
      </c>
      <c r="E2438" s="1" t="s">
        <v>22742</v>
      </c>
      <c r="H2438" s="1" t="s">
        <v>21826</v>
      </c>
      <c r="J2438" s="4" t="str">
        <f ca="1">IFERROR(__xludf.DUMMYFUNCTION("LEFT(INDEX(SPLIT(L2438, "" ""), 4), 2)"),"13")</f>
        <v>13</v>
      </c>
      <c r="K2438" s="2" t="s">
        <v>19674</v>
      </c>
      <c r="L2438" s="1" t="s">
        <v>21827</v>
      </c>
    </row>
    <row r="2439" spans="1:12">
      <c r="A2439" s="1" t="s">
        <v>22743</v>
      </c>
      <c r="B2439" s="1">
        <v>5</v>
      </c>
      <c r="C2439" s="1" t="s">
        <v>22744</v>
      </c>
      <c r="D2439" s="1" t="s">
        <v>18313</v>
      </c>
      <c r="E2439" s="1" t="s">
        <v>22745</v>
      </c>
      <c r="H2439" s="1" t="s">
        <v>21826</v>
      </c>
      <c r="J2439" s="4" t="str">
        <f ca="1">IFERROR(__xludf.DUMMYFUNCTION("LEFT(INDEX(SPLIT(L2439, "" ""), 4), 2)"),"13")</f>
        <v>13</v>
      </c>
      <c r="K2439" s="2" t="s">
        <v>18300</v>
      </c>
      <c r="L2439" s="1" t="s">
        <v>21827</v>
      </c>
    </row>
    <row r="2440" spans="1:12">
      <c r="A2440" s="1" t="s">
        <v>18398</v>
      </c>
      <c r="B2440" s="1">
        <v>5</v>
      </c>
      <c r="C2440" s="1" t="s">
        <v>22746</v>
      </c>
      <c r="D2440" s="1" t="s">
        <v>10347</v>
      </c>
      <c r="E2440" s="1" t="s">
        <v>22747</v>
      </c>
      <c r="H2440" s="1" t="s">
        <v>21826</v>
      </c>
      <c r="J2440" s="4" t="str">
        <f ca="1">IFERROR(__xludf.DUMMYFUNCTION("LEFT(INDEX(SPLIT(L2440, "" ""), 4), 2)"),"13")</f>
        <v>13</v>
      </c>
      <c r="K2440" s="2" t="s">
        <v>18401</v>
      </c>
      <c r="L2440" s="1" t="s">
        <v>21827</v>
      </c>
    </row>
    <row r="2441" spans="1:12">
      <c r="A2441" s="1" t="s">
        <v>8655</v>
      </c>
      <c r="B2441" s="1">
        <v>5</v>
      </c>
      <c r="C2441" s="1" t="s">
        <v>22748</v>
      </c>
      <c r="D2441" s="1" t="s">
        <v>10778</v>
      </c>
      <c r="E2441" s="1" t="s">
        <v>22749</v>
      </c>
      <c r="H2441" s="1" t="s">
        <v>21826</v>
      </c>
      <c r="J2441" s="4" t="str">
        <f ca="1">IFERROR(__xludf.DUMMYFUNCTION("LEFT(INDEX(SPLIT(L2441, "" ""), 4), 2)"),"13")</f>
        <v>13</v>
      </c>
      <c r="K2441" s="2" t="s">
        <v>18300</v>
      </c>
      <c r="L2441" s="1" t="s">
        <v>21827</v>
      </c>
    </row>
    <row r="2442" spans="1:12">
      <c r="A2442" s="1" t="s">
        <v>22750</v>
      </c>
      <c r="B2442" s="1">
        <v>5</v>
      </c>
      <c r="C2442" s="1" t="s">
        <v>22098</v>
      </c>
      <c r="D2442" s="1" t="s">
        <v>10288</v>
      </c>
      <c r="E2442" s="1" t="s">
        <v>22751</v>
      </c>
      <c r="H2442" s="1" t="s">
        <v>21826</v>
      </c>
      <c r="J2442" s="4" t="str">
        <f ca="1">IFERROR(__xludf.DUMMYFUNCTION("LEFT(INDEX(SPLIT(L2442, "" ""), 4), 2)"),"13")</f>
        <v>13</v>
      </c>
      <c r="K2442" s="2" t="s">
        <v>18300</v>
      </c>
      <c r="L2442" s="1" t="s">
        <v>21827</v>
      </c>
    </row>
    <row r="2443" spans="1:12">
      <c r="A2443" s="1" t="s">
        <v>22752</v>
      </c>
      <c r="B2443" s="1">
        <v>5</v>
      </c>
      <c r="D2443" s="1" t="s">
        <v>10755</v>
      </c>
      <c r="E2443" s="1" t="s">
        <v>22753</v>
      </c>
      <c r="H2443" s="1" t="s">
        <v>21826</v>
      </c>
      <c r="J2443" s="4" t="str">
        <f ca="1">IFERROR(__xludf.DUMMYFUNCTION("LEFT(INDEX(SPLIT(L2443, "" ""), 4), 2)"),"13")</f>
        <v>13</v>
      </c>
      <c r="K2443" s="2" t="s">
        <v>19386</v>
      </c>
      <c r="L2443" s="1" t="s">
        <v>21827</v>
      </c>
    </row>
    <row r="2444" spans="1:12">
      <c r="A2444" s="1" t="s">
        <v>22754</v>
      </c>
      <c r="B2444" s="1">
        <v>5</v>
      </c>
      <c r="C2444" s="1" t="s">
        <v>22755</v>
      </c>
      <c r="D2444" s="1" t="s">
        <v>10736</v>
      </c>
      <c r="E2444" s="1" t="s">
        <v>22756</v>
      </c>
      <c r="H2444" s="1" t="s">
        <v>21826</v>
      </c>
      <c r="J2444" s="4" t="str">
        <f ca="1">IFERROR(__xludf.DUMMYFUNCTION("LEFT(INDEX(SPLIT(L2444, "" ""), 4), 2)"),"13")</f>
        <v>13</v>
      </c>
      <c r="K2444" s="2" t="s">
        <v>18300</v>
      </c>
      <c r="L2444" s="1" t="s">
        <v>21827</v>
      </c>
    </row>
    <row r="2445" spans="1:12">
      <c r="A2445" s="1" t="s">
        <v>11939</v>
      </c>
      <c r="B2445" s="1">
        <v>5</v>
      </c>
      <c r="C2445" s="1" t="s">
        <v>22757</v>
      </c>
      <c r="D2445" s="1" t="s">
        <v>10300</v>
      </c>
      <c r="E2445" s="1" t="s">
        <v>22758</v>
      </c>
      <c r="H2445" s="1" t="s">
        <v>21826</v>
      </c>
      <c r="J2445" s="4" t="str">
        <f ca="1">IFERROR(__xludf.DUMMYFUNCTION("LEFT(INDEX(SPLIT(L2445, "" ""), 4), 2)"),"13")</f>
        <v>13</v>
      </c>
      <c r="K2445" s="2" t="s">
        <v>18300</v>
      </c>
      <c r="L2445" s="1" t="s">
        <v>21827</v>
      </c>
    </row>
    <row r="2446" spans="1:12">
      <c r="A2446" s="1" t="s">
        <v>22759</v>
      </c>
      <c r="B2446" s="1">
        <v>1</v>
      </c>
      <c r="C2446" s="1" t="s">
        <v>22760</v>
      </c>
      <c r="D2446" s="1" t="s">
        <v>19372</v>
      </c>
      <c r="E2446" s="1" t="s">
        <v>22761</v>
      </c>
      <c r="H2446" s="1" t="s">
        <v>21826</v>
      </c>
      <c r="J2446" s="4" t="str">
        <f ca="1">IFERROR(__xludf.DUMMYFUNCTION("LEFT(INDEX(SPLIT(L2446, "" ""), 4), 2)"),"13")</f>
        <v>13</v>
      </c>
      <c r="K2446" s="2" t="s">
        <v>18300</v>
      </c>
      <c r="L2446" s="1" t="s">
        <v>21827</v>
      </c>
    </row>
    <row r="2447" spans="1:12">
      <c r="A2447" s="1" t="s">
        <v>22762</v>
      </c>
      <c r="B2447" s="1">
        <v>4</v>
      </c>
      <c r="C2447" s="1" t="s">
        <v>21647</v>
      </c>
      <c r="D2447" s="1" t="s">
        <v>10300</v>
      </c>
      <c r="E2447" s="1" t="s">
        <v>22763</v>
      </c>
      <c r="H2447" s="1" t="s">
        <v>21826</v>
      </c>
      <c r="J2447" s="4" t="str">
        <f ca="1">IFERROR(__xludf.DUMMYFUNCTION("LEFT(INDEX(SPLIT(L2447, "" ""), 4), 2)"),"13")</f>
        <v>13</v>
      </c>
      <c r="K2447" s="2" t="s">
        <v>18648</v>
      </c>
      <c r="L2447" s="1" t="s">
        <v>21827</v>
      </c>
    </row>
    <row r="2448" spans="1:12">
      <c r="A2448" s="1" t="s">
        <v>22764</v>
      </c>
      <c r="B2448" s="1">
        <v>5</v>
      </c>
      <c r="C2448" s="1" t="s">
        <v>19720</v>
      </c>
      <c r="D2448" s="1" t="s">
        <v>19372</v>
      </c>
      <c r="E2448" s="1" t="s">
        <v>22765</v>
      </c>
      <c r="H2448" s="1" t="s">
        <v>21826</v>
      </c>
      <c r="J2448" s="4" t="str">
        <f ca="1">IFERROR(__xludf.DUMMYFUNCTION("LEFT(INDEX(SPLIT(L2448, "" ""), 4), 2)"),"13")</f>
        <v>13</v>
      </c>
      <c r="K2448" s="2" t="s">
        <v>18300</v>
      </c>
      <c r="L2448" s="1" t="s">
        <v>21827</v>
      </c>
    </row>
    <row r="2449" spans="1:12">
      <c r="A2449" s="1" t="s">
        <v>22766</v>
      </c>
      <c r="B2449" s="1">
        <v>5</v>
      </c>
      <c r="C2449" s="1" t="s">
        <v>22767</v>
      </c>
      <c r="D2449" s="1" t="s">
        <v>18396</v>
      </c>
      <c r="E2449" s="1" t="s">
        <v>22768</v>
      </c>
      <c r="H2449" s="1" t="s">
        <v>21826</v>
      </c>
      <c r="J2449" s="4" t="str">
        <f ca="1">IFERROR(__xludf.DUMMYFUNCTION("LEFT(INDEX(SPLIT(L2449, "" ""), 4), 2)"),"13")</f>
        <v>13</v>
      </c>
      <c r="K2449" s="2" t="s">
        <v>18300</v>
      </c>
      <c r="L2449" s="1" t="s">
        <v>21827</v>
      </c>
    </row>
    <row r="2450" spans="1:12">
      <c r="A2450" s="1" t="s">
        <v>18578</v>
      </c>
      <c r="B2450" s="1">
        <v>5</v>
      </c>
      <c r="C2450" s="1" t="s">
        <v>10451</v>
      </c>
      <c r="D2450" s="1" t="s">
        <v>19372</v>
      </c>
      <c r="E2450" s="1" t="s">
        <v>22769</v>
      </c>
      <c r="H2450" s="1" t="s">
        <v>21826</v>
      </c>
      <c r="J2450" s="4" t="str">
        <f ca="1">IFERROR(__xludf.DUMMYFUNCTION("LEFT(INDEX(SPLIT(L2450, "" ""), 4), 2)"),"13")</f>
        <v>13</v>
      </c>
      <c r="K2450" s="2" t="s">
        <v>18300</v>
      </c>
      <c r="L2450" s="1" t="s">
        <v>21827</v>
      </c>
    </row>
    <row r="2451" spans="1:12">
      <c r="A2451" s="1" t="s">
        <v>22770</v>
      </c>
      <c r="B2451" s="1">
        <v>5</v>
      </c>
      <c r="C2451" s="1" t="s">
        <v>22587</v>
      </c>
      <c r="D2451" s="1" t="s">
        <v>19372</v>
      </c>
      <c r="E2451" s="1" t="s">
        <v>22771</v>
      </c>
      <c r="H2451" s="1" t="s">
        <v>21826</v>
      </c>
      <c r="J2451" s="4" t="str">
        <f ca="1">IFERROR(__xludf.DUMMYFUNCTION("LEFT(INDEX(SPLIT(L2451, "" ""), 4), 2)"),"13")</f>
        <v>13</v>
      </c>
      <c r="K2451" s="2" t="s">
        <v>18300</v>
      </c>
      <c r="L2451" s="1" t="s">
        <v>21827</v>
      </c>
    </row>
    <row r="2452" spans="1:12">
      <c r="A2452" s="1" t="s">
        <v>22772</v>
      </c>
      <c r="B2452" s="1">
        <v>5</v>
      </c>
      <c r="C2452" s="1" t="s">
        <v>22744</v>
      </c>
      <c r="D2452" s="1" t="s">
        <v>10293</v>
      </c>
      <c r="E2452" s="1" t="s">
        <v>22773</v>
      </c>
      <c r="H2452" s="1" t="s">
        <v>21826</v>
      </c>
      <c r="J2452" s="4" t="str">
        <f ca="1">IFERROR(__xludf.DUMMYFUNCTION("LEFT(INDEX(SPLIT(L2452, "" ""), 4), 2)"),"13")</f>
        <v>13</v>
      </c>
      <c r="K2452" s="2" t="s">
        <v>18300</v>
      </c>
      <c r="L2452" s="1" t="s">
        <v>21827</v>
      </c>
    </row>
    <row r="2453" spans="1:12">
      <c r="A2453" s="1" t="s">
        <v>22774</v>
      </c>
      <c r="B2453" s="1">
        <v>5</v>
      </c>
      <c r="C2453" s="1" t="s">
        <v>18322</v>
      </c>
      <c r="D2453" s="1" t="s">
        <v>19372</v>
      </c>
      <c r="E2453" s="1" t="s">
        <v>22775</v>
      </c>
      <c r="H2453" s="1" t="s">
        <v>21826</v>
      </c>
      <c r="J2453" s="4" t="str">
        <f ca="1">IFERROR(__xludf.DUMMYFUNCTION("LEFT(INDEX(SPLIT(L2453, "" ""), 4), 2)"),"13")</f>
        <v>13</v>
      </c>
      <c r="K2453" s="2" t="s">
        <v>18300</v>
      </c>
      <c r="L2453" s="1" t="s">
        <v>21827</v>
      </c>
    </row>
    <row r="2454" spans="1:12">
      <c r="A2454" s="1" t="s">
        <v>22776</v>
      </c>
      <c r="B2454" s="1">
        <v>5</v>
      </c>
      <c r="C2454" s="1" t="s">
        <v>22777</v>
      </c>
      <c r="D2454" s="1" t="s">
        <v>19372</v>
      </c>
      <c r="E2454" s="1" t="s">
        <v>22778</v>
      </c>
      <c r="H2454" s="1" t="s">
        <v>21826</v>
      </c>
      <c r="J2454" s="4" t="str">
        <f ca="1">IFERROR(__xludf.DUMMYFUNCTION("LEFT(INDEX(SPLIT(L2454, "" ""), 4), 2)"),"13")</f>
        <v>13</v>
      </c>
      <c r="K2454" s="2" t="s">
        <v>18300</v>
      </c>
      <c r="L2454" s="1" t="s">
        <v>21827</v>
      </c>
    </row>
    <row r="2455" spans="1:12">
      <c r="A2455" s="1" t="s">
        <v>22779</v>
      </c>
      <c r="B2455" s="1">
        <v>5</v>
      </c>
      <c r="C2455" s="1" t="s">
        <v>22070</v>
      </c>
      <c r="D2455" s="1" t="s">
        <v>10778</v>
      </c>
      <c r="E2455" s="1" t="s">
        <v>22780</v>
      </c>
      <c r="H2455" s="1" t="s">
        <v>21826</v>
      </c>
      <c r="J2455" s="4" t="str">
        <f ca="1">IFERROR(__xludf.DUMMYFUNCTION("LEFT(INDEX(SPLIT(L2455, "" ""), 4), 2)"),"13")</f>
        <v>13</v>
      </c>
      <c r="K2455" s="2" t="s">
        <v>18300</v>
      </c>
      <c r="L2455" s="1" t="s">
        <v>21827</v>
      </c>
    </row>
    <row r="2456" spans="1:12">
      <c r="A2456" s="1" t="s">
        <v>22781</v>
      </c>
      <c r="B2456" s="1">
        <v>5</v>
      </c>
      <c r="C2456" s="1" t="s">
        <v>22782</v>
      </c>
      <c r="D2456" s="1" t="s">
        <v>19372</v>
      </c>
      <c r="E2456" s="1" t="s">
        <v>22783</v>
      </c>
      <c r="H2456" s="1" t="s">
        <v>21826</v>
      </c>
      <c r="J2456" s="4" t="str">
        <f ca="1">IFERROR(__xludf.DUMMYFUNCTION("LEFT(INDEX(SPLIT(L2456, "" ""), 4), 2)"),"13")</f>
        <v>13</v>
      </c>
      <c r="K2456" s="2" t="s">
        <v>18300</v>
      </c>
      <c r="L2456" s="1" t="s">
        <v>21827</v>
      </c>
    </row>
    <row r="2457" spans="1:12">
      <c r="A2457" s="1" t="s">
        <v>22784</v>
      </c>
      <c r="B2457" s="1">
        <v>5</v>
      </c>
      <c r="C2457" s="1" t="s">
        <v>22785</v>
      </c>
      <c r="D2457" s="1" t="s">
        <v>19372</v>
      </c>
      <c r="E2457" s="1" t="s">
        <v>22786</v>
      </c>
      <c r="H2457" s="1" t="s">
        <v>21826</v>
      </c>
      <c r="J2457" s="4" t="str">
        <f ca="1">IFERROR(__xludf.DUMMYFUNCTION("LEFT(INDEX(SPLIT(L2457, "" ""), 4), 2)"),"13")</f>
        <v>13</v>
      </c>
      <c r="K2457" s="2" t="s">
        <v>18300</v>
      </c>
      <c r="L2457" s="1" t="s">
        <v>21827</v>
      </c>
    </row>
    <row r="2458" spans="1:12">
      <c r="A2458" s="1" t="s">
        <v>22787</v>
      </c>
      <c r="B2458" s="1">
        <v>5</v>
      </c>
      <c r="C2458" s="1" t="s">
        <v>22788</v>
      </c>
      <c r="D2458" s="1" t="s">
        <v>19372</v>
      </c>
      <c r="E2458" s="1" t="s">
        <v>22789</v>
      </c>
      <c r="H2458" s="1" t="s">
        <v>21826</v>
      </c>
      <c r="J2458" s="4" t="str">
        <f ca="1">IFERROR(__xludf.DUMMYFUNCTION("LEFT(INDEX(SPLIT(L2458, "" ""), 4), 2)"),"13")</f>
        <v>13</v>
      </c>
      <c r="K2458" s="2" t="s">
        <v>18300</v>
      </c>
      <c r="L2458" s="1" t="s">
        <v>21827</v>
      </c>
    </row>
    <row r="2459" spans="1:12">
      <c r="A2459" s="1" t="s">
        <v>22790</v>
      </c>
      <c r="B2459" s="1">
        <v>5</v>
      </c>
      <c r="C2459" s="1" t="s">
        <v>22791</v>
      </c>
      <c r="D2459" s="1" t="s">
        <v>19372</v>
      </c>
      <c r="E2459" s="1" t="s">
        <v>22792</v>
      </c>
      <c r="H2459" s="1" t="s">
        <v>21826</v>
      </c>
      <c r="J2459" s="4" t="str">
        <f ca="1">IFERROR(__xludf.DUMMYFUNCTION("LEFT(INDEX(SPLIT(L2459, "" ""), 4), 2)"),"13")</f>
        <v>13</v>
      </c>
      <c r="K2459" s="2" t="s">
        <v>19399</v>
      </c>
      <c r="L2459" s="1" t="s">
        <v>21827</v>
      </c>
    </row>
    <row r="2460" spans="1:12">
      <c r="A2460" s="1" t="s">
        <v>2506</v>
      </c>
      <c r="B2460" s="1">
        <v>5</v>
      </c>
      <c r="C2460" s="1" t="s">
        <v>22793</v>
      </c>
      <c r="D2460" s="1" t="s">
        <v>10479</v>
      </c>
      <c r="E2460" s="1" t="s">
        <v>22794</v>
      </c>
      <c r="H2460" s="1" t="s">
        <v>21826</v>
      </c>
      <c r="J2460" s="4" t="str">
        <f ca="1">IFERROR(__xludf.DUMMYFUNCTION("LEFT(INDEX(SPLIT(L2460, "" ""), 4), 2)"),"13")</f>
        <v>13</v>
      </c>
      <c r="K2460" s="2" t="s">
        <v>18311</v>
      </c>
      <c r="L2460" s="1" t="s">
        <v>21827</v>
      </c>
    </row>
    <row r="2461" spans="1:12">
      <c r="A2461" s="1" t="s">
        <v>22795</v>
      </c>
      <c r="B2461" s="1">
        <v>5</v>
      </c>
      <c r="C2461" s="1" t="s">
        <v>22796</v>
      </c>
      <c r="D2461" s="1" t="s">
        <v>10347</v>
      </c>
      <c r="E2461" s="1" t="s">
        <v>22797</v>
      </c>
      <c r="H2461" s="1" t="s">
        <v>21826</v>
      </c>
      <c r="J2461" s="4" t="str">
        <f ca="1">IFERROR(__xludf.DUMMYFUNCTION("LEFT(INDEX(SPLIT(L2461, "" ""), 4), 2)"),"13")</f>
        <v>13</v>
      </c>
      <c r="K2461" s="2" t="s">
        <v>18300</v>
      </c>
      <c r="L2461" s="1" t="s">
        <v>21827</v>
      </c>
    </row>
    <row r="2462" spans="1:12">
      <c r="A2462" s="1" t="s">
        <v>22798</v>
      </c>
      <c r="B2462" s="1">
        <v>5</v>
      </c>
      <c r="C2462" s="1" t="s">
        <v>22799</v>
      </c>
      <c r="D2462" s="1" t="s">
        <v>19372</v>
      </c>
      <c r="E2462" s="1" t="s">
        <v>22800</v>
      </c>
      <c r="H2462" s="1" t="s">
        <v>21826</v>
      </c>
      <c r="J2462" s="4" t="str">
        <f ca="1">IFERROR(__xludf.DUMMYFUNCTION("LEFT(INDEX(SPLIT(L2462, "" ""), 4), 2)"),"13")</f>
        <v>13</v>
      </c>
      <c r="K2462" s="2" t="s">
        <v>18300</v>
      </c>
      <c r="L2462" s="1" t="s">
        <v>21827</v>
      </c>
    </row>
    <row r="2463" spans="1:12">
      <c r="A2463" s="1" t="s">
        <v>3596</v>
      </c>
      <c r="B2463" s="1">
        <v>5</v>
      </c>
      <c r="C2463" s="1" t="s">
        <v>20082</v>
      </c>
      <c r="D2463" s="1" t="s">
        <v>10755</v>
      </c>
      <c r="E2463" s="1" t="s">
        <v>22801</v>
      </c>
      <c r="H2463" s="1" t="s">
        <v>21826</v>
      </c>
      <c r="J2463" s="4" t="str">
        <f ca="1">IFERROR(__xludf.DUMMYFUNCTION("LEFT(INDEX(SPLIT(L2463, "" ""), 4), 2)"),"13")</f>
        <v>13</v>
      </c>
      <c r="K2463" s="2" t="s">
        <v>18300</v>
      </c>
      <c r="L2463" s="1" t="s">
        <v>21827</v>
      </c>
    </row>
    <row r="2464" spans="1:12">
      <c r="A2464" s="1" t="s">
        <v>22802</v>
      </c>
      <c r="B2464" s="1">
        <v>5</v>
      </c>
      <c r="C2464" s="1" t="s">
        <v>5039</v>
      </c>
      <c r="D2464" s="1" t="s">
        <v>19372</v>
      </c>
      <c r="E2464" s="1" t="s">
        <v>22803</v>
      </c>
      <c r="H2464" s="1" t="s">
        <v>21826</v>
      </c>
      <c r="J2464" s="4" t="str">
        <f ca="1">IFERROR(__xludf.DUMMYFUNCTION("LEFT(INDEX(SPLIT(L2464, "" ""), 4), 2)"),"13")</f>
        <v>13</v>
      </c>
      <c r="K2464" s="2" t="s">
        <v>18300</v>
      </c>
      <c r="L2464" s="1" t="s">
        <v>21827</v>
      </c>
    </row>
    <row r="2465" spans="1:12">
      <c r="A2465" s="1" t="s">
        <v>22804</v>
      </c>
      <c r="B2465" s="1">
        <v>4</v>
      </c>
      <c r="C2465" s="1" t="s">
        <v>20082</v>
      </c>
      <c r="D2465" s="1" t="s">
        <v>10736</v>
      </c>
      <c r="E2465" s="1" t="s">
        <v>22805</v>
      </c>
      <c r="H2465" s="1" t="s">
        <v>21826</v>
      </c>
      <c r="J2465" s="4" t="str">
        <f ca="1">IFERROR(__xludf.DUMMYFUNCTION("LEFT(INDEX(SPLIT(L2465, "" ""), 4), 2)"),"13")</f>
        <v>13</v>
      </c>
      <c r="K2465" s="2" t="s">
        <v>18300</v>
      </c>
      <c r="L2465" s="1" t="s">
        <v>21827</v>
      </c>
    </row>
    <row r="2466" spans="1:12">
      <c r="A2466" s="1" t="s">
        <v>22806</v>
      </c>
      <c r="B2466" s="1">
        <v>5</v>
      </c>
      <c r="C2466" s="1" t="s">
        <v>22807</v>
      </c>
      <c r="D2466" s="1" t="s">
        <v>10743</v>
      </c>
      <c r="E2466" s="1" t="s">
        <v>22808</v>
      </c>
      <c r="H2466" s="1" t="s">
        <v>21826</v>
      </c>
      <c r="J2466" s="4" t="str">
        <f ca="1">IFERROR(__xludf.DUMMYFUNCTION("LEFT(INDEX(SPLIT(L2466, "" ""), 4), 2)"),"13")</f>
        <v>13</v>
      </c>
      <c r="K2466" s="2" t="s">
        <v>18311</v>
      </c>
      <c r="L2466" s="1" t="s">
        <v>21827</v>
      </c>
    </row>
    <row r="2467" spans="1:12">
      <c r="A2467" s="1" t="s">
        <v>22809</v>
      </c>
      <c r="B2467" s="1">
        <v>5</v>
      </c>
      <c r="C2467" s="1" t="s">
        <v>22810</v>
      </c>
      <c r="D2467" s="1" t="s">
        <v>19372</v>
      </c>
      <c r="E2467" s="1" t="s">
        <v>22811</v>
      </c>
      <c r="H2467" s="1" t="s">
        <v>21826</v>
      </c>
      <c r="J2467" s="4" t="str">
        <f ca="1">IFERROR(__xludf.DUMMYFUNCTION("LEFT(INDEX(SPLIT(L2467, "" ""), 4), 2)"),"13")</f>
        <v>13</v>
      </c>
      <c r="K2467" s="2" t="s">
        <v>18300</v>
      </c>
      <c r="L2467" s="1" t="s">
        <v>21827</v>
      </c>
    </row>
    <row r="2468" spans="1:12">
      <c r="A2468" s="1" t="s">
        <v>10981</v>
      </c>
      <c r="B2468" s="1">
        <v>5</v>
      </c>
      <c r="C2468" s="1" t="s">
        <v>22812</v>
      </c>
      <c r="D2468" s="1" t="s">
        <v>19372</v>
      </c>
      <c r="E2468" s="1" t="s">
        <v>22813</v>
      </c>
      <c r="H2468" s="1" t="s">
        <v>21826</v>
      </c>
      <c r="J2468" s="4" t="str">
        <f ca="1">IFERROR(__xludf.DUMMYFUNCTION("LEFT(INDEX(SPLIT(L2468, "" ""), 4), 2)"),"13")</f>
        <v>13</v>
      </c>
      <c r="K2468" s="2" t="s">
        <v>18300</v>
      </c>
      <c r="L2468" s="1" t="s">
        <v>21827</v>
      </c>
    </row>
    <row r="2469" spans="1:12">
      <c r="A2469" s="1" t="s">
        <v>22814</v>
      </c>
      <c r="B2469" s="1">
        <v>5</v>
      </c>
      <c r="C2469" s="1" t="s">
        <v>22815</v>
      </c>
      <c r="D2469" s="1" t="s">
        <v>19372</v>
      </c>
      <c r="E2469" s="1" t="s">
        <v>22816</v>
      </c>
      <c r="H2469" s="1" t="s">
        <v>21826</v>
      </c>
      <c r="J2469" s="4" t="str">
        <f ca="1">IFERROR(__xludf.DUMMYFUNCTION("LEFT(INDEX(SPLIT(L2469, "" ""), 4), 2)"),"13")</f>
        <v>13</v>
      </c>
      <c r="K2469" s="2" t="s">
        <v>18300</v>
      </c>
      <c r="L2469" s="1" t="s">
        <v>21827</v>
      </c>
    </row>
    <row r="2470" spans="1:12">
      <c r="A2470" s="1" t="s">
        <v>22817</v>
      </c>
      <c r="B2470" s="1">
        <v>5</v>
      </c>
      <c r="C2470" s="1" t="s">
        <v>19927</v>
      </c>
      <c r="D2470" s="1" t="s">
        <v>19372</v>
      </c>
      <c r="E2470" s="1" t="s">
        <v>22818</v>
      </c>
      <c r="H2470" s="1" t="s">
        <v>21826</v>
      </c>
      <c r="J2470" s="4" t="str">
        <f ca="1">IFERROR(__xludf.DUMMYFUNCTION("LEFT(INDEX(SPLIT(L2470, "" ""), 4), 2)"),"13")</f>
        <v>13</v>
      </c>
      <c r="K2470" s="2" t="s">
        <v>18300</v>
      </c>
      <c r="L2470" s="1" t="s">
        <v>21827</v>
      </c>
    </row>
    <row r="2471" spans="1:12">
      <c r="A2471" s="1" t="s">
        <v>22819</v>
      </c>
      <c r="B2471" s="1">
        <v>5</v>
      </c>
      <c r="C2471" s="1" t="s">
        <v>22205</v>
      </c>
      <c r="D2471" s="1" t="s">
        <v>19372</v>
      </c>
      <c r="E2471" s="1" t="s">
        <v>22820</v>
      </c>
      <c r="H2471" s="1" t="s">
        <v>21826</v>
      </c>
      <c r="J2471" s="4" t="str">
        <f ca="1">IFERROR(__xludf.DUMMYFUNCTION("LEFT(INDEX(SPLIT(L2471, "" ""), 4), 2)"),"13")</f>
        <v>13</v>
      </c>
      <c r="K2471" s="2" t="s">
        <v>18300</v>
      </c>
      <c r="L2471" s="1" t="s">
        <v>21827</v>
      </c>
    </row>
    <row r="2472" spans="1:12">
      <c r="A2472" s="1" t="s">
        <v>22821</v>
      </c>
      <c r="B2472" s="1">
        <v>5</v>
      </c>
      <c r="C2472" s="1" t="s">
        <v>20086</v>
      </c>
      <c r="D2472" s="1" t="s">
        <v>19372</v>
      </c>
      <c r="E2472" s="1" t="s">
        <v>22822</v>
      </c>
      <c r="H2472" s="1" t="s">
        <v>21826</v>
      </c>
      <c r="J2472" s="4" t="str">
        <f ca="1">IFERROR(__xludf.DUMMYFUNCTION("LEFT(INDEX(SPLIT(L2472, "" ""), 4), 2)"),"13")</f>
        <v>13</v>
      </c>
      <c r="K2472" s="2" t="s">
        <v>18300</v>
      </c>
      <c r="L2472" s="1" t="s">
        <v>21827</v>
      </c>
    </row>
    <row r="2473" spans="1:12">
      <c r="A2473" s="1" t="s">
        <v>22823</v>
      </c>
      <c r="B2473" s="1">
        <v>1</v>
      </c>
      <c r="C2473" s="1" t="s">
        <v>22824</v>
      </c>
      <c r="D2473" s="1" t="s">
        <v>19372</v>
      </c>
      <c r="E2473" s="1" t="s">
        <v>22825</v>
      </c>
      <c r="H2473" s="1" t="s">
        <v>21826</v>
      </c>
      <c r="J2473" s="4" t="str">
        <f ca="1">IFERROR(__xludf.DUMMYFUNCTION("LEFT(INDEX(SPLIT(L2473, "" ""), 4), 2)"),"13")</f>
        <v>13</v>
      </c>
      <c r="K2473" s="2" t="s">
        <v>18300</v>
      </c>
      <c r="L2473" s="1" t="s">
        <v>21827</v>
      </c>
    </row>
    <row r="2474" spans="1:12">
      <c r="A2474" s="1" t="s">
        <v>22826</v>
      </c>
      <c r="B2474" s="1">
        <v>5</v>
      </c>
      <c r="C2474" s="1" t="s">
        <v>10758</v>
      </c>
      <c r="D2474" s="1" t="s">
        <v>19372</v>
      </c>
      <c r="E2474" s="1" t="s">
        <v>22827</v>
      </c>
      <c r="H2474" s="1" t="s">
        <v>21826</v>
      </c>
      <c r="J2474" s="4" t="str">
        <f ca="1">IFERROR(__xludf.DUMMYFUNCTION("LEFT(INDEX(SPLIT(L2474, "" ""), 4), 2)"),"13")</f>
        <v>13</v>
      </c>
      <c r="K2474" s="2" t="s">
        <v>18311</v>
      </c>
      <c r="L2474" s="1" t="s">
        <v>21827</v>
      </c>
    </row>
    <row r="2475" spans="1:12">
      <c r="A2475" s="1" t="s">
        <v>22828</v>
      </c>
      <c r="B2475" s="1">
        <v>5</v>
      </c>
      <c r="C2475" s="1" t="s">
        <v>8042</v>
      </c>
      <c r="D2475" s="1" t="s">
        <v>19372</v>
      </c>
      <c r="E2475" s="1" t="s">
        <v>22829</v>
      </c>
      <c r="H2475" s="1" t="s">
        <v>21826</v>
      </c>
      <c r="J2475" s="4" t="str">
        <f ca="1">IFERROR(__xludf.DUMMYFUNCTION("LEFT(INDEX(SPLIT(L2475, "" ""), 4), 2)"),"13")</f>
        <v>13</v>
      </c>
      <c r="K2475" s="2" t="s">
        <v>18300</v>
      </c>
      <c r="L2475" s="1" t="s">
        <v>21827</v>
      </c>
    </row>
    <row r="2476" spans="1:12">
      <c r="A2476" s="1" t="s">
        <v>22830</v>
      </c>
      <c r="B2476" s="1">
        <v>5</v>
      </c>
      <c r="C2476" s="1" t="s">
        <v>101</v>
      </c>
      <c r="D2476" s="1" t="s">
        <v>19372</v>
      </c>
      <c r="E2476" s="1" t="s">
        <v>22831</v>
      </c>
      <c r="H2476" s="1" t="s">
        <v>21826</v>
      </c>
      <c r="J2476" s="4" t="str">
        <f ca="1">IFERROR(__xludf.DUMMYFUNCTION("LEFT(INDEX(SPLIT(L2476, "" ""), 4), 2)"),"13")</f>
        <v>13</v>
      </c>
      <c r="K2476" s="2" t="s">
        <v>18300</v>
      </c>
      <c r="L2476" s="1" t="s">
        <v>21827</v>
      </c>
    </row>
    <row r="2477" spans="1:12">
      <c r="A2477" s="1" t="s">
        <v>22832</v>
      </c>
      <c r="B2477" s="1">
        <v>1</v>
      </c>
      <c r="C2477" s="1" t="s">
        <v>22833</v>
      </c>
      <c r="D2477" s="1" t="s">
        <v>19372</v>
      </c>
      <c r="E2477" s="1" t="s">
        <v>22834</v>
      </c>
      <c r="H2477" s="1" t="s">
        <v>21826</v>
      </c>
      <c r="J2477" s="4" t="str">
        <f ca="1">IFERROR(__xludf.DUMMYFUNCTION("LEFT(INDEX(SPLIT(L2477, "" ""), 4), 2)"),"13")</f>
        <v>13</v>
      </c>
      <c r="K2477" s="2" t="s">
        <v>18300</v>
      </c>
      <c r="L2477" s="1" t="s">
        <v>21827</v>
      </c>
    </row>
    <row r="2478" spans="1:12">
      <c r="A2478" s="1" t="s">
        <v>22835</v>
      </c>
      <c r="B2478" s="1">
        <v>5</v>
      </c>
      <c r="C2478" s="1" t="s">
        <v>22836</v>
      </c>
      <c r="D2478" s="1" t="s">
        <v>19372</v>
      </c>
      <c r="E2478" s="1" t="s">
        <v>22837</v>
      </c>
      <c r="H2478" s="1" t="s">
        <v>21826</v>
      </c>
      <c r="J2478" s="4" t="str">
        <f ca="1">IFERROR(__xludf.DUMMYFUNCTION("LEFT(INDEX(SPLIT(L2478, "" ""), 4), 2)"),"13")</f>
        <v>13</v>
      </c>
      <c r="K2478" s="2" t="s">
        <v>18300</v>
      </c>
      <c r="L2478" s="1" t="s">
        <v>21827</v>
      </c>
    </row>
    <row r="2479" spans="1:12">
      <c r="A2479" s="1" t="s">
        <v>22838</v>
      </c>
      <c r="B2479" s="1">
        <v>5</v>
      </c>
      <c r="C2479" s="1" t="s">
        <v>22278</v>
      </c>
      <c r="D2479" s="1" t="s">
        <v>19372</v>
      </c>
      <c r="E2479" s="1" t="s">
        <v>22839</v>
      </c>
      <c r="H2479" s="1" t="s">
        <v>21826</v>
      </c>
      <c r="J2479" s="4" t="str">
        <f ca="1">IFERROR(__xludf.DUMMYFUNCTION("LEFT(INDEX(SPLIT(L2479, "" ""), 4), 2)"),"13")</f>
        <v>13</v>
      </c>
      <c r="K2479" s="2" t="s">
        <v>18300</v>
      </c>
      <c r="L2479" s="1" t="s">
        <v>21827</v>
      </c>
    </row>
    <row r="2480" spans="1:12">
      <c r="A2480" s="1" t="s">
        <v>22840</v>
      </c>
      <c r="B2480" s="1">
        <v>5</v>
      </c>
      <c r="C2480" s="1" t="s">
        <v>22841</v>
      </c>
      <c r="D2480" s="1" t="s">
        <v>19372</v>
      </c>
      <c r="E2480" s="1" t="s">
        <v>22842</v>
      </c>
      <c r="H2480" s="1" t="s">
        <v>21826</v>
      </c>
      <c r="J2480" s="4" t="str">
        <f ca="1">IFERROR(__xludf.DUMMYFUNCTION("LEFT(INDEX(SPLIT(L2480, "" ""), 4), 2)"),"13")</f>
        <v>13</v>
      </c>
      <c r="K2480" s="2" t="s">
        <v>18311</v>
      </c>
      <c r="L2480" s="1" t="s">
        <v>21827</v>
      </c>
    </row>
    <row r="2481" spans="1:12">
      <c r="A2481" s="1" t="s">
        <v>22843</v>
      </c>
      <c r="B2481" s="1">
        <v>5</v>
      </c>
      <c r="C2481" s="1" t="s">
        <v>22844</v>
      </c>
      <c r="D2481" s="1" t="s">
        <v>19372</v>
      </c>
      <c r="E2481" s="1" t="s">
        <v>22845</v>
      </c>
      <c r="H2481" s="1" t="s">
        <v>21826</v>
      </c>
      <c r="J2481" s="4" t="str">
        <f ca="1">IFERROR(__xludf.DUMMYFUNCTION("LEFT(INDEX(SPLIT(L2481, "" ""), 4), 2)"),"13")</f>
        <v>13</v>
      </c>
      <c r="K2481" s="2" t="s">
        <v>18300</v>
      </c>
      <c r="L2481" s="1" t="s">
        <v>21827</v>
      </c>
    </row>
    <row r="2482" spans="1:12">
      <c r="A2482" s="1" t="s">
        <v>11972</v>
      </c>
      <c r="B2482" s="1">
        <v>5</v>
      </c>
      <c r="C2482" s="1" t="s">
        <v>22846</v>
      </c>
      <c r="D2482" s="1" t="s">
        <v>19372</v>
      </c>
      <c r="E2482" s="1" t="s">
        <v>22847</v>
      </c>
      <c r="H2482" s="1" t="s">
        <v>21826</v>
      </c>
      <c r="J2482" s="4" t="str">
        <f ca="1">IFERROR(__xludf.DUMMYFUNCTION("LEFT(INDEX(SPLIT(L2482, "" ""), 4), 2)"),"13")</f>
        <v>13</v>
      </c>
      <c r="K2482" s="2" t="s">
        <v>18300</v>
      </c>
      <c r="L2482" s="1" t="s">
        <v>21827</v>
      </c>
    </row>
    <row r="2483" spans="1:12">
      <c r="A2483" s="1" t="s">
        <v>22848</v>
      </c>
      <c r="B2483" s="1">
        <v>5</v>
      </c>
      <c r="C2483" s="1" t="s">
        <v>22849</v>
      </c>
      <c r="D2483" s="1" t="s">
        <v>19372</v>
      </c>
      <c r="E2483" s="1" t="s">
        <v>22850</v>
      </c>
      <c r="H2483" s="1" t="s">
        <v>21826</v>
      </c>
      <c r="J2483" s="4" t="str">
        <f ca="1">IFERROR(__xludf.DUMMYFUNCTION("LEFT(INDEX(SPLIT(L2483, "" ""), 4), 2)"),"13")</f>
        <v>13</v>
      </c>
      <c r="K2483" s="2" t="s">
        <v>18300</v>
      </c>
      <c r="L2483" s="1" t="s">
        <v>21827</v>
      </c>
    </row>
    <row r="2484" spans="1:12">
      <c r="A2484" s="1" t="s">
        <v>1027</v>
      </c>
      <c r="B2484" s="1">
        <v>5</v>
      </c>
      <c r="C2484" s="1" t="s">
        <v>22851</v>
      </c>
      <c r="D2484" s="1" t="s">
        <v>19372</v>
      </c>
      <c r="E2484" s="1" t="s">
        <v>22852</v>
      </c>
      <c r="H2484" s="1" t="s">
        <v>21826</v>
      </c>
      <c r="J2484" s="4" t="str">
        <f ca="1">IFERROR(__xludf.DUMMYFUNCTION("LEFT(INDEX(SPLIT(L2484, "" ""), 4), 2)"),"13")</f>
        <v>13</v>
      </c>
      <c r="K2484" s="2" t="s">
        <v>18311</v>
      </c>
      <c r="L2484" s="1" t="s">
        <v>21827</v>
      </c>
    </row>
    <row r="2485" spans="1:12">
      <c r="A2485" s="1" t="s">
        <v>22853</v>
      </c>
      <c r="B2485" s="1">
        <v>5</v>
      </c>
      <c r="C2485" s="1" t="s">
        <v>4110</v>
      </c>
      <c r="D2485" s="1" t="s">
        <v>19372</v>
      </c>
      <c r="E2485" s="1" t="s">
        <v>22854</v>
      </c>
      <c r="H2485" s="1" t="s">
        <v>21826</v>
      </c>
      <c r="J2485" s="4" t="str">
        <f ca="1">IFERROR(__xludf.DUMMYFUNCTION("LEFT(INDEX(SPLIT(L2485, "" ""), 4), 2)"),"13")</f>
        <v>13</v>
      </c>
      <c r="K2485" s="2" t="s">
        <v>18300</v>
      </c>
      <c r="L2485" s="1" t="s">
        <v>21827</v>
      </c>
    </row>
    <row r="2486" spans="1:12">
      <c r="A2486" s="1" t="s">
        <v>18578</v>
      </c>
      <c r="B2486" s="1">
        <v>5</v>
      </c>
      <c r="C2486" s="1" t="s">
        <v>18547</v>
      </c>
      <c r="D2486" s="1" t="s">
        <v>19372</v>
      </c>
      <c r="E2486" s="1" t="s">
        <v>22855</v>
      </c>
      <c r="H2486" s="1" t="s">
        <v>21826</v>
      </c>
      <c r="J2486" s="4" t="str">
        <f ca="1">IFERROR(__xludf.DUMMYFUNCTION("LEFT(INDEX(SPLIT(L2486, "" ""), 4), 2)"),"13")</f>
        <v>13</v>
      </c>
      <c r="K2486" s="2" t="s">
        <v>18300</v>
      </c>
      <c r="L2486" s="1" t="s">
        <v>21827</v>
      </c>
    </row>
    <row r="2487" spans="1:12">
      <c r="A2487" s="1" t="s">
        <v>18571</v>
      </c>
      <c r="B2487" s="1">
        <v>1</v>
      </c>
      <c r="C2487" s="1" t="s">
        <v>22856</v>
      </c>
      <c r="D2487" s="1" t="s">
        <v>19372</v>
      </c>
      <c r="E2487" s="1" t="s">
        <v>22857</v>
      </c>
      <c r="H2487" s="1" t="s">
        <v>21826</v>
      </c>
      <c r="J2487" s="4" t="str">
        <f ca="1">IFERROR(__xludf.DUMMYFUNCTION("LEFT(INDEX(SPLIT(L2487, "" ""), 4), 2)"),"13")</f>
        <v>13</v>
      </c>
      <c r="K2487" s="2" t="s">
        <v>18573</v>
      </c>
      <c r="L2487" s="1" t="s">
        <v>21827</v>
      </c>
    </row>
    <row r="2488" spans="1:12">
      <c r="A2488" s="1" t="s">
        <v>22858</v>
      </c>
      <c r="B2488" s="1">
        <v>5</v>
      </c>
      <c r="C2488" s="1" t="s">
        <v>22859</v>
      </c>
      <c r="D2488" s="1" t="s">
        <v>19372</v>
      </c>
      <c r="E2488" s="1" t="s">
        <v>22860</v>
      </c>
      <c r="H2488" s="1" t="s">
        <v>21826</v>
      </c>
      <c r="J2488" s="4" t="str">
        <f ca="1">IFERROR(__xludf.DUMMYFUNCTION("LEFT(INDEX(SPLIT(L2488, "" ""), 4), 2)"),"13")</f>
        <v>13</v>
      </c>
      <c r="K2488" s="2" t="s">
        <v>18300</v>
      </c>
      <c r="L2488" s="1" t="s">
        <v>21827</v>
      </c>
    </row>
    <row r="2489" spans="1:12">
      <c r="A2489" s="1" t="s">
        <v>22861</v>
      </c>
      <c r="B2489" s="1">
        <v>5</v>
      </c>
      <c r="C2489" s="1" t="s">
        <v>22862</v>
      </c>
      <c r="D2489" s="1" t="s">
        <v>19372</v>
      </c>
      <c r="E2489" s="1" t="s">
        <v>22863</v>
      </c>
      <c r="H2489" s="1" t="s">
        <v>21826</v>
      </c>
      <c r="J2489" s="4" t="str">
        <f ca="1">IFERROR(__xludf.DUMMYFUNCTION("LEFT(INDEX(SPLIT(L2489, "" ""), 4), 2)"),"13")</f>
        <v>13</v>
      </c>
      <c r="K2489" s="2" t="s">
        <v>18300</v>
      </c>
      <c r="L2489" s="1" t="s">
        <v>21827</v>
      </c>
    </row>
    <row r="2490" spans="1:12">
      <c r="A2490" s="1" t="s">
        <v>19719</v>
      </c>
      <c r="B2490" s="1">
        <v>5</v>
      </c>
      <c r="C2490" s="1" t="s">
        <v>22864</v>
      </c>
      <c r="D2490" s="1" t="s">
        <v>19372</v>
      </c>
      <c r="E2490" s="1" t="s">
        <v>22865</v>
      </c>
      <c r="H2490" s="1" t="s">
        <v>21826</v>
      </c>
      <c r="J2490" s="4" t="str">
        <f ca="1">IFERROR(__xludf.DUMMYFUNCTION("LEFT(INDEX(SPLIT(L2490, "" ""), 4), 2)"),"13")</f>
        <v>13</v>
      </c>
      <c r="K2490" s="2" t="s">
        <v>19399</v>
      </c>
      <c r="L2490" s="1" t="s">
        <v>21827</v>
      </c>
    </row>
    <row r="2491" spans="1:12">
      <c r="A2491" s="1" t="s">
        <v>22866</v>
      </c>
      <c r="B2491" s="1">
        <v>5</v>
      </c>
      <c r="C2491" s="1" t="s">
        <v>22867</v>
      </c>
      <c r="D2491" s="1" t="s">
        <v>19372</v>
      </c>
      <c r="E2491" s="1" t="s">
        <v>22868</v>
      </c>
      <c r="H2491" s="1" t="s">
        <v>21826</v>
      </c>
      <c r="J2491" s="4" t="str">
        <f ca="1">IFERROR(__xludf.DUMMYFUNCTION("LEFT(INDEX(SPLIT(L2491, "" ""), 4), 2)"),"13")</f>
        <v>13</v>
      </c>
      <c r="K2491" s="2" t="s">
        <v>18300</v>
      </c>
      <c r="L2491" s="1" t="s">
        <v>21827</v>
      </c>
    </row>
    <row r="2492" spans="1:12">
      <c r="A2492" s="1" t="s">
        <v>22869</v>
      </c>
      <c r="B2492" s="1">
        <v>5</v>
      </c>
      <c r="C2492" s="1" t="s">
        <v>22870</v>
      </c>
      <c r="D2492" s="1" t="s">
        <v>19372</v>
      </c>
      <c r="E2492" s="1" t="s">
        <v>22871</v>
      </c>
      <c r="H2492" s="1" t="s">
        <v>21826</v>
      </c>
      <c r="J2492" s="4" t="str">
        <f ca="1">IFERROR(__xludf.DUMMYFUNCTION("LEFT(INDEX(SPLIT(L2492, "" ""), 4), 2)"),"13")</f>
        <v>13</v>
      </c>
      <c r="K2492" s="2" t="s">
        <v>18573</v>
      </c>
      <c r="L2492" s="1" t="s">
        <v>21827</v>
      </c>
    </row>
    <row r="2493" spans="1:12">
      <c r="A2493" s="1" t="s">
        <v>22872</v>
      </c>
      <c r="B2493" s="1">
        <v>5</v>
      </c>
      <c r="C2493" s="1" t="s">
        <v>22873</v>
      </c>
      <c r="D2493" s="1" t="s">
        <v>19372</v>
      </c>
      <c r="E2493" s="1" t="s">
        <v>22874</v>
      </c>
      <c r="H2493" s="1" t="s">
        <v>21826</v>
      </c>
      <c r="J2493" s="4" t="str">
        <f ca="1">IFERROR(__xludf.DUMMYFUNCTION("LEFT(INDEX(SPLIT(L2493, "" ""), 4), 2)"),"13")</f>
        <v>13</v>
      </c>
      <c r="K2493" s="2" t="s">
        <v>18300</v>
      </c>
      <c r="L2493" s="1" t="s">
        <v>21827</v>
      </c>
    </row>
    <row r="2494" spans="1:12">
      <c r="A2494" s="1" t="s">
        <v>1182</v>
      </c>
      <c r="B2494" s="1">
        <v>5</v>
      </c>
      <c r="C2494" s="1" t="s">
        <v>3901</v>
      </c>
      <c r="D2494" s="1" t="s">
        <v>19372</v>
      </c>
      <c r="E2494" s="1" t="s">
        <v>22875</v>
      </c>
      <c r="H2494" s="1" t="s">
        <v>21826</v>
      </c>
      <c r="J2494" s="4" t="str">
        <f ca="1">IFERROR(__xludf.DUMMYFUNCTION("LEFT(INDEX(SPLIT(L2494, "" ""), 4), 2)"),"13")</f>
        <v>13</v>
      </c>
      <c r="K2494" s="2" t="s">
        <v>18300</v>
      </c>
      <c r="L2494" s="1" t="s">
        <v>21827</v>
      </c>
    </row>
    <row r="2495" spans="1:12">
      <c r="A2495" s="1" t="s">
        <v>22876</v>
      </c>
      <c r="B2495" s="1">
        <v>5</v>
      </c>
      <c r="C2495" s="1" t="s">
        <v>3699</v>
      </c>
      <c r="D2495" s="1" t="s">
        <v>19372</v>
      </c>
      <c r="E2495" s="1" t="s">
        <v>22877</v>
      </c>
      <c r="H2495" s="1" t="s">
        <v>21826</v>
      </c>
      <c r="J2495" s="4" t="str">
        <f ca="1">IFERROR(__xludf.DUMMYFUNCTION("LEFT(INDEX(SPLIT(L2495, "" ""), 4), 2)"),"13")</f>
        <v>13</v>
      </c>
      <c r="K2495" s="2" t="s">
        <v>18300</v>
      </c>
      <c r="L2495" s="1" t="s">
        <v>21827</v>
      </c>
    </row>
    <row r="2496" spans="1:12">
      <c r="A2496" s="1" t="s">
        <v>8552</v>
      </c>
      <c r="B2496" s="1">
        <v>5</v>
      </c>
      <c r="C2496" s="1" t="s">
        <v>22878</v>
      </c>
      <c r="D2496" s="1" t="s">
        <v>19372</v>
      </c>
      <c r="E2496" s="1" t="s">
        <v>22879</v>
      </c>
      <c r="H2496" s="1" t="s">
        <v>21826</v>
      </c>
      <c r="J2496" s="4" t="str">
        <f ca="1">IFERROR(__xludf.DUMMYFUNCTION("LEFT(INDEX(SPLIT(L2496, "" ""), 4), 2)"),"13")</f>
        <v>13</v>
      </c>
      <c r="K2496" s="2" t="s">
        <v>18300</v>
      </c>
      <c r="L2496" s="1" t="s">
        <v>21827</v>
      </c>
    </row>
    <row r="2497" spans="1:12">
      <c r="A2497" s="1" t="s">
        <v>22880</v>
      </c>
      <c r="B2497" s="1">
        <v>5</v>
      </c>
      <c r="C2497" s="1" t="s">
        <v>1789</v>
      </c>
      <c r="D2497" s="1" t="s">
        <v>19372</v>
      </c>
      <c r="E2497" s="1" t="s">
        <v>22881</v>
      </c>
      <c r="H2497" s="1" t="s">
        <v>21826</v>
      </c>
      <c r="J2497" s="4" t="str">
        <f ca="1">IFERROR(__xludf.DUMMYFUNCTION("LEFT(INDEX(SPLIT(L2497, "" ""), 4), 2)"),"13")</f>
        <v>13</v>
      </c>
      <c r="K2497" s="2" t="s">
        <v>18300</v>
      </c>
      <c r="L2497" s="1" t="s">
        <v>21827</v>
      </c>
    </row>
    <row r="2498" spans="1:12">
      <c r="A2498" s="1" t="s">
        <v>22882</v>
      </c>
      <c r="B2498" s="1">
        <v>5</v>
      </c>
      <c r="C2498" s="1" t="s">
        <v>22883</v>
      </c>
      <c r="D2498" s="1" t="s">
        <v>19372</v>
      </c>
      <c r="E2498" s="1" t="s">
        <v>22884</v>
      </c>
      <c r="H2498" s="1" t="s">
        <v>21826</v>
      </c>
      <c r="J2498" s="4" t="str">
        <f ca="1">IFERROR(__xludf.DUMMYFUNCTION("LEFT(INDEX(SPLIT(L2498, "" ""), 4), 2)"),"13")</f>
        <v>13</v>
      </c>
      <c r="K2498" s="2" t="s">
        <v>18648</v>
      </c>
      <c r="L2498" s="1" t="s">
        <v>21827</v>
      </c>
    </row>
    <row r="2499" spans="1:12">
      <c r="A2499" s="1" t="s">
        <v>1169</v>
      </c>
      <c r="B2499" s="1">
        <v>5</v>
      </c>
      <c r="C2499" s="1" t="s">
        <v>9090</v>
      </c>
      <c r="D2499" s="1" t="s">
        <v>19372</v>
      </c>
      <c r="E2499" s="1" t="s">
        <v>22885</v>
      </c>
      <c r="H2499" s="1" t="s">
        <v>21826</v>
      </c>
      <c r="J2499" s="4" t="str">
        <f ca="1">IFERROR(__xludf.DUMMYFUNCTION("LEFT(INDEX(SPLIT(L2499, "" ""), 4), 2)"),"13")</f>
        <v>13</v>
      </c>
      <c r="K2499" s="2" t="s">
        <v>18311</v>
      </c>
      <c r="L2499" s="1" t="s">
        <v>21827</v>
      </c>
    </row>
    <row r="2500" spans="1:12">
      <c r="A2500" s="1" t="s">
        <v>22533</v>
      </c>
      <c r="B2500" s="1">
        <v>5</v>
      </c>
      <c r="C2500" s="1" t="s">
        <v>21647</v>
      </c>
      <c r="D2500" s="1" t="s">
        <v>19372</v>
      </c>
      <c r="E2500" s="1" t="s">
        <v>22886</v>
      </c>
      <c r="H2500" s="1" t="s">
        <v>21826</v>
      </c>
      <c r="J2500" s="4" t="str">
        <f ca="1">IFERROR(__xludf.DUMMYFUNCTION("LEFT(INDEX(SPLIT(L2500, "" ""), 4), 2)"),"13")</f>
        <v>13</v>
      </c>
      <c r="K2500" s="2" t="s">
        <v>18300</v>
      </c>
      <c r="L2500" s="1" t="s">
        <v>21827</v>
      </c>
    </row>
    <row r="2501" spans="1:12">
      <c r="A2501" s="1" t="s">
        <v>18346</v>
      </c>
      <c r="B2501" s="1">
        <v>5</v>
      </c>
      <c r="D2501" s="1" t="s">
        <v>19372</v>
      </c>
      <c r="E2501" s="1" t="s">
        <v>22887</v>
      </c>
      <c r="H2501" s="1" t="s">
        <v>21826</v>
      </c>
      <c r="J2501" s="4" t="str">
        <f ca="1">IFERROR(__xludf.DUMMYFUNCTION("LEFT(INDEX(SPLIT(L2501, "" ""), 4), 2)"),"13")</f>
        <v>13</v>
      </c>
      <c r="K2501" s="2" t="s">
        <v>18348</v>
      </c>
      <c r="L2501" s="1" t="s">
        <v>21827</v>
      </c>
    </row>
    <row r="2502" spans="1:12">
      <c r="A2502" s="1" t="s">
        <v>18578</v>
      </c>
      <c r="B2502" s="1">
        <v>5</v>
      </c>
      <c r="C2502" s="1" t="s">
        <v>1097</v>
      </c>
      <c r="D2502" s="1" t="s">
        <v>19372</v>
      </c>
      <c r="E2502" s="1" t="s">
        <v>22888</v>
      </c>
      <c r="H2502" s="1" t="s">
        <v>21826</v>
      </c>
      <c r="J2502" s="4" t="str">
        <f ca="1">IFERROR(__xludf.DUMMYFUNCTION("LEFT(INDEX(SPLIT(L2502, "" ""), 4), 2)"),"13")</f>
        <v>13</v>
      </c>
      <c r="K2502" s="2" t="s">
        <v>18300</v>
      </c>
      <c r="L2502" s="1" t="s">
        <v>21827</v>
      </c>
    </row>
    <row r="2503" spans="1:12">
      <c r="A2503" s="1" t="s">
        <v>22889</v>
      </c>
      <c r="B2503" s="1">
        <v>5</v>
      </c>
      <c r="D2503" s="1" t="s">
        <v>10778</v>
      </c>
      <c r="E2503" s="1" t="s">
        <v>22890</v>
      </c>
      <c r="H2503" s="1" t="s">
        <v>21826</v>
      </c>
      <c r="J2503" s="4" t="str">
        <f ca="1">IFERROR(__xludf.DUMMYFUNCTION("LEFT(INDEX(SPLIT(L2503, "" ""), 4), 2)"),"13")</f>
        <v>13</v>
      </c>
      <c r="K2503" s="2" t="s">
        <v>19386</v>
      </c>
      <c r="L2503" s="1" t="s">
        <v>21827</v>
      </c>
    </row>
    <row r="2504" spans="1:12">
      <c r="A2504" s="1" t="s">
        <v>22891</v>
      </c>
      <c r="B2504" s="1">
        <v>5</v>
      </c>
      <c r="C2504" s="1" t="s">
        <v>504</v>
      </c>
      <c r="D2504" s="1" t="s">
        <v>19372</v>
      </c>
      <c r="E2504" s="1" t="s">
        <v>22892</v>
      </c>
      <c r="H2504" s="1" t="s">
        <v>21826</v>
      </c>
      <c r="J2504" s="4" t="str">
        <f ca="1">IFERROR(__xludf.DUMMYFUNCTION("LEFT(INDEX(SPLIT(L2504, "" ""), 4), 2)"),"13")</f>
        <v>13</v>
      </c>
      <c r="K2504" s="2" t="s">
        <v>18300</v>
      </c>
      <c r="L2504" s="1" t="s">
        <v>21827</v>
      </c>
    </row>
    <row r="2505" spans="1:12">
      <c r="A2505" s="1" t="s">
        <v>22893</v>
      </c>
      <c r="B2505" s="1">
        <v>5</v>
      </c>
      <c r="C2505" s="1" t="s">
        <v>22894</v>
      </c>
      <c r="D2505" s="1" t="s">
        <v>19372</v>
      </c>
      <c r="E2505" s="1" t="s">
        <v>22895</v>
      </c>
      <c r="H2505" s="1" t="s">
        <v>21826</v>
      </c>
      <c r="J2505" s="4" t="str">
        <f ca="1">IFERROR(__xludf.DUMMYFUNCTION("LEFT(INDEX(SPLIT(L2505, "" ""), 4), 2)"),"13")</f>
        <v>13</v>
      </c>
      <c r="K2505" s="2" t="s">
        <v>18648</v>
      </c>
      <c r="L2505" s="1" t="s">
        <v>21827</v>
      </c>
    </row>
    <row r="2506" spans="1:12">
      <c r="A2506" s="1" t="s">
        <v>20296</v>
      </c>
      <c r="B2506" s="1">
        <v>5</v>
      </c>
      <c r="C2506" s="1" t="s">
        <v>22896</v>
      </c>
      <c r="D2506" s="1" t="s">
        <v>19372</v>
      </c>
      <c r="E2506" s="1" t="s">
        <v>22897</v>
      </c>
      <c r="H2506" s="1" t="s">
        <v>21826</v>
      </c>
      <c r="J2506" s="4" t="str">
        <f ca="1">IFERROR(__xludf.DUMMYFUNCTION("LEFT(INDEX(SPLIT(L2506, "" ""), 4), 2)"),"13")</f>
        <v>13</v>
      </c>
      <c r="K2506" s="2" t="s">
        <v>18311</v>
      </c>
      <c r="L2506" s="1" t="s">
        <v>21827</v>
      </c>
    </row>
    <row r="2507" spans="1:12">
      <c r="A2507" s="1" t="s">
        <v>22898</v>
      </c>
      <c r="B2507" s="1">
        <v>5</v>
      </c>
      <c r="C2507" s="1" t="s">
        <v>19927</v>
      </c>
      <c r="D2507" s="1" t="s">
        <v>19372</v>
      </c>
      <c r="E2507" s="1" t="s">
        <v>22899</v>
      </c>
      <c r="H2507" s="1" t="s">
        <v>21826</v>
      </c>
      <c r="J2507" s="4" t="str">
        <f ca="1">IFERROR(__xludf.DUMMYFUNCTION("LEFT(INDEX(SPLIT(L2507, "" ""), 4), 2)"),"13")</f>
        <v>13</v>
      </c>
      <c r="K2507" s="2" t="s">
        <v>18300</v>
      </c>
      <c r="L2507" s="1" t="s">
        <v>21827</v>
      </c>
    </row>
    <row r="2508" spans="1:12">
      <c r="A2508" s="1" t="s">
        <v>22900</v>
      </c>
      <c r="B2508" s="1">
        <v>5</v>
      </c>
      <c r="C2508" s="1" t="s">
        <v>554</v>
      </c>
      <c r="D2508" s="1" t="s">
        <v>19372</v>
      </c>
      <c r="E2508" s="1" t="s">
        <v>22901</v>
      </c>
      <c r="H2508" s="1" t="s">
        <v>21826</v>
      </c>
      <c r="J2508" s="4" t="str">
        <f ca="1">IFERROR(__xludf.DUMMYFUNCTION("LEFT(INDEX(SPLIT(L2508, "" ""), 4), 2)"),"13")</f>
        <v>13</v>
      </c>
      <c r="K2508" s="2" t="s">
        <v>18300</v>
      </c>
      <c r="L2508" s="1" t="s">
        <v>21827</v>
      </c>
    </row>
    <row r="2509" spans="1:12">
      <c r="A2509" s="1" t="s">
        <v>22902</v>
      </c>
      <c r="B2509" s="1">
        <v>5</v>
      </c>
      <c r="C2509" s="1" t="s">
        <v>22903</v>
      </c>
      <c r="D2509" s="1" t="s">
        <v>19372</v>
      </c>
      <c r="E2509" s="1" t="s">
        <v>22904</v>
      </c>
      <c r="H2509" s="1" t="s">
        <v>21826</v>
      </c>
      <c r="J2509" s="4" t="str">
        <f ca="1">IFERROR(__xludf.DUMMYFUNCTION("LEFT(INDEX(SPLIT(L2509, "" ""), 4), 2)"),"13")</f>
        <v>13</v>
      </c>
      <c r="K2509" s="2" t="s">
        <v>18300</v>
      </c>
      <c r="L2509" s="1" t="s">
        <v>21827</v>
      </c>
    </row>
    <row r="2510" spans="1:12">
      <c r="A2510" s="1" t="s">
        <v>22905</v>
      </c>
      <c r="B2510" s="1">
        <v>5</v>
      </c>
      <c r="D2510" s="1" t="s">
        <v>19372</v>
      </c>
      <c r="E2510" s="1" t="s">
        <v>22906</v>
      </c>
      <c r="H2510" s="1" t="s">
        <v>21826</v>
      </c>
      <c r="J2510" s="4" t="str">
        <f ca="1">IFERROR(__xludf.DUMMYFUNCTION("LEFT(INDEX(SPLIT(L2510, "" ""), 4), 2)"),"13")</f>
        <v>13</v>
      </c>
      <c r="K2510" s="2" t="s">
        <v>18789</v>
      </c>
      <c r="L2510" s="1" t="s">
        <v>21827</v>
      </c>
    </row>
    <row r="2511" spans="1:12">
      <c r="A2511" s="1" t="s">
        <v>22907</v>
      </c>
      <c r="B2511" s="1">
        <v>5</v>
      </c>
      <c r="C2511" s="1" t="s">
        <v>21178</v>
      </c>
      <c r="D2511" s="1" t="s">
        <v>19372</v>
      </c>
      <c r="E2511" s="1" t="s">
        <v>22908</v>
      </c>
      <c r="H2511" s="1" t="s">
        <v>21826</v>
      </c>
      <c r="J2511" s="4" t="str">
        <f ca="1">IFERROR(__xludf.DUMMYFUNCTION("LEFT(INDEX(SPLIT(L2511, "" ""), 4), 2)"),"13")</f>
        <v>13</v>
      </c>
      <c r="K2511" s="2" t="s">
        <v>18300</v>
      </c>
      <c r="L2511" s="1" t="s">
        <v>21827</v>
      </c>
    </row>
    <row r="2512" spans="1:12">
      <c r="A2512" s="1" t="s">
        <v>22909</v>
      </c>
      <c r="B2512" s="1">
        <v>5</v>
      </c>
      <c r="C2512" s="1" t="s">
        <v>22910</v>
      </c>
      <c r="D2512" s="1" t="s">
        <v>19372</v>
      </c>
      <c r="E2512" s="1" t="s">
        <v>22911</v>
      </c>
      <c r="H2512" s="1" t="s">
        <v>21826</v>
      </c>
      <c r="J2512" s="4" t="str">
        <f ca="1">IFERROR(__xludf.DUMMYFUNCTION("LEFT(INDEX(SPLIT(L2512, "" ""), 4), 2)"),"13")</f>
        <v>13</v>
      </c>
      <c r="K2512" s="2" t="s">
        <v>18300</v>
      </c>
      <c r="L2512" s="1" t="s">
        <v>21827</v>
      </c>
    </row>
    <row r="2513" spans="1:12">
      <c r="A2513" s="1" t="s">
        <v>22912</v>
      </c>
      <c r="B2513" s="1">
        <v>5</v>
      </c>
      <c r="C2513" s="1" t="s">
        <v>22913</v>
      </c>
      <c r="D2513" s="1" t="s">
        <v>10755</v>
      </c>
      <c r="E2513" s="1" t="s">
        <v>22914</v>
      </c>
      <c r="H2513" s="1" t="s">
        <v>21826</v>
      </c>
      <c r="J2513" s="4" t="str">
        <f ca="1">IFERROR(__xludf.DUMMYFUNCTION("LEFT(INDEX(SPLIT(L2513, "" ""), 4), 2)"),"13")</f>
        <v>13</v>
      </c>
      <c r="K2513" s="2" t="s">
        <v>19399</v>
      </c>
      <c r="L2513" s="1" t="s">
        <v>21827</v>
      </c>
    </row>
    <row r="2514" spans="1:12">
      <c r="A2514" s="1" t="s">
        <v>22915</v>
      </c>
      <c r="B2514" s="1">
        <v>5</v>
      </c>
      <c r="C2514" s="1" t="s">
        <v>3930</v>
      </c>
      <c r="D2514" s="1" t="s">
        <v>19372</v>
      </c>
      <c r="E2514" s="1" t="s">
        <v>22916</v>
      </c>
      <c r="H2514" s="1" t="s">
        <v>21826</v>
      </c>
      <c r="J2514" s="4" t="str">
        <f ca="1">IFERROR(__xludf.DUMMYFUNCTION("LEFT(INDEX(SPLIT(L2514, "" ""), 4), 2)"),"13")</f>
        <v>13</v>
      </c>
      <c r="K2514" s="2" t="s">
        <v>18300</v>
      </c>
      <c r="L2514" s="1" t="s">
        <v>21827</v>
      </c>
    </row>
    <row r="2515" spans="1:12">
      <c r="A2515" s="1" t="s">
        <v>22917</v>
      </c>
      <c r="B2515" s="1">
        <v>5</v>
      </c>
      <c r="C2515" s="1" t="s">
        <v>22918</v>
      </c>
      <c r="D2515" s="1" t="s">
        <v>10347</v>
      </c>
      <c r="E2515" s="1" t="s">
        <v>22918</v>
      </c>
      <c r="H2515" s="1" t="s">
        <v>21826</v>
      </c>
      <c r="J2515" s="4" t="str">
        <f ca="1">IFERROR(__xludf.DUMMYFUNCTION("LEFT(INDEX(SPLIT(L2515, "" ""), 4), 2)"),"13")</f>
        <v>13</v>
      </c>
      <c r="K2515" s="2" t="s">
        <v>18573</v>
      </c>
      <c r="L2515" s="1" t="s">
        <v>21827</v>
      </c>
    </row>
    <row r="2516" spans="1:12">
      <c r="A2516" s="1" t="s">
        <v>20383</v>
      </c>
      <c r="B2516" s="1">
        <v>5</v>
      </c>
      <c r="D2516" s="1" t="s">
        <v>19372</v>
      </c>
      <c r="E2516" s="1" t="s">
        <v>22919</v>
      </c>
      <c r="H2516" s="1" t="s">
        <v>21826</v>
      </c>
      <c r="J2516" s="4" t="str">
        <f ca="1">IFERROR(__xludf.DUMMYFUNCTION("LEFT(INDEX(SPLIT(L2516, "" ""), 4), 2)"),"13")</f>
        <v>13</v>
      </c>
      <c r="K2516" s="1" t="s">
        <v>20333</v>
      </c>
      <c r="L2516" s="1" t="s">
        <v>21827</v>
      </c>
    </row>
    <row r="2517" spans="1:12">
      <c r="A2517" s="1" t="s">
        <v>22920</v>
      </c>
      <c r="B2517" s="1">
        <v>5</v>
      </c>
      <c r="C2517" s="1" t="s">
        <v>9660</v>
      </c>
      <c r="D2517" s="1" t="s">
        <v>19372</v>
      </c>
      <c r="E2517" s="1" t="s">
        <v>9660</v>
      </c>
      <c r="H2517" s="1" t="s">
        <v>21826</v>
      </c>
      <c r="J2517" s="4" t="str">
        <f ca="1">IFERROR(__xludf.DUMMYFUNCTION("LEFT(INDEX(SPLIT(L2517, "" ""), 4), 2)"),"13")</f>
        <v>13</v>
      </c>
      <c r="K2517" s="2" t="s">
        <v>22921</v>
      </c>
      <c r="L2517" s="1" t="s">
        <v>21827</v>
      </c>
    </row>
    <row r="2518" spans="1:12">
      <c r="A2518" s="1" t="s">
        <v>22922</v>
      </c>
      <c r="B2518" s="1">
        <v>5</v>
      </c>
      <c r="C2518" s="1" t="s">
        <v>22923</v>
      </c>
      <c r="D2518" s="1" t="s">
        <v>10300</v>
      </c>
      <c r="E2518" s="1" t="s">
        <v>22923</v>
      </c>
      <c r="H2518" s="1" t="s">
        <v>21826</v>
      </c>
      <c r="J2518" s="4" t="str">
        <f ca="1">IFERROR(__xludf.DUMMYFUNCTION("LEFT(INDEX(SPLIT(L2518, "" ""), 4), 2)"),"13")</f>
        <v>13</v>
      </c>
      <c r="K2518" s="2" t="s">
        <v>18573</v>
      </c>
      <c r="L2518" s="1" t="s">
        <v>21827</v>
      </c>
    </row>
    <row r="2519" spans="1:12">
      <c r="A2519" s="1" t="s">
        <v>22924</v>
      </c>
      <c r="B2519" s="1">
        <v>5</v>
      </c>
      <c r="C2519" s="1" t="s">
        <v>22925</v>
      </c>
      <c r="D2519" s="1" t="s">
        <v>19372</v>
      </c>
      <c r="E2519" s="1" t="s">
        <v>22926</v>
      </c>
      <c r="H2519" s="1" t="s">
        <v>21826</v>
      </c>
      <c r="J2519" s="4" t="str">
        <f ca="1">IFERROR(__xludf.DUMMYFUNCTION("LEFT(INDEX(SPLIT(L2519, "" ""), 4), 2)"),"13")</f>
        <v>13</v>
      </c>
      <c r="K2519" s="2" t="s">
        <v>18300</v>
      </c>
      <c r="L2519" s="1" t="s">
        <v>21827</v>
      </c>
    </row>
    <row r="2520" spans="1:12">
      <c r="A2520" s="1" t="s">
        <v>22927</v>
      </c>
      <c r="B2520" s="1">
        <v>5</v>
      </c>
      <c r="D2520" s="1" t="s">
        <v>19372</v>
      </c>
      <c r="E2520" s="1" t="s">
        <v>22928</v>
      </c>
      <c r="H2520" s="1" t="s">
        <v>21826</v>
      </c>
      <c r="J2520" s="4" t="str">
        <f ca="1">IFERROR(__xludf.DUMMYFUNCTION("LEFT(INDEX(SPLIT(L2520, "" ""), 4), 2)"),"13")</f>
        <v>13</v>
      </c>
      <c r="K2520" s="2" t="s">
        <v>19674</v>
      </c>
      <c r="L2520" s="1" t="s">
        <v>21827</v>
      </c>
    </row>
    <row r="2521" spans="1:12">
      <c r="A2521" s="1" t="s">
        <v>22929</v>
      </c>
      <c r="B2521" s="1">
        <v>5</v>
      </c>
      <c r="C2521" s="1" t="s">
        <v>22930</v>
      </c>
      <c r="D2521" s="1" t="s">
        <v>19372</v>
      </c>
      <c r="E2521" s="1" t="s">
        <v>22931</v>
      </c>
      <c r="H2521" s="1" t="s">
        <v>21826</v>
      </c>
      <c r="J2521" s="4" t="str">
        <f ca="1">IFERROR(__xludf.DUMMYFUNCTION("LEFT(INDEX(SPLIT(L2521, "" ""), 4), 2)"),"13")</f>
        <v>13</v>
      </c>
      <c r="K2521" s="2" t="s">
        <v>19399</v>
      </c>
      <c r="L2521" s="1" t="s">
        <v>21827</v>
      </c>
    </row>
    <row r="2522" spans="1:12">
      <c r="A2522" s="1" t="s">
        <v>6296</v>
      </c>
      <c r="B2522" s="1">
        <v>5</v>
      </c>
      <c r="C2522" s="1" t="s">
        <v>3901</v>
      </c>
      <c r="D2522" s="1" t="s">
        <v>19372</v>
      </c>
      <c r="E2522" s="1" t="s">
        <v>22932</v>
      </c>
      <c r="H2522" s="1" t="s">
        <v>21826</v>
      </c>
      <c r="J2522" s="4" t="str">
        <f ca="1">IFERROR(__xludf.DUMMYFUNCTION("LEFT(INDEX(SPLIT(L2522, "" ""), 4), 2)"),"13")</f>
        <v>13</v>
      </c>
      <c r="K2522" s="2" t="s">
        <v>18300</v>
      </c>
      <c r="L2522" s="1" t="s">
        <v>21827</v>
      </c>
    </row>
    <row r="2523" spans="1:12">
      <c r="A2523" s="1" t="s">
        <v>22933</v>
      </c>
      <c r="B2523" s="1">
        <v>5</v>
      </c>
      <c r="D2523" s="1" t="s">
        <v>19372</v>
      </c>
      <c r="E2523" s="1" t="s">
        <v>22934</v>
      </c>
      <c r="H2523" s="1" t="s">
        <v>21826</v>
      </c>
      <c r="J2523" s="4" t="str">
        <f ca="1">IFERROR(__xludf.DUMMYFUNCTION("LEFT(INDEX(SPLIT(L2523, "" ""), 4), 2)"),"13")</f>
        <v>13</v>
      </c>
      <c r="K2523" s="2" t="s">
        <v>19386</v>
      </c>
      <c r="L2523" s="1" t="s">
        <v>21827</v>
      </c>
    </row>
    <row r="2524" spans="1:12">
      <c r="A2524" s="1" t="s">
        <v>22935</v>
      </c>
      <c r="B2524" s="1">
        <v>5</v>
      </c>
      <c r="D2524" s="1" t="s">
        <v>10778</v>
      </c>
      <c r="E2524" s="1" t="s">
        <v>22936</v>
      </c>
      <c r="H2524" s="1" t="s">
        <v>21826</v>
      </c>
      <c r="J2524" s="4" t="str">
        <f ca="1">IFERROR(__xludf.DUMMYFUNCTION("LEFT(INDEX(SPLIT(L2524, "" ""), 4), 2)"),"13")</f>
        <v>13</v>
      </c>
      <c r="K2524" s="2" t="s">
        <v>19674</v>
      </c>
      <c r="L2524" s="1" t="s">
        <v>21827</v>
      </c>
    </row>
    <row r="2525" spans="1:12">
      <c r="A2525" s="1" t="s">
        <v>18878</v>
      </c>
      <c r="B2525" s="1">
        <v>5</v>
      </c>
      <c r="D2525" s="1" t="s">
        <v>10293</v>
      </c>
      <c r="E2525" s="1" t="s">
        <v>1653</v>
      </c>
      <c r="H2525" s="1" t="s">
        <v>21826</v>
      </c>
      <c r="J2525" s="4" t="str">
        <f ca="1">IFERROR(__xludf.DUMMYFUNCTION("LEFT(INDEX(SPLIT(L2525, "" ""), 4), 2)"),"13")</f>
        <v>13</v>
      </c>
      <c r="K2525" s="2" t="s">
        <v>18881</v>
      </c>
      <c r="L2525" s="1" t="s">
        <v>21827</v>
      </c>
    </row>
    <row r="2526" spans="1:12">
      <c r="A2526" s="1" t="s">
        <v>22937</v>
      </c>
      <c r="B2526" s="1">
        <v>5</v>
      </c>
      <c r="D2526" s="1" t="s">
        <v>19372</v>
      </c>
      <c r="E2526" s="1" t="s">
        <v>22938</v>
      </c>
      <c r="H2526" s="1" t="s">
        <v>21826</v>
      </c>
      <c r="J2526" s="4" t="str">
        <f ca="1">IFERROR(__xludf.DUMMYFUNCTION("LEFT(INDEX(SPLIT(L2526, "" ""), 4), 2)"),"13")</f>
        <v>13</v>
      </c>
      <c r="K2526" s="2" t="s">
        <v>18827</v>
      </c>
      <c r="L2526" s="1" t="s">
        <v>21827</v>
      </c>
    </row>
    <row r="2527" spans="1:12">
      <c r="A2527" s="1" t="s">
        <v>20476</v>
      </c>
      <c r="B2527" s="1">
        <v>5</v>
      </c>
      <c r="D2527" s="1" t="s">
        <v>10479</v>
      </c>
      <c r="E2527" s="1" t="s">
        <v>22939</v>
      </c>
      <c r="H2527" s="1" t="s">
        <v>21826</v>
      </c>
      <c r="J2527" s="4" t="str">
        <f ca="1">IFERROR(__xludf.DUMMYFUNCTION("LEFT(INDEX(SPLIT(L2527, "" ""), 4), 2)"),"13")</f>
        <v>13</v>
      </c>
      <c r="K2527" s="2" t="s">
        <v>18827</v>
      </c>
      <c r="L2527" s="1" t="s">
        <v>21827</v>
      </c>
    </row>
    <row r="2528" spans="1:12">
      <c r="A2528" s="1" t="s">
        <v>1596</v>
      </c>
      <c r="B2528" s="1">
        <v>4</v>
      </c>
      <c r="D2528" s="1" t="s">
        <v>19372</v>
      </c>
      <c r="E2528" s="1" t="s">
        <v>22940</v>
      </c>
      <c r="H2528" s="1" t="s">
        <v>21826</v>
      </c>
      <c r="J2528" s="4" t="str">
        <f ca="1">IFERROR(__xludf.DUMMYFUNCTION("LEFT(INDEX(SPLIT(L2528, "" ""), 4), 2)"),"13")</f>
        <v>13</v>
      </c>
      <c r="K2528" s="2" t="s">
        <v>18902</v>
      </c>
      <c r="L2528" s="1" t="s">
        <v>21827</v>
      </c>
    </row>
    <row r="2529" spans="1:12">
      <c r="A2529" s="1" t="s">
        <v>5580</v>
      </c>
      <c r="B2529" s="1">
        <v>5</v>
      </c>
      <c r="C2529" s="1" t="s">
        <v>22941</v>
      </c>
      <c r="D2529" s="1" t="s">
        <v>18313</v>
      </c>
      <c r="E2529" s="1" t="s">
        <v>22942</v>
      </c>
      <c r="H2529" s="1" t="s">
        <v>21826</v>
      </c>
      <c r="J2529" s="4" t="str">
        <f ca="1">IFERROR(__xludf.DUMMYFUNCTION("LEFT(INDEX(SPLIT(L2529, "" ""), 4), 2)"),"13")</f>
        <v>13</v>
      </c>
      <c r="K2529" s="2" t="s">
        <v>18841</v>
      </c>
      <c r="L2529" s="1" t="s">
        <v>21827</v>
      </c>
    </row>
    <row r="2530" spans="1:12">
      <c r="A2530" s="1" t="s">
        <v>20431</v>
      </c>
      <c r="B2530" s="1">
        <v>5</v>
      </c>
      <c r="D2530" s="1" t="s">
        <v>19372</v>
      </c>
      <c r="E2530" s="1" t="s">
        <v>22943</v>
      </c>
      <c r="H2530" s="1" t="s">
        <v>21826</v>
      </c>
      <c r="J2530" s="4" t="str">
        <f ca="1">IFERROR(__xludf.DUMMYFUNCTION("LEFT(INDEX(SPLIT(L2530, "" ""), 4), 2)"),"13")</f>
        <v>13</v>
      </c>
      <c r="K2530" s="2" t="s">
        <v>18827</v>
      </c>
      <c r="L2530" s="1" t="s">
        <v>21827</v>
      </c>
    </row>
    <row r="2531" spans="1:12">
      <c r="A2531" s="1" t="s">
        <v>1557</v>
      </c>
      <c r="B2531" s="1">
        <v>5</v>
      </c>
      <c r="C2531" s="1" t="s">
        <v>22941</v>
      </c>
      <c r="D2531" s="1" t="s">
        <v>19372</v>
      </c>
      <c r="E2531" s="1" t="s">
        <v>22944</v>
      </c>
      <c r="H2531" s="1" t="s">
        <v>21826</v>
      </c>
      <c r="J2531" s="4" t="str">
        <f ca="1">IFERROR(__xludf.DUMMYFUNCTION("LEFT(INDEX(SPLIT(L2531, "" ""), 4), 2)"),"13")</f>
        <v>13</v>
      </c>
      <c r="K2531" s="2" t="s">
        <v>18841</v>
      </c>
      <c r="L2531" s="1" t="s">
        <v>21827</v>
      </c>
    </row>
    <row r="2532" spans="1:12">
      <c r="A2532" s="1" t="s">
        <v>22945</v>
      </c>
      <c r="B2532" s="1">
        <v>5</v>
      </c>
      <c r="D2532" s="1" t="s">
        <v>10321</v>
      </c>
      <c r="E2532" s="1" t="s">
        <v>22946</v>
      </c>
      <c r="H2532" s="1" t="s">
        <v>21826</v>
      </c>
      <c r="J2532" s="4" t="str">
        <f ca="1">IFERROR(__xludf.DUMMYFUNCTION("LEFT(INDEX(SPLIT(L2532, "" ""), 4), 2)"),"13")</f>
        <v>13</v>
      </c>
      <c r="K2532" s="2" t="s">
        <v>19013</v>
      </c>
      <c r="L2532" s="1" t="s">
        <v>21827</v>
      </c>
    </row>
    <row r="2533" spans="1:12">
      <c r="A2533" s="1" t="s">
        <v>22947</v>
      </c>
      <c r="B2533" s="1">
        <v>5</v>
      </c>
      <c r="D2533" s="1" t="s">
        <v>10321</v>
      </c>
      <c r="E2533" s="1" t="s">
        <v>22948</v>
      </c>
      <c r="H2533" s="1" t="s">
        <v>21826</v>
      </c>
      <c r="J2533" s="4" t="str">
        <f ca="1">IFERROR(__xludf.DUMMYFUNCTION("LEFT(INDEX(SPLIT(L2533, "" ""), 4), 2)"),"13")</f>
        <v>13</v>
      </c>
      <c r="K2533" s="2" t="s">
        <v>19013</v>
      </c>
      <c r="L2533" s="1" t="s">
        <v>21827</v>
      </c>
    </row>
    <row r="2534" spans="1:12">
      <c r="A2534" s="1" t="s">
        <v>18861</v>
      </c>
      <c r="B2534" s="1">
        <v>5</v>
      </c>
      <c r="C2534" s="1" t="s">
        <v>22949</v>
      </c>
      <c r="D2534" s="1" t="s">
        <v>19372</v>
      </c>
      <c r="E2534" s="1" t="s">
        <v>22950</v>
      </c>
      <c r="H2534" s="1" t="s">
        <v>21826</v>
      </c>
      <c r="J2534" s="4" t="str">
        <f ca="1">IFERROR(__xludf.DUMMYFUNCTION("LEFT(INDEX(SPLIT(L2534, "" ""), 4), 2)"),"13")</f>
        <v>13</v>
      </c>
      <c r="K2534" s="2" t="s">
        <v>18864</v>
      </c>
      <c r="L2534" s="1" t="s">
        <v>21827</v>
      </c>
    </row>
    <row r="2535" spans="1:12">
      <c r="A2535" s="1" t="s">
        <v>22951</v>
      </c>
      <c r="B2535" s="1">
        <v>5</v>
      </c>
      <c r="D2535" s="1" t="s">
        <v>19372</v>
      </c>
      <c r="E2535" s="1" t="s">
        <v>22952</v>
      </c>
      <c r="H2535" s="1" t="s">
        <v>21826</v>
      </c>
      <c r="J2535" s="4" t="str">
        <f ca="1">IFERROR(__xludf.DUMMYFUNCTION("LEFT(INDEX(SPLIT(L2535, "" ""), 4), 2)"),"13")</f>
        <v>13</v>
      </c>
      <c r="K2535" s="2" t="s">
        <v>19013</v>
      </c>
      <c r="L2535" s="1" t="s">
        <v>21827</v>
      </c>
    </row>
    <row r="2536" spans="1:12">
      <c r="A2536" s="1" t="s">
        <v>18861</v>
      </c>
      <c r="B2536" s="1">
        <v>4</v>
      </c>
      <c r="C2536" s="1" t="s">
        <v>22953</v>
      </c>
      <c r="D2536" s="1" t="s">
        <v>19372</v>
      </c>
      <c r="E2536" s="1" t="s">
        <v>22954</v>
      </c>
      <c r="H2536" s="1" t="s">
        <v>21826</v>
      </c>
      <c r="J2536" s="4" t="str">
        <f ca="1">IFERROR(__xludf.DUMMYFUNCTION("LEFT(INDEX(SPLIT(L2536, "" ""), 4), 2)"),"13")</f>
        <v>13</v>
      </c>
      <c r="K2536" s="2" t="s">
        <v>18864</v>
      </c>
      <c r="L2536" s="1" t="s">
        <v>21827</v>
      </c>
    </row>
    <row r="2537" spans="1:12">
      <c r="A2537" s="1" t="s">
        <v>18985</v>
      </c>
      <c r="B2537" s="1">
        <v>1</v>
      </c>
      <c r="D2537" s="1" t="s">
        <v>19372</v>
      </c>
      <c r="E2537" s="1" t="s">
        <v>22955</v>
      </c>
      <c r="H2537" s="1" t="s">
        <v>21826</v>
      </c>
      <c r="J2537" s="4" t="str">
        <f ca="1">IFERROR(__xludf.DUMMYFUNCTION("LEFT(INDEX(SPLIT(L2537, "" ""), 4), 2)"),"13")</f>
        <v>13</v>
      </c>
      <c r="K2537" s="2" t="s">
        <v>18827</v>
      </c>
      <c r="L2537" s="1" t="s">
        <v>21827</v>
      </c>
    </row>
    <row r="2538" spans="1:12">
      <c r="A2538" s="1" t="s">
        <v>22956</v>
      </c>
      <c r="B2538" s="1">
        <v>5</v>
      </c>
      <c r="C2538" s="1" t="s">
        <v>22957</v>
      </c>
      <c r="D2538" s="1" t="s">
        <v>10743</v>
      </c>
      <c r="E2538" s="1" t="s">
        <v>22958</v>
      </c>
      <c r="H2538" s="1" t="s">
        <v>21826</v>
      </c>
      <c r="J2538" s="4" t="str">
        <f ca="1">IFERROR(__xludf.DUMMYFUNCTION("LEFT(INDEX(SPLIT(L2538, "" ""), 4), 2)"),"13")</f>
        <v>13</v>
      </c>
      <c r="K2538" s="2" t="s">
        <v>18841</v>
      </c>
      <c r="L2538" s="1" t="s">
        <v>21827</v>
      </c>
    </row>
    <row r="2539" spans="1:12">
      <c r="A2539" s="1" t="s">
        <v>22959</v>
      </c>
      <c r="B2539" s="1">
        <v>5</v>
      </c>
      <c r="C2539" s="1" t="s">
        <v>22960</v>
      </c>
      <c r="D2539" s="1" t="s">
        <v>19372</v>
      </c>
      <c r="E2539" s="1" t="s">
        <v>22961</v>
      </c>
      <c r="H2539" s="1" t="s">
        <v>21826</v>
      </c>
      <c r="J2539" s="4" t="str">
        <f ca="1">IFERROR(__xludf.DUMMYFUNCTION("LEFT(INDEX(SPLIT(L2539, "" ""), 4), 2)"),"13")</f>
        <v>13</v>
      </c>
      <c r="K2539" s="2" t="s">
        <v>18885</v>
      </c>
      <c r="L2539" s="1" t="s">
        <v>21827</v>
      </c>
    </row>
    <row r="2540" spans="1:12">
      <c r="A2540" s="1" t="s">
        <v>22962</v>
      </c>
      <c r="B2540" s="1">
        <v>4</v>
      </c>
      <c r="C2540" s="1" t="s">
        <v>22963</v>
      </c>
      <c r="D2540" s="1" t="s">
        <v>10778</v>
      </c>
      <c r="E2540" s="1" t="s">
        <v>22964</v>
      </c>
      <c r="H2540" s="1" t="s">
        <v>21826</v>
      </c>
      <c r="J2540" s="4" t="str">
        <f ca="1">IFERROR(__xludf.DUMMYFUNCTION("LEFT(INDEX(SPLIT(L2540, "" ""), 4), 2)"),"13")</f>
        <v>13</v>
      </c>
      <c r="K2540" s="2" t="s">
        <v>18872</v>
      </c>
      <c r="L2540" s="1" t="s">
        <v>21827</v>
      </c>
    </row>
    <row r="2541" spans="1:12">
      <c r="A2541" s="1" t="s">
        <v>18844</v>
      </c>
      <c r="B2541" s="1">
        <v>5</v>
      </c>
      <c r="D2541" s="1" t="s">
        <v>19372</v>
      </c>
      <c r="E2541" s="1" t="s">
        <v>22965</v>
      </c>
      <c r="H2541" s="1" t="s">
        <v>21826</v>
      </c>
      <c r="J2541" s="4" t="str">
        <f ca="1">IFERROR(__xludf.DUMMYFUNCTION("LEFT(INDEX(SPLIT(L2541, "" ""), 4), 2)"),"13")</f>
        <v>13</v>
      </c>
      <c r="K2541" s="2" t="s">
        <v>18827</v>
      </c>
      <c r="L2541" s="1" t="s">
        <v>21827</v>
      </c>
    </row>
    <row r="2542" spans="1:12">
      <c r="A2542" s="1" t="s">
        <v>19451</v>
      </c>
      <c r="B2542" s="1">
        <v>5</v>
      </c>
      <c r="C2542" s="1" t="s">
        <v>22966</v>
      </c>
      <c r="D2542" s="1" t="s">
        <v>19372</v>
      </c>
      <c r="E2542" s="1" t="s">
        <v>22967</v>
      </c>
      <c r="H2542" s="1" t="s">
        <v>21826</v>
      </c>
      <c r="J2542" s="4" t="str">
        <f ca="1">IFERROR(__xludf.DUMMYFUNCTION("LEFT(INDEX(SPLIT(L2542, "" ""), 4), 2)"),"13")</f>
        <v>13</v>
      </c>
      <c r="K2542" s="2" t="s">
        <v>19454</v>
      </c>
      <c r="L2542" s="1" t="s">
        <v>21827</v>
      </c>
    </row>
    <row r="2543" spans="1:12">
      <c r="A2543" s="1" t="s">
        <v>19451</v>
      </c>
      <c r="B2543" s="1">
        <v>5</v>
      </c>
      <c r="C2543" s="1" t="s">
        <v>22966</v>
      </c>
      <c r="D2543" s="1" t="s">
        <v>19372</v>
      </c>
      <c r="E2543" s="1" t="s">
        <v>22968</v>
      </c>
      <c r="H2543" s="1" t="s">
        <v>21826</v>
      </c>
      <c r="J2543" s="4" t="str">
        <f ca="1">IFERROR(__xludf.DUMMYFUNCTION("LEFT(INDEX(SPLIT(L2543, "" ""), 4), 2)"),"13")</f>
        <v>13</v>
      </c>
      <c r="K2543" s="2" t="s">
        <v>19454</v>
      </c>
      <c r="L2543" s="1" t="s">
        <v>21827</v>
      </c>
    </row>
    <row r="2544" spans="1:12">
      <c r="A2544" s="1" t="s">
        <v>22969</v>
      </c>
      <c r="B2544" s="1">
        <v>5</v>
      </c>
      <c r="C2544" s="1" t="s">
        <v>22970</v>
      </c>
      <c r="D2544" s="1" t="s">
        <v>10479</v>
      </c>
      <c r="E2544" s="1" t="s">
        <v>22971</v>
      </c>
      <c r="H2544" s="1" t="s">
        <v>21826</v>
      </c>
      <c r="J2544" s="4" t="str">
        <f ca="1">IFERROR(__xludf.DUMMYFUNCTION("LEFT(INDEX(SPLIT(L2544, "" ""), 4), 2)"),"13")</f>
        <v>13</v>
      </c>
      <c r="K2544" s="2" t="s">
        <v>22972</v>
      </c>
      <c r="L2544" s="1" t="s">
        <v>21827</v>
      </c>
    </row>
    <row r="2545" spans="1:12">
      <c r="A2545" s="1" t="s">
        <v>494</v>
      </c>
      <c r="B2545" s="1">
        <v>5</v>
      </c>
      <c r="C2545" s="1" t="s">
        <v>22973</v>
      </c>
      <c r="D2545" s="1" t="s">
        <v>19372</v>
      </c>
      <c r="E2545" s="1" t="s">
        <v>22974</v>
      </c>
      <c r="H2545" s="1" t="s">
        <v>21826</v>
      </c>
      <c r="J2545" s="4" t="str">
        <f ca="1">IFERROR(__xludf.DUMMYFUNCTION("LEFT(INDEX(SPLIT(L2545, "" ""), 4), 2)"),"13")</f>
        <v>13</v>
      </c>
      <c r="K2545" s="2" t="s">
        <v>18841</v>
      </c>
      <c r="L2545" s="1" t="s">
        <v>21827</v>
      </c>
    </row>
    <row r="2546" spans="1:12">
      <c r="A2546" s="1" t="s">
        <v>22975</v>
      </c>
      <c r="B2546" s="1">
        <v>5</v>
      </c>
      <c r="C2546" s="1" t="s">
        <v>22957</v>
      </c>
      <c r="D2546" s="1" t="s">
        <v>19372</v>
      </c>
      <c r="E2546" s="1" t="s">
        <v>22976</v>
      </c>
      <c r="H2546" s="1" t="s">
        <v>21826</v>
      </c>
      <c r="J2546" s="4" t="str">
        <f ca="1">IFERROR(__xludf.DUMMYFUNCTION("LEFT(INDEX(SPLIT(L2546, "" ""), 4), 2)"),"13")</f>
        <v>13</v>
      </c>
      <c r="K2546" s="2" t="s">
        <v>18841</v>
      </c>
      <c r="L2546" s="1" t="s">
        <v>21827</v>
      </c>
    </row>
    <row r="2547" spans="1:12">
      <c r="A2547" s="1" t="s">
        <v>19158</v>
      </c>
      <c r="B2547" s="1">
        <v>3</v>
      </c>
      <c r="D2547" s="1" t="s">
        <v>10293</v>
      </c>
      <c r="E2547" s="1" t="s">
        <v>22977</v>
      </c>
      <c r="H2547" s="1" t="s">
        <v>21826</v>
      </c>
      <c r="J2547" s="4" t="str">
        <f ca="1">IFERROR(__xludf.DUMMYFUNCTION("LEFT(INDEX(SPLIT(L2547, "" ""), 4), 2)"),"13")</f>
        <v>13</v>
      </c>
      <c r="K2547" s="2" t="s">
        <v>18827</v>
      </c>
      <c r="L2547" s="1" t="s">
        <v>21827</v>
      </c>
    </row>
    <row r="2548" spans="1:12">
      <c r="A2548" s="1" t="s">
        <v>8655</v>
      </c>
      <c r="B2548" s="1">
        <v>5</v>
      </c>
      <c r="D2548" s="1" t="s">
        <v>19372</v>
      </c>
      <c r="E2548" s="1" t="s">
        <v>22978</v>
      </c>
      <c r="H2548" s="1" t="s">
        <v>21826</v>
      </c>
      <c r="J2548" s="4" t="str">
        <f ca="1">IFERROR(__xludf.DUMMYFUNCTION("LEFT(INDEX(SPLIT(L2548, "" ""), 4), 2)"),"13")</f>
        <v>13</v>
      </c>
      <c r="K2548" s="2" t="s">
        <v>18827</v>
      </c>
      <c r="L2548" s="1" t="s">
        <v>21827</v>
      </c>
    </row>
    <row r="2549" spans="1:12">
      <c r="A2549" s="1" t="s">
        <v>19114</v>
      </c>
      <c r="B2549" s="1">
        <v>4</v>
      </c>
      <c r="C2549" s="1" t="s">
        <v>22957</v>
      </c>
      <c r="D2549" s="1" t="s">
        <v>19372</v>
      </c>
      <c r="E2549" s="1" t="s">
        <v>22979</v>
      </c>
      <c r="H2549" s="1" t="s">
        <v>21826</v>
      </c>
      <c r="J2549" s="4" t="str">
        <f ca="1">IFERROR(__xludf.DUMMYFUNCTION("LEFT(INDEX(SPLIT(L2549, "" ""), 4), 2)"),"13")</f>
        <v>13</v>
      </c>
      <c r="K2549" s="2" t="s">
        <v>18841</v>
      </c>
      <c r="L2549" s="1" t="s">
        <v>21827</v>
      </c>
    </row>
    <row r="2550" spans="1:12">
      <c r="A2550" s="1" t="s">
        <v>5569</v>
      </c>
      <c r="B2550" s="1">
        <v>5</v>
      </c>
      <c r="D2550" s="1" t="s">
        <v>19372</v>
      </c>
      <c r="E2550" s="1" t="s">
        <v>22980</v>
      </c>
      <c r="H2550" s="1" t="s">
        <v>21826</v>
      </c>
      <c r="J2550" s="4" t="str">
        <f ca="1">IFERROR(__xludf.DUMMYFUNCTION("LEFT(INDEX(SPLIT(L2550, "" ""), 4), 2)"),"13")</f>
        <v>13</v>
      </c>
      <c r="K2550" s="2" t="s">
        <v>18902</v>
      </c>
      <c r="L2550" s="1" t="s">
        <v>21827</v>
      </c>
    </row>
    <row r="2551" spans="1:12">
      <c r="A2551" s="1" t="s">
        <v>18878</v>
      </c>
      <c r="B2551" s="1">
        <v>4</v>
      </c>
      <c r="D2551" s="1" t="s">
        <v>10300</v>
      </c>
      <c r="E2551" s="1" t="s">
        <v>22981</v>
      </c>
      <c r="H2551" s="1" t="s">
        <v>21826</v>
      </c>
      <c r="J2551" s="4" t="str">
        <f ca="1">IFERROR(__xludf.DUMMYFUNCTION("LEFT(INDEX(SPLIT(L2551, "" ""), 4), 2)"),"13")</f>
        <v>13</v>
      </c>
      <c r="K2551" s="2" t="s">
        <v>18881</v>
      </c>
      <c r="L2551" s="1" t="s">
        <v>21827</v>
      </c>
    </row>
    <row r="2552" spans="1:12">
      <c r="A2552" s="1" t="s">
        <v>6429</v>
      </c>
      <c r="B2552" s="1">
        <v>5</v>
      </c>
      <c r="C2552" s="1" t="s">
        <v>22957</v>
      </c>
      <c r="D2552" s="1" t="s">
        <v>10347</v>
      </c>
      <c r="E2552" s="1" t="s">
        <v>22982</v>
      </c>
      <c r="H2552" s="1" t="s">
        <v>21826</v>
      </c>
      <c r="J2552" s="4" t="str">
        <f ca="1">IFERROR(__xludf.DUMMYFUNCTION("LEFT(INDEX(SPLIT(L2552, "" ""), 4), 2)"),"13")</f>
        <v>13</v>
      </c>
      <c r="K2552" s="2" t="s">
        <v>18841</v>
      </c>
      <c r="L2552" s="1" t="s">
        <v>21827</v>
      </c>
    </row>
    <row r="2553" spans="1:12">
      <c r="A2553" s="1" t="s">
        <v>19173</v>
      </c>
      <c r="B2553" s="1">
        <v>4</v>
      </c>
      <c r="D2553" s="1" t="s">
        <v>10347</v>
      </c>
      <c r="E2553" s="1" t="s">
        <v>22983</v>
      </c>
      <c r="H2553" s="1" t="s">
        <v>21826</v>
      </c>
      <c r="J2553" s="4" t="str">
        <f ca="1">IFERROR(__xludf.DUMMYFUNCTION("LEFT(INDEX(SPLIT(L2553, "" ""), 4), 2)"),"13")</f>
        <v>13</v>
      </c>
      <c r="K2553" s="2" t="s">
        <v>18827</v>
      </c>
      <c r="L2553" s="1" t="s">
        <v>21827</v>
      </c>
    </row>
    <row r="2554" spans="1:12">
      <c r="A2554" s="1" t="s">
        <v>4189</v>
      </c>
      <c r="B2554" s="1">
        <v>4</v>
      </c>
      <c r="C2554" s="1" t="s">
        <v>22957</v>
      </c>
      <c r="D2554" s="1" t="s">
        <v>10479</v>
      </c>
      <c r="E2554" s="1" t="s">
        <v>22984</v>
      </c>
      <c r="H2554" s="1" t="s">
        <v>21826</v>
      </c>
      <c r="J2554" s="4" t="str">
        <f ca="1">IFERROR(__xludf.DUMMYFUNCTION("LEFT(INDEX(SPLIT(L2554, "" ""), 4), 2)"),"13")</f>
        <v>13</v>
      </c>
      <c r="K2554" s="2" t="s">
        <v>18841</v>
      </c>
      <c r="L2554" s="1" t="s">
        <v>21827</v>
      </c>
    </row>
    <row r="2555" spans="1:12">
      <c r="A2555" s="1" t="s">
        <v>19207</v>
      </c>
      <c r="B2555" s="1">
        <v>5</v>
      </c>
      <c r="D2555" s="1" t="s">
        <v>10347</v>
      </c>
      <c r="E2555" s="1" t="s">
        <v>22985</v>
      </c>
      <c r="H2555" s="1" t="s">
        <v>21826</v>
      </c>
      <c r="J2555" s="4" t="str">
        <f ca="1">IFERROR(__xludf.DUMMYFUNCTION("LEFT(INDEX(SPLIT(L2555, "" ""), 4), 2)"),"13")</f>
        <v>13</v>
      </c>
      <c r="K2555" s="2" t="s">
        <v>18827</v>
      </c>
      <c r="L2555" s="1" t="s">
        <v>21827</v>
      </c>
    </row>
    <row r="2556" spans="1:12">
      <c r="A2556" s="1" t="s">
        <v>19158</v>
      </c>
      <c r="B2556" s="1">
        <v>3</v>
      </c>
      <c r="D2556" s="1" t="s">
        <v>19372</v>
      </c>
      <c r="E2556" s="1" t="s">
        <v>22986</v>
      </c>
      <c r="H2556" s="1" t="s">
        <v>21826</v>
      </c>
      <c r="J2556" s="4" t="str">
        <f ca="1">IFERROR(__xludf.DUMMYFUNCTION("LEFT(INDEX(SPLIT(L2556, "" ""), 4), 2)"),"13")</f>
        <v>13</v>
      </c>
      <c r="K2556" s="2" t="s">
        <v>18827</v>
      </c>
      <c r="L2556" s="1" t="s">
        <v>21827</v>
      </c>
    </row>
    <row r="2557" spans="1:12">
      <c r="A2557" s="1" t="s">
        <v>22987</v>
      </c>
      <c r="B2557" s="1">
        <v>5</v>
      </c>
      <c r="C2557" s="1" t="s">
        <v>22973</v>
      </c>
      <c r="D2557" s="1" t="s">
        <v>19372</v>
      </c>
      <c r="E2557" s="1" t="s">
        <v>22988</v>
      </c>
      <c r="H2557" s="1" t="s">
        <v>21826</v>
      </c>
      <c r="J2557" s="4" t="str">
        <f ca="1">IFERROR(__xludf.DUMMYFUNCTION("LEFT(INDEX(SPLIT(L2557, "" ""), 4), 2)"),"13")</f>
        <v>13</v>
      </c>
      <c r="K2557" s="2" t="s">
        <v>18841</v>
      </c>
      <c r="L2557" s="1" t="s">
        <v>21827</v>
      </c>
    </row>
    <row r="2558" spans="1:12">
      <c r="A2558" s="1" t="s">
        <v>22989</v>
      </c>
      <c r="B2558" s="1">
        <v>5</v>
      </c>
      <c r="D2558" s="1" t="s">
        <v>19372</v>
      </c>
      <c r="E2558" s="1" t="s">
        <v>22990</v>
      </c>
      <c r="H2558" s="1" t="s">
        <v>21826</v>
      </c>
      <c r="J2558" s="4" t="str">
        <f ca="1">IFERROR(__xludf.DUMMYFUNCTION("LEFT(INDEX(SPLIT(L2558, "" ""), 4), 2)"),"13")</f>
        <v>13</v>
      </c>
      <c r="K2558" s="2" t="s">
        <v>18586</v>
      </c>
      <c r="L2558" s="1" t="s">
        <v>21827</v>
      </c>
    </row>
    <row r="2559" spans="1:12">
      <c r="A2559" s="1" t="s">
        <v>261</v>
      </c>
      <c r="B2559" s="1">
        <v>4</v>
      </c>
      <c r="C2559" s="1" t="s">
        <v>22957</v>
      </c>
      <c r="D2559" s="1" t="s">
        <v>19372</v>
      </c>
      <c r="E2559" s="1" t="s">
        <v>22991</v>
      </c>
      <c r="H2559" s="1" t="s">
        <v>21826</v>
      </c>
      <c r="J2559" s="4" t="str">
        <f ca="1">IFERROR(__xludf.DUMMYFUNCTION("LEFT(INDEX(SPLIT(L2559, "" ""), 4), 2)"),"13")</f>
        <v>13</v>
      </c>
      <c r="K2559" s="2" t="s">
        <v>18841</v>
      </c>
      <c r="L2559" s="1" t="s">
        <v>21827</v>
      </c>
    </row>
    <row r="2560" spans="1:12">
      <c r="A2560" s="1" t="s">
        <v>22992</v>
      </c>
      <c r="B2560" s="1">
        <v>1</v>
      </c>
      <c r="D2560" s="1" t="s">
        <v>19372</v>
      </c>
      <c r="E2560" s="1" t="s">
        <v>22993</v>
      </c>
      <c r="H2560" s="1" t="s">
        <v>21826</v>
      </c>
      <c r="J2560" s="4" t="str">
        <f ca="1">IFERROR(__xludf.DUMMYFUNCTION("LEFT(INDEX(SPLIT(L2560, "" ""), 4), 2)"),"13")</f>
        <v>13</v>
      </c>
      <c r="K2560" s="2" t="s">
        <v>18827</v>
      </c>
      <c r="L2560" s="1" t="s">
        <v>21827</v>
      </c>
    </row>
    <row r="2561" spans="1:12">
      <c r="A2561" s="1" t="s">
        <v>20460</v>
      </c>
      <c r="B2561" s="1">
        <v>5</v>
      </c>
      <c r="D2561" s="1" t="s">
        <v>19372</v>
      </c>
      <c r="E2561" s="1" t="s">
        <v>22994</v>
      </c>
      <c r="H2561" s="1" t="s">
        <v>21826</v>
      </c>
      <c r="J2561" s="4" t="str">
        <f ca="1">IFERROR(__xludf.DUMMYFUNCTION("LEFT(INDEX(SPLIT(L2561, "" ""), 4), 2)"),"13")</f>
        <v>13</v>
      </c>
      <c r="K2561" s="2" t="s">
        <v>18827</v>
      </c>
      <c r="L2561" s="1" t="s">
        <v>21827</v>
      </c>
    </row>
    <row r="2562" spans="1:12">
      <c r="A2562" s="1" t="s">
        <v>20433</v>
      </c>
      <c r="B2562" s="1">
        <v>4</v>
      </c>
      <c r="C2562" s="1" t="s">
        <v>22941</v>
      </c>
      <c r="D2562" s="1" t="s">
        <v>19372</v>
      </c>
      <c r="E2562" s="1" t="s">
        <v>22995</v>
      </c>
      <c r="H2562" s="1" t="s">
        <v>21826</v>
      </c>
      <c r="J2562" s="4" t="str">
        <f ca="1">IFERROR(__xludf.DUMMYFUNCTION("LEFT(INDEX(SPLIT(L2562, "" ""), 4), 2)"),"13")</f>
        <v>13</v>
      </c>
      <c r="K2562" s="2" t="s">
        <v>18841</v>
      </c>
      <c r="L2562" s="1" t="s">
        <v>21827</v>
      </c>
    </row>
    <row r="2563" spans="1:12">
      <c r="A2563" s="1" t="s">
        <v>18958</v>
      </c>
      <c r="B2563" s="1">
        <v>5</v>
      </c>
      <c r="D2563" s="1" t="s">
        <v>19372</v>
      </c>
      <c r="E2563" s="1" t="s">
        <v>22996</v>
      </c>
      <c r="H2563" s="1" t="s">
        <v>21826</v>
      </c>
      <c r="J2563" s="4" t="str">
        <f ca="1">IFERROR(__xludf.DUMMYFUNCTION("LEFT(INDEX(SPLIT(L2563, "" ""), 4), 2)"),"13")</f>
        <v>13</v>
      </c>
      <c r="K2563" s="2" t="s">
        <v>18827</v>
      </c>
      <c r="L2563" s="1" t="s">
        <v>21827</v>
      </c>
    </row>
    <row r="2564" spans="1:12">
      <c r="A2564" s="1" t="s">
        <v>18933</v>
      </c>
      <c r="B2564" s="1">
        <v>5</v>
      </c>
      <c r="D2564" s="1" t="s">
        <v>19372</v>
      </c>
      <c r="E2564" s="1" t="s">
        <v>22997</v>
      </c>
      <c r="H2564" s="1" t="s">
        <v>21826</v>
      </c>
      <c r="J2564" s="4" t="str">
        <f ca="1">IFERROR(__xludf.DUMMYFUNCTION("LEFT(INDEX(SPLIT(L2564, "" ""), 4), 2)"),"13")</f>
        <v>13</v>
      </c>
      <c r="K2564" s="2" t="s">
        <v>18827</v>
      </c>
      <c r="L2564" s="1" t="s">
        <v>21827</v>
      </c>
    </row>
    <row r="2565" spans="1:12">
      <c r="A2565" s="1" t="s">
        <v>22998</v>
      </c>
      <c r="B2565" s="1">
        <v>4</v>
      </c>
      <c r="C2565" s="1" t="s">
        <v>22941</v>
      </c>
      <c r="D2565" s="1" t="s">
        <v>10288</v>
      </c>
      <c r="E2565" s="1" t="s">
        <v>22999</v>
      </c>
      <c r="H2565" s="1" t="s">
        <v>21826</v>
      </c>
      <c r="J2565" s="4" t="str">
        <f ca="1">IFERROR(__xludf.DUMMYFUNCTION("LEFT(INDEX(SPLIT(L2565, "" ""), 4), 2)"),"13")</f>
        <v>13</v>
      </c>
      <c r="K2565" s="2" t="s">
        <v>18841</v>
      </c>
      <c r="L2565" s="1" t="s">
        <v>21827</v>
      </c>
    </row>
    <row r="2566" spans="1:12">
      <c r="A2566" s="1" t="s">
        <v>23000</v>
      </c>
      <c r="B2566" s="1">
        <v>5</v>
      </c>
      <c r="D2566" s="1" t="s">
        <v>10736</v>
      </c>
      <c r="E2566" s="1" t="s">
        <v>23001</v>
      </c>
      <c r="H2566" s="1" t="s">
        <v>21826</v>
      </c>
      <c r="J2566" s="4" t="str">
        <f ca="1">IFERROR(__xludf.DUMMYFUNCTION("LEFT(INDEX(SPLIT(L2566, "" ""), 4), 2)"),"13")</f>
        <v>13</v>
      </c>
      <c r="K2566" s="2" t="s">
        <v>18902</v>
      </c>
      <c r="L2566" s="1" t="s">
        <v>21827</v>
      </c>
    </row>
    <row r="2567" spans="1:12">
      <c r="A2567" s="1" t="s">
        <v>4685</v>
      </c>
      <c r="B2567" s="1">
        <v>5</v>
      </c>
      <c r="D2567" s="1" t="s">
        <v>19372</v>
      </c>
      <c r="E2567" s="1" t="s">
        <v>23002</v>
      </c>
      <c r="H2567" s="1" t="s">
        <v>21826</v>
      </c>
      <c r="J2567" s="4" t="str">
        <f ca="1">IFERROR(__xludf.DUMMYFUNCTION("LEFT(INDEX(SPLIT(L2567, "" ""), 4), 2)"),"13")</f>
        <v>13</v>
      </c>
      <c r="K2567" s="2" t="s">
        <v>18827</v>
      </c>
      <c r="L2567" s="1" t="s">
        <v>21827</v>
      </c>
    </row>
    <row r="2568" spans="1:12">
      <c r="A2568" s="1" t="s">
        <v>3596</v>
      </c>
      <c r="B2568" s="1">
        <v>5</v>
      </c>
      <c r="C2568" s="1" t="s">
        <v>23003</v>
      </c>
      <c r="D2568" s="1" t="s">
        <v>19372</v>
      </c>
      <c r="E2568" s="1" t="s">
        <v>23004</v>
      </c>
      <c r="H2568" s="1" t="s">
        <v>21826</v>
      </c>
      <c r="J2568" s="4" t="str">
        <f ca="1">IFERROR(__xludf.DUMMYFUNCTION("LEFT(INDEX(SPLIT(L2568, "" ""), 4), 2)"),"13")</f>
        <v>13</v>
      </c>
      <c r="K2568" s="2" t="s">
        <v>18841</v>
      </c>
      <c r="L2568" s="1" t="s">
        <v>21827</v>
      </c>
    </row>
    <row r="2569" spans="1:12">
      <c r="A2569" s="1" t="s">
        <v>3831</v>
      </c>
      <c r="B2569" s="1">
        <v>5</v>
      </c>
      <c r="D2569" s="1" t="s">
        <v>19372</v>
      </c>
      <c r="E2569" s="1" t="s">
        <v>23005</v>
      </c>
      <c r="H2569" s="1" t="s">
        <v>21826</v>
      </c>
      <c r="J2569" s="4" t="str">
        <f ca="1">IFERROR(__xludf.DUMMYFUNCTION("LEFT(INDEX(SPLIT(L2569, "" ""), 4), 2)"),"13")</f>
        <v>13</v>
      </c>
      <c r="K2569" s="2" t="s">
        <v>18586</v>
      </c>
      <c r="L2569" s="1" t="s">
        <v>21827</v>
      </c>
    </row>
    <row r="2570" spans="1:12">
      <c r="A2570" s="1" t="s">
        <v>18861</v>
      </c>
      <c r="B2570" s="1">
        <v>5</v>
      </c>
      <c r="C2570" s="1" t="s">
        <v>23006</v>
      </c>
      <c r="D2570" s="1" t="s">
        <v>19372</v>
      </c>
      <c r="E2570" s="1" t="s">
        <v>23007</v>
      </c>
      <c r="H2570" s="1" t="s">
        <v>21826</v>
      </c>
      <c r="J2570" s="4" t="str">
        <f ca="1">IFERROR(__xludf.DUMMYFUNCTION("LEFT(INDEX(SPLIT(L2570, "" ""), 4), 2)"),"13")</f>
        <v>13</v>
      </c>
      <c r="K2570" s="2" t="s">
        <v>18864</v>
      </c>
      <c r="L2570" s="1" t="s">
        <v>21827</v>
      </c>
    </row>
    <row r="2571" spans="1:12">
      <c r="A2571" s="1" t="s">
        <v>261</v>
      </c>
      <c r="B2571" s="1">
        <v>5</v>
      </c>
      <c r="C2571" s="1" t="s">
        <v>22957</v>
      </c>
      <c r="D2571" s="1" t="s">
        <v>10347</v>
      </c>
      <c r="E2571" s="1" t="s">
        <v>23008</v>
      </c>
      <c r="H2571" s="1" t="s">
        <v>21826</v>
      </c>
      <c r="J2571" s="4" t="str">
        <f ca="1">IFERROR(__xludf.DUMMYFUNCTION("LEFT(INDEX(SPLIT(L2571, "" ""), 4), 2)"),"13")</f>
        <v>13</v>
      </c>
      <c r="K2571" s="2" t="s">
        <v>18841</v>
      </c>
      <c r="L2571" s="1" t="s">
        <v>21827</v>
      </c>
    </row>
    <row r="2572" spans="1:12">
      <c r="A2572" s="1" t="s">
        <v>19037</v>
      </c>
      <c r="B2572" s="1">
        <v>5</v>
      </c>
      <c r="D2572" s="1" t="s">
        <v>19372</v>
      </c>
      <c r="E2572" s="1" t="s">
        <v>23009</v>
      </c>
      <c r="H2572" s="1" t="s">
        <v>21826</v>
      </c>
      <c r="J2572" s="4" t="str">
        <f ca="1">IFERROR(__xludf.DUMMYFUNCTION("LEFT(INDEX(SPLIT(L2572, "" ""), 4), 2)"),"13")</f>
        <v>13</v>
      </c>
      <c r="K2572" s="2" t="s">
        <v>18827</v>
      </c>
      <c r="L2572" s="1" t="s">
        <v>21827</v>
      </c>
    </row>
    <row r="2573" spans="1:12">
      <c r="A2573" s="1" t="s">
        <v>18861</v>
      </c>
      <c r="B2573" s="1">
        <v>5</v>
      </c>
      <c r="C2573" s="1" t="s">
        <v>23010</v>
      </c>
      <c r="D2573" s="1" t="s">
        <v>19372</v>
      </c>
      <c r="E2573" s="1" t="s">
        <v>23011</v>
      </c>
      <c r="H2573" s="1" t="s">
        <v>21826</v>
      </c>
      <c r="J2573" s="4" t="str">
        <f ca="1">IFERROR(__xludf.DUMMYFUNCTION("LEFT(INDEX(SPLIT(L2573, "" ""), 4), 2)"),"13")</f>
        <v>13</v>
      </c>
      <c r="K2573" s="2" t="s">
        <v>18864</v>
      </c>
      <c r="L2573" s="1" t="s">
        <v>21827</v>
      </c>
    </row>
    <row r="2574" spans="1:12">
      <c r="A2574" s="1" t="s">
        <v>19010</v>
      </c>
      <c r="B2574" s="1">
        <v>4</v>
      </c>
      <c r="D2574" s="1" t="s">
        <v>10288</v>
      </c>
      <c r="E2574" s="1" t="s">
        <v>23012</v>
      </c>
      <c r="H2574" s="1" t="s">
        <v>21826</v>
      </c>
      <c r="J2574" s="4" t="str">
        <f ca="1">IFERROR(__xludf.DUMMYFUNCTION("LEFT(INDEX(SPLIT(L2574, "" ""), 4), 2)"),"13")</f>
        <v>13</v>
      </c>
      <c r="K2574" s="2" t="s">
        <v>19013</v>
      </c>
      <c r="L2574" s="1" t="s">
        <v>21827</v>
      </c>
    </row>
    <row r="2575" spans="1:12">
      <c r="A2575" s="1" t="s">
        <v>19032</v>
      </c>
      <c r="B2575" s="1">
        <v>5</v>
      </c>
      <c r="D2575" s="1" t="s">
        <v>19372</v>
      </c>
      <c r="E2575" s="1" t="s">
        <v>23013</v>
      </c>
      <c r="H2575" s="1" t="s">
        <v>21826</v>
      </c>
      <c r="J2575" s="4" t="str">
        <f ca="1">IFERROR(__xludf.DUMMYFUNCTION("LEFT(INDEX(SPLIT(L2575, "" ""), 4), 2)"),"13")</f>
        <v>13</v>
      </c>
      <c r="K2575" s="2" t="s">
        <v>18827</v>
      </c>
      <c r="L2575" s="1" t="s">
        <v>21827</v>
      </c>
    </row>
    <row r="2576" spans="1:12">
      <c r="A2576" s="1" t="s">
        <v>18945</v>
      </c>
      <c r="B2576" s="1">
        <v>5</v>
      </c>
      <c r="D2576" s="1" t="s">
        <v>10347</v>
      </c>
      <c r="E2576" s="1" t="s">
        <v>23014</v>
      </c>
      <c r="H2576" s="1" t="s">
        <v>21826</v>
      </c>
      <c r="J2576" s="4" t="str">
        <f ca="1">IFERROR(__xludf.DUMMYFUNCTION("LEFT(INDEX(SPLIT(L2576, "" ""), 4), 2)"),"13")</f>
        <v>13</v>
      </c>
      <c r="K2576" s="2" t="s">
        <v>18827</v>
      </c>
      <c r="L2576" s="1" t="s">
        <v>21827</v>
      </c>
    </row>
    <row r="2577" spans="1:12">
      <c r="A2577" s="1" t="s">
        <v>23015</v>
      </c>
      <c r="B2577" s="1">
        <v>5</v>
      </c>
      <c r="C2577" s="1" t="s">
        <v>22957</v>
      </c>
      <c r="D2577" s="1" t="s">
        <v>19372</v>
      </c>
      <c r="E2577" s="1" t="s">
        <v>23016</v>
      </c>
      <c r="H2577" s="1" t="s">
        <v>21826</v>
      </c>
      <c r="J2577" s="4" t="str">
        <f ca="1">IFERROR(__xludf.DUMMYFUNCTION("LEFT(INDEX(SPLIT(L2577, "" ""), 4), 2)"),"13")</f>
        <v>13</v>
      </c>
      <c r="K2577" s="2" t="s">
        <v>18841</v>
      </c>
      <c r="L2577" s="1" t="s">
        <v>21827</v>
      </c>
    </row>
    <row r="2578" spans="1:12">
      <c r="A2578" s="1" t="s">
        <v>23017</v>
      </c>
      <c r="B2578" s="1">
        <v>5</v>
      </c>
      <c r="D2578" s="1" t="s">
        <v>19372</v>
      </c>
      <c r="E2578" s="1" t="s">
        <v>23018</v>
      </c>
      <c r="H2578" s="1" t="s">
        <v>21826</v>
      </c>
      <c r="J2578" s="4" t="str">
        <f ca="1">IFERROR(__xludf.DUMMYFUNCTION("LEFT(INDEX(SPLIT(L2578, "" ""), 4), 2)"),"13")</f>
        <v>13</v>
      </c>
      <c r="K2578" s="2" t="s">
        <v>18827</v>
      </c>
      <c r="L2578" s="1" t="s">
        <v>21827</v>
      </c>
    </row>
    <row r="2579" spans="1:12">
      <c r="A2579" s="1" t="s">
        <v>19010</v>
      </c>
      <c r="B2579" s="1">
        <v>5</v>
      </c>
      <c r="D2579" s="1" t="s">
        <v>10288</v>
      </c>
      <c r="E2579" s="1" t="s">
        <v>23019</v>
      </c>
      <c r="H2579" s="1" t="s">
        <v>21826</v>
      </c>
      <c r="J2579" s="4" t="str">
        <f ca="1">IFERROR(__xludf.DUMMYFUNCTION("LEFT(INDEX(SPLIT(L2579, "" ""), 4), 2)"),"13")</f>
        <v>13</v>
      </c>
      <c r="K2579" s="2" t="s">
        <v>19013</v>
      </c>
      <c r="L2579" s="1" t="s">
        <v>21827</v>
      </c>
    </row>
    <row r="2580" spans="1:12">
      <c r="A2580" s="1" t="s">
        <v>19127</v>
      </c>
      <c r="B2580" s="1">
        <v>5</v>
      </c>
      <c r="D2580" s="1" t="s">
        <v>10755</v>
      </c>
      <c r="E2580" s="1" t="s">
        <v>23020</v>
      </c>
      <c r="H2580" s="1" t="s">
        <v>21826</v>
      </c>
      <c r="J2580" s="4" t="str">
        <f ca="1">IFERROR(__xludf.DUMMYFUNCTION("LEFT(INDEX(SPLIT(L2580, "" ""), 4), 2)"),"13")</f>
        <v>13</v>
      </c>
      <c r="K2580" s="2" t="s">
        <v>18827</v>
      </c>
      <c r="L2580" s="1" t="s">
        <v>21827</v>
      </c>
    </row>
    <row r="2581" spans="1:12">
      <c r="A2581" s="1" t="s">
        <v>21528</v>
      </c>
      <c r="B2581" s="1">
        <v>5</v>
      </c>
      <c r="C2581" s="1" t="s">
        <v>22957</v>
      </c>
      <c r="D2581" s="1" t="s">
        <v>10778</v>
      </c>
      <c r="E2581" s="1" t="s">
        <v>23021</v>
      </c>
      <c r="H2581" s="1" t="s">
        <v>21826</v>
      </c>
      <c r="J2581" s="4" t="str">
        <f ca="1">IFERROR(__xludf.DUMMYFUNCTION("LEFT(INDEX(SPLIT(L2581, "" ""), 4), 2)"),"13")</f>
        <v>13</v>
      </c>
      <c r="K2581" s="2" t="s">
        <v>18841</v>
      </c>
      <c r="L2581" s="1" t="s">
        <v>21827</v>
      </c>
    </row>
    <row r="2582" spans="1:12">
      <c r="A2582" s="1" t="s">
        <v>11993</v>
      </c>
      <c r="B2582" s="1">
        <v>5</v>
      </c>
      <c r="D2582" s="1" t="s">
        <v>19372</v>
      </c>
      <c r="E2582" s="1" t="s">
        <v>23022</v>
      </c>
      <c r="H2582" s="1" t="s">
        <v>21826</v>
      </c>
      <c r="J2582" s="4" t="str">
        <f ca="1">IFERROR(__xludf.DUMMYFUNCTION("LEFT(INDEX(SPLIT(L2582, "" ""), 4), 2)"),"13")</f>
        <v>13</v>
      </c>
      <c r="K2582" s="2" t="s">
        <v>18827</v>
      </c>
      <c r="L2582" s="1" t="s">
        <v>21827</v>
      </c>
    </row>
    <row r="2583" spans="1:12">
      <c r="A2583" s="1" t="s">
        <v>18945</v>
      </c>
      <c r="B2583" s="1">
        <v>5</v>
      </c>
      <c r="D2583" s="1" t="s">
        <v>10288</v>
      </c>
      <c r="E2583" s="1" t="s">
        <v>23023</v>
      </c>
      <c r="H2583" s="1" t="s">
        <v>21826</v>
      </c>
      <c r="J2583" s="4" t="str">
        <f ca="1">IFERROR(__xludf.DUMMYFUNCTION("LEFT(INDEX(SPLIT(L2583, "" ""), 4), 2)"),"13")</f>
        <v>13</v>
      </c>
      <c r="K2583" s="2" t="s">
        <v>18827</v>
      </c>
      <c r="L2583" s="1" t="s">
        <v>21827</v>
      </c>
    </row>
    <row r="2584" spans="1:12">
      <c r="A2584" s="1" t="s">
        <v>21528</v>
      </c>
      <c r="B2584" s="1">
        <v>5</v>
      </c>
      <c r="C2584" s="1" t="s">
        <v>22973</v>
      </c>
      <c r="D2584" s="1" t="s">
        <v>19372</v>
      </c>
      <c r="E2584" s="1" t="s">
        <v>23024</v>
      </c>
      <c r="H2584" s="1" t="s">
        <v>21826</v>
      </c>
      <c r="J2584" s="4" t="str">
        <f ca="1">IFERROR(__xludf.DUMMYFUNCTION("LEFT(INDEX(SPLIT(L2584, "" ""), 4), 2)"),"13")</f>
        <v>13</v>
      </c>
      <c r="K2584" s="2" t="s">
        <v>18841</v>
      </c>
      <c r="L2584" s="1" t="s">
        <v>21827</v>
      </c>
    </row>
    <row r="2585" spans="1:12">
      <c r="A2585" s="1" t="s">
        <v>19037</v>
      </c>
      <c r="B2585" s="1">
        <v>5</v>
      </c>
      <c r="D2585" s="1" t="s">
        <v>10288</v>
      </c>
      <c r="E2585" s="1" t="s">
        <v>23025</v>
      </c>
      <c r="H2585" s="1" t="s">
        <v>21826</v>
      </c>
      <c r="J2585" s="4" t="str">
        <f ca="1">IFERROR(__xludf.DUMMYFUNCTION("LEFT(INDEX(SPLIT(L2585, "" ""), 4), 2)"),"13")</f>
        <v>13</v>
      </c>
      <c r="K2585" s="2" t="s">
        <v>18827</v>
      </c>
      <c r="L2585" s="1" t="s">
        <v>21827</v>
      </c>
    </row>
    <row r="2586" spans="1:12">
      <c r="A2586" s="1" t="s">
        <v>20832</v>
      </c>
      <c r="B2586" s="1">
        <v>5</v>
      </c>
      <c r="D2586" s="1" t="s">
        <v>19372</v>
      </c>
      <c r="E2586" s="1" t="s">
        <v>23026</v>
      </c>
      <c r="H2586" s="1" t="s">
        <v>21826</v>
      </c>
      <c r="J2586" s="4" t="str">
        <f ca="1">IFERROR(__xludf.DUMMYFUNCTION("LEFT(INDEX(SPLIT(L2586, "" ""), 4), 2)"),"13")</f>
        <v>13</v>
      </c>
      <c r="K2586" s="2" t="s">
        <v>18827</v>
      </c>
      <c r="L2586" s="1" t="s">
        <v>21827</v>
      </c>
    </row>
    <row r="2587" spans="1:12">
      <c r="A2587" s="1" t="s">
        <v>20433</v>
      </c>
      <c r="B2587" s="1">
        <v>5</v>
      </c>
      <c r="C2587" s="1" t="s">
        <v>22957</v>
      </c>
      <c r="D2587" s="1" t="s">
        <v>19372</v>
      </c>
      <c r="E2587" s="1" t="s">
        <v>23027</v>
      </c>
      <c r="H2587" s="1" t="s">
        <v>21826</v>
      </c>
      <c r="J2587" s="4" t="str">
        <f ca="1">IFERROR(__xludf.DUMMYFUNCTION("LEFT(INDEX(SPLIT(L2587, "" ""), 4), 2)"),"13")</f>
        <v>13</v>
      </c>
      <c r="K2587" s="2" t="s">
        <v>18841</v>
      </c>
      <c r="L2587" s="1" t="s">
        <v>21827</v>
      </c>
    </row>
    <row r="2588" spans="1:12">
      <c r="A2588" s="1" t="s">
        <v>10801</v>
      </c>
      <c r="B2588" s="1">
        <v>5</v>
      </c>
      <c r="C2588" s="1" t="s">
        <v>22957</v>
      </c>
      <c r="D2588" s="1" t="s">
        <v>19372</v>
      </c>
      <c r="E2588" s="1" t="s">
        <v>23028</v>
      </c>
      <c r="H2588" s="1" t="s">
        <v>21826</v>
      </c>
      <c r="J2588" s="4" t="str">
        <f ca="1">IFERROR(__xludf.DUMMYFUNCTION("LEFT(INDEX(SPLIT(L2588, "" ""), 4), 2)"),"13")</f>
        <v>13</v>
      </c>
      <c r="K2588" s="2" t="s">
        <v>18841</v>
      </c>
      <c r="L2588" s="1" t="s">
        <v>21827</v>
      </c>
    </row>
    <row r="2589" spans="1:12">
      <c r="A2589" s="1" t="s">
        <v>5006</v>
      </c>
      <c r="B2589" s="1">
        <v>5</v>
      </c>
      <c r="C2589" s="1" t="s">
        <v>22957</v>
      </c>
      <c r="D2589" s="1" t="s">
        <v>19372</v>
      </c>
      <c r="E2589" s="1" t="s">
        <v>23029</v>
      </c>
      <c r="H2589" s="1" t="s">
        <v>21826</v>
      </c>
      <c r="J2589" s="4" t="str">
        <f ca="1">IFERROR(__xludf.DUMMYFUNCTION("LEFT(INDEX(SPLIT(L2589, "" ""), 4), 2)"),"13")</f>
        <v>13</v>
      </c>
      <c r="K2589" s="2" t="s">
        <v>18841</v>
      </c>
      <c r="L2589" s="1" t="s">
        <v>21827</v>
      </c>
    </row>
    <row r="2590" spans="1:12">
      <c r="A2590" s="1" t="s">
        <v>3596</v>
      </c>
      <c r="B2590" s="1">
        <v>5</v>
      </c>
      <c r="C2590" s="1" t="s">
        <v>22973</v>
      </c>
      <c r="D2590" s="1" t="s">
        <v>10479</v>
      </c>
      <c r="E2590" s="1" t="s">
        <v>23030</v>
      </c>
      <c r="H2590" s="1" t="s">
        <v>21826</v>
      </c>
      <c r="J2590" s="4" t="str">
        <f ca="1">IFERROR(__xludf.DUMMYFUNCTION("LEFT(INDEX(SPLIT(L2590, "" ""), 4), 2)"),"13")</f>
        <v>13</v>
      </c>
      <c r="K2590" s="2" t="s">
        <v>18841</v>
      </c>
      <c r="L2590" s="1" t="s">
        <v>21827</v>
      </c>
    </row>
    <row r="2591" spans="1:12">
      <c r="A2591" s="1" t="s">
        <v>11993</v>
      </c>
      <c r="B2591" s="1">
        <v>4</v>
      </c>
      <c r="D2591" s="1" t="s">
        <v>10778</v>
      </c>
      <c r="E2591" s="1" t="s">
        <v>23031</v>
      </c>
      <c r="H2591" s="1" t="s">
        <v>21826</v>
      </c>
      <c r="J2591" s="4" t="str">
        <f ca="1">IFERROR(__xludf.DUMMYFUNCTION("LEFT(INDEX(SPLIT(L2591, "" ""), 4), 2)"),"13")</f>
        <v>13</v>
      </c>
      <c r="K2591" s="2" t="s">
        <v>18827</v>
      </c>
      <c r="L2591" s="1" t="s">
        <v>21827</v>
      </c>
    </row>
    <row r="2592" spans="1:12">
      <c r="A2592" s="1" t="s">
        <v>23032</v>
      </c>
      <c r="B2592" s="1">
        <v>5</v>
      </c>
      <c r="C2592" s="1" t="s">
        <v>22957</v>
      </c>
      <c r="D2592" s="1" t="s">
        <v>19372</v>
      </c>
      <c r="E2592" s="1" t="s">
        <v>23033</v>
      </c>
      <c r="H2592" s="1" t="s">
        <v>21826</v>
      </c>
      <c r="J2592" s="4" t="str">
        <f ca="1">IFERROR(__xludf.DUMMYFUNCTION("LEFT(INDEX(SPLIT(L2592, "" ""), 4), 2)"),"13")</f>
        <v>13</v>
      </c>
      <c r="K2592" s="2" t="s">
        <v>18841</v>
      </c>
      <c r="L2592" s="1" t="s">
        <v>21827</v>
      </c>
    </row>
    <row r="2593" spans="1:12">
      <c r="A2593" s="1" t="s">
        <v>11677</v>
      </c>
      <c r="B2593" s="1">
        <v>5</v>
      </c>
      <c r="C2593" s="1" t="s">
        <v>22941</v>
      </c>
      <c r="D2593" s="1" t="s">
        <v>19372</v>
      </c>
      <c r="E2593" s="1" t="s">
        <v>23034</v>
      </c>
      <c r="H2593" s="1" t="s">
        <v>21826</v>
      </c>
      <c r="J2593" s="4" t="str">
        <f ca="1">IFERROR(__xludf.DUMMYFUNCTION("LEFT(INDEX(SPLIT(L2593, "" ""), 4), 2)"),"13")</f>
        <v>13</v>
      </c>
      <c r="K2593" s="2" t="s">
        <v>18841</v>
      </c>
      <c r="L2593" s="1" t="s">
        <v>21827</v>
      </c>
    </row>
    <row r="2594" spans="1:12">
      <c r="A2594" s="1" t="s">
        <v>7245</v>
      </c>
      <c r="B2594" s="1">
        <v>5</v>
      </c>
      <c r="C2594" s="1" t="s">
        <v>22957</v>
      </c>
      <c r="D2594" s="1" t="s">
        <v>19372</v>
      </c>
      <c r="E2594" s="1" t="s">
        <v>23035</v>
      </c>
      <c r="H2594" s="1" t="s">
        <v>21826</v>
      </c>
      <c r="J2594" s="4" t="str">
        <f ca="1">IFERROR(__xludf.DUMMYFUNCTION("LEFT(INDEX(SPLIT(L2594, "" ""), 4), 2)"),"13")</f>
        <v>13</v>
      </c>
      <c r="K2594" s="2" t="s">
        <v>18841</v>
      </c>
      <c r="L2594" s="1" t="s">
        <v>21827</v>
      </c>
    </row>
    <row r="2595" spans="1:12">
      <c r="A2595" s="1" t="s">
        <v>18985</v>
      </c>
      <c r="B2595" s="1">
        <v>5</v>
      </c>
      <c r="D2595" s="1" t="s">
        <v>19372</v>
      </c>
      <c r="E2595" s="1" t="s">
        <v>23036</v>
      </c>
      <c r="H2595" s="1" t="s">
        <v>21826</v>
      </c>
      <c r="J2595" s="4" t="str">
        <f ca="1">IFERROR(__xludf.DUMMYFUNCTION("LEFT(INDEX(SPLIT(L2595, "" ""), 4), 2)"),"13")</f>
        <v>13</v>
      </c>
      <c r="K2595" s="2" t="s">
        <v>18827</v>
      </c>
      <c r="L2595" s="1" t="s">
        <v>21827</v>
      </c>
    </row>
    <row r="2596" spans="1:12">
      <c r="A2596" s="1" t="s">
        <v>23037</v>
      </c>
      <c r="B2596" s="1">
        <v>5</v>
      </c>
      <c r="D2596" s="1" t="s">
        <v>19372</v>
      </c>
      <c r="E2596" s="1" t="s">
        <v>23038</v>
      </c>
      <c r="H2596" s="1" t="s">
        <v>21826</v>
      </c>
      <c r="J2596" s="4" t="str">
        <f ca="1">IFERROR(__xludf.DUMMYFUNCTION("LEFT(INDEX(SPLIT(L2596, "" ""), 4), 2)"),"13")</f>
        <v>13</v>
      </c>
      <c r="K2596" s="2" t="s">
        <v>20666</v>
      </c>
      <c r="L2596" s="1" t="s">
        <v>21827</v>
      </c>
    </row>
    <row r="2597" spans="1:12">
      <c r="A2597" s="1" t="s">
        <v>23039</v>
      </c>
      <c r="B2597" s="1">
        <v>5</v>
      </c>
      <c r="D2597" s="1" t="s">
        <v>10305</v>
      </c>
      <c r="E2597" s="1" t="s">
        <v>23040</v>
      </c>
      <c r="H2597" s="1" t="s">
        <v>21826</v>
      </c>
      <c r="J2597" s="4" t="str">
        <f ca="1">IFERROR(__xludf.DUMMYFUNCTION("LEFT(INDEX(SPLIT(L2597, "" ""), 4), 2)"),"13")</f>
        <v>13</v>
      </c>
      <c r="K2597" s="2" t="s">
        <v>18868</v>
      </c>
      <c r="L2597" s="1" t="s">
        <v>21827</v>
      </c>
    </row>
    <row r="2598" spans="1:12">
      <c r="A2598" s="1" t="s">
        <v>8017</v>
      </c>
      <c r="B2598" s="1">
        <v>5</v>
      </c>
      <c r="C2598" s="1" t="s">
        <v>22957</v>
      </c>
      <c r="D2598" s="1" t="s">
        <v>19372</v>
      </c>
      <c r="E2598" s="1" t="s">
        <v>23041</v>
      </c>
      <c r="H2598" s="1" t="s">
        <v>21826</v>
      </c>
      <c r="J2598" s="4" t="str">
        <f ca="1">IFERROR(__xludf.DUMMYFUNCTION("LEFT(INDEX(SPLIT(L2598, "" ""), 4), 2)"),"13")</f>
        <v>13</v>
      </c>
      <c r="K2598" s="2" t="s">
        <v>18841</v>
      </c>
      <c r="L2598" s="1" t="s">
        <v>21827</v>
      </c>
    </row>
    <row r="2599" spans="1:12">
      <c r="A2599" s="1" t="s">
        <v>4685</v>
      </c>
      <c r="B2599" s="1">
        <v>5</v>
      </c>
      <c r="D2599" s="1" t="s">
        <v>19372</v>
      </c>
      <c r="E2599" s="1" t="s">
        <v>23042</v>
      </c>
      <c r="H2599" s="1" t="s">
        <v>21826</v>
      </c>
      <c r="J2599" s="4" t="str">
        <f ca="1">IFERROR(__xludf.DUMMYFUNCTION("LEFT(INDEX(SPLIT(L2599, "" ""), 4), 2)"),"13")</f>
        <v>13</v>
      </c>
      <c r="K2599" s="2" t="s">
        <v>18827</v>
      </c>
      <c r="L2599" s="1" t="s">
        <v>21827</v>
      </c>
    </row>
    <row r="2600" spans="1:12">
      <c r="A2600" s="1" t="s">
        <v>20476</v>
      </c>
      <c r="B2600" s="1">
        <v>5</v>
      </c>
      <c r="D2600" s="1" t="s">
        <v>19372</v>
      </c>
      <c r="E2600" s="1" t="s">
        <v>23043</v>
      </c>
      <c r="H2600" s="1" t="s">
        <v>21826</v>
      </c>
      <c r="J2600" s="4" t="str">
        <f ca="1">IFERROR(__xludf.DUMMYFUNCTION("LEFT(INDEX(SPLIT(L2600, "" ""), 4), 2)"),"13")</f>
        <v>13</v>
      </c>
      <c r="K2600" s="2" t="s">
        <v>18827</v>
      </c>
      <c r="L2600" s="1" t="s">
        <v>21827</v>
      </c>
    </row>
    <row r="2601" spans="1:12">
      <c r="A2601" s="1" t="s">
        <v>6689</v>
      </c>
      <c r="B2601" s="1">
        <v>5</v>
      </c>
      <c r="C2601" s="1" t="s">
        <v>22941</v>
      </c>
      <c r="D2601" s="1" t="s">
        <v>19372</v>
      </c>
      <c r="E2601" s="1" t="s">
        <v>23044</v>
      </c>
      <c r="H2601" s="1" t="s">
        <v>21826</v>
      </c>
      <c r="J2601" s="4" t="str">
        <f ca="1">IFERROR(__xludf.DUMMYFUNCTION("LEFT(INDEX(SPLIT(L2601, "" ""), 4), 2)"),"13")</f>
        <v>13</v>
      </c>
      <c r="K2601" s="2" t="s">
        <v>18841</v>
      </c>
      <c r="L2601" s="1" t="s">
        <v>21827</v>
      </c>
    </row>
    <row r="2602" spans="1:12">
      <c r="A2602" s="1" t="s">
        <v>23045</v>
      </c>
      <c r="B2602" s="1">
        <v>5</v>
      </c>
      <c r="C2602" s="1" t="s">
        <v>23046</v>
      </c>
      <c r="D2602" s="1" t="s">
        <v>19372</v>
      </c>
      <c r="E2602" s="1" t="s">
        <v>23047</v>
      </c>
      <c r="H2602" s="1" t="s">
        <v>21826</v>
      </c>
      <c r="J2602" s="4" t="str">
        <f ca="1">IFERROR(__xludf.DUMMYFUNCTION("LEFT(INDEX(SPLIT(L2602, "" ""), 4), 2)"),"13")</f>
        <v>13</v>
      </c>
      <c r="K2602" s="2" t="s">
        <v>18885</v>
      </c>
      <c r="L2602" s="1" t="s">
        <v>21827</v>
      </c>
    </row>
    <row r="2603" spans="1:12">
      <c r="A2603" s="1" t="s">
        <v>23048</v>
      </c>
      <c r="B2603" s="1">
        <v>5</v>
      </c>
      <c r="D2603" s="1" t="s">
        <v>19372</v>
      </c>
      <c r="E2603" s="1" t="s">
        <v>23049</v>
      </c>
      <c r="H2603" s="1" t="s">
        <v>21826</v>
      </c>
      <c r="J2603" s="4" t="str">
        <f ca="1">IFERROR(__xludf.DUMMYFUNCTION("LEFT(INDEX(SPLIT(L2603, "" ""), 4), 2)"),"13")</f>
        <v>13</v>
      </c>
      <c r="K2603" s="2" t="s">
        <v>18827</v>
      </c>
      <c r="L2603" s="1" t="s">
        <v>21827</v>
      </c>
    </row>
    <row r="2604" spans="1:12">
      <c r="A2604" s="1" t="s">
        <v>1318</v>
      </c>
      <c r="B2604" s="1">
        <v>5</v>
      </c>
      <c r="C2604" s="1" t="s">
        <v>22957</v>
      </c>
      <c r="D2604" s="1" t="s">
        <v>19372</v>
      </c>
      <c r="E2604" s="1" t="s">
        <v>23050</v>
      </c>
      <c r="H2604" s="1" t="s">
        <v>21826</v>
      </c>
      <c r="J2604" s="4" t="str">
        <f ca="1">IFERROR(__xludf.DUMMYFUNCTION("LEFT(INDEX(SPLIT(L2604, "" ""), 4), 2)"),"13")</f>
        <v>13</v>
      </c>
      <c r="K2604" s="2" t="s">
        <v>18841</v>
      </c>
      <c r="L2604" s="1" t="s">
        <v>21827</v>
      </c>
    </row>
    <row r="2605" spans="1:12">
      <c r="A2605" s="1" t="s">
        <v>23051</v>
      </c>
      <c r="B2605" s="1">
        <v>5</v>
      </c>
      <c r="C2605" s="1" t="s">
        <v>2787</v>
      </c>
      <c r="D2605" s="1" t="s">
        <v>19372</v>
      </c>
      <c r="E2605" s="1" t="s">
        <v>23052</v>
      </c>
      <c r="H2605" s="1" t="s">
        <v>21826</v>
      </c>
      <c r="J2605" s="4" t="str">
        <f ca="1">IFERROR(__xludf.DUMMYFUNCTION("LEFT(INDEX(SPLIT(L2605, "" ""), 4), 2)"),"13")</f>
        <v>13</v>
      </c>
      <c r="K2605" s="2" t="s">
        <v>18853</v>
      </c>
      <c r="L2605" s="1" t="s">
        <v>21827</v>
      </c>
    </row>
    <row r="2606" spans="1:12">
      <c r="A2606" s="1" t="s">
        <v>18910</v>
      </c>
      <c r="B2606" s="1">
        <v>5</v>
      </c>
      <c r="D2606" s="1" t="s">
        <v>19372</v>
      </c>
      <c r="E2606" s="1" t="s">
        <v>23053</v>
      </c>
      <c r="H2606" s="1" t="s">
        <v>21826</v>
      </c>
      <c r="J2606" s="4" t="str">
        <f ca="1">IFERROR(__xludf.DUMMYFUNCTION("LEFT(INDEX(SPLIT(L2606, "" ""), 4), 2)"),"13")</f>
        <v>13</v>
      </c>
      <c r="K2606" s="2" t="s">
        <v>18827</v>
      </c>
      <c r="L2606" s="1" t="s">
        <v>21827</v>
      </c>
    </row>
    <row r="2607" spans="1:12">
      <c r="A2607" s="1" t="s">
        <v>23054</v>
      </c>
      <c r="B2607" s="1">
        <v>5</v>
      </c>
      <c r="D2607" s="1" t="s">
        <v>10743</v>
      </c>
      <c r="E2607" s="1" t="s">
        <v>23055</v>
      </c>
      <c r="H2607" s="1" t="s">
        <v>21826</v>
      </c>
      <c r="J2607" s="4" t="str">
        <f ca="1">IFERROR(__xludf.DUMMYFUNCTION("LEFT(INDEX(SPLIT(L2607, "" ""), 4), 2)"),"13")</f>
        <v>13</v>
      </c>
      <c r="K2607" s="2" t="s">
        <v>18827</v>
      </c>
      <c r="L2607" s="1" t="s">
        <v>21827</v>
      </c>
    </row>
    <row r="2608" spans="1:12">
      <c r="A2608" s="1" t="s">
        <v>23056</v>
      </c>
      <c r="B2608" s="1">
        <v>5</v>
      </c>
      <c r="D2608" s="1" t="s">
        <v>19372</v>
      </c>
      <c r="E2608" s="1" t="s">
        <v>23057</v>
      </c>
      <c r="H2608" s="1" t="s">
        <v>21826</v>
      </c>
      <c r="J2608" s="4" t="str">
        <f ca="1">IFERROR(__xludf.DUMMYFUNCTION("LEFT(INDEX(SPLIT(L2608, "" ""), 4), 2)"),"13")</f>
        <v>13</v>
      </c>
      <c r="K2608" s="2" t="s">
        <v>18902</v>
      </c>
      <c r="L2608" s="1" t="s">
        <v>21827</v>
      </c>
    </row>
    <row r="2609" spans="1:12">
      <c r="A2609" s="1" t="s">
        <v>11993</v>
      </c>
      <c r="B2609" s="1">
        <v>5</v>
      </c>
      <c r="D2609" s="1" t="s">
        <v>19372</v>
      </c>
      <c r="E2609" s="1" t="s">
        <v>23058</v>
      </c>
      <c r="H2609" s="1" t="s">
        <v>21826</v>
      </c>
      <c r="J2609" s="4" t="str">
        <f ca="1">IFERROR(__xludf.DUMMYFUNCTION("LEFT(INDEX(SPLIT(L2609, "" ""), 4), 2)"),"13")</f>
        <v>13</v>
      </c>
      <c r="K2609" s="2" t="s">
        <v>18827</v>
      </c>
      <c r="L2609" s="1" t="s">
        <v>21827</v>
      </c>
    </row>
    <row r="2610" spans="1:12">
      <c r="A2610" s="1" t="s">
        <v>23059</v>
      </c>
      <c r="B2610" s="1">
        <v>5</v>
      </c>
      <c r="D2610" s="1" t="s">
        <v>10755</v>
      </c>
      <c r="E2610" s="1" t="s">
        <v>23060</v>
      </c>
      <c r="H2610" s="1" t="s">
        <v>21826</v>
      </c>
      <c r="J2610" s="4" t="str">
        <f ca="1">IFERROR(__xludf.DUMMYFUNCTION("LEFT(INDEX(SPLIT(L2610, "" ""), 4), 2)"),"13")</f>
        <v>13</v>
      </c>
      <c r="K2610" s="2" t="s">
        <v>18586</v>
      </c>
      <c r="L2610" s="1" t="s">
        <v>21827</v>
      </c>
    </row>
    <row r="2611" spans="1:12">
      <c r="A2611" s="1" t="s">
        <v>4685</v>
      </c>
      <c r="B2611" s="1">
        <v>5</v>
      </c>
      <c r="D2611" s="1" t="s">
        <v>10743</v>
      </c>
      <c r="E2611" s="1" t="s">
        <v>23061</v>
      </c>
      <c r="H2611" s="1" t="s">
        <v>21826</v>
      </c>
      <c r="J2611" s="4" t="str">
        <f ca="1">IFERROR(__xludf.DUMMYFUNCTION("LEFT(INDEX(SPLIT(L2611, "" ""), 4), 2)"),"13")</f>
        <v>13</v>
      </c>
      <c r="K2611" s="2" t="s">
        <v>18827</v>
      </c>
      <c r="L2611" s="1" t="s">
        <v>21827</v>
      </c>
    </row>
    <row r="2612" spans="1:12">
      <c r="A2612" s="1" t="s">
        <v>3596</v>
      </c>
      <c r="B2612" s="1">
        <v>5</v>
      </c>
      <c r="D2612" s="1" t="s">
        <v>10305</v>
      </c>
      <c r="E2612" s="1" t="s">
        <v>23062</v>
      </c>
      <c r="H2612" s="1" t="s">
        <v>21826</v>
      </c>
      <c r="J2612" s="4" t="str">
        <f ca="1">IFERROR(__xludf.DUMMYFUNCTION("LEFT(INDEX(SPLIT(L2612, "" ""), 4), 2)"),"13")</f>
        <v>13</v>
      </c>
      <c r="K2612" s="2" t="s">
        <v>18827</v>
      </c>
      <c r="L2612" s="1" t="s">
        <v>21827</v>
      </c>
    </row>
    <row r="2613" spans="1:12">
      <c r="A2613" s="1" t="s">
        <v>18844</v>
      </c>
      <c r="B2613" s="1">
        <v>5</v>
      </c>
      <c r="D2613" s="1" t="s">
        <v>19372</v>
      </c>
      <c r="E2613" s="1" t="s">
        <v>23063</v>
      </c>
      <c r="H2613" s="1" t="s">
        <v>21826</v>
      </c>
      <c r="J2613" s="4" t="str">
        <f ca="1">IFERROR(__xludf.DUMMYFUNCTION("LEFT(INDEX(SPLIT(L2613, "" ""), 4), 2)"),"13")</f>
        <v>13</v>
      </c>
      <c r="K2613" s="2" t="s">
        <v>18827</v>
      </c>
      <c r="L2613" s="1" t="s">
        <v>21827</v>
      </c>
    </row>
    <row r="2614" spans="1:12">
      <c r="A2614" s="1" t="s">
        <v>23064</v>
      </c>
      <c r="B2614" s="1">
        <v>5</v>
      </c>
      <c r="C2614" s="1" t="s">
        <v>23065</v>
      </c>
      <c r="D2614" s="1" t="s">
        <v>10755</v>
      </c>
      <c r="E2614" s="1" t="s">
        <v>23066</v>
      </c>
      <c r="H2614" s="1" t="s">
        <v>21826</v>
      </c>
      <c r="J2614" s="4" t="str">
        <f ca="1">IFERROR(__xludf.DUMMYFUNCTION("LEFT(INDEX(SPLIT(L2614, "" ""), 4), 2)"),"13")</f>
        <v>13</v>
      </c>
      <c r="K2614" s="2" t="s">
        <v>18872</v>
      </c>
      <c r="L2614" s="1" t="s">
        <v>21827</v>
      </c>
    </row>
    <row r="2615" spans="1:12">
      <c r="A2615" s="1" t="s">
        <v>23017</v>
      </c>
      <c r="B2615" s="1">
        <v>5</v>
      </c>
      <c r="D2615" s="1" t="s">
        <v>19372</v>
      </c>
      <c r="E2615" s="1" t="s">
        <v>23067</v>
      </c>
      <c r="H2615" s="1" t="s">
        <v>21826</v>
      </c>
      <c r="J2615" s="4" t="str">
        <f ca="1">IFERROR(__xludf.DUMMYFUNCTION("LEFT(INDEX(SPLIT(L2615, "" ""), 4), 2)"),"13")</f>
        <v>13</v>
      </c>
      <c r="K2615" s="2" t="s">
        <v>18827</v>
      </c>
      <c r="L2615" s="1" t="s">
        <v>21827</v>
      </c>
    </row>
    <row r="2616" spans="1:12">
      <c r="A2616" s="1" t="s">
        <v>18861</v>
      </c>
      <c r="B2616" s="1">
        <v>5</v>
      </c>
      <c r="C2616" s="1" t="s">
        <v>23068</v>
      </c>
      <c r="D2616" s="1" t="s">
        <v>19372</v>
      </c>
      <c r="E2616" s="1" t="s">
        <v>23069</v>
      </c>
      <c r="H2616" s="1" t="s">
        <v>21826</v>
      </c>
      <c r="J2616" s="4" t="str">
        <f ca="1">IFERROR(__xludf.DUMMYFUNCTION("LEFT(INDEX(SPLIT(L2616, "" ""), 4), 2)"),"13")</f>
        <v>13</v>
      </c>
      <c r="K2616" s="2" t="s">
        <v>18864</v>
      </c>
      <c r="L2616" s="1" t="s">
        <v>21827</v>
      </c>
    </row>
    <row r="2617" spans="1:12">
      <c r="A2617" s="1" t="s">
        <v>3596</v>
      </c>
      <c r="B2617" s="1">
        <v>4</v>
      </c>
      <c r="D2617" s="1" t="s">
        <v>10288</v>
      </c>
      <c r="E2617" s="1" t="s">
        <v>23070</v>
      </c>
      <c r="H2617" s="1" t="s">
        <v>21826</v>
      </c>
      <c r="J2617" s="4" t="str">
        <f ca="1">IFERROR(__xludf.DUMMYFUNCTION("LEFT(INDEX(SPLIT(L2617, "" ""), 4), 2)"),"13")</f>
        <v>13</v>
      </c>
      <c r="K2617" s="2" t="s">
        <v>18827</v>
      </c>
      <c r="L2617" s="1" t="s">
        <v>21827</v>
      </c>
    </row>
    <row r="2618" spans="1:12">
      <c r="A2618" s="1" t="s">
        <v>20943</v>
      </c>
      <c r="B2618" s="1">
        <v>5</v>
      </c>
      <c r="D2618" s="1" t="s">
        <v>19372</v>
      </c>
      <c r="E2618" s="1" t="s">
        <v>23071</v>
      </c>
      <c r="H2618" s="1" t="s">
        <v>21826</v>
      </c>
      <c r="J2618" s="4" t="str">
        <f ca="1">IFERROR(__xludf.DUMMYFUNCTION("LEFT(INDEX(SPLIT(L2618, "" ""), 4), 2)"),"13")</f>
        <v>13</v>
      </c>
      <c r="K2618" s="2" t="s">
        <v>18827</v>
      </c>
      <c r="L2618" s="1" t="s">
        <v>21827</v>
      </c>
    </row>
    <row r="2619" spans="1:12">
      <c r="A2619" s="1" t="s">
        <v>19173</v>
      </c>
      <c r="B2619" s="1">
        <v>5</v>
      </c>
      <c r="D2619" s="1" t="s">
        <v>10736</v>
      </c>
      <c r="E2619" s="1" t="s">
        <v>23072</v>
      </c>
      <c r="H2619" s="1" t="s">
        <v>21826</v>
      </c>
      <c r="J2619" s="4" t="str">
        <f ca="1">IFERROR(__xludf.DUMMYFUNCTION("LEFT(INDEX(SPLIT(L2619, "" ""), 4), 2)"),"13")</f>
        <v>13</v>
      </c>
      <c r="K2619" s="2" t="s">
        <v>18827</v>
      </c>
      <c r="L2619" s="1" t="s">
        <v>21827</v>
      </c>
    </row>
    <row r="2620" spans="1:12">
      <c r="A2620" s="1" t="s">
        <v>23073</v>
      </c>
      <c r="B2620" s="1">
        <v>5</v>
      </c>
      <c r="C2620" s="1" t="s">
        <v>23074</v>
      </c>
      <c r="D2620" s="1" t="s">
        <v>10288</v>
      </c>
      <c r="E2620" s="1" t="s">
        <v>23075</v>
      </c>
      <c r="H2620" s="1" t="s">
        <v>21826</v>
      </c>
      <c r="J2620" s="4" t="str">
        <f ca="1">IFERROR(__xludf.DUMMYFUNCTION("LEFT(INDEX(SPLIT(L2620, "" ""), 4), 2)"),"13")</f>
        <v>13</v>
      </c>
      <c r="K2620" s="1" t="s">
        <v>18889</v>
      </c>
      <c r="L2620" s="1" t="s">
        <v>21827</v>
      </c>
    </row>
    <row r="2621" spans="1:12">
      <c r="A2621" s="1" t="s">
        <v>23076</v>
      </c>
      <c r="B2621" s="1">
        <v>5</v>
      </c>
      <c r="D2621" s="1" t="s">
        <v>10347</v>
      </c>
      <c r="E2621" s="1" t="s">
        <v>23077</v>
      </c>
      <c r="H2621" s="1" t="s">
        <v>21826</v>
      </c>
      <c r="J2621" s="4" t="str">
        <f ca="1">IFERROR(__xludf.DUMMYFUNCTION("LEFT(INDEX(SPLIT(L2621, "" ""), 4), 2)"),"13")</f>
        <v>13</v>
      </c>
      <c r="K2621" s="2" t="s">
        <v>18972</v>
      </c>
      <c r="L2621" s="1" t="s">
        <v>21827</v>
      </c>
    </row>
    <row r="2622" spans="1:12">
      <c r="A2622" s="1" t="s">
        <v>23078</v>
      </c>
      <c r="B2622" s="1">
        <v>5</v>
      </c>
      <c r="D2622" s="1" t="s">
        <v>10347</v>
      </c>
      <c r="E2622" s="1" t="s">
        <v>23079</v>
      </c>
      <c r="H2622" s="1" t="s">
        <v>21826</v>
      </c>
      <c r="J2622" s="4" t="str">
        <f ca="1">IFERROR(__xludf.DUMMYFUNCTION("LEFT(INDEX(SPLIT(L2622, "" ""), 4), 2)"),"13")</f>
        <v>13</v>
      </c>
      <c r="K2622" s="2" t="s">
        <v>18586</v>
      </c>
      <c r="L2622" s="1" t="s">
        <v>21827</v>
      </c>
    </row>
    <row r="2623" spans="1:12">
      <c r="A2623" s="1" t="s">
        <v>20554</v>
      </c>
      <c r="B2623" s="1">
        <v>5</v>
      </c>
      <c r="D2623" s="1" t="s">
        <v>10778</v>
      </c>
      <c r="E2623" s="1" t="s">
        <v>23080</v>
      </c>
      <c r="H2623" s="1" t="s">
        <v>21826</v>
      </c>
      <c r="J2623" s="4" t="str">
        <f ca="1">IFERROR(__xludf.DUMMYFUNCTION("LEFT(INDEX(SPLIT(L2623, "" ""), 4), 2)"),"13")</f>
        <v>13</v>
      </c>
      <c r="K2623" s="2" t="s">
        <v>18827</v>
      </c>
      <c r="L2623" s="1" t="s">
        <v>21827</v>
      </c>
    </row>
    <row r="2624" spans="1:12">
      <c r="A2624" s="1" t="s">
        <v>23081</v>
      </c>
      <c r="B2624" s="1">
        <v>4</v>
      </c>
      <c r="D2624" s="1" t="s">
        <v>10736</v>
      </c>
      <c r="E2624" s="1" t="s">
        <v>23082</v>
      </c>
      <c r="H2624" s="1" t="s">
        <v>21826</v>
      </c>
      <c r="J2624" s="4" t="str">
        <f ca="1">IFERROR(__xludf.DUMMYFUNCTION("LEFT(INDEX(SPLIT(L2624, "" ""), 4), 2)"),"13")</f>
        <v>13</v>
      </c>
      <c r="K2624" s="2" t="s">
        <v>19294</v>
      </c>
      <c r="L2624" s="1" t="s">
        <v>21827</v>
      </c>
    </row>
    <row r="2625" spans="1:12">
      <c r="A2625" s="1" t="s">
        <v>18878</v>
      </c>
      <c r="B2625" s="1">
        <v>5</v>
      </c>
      <c r="C2625" s="1" t="s">
        <v>23083</v>
      </c>
      <c r="D2625" s="1" t="s">
        <v>10347</v>
      </c>
      <c r="E2625" s="1" t="s">
        <v>18881</v>
      </c>
      <c r="H2625" s="1" t="s">
        <v>21826</v>
      </c>
      <c r="J2625" s="4" t="str">
        <f ca="1">IFERROR(__xludf.DUMMYFUNCTION("LEFT(INDEX(SPLIT(L2625, "" ""), 4), 2)"),"13")</f>
        <v>13</v>
      </c>
      <c r="L2625" s="1" t="s">
        <v>21827</v>
      </c>
    </row>
    <row r="2626" spans="1:12">
      <c r="A2626" s="1" t="s">
        <v>23084</v>
      </c>
      <c r="B2626" s="1">
        <v>1</v>
      </c>
      <c r="D2626" s="1" t="s">
        <v>10743</v>
      </c>
      <c r="E2626" s="1" t="s">
        <v>23085</v>
      </c>
      <c r="H2626" s="1" t="s">
        <v>23086</v>
      </c>
      <c r="J2626" s="4" t="str">
        <f ca="1">IFERROR(__xludf.DUMMYFUNCTION("LEFT(INDEX(SPLIT(L2626, "" ""), 4), 2)"),"12")</f>
        <v>12</v>
      </c>
      <c r="K2626" s="2" t="s">
        <v>18637</v>
      </c>
      <c r="L2626" s="1" t="s">
        <v>23087</v>
      </c>
    </row>
    <row r="2627" spans="1:12">
      <c r="A2627" s="1" t="s">
        <v>23088</v>
      </c>
      <c r="B2627" s="1">
        <v>5</v>
      </c>
      <c r="C2627" s="1" t="s">
        <v>23089</v>
      </c>
      <c r="D2627" s="1" t="s">
        <v>10347</v>
      </c>
      <c r="E2627" s="1" t="s">
        <v>23090</v>
      </c>
      <c r="H2627" s="1" t="s">
        <v>23086</v>
      </c>
      <c r="J2627" s="4" t="str">
        <f ca="1">IFERROR(__xludf.DUMMYFUNCTION("LEFT(INDEX(SPLIT(L2627, "" ""), 4), 2)"),"12")</f>
        <v>12</v>
      </c>
      <c r="K2627" s="2" t="s">
        <v>18648</v>
      </c>
      <c r="L2627" s="1" t="s">
        <v>23087</v>
      </c>
    </row>
    <row r="2628" spans="1:12">
      <c r="A2628" s="1" t="s">
        <v>18346</v>
      </c>
      <c r="B2628" s="1">
        <v>5</v>
      </c>
      <c r="D2628" s="1" t="s">
        <v>19372</v>
      </c>
      <c r="E2628" s="1" t="s">
        <v>23091</v>
      </c>
      <c r="H2628" s="1" t="s">
        <v>23086</v>
      </c>
      <c r="J2628" s="4" t="str">
        <f ca="1">IFERROR(__xludf.DUMMYFUNCTION("LEFT(INDEX(SPLIT(L2628, "" ""), 4), 2)"),"12")</f>
        <v>12</v>
      </c>
      <c r="K2628" s="2" t="s">
        <v>18348</v>
      </c>
      <c r="L2628" s="1" t="s">
        <v>23087</v>
      </c>
    </row>
    <row r="2629" spans="1:12">
      <c r="A2629" s="1" t="s">
        <v>18925</v>
      </c>
      <c r="B2629" s="1">
        <v>5</v>
      </c>
      <c r="D2629" s="1" t="s">
        <v>10305</v>
      </c>
      <c r="E2629" s="1" t="s">
        <v>23092</v>
      </c>
      <c r="H2629" s="1" t="s">
        <v>23086</v>
      </c>
      <c r="J2629" s="4" t="str">
        <f ca="1">IFERROR(__xludf.DUMMYFUNCTION("LEFT(INDEX(SPLIT(L2629, "" ""), 4), 2)"),"12")</f>
        <v>12</v>
      </c>
      <c r="K2629" s="2" t="s">
        <v>18928</v>
      </c>
      <c r="L2629" s="1" t="s">
        <v>23087</v>
      </c>
    </row>
    <row r="2630" spans="1:12">
      <c r="A2630" s="1" t="s">
        <v>23093</v>
      </c>
      <c r="B2630" s="1">
        <v>5</v>
      </c>
      <c r="C2630" s="1" t="s">
        <v>23094</v>
      </c>
      <c r="D2630" s="1" t="s">
        <v>19372</v>
      </c>
      <c r="E2630" s="1" t="s">
        <v>23095</v>
      </c>
      <c r="H2630" s="1" t="s">
        <v>23086</v>
      </c>
      <c r="J2630" s="4" t="str">
        <f ca="1">IFERROR(__xludf.DUMMYFUNCTION("LEFT(INDEX(SPLIT(L2630, "" ""), 4), 2)"),"12")</f>
        <v>12</v>
      </c>
      <c r="K2630" s="2" t="s">
        <v>18278</v>
      </c>
      <c r="L2630" s="1" t="s">
        <v>23087</v>
      </c>
    </row>
    <row r="2631" spans="1:12">
      <c r="A2631" s="1" t="s">
        <v>3831</v>
      </c>
      <c r="B2631" s="1">
        <v>5</v>
      </c>
      <c r="C2631" s="1" t="s">
        <v>23096</v>
      </c>
      <c r="D2631" s="1" t="s">
        <v>13043</v>
      </c>
      <c r="E2631" s="1" t="s">
        <v>23097</v>
      </c>
      <c r="H2631" s="1" t="s">
        <v>23086</v>
      </c>
      <c r="J2631" s="4" t="str">
        <f ca="1">IFERROR(__xludf.DUMMYFUNCTION("LEFT(INDEX(SPLIT(L2631, "" ""), 4), 2)"),"12")</f>
        <v>12</v>
      </c>
      <c r="K2631" s="2" t="s">
        <v>23098</v>
      </c>
      <c r="L2631" s="1" t="s">
        <v>23087</v>
      </c>
    </row>
    <row r="2632" spans="1:12">
      <c r="A2632" s="1" t="s">
        <v>23099</v>
      </c>
      <c r="B2632" s="1">
        <v>5</v>
      </c>
      <c r="C2632" s="1" t="s">
        <v>23100</v>
      </c>
      <c r="D2632" s="1" t="s">
        <v>19372</v>
      </c>
      <c r="E2632" s="1" t="s">
        <v>23101</v>
      </c>
      <c r="H2632" s="1" t="s">
        <v>23086</v>
      </c>
      <c r="J2632" s="4" t="str">
        <f ca="1">IFERROR(__xludf.DUMMYFUNCTION("LEFT(INDEX(SPLIT(L2632, "" ""), 4), 2)"),"12")</f>
        <v>12</v>
      </c>
      <c r="K2632" s="2" t="s">
        <v>18300</v>
      </c>
      <c r="L2632" s="1" t="s">
        <v>23087</v>
      </c>
    </row>
    <row r="2633" spans="1:12">
      <c r="A2633" s="1" t="s">
        <v>19451</v>
      </c>
      <c r="B2633" s="1">
        <v>5</v>
      </c>
      <c r="C2633" s="1" t="s">
        <v>23102</v>
      </c>
      <c r="D2633" s="1" t="s">
        <v>19372</v>
      </c>
      <c r="E2633" s="1" t="s">
        <v>23103</v>
      </c>
      <c r="H2633" s="1" t="s">
        <v>23086</v>
      </c>
      <c r="J2633" s="4" t="str">
        <f ca="1">IFERROR(__xludf.DUMMYFUNCTION("LEFT(INDEX(SPLIT(L2633, "" ""), 4), 2)"),"12")</f>
        <v>12</v>
      </c>
      <c r="K2633" s="2" t="s">
        <v>19454</v>
      </c>
      <c r="L2633" s="1" t="s">
        <v>23087</v>
      </c>
    </row>
    <row r="2634" spans="1:12">
      <c r="A2634" s="1" t="s">
        <v>23104</v>
      </c>
      <c r="B2634" s="1">
        <v>5</v>
      </c>
      <c r="C2634" s="1" t="s">
        <v>23105</v>
      </c>
      <c r="D2634" s="1" t="s">
        <v>13043</v>
      </c>
      <c r="E2634" s="1" t="s">
        <v>23106</v>
      </c>
      <c r="H2634" s="1" t="s">
        <v>23086</v>
      </c>
      <c r="J2634" s="4" t="str">
        <f ca="1">IFERROR(__xludf.DUMMYFUNCTION("LEFT(INDEX(SPLIT(L2634, "" ""), 4), 2)"),"12")</f>
        <v>12</v>
      </c>
      <c r="K2634" s="2" t="s">
        <v>18648</v>
      </c>
      <c r="L2634" s="1" t="s">
        <v>23087</v>
      </c>
    </row>
    <row r="2635" spans="1:12">
      <c r="A2635" s="1" t="s">
        <v>23107</v>
      </c>
      <c r="B2635" s="1">
        <v>5</v>
      </c>
      <c r="C2635" s="1" t="s">
        <v>23108</v>
      </c>
      <c r="D2635" s="1" t="s">
        <v>19372</v>
      </c>
      <c r="E2635" s="1" t="s">
        <v>23109</v>
      </c>
      <c r="H2635" s="1" t="s">
        <v>23086</v>
      </c>
      <c r="J2635" s="4" t="str">
        <f ca="1">IFERROR(__xludf.DUMMYFUNCTION("LEFT(INDEX(SPLIT(L2635, "" ""), 4), 2)"),"12")</f>
        <v>12</v>
      </c>
      <c r="K2635" s="2" t="s">
        <v>18278</v>
      </c>
      <c r="L2635" s="1" t="s">
        <v>23087</v>
      </c>
    </row>
    <row r="2636" spans="1:12">
      <c r="A2636" s="1" t="s">
        <v>23110</v>
      </c>
      <c r="B2636" s="1">
        <v>5</v>
      </c>
      <c r="C2636" s="1" t="s">
        <v>23111</v>
      </c>
      <c r="D2636" s="1" t="s">
        <v>10743</v>
      </c>
      <c r="E2636" s="1" t="s">
        <v>23112</v>
      </c>
      <c r="H2636" s="1" t="s">
        <v>23086</v>
      </c>
      <c r="J2636" s="4" t="str">
        <f ca="1">IFERROR(__xludf.DUMMYFUNCTION("LEFT(INDEX(SPLIT(L2636, "" ""), 4), 2)"),"12")</f>
        <v>12</v>
      </c>
      <c r="K2636" s="2" t="s">
        <v>18359</v>
      </c>
      <c r="L2636" s="1" t="s">
        <v>23087</v>
      </c>
    </row>
    <row r="2637" spans="1:12">
      <c r="A2637" s="1" t="s">
        <v>23113</v>
      </c>
      <c r="B2637" s="1">
        <v>5</v>
      </c>
      <c r="C2637" s="1" t="s">
        <v>23114</v>
      </c>
      <c r="D2637" s="1" t="s">
        <v>10778</v>
      </c>
      <c r="E2637" s="1" t="s">
        <v>23115</v>
      </c>
      <c r="H2637" s="1" t="s">
        <v>23086</v>
      </c>
      <c r="J2637" s="4" t="str">
        <f ca="1">IFERROR(__xludf.DUMMYFUNCTION("LEFT(INDEX(SPLIT(L2637, "" ""), 4), 2)"),"12")</f>
        <v>12</v>
      </c>
      <c r="K2637" s="2" t="s">
        <v>18311</v>
      </c>
      <c r="L2637" s="1" t="s">
        <v>23087</v>
      </c>
    </row>
    <row r="2638" spans="1:12">
      <c r="A2638" s="1" t="s">
        <v>23116</v>
      </c>
      <c r="B2638" s="1">
        <v>5</v>
      </c>
      <c r="C2638" s="1" t="s">
        <v>23117</v>
      </c>
      <c r="D2638" s="1" t="s">
        <v>19372</v>
      </c>
      <c r="E2638" s="1" t="s">
        <v>23118</v>
      </c>
      <c r="H2638" s="1" t="s">
        <v>23086</v>
      </c>
      <c r="J2638" s="4" t="str">
        <f ca="1">IFERROR(__xludf.DUMMYFUNCTION("LEFT(INDEX(SPLIT(L2638, "" ""), 4), 2)"),"12")</f>
        <v>12</v>
      </c>
      <c r="K2638" s="2" t="s">
        <v>18278</v>
      </c>
      <c r="L2638" s="1" t="s">
        <v>23087</v>
      </c>
    </row>
    <row r="2639" spans="1:12">
      <c r="A2639" s="1" t="s">
        <v>23119</v>
      </c>
      <c r="B2639" s="1">
        <v>5</v>
      </c>
      <c r="C2639" s="1" t="s">
        <v>23120</v>
      </c>
      <c r="D2639" s="1" t="s">
        <v>10743</v>
      </c>
      <c r="E2639" s="1" t="s">
        <v>23121</v>
      </c>
      <c r="H2639" s="1" t="s">
        <v>23086</v>
      </c>
      <c r="J2639" s="4" t="str">
        <f ca="1">IFERROR(__xludf.DUMMYFUNCTION("LEFT(INDEX(SPLIT(L2639, "" ""), 4), 2)"),"12")</f>
        <v>12</v>
      </c>
      <c r="K2639" s="2" t="s">
        <v>18278</v>
      </c>
      <c r="L2639" s="1" t="s">
        <v>23087</v>
      </c>
    </row>
    <row r="2640" spans="1:12">
      <c r="A2640" s="1" t="s">
        <v>23122</v>
      </c>
      <c r="B2640" s="1">
        <v>1</v>
      </c>
      <c r="C2640" s="1" t="s">
        <v>23123</v>
      </c>
      <c r="D2640" s="1" t="s">
        <v>10305</v>
      </c>
      <c r="E2640" s="1" t="s">
        <v>23124</v>
      </c>
      <c r="H2640" s="1" t="s">
        <v>23086</v>
      </c>
      <c r="J2640" s="4" t="str">
        <f ca="1">IFERROR(__xludf.DUMMYFUNCTION("LEFT(INDEX(SPLIT(L2640, "" ""), 4), 2)"),"12")</f>
        <v>12</v>
      </c>
      <c r="K2640" s="2" t="s">
        <v>18278</v>
      </c>
      <c r="L2640" s="1" t="s">
        <v>23087</v>
      </c>
    </row>
    <row r="2641" spans="1:12">
      <c r="A2641" s="1" t="s">
        <v>23125</v>
      </c>
      <c r="B2641" s="1">
        <v>5</v>
      </c>
      <c r="C2641" s="1" t="s">
        <v>23126</v>
      </c>
      <c r="D2641" s="1" t="s">
        <v>13043</v>
      </c>
      <c r="E2641" s="1" t="s">
        <v>23127</v>
      </c>
      <c r="H2641" s="1" t="s">
        <v>23086</v>
      </c>
      <c r="J2641" s="4" t="str">
        <f ca="1">IFERROR(__xludf.DUMMYFUNCTION("LEFT(INDEX(SPLIT(L2641, "" ""), 4), 2)"),"12")</f>
        <v>12</v>
      </c>
      <c r="K2641" s="2" t="s">
        <v>18648</v>
      </c>
      <c r="L2641" s="1" t="s">
        <v>23087</v>
      </c>
    </row>
    <row r="2642" spans="1:12">
      <c r="A2642" s="1" t="s">
        <v>23128</v>
      </c>
      <c r="B2642" s="1">
        <v>5</v>
      </c>
      <c r="C2642" s="1" t="s">
        <v>23129</v>
      </c>
      <c r="D2642" s="1" t="s">
        <v>10300</v>
      </c>
      <c r="E2642" s="1" t="s">
        <v>23130</v>
      </c>
      <c r="H2642" s="1" t="s">
        <v>23086</v>
      </c>
      <c r="J2642" s="4" t="str">
        <f ca="1">IFERROR(__xludf.DUMMYFUNCTION("LEFT(INDEX(SPLIT(L2642, "" ""), 4), 2)"),"12")</f>
        <v>12</v>
      </c>
      <c r="K2642" s="2" t="s">
        <v>18278</v>
      </c>
      <c r="L2642" s="1" t="s">
        <v>23087</v>
      </c>
    </row>
    <row r="2643" spans="1:12">
      <c r="A2643" s="1" t="s">
        <v>20704</v>
      </c>
      <c r="B2643" s="1">
        <v>5</v>
      </c>
      <c r="D2643" s="1" t="s">
        <v>13043</v>
      </c>
      <c r="E2643" s="1" t="s">
        <v>23131</v>
      </c>
      <c r="H2643" s="1" t="s">
        <v>23086</v>
      </c>
      <c r="J2643" s="4" t="str">
        <f ca="1">IFERROR(__xludf.DUMMYFUNCTION("LEFT(INDEX(SPLIT(L2643, "" ""), 4), 2)"),"12")</f>
        <v>12</v>
      </c>
      <c r="K2643" s="2" t="s">
        <v>18637</v>
      </c>
      <c r="L2643" s="1" t="s">
        <v>23087</v>
      </c>
    </row>
    <row r="2644" spans="1:12">
      <c r="A2644" s="1" t="s">
        <v>23132</v>
      </c>
      <c r="B2644" s="1">
        <v>4</v>
      </c>
      <c r="D2644" s="1" t="s">
        <v>19372</v>
      </c>
      <c r="E2644" s="1" t="s">
        <v>23133</v>
      </c>
      <c r="H2644" s="1" t="s">
        <v>23086</v>
      </c>
      <c r="J2644" s="4" t="str">
        <f ca="1">IFERROR(__xludf.DUMMYFUNCTION("LEFT(INDEX(SPLIT(L2644, "" ""), 4), 2)"),"12")</f>
        <v>12</v>
      </c>
      <c r="K2644" s="2" t="s">
        <v>23134</v>
      </c>
      <c r="L2644" s="1" t="s">
        <v>23087</v>
      </c>
    </row>
    <row r="2645" spans="1:12">
      <c r="A2645" s="1" t="s">
        <v>18398</v>
      </c>
      <c r="B2645" s="1">
        <v>5</v>
      </c>
      <c r="C2645" s="1" t="s">
        <v>23135</v>
      </c>
      <c r="D2645" s="1" t="s">
        <v>19372</v>
      </c>
      <c r="E2645" s="1" t="s">
        <v>23136</v>
      </c>
      <c r="H2645" s="1" t="s">
        <v>23086</v>
      </c>
      <c r="J2645" s="4" t="str">
        <f ca="1">IFERROR(__xludf.DUMMYFUNCTION("LEFT(INDEX(SPLIT(L2645, "" ""), 4), 2)"),"12")</f>
        <v>12</v>
      </c>
      <c r="K2645" s="2" t="s">
        <v>18401</v>
      </c>
      <c r="L2645" s="1" t="s">
        <v>23087</v>
      </c>
    </row>
    <row r="2646" spans="1:12">
      <c r="A2646" s="1" t="s">
        <v>23137</v>
      </c>
      <c r="B2646" s="1">
        <v>4</v>
      </c>
      <c r="C2646" s="1" t="s">
        <v>23138</v>
      </c>
      <c r="D2646" s="1" t="s">
        <v>19372</v>
      </c>
      <c r="E2646" s="1" t="s">
        <v>23139</v>
      </c>
      <c r="H2646" s="1" t="s">
        <v>23086</v>
      </c>
      <c r="J2646" s="4" t="str">
        <f ca="1">IFERROR(__xludf.DUMMYFUNCTION("LEFT(INDEX(SPLIT(L2646, "" ""), 4), 2)"),"12")</f>
        <v>12</v>
      </c>
      <c r="K2646" s="2" t="s">
        <v>18300</v>
      </c>
      <c r="L2646" s="1" t="s">
        <v>23087</v>
      </c>
    </row>
    <row r="2647" spans="1:12">
      <c r="A2647" s="1" t="s">
        <v>21536</v>
      </c>
      <c r="B2647" s="1">
        <v>5</v>
      </c>
      <c r="D2647" s="1" t="s">
        <v>10305</v>
      </c>
      <c r="E2647" s="1" t="s">
        <v>23140</v>
      </c>
      <c r="H2647" s="1" t="s">
        <v>23086</v>
      </c>
      <c r="J2647" s="4" t="str">
        <f ca="1">IFERROR(__xludf.DUMMYFUNCTION("LEFT(INDEX(SPLIT(L2647, "" ""), 4), 2)"),"12")</f>
        <v>12</v>
      </c>
      <c r="K2647" s="2" t="s">
        <v>18799</v>
      </c>
      <c r="L2647" s="1" t="s">
        <v>23087</v>
      </c>
    </row>
    <row r="2648" spans="1:12">
      <c r="A2648" s="1" t="s">
        <v>23141</v>
      </c>
      <c r="B2648" s="1">
        <v>1</v>
      </c>
      <c r="C2648" s="1" t="s">
        <v>23142</v>
      </c>
      <c r="D2648" s="1" t="s">
        <v>19372</v>
      </c>
      <c r="E2648" s="1" t="s">
        <v>23143</v>
      </c>
      <c r="H2648" s="1" t="s">
        <v>23086</v>
      </c>
      <c r="J2648" s="4" t="str">
        <f ca="1">IFERROR(__xludf.DUMMYFUNCTION("LEFT(INDEX(SPLIT(L2648, "" ""), 4), 2)"),"12")</f>
        <v>12</v>
      </c>
      <c r="K2648" s="2" t="s">
        <v>18278</v>
      </c>
      <c r="L2648" s="1" t="s">
        <v>23087</v>
      </c>
    </row>
    <row r="2649" spans="1:12">
      <c r="A2649" s="1" t="s">
        <v>23144</v>
      </c>
      <c r="B2649" s="1">
        <v>5</v>
      </c>
      <c r="D2649" s="1" t="s">
        <v>18396</v>
      </c>
      <c r="E2649" s="1" t="s">
        <v>23145</v>
      </c>
      <c r="H2649" s="1" t="s">
        <v>23086</v>
      </c>
      <c r="J2649" s="4" t="str">
        <f ca="1">IFERROR(__xludf.DUMMYFUNCTION("LEFT(INDEX(SPLIT(L2649, "" ""), 4), 2)"),"12")</f>
        <v>12</v>
      </c>
      <c r="K2649" s="2" t="s">
        <v>18348</v>
      </c>
      <c r="L2649" s="1" t="s">
        <v>23087</v>
      </c>
    </row>
    <row r="2650" spans="1:12">
      <c r="A2650" s="1" t="s">
        <v>21536</v>
      </c>
      <c r="B2650" s="1">
        <v>5</v>
      </c>
      <c r="D2650" s="1" t="s">
        <v>10288</v>
      </c>
      <c r="E2650" s="1" t="s">
        <v>23146</v>
      </c>
      <c r="H2650" s="1" t="s">
        <v>23086</v>
      </c>
      <c r="J2650" s="4" t="str">
        <f ca="1">IFERROR(__xludf.DUMMYFUNCTION("LEFT(INDEX(SPLIT(L2650, "" ""), 4), 2)"),"12")</f>
        <v>12</v>
      </c>
      <c r="K2650" s="2" t="s">
        <v>18799</v>
      </c>
      <c r="L2650" s="1" t="s">
        <v>23087</v>
      </c>
    </row>
    <row r="2651" spans="1:12">
      <c r="A2651" s="1" t="s">
        <v>23147</v>
      </c>
      <c r="B2651" s="1">
        <v>1</v>
      </c>
      <c r="C2651" s="1" t="s">
        <v>23148</v>
      </c>
      <c r="D2651" s="1" t="s">
        <v>13043</v>
      </c>
      <c r="E2651" s="1" t="s">
        <v>23149</v>
      </c>
      <c r="H2651" s="1" t="s">
        <v>23086</v>
      </c>
      <c r="J2651" s="4" t="str">
        <f ca="1">IFERROR(__xludf.DUMMYFUNCTION("LEFT(INDEX(SPLIT(L2651, "" ""), 4), 2)"),"12")</f>
        <v>12</v>
      </c>
      <c r="K2651" s="2" t="s">
        <v>18300</v>
      </c>
      <c r="L2651" s="1" t="s">
        <v>23087</v>
      </c>
    </row>
    <row r="2652" spans="1:12">
      <c r="A2652" s="1" t="s">
        <v>23150</v>
      </c>
      <c r="B2652" s="1">
        <v>5</v>
      </c>
      <c r="C2652" s="1" t="s">
        <v>23151</v>
      </c>
      <c r="D2652" s="1" t="s">
        <v>19372</v>
      </c>
      <c r="E2652" s="1" t="s">
        <v>23152</v>
      </c>
      <c r="H2652" s="1" t="s">
        <v>23086</v>
      </c>
      <c r="J2652" s="4" t="str">
        <f ca="1">IFERROR(__xludf.DUMMYFUNCTION("LEFT(INDEX(SPLIT(L2652, "" ""), 4), 2)"),"12")</f>
        <v>12</v>
      </c>
      <c r="K2652" s="2" t="s">
        <v>18278</v>
      </c>
      <c r="L2652" s="1" t="s">
        <v>23087</v>
      </c>
    </row>
    <row r="2653" spans="1:12">
      <c r="A2653" s="1" t="s">
        <v>23153</v>
      </c>
      <c r="B2653" s="1">
        <v>5</v>
      </c>
      <c r="C2653" s="1" t="s">
        <v>23154</v>
      </c>
      <c r="D2653" s="1" t="s">
        <v>19372</v>
      </c>
      <c r="E2653" s="1" t="s">
        <v>23155</v>
      </c>
      <c r="H2653" s="1" t="s">
        <v>23086</v>
      </c>
      <c r="J2653" s="4" t="str">
        <f ca="1">IFERROR(__xludf.DUMMYFUNCTION("LEFT(INDEX(SPLIT(L2653, "" ""), 4), 2)"),"12")</f>
        <v>12</v>
      </c>
      <c r="K2653" s="2" t="s">
        <v>18278</v>
      </c>
      <c r="L2653" s="1" t="s">
        <v>23087</v>
      </c>
    </row>
    <row r="2654" spans="1:12">
      <c r="A2654" s="1" t="s">
        <v>23156</v>
      </c>
      <c r="B2654" s="1">
        <v>5</v>
      </c>
      <c r="C2654" s="1" t="s">
        <v>23157</v>
      </c>
      <c r="D2654" s="1" t="s">
        <v>19372</v>
      </c>
      <c r="E2654" s="1" t="s">
        <v>23158</v>
      </c>
      <c r="H2654" s="1" t="s">
        <v>23086</v>
      </c>
      <c r="J2654" s="4" t="str">
        <f ca="1">IFERROR(__xludf.DUMMYFUNCTION("LEFT(INDEX(SPLIT(L2654, "" ""), 4), 2)"),"12")</f>
        <v>12</v>
      </c>
      <c r="K2654" s="2" t="s">
        <v>18278</v>
      </c>
      <c r="L2654" s="1" t="s">
        <v>23087</v>
      </c>
    </row>
    <row r="2655" spans="1:12">
      <c r="A2655" s="1" t="s">
        <v>23159</v>
      </c>
      <c r="B2655" s="1">
        <v>5</v>
      </c>
      <c r="D2655" s="1" t="s">
        <v>19372</v>
      </c>
      <c r="E2655" s="1" t="s">
        <v>23160</v>
      </c>
      <c r="H2655" s="1" t="s">
        <v>23086</v>
      </c>
      <c r="J2655" s="4" t="str">
        <f ca="1">IFERROR(__xludf.DUMMYFUNCTION("LEFT(INDEX(SPLIT(L2655, "" ""), 4), 2)"),"12")</f>
        <v>12</v>
      </c>
      <c r="K2655" s="2" t="s">
        <v>18637</v>
      </c>
      <c r="L2655" s="1" t="s">
        <v>23087</v>
      </c>
    </row>
    <row r="2656" spans="1:12">
      <c r="A2656" s="1" t="s">
        <v>4158</v>
      </c>
      <c r="B2656" s="1">
        <v>4</v>
      </c>
      <c r="C2656" s="1" t="s">
        <v>23161</v>
      </c>
      <c r="D2656" s="1" t="s">
        <v>19372</v>
      </c>
      <c r="E2656" s="1" t="s">
        <v>23162</v>
      </c>
      <c r="H2656" s="1" t="s">
        <v>23086</v>
      </c>
      <c r="J2656" s="4" t="str">
        <f ca="1">IFERROR(__xludf.DUMMYFUNCTION("LEFT(INDEX(SPLIT(L2656, "" ""), 4), 2)"),"12")</f>
        <v>12</v>
      </c>
      <c r="K2656" s="2" t="s">
        <v>18573</v>
      </c>
      <c r="L2656" s="1" t="s">
        <v>23087</v>
      </c>
    </row>
    <row r="2657" spans="1:12">
      <c r="A2657" s="1" t="s">
        <v>23163</v>
      </c>
      <c r="B2657" s="1">
        <v>5</v>
      </c>
      <c r="D2657" s="1" t="s">
        <v>19372</v>
      </c>
      <c r="E2657" s="1" t="s">
        <v>23164</v>
      </c>
      <c r="H2657" s="1" t="s">
        <v>23086</v>
      </c>
      <c r="J2657" s="4" t="str">
        <f ca="1">IFERROR(__xludf.DUMMYFUNCTION("LEFT(INDEX(SPLIT(L2657, "" ""), 4), 2)"),"12")</f>
        <v>12</v>
      </c>
      <c r="K2657" s="2" t="s">
        <v>18637</v>
      </c>
      <c r="L2657" s="1" t="s">
        <v>23087</v>
      </c>
    </row>
    <row r="2658" spans="1:12">
      <c r="A2658" s="1" t="s">
        <v>23165</v>
      </c>
      <c r="B2658" s="1">
        <v>5</v>
      </c>
      <c r="D2658" s="1" t="s">
        <v>13043</v>
      </c>
      <c r="E2658" s="1" t="s">
        <v>23166</v>
      </c>
      <c r="H2658" s="1" t="s">
        <v>23086</v>
      </c>
      <c r="J2658" s="4" t="str">
        <f ca="1">IFERROR(__xludf.DUMMYFUNCTION("LEFT(INDEX(SPLIT(L2658, "" ""), 4), 2)"),"12")</f>
        <v>12</v>
      </c>
      <c r="K2658" s="2" t="s">
        <v>18637</v>
      </c>
      <c r="L2658" s="1" t="s">
        <v>23087</v>
      </c>
    </row>
    <row r="2659" spans="1:12">
      <c r="A2659" s="1" t="s">
        <v>8017</v>
      </c>
      <c r="B2659" s="1">
        <v>4</v>
      </c>
      <c r="D2659" s="1" t="s">
        <v>19372</v>
      </c>
      <c r="E2659" s="1" t="s">
        <v>23167</v>
      </c>
      <c r="H2659" s="1" t="s">
        <v>23086</v>
      </c>
      <c r="J2659" s="4" t="str">
        <f ca="1">IFERROR(__xludf.DUMMYFUNCTION("LEFT(INDEX(SPLIT(L2659, "" ""), 4), 2)"),"12")</f>
        <v>12</v>
      </c>
      <c r="K2659" s="2" t="s">
        <v>19674</v>
      </c>
      <c r="L2659" s="1" t="s">
        <v>23087</v>
      </c>
    </row>
    <row r="2660" spans="1:12">
      <c r="A2660" s="1" t="s">
        <v>19451</v>
      </c>
      <c r="B2660" s="1">
        <v>5</v>
      </c>
      <c r="C2660" s="1" t="s">
        <v>23168</v>
      </c>
      <c r="D2660" s="1" t="s">
        <v>13043</v>
      </c>
      <c r="E2660" s="1" t="s">
        <v>23169</v>
      </c>
      <c r="H2660" s="1" t="s">
        <v>23086</v>
      </c>
      <c r="J2660" s="4" t="str">
        <f ca="1">IFERROR(__xludf.DUMMYFUNCTION("LEFT(INDEX(SPLIT(L2660, "" ""), 4), 2)"),"12")</f>
        <v>12</v>
      </c>
      <c r="K2660" s="2" t="s">
        <v>19454</v>
      </c>
      <c r="L2660" s="1" t="s">
        <v>23087</v>
      </c>
    </row>
    <row r="2661" spans="1:12">
      <c r="A2661" s="1" t="s">
        <v>23170</v>
      </c>
      <c r="B2661" s="1">
        <v>5</v>
      </c>
      <c r="C2661" s="1" t="s">
        <v>23171</v>
      </c>
      <c r="D2661" s="1" t="s">
        <v>19372</v>
      </c>
      <c r="E2661" s="1" t="s">
        <v>23172</v>
      </c>
      <c r="H2661" s="1" t="s">
        <v>23086</v>
      </c>
      <c r="J2661" s="4" t="str">
        <f ca="1">IFERROR(__xludf.DUMMYFUNCTION("LEFT(INDEX(SPLIT(L2661, "" ""), 4), 2)"),"12")</f>
        <v>12</v>
      </c>
      <c r="K2661" s="2" t="s">
        <v>18278</v>
      </c>
      <c r="L2661" s="1" t="s">
        <v>23087</v>
      </c>
    </row>
    <row r="2662" spans="1:12">
      <c r="A2662" s="1" t="s">
        <v>19451</v>
      </c>
      <c r="B2662" s="1">
        <v>5</v>
      </c>
      <c r="C2662" s="1" t="s">
        <v>23168</v>
      </c>
      <c r="D2662" s="1" t="s">
        <v>13043</v>
      </c>
      <c r="E2662" s="1" t="s">
        <v>23173</v>
      </c>
      <c r="H2662" s="1" t="s">
        <v>23086</v>
      </c>
      <c r="J2662" s="4" t="str">
        <f ca="1">IFERROR(__xludf.DUMMYFUNCTION("LEFT(INDEX(SPLIT(L2662, "" ""), 4), 2)"),"12")</f>
        <v>12</v>
      </c>
      <c r="K2662" s="2" t="s">
        <v>19454</v>
      </c>
      <c r="L2662" s="1" t="s">
        <v>23087</v>
      </c>
    </row>
    <row r="2663" spans="1:12">
      <c r="A2663" s="1" t="s">
        <v>19451</v>
      </c>
      <c r="B2663" s="1">
        <v>5</v>
      </c>
      <c r="C2663" s="1" t="s">
        <v>23168</v>
      </c>
      <c r="D2663" s="1" t="s">
        <v>13043</v>
      </c>
      <c r="E2663" s="1" t="s">
        <v>23174</v>
      </c>
      <c r="H2663" s="1" t="s">
        <v>23086</v>
      </c>
      <c r="J2663" s="4" t="str">
        <f ca="1">IFERROR(__xludf.DUMMYFUNCTION("LEFT(INDEX(SPLIT(L2663, "" ""), 4), 2)"),"12")</f>
        <v>12</v>
      </c>
      <c r="K2663" s="2" t="s">
        <v>19454</v>
      </c>
      <c r="L2663" s="1" t="s">
        <v>23087</v>
      </c>
    </row>
    <row r="2664" spans="1:12">
      <c r="A2664" s="1" t="s">
        <v>23175</v>
      </c>
      <c r="B2664" s="1">
        <v>5</v>
      </c>
      <c r="C2664" s="1" t="s">
        <v>23176</v>
      </c>
      <c r="D2664" s="1" t="s">
        <v>19372</v>
      </c>
      <c r="E2664" s="1" t="s">
        <v>23177</v>
      </c>
      <c r="H2664" s="1" t="s">
        <v>23086</v>
      </c>
      <c r="J2664" s="4" t="str">
        <f ca="1">IFERROR(__xludf.DUMMYFUNCTION("LEFT(INDEX(SPLIT(L2664, "" ""), 4), 2)"),"12")</f>
        <v>12</v>
      </c>
      <c r="K2664" s="2" t="s">
        <v>18278</v>
      </c>
      <c r="L2664" s="1" t="s">
        <v>23087</v>
      </c>
    </row>
    <row r="2665" spans="1:12">
      <c r="A2665" s="1" t="s">
        <v>23178</v>
      </c>
      <c r="B2665" s="1">
        <v>5</v>
      </c>
      <c r="C2665" s="1" t="s">
        <v>23179</v>
      </c>
      <c r="D2665" s="1" t="s">
        <v>19372</v>
      </c>
      <c r="E2665" s="1" t="s">
        <v>23180</v>
      </c>
      <c r="H2665" s="1" t="s">
        <v>23086</v>
      </c>
      <c r="J2665" s="4" t="str">
        <f ca="1">IFERROR(__xludf.DUMMYFUNCTION("LEFT(INDEX(SPLIT(L2665, "" ""), 4), 2)"),"12")</f>
        <v>12</v>
      </c>
      <c r="K2665" s="2" t="s">
        <v>18311</v>
      </c>
      <c r="L2665" s="1" t="s">
        <v>23087</v>
      </c>
    </row>
    <row r="2666" spans="1:12">
      <c r="A2666" s="1" t="s">
        <v>23181</v>
      </c>
      <c r="B2666" s="1">
        <v>5</v>
      </c>
      <c r="C2666" s="1" t="s">
        <v>23182</v>
      </c>
      <c r="D2666" s="1" t="s">
        <v>19372</v>
      </c>
      <c r="E2666" s="1" t="s">
        <v>23183</v>
      </c>
      <c r="H2666" s="1" t="s">
        <v>23086</v>
      </c>
      <c r="J2666" s="4" t="str">
        <f ca="1">IFERROR(__xludf.DUMMYFUNCTION("LEFT(INDEX(SPLIT(L2666, "" ""), 4), 2)"),"12")</f>
        <v>12</v>
      </c>
      <c r="K2666" s="2" t="s">
        <v>18278</v>
      </c>
      <c r="L2666" s="1" t="s">
        <v>23087</v>
      </c>
    </row>
    <row r="2667" spans="1:12">
      <c r="A2667" s="1" t="s">
        <v>23184</v>
      </c>
      <c r="B2667" s="1">
        <v>5</v>
      </c>
      <c r="C2667" s="1" t="s">
        <v>23185</v>
      </c>
      <c r="D2667" s="1" t="s">
        <v>19372</v>
      </c>
      <c r="E2667" s="1" t="s">
        <v>23186</v>
      </c>
      <c r="H2667" s="1" t="s">
        <v>23086</v>
      </c>
      <c r="J2667" s="4" t="str">
        <f ca="1">IFERROR(__xludf.DUMMYFUNCTION("LEFT(INDEX(SPLIT(L2667, "" ""), 4), 2)"),"12")</f>
        <v>12</v>
      </c>
      <c r="K2667" s="2" t="s">
        <v>18278</v>
      </c>
      <c r="L2667" s="1" t="s">
        <v>23087</v>
      </c>
    </row>
    <row r="2668" spans="1:12">
      <c r="A2668" s="1" t="s">
        <v>23187</v>
      </c>
      <c r="B2668" s="1">
        <v>5</v>
      </c>
      <c r="C2668" s="1" t="s">
        <v>23188</v>
      </c>
      <c r="D2668" s="1" t="s">
        <v>19372</v>
      </c>
      <c r="E2668" s="1" t="s">
        <v>23189</v>
      </c>
      <c r="H2668" s="1" t="s">
        <v>23086</v>
      </c>
      <c r="J2668" s="4" t="str">
        <f ca="1">IFERROR(__xludf.DUMMYFUNCTION("LEFT(INDEX(SPLIT(L2668, "" ""), 4), 2)"),"12")</f>
        <v>12</v>
      </c>
      <c r="K2668" s="2" t="s">
        <v>18278</v>
      </c>
      <c r="L2668" s="1" t="s">
        <v>23087</v>
      </c>
    </row>
    <row r="2669" spans="1:12">
      <c r="A2669" s="1" t="s">
        <v>23190</v>
      </c>
      <c r="B2669" s="1">
        <v>5</v>
      </c>
      <c r="C2669" s="1" t="s">
        <v>23191</v>
      </c>
      <c r="D2669" s="1" t="s">
        <v>10755</v>
      </c>
      <c r="E2669" s="1" t="s">
        <v>23192</v>
      </c>
      <c r="H2669" s="1" t="s">
        <v>23086</v>
      </c>
      <c r="J2669" s="4" t="str">
        <f ca="1">IFERROR(__xludf.DUMMYFUNCTION("LEFT(INDEX(SPLIT(L2669, "" ""), 4), 2)"),"12")</f>
        <v>12</v>
      </c>
      <c r="K2669" s="2" t="s">
        <v>18278</v>
      </c>
      <c r="L2669" s="1" t="s">
        <v>23087</v>
      </c>
    </row>
    <row r="2670" spans="1:12">
      <c r="A2670" s="1" t="s">
        <v>19451</v>
      </c>
      <c r="B2670" s="1">
        <v>5</v>
      </c>
      <c r="C2670" s="1">
        <v>12400</v>
      </c>
      <c r="D2670" s="1" t="s">
        <v>19372</v>
      </c>
      <c r="E2670" s="1" t="s">
        <v>23193</v>
      </c>
      <c r="H2670" s="1" t="s">
        <v>23086</v>
      </c>
      <c r="J2670" s="4" t="str">
        <f ca="1">IFERROR(__xludf.DUMMYFUNCTION("LEFT(INDEX(SPLIT(L2670, "" ""), 4), 2)"),"12")</f>
        <v>12</v>
      </c>
      <c r="K2670" s="2" t="s">
        <v>19454</v>
      </c>
      <c r="L2670" s="1" t="s">
        <v>23087</v>
      </c>
    </row>
    <row r="2671" spans="1:12">
      <c r="A2671" s="1" t="s">
        <v>23194</v>
      </c>
      <c r="B2671" s="1">
        <v>4</v>
      </c>
      <c r="C2671" s="1" t="s">
        <v>23195</v>
      </c>
      <c r="D2671" s="1" t="s">
        <v>19372</v>
      </c>
      <c r="E2671" s="1" t="s">
        <v>23196</v>
      </c>
      <c r="H2671" s="1" t="s">
        <v>23086</v>
      </c>
      <c r="J2671" s="4" t="str">
        <f ca="1">IFERROR(__xludf.DUMMYFUNCTION("LEFT(INDEX(SPLIT(L2671, "" ""), 4), 2)"),"12")</f>
        <v>12</v>
      </c>
      <c r="K2671" s="2" t="s">
        <v>18278</v>
      </c>
      <c r="L2671" s="1" t="s">
        <v>23087</v>
      </c>
    </row>
    <row r="2672" spans="1:12">
      <c r="A2672" s="1" t="s">
        <v>19458</v>
      </c>
      <c r="B2672" s="1">
        <v>5</v>
      </c>
      <c r="C2672" s="1" t="s">
        <v>23197</v>
      </c>
      <c r="D2672" s="1" t="s">
        <v>10736</v>
      </c>
      <c r="E2672" s="1" t="s">
        <v>23198</v>
      </c>
      <c r="H2672" s="1" t="s">
        <v>23086</v>
      </c>
      <c r="J2672" s="4" t="str">
        <f ca="1">IFERROR(__xludf.DUMMYFUNCTION("LEFT(INDEX(SPLIT(L2672, "" ""), 4), 2)"),"12")</f>
        <v>12</v>
      </c>
      <c r="K2672" s="2" t="s">
        <v>19461</v>
      </c>
      <c r="L2672" s="1" t="s">
        <v>23087</v>
      </c>
    </row>
    <row r="2673" spans="1:12">
      <c r="A2673" s="1" t="s">
        <v>23199</v>
      </c>
      <c r="B2673" s="1">
        <v>4</v>
      </c>
      <c r="C2673" s="1" t="s">
        <v>23200</v>
      </c>
      <c r="D2673" s="1" t="s">
        <v>10293</v>
      </c>
      <c r="E2673" s="1" t="s">
        <v>23201</v>
      </c>
      <c r="H2673" s="1" t="s">
        <v>23086</v>
      </c>
      <c r="J2673" s="4" t="str">
        <f ca="1">IFERROR(__xludf.DUMMYFUNCTION("LEFT(INDEX(SPLIT(L2673, "" ""), 4), 2)"),"12")</f>
        <v>12</v>
      </c>
      <c r="K2673" s="2" t="s">
        <v>18278</v>
      </c>
      <c r="L2673" s="1" t="s">
        <v>23087</v>
      </c>
    </row>
    <row r="2674" spans="1:12">
      <c r="A2674" s="1" t="s">
        <v>21514</v>
      </c>
      <c r="B2674" s="1">
        <v>5</v>
      </c>
      <c r="D2674" s="1" t="s">
        <v>19372</v>
      </c>
      <c r="E2674" s="1" t="s">
        <v>23202</v>
      </c>
      <c r="H2674" s="1" t="s">
        <v>23086</v>
      </c>
      <c r="J2674" s="4" t="str">
        <f ca="1">IFERROR(__xludf.DUMMYFUNCTION("LEFT(INDEX(SPLIT(L2674, "" ""), 4), 2)"),"12")</f>
        <v>12</v>
      </c>
      <c r="K2674" s="2" t="s">
        <v>18637</v>
      </c>
      <c r="L2674" s="1" t="s">
        <v>23087</v>
      </c>
    </row>
    <row r="2675" spans="1:12">
      <c r="A2675" s="1" t="s">
        <v>19530</v>
      </c>
      <c r="B2675" s="1">
        <v>5</v>
      </c>
      <c r="C2675" s="1" t="s">
        <v>23168</v>
      </c>
      <c r="D2675" s="1" t="s">
        <v>13043</v>
      </c>
      <c r="E2675" s="1" t="s">
        <v>23203</v>
      </c>
      <c r="H2675" s="1" t="s">
        <v>23086</v>
      </c>
      <c r="J2675" s="4" t="str">
        <f ca="1">IFERROR(__xludf.DUMMYFUNCTION("LEFT(INDEX(SPLIT(L2675, "" ""), 4), 2)"),"12")</f>
        <v>12</v>
      </c>
      <c r="K2675" s="2" t="s">
        <v>19532</v>
      </c>
      <c r="L2675" s="1" t="s">
        <v>23087</v>
      </c>
    </row>
    <row r="2676" spans="1:12">
      <c r="A2676" s="1" t="s">
        <v>5569</v>
      </c>
      <c r="B2676" s="1">
        <v>5</v>
      </c>
      <c r="C2676" s="1" t="s">
        <v>23204</v>
      </c>
      <c r="D2676" s="1" t="s">
        <v>19372</v>
      </c>
      <c r="E2676" s="1" t="s">
        <v>23205</v>
      </c>
      <c r="H2676" s="1" t="s">
        <v>23086</v>
      </c>
      <c r="J2676" s="4" t="str">
        <f ca="1">IFERROR(__xludf.DUMMYFUNCTION("LEFT(INDEX(SPLIT(L2676, "" ""), 4), 2)"),"12")</f>
        <v>12</v>
      </c>
      <c r="K2676" s="2" t="s">
        <v>18359</v>
      </c>
      <c r="L2676" s="1" t="s">
        <v>23087</v>
      </c>
    </row>
    <row r="2677" spans="1:12">
      <c r="A2677" s="1" t="s">
        <v>522</v>
      </c>
      <c r="B2677" s="1">
        <v>5</v>
      </c>
      <c r="C2677" s="1" t="s">
        <v>23206</v>
      </c>
      <c r="D2677" s="1" t="s">
        <v>10293</v>
      </c>
      <c r="E2677" s="1" t="s">
        <v>23207</v>
      </c>
      <c r="H2677" s="1" t="s">
        <v>23086</v>
      </c>
      <c r="J2677" s="4" t="str">
        <f ca="1">IFERROR(__xludf.DUMMYFUNCTION("LEFT(INDEX(SPLIT(L2677, "" ""), 4), 2)"),"12")</f>
        <v>12</v>
      </c>
      <c r="K2677" s="2" t="s">
        <v>18300</v>
      </c>
      <c r="L2677" s="1" t="s">
        <v>23087</v>
      </c>
    </row>
    <row r="2678" spans="1:12">
      <c r="A2678" s="1" t="s">
        <v>23208</v>
      </c>
      <c r="B2678" s="1">
        <v>5</v>
      </c>
      <c r="D2678" s="1" t="s">
        <v>19372</v>
      </c>
      <c r="E2678" s="1" t="s">
        <v>23209</v>
      </c>
      <c r="H2678" s="1" t="s">
        <v>23086</v>
      </c>
      <c r="J2678" s="4" t="str">
        <f ca="1">IFERROR(__xludf.DUMMYFUNCTION("LEFT(INDEX(SPLIT(L2678, "" ""), 4), 2)"),"12")</f>
        <v>12</v>
      </c>
      <c r="K2678" s="2" t="s">
        <v>18799</v>
      </c>
      <c r="L2678" s="1" t="s">
        <v>23087</v>
      </c>
    </row>
    <row r="2679" spans="1:12">
      <c r="A2679" s="1" t="s">
        <v>23210</v>
      </c>
      <c r="B2679" s="1">
        <v>4</v>
      </c>
      <c r="D2679" s="1" t="s">
        <v>10736</v>
      </c>
      <c r="E2679" s="1" t="s">
        <v>23211</v>
      </c>
      <c r="H2679" s="1" t="s">
        <v>23086</v>
      </c>
      <c r="J2679" s="4" t="str">
        <f ca="1">IFERROR(__xludf.DUMMYFUNCTION("LEFT(INDEX(SPLIT(L2679, "" ""), 4), 2)"),"12")</f>
        <v>12</v>
      </c>
      <c r="K2679" s="2" t="s">
        <v>18637</v>
      </c>
      <c r="L2679" s="1" t="s">
        <v>23087</v>
      </c>
    </row>
    <row r="2680" spans="1:12">
      <c r="A2680" s="1" t="s">
        <v>23212</v>
      </c>
      <c r="B2680" s="1">
        <v>5</v>
      </c>
      <c r="D2680" s="1" t="s">
        <v>10479</v>
      </c>
      <c r="E2680" s="1" t="s">
        <v>23213</v>
      </c>
      <c r="H2680" s="1" t="s">
        <v>23086</v>
      </c>
      <c r="J2680" s="4" t="str">
        <f ca="1">IFERROR(__xludf.DUMMYFUNCTION("LEFT(INDEX(SPLIT(L2680, "" ""), 4), 2)"),"12")</f>
        <v>12</v>
      </c>
      <c r="K2680" s="2" t="s">
        <v>18348</v>
      </c>
      <c r="L2680" s="1" t="s">
        <v>23087</v>
      </c>
    </row>
    <row r="2681" spans="1:12">
      <c r="A2681" s="1" t="s">
        <v>23214</v>
      </c>
      <c r="B2681" s="1">
        <v>5</v>
      </c>
      <c r="C2681" s="1" t="s">
        <v>23215</v>
      </c>
      <c r="D2681" s="1" t="s">
        <v>10293</v>
      </c>
      <c r="E2681" s="1" t="s">
        <v>23216</v>
      </c>
      <c r="H2681" s="1" t="s">
        <v>23086</v>
      </c>
      <c r="J2681" s="4" t="str">
        <f ca="1">IFERROR(__xludf.DUMMYFUNCTION("LEFT(INDEX(SPLIT(L2681, "" ""), 4), 2)"),"12")</f>
        <v>12</v>
      </c>
      <c r="K2681" s="2" t="s">
        <v>18278</v>
      </c>
      <c r="L2681" s="1" t="s">
        <v>23087</v>
      </c>
    </row>
    <row r="2682" spans="1:12">
      <c r="A2682" s="1" t="s">
        <v>23217</v>
      </c>
      <c r="B2682" s="1">
        <v>5</v>
      </c>
      <c r="C2682" s="1" t="s">
        <v>23218</v>
      </c>
      <c r="D2682" s="1" t="s">
        <v>19372</v>
      </c>
      <c r="E2682" s="1" t="s">
        <v>23219</v>
      </c>
      <c r="H2682" s="1" t="s">
        <v>23086</v>
      </c>
      <c r="J2682" s="4" t="str">
        <f ca="1">IFERROR(__xludf.DUMMYFUNCTION("LEFT(INDEX(SPLIT(L2682, "" ""), 4), 2)"),"12")</f>
        <v>12</v>
      </c>
      <c r="K2682" s="2" t="s">
        <v>18278</v>
      </c>
      <c r="L2682" s="1" t="s">
        <v>23087</v>
      </c>
    </row>
    <row r="2683" spans="1:12">
      <c r="A2683" s="1" t="s">
        <v>18398</v>
      </c>
      <c r="B2683" s="1">
        <v>4</v>
      </c>
      <c r="C2683" s="1" t="s">
        <v>23135</v>
      </c>
      <c r="D2683" s="1" t="s">
        <v>19372</v>
      </c>
      <c r="E2683" s="1" t="s">
        <v>23220</v>
      </c>
      <c r="H2683" s="1" t="s">
        <v>23086</v>
      </c>
      <c r="J2683" s="4" t="str">
        <f ca="1">IFERROR(__xludf.DUMMYFUNCTION("LEFT(INDEX(SPLIT(L2683, "" ""), 4), 2)"),"12")</f>
        <v>12</v>
      </c>
      <c r="K2683" s="2" t="s">
        <v>18401</v>
      </c>
      <c r="L2683" s="1" t="s">
        <v>23087</v>
      </c>
    </row>
    <row r="2684" spans="1:12">
      <c r="A2684" s="1" t="s">
        <v>19719</v>
      </c>
      <c r="B2684" s="1">
        <v>5</v>
      </c>
      <c r="C2684" s="1" t="s">
        <v>23221</v>
      </c>
      <c r="D2684" s="1" t="s">
        <v>10736</v>
      </c>
      <c r="E2684" s="1" t="s">
        <v>23222</v>
      </c>
      <c r="H2684" s="1" t="s">
        <v>23086</v>
      </c>
      <c r="J2684" s="4" t="str">
        <f ca="1">IFERROR(__xludf.DUMMYFUNCTION("LEFT(INDEX(SPLIT(L2684, "" ""), 4), 2)"),"12")</f>
        <v>12</v>
      </c>
      <c r="K2684" s="2" t="s">
        <v>19399</v>
      </c>
      <c r="L2684" s="1" t="s">
        <v>23087</v>
      </c>
    </row>
    <row r="2685" spans="1:12">
      <c r="A2685" s="1" t="s">
        <v>18686</v>
      </c>
      <c r="B2685" s="1">
        <v>5</v>
      </c>
      <c r="D2685" s="1" t="s">
        <v>10479</v>
      </c>
      <c r="E2685" s="1" t="s">
        <v>23223</v>
      </c>
      <c r="H2685" s="1" t="s">
        <v>23086</v>
      </c>
      <c r="J2685" s="4" t="str">
        <f ca="1">IFERROR(__xludf.DUMMYFUNCTION("LEFT(INDEX(SPLIT(L2685, "" ""), 4), 2)"),"12")</f>
        <v>12</v>
      </c>
      <c r="K2685" s="2" t="s">
        <v>18688</v>
      </c>
      <c r="L2685" s="1" t="s">
        <v>23087</v>
      </c>
    </row>
    <row r="2686" spans="1:12">
      <c r="A2686" s="1" t="s">
        <v>23224</v>
      </c>
      <c r="B2686" s="1">
        <v>5</v>
      </c>
      <c r="C2686" s="1" t="s">
        <v>23225</v>
      </c>
      <c r="D2686" s="1" t="s">
        <v>10347</v>
      </c>
      <c r="E2686" s="1" t="s">
        <v>23226</v>
      </c>
      <c r="H2686" s="1" t="s">
        <v>23086</v>
      </c>
      <c r="J2686" s="4" t="str">
        <f ca="1">IFERROR(__xludf.DUMMYFUNCTION("LEFT(INDEX(SPLIT(L2686, "" ""), 4), 2)"),"12")</f>
        <v>12</v>
      </c>
      <c r="K2686" s="2" t="s">
        <v>18278</v>
      </c>
      <c r="L2686" s="1" t="s">
        <v>23087</v>
      </c>
    </row>
    <row r="2687" spans="1:12">
      <c r="A2687" s="1" t="s">
        <v>23227</v>
      </c>
      <c r="B2687" s="1">
        <v>5</v>
      </c>
      <c r="D2687" s="1" t="s">
        <v>19372</v>
      </c>
      <c r="E2687" s="1" t="s">
        <v>23228</v>
      </c>
      <c r="H2687" s="1" t="s">
        <v>23086</v>
      </c>
      <c r="J2687" s="4" t="str">
        <f ca="1">IFERROR(__xludf.DUMMYFUNCTION("LEFT(INDEX(SPLIT(L2687, "" ""), 4), 2)"),"12")</f>
        <v>12</v>
      </c>
      <c r="K2687" s="2" t="s">
        <v>18637</v>
      </c>
      <c r="L2687" s="1" t="s">
        <v>23087</v>
      </c>
    </row>
    <row r="2688" spans="1:12">
      <c r="A2688" s="1" t="s">
        <v>23229</v>
      </c>
      <c r="B2688" s="1">
        <v>5</v>
      </c>
      <c r="D2688" s="1" t="s">
        <v>13043</v>
      </c>
      <c r="E2688" s="1" t="s">
        <v>23230</v>
      </c>
      <c r="H2688" s="1" t="s">
        <v>23086</v>
      </c>
      <c r="J2688" s="4" t="str">
        <f ca="1">IFERROR(__xludf.DUMMYFUNCTION("LEFT(INDEX(SPLIT(L2688, "" ""), 4), 2)"),"12")</f>
        <v>12</v>
      </c>
      <c r="K2688" s="2" t="s">
        <v>18799</v>
      </c>
      <c r="L2688" s="1" t="s">
        <v>23087</v>
      </c>
    </row>
    <row r="2689" spans="1:12">
      <c r="A2689" s="1" t="s">
        <v>23231</v>
      </c>
      <c r="B2689" s="1">
        <v>4</v>
      </c>
      <c r="D2689" s="1" t="s">
        <v>10305</v>
      </c>
      <c r="E2689" s="1" t="s">
        <v>23232</v>
      </c>
      <c r="H2689" s="1" t="s">
        <v>23086</v>
      </c>
      <c r="J2689" s="4" t="str">
        <f ca="1">IFERROR(__xludf.DUMMYFUNCTION("LEFT(INDEX(SPLIT(L2689, "" ""), 4), 2)"),"12")</f>
        <v>12</v>
      </c>
      <c r="K2689" s="2" t="s">
        <v>18799</v>
      </c>
      <c r="L2689" s="1" t="s">
        <v>23087</v>
      </c>
    </row>
    <row r="2690" spans="1:12">
      <c r="A2690" s="1" t="s">
        <v>6296</v>
      </c>
      <c r="B2690" s="1">
        <v>5</v>
      </c>
      <c r="C2690" s="1" t="s">
        <v>23233</v>
      </c>
      <c r="D2690" s="1" t="s">
        <v>19372</v>
      </c>
      <c r="E2690" s="1" t="s">
        <v>23234</v>
      </c>
      <c r="H2690" s="1" t="s">
        <v>23086</v>
      </c>
      <c r="J2690" s="4" t="str">
        <f ca="1">IFERROR(__xludf.DUMMYFUNCTION("LEFT(INDEX(SPLIT(L2690, "" ""), 4), 2)"),"12")</f>
        <v>12</v>
      </c>
      <c r="K2690" s="2" t="s">
        <v>18311</v>
      </c>
      <c r="L2690" s="1" t="s">
        <v>23087</v>
      </c>
    </row>
    <row r="2691" spans="1:12">
      <c r="A2691" s="1" t="s">
        <v>23235</v>
      </c>
      <c r="B2691" s="1">
        <v>5</v>
      </c>
      <c r="C2691" s="1" t="s">
        <v>3086</v>
      </c>
      <c r="D2691" s="1" t="s">
        <v>19372</v>
      </c>
      <c r="E2691" s="1" t="s">
        <v>23236</v>
      </c>
      <c r="H2691" s="1" t="s">
        <v>23086</v>
      </c>
      <c r="J2691" s="4" t="str">
        <f ca="1">IFERROR(__xludf.DUMMYFUNCTION("LEFT(INDEX(SPLIT(L2691, "" ""), 4), 2)"),"12")</f>
        <v>12</v>
      </c>
      <c r="K2691" s="2" t="s">
        <v>18278</v>
      </c>
      <c r="L2691" s="1" t="s">
        <v>23087</v>
      </c>
    </row>
    <row r="2692" spans="1:12">
      <c r="A2692" s="1" t="s">
        <v>23237</v>
      </c>
      <c r="B2692" s="1">
        <v>5</v>
      </c>
      <c r="C2692" s="1" t="s">
        <v>11118</v>
      </c>
      <c r="D2692" s="1" t="s">
        <v>19372</v>
      </c>
      <c r="E2692" s="1" t="s">
        <v>23238</v>
      </c>
      <c r="H2692" s="1" t="s">
        <v>23086</v>
      </c>
      <c r="J2692" s="4" t="str">
        <f ca="1">IFERROR(__xludf.DUMMYFUNCTION("LEFT(INDEX(SPLIT(L2692, "" ""), 4), 2)"),"12")</f>
        <v>12</v>
      </c>
      <c r="K2692" s="2" t="s">
        <v>18278</v>
      </c>
      <c r="L2692" s="1" t="s">
        <v>23087</v>
      </c>
    </row>
    <row r="2693" spans="1:12">
      <c r="A2693" s="1" t="s">
        <v>3355</v>
      </c>
      <c r="B2693" s="1">
        <v>5</v>
      </c>
      <c r="C2693" s="1" t="s">
        <v>23239</v>
      </c>
      <c r="D2693" s="1" t="s">
        <v>19372</v>
      </c>
      <c r="E2693" s="1" t="s">
        <v>23240</v>
      </c>
      <c r="H2693" s="1" t="s">
        <v>23086</v>
      </c>
      <c r="J2693" s="4" t="str">
        <f ca="1">IFERROR(__xludf.DUMMYFUNCTION("LEFT(INDEX(SPLIT(L2693, "" ""), 4), 2)"),"12")</f>
        <v>12</v>
      </c>
      <c r="K2693" s="2" t="s">
        <v>18278</v>
      </c>
      <c r="L2693" s="1" t="s">
        <v>23087</v>
      </c>
    </row>
    <row r="2694" spans="1:12">
      <c r="A2694" s="1" t="s">
        <v>23241</v>
      </c>
      <c r="B2694" s="1">
        <v>2</v>
      </c>
      <c r="C2694" s="1" t="s">
        <v>23242</v>
      </c>
      <c r="D2694" s="1" t="s">
        <v>19372</v>
      </c>
      <c r="E2694" s="1" t="s">
        <v>23243</v>
      </c>
      <c r="H2694" s="1" t="s">
        <v>23086</v>
      </c>
      <c r="J2694" s="4" t="str">
        <f ca="1">IFERROR(__xludf.DUMMYFUNCTION("LEFT(INDEX(SPLIT(L2694, "" ""), 4), 2)"),"12")</f>
        <v>12</v>
      </c>
      <c r="K2694" s="2" t="s">
        <v>18278</v>
      </c>
      <c r="L2694" s="1" t="s">
        <v>23087</v>
      </c>
    </row>
    <row r="2695" spans="1:12">
      <c r="A2695" s="1" t="s">
        <v>18686</v>
      </c>
      <c r="B2695" s="1">
        <v>5</v>
      </c>
      <c r="D2695" s="1" t="s">
        <v>10347</v>
      </c>
      <c r="E2695" s="1" t="s">
        <v>23244</v>
      </c>
      <c r="H2695" s="1" t="s">
        <v>23086</v>
      </c>
      <c r="J2695" s="4" t="str">
        <f ca="1">IFERROR(__xludf.DUMMYFUNCTION("LEFT(INDEX(SPLIT(L2695, "" ""), 4), 2)"),"12")</f>
        <v>12</v>
      </c>
      <c r="K2695" s="2" t="s">
        <v>18688</v>
      </c>
      <c r="L2695" s="1" t="s">
        <v>23087</v>
      </c>
    </row>
    <row r="2696" spans="1:12">
      <c r="A2696" s="1" t="s">
        <v>1182</v>
      </c>
      <c r="B2696" s="1">
        <v>5</v>
      </c>
      <c r="C2696" s="1" t="s">
        <v>23245</v>
      </c>
      <c r="D2696" s="1" t="s">
        <v>13043</v>
      </c>
      <c r="E2696" s="1" t="s">
        <v>23246</v>
      </c>
      <c r="H2696" s="1" t="s">
        <v>23086</v>
      </c>
      <c r="J2696" s="4" t="str">
        <f ca="1">IFERROR(__xludf.DUMMYFUNCTION("LEFT(INDEX(SPLIT(L2696, "" ""), 4), 2)"),"12")</f>
        <v>12</v>
      </c>
      <c r="K2696" s="2" t="s">
        <v>18311</v>
      </c>
      <c r="L2696" s="1" t="s">
        <v>23087</v>
      </c>
    </row>
    <row r="2697" spans="1:12">
      <c r="A2697" s="1" t="s">
        <v>10742</v>
      </c>
      <c r="B2697" s="1">
        <v>5</v>
      </c>
      <c r="D2697" s="1" t="s">
        <v>19372</v>
      </c>
      <c r="E2697" s="1" t="s">
        <v>23247</v>
      </c>
      <c r="H2697" s="1" t="s">
        <v>23086</v>
      </c>
      <c r="J2697" s="4" t="str">
        <f ca="1">IFERROR(__xludf.DUMMYFUNCTION("LEFT(INDEX(SPLIT(L2697, "" ""), 4), 2)"),"12")</f>
        <v>12</v>
      </c>
      <c r="K2697" s="2" t="s">
        <v>18637</v>
      </c>
      <c r="L2697" s="1" t="s">
        <v>23087</v>
      </c>
    </row>
    <row r="2698" spans="1:12">
      <c r="A2698" s="1" t="s">
        <v>23248</v>
      </c>
      <c r="B2698" s="1">
        <v>5</v>
      </c>
      <c r="C2698" s="1" t="s">
        <v>23249</v>
      </c>
      <c r="D2698" s="1" t="s">
        <v>10743</v>
      </c>
      <c r="E2698" s="1" t="s">
        <v>23250</v>
      </c>
      <c r="H2698" s="1" t="s">
        <v>23086</v>
      </c>
      <c r="J2698" s="4" t="str">
        <f ca="1">IFERROR(__xludf.DUMMYFUNCTION("LEFT(INDEX(SPLIT(L2698, "" ""), 4), 2)"),"12")</f>
        <v>12</v>
      </c>
      <c r="K2698" s="2" t="s">
        <v>18300</v>
      </c>
      <c r="L2698" s="1" t="s">
        <v>23087</v>
      </c>
    </row>
    <row r="2699" spans="1:12">
      <c r="A2699" s="1" t="s">
        <v>23251</v>
      </c>
      <c r="B2699" s="1">
        <v>5</v>
      </c>
      <c r="D2699" s="1" t="s">
        <v>19372</v>
      </c>
      <c r="E2699" s="1" t="s">
        <v>23252</v>
      </c>
      <c r="H2699" s="1" t="s">
        <v>23086</v>
      </c>
      <c r="J2699" s="4" t="str">
        <f ca="1">IFERROR(__xludf.DUMMYFUNCTION("LEFT(INDEX(SPLIT(L2699, "" ""), 4), 2)"),"12")</f>
        <v>12</v>
      </c>
      <c r="K2699" s="2" t="s">
        <v>18799</v>
      </c>
      <c r="L2699" s="1" t="s">
        <v>23087</v>
      </c>
    </row>
    <row r="2700" spans="1:12">
      <c r="A2700" s="1" t="s">
        <v>23253</v>
      </c>
      <c r="B2700" s="1">
        <v>5</v>
      </c>
      <c r="D2700" s="1" t="s">
        <v>18538</v>
      </c>
      <c r="E2700" s="1" t="s">
        <v>23254</v>
      </c>
      <c r="H2700" s="1" t="s">
        <v>23086</v>
      </c>
      <c r="J2700" s="4" t="str">
        <f ca="1">IFERROR(__xludf.DUMMYFUNCTION("LEFT(INDEX(SPLIT(L2700, "" ""), 4), 2)"),"12")</f>
        <v>12</v>
      </c>
      <c r="K2700" s="2" t="s">
        <v>18799</v>
      </c>
      <c r="L2700" s="1" t="s">
        <v>23087</v>
      </c>
    </row>
    <row r="2701" spans="1:12">
      <c r="A2701" s="1" t="s">
        <v>23255</v>
      </c>
      <c r="B2701" s="1">
        <v>5</v>
      </c>
      <c r="C2701" s="1" t="s">
        <v>23256</v>
      </c>
      <c r="D2701" s="1" t="s">
        <v>10755</v>
      </c>
      <c r="E2701" s="1" t="s">
        <v>23257</v>
      </c>
      <c r="H2701" s="1" t="s">
        <v>23086</v>
      </c>
      <c r="J2701" s="4" t="str">
        <f ca="1">IFERROR(__xludf.DUMMYFUNCTION("LEFT(INDEX(SPLIT(L2701, "" ""), 4), 2)"),"12")</f>
        <v>12</v>
      </c>
      <c r="K2701" s="2" t="s">
        <v>18300</v>
      </c>
      <c r="L2701" s="1" t="s">
        <v>23087</v>
      </c>
    </row>
    <row r="2702" spans="1:12">
      <c r="A2702" s="1" t="s">
        <v>23258</v>
      </c>
      <c r="B2702" s="1">
        <v>5</v>
      </c>
      <c r="C2702" s="1" t="s">
        <v>8574</v>
      </c>
      <c r="D2702" s="1" t="s">
        <v>13043</v>
      </c>
      <c r="E2702" s="1" t="s">
        <v>23259</v>
      </c>
      <c r="H2702" s="1" t="s">
        <v>23086</v>
      </c>
      <c r="J2702" s="4" t="str">
        <f ca="1">IFERROR(__xludf.DUMMYFUNCTION("LEFT(INDEX(SPLIT(L2702, "" ""), 4), 2)"),"12")</f>
        <v>12</v>
      </c>
      <c r="K2702" s="2" t="s">
        <v>21525</v>
      </c>
      <c r="L2702" s="1" t="s">
        <v>23087</v>
      </c>
    </row>
    <row r="2703" spans="1:12">
      <c r="A2703" s="1" t="s">
        <v>23260</v>
      </c>
      <c r="B2703" s="1">
        <v>5</v>
      </c>
      <c r="C2703" s="1" t="s">
        <v>23261</v>
      </c>
      <c r="D2703" s="1" t="s">
        <v>10288</v>
      </c>
      <c r="E2703" s="1" t="s">
        <v>23262</v>
      </c>
      <c r="H2703" s="1" t="s">
        <v>23086</v>
      </c>
      <c r="J2703" s="4" t="str">
        <f ca="1">IFERROR(__xludf.DUMMYFUNCTION("LEFT(INDEX(SPLIT(L2703, "" ""), 4), 2)"),"12")</f>
        <v>12</v>
      </c>
      <c r="K2703" s="2" t="s">
        <v>19399</v>
      </c>
      <c r="L2703" s="1" t="s">
        <v>23087</v>
      </c>
    </row>
    <row r="2704" spans="1:12">
      <c r="A2704" s="1" t="s">
        <v>23263</v>
      </c>
      <c r="B2704" s="1">
        <v>5</v>
      </c>
      <c r="C2704" s="1" t="s">
        <v>23264</v>
      </c>
      <c r="D2704" s="1" t="s">
        <v>10347</v>
      </c>
      <c r="E2704" s="1" t="s">
        <v>23265</v>
      </c>
      <c r="H2704" s="1" t="s">
        <v>23086</v>
      </c>
      <c r="J2704" s="4" t="str">
        <f ca="1">IFERROR(__xludf.DUMMYFUNCTION("LEFT(INDEX(SPLIT(L2704, "" ""), 4), 2)"),"12")</f>
        <v>12</v>
      </c>
      <c r="K2704" s="2" t="s">
        <v>18300</v>
      </c>
      <c r="L2704" s="1" t="s">
        <v>23087</v>
      </c>
    </row>
    <row r="2705" spans="1:12">
      <c r="A2705" s="1" t="s">
        <v>23266</v>
      </c>
      <c r="B2705" s="1">
        <v>5</v>
      </c>
      <c r="D2705" s="1" t="s">
        <v>19372</v>
      </c>
      <c r="E2705" s="1" t="s">
        <v>23267</v>
      </c>
      <c r="H2705" s="1" t="s">
        <v>23086</v>
      </c>
      <c r="J2705" s="4" t="str">
        <f ca="1">IFERROR(__xludf.DUMMYFUNCTION("LEFT(INDEX(SPLIT(L2705, "" ""), 4), 2)"),"12")</f>
        <v>12</v>
      </c>
      <c r="K2705" s="2" t="s">
        <v>18556</v>
      </c>
      <c r="L2705" s="1" t="s">
        <v>23087</v>
      </c>
    </row>
    <row r="2706" spans="1:12">
      <c r="A2706" s="1" t="s">
        <v>4767</v>
      </c>
      <c r="B2706" s="1">
        <v>5</v>
      </c>
      <c r="C2706" s="1" t="s">
        <v>23268</v>
      </c>
      <c r="D2706" s="1" t="s">
        <v>19372</v>
      </c>
      <c r="E2706" s="1" t="s">
        <v>23269</v>
      </c>
      <c r="H2706" s="1" t="s">
        <v>23086</v>
      </c>
      <c r="J2706" s="4" t="str">
        <f ca="1">IFERROR(__xludf.DUMMYFUNCTION("LEFT(INDEX(SPLIT(L2706, "" ""), 4), 2)"),"12")</f>
        <v>12</v>
      </c>
      <c r="K2706" s="2" t="s">
        <v>18300</v>
      </c>
      <c r="L2706" s="1" t="s">
        <v>23087</v>
      </c>
    </row>
    <row r="2707" spans="1:12">
      <c r="A2707" s="1" t="s">
        <v>23270</v>
      </c>
      <c r="B2707" s="1">
        <v>5</v>
      </c>
      <c r="D2707" s="1" t="s">
        <v>10288</v>
      </c>
      <c r="E2707" s="1" t="s">
        <v>23271</v>
      </c>
      <c r="H2707" s="1" t="s">
        <v>23086</v>
      </c>
      <c r="J2707" s="4" t="str">
        <f ca="1">IFERROR(__xludf.DUMMYFUNCTION("LEFT(INDEX(SPLIT(L2707, "" ""), 4), 2)"),"12")</f>
        <v>12</v>
      </c>
      <c r="K2707" s="2" t="s">
        <v>18688</v>
      </c>
      <c r="L2707" s="1" t="s">
        <v>23087</v>
      </c>
    </row>
    <row r="2708" spans="1:12">
      <c r="A2708" s="1" t="s">
        <v>1044</v>
      </c>
      <c r="B2708" s="1">
        <v>5</v>
      </c>
      <c r="C2708" s="1" t="s">
        <v>23272</v>
      </c>
      <c r="D2708" s="1" t="s">
        <v>19372</v>
      </c>
      <c r="E2708" s="1" t="s">
        <v>23273</v>
      </c>
      <c r="H2708" s="1" t="s">
        <v>23086</v>
      </c>
      <c r="J2708" s="4" t="str">
        <f ca="1">IFERROR(__xludf.DUMMYFUNCTION("LEFT(INDEX(SPLIT(L2708, "" ""), 4), 2)"),"12")</f>
        <v>12</v>
      </c>
      <c r="K2708" s="2" t="s">
        <v>18300</v>
      </c>
      <c r="L2708" s="1" t="s">
        <v>23087</v>
      </c>
    </row>
    <row r="2709" spans="1:12">
      <c r="A2709" s="1" t="s">
        <v>23274</v>
      </c>
      <c r="B2709" s="1">
        <v>5</v>
      </c>
      <c r="C2709" s="1" t="s">
        <v>2775</v>
      </c>
      <c r="D2709" s="1" t="s">
        <v>10778</v>
      </c>
      <c r="E2709" s="1" t="s">
        <v>23275</v>
      </c>
      <c r="H2709" s="1" t="s">
        <v>23086</v>
      </c>
      <c r="J2709" s="4" t="str">
        <f ca="1">IFERROR(__xludf.DUMMYFUNCTION("LEFT(INDEX(SPLIT(L2709, "" ""), 4), 2)"),"12")</f>
        <v>12</v>
      </c>
      <c r="K2709" s="2" t="s">
        <v>18278</v>
      </c>
      <c r="L2709" s="1" t="s">
        <v>23087</v>
      </c>
    </row>
    <row r="2710" spans="1:12">
      <c r="A2710" s="1" t="s">
        <v>23276</v>
      </c>
      <c r="B2710" s="1">
        <v>5</v>
      </c>
      <c r="C2710" s="1" t="s">
        <v>23277</v>
      </c>
      <c r="D2710" s="1" t="s">
        <v>19372</v>
      </c>
      <c r="E2710" s="1" t="s">
        <v>23278</v>
      </c>
      <c r="H2710" s="1" t="s">
        <v>23086</v>
      </c>
      <c r="J2710" s="4" t="str">
        <f ca="1">IFERROR(__xludf.DUMMYFUNCTION("LEFT(INDEX(SPLIT(L2710, "" ""), 4), 2)"),"12")</f>
        <v>12</v>
      </c>
      <c r="K2710" s="2" t="s">
        <v>18311</v>
      </c>
      <c r="L2710" s="1" t="s">
        <v>23087</v>
      </c>
    </row>
    <row r="2711" spans="1:12">
      <c r="A2711" s="1" t="s">
        <v>23279</v>
      </c>
      <c r="B2711" s="1">
        <v>5</v>
      </c>
      <c r="D2711" s="1" t="s">
        <v>19372</v>
      </c>
      <c r="E2711" s="1" t="s">
        <v>23280</v>
      </c>
      <c r="H2711" s="1" t="s">
        <v>23086</v>
      </c>
      <c r="J2711" s="4" t="str">
        <f ca="1">IFERROR(__xludf.DUMMYFUNCTION("LEFT(INDEX(SPLIT(L2711, "" ""), 4), 2)"),"12")</f>
        <v>12</v>
      </c>
      <c r="K2711" s="2" t="s">
        <v>18637</v>
      </c>
      <c r="L2711" s="1" t="s">
        <v>23087</v>
      </c>
    </row>
    <row r="2712" spans="1:12">
      <c r="A2712" s="1" t="s">
        <v>23281</v>
      </c>
      <c r="B2712" s="1">
        <v>5</v>
      </c>
      <c r="C2712" s="1" t="s">
        <v>8610</v>
      </c>
      <c r="D2712" s="1" t="s">
        <v>13043</v>
      </c>
      <c r="E2712" s="1" t="s">
        <v>23282</v>
      </c>
      <c r="H2712" s="1" t="s">
        <v>23086</v>
      </c>
      <c r="J2712" s="4" t="str">
        <f ca="1">IFERROR(__xludf.DUMMYFUNCTION("LEFT(INDEX(SPLIT(L2712, "" ""), 4), 2)"),"12")</f>
        <v>12</v>
      </c>
      <c r="K2712" s="2" t="s">
        <v>18300</v>
      </c>
      <c r="L2712" s="1" t="s">
        <v>23087</v>
      </c>
    </row>
    <row r="2713" spans="1:12">
      <c r="A2713" s="1" t="s">
        <v>23283</v>
      </c>
      <c r="B2713" s="1">
        <v>5</v>
      </c>
      <c r="C2713" s="1" t="s">
        <v>23284</v>
      </c>
      <c r="D2713" s="1" t="s">
        <v>13043</v>
      </c>
      <c r="E2713" s="1" t="s">
        <v>23285</v>
      </c>
      <c r="H2713" s="1" t="s">
        <v>23086</v>
      </c>
      <c r="J2713" s="4" t="str">
        <f ca="1">IFERROR(__xludf.DUMMYFUNCTION("LEFT(INDEX(SPLIT(L2713, "" ""), 4), 2)"),"12")</f>
        <v>12</v>
      </c>
      <c r="K2713" s="2" t="s">
        <v>18300</v>
      </c>
      <c r="L2713" s="1" t="s">
        <v>23087</v>
      </c>
    </row>
    <row r="2714" spans="1:12">
      <c r="A2714" s="1" t="s">
        <v>18346</v>
      </c>
      <c r="B2714" s="1">
        <v>5</v>
      </c>
      <c r="D2714" s="1" t="s">
        <v>19372</v>
      </c>
      <c r="E2714" s="1" t="s">
        <v>23286</v>
      </c>
      <c r="H2714" s="1" t="s">
        <v>23086</v>
      </c>
      <c r="J2714" s="4" t="str">
        <f ca="1">IFERROR(__xludf.DUMMYFUNCTION("LEFT(INDEX(SPLIT(L2714, "" ""), 4), 2)"),"12")</f>
        <v>12</v>
      </c>
      <c r="K2714" s="2" t="s">
        <v>18348</v>
      </c>
      <c r="L2714" s="1" t="s">
        <v>23087</v>
      </c>
    </row>
    <row r="2715" spans="1:12">
      <c r="A2715" s="1" t="s">
        <v>19451</v>
      </c>
      <c r="B2715" s="1">
        <v>5</v>
      </c>
      <c r="C2715" s="1" t="s">
        <v>23086</v>
      </c>
      <c r="D2715" s="1" t="s">
        <v>19372</v>
      </c>
      <c r="E2715" s="1" t="s">
        <v>23287</v>
      </c>
      <c r="H2715" s="1" t="s">
        <v>23086</v>
      </c>
      <c r="J2715" s="4" t="str">
        <f ca="1">IFERROR(__xludf.DUMMYFUNCTION("LEFT(INDEX(SPLIT(L2715, "" ""), 4), 2)"),"12")</f>
        <v>12</v>
      </c>
      <c r="K2715" s="2" t="s">
        <v>19454</v>
      </c>
      <c r="L2715" s="1" t="s">
        <v>23087</v>
      </c>
    </row>
    <row r="2716" spans="1:12">
      <c r="A2716" s="1" t="s">
        <v>19458</v>
      </c>
      <c r="B2716" s="1">
        <v>5</v>
      </c>
      <c r="C2716" s="1" t="s">
        <v>23197</v>
      </c>
      <c r="D2716" s="1" t="s">
        <v>19372</v>
      </c>
      <c r="E2716" s="1" t="s">
        <v>23288</v>
      </c>
      <c r="H2716" s="1" t="s">
        <v>23086</v>
      </c>
      <c r="J2716" s="4" t="str">
        <f ca="1">IFERROR(__xludf.DUMMYFUNCTION("LEFT(INDEX(SPLIT(L2716, "" ""), 4), 2)"),"12")</f>
        <v>12</v>
      </c>
      <c r="K2716" s="2" t="s">
        <v>19461</v>
      </c>
      <c r="L2716" s="1" t="s">
        <v>23087</v>
      </c>
    </row>
    <row r="2717" spans="1:12">
      <c r="A2717" s="1" t="s">
        <v>3831</v>
      </c>
      <c r="B2717" s="1">
        <v>4</v>
      </c>
      <c r="C2717" s="1" t="s">
        <v>23289</v>
      </c>
      <c r="D2717" s="1" t="s">
        <v>13043</v>
      </c>
      <c r="E2717" s="1" t="s">
        <v>23290</v>
      </c>
      <c r="H2717" s="1" t="s">
        <v>23086</v>
      </c>
      <c r="J2717" s="4" t="str">
        <f ca="1">IFERROR(__xludf.DUMMYFUNCTION("LEFT(INDEX(SPLIT(L2717, "" ""), 4), 2)"),"12")</f>
        <v>12</v>
      </c>
      <c r="K2717" s="2" t="s">
        <v>21525</v>
      </c>
      <c r="L2717" s="1" t="s">
        <v>23087</v>
      </c>
    </row>
    <row r="2718" spans="1:12">
      <c r="A2718" s="1" t="s">
        <v>23291</v>
      </c>
      <c r="B2718" s="1">
        <v>4</v>
      </c>
      <c r="C2718" s="1" t="s">
        <v>23292</v>
      </c>
      <c r="D2718" s="1" t="s">
        <v>10736</v>
      </c>
      <c r="E2718" s="1" t="s">
        <v>23293</v>
      </c>
      <c r="H2718" s="1" t="s">
        <v>23086</v>
      </c>
      <c r="J2718" s="4" t="str">
        <f ca="1">IFERROR(__xludf.DUMMYFUNCTION("LEFT(INDEX(SPLIT(L2718, "" ""), 4), 2)"),"12")</f>
        <v>12</v>
      </c>
      <c r="K2718" s="2" t="s">
        <v>18300</v>
      </c>
      <c r="L2718" s="1" t="s">
        <v>23087</v>
      </c>
    </row>
    <row r="2719" spans="1:12">
      <c r="A2719" s="1" t="s">
        <v>23294</v>
      </c>
      <c r="B2719" s="1">
        <v>5</v>
      </c>
      <c r="C2719" s="1" t="s">
        <v>23295</v>
      </c>
      <c r="D2719" s="1" t="s">
        <v>13043</v>
      </c>
      <c r="E2719" s="1" t="s">
        <v>23296</v>
      </c>
      <c r="H2719" s="1" t="s">
        <v>23086</v>
      </c>
      <c r="J2719" s="4" t="str">
        <f ca="1">IFERROR(__xludf.DUMMYFUNCTION("LEFT(INDEX(SPLIT(L2719, "" ""), 4), 2)"),"12")</f>
        <v>12</v>
      </c>
      <c r="K2719" s="2" t="s">
        <v>21525</v>
      </c>
      <c r="L2719" s="1" t="s">
        <v>23087</v>
      </c>
    </row>
    <row r="2720" spans="1:12">
      <c r="A2720" s="1" t="s">
        <v>23297</v>
      </c>
      <c r="B2720" s="1">
        <v>5</v>
      </c>
      <c r="C2720" s="1" t="s">
        <v>23298</v>
      </c>
      <c r="D2720" s="1" t="s">
        <v>13043</v>
      </c>
      <c r="E2720" s="1" t="s">
        <v>23299</v>
      </c>
      <c r="H2720" s="1" t="s">
        <v>23086</v>
      </c>
      <c r="J2720" s="4" t="str">
        <f ca="1">IFERROR(__xludf.DUMMYFUNCTION("LEFT(INDEX(SPLIT(L2720, "" ""), 4), 2)"),"12")</f>
        <v>12</v>
      </c>
      <c r="K2720" s="2" t="s">
        <v>18300</v>
      </c>
      <c r="L2720" s="1" t="s">
        <v>23087</v>
      </c>
    </row>
    <row r="2721" spans="1:12">
      <c r="A2721" s="1" t="s">
        <v>23300</v>
      </c>
      <c r="B2721" s="1">
        <v>5</v>
      </c>
      <c r="D2721" s="1" t="s">
        <v>19372</v>
      </c>
      <c r="E2721" s="1" t="s">
        <v>23301</v>
      </c>
      <c r="H2721" s="1" t="s">
        <v>23086</v>
      </c>
      <c r="J2721" s="4" t="str">
        <f ca="1">IFERROR(__xludf.DUMMYFUNCTION("LEFT(INDEX(SPLIT(L2721, "" ""), 4), 2)"),"12")</f>
        <v>12</v>
      </c>
      <c r="K2721" s="2" t="s">
        <v>18799</v>
      </c>
      <c r="L2721" s="1" t="s">
        <v>23087</v>
      </c>
    </row>
    <row r="2722" spans="1:12">
      <c r="A2722" s="1" t="s">
        <v>23302</v>
      </c>
      <c r="B2722" s="1">
        <v>5</v>
      </c>
      <c r="D2722" s="1" t="s">
        <v>13043</v>
      </c>
      <c r="E2722" s="1" t="s">
        <v>23303</v>
      </c>
      <c r="H2722" s="1" t="s">
        <v>23086</v>
      </c>
      <c r="J2722" s="4" t="str">
        <f ca="1">IFERROR(__xludf.DUMMYFUNCTION("LEFT(INDEX(SPLIT(L2722, "" ""), 4), 2)"),"12")</f>
        <v>12</v>
      </c>
      <c r="K2722" s="2" t="s">
        <v>18637</v>
      </c>
      <c r="L2722" s="1" t="s">
        <v>23087</v>
      </c>
    </row>
    <row r="2723" spans="1:12">
      <c r="A2723" s="1" t="s">
        <v>23304</v>
      </c>
      <c r="B2723" s="1">
        <v>5</v>
      </c>
      <c r="C2723" s="1" t="s">
        <v>23305</v>
      </c>
      <c r="D2723" s="1" t="s">
        <v>10347</v>
      </c>
      <c r="E2723" s="1" t="s">
        <v>23306</v>
      </c>
      <c r="H2723" s="1" t="s">
        <v>23086</v>
      </c>
      <c r="J2723" s="4" t="str">
        <f ca="1">IFERROR(__xludf.DUMMYFUNCTION("LEFT(INDEX(SPLIT(L2723, "" ""), 4), 2)"),"12")</f>
        <v>12</v>
      </c>
      <c r="K2723" s="2" t="s">
        <v>19399</v>
      </c>
      <c r="L2723" s="1" t="s">
        <v>23087</v>
      </c>
    </row>
    <row r="2724" spans="1:12">
      <c r="A2724" s="1" t="s">
        <v>23307</v>
      </c>
      <c r="B2724" s="1">
        <v>5</v>
      </c>
      <c r="D2724" s="1" t="s">
        <v>19372</v>
      </c>
      <c r="E2724" s="1" t="s">
        <v>23308</v>
      </c>
      <c r="H2724" s="1" t="s">
        <v>23086</v>
      </c>
      <c r="J2724" s="4" t="str">
        <f ca="1">IFERROR(__xludf.DUMMYFUNCTION("LEFT(INDEX(SPLIT(L2724, "" ""), 4), 2)"),"12")</f>
        <v>12</v>
      </c>
      <c r="K2724" s="2" t="s">
        <v>18637</v>
      </c>
      <c r="L2724" s="1" t="s">
        <v>23087</v>
      </c>
    </row>
    <row r="2725" spans="1:12">
      <c r="A2725" s="1" t="s">
        <v>20360</v>
      </c>
      <c r="B2725" s="1">
        <v>5</v>
      </c>
      <c r="C2725" s="1" t="s">
        <v>23309</v>
      </c>
      <c r="D2725" s="1" t="s">
        <v>19372</v>
      </c>
      <c r="E2725" s="1" t="s">
        <v>23310</v>
      </c>
      <c r="H2725" s="1" t="s">
        <v>23086</v>
      </c>
      <c r="J2725" s="4" t="str">
        <f ca="1">IFERROR(__xludf.DUMMYFUNCTION("LEFT(INDEX(SPLIT(L2725, "" ""), 4), 2)"),"12")</f>
        <v>12</v>
      </c>
      <c r="K2725" s="2" t="s">
        <v>18573</v>
      </c>
      <c r="L2725" s="1" t="s">
        <v>23087</v>
      </c>
    </row>
    <row r="2726" spans="1:12">
      <c r="A2726" s="1" t="s">
        <v>23311</v>
      </c>
      <c r="B2726" s="1">
        <v>5</v>
      </c>
      <c r="C2726" s="1" t="s">
        <v>23312</v>
      </c>
      <c r="D2726" s="1" t="s">
        <v>18313</v>
      </c>
      <c r="E2726" s="1" t="s">
        <v>23312</v>
      </c>
      <c r="H2726" s="1" t="s">
        <v>23086</v>
      </c>
      <c r="J2726" s="4" t="str">
        <f ca="1">IFERROR(__xludf.DUMMYFUNCTION("LEFT(INDEX(SPLIT(L2726, "" ""), 4), 2)"),"12")</f>
        <v>12</v>
      </c>
      <c r="K2726" s="2" t="s">
        <v>18648</v>
      </c>
      <c r="L2726" s="1" t="s">
        <v>23087</v>
      </c>
    </row>
    <row r="2727" spans="1:12">
      <c r="A2727" s="1" t="s">
        <v>23313</v>
      </c>
      <c r="B2727" s="1">
        <v>5</v>
      </c>
      <c r="C2727" s="1" t="s">
        <v>3539</v>
      </c>
      <c r="D2727" s="1" t="s">
        <v>18538</v>
      </c>
      <c r="E2727" s="1" t="s">
        <v>23314</v>
      </c>
      <c r="H2727" s="1" t="s">
        <v>23086</v>
      </c>
      <c r="J2727" s="4" t="str">
        <f ca="1">IFERROR(__xludf.DUMMYFUNCTION("LEFT(INDEX(SPLIT(L2727, "" ""), 4), 2)"),"12")</f>
        <v>12</v>
      </c>
      <c r="K2727" s="2" t="s">
        <v>18573</v>
      </c>
      <c r="L2727" s="1" t="s">
        <v>23087</v>
      </c>
    </row>
    <row r="2728" spans="1:12">
      <c r="A2728" s="1" t="s">
        <v>23315</v>
      </c>
      <c r="B2728" s="1">
        <v>5</v>
      </c>
      <c r="C2728" s="1" t="s">
        <v>19641</v>
      </c>
      <c r="D2728" s="1" t="s">
        <v>13043</v>
      </c>
      <c r="E2728" s="1" t="s">
        <v>23316</v>
      </c>
      <c r="H2728" s="1" t="s">
        <v>23086</v>
      </c>
      <c r="J2728" s="4" t="str">
        <f ca="1">IFERROR(__xludf.DUMMYFUNCTION("LEFT(INDEX(SPLIT(L2728, "" ""), 4), 2)"),"12")</f>
        <v>12</v>
      </c>
      <c r="K2728" s="2" t="s">
        <v>18300</v>
      </c>
      <c r="L2728" s="1" t="s">
        <v>23087</v>
      </c>
    </row>
    <row r="2729" spans="1:12">
      <c r="A2729" s="1" t="s">
        <v>18410</v>
      </c>
      <c r="B2729" s="1">
        <v>5</v>
      </c>
      <c r="C2729" s="1" t="s">
        <v>23317</v>
      </c>
      <c r="D2729" s="1" t="s">
        <v>10743</v>
      </c>
      <c r="E2729" s="1" t="s">
        <v>23318</v>
      </c>
      <c r="H2729" s="1" t="s">
        <v>23086</v>
      </c>
      <c r="J2729" s="4" t="str">
        <f ca="1">IFERROR(__xludf.DUMMYFUNCTION("LEFT(INDEX(SPLIT(L2729, "" ""), 4), 2)"),"12")</f>
        <v>12</v>
      </c>
      <c r="K2729" s="2" t="s">
        <v>18278</v>
      </c>
      <c r="L2729" s="1" t="s">
        <v>23087</v>
      </c>
    </row>
    <row r="2730" spans="1:12">
      <c r="A2730" s="1" t="s">
        <v>23319</v>
      </c>
      <c r="B2730" s="1">
        <v>5</v>
      </c>
      <c r="D2730" s="1" t="s">
        <v>19372</v>
      </c>
      <c r="E2730" s="1" t="s">
        <v>23320</v>
      </c>
      <c r="H2730" s="1" t="s">
        <v>23086</v>
      </c>
      <c r="J2730" s="4" t="str">
        <f ca="1">IFERROR(__xludf.DUMMYFUNCTION("LEFT(INDEX(SPLIT(L2730, "" ""), 4), 2)"),"12")</f>
        <v>12</v>
      </c>
      <c r="K2730" s="2" t="s">
        <v>18637</v>
      </c>
      <c r="L2730" s="1" t="s">
        <v>23087</v>
      </c>
    </row>
    <row r="2731" spans="1:12">
      <c r="A2731" s="1" t="s">
        <v>23321</v>
      </c>
      <c r="B2731" s="1">
        <v>5</v>
      </c>
      <c r="C2731" s="1" t="s">
        <v>23322</v>
      </c>
      <c r="D2731" s="1" t="s">
        <v>10347</v>
      </c>
      <c r="E2731" s="1" t="s">
        <v>23323</v>
      </c>
      <c r="H2731" s="1" t="s">
        <v>23086</v>
      </c>
      <c r="J2731" s="4" t="str">
        <f ca="1">IFERROR(__xludf.DUMMYFUNCTION("LEFT(INDEX(SPLIT(L2731, "" ""), 4), 2)"),"12")</f>
        <v>12</v>
      </c>
      <c r="K2731" s="2" t="s">
        <v>18300</v>
      </c>
      <c r="L2731" s="1" t="s">
        <v>23087</v>
      </c>
    </row>
    <row r="2732" spans="1:12">
      <c r="A2732" s="1" t="s">
        <v>23324</v>
      </c>
      <c r="B2732" s="1">
        <v>5</v>
      </c>
      <c r="D2732" s="1" t="s">
        <v>19372</v>
      </c>
      <c r="E2732" s="1" t="s">
        <v>23325</v>
      </c>
      <c r="H2732" s="1" t="s">
        <v>23086</v>
      </c>
      <c r="J2732" s="4" t="str">
        <f ca="1">IFERROR(__xludf.DUMMYFUNCTION("LEFT(INDEX(SPLIT(L2732, "" ""), 4), 2)"),"12")</f>
        <v>12</v>
      </c>
      <c r="K2732" s="2" t="s">
        <v>18637</v>
      </c>
      <c r="L2732" s="1" t="s">
        <v>23087</v>
      </c>
    </row>
    <row r="2733" spans="1:12">
      <c r="A2733" s="1" t="s">
        <v>23326</v>
      </c>
      <c r="B2733" s="1">
        <v>5</v>
      </c>
      <c r="D2733" s="1" t="s">
        <v>10305</v>
      </c>
      <c r="E2733" s="1" t="s">
        <v>23327</v>
      </c>
      <c r="H2733" s="1" t="s">
        <v>23086</v>
      </c>
      <c r="J2733" s="4" t="str">
        <f ca="1">IFERROR(__xludf.DUMMYFUNCTION("LEFT(INDEX(SPLIT(L2733, "" ""), 4), 2)"),"12")</f>
        <v>12</v>
      </c>
      <c r="K2733" s="2" t="s">
        <v>18799</v>
      </c>
      <c r="L2733" s="1" t="s">
        <v>23087</v>
      </c>
    </row>
    <row r="2734" spans="1:12">
      <c r="A2734" s="1" t="s">
        <v>19451</v>
      </c>
      <c r="B2734" s="1">
        <v>5</v>
      </c>
      <c r="C2734" s="1" t="s">
        <v>23328</v>
      </c>
      <c r="D2734" s="1" t="s">
        <v>19372</v>
      </c>
      <c r="E2734" s="1" t="s">
        <v>23329</v>
      </c>
      <c r="H2734" s="1" t="s">
        <v>23086</v>
      </c>
      <c r="J2734" s="4" t="str">
        <f ca="1">IFERROR(__xludf.DUMMYFUNCTION("LEFT(INDEX(SPLIT(L2734, "" ""), 4), 2)"),"12")</f>
        <v>12</v>
      </c>
      <c r="K2734" s="2" t="s">
        <v>19454</v>
      </c>
      <c r="L2734" s="1" t="s">
        <v>23087</v>
      </c>
    </row>
    <row r="2735" spans="1:12">
      <c r="A2735" s="1" t="s">
        <v>21536</v>
      </c>
      <c r="B2735" s="1">
        <v>5</v>
      </c>
      <c r="D2735" s="1" t="s">
        <v>13043</v>
      </c>
      <c r="E2735" s="1" t="s">
        <v>23330</v>
      </c>
      <c r="H2735" s="1" t="s">
        <v>23086</v>
      </c>
      <c r="J2735" s="4" t="str">
        <f ca="1">IFERROR(__xludf.DUMMYFUNCTION("LEFT(INDEX(SPLIT(L2735, "" ""), 4), 2)"),"12")</f>
        <v>12</v>
      </c>
      <c r="K2735" s="2" t="s">
        <v>18799</v>
      </c>
      <c r="L2735" s="1" t="s">
        <v>23087</v>
      </c>
    </row>
    <row r="2736" spans="1:12">
      <c r="A2736" s="1" t="s">
        <v>20383</v>
      </c>
      <c r="B2736" s="1">
        <v>5</v>
      </c>
      <c r="D2736" s="1" t="s">
        <v>10755</v>
      </c>
      <c r="E2736" s="1" t="s">
        <v>23331</v>
      </c>
      <c r="H2736" s="1" t="s">
        <v>23086</v>
      </c>
      <c r="J2736" s="4" t="str">
        <f ca="1">IFERROR(__xludf.DUMMYFUNCTION("LEFT(INDEX(SPLIT(L2736, "" ""), 4), 2)"),"12")</f>
        <v>12</v>
      </c>
      <c r="K2736" s="1" t="s">
        <v>20333</v>
      </c>
      <c r="L2736" s="1" t="s">
        <v>23087</v>
      </c>
    </row>
    <row r="2737" spans="1:12">
      <c r="A2737" s="1" t="s">
        <v>3083</v>
      </c>
      <c r="B2737" s="1">
        <v>5</v>
      </c>
      <c r="D2737" s="1" t="s">
        <v>19372</v>
      </c>
      <c r="E2737" s="1" t="s">
        <v>23332</v>
      </c>
      <c r="H2737" s="1" t="s">
        <v>23086</v>
      </c>
      <c r="J2737" s="4" t="str">
        <f ca="1">IFERROR(__xludf.DUMMYFUNCTION("LEFT(INDEX(SPLIT(L2737, "" ""), 4), 2)"),"12")</f>
        <v>12</v>
      </c>
      <c r="K2737" s="2" t="s">
        <v>18637</v>
      </c>
      <c r="L2737" s="1" t="s">
        <v>23087</v>
      </c>
    </row>
    <row r="2738" spans="1:12">
      <c r="A2738" s="1" t="s">
        <v>8161</v>
      </c>
      <c r="B2738" s="1">
        <v>5</v>
      </c>
      <c r="C2738" s="1" t="s">
        <v>23333</v>
      </c>
      <c r="D2738" s="1" t="s">
        <v>19372</v>
      </c>
      <c r="E2738" s="1" t="s">
        <v>23334</v>
      </c>
      <c r="H2738" s="1" t="s">
        <v>23086</v>
      </c>
      <c r="J2738" s="4" t="str">
        <f ca="1">IFERROR(__xludf.DUMMYFUNCTION("LEFT(INDEX(SPLIT(L2738, "" ""), 4), 2)"),"12")</f>
        <v>12</v>
      </c>
      <c r="K2738" s="2" t="s">
        <v>19484</v>
      </c>
      <c r="L2738" s="1" t="s">
        <v>23087</v>
      </c>
    </row>
    <row r="2739" spans="1:12">
      <c r="A2739" s="1" t="s">
        <v>23335</v>
      </c>
      <c r="B2739" s="1">
        <v>5</v>
      </c>
      <c r="D2739" s="1" t="s">
        <v>19372</v>
      </c>
      <c r="E2739" s="1" t="s">
        <v>23336</v>
      </c>
      <c r="H2739" s="1" t="s">
        <v>23086</v>
      </c>
      <c r="J2739" s="4" t="str">
        <f ca="1">IFERROR(__xludf.DUMMYFUNCTION("LEFT(INDEX(SPLIT(L2739, "" ""), 4), 2)"),"12")</f>
        <v>12</v>
      </c>
      <c r="K2739" s="2" t="s">
        <v>19674</v>
      </c>
      <c r="L2739" s="1" t="s">
        <v>23087</v>
      </c>
    </row>
    <row r="2740" spans="1:12">
      <c r="A2740" s="1" t="s">
        <v>23337</v>
      </c>
      <c r="B2740" s="1">
        <v>5</v>
      </c>
      <c r="D2740" s="1" t="s">
        <v>10305</v>
      </c>
      <c r="E2740" s="1" t="s">
        <v>23338</v>
      </c>
      <c r="H2740" s="1" t="s">
        <v>23086</v>
      </c>
      <c r="J2740" s="4" t="str">
        <f ca="1">IFERROR(__xludf.DUMMYFUNCTION("LEFT(INDEX(SPLIT(L2740, "" ""), 4), 2)"),"12")</f>
        <v>12</v>
      </c>
      <c r="K2740" s="2" t="s">
        <v>21373</v>
      </c>
      <c r="L2740" s="1" t="s">
        <v>23087</v>
      </c>
    </row>
    <row r="2741" spans="1:12">
      <c r="A2741" s="1" t="s">
        <v>23339</v>
      </c>
      <c r="B2741" s="1">
        <v>5</v>
      </c>
      <c r="C2741" s="1" t="s">
        <v>23340</v>
      </c>
      <c r="D2741" s="1" t="s">
        <v>10288</v>
      </c>
      <c r="E2741" s="1" t="s">
        <v>23341</v>
      </c>
      <c r="H2741" s="1" t="s">
        <v>23086</v>
      </c>
      <c r="J2741" s="4" t="str">
        <f ca="1">IFERROR(__xludf.DUMMYFUNCTION("LEFT(INDEX(SPLIT(L2741, "" ""), 4), 2)"),"12")</f>
        <v>12</v>
      </c>
      <c r="K2741" s="2" t="s">
        <v>18648</v>
      </c>
      <c r="L2741" s="1" t="s">
        <v>23087</v>
      </c>
    </row>
    <row r="2742" spans="1:12">
      <c r="A2742" s="1" t="s">
        <v>23342</v>
      </c>
      <c r="B2742" s="1">
        <v>4</v>
      </c>
      <c r="C2742" s="1" t="s">
        <v>6207</v>
      </c>
      <c r="D2742" s="1" t="s">
        <v>19372</v>
      </c>
      <c r="E2742" s="1" t="s">
        <v>23343</v>
      </c>
      <c r="H2742" s="1" t="s">
        <v>23086</v>
      </c>
      <c r="J2742" s="4" t="str">
        <f ca="1">IFERROR(__xludf.DUMMYFUNCTION("LEFT(INDEX(SPLIT(L2742, "" ""), 4), 2)"),"12")</f>
        <v>12</v>
      </c>
      <c r="K2742" s="2" t="s">
        <v>18278</v>
      </c>
      <c r="L2742" s="1" t="s">
        <v>23087</v>
      </c>
    </row>
    <row r="2743" spans="1:12">
      <c r="A2743" s="1" t="s">
        <v>23344</v>
      </c>
      <c r="B2743" s="1">
        <v>5</v>
      </c>
      <c r="D2743" s="1" t="s">
        <v>10479</v>
      </c>
      <c r="E2743" s="1" t="s">
        <v>23345</v>
      </c>
      <c r="H2743" s="1" t="s">
        <v>23086</v>
      </c>
      <c r="J2743" s="4" t="str">
        <f ca="1">IFERROR(__xludf.DUMMYFUNCTION("LEFT(INDEX(SPLIT(L2743, "" ""), 4), 2)"),"12")</f>
        <v>12</v>
      </c>
      <c r="K2743" s="2" t="s">
        <v>23134</v>
      </c>
      <c r="L2743" s="1" t="s">
        <v>23087</v>
      </c>
    </row>
    <row r="2744" spans="1:12">
      <c r="A2744" s="1" t="s">
        <v>23346</v>
      </c>
      <c r="B2744" s="1">
        <v>5</v>
      </c>
      <c r="D2744" s="1" t="s">
        <v>13043</v>
      </c>
      <c r="E2744" s="1" t="s">
        <v>23347</v>
      </c>
      <c r="H2744" s="1" t="s">
        <v>23086</v>
      </c>
      <c r="J2744" s="4" t="str">
        <f ca="1">IFERROR(__xludf.DUMMYFUNCTION("LEFT(INDEX(SPLIT(L2744, "" ""), 4), 2)"),"12")</f>
        <v>12</v>
      </c>
      <c r="K2744" s="2" t="s">
        <v>18799</v>
      </c>
      <c r="L2744" s="1" t="s">
        <v>23087</v>
      </c>
    </row>
    <row r="2745" spans="1:12">
      <c r="A2745" s="1" t="s">
        <v>19458</v>
      </c>
      <c r="B2745" s="1">
        <v>5</v>
      </c>
      <c r="C2745" s="1" t="s">
        <v>23197</v>
      </c>
      <c r="D2745" s="1" t="s">
        <v>19372</v>
      </c>
      <c r="E2745" s="1" t="s">
        <v>23348</v>
      </c>
      <c r="H2745" s="1" t="s">
        <v>23086</v>
      </c>
      <c r="J2745" s="4" t="str">
        <f ca="1">IFERROR(__xludf.DUMMYFUNCTION("LEFT(INDEX(SPLIT(L2745, "" ""), 4), 2)"),"12")</f>
        <v>12</v>
      </c>
      <c r="K2745" s="2" t="s">
        <v>19461</v>
      </c>
      <c r="L2745" s="1" t="s">
        <v>23087</v>
      </c>
    </row>
    <row r="2746" spans="1:12">
      <c r="A2746" s="1" t="s">
        <v>21536</v>
      </c>
      <c r="B2746" s="1">
        <v>5</v>
      </c>
      <c r="D2746" s="1" t="s">
        <v>19372</v>
      </c>
      <c r="E2746" s="1" t="s">
        <v>23349</v>
      </c>
      <c r="H2746" s="1" t="s">
        <v>23086</v>
      </c>
      <c r="J2746" s="4" t="str">
        <f ca="1">IFERROR(__xludf.DUMMYFUNCTION("LEFT(INDEX(SPLIT(L2746, "" ""), 4), 2)"),"12")</f>
        <v>12</v>
      </c>
      <c r="K2746" s="2" t="s">
        <v>18799</v>
      </c>
      <c r="L2746" s="1" t="s">
        <v>23087</v>
      </c>
    </row>
    <row r="2747" spans="1:12">
      <c r="A2747" s="1" t="s">
        <v>2852</v>
      </c>
      <c r="B2747" s="1">
        <v>5</v>
      </c>
      <c r="C2747" s="1" t="s">
        <v>23350</v>
      </c>
      <c r="D2747" s="1" t="s">
        <v>19372</v>
      </c>
      <c r="E2747" s="1" t="s">
        <v>23351</v>
      </c>
      <c r="H2747" s="1" t="s">
        <v>23086</v>
      </c>
      <c r="J2747" s="4" t="str">
        <f ca="1">IFERROR(__xludf.DUMMYFUNCTION("LEFT(INDEX(SPLIT(L2747, "" ""), 4), 2)"),"12")</f>
        <v>12</v>
      </c>
      <c r="K2747" s="2" t="s">
        <v>18300</v>
      </c>
      <c r="L2747" s="1" t="s">
        <v>23087</v>
      </c>
    </row>
    <row r="2748" spans="1:12">
      <c r="A2748" s="1" t="s">
        <v>23194</v>
      </c>
      <c r="B2748" s="1">
        <v>5</v>
      </c>
      <c r="C2748" s="1" t="s">
        <v>23352</v>
      </c>
      <c r="D2748" s="1" t="s">
        <v>19372</v>
      </c>
      <c r="E2748" s="1" t="s">
        <v>23353</v>
      </c>
      <c r="H2748" s="1" t="s">
        <v>23086</v>
      </c>
      <c r="J2748" s="4" t="str">
        <f ca="1">IFERROR(__xludf.DUMMYFUNCTION("LEFT(INDEX(SPLIT(L2748, "" ""), 4), 2)"),"12")</f>
        <v>12</v>
      </c>
      <c r="K2748" s="2" t="s">
        <v>18278</v>
      </c>
      <c r="L2748" s="1" t="s">
        <v>23087</v>
      </c>
    </row>
    <row r="2749" spans="1:12">
      <c r="A2749" s="1" t="s">
        <v>3831</v>
      </c>
      <c r="B2749" s="1">
        <v>5</v>
      </c>
      <c r="C2749" s="1" t="s">
        <v>23354</v>
      </c>
      <c r="D2749" s="1" t="s">
        <v>13043</v>
      </c>
      <c r="E2749" s="1" t="s">
        <v>23355</v>
      </c>
      <c r="H2749" s="1" t="s">
        <v>23086</v>
      </c>
      <c r="J2749" s="4" t="str">
        <f ca="1">IFERROR(__xludf.DUMMYFUNCTION("LEFT(INDEX(SPLIT(L2749, "" ""), 4), 2)"),"12")</f>
        <v>12</v>
      </c>
      <c r="K2749" s="2" t="s">
        <v>21525</v>
      </c>
      <c r="L2749" s="1" t="s">
        <v>23087</v>
      </c>
    </row>
    <row r="2750" spans="1:12">
      <c r="A2750" s="1" t="s">
        <v>18410</v>
      </c>
      <c r="B2750" s="1">
        <v>5</v>
      </c>
      <c r="C2750" s="1" t="s">
        <v>10079</v>
      </c>
      <c r="D2750" s="1" t="s">
        <v>10305</v>
      </c>
      <c r="E2750" s="1" t="s">
        <v>23356</v>
      </c>
      <c r="H2750" s="1" t="s">
        <v>23086</v>
      </c>
      <c r="J2750" s="4" t="str">
        <f ca="1">IFERROR(__xludf.DUMMYFUNCTION("LEFT(INDEX(SPLIT(L2750, "" ""), 4), 2)"),"12")</f>
        <v>12</v>
      </c>
      <c r="K2750" s="2" t="s">
        <v>18278</v>
      </c>
      <c r="L2750" s="1" t="s">
        <v>23087</v>
      </c>
    </row>
    <row r="2751" spans="1:12">
      <c r="A2751" s="1" t="s">
        <v>23357</v>
      </c>
      <c r="B2751" s="1">
        <v>5</v>
      </c>
      <c r="C2751" s="1" t="s">
        <v>23358</v>
      </c>
      <c r="D2751" s="1" t="s">
        <v>13043</v>
      </c>
      <c r="E2751" s="1" t="s">
        <v>23359</v>
      </c>
      <c r="H2751" s="1" t="s">
        <v>23086</v>
      </c>
      <c r="J2751" s="4" t="str">
        <f ca="1">IFERROR(__xludf.DUMMYFUNCTION("LEFT(INDEX(SPLIT(L2751, "" ""), 4), 2)"),"12")</f>
        <v>12</v>
      </c>
      <c r="K2751" s="2" t="s">
        <v>23098</v>
      </c>
      <c r="L2751" s="1" t="s">
        <v>23087</v>
      </c>
    </row>
    <row r="2752" spans="1:12">
      <c r="A2752" s="1" t="s">
        <v>23360</v>
      </c>
      <c r="B2752" s="1">
        <v>5</v>
      </c>
      <c r="C2752" s="1" t="s">
        <v>20102</v>
      </c>
      <c r="D2752" s="1" t="s">
        <v>19372</v>
      </c>
      <c r="E2752" s="1" t="s">
        <v>23361</v>
      </c>
      <c r="H2752" s="1" t="s">
        <v>23086</v>
      </c>
      <c r="J2752" s="4" t="str">
        <f ca="1">IFERROR(__xludf.DUMMYFUNCTION("LEFT(INDEX(SPLIT(L2752, "" ""), 4), 2)"),"12")</f>
        <v>12</v>
      </c>
      <c r="K2752" s="2" t="s">
        <v>18300</v>
      </c>
      <c r="L2752" s="1" t="s">
        <v>23087</v>
      </c>
    </row>
    <row r="2753" spans="1:12">
      <c r="A2753" s="1" t="s">
        <v>23362</v>
      </c>
      <c r="B2753" s="1">
        <v>5</v>
      </c>
      <c r="C2753" s="1" t="s">
        <v>23363</v>
      </c>
      <c r="D2753" s="1" t="s">
        <v>19372</v>
      </c>
      <c r="E2753" s="1" t="s">
        <v>23364</v>
      </c>
      <c r="H2753" s="1" t="s">
        <v>23086</v>
      </c>
      <c r="J2753" s="4" t="str">
        <f ca="1">IFERROR(__xludf.DUMMYFUNCTION("LEFT(INDEX(SPLIT(L2753, "" ""), 4), 2)"),"12")</f>
        <v>12</v>
      </c>
      <c r="K2753" s="2" t="s">
        <v>18278</v>
      </c>
      <c r="L2753" s="1" t="s">
        <v>23087</v>
      </c>
    </row>
    <row r="2754" spans="1:12">
      <c r="A2754" s="1" t="s">
        <v>21536</v>
      </c>
      <c r="B2754" s="1">
        <v>5</v>
      </c>
      <c r="D2754" s="1" t="s">
        <v>10293</v>
      </c>
      <c r="E2754" s="1" t="s">
        <v>23365</v>
      </c>
      <c r="H2754" s="1" t="s">
        <v>23086</v>
      </c>
      <c r="J2754" s="4" t="str">
        <f ca="1">IFERROR(__xludf.DUMMYFUNCTION("LEFT(INDEX(SPLIT(L2754, "" ""), 4), 2)"),"12")</f>
        <v>12</v>
      </c>
      <c r="K2754" s="2" t="s">
        <v>18799</v>
      </c>
      <c r="L2754" s="1" t="s">
        <v>23087</v>
      </c>
    </row>
    <row r="2755" spans="1:12">
      <c r="A2755" s="1" t="s">
        <v>23366</v>
      </c>
      <c r="B2755" s="1">
        <v>5</v>
      </c>
      <c r="D2755" s="1" t="s">
        <v>10300</v>
      </c>
      <c r="E2755" s="1" t="s">
        <v>23367</v>
      </c>
      <c r="H2755" s="1" t="s">
        <v>23086</v>
      </c>
      <c r="J2755" s="4" t="str">
        <f ca="1">IFERROR(__xludf.DUMMYFUNCTION("LEFT(INDEX(SPLIT(L2755, "" ""), 4), 2)"),"12")</f>
        <v>12</v>
      </c>
      <c r="K2755" s="2" t="s">
        <v>18348</v>
      </c>
      <c r="L2755" s="1" t="s">
        <v>23087</v>
      </c>
    </row>
    <row r="2756" spans="1:12">
      <c r="A2756" s="1" t="s">
        <v>23368</v>
      </c>
      <c r="B2756" s="1">
        <v>5</v>
      </c>
      <c r="C2756" s="1" t="s">
        <v>23369</v>
      </c>
      <c r="D2756" s="1" t="s">
        <v>13043</v>
      </c>
      <c r="E2756" s="1" t="s">
        <v>23370</v>
      </c>
      <c r="H2756" s="1" t="s">
        <v>23086</v>
      </c>
      <c r="J2756" s="4" t="str">
        <f ca="1">IFERROR(__xludf.DUMMYFUNCTION("LEFT(INDEX(SPLIT(L2756, "" ""), 4), 2)"),"12")</f>
        <v>12</v>
      </c>
      <c r="K2756" s="2" t="s">
        <v>18300</v>
      </c>
      <c r="L2756" s="1" t="s">
        <v>23087</v>
      </c>
    </row>
    <row r="2757" spans="1:12">
      <c r="A2757" s="1" t="s">
        <v>23371</v>
      </c>
      <c r="B2757" s="1">
        <v>5</v>
      </c>
      <c r="C2757" s="1" t="s">
        <v>23372</v>
      </c>
      <c r="D2757" s="1" t="s">
        <v>19372</v>
      </c>
      <c r="E2757" s="1" t="s">
        <v>23373</v>
      </c>
      <c r="H2757" s="1" t="s">
        <v>23086</v>
      </c>
      <c r="J2757" s="4" t="str">
        <f ca="1">IFERROR(__xludf.DUMMYFUNCTION("LEFT(INDEX(SPLIT(L2757, "" ""), 4), 2)"),"12")</f>
        <v>12</v>
      </c>
      <c r="K2757" s="2" t="s">
        <v>18278</v>
      </c>
      <c r="L2757" s="1" t="s">
        <v>23087</v>
      </c>
    </row>
    <row r="2758" spans="1:12">
      <c r="A2758" s="1" t="s">
        <v>578</v>
      </c>
      <c r="B2758" s="1">
        <v>5</v>
      </c>
      <c r="D2758" s="1" t="s">
        <v>13043</v>
      </c>
      <c r="E2758" s="1" t="s">
        <v>23374</v>
      </c>
      <c r="H2758" s="1" t="s">
        <v>23086</v>
      </c>
      <c r="J2758" s="4" t="str">
        <f ca="1">IFERROR(__xludf.DUMMYFUNCTION("LEFT(INDEX(SPLIT(L2758, "" ""), 4), 2)"),"12")</f>
        <v>12</v>
      </c>
      <c r="K2758" s="2" t="s">
        <v>18637</v>
      </c>
      <c r="L2758" s="1" t="s">
        <v>23087</v>
      </c>
    </row>
    <row r="2759" spans="1:12">
      <c r="A2759" s="1" t="s">
        <v>3596</v>
      </c>
      <c r="B2759" s="1">
        <v>5</v>
      </c>
      <c r="D2759" s="1" t="s">
        <v>19372</v>
      </c>
      <c r="E2759" s="1" t="s">
        <v>23375</v>
      </c>
      <c r="H2759" s="1" t="s">
        <v>23086</v>
      </c>
      <c r="J2759" s="4" t="str">
        <f ca="1">IFERROR(__xludf.DUMMYFUNCTION("LEFT(INDEX(SPLIT(L2759, "" ""), 4), 2)"),"12")</f>
        <v>12</v>
      </c>
      <c r="K2759" s="2" t="s">
        <v>18637</v>
      </c>
      <c r="L2759" s="1" t="s">
        <v>23087</v>
      </c>
    </row>
    <row r="2760" spans="1:12">
      <c r="A2760" s="1" t="s">
        <v>23376</v>
      </c>
      <c r="B2760" s="1">
        <v>5</v>
      </c>
      <c r="D2760" s="1" t="s">
        <v>19372</v>
      </c>
      <c r="E2760" s="1" t="s">
        <v>23377</v>
      </c>
      <c r="H2760" s="1" t="s">
        <v>23086</v>
      </c>
      <c r="J2760" s="4" t="str">
        <f ca="1">IFERROR(__xludf.DUMMYFUNCTION("LEFT(INDEX(SPLIT(L2760, "" ""), 4), 2)"),"12")</f>
        <v>12</v>
      </c>
      <c r="K2760" s="2" t="s">
        <v>18348</v>
      </c>
      <c r="L2760" s="1" t="s">
        <v>23087</v>
      </c>
    </row>
    <row r="2761" spans="1:12">
      <c r="A2761" s="1" t="s">
        <v>23378</v>
      </c>
      <c r="B2761" s="1">
        <v>5</v>
      </c>
      <c r="D2761" s="1" t="s">
        <v>10288</v>
      </c>
      <c r="E2761" s="1" t="s">
        <v>23379</v>
      </c>
      <c r="H2761" s="1" t="s">
        <v>23086</v>
      </c>
      <c r="J2761" s="4" t="str">
        <f ca="1">IFERROR(__xludf.DUMMYFUNCTION("LEFT(INDEX(SPLIT(L2761, "" ""), 4), 2)"),"12")</f>
        <v>12</v>
      </c>
      <c r="K2761" s="2" t="s">
        <v>18688</v>
      </c>
      <c r="L2761" s="1" t="s">
        <v>23087</v>
      </c>
    </row>
    <row r="2762" spans="1:12">
      <c r="A2762" s="1" t="s">
        <v>23380</v>
      </c>
      <c r="B2762" s="1">
        <v>5</v>
      </c>
      <c r="D2762" s="1" t="s">
        <v>13043</v>
      </c>
      <c r="E2762" s="1" t="s">
        <v>23381</v>
      </c>
      <c r="H2762" s="1" t="s">
        <v>23086</v>
      </c>
      <c r="J2762" s="4" t="str">
        <f ca="1">IFERROR(__xludf.DUMMYFUNCTION("LEFT(INDEX(SPLIT(L2762, "" ""), 4), 2)"),"12")</f>
        <v>12</v>
      </c>
      <c r="K2762" s="2" t="s">
        <v>18348</v>
      </c>
      <c r="L2762" s="1" t="s">
        <v>23087</v>
      </c>
    </row>
    <row r="2763" spans="1:12">
      <c r="A2763" s="1" t="s">
        <v>23382</v>
      </c>
      <c r="B2763" s="1">
        <v>4</v>
      </c>
      <c r="D2763" s="1" t="s">
        <v>19372</v>
      </c>
      <c r="E2763" s="1" t="s">
        <v>23383</v>
      </c>
      <c r="H2763" s="1" t="s">
        <v>23086</v>
      </c>
      <c r="J2763" s="4" t="str">
        <f ca="1">IFERROR(__xludf.DUMMYFUNCTION("LEFT(INDEX(SPLIT(L2763, "" ""), 4), 2)"),"12")</f>
        <v>12</v>
      </c>
      <c r="K2763" s="2" t="s">
        <v>18348</v>
      </c>
      <c r="L2763" s="1" t="s">
        <v>23087</v>
      </c>
    </row>
    <row r="2764" spans="1:12">
      <c r="A2764" s="1" t="s">
        <v>4491</v>
      </c>
      <c r="B2764" s="1">
        <v>5</v>
      </c>
      <c r="D2764" s="1" t="s">
        <v>13043</v>
      </c>
      <c r="E2764" s="1" t="s">
        <v>23384</v>
      </c>
      <c r="H2764" s="1" t="s">
        <v>23086</v>
      </c>
      <c r="J2764" s="4" t="str">
        <f ca="1">IFERROR(__xludf.DUMMYFUNCTION("LEFT(INDEX(SPLIT(L2764, "" ""), 4), 2)"),"12")</f>
        <v>12</v>
      </c>
      <c r="K2764" s="2" t="s">
        <v>18637</v>
      </c>
      <c r="L2764" s="1" t="s">
        <v>23087</v>
      </c>
    </row>
    <row r="2765" spans="1:12">
      <c r="A2765" s="1" t="s">
        <v>1335</v>
      </c>
      <c r="B2765" s="1">
        <v>5</v>
      </c>
      <c r="D2765" s="1" t="s">
        <v>19372</v>
      </c>
      <c r="E2765" s="1" t="s">
        <v>23385</v>
      </c>
      <c r="H2765" s="1" t="s">
        <v>23086</v>
      </c>
      <c r="J2765" s="4" t="str">
        <f ca="1">IFERROR(__xludf.DUMMYFUNCTION("LEFT(INDEX(SPLIT(L2765, "" ""), 4), 2)"),"12")</f>
        <v>12</v>
      </c>
      <c r="K2765" s="2" t="s">
        <v>18637</v>
      </c>
      <c r="L2765" s="1" t="s">
        <v>23087</v>
      </c>
    </row>
    <row r="2766" spans="1:12">
      <c r="A2766" s="1" t="s">
        <v>23386</v>
      </c>
      <c r="B2766" s="1">
        <v>5</v>
      </c>
      <c r="D2766" s="1" t="s">
        <v>19372</v>
      </c>
      <c r="E2766" s="1" t="s">
        <v>23387</v>
      </c>
      <c r="H2766" s="1" t="s">
        <v>23086</v>
      </c>
      <c r="J2766" s="4" t="str">
        <f ca="1">IFERROR(__xludf.DUMMYFUNCTION("LEFT(INDEX(SPLIT(L2766, "" ""), 4), 2)"),"12")</f>
        <v>12</v>
      </c>
      <c r="K2766" s="2" t="s">
        <v>18799</v>
      </c>
      <c r="L2766" s="1" t="s">
        <v>23087</v>
      </c>
    </row>
    <row r="2767" spans="1:12">
      <c r="A2767" s="1" t="s">
        <v>23388</v>
      </c>
      <c r="B2767" s="1">
        <v>5</v>
      </c>
      <c r="C2767" s="1" t="s">
        <v>23389</v>
      </c>
      <c r="D2767" s="1" t="s">
        <v>19372</v>
      </c>
      <c r="E2767" s="1" t="s">
        <v>23390</v>
      </c>
      <c r="H2767" s="1" t="s">
        <v>23086</v>
      </c>
      <c r="J2767" s="4" t="str">
        <f ca="1">IFERROR(__xludf.DUMMYFUNCTION("LEFT(INDEX(SPLIT(L2767, "" ""), 4), 2)"),"12")</f>
        <v>12</v>
      </c>
      <c r="K2767" s="2" t="s">
        <v>19484</v>
      </c>
      <c r="L2767" s="1" t="s">
        <v>23087</v>
      </c>
    </row>
    <row r="2768" spans="1:12">
      <c r="A2768" s="1" t="s">
        <v>23391</v>
      </c>
      <c r="B2768" s="1">
        <v>5</v>
      </c>
      <c r="C2768" s="1" t="s">
        <v>23392</v>
      </c>
      <c r="D2768" s="1" t="s">
        <v>19372</v>
      </c>
      <c r="E2768" s="1" t="s">
        <v>23393</v>
      </c>
      <c r="H2768" s="1" t="s">
        <v>23086</v>
      </c>
      <c r="J2768" s="4" t="str">
        <f ca="1">IFERROR(__xludf.DUMMYFUNCTION("LEFT(INDEX(SPLIT(L2768, "" ""), 4), 2)"),"12")</f>
        <v>12</v>
      </c>
      <c r="K2768" s="2" t="s">
        <v>18300</v>
      </c>
      <c r="L2768" s="1" t="s">
        <v>23087</v>
      </c>
    </row>
    <row r="2769" spans="1:12">
      <c r="A2769" s="1" t="s">
        <v>23394</v>
      </c>
      <c r="B2769" s="1">
        <v>5</v>
      </c>
      <c r="D2769" s="1" t="s">
        <v>10347</v>
      </c>
      <c r="E2769" s="1" t="s">
        <v>23395</v>
      </c>
      <c r="H2769" s="1" t="s">
        <v>23086</v>
      </c>
      <c r="J2769" s="4" t="str">
        <f ca="1">IFERROR(__xludf.DUMMYFUNCTION("LEFT(INDEX(SPLIT(L2769, "" ""), 4), 2)"),"12")</f>
        <v>12</v>
      </c>
      <c r="K2769" s="2" t="s">
        <v>18997</v>
      </c>
      <c r="L2769" s="1" t="s">
        <v>23087</v>
      </c>
    </row>
    <row r="2770" spans="1:12">
      <c r="A2770" s="1" t="s">
        <v>3871</v>
      </c>
      <c r="B2770" s="1">
        <v>5</v>
      </c>
      <c r="D2770" s="1" t="s">
        <v>13043</v>
      </c>
      <c r="E2770" s="1" t="s">
        <v>23396</v>
      </c>
      <c r="H2770" s="1" t="s">
        <v>23086</v>
      </c>
      <c r="J2770" s="4" t="str">
        <f ca="1">IFERROR(__xludf.DUMMYFUNCTION("LEFT(INDEX(SPLIT(L2770, "" ""), 4), 2)"),"12")</f>
        <v>12</v>
      </c>
      <c r="K2770" s="2" t="s">
        <v>18637</v>
      </c>
      <c r="L2770" s="1" t="s">
        <v>23087</v>
      </c>
    </row>
    <row r="2771" spans="1:12">
      <c r="A2771" s="1" t="s">
        <v>23397</v>
      </c>
      <c r="B2771" s="1">
        <v>4</v>
      </c>
      <c r="D2771" s="1" t="s">
        <v>10743</v>
      </c>
      <c r="E2771" s="1" t="s">
        <v>23398</v>
      </c>
      <c r="H2771" s="1" t="s">
        <v>23086</v>
      </c>
      <c r="J2771" s="4" t="str">
        <f ca="1">IFERROR(__xludf.DUMMYFUNCTION("LEFT(INDEX(SPLIT(L2771, "" ""), 4), 2)"),"12")</f>
        <v>12</v>
      </c>
      <c r="K2771" s="2" t="s">
        <v>18348</v>
      </c>
      <c r="L2771" s="1" t="s">
        <v>23087</v>
      </c>
    </row>
    <row r="2772" spans="1:12">
      <c r="A2772" s="1" t="s">
        <v>23399</v>
      </c>
      <c r="B2772" s="1">
        <v>5</v>
      </c>
      <c r="D2772" s="1" t="s">
        <v>10479</v>
      </c>
      <c r="E2772" s="1" t="s">
        <v>23400</v>
      </c>
      <c r="H2772" s="1" t="s">
        <v>23086</v>
      </c>
      <c r="J2772" s="4" t="str">
        <f ca="1">IFERROR(__xludf.DUMMYFUNCTION("LEFT(INDEX(SPLIT(L2772, "" ""), 4), 2)"),"12")</f>
        <v>12</v>
      </c>
      <c r="K2772" s="2" t="s">
        <v>18688</v>
      </c>
      <c r="L2772" s="1" t="s">
        <v>23087</v>
      </c>
    </row>
    <row r="2773" spans="1:12">
      <c r="A2773" s="1" t="s">
        <v>23401</v>
      </c>
      <c r="B2773" s="1">
        <v>5</v>
      </c>
      <c r="D2773" s="1" t="s">
        <v>13043</v>
      </c>
      <c r="E2773" s="1" t="s">
        <v>23402</v>
      </c>
      <c r="H2773" s="1" t="s">
        <v>23086</v>
      </c>
      <c r="J2773" s="4" t="str">
        <f ca="1">IFERROR(__xludf.DUMMYFUNCTION("LEFT(INDEX(SPLIT(L2773, "" ""), 4), 2)"),"12")</f>
        <v>12</v>
      </c>
      <c r="K2773" s="2" t="s">
        <v>18348</v>
      </c>
      <c r="L2773" s="1" t="s">
        <v>23087</v>
      </c>
    </row>
    <row r="2774" spans="1:12">
      <c r="A2774" s="1" t="s">
        <v>18686</v>
      </c>
      <c r="B2774" s="1">
        <v>5</v>
      </c>
      <c r="D2774" s="1" t="s">
        <v>10288</v>
      </c>
      <c r="E2774" s="1" t="s">
        <v>23403</v>
      </c>
      <c r="H2774" s="1" t="s">
        <v>23086</v>
      </c>
      <c r="J2774" s="4" t="str">
        <f ca="1">IFERROR(__xludf.DUMMYFUNCTION("LEFT(INDEX(SPLIT(L2774, "" ""), 4), 2)"),"12")</f>
        <v>12</v>
      </c>
      <c r="K2774" s="2" t="s">
        <v>18688</v>
      </c>
      <c r="L2774" s="1" t="s">
        <v>23087</v>
      </c>
    </row>
    <row r="2775" spans="1:12">
      <c r="A2775" s="1" t="s">
        <v>23404</v>
      </c>
      <c r="B2775" s="1">
        <v>5</v>
      </c>
      <c r="C2775" s="1" t="s">
        <v>23405</v>
      </c>
      <c r="D2775" s="1" t="s">
        <v>13043</v>
      </c>
      <c r="E2775" s="1" t="s">
        <v>23406</v>
      </c>
      <c r="H2775" s="1" t="s">
        <v>23086</v>
      </c>
      <c r="J2775" s="4" t="str">
        <f ca="1">IFERROR(__xludf.DUMMYFUNCTION("LEFT(INDEX(SPLIT(L2775, "" ""), 4), 2)"),"12")</f>
        <v>12</v>
      </c>
      <c r="K2775" s="2" t="s">
        <v>18311</v>
      </c>
      <c r="L2775" s="1" t="s">
        <v>23087</v>
      </c>
    </row>
    <row r="2776" spans="1:12">
      <c r="A2776" s="1" t="s">
        <v>21536</v>
      </c>
      <c r="B2776" s="1">
        <v>5</v>
      </c>
      <c r="D2776" s="1" t="s">
        <v>10288</v>
      </c>
      <c r="E2776" s="1" t="s">
        <v>23407</v>
      </c>
      <c r="H2776" s="1" t="s">
        <v>23086</v>
      </c>
      <c r="J2776" s="4" t="str">
        <f ca="1">IFERROR(__xludf.DUMMYFUNCTION("LEFT(INDEX(SPLIT(L2776, "" ""), 4), 2)"),"12")</f>
        <v>12</v>
      </c>
      <c r="K2776" s="2" t="s">
        <v>18799</v>
      </c>
      <c r="L2776" s="1" t="s">
        <v>23087</v>
      </c>
    </row>
    <row r="2777" spans="1:12">
      <c r="A2777" s="1" t="s">
        <v>23408</v>
      </c>
      <c r="B2777" s="1">
        <v>5</v>
      </c>
      <c r="C2777" s="1" t="s">
        <v>23409</v>
      </c>
      <c r="D2777" s="1" t="s">
        <v>13043</v>
      </c>
      <c r="E2777" s="1" t="s">
        <v>23410</v>
      </c>
      <c r="H2777" s="1" t="s">
        <v>23086</v>
      </c>
      <c r="J2777" s="4" t="str">
        <f ca="1">IFERROR(__xludf.DUMMYFUNCTION("LEFT(INDEX(SPLIT(L2777, "" ""), 4), 2)"),"12")</f>
        <v>12</v>
      </c>
      <c r="K2777" s="2" t="s">
        <v>18300</v>
      </c>
      <c r="L2777" s="1" t="s">
        <v>23087</v>
      </c>
    </row>
    <row r="2778" spans="1:12">
      <c r="A2778" s="1" t="s">
        <v>23411</v>
      </c>
      <c r="B2778" s="1">
        <v>5</v>
      </c>
      <c r="D2778" s="1" t="s">
        <v>19372</v>
      </c>
      <c r="E2778" s="1" t="s">
        <v>23412</v>
      </c>
      <c r="H2778" s="1" t="s">
        <v>23086</v>
      </c>
      <c r="J2778" s="4" t="str">
        <f ca="1">IFERROR(__xludf.DUMMYFUNCTION("LEFT(INDEX(SPLIT(L2778, "" ""), 4), 2)"),"12")</f>
        <v>12</v>
      </c>
      <c r="K2778" s="2" t="s">
        <v>18637</v>
      </c>
      <c r="L2778" s="1" t="s">
        <v>23087</v>
      </c>
    </row>
    <row r="2779" spans="1:12">
      <c r="A2779" s="1" t="s">
        <v>21642</v>
      </c>
      <c r="B2779" s="1">
        <v>4</v>
      </c>
      <c r="D2779" s="1" t="s">
        <v>10736</v>
      </c>
      <c r="E2779" s="1" t="s">
        <v>23413</v>
      </c>
      <c r="H2779" s="1" t="s">
        <v>23086</v>
      </c>
      <c r="J2779" s="4" t="str">
        <f ca="1">IFERROR(__xludf.DUMMYFUNCTION("LEFT(INDEX(SPLIT(L2779, "" ""), 4), 2)"),"12")</f>
        <v>12</v>
      </c>
      <c r="K2779" s="2" t="s">
        <v>19956</v>
      </c>
      <c r="L2779" s="1" t="s">
        <v>23087</v>
      </c>
    </row>
    <row r="2780" spans="1:12">
      <c r="A2780" s="1" t="s">
        <v>23414</v>
      </c>
      <c r="B2780" s="1">
        <v>5</v>
      </c>
      <c r="D2780" s="1" t="s">
        <v>19372</v>
      </c>
      <c r="E2780" s="1" t="s">
        <v>23415</v>
      </c>
      <c r="H2780" s="1" t="s">
        <v>23086</v>
      </c>
      <c r="J2780" s="4" t="str">
        <f ca="1">IFERROR(__xludf.DUMMYFUNCTION("LEFT(INDEX(SPLIT(L2780, "" ""), 4), 2)"),"12")</f>
        <v>12</v>
      </c>
      <c r="K2780" s="2" t="s">
        <v>18637</v>
      </c>
      <c r="L2780" s="1" t="s">
        <v>23087</v>
      </c>
    </row>
    <row r="2781" spans="1:12">
      <c r="A2781" s="1" t="s">
        <v>2044</v>
      </c>
      <c r="B2781" s="1">
        <v>5</v>
      </c>
      <c r="D2781" s="1" t="s">
        <v>13043</v>
      </c>
      <c r="E2781" s="1" t="s">
        <v>23416</v>
      </c>
      <c r="H2781" s="1" t="s">
        <v>23086</v>
      </c>
      <c r="J2781" s="4" t="str">
        <f ca="1">IFERROR(__xludf.DUMMYFUNCTION("LEFT(INDEX(SPLIT(L2781, "" ""), 4), 2)"),"12")</f>
        <v>12</v>
      </c>
      <c r="K2781" s="2" t="s">
        <v>18637</v>
      </c>
      <c r="L2781" s="1" t="s">
        <v>23087</v>
      </c>
    </row>
    <row r="2782" spans="1:12">
      <c r="A2782" s="1" t="s">
        <v>23417</v>
      </c>
      <c r="B2782" s="1">
        <v>5</v>
      </c>
      <c r="C2782" s="1" t="s">
        <v>23418</v>
      </c>
      <c r="D2782" s="1" t="s">
        <v>13043</v>
      </c>
      <c r="E2782" s="1" t="s">
        <v>23419</v>
      </c>
      <c r="H2782" s="1" t="s">
        <v>23086</v>
      </c>
      <c r="J2782" s="4" t="str">
        <f ca="1">IFERROR(__xludf.DUMMYFUNCTION("LEFT(INDEX(SPLIT(L2782, "" ""), 4), 2)"),"12")</f>
        <v>12</v>
      </c>
      <c r="K2782" s="2" t="s">
        <v>18648</v>
      </c>
      <c r="L2782" s="1" t="s">
        <v>23087</v>
      </c>
    </row>
    <row r="2783" spans="1:12">
      <c r="A2783" s="1" t="s">
        <v>23344</v>
      </c>
      <c r="B2783" s="1">
        <v>5</v>
      </c>
      <c r="D2783" s="1" t="s">
        <v>10288</v>
      </c>
      <c r="E2783" s="1" t="s">
        <v>23420</v>
      </c>
      <c r="H2783" s="1" t="s">
        <v>23086</v>
      </c>
      <c r="J2783" s="4" t="str">
        <f ca="1">IFERROR(__xludf.DUMMYFUNCTION("LEFT(INDEX(SPLIT(L2783, "" ""), 4), 2)"),"12")</f>
        <v>12</v>
      </c>
      <c r="K2783" s="2" t="s">
        <v>23134</v>
      </c>
      <c r="L2783" s="1" t="s">
        <v>23087</v>
      </c>
    </row>
    <row r="2784" spans="1:12">
      <c r="A2784" s="1" t="s">
        <v>23421</v>
      </c>
      <c r="B2784" s="1">
        <v>5</v>
      </c>
      <c r="D2784" s="1" t="s">
        <v>13043</v>
      </c>
      <c r="E2784" s="1" t="s">
        <v>23422</v>
      </c>
      <c r="H2784" s="1" t="s">
        <v>23086</v>
      </c>
      <c r="J2784" s="4" t="str">
        <f ca="1">IFERROR(__xludf.DUMMYFUNCTION("LEFT(INDEX(SPLIT(L2784, "" ""), 4), 2)"),"12")</f>
        <v>12</v>
      </c>
      <c r="K2784" s="2" t="s">
        <v>18637</v>
      </c>
      <c r="L2784" s="1" t="s">
        <v>23087</v>
      </c>
    </row>
    <row r="2785" spans="1:12">
      <c r="A2785" s="1" t="s">
        <v>23423</v>
      </c>
      <c r="B2785" s="1">
        <v>5</v>
      </c>
      <c r="C2785" s="1" t="s">
        <v>23424</v>
      </c>
      <c r="D2785" s="1" t="s">
        <v>19372</v>
      </c>
      <c r="E2785" s="1" t="s">
        <v>23425</v>
      </c>
      <c r="H2785" s="1" t="s">
        <v>23086</v>
      </c>
      <c r="J2785" s="4" t="str">
        <f ca="1">IFERROR(__xludf.DUMMYFUNCTION("LEFT(INDEX(SPLIT(L2785, "" ""), 4), 2)"),"12")</f>
        <v>12</v>
      </c>
      <c r="K2785" s="2" t="s">
        <v>18278</v>
      </c>
      <c r="L2785" s="1" t="s">
        <v>23087</v>
      </c>
    </row>
    <row r="2786" spans="1:12">
      <c r="A2786" s="1" t="s">
        <v>23426</v>
      </c>
      <c r="B2786" s="1">
        <v>5</v>
      </c>
      <c r="D2786" s="1" t="s">
        <v>19372</v>
      </c>
      <c r="E2786" s="1" t="s">
        <v>23427</v>
      </c>
      <c r="H2786" s="1" t="s">
        <v>23086</v>
      </c>
      <c r="J2786" s="4" t="str">
        <f ca="1">IFERROR(__xludf.DUMMYFUNCTION("LEFT(INDEX(SPLIT(L2786, "" ""), 4), 2)"),"12")</f>
        <v>12</v>
      </c>
      <c r="K2786" s="2" t="s">
        <v>18799</v>
      </c>
      <c r="L2786" s="1" t="s">
        <v>23087</v>
      </c>
    </row>
    <row r="2787" spans="1:12">
      <c r="A2787" s="1" t="s">
        <v>23428</v>
      </c>
      <c r="B2787" s="1">
        <v>5</v>
      </c>
      <c r="D2787" s="1" t="s">
        <v>19372</v>
      </c>
      <c r="E2787" s="1" t="s">
        <v>23429</v>
      </c>
      <c r="H2787" s="1" t="s">
        <v>23086</v>
      </c>
      <c r="J2787" s="4" t="str">
        <f ca="1">IFERROR(__xludf.DUMMYFUNCTION("LEFT(INDEX(SPLIT(L2787, "" ""), 4), 2)"),"12")</f>
        <v>12</v>
      </c>
      <c r="K2787" s="2" t="s">
        <v>18743</v>
      </c>
      <c r="L2787" s="1" t="s">
        <v>23087</v>
      </c>
    </row>
    <row r="2788" spans="1:12">
      <c r="A2788" s="1" t="s">
        <v>20451</v>
      </c>
      <c r="B2788" s="1">
        <v>5</v>
      </c>
      <c r="D2788" s="1" t="s">
        <v>13043</v>
      </c>
      <c r="E2788" s="1" t="s">
        <v>23430</v>
      </c>
      <c r="H2788" s="1" t="s">
        <v>23086</v>
      </c>
      <c r="J2788" s="4" t="str">
        <f ca="1">IFERROR(__xludf.DUMMYFUNCTION("LEFT(INDEX(SPLIT(L2788, "" ""), 4), 2)"),"12")</f>
        <v>12</v>
      </c>
      <c r="K2788" s="2" t="s">
        <v>18637</v>
      </c>
      <c r="L2788" s="1" t="s">
        <v>23087</v>
      </c>
    </row>
    <row r="2789" spans="1:12">
      <c r="A2789" s="1" t="s">
        <v>23431</v>
      </c>
      <c r="B2789" s="1">
        <v>5</v>
      </c>
      <c r="C2789" s="1" t="s">
        <v>23432</v>
      </c>
      <c r="D2789" s="1" t="s">
        <v>19372</v>
      </c>
      <c r="E2789" s="1" t="s">
        <v>23433</v>
      </c>
      <c r="H2789" s="1" t="s">
        <v>23086</v>
      </c>
      <c r="J2789" s="4" t="str">
        <f ca="1">IFERROR(__xludf.DUMMYFUNCTION("LEFT(INDEX(SPLIT(L2789, "" ""), 4), 2)"),"12")</f>
        <v>12</v>
      </c>
      <c r="K2789" s="2" t="s">
        <v>18278</v>
      </c>
      <c r="L2789" s="1" t="s">
        <v>23087</v>
      </c>
    </row>
    <row r="2790" spans="1:12">
      <c r="A2790" s="1" t="s">
        <v>23434</v>
      </c>
      <c r="B2790" s="1">
        <v>5</v>
      </c>
      <c r="D2790" s="1" t="s">
        <v>19372</v>
      </c>
      <c r="E2790" s="1" t="s">
        <v>23435</v>
      </c>
      <c r="H2790" s="1" t="s">
        <v>23086</v>
      </c>
      <c r="J2790" s="4" t="str">
        <f ca="1">IFERROR(__xludf.DUMMYFUNCTION("LEFT(INDEX(SPLIT(L2790, "" ""), 4), 2)"),"12")</f>
        <v>12</v>
      </c>
      <c r="K2790" s="2" t="s">
        <v>18637</v>
      </c>
      <c r="L2790" s="1" t="s">
        <v>23087</v>
      </c>
    </row>
    <row r="2791" spans="1:12">
      <c r="A2791" s="1" t="s">
        <v>23436</v>
      </c>
      <c r="B2791" s="1">
        <v>5</v>
      </c>
      <c r="D2791" s="1" t="s">
        <v>19372</v>
      </c>
      <c r="E2791" s="1" t="s">
        <v>23437</v>
      </c>
      <c r="H2791" s="1" t="s">
        <v>23086</v>
      </c>
      <c r="J2791" s="4" t="str">
        <f ca="1">IFERROR(__xludf.DUMMYFUNCTION("LEFT(INDEX(SPLIT(L2791, "" ""), 4), 2)"),"12")</f>
        <v>12</v>
      </c>
      <c r="K2791" s="2" t="s">
        <v>18799</v>
      </c>
      <c r="L2791" s="1" t="s">
        <v>23087</v>
      </c>
    </row>
    <row r="2792" spans="1:12">
      <c r="A2792" s="1" t="s">
        <v>23438</v>
      </c>
      <c r="B2792" s="1">
        <v>5</v>
      </c>
      <c r="C2792" s="1" t="s">
        <v>23439</v>
      </c>
      <c r="D2792" s="1" t="s">
        <v>19372</v>
      </c>
      <c r="E2792" s="1" t="s">
        <v>23440</v>
      </c>
      <c r="H2792" s="1" t="s">
        <v>23086</v>
      </c>
      <c r="J2792" s="4" t="str">
        <f ca="1">IFERROR(__xludf.DUMMYFUNCTION("LEFT(INDEX(SPLIT(L2792, "" ""), 4), 2)"),"12")</f>
        <v>12</v>
      </c>
      <c r="K2792" s="2" t="s">
        <v>18278</v>
      </c>
      <c r="L2792" s="1" t="s">
        <v>23087</v>
      </c>
    </row>
    <row r="2793" spans="1:12">
      <c r="A2793" s="1" t="s">
        <v>23441</v>
      </c>
      <c r="B2793" s="1">
        <v>5</v>
      </c>
      <c r="C2793" s="1" t="s">
        <v>23442</v>
      </c>
      <c r="D2793" s="1" t="s">
        <v>13043</v>
      </c>
      <c r="E2793" s="1" t="s">
        <v>23443</v>
      </c>
      <c r="H2793" s="1" t="s">
        <v>23086</v>
      </c>
      <c r="J2793" s="4" t="str">
        <f ca="1">IFERROR(__xludf.DUMMYFUNCTION("LEFT(INDEX(SPLIT(L2793, "" ""), 4), 2)"),"12")</f>
        <v>12</v>
      </c>
      <c r="K2793" s="2" t="s">
        <v>21525</v>
      </c>
      <c r="L2793" s="1" t="s">
        <v>23087</v>
      </c>
    </row>
    <row r="2794" spans="1:12">
      <c r="A2794" s="1" t="s">
        <v>6296</v>
      </c>
      <c r="B2794" s="1">
        <v>5</v>
      </c>
      <c r="C2794" s="1" t="s">
        <v>23444</v>
      </c>
      <c r="D2794" s="1" t="s">
        <v>13043</v>
      </c>
      <c r="E2794" s="1" t="s">
        <v>23445</v>
      </c>
      <c r="H2794" s="1" t="s">
        <v>23086</v>
      </c>
      <c r="J2794" s="4" t="str">
        <f ca="1">IFERROR(__xludf.DUMMYFUNCTION("LEFT(INDEX(SPLIT(L2794, "" ""), 4), 2)"),"12")</f>
        <v>12</v>
      </c>
      <c r="K2794" s="2" t="s">
        <v>18300</v>
      </c>
      <c r="L2794" s="1" t="s">
        <v>23087</v>
      </c>
    </row>
    <row r="2795" spans="1:12">
      <c r="A2795" s="1" t="s">
        <v>3831</v>
      </c>
      <c r="B2795" s="1">
        <v>5</v>
      </c>
      <c r="C2795" s="1" t="s">
        <v>23446</v>
      </c>
      <c r="D2795" s="1" t="s">
        <v>13043</v>
      </c>
      <c r="E2795" s="1" t="s">
        <v>23447</v>
      </c>
      <c r="H2795" s="1" t="s">
        <v>23086</v>
      </c>
      <c r="J2795" s="4" t="str">
        <f ca="1">IFERROR(__xludf.DUMMYFUNCTION("LEFT(INDEX(SPLIT(L2795, "" ""), 4), 2)"),"12")</f>
        <v>12</v>
      </c>
      <c r="K2795" s="2" t="s">
        <v>21525</v>
      </c>
      <c r="L2795" s="1" t="s">
        <v>23087</v>
      </c>
    </row>
    <row r="2796" spans="1:12">
      <c r="A2796" s="1" t="s">
        <v>23448</v>
      </c>
      <c r="B2796" s="1">
        <v>5</v>
      </c>
      <c r="C2796" s="1" t="s">
        <v>23449</v>
      </c>
      <c r="D2796" s="1" t="s">
        <v>13043</v>
      </c>
      <c r="E2796" s="1" t="s">
        <v>23450</v>
      </c>
      <c r="H2796" s="1" t="s">
        <v>23086</v>
      </c>
      <c r="J2796" s="4" t="str">
        <f ca="1">IFERROR(__xludf.DUMMYFUNCTION("LEFT(INDEX(SPLIT(L2796, "" ""), 4), 2)"),"12")</f>
        <v>12</v>
      </c>
      <c r="K2796" s="2" t="s">
        <v>18300</v>
      </c>
      <c r="L2796" s="1" t="s">
        <v>23087</v>
      </c>
    </row>
    <row r="2797" spans="1:12">
      <c r="A2797" s="1" t="s">
        <v>2678</v>
      </c>
      <c r="B2797" s="1">
        <v>5</v>
      </c>
      <c r="D2797" s="1" t="s">
        <v>13043</v>
      </c>
      <c r="E2797" s="1" t="s">
        <v>23451</v>
      </c>
      <c r="H2797" s="1" t="s">
        <v>23086</v>
      </c>
      <c r="J2797" s="4" t="str">
        <f ca="1">IFERROR(__xludf.DUMMYFUNCTION("LEFT(INDEX(SPLIT(L2797, "" ""), 4), 2)"),"12")</f>
        <v>12</v>
      </c>
      <c r="K2797" s="2" t="s">
        <v>18637</v>
      </c>
      <c r="L2797" s="1" t="s">
        <v>23087</v>
      </c>
    </row>
    <row r="2798" spans="1:12">
      <c r="A2798" s="1" t="s">
        <v>23404</v>
      </c>
      <c r="B2798" s="1">
        <v>5</v>
      </c>
      <c r="C2798" s="1" t="s">
        <v>23452</v>
      </c>
      <c r="D2798" s="1" t="s">
        <v>13043</v>
      </c>
      <c r="E2798" s="1" t="s">
        <v>23453</v>
      </c>
      <c r="H2798" s="1" t="s">
        <v>23086</v>
      </c>
      <c r="J2798" s="4" t="str">
        <f ca="1">IFERROR(__xludf.DUMMYFUNCTION("LEFT(INDEX(SPLIT(L2798, "" ""), 4), 2)"),"12")</f>
        <v>12</v>
      </c>
      <c r="K2798" s="2" t="s">
        <v>18311</v>
      </c>
      <c r="L2798" s="1" t="s">
        <v>23087</v>
      </c>
    </row>
    <row r="2799" spans="1:12">
      <c r="A2799" s="1" t="s">
        <v>23454</v>
      </c>
      <c r="B2799" s="1">
        <v>5</v>
      </c>
      <c r="C2799" s="1" t="s">
        <v>23455</v>
      </c>
      <c r="D2799" s="1" t="s">
        <v>13043</v>
      </c>
      <c r="E2799" s="1" t="s">
        <v>23456</v>
      </c>
      <c r="H2799" s="1" t="s">
        <v>23086</v>
      </c>
      <c r="J2799" s="4" t="str">
        <f ca="1">IFERROR(__xludf.DUMMYFUNCTION("LEFT(INDEX(SPLIT(L2799, "" ""), 4), 2)"),"12")</f>
        <v>12</v>
      </c>
      <c r="K2799" s="2" t="s">
        <v>18300</v>
      </c>
      <c r="L2799" s="1" t="s">
        <v>23087</v>
      </c>
    </row>
    <row r="2800" spans="1:12">
      <c r="A2800" s="1" t="s">
        <v>3793</v>
      </c>
      <c r="B2800" s="1">
        <v>5</v>
      </c>
      <c r="D2800" s="1" t="s">
        <v>13043</v>
      </c>
      <c r="E2800" s="1" t="s">
        <v>23457</v>
      </c>
      <c r="H2800" s="1" t="s">
        <v>23086</v>
      </c>
      <c r="J2800" s="4" t="str">
        <f ca="1">IFERROR(__xludf.DUMMYFUNCTION("LEFT(INDEX(SPLIT(L2800, "" ""), 4), 2)"),"12")</f>
        <v>12</v>
      </c>
      <c r="K2800" s="2" t="s">
        <v>18637</v>
      </c>
      <c r="L2800" s="1" t="s">
        <v>23087</v>
      </c>
    </row>
    <row r="2801" spans="1:12">
      <c r="A2801" s="1" t="s">
        <v>23458</v>
      </c>
      <c r="B2801" s="1">
        <v>5</v>
      </c>
      <c r="D2801" s="1" t="s">
        <v>13043</v>
      </c>
      <c r="E2801" s="1" t="s">
        <v>23459</v>
      </c>
      <c r="H2801" s="1" t="s">
        <v>23086</v>
      </c>
      <c r="J2801" s="4" t="str">
        <f ca="1">IFERROR(__xludf.DUMMYFUNCTION("LEFT(INDEX(SPLIT(L2801, "" ""), 4), 2)"),"12")</f>
        <v>12</v>
      </c>
      <c r="K2801" s="2" t="s">
        <v>18637</v>
      </c>
      <c r="L2801" s="1" t="s">
        <v>23087</v>
      </c>
    </row>
    <row r="2802" spans="1:12">
      <c r="A2802" s="1" t="s">
        <v>6947</v>
      </c>
      <c r="B2802" s="1">
        <v>5</v>
      </c>
      <c r="C2802" s="1" t="s">
        <v>3841</v>
      </c>
      <c r="D2802" s="1" t="s">
        <v>19372</v>
      </c>
      <c r="E2802" s="1" t="s">
        <v>23460</v>
      </c>
      <c r="H2802" s="1" t="s">
        <v>23086</v>
      </c>
      <c r="J2802" s="4" t="str">
        <f ca="1">IFERROR(__xludf.DUMMYFUNCTION("LEFT(INDEX(SPLIT(L2802, "" ""), 4), 2)"),"12")</f>
        <v>12</v>
      </c>
      <c r="K2802" s="2" t="s">
        <v>18311</v>
      </c>
      <c r="L2802" s="1" t="s">
        <v>23087</v>
      </c>
    </row>
    <row r="2803" spans="1:12">
      <c r="A2803" s="1" t="s">
        <v>23461</v>
      </c>
      <c r="B2803" s="1">
        <v>5</v>
      </c>
      <c r="D2803" s="1" t="s">
        <v>13043</v>
      </c>
      <c r="E2803" s="1" t="s">
        <v>23462</v>
      </c>
      <c r="H2803" s="1" t="s">
        <v>23086</v>
      </c>
      <c r="J2803" s="4" t="str">
        <f ca="1">IFERROR(__xludf.DUMMYFUNCTION("LEFT(INDEX(SPLIT(L2803, "" ""), 4), 2)"),"12")</f>
        <v>12</v>
      </c>
      <c r="K2803" s="2" t="s">
        <v>18799</v>
      </c>
      <c r="L2803" s="1" t="s">
        <v>23087</v>
      </c>
    </row>
    <row r="2804" spans="1:12">
      <c r="A2804" s="1" t="s">
        <v>3831</v>
      </c>
      <c r="B2804" s="1">
        <v>5</v>
      </c>
      <c r="D2804" s="1" t="s">
        <v>19372</v>
      </c>
      <c r="E2804" s="1" t="s">
        <v>23463</v>
      </c>
      <c r="H2804" s="1" t="s">
        <v>23086</v>
      </c>
      <c r="J2804" s="4" t="str">
        <f ca="1">IFERROR(__xludf.DUMMYFUNCTION("LEFT(INDEX(SPLIT(L2804, "" ""), 4), 2)"),"12")</f>
        <v>12</v>
      </c>
      <c r="K2804" s="2" t="s">
        <v>18637</v>
      </c>
      <c r="L2804" s="1" t="s">
        <v>23087</v>
      </c>
    </row>
    <row r="2805" spans="1:12">
      <c r="A2805" s="1" t="s">
        <v>23464</v>
      </c>
      <c r="B2805" s="1">
        <v>5</v>
      </c>
      <c r="C2805" s="1" t="s">
        <v>300</v>
      </c>
      <c r="D2805" s="1" t="s">
        <v>10743</v>
      </c>
      <c r="E2805" s="1" t="s">
        <v>23465</v>
      </c>
      <c r="H2805" s="1" t="s">
        <v>23086</v>
      </c>
      <c r="J2805" s="4" t="str">
        <f ca="1">IFERROR(__xludf.DUMMYFUNCTION("LEFT(INDEX(SPLIT(L2805, "" ""), 4), 2)"),"12")</f>
        <v>12</v>
      </c>
      <c r="K2805" s="2" t="s">
        <v>18278</v>
      </c>
      <c r="L2805" s="1" t="s">
        <v>23087</v>
      </c>
    </row>
    <row r="2806" spans="1:12">
      <c r="A2806" s="1" t="s">
        <v>23466</v>
      </c>
      <c r="B2806" s="1">
        <v>4</v>
      </c>
      <c r="D2806" s="1" t="s">
        <v>13043</v>
      </c>
      <c r="E2806" s="1" t="s">
        <v>23467</v>
      </c>
      <c r="H2806" s="1" t="s">
        <v>23086</v>
      </c>
      <c r="J2806" s="4" t="str">
        <f ca="1">IFERROR(__xludf.DUMMYFUNCTION("LEFT(INDEX(SPLIT(L2806, "" ""), 4), 2)"),"12")</f>
        <v>12</v>
      </c>
      <c r="K2806" s="2" t="s">
        <v>18637</v>
      </c>
      <c r="L2806" s="1" t="s">
        <v>23087</v>
      </c>
    </row>
    <row r="2807" spans="1:12">
      <c r="A2807" s="1" t="s">
        <v>22840</v>
      </c>
      <c r="B2807" s="1">
        <v>5</v>
      </c>
      <c r="D2807" s="1" t="s">
        <v>19372</v>
      </c>
      <c r="E2807" s="1" t="s">
        <v>23468</v>
      </c>
      <c r="H2807" s="1" t="s">
        <v>23086</v>
      </c>
      <c r="J2807" s="4" t="str">
        <f ca="1">IFERROR(__xludf.DUMMYFUNCTION("LEFT(INDEX(SPLIT(L2807, "" ""), 4), 2)"),"12")</f>
        <v>12</v>
      </c>
      <c r="K2807" s="2" t="s">
        <v>18789</v>
      </c>
      <c r="L2807" s="1" t="s">
        <v>23087</v>
      </c>
    </row>
    <row r="2808" spans="1:12">
      <c r="A2808" s="1" t="s">
        <v>23469</v>
      </c>
      <c r="B2808" s="1">
        <v>5</v>
      </c>
      <c r="C2808" s="1" t="s">
        <v>23470</v>
      </c>
      <c r="D2808" s="1" t="s">
        <v>19372</v>
      </c>
      <c r="E2808" s="1" t="s">
        <v>23471</v>
      </c>
      <c r="H2808" s="1" t="s">
        <v>23086</v>
      </c>
      <c r="J2808" s="4" t="str">
        <f ca="1">IFERROR(__xludf.DUMMYFUNCTION("LEFT(INDEX(SPLIT(L2808, "" ""), 4), 2)"),"12")</f>
        <v>12</v>
      </c>
      <c r="K2808" s="2" t="s">
        <v>18573</v>
      </c>
      <c r="L2808" s="1" t="s">
        <v>23087</v>
      </c>
    </row>
    <row r="2809" spans="1:12">
      <c r="A2809" s="1" t="s">
        <v>23472</v>
      </c>
      <c r="B2809" s="1">
        <v>5</v>
      </c>
      <c r="C2809" s="1" t="s">
        <v>23473</v>
      </c>
      <c r="D2809" s="1" t="s">
        <v>10778</v>
      </c>
      <c r="E2809" s="1" t="s">
        <v>23474</v>
      </c>
      <c r="H2809" s="1" t="s">
        <v>23086</v>
      </c>
      <c r="J2809" s="4" t="str">
        <f ca="1">IFERROR(__xludf.DUMMYFUNCTION("LEFT(INDEX(SPLIT(L2809, "" ""), 4), 2)"),"12")</f>
        <v>12</v>
      </c>
      <c r="K2809" s="2" t="s">
        <v>18648</v>
      </c>
      <c r="L2809" s="1" t="s">
        <v>23087</v>
      </c>
    </row>
    <row r="2810" spans="1:12">
      <c r="A2810" s="1" t="s">
        <v>23475</v>
      </c>
      <c r="B2810" s="1">
        <v>5</v>
      </c>
      <c r="D2810" s="1" t="s">
        <v>13043</v>
      </c>
      <c r="E2810" s="1" t="s">
        <v>23476</v>
      </c>
      <c r="H2810" s="1" t="s">
        <v>23086</v>
      </c>
      <c r="J2810" s="4" t="str">
        <f ca="1">IFERROR(__xludf.DUMMYFUNCTION("LEFT(INDEX(SPLIT(L2810, "" ""), 4), 2)"),"12")</f>
        <v>12</v>
      </c>
      <c r="K2810" s="2" t="s">
        <v>18637</v>
      </c>
      <c r="L2810" s="1" t="s">
        <v>23087</v>
      </c>
    </row>
    <row r="2811" spans="1:12">
      <c r="A2811" s="1" t="s">
        <v>23477</v>
      </c>
      <c r="B2811" s="1">
        <v>5</v>
      </c>
      <c r="D2811" s="1" t="s">
        <v>13043</v>
      </c>
      <c r="E2811" s="1" t="s">
        <v>23478</v>
      </c>
      <c r="H2811" s="1" t="s">
        <v>23086</v>
      </c>
      <c r="J2811" s="4" t="str">
        <f ca="1">IFERROR(__xludf.DUMMYFUNCTION("LEFT(INDEX(SPLIT(L2811, "" ""), 4), 2)"),"12")</f>
        <v>12</v>
      </c>
      <c r="K2811" s="2" t="s">
        <v>19674</v>
      </c>
      <c r="L2811" s="1" t="s">
        <v>23087</v>
      </c>
    </row>
    <row r="2812" spans="1:12">
      <c r="A2812" s="1" t="s">
        <v>11677</v>
      </c>
      <c r="B2812" s="1">
        <v>5</v>
      </c>
      <c r="D2812" s="1" t="s">
        <v>19372</v>
      </c>
      <c r="E2812" s="1" t="s">
        <v>23479</v>
      </c>
      <c r="H2812" s="1" t="s">
        <v>23086</v>
      </c>
      <c r="J2812" s="4" t="str">
        <f ca="1">IFERROR(__xludf.DUMMYFUNCTION("LEFT(INDEX(SPLIT(L2812, "" ""), 4), 2)"),"12")</f>
        <v>12</v>
      </c>
      <c r="K2812" s="2" t="s">
        <v>18637</v>
      </c>
      <c r="L2812" s="1" t="s">
        <v>23087</v>
      </c>
    </row>
    <row r="2813" spans="1:12">
      <c r="A2813" s="1" t="s">
        <v>444</v>
      </c>
      <c r="B2813" s="1">
        <v>5</v>
      </c>
      <c r="D2813" s="1" t="s">
        <v>19372</v>
      </c>
      <c r="E2813" s="1" t="s">
        <v>23480</v>
      </c>
      <c r="H2813" s="1" t="s">
        <v>23086</v>
      </c>
      <c r="J2813" s="4" t="str">
        <f ca="1">IFERROR(__xludf.DUMMYFUNCTION("LEFT(INDEX(SPLIT(L2813, "" ""), 4), 2)"),"12")</f>
        <v>12</v>
      </c>
      <c r="K2813" s="2" t="s">
        <v>18637</v>
      </c>
      <c r="L2813" s="1" t="s">
        <v>23087</v>
      </c>
    </row>
    <row r="2814" spans="1:12">
      <c r="A2814" s="1" t="s">
        <v>23481</v>
      </c>
      <c r="B2814" s="1">
        <v>5</v>
      </c>
      <c r="C2814" s="1" t="s">
        <v>5039</v>
      </c>
      <c r="D2814" s="1" t="s">
        <v>10347</v>
      </c>
      <c r="E2814" s="1" t="s">
        <v>23482</v>
      </c>
      <c r="H2814" s="1" t="s">
        <v>23086</v>
      </c>
      <c r="J2814" s="4" t="str">
        <f ca="1">IFERROR(__xludf.DUMMYFUNCTION("LEFT(INDEX(SPLIT(L2814, "" ""), 4), 2)"),"12")</f>
        <v>12</v>
      </c>
      <c r="K2814" s="2" t="s">
        <v>18278</v>
      </c>
      <c r="L2814" s="1" t="s">
        <v>23087</v>
      </c>
    </row>
    <row r="2815" spans="1:12">
      <c r="A2815" s="1" t="s">
        <v>23483</v>
      </c>
      <c r="B2815" s="1">
        <v>5</v>
      </c>
      <c r="C2815" s="1" t="s">
        <v>3930</v>
      </c>
      <c r="D2815" s="1" t="s">
        <v>19372</v>
      </c>
      <c r="E2815" s="1" t="s">
        <v>23484</v>
      </c>
      <c r="H2815" s="1" t="s">
        <v>23086</v>
      </c>
      <c r="J2815" s="4" t="str">
        <f ca="1">IFERROR(__xludf.DUMMYFUNCTION("LEFT(INDEX(SPLIT(L2815, "" ""), 4), 2)"),"12")</f>
        <v>12</v>
      </c>
      <c r="K2815" s="2" t="s">
        <v>18648</v>
      </c>
      <c r="L2815" s="1" t="s">
        <v>23087</v>
      </c>
    </row>
    <row r="2816" spans="1:12">
      <c r="A2816" s="1" t="s">
        <v>23485</v>
      </c>
      <c r="B2816" s="1">
        <v>5</v>
      </c>
      <c r="C2816" s="1" t="s">
        <v>300</v>
      </c>
      <c r="D2816" s="1" t="s">
        <v>19372</v>
      </c>
      <c r="E2816" s="1" t="s">
        <v>23486</v>
      </c>
      <c r="H2816" s="1" t="s">
        <v>23086</v>
      </c>
      <c r="J2816" s="4" t="str">
        <f ca="1">IFERROR(__xludf.DUMMYFUNCTION("LEFT(INDEX(SPLIT(L2816, "" ""), 4), 2)"),"12")</f>
        <v>12</v>
      </c>
      <c r="K2816" s="2" t="s">
        <v>18278</v>
      </c>
      <c r="L2816" s="1" t="s">
        <v>23087</v>
      </c>
    </row>
    <row r="2817" spans="1:12">
      <c r="A2817" s="1" t="s">
        <v>18346</v>
      </c>
      <c r="B2817" s="1">
        <v>5</v>
      </c>
      <c r="D2817" s="1" t="s">
        <v>10442</v>
      </c>
      <c r="E2817" s="1" t="s">
        <v>23487</v>
      </c>
      <c r="H2817" s="1" t="s">
        <v>23086</v>
      </c>
      <c r="J2817" s="4" t="str">
        <f ca="1">IFERROR(__xludf.DUMMYFUNCTION("LEFT(INDEX(SPLIT(L2817, "" ""), 4), 2)"),"12")</f>
        <v>12</v>
      </c>
      <c r="K2817" s="2" t="s">
        <v>18348</v>
      </c>
      <c r="L2817" s="1" t="s">
        <v>23087</v>
      </c>
    </row>
    <row r="2818" spans="1:12">
      <c r="A2818" s="1" t="s">
        <v>23404</v>
      </c>
      <c r="B2818" s="1">
        <v>5</v>
      </c>
      <c r="C2818" s="1" t="s">
        <v>668</v>
      </c>
      <c r="D2818" s="1" t="s">
        <v>19372</v>
      </c>
      <c r="E2818" s="1" t="s">
        <v>23488</v>
      </c>
      <c r="H2818" s="1" t="s">
        <v>23086</v>
      </c>
      <c r="J2818" s="4" t="str">
        <f ca="1">IFERROR(__xludf.DUMMYFUNCTION("LEFT(INDEX(SPLIT(L2818, "" ""), 4), 2)"),"12")</f>
        <v>12</v>
      </c>
      <c r="K2818" s="2" t="s">
        <v>18311</v>
      </c>
      <c r="L2818" s="1" t="s">
        <v>23087</v>
      </c>
    </row>
    <row r="2819" spans="1:12">
      <c r="A2819" s="1" t="s">
        <v>23489</v>
      </c>
      <c r="B2819" s="1">
        <v>5</v>
      </c>
      <c r="C2819" s="1" t="s">
        <v>23490</v>
      </c>
      <c r="D2819" s="1" t="s">
        <v>13043</v>
      </c>
      <c r="E2819" s="1" t="s">
        <v>23491</v>
      </c>
      <c r="H2819" s="1" t="s">
        <v>23086</v>
      </c>
      <c r="J2819" s="4" t="str">
        <f ca="1">IFERROR(__xludf.DUMMYFUNCTION("LEFT(INDEX(SPLIT(L2819, "" ""), 4), 2)"),"12")</f>
        <v>12</v>
      </c>
      <c r="K2819" s="2" t="s">
        <v>21525</v>
      </c>
      <c r="L2819" s="1" t="s">
        <v>23087</v>
      </c>
    </row>
    <row r="2820" spans="1:12">
      <c r="A2820" s="1" t="s">
        <v>23492</v>
      </c>
      <c r="B2820" s="1">
        <v>5</v>
      </c>
      <c r="D2820" s="1" t="s">
        <v>13043</v>
      </c>
      <c r="E2820" s="1" t="s">
        <v>23493</v>
      </c>
      <c r="H2820" s="1" t="s">
        <v>23086</v>
      </c>
      <c r="J2820" s="4" t="str">
        <f ca="1">IFERROR(__xludf.DUMMYFUNCTION("LEFT(INDEX(SPLIT(L2820, "" ""), 4), 2)"),"12")</f>
        <v>12</v>
      </c>
      <c r="K2820" s="2" t="s">
        <v>18799</v>
      </c>
      <c r="L2820" s="1" t="s">
        <v>23087</v>
      </c>
    </row>
    <row r="2821" spans="1:12">
      <c r="A2821" s="1" t="s">
        <v>23494</v>
      </c>
      <c r="B2821" s="1">
        <v>4</v>
      </c>
      <c r="C2821" s="1" t="s">
        <v>2308</v>
      </c>
      <c r="D2821" s="1" t="s">
        <v>13043</v>
      </c>
      <c r="E2821" s="1" t="s">
        <v>23495</v>
      </c>
      <c r="H2821" s="1" t="s">
        <v>23086</v>
      </c>
      <c r="J2821" s="4" t="str">
        <f ca="1">IFERROR(__xludf.DUMMYFUNCTION("LEFT(INDEX(SPLIT(L2821, "" ""), 4), 2)"),"12")</f>
        <v>12</v>
      </c>
      <c r="K2821" s="2" t="s">
        <v>23098</v>
      </c>
      <c r="L2821" s="1" t="s">
        <v>23087</v>
      </c>
    </row>
    <row r="2822" spans="1:12">
      <c r="A2822" s="1" t="s">
        <v>23496</v>
      </c>
      <c r="B2822" s="1">
        <v>5</v>
      </c>
      <c r="D2822" s="1" t="s">
        <v>19372</v>
      </c>
      <c r="E2822" s="1" t="s">
        <v>23497</v>
      </c>
      <c r="H2822" s="1" t="s">
        <v>23086</v>
      </c>
      <c r="J2822" s="4" t="str">
        <f ca="1">IFERROR(__xludf.DUMMYFUNCTION("LEFT(INDEX(SPLIT(L2822, "" ""), 4), 2)"),"12")</f>
        <v>12</v>
      </c>
      <c r="K2822" s="2" t="s">
        <v>18637</v>
      </c>
      <c r="L2822" s="1" t="s">
        <v>23087</v>
      </c>
    </row>
    <row r="2823" spans="1:12">
      <c r="A2823" s="1" t="s">
        <v>23498</v>
      </c>
      <c r="B2823" s="1">
        <v>5</v>
      </c>
      <c r="D2823" s="1" t="s">
        <v>10479</v>
      </c>
      <c r="E2823" s="1" t="s">
        <v>23499</v>
      </c>
      <c r="H2823" s="1" t="s">
        <v>23086</v>
      </c>
      <c r="J2823" s="4" t="str">
        <f ca="1">IFERROR(__xludf.DUMMYFUNCTION("LEFT(INDEX(SPLIT(L2823, "" ""), 4), 2)"),"12")</f>
        <v>12</v>
      </c>
      <c r="K2823" s="2" t="s">
        <v>18637</v>
      </c>
      <c r="L2823" s="1" t="s">
        <v>23087</v>
      </c>
    </row>
    <row r="2824" spans="1:12">
      <c r="A2824" s="1" t="s">
        <v>23500</v>
      </c>
      <c r="B2824" s="1">
        <v>5</v>
      </c>
      <c r="C2824" s="1" t="s">
        <v>23501</v>
      </c>
      <c r="D2824" s="1" t="s">
        <v>10300</v>
      </c>
      <c r="E2824" s="1" t="s">
        <v>23501</v>
      </c>
      <c r="H2824" s="1" t="s">
        <v>23086</v>
      </c>
      <c r="J2824" s="4" t="str">
        <f ca="1">IFERROR(__xludf.DUMMYFUNCTION("LEFT(INDEX(SPLIT(L2824, "" ""), 4), 2)"),"12")</f>
        <v>12</v>
      </c>
      <c r="K2824" s="2" t="s">
        <v>18648</v>
      </c>
      <c r="L2824" s="1" t="s">
        <v>23087</v>
      </c>
    </row>
    <row r="2825" spans="1:12">
      <c r="A2825" s="1" t="s">
        <v>23502</v>
      </c>
      <c r="B2825" s="1">
        <v>5</v>
      </c>
      <c r="D2825" s="1" t="s">
        <v>13043</v>
      </c>
      <c r="E2825" s="1" t="s">
        <v>23503</v>
      </c>
      <c r="H2825" s="1" t="s">
        <v>23086</v>
      </c>
      <c r="J2825" s="4" t="str">
        <f ca="1">IFERROR(__xludf.DUMMYFUNCTION("LEFT(INDEX(SPLIT(L2825, "" ""), 4), 2)"),"12")</f>
        <v>12</v>
      </c>
      <c r="K2825" s="2" t="s">
        <v>18637</v>
      </c>
      <c r="L2825" s="1" t="s">
        <v>23087</v>
      </c>
    </row>
    <row r="2826" spans="1:12">
      <c r="A2826" s="1" t="s">
        <v>23504</v>
      </c>
      <c r="B2826" s="1">
        <v>5</v>
      </c>
      <c r="D2826" s="1" t="s">
        <v>19372</v>
      </c>
      <c r="E2826" s="1" t="s">
        <v>23505</v>
      </c>
      <c r="H2826" s="1" t="s">
        <v>23086</v>
      </c>
      <c r="J2826" s="4" t="str">
        <f ca="1">IFERROR(__xludf.DUMMYFUNCTION("LEFT(INDEX(SPLIT(L2826, "" ""), 4), 2)"),"12")</f>
        <v>12</v>
      </c>
      <c r="K2826" s="2" t="s">
        <v>18637</v>
      </c>
      <c r="L2826" s="1" t="s">
        <v>23087</v>
      </c>
    </row>
    <row r="2827" spans="1:12">
      <c r="A2827" s="1" t="s">
        <v>23506</v>
      </c>
      <c r="B2827" s="1">
        <v>5</v>
      </c>
      <c r="D2827" s="1" t="s">
        <v>19372</v>
      </c>
      <c r="E2827" s="1" t="s">
        <v>23507</v>
      </c>
      <c r="H2827" s="1" t="s">
        <v>23086</v>
      </c>
      <c r="J2827" s="4" t="str">
        <f ca="1">IFERROR(__xludf.DUMMYFUNCTION("LEFT(INDEX(SPLIT(L2827, "" ""), 4), 2)"),"12")</f>
        <v>12</v>
      </c>
      <c r="K2827" s="2" t="s">
        <v>18637</v>
      </c>
      <c r="L2827" s="1" t="s">
        <v>23087</v>
      </c>
    </row>
    <row r="2828" spans="1:12">
      <c r="A2828" s="1" t="s">
        <v>8969</v>
      </c>
      <c r="B2828" s="1">
        <v>5</v>
      </c>
      <c r="D2828" s="1" t="s">
        <v>13043</v>
      </c>
      <c r="E2828" s="1" t="s">
        <v>23508</v>
      </c>
      <c r="H2828" s="1" t="s">
        <v>23086</v>
      </c>
      <c r="J2828" s="4" t="str">
        <f ca="1">IFERROR(__xludf.DUMMYFUNCTION("LEFT(INDEX(SPLIT(L2828, "" ""), 4), 2)"),"12")</f>
        <v>12</v>
      </c>
      <c r="K2828" s="2" t="s">
        <v>18637</v>
      </c>
      <c r="L2828" s="1" t="s">
        <v>23087</v>
      </c>
    </row>
    <row r="2829" spans="1:12">
      <c r="A2829" s="1" t="s">
        <v>23509</v>
      </c>
      <c r="B2829" s="1">
        <v>5</v>
      </c>
      <c r="C2829" s="1" t="s">
        <v>23510</v>
      </c>
      <c r="D2829" s="1" t="s">
        <v>19372</v>
      </c>
      <c r="E2829" s="1" t="s">
        <v>23510</v>
      </c>
      <c r="H2829" s="1" t="s">
        <v>23086</v>
      </c>
      <c r="J2829" s="4" t="str">
        <f ca="1">IFERROR(__xludf.DUMMYFUNCTION("LEFT(INDEX(SPLIT(L2829, "" ""), 4), 2)"),"12")</f>
        <v>12</v>
      </c>
      <c r="K2829" s="2" t="s">
        <v>18278</v>
      </c>
      <c r="L2829" s="1" t="s">
        <v>23087</v>
      </c>
    </row>
    <row r="2830" spans="1:12">
      <c r="A2830" s="1" t="s">
        <v>23511</v>
      </c>
      <c r="B2830" s="1">
        <v>5</v>
      </c>
      <c r="D2830" s="1" t="s">
        <v>10479</v>
      </c>
      <c r="E2830" s="1" t="s">
        <v>23512</v>
      </c>
      <c r="H2830" s="1" t="s">
        <v>23086</v>
      </c>
      <c r="J2830" s="4" t="str">
        <f ca="1">IFERROR(__xludf.DUMMYFUNCTION("LEFT(INDEX(SPLIT(L2830, "" ""), 4), 2)"),"12")</f>
        <v>12</v>
      </c>
      <c r="K2830" s="2" t="s">
        <v>23134</v>
      </c>
      <c r="L2830" s="1" t="s">
        <v>23087</v>
      </c>
    </row>
    <row r="2831" spans="1:12">
      <c r="A2831" s="1" t="s">
        <v>23513</v>
      </c>
      <c r="B2831" s="1">
        <v>5</v>
      </c>
      <c r="D2831" s="1" t="s">
        <v>10305</v>
      </c>
      <c r="E2831" s="1" t="s">
        <v>23514</v>
      </c>
      <c r="H2831" s="1" t="s">
        <v>23086</v>
      </c>
      <c r="J2831" s="4" t="str">
        <f ca="1">IFERROR(__xludf.DUMMYFUNCTION("LEFT(INDEX(SPLIT(L2831, "" ""), 4), 2)"),"12")</f>
        <v>12</v>
      </c>
      <c r="K2831" s="2" t="s">
        <v>18799</v>
      </c>
      <c r="L2831" s="1" t="s">
        <v>23087</v>
      </c>
    </row>
    <row r="2832" spans="1:12">
      <c r="A2832" s="1" t="s">
        <v>23515</v>
      </c>
      <c r="B2832" s="1">
        <v>4</v>
      </c>
      <c r="D2832" s="1" t="s">
        <v>19372</v>
      </c>
      <c r="E2832" s="1" t="s">
        <v>23516</v>
      </c>
      <c r="H2832" s="1" t="s">
        <v>23086</v>
      </c>
      <c r="J2832" s="4" t="str">
        <f ca="1">IFERROR(__xludf.DUMMYFUNCTION("LEFT(INDEX(SPLIT(L2832, "" ""), 4), 2)"),"12")</f>
        <v>12</v>
      </c>
      <c r="K2832" s="2" t="s">
        <v>18348</v>
      </c>
      <c r="L2832" s="1" t="s">
        <v>23087</v>
      </c>
    </row>
    <row r="2833" spans="1:12">
      <c r="A2833" s="1" t="s">
        <v>23517</v>
      </c>
      <c r="B2833" s="1">
        <v>5</v>
      </c>
      <c r="D2833" s="1" t="s">
        <v>13043</v>
      </c>
      <c r="E2833" s="1" t="s">
        <v>23518</v>
      </c>
      <c r="H2833" s="1" t="s">
        <v>23086</v>
      </c>
      <c r="J2833" s="4" t="str">
        <f ca="1">IFERROR(__xludf.DUMMYFUNCTION("LEFT(INDEX(SPLIT(L2833, "" ""), 4), 2)"),"12")</f>
        <v>12</v>
      </c>
      <c r="K2833" s="2" t="s">
        <v>18637</v>
      </c>
      <c r="L2833" s="1" t="s">
        <v>23087</v>
      </c>
    </row>
    <row r="2834" spans="1:12">
      <c r="A2834" s="1" t="s">
        <v>21536</v>
      </c>
      <c r="B2834" s="1">
        <v>5</v>
      </c>
      <c r="D2834" s="1" t="s">
        <v>13043</v>
      </c>
      <c r="E2834" s="1" t="s">
        <v>23519</v>
      </c>
      <c r="H2834" s="1" t="s">
        <v>23086</v>
      </c>
      <c r="J2834" s="4" t="str">
        <f ca="1">IFERROR(__xludf.DUMMYFUNCTION("LEFT(INDEX(SPLIT(L2834, "" ""), 4), 2)"),"12")</f>
        <v>12</v>
      </c>
      <c r="K2834" s="2" t="s">
        <v>18799</v>
      </c>
      <c r="L2834" s="1" t="s">
        <v>23087</v>
      </c>
    </row>
    <row r="2835" spans="1:12">
      <c r="A2835" s="1" t="s">
        <v>23520</v>
      </c>
      <c r="B2835" s="1">
        <v>5</v>
      </c>
      <c r="C2835" s="1" t="s">
        <v>8574</v>
      </c>
      <c r="D2835" s="1" t="s">
        <v>19372</v>
      </c>
      <c r="E2835" s="1" t="s">
        <v>23521</v>
      </c>
      <c r="H2835" s="1" t="s">
        <v>23086</v>
      </c>
      <c r="J2835" s="4" t="str">
        <f ca="1">IFERROR(__xludf.DUMMYFUNCTION("LEFT(INDEX(SPLIT(L2835, "" ""), 4), 2)"),"12")</f>
        <v>12</v>
      </c>
      <c r="K2835" s="2" t="s">
        <v>18278</v>
      </c>
      <c r="L2835" s="1" t="s">
        <v>23087</v>
      </c>
    </row>
    <row r="2836" spans="1:12">
      <c r="A2836" s="1" t="s">
        <v>18274</v>
      </c>
      <c r="B2836" s="1">
        <v>5</v>
      </c>
      <c r="C2836" s="1" t="s">
        <v>18275</v>
      </c>
      <c r="D2836" s="1" t="s">
        <v>10293</v>
      </c>
      <c r="E2836" s="1" t="s">
        <v>23522</v>
      </c>
      <c r="H2836" s="1" t="s">
        <v>23523</v>
      </c>
      <c r="J2836" s="4" t="str">
        <f ca="1">IFERROR(__xludf.DUMMYFUNCTION("LEFT(INDEX(SPLIT(L2836, "" ""), 4), 2)"),"14")</f>
        <v>14</v>
      </c>
      <c r="K2836" s="2" t="s">
        <v>18278</v>
      </c>
      <c r="L2836" s="1" t="s">
        <v>23524</v>
      </c>
    </row>
    <row r="2837" spans="1:12">
      <c r="A2837" s="1" t="s">
        <v>8584</v>
      </c>
      <c r="B2837" s="1">
        <v>5</v>
      </c>
      <c r="C2837" s="1" t="s">
        <v>18280</v>
      </c>
      <c r="D2837" s="1" t="s">
        <v>10300</v>
      </c>
      <c r="E2837" s="1" t="s">
        <v>23525</v>
      </c>
      <c r="H2837" s="1" t="s">
        <v>23523</v>
      </c>
      <c r="J2837" s="4" t="str">
        <f ca="1">IFERROR(__xludf.DUMMYFUNCTION("LEFT(INDEX(SPLIT(L2837, "" ""), 4), 2)"),"14")</f>
        <v>14</v>
      </c>
      <c r="K2837" s="2" t="s">
        <v>18278</v>
      </c>
      <c r="L2837" s="1" t="s">
        <v>23524</v>
      </c>
    </row>
    <row r="2838" spans="1:12">
      <c r="A2838" s="1" t="s">
        <v>18282</v>
      </c>
      <c r="B2838" s="1">
        <v>5</v>
      </c>
      <c r="C2838" s="1" t="s">
        <v>18283</v>
      </c>
      <c r="D2838" s="1" t="s">
        <v>10305</v>
      </c>
      <c r="E2838" s="1" t="s">
        <v>23526</v>
      </c>
      <c r="H2838" s="1" t="s">
        <v>23523</v>
      </c>
      <c r="J2838" s="4" t="str">
        <f ca="1">IFERROR(__xludf.DUMMYFUNCTION("LEFT(INDEX(SPLIT(L2838, "" ""), 4), 2)"),"14")</f>
        <v>14</v>
      </c>
      <c r="K2838" s="2" t="s">
        <v>18278</v>
      </c>
      <c r="L2838" s="1" t="s">
        <v>23524</v>
      </c>
    </row>
    <row r="2839" spans="1:12">
      <c r="A2839" s="1" t="s">
        <v>7436</v>
      </c>
      <c r="B2839" s="1">
        <v>3</v>
      </c>
      <c r="C2839" s="1" t="s">
        <v>18285</v>
      </c>
      <c r="D2839" s="1" t="s">
        <v>10300</v>
      </c>
      <c r="E2839" s="1" t="s">
        <v>18286</v>
      </c>
      <c r="H2839" s="1" t="s">
        <v>23523</v>
      </c>
      <c r="J2839" s="4" t="str">
        <f ca="1">IFERROR(__xludf.DUMMYFUNCTION("LEFT(INDEX(SPLIT(L2839, "" ""), 4), 2)"),"14")</f>
        <v>14</v>
      </c>
      <c r="K2839" s="2" t="s">
        <v>18278</v>
      </c>
      <c r="L2839" s="1" t="s">
        <v>23524</v>
      </c>
    </row>
    <row r="2840" spans="1:12">
      <c r="A2840" s="1" t="s">
        <v>18287</v>
      </c>
      <c r="B2840" s="1">
        <v>5</v>
      </c>
      <c r="C2840" s="1" t="s">
        <v>18288</v>
      </c>
      <c r="D2840" s="1" t="s">
        <v>10293</v>
      </c>
      <c r="E2840" s="1" t="s">
        <v>18289</v>
      </c>
      <c r="H2840" s="1" t="s">
        <v>23523</v>
      </c>
      <c r="J2840" s="4" t="str">
        <f ca="1">IFERROR(__xludf.DUMMYFUNCTION("LEFT(INDEX(SPLIT(L2840, "" ""), 4), 2)"),"14")</f>
        <v>14</v>
      </c>
      <c r="K2840" s="2" t="s">
        <v>18278</v>
      </c>
      <c r="L2840" s="1" t="s">
        <v>23524</v>
      </c>
    </row>
    <row r="2841" spans="1:12">
      <c r="A2841" s="1" t="s">
        <v>11677</v>
      </c>
      <c r="B2841" s="1">
        <v>1</v>
      </c>
      <c r="C2841" s="1" t="s">
        <v>18290</v>
      </c>
      <c r="D2841" s="1" t="s">
        <v>10305</v>
      </c>
      <c r="E2841" s="1" t="s">
        <v>18291</v>
      </c>
      <c r="H2841" s="1" t="s">
        <v>23523</v>
      </c>
      <c r="J2841" s="4" t="str">
        <f ca="1">IFERROR(__xludf.DUMMYFUNCTION("LEFT(INDEX(SPLIT(L2841, "" ""), 4), 2)"),"14")</f>
        <v>14</v>
      </c>
      <c r="K2841" s="2" t="s">
        <v>18278</v>
      </c>
      <c r="L2841" s="1" t="s">
        <v>23524</v>
      </c>
    </row>
    <row r="2842" spans="1:12">
      <c r="A2842" s="1" t="s">
        <v>18292</v>
      </c>
      <c r="B2842" s="1">
        <v>1</v>
      </c>
      <c r="C2842" s="1" t="s">
        <v>18293</v>
      </c>
      <c r="D2842" s="1" t="s">
        <v>10293</v>
      </c>
      <c r="E2842" s="1" t="s">
        <v>18294</v>
      </c>
      <c r="H2842" s="1" t="s">
        <v>23523</v>
      </c>
      <c r="J2842" s="4" t="str">
        <f ca="1">IFERROR(__xludf.DUMMYFUNCTION("LEFT(INDEX(SPLIT(L2842, "" ""), 4), 2)"),"14")</f>
        <v>14</v>
      </c>
      <c r="K2842" s="2" t="s">
        <v>18278</v>
      </c>
      <c r="L2842" s="1" t="s">
        <v>23524</v>
      </c>
    </row>
    <row r="2843" spans="1:12">
      <c r="A2843" s="1" t="s">
        <v>18295</v>
      </c>
      <c r="B2843" s="1">
        <v>1</v>
      </c>
      <c r="C2843" s="1" t="s">
        <v>18296</v>
      </c>
      <c r="D2843" s="1" t="s">
        <v>10300</v>
      </c>
      <c r="E2843" s="1" t="s">
        <v>23527</v>
      </c>
      <c r="H2843" s="1" t="s">
        <v>23523</v>
      </c>
      <c r="J2843" s="4" t="str">
        <f ca="1">IFERROR(__xludf.DUMMYFUNCTION("LEFT(INDEX(SPLIT(L2843, "" ""), 4), 2)"),"14")</f>
        <v>14</v>
      </c>
      <c r="K2843" s="2" t="s">
        <v>18278</v>
      </c>
      <c r="L2843" s="1" t="s">
        <v>23524</v>
      </c>
    </row>
    <row r="2844" spans="1:12">
      <c r="A2844" s="1" t="s">
        <v>18301</v>
      </c>
      <c r="B2844" s="1">
        <v>5</v>
      </c>
      <c r="C2844" s="1" t="s">
        <v>10702</v>
      </c>
      <c r="D2844" s="1" t="s">
        <v>10288</v>
      </c>
      <c r="E2844" s="1" t="s">
        <v>18302</v>
      </c>
      <c r="H2844" s="1" t="s">
        <v>23523</v>
      </c>
      <c r="J2844" s="4" t="str">
        <f ca="1">IFERROR(__xludf.DUMMYFUNCTION("LEFT(INDEX(SPLIT(L2844, "" ""), 4), 2)"),"14")</f>
        <v>14</v>
      </c>
      <c r="K2844" s="2" t="s">
        <v>18278</v>
      </c>
      <c r="L2844" s="1" t="s">
        <v>23524</v>
      </c>
    </row>
    <row r="2845" spans="1:12">
      <c r="A2845" s="1" t="s">
        <v>522</v>
      </c>
      <c r="B2845" s="1">
        <v>3</v>
      </c>
      <c r="C2845" s="1" t="s">
        <v>18305</v>
      </c>
      <c r="D2845" s="1" t="s">
        <v>10293</v>
      </c>
      <c r="E2845" s="1" t="s">
        <v>23528</v>
      </c>
      <c r="H2845" s="1" t="s">
        <v>23523</v>
      </c>
      <c r="J2845" s="4" t="str">
        <f ca="1">IFERROR(__xludf.DUMMYFUNCTION("LEFT(INDEX(SPLIT(L2845, "" ""), 4), 2)"),"14")</f>
        <v>14</v>
      </c>
      <c r="K2845" s="2" t="s">
        <v>18278</v>
      </c>
      <c r="L2845" s="1" t="s">
        <v>23524</v>
      </c>
    </row>
    <row r="2846" spans="1:12">
      <c r="A2846" s="1" t="s">
        <v>23529</v>
      </c>
      <c r="B2846" s="1">
        <v>5</v>
      </c>
      <c r="C2846" s="1" t="s">
        <v>23530</v>
      </c>
      <c r="D2846" s="1" t="s">
        <v>10300</v>
      </c>
      <c r="E2846" s="1" t="s">
        <v>23531</v>
      </c>
      <c r="H2846" s="1" t="s">
        <v>23523</v>
      </c>
      <c r="J2846" s="4" t="str">
        <f ca="1">IFERROR(__xludf.DUMMYFUNCTION("LEFT(INDEX(SPLIT(L2846, "" ""), 4), 2)"),"14")</f>
        <v>14</v>
      </c>
      <c r="K2846" s="2" t="s">
        <v>18345</v>
      </c>
      <c r="L2846" s="1" t="s">
        <v>23524</v>
      </c>
    </row>
    <row r="2847" spans="1:12">
      <c r="A2847" s="1" t="s">
        <v>5011</v>
      </c>
      <c r="B2847" s="1">
        <v>5</v>
      </c>
      <c r="C2847" s="1" t="s">
        <v>5012</v>
      </c>
      <c r="D2847" s="1" t="s">
        <v>10300</v>
      </c>
      <c r="E2847" s="1" t="s">
        <v>18307</v>
      </c>
      <c r="H2847" s="1" t="s">
        <v>23523</v>
      </c>
      <c r="J2847" s="4" t="str">
        <f ca="1">IFERROR(__xludf.DUMMYFUNCTION("LEFT(INDEX(SPLIT(L2847, "" ""), 4), 2)"),"14")</f>
        <v>14</v>
      </c>
      <c r="K2847" s="2" t="s">
        <v>18278</v>
      </c>
      <c r="L2847" s="1" t="s">
        <v>23524</v>
      </c>
    </row>
    <row r="2848" spans="1:12">
      <c r="A2848" s="1" t="s">
        <v>18319</v>
      </c>
      <c r="B2848" s="1">
        <v>5</v>
      </c>
      <c r="C2848" s="1" t="s">
        <v>18320</v>
      </c>
      <c r="D2848" s="1" t="s">
        <v>10300</v>
      </c>
      <c r="E2848" s="1" t="s">
        <v>18321</v>
      </c>
      <c r="H2848" s="1" t="s">
        <v>23523</v>
      </c>
      <c r="J2848" s="4" t="str">
        <f ca="1">IFERROR(__xludf.DUMMYFUNCTION("LEFT(INDEX(SPLIT(L2848, "" ""), 4), 2)"),"14")</f>
        <v>14</v>
      </c>
      <c r="K2848" s="2" t="s">
        <v>18278</v>
      </c>
      <c r="L2848" s="1" t="s">
        <v>23524</v>
      </c>
    </row>
    <row r="2849" spans="1:12">
      <c r="A2849" s="1" t="s">
        <v>18323</v>
      </c>
      <c r="B2849" s="1">
        <v>1</v>
      </c>
      <c r="C2849" s="1" t="s">
        <v>18324</v>
      </c>
      <c r="D2849" s="1" t="s">
        <v>10305</v>
      </c>
      <c r="E2849" s="1" t="s">
        <v>18325</v>
      </c>
      <c r="H2849" s="1" t="s">
        <v>23523</v>
      </c>
      <c r="J2849" s="4" t="str">
        <f ca="1">IFERROR(__xludf.DUMMYFUNCTION("LEFT(INDEX(SPLIT(L2849, "" ""), 4), 2)"),"14")</f>
        <v>14</v>
      </c>
      <c r="K2849" s="2" t="s">
        <v>18278</v>
      </c>
      <c r="L2849" s="1" t="s">
        <v>23524</v>
      </c>
    </row>
    <row r="2850" spans="1:12">
      <c r="A2850" s="1" t="s">
        <v>509</v>
      </c>
      <c r="B2850" s="1">
        <v>5</v>
      </c>
      <c r="C2850" s="1" t="s">
        <v>18326</v>
      </c>
      <c r="D2850" s="1" t="s">
        <v>10300</v>
      </c>
      <c r="E2850" s="1" t="s">
        <v>18327</v>
      </c>
      <c r="H2850" s="1" t="s">
        <v>23523</v>
      </c>
      <c r="J2850" s="4" t="str">
        <f ca="1">IFERROR(__xludf.DUMMYFUNCTION("LEFT(INDEX(SPLIT(L2850, "" ""), 4), 2)"),"14")</f>
        <v>14</v>
      </c>
      <c r="K2850" s="2" t="s">
        <v>18278</v>
      </c>
      <c r="L2850" s="1" t="s">
        <v>23524</v>
      </c>
    </row>
    <row r="2851" spans="1:12">
      <c r="A2851" s="1" t="s">
        <v>22741</v>
      </c>
      <c r="B2851" s="1">
        <v>5</v>
      </c>
      <c r="D2851" s="1" t="s">
        <v>10479</v>
      </c>
      <c r="E2851" s="1" t="s">
        <v>23532</v>
      </c>
      <c r="H2851" s="1" t="s">
        <v>23523</v>
      </c>
      <c r="J2851" s="4" t="str">
        <f ca="1">IFERROR(__xludf.DUMMYFUNCTION("LEFT(INDEX(SPLIT(L2851, "" ""), 4), 2)"),"14")</f>
        <v>14</v>
      </c>
      <c r="K2851" s="2" t="s">
        <v>18637</v>
      </c>
      <c r="L2851" s="1" t="s">
        <v>23524</v>
      </c>
    </row>
    <row r="2852" spans="1:12">
      <c r="A2852" s="1" t="s">
        <v>18334</v>
      </c>
      <c r="B2852" s="1">
        <v>4</v>
      </c>
      <c r="C2852" s="1" t="s">
        <v>18335</v>
      </c>
      <c r="D2852" s="1" t="s">
        <v>10293</v>
      </c>
      <c r="E2852" s="1" t="s">
        <v>18336</v>
      </c>
      <c r="H2852" s="1" t="s">
        <v>23523</v>
      </c>
      <c r="J2852" s="4" t="str">
        <f ca="1">IFERROR(__xludf.DUMMYFUNCTION("LEFT(INDEX(SPLIT(L2852, "" ""), 4), 2)"),"14")</f>
        <v>14</v>
      </c>
      <c r="K2852" s="2" t="s">
        <v>18278</v>
      </c>
      <c r="L2852" s="1" t="s">
        <v>23524</v>
      </c>
    </row>
    <row r="2853" spans="1:12">
      <c r="A2853" s="1" t="s">
        <v>18337</v>
      </c>
      <c r="B2853" s="1">
        <v>5</v>
      </c>
      <c r="C2853" s="1" t="s">
        <v>18338</v>
      </c>
      <c r="D2853" s="1" t="s">
        <v>10293</v>
      </c>
      <c r="E2853" s="1" t="s">
        <v>18339</v>
      </c>
      <c r="H2853" s="1" t="s">
        <v>23523</v>
      </c>
      <c r="J2853" s="4" t="str">
        <f ca="1">IFERROR(__xludf.DUMMYFUNCTION("LEFT(INDEX(SPLIT(L2853, "" ""), 4), 2)"),"14")</f>
        <v>14</v>
      </c>
      <c r="K2853" s="2" t="s">
        <v>18278</v>
      </c>
      <c r="L2853" s="1" t="s">
        <v>23524</v>
      </c>
    </row>
    <row r="2854" spans="1:12">
      <c r="A2854" s="1" t="s">
        <v>18352</v>
      </c>
      <c r="B2854" s="1">
        <v>5</v>
      </c>
      <c r="C2854" s="1" t="s">
        <v>2861</v>
      </c>
      <c r="D2854" s="1" t="s">
        <v>10305</v>
      </c>
      <c r="E2854" s="1" t="s">
        <v>18353</v>
      </c>
      <c r="H2854" s="1" t="s">
        <v>23523</v>
      </c>
      <c r="J2854" s="4" t="str">
        <f ca="1">IFERROR(__xludf.DUMMYFUNCTION("LEFT(INDEX(SPLIT(L2854, "" ""), 4), 2)"),"14")</f>
        <v>14</v>
      </c>
      <c r="K2854" s="2" t="s">
        <v>18278</v>
      </c>
      <c r="L2854" s="1" t="s">
        <v>23524</v>
      </c>
    </row>
    <row r="2855" spans="1:12">
      <c r="A2855" s="1" t="s">
        <v>18360</v>
      </c>
      <c r="B2855" s="1">
        <v>5</v>
      </c>
      <c r="C2855" s="1" t="s">
        <v>18361</v>
      </c>
      <c r="D2855" s="1" t="s">
        <v>10293</v>
      </c>
      <c r="E2855" s="1" t="s">
        <v>18362</v>
      </c>
      <c r="H2855" s="1" t="s">
        <v>23523</v>
      </c>
      <c r="J2855" s="4" t="str">
        <f ca="1">IFERROR(__xludf.DUMMYFUNCTION("LEFT(INDEX(SPLIT(L2855, "" ""), 4), 2)"),"14")</f>
        <v>14</v>
      </c>
      <c r="K2855" s="2" t="s">
        <v>18278</v>
      </c>
      <c r="L2855" s="1" t="s">
        <v>23524</v>
      </c>
    </row>
    <row r="2856" spans="1:12">
      <c r="A2856" s="1" t="s">
        <v>18366</v>
      </c>
      <c r="B2856" s="1">
        <v>2</v>
      </c>
      <c r="C2856" s="1" t="s">
        <v>18367</v>
      </c>
      <c r="D2856" s="1" t="s">
        <v>10293</v>
      </c>
      <c r="E2856" s="1" t="s">
        <v>18368</v>
      </c>
      <c r="H2856" s="1" t="s">
        <v>23523</v>
      </c>
      <c r="J2856" s="4" t="str">
        <f ca="1">IFERROR(__xludf.DUMMYFUNCTION("LEFT(INDEX(SPLIT(L2856, "" ""), 4), 2)"),"14")</f>
        <v>14</v>
      </c>
      <c r="K2856" s="2" t="s">
        <v>18278</v>
      </c>
      <c r="L2856" s="1" t="s">
        <v>23524</v>
      </c>
    </row>
    <row r="2857" spans="1:12">
      <c r="A2857" s="1" t="s">
        <v>2322</v>
      </c>
      <c r="B2857" s="1">
        <v>5</v>
      </c>
      <c r="C2857" s="1" t="s">
        <v>18369</v>
      </c>
      <c r="D2857" s="1" t="s">
        <v>10305</v>
      </c>
      <c r="E2857" s="1" t="s">
        <v>18370</v>
      </c>
      <c r="H2857" s="1" t="s">
        <v>23523</v>
      </c>
      <c r="J2857" s="4" t="str">
        <f ca="1">IFERROR(__xludf.DUMMYFUNCTION("LEFT(INDEX(SPLIT(L2857, "" ""), 4), 2)"),"14")</f>
        <v>14</v>
      </c>
      <c r="K2857" s="2" t="s">
        <v>18278</v>
      </c>
      <c r="L2857" s="1" t="s">
        <v>23524</v>
      </c>
    </row>
    <row r="2858" spans="1:12">
      <c r="A2858" s="1" t="s">
        <v>18371</v>
      </c>
      <c r="B2858" s="1">
        <v>5</v>
      </c>
      <c r="C2858" s="1" t="s">
        <v>2426</v>
      </c>
      <c r="D2858" s="1" t="s">
        <v>10305</v>
      </c>
      <c r="E2858" s="1" t="s">
        <v>18372</v>
      </c>
      <c r="H2858" s="1" t="s">
        <v>23523</v>
      </c>
      <c r="J2858" s="4" t="str">
        <f ca="1">IFERROR(__xludf.DUMMYFUNCTION("LEFT(INDEX(SPLIT(L2858, "" ""), 4), 2)"),"14")</f>
        <v>14</v>
      </c>
      <c r="K2858" s="2" t="s">
        <v>18278</v>
      </c>
      <c r="L2858" s="1" t="s">
        <v>23524</v>
      </c>
    </row>
    <row r="2859" spans="1:12">
      <c r="A2859" s="1" t="s">
        <v>18375</v>
      </c>
      <c r="B2859" s="1">
        <v>5</v>
      </c>
      <c r="C2859" s="1" t="s">
        <v>169</v>
      </c>
      <c r="D2859" s="1" t="s">
        <v>10293</v>
      </c>
      <c r="E2859" s="1" t="s">
        <v>18376</v>
      </c>
      <c r="H2859" s="1" t="s">
        <v>23523</v>
      </c>
      <c r="J2859" s="4" t="str">
        <f ca="1">IFERROR(__xludf.DUMMYFUNCTION("LEFT(INDEX(SPLIT(L2859, "" ""), 4), 2)"),"14")</f>
        <v>14</v>
      </c>
      <c r="K2859" s="2" t="s">
        <v>18278</v>
      </c>
      <c r="L2859" s="1" t="s">
        <v>23524</v>
      </c>
    </row>
    <row r="2860" spans="1:12">
      <c r="A2860" s="1" t="s">
        <v>18377</v>
      </c>
      <c r="B2860" s="1">
        <v>5</v>
      </c>
      <c r="C2860" s="1" t="s">
        <v>4110</v>
      </c>
      <c r="D2860" s="1" t="s">
        <v>10293</v>
      </c>
      <c r="E2860" s="1" t="s">
        <v>18378</v>
      </c>
      <c r="H2860" s="1" t="s">
        <v>23523</v>
      </c>
      <c r="J2860" s="4" t="str">
        <f ca="1">IFERROR(__xludf.DUMMYFUNCTION("LEFT(INDEX(SPLIT(L2860, "" ""), 4), 2)"),"14")</f>
        <v>14</v>
      </c>
      <c r="K2860" s="2" t="s">
        <v>18278</v>
      </c>
      <c r="L2860" s="1" t="s">
        <v>23524</v>
      </c>
    </row>
    <row r="2861" spans="1:12">
      <c r="A2861" s="1" t="s">
        <v>23533</v>
      </c>
      <c r="B2861" s="1">
        <v>5</v>
      </c>
      <c r="D2861" s="1" t="s">
        <v>10305</v>
      </c>
      <c r="E2861" s="1" t="s">
        <v>23534</v>
      </c>
      <c r="H2861" s="1" t="s">
        <v>23523</v>
      </c>
      <c r="J2861" s="4" t="str">
        <f ca="1">IFERROR(__xludf.DUMMYFUNCTION("LEFT(INDEX(SPLIT(L2861, "" ""), 4), 2)"),"14")</f>
        <v>14</v>
      </c>
      <c r="K2861" s="2" t="s">
        <v>18799</v>
      </c>
      <c r="L2861" s="1" t="s">
        <v>23524</v>
      </c>
    </row>
    <row r="2862" spans="1:12">
      <c r="A2862" s="1" t="s">
        <v>18379</v>
      </c>
      <c r="B2862" s="1">
        <v>5</v>
      </c>
      <c r="C2862" s="1" t="s">
        <v>18380</v>
      </c>
      <c r="D2862" s="1" t="s">
        <v>10288</v>
      </c>
      <c r="E2862" s="1" t="s">
        <v>18381</v>
      </c>
      <c r="H2862" s="1" t="s">
        <v>23523</v>
      </c>
      <c r="J2862" s="4" t="str">
        <f ca="1">IFERROR(__xludf.DUMMYFUNCTION("LEFT(INDEX(SPLIT(L2862, "" ""), 4), 2)"),"14")</f>
        <v>14</v>
      </c>
      <c r="K2862" s="2" t="s">
        <v>18278</v>
      </c>
      <c r="L2862" s="1" t="s">
        <v>23524</v>
      </c>
    </row>
    <row r="2863" spans="1:12">
      <c r="A2863" s="1" t="s">
        <v>1182</v>
      </c>
      <c r="B2863" s="1">
        <v>5</v>
      </c>
      <c r="C2863" s="1" t="s">
        <v>18384</v>
      </c>
      <c r="D2863" s="1" t="s">
        <v>10300</v>
      </c>
      <c r="E2863" s="1" t="s">
        <v>18385</v>
      </c>
      <c r="H2863" s="1" t="s">
        <v>23523</v>
      </c>
      <c r="J2863" s="4" t="str">
        <f ca="1">IFERROR(__xludf.DUMMYFUNCTION("LEFT(INDEX(SPLIT(L2863, "" ""), 4), 2)"),"14")</f>
        <v>14</v>
      </c>
      <c r="K2863" s="2" t="s">
        <v>18278</v>
      </c>
      <c r="L2863" s="1" t="s">
        <v>23524</v>
      </c>
    </row>
    <row r="2864" spans="1:12">
      <c r="A2864" s="1" t="s">
        <v>18386</v>
      </c>
      <c r="B2864" s="1">
        <v>5</v>
      </c>
      <c r="C2864" s="1" t="s">
        <v>18387</v>
      </c>
      <c r="D2864" s="1" t="s">
        <v>10300</v>
      </c>
      <c r="E2864" s="1" t="s">
        <v>18388</v>
      </c>
      <c r="H2864" s="1" t="s">
        <v>23523</v>
      </c>
      <c r="J2864" s="4" t="str">
        <f ca="1">IFERROR(__xludf.DUMMYFUNCTION("LEFT(INDEX(SPLIT(L2864, "" ""), 4), 2)"),"14")</f>
        <v>14</v>
      </c>
      <c r="K2864" s="2" t="s">
        <v>18278</v>
      </c>
      <c r="L2864" s="1" t="s">
        <v>23524</v>
      </c>
    </row>
    <row r="2865" spans="1:12">
      <c r="A2865" s="1" t="s">
        <v>18389</v>
      </c>
      <c r="B2865" s="1">
        <v>3</v>
      </c>
      <c r="C2865" s="1" t="s">
        <v>18390</v>
      </c>
      <c r="D2865" s="1" t="s">
        <v>10305</v>
      </c>
      <c r="E2865" s="1" t="s">
        <v>18391</v>
      </c>
      <c r="H2865" s="1" t="s">
        <v>23523</v>
      </c>
      <c r="J2865" s="4" t="str">
        <f ca="1">IFERROR(__xludf.DUMMYFUNCTION("LEFT(INDEX(SPLIT(L2865, "" ""), 4), 2)"),"14")</f>
        <v>14</v>
      </c>
      <c r="K2865" s="2" t="s">
        <v>18278</v>
      </c>
      <c r="L2865" s="1" t="s">
        <v>23524</v>
      </c>
    </row>
    <row r="2866" spans="1:12">
      <c r="A2866" s="1" t="s">
        <v>18392</v>
      </c>
      <c r="B2866" s="1">
        <v>3</v>
      </c>
      <c r="C2866" s="1" t="s">
        <v>5047</v>
      </c>
      <c r="D2866" s="1" t="s">
        <v>10305</v>
      </c>
      <c r="E2866" s="1" t="s">
        <v>18393</v>
      </c>
      <c r="H2866" s="1" t="s">
        <v>23523</v>
      </c>
      <c r="J2866" s="4" t="str">
        <f ca="1">IFERROR(__xludf.DUMMYFUNCTION("LEFT(INDEX(SPLIT(L2866, "" ""), 4), 2)"),"14")</f>
        <v>14</v>
      </c>
      <c r="K2866" s="2" t="s">
        <v>18278</v>
      </c>
      <c r="L2866" s="1" t="s">
        <v>23524</v>
      </c>
    </row>
    <row r="2867" spans="1:12">
      <c r="A2867" s="1" t="s">
        <v>18402</v>
      </c>
      <c r="B2867" s="1">
        <v>5</v>
      </c>
      <c r="C2867" s="1" t="s">
        <v>18403</v>
      </c>
      <c r="D2867" s="1" t="s">
        <v>10288</v>
      </c>
      <c r="E2867" s="1" t="s">
        <v>18404</v>
      </c>
      <c r="H2867" s="1" t="s">
        <v>23523</v>
      </c>
      <c r="J2867" s="4" t="str">
        <f ca="1">IFERROR(__xludf.DUMMYFUNCTION("LEFT(INDEX(SPLIT(L2867, "" ""), 4), 2)"),"14")</f>
        <v>14</v>
      </c>
      <c r="K2867" s="2" t="s">
        <v>18278</v>
      </c>
      <c r="L2867" s="1" t="s">
        <v>23524</v>
      </c>
    </row>
    <row r="2868" spans="1:12">
      <c r="A2868" s="1" t="s">
        <v>23535</v>
      </c>
      <c r="B2868" s="1">
        <v>5</v>
      </c>
      <c r="D2868" s="1" t="s">
        <v>18313</v>
      </c>
      <c r="E2868" s="1" t="s">
        <v>23536</v>
      </c>
      <c r="H2868" s="1" t="s">
        <v>23523</v>
      </c>
      <c r="J2868" s="4" t="str">
        <f ca="1">IFERROR(__xludf.DUMMYFUNCTION("LEFT(INDEX(SPLIT(L2868, "" ""), 4), 2)"),"14")</f>
        <v>14</v>
      </c>
      <c r="K2868" s="2" t="s">
        <v>21373</v>
      </c>
      <c r="L2868" s="1" t="s">
        <v>23524</v>
      </c>
    </row>
    <row r="2869" spans="1:12">
      <c r="A2869" s="1" t="s">
        <v>18410</v>
      </c>
      <c r="B2869" s="1">
        <v>5</v>
      </c>
      <c r="C2869" s="1" t="s">
        <v>5050</v>
      </c>
      <c r="D2869" s="1" t="s">
        <v>10288</v>
      </c>
      <c r="E2869" s="1" t="s">
        <v>18411</v>
      </c>
      <c r="H2869" s="1" t="s">
        <v>23523</v>
      </c>
      <c r="J2869" s="4" t="str">
        <f ca="1">IFERROR(__xludf.DUMMYFUNCTION("LEFT(INDEX(SPLIT(L2869, "" ""), 4), 2)"),"14")</f>
        <v>14</v>
      </c>
      <c r="K2869" s="2" t="s">
        <v>18278</v>
      </c>
      <c r="L2869" s="1" t="s">
        <v>23524</v>
      </c>
    </row>
    <row r="2870" spans="1:12">
      <c r="A2870" s="1" t="s">
        <v>18416</v>
      </c>
      <c r="B2870" s="1">
        <v>5</v>
      </c>
      <c r="C2870" s="1" t="s">
        <v>18417</v>
      </c>
      <c r="D2870" s="1" t="s">
        <v>10293</v>
      </c>
      <c r="E2870" s="1" t="s">
        <v>18418</v>
      </c>
      <c r="H2870" s="1" t="s">
        <v>23523</v>
      </c>
      <c r="J2870" s="4" t="str">
        <f ca="1">IFERROR(__xludf.DUMMYFUNCTION("LEFT(INDEX(SPLIT(L2870, "" ""), 4), 2)"),"14")</f>
        <v>14</v>
      </c>
      <c r="K2870" s="2" t="s">
        <v>18278</v>
      </c>
      <c r="L2870" s="1" t="s">
        <v>23524</v>
      </c>
    </row>
    <row r="2871" spans="1:12">
      <c r="A2871" s="1" t="s">
        <v>18422</v>
      </c>
      <c r="B2871" s="1">
        <v>5</v>
      </c>
      <c r="C2871" s="1" t="s">
        <v>18423</v>
      </c>
      <c r="D2871" s="1" t="s">
        <v>10300</v>
      </c>
      <c r="E2871" s="1" t="s">
        <v>18424</v>
      </c>
      <c r="H2871" s="1" t="s">
        <v>23523</v>
      </c>
      <c r="J2871" s="4" t="str">
        <f ca="1">IFERROR(__xludf.DUMMYFUNCTION("LEFT(INDEX(SPLIT(L2871, "" ""), 4), 2)"),"14")</f>
        <v>14</v>
      </c>
      <c r="K2871" s="2" t="s">
        <v>18278</v>
      </c>
      <c r="L2871" s="1" t="s">
        <v>23524</v>
      </c>
    </row>
    <row r="2872" spans="1:12">
      <c r="A2872" s="1" t="s">
        <v>18426</v>
      </c>
      <c r="B2872" s="1">
        <v>4</v>
      </c>
      <c r="C2872" s="1" t="s">
        <v>18427</v>
      </c>
      <c r="D2872" s="1" t="s">
        <v>10293</v>
      </c>
      <c r="E2872" s="1" t="s">
        <v>18428</v>
      </c>
      <c r="H2872" s="1" t="s">
        <v>23523</v>
      </c>
      <c r="J2872" s="4" t="str">
        <f ca="1">IFERROR(__xludf.DUMMYFUNCTION("LEFT(INDEX(SPLIT(L2872, "" ""), 4), 2)"),"14")</f>
        <v>14</v>
      </c>
      <c r="K2872" s="2" t="s">
        <v>18278</v>
      </c>
      <c r="L2872" s="1" t="s">
        <v>23524</v>
      </c>
    </row>
    <row r="2873" spans="1:12">
      <c r="A2873" s="1" t="s">
        <v>18429</v>
      </c>
      <c r="B2873" s="1">
        <v>5</v>
      </c>
      <c r="C2873" s="1" t="s">
        <v>18430</v>
      </c>
      <c r="D2873" s="1" t="s">
        <v>10300</v>
      </c>
      <c r="E2873" s="1" t="s">
        <v>18431</v>
      </c>
      <c r="H2873" s="1" t="s">
        <v>23523</v>
      </c>
      <c r="J2873" s="4" t="str">
        <f ca="1">IFERROR(__xludf.DUMMYFUNCTION("LEFT(INDEX(SPLIT(L2873, "" ""), 4), 2)"),"14")</f>
        <v>14</v>
      </c>
      <c r="K2873" s="2" t="s">
        <v>18278</v>
      </c>
      <c r="L2873" s="1" t="s">
        <v>23524</v>
      </c>
    </row>
    <row r="2874" spans="1:12">
      <c r="A2874" s="1" t="s">
        <v>18432</v>
      </c>
      <c r="B2874" s="1">
        <v>5</v>
      </c>
      <c r="C2874" s="1" t="s">
        <v>18433</v>
      </c>
      <c r="D2874" s="1" t="s">
        <v>10293</v>
      </c>
      <c r="E2874" s="1" t="s">
        <v>18434</v>
      </c>
      <c r="H2874" s="1" t="s">
        <v>23523</v>
      </c>
      <c r="J2874" s="4" t="str">
        <f ca="1">IFERROR(__xludf.DUMMYFUNCTION("LEFT(INDEX(SPLIT(L2874, "" ""), 4), 2)"),"14")</f>
        <v>14</v>
      </c>
      <c r="K2874" s="2" t="s">
        <v>18278</v>
      </c>
      <c r="L2874" s="1" t="s">
        <v>23524</v>
      </c>
    </row>
    <row r="2875" spans="1:12">
      <c r="A2875" s="1" t="s">
        <v>18436</v>
      </c>
      <c r="B2875" s="1">
        <v>1</v>
      </c>
      <c r="C2875" s="1" t="s">
        <v>18437</v>
      </c>
      <c r="D2875" s="1" t="s">
        <v>10293</v>
      </c>
      <c r="E2875" s="1" t="s">
        <v>18438</v>
      </c>
      <c r="H2875" s="1" t="s">
        <v>23523</v>
      </c>
      <c r="J2875" s="4" t="str">
        <f ca="1">IFERROR(__xludf.DUMMYFUNCTION("LEFT(INDEX(SPLIT(L2875, "" ""), 4), 2)"),"14")</f>
        <v>14</v>
      </c>
      <c r="K2875" s="2" t="s">
        <v>18278</v>
      </c>
      <c r="L2875" s="1" t="s">
        <v>23524</v>
      </c>
    </row>
    <row r="2876" spans="1:12">
      <c r="A2876" s="1" t="s">
        <v>18440</v>
      </c>
      <c r="B2876" s="1">
        <v>4</v>
      </c>
      <c r="C2876" s="1" t="s">
        <v>18441</v>
      </c>
      <c r="D2876" s="1" t="s">
        <v>10288</v>
      </c>
      <c r="E2876" s="1" t="s">
        <v>18442</v>
      </c>
      <c r="H2876" s="1" t="s">
        <v>23523</v>
      </c>
      <c r="J2876" s="4" t="str">
        <f ca="1">IFERROR(__xludf.DUMMYFUNCTION("LEFT(INDEX(SPLIT(L2876, "" ""), 4), 2)"),"14")</f>
        <v>14</v>
      </c>
      <c r="K2876" s="2" t="s">
        <v>18278</v>
      </c>
      <c r="L2876" s="1" t="s">
        <v>23524</v>
      </c>
    </row>
    <row r="2877" spans="1:12">
      <c r="A2877" s="1" t="s">
        <v>5044</v>
      </c>
      <c r="B2877" s="1">
        <v>5</v>
      </c>
      <c r="C2877" s="1" t="s">
        <v>5045</v>
      </c>
      <c r="D2877" s="1" t="s">
        <v>10293</v>
      </c>
      <c r="E2877" s="1" t="s">
        <v>18443</v>
      </c>
      <c r="H2877" s="1" t="s">
        <v>23523</v>
      </c>
      <c r="J2877" s="4" t="str">
        <f ca="1">IFERROR(__xludf.DUMMYFUNCTION("LEFT(INDEX(SPLIT(L2877, "" ""), 4), 2)"),"14")</f>
        <v>14</v>
      </c>
      <c r="K2877" s="2" t="s">
        <v>18278</v>
      </c>
      <c r="L2877" s="1" t="s">
        <v>23524</v>
      </c>
    </row>
    <row r="2878" spans="1:12">
      <c r="A2878" s="1" t="s">
        <v>18410</v>
      </c>
      <c r="B2878" s="1">
        <v>1</v>
      </c>
      <c r="C2878" s="1" t="s">
        <v>18453</v>
      </c>
      <c r="D2878" s="1" t="s">
        <v>10300</v>
      </c>
      <c r="E2878" s="1" t="s">
        <v>18454</v>
      </c>
      <c r="H2878" s="1" t="s">
        <v>23523</v>
      </c>
      <c r="J2878" s="4" t="str">
        <f ca="1">IFERROR(__xludf.DUMMYFUNCTION("LEFT(INDEX(SPLIT(L2878, "" ""), 4), 2)"),"14")</f>
        <v>14</v>
      </c>
      <c r="K2878" s="2" t="s">
        <v>18278</v>
      </c>
      <c r="L2878" s="1" t="s">
        <v>23524</v>
      </c>
    </row>
    <row r="2879" spans="1:12">
      <c r="A2879" s="1" t="s">
        <v>23537</v>
      </c>
      <c r="B2879" s="1">
        <v>5</v>
      </c>
      <c r="D2879" s="1" t="s">
        <v>10778</v>
      </c>
      <c r="E2879" s="1" t="s">
        <v>23538</v>
      </c>
      <c r="H2879" s="1" t="s">
        <v>23523</v>
      </c>
      <c r="J2879" s="4" t="str">
        <f ca="1">IFERROR(__xludf.DUMMYFUNCTION("LEFT(INDEX(SPLIT(L2879, "" ""), 4), 2)"),"14")</f>
        <v>14</v>
      </c>
      <c r="K2879" s="2" t="s">
        <v>18827</v>
      </c>
      <c r="L2879" s="1" t="s">
        <v>23524</v>
      </c>
    </row>
    <row r="2880" spans="1:12">
      <c r="A2880" s="1" t="s">
        <v>23539</v>
      </c>
      <c r="B2880" s="1">
        <v>5</v>
      </c>
      <c r="C2880" s="1" t="s">
        <v>23540</v>
      </c>
      <c r="D2880" s="1" t="s">
        <v>18396</v>
      </c>
      <c r="E2880" s="1" t="s">
        <v>23541</v>
      </c>
      <c r="H2880" s="1" t="s">
        <v>23523</v>
      </c>
      <c r="J2880" s="4" t="str">
        <f ca="1">IFERROR(__xludf.DUMMYFUNCTION("LEFT(INDEX(SPLIT(L2880, "" ""), 4), 2)"),"14")</f>
        <v>14</v>
      </c>
      <c r="K2880" s="2" t="s">
        <v>18300</v>
      </c>
      <c r="L2880" s="1" t="s">
        <v>23524</v>
      </c>
    </row>
    <row r="2881" spans="1:12">
      <c r="A2881" s="1" t="s">
        <v>10391</v>
      </c>
      <c r="B2881" s="1">
        <v>5</v>
      </c>
      <c r="D2881" s="1" t="s">
        <v>10305</v>
      </c>
      <c r="E2881" s="1" t="s">
        <v>23542</v>
      </c>
      <c r="H2881" s="1" t="s">
        <v>23523</v>
      </c>
      <c r="J2881" s="4" t="str">
        <f ca="1">IFERROR(__xludf.DUMMYFUNCTION("LEFT(INDEX(SPLIT(L2881, "" ""), 4), 2)"),"14")</f>
        <v>14</v>
      </c>
      <c r="K2881" s="2" t="s">
        <v>18601</v>
      </c>
      <c r="L2881" s="1" t="s">
        <v>23524</v>
      </c>
    </row>
    <row r="2882" spans="1:12">
      <c r="A2882" s="1" t="s">
        <v>23543</v>
      </c>
      <c r="B2882" s="1">
        <v>5</v>
      </c>
      <c r="D2882" s="1" t="s">
        <v>18313</v>
      </c>
      <c r="E2882" s="1" t="s">
        <v>23544</v>
      </c>
      <c r="H2882" s="1" t="s">
        <v>23523</v>
      </c>
      <c r="J2882" s="4" t="str">
        <f ca="1">IFERROR(__xludf.DUMMYFUNCTION("LEFT(INDEX(SPLIT(L2882, "" ""), 4), 2)"),"14")</f>
        <v>14</v>
      </c>
      <c r="K2882" s="2" t="s">
        <v>18348</v>
      </c>
      <c r="L2882" s="1" t="s">
        <v>23524</v>
      </c>
    </row>
    <row r="2883" spans="1:12">
      <c r="A2883" s="1" t="s">
        <v>18459</v>
      </c>
      <c r="B2883" s="1">
        <v>5</v>
      </c>
      <c r="C2883" s="1" t="s">
        <v>18460</v>
      </c>
      <c r="D2883" s="1" t="s">
        <v>10300</v>
      </c>
      <c r="E2883" s="1" t="s">
        <v>18461</v>
      </c>
      <c r="H2883" s="1" t="s">
        <v>23523</v>
      </c>
      <c r="J2883" s="4" t="str">
        <f ca="1">IFERROR(__xludf.DUMMYFUNCTION("LEFT(INDEX(SPLIT(L2883, "" ""), 4), 2)"),"14")</f>
        <v>14</v>
      </c>
      <c r="K2883" s="2" t="s">
        <v>18278</v>
      </c>
      <c r="L2883" s="1" t="s">
        <v>23524</v>
      </c>
    </row>
    <row r="2884" spans="1:12">
      <c r="A2884" s="1" t="s">
        <v>18462</v>
      </c>
      <c r="B2884" s="1">
        <v>5</v>
      </c>
      <c r="C2884" s="1" t="s">
        <v>18463</v>
      </c>
      <c r="D2884" s="1" t="s">
        <v>10293</v>
      </c>
      <c r="E2884" s="1" t="s">
        <v>18464</v>
      </c>
      <c r="H2884" s="1" t="s">
        <v>23523</v>
      </c>
      <c r="J2884" s="4" t="str">
        <f ca="1">IFERROR(__xludf.DUMMYFUNCTION("LEFT(INDEX(SPLIT(L2884, "" ""), 4), 2)"),"14")</f>
        <v>14</v>
      </c>
      <c r="K2884" s="2" t="s">
        <v>18278</v>
      </c>
      <c r="L2884" s="1" t="s">
        <v>23524</v>
      </c>
    </row>
    <row r="2885" spans="1:12">
      <c r="A2885" s="1" t="s">
        <v>956</v>
      </c>
      <c r="B2885" s="1">
        <v>5</v>
      </c>
      <c r="C2885" s="1" t="s">
        <v>18469</v>
      </c>
      <c r="D2885" s="1" t="s">
        <v>10288</v>
      </c>
      <c r="E2885" s="1" t="s">
        <v>18470</v>
      </c>
      <c r="H2885" s="1" t="s">
        <v>23523</v>
      </c>
      <c r="J2885" s="4" t="str">
        <f ca="1">IFERROR(__xludf.DUMMYFUNCTION("LEFT(INDEX(SPLIT(L2885, "" ""), 4), 2)"),"14")</f>
        <v>14</v>
      </c>
      <c r="K2885" s="2" t="s">
        <v>18278</v>
      </c>
      <c r="L2885" s="1" t="s">
        <v>23524</v>
      </c>
    </row>
    <row r="2886" spans="1:12">
      <c r="A2886" s="1" t="s">
        <v>1335</v>
      </c>
      <c r="B2886" s="1">
        <v>1</v>
      </c>
      <c r="C2886" s="1" t="s">
        <v>5069</v>
      </c>
      <c r="D2886" s="1" t="s">
        <v>10300</v>
      </c>
      <c r="E2886" s="1" t="s">
        <v>18474</v>
      </c>
      <c r="H2886" s="1" t="s">
        <v>23523</v>
      </c>
      <c r="J2886" s="4" t="str">
        <f ca="1">IFERROR(__xludf.DUMMYFUNCTION("LEFT(INDEX(SPLIT(L2886, "" ""), 4), 2)"),"14")</f>
        <v>14</v>
      </c>
      <c r="K2886" s="2" t="s">
        <v>18278</v>
      </c>
      <c r="L2886" s="1" t="s">
        <v>23524</v>
      </c>
    </row>
    <row r="2887" spans="1:12">
      <c r="A2887" s="1" t="s">
        <v>18477</v>
      </c>
      <c r="B2887" s="1">
        <v>5</v>
      </c>
      <c r="C2887" s="1" t="s">
        <v>18478</v>
      </c>
      <c r="D2887" s="1" t="s">
        <v>10305</v>
      </c>
      <c r="E2887" s="1" t="s">
        <v>18479</v>
      </c>
      <c r="H2887" s="1" t="s">
        <v>23523</v>
      </c>
      <c r="J2887" s="4" t="str">
        <f ca="1">IFERROR(__xludf.DUMMYFUNCTION("LEFT(INDEX(SPLIT(L2887, "" ""), 4), 2)"),"14")</f>
        <v>14</v>
      </c>
      <c r="K2887" s="2" t="s">
        <v>18278</v>
      </c>
      <c r="L2887" s="1" t="s">
        <v>23524</v>
      </c>
    </row>
    <row r="2888" spans="1:12">
      <c r="A2888" s="1" t="s">
        <v>18480</v>
      </c>
      <c r="B2888" s="1">
        <v>1</v>
      </c>
      <c r="C2888" s="1" t="s">
        <v>18481</v>
      </c>
      <c r="D2888" s="1" t="s">
        <v>10293</v>
      </c>
      <c r="E2888" s="1" t="s">
        <v>18482</v>
      </c>
      <c r="H2888" s="1" t="s">
        <v>23523</v>
      </c>
      <c r="J2888" s="4" t="str">
        <f ca="1">IFERROR(__xludf.DUMMYFUNCTION("LEFT(INDEX(SPLIT(L2888, "" ""), 4), 2)"),"14")</f>
        <v>14</v>
      </c>
      <c r="K2888" s="2" t="s">
        <v>18278</v>
      </c>
      <c r="L2888" s="1" t="s">
        <v>23524</v>
      </c>
    </row>
    <row r="2889" spans="1:12">
      <c r="A2889" s="1" t="s">
        <v>7520</v>
      </c>
      <c r="B2889" s="1">
        <v>5</v>
      </c>
      <c r="C2889" s="1" t="s">
        <v>18485</v>
      </c>
      <c r="D2889" s="1" t="s">
        <v>10300</v>
      </c>
      <c r="E2889" s="1" t="s">
        <v>18486</v>
      </c>
      <c r="H2889" s="1" t="s">
        <v>23523</v>
      </c>
      <c r="J2889" s="4" t="str">
        <f ca="1">IFERROR(__xludf.DUMMYFUNCTION("LEFT(INDEX(SPLIT(L2889, "" ""), 4), 2)"),"14")</f>
        <v>14</v>
      </c>
      <c r="K2889" s="2" t="s">
        <v>18278</v>
      </c>
      <c r="L2889" s="1" t="s">
        <v>23524</v>
      </c>
    </row>
    <row r="2890" spans="1:12">
      <c r="A2890" s="1" t="s">
        <v>18494</v>
      </c>
      <c r="B2890" s="1">
        <v>5</v>
      </c>
      <c r="C2890" s="1" t="s">
        <v>8997</v>
      </c>
      <c r="D2890" s="1" t="s">
        <v>10305</v>
      </c>
      <c r="E2890" s="1" t="s">
        <v>18495</v>
      </c>
      <c r="H2890" s="1" t="s">
        <v>23523</v>
      </c>
      <c r="J2890" s="4" t="str">
        <f ca="1">IFERROR(__xludf.DUMMYFUNCTION("LEFT(INDEX(SPLIT(L2890, "" ""), 4), 2)"),"14")</f>
        <v>14</v>
      </c>
      <c r="K2890" s="2" t="s">
        <v>18278</v>
      </c>
      <c r="L2890" s="1" t="s">
        <v>23524</v>
      </c>
    </row>
    <row r="2891" spans="1:12">
      <c r="A2891" s="1" t="s">
        <v>18410</v>
      </c>
      <c r="B2891" s="1">
        <v>5</v>
      </c>
      <c r="C2891" s="1" t="s">
        <v>18498</v>
      </c>
      <c r="D2891" s="1" t="s">
        <v>10300</v>
      </c>
      <c r="E2891" s="1" t="s">
        <v>18499</v>
      </c>
      <c r="H2891" s="1" t="s">
        <v>23523</v>
      </c>
      <c r="J2891" s="4" t="str">
        <f ca="1">IFERROR(__xludf.DUMMYFUNCTION("LEFT(INDEX(SPLIT(L2891, "" ""), 4), 2)"),"14")</f>
        <v>14</v>
      </c>
      <c r="K2891" s="2" t="s">
        <v>18278</v>
      </c>
      <c r="L2891" s="1" t="s">
        <v>23524</v>
      </c>
    </row>
    <row r="2892" spans="1:12">
      <c r="A2892" s="1" t="s">
        <v>18500</v>
      </c>
      <c r="B2892" s="1">
        <v>5</v>
      </c>
      <c r="C2892" s="1" t="s">
        <v>18501</v>
      </c>
      <c r="D2892" s="1" t="s">
        <v>10300</v>
      </c>
      <c r="E2892" s="1" t="s">
        <v>18502</v>
      </c>
      <c r="H2892" s="1" t="s">
        <v>23523</v>
      </c>
      <c r="J2892" s="4" t="str">
        <f ca="1">IFERROR(__xludf.DUMMYFUNCTION("LEFT(INDEX(SPLIT(L2892, "" ""), 4), 2)"),"14")</f>
        <v>14</v>
      </c>
      <c r="K2892" s="2" t="s">
        <v>18278</v>
      </c>
      <c r="L2892" s="1" t="s">
        <v>23524</v>
      </c>
    </row>
    <row r="2893" spans="1:12">
      <c r="A2893" s="1" t="s">
        <v>5070</v>
      </c>
      <c r="B2893" s="1">
        <v>1</v>
      </c>
      <c r="C2893" s="1" t="s">
        <v>5071</v>
      </c>
      <c r="D2893" s="1" t="s">
        <v>10300</v>
      </c>
      <c r="E2893" s="1" t="s">
        <v>18503</v>
      </c>
      <c r="H2893" s="1" t="s">
        <v>23523</v>
      </c>
      <c r="J2893" s="4" t="str">
        <f ca="1">IFERROR(__xludf.DUMMYFUNCTION("LEFT(INDEX(SPLIT(L2893, "" ""), 4), 2)"),"14")</f>
        <v>14</v>
      </c>
      <c r="K2893" s="2" t="s">
        <v>18278</v>
      </c>
      <c r="L2893" s="1" t="s">
        <v>23524</v>
      </c>
    </row>
    <row r="2894" spans="1:12">
      <c r="A2894" s="1" t="s">
        <v>18507</v>
      </c>
      <c r="B2894" s="1">
        <v>5</v>
      </c>
      <c r="C2894" s="1" t="s">
        <v>5031</v>
      </c>
      <c r="D2894" s="1" t="s">
        <v>10300</v>
      </c>
      <c r="E2894" s="1" t="s">
        <v>18508</v>
      </c>
      <c r="H2894" s="1" t="s">
        <v>23523</v>
      </c>
      <c r="J2894" s="4" t="str">
        <f ca="1">IFERROR(__xludf.DUMMYFUNCTION("LEFT(INDEX(SPLIT(L2894, "" ""), 4), 2)"),"14")</f>
        <v>14</v>
      </c>
      <c r="K2894" s="2" t="s">
        <v>18278</v>
      </c>
      <c r="L2894" s="1" t="s">
        <v>23524</v>
      </c>
    </row>
    <row r="2895" spans="1:12">
      <c r="A2895" s="1" t="s">
        <v>18509</v>
      </c>
      <c r="B2895" s="1">
        <v>5</v>
      </c>
      <c r="C2895" s="1" t="s">
        <v>7764</v>
      </c>
      <c r="D2895" s="1" t="s">
        <v>10293</v>
      </c>
      <c r="E2895" s="1" t="s">
        <v>18510</v>
      </c>
      <c r="H2895" s="1" t="s">
        <v>23523</v>
      </c>
      <c r="J2895" s="4" t="str">
        <f ca="1">IFERROR(__xludf.DUMMYFUNCTION("LEFT(INDEX(SPLIT(L2895, "" ""), 4), 2)"),"14")</f>
        <v>14</v>
      </c>
      <c r="K2895" s="2" t="s">
        <v>18278</v>
      </c>
      <c r="L2895" s="1" t="s">
        <v>23524</v>
      </c>
    </row>
    <row r="2896" spans="1:12">
      <c r="A2896" s="1" t="s">
        <v>23545</v>
      </c>
      <c r="B2896" s="1">
        <v>5</v>
      </c>
      <c r="D2896" s="1" t="s">
        <v>10293</v>
      </c>
      <c r="E2896" s="1" t="s">
        <v>23546</v>
      </c>
      <c r="H2896" s="1" t="s">
        <v>23523</v>
      </c>
      <c r="J2896" s="4" t="str">
        <f ca="1">IFERROR(__xludf.DUMMYFUNCTION("LEFT(INDEX(SPLIT(L2896, "" ""), 4), 2)"),"14")</f>
        <v>14</v>
      </c>
      <c r="K2896" s="2" t="s">
        <v>18688</v>
      </c>
      <c r="L2896" s="1" t="s">
        <v>23524</v>
      </c>
    </row>
    <row r="2897" spans="1:12">
      <c r="A2897" s="1" t="s">
        <v>7490</v>
      </c>
      <c r="B2897" s="1">
        <v>1</v>
      </c>
      <c r="C2897" s="1" t="s">
        <v>18522</v>
      </c>
      <c r="D2897" s="1" t="s">
        <v>10305</v>
      </c>
      <c r="E2897" s="1" t="s">
        <v>18523</v>
      </c>
      <c r="H2897" s="1" t="s">
        <v>23523</v>
      </c>
      <c r="J2897" s="4" t="str">
        <f ca="1">IFERROR(__xludf.DUMMYFUNCTION("LEFT(INDEX(SPLIT(L2897, "" ""), 4), 2)"),"14")</f>
        <v>14</v>
      </c>
      <c r="K2897" s="2" t="s">
        <v>18278</v>
      </c>
      <c r="L2897" s="1" t="s">
        <v>23524</v>
      </c>
    </row>
    <row r="2898" spans="1:12">
      <c r="A2898" s="1" t="s">
        <v>18527</v>
      </c>
      <c r="B2898" s="1">
        <v>4</v>
      </c>
      <c r="C2898" s="1" t="s">
        <v>18528</v>
      </c>
      <c r="D2898" s="1" t="s">
        <v>10293</v>
      </c>
      <c r="E2898" s="1" t="s">
        <v>18529</v>
      </c>
      <c r="H2898" s="1" t="s">
        <v>23523</v>
      </c>
      <c r="J2898" s="4" t="str">
        <f ca="1">IFERROR(__xludf.DUMMYFUNCTION("LEFT(INDEX(SPLIT(L2898, "" ""), 4), 2)"),"14")</f>
        <v>14</v>
      </c>
      <c r="K2898" s="2" t="s">
        <v>18278</v>
      </c>
      <c r="L2898" s="1" t="s">
        <v>23524</v>
      </c>
    </row>
    <row r="2899" spans="1:12">
      <c r="A2899" s="1" t="s">
        <v>18534</v>
      </c>
      <c r="B2899" s="1">
        <v>5</v>
      </c>
      <c r="C2899" s="1" t="s">
        <v>18535</v>
      </c>
      <c r="D2899" s="1" t="s">
        <v>10293</v>
      </c>
      <c r="E2899" s="1" t="s">
        <v>18536</v>
      </c>
      <c r="H2899" s="1" t="s">
        <v>23523</v>
      </c>
      <c r="J2899" s="4" t="str">
        <f ca="1">IFERROR(__xludf.DUMMYFUNCTION("LEFT(INDEX(SPLIT(L2899, "" ""), 4), 2)"),"14")</f>
        <v>14</v>
      </c>
      <c r="K2899" s="2" t="s">
        <v>18278</v>
      </c>
      <c r="L2899" s="1" t="s">
        <v>23524</v>
      </c>
    </row>
    <row r="2900" spans="1:12">
      <c r="A2900" s="1" t="s">
        <v>18541</v>
      </c>
      <c r="B2900" s="1">
        <v>5</v>
      </c>
      <c r="C2900" s="1" t="s">
        <v>18542</v>
      </c>
      <c r="D2900" s="1" t="s">
        <v>10288</v>
      </c>
      <c r="E2900" s="1" t="s">
        <v>18543</v>
      </c>
      <c r="H2900" s="1" t="s">
        <v>23523</v>
      </c>
      <c r="J2900" s="4" t="str">
        <f ca="1">IFERROR(__xludf.DUMMYFUNCTION("LEFT(INDEX(SPLIT(L2900, "" ""), 4), 2)"),"14")</f>
        <v>14</v>
      </c>
      <c r="K2900" s="2" t="s">
        <v>18278</v>
      </c>
      <c r="L2900" s="1" t="s">
        <v>23524</v>
      </c>
    </row>
    <row r="2901" spans="1:12">
      <c r="A2901" s="1" t="s">
        <v>18548</v>
      </c>
      <c r="B2901" s="1">
        <v>5</v>
      </c>
      <c r="C2901" s="1" t="s">
        <v>18549</v>
      </c>
      <c r="D2901" s="1" t="s">
        <v>10293</v>
      </c>
      <c r="E2901" s="1" t="s">
        <v>18550</v>
      </c>
      <c r="H2901" s="1" t="s">
        <v>23523</v>
      </c>
      <c r="J2901" s="4" t="str">
        <f ca="1">IFERROR(__xludf.DUMMYFUNCTION("LEFT(INDEX(SPLIT(L2901, "" ""), 4), 2)"),"14")</f>
        <v>14</v>
      </c>
      <c r="K2901" s="2" t="s">
        <v>18278</v>
      </c>
      <c r="L2901" s="1" t="s">
        <v>23524</v>
      </c>
    </row>
    <row r="2902" spans="1:12">
      <c r="A2902" s="1" t="s">
        <v>23547</v>
      </c>
      <c r="B2902" s="1">
        <v>5</v>
      </c>
      <c r="C2902" s="1" t="s">
        <v>23548</v>
      </c>
      <c r="D2902" s="1" t="s">
        <v>10479</v>
      </c>
      <c r="E2902" s="1" t="s">
        <v>23549</v>
      </c>
      <c r="H2902" s="1" t="s">
        <v>23523</v>
      </c>
      <c r="J2902" s="4" t="str">
        <f ca="1">IFERROR(__xludf.DUMMYFUNCTION("LEFT(INDEX(SPLIT(L2902, "" ""), 4), 2)"),"14")</f>
        <v>14</v>
      </c>
      <c r="K2902" s="2" t="s">
        <v>18345</v>
      </c>
      <c r="L2902" s="1" t="s">
        <v>23524</v>
      </c>
    </row>
    <row r="2903" spans="1:12">
      <c r="A2903" s="1" t="s">
        <v>3958</v>
      </c>
      <c r="B2903" s="1">
        <v>4</v>
      </c>
      <c r="C2903" s="1" t="s">
        <v>18551</v>
      </c>
      <c r="D2903" s="1" t="s">
        <v>10293</v>
      </c>
      <c r="E2903" s="1" t="s">
        <v>18552</v>
      </c>
      <c r="H2903" s="1" t="s">
        <v>23523</v>
      </c>
      <c r="J2903" s="4" t="str">
        <f ca="1">IFERROR(__xludf.DUMMYFUNCTION("LEFT(INDEX(SPLIT(L2903, "" ""), 4), 2)"),"14")</f>
        <v>14</v>
      </c>
      <c r="K2903" s="2" t="s">
        <v>18278</v>
      </c>
      <c r="L2903" s="1" t="s">
        <v>23524</v>
      </c>
    </row>
    <row r="2904" spans="1:12">
      <c r="A2904" s="1" t="s">
        <v>18578</v>
      </c>
      <c r="B2904" s="1">
        <v>5</v>
      </c>
      <c r="C2904" s="1" t="s">
        <v>23550</v>
      </c>
      <c r="D2904" s="1" t="s">
        <v>10305</v>
      </c>
      <c r="E2904" s="1" t="s">
        <v>23551</v>
      </c>
      <c r="H2904" s="1" t="s">
        <v>23523</v>
      </c>
      <c r="J2904" s="4" t="str">
        <f ca="1">IFERROR(__xludf.DUMMYFUNCTION("LEFT(INDEX(SPLIT(L2904, "" ""), 4), 2)"),"14")</f>
        <v>14</v>
      </c>
      <c r="K2904" s="2" t="s">
        <v>18300</v>
      </c>
      <c r="L2904" s="1" t="s">
        <v>23524</v>
      </c>
    </row>
    <row r="2905" spans="1:12">
      <c r="A2905" s="1" t="s">
        <v>18558</v>
      </c>
      <c r="B2905" s="1">
        <v>4</v>
      </c>
      <c r="C2905" s="1" t="s">
        <v>18559</v>
      </c>
      <c r="D2905" s="1" t="s">
        <v>10300</v>
      </c>
      <c r="E2905" s="1" t="s">
        <v>18560</v>
      </c>
      <c r="H2905" s="1" t="s">
        <v>23523</v>
      </c>
      <c r="J2905" s="4" t="str">
        <f ca="1">IFERROR(__xludf.DUMMYFUNCTION("LEFT(INDEX(SPLIT(L2905, "" ""), 4), 2)"),"14")</f>
        <v>14</v>
      </c>
      <c r="K2905" s="2" t="s">
        <v>18278</v>
      </c>
      <c r="L2905" s="1" t="s">
        <v>23524</v>
      </c>
    </row>
    <row r="2906" spans="1:12">
      <c r="A2906" s="1" t="s">
        <v>3083</v>
      </c>
      <c r="B2906" s="1">
        <v>5</v>
      </c>
      <c r="C2906" s="1" t="s">
        <v>504</v>
      </c>
      <c r="D2906" s="1" t="s">
        <v>10305</v>
      </c>
      <c r="E2906" s="1" t="s">
        <v>18562</v>
      </c>
      <c r="H2906" s="1" t="s">
        <v>23523</v>
      </c>
      <c r="J2906" s="4" t="str">
        <f ca="1">IFERROR(__xludf.DUMMYFUNCTION("LEFT(INDEX(SPLIT(L2906, "" ""), 4), 2)"),"14")</f>
        <v>14</v>
      </c>
      <c r="K2906" s="2" t="s">
        <v>18278</v>
      </c>
      <c r="L2906" s="1" t="s">
        <v>23524</v>
      </c>
    </row>
    <row r="2907" spans="1:12">
      <c r="A2907" s="1" t="s">
        <v>6681</v>
      </c>
      <c r="B2907" s="1">
        <v>5</v>
      </c>
      <c r="C2907" s="1" t="s">
        <v>23552</v>
      </c>
      <c r="D2907" s="1" t="s">
        <v>10305</v>
      </c>
      <c r="E2907" s="1" t="s">
        <v>23553</v>
      </c>
      <c r="H2907" s="1" t="s">
        <v>23523</v>
      </c>
      <c r="J2907" s="4" t="str">
        <f ca="1">IFERROR(__xludf.DUMMYFUNCTION("LEFT(INDEX(SPLIT(L2907, "" ""), 4), 2)"),"14")</f>
        <v>14</v>
      </c>
      <c r="K2907" s="2" t="s">
        <v>19956</v>
      </c>
      <c r="L2907" s="1" t="s">
        <v>23524</v>
      </c>
    </row>
    <row r="2908" spans="1:12">
      <c r="A2908" s="1" t="s">
        <v>18565</v>
      </c>
      <c r="B2908" s="1">
        <v>5</v>
      </c>
      <c r="C2908" s="1" t="s">
        <v>18566</v>
      </c>
      <c r="D2908" s="1" t="s">
        <v>10293</v>
      </c>
      <c r="E2908" s="1" t="s">
        <v>18567</v>
      </c>
      <c r="H2908" s="1" t="s">
        <v>23523</v>
      </c>
      <c r="J2908" s="4" t="str">
        <f ca="1">IFERROR(__xludf.DUMMYFUNCTION("LEFT(INDEX(SPLIT(L2908, "" ""), 4), 2)"),"14")</f>
        <v>14</v>
      </c>
      <c r="K2908" s="2" t="s">
        <v>18278</v>
      </c>
      <c r="L2908" s="1" t="s">
        <v>23524</v>
      </c>
    </row>
    <row r="2909" spans="1:12">
      <c r="A2909" s="1" t="s">
        <v>18569</v>
      </c>
      <c r="B2909" s="1">
        <v>5</v>
      </c>
      <c r="C2909" s="1" t="s">
        <v>701</v>
      </c>
      <c r="D2909" s="1" t="s">
        <v>10305</v>
      </c>
      <c r="E2909" s="1" t="s">
        <v>18570</v>
      </c>
      <c r="H2909" s="1" t="s">
        <v>23523</v>
      </c>
      <c r="J2909" s="4" t="str">
        <f ca="1">IFERROR(__xludf.DUMMYFUNCTION("LEFT(INDEX(SPLIT(L2909, "" ""), 4), 2)"),"14")</f>
        <v>14</v>
      </c>
      <c r="K2909" s="2" t="s">
        <v>18278</v>
      </c>
      <c r="L2909" s="1" t="s">
        <v>23524</v>
      </c>
    </row>
    <row r="2910" spans="1:12">
      <c r="A2910" s="1" t="s">
        <v>1596</v>
      </c>
      <c r="B2910" s="1">
        <v>4</v>
      </c>
      <c r="C2910" s="1" t="s">
        <v>18575</v>
      </c>
      <c r="D2910" s="1" t="s">
        <v>10288</v>
      </c>
      <c r="E2910" s="1" t="s">
        <v>18576</v>
      </c>
      <c r="H2910" s="1" t="s">
        <v>23523</v>
      </c>
      <c r="J2910" s="4" t="str">
        <f ca="1">IFERROR(__xludf.DUMMYFUNCTION("LEFT(INDEX(SPLIT(L2910, "" ""), 4), 2)"),"14")</f>
        <v>14</v>
      </c>
      <c r="K2910" s="2" t="s">
        <v>18278</v>
      </c>
      <c r="L2910" s="1" t="s">
        <v>23524</v>
      </c>
    </row>
    <row r="2911" spans="1:12">
      <c r="A2911" s="1" t="s">
        <v>23554</v>
      </c>
      <c r="B2911" s="1">
        <v>5</v>
      </c>
      <c r="C2911" s="1" t="s">
        <v>23555</v>
      </c>
      <c r="D2911" s="1" t="s">
        <v>10293</v>
      </c>
      <c r="E2911" s="1" t="s">
        <v>23556</v>
      </c>
      <c r="H2911" s="1" t="s">
        <v>23523</v>
      </c>
      <c r="J2911" s="4" t="str">
        <f ca="1">IFERROR(__xludf.DUMMYFUNCTION("LEFT(INDEX(SPLIT(L2911, "" ""), 4), 2)"),"14")</f>
        <v>14</v>
      </c>
      <c r="K2911" s="2" t="s">
        <v>18345</v>
      </c>
      <c r="L2911" s="1" t="s">
        <v>23524</v>
      </c>
    </row>
    <row r="2912" spans="1:12">
      <c r="A2912" s="1" t="s">
        <v>578</v>
      </c>
      <c r="B2912" s="1">
        <v>5</v>
      </c>
      <c r="C2912" s="1" t="s">
        <v>10909</v>
      </c>
      <c r="D2912" s="1" t="s">
        <v>10305</v>
      </c>
      <c r="E2912" s="1" t="s">
        <v>18580</v>
      </c>
      <c r="H2912" s="1" t="s">
        <v>23523</v>
      </c>
      <c r="J2912" s="4" t="str">
        <f ca="1">IFERROR(__xludf.DUMMYFUNCTION("LEFT(INDEX(SPLIT(L2912, "" ""), 4), 2)"),"14")</f>
        <v>14</v>
      </c>
      <c r="K2912" s="2" t="s">
        <v>18278</v>
      </c>
      <c r="L2912" s="1" t="s">
        <v>23524</v>
      </c>
    </row>
    <row r="2913" spans="1:12">
      <c r="A2913" s="1" t="s">
        <v>18581</v>
      </c>
      <c r="B2913" s="1">
        <v>5</v>
      </c>
      <c r="C2913" s="1" t="s">
        <v>18582</v>
      </c>
      <c r="D2913" s="1" t="s">
        <v>10293</v>
      </c>
      <c r="E2913" s="1" t="s">
        <v>18583</v>
      </c>
      <c r="H2913" s="1" t="s">
        <v>23523</v>
      </c>
      <c r="J2913" s="4" t="str">
        <f ca="1">IFERROR(__xludf.DUMMYFUNCTION("LEFT(INDEX(SPLIT(L2913, "" ""), 4), 2)"),"14")</f>
        <v>14</v>
      </c>
      <c r="K2913" s="2" t="s">
        <v>18278</v>
      </c>
      <c r="L2913" s="1" t="s">
        <v>23524</v>
      </c>
    </row>
    <row r="2914" spans="1:12">
      <c r="A2914" s="1" t="s">
        <v>18596</v>
      </c>
      <c r="B2914" s="1">
        <v>5</v>
      </c>
      <c r="C2914" s="1" t="s">
        <v>18597</v>
      </c>
      <c r="D2914" s="1" t="s">
        <v>10305</v>
      </c>
      <c r="E2914" s="1" t="s">
        <v>18598</v>
      </c>
      <c r="H2914" s="1" t="s">
        <v>23523</v>
      </c>
      <c r="J2914" s="4" t="str">
        <f ca="1">IFERROR(__xludf.DUMMYFUNCTION("LEFT(INDEX(SPLIT(L2914, "" ""), 4), 2)"),"14")</f>
        <v>14</v>
      </c>
      <c r="K2914" s="2" t="s">
        <v>18278</v>
      </c>
      <c r="L2914" s="1" t="s">
        <v>23524</v>
      </c>
    </row>
    <row r="2915" spans="1:12">
      <c r="A2915" s="1" t="s">
        <v>23557</v>
      </c>
      <c r="B2915" s="1">
        <v>5</v>
      </c>
      <c r="C2915" s="1" t="s">
        <v>23558</v>
      </c>
      <c r="D2915" s="1" t="s">
        <v>10305</v>
      </c>
      <c r="E2915" s="1" t="s">
        <v>23559</v>
      </c>
      <c r="H2915" s="1" t="s">
        <v>23523</v>
      </c>
      <c r="J2915" s="4" t="str">
        <f ca="1">IFERROR(__xludf.DUMMYFUNCTION("LEFT(INDEX(SPLIT(L2915, "" ""), 4), 2)"),"14")</f>
        <v>14</v>
      </c>
      <c r="K2915" s="2" t="s">
        <v>18300</v>
      </c>
      <c r="L2915" s="1" t="s">
        <v>23524</v>
      </c>
    </row>
    <row r="2916" spans="1:12">
      <c r="A2916" s="1" t="s">
        <v>18615</v>
      </c>
      <c r="B2916" s="1">
        <v>5</v>
      </c>
      <c r="C2916" s="1" t="s">
        <v>18616</v>
      </c>
      <c r="D2916" s="1" t="s">
        <v>10293</v>
      </c>
      <c r="E2916" s="1" t="s">
        <v>18617</v>
      </c>
      <c r="H2916" s="1" t="s">
        <v>23523</v>
      </c>
      <c r="J2916" s="4" t="str">
        <f ca="1">IFERROR(__xludf.DUMMYFUNCTION("LEFT(INDEX(SPLIT(L2916, "" ""), 4), 2)"),"14")</f>
        <v>14</v>
      </c>
      <c r="K2916" s="2" t="s">
        <v>18278</v>
      </c>
      <c r="L2916" s="1" t="s">
        <v>23524</v>
      </c>
    </row>
    <row r="2917" spans="1:12">
      <c r="A2917" s="1" t="s">
        <v>18628</v>
      </c>
      <c r="B2917" s="1">
        <v>5</v>
      </c>
      <c r="C2917" s="1" t="s">
        <v>18629</v>
      </c>
      <c r="D2917" s="1" t="s">
        <v>10293</v>
      </c>
      <c r="E2917" s="1" t="s">
        <v>18630</v>
      </c>
      <c r="H2917" s="1" t="s">
        <v>23523</v>
      </c>
      <c r="J2917" s="4" t="str">
        <f ca="1">IFERROR(__xludf.DUMMYFUNCTION("LEFT(INDEX(SPLIT(L2917, "" ""), 4), 2)"),"14")</f>
        <v>14</v>
      </c>
      <c r="K2917" s="2" t="s">
        <v>18278</v>
      </c>
      <c r="L2917" s="1" t="s">
        <v>23524</v>
      </c>
    </row>
    <row r="2918" spans="1:12">
      <c r="A2918" s="1" t="s">
        <v>23560</v>
      </c>
      <c r="B2918" s="1">
        <v>5</v>
      </c>
      <c r="C2918" s="1" t="s">
        <v>23561</v>
      </c>
      <c r="D2918" s="1" t="s">
        <v>10305</v>
      </c>
      <c r="E2918" s="1" t="s">
        <v>23562</v>
      </c>
      <c r="H2918" s="1" t="s">
        <v>23523</v>
      </c>
      <c r="J2918" s="4" t="str">
        <f ca="1">IFERROR(__xludf.DUMMYFUNCTION("LEFT(INDEX(SPLIT(L2918, "" ""), 4), 2)"),"14")</f>
        <v>14</v>
      </c>
      <c r="K2918" s="2" t="s">
        <v>18278</v>
      </c>
      <c r="L2918" s="1" t="s">
        <v>23524</v>
      </c>
    </row>
    <row r="2919" spans="1:12">
      <c r="A2919" s="1" t="s">
        <v>18640</v>
      </c>
      <c r="B2919" s="1">
        <v>5</v>
      </c>
      <c r="C2919" s="1" t="s">
        <v>18641</v>
      </c>
      <c r="D2919" s="1" t="s">
        <v>10293</v>
      </c>
      <c r="E2919" s="1" t="s">
        <v>18642</v>
      </c>
      <c r="H2919" s="1" t="s">
        <v>23523</v>
      </c>
      <c r="J2919" s="4" t="str">
        <f ca="1">IFERROR(__xludf.DUMMYFUNCTION("LEFT(INDEX(SPLIT(L2919, "" ""), 4), 2)"),"14")</f>
        <v>14</v>
      </c>
      <c r="K2919" s="2" t="s">
        <v>18278</v>
      </c>
      <c r="L2919" s="1" t="s">
        <v>23524</v>
      </c>
    </row>
    <row r="2920" spans="1:12">
      <c r="A2920" s="1" t="s">
        <v>18665</v>
      </c>
      <c r="B2920" s="1">
        <v>5</v>
      </c>
      <c r="C2920" s="1" t="s">
        <v>18666</v>
      </c>
      <c r="D2920" s="1" t="s">
        <v>10300</v>
      </c>
      <c r="E2920" s="1" t="s">
        <v>18667</v>
      </c>
      <c r="H2920" s="1" t="s">
        <v>23523</v>
      </c>
      <c r="J2920" s="4" t="str">
        <f ca="1">IFERROR(__xludf.DUMMYFUNCTION("LEFT(INDEX(SPLIT(L2920, "" ""), 4), 2)"),"14")</f>
        <v>14</v>
      </c>
      <c r="K2920" s="2" t="s">
        <v>18278</v>
      </c>
      <c r="L2920" s="1" t="s">
        <v>23524</v>
      </c>
    </row>
    <row r="2921" spans="1:12">
      <c r="A2921" s="1" t="s">
        <v>23563</v>
      </c>
      <c r="B2921" s="1">
        <v>5</v>
      </c>
      <c r="C2921" s="1" t="s">
        <v>23564</v>
      </c>
      <c r="D2921" s="1" t="s">
        <v>10305</v>
      </c>
      <c r="E2921" s="1" t="s">
        <v>23565</v>
      </c>
      <c r="H2921" s="1" t="s">
        <v>23523</v>
      </c>
      <c r="J2921" s="4" t="str">
        <f ca="1">IFERROR(__xludf.DUMMYFUNCTION("LEFT(INDEX(SPLIT(L2921, "" ""), 4), 2)"),"14")</f>
        <v>14</v>
      </c>
      <c r="K2921" s="2" t="s">
        <v>18300</v>
      </c>
      <c r="L2921" s="1" t="s">
        <v>23524</v>
      </c>
    </row>
    <row r="2922" spans="1:12">
      <c r="A2922" s="1" t="s">
        <v>18675</v>
      </c>
      <c r="B2922" s="1">
        <v>5</v>
      </c>
      <c r="C2922" s="1" t="s">
        <v>18676</v>
      </c>
      <c r="D2922" s="1" t="s">
        <v>10293</v>
      </c>
      <c r="E2922" s="1" t="s">
        <v>18677</v>
      </c>
      <c r="H2922" s="1" t="s">
        <v>23523</v>
      </c>
      <c r="J2922" s="4" t="str">
        <f ca="1">IFERROR(__xludf.DUMMYFUNCTION("LEFT(INDEX(SPLIT(L2922, "" ""), 4), 2)"),"14")</f>
        <v>14</v>
      </c>
      <c r="K2922" s="2" t="s">
        <v>18278</v>
      </c>
      <c r="L2922" s="1" t="s">
        <v>23524</v>
      </c>
    </row>
    <row r="2923" spans="1:12">
      <c r="A2923" s="1" t="s">
        <v>18678</v>
      </c>
      <c r="B2923" s="1">
        <v>5</v>
      </c>
      <c r="C2923" s="1" t="s">
        <v>8842</v>
      </c>
      <c r="D2923" s="1" t="s">
        <v>10293</v>
      </c>
      <c r="E2923" s="1" t="s">
        <v>18679</v>
      </c>
      <c r="H2923" s="1" t="s">
        <v>23523</v>
      </c>
      <c r="J2923" s="4" t="str">
        <f ca="1">IFERROR(__xludf.DUMMYFUNCTION("LEFT(INDEX(SPLIT(L2923, "" ""), 4), 2)"),"14")</f>
        <v>14</v>
      </c>
      <c r="K2923" s="2" t="s">
        <v>18278</v>
      </c>
      <c r="L2923" s="1" t="s">
        <v>23524</v>
      </c>
    </row>
    <row r="2924" spans="1:12">
      <c r="A2924" s="1" t="s">
        <v>18681</v>
      </c>
      <c r="B2924" s="1">
        <v>5</v>
      </c>
      <c r="C2924" s="1" t="s">
        <v>18682</v>
      </c>
      <c r="D2924" s="1" t="s">
        <v>10305</v>
      </c>
      <c r="E2924" s="1" t="s">
        <v>18683</v>
      </c>
      <c r="H2924" s="1" t="s">
        <v>23523</v>
      </c>
      <c r="J2924" s="4" t="str">
        <f ca="1">IFERROR(__xludf.DUMMYFUNCTION("LEFT(INDEX(SPLIT(L2924, "" ""), 4), 2)"),"14")</f>
        <v>14</v>
      </c>
      <c r="K2924" s="2" t="s">
        <v>18278</v>
      </c>
      <c r="L2924" s="1" t="s">
        <v>23524</v>
      </c>
    </row>
    <row r="2925" spans="1:12">
      <c r="A2925" s="1" t="s">
        <v>5061</v>
      </c>
      <c r="B2925" s="1">
        <v>2</v>
      </c>
      <c r="C2925" s="1" t="s">
        <v>5062</v>
      </c>
      <c r="D2925" s="1" t="s">
        <v>10305</v>
      </c>
      <c r="E2925" s="1" t="s">
        <v>18689</v>
      </c>
      <c r="H2925" s="1" t="s">
        <v>23523</v>
      </c>
      <c r="J2925" s="4" t="str">
        <f ca="1">IFERROR(__xludf.DUMMYFUNCTION("LEFT(INDEX(SPLIT(L2925, "" ""), 4), 2)"),"14")</f>
        <v>14</v>
      </c>
      <c r="K2925" s="2" t="s">
        <v>18278</v>
      </c>
      <c r="L2925" s="1" t="s">
        <v>23524</v>
      </c>
    </row>
    <row r="2926" spans="1:12">
      <c r="A2926" s="1" t="s">
        <v>18694</v>
      </c>
      <c r="B2926" s="1">
        <v>3</v>
      </c>
      <c r="C2926" s="1" t="s">
        <v>18695</v>
      </c>
      <c r="D2926" s="1" t="s">
        <v>10305</v>
      </c>
      <c r="E2926" s="1" t="s">
        <v>18696</v>
      </c>
      <c r="H2926" s="1" t="s">
        <v>23523</v>
      </c>
      <c r="J2926" s="4" t="str">
        <f ca="1">IFERROR(__xludf.DUMMYFUNCTION("LEFT(INDEX(SPLIT(L2926, "" ""), 4), 2)"),"14")</f>
        <v>14</v>
      </c>
      <c r="K2926" s="2" t="s">
        <v>18278</v>
      </c>
      <c r="L2926" s="1" t="s">
        <v>23524</v>
      </c>
    </row>
    <row r="2927" spans="1:12">
      <c r="A2927" s="1" t="s">
        <v>18698</v>
      </c>
      <c r="B2927" s="1">
        <v>5</v>
      </c>
      <c r="C2927" s="1" t="s">
        <v>18699</v>
      </c>
      <c r="D2927" s="1" t="s">
        <v>10293</v>
      </c>
      <c r="E2927" s="1" t="s">
        <v>18700</v>
      </c>
      <c r="H2927" s="1" t="s">
        <v>23523</v>
      </c>
      <c r="J2927" s="4" t="str">
        <f ca="1">IFERROR(__xludf.DUMMYFUNCTION("LEFT(INDEX(SPLIT(L2927, "" ""), 4), 2)"),"14")</f>
        <v>14</v>
      </c>
      <c r="K2927" s="2" t="s">
        <v>18278</v>
      </c>
      <c r="L2927" s="1" t="s">
        <v>23524</v>
      </c>
    </row>
    <row r="2928" spans="1:12">
      <c r="A2928" s="1" t="s">
        <v>18705</v>
      </c>
      <c r="B2928" s="1">
        <v>5</v>
      </c>
      <c r="C2928" s="1" t="s">
        <v>11062</v>
      </c>
      <c r="D2928" s="1" t="s">
        <v>10300</v>
      </c>
      <c r="E2928" s="1" t="s">
        <v>18706</v>
      </c>
      <c r="H2928" s="1" t="s">
        <v>23523</v>
      </c>
      <c r="J2928" s="4" t="str">
        <f ca="1">IFERROR(__xludf.DUMMYFUNCTION("LEFT(INDEX(SPLIT(L2928, "" ""), 4), 2)"),"14")</f>
        <v>14</v>
      </c>
      <c r="K2928" s="2" t="s">
        <v>18278</v>
      </c>
      <c r="L2928" s="1" t="s">
        <v>23524</v>
      </c>
    </row>
    <row r="2929" spans="1:12">
      <c r="A2929" s="1" t="s">
        <v>23566</v>
      </c>
      <c r="B2929" s="1">
        <v>5</v>
      </c>
      <c r="C2929" s="1" t="s">
        <v>23567</v>
      </c>
      <c r="D2929" s="1" t="s">
        <v>10293</v>
      </c>
      <c r="E2929" s="1" t="s">
        <v>23568</v>
      </c>
      <c r="H2929" s="1" t="s">
        <v>23523</v>
      </c>
      <c r="J2929" s="4" t="str">
        <f ca="1">IFERROR(__xludf.DUMMYFUNCTION("LEFT(INDEX(SPLIT(L2929, "" ""), 4), 2)"),"14")</f>
        <v>14</v>
      </c>
      <c r="K2929" s="2" t="s">
        <v>18311</v>
      </c>
      <c r="L2929" s="1" t="s">
        <v>23524</v>
      </c>
    </row>
    <row r="2930" spans="1:12">
      <c r="A2930" s="1" t="s">
        <v>18717</v>
      </c>
      <c r="B2930" s="1">
        <v>5</v>
      </c>
      <c r="C2930" s="1" t="s">
        <v>5039</v>
      </c>
      <c r="D2930" s="1" t="s">
        <v>10300</v>
      </c>
      <c r="E2930" s="1" t="s">
        <v>18718</v>
      </c>
      <c r="H2930" s="1" t="s">
        <v>23523</v>
      </c>
      <c r="J2930" s="4" t="str">
        <f ca="1">IFERROR(__xludf.DUMMYFUNCTION("LEFT(INDEX(SPLIT(L2930, "" ""), 4), 2)"),"14")</f>
        <v>14</v>
      </c>
      <c r="K2930" s="2" t="s">
        <v>18278</v>
      </c>
      <c r="L2930" s="1" t="s">
        <v>23524</v>
      </c>
    </row>
    <row r="2931" spans="1:12">
      <c r="A2931" s="1" t="s">
        <v>18731</v>
      </c>
      <c r="B2931" s="1">
        <v>5</v>
      </c>
      <c r="C2931" s="1" t="s">
        <v>18732</v>
      </c>
      <c r="D2931" s="1" t="s">
        <v>10305</v>
      </c>
      <c r="E2931" s="1" t="s">
        <v>18733</v>
      </c>
      <c r="H2931" s="1" t="s">
        <v>23523</v>
      </c>
      <c r="J2931" s="4" t="str">
        <f ca="1">IFERROR(__xludf.DUMMYFUNCTION("LEFT(INDEX(SPLIT(L2931, "" ""), 4), 2)"),"14")</f>
        <v>14</v>
      </c>
      <c r="K2931" s="2" t="s">
        <v>18278</v>
      </c>
      <c r="L2931" s="1" t="s">
        <v>23524</v>
      </c>
    </row>
    <row r="2932" spans="1:12">
      <c r="A2932" s="1" t="s">
        <v>18738</v>
      </c>
      <c r="B2932" s="1">
        <v>5</v>
      </c>
      <c r="C2932" s="1" t="s">
        <v>18739</v>
      </c>
      <c r="D2932" s="1" t="s">
        <v>10288</v>
      </c>
      <c r="E2932" s="1" t="s">
        <v>18740</v>
      </c>
      <c r="H2932" s="1" t="s">
        <v>23523</v>
      </c>
      <c r="J2932" s="4" t="str">
        <f ca="1">IFERROR(__xludf.DUMMYFUNCTION("LEFT(INDEX(SPLIT(L2932, "" ""), 4), 2)"),"14")</f>
        <v>14</v>
      </c>
      <c r="K2932" s="2" t="s">
        <v>18278</v>
      </c>
      <c r="L2932" s="1" t="s">
        <v>23524</v>
      </c>
    </row>
    <row r="2933" spans="1:12">
      <c r="A2933" s="1" t="s">
        <v>22218</v>
      </c>
      <c r="B2933" s="1">
        <v>5</v>
      </c>
      <c r="C2933" s="1" t="s">
        <v>19846</v>
      </c>
      <c r="D2933" s="1" t="s">
        <v>10305</v>
      </c>
      <c r="E2933" s="1" t="s">
        <v>23569</v>
      </c>
      <c r="H2933" s="1" t="s">
        <v>23523</v>
      </c>
      <c r="J2933" s="4" t="str">
        <f ca="1">IFERROR(__xludf.DUMMYFUNCTION("LEFT(INDEX(SPLIT(L2933, "" ""), 4), 2)"),"14")</f>
        <v>14</v>
      </c>
      <c r="K2933" s="2" t="s">
        <v>18300</v>
      </c>
      <c r="L2933" s="1" t="s">
        <v>23524</v>
      </c>
    </row>
    <row r="2934" spans="1:12">
      <c r="A2934" s="1" t="s">
        <v>23570</v>
      </c>
      <c r="B2934" s="1">
        <v>5</v>
      </c>
      <c r="C2934" s="1" t="s">
        <v>19870</v>
      </c>
      <c r="D2934" s="1" t="s">
        <v>18396</v>
      </c>
      <c r="E2934" s="1" t="s">
        <v>23571</v>
      </c>
      <c r="H2934" s="1" t="s">
        <v>23523</v>
      </c>
      <c r="J2934" s="4" t="str">
        <f ca="1">IFERROR(__xludf.DUMMYFUNCTION("LEFT(INDEX(SPLIT(L2934, "" ""), 4), 2)"),"14")</f>
        <v>14</v>
      </c>
      <c r="K2934" s="2" t="s">
        <v>18300</v>
      </c>
      <c r="L2934" s="1" t="s">
        <v>23524</v>
      </c>
    </row>
    <row r="2935" spans="1:12">
      <c r="A2935" s="1" t="s">
        <v>23572</v>
      </c>
      <c r="B2935" s="1">
        <v>5</v>
      </c>
      <c r="C2935" s="1" t="s">
        <v>23573</v>
      </c>
      <c r="D2935" s="1" t="s">
        <v>10305</v>
      </c>
      <c r="E2935" s="1" t="s">
        <v>23574</v>
      </c>
      <c r="H2935" s="1" t="s">
        <v>23523</v>
      </c>
      <c r="J2935" s="4" t="str">
        <f ca="1">IFERROR(__xludf.DUMMYFUNCTION("LEFT(INDEX(SPLIT(L2935, "" ""), 4), 2)"),"14")</f>
        <v>14</v>
      </c>
      <c r="K2935" s="2" t="s">
        <v>18300</v>
      </c>
      <c r="L2935" s="1" t="s">
        <v>23524</v>
      </c>
    </row>
    <row r="2936" spans="1:12">
      <c r="A2936" s="1" t="s">
        <v>23575</v>
      </c>
      <c r="B2936" s="1">
        <v>1</v>
      </c>
      <c r="C2936" s="1" t="s">
        <v>11292</v>
      </c>
      <c r="D2936" s="1" t="s">
        <v>10288</v>
      </c>
      <c r="E2936" s="1" t="s">
        <v>23576</v>
      </c>
      <c r="H2936" s="1" t="s">
        <v>23523</v>
      </c>
      <c r="J2936" s="4" t="str">
        <f ca="1">IFERROR(__xludf.DUMMYFUNCTION("LEFT(INDEX(SPLIT(L2936, "" ""), 4), 2)"),"14")</f>
        <v>14</v>
      </c>
      <c r="K2936" s="2" t="s">
        <v>18359</v>
      </c>
      <c r="L2936" s="1" t="s">
        <v>23524</v>
      </c>
    </row>
    <row r="2937" spans="1:12">
      <c r="A2937" s="1" t="s">
        <v>18752</v>
      </c>
      <c r="B2937" s="1">
        <v>1</v>
      </c>
      <c r="C2937" s="1" t="s">
        <v>18753</v>
      </c>
      <c r="D2937" s="1" t="s">
        <v>10305</v>
      </c>
      <c r="E2937" s="1" t="s">
        <v>18754</v>
      </c>
      <c r="H2937" s="1" t="s">
        <v>23523</v>
      </c>
      <c r="J2937" s="4" t="str">
        <f ca="1">IFERROR(__xludf.DUMMYFUNCTION("LEFT(INDEX(SPLIT(L2937, "" ""), 4), 2)"),"14")</f>
        <v>14</v>
      </c>
      <c r="K2937" s="2" t="s">
        <v>18278</v>
      </c>
      <c r="L2937" s="1" t="s">
        <v>23524</v>
      </c>
    </row>
    <row r="2938" spans="1:12">
      <c r="A2938" s="1" t="s">
        <v>23577</v>
      </c>
      <c r="B2938" s="1">
        <v>5</v>
      </c>
      <c r="C2938" s="1" t="s">
        <v>23578</v>
      </c>
      <c r="D2938" s="1" t="s">
        <v>10305</v>
      </c>
      <c r="E2938" s="1" t="s">
        <v>23579</v>
      </c>
      <c r="H2938" s="1" t="s">
        <v>23523</v>
      </c>
      <c r="J2938" s="4" t="str">
        <f ca="1">IFERROR(__xludf.DUMMYFUNCTION("LEFT(INDEX(SPLIT(L2938, "" ""), 4), 2)"),"14")</f>
        <v>14</v>
      </c>
      <c r="K2938" s="2" t="s">
        <v>18300</v>
      </c>
      <c r="L2938" s="1" t="s">
        <v>23524</v>
      </c>
    </row>
    <row r="2939" spans="1:12">
      <c r="A2939" s="1" t="s">
        <v>23580</v>
      </c>
      <c r="B2939" s="1">
        <v>5</v>
      </c>
      <c r="C2939" s="1" t="s">
        <v>23581</v>
      </c>
      <c r="D2939" s="1" t="s">
        <v>18313</v>
      </c>
      <c r="E2939" s="1" t="s">
        <v>23581</v>
      </c>
      <c r="H2939" s="1" t="s">
        <v>23523</v>
      </c>
      <c r="J2939" s="4" t="str">
        <f ca="1">IFERROR(__xludf.DUMMYFUNCTION("LEFT(INDEX(SPLIT(L2939, "" ""), 4), 2)"),"14")</f>
        <v>14</v>
      </c>
      <c r="K2939" s="2" t="s">
        <v>18648</v>
      </c>
      <c r="L2939" s="1" t="s">
        <v>23524</v>
      </c>
    </row>
    <row r="2940" spans="1:12">
      <c r="A2940" s="1" t="s">
        <v>18772</v>
      </c>
      <c r="B2940" s="1">
        <v>4</v>
      </c>
      <c r="C2940" s="1" t="s">
        <v>18773</v>
      </c>
      <c r="D2940" s="1" t="s">
        <v>10293</v>
      </c>
      <c r="E2940" s="1" t="s">
        <v>18774</v>
      </c>
      <c r="H2940" s="1" t="s">
        <v>23523</v>
      </c>
      <c r="J2940" s="4" t="str">
        <f ca="1">IFERROR(__xludf.DUMMYFUNCTION("LEFT(INDEX(SPLIT(L2940, "" ""), 4), 2)"),"14")</f>
        <v>14</v>
      </c>
      <c r="K2940" s="2" t="s">
        <v>18278</v>
      </c>
      <c r="L2940" s="1" t="s">
        <v>23524</v>
      </c>
    </row>
    <row r="2941" spans="1:12">
      <c r="A2941" s="1" t="s">
        <v>18778</v>
      </c>
      <c r="B2941" s="1">
        <v>5</v>
      </c>
      <c r="C2941" s="1" t="s">
        <v>8813</v>
      </c>
      <c r="D2941" s="1" t="s">
        <v>10305</v>
      </c>
      <c r="E2941" s="1" t="s">
        <v>18779</v>
      </c>
      <c r="H2941" s="1" t="s">
        <v>23523</v>
      </c>
      <c r="J2941" s="4" t="str">
        <f ca="1">IFERROR(__xludf.DUMMYFUNCTION("LEFT(INDEX(SPLIT(L2941, "" ""), 4), 2)"),"14")</f>
        <v>14</v>
      </c>
      <c r="K2941" s="2" t="s">
        <v>18278</v>
      </c>
      <c r="L2941" s="1" t="s">
        <v>23524</v>
      </c>
    </row>
    <row r="2942" spans="1:12">
      <c r="A2942" s="1" t="s">
        <v>18780</v>
      </c>
      <c r="B2942" s="1">
        <v>5</v>
      </c>
      <c r="C2942" s="1" t="s">
        <v>18781</v>
      </c>
      <c r="D2942" s="1" t="s">
        <v>10293</v>
      </c>
      <c r="E2942" s="1" t="s">
        <v>18782</v>
      </c>
      <c r="H2942" s="1" t="s">
        <v>23523</v>
      </c>
      <c r="J2942" s="4" t="str">
        <f ca="1">IFERROR(__xludf.DUMMYFUNCTION("LEFT(INDEX(SPLIT(L2942, "" ""), 4), 2)"),"14")</f>
        <v>14</v>
      </c>
      <c r="K2942" s="2" t="s">
        <v>18278</v>
      </c>
      <c r="L2942" s="1" t="s">
        <v>23524</v>
      </c>
    </row>
    <row r="2943" spans="1:12">
      <c r="A2943" s="1" t="s">
        <v>23582</v>
      </c>
      <c r="B2943" s="1">
        <v>5</v>
      </c>
      <c r="C2943" s="1" t="s">
        <v>23583</v>
      </c>
      <c r="D2943" s="1" t="s">
        <v>10293</v>
      </c>
      <c r="E2943" s="1" t="s">
        <v>23584</v>
      </c>
      <c r="H2943" s="1" t="s">
        <v>23523</v>
      </c>
      <c r="J2943" s="4" t="str">
        <f ca="1">IFERROR(__xludf.DUMMYFUNCTION("LEFT(INDEX(SPLIT(L2943, "" ""), 4), 2)"),"14")</f>
        <v>14</v>
      </c>
      <c r="K2943" s="2" t="s">
        <v>18872</v>
      </c>
      <c r="L2943" s="1" t="s">
        <v>23524</v>
      </c>
    </row>
    <row r="2944" spans="1:12">
      <c r="A2944" s="1" t="s">
        <v>18783</v>
      </c>
      <c r="B2944" s="1">
        <v>5</v>
      </c>
      <c r="C2944" s="1" t="s">
        <v>8842</v>
      </c>
      <c r="D2944" s="1" t="s">
        <v>10293</v>
      </c>
      <c r="E2944" s="1" t="s">
        <v>18784</v>
      </c>
      <c r="H2944" s="1" t="s">
        <v>23523</v>
      </c>
      <c r="J2944" s="4" t="str">
        <f ca="1">IFERROR(__xludf.DUMMYFUNCTION("LEFT(INDEX(SPLIT(L2944, "" ""), 4), 2)"),"14")</f>
        <v>14</v>
      </c>
      <c r="K2944" s="2" t="s">
        <v>18278</v>
      </c>
      <c r="L2944" s="1" t="s">
        <v>23524</v>
      </c>
    </row>
    <row r="2945" spans="1:12">
      <c r="A2945" s="1" t="s">
        <v>9245</v>
      </c>
      <c r="B2945" s="1">
        <v>5</v>
      </c>
      <c r="C2945" s="1" t="s">
        <v>18795</v>
      </c>
      <c r="D2945" s="1" t="s">
        <v>10293</v>
      </c>
      <c r="E2945" s="1" t="s">
        <v>18796</v>
      </c>
      <c r="H2945" s="1" t="s">
        <v>23523</v>
      </c>
      <c r="J2945" s="4" t="str">
        <f ca="1">IFERROR(__xludf.DUMMYFUNCTION("LEFT(INDEX(SPLIT(L2945, "" ""), 4), 2)"),"14")</f>
        <v>14</v>
      </c>
      <c r="K2945" s="2" t="s">
        <v>18278</v>
      </c>
      <c r="L2945" s="1" t="s">
        <v>23524</v>
      </c>
    </row>
    <row r="2946" spans="1:12">
      <c r="A2946" s="1" t="s">
        <v>18803</v>
      </c>
      <c r="B2946" s="1">
        <v>5</v>
      </c>
      <c r="C2946" s="1" t="s">
        <v>18804</v>
      </c>
      <c r="D2946" s="1" t="s">
        <v>10305</v>
      </c>
      <c r="E2946" s="1" t="s">
        <v>18805</v>
      </c>
      <c r="H2946" s="1" t="s">
        <v>23523</v>
      </c>
      <c r="J2946" s="4" t="str">
        <f ca="1">IFERROR(__xludf.DUMMYFUNCTION("LEFT(INDEX(SPLIT(L2946, "" ""), 4), 2)"),"14")</f>
        <v>14</v>
      </c>
      <c r="K2946" s="2" t="s">
        <v>18278</v>
      </c>
      <c r="L2946" s="1" t="s">
        <v>23524</v>
      </c>
    </row>
    <row r="2947" spans="1:12">
      <c r="A2947" s="1" t="s">
        <v>18806</v>
      </c>
      <c r="B2947" s="1">
        <v>5</v>
      </c>
      <c r="C2947" s="1" t="s">
        <v>11369</v>
      </c>
      <c r="D2947" s="1" t="s">
        <v>10300</v>
      </c>
      <c r="E2947" s="1" t="s">
        <v>18807</v>
      </c>
      <c r="H2947" s="1" t="s">
        <v>23523</v>
      </c>
      <c r="J2947" s="4" t="str">
        <f ca="1">IFERROR(__xludf.DUMMYFUNCTION("LEFT(INDEX(SPLIT(L2947, "" ""), 4), 2)"),"14")</f>
        <v>14</v>
      </c>
      <c r="K2947" s="2" t="s">
        <v>18278</v>
      </c>
      <c r="L2947" s="1" t="s">
        <v>23524</v>
      </c>
    </row>
    <row r="2948" spans="1:12">
      <c r="A2948" s="1" t="s">
        <v>18814</v>
      </c>
      <c r="B2948" s="1">
        <v>5</v>
      </c>
      <c r="C2948" s="1" t="s">
        <v>554</v>
      </c>
      <c r="D2948" s="1" t="s">
        <v>10288</v>
      </c>
      <c r="E2948" s="1" t="s">
        <v>18815</v>
      </c>
      <c r="H2948" s="1" t="s">
        <v>23523</v>
      </c>
      <c r="J2948" s="4" t="str">
        <f ca="1">IFERROR(__xludf.DUMMYFUNCTION("LEFT(INDEX(SPLIT(L2948, "" ""), 4), 2)"),"14")</f>
        <v>14</v>
      </c>
      <c r="K2948" s="2" t="s">
        <v>18278</v>
      </c>
      <c r="L2948" s="1" t="s">
        <v>23524</v>
      </c>
    </row>
    <row r="2949" spans="1:12">
      <c r="A2949" s="1" t="s">
        <v>1321</v>
      </c>
      <c r="B2949" s="1">
        <v>5</v>
      </c>
      <c r="C2949" s="1" t="s">
        <v>278</v>
      </c>
      <c r="D2949" s="1" t="s">
        <v>10293</v>
      </c>
      <c r="E2949" s="1" t="s">
        <v>18816</v>
      </c>
      <c r="H2949" s="1" t="s">
        <v>23523</v>
      </c>
      <c r="J2949" s="4" t="str">
        <f ca="1">IFERROR(__xludf.DUMMYFUNCTION("LEFT(INDEX(SPLIT(L2949, "" ""), 4), 2)"),"14")</f>
        <v>14</v>
      </c>
      <c r="K2949" s="2" t="s">
        <v>18278</v>
      </c>
      <c r="L2949" s="1" t="s">
        <v>23524</v>
      </c>
    </row>
    <row r="2950" spans="1:12">
      <c r="A2950" s="1" t="s">
        <v>18410</v>
      </c>
      <c r="B2950" s="1">
        <v>5</v>
      </c>
      <c r="C2950" s="1" t="s">
        <v>29</v>
      </c>
      <c r="D2950" s="1" t="s">
        <v>10293</v>
      </c>
      <c r="E2950" s="1" t="s">
        <v>18817</v>
      </c>
      <c r="H2950" s="1" t="s">
        <v>23523</v>
      </c>
      <c r="J2950" s="4" t="str">
        <f ca="1">IFERROR(__xludf.DUMMYFUNCTION("LEFT(INDEX(SPLIT(L2950, "" ""), 4), 2)"),"14")</f>
        <v>14</v>
      </c>
      <c r="K2950" s="2" t="s">
        <v>18278</v>
      </c>
      <c r="L2950" s="1" t="s">
        <v>23524</v>
      </c>
    </row>
    <row r="2951" spans="1:12">
      <c r="A2951" s="1" t="s">
        <v>18818</v>
      </c>
      <c r="B2951" s="1">
        <v>5</v>
      </c>
      <c r="C2951" s="1" t="s">
        <v>18819</v>
      </c>
      <c r="D2951" s="1" t="s">
        <v>10293</v>
      </c>
      <c r="E2951" s="1" t="s">
        <v>18820</v>
      </c>
      <c r="H2951" s="1" t="s">
        <v>23523</v>
      </c>
      <c r="J2951" s="4" t="str">
        <f ca="1">IFERROR(__xludf.DUMMYFUNCTION("LEFT(INDEX(SPLIT(L2951, "" ""), 4), 2)"),"14")</f>
        <v>14</v>
      </c>
      <c r="K2951" s="2" t="s">
        <v>18278</v>
      </c>
      <c r="L2951" s="1" t="s">
        <v>23524</v>
      </c>
    </row>
    <row r="2952" spans="1:12">
      <c r="A2952" s="1" t="s">
        <v>18824</v>
      </c>
      <c r="B2952" s="1">
        <v>5</v>
      </c>
      <c r="C2952" s="1" t="s">
        <v>18825</v>
      </c>
      <c r="D2952" s="1" t="s">
        <v>10300</v>
      </c>
      <c r="E2952" s="1" t="s">
        <v>18826</v>
      </c>
      <c r="H2952" s="1" t="s">
        <v>23523</v>
      </c>
      <c r="J2952" s="4" t="str">
        <f ca="1">IFERROR(__xludf.DUMMYFUNCTION("LEFT(INDEX(SPLIT(L2952, "" ""), 4), 2)"),"14")</f>
        <v>14</v>
      </c>
      <c r="K2952" s="2" t="s">
        <v>18278</v>
      </c>
      <c r="L2952" s="1" t="s">
        <v>23524</v>
      </c>
    </row>
    <row r="2953" spans="1:12">
      <c r="A2953" s="1" t="s">
        <v>23585</v>
      </c>
      <c r="B2953" s="1">
        <v>5</v>
      </c>
      <c r="C2953" s="1" t="s">
        <v>23586</v>
      </c>
      <c r="D2953" s="1" t="s">
        <v>10305</v>
      </c>
      <c r="E2953" s="1" t="s">
        <v>23586</v>
      </c>
      <c r="H2953" s="1" t="s">
        <v>23523</v>
      </c>
      <c r="J2953" s="4" t="str">
        <f ca="1">IFERROR(__xludf.DUMMYFUNCTION("LEFT(INDEX(SPLIT(L2953, "" ""), 4), 2)"),"14")</f>
        <v>14</v>
      </c>
      <c r="K2953" s="2" t="s">
        <v>18573</v>
      </c>
      <c r="L2953" s="1" t="s">
        <v>23524</v>
      </c>
    </row>
    <row r="2954" spans="1:12">
      <c r="A2954" s="1" t="s">
        <v>18349</v>
      </c>
      <c r="B2954" s="1">
        <v>5</v>
      </c>
      <c r="C2954" s="1" t="s">
        <v>300</v>
      </c>
      <c r="D2954" s="1" t="s">
        <v>10305</v>
      </c>
      <c r="E2954" s="1" t="s">
        <v>23587</v>
      </c>
      <c r="H2954" s="1" t="s">
        <v>23523</v>
      </c>
      <c r="J2954" s="4" t="str">
        <f ca="1">IFERROR(__xludf.DUMMYFUNCTION("LEFT(INDEX(SPLIT(L2954, "" ""), 4), 2)"),"14")</f>
        <v>14</v>
      </c>
      <c r="K2954" s="2" t="s">
        <v>18311</v>
      </c>
      <c r="L2954" s="1" t="s">
        <v>23524</v>
      </c>
    </row>
    <row r="2955" spans="1:12">
      <c r="A2955" s="1" t="s">
        <v>21161</v>
      </c>
      <c r="B2955" s="1">
        <v>4</v>
      </c>
      <c r="C2955" s="1" t="s">
        <v>23588</v>
      </c>
      <c r="D2955" s="1" t="s">
        <v>18313</v>
      </c>
      <c r="E2955" s="1" t="s">
        <v>23589</v>
      </c>
      <c r="H2955" s="1" t="s">
        <v>23523</v>
      </c>
      <c r="J2955" s="4" t="str">
        <f ca="1">IFERROR(__xludf.DUMMYFUNCTION("LEFT(INDEX(SPLIT(L2955, "" ""), 4), 2)"),"14")</f>
        <v>14</v>
      </c>
      <c r="K2955" s="2" t="s">
        <v>18841</v>
      </c>
      <c r="L2955" s="1" t="s">
        <v>23524</v>
      </c>
    </row>
    <row r="2956" spans="1:12">
      <c r="A2956" s="1" t="s">
        <v>23590</v>
      </c>
      <c r="B2956" s="1">
        <v>5</v>
      </c>
      <c r="D2956" s="1" t="s">
        <v>10305</v>
      </c>
      <c r="E2956" s="1" t="s">
        <v>23591</v>
      </c>
      <c r="H2956" s="1" t="s">
        <v>23523</v>
      </c>
      <c r="J2956" s="4" t="str">
        <f ca="1">IFERROR(__xludf.DUMMYFUNCTION("LEFT(INDEX(SPLIT(L2956, "" ""), 4), 2)"),"14")</f>
        <v>14</v>
      </c>
      <c r="K2956" s="2" t="s">
        <v>18827</v>
      </c>
      <c r="L2956" s="1" t="s">
        <v>23524</v>
      </c>
    </row>
    <row r="2957" spans="1:12">
      <c r="A2957" s="1" t="s">
        <v>18878</v>
      </c>
      <c r="B2957" s="1">
        <v>5</v>
      </c>
      <c r="D2957" s="1" t="s">
        <v>10293</v>
      </c>
      <c r="E2957" s="1" t="s">
        <v>23592</v>
      </c>
      <c r="H2957" s="1" t="s">
        <v>23523</v>
      </c>
      <c r="J2957" s="4" t="str">
        <f ca="1">IFERROR(__xludf.DUMMYFUNCTION("LEFT(INDEX(SPLIT(L2957, "" ""), 4), 2)"),"14")</f>
        <v>14</v>
      </c>
      <c r="K2957" s="2" t="s">
        <v>18881</v>
      </c>
      <c r="L2957" s="1" t="s">
        <v>23524</v>
      </c>
    </row>
    <row r="2958" spans="1:12">
      <c r="A2958" s="1" t="s">
        <v>18844</v>
      </c>
      <c r="B2958" s="1">
        <v>4</v>
      </c>
      <c r="D2958" s="1" t="s">
        <v>10347</v>
      </c>
      <c r="E2958" s="1" t="s">
        <v>23593</v>
      </c>
      <c r="H2958" s="1" t="s">
        <v>23523</v>
      </c>
      <c r="J2958" s="4" t="str">
        <f ca="1">IFERROR(__xludf.DUMMYFUNCTION("LEFT(INDEX(SPLIT(L2958, "" ""), 4), 2)"),"14")</f>
        <v>14</v>
      </c>
      <c r="K2958" s="2" t="s">
        <v>18827</v>
      </c>
      <c r="L2958" s="1" t="s">
        <v>23524</v>
      </c>
    </row>
    <row r="2959" spans="1:12">
      <c r="A2959" s="1" t="s">
        <v>18929</v>
      </c>
      <c r="B2959" s="1">
        <v>5</v>
      </c>
      <c r="D2959" s="1" t="s">
        <v>10442</v>
      </c>
      <c r="E2959" s="1" t="s">
        <v>23594</v>
      </c>
      <c r="H2959" s="1" t="s">
        <v>23523</v>
      </c>
      <c r="J2959" s="4" t="str">
        <f ca="1">IFERROR(__xludf.DUMMYFUNCTION("LEFT(INDEX(SPLIT(L2959, "" ""), 4), 2)"),"14")</f>
        <v>14</v>
      </c>
      <c r="K2959" s="2" t="s">
        <v>18932</v>
      </c>
      <c r="L2959" s="1" t="s">
        <v>23524</v>
      </c>
    </row>
    <row r="2960" spans="1:12">
      <c r="A2960" s="1" t="s">
        <v>23595</v>
      </c>
      <c r="B2960" s="1">
        <v>4</v>
      </c>
      <c r="D2960" s="1" t="s">
        <v>10305</v>
      </c>
      <c r="E2960" s="1" t="s">
        <v>23596</v>
      </c>
      <c r="H2960" s="1" t="s">
        <v>23523</v>
      </c>
      <c r="J2960" s="4" t="str">
        <f ca="1">IFERROR(__xludf.DUMMYFUNCTION("LEFT(INDEX(SPLIT(L2960, "" ""), 4), 2)"),"14")</f>
        <v>14</v>
      </c>
      <c r="K2960" s="2" t="s">
        <v>18922</v>
      </c>
      <c r="L2960" s="1" t="s">
        <v>23524</v>
      </c>
    </row>
    <row r="2961" spans="1:12">
      <c r="A2961" s="1" t="s">
        <v>18897</v>
      </c>
      <c r="B2961" s="1">
        <v>5</v>
      </c>
      <c r="D2961" s="1" t="s">
        <v>10288</v>
      </c>
      <c r="E2961" s="1" t="s">
        <v>23597</v>
      </c>
      <c r="H2961" s="1" t="s">
        <v>23523</v>
      </c>
      <c r="J2961" s="4" t="str">
        <f ca="1">IFERROR(__xludf.DUMMYFUNCTION("LEFT(INDEX(SPLIT(L2961, "" ""), 4), 2)"),"14")</f>
        <v>14</v>
      </c>
      <c r="K2961" s="2" t="s">
        <v>18902</v>
      </c>
      <c r="L2961" s="1" t="s">
        <v>23524</v>
      </c>
    </row>
    <row r="2962" spans="1:12">
      <c r="A2962" s="1" t="s">
        <v>19025</v>
      </c>
      <c r="B2962" s="1">
        <v>5</v>
      </c>
      <c r="C2962" s="1" t="s">
        <v>23598</v>
      </c>
      <c r="D2962" s="1" t="s">
        <v>10305</v>
      </c>
      <c r="E2962" s="1" t="s">
        <v>23599</v>
      </c>
      <c r="H2962" s="1" t="s">
        <v>23523</v>
      </c>
      <c r="J2962" s="4" t="str">
        <f ca="1">IFERROR(__xludf.DUMMYFUNCTION("LEFT(INDEX(SPLIT(L2962, "" ""), 4), 2)"),"14")</f>
        <v>14</v>
      </c>
      <c r="K2962" s="2" t="s">
        <v>19028</v>
      </c>
      <c r="L2962" s="1" t="s">
        <v>23524</v>
      </c>
    </row>
    <row r="2963" spans="1:12">
      <c r="A2963" s="1" t="s">
        <v>494</v>
      </c>
      <c r="B2963" s="1">
        <v>5</v>
      </c>
      <c r="C2963" s="1" t="s">
        <v>23588</v>
      </c>
      <c r="D2963" s="1" t="s">
        <v>10347</v>
      </c>
      <c r="E2963" s="1" t="s">
        <v>23600</v>
      </c>
      <c r="H2963" s="1" t="s">
        <v>23523</v>
      </c>
      <c r="J2963" s="4" t="str">
        <f ca="1">IFERROR(__xludf.DUMMYFUNCTION("LEFT(INDEX(SPLIT(L2963, "" ""), 4), 2)"),"14")</f>
        <v>14</v>
      </c>
      <c r="K2963" s="2" t="s">
        <v>18841</v>
      </c>
      <c r="L2963" s="1" t="s">
        <v>23524</v>
      </c>
    </row>
    <row r="2964" spans="1:12">
      <c r="A2964" s="1" t="s">
        <v>18925</v>
      </c>
      <c r="B2964" s="1">
        <v>5</v>
      </c>
      <c r="D2964" s="1" t="s">
        <v>10347</v>
      </c>
      <c r="E2964" s="1" t="s">
        <v>23601</v>
      </c>
      <c r="H2964" s="1" t="s">
        <v>23523</v>
      </c>
      <c r="J2964" s="4" t="str">
        <f ca="1">IFERROR(__xludf.DUMMYFUNCTION("LEFT(INDEX(SPLIT(L2964, "" ""), 4), 2)"),"14")</f>
        <v>14</v>
      </c>
      <c r="K2964" s="2" t="s">
        <v>18928</v>
      </c>
      <c r="L2964" s="1" t="s">
        <v>23524</v>
      </c>
    </row>
    <row r="2965" spans="1:12">
      <c r="A2965" s="1" t="s">
        <v>18958</v>
      </c>
      <c r="B2965" s="1">
        <v>1</v>
      </c>
      <c r="D2965" s="1" t="s">
        <v>10479</v>
      </c>
      <c r="E2965" s="1" t="s">
        <v>23602</v>
      </c>
      <c r="H2965" s="1" t="s">
        <v>23523</v>
      </c>
      <c r="J2965" s="4" t="str">
        <f ca="1">IFERROR(__xludf.DUMMYFUNCTION("LEFT(INDEX(SPLIT(L2965, "" ""), 4), 2)"),"14")</f>
        <v>14</v>
      </c>
      <c r="K2965" s="2" t="s">
        <v>18827</v>
      </c>
      <c r="L2965" s="1" t="s">
        <v>23524</v>
      </c>
    </row>
    <row r="2966" spans="1:12">
      <c r="A2966" s="1" t="s">
        <v>19158</v>
      </c>
      <c r="B2966" s="1">
        <v>5</v>
      </c>
      <c r="D2966" s="1" t="s">
        <v>10288</v>
      </c>
      <c r="E2966" s="1" t="s">
        <v>23603</v>
      </c>
      <c r="H2966" s="1" t="s">
        <v>23523</v>
      </c>
      <c r="J2966" s="4" t="str">
        <f ca="1">IFERROR(__xludf.DUMMYFUNCTION("LEFT(INDEX(SPLIT(L2966, "" ""), 4), 2)"),"14")</f>
        <v>14</v>
      </c>
      <c r="K2966" s="2" t="s">
        <v>18827</v>
      </c>
      <c r="L2966" s="1" t="s">
        <v>23524</v>
      </c>
    </row>
    <row r="2967" spans="1:12">
      <c r="A2967" s="1" t="s">
        <v>23604</v>
      </c>
      <c r="B2967" s="1">
        <v>5</v>
      </c>
      <c r="D2967" s="1" t="s">
        <v>18313</v>
      </c>
      <c r="E2967" s="1" t="s">
        <v>23605</v>
      </c>
      <c r="H2967" s="1" t="s">
        <v>23523</v>
      </c>
      <c r="J2967" s="4" t="str">
        <f ca="1">IFERROR(__xludf.DUMMYFUNCTION("LEFT(INDEX(SPLIT(L2967, "" ""), 4), 2)"),"14")</f>
        <v>14</v>
      </c>
      <c r="K2967" s="2" t="s">
        <v>19013</v>
      </c>
      <c r="L2967" s="1" t="s">
        <v>23524</v>
      </c>
    </row>
    <row r="2968" spans="1:12">
      <c r="A2968" s="1" t="s">
        <v>20476</v>
      </c>
      <c r="B2968" s="1">
        <v>5</v>
      </c>
      <c r="C2968" s="1" t="s">
        <v>23588</v>
      </c>
      <c r="D2968" s="1" t="s">
        <v>10293</v>
      </c>
      <c r="E2968" s="1" t="s">
        <v>23606</v>
      </c>
      <c r="H2968" s="1" t="s">
        <v>23523</v>
      </c>
      <c r="J2968" s="4" t="str">
        <f ca="1">IFERROR(__xludf.DUMMYFUNCTION("LEFT(INDEX(SPLIT(L2968, "" ""), 4), 2)"),"14")</f>
        <v>14</v>
      </c>
      <c r="K2968" s="2" t="s">
        <v>18841</v>
      </c>
      <c r="L2968" s="1" t="s">
        <v>23524</v>
      </c>
    </row>
    <row r="2969" spans="1:12">
      <c r="A2969" s="1" t="s">
        <v>23607</v>
      </c>
      <c r="B2969" s="1">
        <v>1</v>
      </c>
      <c r="D2969" s="1" t="s">
        <v>18313</v>
      </c>
      <c r="E2969" s="1" t="s">
        <v>23608</v>
      </c>
      <c r="H2969" s="1" t="s">
        <v>23523</v>
      </c>
      <c r="J2969" s="4" t="str">
        <f ca="1">IFERROR(__xludf.DUMMYFUNCTION("LEFT(INDEX(SPLIT(L2969, "" ""), 4), 2)"),"14")</f>
        <v>14</v>
      </c>
      <c r="K2969" s="2" t="s">
        <v>18997</v>
      </c>
      <c r="L2969" s="1" t="s">
        <v>23524</v>
      </c>
    </row>
    <row r="2970" spans="1:12">
      <c r="A2970" s="1" t="s">
        <v>19010</v>
      </c>
      <c r="B2970" s="1">
        <v>5</v>
      </c>
      <c r="D2970" s="1" t="s">
        <v>10288</v>
      </c>
      <c r="E2970" s="1" t="s">
        <v>23609</v>
      </c>
      <c r="H2970" s="1" t="s">
        <v>23523</v>
      </c>
      <c r="J2970" s="4" t="str">
        <f ca="1">IFERROR(__xludf.DUMMYFUNCTION("LEFT(INDEX(SPLIT(L2970, "" ""), 4), 2)"),"14")</f>
        <v>14</v>
      </c>
      <c r="K2970" s="2" t="s">
        <v>19013</v>
      </c>
      <c r="L2970" s="1" t="s">
        <v>23524</v>
      </c>
    </row>
    <row r="2971" spans="1:12">
      <c r="A2971" s="1" t="s">
        <v>19087</v>
      </c>
      <c r="B2971" s="1">
        <v>5</v>
      </c>
      <c r="D2971" s="1" t="s">
        <v>10305</v>
      </c>
      <c r="E2971" s="1" t="s">
        <v>23610</v>
      </c>
      <c r="H2971" s="1" t="s">
        <v>23523</v>
      </c>
      <c r="J2971" s="4" t="str">
        <f ca="1">IFERROR(__xludf.DUMMYFUNCTION("LEFT(INDEX(SPLIT(L2971, "" ""), 4), 2)"),"14")</f>
        <v>14</v>
      </c>
      <c r="K2971" s="2" t="s">
        <v>18902</v>
      </c>
      <c r="L2971" s="1" t="s">
        <v>23524</v>
      </c>
    </row>
    <row r="2972" spans="1:12">
      <c r="A2972" s="1" t="s">
        <v>8256</v>
      </c>
      <c r="B2972" s="1">
        <v>4</v>
      </c>
      <c r="C2972" s="1" t="s">
        <v>18992</v>
      </c>
      <c r="D2972" s="1" t="s">
        <v>10305</v>
      </c>
      <c r="E2972" s="1" t="s">
        <v>18993</v>
      </c>
      <c r="H2972" s="1" t="s">
        <v>23523</v>
      </c>
      <c r="J2972" s="4" t="str">
        <f ca="1">IFERROR(__xludf.DUMMYFUNCTION("LEFT(INDEX(SPLIT(L2972, "" ""), 4), 2)"),"14")</f>
        <v>14</v>
      </c>
      <c r="K2972" s="2" t="s">
        <v>18278</v>
      </c>
      <c r="L2972" s="1" t="s">
        <v>23524</v>
      </c>
    </row>
    <row r="2973" spans="1:12">
      <c r="A2973" s="1" t="s">
        <v>18861</v>
      </c>
      <c r="B2973" s="1">
        <v>5</v>
      </c>
      <c r="C2973" s="1" t="s">
        <v>23611</v>
      </c>
      <c r="D2973" s="1" t="s">
        <v>10293</v>
      </c>
      <c r="E2973" s="1" t="s">
        <v>23612</v>
      </c>
      <c r="H2973" s="1" t="s">
        <v>23523</v>
      </c>
      <c r="J2973" s="4" t="str">
        <f ca="1">IFERROR(__xludf.DUMMYFUNCTION("LEFT(INDEX(SPLIT(L2973, "" ""), 4), 2)"),"14")</f>
        <v>14</v>
      </c>
      <c r="K2973" s="2" t="s">
        <v>18864</v>
      </c>
      <c r="L2973" s="1" t="s">
        <v>23524</v>
      </c>
    </row>
    <row r="2974" spans="1:12">
      <c r="A2974" s="1" t="s">
        <v>23613</v>
      </c>
      <c r="B2974" s="1">
        <v>5</v>
      </c>
      <c r="C2974" s="1" t="s">
        <v>23614</v>
      </c>
      <c r="D2974" s="1" t="s">
        <v>10293</v>
      </c>
      <c r="E2974" s="1" t="s">
        <v>23615</v>
      </c>
      <c r="H2974" s="1" t="s">
        <v>23523</v>
      </c>
      <c r="J2974" s="4" t="str">
        <f ca="1">IFERROR(__xludf.DUMMYFUNCTION("LEFT(INDEX(SPLIT(L2974, "" ""), 4), 2)"),"14")</f>
        <v>14</v>
      </c>
      <c r="K2974" s="2" t="s">
        <v>18841</v>
      </c>
      <c r="L2974" s="1" t="s">
        <v>23524</v>
      </c>
    </row>
    <row r="2975" spans="1:12">
      <c r="A2975" s="1" t="s">
        <v>23616</v>
      </c>
      <c r="B2975" s="1">
        <v>5</v>
      </c>
      <c r="C2975" s="1" t="s">
        <v>23588</v>
      </c>
      <c r="D2975" s="1" t="s">
        <v>10293</v>
      </c>
      <c r="E2975" s="1" t="s">
        <v>23617</v>
      </c>
      <c r="H2975" s="1" t="s">
        <v>23523</v>
      </c>
      <c r="J2975" s="4" t="str">
        <f ca="1">IFERROR(__xludf.DUMMYFUNCTION("LEFT(INDEX(SPLIT(L2975, "" ""), 4), 2)"),"14")</f>
        <v>14</v>
      </c>
      <c r="K2975" s="2" t="s">
        <v>18841</v>
      </c>
      <c r="L2975" s="1" t="s">
        <v>23524</v>
      </c>
    </row>
    <row r="2976" spans="1:12">
      <c r="A2976" s="1" t="s">
        <v>21218</v>
      </c>
      <c r="B2976" s="1">
        <v>5</v>
      </c>
      <c r="D2976" s="1" t="s">
        <v>10479</v>
      </c>
      <c r="E2976" s="1" t="s">
        <v>23618</v>
      </c>
      <c r="H2976" s="1" t="s">
        <v>23523</v>
      </c>
      <c r="J2976" s="4" t="str">
        <f ca="1">IFERROR(__xludf.DUMMYFUNCTION("LEFT(INDEX(SPLIT(L2976, "" ""), 4), 2)"),"14")</f>
        <v>14</v>
      </c>
      <c r="K2976" s="2" t="s">
        <v>18827</v>
      </c>
      <c r="L2976" s="1" t="s">
        <v>23524</v>
      </c>
    </row>
    <row r="2977" spans="1:12">
      <c r="A2977" s="1" t="s">
        <v>23619</v>
      </c>
      <c r="B2977" s="1">
        <v>5</v>
      </c>
      <c r="D2977" s="1" t="s">
        <v>10347</v>
      </c>
      <c r="E2977" s="1" t="s">
        <v>23620</v>
      </c>
      <c r="H2977" s="1" t="s">
        <v>23523</v>
      </c>
      <c r="J2977" s="4" t="str">
        <f ca="1">IFERROR(__xludf.DUMMYFUNCTION("LEFT(INDEX(SPLIT(L2977, "" ""), 4), 2)"),"14")</f>
        <v>14</v>
      </c>
      <c r="K2977" s="2" t="s">
        <v>18827</v>
      </c>
      <c r="L2977" s="1" t="s">
        <v>23524</v>
      </c>
    </row>
    <row r="2978" spans="1:12">
      <c r="A2978" s="1" t="s">
        <v>19037</v>
      </c>
      <c r="B2978" s="1">
        <v>4</v>
      </c>
      <c r="D2978" s="1" t="s">
        <v>10288</v>
      </c>
      <c r="E2978" s="1" t="s">
        <v>23621</v>
      </c>
      <c r="H2978" s="1" t="s">
        <v>23523</v>
      </c>
      <c r="J2978" s="4" t="str">
        <f ca="1">IFERROR(__xludf.DUMMYFUNCTION("LEFT(INDEX(SPLIT(L2978, "" ""), 4), 2)"),"14")</f>
        <v>14</v>
      </c>
      <c r="K2978" s="2" t="s">
        <v>18827</v>
      </c>
      <c r="L2978" s="1" t="s">
        <v>23524</v>
      </c>
    </row>
    <row r="2979" spans="1:12">
      <c r="A2979" s="1" t="s">
        <v>18861</v>
      </c>
      <c r="B2979" s="1">
        <v>4</v>
      </c>
      <c r="C2979" s="1" t="s">
        <v>23622</v>
      </c>
      <c r="D2979" s="1" t="s">
        <v>10300</v>
      </c>
      <c r="E2979" s="1" t="s">
        <v>23623</v>
      </c>
      <c r="H2979" s="1" t="s">
        <v>23523</v>
      </c>
      <c r="J2979" s="4" t="str">
        <f ca="1">IFERROR(__xludf.DUMMYFUNCTION("LEFT(INDEX(SPLIT(L2979, "" ""), 4), 2)"),"14")</f>
        <v>14</v>
      </c>
      <c r="K2979" s="2" t="s">
        <v>18864</v>
      </c>
      <c r="L2979" s="1" t="s">
        <v>23524</v>
      </c>
    </row>
    <row r="2980" spans="1:12">
      <c r="A2980" s="1" t="s">
        <v>18929</v>
      </c>
      <c r="B2980" s="1">
        <v>5</v>
      </c>
      <c r="D2980" s="1" t="s">
        <v>10288</v>
      </c>
      <c r="E2980" s="1" t="s">
        <v>23624</v>
      </c>
      <c r="H2980" s="1" t="s">
        <v>23523</v>
      </c>
      <c r="J2980" s="4" t="str">
        <f ca="1">IFERROR(__xludf.DUMMYFUNCTION("LEFT(INDEX(SPLIT(L2980, "" ""), 4), 2)"),"14")</f>
        <v>14</v>
      </c>
      <c r="K2980" s="2" t="s">
        <v>18932</v>
      </c>
      <c r="L2980" s="1" t="s">
        <v>23524</v>
      </c>
    </row>
    <row r="2981" spans="1:12">
      <c r="A2981" s="1" t="s">
        <v>18929</v>
      </c>
      <c r="B2981" s="1">
        <v>5</v>
      </c>
      <c r="D2981" s="1" t="s">
        <v>10479</v>
      </c>
      <c r="E2981" s="1" t="s">
        <v>23625</v>
      </c>
      <c r="H2981" s="1" t="s">
        <v>23523</v>
      </c>
      <c r="J2981" s="4" t="str">
        <f ca="1">IFERROR(__xludf.DUMMYFUNCTION("LEFT(INDEX(SPLIT(L2981, "" ""), 4), 2)"),"14")</f>
        <v>14</v>
      </c>
      <c r="K2981" s="2" t="s">
        <v>18932</v>
      </c>
      <c r="L2981" s="1" t="s">
        <v>23524</v>
      </c>
    </row>
    <row r="2982" spans="1:12">
      <c r="A2982" s="1" t="s">
        <v>23626</v>
      </c>
      <c r="B2982" s="1">
        <v>5</v>
      </c>
      <c r="C2982" s="1" t="s">
        <v>23588</v>
      </c>
      <c r="D2982" s="1" t="s">
        <v>10300</v>
      </c>
      <c r="E2982" s="1" t="s">
        <v>23627</v>
      </c>
      <c r="H2982" s="1" t="s">
        <v>23523</v>
      </c>
      <c r="J2982" s="4" t="str">
        <f ca="1">IFERROR(__xludf.DUMMYFUNCTION("LEFT(INDEX(SPLIT(L2982, "" ""), 4), 2)"),"14")</f>
        <v>14</v>
      </c>
      <c r="K2982" s="2" t="s">
        <v>18841</v>
      </c>
      <c r="L2982" s="1" t="s">
        <v>23524</v>
      </c>
    </row>
    <row r="2983" spans="1:12">
      <c r="A2983" s="1" t="s">
        <v>18929</v>
      </c>
      <c r="B2983" s="1">
        <v>5</v>
      </c>
      <c r="D2983" s="1" t="s">
        <v>10347</v>
      </c>
      <c r="E2983" s="1" t="s">
        <v>23628</v>
      </c>
      <c r="H2983" s="1" t="s">
        <v>23523</v>
      </c>
      <c r="J2983" s="4" t="str">
        <f ca="1">IFERROR(__xludf.DUMMYFUNCTION("LEFT(INDEX(SPLIT(L2983, "" ""), 4), 2)"),"14")</f>
        <v>14</v>
      </c>
      <c r="K2983" s="2" t="s">
        <v>18932</v>
      </c>
      <c r="L2983" s="1" t="s">
        <v>23524</v>
      </c>
    </row>
    <row r="2984" spans="1:12">
      <c r="A2984" s="1" t="s">
        <v>18929</v>
      </c>
      <c r="B2984" s="1">
        <v>5</v>
      </c>
      <c r="D2984" s="1" t="s">
        <v>10347</v>
      </c>
      <c r="E2984" s="1" t="s">
        <v>23629</v>
      </c>
      <c r="H2984" s="1" t="s">
        <v>23523</v>
      </c>
      <c r="J2984" s="4" t="str">
        <f ca="1">IFERROR(__xludf.DUMMYFUNCTION("LEFT(INDEX(SPLIT(L2984, "" ""), 4), 2)"),"14")</f>
        <v>14</v>
      </c>
      <c r="K2984" s="2" t="s">
        <v>18932</v>
      </c>
      <c r="L2984" s="1" t="s">
        <v>23524</v>
      </c>
    </row>
    <row r="2985" spans="1:12">
      <c r="A2985" s="1" t="s">
        <v>23630</v>
      </c>
      <c r="B2985" s="1">
        <v>5</v>
      </c>
      <c r="D2985" s="1" t="s">
        <v>10288</v>
      </c>
      <c r="E2985" s="1" t="s">
        <v>23631</v>
      </c>
      <c r="H2985" s="1" t="s">
        <v>23523</v>
      </c>
      <c r="J2985" s="4" t="str">
        <f ca="1">IFERROR(__xludf.DUMMYFUNCTION("LEFT(INDEX(SPLIT(L2985, "" ""), 4), 2)"),"14")</f>
        <v>14</v>
      </c>
      <c r="K2985" s="2" t="s">
        <v>18902</v>
      </c>
      <c r="L2985" s="1" t="s">
        <v>23524</v>
      </c>
    </row>
    <row r="2986" spans="1:12">
      <c r="A2986" s="1" t="s">
        <v>23632</v>
      </c>
      <c r="B2986" s="1">
        <v>5</v>
      </c>
      <c r="D2986" s="1" t="s">
        <v>10479</v>
      </c>
      <c r="E2986" s="1" t="s">
        <v>23633</v>
      </c>
      <c r="H2986" s="1" t="s">
        <v>23523</v>
      </c>
      <c r="J2986" s="4" t="str">
        <f ca="1">IFERROR(__xludf.DUMMYFUNCTION("LEFT(INDEX(SPLIT(L2986, "" ""), 4), 2)"),"14")</f>
        <v>14</v>
      </c>
      <c r="K2986" s="2" t="s">
        <v>18928</v>
      </c>
      <c r="L2986" s="1" t="s">
        <v>23524</v>
      </c>
    </row>
    <row r="2987" spans="1:12">
      <c r="A2987" s="1" t="s">
        <v>23634</v>
      </c>
      <c r="B2987" s="1">
        <v>5</v>
      </c>
      <c r="D2987" s="1" t="s">
        <v>18313</v>
      </c>
      <c r="E2987" s="1" t="s">
        <v>23635</v>
      </c>
      <c r="H2987" s="1" t="s">
        <v>23523</v>
      </c>
      <c r="J2987" s="4" t="str">
        <f ca="1">IFERROR(__xludf.DUMMYFUNCTION("LEFT(INDEX(SPLIT(L2987, "" ""), 4), 2)"),"14")</f>
        <v>14</v>
      </c>
      <c r="K2987" s="2" t="s">
        <v>18928</v>
      </c>
      <c r="L2987" s="1" t="s">
        <v>23524</v>
      </c>
    </row>
    <row r="2988" spans="1:12">
      <c r="A2988" s="1" t="s">
        <v>23636</v>
      </c>
      <c r="B2988" s="1">
        <v>5</v>
      </c>
      <c r="D2988" s="1" t="s">
        <v>10300</v>
      </c>
      <c r="E2988" s="1" t="s">
        <v>23637</v>
      </c>
      <c r="H2988" s="1" t="s">
        <v>23523</v>
      </c>
      <c r="J2988" s="4" t="str">
        <f ca="1">IFERROR(__xludf.DUMMYFUNCTION("LEFT(INDEX(SPLIT(L2988, "" ""), 4), 2)"),"14")</f>
        <v>14</v>
      </c>
      <c r="K2988" s="2" t="s">
        <v>18997</v>
      </c>
      <c r="L2988" s="1" t="s">
        <v>23524</v>
      </c>
    </row>
    <row r="2989" spans="1:12">
      <c r="A2989" s="1" t="s">
        <v>23638</v>
      </c>
      <c r="B2989" s="1">
        <v>1</v>
      </c>
      <c r="C2989" s="1" t="s">
        <v>23639</v>
      </c>
      <c r="D2989" s="1" t="s">
        <v>10293</v>
      </c>
      <c r="E2989" s="1" t="s">
        <v>23640</v>
      </c>
      <c r="H2989" s="1" t="s">
        <v>23523</v>
      </c>
      <c r="J2989" s="4" t="str">
        <f ca="1">IFERROR(__xludf.DUMMYFUNCTION("LEFT(INDEX(SPLIT(L2989, "" ""), 4), 2)"),"14")</f>
        <v>14</v>
      </c>
      <c r="K2989" s="1" t="s">
        <v>18889</v>
      </c>
      <c r="L2989" s="1" t="s">
        <v>23524</v>
      </c>
    </row>
    <row r="2990" spans="1:12">
      <c r="A2990" s="1" t="s">
        <v>8655</v>
      </c>
      <c r="B2990" s="1">
        <v>5</v>
      </c>
      <c r="D2990" s="1" t="s">
        <v>10288</v>
      </c>
      <c r="E2990" s="1" t="s">
        <v>23641</v>
      </c>
      <c r="H2990" s="1" t="s">
        <v>23523</v>
      </c>
      <c r="J2990" s="4" t="str">
        <f ca="1">IFERROR(__xludf.DUMMYFUNCTION("LEFT(INDEX(SPLIT(L2990, "" ""), 4), 2)"),"14")</f>
        <v>14</v>
      </c>
      <c r="K2990" s="2" t="s">
        <v>18827</v>
      </c>
      <c r="L2990" s="1" t="s">
        <v>23524</v>
      </c>
    </row>
    <row r="2991" spans="1:12">
      <c r="A2991" s="1" t="s">
        <v>23642</v>
      </c>
      <c r="B2991" s="1">
        <v>5</v>
      </c>
      <c r="D2991" s="1" t="s">
        <v>10293</v>
      </c>
      <c r="E2991" s="1" t="s">
        <v>23643</v>
      </c>
      <c r="H2991" s="1" t="s">
        <v>23523</v>
      </c>
      <c r="J2991" s="4" t="str">
        <f ca="1">IFERROR(__xludf.DUMMYFUNCTION("LEFT(INDEX(SPLIT(L2991, "" ""), 4), 2)"),"14")</f>
        <v>14</v>
      </c>
      <c r="K2991" s="2" t="s">
        <v>18928</v>
      </c>
      <c r="L2991" s="1" t="s">
        <v>23524</v>
      </c>
    </row>
    <row r="2992" spans="1:12">
      <c r="A2992" s="1" t="s">
        <v>19207</v>
      </c>
      <c r="B2992" s="1">
        <v>5</v>
      </c>
      <c r="D2992" s="1" t="s">
        <v>10305</v>
      </c>
      <c r="E2992" s="1" t="s">
        <v>23644</v>
      </c>
      <c r="H2992" s="1" t="s">
        <v>23523</v>
      </c>
      <c r="J2992" s="4" t="str">
        <f ca="1">IFERROR(__xludf.DUMMYFUNCTION("LEFT(INDEX(SPLIT(L2992, "" ""), 4), 2)"),"14")</f>
        <v>14</v>
      </c>
      <c r="K2992" s="2" t="s">
        <v>18827</v>
      </c>
      <c r="L2992" s="1" t="s">
        <v>23524</v>
      </c>
    </row>
    <row r="2993" spans="1:12">
      <c r="A2993" s="1" t="s">
        <v>23645</v>
      </c>
      <c r="B2993" s="1">
        <v>2</v>
      </c>
      <c r="C2993" s="1" t="s">
        <v>23646</v>
      </c>
      <c r="D2993" s="1" t="s">
        <v>10293</v>
      </c>
      <c r="E2993" s="1" t="s">
        <v>23647</v>
      </c>
      <c r="H2993" s="1" t="s">
        <v>23523</v>
      </c>
      <c r="J2993" s="4" t="str">
        <f ca="1">IFERROR(__xludf.DUMMYFUNCTION("LEFT(INDEX(SPLIT(L2993, "" ""), 4), 2)"),"14")</f>
        <v>14</v>
      </c>
      <c r="K2993" s="1" t="s">
        <v>18889</v>
      </c>
      <c r="L2993" s="1" t="s">
        <v>23524</v>
      </c>
    </row>
    <row r="2994" spans="1:12">
      <c r="A2994" s="1" t="s">
        <v>23648</v>
      </c>
      <c r="B2994" s="1">
        <v>5</v>
      </c>
      <c r="D2994" s="1" t="s">
        <v>10288</v>
      </c>
      <c r="E2994" s="1" t="s">
        <v>23649</v>
      </c>
      <c r="H2994" s="1" t="s">
        <v>23523</v>
      </c>
      <c r="J2994" s="4" t="str">
        <f ca="1">IFERROR(__xludf.DUMMYFUNCTION("LEFT(INDEX(SPLIT(L2994, "" ""), 4), 2)"),"14")</f>
        <v>14</v>
      </c>
      <c r="K2994" s="2" t="s">
        <v>18991</v>
      </c>
      <c r="L2994" s="1" t="s">
        <v>23524</v>
      </c>
    </row>
    <row r="2995" spans="1:12">
      <c r="A2995" s="1" t="s">
        <v>23650</v>
      </c>
      <c r="B2995" s="1">
        <v>5</v>
      </c>
      <c r="D2995" s="1" t="s">
        <v>10288</v>
      </c>
      <c r="E2995" s="1" t="s">
        <v>23651</v>
      </c>
      <c r="H2995" s="1" t="s">
        <v>23523</v>
      </c>
      <c r="J2995" s="4" t="str">
        <f ca="1">IFERROR(__xludf.DUMMYFUNCTION("LEFT(INDEX(SPLIT(L2995, "" ""), 4), 2)"),"14")</f>
        <v>14</v>
      </c>
      <c r="K2995" s="2" t="s">
        <v>18928</v>
      </c>
      <c r="L2995" s="1" t="s">
        <v>23524</v>
      </c>
    </row>
    <row r="2996" spans="1:12">
      <c r="A2996" s="1" t="s">
        <v>23652</v>
      </c>
      <c r="B2996" s="1">
        <v>4</v>
      </c>
      <c r="C2996" s="1" t="s">
        <v>23653</v>
      </c>
      <c r="D2996" s="1" t="s">
        <v>18313</v>
      </c>
      <c r="E2996" s="1" t="s">
        <v>23654</v>
      </c>
      <c r="H2996" s="1" t="s">
        <v>23523</v>
      </c>
      <c r="J2996" s="4" t="str">
        <f ca="1">IFERROR(__xludf.DUMMYFUNCTION("LEFT(INDEX(SPLIT(L2996, "" ""), 4), 2)"),"14")</f>
        <v>14</v>
      </c>
      <c r="K2996" s="2" t="s">
        <v>18885</v>
      </c>
      <c r="L2996" s="1" t="s">
        <v>23524</v>
      </c>
    </row>
    <row r="2997" spans="1:12">
      <c r="A2997" s="1" t="s">
        <v>18929</v>
      </c>
      <c r="B2997" s="1">
        <v>3</v>
      </c>
      <c r="D2997" s="1" t="s">
        <v>18313</v>
      </c>
      <c r="E2997" s="1" t="s">
        <v>23655</v>
      </c>
      <c r="H2997" s="1" t="s">
        <v>23523</v>
      </c>
      <c r="J2997" s="4" t="str">
        <f ca="1">IFERROR(__xludf.DUMMYFUNCTION("LEFT(INDEX(SPLIT(L2997, "" ""), 4), 2)"),"14")</f>
        <v>14</v>
      </c>
      <c r="K2997" s="2" t="s">
        <v>18932</v>
      </c>
      <c r="L2997" s="1" t="s">
        <v>23524</v>
      </c>
    </row>
    <row r="2998" spans="1:12">
      <c r="A2998" s="1" t="s">
        <v>23656</v>
      </c>
      <c r="B2998" s="1">
        <v>1</v>
      </c>
      <c r="C2998" s="1" t="s">
        <v>23657</v>
      </c>
      <c r="D2998" s="1" t="s">
        <v>10288</v>
      </c>
      <c r="E2998" s="1" t="s">
        <v>23658</v>
      </c>
      <c r="H2998" s="1" t="s">
        <v>23523</v>
      </c>
      <c r="J2998" s="4" t="str">
        <f ca="1">IFERROR(__xludf.DUMMYFUNCTION("LEFT(INDEX(SPLIT(L2998, "" ""), 4), 2)"),"14")</f>
        <v>14</v>
      </c>
      <c r="K2998" s="1" t="s">
        <v>18889</v>
      </c>
      <c r="L2998" s="1" t="s">
        <v>23524</v>
      </c>
    </row>
    <row r="2999" spans="1:12">
      <c r="A2999" s="1" t="s">
        <v>18878</v>
      </c>
      <c r="B2999" s="1">
        <v>5</v>
      </c>
      <c r="D2999" s="1" t="s">
        <v>10288</v>
      </c>
      <c r="E2999" s="1" t="s">
        <v>23659</v>
      </c>
      <c r="H2999" s="1" t="s">
        <v>23523</v>
      </c>
      <c r="J2999" s="4" t="str">
        <f ca="1">IFERROR(__xludf.DUMMYFUNCTION("LEFT(INDEX(SPLIT(L2999, "" ""), 4), 2)"),"14")</f>
        <v>14</v>
      </c>
      <c r="K2999" s="2" t="s">
        <v>18881</v>
      </c>
      <c r="L2999" s="1" t="s">
        <v>23524</v>
      </c>
    </row>
    <row r="3000" spans="1:12">
      <c r="A3000" s="1" t="s">
        <v>18878</v>
      </c>
      <c r="B3000" s="1">
        <v>5</v>
      </c>
      <c r="D3000" s="1" t="s">
        <v>10288</v>
      </c>
      <c r="E3000" s="1" t="s">
        <v>23660</v>
      </c>
      <c r="H3000" s="1" t="s">
        <v>23523</v>
      </c>
      <c r="J3000" s="4" t="str">
        <f ca="1">IFERROR(__xludf.DUMMYFUNCTION("LEFT(INDEX(SPLIT(L3000, "" ""), 4), 2)"),"14")</f>
        <v>14</v>
      </c>
      <c r="K3000" s="2" t="s">
        <v>18881</v>
      </c>
      <c r="L3000" s="1" t="s">
        <v>23524</v>
      </c>
    </row>
    <row r="3001" spans="1:12">
      <c r="A3001" s="1" t="s">
        <v>4734</v>
      </c>
      <c r="B3001" s="1">
        <v>5</v>
      </c>
      <c r="C3001" s="1" t="s">
        <v>1501</v>
      </c>
      <c r="D3001" s="1" t="s">
        <v>10300</v>
      </c>
      <c r="E3001" s="1" t="s">
        <v>19180</v>
      </c>
      <c r="H3001" s="1" t="s">
        <v>23523</v>
      </c>
      <c r="J3001" s="4" t="str">
        <f ca="1">IFERROR(__xludf.DUMMYFUNCTION("LEFT(INDEX(SPLIT(L3001, "" ""), 4), 2)"),"14")</f>
        <v>14</v>
      </c>
      <c r="K3001" s="2" t="s">
        <v>18278</v>
      </c>
      <c r="L3001" s="1" t="s">
        <v>23524</v>
      </c>
    </row>
    <row r="3002" spans="1:12">
      <c r="A3002" s="1" t="s">
        <v>23661</v>
      </c>
      <c r="B3002" s="1">
        <v>5</v>
      </c>
      <c r="D3002" s="1" t="s">
        <v>10288</v>
      </c>
      <c r="E3002" s="1" t="s">
        <v>23662</v>
      </c>
      <c r="H3002" s="1" t="s">
        <v>23523</v>
      </c>
      <c r="J3002" s="4" t="str">
        <f ca="1">IFERROR(__xludf.DUMMYFUNCTION("LEFT(INDEX(SPLIT(L3002, "" ""), 4), 2)"),"14")</f>
        <v>14</v>
      </c>
      <c r="K3002" s="2" t="s">
        <v>23663</v>
      </c>
      <c r="L3002" s="1" t="s">
        <v>23524</v>
      </c>
    </row>
    <row r="3003" spans="1:12">
      <c r="A3003" s="1" t="s">
        <v>19195</v>
      </c>
      <c r="B3003" s="1">
        <v>5</v>
      </c>
      <c r="C3003" s="1" t="s">
        <v>19196</v>
      </c>
      <c r="D3003" s="1" t="s">
        <v>10293</v>
      </c>
      <c r="E3003" s="1" t="s">
        <v>19197</v>
      </c>
      <c r="H3003" s="1" t="s">
        <v>23523</v>
      </c>
      <c r="J3003" s="4" t="str">
        <f ca="1">IFERROR(__xludf.DUMMYFUNCTION("LEFT(INDEX(SPLIT(L3003, "" ""), 4), 2)"),"14")</f>
        <v>14</v>
      </c>
      <c r="K3003" s="2" t="s">
        <v>18278</v>
      </c>
      <c r="L3003" s="1" t="s">
        <v>23524</v>
      </c>
    </row>
    <row r="3004" spans="1:12">
      <c r="A3004" s="1" t="s">
        <v>19205</v>
      </c>
      <c r="B3004" s="1">
        <v>5</v>
      </c>
      <c r="C3004" s="1" t="s">
        <v>1194</v>
      </c>
      <c r="D3004" s="1" t="s">
        <v>10300</v>
      </c>
      <c r="E3004" s="1" t="s">
        <v>19206</v>
      </c>
      <c r="H3004" s="1" t="s">
        <v>23523</v>
      </c>
      <c r="J3004" s="4" t="str">
        <f ca="1">IFERROR(__xludf.DUMMYFUNCTION("LEFT(INDEX(SPLIT(L3004, "" ""), 4), 2)"),"14")</f>
        <v>14</v>
      </c>
      <c r="K3004" s="2" t="s">
        <v>18278</v>
      </c>
      <c r="L3004" s="1" t="s">
        <v>23524</v>
      </c>
    </row>
    <row r="3005" spans="1:12">
      <c r="A3005" s="1" t="s">
        <v>23664</v>
      </c>
      <c r="B3005" s="1">
        <v>5</v>
      </c>
      <c r="D3005" s="1" t="s">
        <v>10300</v>
      </c>
      <c r="E3005" s="1" t="s">
        <v>23665</v>
      </c>
      <c r="H3005" s="1" t="s">
        <v>23523</v>
      </c>
      <c r="J3005" s="4" t="str">
        <f ca="1">IFERROR(__xludf.DUMMYFUNCTION("LEFT(INDEX(SPLIT(L3005, "" ""), 4), 2)"),"14")</f>
        <v>14</v>
      </c>
      <c r="K3005" s="2" t="s">
        <v>18799</v>
      </c>
      <c r="L3005" s="1" t="s">
        <v>23524</v>
      </c>
    </row>
    <row r="3006" spans="1:12">
      <c r="A3006" s="1" t="s">
        <v>18973</v>
      </c>
      <c r="B3006" s="1">
        <v>5</v>
      </c>
      <c r="D3006" s="1" t="s">
        <v>10479</v>
      </c>
      <c r="E3006" s="1" t="s">
        <v>23666</v>
      </c>
      <c r="H3006" s="1" t="s">
        <v>23523</v>
      </c>
      <c r="J3006" s="4" t="str">
        <f ca="1">IFERROR(__xludf.DUMMYFUNCTION("LEFT(INDEX(SPLIT(L3006, "" ""), 4), 2)"),"14")</f>
        <v>14</v>
      </c>
      <c r="K3006" s="2" t="s">
        <v>18827</v>
      </c>
      <c r="L3006" s="1" t="s">
        <v>23524</v>
      </c>
    </row>
    <row r="3007" spans="1:12">
      <c r="A3007" s="1" t="s">
        <v>18945</v>
      </c>
      <c r="B3007" s="1">
        <v>5</v>
      </c>
      <c r="D3007" s="1" t="s">
        <v>10288</v>
      </c>
      <c r="E3007" s="1" t="s">
        <v>23667</v>
      </c>
      <c r="H3007" s="1" t="s">
        <v>23523</v>
      </c>
      <c r="J3007" s="4" t="str">
        <f ca="1">IFERROR(__xludf.DUMMYFUNCTION("LEFT(INDEX(SPLIT(L3007, "" ""), 4), 2)"),"14")</f>
        <v>14</v>
      </c>
      <c r="K3007" s="2" t="s">
        <v>18827</v>
      </c>
      <c r="L3007" s="1" t="s">
        <v>23524</v>
      </c>
    </row>
    <row r="3008" spans="1:12">
      <c r="A3008" s="1" t="s">
        <v>19240</v>
      </c>
      <c r="B3008" s="1">
        <v>5</v>
      </c>
      <c r="C3008" s="1" t="s">
        <v>19241</v>
      </c>
      <c r="D3008" s="1" t="s">
        <v>10288</v>
      </c>
      <c r="E3008" s="1" t="s">
        <v>19242</v>
      </c>
      <c r="H3008" s="1" t="s">
        <v>23523</v>
      </c>
      <c r="J3008" s="4" t="str">
        <f ca="1">IFERROR(__xludf.DUMMYFUNCTION("LEFT(INDEX(SPLIT(L3008, "" ""), 4), 2)"),"14")</f>
        <v>14</v>
      </c>
      <c r="K3008" s="2" t="s">
        <v>18278</v>
      </c>
      <c r="L3008" s="1" t="s">
        <v>23524</v>
      </c>
    </row>
    <row r="3009" spans="1:12">
      <c r="A3009" s="1" t="s">
        <v>18925</v>
      </c>
      <c r="B3009" s="1">
        <v>5</v>
      </c>
      <c r="D3009" s="1" t="s">
        <v>10293</v>
      </c>
      <c r="E3009" s="1" t="s">
        <v>23668</v>
      </c>
      <c r="H3009" s="1" t="s">
        <v>23523</v>
      </c>
      <c r="J3009" s="4" t="str">
        <f ca="1">IFERROR(__xludf.DUMMYFUNCTION("LEFT(INDEX(SPLIT(L3009, "" ""), 4), 2)"),"14")</f>
        <v>14</v>
      </c>
      <c r="K3009" s="2" t="s">
        <v>18928</v>
      </c>
      <c r="L3009" s="1" t="s">
        <v>23524</v>
      </c>
    </row>
    <row r="3010" spans="1:12">
      <c r="A3010" s="1" t="s">
        <v>23669</v>
      </c>
      <c r="B3010" s="1">
        <v>5</v>
      </c>
      <c r="C3010" s="1" t="s">
        <v>23670</v>
      </c>
      <c r="D3010" s="1" t="s">
        <v>18313</v>
      </c>
      <c r="E3010" s="1" t="s">
        <v>23671</v>
      </c>
      <c r="H3010" s="1" t="s">
        <v>23523</v>
      </c>
      <c r="J3010" s="4" t="str">
        <f ca="1">IFERROR(__xludf.DUMMYFUNCTION("LEFT(INDEX(SPLIT(L3010, "" ""), 4), 2)"),"14")</f>
        <v>14</v>
      </c>
      <c r="K3010" s="2" t="s">
        <v>18872</v>
      </c>
      <c r="L3010" s="1" t="s">
        <v>23524</v>
      </c>
    </row>
    <row r="3011" spans="1:12">
      <c r="A3011" s="1" t="s">
        <v>18929</v>
      </c>
      <c r="B3011" s="1">
        <v>5</v>
      </c>
      <c r="D3011" s="1" t="s">
        <v>18313</v>
      </c>
      <c r="E3011" s="1" t="s">
        <v>23672</v>
      </c>
      <c r="H3011" s="1" t="s">
        <v>23523</v>
      </c>
      <c r="J3011" s="4" t="str">
        <f ca="1">IFERROR(__xludf.DUMMYFUNCTION("LEFT(INDEX(SPLIT(L3011, "" ""), 4), 2)"),"14")</f>
        <v>14</v>
      </c>
      <c r="K3011" s="2" t="s">
        <v>18932</v>
      </c>
      <c r="L3011" s="1" t="s">
        <v>23524</v>
      </c>
    </row>
    <row r="3012" spans="1:12">
      <c r="A3012" s="1" t="s">
        <v>23673</v>
      </c>
      <c r="B3012" s="1">
        <v>5</v>
      </c>
      <c r="D3012" s="1" t="s">
        <v>10305</v>
      </c>
      <c r="E3012" s="1" t="s">
        <v>23674</v>
      </c>
      <c r="H3012" s="1" t="s">
        <v>23523</v>
      </c>
      <c r="J3012" s="4" t="str">
        <f ca="1">IFERROR(__xludf.DUMMYFUNCTION("LEFT(INDEX(SPLIT(L3012, "" ""), 4), 2)"),"14")</f>
        <v>14</v>
      </c>
      <c r="K3012" s="2" t="s">
        <v>18868</v>
      </c>
      <c r="L3012" s="1" t="s">
        <v>23524</v>
      </c>
    </row>
    <row r="3013" spans="1:12">
      <c r="A3013" s="1" t="s">
        <v>18929</v>
      </c>
      <c r="B3013" s="1">
        <v>5</v>
      </c>
      <c r="D3013" s="1" t="s">
        <v>10288</v>
      </c>
      <c r="E3013" s="1" t="s">
        <v>23675</v>
      </c>
      <c r="H3013" s="1" t="s">
        <v>23523</v>
      </c>
      <c r="J3013" s="4" t="str">
        <f ca="1">IFERROR(__xludf.DUMMYFUNCTION("LEFT(INDEX(SPLIT(L3013, "" ""), 4), 2)"),"14")</f>
        <v>14</v>
      </c>
      <c r="K3013" s="2" t="s">
        <v>18932</v>
      </c>
      <c r="L3013" s="1" t="s">
        <v>23524</v>
      </c>
    </row>
    <row r="3014" spans="1:12">
      <c r="A3014" s="1" t="s">
        <v>18929</v>
      </c>
      <c r="B3014" s="1">
        <v>5</v>
      </c>
      <c r="D3014" s="1" t="s">
        <v>10479</v>
      </c>
      <c r="E3014" s="1" t="s">
        <v>23676</v>
      </c>
      <c r="H3014" s="1" t="s">
        <v>23523</v>
      </c>
      <c r="J3014" s="4" t="str">
        <f ca="1">IFERROR(__xludf.DUMMYFUNCTION("LEFT(INDEX(SPLIT(L3014, "" ""), 4), 2)"),"14")</f>
        <v>14</v>
      </c>
      <c r="K3014" s="2" t="s">
        <v>18932</v>
      </c>
      <c r="L3014" s="1" t="s">
        <v>23524</v>
      </c>
    </row>
    <row r="3015" spans="1:12">
      <c r="A3015" s="1" t="s">
        <v>19237</v>
      </c>
      <c r="B3015" s="1">
        <v>5</v>
      </c>
      <c r="D3015" s="1" t="s">
        <v>18313</v>
      </c>
      <c r="E3015" s="1" t="s">
        <v>23677</v>
      </c>
      <c r="H3015" s="1" t="s">
        <v>23523</v>
      </c>
      <c r="J3015" s="4" t="str">
        <f ca="1">IFERROR(__xludf.DUMMYFUNCTION("LEFT(INDEX(SPLIT(L3015, "" ""), 4), 2)"),"14")</f>
        <v>14</v>
      </c>
      <c r="K3015" s="2" t="s">
        <v>18997</v>
      </c>
      <c r="L3015" s="1" t="s">
        <v>23524</v>
      </c>
    </row>
    <row r="3016" spans="1:12">
      <c r="A3016" s="1" t="s">
        <v>18878</v>
      </c>
      <c r="B3016" s="1">
        <v>5</v>
      </c>
      <c r="D3016" s="1" t="s">
        <v>10305</v>
      </c>
      <c r="E3016" s="1" t="s">
        <v>23678</v>
      </c>
      <c r="H3016" s="1" t="s">
        <v>23523</v>
      </c>
      <c r="J3016" s="4" t="str">
        <f ca="1">IFERROR(__xludf.DUMMYFUNCTION("LEFT(INDEX(SPLIT(L3016, "" ""), 4), 2)"),"14")</f>
        <v>14</v>
      </c>
      <c r="K3016" s="2" t="s">
        <v>18881</v>
      </c>
      <c r="L3016" s="1" t="s">
        <v>23524</v>
      </c>
    </row>
    <row r="3017" spans="1:12">
      <c r="A3017" s="1" t="s">
        <v>23679</v>
      </c>
      <c r="B3017" s="1">
        <v>5</v>
      </c>
      <c r="D3017" s="1" t="s">
        <v>10288</v>
      </c>
      <c r="E3017" s="1" t="s">
        <v>23680</v>
      </c>
      <c r="H3017" s="1" t="s">
        <v>23523</v>
      </c>
      <c r="J3017" s="4" t="str">
        <f ca="1">IFERROR(__xludf.DUMMYFUNCTION("LEFT(INDEX(SPLIT(L3017, "" ""), 4), 2)"),"14")</f>
        <v>14</v>
      </c>
      <c r="K3017" s="2" t="s">
        <v>19316</v>
      </c>
      <c r="L3017" s="1" t="s">
        <v>23524</v>
      </c>
    </row>
    <row r="3018" spans="1:12">
      <c r="A3018" s="1" t="s">
        <v>18973</v>
      </c>
      <c r="B3018" s="1">
        <v>5</v>
      </c>
      <c r="D3018" s="1" t="s">
        <v>10347</v>
      </c>
      <c r="E3018" s="1" t="s">
        <v>23681</v>
      </c>
      <c r="H3018" s="1" t="s">
        <v>23523</v>
      </c>
      <c r="J3018" s="4" t="str">
        <f ca="1">IFERROR(__xludf.DUMMYFUNCTION("LEFT(INDEX(SPLIT(L3018, "" ""), 4), 2)"),"14")</f>
        <v>14</v>
      </c>
      <c r="K3018" s="2" t="s">
        <v>18827</v>
      </c>
      <c r="L3018" s="1" t="s">
        <v>23524</v>
      </c>
    </row>
    <row r="3019" spans="1:12">
      <c r="A3019" s="1" t="s">
        <v>23682</v>
      </c>
      <c r="B3019" s="1">
        <v>5</v>
      </c>
      <c r="D3019" s="1" t="s">
        <v>10479</v>
      </c>
      <c r="E3019" s="1" t="s">
        <v>23683</v>
      </c>
      <c r="H3019" s="1" t="s">
        <v>23523</v>
      </c>
      <c r="J3019" s="4" t="str">
        <f ca="1">IFERROR(__xludf.DUMMYFUNCTION("LEFT(INDEX(SPLIT(L3019, "" ""), 4), 2)"),"14")</f>
        <v>14</v>
      </c>
      <c r="K3019" s="2" t="s">
        <v>18928</v>
      </c>
      <c r="L3019" s="1" t="s">
        <v>23524</v>
      </c>
    </row>
    <row r="3020" spans="1:12">
      <c r="A3020" s="1" t="s">
        <v>18929</v>
      </c>
      <c r="B3020" s="1">
        <v>5</v>
      </c>
      <c r="D3020" s="1" t="s">
        <v>10293</v>
      </c>
      <c r="E3020" s="1" t="s">
        <v>23684</v>
      </c>
      <c r="H3020" s="1" t="s">
        <v>23523</v>
      </c>
      <c r="J3020" s="4" t="str">
        <f ca="1">IFERROR(__xludf.DUMMYFUNCTION("LEFT(INDEX(SPLIT(L3020, "" ""), 4), 2)"),"14")</f>
        <v>14</v>
      </c>
      <c r="K3020" s="2" t="s">
        <v>18932</v>
      </c>
      <c r="L3020" s="1" t="s">
        <v>23524</v>
      </c>
    </row>
    <row r="3021" spans="1:12">
      <c r="A3021" s="1" t="s">
        <v>6908</v>
      </c>
      <c r="B3021" s="1">
        <v>5</v>
      </c>
      <c r="D3021" s="1" t="s">
        <v>10479</v>
      </c>
      <c r="E3021" s="1" t="s">
        <v>23685</v>
      </c>
      <c r="H3021" s="1" t="s">
        <v>23523</v>
      </c>
      <c r="J3021" s="4" t="str">
        <f ca="1">IFERROR(__xludf.DUMMYFUNCTION("LEFT(INDEX(SPLIT(L3021, "" ""), 4), 2)"),"14")</f>
        <v>14</v>
      </c>
      <c r="K3021" s="2" t="s">
        <v>18827</v>
      </c>
      <c r="L3021" s="1" t="s">
        <v>23524</v>
      </c>
    </row>
    <row r="3022" spans="1:12">
      <c r="A3022" s="1" t="s">
        <v>23686</v>
      </c>
      <c r="B3022" s="1">
        <v>5</v>
      </c>
      <c r="D3022" s="1" t="s">
        <v>10305</v>
      </c>
      <c r="E3022" s="1" t="s">
        <v>23687</v>
      </c>
      <c r="H3022" s="1" t="s">
        <v>23523</v>
      </c>
      <c r="J3022" s="4" t="str">
        <f ca="1">IFERROR(__xludf.DUMMYFUNCTION("LEFT(INDEX(SPLIT(L3022, "" ""), 4), 2)"),"14")</f>
        <v>14</v>
      </c>
      <c r="K3022" s="2" t="s">
        <v>18997</v>
      </c>
      <c r="L3022" s="1" t="s">
        <v>23524</v>
      </c>
    </row>
    <row r="3023" spans="1:12">
      <c r="A3023" s="1" t="s">
        <v>23688</v>
      </c>
      <c r="B3023" s="1">
        <v>5</v>
      </c>
      <c r="D3023" s="1" t="s">
        <v>10305</v>
      </c>
      <c r="E3023" s="1" t="s">
        <v>23689</v>
      </c>
      <c r="H3023" s="1" t="s">
        <v>23523</v>
      </c>
      <c r="J3023" s="4" t="str">
        <f ca="1">IFERROR(__xludf.DUMMYFUNCTION("LEFT(INDEX(SPLIT(L3023, "" ""), 4), 2)"),"14")</f>
        <v>14</v>
      </c>
      <c r="K3023" s="2" t="s">
        <v>19316</v>
      </c>
      <c r="L3023" s="1" t="s">
        <v>23524</v>
      </c>
    </row>
    <row r="3024" spans="1:12">
      <c r="A3024" s="1" t="s">
        <v>23690</v>
      </c>
      <c r="B3024" s="1">
        <v>5</v>
      </c>
      <c r="C3024" s="1" t="s">
        <v>23691</v>
      </c>
      <c r="D3024" s="1" t="s">
        <v>10442</v>
      </c>
      <c r="E3024" s="1" t="s">
        <v>23692</v>
      </c>
      <c r="H3024" s="1" t="s">
        <v>23523</v>
      </c>
      <c r="J3024" s="4" t="str">
        <f ca="1">IFERROR(__xludf.DUMMYFUNCTION("LEFT(INDEX(SPLIT(L3024, "" ""), 4), 2)"),"14")</f>
        <v>14</v>
      </c>
      <c r="K3024" s="1" t="s">
        <v>18889</v>
      </c>
      <c r="L3024" s="1" t="s">
        <v>23524</v>
      </c>
    </row>
    <row r="3025" spans="1:12">
      <c r="A3025" s="1" t="s">
        <v>23693</v>
      </c>
      <c r="B3025" s="1">
        <v>5</v>
      </c>
      <c r="D3025" s="1" t="s">
        <v>10442</v>
      </c>
      <c r="E3025" s="1" t="s">
        <v>23694</v>
      </c>
      <c r="H3025" s="1" t="s">
        <v>23523</v>
      </c>
      <c r="J3025" s="4" t="str">
        <f ca="1">IFERROR(__xludf.DUMMYFUNCTION("LEFT(INDEX(SPLIT(L3025, "" ""), 4), 2)"),"14")</f>
        <v>14</v>
      </c>
      <c r="K3025" s="2" t="s">
        <v>18586</v>
      </c>
      <c r="L3025" s="1" t="s">
        <v>23524</v>
      </c>
    </row>
    <row r="3026" spans="1:12">
      <c r="A3026" s="1" t="s">
        <v>23695</v>
      </c>
      <c r="B3026" s="1">
        <v>5</v>
      </c>
      <c r="D3026" s="1" t="s">
        <v>10347</v>
      </c>
      <c r="E3026" s="1" t="s">
        <v>23696</v>
      </c>
      <c r="H3026" s="1" t="s">
        <v>23523</v>
      </c>
      <c r="J3026" s="4" t="str">
        <f ca="1">IFERROR(__xludf.DUMMYFUNCTION("LEFT(INDEX(SPLIT(L3026, "" ""), 4), 2)"),"14")</f>
        <v>14</v>
      </c>
      <c r="K3026" s="2" t="s">
        <v>18928</v>
      </c>
      <c r="L3026" s="1" t="s">
        <v>23524</v>
      </c>
    </row>
    <row r="3027" spans="1:12">
      <c r="A3027" s="1" t="s">
        <v>18925</v>
      </c>
      <c r="B3027" s="1">
        <v>5</v>
      </c>
      <c r="D3027" s="1" t="s">
        <v>18313</v>
      </c>
      <c r="E3027" s="1" t="s">
        <v>23697</v>
      </c>
      <c r="H3027" s="1" t="s">
        <v>23523</v>
      </c>
      <c r="J3027" s="4" t="str">
        <f ca="1">IFERROR(__xludf.DUMMYFUNCTION("LEFT(INDEX(SPLIT(L3027, "" ""), 4), 2)"),"14")</f>
        <v>14</v>
      </c>
      <c r="K3027" s="2" t="s">
        <v>18928</v>
      </c>
      <c r="L3027" s="1" t="s">
        <v>23524</v>
      </c>
    </row>
    <row r="3028" spans="1:12">
      <c r="A3028" s="1" t="s">
        <v>18929</v>
      </c>
      <c r="B3028" s="1">
        <v>5</v>
      </c>
      <c r="D3028" s="1" t="s">
        <v>10288</v>
      </c>
      <c r="E3028" s="1" t="s">
        <v>23698</v>
      </c>
      <c r="H3028" s="1" t="s">
        <v>23523</v>
      </c>
      <c r="J3028" s="4" t="str">
        <f ca="1">IFERROR(__xludf.DUMMYFUNCTION("LEFT(INDEX(SPLIT(L3028, "" ""), 4), 2)"),"14")</f>
        <v>14</v>
      </c>
      <c r="K3028" s="2" t="s">
        <v>18932</v>
      </c>
      <c r="L3028" s="1" t="s">
        <v>23524</v>
      </c>
    </row>
    <row r="3029" spans="1:12">
      <c r="A3029" s="1" t="s">
        <v>23699</v>
      </c>
      <c r="B3029" s="1">
        <v>5</v>
      </c>
      <c r="D3029" s="1" t="s">
        <v>10288</v>
      </c>
      <c r="E3029" s="1" t="s">
        <v>29</v>
      </c>
      <c r="H3029" s="1" t="s">
        <v>23523</v>
      </c>
      <c r="J3029" s="4" t="str">
        <f ca="1">IFERROR(__xludf.DUMMYFUNCTION("LEFT(INDEX(SPLIT(L3029, "" ""), 4), 2)"),"14")</f>
        <v>14</v>
      </c>
      <c r="K3029" s="2" t="s">
        <v>23700</v>
      </c>
      <c r="L3029" s="1" t="s">
        <v>23524</v>
      </c>
    </row>
    <row r="3030" spans="1:12">
      <c r="A3030" s="1" t="s">
        <v>23701</v>
      </c>
      <c r="B3030" s="1">
        <v>5</v>
      </c>
      <c r="D3030" s="1" t="s">
        <v>10293</v>
      </c>
      <c r="E3030" s="1" t="s">
        <v>23702</v>
      </c>
      <c r="H3030" s="1" t="s">
        <v>23523</v>
      </c>
      <c r="J3030" s="4" t="str">
        <f ca="1">IFERROR(__xludf.DUMMYFUNCTION("LEFT(INDEX(SPLIT(L3030, "" ""), 4), 2)"),"14")</f>
        <v>14</v>
      </c>
      <c r="K3030" s="2" t="s">
        <v>18928</v>
      </c>
      <c r="L3030" s="1" t="s">
        <v>23524</v>
      </c>
    </row>
    <row r="3031" spans="1:12">
      <c r="A3031" s="1" t="s">
        <v>1472</v>
      </c>
      <c r="B3031" s="1">
        <v>5</v>
      </c>
      <c r="D3031" s="1" t="s">
        <v>10288</v>
      </c>
      <c r="E3031" s="1" t="s">
        <v>20392</v>
      </c>
      <c r="H3031" s="1" t="s">
        <v>23523</v>
      </c>
      <c r="J3031" s="4" t="str">
        <f ca="1">IFERROR(__xludf.DUMMYFUNCTION("LEFT(INDEX(SPLIT(L3031, "" ""), 4), 2)"),"14")</f>
        <v>14</v>
      </c>
      <c r="K3031" s="2" t="s">
        <v>20393</v>
      </c>
      <c r="L3031" s="1" t="s">
        <v>23524</v>
      </c>
    </row>
    <row r="3032" spans="1:12">
      <c r="A3032" s="1" t="s">
        <v>19032</v>
      </c>
      <c r="B3032" s="1">
        <v>5</v>
      </c>
      <c r="D3032" s="1" t="s">
        <v>10293</v>
      </c>
      <c r="E3032" s="1" t="s">
        <v>1525</v>
      </c>
      <c r="H3032" s="1" t="s">
        <v>23523</v>
      </c>
      <c r="J3032" s="4" t="str">
        <f ca="1">IFERROR(__xludf.DUMMYFUNCTION("LEFT(INDEX(SPLIT(L3032, "" ""), 4), 2)"),"14")</f>
        <v>14</v>
      </c>
      <c r="K3032" s="2" t="s">
        <v>18827</v>
      </c>
      <c r="L3032" s="1" t="s">
        <v>23524</v>
      </c>
    </row>
    <row r="3033" spans="1:12">
      <c r="A3033" s="1" t="s">
        <v>19319</v>
      </c>
      <c r="B3033" s="1">
        <v>5</v>
      </c>
      <c r="D3033" s="1" t="s">
        <v>10479</v>
      </c>
      <c r="E3033" s="1" t="s">
        <v>1525</v>
      </c>
      <c r="H3033" s="1" t="s">
        <v>23523</v>
      </c>
      <c r="J3033" s="4" t="str">
        <f ca="1">IFERROR(__xludf.DUMMYFUNCTION("LEFT(INDEX(SPLIT(L3033, "" ""), 4), 2)"),"14")</f>
        <v>14</v>
      </c>
      <c r="K3033" s="2" t="s">
        <v>18827</v>
      </c>
      <c r="L3033" s="1" t="s">
        <v>23524</v>
      </c>
    </row>
    <row r="3034" spans="1:12">
      <c r="A3034" s="1" t="s">
        <v>18958</v>
      </c>
      <c r="B3034" s="1">
        <v>4</v>
      </c>
      <c r="D3034" s="1" t="s">
        <v>10347</v>
      </c>
      <c r="E3034" s="1" t="s">
        <v>1525</v>
      </c>
      <c r="H3034" s="1" t="s">
        <v>23523</v>
      </c>
      <c r="J3034" s="4" t="str">
        <f ca="1">IFERROR(__xludf.DUMMYFUNCTION("LEFT(INDEX(SPLIT(L3034, "" ""), 4), 2)"),"14")</f>
        <v>14</v>
      </c>
      <c r="K3034" s="2" t="s">
        <v>18827</v>
      </c>
      <c r="L3034" s="1" t="s">
        <v>23524</v>
      </c>
    </row>
    <row r="3035" spans="1:12">
      <c r="A3035" s="1" t="s">
        <v>23703</v>
      </c>
      <c r="B3035" s="1">
        <v>5</v>
      </c>
      <c r="C3035" s="1" t="s">
        <v>23704</v>
      </c>
      <c r="D3035" s="1" t="s">
        <v>18396</v>
      </c>
      <c r="E3035" s="1" t="s">
        <v>18928</v>
      </c>
      <c r="H3035" s="1" t="s">
        <v>23523</v>
      </c>
      <c r="J3035" s="4" t="str">
        <f ca="1">IFERROR(__xludf.DUMMYFUNCTION("LEFT(INDEX(SPLIT(L3035, "" ""), 4), 2)"),"14")</f>
        <v>14</v>
      </c>
      <c r="L3035" s="1" t="s">
        <v>23524</v>
      </c>
    </row>
    <row r="3036" spans="1:12">
      <c r="A3036" s="1" t="s">
        <v>10633</v>
      </c>
      <c r="B3036" s="1">
        <v>5</v>
      </c>
      <c r="C3036" s="1" t="s">
        <v>23705</v>
      </c>
      <c r="D3036" s="1" t="s">
        <v>10293</v>
      </c>
      <c r="E3036" s="1" t="s">
        <v>23706</v>
      </c>
      <c r="H3036" s="1" t="s">
        <v>23707</v>
      </c>
      <c r="J3036" s="4" t="str">
        <f ca="1">IFERROR(__xludf.DUMMYFUNCTION("LEFT(INDEX(SPLIT(L3036, "" ""), 4), 2)"),"14")</f>
        <v>14</v>
      </c>
      <c r="K3036" s="2" t="s">
        <v>18300</v>
      </c>
      <c r="L3036" s="1" t="s">
        <v>23708</v>
      </c>
    </row>
    <row r="3037" spans="1:12">
      <c r="A3037" s="1" t="s">
        <v>23709</v>
      </c>
      <c r="B3037" s="1">
        <v>4</v>
      </c>
      <c r="C3037" s="1" t="s">
        <v>23710</v>
      </c>
      <c r="D3037" s="1" t="s">
        <v>18313</v>
      </c>
      <c r="E3037" s="1" t="s">
        <v>23711</v>
      </c>
      <c r="H3037" s="1" t="s">
        <v>23707</v>
      </c>
      <c r="J3037" s="4" t="str">
        <f ca="1">IFERROR(__xludf.DUMMYFUNCTION("LEFT(INDEX(SPLIT(L3037, "" ""), 4), 2)"),"14")</f>
        <v>14</v>
      </c>
      <c r="K3037" s="2" t="s">
        <v>18311</v>
      </c>
      <c r="L3037" s="1" t="s">
        <v>23708</v>
      </c>
    </row>
    <row r="3038" spans="1:12">
      <c r="A3038" s="1" t="s">
        <v>10659</v>
      </c>
      <c r="B3038" s="1">
        <v>5</v>
      </c>
      <c r="C3038" s="1" t="s">
        <v>23712</v>
      </c>
      <c r="D3038" s="1" t="s">
        <v>10479</v>
      </c>
      <c r="E3038" s="1" t="s">
        <v>23713</v>
      </c>
      <c r="H3038" s="1" t="s">
        <v>23707</v>
      </c>
      <c r="J3038" s="4" t="str">
        <f ca="1">IFERROR(__xludf.DUMMYFUNCTION("LEFT(INDEX(SPLIT(L3038, "" ""), 4), 2)"),"14")</f>
        <v>14</v>
      </c>
      <c r="K3038" s="2" t="s">
        <v>18300</v>
      </c>
      <c r="L3038" s="1" t="s">
        <v>23708</v>
      </c>
    </row>
    <row r="3039" spans="1:12">
      <c r="A3039" s="1" t="s">
        <v>10710</v>
      </c>
      <c r="B3039" s="1">
        <v>5</v>
      </c>
      <c r="C3039" s="1" t="s">
        <v>23714</v>
      </c>
      <c r="D3039" s="1" t="s">
        <v>10305</v>
      </c>
      <c r="E3039" s="1" t="s">
        <v>10712</v>
      </c>
      <c r="H3039" s="1" t="s">
        <v>23707</v>
      </c>
      <c r="J3039" s="4" t="str">
        <f ca="1">IFERROR(__xludf.DUMMYFUNCTION("LEFT(INDEX(SPLIT(L3039, "" ""), 4), 2)"),"14")</f>
        <v>14</v>
      </c>
      <c r="K3039" s="2" t="s">
        <v>18300</v>
      </c>
      <c r="L3039" s="1" t="s">
        <v>23708</v>
      </c>
    </row>
    <row r="3040" spans="1:12">
      <c r="A3040" s="1" t="s">
        <v>10718</v>
      </c>
      <c r="B3040" s="1">
        <v>4</v>
      </c>
      <c r="C3040" s="1" t="s">
        <v>23715</v>
      </c>
      <c r="D3040" s="1" t="s">
        <v>18313</v>
      </c>
      <c r="E3040" s="1" t="s">
        <v>10720</v>
      </c>
      <c r="H3040" s="1" t="s">
        <v>23707</v>
      </c>
      <c r="J3040" s="4" t="str">
        <f ca="1">IFERROR(__xludf.DUMMYFUNCTION("LEFT(INDEX(SPLIT(L3040, "" ""), 4), 2)"),"14")</f>
        <v>14</v>
      </c>
      <c r="K3040" s="2" t="s">
        <v>18300</v>
      </c>
      <c r="L3040" s="1" t="s">
        <v>23708</v>
      </c>
    </row>
    <row r="3041" spans="1:12">
      <c r="A3041" s="1" t="s">
        <v>10639</v>
      </c>
      <c r="B3041" s="1">
        <v>4</v>
      </c>
      <c r="C3041" s="1" t="s">
        <v>23716</v>
      </c>
      <c r="D3041" s="1" t="s">
        <v>10347</v>
      </c>
      <c r="E3041" s="1" t="s">
        <v>23717</v>
      </c>
      <c r="H3041" s="1" t="s">
        <v>23707</v>
      </c>
      <c r="J3041" s="4" t="str">
        <f ca="1">IFERROR(__xludf.DUMMYFUNCTION("LEFT(INDEX(SPLIT(L3041, "" ""), 4), 2)"),"14")</f>
        <v>14</v>
      </c>
      <c r="K3041" s="2" t="s">
        <v>18300</v>
      </c>
      <c r="L3041" s="1" t="s">
        <v>23708</v>
      </c>
    </row>
    <row r="3042" spans="1:12">
      <c r="A3042" s="1" t="s">
        <v>10653</v>
      </c>
      <c r="B3042" s="1">
        <v>5</v>
      </c>
      <c r="C3042" s="1" t="s">
        <v>23718</v>
      </c>
      <c r="D3042" s="1" t="s">
        <v>10347</v>
      </c>
      <c r="E3042" s="1" t="s">
        <v>23719</v>
      </c>
      <c r="H3042" s="1" t="s">
        <v>23707</v>
      </c>
      <c r="J3042" s="4" t="str">
        <f ca="1">IFERROR(__xludf.DUMMYFUNCTION("LEFT(INDEX(SPLIT(L3042, "" ""), 4), 2)"),"14")</f>
        <v>14</v>
      </c>
      <c r="K3042" s="2" t="s">
        <v>18300</v>
      </c>
      <c r="L3042" s="1" t="s">
        <v>23708</v>
      </c>
    </row>
    <row r="3043" spans="1:12">
      <c r="A3043" s="1" t="s">
        <v>10630</v>
      </c>
      <c r="B3043" s="1">
        <v>4</v>
      </c>
      <c r="C3043" s="1" t="s">
        <v>23720</v>
      </c>
      <c r="D3043" s="1" t="s">
        <v>10293</v>
      </c>
      <c r="E3043" s="1" t="s">
        <v>23721</v>
      </c>
      <c r="H3043" s="1" t="s">
        <v>23707</v>
      </c>
      <c r="J3043" s="4" t="str">
        <f ca="1">IFERROR(__xludf.DUMMYFUNCTION("LEFT(INDEX(SPLIT(L3043, "" ""), 4), 2)"),"14")</f>
        <v>14</v>
      </c>
      <c r="K3043" s="2" t="s">
        <v>18300</v>
      </c>
      <c r="L3043" s="1" t="s">
        <v>23708</v>
      </c>
    </row>
    <row r="3044" spans="1:12">
      <c r="A3044" s="1" t="s">
        <v>11730</v>
      </c>
      <c r="B3044" s="1">
        <v>5</v>
      </c>
      <c r="C3044" s="1" t="s">
        <v>18746</v>
      </c>
      <c r="D3044" s="1" t="s">
        <v>10442</v>
      </c>
      <c r="E3044" s="1" t="s">
        <v>11731</v>
      </c>
      <c r="H3044" s="1" t="s">
        <v>23707</v>
      </c>
      <c r="J3044" s="4" t="str">
        <f ca="1">IFERROR(__xludf.DUMMYFUNCTION("LEFT(INDEX(SPLIT(L3044, "" ""), 4), 2)"),"14")</f>
        <v>14</v>
      </c>
      <c r="K3044" s="2" t="s">
        <v>18300</v>
      </c>
      <c r="L3044" s="1" t="s">
        <v>23708</v>
      </c>
    </row>
    <row r="3045" spans="1:12">
      <c r="A3045" s="1" t="s">
        <v>10647</v>
      </c>
      <c r="B3045" s="1">
        <v>5</v>
      </c>
      <c r="C3045" s="1" t="s">
        <v>23722</v>
      </c>
      <c r="D3045" s="1" t="s">
        <v>10293</v>
      </c>
      <c r="E3045" s="1" t="s">
        <v>23723</v>
      </c>
      <c r="H3045" s="1" t="s">
        <v>23707</v>
      </c>
      <c r="J3045" s="4" t="str">
        <f ca="1">IFERROR(__xludf.DUMMYFUNCTION("LEFT(INDEX(SPLIT(L3045, "" ""), 4), 2)"),"14")</f>
        <v>14</v>
      </c>
      <c r="K3045" s="2" t="s">
        <v>18300</v>
      </c>
      <c r="L3045" s="1" t="s">
        <v>23708</v>
      </c>
    </row>
    <row r="3046" spans="1:12">
      <c r="A3046" s="1" t="s">
        <v>10667</v>
      </c>
      <c r="B3046" s="1">
        <v>5</v>
      </c>
      <c r="C3046" s="1" t="s">
        <v>23724</v>
      </c>
      <c r="D3046" s="1" t="s">
        <v>10305</v>
      </c>
      <c r="E3046" s="1" t="s">
        <v>23725</v>
      </c>
      <c r="H3046" s="1" t="s">
        <v>23707</v>
      </c>
      <c r="J3046" s="4" t="str">
        <f ca="1">IFERROR(__xludf.DUMMYFUNCTION("LEFT(INDEX(SPLIT(L3046, "" ""), 4), 2)"),"14")</f>
        <v>14</v>
      </c>
      <c r="K3046" s="2" t="s">
        <v>18300</v>
      </c>
      <c r="L3046" s="1" t="s">
        <v>23708</v>
      </c>
    </row>
    <row r="3047" spans="1:12">
      <c r="A3047" s="1" t="s">
        <v>3596</v>
      </c>
      <c r="B3047" s="1">
        <v>5</v>
      </c>
      <c r="C3047" s="1" t="s">
        <v>23726</v>
      </c>
      <c r="D3047" s="1" t="s">
        <v>10305</v>
      </c>
      <c r="E3047" s="1" t="s">
        <v>23727</v>
      </c>
      <c r="H3047" s="1" t="s">
        <v>23707</v>
      </c>
      <c r="J3047" s="4" t="str">
        <f ca="1">IFERROR(__xludf.DUMMYFUNCTION("LEFT(INDEX(SPLIT(L3047, "" ""), 4), 2)"),"14")</f>
        <v>14</v>
      </c>
      <c r="K3047" s="2" t="s">
        <v>18311</v>
      </c>
      <c r="L3047" s="1" t="s">
        <v>23708</v>
      </c>
    </row>
    <row r="3048" spans="1:12">
      <c r="A3048" s="1" t="s">
        <v>11887</v>
      </c>
      <c r="B3048" s="1">
        <v>1</v>
      </c>
      <c r="C3048" s="1" t="s">
        <v>23728</v>
      </c>
      <c r="D3048" s="1" t="s">
        <v>10305</v>
      </c>
      <c r="E3048" s="1" t="s">
        <v>11889</v>
      </c>
      <c r="H3048" s="1" t="s">
        <v>23707</v>
      </c>
      <c r="J3048" s="4" t="str">
        <f ca="1">IFERROR(__xludf.DUMMYFUNCTION("LEFT(INDEX(SPLIT(L3048, "" ""), 4), 2)"),"14")</f>
        <v>14</v>
      </c>
      <c r="K3048" s="2" t="s">
        <v>18300</v>
      </c>
      <c r="L3048" s="1" t="s">
        <v>23708</v>
      </c>
    </row>
    <row r="3049" spans="1:12">
      <c r="A3049" s="1" t="s">
        <v>11813</v>
      </c>
      <c r="B3049" s="1">
        <v>5</v>
      </c>
      <c r="C3049" s="1" t="s">
        <v>23729</v>
      </c>
      <c r="D3049" s="1" t="s">
        <v>10288</v>
      </c>
      <c r="E3049" s="1" t="s">
        <v>11815</v>
      </c>
      <c r="H3049" s="1" t="s">
        <v>23707</v>
      </c>
      <c r="J3049" s="4" t="str">
        <f ca="1">IFERROR(__xludf.DUMMYFUNCTION("LEFT(INDEX(SPLIT(L3049, "" ""), 4), 2)"),"14")</f>
        <v>14</v>
      </c>
      <c r="K3049" s="2" t="s">
        <v>18300</v>
      </c>
      <c r="L3049" s="1" t="s">
        <v>23708</v>
      </c>
    </row>
    <row r="3050" spans="1:12">
      <c r="A3050" s="1" t="s">
        <v>4710</v>
      </c>
      <c r="B3050" s="1">
        <v>5</v>
      </c>
      <c r="C3050" s="1" t="s">
        <v>23730</v>
      </c>
      <c r="D3050" s="1" t="s">
        <v>18313</v>
      </c>
      <c r="E3050" s="1" t="s">
        <v>23731</v>
      </c>
      <c r="H3050" s="1" t="s">
        <v>23707</v>
      </c>
      <c r="J3050" s="4" t="str">
        <f ca="1">IFERROR(__xludf.DUMMYFUNCTION("LEFT(INDEX(SPLIT(L3050, "" ""), 4), 2)"),"14")</f>
        <v>14</v>
      </c>
      <c r="K3050" s="2" t="s">
        <v>18333</v>
      </c>
      <c r="L3050" s="1" t="s">
        <v>23708</v>
      </c>
    </row>
    <row r="3051" spans="1:12">
      <c r="A3051" s="1" t="s">
        <v>11858</v>
      </c>
      <c r="B3051" s="1">
        <v>3</v>
      </c>
      <c r="C3051" s="1" t="s">
        <v>23732</v>
      </c>
      <c r="D3051" s="1" t="s">
        <v>10321</v>
      </c>
      <c r="E3051" s="1" t="s">
        <v>11860</v>
      </c>
      <c r="H3051" s="1" t="s">
        <v>23707</v>
      </c>
      <c r="J3051" s="4" t="str">
        <f ca="1">IFERROR(__xludf.DUMMYFUNCTION("LEFT(INDEX(SPLIT(L3051, "" ""), 4), 2)"),"14")</f>
        <v>14</v>
      </c>
      <c r="K3051" s="2" t="s">
        <v>18300</v>
      </c>
      <c r="L3051" s="1" t="s">
        <v>23708</v>
      </c>
    </row>
    <row r="3052" spans="1:12">
      <c r="A3052" s="1" t="s">
        <v>10701</v>
      </c>
      <c r="B3052" s="1">
        <v>5</v>
      </c>
      <c r="C3052" s="1" t="s">
        <v>23733</v>
      </c>
      <c r="D3052" s="1" t="s">
        <v>18313</v>
      </c>
      <c r="E3052" s="1" t="s">
        <v>23734</v>
      </c>
      <c r="H3052" s="1" t="s">
        <v>23707</v>
      </c>
      <c r="J3052" s="4" t="str">
        <f ca="1">IFERROR(__xludf.DUMMYFUNCTION("LEFT(INDEX(SPLIT(L3052, "" ""), 4), 2)"),"14")</f>
        <v>14</v>
      </c>
      <c r="K3052" s="2" t="s">
        <v>18300</v>
      </c>
      <c r="L3052" s="1" t="s">
        <v>23708</v>
      </c>
    </row>
    <row r="3053" spans="1:12">
      <c r="A3053" s="1" t="s">
        <v>10721</v>
      </c>
      <c r="B3053" s="1">
        <v>5</v>
      </c>
      <c r="C3053" s="1" t="s">
        <v>23735</v>
      </c>
      <c r="D3053" s="1" t="s">
        <v>10300</v>
      </c>
      <c r="E3053" s="1" t="s">
        <v>10723</v>
      </c>
      <c r="H3053" s="1" t="s">
        <v>23707</v>
      </c>
      <c r="J3053" s="4" t="str">
        <f ca="1">IFERROR(__xludf.DUMMYFUNCTION("LEFT(INDEX(SPLIT(L3053, "" ""), 4), 2)"),"14")</f>
        <v>14</v>
      </c>
      <c r="K3053" s="2" t="s">
        <v>18300</v>
      </c>
      <c r="L3053" s="1" t="s">
        <v>23708</v>
      </c>
    </row>
    <row r="3054" spans="1:12">
      <c r="A3054" s="1" t="s">
        <v>11824</v>
      </c>
      <c r="B3054" s="1">
        <v>5</v>
      </c>
      <c r="C3054" s="1" t="s">
        <v>23736</v>
      </c>
      <c r="D3054" s="1" t="s">
        <v>10293</v>
      </c>
      <c r="E3054" s="1" t="s">
        <v>11826</v>
      </c>
      <c r="H3054" s="1" t="s">
        <v>23707</v>
      </c>
      <c r="J3054" s="4" t="str">
        <f ca="1">IFERROR(__xludf.DUMMYFUNCTION("LEFT(INDEX(SPLIT(L3054, "" ""), 4), 2)"),"14")</f>
        <v>14</v>
      </c>
      <c r="K3054" s="2" t="s">
        <v>18300</v>
      </c>
      <c r="L3054" s="1" t="s">
        <v>23708</v>
      </c>
    </row>
    <row r="3055" spans="1:12">
      <c r="A3055" s="1" t="s">
        <v>10713</v>
      </c>
      <c r="B3055" s="1">
        <v>5</v>
      </c>
      <c r="C3055" s="1" t="s">
        <v>23737</v>
      </c>
      <c r="D3055" s="1" t="s">
        <v>10321</v>
      </c>
      <c r="E3055" s="1" t="s">
        <v>23738</v>
      </c>
      <c r="H3055" s="1" t="s">
        <v>23707</v>
      </c>
      <c r="J3055" s="4" t="str">
        <f ca="1">IFERROR(__xludf.DUMMYFUNCTION("LEFT(INDEX(SPLIT(L3055, "" ""), 4), 2)"),"14")</f>
        <v>14</v>
      </c>
      <c r="K3055" s="2" t="s">
        <v>18300</v>
      </c>
      <c r="L3055" s="1" t="s">
        <v>23708</v>
      </c>
    </row>
    <row r="3056" spans="1:12">
      <c r="A3056" s="1" t="s">
        <v>12034</v>
      </c>
      <c r="B3056" s="1">
        <v>1</v>
      </c>
      <c r="C3056" s="1" t="s">
        <v>23739</v>
      </c>
      <c r="D3056" s="1" t="s">
        <v>10479</v>
      </c>
      <c r="E3056" s="1" t="s">
        <v>12036</v>
      </c>
      <c r="H3056" s="1" t="s">
        <v>23707</v>
      </c>
      <c r="J3056" s="4" t="str">
        <f ca="1">IFERROR(__xludf.DUMMYFUNCTION("LEFT(INDEX(SPLIT(L3056, "" ""), 4), 2)"),"14")</f>
        <v>14</v>
      </c>
      <c r="K3056" s="2" t="s">
        <v>18300</v>
      </c>
      <c r="L3056" s="1" t="s">
        <v>23708</v>
      </c>
    </row>
    <row r="3057" spans="1:12">
      <c r="A3057" s="1" t="s">
        <v>11788</v>
      </c>
      <c r="B3057" s="1">
        <v>4</v>
      </c>
      <c r="C3057" s="1" t="s">
        <v>23740</v>
      </c>
      <c r="D3057" s="1" t="s">
        <v>18313</v>
      </c>
      <c r="E3057" s="1" t="s">
        <v>11790</v>
      </c>
      <c r="H3057" s="1" t="s">
        <v>23707</v>
      </c>
      <c r="J3057" s="4" t="str">
        <f ca="1">IFERROR(__xludf.DUMMYFUNCTION("LEFT(INDEX(SPLIT(L3057, "" ""), 4), 2)"),"14")</f>
        <v>14</v>
      </c>
      <c r="K3057" s="2" t="s">
        <v>18300</v>
      </c>
      <c r="L3057" s="1" t="s">
        <v>23708</v>
      </c>
    </row>
    <row r="3058" spans="1:12">
      <c r="A3058" s="1" t="s">
        <v>10636</v>
      </c>
      <c r="B3058" s="1">
        <v>5</v>
      </c>
      <c r="C3058" s="1" t="s">
        <v>23741</v>
      </c>
      <c r="D3058" s="1" t="s">
        <v>10305</v>
      </c>
      <c r="E3058" s="1" t="s">
        <v>23742</v>
      </c>
      <c r="H3058" s="1" t="s">
        <v>23707</v>
      </c>
      <c r="J3058" s="4" t="str">
        <f ca="1">IFERROR(__xludf.DUMMYFUNCTION("LEFT(INDEX(SPLIT(L3058, "" ""), 4), 2)"),"14")</f>
        <v>14</v>
      </c>
      <c r="K3058" s="2" t="s">
        <v>18300</v>
      </c>
      <c r="L3058" s="1" t="s">
        <v>23708</v>
      </c>
    </row>
    <row r="3059" spans="1:12">
      <c r="A3059" s="1" t="s">
        <v>10670</v>
      </c>
      <c r="B3059" s="1">
        <v>4</v>
      </c>
      <c r="C3059" s="1" t="s">
        <v>23743</v>
      </c>
      <c r="D3059" s="1" t="s">
        <v>10288</v>
      </c>
      <c r="E3059" s="1" t="s">
        <v>10672</v>
      </c>
      <c r="H3059" s="1" t="s">
        <v>23707</v>
      </c>
      <c r="J3059" s="4" t="str">
        <f ca="1">IFERROR(__xludf.DUMMYFUNCTION("LEFT(INDEX(SPLIT(L3059, "" ""), 4), 2)"),"14")</f>
        <v>14</v>
      </c>
      <c r="K3059" s="2" t="s">
        <v>18300</v>
      </c>
      <c r="L3059" s="1" t="s">
        <v>23708</v>
      </c>
    </row>
    <row r="3060" spans="1:12">
      <c r="A3060" s="1" t="s">
        <v>12099</v>
      </c>
      <c r="B3060" s="1">
        <v>5</v>
      </c>
      <c r="C3060" s="1" t="s">
        <v>23744</v>
      </c>
      <c r="D3060" s="1" t="s">
        <v>10479</v>
      </c>
      <c r="E3060" s="1" t="s">
        <v>23745</v>
      </c>
      <c r="H3060" s="1" t="s">
        <v>23707</v>
      </c>
      <c r="J3060" s="4" t="str">
        <f ca="1">IFERROR(__xludf.DUMMYFUNCTION("LEFT(INDEX(SPLIT(L3060, "" ""), 4), 2)"),"14")</f>
        <v>14</v>
      </c>
      <c r="K3060" s="2" t="s">
        <v>18311</v>
      </c>
      <c r="L3060" s="1" t="s">
        <v>23708</v>
      </c>
    </row>
    <row r="3061" spans="1:12">
      <c r="A3061" s="1" t="s">
        <v>11794</v>
      </c>
      <c r="B3061" s="1">
        <v>5</v>
      </c>
      <c r="C3061" s="1" t="s">
        <v>23746</v>
      </c>
      <c r="D3061" s="1" t="s">
        <v>10305</v>
      </c>
      <c r="E3061" s="1" t="s">
        <v>11796</v>
      </c>
      <c r="H3061" s="1" t="s">
        <v>23707</v>
      </c>
      <c r="J3061" s="4" t="str">
        <f ca="1">IFERROR(__xludf.DUMMYFUNCTION("LEFT(INDEX(SPLIT(L3061, "" ""), 4), 2)"),"14")</f>
        <v>14</v>
      </c>
      <c r="K3061" s="2" t="s">
        <v>18300</v>
      </c>
      <c r="L3061" s="1" t="s">
        <v>23708</v>
      </c>
    </row>
    <row r="3062" spans="1:12">
      <c r="A3062" s="1" t="s">
        <v>10724</v>
      </c>
      <c r="B3062" s="1">
        <v>5</v>
      </c>
      <c r="C3062" s="1" t="s">
        <v>23747</v>
      </c>
      <c r="D3062" s="1" t="s">
        <v>10442</v>
      </c>
      <c r="E3062" s="1" t="s">
        <v>10726</v>
      </c>
      <c r="H3062" s="1" t="s">
        <v>23707</v>
      </c>
      <c r="J3062" s="4" t="str">
        <f ca="1">IFERROR(__xludf.DUMMYFUNCTION("LEFT(INDEX(SPLIT(L3062, "" ""), 4), 2)"),"14")</f>
        <v>14</v>
      </c>
      <c r="K3062" s="2" t="s">
        <v>18300</v>
      </c>
      <c r="L3062" s="1" t="s">
        <v>23708</v>
      </c>
    </row>
    <row r="3063" spans="1:12">
      <c r="A3063" s="1" t="s">
        <v>11746</v>
      </c>
      <c r="B3063" s="1">
        <v>5</v>
      </c>
      <c r="C3063" s="1" t="s">
        <v>23748</v>
      </c>
      <c r="D3063" s="1" t="s">
        <v>10300</v>
      </c>
      <c r="E3063" s="1" t="s">
        <v>11747</v>
      </c>
      <c r="H3063" s="1" t="s">
        <v>23707</v>
      </c>
      <c r="J3063" s="4" t="str">
        <f ca="1">IFERROR(__xludf.DUMMYFUNCTION("LEFT(INDEX(SPLIT(L3063, "" ""), 4), 2)"),"14")</f>
        <v>14</v>
      </c>
      <c r="K3063" s="2" t="s">
        <v>18300</v>
      </c>
      <c r="L3063" s="1" t="s">
        <v>23708</v>
      </c>
    </row>
    <row r="3064" spans="1:12">
      <c r="A3064" s="1" t="s">
        <v>10687</v>
      </c>
      <c r="B3064" s="1">
        <v>5</v>
      </c>
      <c r="C3064" s="1" t="s">
        <v>23749</v>
      </c>
      <c r="D3064" s="1" t="s">
        <v>10305</v>
      </c>
      <c r="E3064" s="1" t="s">
        <v>10689</v>
      </c>
      <c r="H3064" s="1" t="s">
        <v>23707</v>
      </c>
      <c r="J3064" s="4" t="str">
        <f ca="1">IFERROR(__xludf.DUMMYFUNCTION("LEFT(INDEX(SPLIT(L3064, "" ""), 4), 2)"),"14")</f>
        <v>14</v>
      </c>
      <c r="K3064" s="2" t="s">
        <v>18300</v>
      </c>
      <c r="L3064" s="1" t="s">
        <v>23708</v>
      </c>
    </row>
    <row r="3065" spans="1:12">
      <c r="A3065" s="1" t="s">
        <v>10664</v>
      </c>
      <c r="B3065" s="1">
        <v>5</v>
      </c>
      <c r="C3065" s="1" t="s">
        <v>23750</v>
      </c>
      <c r="D3065" s="1" t="s">
        <v>10288</v>
      </c>
      <c r="E3065" s="1" t="s">
        <v>10666</v>
      </c>
      <c r="H3065" s="1" t="s">
        <v>23707</v>
      </c>
      <c r="J3065" s="4" t="str">
        <f ca="1">IFERROR(__xludf.DUMMYFUNCTION("LEFT(INDEX(SPLIT(L3065, "" ""), 4), 2)"),"14")</f>
        <v>14</v>
      </c>
      <c r="K3065" s="2" t="s">
        <v>18300</v>
      </c>
      <c r="L3065" s="1" t="s">
        <v>23708</v>
      </c>
    </row>
    <row r="3066" spans="1:12">
      <c r="A3066" s="1" t="s">
        <v>522</v>
      </c>
      <c r="B3066" s="1">
        <v>5</v>
      </c>
      <c r="C3066" s="1" t="s">
        <v>23751</v>
      </c>
      <c r="D3066" s="1" t="s">
        <v>10300</v>
      </c>
      <c r="E3066" s="1" t="s">
        <v>10730</v>
      </c>
      <c r="H3066" s="1" t="s">
        <v>23707</v>
      </c>
      <c r="J3066" s="4" t="str">
        <f ca="1">IFERROR(__xludf.DUMMYFUNCTION("LEFT(INDEX(SPLIT(L3066, "" ""), 4), 2)"),"14")</f>
        <v>14</v>
      </c>
      <c r="K3066" s="2" t="s">
        <v>18300</v>
      </c>
      <c r="L3066" s="1" t="s">
        <v>23708</v>
      </c>
    </row>
    <row r="3067" spans="1:12">
      <c r="A3067" s="1" t="s">
        <v>11781</v>
      </c>
      <c r="B3067" s="1">
        <v>4</v>
      </c>
      <c r="C3067" s="1" t="s">
        <v>23752</v>
      </c>
      <c r="D3067" s="1" t="s">
        <v>10288</v>
      </c>
      <c r="E3067" s="1" t="s">
        <v>23753</v>
      </c>
      <c r="H3067" s="1" t="s">
        <v>23707</v>
      </c>
      <c r="J3067" s="4" t="str">
        <f ca="1">IFERROR(__xludf.DUMMYFUNCTION("LEFT(INDEX(SPLIT(L3067, "" ""), 4), 2)"),"14")</f>
        <v>14</v>
      </c>
      <c r="K3067" s="2" t="s">
        <v>18300</v>
      </c>
      <c r="L3067" s="1" t="s">
        <v>23708</v>
      </c>
    </row>
    <row r="3068" spans="1:12">
      <c r="A3068" s="1" t="s">
        <v>10707</v>
      </c>
      <c r="B3068" s="1">
        <v>5</v>
      </c>
      <c r="C3068" s="1" t="s">
        <v>23754</v>
      </c>
      <c r="D3068" s="1" t="s">
        <v>10442</v>
      </c>
      <c r="E3068" s="1" t="s">
        <v>10709</v>
      </c>
      <c r="H3068" s="1" t="s">
        <v>23707</v>
      </c>
      <c r="J3068" s="4" t="str">
        <f ca="1">IFERROR(__xludf.DUMMYFUNCTION("LEFT(INDEX(SPLIT(L3068, "" ""), 4), 2)"),"14")</f>
        <v>14</v>
      </c>
      <c r="K3068" s="2" t="s">
        <v>18300</v>
      </c>
      <c r="L3068" s="1" t="s">
        <v>23708</v>
      </c>
    </row>
    <row r="3069" spans="1:12">
      <c r="A3069" s="1" t="s">
        <v>11972</v>
      </c>
      <c r="B3069" s="1">
        <v>5</v>
      </c>
      <c r="C3069" s="1" t="s">
        <v>23755</v>
      </c>
      <c r="D3069" s="1" t="s">
        <v>10347</v>
      </c>
      <c r="E3069" s="1" t="s">
        <v>11974</v>
      </c>
      <c r="H3069" s="1" t="s">
        <v>23707</v>
      </c>
      <c r="J3069" s="4" t="str">
        <f ca="1">IFERROR(__xludf.DUMMYFUNCTION("LEFT(INDEX(SPLIT(L3069, "" ""), 4), 2)"),"14")</f>
        <v>14</v>
      </c>
      <c r="K3069" s="2" t="s">
        <v>18300</v>
      </c>
      <c r="L3069" s="1" t="s">
        <v>23708</v>
      </c>
    </row>
    <row r="3070" spans="1:12">
      <c r="A3070" s="1" t="s">
        <v>11254</v>
      </c>
      <c r="B3070" s="1">
        <v>5</v>
      </c>
      <c r="C3070" s="1" t="s">
        <v>23756</v>
      </c>
      <c r="D3070" s="1" t="s">
        <v>10288</v>
      </c>
      <c r="E3070" s="1" t="s">
        <v>11753</v>
      </c>
      <c r="H3070" s="1" t="s">
        <v>23707</v>
      </c>
      <c r="J3070" s="4" t="str">
        <f ca="1">IFERROR(__xludf.DUMMYFUNCTION("LEFT(INDEX(SPLIT(L3070, "" ""), 4), 2)"),"14")</f>
        <v>14</v>
      </c>
      <c r="K3070" s="2" t="s">
        <v>18300</v>
      </c>
      <c r="L3070" s="1" t="s">
        <v>23708</v>
      </c>
    </row>
    <row r="3071" spans="1:12">
      <c r="A3071" s="1" t="s">
        <v>11818</v>
      </c>
      <c r="B3071" s="1">
        <v>4</v>
      </c>
      <c r="C3071" s="1" t="s">
        <v>23757</v>
      </c>
      <c r="D3071" s="1" t="s">
        <v>18313</v>
      </c>
      <c r="E3071" s="1" t="s">
        <v>11820</v>
      </c>
      <c r="H3071" s="1" t="s">
        <v>23707</v>
      </c>
      <c r="J3071" s="4" t="str">
        <f ca="1">IFERROR(__xludf.DUMMYFUNCTION("LEFT(INDEX(SPLIT(L3071, "" ""), 4), 2)"),"14")</f>
        <v>14</v>
      </c>
      <c r="K3071" s="2" t="s">
        <v>18300</v>
      </c>
      <c r="L3071" s="1" t="s">
        <v>23708</v>
      </c>
    </row>
    <row r="3072" spans="1:12">
      <c r="A3072" s="1" t="s">
        <v>10313</v>
      </c>
      <c r="B3072" s="1">
        <v>4</v>
      </c>
      <c r="C3072" s="1" t="s">
        <v>23758</v>
      </c>
      <c r="D3072" s="1" t="s">
        <v>10479</v>
      </c>
      <c r="E3072" s="1" t="s">
        <v>11739</v>
      </c>
      <c r="H3072" s="1" t="s">
        <v>23707</v>
      </c>
      <c r="J3072" s="4" t="str">
        <f ca="1">IFERROR(__xludf.DUMMYFUNCTION("LEFT(INDEX(SPLIT(L3072, "" ""), 4), 2)"),"14")</f>
        <v>14</v>
      </c>
      <c r="K3072" s="2" t="s">
        <v>18300</v>
      </c>
      <c r="L3072" s="1" t="s">
        <v>23708</v>
      </c>
    </row>
    <row r="3073" spans="1:12">
      <c r="A3073" s="1" t="s">
        <v>578</v>
      </c>
      <c r="B3073" s="1">
        <v>5</v>
      </c>
      <c r="C3073" s="1" t="s">
        <v>23759</v>
      </c>
      <c r="D3073" s="1" t="s">
        <v>10305</v>
      </c>
      <c r="E3073" s="1" t="s">
        <v>10643</v>
      </c>
      <c r="H3073" s="1" t="s">
        <v>23707</v>
      </c>
      <c r="J3073" s="4" t="str">
        <f ca="1">IFERROR(__xludf.DUMMYFUNCTION("LEFT(INDEX(SPLIT(L3073, "" ""), 4), 2)"),"14")</f>
        <v>14</v>
      </c>
      <c r="K3073" s="2" t="s">
        <v>18300</v>
      </c>
      <c r="L3073" s="1" t="s">
        <v>23708</v>
      </c>
    </row>
    <row r="3074" spans="1:12">
      <c r="A3074" s="1" t="s">
        <v>11750</v>
      </c>
      <c r="B3074" s="1">
        <v>5</v>
      </c>
      <c r="C3074" s="1" t="s">
        <v>20082</v>
      </c>
      <c r="D3074" s="1" t="s">
        <v>18313</v>
      </c>
      <c r="E3074" s="1" t="s">
        <v>11751</v>
      </c>
      <c r="H3074" s="1" t="s">
        <v>23707</v>
      </c>
      <c r="J3074" s="4" t="str">
        <f ca="1">IFERROR(__xludf.DUMMYFUNCTION("LEFT(INDEX(SPLIT(L3074, "" ""), 4), 2)"),"14")</f>
        <v>14</v>
      </c>
      <c r="K3074" s="2" t="s">
        <v>18300</v>
      </c>
      <c r="L3074" s="1" t="s">
        <v>23708</v>
      </c>
    </row>
    <row r="3075" spans="1:12">
      <c r="A3075" s="1" t="s">
        <v>11803</v>
      </c>
      <c r="B3075" s="1">
        <v>5</v>
      </c>
      <c r="C3075" s="1" t="s">
        <v>23760</v>
      </c>
      <c r="D3075" s="1" t="s">
        <v>18313</v>
      </c>
      <c r="E3075" s="1" t="s">
        <v>11805</v>
      </c>
      <c r="H3075" s="1" t="s">
        <v>23707</v>
      </c>
      <c r="J3075" s="4" t="str">
        <f ca="1">IFERROR(__xludf.DUMMYFUNCTION("LEFT(INDEX(SPLIT(L3075, "" ""), 4), 2)"),"14")</f>
        <v>14</v>
      </c>
      <c r="K3075" s="2" t="s">
        <v>18300</v>
      </c>
      <c r="L3075" s="1" t="s">
        <v>23708</v>
      </c>
    </row>
    <row r="3076" spans="1:12">
      <c r="A3076" s="1" t="s">
        <v>10656</v>
      </c>
      <c r="B3076" s="1">
        <v>5</v>
      </c>
      <c r="C3076" s="1" t="s">
        <v>23761</v>
      </c>
      <c r="D3076" s="1" t="s">
        <v>10293</v>
      </c>
      <c r="E3076" s="1" t="s">
        <v>10658</v>
      </c>
      <c r="H3076" s="1" t="s">
        <v>23707</v>
      </c>
      <c r="J3076" s="4" t="str">
        <f ca="1">IFERROR(__xludf.DUMMYFUNCTION("LEFT(INDEX(SPLIT(L3076, "" ""), 4), 2)"),"14")</f>
        <v>14</v>
      </c>
      <c r="K3076" s="2" t="s">
        <v>18300</v>
      </c>
      <c r="L3076" s="1" t="s">
        <v>23708</v>
      </c>
    </row>
    <row r="3077" spans="1:12">
      <c r="A3077" s="1" t="s">
        <v>12001</v>
      </c>
      <c r="B3077" s="1">
        <v>3</v>
      </c>
      <c r="C3077" s="1" t="s">
        <v>23762</v>
      </c>
      <c r="D3077" s="1" t="s">
        <v>10347</v>
      </c>
      <c r="E3077" s="1" t="s">
        <v>23763</v>
      </c>
      <c r="H3077" s="1" t="s">
        <v>23707</v>
      </c>
      <c r="J3077" s="4" t="str">
        <f ca="1">IFERROR(__xludf.DUMMYFUNCTION("LEFT(INDEX(SPLIT(L3077, "" ""), 4), 2)"),"14")</f>
        <v>14</v>
      </c>
      <c r="K3077" s="2" t="s">
        <v>18300</v>
      </c>
      <c r="L3077" s="1" t="s">
        <v>23708</v>
      </c>
    </row>
    <row r="3078" spans="1:12">
      <c r="A3078" s="1" t="s">
        <v>23764</v>
      </c>
      <c r="B3078" s="1">
        <v>5</v>
      </c>
      <c r="C3078" s="1" t="s">
        <v>23765</v>
      </c>
      <c r="D3078" s="1" t="s">
        <v>10288</v>
      </c>
      <c r="E3078" s="1" t="s">
        <v>23766</v>
      </c>
      <c r="H3078" s="1" t="s">
        <v>23707</v>
      </c>
      <c r="J3078" s="4" t="str">
        <f ca="1">IFERROR(__xludf.DUMMYFUNCTION("LEFT(INDEX(SPLIT(L3078, "" ""), 4), 2)"),"14")</f>
        <v>14</v>
      </c>
      <c r="K3078" s="2" t="s">
        <v>18311</v>
      </c>
      <c r="L3078" s="1" t="s">
        <v>23708</v>
      </c>
    </row>
    <row r="3079" spans="1:12">
      <c r="A3079" s="1" t="s">
        <v>10644</v>
      </c>
      <c r="B3079" s="1">
        <v>5</v>
      </c>
      <c r="C3079" s="1" t="s">
        <v>23767</v>
      </c>
      <c r="D3079" s="1" t="s">
        <v>10305</v>
      </c>
      <c r="E3079" s="1" t="s">
        <v>10646</v>
      </c>
      <c r="H3079" s="1" t="s">
        <v>23707</v>
      </c>
      <c r="J3079" s="4" t="str">
        <f ca="1">IFERROR(__xludf.DUMMYFUNCTION("LEFT(INDEX(SPLIT(L3079, "" ""), 4), 2)"),"14")</f>
        <v>14</v>
      </c>
      <c r="K3079" s="2" t="s">
        <v>18300</v>
      </c>
      <c r="L3079" s="1" t="s">
        <v>23708</v>
      </c>
    </row>
    <row r="3080" spans="1:12">
      <c r="A3080" s="1" t="s">
        <v>11981</v>
      </c>
      <c r="B3080" s="1">
        <v>4</v>
      </c>
      <c r="C3080" s="1" t="s">
        <v>23768</v>
      </c>
      <c r="D3080" s="1" t="s">
        <v>10300</v>
      </c>
      <c r="E3080" s="1" t="s">
        <v>23769</v>
      </c>
      <c r="H3080" s="1" t="s">
        <v>23707</v>
      </c>
      <c r="J3080" s="4" t="str">
        <f ca="1">IFERROR(__xludf.DUMMYFUNCTION("LEFT(INDEX(SPLIT(L3080, "" ""), 4), 2)"),"14")</f>
        <v>14</v>
      </c>
      <c r="K3080" s="2" t="s">
        <v>18300</v>
      </c>
      <c r="L3080" s="1" t="s">
        <v>23708</v>
      </c>
    </row>
    <row r="3081" spans="1:12">
      <c r="A3081" s="1" t="s">
        <v>3596</v>
      </c>
      <c r="B3081" s="1">
        <v>5</v>
      </c>
      <c r="C3081" s="1" t="s">
        <v>23770</v>
      </c>
      <c r="D3081" s="1" t="s">
        <v>10300</v>
      </c>
      <c r="E3081" s="1" t="s">
        <v>23771</v>
      </c>
      <c r="H3081" s="1" t="s">
        <v>23707</v>
      </c>
      <c r="J3081" s="4" t="str">
        <f ca="1">IFERROR(__xludf.DUMMYFUNCTION("LEFT(INDEX(SPLIT(L3081, "" ""), 4), 2)"),"14")</f>
        <v>14</v>
      </c>
      <c r="K3081" s="2" t="s">
        <v>18311</v>
      </c>
      <c r="L3081" s="1" t="s">
        <v>23708</v>
      </c>
    </row>
    <row r="3082" spans="1:12">
      <c r="A3082" s="1" t="s">
        <v>8552</v>
      </c>
      <c r="B3082" s="1">
        <v>2</v>
      </c>
      <c r="C3082" s="1" t="s">
        <v>23772</v>
      </c>
      <c r="D3082" s="1" t="s">
        <v>10300</v>
      </c>
      <c r="E3082" s="1" t="s">
        <v>23773</v>
      </c>
      <c r="H3082" s="1" t="s">
        <v>23707</v>
      </c>
      <c r="J3082" s="4" t="str">
        <f ca="1">IFERROR(__xludf.DUMMYFUNCTION("LEFT(INDEX(SPLIT(L3082, "" ""), 4), 2)"),"14")</f>
        <v>14</v>
      </c>
      <c r="K3082" s="2" t="s">
        <v>18300</v>
      </c>
      <c r="L3082" s="1" t="s">
        <v>23708</v>
      </c>
    </row>
    <row r="3083" spans="1:12">
      <c r="A3083" s="1" t="s">
        <v>355</v>
      </c>
      <c r="B3083" s="1">
        <v>5</v>
      </c>
      <c r="C3083" s="1" t="s">
        <v>23774</v>
      </c>
      <c r="D3083" s="1" t="s">
        <v>10479</v>
      </c>
      <c r="E3083" s="1" t="s">
        <v>10731</v>
      </c>
      <c r="H3083" s="1" t="s">
        <v>23707</v>
      </c>
      <c r="J3083" s="4" t="str">
        <f ca="1">IFERROR(__xludf.DUMMYFUNCTION("LEFT(INDEX(SPLIT(L3083, "" ""), 4), 2)"),"14")</f>
        <v>14</v>
      </c>
      <c r="K3083" s="2" t="s">
        <v>18300</v>
      </c>
      <c r="L3083" s="1" t="s">
        <v>23708</v>
      </c>
    </row>
    <row r="3084" spans="1:12">
      <c r="A3084" s="1" t="s">
        <v>522</v>
      </c>
      <c r="B3084" s="1">
        <v>5</v>
      </c>
      <c r="C3084" s="1" t="s">
        <v>23775</v>
      </c>
      <c r="D3084" s="1" t="s">
        <v>10300</v>
      </c>
      <c r="E3084" s="1" t="s">
        <v>23776</v>
      </c>
      <c r="H3084" s="1" t="s">
        <v>23707</v>
      </c>
      <c r="J3084" s="4" t="str">
        <f ca="1">IFERROR(__xludf.DUMMYFUNCTION("LEFT(INDEX(SPLIT(L3084, "" ""), 4), 2)"),"14")</f>
        <v>14</v>
      </c>
      <c r="K3084" s="2" t="s">
        <v>18300</v>
      </c>
      <c r="L3084" s="1" t="s">
        <v>23708</v>
      </c>
    </row>
    <row r="3085" spans="1:12">
      <c r="A3085" s="1" t="s">
        <v>11907</v>
      </c>
      <c r="B3085" s="1">
        <v>4</v>
      </c>
      <c r="C3085" s="1" t="s">
        <v>23777</v>
      </c>
      <c r="D3085" s="1" t="s">
        <v>10305</v>
      </c>
      <c r="E3085" s="1" t="s">
        <v>11909</v>
      </c>
      <c r="H3085" s="1" t="s">
        <v>23707</v>
      </c>
      <c r="J3085" s="4" t="str">
        <f ca="1">IFERROR(__xludf.DUMMYFUNCTION("LEFT(INDEX(SPLIT(L3085, "" ""), 4), 2)"),"14")</f>
        <v>14</v>
      </c>
      <c r="K3085" s="2" t="s">
        <v>18300</v>
      </c>
      <c r="L3085" s="1" t="s">
        <v>23708</v>
      </c>
    </row>
    <row r="3086" spans="1:12">
      <c r="A3086" s="1" t="s">
        <v>11830</v>
      </c>
      <c r="B3086" s="1">
        <v>5</v>
      </c>
      <c r="C3086" s="1" t="s">
        <v>23778</v>
      </c>
      <c r="D3086" s="1" t="s">
        <v>10300</v>
      </c>
      <c r="E3086" s="1" t="s">
        <v>11832</v>
      </c>
      <c r="H3086" s="1" t="s">
        <v>23707</v>
      </c>
      <c r="J3086" s="4" t="str">
        <f ca="1">IFERROR(__xludf.DUMMYFUNCTION("LEFT(INDEX(SPLIT(L3086, "" ""), 4), 2)"),"14")</f>
        <v>14</v>
      </c>
      <c r="K3086" s="2" t="s">
        <v>18300</v>
      </c>
      <c r="L3086" s="1" t="s">
        <v>23708</v>
      </c>
    </row>
    <row r="3087" spans="1:12">
      <c r="A3087" s="1" t="s">
        <v>11640</v>
      </c>
      <c r="B3087" s="1">
        <v>1</v>
      </c>
      <c r="C3087" s="1" t="s">
        <v>23779</v>
      </c>
      <c r="D3087" s="1" t="s">
        <v>10300</v>
      </c>
      <c r="E3087" s="1" t="s">
        <v>19588</v>
      </c>
      <c r="H3087" s="1" t="s">
        <v>23707</v>
      </c>
      <c r="J3087" s="4" t="str">
        <f ca="1">IFERROR(__xludf.DUMMYFUNCTION("LEFT(INDEX(SPLIT(L3087, "" ""), 4), 2)"),"14")</f>
        <v>14</v>
      </c>
      <c r="K3087" s="2" t="s">
        <v>18300</v>
      </c>
      <c r="L3087" s="1" t="s">
        <v>23708</v>
      </c>
    </row>
    <row r="3088" spans="1:12">
      <c r="A3088" s="1" t="s">
        <v>12045</v>
      </c>
      <c r="B3088" s="1">
        <v>5</v>
      </c>
      <c r="C3088" s="1" t="s">
        <v>23780</v>
      </c>
      <c r="D3088" s="1" t="s">
        <v>10305</v>
      </c>
      <c r="E3088" s="1" t="s">
        <v>12047</v>
      </c>
      <c r="H3088" s="1" t="s">
        <v>23707</v>
      </c>
      <c r="J3088" s="4" t="str">
        <f ca="1">IFERROR(__xludf.DUMMYFUNCTION("LEFT(INDEX(SPLIT(L3088, "" ""), 4), 2)"),"14")</f>
        <v>14</v>
      </c>
      <c r="K3088" s="2" t="s">
        <v>18300</v>
      </c>
      <c r="L3088" s="1" t="s">
        <v>23708</v>
      </c>
    </row>
    <row r="3089" spans="1:12">
      <c r="A3089" s="1" t="s">
        <v>18571</v>
      </c>
      <c r="B3089" s="1">
        <v>5</v>
      </c>
      <c r="C3089" s="1" t="s">
        <v>11358</v>
      </c>
      <c r="D3089" s="1" t="s">
        <v>10300</v>
      </c>
      <c r="E3089" s="1" t="s">
        <v>23781</v>
      </c>
      <c r="H3089" s="1" t="s">
        <v>23707</v>
      </c>
      <c r="J3089" s="4" t="str">
        <f ca="1">IFERROR(__xludf.DUMMYFUNCTION("LEFT(INDEX(SPLIT(L3089, "" ""), 4), 2)"),"14")</f>
        <v>14</v>
      </c>
      <c r="K3089" s="2" t="s">
        <v>18573</v>
      </c>
      <c r="L3089" s="1" t="s">
        <v>23708</v>
      </c>
    </row>
    <row r="3090" spans="1:12">
      <c r="A3090" s="1" t="s">
        <v>11785</v>
      </c>
      <c r="B3090" s="1">
        <v>5</v>
      </c>
      <c r="C3090" s="1" t="s">
        <v>23782</v>
      </c>
      <c r="D3090" s="1" t="s">
        <v>10293</v>
      </c>
      <c r="E3090" s="1" t="s">
        <v>11787</v>
      </c>
      <c r="H3090" s="1" t="s">
        <v>23707</v>
      </c>
      <c r="J3090" s="4" t="str">
        <f ca="1">IFERROR(__xludf.DUMMYFUNCTION("LEFT(INDEX(SPLIT(L3090, "" ""), 4), 2)"),"14")</f>
        <v>14</v>
      </c>
      <c r="K3090" s="2" t="s">
        <v>18300</v>
      </c>
      <c r="L3090" s="1" t="s">
        <v>23708</v>
      </c>
    </row>
    <row r="3091" spans="1:12">
      <c r="A3091" s="1" t="s">
        <v>11732</v>
      </c>
      <c r="B3091" s="1">
        <v>5</v>
      </c>
      <c r="C3091" s="1" t="s">
        <v>23783</v>
      </c>
      <c r="D3091" s="1" t="s">
        <v>10347</v>
      </c>
      <c r="E3091" s="1" t="s">
        <v>11734</v>
      </c>
      <c r="H3091" s="1" t="s">
        <v>23707</v>
      </c>
      <c r="J3091" s="4" t="str">
        <f ca="1">IFERROR(__xludf.DUMMYFUNCTION("LEFT(INDEX(SPLIT(L3091, "" ""), 4), 2)"),"14")</f>
        <v>14</v>
      </c>
      <c r="K3091" s="2" t="s">
        <v>18300</v>
      </c>
      <c r="L3091" s="1" t="s">
        <v>23708</v>
      </c>
    </row>
    <row r="3092" spans="1:12">
      <c r="A3092" s="1" t="s">
        <v>11806</v>
      </c>
      <c r="B3092" s="1">
        <v>5</v>
      </c>
      <c r="C3092" s="1" t="s">
        <v>23784</v>
      </c>
      <c r="D3092" s="1" t="s">
        <v>18538</v>
      </c>
      <c r="E3092" s="1" t="s">
        <v>11808</v>
      </c>
      <c r="H3092" s="1" t="s">
        <v>23707</v>
      </c>
      <c r="J3092" s="4" t="str">
        <f ca="1">IFERROR(__xludf.DUMMYFUNCTION("LEFT(INDEX(SPLIT(L3092, "" ""), 4), 2)"),"14")</f>
        <v>14</v>
      </c>
      <c r="K3092" s="2" t="s">
        <v>18300</v>
      </c>
      <c r="L3092" s="1" t="s">
        <v>23708</v>
      </c>
    </row>
    <row r="3093" spans="1:12">
      <c r="A3093" s="1" t="s">
        <v>11855</v>
      </c>
      <c r="B3093" s="1">
        <v>5</v>
      </c>
      <c r="C3093" s="1" t="s">
        <v>23785</v>
      </c>
      <c r="D3093" s="1" t="s">
        <v>18313</v>
      </c>
      <c r="E3093" s="1" t="s">
        <v>23786</v>
      </c>
      <c r="H3093" s="1" t="s">
        <v>23707</v>
      </c>
      <c r="J3093" s="4" t="str">
        <f ca="1">IFERROR(__xludf.DUMMYFUNCTION("LEFT(INDEX(SPLIT(L3093, "" ""), 4), 2)"),"14")</f>
        <v>14</v>
      </c>
      <c r="K3093" s="2" t="s">
        <v>18300</v>
      </c>
      <c r="L3093" s="1" t="s">
        <v>23708</v>
      </c>
    </row>
    <row r="3094" spans="1:12">
      <c r="A3094" s="1" t="s">
        <v>10662</v>
      </c>
      <c r="B3094" s="1">
        <v>5</v>
      </c>
      <c r="C3094" s="1" t="s">
        <v>19658</v>
      </c>
      <c r="D3094" s="1" t="s">
        <v>10288</v>
      </c>
      <c r="E3094" s="1" t="s">
        <v>10663</v>
      </c>
      <c r="H3094" s="1" t="s">
        <v>23707</v>
      </c>
      <c r="J3094" s="4" t="str">
        <f ca="1">IFERROR(__xludf.DUMMYFUNCTION("LEFT(INDEX(SPLIT(L3094, "" ""), 4), 2)"),"14")</f>
        <v>14</v>
      </c>
      <c r="K3094" s="2" t="s">
        <v>18300</v>
      </c>
      <c r="L3094" s="1" t="s">
        <v>23708</v>
      </c>
    </row>
    <row r="3095" spans="1:12">
      <c r="A3095" s="1" t="s">
        <v>11735</v>
      </c>
      <c r="B3095" s="1">
        <v>5</v>
      </c>
      <c r="C3095" s="1" t="s">
        <v>23787</v>
      </c>
      <c r="D3095" s="1" t="s">
        <v>10305</v>
      </c>
      <c r="E3095" s="1" t="s">
        <v>11737</v>
      </c>
      <c r="H3095" s="1" t="s">
        <v>23707</v>
      </c>
      <c r="J3095" s="4" t="str">
        <f ca="1">IFERROR(__xludf.DUMMYFUNCTION("LEFT(INDEX(SPLIT(L3095, "" ""), 4), 2)"),"14")</f>
        <v>14</v>
      </c>
      <c r="K3095" s="2" t="s">
        <v>18300</v>
      </c>
      <c r="L3095" s="1" t="s">
        <v>23708</v>
      </c>
    </row>
    <row r="3096" spans="1:12">
      <c r="A3096" s="1" t="s">
        <v>11884</v>
      </c>
      <c r="B3096" s="1">
        <v>5</v>
      </c>
      <c r="C3096" s="1" t="s">
        <v>23788</v>
      </c>
      <c r="D3096" s="1" t="s">
        <v>10300</v>
      </c>
      <c r="E3096" s="1" t="s">
        <v>11886</v>
      </c>
      <c r="H3096" s="1" t="s">
        <v>23707</v>
      </c>
      <c r="J3096" s="4" t="str">
        <f ca="1">IFERROR(__xludf.DUMMYFUNCTION("LEFT(INDEX(SPLIT(L3096, "" ""), 4), 2)"),"14")</f>
        <v>14</v>
      </c>
      <c r="K3096" s="2" t="s">
        <v>18300</v>
      </c>
      <c r="L3096" s="1" t="s">
        <v>23708</v>
      </c>
    </row>
    <row r="3097" spans="1:12">
      <c r="A3097" s="1" t="s">
        <v>6806</v>
      </c>
      <c r="B3097" s="1">
        <v>5</v>
      </c>
      <c r="C3097" s="1" t="s">
        <v>23789</v>
      </c>
      <c r="D3097" s="1" t="s">
        <v>10305</v>
      </c>
      <c r="E3097" s="1" t="s">
        <v>23790</v>
      </c>
      <c r="H3097" s="1" t="s">
        <v>23707</v>
      </c>
      <c r="J3097" s="4" t="str">
        <f ca="1">IFERROR(__xludf.DUMMYFUNCTION("LEFT(INDEX(SPLIT(L3097, "" ""), 4), 2)"),"14")</f>
        <v>14</v>
      </c>
      <c r="K3097" s="2" t="s">
        <v>18300</v>
      </c>
      <c r="L3097" s="1" t="s">
        <v>23708</v>
      </c>
    </row>
    <row r="3098" spans="1:12">
      <c r="A3098" s="1" t="s">
        <v>23791</v>
      </c>
      <c r="B3098" s="1">
        <v>4</v>
      </c>
      <c r="D3098" s="1" t="s">
        <v>10305</v>
      </c>
      <c r="E3098" s="1" t="s">
        <v>23792</v>
      </c>
      <c r="H3098" s="1" t="s">
        <v>23707</v>
      </c>
      <c r="J3098" s="4" t="str">
        <f ca="1">IFERROR(__xludf.DUMMYFUNCTION("LEFT(INDEX(SPLIT(L3098, "" ""), 4), 2)"),"14")</f>
        <v>14</v>
      </c>
      <c r="K3098" s="2" t="s">
        <v>19674</v>
      </c>
      <c r="L3098" s="1" t="s">
        <v>23708</v>
      </c>
    </row>
    <row r="3099" spans="1:12">
      <c r="A3099" s="1" t="s">
        <v>10732</v>
      </c>
      <c r="B3099" s="1">
        <v>5</v>
      </c>
      <c r="C3099" s="1" t="s">
        <v>23793</v>
      </c>
      <c r="D3099" s="1" t="s">
        <v>10293</v>
      </c>
      <c r="E3099" s="1" t="s">
        <v>10734</v>
      </c>
      <c r="H3099" s="1" t="s">
        <v>23707</v>
      </c>
      <c r="J3099" s="4" t="str">
        <f ca="1">IFERROR(__xludf.DUMMYFUNCTION("LEFT(INDEX(SPLIT(L3099, "" ""), 4), 2)"),"14")</f>
        <v>14</v>
      </c>
      <c r="K3099" s="2" t="s">
        <v>18300</v>
      </c>
      <c r="L3099" s="1" t="s">
        <v>23708</v>
      </c>
    </row>
    <row r="3100" spans="1:12">
      <c r="A3100" s="1" t="s">
        <v>715</v>
      </c>
      <c r="B3100" s="1">
        <v>5</v>
      </c>
      <c r="C3100" s="1" t="s">
        <v>23794</v>
      </c>
      <c r="D3100" s="1" t="s">
        <v>10300</v>
      </c>
      <c r="E3100" s="1" t="s">
        <v>11898</v>
      </c>
      <c r="H3100" s="1" t="s">
        <v>23707</v>
      </c>
      <c r="J3100" s="4" t="str">
        <f ca="1">IFERROR(__xludf.DUMMYFUNCTION("LEFT(INDEX(SPLIT(L3100, "" ""), 4), 2)"),"14")</f>
        <v>14</v>
      </c>
      <c r="K3100" s="2" t="s">
        <v>18300</v>
      </c>
      <c r="L3100" s="1" t="s">
        <v>23708</v>
      </c>
    </row>
    <row r="3101" spans="1:12">
      <c r="A3101" s="1" t="s">
        <v>10693</v>
      </c>
      <c r="B3101" s="1">
        <v>5</v>
      </c>
      <c r="C3101" s="1" t="s">
        <v>23795</v>
      </c>
      <c r="D3101" s="1" t="s">
        <v>10347</v>
      </c>
      <c r="E3101" s="1" t="s">
        <v>10695</v>
      </c>
      <c r="H3101" s="1" t="s">
        <v>23707</v>
      </c>
      <c r="J3101" s="4" t="str">
        <f ca="1">IFERROR(__xludf.DUMMYFUNCTION("LEFT(INDEX(SPLIT(L3101, "" ""), 4), 2)"),"14")</f>
        <v>14</v>
      </c>
      <c r="K3101" s="2" t="s">
        <v>18300</v>
      </c>
      <c r="L3101" s="1" t="s">
        <v>23708</v>
      </c>
    </row>
    <row r="3102" spans="1:12">
      <c r="A3102" s="1" t="s">
        <v>10679</v>
      </c>
      <c r="B3102" s="1">
        <v>5</v>
      </c>
      <c r="C3102" s="1" t="s">
        <v>23796</v>
      </c>
      <c r="D3102" s="1" t="s">
        <v>10288</v>
      </c>
      <c r="E3102" s="1" t="s">
        <v>10681</v>
      </c>
      <c r="H3102" s="1" t="s">
        <v>23707</v>
      </c>
      <c r="J3102" s="4" t="str">
        <f ca="1">IFERROR(__xludf.DUMMYFUNCTION("LEFT(INDEX(SPLIT(L3102, "" ""), 4), 2)"),"14")</f>
        <v>14</v>
      </c>
      <c r="K3102" s="2" t="s">
        <v>18300</v>
      </c>
      <c r="L3102" s="1" t="s">
        <v>23708</v>
      </c>
    </row>
    <row r="3103" spans="1:12">
      <c r="A3103" s="1" t="s">
        <v>23797</v>
      </c>
      <c r="B3103" s="1">
        <v>5</v>
      </c>
      <c r="C3103" s="1" t="s">
        <v>23798</v>
      </c>
      <c r="D3103" s="1" t="s">
        <v>10479</v>
      </c>
      <c r="E3103" s="1" t="s">
        <v>23799</v>
      </c>
      <c r="H3103" s="1" t="s">
        <v>23707</v>
      </c>
      <c r="J3103" s="4" t="str">
        <f ca="1">IFERROR(__xludf.DUMMYFUNCTION("LEFT(INDEX(SPLIT(L3103, "" ""), 4), 2)"),"14")</f>
        <v>14</v>
      </c>
      <c r="K3103" s="2" t="s">
        <v>18311</v>
      </c>
      <c r="L3103" s="1" t="s">
        <v>23708</v>
      </c>
    </row>
    <row r="3104" spans="1:12">
      <c r="A3104" s="1" t="s">
        <v>11743</v>
      </c>
      <c r="B3104" s="1">
        <v>5</v>
      </c>
      <c r="C3104" s="1" t="s">
        <v>23800</v>
      </c>
      <c r="D3104" s="1" t="s">
        <v>10321</v>
      </c>
      <c r="E3104" s="1" t="s">
        <v>11745</v>
      </c>
      <c r="H3104" s="1" t="s">
        <v>23707</v>
      </c>
      <c r="J3104" s="4" t="str">
        <f ca="1">IFERROR(__xludf.DUMMYFUNCTION("LEFT(INDEX(SPLIT(L3104, "" ""), 4), 2)"),"14")</f>
        <v>14</v>
      </c>
      <c r="K3104" s="2" t="s">
        <v>18300</v>
      </c>
      <c r="L3104" s="1" t="s">
        <v>23708</v>
      </c>
    </row>
    <row r="3105" spans="1:12">
      <c r="A3105" s="1" t="s">
        <v>11597</v>
      </c>
      <c r="B3105" s="1">
        <v>5</v>
      </c>
      <c r="C3105" s="1" t="s">
        <v>18540</v>
      </c>
      <c r="D3105" s="1" t="s">
        <v>18313</v>
      </c>
      <c r="E3105" s="1" t="s">
        <v>11890</v>
      </c>
      <c r="H3105" s="1" t="s">
        <v>23707</v>
      </c>
      <c r="J3105" s="4" t="str">
        <f ca="1">IFERROR(__xludf.DUMMYFUNCTION("LEFT(INDEX(SPLIT(L3105, "" ""), 4), 2)"),"14")</f>
        <v>14</v>
      </c>
      <c r="K3105" s="2" t="s">
        <v>18300</v>
      </c>
      <c r="L3105" s="1" t="s">
        <v>23708</v>
      </c>
    </row>
    <row r="3106" spans="1:12">
      <c r="A3106" s="1" t="s">
        <v>11778</v>
      </c>
      <c r="B3106" s="1">
        <v>5</v>
      </c>
      <c r="C3106" s="1" t="s">
        <v>23801</v>
      </c>
      <c r="D3106" s="1" t="s">
        <v>10288</v>
      </c>
      <c r="E3106" s="1" t="s">
        <v>11780</v>
      </c>
      <c r="H3106" s="1" t="s">
        <v>23707</v>
      </c>
      <c r="J3106" s="4" t="str">
        <f ca="1">IFERROR(__xludf.DUMMYFUNCTION("LEFT(INDEX(SPLIT(L3106, "" ""), 4), 2)"),"14")</f>
        <v>14</v>
      </c>
      <c r="K3106" s="2" t="s">
        <v>18300</v>
      </c>
      <c r="L3106" s="1" t="s">
        <v>23708</v>
      </c>
    </row>
    <row r="3107" spans="1:12">
      <c r="A3107" s="1" t="s">
        <v>1641</v>
      </c>
      <c r="B3107" s="1">
        <v>5</v>
      </c>
      <c r="C3107" s="1" t="s">
        <v>23802</v>
      </c>
      <c r="D3107" s="1" t="s">
        <v>10479</v>
      </c>
      <c r="E3107" s="1" t="s">
        <v>23803</v>
      </c>
      <c r="H3107" s="1" t="s">
        <v>23707</v>
      </c>
      <c r="J3107" s="4" t="str">
        <f ca="1">IFERROR(__xludf.DUMMYFUNCTION("LEFT(INDEX(SPLIT(L3107, "" ""), 4), 2)"),"14")</f>
        <v>14</v>
      </c>
      <c r="K3107" s="2" t="s">
        <v>18311</v>
      </c>
      <c r="L3107" s="1" t="s">
        <v>23708</v>
      </c>
    </row>
    <row r="3108" spans="1:12">
      <c r="A3108" s="1" t="s">
        <v>11740</v>
      </c>
      <c r="B3108" s="1">
        <v>5</v>
      </c>
      <c r="C3108" s="1" t="s">
        <v>23804</v>
      </c>
      <c r="D3108" s="1" t="s">
        <v>10347</v>
      </c>
      <c r="E3108" s="1" t="s">
        <v>11742</v>
      </c>
      <c r="H3108" s="1" t="s">
        <v>23707</v>
      </c>
      <c r="J3108" s="4" t="str">
        <f ca="1">IFERROR(__xludf.DUMMYFUNCTION("LEFT(INDEX(SPLIT(L3108, "" ""), 4), 2)"),"14")</f>
        <v>14</v>
      </c>
      <c r="K3108" s="2" t="s">
        <v>18300</v>
      </c>
      <c r="L3108" s="1" t="s">
        <v>23708</v>
      </c>
    </row>
    <row r="3109" spans="1:12">
      <c r="A3109" s="1" t="s">
        <v>2387</v>
      </c>
      <c r="B3109" s="1">
        <v>5</v>
      </c>
      <c r="C3109" s="1" t="s">
        <v>20082</v>
      </c>
      <c r="D3109" s="1" t="s">
        <v>10288</v>
      </c>
      <c r="E3109" s="1" t="s">
        <v>11784</v>
      </c>
      <c r="H3109" s="1" t="s">
        <v>23707</v>
      </c>
      <c r="J3109" s="4" t="str">
        <f ca="1">IFERROR(__xludf.DUMMYFUNCTION("LEFT(INDEX(SPLIT(L3109, "" ""), 4), 2)"),"14")</f>
        <v>14</v>
      </c>
      <c r="K3109" s="2" t="s">
        <v>18300</v>
      </c>
      <c r="L3109" s="1" t="s">
        <v>23708</v>
      </c>
    </row>
    <row r="3110" spans="1:12">
      <c r="A3110" s="1" t="s">
        <v>10682</v>
      </c>
      <c r="B3110" s="1">
        <v>5</v>
      </c>
      <c r="C3110" s="1" t="s">
        <v>23805</v>
      </c>
      <c r="D3110" s="1" t="s">
        <v>10305</v>
      </c>
      <c r="E3110" s="1" t="s">
        <v>10684</v>
      </c>
      <c r="H3110" s="1" t="s">
        <v>23707</v>
      </c>
      <c r="J3110" s="4" t="str">
        <f ca="1">IFERROR(__xludf.DUMMYFUNCTION("LEFT(INDEX(SPLIT(L3110, "" ""), 4), 2)"),"14")</f>
        <v>14</v>
      </c>
      <c r="K3110" s="2" t="s">
        <v>18300</v>
      </c>
      <c r="L3110" s="1" t="s">
        <v>23708</v>
      </c>
    </row>
    <row r="3111" spans="1:12">
      <c r="A3111" s="1" t="s">
        <v>10727</v>
      </c>
      <c r="B3111" s="1">
        <v>5</v>
      </c>
      <c r="C3111" s="1" t="s">
        <v>23806</v>
      </c>
      <c r="D3111" s="1" t="s">
        <v>10305</v>
      </c>
      <c r="E3111" s="1" t="s">
        <v>10728</v>
      </c>
      <c r="H3111" s="1" t="s">
        <v>23707</v>
      </c>
      <c r="J3111" s="4" t="str">
        <f ca="1">IFERROR(__xludf.DUMMYFUNCTION("LEFT(INDEX(SPLIT(L3111, "" ""), 4), 2)"),"14")</f>
        <v>14</v>
      </c>
      <c r="K3111" s="2" t="s">
        <v>18300</v>
      </c>
      <c r="L3111" s="1" t="s">
        <v>23708</v>
      </c>
    </row>
    <row r="3112" spans="1:12">
      <c r="A3112" s="1" t="s">
        <v>5964</v>
      </c>
      <c r="B3112" s="1">
        <v>5</v>
      </c>
      <c r="C3112" s="1" t="s">
        <v>23807</v>
      </c>
      <c r="D3112" s="1" t="s">
        <v>10300</v>
      </c>
      <c r="E3112" s="1" t="s">
        <v>11924</v>
      </c>
      <c r="H3112" s="1" t="s">
        <v>23707</v>
      </c>
      <c r="J3112" s="4" t="str">
        <f ca="1">IFERROR(__xludf.DUMMYFUNCTION("LEFT(INDEX(SPLIT(L3112, "" ""), 4), 2)"),"14")</f>
        <v>14</v>
      </c>
      <c r="K3112" s="2" t="s">
        <v>18300</v>
      </c>
      <c r="L3112" s="1" t="s">
        <v>23708</v>
      </c>
    </row>
    <row r="3113" spans="1:12">
      <c r="A3113" s="1" t="s">
        <v>8398</v>
      </c>
      <c r="B3113" s="1">
        <v>4</v>
      </c>
      <c r="C3113" s="1" t="s">
        <v>23808</v>
      </c>
      <c r="D3113" s="1" t="s">
        <v>10300</v>
      </c>
      <c r="E3113" s="1" t="s">
        <v>11952</v>
      </c>
      <c r="H3113" s="1" t="s">
        <v>23707</v>
      </c>
      <c r="J3113" s="4" t="str">
        <f ca="1">IFERROR(__xludf.DUMMYFUNCTION("LEFT(INDEX(SPLIT(L3113, "" ""), 4), 2)"),"14")</f>
        <v>14</v>
      </c>
      <c r="K3113" s="2" t="s">
        <v>18300</v>
      </c>
      <c r="L3113" s="1" t="s">
        <v>23708</v>
      </c>
    </row>
    <row r="3114" spans="1:12">
      <c r="A3114" s="1" t="s">
        <v>5935</v>
      </c>
      <c r="B3114" s="1">
        <v>5</v>
      </c>
      <c r="C3114" s="1" t="s">
        <v>23809</v>
      </c>
      <c r="D3114" s="1" t="s">
        <v>10293</v>
      </c>
      <c r="E3114" s="1" t="s">
        <v>11810</v>
      </c>
      <c r="H3114" s="1" t="s">
        <v>23707</v>
      </c>
      <c r="J3114" s="4" t="str">
        <f ca="1">IFERROR(__xludf.DUMMYFUNCTION("LEFT(INDEX(SPLIT(L3114, "" ""), 4), 2)"),"14")</f>
        <v>14</v>
      </c>
      <c r="K3114" s="2" t="s">
        <v>18300</v>
      </c>
      <c r="L3114" s="1" t="s">
        <v>23708</v>
      </c>
    </row>
    <row r="3115" spans="1:12">
      <c r="A3115" s="1" t="s">
        <v>11894</v>
      </c>
      <c r="B3115" s="1">
        <v>5</v>
      </c>
      <c r="C3115" s="1" t="s">
        <v>23810</v>
      </c>
      <c r="D3115" s="1" t="s">
        <v>18313</v>
      </c>
      <c r="E3115" s="1" t="s">
        <v>11896</v>
      </c>
      <c r="H3115" s="1" t="s">
        <v>23707</v>
      </c>
      <c r="J3115" s="4" t="str">
        <f ca="1">IFERROR(__xludf.DUMMYFUNCTION("LEFT(INDEX(SPLIT(L3115, "" ""), 4), 2)"),"14")</f>
        <v>14</v>
      </c>
      <c r="K3115" s="2" t="s">
        <v>18300</v>
      </c>
      <c r="L3115" s="1" t="s">
        <v>23708</v>
      </c>
    </row>
    <row r="3116" spans="1:12">
      <c r="A3116" s="1" t="s">
        <v>11876</v>
      </c>
      <c r="B3116" s="1">
        <v>5</v>
      </c>
      <c r="C3116" s="1" t="s">
        <v>23811</v>
      </c>
      <c r="D3116" s="1" t="s">
        <v>18538</v>
      </c>
      <c r="E3116" s="1" t="s">
        <v>11878</v>
      </c>
      <c r="H3116" s="1" t="s">
        <v>23707</v>
      </c>
      <c r="J3116" s="4" t="str">
        <f ca="1">IFERROR(__xludf.DUMMYFUNCTION("LEFT(INDEX(SPLIT(L3116, "" ""), 4), 2)"),"14")</f>
        <v>14</v>
      </c>
      <c r="K3116" s="2" t="s">
        <v>18300</v>
      </c>
      <c r="L3116" s="1" t="s">
        <v>23708</v>
      </c>
    </row>
    <row r="3117" spans="1:12">
      <c r="A3117" s="1" t="s">
        <v>11727</v>
      </c>
      <c r="B3117" s="1">
        <v>5</v>
      </c>
      <c r="C3117" s="1" t="s">
        <v>23812</v>
      </c>
      <c r="D3117" s="1" t="s">
        <v>10305</v>
      </c>
      <c r="E3117" s="1" t="s">
        <v>11729</v>
      </c>
      <c r="H3117" s="1" t="s">
        <v>23707</v>
      </c>
      <c r="J3117" s="4" t="str">
        <f ca="1">IFERROR(__xludf.DUMMYFUNCTION("LEFT(INDEX(SPLIT(L3117, "" ""), 4), 2)"),"14")</f>
        <v>14</v>
      </c>
      <c r="K3117" s="2" t="s">
        <v>18300</v>
      </c>
      <c r="L3117" s="1" t="s">
        <v>23708</v>
      </c>
    </row>
    <row r="3118" spans="1:12">
      <c r="A3118" s="1" t="s">
        <v>2675</v>
      </c>
      <c r="B3118" s="1">
        <v>5</v>
      </c>
      <c r="C3118" s="1" t="s">
        <v>23813</v>
      </c>
      <c r="D3118" s="1" t="s">
        <v>10288</v>
      </c>
      <c r="E3118" s="1" t="s">
        <v>11812</v>
      </c>
      <c r="H3118" s="1" t="s">
        <v>23707</v>
      </c>
      <c r="J3118" s="4" t="str">
        <f ca="1">IFERROR(__xludf.DUMMYFUNCTION("LEFT(INDEX(SPLIT(L3118, "" ""), 4), 2)"),"14")</f>
        <v>14</v>
      </c>
      <c r="K3118" s="2" t="s">
        <v>18300</v>
      </c>
      <c r="L3118" s="1" t="s">
        <v>23708</v>
      </c>
    </row>
    <row r="3119" spans="1:12">
      <c r="A3119" s="1" t="s">
        <v>11910</v>
      </c>
      <c r="B3119" s="1">
        <v>4</v>
      </c>
      <c r="C3119" s="1" t="s">
        <v>23814</v>
      </c>
      <c r="D3119" s="1" t="s">
        <v>10442</v>
      </c>
      <c r="E3119" s="1" t="s">
        <v>23815</v>
      </c>
      <c r="H3119" s="1" t="s">
        <v>23707</v>
      </c>
      <c r="J3119" s="4" t="str">
        <f ca="1">IFERROR(__xludf.DUMMYFUNCTION("LEFT(INDEX(SPLIT(L3119, "" ""), 4), 2)"),"14")</f>
        <v>14</v>
      </c>
      <c r="K3119" s="2" t="s">
        <v>18300</v>
      </c>
      <c r="L3119" s="1" t="s">
        <v>23708</v>
      </c>
    </row>
    <row r="3120" spans="1:12">
      <c r="A3120" s="1" t="s">
        <v>23816</v>
      </c>
      <c r="B3120" s="1">
        <v>5</v>
      </c>
      <c r="C3120" s="1" t="s">
        <v>23817</v>
      </c>
      <c r="D3120" s="1" t="s">
        <v>10442</v>
      </c>
      <c r="E3120" s="1" t="s">
        <v>23818</v>
      </c>
      <c r="H3120" s="1" t="s">
        <v>23707</v>
      </c>
      <c r="J3120" s="4" t="str">
        <f ca="1">IFERROR(__xludf.DUMMYFUNCTION("LEFT(INDEX(SPLIT(L3120, "" ""), 4), 2)"),"14")</f>
        <v>14</v>
      </c>
      <c r="K3120" s="2" t="s">
        <v>23819</v>
      </c>
      <c r="L3120" s="1" t="s">
        <v>23708</v>
      </c>
    </row>
    <row r="3121" spans="1:12">
      <c r="A3121" s="1" t="s">
        <v>11766</v>
      </c>
      <c r="B3121" s="1">
        <v>5</v>
      </c>
      <c r="C3121" s="1" t="s">
        <v>23820</v>
      </c>
      <c r="D3121" s="1" t="s">
        <v>10347</v>
      </c>
      <c r="E3121" s="1" t="s">
        <v>11768</v>
      </c>
      <c r="H3121" s="1" t="s">
        <v>23707</v>
      </c>
      <c r="J3121" s="4" t="str">
        <f ca="1">IFERROR(__xludf.DUMMYFUNCTION("LEFT(INDEX(SPLIT(L3121, "" ""), 4), 2)"),"14")</f>
        <v>14</v>
      </c>
      <c r="K3121" s="2" t="s">
        <v>18300</v>
      </c>
      <c r="L3121" s="1" t="s">
        <v>23708</v>
      </c>
    </row>
    <row r="3122" spans="1:12">
      <c r="A3122" s="1" t="s">
        <v>12027</v>
      </c>
      <c r="B3122" s="1">
        <v>2</v>
      </c>
      <c r="C3122" s="1" t="s">
        <v>23821</v>
      </c>
      <c r="D3122" s="1" t="s">
        <v>10479</v>
      </c>
      <c r="E3122" s="1" t="s">
        <v>23822</v>
      </c>
      <c r="H3122" s="1" t="s">
        <v>23707</v>
      </c>
      <c r="J3122" s="4" t="str">
        <f ca="1">IFERROR(__xludf.DUMMYFUNCTION("LEFT(INDEX(SPLIT(L3122, "" ""), 4), 2)"),"14")</f>
        <v>14</v>
      </c>
      <c r="K3122" s="2" t="s">
        <v>18300</v>
      </c>
      <c r="L3122" s="1" t="s">
        <v>23708</v>
      </c>
    </row>
    <row r="3123" spans="1:12">
      <c r="A3123" s="1" t="s">
        <v>23823</v>
      </c>
      <c r="B3123" s="1">
        <v>5</v>
      </c>
      <c r="C3123" s="1" t="s">
        <v>23824</v>
      </c>
      <c r="D3123" s="1" t="s">
        <v>10300</v>
      </c>
      <c r="E3123" s="1" t="s">
        <v>23824</v>
      </c>
      <c r="H3123" s="1" t="s">
        <v>23707</v>
      </c>
      <c r="J3123" s="4" t="str">
        <f ca="1">IFERROR(__xludf.DUMMYFUNCTION("LEFT(INDEX(SPLIT(L3123, "" ""), 4), 2)"),"14")</f>
        <v>14</v>
      </c>
      <c r="K3123" s="2" t="s">
        <v>18648</v>
      </c>
      <c r="L3123" s="1" t="s">
        <v>23708</v>
      </c>
    </row>
    <row r="3124" spans="1:12">
      <c r="A3124" s="1" t="s">
        <v>10676</v>
      </c>
      <c r="B3124" s="1">
        <v>5</v>
      </c>
      <c r="C3124" s="1" t="s">
        <v>23825</v>
      </c>
      <c r="D3124" s="1" t="s">
        <v>10293</v>
      </c>
      <c r="E3124" s="1" t="s">
        <v>10678</v>
      </c>
      <c r="H3124" s="1" t="s">
        <v>23707</v>
      </c>
      <c r="J3124" s="4" t="str">
        <f ca="1">IFERROR(__xludf.DUMMYFUNCTION("LEFT(INDEX(SPLIT(L3124, "" ""), 4), 2)"),"14")</f>
        <v>14</v>
      </c>
      <c r="K3124" s="2" t="s">
        <v>18300</v>
      </c>
      <c r="L3124" s="1" t="s">
        <v>23708</v>
      </c>
    </row>
    <row r="3125" spans="1:12">
      <c r="A3125" s="1" t="s">
        <v>11775</v>
      </c>
      <c r="B3125" s="1">
        <v>5</v>
      </c>
      <c r="C3125" s="1" t="s">
        <v>23826</v>
      </c>
      <c r="D3125" s="1" t="s">
        <v>10288</v>
      </c>
      <c r="E3125" s="1" t="s">
        <v>11777</v>
      </c>
      <c r="H3125" s="1" t="s">
        <v>23707</v>
      </c>
      <c r="J3125" s="4" t="str">
        <f ca="1">IFERROR(__xludf.DUMMYFUNCTION("LEFT(INDEX(SPLIT(L3125, "" ""), 4), 2)"),"14")</f>
        <v>14</v>
      </c>
      <c r="K3125" s="2" t="s">
        <v>18300</v>
      </c>
      <c r="L3125" s="1" t="s">
        <v>23708</v>
      </c>
    </row>
    <row r="3126" spans="1:12">
      <c r="A3126" s="1" t="s">
        <v>12018</v>
      </c>
      <c r="B3126" s="1">
        <v>5</v>
      </c>
      <c r="C3126" s="1" t="s">
        <v>23827</v>
      </c>
      <c r="D3126" s="1" t="s">
        <v>10347</v>
      </c>
      <c r="E3126" s="1" t="s">
        <v>12020</v>
      </c>
      <c r="H3126" s="1" t="s">
        <v>23707</v>
      </c>
      <c r="J3126" s="4" t="str">
        <f ca="1">IFERROR(__xludf.DUMMYFUNCTION("LEFT(INDEX(SPLIT(L3126, "" ""), 4), 2)"),"14")</f>
        <v>14</v>
      </c>
      <c r="K3126" s="2" t="s">
        <v>18300</v>
      </c>
      <c r="L3126" s="1" t="s">
        <v>23708</v>
      </c>
    </row>
    <row r="3127" spans="1:12">
      <c r="A3127" s="1" t="s">
        <v>11939</v>
      </c>
      <c r="B3127" s="1">
        <v>5</v>
      </c>
      <c r="C3127" s="1" t="s">
        <v>23828</v>
      </c>
      <c r="D3127" s="1" t="s">
        <v>10300</v>
      </c>
      <c r="E3127" s="1" t="s">
        <v>11940</v>
      </c>
      <c r="H3127" s="1" t="s">
        <v>23707</v>
      </c>
      <c r="J3127" s="4" t="str">
        <f ca="1">IFERROR(__xludf.DUMMYFUNCTION("LEFT(INDEX(SPLIT(L3127, "" ""), 4), 2)"),"14")</f>
        <v>14</v>
      </c>
      <c r="K3127" s="2" t="s">
        <v>18300</v>
      </c>
      <c r="L3127" s="1" t="s">
        <v>23708</v>
      </c>
    </row>
    <row r="3128" spans="1:12">
      <c r="A3128" s="1" t="s">
        <v>10650</v>
      </c>
      <c r="B3128" s="1">
        <v>5</v>
      </c>
      <c r="C3128" s="1" t="s">
        <v>23829</v>
      </c>
      <c r="D3128" s="1" t="s">
        <v>10305</v>
      </c>
      <c r="E3128" s="1" t="s">
        <v>10652</v>
      </c>
      <c r="H3128" s="1" t="s">
        <v>23707</v>
      </c>
      <c r="J3128" s="4" t="str">
        <f ca="1">IFERROR(__xludf.DUMMYFUNCTION("LEFT(INDEX(SPLIT(L3128, "" ""), 4), 2)"),"14")</f>
        <v>14</v>
      </c>
      <c r="K3128" s="2" t="s">
        <v>18300</v>
      </c>
      <c r="L3128" s="1" t="s">
        <v>23708</v>
      </c>
    </row>
    <row r="3129" spans="1:12">
      <c r="A3129" s="1" t="s">
        <v>12037</v>
      </c>
      <c r="B3129" s="1">
        <v>2</v>
      </c>
      <c r="C3129" s="1" t="s">
        <v>23830</v>
      </c>
      <c r="D3129" s="1" t="s">
        <v>18313</v>
      </c>
      <c r="E3129" s="1" t="s">
        <v>12039</v>
      </c>
      <c r="H3129" s="1" t="s">
        <v>23707</v>
      </c>
      <c r="J3129" s="4" t="str">
        <f ca="1">IFERROR(__xludf.DUMMYFUNCTION("LEFT(INDEX(SPLIT(L3129, "" ""), 4), 2)"),"14")</f>
        <v>14</v>
      </c>
      <c r="K3129" s="2" t="s">
        <v>18300</v>
      </c>
      <c r="L3129" s="1" t="s">
        <v>23708</v>
      </c>
    </row>
    <row r="3130" spans="1:12">
      <c r="A3130" s="1" t="s">
        <v>11863</v>
      </c>
      <c r="B3130" s="1">
        <v>5</v>
      </c>
      <c r="C3130" s="1" t="s">
        <v>23831</v>
      </c>
      <c r="D3130" s="1" t="s">
        <v>18313</v>
      </c>
      <c r="E3130" s="1" t="s">
        <v>11865</v>
      </c>
      <c r="H3130" s="1" t="s">
        <v>23707</v>
      </c>
      <c r="J3130" s="4" t="str">
        <f ca="1">IFERROR(__xludf.DUMMYFUNCTION("LEFT(INDEX(SPLIT(L3130, "" ""), 4), 2)"),"14")</f>
        <v>14</v>
      </c>
      <c r="K3130" s="2" t="s">
        <v>18300</v>
      </c>
      <c r="L3130" s="1" t="s">
        <v>23708</v>
      </c>
    </row>
    <row r="3131" spans="1:12">
      <c r="A3131" s="1" t="s">
        <v>23832</v>
      </c>
      <c r="B3131" s="1">
        <v>5</v>
      </c>
      <c r="D3131" s="1" t="s">
        <v>10347</v>
      </c>
      <c r="E3131" s="1" t="s">
        <v>23833</v>
      </c>
      <c r="H3131" s="1" t="s">
        <v>23707</v>
      </c>
      <c r="J3131" s="4" t="str">
        <f ca="1">IFERROR(__xludf.DUMMYFUNCTION("LEFT(INDEX(SPLIT(L3131, "" ""), 4), 2)"),"14")</f>
        <v>14</v>
      </c>
      <c r="K3131" s="2" t="s">
        <v>18601</v>
      </c>
      <c r="L3131" s="1" t="s">
        <v>23708</v>
      </c>
    </row>
    <row r="3132" spans="1:12">
      <c r="A3132" s="1" t="s">
        <v>11761</v>
      </c>
      <c r="B3132" s="1">
        <v>5</v>
      </c>
      <c r="C3132" s="1" t="s">
        <v>23834</v>
      </c>
      <c r="D3132" s="1" t="s">
        <v>10293</v>
      </c>
      <c r="E3132" s="1" t="s">
        <v>11763</v>
      </c>
      <c r="H3132" s="1" t="s">
        <v>23707</v>
      </c>
      <c r="J3132" s="4" t="str">
        <f ca="1">IFERROR(__xludf.DUMMYFUNCTION("LEFT(INDEX(SPLIT(L3132, "" ""), 4), 2)"),"14")</f>
        <v>14</v>
      </c>
      <c r="K3132" s="2" t="s">
        <v>18300</v>
      </c>
      <c r="L3132" s="1" t="s">
        <v>23708</v>
      </c>
    </row>
    <row r="3133" spans="1:12">
      <c r="A3133" s="1" t="s">
        <v>23835</v>
      </c>
      <c r="B3133" s="1">
        <v>5</v>
      </c>
      <c r="C3133" s="1" t="s">
        <v>18547</v>
      </c>
      <c r="D3133" s="1" t="s">
        <v>18396</v>
      </c>
      <c r="E3133" s="1" t="s">
        <v>23836</v>
      </c>
      <c r="H3133" s="1" t="s">
        <v>23707</v>
      </c>
      <c r="J3133" s="4" t="str">
        <f ca="1">IFERROR(__xludf.DUMMYFUNCTION("LEFT(INDEX(SPLIT(L3133, "" ""), 4), 2)"),"14")</f>
        <v>14</v>
      </c>
      <c r="K3133" s="2" t="s">
        <v>18300</v>
      </c>
      <c r="L3133" s="1" t="s">
        <v>23708</v>
      </c>
    </row>
    <row r="3134" spans="1:12">
      <c r="A3134" s="1" t="s">
        <v>10699</v>
      </c>
      <c r="B3134" s="1">
        <v>5</v>
      </c>
      <c r="C3134" s="1" t="s">
        <v>18540</v>
      </c>
      <c r="D3134" s="1" t="s">
        <v>10347</v>
      </c>
      <c r="E3134" s="1" t="s">
        <v>10700</v>
      </c>
      <c r="H3134" s="1" t="s">
        <v>23707</v>
      </c>
      <c r="J3134" s="4" t="str">
        <f ca="1">IFERROR(__xludf.DUMMYFUNCTION("LEFT(INDEX(SPLIT(L3134, "" ""), 4), 2)"),"14")</f>
        <v>14</v>
      </c>
      <c r="K3134" s="2" t="s">
        <v>18300</v>
      </c>
      <c r="L3134" s="1" t="s">
        <v>23708</v>
      </c>
    </row>
    <row r="3135" spans="1:12">
      <c r="A3135" s="1" t="s">
        <v>11891</v>
      </c>
      <c r="B3135" s="1">
        <v>5</v>
      </c>
      <c r="C3135" s="1" t="s">
        <v>23837</v>
      </c>
      <c r="D3135" s="1" t="s">
        <v>10300</v>
      </c>
      <c r="E3135" s="1" t="s">
        <v>11893</v>
      </c>
      <c r="H3135" s="1" t="s">
        <v>23707</v>
      </c>
      <c r="J3135" s="4" t="str">
        <f ca="1">IFERROR(__xludf.DUMMYFUNCTION("LEFT(INDEX(SPLIT(L3135, "" ""), 4), 2)"),"14")</f>
        <v>14</v>
      </c>
      <c r="K3135" s="2" t="s">
        <v>18300</v>
      </c>
      <c r="L3135" s="1" t="s">
        <v>23708</v>
      </c>
    </row>
    <row r="3136" spans="1:12">
      <c r="A3136" s="1" t="s">
        <v>11917</v>
      </c>
      <c r="B3136" s="1">
        <v>5</v>
      </c>
      <c r="C3136" s="1" t="s">
        <v>23838</v>
      </c>
      <c r="D3136" s="1" t="s">
        <v>10300</v>
      </c>
      <c r="E3136" s="1" t="s">
        <v>11919</v>
      </c>
      <c r="H3136" s="1" t="s">
        <v>23707</v>
      </c>
      <c r="J3136" s="4" t="str">
        <f ca="1">IFERROR(__xludf.DUMMYFUNCTION("LEFT(INDEX(SPLIT(L3136, "" ""), 4), 2)"),"14")</f>
        <v>14</v>
      </c>
      <c r="K3136" s="2" t="s">
        <v>18300</v>
      </c>
      <c r="L3136" s="1" t="s">
        <v>23708</v>
      </c>
    </row>
    <row r="3137" spans="1:12">
      <c r="A3137" s="1" t="s">
        <v>11984</v>
      </c>
      <c r="B3137" s="1">
        <v>5</v>
      </c>
      <c r="C3137" s="1" t="s">
        <v>23839</v>
      </c>
      <c r="D3137" s="1" t="s">
        <v>10288</v>
      </c>
      <c r="E3137" s="1" t="s">
        <v>11986</v>
      </c>
      <c r="H3137" s="1" t="s">
        <v>23707</v>
      </c>
      <c r="J3137" s="4" t="str">
        <f ca="1">IFERROR(__xludf.DUMMYFUNCTION("LEFT(INDEX(SPLIT(L3137, "" ""), 4), 2)"),"14")</f>
        <v>14</v>
      </c>
      <c r="K3137" s="2" t="s">
        <v>18300</v>
      </c>
      <c r="L3137" s="1" t="s">
        <v>23708</v>
      </c>
    </row>
    <row r="3138" spans="1:12">
      <c r="A3138" s="1" t="s">
        <v>11928</v>
      </c>
      <c r="B3138" s="1">
        <v>5</v>
      </c>
      <c r="C3138" s="1" t="s">
        <v>20053</v>
      </c>
      <c r="D3138" s="1" t="s">
        <v>10300</v>
      </c>
      <c r="E3138" s="1" t="s">
        <v>11929</v>
      </c>
      <c r="H3138" s="1" t="s">
        <v>23707</v>
      </c>
      <c r="J3138" s="4" t="str">
        <f ca="1">IFERROR(__xludf.DUMMYFUNCTION("LEFT(INDEX(SPLIT(L3138, "" ""), 4), 2)"),"14")</f>
        <v>14</v>
      </c>
      <c r="K3138" s="2" t="s">
        <v>18300</v>
      </c>
      <c r="L3138" s="1" t="s">
        <v>23708</v>
      </c>
    </row>
    <row r="3139" spans="1:12">
      <c r="A3139" s="1" t="s">
        <v>11791</v>
      </c>
      <c r="B3139" s="1">
        <v>5</v>
      </c>
      <c r="C3139" s="1" t="s">
        <v>23840</v>
      </c>
      <c r="D3139" s="1" t="s">
        <v>10305</v>
      </c>
      <c r="E3139" s="1" t="s">
        <v>11793</v>
      </c>
      <c r="H3139" s="1" t="s">
        <v>23707</v>
      </c>
      <c r="J3139" s="4" t="str">
        <f ca="1">IFERROR(__xludf.DUMMYFUNCTION("LEFT(INDEX(SPLIT(L3139, "" ""), 4), 2)"),"14")</f>
        <v>14</v>
      </c>
      <c r="K3139" s="2" t="s">
        <v>18300</v>
      </c>
      <c r="L3139" s="1" t="s">
        <v>23708</v>
      </c>
    </row>
    <row r="3140" spans="1:12">
      <c r="A3140" s="1" t="s">
        <v>11978</v>
      </c>
      <c r="B3140" s="1">
        <v>5</v>
      </c>
      <c r="C3140" s="1" t="s">
        <v>23841</v>
      </c>
      <c r="D3140" s="1" t="s">
        <v>10305</v>
      </c>
      <c r="E3140" s="1" t="s">
        <v>11980</v>
      </c>
      <c r="H3140" s="1" t="s">
        <v>23707</v>
      </c>
      <c r="J3140" s="4" t="str">
        <f ca="1">IFERROR(__xludf.DUMMYFUNCTION("LEFT(INDEX(SPLIT(L3140, "" ""), 4), 2)"),"14")</f>
        <v>14</v>
      </c>
      <c r="K3140" s="2" t="s">
        <v>18300</v>
      </c>
      <c r="L3140" s="1" t="s">
        <v>23708</v>
      </c>
    </row>
    <row r="3141" spans="1:12">
      <c r="A3141" s="1" t="s">
        <v>11915</v>
      </c>
      <c r="B3141" s="1">
        <v>5</v>
      </c>
      <c r="C3141" s="1" t="s">
        <v>22336</v>
      </c>
      <c r="D3141" s="1" t="s">
        <v>10300</v>
      </c>
      <c r="E3141" s="1" t="s">
        <v>11916</v>
      </c>
      <c r="H3141" s="1" t="s">
        <v>23707</v>
      </c>
      <c r="J3141" s="4" t="str">
        <f ca="1">IFERROR(__xludf.DUMMYFUNCTION("LEFT(INDEX(SPLIT(L3141, "" ""), 4), 2)"),"14")</f>
        <v>14</v>
      </c>
      <c r="K3141" s="2" t="s">
        <v>18300</v>
      </c>
      <c r="L3141" s="1" t="s">
        <v>23708</v>
      </c>
    </row>
    <row r="3142" spans="1:12">
      <c r="A3142" s="1" t="s">
        <v>12030</v>
      </c>
      <c r="B3142" s="1">
        <v>2</v>
      </c>
      <c r="C3142" s="1" t="s">
        <v>23842</v>
      </c>
      <c r="D3142" s="1" t="s">
        <v>18396</v>
      </c>
      <c r="E3142" s="1" t="s">
        <v>12033</v>
      </c>
      <c r="H3142" s="1" t="s">
        <v>23707</v>
      </c>
      <c r="J3142" s="4" t="str">
        <f ca="1">IFERROR(__xludf.DUMMYFUNCTION("LEFT(INDEX(SPLIT(L3142, "" ""), 4), 2)"),"14")</f>
        <v>14</v>
      </c>
      <c r="K3142" s="2" t="s">
        <v>18300</v>
      </c>
      <c r="L3142" s="1" t="s">
        <v>23708</v>
      </c>
    </row>
    <row r="3143" spans="1:12">
      <c r="A3143" s="1" t="s">
        <v>10685</v>
      </c>
      <c r="B3143" s="1">
        <v>5</v>
      </c>
      <c r="C3143" s="1" t="s">
        <v>18767</v>
      </c>
      <c r="D3143" s="1" t="s">
        <v>10293</v>
      </c>
      <c r="E3143" s="1" t="s">
        <v>10686</v>
      </c>
      <c r="H3143" s="1" t="s">
        <v>23707</v>
      </c>
      <c r="J3143" s="4" t="str">
        <f ca="1">IFERROR(__xludf.DUMMYFUNCTION("LEFT(INDEX(SPLIT(L3143, "" ""), 4), 2)"),"14")</f>
        <v>14</v>
      </c>
      <c r="K3143" s="2" t="s">
        <v>18300</v>
      </c>
      <c r="L3143" s="1" t="s">
        <v>23708</v>
      </c>
    </row>
    <row r="3144" spans="1:12">
      <c r="A3144" s="1" t="s">
        <v>11956</v>
      </c>
      <c r="B3144" s="1">
        <v>5</v>
      </c>
      <c r="C3144" s="1" t="s">
        <v>23843</v>
      </c>
      <c r="D3144" s="1" t="s">
        <v>10305</v>
      </c>
      <c r="E3144" s="1" t="s">
        <v>11958</v>
      </c>
      <c r="H3144" s="1" t="s">
        <v>23707</v>
      </c>
      <c r="J3144" s="4" t="str">
        <f ca="1">IFERROR(__xludf.DUMMYFUNCTION("LEFT(INDEX(SPLIT(L3144, "" ""), 4), 2)"),"14")</f>
        <v>14</v>
      </c>
      <c r="K3144" s="2" t="s">
        <v>18300</v>
      </c>
      <c r="L3144" s="1" t="s">
        <v>23708</v>
      </c>
    </row>
    <row r="3145" spans="1:12">
      <c r="A3145" s="1" t="s">
        <v>23844</v>
      </c>
      <c r="B3145" s="1">
        <v>5</v>
      </c>
      <c r="D3145" s="1" t="s">
        <v>10300</v>
      </c>
      <c r="E3145" s="1" t="s">
        <v>23845</v>
      </c>
      <c r="H3145" s="1" t="s">
        <v>23707</v>
      </c>
      <c r="J3145" s="4" t="str">
        <f ca="1">IFERROR(__xludf.DUMMYFUNCTION("LEFT(INDEX(SPLIT(L3145, "" ""), 4), 2)"),"14")</f>
        <v>14</v>
      </c>
      <c r="K3145" s="2" t="s">
        <v>18789</v>
      </c>
      <c r="L3145" s="1" t="s">
        <v>23708</v>
      </c>
    </row>
    <row r="3146" spans="1:12">
      <c r="A3146" s="1" t="s">
        <v>23846</v>
      </c>
      <c r="B3146" s="1">
        <v>5</v>
      </c>
      <c r="C3146" s="1" t="s">
        <v>23847</v>
      </c>
      <c r="D3146" s="1" t="s">
        <v>10300</v>
      </c>
      <c r="E3146" s="1" t="s">
        <v>23848</v>
      </c>
      <c r="H3146" s="1" t="s">
        <v>23707</v>
      </c>
      <c r="J3146" s="4" t="str">
        <f ca="1">IFERROR(__xludf.DUMMYFUNCTION("LEFT(INDEX(SPLIT(L3146, "" ""), 4), 2)"),"14")</f>
        <v>14</v>
      </c>
      <c r="K3146" s="2" t="s">
        <v>18648</v>
      </c>
      <c r="L3146" s="1" t="s">
        <v>23708</v>
      </c>
    </row>
    <row r="3147" spans="1:12">
      <c r="A3147" s="1" t="s">
        <v>23849</v>
      </c>
      <c r="B3147" s="1">
        <v>5</v>
      </c>
      <c r="C3147" s="1" t="s">
        <v>23850</v>
      </c>
      <c r="D3147" s="1" t="s">
        <v>10479</v>
      </c>
      <c r="E3147" s="1" t="s">
        <v>23851</v>
      </c>
      <c r="H3147" s="1" t="s">
        <v>23707</v>
      </c>
      <c r="J3147" s="4" t="str">
        <f ca="1">IFERROR(__xludf.DUMMYFUNCTION("LEFT(INDEX(SPLIT(L3147, "" ""), 4), 2)"),"14")</f>
        <v>14</v>
      </c>
      <c r="K3147" s="2" t="s">
        <v>18648</v>
      </c>
      <c r="L3147" s="1" t="s">
        <v>23708</v>
      </c>
    </row>
    <row r="3148" spans="1:12">
      <c r="A3148" s="1" t="s">
        <v>11959</v>
      </c>
      <c r="B3148" s="1">
        <v>5</v>
      </c>
      <c r="C3148" s="1" t="s">
        <v>23852</v>
      </c>
      <c r="D3148" s="1" t="s">
        <v>10305</v>
      </c>
      <c r="E3148" s="1" t="s">
        <v>11961</v>
      </c>
      <c r="H3148" s="1" t="s">
        <v>23707</v>
      </c>
      <c r="J3148" s="4" t="str">
        <f ca="1">IFERROR(__xludf.DUMMYFUNCTION("LEFT(INDEX(SPLIT(L3148, "" ""), 4), 2)"),"14")</f>
        <v>14</v>
      </c>
      <c r="K3148" s="2" t="s">
        <v>18300</v>
      </c>
      <c r="L3148" s="1" t="s">
        <v>23708</v>
      </c>
    </row>
    <row r="3149" spans="1:12">
      <c r="A3149" s="1" t="s">
        <v>11821</v>
      </c>
      <c r="B3149" s="1">
        <v>5</v>
      </c>
      <c r="C3149" s="1" t="s">
        <v>23853</v>
      </c>
      <c r="D3149" s="1" t="s">
        <v>10288</v>
      </c>
      <c r="E3149" s="1" t="s">
        <v>23854</v>
      </c>
      <c r="H3149" s="1" t="s">
        <v>23707</v>
      </c>
      <c r="J3149" s="4" t="str">
        <f ca="1">IFERROR(__xludf.DUMMYFUNCTION("LEFT(INDEX(SPLIT(L3149, "" ""), 4), 2)"),"14")</f>
        <v>14</v>
      </c>
      <c r="K3149" s="2" t="s">
        <v>18300</v>
      </c>
      <c r="L3149" s="1" t="s">
        <v>23708</v>
      </c>
    </row>
    <row r="3150" spans="1:12">
      <c r="A3150" s="1" t="s">
        <v>23855</v>
      </c>
      <c r="B3150" s="1">
        <v>5</v>
      </c>
      <c r="D3150" s="1" t="s">
        <v>10479</v>
      </c>
      <c r="E3150" s="1" t="s">
        <v>23856</v>
      </c>
      <c r="H3150" s="1" t="s">
        <v>23707</v>
      </c>
      <c r="J3150" s="4" t="str">
        <f ca="1">IFERROR(__xludf.DUMMYFUNCTION("LEFT(INDEX(SPLIT(L3150, "" ""), 4), 2)"),"14")</f>
        <v>14</v>
      </c>
      <c r="K3150" s="2" t="s">
        <v>18348</v>
      </c>
      <c r="L3150" s="1" t="s">
        <v>23708</v>
      </c>
    </row>
    <row r="3151" spans="1:12">
      <c r="A3151" s="1" t="s">
        <v>11833</v>
      </c>
      <c r="B3151" s="1">
        <v>5</v>
      </c>
      <c r="C3151" s="1" t="s">
        <v>23857</v>
      </c>
      <c r="D3151" s="1" t="s">
        <v>10288</v>
      </c>
      <c r="E3151" s="1" t="s">
        <v>11835</v>
      </c>
      <c r="H3151" s="1" t="s">
        <v>23707</v>
      </c>
      <c r="J3151" s="4" t="str">
        <f ca="1">IFERROR(__xludf.DUMMYFUNCTION("LEFT(INDEX(SPLIT(L3151, "" ""), 4), 2)"),"14")</f>
        <v>14</v>
      </c>
      <c r="K3151" s="2" t="s">
        <v>18300</v>
      </c>
      <c r="L3151" s="1" t="s">
        <v>23708</v>
      </c>
    </row>
    <row r="3152" spans="1:12">
      <c r="A3152" s="1" t="s">
        <v>10673</v>
      </c>
      <c r="B3152" s="1">
        <v>5</v>
      </c>
      <c r="C3152" s="1" t="s">
        <v>23858</v>
      </c>
      <c r="D3152" s="1" t="s">
        <v>10305</v>
      </c>
      <c r="E3152" s="1" t="s">
        <v>10675</v>
      </c>
      <c r="H3152" s="1" t="s">
        <v>23707</v>
      </c>
      <c r="J3152" s="4" t="str">
        <f ca="1">IFERROR(__xludf.DUMMYFUNCTION("LEFT(INDEX(SPLIT(L3152, "" ""), 4), 2)"),"14")</f>
        <v>14</v>
      </c>
      <c r="K3152" s="2" t="s">
        <v>18300</v>
      </c>
      <c r="L3152" s="1" t="s">
        <v>23708</v>
      </c>
    </row>
    <row r="3153" spans="1:12">
      <c r="A3153" s="1" t="s">
        <v>12062</v>
      </c>
      <c r="B3153" s="1">
        <v>5</v>
      </c>
      <c r="C3153" s="1" t="s">
        <v>23859</v>
      </c>
      <c r="D3153" s="1" t="s">
        <v>10778</v>
      </c>
      <c r="E3153" s="1" t="s">
        <v>12064</v>
      </c>
      <c r="H3153" s="1" t="s">
        <v>23707</v>
      </c>
      <c r="J3153" s="4" t="str">
        <f ca="1">IFERROR(__xludf.DUMMYFUNCTION("LEFT(INDEX(SPLIT(L3153, "" ""), 4), 2)"),"14")</f>
        <v>14</v>
      </c>
      <c r="K3153" s="2" t="s">
        <v>18300</v>
      </c>
      <c r="L3153" s="1" t="s">
        <v>23708</v>
      </c>
    </row>
    <row r="3154" spans="1:12">
      <c r="A3154" s="1" t="s">
        <v>11666</v>
      </c>
      <c r="B3154" s="1">
        <v>1</v>
      </c>
      <c r="C3154" s="1" t="s">
        <v>23860</v>
      </c>
      <c r="D3154" s="1" t="s">
        <v>10293</v>
      </c>
      <c r="E3154" s="1" t="s">
        <v>12043</v>
      </c>
      <c r="H3154" s="1" t="s">
        <v>23707</v>
      </c>
      <c r="J3154" s="4" t="str">
        <f ca="1">IFERROR(__xludf.DUMMYFUNCTION("LEFT(INDEX(SPLIT(L3154, "" ""), 4), 2)"),"14")</f>
        <v>14</v>
      </c>
      <c r="K3154" s="2" t="s">
        <v>18300</v>
      </c>
      <c r="L3154" s="1" t="s">
        <v>23708</v>
      </c>
    </row>
    <row r="3155" spans="1:12">
      <c r="A3155" s="1" t="s">
        <v>12065</v>
      </c>
      <c r="B3155" s="1">
        <v>5</v>
      </c>
      <c r="C3155" s="1" t="s">
        <v>23861</v>
      </c>
      <c r="D3155" s="1" t="s">
        <v>10778</v>
      </c>
      <c r="E3155" s="1" t="s">
        <v>12067</v>
      </c>
      <c r="H3155" s="1" t="s">
        <v>23707</v>
      </c>
      <c r="J3155" s="4" t="str">
        <f ca="1">IFERROR(__xludf.DUMMYFUNCTION("LEFT(INDEX(SPLIT(L3155, "" ""), 4), 2)"),"14")</f>
        <v>14</v>
      </c>
      <c r="K3155" s="2" t="s">
        <v>18300</v>
      </c>
      <c r="L3155" s="1" t="s">
        <v>23708</v>
      </c>
    </row>
    <row r="3156" spans="1:12">
      <c r="A3156" s="1" t="s">
        <v>11995</v>
      </c>
      <c r="B3156" s="1">
        <v>5</v>
      </c>
      <c r="C3156" s="1" t="s">
        <v>23862</v>
      </c>
      <c r="D3156" s="1" t="s">
        <v>10305</v>
      </c>
      <c r="E3156" s="1" t="s">
        <v>11997</v>
      </c>
      <c r="H3156" s="1" t="s">
        <v>23707</v>
      </c>
      <c r="J3156" s="4" t="str">
        <f ca="1">IFERROR(__xludf.DUMMYFUNCTION("LEFT(INDEX(SPLIT(L3156, "" ""), 4), 2)"),"14")</f>
        <v>14</v>
      </c>
      <c r="K3156" s="2" t="s">
        <v>18300</v>
      </c>
      <c r="L3156" s="1" t="s">
        <v>23708</v>
      </c>
    </row>
    <row r="3157" spans="1:12">
      <c r="A3157" s="1" t="s">
        <v>12053</v>
      </c>
      <c r="B3157" s="1">
        <v>5</v>
      </c>
      <c r="C3157" s="1" t="s">
        <v>23863</v>
      </c>
      <c r="D3157" s="1" t="s">
        <v>10347</v>
      </c>
      <c r="E3157" s="1" t="s">
        <v>23864</v>
      </c>
      <c r="H3157" s="1" t="s">
        <v>23707</v>
      </c>
      <c r="J3157" s="4" t="str">
        <f ca="1">IFERROR(__xludf.DUMMYFUNCTION("LEFT(INDEX(SPLIT(L3157, "" ""), 4), 2)"),"14")</f>
        <v>14</v>
      </c>
      <c r="K3157" s="2" t="s">
        <v>18300</v>
      </c>
      <c r="L3157" s="1" t="s">
        <v>23708</v>
      </c>
    </row>
    <row r="3158" spans="1:12">
      <c r="A3158" s="1" t="s">
        <v>11852</v>
      </c>
      <c r="B3158" s="1">
        <v>5</v>
      </c>
      <c r="C3158" s="1" t="s">
        <v>20180</v>
      </c>
      <c r="D3158" s="1" t="s">
        <v>10442</v>
      </c>
      <c r="E3158" s="1" t="s">
        <v>11854</v>
      </c>
      <c r="H3158" s="1" t="s">
        <v>23707</v>
      </c>
      <c r="J3158" s="4" t="str">
        <f ca="1">IFERROR(__xludf.DUMMYFUNCTION("LEFT(INDEX(SPLIT(L3158, "" ""), 4), 2)"),"14")</f>
        <v>14</v>
      </c>
      <c r="K3158" s="2" t="s">
        <v>18300</v>
      </c>
      <c r="L3158" s="1" t="s">
        <v>23708</v>
      </c>
    </row>
    <row r="3159" spans="1:12">
      <c r="A3159" s="1" t="s">
        <v>11998</v>
      </c>
      <c r="B3159" s="1">
        <v>5</v>
      </c>
      <c r="C3159" s="1" t="s">
        <v>23865</v>
      </c>
      <c r="D3159" s="1" t="s">
        <v>10305</v>
      </c>
      <c r="E3159" s="1" t="s">
        <v>12000</v>
      </c>
      <c r="H3159" s="1" t="s">
        <v>23707</v>
      </c>
      <c r="J3159" s="4" t="str">
        <f ca="1">IFERROR(__xludf.DUMMYFUNCTION("LEFT(INDEX(SPLIT(L3159, "" ""), 4), 2)"),"14")</f>
        <v>14</v>
      </c>
      <c r="K3159" s="2" t="s">
        <v>18300</v>
      </c>
      <c r="L3159" s="1" t="s">
        <v>23708</v>
      </c>
    </row>
    <row r="3160" spans="1:12">
      <c r="A3160" s="1" t="s">
        <v>12060</v>
      </c>
      <c r="B3160" s="1">
        <v>5</v>
      </c>
      <c r="C3160" s="1" t="s">
        <v>23866</v>
      </c>
      <c r="D3160" s="1" t="s">
        <v>10288</v>
      </c>
      <c r="E3160" s="1" t="s">
        <v>12061</v>
      </c>
      <c r="H3160" s="1" t="s">
        <v>23707</v>
      </c>
      <c r="J3160" s="4" t="str">
        <f ca="1">IFERROR(__xludf.DUMMYFUNCTION("LEFT(INDEX(SPLIT(L3160, "" ""), 4), 2)"),"14")</f>
        <v>14</v>
      </c>
      <c r="K3160" s="2" t="s">
        <v>18300</v>
      </c>
      <c r="L3160" s="1" t="s">
        <v>23708</v>
      </c>
    </row>
    <row r="3161" spans="1:12">
      <c r="A3161" s="1" t="s">
        <v>11941</v>
      </c>
      <c r="B3161" s="1">
        <v>4</v>
      </c>
      <c r="C3161" s="1" t="s">
        <v>19814</v>
      </c>
      <c r="D3161" s="1" t="s">
        <v>10479</v>
      </c>
      <c r="E3161" s="1" t="s">
        <v>11942</v>
      </c>
      <c r="H3161" s="1" t="s">
        <v>23707</v>
      </c>
      <c r="J3161" s="4" t="str">
        <f ca="1">IFERROR(__xludf.DUMMYFUNCTION("LEFT(INDEX(SPLIT(L3161, "" ""), 4), 2)"),"14")</f>
        <v>14</v>
      </c>
      <c r="K3161" s="2" t="s">
        <v>18300</v>
      </c>
      <c r="L3161" s="1" t="s">
        <v>23708</v>
      </c>
    </row>
    <row r="3162" spans="1:12">
      <c r="A3162" s="1" t="s">
        <v>11943</v>
      </c>
      <c r="B3162" s="1">
        <v>5</v>
      </c>
      <c r="C3162" s="1" t="s">
        <v>23867</v>
      </c>
      <c r="D3162" s="1" t="s">
        <v>10300</v>
      </c>
      <c r="E3162" s="1" t="s">
        <v>11945</v>
      </c>
      <c r="H3162" s="1" t="s">
        <v>23707</v>
      </c>
      <c r="J3162" s="4" t="str">
        <f ca="1">IFERROR(__xludf.DUMMYFUNCTION("LEFT(INDEX(SPLIT(L3162, "" ""), 4), 2)"),"14")</f>
        <v>14</v>
      </c>
      <c r="K3162" s="2" t="s">
        <v>18300</v>
      </c>
      <c r="L3162" s="1" t="s">
        <v>23708</v>
      </c>
    </row>
    <row r="3163" spans="1:12">
      <c r="A3163" s="1" t="s">
        <v>11964</v>
      </c>
      <c r="B3163" s="1">
        <v>5</v>
      </c>
      <c r="C3163" s="1" t="s">
        <v>23868</v>
      </c>
      <c r="D3163" s="1" t="s">
        <v>10300</v>
      </c>
      <c r="E3163" s="1" t="s">
        <v>11966</v>
      </c>
      <c r="H3163" s="1" t="s">
        <v>23707</v>
      </c>
      <c r="J3163" s="4" t="str">
        <f ca="1">IFERROR(__xludf.DUMMYFUNCTION("LEFT(INDEX(SPLIT(L3163, "" ""), 4), 2)"),"14")</f>
        <v>14</v>
      </c>
      <c r="K3163" s="2" t="s">
        <v>18300</v>
      </c>
      <c r="L3163" s="1" t="s">
        <v>23708</v>
      </c>
    </row>
    <row r="3164" spans="1:12">
      <c r="A3164" s="1" t="s">
        <v>23869</v>
      </c>
      <c r="B3164" s="1">
        <v>5</v>
      </c>
      <c r="C3164" s="1" t="s">
        <v>23870</v>
      </c>
      <c r="D3164" s="1" t="s">
        <v>18396</v>
      </c>
      <c r="E3164" s="1" t="s">
        <v>23871</v>
      </c>
      <c r="H3164" s="1" t="s">
        <v>23707</v>
      </c>
      <c r="J3164" s="4" t="str">
        <f ca="1">IFERROR(__xludf.DUMMYFUNCTION("LEFT(INDEX(SPLIT(L3164, "" ""), 4), 2)"),"14")</f>
        <v>14</v>
      </c>
      <c r="K3164" s="2" t="s">
        <v>18300</v>
      </c>
      <c r="L3164" s="1" t="s">
        <v>23708</v>
      </c>
    </row>
    <row r="3165" spans="1:12">
      <c r="A3165" s="1" t="s">
        <v>10696</v>
      </c>
      <c r="B3165" s="1">
        <v>5</v>
      </c>
      <c r="C3165" s="1" t="s">
        <v>23872</v>
      </c>
      <c r="D3165" s="1" t="s">
        <v>10347</v>
      </c>
      <c r="E3165" s="1" t="s">
        <v>10698</v>
      </c>
      <c r="H3165" s="1" t="s">
        <v>23707</v>
      </c>
      <c r="J3165" s="4" t="str">
        <f ca="1">IFERROR(__xludf.DUMMYFUNCTION("LEFT(INDEX(SPLIT(L3165, "" ""), 4), 2)"),"14")</f>
        <v>14</v>
      </c>
      <c r="K3165" s="2" t="s">
        <v>18300</v>
      </c>
      <c r="L3165" s="1" t="s">
        <v>23708</v>
      </c>
    </row>
    <row r="3166" spans="1:12">
      <c r="A3166" s="1" t="s">
        <v>11948</v>
      </c>
      <c r="B3166" s="1">
        <v>5</v>
      </c>
      <c r="C3166" s="1" t="s">
        <v>23873</v>
      </c>
      <c r="D3166" s="1" t="s">
        <v>10300</v>
      </c>
      <c r="E3166" s="1" t="s">
        <v>11950</v>
      </c>
      <c r="H3166" s="1" t="s">
        <v>23707</v>
      </c>
      <c r="J3166" s="4" t="str">
        <f ca="1">IFERROR(__xludf.DUMMYFUNCTION("LEFT(INDEX(SPLIT(L3166, "" ""), 4), 2)"),"14")</f>
        <v>14</v>
      </c>
      <c r="K3166" s="2" t="s">
        <v>18300</v>
      </c>
      <c r="L3166" s="1" t="s">
        <v>23708</v>
      </c>
    </row>
    <row r="3167" spans="1:12">
      <c r="A3167" s="1" t="s">
        <v>11754</v>
      </c>
      <c r="B3167" s="1">
        <v>5</v>
      </c>
      <c r="C3167" s="1" t="s">
        <v>19892</v>
      </c>
      <c r="D3167" s="1" t="s">
        <v>10288</v>
      </c>
      <c r="E3167" s="1" t="s">
        <v>11755</v>
      </c>
      <c r="H3167" s="1" t="s">
        <v>23707</v>
      </c>
      <c r="J3167" s="4" t="str">
        <f ca="1">IFERROR(__xludf.DUMMYFUNCTION("LEFT(INDEX(SPLIT(L3167, "" ""), 4), 2)"),"14")</f>
        <v>14</v>
      </c>
      <c r="K3167" s="2" t="s">
        <v>18300</v>
      </c>
      <c r="L3167" s="1" t="s">
        <v>23708</v>
      </c>
    </row>
    <row r="3168" spans="1:12">
      <c r="A3168" s="1" t="s">
        <v>11953</v>
      </c>
      <c r="B3168" s="1">
        <v>5</v>
      </c>
      <c r="C3168" s="1" t="s">
        <v>23874</v>
      </c>
      <c r="D3168" s="1" t="s">
        <v>10300</v>
      </c>
      <c r="E3168" s="1" t="s">
        <v>11955</v>
      </c>
      <c r="H3168" s="1" t="s">
        <v>23707</v>
      </c>
      <c r="J3168" s="4" t="str">
        <f ca="1">IFERROR(__xludf.DUMMYFUNCTION("LEFT(INDEX(SPLIT(L3168, "" ""), 4), 2)"),"14")</f>
        <v>14</v>
      </c>
      <c r="K3168" s="2" t="s">
        <v>18300</v>
      </c>
      <c r="L3168" s="1" t="s">
        <v>23708</v>
      </c>
    </row>
    <row r="3169" spans="1:12">
      <c r="A3169" s="1" t="s">
        <v>11933</v>
      </c>
      <c r="B3169" s="1">
        <v>5</v>
      </c>
      <c r="C3169" s="1" t="s">
        <v>23875</v>
      </c>
      <c r="D3169" s="1" t="s">
        <v>10300</v>
      </c>
      <c r="E3169" s="1" t="s">
        <v>11935</v>
      </c>
      <c r="H3169" s="1" t="s">
        <v>23707</v>
      </c>
      <c r="J3169" s="4" t="str">
        <f ca="1">IFERROR(__xludf.DUMMYFUNCTION("LEFT(INDEX(SPLIT(L3169, "" ""), 4), 2)"),"14")</f>
        <v>14</v>
      </c>
      <c r="K3169" s="2" t="s">
        <v>18300</v>
      </c>
      <c r="L3169" s="1" t="s">
        <v>23708</v>
      </c>
    </row>
    <row r="3170" spans="1:12">
      <c r="A3170" s="1" t="s">
        <v>11901</v>
      </c>
      <c r="B3170" s="1">
        <v>5</v>
      </c>
      <c r="C3170" s="1" t="s">
        <v>23876</v>
      </c>
      <c r="D3170" s="1" t="s">
        <v>18313</v>
      </c>
      <c r="E3170" s="1" t="s">
        <v>11903</v>
      </c>
      <c r="H3170" s="1" t="s">
        <v>23707</v>
      </c>
      <c r="J3170" s="4" t="str">
        <f ca="1">IFERROR(__xludf.DUMMYFUNCTION("LEFT(INDEX(SPLIT(L3170, "" ""), 4), 2)"),"14")</f>
        <v>14</v>
      </c>
      <c r="K3170" s="2" t="s">
        <v>18300</v>
      </c>
      <c r="L3170" s="1" t="s">
        <v>23708</v>
      </c>
    </row>
    <row r="3171" spans="1:12">
      <c r="A3171" s="1" t="s">
        <v>11758</v>
      </c>
      <c r="B3171" s="1">
        <v>5</v>
      </c>
      <c r="C3171" s="1" t="s">
        <v>23877</v>
      </c>
      <c r="D3171" s="1" t="s">
        <v>10479</v>
      </c>
      <c r="E3171" s="1" t="s">
        <v>11760</v>
      </c>
      <c r="H3171" s="1" t="s">
        <v>23707</v>
      </c>
      <c r="J3171" s="4" t="str">
        <f ca="1">IFERROR(__xludf.DUMMYFUNCTION("LEFT(INDEX(SPLIT(L3171, "" ""), 4), 2)"),"14")</f>
        <v>14</v>
      </c>
      <c r="K3171" s="2" t="s">
        <v>18300</v>
      </c>
      <c r="L3171" s="1" t="s">
        <v>23708</v>
      </c>
    </row>
    <row r="3172" spans="1:12">
      <c r="A3172" s="1" t="s">
        <v>11769</v>
      </c>
      <c r="B3172" s="1">
        <v>5</v>
      </c>
      <c r="C3172" s="1" t="s">
        <v>23878</v>
      </c>
      <c r="D3172" s="1" t="s">
        <v>10293</v>
      </c>
      <c r="E3172" s="1" t="s">
        <v>11771</v>
      </c>
      <c r="H3172" s="1" t="s">
        <v>23707</v>
      </c>
      <c r="J3172" s="4" t="str">
        <f ca="1">IFERROR(__xludf.DUMMYFUNCTION("LEFT(INDEX(SPLIT(L3172, "" ""), 4), 2)"),"14")</f>
        <v>14</v>
      </c>
      <c r="K3172" s="2" t="s">
        <v>18300</v>
      </c>
      <c r="L3172" s="1" t="s">
        <v>23708</v>
      </c>
    </row>
    <row r="3173" spans="1:12">
      <c r="A3173" s="1" t="s">
        <v>11993</v>
      </c>
      <c r="B3173" s="1">
        <v>5</v>
      </c>
      <c r="C3173" s="1" t="s">
        <v>22089</v>
      </c>
      <c r="D3173" s="1" t="s">
        <v>10300</v>
      </c>
      <c r="E3173" s="1" t="s">
        <v>11994</v>
      </c>
      <c r="H3173" s="1" t="s">
        <v>23707</v>
      </c>
      <c r="J3173" s="4" t="str">
        <f ca="1">IFERROR(__xludf.DUMMYFUNCTION("LEFT(INDEX(SPLIT(L3173, "" ""), 4), 2)"),"14")</f>
        <v>14</v>
      </c>
      <c r="K3173" s="2" t="s">
        <v>18300</v>
      </c>
      <c r="L3173" s="1" t="s">
        <v>23708</v>
      </c>
    </row>
    <row r="3174" spans="1:12">
      <c r="A3174" s="1" t="s">
        <v>1182</v>
      </c>
      <c r="B3174" s="1">
        <v>5</v>
      </c>
      <c r="C3174" s="1" t="s">
        <v>23879</v>
      </c>
      <c r="D3174" s="1" t="s">
        <v>10305</v>
      </c>
      <c r="E3174" s="1" t="s">
        <v>11749</v>
      </c>
      <c r="H3174" s="1" t="s">
        <v>23707</v>
      </c>
      <c r="J3174" s="4" t="str">
        <f ca="1">IFERROR(__xludf.DUMMYFUNCTION("LEFT(INDEX(SPLIT(L3174, "" ""), 4), 2)"),"14")</f>
        <v>14</v>
      </c>
      <c r="K3174" s="2" t="s">
        <v>18300</v>
      </c>
      <c r="L3174" s="1" t="s">
        <v>23708</v>
      </c>
    </row>
    <row r="3175" spans="1:12">
      <c r="A3175" s="1" t="s">
        <v>11871</v>
      </c>
      <c r="B3175" s="1">
        <v>4</v>
      </c>
      <c r="C3175" s="1" t="s">
        <v>23880</v>
      </c>
      <c r="D3175" s="1" t="s">
        <v>10305</v>
      </c>
      <c r="E3175" s="1" t="s">
        <v>11873</v>
      </c>
      <c r="H3175" s="1" t="s">
        <v>23707</v>
      </c>
      <c r="J3175" s="4" t="str">
        <f ca="1">IFERROR(__xludf.DUMMYFUNCTION("LEFT(INDEX(SPLIT(L3175, "" ""), 4), 2)"),"14")</f>
        <v>14</v>
      </c>
      <c r="K3175" s="2" t="s">
        <v>18300</v>
      </c>
      <c r="L3175" s="1" t="s">
        <v>23708</v>
      </c>
    </row>
    <row r="3176" spans="1:12">
      <c r="A3176" s="1" t="s">
        <v>11930</v>
      </c>
      <c r="B3176" s="1">
        <v>5</v>
      </c>
      <c r="C3176" s="1" t="s">
        <v>23881</v>
      </c>
      <c r="D3176" s="1" t="s">
        <v>18313</v>
      </c>
      <c r="E3176" s="1" t="s">
        <v>11932</v>
      </c>
      <c r="H3176" s="1" t="s">
        <v>23707</v>
      </c>
      <c r="J3176" s="4" t="str">
        <f ca="1">IFERROR(__xludf.DUMMYFUNCTION("LEFT(INDEX(SPLIT(L3176, "" ""), 4), 2)"),"14")</f>
        <v>14</v>
      </c>
      <c r="K3176" s="2" t="s">
        <v>18300</v>
      </c>
      <c r="L3176" s="1" t="s">
        <v>23708</v>
      </c>
    </row>
    <row r="3177" spans="1:12">
      <c r="A3177" s="1" t="s">
        <v>12007</v>
      </c>
      <c r="B3177" s="1">
        <v>5</v>
      </c>
      <c r="C3177" s="1" t="s">
        <v>23882</v>
      </c>
      <c r="D3177" s="1" t="s">
        <v>10479</v>
      </c>
      <c r="E3177" s="1" t="s">
        <v>12009</v>
      </c>
      <c r="H3177" s="1" t="s">
        <v>23707</v>
      </c>
      <c r="J3177" s="4" t="str">
        <f ca="1">IFERROR(__xludf.DUMMYFUNCTION("LEFT(INDEX(SPLIT(L3177, "" ""), 4), 2)"),"14")</f>
        <v>14</v>
      </c>
      <c r="K3177" s="2" t="s">
        <v>18300</v>
      </c>
      <c r="L3177" s="1" t="s">
        <v>23708</v>
      </c>
    </row>
    <row r="3178" spans="1:12">
      <c r="A3178" s="1" t="s">
        <v>11800</v>
      </c>
      <c r="B3178" s="1">
        <v>5</v>
      </c>
      <c r="C3178" s="1" t="s">
        <v>23883</v>
      </c>
      <c r="D3178" s="1" t="s">
        <v>10305</v>
      </c>
      <c r="E3178" s="1" t="s">
        <v>11802</v>
      </c>
      <c r="H3178" s="1" t="s">
        <v>23707</v>
      </c>
      <c r="J3178" s="4" t="str">
        <f ca="1">IFERROR(__xludf.DUMMYFUNCTION("LEFT(INDEX(SPLIT(L3178, "" ""), 4), 2)"),"14")</f>
        <v>14</v>
      </c>
      <c r="K3178" s="2" t="s">
        <v>18300</v>
      </c>
      <c r="L3178" s="1" t="s">
        <v>23708</v>
      </c>
    </row>
    <row r="3179" spans="1:12">
      <c r="A3179" s="1" t="s">
        <v>11866</v>
      </c>
      <c r="B3179" s="1">
        <v>5</v>
      </c>
      <c r="C3179" s="1" t="s">
        <v>23884</v>
      </c>
      <c r="D3179" s="1" t="s">
        <v>10288</v>
      </c>
      <c r="E3179" s="1" t="s">
        <v>11868</v>
      </c>
      <c r="H3179" s="1" t="s">
        <v>23707</v>
      </c>
      <c r="J3179" s="4" t="str">
        <f ca="1">IFERROR(__xludf.DUMMYFUNCTION("LEFT(INDEX(SPLIT(L3179, "" ""), 4), 2)"),"14")</f>
        <v>14</v>
      </c>
      <c r="K3179" s="2" t="s">
        <v>18300</v>
      </c>
      <c r="L3179" s="1" t="s">
        <v>23708</v>
      </c>
    </row>
    <row r="3180" spans="1:12">
      <c r="A3180" s="1" t="s">
        <v>11827</v>
      </c>
      <c r="B3180" s="1">
        <v>5</v>
      </c>
      <c r="C3180" s="1" t="s">
        <v>23885</v>
      </c>
      <c r="D3180" s="1" t="s">
        <v>10305</v>
      </c>
      <c r="E3180" s="1" t="s">
        <v>11829</v>
      </c>
      <c r="H3180" s="1" t="s">
        <v>23707</v>
      </c>
      <c r="J3180" s="4" t="str">
        <f ca="1">IFERROR(__xludf.DUMMYFUNCTION("LEFT(INDEX(SPLIT(L3180, "" ""), 4), 2)"),"14")</f>
        <v>14</v>
      </c>
      <c r="K3180" s="2" t="s">
        <v>18300</v>
      </c>
      <c r="L3180" s="1" t="s">
        <v>23708</v>
      </c>
    </row>
    <row r="3181" spans="1:12">
      <c r="A3181" s="1" t="s">
        <v>3134</v>
      </c>
      <c r="B3181" s="1">
        <v>5</v>
      </c>
      <c r="C3181" s="1" t="s">
        <v>23886</v>
      </c>
      <c r="D3181" s="1" t="s">
        <v>10293</v>
      </c>
      <c r="E3181" s="1" t="s">
        <v>12005</v>
      </c>
      <c r="H3181" s="1" t="s">
        <v>23707</v>
      </c>
      <c r="J3181" s="4" t="str">
        <f ca="1">IFERROR(__xludf.DUMMYFUNCTION("LEFT(INDEX(SPLIT(L3181, "" ""), 4), 2)"),"14")</f>
        <v>14</v>
      </c>
      <c r="K3181" s="2" t="s">
        <v>18300</v>
      </c>
      <c r="L3181" s="1" t="s">
        <v>23708</v>
      </c>
    </row>
    <row r="3182" spans="1:12">
      <c r="A3182" s="1" t="s">
        <v>12012</v>
      </c>
      <c r="B3182" s="1">
        <v>5</v>
      </c>
      <c r="C3182" s="1" t="s">
        <v>23887</v>
      </c>
      <c r="D3182" s="1" t="s">
        <v>10288</v>
      </c>
      <c r="E3182" s="1" t="s">
        <v>12014</v>
      </c>
      <c r="H3182" s="1" t="s">
        <v>23707</v>
      </c>
      <c r="J3182" s="4" t="str">
        <f ca="1">IFERROR(__xludf.DUMMYFUNCTION("LEFT(INDEX(SPLIT(L3182, "" ""), 4), 2)"),"14")</f>
        <v>14</v>
      </c>
      <c r="K3182" s="2" t="s">
        <v>18300</v>
      </c>
      <c r="L3182" s="1" t="s">
        <v>23708</v>
      </c>
    </row>
    <row r="3183" spans="1:12">
      <c r="A3183" s="1" t="s">
        <v>11846</v>
      </c>
      <c r="B3183" s="1">
        <v>5</v>
      </c>
      <c r="C3183" s="1" t="s">
        <v>23888</v>
      </c>
      <c r="D3183" s="1" t="s">
        <v>10293</v>
      </c>
      <c r="E3183" s="1" t="s">
        <v>11848</v>
      </c>
      <c r="H3183" s="1" t="s">
        <v>23707</v>
      </c>
      <c r="J3183" s="4" t="str">
        <f ca="1">IFERROR(__xludf.DUMMYFUNCTION("LEFT(INDEX(SPLIT(L3183, "" ""), 4), 2)"),"14")</f>
        <v>14</v>
      </c>
      <c r="K3183" s="2" t="s">
        <v>18300</v>
      </c>
      <c r="L3183" s="1" t="s">
        <v>23708</v>
      </c>
    </row>
    <row r="3184" spans="1:12">
      <c r="A3184" s="1" t="s">
        <v>11838</v>
      </c>
      <c r="B3184" s="1">
        <v>5</v>
      </c>
      <c r="C3184" s="1" t="s">
        <v>23889</v>
      </c>
      <c r="D3184" s="1" t="s">
        <v>10293</v>
      </c>
      <c r="E3184" s="1" t="s">
        <v>11840</v>
      </c>
      <c r="H3184" s="1" t="s">
        <v>23707</v>
      </c>
      <c r="J3184" s="4" t="str">
        <f ca="1">IFERROR(__xludf.DUMMYFUNCTION("LEFT(INDEX(SPLIT(L3184, "" ""), 4), 2)"),"14")</f>
        <v>14</v>
      </c>
      <c r="K3184" s="2" t="s">
        <v>18300</v>
      </c>
      <c r="L3184" s="1" t="s">
        <v>23708</v>
      </c>
    </row>
    <row r="3185" spans="1:12">
      <c r="A3185" s="1" t="s">
        <v>11936</v>
      </c>
      <c r="B3185" s="1">
        <v>5</v>
      </c>
      <c r="C3185" s="1" t="s">
        <v>23890</v>
      </c>
      <c r="D3185" s="1" t="s">
        <v>10300</v>
      </c>
      <c r="E3185" s="1" t="s">
        <v>11938</v>
      </c>
      <c r="H3185" s="1" t="s">
        <v>23707</v>
      </c>
      <c r="J3185" s="4" t="str">
        <f ca="1">IFERROR(__xludf.DUMMYFUNCTION("LEFT(INDEX(SPLIT(L3185, "" ""), 4), 2)"),"14")</f>
        <v>14</v>
      </c>
      <c r="K3185" s="2" t="s">
        <v>18300</v>
      </c>
      <c r="L3185" s="1" t="s">
        <v>23708</v>
      </c>
    </row>
    <row r="3186" spans="1:12">
      <c r="A3186" s="1" t="s">
        <v>11772</v>
      </c>
      <c r="B3186" s="1">
        <v>4</v>
      </c>
      <c r="C3186" s="1" t="s">
        <v>23891</v>
      </c>
      <c r="D3186" s="1" t="s">
        <v>10479</v>
      </c>
      <c r="E3186" s="1" t="s">
        <v>11774</v>
      </c>
      <c r="H3186" s="1" t="s">
        <v>23707</v>
      </c>
      <c r="J3186" s="4" t="str">
        <f ca="1">IFERROR(__xludf.DUMMYFUNCTION("LEFT(INDEX(SPLIT(L3186, "" ""), 4), 2)"),"14")</f>
        <v>14</v>
      </c>
      <c r="K3186" s="2" t="s">
        <v>18300</v>
      </c>
      <c r="L3186" s="1" t="s">
        <v>23708</v>
      </c>
    </row>
    <row r="3187" spans="1:12">
      <c r="A3187" s="1" t="s">
        <v>18578</v>
      </c>
      <c r="B3187" s="1">
        <v>5</v>
      </c>
      <c r="C3187" s="1" t="s">
        <v>20086</v>
      </c>
      <c r="D3187" s="1" t="s">
        <v>10347</v>
      </c>
      <c r="E3187" s="1" t="s">
        <v>12026</v>
      </c>
      <c r="H3187" s="1" t="s">
        <v>23707</v>
      </c>
      <c r="J3187" s="4" t="str">
        <f ca="1">IFERROR(__xludf.DUMMYFUNCTION("LEFT(INDEX(SPLIT(L3187, "" ""), 4), 2)"),"14")</f>
        <v>14</v>
      </c>
      <c r="K3187" s="2" t="s">
        <v>18300</v>
      </c>
      <c r="L3187" s="1" t="s">
        <v>23708</v>
      </c>
    </row>
    <row r="3188" spans="1:12">
      <c r="A3188" s="1" t="s">
        <v>18578</v>
      </c>
      <c r="B3188" s="1">
        <v>5</v>
      </c>
      <c r="C3188" s="1" t="s">
        <v>23892</v>
      </c>
      <c r="D3188" s="1" t="s">
        <v>10300</v>
      </c>
      <c r="E3188" s="1" t="s">
        <v>11963</v>
      </c>
      <c r="H3188" s="1" t="s">
        <v>23707</v>
      </c>
      <c r="J3188" s="4" t="str">
        <f ca="1">IFERROR(__xludf.DUMMYFUNCTION("LEFT(INDEX(SPLIT(L3188, "" ""), 4), 2)"),"14")</f>
        <v>14</v>
      </c>
      <c r="K3188" s="2" t="s">
        <v>18300</v>
      </c>
      <c r="L3188" s="1" t="s">
        <v>23708</v>
      </c>
    </row>
    <row r="3189" spans="1:12">
      <c r="A3189" s="1" t="s">
        <v>11904</v>
      </c>
      <c r="B3189" s="1">
        <v>5</v>
      </c>
      <c r="C3189" s="1" t="s">
        <v>23893</v>
      </c>
      <c r="D3189" s="1" t="s">
        <v>18313</v>
      </c>
      <c r="E3189" s="1" t="s">
        <v>23894</v>
      </c>
      <c r="H3189" s="1" t="s">
        <v>23707</v>
      </c>
      <c r="J3189" s="4" t="str">
        <f ca="1">IFERROR(__xludf.DUMMYFUNCTION("LEFT(INDEX(SPLIT(L3189, "" ""), 4), 2)"),"14")</f>
        <v>14</v>
      </c>
      <c r="K3189" s="2" t="s">
        <v>18300</v>
      </c>
      <c r="L3189" s="1" t="s">
        <v>23708</v>
      </c>
    </row>
    <row r="3190" spans="1:12">
      <c r="A3190" s="1" t="s">
        <v>23895</v>
      </c>
      <c r="B3190" s="1">
        <v>5</v>
      </c>
      <c r="C3190" s="1" t="s">
        <v>23896</v>
      </c>
      <c r="D3190" s="1" t="s">
        <v>18313</v>
      </c>
      <c r="E3190" s="1" t="s">
        <v>23896</v>
      </c>
      <c r="H3190" s="1" t="s">
        <v>23707</v>
      </c>
      <c r="J3190" s="4" t="str">
        <f ca="1">IFERROR(__xludf.DUMMYFUNCTION("LEFT(INDEX(SPLIT(L3190, "" ""), 4), 2)"),"14")</f>
        <v>14</v>
      </c>
      <c r="K3190" s="2" t="s">
        <v>18648</v>
      </c>
      <c r="L3190" s="1" t="s">
        <v>23708</v>
      </c>
    </row>
    <row r="3191" spans="1:12">
      <c r="A3191" s="1" t="s">
        <v>11975</v>
      </c>
      <c r="B3191" s="1">
        <v>5</v>
      </c>
      <c r="C3191" s="1" t="s">
        <v>23897</v>
      </c>
      <c r="D3191" s="1" t="s">
        <v>10300</v>
      </c>
      <c r="E3191" s="1" t="s">
        <v>23898</v>
      </c>
      <c r="H3191" s="1" t="s">
        <v>23707</v>
      </c>
      <c r="J3191" s="4" t="str">
        <f ca="1">IFERROR(__xludf.DUMMYFUNCTION("LEFT(INDEX(SPLIT(L3191, "" ""), 4), 2)"),"14")</f>
        <v>14</v>
      </c>
      <c r="K3191" s="2" t="s">
        <v>18300</v>
      </c>
      <c r="L3191" s="1" t="s">
        <v>23708</v>
      </c>
    </row>
    <row r="3192" spans="1:12">
      <c r="A3192" s="1" t="s">
        <v>11920</v>
      </c>
      <c r="B3192" s="1">
        <v>5</v>
      </c>
      <c r="C3192" s="1" t="s">
        <v>23899</v>
      </c>
      <c r="D3192" s="1" t="s">
        <v>18313</v>
      </c>
      <c r="E3192" s="1" t="s">
        <v>11922</v>
      </c>
      <c r="H3192" s="1" t="s">
        <v>23707</v>
      </c>
      <c r="J3192" s="4" t="str">
        <f ca="1">IFERROR(__xludf.DUMMYFUNCTION("LEFT(INDEX(SPLIT(L3192, "" ""), 4), 2)"),"14")</f>
        <v>14</v>
      </c>
      <c r="K3192" s="2" t="s">
        <v>18300</v>
      </c>
      <c r="L3192" s="1" t="s">
        <v>23708</v>
      </c>
    </row>
    <row r="3193" spans="1:12">
      <c r="A3193" s="1" t="s">
        <v>11816</v>
      </c>
      <c r="B3193" s="1">
        <v>5</v>
      </c>
      <c r="C3193" s="1" t="s">
        <v>18322</v>
      </c>
      <c r="D3193" s="1" t="s">
        <v>10305</v>
      </c>
      <c r="E3193" s="1" t="s">
        <v>11817</v>
      </c>
      <c r="H3193" s="1" t="s">
        <v>23707</v>
      </c>
      <c r="J3193" s="4" t="str">
        <f ca="1">IFERROR(__xludf.DUMMYFUNCTION("LEFT(INDEX(SPLIT(L3193, "" ""), 4), 2)"),"14")</f>
        <v>14</v>
      </c>
      <c r="K3193" s="2" t="s">
        <v>18300</v>
      </c>
      <c r="L3193" s="1" t="s">
        <v>23708</v>
      </c>
    </row>
    <row r="3194" spans="1:12">
      <c r="A3194" s="1" t="s">
        <v>12048</v>
      </c>
      <c r="B3194" s="1">
        <v>5</v>
      </c>
      <c r="C3194" s="1" t="s">
        <v>23900</v>
      </c>
      <c r="D3194" s="1" t="s">
        <v>10288</v>
      </c>
      <c r="E3194" s="1" t="s">
        <v>12050</v>
      </c>
      <c r="H3194" s="1" t="s">
        <v>23707</v>
      </c>
      <c r="J3194" s="4" t="str">
        <f ca="1">IFERROR(__xludf.DUMMYFUNCTION("LEFT(INDEX(SPLIT(L3194, "" ""), 4), 2)"),"14")</f>
        <v>14</v>
      </c>
      <c r="K3194" s="2" t="s">
        <v>18300</v>
      </c>
      <c r="L3194" s="1" t="s">
        <v>23708</v>
      </c>
    </row>
    <row r="3195" spans="1:12">
      <c r="A3195" s="1" t="s">
        <v>11843</v>
      </c>
      <c r="B3195" s="1">
        <v>5</v>
      </c>
      <c r="C3195" s="1" t="s">
        <v>23901</v>
      </c>
      <c r="D3195" s="1" t="s">
        <v>10288</v>
      </c>
      <c r="E3195" s="1" t="s">
        <v>11845</v>
      </c>
      <c r="H3195" s="1" t="s">
        <v>23707</v>
      </c>
      <c r="J3195" s="4" t="str">
        <f ca="1">IFERROR(__xludf.DUMMYFUNCTION("LEFT(INDEX(SPLIT(L3195, "" ""), 4), 2)"),"14")</f>
        <v>14</v>
      </c>
      <c r="K3195" s="2" t="s">
        <v>18300</v>
      </c>
      <c r="L3195" s="1" t="s">
        <v>23708</v>
      </c>
    </row>
    <row r="3196" spans="1:12">
      <c r="A3196" s="1" t="s">
        <v>11849</v>
      </c>
      <c r="B3196" s="1">
        <v>5</v>
      </c>
      <c r="C3196" s="1" t="s">
        <v>22178</v>
      </c>
      <c r="D3196" s="1" t="s">
        <v>10321</v>
      </c>
      <c r="E3196" s="1" t="s">
        <v>11851</v>
      </c>
      <c r="H3196" s="1" t="s">
        <v>23707</v>
      </c>
      <c r="J3196" s="4" t="str">
        <f ca="1">IFERROR(__xludf.DUMMYFUNCTION("LEFT(INDEX(SPLIT(L3196, "" ""), 4), 2)"),"14")</f>
        <v>14</v>
      </c>
      <c r="K3196" s="2" t="s">
        <v>18300</v>
      </c>
      <c r="L3196" s="1" t="s">
        <v>23708</v>
      </c>
    </row>
    <row r="3197" spans="1:12">
      <c r="A3197" s="1" t="s">
        <v>18578</v>
      </c>
      <c r="B3197" s="1">
        <v>5</v>
      </c>
      <c r="C3197" s="1" t="s">
        <v>18547</v>
      </c>
      <c r="D3197" s="1" t="s">
        <v>10293</v>
      </c>
      <c r="E3197" s="1" t="s">
        <v>12006</v>
      </c>
      <c r="H3197" s="1" t="s">
        <v>23707</v>
      </c>
      <c r="J3197" s="4" t="str">
        <f ca="1">IFERROR(__xludf.DUMMYFUNCTION("LEFT(INDEX(SPLIT(L3197, "" ""), 4), 2)"),"14")</f>
        <v>14</v>
      </c>
      <c r="K3197" s="2" t="s">
        <v>18300</v>
      </c>
      <c r="L3197" s="1" t="s">
        <v>23708</v>
      </c>
    </row>
    <row r="3198" spans="1:12">
      <c r="A3198" s="1" t="s">
        <v>11879</v>
      </c>
      <c r="B3198" s="1">
        <v>5</v>
      </c>
      <c r="C3198" s="1" t="s">
        <v>23902</v>
      </c>
      <c r="D3198" s="1" t="s">
        <v>10321</v>
      </c>
      <c r="E3198" s="1" t="s">
        <v>11881</v>
      </c>
      <c r="H3198" s="1" t="s">
        <v>23707</v>
      </c>
      <c r="J3198" s="4" t="str">
        <f ca="1">IFERROR(__xludf.DUMMYFUNCTION("LEFT(INDEX(SPLIT(L3198, "" ""), 4), 2)"),"14")</f>
        <v>14</v>
      </c>
      <c r="K3198" s="2" t="s">
        <v>18300</v>
      </c>
      <c r="L3198" s="1" t="s">
        <v>23708</v>
      </c>
    </row>
    <row r="3199" spans="1:12">
      <c r="A3199" s="1" t="s">
        <v>12021</v>
      </c>
      <c r="B3199" s="1">
        <v>5</v>
      </c>
      <c r="C3199" s="1" t="s">
        <v>22089</v>
      </c>
      <c r="D3199" s="1" t="s">
        <v>10288</v>
      </c>
      <c r="E3199" s="1" t="s">
        <v>12022</v>
      </c>
      <c r="H3199" s="1" t="s">
        <v>23707</v>
      </c>
      <c r="J3199" s="4" t="str">
        <f ca="1">IFERROR(__xludf.DUMMYFUNCTION("LEFT(INDEX(SPLIT(L3199, "" ""), 4), 2)"),"14")</f>
        <v>14</v>
      </c>
      <c r="K3199" s="2" t="s">
        <v>18300</v>
      </c>
      <c r="L3199" s="1" t="s">
        <v>23708</v>
      </c>
    </row>
    <row r="3200" spans="1:12">
      <c r="A3200" s="1" t="s">
        <v>11946</v>
      </c>
      <c r="B3200" s="1">
        <v>5</v>
      </c>
      <c r="C3200" s="1" t="s">
        <v>21848</v>
      </c>
      <c r="D3200" s="1" t="s">
        <v>18313</v>
      </c>
      <c r="E3200" s="1" t="s">
        <v>11947</v>
      </c>
      <c r="H3200" s="1" t="s">
        <v>23707</v>
      </c>
      <c r="J3200" s="4" t="str">
        <f ca="1">IFERROR(__xludf.DUMMYFUNCTION("LEFT(INDEX(SPLIT(L3200, "" ""), 4), 2)"),"14")</f>
        <v>14</v>
      </c>
      <c r="K3200" s="2" t="s">
        <v>18300</v>
      </c>
      <c r="L3200" s="1" t="s">
        <v>23708</v>
      </c>
    </row>
    <row r="3201" spans="1:12">
      <c r="A3201" s="1" t="s">
        <v>11899</v>
      </c>
      <c r="B3201" s="1">
        <v>5</v>
      </c>
      <c r="C3201" s="1" t="s">
        <v>23903</v>
      </c>
      <c r="D3201" s="1" t="s">
        <v>18313</v>
      </c>
      <c r="E3201" s="1" t="s">
        <v>11900</v>
      </c>
      <c r="H3201" s="1" t="s">
        <v>23707</v>
      </c>
      <c r="J3201" s="4" t="str">
        <f ca="1">IFERROR(__xludf.DUMMYFUNCTION("LEFT(INDEX(SPLIT(L3201, "" ""), 4), 2)"),"14")</f>
        <v>14</v>
      </c>
      <c r="K3201" s="2" t="s">
        <v>18300</v>
      </c>
      <c r="L3201" s="1" t="s">
        <v>23708</v>
      </c>
    </row>
    <row r="3202" spans="1:12">
      <c r="A3202" s="1" t="s">
        <v>11756</v>
      </c>
      <c r="B3202" s="1">
        <v>5</v>
      </c>
      <c r="C3202" s="1" t="s">
        <v>22178</v>
      </c>
      <c r="D3202" s="1" t="s">
        <v>10288</v>
      </c>
      <c r="E3202" s="1" t="s">
        <v>11757</v>
      </c>
      <c r="H3202" s="1" t="s">
        <v>23707</v>
      </c>
      <c r="J3202" s="4" t="str">
        <f ca="1">IFERROR(__xludf.DUMMYFUNCTION("LEFT(INDEX(SPLIT(L3202, "" ""), 4), 2)"),"14")</f>
        <v>14</v>
      </c>
      <c r="K3202" s="2" t="s">
        <v>18300</v>
      </c>
      <c r="L3202" s="1" t="s">
        <v>23708</v>
      </c>
    </row>
    <row r="3203" spans="1:12">
      <c r="A3203" s="1" t="s">
        <v>11967</v>
      </c>
      <c r="B3203" s="1">
        <v>5</v>
      </c>
      <c r="C3203" s="1" t="s">
        <v>23904</v>
      </c>
      <c r="D3203" s="1" t="s">
        <v>10300</v>
      </c>
      <c r="E3203" s="1" t="s">
        <v>11969</v>
      </c>
      <c r="H3203" s="1" t="s">
        <v>23707</v>
      </c>
      <c r="J3203" s="4" t="str">
        <f ca="1">IFERROR(__xludf.DUMMYFUNCTION("LEFT(INDEX(SPLIT(L3203, "" ""), 4), 2)"),"14")</f>
        <v>14</v>
      </c>
      <c r="K3203" s="2" t="s">
        <v>18300</v>
      </c>
      <c r="L3203" s="1" t="s">
        <v>23708</v>
      </c>
    </row>
    <row r="3204" spans="1:12">
      <c r="A3204" s="1" t="s">
        <v>12051</v>
      </c>
      <c r="B3204" s="1">
        <v>5</v>
      </c>
      <c r="C3204" s="1" t="s">
        <v>18322</v>
      </c>
      <c r="D3204" s="1" t="s">
        <v>10293</v>
      </c>
      <c r="E3204" s="1" t="s">
        <v>12052</v>
      </c>
      <c r="H3204" s="1" t="s">
        <v>23707</v>
      </c>
      <c r="J3204" s="4" t="str">
        <f ca="1">IFERROR(__xludf.DUMMYFUNCTION("LEFT(INDEX(SPLIT(L3204, "" ""), 4), 2)"),"14")</f>
        <v>14</v>
      </c>
      <c r="K3204" s="2" t="s">
        <v>18300</v>
      </c>
      <c r="L3204" s="1" t="s">
        <v>23708</v>
      </c>
    </row>
    <row r="3205" spans="1:12">
      <c r="A3205" s="1" t="s">
        <v>11764</v>
      </c>
      <c r="B3205" s="1">
        <v>4</v>
      </c>
      <c r="C3205" s="1" t="s">
        <v>23872</v>
      </c>
      <c r="D3205" s="1" t="s">
        <v>18313</v>
      </c>
      <c r="E3205" s="1" t="s">
        <v>23905</v>
      </c>
      <c r="H3205" s="1" t="s">
        <v>23707</v>
      </c>
      <c r="J3205" s="4" t="str">
        <f ca="1">IFERROR(__xludf.DUMMYFUNCTION("LEFT(INDEX(SPLIT(L3205, "" ""), 4), 2)"),"14")</f>
        <v>14</v>
      </c>
      <c r="K3205" s="2" t="s">
        <v>18300</v>
      </c>
      <c r="L3205" s="1" t="s">
        <v>23708</v>
      </c>
    </row>
    <row r="3206" spans="1:12">
      <c r="A3206" s="1" t="s">
        <v>12010</v>
      </c>
      <c r="B3206" s="1">
        <v>5</v>
      </c>
      <c r="C3206" s="1" t="s">
        <v>18322</v>
      </c>
      <c r="D3206" s="1" t="s">
        <v>10293</v>
      </c>
      <c r="E3206" s="1" t="s">
        <v>12011</v>
      </c>
      <c r="H3206" s="1" t="s">
        <v>23707</v>
      </c>
      <c r="J3206" s="4" t="str">
        <f ca="1">IFERROR(__xludf.DUMMYFUNCTION("LEFT(INDEX(SPLIT(L3206, "" ""), 4), 2)"),"14")</f>
        <v>14</v>
      </c>
      <c r="K3206" s="2" t="s">
        <v>18300</v>
      </c>
      <c r="L3206" s="1" t="s">
        <v>23708</v>
      </c>
    </row>
    <row r="3207" spans="1:12">
      <c r="A3207" s="1" t="s">
        <v>12023</v>
      </c>
      <c r="B3207" s="1">
        <v>5</v>
      </c>
      <c r="C3207" s="1" t="s">
        <v>23906</v>
      </c>
      <c r="D3207" s="1" t="s">
        <v>10347</v>
      </c>
      <c r="E3207" s="1" t="s">
        <v>12025</v>
      </c>
      <c r="H3207" s="1" t="s">
        <v>23707</v>
      </c>
      <c r="J3207" s="4" t="str">
        <f ca="1">IFERROR(__xludf.DUMMYFUNCTION("LEFT(INDEX(SPLIT(L3207, "" ""), 4), 2)"),"14")</f>
        <v>14</v>
      </c>
      <c r="K3207" s="2" t="s">
        <v>18300</v>
      </c>
      <c r="L3207" s="1" t="s">
        <v>23708</v>
      </c>
    </row>
    <row r="3208" spans="1:12">
      <c r="A3208" s="1" t="s">
        <v>11913</v>
      </c>
      <c r="B3208" s="1">
        <v>5</v>
      </c>
      <c r="C3208" s="1" t="s">
        <v>20102</v>
      </c>
      <c r="D3208" s="1" t="s">
        <v>18313</v>
      </c>
      <c r="E3208" s="1" t="s">
        <v>11914</v>
      </c>
      <c r="H3208" s="1" t="s">
        <v>23707</v>
      </c>
      <c r="J3208" s="4" t="str">
        <f ca="1">IFERROR(__xludf.DUMMYFUNCTION("LEFT(INDEX(SPLIT(L3208, "" ""), 4), 2)"),"14")</f>
        <v>14</v>
      </c>
      <c r="K3208" s="2" t="s">
        <v>18300</v>
      </c>
      <c r="L3208" s="1" t="s">
        <v>23708</v>
      </c>
    </row>
    <row r="3209" spans="1:12">
      <c r="A3209" s="1" t="s">
        <v>10704</v>
      </c>
      <c r="B3209" s="1">
        <v>5</v>
      </c>
      <c r="C3209" s="1" t="s">
        <v>23907</v>
      </c>
      <c r="D3209" s="1" t="s">
        <v>10288</v>
      </c>
      <c r="E3209" s="1" t="s">
        <v>10706</v>
      </c>
      <c r="H3209" s="1" t="s">
        <v>23707</v>
      </c>
      <c r="J3209" s="4" t="str">
        <f ca="1">IFERROR(__xludf.DUMMYFUNCTION("LEFT(INDEX(SPLIT(L3209, "" ""), 4), 2)"),"14")</f>
        <v>14</v>
      </c>
      <c r="K3209" s="2" t="s">
        <v>18300</v>
      </c>
      <c r="L3209" s="1" t="s">
        <v>23708</v>
      </c>
    </row>
    <row r="3210" spans="1:12">
      <c r="A3210" s="1" t="s">
        <v>10690</v>
      </c>
      <c r="B3210" s="1">
        <v>5</v>
      </c>
      <c r="C3210" s="1" t="s">
        <v>23908</v>
      </c>
      <c r="D3210" s="1" t="s">
        <v>10305</v>
      </c>
      <c r="E3210" s="1" t="s">
        <v>10692</v>
      </c>
      <c r="H3210" s="1" t="s">
        <v>23707</v>
      </c>
      <c r="J3210" s="4" t="str">
        <f ca="1">IFERROR(__xludf.DUMMYFUNCTION("LEFT(INDEX(SPLIT(L3210, "" ""), 4), 2)"),"14")</f>
        <v>14</v>
      </c>
      <c r="K3210" s="2" t="s">
        <v>18300</v>
      </c>
      <c r="L3210" s="1" t="s">
        <v>23708</v>
      </c>
    </row>
    <row r="3211" spans="1:12">
      <c r="A3211" s="1" t="s">
        <v>11861</v>
      </c>
      <c r="B3211" s="1">
        <v>5</v>
      </c>
      <c r="C3211" s="1" t="s">
        <v>20082</v>
      </c>
      <c r="D3211" s="1" t="s">
        <v>10288</v>
      </c>
      <c r="E3211" s="1" t="s">
        <v>11862</v>
      </c>
      <c r="H3211" s="1" t="s">
        <v>23707</v>
      </c>
      <c r="J3211" s="4" t="str">
        <f ca="1">IFERROR(__xludf.DUMMYFUNCTION("LEFT(INDEX(SPLIT(L3211, "" ""), 4), 2)"),"14")</f>
        <v>14</v>
      </c>
      <c r="K3211" s="2" t="s">
        <v>18300</v>
      </c>
      <c r="L3211" s="1" t="s">
        <v>23708</v>
      </c>
    </row>
    <row r="3212" spans="1:12">
      <c r="A3212" s="1" t="s">
        <v>1596</v>
      </c>
      <c r="B3212" s="1">
        <v>5</v>
      </c>
      <c r="C3212" s="1" t="s">
        <v>23909</v>
      </c>
      <c r="D3212" s="1" t="s">
        <v>10347</v>
      </c>
      <c r="E3212" s="1" t="s">
        <v>23910</v>
      </c>
      <c r="H3212" s="1" t="s">
        <v>23707</v>
      </c>
      <c r="J3212" s="4" t="str">
        <f ca="1">IFERROR(__xludf.DUMMYFUNCTION("LEFT(INDEX(SPLIT(L3212, "" ""), 4), 2)"),"14")</f>
        <v>14</v>
      </c>
      <c r="K3212" s="2" t="s">
        <v>18311</v>
      </c>
      <c r="L3212" s="1" t="s">
        <v>23708</v>
      </c>
    </row>
    <row r="3213" spans="1:12">
      <c r="A3213" s="1" t="s">
        <v>11925</v>
      </c>
      <c r="B3213" s="1">
        <v>5</v>
      </c>
      <c r="C3213" s="1" t="s">
        <v>23911</v>
      </c>
      <c r="D3213" s="1" t="s">
        <v>18313</v>
      </c>
      <c r="E3213" s="1" t="s">
        <v>11927</v>
      </c>
      <c r="H3213" s="1" t="s">
        <v>23707</v>
      </c>
      <c r="J3213" s="4" t="str">
        <f ca="1">IFERROR(__xludf.DUMMYFUNCTION("LEFT(INDEX(SPLIT(L3213, "" ""), 4), 2)"),"14")</f>
        <v>14</v>
      </c>
      <c r="K3213" s="2" t="s">
        <v>18300</v>
      </c>
      <c r="L3213" s="1" t="s">
        <v>23708</v>
      </c>
    </row>
    <row r="3214" spans="1:12">
      <c r="A3214" s="1" t="s">
        <v>23912</v>
      </c>
      <c r="B3214" s="1">
        <v>5</v>
      </c>
      <c r="D3214" s="1" t="s">
        <v>10288</v>
      </c>
      <c r="E3214" s="1" t="s">
        <v>23913</v>
      </c>
      <c r="H3214" s="1" t="s">
        <v>23707</v>
      </c>
      <c r="J3214" s="4" t="str">
        <f ca="1">IFERROR(__xludf.DUMMYFUNCTION("LEFT(INDEX(SPLIT(L3214, "" ""), 4), 2)"),"14")</f>
        <v>14</v>
      </c>
      <c r="K3214" s="2" t="s">
        <v>18586</v>
      </c>
      <c r="L3214" s="1" t="s">
        <v>23708</v>
      </c>
    </row>
    <row r="3215" spans="1:12">
      <c r="A3215" s="1" t="s">
        <v>10436</v>
      </c>
      <c r="B3215" s="1">
        <v>5</v>
      </c>
      <c r="C3215" s="1" t="s">
        <v>23914</v>
      </c>
      <c r="D3215" s="1" t="s">
        <v>10293</v>
      </c>
      <c r="E3215" s="1" t="s">
        <v>11842</v>
      </c>
      <c r="H3215" s="1" t="s">
        <v>23707</v>
      </c>
      <c r="J3215" s="4" t="str">
        <f ca="1">IFERROR(__xludf.DUMMYFUNCTION("LEFT(INDEX(SPLIT(L3215, "" ""), 4), 2)"),"14")</f>
        <v>14</v>
      </c>
      <c r="K3215" s="2" t="s">
        <v>18300</v>
      </c>
      <c r="L3215" s="1" t="s">
        <v>23708</v>
      </c>
    </row>
    <row r="3216" spans="1:12">
      <c r="A3216" s="1" t="s">
        <v>11989</v>
      </c>
      <c r="B3216" s="1">
        <v>5</v>
      </c>
      <c r="C3216" s="1" t="s">
        <v>23915</v>
      </c>
      <c r="D3216" s="1" t="s">
        <v>10300</v>
      </c>
      <c r="E3216" s="1" t="s">
        <v>23916</v>
      </c>
      <c r="H3216" s="1" t="s">
        <v>23707</v>
      </c>
      <c r="J3216" s="4" t="str">
        <f ca="1">IFERROR(__xludf.DUMMYFUNCTION("LEFT(INDEX(SPLIT(L3216, "" ""), 4), 2)"),"14")</f>
        <v>14</v>
      </c>
      <c r="K3216" s="2" t="s">
        <v>18300</v>
      </c>
      <c r="L3216" s="1" t="s">
        <v>23708</v>
      </c>
    </row>
    <row r="3217" spans="1:12">
      <c r="A3217" s="1" t="s">
        <v>12057</v>
      </c>
      <c r="B3217" s="1">
        <v>5</v>
      </c>
      <c r="C3217" s="1" t="s">
        <v>23917</v>
      </c>
      <c r="D3217" s="1" t="s">
        <v>10347</v>
      </c>
      <c r="E3217" s="1" t="s">
        <v>12059</v>
      </c>
      <c r="H3217" s="1" t="s">
        <v>23707</v>
      </c>
      <c r="J3217" s="4" t="str">
        <f ca="1">IFERROR(__xludf.DUMMYFUNCTION("LEFT(INDEX(SPLIT(L3217, "" ""), 4), 2)"),"14")</f>
        <v>14</v>
      </c>
      <c r="K3217" s="2" t="s">
        <v>18300</v>
      </c>
      <c r="L3217" s="1" t="s">
        <v>23708</v>
      </c>
    </row>
    <row r="3218" spans="1:12">
      <c r="A3218" s="1" t="s">
        <v>11869</v>
      </c>
      <c r="B3218" s="1">
        <v>5</v>
      </c>
      <c r="C3218" s="1" t="s">
        <v>20086</v>
      </c>
      <c r="D3218" s="1" t="s">
        <v>10288</v>
      </c>
      <c r="E3218" s="1" t="s">
        <v>11870</v>
      </c>
      <c r="H3218" s="1" t="s">
        <v>23707</v>
      </c>
      <c r="J3218" s="4" t="str">
        <f ca="1">IFERROR(__xludf.DUMMYFUNCTION("LEFT(INDEX(SPLIT(L3218, "" ""), 4), 2)"),"14")</f>
        <v>14</v>
      </c>
      <c r="K3218" s="2" t="s">
        <v>18300</v>
      </c>
      <c r="L3218" s="1" t="s">
        <v>23708</v>
      </c>
    </row>
    <row r="3219" spans="1:12">
      <c r="A3219" s="1" t="s">
        <v>12015</v>
      </c>
      <c r="B3219" s="1">
        <v>5</v>
      </c>
      <c r="C3219" s="1" t="s">
        <v>23918</v>
      </c>
      <c r="D3219" s="1" t="s">
        <v>10288</v>
      </c>
      <c r="E3219" s="1" t="s">
        <v>12017</v>
      </c>
      <c r="H3219" s="1" t="s">
        <v>23707</v>
      </c>
      <c r="J3219" s="4" t="str">
        <f ca="1">IFERROR(__xludf.DUMMYFUNCTION("LEFT(INDEX(SPLIT(L3219, "" ""), 4), 2)"),"14")</f>
        <v>14</v>
      </c>
      <c r="K3219" s="2" t="s">
        <v>18300</v>
      </c>
      <c r="L3219" s="1" t="s">
        <v>23708</v>
      </c>
    </row>
    <row r="3220" spans="1:12">
      <c r="A3220" s="1" t="s">
        <v>11836</v>
      </c>
      <c r="B3220" s="1">
        <v>5</v>
      </c>
      <c r="C3220" s="1" t="s">
        <v>23872</v>
      </c>
      <c r="D3220" s="1" t="s">
        <v>10293</v>
      </c>
      <c r="E3220" s="1" t="s">
        <v>11837</v>
      </c>
      <c r="H3220" s="1" t="s">
        <v>23707</v>
      </c>
      <c r="J3220" s="4" t="str">
        <f ca="1">IFERROR(__xludf.DUMMYFUNCTION("LEFT(INDEX(SPLIT(L3220, "" ""), 4), 2)"),"14")</f>
        <v>14</v>
      </c>
      <c r="K3220" s="2" t="s">
        <v>18300</v>
      </c>
      <c r="L3220" s="1" t="s">
        <v>23708</v>
      </c>
    </row>
    <row r="3221" spans="1:12">
      <c r="A3221" s="1" t="s">
        <v>19147</v>
      </c>
      <c r="B3221" s="1">
        <v>5</v>
      </c>
      <c r="C3221" s="1" t="s">
        <v>10697</v>
      </c>
      <c r="D3221" s="1" t="s">
        <v>10347</v>
      </c>
      <c r="E3221" s="1" t="s">
        <v>23919</v>
      </c>
      <c r="H3221" s="1" t="s">
        <v>23707</v>
      </c>
      <c r="J3221" s="4" t="str">
        <f ca="1">IFERROR(__xludf.DUMMYFUNCTION("LEFT(INDEX(SPLIT(L3221, "" ""), 4), 2)"),"14")</f>
        <v>14</v>
      </c>
      <c r="K3221" s="2" t="s">
        <v>18311</v>
      </c>
      <c r="L3221" s="1" t="s">
        <v>23708</v>
      </c>
    </row>
    <row r="3222" spans="1:12">
      <c r="A3222" s="1" t="s">
        <v>11882</v>
      </c>
      <c r="B3222" s="1">
        <v>5</v>
      </c>
      <c r="C3222" s="1" t="s">
        <v>20109</v>
      </c>
      <c r="D3222" s="1" t="s">
        <v>10321</v>
      </c>
      <c r="E3222" s="1" t="s">
        <v>11883</v>
      </c>
      <c r="H3222" s="1" t="s">
        <v>23707</v>
      </c>
      <c r="J3222" s="4" t="str">
        <f ca="1">IFERROR(__xludf.DUMMYFUNCTION("LEFT(INDEX(SPLIT(L3222, "" ""), 4), 2)"),"14")</f>
        <v>14</v>
      </c>
      <c r="K3222" s="2" t="s">
        <v>18300</v>
      </c>
      <c r="L3222" s="1" t="s">
        <v>23708</v>
      </c>
    </row>
    <row r="3223" spans="1:12">
      <c r="A3223" s="1" t="s">
        <v>11797</v>
      </c>
      <c r="B3223" s="1">
        <v>5</v>
      </c>
      <c r="C3223" s="1" t="s">
        <v>22744</v>
      </c>
      <c r="D3223" s="1" t="s">
        <v>10305</v>
      </c>
      <c r="E3223" s="1" t="s">
        <v>11799</v>
      </c>
      <c r="H3223" s="1" t="s">
        <v>23707</v>
      </c>
      <c r="J3223" s="4" t="str">
        <f ca="1">IFERROR(__xludf.DUMMYFUNCTION("LEFT(INDEX(SPLIT(L3223, "" ""), 4), 2)"),"14")</f>
        <v>14</v>
      </c>
      <c r="K3223" s="2" t="s">
        <v>18300</v>
      </c>
      <c r="L3223" s="1" t="s">
        <v>23708</v>
      </c>
    </row>
    <row r="3224" spans="1:12">
      <c r="A3224" s="1" t="s">
        <v>5006</v>
      </c>
      <c r="B3224" s="1">
        <v>5</v>
      </c>
      <c r="C3224" s="1" t="s">
        <v>18627</v>
      </c>
      <c r="D3224" s="1" t="s">
        <v>10300</v>
      </c>
      <c r="E3224" s="1" t="s">
        <v>11992</v>
      </c>
      <c r="H3224" s="1" t="s">
        <v>23707</v>
      </c>
      <c r="J3224" s="4" t="str">
        <f ca="1">IFERROR(__xludf.DUMMYFUNCTION("LEFT(INDEX(SPLIT(L3224, "" ""), 4), 2)"),"14")</f>
        <v>14</v>
      </c>
      <c r="K3224" s="2" t="s">
        <v>18300</v>
      </c>
      <c r="L3224" s="1" t="s">
        <v>23708</v>
      </c>
    </row>
    <row r="3225" spans="1:12">
      <c r="A3225" s="1" t="s">
        <v>11987</v>
      </c>
      <c r="B3225" s="1">
        <v>5</v>
      </c>
      <c r="C3225" s="1" t="s">
        <v>23920</v>
      </c>
      <c r="D3225" s="1" t="s">
        <v>10300</v>
      </c>
      <c r="E3225" s="1" t="s">
        <v>11988</v>
      </c>
      <c r="H3225" s="1" t="s">
        <v>23707</v>
      </c>
      <c r="J3225" s="4" t="str">
        <f ca="1">IFERROR(__xludf.DUMMYFUNCTION("LEFT(INDEX(SPLIT(L3225, "" ""), 4), 2)"),"14")</f>
        <v>14</v>
      </c>
      <c r="K3225" s="2" t="s">
        <v>18300</v>
      </c>
      <c r="L3225" s="1" t="s">
        <v>23708</v>
      </c>
    </row>
    <row r="3226" spans="1:12">
      <c r="A3226" s="1" t="s">
        <v>11970</v>
      </c>
      <c r="B3226" s="1">
        <v>5</v>
      </c>
      <c r="C3226" s="1" t="s">
        <v>20053</v>
      </c>
      <c r="D3226" s="1" t="s">
        <v>10300</v>
      </c>
      <c r="E3226" s="1" t="s">
        <v>11971</v>
      </c>
      <c r="H3226" s="1" t="s">
        <v>23707</v>
      </c>
      <c r="J3226" s="4" t="str">
        <f ca="1">IFERROR(__xludf.DUMMYFUNCTION("LEFT(INDEX(SPLIT(L3226, "" ""), 4), 2)"),"14")</f>
        <v>14</v>
      </c>
      <c r="K3226" s="2" t="s">
        <v>18300</v>
      </c>
      <c r="L3226" s="1" t="s">
        <v>23708</v>
      </c>
    </row>
    <row r="3227" spans="1:12">
      <c r="A3227" s="1" t="s">
        <v>8825</v>
      </c>
      <c r="B3227" s="1">
        <v>5</v>
      </c>
      <c r="C3227" s="1" t="s">
        <v>20109</v>
      </c>
      <c r="D3227" s="1" t="s">
        <v>10479</v>
      </c>
      <c r="E3227" s="1" t="s">
        <v>12056</v>
      </c>
      <c r="H3227" s="1" t="s">
        <v>23707</v>
      </c>
      <c r="J3227" s="4" t="str">
        <f ca="1">IFERROR(__xludf.DUMMYFUNCTION("LEFT(INDEX(SPLIT(L3227, "" ""), 4), 2)"),"14")</f>
        <v>14</v>
      </c>
      <c r="K3227" s="2" t="s">
        <v>18300</v>
      </c>
      <c r="L3227" s="1" t="s">
        <v>23708</v>
      </c>
    </row>
    <row r="3228" spans="1:12">
      <c r="A3228" s="1" t="s">
        <v>23921</v>
      </c>
      <c r="B3228" s="1">
        <v>5</v>
      </c>
      <c r="D3228" s="1" t="s">
        <v>18313</v>
      </c>
      <c r="E3228" s="1" t="s">
        <v>23922</v>
      </c>
      <c r="H3228" s="1" t="s">
        <v>23707</v>
      </c>
      <c r="J3228" s="4" t="str">
        <f ca="1">IFERROR(__xludf.DUMMYFUNCTION("LEFT(INDEX(SPLIT(L3228, "" ""), 4), 2)"),"14")</f>
        <v>14</v>
      </c>
      <c r="K3228" s="2" t="s">
        <v>18601</v>
      </c>
      <c r="L3228" s="1" t="s">
        <v>23708</v>
      </c>
    </row>
    <row r="3229" spans="1:12">
      <c r="A3229" s="1" t="s">
        <v>23923</v>
      </c>
      <c r="B3229" s="1">
        <v>5</v>
      </c>
      <c r="C3229" s="1" t="s">
        <v>23924</v>
      </c>
      <c r="D3229" s="1" t="s">
        <v>18313</v>
      </c>
      <c r="E3229" s="1" t="s">
        <v>23924</v>
      </c>
      <c r="H3229" s="1" t="s">
        <v>23707</v>
      </c>
      <c r="J3229" s="4" t="str">
        <f ca="1">IFERROR(__xludf.DUMMYFUNCTION("LEFT(INDEX(SPLIT(L3229, "" ""), 4), 2)"),"14")</f>
        <v>14</v>
      </c>
      <c r="K3229" s="2" t="s">
        <v>18648</v>
      </c>
      <c r="L3229" s="1" t="s">
        <v>23708</v>
      </c>
    </row>
    <row r="3230" spans="1:12">
      <c r="A3230" s="1" t="s">
        <v>19436</v>
      </c>
      <c r="B3230" s="1">
        <v>5</v>
      </c>
      <c r="C3230" s="1" t="s">
        <v>23925</v>
      </c>
      <c r="D3230" s="1" t="s">
        <v>10300</v>
      </c>
      <c r="E3230" s="1" t="s">
        <v>9466</v>
      </c>
      <c r="H3230" s="1" t="s">
        <v>23707</v>
      </c>
      <c r="J3230" s="4" t="str">
        <f ca="1">IFERROR(__xludf.DUMMYFUNCTION("LEFT(INDEX(SPLIT(L3230, "" ""), 4), 2)"),"14")</f>
        <v>14</v>
      </c>
      <c r="K3230" s="2" t="s">
        <v>19439</v>
      </c>
      <c r="L3230" s="1" t="s">
        <v>23708</v>
      </c>
    </row>
    <row r="3231" spans="1:12">
      <c r="A3231" s="1" t="s">
        <v>23926</v>
      </c>
      <c r="B3231" s="1">
        <v>5</v>
      </c>
      <c r="D3231" s="1" t="s">
        <v>10479</v>
      </c>
      <c r="E3231" s="1" t="s">
        <v>23927</v>
      </c>
      <c r="H3231" s="1" t="s">
        <v>23707</v>
      </c>
      <c r="J3231" s="4" t="str">
        <f ca="1">IFERROR(__xludf.DUMMYFUNCTION("LEFT(INDEX(SPLIT(L3231, "" ""), 4), 2)"),"14")</f>
        <v>14</v>
      </c>
      <c r="K3231" s="2" t="s">
        <v>19674</v>
      </c>
      <c r="L3231" s="1" t="s">
        <v>23708</v>
      </c>
    </row>
    <row r="3232" spans="1:12">
      <c r="A3232" s="1" t="s">
        <v>23928</v>
      </c>
      <c r="B3232" s="1">
        <v>5</v>
      </c>
      <c r="C3232" s="1" t="s">
        <v>23929</v>
      </c>
      <c r="D3232" s="1" t="s">
        <v>10288</v>
      </c>
      <c r="E3232" s="1" t="s">
        <v>23930</v>
      </c>
      <c r="H3232" s="1" t="s">
        <v>23707</v>
      </c>
      <c r="J3232" s="4" t="str">
        <f ca="1">IFERROR(__xludf.DUMMYFUNCTION("LEFT(INDEX(SPLIT(L3232, "" ""), 4), 2)"),"14")</f>
        <v>14</v>
      </c>
      <c r="K3232" s="2" t="s">
        <v>18648</v>
      </c>
      <c r="L3232" s="1" t="s">
        <v>23708</v>
      </c>
    </row>
    <row r="3233" spans="1:12">
      <c r="A3233" s="1" t="s">
        <v>23931</v>
      </c>
      <c r="B3233" s="1">
        <v>5</v>
      </c>
      <c r="D3233" s="1" t="s">
        <v>10347</v>
      </c>
      <c r="E3233" s="1" t="s">
        <v>23932</v>
      </c>
      <c r="H3233" s="1" t="s">
        <v>23707</v>
      </c>
      <c r="J3233" s="4" t="str">
        <f ca="1">IFERROR(__xludf.DUMMYFUNCTION("LEFT(INDEX(SPLIT(L3233, "" ""), 4), 2)"),"14")</f>
        <v>14</v>
      </c>
      <c r="K3233" s="2" t="s">
        <v>18348</v>
      </c>
      <c r="L3233" s="1" t="s">
        <v>23708</v>
      </c>
    </row>
    <row r="3234" spans="1:12">
      <c r="A3234" s="1" t="s">
        <v>23933</v>
      </c>
      <c r="B3234" s="1">
        <v>5</v>
      </c>
      <c r="D3234" s="1" t="s">
        <v>18313</v>
      </c>
      <c r="E3234" s="1" t="s">
        <v>23934</v>
      </c>
      <c r="H3234" s="1" t="s">
        <v>23707</v>
      </c>
      <c r="J3234" s="4" t="str">
        <f ca="1">IFERROR(__xludf.DUMMYFUNCTION("LEFT(INDEX(SPLIT(L3234, "" ""), 4), 2)"),"14")</f>
        <v>14</v>
      </c>
      <c r="K3234" s="2" t="s">
        <v>23935</v>
      </c>
      <c r="L3234" s="1" t="s">
        <v>23708</v>
      </c>
    </row>
    <row r="3235" spans="1:12">
      <c r="A3235" s="1" t="s">
        <v>23936</v>
      </c>
      <c r="B3235" s="1">
        <v>5</v>
      </c>
      <c r="C3235" s="1" t="s">
        <v>23937</v>
      </c>
      <c r="D3235" s="1" t="s">
        <v>10442</v>
      </c>
      <c r="E3235" s="1" t="s">
        <v>23937</v>
      </c>
      <c r="H3235" s="1" t="s">
        <v>23707</v>
      </c>
      <c r="J3235" s="4" t="str">
        <f ca="1">IFERROR(__xludf.DUMMYFUNCTION("LEFT(INDEX(SPLIT(L3235, "" ""), 4), 2)"),"14")</f>
        <v>14</v>
      </c>
      <c r="K3235" s="2" t="s">
        <v>18648</v>
      </c>
      <c r="L3235" s="1" t="s">
        <v>23708</v>
      </c>
    </row>
    <row r="3236" spans="1:12">
      <c r="A3236" s="1" t="s">
        <v>23938</v>
      </c>
      <c r="B3236" s="1">
        <v>1</v>
      </c>
      <c r="C3236" s="1" t="s">
        <v>23939</v>
      </c>
      <c r="D3236" s="1" t="s">
        <v>10300</v>
      </c>
      <c r="E3236" s="1" t="s">
        <v>23940</v>
      </c>
      <c r="H3236" s="1" t="s">
        <v>23707</v>
      </c>
      <c r="J3236" s="4" t="str">
        <f ca="1">IFERROR(__xludf.DUMMYFUNCTION("LEFT(INDEX(SPLIT(L3236, "" ""), 4), 2)"),"14")</f>
        <v>14</v>
      </c>
      <c r="K3236" s="2" t="s">
        <v>18359</v>
      </c>
      <c r="L3236" s="1" t="s">
        <v>23708</v>
      </c>
    </row>
    <row r="3237" spans="1:12">
      <c r="A3237" s="1" t="s">
        <v>18830</v>
      </c>
      <c r="B3237" s="1">
        <v>5</v>
      </c>
      <c r="C3237" s="1" t="s">
        <v>23941</v>
      </c>
      <c r="D3237" s="1" t="s">
        <v>10479</v>
      </c>
      <c r="E3237" s="1" t="s">
        <v>23941</v>
      </c>
      <c r="H3237" s="1" t="s">
        <v>23707</v>
      </c>
      <c r="J3237" s="4" t="str">
        <f ca="1">IFERROR(__xludf.DUMMYFUNCTION("LEFT(INDEX(SPLIT(L3237, "" ""), 4), 2)"),"14")</f>
        <v>14</v>
      </c>
      <c r="K3237" s="2" t="s">
        <v>18833</v>
      </c>
      <c r="L3237" s="1" t="s">
        <v>23708</v>
      </c>
    </row>
    <row r="3238" spans="1:12">
      <c r="A3238" s="1" t="s">
        <v>23942</v>
      </c>
      <c r="B3238" s="1">
        <v>5</v>
      </c>
      <c r="D3238" s="1" t="s">
        <v>10479</v>
      </c>
      <c r="E3238" s="1" t="s">
        <v>23943</v>
      </c>
      <c r="H3238" s="1" t="s">
        <v>23707</v>
      </c>
      <c r="J3238" s="4" t="str">
        <f ca="1">IFERROR(__xludf.DUMMYFUNCTION("LEFT(INDEX(SPLIT(L3238, "" ""), 4), 2)"),"14")</f>
        <v>14</v>
      </c>
      <c r="K3238" s="2" t="s">
        <v>18348</v>
      </c>
      <c r="L3238" s="1" t="s">
        <v>23708</v>
      </c>
    </row>
    <row r="3239" spans="1:12">
      <c r="A3239" s="1" t="s">
        <v>23944</v>
      </c>
      <c r="B3239" s="1">
        <v>1</v>
      </c>
      <c r="C3239" s="1" t="s">
        <v>23945</v>
      </c>
      <c r="D3239" s="1" t="s">
        <v>18538</v>
      </c>
      <c r="E3239" s="1" t="s">
        <v>23945</v>
      </c>
      <c r="H3239" s="1" t="s">
        <v>23707</v>
      </c>
      <c r="J3239" s="4" t="str">
        <f ca="1">IFERROR(__xludf.DUMMYFUNCTION("LEFT(INDEX(SPLIT(L3239, "" ""), 4), 2)"),"14")</f>
        <v>14</v>
      </c>
      <c r="K3239" s="2" t="s">
        <v>18648</v>
      </c>
      <c r="L3239" s="1" t="s">
        <v>23708</v>
      </c>
    </row>
    <row r="3240" spans="1:12">
      <c r="A3240" s="1" t="s">
        <v>23946</v>
      </c>
      <c r="B3240" s="1">
        <v>5</v>
      </c>
      <c r="D3240" s="1" t="s">
        <v>10288</v>
      </c>
      <c r="E3240" s="1" t="s">
        <v>23947</v>
      </c>
      <c r="H3240" s="1" t="s">
        <v>23707</v>
      </c>
      <c r="J3240" s="4" t="str">
        <f ca="1">IFERROR(__xludf.DUMMYFUNCTION("LEFT(INDEX(SPLIT(L3240, "" ""), 4), 2)"),"14")</f>
        <v>14</v>
      </c>
      <c r="K3240" s="2" t="s">
        <v>18789</v>
      </c>
      <c r="L3240" s="1" t="s">
        <v>23708</v>
      </c>
    </row>
    <row r="3241" spans="1:12">
      <c r="A3241" s="1" t="s">
        <v>23948</v>
      </c>
      <c r="B3241" s="1">
        <v>5</v>
      </c>
      <c r="C3241" s="1" t="s">
        <v>23949</v>
      </c>
      <c r="D3241" s="1" t="s">
        <v>10321</v>
      </c>
      <c r="E3241" s="1" t="s">
        <v>23949</v>
      </c>
      <c r="H3241" s="1" t="s">
        <v>23707</v>
      </c>
      <c r="J3241" s="4" t="str">
        <f ca="1">IFERROR(__xludf.DUMMYFUNCTION("LEFT(INDEX(SPLIT(L3241, "" ""), 4), 2)"),"14")</f>
        <v>14</v>
      </c>
      <c r="K3241" s="2" t="s">
        <v>18648</v>
      </c>
      <c r="L3241" s="1" t="s">
        <v>23708</v>
      </c>
    </row>
    <row r="3242" spans="1:12">
      <c r="A3242" s="1" t="s">
        <v>1677</v>
      </c>
      <c r="B3242" s="1">
        <v>5</v>
      </c>
      <c r="C3242" s="1" t="s">
        <v>2343</v>
      </c>
      <c r="D3242" s="1" t="s">
        <v>10347</v>
      </c>
      <c r="E3242" s="1" t="s">
        <v>2343</v>
      </c>
      <c r="H3242" s="1" t="s">
        <v>23707</v>
      </c>
      <c r="J3242" s="4" t="str">
        <f ca="1">IFERROR(__xludf.DUMMYFUNCTION("LEFT(INDEX(SPLIT(L3242, "" ""), 4), 2)"),"14")</f>
        <v>14</v>
      </c>
      <c r="K3242" s="2" t="s">
        <v>18311</v>
      </c>
      <c r="L3242" s="1" t="s">
        <v>23708</v>
      </c>
    </row>
    <row r="3243" spans="1:12">
      <c r="A3243" s="1" t="s">
        <v>23950</v>
      </c>
      <c r="B3243" s="1">
        <v>5</v>
      </c>
      <c r="D3243" s="1" t="s">
        <v>10479</v>
      </c>
      <c r="E3243" s="1" t="s">
        <v>23951</v>
      </c>
      <c r="H3243" s="1" t="s">
        <v>23707</v>
      </c>
      <c r="J3243" s="4" t="str">
        <f ca="1">IFERROR(__xludf.DUMMYFUNCTION("LEFT(INDEX(SPLIT(L3243, "" ""), 4), 2)"),"14")</f>
        <v>14</v>
      </c>
      <c r="K3243" s="2" t="s">
        <v>19674</v>
      </c>
      <c r="L3243" s="1" t="s">
        <v>23708</v>
      </c>
    </row>
    <row r="3244" spans="1:12">
      <c r="A3244" s="1" t="s">
        <v>23952</v>
      </c>
      <c r="B3244" s="1">
        <v>5</v>
      </c>
      <c r="C3244" s="1" t="s">
        <v>10697</v>
      </c>
      <c r="D3244" s="1" t="s">
        <v>10347</v>
      </c>
      <c r="E3244" s="1" t="s">
        <v>2056</v>
      </c>
      <c r="H3244" s="1" t="s">
        <v>23707</v>
      </c>
      <c r="J3244" s="4" t="str">
        <f ca="1">IFERROR(__xludf.DUMMYFUNCTION("LEFT(INDEX(SPLIT(L3244, "" ""), 4), 2)"),"14")</f>
        <v>14</v>
      </c>
      <c r="K3244" s="2" t="s">
        <v>18872</v>
      </c>
      <c r="L3244" s="1" t="s">
        <v>23708</v>
      </c>
    </row>
    <row r="3245" spans="1:12">
      <c r="A3245" s="1" t="s">
        <v>7117</v>
      </c>
      <c r="B3245" s="1">
        <v>5</v>
      </c>
      <c r="D3245" s="1" t="s">
        <v>10305</v>
      </c>
      <c r="E3245" s="1" t="s">
        <v>2056</v>
      </c>
      <c r="H3245" s="1" t="s">
        <v>23707</v>
      </c>
      <c r="J3245" s="4" t="str">
        <f ca="1">IFERROR(__xludf.DUMMYFUNCTION("LEFT(INDEX(SPLIT(L3245, "" ""), 4), 2)"),"14")</f>
        <v>14</v>
      </c>
      <c r="K3245" s="2" t="s">
        <v>18827</v>
      </c>
      <c r="L3245" s="1" t="s">
        <v>23708</v>
      </c>
    </row>
    <row r="3246" spans="1:12">
      <c r="A3246" s="1" t="s">
        <v>23953</v>
      </c>
      <c r="B3246" s="1">
        <v>5</v>
      </c>
      <c r="D3246" s="1" t="s">
        <v>10479</v>
      </c>
      <c r="E3246" s="1" t="s">
        <v>2056</v>
      </c>
      <c r="H3246" s="1" t="s">
        <v>23707</v>
      </c>
      <c r="J3246" s="4" t="str">
        <f ca="1">IFERROR(__xludf.DUMMYFUNCTION("LEFT(INDEX(SPLIT(L3246, "" ""), 4), 2)"),"14")</f>
        <v>14</v>
      </c>
      <c r="K3246" s="2" t="s">
        <v>18827</v>
      </c>
      <c r="L3246" s="1" t="s">
        <v>23708</v>
      </c>
    </row>
    <row r="3247" spans="1:12">
      <c r="A3247" s="1" t="s">
        <v>19309</v>
      </c>
      <c r="B3247" s="1">
        <v>5</v>
      </c>
      <c r="D3247" s="1" t="s">
        <v>18313</v>
      </c>
      <c r="E3247" s="1" t="s">
        <v>1525</v>
      </c>
      <c r="H3247" s="1" t="s">
        <v>23707</v>
      </c>
      <c r="J3247" s="4" t="str">
        <f ca="1">IFERROR(__xludf.DUMMYFUNCTION("LEFT(INDEX(SPLIT(L3247, "" ""), 4), 2)"),"14")</f>
        <v>14</v>
      </c>
      <c r="K3247" s="2" t="s">
        <v>18827</v>
      </c>
      <c r="L3247" s="1" t="s">
        <v>23708</v>
      </c>
    </row>
    <row r="3248" spans="1:12">
      <c r="A3248" s="1" t="s">
        <v>23954</v>
      </c>
      <c r="B3248" s="1">
        <v>5</v>
      </c>
      <c r="D3248" s="1" t="s">
        <v>10479</v>
      </c>
      <c r="E3248" s="1" t="s">
        <v>23955</v>
      </c>
      <c r="H3248" s="1" t="s">
        <v>23707</v>
      </c>
      <c r="J3248" s="4" t="str">
        <f ca="1">IFERROR(__xludf.DUMMYFUNCTION("LEFT(INDEX(SPLIT(L3248, "" ""), 4), 2)"),"14")</f>
        <v>14</v>
      </c>
      <c r="K3248" s="2" t="s">
        <v>19316</v>
      </c>
      <c r="L3248" s="1" t="s">
        <v>23708</v>
      </c>
    </row>
    <row r="3249" spans="1:12">
      <c r="A3249" s="1" t="s">
        <v>18842</v>
      </c>
      <c r="B3249" s="1">
        <v>5</v>
      </c>
      <c r="D3249" s="1" t="s">
        <v>10300</v>
      </c>
      <c r="E3249" s="1" t="s">
        <v>3632</v>
      </c>
      <c r="H3249" s="1" t="s">
        <v>23707</v>
      </c>
      <c r="J3249" s="4" t="str">
        <f ca="1">IFERROR(__xludf.DUMMYFUNCTION("LEFT(INDEX(SPLIT(L3249, "" ""), 4), 2)"),"14")</f>
        <v>14</v>
      </c>
      <c r="K3249" s="2" t="s">
        <v>18827</v>
      </c>
      <c r="L3249" s="1" t="s">
        <v>23708</v>
      </c>
    </row>
    <row r="3250" spans="1:12">
      <c r="A3250" s="1" t="s">
        <v>19037</v>
      </c>
      <c r="B3250" s="1">
        <v>4</v>
      </c>
      <c r="D3250" s="1" t="s">
        <v>10347</v>
      </c>
      <c r="E3250" s="1" t="s">
        <v>23956</v>
      </c>
      <c r="H3250" s="1" t="s">
        <v>23707</v>
      </c>
      <c r="J3250" s="4" t="str">
        <f ca="1">IFERROR(__xludf.DUMMYFUNCTION("LEFT(INDEX(SPLIT(L3250, "" ""), 4), 2)"),"14")</f>
        <v>14</v>
      </c>
      <c r="K3250" s="2" t="s">
        <v>18827</v>
      </c>
      <c r="L3250" s="1" t="s">
        <v>23708</v>
      </c>
    </row>
    <row r="3251" spans="1:12">
      <c r="A3251" s="1" t="s">
        <v>19094</v>
      </c>
      <c r="B3251" s="1">
        <v>3</v>
      </c>
      <c r="D3251" s="1" t="s">
        <v>10288</v>
      </c>
      <c r="E3251" s="1" t="s">
        <v>23957</v>
      </c>
      <c r="H3251" s="1" t="s">
        <v>23707</v>
      </c>
      <c r="J3251" s="4" t="str">
        <f ca="1">IFERROR(__xludf.DUMMYFUNCTION("LEFT(INDEX(SPLIT(L3251, "" ""), 4), 2)"),"14")</f>
        <v>14</v>
      </c>
      <c r="K3251" s="2" t="s">
        <v>18827</v>
      </c>
      <c r="L3251" s="1" t="s">
        <v>23708</v>
      </c>
    </row>
    <row r="3252" spans="1:12">
      <c r="A3252" s="1" t="s">
        <v>18844</v>
      </c>
      <c r="B3252" s="1">
        <v>1</v>
      </c>
      <c r="D3252" s="1" t="s">
        <v>10479</v>
      </c>
      <c r="E3252" s="1" t="s">
        <v>23958</v>
      </c>
      <c r="H3252" s="1" t="s">
        <v>23707</v>
      </c>
      <c r="J3252" s="4" t="str">
        <f ca="1">IFERROR(__xludf.DUMMYFUNCTION("LEFT(INDEX(SPLIT(L3252, "" ""), 4), 2)"),"14")</f>
        <v>14</v>
      </c>
      <c r="K3252" s="2" t="s">
        <v>18827</v>
      </c>
      <c r="L3252" s="1" t="s">
        <v>23708</v>
      </c>
    </row>
    <row r="3253" spans="1:12">
      <c r="A3253" s="1" t="s">
        <v>19004</v>
      </c>
      <c r="B3253" s="1">
        <v>1</v>
      </c>
      <c r="C3253" s="1" t="s">
        <v>23959</v>
      </c>
      <c r="D3253" s="1" t="s">
        <v>18313</v>
      </c>
      <c r="E3253" s="1" t="s">
        <v>23960</v>
      </c>
      <c r="H3253" s="1" t="s">
        <v>23707</v>
      </c>
      <c r="J3253" s="4" t="str">
        <f ca="1">IFERROR(__xludf.DUMMYFUNCTION("LEFT(INDEX(SPLIT(L3253, "" ""), 4), 2)"),"14")</f>
        <v>14</v>
      </c>
      <c r="K3253" s="2" t="s">
        <v>19007</v>
      </c>
      <c r="L3253" s="1" t="s">
        <v>23708</v>
      </c>
    </row>
    <row r="3254" spans="1:12">
      <c r="A3254" s="1" t="s">
        <v>23961</v>
      </c>
      <c r="B3254" s="1">
        <v>5</v>
      </c>
      <c r="C3254" s="1" t="s">
        <v>23962</v>
      </c>
      <c r="D3254" s="1" t="s">
        <v>18313</v>
      </c>
      <c r="E3254" s="1" t="s">
        <v>23963</v>
      </c>
      <c r="H3254" s="1" t="s">
        <v>23707</v>
      </c>
      <c r="J3254" s="4" t="str">
        <f ca="1">IFERROR(__xludf.DUMMYFUNCTION("LEFT(INDEX(SPLIT(L3254, "" ""), 4), 2)"),"14")</f>
        <v>14</v>
      </c>
      <c r="K3254" s="2" t="s">
        <v>18885</v>
      </c>
      <c r="L3254" s="1" t="s">
        <v>23708</v>
      </c>
    </row>
    <row r="3255" spans="1:12">
      <c r="A3255" s="1" t="s">
        <v>19377</v>
      </c>
      <c r="B3255" s="1">
        <v>1</v>
      </c>
      <c r="C3255" s="1" t="s">
        <v>23964</v>
      </c>
      <c r="D3255" s="1" t="s">
        <v>18396</v>
      </c>
      <c r="E3255" s="1" t="s">
        <v>23965</v>
      </c>
      <c r="H3255" s="1" t="s">
        <v>23707</v>
      </c>
      <c r="J3255" s="4" t="str">
        <f ca="1">IFERROR(__xludf.DUMMYFUNCTION("LEFT(INDEX(SPLIT(L3255, "" ""), 4), 2)"),"14")</f>
        <v>14</v>
      </c>
      <c r="K3255" s="2" t="s">
        <v>19380</v>
      </c>
      <c r="L3255" s="1" t="s">
        <v>23708</v>
      </c>
    </row>
    <row r="3256" spans="1:12">
      <c r="A3256" s="1" t="s">
        <v>23966</v>
      </c>
      <c r="B3256" s="1">
        <v>5</v>
      </c>
      <c r="C3256" s="1" t="s">
        <v>23967</v>
      </c>
      <c r="D3256" s="1" t="s">
        <v>10347</v>
      </c>
      <c r="E3256" s="1" t="s">
        <v>23968</v>
      </c>
      <c r="H3256" s="1" t="s">
        <v>23707</v>
      </c>
      <c r="J3256" s="4" t="str">
        <f ca="1">IFERROR(__xludf.DUMMYFUNCTION("LEFT(INDEX(SPLIT(L3256, "" ""), 4), 2)"),"14")</f>
        <v>14</v>
      </c>
      <c r="K3256" s="2" t="s">
        <v>18841</v>
      </c>
      <c r="L3256" s="1" t="s">
        <v>23708</v>
      </c>
    </row>
    <row r="3257" spans="1:12">
      <c r="A3257" s="1" t="s">
        <v>18873</v>
      </c>
      <c r="B3257" s="1">
        <v>4</v>
      </c>
      <c r="D3257" s="1" t="s">
        <v>10778</v>
      </c>
      <c r="E3257" s="1" t="s">
        <v>23969</v>
      </c>
      <c r="H3257" s="1" t="s">
        <v>23707</v>
      </c>
      <c r="J3257" s="4" t="str">
        <f ca="1">IFERROR(__xludf.DUMMYFUNCTION("LEFT(INDEX(SPLIT(L3257, "" ""), 4), 2)"),"14")</f>
        <v>14</v>
      </c>
      <c r="K3257" s="2" t="s">
        <v>18827</v>
      </c>
      <c r="L3257" s="1" t="s">
        <v>23708</v>
      </c>
    </row>
    <row r="3258" spans="1:12">
      <c r="A3258" s="1" t="s">
        <v>21662</v>
      </c>
      <c r="B3258" s="1">
        <v>5</v>
      </c>
      <c r="C3258" s="1" t="s">
        <v>23967</v>
      </c>
      <c r="D3258" s="1" t="s">
        <v>10347</v>
      </c>
      <c r="E3258" s="1" t="s">
        <v>23970</v>
      </c>
      <c r="H3258" s="1" t="s">
        <v>23707</v>
      </c>
      <c r="J3258" s="4" t="str">
        <f ca="1">IFERROR(__xludf.DUMMYFUNCTION("LEFT(INDEX(SPLIT(L3258, "" ""), 4), 2)"),"14")</f>
        <v>14</v>
      </c>
      <c r="K3258" s="2" t="s">
        <v>18841</v>
      </c>
      <c r="L3258" s="1" t="s">
        <v>23708</v>
      </c>
    </row>
    <row r="3259" spans="1:12">
      <c r="A3259" s="1" t="s">
        <v>23971</v>
      </c>
      <c r="B3259" s="1">
        <v>1</v>
      </c>
      <c r="C3259" s="1" t="s">
        <v>23967</v>
      </c>
      <c r="D3259" s="1" t="s">
        <v>10293</v>
      </c>
      <c r="E3259" s="1" t="s">
        <v>23972</v>
      </c>
      <c r="H3259" s="1" t="s">
        <v>23707</v>
      </c>
      <c r="J3259" s="4" t="str">
        <f ca="1">IFERROR(__xludf.DUMMYFUNCTION("LEFT(INDEX(SPLIT(L3259, "" ""), 4), 2)"),"14")</f>
        <v>14</v>
      </c>
      <c r="K3259" s="2" t="s">
        <v>18841</v>
      </c>
      <c r="L3259" s="1" t="s">
        <v>23708</v>
      </c>
    </row>
    <row r="3260" spans="1:12">
      <c r="A3260" s="1" t="s">
        <v>18936</v>
      </c>
      <c r="B3260" s="1">
        <v>5</v>
      </c>
      <c r="C3260" s="1" t="s">
        <v>23973</v>
      </c>
      <c r="D3260" s="1" t="s">
        <v>18396</v>
      </c>
      <c r="E3260" s="1" t="s">
        <v>23974</v>
      </c>
      <c r="H3260" s="1" t="s">
        <v>23707</v>
      </c>
      <c r="J3260" s="4" t="str">
        <f ca="1">IFERROR(__xludf.DUMMYFUNCTION("LEFT(INDEX(SPLIT(L3260, "" ""), 4), 2)"),"14")</f>
        <v>14</v>
      </c>
      <c r="K3260" s="2" t="s">
        <v>18939</v>
      </c>
      <c r="L3260" s="1" t="s">
        <v>23708</v>
      </c>
    </row>
    <row r="3261" spans="1:12">
      <c r="A3261" s="1" t="s">
        <v>18847</v>
      </c>
      <c r="B3261" s="1">
        <v>5</v>
      </c>
      <c r="D3261" s="1" t="s">
        <v>10778</v>
      </c>
      <c r="E3261" s="1" t="s">
        <v>23975</v>
      </c>
      <c r="H3261" s="1" t="s">
        <v>23707</v>
      </c>
      <c r="J3261" s="4" t="str">
        <f ca="1">IFERROR(__xludf.DUMMYFUNCTION("LEFT(INDEX(SPLIT(L3261, "" ""), 4), 2)"),"14")</f>
        <v>14</v>
      </c>
      <c r="K3261" s="2" t="s">
        <v>18827</v>
      </c>
      <c r="L3261" s="1" t="s">
        <v>23708</v>
      </c>
    </row>
    <row r="3262" spans="1:12">
      <c r="A3262" s="1" t="s">
        <v>23976</v>
      </c>
      <c r="B3262" s="1">
        <v>5</v>
      </c>
      <c r="C3262" s="1" t="s">
        <v>23977</v>
      </c>
      <c r="D3262" s="1" t="s">
        <v>10288</v>
      </c>
      <c r="E3262" s="1" t="s">
        <v>23978</v>
      </c>
      <c r="H3262" s="1" t="s">
        <v>23707</v>
      </c>
      <c r="J3262" s="4" t="str">
        <f ca="1">IFERROR(__xludf.DUMMYFUNCTION("LEFT(INDEX(SPLIT(L3262, "" ""), 4), 2)"),"14")</f>
        <v>14</v>
      </c>
      <c r="K3262" s="2" t="s">
        <v>18648</v>
      </c>
      <c r="L3262" s="1" t="s">
        <v>23708</v>
      </c>
    </row>
    <row r="3263" spans="1:12">
      <c r="A3263" s="1" t="s">
        <v>23979</v>
      </c>
      <c r="B3263" s="1">
        <v>5</v>
      </c>
      <c r="C3263" s="1" t="s">
        <v>23967</v>
      </c>
      <c r="D3263" s="1" t="s">
        <v>10288</v>
      </c>
      <c r="E3263" s="1" t="s">
        <v>23980</v>
      </c>
      <c r="H3263" s="1" t="s">
        <v>23707</v>
      </c>
      <c r="J3263" s="4" t="str">
        <f ca="1">IFERROR(__xludf.DUMMYFUNCTION("LEFT(INDEX(SPLIT(L3263, "" ""), 4), 2)"),"14")</f>
        <v>14</v>
      </c>
      <c r="K3263" s="2" t="s">
        <v>18841</v>
      </c>
      <c r="L3263" s="1" t="s">
        <v>23708</v>
      </c>
    </row>
    <row r="3264" spans="1:12">
      <c r="A3264" s="1" t="s">
        <v>23981</v>
      </c>
      <c r="B3264" s="1">
        <v>5</v>
      </c>
      <c r="D3264" s="1" t="s">
        <v>10347</v>
      </c>
      <c r="E3264" s="1" t="s">
        <v>23982</v>
      </c>
      <c r="H3264" s="1" t="s">
        <v>23707</v>
      </c>
      <c r="J3264" s="4" t="str">
        <f ca="1">IFERROR(__xludf.DUMMYFUNCTION("LEFT(INDEX(SPLIT(L3264, "" ""), 4), 2)"),"14")</f>
        <v>14</v>
      </c>
      <c r="K3264" s="2" t="s">
        <v>18586</v>
      </c>
      <c r="L3264" s="1" t="s">
        <v>23708</v>
      </c>
    </row>
    <row r="3265" spans="1:12">
      <c r="A3265" s="1" t="s">
        <v>23983</v>
      </c>
      <c r="B3265" s="1">
        <v>5</v>
      </c>
      <c r="C3265" s="1" t="s">
        <v>23967</v>
      </c>
      <c r="D3265" s="1" t="s">
        <v>10305</v>
      </c>
      <c r="E3265" s="1" t="s">
        <v>23984</v>
      </c>
      <c r="H3265" s="1" t="s">
        <v>23707</v>
      </c>
      <c r="J3265" s="4" t="str">
        <f ca="1">IFERROR(__xludf.DUMMYFUNCTION("LEFT(INDEX(SPLIT(L3265, "" ""), 4), 2)"),"14")</f>
        <v>14</v>
      </c>
      <c r="K3265" s="2" t="s">
        <v>18841</v>
      </c>
      <c r="L3265" s="1" t="s">
        <v>23708</v>
      </c>
    </row>
    <row r="3266" spans="1:12">
      <c r="A3266" s="1" t="s">
        <v>20947</v>
      </c>
      <c r="B3266" s="1">
        <v>5</v>
      </c>
      <c r="D3266" s="1" t="s">
        <v>10305</v>
      </c>
      <c r="E3266" s="1" t="s">
        <v>23985</v>
      </c>
      <c r="H3266" s="1" t="s">
        <v>23707</v>
      </c>
      <c r="J3266" s="4" t="str">
        <f ca="1">IFERROR(__xludf.DUMMYFUNCTION("LEFT(INDEX(SPLIT(L3266, "" ""), 4), 2)"),"14")</f>
        <v>14</v>
      </c>
      <c r="K3266" s="2" t="s">
        <v>20423</v>
      </c>
      <c r="L3266" s="1" t="s">
        <v>23708</v>
      </c>
    </row>
    <row r="3267" spans="1:12">
      <c r="A3267" s="1" t="s">
        <v>18850</v>
      </c>
      <c r="B3267" s="1">
        <v>3</v>
      </c>
      <c r="C3267" s="1" t="s">
        <v>23986</v>
      </c>
      <c r="D3267" s="1" t="s">
        <v>10321</v>
      </c>
      <c r="E3267" s="1" t="s">
        <v>23987</v>
      </c>
      <c r="H3267" s="1" t="s">
        <v>23707</v>
      </c>
      <c r="J3267" s="4" t="str">
        <f ca="1">IFERROR(__xludf.DUMMYFUNCTION("LEFT(INDEX(SPLIT(L3267, "" ""), 4), 2)"),"14")</f>
        <v>14</v>
      </c>
      <c r="K3267" s="2" t="s">
        <v>18853</v>
      </c>
      <c r="L3267" s="1" t="s">
        <v>23708</v>
      </c>
    </row>
    <row r="3268" spans="1:12">
      <c r="A3268" s="1" t="s">
        <v>19004</v>
      </c>
      <c r="B3268" s="1">
        <v>5</v>
      </c>
      <c r="C3268" s="1" t="s">
        <v>23988</v>
      </c>
      <c r="D3268" s="1" t="s">
        <v>10347</v>
      </c>
      <c r="E3268" s="1" t="s">
        <v>23989</v>
      </c>
      <c r="H3268" s="1" t="s">
        <v>23707</v>
      </c>
      <c r="J3268" s="4" t="str">
        <f ca="1">IFERROR(__xludf.DUMMYFUNCTION("LEFT(INDEX(SPLIT(L3268, "" ""), 4), 2)"),"14")</f>
        <v>14</v>
      </c>
      <c r="K3268" s="2" t="s">
        <v>19007</v>
      </c>
      <c r="L3268" s="1" t="s">
        <v>23708</v>
      </c>
    </row>
    <row r="3269" spans="1:12">
      <c r="A3269" s="1" t="s">
        <v>20460</v>
      </c>
      <c r="B3269" s="1">
        <v>4</v>
      </c>
      <c r="D3269" s="1" t="s">
        <v>18538</v>
      </c>
      <c r="E3269" s="1" t="s">
        <v>23990</v>
      </c>
      <c r="H3269" s="1" t="s">
        <v>23707</v>
      </c>
      <c r="J3269" s="4" t="str">
        <f ca="1">IFERROR(__xludf.DUMMYFUNCTION("LEFT(INDEX(SPLIT(L3269, "" ""), 4), 2)"),"14")</f>
        <v>14</v>
      </c>
      <c r="K3269" s="2" t="s">
        <v>18827</v>
      </c>
      <c r="L3269" s="1" t="s">
        <v>23708</v>
      </c>
    </row>
    <row r="3270" spans="1:12">
      <c r="A3270" s="1" t="s">
        <v>23991</v>
      </c>
      <c r="B3270" s="1">
        <v>5</v>
      </c>
      <c r="C3270" s="1" t="s">
        <v>8108</v>
      </c>
      <c r="D3270" s="1" t="s">
        <v>10347</v>
      </c>
      <c r="E3270" s="1" t="s">
        <v>23992</v>
      </c>
      <c r="H3270" s="1" t="s">
        <v>23707</v>
      </c>
      <c r="J3270" s="4" t="str">
        <f ca="1">IFERROR(__xludf.DUMMYFUNCTION("LEFT(INDEX(SPLIT(L3270, "" ""), 4), 2)"),"14")</f>
        <v>14</v>
      </c>
      <c r="K3270" s="2" t="s">
        <v>18872</v>
      </c>
      <c r="L3270" s="1" t="s">
        <v>23708</v>
      </c>
    </row>
    <row r="3271" spans="1:12">
      <c r="A3271" s="1" t="s">
        <v>23993</v>
      </c>
      <c r="B3271" s="1">
        <v>5</v>
      </c>
      <c r="D3271" s="1" t="s">
        <v>10778</v>
      </c>
      <c r="E3271" s="1" t="s">
        <v>23994</v>
      </c>
      <c r="H3271" s="1" t="s">
        <v>23707</v>
      </c>
      <c r="J3271" s="4" t="str">
        <f ca="1">IFERROR(__xludf.DUMMYFUNCTION("LEFT(INDEX(SPLIT(L3271, "" ""), 4), 2)"),"14")</f>
        <v>14</v>
      </c>
      <c r="K3271" s="2" t="s">
        <v>18902</v>
      </c>
      <c r="L3271" s="1" t="s">
        <v>23708</v>
      </c>
    </row>
    <row r="3272" spans="1:12">
      <c r="A3272" s="1" t="s">
        <v>23995</v>
      </c>
      <c r="B3272" s="1">
        <v>3</v>
      </c>
      <c r="C3272" s="1" t="s">
        <v>23996</v>
      </c>
      <c r="D3272" s="1" t="s">
        <v>10293</v>
      </c>
      <c r="E3272" s="1" t="s">
        <v>23997</v>
      </c>
      <c r="H3272" s="1" t="s">
        <v>23707</v>
      </c>
      <c r="J3272" s="4" t="str">
        <f ca="1">IFERROR(__xludf.DUMMYFUNCTION("LEFT(INDEX(SPLIT(L3272, "" ""), 4), 2)"),"14")</f>
        <v>14</v>
      </c>
      <c r="K3272" s="2" t="s">
        <v>18872</v>
      </c>
      <c r="L3272" s="1" t="s">
        <v>23708</v>
      </c>
    </row>
    <row r="3273" spans="1:12">
      <c r="A3273" s="1" t="s">
        <v>23998</v>
      </c>
      <c r="B3273" s="1">
        <v>5</v>
      </c>
      <c r="D3273" s="1" t="s">
        <v>10442</v>
      </c>
      <c r="E3273" s="1" t="s">
        <v>23999</v>
      </c>
      <c r="H3273" s="1" t="s">
        <v>23707</v>
      </c>
      <c r="J3273" s="4" t="str">
        <f ca="1">IFERROR(__xludf.DUMMYFUNCTION("LEFT(INDEX(SPLIT(L3273, "" ""), 4), 2)"),"14")</f>
        <v>14</v>
      </c>
      <c r="K3273" s="2" t="s">
        <v>19013</v>
      </c>
      <c r="L3273" s="1" t="s">
        <v>23708</v>
      </c>
    </row>
    <row r="3274" spans="1:12">
      <c r="A3274" s="1" t="s">
        <v>3482</v>
      </c>
      <c r="B3274" s="1">
        <v>5</v>
      </c>
      <c r="D3274" s="1" t="s">
        <v>10305</v>
      </c>
      <c r="E3274" s="1" t="s">
        <v>24000</v>
      </c>
      <c r="H3274" s="1" t="s">
        <v>23707</v>
      </c>
      <c r="J3274" s="4" t="str">
        <f ca="1">IFERROR(__xludf.DUMMYFUNCTION("LEFT(INDEX(SPLIT(L3274, "" ""), 4), 2)"),"14")</f>
        <v>14</v>
      </c>
      <c r="K3274" s="2" t="s">
        <v>18827</v>
      </c>
      <c r="L3274" s="1" t="s">
        <v>23708</v>
      </c>
    </row>
    <row r="3275" spans="1:12">
      <c r="A3275" s="1" t="s">
        <v>24001</v>
      </c>
      <c r="B3275" s="1">
        <v>4</v>
      </c>
      <c r="C3275" s="1" t="s">
        <v>24002</v>
      </c>
      <c r="D3275" s="1" t="s">
        <v>10293</v>
      </c>
      <c r="E3275" s="1" t="s">
        <v>24003</v>
      </c>
      <c r="H3275" s="1" t="s">
        <v>23707</v>
      </c>
      <c r="J3275" s="4" t="str">
        <f ca="1">IFERROR(__xludf.DUMMYFUNCTION("LEFT(INDEX(SPLIT(L3275, "" ""), 4), 2)"),"14")</f>
        <v>14</v>
      </c>
      <c r="K3275" s="2" t="s">
        <v>18853</v>
      </c>
      <c r="L3275" s="1" t="s">
        <v>23708</v>
      </c>
    </row>
    <row r="3276" spans="1:12">
      <c r="A3276" s="1" t="s">
        <v>21729</v>
      </c>
      <c r="B3276" s="1">
        <v>1</v>
      </c>
      <c r="C3276" s="1" t="s">
        <v>23967</v>
      </c>
      <c r="D3276" s="1" t="s">
        <v>18396</v>
      </c>
      <c r="E3276" s="1" t="s">
        <v>24004</v>
      </c>
      <c r="H3276" s="1" t="s">
        <v>23707</v>
      </c>
      <c r="J3276" s="4" t="str">
        <f ca="1">IFERROR(__xludf.DUMMYFUNCTION("LEFT(INDEX(SPLIT(L3276, "" ""), 4), 2)"),"14")</f>
        <v>14</v>
      </c>
      <c r="K3276" s="2" t="s">
        <v>18841</v>
      </c>
      <c r="L3276" s="1" t="s">
        <v>23708</v>
      </c>
    </row>
    <row r="3277" spans="1:12">
      <c r="A3277" s="1" t="s">
        <v>18897</v>
      </c>
      <c r="B3277" s="1">
        <v>1</v>
      </c>
      <c r="D3277" s="1" t="s">
        <v>10347</v>
      </c>
      <c r="E3277" s="1" t="s">
        <v>24005</v>
      </c>
      <c r="H3277" s="1" t="s">
        <v>23707</v>
      </c>
      <c r="J3277" s="4" t="str">
        <f ca="1">IFERROR(__xludf.DUMMYFUNCTION("LEFT(INDEX(SPLIT(L3277, "" ""), 4), 2)"),"14")</f>
        <v>14</v>
      </c>
      <c r="K3277" s="2" t="s">
        <v>18902</v>
      </c>
      <c r="L3277" s="1" t="s">
        <v>23708</v>
      </c>
    </row>
    <row r="3278" spans="1:12">
      <c r="A3278" s="1" t="s">
        <v>23178</v>
      </c>
      <c r="B3278" s="1">
        <v>5</v>
      </c>
      <c r="D3278" s="1" t="s">
        <v>10300</v>
      </c>
      <c r="E3278" s="1" t="s">
        <v>24006</v>
      </c>
      <c r="H3278" s="1" t="s">
        <v>23707</v>
      </c>
      <c r="J3278" s="4" t="str">
        <f ca="1">IFERROR(__xludf.DUMMYFUNCTION("LEFT(INDEX(SPLIT(L3278, "" ""), 4), 2)"),"14")</f>
        <v>14</v>
      </c>
      <c r="K3278" s="2" t="s">
        <v>18902</v>
      </c>
      <c r="L3278" s="1" t="s">
        <v>23708</v>
      </c>
    </row>
    <row r="3279" spans="1:12">
      <c r="A3279" s="1" t="s">
        <v>589</v>
      </c>
      <c r="B3279" s="1">
        <v>5</v>
      </c>
      <c r="C3279" s="1" t="s">
        <v>23967</v>
      </c>
      <c r="D3279" s="1" t="s">
        <v>10347</v>
      </c>
      <c r="E3279" s="1" t="s">
        <v>24007</v>
      </c>
      <c r="H3279" s="1" t="s">
        <v>23707</v>
      </c>
      <c r="J3279" s="4" t="str">
        <f ca="1">IFERROR(__xludf.DUMMYFUNCTION("LEFT(INDEX(SPLIT(L3279, "" ""), 4), 2)"),"14")</f>
        <v>14</v>
      </c>
      <c r="K3279" s="2" t="s">
        <v>18841</v>
      </c>
      <c r="L3279" s="1" t="s">
        <v>23708</v>
      </c>
    </row>
    <row r="3280" spans="1:12">
      <c r="A3280" s="1" t="s">
        <v>19176</v>
      </c>
      <c r="B3280" s="1">
        <v>2</v>
      </c>
      <c r="C3280" s="1" t="s">
        <v>24008</v>
      </c>
      <c r="D3280" s="1" t="s">
        <v>10300</v>
      </c>
      <c r="E3280" s="1" t="s">
        <v>24009</v>
      </c>
      <c r="H3280" s="1" t="s">
        <v>23707</v>
      </c>
      <c r="J3280" s="4" t="str">
        <f ca="1">IFERROR(__xludf.DUMMYFUNCTION("LEFT(INDEX(SPLIT(L3280, "" ""), 4), 2)"),"14")</f>
        <v>14</v>
      </c>
      <c r="K3280" s="2" t="s">
        <v>19179</v>
      </c>
      <c r="L3280" s="1" t="s">
        <v>23708</v>
      </c>
    </row>
    <row r="3281" spans="1:12">
      <c r="A3281" s="1" t="s">
        <v>20554</v>
      </c>
      <c r="B3281" s="1">
        <v>5</v>
      </c>
      <c r="D3281" s="1" t="s">
        <v>18538</v>
      </c>
      <c r="E3281" s="1" t="s">
        <v>24010</v>
      </c>
      <c r="H3281" s="1" t="s">
        <v>23707</v>
      </c>
      <c r="J3281" s="4" t="str">
        <f ca="1">IFERROR(__xludf.DUMMYFUNCTION("LEFT(INDEX(SPLIT(L3281, "" ""), 4), 2)"),"14")</f>
        <v>14</v>
      </c>
      <c r="K3281" s="2" t="s">
        <v>18827</v>
      </c>
      <c r="L3281" s="1" t="s">
        <v>23708</v>
      </c>
    </row>
    <row r="3282" spans="1:12">
      <c r="A3282" s="1" t="s">
        <v>19377</v>
      </c>
      <c r="B3282" s="1">
        <v>5</v>
      </c>
      <c r="C3282" s="1" t="s">
        <v>24011</v>
      </c>
      <c r="D3282" s="1" t="s">
        <v>10778</v>
      </c>
      <c r="E3282" s="1" t="s">
        <v>24012</v>
      </c>
      <c r="H3282" s="1" t="s">
        <v>23707</v>
      </c>
      <c r="J3282" s="4" t="str">
        <f ca="1">IFERROR(__xludf.DUMMYFUNCTION("LEFT(INDEX(SPLIT(L3282, "" ""), 4), 2)"),"14")</f>
        <v>14</v>
      </c>
      <c r="K3282" s="2" t="s">
        <v>19380</v>
      </c>
      <c r="L3282" s="1" t="s">
        <v>23708</v>
      </c>
    </row>
    <row r="3283" spans="1:12">
      <c r="A3283" s="1" t="s">
        <v>24013</v>
      </c>
      <c r="B3283" s="1">
        <v>4</v>
      </c>
      <c r="D3283" s="1" t="s">
        <v>10293</v>
      </c>
      <c r="E3283" s="1" t="s">
        <v>24014</v>
      </c>
      <c r="H3283" s="1" t="s">
        <v>23707</v>
      </c>
      <c r="J3283" s="4" t="str">
        <f ca="1">IFERROR(__xludf.DUMMYFUNCTION("LEFT(INDEX(SPLIT(L3283, "" ""), 4), 2)"),"14")</f>
        <v>14</v>
      </c>
      <c r="K3283" s="2" t="s">
        <v>18902</v>
      </c>
      <c r="L3283" s="1" t="s">
        <v>23708</v>
      </c>
    </row>
    <row r="3284" spans="1:12">
      <c r="A3284" s="1" t="s">
        <v>24015</v>
      </c>
      <c r="B3284" s="1">
        <v>5</v>
      </c>
      <c r="C3284" s="1" t="s">
        <v>24016</v>
      </c>
      <c r="D3284" s="1" t="s">
        <v>10778</v>
      </c>
      <c r="E3284" s="1" t="s">
        <v>24017</v>
      </c>
      <c r="H3284" s="1" t="s">
        <v>23707</v>
      </c>
      <c r="J3284" s="4" t="str">
        <f ca="1">IFERROR(__xludf.DUMMYFUNCTION("LEFT(INDEX(SPLIT(L3284, "" ""), 4), 2)"),"14")</f>
        <v>14</v>
      </c>
      <c r="K3284" s="2" t="s">
        <v>18872</v>
      </c>
      <c r="L3284" s="1" t="s">
        <v>23708</v>
      </c>
    </row>
    <row r="3285" spans="1:12">
      <c r="A3285" s="1" t="s">
        <v>18929</v>
      </c>
      <c r="B3285" s="1">
        <v>5</v>
      </c>
      <c r="D3285" s="1" t="s">
        <v>10479</v>
      </c>
      <c r="E3285" s="1" t="s">
        <v>24018</v>
      </c>
      <c r="H3285" s="1" t="s">
        <v>23707</v>
      </c>
      <c r="J3285" s="4" t="str">
        <f ca="1">IFERROR(__xludf.DUMMYFUNCTION("LEFT(INDEX(SPLIT(L3285, "" ""), 4), 2)"),"14")</f>
        <v>14</v>
      </c>
      <c r="K3285" s="2" t="s">
        <v>18932</v>
      </c>
      <c r="L3285" s="1" t="s">
        <v>23708</v>
      </c>
    </row>
    <row r="3286" spans="1:12">
      <c r="A3286" s="1" t="s">
        <v>24019</v>
      </c>
      <c r="B3286" s="1">
        <v>4</v>
      </c>
      <c r="D3286" s="1" t="s">
        <v>10288</v>
      </c>
      <c r="E3286" s="1" t="s">
        <v>24020</v>
      </c>
      <c r="H3286" s="1" t="s">
        <v>23707</v>
      </c>
      <c r="J3286" s="4" t="str">
        <f ca="1">IFERROR(__xludf.DUMMYFUNCTION("LEFT(INDEX(SPLIT(L3286, "" ""), 4), 2)"),"14")</f>
        <v>14</v>
      </c>
      <c r="K3286" s="2" t="s">
        <v>18586</v>
      </c>
      <c r="L3286" s="1" t="s">
        <v>23708</v>
      </c>
    </row>
    <row r="3287" spans="1:12">
      <c r="A3287" s="1" t="s">
        <v>19377</v>
      </c>
      <c r="B3287" s="1">
        <v>2</v>
      </c>
      <c r="C3287" s="1" t="s">
        <v>24021</v>
      </c>
      <c r="D3287" s="1" t="s">
        <v>10293</v>
      </c>
      <c r="E3287" s="1" t="s">
        <v>24022</v>
      </c>
      <c r="H3287" s="1" t="s">
        <v>23707</v>
      </c>
      <c r="J3287" s="4" t="str">
        <f ca="1">IFERROR(__xludf.DUMMYFUNCTION("LEFT(INDEX(SPLIT(L3287, "" ""), 4), 2)"),"14")</f>
        <v>14</v>
      </c>
      <c r="K3287" s="2" t="s">
        <v>19380</v>
      </c>
      <c r="L3287" s="1" t="s">
        <v>23708</v>
      </c>
    </row>
    <row r="3288" spans="1:12">
      <c r="A3288" s="1" t="s">
        <v>24023</v>
      </c>
      <c r="B3288" s="1">
        <v>4</v>
      </c>
      <c r="C3288" s="1" t="s">
        <v>24024</v>
      </c>
      <c r="D3288" s="1" t="s">
        <v>10288</v>
      </c>
      <c r="E3288" s="1" t="s">
        <v>24025</v>
      </c>
      <c r="H3288" s="1" t="s">
        <v>23707</v>
      </c>
      <c r="J3288" s="4" t="str">
        <f ca="1">IFERROR(__xludf.DUMMYFUNCTION("LEFT(INDEX(SPLIT(L3288, "" ""), 4), 2)"),"14")</f>
        <v>14</v>
      </c>
      <c r="K3288" s="2" t="s">
        <v>18853</v>
      </c>
      <c r="L3288" s="1" t="s">
        <v>23708</v>
      </c>
    </row>
    <row r="3289" spans="1:12">
      <c r="A3289" s="1" t="s">
        <v>18945</v>
      </c>
      <c r="B3289" s="1">
        <v>5</v>
      </c>
      <c r="D3289" s="1" t="s">
        <v>10778</v>
      </c>
      <c r="E3289" s="1" t="s">
        <v>24026</v>
      </c>
      <c r="H3289" s="1" t="s">
        <v>23707</v>
      </c>
      <c r="J3289" s="4" t="str">
        <f ca="1">IFERROR(__xludf.DUMMYFUNCTION("LEFT(INDEX(SPLIT(L3289, "" ""), 4), 2)"),"14")</f>
        <v>14</v>
      </c>
      <c r="K3289" s="2" t="s">
        <v>18827</v>
      </c>
      <c r="L3289" s="1" t="s">
        <v>23708</v>
      </c>
    </row>
    <row r="3290" spans="1:12">
      <c r="A3290" s="1" t="s">
        <v>24027</v>
      </c>
      <c r="B3290" s="1">
        <v>4</v>
      </c>
      <c r="D3290" s="1" t="s">
        <v>18538</v>
      </c>
      <c r="E3290" s="1" t="s">
        <v>24028</v>
      </c>
      <c r="H3290" s="1" t="s">
        <v>23707</v>
      </c>
      <c r="J3290" s="4" t="str">
        <f ca="1">IFERROR(__xludf.DUMMYFUNCTION("LEFT(INDEX(SPLIT(L3290, "" ""), 4), 2)"),"14")</f>
        <v>14</v>
      </c>
      <c r="K3290" s="2" t="s">
        <v>18586</v>
      </c>
      <c r="L3290" s="1" t="s">
        <v>23708</v>
      </c>
    </row>
    <row r="3291" spans="1:12">
      <c r="A3291" s="1" t="s">
        <v>24029</v>
      </c>
      <c r="B3291" s="1">
        <v>3</v>
      </c>
      <c r="C3291" s="1" t="s">
        <v>24030</v>
      </c>
      <c r="D3291" s="1" t="s">
        <v>10288</v>
      </c>
      <c r="E3291" s="1" t="s">
        <v>24031</v>
      </c>
      <c r="H3291" s="1" t="s">
        <v>23707</v>
      </c>
      <c r="J3291" s="4" t="str">
        <f ca="1">IFERROR(__xludf.DUMMYFUNCTION("LEFT(INDEX(SPLIT(L3291, "" ""), 4), 2)"),"14")</f>
        <v>14</v>
      </c>
      <c r="K3291" s="2" t="s">
        <v>18872</v>
      </c>
      <c r="L3291" s="1" t="s">
        <v>23708</v>
      </c>
    </row>
    <row r="3292" spans="1:12">
      <c r="A3292" s="1" t="s">
        <v>19004</v>
      </c>
      <c r="B3292" s="1">
        <v>5</v>
      </c>
      <c r="C3292" s="1" t="s">
        <v>24032</v>
      </c>
      <c r="D3292" s="1" t="s">
        <v>10300</v>
      </c>
      <c r="E3292" s="1" t="s">
        <v>24033</v>
      </c>
      <c r="H3292" s="1" t="s">
        <v>23707</v>
      </c>
      <c r="J3292" s="4" t="str">
        <f ca="1">IFERROR(__xludf.DUMMYFUNCTION("LEFT(INDEX(SPLIT(L3292, "" ""), 4), 2)"),"14")</f>
        <v>14</v>
      </c>
      <c r="K3292" s="2" t="s">
        <v>19007</v>
      </c>
      <c r="L3292" s="1" t="s">
        <v>23708</v>
      </c>
    </row>
    <row r="3293" spans="1:12">
      <c r="A3293" s="1" t="s">
        <v>19004</v>
      </c>
      <c r="B3293" s="1">
        <v>5</v>
      </c>
      <c r="C3293" s="1" t="s">
        <v>24034</v>
      </c>
      <c r="D3293" s="1" t="s">
        <v>10293</v>
      </c>
      <c r="E3293" s="1" t="s">
        <v>24035</v>
      </c>
      <c r="H3293" s="1" t="s">
        <v>23707</v>
      </c>
      <c r="J3293" s="4" t="str">
        <f ca="1">IFERROR(__xludf.DUMMYFUNCTION("LEFT(INDEX(SPLIT(L3293, "" ""), 4), 2)"),"14")</f>
        <v>14</v>
      </c>
      <c r="K3293" s="2" t="s">
        <v>19007</v>
      </c>
      <c r="L3293" s="1" t="s">
        <v>23708</v>
      </c>
    </row>
    <row r="3294" spans="1:12">
      <c r="A3294" s="1" t="s">
        <v>19158</v>
      </c>
      <c r="B3294" s="1">
        <v>5</v>
      </c>
      <c r="D3294" s="1" t="s">
        <v>18313</v>
      </c>
      <c r="E3294" s="1" t="s">
        <v>24036</v>
      </c>
      <c r="H3294" s="1" t="s">
        <v>23707</v>
      </c>
      <c r="J3294" s="4" t="str">
        <f ca="1">IFERROR(__xludf.DUMMYFUNCTION("LEFT(INDEX(SPLIT(L3294, "" ""), 4), 2)"),"14")</f>
        <v>14</v>
      </c>
      <c r="K3294" s="2" t="s">
        <v>18827</v>
      </c>
      <c r="L3294" s="1" t="s">
        <v>23708</v>
      </c>
    </row>
    <row r="3295" spans="1:12">
      <c r="A3295" s="1" t="s">
        <v>24037</v>
      </c>
      <c r="B3295" s="1">
        <v>5</v>
      </c>
      <c r="C3295" s="1" t="s">
        <v>24038</v>
      </c>
      <c r="D3295" s="1" t="s">
        <v>10347</v>
      </c>
      <c r="E3295" s="1" t="s">
        <v>24039</v>
      </c>
      <c r="H3295" s="1" t="s">
        <v>23707</v>
      </c>
      <c r="J3295" s="4" t="str">
        <f ca="1">IFERROR(__xludf.DUMMYFUNCTION("LEFT(INDEX(SPLIT(L3295, "" ""), 4), 2)"),"14")</f>
        <v>14</v>
      </c>
      <c r="K3295" s="2" t="s">
        <v>18872</v>
      </c>
      <c r="L3295" s="1" t="s">
        <v>23708</v>
      </c>
    </row>
    <row r="3296" spans="1:12">
      <c r="A3296" s="1" t="s">
        <v>24040</v>
      </c>
      <c r="B3296" s="1">
        <v>3</v>
      </c>
      <c r="C3296" s="1" t="s">
        <v>24030</v>
      </c>
      <c r="D3296" s="1" t="s">
        <v>10288</v>
      </c>
      <c r="E3296" s="1" t="s">
        <v>24041</v>
      </c>
      <c r="H3296" s="1" t="s">
        <v>23707</v>
      </c>
      <c r="J3296" s="4" t="str">
        <f ca="1">IFERROR(__xludf.DUMMYFUNCTION("LEFT(INDEX(SPLIT(L3296, "" ""), 4), 2)"),"14")</f>
        <v>14</v>
      </c>
      <c r="K3296" s="2" t="s">
        <v>18872</v>
      </c>
      <c r="L3296" s="1" t="s">
        <v>23708</v>
      </c>
    </row>
    <row r="3297" spans="1:12">
      <c r="A3297" s="1" t="s">
        <v>18861</v>
      </c>
      <c r="B3297" s="1">
        <v>5</v>
      </c>
      <c r="C3297" s="1" t="s">
        <v>24042</v>
      </c>
      <c r="D3297" s="1" t="s">
        <v>10293</v>
      </c>
      <c r="E3297" s="1" t="s">
        <v>24043</v>
      </c>
      <c r="H3297" s="1" t="s">
        <v>23707</v>
      </c>
      <c r="J3297" s="4" t="str">
        <f ca="1">IFERROR(__xludf.DUMMYFUNCTION("LEFT(INDEX(SPLIT(L3297, "" ""), 4), 2)"),"14")</f>
        <v>14</v>
      </c>
      <c r="K3297" s="2" t="s">
        <v>18864</v>
      </c>
      <c r="L3297" s="1" t="s">
        <v>23708</v>
      </c>
    </row>
    <row r="3298" spans="1:12">
      <c r="A3298" s="1" t="s">
        <v>11993</v>
      </c>
      <c r="B3298" s="1">
        <v>5</v>
      </c>
      <c r="D3298" s="1" t="s">
        <v>10305</v>
      </c>
      <c r="E3298" s="1" t="s">
        <v>24044</v>
      </c>
      <c r="H3298" s="1" t="s">
        <v>23707</v>
      </c>
      <c r="J3298" s="4" t="str">
        <f ca="1">IFERROR(__xludf.DUMMYFUNCTION("LEFT(INDEX(SPLIT(L3298, "" ""), 4), 2)"),"14")</f>
        <v>14</v>
      </c>
      <c r="K3298" s="2" t="s">
        <v>18827</v>
      </c>
      <c r="L3298" s="1" t="s">
        <v>23708</v>
      </c>
    </row>
    <row r="3299" spans="1:12">
      <c r="A3299" s="1" t="s">
        <v>19032</v>
      </c>
      <c r="B3299" s="1">
        <v>5</v>
      </c>
      <c r="D3299" s="1" t="s">
        <v>10300</v>
      </c>
      <c r="E3299" s="1" t="s">
        <v>24045</v>
      </c>
      <c r="H3299" s="1" t="s">
        <v>23707</v>
      </c>
      <c r="J3299" s="4" t="str">
        <f ca="1">IFERROR(__xludf.DUMMYFUNCTION("LEFT(INDEX(SPLIT(L3299, "" ""), 4), 2)"),"14")</f>
        <v>14</v>
      </c>
      <c r="K3299" s="2" t="s">
        <v>18827</v>
      </c>
      <c r="L3299" s="1" t="s">
        <v>23708</v>
      </c>
    </row>
    <row r="3300" spans="1:12">
      <c r="A3300" s="1" t="s">
        <v>24046</v>
      </c>
      <c r="B3300" s="1">
        <v>1</v>
      </c>
      <c r="C3300" s="1" t="s">
        <v>23967</v>
      </c>
      <c r="D3300" s="1" t="s">
        <v>18313</v>
      </c>
      <c r="E3300" s="1" t="s">
        <v>24047</v>
      </c>
      <c r="H3300" s="1" t="s">
        <v>23707</v>
      </c>
      <c r="J3300" s="4" t="str">
        <f ca="1">IFERROR(__xludf.DUMMYFUNCTION("LEFT(INDEX(SPLIT(L3300, "" ""), 4), 2)"),"14")</f>
        <v>14</v>
      </c>
      <c r="K3300" s="2" t="s">
        <v>18841</v>
      </c>
      <c r="L3300" s="1" t="s">
        <v>23708</v>
      </c>
    </row>
    <row r="3301" spans="1:12">
      <c r="A3301" s="1" t="s">
        <v>24048</v>
      </c>
      <c r="B3301" s="1">
        <v>5</v>
      </c>
      <c r="D3301" s="1" t="s">
        <v>10479</v>
      </c>
      <c r="E3301" s="1" t="s">
        <v>24049</v>
      </c>
      <c r="H3301" s="1" t="s">
        <v>23707</v>
      </c>
      <c r="J3301" s="4" t="str">
        <f ca="1">IFERROR(__xludf.DUMMYFUNCTION("LEFT(INDEX(SPLIT(L3301, "" ""), 4), 2)"),"14")</f>
        <v>14</v>
      </c>
      <c r="K3301" s="2" t="s">
        <v>18586</v>
      </c>
      <c r="L3301" s="1" t="s">
        <v>23708</v>
      </c>
    </row>
    <row r="3302" spans="1:12">
      <c r="A3302" s="1" t="s">
        <v>5964</v>
      </c>
      <c r="B3302" s="1">
        <v>5</v>
      </c>
      <c r="C3302" s="1" t="s">
        <v>23967</v>
      </c>
      <c r="D3302" s="1" t="s">
        <v>10288</v>
      </c>
      <c r="E3302" s="1" t="s">
        <v>24050</v>
      </c>
      <c r="H3302" s="1" t="s">
        <v>23707</v>
      </c>
      <c r="J3302" s="4" t="str">
        <f ca="1">IFERROR(__xludf.DUMMYFUNCTION("LEFT(INDEX(SPLIT(L3302, "" ""), 4), 2)"),"14")</f>
        <v>14</v>
      </c>
      <c r="K3302" s="2" t="s">
        <v>18841</v>
      </c>
      <c r="L3302" s="1" t="s">
        <v>23708</v>
      </c>
    </row>
    <row r="3303" spans="1:12">
      <c r="A3303" s="1" t="s">
        <v>23582</v>
      </c>
      <c r="B3303" s="1">
        <v>1</v>
      </c>
      <c r="C3303" s="1" t="s">
        <v>24051</v>
      </c>
      <c r="D3303" s="1" t="s">
        <v>10778</v>
      </c>
      <c r="E3303" s="1" t="s">
        <v>24052</v>
      </c>
      <c r="H3303" s="1" t="s">
        <v>23707</v>
      </c>
      <c r="J3303" s="4" t="str">
        <f ca="1">IFERROR(__xludf.DUMMYFUNCTION("LEFT(INDEX(SPLIT(L3303, "" ""), 4), 2)"),"14")</f>
        <v>14</v>
      </c>
      <c r="K3303" s="2" t="s">
        <v>18872</v>
      </c>
      <c r="L3303" s="1" t="s">
        <v>23708</v>
      </c>
    </row>
    <row r="3304" spans="1:12">
      <c r="A3304" s="1" t="s">
        <v>24053</v>
      </c>
      <c r="B3304" s="1">
        <v>5</v>
      </c>
      <c r="C3304" s="1" t="s">
        <v>24054</v>
      </c>
      <c r="D3304" s="1" t="s">
        <v>10347</v>
      </c>
      <c r="E3304" s="1" t="s">
        <v>24055</v>
      </c>
      <c r="H3304" s="1" t="s">
        <v>23707</v>
      </c>
      <c r="J3304" s="4" t="str">
        <f ca="1">IFERROR(__xludf.DUMMYFUNCTION("LEFT(INDEX(SPLIT(L3304, "" ""), 4), 2)"),"14")</f>
        <v>14</v>
      </c>
      <c r="K3304" s="2" t="s">
        <v>18872</v>
      </c>
      <c r="L3304" s="1" t="s">
        <v>23708</v>
      </c>
    </row>
    <row r="3305" spans="1:12">
      <c r="A3305" s="1" t="s">
        <v>18929</v>
      </c>
      <c r="B3305" s="1">
        <v>5</v>
      </c>
      <c r="D3305" s="1" t="s">
        <v>10778</v>
      </c>
      <c r="E3305" s="1" t="s">
        <v>24056</v>
      </c>
      <c r="H3305" s="1" t="s">
        <v>23707</v>
      </c>
      <c r="J3305" s="4" t="str">
        <f ca="1">IFERROR(__xludf.DUMMYFUNCTION("LEFT(INDEX(SPLIT(L3305, "" ""), 4), 2)"),"14")</f>
        <v>14</v>
      </c>
      <c r="K3305" s="2" t="s">
        <v>18932</v>
      </c>
      <c r="L3305" s="1" t="s">
        <v>23708</v>
      </c>
    </row>
    <row r="3306" spans="1:12">
      <c r="A3306" s="1" t="s">
        <v>1479</v>
      </c>
      <c r="B3306" s="1">
        <v>5</v>
      </c>
      <c r="C3306" s="1" t="s">
        <v>23967</v>
      </c>
      <c r="D3306" s="1" t="s">
        <v>10300</v>
      </c>
      <c r="E3306" s="1" t="s">
        <v>24057</v>
      </c>
      <c r="H3306" s="1" t="s">
        <v>23707</v>
      </c>
      <c r="J3306" s="4" t="str">
        <f ca="1">IFERROR(__xludf.DUMMYFUNCTION("LEFT(INDEX(SPLIT(L3306, "" ""), 4), 2)"),"14")</f>
        <v>14</v>
      </c>
      <c r="K3306" s="2" t="s">
        <v>18841</v>
      </c>
      <c r="L3306" s="1" t="s">
        <v>23708</v>
      </c>
    </row>
    <row r="3307" spans="1:12">
      <c r="A3307" s="1" t="s">
        <v>19010</v>
      </c>
      <c r="B3307" s="1">
        <v>5</v>
      </c>
      <c r="D3307" s="1" t="s">
        <v>10293</v>
      </c>
      <c r="E3307" s="1" t="s">
        <v>24058</v>
      </c>
      <c r="H3307" s="1" t="s">
        <v>23707</v>
      </c>
      <c r="J3307" s="4" t="str">
        <f ca="1">IFERROR(__xludf.DUMMYFUNCTION("LEFT(INDEX(SPLIT(L3307, "" ""), 4), 2)"),"14")</f>
        <v>14</v>
      </c>
      <c r="K3307" s="2" t="s">
        <v>19013</v>
      </c>
      <c r="L3307" s="1" t="s">
        <v>23708</v>
      </c>
    </row>
    <row r="3308" spans="1:12">
      <c r="A3308" s="1" t="s">
        <v>24059</v>
      </c>
      <c r="B3308" s="1">
        <v>5</v>
      </c>
      <c r="C3308" s="1" t="s">
        <v>24060</v>
      </c>
      <c r="D3308" s="1" t="s">
        <v>10479</v>
      </c>
      <c r="E3308" s="1" t="s">
        <v>24061</v>
      </c>
      <c r="H3308" s="1" t="s">
        <v>23707</v>
      </c>
      <c r="J3308" s="4" t="str">
        <f ca="1">IFERROR(__xludf.DUMMYFUNCTION("LEFT(INDEX(SPLIT(L3308, "" ""), 4), 2)"),"14")</f>
        <v>14</v>
      </c>
      <c r="K3308" s="2" t="s">
        <v>18853</v>
      </c>
      <c r="L3308" s="1" t="s">
        <v>23708</v>
      </c>
    </row>
    <row r="3309" spans="1:12">
      <c r="A3309" s="1" t="s">
        <v>20902</v>
      </c>
      <c r="B3309" s="1">
        <v>5</v>
      </c>
      <c r="C3309" s="1" t="s">
        <v>2787</v>
      </c>
      <c r="D3309" s="1" t="s">
        <v>10288</v>
      </c>
      <c r="E3309" s="1" t="s">
        <v>24062</v>
      </c>
      <c r="H3309" s="1" t="s">
        <v>23707</v>
      </c>
      <c r="J3309" s="4" t="str">
        <f ca="1">IFERROR(__xludf.DUMMYFUNCTION("LEFT(INDEX(SPLIT(L3309, "" ""), 4), 2)"),"14")</f>
        <v>14</v>
      </c>
      <c r="K3309" s="2" t="s">
        <v>20904</v>
      </c>
      <c r="L3309" s="1" t="s">
        <v>23708</v>
      </c>
    </row>
    <row r="3310" spans="1:12">
      <c r="A3310" s="1" t="s">
        <v>18861</v>
      </c>
      <c r="B3310" s="1">
        <v>5</v>
      </c>
      <c r="C3310" s="1" t="s">
        <v>24063</v>
      </c>
      <c r="D3310" s="1" t="s">
        <v>10293</v>
      </c>
      <c r="E3310" s="1" t="s">
        <v>24064</v>
      </c>
      <c r="H3310" s="1" t="s">
        <v>23707</v>
      </c>
      <c r="J3310" s="4" t="str">
        <f ca="1">IFERROR(__xludf.DUMMYFUNCTION("LEFT(INDEX(SPLIT(L3310, "" ""), 4), 2)"),"14")</f>
        <v>14</v>
      </c>
      <c r="K3310" s="2" t="s">
        <v>18864</v>
      </c>
      <c r="L3310" s="1" t="s">
        <v>23708</v>
      </c>
    </row>
    <row r="3311" spans="1:12">
      <c r="A3311" s="1" t="s">
        <v>19183</v>
      </c>
      <c r="B3311" s="1">
        <v>5</v>
      </c>
      <c r="D3311" s="1" t="s">
        <v>18313</v>
      </c>
      <c r="E3311" s="1" t="s">
        <v>24065</v>
      </c>
      <c r="H3311" s="1" t="s">
        <v>23707</v>
      </c>
      <c r="J3311" s="4" t="str">
        <f ca="1">IFERROR(__xludf.DUMMYFUNCTION("LEFT(INDEX(SPLIT(L3311, "" ""), 4), 2)"),"14")</f>
        <v>14</v>
      </c>
      <c r="K3311" s="2" t="s">
        <v>19186</v>
      </c>
      <c r="L3311" s="1" t="s">
        <v>23708</v>
      </c>
    </row>
    <row r="3312" spans="1:12">
      <c r="A3312" s="1" t="s">
        <v>24066</v>
      </c>
      <c r="B3312" s="1">
        <v>5</v>
      </c>
      <c r="C3312" s="1" t="s">
        <v>24067</v>
      </c>
      <c r="D3312" s="1" t="s">
        <v>10347</v>
      </c>
      <c r="E3312" s="1" t="s">
        <v>24068</v>
      </c>
      <c r="H3312" s="1" t="s">
        <v>23707</v>
      </c>
      <c r="J3312" s="4" t="str">
        <f ca="1">IFERROR(__xludf.DUMMYFUNCTION("LEFT(INDEX(SPLIT(L3312, "" ""), 4), 2)"),"14")</f>
        <v>14</v>
      </c>
      <c r="K3312" s="2" t="s">
        <v>18872</v>
      </c>
      <c r="L3312" s="1" t="s">
        <v>23708</v>
      </c>
    </row>
    <row r="3313" spans="1:12">
      <c r="A3313" s="1" t="s">
        <v>3482</v>
      </c>
      <c r="B3313" s="1">
        <v>5</v>
      </c>
      <c r="D3313" s="1" t="s">
        <v>10305</v>
      </c>
      <c r="E3313" s="1" t="s">
        <v>24069</v>
      </c>
      <c r="H3313" s="1" t="s">
        <v>23707</v>
      </c>
      <c r="J3313" s="4" t="str">
        <f ca="1">IFERROR(__xludf.DUMMYFUNCTION("LEFT(INDEX(SPLIT(L3313, "" ""), 4), 2)"),"14")</f>
        <v>14</v>
      </c>
      <c r="K3313" s="2" t="s">
        <v>18827</v>
      </c>
      <c r="L3313" s="1" t="s">
        <v>23708</v>
      </c>
    </row>
    <row r="3314" spans="1:12">
      <c r="A3314" s="1" t="s">
        <v>24070</v>
      </c>
      <c r="B3314" s="1">
        <v>5</v>
      </c>
      <c r="C3314" s="1" t="s">
        <v>23967</v>
      </c>
      <c r="D3314" s="1" t="s">
        <v>10300</v>
      </c>
      <c r="E3314" s="1" t="s">
        <v>24071</v>
      </c>
      <c r="H3314" s="1" t="s">
        <v>23707</v>
      </c>
      <c r="J3314" s="4" t="str">
        <f ca="1">IFERROR(__xludf.DUMMYFUNCTION("LEFT(INDEX(SPLIT(L3314, "" ""), 4), 2)"),"14")</f>
        <v>14</v>
      </c>
      <c r="K3314" s="2" t="s">
        <v>18841</v>
      </c>
      <c r="L3314" s="1" t="s">
        <v>23708</v>
      </c>
    </row>
    <row r="3315" spans="1:12">
      <c r="A3315" s="1" t="s">
        <v>24072</v>
      </c>
      <c r="B3315" s="1">
        <v>5</v>
      </c>
      <c r="C3315" s="1" t="s">
        <v>24073</v>
      </c>
      <c r="D3315" s="1" t="s">
        <v>18313</v>
      </c>
      <c r="E3315" s="1" t="s">
        <v>24074</v>
      </c>
      <c r="H3315" s="1" t="s">
        <v>23707</v>
      </c>
      <c r="J3315" s="4" t="str">
        <f ca="1">IFERROR(__xludf.DUMMYFUNCTION("LEFT(INDEX(SPLIT(L3315, "" ""), 4), 2)"),"14")</f>
        <v>14</v>
      </c>
      <c r="K3315" s="2" t="s">
        <v>18648</v>
      </c>
      <c r="L3315" s="1" t="s">
        <v>23708</v>
      </c>
    </row>
    <row r="3316" spans="1:12">
      <c r="A3316" s="1" t="s">
        <v>24075</v>
      </c>
      <c r="B3316" s="1">
        <v>5</v>
      </c>
      <c r="D3316" s="1" t="s">
        <v>18313</v>
      </c>
      <c r="E3316" s="1" t="s">
        <v>24076</v>
      </c>
      <c r="H3316" s="1" t="s">
        <v>23707</v>
      </c>
      <c r="J3316" s="4" t="str">
        <f ca="1">IFERROR(__xludf.DUMMYFUNCTION("LEFT(INDEX(SPLIT(L3316, "" ""), 4), 2)"),"14")</f>
        <v>14</v>
      </c>
      <c r="K3316" s="2" t="s">
        <v>19294</v>
      </c>
      <c r="L3316" s="1" t="s">
        <v>23708</v>
      </c>
    </row>
    <row r="3317" spans="1:12">
      <c r="A3317" s="1" t="s">
        <v>20592</v>
      </c>
      <c r="B3317" s="1">
        <v>5</v>
      </c>
      <c r="D3317" s="1" t="s">
        <v>10288</v>
      </c>
      <c r="E3317" s="1" t="s">
        <v>24077</v>
      </c>
      <c r="H3317" s="1" t="s">
        <v>23707</v>
      </c>
      <c r="J3317" s="4" t="str">
        <f ca="1">IFERROR(__xludf.DUMMYFUNCTION("LEFT(INDEX(SPLIT(L3317, "" ""), 4), 2)"),"14")</f>
        <v>14</v>
      </c>
      <c r="K3317" s="2" t="s">
        <v>18827</v>
      </c>
      <c r="L3317" s="1" t="s">
        <v>23708</v>
      </c>
    </row>
    <row r="3318" spans="1:12">
      <c r="A3318" s="1" t="s">
        <v>24078</v>
      </c>
      <c r="B3318" s="1">
        <v>5</v>
      </c>
      <c r="C3318" s="1">
        <v>4080</v>
      </c>
      <c r="D3318" s="1" t="s">
        <v>18313</v>
      </c>
      <c r="E3318" s="1" t="s">
        <v>24079</v>
      </c>
      <c r="H3318" s="1" t="s">
        <v>23707</v>
      </c>
      <c r="J3318" s="4" t="str">
        <f ca="1">IFERROR(__xludf.DUMMYFUNCTION("LEFT(INDEX(SPLIT(L3318, "" ""), 4), 2)"),"14")</f>
        <v>14</v>
      </c>
      <c r="K3318" s="2" t="s">
        <v>18885</v>
      </c>
      <c r="L3318" s="1" t="s">
        <v>23708</v>
      </c>
    </row>
    <row r="3319" spans="1:12">
      <c r="A3319" s="1" t="s">
        <v>24080</v>
      </c>
      <c r="B3319" s="1">
        <v>5</v>
      </c>
      <c r="C3319" s="1" t="s">
        <v>24081</v>
      </c>
      <c r="D3319" s="1" t="s">
        <v>10305</v>
      </c>
      <c r="E3319" s="1" t="s">
        <v>24082</v>
      </c>
      <c r="H3319" s="1" t="s">
        <v>23707</v>
      </c>
      <c r="J3319" s="4" t="str">
        <f ca="1">IFERROR(__xludf.DUMMYFUNCTION("LEFT(INDEX(SPLIT(L3319, "" ""), 4), 2)"),"14")</f>
        <v>14</v>
      </c>
      <c r="K3319" s="2" t="s">
        <v>18885</v>
      </c>
      <c r="L3319" s="1" t="s">
        <v>23708</v>
      </c>
    </row>
    <row r="3320" spans="1:12">
      <c r="A3320" s="1" t="s">
        <v>20795</v>
      </c>
      <c r="B3320" s="1">
        <v>5</v>
      </c>
      <c r="C3320" s="1" t="s">
        <v>23967</v>
      </c>
      <c r="D3320" s="1" t="s">
        <v>10288</v>
      </c>
      <c r="E3320" s="1" t="s">
        <v>24083</v>
      </c>
      <c r="H3320" s="1" t="s">
        <v>23707</v>
      </c>
      <c r="J3320" s="4" t="str">
        <f ca="1">IFERROR(__xludf.DUMMYFUNCTION("LEFT(INDEX(SPLIT(L3320, "" ""), 4), 2)"),"14")</f>
        <v>14</v>
      </c>
      <c r="K3320" s="2" t="s">
        <v>18841</v>
      </c>
      <c r="L3320" s="1" t="s">
        <v>23708</v>
      </c>
    </row>
    <row r="3321" spans="1:12">
      <c r="A3321" s="1" t="s">
        <v>24084</v>
      </c>
      <c r="B3321" s="1">
        <v>5</v>
      </c>
      <c r="D3321" s="1" t="s">
        <v>10300</v>
      </c>
      <c r="E3321" s="1" t="s">
        <v>24085</v>
      </c>
      <c r="H3321" s="1" t="s">
        <v>23707</v>
      </c>
      <c r="J3321" s="4" t="str">
        <f ca="1">IFERROR(__xludf.DUMMYFUNCTION("LEFT(INDEX(SPLIT(L3321, "" ""), 4), 2)"),"14")</f>
        <v>14</v>
      </c>
      <c r="K3321" s="2" t="s">
        <v>18902</v>
      </c>
      <c r="L3321" s="1" t="s">
        <v>23708</v>
      </c>
    </row>
    <row r="3322" spans="1:12">
      <c r="A3322" s="1" t="s">
        <v>8732</v>
      </c>
      <c r="B3322" s="1">
        <v>5</v>
      </c>
      <c r="C3322" s="1" t="s">
        <v>23967</v>
      </c>
      <c r="D3322" s="1" t="s">
        <v>10305</v>
      </c>
      <c r="E3322" s="1" t="s">
        <v>24086</v>
      </c>
      <c r="H3322" s="1" t="s">
        <v>23707</v>
      </c>
      <c r="J3322" s="4" t="str">
        <f ca="1">IFERROR(__xludf.DUMMYFUNCTION("LEFT(INDEX(SPLIT(L3322, "" ""), 4), 2)"),"14")</f>
        <v>14</v>
      </c>
      <c r="K3322" s="2" t="s">
        <v>18841</v>
      </c>
      <c r="L3322" s="1" t="s">
        <v>23708</v>
      </c>
    </row>
    <row r="3323" spans="1:12">
      <c r="A3323" s="1" t="s">
        <v>24087</v>
      </c>
      <c r="B3323" s="1">
        <v>5</v>
      </c>
      <c r="C3323" s="1" t="s">
        <v>23967</v>
      </c>
      <c r="D3323" s="1" t="s">
        <v>10293</v>
      </c>
      <c r="E3323" s="1" t="s">
        <v>24088</v>
      </c>
      <c r="H3323" s="1" t="s">
        <v>23707</v>
      </c>
      <c r="J3323" s="4" t="str">
        <f ca="1">IFERROR(__xludf.DUMMYFUNCTION("LEFT(INDEX(SPLIT(L3323, "" ""), 4), 2)"),"14")</f>
        <v>14</v>
      </c>
      <c r="K3323" s="2" t="s">
        <v>18841</v>
      </c>
      <c r="L3323" s="1" t="s">
        <v>23708</v>
      </c>
    </row>
    <row r="3324" spans="1:12">
      <c r="A3324" s="1" t="s">
        <v>18844</v>
      </c>
      <c r="B3324" s="1">
        <v>5</v>
      </c>
      <c r="D3324" s="1" t="s">
        <v>10347</v>
      </c>
      <c r="E3324" s="1" t="s">
        <v>24089</v>
      </c>
      <c r="H3324" s="1" t="s">
        <v>23707</v>
      </c>
      <c r="J3324" s="4" t="str">
        <f ca="1">IFERROR(__xludf.DUMMYFUNCTION("LEFT(INDEX(SPLIT(L3324, "" ""), 4), 2)"),"14")</f>
        <v>14</v>
      </c>
      <c r="K3324" s="2" t="s">
        <v>18827</v>
      </c>
      <c r="L3324" s="1" t="s">
        <v>23708</v>
      </c>
    </row>
    <row r="3325" spans="1:12">
      <c r="A3325" s="1" t="s">
        <v>18349</v>
      </c>
      <c r="B3325" s="1">
        <v>5</v>
      </c>
      <c r="C3325" s="1" t="s">
        <v>24090</v>
      </c>
      <c r="D3325" s="1" t="s">
        <v>10300</v>
      </c>
      <c r="E3325" s="1" t="s">
        <v>24091</v>
      </c>
      <c r="H3325" s="1" t="s">
        <v>23707</v>
      </c>
      <c r="J3325" s="4" t="str">
        <f ca="1">IFERROR(__xludf.DUMMYFUNCTION("LEFT(INDEX(SPLIT(L3325, "" ""), 4), 2)"),"14")</f>
        <v>14</v>
      </c>
      <c r="K3325" s="2" t="s">
        <v>18311</v>
      </c>
      <c r="L3325" s="1" t="s">
        <v>23708</v>
      </c>
    </row>
    <row r="3326" spans="1:12">
      <c r="A3326" s="1" t="s">
        <v>1182</v>
      </c>
      <c r="B3326" s="1">
        <v>5</v>
      </c>
      <c r="C3326" s="1" t="s">
        <v>23967</v>
      </c>
      <c r="D3326" s="1" t="s">
        <v>10288</v>
      </c>
      <c r="E3326" s="1" t="s">
        <v>24092</v>
      </c>
      <c r="H3326" s="1" t="s">
        <v>23707</v>
      </c>
      <c r="J3326" s="4" t="str">
        <f ca="1">IFERROR(__xludf.DUMMYFUNCTION("LEFT(INDEX(SPLIT(L3326, "" ""), 4), 2)"),"14")</f>
        <v>14</v>
      </c>
      <c r="K3326" s="2" t="s">
        <v>18841</v>
      </c>
      <c r="L3326" s="1" t="s">
        <v>23708</v>
      </c>
    </row>
    <row r="3327" spans="1:12">
      <c r="A3327" s="1" t="s">
        <v>19176</v>
      </c>
      <c r="B3327" s="1">
        <v>5</v>
      </c>
      <c r="C3327" s="1" t="s">
        <v>24093</v>
      </c>
      <c r="D3327" s="1" t="s">
        <v>10347</v>
      </c>
      <c r="E3327" s="1" t="s">
        <v>24094</v>
      </c>
      <c r="H3327" s="1" t="s">
        <v>23707</v>
      </c>
      <c r="J3327" s="4" t="str">
        <f ca="1">IFERROR(__xludf.DUMMYFUNCTION("LEFT(INDEX(SPLIT(L3327, "" ""), 4), 2)"),"14")</f>
        <v>14</v>
      </c>
      <c r="K3327" s="2" t="s">
        <v>19179</v>
      </c>
      <c r="L3327" s="1" t="s">
        <v>23708</v>
      </c>
    </row>
    <row r="3328" spans="1:12">
      <c r="A3328" s="1" t="s">
        <v>18929</v>
      </c>
      <c r="B3328" s="1">
        <v>5</v>
      </c>
      <c r="D3328" s="1" t="s">
        <v>10778</v>
      </c>
      <c r="E3328" s="1" t="s">
        <v>24095</v>
      </c>
      <c r="H3328" s="1" t="s">
        <v>23707</v>
      </c>
      <c r="J3328" s="4" t="str">
        <f ca="1">IFERROR(__xludf.DUMMYFUNCTION("LEFT(INDEX(SPLIT(L3328, "" ""), 4), 2)"),"14")</f>
        <v>14</v>
      </c>
      <c r="K3328" s="2" t="s">
        <v>18932</v>
      </c>
      <c r="L3328" s="1" t="s">
        <v>23708</v>
      </c>
    </row>
    <row r="3329" spans="1:12">
      <c r="A3329" s="1" t="s">
        <v>19158</v>
      </c>
      <c r="B3329" s="1">
        <v>5</v>
      </c>
      <c r="D3329" s="1" t="s">
        <v>10293</v>
      </c>
      <c r="E3329" s="1" t="s">
        <v>24096</v>
      </c>
      <c r="H3329" s="1" t="s">
        <v>23707</v>
      </c>
      <c r="J3329" s="4" t="str">
        <f ca="1">IFERROR(__xludf.DUMMYFUNCTION("LEFT(INDEX(SPLIT(L3329, "" ""), 4), 2)"),"14")</f>
        <v>14</v>
      </c>
      <c r="K3329" s="2" t="s">
        <v>18827</v>
      </c>
      <c r="L3329" s="1" t="s">
        <v>23708</v>
      </c>
    </row>
    <row r="3330" spans="1:12">
      <c r="A3330" s="1" t="s">
        <v>19377</v>
      </c>
      <c r="B3330" s="1">
        <v>1</v>
      </c>
      <c r="C3330" s="1" t="s">
        <v>24097</v>
      </c>
      <c r="D3330" s="1" t="s">
        <v>10479</v>
      </c>
      <c r="E3330" s="1" t="s">
        <v>24098</v>
      </c>
      <c r="H3330" s="1" t="s">
        <v>23707</v>
      </c>
      <c r="J3330" s="4" t="str">
        <f ca="1">IFERROR(__xludf.DUMMYFUNCTION("LEFT(INDEX(SPLIT(L3330, "" ""), 4), 2)"),"14")</f>
        <v>14</v>
      </c>
      <c r="K3330" s="2" t="s">
        <v>19380</v>
      </c>
      <c r="L3330" s="1" t="s">
        <v>23708</v>
      </c>
    </row>
    <row r="3331" spans="1:12">
      <c r="A3331" s="1" t="s">
        <v>19173</v>
      </c>
      <c r="B3331" s="1">
        <v>5</v>
      </c>
      <c r="D3331" s="1" t="s">
        <v>10305</v>
      </c>
      <c r="E3331" s="1" t="s">
        <v>24099</v>
      </c>
      <c r="H3331" s="1" t="s">
        <v>23707</v>
      </c>
      <c r="J3331" s="4" t="str">
        <f ca="1">IFERROR(__xludf.DUMMYFUNCTION("LEFT(INDEX(SPLIT(L3331, "" ""), 4), 2)"),"14")</f>
        <v>14</v>
      </c>
      <c r="K3331" s="2" t="s">
        <v>18827</v>
      </c>
      <c r="L3331" s="1" t="s">
        <v>23708</v>
      </c>
    </row>
    <row r="3332" spans="1:12">
      <c r="A3332" s="1" t="s">
        <v>24100</v>
      </c>
      <c r="B3332" s="1">
        <v>5</v>
      </c>
      <c r="D3332" s="1" t="s">
        <v>10305</v>
      </c>
      <c r="E3332" s="1" t="s">
        <v>24101</v>
      </c>
      <c r="H3332" s="1" t="s">
        <v>23707</v>
      </c>
      <c r="J3332" s="4" t="str">
        <f ca="1">IFERROR(__xludf.DUMMYFUNCTION("LEFT(INDEX(SPLIT(L3332, "" ""), 4), 2)"),"14")</f>
        <v>14</v>
      </c>
      <c r="K3332" s="2" t="s">
        <v>18827</v>
      </c>
      <c r="L3332" s="1" t="s">
        <v>23708</v>
      </c>
    </row>
    <row r="3333" spans="1:12">
      <c r="A3333" s="1" t="s">
        <v>8655</v>
      </c>
      <c r="B3333" s="1">
        <v>5</v>
      </c>
      <c r="D3333" s="1" t="s">
        <v>18313</v>
      </c>
      <c r="E3333" s="1" t="s">
        <v>24102</v>
      </c>
      <c r="H3333" s="1" t="s">
        <v>23707</v>
      </c>
      <c r="J3333" s="4" t="str">
        <f ca="1">IFERROR(__xludf.DUMMYFUNCTION("LEFT(INDEX(SPLIT(L3333, "" ""), 4), 2)"),"14")</f>
        <v>14</v>
      </c>
      <c r="K3333" s="2" t="s">
        <v>18827</v>
      </c>
      <c r="L3333" s="1" t="s">
        <v>23708</v>
      </c>
    </row>
    <row r="3334" spans="1:12">
      <c r="A3334" s="1" t="s">
        <v>24103</v>
      </c>
      <c r="B3334" s="1">
        <v>5</v>
      </c>
      <c r="D3334" s="1" t="s">
        <v>18313</v>
      </c>
      <c r="E3334" s="1" t="s">
        <v>24104</v>
      </c>
      <c r="H3334" s="1" t="s">
        <v>23707</v>
      </c>
      <c r="J3334" s="4" t="str">
        <f ca="1">IFERROR(__xludf.DUMMYFUNCTION("LEFT(INDEX(SPLIT(L3334, "" ""), 4), 2)"),"14")</f>
        <v>14</v>
      </c>
      <c r="K3334" s="2" t="s">
        <v>18827</v>
      </c>
      <c r="L3334" s="1" t="s">
        <v>23708</v>
      </c>
    </row>
    <row r="3335" spans="1:12">
      <c r="A3335" s="1" t="s">
        <v>24105</v>
      </c>
      <c r="B3335" s="1">
        <v>5</v>
      </c>
      <c r="C3335" s="1" t="s">
        <v>24106</v>
      </c>
      <c r="D3335" s="1" t="s">
        <v>10293</v>
      </c>
      <c r="E3335" s="1" t="s">
        <v>24107</v>
      </c>
      <c r="H3335" s="1" t="s">
        <v>23707</v>
      </c>
      <c r="J3335" s="4" t="str">
        <f ca="1">IFERROR(__xludf.DUMMYFUNCTION("LEFT(INDEX(SPLIT(L3335, "" ""), 4), 2)"),"14")</f>
        <v>14</v>
      </c>
      <c r="K3335" s="2" t="s">
        <v>18872</v>
      </c>
      <c r="L3335" s="1" t="s">
        <v>23708</v>
      </c>
    </row>
    <row r="3336" spans="1:12">
      <c r="A3336" s="1" t="s">
        <v>18830</v>
      </c>
      <c r="B3336" s="1">
        <v>5</v>
      </c>
      <c r="C3336" s="1" t="s">
        <v>24108</v>
      </c>
      <c r="D3336" s="1" t="s">
        <v>10288</v>
      </c>
      <c r="E3336" s="1" t="s">
        <v>24109</v>
      </c>
      <c r="H3336" s="1" t="s">
        <v>23707</v>
      </c>
      <c r="J3336" s="4" t="str">
        <f ca="1">IFERROR(__xludf.DUMMYFUNCTION("LEFT(INDEX(SPLIT(L3336, "" ""), 4), 2)"),"14")</f>
        <v>14</v>
      </c>
      <c r="K3336" s="2" t="s">
        <v>18833</v>
      </c>
      <c r="L3336" s="1" t="s">
        <v>23708</v>
      </c>
    </row>
    <row r="3337" spans="1:12">
      <c r="A3337" s="1" t="s">
        <v>24110</v>
      </c>
      <c r="B3337" s="1">
        <v>5</v>
      </c>
      <c r="D3337" s="1" t="s">
        <v>19372</v>
      </c>
      <c r="E3337" s="1" t="s">
        <v>24111</v>
      </c>
      <c r="H3337" s="1" t="s">
        <v>23707</v>
      </c>
      <c r="J3337" s="4" t="str">
        <f ca="1">IFERROR(__xludf.DUMMYFUNCTION("LEFT(INDEX(SPLIT(L3337, "" ""), 4), 2)"),"14")</f>
        <v>14</v>
      </c>
      <c r="K3337" s="2" t="s">
        <v>18932</v>
      </c>
      <c r="L3337" s="1" t="s">
        <v>23708</v>
      </c>
    </row>
    <row r="3338" spans="1:12">
      <c r="A3338" s="1" t="s">
        <v>18936</v>
      </c>
      <c r="B3338" s="1">
        <v>5</v>
      </c>
      <c r="C3338" s="1" t="s">
        <v>24112</v>
      </c>
      <c r="D3338" s="1" t="s">
        <v>18313</v>
      </c>
      <c r="E3338" s="1" t="s">
        <v>24113</v>
      </c>
      <c r="H3338" s="1" t="s">
        <v>23707</v>
      </c>
      <c r="J3338" s="4" t="str">
        <f ca="1">IFERROR(__xludf.DUMMYFUNCTION("LEFT(INDEX(SPLIT(L3338, "" ""), 4), 2)"),"14")</f>
        <v>14</v>
      </c>
      <c r="K3338" s="2" t="s">
        <v>18939</v>
      </c>
      <c r="L3338" s="1" t="s">
        <v>23708</v>
      </c>
    </row>
    <row r="3339" spans="1:12">
      <c r="A3339" s="1" t="s">
        <v>24114</v>
      </c>
      <c r="B3339" s="1">
        <v>5</v>
      </c>
      <c r="C3339" s="1" t="s">
        <v>24115</v>
      </c>
      <c r="D3339" s="1" t="s">
        <v>10300</v>
      </c>
      <c r="E3339" s="1" t="s">
        <v>24116</v>
      </c>
      <c r="H3339" s="1" t="s">
        <v>23707</v>
      </c>
      <c r="J3339" s="4" t="str">
        <f ca="1">IFERROR(__xludf.DUMMYFUNCTION("LEFT(INDEX(SPLIT(L3339, "" ""), 4), 2)"),"14")</f>
        <v>14</v>
      </c>
      <c r="K3339" s="2" t="s">
        <v>21431</v>
      </c>
      <c r="L3339" s="1" t="s">
        <v>23708</v>
      </c>
    </row>
    <row r="3340" spans="1:12">
      <c r="A3340" s="1" t="s">
        <v>19118</v>
      </c>
      <c r="B3340" s="1">
        <v>5</v>
      </c>
      <c r="D3340" s="1" t="s">
        <v>10479</v>
      </c>
      <c r="E3340" s="1" t="s">
        <v>24117</v>
      </c>
      <c r="H3340" s="1" t="s">
        <v>23707</v>
      </c>
      <c r="J3340" s="4" t="str">
        <f ca="1">IFERROR(__xludf.DUMMYFUNCTION("LEFT(INDEX(SPLIT(L3340, "" ""), 4), 2)"),"14")</f>
        <v>14</v>
      </c>
      <c r="K3340" s="2" t="s">
        <v>18827</v>
      </c>
      <c r="L3340" s="1" t="s">
        <v>23708</v>
      </c>
    </row>
    <row r="3341" spans="1:12">
      <c r="A3341" s="1" t="s">
        <v>18844</v>
      </c>
      <c r="B3341" s="1">
        <v>5</v>
      </c>
      <c r="D3341" s="1" t="s">
        <v>10347</v>
      </c>
      <c r="E3341" s="1" t="s">
        <v>24118</v>
      </c>
      <c r="H3341" s="1" t="s">
        <v>23707</v>
      </c>
      <c r="J3341" s="4" t="str">
        <f ca="1">IFERROR(__xludf.DUMMYFUNCTION("LEFT(INDEX(SPLIT(L3341, "" ""), 4), 2)"),"14")</f>
        <v>14</v>
      </c>
      <c r="K3341" s="2" t="s">
        <v>18827</v>
      </c>
      <c r="L3341" s="1" t="s">
        <v>23708</v>
      </c>
    </row>
    <row r="3342" spans="1:12">
      <c r="A3342" s="1" t="s">
        <v>18929</v>
      </c>
      <c r="B3342" s="1">
        <v>5</v>
      </c>
      <c r="D3342" s="1" t="s">
        <v>18313</v>
      </c>
      <c r="E3342" s="1" t="s">
        <v>24119</v>
      </c>
      <c r="H3342" s="1" t="s">
        <v>23707</v>
      </c>
      <c r="J3342" s="4" t="str">
        <f ca="1">IFERROR(__xludf.DUMMYFUNCTION("LEFT(INDEX(SPLIT(L3342, "" ""), 4), 2)"),"14")</f>
        <v>14</v>
      </c>
      <c r="K3342" s="2" t="s">
        <v>18932</v>
      </c>
      <c r="L3342" s="1" t="s">
        <v>23708</v>
      </c>
    </row>
    <row r="3343" spans="1:12">
      <c r="A3343" s="1" t="s">
        <v>10801</v>
      </c>
      <c r="B3343" s="1">
        <v>5</v>
      </c>
      <c r="D3343" s="1" t="s">
        <v>10288</v>
      </c>
      <c r="E3343" s="1" t="s">
        <v>24120</v>
      </c>
      <c r="H3343" s="1" t="s">
        <v>23707</v>
      </c>
      <c r="J3343" s="4" t="str">
        <f ca="1">IFERROR(__xludf.DUMMYFUNCTION("LEFT(INDEX(SPLIT(L3343, "" ""), 4), 2)"),"14")</f>
        <v>14</v>
      </c>
      <c r="K3343" s="2" t="s">
        <v>18902</v>
      </c>
      <c r="L3343" s="1" t="s">
        <v>23708</v>
      </c>
    </row>
    <row r="3344" spans="1:12">
      <c r="A3344" s="1" t="s">
        <v>19166</v>
      </c>
      <c r="B3344" s="1">
        <v>5</v>
      </c>
      <c r="D3344" s="1" t="s">
        <v>10479</v>
      </c>
      <c r="E3344" s="1" t="s">
        <v>24121</v>
      </c>
      <c r="H3344" s="1" t="s">
        <v>23707</v>
      </c>
      <c r="J3344" s="4" t="str">
        <f ca="1">IFERROR(__xludf.DUMMYFUNCTION("LEFT(INDEX(SPLIT(L3344, "" ""), 4), 2)"),"14")</f>
        <v>14</v>
      </c>
      <c r="K3344" s="2" t="s">
        <v>19168</v>
      </c>
      <c r="L3344" s="1" t="s">
        <v>23708</v>
      </c>
    </row>
    <row r="3345" spans="1:12">
      <c r="A3345" s="1" t="s">
        <v>18861</v>
      </c>
      <c r="B3345" s="1">
        <v>5</v>
      </c>
      <c r="C3345" s="1" t="s">
        <v>24122</v>
      </c>
      <c r="D3345" s="1" t="s">
        <v>10479</v>
      </c>
      <c r="E3345" s="1" t="s">
        <v>24123</v>
      </c>
      <c r="H3345" s="1" t="s">
        <v>23707</v>
      </c>
      <c r="J3345" s="4" t="str">
        <f ca="1">IFERROR(__xludf.DUMMYFUNCTION("LEFT(INDEX(SPLIT(L3345, "" ""), 4), 2)"),"14")</f>
        <v>14</v>
      </c>
      <c r="K3345" s="2" t="s">
        <v>18864</v>
      </c>
      <c r="L3345" s="1" t="s">
        <v>23708</v>
      </c>
    </row>
    <row r="3346" spans="1:12">
      <c r="A3346" s="1" t="s">
        <v>24124</v>
      </c>
      <c r="B3346" s="1">
        <v>5</v>
      </c>
      <c r="D3346" s="1" t="s">
        <v>10347</v>
      </c>
      <c r="E3346" s="1" t="s">
        <v>24125</v>
      </c>
      <c r="H3346" s="1" t="s">
        <v>23707</v>
      </c>
      <c r="J3346" s="4" t="str">
        <f ca="1">IFERROR(__xludf.DUMMYFUNCTION("LEFT(INDEX(SPLIT(L3346, "" ""), 4), 2)"),"14")</f>
        <v>14</v>
      </c>
      <c r="K3346" s="2" t="s">
        <v>20371</v>
      </c>
      <c r="L3346" s="1" t="s">
        <v>23708</v>
      </c>
    </row>
    <row r="3347" spans="1:12">
      <c r="A3347" s="1" t="s">
        <v>18929</v>
      </c>
      <c r="B3347" s="1">
        <v>5</v>
      </c>
      <c r="D3347" s="1" t="s">
        <v>10778</v>
      </c>
      <c r="E3347" s="1" t="s">
        <v>24126</v>
      </c>
      <c r="H3347" s="1" t="s">
        <v>23707</v>
      </c>
      <c r="J3347" s="4" t="str">
        <f ca="1">IFERROR(__xludf.DUMMYFUNCTION("LEFT(INDEX(SPLIT(L3347, "" ""), 4), 2)"),"14")</f>
        <v>14</v>
      </c>
      <c r="K3347" s="2" t="s">
        <v>18932</v>
      </c>
      <c r="L3347" s="1" t="s">
        <v>23708</v>
      </c>
    </row>
    <row r="3348" spans="1:12">
      <c r="A3348" s="1" t="s">
        <v>18929</v>
      </c>
      <c r="B3348" s="1">
        <v>5</v>
      </c>
      <c r="D3348" s="1" t="s">
        <v>10293</v>
      </c>
      <c r="E3348" s="1" t="s">
        <v>24127</v>
      </c>
      <c r="H3348" s="1" t="s">
        <v>23707</v>
      </c>
      <c r="J3348" s="4" t="str">
        <f ca="1">IFERROR(__xludf.DUMMYFUNCTION("LEFT(INDEX(SPLIT(L3348, "" ""), 4), 2)"),"14")</f>
        <v>14</v>
      </c>
      <c r="K3348" s="2" t="s">
        <v>18932</v>
      </c>
      <c r="L3348" s="1" t="s">
        <v>23708</v>
      </c>
    </row>
    <row r="3349" spans="1:12">
      <c r="A3349" s="1" t="s">
        <v>19029</v>
      </c>
      <c r="B3349" s="1">
        <v>5</v>
      </c>
      <c r="C3349" s="1" t="s">
        <v>5211</v>
      </c>
      <c r="D3349" s="1" t="s">
        <v>10479</v>
      </c>
      <c r="E3349" s="1" t="s">
        <v>24128</v>
      </c>
      <c r="H3349" s="1" t="s">
        <v>23707</v>
      </c>
      <c r="J3349" s="4" t="str">
        <f ca="1">IFERROR(__xludf.DUMMYFUNCTION("LEFT(INDEX(SPLIT(L3349, "" ""), 4), 2)"),"14")</f>
        <v>14</v>
      </c>
      <c r="K3349" s="2" t="s">
        <v>18872</v>
      </c>
      <c r="L3349" s="1" t="s">
        <v>23708</v>
      </c>
    </row>
    <row r="3350" spans="1:12">
      <c r="A3350" s="1" t="s">
        <v>24129</v>
      </c>
      <c r="B3350" s="1">
        <v>5</v>
      </c>
      <c r="D3350" s="1" t="s">
        <v>18313</v>
      </c>
      <c r="E3350" s="1" t="s">
        <v>2426</v>
      </c>
      <c r="H3350" s="1" t="s">
        <v>23707</v>
      </c>
      <c r="J3350" s="4" t="str">
        <f ca="1">IFERROR(__xludf.DUMMYFUNCTION("LEFT(INDEX(SPLIT(L3350, "" ""), 4), 2)"),"14")</f>
        <v>14</v>
      </c>
      <c r="K3350" s="2" t="s">
        <v>19294</v>
      </c>
      <c r="L3350" s="1" t="s">
        <v>23708</v>
      </c>
    </row>
    <row r="3351" spans="1:12">
      <c r="A3351" s="1" t="s">
        <v>19037</v>
      </c>
      <c r="B3351" s="1">
        <v>5</v>
      </c>
      <c r="D3351" s="1" t="s">
        <v>10305</v>
      </c>
      <c r="E3351" s="1" t="s">
        <v>24130</v>
      </c>
      <c r="H3351" s="1" t="s">
        <v>23707</v>
      </c>
      <c r="J3351" s="4" t="str">
        <f ca="1">IFERROR(__xludf.DUMMYFUNCTION("LEFT(INDEX(SPLIT(L3351, "" ""), 4), 2)"),"14")</f>
        <v>14</v>
      </c>
      <c r="K3351" s="2" t="s">
        <v>18827</v>
      </c>
      <c r="L3351" s="1" t="s">
        <v>23708</v>
      </c>
    </row>
    <row r="3352" spans="1:12">
      <c r="A3352" s="1" t="s">
        <v>18929</v>
      </c>
      <c r="B3352" s="1">
        <v>5</v>
      </c>
      <c r="D3352" s="1" t="s">
        <v>10347</v>
      </c>
      <c r="E3352" s="1" t="s">
        <v>24131</v>
      </c>
      <c r="H3352" s="1" t="s">
        <v>23707</v>
      </c>
      <c r="J3352" s="4" t="str">
        <f ca="1">IFERROR(__xludf.DUMMYFUNCTION("LEFT(INDEX(SPLIT(L3352, "" ""), 4), 2)"),"14")</f>
        <v>14</v>
      </c>
      <c r="K3352" s="2" t="s">
        <v>18932</v>
      </c>
      <c r="L3352" s="1" t="s">
        <v>23708</v>
      </c>
    </row>
    <row r="3353" spans="1:12">
      <c r="A3353" s="1" t="s">
        <v>24132</v>
      </c>
      <c r="B3353" s="1">
        <v>5</v>
      </c>
      <c r="D3353" s="1" t="s">
        <v>10305</v>
      </c>
      <c r="E3353" s="1" t="s">
        <v>24133</v>
      </c>
      <c r="H3353" s="1" t="s">
        <v>23707</v>
      </c>
      <c r="J3353" s="4" t="str">
        <f ca="1">IFERROR(__xludf.DUMMYFUNCTION("LEFT(INDEX(SPLIT(L3353, "" ""), 4), 2)"),"14")</f>
        <v>14</v>
      </c>
      <c r="K3353" s="2" t="s">
        <v>19294</v>
      </c>
      <c r="L3353" s="1" t="s">
        <v>23708</v>
      </c>
    </row>
    <row r="3354" spans="1:12">
      <c r="A3354" s="1" t="s">
        <v>24134</v>
      </c>
      <c r="B3354" s="1">
        <v>5</v>
      </c>
      <c r="D3354" s="1" t="s">
        <v>10300</v>
      </c>
      <c r="E3354" s="1" t="s">
        <v>24135</v>
      </c>
      <c r="H3354" s="1" t="s">
        <v>23707</v>
      </c>
      <c r="J3354" s="4" t="str">
        <f ca="1">IFERROR(__xludf.DUMMYFUNCTION("LEFT(INDEX(SPLIT(L3354, "" ""), 4), 2)"),"14")</f>
        <v>14</v>
      </c>
      <c r="K3354" s="2" t="s">
        <v>18902</v>
      </c>
      <c r="L3354" s="1" t="s">
        <v>23708</v>
      </c>
    </row>
    <row r="3355" spans="1:12">
      <c r="A3355" s="1" t="s">
        <v>24136</v>
      </c>
      <c r="B3355" s="1">
        <v>5</v>
      </c>
      <c r="D3355" s="1" t="s">
        <v>10305</v>
      </c>
      <c r="E3355" s="1" t="s">
        <v>24137</v>
      </c>
      <c r="H3355" s="1" t="s">
        <v>23707</v>
      </c>
      <c r="J3355" s="4" t="str">
        <f ca="1">IFERROR(__xludf.DUMMYFUNCTION("LEFT(INDEX(SPLIT(L3355, "" ""), 4), 2)"),"14")</f>
        <v>14</v>
      </c>
      <c r="K3355" s="2" t="s">
        <v>18922</v>
      </c>
      <c r="L3355" s="1" t="s">
        <v>23708</v>
      </c>
    </row>
    <row r="3356" spans="1:12">
      <c r="A3356" s="1" t="s">
        <v>24138</v>
      </c>
      <c r="B3356" s="1">
        <v>5</v>
      </c>
      <c r="D3356" s="1" t="s">
        <v>10300</v>
      </c>
      <c r="E3356" s="1" t="s">
        <v>24139</v>
      </c>
      <c r="H3356" s="1" t="s">
        <v>23707</v>
      </c>
      <c r="J3356" s="4" t="str">
        <f ca="1">IFERROR(__xludf.DUMMYFUNCTION("LEFT(INDEX(SPLIT(L3356, "" ""), 4), 2)"),"14")</f>
        <v>14</v>
      </c>
      <c r="K3356" s="2" t="s">
        <v>18902</v>
      </c>
      <c r="L3356" s="1" t="s">
        <v>23708</v>
      </c>
    </row>
    <row r="3357" spans="1:12">
      <c r="A3357" s="1" t="s">
        <v>20902</v>
      </c>
      <c r="B3357" s="1">
        <v>5</v>
      </c>
      <c r="C3357" s="1" t="s">
        <v>2056</v>
      </c>
      <c r="D3357" s="1" t="s">
        <v>10300</v>
      </c>
      <c r="E3357" s="1" t="s">
        <v>24128</v>
      </c>
      <c r="H3357" s="1" t="s">
        <v>23707</v>
      </c>
      <c r="J3357" s="4" t="str">
        <f ca="1">IFERROR(__xludf.DUMMYFUNCTION("LEFT(INDEX(SPLIT(L3357, "" ""), 4), 2)"),"14")</f>
        <v>14</v>
      </c>
      <c r="K3357" s="2" t="s">
        <v>20904</v>
      </c>
      <c r="L3357" s="1" t="s">
        <v>23708</v>
      </c>
    </row>
    <row r="3358" spans="1:12">
      <c r="A3358" s="1" t="s">
        <v>19166</v>
      </c>
      <c r="B3358" s="1">
        <v>5</v>
      </c>
      <c r="D3358" s="1" t="s">
        <v>10479</v>
      </c>
      <c r="E3358" s="1" t="s">
        <v>6515</v>
      </c>
      <c r="H3358" s="1" t="s">
        <v>23707</v>
      </c>
      <c r="J3358" s="4" t="str">
        <f ca="1">IFERROR(__xludf.DUMMYFUNCTION("LEFT(INDEX(SPLIT(L3358, "" ""), 4), 2)"),"14")</f>
        <v>14</v>
      </c>
      <c r="K3358" s="2" t="s">
        <v>19168</v>
      </c>
      <c r="L3358" s="1" t="s">
        <v>23708</v>
      </c>
    </row>
    <row r="3359" spans="1:12">
      <c r="A3359" s="1" t="s">
        <v>19274</v>
      </c>
      <c r="B3359" s="1">
        <v>5</v>
      </c>
      <c r="D3359" s="1" t="s">
        <v>10293</v>
      </c>
      <c r="E3359" s="1" t="s">
        <v>24140</v>
      </c>
      <c r="H3359" s="1" t="s">
        <v>23707</v>
      </c>
      <c r="J3359" s="4" t="str">
        <f ca="1">IFERROR(__xludf.DUMMYFUNCTION("LEFT(INDEX(SPLIT(L3359, "" ""), 4), 2)"),"14")</f>
        <v>14</v>
      </c>
      <c r="K3359" s="2" t="s">
        <v>18827</v>
      </c>
      <c r="L3359" s="1" t="s">
        <v>23708</v>
      </c>
    </row>
    <row r="3360" spans="1:12">
      <c r="A3360" s="1" t="s">
        <v>19319</v>
      </c>
      <c r="B3360" s="1">
        <v>5</v>
      </c>
      <c r="D3360" s="1" t="s">
        <v>10300</v>
      </c>
      <c r="E3360" s="1" t="s">
        <v>19321</v>
      </c>
      <c r="H3360" s="1" t="s">
        <v>23707</v>
      </c>
      <c r="J3360" s="4" t="str">
        <f ca="1">IFERROR(__xludf.DUMMYFUNCTION("LEFT(INDEX(SPLIT(L3360, "" ""), 4), 2)"),"14")</f>
        <v>14</v>
      </c>
      <c r="K3360" s="2" t="s">
        <v>18827</v>
      </c>
      <c r="L3360" s="1" t="s">
        <v>23708</v>
      </c>
    </row>
    <row r="3361" spans="1:12">
      <c r="A3361" s="1" t="s">
        <v>24141</v>
      </c>
      <c r="B3361" s="1">
        <v>4</v>
      </c>
      <c r="D3361" s="1" t="s">
        <v>10293</v>
      </c>
      <c r="E3361" s="1" t="s">
        <v>24142</v>
      </c>
      <c r="H3361" s="1" t="s">
        <v>23707</v>
      </c>
      <c r="J3361" s="4" t="str">
        <f ca="1">IFERROR(__xludf.DUMMYFUNCTION("LEFT(INDEX(SPLIT(L3361, "" ""), 4), 2)"),"14")</f>
        <v>14</v>
      </c>
      <c r="K3361" s="2" t="s">
        <v>18827</v>
      </c>
      <c r="L3361" s="1" t="s">
        <v>23708</v>
      </c>
    </row>
    <row r="3362" spans="1:12">
      <c r="A3362" s="1" t="s">
        <v>19166</v>
      </c>
      <c r="B3362" s="1">
        <v>5</v>
      </c>
      <c r="D3362" s="1" t="s">
        <v>10300</v>
      </c>
      <c r="E3362" s="1" t="s">
        <v>24143</v>
      </c>
      <c r="H3362" s="1" t="s">
        <v>23707</v>
      </c>
      <c r="J3362" s="4" t="str">
        <f ca="1">IFERROR(__xludf.DUMMYFUNCTION("LEFT(INDEX(SPLIT(L3362, "" ""), 4), 2)"),"14")</f>
        <v>14</v>
      </c>
      <c r="K3362" s="2" t="s">
        <v>19168</v>
      </c>
      <c r="L3362" s="1" t="s">
        <v>23708</v>
      </c>
    </row>
    <row r="3363" spans="1:12">
      <c r="A3363" s="1" t="s">
        <v>19158</v>
      </c>
      <c r="B3363" s="1">
        <v>5</v>
      </c>
      <c r="D3363" s="1" t="s">
        <v>10305</v>
      </c>
      <c r="E3363" s="1" t="s">
        <v>24144</v>
      </c>
      <c r="H3363" s="1" t="s">
        <v>23707</v>
      </c>
      <c r="J3363" s="4" t="str">
        <f ca="1">IFERROR(__xludf.DUMMYFUNCTION("LEFT(INDEX(SPLIT(L3363, "" ""), 4), 2)"),"14")</f>
        <v>14</v>
      </c>
      <c r="K3363" s="2" t="s">
        <v>18827</v>
      </c>
      <c r="L3363" s="1" t="s">
        <v>23708</v>
      </c>
    </row>
    <row r="3364" spans="1:12">
      <c r="A3364" s="1" t="s">
        <v>19249</v>
      </c>
      <c r="B3364" s="1">
        <v>5</v>
      </c>
      <c r="D3364" s="1" t="s">
        <v>10300</v>
      </c>
      <c r="E3364" s="1" t="s">
        <v>24145</v>
      </c>
      <c r="H3364" s="1" t="s">
        <v>23707</v>
      </c>
      <c r="J3364" s="4" t="str">
        <f ca="1">IFERROR(__xludf.DUMMYFUNCTION("LEFT(INDEX(SPLIT(L3364, "" ""), 4), 2)"),"14")</f>
        <v>14</v>
      </c>
      <c r="K3364" s="2" t="s">
        <v>18827</v>
      </c>
      <c r="L3364" s="1" t="s">
        <v>23708</v>
      </c>
    </row>
    <row r="3365" spans="1:12">
      <c r="A3365" s="1" t="s">
        <v>24146</v>
      </c>
      <c r="B3365" s="1">
        <v>5</v>
      </c>
      <c r="D3365" s="1" t="s">
        <v>18313</v>
      </c>
      <c r="E3365" s="1" t="s">
        <v>24147</v>
      </c>
      <c r="H3365" s="1" t="s">
        <v>23707</v>
      </c>
      <c r="J3365" s="4" t="str">
        <f ca="1">IFERROR(__xludf.DUMMYFUNCTION("LEFT(INDEX(SPLIT(L3365, "" ""), 4), 2)"),"14")</f>
        <v>14</v>
      </c>
      <c r="K3365" s="2" t="s">
        <v>19294</v>
      </c>
      <c r="L3365" s="1" t="s">
        <v>23708</v>
      </c>
    </row>
    <row r="3366" spans="1:12">
      <c r="A3366" s="1" t="s">
        <v>18830</v>
      </c>
      <c r="B3366" s="1">
        <v>5</v>
      </c>
      <c r="C3366" s="1" t="s">
        <v>24148</v>
      </c>
      <c r="D3366" s="1" t="s">
        <v>18313</v>
      </c>
      <c r="E3366" s="1" t="s">
        <v>5577</v>
      </c>
      <c r="H3366" s="1" t="s">
        <v>23707</v>
      </c>
      <c r="J3366" s="4" t="str">
        <f ca="1">IFERROR(__xludf.DUMMYFUNCTION("LEFT(INDEX(SPLIT(L3366, "" ""), 4), 2)"),"14")</f>
        <v>14</v>
      </c>
      <c r="K3366" s="2" t="s">
        <v>18833</v>
      </c>
      <c r="L3366" s="1" t="s">
        <v>23708</v>
      </c>
    </row>
    <row r="3367" spans="1:12">
      <c r="A3367" s="1" t="s">
        <v>24149</v>
      </c>
      <c r="B3367" s="1">
        <v>5</v>
      </c>
      <c r="D3367" s="1" t="s">
        <v>10305</v>
      </c>
      <c r="E3367" s="1" t="s">
        <v>24150</v>
      </c>
      <c r="H3367" s="1" t="s">
        <v>23707</v>
      </c>
      <c r="J3367" s="4" t="str">
        <f ca="1">IFERROR(__xludf.DUMMYFUNCTION("LEFT(INDEX(SPLIT(L3367, "" ""), 4), 2)"),"14")</f>
        <v>14</v>
      </c>
      <c r="K3367" s="2" t="s">
        <v>19316</v>
      </c>
      <c r="L3367" s="1" t="s">
        <v>23708</v>
      </c>
    </row>
    <row r="3368" spans="1:12">
      <c r="A3368" s="1" t="s">
        <v>24151</v>
      </c>
      <c r="B3368" s="1">
        <v>5</v>
      </c>
      <c r="C3368" s="1" t="s">
        <v>2015</v>
      </c>
      <c r="D3368" s="1" t="s">
        <v>10300</v>
      </c>
      <c r="E3368" s="1" t="s">
        <v>5577</v>
      </c>
      <c r="H3368" s="1" t="s">
        <v>23707</v>
      </c>
      <c r="J3368" s="4" t="str">
        <f ca="1">IFERROR(__xludf.DUMMYFUNCTION("LEFT(INDEX(SPLIT(L3368, "" ""), 4), 2)"),"14")</f>
        <v>14</v>
      </c>
      <c r="K3368" s="2" t="s">
        <v>18872</v>
      </c>
      <c r="L3368" s="1" t="s">
        <v>23708</v>
      </c>
    </row>
    <row r="3369" spans="1:12">
      <c r="A3369" s="1" t="s">
        <v>18929</v>
      </c>
      <c r="B3369" s="1">
        <v>5</v>
      </c>
      <c r="C3369" s="1" t="s">
        <v>24152</v>
      </c>
      <c r="D3369" s="1" t="s">
        <v>10300</v>
      </c>
      <c r="E3369" s="1" t="s">
        <v>18932</v>
      </c>
      <c r="H3369" s="1" t="s">
        <v>23707</v>
      </c>
      <c r="J3369" s="4" t="str">
        <f ca="1">IFERROR(__xludf.DUMMYFUNCTION("LEFT(INDEX(SPLIT(L3369, "" ""), 4), 2)"),"14")</f>
        <v>14</v>
      </c>
      <c r="L3369" s="1" t="s">
        <v>23708</v>
      </c>
    </row>
    <row r="3370" spans="1:12">
      <c r="A3370" s="1" t="s">
        <v>18604</v>
      </c>
      <c r="B3370" s="1">
        <v>5</v>
      </c>
      <c r="C3370" s="1" t="s">
        <v>24153</v>
      </c>
      <c r="D3370" s="1" t="s">
        <v>10305</v>
      </c>
      <c r="E3370" s="1" t="s">
        <v>24154</v>
      </c>
      <c r="H3370" s="1" t="s">
        <v>24155</v>
      </c>
      <c r="J3370" s="4" t="str">
        <f ca="1">IFERROR(__xludf.DUMMYFUNCTION("LEFT(INDEX(SPLIT(L3370, "" ""), 4), 2)"),"14")</f>
        <v>14</v>
      </c>
      <c r="K3370" s="2" t="s">
        <v>18607</v>
      </c>
      <c r="L3370" s="1" t="s">
        <v>24156</v>
      </c>
    </row>
    <row r="3371" spans="1:12">
      <c r="A3371" s="1" t="s">
        <v>18604</v>
      </c>
      <c r="B3371" s="1">
        <v>1</v>
      </c>
      <c r="C3371" s="1" t="s">
        <v>24157</v>
      </c>
      <c r="D3371" s="1" t="s">
        <v>18396</v>
      </c>
      <c r="E3371" s="1" t="s">
        <v>24158</v>
      </c>
      <c r="H3371" s="1" t="s">
        <v>24155</v>
      </c>
      <c r="J3371" s="4" t="str">
        <f ca="1">IFERROR(__xludf.DUMMYFUNCTION("LEFT(INDEX(SPLIT(L3371, "" ""), 4), 2)"),"14")</f>
        <v>14</v>
      </c>
      <c r="K3371" s="2" t="s">
        <v>18607</v>
      </c>
      <c r="L3371" s="1" t="s">
        <v>24156</v>
      </c>
    </row>
    <row r="3372" spans="1:12">
      <c r="A3372" s="1" t="s">
        <v>18514</v>
      </c>
      <c r="B3372" s="1">
        <v>5</v>
      </c>
      <c r="C3372" s="1" t="s">
        <v>24159</v>
      </c>
      <c r="D3372" s="1" t="s">
        <v>10300</v>
      </c>
      <c r="E3372" s="1" t="s">
        <v>24160</v>
      </c>
      <c r="H3372" s="1" t="s">
        <v>24155</v>
      </c>
      <c r="J3372" s="4" t="str">
        <f ca="1">IFERROR(__xludf.DUMMYFUNCTION("LEFT(INDEX(SPLIT(L3372, "" ""), 4), 2)"),"14")</f>
        <v>14</v>
      </c>
      <c r="K3372" s="2" t="s">
        <v>18345</v>
      </c>
      <c r="L3372" s="1" t="s">
        <v>24156</v>
      </c>
    </row>
    <row r="3373" spans="1:12">
      <c r="A3373" s="1" t="s">
        <v>24161</v>
      </c>
      <c r="B3373" s="1">
        <v>5</v>
      </c>
      <c r="C3373" s="1" t="s">
        <v>24162</v>
      </c>
      <c r="D3373" s="1" t="s">
        <v>18313</v>
      </c>
      <c r="E3373" s="1" t="s">
        <v>24163</v>
      </c>
      <c r="H3373" s="1" t="s">
        <v>24155</v>
      </c>
      <c r="J3373" s="4" t="str">
        <f ca="1">IFERROR(__xludf.DUMMYFUNCTION("LEFT(INDEX(SPLIT(L3373, "" ""), 4), 2)"),"14")</f>
        <v>14</v>
      </c>
      <c r="K3373" s="2" t="s">
        <v>18311</v>
      </c>
      <c r="L3373" s="1" t="s">
        <v>24156</v>
      </c>
    </row>
    <row r="3374" spans="1:12">
      <c r="A3374" s="1" t="s">
        <v>24164</v>
      </c>
      <c r="B3374" s="1">
        <v>5</v>
      </c>
      <c r="C3374" s="1" t="s">
        <v>24162</v>
      </c>
      <c r="D3374" s="1" t="s">
        <v>18313</v>
      </c>
      <c r="E3374" s="1" t="s">
        <v>24163</v>
      </c>
      <c r="H3374" s="1" t="s">
        <v>24155</v>
      </c>
      <c r="J3374" s="4" t="str">
        <f ca="1">IFERROR(__xludf.DUMMYFUNCTION("LEFT(INDEX(SPLIT(L3374, "" ""), 4), 2)"),"14")</f>
        <v>14</v>
      </c>
      <c r="K3374" s="2" t="s">
        <v>18311</v>
      </c>
      <c r="L3374" s="1" t="s">
        <v>24156</v>
      </c>
    </row>
    <row r="3375" spans="1:12">
      <c r="A3375" s="1" t="s">
        <v>24165</v>
      </c>
      <c r="B3375" s="1">
        <v>5</v>
      </c>
      <c r="C3375" s="1" t="s">
        <v>1156</v>
      </c>
      <c r="D3375" s="1" t="s">
        <v>18313</v>
      </c>
      <c r="E3375" s="1" t="s">
        <v>24166</v>
      </c>
      <c r="H3375" s="1" t="s">
        <v>24155</v>
      </c>
      <c r="J3375" s="4" t="str">
        <f ca="1">IFERROR(__xludf.DUMMYFUNCTION("LEFT(INDEX(SPLIT(L3375, "" ""), 4), 2)"),"14")</f>
        <v>14</v>
      </c>
      <c r="K3375" s="2" t="s">
        <v>18648</v>
      </c>
      <c r="L3375" s="1" t="s">
        <v>24156</v>
      </c>
    </row>
    <row r="3376" spans="1:12">
      <c r="A3376" s="1" t="s">
        <v>19025</v>
      </c>
      <c r="B3376" s="1">
        <v>2</v>
      </c>
      <c r="C3376" s="1" t="s">
        <v>24167</v>
      </c>
      <c r="D3376" s="1" t="s">
        <v>10305</v>
      </c>
      <c r="E3376" s="1" t="s">
        <v>24168</v>
      </c>
      <c r="H3376" s="1" t="s">
        <v>24155</v>
      </c>
      <c r="J3376" s="4" t="str">
        <f ca="1">IFERROR(__xludf.DUMMYFUNCTION("LEFT(INDEX(SPLIT(L3376, "" ""), 4), 2)"),"14")</f>
        <v>14</v>
      </c>
      <c r="K3376" s="2" t="s">
        <v>19028</v>
      </c>
      <c r="L3376" s="1" t="s">
        <v>24156</v>
      </c>
    </row>
    <row r="3377" spans="1:12">
      <c r="A3377" s="1" t="s">
        <v>18936</v>
      </c>
      <c r="B3377" s="1">
        <v>4</v>
      </c>
      <c r="C3377" s="1" t="s">
        <v>24169</v>
      </c>
      <c r="D3377" s="1" t="s">
        <v>18313</v>
      </c>
      <c r="E3377" s="1" t="s">
        <v>24170</v>
      </c>
      <c r="H3377" s="1" t="s">
        <v>24155</v>
      </c>
      <c r="J3377" s="4" t="str">
        <f ca="1">IFERROR(__xludf.DUMMYFUNCTION("LEFT(INDEX(SPLIT(L3377, "" ""), 4), 2)"),"14")</f>
        <v>14</v>
      </c>
      <c r="K3377" s="2" t="s">
        <v>18939</v>
      </c>
      <c r="L3377" s="1" t="s">
        <v>24156</v>
      </c>
    </row>
    <row r="3378" spans="1:12">
      <c r="A3378" s="1" t="s">
        <v>19032</v>
      </c>
      <c r="B3378" s="1">
        <v>1</v>
      </c>
      <c r="D3378" s="1" t="s">
        <v>18313</v>
      </c>
      <c r="E3378" s="1" t="s">
        <v>24171</v>
      </c>
      <c r="H3378" s="1" t="s">
        <v>24155</v>
      </c>
      <c r="J3378" s="4" t="str">
        <f ca="1">IFERROR(__xludf.DUMMYFUNCTION("LEFT(INDEX(SPLIT(L3378, "" ""), 4), 2)"),"14")</f>
        <v>14</v>
      </c>
      <c r="K3378" s="2" t="s">
        <v>18827</v>
      </c>
      <c r="L3378" s="1" t="s">
        <v>24156</v>
      </c>
    </row>
    <row r="3379" spans="1:12">
      <c r="A3379" s="1" t="s">
        <v>24172</v>
      </c>
      <c r="B3379" s="1">
        <v>5</v>
      </c>
      <c r="D3379" s="1" t="s">
        <v>18396</v>
      </c>
      <c r="E3379" s="1" t="s">
        <v>24173</v>
      </c>
      <c r="H3379" s="1" t="s">
        <v>24155</v>
      </c>
      <c r="J3379" s="4" t="str">
        <f ca="1">IFERROR(__xludf.DUMMYFUNCTION("LEFT(INDEX(SPLIT(L3379, "" ""), 4), 2)"),"14")</f>
        <v>14</v>
      </c>
      <c r="K3379" s="2" t="s">
        <v>24174</v>
      </c>
      <c r="L3379" s="1" t="s">
        <v>24156</v>
      </c>
    </row>
    <row r="3380" spans="1:12">
      <c r="A3380" s="1" t="s">
        <v>19025</v>
      </c>
      <c r="B3380" s="1">
        <v>5</v>
      </c>
      <c r="C3380" s="1" t="s">
        <v>24034</v>
      </c>
      <c r="D3380" s="1" t="s">
        <v>10293</v>
      </c>
      <c r="E3380" s="1" t="s">
        <v>24035</v>
      </c>
      <c r="H3380" s="1" t="s">
        <v>24155</v>
      </c>
      <c r="J3380" s="4" t="str">
        <f ca="1">IFERROR(__xludf.DUMMYFUNCTION("LEFT(INDEX(SPLIT(L3380, "" ""), 4), 2)"),"14")</f>
        <v>14</v>
      </c>
      <c r="K3380" s="2" t="s">
        <v>19028</v>
      </c>
      <c r="L3380" s="1" t="s">
        <v>24156</v>
      </c>
    </row>
    <row r="3381" spans="1:12">
      <c r="A3381" s="1" t="s">
        <v>24175</v>
      </c>
      <c r="B3381" s="1">
        <v>3</v>
      </c>
      <c r="C3381" s="1" t="s">
        <v>24176</v>
      </c>
      <c r="D3381" s="1" t="s">
        <v>10300</v>
      </c>
      <c r="E3381" s="1" t="s">
        <v>24177</v>
      </c>
      <c r="H3381" s="1" t="s">
        <v>24155</v>
      </c>
      <c r="J3381" s="4" t="str">
        <f ca="1">IFERROR(__xludf.DUMMYFUNCTION("LEFT(INDEX(SPLIT(L3381, "" ""), 4), 2)"),"14")</f>
        <v>14</v>
      </c>
      <c r="K3381" s="2" t="s">
        <v>18872</v>
      </c>
      <c r="L3381" s="1" t="s">
        <v>24156</v>
      </c>
    </row>
    <row r="3382" spans="1:12">
      <c r="A3382" s="1" t="s">
        <v>24178</v>
      </c>
      <c r="B3382" s="1">
        <v>5</v>
      </c>
      <c r="D3382" s="1" t="s">
        <v>18313</v>
      </c>
      <c r="E3382" s="1" t="s">
        <v>24179</v>
      </c>
      <c r="H3382" s="1" t="s">
        <v>24155</v>
      </c>
      <c r="J3382" s="4" t="str">
        <f ca="1">IFERROR(__xludf.DUMMYFUNCTION("LEFT(INDEX(SPLIT(L3382, "" ""), 4), 2)"),"14")</f>
        <v>14</v>
      </c>
      <c r="K3382" s="2" t="s">
        <v>20666</v>
      </c>
      <c r="L3382" s="1" t="s">
        <v>24156</v>
      </c>
    </row>
    <row r="3383" spans="1:12">
      <c r="A3383" s="1" t="s">
        <v>24180</v>
      </c>
      <c r="B3383" s="1">
        <v>1</v>
      </c>
      <c r="D3383" s="1" t="s">
        <v>10452</v>
      </c>
      <c r="E3383" s="1" t="s">
        <v>24181</v>
      </c>
      <c r="H3383" s="1" t="s">
        <v>24155</v>
      </c>
      <c r="J3383" s="4" t="str">
        <f ca="1">IFERROR(__xludf.DUMMYFUNCTION("LEFT(INDEX(SPLIT(L3383, "" ""), 4), 2)"),"14")</f>
        <v>14</v>
      </c>
      <c r="K3383" s="2" t="s">
        <v>18827</v>
      </c>
      <c r="L3383" s="1" t="s">
        <v>24156</v>
      </c>
    </row>
    <row r="3384" spans="1:12">
      <c r="A3384" s="1" t="s">
        <v>18929</v>
      </c>
      <c r="B3384" s="1">
        <v>5</v>
      </c>
      <c r="D3384" s="1" t="s">
        <v>18313</v>
      </c>
      <c r="E3384" s="1" t="s">
        <v>24182</v>
      </c>
      <c r="H3384" s="1" t="s">
        <v>24155</v>
      </c>
      <c r="J3384" s="4" t="str">
        <f ca="1">IFERROR(__xludf.DUMMYFUNCTION("LEFT(INDEX(SPLIT(L3384, "" ""), 4), 2)"),"14")</f>
        <v>14</v>
      </c>
      <c r="K3384" s="2" t="s">
        <v>18932</v>
      </c>
      <c r="L3384" s="1" t="s">
        <v>24156</v>
      </c>
    </row>
    <row r="3385" spans="1:12">
      <c r="A3385" s="1" t="s">
        <v>24183</v>
      </c>
      <c r="B3385" s="1">
        <v>5</v>
      </c>
      <c r="C3385" s="1" t="s">
        <v>24184</v>
      </c>
      <c r="D3385" s="1" t="s">
        <v>18313</v>
      </c>
      <c r="E3385" s="1" t="s">
        <v>24185</v>
      </c>
      <c r="H3385" s="1" t="s">
        <v>24155</v>
      </c>
      <c r="J3385" s="4" t="str">
        <f ca="1">IFERROR(__xludf.DUMMYFUNCTION("LEFT(INDEX(SPLIT(L3385, "" ""), 4), 2)"),"14")</f>
        <v>14</v>
      </c>
      <c r="K3385" s="2" t="s">
        <v>18872</v>
      </c>
      <c r="L3385" s="1" t="s">
        <v>24156</v>
      </c>
    </row>
    <row r="3386" spans="1:12">
      <c r="A3386" s="1" t="s">
        <v>24186</v>
      </c>
      <c r="B3386" s="1">
        <v>5</v>
      </c>
      <c r="C3386" s="1" t="s">
        <v>24187</v>
      </c>
      <c r="D3386" s="1" t="s">
        <v>10300</v>
      </c>
      <c r="E3386" s="1" t="s">
        <v>18822</v>
      </c>
      <c r="H3386" s="1" t="s">
        <v>24155</v>
      </c>
      <c r="J3386" s="4" t="str">
        <f ca="1">IFERROR(__xludf.DUMMYFUNCTION("LEFT(INDEX(SPLIT(L3386, "" ""), 4), 2)"),"14")</f>
        <v>14</v>
      </c>
      <c r="K3386" s="2" t="s">
        <v>18872</v>
      </c>
      <c r="L3386" s="1" t="s">
        <v>24156</v>
      </c>
    </row>
    <row r="3387" spans="1:12">
      <c r="A3387" s="1" t="s">
        <v>24188</v>
      </c>
      <c r="B3387" s="1">
        <v>4</v>
      </c>
      <c r="C3387" s="1" t="s">
        <v>4676</v>
      </c>
      <c r="D3387" s="1" t="s">
        <v>18313</v>
      </c>
      <c r="E3387" s="1" t="s">
        <v>4676</v>
      </c>
      <c r="H3387" s="1" t="s">
        <v>24155</v>
      </c>
      <c r="J3387" s="4" t="str">
        <f ca="1">IFERROR(__xludf.DUMMYFUNCTION("LEFT(INDEX(SPLIT(L3387, "" ""), 4), 2)"),"14")</f>
        <v>14</v>
      </c>
      <c r="K3387" s="2" t="s">
        <v>18648</v>
      </c>
      <c r="L3387" s="1" t="s">
        <v>24156</v>
      </c>
    </row>
    <row r="3388" spans="1:12">
      <c r="A3388" s="1" t="s">
        <v>24189</v>
      </c>
      <c r="B3388" s="1">
        <v>5</v>
      </c>
      <c r="C3388" s="1" t="s">
        <v>24190</v>
      </c>
      <c r="D3388" s="1" t="s">
        <v>10305</v>
      </c>
      <c r="E3388" s="1" t="s">
        <v>24190</v>
      </c>
      <c r="H3388" s="1" t="s">
        <v>24191</v>
      </c>
      <c r="J3388" s="4" t="str">
        <f ca="1">IFERROR(__xludf.DUMMYFUNCTION("LEFT(INDEX(SPLIT(L3388, "" ""), 4), 2)"),"#REF!")</f>
        <v>#REF!</v>
      </c>
      <c r="K3388" s="2" t="s">
        <v>18688</v>
      </c>
      <c r="L3388" s="1" t="s">
        <v>24191</v>
      </c>
    </row>
    <row r="3389" spans="1:12">
      <c r="A3389" s="1" t="s">
        <v>18686</v>
      </c>
      <c r="B3389" s="1">
        <v>5</v>
      </c>
      <c r="C3389" s="1" t="s">
        <v>24192</v>
      </c>
      <c r="D3389" s="1" t="s">
        <v>10442</v>
      </c>
      <c r="E3389" s="1" t="s">
        <v>24192</v>
      </c>
      <c r="H3389" s="1" t="s">
        <v>24191</v>
      </c>
      <c r="J3389" s="4" t="str">
        <f ca="1">IFERROR(__xludf.DUMMYFUNCTION("LEFT(INDEX(SPLIT(L3389, "" ""), 4), 2)"),"#REF!")</f>
        <v>#REF!</v>
      </c>
      <c r="K3389" s="2" t="s">
        <v>18688</v>
      </c>
      <c r="L3389" s="1" t="s">
        <v>24191</v>
      </c>
    </row>
    <row r="3390" spans="1:12">
      <c r="A3390" s="1" t="s">
        <v>24193</v>
      </c>
      <c r="B3390" s="1">
        <v>5</v>
      </c>
      <c r="C3390" s="1" t="s">
        <v>24194</v>
      </c>
      <c r="D3390" s="1" t="s">
        <v>18313</v>
      </c>
      <c r="E3390" s="1" t="s">
        <v>24194</v>
      </c>
      <c r="H3390" s="1" t="s">
        <v>24191</v>
      </c>
      <c r="J3390" s="4" t="str">
        <f ca="1">IFERROR(__xludf.DUMMYFUNCTION("LEFT(INDEX(SPLIT(L3390, "" ""), 4), 2)"),"#REF!")</f>
        <v>#REF!</v>
      </c>
      <c r="K3390" s="2" t="s">
        <v>18688</v>
      </c>
      <c r="L3390" s="1" t="s">
        <v>24191</v>
      </c>
    </row>
    <row r="3391" spans="1:12">
      <c r="A3391" s="1" t="s">
        <v>642</v>
      </c>
      <c r="B3391" s="1">
        <v>5</v>
      </c>
      <c r="C3391" s="1" t="s">
        <v>24195</v>
      </c>
      <c r="D3391" s="1" t="s">
        <v>10300</v>
      </c>
      <c r="E3391" s="1" t="s">
        <v>24196</v>
      </c>
      <c r="H3391" s="1" t="s">
        <v>24191</v>
      </c>
      <c r="J3391" s="4" t="str">
        <f ca="1">IFERROR(__xludf.DUMMYFUNCTION("LEFT(INDEX(SPLIT(L3391, "" ""), 4), 2)"),"#REF!")</f>
        <v>#REF!</v>
      </c>
      <c r="K3391" s="2" t="s">
        <v>18278</v>
      </c>
      <c r="L3391" s="1" t="s">
        <v>24191</v>
      </c>
    </row>
    <row r="3392" spans="1:12">
      <c r="A3392" s="1" t="s">
        <v>24197</v>
      </c>
      <c r="B3392" s="1">
        <v>5</v>
      </c>
      <c r="C3392" s="1" t="s">
        <v>24198</v>
      </c>
      <c r="D3392" s="1" t="s">
        <v>10442</v>
      </c>
      <c r="E3392" s="1" t="s">
        <v>24198</v>
      </c>
      <c r="H3392" s="1" t="s">
        <v>24191</v>
      </c>
      <c r="J3392" s="4" t="str">
        <f ca="1">IFERROR(__xludf.DUMMYFUNCTION("LEFT(INDEX(SPLIT(L3392, "" ""), 4), 2)"),"#REF!")</f>
        <v>#REF!</v>
      </c>
      <c r="K3392" s="2" t="s">
        <v>18348</v>
      </c>
      <c r="L3392" s="1" t="s">
        <v>24191</v>
      </c>
    </row>
    <row r="3393" spans="1:12">
      <c r="A3393" s="1" t="s">
        <v>24199</v>
      </c>
      <c r="B3393" s="1">
        <v>5</v>
      </c>
      <c r="C3393" s="1" t="s">
        <v>24200</v>
      </c>
      <c r="D3393" s="1" t="s">
        <v>10293</v>
      </c>
      <c r="E3393" s="1" t="s">
        <v>24200</v>
      </c>
      <c r="H3393" s="1" t="s">
        <v>24191</v>
      </c>
      <c r="J3393" s="4" t="str">
        <f ca="1">IFERROR(__xludf.DUMMYFUNCTION("LEFT(INDEX(SPLIT(L3393, "" ""), 4), 2)"),"#REF!")</f>
        <v>#REF!</v>
      </c>
      <c r="K3393" s="2" t="s">
        <v>18688</v>
      </c>
      <c r="L3393" s="1" t="s">
        <v>24191</v>
      </c>
    </row>
    <row r="3394" spans="1:12">
      <c r="A3394" s="1" t="s">
        <v>24201</v>
      </c>
      <c r="B3394" s="1">
        <v>5</v>
      </c>
      <c r="C3394" s="1" t="s">
        <v>6882</v>
      </c>
      <c r="D3394" s="1" t="s">
        <v>18313</v>
      </c>
      <c r="E3394" s="1" t="s">
        <v>6882</v>
      </c>
      <c r="H3394" s="1" t="s">
        <v>24191</v>
      </c>
      <c r="J3394" s="4" t="str">
        <f ca="1">IFERROR(__xludf.DUMMYFUNCTION("LEFT(INDEX(SPLIT(L3394, "" ""), 4), 2)"),"#REF!")</f>
        <v>#REF!</v>
      </c>
      <c r="K3394" s="2" t="s">
        <v>18648</v>
      </c>
      <c r="L3394" s="1" t="s">
        <v>24191</v>
      </c>
    </row>
    <row r="3395" spans="1:12">
      <c r="A3395" s="1" t="s">
        <v>24202</v>
      </c>
      <c r="B3395" s="1">
        <v>5</v>
      </c>
      <c r="D3395" s="1" t="s">
        <v>10293</v>
      </c>
      <c r="E3395" s="1" t="s">
        <v>2056</v>
      </c>
      <c r="H3395" s="1" t="s">
        <v>24191</v>
      </c>
      <c r="J3395" s="4" t="str">
        <f ca="1">IFERROR(__xludf.DUMMYFUNCTION("LEFT(INDEX(SPLIT(L3395, "" ""), 4), 2)"),"#REF!")</f>
        <v>#REF!</v>
      </c>
      <c r="K3395" s="2" t="s">
        <v>18827</v>
      </c>
      <c r="L3395" s="1" t="s">
        <v>24191</v>
      </c>
    </row>
    <row r="3396" spans="1:12">
      <c r="A3396" s="1" t="s">
        <v>18878</v>
      </c>
      <c r="B3396" s="1">
        <v>5</v>
      </c>
      <c r="D3396" s="1" t="s">
        <v>18313</v>
      </c>
      <c r="E3396" s="1" t="s">
        <v>1653</v>
      </c>
      <c r="H3396" s="1" t="s">
        <v>24191</v>
      </c>
      <c r="J3396" s="4" t="str">
        <f ca="1">IFERROR(__xludf.DUMMYFUNCTION("LEFT(INDEX(SPLIT(L3396, "" ""), 4), 2)"),"#REF!")</f>
        <v>#REF!</v>
      </c>
      <c r="K3396" s="2" t="s">
        <v>18881</v>
      </c>
      <c r="L3396" s="1" t="s">
        <v>24191</v>
      </c>
    </row>
    <row r="3397" spans="1:12">
      <c r="A3397" s="1" t="s">
        <v>24203</v>
      </c>
      <c r="B3397" s="1">
        <v>5</v>
      </c>
      <c r="C3397" s="1" t="s">
        <v>24204</v>
      </c>
      <c r="D3397" s="1" t="s">
        <v>10300</v>
      </c>
      <c r="E3397" s="1" t="s">
        <v>24205</v>
      </c>
      <c r="H3397" s="1" t="s">
        <v>24191</v>
      </c>
      <c r="J3397" s="4" t="str">
        <f ca="1">IFERROR(__xludf.DUMMYFUNCTION("LEFT(INDEX(SPLIT(L3397, "" ""), 4), 2)"),"#REF!")</f>
        <v>#REF!</v>
      </c>
      <c r="K3397" s="2" t="s">
        <v>18928</v>
      </c>
      <c r="L3397" s="1" t="s">
        <v>24191</v>
      </c>
    </row>
    <row r="3398" spans="1:12">
      <c r="A3398" s="1" t="s">
        <v>24206</v>
      </c>
      <c r="B3398" s="1">
        <v>5</v>
      </c>
      <c r="C3398" s="1" t="s">
        <v>24207</v>
      </c>
      <c r="D3398" s="1" t="s">
        <v>10300</v>
      </c>
      <c r="E3398" s="1" t="s">
        <v>24208</v>
      </c>
      <c r="H3398" s="1" t="s">
        <v>24191</v>
      </c>
      <c r="J3398" s="4" t="str">
        <f ca="1">IFERROR(__xludf.DUMMYFUNCTION("LEFT(INDEX(SPLIT(L3398, "" ""), 4), 2)"),"#REF!")</f>
        <v>#REF!</v>
      </c>
      <c r="K3398" s="2" t="s">
        <v>23700</v>
      </c>
      <c r="L3398" s="1" t="s">
        <v>24191</v>
      </c>
    </row>
    <row r="3399" spans="1:12">
      <c r="A3399" s="1" t="s">
        <v>24209</v>
      </c>
      <c r="B3399" s="1">
        <v>5</v>
      </c>
      <c r="C3399" s="1" t="s">
        <v>24210</v>
      </c>
      <c r="D3399" s="1" t="s">
        <v>18313</v>
      </c>
      <c r="E3399" s="1" t="s">
        <v>24211</v>
      </c>
      <c r="H3399" s="1" t="s">
        <v>24191</v>
      </c>
      <c r="J3399" s="4" t="str">
        <f ca="1">IFERROR(__xludf.DUMMYFUNCTION("LEFT(INDEX(SPLIT(L3399, "" ""), 4), 2)"),"#REF!")</f>
        <v>#REF!</v>
      </c>
      <c r="K3399" s="2" t="s">
        <v>18902</v>
      </c>
      <c r="L3399" s="1" t="s">
        <v>24191</v>
      </c>
    </row>
    <row r="3400" spans="1:12">
      <c r="A3400" s="1" t="s">
        <v>24212</v>
      </c>
      <c r="B3400" s="1">
        <v>5</v>
      </c>
      <c r="D3400" s="1" t="s">
        <v>10300</v>
      </c>
      <c r="E3400" s="1" t="s">
        <v>24213</v>
      </c>
      <c r="H3400" s="1" t="s">
        <v>24191</v>
      </c>
      <c r="J3400" s="4" t="str">
        <f ca="1">IFERROR(__xludf.DUMMYFUNCTION("LEFT(INDEX(SPLIT(L3400, "" ""), 4), 2)"),"#REF!")</f>
        <v>#REF!</v>
      </c>
      <c r="K3400" s="2" t="s">
        <v>18928</v>
      </c>
      <c r="L3400" s="1" t="s">
        <v>24191</v>
      </c>
    </row>
    <row r="3401" spans="1:12">
      <c r="A3401" s="1" t="s">
        <v>24214</v>
      </c>
      <c r="B3401" s="1">
        <v>5</v>
      </c>
      <c r="D3401" s="1" t="s">
        <v>10300</v>
      </c>
      <c r="E3401" s="1" t="s">
        <v>24215</v>
      </c>
      <c r="H3401" s="1" t="s">
        <v>24191</v>
      </c>
      <c r="J3401" s="4" t="str">
        <f ca="1">IFERROR(__xludf.DUMMYFUNCTION("LEFT(INDEX(SPLIT(L3401, "" ""), 4), 2)"),"#REF!")</f>
        <v>#REF!</v>
      </c>
      <c r="K3401" s="2" t="s">
        <v>18928</v>
      </c>
      <c r="L3401" s="1" t="s">
        <v>24191</v>
      </c>
    </row>
    <row r="3402" spans="1:12">
      <c r="A3402" s="1" t="s">
        <v>18861</v>
      </c>
      <c r="B3402" s="1">
        <v>5</v>
      </c>
      <c r="C3402" s="1" t="s">
        <v>24216</v>
      </c>
      <c r="D3402" s="1" t="s">
        <v>18313</v>
      </c>
      <c r="E3402" s="1" t="s">
        <v>24217</v>
      </c>
      <c r="H3402" s="1" t="s">
        <v>24191</v>
      </c>
      <c r="J3402" s="4" t="str">
        <f ca="1">IFERROR(__xludf.DUMMYFUNCTION("LEFT(INDEX(SPLIT(L3402, "" ""), 4), 2)"),"#REF!")</f>
        <v>#REF!</v>
      </c>
      <c r="K3402" s="2" t="s">
        <v>18864</v>
      </c>
      <c r="L3402" s="1" t="s">
        <v>24191</v>
      </c>
    </row>
    <row r="3403" spans="1:12">
      <c r="A3403" s="1" t="s">
        <v>18861</v>
      </c>
      <c r="B3403" s="1">
        <v>5</v>
      </c>
      <c r="C3403" s="1" t="s">
        <v>24218</v>
      </c>
      <c r="D3403" s="1" t="s">
        <v>18313</v>
      </c>
      <c r="E3403" s="1" t="s">
        <v>24219</v>
      </c>
      <c r="H3403" s="1" t="s">
        <v>24191</v>
      </c>
      <c r="J3403" s="4" t="str">
        <f ca="1">IFERROR(__xludf.DUMMYFUNCTION("LEFT(INDEX(SPLIT(L3403, "" ""), 4), 2)"),"#REF!")</f>
        <v>#REF!</v>
      </c>
      <c r="K3403" s="2" t="s">
        <v>18864</v>
      </c>
      <c r="L3403" s="1" t="s">
        <v>24191</v>
      </c>
    </row>
    <row r="3404" spans="1:12">
      <c r="A3404" s="1" t="s">
        <v>24220</v>
      </c>
      <c r="B3404" s="1">
        <v>5</v>
      </c>
      <c r="C3404" s="1" t="s">
        <v>24221</v>
      </c>
      <c r="D3404" s="1" t="s">
        <v>10293</v>
      </c>
      <c r="E3404" s="1" t="s">
        <v>24222</v>
      </c>
      <c r="H3404" s="1" t="s">
        <v>24191</v>
      </c>
      <c r="J3404" s="4" t="str">
        <f ca="1">IFERROR(__xludf.DUMMYFUNCTION("LEFT(INDEX(SPLIT(L3404, "" ""), 4), 2)"),"#REF!")</f>
        <v>#REF!</v>
      </c>
      <c r="K3404" s="2" t="s">
        <v>18928</v>
      </c>
      <c r="L3404" s="1" t="s">
        <v>24191</v>
      </c>
    </row>
    <row r="3405" spans="1:12">
      <c r="A3405" s="1" t="s">
        <v>18861</v>
      </c>
      <c r="B3405" s="1">
        <v>5</v>
      </c>
      <c r="C3405" s="1" t="s">
        <v>24223</v>
      </c>
      <c r="D3405" s="1" t="s">
        <v>18313</v>
      </c>
      <c r="E3405" s="1" t="s">
        <v>24224</v>
      </c>
      <c r="H3405" s="1" t="s">
        <v>24191</v>
      </c>
      <c r="J3405" s="4" t="str">
        <f ca="1">IFERROR(__xludf.DUMMYFUNCTION("LEFT(INDEX(SPLIT(L3405, "" ""), 4), 2)"),"#REF!")</f>
        <v>#REF!</v>
      </c>
      <c r="K3405" s="2" t="s">
        <v>18864</v>
      </c>
      <c r="L3405" s="1" t="s">
        <v>24191</v>
      </c>
    </row>
    <row r="3406" spans="1:12">
      <c r="A3406" s="1" t="s">
        <v>18929</v>
      </c>
      <c r="B3406" s="1">
        <v>5</v>
      </c>
      <c r="D3406" s="1" t="s">
        <v>19372</v>
      </c>
      <c r="E3406" s="1" t="s">
        <v>24225</v>
      </c>
      <c r="H3406" s="1" t="s">
        <v>24191</v>
      </c>
      <c r="J3406" s="4" t="str">
        <f ca="1">IFERROR(__xludf.DUMMYFUNCTION("LEFT(INDEX(SPLIT(L3406, "" ""), 4), 2)"),"#REF!")</f>
        <v>#REF!</v>
      </c>
      <c r="K3406" s="2" t="s">
        <v>18932</v>
      </c>
      <c r="L3406" s="1" t="s">
        <v>24191</v>
      </c>
    </row>
    <row r="3407" spans="1:12">
      <c r="A3407" s="1" t="s">
        <v>24226</v>
      </c>
      <c r="B3407" s="1">
        <v>5</v>
      </c>
      <c r="D3407" s="1" t="s">
        <v>10305</v>
      </c>
      <c r="E3407" s="1" t="s">
        <v>24227</v>
      </c>
      <c r="H3407" s="1" t="s">
        <v>24191</v>
      </c>
      <c r="J3407" s="4" t="str">
        <f ca="1">IFERROR(__xludf.DUMMYFUNCTION("LEFT(INDEX(SPLIT(L3407, "" ""), 4), 2)"),"#REF!")</f>
        <v>#REF!</v>
      </c>
      <c r="K3407" s="2" t="s">
        <v>18928</v>
      </c>
      <c r="L3407" s="1" t="s">
        <v>24191</v>
      </c>
    </row>
    <row r="3408" spans="1:12">
      <c r="A3408" s="1" t="s">
        <v>3682</v>
      </c>
      <c r="B3408" s="1">
        <v>5</v>
      </c>
      <c r="C3408" s="1" t="s">
        <v>24228</v>
      </c>
      <c r="D3408" s="1" t="s">
        <v>18313</v>
      </c>
      <c r="E3408" s="1" t="s">
        <v>24229</v>
      </c>
      <c r="H3408" s="1" t="s">
        <v>24191</v>
      </c>
      <c r="J3408" s="4" t="str">
        <f ca="1">IFERROR(__xludf.DUMMYFUNCTION("LEFT(INDEX(SPLIT(L3408, "" ""), 4), 2)"),"#REF!")</f>
        <v>#REF!</v>
      </c>
      <c r="K3408" s="2" t="s">
        <v>18841</v>
      </c>
      <c r="L3408" s="1" t="s">
        <v>24191</v>
      </c>
    </row>
    <row r="3409" spans="1:12">
      <c r="A3409" s="1" t="s">
        <v>24230</v>
      </c>
      <c r="B3409" s="1">
        <v>5</v>
      </c>
      <c r="D3409" s="1" t="s">
        <v>18313</v>
      </c>
      <c r="E3409" s="1" t="s">
        <v>24231</v>
      </c>
      <c r="H3409" s="1" t="s">
        <v>24191</v>
      </c>
      <c r="J3409" s="4" t="str">
        <f ca="1">IFERROR(__xludf.DUMMYFUNCTION("LEFT(INDEX(SPLIT(L3409, "" ""), 4), 2)"),"#REF!")</f>
        <v>#REF!</v>
      </c>
      <c r="K3409" s="2" t="s">
        <v>18586</v>
      </c>
      <c r="L3409" s="1" t="s">
        <v>24191</v>
      </c>
    </row>
    <row r="3410" spans="1:12">
      <c r="A3410" s="1" t="s">
        <v>18861</v>
      </c>
      <c r="B3410" s="1">
        <v>5</v>
      </c>
      <c r="C3410" s="1" t="s">
        <v>24232</v>
      </c>
      <c r="D3410" s="1" t="s">
        <v>10293</v>
      </c>
      <c r="E3410" s="1" t="s">
        <v>24233</v>
      </c>
      <c r="H3410" s="1" t="s">
        <v>24191</v>
      </c>
      <c r="J3410" s="4" t="str">
        <f ca="1">IFERROR(__xludf.DUMMYFUNCTION("LEFT(INDEX(SPLIT(L3410, "" ""), 4), 2)"),"#REF!")</f>
        <v>#REF!</v>
      </c>
      <c r="K3410" s="2" t="s">
        <v>18864</v>
      </c>
      <c r="L3410" s="1" t="s">
        <v>24191</v>
      </c>
    </row>
    <row r="3411" spans="1:12">
      <c r="A3411" s="1" t="s">
        <v>18844</v>
      </c>
      <c r="B3411" s="1">
        <v>5</v>
      </c>
      <c r="D3411" s="1" t="s">
        <v>10305</v>
      </c>
      <c r="E3411" s="1" t="s">
        <v>24234</v>
      </c>
      <c r="H3411" s="1" t="s">
        <v>24191</v>
      </c>
      <c r="J3411" s="4" t="str">
        <f ca="1">IFERROR(__xludf.DUMMYFUNCTION("LEFT(INDEX(SPLIT(L3411, "" ""), 4), 2)"),"#REF!")</f>
        <v>#REF!</v>
      </c>
      <c r="K3411" s="2" t="s">
        <v>18827</v>
      </c>
      <c r="L3411" s="1" t="s">
        <v>24191</v>
      </c>
    </row>
    <row r="3412" spans="1:12">
      <c r="A3412" s="1" t="s">
        <v>18925</v>
      </c>
      <c r="B3412" s="1">
        <v>5</v>
      </c>
      <c r="D3412" s="1" t="s">
        <v>18313</v>
      </c>
      <c r="E3412" s="1" t="s">
        <v>24235</v>
      </c>
      <c r="H3412" s="1" t="s">
        <v>24191</v>
      </c>
      <c r="J3412" s="4" t="str">
        <f ca="1">IFERROR(__xludf.DUMMYFUNCTION("LEFT(INDEX(SPLIT(L3412, "" ""), 4), 2)"),"#REF!")</f>
        <v>#REF!</v>
      </c>
      <c r="K3412" s="2" t="s">
        <v>18928</v>
      </c>
      <c r="L3412" s="1" t="s">
        <v>24191</v>
      </c>
    </row>
    <row r="3413" spans="1:12">
      <c r="A3413" s="1" t="s">
        <v>18861</v>
      </c>
      <c r="B3413" s="1">
        <v>5</v>
      </c>
      <c r="C3413" s="1" t="s">
        <v>24236</v>
      </c>
      <c r="D3413" s="1" t="s">
        <v>18313</v>
      </c>
      <c r="E3413" s="1" t="s">
        <v>24237</v>
      </c>
      <c r="H3413" s="1" t="s">
        <v>24191</v>
      </c>
      <c r="J3413" s="4" t="str">
        <f ca="1">IFERROR(__xludf.DUMMYFUNCTION("LEFT(INDEX(SPLIT(L3413, "" ""), 4), 2)"),"#REF!")</f>
        <v>#REF!</v>
      </c>
      <c r="K3413" s="2" t="s">
        <v>18864</v>
      </c>
      <c r="L3413" s="1" t="s">
        <v>24191</v>
      </c>
    </row>
    <row r="3414" spans="1:12">
      <c r="A3414" s="1" t="s">
        <v>18861</v>
      </c>
      <c r="B3414" s="1">
        <v>5</v>
      </c>
      <c r="C3414" s="1" t="s">
        <v>24238</v>
      </c>
      <c r="D3414" s="1" t="s">
        <v>18313</v>
      </c>
      <c r="E3414" s="1" t="s">
        <v>24239</v>
      </c>
      <c r="H3414" s="1" t="s">
        <v>24191</v>
      </c>
      <c r="J3414" s="4" t="str">
        <f ca="1">IFERROR(__xludf.DUMMYFUNCTION("LEFT(INDEX(SPLIT(L3414, "" ""), 4), 2)"),"#REF!")</f>
        <v>#REF!</v>
      </c>
      <c r="K3414" s="2" t="s">
        <v>18864</v>
      </c>
      <c r="L3414" s="1" t="s">
        <v>24191</v>
      </c>
    </row>
    <row r="3415" spans="1:12">
      <c r="A3415" s="1" t="s">
        <v>18925</v>
      </c>
      <c r="B3415" s="1">
        <v>5</v>
      </c>
      <c r="D3415" s="1" t="s">
        <v>10300</v>
      </c>
      <c r="E3415" s="1" t="s">
        <v>24240</v>
      </c>
      <c r="H3415" s="1" t="s">
        <v>24191</v>
      </c>
      <c r="J3415" s="4" t="str">
        <f ca="1">IFERROR(__xludf.DUMMYFUNCTION("LEFT(INDEX(SPLIT(L3415, "" ""), 4), 2)"),"#REF!")</f>
        <v>#REF!</v>
      </c>
      <c r="K3415" s="2" t="s">
        <v>18928</v>
      </c>
      <c r="L3415" s="1" t="s">
        <v>24191</v>
      </c>
    </row>
    <row r="3416" spans="1:12">
      <c r="A3416" s="1" t="s">
        <v>18925</v>
      </c>
      <c r="B3416" s="1">
        <v>5</v>
      </c>
      <c r="D3416" s="1" t="s">
        <v>10305</v>
      </c>
      <c r="E3416" s="1" t="s">
        <v>24241</v>
      </c>
      <c r="H3416" s="1" t="s">
        <v>24191</v>
      </c>
      <c r="J3416" s="4" t="str">
        <f ca="1">IFERROR(__xludf.DUMMYFUNCTION("LEFT(INDEX(SPLIT(L3416, "" ""), 4), 2)"),"#REF!")</f>
        <v>#REF!</v>
      </c>
      <c r="K3416" s="2" t="s">
        <v>18928</v>
      </c>
      <c r="L3416" s="1" t="s">
        <v>24191</v>
      </c>
    </row>
    <row r="3417" spans="1:12">
      <c r="A3417" s="1" t="s">
        <v>24242</v>
      </c>
      <c r="B3417" s="1">
        <v>5</v>
      </c>
      <c r="D3417" s="1" t="s">
        <v>10305</v>
      </c>
      <c r="E3417" s="1" t="s">
        <v>24243</v>
      </c>
      <c r="H3417" s="1" t="s">
        <v>24191</v>
      </c>
      <c r="J3417" s="4" t="str">
        <f ca="1">IFERROR(__xludf.DUMMYFUNCTION("LEFT(INDEX(SPLIT(L3417, "" ""), 4), 2)"),"#REF!")</f>
        <v>#REF!</v>
      </c>
      <c r="K3417" s="2" t="s">
        <v>20423</v>
      </c>
      <c r="L3417" s="1" t="s">
        <v>24191</v>
      </c>
    </row>
    <row r="3418" spans="1:12">
      <c r="A3418" s="1" t="s">
        <v>18925</v>
      </c>
      <c r="B3418" s="1">
        <v>5</v>
      </c>
      <c r="D3418" s="1" t="s">
        <v>18313</v>
      </c>
      <c r="E3418" s="1" t="s">
        <v>24244</v>
      </c>
      <c r="H3418" s="1" t="s">
        <v>24191</v>
      </c>
      <c r="J3418" s="4" t="str">
        <f ca="1">IFERROR(__xludf.DUMMYFUNCTION("LEFT(INDEX(SPLIT(L3418, "" ""), 4), 2)"),"#REF!")</f>
        <v>#REF!</v>
      </c>
      <c r="K3418" s="2" t="s">
        <v>18928</v>
      </c>
      <c r="L3418" s="1" t="s">
        <v>24191</v>
      </c>
    </row>
    <row r="3419" spans="1:12">
      <c r="A3419" s="1" t="s">
        <v>21153</v>
      </c>
      <c r="B3419" s="1">
        <v>4</v>
      </c>
      <c r="D3419" s="1" t="s">
        <v>18313</v>
      </c>
      <c r="E3419" s="1" t="s">
        <v>24245</v>
      </c>
      <c r="H3419" s="1" t="s">
        <v>24191</v>
      </c>
      <c r="J3419" s="4" t="str">
        <f ca="1">IFERROR(__xludf.DUMMYFUNCTION("LEFT(INDEX(SPLIT(L3419, "" ""), 4), 2)"),"#REF!")</f>
        <v>#REF!</v>
      </c>
      <c r="K3419" s="2" t="s">
        <v>18827</v>
      </c>
      <c r="L3419" s="1" t="s">
        <v>24191</v>
      </c>
    </row>
    <row r="3420" spans="1:12">
      <c r="A3420" s="1" t="s">
        <v>24246</v>
      </c>
      <c r="B3420" s="1">
        <v>1</v>
      </c>
      <c r="C3420" s="1" t="s">
        <v>24247</v>
      </c>
      <c r="D3420" s="1" t="s">
        <v>10300</v>
      </c>
      <c r="E3420" s="1" t="s">
        <v>24248</v>
      </c>
      <c r="H3420" s="1" t="s">
        <v>24191</v>
      </c>
      <c r="J3420" s="4" t="str">
        <f ca="1">IFERROR(__xludf.DUMMYFUNCTION("LEFT(INDEX(SPLIT(L3420, "" ""), 4), 2)"),"#REF!")</f>
        <v>#REF!</v>
      </c>
      <c r="K3420" s="2" t="s">
        <v>24249</v>
      </c>
      <c r="L3420" s="1" t="s">
        <v>24191</v>
      </c>
    </row>
    <row r="3421" spans="1:12">
      <c r="A3421" s="1" t="s">
        <v>24250</v>
      </c>
      <c r="B3421" s="1">
        <v>5</v>
      </c>
      <c r="D3421" s="1" t="s">
        <v>18313</v>
      </c>
      <c r="E3421" s="1" t="s">
        <v>24251</v>
      </c>
      <c r="H3421" s="1" t="s">
        <v>24191</v>
      </c>
      <c r="J3421" s="4" t="str">
        <f ca="1">IFERROR(__xludf.DUMMYFUNCTION("LEFT(INDEX(SPLIT(L3421, "" ""), 4), 2)"),"#REF!")</f>
        <v>#REF!</v>
      </c>
      <c r="K3421" s="2" t="s">
        <v>18928</v>
      </c>
      <c r="L3421" s="1" t="s">
        <v>24191</v>
      </c>
    </row>
    <row r="3422" spans="1:12">
      <c r="A3422" s="1" t="s">
        <v>24252</v>
      </c>
      <c r="B3422" s="1">
        <v>5</v>
      </c>
      <c r="D3422" s="1" t="s">
        <v>10300</v>
      </c>
      <c r="E3422" s="1" t="s">
        <v>24253</v>
      </c>
      <c r="H3422" s="1" t="s">
        <v>24191</v>
      </c>
      <c r="J3422" s="4" t="str">
        <f ca="1">IFERROR(__xludf.DUMMYFUNCTION("LEFT(INDEX(SPLIT(L3422, "" ""), 4), 2)"),"#REF!")</f>
        <v>#REF!</v>
      </c>
      <c r="K3422" s="2" t="s">
        <v>18972</v>
      </c>
      <c r="L3422" s="1" t="s">
        <v>24191</v>
      </c>
    </row>
    <row r="3423" spans="1:12">
      <c r="A3423" s="1" t="s">
        <v>24254</v>
      </c>
      <c r="B3423" s="1">
        <v>5</v>
      </c>
      <c r="D3423" s="1" t="s">
        <v>10293</v>
      </c>
      <c r="E3423" s="1" t="s">
        <v>24255</v>
      </c>
      <c r="H3423" s="1" t="s">
        <v>24191</v>
      </c>
      <c r="J3423" s="4" t="str">
        <f ca="1">IFERROR(__xludf.DUMMYFUNCTION("LEFT(INDEX(SPLIT(L3423, "" ""), 4), 2)"),"#REF!")</f>
        <v>#REF!</v>
      </c>
      <c r="K3423" s="2" t="s">
        <v>24256</v>
      </c>
      <c r="L3423" s="1" t="s">
        <v>24191</v>
      </c>
    </row>
    <row r="3424" spans="1:12">
      <c r="A3424" s="1" t="s">
        <v>18274</v>
      </c>
      <c r="B3424" s="1">
        <v>5</v>
      </c>
      <c r="C3424" s="1" t="s">
        <v>18275</v>
      </c>
      <c r="D3424" s="1" t="s">
        <v>10293</v>
      </c>
      <c r="E3424" s="1" t="s">
        <v>23522</v>
      </c>
      <c r="H3424" s="1" t="s">
        <v>24257</v>
      </c>
      <c r="J3424" s="4" t="str">
        <f ca="1">IFERROR(__xludf.DUMMYFUNCTION("LEFT(INDEX(SPLIT(L3424, "" ""), 4), 2)"),"14")</f>
        <v>14</v>
      </c>
      <c r="K3424" s="2" t="s">
        <v>18278</v>
      </c>
      <c r="L3424" s="1" t="s">
        <v>24258</v>
      </c>
    </row>
    <row r="3425" spans="1:12">
      <c r="A3425" s="1" t="s">
        <v>8584</v>
      </c>
      <c r="B3425" s="1">
        <v>5</v>
      </c>
      <c r="C3425" s="1" t="s">
        <v>18280</v>
      </c>
      <c r="D3425" s="1" t="s">
        <v>10300</v>
      </c>
      <c r="E3425" s="1" t="s">
        <v>23525</v>
      </c>
      <c r="H3425" s="1" t="s">
        <v>24257</v>
      </c>
      <c r="J3425" s="4" t="str">
        <f ca="1">IFERROR(__xludf.DUMMYFUNCTION("LEFT(INDEX(SPLIT(L3425, "" ""), 4), 2)"),"14")</f>
        <v>14</v>
      </c>
      <c r="K3425" s="2" t="s">
        <v>18278</v>
      </c>
      <c r="L3425" s="1" t="s">
        <v>24258</v>
      </c>
    </row>
    <row r="3426" spans="1:12">
      <c r="A3426" s="1" t="s">
        <v>18282</v>
      </c>
      <c r="B3426" s="1">
        <v>5</v>
      </c>
      <c r="C3426" s="1" t="s">
        <v>18283</v>
      </c>
      <c r="D3426" s="1" t="s">
        <v>10305</v>
      </c>
      <c r="E3426" s="1" t="s">
        <v>23526</v>
      </c>
      <c r="H3426" s="1" t="s">
        <v>24257</v>
      </c>
      <c r="J3426" s="4" t="str">
        <f ca="1">IFERROR(__xludf.DUMMYFUNCTION("LEFT(INDEX(SPLIT(L3426, "" ""), 4), 2)"),"14")</f>
        <v>14</v>
      </c>
      <c r="K3426" s="2" t="s">
        <v>18278</v>
      </c>
      <c r="L3426" s="1" t="s">
        <v>24258</v>
      </c>
    </row>
    <row r="3427" spans="1:12">
      <c r="A3427" s="1" t="s">
        <v>7436</v>
      </c>
      <c r="B3427" s="1">
        <v>3</v>
      </c>
      <c r="C3427" s="1" t="s">
        <v>18285</v>
      </c>
      <c r="D3427" s="1" t="s">
        <v>10300</v>
      </c>
      <c r="E3427" s="1" t="s">
        <v>18286</v>
      </c>
      <c r="H3427" s="1" t="s">
        <v>24257</v>
      </c>
      <c r="J3427" s="4" t="str">
        <f ca="1">IFERROR(__xludf.DUMMYFUNCTION("LEFT(INDEX(SPLIT(L3427, "" ""), 4), 2)"),"14")</f>
        <v>14</v>
      </c>
      <c r="K3427" s="2" t="s">
        <v>18278</v>
      </c>
      <c r="L3427" s="1" t="s">
        <v>24258</v>
      </c>
    </row>
    <row r="3428" spans="1:12">
      <c r="A3428" s="1" t="s">
        <v>18287</v>
      </c>
      <c r="B3428" s="1">
        <v>5</v>
      </c>
      <c r="C3428" s="1" t="s">
        <v>18288</v>
      </c>
      <c r="D3428" s="1" t="s">
        <v>10293</v>
      </c>
      <c r="E3428" s="1" t="s">
        <v>18289</v>
      </c>
      <c r="H3428" s="1" t="s">
        <v>24257</v>
      </c>
      <c r="J3428" s="4" t="str">
        <f ca="1">IFERROR(__xludf.DUMMYFUNCTION("LEFT(INDEX(SPLIT(L3428, "" ""), 4), 2)"),"14")</f>
        <v>14</v>
      </c>
      <c r="K3428" s="2" t="s">
        <v>18278</v>
      </c>
      <c r="L3428" s="1" t="s">
        <v>24258</v>
      </c>
    </row>
    <row r="3429" spans="1:12">
      <c r="A3429" s="1" t="s">
        <v>11677</v>
      </c>
      <c r="B3429" s="1">
        <v>1</v>
      </c>
      <c r="C3429" s="1" t="s">
        <v>18290</v>
      </c>
      <c r="D3429" s="1" t="s">
        <v>10305</v>
      </c>
      <c r="E3429" s="1" t="s">
        <v>18291</v>
      </c>
      <c r="H3429" s="1" t="s">
        <v>24257</v>
      </c>
      <c r="J3429" s="4" t="str">
        <f ca="1">IFERROR(__xludf.DUMMYFUNCTION("LEFT(INDEX(SPLIT(L3429, "" ""), 4), 2)"),"14")</f>
        <v>14</v>
      </c>
      <c r="K3429" s="2" t="s">
        <v>18278</v>
      </c>
      <c r="L3429" s="1" t="s">
        <v>24258</v>
      </c>
    </row>
    <row r="3430" spans="1:12">
      <c r="A3430" s="1" t="s">
        <v>18292</v>
      </c>
      <c r="B3430" s="1">
        <v>1</v>
      </c>
      <c r="C3430" s="1" t="s">
        <v>18293</v>
      </c>
      <c r="D3430" s="1" t="s">
        <v>10293</v>
      </c>
      <c r="E3430" s="1" t="s">
        <v>18294</v>
      </c>
      <c r="H3430" s="1" t="s">
        <v>24257</v>
      </c>
      <c r="J3430" s="4" t="str">
        <f ca="1">IFERROR(__xludf.DUMMYFUNCTION("LEFT(INDEX(SPLIT(L3430, "" ""), 4), 2)"),"14")</f>
        <v>14</v>
      </c>
      <c r="K3430" s="2" t="s">
        <v>18278</v>
      </c>
      <c r="L3430" s="1" t="s">
        <v>24258</v>
      </c>
    </row>
    <row r="3431" spans="1:12">
      <c r="A3431" s="1" t="s">
        <v>18295</v>
      </c>
      <c r="B3431" s="1">
        <v>1</v>
      </c>
      <c r="C3431" s="1" t="s">
        <v>18296</v>
      </c>
      <c r="D3431" s="1" t="s">
        <v>10300</v>
      </c>
      <c r="E3431" s="1" t="s">
        <v>23527</v>
      </c>
      <c r="H3431" s="1" t="s">
        <v>24257</v>
      </c>
      <c r="J3431" s="4" t="str">
        <f ca="1">IFERROR(__xludf.DUMMYFUNCTION("LEFT(INDEX(SPLIT(L3431, "" ""), 4), 2)"),"14")</f>
        <v>14</v>
      </c>
      <c r="K3431" s="2" t="s">
        <v>18278</v>
      </c>
      <c r="L3431" s="1" t="s">
        <v>24258</v>
      </c>
    </row>
    <row r="3432" spans="1:12">
      <c r="A3432" s="1" t="s">
        <v>18301</v>
      </c>
      <c r="B3432" s="1">
        <v>5</v>
      </c>
      <c r="C3432" s="1" t="s">
        <v>10702</v>
      </c>
      <c r="D3432" s="1" t="s">
        <v>10288</v>
      </c>
      <c r="E3432" s="1" t="s">
        <v>18302</v>
      </c>
      <c r="H3432" s="1" t="s">
        <v>24257</v>
      </c>
      <c r="J3432" s="4" t="str">
        <f ca="1">IFERROR(__xludf.DUMMYFUNCTION("LEFT(INDEX(SPLIT(L3432, "" ""), 4), 2)"),"14")</f>
        <v>14</v>
      </c>
      <c r="K3432" s="2" t="s">
        <v>18278</v>
      </c>
      <c r="L3432" s="1" t="s">
        <v>24258</v>
      </c>
    </row>
    <row r="3433" spans="1:12">
      <c r="A3433" s="1" t="s">
        <v>522</v>
      </c>
      <c r="B3433" s="1">
        <v>3</v>
      </c>
      <c r="C3433" s="1" t="s">
        <v>18305</v>
      </c>
      <c r="D3433" s="1" t="s">
        <v>10293</v>
      </c>
      <c r="E3433" s="1" t="s">
        <v>23528</v>
      </c>
      <c r="H3433" s="1" t="s">
        <v>24257</v>
      </c>
      <c r="J3433" s="4" t="str">
        <f ca="1">IFERROR(__xludf.DUMMYFUNCTION("LEFT(INDEX(SPLIT(L3433, "" ""), 4), 2)"),"14")</f>
        <v>14</v>
      </c>
      <c r="K3433" s="2" t="s">
        <v>18278</v>
      </c>
      <c r="L3433" s="1" t="s">
        <v>24258</v>
      </c>
    </row>
    <row r="3434" spans="1:12">
      <c r="A3434" s="1" t="s">
        <v>18319</v>
      </c>
      <c r="B3434" s="1">
        <v>5</v>
      </c>
      <c r="C3434" s="1" t="s">
        <v>18320</v>
      </c>
      <c r="D3434" s="1" t="s">
        <v>10300</v>
      </c>
      <c r="E3434" s="1" t="s">
        <v>18321</v>
      </c>
      <c r="H3434" s="1" t="s">
        <v>24257</v>
      </c>
      <c r="J3434" s="4" t="str">
        <f ca="1">IFERROR(__xludf.DUMMYFUNCTION("LEFT(INDEX(SPLIT(L3434, "" ""), 4), 2)"),"14")</f>
        <v>14</v>
      </c>
      <c r="K3434" s="2" t="s">
        <v>18278</v>
      </c>
      <c r="L3434" s="1" t="s">
        <v>24258</v>
      </c>
    </row>
    <row r="3435" spans="1:12">
      <c r="A3435" s="1" t="s">
        <v>18323</v>
      </c>
      <c r="B3435" s="1">
        <v>1</v>
      </c>
      <c r="C3435" s="1" t="s">
        <v>18324</v>
      </c>
      <c r="D3435" s="1" t="s">
        <v>10305</v>
      </c>
      <c r="E3435" s="1" t="s">
        <v>18325</v>
      </c>
      <c r="H3435" s="1" t="s">
        <v>24257</v>
      </c>
      <c r="J3435" s="4" t="str">
        <f ca="1">IFERROR(__xludf.DUMMYFUNCTION("LEFT(INDEX(SPLIT(L3435, "" ""), 4), 2)"),"14")</f>
        <v>14</v>
      </c>
      <c r="K3435" s="2" t="s">
        <v>18278</v>
      </c>
      <c r="L3435" s="1" t="s">
        <v>24258</v>
      </c>
    </row>
    <row r="3436" spans="1:12">
      <c r="A3436" s="1" t="s">
        <v>509</v>
      </c>
      <c r="B3436" s="1">
        <v>5</v>
      </c>
      <c r="C3436" s="1" t="s">
        <v>18326</v>
      </c>
      <c r="D3436" s="1" t="s">
        <v>10300</v>
      </c>
      <c r="E3436" s="1" t="s">
        <v>18327</v>
      </c>
      <c r="H3436" s="1" t="s">
        <v>24257</v>
      </c>
      <c r="J3436" s="4" t="str">
        <f ca="1">IFERROR(__xludf.DUMMYFUNCTION("LEFT(INDEX(SPLIT(L3436, "" ""), 4), 2)"),"14")</f>
        <v>14</v>
      </c>
      <c r="K3436" s="2" t="s">
        <v>18278</v>
      </c>
      <c r="L3436" s="1" t="s">
        <v>24258</v>
      </c>
    </row>
    <row r="3437" spans="1:12">
      <c r="A3437" s="1" t="s">
        <v>18334</v>
      </c>
      <c r="B3437" s="1">
        <v>4</v>
      </c>
      <c r="C3437" s="1" t="s">
        <v>18335</v>
      </c>
      <c r="D3437" s="1" t="s">
        <v>10293</v>
      </c>
      <c r="E3437" s="1" t="s">
        <v>18336</v>
      </c>
      <c r="H3437" s="1" t="s">
        <v>24257</v>
      </c>
      <c r="J3437" s="4" t="str">
        <f ca="1">IFERROR(__xludf.DUMMYFUNCTION("LEFT(INDEX(SPLIT(L3437, "" ""), 4), 2)"),"14")</f>
        <v>14</v>
      </c>
      <c r="K3437" s="2" t="s">
        <v>18278</v>
      </c>
      <c r="L3437" s="1" t="s">
        <v>24258</v>
      </c>
    </row>
    <row r="3438" spans="1:12">
      <c r="A3438" s="1" t="s">
        <v>18337</v>
      </c>
      <c r="B3438" s="1">
        <v>5</v>
      </c>
      <c r="C3438" s="1" t="s">
        <v>18338</v>
      </c>
      <c r="D3438" s="1" t="s">
        <v>10293</v>
      </c>
      <c r="E3438" s="1" t="s">
        <v>18339</v>
      </c>
      <c r="H3438" s="1" t="s">
        <v>24257</v>
      </c>
      <c r="J3438" s="4" t="str">
        <f ca="1">IFERROR(__xludf.DUMMYFUNCTION("LEFT(INDEX(SPLIT(L3438, "" ""), 4), 2)"),"14")</f>
        <v>14</v>
      </c>
      <c r="K3438" s="2" t="s">
        <v>18278</v>
      </c>
      <c r="L3438" s="1" t="s">
        <v>24258</v>
      </c>
    </row>
    <row r="3439" spans="1:12">
      <c r="A3439" s="1" t="s">
        <v>24259</v>
      </c>
      <c r="B3439" s="1">
        <v>5</v>
      </c>
      <c r="C3439" s="1" t="s">
        <v>24260</v>
      </c>
      <c r="D3439" s="1" t="s">
        <v>10300</v>
      </c>
      <c r="E3439" s="1" t="s">
        <v>24261</v>
      </c>
      <c r="H3439" s="1" t="s">
        <v>24257</v>
      </c>
      <c r="J3439" s="4" t="str">
        <f ca="1">IFERROR(__xludf.DUMMYFUNCTION("LEFT(INDEX(SPLIT(L3439, "" ""), 4), 2)"),"14")</f>
        <v>14</v>
      </c>
      <c r="K3439" s="2" t="s">
        <v>18853</v>
      </c>
      <c r="L3439" s="1" t="s">
        <v>24258</v>
      </c>
    </row>
    <row r="3440" spans="1:12">
      <c r="A3440" s="1" t="s">
        <v>18352</v>
      </c>
      <c r="B3440" s="1">
        <v>5</v>
      </c>
      <c r="C3440" s="1" t="s">
        <v>2861</v>
      </c>
      <c r="D3440" s="1" t="s">
        <v>10305</v>
      </c>
      <c r="E3440" s="1" t="s">
        <v>18353</v>
      </c>
      <c r="H3440" s="1" t="s">
        <v>24257</v>
      </c>
      <c r="J3440" s="4" t="str">
        <f ca="1">IFERROR(__xludf.DUMMYFUNCTION("LEFT(INDEX(SPLIT(L3440, "" ""), 4), 2)"),"14")</f>
        <v>14</v>
      </c>
      <c r="K3440" s="2" t="s">
        <v>18278</v>
      </c>
      <c r="L3440" s="1" t="s">
        <v>24258</v>
      </c>
    </row>
    <row r="3441" spans="1:12">
      <c r="A3441" s="1" t="s">
        <v>18360</v>
      </c>
      <c r="B3441" s="1">
        <v>5</v>
      </c>
      <c r="C3441" s="1" t="s">
        <v>18361</v>
      </c>
      <c r="D3441" s="1" t="s">
        <v>10293</v>
      </c>
      <c r="E3441" s="1" t="s">
        <v>18362</v>
      </c>
      <c r="H3441" s="1" t="s">
        <v>24257</v>
      </c>
      <c r="J3441" s="4" t="str">
        <f ca="1">IFERROR(__xludf.DUMMYFUNCTION("LEFT(INDEX(SPLIT(L3441, "" ""), 4), 2)"),"14")</f>
        <v>14</v>
      </c>
      <c r="K3441" s="2" t="s">
        <v>18278</v>
      </c>
      <c r="L3441" s="1" t="s">
        <v>24258</v>
      </c>
    </row>
    <row r="3442" spans="1:12">
      <c r="A3442" s="1" t="s">
        <v>18366</v>
      </c>
      <c r="B3442" s="1">
        <v>2</v>
      </c>
      <c r="C3442" s="1" t="s">
        <v>18367</v>
      </c>
      <c r="D3442" s="1" t="s">
        <v>10293</v>
      </c>
      <c r="E3442" s="1" t="s">
        <v>18368</v>
      </c>
      <c r="H3442" s="1" t="s">
        <v>24257</v>
      </c>
      <c r="J3442" s="4" t="str">
        <f ca="1">IFERROR(__xludf.DUMMYFUNCTION("LEFT(INDEX(SPLIT(L3442, "" ""), 4), 2)"),"14")</f>
        <v>14</v>
      </c>
      <c r="K3442" s="2" t="s">
        <v>18278</v>
      </c>
      <c r="L3442" s="1" t="s">
        <v>24258</v>
      </c>
    </row>
    <row r="3443" spans="1:12">
      <c r="A3443" s="1" t="s">
        <v>2322</v>
      </c>
      <c r="B3443" s="1">
        <v>5</v>
      </c>
      <c r="C3443" s="1" t="s">
        <v>18369</v>
      </c>
      <c r="D3443" s="1" t="s">
        <v>10305</v>
      </c>
      <c r="E3443" s="1" t="s">
        <v>18370</v>
      </c>
      <c r="H3443" s="1" t="s">
        <v>24257</v>
      </c>
      <c r="J3443" s="4" t="str">
        <f ca="1">IFERROR(__xludf.DUMMYFUNCTION("LEFT(INDEX(SPLIT(L3443, "" ""), 4), 2)"),"14")</f>
        <v>14</v>
      </c>
      <c r="K3443" s="2" t="s">
        <v>18278</v>
      </c>
      <c r="L3443" s="1" t="s">
        <v>24258</v>
      </c>
    </row>
    <row r="3444" spans="1:12">
      <c r="A3444" s="1" t="s">
        <v>18371</v>
      </c>
      <c r="B3444" s="1">
        <v>5</v>
      </c>
      <c r="C3444" s="1" t="s">
        <v>2426</v>
      </c>
      <c r="D3444" s="1" t="s">
        <v>10305</v>
      </c>
      <c r="E3444" s="1" t="s">
        <v>18372</v>
      </c>
      <c r="H3444" s="1" t="s">
        <v>24257</v>
      </c>
      <c r="J3444" s="4" t="str">
        <f ca="1">IFERROR(__xludf.DUMMYFUNCTION("LEFT(INDEX(SPLIT(L3444, "" ""), 4), 2)"),"14")</f>
        <v>14</v>
      </c>
      <c r="K3444" s="2" t="s">
        <v>18278</v>
      </c>
      <c r="L3444" s="1" t="s">
        <v>24258</v>
      </c>
    </row>
    <row r="3445" spans="1:12">
      <c r="A3445" s="1" t="s">
        <v>18375</v>
      </c>
      <c r="B3445" s="1">
        <v>5</v>
      </c>
      <c r="C3445" s="1" t="s">
        <v>169</v>
      </c>
      <c r="D3445" s="1" t="s">
        <v>10293</v>
      </c>
      <c r="E3445" s="1" t="s">
        <v>18376</v>
      </c>
      <c r="H3445" s="1" t="s">
        <v>24257</v>
      </c>
      <c r="J3445" s="4" t="str">
        <f ca="1">IFERROR(__xludf.DUMMYFUNCTION("LEFT(INDEX(SPLIT(L3445, "" ""), 4), 2)"),"14")</f>
        <v>14</v>
      </c>
      <c r="K3445" s="2" t="s">
        <v>18278</v>
      </c>
      <c r="L3445" s="1" t="s">
        <v>24258</v>
      </c>
    </row>
    <row r="3446" spans="1:12">
      <c r="A3446" s="1" t="s">
        <v>18377</v>
      </c>
      <c r="B3446" s="1">
        <v>5</v>
      </c>
      <c r="C3446" s="1" t="s">
        <v>4110</v>
      </c>
      <c r="D3446" s="1" t="s">
        <v>10293</v>
      </c>
      <c r="E3446" s="1" t="s">
        <v>18378</v>
      </c>
      <c r="H3446" s="1" t="s">
        <v>24257</v>
      </c>
      <c r="J3446" s="4" t="str">
        <f ca="1">IFERROR(__xludf.DUMMYFUNCTION("LEFT(INDEX(SPLIT(L3446, "" ""), 4), 2)"),"14")</f>
        <v>14</v>
      </c>
      <c r="K3446" s="2" t="s">
        <v>18278</v>
      </c>
      <c r="L3446" s="1" t="s">
        <v>24258</v>
      </c>
    </row>
    <row r="3447" spans="1:12">
      <c r="A3447" s="1" t="s">
        <v>24262</v>
      </c>
      <c r="B3447" s="1">
        <v>5</v>
      </c>
      <c r="D3447" s="1" t="s">
        <v>10288</v>
      </c>
      <c r="E3447" s="1" t="s">
        <v>24263</v>
      </c>
      <c r="H3447" s="1" t="s">
        <v>24257</v>
      </c>
      <c r="J3447" s="4" t="str">
        <f ca="1">IFERROR(__xludf.DUMMYFUNCTION("LEFT(INDEX(SPLIT(L3447, "" ""), 4), 2)"),"14")</f>
        <v>14</v>
      </c>
      <c r="K3447" s="2" t="s">
        <v>18827</v>
      </c>
      <c r="L3447" s="1" t="s">
        <v>24258</v>
      </c>
    </row>
    <row r="3448" spans="1:12">
      <c r="A3448" s="1" t="s">
        <v>18379</v>
      </c>
      <c r="B3448" s="1">
        <v>5</v>
      </c>
      <c r="C3448" s="1" t="s">
        <v>18380</v>
      </c>
      <c r="D3448" s="1" t="s">
        <v>10288</v>
      </c>
      <c r="E3448" s="1" t="s">
        <v>18381</v>
      </c>
      <c r="H3448" s="1" t="s">
        <v>24257</v>
      </c>
      <c r="J3448" s="4" t="str">
        <f ca="1">IFERROR(__xludf.DUMMYFUNCTION("LEFT(INDEX(SPLIT(L3448, "" ""), 4), 2)"),"14")</f>
        <v>14</v>
      </c>
      <c r="K3448" s="2" t="s">
        <v>18278</v>
      </c>
      <c r="L3448" s="1" t="s">
        <v>24258</v>
      </c>
    </row>
    <row r="3449" spans="1:12">
      <c r="A3449" s="1" t="s">
        <v>1182</v>
      </c>
      <c r="B3449" s="1">
        <v>5</v>
      </c>
      <c r="C3449" s="1" t="s">
        <v>18384</v>
      </c>
      <c r="D3449" s="1" t="s">
        <v>10300</v>
      </c>
      <c r="E3449" s="1" t="s">
        <v>18385</v>
      </c>
      <c r="H3449" s="1" t="s">
        <v>24257</v>
      </c>
      <c r="J3449" s="4" t="str">
        <f ca="1">IFERROR(__xludf.DUMMYFUNCTION("LEFT(INDEX(SPLIT(L3449, "" ""), 4), 2)"),"14")</f>
        <v>14</v>
      </c>
      <c r="K3449" s="2" t="s">
        <v>18278</v>
      </c>
      <c r="L3449" s="1" t="s">
        <v>24258</v>
      </c>
    </row>
    <row r="3450" spans="1:12">
      <c r="A3450" s="1" t="s">
        <v>18386</v>
      </c>
      <c r="B3450" s="1">
        <v>5</v>
      </c>
      <c r="C3450" s="1" t="s">
        <v>18387</v>
      </c>
      <c r="D3450" s="1" t="s">
        <v>10300</v>
      </c>
      <c r="E3450" s="1" t="s">
        <v>18388</v>
      </c>
      <c r="H3450" s="1" t="s">
        <v>24257</v>
      </c>
      <c r="J3450" s="4" t="str">
        <f ca="1">IFERROR(__xludf.DUMMYFUNCTION("LEFT(INDEX(SPLIT(L3450, "" ""), 4), 2)"),"14")</f>
        <v>14</v>
      </c>
      <c r="K3450" s="2" t="s">
        <v>18278</v>
      </c>
      <c r="L3450" s="1" t="s">
        <v>24258</v>
      </c>
    </row>
    <row r="3451" spans="1:12">
      <c r="A3451" s="1" t="s">
        <v>18389</v>
      </c>
      <c r="B3451" s="1">
        <v>3</v>
      </c>
      <c r="C3451" s="1" t="s">
        <v>18390</v>
      </c>
      <c r="D3451" s="1" t="s">
        <v>10305</v>
      </c>
      <c r="E3451" s="1" t="s">
        <v>18391</v>
      </c>
      <c r="H3451" s="1" t="s">
        <v>24257</v>
      </c>
      <c r="J3451" s="4" t="str">
        <f ca="1">IFERROR(__xludf.DUMMYFUNCTION("LEFT(INDEX(SPLIT(L3451, "" ""), 4), 2)"),"14")</f>
        <v>14</v>
      </c>
      <c r="K3451" s="2" t="s">
        <v>18278</v>
      </c>
      <c r="L3451" s="1" t="s">
        <v>24258</v>
      </c>
    </row>
    <row r="3452" spans="1:12">
      <c r="A3452" s="1" t="s">
        <v>18392</v>
      </c>
      <c r="B3452" s="1">
        <v>3</v>
      </c>
      <c r="C3452" s="1" t="s">
        <v>5047</v>
      </c>
      <c r="D3452" s="1" t="s">
        <v>10305</v>
      </c>
      <c r="E3452" s="1" t="s">
        <v>18393</v>
      </c>
      <c r="H3452" s="1" t="s">
        <v>24257</v>
      </c>
      <c r="J3452" s="4" t="str">
        <f ca="1">IFERROR(__xludf.DUMMYFUNCTION("LEFT(INDEX(SPLIT(L3452, "" ""), 4), 2)"),"14")</f>
        <v>14</v>
      </c>
      <c r="K3452" s="2" t="s">
        <v>18278</v>
      </c>
      <c r="L3452" s="1" t="s">
        <v>24258</v>
      </c>
    </row>
    <row r="3453" spans="1:12">
      <c r="A3453" s="1" t="s">
        <v>18402</v>
      </c>
      <c r="B3453" s="1">
        <v>5</v>
      </c>
      <c r="C3453" s="1" t="s">
        <v>18403</v>
      </c>
      <c r="D3453" s="1" t="s">
        <v>10288</v>
      </c>
      <c r="E3453" s="1" t="s">
        <v>18404</v>
      </c>
      <c r="H3453" s="1" t="s">
        <v>24257</v>
      </c>
      <c r="J3453" s="4" t="str">
        <f ca="1">IFERROR(__xludf.DUMMYFUNCTION("LEFT(INDEX(SPLIT(L3453, "" ""), 4), 2)"),"14")</f>
        <v>14</v>
      </c>
      <c r="K3453" s="2" t="s">
        <v>18278</v>
      </c>
      <c r="L3453" s="1" t="s">
        <v>24258</v>
      </c>
    </row>
    <row r="3454" spans="1:12">
      <c r="A3454" s="1" t="s">
        <v>24264</v>
      </c>
      <c r="B3454" s="1">
        <v>5</v>
      </c>
      <c r="C3454" s="1" t="s">
        <v>504</v>
      </c>
      <c r="D3454" s="1" t="s">
        <v>10347</v>
      </c>
      <c r="E3454" s="1" t="s">
        <v>24265</v>
      </c>
      <c r="H3454" s="1" t="s">
        <v>24257</v>
      </c>
      <c r="J3454" s="4" t="str">
        <f ca="1">IFERROR(__xludf.DUMMYFUNCTION("LEFT(INDEX(SPLIT(L3454, "" ""), 4), 2)"),"14")</f>
        <v>14</v>
      </c>
      <c r="K3454" s="2" t="s">
        <v>18311</v>
      </c>
      <c r="L3454" s="1" t="s">
        <v>24258</v>
      </c>
    </row>
    <row r="3455" spans="1:12">
      <c r="A3455" s="1" t="s">
        <v>18410</v>
      </c>
      <c r="B3455" s="1">
        <v>5</v>
      </c>
      <c r="C3455" s="1" t="s">
        <v>5050</v>
      </c>
      <c r="D3455" s="1" t="s">
        <v>10288</v>
      </c>
      <c r="E3455" s="1" t="s">
        <v>18411</v>
      </c>
      <c r="H3455" s="1" t="s">
        <v>24257</v>
      </c>
      <c r="J3455" s="4" t="str">
        <f ca="1">IFERROR(__xludf.DUMMYFUNCTION("LEFT(INDEX(SPLIT(L3455, "" ""), 4), 2)"),"14")</f>
        <v>14</v>
      </c>
      <c r="K3455" s="2" t="s">
        <v>18278</v>
      </c>
      <c r="L3455" s="1" t="s">
        <v>24258</v>
      </c>
    </row>
    <row r="3456" spans="1:12">
      <c r="A3456" s="1" t="s">
        <v>18416</v>
      </c>
      <c r="B3456" s="1">
        <v>5</v>
      </c>
      <c r="C3456" s="1" t="s">
        <v>18417</v>
      </c>
      <c r="D3456" s="1" t="s">
        <v>10293</v>
      </c>
      <c r="E3456" s="1" t="s">
        <v>18418</v>
      </c>
      <c r="H3456" s="1" t="s">
        <v>24257</v>
      </c>
      <c r="J3456" s="4" t="str">
        <f ca="1">IFERROR(__xludf.DUMMYFUNCTION("LEFT(INDEX(SPLIT(L3456, "" ""), 4), 2)"),"14")</f>
        <v>14</v>
      </c>
      <c r="K3456" s="2" t="s">
        <v>18278</v>
      </c>
      <c r="L3456" s="1" t="s">
        <v>24258</v>
      </c>
    </row>
    <row r="3457" spans="1:12">
      <c r="A3457" s="1" t="s">
        <v>18422</v>
      </c>
      <c r="B3457" s="1">
        <v>5</v>
      </c>
      <c r="C3457" s="1" t="s">
        <v>18423</v>
      </c>
      <c r="D3457" s="1" t="s">
        <v>10300</v>
      </c>
      <c r="E3457" s="1" t="s">
        <v>18424</v>
      </c>
      <c r="H3457" s="1" t="s">
        <v>24257</v>
      </c>
      <c r="J3457" s="4" t="str">
        <f ca="1">IFERROR(__xludf.DUMMYFUNCTION("LEFT(INDEX(SPLIT(L3457, "" ""), 4), 2)"),"14")</f>
        <v>14</v>
      </c>
      <c r="K3457" s="2" t="s">
        <v>18278</v>
      </c>
      <c r="L3457" s="1" t="s">
        <v>24258</v>
      </c>
    </row>
    <row r="3458" spans="1:12">
      <c r="A3458" s="1" t="s">
        <v>18426</v>
      </c>
      <c r="B3458" s="1">
        <v>4</v>
      </c>
      <c r="C3458" s="1" t="s">
        <v>18427</v>
      </c>
      <c r="D3458" s="1" t="s">
        <v>10293</v>
      </c>
      <c r="E3458" s="1" t="s">
        <v>18428</v>
      </c>
      <c r="H3458" s="1" t="s">
        <v>24257</v>
      </c>
      <c r="J3458" s="4" t="str">
        <f ca="1">IFERROR(__xludf.DUMMYFUNCTION("LEFT(INDEX(SPLIT(L3458, "" ""), 4), 2)"),"14")</f>
        <v>14</v>
      </c>
      <c r="K3458" s="2" t="s">
        <v>18278</v>
      </c>
      <c r="L3458" s="1" t="s">
        <v>24258</v>
      </c>
    </row>
    <row r="3459" spans="1:12">
      <c r="A3459" s="1" t="s">
        <v>18429</v>
      </c>
      <c r="B3459" s="1">
        <v>5</v>
      </c>
      <c r="C3459" s="1" t="s">
        <v>18430</v>
      </c>
      <c r="D3459" s="1" t="s">
        <v>10300</v>
      </c>
      <c r="E3459" s="1" t="s">
        <v>18431</v>
      </c>
      <c r="H3459" s="1" t="s">
        <v>24257</v>
      </c>
      <c r="J3459" s="4" t="str">
        <f ca="1">IFERROR(__xludf.DUMMYFUNCTION("LEFT(INDEX(SPLIT(L3459, "" ""), 4), 2)"),"14")</f>
        <v>14</v>
      </c>
      <c r="K3459" s="2" t="s">
        <v>18278</v>
      </c>
      <c r="L3459" s="1" t="s">
        <v>24258</v>
      </c>
    </row>
    <row r="3460" spans="1:12">
      <c r="A3460" s="1" t="s">
        <v>18432</v>
      </c>
      <c r="B3460" s="1">
        <v>5</v>
      </c>
      <c r="C3460" s="1" t="s">
        <v>18433</v>
      </c>
      <c r="D3460" s="1" t="s">
        <v>10293</v>
      </c>
      <c r="E3460" s="1" t="s">
        <v>18434</v>
      </c>
      <c r="H3460" s="1" t="s">
        <v>24257</v>
      </c>
      <c r="J3460" s="4" t="str">
        <f ca="1">IFERROR(__xludf.DUMMYFUNCTION("LEFT(INDEX(SPLIT(L3460, "" ""), 4), 2)"),"14")</f>
        <v>14</v>
      </c>
      <c r="K3460" s="2" t="s">
        <v>18278</v>
      </c>
      <c r="L3460" s="1" t="s">
        <v>24258</v>
      </c>
    </row>
    <row r="3461" spans="1:12">
      <c r="A3461" s="1" t="s">
        <v>18436</v>
      </c>
      <c r="B3461" s="1">
        <v>1</v>
      </c>
      <c r="C3461" s="1" t="s">
        <v>18437</v>
      </c>
      <c r="D3461" s="1" t="s">
        <v>10293</v>
      </c>
      <c r="E3461" s="1" t="s">
        <v>18438</v>
      </c>
      <c r="H3461" s="1" t="s">
        <v>24257</v>
      </c>
      <c r="J3461" s="4" t="str">
        <f ca="1">IFERROR(__xludf.DUMMYFUNCTION("LEFT(INDEX(SPLIT(L3461, "" ""), 4), 2)"),"14")</f>
        <v>14</v>
      </c>
      <c r="K3461" s="2" t="s">
        <v>18278</v>
      </c>
      <c r="L3461" s="1" t="s">
        <v>24258</v>
      </c>
    </row>
    <row r="3462" spans="1:12">
      <c r="A3462" s="1" t="s">
        <v>18440</v>
      </c>
      <c r="B3462" s="1">
        <v>4</v>
      </c>
      <c r="C3462" s="1" t="s">
        <v>18441</v>
      </c>
      <c r="D3462" s="1" t="s">
        <v>10288</v>
      </c>
      <c r="E3462" s="1" t="s">
        <v>18442</v>
      </c>
      <c r="H3462" s="1" t="s">
        <v>24257</v>
      </c>
      <c r="J3462" s="4" t="str">
        <f ca="1">IFERROR(__xludf.DUMMYFUNCTION("LEFT(INDEX(SPLIT(L3462, "" ""), 4), 2)"),"14")</f>
        <v>14</v>
      </c>
      <c r="K3462" s="2" t="s">
        <v>18278</v>
      </c>
      <c r="L3462" s="1" t="s">
        <v>24258</v>
      </c>
    </row>
    <row r="3463" spans="1:12">
      <c r="A3463" s="1" t="s">
        <v>5044</v>
      </c>
      <c r="B3463" s="1">
        <v>5</v>
      </c>
      <c r="C3463" s="1" t="s">
        <v>5045</v>
      </c>
      <c r="D3463" s="1" t="s">
        <v>10293</v>
      </c>
      <c r="E3463" s="1" t="s">
        <v>18443</v>
      </c>
      <c r="H3463" s="1" t="s">
        <v>24257</v>
      </c>
      <c r="J3463" s="4" t="str">
        <f ca="1">IFERROR(__xludf.DUMMYFUNCTION("LEFT(INDEX(SPLIT(L3463, "" ""), 4), 2)"),"14")</f>
        <v>14</v>
      </c>
      <c r="K3463" s="2" t="s">
        <v>18278</v>
      </c>
      <c r="L3463" s="1" t="s">
        <v>24258</v>
      </c>
    </row>
    <row r="3464" spans="1:12">
      <c r="A3464" s="1" t="s">
        <v>18410</v>
      </c>
      <c r="B3464" s="1">
        <v>1</v>
      </c>
      <c r="C3464" s="1" t="s">
        <v>18453</v>
      </c>
      <c r="D3464" s="1" t="s">
        <v>10300</v>
      </c>
      <c r="E3464" s="1" t="s">
        <v>18454</v>
      </c>
      <c r="H3464" s="1" t="s">
        <v>24257</v>
      </c>
      <c r="J3464" s="4" t="str">
        <f ca="1">IFERROR(__xludf.DUMMYFUNCTION("LEFT(INDEX(SPLIT(L3464, "" ""), 4), 2)"),"14")</f>
        <v>14</v>
      </c>
      <c r="K3464" s="2" t="s">
        <v>18278</v>
      </c>
      <c r="L3464" s="1" t="s">
        <v>24258</v>
      </c>
    </row>
    <row r="3465" spans="1:12">
      <c r="A3465" s="1" t="s">
        <v>18459</v>
      </c>
      <c r="B3465" s="1">
        <v>5</v>
      </c>
      <c r="C3465" s="1" t="s">
        <v>18460</v>
      </c>
      <c r="D3465" s="1" t="s">
        <v>10300</v>
      </c>
      <c r="E3465" s="1" t="s">
        <v>18461</v>
      </c>
      <c r="H3465" s="1" t="s">
        <v>24257</v>
      </c>
      <c r="J3465" s="4" t="str">
        <f ca="1">IFERROR(__xludf.DUMMYFUNCTION("LEFT(INDEX(SPLIT(L3465, "" ""), 4), 2)"),"14")</f>
        <v>14</v>
      </c>
      <c r="K3465" s="2" t="s">
        <v>18278</v>
      </c>
      <c r="L3465" s="1" t="s">
        <v>24258</v>
      </c>
    </row>
    <row r="3466" spans="1:12">
      <c r="A3466" s="1" t="s">
        <v>18462</v>
      </c>
      <c r="B3466" s="1">
        <v>5</v>
      </c>
      <c r="C3466" s="1" t="s">
        <v>18463</v>
      </c>
      <c r="D3466" s="1" t="s">
        <v>10293</v>
      </c>
      <c r="E3466" s="1" t="s">
        <v>18464</v>
      </c>
      <c r="H3466" s="1" t="s">
        <v>24257</v>
      </c>
      <c r="J3466" s="4" t="str">
        <f ca="1">IFERROR(__xludf.DUMMYFUNCTION("LEFT(INDEX(SPLIT(L3466, "" ""), 4), 2)"),"14")</f>
        <v>14</v>
      </c>
      <c r="K3466" s="2" t="s">
        <v>18278</v>
      </c>
      <c r="L3466" s="1" t="s">
        <v>24258</v>
      </c>
    </row>
    <row r="3467" spans="1:12">
      <c r="A3467" s="1" t="s">
        <v>956</v>
      </c>
      <c r="B3467" s="1">
        <v>5</v>
      </c>
      <c r="C3467" s="1" t="s">
        <v>18469</v>
      </c>
      <c r="D3467" s="1" t="s">
        <v>10288</v>
      </c>
      <c r="E3467" s="1" t="s">
        <v>18470</v>
      </c>
      <c r="H3467" s="1" t="s">
        <v>24257</v>
      </c>
      <c r="J3467" s="4" t="str">
        <f ca="1">IFERROR(__xludf.DUMMYFUNCTION("LEFT(INDEX(SPLIT(L3467, "" ""), 4), 2)"),"14")</f>
        <v>14</v>
      </c>
      <c r="K3467" s="2" t="s">
        <v>18278</v>
      </c>
      <c r="L3467" s="1" t="s">
        <v>24258</v>
      </c>
    </row>
    <row r="3468" spans="1:12">
      <c r="A3468" s="1" t="s">
        <v>1335</v>
      </c>
      <c r="B3468" s="1">
        <v>1</v>
      </c>
      <c r="C3468" s="1" t="s">
        <v>5069</v>
      </c>
      <c r="D3468" s="1" t="s">
        <v>10300</v>
      </c>
      <c r="E3468" s="1" t="s">
        <v>18474</v>
      </c>
      <c r="H3468" s="1" t="s">
        <v>24257</v>
      </c>
      <c r="J3468" s="4" t="str">
        <f ca="1">IFERROR(__xludf.DUMMYFUNCTION("LEFT(INDEX(SPLIT(L3468, "" ""), 4), 2)"),"14")</f>
        <v>14</v>
      </c>
      <c r="K3468" s="2" t="s">
        <v>18278</v>
      </c>
      <c r="L3468" s="1" t="s">
        <v>24258</v>
      </c>
    </row>
    <row r="3469" spans="1:12">
      <c r="A3469" s="1" t="s">
        <v>18477</v>
      </c>
      <c r="B3469" s="1">
        <v>5</v>
      </c>
      <c r="C3469" s="1" t="s">
        <v>18478</v>
      </c>
      <c r="D3469" s="1" t="s">
        <v>10305</v>
      </c>
      <c r="E3469" s="1" t="s">
        <v>18479</v>
      </c>
      <c r="H3469" s="1" t="s">
        <v>24257</v>
      </c>
      <c r="J3469" s="4" t="str">
        <f ca="1">IFERROR(__xludf.DUMMYFUNCTION("LEFT(INDEX(SPLIT(L3469, "" ""), 4), 2)"),"14")</f>
        <v>14</v>
      </c>
      <c r="K3469" s="2" t="s">
        <v>18278</v>
      </c>
      <c r="L3469" s="1" t="s">
        <v>24258</v>
      </c>
    </row>
    <row r="3470" spans="1:12">
      <c r="A3470" s="1" t="s">
        <v>18480</v>
      </c>
      <c r="B3470" s="1">
        <v>1</v>
      </c>
      <c r="C3470" s="1" t="s">
        <v>18481</v>
      </c>
      <c r="D3470" s="1" t="s">
        <v>10293</v>
      </c>
      <c r="E3470" s="1" t="s">
        <v>18482</v>
      </c>
      <c r="H3470" s="1" t="s">
        <v>24257</v>
      </c>
      <c r="J3470" s="4" t="str">
        <f ca="1">IFERROR(__xludf.DUMMYFUNCTION("LEFT(INDEX(SPLIT(L3470, "" ""), 4), 2)"),"14")</f>
        <v>14</v>
      </c>
      <c r="K3470" s="2" t="s">
        <v>18278</v>
      </c>
      <c r="L3470" s="1" t="s">
        <v>24258</v>
      </c>
    </row>
    <row r="3471" spans="1:12">
      <c r="A3471" s="1" t="s">
        <v>7520</v>
      </c>
      <c r="B3471" s="1">
        <v>5</v>
      </c>
      <c r="C3471" s="1" t="s">
        <v>18485</v>
      </c>
      <c r="D3471" s="1" t="s">
        <v>10300</v>
      </c>
      <c r="E3471" s="1" t="s">
        <v>18486</v>
      </c>
      <c r="H3471" s="1" t="s">
        <v>24257</v>
      </c>
      <c r="J3471" s="4" t="str">
        <f ca="1">IFERROR(__xludf.DUMMYFUNCTION("LEFT(INDEX(SPLIT(L3471, "" ""), 4), 2)"),"14")</f>
        <v>14</v>
      </c>
      <c r="K3471" s="2" t="s">
        <v>18278</v>
      </c>
      <c r="L3471" s="1" t="s">
        <v>24258</v>
      </c>
    </row>
    <row r="3472" spans="1:12">
      <c r="A3472" s="1" t="s">
        <v>18686</v>
      </c>
      <c r="B3472" s="1">
        <v>5</v>
      </c>
      <c r="D3472" s="1" t="s">
        <v>10321</v>
      </c>
      <c r="E3472" s="1" t="s">
        <v>24266</v>
      </c>
      <c r="H3472" s="1" t="s">
        <v>24257</v>
      </c>
      <c r="J3472" s="4" t="str">
        <f ca="1">IFERROR(__xludf.DUMMYFUNCTION("LEFT(INDEX(SPLIT(L3472, "" ""), 4), 2)"),"14")</f>
        <v>14</v>
      </c>
      <c r="K3472" s="2" t="s">
        <v>18688</v>
      </c>
      <c r="L3472" s="1" t="s">
        <v>24258</v>
      </c>
    </row>
    <row r="3473" spans="1:12">
      <c r="A3473" s="1" t="s">
        <v>24267</v>
      </c>
      <c r="B3473" s="1">
        <v>5</v>
      </c>
      <c r="D3473" s="1" t="s">
        <v>10305</v>
      </c>
      <c r="E3473" s="1" t="s">
        <v>24268</v>
      </c>
      <c r="H3473" s="1" t="s">
        <v>24257</v>
      </c>
      <c r="J3473" s="4" t="str">
        <f ca="1">IFERROR(__xludf.DUMMYFUNCTION("LEFT(INDEX(SPLIT(L3473, "" ""), 4), 2)"),"14")</f>
        <v>14</v>
      </c>
      <c r="K3473" s="2" t="s">
        <v>18348</v>
      </c>
      <c r="L3473" s="1" t="s">
        <v>24258</v>
      </c>
    </row>
    <row r="3474" spans="1:12">
      <c r="A3474" s="1" t="s">
        <v>18494</v>
      </c>
      <c r="B3474" s="1">
        <v>5</v>
      </c>
      <c r="C3474" s="1" t="s">
        <v>8997</v>
      </c>
      <c r="D3474" s="1" t="s">
        <v>10305</v>
      </c>
      <c r="E3474" s="1" t="s">
        <v>18495</v>
      </c>
      <c r="H3474" s="1" t="s">
        <v>24257</v>
      </c>
      <c r="J3474" s="4" t="str">
        <f ca="1">IFERROR(__xludf.DUMMYFUNCTION("LEFT(INDEX(SPLIT(L3474, "" ""), 4), 2)"),"14")</f>
        <v>14</v>
      </c>
      <c r="K3474" s="2" t="s">
        <v>18278</v>
      </c>
      <c r="L3474" s="1" t="s">
        <v>24258</v>
      </c>
    </row>
    <row r="3475" spans="1:12">
      <c r="A3475" s="1" t="s">
        <v>18410</v>
      </c>
      <c r="B3475" s="1">
        <v>5</v>
      </c>
      <c r="C3475" s="1" t="s">
        <v>18498</v>
      </c>
      <c r="D3475" s="1" t="s">
        <v>10300</v>
      </c>
      <c r="E3475" s="1" t="s">
        <v>18499</v>
      </c>
      <c r="H3475" s="1" t="s">
        <v>24257</v>
      </c>
      <c r="J3475" s="4" t="str">
        <f ca="1">IFERROR(__xludf.DUMMYFUNCTION("LEFT(INDEX(SPLIT(L3475, "" ""), 4), 2)"),"14")</f>
        <v>14</v>
      </c>
      <c r="K3475" s="2" t="s">
        <v>18278</v>
      </c>
      <c r="L3475" s="1" t="s">
        <v>24258</v>
      </c>
    </row>
    <row r="3476" spans="1:12">
      <c r="A3476" s="1" t="s">
        <v>18500</v>
      </c>
      <c r="B3476" s="1">
        <v>5</v>
      </c>
      <c r="C3476" s="1" t="s">
        <v>18501</v>
      </c>
      <c r="D3476" s="1" t="s">
        <v>10300</v>
      </c>
      <c r="E3476" s="1" t="s">
        <v>18502</v>
      </c>
      <c r="H3476" s="1" t="s">
        <v>24257</v>
      </c>
      <c r="J3476" s="4" t="str">
        <f ca="1">IFERROR(__xludf.DUMMYFUNCTION("LEFT(INDEX(SPLIT(L3476, "" ""), 4), 2)"),"14")</f>
        <v>14</v>
      </c>
      <c r="K3476" s="2" t="s">
        <v>18278</v>
      </c>
      <c r="L3476" s="1" t="s">
        <v>24258</v>
      </c>
    </row>
    <row r="3477" spans="1:12">
      <c r="A3477" s="1" t="s">
        <v>5070</v>
      </c>
      <c r="B3477" s="1">
        <v>1</v>
      </c>
      <c r="C3477" s="1" t="s">
        <v>5071</v>
      </c>
      <c r="D3477" s="1" t="s">
        <v>10300</v>
      </c>
      <c r="E3477" s="1" t="s">
        <v>18503</v>
      </c>
      <c r="H3477" s="1" t="s">
        <v>24257</v>
      </c>
      <c r="J3477" s="4" t="str">
        <f ca="1">IFERROR(__xludf.DUMMYFUNCTION("LEFT(INDEX(SPLIT(L3477, "" ""), 4), 2)"),"14")</f>
        <v>14</v>
      </c>
      <c r="K3477" s="2" t="s">
        <v>18278</v>
      </c>
      <c r="L3477" s="1" t="s">
        <v>24258</v>
      </c>
    </row>
    <row r="3478" spans="1:12">
      <c r="A3478" s="1" t="s">
        <v>18507</v>
      </c>
      <c r="B3478" s="1">
        <v>5</v>
      </c>
      <c r="C3478" s="1" t="s">
        <v>5031</v>
      </c>
      <c r="D3478" s="1" t="s">
        <v>10300</v>
      </c>
      <c r="E3478" s="1" t="s">
        <v>18508</v>
      </c>
      <c r="H3478" s="1" t="s">
        <v>24257</v>
      </c>
      <c r="J3478" s="4" t="str">
        <f ca="1">IFERROR(__xludf.DUMMYFUNCTION("LEFT(INDEX(SPLIT(L3478, "" ""), 4), 2)"),"14")</f>
        <v>14</v>
      </c>
      <c r="K3478" s="2" t="s">
        <v>18278</v>
      </c>
      <c r="L3478" s="1" t="s">
        <v>24258</v>
      </c>
    </row>
    <row r="3479" spans="1:12">
      <c r="A3479" s="1" t="s">
        <v>18509</v>
      </c>
      <c r="B3479" s="1">
        <v>5</v>
      </c>
      <c r="C3479" s="1" t="s">
        <v>7764</v>
      </c>
      <c r="D3479" s="1" t="s">
        <v>10293</v>
      </c>
      <c r="E3479" s="1" t="s">
        <v>18510</v>
      </c>
      <c r="H3479" s="1" t="s">
        <v>24257</v>
      </c>
      <c r="J3479" s="4" t="str">
        <f ca="1">IFERROR(__xludf.DUMMYFUNCTION("LEFT(INDEX(SPLIT(L3479, "" ""), 4), 2)"),"14")</f>
        <v>14</v>
      </c>
      <c r="K3479" s="2" t="s">
        <v>18278</v>
      </c>
      <c r="L3479" s="1" t="s">
        <v>24258</v>
      </c>
    </row>
    <row r="3480" spans="1:12">
      <c r="A3480" s="1" t="s">
        <v>7490</v>
      </c>
      <c r="B3480" s="1">
        <v>1</v>
      </c>
      <c r="C3480" s="1" t="s">
        <v>18522</v>
      </c>
      <c r="D3480" s="1" t="s">
        <v>10305</v>
      </c>
      <c r="E3480" s="1" t="s">
        <v>18523</v>
      </c>
      <c r="H3480" s="1" t="s">
        <v>24257</v>
      </c>
      <c r="J3480" s="4" t="str">
        <f ca="1">IFERROR(__xludf.DUMMYFUNCTION("LEFT(INDEX(SPLIT(L3480, "" ""), 4), 2)"),"14")</f>
        <v>14</v>
      </c>
      <c r="K3480" s="2" t="s">
        <v>18278</v>
      </c>
      <c r="L3480" s="1" t="s">
        <v>24258</v>
      </c>
    </row>
    <row r="3481" spans="1:12">
      <c r="A3481" s="1" t="s">
        <v>18527</v>
      </c>
      <c r="B3481" s="1">
        <v>4</v>
      </c>
      <c r="C3481" s="1" t="s">
        <v>18528</v>
      </c>
      <c r="D3481" s="1" t="s">
        <v>10293</v>
      </c>
      <c r="E3481" s="1" t="s">
        <v>18529</v>
      </c>
      <c r="H3481" s="1" t="s">
        <v>24257</v>
      </c>
      <c r="J3481" s="4" t="str">
        <f ca="1">IFERROR(__xludf.DUMMYFUNCTION("LEFT(INDEX(SPLIT(L3481, "" ""), 4), 2)"),"14")</f>
        <v>14</v>
      </c>
      <c r="K3481" s="2" t="s">
        <v>18278</v>
      </c>
      <c r="L3481" s="1" t="s">
        <v>24258</v>
      </c>
    </row>
    <row r="3482" spans="1:12">
      <c r="A3482" s="1" t="s">
        <v>18534</v>
      </c>
      <c r="B3482" s="1">
        <v>5</v>
      </c>
      <c r="C3482" s="1" t="s">
        <v>18535</v>
      </c>
      <c r="D3482" s="1" t="s">
        <v>10293</v>
      </c>
      <c r="E3482" s="1" t="s">
        <v>18536</v>
      </c>
      <c r="H3482" s="1" t="s">
        <v>24257</v>
      </c>
      <c r="J3482" s="4" t="str">
        <f ca="1">IFERROR(__xludf.DUMMYFUNCTION("LEFT(INDEX(SPLIT(L3482, "" ""), 4), 2)"),"14")</f>
        <v>14</v>
      </c>
      <c r="K3482" s="2" t="s">
        <v>18278</v>
      </c>
      <c r="L3482" s="1" t="s">
        <v>24258</v>
      </c>
    </row>
    <row r="3483" spans="1:12">
      <c r="A3483" s="1" t="s">
        <v>18541</v>
      </c>
      <c r="B3483" s="1">
        <v>5</v>
      </c>
      <c r="C3483" s="1" t="s">
        <v>18542</v>
      </c>
      <c r="D3483" s="1" t="s">
        <v>10288</v>
      </c>
      <c r="E3483" s="1" t="s">
        <v>18543</v>
      </c>
      <c r="H3483" s="1" t="s">
        <v>24257</v>
      </c>
      <c r="J3483" s="4" t="str">
        <f ca="1">IFERROR(__xludf.DUMMYFUNCTION("LEFT(INDEX(SPLIT(L3483, "" ""), 4), 2)"),"14")</f>
        <v>14</v>
      </c>
      <c r="K3483" s="2" t="s">
        <v>18278</v>
      </c>
      <c r="L3483" s="1" t="s">
        <v>24258</v>
      </c>
    </row>
    <row r="3484" spans="1:12">
      <c r="A3484" s="1" t="s">
        <v>18548</v>
      </c>
      <c r="B3484" s="1">
        <v>5</v>
      </c>
      <c r="C3484" s="1" t="s">
        <v>18549</v>
      </c>
      <c r="D3484" s="1" t="s">
        <v>10293</v>
      </c>
      <c r="E3484" s="1" t="s">
        <v>18550</v>
      </c>
      <c r="H3484" s="1" t="s">
        <v>24257</v>
      </c>
      <c r="J3484" s="4" t="str">
        <f ca="1">IFERROR(__xludf.DUMMYFUNCTION("LEFT(INDEX(SPLIT(L3484, "" ""), 4), 2)"),"14")</f>
        <v>14</v>
      </c>
      <c r="K3484" s="2" t="s">
        <v>18278</v>
      </c>
      <c r="L3484" s="1" t="s">
        <v>24258</v>
      </c>
    </row>
    <row r="3485" spans="1:12">
      <c r="A3485" s="1" t="s">
        <v>3958</v>
      </c>
      <c r="B3485" s="1">
        <v>4</v>
      </c>
      <c r="C3485" s="1" t="s">
        <v>18551</v>
      </c>
      <c r="D3485" s="1" t="s">
        <v>10293</v>
      </c>
      <c r="E3485" s="1" t="s">
        <v>18552</v>
      </c>
      <c r="H3485" s="1" t="s">
        <v>24257</v>
      </c>
      <c r="J3485" s="4" t="str">
        <f ca="1">IFERROR(__xludf.DUMMYFUNCTION("LEFT(INDEX(SPLIT(L3485, "" ""), 4), 2)"),"14")</f>
        <v>14</v>
      </c>
      <c r="K3485" s="2" t="s">
        <v>18278</v>
      </c>
      <c r="L3485" s="1" t="s">
        <v>24258</v>
      </c>
    </row>
    <row r="3486" spans="1:12">
      <c r="A3486" s="1" t="s">
        <v>18558</v>
      </c>
      <c r="B3486" s="1">
        <v>4</v>
      </c>
      <c r="C3486" s="1" t="s">
        <v>18559</v>
      </c>
      <c r="D3486" s="1" t="s">
        <v>10300</v>
      </c>
      <c r="E3486" s="1" t="s">
        <v>18560</v>
      </c>
      <c r="H3486" s="1" t="s">
        <v>24257</v>
      </c>
      <c r="J3486" s="4" t="str">
        <f ca="1">IFERROR(__xludf.DUMMYFUNCTION("LEFT(INDEX(SPLIT(L3486, "" ""), 4), 2)"),"14")</f>
        <v>14</v>
      </c>
      <c r="K3486" s="2" t="s">
        <v>18278</v>
      </c>
      <c r="L3486" s="1" t="s">
        <v>24258</v>
      </c>
    </row>
    <row r="3487" spans="1:12">
      <c r="A3487" s="1" t="s">
        <v>2932</v>
      </c>
      <c r="B3487" s="1">
        <v>4</v>
      </c>
      <c r="C3487" s="1" t="s">
        <v>24269</v>
      </c>
      <c r="D3487" s="1" t="s">
        <v>10288</v>
      </c>
      <c r="E3487" s="1" t="s">
        <v>24270</v>
      </c>
      <c r="H3487" s="1" t="s">
        <v>24257</v>
      </c>
      <c r="J3487" s="4" t="str">
        <f ca="1">IFERROR(__xludf.DUMMYFUNCTION("LEFT(INDEX(SPLIT(L3487, "" ""), 4), 2)"),"14")</f>
        <v>14</v>
      </c>
      <c r="K3487" s="2" t="s">
        <v>18311</v>
      </c>
      <c r="L3487" s="1" t="s">
        <v>24258</v>
      </c>
    </row>
    <row r="3488" spans="1:12">
      <c r="A3488" s="1" t="s">
        <v>24271</v>
      </c>
      <c r="B3488" s="1">
        <v>5</v>
      </c>
      <c r="C3488" s="1" t="s">
        <v>24272</v>
      </c>
      <c r="D3488" s="1" t="s">
        <v>18313</v>
      </c>
      <c r="E3488" s="1" t="s">
        <v>24273</v>
      </c>
      <c r="H3488" s="1" t="s">
        <v>24257</v>
      </c>
      <c r="J3488" s="4" t="str">
        <f ca="1">IFERROR(__xludf.DUMMYFUNCTION("LEFT(INDEX(SPLIT(L3488, "" ""), 4), 2)"),"14")</f>
        <v>14</v>
      </c>
      <c r="K3488" s="2" t="s">
        <v>18333</v>
      </c>
      <c r="L3488" s="1" t="s">
        <v>24258</v>
      </c>
    </row>
    <row r="3489" spans="1:12">
      <c r="A3489" s="1" t="s">
        <v>3083</v>
      </c>
      <c r="B3489" s="1">
        <v>5</v>
      </c>
      <c r="C3489" s="1" t="s">
        <v>504</v>
      </c>
      <c r="D3489" s="1" t="s">
        <v>10305</v>
      </c>
      <c r="E3489" s="1" t="s">
        <v>18562</v>
      </c>
      <c r="H3489" s="1" t="s">
        <v>24257</v>
      </c>
      <c r="J3489" s="4" t="str">
        <f ca="1">IFERROR(__xludf.DUMMYFUNCTION("LEFT(INDEX(SPLIT(L3489, "" ""), 4), 2)"),"14")</f>
        <v>14</v>
      </c>
      <c r="K3489" s="2" t="s">
        <v>18278</v>
      </c>
      <c r="L3489" s="1" t="s">
        <v>24258</v>
      </c>
    </row>
    <row r="3490" spans="1:12">
      <c r="A3490" s="1" t="s">
        <v>18565</v>
      </c>
      <c r="B3490" s="1">
        <v>5</v>
      </c>
      <c r="C3490" s="1" t="s">
        <v>18566</v>
      </c>
      <c r="D3490" s="1" t="s">
        <v>10293</v>
      </c>
      <c r="E3490" s="1" t="s">
        <v>18567</v>
      </c>
      <c r="H3490" s="1" t="s">
        <v>24257</v>
      </c>
      <c r="J3490" s="4" t="str">
        <f ca="1">IFERROR(__xludf.DUMMYFUNCTION("LEFT(INDEX(SPLIT(L3490, "" ""), 4), 2)"),"14")</f>
        <v>14</v>
      </c>
      <c r="K3490" s="2" t="s">
        <v>18278</v>
      </c>
      <c r="L3490" s="1" t="s">
        <v>24258</v>
      </c>
    </row>
    <row r="3491" spans="1:12">
      <c r="A3491" s="1" t="s">
        <v>18569</v>
      </c>
      <c r="B3491" s="1">
        <v>5</v>
      </c>
      <c r="C3491" s="1" t="s">
        <v>701</v>
      </c>
      <c r="D3491" s="1" t="s">
        <v>10305</v>
      </c>
      <c r="E3491" s="1" t="s">
        <v>18570</v>
      </c>
      <c r="H3491" s="1" t="s">
        <v>24257</v>
      </c>
      <c r="J3491" s="4" t="str">
        <f ca="1">IFERROR(__xludf.DUMMYFUNCTION("LEFT(INDEX(SPLIT(L3491, "" ""), 4), 2)"),"14")</f>
        <v>14</v>
      </c>
      <c r="K3491" s="2" t="s">
        <v>18278</v>
      </c>
      <c r="L3491" s="1" t="s">
        <v>24258</v>
      </c>
    </row>
    <row r="3492" spans="1:12">
      <c r="A3492" s="1" t="s">
        <v>1596</v>
      </c>
      <c r="B3492" s="1">
        <v>4</v>
      </c>
      <c r="C3492" s="1" t="s">
        <v>18575</v>
      </c>
      <c r="D3492" s="1" t="s">
        <v>10288</v>
      </c>
      <c r="E3492" s="1" t="s">
        <v>18576</v>
      </c>
      <c r="H3492" s="1" t="s">
        <v>24257</v>
      </c>
      <c r="J3492" s="4" t="str">
        <f ca="1">IFERROR(__xludf.DUMMYFUNCTION("LEFT(INDEX(SPLIT(L3492, "" ""), 4), 2)"),"14")</f>
        <v>14</v>
      </c>
      <c r="K3492" s="2" t="s">
        <v>18278</v>
      </c>
      <c r="L3492" s="1" t="s">
        <v>24258</v>
      </c>
    </row>
    <row r="3493" spans="1:12">
      <c r="A3493" s="1" t="s">
        <v>578</v>
      </c>
      <c r="B3493" s="1">
        <v>5</v>
      </c>
      <c r="C3493" s="1" t="s">
        <v>10909</v>
      </c>
      <c r="D3493" s="1" t="s">
        <v>10305</v>
      </c>
      <c r="E3493" s="1" t="s">
        <v>18580</v>
      </c>
      <c r="H3493" s="1" t="s">
        <v>24257</v>
      </c>
      <c r="J3493" s="4" t="str">
        <f ca="1">IFERROR(__xludf.DUMMYFUNCTION("LEFT(INDEX(SPLIT(L3493, "" ""), 4), 2)"),"14")</f>
        <v>14</v>
      </c>
      <c r="K3493" s="2" t="s">
        <v>18278</v>
      </c>
      <c r="L3493" s="1" t="s">
        <v>24258</v>
      </c>
    </row>
    <row r="3494" spans="1:12">
      <c r="A3494" s="1" t="s">
        <v>18581</v>
      </c>
      <c r="B3494" s="1">
        <v>5</v>
      </c>
      <c r="C3494" s="1" t="s">
        <v>18582</v>
      </c>
      <c r="D3494" s="1" t="s">
        <v>10293</v>
      </c>
      <c r="E3494" s="1" t="s">
        <v>18583</v>
      </c>
      <c r="H3494" s="1" t="s">
        <v>24257</v>
      </c>
      <c r="J3494" s="4" t="str">
        <f ca="1">IFERROR(__xludf.DUMMYFUNCTION("LEFT(INDEX(SPLIT(L3494, "" ""), 4), 2)"),"14")</f>
        <v>14</v>
      </c>
      <c r="K3494" s="2" t="s">
        <v>18278</v>
      </c>
      <c r="L3494" s="1" t="s">
        <v>24258</v>
      </c>
    </row>
    <row r="3495" spans="1:12">
      <c r="A3495" s="1" t="s">
        <v>18596</v>
      </c>
      <c r="B3495" s="1">
        <v>5</v>
      </c>
      <c r="C3495" s="1" t="s">
        <v>18597</v>
      </c>
      <c r="D3495" s="1" t="s">
        <v>10305</v>
      </c>
      <c r="E3495" s="1" t="s">
        <v>18598</v>
      </c>
      <c r="H3495" s="1" t="s">
        <v>24257</v>
      </c>
      <c r="J3495" s="4" t="str">
        <f ca="1">IFERROR(__xludf.DUMMYFUNCTION("LEFT(INDEX(SPLIT(L3495, "" ""), 4), 2)"),"14")</f>
        <v>14</v>
      </c>
      <c r="K3495" s="2" t="s">
        <v>18278</v>
      </c>
      <c r="L3495" s="1" t="s">
        <v>24258</v>
      </c>
    </row>
    <row r="3496" spans="1:12">
      <c r="A3496" s="1" t="s">
        <v>18615</v>
      </c>
      <c r="B3496" s="1">
        <v>5</v>
      </c>
      <c r="C3496" s="1" t="s">
        <v>18616</v>
      </c>
      <c r="D3496" s="1" t="s">
        <v>10293</v>
      </c>
      <c r="E3496" s="1" t="s">
        <v>18617</v>
      </c>
      <c r="H3496" s="1" t="s">
        <v>24257</v>
      </c>
      <c r="J3496" s="4" t="str">
        <f ca="1">IFERROR(__xludf.DUMMYFUNCTION("LEFT(INDEX(SPLIT(L3496, "" ""), 4), 2)"),"14")</f>
        <v>14</v>
      </c>
      <c r="K3496" s="2" t="s">
        <v>18278</v>
      </c>
      <c r="L3496" s="1" t="s">
        <v>24258</v>
      </c>
    </row>
    <row r="3497" spans="1:12">
      <c r="A3497" s="1" t="s">
        <v>24274</v>
      </c>
      <c r="B3497" s="1">
        <v>5</v>
      </c>
      <c r="C3497" s="1" t="s">
        <v>24275</v>
      </c>
      <c r="D3497" s="1" t="s">
        <v>10300</v>
      </c>
      <c r="E3497" s="1" t="s">
        <v>24276</v>
      </c>
      <c r="H3497" s="1" t="s">
        <v>24257</v>
      </c>
      <c r="J3497" s="4" t="str">
        <f ca="1">IFERROR(__xludf.DUMMYFUNCTION("LEFT(INDEX(SPLIT(L3497, "" ""), 4), 2)"),"14")</f>
        <v>14</v>
      </c>
      <c r="K3497" s="2" t="s">
        <v>18841</v>
      </c>
      <c r="L3497" s="1" t="s">
        <v>24258</v>
      </c>
    </row>
    <row r="3498" spans="1:12">
      <c r="A3498" s="1" t="s">
        <v>18628</v>
      </c>
      <c r="B3498" s="1">
        <v>5</v>
      </c>
      <c r="C3498" s="1" t="s">
        <v>18629</v>
      </c>
      <c r="D3498" s="1" t="s">
        <v>10293</v>
      </c>
      <c r="E3498" s="1" t="s">
        <v>18630</v>
      </c>
      <c r="H3498" s="1" t="s">
        <v>24257</v>
      </c>
      <c r="J3498" s="4" t="str">
        <f ca="1">IFERROR(__xludf.DUMMYFUNCTION("LEFT(INDEX(SPLIT(L3498, "" ""), 4), 2)"),"14")</f>
        <v>14</v>
      </c>
      <c r="K3498" s="2" t="s">
        <v>18278</v>
      </c>
      <c r="L3498" s="1" t="s">
        <v>24258</v>
      </c>
    </row>
    <row r="3499" spans="1:12">
      <c r="A3499" s="1" t="s">
        <v>23560</v>
      </c>
      <c r="B3499" s="1">
        <v>5</v>
      </c>
      <c r="C3499" s="1" t="s">
        <v>23561</v>
      </c>
      <c r="D3499" s="1" t="s">
        <v>10305</v>
      </c>
      <c r="E3499" s="1" t="s">
        <v>23562</v>
      </c>
      <c r="H3499" s="1" t="s">
        <v>24257</v>
      </c>
      <c r="J3499" s="4" t="str">
        <f ca="1">IFERROR(__xludf.DUMMYFUNCTION("LEFT(INDEX(SPLIT(L3499, "" ""), 4), 2)"),"14")</f>
        <v>14</v>
      </c>
      <c r="K3499" s="2" t="s">
        <v>18278</v>
      </c>
      <c r="L3499" s="1" t="s">
        <v>24258</v>
      </c>
    </row>
    <row r="3500" spans="1:12">
      <c r="A3500" s="1" t="s">
        <v>18640</v>
      </c>
      <c r="B3500" s="1">
        <v>5</v>
      </c>
      <c r="C3500" s="1" t="s">
        <v>18641</v>
      </c>
      <c r="D3500" s="1" t="s">
        <v>10293</v>
      </c>
      <c r="E3500" s="1" t="s">
        <v>18642</v>
      </c>
      <c r="H3500" s="1" t="s">
        <v>24257</v>
      </c>
      <c r="J3500" s="4" t="str">
        <f ca="1">IFERROR(__xludf.DUMMYFUNCTION("LEFT(INDEX(SPLIT(L3500, "" ""), 4), 2)"),"14")</f>
        <v>14</v>
      </c>
      <c r="K3500" s="2" t="s">
        <v>18278</v>
      </c>
      <c r="L3500" s="1" t="s">
        <v>24258</v>
      </c>
    </row>
    <row r="3501" spans="1:12">
      <c r="A3501" s="1" t="s">
        <v>24277</v>
      </c>
      <c r="B3501" s="1">
        <v>5</v>
      </c>
      <c r="D3501" s="1" t="s">
        <v>10293</v>
      </c>
      <c r="E3501" s="1" t="s">
        <v>24278</v>
      </c>
      <c r="H3501" s="1" t="s">
        <v>24257</v>
      </c>
      <c r="J3501" s="4" t="str">
        <f ca="1">IFERROR(__xludf.DUMMYFUNCTION("LEFT(INDEX(SPLIT(L3501, "" ""), 4), 2)"),"14")</f>
        <v>14</v>
      </c>
      <c r="K3501" s="2" t="s">
        <v>18688</v>
      </c>
      <c r="L3501" s="1" t="s">
        <v>24258</v>
      </c>
    </row>
    <row r="3502" spans="1:12">
      <c r="A3502" s="1" t="s">
        <v>24279</v>
      </c>
      <c r="B3502" s="1">
        <v>5</v>
      </c>
      <c r="D3502" s="1" t="s">
        <v>10347</v>
      </c>
      <c r="E3502" s="1" t="s">
        <v>24280</v>
      </c>
      <c r="H3502" s="1" t="s">
        <v>24257</v>
      </c>
      <c r="J3502" s="4" t="str">
        <f ca="1">IFERROR(__xludf.DUMMYFUNCTION("LEFT(INDEX(SPLIT(L3502, "" ""), 4), 2)"),"14")</f>
        <v>14</v>
      </c>
      <c r="K3502" s="2" t="s">
        <v>21373</v>
      </c>
      <c r="L3502" s="1" t="s">
        <v>24258</v>
      </c>
    </row>
    <row r="3503" spans="1:12">
      <c r="A3503" s="1" t="s">
        <v>18665</v>
      </c>
      <c r="B3503" s="1">
        <v>5</v>
      </c>
      <c r="C3503" s="1" t="s">
        <v>18666</v>
      </c>
      <c r="D3503" s="1" t="s">
        <v>10300</v>
      </c>
      <c r="E3503" s="1" t="s">
        <v>18667</v>
      </c>
      <c r="H3503" s="1" t="s">
        <v>24257</v>
      </c>
      <c r="J3503" s="4" t="str">
        <f ca="1">IFERROR(__xludf.DUMMYFUNCTION("LEFT(INDEX(SPLIT(L3503, "" ""), 4), 2)"),"14")</f>
        <v>14</v>
      </c>
      <c r="K3503" s="2" t="s">
        <v>18278</v>
      </c>
      <c r="L3503" s="1" t="s">
        <v>24258</v>
      </c>
    </row>
    <row r="3504" spans="1:12">
      <c r="A3504" s="1" t="s">
        <v>18675</v>
      </c>
      <c r="B3504" s="1">
        <v>5</v>
      </c>
      <c r="C3504" s="1" t="s">
        <v>18676</v>
      </c>
      <c r="D3504" s="1" t="s">
        <v>10293</v>
      </c>
      <c r="E3504" s="1" t="s">
        <v>18677</v>
      </c>
      <c r="H3504" s="1" t="s">
        <v>24257</v>
      </c>
      <c r="J3504" s="4" t="str">
        <f ca="1">IFERROR(__xludf.DUMMYFUNCTION("LEFT(INDEX(SPLIT(L3504, "" ""), 4), 2)"),"14")</f>
        <v>14</v>
      </c>
      <c r="K3504" s="2" t="s">
        <v>18278</v>
      </c>
      <c r="L3504" s="1" t="s">
        <v>24258</v>
      </c>
    </row>
    <row r="3505" spans="1:12">
      <c r="A3505" s="1" t="s">
        <v>18678</v>
      </c>
      <c r="B3505" s="1">
        <v>5</v>
      </c>
      <c r="C3505" s="1" t="s">
        <v>8842</v>
      </c>
      <c r="D3505" s="1" t="s">
        <v>10293</v>
      </c>
      <c r="E3505" s="1" t="s">
        <v>18679</v>
      </c>
      <c r="H3505" s="1" t="s">
        <v>24257</v>
      </c>
      <c r="J3505" s="4" t="str">
        <f ca="1">IFERROR(__xludf.DUMMYFUNCTION("LEFT(INDEX(SPLIT(L3505, "" ""), 4), 2)"),"14")</f>
        <v>14</v>
      </c>
      <c r="K3505" s="2" t="s">
        <v>18278</v>
      </c>
      <c r="L3505" s="1" t="s">
        <v>24258</v>
      </c>
    </row>
    <row r="3506" spans="1:12">
      <c r="A3506" s="1" t="s">
        <v>18681</v>
      </c>
      <c r="B3506" s="1">
        <v>5</v>
      </c>
      <c r="C3506" s="1" t="s">
        <v>18682</v>
      </c>
      <c r="D3506" s="1" t="s">
        <v>10305</v>
      </c>
      <c r="E3506" s="1" t="s">
        <v>18683</v>
      </c>
      <c r="H3506" s="1" t="s">
        <v>24257</v>
      </c>
      <c r="J3506" s="4" t="str">
        <f ca="1">IFERROR(__xludf.DUMMYFUNCTION("LEFT(INDEX(SPLIT(L3506, "" ""), 4), 2)"),"14")</f>
        <v>14</v>
      </c>
      <c r="K3506" s="2" t="s">
        <v>18278</v>
      </c>
      <c r="L3506" s="1" t="s">
        <v>24258</v>
      </c>
    </row>
    <row r="3507" spans="1:12">
      <c r="A3507" s="1" t="s">
        <v>5061</v>
      </c>
      <c r="B3507" s="1">
        <v>2</v>
      </c>
      <c r="C3507" s="1" t="s">
        <v>5062</v>
      </c>
      <c r="D3507" s="1" t="s">
        <v>10305</v>
      </c>
      <c r="E3507" s="1" t="s">
        <v>18689</v>
      </c>
      <c r="H3507" s="1" t="s">
        <v>24257</v>
      </c>
      <c r="J3507" s="4" t="str">
        <f ca="1">IFERROR(__xludf.DUMMYFUNCTION("LEFT(INDEX(SPLIT(L3507, "" ""), 4), 2)"),"14")</f>
        <v>14</v>
      </c>
      <c r="K3507" s="2" t="s">
        <v>18278</v>
      </c>
      <c r="L3507" s="1" t="s">
        <v>24258</v>
      </c>
    </row>
    <row r="3508" spans="1:12">
      <c r="A3508" s="1" t="s">
        <v>24281</v>
      </c>
      <c r="B3508" s="1">
        <v>5</v>
      </c>
      <c r="C3508" s="1" t="s">
        <v>24282</v>
      </c>
      <c r="D3508" s="1" t="s">
        <v>10305</v>
      </c>
      <c r="E3508" s="1" t="s">
        <v>24283</v>
      </c>
      <c r="H3508" s="1" t="s">
        <v>24257</v>
      </c>
      <c r="J3508" s="4" t="str">
        <f ca="1">IFERROR(__xludf.DUMMYFUNCTION("LEFT(INDEX(SPLIT(L3508, "" ""), 4), 2)"),"14")</f>
        <v>14</v>
      </c>
      <c r="K3508" s="2" t="s">
        <v>18573</v>
      </c>
      <c r="L3508" s="1" t="s">
        <v>24258</v>
      </c>
    </row>
    <row r="3509" spans="1:12">
      <c r="A3509" s="1" t="s">
        <v>18694</v>
      </c>
      <c r="B3509" s="1">
        <v>3</v>
      </c>
      <c r="C3509" s="1" t="s">
        <v>18695</v>
      </c>
      <c r="D3509" s="1" t="s">
        <v>10305</v>
      </c>
      <c r="E3509" s="1" t="s">
        <v>18696</v>
      </c>
      <c r="H3509" s="1" t="s">
        <v>24257</v>
      </c>
      <c r="J3509" s="4" t="str">
        <f ca="1">IFERROR(__xludf.DUMMYFUNCTION("LEFT(INDEX(SPLIT(L3509, "" ""), 4), 2)"),"14")</f>
        <v>14</v>
      </c>
      <c r="K3509" s="2" t="s">
        <v>18278</v>
      </c>
      <c r="L3509" s="1" t="s">
        <v>24258</v>
      </c>
    </row>
    <row r="3510" spans="1:12">
      <c r="A3510" s="1" t="s">
        <v>18698</v>
      </c>
      <c r="B3510" s="1">
        <v>5</v>
      </c>
      <c r="C3510" s="1" t="s">
        <v>18699</v>
      </c>
      <c r="D3510" s="1" t="s">
        <v>10293</v>
      </c>
      <c r="E3510" s="1" t="s">
        <v>18700</v>
      </c>
      <c r="H3510" s="1" t="s">
        <v>24257</v>
      </c>
      <c r="J3510" s="4" t="str">
        <f ca="1">IFERROR(__xludf.DUMMYFUNCTION("LEFT(INDEX(SPLIT(L3510, "" ""), 4), 2)"),"14")</f>
        <v>14</v>
      </c>
      <c r="K3510" s="2" t="s">
        <v>18278</v>
      </c>
      <c r="L3510" s="1" t="s">
        <v>24258</v>
      </c>
    </row>
    <row r="3511" spans="1:12">
      <c r="A3511" s="1" t="s">
        <v>18705</v>
      </c>
      <c r="B3511" s="1">
        <v>5</v>
      </c>
      <c r="C3511" s="1" t="s">
        <v>11062</v>
      </c>
      <c r="D3511" s="1" t="s">
        <v>10300</v>
      </c>
      <c r="E3511" s="1" t="s">
        <v>18706</v>
      </c>
      <c r="H3511" s="1" t="s">
        <v>24257</v>
      </c>
      <c r="J3511" s="4" t="str">
        <f ca="1">IFERROR(__xludf.DUMMYFUNCTION("LEFT(INDEX(SPLIT(L3511, "" ""), 4), 2)"),"14")</f>
        <v>14</v>
      </c>
      <c r="K3511" s="2" t="s">
        <v>18278</v>
      </c>
      <c r="L3511" s="1" t="s">
        <v>24258</v>
      </c>
    </row>
    <row r="3512" spans="1:12">
      <c r="A3512" s="1" t="s">
        <v>18717</v>
      </c>
      <c r="B3512" s="1">
        <v>5</v>
      </c>
      <c r="C3512" s="1" t="s">
        <v>5039</v>
      </c>
      <c r="D3512" s="1" t="s">
        <v>10300</v>
      </c>
      <c r="E3512" s="1" t="s">
        <v>18718</v>
      </c>
      <c r="H3512" s="1" t="s">
        <v>24257</v>
      </c>
      <c r="J3512" s="4" t="str">
        <f ca="1">IFERROR(__xludf.DUMMYFUNCTION("LEFT(INDEX(SPLIT(L3512, "" ""), 4), 2)"),"14")</f>
        <v>14</v>
      </c>
      <c r="K3512" s="2" t="s">
        <v>18278</v>
      </c>
      <c r="L3512" s="1" t="s">
        <v>24258</v>
      </c>
    </row>
    <row r="3513" spans="1:12">
      <c r="A3513" s="1" t="s">
        <v>18731</v>
      </c>
      <c r="B3513" s="1">
        <v>5</v>
      </c>
      <c r="C3513" s="1" t="s">
        <v>18732</v>
      </c>
      <c r="D3513" s="1" t="s">
        <v>10305</v>
      </c>
      <c r="E3513" s="1" t="s">
        <v>18733</v>
      </c>
      <c r="H3513" s="1" t="s">
        <v>24257</v>
      </c>
      <c r="J3513" s="4" t="str">
        <f ca="1">IFERROR(__xludf.DUMMYFUNCTION("LEFT(INDEX(SPLIT(L3513, "" ""), 4), 2)"),"14")</f>
        <v>14</v>
      </c>
      <c r="K3513" s="2" t="s">
        <v>18278</v>
      </c>
      <c r="L3513" s="1" t="s">
        <v>24258</v>
      </c>
    </row>
    <row r="3514" spans="1:12">
      <c r="A3514" s="1" t="s">
        <v>18571</v>
      </c>
      <c r="B3514" s="1">
        <v>5</v>
      </c>
      <c r="C3514" s="1" t="s">
        <v>504</v>
      </c>
      <c r="D3514" s="1" t="s">
        <v>10293</v>
      </c>
      <c r="E3514" s="1" t="s">
        <v>24284</v>
      </c>
      <c r="H3514" s="1" t="s">
        <v>24257</v>
      </c>
      <c r="J3514" s="4" t="str">
        <f ca="1">IFERROR(__xludf.DUMMYFUNCTION("LEFT(INDEX(SPLIT(L3514, "" ""), 4), 2)"),"14")</f>
        <v>14</v>
      </c>
      <c r="K3514" s="2" t="s">
        <v>18573</v>
      </c>
      <c r="L3514" s="1" t="s">
        <v>24258</v>
      </c>
    </row>
    <row r="3515" spans="1:12">
      <c r="A3515" s="1" t="s">
        <v>18738</v>
      </c>
      <c r="B3515" s="1">
        <v>5</v>
      </c>
      <c r="C3515" s="1" t="s">
        <v>18739</v>
      </c>
      <c r="D3515" s="1" t="s">
        <v>10288</v>
      </c>
      <c r="E3515" s="1" t="s">
        <v>18740</v>
      </c>
      <c r="H3515" s="1" t="s">
        <v>24257</v>
      </c>
      <c r="J3515" s="4" t="str">
        <f ca="1">IFERROR(__xludf.DUMMYFUNCTION("LEFT(INDEX(SPLIT(L3515, "" ""), 4), 2)"),"14")</f>
        <v>14</v>
      </c>
      <c r="K3515" s="2" t="s">
        <v>18278</v>
      </c>
      <c r="L3515" s="1" t="s">
        <v>24258</v>
      </c>
    </row>
    <row r="3516" spans="1:12">
      <c r="A3516" s="1" t="s">
        <v>24285</v>
      </c>
      <c r="B3516" s="1">
        <v>5</v>
      </c>
      <c r="D3516" s="1" t="s">
        <v>10293</v>
      </c>
      <c r="E3516" s="1" t="s">
        <v>24286</v>
      </c>
      <c r="H3516" s="1" t="s">
        <v>24257</v>
      </c>
      <c r="J3516" s="4" t="str">
        <f ca="1">IFERROR(__xludf.DUMMYFUNCTION("LEFT(INDEX(SPLIT(L3516, "" ""), 4), 2)"),"14")</f>
        <v>14</v>
      </c>
      <c r="K3516" s="2" t="s">
        <v>18688</v>
      </c>
      <c r="L3516" s="1" t="s">
        <v>24258</v>
      </c>
    </row>
    <row r="3517" spans="1:12">
      <c r="A3517" s="1" t="s">
        <v>24287</v>
      </c>
      <c r="B3517" s="1">
        <v>5</v>
      </c>
      <c r="C3517" s="1" t="s">
        <v>24288</v>
      </c>
      <c r="D3517" s="1" t="s">
        <v>18313</v>
      </c>
      <c r="E3517" s="1" t="s">
        <v>24288</v>
      </c>
      <c r="H3517" s="1" t="s">
        <v>24257</v>
      </c>
      <c r="J3517" s="4" t="str">
        <f ca="1">IFERROR(__xludf.DUMMYFUNCTION("LEFT(INDEX(SPLIT(L3517, "" ""), 4), 2)"),"14")</f>
        <v>14</v>
      </c>
      <c r="K3517" s="2" t="s">
        <v>18648</v>
      </c>
      <c r="L3517" s="1" t="s">
        <v>24258</v>
      </c>
    </row>
    <row r="3518" spans="1:12">
      <c r="A3518" s="1" t="s">
        <v>18752</v>
      </c>
      <c r="B3518" s="1">
        <v>1</v>
      </c>
      <c r="C3518" s="1" t="s">
        <v>18753</v>
      </c>
      <c r="D3518" s="1" t="s">
        <v>10305</v>
      </c>
      <c r="E3518" s="1" t="s">
        <v>18754</v>
      </c>
      <c r="H3518" s="1" t="s">
        <v>24257</v>
      </c>
      <c r="J3518" s="4" t="str">
        <f ca="1">IFERROR(__xludf.DUMMYFUNCTION("LEFT(INDEX(SPLIT(L3518, "" ""), 4), 2)"),"14")</f>
        <v>14</v>
      </c>
      <c r="K3518" s="2" t="s">
        <v>18278</v>
      </c>
      <c r="L3518" s="1" t="s">
        <v>24258</v>
      </c>
    </row>
    <row r="3519" spans="1:12">
      <c r="A3519" s="1" t="s">
        <v>18772</v>
      </c>
      <c r="B3519" s="1">
        <v>4</v>
      </c>
      <c r="C3519" s="1" t="s">
        <v>18773</v>
      </c>
      <c r="D3519" s="1" t="s">
        <v>10293</v>
      </c>
      <c r="E3519" s="1" t="s">
        <v>18774</v>
      </c>
      <c r="H3519" s="1" t="s">
        <v>24257</v>
      </c>
      <c r="J3519" s="4" t="str">
        <f ca="1">IFERROR(__xludf.DUMMYFUNCTION("LEFT(INDEX(SPLIT(L3519, "" ""), 4), 2)"),"14")</f>
        <v>14</v>
      </c>
      <c r="K3519" s="2" t="s">
        <v>18278</v>
      </c>
      <c r="L3519" s="1" t="s">
        <v>24258</v>
      </c>
    </row>
    <row r="3520" spans="1:12">
      <c r="A3520" s="1" t="s">
        <v>18778</v>
      </c>
      <c r="B3520" s="1">
        <v>5</v>
      </c>
      <c r="C3520" s="1" t="s">
        <v>8813</v>
      </c>
      <c r="D3520" s="1" t="s">
        <v>10305</v>
      </c>
      <c r="E3520" s="1" t="s">
        <v>18779</v>
      </c>
      <c r="H3520" s="1" t="s">
        <v>24257</v>
      </c>
      <c r="J3520" s="4" t="str">
        <f ca="1">IFERROR(__xludf.DUMMYFUNCTION("LEFT(INDEX(SPLIT(L3520, "" ""), 4), 2)"),"14")</f>
        <v>14</v>
      </c>
      <c r="K3520" s="2" t="s">
        <v>18278</v>
      </c>
      <c r="L3520" s="1" t="s">
        <v>24258</v>
      </c>
    </row>
    <row r="3521" spans="1:12">
      <c r="A3521" s="1" t="s">
        <v>18780</v>
      </c>
      <c r="B3521" s="1">
        <v>5</v>
      </c>
      <c r="C3521" s="1" t="s">
        <v>18781</v>
      </c>
      <c r="D3521" s="1" t="s">
        <v>10293</v>
      </c>
      <c r="E3521" s="1" t="s">
        <v>18782</v>
      </c>
      <c r="H3521" s="1" t="s">
        <v>24257</v>
      </c>
      <c r="J3521" s="4" t="str">
        <f ca="1">IFERROR(__xludf.DUMMYFUNCTION("LEFT(INDEX(SPLIT(L3521, "" ""), 4), 2)"),"14")</f>
        <v>14</v>
      </c>
      <c r="K3521" s="2" t="s">
        <v>18278</v>
      </c>
      <c r="L3521" s="1" t="s">
        <v>24258</v>
      </c>
    </row>
    <row r="3522" spans="1:12">
      <c r="A3522" s="1" t="s">
        <v>18783</v>
      </c>
      <c r="B3522" s="1">
        <v>5</v>
      </c>
      <c r="C3522" s="1" t="s">
        <v>8842</v>
      </c>
      <c r="D3522" s="1" t="s">
        <v>10293</v>
      </c>
      <c r="E3522" s="1" t="s">
        <v>18784</v>
      </c>
      <c r="H3522" s="1" t="s">
        <v>24257</v>
      </c>
      <c r="J3522" s="4" t="str">
        <f ca="1">IFERROR(__xludf.DUMMYFUNCTION("LEFT(INDEX(SPLIT(L3522, "" ""), 4), 2)"),"14")</f>
        <v>14</v>
      </c>
      <c r="K3522" s="2" t="s">
        <v>18278</v>
      </c>
      <c r="L3522" s="1" t="s">
        <v>24258</v>
      </c>
    </row>
    <row r="3523" spans="1:12">
      <c r="A3523" s="1" t="s">
        <v>18686</v>
      </c>
      <c r="B3523" s="1">
        <v>5</v>
      </c>
      <c r="D3523" s="1" t="s">
        <v>10300</v>
      </c>
      <c r="E3523" s="1" t="s">
        <v>24289</v>
      </c>
      <c r="H3523" s="1" t="s">
        <v>24257</v>
      </c>
      <c r="J3523" s="4" t="str">
        <f ca="1">IFERROR(__xludf.DUMMYFUNCTION("LEFT(INDEX(SPLIT(L3523, "" ""), 4), 2)"),"14")</f>
        <v>14</v>
      </c>
      <c r="K3523" s="2" t="s">
        <v>18688</v>
      </c>
      <c r="L3523" s="1" t="s">
        <v>24258</v>
      </c>
    </row>
    <row r="3524" spans="1:12">
      <c r="A3524" s="1" t="s">
        <v>18346</v>
      </c>
      <c r="B3524" s="1">
        <v>5</v>
      </c>
      <c r="D3524" s="1" t="s">
        <v>10479</v>
      </c>
      <c r="E3524" s="1" t="s">
        <v>24290</v>
      </c>
      <c r="H3524" s="1" t="s">
        <v>24257</v>
      </c>
      <c r="J3524" s="4" t="str">
        <f ca="1">IFERROR(__xludf.DUMMYFUNCTION("LEFT(INDEX(SPLIT(L3524, "" ""), 4), 2)"),"14")</f>
        <v>14</v>
      </c>
      <c r="K3524" s="2" t="s">
        <v>18348</v>
      </c>
      <c r="L3524" s="1" t="s">
        <v>24258</v>
      </c>
    </row>
    <row r="3525" spans="1:12">
      <c r="A3525" s="1" t="s">
        <v>9245</v>
      </c>
      <c r="B3525" s="1">
        <v>5</v>
      </c>
      <c r="C3525" s="1" t="s">
        <v>18795</v>
      </c>
      <c r="D3525" s="1" t="s">
        <v>10293</v>
      </c>
      <c r="E3525" s="1" t="s">
        <v>18796</v>
      </c>
      <c r="H3525" s="1" t="s">
        <v>24257</v>
      </c>
      <c r="J3525" s="4" t="str">
        <f ca="1">IFERROR(__xludf.DUMMYFUNCTION("LEFT(INDEX(SPLIT(L3525, "" ""), 4), 2)"),"14")</f>
        <v>14</v>
      </c>
      <c r="K3525" s="2" t="s">
        <v>18278</v>
      </c>
      <c r="L3525" s="1" t="s">
        <v>24258</v>
      </c>
    </row>
    <row r="3526" spans="1:12">
      <c r="A3526" s="1" t="s">
        <v>18803</v>
      </c>
      <c r="B3526" s="1">
        <v>5</v>
      </c>
      <c r="C3526" s="1" t="s">
        <v>18804</v>
      </c>
      <c r="D3526" s="1" t="s">
        <v>10305</v>
      </c>
      <c r="E3526" s="1" t="s">
        <v>18805</v>
      </c>
      <c r="H3526" s="1" t="s">
        <v>24257</v>
      </c>
      <c r="J3526" s="4" t="str">
        <f ca="1">IFERROR(__xludf.DUMMYFUNCTION("LEFT(INDEX(SPLIT(L3526, "" ""), 4), 2)"),"14")</f>
        <v>14</v>
      </c>
      <c r="K3526" s="2" t="s">
        <v>18278</v>
      </c>
      <c r="L3526" s="1" t="s">
        <v>24258</v>
      </c>
    </row>
    <row r="3527" spans="1:12">
      <c r="A3527" s="1" t="s">
        <v>18806</v>
      </c>
      <c r="B3527" s="1">
        <v>5</v>
      </c>
      <c r="C3527" s="1" t="s">
        <v>11369</v>
      </c>
      <c r="D3527" s="1" t="s">
        <v>10300</v>
      </c>
      <c r="E3527" s="1" t="s">
        <v>18807</v>
      </c>
      <c r="H3527" s="1" t="s">
        <v>24257</v>
      </c>
      <c r="J3527" s="4" t="str">
        <f ca="1">IFERROR(__xludf.DUMMYFUNCTION("LEFT(INDEX(SPLIT(L3527, "" ""), 4), 2)"),"14")</f>
        <v>14</v>
      </c>
      <c r="K3527" s="2" t="s">
        <v>18278</v>
      </c>
      <c r="L3527" s="1" t="s">
        <v>24258</v>
      </c>
    </row>
    <row r="3528" spans="1:12">
      <c r="A3528" s="1" t="s">
        <v>24291</v>
      </c>
      <c r="B3528" s="1">
        <v>5</v>
      </c>
      <c r="C3528" s="1" t="s">
        <v>20373</v>
      </c>
      <c r="D3528" s="1" t="s">
        <v>10293</v>
      </c>
      <c r="E3528" s="1" t="s">
        <v>24292</v>
      </c>
      <c r="H3528" s="1" t="s">
        <v>24257</v>
      </c>
      <c r="J3528" s="4" t="str">
        <f ca="1">IFERROR(__xludf.DUMMYFUNCTION("LEFT(INDEX(SPLIT(L3528, "" ""), 4), 2)"),"14")</f>
        <v>14</v>
      </c>
      <c r="K3528" s="2" t="s">
        <v>18648</v>
      </c>
      <c r="L3528" s="1" t="s">
        <v>24258</v>
      </c>
    </row>
    <row r="3529" spans="1:12">
      <c r="A3529" s="1" t="s">
        <v>24293</v>
      </c>
      <c r="B3529" s="1">
        <v>5</v>
      </c>
      <c r="D3529" s="1" t="s">
        <v>10288</v>
      </c>
      <c r="E3529" s="1" t="s">
        <v>24294</v>
      </c>
      <c r="H3529" s="1" t="s">
        <v>24257</v>
      </c>
      <c r="J3529" s="4" t="str">
        <f ca="1">IFERROR(__xludf.DUMMYFUNCTION("LEFT(INDEX(SPLIT(L3529, "" ""), 4), 2)"),"14")</f>
        <v>14</v>
      </c>
      <c r="K3529" s="2" t="s">
        <v>19674</v>
      </c>
      <c r="L3529" s="1" t="s">
        <v>24258</v>
      </c>
    </row>
    <row r="3530" spans="1:12">
      <c r="A3530" s="1" t="s">
        <v>18814</v>
      </c>
      <c r="B3530" s="1">
        <v>5</v>
      </c>
      <c r="C3530" s="1" t="s">
        <v>554</v>
      </c>
      <c r="D3530" s="1" t="s">
        <v>10288</v>
      </c>
      <c r="E3530" s="1" t="s">
        <v>18815</v>
      </c>
      <c r="H3530" s="1" t="s">
        <v>24257</v>
      </c>
      <c r="J3530" s="4" t="str">
        <f ca="1">IFERROR(__xludf.DUMMYFUNCTION("LEFT(INDEX(SPLIT(L3530, "" ""), 4), 2)"),"14")</f>
        <v>14</v>
      </c>
      <c r="K3530" s="2" t="s">
        <v>18278</v>
      </c>
      <c r="L3530" s="1" t="s">
        <v>24258</v>
      </c>
    </row>
    <row r="3531" spans="1:12">
      <c r="A3531" s="1" t="s">
        <v>1321</v>
      </c>
      <c r="B3531" s="1">
        <v>5</v>
      </c>
      <c r="C3531" s="1" t="s">
        <v>278</v>
      </c>
      <c r="D3531" s="1" t="s">
        <v>10293</v>
      </c>
      <c r="E3531" s="1" t="s">
        <v>18816</v>
      </c>
      <c r="H3531" s="1" t="s">
        <v>24257</v>
      </c>
      <c r="J3531" s="4" t="str">
        <f ca="1">IFERROR(__xludf.DUMMYFUNCTION("LEFT(INDEX(SPLIT(L3531, "" ""), 4), 2)"),"14")</f>
        <v>14</v>
      </c>
      <c r="K3531" s="2" t="s">
        <v>18278</v>
      </c>
      <c r="L3531" s="1" t="s">
        <v>24258</v>
      </c>
    </row>
    <row r="3532" spans="1:12">
      <c r="A3532" s="1" t="s">
        <v>18410</v>
      </c>
      <c r="B3532" s="1">
        <v>5</v>
      </c>
      <c r="C3532" s="1" t="s">
        <v>29</v>
      </c>
      <c r="D3532" s="1" t="s">
        <v>10293</v>
      </c>
      <c r="E3532" s="1" t="s">
        <v>18817</v>
      </c>
      <c r="H3532" s="1" t="s">
        <v>24257</v>
      </c>
      <c r="J3532" s="4" t="str">
        <f ca="1">IFERROR(__xludf.DUMMYFUNCTION("LEFT(INDEX(SPLIT(L3532, "" ""), 4), 2)"),"14")</f>
        <v>14</v>
      </c>
      <c r="K3532" s="2" t="s">
        <v>18278</v>
      </c>
      <c r="L3532" s="1" t="s">
        <v>24258</v>
      </c>
    </row>
    <row r="3533" spans="1:12">
      <c r="A3533" s="1" t="s">
        <v>18818</v>
      </c>
      <c r="B3533" s="1">
        <v>5</v>
      </c>
      <c r="C3533" s="1" t="s">
        <v>18819</v>
      </c>
      <c r="D3533" s="1" t="s">
        <v>10293</v>
      </c>
      <c r="E3533" s="1" t="s">
        <v>18820</v>
      </c>
      <c r="H3533" s="1" t="s">
        <v>24257</v>
      </c>
      <c r="J3533" s="4" t="str">
        <f ca="1">IFERROR(__xludf.DUMMYFUNCTION("LEFT(INDEX(SPLIT(L3533, "" ""), 4), 2)"),"14")</f>
        <v>14</v>
      </c>
      <c r="K3533" s="2" t="s">
        <v>18278</v>
      </c>
      <c r="L3533" s="1" t="s">
        <v>24258</v>
      </c>
    </row>
    <row r="3534" spans="1:12">
      <c r="A3534" s="1" t="s">
        <v>18824</v>
      </c>
      <c r="B3534" s="1">
        <v>5</v>
      </c>
      <c r="C3534" s="1" t="s">
        <v>18825</v>
      </c>
      <c r="D3534" s="1" t="s">
        <v>10300</v>
      </c>
      <c r="E3534" s="1" t="s">
        <v>18826</v>
      </c>
      <c r="H3534" s="1" t="s">
        <v>24257</v>
      </c>
      <c r="J3534" s="4" t="str">
        <f ca="1">IFERROR(__xludf.DUMMYFUNCTION("LEFT(INDEX(SPLIT(L3534, "" ""), 4), 2)"),"14")</f>
        <v>14</v>
      </c>
      <c r="K3534" s="2" t="s">
        <v>18278</v>
      </c>
      <c r="L3534" s="1" t="s">
        <v>24258</v>
      </c>
    </row>
    <row r="3535" spans="1:12">
      <c r="A3535" s="1" t="s">
        <v>24295</v>
      </c>
      <c r="B3535" s="1">
        <v>5</v>
      </c>
      <c r="D3535" s="1" t="s">
        <v>10288</v>
      </c>
      <c r="E3535" s="1" t="s">
        <v>24296</v>
      </c>
      <c r="H3535" s="1" t="s">
        <v>24257</v>
      </c>
      <c r="J3535" s="4" t="str">
        <f ca="1">IFERROR(__xludf.DUMMYFUNCTION("LEFT(INDEX(SPLIT(L3535, "" ""), 4), 2)"),"14")</f>
        <v>14</v>
      </c>
      <c r="K3535" s="2" t="s">
        <v>18688</v>
      </c>
      <c r="L3535" s="1" t="s">
        <v>24258</v>
      </c>
    </row>
    <row r="3536" spans="1:12">
      <c r="A3536" s="1" t="s">
        <v>18878</v>
      </c>
      <c r="B3536" s="1">
        <v>5</v>
      </c>
      <c r="D3536" s="1" t="s">
        <v>18313</v>
      </c>
      <c r="E3536" s="1" t="s">
        <v>1653</v>
      </c>
      <c r="H3536" s="1" t="s">
        <v>24257</v>
      </c>
      <c r="J3536" s="4" t="str">
        <f ca="1">IFERROR(__xludf.DUMMYFUNCTION("LEFT(INDEX(SPLIT(L3536, "" ""), 4), 2)"),"14")</f>
        <v>14</v>
      </c>
      <c r="K3536" s="2" t="s">
        <v>18881</v>
      </c>
      <c r="L3536" s="1" t="s">
        <v>24258</v>
      </c>
    </row>
    <row r="3537" spans="1:12">
      <c r="A3537" s="1" t="s">
        <v>18878</v>
      </c>
      <c r="B3537" s="1">
        <v>5</v>
      </c>
      <c r="D3537" s="1" t="s">
        <v>10300</v>
      </c>
      <c r="E3537" s="1" t="s">
        <v>24297</v>
      </c>
      <c r="H3537" s="1" t="s">
        <v>24257</v>
      </c>
      <c r="J3537" s="4" t="str">
        <f ca="1">IFERROR(__xludf.DUMMYFUNCTION("LEFT(INDEX(SPLIT(L3537, "" ""), 4), 2)"),"14")</f>
        <v>14</v>
      </c>
      <c r="K3537" s="2" t="s">
        <v>18881</v>
      </c>
      <c r="L3537" s="1" t="s">
        <v>24258</v>
      </c>
    </row>
    <row r="3538" spans="1:12">
      <c r="A3538" s="1" t="s">
        <v>6429</v>
      </c>
      <c r="B3538" s="1">
        <v>5</v>
      </c>
      <c r="D3538" s="1" t="s">
        <v>10300</v>
      </c>
      <c r="E3538" s="1" t="s">
        <v>1051</v>
      </c>
      <c r="H3538" s="1" t="s">
        <v>24257</v>
      </c>
      <c r="J3538" s="4" t="str">
        <f ca="1">IFERROR(__xludf.DUMMYFUNCTION("LEFT(INDEX(SPLIT(L3538, "" ""), 4), 2)"),"14")</f>
        <v>14</v>
      </c>
      <c r="K3538" s="2" t="s">
        <v>18827</v>
      </c>
      <c r="L3538" s="1" t="s">
        <v>24258</v>
      </c>
    </row>
    <row r="3539" spans="1:12">
      <c r="A3539" s="1" t="s">
        <v>19309</v>
      </c>
      <c r="B3539" s="1">
        <v>5</v>
      </c>
      <c r="D3539" s="1" t="s">
        <v>10293</v>
      </c>
      <c r="E3539" s="1" t="s">
        <v>1051</v>
      </c>
      <c r="H3539" s="1" t="s">
        <v>24257</v>
      </c>
      <c r="J3539" s="4" t="str">
        <f ca="1">IFERROR(__xludf.DUMMYFUNCTION("LEFT(INDEX(SPLIT(L3539, "" ""), 4), 2)"),"14")</f>
        <v>14</v>
      </c>
      <c r="K3539" s="2" t="s">
        <v>18827</v>
      </c>
      <c r="L3539" s="1" t="s">
        <v>24258</v>
      </c>
    </row>
    <row r="3540" spans="1:12">
      <c r="A3540" s="1" t="s">
        <v>3596</v>
      </c>
      <c r="B3540" s="1">
        <v>5</v>
      </c>
      <c r="D3540" s="1" t="s">
        <v>10288</v>
      </c>
      <c r="E3540" s="1" t="s">
        <v>1051</v>
      </c>
      <c r="H3540" s="1" t="s">
        <v>24257</v>
      </c>
      <c r="J3540" s="4" t="str">
        <f ca="1">IFERROR(__xludf.DUMMYFUNCTION("LEFT(INDEX(SPLIT(L3540, "" ""), 4), 2)"),"14")</f>
        <v>14</v>
      </c>
      <c r="K3540" s="2" t="s">
        <v>18827</v>
      </c>
      <c r="L3540" s="1" t="s">
        <v>24258</v>
      </c>
    </row>
    <row r="3541" spans="1:12">
      <c r="A3541" s="1" t="s">
        <v>3682</v>
      </c>
      <c r="B3541" s="1">
        <v>5</v>
      </c>
      <c r="D3541" s="1" t="s">
        <v>10288</v>
      </c>
      <c r="E3541" s="1" t="s">
        <v>24298</v>
      </c>
      <c r="H3541" s="1" t="s">
        <v>24257</v>
      </c>
      <c r="J3541" s="4" t="str">
        <f ca="1">IFERROR(__xludf.DUMMYFUNCTION("LEFT(INDEX(SPLIT(L3541, "" ""), 4), 2)"),"14")</f>
        <v>14</v>
      </c>
      <c r="K3541" s="2" t="s">
        <v>18902</v>
      </c>
      <c r="L3541" s="1" t="s">
        <v>24258</v>
      </c>
    </row>
    <row r="3542" spans="1:12">
      <c r="A3542" s="1" t="s">
        <v>1182</v>
      </c>
      <c r="B3542" s="1">
        <v>5</v>
      </c>
      <c r="C3542" s="1" t="s">
        <v>24275</v>
      </c>
      <c r="D3542" s="1" t="s">
        <v>10300</v>
      </c>
      <c r="E3542" s="1" t="s">
        <v>24299</v>
      </c>
      <c r="H3542" s="1" t="s">
        <v>24257</v>
      </c>
      <c r="J3542" s="4" t="str">
        <f ca="1">IFERROR(__xludf.DUMMYFUNCTION("LEFT(INDEX(SPLIT(L3542, "" ""), 4), 2)"),"14")</f>
        <v>14</v>
      </c>
      <c r="K3542" s="2" t="s">
        <v>18841</v>
      </c>
      <c r="L3542" s="1" t="s">
        <v>24258</v>
      </c>
    </row>
    <row r="3543" spans="1:12">
      <c r="A3543" s="1" t="s">
        <v>2688</v>
      </c>
      <c r="B3543" s="1">
        <v>5</v>
      </c>
      <c r="C3543" s="1" t="s">
        <v>24275</v>
      </c>
      <c r="D3543" s="1" t="s">
        <v>10347</v>
      </c>
      <c r="E3543" s="1" t="s">
        <v>24300</v>
      </c>
      <c r="H3543" s="1" t="s">
        <v>24257</v>
      </c>
      <c r="J3543" s="4" t="str">
        <f ca="1">IFERROR(__xludf.DUMMYFUNCTION("LEFT(INDEX(SPLIT(L3543, "" ""), 4), 2)"),"14")</f>
        <v>14</v>
      </c>
      <c r="K3543" s="2" t="s">
        <v>18841</v>
      </c>
      <c r="L3543" s="1" t="s">
        <v>24258</v>
      </c>
    </row>
    <row r="3544" spans="1:12">
      <c r="A3544" s="1" t="s">
        <v>1649</v>
      </c>
      <c r="B3544" s="1">
        <v>5</v>
      </c>
      <c r="D3544" s="1" t="s">
        <v>10288</v>
      </c>
      <c r="E3544" s="1" t="s">
        <v>24301</v>
      </c>
      <c r="H3544" s="1" t="s">
        <v>24257</v>
      </c>
      <c r="J3544" s="4" t="str">
        <f ca="1">IFERROR(__xludf.DUMMYFUNCTION("LEFT(INDEX(SPLIT(L3544, "" ""), 4), 2)"),"14")</f>
        <v>14</v>
      </c>
      <c r="K3544" s="2" t="s">
        <v>18902</v>
      </c>
      <c r="L3544" s="1" t="s">
        <v>24258</v>
      </c>
    </row>
    <row r="3545" spans="1:12">
      <c r="A3545" s="1" t="s">
        <v>24302</v>
      </c>
      <c r="B3545" s="1">
        <v>5</v>
      </c>
      <c r="C3545" s="1" t="s">
        <v>24303</v>
      </c>
      <c r="D3545" s="1" t="s">
        <v>10300</v>
      </c>
      <c r="E3545" s="1" t="s">
        <v>24304</v>
      </c>
      <c r="H3545" s="1" t="s">
        <v>24257</v>
      </c>
      <c r="J3545" s="4" t="str">
        <f ca="1">IFERROR(__xludf.DUMMYFUNCTION("LEFT(INDEX(SPLIT(L3545, "" ""), 4), 2)"),"14")</f>
        <v>14</v>
      </c>
      <c r="K3545" s="2" t="s">
        <v>18648</v>
      </c>
      <c r="L3545" s="1" t="s">
        <v>24258</v>
      </c>
    </row>
    <row r="3546" spans="1:12">
      <c r="A3546" s="1" t="s">
        <v>19032</v>
      </c>
      <c r="B3546" s="1">
        <v>5</v>
      </c>
      <c r="D3546" s="1" t="s">
        <v>10288</v>
      </c>
      <c r="E3546" s="1" t="s">
        <v>24305</v>
      </c>
      <c r="H3546" s="1" t="s">
        <v>24257</v>
      </c>
      <c r="J3546" s="4" t="str">
        <f ca="1">IFERROR(__xludf.DUMMYFUNCTION("LEFT(INDEX(SPLIT(L3546, "" ""), 4), 2)"),"14")</f>
        <v>14</v>
      </c>
      <c r="K3546" s="2" t="s">
        <v>18827</v>
      </c>
      <c r="L3546" s="1" t="s">
        <v>24258</v>
      </c>
    </row>
    <row r="3547" spans="1:12">
      <c r="A3547" s="1" t="s">
        <v>24306</v>
      </c>
      <c r="B3547" s="1">
        <v>5</v>
      </c>
      <c r="D3547" s="1" t="s">
        <v>10305</v>
      </c>
      <c r="E3547" s="1" t="s">
        <v>24307</v>
      </c>
      <c r="H3547" s="1" t="s">
        <v>24257</v>
      </c>
      <c r="J3547" s="4" t="str">
        <f ca="1">IFERROR(__xludf.DUMMYFUNCTION("LEFT(INDEX(SPLIT(L3547, "" ""), 4), 2)"),"14")</f>
        <v>14</v>
      </c>
      <c r="K3547" s="2" t="s">
        <v>20423</v>
      </c>
      <c r="L3547" s="1" t="s">
        <v>24258</v>
      </c>
    </row>
    <row r="3548" spans="1:12">
      <c r="A3548" s="1" t="s">
        <v>20476</v>
      </c>
      <c r="B3548" s="1">
        <v>5</v>
      </c>
      <c r="C3548" s="1" t="s">
        <v>24275</v>
      </c>
      <c r="D3548" s="1" t="s">
        <v>10347</v>
      </c>
      <c r="E3548" s="1" t="s">
        <v>24308</v>
      </c>
      <c r="H3548" s="1" t="s">
        <v>24257</v>
      </c>
      <c r="J3548" s="4" t="str">
        <f ca="1">IFERROR(__xludf.DUMMYFUNCTION("LEFT(INDEX(SPLIT(L3548, "" ""), 4), 2)"),"14")</f>
        <v>14</v>
      </c>
      <c r="K3548" s="2" t="s">
        <v>18841</v>
      </c>
      <c r="L3548" s="1" t="s">
        <v>24258</v>
      </c>
    </row>
    <row r="3549" spans="1:12">
      <c r="A3549" s="1" t="s">
        <v>19377</v>
      </c>
      <c r="B3549" s="1">
        <v>5</v>
      </c>
      <c r="C3549" s="1" t="s">
        <v>24309</v>
      </c>
      <c r="D3549" s="1" t="s">
        <v>10300</v>
      </c>
      <c r="E3549" s="1" t="s">
        <v>24310</v>
      </c>
      <c r="H3549" s="1" t="s">
        <v>24257</v>
      </c>
      <c r="J3549" s="4" t="str">
        <f ca="1">IFERROR(__xludf.DUMMYFUNCTION("LEFT(INDEX(SPLIT(L3549, "" ""), 4), 2)"),"14")</f>
        <v>14</v>
      </c>
      <c r="K3549" s="2" t="s">
        <v>19380</v>
      </c>
      <c r="L3549" s="1" t="s">
        <v>24258</v>
      </c>
    </row>
    <row r="3550" spans="1:12">
      <c r="A3550" s="1" t="s">
        <v>24311</v>
      </c>
      <c r="B3550" s="1">
        <v>5</v>
      </c>
      <c r="D3550" s="1" t="s">
        <v>10479</v>
      </c>
      <c r="E3550" s="1" t="s">
        <v>24312</v>
      </c>
      <c r="H3550" s="1" t="s">
        <v>24257</v>
      </c>
      <c r="J3550" s="4" t="str">
        <f ca="1">IFERROR(__xludf.DUMMYFUNCTION("LEFT(INDEX(SPLIT(L3550, "" ""), 4), 2)"),"14")</f>
        <v>14</v>
      </c>
      <c r="K3550" s="2" t="s">
        <v>18902</v>
      </c>
      <c r="L3550" s="1" t="s">
        <v>24258</v>
      </c>
    </row>
    <row r="3551" spans="1:12">
      <c r="A3551" s="1" t="s">
        <v>19173</v>
      </c>
      <c r="B3551" s="1">
        <v>5</v>
      </c>
      <c r="D3551" s="1" t="s">
        <v>18313</v>
      </c>
      <c r="E3551" s="1" t="s">
        <v>24313</v>
      </c>
      <c r="H3551" s="1" t="s">
        <v>24257</v>
      </c>
      <c r="J3551" s="4" t="str">
        <f ca="1">IFERROR(__xludf.DUMMYFUNCTION("LEFT(INDEX(SPLIT(L3551, "" ""), 4), 2)"),"14")</f>
        <v>14</v>
      </c>
      <c r="K3551" s="2" t="s">
        <v>18827</v>
      </c>
      <c r="L3551" s="1" t="s">
        <v>24258</v>
      </c>
    </row>
    <row r="3552" spans="1:12">
      <c r="A3552" s="1" t="s">
        <v>20460</v>
      </c>
      <c r="B3552" s="1">
        <v>4</v>
      </c>
      <c r="D3552" s="1" t="s">
        <v>10300</v>
      </c>
      <c r="E3552" s="1" t="s">
        <v>24314</v>
      </c>
      <c r="H3552" s="1" t="s">
        <v>24257</v>
      </c>
      <c r="J3552" s="4" t="str">
        <f ca="1">IFERROR(__xludf.DUMMYFUNCTION("LEFT(INDEX(SPLIT(L3552, "" ""), 4), 2)"),"14")</f>
        <v>14</v>
      </c>
      <c r="K3552" s="2" t="s">
        <v>18827</v>
      </c>
      <c r="L3552" s="1" t="s">
        <v>24258</v>
      </c>
    </row>
    <row r="3553" spans="1:12">
      <c r="A3553" s="1" t="s">
        <v>24315</v>
      </c>
      <c r="B3553" s="1">
        <v>5</v>
      </c>
      <c r="D3553" s="1" t="s">
        <v>18313</v>
      </c>
      <c r="E3553" s="1" t="s">
        <v>24316</v>
      </c>
      <c r="H3553" s="1" t="s">
        <v>24257</v>
      </c>
      <c r="J3553" s="4" t="str">
        <f ca="1">IFERROR(__xludf.DUMMYFUNCTION("LEFT(INDEX(SPLIT(L3553, "" ""), 4), 2)"),"14")</f>
        <v>14</v>
      </c>
      <c r="K3553" s="2" t="s">
        <v>18827</v>
      </c>
      <c r="L3553" s="1" t="s">
        <v>24258</v>
      </c>
    </row>
    <row r="3554" spans="1:12">
      <c r="A3554" s="1" t="s">
        <v>24317</v>
      </c>
      <c r="B3554" s="1">
        <v>4</v>
      </c>
      <c r="C3554" s="1" t="s">
        <v>24318</v>
      </c>
      <c r="D3554" s="1" t="s">
        <v>10479</v>
      </c>
      <c r="E3554" s="1" t="s">
        <v>24319</v>
      </c>
      <c r="H3554" s="1" t="s">
        <v>24257</v>
      </c>
      <c r="J3554" s="4" t="str">
        <f ca="1">IFERROR(__xludf.DUMMYFUNCTION("LEFT(INDEX(SPLIT(L3554, "" ""), 4), 2)"),"14")</f>
        <v>14</v>
      </c>
      <c r="K3554" s="2" t="s">
        <v>18853</v>
      </c>
      <c r="L3554" s="1" t="s">
        <v>24258</v>
      </c>
    </row>
    <row r="3555" spans="1:12">
      <c r="A3555" s="1" t="s">
        <v>22947</v>
      </c>
      <c r="B3555" s="1">
        <v>5</v>
      </c>
      <c r="D3555" s="1" t="s">
        <v>18313</v>
      </c>
      <c r="E3555" s="1" t="s">
        <v>24320</v>
      </c>
      <c r="H3555" s="1" t="s">
        <v>24257</v>
      </c>
      <c r="J3555" s="4" t="str">
        <f ca="1">IFERROR(__xludf.DUMMYFUNCTION("LEFT(INDEX(SPLIT(L3555, "" ""), 4), 2)"),"14")</f>
        <v>14</v>
      </c>
      <c r="K3555" s="2" t="s">
        <v>19013</v>
      </c>
      <c r="L3555" s="1" t="s">
        <v>24258</v>
      </c>
    </row>
    <row r="3556" spans="1:12">
      <c r="A3556" s="1" t="s">
        <v>18861</v>
      </c>
      <c r="B3556" s="1">
        <v>5</v>
      </c>
      <c r="C3556" s="1" t="s">
        <v>24321</v>
      </c>
      <c r="D3556" s="1" t="s">
        <v>10300</v>
      </c>
      <c r="E3556" s="1" t="s">
        <v>24322</v>
      </c>
      <c r="H3556" s="1" t="s">
        <v>24257</v>
      </c>
      <c r="J3556" s="4" t="str">
        <f ca="1">IFERROR(__xludf.DUMMYFUNCTION("LEFT(INDEX(SPLIT(L3556, "" ""), 4), 2)"),"14")</f>
        <v>14</v>
      </c>
      <c r="K3556" s="2" t="s">
        <v>18864</v>
      </c>
      <c r="L3556" s="1" t="s">
        <v>24258</v>
      </c>
    </row>
    <row r="3557" spans="1:12">
      <c r="A3557" s="1" t="s">
        <v>18913</v>
      </c>
      <c r="B3557" s="1">
        <v>5</v>
      </c>
      <c r="D3557" s="1" t="s">
        <v>10479</v>
      </c>
      <c r="E3557" s="1" t="s">
        <v>24323</v>
      </c>
      <c r="H3557" s="1" t="s">
        <v>24257</v>
      </c>
      <c r="J3557" s="4" t="str">
        <f ca="1">IFERROR(__xludf.DUMMYFUNCTION("LEFT(INDEX(SPLIT(L3557, "" ""), 4), 2)"),"14")</f>
        <v>14</v>
      </c>
      <c r="K3557" s="2" t="s">
        <v>18827</v>
      </c>
      <c r="L3557" s="1" t="s">
        <v>24258</v>
      </c>
    </row>
    <row r="3558" spans="1:12">
      <c r="A3558" s="1" t="s">
        <v>24324</v>
      </c>
      <c r="B3558" s="1">
        <v>5</v>
      </c>
      <c r="D3558" s="1" t="s">
        <v>10293</v>
      </c>
      <c r="E3558" s="1" t="s">
        <v>24325</v>
      </c>
      <c r="H3558" s="1" t="s">
        <v>24257</v>
      </c>
      <c r="J3558" s="4" t="str">
        <f ca="1">IFERROR(__xludf.DUMMYFUNCTION("LEFT(INDEX(SPLIT(L3558, "" ""), 4), 2)"),"14")</f>
        <v>14</v>
      </c>
      <c r="K3558" s="2" t="s">
        <v>18902</v>
      </c>
      <c r="L3558" s="1" t="s">
        <v>24258</v>
      </c>
    </row>
    <row r="3559" spans="1:12">
      <c r="A3559" s="1" t="s">
        <v>19319</v>
      </c>
      <c r="B3559" s="1">
        <v>4</v>
      </c>
      <c r="D3559" s="1" t="s">
        <v>10300</v>
      </c>
      <c r="E3559" s="1" t="s">
        <v>24326</v>
      </c>
      <c r="H3559" s="1" t="s">
        <v>24257</v>
      </c>
      <c r="J3559" s="4" t="str">
        <f ca="1">IFERROR(__xludf.DUMMYFUNCTION("LEFT(INDEX(SPLIT(L3559, "" ""), 4), 2)"),"14")</f>
        <v>14</v>
      </c>
      <c r="K3559" s="2" t="s">
        <v>18827</v>
      </c>
      <c r="L3559" s="1" t="s">
        <v>24258</v>
      </c>
    </row>
    <row r="3560" spans="1:12">
      <c r="A3560" s="1" t="s">
        <v>24327</v>
      </c>
      <c r="B3560" s="1">
        <v>5</v>
      </c>
      <c r="D3560" s="1" t="s">
        <v>18313</v>
      </c>
      <c r="E3560" s="1" t="s">
        <v>24328</v>
      </c>
      <c r="H3560" s="1" t="s">
        <v>24257</v>
      </c>
      <c r="J3560" s="4" t="str">
        <f ca="1">IFERROR(__xludf.DUMMYFUNCTION("LEFT(INDEX(SPLIT(L3560, "" ""), 4), 2)"),"14")</f>
        <v>14</v>
      </c>
      <c r="K3560" s="2" t="s">
        <v>18902</v>
      </c>
      <c r="L3560" s="1" t="s">
        <v>24258</v>
      </c>
    </row>
    <row r="3561" spans="1:12">
      <c r="A3561" s="1" t="s">
        <v>19130</v>
      </c>
      <c r="B3561" s="1">
        <v>3</v>
      </c>
      <c r="D3561" s="1" t="s">
        <v>10347</v>
      </c>
      <c r="E3561" s="1" t="s">
        <v>24329</v>
      </c>
      <c r="H3561" s="1" t="s">
        <v>24257</v>
      </c>
      <c r="J3561" s="4" t="str">
        <f ca="1">IFERROR(__xludf.DUMMYFUNCTION("LEFT(INDEX(SPLIT(L3561, "" ""), 4), 2)"),"14")</f>
        <v>14</v>
      </c>
      <c r="K3561" s="2" t="s">
        <v>18827</v>
      </c>
      <c r="L3561" s="1" t="s">
        <v>24258</v>
      </c>
    </row>
    <row r="3562" spans="1:12">
      <c r="A3562" s="1" t="s">
        <v>18861</v>
      </c>
      <c r="B3562" s="1">
        <v>5</v>
      </c>
      <c r="C3562" s="1" t="s">
        <v>24330</v>
      </c>
      <c r="D3562" s="1" t="s">
        <v>10305</v>
      </c>
      <c r="E3562" s="1" t="s">
        <v>24331</v>
      </c>
      <c r="H3562" s="1" t="s">
        <v>24257</v>
      </c>
      <c r="J3562" s="4" t="str">
        <f ca="1">IFERROR(__xludf.DUMMYFUNCTION("LEFT(INDEX(SPLIT(L3562, "" ""), 4), 2)"),"14")</f>
        <v>14</v>
      </c>
      <c r="K3562" s="2" t="s">
        <v>18864</v>
      </c>
      <c r="L3562" s="1" t="s">
        <v>24258</v>
      </c>
    </row>
    <row r="3563" spans="1:12">
      <c r="A3563" s="1" t="s">
        <v>24332</v>
      </c>
      <c r="B3563" s="1">
        <v>4</v>
      </c>
      <c r="C3563" s="1" t="s">
        <v>24275</v>
      </c>
      <c r="D3563" s="1" t="s">
        <v>10300</v>
      </c>
      <c r="E3563" s="1" t="s">
        <v>24333</v>
      </c>
      <c r="H3563" s="1" t="s">
        <v>24257</v>
      </c>
      <c r="J3563" s="4" t="str">
        <f ca="1">IFERROR(__xludf.DUMMYFUNCTION("LEFT(INDEX(SPLIT(L3563, "" ""), 4), 2)"),"14")</f>
        <v>14</v>
      </c>
      <c r="K3563" s="2" t="s">
        <v>18841</v>
      </c>
      <c r="L3563" s="1" t="s">
        <v>24258</v>
      </c>
    </row>
    <row r="3564" spans="1:12">
      <c r="A3564" s="1" t="s">
        <v>18861</v>
      </c>
      <c r="B3564" s="1">
        <v>5</v>
      </c>
      <c r="C3564" s="1" t="s">
        <v>24334</v>
      </c>
      <c r="D3564" s="1" t="s">
        <v>10479</v>
      </c>
      <c r="E3564" s="1" t="s">
        <v>24335</v>
      </c>
      <c r="H3564" s="1" t="s">
        <v>24257</v>
      </c>
      <c r="J3564" s="4" t="str">
        <f ca="1">IFERROR(__xludf.DUMMYFUNCTION("LEFT(INDEX(SPLIT(L3564, "" ""), 4), 2)"),"14")</f>
        <v>14</v>
      </c>
      <c r="K3564" s="2" t="s">
        <v>18864</v>
      </c>
      <c r="L3564" s="1" t="s">
        <v>24258</v>
      </c>
    </row>
    <row r="3565" spans="1:12">
      <c r="A3565" s="1" t="s">
        <v>19037</v>
      </c>
      <c r="B3565" s="1">
        <v>4</v>
      </c>
      <c r="D3565" s="1" t="s">
        <v>10293</v>
      </c>
      <c r="E3565" s="1" t="s">
        <v>24336</v>
      </c>
      <c r="H3565" s="1" t="s">
        <v>24257</v>
      </c>
      <c r="J3565" s="4" t="str">
        <f ca="1">IFERROR(__xludf.DUMMYFUNCTION("LEFT(INDEX(SPLIT(L3565, "" ""), 4), 2)"),"14")</f>
        <v>14</v>
      </c>
      <c r="K3565" s="2" t="s">
        <v>18827</v>
      </c>
      <c r="L3565" s="1" t="s">
        <v>24258</v>
      </c>
    </row>
    <row r="3566" spans="1:12">
      <c r="A3566" s="1" t="s">
        <v>18936</v>
      </c>
      <c r="B3566" s="1">
        <v>5</v>
      </c>
      <c r="C3566" s="1" t="s">
        <v>24337</v>
      </c>
      <c r="D3566" s="1" t="s">
        <v>10300</v>
      </c>
      <c r="E3566" s="1" t="s">
        <v>24338</v>
      </c>
      <c r="H3566" s="1" t="s">
        <v>24257</v>
      </c>
      <c r="J3566" s="4" t="str">
        <f ca="1">IFERROR(__xludf.DUMMYFUNCTION("LEFT(INDEX(SPLIT(L3566, "" ""), 4), 2)"),"14")</f>
        <v>14</v>
      </c>
      <c r="K3566" s="2" t="s">
        <v>18939</v>
      </c>
      <c r="L3566" s="1" t="s">
        <v>24258</v>
      </c>
    </row>
    <row r="3567" spans="1:12">
      <c r="A3567" s="1" t="s">
        <v>18973</v>
      </c>
      <c r="B3567" s="1">
        <v>5</v>
      </c>
      <c r="D3567" s="1" t="s">
        <v>10305</v>
      </c>
      <c r="E3567" s="1" t="s">
        <v>24339</v>
      </c>
      <c r="H3567" s="1" t="s">
        <v>24257</v>
      </c>
      <c r="J3567" s="4" t="str">
        <f ca="1">IFERROR(__xludf.DUMMYFUNCTION("LEFT(INDEX(SPLIT(L3567, "" ""), 4), 2)"),"14")</f>
        <v>14</v>
      </c>
      <c r="K3567" s="2" t="s">
        <v>18827</v>
      </c>
      <c r="L3567" s="1" t="s">
        <v>24258</v>
      </c>
    </row>
    <row r="3568" spans="1:12">
      <c r="A3568" s="1" t="s">
        <v>19032</v>
      </c>
      <c r="B3568" s="1">
        <v>4</v>
      </c>
      <c r="D3568" s="1" t="s">
        <v>10347</v>
      </c>
      <c r="E3568" s="1" t="s">
        <v>24340</v>
      </c>
      <c r="H3568" s="1" t="s">
        <v>24257</v>
      </c>
      <c r="J3568" s="4" t="str">
        <f ca="1">IFERROR(__xludf.DUMMYFUNCTION("LEFT(INDEX(SPLIT(L3568, "" ""), 4), 2)"),"14")</f>
        <v>14</v>
      </c>
      <c r="K3568" s="2" t="s">
        <v>18827</v>
      </c>
      <c r="L3568" s="1" t="s">
        <v>24258</v>
      </c>
    </row>
    <row r="3569" spans="1:12">
      <c r="A3569" s="1" t="s">
        <v>24341</v>
      </c>
      <c r="B3569" s="1">
        <v>5</v>
      </c>
      <c r="D3569" s="1" t="s">
        <v>10288</v>
      </c>
      <c r="E3569" s="1" t="s">
        <v>24342</v>
      </c>
      <c r="H3569" s="1" t="s">
        <v>24257</v>
      </c>
      <c r="J3569" s="4" t="str">
        <f ca="1">IFERROR(__xludf.DUMMYFUNCTION("LEFT(INDEX(SPLIT(L3569, "" ""), 4), 2)"),"14")</f>
        <v>14</v>
      </c>
      <c r="K3569" s="2" t="s">
        <v>18827</v>
      </c>
      <c r="L3569" s="1" t="s">
        <v>24258</v>
      </c>
    </row>
    <row r="3570" spans="1:12">
      <c r="A3570" s="1" t="s">
        <v>8256</v>
      </c>
      <c r="B3570" s="1">
        <v>4</v>
      </c>
      <c r="C3570" s="1" t="s">
        <v>18992</v>
      </c>
      <c r="D3570" s="1" t="s">
        <v>10305</v>
      </c>
      <c r="E3570" s="1" t="s">
        <v>18993</v>
      </c>
      <c r="H3570" s="1" t="s">
        <v>24257</v>
      </c>
      <c r="J3570" s="4" t="str">
        <f ca="1">IFERROR(__xludf.DUMMYFUNCTION("LEFT(INDEX(SPLIT(L3570, "" ""), 4), 2)"),"14")</f>
        <v>14</v>
      </c>
      <c r="K3570" s="2" t="s">
        <v>18278</v>
      </c>
      <c r="L3570" s="1" t="s">
        <v>24258</v>
      </c>
    </row>
    <row r="3571" spans="1:12">
      <c r="A3571" s="1" t="s">
        <v>24343</v>
      </c>
      <c r="B3571" s="1">
        <v>5</v>
      </c>
      <c r="C3571" s="1" t="s">
        <v>24344</v>
      </c>
      <c r="D3571" s="1" t="s">
        <v>10305</v>
      </c>
      <c r="E3571" s="1" t="s">
        <v>24345</v>
      </c>
      <c r="H3571" s="1" t="s">
        <v>24257</v>
      </c>
      <c r="J3571" s="4" t="str">
        <f ca="1">IFERROR(__xludf.DUMMYFUNCTION("LEFT(INDEX(SPLIT(L3571, "" ""), 4), 2)"),"14")</f>
        <v>14</v>
      </c>
      <c r="K3571" s="2" t="s">
        <v>18837</v>
      </c>
      <c r="L3571" s="1" t="s">
        <v>24258</v>
      </c>
    </row>
    <row r="3572" spans="1:12">
      <c r="A3572" s="1" t="s">
        <v>24346</v>
      </c>
      <c r="B3572" s="1">
        <v>5</v>
      </c>
      <c r="D3572" s="1" t="s">
        <v>10288</v>
      </c>
      <c r="E3572" s="1" t="s">
        <v>24347</v>
      </c>
      <c r="H3572" s="1" t="s">
        <v>24257</v>
      </c>
      <c r="J3572" s="4" t="str">
        <f ca="1">IFERROR(__xludf.DUMMYFUNCTION("LEFT(INDEX(SPLIT(L3572, "" ""), 4), 2)"),"14")</f>
        <v>14</v>
      </c>
      <c r="K3572" s="2" t="s">
        <v>18827</v>
      </c>
      <c r="L3572" s="1" t="s">
        <v>24258</v>
      </c>
    </row>
    <row r="3573" spans="1:12">
      <c r="A3573" s="1" t="s">
        <v>8732</v>
      </c>
      <c r="B3573" s="1">
        <v>5</v>
      </c>
      <c r="C3573" s="1" t="s">
        <v>24275</v>
      </c>
      <c r="D3573" s="1" t="s">
        <v>10305</v>
      </c>
      <c r="E3573" s="1" t="s">
        <v>24348</v>
      </c>
      <c r="H3573" s="1" t="s">
        <v>24257</v>
      </c>
      <c r="J3573" s="4" t="str">
        <f ca="1">IFERROR(__xludf.DUMMYFUNCTION("LEFT(INDEX(SPLIT(L3573, "" ""), 4), 2)"),"14")</f>
        <v>14</v>
      </c>
      <c r="K3573" s="2" t="s">
        <v>18841</v>
      </c>
      <c r="L3573" s="1" t="s">
        <v>24258</v>
      </c>
    </row>
    <row r="3574" spans="1:12">
      <c r="A3574" s="1" t="s">
        <v>20407</v>
      </c>
      <c r="B3574" s="1">
        <v>5</v>
      </c>
      <c r="C3574" s="1" t="s">
        <v>24275</v>
      </c>
      <c r="D3574" s="1" t="s">
        <v>10300</v>
      </c>
      <c r="E3574" s="1" t="s">
        <v>24349</v>
      </c>
      <c r="H3574" s="1" t="s">
        <v>24257</v>
      </c>
      <c r="J3574" s="4" t="str">
        <f ca="1">IFERROR(__xludf.DUMMYFUNCTION("LEFT(INDEX(SPLIT(L3574, "" ""), 4), 2)"),"14")</f>
        <v>14</v>
      </c>
      <c r="K3574" s="2" t="s">
        <v>18841</v>
      </c>
      <c r="L3574" s="1" t="s">
        <v>24258</v>
      </c>
    </row>
    <row r="3575" spans="1:12">
      <c r="A3575" s="1" t="s">
        <v>19166</v>
      </c>
      <c r="B3575" s="1">
        <v>5</v>
      </c>
      <c r="D3575" s="1" t="s">
        <v>10288</v>
      </c>
      <c r="E3575" s="1" t="s">
        <v>24350</v>
      </c>
      <c r="H3575" s="1" t="s">
        <v>24257</v>
      </c>
      <c r="J3575" s="4" t="str">
        <f ca="1">IFERROR(__xludf.DUMMYFUNCTION("LEFT(INDEX(SPLIT(L3575, "" ""), 4), 2)"),"14")</f>
        <v>14</v>
      </c>
      <c r="K3575" s="2" t="s">
        <v>19168</v>
      </c>
      <c r="L3575" s="1" t="s">
        <v>24258</v>
      </c>
    </row>
    <row r="3576" spans="1:12">
      <c r="A3576" s="1" t="s">
        <v>18861</v>
      </c>
      <c r="B3576" s="1">
        <v>5</v>
      </c>
      <c r="C3576" s="1" t="s">
        <v>24351</v>
      </c>
      <c r="D3576" s="1" t="s">
        <v>18313</v>
      </c>
      <c r="E3576" s="1" t="s">
        <v>24352</v>
      </c>
      <c r="H3576" s="1" t="s">
        <v>24257</v>
      </c>
      <c r="J3576" s="4" t="str">
        <f ca="1">IFERROR(__xludf.DUMMYFUNCTION("LEFT(INDEX(SPLIT(L3576, "" ""), 4), 2)"),"14")</f>
        <v>14</v>
      </c>
      <c r="K3576" s="2" t="s">
        <v>18864</v>
      </c>
      <c r="L3576" s="1" t="s">
        <v>24258</v>
      </c>
    </row>
    <row r="3577" spans="1:12">
      <c r="A3577" s="1" t="s">
        <v>8936</v>
      </c>
      <c r="B3577" s="1">
        <v>5</v>
      </c>
      <c r="C3577" s="1" t="s">
        <v>24275</v>
      </c>
      <c r="D3577" s="1" t="s">
        <v>10479</v>
      </c>
      <c r="E3577" s="1" t="s">
        <v>24353</v>
      </c>
      <c r="H3577" s="1" t="s">
        <v>24257</v>
      </c>
      <c r="J3577" s="4" t="str">
        <f ca="1">IFERROR(__xludf.DUMMYFUNCTION("LEFT(INDEX(SPLIT(L3577, "" ""), 4), 2)"),"14")</f>
        <v>14</v>
      </c>
      <c r="K3577" s="2" t="s">
        <v>18841</v>
      </c>
      <c r="L3577" s="1" t="s">
        <v>24258</v>
      </c>
    </row>
    <row r="3578" spans="1:12">
      <c r="A3578" s="1" t="s">
        <v>18861</v>
      </c>
      <c r="B3578" s="1">
        <v>3</v>
      </c>
      <c r="C3578" s="1" t="s">
        <v>24354</v>
      </c>
      <c r="D3578" s="1" t="s">
        <v>18313</v>
      </c>
      <c r="E3578" s="1" t="s">
        <v>24355</v>
      </c>
      <c r="H3578" s="1" t="s">
        <v>24257</v>
      </c>
      <c r="J3578" s="4" t="str">
        <f ca="1">IFERROR(__xludf.DUMMYFUNCTION("LEFT(INDEX(SPLIT(L3578, "" ""), 4), 2)"),"14")</f>
        <v>14</v>
      </c>
      <c r="K3578" s="2" t="s">
        <v>18864</v>
      </c>
      <c r="L3578" s="1" t="s">
        <v>24258</v>
      </c>
    </row>
    <row r="3579" spans="1:12">
      <c r="A3579" s="1" t="s">
        <v>18861</v>
      </c>
      <c r="B3579" s="1">
        <v>5</v>
      </c>
      <c r="C3579" s="1" t="s">
        <v>24356</v>
      </c>
      <c r="D3579" s="1" t="s">
        <v>18313</v>
      </c>
      <c r="E3579" s="1" t="s">
        <v>24357</v>
      </c>
      <c r="H3579" s="1" t="s">
        <v>24257</v>
      </c>
      <c r="J3579" s="4" t="str">
        <f ca="1">IFERROR(__xludf.DUMMYFUNCTION("LEFT(INDEX(SPLIT(L3579, "" ""), 4), 2)"),"14")</f>
        <v>14</v>
      </c>
      <c r="K3579" s="2" t="s">
        <v>18864</v>
      </c>
      <c r="L3579" s="1" t="s">
        <v>24258</v>
      </c>
    </row>
    <row r="3580" spans="1:12">
      <c r="A3580" s="1" t="s">
        <v>21642</v>
      </c>
      <c r="B3580" s="1">
        <v>5</v>
      </c>
      <c r="C3580" s="1" t="s">
        <v>24358</v>
      </c>
      <c r="D3580" s="1" t="s">
        <v>10479</v>
      </c>
      <c r="E3580" s="1" t="s">
        <v>24359</v>
      </c>
      <c r="H3580" s="1" t="s">
        <v>24257</v>
      </c>
      <c r="J3580" s="4" t="str">
        <f ca="1">IFERROR(__xludf.DUMMYFUNCTION("LEFT(INDEX(SPLIT(L3580, "" ""), 4), 2)"),"14")</f>
        <v>14</v>
      </c>
      <c r="K3580" s="2" t="s">
        <v>18841</v>
      </c>
      <c r="L3580" s="1" t="s">
        <v>24258</v>
      </c>
    </row>
    <row r="3581" spans="1:12">
      <c r="A3581" s="1" t="s">
        <v>24360</v>
      </c>
      <c r="B3581" s="1">
        <v>5</v>
      </c>
      <c r="D3581" s="1" t="s">
        <v>10300</v>
      </c>
      <c r="E3581" s="1" t="s">
        <v>24361</v>
      </c>
      <c r="H3581" s="1" t="s">
        <v>24257</v>
      </c>
      <c r="J3581" s="4" t="str">
        <f ca="1">IFERROR(__xludf.DUMMYFUNCTION("LEFT(INDEX(SPLIT(L3581, "" ""), 4), 2)"),"14")</f>
        <v>14</v>
      </c>
      <c r="K3581" s="2" t="s">
        <v>18928</v>
      </c>
      <c r="L3581" s="1" t="s">
        <v>24258</v>
      </c>
    </row>
    <row r="3582" spans="1:12">
      <c r="A3582" s="1" t="s">
        <v>18878</v>
      </c>
      <c r="B3582" s="1">
        <v>5</v>
      </c>
      <c r="D3582" s="1" t="s">
        <v>10347</v>
      </c>
      <c r="E3582" s="1" t="s">
        <v>24362</v>
      </c>
      <c r="H3582" s="1" t="s">
        <v>24257</v>
      </c>
      <c r="J3582" s="4" t="str">
        <f ca="1">IFERROR(__xludf.DUMMYFUNCTION("LEFT(INDEX(SPLIT(L3582, "" ""), 4), 2)"),"14")</f>
        <v>14</v>
      </c>
      <c r="K3582" s="2" t="s">
        <v>18881</v>
      </c>
      <c r="L3582" s="1" t="s">
        <v>24258</v>
      </c>
    </row>
    <row r="3583" spans="1:12">
      <c r="A3583" s="1" t="s">
        <v>24363</v>
      </c>
      <c r="B3583" s="1">
        <v>5</v>
      </c>
      <c r="D3583" s="1" t="s">
        <v>10288</v>
      </c>
      <c r="E3583" s="1" t="s">
        <v>24364</v>
      </c>
      <c r="H3583" s="1" t="s">
        <v>24257</v>
      </c>
      <c r="J3583" s="4" t="str">
        <f ca="1">IFERROR(__xludf.DUMMYFUNCTION("LEFT(INDEX(SPLIT(L3583, "" ""), 4), 2)"),"14")</f>
        <v>14</v>
      </c>
      <c r="K3583" s="2" t="s">
        <v>18827</v>
      </c>
      <c r="L3583" s="1" t="s">
        <v>24258</v>
      </c>
    </row>
    <row r="3584" spans="1:12">
      <c r="A3584" s="1" t="s">
        <v>24365</v>
      </c>
      <c r="B3584" s="1">
        <v>5</v>
      </c>
      <c r="C3584" s="1" t="s">
        <v>24366</v>
      </c>
      <c r="D3584" s="1" t="s">
        <v>10288</v>
      </c>
      <c r="E3584" s="1" t="s">
        <v>24367</v>
      </c>
      <c r="H3584" s="1" t="s">
        <v>24257</v>
      </c>
      <c r="J3584" s="4" t="str">
        <f ca="1">IFERROR(__xludf.DUMMYFUNCTION("LEFT(INDEX(SPLIT(L3584, "" ""), 4), 2)"),"14")</f>
        <v>14</v>
      </c>
      <c r="K3584" s="2" t="s">
        <v>18872</v>
      </c>
      <c r="L3584" s="1" t="s">
        <v>24258</v>
      </c>
    </row>
    <row r="3585" spans="1:12">
      <c r="A3585" s="1" t="s">
        <v>18861</v>
      </c>
      <c r="B3585" s="1">
        <v>5</v>
      </c>
      <c r="C3585" s="1" t="s">
        <v>24368</v>
      </c>
      <c r="D3585" s="1" t="s">
        <v>18313</v>
      </c>
      <c r="E3585" s="1" t="s">
        <v>24369</v>
      </c>
      <c r="H3585" s="1" t="s">
        <v>24257</v>
      </c>
      <c r="J3585" s="4" t="str">
        <f ca="1">IFERROR(__xludf.DUMMYFUNCTION("LEFT(INDEX(SPLIT(L3585, "" ""), 4), 2)"),"14")</f>
        <v>14</v>
      </c>
      <c r="K3585" s="2" t="s">
        <v>18864</v>
      </c>
      <c r="L3585" s="1" t="s">
        <v>24258</v>
      </c>
    </row>
    <row r="3586" spans="1:12">
      <c r="A3586" s="1" t="s">
        <v>18985</v>
      </c>
      <c r="B3586" s="1">
        <v>5</v>
      </c>
      <c r="D3586" s="1" t="s">
        <v>10479</v>
      </c>
      <c r="E3586" s="1" t="s">
        <v>24370</v>
      </c>
      <c r="H3586" s="1" t="s">
        <v>24257</v>
      </c>
      <c r="J3586" s="4" t="str">
        <f ca="1">IFERROR(__xludf.DUMMYFUNCTION("LEFT(INDEX(SPLIT(L3586, "" ""), 4), 2)"),"14")</f>
        <v>14</v>
      </c>
      <c r="K3586" s="2" t="s">
        <v>18827</v>
      </c>
      <c r="L3586" s="1" t="s">
        <v>24258</v>
      </c>
    </row>
    <row r="3587" spans="1:12">
      <c r="A3587" s="1" t="s">
        <v>19010</v>
      </c>
      <c r="B3587" s="1">
        <v>5</v>
      </c>
      <c r="D3587" s="1" t="s">
        <v>10288</v>
      </c>
      <c r="E3587" s="1" t="s">
        <v>24371</v>
      </c>
      <c r="H3587" s="1" t="s">
        <v>24257</v>
      </c>
      <c r="J3587" s="4" t="str">
        <f ca="1">IFERROR(__xludf.DUMMYFUNCTION("LEFT(INDEX(SPLIT(L3587, "" ""), 4), 2)"),"14")</f>
        <v>14</v>
      </c>
      <c r="K3587" s="2" t="s">
        <v>19013</v>
      </c>
      <c r="L3587" s="1" t="s">
        <v>24258</v>
      </c>
    </row>
    <row r="3588" spans="1:12">
      <c r="A3588" s="1" t="s">
        <v>19173</v>
      </c>
      <c r="B3588" s="1">
        <v>5</v>
      </c>
      <c r="D3588" s="1" t="s">
        <v>10321</v>
      </c>
      <c r="E3588" s="1" t="s">
        <v>24372</v>
      </c>
      <c r="H3588" s="1" t="s">
        <v>24257</v>
      </c>
      <c r="J3588" s="4" t="str">
        <f ca="1">IFERROR(__xludf.DUMMYFUNCTION("LEFT(INDEX(SPLIT(L3588, "" ""), 4), 2)"),"14")</f>
        <v>14</v>
      </c>
      <c r="K3588" s="2" t="s">
        <v>18827</v>
      </c>
      <c r="L3588" s="1" t="s">
        <v>24258</v>
      </c>
    </row>
    <row r="3589" spans="1:12">
      <c r="A3589" s="1" t="s">
        <v>1548</v>
      </c>
      <c r="B3589" s="1">
        <v>5</v>
      </c>
      <c r="D3589" s="1" t="s">
        <v>10293</v>
      </c>
      <c r="E3589" s="1" t="s">
        <v>24373</v>
      </c>
      <c r="H3589" s="1" t="s">
        <v>24257</v>
      </c>
      <c r="J3589" s="4" t="str">
        <f ca="1">IFERROR(__xludf.DUMMYFUNCTION("LEFT(INDEX(SPLIT(L3589, "" ""), 4), 2)"),"14")</f>
        <v>14</v>
      </c>
      <c r="K3589" s="2" t="s">
        <v>18827</v>
      </c>
      <c r="L3589" s="1" t="s">
        <v>24258</v>
      </c>
    </row>
    <row r="3590" spans="1:12">
      <c r="A3590" s="1" t="s">
        <v>24374</v>
      </c>
      <c r="B3590" s="1">
        <v>5</v>
      </c>
      <c r="C3590" s="1" t="s">
        <v>24375</v>
      </c>
      <c r="D3590" s="1" t="s">
        <v>10479</v>
      </c>
      <c r="E3590" s="1" t="s">
        <v>24376</v>
      </c>
      <c r="H3590" s="1" t="s">
        <v>24257</v>
      </c>
      <c r="J3590" s="4" t="str">
        <f ca="1">IFERROR(__xludf.DUMMYFUNCTION("LEFT(INDEX(SPLIT(L3590, "" ""), 4), 2)"),"14")</f>
        <v>14</v>
      </c>
      <c r="K3590" s="1" t="s">
        <v>18889</v>
      </c>
      <c r="L3590" s="1" t="s">
        <v>24258</v>
      </c>
    </row>
    <row r="3591" spans="1:12">
      <c r="A3591" s="1" t="s">
        <v>18940</v>
      </c>
      <c r="B3591" s="1">
        <v>5</v>
      </c>
      <c r="D3591" s="1" t="s">
        <v>10300</v>
      </c>
      <c r="E3591" s="1" t="s">
        <v>24377</v>
      </c>
      <c r="H3591" s="1" t="s">
        <v>24257</v>
      </c>
      <c r="J3591" s="4" t="str">
        <f ca="1">IFERROR(__xludf.DUMMYFUNCTION("LEFT(INDEX(SPLIT(L3591, "" ""), 4), 2)"),"14")</f>
        <v>14</v>
      </c>
      <c r="K3591" s="2" t="s">
        <v>18827</v>
      </c>
      <c r="L3591" s="1" t="s">
        <v>24258</v>
      </c>
    </row>
    <row r="3592" spans="1:12">
      <c r="A3592" s="1" t="s">
        <v>20585</v>
      </c>
      <c r="B3592" s="1">
        <v>5</v>
      </c>
      <c r="D3592" s="1" t="s">
        <v>18313</v>
      </c>
      <c r="E3592" s="1" t="s">
        <v>24378</v>
      </c>
      <c r="H3592" s="1" t="s">
        <v>24257</v>
      </c>
      <c r="J3592" s="4" t="str">
        <f ca="1">IFERROR(__xludf.DUMMYFUNCTION("LEFT(INDEX(SPLIT(L3592, "" ""), 4), 2)"),"14")</f>
        <v>14</v>
      </c>
      <c r="K3592" s="2" t="s">
        <v>18827</v>
      </c>
      <c r="L3592" s="1" t="s">
        <v>24258</v>
      </c>
    </row>
    <row r="3593" spans="1:12">
      <c r="A3593" s="1" t="s">
        <v>19147</v>
      </c>
      <c r="B3593" s="1">
        <v>5</v>
      </c>
      <c r="D3593" s="1" t="s">
        <v>10300</v>
      </c>
      <c r="E3593" s="1" t="s">
        <v>24379</v>
      </c>
      <c r="H3593" s="1" t="s">
        <v>24257</v>
      </c>
      <c r="J3593" s="4" t="str">
        <f ca="1">IFERROR(__xludf.DUMMYFUNCTION("LEFT(INDEX(SPLIT(L3593, "" ""), 4), 2)"),"14")</f>
        <v>14</v>
      </c>
      <c r="K3593" s="2" t="s">
        <v>18827</v>
      </c>
      <c r="L3593" s="1" t="s">
        <v>24258</v>
      </c>
    </row>
    <row r="3594" spans="1:12">
      <c r="A3594" s="1" t="s">
        <v>24380</v>
      </c>
      <c r="B3594" s="1">
        <v>5</v>
      </c>
      <c r="D3594" s="1" t="s">
        <v>10736</v>
      </c>
      <c r="E3594" s="1" t="s">
        <v>24381</v>
      </c>
      <c r="H3594" s="1" t="s">
        <v>24257</v>
      </c>
      <c r="J3594" s="4" t="str">
        <f ca="1">IFERROR(__xludf.DUMMYFUNCTION("LEFT(INDEX(SPLIT(L3594, "" ""), 4), 2)"),"14")</f>
        <v>14</v>
      </c>
      <c r="K3594" s="2" t="s">
        <v>18968</v>
      </c>
      <c r="L3594" s="1" t="s">
        <v>24258</v>
      </c>
    </row>
    <row r="3595" spans="1:12">
      <c r="A3595" s="1" t="s">
        <v>8726</v>
      </c>
      <c r="B3595" s="1">
        <v>5</v>
      </c>
      <c r="D3595" s="1" t="s">
        <v>10347</v>
      </c>
      <c r="E3595" s="1" t="s">
        <v>24382</v>
      </c>
      <c r="H3595" s="1" t="s">
        <v>24257</v>
      </c>
      <c r="J3595" s="4" t="str">
        <f ca="1">IFERROR(__xludf.DUMMYFUNCTION("LEFT(INDEX(SPLIT(L3595, "" ""), 4), 2)"),"14")</f>
        <v>14</v>
      </c>
      <c r="K3595" s="2" t="s">
        <v>18827</v>
      </c>
      <c r="L3595" s="1" t="s">
        <v>24258</v>
      </c>
    </row>
    <row r="3596" spans="1:12">
      <c r="A3596" s="1" t="s">
        <v>19207</v>
      </c>
      <c r="B3596" s="1">
        <v>5</v>
      </c>
      <c r="C3596" s="1" t="s">
        <v>24383</v>
      </c>
      <c r="D3596" s="1" t="s">
        <v>10305</v>
      </c>
      <c r="E3596" s="1" t="s">
        <v>24384</v>
      </c>
      <c r="H3596" s="1" t="s">
        <v>24257</v>
      </c>
      <c r="J3596" s="4" t="str">
        <f ca="1">IFERROR(__xludf.DUMMYFUNCTION("LEFT(INDEX(SPLIT(L3596, "" ""), 4), 2)"),"14")</f>
        <v>14</v>
      </c>
      <c r="K3596" s="2" t="s">
        <v>18885</v>
      </c>
      <c r="L3596" s="1" t="s">
        <v>24258</v>
      </c>
    </row>
    <row r="3597" spans="1:12">
      <c r="A3597" s="1" t="s">
        <v>24385</v>
      </c>
      <c r="B3597" s="1">
        <v>5</v>
      </c>
      <c r="D3597" s="1" t="s">
        <v>10293</v>
      </c>
      <c r="E3597" s="1" t="s">
        <v>24386</v>
      </c>
      <c r="H3597" s="1" t="s">
        <v>24257</v>
      </c>
      <c r="J3597" s="4" t="str">
        <f ca="1">IFERROR(__xludf.DUMMYFUNCTION("LEFT(INDEX(SPLIT(L3597, "" ""), 4), 2)"),"14")</f>
        <v>14</v>
      </c>
      <c r="K3597" s="2" t="s">
        <v>18827</v>
      </c>
      <c r="L3597" s="1" t="s">
        <v>24258</v>
      </c>
    </row>
    <row r="3598" spans="1:12">
      <c r="A3598" s="1" t="s">
        <v>3596</v>
      </c>
      <c r="B3598" s="1">
        <v>5</v>
      </c>
      <c r="D3598" s="1" t="s">
        <v>10300</v>
      </c>
      <c r="E3598" s="1" t="s">
        <v>24387</v>
      </c>
      <c r="H3598" s="1" t="s">
        <v>24257</v>
      </c>
      <c r="J3598" s="4" t="str">
        <f ca="1">IFERROR(__xludf.DUMMYFUNCTION("LEFT(INDEX(SPLIT(L3598, "" ""), 4), 2)"),"14")</f>
        <v>14</v>
      </c>
      <c r="K3598" s="2" t="s">
        <v>18827</v>
      </c>
      <c r="L3598" s="1" t="s">
        <v>24258</v>
      </c>
    </row>
    <row r="3599" spans="1:12">
      <c r="A3599" s="1" t="s">
        <v>24388</v>
      </c>
      <c r="B3599" s="1">
        <v>5</v>
      </c>
      <c r="D3599" s="1" t="s">
        <v>10300</v>
      </c>
      <c r="E3599" s="1" t="s">
        <v>24389</v>
      </c>
      <c r="H3599" s="1" t="s">
        <v>24257</v>
      </c>
      <c r="J3599" s="4" t="str">
        <f ca="1">IFERROR(__xludf.DUMMYFUNCTION("LEFT(INDEX(SPLIT(L3599, "" ""), 4), 2)"),"14")</f>
        <v>14</v>
      </c>
      <c r="K3599" s="2" t="s">
        <v>18827</v>
      </c>
      <c r="L3599" s="1" t="s">
        <v>24258</v>
      </c>
    </row>
    <row r="3600" spans="1:12">
      <c r="A3600" s="1" t="s">
        <v>24390</v>
      </c>
      <c r="B3600" s="1">
        <v>5</v>
      </c>
      <c r="C3600" s="1" t="s">
        <v>24391</v>
      </c>
      <c r="D3600" s="1" t="s">
        <v>10305</v>
      </c>
      <c r="E3600" s="1" t="s">
        <v>24392</v>
      </c>
      <c r="H3600" s="1" t="s">
        <v>24257</v>
      </c>
      <c r="J3600" s="4" t="str">
        <f ca="1">IFERROR(__xludf.DUMMYFUNCTION("LEFT(INDEX(SPLIT(L3600, "" ""), 4), 2)"),"14")</f>
        <v>14</v>
      </c>
      <c r="K3600" s="2" t="s">
        <v>19261</v>
      </c>
      <c r="L3600" s="1" t="s">
        <v>24258</v>
      </c>
    </row>
    <row r="3601" spans="1:12">
      <c r="A3601" s="1" t="s">
        <v>24393</v>
      </c>
      <c r="B3601" s="1">
        <v>5</v>
      </c>
      <c r="C3601" s="1" t="s">
        <v>24394</v>
      </c>
      <c r="D3601" s="1" t="s">
        <v>18313</v>
      </c>
      <c r="E3601" s="1" t="s">
        <v>24395</v>
      </c>
      <c r="H3601" s="1" t="s">
        <v>24257</v>
      </c>
      <c r="J3601" s="4" t="str">
        <f ca="1">IFERROR(__xludf.DUMMYFUNCTION("LEFT(INDEX(SPLIT(L3601, "" ""), 4), 2)"),"14")</f>
        <v>14</v>
      </c>
      <c r="K3601" s="2" t="s">
        <v>18837</v>
      </c>
      <c r="L3601" s="1" t="s">
        <v>24258</v>
      </c>
    </row>
    <row r="3602" spans="1:12">
      <c r="A3602" s="1" t="s">
        <v>18844</v>
      </c>
      <c r="B3602" s="1">
        <v>5</v>
      </c>
      <c r="D3602" s="1" t="s">
        <v>10293</v>
      </c>
      <c r="E3602" s="1" t="s">
        <v>24396</v>
      </c>
      <c r="H3602" s="1" t="s">
        <v>24257</v>
      </c>
      <c r="J3602" s="4" t="str">
        <f ca="1">IFERROR(__xludf.DUMMYFUNCTION("LEFT(INDEX(SPLIT(L3602, "" ""), 4), 2)"),"14")</f>
        <v>14</v>
      </c>
      <c r="K3602" s="2" t="s">
        <v>18827</v>
      </c>
      <c r="L3602" s="1" t="s">
        <v>24258</v>
      </c>
    </row>
    <row r="3603" spans="1:12">
      <c r="A3603" s="1" t="s">
        <v>24397</v>
      </c>
      <c r="B3603" s="1">
        <v>5</v>
      </c>
      <c r="D3603" s="1" t="s">
        <v>10305</v>
      </c>
      <c r="E3603" s="1" t="s">
        <v>24398</v>
      </c>
      <c r="H3603" s="1" t="s">
        <v>24257</v>
      </c>
      <c r="J3603" s="4" t="str">
        <f ca="1">IFERROR(__xludf.DUMMYFUNCTION("LEFT(INDEX(SPLIT(L3603, "" ""), 4), 2)"),"14")</f>
        <v>14</v>
      </c>
      <c r="K3603" s="2" t="s">
        <v>18827</v>
      </c>
      <c r="L3603" s="1" t="s">
        <v>24258</v>
      </c>
    </row>
    <row r="3604" spans="1:12">
      <c r="A3604" s="1" t="s">
        <v>20460</v>
      </c>
      <c r="B3604" s="1">
        <v>5</v>
      </c>
      <c r="D3604" s="1" t="s">
        <v>10347</v>
      </c>
      <c r="E3604" s="1" t="s">
        <v>24399</v>
      </c>
      <c r="H3604" s="1" t="s">
        <v>24257</v>
      </c>
      <c r="J3604" s="4" t="str">
        <f ca="1">IFERROR(__xludf.DUMMYFUNCTION("LEFT(INDEX(SPLIT(L3604, "" ""), 4), 2)"),"14")</f>
        <v>14</v>
      </c>
      <c r="K3604" s="2" t="s">
        <v>18827</v>
      </c>
      <c r="L3604" s="1" t="s">
        <v>24258</v>
      </c>
    </row>
    <row r="3605" spans="1:12">
      <c r="A3605" s="1" t="s">
        <v>18861</v>
      </c>
      <c r="B3605" s="1">
        <v>5</v>
      </c>
      <c r="C3605" s="1" t="s">
        <v>24400</v>
      </c>
      <c r="D3605" s="1" t="s">
        <v>18313</v>
      </c>
      <c r="E3605" s="1" t="s">
        <v>24401</v>
      </c>
      <c r="H3605" s="1" t="s">
        <v>24257</v>
      </c>
      <c r="J3605" s="4" t="str">
        <f ca="1">IFERROR(__xludf.DUMMYFUNCTION("LEFT(INDEX(SPLIT(L3605, "" ""), 4), 2)"),"14")</f>
        <v>14</v>
      </c>
      <c r="K3605" s="2" t="s">
        <v>18864</v>
      </c>
      <c r="L3605" s="1" t="s">
        <v>24258</v>
      </c>
    </row>
    <row r="3606" spans="1:12">
      <c r="A3606" s="1" t="s">
        <v>18847</v>
      </c>
      <c r="B3606" s="1">
        <v>5</v>
      </c>
      <c r="D3606" s="1" t="s">
        <v>10305</v>
      </c>
      <c r="E3606" s="1" t="s">
        <v>24402</v>
      </c>
      <c r="H3606" s="1" t="s">
        <v>24257</v>
      </c>
      <c r="J3606" s="4" t="str">
        <f ca="1">IFERROR(__xludf.DUMMYFUNCTION("LEFT(INDEX(SPLIT(L3606, "" ""), 4), 2)"),"14")</f>
        <v>14</v>
      </c>
      <c r="K3606" s="2" t="s">
        <v>18827</v>
      </c>
      <c r="L3606" s="1" t="s">
        <v>24258</v>
      </c>
    </row>
    <row r="3607" spans="1:12">
      <c r="A3607" s="1" t="s">
        <v>19032</v>
      </c>
      <c r="B3607" s="1">
        <v>5</v>
      </c>
      <c r="D3607" s="1" t="s">
        <v>10479</v>
      </c>
      <c r="E3607" s="1" t="s">
        <v>24403</v>
      </c>
      <c r="H3607" s="1" t="s">
        <v>24257</v>
      </c>
      <c r="J3607" s="4" t="str">
        <f ca="1">IFERROR(__xludf.DUMMYFUNCTION("LEFT(INDEX(SPLIT(L3607, "" ""), 4), 2)"),"14")</f>
        <v>14</v>
      </c>
      <c r="K3607" s="2" t="s">
        <v>18827</v>
      </c>
      <c r="L3607" s="1" t="s">
        <v>24258</v>
      </c>
    </row>
    <row r="3608" spans="1:12">
      <c r="A3608" s="1" t="s">
        <v>4734</v>
      </c>
      <c r="B3608" s="1">
        <v>5</v>
      </c>
      <c r="C3608" s="1" t="s">
        <v>1501</v>
      </c>
      <c r="D3608" s="1" t="s">
        <v>10300</v>
      </c>
      <c r="E3608" s="1" t="s">
        <v>19180</v>
      </c>
      <c r="H3608" s="1" t="s">
        <v>24257</v>
      </c>
      <c r="J3608" s="4" t="str">
        <f ca="1">IFERROR(__xludf.DUMMYFUNCTION("LEFT(INDEX(SPLIT(L3608, "" ""), 4), 2)"),"14")</f>
        <v>14</v>
      </c>
      <c r="K3608" s="2" t="s">
        <v>18278</v>
      </c>
      <c r="L3608" s="1" t="s">
        <v>24258</v>
      </c>
    </row>
    <row r="3609" spans="1:12">
      <c r="A3609" s="1" t="s">
        <v>24404</v>
      </c>
      <c r="B3609" s="1">
        <v>5</v>
      </c>
      <c r="D3609" s="1" t="s">
        <v>10293</v>
      </c>
      <c r="E3609" s="1" t="s">
        <v>24405</v>
      </c>
      <c r="H3609" s="1" t="s">
        <v>24257</v>
      </c>
      <c r="J3609" s="4" t="str">
        <f ca="1">IFERROR(__xludf.DUMMYFUNCTION("LEFT(INDEX(SPLIT(L3609, "" ""), 4), 2)"),"14")</f>
        <v>14</v>
      </c>
      <c r="K3609" s="2" t="s">
        <v>18968</v>
      </c>
      <c r="L3609" s="1" t="s">
        <v>24258</v>
      </c>
    </row>
    <row r="3610" spans="1:12">
      <c r="A3610" s="1" t="s">
        <v>24406</v>
      </c>
      <c r="B3610" s="1">
        <v>5</v>
      </c>
      <c r="D3610" s="1" t="s">
        <v>10479</v>
      </c>
      <c r="E3610" s="1" t="s">
        <v>24407</v>
      </c>
      <c r="H3610" s="1" t="s">
        <v>24257</v>
      </c>
      <c r="J3610" s="4" t="str">
        <f ca="1">IFERROR(__xludf.DUMMYFUNCTION("LEFT(INDEX(SPLIT(L3610, "" ""), 4), 2)"),"14")</f>
        <v>14</v>
      </c>
      <c r="K3610" s="2" t="s">
        <v>18827</v>
      </c>
      <c r="L3610" s="1" t="s">
        <v>24258</v>
      </c>
    </row>
    <row r="3611" spans="1:12">
      <c r="A3611" s="1" t="s">
        <v>19195</v>
      </c>
      <c r="B3611" s="1">
        <v>5</v>
      </c>
      <c r="C3611" s="1" t="s">
        <v>19196</v>
      </c>
      <c r="D3611" s="1" t="s">
        <v>10293</v>
      </c>
      <c r="E3611" s="1" t="s">
        <v>19197</v>
      </c>
      <c r="H3611" s="1" t="s">
        <v>24257</v>
      </c>
      <c r="J3611" s="4" t="str">
        <f ca="1">IFERROR(__xludf.DUMMYFUNCTION("LEFT(INDEX(SPLIT(L3611, "" ""), 4), 2)"),"14")</f>
        <v>14</v>
      </c>
      <c r="K3611" s="2" t="s">
        <v>18278</v>
      </c>
      <c r="L3611" s="1" t="s">
        <v>24258</v>
      </c>
    </row>
    <row r="3612" spans="1:12">
      <c r="A3612" s="1" t="s">
        <v>7117</v>
      </c>
      <c r="B3612" s="1">
        <v>5</v>
      </c>
      <c r="D3612" s="1" t="s">
        <v>10347</v>
      </c>
      <c r="E3612" s="1" t="s">
        <v>24408</v>
      </c>
      <c r="H3612" s="1" t="s">
        <v>24257</v>
      </c>
      <c r="J3612" s="4" t="str">
        <f ca="1">IFERROR(__xludf.DUMMYFUNCTION("LEFT(INDEX(SPLIT(L3612, "" ""), 4), 2)"),"14")</f>
        <v>14</v>
      </c>
      <c r="K3612" s="2" t="s">
        <v>18827</v>
      </c>
      <c r="L3612" s="1" t="s">
        <v>24258</v>
      </c>
    </row>
    <row r="3613" spans="1:12">
      <c r="A3613" s="1" t="s">
        <v>19205</v>
      </c>
      <c r="B3613" s="1">
        <v>5</v>
      </c>
      <c r="C3613" s="1" t="s">
        <v>1194</v>
      </c>
      <c r="D3613" s="1" t="s">
        <v>10300</v>
      </c>
      <c r="E3613" s="1" t="s">
        <v>19206</v>
      </c>
      <c r="H3613" s="1" t="s">
        <v>24257</v>
      </c>
      <c r="J3613" s="4" t="str">
        <f ca="1">IFERROR(__xludf.DUMMYFUNCTION("LEFT(INDEX(SPLIT(L3613, "" ""), 4), 2)"),"14")</f>
        <v>14</v>
      </c>
      <c r="K3613" s="2" t="s">
        <v>18278</v>
      </c>
      <c r="L3613" s="1" t="s">
        <v>24258</v>
      </c>
    </row>
    <row r="3614" spans="1:12">
      <c r="A3614" s="1" t="s">
        <v>21197</v>
      </c>
      <c r="B3614" s="1">
        <v>5</v>
      </c>
      <c r="D3614" s="1" t="s">
        <v>10288</v>
      </c>
      <c r="E3614" s="1" t="s">
        <v>24409</v>
      </c>
      <c r="H3614" s="1" t="s">
        <v>24257</v>
      </c>
      <c r="J3614" s="4" t="str">
        <f ca="1">IFERROR(__xludf.DUMMYFUNCTION("LEFT(INDEX(SPLIT(L3614, "" ""), 4), 2)"),"14")</f>
        <v>14</v>
      </c>
      <c r="K3614" s="2" t="s">
        <v>18827</v>
      </c>
      <c r="L3614" s="1" t="s">
        <v>24258</v>
      </c>
    </row>
    <row r="3615" spans="1:12">
      <c r="A3615" s="1" t="s">
        <v>1179</v>
      </c>
      <c r="B3615" s="1">
        <v>5</v>
      </c>
      <c r="C3615" s="1" t="s">
        <v>24410</v>
      </c>
      <c r="D3615" s="1" t="s">
        <v>10479</v>
      </c>
      <c r="E3615" s="1" t="s">
        <v>24411</v>
      </c>
      <c r="H3615" s="1" t="s">
        <v>24257</v>
      </c>
      <c r="J3615" s="4" t="str">
        <f ca="1">IFERROR(__xludf.DUMMYFUNCTION("LEFT(INDEX(SPLIT(L3615, "" ""), 4), 2)"),"14")</f>
        <v>14</v>
      </c>
      <c r="K3615" s="2" t="s">
        <v>18872</v>
      </c>
      <c r="L3615" s="1" t="s">
        <v>24258</v>
      </c>
    </row>
    <row r="3616" spans="1:12">
      <c r="A3616" s="1" t="s">
        <v>1548</v>
      </c>
      <c r="B3616" s="1">
        <v>5</v>
      </c>
      <c r="D3616" s="1" t="s">
        <v>10305</v>
      </c>
      <c r="E3616" s="1" t="s">
        <v>24412</v>
      </c>
      <c r="H3616" s="1" t="s">
        <v>24257</v>
      </c>
      <c r="J3616" s="4" t="str">
        <f ca="1">IFERROR(__xludf.DUMMYFUNCTION("LEFT(INDEX(SPLIT(L3616, "" ""), 4), 2)"),"14")</f>
        <v>14</v>
      </c>
      <c r="K3616" s="2" t="s">
        <v>18827</v>
      </c>
      <c r="L3616" s="1" t="s">
        <v>24258</v>
      </c>
    </row>
    <row r="3617" spans="1:12">
      <c r="A3617" s="1" t="s">
        <v>18985</v>
      </c>
      <c r="B3617" s="1">
        <v>5</v>
      </c>
      <c r="D3617" s="1" t="s">
        <v>10305</v>
      </c>
      <c r="E3617" s="1" t="s">
        <v>24413</v>
      </c>
      <c r="H3617" s="1" t="s">
        <v>24257</v>
      </c>
      <c r="J3617" s="4" t="str">
        <f ca="1">IFERROR(__xludf.DUMMYFUNCTION("LEFT(INDEX(SPLIT(L3617, "" ""), 4), 2)"),"14")</f>
        <v>14</v>
      </c>
      <c r="K3617" s="2" t="s">
        <v>18827</v>
      </c>
      <c r="L3617" s="1" t="s">
        <v>24258</v>
      </c>
    </row>
    <row r="3618" spans="1:12">
      <c r="A3618" s="1" t="s">
        <v>19377</v>
      </c>
      <c r="B3618" s="1">
        <v>5</v>
      </c>
      <c r="C3618" s="1" t="s">
        <v>24414</v>
      </c>
      <c r="D3618" s="1" t="s">
        <v>10305</v>
      </c>
      <c r="E3618" s="1" t="s">
        <v>24415</v>
      </c>
      <c r="H3618" s="1" t="s">
        <v>24257</v>
      </c>
      <c r="J3618" s="4" t="str">
        <f ca="1">IFERROR(__xludf.DUMMYFUNCTION("LEFT(INDEX(SPLIT(L3618, "" ""), 4), 2)"),"14")</f>
        <v>14</v>
      </c>
      <c r="K3618" s="2" t="s">
        <v>19380</v>
      </c>
      <c r="L3618" s="1" t="s">
        <v>24258</v>
      </c>
    </row>
    <row r="3619" spans="1:12">
      <c r="A3619" s="1" t="s">
        <v>19240</v>
      </c>
      <c r="B3619" s="1">
        <v>5</v>
      </c>
      <c r="C3619" s="1" t="s">
        <v>19241</v>
      </c>
      <c r="D3619" s="1" t="s">
        <v>10288</v>
      </c>
      <c r="E3619" s="1" t="s">
        <v>19242</v>
      </c>
      <c r="H3619" s="1" t="s">
        <v>24257</v>
      </c>
      <c r="J3619" s="4" t="str">
        <f ca="1">IFERROR(__xludf.DUMMYFUNCTION("LEFT(INDEX(SPLIT(L3619, "" ""), 4), 2)"),"14")</f>
        <v>14</v>
      </c>
      <c r="K3619" s="2" t="s">
        <v>18278</v>
      </c>
      <c r="L3619" s="1" t="s">
        <v>24258</v>
      </c>
    </row>
    <row r="3620" spans="1:12">
      <c r="A3620" s="1" t="s">
        <v>19158</v>
      </c>
      <c r="B3620" s="1">
        <v>5</v>
      </c>
      <c r="D3620" s="1" t="s">
        <v>18396</v>
      </c>
      <c r="E3620" s="1" t="s">
        <v>24416</v>
      </c>
      <c r="H3620" s="1" t="s">
        <v>24257</v>
      </c>
      <c r="J3620" s="4" t="str">
        <f ca="1">IFERROR(__xludf.DUMMYFUNCTION("LEFT(INDEX(SPLIT(L3620, "" ""), 4), 2)"),"14")</f>
        <v>14</v>
      </c>
      <c r="K3620" s="2" t="s">
        <v>18827</v>
      </c>
      <c r="L3620" s="1" t="s">
        <v>24258</v>
      </c>
    </row>
    <row r="3621" spans="1:12">
      <c r="A3621" s="1" t="s">
        <v>18878</v>
      </c>
      <c r="B3621" s="1">
        <v>5</v>
      </c>
      <c r="D3621" s="1" t="s">
        <v>10479</v>
      </c>
      <c r="E3621" s="1" t="s">
        <v>24417</v>
      </c>
      <c r="H3621" s="1" t="s">
        <v>24257</v>
      </c>
      <c r="J3621" s="4" t="str">
        <f ca="1">IFERROR(__xludf.DUMMYFUNCTION("LEFT(INDEX(SPLIT(L3621, "" ""), 4), 2)"),"14")</f>
        <v>14</v>
      </c>
      <c r="K3621" s="2" t="s">
        <v>18881</v>
      </c>
      <c r="L3621" s="1" t="s">
        <v>24258</v>
      </c>
    </row>
    <row r="3622" spans="1:12">
      <c r="A3622" s="1" t="s">
        <v>18958</v>
      </c>
      <c r="B3622" s="1">
        <v>5</v>
      </c>
      <c r="D3622" s="1" t="s">
        <v>10300</v>
      </c>
      <c r="E3622" s="1" t="s">
        <v>24418</v>
      </c>
      <c r="H3622" s="1" t="s">
        <v>24257</v>
      </c>
      <c r="J3622" s="4" t="str">
        <f ca="1">IFERROR(__xludf.DUMMYFUNCTION("LEFT(INDEX(SPLIT(L3622, "" ""), 4), 2)"),"14")</f>
        <v>14</v>
      </c>
      <c r="K3622" s="2" t="s">
        <v>18827</v>
      </c>
      <c r="L3622" s="1" t="s">
        <v>24258</v>
      </c>
    </row>
    <row r="3623" spans="1:12">
      <c r="A3623" s="1" t="s">
        <v>20476</v>
      </c>
      <c r="B3623" s="1">
        <v>5</v>
      </c>
      <c r="D3623" s="1" t="s">
        <v>10293</v>
      </c>
      <c r="E3623" s="1" t="s">
        <v>24419</v>
      </c>
      <c r="H3623" s="1" t="s">
        <v>24257</v>
      </c>
      <c r="J3623" s="4" t="str">
        <f ca="1">IFERROR(__xludf.DUMMYFUNCTION("LEFT(INDEX(SPLIT(L3623, "" ""), 4), 2)"),"14")</f>
        <v>14</v>
      </c>
      <c r="K3623" s="2" t="s">
        <v>18827</v>
      </c>
      <c r="L3623" s="1" t="s">
        <v>24258</v>
      </c>
    </row>
    <row r="3624" spans="1:12">
      <c r="A3624" s="1" t="s">
        <v>18945</v>
      </c>
      <c r="B3624" s="1">
        <v>5</v>
      </c>
      <c r="D3624" s="1" t="s">
        <v>10293</v>
      </c>
      <c r="E3624" s="1" t="s">
        <v>24420</v>
      </c>
      <c r="H3624" s="1" t="s">
        <v>24257</v>
      </c>
      <c r="J3624" s="4" t="str">
        <f ca="1">IFERROR(__xludf.DUMMYFUNCTION("LEFT(INDEX(SPLIT(L3624, "" ""), 4), 2)"),"14")</f>
        <v>14</v>
      </c>
      <c r="K3624" s="2" t="s">
        <v>18827</v>
      </c>
      <c r="L3624" s="1" t="s">
        <v>24258</v>
      </c>
    </row>
    <row r="3625" spans="1:12">
      <c r="A3625" s="1" t="s">
        <v>18973</v>
      </c>
      <c r="B3625" s="1">
        <v>5</v>
      </c>
      <c r="D3625" s="1" t="s">
        <v>10305</v>
      </c>
      <c r="E3625" s="1" t="s">
        <v>24421</v>
      </c>
      <c r="H3625" s="1" t="s">
        <v>24257</v>
      </c>
      <c r="J3625" s="4" t="str">
        <f ca="1">IFERROR(__xludf.DUMMYFUNCTION("LEFT(INDEX(SPLIT(L3625, "" ""), 4), 2)"),"14")</f>
        <v>14</v>
      </c>
      <c r="K3625" s="2" t="s">
        <v>18827</v>
      </c>
      <c r="L3625" s="1" t="s">
        <v>24258</v>
      </c>
    </row>
    <row r="3626" spans="1:12">
      <c r="A3626" s="1" t="s">
        <v>18878</v>
      </c>
      <c r="B3626" s="1">
        <v>5</v>
      </c>
      <c r="D3626" s="1" t="s">
        <v>10288</v>
      </c>
      <c r="E3626" s="1" t="s">
        <v>24422</v>
      </c>
      <c r="H3626" s="1" t="s">
        <v>24257</v>
      </c>
      <c r="J3626" s="4" t="str">
        <f ca="1">IFERROR(__xludf.DUMMYFUNCTION("LEFT(INDEX(SPLIT(L3626, "" ""), 4), 2)"),"14")</f>
        <v>14</v>
      </c>
      <c r="K3626" s="2" t="s">
        <v>18881</v>
      </c>
      <c r="L3626" s="1" t="s">
        <v>24258</v>
      </c>
    </row>
    <row r="3627" spans="1:12">
      <c r="A3627" s="1" t="s">
        <v>18861</v>
      </c>
      <c r="B3627" s="1">
        <v>5</v>
      </c>
      <c r="C3627" s="1" t="s">
        <v>24423</v>
      </c>
      <c r="D3627" s="1" t="s">
        <v>10305</v>
      </c>
      <c r="E3627" s="1" t="s">
        <v>24424</v>
      </c>
      <c r="H3627" s="1" t="s">
        <v>24257</v>
      </c>
      <c r="J3627" s="4" t="str">
        <f ca="1">IFERROR(__xludf.DUMMYFUNCTION("LEFT(INDEX(SPLIT(L3627, "" ""), 4), 2)"),"14")</f>
        <v>14</v>
      </c>
      <c r="K3627" s="2" t="s">
        <v>18864</v>
      </c>
      <c r="L3627" s="1" t="s">
        <v>24258</v>
      </c>
    </row>
    <row r="3628" spans="1:12">
      <c r="A3628" s="1" t="s">
        <v>19158</v>
      </c>
      <c r="B3628" s="1">
        <v>5</v>
      </c>
      <c r="D3628" s="1" t="s">
        <v>10293</v>
      </c>
      <c r="E3628" s="1" t="s">
        <v>24425</v>
      </c>
      <c r="H3628" s="1" t="s">
        <v>24257</v>
      </c>
      <c r="J3628" s="4" t="str">
        <f ca="1">IFERROR(__xludf.DUMMYFUNCTION("LEFT(INDEX(SPLIT(L3628, "" ""), 4), 2)"),"14")</f>
        <v>14</v>
      </c>
      <c r="K3628" s="2" t="s">
        <v>18827</v>
      </c>
      <c r="L3628" s="1" t="s">
        <v>24258</v>
      </c>
    </row>
    <row r="3629" spans="1:12">
      <c r="A3629" s="1" t="s">
        <v>18847</v>
      </c>
      <c r="B3629" s="1">
        <v>5</v>
      </c>
      <c r="D3629" s="1" t="s">
        <v>10321</v>
      </c>
      <c r="E3629" s="1" t="s">
        <v>24426</v>
      </c>
      <c r="H3629" s="1" t="s">
        <v>24257</v>
      </c>
      <c r="J3629" s="4" t="str">
        <f ca="1">IFERROR(__xludf.DUMMYFUNCTION("LEFT(INDEX(SPLIT(L3629, "" ""), 4), 2)"),"14")</f>
        <v>14</v>
      </c>
      <c r="K3629" s="2" t="s">
        <v>18827</v>
      </c>
      <c r="L3629" s="1" t="s">
        <v>24258</v>
      </c>
    </row>
    <row r="3630" spans="1:12">
      <c r="A3630" s="1" t="s">
        <v>24427</v>
      </c>
      <c r="B3630" s="1">
        <v>5</v>
      </c>
      <c r="D3630" s="1" t="s">
        <v>10288</v>
      </c>
      <c r="E3630" s="1" t="s">
        <v>24428</v>
      </c>
      <c r="H3630" s="1" t="s">
        <v>24257</v>
      </c>
      <c r="J3630" s="4" t="str">
        <f ca="1">IFERROR(__xludf.DUMMYFUNCTION("LEFT(INDEX(SPLIT(L3630, "" ""), 4), 2)"),"14")</f>
        <v>14</v>
      </c>
      <c r="K3630" s="2" t="s">
        <v>18922</v>
      </c>
      <c r="L3630" s="1" t="s">
        <v>24258</v>
      </c>
    </row>
    <row r="3631" spans="1:12">
      <c r="A3631" s="1" t="s">
        <v>18878</v>
      </c>
      <c r="B3631" s="1">
        <v>5</v>
      </c>
      <c r="D3631" s="1" t="s">
        <v>10347</v>
      </c>
      <c r="E3631" s="1" t="s">
        <v>24429</v>
      </c>
      <c r="H3631" s="1" t="s">
        <v>24257</v>
      </c>
      <c r="J3631" s="4" t="str">
        <f ca="1">IFERROR(__xludf.DUMMYFUNCTION("LEFT(INDEX(SPLIT(L3631, "" ""), 4), 2)"),"14")</f>
        <v>14</v>
      </c>
      <c r="K3631" s="2" t="s">
        <v>18881</v>
      </c>
      <c r="L3631" s="1" t="s">
        <v>24258</v>
      </c>
    </row>
    <row r="3632" spans="1:12">
      <c r="A3632" s="1" t="s">
        <v>20460</v>
      </c>
      <c r="B3632" s="1">
        <v>5</v>
      </c>
      <c r="D3632" s="1" t="s">
        <v>10288</v>
      </c>
      <c r="E3632" s="1" t="s">
        <v>24430</v>
      </c>
      <c r="H3632" s="1" t="s">
        <v>24257</v>
      </c>
      <c r="J3632" s="4" t="str">
        <f ca="1">IFERROR(__xludf.DUMMYFUNCTION("LEFT(INDEX(SPLIT(L3632, "" ""), 4), 2)"),"14")</f>
        <v>14</v>
      </c>
      <c r="K3632" s="2" t="s">
        <v>18827</v>
      </c>
      <c r="L3632" s="1" t="s">
        <v>24258</v>
      </c>
    </row>
    <row r="3633" spans="1:12">
      <c r="A3633" s="1" t="s">
        <v>18933</v>
      </c>
      <c r="B3633" s="1">
        <v>5</v>
      </c>
      <c r="D3633" s="1" t="s">
        <v>10305</v>
      </c>
      <c r="E3633" s="1" t="s">
        <v>9907</v>
      </c>
      <c r="H3633" s="1" t="s">
        <v>24257</v>
      </c>
      <c r="J3633" s="4" t="str">
        <f ca="1">IFERROR(__xludf.DUMMYFUNCTION("LEFT(INDEX(SPLIT(L3633, "" ""), 4), 2)"),"14")</f>
        <v>14</v>
      </c>
      <c r="K3633" s="2" t="s">
        <v>18827</v>
      </c>
      <c r="L3633" s="1" t="s">
        <v>24258</v>
      </c>
    </row>
    <row r="3634" spans="1:12">
      <c r="A3634" s="1" t="s">
        <v>20460</v>
      </c>
      <c r="B3634" s="1">
        <v>5</v>
      </c>
      <c r="D3634" s="1" t="s">
        <v>10305</v>
      </c>
      <c r="E3634" s="1" t="s">
        <v>24431</v>
      </c>
      <c r="H3634" s="1" t="s">
        <v>24257</v>
      </c>
      <c r="J3634" s="4" t="str">
        <f ca="1">IFERROR(__xludf.DUMMYFUNCTION("LEFT(INDEX(SPLIT(L3634, "" ""), 4), 2)"),"14")</f>
        <v>14</v>
      </c>
      <c r="K3634" s="2" t="s">
        <v>18827</v>
      </c>
      <c r="L3634" s="1" t="s">
        <v>24258</v>
      </c>
    </row>
    <row r="3635" spans="1:12">
      <c r="A3635" s="1" t="s">
        <v>19147</v>
      </c>
      <c r="B3635" s="1">
        <v>5</v>
      </c>
      <c r="D3635" s="1" t="s">
        <v>10305</v>
      </c>
      <c r="E3635" s="1" t="s">
        <v>2717</v>
      </c>
      <c r="H3635" s="1" t="s">
        <v>24257</v>
      </c>
      <c r="J3635" s="4" t="str">
        <f ca="1">IFERROR(__xludf.DUMMYFUNCTION("LEFT(INDEX(SPLIT(L3635, "" ""), 4), 2)"),"14")</f>
        <v>14</v>
      </c>
      <c r="K3635" s="2" t="s">
        <v>18827</v>
      </c>
      <c r="L3635" s="1" t="s">
        <v>24258</v>
      </c>
    </row>
    <row r="3636" spans="1:12">
      <c r="A3636" s="1" t="s">
        <v>18985</v>
      </c>
      <c r="B3636" s="1">
        <v>5</v>
      </c>
      <c r="D3636" s="1" t="s">
        <v>10305</v>
      </c>
      <c r="E3636" s="1" t="s">
        <v>24432</v>
      </c>
      <c r="H3636" s="1" t="s">
        <v>24257</v>
      </c>
      <c r="J3636" s="4" t="str">
        <f ca="1">IFERROR(__xludf.DUMMYFUNCTION("LEFT(INDEX(SPLIT(L3636, "" ""), 4), 2)"),"14")</f>
        <v>14</v>
      </c>
      <c r="K3636" s="2" t="s">
        <v>18827</v>
      </c>
      <c r="L3636" s="1" t="s">
        <v>24258</v>
      </c>
    </row>
    <row r="3637" spans="1:12">
      <c r="A3637" s="1" t="s">
        <v>20592</v>
      </c>
      <c r="B3637" s="1">
        <v>5</v>
      </c>
      <c r="D3637" s="1" t="s">
        <v>10293</v>
      </c>
      <c r="E3637" s="1" t="s">
        <v>19330</v>
      </c>
      <c r="H3637" s="1" t="s">
        <v>24257</v>
      </c>
      <c r="J3637" s="4" t="str">
        <f ca="1">IFERROR(__xludf.DUMMYFUNCTION("LEFT(INDEX(SPLIT(L3637, "" ""), 4), 2)"),"14")</f>
        <v>14</v>
      </c>
      <c r="K3637" s="2" t="s">
        <v>18827</v>
      </c>
      <c r="L3637" s="1" t="s">
        <v>24258</v>
      </c>
    </row>
    <row r="3638" spans="1:12">
      <c r="A3638" s="1" t="s">
        <v>20832</v>
      </c>
      <c r="B3638" s="1">
        <v>5</v>
      </c>
      <c r="D3638" s="1" t="s">
        <v>10293</v>
      </c>
      <c r="E3638" s="1" t="s">
        <v>19321</v>
      </c>
      <c r="H3638" s="1" t="s">
        <v>24257</v>
      </c>
      <c r="J3638" s="4" t="str">
        <f ca="1">IFERROR(__xludf.DUMMYFUNCTION("LEFT(INDEX(SPLIT(L3638, "" ""), 4), 2)"),"14")</f>
        <v>14</v>
      </c>
      <c r="K3638" s="2" t="s">
        <v>18827</v>
      </c>
      <c r="L3638" s="1" t="s">
        <v>24258</v>
      </c>
    </row>
    <row r="3639" spans="1:12">
      <c r="A3639" s="1" t="s">
        <v>24433</v>
      </c>
      <c r="B3639" s="1">
        <v>5</v>
      </c>
      <c r="D3639" s="1" t="s">
        <v>10305</v>
      </c>
      <c r="E3639" s="1" t="s">
        <v>24434</v>
      </c>
      <c r="H3639" s="1" t="s">
        <v>24257</v>
      </c>
      <c r="J3639" s="4" t="str">
        <f ca="1">IFERROR(__xludf.DUMMYFUNCTION("LEFT(INDEX(SPLIT(L3639, "" ""), 4), 2)"),"14")</f>
        <v>14</v>
      </c>
      <c r="K3639" s="2" t="s">
        <v>18827</v>
      </c>
      <c r="L3639" s="1" t="s">
        <v>24258</v>
      </c>
    </row>
    <row r="3640" spans="1:12">
      <c r="A3640" s="1" t="s">
        <v>24435</v>
      </c>
      <c r="B3640" s="1">
        <v>5</v>
      </c>
      <c r="D3640" s="1" t="s">
        <v>10300</v>
      </c>
      <c r="E3640" s="1" t="s">
        <v>24436</v>
      </c>
      <c r="H3640" s="1" t="s">
        <v>24257</v>
      </c>
      <c r="J3640" s="4" t="str">
        <f ca="1">IFERROR(__xludf.DUMMYFUNCTION("LEFT(INDEX(SPLIT(L3640, "" ""), 4), 2)"),"14")</f>
        <v>14</v>
      </c>
      <c r="K3640" s="2" t="s">
        <v>18928</v>
      </c>
      <c r="L3640" s="1" t="s">
        <v>24258</v>
      </c>
    </row>
    <row r="3641" spans="1:12">
      <c r="A3641" s="1" t="s">
        <v>20585</v>
      </c>
      <c r="B3641" s="1">
        <v>5</v>
      </c>
      <c r="D3641" s="1" t="s">
        <v>18313</v>
      </c>
      <c r="E3641" s="1" t="s">
        <v>24437</v>
      </c>
      <c r="H3641" s="1" t="s">
        <v>24257</v>
      </c>
      <c r="J3641" s="4" t="str">
        <f ca="1">IFERROR(__xludf.DUMMYFUNCTION("LEFT(INDEX(SPLIT(L3641, "" ""), 4), 2)"),"14")</f>
        <v>14</v>
      </c>
      <c r="K3641" s="2" t="s">
        <v>18827</v>
      </c>
      <c r="L3641" s="1" t="s">
        <v>24258</v>
      </c>
    </row>
    <row r="3642" spans="1:12">
      <c r="A3642" s="1" t="s">
        <v>18844</v>
      </c>
      <c r="B3642" s="1">
        <v>5</v>
      </c>
      <c r="D3642" s="1" t="s">
        <v>10293</v>
      </c>
      <c r="E3642" s="1" t="s">
        <v>24438</v>
      </c>
      <c r="H3642" s="1" t="s">
        <v>24257</v>
      </c>
      <c r="J3642" s="4" t="str">
        <f ca="1">IFERROR(__xludf.DUMMYFUNCTION("LEFT(INDEX(SPLIT(L3642, "" ""), 4), 2)"),"14")</f>
        <v>14</v>
      </c>
      <c r="K3642" s="2" t="s">
        <v>18827</v>
      </c>
      <c r="L3642" s="1" t="s">
        <v>24258</v>
      </c>
    </row>
    <row r="3643" spans="1:12">
      <c r="A3643" s="1" t="s">
        <v>19118</v>
      </c>
      <c r="B3643" s="1">
        <v>5</v>
      </c>
      <c r="D3643" s="1" t="s">
        <v>18313</v>
      </c>
      <c r="E3643" s="1" t="s">
        <v>1525</v>
      </c>
      <c r="H3643" s="1" t="s">
        <v>24257</v>
      </c>
      <c r="J3643" s="4" t="str">
        <f ca="1">IFERROR(__xludf.DUMMYFUNCTION("LEFT(INDEX(SPLIT(L3643, "" ""), 4), 2)"),"14")</f>
        <v>14</v>
      </c>
      <c r="K3643" s="2" t="s">
        <v>18827</v>
      </c>
      <c r="L3643" s="1" t="s">
        <v>24258</v>
      </c>
    </row>
    <row r="3644" spans="1:12">
      <c r="A3644" s="1" t="s">
        <v>24439</v>
      </c>
      <c r="B3644" s="1">
        <v>5</v>
      </c>
      <c r="D3644" s="1" t="s">
        <v>18313</v>
      </c>
      <c r="E3644" s="1" t="s">
        <v>1525</v>
      </c>
      <c r="H3644" s="1" t="s">
        <v>24257</v>
      </c>
      <c r="J3644" s="4" t="str">
        <f ca="1">IFERROR(__xludf.DUMMYFUNCTION("LEFT(INDEX(SPLIT(L3644, "" ""), 4), 2)"),"14")</f>
        <v>14</v>
      </c>
      <c r="K3644" s="2" t="s">
        <v>18827</v>
      </c>
      <c r="L3644" s="1" t="s">
        <v>24258</v>
      </c>
    </row>
    <row r="3645" spans="1:12">
      <c r="A3645" s="1" t="s">
        <v>24440</v>
      </c>
      <c r="B3645" s="1">
        <v>5</v>
      </c>
      <c r="D3645" s="1" t="s">
        <v>10300</v>
      </c>
      <c r="E3645" s="1" t="s">
        <v>1525</v>
      </c>
      <c r="H3645" s="1" t="s">
        <v>24257</v>
      </c>
      <c r="J3645" s="4" t="str">
        <f ca="1">IFERROR(__xludf.DUMMYFUNCTION("LEFT(INDEX(SPLIT(L3645, "" ""), 4), 2)"),"14")</f>
        <v>14</v>
      </c>
      <c r="K3645" s="2" t="s">
        <v>18827</v>
      </c>
      <c r="L3645" s="1" t="s">
        <v>24258</v>
      </c>
    </row>
    <row r="3646" spans="1:12">
      <c r="A3646" s="1" t="s">
        <v>19037</v>
      </c>
      <c r="B3646" s="1">
        <v>5</v>
      </c>
      <c r="D3646" s="1" t="s">
        <v>10305</v>
      </c>
      <c r="E3646" s="1" t="s">
        <v>1525</v>
      </c>
      <c r="H3646" s="1" t="s">
        <v>24257</v>
      </c>
      <c r="J3646" s="4" t="str">
        <f ca="1">IFERROR(__xludf.DUMMYFUNCTION("LEFT(INDEX(SPLIT(L3646, "" ""), 4), 2)"),"14")</f>
        <v>14</v>
      </c>
      <c r="K3646" s="2" t="s">
        <v>18827</v>
      </c>
      <c r="L3646" s="1" t="s">
        <v>24258</v>
      </c>
    </row>
    <row r="3647" spans="1:12">
      <c r="A3647" s="1" t="s">
        <v>23590</v>
      </c>
      <c r="B3647" s="1">
        <v>5</v>
      </c>
      <c r="C3647" s="1" t="s">
        <v>4676</v>
      </c>
      <c r="D3647" s="1" t="s">
        <v>10321</v>
      </c>
      <c r="E3647" s="1" t="s">
        <v>18827</v>
      </c>
      <c r="H3647" s="1" t="s">
        <v>24257</v>
      </c>
      <c r="J3647" s="4" t="str">
        <f ca="1">IFERROR(__xludf.DUMMYFUNCTION("LEFT(INDEX(SPLIT(L3647, "" ""), 4), 2)"),"14")</f>
        <v>14</v>
      </c>
      <c r="L3647" s="1" t="s">
        <v>24258</v>
      </c>
    </row>
    <row r="3648" spans="1:12">
      <c r="A3648" s="1" t="s">
        <v>24441</v>
      </c>
      <c r="B3648" s="1">
        <v>5</v>
      </c>
      <c r="C3648" s="1" t="s">
        <v>24442</v>
      </c>
      <c r="D3648" s="1" t="s">
        <v>10479</v>
      </c>
      <c r="E3648" s="1" t="s">
        <v>24443</v>
      </c>
      <c r="H3648" s="1" t="s">
        <v>24444</v>
      </c>
      <c r="J3648" s="4" t="str">
        <f ca="1">IFERROR(__xludf.DUMMYFUNCTION("LEFT(INDEX(SPLIT(L3648, "" ""), 4), 2)"),"12")</f>
        <v>12</v>
      </c>
      <c r="K3648" s="2" t="s">
        <v>19399</v>
      </c>
      <c r="L3648" s="1" t="s">
        <v>24445</v>
      </c>
    </row>
    <row r="3649" spans="1:12">
      <c r="A3649" s="1" t="s">
        <v>24446</v>
      </c>
      <c r="B3649" s="1">
        <v>5</v>
      </c>
      <c r="C3649" s="1" t="s">
        <v>24447</v>
      </c>
      <c r="D3649" s="1" t="s">
        <v>19372</v>
      </c>
      <c r="E3649" s="1" t="s">
        <v>24448</v>
      </c>
      <c r="H3649" s="1" t="s">
        <v>24444</v>
      </c>
      <c r="J3649" s="4" t="str">
        <f ca="1">IFERROR(__xludf.DUMMYFUNCTION("LEFT(INDEX(SPLIT(L3649, "" ""), 4), 2)"),"12")</f>
        <v>12</v>
      </c>
      <c r="K3649" s="2" t="s">
        <v>18573</v>
      </c>
      <c r="L3649" s="1" t="s">
        <v>24445</v>
      </c>
    </row>
    <row r="3650" spans="1:12">
      <c r="A3650" s="1" t="s">
        <v>3083</v>
      </c>
      <c r="B3650" s="1">
        <v>4</v>
      </c>
      <c r="D3650" s="1" t="s">
        <v>13043</v>
      </c>
      <c r="E3650" s="1" t="s">
        <v>24449</v>
      </c>
      <c r="H3650" s="1" t="s">
        <v>24444</v>
      </c>
      <c r="J3650" s="4" t="str">
        <f ca="1">IFERROR(__xludf.DUMMYFUNCTION("LEFT(INDEX(SPLIT(L3650, "" ""), 4), 2)"),"12")</f>
        <v>12</v>
      </c>
      <c r="K3650" s="2" t="s">
        <v>21373</v>
      </c>
      <c r="L3650" s="1" t="s">
        <v>24445</v>
      </c>
    </row>
    <row r="3651" spans="1:12">
      <c r="A3651" s="1" t="s">
        <v>24450</v>
      </c>
      <c r="B3651" s="1">
        <v>5</v>
      </c>
      <c r="C3651" s="1" t="s">
        <v>10909</v>
      </c>
      <c r="D3651" s="1" t="s">
        <v>19372</v>
      </c>
      <c r="E3651" s="1" t="s">
        <v>24451</v>
      </c>
      <c r="H3651" s="1" t="s">
        <v>24444</v>
      </c>
      <c r="J3651" s="4" t="str">
        <f ca="1">IFERROR(__xludf.DUMMYFUNCTION("LEFT(INDEX(SPLIT(L3651, "" ""), 4), 2)"),"12")</f>
        <v>12</v>
      </c>
      <c r="K3651" s="2" t="s">
        <v>19399</v>
      </c>
      <c r="L3651" s="1" t="s">
        <v>24445</v>
      </c>
    </row>
    <row r="3652" spans="1:12">
      <c r="B3652" s="1">
        <v>5</v>
      </c>
      <c r="C3652" s="1" t="s">
        <v>24452</v>
      </c>
      <c r="D3652" s="1" t="s">
        <v>10288</v>
      </c>
      <c r="E3652" s="1" t="s">
        <v>24453</v>
      </c>
      <c r="H3652" s="1" t="s">
        <v>24444</v>
      </c>
      <c r="J3652" s="4" t="str">
        <f ca="1">IFERROR(__xludf.DUMMYFUNCTION("LEFT(INDEX(SPLIT(L3652, "" ""), 4), 2)"),"12")</f>
        <v>12</v>
      </c>
      <c r="K3652" s="2" t="s">
        <v>18401</v>
      </c>
      <c r="L3652" s="1" t="s">
        <v>24445</v>
      </c>
    </row>
    <row r="3653" spans="1:12">
      <c r="A3653" s="1" t="s">
        <v>24454</v>
      </c>
      <c r="B3653" s="1">
        <v>5</v>
      </c>
      <c r="D3653" s="1" t="s">
        <v>10321</v>
      </c>
      <c r="E3653" s="1" t="s">
        <v>24455</v>
      </c>
      <c r="H3653" s="1" t="s">
        <v>24444</v>
      </c>
      <c r="J3653" s="4" t="str">
        <f ca="1">IFERROR(__xludf.DUMMYFUNCTION("LEFT(INDEX(SPLIT(L3653, "" ""), 4), 2)"),"12")</f>
        <v>12</v>
      </c>
      <c r="K3653" s="2" t="s">
        <v>19674</v>
      </c>
      <c r="L3653" s="1" t="s">
        <v>24445</v>
      </c>
    </row>
    <row r="3654" spans="1:12">
      <c r="A3654" s="1" t="s">
        <v>18686</v>
      </c>
      <c r="B3654" s="1">
        <v>5</v>
      </c>
      <c r="D3654" s="1" t="s">
        <v>10743</v>
      </c>
      <c r="E3654" s="1" t="s">
        <v>24456</v>
      </c>
      <c r="H3654" s="1" t="s">
        <v>24444</v>
      </c>
      <c r="J3654" s="4" t="str">
        <f ca="1">IFERROR(__xludf.DUMMYFUNCTION("LEFT(INDEX(SPLIT(L3654, "" ""), 4), 2)"),"12")</f>
        <v>12</v>
      </c>
      <c r="K3654" s="2" t="s">
        <v>18688</v>
      </c>
      <c r="L3654" s="1" t="s">
        <v>24445</v>
      </c>
    </row>
    <row r="3655" spans="1:12">
      <c r="A3655" s="1" t="s">
        <v>24457</v>
      </c>
      <c r="B3655" s="1">
        <v>5</v>
      </c>
      <c r="C3655" s="1" t="s">
        <v>24458</v>
      </c>
      <c r="D3655" s="1" t="s">
        <v>13043</v>
      </c>
      <c r="E3655" s="1" t="s">
        <v>24459</v>
      </c>
      <c r="H3655" s="1" t="s">
        <v>24444</v>
      </c>
      <c r="J3655" s="4" t="str">
        <f ca="1">IFERROR(__xludf.DUMMYFUNCTION("LEFT(INDEX(SPLIT(L3655, "" ""), 4), 2)"),"12")</f>
        <v>12</v>
      </c>
      <c r="K3655" s="2" t="s">
        <v>18853</v>
      </c>
      <c r="L3655" s="1" t="s">
        <v>24445</v>
      </c>
    </row>
    <row r="3656" spans="1:12">
      <c r="A3656" s="1" t="s">
        <v>20704</v>
      </c>
      <c r="B3656" s="1">
        <v>5</v>
      </c>
      <c r="D3656" s="1" t="s">
        <v>13043</v>
      </c>
      <c r="E3656" s="1" t="s">
        <v>23131</v>
      </c>
      <c r="H3656" s="1" t="s">
        <v>24444</v>
      </c>
      <c r="J3656" s="4" t="str">
        <f ca="1">IFERROR(__xludf.DUMMYFUNCTION("LEFT(INDEX(SPLIT(L3656, "" ""), 4), 2)"),"12")</f>
        <v>12</v>
      </c>
      <c r="K3656" s="2" t="s">
        <v>18637</v>
      </c>
      <c r="L3656" s="1" t="s">
        <v>24445</v>
      </c>
    </row>
    <row r="3657" spans="1:12">
      <c r="A3657" s="2" t="s">
        <v>19399</v>
      </c>
      <c r="B3657" s="1">
        <v>5</v>
      </c>
      <c r="C3657" s="1" t="s">
        <v>24460</v>
      </c>
      <c r="D3657" s="1" t="s">
        <v>18313</v>
      </c>
      <c r="E3657" s="1" t="s">
        <v>24461</v>
      </c>
      <c r="H3657" s="1" t="s">
        <v>24444</v>
      </c>
      <c r="J3657" s="4" t="str">
        <f ca="1">IFERROR(__xludf.DUMMYFUNCTION("LEFT(INDEX(SPLIT(L3657, "" ""), 4), 2)"),"12")</f>
        <v>12</v>
      </c>
      <c r="K3657" s="2" t="s">
        <v>18401</v>
      </c>
      <c r="L3657" s="1" t="s">
        <v>24445</v>
      </c>
    </row>
    <row r="3658" spans="1:12">
      <c r="A3658" s="1" t="s">
        <v>24462</v>
      </c>
      <c r="B3658" s="1">
        <v>5</v>
      </c>
      <c r="D3658" s="1" t="s">
        <v>10743</v>
      </c>
      <c r="E3658" s="1" t="s">
        <v>24463</v>
      </c>
      <c r="H3658" s="1" t="s">
        <v>24444</v>
      </c>
      <c r="J3658" s="4" t="str">
        <f ca="1">IFERROR(__xludf.DUMMYFUNCTION("LEFT(INDEX(SPLIT(L3658, "" ""), 4), 2)"),"12")</f>
        <v>12</v>
      </c>
      <c r="K3658" s="2" t="s">
        <v>19674</v>
      </c>
      <c r="L3658" s="1" t="s">
        <v>24445</v>
      </c>
    </row>
    <row r="3659" spans="1:12">
      <c r="A3659" s="1" t="s">
        <v>24464</v>
      </c>
      <c r="B3659" s="1">
        <v>5</v>
      </c>
      <c r="D3659" s="1" t="s">
        <v>10288</v>
      </c>
      <c r="E3659" s="1" t="s">
        <v>24465</v>
      </c>
      <c r="H3659" s="1" t="s">
        <v>24444</v>
      </c>
      <c r="J3659" s="4" t="str">
        <f ca="1">IFERROR(__xludf.DUMMYFUNCTION("LEFT(INDEX(SPLIT(L3659, "" ""), 4), 2)"),"12")</f>
        <v>12</v>
      </c>
      <c r="K3659" s="2" t="s">
        <v>18348</v>
      </c>
      <c r="L3659" s="1" t="s">
        <v>24445</v>
      </c>
    </row>
    <row r="3660" spans="1:12">
      <c r="A3660" s="1" t="s">
        <v>24466</v>
      </c>
      <c r="B3660" s="1">
        <v>5</v>
      </c>
      <c r="D3660" s="1" t="s">
        <v>10743</v>
      </c>
      <c r="E3660" s="1" t="s">
        <v>24467</v>
      </c>
      <c r="H3660" s="1" t="s">
        <v>24444</v>
      </c>
      <c r="J3660" s="4" t="str">
        <f ca="1">IFERROR(__xludf.DUMMYFUNCTION("LEFT(INDEX(SPLIT(L3660, "" ""), 4), 2)"),"12")</f>
        <v>12</v>
      </c>
      <c r="K3660" s="2" t="s">
        <v>18928</v>
      </c>
      <c r="L3660" s="1" t="s">
        <v>24445</v>
      </c>
    </row>
    <row r="3661" spans="1:12">
      <c r="B3661" s="1">
        <v>5</v>
      </c>
      <c r="C3661" s="1" t="s">
        <v>24452</v>
      </c>
      <c r="D3661" s="1" t="s">
        <v>13043</v>
      </c>
      <c r="E3661" s="1" t="s">
        <v>24468</v>
      </c>
      <c r="H3661" s="1" t="s">
        <v>24444</v>
      </c>
      <c r="J3661" s="4" t="str">
        <f ca="1">IFERROR(__xludf.DUMMYFUNCTION("LEFT(INDEX(SPLIT(L3661, "" ""), 4), 2)"),"12")</f>
        <v>12</v>
      </c>
      <c r="K3661" s="2" t="s">
        <v>18401</v>
      </c>
      <c r="L3661" s="1" t="s">
        <v>24445</v>
      </c>
    </row>
    <row r="3662" spans="1:12">
      <c r="A3662" s="1" t="s">
        <v>24469</v>
      </c>
      <c r="B3662" s="1">
        <v>5</v>
      </c>
      <c r="D3662" s="1" t="s">
        <v>10300</v>
      </c>
      <c r="E3662" s="1" t="s">
        <v>24470</v>
      </c>
      <c r="H3662" s="1" t="s">
        <v>24444</v>
      </c>
      <c r="J3662" s="4" t="str">
        <f ca="1">IFERROR(__xludf.DUMMYFUNCTION("LEFT(INDEX(SPLIT(L3662, "" ""), 4), 2)"),"12")</f>
        <v>12</v>
      </c>
      <c r="K3662" s="2" t="s">
        <v>18348</v>
      </c>
      <c r="L3662" s="1" t="s">
        <v>24445</v>
      </c>
    </row>
    <row r="3663" spans="1:12">
      <c r="A3663" s="1" t="s">
        <v>1044</v>
      </c>
      <c r="B3663" s="1">
        <v>5</v>
      </c>
      <c r="C3663" s="1" t="s">
        <v>24471</v>
      </c>
      <c r="D3663" s="1" t="s">
        <v>13043</v>
      </c>
      <c r="E3663" s="1" t="s">
        <v>24472</v>
      </c>
      <c r="H3663" s="1" t="s">
        <v>24444</v>
      </c>
      <c r="J3663" s="4" t="str">
        <f ca="1">IFERROR(__xludf.DUMMYFUNCTION("LEFT(INDEX(SPLIT(L3663, "" ""), 4), 2)"),"12")</f>
        <v>12</v>
      </c>
      <c r="K3663" s="2" t="s">
        <v>21525</v>
      </c>
      <c r="L3663" s="1" t="s">
        <v>24445</v>
      </c>
    </row>
    <row r="3664" spans="1:12">
      <c r="A3664" s="1" t="s">
        <v>24473</v>
      </c>
      <c r="B3664" s="1">
        <v>5</v>
      </c>
      <c r="D3664" s="1" t="s">
        <v>13043</v>
      </c>
      <c r="E3664" s="1" t="s">
        <v>24474</v>
      </c>
      <c r="H3664" s="1" t="s">
        <v>24444</v>
      </c>
      <c r="J3664" s="4" t="str">
        <f ca="1">IFERROR(__xludf.DUMMYFUNCTION("LEFT(INDEX(SPLIT(L3664, "" ""), 4), 2)"),"12")</f>
        <v>12</v>
      </c>
      <c r="K3664" s="2" t="s">
        <v>18348</v>
      </c>
      <c r="L3664" s="1" t="s">
        <v>24445</v>
      </c>
    </row>
    <row r="3665" spans="1:12">
      <c r="A3665" s="1" t="s">
        <v>315</v>
      </c>
      <c r="B3665" s="1">
        <v>2</v>
      </c>
      <c r="C3665" s="1" t="s">
        <v>24475</v>
      </c>
      <c r="D3665" s="1" t="s">
        <v>10288</v>
      </c>
      <c r="E3665" s="1" t="s">
        <v>24476</v>
      </c>
      <c r="H3665" s="1" t="s">
        <v>24444</v>
      </c>
      <c r="J3665" s="4" t="str">
        <f ca="1">IFERROR(__xludf.DUMMYFUNCTION("LEFT(INDEX(SPLIT(L3665, "" ""), 4), 2)"),"12")</f>
        <v>12</v>
      </c>
      <c r="K3665" s="2" t="s">
        <v>19956</v>
      </c>
      <c r="L3665" s="1" t="s">
        <v>24445</v>
      </c>
    </row>
    <row r="3666" spans="1:12">
      <c r="A3666" s="1" t="s">
        <v>24477</v>
      </c>
      <c r="B3666" s="1">
        <v>5</v>
      </c>
      <c r="D3666" s="1" t="s">
        <v>18313</v>
      </c>
      <c r="E3666" s="1" t="s">
        <v>24478</v>
      </c>
      <c r="H3666" s="1" t="s">
        <v>24444</v>
      </c>
      <c r="J3666" s="4" t="str">
        <f ca="1">IFERROR(__xludf.DUMMYFUNCTION("LEFT(INDEX(SPLIT(L3666, "" ""), 4), 2)"),"12")</f>
        <v>12</v>
      </c>
      <c r="K3666" s="2" t="s">
        <v>18688</v>
      </c>
      <c r="L3666" s="1" t="s">
        <v>24445</v>
      </c>
    </row>
    <row r="3667" spans="1:12">
      <c r="A3667" s="1" t="s">
        <v>18686</v>
      </c>
      <c r="B3667" s="1">
        <v>5</v>
      </c>
      <c r="D3667" s="1" t="s">
        <v>19372</v>
      </c>
      <c r="E3667" s="1" t="s">
        <v>24479</v>
      </c>
      <c r="H3667" s="1" t="s">
        <v>24444</v>
      </c>
      <c r="J3667" s="4" t="str">
        <f ca="1">IFERROR(__xludf.DUMMYFUNCTION("LEFT(INDEX(SPLIT(L3667, "" ""), 4), 2)"),"12")</f>
        <v>12</v>
      </c>
      <c r="K3667" s="2" t="s">
        <v>18688</v>
      </c>
      <c r="L3667" s="1" t="s">
        <v>24445</v>
      </c>
    </row>
    <row r="3668" spans="1:12">
      <c r="A3668" s="1" t="s">
        <v>3831</v>
      </c>
      <c r="B3668" s="1">
        <v>5</v>
      </c>
      <c r="C3668" s="1" t="s">
        <v>504</v>
      </c>
      <c r="D3668" s="1" t="s">
        <v>13043</v>
      </c>
      <c r="E3668" s="1" t="s">
        <v>24480</v>
      </c>
      <c r="H3668" s="1" t="s">
        <v>24444</v>
      </c>
      <c r="J3668" s="4" t="str">
        <f ca="1">IFERROR(__xludf.DUMMYFUNCTION("LEFT(INDEX(SPLIT(L3668, "" ""), 4), 2)"),"12")</f>
        <v>12</v>
      </c>
      <c r="K3668" s="2" t="s">
        <v>23098</v>
      </c>
      <c r="L3668" s="1" t="s">
        <v>24445</v>
      </c>
    </row>
    <row r="3669" spans="1:12">
      <c r="A3669" s="1" t="s">
        <v>21514</v>
      </c>
      <c r="B3669" s="1">
        <v>5</v>
      </c>
      <c r="D3669" s="1" t="s">
        <v>19372</v>
      </c>
      <c r="E3669" s="1" t="s">
        <v>23202</v>
      </c>
      <c r="H3669" s="1" t="s">
        <v>24444</v>
      </c>
      <c r="J3669" s="4" t="str">
        <f ca="1">IFERROR(__xludf.DUMMYFUNCTION("LEFT(INDEX(SPLIT(L3669, "" ""), 4), 2)"),"12")</f>
        <v>12</v>
      </c>
      <c r="K3669" s="2" t="s">
        <v>18637</v>
      </c>
      <c r="L3669" s="1" t="s">
        <v>24445</v>
      </c>
    </row>
    <row r="3670" spans="1:12">
      <c r="A3670" s="1" t="s">
        <v>24481</v>
      </c>
      <c r="B3670" s="1">
        <v>5</v>
      </c>
      <c r="D3670" s="1" t="s">
        <v>10442</v>
      </c>
      <c r="E3670" s="1" t="s">
        <v>24482</v>
      </c>
      <c r="H3670" s="1" t="s">
        <v>24444</v>
      </c>
      <c r="J3670" s="4" t="str">
        <f ca="1">IFERROR(__xludf.DUMMYFUNCTION("LEFT(INDEX(SPLIT(L3670, "" ""), 4), 2)"),"12")</f>
        <v>12</v>
      </c>
      <c r="K3670" s="2" t="s">
        <v>19674</v>
      </c>
      <c r="L3670" s="1" t="s">
        <v>24445</v>
      </c>
    </row>
    <row r="3671" spans="1:12">
      <c r="A3671" s="1" t="s">
        <v>24483</v>
      </c>
      <c r="B3671" s="1">
        <v>5</v>
      </c>
      <c r="D3671" s="1" t="s">
        <v>19372</v>
      </c>
      <c r="E3671" s="1" t="s">
        <v>24484</v>
      </c>
      <c r="H3671" s="1" t="s">
        <v>24444</v>
      </c>
      <c r="J3671" s="4" t="str">
        <f ca="1">IFERROR(__xludf.DUMMYFUNCTION("LEFT(INDEX(SPLIT(L3671, "" ""), 4), 2)"),"12")</f>
        <v>12</v>
      </c>
      <c r="K3671" s="2" t="s">
        <v>18348</v>
      </c>
      <c r="L3671" s="1" t="s">
        <v>24445</v>
      </c>
    </row>
    <row r="3672" spans="1:12">
      <c r="A3672" s="1" t="s">
        <v>24485</v>
      </c>
      <c r="B3672" s="1">
        <v>5</v>
      </c>
      <c r="C3672" s="1" t="s">
        <v>24486</v>
      </c>
      <c r="D3672" s="1" t="s">
        <v>13043</v>
      </c>
      <c r="E3672" s="1" t="s">
        <v>24487</v>
      </c>
      <c r="H3672" s="1" t="s">
        <v>24444</v>
      </c>
      <c r="J3672" s="4" t="str">
        <f ca="1">IFERROR(__xludf.DUMMYFUNCTION("LEFT(INDEX(SPLIT(L3672, "" ""), 4), 2)"),"12")</f>
        <v>12</v>
      </c>
      <c r="K3672" s="2" t="s">
        <v>18311</v>
      </c>
      <c r="L3672" s="1" t="s">
        <v>24445</v>
      </c>
    </row>
    <row r="3673" spans="1:12">
      <c r="A3673" s="1" t="s">
        <v>23210</v>
      </c>
      <c r="B3673" s="1">
        <v>4</v>
      </c>
      <c r="D3673" s="1" t="s">
        <v>10736</v>
      </c>
      <c r="E3673" s="1" t="s">
        <v>23211</v>
      </c>
      <c r="H3673" s="1" t="s">
        <v>24444</v>
      </c>
      <c r="J3673" s="4" t="str">
        <f ca="1">IFERROR(__xludf.DUMMYFUNCTION("LEFT(INDEX(SPLIT(L3673, "" ""), 4), 2)"),"12")</f>
        <v>12</v>
      </c>
      <c r="K3673" s="2" t="s">
        <v>18637</v>
      </c>
      <c r="L3673" s="1" t="s">
        <v>24445</v>
      </c>
    </row>
    <row r="3674" spans="1:12">
      <c r="A3674" s="1" t="s">
        <v>24488</v>
      </c>
      <c r="B3674" s="1">
        <v>5</v>
      </c>
      <c r="D3674" s="1" t="s">
        <v>10305</v>
      </c>
      <c r="E3674" s="1" t="s">
        <v>24489</v>
      </c>
      <c r="H3674" s="1" t="s">
        <v>24444</v>
      </c>
      <c r="J3674" s="4" t="str">
        <f ca="1">IFERROR(__xludf.DUMMYFUNCTION("LEFT(INDEX(SPLIT(L3674, "" ""), 4), 2)"),"12")</f>
        <v>12</v>
      </c>
      <c r="K3674" s="2" t="s">
        <v>18688</v>
      </c>
      <c r="L3674" s="1" t="s">
        <v>24445</v>
      </c>
    </row>
    <row r="3675" spans="1:12">
      <c r="A3675" s="1" t="s">
        <v>24490</v>
      </c>
      <c r="B3675" s="1">
        <v>4</v>
      </c>
      <c r="D3675" s="1" t="s">
        <v>19372</v>
      </c>
      <c r="E3675" s="1" t="s">
        <v>24491</v>
      </c>
      <c r="H3675" s="1" t="s">
        <v>24444</v>
      </c>
      <c r="J3675" s="4" t="str">
        <f ca="1">IFERROR(__xludf.DUMMYFUNCTION("LEFT(INDEX(SPLIT(L3675, "" ""), 4), 2)"),"12")</f>
        <v>12</v>
      </c>
      <c r="K3675" s="2" t="s">
        <v>21373</v>
      </c>
      <c r="L3675" s="1" t="s">
        <v>24445</v>
      </c>
    </row>
    <row r="3676" spans="1:12">
      <c r="A3676" s="1" t="s">
        <v>24492</v>
      </c>
      <c r="B3676" s="1">
        <v>5</v>
      </c>
      <c r="C3676" s="1" t="s">
        <v>24493</v>
      </c>
      <c r="D3676" s="1" t="s">
        <v>10293</v>
      </c>
      <c r="E3676" s="1" t="s">
        <v>24494</v>
      </c>
      <c r="H3676" s="1" t="s">
        <v>24444</v>
      </c>
      <c r="J3676" s="4" t="str">
        <f ca="1">IFERROR(__xludf.DUMMYFUNCTION("LEFT(INDEX(SPLIT(L3676, "" ""), 4), 2)"),"12")</f>
        <v>12</v>
      </c>
      <c r="K3676" s="2" t="s">
        <v>19399</v>
      </c>
      <c r="L3676" s="1" t="s">
        <v>24445</v>
      </c>
    </row>
    <row r="3677" spans="1:12">
      <c r="A3677" s="1" t="s">
        <v>24495</v>
      </c>
      <c r="B3677" s="1">
        <v>5</v>
      </c>
      <c r="D3677" s="1" t="s">
        <v>19372</v>
      </c>
      <c r="E3677" s="1" t="s">
        <v>24496</v>
      </c>
      <c r="H3677" s="1" t="s">
        <v>24444</v>
      </c>
      <c r="J3677" s="4" t="str">
        <f ca="1">IFERROR(__xludf.DUMMYFUNCTION("LEFT(INDEX(SPLIT(L3677, "" ""), 4), 2)"),"12")</f>
        <v>12</v>
      </c>
      <c r="K3677" s="2" t="s">
        <v>18348</v>
      </c>
      <c r="L3677" s="1" t="s">
        <v>24445</v>
      </c>
    </row>
    <row r="3678" spans="1:12">
      <c r="A3678" s="1" t="s">
        <v>19451</v>
      </c>
      <c r="B3678" s="1">
        <v>4</v>
      </c>
      <c r="C3678" s="1" t="s">
        <v>24497</v>
      </c>
      <c r="D3678" s="1" t="s">
        <v>19372</v>
      </c>
      <c r="E3678" s="1" t="s">
        <v>24498</v>
      </c>
      <c r="H3678" s="1" t="s">
        <v>24444</v>
      </c>
      <c r="J3678" s="4" t="str">
        <f ca="1">IFERROR(__xludf.DUMMYFUNCTION("LEFT(INDEX(SPLIT(L3678, "" ""), 4), 2)"),"12")</f>
        <v>12</v>
      </c>
      <c r="K3678" s="2" t="s">
        <v>19454</v>
      </c>
      <c r="L3678" s="1" t="s">
        <v>24445</v>
      </c>
    </row>
    <row r="3679" spans="1:12">
      <c r="A3679" s="1" t="s">
        <v>1182</v>
      </c>
      <c r="B3679" s="1">
        <v>5</v>
      </c>
      <c r="C3679" s="1" t="s">
        <v>23245</v>
      </c>
      <c r="D3679" s="1" t="s">
        <v>13043</v>
      </c>
      <c r="E3679" s="1" t="s">
        <v>23246</v>
      </c>
      <c r="H3679" s="1" t="s">
        <v>24444</v>
      </c>
      <c r="J3679" s="4" t="str">
        <f ca="1">IFERROR(__xludf.DUMMYFUNCTION("LEFT(INDEX(SPLIT(L3679, "" ""), 4), 2)"),"12")</f>
        <v>12</v>
      </c>
      <c r="K3679" s="2" t="s">
        <v>18311</v>
      </c>
      <c r="L3679" s="1" t="s">
        <v>24445</v>
      </c>
    </row>
    <row r="3680" spans="1:12">
      <c r="A3680" s="1" t="s">
        <v>19451</v>
      </c>
      <c r="B3680" s="1">
        <v>5</v>
      </c>
      <c r="C3680" s="1" t="s">
        <v>24499</v>
      </c>
      <c r="D3680" s="1" t="s">
        <v>19372</v>
      </c>
      <c r="E3680" s="1" t="s">
        <v>24500</v>
      </c>
      <c r="H3680" s="1" t="s">
        <v>24444</v>
      </c>
      <c r="J3680" s="4" t="str">
        <f ca="1">IFERROR(__xludf.DUMMYFUNCTION("LEFT(INDEX(SPLIT(L3680, "" ""), 4), 2)"),"12")</f>
        <v>12</v>
      </c>
      <c r="K3680" s="2" t="s">
        <v>19454</v>
      </c>
      <c r="L3680" s="1" t="s">
        <v>24445</v>
      </c>
    </row>
    <row r="3681" spans="1:12">
      <c r="A3681" s="1" t="s">
        <v>10742</v>
      </c>
      <c r="B3681" s="1">
        <v>5</v>
      </c>
      <c r="D3681" s="1" t="s">
        <v>19372</v>
      </c>
      <c r="E3681" s="1" t="s">
        <v>23247</v>
      </c>
      <c r="H3681" s="1" t="s">
        <v>24444</v>
      </c>
      <c r="J3681" s="4" t="str">
        <f ca="1">IFERROR(__xludf.DUMMYFUNCTION("LEFT(INDEX(SPLIT(L3681, "" ""), 4), 2)"),"12")</f>
        <v>12</v>
      </c>
      <c r="K3681" s="2" t="s">
        <v>18637</v>
      </c>
      <c r="L3681" s="1" t="s">
        <v>24445</v>
      </c>
    </row>
    <row r="3682" spans="1:12">
      <c r="A3682" s="1" t="s">
        <v>5935</v>
      </c>
      <c r="B3682" s="1">
        <v>5</v>
      </c>
      <c r="C3682" s="1" t="s">
        <v>24501</v>
      </c>
      <c r="D3682" s="1" t="s">
        <v>13043</v>
      </c>
      <c r="E3682" s="1" t="s">
        <v>24502</v>
      </c>
      <c r="H3682" s="1" t="s">
        <v>24444</v>
      </c>
      <c r="J3682" s="4" t="str">
        <f ca="1">IFERROR(__xludf.DUMMYFUNCTION("LEFT(INDEX(SPLIT(L3682, "" ""), 4), 2)"),"12")</f>
        <v>12</v>
      </c>
      <c r="K3682" s="2" t="s">
        <v>18311</v>
      </c>
      <c r="L3682" s="1" t="s">
        <v>24445</v>
      </c>
    </row>
    <row r="3683" spans="1:12">
      <c r="A3683" s="1" t="s">
        <v>642</v>
      </c>
      <c r="B3683" s="1">
        <v>5</v>
      </c>
      <c r="C3683" s="1" t="s">
        <v>24503</v>
      </c>
      <c r="D3683" s="1" t="s">
        <v>13043</v>
      </c>
      <c r="E3683" s="1" t="s">
        <v>24504</v>
      </c>
      <c r="H3683" s="1" t="s">
        <v>24444</v>
      </c>
      <c r="J3683" s="4" t="str">
        <f ca="1">IFERROR(__xludf.DUMMYFUNCTION("LEFT(INDEX(SPLIT(L3683, "" ""), 4), 2)"),"12")</f>
        <v>12</v>
      </c>
      <c r="K3683" s="2" t="s">
        <v>18311</v>
      </c>
      <c r="L3683" s="1" t="s">
        <v>24445</v>
      </c>
    </row>
    <row r="3684" spans="1:12">
      <c r="A3684" s="1" t="s">
        <v>19451</v>
      </c>
      <c r="B3684" s="1">
        <v>5</v>
      </c>
      <c r="C3684" s="1" t="s">
        <v>24505</v>
      </c>
      <c r="D3684" s="1" t="s">
        <v>13043</v>
      </c>
      <c r="E3684" s="1" t="s">
        <v>24506</v>
      </c>
      <c r="H3684" s="1" t="s">
        <v>24444</v>
      </c>
      <c r="J3684" s="4" t="str">
        <f ca="1">IFERROR(__xludf.DUMMYFUNCTION("LEFT(INDEX(SPLIT(L3684, "" ""), 4), 2)"),"12")</f>
        <v>12</v>
      </c>
      <c r="K3684" s="2" t="s">
        <v>19454</v>
      </c>
      <c r="L3684" s="1" t="s">
        <v>24445</v>
      </c>
    </row>
    <row r="3685" spans="1:12">
      <c r="A3685" s="1" t="s">
        <v>24507</v>
      </c>
      <c r="B3685" s="1">
        <v>5</v>
      </c>
      <c r="D3685" s="1" t="s">
        <v>10288</v>
      </c>
      <c r="E3685" s="1" t="s">
        <v>24508</v>
      </c>
      <c r="H3685" s="1" t="s">
        <v>24444</v>
      </c>
      <c r="J3685" s="4" t="str">
        <f ca="1">IFERROR(__xludf.DUMMYFUNCTION("LEFT(INDEX(SPLIT(L3685, "" ""), 4), 2)"),"12")</f>
        <v>12</v>
      </c>
      <c r="K3685" s="2" t="s">
        <v>23134</v>
      </c>
      <c r="L3685" s="1" t="s">
        <v>24445</v>
      </c>
    </row>
    <row r="3686" spans="1:12">
      <c r="A3686" s="1" t="s">
        <v>19451</v>
      </c>
      <c r="B3686" s="1">
        <v>5</v>
      </c>
      <c r="C3686" s="1" t="s">
        <v>24444</v>
      </c>
      <c r="D3686" s="1" t="s">
        <v>19372</v>
      </c>
      <c r="E3686" s="1" t="s">
        <v>24509</v>
      </c>
      <c r="H3686" s="1" t="s">
        <v>24444</v>
      </c>
      <c r="J3686" s="4" t="str">
        <f ca="1">IFERROR(__xludf.DUMMYFUNCTION("LEFT(INDEX(SPLIT(L3686, "" ""), 4), 2)"),"12")</f>
        <v>12</v>
      </c>
      <c r="K3686" s="2" t="s">
        <v>19454</v>
      </c>
      <c r="L3686" s="1" t="s">
        <v>24445</v>
      </c>
    </row>
    <row r="3687" spans="1:12">
      <c r="A3687" s="7" t="s">
        <v>23302</v>
      </c>
      <c r="B3687" s="8">
        <v>5</v>
      </c>
      <c r="D3687" s="7" t="s">
        <v>13043</v>
      </c>
      <c r="E3687" s="1" t="s">
        <v>24510</v>
      </c>
      <c r="H3687" s="1" t="s">
        <v>24444</v>
      </c>
      <c r="J3687" s="4" t="str">
        <f ca="1">IFERROR(__xludf.DUMMYFUNCTION("LEFT(INDEX(SPLIT(L3687, "" ""), 4), 2)"),"12")</f>
        <v>12</v>
      </c>
      <c r="L3687" s="1" t="s">
        <v>24445</v>
      </c>
    </row>
    <row r="3688" spans="1:12">
      <c r="A3688" s="7" t="s">
        <v>24511</v>
      </c>
      <c r="B3688" s="8">
        <v>4</v>
      </c>
      <c r="D3688" s="7" t="s">
        <v>19372</v>
      </c>
      <c r="E3688" s="1" t="s">
        <v>23303</v>
      </c>
      <c r="H3688" s="1" t="s">
        <v>24444</v>
      </c>
      <c r="J3688" s="4" t="str">
        <f ca="1">IFERROR(__xludf.DUMMYFUNCTION("LEFT(INDEX(SPLIT(L3688, "" ""), 4), 2)"),"12")</f>
        <v>12</v>
      </c>
      <c r="L3688" s="1" t="s">
        <v>24445</v>
      </c>
    </row>
    <row r="3689" spans="1:12">
      <c r="A3689" s="7" t="s">
        <v>24512</v>
      </c>
      <c r="B3689" s="8">
        <v>5</v>
      </c>
      <c r="D3689" s="7" t="s">
        <v>10479</v>
      </c>
      <c r="E3689" s="1" t="s">
        <v>24513</v>
      </c>
      <c r="H3689" s="1" t="s">
        <v>24444</v>
      </c>
      <c r="J3689" s="4" t="str">
        <f ca="1">IFERROR(__xludf.DUMMYFUNCTION("LEFT(INDEX(SPLIT(L3689, "" ""), 4), 2)"),"12")</f>
        <v>12</v>
      </c>
      <c r="L3689" s="1" t="s">
        <v>24445</v>
      </c>
    </row>
    <row r="3690" spans="1:12">
      <c r="A3690" s="7" t="s">
        <v>23307</v>
      </c>
      <c r="B3690" s="8">
        <v>5</v>
      </c>
      <c r="D3690" s="7" t="s">
        <v>19372</v>
      </c>
      <c r="E3690" s="1" t="s">
        <v>24514</v>
      </c>
      <c r="H3690" s="1" t="s">
        <v>24444</v>
      </c>
      <c r="J3690" s="4" t="str">
        <f ca="1">IFERROR(__xludf.DUMMYFUNCTION("LEFT(INDEX(SPLIT(L3690, "" ""), 4), 2)"),"12")</f>
        <v>12</v>
      </c>
      <c r="L3690" s="1" t="s">
        <v>24445</v>
      </c>
    </row>
    <row r="3691" spans="1:12">
      <c r="A3691" s="7" t="s">
        <v>23319</v>
      </c>
      <c r="B3691" s="8">
        <v>5</v>
      </c>
      <c r="D3691" s="7" t="s">
        <v>19372</v>
      </c>
      <c r="E3691" s="1" t="s">
        <v>23308</v>
      </c>
      <c r="H3691" s="1" t="s">
        <v>24444</v>
      </c>
      <c r="J3691" s="4" t="str">
        <f ca="1">IFERROR(__xludf.DUMMYFUNCTION("LEFT(INDEX(SPLIT(L3691, "" ""), 4), 2)"),"12")</f>
        <v>12</v>
      </c>
      <c r="L3691" s="1" t="s">
        <v>24445</v>
      </c>
    </row>
    <row r="3692" spans="1:12">
      <c r="A3692" s="7" t="s">
        <v>24515</v>
      </c>
      <c r="B3692" s="8">
        <v>5</v>
      </c>
      <c r="D3692" s="7" t="s">
        <v>10347</v>
      </c>
      <c r="E3692" s="1" t="s">
        <v>24516</v>
      </c>
      <c r="H3692" s="1" t="s">
        <v>24444</v>
      </c>
      <c r="J3692" s="4" t="str">
        <f ca="1">IFERROR(__xludf.DUMMYFUNCTION("LEFT(INDEX(SPLIT(L3692, "" ""), 4), 2)"),"12")</f>
        <v>12</v>
      </c>
      <c r="L3692" s="1" t="s">
        <v>24445</v>
      </c>
    </row>
    <row r="3693" spans="1:12">
      <c r="A3693" s="7" t="s">
        <v>23324</v>
      </c>
      <c r="B3693" s="8">
        <v>5</v>
      </c>
      <c r="D3693" s="7" t="s">
        <v>19372</v>
      </c>
      <c r="E3693" s="1" t="s">
        <v>24517</v>
      </c>
      <c r="H3693" s="1" t="s">
        <v>24444</v>
      </c>
      <c r="J3693" s="4" t="str">
        <f ca="1">IFERROR(__xludf.DUMMYFUNCTION("LEFT(INDEX(SPLIT(L3693, "" ""), 4), 2)"),"12")</f>
        <v>12</v>
      </c>
      <c r="L3693" s="1" t="s">
        <v>24445</v>
      </c>
    </row>
    <row r="3694" spans="1:12">
      <c r="A3694" s="1" t="s">
        <v>18686</v>
      </c>
      <c r="B3694" s="8">
        <v>5</v>
      </c>
      <c r="D3694" s="7" t="s">
        <v>19372</v>
      </c>
      <c r="E3694" s="1" t="s">
        <v>18637</v>
      </c>
      <c r="H3694" s="1" t="s">
        <v>24444</v>
      </c>
      <c r="J3694" s="4" t="str">
        <f ca="1">IFERROR(__xludf.DUMMYFUNCTION("LEFT(INDEX(SPLIT(L3694, "" ""), 4), 2)"),"12")</f>
        <v>12</v>
      </c>
      <c r="L3694" s="1" t="s">
        <v>24445</v>
      </c>
    </row>
    <row r="3695" spans="1:12">
      <c r="A3695" s="1" t="s">
        <v>24518</v>
      </c>
      <c r="B3695" s="8">
        <v>5</v>
      </c>
      <c r="D3695" s="7" t="s">
        <v>10300</v>
      </c>
      <c r="E3695" s="1" t="s">
        <v>18686</v>
      </c>
      <c r="H3695" s="1" t="s">
        <v>24444</v>
      </c>
      <c r="J3695" s="4" t="str">
        <f ca="1">IFERROR(__xludf.DUMMYFUNCTION("LEFT(INDEX(SPLIT(L3695, "" ""), 4), 2)"),"12")</f>
        <v>12</v>
      </c>
      <c r="K3695" s="2" t="s">
        <v>19461</v>
      </c>
      <c r="L3695" s="1" t="s">
        <v>24445</v>
      </c>
    </row>
    <row r="3696" spans="1:12">
      <c r="B3696" s="8">
        <v>5</v>
      </c>
      <c r="D3696" s="7" t="s">
        <v>10293</v>
      </c>
      <c r="E3696" s="1" t="s">
        <v>24519</v>
      </c>
      <c r="H3696" s="1" t="s">
        <v>24444</v>
      </c>
      <c r="J3696" s="4" t="str">
        <f ca="1">IFERROR(__xludf.DUMMYFUNCTION("LEFT(INDEX(SPLIT(L3696, "" ""), 4), 2)"),"12")</f>
        <v>12</v>
      </c>
      <c r="K3696" s="2" t="s">
        <v>18688</v>
      </c>
      <c r="L3696" s="1" t="s">
        <v>24445</v>
      </c>
    </row>
    <row r="3697" spans="1:12">
      <c r="A3697" s="1" t="s">
        <v>18686</v>
      </c>
      <c r="B3697" s="8">
        <v>5</v>
      </c>
      <c r="D3697" s="7" t="s">
        <v>19372</v>
      </c>
      <c r="E3697" s="1" t="s">
        <v>19451</v>
      </c>
      <c r="H3697" s="1" t="s">
        <v>24444</v>
      </c>
      <c r="J3697" s="4" t="str">
        <f ca="1">IFERROR(__xludf.DUMMYFUNCTION("LEFT(INDEX(SPLIT(L3697, "" ""), 4), 2)"),"12")</f>
        <v>12</v>
      </c>
      <c r="L3697" s="1" t="s">
        <v>24445</v>
      </c>
    </row>
    <row r="3698" spans="1:12">
      <c r="A3698" s="1" t="s">
        <v>18686</v>
      </c>
      <c r="B3698" s="8">
        <v>5</v>
      </c>
      <c r="D3698" s="7" t="s">
        <v>10778</v>
      </c>
      <c r="E3698" s="1" t="s">
        <v>18686</v>
      </c>
      <c r="H3698" s="1" t="s">
        <v>24444</v>
      </c>
      <c r="J3698" s="4" t="str">
        <f ca="1">IFERROR(__xludf.DUMMYFUNCTION("LEFT(INDEX(SPLIT(L3698, "" ""), 4), 2)"),"12")</f>
        <v>12</v>
      </c>
      <c r="K3698" s="2" t="s">
        <v>19454</v>
      </c>
      <c r="L3698" s="1" t="s">
        <v>24445</v>
      </c>
    </row>
    <row r="3699" spans="1:12">
      <c r="A3699" s="1" t="s">
        <v>24520</v>
      </c>
      <c r="B3699" s="8">
        <v>5</v>
      </c>
      <c r="D3699" s="7" t="s">
        <v>10778</v>
      </c>
      <c r="E3699" s="1" t="s">
        <v>18686</v>
      </c>
      <c r="H3699" s="1" t="s">
        <v>24444</v>
      </c>
      <c r="J3699" s="4" t="str">
        <f ca="1">IFERROR(__xludf.DUMMYFUNCTION("LEFT(INDEX(SPLIT(L3699, "" ""), 4), 2)"),"12")</f>
        <v>12</v>
      </c>
      <c r="K3699" s="2" t="s">
        <v>18688</v>
      </c>
      <c r="L3699" s="1" t="s">
        <v>24445</v>
      </c>
    </row>
    <row r="3700" spans="1:12">
      <c r="A3700" s="1" t="s">
        <v>24521</v>
      </c>
      <c r="B3700" s="8">
        <v>5</v>
      </c>
      <c r="D3700" s="7" t="s">
        <v>10778</v>
      </c>
      <c r="E3700" s="1" t="s">
        <v>24522</v>
      </c>
      <c r="H3700" s="1" t="s">
        <v>24444</v>
      </c>
      <c r="J3700" s="4" t="str">
        <f ca="1">IFERROR(__xludf.DUMMYFUNCTION("LEFT(INDEX(SPLIT(L3700, "" ""), 4), 2)"),"12")</f>
        <v>12</v>
      </c>
      <c r="K3700" s="2" t="s">
        <v>18688</v>
      </c>
      <c r="L3700" s="1" t="s">
        <v>24445</v>
      </c>
    </row>
    <row r="3701" spans="1:12">
      <c r="B3701" s="8">
        <v>5</v>
      </c>
      <c r="D3701" s="7" t="s">
        <v>19372</v>
      </c>
      <c r="E3701" s="1" t="s">
        <v>24521</v>
      </c>
      <c r="H3701" s="1" t="s">
        <v>24444</v>
      </c>
      <c r="J3701" s="4" t="str">
        <f ca="1">IFERROR(__xludf.DUMMYFUNCTION("LEFT(INDEX(SPLIT(L3701, "" ""), 4), 2)"),"12")</f>
        <v>12</v>
      </c>
      <c r="K3701" s="2" t="s">
        <v>19399</v>
      </c>
      <c r="L3701" s="1" t="s">
        <v>24445</v>
      </c>
    </row>
    <row r="3702" spans="1:12">
      <c r="A3702" s="1" t="s">
        <v>24523</v>
      </c>
      <c r="B3702" s="8">
        <v>5</v>
      </c>
      <c r="D3702" s="7" t="s">
        <v>19372</v>
      </c>
      <c r="E3702" s="1" t="s">
        <v>18648</v>
      </c>
      <c r="H3702" s="1" t="s">
        <v>24444</v>
      </c>
      <c r="J3702" s="4" t="str">
        <f ca="1">IFERROR(__xludf.DUMMYFUNCTION("LEFT(INDEX(SPLIT(L3702, "" ""), 4), 2)"),"12")</f>
        <v>12</v>
      </c>
      <c r="L3702" s="1" t="s">
        <v>24445</v>
      </c>
    </row>
    <row r="3703" spans="1:12">
      <c r="A3703" s="1" t="s">
        <v>18346</v>
      </c>
      <c r="B3703" s="8">
        <v>5</v>
      </c>
      <c r="D3703" s="7" t="s">
        <v>19372</v>
      </c>
      <c r="E3703" s="1" t="s">
        <v>24523</v>
      </c>
      <c r="H3703" s="1" t="s">
        <v>24444</v>
      </c>
      <c r="J3703" s="4" t="str">
        <f ca="1">IFERROR(__xludf.DUMMYFUNCTION("LEFT(INDEX(SPLIT(L3703, "" ""), 4), 2)"),"12")</f>
        <v>12</v>
      </c>
      <c r="K3703" s="2" t="s">
        <v>19461</v>
      </c>
      <c r="L3703" s="1" t="s">
        <v>24445</v>
      </c>
    </row>
    <row r="3704" spans="1:12">
      <c r="A3704" s="1" t="s">
        <v>20383</v>
      </c>
      <c r="B3704" s="8">
        <v>5</v>
      </c>
      <c r="D3704" s="7" t="s">
        <v>19372</v>
      </c>
      <c r="E3704" s="1" t="s">
        <v>18346</v>
      </c>
      <c r="H3704" s="1" t="s">
        <v>24444</v>
      </c>
      <c r="J3704" s="4" t="str">
        <f ca="1">IFERROR(__xludf.DUMMYFUNCTION("LEFT(INDEX(SPLIT(L3704, "" ""), 4), 2)"),"12")</f>
        <v>12</v>
      </c>
      <c r="K3704" s="2" t="s">
        <v>19484</v>
      </c>
      <c r="L3704" s="1" t="s">
        <v>24445</v>
      </c>
    </row>
    <row r="3705" spans="1:12">
      <c r="A3705" s="1" t="s">
        <v>3831</v>
      </c>
      <c r="B3705" s="8">
        <v>5</v>
      </c>
      <c r="D3705" s="7" t="s">
        <v>10736</v>
      </c>
      <c r="E3705" s="1" t="s">
        <v>20383</v>
      </c>
      <c r="H3705" s="1" t="s">
        <v>24444</v>
      </c>
      <c r="J3705" s="4" t="str">
        <f ca="1">IFERROR(__xludf.DUMMYFUNCTION("LEFT(INDEX(SPLIT(L3705, "" ""), 4), 2)"),"12")</f>
        <v>12</v>
      </c>
      <c r="K3705" s="2" t="s">
        <v>18348</v>
      </c>
      <c r="L3705" s="1" t="s">
        <v>24445</v>
      </c>
    </row>
    <row r="3706" spans="1:12">
      <c r="B3706" s="8">
        <v>5</v>
      </c>
      <c r="D3706" s="7" t="s">
        <v>13043</v>
      </c>
      <c r="E3706" s="1" t="s">
        <v>3831</v>
      </c>
      <c r="H3706" s="1" t="s">
        <v>24444</v>
      </c>
      <c r="J3706" s="4" t="str">
        <f ca="1">IFERROR(__xludf.DUMMYFUNCTION("LEFT(INDEX(SPLIT(L3706, "" ""), 4), 2)"),"12")</f>
        <v>12</v>
      </c>
      <c r="K3706" s="1" t="s">
        <v>20333</v>
      </c>
      <c r="L3706" s="1" t="s">
        <v>24445</v>
      </c>
    </row>
    <row r="3707" spans="1:12">
      <c r="A3707" s="2" t="s">
        <v>18853</v>
      </c>
      <c r="B3707" s="8">
        <v>5</v>
      </c>
      <c r="D3707" s="7" t="s">
        <v>10736</v>
      </c>
      <c r="E3707" s="1" t="s">
        <v>24524</v>
      </c>
      <c r="H3707" s="1" t="s">
        <v>24444</v>
      </c>
      <c r="J3707" s="4" t="str">
        <f ca="1">IFERROR(__xludf.DUMMYFUNCTION("LEFT(INDEX(SPLIT(L3707, "" ""), 4), 2)"),"12")</f>
        <v>12</v>
      </c>
      <c r="L3707" s="1" t="s">
        <v>24445</v>
      </c>
    </row>
    <row r="3708" spans="1:12">
      <c r="A3708" s="1" t="s">
        <v>715</v>
      </c>
      <c r="B3708" s="8">
        <v>5</v>
      </c>
      <c r="D3708" s="7" t="s">
        <v>19372</v>
      </c>
      <c r="E3708" s="1" t="s">
        <v>18853</v>
      </c>
      <c r="H3708" s="1" t="s">
        <v>24444</v>
      </c>
      <c r="J3708" s="4" t="str">
        <f ca="1">IFERROR(__xludf.DUMMYFUNCTION("LEFT(INDEX(SPLIT(L3708, "" ""), 4), 2)"),"12")</f>
        <v>12</v>
      </c>
      <c r="K3708" s="1" t="s">
        <v>24525</v>
      </c>
      <c r="L3708" s="1" t="s">
        <v>24445</v>
      </c>
    </row>
    <row r="3709" spans="1:12">
      <c r="A3709" s="1" t="s">
        <v>18686</v>
      </c>
      <c r="B3709" s="8">
        <v>5</v>
      </c>
      <c r="D3709" s="7" t="s">
        <v>19372</v>
      </c>
      <c r="E3709" s="1" t="s">
        <v>715</v>
      </c>
      <c r="H3709" s="1" t="s">
        <v>24444</v>
      </c>
      <c r="J3709" s="4" t="str">
        <f ca="1">IFERROR(__xludf.DUMMYFUNCTION("LEFT(INDEX(SPLIT(L3709, "" ""), 4), 2)"),"12")</f>
        <v>12</v>
      </c>
      <c r="K3709" s="2" t="s">
        <v>19461</v>
      </c>
      <c r="L3709" s="1" t="s">
        <v>24445</v>
      </c>
    </row>
    <row r="3710" spans="1:12">
      <c r="A3710" s="1" t="s">
        <v>3831</v>
      </c>
      <c r="B3710" s="8">
        <v>5</v>
      </c>
      <c r="D3710" s="7" t="s">
        <v>18313</v>
      </c>
      <c r="E3710" s="1" t="s">
        <v>18686</v>
      </c>
      <c r="H3710" s="1" t="s">
        <v>24444</v>
      </c>
      <c r="J3710" s="4" t="str">
        <f ca="1">IFERROR(__xludf.DUMMYFUNCTION("LEFT(INDEX(SPLIT(L3710, "" ""), 4), 2)"),"12")</f>
        <v>12</v>
      </c>
      <c r="K3710" s="2" t="s">
        <v>19484</v>
      </c>
      <c r="L3710" s="1" t="s">
        <v>24445</v>
      </c>
    </row>
    <row r="3711" spans="1:12">
      <c r="B3711" s="8">
        <v>5</v>
      </c>
      <c r="D3711" s="7" t="s">
        <v>13043</v>
      </c>
      <c r="E3711" s="1" t="s">
        <v>3831</v>
      </c>
      <c r="H3711" s="1" t="s">
        <v>24444</v>
      </c>
      <c r="J3711" s="4" t="str">
        <f ca="1">IFERROR(__xludf.DUMMYFUNCTION("LEFT(INDEX(SPLIT(L3711, "" ""), 4), 2)"),"12")</f>
        <v>12</v>
      </c>
      <c r="K3711" s="2" t="s">
        <v>18688</v>
      </c>
      <c r="L3711" s="1" t="s">
        <v>24445</v>
      </c>
    </row>
    <row r="3712" spans="1:12">
      <c r="A3712" s="1" t="s">
        <v>19719</v>
      </c>
      <c r="B3712" s="8">
        <v>5</v>
      </c>
      <c r="D3712" s="7" t="s">
        <v>13043</v>
      </c>
      <c r="E3712" s="1" t="s">
        <v>578</v>
      </c>
      <c r="H3712" s="1" t="s">
        <v>24444</v>
      </c>
      <c r="J3712" s="4" t="str">
        <f ca="1">IFERROR(__xludf.DUMMYFUNCTION("LEFT(INDEX(SPLIT(L3712, "" ""), 4), 2)"),"12")</f>
        <v>12</v>
      </c>
      <c r="L3712" s="1" t="s">
        <v>24445</v>
      </c>
    </row>
    <row r="3713" spans="1:12">
      <c r="A3713" s="1" t="s">
        <v>24526</v>
      </c>
      <c r="B3713" s="8">
        <v>5</v>
      </c>
      <c r="D3713" s="7" t="s">
        <v>19372</v>
      </c>
      <c r="E3713" s="1" t="s">
        <v>19719</v>
      </c>
      <c r="H3713" s="1" t="s">
        <v>24444</v>
      </c>
      <c r="J3713" s="4" t="str">
        <f ca="1">IFERROR(__xludf.DUMMYFUNCTION("LEFT(INDEX(SPLIT(L3713, "" ""), 4), 2)"),"12")</f>
        <v>12</v>
      </c>
      <c r="K3713" s="2" t="s">
        <v>18637</v>
      </c>
      <c r="L3713" s="1" t="s">
        <v>24445</v>
      </c>
    </row>
    <row r="3714" spans="1:12">
      <c r="A3714" s="1" t="s">
        <v>3596</v>
      </c>
      <c r="B3714" s="8">
        <v>5</v>
      </c>
      <c r="D3714" s="7" t="s">
        <v>19372</v>
      </c>
      <c r="E3714" s="1" t="s">
        <v>24526</v>
      </c>
      <c r="H3714" s="1" t="s">
        <v>24444</v>
      </c>
      <c r="J3714" s="4" t="str">
        <f ca="1">IFERROR(__xludf.DUMMYFUNCTION("LEFT(INDEX(SPLIT(L3714, "" ""), 4), 2)"),"12")</f>
        <v>12</v>
      </c>
      <c r="K3714" s="2" t="s">
        <v>19399</v>
      </c>
      <c r="L3714" s="1" t="s">
        <v>24445</v>
      </c>
    </row>
    <row r="3715" spans="1:12">
      <c r="A3715" s="1" t="s">
        <v>24527</v>
      </c>
      <c r="B3715" s="8">
        <v>5</v>
      </c>
      <c r="D3715" s="7" t="s">
        <v>19372</v>
      </c>
      <c r="E3715" s="1" t="s">
        <v>3596</v>
      </c>
      <c r="H3715" s="1" t="s">
        <v>24444</v>
      </c>
      <c r="J3715" s="4" t="str">
        <f ca="1">IFERROR(__xludf.DUMMYFUNCTION("LEFT(INDEX(SPLIT(L3715, "" ""), 4), 2)"),"12")</f>
        <v>12</v>
      </c>
      <c r="K3715" s="2" t="s">
        <v>19386</v>
      </c>
      <c r="L3715" s="1" t="s">
        <v>24445</v>
      </c>
    </row>
    <row r="3716" spans="1:12">
      <c r="B3716" s="8">
        <v>5</v>
      </c>
      <c r="D3716" s="7" t="s">
        <v>19372</v>
      </c>
      <c r="E3716" s="1" t="s">
        <v>24527</v>
      </c>
      <c r="H3716" s="1" t="s">
        <v>24444</v>
      </c>
      <c r="J3716" s="4" t="str">
        <f ca="1">IFERROR(__xludf.DUMMYFUNCTION("LEFT(INDEX(SPLIT(L3716, "" ""), 4), 2)"),"12")</f>
        <v>12</v>
      </c>
      <c r="K3716" s="2" t="s">
        <v>18637</v>
      </c>
      <c r="L3716" s="1" t="s">
        <v>24445</v>
      </c>
    </row>
    <row r="3717" spans="1:12">
      <c r="A3717" s="1" t="s">
        <v>24528</v>
      </c>
      <c r="B3717" s="8">
        <v>5</v>
      </c>
      <c r="D3717" s="7" t="s">
        <v>13043</v>
      </c>
      <c r="E3717" s="1" t="s">
        <v>24529</v>
      </c>
      <c r="H3717" s="1" t="s">
        <v>24444</v>
      </c>
      <c r="J3717" s="4" t="str">
        <f ca="1">IFERROR(__xludf.DUMMYFUNCTION("LEFT(INDEX(SPLIT(L3717, "" ""), 4), 2)"),"12")</f>
        <v>12</v>
      </c>
      <c r="L3717" s="1" t="s">
        <v>24445</v>
      </c>
    </row>
    <row r="3718" spans="1:12">
      <c r="A3718" s="1" t="s">
        <v>24530</v>
      </c>
      <c r="B3718" s="8">
        <v>5</v>
      </c>
      <c r="D3718" s="7" t="s">
        <v>13043</v>
      </c>
      <c r="E3718" s="1" t="s">
        <v>24528</v>
      </c>
      <c r="H3718" s="1" t="s">
        <v>24444</v>
      </c>
      <c r="J3718" s="4" t="str">
        <f ca="1">IFERROR(__xludf.DUMMYFUNCTION("LEFT(INDEX(SPLIT(L3718, "" ""), 4), 2)"),"12")</f>
        <v>12</v>
      </c>
      <c r="K3718" s="2" t="s">
        <v>18311</v>
      </c>
      <c r="L3718" s="1" t="s">
        <v>24445</v>
      </c>
    </row>
    <row r="3719" spans="1:12">
      <c r="A3719" s="1" t="s">
        <v>18346</v>
      </c>
      <c r="B3719" s="8">
        <v>5</v>
      </c>
      <c r="D3719" s="7" t="s">
        <v>19372</v>
      </c>
      <c r="E3719" s="1" t="s">
        <v>24530</v>
      </c>
      <c r="H3719" s="1" t="s">
        <v>24444</v>
      </c>
      <c r="J3719" s="4" t="str">
        <f ca="1">IFERROR(__xludf.DUMMYFUNCTION("LEFT(INDEX(SPLIT(L3719, "" ""), 4), 2)"),"12")</f>
        <v>12</v>
      </c>
      <c r="K3719" s="2" t="s">
        <v>18688</v>
      </c>
      <c r="L3719" s="1" t="s">
        <v>24445</v>
      </c>
    </row>
    <row r="3720" spans="1:12">
      <c r="B3720" s="8">
        <v>5</v>
      </c>
      <c r="D3720" s="7" t="s">
        <v>19372</v>
      </c>
      <c r="E3720" s="1" t="s">
        <v>18346</v>
      </c>
      <c r="H3720" s="1" t="s">
        <v>24444</v>
      </c>
      <c r="J3720" s="4" t="str">
        <f ca="1">IFERROR(__xludf.DUMMYFUNCTION("LEFT(INDEX(SPLIT(L3720, "" ""), 4), 2)"),"12")</f>
        <v>12</v>
      </c>
      <c r="K3720" s="2" t="s">
        <v>18311</v>
      </c>
      <c r="L3720" s="1" t="s">
        <v>24445</v>
      </c>
    </row>
    <row r="3721" spans="1:12">
      <c r="A3721" s="1" t="s">
        <v>21283</v>
      </c>
      <c r="B3721" s="8">
        <v>5</v>
      </c>
      <c r="D3721" s="7" t="s">
        <v>10288</v>
      </c>
      <c r="E3721" s="1" t="s">
        <v>24531</v>
      </c>
      <c r="H3721" s="1" t="s">
        <v>24444</v>
      </c>
      <c r="J3721" s="4" t="str">
        <f ca="1">IFERROR(__xludf.DUMMYFUNCTION("LEFT(INDEX(SPLIT(L3721, "" ""), 4), 2)"),"12")</f>
        <v>12</v>
      </c>
      <c r="K3721" s="2" t="s">
        <v>20790</v>
      </c>
      <c r="L3721" s="1" t="s">
        <v>24445</v>
      </c>
    </row>
    <row r="3722" spans="1:12">
      <c r="A3722" s="2" t="s">
        <v>18333</v>
      </c>
      <c r="B3722" s="8">
        <v>5</v>
      </c>
      <c r="D3722" s="7" t="s">
        <v>10293</v>
      </c>
      <c r="E3722" s="1" t="s">
        <v>21283</v>
      </c>
      <c r="H3722" s="1" t="s">
        <v>24444</v>
      </c>
      <c r="J3722" s="4" t="str">
        <f ca="1">IFERROR(__xludf.DUMMYFUNCTION("LEFT(INDEX(SPLIT(L3722, "" ""), 4), 2)"),"12")</f>
        <v>12</v>
      </c>
      <c r="K3722" s="2" t="s">
        <v>18348</v>
      </c>
      <c r="L3722" s="1" t="s">
        <v>24445</v>
      </c>
    </row>
    <row r="3723" spans="1:12">
      <c r="A3723" s="2" t="s">
        <v>19461</v>
      </c>
      <c r="B3723" s="8">
        <v>5</v>
      </c>
      <c r="D3723" s="7" t="s">
        <v>13043</v>
      </c>
      <c r="E3723" s="1" t="s">
        <v>18333</v>
      </c>
      <c r="H3723" s="1" t="s">
        <v>24444</v>
      </c>
      <c r="J3723" s="4" t="str">
        <f ca="1">IFERROR(__xludf.DUMMYFUNCTION("LEFT(INDEX(SPLIT(L3723, "" ""), 4), 2)"),"12")</f>
        <v>12</v>
      </c>
      <c r="K3723" s="1" t="s">
        <v>24532</v>
      </c>
      <c r="L3723" s="1" t="s">
        <v>24445</v>
      </c>
    </row>
    <row r="3724" spans="1:12">
      <c r="B3724" s="8">
        <v>5</v>
      </c>
      <c r="D3724" s="7" t="s">
        <v>10743</v>
      </c>
      <c r="E3724" s="1" t="s">
        <v>19461</v>
      </c>
      <c r="H3724" s="1" t="s">
        <v>24444</v>
      </c>
      <c r="J3724" s="4" t="str">
        <f ca="1">IFERROR(__xludf.DUMMYFUNCTION("LEFT(INDEX(SPLIT(L3724, "" ""), 4), 2)"),"12")</f>
        <v>12</v>
      </c>
      <c r="K3724" s="1" t="s">
        <v>24533</v>
      </c>
      <c r="L3724" s="1" t="s">
        <v>24445</v>
      </c>
    </row>
    <row r="3725" spans="1:12">
      <c r="A3725" s="1" t="s">
        <v>20383</v>
      </c>
      <c r="B3725" s="8">
        <v>5</v>
      </c>
      <c r="D3725" s="7" t="s">
        <v>19372</v>
      </c>
      <c r="E3725" s="1" t="s">
        <v>1335</v>
      </c>
      <c r="H3725" s="1" t="s">
        <v>24444</v>
      </c>
      <c r="J3725" s="4" t="str">
        <f ca="1">IFERROR(__xludf.DUMMYFUNCTION("LEFT(INDEX(SPLIT(L3725, "" ""), 4), 2)"),"12")</f>
        <v>12</v>
      </c>
      <c r="L3725" s="1" t="s">
        <v>24445</v>
      </c>
    </row>
    <row r="3726" spans="1:12">
      <c r="B3726" s="8">
        <v>5</v>
      </c>
      <c r="D3726" s="7" t="s">
        <v>13043</v>
      </c>
      <c r="E3726" s="1" t="s">
        <v>20383</v>
      </c>
      <c r="H3726" s="1" t="s">
        <v>24444</v>
      </c>
      <c r="J3726" s="4" t="str">
        <f ca="1">IFERROR(__xludf.DUMMYFUNCTION("LEFT(INDEX(SPLIT(L3726, "" ""), 4), 2)"),"12")</f>
        <v>12</v>
      </c>
      <c r="K3726" s="2" t="s">
        <v>18637</v>
      </c>
      <c r="L3726" s="1" t="s">
        <v>24445</v>
      </c>
    </row>
    <row r="3727" spans="1:12">
      <c r="A3727" s="1" t="s">
        <v>21536</v>
      </c>
      <c r="B3727" s="8">
        <v>5</v>
      </c>
      <c r="D3727" s="7" t="s">
        <v>19372</v>
      </c>
      <c r="E3727" s="1" t="s">
        <v>24534</v>
      </c>
      <c r="H3727" s="1" t="s">
        <v>24444</v>
      </c>
      <c r="J3727" s="4" t="str">
        <f ca="1">IFERROR(__xludf.DUMMYFUNCTION("LEFT(INDEX(SPLIT(L3727, "" ""), 4), 2)"),"12")</f>
        <v>12</v>
      </c>
      <c r="L3727" s="1" t="s">
        <v>24445</v>
      </c>
    </row>
    <row r="3728" spans="1:12">
      <c r="B3728" s="8">
        <v>5</v>
      </c>
      <c r="D3728" s="7" t="s">
        <v>19372</v>
      </c>
      <c r="E3728" s="1" t="s">
        <v>21536</v>
      </c>
      <c r="H3728" s="1" t="s">
        <v>24444</v>
      </c>
      <c r="J3728" s="4" t="str">
        <f ca="1">IFERROR(__xludf.DUMMYFUNCTION("LEFT(INDEX(SPLIT(L3728, "" ""), 4), 2)"),"12")</f>
        <v>12</v>
      </c>
      <c r="K3728" s="2" t="s">
        <v>18348</v>
      </c>
      <c r="L3728" s="1" t="s">
        <v>24445</v>
      </c>
    </row>
    <row r="3729" spans="1:12">
      <c r="A3729" s="1" t="s">
        <v>24535</v>
      </c>
      <c r="B3729" s="8">
        <v>5</v>
      </c>
      <c r="D3729" s="7" t="s">
        <v>10347</v>
      </c>
      <c r="E3729" s="1" t="s">
        <v>24536</v>
      </c>
      <c r="H3729" s="1" t="s">
        <v>24444</v>
      </c>
      <c r="J3729" s="4" t="str">
        <f ca="1">IFERROR(__xludf.DUMMYFUNCTION("LEFT(INDEX(SPLIT(L3729, "" ""), 4), 2)"),"12")</f>
        <v>12</v>
      </c>
      <c r="L3729" s="1" t="s">
        <v>24445</v>
      </c>
    </row>
    <row r="3730" spans="1:12">
      <c r="A3730" s="1" t="s">
        <v>3871</v>
      </c>
      <c r="B3730" s="8">
        <v>5</v>
      </c>
      <c r="D3730" s="7" t="s">
        <v>19372</v>
      </c>
      <c r="E3730" s="1" t="s">
        <v>24535</v>
      </c>
      <c r="H3730" s="1" t="s">
        <v>24444</v>
      </c>
      <c r="J3730" s="4" t="str">
        <f ca="1">IFERROR(__xludf.DUMMYFUNCTION("LEFT(INDEX(SPLIT(L3730, "" ""), 4), 2)"),"12")</f>
        <v>12</v>
      </c>
      <c r="K3730" s="2" t="s">
        <v>19399</v>
      </c>
      <c r="L3730" s="1" t="s">
        <v>24445</v>
      </c>
    </row>
    <row r="3731" spans="1:12">
      <c r="A3731" s="1" t="s">
        <v>19451</v>
      </c>
      <c r="B3731" s="8">
        <v>5</v>
      </c>
      <c r="D3731" s="7" t="s">
        <v>13043</v>
      </c>
      <c r="E3731" s="1" t="s">
        <v>3871</v>
      </c>
      <c r="H3731" s="1" t="s">
        <v>24444</v>
      </c>
      <c r="J3731" s="4" t="str">
        <f ca="1">IFERROR(__xludf.DUMMYFUNCTION("LEFT(INDEX(SPLIT(L3731, "" ""), 4), 2)"),"12")</f>
        <v>12</v>
      </c>
      <c r="K3731" s="2" t="s">
        <v>18688</v>
      </c>
      <c r="L3731" s="1" t="s">
        <v>24445</v>
      </c>
    </row>
    <row r="3732" spans="1:12">
      <c r="A3732" s="1" t="s">
        <v>24537</v>
      </c>
      <c r="B3732" s="8">
        <v>5</v>
      </c>
      <c r="D3732" s="7" t="s">
        <v>13043</v>
      </c>
      <c r="E3732" s="1" t="s">
        <v>19451</v>
      </c>
      <c r="H3732" s="1" t="s">
        <v>24444</v>
      </c>
      <c r="J3732" s="4" t="str">
        <f ca="1">IFERROR(__xludf.DUMMYFUNCTION("LEFT(INDEX(SPLIT(L3732, "" ""), 4), 2)"),"12")</f>
        <v>12</v>
      </c>
      <c r="K3732" s="2" t="s">
        <v>18637</v>
      </c>
      <c r="L3732" s="1" t="s">
        <v>24445</v>
      </c>
    </row>
    <row r="3733" spans="1:12">
      <c r="B3733" s="8">
        <v>5</v>
      </c>
      <c r="D3733" s="7" t="s">
        <v>13043</v>
      </c>
      <c r="E3733" s="1" t="s">
        <v>24537</v>
      </c>
      <c r="H3733" s="1" t="s">
        <v>24444</v>
      </c>
      <c r="J3733" s="4" t="str">
        <f ca="1">IFERROR(__xludf.DUMMYFUNCTION("LEFT(INDEX(SPLIT(L3733, "" ""), 4), 2)"),"12")</f>
        <v>12</v>
      </c>
      <c r="K3733" s="2" t="s">
        <v>19454</v>
      </c>
      <c r="L3733" s="1" t="s">
        <v>24445</v>
      </c>
    </row>
    <row r="3734" spans="1:12">
      <c r="A3734" s="1" t="s">
        <v>24538</v>
      </c>
      <c r="B3734" s="8">
        <v>5</v>
      </c>
      <c r="D3734" s="7" t="s">
        <v>19372</v>
      </c>
      <c r="E3734" s="1" t="s">
        <v>24539</v>
      </c>
      <c r="H3734" s="1" t="s">
        <v>24444</v>
      </c>
      <c r="J3734" s="4" t="str">
        <f ca="1">IFERROR(__xludf.DUMMYFUNCTION("LEFT(INDEX(SPLIT(L3734, "" ""), 4), 2)"),"12")</f>
        <v>12</v>
      </c>
      <c r="L3734" s="1" t="s">
        <v>24445</v>
      </c>
    </row>
    <row r="3735" spans="1:12">
      <c r="A3735" s="1" t="s">
        <v>23411</v>
      </c>
      <c r="B3735" s="8">
        <v>5</v>
      </c>
      <c r="D3735" s="7" t="s">
        <v>13043</v>
      </c>
      <c r="E3735" s="1" t="s">
        <v>24540</v>
      </c>
      <c r="H3735" s="1" t="s">
        <v>24444</v>
      </c>
      <c r="J3735" s="4" t="str">
        <f ca="1">IFERROR(__xludf.DUMMYFUNCTION("LEFT(INDEX(SPLIT(L3735, "" ""), 4), 2)"),"12")</f>
        <v>12</v>
      </c>
      <c r="K3735" s="2" t="s">
        <v>18573</v>
      </c>
      <c r="L3735" s="1" t="s">
        <v>24445</v>
      </c>
    </row>
    <row r="3736" spans="1:12">
      <c r="A3736" s="1" t="s">
        <v>24541</v>
      </c>
      <c r="B3736" s="8">
        <v>5</v>
      </c>
      <c r="D3736" s="7" t="s">
        <v>19372</v>
      </c>
      <c r="E3736" s="1" t="s">
        <v>23411</v>
      </c>
      <c r="H3736" s="1" t="s">
        <v>24444</v>
      </c>
      <c r="J3736" s="4" t="str">
        <f ca="1">IFERROR(__xludf.DUMMYFUNCTION("LEFT(INDEX(SPLIT(L3736, "" ""), 4), 2)"),"12")</f>
        <v>12</v>
      </c>
      <c r="K3736" s="2" t="s">
        <v>19484</v>
      </c>
      <c r="L3736" s="1" t="s">
        <v>24445</v>
      </c>
    </row>
    <row r="3737" spans="1:12">
      <c r="A3737" s="1" t="s">
        <v>24542</v>
      </c>
      <c r="B3737" s="8">
        <v>5</v>
      </c>
      <c r="D3737" s="7" t="s">
        <v>13043</v>
      </c>
      <c r="E3737" s="1" t="s">
        <v>24543</v>
      </c>
      <c r="H3737" s="1" t="s">
        <v>24444</v>
      </c>
      <c r="J3737" s="4" t="str">
        <f ca="1">IFERROR(__xludf.DUMMYFUNCTION("LEFT(INDEX(SPLIT(L3737, "" ""), 4), 2)"),"12")</f>
        <v>12</v>
      </c>
      <c r="K3737" s="2" t="s">
        <v>18637</v>
      </c>
      <c r="L3737" s="1" t="s">
        <v>24445</v>
      </c>
    </row>
    <row r="3738" spans="1:12">
      <c r="A3738" s="1" t="s">
        <v>24544</v>
      </c>
      <c r="B3738" s="8">
        <v>5</v>
      </c>
      <c r="D3738" s="7" t="s">
        <v>10347</v>
      </c>
      <c r="E3738" s="1" t="s">
        <v>24545</v>
      </c>
      <c r="H3738" s="1" t="s">
        <v>24444</v>
      </c>
      <c r="J3738" s="4" t="str">
        <f ca="1">IFERROR(__xludf.DUMMYFUNCTION("LEFT(INDEX(SPLIT(L3738, "" ""), 4), 2)"),"12")</f>
        <v>12</v>
      </c>
      <c r="K3738" s="2" t="s">
        <v>18648</v>
      </c>
      <c r="L3738" s="1" t="s">
        <v>24445</v>
      </c>
    </row>
    <row r="3739" spans="1:12">
      <c r="A3739" s="1" t="s">
        <v>24546</v>
      </c>
      <c r="B3739" s="8">
        <v>5</v>
      </c>
      <c r="D3739" s="7" t="s">
        <v>10288</v>
      </c>
      <c r="E3739" s="1" t="s">
        <v>24544</v>
      </c>
      <c r="H3739" s="1" t="s">
        <v>24444</v>
      </c>
      <c r="J3739" s="4" t="str">
        <f ca="1">IFERROR(__xludf.DUMMYFUNCTION("LEFT(INDEX(SPLIT(L3739, "" ""), 4), 2)"),"12")</f>
        <v>12</v>
      </c>
      <c r="K3739" s="2" t="s">
        <v>18688</v>
      </c>
      <c r="L3739" s="1" t="s">
        <v>24445</v>
      </c>
    </row>
    <row r="3740" spans="1:12">
      <c r="A3740" s="1" t="s">
        <v>23414</v>
      </c>
      <c r="B3740" s="8">
        <v>5</v>
      </c>
      <c r="D3740" s="7" t="s">
        <v>19372</v>
      </c>
      <c r="E3740" s="1" t="s">
        <v>24546</v>
      </c>
      <c r="H3740" s="1" t="s">
        <v>24444</v>
      </c>
      <c r="J3740" s="4" t="str">
        <f ca="1">IFERROR(__xludf.DUMMYFUNCTION("LEFT(INDEX(SPLIT(L3740, "" ""), 4), 2)"),"12")</f>
        <v>12</v>
      </c>
      <c r="K3740" s="2" t="s">
        <v>19386</v>
      </c>
      <c r="L3740" s="1" t="s">
        <v>24445</v>
      </c>
    </row>
    <row r="3741" spans="1:12">
      <c r="A3741" s="1" t="s">
        <v>24547</v>
      </c>
      <c r="B3741" s="8">
        <v>5</v>
      </c>
      <c r="D3741" s="7" t="s">
        <v>19372</v>
      </c>
      <c r="E3741" s="1" t="s">
        <v>23414</v>
      </c>
      <c r="H3741" s="1" t="s">
        <v>24444</v>
      </c>
      <c r="J3741" s="4" t="str">
        <f ca="1">IFERROR(__xludf.DUMMYFUNCTION("LEFT(INDEX(SPLIT(L3741, "" ""), 4), 2)"),"12")</f>
        <v>12</v>
      </c>
      <c r="K3741" s="2" t="s">
        <v>18688</v>
      </c>
      <c r="L3741" s="1" t="s">
        <v>24445</v>
      </c>
    </row>
    <row r="3742" spans="1:12">
      <c r="A3742" s="1" t="s">
        <v>24548</v>
      </c>
      <c r="B3742" s="8">
        <v>5</v>
      </c>
      <c r="D3742" s="7" t="s">
        <v>10743</v>
      </c>
      <c r="E3742" s="1" t="s">
        <v>24547</v>
      </c>
      <c r="H3742" s="1" t="s">
        <v>24444</v>
      </c>
      <c r="J3742" s="4" t="str">
        <f ca="1">IFERROR(__xludf.DUMMYFUNCTION("LEFT(INDEX(SPLIT(L3742, "" ""), 4), 2)"),"12")</f>
        <v>12</v>
      </c>
      <c r="K3742" s="2" t="s">
        <v>18637</v>
      </c>
      <c r="L3742" s="1" t="s">
        <v>24445</v>
      </c>
    </row>
    <row r="3743" spans="1:12">
      <c r="A3743" s="1" t="s">
        <v>2044</v>
      </c>
      <c r="B3743" s="8">
        <v>5</v>
      </c>
      <c r="D3743" s="7" t="s">
        <v>19372</v>
      </c>
      <c r="E3743" s="1" t="s">
        <v>24548</v>
      </c>
      <c r="H3743" s="1" t="s">
        <v>24444</v>
      </c>
      <c r="J3743" s="4" t="str">
        <f ca="1">IFERROR(__xludf.DUMMYFUNCTION("LEFT(INDEX(SPLIT(L3743, "" ""), 4), 2)"),"12")</f>
        <v>12</v>
      </c>
      <c r="K3743" s="2" t="s">
        <v>18601</v>
      </c>
      <c r="L3743" s="1" t="s">
        <v>24445</v>
      </c>
    </row>
    <row r="3744" spans="1:12">
      <c r="A3744" s="1" t="s">
        <v>1039</v>
      </c>
      <c r="B3744" s="8">
        <v>5</v>
      </c>
      <c r="D3744" s="7" t="s">
        <v>13043</v>
      </c>
      <c r="E3744" s="1" t="s">
        <v>2044</v>
      </c>
      <c r="H3744" s="1" t="s">
        <v>24444</v>
      </c>
      <c r="J3744" s="4" t="str">
        <f ca="1">IFERROR(__xludf.DUMMYFUNCTION("LEFT(INDEX(SPLIT(L3744, "" ""), 4), 2)"),"12")</f>
        <v>12</v>
      </c>
      <c r="K3744" s="2" t="s">
        <v>18348</v>
      </c>
      <c r="L3744" s="1" t="s">
        <v>24445</v>
      </c>
    </row>
    <row r="3745" spans="1:12">
      <c r="A3745" s="1" t="s">
        <v>23421</v>
      </c>
      <c r="B3745" s="8">
        <v>4</v>
      </c>
      <c r="D3745" s="7" t="s">
        <v>13043</v>
      </c>
      <c r="E3745" s="1" t="s">
        <v>1039</v>
      </c>
      <c r="H3745" s="1" t="s">
        <v>24444</v>
      </c>
      <c r="J3745" s="4" t="str">
        <f ca="1">IFERROR(__xludf.DUMMYFUNCTION("LEFT(INDEX(SPLIT(L3745, "" ""), 4), 2)"),"12")</f>
        <v>12</v>
      </c>
      <c r="K3745" s="2" t="s">
        <v>18637</v>
      </c>
      <c r="L3745" s="1" t="s">
        <v>24445</v>
      </c>
    </row>
    <row r="3746" spans="1:12">
      <c r="A3746" s="1" t="s">
        <v>19451</v>
      </c>
      <c r="B3746" s="8">
        <v>5</v>
      </c>
      <c r="D3746" s="7" t="s">
        <v>13043</v>
      </c>
      <c r="E3746" s="1" t="s">
        <v>23421</v>
      </c>
      <c r="H3746" s="1" t="s">
        <v>24444</v>
      </c>
      <c r="J3746" s="4" t="str">
        <f ca="1">IFERROR(__xludf.DUMMYFUNCTION("LEFT(INDEX(SPLIT(L3746, "" ""), 4), 2)"),"12")</f>
        <v>12</v>
      </c>
      <c r="K3746" s="2" t="s">
        <v>18311</v>
      </c>
      <c r="L3746" s="1" t="s">
        <v>24445</v>
      </c>
    </row>
    <row r="3747" spans="1:12">
      <c r="A3747" s="1" t="s">
        <v>18346</v>
      </c>
      <c r="B3747" s="8">
        <v>5</v>
      </c>
      <c r="D3747" s="7" t="s">
        <v>19372</v>
      </c>
      <c r="E3747" s="1" t="s">
        <v>19451</v>
      </c>
      <c r="H3747" s="1" t="s">
        <v>24444</v>
      </c>
      <c r="J3747" s="4" t="str">
        <f ca="1">IFERROR(__xludf.DUMMYFUNCTION("LEFT(INDEX(SPLIT(L3747, "" ""), 4), 2)"),"12")</f>
        <v>12</v>
      </c>
      <c r="K3747" s="2" t="s">
        <v>18637</v>
      </c>
      <c r="L3747" s="1" t="s">
        <v>24445</v>
      </c>
    </row>
    <row r="3748" spans="1:12">
      <c r="A3748" s="1" t="s">
        <v>24549</v>
      </c>
      <c r="B3748" s="8">
        <v>5</v>
      </c>
      <c r="D3748" s="7" t="s">
        <v>13043</v>
      </c>
      <c r="E3748" s="1" t="s">
        <v>18346</v>
      </c>
      <c r="H3748" s="1" t="s">
        <v>24444</v>
      </c>
      <c r="J3748" s="4" t="str">
        <f ca="1">IFERROR(__xludf.DUMMYFUNCTION("LEFT(INDEX(SPLIT(L3748, "" ""), 4), 2)"),"12")</f>
        <v>12</v>
      </c>
      <c r="K3748" s="2" t="s">
        <v>19454</v>
      </c>
      <c r="L3748" s="1" t="s">
        <v>24445</v>
      </c>
    </row>
    <row r="3749" spans="1:12">
      <c r="A3749" s="1" t="s">
        <v>18686</v>
      </c>
      <c r="B3749" s="8">
        <v>5</v>
      </c>
      <c r="D3749" s="7" t="s">
        <v>19372</v>
      </c>
      <c r="E3749" s="1" t="s">
        <v>24549</v>
      </c>
      <c r="H3749" s="1" t="s">
        <v>24444</v>
      </c>
      <c r="J3749" s="4" t="str">
        <f ca="1">IFERROR(__xludf.DUMMYFUNCTION("LEFT(INDEX(SPLIT(L3749, "" ""), 4), 2)"),"12")</f>
        <v>12</v>
      </c>
      <c r="K3749" s="2" t="s">
        <v>18348</v>
      </c>
      <c r="L3749" s="1" t="s">
        <v>24445</v>
      </c>
    </row>
    <row r="3750" spans="1:12">
      <c r="A3750" s="1" t="s">
        <v>18346</v>
      </c>
      <c r="B3750" s="8">
        <v>5</v>
      </c>
      <c r="D3750" s="7" t="s">
        <v>19372</v>
      </c>
      <c r="E3750" s="1" t="s">
        <v>18686</v>
      </c>
      <c r="H3750" s="1" t="s">
        <v>24444</v>
      </c>
      <c r="J3750" s="4" t="str">
        <f ca="1">IFERROR(__xludf.DUMMYFUNCTION("LEFT(INDEX(SPLIT(L3750, "" ""), 4), 2)"),"12")</f>
        <v>12</v>
      </c>
      <c r="K3750" s="2" t="s">
        <v>18648</v>
      </c>
      <c r="L3750" s="1" t="s">
        <v>24445</v>
      </c>
    </row>
    <row r="3751" spans="1:12">
      <c r="B3751" s="8">
        <v>5</v>
      </c>
      <c r="D3751" s="7" t="s">
        <v>19372</v>
      </c>
      <c r="E3751" s="1" t="s">
        <v>18346</v>
      </c>
      <c r="H3751" s="1" t="s">
        <v>24444</v>
      </c>
      <c r="J3751" s="4" t="str">
        <f ca="1">IFERROR(__xludf.DUMMYFUNCTION("LEFT(INDEX(SPLIT(L3751, "" ""), 4), 2)"),"12")</f>
        <v>12</v>
      </c>
      <c r="K3751" s="2" t="s">
        <v>18688</v>
      </c>
      <c r="L3751" s="1" t="s">
        <v>24445</v>
      </c>
    </row>
    <row r="3752" spans="1:12">
      <c r="A3752" s="1" t="s">
        <v>24550</v>
      </c>
      <c r="B3752" s="8">
        <v>5</v>
      </c>
      <c r="D3752" s="7" t="s">
        <v>13043</v>
      </c>
      <c r="E3752" s="1" t="s">
        <v>3831</v>
      </c>
      <c r="H3752" s="1" t="s">
        <v>24444</v>
      </c>
      <c r="J3752" s="4" t="str">
        <f ca="1">IFERROR(__xludf.DUMMYFUNCTION("LEFT(INDEX(SPLIT(L3752, "" ""), 4), 2)"),"12")</f>
        <v>12</v>
      </c>
      <c r="L3752" s="1" t="s">
        <v>24445</v>
      </c>
    </row>
    <row r="3753" spans="1:12">
      <c r="A3753" s="1" t="s">
        <v>20451</v>
      </c>
      <c r="B3753" s="8">
        <v>5</v>
      </c>
      <c r="D3753" s="7" t="s">
        <v>19372</v>
      </c>
      <c r="E3753" s="1" t="s">
        <v>24550</v>
      </c>
      <c r="H3753" s="1" t="s">
        <v>24444</v>
      </c>
      <c r="J3753" s="4" t="str">
        <f ca="1">IFERROR(__xludf.DUMMYFUNCTION("LEFT(INDEX(SPLIT(L3753, "" ""), 4), 2)"),"12")</f>
        <v>12</v>
      </c>
      <c r="K3753" s="2" t="s">
        <v>21525</v>
      </c>
      <c r="L3753" s="1" t="s">
        <v>24445</v>
      </c>
    </row>
    <row r="3754" spans="1:12">
      <c r="A3754" s="1" t="s">
        <v>19451</v>
      </c>
      <c r="B3754" s="8">
        <v>5</v>
      </c>
      <c r="D3754" s="7" t="s">
        <v>13043</v>
      </c>
      <c r="E3754" s="1" t="s">
        <v>20451</v>
      </c>
      <c r="H3754" s="1" t="s">
        <v>24444</v>
      </c>
      <c r="J3754" s="4" t="str">
        <f ca="1">IFERROR(__xludf.DUMMYFUNCTION("LEFT(INDEX(SPLIT(L3754, "" ""), 4), 2)"),"12")</f>
        <v>12</v>
      </c>
      <c r="K3754" s="2" t="s">
        <v>23935</v>
      </c>
      <c r="L3754" s="1" t="s">
        <v>24445</v>
      </c>
    </row>
    <row r="3755" spans="1:12">
      <c r="A3755" s="1" t="s">
        <v>23434</v>
      </c>
      <c r="B3755" s="8">
        <v>5</v>
      </c>
      <c r="D3755" s="7" t="s">
        <v>19372</v>
      </c>
      <c r="E3755" s="1" t="s">
        <v>19451</v>
      </c>
      <c r="H3755" s="1" t="s">
        <v>24444</v>
      </c>
      <c r="J3755" s="4" t="str">
        <f ca="1">IFERROR(__xludf.DUMMYFUNCTION("LEFT(INDEX(SPLIT(L3755, "" ""), 4), 2)"),"12")</f>
        <v>12</v>
      </c>
      <c r="K3755" s="2" t="s">
        <v>18637</v>
      </c>
      <c r="L3755" s="1" t="s">
        <v>24445</v>
      </c>
    </row>
    <row r="3756" spans="1:12">
      <c r="A3756" s="1" t="s">
        <v>23404</v>
      </c>
      <c r="B3756" s="8">
        <v>5</v>
      </c>
      <c r="D3756" s="7" t="s">
        <v>19372</v>
      </c>
      <c r="E3756" s="1" t="s">
        <v>23434</v>
      </c>
      <c r="H3756" s="1" t="s">
        <v>24444</v>
      </c>
      <c r="J3756" s="4" t="str">
        <f ca="1">IFERROR(__xludf.DUMMYFUNCTION("LEFT(INDEX(SPLIT(L3756, "" ""), 4), 2)"),"12")</f>
        <v>12</v>
      </c>
      <c r="K3756" s="2" t="s">
        <v>19454</v>
      </c>
      <c r="L3756" s="1" t="s">
        <v>24445</v>
      </c>
    </row>
    <row r="3757" spans="1:12">
      <c r="A3757" s="1" t="s">
        <v>24551</v>
      </c>
      <c r="B3757" s="8">
        <v>5</v>
      </c>
      <c r="D3757" s="7" t="s">
        <v>13043</v>
      </c>
      <c r="E3757" s="1" t="s">
        <v>23404</v>
      </c>
      <c r="H3757" s="1" t="s">
        <v>24444</v>
      </c>
      <c r="J3757" s="4" t="str">
        <f ca="1">IFERROR(__xludf.DUMMYFUNCTION("LEFT(INDEX(SPLIT(L3757, "" ""), 4), 2)"),"12")</f>
        <v>12</v>
      </c>
      <c r="K3757" s="2" t="s">
        <v>18637</v>
      </c>
      <c r="L3757" s="1" t="s">
        <v>24445</v>
      </c>
    </row>
    <row r="3758" spans="1:12">
      <c r="A3758" s="1" t="s">
        <v>24552</v>
      </c>
      <c r="B3758" s="8">
        <v>5</v>
      </c>
      <c r="D3758" s="7" t="s">
        <v>19372</v>
      </c>
      <c r="E3758" s="1" t="s">
        <v>24551</v>
      </c>
      <c r="H3758" s="1" t="s">
        <v>24444</v>
      </c>
      <c r="J3758" s="4" t="str">
        <f ca="1">IFERROR(__xludf.DUMMYFUNCTION("LEFT(INDEX(SPLIT(L3758, "" ""), 4), 2)"),"12")</f>
        <v>12</v>
      </c>
      <c r="K3758" s="2" t="s">
        <v>18311</v>
      </c>
      <c r="L3758" s="1" t="s">
        <v>24445</v>
      </c>
    </row>
    <row r="3759" spans="1:12">
      <c r="A3759" s="1" t="s">
        <v>3831</v>
      </c>
      <c r="B3759" s="8">
        <v>5</v>
      </c>
      <c r="D3759" s="7" t="s">
        <v>10736</v>
      </c>
      <c r="E3759" s="1" t="s">
        <v>24553</v>
      </c>
      <c r="H3759" s="1" t="s">
        <v>24444</v>
      </c>
      <c r="J3759" s="4" t="str">
        <f ca="1">IFERROR(__xludf.DUMMYFUNCTION("LEFT(INDEX(SPLIT(L3759, "" ""), 4), 2)"),"12")</f>
        <v>12</v>
      </c>
      <c r="K3759" s="2" t="s">
        <v>23134</v>
      </c>
      <c r="L3759" s="1" t="s">
        <v>24445</v>
      </c>
    </row>
    <row r="3760" spans="1:12">
      <c r="A3760" s="1" t="s">
        <v>3793</v>
      </c>
      <c r="B3760" s="8">
        <v>5</v>
      </c>
      <c r="D3760" s="7" t="s">
        <v>13043</v>
      </c>
      <c r="E3760" s="1" t="s">
        <v>3831</v>
      </c>
      <c r="H3760" s="1" t="s">
        <v>24444</v>
      </c>
      <c r="J3760" s="4" t="str">
        <f ca="1">IFERROR(__xludf.DUMMYFUNCTION("LEFT(INDEX(SPLIT(L3760, "" ""), 4), 2)"),"12")</f>
        <v>12</v>
      </c>
      <c r="K3760" s="2" t="s">
        <v>18348</v>
      </c>
      <c r="L3760" s="1" t="s">
        <v>24445</v>
      </c>
    </row>
    <row r="3761" spans="1:12">
      <c r="B3761" s="8">
        <v>5</v>
      </c>
      <c r="D3761" s="7" t="s">
        <v>13043</v>
      </c>
      <c r="E3761" s="1" t="s">
        <v>24554</v>
      </c>
      <c r="H3761" s="1" t="s">
        <v>24444</v>
      </c>
      <c r="J3761" s="4" t="str">
        <f ca="1">IFERROR(__xludf.DUMMYFUNCTION("LEFT(INDEX(SPLIT(L3761, "" ""), 4), 2)"),"12")</f>
        <v>12</v>
      </c>
      <c r="K3761" s="2" t="s">
        <v>21525</v>
      </c>
      <c r="L3761" s="1" t="s">
        <v>24445</v>
      </c>
    </row>
    <row r="3762" spans="1:12">
      <c r="A3762" s="1" t="s">
        <v>24555</v>
      </c>
      <c r="B3762" s="8">
        <v>5</v>
      </c>
      <c r="D3762" s="7" t="s">
        <v>10442</v>
      </c>
      <c r="E3762" s="1" t="s">
        <v>23477</v>
      </c>
      <c r="H3762" s="1" t="s">
        <v>24444</v>
      </c>
      <c r="J3762" s="4" t="str">
        <f ca="1">IFERROR(__xludf.DUMMYFUNCTION("LEFT(INDEX(SPLIT(L3762, "" ""), 4), 2)"),"12")</f>
        <v>12</v>
      </c>
      <c r="L3762" s="1" t="s">
        <v>24445</v>
      </c>
    </row>
    <row r="3763" spans="1:12">
      <c r="A3763" s="1" t="s">
        <v>24556</v>
      </c>
      <c r="B3763" s="8">
        <v>5</v>
      </c>
      <c r="D3763" s="7" t="s">
        <v>10321</v>
      </c>
      <c r="E3763" s="1" t="s">
        <v>24555</v>
      </c>
      <c r="H3763" s="1" t="s">
        <v>24444</v>
      </c>
      <c r="J3763" s="4" t="str">
        <f ca="1">IFERROR(__xludf.DUMMYFUNCTION("LEFT(INDEX(SPLIT(L3763, "" ""), 4), 2)"),"12")</f>
        <v>12</v>
      </c>
      <c r="K3763" s="2" t="s">
        <v>19386</v>
      </c>
      <c r="L3763" s="1" t="s">
        <v>24445</v>
      </c>
    </row>
    <row r="3764" spans="1:12">
      <c r="A3764" s="1" t="s">
        <v>18346</v>
      </c>
      <c r="B3764" s="8">
        <v>5</v>
      </c>
      <c r="D3764" s="7" t="s">
        <v>10288</v>
      </c>
      <c r="E3764" s="1" t="s">
        <v>24556</v>
      </c>
      <c r="H3764" s="1" t="s">
        <v>24444</v>
      </c>
      <c r="J3764" s="4" t="str">
        <f ca="1">IFERROR(__xludf.DUMMYFUNCTION("LEFT(INDEX(SPLIT(L3764, "" ""), 4), 2)"),"12")</f>
        <v>12</v>
      </c>
      <c r="K3764" s="2" t="s">
        <v>19386</v>
      </c>
      <c r="L3764" s="1" t="s">
        <v>24445</v>
      </c>
    </row>
    <row r="3765" spans="1:12">
      <c r="A3765" s="1" t="s">
        <v>23458</v>
      </c>
      <c r="B3765" s="8">
        <v>5</v>
      </c>
      <c r="D3765" s="7" t="s">
        <v>19372</v>
      </c>
      <c r="E3765" s="1" t="s">
        <v>18346</v>
      </c>
      <c r="H3765" s="1" t="s">
        <v>24444</v>
      </c>
      <c r="J3765" s="4" t="str">
        <f ca="1">IFERROR(__xludf.DUMMYFUNCTION("LEFT(INDEX(SPLIT(L3765, "" ""), 4), 2)"),"12")</f>
        <v>12</v>
      </c>
      <c r="K3765" s="2" t="s">
        <v>23134</v>
      </c>
      <c r="L3765" s="1" t="s">
        <v>24445</v>
      </c>
    </row>
    <row r="3766" spans="1:12">
      <c r="B3766" s="8">
        <v>5</v>
      </c>
      <c r="D3766" s="7" t="s">
        <v>13043</v>
      </c>
      <c r="E3766" s="1" t="s">
        <v>23458</v>
      </c>
      <c r="H3766" s="1" t="s">
        <v>24444</v>
      </c>
      <c r="J3766" s="4" t="str">
        <f ca="1">IFERROR(__xludf.DUMMYFUNCTION("LEFT(INDEX(SPLIT(L3766, "" ""), 4), 2)"),"12")</f>
        <v>12</v>
      </c>
      <c r="K3766" s="2" t="s">
        <v>18348</v>
      </c>
      <c r="L3766" s="1" t="s">
        <v>24445</v>
      </c>
    </row>
    <row r="3767" spans="1:12">
      <c r="A3767" s="1" t="s">
        <v>3831</v>
      </c>
      <c r="B3767" s="8">
        <v>5</v>
      </c>
      <c r="D3767" s="7" t="s">
        <v>19372</v>
      </c>
      <c r="E3767" s="1" t="s">
        <v>18686</v>
      </c>
      <c r="H3767" s="1" t="s">
        <v>24444</v>
      </c>
      <c r="J3767" s="4" t="str">
        <f ca="1">IFERROR(__xludf.DUMMYFUNCTION("LEFT(INDEX(SPLIT(L3767, "" ""), 4), 2)"),"12")</f>
        <v>12</v>
      </c>
      <c r="L3767" s="1" t="s">
        <v>24445</v>
      </c>
    </row>
    <row r="3768" spans="1:12">
      <c r="A3768" s="1" t="s">
        <v>3831</v>
      </c>
      <c r="B3768" s="8">
        <v>5</v>
      </c>
      <c r="D3768" s="7" t="s">
        <v>13043</v>
      </c>
      <c r="E3768" s="1" t="s">
        <v>3831</v>
      </c>
      <c r="H3768" s="1" t="s">
        <v>24444</v>
      </c>
      <c r="J3768" s="4" t="str">
        <f ca="1">IFERROR(__xludf.DUMMYFUNCTION("LEFT(INDEX(SPLIT(L3768, "" ""), 4), 2)"),"12")</f>
        <v>12</v>
      </c>
      <c r="K3768" s="2" t="s">
        <v>18688</v>
      </c>
      <c r="L3768" s="1" t="s">
        <v>24445</v>
      </c>
    </row>
    <row r="3769" spans="1:12">
      <c r="A3769" s="1" t="s">
        <v>22840</v>
      </c>
      <c r="B3769" s="8">
        <v>5</v>
      </c>
      <c r="D3769" s="7" t="s">
        <v>19372</v>
      </c>
      <c r="E3769" s="1" t="s">
        <v>3831</v>
      </c>
      <c r="H3769" s="1" t="s">
        <v>24444</v>
      </c>
      <c r="J3769" s="4" t="str">
        <f ca="1">IFERROR(__xludf.DUMMYFUNCTION("LEFT(INDEX(SPLIT(L3769, "" ""), 4), 2)"),"12")</f>
        <v>12</v>
      </c>
      <c r="K3769" s="2" t="s">
        <v>23098</v>
      </c>
      <c r="L3769" s="1" t="s">
        <v>24445</v>
      </c>
    </row>
    <row r="3770" spans="1:12">
      <c r="A3770" s="1" t="s">
        <v>24557</v>
      </c>
      <c r="B3770" s="8">
        <v>5</v>
      </c>
      <c r="D3770" s="7" t="s">
        <v>19372</v>
      </c>
      <c r="E3770" s="1" t="s">
        <v>22840</v>
      </c>
      <c r="H3770" s="1" t="s">
        <v>24444</v>
      </c>
      <c r="J3770" s="4" t="str">
        <f ca="1">IFERROR(__xludf.DUMMYFUNCTION("LEFT(INDEX(SPLIT(L3770, "" ""), 4), 2)"),"12")</f>
        <v>12</v>
      </c>
      <c r="K3770" s="2" t="s">
        <v>18637</v>
      </c>
      <c r="L3770" s="1" t="s">
        <v>24445</v>
      </c>
    </row>
    <row r="3771" spans="1:12">
      <c r="A3771" s="1" t="s">
        <v>24558</v>
      </c>
      <c r="B3771" s="8">
        <v>5</v>
      </c>
      <c r="D3771" s="7" t="s">
        <v>19372</v>
      </c>
      <c r="E3771" s="1" t="s">
        <v>24559</v>
      </c>
      <c r="H3771" s="1" t="s">
        <v>24444</v>
      </c>
      <c r="J3771" s="4" t="str">
        <f ca="1">IFERROR(__xludf.DUMMYFUNCTION("LEFT(INDEX(SPLIT(L3771, "" ""), 4), 2)"),"12")</f>
        <v>12</v>
      </c>
      <c r="K3771" s="2" t="s">
        <v>18789</v>
      </c>
      <c r="L3771" s="1" t="s">
        <v>24445</v>
      </c>
    </row>
    <row r="3772" spans="1:12">
      <c r="A3772" s="1" t="s">
        <v>11993</v>
      </c>
      <c r="B3772" s="8">
        <v>5</v>
      </c>
      <c r="D3772" s="7" t="s">
        <v>19372</v>
      </c>
      <c r="E3772" s="1" t="s">
        <v>24558</v>
      </c>
      <c r="H3772" s="1" t="s">
        <v>24444</v>
      </c>
      <c r="J3772" s="4" t="str">
        <f ca="1">IFERROR(__xludf.DUMMYFUNCTION("LEFT(INDEX(SPLIT(L3772, "" ""), 4), 2)"),"12")</f>
        <v>12</v>
      </c>
      <c r="K3772" s="2" t="s">
        <v>19554</v>
      </c>
      <c r="L3772" s="1" t="s">
        <v>24445</v>
      </c>
    </row>
    <row r="3773" spans="1:12">
      <c r="A3773" s="1" t="s">
        <v>24560</v>
      </c>
      <c r="B3773" s="8">
        <v>5</v>
      </c>
      <c r="D3773" s="7" t="s">
        <v>19372</v>
      </c>
      <c r="E3773" s="1" t="s">
        <v>11993</v>
      </c>
      <c r="H3773" s="1" t="s">
        <v>24444</v>
      </c>
      <c r="J3773" s="4" t="str">
        <f ca="1">IFERROR(__xludf.DUMMYFUNCTION("LEFT(INDEX(SPLIT(L3773, "" ""), 4), 2)"),"12")</f>
        <v>12</v>
      </c>
      <c r="K3773" s="2" t="s">
        <v>18648</v>
      </c>
      <c r="L3773" s="1" t="s">
        <v>24445</v>
      </c>
    </row>
    <row r="3774" spans="1:12">
      <c r="A3774" s="1" t="s">
        <v>24561</v>
      </c>
      <c r="B3774" s="8">
        <v>5</v>
      </c>
      <c r="D3774" s="7" t="s">
        <v>18538</v>
      </c>
      <c r="E3774" s="1" t="s">
        <v>24560</v>
      </c>
      <c r="H3774" s="1" t="s">
        <v>24444</v>
      </c>
      <c r="J3774" s="4" t="str">
        <f ca="1">IFERROR(__xludf.DUMMYFUNCTION("LEFT(INDEX(SPLIT(L3774, "" ""), 4), 2)"),"12")</f>
        <v>12</v>
      </c>
      <c r="K3774" s="2" t="s">
        <v>18573</v>
      </c>
      <c r="L3774" s="1" t="s">
        <v>24445</v>
      </c>
    </row>
    <row r="3775" spans="1:12">
      <c r="A3775" s="1" t="s">
        <v>24562</v>
      </c>
      <c r="B3775" s="8">
        <v>4</v>
      </c>
      <c r="D3775" s="7" t="s">
        <v>13043</v>
      </c>
      <c r="E3775" s="1" t="s">
        <v>24561</v>
      </c>
      <c r="H3775" s="1" t="s">
        <v>24444</v>
      </c>
      <c r="J3775" s="4" t="str">
        <f ca="1">IFERROR(__xludf.DUMMYFUNCTION("LEFT(INDEX(SPLIT(L3775, "" ""), 4), 2)"),"12")</f>
        <v>12</v>
      </c>
      <c r="K3775" s="2" t="s">
        <v>18648</v>
      </c>
      <c r="L3775" s="1" t="s">
        <v>24445</v>
      </c>
    </row>
    <row r="3776" spans="1:12">
      <c r="A3776" s="1" t="s">
        <v>23475</v>
      </c>
      <c r="B3776" s="8">
        <v>5</v>
      </c>
      <c r="D3776" s="7" t="s">
        <v>10347</v>
      </c>
      <c r="E3776" s="1" t="s">
        <v>24562</v>
      </c>
      <c r="H3776" s="1" t="s">
        <v>24444</v>
      </c>
      <c r="J3776" s="4" t="str">
        <f ca="1">IFERROR(__xludf.DUMMYFUNCTION("LEFT(INDEX(SPLIT(L3776, "" ""), 4), 2)"),"12")</f>
        <v>12</v>
      </c>
      <c r="K3776" s="2" t="s">
        <v>18688</v>
      </c>
      <c r="L3776" s="1" t="s">
        <v>24445</v>
      </c>
    </row>
    <row r="3777" spans="1:12">
      <c r="B3777" s="8">
        <v>5</v>
      </c>
      <c r="D3777" s="7" t="s">
        <v>13043</v>
      </c>
      <c r="E3777" s="1" t="s">
        <v>23475</v>
      </c>
      <c r="H3777" s="1" t="s">
        <v>24444</v>
      </c>
      <c r="J3777" s="4" t="str">
        <f ca="1">IFERROR(__xludf.DUMMYFUNCTION("LEFT(INDEX(SPLIT(L3777, "" ""), 4), 2)"),"12")</f>
        <v>12</v>
      </c>
      <c r="K3777" s="2" t="s">
        <v>19386</v>
      </c>
      <c r="L3777" s="1" t="s">
        <v>24445</v>
      </c>
    </row>
    <row r="3778" spans="1:12">
      <c r="A3778" s="1" t="s">
        <v>11677</v>
      </c>
      <c r="B3778" s="8">
        <v>5</v>
      </c>
      <c r="D3778" s="7" t="s">
        <v>19372</v>
      </c>
      <c r="E3778" s="1" t="s">
        <v>23404</v>
      </c>
      <c r="H3778" s="1" t="s">
        <v>24444</v>
      </c>
      <c r="J3778" s="4" t="str">
        <f ca="1">IFERROR(__xludf.DUMMYFUNCTION("LEFT(INDEX(SPLIT(L3778, "" ""), 4), 2)"),"12")</f>
        <v>12</v>
      </c>
      <c r="L3778" s="1" t="s">
        <v>24445</v>
      </c>
    </row>
    <row r="3779" spans="1:12">
      <c r="A3779" s="1" t="s">
        <v>24563</v>
      </c>
      <c r="B3779" s="8">
        <v>5</v>
      </c>
      <c r="D3779" s="7" t="s">
        <v>19372</v>
      </c>
      <c r="E3779" s="1" t="s">
        <v>11677</v>
      </c>
      <c r="H3779" s="1" t="s">
        <v>24444</v>
      </c>
      <c r="J3779" s="4" t="str">
        <f ca="1">IFERROR(__xludf.DUMMYFUNCTION("LEFT(INDEX(SPLIT(L3779, "" ""), 4), 2)"),"12")</f>
        <v>12</v>
      </c>
      <c r="K3779" s="2" t="s">
        <v>18311</v>
      </c>
      <c r="L3779" s="1" t="s">
        <v>24445</v>
      </c>
    </row>
    <row r="3780" spans="1:12">
      <c r="A3780" s="1" t="s">
        <v>24564</v>
      </c>
      <c r="B3780" s="8">
        <v>5</v>
      </c>
      <c r="D3780" s="7" t="s">
        <v>19372</v>
      </c>
      <c r="E3780" s="1" t="s">
        <v>24563</v>
      </c>
      <c r="H3780" s="1" t="s">
        <v>24444</v>
      </c>
      <c r="J3780" s="4" t="str">
        <f ca="1">IFERROR(__xludf.DUMMYFUNCTION("LEFT(INDEX(SPLIT(L3780, "" ""), 4), 2)"),"12")</f>
        <v>12</v>
      </c>
      <c r="K3780" s="2" t="s">
        <v>18637</v>
      </c>
      <c r="L3780" s="1" t="s">
        <v>24445</v>
      </c>
    </row>
    <row r="3781" spans="1:12">
      <c r="A3781" s="1" t="s">
        <v>24565</v>
      </c>
      <c r="B3781" s="8">
        <v>5</v>
      </c>
      <c r="D3781" s="7" t="s">
        <v>19372</v>
      </c>
      <c r="E3781" s="1" t="s">
        <v>24564</v>
      </c>
      <c r="H3781" s="1" t="s">
        <v>24444</v>
      </c>
      <c r="J3781" s="4" t="str">
        <f ca="1">IFERROR(__xludf.DUMMYFUNCTION("LEFT(INDEX(SPLIT(L3781, "" ""), 4), 2)"),"12")</f>
        <v>12</v>
      </c>
      <c r="K3781" s="2" t="s">
        <v>19399</v>
      </c>
      <c r="L3781" s="1" t="s">
        <v>24445</v>
      </c>
    </row>
    <row r="3782" spans="1:12">
      <c r="A3782" s="1" t="s">
        <v>24566</v>
      </c>
      <c r="B3782" s="8">
        <v>5</v>
      </c>
      <c r="D3782" s="7" t="s">
        <v>13043</v>
      </c>
      <c r="E3782" s="1" t="s">
        <v>24565</v>
      </c>
      <c r="H3782" s="1" t="s">
        <v>24444</v>
      </c>
      <c r="J3782" s="4" t="str">
        <f ca="1">IFERROR(__xludf.DUMMYFUNCTION("LEFT(INDEX(SPLIT(L3782, "" ""), 4), 2)"),"12")</f>
        <v>12</v>
      </c>
      <c r="K3782" s="2" t="s">
        <v>18573</v>
      </c>
      <c r="L3782" s="1" t="s">
        <v>24445</v>
      </c>
    </row>
    <row r="3783" spans="1:12">
      <c r="A3783" s="1" t="s">
        <v>444</v>
      </c>
      <c r="B3783" s="8">
        <v>5</v>
      </c>
      <c r="D3783" s="7" t="s">
        <v>10479</v>
      </c>
      <c r="E3783" s="1" t="s">
        <v>24566</v>
      </c>
      <c r="H3783" s="1" t="s">
        <v>24444</v>
      </c>
      <c r="J3783" s="4" t="str">
        <f ca="1">IFERROR(__xludf.DUMMYFUNCTION("LEFT(INDEX(SPLIT(L3783, "" ""), 4), 2)"),"12")</f>
        <v>12</v>
      </c>
      <c r="K3783" s="2" t="s">
        <v>23935</v>
      </c>
      <c r="L3783" s="1" t="s">
        <v>24445</v>
      </c>
    </row>
    <row r="3784" spans="1:12">
      <c r="A3784" s="1" t="s">
        <v>18686</v>
      </c>
      <c r="B3784" s="8">
        <v>5</v>
      </c>
      <c r="D3784" s="7" t="s">
        <v>19372</v>
      </c>
      <c r="E3784" s="1" t="s">
        <v>444</v>
      </c>
      <c r="H3784" s="1" t="s">
        <v>24444</v>
      </c>
      <c r="J3784" s="4" t="str">
        <f ca="1">IFERROR(__xludf.DUMMYFUNCTION("LEFT(INDEX(SPLIT(L3784, "" ""), 4), 2)"),"12")</f>
        <v>12</v>
      </c>
      <c r="K3784" s="2" t="s">
        <v>23134</v>
      </c>
      <c r="L3784" s="1" t="s">
        <v>24445</v>
      </c>
    </row>
    <row r="3785" spans="1:12">
      <c r="A3785" s="1" t="s">
        <v>18686</v>
      </c>
      <c r="B3785" s="8">
        <v>5</v>
      </c>
      <c r="D3785" s="7" t="s">
        <v>19372</v>
      </c>
      <c r="E3785" s="1" t="s">
        <v>18686</v>
      </c>
      <c r="H3785" s="1" t="s">
        <v>24444</v>
      </c>
      <c r="J3785" s="4" t="str">
        <f ca="1">IFERROR(__xludf.DUMMYFUNCTION("LEFT(INDEX(SPLIT(L3785, "" ""), 4), 2)"),"12")</f>
        <v>12</v>
      </c>
      <c r="K3785" s="2" t="s">
        <v>18637</v>
      </c>
      <c r="L3785" s="1" t="s">
        <v>24445</v>
      </c>
    </row>
    <row r="3786" spans="1:12">
      <c r="A3786" s="1" t="s">
        <v>24567</v>
      </c>
      <c r="B3786" s="8">
        <v>5</v>
      </c>
      <c r="D3786" s="7" t="s">
        <v>13043</v>
      </c>
      <c r="E3786" s="1" t="s">
        <v>18686</v>
      </c>
      <c r="H3786" s="1" t="s">
        <v>24444</v>
      </c>
      <c r="J3786" s="4" t="str">
        <f ca="1">IFERROR(__xludf.DUMMYFUNCTION("LEFT(INDEX(SPLIT(L3786, "" ""), 4), 2)"),"12")</f>
        <v>12</v>
      </c>
      <c r="K3786" s="2" t="s">
        <v>18688</v>
      </c>
      <c r="L3786" s="1" t="s">
        <v>24445</v>
      </c>
    </row>
    <row r="3787" spans="1:12">
      <c r="A3787" s="1" t="s">
        <v>3596</v>
      </c>
      <c r="B3787" s="8">
        <v>5</v>
      </c>
      <c r="D3787" s="7" t="s">
        <v>13043</v>
      </c>
      <c r="E3787" s="1" t="s">
        <v>24567</v>
      </c>
      <c r="H3787" s="1" t="s">
        <v>24444</v>
      </c>
      <c r="J3787" s="4" t="str">
        <f ca="1">IFERROR(__xludf.DUMMYFUNCTION("LEFT(INDEX(SPLIT(L3787, "" ""), 4), 2)"),"12")</f>
        <v>12</v>
      </c>
      <c r="K3787" s="2" t="s">
        <v>18688</v>
      </c>
      <c r="L3787" s="1" t="s">
        <v>24445</v>
      </c>
    </row>
    <row r="3788" spans="1:12">
      <c r="B3788" s="8">
        <v>5</v>
      </c>
      <c r="D3788" s="7" t="s">
        <v>13043</v>
      </c>
      <c r="E3788" s="1" t="s">
        <v>3596</v>
      </c>
      <c r="H3788" s="1" t="s">
        <v>24444</v>
      </c>
      <c r="J3788" s="4" t="str">
        <f ca="1">IFERROR(__xludf.DUMMYFUNCTION("LEFT(INDEX(SPLIT(L3788, "" ""), 4), 2)"),"12")</f>
        <v>12</v>
      </c>
      <c r="K3788" s="2" t="s">
        <v>19386</v>
      </c>
      <c r="L3788" s="1" t="s">
        <v>24445</v>
      </c>
    </row>
    <row r="3789" spans="1:12">
      <c r="A3789" s="1" t="s">
        <v>24568</v>
      </c>
      <c r="B3789" s="8">
        <v>5</v>
      </c>
      <c r="D3789" s="7" t="s">
        <v>10778</v>
      </c>
      <c r="E3789" s="1" t="s">
        <v>24566</v>
      </c>
      <c r="H3789" s="1" t="s">
        <v>24444</v>
      </c>
      <c r="J3789" s="4" t="str">
        <f ca="1">IFERROR(__xludf.DUMMYFUNCTION("LEFT(INDEX(SPLIT(L3789, "" ""), 4), 2)"),"12")</f>
        <v>12</v>
      </c>
      <c r="L3789" s="1" t="s">
        <v>24445</v>
      </c>
    </row>
    <row r="3790" spans="1:12">
      <c r="A3790" s="1" t="s">
        <v>24569</v>
      </c>
      <c r="B3790" s="8">
        <v>5</v>
      </c>
      <c r="D3790" s="7" t="s">
        <v>10778</v>
      </c>
      <c r="E3790" s="1" t="s">
        <v>24568</v>
      </c>
      <c r="H3790" s="1" t="s">
        <v>24444</v>
      </c>
      <c r="J3790" s="4" t="str">
        <f ca="1">IFERROR(__xludf.DUMMYFUNCTION("LEFT(INDEX(SPLIT(L3790, "" ""), 4), 2)"),"12")</f>
        <v>12</v>
      </c>
      <c r="K3790" s="2" t="s">
        <v>23134</v>
      </c>
      <c r="L3790" s="1" t="s">
        <v>24445</v>
      </c>
    </row>
    <row r="3791" spans="1:12">
      <c r="A3791" s="1" t="s">
        <v>18686</v>
      </c>
      <c r="B3791" s="8">
        <v>5</v>
      </c>
      <c r="D3791" s="7" t="s">
        <v>10300</v>
      </c>
      <c r="E3791" s="1" t="s">
        <v>24569</v>
      </c>
      <c r="H3791" s="1" t="s">
        <v>24444</v>
      </c>
      <c r="J3791" s="4" t="str">
        <f ca="1">IFERROR(__xludf.DUMMYFUNCTION("LEFT(INDEX(SPLIT(L3791, "" ""), 4), 2)"),"12")</f>
        <v>12</v>
      </c>
      <c r="K3791" s="2" t="s">
        <v>18348</v>
      </c>
      <c r="L3791" s="1" t="s">
        <v>24445</v>
      </c>
    </row>
    <row r="3792" spans="1:12">
      <c r="A3792" s="1" t="s">
        <v>23496</v>
      </c>
      <c r="B3792" s="8">
        <v>5</v>
      </c>
      <c r="D3792" s="7" t="s">
        <v>13043</v>
      </c>
      <c r="E3792" s="1" t="s">
        <v>18686</v>
      </c>
      <c r="H3792" s="1" t="s">
        <v>24444</v>
      </c>
      <c r="J3792" s="4" t="str">
        <f ca="1">IFERROR(__xludf.DUMMYFUNCTION("LEFT(INDEX(SPLIT(L3792, "" ""), 4), 2)"),"12")</f>
        <v>12</v>
      </c>
      <c r="K3792" s="2" t="s">
        <v>18573</v>
      </c>
      <c r="L3792" s="1" t="s">
        <v>24445</v>
      </c>
    </row>
    <row r="3793" spans="1:12">
      <c r="B3793" s="8">
        <v>5</v>
      </c>
      <c r="D3793" s="7" t="s">
        <v>19372</v>
      </c>
      <c r="E3793" s="1" t="s">
        <v>23496</v>
      </c>
      <c r="H3793" s="1" t="s">
        <v>24444</v>
      </c>
      <c r="J3793" s="4" t="str">
        <f ca="1">IFERROR(__xludf.DUMMYFUNCTION("LEFT(INDEX(SPLIT(L3793, "" ""), 4), 2)"),"12")</f>
        <v>12</v>
      </c>
      <c r="K3793" s="2" t="s">
        <v>18688</v>
      </c>
      <c r="L3793" s="1" t="s">
        <v>24445</v>
      </c>
    </row>
    <row r="3794" spans="1:12">
      <c r="A3794" s="1" t="s">
        <v>19451</v>
      </c>
      <c r="B3794" s="8">
        <v>5</v>
      </c>
      <c r="D3794" s="7" t="s">
        <v>13043</v>
      </c>
      <c r="E3794" s="1" t="s">
        <v>2852</v>
      </c>
      <c r="H3794" s="1" t="s">
        <v>24444</v>
      </c>
      <c r="J3794" s="4" t="str">
        <f ca="1">IFERROR(__xludf.DUMMYFUNCTION("LEFT(INDEX(SPLIT(L3794, "" ""), 4), 2)"),"12")</f>
        <v>12</v>
      </c>
      <c r="L3794" s="1" t="s">
        <v>24445</v>
      </c>
    </row>
    <row r="3795" spans="1:12">
      <c r="A3795" s="1" t="s">
        <v>23502</v>
      </c>
      <c r="B3795" s="8">
        <v>5</v>
      </c>
      <c r="D3795" s="7" t="s">
        <v>19372</v>
      </c>
      <c r="E3795" s="1" t="s">
        <v>19451</v>
      </c>
      <c r="H3795" s="1" t="s">
        <v>24444</v>
      </c>
      <c r="J3795" s="4" t="str">
        <f ca="1">IFERROR(__xludf.DUMMYFUNCTION("LEFT(INDEX(SPLIT(L3795, "" ""), 4), 2)"),"12")</f>
        <v>12</v>
      </c>
      <c r="K3795" s="2" t="s">
        <v>21525</v>
      </c>
      <c r="L3795" s="1" t="s">
        <v>24445</v>
      </c>
    </row>
    <row r="3796" spans="1:12">
      <c r="A3796" s="1" t="s">
        <v>24570</v>
      </c>
      <c r="B3796" s="8">
        <v>5</v>
      </c>
      <c r="D3796" s="7" t="s">
        <v>13043</v>
      </c>
      <c r="E3796" s="1" t="s">
        <v>23502</v>
      </c>
      <c r="H3796" s="1" t="s">
        <v>24444</v>
      </c>
      <c r="J3796" s="4" t="str">
        <f ca="1">IFERROR(__xludf.DUMMYFUNCTION("LEFT(INDEX(SPLIT(L3796, "" ""), 4), 2)"),"12")</f>
        <v>12</v>
      </c>
      <c r="K3796" s="2" t="s">
        <v>19454</v>
      </c>
      <c r="L3796" s="1" t="s">
        <v>24445</v>
      </c>
    </row>
    <row r="3797" spans="1:12">
      <c r="A3797" s="1" t="s">
        <v>24571</v>
      </c>
      <c r="B3797" s="8">
        <v>4</v>
      </c>
      <c r="D3797" s="7" t="s">
        <v>13043</v>
      </c>
      <c r="E3797" s="1" t="s">
        <v>24570</v>
      </c>
      <c r="H3797" s="1" t="s">
        <v>24444</v>
      </c>
      <c r="J3797" s="4" t="str">
        <f ca="1">IFERROR(__xludf.DUMMYFUNCTION("LEFT(INDEX(SPLIT(L3797, "" ""), 4), 2)"),"12")</f>
        <v>12</v>
      </c>
      <c r="K3797" s="2" t="s">
        <v>18637</v>
      </c>
      <c r="L3797" s="1" t="s">
        <v>24445</v>
      </c>
    </row>
    <row r="3798" spans="1:12">
      <c r="A3798" s="1" t="s">
        <v>23504</v>
      </c>
      <c r="B3798" s="8">
        <v>5</v>
      </c>
      <c r="D3798" s="7" t="s">
        <v>18538</v>
      </c>
      <c r="E3798" s="1" t="s">
        <v>24571</v>
      </c>
      <c r="H3798" s="1" t="s">
        <v>24444</v>
      </c>
      <c r="J3798" s="4" t="str">
        <f ca="1">IFERROR(__xludf.DUMMYFUNCTION("LEFT(INDEX(SPLIT(L3798, "" ""), 4), 2)"),"12")</f>
        <v>12</v>
      </c>
      <c r="K3798" s="2" t="s">
        <v>18648</v>
      </c>
      <c r="L3798" s="1" t="s">
        <v>24445</v>
      </c>
    </row>
    <row r="3799" spans="1:12">
      <c r="A3799" s="1" t="s">
        <v>24572</v>
      </c>
      <c r="B3799" s="8">
        <v>5</v>
      </c>
      <c r="D3799" s="7" t="s">
        <v>19372</v>
      </c>
      <c r="E3799" s="1" t="s">
        <v>23504</v>
      </c>
      <c r="H3799" s="1" t="s">
        <v>24444</v>
      </c>
      <c r="J3799" s="4" t="str">
        <f ca="1">IFERROR(__xludf.DUMMYFUNCTION("LEFT(INDEX(SPLIT(L3799, "" ""), 4), 2)"),"12")</f>
        <v>12</v>
      </c>
      <c r="K3799" s="2" t="s">
        <v>18648</v>
      </c>
      <c r="L3799" s="1" t="s">
        <v>24445</v>
      </c>
    </row>
    <row r="3800" spans="1:12">
      <c r="A3800" s="1" t="s">
        <v>24573</v>
      </c>
      <c r="B3800" s="8">
        <v>5</v>
      </c>
      <c r="D3800" s="7" t="s">
        <v>13043</v>
      </c>
      <c r="E3800" s="1" t="s">
        <v>24572</v>
      </c>
      <c r="H3800" s="1" t="s">
        <v>24444</v>
      </c>
      <c r="J3800" s="4" t="str">
        <f ca="1">IFERROR(__xludf.DUMMYFUNCTION("LEFT(INDEX(SPLIT(L3800, "" ""), 4), 2)"),"12")</f>
        <v>12</v>
      </c>
      <c r="K3800" s="2" t="s">
        <v>18637</v>
      </c>
      <c r="L3800" s="1" t="s">
        <v>24445</v>
      </c>
    </row>
    <row r="3801" spans="1:12">
      <c r="A3801" s="1" t="s">
        <v>23506</v>
      </c>
      <c r="B3801" s="8">
        <v>4</v>
      </c>
      <c r="D3801" s="7" t="s">
        <v>19372</v>
      </c>
      <c r="E3801" s="1" t="s">
        <v>24573</v>
      </c>
      <c r="H3801" s="1" t="s">
        <v>24444</v>
      </c>
      <c r="J3801" s="4" t="str">
        <f ca="1">IFERROR(__xludf.DUMMYFUNCTION("LEFT(INDEX(SPLIT(L3801, "" ""), 4), 2)"),"12")</f>
        <v>12</v>
      </c>
      <c r="K3801" s="2" t="s">
        <v>23098</v>
      </c>
      <c r="L3801" s="1" t="s">
        <v>24445</v>
      </c>
    </row>
    <row r="3802" spans="1:12">
      <c r="A3802" s="1" t="s">
        <v>18686</v>
      </c>
      <c r="B3802" s="8">
        <v>5</v>
      </c>
      <c r="D3802" s="7" t="s">
        <v>19372</v>
      </c>
      <c r="E3802" s="1" t="s">
        <v>23506</v>
      </c>
      <c r="H3802" s="1" t="s">
        <v>24444</v>
      </c>
      <c r="J3802" s="4" t="str">
        <f ca="1">IFERROR(__xludf.DUMMYFUNCTION("LEFT(INDEX(SPLIT(L3802, "" ""), 4), 2)"),"12")</f>
        <v>12</v>
      </c>
      <c r="K3802" s="2" t="s">
        <v>18348</v>
      </c>
      <c r="L3802" s="1" t="s">
        <v>24445</v>
      </c>
    </row>
    <row r="3803" spans="1:12">
      <c r="A3803" s="1" t="s">
        <v>8969</v>
      </c>
      <c r="B3803" s="8">
        <v>5</v>
      </c>
      <c r="D3803" s="7" t="s">
        <v>10300</v>
      </c>
      <c r="E3803" s="1" t="s">
        <v>18686</v>
      </c>
      <c r="H3803" s="1" t="s">
        <v>24444</v>
      </c>
      <c r="J3803" s="4" t="str">
        <f ca="1">IFERROR(__xludf.DUMMYFUNCTION("LEFT(INDEX(SPLIT(L3803, "" ""), 4), 2)"),"12")</f>
        <v>12</v>
      </c>
      <c r="K3803" s="2" t="s">
        <v>18637</v>
      </c>
      <c r="L3803" s="1" t="s">
        <v>24445</v>
      </c>
    </row>
    <row r="3804" spans="1:12">
      <c r="A3804" s="1" t="s">
        <v>24574</v>
      </c>
      <c r="B3804" s="8">
        <v>5</v>
      </c>
      <c r="D3804" s="7" t="s">
        <v>13043</v>
      </c>
      <c r="E3804" s="1" t="s">
        <v>8969</v>
      </c>
      <c r="H3804" s="1" t="s">
        <v>24444</v>
      </c>
      <c r="J3804" s="4" t="str">
        <f ca="1">IFERROR(__xludf.DUMMYFUNCTION("LEFT(INDEX(SPLIT(L3804, "" ""), 4), 2)"),"12")</f>
        <v>12</v>
      </c>
      <c r="K3804" s="2" t="s">
        <v>18688</v>
      </c>
      <c r="L3804" s="1" t="s">
        <v>24445</v>
      </c>
    </row>
    <row r="3805" spans="1:12">
      <c r="A3805" s="1" t="s">
        <v>24575</v>
      </c>
      <c r="B3805" s="8">
        <v>5</v>
      </c>
      <c r="D3805" s="7" t="s">
        <v>13043</v>
      </c>
      <c r="E3805" s="1" t="s">
        <v>24574</v>
      </c>
      <c r="H3805" s="1" t="s">
        <v>24444</v>
      </c>
      <c r="J3805" s="4" t="str">
        <f ca="1">IFERROR(__xludf.DUMMYFUNCTION("LEFT(INDEX(SPLIT(L3805, "" ""), 4), 2)"),"12")</f>
        <v>12</v>
      </c>
      <c r="K3805" s="2" t="s">
        <v>18637</v>
      </c>
      <c r="L3805" s="1" t="s">
        <v>24445</v>
      </c>
    </row>
    <row r="3806" spans="1:12">
      <c r="A3806" s="1" t="s">
        <v>24576</v>
      </c>
      <c r="B3806" s="8">
        <v>5</v>
      </c>
      <c r="D3806" s="7" t="s">
        <v>19372</v>
      </c>
      <c r="E3806" s="1" t="s">
        <v>24575</v>
      </c>
      <c r="H3806" s="1" t="s">
        <v>24444</v>
      </c>
      <c r="J3806" s="4" t="str">
        <f ca="1">IFERROR(__xludf.DUMMYFUNCTION("LEFT(INDEX(SPLIT(L3806, "" ""), 4), 2)"),"12")</f>
        <v>12</v>
      </c>
      <c r="K3806" s="2" t="s">
        <v>18311</v>
      </c>
      <c r="L3806" s="1" t="s">
        <v>24445</v>
      </c>
    </row>
    <row r="3807" spans="1:12">
      <c r="A3807" s="1" t="s">
        <v>23517</v>
      </c>
      <c r="B3807" s="8">
        <v>5</v>
      </c>
      <c r="D3807" s="7" t="s">
        <v>10743</v>
      </c>
      <c r="E3807" s="1" t="s">
        <v>24576</v>
      </c>
      <c r="H3807" s="1" t="s">
        <v>24444</v>
      </c>
      <c r="J3807" s="4" t="str">
        <f ca="1">IFERROR(__xludf.DUMMYFUNCTION("LEFT(INDEX(SPLIT(L3807, "" ""), 4), 2)"),"12")</f>
        <v>12</v>
      </c>
      <c r="K3807" s="2" t="s">
        <v>18348</v>
      </c>
      <c r="L3807" s="1" t="s">
        <v>24445</v>
      </c>
    </row>
    <row r="3808" spans="1:12">
      <c r="A3808" s="1" t="s">
        <v>633</v>
      </c>
      <c r="B3808" s="8">
        <v>5</v>
      </c>
      <c r="D3808" s="7" t="s">
        <v>13043</v>
      </c>
      <c r="E3808" s="1" t="s">
        <v>23517</v>
      </c>
      <c r="H3808" s="1" t="s">
        <v>24444</v>
      </c>
      <c r="J3808" s="4" t="str">
        <f ca="1">IFERROR(__xludf.DUMMYFUNCTION("LEFT(INDEX(SPLIT(L3808, "" ""), 4), 2)"),"12")</f>
        <v>12</v>
      </c>
      <c r="K3808" s="2" t="s">
        <v>23134</v>
      </c>
      <c r="L3808" s="1" t="s">
        <v>24445</v>
      </c>
    </row>
    <row r="3809" spans="1:12">
      <c r="A3809" s="1" t="s">
        <v>24577</v>
      </c>
      <c r="B3809" s="8">
        <v>5</v>
      </c>
      <c r="D3809" s="7" t="s">
        <v>13043</v>
      </c>
      <c r="E3809" s="1" t="s">
        <v>633</v>
      </c>
      <c r="H3809" s="1" t="s">
        <v>24444</v>
      </c>
      <c r="J3809" s="4" t="str">
        <f ca="1">IFERROR(__xludf.DUMMYFUNCTION("LEFT(INDEX(SPLIT(L3809, "" ""), 4), 2)"),"12")</f>
        <v>12</v>
      </c>
      <c r="K3809" s="2" t="s">
        <v>18637</v>
      </c>
      <c r="L3809" s="1" t="s">
        <v>24445</v>
      </c>
    </row>
    <row r="3810" spans="1:12">
      <c r="B3810" s="8">
        <v>5</v>
      </c>
      <c r="D3810" s="7" t="s">
        <v>19372</v>
      </c>
      <c r="E3810" s="1" t="s">
        <v>24577</v>
      </c>
      <c r="H3810" s="1" t="s">
        <v>24444</v>
      </c>
      <c r="J3810" s="4" t="str">
        <f ca="1">IFERROR(__xludf.DUMMYFUNCTION("LEFT(INDEX(SPLIT(L3810, "" ""), 4), 2)"),"12")</f>
        <v>12</v>
      </c>
      <c r="K3810" s="2" t="s">
        <v>19386</v>
      </c>
      <c r="L3810" s="1" t="s">
        <v>24445</v>
      </c>
    </row>
    <row r="3811" spans="1:12">
      <c r="A3811" s="1" t="s">
        <v>24578</v>
      </c>
      <c r="B3811" s="8">
        <v>5</v>
      </c>
      <c r="D3811" s="7" t="s">
        <v>13043</v>
      </c>
      <c r="E3811" s="1" t="s">
        <v>24579</v>
      </c>
      <c r="H3811" s="1" t="s">
        <v>24444</v>
      </c>
      <c r="J3811" s="4" t="str">
        <f ca="1">IFERROR(__xludf.DUMMYFUNCTION("LEFT(INDEX(SPLIT(L3811, "" ""), 4), 2)"),"12")</f>
        <v>12</v>
      </c>
      <c r="L3811" s="1" t="s">
        <v>24445</v>
      </c>
    </row>
    <row r="3812" spans="1:12">
      <c r="A3812" s="1" t="s">
        <v>24201</v>
      </c>
      <c r="B3812" s="8">
        <v>4</v>
      </c>
      <c r="D3812" s="7" t="s">
        <v>19372</v>
      </c>
      <c r="E3812" s="1" t="s">
        <v>24578</v>
      </c>
      <c r="H3812" s="1" t="s">
        <v>24444</v>
      </c>
      <c r="J3812" s="4" t="str">
        <f ca="1">IFERROR(__xludf.DUMMYFUNCTION("LEFT(INDEX(SPLIT(L3812, "" ""), 4), 2)"),"12")</f>
        <v>12</v>
      </c>
      <c r="K3812" s="2" t="s">
        <v>18688</v>
      </c>
      <c r="L3812" s="1" t="s">
        <v>24445</v>
      </c>
    </row>
    <row r="3813" spans="1:12">
      <c r="A3813" s="1" t="s">
        <v>18686</v>
      </c>
      <c r="B3813" s="8">
        <v>5</v>
      </c>
      <c r="D3813" s="7" t="s">
        <v>18313</v>
      </c>
      <c r="E3813" s="1" t="s">
        <v>24580</v>
      </c>
      <c r="H3813" s="1" t="s">
        <v>24444</v>
      </c>
      <c r="J3813" s="4" t="str">
        <f ca="1">IFERROR(__xludf.DUMMYFUNCTION("LEFT(INDEX(SPLIT(L3813, "" ""), 4), 2)"),"12")</f>
        <v>12</v>
      </c>
      <c r="K3813" s="2" t="s">
        <v>18348</v>
      </c>
      <c r="L3813" s="1" t="s">
        <v>24445</v>
      </c>
    </row>
    <row r="3814" spans="1:12">
      <c r="A3814" s="1" t="s">
        <v>24581</v>
      </c>
      <c r="B3814" s="8">
        <v>1</v>
      </c>
      <c r="D3814" s="7" t="s">
        <v>19372</v>
      </c>
      <c r="E3814" s="1" t="s">
        <v>18686</v>
      </c>
      <c r="H3814" s="1" t="s">
        <v>24444</v>
      </c>
      <c r="J3814" s="4" t="str">
        <f ca="1">IFERROR(__xludf.DUMMYFUNCTION("LEFT(INDEX(SPLIT(L3814, "" ""), 4), 2)"),"12")</f>
        <v>12</v>
      </c>
      <c r="K3814" s="2" t="s">
        <v>18648</v>
      </c>
      <c r="L3814" s="1" t="s">
        <v>24445</v>
      </c>
    </row>
    <row r="3815" spans="1:12">
      <c r="A3815" s="1" t="s">
        <v>24582</v>
      </c>
      <c r="B3815" s="8">
        <v>5</v>
      </c>
      <c r="D3815" s="7" t="s">
        <v>19372</v>
      </c>
      <c r="E3815" s="1" t="s">
        <v>24581</v>
      </c>
      <c r="H3815" s="1" t="s">
        <v>24444</v>
      </c>
      <c r="J3815" s="4" t="str">
        <f ca="1">IFERROR(__xludf.DUMMYFUNCTION("LEFT(INDEX(SPLIT(L3815, "" ""), 4), 2)"),"12")</f>
        <v>12</v>
      </c>
      <c r="K3815" s="2" t="s">
        <v>18688</v>
      </c>
      <c r="L3815" s="1" t="s">
        <v>24445</v>
      </c>
    </row>
    <row r="3816" spans="1:12">
      <c r="A3816" s="1" t="s">
        <v>18878</v>
      </c>
      <c r="B3816" s="8">
        <v>5</v>
      </c>
      <c r="D3816" s="7" t="s">
        <v>13043</v>
      </c>
      <c r="E3816" s="1" t="s">
        <v>24582</v>
      </c>
      <c r="H3816" s="1" t="s">
        <v>24444</v>
      </c>
      <c r="J3816" s="4" t="str">
        <f ca="1">IFERROR(__xludf.DUMMYFUNCTION("LEFT(INDEX(SPLIT(L3816, "" ""), 4), 2)"),"12")</f>
        <v>12</v>
      </c>
      <c r="K3816" s="2" t="s">
        <v>19386</v>
      </c>
      <c r="L3816" s="1" t="s">
        <v>24445</v>
      </c>
    </row>
    <row r="3817" spans="1:12">
      <c r="A3817" s="1" t="s">
        <v>24583</v>
      </c>
      <c r="B3817" s="8">
        <v>5</v>
      </c>
      <c r="D3817" s="7" t="s">
        <v>10288</v>
      </c>
      <c r="E3817" s="1" t="s">
        <v>18878</v>
      </c>
      <c r="H3817" s="1" t="s">
        <v>24444</v>
      </c>
      <c r="J3817" s="4" t="str">
        <f ca="1">IFERROR(__xludf.DUMMYFUNCTION("LEFT(INDEX(SPLIT(L3817, "" ""), 4), 2)"),"12")</f>
        <v>12</v>
      </c>
      <c r="K3817" s="2" t="s">
        <v>18348</v>
      </c>
      <c r="L3817" s="1" t="s">
        <v>24445</v>
      </c>
    </row>
    <row r="3818" spans="1:12">
      <c r="A3818" s="1" t="s">
        <v>24584</v>
      </c>
      <c r="B3818" s="8">
        <v>5</v>
      </c>
      <c r="D3818" s="7" t="s">
        <v>19372</v>
      </c>
      <c r="E3818" s="1" t="s">
        <v>24583</v>
      </c>
      <c r="H3818" s="1" t="s">
        <v>24444</v>
      </c>
      <c r="J3818" s="4" t="str">
        <f ca="1">IFERROR(__xludf.DUMMYFUNCTION("LEFT(INDEX(SPLIT(L3818, "" ""), 4), 2)"),"12")</f>
        <v>12</v>
      </c>
      <c r="K3818" s="2" t="s">
        <v>18881</v>
      </c>
      <c r="L3818" s="1" t="s">
        <v>24445</v>
      </c>
    </row>
    <row r="3819" spans="1:12">
      <c r="A3819" s="1" t="s">
        <v>19877</v>
      </c>
      <c r="B3819" s="8">
        <v>5</v>
      </c>
      <c r="D3819" s="7" t="s">
        <v>10347</v>
      </c>
      <c r="E3819" s="1" t="s">
        <v>24584</v>
      </c>
      <c r="H3819" s="1" t="s">
        <v>24444</v>
      </c>
      <c r="J3819" s="4" t="str">
        <f ca="1">IFERROR(__xludf.DUMMYFUNCTION("LEFT(INDEX(SPLIT(L3819, "" ""), 4), 2)"),"12")</f>
        <v>12</v>
      </c>
      <c r="K3819" s="2" t="s">
        <v>21373</v>
      </c>
      <c r="L3819" s="1" t="s">
        <v>24445</v>
      </c>
    </row>
    <row r="3820" spans="1:12">
      <c r="A3820" s="1" t="s">
        <v>18878</v>
      </c>
      <c r="B3820" s="8">
        <v>5</v>
      </c>
      <c r="D3820" s="7" t="s">
        <v>18313</v>
      </c>
      <c r="E3820" s="1" t="s">
        <v>19877</v>
      </c>
      <c r="H3820" s="1" t="s">
        <v>24444</v>
      </c>
      <c r="J3820" s="4" t="str">
        <f ca="1">IFERROR(__xludf.DUMMYFUNCTION("LEFT(INDEX(SPLIT(L3820, "" ""), 4), 2)"),"12")</f>
        <v>12</v>
      </c>
      <c r="K3820" s="2" t="s">
        <v>23134</v>
      </c>
      <c r="L3820" s="1" t="s">
        <v>24445</v>
      </c>
    </row>
    <row r="3821" spans="1:12">
      <c r="B3821" s="8">
        <v>5</v>
      </c>
      <c r="D3821" s="7" t="s">
        <v>10300</v>
      </c>
      <c r="E3821" s="1" t="s">
        <v>18878</v>
      </c>
      <c r="H3821" s="1" t="s">
        <v>24444</v>
      </c>
      <c r="J3821" s="4" t="str">
        <f ca="1">IFERROR(__xludf.DUMMYFUNCTION("LEFT(INDEX(SPLIT(L3821, "" ""), 4), 2)"),"12")</f>
        <v>12</v>
      </c>
      <c r="K3821" s="2" t="s">
        <v>19386</v>
      </c>
      <c r="L3821" s="1" t="s">
        <v>24445</v>
      </c>
    </row>
    <row r="3822" spans="1:12">
      <c r="A3822" s="1" t="s">
        <v>18878</v>
      </c>
      <c r="B3822" s="8">
        <v>5</v>
      </c>
      <c r="D3822" s="7" t="s">
        <v>19372</v>
      </c>
      <c r="E3822" s="1" t="s">
        <v>24584</v>
      </c>
      <c r="H3822" s="1" t="s">
        <v>24444</v>
      </c>
      <c r="J3822" s="4" t="str">
        <f ca="1">IFERROR(__xludf.DUMMYFUNCTION("LEFT(INDEX(SPLIT(L3822, "" ""), 4), 2)"),"12")</f>
        <v>12</v>
      </c>
      <c r="L3822" s="1" t="s">
        <v>24445</v>
      </c>
    </row>
    <row r="3823" spans="1:12">
      <c r="A3823" s="1" t="s">
        <v>24585</v>
      </c>
      <c r="B3823" s="8">
        <v>5</v>
      </c>
      <c r="D3823" s="7" t="s">
        <v>10347</v>
      </c>
      <c r="E3823" s="1" t="s">
        <v>18878</v>
      </c>
      <c r="H3823" s="1" t="s">
        <v>24444</v>
      </c>
      <c r="J3823" s="4" t="str">
        <f ca="1">IFERROR(__xludf.DUMMYFUNCTION("LEFT(INDEX(SPLIT(L3823, "" ""), 4), 2)"),"12")</f>
        <v>12</v>
      </c>
      <c r="K3823" s="2" t="s">
        <v>23134</v>
      </c>
      <c r="L3823" s="1" t="s">
        <v>24445</v>
      </c>
    </row>
    <row r="3824" spans="1:12">
      <c r="A3824" s="1" t="s">
        <v>8655</v>
      </c>
      <c r="B3824" s="8">
        <v>5</v>
      </c>
      <c r="D3824" s="7" t="s">
        <v>19372</v>
      </c>
      <c r="E3824" s="1" t="s">
        <v>24585</v>
      </c>
      <c r="H3824" s="1" t="s">
        <v>24444</v>
      </c>
      <c r="J3824" s="4" t="str">
        <f ca="1">IFERROR(__xludf.DUMMYFUNCTION("LEFT(INDEX(SPLIT(L3824, "" ""), 4), 2)"),"12")</f>
        <v>12</v>
      </c>
      <c r="K3824" s="2" t="s">
        <v>18881</v>
      </c>
      <c r="L3824" s="1" t="s">
        <v>24445</v>
      </c>
    </row>
    <row r="3825" spans="1:12">
      <c r="A3825" s="1" t="s">
        <v>24586</v>
      </c>
      <c r="B3825" s="8">
        <v>5</v>
      </c>
      <c r="D3825" s="7" t="s">
        <v>10736</v>
      </c>
      <c r="E3825" s="1" t="s">
        <v>8655</v>
      </c>
      <c r="H3825" s="1" t="s">
        <v>24444</v>
      </c>
      <c r="J3825" s="4" t="str">
        <f ca="1">IFERROR(__xludf.DUMMYFUNCTION("LEFT(INDEX(SPLIT(L3825, "" ""), 4), 2)"),"12")</f>
        <v>12</v>
      </c>
      <c r="K3825" s="2" t="s">
        <v>18789</v>
      </c>
      <c r="L3825" s="1" t="s">
        <v>24445</v>
      </c>
    </row>
    <row r="3826" spans="1:12">
      <c r="B3826" s="8">
        <v>5</v>
      </c>
      <c r="D3826" s="7" t="s">
        <v>13043</v>
      </c>
      <c r="E3826" s="1" t="s">
        <v>24586</v>
      </c>
      <c r="H3826" s="1" t="s">
        <v>24444</v>
      </c>
      <c r="J3826" s="4" t="str">
        <f ca="1">IFERROR(__xludf.DUMMYFUNCTION("LEFT(INDEX(SPLIT(L3826, "" ""), 4), 2)"),"12")</f>
        <v>12</v>
      </c>
      <c r="K3826" s="2" t="s">
        <v>18827</v>
      </c>
      <c r="L3826" s="1" t="s">
        <v>24445</v>
      </c>
    </row>
    <row r="3827" spans="1:12">
      <c r="A3827" s="1" t="s">
        <v>24587</v>
      </c>
      <c r="B3827" s="8">
        <v>5</v>
      </c>
      <c r="D3827" s="7" t="s">
        <v>13043</v>
      </c>
      <c r="E3827" s="1" t="s">
        <v>7245</v>
      </c>
      <c r="H3827" s="1" t="s">
        <v>24444</v>
      </c>
      <c r="J3827" s="4" t="str">
        <f ca="1">IFERROR(__xludf.DUMMYFUNCTION("LEFT(INDEX(SPLIT(L3827, "" ""), 4), 2)"),"12")</f>
        <v>12</v>
      </c>
      <c r="L3827" s="1" t="s">
        <v>24445</v>
      </c>
    </row>
    <row r="3828" spans="1:12">
      <c r="A3828" s="1" t="s">
        <v>24588</v>
      </c>
      <c r="B3828" s="8">
        <v>5</v>
      </c>
      <c r="D3828" s="7" t="s">
        <v>10479</v>
      </c>
      <c r="E3828" s="1" t="s">
        <v>24589</v>
      </c>
      <c r="H3828" s="1" t="s">
        <v>24444</v>
      </c>
      <c r="J3828" s="4" t="str">
        <f ca="1">IFERROR(__xludf.DUMMYFUNCTION("LEFT(INDEX(SPLIT(L3828, "" ""), 4), 2)"),"12")</f>
        <v>12</v>
      </c>
      <c r="K3828" s="2" t="s">
        <v>18311</v>
      </c>
      <c r="L3828" s="1" t="s">
        <v>24445</v>
      </c>
    </row>
    <row r="3829" spans="1:12">
      <c r="A3829" s="1" t="s">
        <v>23477</v>
      </c>
      <c r="B3829" s="8">
        <v>5</v>
      </c>
      <c r="D3829" s="7" t="s">
        <v>10743</v>
      </c>
      <c r="E3829" s="1" t="s">
        <v>24588</v>
      </c>
      <c r="H3829" s="1" t="s">
        <v>24444</v>
      </c>
      <c r="J3829" s="4" t="str">
        <f ca="1">IFERROR(__xludf.DUMMYFUNCTION("LEFT(INDEX(SPLIT(L3829, "" ""), 4), 2)"),"12")</f>
        <v>12</v>
      </c>
      <c r="K3829" s="1" t="s">
        <v>20333</v>
      </c>
      <c r="L3829" s="1" t="s">
        <v>24445</v>
      </c>
    </row>
    <row r="3830" spans="1:12">
      <c r="A3830" s="1" t="s">
        <v>23477</v>
      </c>
      <c r="B3830" s="8">
        <v>5</v>
      </c>
      <c r="D3830" s="7" t="s">
        <v>19372</v>
      </c>
      <c r="E3830" s="1" t="s">
        <v>23477</v>
      </c>
      <c r="H3830" s="1" t="s">
        <v>24444</v>
      </c>
      <c r="J3830" s="4" t="str">
        <f ca="1">IFERROR(__xludf.DUMMYFUNCTION("LEFT(INDEX(SPLIT(L3830, "" ""), 4), 2)"),"12")</f>
        <v>12</v>
      </c>
      <c r="K3830" s="2" t="s">
        <v>18827</v>
      </c>
      <c r="L3830" s="1" t="s">
        <v>24445</v>
      </c>
    </row>
    <row r="3831" spans="1:12">
      <c r="B3831" s="8">
        <v>5</v>
      </c>
      <c r="D3831" s="7" t="s">
        <v>13043</v>
      </c>
      <c r="E3831" s="1" t="s">
        <v>23477</v>
      </c>
      <c r="H3831" s="1" t="s">
        <v>24444</v>
      </c>
      <c r="J3831" s="4" t="str">
        <f ca="1">IFERROR(__xludf.DUMMYFUNCTION("LEFT(INDEX(SPLIT(L3831, "" ""), 4), 2)"),"12")</f>
        <v>12</v>
      </c>
      <c r="K3831" s="2" t="s">
        <v>18637</v>
      </c>
      <c r="L3831" s="1" t="s">
        <v>24445</v>
      </c>
    </row>
    <row r="3832" spans="1:12">
      <c r="A3832" s="1" t="s">
        <v>24590</v>
      </c>
      <c r="B3832" s="8">
        <v>5</v>
      </c>
      <c r="D3832" s="7" t="s">
        <v>13043</v>
      </c>
      <c r="E3832" s="1" t="s">
        <v>3831</v>
      </c>
      <c r="H3832" s="1" t="s">
        <v>24444</v>
      </c>
      <c r="J3832" s="4" t="str">
        <f ca="1">IFERROR(__xludf.DUMMYFUNCTION("LEFT(INDEX(SPLIT(L3832, "" ""), 4), 2)"),"12")</f>
        <v>12</v>
      </c>
      <c r="L3832" s="1" t="s">
        <v>24445</v>
      </c>
    </row>
    <row r="3833" spans="1:12">
      <c r="A3833" s="1" t="s">
        <v>383</v>
      </c>
      <c r="B3833" s="8">
        <v>5</v>
      </c>
      <c r="D3833" s="7" t="s">
        <v>19372</v>
      </c>
      <c r="E3833" s="1" t="s">
        <v>24591</v>
      </c>
      <c r="H3833" s="1" t="s">
        <v>24444</v>
      </c>
      <c r="J3833" s="4" t="str">
        <f ca="1">IFERROR(__xludf.DUMMYFUNCTION("LEFT(INDEX(SPLIT(L3833, "" ""), 4), 2)"),"12")</f>
        <v>12</v>
      </c>
      <c r="K3833" s="2" t="s">
        <v>21525</v>
      </c>
      <c r="L3833" s="1" t="s">
        <v>24445</v>
      </c>
    </row>
    <row r="3834" spans="1:12">
      <c r="A3834" s="1" t="s">
        <v>20618</v>
      </c>
      <c r="B3834" s="8">
        <v>3</v>
      </c>
      <c r="D3834" s="7" t="s">
        <v>13043</v>
      </c>
      <c r="E3834" s="1" t="s">
        <v>383</v>
      </c>
      <c r="H3834" s="1" t="s">
        <v>24444</v>
      </c>
      <c r="J3834" s="4" t="str">
        <f ca="1">IFERROR(__xludf.DUMMYFUNCTION("LEFT(INDEX(SPLIT(L3834, "" ""), 4), 2)"),"12")</f>
        <v>12</v>
      </c>
      <c r="K3834" s="2" t="s">
        <v>18573</v>
      </c>
      <c r="L3834" s="1" t="s">
        <v>24445</v>
      </c>
    </row>
    <row r="3835" spans="1:12">
      <c r="A3835" s="1" t="s">
        <v>7117</v>
      </c>
      <c r="B3835" s="8">
        <v>5</v>
      </c>
      <c r="D3835" s="7" t="s">
        <v>10347</v>
      </c>
      <c r="E3835" s="1" t="s">
        <v>7054</v>
      </c>
      <c r="H3835" s="1" t="s">
        <v>24444</v>
      </c>
      <c r="J3835" s="4" t="str">
        <f ca="1">IFERROR(__xludf.DUMMYFUNCTION("LEFT(INDEX(SPLIT(L3835, "" ""), 4), 2)"),"12")</f>
        <v>12</v>
      </c>
      <c r="K3835" s="2" t="s">
        <v>18637</v>
      </c>
      <c r="L3835" s="1" t="s">
        <v>24445</v>
      </c>
    </row>
    <row r="3836" spans="1:12">
      <c r="B3836" s="8">
        <v>5</v>
      </c>
      <c r="D3836" s="7" t="s">
        <v>10755</v>
      </c>
      <c r="E3836" s="1" t="s">
        <v>7117</v>
      </c>
      <c r="H3836" s="1" t="s">
        <v>24444</v>
      </c>
      <c r="J3836" s="4" t="str">
        <f ca="1">IFERROR(__xludf.DUMMYFUNCTION("LEFT(INDEX(SPLIT(L3836, "" ""), 4), 2)"),"12")</f>
        <v>12</v>
      </c>
      <c r="K3836" s="2" t="s">
        <v>18827</v>
      </c>
      <c r="L3836" s="1" t="s">
        <v>24445</v>
      </c>
    </row>
    <row r="3837" spans="1:12">
      <c r="A3837" s="1" t="s">
        <v>18346</v>
      </c>
      <c r="B3837" s="8">
        <v>5</v>
      </c>
      <c r="D3837" s="7" t="s">
        <v>18313</v>
      </c>
      <c r="E3837" s="1" t="s">
        <v>24592</v>
      </c>
      <c r="H3837" s="1" t="s">
        <v>24444</v>
      </c>
      <c r="J3837" s="4" t="str">
        <f ca="1">IFERROR(__xludf.DUMMYFUNCTION("LEFT(INDEX(SPLIT(L3837, "" ""), 4), 2)"),"12")</f>
        <v>12</v>
      </c>
      <c r="L3837" s="1" t="s">
        <v>24445</v>
      </c>
    </row>
    <row r="3838" spans="1:12">
      <c r="A3838" s="1" t="s">
        <v>24593</v>
      </c>
      <c r="B3838" s="8">
        <v>5</v>
      </c>
      <c r="D3838" s="7" t="s">
        <v>19372</v>
      </c>
      <c r="E3838" s="1" t="s">
        <v>18346</v>
      </c>
      <c r="H3838" s="1" t="s">
        <v>24444</v>
      </c>
      <c r="J3838" s="4" t="str">
        <f ca="1">IFERROR(__xludf.DUMMYFUNCTION("LEFT(INDEX(SPLIT(L3838, "" ""), 4), 2)"),"12")</f>
        <v>12</v>
      </c>
      <c r="K3838" s="2" t="s">
        <v>18688</v>
      </c>
      <c r="L3838" s="1" t="s">
        <v>24445</v>
      </c>
    </row>
    <row r="3839" spans="1:12">
      <c r="A3839" s="1" t="s">
        <v>1649</v>
      </c>
      <c r="B3839" s="8">
        <v>5</v>
      </c>
      <c r="D3839" s="7" t="s">
        <v>10778</v>
      </c>
      <c r="E3839" s="1" t="s">
        <v>24593</v>
      </c>
      <c r="H3839" s="1" t="s">
        <v>24444</v>
      </c>
      <c r="J3839" s="4" t="str">
        <f ca="1">IFERROR(__xludf.DUMMYFUNCTION("LEFT(INDEX(SPLIT(L3839, "" ""), 4), 2)"),"12")</f>
        <v>12</v>
      </c>
      <c r="K3839" s="2" t="s">
        <v>18348</v>
      </c>
      <c r="L3839" s="1" t="s">
        <v>24445</v>
      </c>
    </row>
    <row r="3840" spans="1:12">
      <c r="A3840" s="1" t="s">
        <v>7117</v>
      </c>
      <c r="B3840" s="8">
        <v>5</v>
      </c>
      <c r="D3840" s="7" t="s">
        <v>13043</v>
      </c>
      <c r="E3840" s="1" t="s">
        <v>1649</v>
      </c>
      <c r="H3840" s="1" t="s">
        <v>24444</v>
      </c>
      <c r="J3840" s="4" t="str">
        <f ca="1">IFERROR(__xludf.DUMMYFUNCTION("LEFT(INDEX(SPLIT(L3840, "" ""), 4), 2)"),"12")</f>
        <v>12</v>
      </c>
      <c r="K3840" s="2" t="s">
        <v>23134</v>
      </c>
      <c r="L3840" s="1" t="s">
        <v>24445</v>
      </c>
    </row>
    <row r="3841" spans="1:12">
      <c r="B3841" s="8">
        <v>5</v>
      </c>
      <c r="D3841" s="7" t="s">
        <v>19372</v>
      </c>
      <c r="E3841" s="1" t="s">
        <v>7117</v>
      </c>
      <c r="H3841" s="1" t="s">
        <v>24444</v>
      </c>
      <c r="J3841" s="4" t="str">
        <f ca="1">IFERROR(__xludf.DUMMYFUNCTION("LEFT(INDEX(SPLIT(L3841, "" ""), 4), 2)"),"12")</f>
        <v>12</v>
      </c>
      <c r="K3841" s="2" t="s">
        <v>18637</v>
      </c>
      <c r="L3841" s="1" t="s">
        <v>24445</v>
      </c>
    </row>
    <row r="3842" spans="1:12">
      <c r="A3842" s="1" t="s">
        <v>24594</v>
      </c>
      <c r="B3842" s="8">
        <v>5</v>
      </c>
      <c r="D3842" s="7" t="s">
        <v>19372</v>
      </c>
      <c r="E3842" s="1" t="s">
        <v>589</v>
      </c>
      <c r="H3842" s="1" t="s">
        <v>24444</v>
      </c>
      <c r="J3842" s="4" t="str">
        <f ca="1">IFERROR(__xludf.DUMMYFUNCTION("LEFT(INDEX(SPLIT(L3842, "" ""), 4), 2)"),"12")</f>
        <v>12</v>
      </c>
      <c r="L3842" s="1" t="s">
        <v>24445</v>
      </c>
    </row>
    <row r="3843" spans="1:12">
      <c r="A3843" s="1" t="s">
        <v>3596</v>
      </c>
      <c r="B3843" s="8">
        <v>5</v>
      </c>
      <c r="D3843" s="7" t="s">
        <v>19372</v>
      </c>
      <c r="E3843" s="1" t="s">
        <v>24594</v>
      </c>
      <c r="H3843" s="1" t="s">
        <v>24444</v>
      </c>
      <c r="J3843" s="4" t="str">
        <f ca="1">IFERROR(__xludf.DUMMYFUNCTION("LEFT(INDEX(SPLIT(L3843, "" ""), 4), 2)"),"12")</f>
        <v>12</v>
      </c>
      <c r="K3843" s="2" t="s">
        <v>18827</v>
      </c>
      <c r="L3843" s="1" t="s">
        <v>24445</v>
      </c>
    </row>
    <row r="3844" spans="1:12">
      <c r="A3844" s="1" t="s">
        <v>11993</v>
      </c>
      <c r="B3844" s="8">
        <v>5</v>
      </c>
      <c r="D3844" s="7" t="s">
        <v>19372</v>
      </c>
      <c r="E3844" s="1" t="s">
        <v>3596</v>
      </c>
      <c r="H3844" s="1" t="s">
        <v>24444</v>
      </c>
      <c r="J3844" s="4" t="str">
        <f ca="1">IFERROR(__xludf.DUMMYFUNCTION("LEFT(INDEX(SPLIT(L3844, "" ""), 4), 2)"),"12")</f>
        <v>12</v>
      </c>
      <c r="K3844" s="2" t="s">
        <v>24256</v>
      </c>
      <c r="L3844" s="1" t="s">
        <v>24445</v>
      </c>
    </row>
    <row r="3845" spans="1:12">
      <c r="A3845" s="1" t="s">
        <v>24595</v>
      </c>
      <c r="B3845" s="8">
        <v>5</v>
      </c>
      <c r="D3845" s="7" t="s">
        <v>19372</v>
      </c>
      <c r="E3845" s="1" t="s">
        <v>11993</v>
      </c>
      <c r="H3845" s="1" t="s">
        <v>24444</v>
      </c>
      <c r="J3845" s="4" t="str">
        <f ca="1">IFERROR(__xludf.DUMMYFUNCTION("LEFT(INDEX(SPLIT(L3845, "" ""), 4), 2)"),"12")</f>
        <v>12</v>
      </c>
      <c r="K3845" s="2" t="s">
        <v>18827</v>
      </c>
      <c r="L3845" s="1" t="s">
        <v>24445</v>
      </c>
    </row>
    <row r="3846" spans="1:12">
      <c r="B3846" s="8">
        <v>5</v>
      </c>
      <c r="D3846" s="7" t="s">
        <v>13043</v>
      </c>
      <c r="E3846" s="1" t="s">
        <v>24595</v>
      </c>
      <c r="H3846" s="1" t="s">
        <v>24444</v>
      </c>
      <c r="J3846" s="4" t="str">
        <f ca="1">IFERROR(__xludf.DUMMYFUNCTION("LEFT(INDEX(SPLIT(L3846, "" ""), 4), 2)"),"12")</f>
        <v>12</v>
      </c>
      <c r="K3846" s="2" t="s">
        <v>18827</v>
      </c>
      <c r="L3846" s="1" t="s">
        <v>24445</v>
      </c>
    </row>
    <row r="3847" spans="1:12">
      <c r="A3847" s="1" t="s">
        <v>24596</v>
      </c>
      <c r="B3847" s="8">
        <v>5</v>
      </c>
      <c r="D3847" s="7" t="s">
        <v>13043</v>
      </c>
      <c r="E3847" s="1" t="s">
        <v>3831</v>
      </c>
      <c r="H3847" s="1" t="s">
        <v>24444</v>
      </c>
      <c r="J3847" s="4" t="str">
        <f ca="1">IFERROR(__xludf.DUMMYFUNCTION("LEFT(INDEX(SPLIT(L3847, "" ""), 4), 2)"),"12")</f>
        <v>12</v>
      </c>
      <c r="L3847" s="1" t="s">
        <v>24445</v>
      </c>
    </row>
    <row r="3848" spans="1:12">
      <c r="A3848" s="1" t="s">
        <v>24597</v>
      </c>
      <c r="B3848" s="8">
        <v>5</v>
      </c>
      <c r="D3848" s="7" t="s">
        <v>19372</v>
      </c>
      <c r="E3848" s="1" t="s">
        <v>24596</v>
      </c>
      <c r="H3848" s="1" t="s">
        <v>24444</v>
      </c>
      <c r="J3848" s="4" t="str">
        <f ca="1">IFERROR(__xludf.DUMMYFUNCTION("LEFT(INDEX(SPLIT(L3848, "" ""), 4), 2)"),"12")</f>
        <v>12</v>
      </c>
      <c r="K3848" s="2" t="s">
        <v>21525</v>
      </c>
      <c r="L3848" s="1" t="s">
        <v>24445</v>
      </c>
    </row>
    <row r="3849" spans="1:12">
      <c r="A3849" s="1" t="s">
        <v>3831</v>
      </c>
      <c r="B3849" s="8">
        <v>5</v>
      </c>
      <c r="D3849" s="7" t="s">
        <v>19372</v>
      </c>
      <c r="E3849" s="1" t="s">
        <v>24597</v>
      </c>
      <c r="H3849" s="1" t="s">
        <v>24444</v>
      </c>
      <c r="J3849" s="4" t="str">
        <f ca="1">IFERROR(__xludf.DUMMYFUNCTION("LEFT(INDEX(SPLIT(L3849, "" ""), 4), 2)"),"12")</f>
        <v>12</v>
      </c>
      <c r="K3849" s="2" t="s">
        <v>19554</v>
      </c>
      <c r="L3849" s="1" t="s">
        <v>24445</v>
      </c>
    </row>
    <row r="3850" spans="1:12">
      <c r="A3850" s="1" t="s">
        <v>3831</v>
      </c>
      <c r="B3850" s="8">
        <v>5</v>
      </c>
      <c r="D3850" s="7" t="s">
        <v>13043</v>
      </c>
      <c r="E3850" s="1" t="s">
        <v>3831</v>
      </c>
      <c r="H3850" s="1" t="s">
        <v>24444</v>
      </c>
      <c r="J3850" s="4" t="str">
        <f ca="1">IFERROR(__xludf.DUMMYFUNCTION("LEFT(INDEX(SPLIT(L3850, "" ""), 4), 2)"),"12")</f>
        <v>12</v>
      </c>
      <c r="K3850" s="2" t="s">
        <v>23134</v>
      </c>
      <c r="L3850" s="1" t="s">
        <v>24445</v>
      </c>
    </row>
    <row r="3851" spans="1:12">
      <c r="A3851" s="1" t="s">
        <v>24598</v>
      </c>
      <c r="B3851" s="8">
        <v>5</v>
      </c>
      <c r="D3851" s="7" t="s">
        <v>13043</v>
      </c>
      <c r="E3851" s="1" t="s">
        <v>3831</v>
      </c>
      <c r="H3851" s="1" t="s">
        <v>24444</v>
      </c>
      <c r="J3851" s="4" t="str">
        <f ca="1">IFERROR(__xludf.DUMMYFUNCTION("LEFT(INDEX(SPLIT(L3851, "" ""), 4), 2)"),"12")</f>
        <v>12</v>
      </c>
      <c r="K3851" s="2" t="s">
        <v>21525</v>
      </c>
      <c r="L3851" s="1" t="s">
        <v>24445</v>
      </c>
    </row>
    <row r="3852" spans="1:12">
      <c r="A3852" s="1" t="s">
        <v>1548</v>
      </c>
      <c r="B3852" s="8">
        <v>5</v>
      </c>
      <c r="D3852" s="7" t="s">
        <v>19372</v>
      </c>
      <c r="E3852" s="1" t="s">
        <v>24598</v>
      </c>
      <c r="H3852" s="1" t="s">
        <v>24444</v>
      </c>
      <c r="J3852" s="4" t="str">
        <f ca="1">IFERROR(__xludf.DUMMYFUNCTION("LEFT(INDEX(SPLIT(L3852, "" ""), 4), 2)"),"12")</f>
        <v>12</v>
      </c>
      <c r="K3852" s="2" t="s">
        <v>23098</v>
      </c>
      <c r="L3852" s="1" t="s">
        <v>24445</v>
      </c>
    </row>
    <row r="3853" spans="1:12">
      <c r="A3853" s="1" t="s">
        <v>24599</v>
      </c>
      <c r="B3853" s="8">
        <v>5</v>
      </c>
      <c r="D3853" s="7" t="s">
        <v>13043</v>
      </c>
      <c r="E3853" s="1" t="s">
        <v>1548</v>
      </c>
      <c r="H3853" s="1" t="s">
        <v>24444</v>
      </c>
      <c r="J3853" s="4" t="str">
        <f ca="1">IFERROR(__xludf.DUMMYFUNCTION("LEFT(INDEX(SPLIT(L3853, "" ""), 4), 2)"),"12")</f>
        <v>12</v>
      </c>
      <c r="K3853" s="2" t="s">
        <v>18827</v>
      </c>
      <c r="L3853" s="1" t="s">
        <v>24445</v>
      </c>
    </row>
    <row r="3854" spans="1:12">
      <c r="A3854" s="1" t="s">
        <v>11993</v>
      </c>
      <c r="B3854" s="8">
        <v>5</v>
      </c>
      <c r="D3854" s="7" t="s">
        <v>19372</v>
      </c>
      <c r="E3854" s="1" t="s">
        <v>24599</v>
      </c>
      <c r="H3854" s="1" t="s">
        <v>24444</v>
      </c>
      <c r="J3854" s="4" t="str">
        <f ca="1">IFERROR(__xludf.DUMMYFUNCTION("LEFT(INDEX(SPLIT(L3854, "" ""), 4), 2)"),"12")</f>
        <v>12</v>
      </c>
      <c r="K3854" s="2" t="s">
        <v>18827</v>
      </c>
      <c r="L3854" s="1" t="s">
        <v>24445</v>
      </c>
    </row>
    <row r="3855" spans="1:12">
      <c r="A3855" s="1" t="s">
        <v>589</v>
      </c>
      <c r="B3855" s="8">
        <v>5</v>
      </c>
      <c r="D3855" s="7" t="s">
        <v>13043</v>
      </c>
      <c r="E3855" s="1" t="s">
        <v>11993</v>
      </c>
      <c r="H3855" s="1" t="s">
        <v>24444</v>
      </c>
      <c r="J3855" s="4" t="str">
        <f ca="1">IFERROR(__xludf.DUMMYFUNCTION("LEFT(INDEX(SPLIT(L3855, "" ""), 4), 2)"),"12")</f>
        <v>12</v>
      </c>
      <c r="K3855" s="2" t="s">
        <v>18637</v>
      </c>
      <c r="L3855" s="1" t="s">
        <v>24445</v>
      </c>
    </row>
    <row r="3856" spans="1:12">
      <c r="A3856" s="1" t="s">
        <v>24600</v>
      </c>
      <c r="B3856" s="8">
        <v>5</v>
      </c>
      <c r="D3856" s="7" t="s">
        <v>13043</v>
      </c>
      <c r="E3856" s="1" t="s">
        <v>589</v>
      </c>
      <c r="H3856" s="1" t="s">
        <v>24444</v>
      </c>
      <c r="J3856" s="4" t="str">
        <f ca="1">IFERROR(__xludf.DUMMYFUNCTION("LEFT(INDEX(SPLIT(L3856, "" ""), 4), 2)"),"12")</f>
        <v>12</v>
      </c>
      <c r="K3856" s="2" t="s">
        <v>18637</v>
      </c>
      <c r="L3856" s="1" t="s">
        <v>24445</v>
      </c>
    </row>
    <row r="3857" spans="1:12">
      <c r="B3857" s="8">
        <v>5</v>
      </c>
      <c r="D3857" s="7" t="s">
        <v>10288</v>
      </c>
      <c r="E3857" s="1" t="s">
        <v>24600</v>
      </c>
      <c r="H3857" s="1" t="s">
        <v>24444</v>
      </c>
      <c r="J3857" s="4" t="str">
        <f ca="1">IFERROR(__xludf.DUMMYFUNCTION("LEFT(INDEX(SPLIT(L3857, "" ""), 4), 2)"),"12")</f>
        <v>12</v>
      </c>
      <c r="K3857" s="2" t="s">
        <v>18637</v>
      </c>
      <c r="L3857" s="1" t="s">
        <v>24445</v>
      </c>
    </row>
    <row r="3858" spans="1:12">
      <c r="A3858" s="1" t="s">
        <v>18346</v>
      </c>
      <c r="B3858" s="8">
        <v>5</v>
      </c>
      <c r="D3858" s="7" t="s">
        <v>18313</v>
      </c>
      <c r="E3858" s="1" t="s">
        <v>24601</v>
      </c>
      <c r="H3858" s="1" t="s">
        <v>24444</v>
      </c>
      <c r="J3858" s="4" t="str">
        <f ca="1">IFERROR(__xludf.DUMMYFUNCTION("LEFT(INDEX(SPLIT(L3858, "" ""), 4), 2)"),"12")</f>
        <v>12</v>
      </c>
      <c r="L3858" s="1" t="s">
        <v>24445</v>
      </c>
    </row>
    <row r="3859" spans="1:12">
      <c r="A3859" s="1" t="s">
        <v>24602</v>
      </c>
      <c r="B3859" s="8">
        <v>5</v>
      </c>
      <c r="D3859" s="7" t="s">
        <v>13043</v>
      </c>
      <c r="E3859" s="1" t="s">
        <v>18346</v>
      </c>
      <c r="H3859" s="1" t="s">
        <v>24444</v>
      </c>
      <c r="J3859" s="4" t="str">
        <f ca="1">IFERROR(__xludf.DUMMYFUNCTION("LEFT(INDEX(SPLIT(L3859, "" ""), 4), 2)"),"12")</f>
        <v>12</v>
      </c>
      <c r="K3859" s="2" t="s">
        <v>18348</v>
      </c>
      <c r="L3859" s="1" t="s">
        <v>24445</v>
      </c>
    </row>
    <row r="3860" spans="1:12">
      <c r="A3860" s="1" t="s">
        <v>18878</v>
      </c>
      <c r="B3860" s="8">
        <v>5</v>
      </c>
      <c r="D3860" s="7" t="s">
        <v>19372</v>
      </c>
      <c r="E3860" s="1" t="s">
        <v>24602</v>
      </c>
      <c r="H3860" s="1" t="s">
        <v>24444</v>
      </c>
      <c r="J3860" s="4" t="str">
        <f ca="1">IFERROR(__xludf.DUMMYFUNCTION("LEFT(INDEX(SPLIT(L3860, "" ""), 4), 2)"),"12")</f>
        <v>12</v>
      </c>
      <c r="K3860" s="2" t="s">
        <v>18348</v>
      </c>
      <c r="L3860" s="1" t="s">
        <v>24445</v>
      </c>
    </row>
    <row r="3861" spans="1:12">
      <c r="A3861" s="1" t="s">
        <v>18878</v>
      </c>
      <c r="B3861" s="8">
        <v>4</v>
      </c>
      <c r="D3861" s="7" t="s">
        <v>10479</v>
      </c>
      <c r="E3861" s="1" t="s">
        <v>18878</v>
      </c>
      <c r="H3861" s="1" t="s">
        <v>24444</v>
      </c>
      <c r="J3861" s="4" t="str">
        <f ca="1">IFERROR(__xludf.DUMMYFUNCTION("LEFT(INDEX(SPLIT(L3861, "" ""), 4), 2)"),"12")</f>
        <v>12</v>
      </c>
      <c r="K3861" s="2" t="s">
        <v>24256</v>
      </c>
      <c r="L3861" s="1" t="s">
        <v>24445</v>
      </c>
    </row>
    <row r="3862" spans="1:12">
      <c r="B3862" s="8">
        <v>5</v>
      </c>
      <c r="D3862" s="7" t="s">
        <v>10778</v>
      </c>
      <c r="E3862" s="1" t="s">
        <v>18878</v>
      </c>
      <c r="H3862" s="1" t="s">
        <v>24444</v>
      </c>
      <c r="J3862" s="4" t="str">
        <f ca="1">IFERROR(__xludf.DUMMYFUNCTION("LEFT(INDEX(SPLIT(L3862, "" ""), 4), 2)"),"12")</f>
        <v>12</v>
      </c>
      <c r="K3862" s="2" t="s">
        <v>18881</v>
      </c>
      <c r="L3862" s="1" t="s">
        <v>24445</v>
      </c>
    </row>
    <row r="3863" spans="1:12">
      <c r="A3863" s="1" t="s">
        <v>18878</v>
      </c>
      <c r="B3863" s="8">
        <v>5</v>
      </c>
      <c r="D3863" s="7" t="s">
        <v>10479</v>
      </c>
      <c r="E3863" s="1" t="s">
        <v>8732</v>
      </c>
      <c r="H3863" s="1" t="s">
        <v>24444</v>
      </c>
      <c r="J3863" s="4" t="str">
        <f ca="1">IFERROR(__xludf.DUMMYFUNCTION("LEFT(INDEX(SPLIT(L3863, "" ""), 4), 2)"),"12")</f>
        <v>12</v>
      </c>
      <c r="L3863" s="1" t="s">
        <v>24445</v>
      </c>
    </row>
    <row r="3864" spans="1:12">
      <c r="A3864" s="1" t="s">
        <v>20394</v>
      </c>
      <c r="B3864" s="8">
        <v>5</v>
      </c>
      <c r="D3864" s="7" t="s">
        <v>10743</v>
      </c>
      <c r="E3864" s="1" t="s">
        <v>18878</v>
      </c>
      <c r="H3864" s="1" t="s">
        <v>24444</v>
      </c>
      <c r="J3864" s="4" t="str">
        <f ca="1">IFERROR(__xludf.DUMMYFUNCTION("LEFT(INDEX(SPLIT(L3864, "" ""), 4), 2)"),"12")</f>
        <v>12</v>
      </c>
      <c r="K3864" s="2" t="s">
        <v>18827</v>
      </c>
      <c r="L3864" s="1" t="s">
        <v>24445</v>
      </c>
    </row>
    <row r="3865" spans="1:12">
      <c r="A3865" s="1" t="s">
        <v>18878</v>
      </c>
      <c r="B3865" s="8">
        <v>5</v>
      </c>
      <c r="D3865" s="7" t="s">
        <v>10743</v>
      </c>
      <c r="E3865" s="1" t="s">
        <v>20394</v>
      </c>
      <c r="H3865" s="1" t="s">
        <v>24444</v>
      </c>
      <c r="J3865" s="4" t="str">
        <f ca="1">IFERROR(__xludf.DUMMYFUNCTION("LEFT(INDEX(SPLIT(L3865, "" ""), 4), 2)"),"12")</f>
        <v>12</v>
      </c>
      <c r="K3865" s="2" t="s">
        <v>18881</v>
      </c>
      <c r="L3865" s="1" t="s">
        <v>24445</v>
      </c>
    </row>
    <row r="3866" spans="1:12">
      <c r="A3866" s="1" t="s">
        <v>24603</v>
      </c>
      <c r="B3866" s="8">
        <v>5</v>
      </c>
      <c r="D3866" s="7" t="s">
        <v>10288</v>
      </c>
      <c r="E3866" s="1" t="s">
        <v>18878</v>
      </c>
      <c r="H3866" s="1" t="s">
        <v>24444</v>
      </c>
      <c r="J3866" s="4" t="str">
        <f ca="1">IFERROR(__xludf.DUMMYFUNCTION("LEFT(INDEX(SPLIT(L3866, "" ""), 4), 2)"),"12")</f>
        <v>12</v>
      </c>
      <c r="K3866" s="2" t="s">
        <v>18827</v>
      </c>
      <c r="L3866" s="1" t="s">
        <v>24445</v>
      </c>
    </row>
    <row r="3867" spans="1:12">
      <c r="B3867" s="8">
        <v>5</v>
      </c>
      <c r="D3867" s="7" t="s">
        <v>19372</v>
      </c>
      <c r="E3867" s="1" t="s">
        <v>24603</v>
      </c>
      <c r="H3867" s="1" t="s">
        <v>24444</v>
      </c>
      <c r="J3867" s="4" t="str">
        <f ca="1">IFERROR(__xludf.DUMMYFUNCTION("LEFT(INDEX(SPLIT(L3867, "" ""), 4), 2)"),"12")</f>
        <v>12</v>
      </c>
      <c r="K3867" s="2" t="s">
        <v>18881</v>
      </c>
      <c r="L3867" s="1" t="s">
        <v>24445</v>
      </c>
    </row>
    <row r="3868" spans="1:12">
      <c r="A3868" s="1" t="s">
        <v>11677</v>
      </c>
      <c r="B3868" s="8">
        <v>5</v>
      </c>
      <c r="D3868" s="7" t="s">
        <v>19372</v>
      </c>
      <c r="E3868" s="1" t="s">
        <v>11993</v>
      </c>
      <c r="H3868" s="1" t="s">
        <v>24444</v>
      </c>
      <c r="J3868" s="4" t="str">
        <f ca="1">IFERROR(__xludf.DUMMYFUNCTION("LEFT(INDEX(SPLIT(L3868, "" ""), 4), 2)"),"12")</f>
        <v>12</v>
      </c>
      <c r="L3868" s="1" t="s">
        <v>24445</v>
      </c>
    </row>
    <row r="3869" spans="1:12">
      <c r="A3869" s="1" t="s">
        <v>20832</v>
      </c>
      <c r="B3869" s="8">
        <v>5</v>
      </c>
      <c r="D3869" s="7" t="s">
        <v>10778</v>
      </c>
      <c r="E3869" s="1" t="s">
        <v>11677</v>
      </c>
      <c r="H3869" s="1" t="s">
        <v>24444</v>
      </c>
      <c r="J3869" s="4" t="str">
        <f ca="1">IFERROR(__xludf.DUMMYFUNCTION("LEFT(INDEX(SPLIT(L3869, "" ""), 4), 2)"),"12")</f>
        <v>12</v>
      </c>
      <c r="K3869" s="2" t="s">
        <v>18827</v>
      </c>
      <c r="L3869" s="1" t="s">
        <v>24445</v>
      </c>
    </row>
    <row r="3870" spans="1:12">
      <c r="A3870" s="1" t="s">
        <v>20832</v>
      </c>
      <c r="B3870" s="8">
        <v>5</v>
      </c>
      <c r="D3870" s="7" t="s">
        <v>10347</v>
      </c>
      <c r="E3870" s="1" t="s">
        <v>20832</v>
      </c>
      <c r="H3870" s="1" t="s">
        <v>24444</v>
      </c>
      <c r="J3870" s="4" t="str">
        <f ca="1">IFERROR(__xludf.DUMMYFUNCTION("LEFT(INDEX(SPLIT(L3870, "" ""), 4), 2)"),"12")</f>
        <v>12</v>
      </c>
      <c r="K3870" s="2" t="s">
        <v>18827</v>
      </c>
      <c r="L3870" s="1" t="s">
        <v>24445</v>
      </c>
    </row>
    <row r="3871" spans="1:12">
      <c r="A3871" s="1" t="s">
        <v>24604</v>
      </c>
      <c r="B3871" s="1">
        <v>5</v>
      </c>
      <c r="D3871" s="1" t="s">
        <v>19372</v>
      </c>
      <c r="E3871" s="1" t="s">
        <v>24605</v>
      </c>
      <c r="H3871" s="1" t="s">
        <v>24444</v>
      </c>
      <c r="J3871" s="4" t="str">
        <f ca="1">IFERROR(__xludf.DUMMYFUNCTION("LEFT(INDEX(SPLIT(L3871, "" ""), 4), 2)"),"12")</f>
        <v>12</v>
      </c>
      <c r="K3871" s="2" t="s">
        <v>18348</v>
      </c>
      <c r="L3871" s="1" t="s">
        <v>24445</v>
      </c>
    </row>
    <row r="3872" spans="1:12">
      <c r="A3872" s="1" t="s">
        <v>642</v>
      </c>
      <c r="B3872" s="1">
        <v>5</v>
      </c>
      <c r="C3872" s="1" t="s">
        <v>24503</v>
      </c>
      <c r="D3872" s="1" t="s">
        <v>13043</v>
      </c>
      <c r="E3872" s="1" t="s">
        <v>24504</v>
      </c>
      <c r="H3872" s="1" t="s">
        <v>24444</v>
      </c>
      <c r="J3872" s="4" t="str">
        <f ca="1">IFERROR(__xludf.DUMMYFUNCTION("LEFT(INDEX(SPLIT(L3872, "" ""), 4), 2)"),"12")</f>
        <v>12</v>
      </c>
      <c r="K3872" s="2" t="s">
        <v>18311</v>
      </c>
      <c r="L3872" s="1" t="s">
        <v>24445</v>
      </c>
    </row>
    <row r="3873" spans="1:12">
      <c r="A3873" s="1" t="s">
        <v>19451</v>
      </c>
      <c r="B3873" s="1">
        <v>5</v>
      </c>
      <c r="C3873" s="1" t="s">
        <v>24505</v>
      </c>
      <c r="D3873" s="1" t="s">
        <v>13043</v>
      </c>
      <c r="E3873" s="1" t="s">
        <v>24506</v>
      </c>
      <c r="H3873" s="1" t="s">
        <v>24444</v>
      </c>
      <c r="J3873" s="4" t="str">
        <f ca="1">IFERROR(__xludf.DUMMYFUNCTION("LEFT(INDEX(SPLIT(L3873, "" ""), 4), 2)"),"12")</f>
        <v>12</v>
      </c>
      <c r="K3873" s="2" t="s">
        <v>19454</v>
      </c>
      <c r="L3873" s="1" t="s">
        <v>24445</v>
      </c>
    </row>
    <row r="3874" spans="1:12">
      <c r="A3874" s="1" t="s">
        <v>24507</v>
      </c>
      <c r="B3874" s="1">
        <v>5</v>
      </c>
      <c r="D3874" s="1" t="s">
        <v>10288</v>
      </c>
      <c r="E3874" s="1" t="s">
        <v>24508</v>
      </c>
      <c r="H3874" s="1" t="s">
        <v>24444</v>
      </c>
      <c r="J3874" s="4" t="str">
        <f ca="1">IFERROR(__xludf.DUMMYFUNCTION("LEFT(INDEX(SPLIT(L3874, "" ""), 4), 2)"),"12")</f>
        <v>12</v>
      </c>
      <c r="K3874" s="2" t="s">
        <v>23134</v>
      </c>
      <c r="L3874" s="1" t="s">
        <v>24445</v>
      </c>
    </row>
    <row r="3875" spans="1:12">
      <c r="A3875" s="1" t="s">
        <v>19451</v>
      </c>
      <c r="B3875" s="1">
        <v>5</v>
      </c>
      <c r="C3875" s="1" t="s">
        <v>24444</v>
      </c>
      <c r="D3875" s="1" t="s">
        <v>19372</v>
      </c>
      <c r="E3875" s="1" t="s">
        <v>24509</v>
      </c>
      <c r="H3875" s="1" t="s">
        <v>24444</v>
      </c>
      <c r="J3875" s="4" t="str">
        <f ca="1">IFERROR(__xludf.DUMMYFUNCTION("LEFT(INDEX(SPLIT(L3875, "" ""), 4), 2)"),"12")</f>
        <v>12</v>
      </c>
      <c r="K3875" s="2" t="s">
        <v>19454</v>
      </c>
      <c r="L3875" s="1" t="s">
        <v>24445</v>
      </c>
    </row>
    <row r="3876" spans="1:12">
      <c r="A3876" s="1" t="s">
        <v>24606</v>
      </c>
      <c r="B3876" s="1">
        <v>5</v>
      </c>
      <c r="D3876" s="1" t="s">
        <v>10321</v>
      </c>
      <c r="E3876" s="1" t="s">
        <v>24607</v>
      </c>
      <c r="H3876" s="1" t="s">
        <v>24444</v>
      </c>
      <c r="J3876" s="4" t="str">
        <f ca="1">IFERROR(__xludf.DUMMYFUNCTION("LEFT(INDEX(SPLIT(L3876, "" ""), 4), 2)"),"12")</f>
        <v>12</v>
      </c>
      <c r="K3876" s="2" t="s">
        <v>18348</v>
      </c>
      <c r="L3876" s="1" t="s">
        <v>24445</v>
      </c>
    </row>
    <row r="3877" spans="1:12">
      <c r="B3877" s="1">
        <v>4</v>
      </c>
      <c r="C3877" s="1" t="s">
        <v>24608</v>
      </c>
      <c r="D3877" s="1" t="s">
        <v>19372</v>
      </c>
      <c r="E3877" s="1" t="s">
        <v>24609</v>
      </c>
      <c r="H3877" s="1" t="s">
        <v>24444</v>
      </c>
      <c r="J3877" s="4" t="str">
        <f ca="1">IFERROR(__xludf.DUMMYFUNCTION("LEFT(INDEX(SPLIT(L3877, "" ""), 4), 2)"),"12")</f>
        <v>12</v>
      </c>
      <c r="K3877" s="2" t="s">
        <v>19461</v>
      </c>
      <c r="L3877" s="1" t="s">
        <v>24445</v>
      </c>
    </row>
    <row r="3878" spans="1:12">
      <c r="A3878" s="1" t="s">
        <v>24610</v>
      </c>
      <c r="B3878" s="1">
        <v>5</v>
      </c>
      <c r="D3878" s="1" t="s">
        <v>10736</v>
      </c>
      <c r="E3878" s="1" t="s">
        <v>24611</v>
      </c>
      <c r="H3878" s="1" t="s">
        <v>24444</v>
      </c>
      <c r="J3878" s="4" t="str">
        <f ca="1">IFERROR(__xludf.DUMMYFUNCTION("LEFT(INDEX(SPLIT(L3878, "" ""), 4), 2)"),"12")</f>
        <v>12</v>
      </c>
      <c r="K3878" s="2" t="s">
        <v>18688</v>
      </c>
      <c r="L3878" s="1" t="s">
        <v>24445</v>
      </c>
    </row>
    <row r="3879" spans="1:12">
      <c r="A3879" s="1" t="s">
        <v>24612</v>
      </c>
      <c r="B3879" s="1">
        <v>5</v>
      </c>
      <c r="D3879" s="1" t="s">
        <v>13043</v>
      </c>
      <c r="E3879" s="1" t="s">
        <v>24613</v>
      </c>
      <c r="H3879" s="1" t="s">
        <v>24444</v>
      </c>
      <c r="J3879" s="4" t="str">
        <f ca="1">IFERROR(__xludf.DUMMYFUNCTION("LEFT(INDEX(SPLIT(L3879, "" ""), 4), 2)"),"12")</f>
        <v>12</v>
      </c>
      <c r="K3879" s="2" t="s">
        <v>18688</v>
      </c>
      <c r="L3879" s="1" t="s">
        <v>24445</v>
      </c>
    </row>
    <row r="3880" spans="1:12">
      <c r="A3880" s="1" t="s">
        <v>3831</v>
      </c>
      <c r="B3880" s="1">
        <v>5</v>
      </c>
      <c r="C3880" s="1" t="s">
        <v>24614</v>
      </c>
      <c r="D3880" s="1" t="s">
        <v>13043</v>
      </c>
      <c r="E3880" s="1" t="s">
        <v>24615</v>
      </c>
      <c r="H3880" s="1" t="s">
        <v>24444</v>
      </c>
      <c r="J3880" s="4" t="str">
        <f ca="1">IFERROR(__xludf.DUMMYFUNCTION("LEFT(INDEX(SPLIT(L3880, "" ""), 4), 2)"),"12")</f>
        <v>12</v>
      </c>
      <c r="K3880" s="2" t="s">
        <v>23098</v>
      </c>
      <c r="L3880" s="1" t="s">
        <v>24445</v>
      </c>
    </row>
    <row r="3881" spans="1:12">
      <c r="A3881" s="1" t="s">
        <v>24616</v>
      </c>
      <c r="B3881" s="1">
        <v>5</v>
      </c>
      <c r="D3881" s="1" t="s">
        <v>19372</v>
      </c>
      <c r="E3881" s="1" t="s">
        <v>24617</v>
      </c>
      <c r="H3881" s="1" t="s">
        <v>24444</v>
      </c>
      <c r="J3881" s="4" t="str">
        <f ca="1">IFERROR(__xludf.DUMMYFUNCTION("LEFT(INDEX(SPLIT(L3881, "" ""), 4), 2)"),"12")</f>
        <v>12</v>
      </c>
      <c r="K3881" s="2" t="s">
        <v>23134</v>
      </c>
      <c r="L3881" s="1" t="s">
        <v>24445</v>
      </c>
    </row>
    <row r="3882" spans="1:12">
      <c r="B3882" s="1">
        <v>5</v>
      </c>
      <c r="C3882" s="1" t="s">
        <v>24608</v>
      </c>
      <c r="D3882" s="1" t="s">
        <v>10743</v>
      </c>
      <c r="E3882" s="1" t="s">
        <v>24618</v>
      </c>
      <c r="H3882" s="1" t="s">
        <v>24444</v>
      </c>
      <c r="J3882" s="4" t="str">
        <f ca="1">IFERROR(__xludf.DUMMYFUNCTION("LEFT(INDEX(SPLIT(L3882, "" ""), 4), 2)"),"12")</f>
        <v>12</v>
      </c>
      <c r="K3882" s="2" t="s">
        <v>19461</v>
      </c>
      <c r="L3882" s="1" t="s">
        <v>24445</v>
      </c>
    </row>
    <row r="3883" spans="1:12">
      <c r="A3883" s="1" t="s">
        <v>23477</v>
      </c>
      <c r="B3883" s="1">
        <v>5</v>
      </c>
      <c r="D3883" s="1" t="s">
        <v>13043</v>
      </c>
      <c r="E3883" s="1" t="s">
        <v>24510</v>
      </c>
      <c r="H3883" s="1" t="s">
        <v>24444</v>
      </c>
      <c r="J3883" s="4" t="str">
        <f ca="1">IFERROR(__xludf.DUMMYFUNCTION("LEFT(INDEX(SPLIT(L3883, "" ""), 4), 2)"),"12")</f>
        <v>12</v>
      </c>
      <c r="K3883" s="2" t="s">
        <v>19674</v>
      </c>
      <c r="L3883" s="1" t="s">
        <v>24445</v>
      </c>
    </row>
    <row r="3884" spans="1:12">
      <c r="A3884" s="1" t="s">
        <v>23302</v>
      </c>
      <c r="B3884" s="1">
        <v>5</v>
      </c>
      <c r="D3884" s="1" t="s">
        <v>13043</v>
      </c>
      <c r="E3884" s="1" t="s">
        <v>23303</v>
      </c>
      <c r="H3884" s="1" t="s">
        <v>24444</v>
      </c>
      <c r="J3884" s="4" t="str">
        <f ca="1">IFERROR(__xludf.DUMMYFUNCTION("LEFT(INDEX(SPLIT(L3884, "" ""), 4), 2)"),"12")</f>
        <v>12</v>
      </c>
      <c r="K3884" s="2" t="s">
        <v>18637</v>
      </c>
      <c r="L3884" s="1" t="s">
        <v>24445</v>
      </c>
    </row>
    <row r="3885" spans="1:12">
      <c r="A3885" s="1" t="s">
        <v>24511</v>
      </c>
      <c r="B3885" s="1">
        <v>4</v>
      </c>
      <c r="D3885" s="1" t="s">
        <v>19372</v>
      </c>
      <c r="E3885" s="1" t="s">
        <v>24513</v>
      </c>
      <c r="H3885" s="1" t="s">
        <v>24444</v>
      </c>
      <c r="J3885" s="4" t="str">
        <f ca="1">IFERROR(__xludf.DUMMYFUNCTION("LEFT(INDEX(SPLIT(L3885, "" ""), 4), 2)"),"12")</f>
        <v>12</v>
      </c>
      <c r="K3885" s="2" t="s">
        <v>18348</v>
      </c>
      <c r="L3885" s="1" t="s">
        <v>24445</v>
      </c>
    </row>
    <row r="3886" spans="1:12">
      <c r="A3886" s="1" t="s">
        <v>24512</v>
      </c>
      <c r="B3886" s="1">
        <v>5</v>
      </c>
      <c r="D3886" s="1" t="s">
        <v>10479</v>
      </c>
      <c r="E3886" s="1" t="s">
        <v>24514</v>
      </c>
      <c r="H3886" s="1" t="s">
        <v>24444</v>
      </c>
      <c r="J3886" s="4" t="str">
        <f ca="1">IFERROR(__xludf.DUMMYFUNCTION("LEFT(INDEX(SPLIT(L3886, "" ""), 4), 2)"),"12")</f>
        <v>12</v>
      </c>
      <c r="K3886" s="2" t="s">
        <v>19554</v>
      </c>
      <c r="L3886" s="1" t="s">
        <v>24445</v>
      </c>
    </row>
    <row r="3887" spans="1:12">
      <c r="A3887" s="1" t="s">
        <v>23307</v>
      </c>
      <c r="B3887" s="1">
        <v>5</v>
      </c>
      <c r="D3887" s="1" t="s">
        <v>19372</v>
      </c>
      <c r="E3887" s="1" t="s">
        <v>23308</v>
      </c>
      <c r="H3887" s="1" t="s">
        <v>24444</v>
      </c>
      <c r="J3887" s="4" t="str">
        <f ca="1">IFERROR(__xludf.DUMMYFUNCTION("LEFT(INDEX(SPLIT(L3887, "" ""), 4), 2)"),"12")</f>
        <v>12</v>
      </c>
      <c r="K3887" s="2" t="s">
        <v>18637</v>
      </c>
      <c r="L3887" s="1" t="s">
        <v>24445</v>
      </c>
    </row>
    <row r="3888" spans="1:12">
      <c r="A3888" s="1" t="s">
        <v>23319</v>
      </c>
      <c r="B3888" s="1">
        <v>5</v>
      </c>
      <c r="D3888" s="1" t="s">
        <v>19372</v>
      </c>
      <c r="E3888" s="1" t="s">
        <v>23320</v>
      </c>
      <c r="H3888" s="1" t="s">
        <v>24444</v>
      </c>
      <c r="J3888" s="4" t="str">
        <f ca="1">IFERROR(__xludf.DUMMYFUNCTION("LEFT(INDEX(SPLIT(L3888, "" ""), 4), 2)"),"12")</f>
        <v>12</v>
      </c>
      <c r="K3888" s="2" t="s">
        <v>18637</v>
      </c>
      <c r="L3888" s="1" t="s">
        <v>24445</v>
      </c>
    </row>
    <row r="3889" spans="1:12">
      <c r="A3889" s="1" t="s">
        <v>24619</v>
      </c>
      <c r="B3889" s="1">
        <v>5</v>
      </c>
      <c r="C3889" s="1" t="s">
        <v>24620</v>
      </c>
      <c r="D3889" s="1" t="s">
        <v>18313</v>
      </c>
      <c r="E3889" s="1" t="s">
        <v>24516</v>
      </c>
      <c r="H3889" s="1" t="s">
        <v>24444</v>
      </c>
      <c r="J3889" s="4" t="str">
        <f ca="1">IFERROR(__xludf.DUMMYFUNCTION("LEFT(INDEX(SPLIT(L3889, "" ""), 4), 2)"),"12")</f>
        <v>12</v>
      </c>
      <c r="K3889" s="2" t="s">
        <v>18648</v>
      </c>
      <c r="L3889" s="1" t="s">
        <v>24445</v>
      </c>
    </row>
    <row r="3890" spans="1:12">
      <c r="A3890" s="1" t="s">
        <v>24515</v>
      </c>
      <c r="B3890" s="1">
        <v>5</v>
      </c>
      <c r="D3890" s="1" t="s">
        <v>10347</v>
      </c>
      <c r="E3890" s="1" t="s">
        <v>24517</v>
      </c>
      <c r="H3890" s="1" t="s">
        <v>24444</v>
      </c>
      <c r="J3890" s="4" t="str">
        <f ca="1">IFERROR(__xludf.DUMMYFUNCTION("LEFT(INDEX(SPLIT(L3890, "" ""), 4), 2)"),"12")</f>
        <v>12</v>
      </c>
      <c r="K3890" s="2" t="s">
        <v>23134</v>
      </c>
      <c r="L3890" s="1" t="s">
        <v>24445</v>
      </c>
    </row>
    <row r="3891" spans="1:12">
      <c r="A3891" s="1" t="s">
        <v>23324</v>
      </c>
      <c r="B3891" s="1">
        <v>5</v>
      </c>
      <c r="D3891" s="1" t="s">
        <v>19372</v>
      </c>
      <c r="E3891" s="1" t="s">
        <v>23325</v>
      </c>
      <c r="H3891" s="1" t="s">
        <v>24444</v>
      </c>
      <c r="J3891" s="4" t="str">
        <f ca="1">IFERROR(__xludf.DUMMYFUNCTION("LEFT(INDEX(SPLIT(L3891, "" ""), 4), 2)"),"12")</f>
        <v>12</v>
      </c>
      <c r="K3891" s="2" t="s">
        <v>18637</v>
      </c>
      <c r="L3891" s="1" t="s">
        <v>24445</v>
      </c>
    </row>
    <row r="3892" spans="1:12">
      <c r="B3892" s="1">
        <v>5</v>
      </c>
      <c r="C3892" s="1" t="s">
        <v>24608</v>
      </c>
      <c r="D3892" s="1" t="s">
        <v>19372</v>
      </c>
      <c r="E3892" s="1" t="s">
        <v>24621</v>
      </c>
      <c r="H3892" s="1" t="s">
        <v>24444</v>
      </c>
      <c r="J3892" s="4" t="str">
        <f ca="1">IFERROR(__xludf.DUMMYFUNCTION("LEFT(INDEX(SPLIT(L3892, "" ""), 4), 2)"),"12")</f>
        <v>12</v>
      </c>
      <c r="K3892" s="2" t="s">
        <v>19461</v>
      </c>
      <c r="L3892" s="1" t="s">
        <v>24445</v>
      </c>
    </row>
    <row r="3893" spans="1:12">
      <c r="A3893" s="1" t="s">
        <v>18686</v>
      </c>
      <c r="B3893" s="1">
        <v>5</v>
      </c>
      <c r="D3893" s="1" t="s">
        <v>10300</v>
      </c>
      <c r="E3893" s="1" t="s">
        <v>24622</v>
      </c>
      <c r="H3893" s="1" t="s">
        <v>24444</v>
      </c>
      <c r="J3893" s="4" t="str">
        <f ca="1">IFERROR(__xludf.DUMMYFUNCTION("LEFT(INDEX(SPLIT(L3893, "" ""), 4), 2)"),"12")</f>
        <v>12</v>
      </c>
      <c r="K3893" s="2" t="s">
        <v>18688</v>
      </c>
      <c r="L3893" s="1" t="s">
        <v>24445</v>
      </c>
    </row>
    <row r="3894" spans="1:12">
      <c r="A3894" s="1" t="s">
        <v>24518</v>
      </c>
      <c r="B3894" s="1">
        <v>5</v>
      </c>
      <c r="C3894" s="1" t="s">
        <v>24623</v>
      </c>
      <c r="D3894" s="1" t="s">
        <v>10293</v>
      </c>
      <c r="E3894" s="1" t="s">
        <v>24624</v>
      </c>
      <c r="H3894" s="1" t="s">
        <v>24444</v>
      </c>
      <c r="J3894" s="4" t="str">
        <f ca="1">IFERROR(__xludf.DUMMYFUNCTION("LEFT(INDEX(SPLIT(L3894, "" ""), 4), 2)"),"12")</f>
        <v>12</v>
      </c>
      <c r="K3894" s="2" t="s">
        <v>18573</v>
      </c>
      <c r="L3894" s="1" t="s">
        <v>24445</v>
      </c>
    </row>
    <row r="3895" spans="1:12">
      <c r="A3895" s="1" t="s">
        <v>4654</v>
      </c>
      <c r="B3895" s="1">
        <v>4</v>
      </c>
      <c r="C3895" s="1" t="s">
        <v>24625</v>
      </c>
      <c r="D3895" s="1" t="s">
        <v>19372</v>
      </c>
      <c r="E3895" s="1" t="s">
        <v>24626</v>
      </c>
      <c r="H3895" s="1" t="s">
        <v>24444</v>
      </c>
      <c r="J3895" s="4" t="str">
        <f ca="1">IFERROR(__xludf.DUMMYFUNCTION("LEFT(INDEX(SPLIT(L3895, "" ""), 4), 2)"),"12")</f>
        <v>12</v>
      </c>
      <c r="K3895" s="2" t="s">
        <v>19484</v>
      </c>
      <c r="L3895" s="1" t="s">
        <v>24445</v>
      </c>
    </row>
    <row r="3896" spans="1:12">
      <c r="A3896" s="1" t="s">
        <v>19451</v>
      </c>
      <c r="B3896" s="1">
        <v>5</v>
      </c>
      <c r="C3896" s="1" t="s">
        <v>24627</v>
      </c>
      <c r="D3896" s="1" t="s">
        <v>19372</v>
      </c>
      <c r="E3896" s="1" t="s">
        <v>24628</v>
      </c>
      <c r="H3896" s="1" t="s">
        <v>24444</v>
      </c>
      <c r="J3896" s="4" t="str">
        <f ca="1">IFERROR(__xludf.DUMMYFUNCTION("LEFT(INDEX(SPLIT(L3896, "" ""), 4), 2)"),"12")</f>
        <v>12</v>
      </c>
      <c r="K3896" s="2" t="s">
        <v>19454</v>
      </c>
      <c r="L3896" s="1" t="s">
        <v>24445</v>
      </c>
    </row>
    <row r="3897" spans="1:12">
      <c r="A3897" s="1" t="s">
        <v>18686</v>
      </c>
      <c r="B3897" s="1">
        <v>5</v>
      </c>
      <c r="D3897" s="1" t="s">
        <v>10778</v>
      </c>
      <c r="E3897" s="1" t="s">
        <v>24629</v>
      </c>
      <c r="H3897" s="1" t="s">
        <v>24444</v>
      </c>
      <c r="J3897" s="4" t="str">
        <f ca="1">IFERROR(__xludf.DUMMYFUNCTION("LEFT(INDEX(SPLIT(L3897, "" ""), 4), 2)"),"12")</f>
        <v>12</v>
      </c>
      <c r="K3897" s="2" t="s">
        <v>18688</v>
      </c>
      <c r="L3897" s="1" t="s">
        <v>24445</v>
      </c>
    </row>
    <row r="3898" spans="1:12">
      <c r="A3898" s="1" t="s">
        <v>18686</v>
      </c>
      <c r="B3898" s="1">
        <v>5</v>
      </c>
      <c r="D3898" s="1" t="s">
        <v>10778</v>
      </c>
      <c r="E3898" s="1" t="s">
        <v>24630</v>
      </c>
      <c r="H3898" s="1" t="s">
        <v>24444</v>
      </c>
      <c r="J3898" s="4" t="str">
        <f ca="1">IFERROR(__xludf.DUMMYFUNCTION("LEFT(INDEX(SPLIT(L3898, "" ""), 4), 2)"),"12")</f>
        <v>12</v>
      </c>
      <c r="K3898" s="2" t="s">
        <v>18688</v>
      </c>
      <c r="L3898" s="1" t="s">
        <v>24445</v>
      </c>
    </row>
    <row r="3899" spans="1:12">
      <c r="A3899" s="1" t="s">
        <v>24520</v>
      </c>
      <c r="B3899" s="1">
        <v>5</v>
      </c>
      <c r="C3899" s="1" t="s">
        <v>24631</v>
      </c>
      <c r="D3899" s="1" t="s">
        <v>10778</v>
      </c>
      <c r="E3899" s="1" t="s">
        <v>24632</v>
      </c>
      <c r="H3899" s="1" t="s">
        <v>24444</v>
      </c>
      <c r="J3899" s="4" t="str">
        <f ca="1">IFERROR(__xludf.DUMMYFUNCTION("LEFT(INDEX(SPLIT(L3899, "" ""), 4), 2)"),"12")</f>
        <v>12</v>
      </c>
      <c r="K3899" s="2" t="s">
        <v>19399</v>
      </c>
      <c r="L3899" s="1" t="s">
        <v>24445</v>
      </c>
    </row>
    <row r="3900" spans="1:12">
      <c r="A3900" s="1" t="s">
        <v>24521</v>
      </c>
      <c r="B3900" s="1">
        <v>5</v>
      </c>
      <c r="D3900" s="1" t="s">
        <v>19372</v>
      </c>
      <c r="E3900" s="1" t="s">
        <v>24633</v>
      </c>
      <c r="H3900" s="1" t="s">
        <v>24444</v>
      </c>
      <c r="J3900" s="4" t="str">
        <f ca="1">IFERROR(__xludf.DUMMYFUNCTION("LEFT(INDEX(SPLIT(L3900, "" ""), 4), 2)"),"12")</f>
        <v>12</v>
      </c>
      <c r="K3900" s="2" t="s">
        <v>18348</v>
      </c>
      <c r="L3900" s="1" t="s">
        <v>24445</v>
      </c>
    </row>
    <row r="3901" spans="1:12">
      <c r="A3901" s="1" t="s">
        <v>24634</v>
      </c>
      <c r="B3901" s="1">
        <v>5</v>
      </c>
      <c r="D3901" s="1" t="s">
        <v>19372</v>
      </c>
      <c r="E3901" s="1" t="s">
        <v>6770</v>
      </c>
      <c r="H3901" s="1" t="s">
        <v>24444</v>
      </c>
      <c r="J3901" s="4" t="str">
        <f ca="1">IFERROR(__xludf.DUMMYFUNCTION("LEFT(INDEX(SPLIT(L3901, "" ""), 4), 2)"),"12")</f>
        <v>12</v>
      </c>
      <c r="K3901" s="1" t="s">
        <v>24635</v>
      </c>
      <c r="L3901" s="1" t="s">
        <v>24445</v>
      </c>
    </row>
    <row r="3902" spans="1:12">
      <c r="A3902" s="2" t="s">
        <v>18648</v>
      </c>
      <c r="B3902" s="1">
        <v>5</v>
      </c>
      <c r="C3902" s="1" t="s">
        <v>24608</v>
      </c>
      <c r="D3902" s="1" t="s">
        <v>19372</v>
      </c>
      <c r="E3902" s="1" t="s">
        <v>24636</v>
      </c>
      <c r="H3902" s="1" t="s">
        <v>24444</v>
      </c>
      <c r="J3902" s="4" t="str">
        <f ca="1">IFERROR(__xludf.DUMMYFUNCTION("LEFT(INDEX(SPLIT(L3902, "" ""), 4), 2)"),"12")</f>
        <v>12</v>
      </c>
      <c r="K3902" s="2" t="s">
        <v>19461</v>
      </c>
      <c r="L3902" s="1" t="s">
        <v>24445</v>
      </c>
    </row>
    <row r="3903" spans="1:12">
      <c r="A3903" s="1" t="s">
        <v>24523</v>
      </c>
      <c r="B3903" s="1">
        <v>5</v>
      </c>
      <c r="C3903" s="1" t="s">
        <v>24637</v>
      </c>
      <c r="D3903" s="1" t="s">
        <v>19372</v>
      </c>
      <c r="E3903" s="1" t="s">
        <v>24638</v>
      </c>
      <c r="H3903" s="1" t="s">
        <v>24444</v>
      </c>
      <c r="J3903" s="4" t="str">
        <f ca="1">IFERROR(__xludf.DUMMYFUNCTION("LEFT(INDEX(SPLIT(L3903, "" ""), 4), 2)"),"12")</f>
        <v>12</v>
      </c>
      <c r="K3903" s="2" t="s">
        <v>19484</v>
      </c>
      <c r="L3903" s="1" t="s">
        <v>24445</v>
      </c>
    </row>
    <row r="3904" spans="1:12">
      <c r="A3904" s="1" t="s">
        <v>20383</v>
      </c>
      <c r="B3904" s="1">
        <v>5</v>
      </c>
      <c r="D3904" s="1" t="s">
        <v>10736</v>
      </c>
      <c r="E3904" s="1" t="s">
        <v>24639</v>
      </c>
      <c r="H3904" s="1" t="s">
        <v>24444</v>
      </c>
      <c r="J3904" s="4" t="str">
        <f ca="1">IFERROR(__xludf.DUMMYFUNCTION("LEFT(INDEX(SPLIT(L3904, "" ""), 4), 2)"),"12")</f>
        <v>12</v>
      </c>
      <c r="K3904" s="1" t="s">
        <v>20333</v>
      </c>
      <c r="L3904" s="1" t="s">
        <v>24445</v>
      </c>
    </row>
    <row r="3905" spans="1:12">
      <c r="A3905" s="1" t="s">
        <v>3831</v>
      </c>
      <c r="B3905" s="1">
        <v>5</v>
      </c>
      <c r="C3905" s="1" t="s">
        <v>24640</v>
      </c>
      <c r="D3905" s="1" t="s">
        <v>13043</v>
      </c>
      <c r="E3905" s="1" t="s">
        <v>24641</v>
      </c>
      <c r="H3905" s="1" t="s">
        <v>24444</v>
      </c>
      <c r="J3905" s="4" t="str">
        <f ca="1">IFERROR(__xludf.DUMMYFUNCTION("LEFT(INDEX(SPLIT(L3905, "" ""), 4), 2)"),"12")</f>
        <v>12</v>
      </c>
      <c r="K3905" s="2" t="s">
        <v>23098</v>
      </c>
      <c r="L3905" s="1" t="s">
        <v>24445</v>
      </c>
    </row>
    <row r="3906" spans="1:12">
      <c r="A3906" s="1" t="s">
        <v>24642</v>
      </c>
      <c r="B3906" s="1">
        <v>5</v>
      </c>
      <c r="D3906" s="1" t="s">
        <v>10736</v>
      </c>
      <c r="E3906" s="1" t="s">
        <v>24643</v>
      </c>
      <c r="H3906" s="1" t="s">
        <v>24444</v>
      </c>
      <c r="J3906" s="4" t="str">
        <f ca="1">IFERROR(__xludf.DUMMYFUNCTION("LEFT(INDEX(SPLIT(L3906, "" ""), 4), 2)"),"12")</f>
        <v>12</v>
      </c>
      <c r="K3906" s="1" t="s">
        <v>24525</v>
      </c>
      <c r="L3906" s="1" t="s">
        <v>24445</v>
      </c>
    </row>
    <row r="3907" spans="1:12">
      <c r="A3907" s="2" t="s">
        <v>18853</v>
      </c>
      <c r="B3907" s="1">
        <v>5</v>
      </c>
      <c r="C3907" s="1" t="s">
        <v>24608</v>
      </c>
      <c r="D3907" s="1" t="s">
        <v>19372</v>
      </c>
      <c r="E3907" s="1" t="s">
        <v>24644</v>
      </c>
      <c r="H3907" s="1" t="s">
        <v>24444</v>
      </c>
      <c r="J3907" s="4" t="str">
        <f ca="1">IFERROR(__xludf.DUMMYFUNCTION("LEFT(INDEX(SPLIT(L3907, "" ""), 4), 2)"),"12")</f>
        <v>12</v>
      </c>
      <c r="K3907" s="2" t="s">
        <v>19461</v>
      </c>
      <c r="L3907" s="1" t="s">
        <v>24445</v>
      </c>
    </row>
    <row r="3908" spans="1:12">
      <c r="A3908" s="1" t="s">
        <v>715</v>
      </c>
      <c r="B3908" s="1">
        <v>5</v>
      </c>
      <c r="C3908" s="1" t="s">
        <v>24645</v>
      </c>
      <c r="D3908" s="1" t="s">
        <v>19372</v>
      </c>
      <c r="E3908" s="1" t="s">
        <v>24646</v>
      </c>
      <c r="H3908" s="1" t="s">
        <v>24444</v>
      </c>
      <c r="J3908" s="4" t="str">
        <f ca="1">IFERROR(__xludf.DUMMYFUNCTION("LEFT(INDEX(SPLIT(L3908, "" ""), 4), 2)"),"12")</f>
        <v>12</v>
      </c>
      <c r="K3908" s="2" t="s">
        <v>19484</v>
      </c>
      <c r="L3908" s="1" t="s">
        <v>24445</v>
      </c>
    </row>
    <row r="3909" spans="1:12">
      <c r="A3909" s="1" t="s">
        <v>18686</v>
      </c>
      <c r="B3909" s="1">
        <v>5</v>
      </c>
      <c r="D3909" s="1" t="s">
        <v>18313</v>
      </c>
      <c r="E3909" s="1" t="s">
        <v>24647</v>
      </c>
      <c r="H3909" s="1" t="s">
        <v>24444</v>
      </c>
      <c r="J3909" s="4" t="str">
        <f ca="1">IFERROR(__xludf.DUMMYFUNCTION("LEFT(INDEX(SPLIT(L3909, "" ""), 4), 2)"),"12")</f>
        <v>12</v>
      </c>
      <c r="K3909" s="2" t="s">
        <v>18688</v>
      </c>
      <c r="L3909" s="1" t="s">
        <v>24445</v>
      </c>
    </row>
    <row r="3910" spans="1:12">
      <c r="A3910" s="1" t="s">
        <v>3831</v>
      </c>
      <c r="B3910" s="1">
        <v>5</v>
      </c>
      <c r="C3910" s="1" t="s">
        <v>24648</v>
      </c>
      <c r="D3910" s="1" t="s">
        <v>13043</v>
      </c>
      <c r="E3910" s="1" t="s">
        <v>24649</v>
      </c>
      <c r="H3910" s="1" t="s">
        <v>24444</v>
      </c>
      <c r="J3910" s="4" t="str">
        <f ca="1">IFERROR(__xludf.DUMMYFUNCTION("LEFT(INDEX(SPLIT(L3910, "" ""), 4), 2)"),"12")</f>
        <v>12</v>
      </c>
      <c r="K3910" s="2" t="s">
        <v>23098</v>
      </c>
      <c r="L3910" s="1" t="s">
        <v>24445</v>
      </c>
    </row>
    <row r="3911" spans="1:12">
      <c r="A3911" s="1" t="s">
        <v>24650</v>
      </c>
      <c r="B3911" s="1">
        <v>5</v>
      </c>
      <c r="D3911" s="1" t="s">
        <v>10288</v>
      </c>
      <c r="E3911" s="1" t="s">
        <v>24651</v>
      </c>
      <c r="H3911" s="1" t="s">
        <v>24444</v>
      </c>
      <c r="J3911" s="4" t="str">
        <f ca="1">IFERROR(__xludf.DUMMYFUNCTION("LEFT(INDEX(SPLIT(L3911, "" ""), 4), 2)"),"12")</f>
        <v>12</v>
      </c>
      <c r="K3911" s="2" t="s">
        <v>23134</v>
      </c>
      <c r="L3911" s="1" t="s">
        <v>24445</v>
      </c>
    </row>
    <row r="3912" spans="1:12">
      <c r="A3912" s="1" t="s">
        <v>578</v>
      </c>
      <c r="B3912" s="1">
        <v>5</v>
      </c>
      <c r="D3912" s="1" t="s">
        <v>13043</v>
      </c>
      <c r="E3912" s="1" t="s">
        <v>23374</v>
      </c>
      <c r="H3912" s="1" t="s">
        <v>24444</v>
      </c>
      <c r="J3912" s="4" t="str">
        <f ca="1">IFERROR(__xludf.DUMMYFUNCTION("LEFT(INDEX(SPLIT(L3912, "" ""), 4), 2)"),"12")</f>
        <v>12</v>
      </c>
      <c r="K3912" s="2" t="s">
        <v>18637</v>
      </c>
      <c r="L3912" s="1" t="s">
        <v>24445</v>
      </c>
    </row>
    <row r="3913" spans="1:12">
      <c r="A3913" s="1" t="s">
        <v>19719</v>
      </c>
      <c r="B3913" s="1">
        <v>5</v>
      </c>
      <c r="C3913" s="1" t="s">
        <v>504</v>
      </c>
      <c r="D3913" s="1" t="s">
        <v>19372</v>
      </c>
      <c r="E3913" s="1" t="s">
        <v>24652</v>
      </c>
      <c r="H3913" s="1" t="s">
        <v>24444</v>
      </c>
      <c r="J3913" s="4" t="str">
        <f ca="1">IFERROR(__xludf.DUMMYFUNCTION("LEFT(INDEX(SPLIT(L3913, "" ""), 4), 2)"),"12")</f>
        <v>12</v>
      </c>
      <c r="K3913" s="2" t="s">
        <v>19399</v>
      </c>
      <c r="L3913" s="1" t="s">
        <v>24445</v>
      </c>
    </row>
    <row r="3914" spans="1:12">
      <c r="A3914" s="1" t="s">
        <v>24526</v>
      </c>
      <c r="B3914" s="1">
        <v>5</v>
      </c>
      <c r="D3914" s="1" t="s">
        <v>19372</v>
      </c>
      <c r="E3914" s="1" t="s">
        <v>24653</v>
      </c>
      <c r="H3914" s="1" t="s">
        <v>24444</v>
      </c>
      <c r="J3914" s="4" t="str">
        <f ca="1">IFERROR(__xludf.DUMMYFUNCTION("LEFT(INDEX(SPLIT(L3914, "" ""), 4), 2)"),"12")</f>
        <v>12</v>
      </c>
      <c r="K3914" s="2" t="s">
        <v>19386</v>
      </c>
      <c r="L3914" s="1" t="s">
        <v>24445</v>
      </c>
    </row>
    <row r="3915" spans="1:12">
      <c r="A3915" s="1" t="s">
        <v>3596</v>
      </c>
      <c r="B3915" s="1">
        <v>5</v>
      </c>
      <c r="D3915" s="1" t="s">
        <v>19372</v>
      </c>
      <c r="E3915" s="1" t="s">
        <v>23375</v>
      </c>
      <c r="H3915" s="1" t="s">
        <v>24444</v>
      </c>
      <c r="J3915" s="4" t="str">
        <f ca="1">IFERROR(__xludf.DUMMYFUNCTION("LEFT(INDEX(SPLIT(L3915, "" ""), 4), 2)"),"12")</f>
        <v>12</v>
      </c>
      <c r="K3915" s="2" t="s">
        <v>18637</v>
      </c>
      <c r="L3915" s="1" t="s">
        <v>24445</v>
      </c>
    </row>
    <row r="3916" spans="1:12">
      <c r="A3916" s="1" t="s">
        <v>24527</v>
      </c>
      <c r="B3916" s="1">
        <v>5</v>
      </c>
      <c r="C3916" s="1" t="s">
        <v>24654</v>
      </c>
      <c r="D3916" s="1" t="s">
        <v>19372</v>
      </c>
      <c r="E3916" s="1" t="s">
        <v>24655</v>
      </c>
      <c r="H3916" s="1" t="s">
        <v>24444</v>
      </c>
      <c r="J3916" s="4" t="str">
        <f ca="1">IFERROR(__xludf.DUMMYFUNCTION("LEFT(INDEX(SPLIT(L3916, "" ""), 4), 2)"),"12")</f>
        <v>12</v>
      </c>
      <c r="K3916" s="2" t="s">
        <v>20044</v>
      </c>
      <c r="L3916" s="1" t="s">
        <v>24445</v>
      </c>
    </row>
    <row r="3917" spans="1:12">
      <c r="A3917" s="1" t="s">
        <v>24656</v>
      </c>
      <c r="B3917" s="1">
        <v>5</v>
      </c>
      <c r="D3917" s="1" t="s">
        <v>19372</v>
      </c>
      <c r="E3917" s="1" t="s">
        <v>24657</v>
      </c>
      <c r="H3917" s="1" t="s">
        <v>24444</v>
      </c>
      <c r="J3917" s="4" t="str">
        <f ca="1">IFERROR(__xludf.DUMMYFUNCTION("LEFT(INDEX(SPLIT(L3917, "" ""), 4), 2)"),"12")</f>
        <v>12</v>
      </c>
      <c r="K3917" s="2" t="s">
        <v>18348</v>
      </c>
      <c r="L3917" s="1" t="s">
        <v>24445</v>
      </c>
    </row>
    <row r="3918" spans="1:12">
      <c r="A3918" s="1" t="s">
        <v>559</v>
      </c>
      <c r="B3918" s="1">
        <v>5</v>
      </c>
      <c r="C3918" s="1" t="s">
        <v>24658</v>
      </c>
      <c r="D3918" s="1" t="s">
        <v>13043</v>
      </c>
      <c r="E3918" s="1" t="s">
        <v>24659</v>
      </c>
      <c r="H3918" s="1" t="s">
        <v>24444</v>
      </c>
      <c r="J3918" s="4" t="str">
        <f ca="1">IFERROR(__xludf.DUMMYFUNCTION("LEFT(INDEX(SPLIT(L3918, "" ""), 4), 2)"),"12")</f>
        <v>12</v>
      </c>
      <c r="K3918" s="2" t="s">
        <v>18311</v>
      </c>
      <c r="L3918" s="1" t="s">
        <v>24445</v>
      </c>
    </row>
    <row r="3919" spans="1:12">
      <c r="A3919" s="1" t="s">
        <v>24528</v>
      </c>
      <c r="B3919" s="1">
        <v>5</v>
      </c>
      <c r="D3919" s="1" t="s">
        <v>13043</v>
      </c>
      <c r="E3919" s="1" t="s">
        <v>24660</v>
      </c>
      <c r="H3919" s="1" t="s">
        <v>24444</v>
      </c>
      <c r="J3919" s="4" t="str">
        <f ca="1">IFERROR(__xludf.DUMMYFUNCTION("LEFT(INDEX(SPLIT(L3919, "" ""), 4), 2)"),"12")</f>
        <v>12</v>
      </c>
      <c r="K3919" s="2" t="s">
        <v>18688</v>
      </c>
      <c r="L3919" s="1" t="s">
        <v>24445</v>
      </c>
    </row>
    <row r="3920" spans="1:12">
      <c r="A3920" s="1" t="s">
        <v>24530</v>
      </c>
      <c r="B3920" s="1">
        <v>5</v>
      </c>
      <c r="C3920" s="1" t="s">
        <v>24661</v>
      </c>
      <c r="D3920" s="1" t="s">
        <v>19372</v>
      </c>
      <c r="E3920" s="1" t="s">
        <v>24662</v>
      </c>
      <c r="H3920" s="1" t="s">
        <v>24444</v>
      </c>
      <c r="J3920" s="4" t="str">
        <f ca="1">IFERROR(__xludf.DUMMYFUNCTION("LEFT(INDEX(SPLIT(L3920, "" ""), 4), 2)"),"12")</f>
        <v>12</v>
      </c>
      <c r="K3920" s="2" t="s">
        <v>18311</v>
      </c>
      <c r="L3920" s="1" t="s">
        <v>24445</v>
      </c>
    </row>
    <row r="3921" spans="1:12">
      <c r="A3921" s="1" t="s">
        <v>18346</v>
      </c>
      <c r="B3921" s="1">
        <v>5</v>
      </c>
      <c r="D3921" s="1" t="s">
        <v>19372</v>
      </c>
      <c r="E3921" s="1" t="s">
        <v>24663</v>
      </c>
      <c r="H3921" s="1" t="s">
        <v>24444</v>
      </c>
      <c r="J3921" s="4" t="str">
        <f ca="1">IFERROR(__xludf.DUMMYFUNCTION("LEFT(INDEX(SPLIT(L3921, "" ""), 4), 2)"),"12")</f>
        <v>12</v>
      </c>
      <c r="K3921" s="2" t="s">
        <v>18348</v>
      </c>
      <c r="L3921" s="1" t="s">
        <v>24445</v>
      </c>
    </row>
    <row r="3922" spans="1:12">
      <c r="A3922" s="1" t="s">
        <v>18346</v>
      </c>
      <c r="B3922" s="1">
        <v>5</v>
      </c>
      <c r="D3922" s="1" t="s">
        <v>13043</v>
      </c>
      <c r="E3922" s="1" t="s">
        <v>24664</v>
      </c>
      <c r="H3922" s="1" t="s">
        <v>24444</v>
      </c>
      <c r="J3922" s="4" t="str">
        <f ca="1">IFERROR(__xludf.DUMMYFUNCTION("LEFT(INDEX(SPLIT(L3922, "" ""), 4), 2)"),"12")</f>
        <v>12</v>
      </c>
      <c r="K3922" s="2" t="s">
        <v>18348</v>
      </c>
      <c r="L3922" s="1" t="s">
        <v>24445</v>
      </c>
    </row>
    <row r="3923" spans="1:12">
      <c r="B3923" s="1">
        <v>5</v>
      </c>
      <c r="C3923" s="1" t="s">
        <v>24665</v>
      </c>
      <c r="D3923" s="1" t="s">
        <v>19372</v>
      </c>
      <c r="E3923" s="1" t="s">
        <v>24666</v>
      </c>
      <c r="H3923" s="1" t="s">
        <v>24444</v>
      </c>
      <c r="J3923" s="4" t="str">
        <f ca="1">IFERROR(__xludf.DUMMYFUNCTION("LEFT(INDEX(SPLIT(L3923, "" ""), 4), 2)"),"12")</f>
        <v>12</v>
      </c>
      <c r="K3923" s="2" t="s">
        <v>20790</v>
      </c>
      <c r="L3923" s="1" t="s">
        <v>24445</v>
      </c>
    </row>
    <row r="3924" spans="1:12">
      <c r="A3924" s="1" t="s">
        <v>24531</v>
      </c>
      <c r="B3924" s="1">
        <v>5</v>
      </c>
      <c r="D3924" s="1" t="s">
        <v>10288</v>
      </c>
      <c r="E3924" s="1" t="s">
        <v>24667</v>
      </c>
      <c r="H3924" s="1" t="s">
        <v>24444</v>
      </c>
      <c r="J3924" s="4" t="str">
        <f ca="1">IFERROR(__xludf.DUMMYFUNCTION("LEFT(INDEX(SPLIT(L3924, "" ""), 4), 2)"),"12")</f>
        <v>12</v>
      </c>
      <c r="K3924" s="2" t="s">
        <v>18348</v>
      </c>
      <c r="L3924" s="1" t="s">
        <v>24445</v>
      </c>
    </row>
    <row r="3925" spans="1:12">
      <c r="A3925" s="1" t="s">
        <v>21283</v>
      </c>
      <c r="B3925" s="1">
        <v>5</v>
      </c>
      <c r="D3925" s="1" t="s">
        <v>10293</v>
      </c>
      <c r="E3925" s="1" t="s">
        <v>24668</v>
      </c>
      <c r="H3925" s="1" t="s">
        <v>24444</v>
      </c>
      <c r="J3925" s="4" t="str">
        <f ca="1">IFERROR(__xludf.DUMMYFUNCTION("LEFT(INDEX(SPLIT(L3925, "" ""), 4), 2)"),"12")</f>
        <v>12</v>
      </c>
      <c r="K3925" s="1" t="s">
        <v>24532</v>
      </c>
      <c r="L3925" s="1" t="s">
        <v>24445</v>
      </c>
    </row>
    <row r="3926" spans="1:12">
      <c r="A3926" s="2" t="s">
        <v>18333</v>
      </c>
      <c r="B3926" s="1">
        <v>5</v>
      </c>
      <c r="D3926" s="1" t="s">
        <v>13043</v>
      </c>
      <c r="E3926" s="1" t="s">
        <v>24608</v>
      </c>
      <c r="H3926" s="1" t="s">
        <v>24444</v>
      </c>
      <c r="J3926" s="4" t="str">
        <f ca="1">IFERROR(__xludf.DUMMYFUNCTION("LEFT(INDEX(SPLIT(L3926, "" ""), 4), 2)"),"12")</f>
        <v>12</v>
      </c>
      <c r="K3926" s="1" t="s">
        <v>24533</v>
      </c>
      <c r="L3926" s="1" t="s">
        <v>24445</v>
      </c>
    </row>
    <row r="3927" spans="1:12">
      <c r="A3927" s="2" t="s">
        <v>19461</v>
      </c>
      <c r="B3927" s="1">
        <v>5</v>
      </c>
      <c r="C3927" s="1" t="s">
        <v>24608</v>
      </c>
      <c r="D3927" s="1" t="s">
        <v>10743</v>
      </c>
      <c r="E3927" s="1" t="s">
        <v>29</v>
      </c>
      <c r="H3927" s="1" t="s">
        <v>24444</v>
      </c>
      <c r="J3927" s="4" t="str">
        <f ca="1">IFERROR(__xludf.DUMMYFUNCTION("LEFT(INDEX(SPLIT(L3927, "" ""), 4), 2)"),"12")</f>
        <v>12</v>
      </c>
      <c r="K3927" s="2" t="s">
        <v>19461</v>
      </c>
      <c r="L3927" s="1" t="s">
        <v>24445</v>
      </c>
    </row>
    <row r="3928" spans="1:12">
      <c r="A3928" s="1" t="s">
        <v>24669</v>
      </c>
      <c r="B3928" s="1">
        <v>5</v>
      </c>
      <c r="D3928" s="1" t="s">
        <v>10347</v>
      </c>
      <c r="E3928" s="1" t="s">
        <v>24670</v>
      </c>
      <c r="H3928" s="1" t="s">
        <v>24444</v>
      </c>
      <c r="J3928" s="4" t="str">
        <f ca="1">IFERROR(__xludf.DUMMYFUNCTION("LEFT(INDEX(SPLIT(L3928, "" ""), 4), 2)"),"12")</f>
        <v>12</v>
      </c>
      <c r="K3928" s="2" t="s">
        <v>18348</v>
      </c>
      <c r="L3928" s="1" t="s">
        <v>24445</v>
      </c>
    </row>
    <row r="3929" spans="1:12">
      <c r="A3929" s="1" t="s">
        <v>23404</v>
      </c>
      <c r="B3929" s="1">
        <v>5</v>
      </c>
      <c r="C3929" s="1" t="s">
        <v>24671</v>
      </c>
      <c r="D3929" s="1" t="s">
        <v>13043</v>
      </c>
      <c r="E3929" s="1" t="s">
        <v>24672</v>
      </c>
      <c r="H3929" s="1" t="s">
        <v>24444</v>
      </c>
      <c r="J3929" s="4" t="str">
        <f ca="1">IFERROR(__xludf.DUMMYFUNCTION("LEFT(INDEX(SPLIT(L3929, "" ""), 4), 2)"),"12")</f>
        <v>12</v>
      </c>
      <c r="K3929" s="2" t="s">
        <v>18311</v>
      </c>
      <c r="L3929" s="1" t="s">
        <v>24445</v>
      </c>
    </row>
    <row r="3930" spans="1:12">
      <c r="A3930" s="1" t="s">
        <v>1335</v>
      </c>
      <c r="B3930" s="1">
        <v>5</v>
      </c>
      <c r="D3930" s="1" t="s">
        <v>19372</v>
      </c>
      <c r="E3930" s="1" t="s">
        <v>23385</v>
      </c>
      <c r="H3930" s="1" t="s">
        <v>24444</v>
      </c>
      <c r="J3930" s="4" t="str">
        <f ca="1">IFERROR(__xludf.DUMMYFUNCTION("LEFT(INDEX(SPLIT(L3930, "" ""), 4), 2)"),"12")</f>
        <v>12</v>
      </c>
      <c r="K3930" s="2" t="s">
        <v>18637</v>
      </c>
      <c r="L3930" s="1" t="s">
        <v>24445</v>
      </c>
    </row>
    <row r="3931" spans="1:12">
      <c r="A3931" s="1" t="s">
        <v>20383</v>
      </c>
      <c r="B3931" s="1">
        <v>5</v>
      </c>
      <c r="D3931" s="1" t="s">
        <v>13043</v>
      </c>
      <c r="E3931" s="1" t="s">
        <v>24673</v>
      </c>
      <c r="H3931" s="1" t="s">
        <v>24444</v>
      </c>
      <c r="J3931" s="4" t="str">
        <f ca="1">IFERROR(__xludf.DUMMYFUNCTION("LEFT(INDEX(SPLIT(L3931, "" ""), 4), 2)"),"12")</f>
        <v>12</v>
      </c>
      <c r="K3931" s="1" t="s">
        <v>20333</v>
      </c>
      <c r="L3931" s="1" t="s">
        <v>24445</v>
      </c>
    </row>
    <row r="3932" spans="1:12">
      <c r="A3932" s="1" t="s">
        <v>24534</v>
      </c>
      <c r="B3932" s="1">
        <v>5</v>
      </c>
      <c r="D3932" s="1" t="s">
        <v>19372</v>
      </c>
      <c r="E3932" s="1" t="s">
        <v>24674</v>
      </c>
      <c r="H3932" s="1" t="s">
        <v>24444</v>
      </c>
      <c r="J3932" s="4" t="str">
        <f ca="1">IFERROR(__xludf.DUMMYFUNCTION("LEFT(INDEX(SPLIT(L3932, "" ""), 4), 2)"),"12")</f>
        <v>12</v>
      </c>
      <c r="K3932" s="2" t="s">
        <v>18348</v>
      </c>
      <c r="L3932" s="1" t="s">
        <v>24445</v>
      </c>
    </row>
    <row r="3933" spans="1:12">
      <c r="A3933" s="1" t="s">
        <v>21536</v>
      </c>
      <c r="B3933" s="1">
        <v>5</v>
      </c>
      <c r="D3933" s="1" t="s">
        <v>19372</v>
      </c>
      <c r="E3933" s="1" t="s">
        <v>24675</v>
      </c>
      <c r="H3933" s="1" t="s">
        <v>24444</v>
      </c>
      <c r="J3933" s="4" t="str">
        <f ca="1">IFERROR(__xludf.DUMMYFUNCTION("LEFT(INDEX(SPLIT(L3933, "" ""), 4), 2)"),"12")</f>
        <v>12</v>
      </c>
      <c r="K3933" s="2" t="s">
        <v>18799</v>
      </c>
      <c r="L3933" s="1" t="s">
        <v>24445</v>
      </c>
    </row>
    <row r="3934" spans="1:12">
      <c r="A3934" s="1" t="s">
        <v>24536</v>
      </c>
      <c r="B3934" s="1">
        <v>5</v>
      </c>
      <c r="C3934" s="1" t="s">
        <v>24676</v>
      </c>
      <c r="D3934" s="1" t="s">
        <v>10347</v>
      </c>
      <c r="E3934" s="1" t="s">
        <v>24677</v>
      </c>
      <c r="H3934" s="1" t="s">
        <v>24444</v>
      </c>
      <c r="J3934" s="4" t="str">
        <f ca="1">IFERROR(__xludf.DUMMYFUNCTION("LEFT(INDEX(SPLIT(L3934, "" ""), 4), 2)"),"12")</f>
        <v>12</v>
      </c>
      <c r="K3934" s="2" t="s">
        <v>19399</v>
      </c>
      <c r="L3934" s="1" t="s">
        <v>24445</v>
      </c>
    </row>
    <row r="3935" spans="1:12">
      <c r="A3935" s="1" t="s">
        <v>24535</v>
      </c>
      <c r="B3935" s="1">
        <v>5</v>
      </c>
      <c r="D3935" s="1" t="s">
        <v>19372</v>
      </c>
      <c r="E3935" s="1" t="s">
        <v>24678</v>
      </c>
      <c r="H3935" s="1" t="s">
        <v>24444</v>
      </c>
      <c r="J3935" s="4" t="str">
        <f ca="1">IFERROR(__xludf.DUMMYFUNCTION("LEFT(INDEX(SPLIT(L3935, "" ""), 4), 2)"),"12")</f>
        <v>12</v>
      </c>
      <c r="K3935" s="2" t="s">
        <v>18688</v>
      </c>
      <c r="L3935" s="1" t="s">
        <v>24445</v>
      </c>
    </row>
    <row r="3936" spans="1:12">
      <c r="A3936" s="1" t="s">
        <v>3871</v>
      </c>
      <c r="B3936" s="1">
        <v>5</v>
      </c>
      <c r="D3936" s="1" t="s">
        <v>13043</v>
      </c>
      <c r="E3936" s="1" t="s">
        <v>23396</v>
      </c>
      <c r="H3936" s="1" t="s">
        <v>24444</v>
      </c>
      <c r="J3936" s="4" t="str">
        <f ca="1">IFERROR(__xludf.DUMMYFUNCTION("LEFT(INDEX(SPLIT(L3936, "" ""), 4), 2)"),"12")</f>
        <v>12</v>
      </c>
      <c r="K3936" s="2" t="s">
        <v>18637</v>
      </c>
      <c r="L3936" s="1" t="s">
        <v>24445</v>
      </c>
    </row>
    <row r="3937" spans="1:12">
      <c r="A3937" s="1" t="s">
        <v>19451</v>
      </c>
      <c r="B3937" s="1">
        <v>5</v>
      </c>
      <c r="C3937" s="1" t="s">
        <v>24679</v>
      </c>
      <c r="D3937" s="1" t="s">
        <v>13043</v>
      </c>
      <c r="E3937" s="1" t="s">
        <v>24680</v>
      </c>
      <c r="H3937" s="1" t="s">
        <v>24444</v>
      </c>
      <c r="J3937" s="4" t="str">
        <f ca="1">IFERROR(__xludf.DUMMYFUNCTION("LEFT(INDEX(SPLIT(L3937, "" ""), 4), 2)"),"12")</f>
        <v>12</v>
      </c>
      <c r="K3937" s="2" t="s">
        <v>19454</v>
      </c>
      <c r="L3937" s="1" t="s">
        <v>24445</v>
      </c>
    </row>
    <row r="3938" spans="1:12">
      <c r="A3938" s="1" t="s">
        <v>24537</v>
      </c>
      <c r="B3938" s="1">
        <v>5</v>
      </c>
      <c r="C3938" s="1" t="s">
        <v>24681</v>
      </c>
      <c r="D3938" s="1" t="s">
        <v>13043</v>
      </c>
      <c r="E3938" s="1" t="s">
        <v>24682</v>
      </c>
      <c r="H3938" s="1" t="s">
        <v>24444</v>
      </c>
      <c r="J3938" s="4" t="str">
        <f ca="1">IFERROR(__xludf.DUMMYFUNCTION("LEFT(INDEX(SPLIT(L3938, "" ""), 4), 2)"),"12")</f>
        <v>12</v>
      </c>
      <c r="K3938" s="1" t="s">
        <v>24683</v>
      </c>
      <c r="L3938" s="1" t="s">
        <v>24445</v>
      </c>
    </row>
    <row r="3939" spans="1:12">
      <c r="A3939" s="1" t="s">
        <v>24684</v>
      </c>
      <c r="B3939" s="1">
        <v>5</v>
      </c>
      <c r="D3939" s="1" t="s">
        <v>19372</v>
      </c>
      <c r="E3939" s="1" t="s">
        <v>24685</v>
      </c>
      <c r="H3939" s="1" t="s">
        <v>24444</v>
      </c>
      <c r="J3939" s="4" t="str">
        <f ca="1">IFERROR(__xludf.DUMMYFUNCTION("LEFT(INDEX(SPLIT(L3939, "" ""), 4), 2)"),"12")</f>
        <v>12</v>
      </c>
      <c r="K3939" s="2" t="s">
        <v>19386</v>
      </c>
      <c r="L3939" s="1" t="s">
        <v>24445</v>
      </c>
    </row>
    <row r="3940" spans="1:12">
      <c r="A3940" s="1" t="s">
        <v>24539</v>
      </c>
      <c r="B3940" s="1">
        <v>5</v>
      </c>
      <c r="C3940" s="1" t="s">
        <v>1968</v>
      </c>
      <c r="D3940" s="1" t="s">
        <v>19372</v>
      </c>
      <c r="E3940" s="1" t="s">
        <v>24686</v>
      </c>
      <c r="H3940" s="1" t="s">
        <v>24444</v>
      </c>
      <c r="J3940" s="4" t="str">
        <f ca="1">IFERROR(__xludf.DUMMYFUNCTION("LEFT(INDEX(SPLIT(L3940, "" ""), 4), 2)"),"12")</f>
        <v>12</v>
      </c>
      <c r="K3940" s="2" t="s">
        <v>18573</v>
      </c>
      <c r="L3940" s="1" t="s">
        <v>24445</v>
      </c>
    </row>
    <row r="3941" spans="1:12">
      <c r="A3941" s="1" t="s">
        <v>24538</v>
      </c>
      <c r="B3941" s="1">
        <v>5</v>
      </c>
      <c r="C3941" s="1" t="s">
        <v>24687</v>
      </c>
      <c r="D3941" s="1" t="s">
        <v>13043</v>
      </c>
      <c r="E3941" s="1" t="s">
        <v>24688</v>
      </c>
      <c r="H3941" s="1" t="s">
        <v>24444</v>
      </c>
      <c r="J3941" s="4" t="str">
        <f ca="1">IFERROR(__xludf.DUMMYFUNCTION("LEFT(INDEX(SPLIT(L3941, "" ""), 4), 2)"),"12")</f>
        <v>12</v>
      </c>
      <c r="K3941" s="2" t="s">
        <v>19484</v>
      </c>
      <c r="L3941" s="1" t="s">
        <v>24445</v>
      </c>
    </row>
    <row r="3942" spans="1:12">
      <c r="A3942" s="1" t="s">
        <v>23411</v>
      </c>
      <c r="B3942" s="1">
        <v>5</v>
      </c>
      <c r="D3942" s="1" t="s">
        <v>19372</v>
      </c>
      <c r="E3942" s="1" t="s">
        <v>23412</v>
      </c>
      <c r="H3942" s="1" t="s">
        <v>24444</v>
      </c>
      <c r="J3942" s="4" t="str">
        <f ca="1">IFERROR(__xludf.DUMMYFUNCTION("LEFT(INDEX(SPLIT(L3942, "" ""), 4), 2)"),"12")</f>
        <v>12</v>
      </c>
      <c r="K3942" s="2" t="s">
        <v>18637</v>
      </c>
      <c r="L3942" s="1" t="s">
        <v>24445</v>
      </c>
    </row>
    <row r="3943" spans="1:12">
      <c r="A3943" s="1" t="s">
        <v>24541</v>
      </c>
      <c r="B3943" s="1">
        <v>5</v>
      </c>
      <c r="C3943" s="1" t="s">
        <v>6207</v>
      </c>
      <c r="D3943" s="1" t="s">
        <v>13043</v>
      </c>
      <c r="E3943" s="1" t="s">
        <v>24689</v>
      </c>
      <c r="H3943" s="1" t="s">
        <v>24444</v>
      </c>
      <c r="J3943" s="4" t="str">
        <f ca="1">IFERROR(__xludf.DUMMYFUNCTION("LEFT(INDEX(SPLIT(L3943, "" ""), 4), 2)"),"12")</f>
        <v>12</v>
      </c>
      <c r="K3943" s="2" t="s">
        <v>18648</v>
      </c>
      <c r="L3943" s="1" t="s">
        <v>24445</v>
      </c>
    </row>
    <row r="3944" spans="1:12">
      <c r="A3944" s="1" t="s">
        <v>24542</v>
      </c>
      <c r="B3944" s="1">
        <v>5</v>
      </c>
      <c r="D3944" s="1" t="s">
        <v>10347</v>
      </c>
      <c r="E3944" s="1" t="s">
        <v>24690</v>
      </c>
      <c r="H3944" s="1" t="s">
        <v>24444</v>
      </c>
      <c r="J3944" s="4" t="str">
        <f ca="1">IFERROR(__xludf.DUMMYFUNCTION("LEFT(INDEX(SPLIT(L3944, "" ""), 4), 2)"),"12")</f>
        <v>12</v>
      </c>
      <c r="K3944" s="2" t="s">
        <v>18688</v>
      </c>
      <c r="L3944" s="1" t="s">
        <v>24445</v>
      </c>
    </row>
    <row r="3945" spans="1:12">
      <c r="A3945" s="1" t="s">
        <v>24544</v>
      </c>
      <c r="B3945" s="1">
        <v>5</v>
      </c>
      <c r="D3945" s="1" t="s">
        <v>10288</v>
      </c>
      <c r="E3945" s="1" t="s">
        <v>24691</v>
      </c>
      <c r="H3945" s="1" t="s">
        <v>24444</v>
      </c>
      <c r="J3945" s="4" t="str">
        <f ca="1">IFERROR(__xludf.DUMMYFUNCTION("LEFT(INDEX(SPLIT(L3945, "" ""), 4), 2)"),"12")</f>
        <v>12</v>
      </c>
      <c r="K3945" s="2" t="s">
        <v>19386</v>
      </c>
      <c r="L3945" s="1" t="s">
        <v>24445</v>
      </c>
    </row>
    <row r="3946" spans="1:12">
      <c r="A3946" s="1" t="s">
        <v>24546</v>
      </c>
      <c r="B3946" s="1">
        <v>5</v>
      </c>
      <c r="D3946" s="1" t="s">
        <v>19372</v>
      </c>
      <c r="E3946" s="1" t="s">
        <v>24692</v>
      </c>
      <c r="H3946" s="1" t="s">
        <v>24444</v>
      </c>
      <c r="J3946" s="4" t="str">
        <f ca="1">IFERROR(__xludf.DUMMYFUNCTION("LEFT(INDEX(SPLIT(L3946, "" ""), 4), 2)"),"12")</f>
        <v>12</v>
      </c>
      <c r="K3946" s="2" t="s">
        <v>18688</v>
      </c>
      <c r="L3946" s="1" t="s">
        <v>24445</v>
      </c>
    </row>
    <row r="3947" spans="1:12">
      <c r="A3947" s="1" t="s">
        <v>23414</v>
      </c>
      <c r="B3947" s="1">
        <v>5</v>
      </c>
      <c r="D3947" s="1" t="s">
        <v>19372</v>
      </c>
      <c r="E3947" s="1" t="s">
        <v>23415</v>
      </c>
      <c r="H3947" s="1" t="s">
        <v>24444</v>
      </c>
      <c r="J3947" s="4" t="str">
        <f ca="1">IFERROR(__xludf.DUMMYFUNCTION("LEFT(INDEX(SPLIT(L3947, "" ""), 4), 2)"),"12")</f>
        <v>12</v>
      </c>
      <c r="K3947" s="2" t="s">
        <v>18637</v>
      </c>
      <c r="L3947" s="1" t="s">
        <v>24445</v>
      </c>
    </row>
    <row r="3948" spans="1:12">
      <c r="A3948" s="1" t="s">
        <v>24547</v>
      </c>
      <c r="B3948" s="1">
        <v>5</v>
      </c>
      <c r="D3948" s="1" t="s">
        <v>10743</v>
      </c>
      <c r="E3948" s="1" t="s">
        <v>24693</v>
      </c>
      <c r="H3948" s="1" t="s">
        <v>24444</v>
      </c>
      <c r="J3948" s="4" t="str">
        <f ca="1">IFERROR(__xludf.DUMMYFUNCTION("LEFT(INDEX(SPLIT(L3948, "" ""), 4), 2)"),"12")</f>
        <v>12</v>
      </c>
      <c r="K3948" s="2" t="s">
        <v>18601</v>
      </c>
      <c r="L3948" s="1" t="s">
        <v>24445</v>
      </c>
    </row>
    <row r="3949" spans="1:12">
      <c r="A3949" s="1" t="s">
        <v>24548</v>
      </c>
      <c r="B3949" s="1">
        <v>5</v>
      </c>
      <c r="D3949" s="1" t="s">
        <v>19372</v>
      </c>
      <c r="E3949" s="1" t="s">
        <v>24694</v>
      </c>
      <c r="H3949" s="1" t="s">
        <v>24444</v>
      </c>
      <c r="J3949" s="4" t="str">
        <f ca="1">IFERROR(__xludf.DUMMYFUNCTION("LEFT(INDEX(SPLIT(L3949, "" ""), 4), 2)"),"12")</f>
        <v>12</v>
      </c>
      <c r="K3949" s="2" t="s">
        <v>18348</v>
      </c>
      <c r="L3949" s="1" t="s">
        <v>24445</v>
      </c>
    </row>
    <row r="3950" spans="1:12">
      <c r="A3950" s="1" t="s">
        <v>2044</v>
      </c>
      <c r="B3950" s="1">
        <v>5</v>
      </c>
      <c r="D3950" s="1" t="s">
        <v>13043</v>
      </c>
      <c r="E3950" s="1" t="s">
        <v>23416</v>
      </c>
      <c r="H3950" s="1" t="s">
        <v>24444</v>
      </c>
      <c r="J3950" s="4" t="str">
        <f ca="1">IFERROR(__xludf.DUMMYFUNCTION("LEFT(INDEX(SPLIT(L3950, "" ""), 4), 2)"),"12")</f>
        <v>12</v>
      </c>
      <c r="K3950" s="2" t="s">
        <v>18637</v>
      </c>
      <c r="L3950" s="1" t="s">
        <v>24445</v>
      </c>
    </row>
    <row r="3951" spans="1:12">
      <c r="A3951" s="1" t="s">
        <v>1039</v>
      </c>
      <c r="B3951" s="1">
        <v>4</v>
      </c>
      <c r="C3951" s="1" t="s">
        <v>24695</v>
      </c>
      <c r="D3951" s="1" t="s">
        <v>13043</v>
      </c>
      <c r="E3951" s="1" t="s">
        <v>24696</v>
      </c>
      <c r="H3951" s="1" t="s">
        <v>24444</v>
      </c>
      <c r="J3951" s="4" t="str">
        <f ca="1">IFERROR(__xludf.DUMMYFUNCTION("LEFT(INDEX(SPLIT(L3951, "" ""), 4), 2)"),"12")</f>
        <v>12</v>
      </c>
      <c r="K3951" s="2" t="s">
        <v>18311</v>
      </c>
      <c r="L3951" s="1" t="s">
        <v>24445</v>
      </c>
    </row>
    <row r="3952" spans="1:12">
      <c r="A3952" s="1" t="s">
        <v>23421</v>
      </c>
      <c r="B3952" s="1">
        <v>5</v>
      </c>
      <c r="D3952" s="1" t="s">
        <v>13043</v>
      </c>
      <c r="E3952" s="1" t="s">
        <v>23422</v>
      </c>
      <c r="H3952" s="1" t="s">
        <v>24444</v>
      </c>
      <c r="J3952" s="4" t="str">
        <f ca="1">IFERROR(__xludf.DUMMYFUNCTION("LEFT(INDEX(SPLIT(L3952, "" ""), 4), 2)"),"12")</f>
        <v>12</v>
      </c>
      <c r="K3952" s="2" t="s">
        <v>18637</v>
      </c>
      <c r="L3952" s="1" t="s">
        <v>24445</v>
      </c>
    </row>
    <row r="3953" spans="1:12">
      <c r="A3953" s="1" t="s">
        <v>19451</v>
      </c>
      <c r="B3953" s="1">
        <v>5</v>
      </c>
      <c r="C3953" s="1" t="s">
        <v>24697</v>
      </c>
      <c r="D3953" s="1" t="s">
        <v>19372</v>
      </c>
      <c r="E3953" s="1" t="s">
        <v>24698</v>
      </c>
      <c r="H3953" s="1" t="s">
        <v>24444</v>
      </c>
      <c r="J3953" s="4" t="str">
        <f ca="1">IFERROR(__xludf.DUMMYFUNCTION("LEFT(INDEX(SPLIT(L3953, "" ""), 4), 2)"),"12")</f>
        <v>12</v>
      </c>
      <c r="K3953" s="2" t="s">
        <v>19454</v>
      </c>
      <c r="L3953" s="1" t="s">
        <v>24445</v>
      </c>
    </row>
    <row r="3954" spans="1:12">
      <c r="A3954" s="1" t="s">
        <v>18346</v>
      </c>
      <c r="B3954" s="1">
        <v>5</v>
      </c>
      <c r="D3954" s="1" t="s">
        <v>13043</v>
      </c>
      <c r="E3954" s="1" t="s">
        <v>24699</v>
      </c>
      <c r="H3954" s="1" t="s">
        <v>24444</v>
      </c>
      <c r="J3954" s="4" t="str">
        <f ca="1">IFERROR(__xludf.DUMMYFUNCTION("LEFT(INDEX(SPLIT(L3954, "" ""), 4), 2)"),"12")</f>
        <v>12</v>
      </c>
      <c r="K3954" s="2" t="s">
        <v>18348</v>
      </c>
      <c r="L3954" s="1" t="s">
        <v>24445</v>
      </c>
    </row>
    <row r="3955" spans="1:12">
      <c r="A3955" s="1" t="s">
        <v>24549</v>
      </c>
      <c r="B3955" s="1">
        <v>5</v>
      </c>
      <c r="C3955" s="1" t="s">
        <v>300</v>
      </c>
      <c r="D3955" s="1" t="s">
        <v>19372</v>
      </c>
      <c r="E3955" s="1" t="s">
        <v>24700</v>
      </c>
      <c r="H3955" s="1" t="s">
        <v>24444</v>
      </c>
      <c r="J3955" s="4" t="str">
        <f ca="1">IFERROR(__xludf.DUMMYFUNCTION("LEFT(INDEX(SPLIT(L3955, "" ""), 4), 2)"),"12")</f>
        <v>12</v>
      </c>
      <c r="K3955" s="2" t="s">
        <v>18648</v>
      </c>
      <c r="L3955" s="1" t="s">
        <v>24445</v>
      </c>
    </row>
    <row r="3956" spans="1:12">
      <c r="A3956" s="1" t="s">
        <v>18686</v>
      </c>
      <c r="B3956" s="1">
        <v>5</v>
      </c>
      <c r="D3956" s="1" t="s">
        <v>19372</v>
      </c>
      <c r="E3956" s="1" t="s">
        <v>24701</v>
      </c>
      <c r="H3956" s="1" t="s">
        <v>24444</v>
      </c>
      <c r="J3956" s="4" t="str">
        <f ca="1">IFERROR(__xludf.DUMMYFUNCTION("LEFT(INDEX(SPLIT(L3956, "" ""), 4), 2)"),"12")</f>
        <v>12</v>
      </c>
      <c r="K3956" s="2" t="s">
        <v>18688</v>
      </c>
      <c r="L3956" s="1" t="s">
        <v>24445</v>
      </c>
    </row>
    <row r="3957" spans="1:12">
      <c r="A3957" s="1" t="s">
        <v>18346</v>
      </c>
      <c r="B3957" s="1">
        <v>5</v>
      </c>
      <c r="D3957" s="1" t="s">
        <v>19372</v>
      </c>
      <c r="E3957" s="1" t="s">
        <v>24702</v>
      </c>
      <c r="H3957" s="1" t="s">
        <v>24444</v>
      </c>
      <c r="J3957" s="4" t="str">
        <f ca="1">IFERROR(__xludf.DUMMYFUNCTION("LEFT(INDEX(SPLIT(L3957, "" ""), 4), 2)"),"12")</f>
        <v>12</v>
      </c>
      <c r="K3957" s="2" t="s">
        <v>18348</v>
      </c>
      <c r="L3957" s="1" t="s">
        <v>24445</v>
      </c>
    </row>
    <row r="3958" spans="1:12">
      <c r="A3958" s="1" t="s">
        <v>24703</v>
      </c>
      <c r="B3958" s="1">
        <v>5</v>
      </c>
      <c r="C3958" s="1" t="s">
        <v>24704</v>
      </c>
      <c r="D3958" s="1" t="s">
        <v>19372</v>
      </c>
      <c r="E3958" s="1" t="s">
        <v>24705</v>
      </c>
      <c r="H3958" s="1" t="s">
        <v>24444</v>
      </c>
      <c r="J3958" s="4" t="str">
        <f ca="1">IFERROR(__xludf.DUMMYFUNCTION("LEFT(INDEX(SPLIT(L3958, "" ""), 4), 2)"),"12")</f>
        <v>12</v>
      </c>
      <c r="K3958" s="2" t="s">
        <v>18648</v>
      </c>
      <c r="L3958" s="1" t="s">
        <v>24445</v>
      </c>
    </row>
    <row r="3959" spans="1:12">
      <c r="A3959" s="1" t="s">
        <v>3831</v>
      </c>
      <c r="B3959" s="1">
        <v>5</v>
      </c>
      <c r="C3959" s="1" t="s">
        <v>24706</v>
      </c>
      <c r="D3959" s="1" t="s">
        <v>13043</v>
      </c>
      <c r="E3959" s="1" t="s">
        <v>24707</v>
      </c>
      <c r="H3959" s="1" t="s">
        <v>24444</v>
      </c>
      <c r="J3959" s="4" t="str">
        <f ca="1">IFERROR(__xludf.DUMMYFUNCTION("LEFT(INDEX(SPLIT(L3959, "" ""), 4), 2)"),"12")</f>
        <v>12</v>
      </c>
      <c r="K3959" s="2" t="s">
        <v>21525</v>
      </c>
      <c r="L3959" s="1" t="s">
        <v>24445</v>
      </c>
    </row>
    <row r="3960" spans="1:12">
      <c r="A3960" s="1" t="s">
        <v>24550</v>
      </c>
      <c r="B3960" s="1">
        <v>5</v>
      </c>
      <c r="D3960" s="1" t="s">
        <v>19372</v>
      </c>
      <c r="E3960" s="1" t="s">
        <v>24708</v>
      </c>
      <c r="H3960" s="1" t="s">
        <v>24444</v>
      </c>
      <c r="J3960" s="4" t="str">
        <f ca="1">IFERROR(__xludf.DUMMYFUNCTION("LEFT(INDEX(SPLIT(L3960, "" ""), 4), 2)"),"12")</f>
        <v>12</v>
      </c>
      <c r="K3960" s="2" t="s">
        <v>23935</v>
      </c>
      <c r="L3960" s="1" t="s">
        <v>24445</v>
      </c>
    </row>
    <row r="3961" spans="1:12">
      <c r="A3961" s="1" t="s">
        <v>20451</v>
      </c>
      <c r="B3961" s="1">
        <v>5</v>
      </c>
      <c r="D3961" s="1" t="s">
        <v>13043</v>
      </c>
      <c r="E3961" s="1" t="s">
        <v>23430</v>
      </c>
      <c r="H3961" s="1" t="s">
        <v>24444</v>
      </c>
      <c r="J3961" s="4" t="str">
        <f ca="1">IFERROR(__xludf.DUMMYFUNCTION("LEFT(INDEX(SPLIT(L3961, "" ""), 4), 2)"),"12")</f>
        <v>12</v>
      </c>
      <c r="K3961" s="2" t="s">
        <v>18637</v>
      </c>
      <c r="L3961" s="1" t="s">
        <v>24445</v>
      </c>
    </row>
    <row r="3962" spans="1:12">
      <c r="A3962" s="1" t="s">
        <v>19451</v>
      </c>
      <c r="B3962" s="1">
        <v>5</v>
      </c>
      <c r="C3962" s="1" t="s">
        <v>24709</v>
      </c>
      <c r="D3962" s="1" t="s">
        <v>19372</v>
      </c>
      <c r="E3962" s="1" t="s">
        <v>24710</v>
      </c>
      <c r="H3962" s="1" t="s">
        <v>24444</v>
      </c>
      <c r="J3962" s="4" t="str">
        <f ca="1">IFERROR(__xludf.DUMMYFUNCTION("LEFT(INDEX(SPLIT(L3962, "" ""), 4), 2)"),"12")</f>
        <v>12</v>
      </c>
      <c r="K3962" s="2" t="s">
        <v>19454</v>
      </c>
      <c r="L3962" s="1" t="s">
        <v>24445</v>
      </c>
    </row>
    <row r="3963" spans="1:12">
      <c r="A3963" s="1" t="s">
        <v>23434</v>
      </c>
      <c r="B3963" s="1">
        <v>5</v>
      </c>
      <c r="D3963" s="1" t="s">
        <v>19372</v>
      </c>
      <c r="E3963" s="1" t="s">
        <v>23435</v>
      </c>
      <c r="H3963" s="1" t="s">
        <v>24444</v>
      </c>
      <c r="J3963" s="4" t="str">
        <f ca="1">IFERROR(__xludf.DUMMYFUNCTION("LEFT(INDEX(SPLIT(L3963, "" ""), 4), 2)"),"12")</f>
        <v>12</v>
      </c>
      <c r="K3963" s="2" t="s">
        <v>18637</v>
      </c>
      <c r="L3963" s="1" t="s">
        <v>24445</v>
      </c>
    </row>
    <row r="3964" spans="1:12">
      <c r="A3964" s="1" t="s">
        <v>23404</v>
      </c>
      <c r="B3964" s="1">
        <v>5</v>
      </c>
      <c r="C3964" s="1" t="s">
        <v>6354</v>
      </c>
      <c r="D3964" s="1" t="s">
        <v>13043</v>
      </c>
      <c r="E3964" s="1" t="s">
        <v>24711</v>
      </c>
      <c r="H3964" s="1" t="s">
        <v>24444</v>
      </c>
      <c r="J3964" s="4" t="str">
        <f ca="1">IFERROR(__xludf.DUMMYFUNCTION("LEFT(INDEX(SPLIT(L3964, "" ""), 4), 2)"),"12")</f>
        <v>12</v>
      </c>
      <c r="K3964" s="2" t="s">
        <v>18311</v>
      </c>
      <c r="L3964" s="1" t="s">
        <v>24445</v>
      </c>
    </row>
    <row r="3965" spans="1:12">
      <c r="A3965" s="1" t="s">
        <v>24551</v>
      </c>
      <c r="B3965" s="1">
        <v>5</v>
      </c>
      <c r="D3965" s="1" t="s">
        <v>19372</v>
      </c>
      <c r="E3965" s="1" t="s">
        <v>24712</v>
      </c>
      <c r="H3965" s="1" t="s">
        <v>24444</v>
      </c>
      <c r="J3965" s="4" t="str">
        <f ca="1">IFERROR(__xludf.DUMMYFUNCTION("LEFT(INDEX(SPLIT(L3965, "" ""), 4), 2)"),"12")</f>
        <v>12</v>
      </c>
      <c r="K3965" s="2" t="s">
        <v>23134</v>
      </c>
      <c r="L3965" s="1" t="s">
        <v>24445</v>
      </c>
    </row>
    <row r="3966" spans="1:12">
      <c r="A3966" s="1" t="s">
        <v>24552</v>
      </c>
      <c r="B3966" s="1">
        <v>5</v>
      </c>
      <c r="D3966" s="1" t="s">
        <v>10736</v>
      </c>
      <c r="E3966" s="1" t="s">
        <v>24713</v>
      </c>
      <c r="H3966" s="1" t="s">
        <v>24444</v>
      </c>
      <c r="J3966" s="4" t="str">
        <f ca="1">IFERROR(__xludf.DUMMYFUNCTION("LEFT(INDEX(SPLIT(L3966, "" ""), 4), 2)"),"12")</f>
        <v>12</v>
      </c>
      <c r="K3966" s="2" t="s">
        <v>18348</v>
      </c>
      <c r="L3966" s="1" t="s">
        <v>24445</v>
      </c>
    </row>
    <row r="3967" spans="1:12">
      <c r="A3967" s="1" t="s">
        <v>3831</v>
      </c>
      <c r="B3967" s="1">
        <v>5</v>
      </c>
      <c r="C3967" s="1" t="s">
        <v>24714</v>
      </c>
      <c r="D3967" s="1" t="s">
        <v>13043</v>
      </c>
      <c r="E3967" s="1" t="s">
        <v>24715</v>
      </c>
      <c r="H3967" s="1" t="s">
        <v>24444</v>
      </c>
      <c r="J3967" s="4" t="str">
        <f ca="1">IFERROR(__xludf.DUMMYFUNCTION("LEFT(INDEX(SPLIT(L3967, "" ""), 4), 2)"),"12")</f>
        <v>12</v>
      </c>
      <c r="K3967" s="2" t="s">
        <v>21525</v>
      </c>
      <c r="L3967" s="1" t="s">
        <v>24445</v>
      </c>
    </row>
    <row r="3968" spans="1:12">
      <c r="A3968" s="1" t="s">
        <v>3793</v>
      </c>
      <c r="B3968" s="1">
        <v>5</v>
      </c>
      <c r="D3968" s="1" t="s">
        <v>13043</v>
      </c>
      <c r="E3968" s="1" t="s">
        <v>23457</v>
      </c>
      <c r="H3968" s="1" t="s">
        <v>24444</v>
      </c>
      <c r="J3968" s="4" t="str">
        <f ca="1">IFERROR(__xludf.DUMMYFUNCTION("LEFT(INDEX(SPLIT(L3968, "" ""), 4), 2)"),"12")</f>
        <v>12</v>
      </c>
      <c r="K3968" s="2" t="s">
        <v>18637</v>
      </c>
      <c r="L3968" s="1" t="s">
        <v>24445</v>
      </c>
    </row>
    <row r="3969" spans="1:12">
      <c r="A3969" s="1" t="s">
        <v>24716</v>
      </c>
      <c r="B3969" s="1">
        <v>5</v>
      </c>
      <c r="D3969" s="1" t="s">
        <v>10300</v>
      </c>
      <c r="E3969" s="1" t="s">
        <v>24717</v>
      </c>
      <c r="H3969" s="1" t="s">
        <v>24444</v>
      </c>
      <c r="J3969" s="4" t="str">
        <f ca="1">IFERROR(__xludf.DUMMYFUNCTION("LEFT(INDEX(SPLIT(L3969, "" ""), 4), 2)"),"12")</f>
        <v>12</v>
      </c>
      <c r="K3969" s="2" t="s">
        <v>19386</v>
      </c>
      <c r="L3969" s="1" t="s">
        <v>24445</v>
      </c>
    </row>
    <row r="3970" spans="1:12">
      <c r="A3970" s="1" t="s">
        <v>23477</v>
      </c>
      <c r="B3970" s="1">
        <v>5</v>
      </c>
      <c r="D3970" s="1" t="s">
        <v>10442</v>
      </c>
      <c r="E3970" s="1" t="s">
        <v>24718</v>
      </c>
      <c r="H3970" s="1" t="s">
        <v>24444</v>
      </c>
      <c r="J3970" s="4" t="str">
        <f ca="1">IFERROR(__xludf.DUMMYFUNCTION("LEFT(INDEX(SPLIT(L3970, "" ""), 4), 2)"),"12")</f>
        <v>12</v>
      </c>
      <c r="K3970" s="2" t="s">
        <v>19386</v>
      </c>
      <c r="L3970" s="1" t="s">
        <v>24445</v>
      </c>
    </row>
    <row r="3971" spans="1:12">
      <c r="A3971" s="1" t="s">
        <v>24555</v>
      </c>
      <c r="B3971" s="1">
        <v>5</v>
      </c>
      <c r="D3971" s="1" t="s">
        <v>10321</v>
      </c>
      <c r="E3971" s="1" t="s">
        <v>24719</v>
      </c>
      <c r="H3971" s="1" t="s">
        <v>24444</v>
      </c>
      <c r="J3971" s="4" t="str">
        <f ca="1">IFERROR(__xludf.DUMMYFUNCTION("LEFT(INDEX(SPLIT(L3971, "" ""), 4), 2)"),"12")</f>
        <v>12</v>
      </c>
      <c r="K3971" s="2" t="s">
        <v>19386</v>
      </c>
      <c r="L3971" s="1" t="s">
        <v>24445</v>
      </c>
    </row>
    <row r="3972" spans="1:12">
      <c r="A3972" s="1" t="s">
        <v>24556</v>
      </c>
      <c r="B3972" s="1">
        <v>5</v>
      </c>
      <c r="D3972" s="1" t="s">
        <v>10288</v>
      </c>
      <c r="E3972" s="1" t="s">
        <v>24720</v>
      </c>
      <c r="H3972" s="1" t="s">
        <v>24444</v>
      </c>
      <c r="J3972" s="4" t="str">
        <f ca="1">IFERROR(__xludf.DUMMYFUNCTION("LEFT(INDEX(SPLIT(L3972, "" ""), 4), 2)"),"12")</f>
        <v>12</v>
      </c>
      <c r="K3972" s="2" t="s">
        <v>23134</v>
      </c>
      <c r="L3972" s="1" t="s">
        <v>24445</v>
      </c>
    </row>
    <row r="3973" spans="1:12">
      <c r="A3973" s="1" t="s">
        <v>18346</v>
      </c>
      <c r="B3973" s="1">
        <v>5</v>
      </c>
      <c r="D3973" s="1" t="s">
        <v>19372</v>
      </c>
      <c r="E3973" s="1" t="s">
        <v>24721</v>
      </c>
      <c r="H3973" s="1" t="s">
        <v>24444</v>
      </c>
      <c r="J3973" s="4" t="str">
        <f ca="1">IFERROR(__xludf.DUMMYFUNCTION("LEFT(INDEX(SPLIT(L3973, "" ""), 4), 2)"),"12")</f>
        <v>12</v>
      </c>
      <c r="K3973" s="2" t="s">
        <v>18348</v>
      </c>
      <c r="L3973" s="1" t="s">
        <v>24445</v>
      </c>
    </row>
    <row r="3974" spans="1:12">
      <c r="A3974" s="1" t="s">
        <v>23458</v>
      </c>
      <c r="B3974" s="1">
        <v>5</v>
      </c>
      <c r="D3974" s="1" t="s">
        <v>13043</v>
      </c>
      <c r="E3974" s="1" t="s">
        <v>23459</v>
      </c>
      <c r="H3974" s="1" t="s">
        <v>24444</v>
      </c>
      <c r="J3974" s="4" t="str">
        <f ca="1">IFERROR(__xludf.DUMMYFUNCTION("LEFT(INDEX(SPLIT(L3974, "" ""), 4), 2)"),"12")</f>
        <v>12</v>
      </c>
      <c r="K3974" s="2" t="s">
        <v>18637</v>
      </c>
      <c r="L3974" s="1" t="s">
        <v>24445</v>
      </c>
    </row>
    <row r="3975" spans="1:12">
      <c r="A3975" s="1" t="s">
        <v>6947</v>
      </c>
      <c r="B3975" s="1">
        <v>5</v>
      </c>
      <c r="C3975" s="1" t="s">
        <v>3841</v>
      </c>
      <c r="D3975" s="1" t="s">
        <v>19372</v>
      </c>
      <c r="E3975" s="1" t="s">
        <v>23460</v>
      </c>
      <c r="H3975" s="1" t="s">
        <v>24444</v>
      </c>
      <c r="J3975" s="4" t="str">
        <f ca="1">IFERROR(__xludf.DUMMYFUNCTION("LEFT(INDEX(SPLIT(L3975, "" ""), 4), 2)"),"12")</f>
        <v>12</v>
      </c>
      <c r="K3975" s="2" t="s">
        <v>18311</v>
      </c>
      <c r="L3975" s="1" t="s">
        <v>24445</v>
      </c>
    </row>
    <row r="3976" spans="1:12">
      <c r="A3976" s="1" t="s">
        <v>18686</v>
      </c>
      <c r="B3976" s="1">
        <v>5</v>
      </c>
      <c r="D3976" s="1" t="s">
        <v>19372</v>
      </c>
      <c r="E3976" s="1" t="s">
        <v>24722</v>
      </c>
      <c r="H3976" s="1" t="s">
        <v>24444</v>
      </c>
      <c r="J3976" s="4" t="str">
        <f ca="1">IFERROR(__xludf.DUMMYFUNCTION("LEFT(INDEX(SPLIT(L3976, "" ""), 4), 2)"),"12")</f>
        <v>12</v>
      </c>
      <c r="K3976" s="2" t="s">
        <v>18688</v>
      </c>
      <c r="L3976" s="1" t="s">
        <v>24445</v>
      </c>
    </row>
    <row r="3977" spans="1:12">
      <c r="A3977" s="1" t="s">
        <v>3831</v>
      </c>
      <c r="B3977" s="1">
        <v>5</v>
      </c>
      <c r="C3977" s="1" t="s">
        <v>24723</v>
      </c>
      <c r="D3977" s="1" t="s">
        <v>13043</v>
      </c>
      <c r="E3977" s="1" t="s">
        <v>24724</v>
      </c>
      <c r="H3977" s="1" t="s">
        <v>24444</v>
      </c>
      <c r="J3977" s="4" t="str">
        <f ca="1">IFERROR(__xludf.DUMMYFUNCTION("LEFT(INDEX(SPLIT(L3977, "" ""), 4), 2)"),"12")</f>
        <v>12</v>
      </c>
      <c r="K3977" s="2" t="s">
        <v>23098</v>
      </c>
      <c r="L3977" s="1" t="s">
        <v>24445</v>
      </c>
    </row>
    <row r="3978" spans="1:12">
      <c r="A3978" s="1" t="s">
        <v>3831</v>
      </c>
      <c r="B3978" s="1">
        <v>5</v>
      </c>
      <c r="D3978" s="1" t="s">
        <v>19372</v>
      </c>
      <c r="E3978" s="1" t="s">
        <v>23463</v>
      </c>
      <c r="H3978" s="1" t="s">
        <v>24444</v>
      </c>
      <c r="J3978" s="4" t="str">
        <f ca="1">IFERROR(__xludf.DUMMYFUNCTION("LEFT(INDEX(SPLIT(L3978, "" ""), 4), 2)"),"12")</f>
        <v>12</v>
      </c>
      <c r="K3978" s="2" t="s">
        <v>18637</v>
      </c>
      <c r="L3978" s="1" t="s">
        <v>24445</v>
      </c>
    </row>
    <row r="3979" spans="1:12">
      <c r="A3979" s="1" t="s">
        <v>22840</v>
      </c>
      <c r="B3979" s="1">
        <v>5</v>
      </c>
      <c r="D3979" s="1" t="s">
        <v>19372</v>
      </c>
      <c r="E3979" s="1" t="s">
        <v>23468</v>
      </c>
      <c r="H3979" s="1" t="s">
        <v>24444</v>
      </c>
      <c r="J3979" s="4" t="str">
        <f ca="1">IFERROR(__xludf.DUMMYFUNCTION("LEFT(INDEX(SPLIT(L3979, "" ""), 4), 2)"),"12")</f>
        <v>12</v>
      </c>
      <c r="K3979" s="2" t="s">
        <v>18789</v>
      </c>
      <c r="L3979" s="1" t="s">
        <v>24445</v>
      </c>
    </row>
    <row r="3980" spans="1:12">
      <c r="A3980" s="1" t="s">
        <v>24557</v>
      </c>
      <c r="B3980" s="1">
        <v>5</v>
      </c>
      <c r="D3980" s="1" t="s">
        <v>19372</v>
      </c>
      <c r="E3980" s="1" t="s">
        <v>24725</v>
      </c>
      <c r="H3980" s="1" t="s">
        <v>24444</v>
      </c>
      <c r="J3980" s="4" t="str">
        <f ca="1">IFERROR(__xludf.DUMMYFUNCTION("LEFT(INDEX(SPLIT(L3980, "" ""), 4), 2)"),"12")</f>
        <v>12</v>
      </c>
      <c r="K3980" s="2" t="s">
        <v>19554</v>
      </c>
      <c r="L3980" s="1" t="s">
        <v>24445</v>
      </c>
    </row>
    <row r="3981" spans="1:12">
      <c r="A3981" s="1" t="s">
        <v>24558</v>
      </c>
      <c r="B3981" s="1">
        <v>5</v>
      </c>
      <c r="C3981" s="1" t="s">
        <v>24726</v>
      </c>
      <c r="D3981" s="1" t="s">
        <v>19372</v>
      </c>
      <c r="E3981" s="1" t="s">
        <v>24727</v>
      </c>
      <c r="H3981" s="1" t="s">
        <v>24444</v>
      </c>
      <c r="J3981" s="4" t="str">
        <f ca="1">IFERROR(__xludf.DUMMYFUNCTION("LEFT(INDEX(SPLIT(L3981, "" ""), 4), 2)"),"12")</f>
        <v>12</v>
      </c>
      <c r="K3981" s="2" t="s">
        <v>18648</v>
      </c>
      <c r="L3981" s="1" t="s">
        <v>24445</v>
      </c>
    </row>
    <row r="3982" spans="1:12">
      <c r="A3982" s="1" t="s">
        <v>11993</v>
      </c>
      <c r="B3982" s="1">
        <v>5</v>
      </c>
      <c r="C3982" s="1" t="s">
        <v>5347</v>
      </c>
      <c r="D3982" s="1" t="s">
        <v>19372</v>
      </c>
      <c r="E3982" s="1" t="s">
        <v>24728</v>
      </c>
      <c r="H3982" s="1" t="s">
        <v>24444</v>
      </c>
      <c r="J3982" s="4" t="str">
        <f ca="1">IFERROR(__xludf.DUMMYFUNCTION("LEFT(INDEX(SPLIT(L3982, "" ""), 4), 2)"),"12")</f>
        <v>12</v>
      </c>
      <c r="K3982" s="2" t="s">
        <v>18573</v>
      </c>
      <c r="L3982" s="1" t="s">
        <v>24445</v>
      </c>
    </row>
    <row r="3983" spans="1:12">
      <c r="A3983" s="1" t="s">
        <v>24560</v>
      </c>
      <c r="B3983" s="1">
        <v>5</v>
      </c>
      <c r="C3983" s="1" t="s">
        <v>24729</v>
      </c>
      <c r="D3983" s="1" t="s">
        <v>18538</v>
      </c>
      <c r="E3983" s="1" t="s">
        <v>24729</v>
      </c>
      <c r="H3983" s="1" t="s">
        <v>24444</v>
      </c>
      <c r="J3983" s="4" t="str">
        <f ca="1">IFERROR(__xludf.DUMMYFUNCTION("LEFT(INDEX(SPLIT(L3983, "" ""), 4), 2)"),"12")</f>
        <v>12</v>
      </c>
      <c r="K3983" s="2" t="s">
        <v>18648</v>
      </c>
      <c r="L3983" s="1" t="s">
        <v>24445</v>
      </c>
    </row>
    <row r="3984" spans="1:12">
      <c r="A3984" s="1" t="s">
        <v>24561</v>
      </c>
      <c r="B3984" s="1">
        <v>4</v>
      </c>
      <c r="D3984" s="1" t="s">
        <v>13043</v>
      </c>
      <c r="E3984" s="1" t="s">
        <v>24730</v>
      </c>
      <c r="H3984" s="1" t="s">
        <v>24444</v>
      </c>
      <c r="J3984" s="4" t="str">
        <f ca="1">IFERROR(__xludf.DUMMYFUNCTION("LEFT(INDEX(SPLIT(L3984, "" ""), 4), 2)"),"12")</f>
        <v>12</v>
      </c>
      <c r="K3984" s="2" t="s">
        <v>18688</v>
      </c>
      <c r="L3984" s="1" t="s">
        <v>24445</v>
      </c>
    </row>
    <row r="3985" spans="1:12">
      <c r="A3985" s="1" t="s">
        <v>24562</v>
      </c>
      <c r="B3985" s="1">
        <v>5</v>
      </c>
      <c r="D3985" s="1" t="s">
        <v>10347</v>
      </c>
      <c r="E3985" s="1" t="s">
        <v>24731</v>
      </c>
      <c r="H3985" s="1" t="s">
        <v>24444</v>
      </c>
      <c r="J3985" s="4" t="str">
        <f ca="1">IFERROR(__xludf.DUMMYFUNCTION("LEFT(INDEX(SPLIT(L3985, "" ""), 4), 2)"),"12")</f>
        <v>12</v>
      </c>
      <c r="K3985" s="2" t="s">
        <v>19386</v>
      </c>
      <c r="L3985" s="1" t="s">
        <v>24445</v>
      </c>
    </row>
    <row r="3986" spans="1:12">
      <c r="A3986" s="1" t="s">
        <v>23475</v>
      </c>
      <c r="B3986" s="1">
        <v>5</v>
      </c>
      <c r="D3986" s="1" t="s">
        <v>13043</v>
      </c>
      <c r="E3986" s="1" t="s">
        <v>23476</v>
      </c>
      <c r="H3986" s="1" t="s">
        <v>24444</v>
      </c>
      <c r="J3986" s="4" t="str">
        <f ca="1">IFERROR(__xludf.DUMMYFUNCTION("LEFT(INDEX(SPLIT(L3986, "" ""), 4), 2)"),"12")</f>
        <v>12</v>
      </c>
      <c r="K3986" s="2" t="s">
        <v>18637</v>
      </c>
      <c r="L3986" s="1" t="s">
        <v>24445</v>
      </c>
    </row>
    <row r="3987" spans="1:12">
      <c r="A3987" s="1" t="s">
        <v>18622</v>
      </c>
      <c r="B3987" s="1">
        <v>5</v>
      </c>
      <c r="C3987" s="1" t="s">
        <v>24732</v>
      </c>
      <c r="D3987" s="1" t="s">
        <v>19372</v>
      </c>
      <c r="E3987" s="1" t="s">
        <v>24733</v>
      </c>
      <c r="H3987" s="1" t="s">
        <v>24444</v>
      </c>
      <c r="J3987" s="4" t="str">
        <f ca="1">IFERROR(__xludf.DUMMYFUNCTION("LEFT(INDEX(SPLIT(L3987, "" ""), 4), 2)"),"12")</f>
        <v>12</v>
      </c>
      <c r="K3987" s="2" t="s">
        <v>18573</v>
      </c>
      <c r="L3987" s="1" t="s">
        <v>24445</v>
      </c>
    </row>
    <row r="3988" spans="1:12">
      <c r="A3988" s="1" t="s">
        <v>23404</v>
      </c>
      <c r="B3988" s="1">
        <v>5</v>
      </c>
      <c r="C3988" s="1" t="s">
        <v>24734</v>
      </c>
      <c r="D3988" s="1" t="s">
        <v>19372</v>
      </c>
      <c r="E3988" s="1" t="s">
        <v>24735</v>
      </c>
      <c r="H3988" s="1" t="s">
        <v>24444</v>
      </c>
      <c r="J3988" s="4" t="str">
        <f ca="1">IFERROR(__xludf.DUMMYFUNCTION("LEFT(INDEX(SPLIT(L3988, "" ""), 4), 2)"),"12")</f>
        <v>12</v>
      </c>
      <c r="K3988" s="2" t="s">
        <v>18311</v>
      </c>
      <c r="L3988" s="1" t="s">
        <v>24445</v>
      </c>
    </row>
    <row r="3989" spans="1:12">
      <c r="A3989" s="1" t="s">
        <v>11677</v>
      </c>
      <c r="B3989" s="1">
        <v>5</v>
      </c>
      <c r="D3989" s="1" t="s">
        <v>19372</v>
      </c>
      <c r="E3989" s="1" t="s">
        <v>23479</v>
      </c>
      <c r="H3989" s="1" t="s">
        <v>24444</v>
      </c>
      <c r="J3989" s="4" t="str">
        <f ca="1">IFERROR(__xludf.DUMMYFUNCTION("LEFT(INDEX(SPLIT(L3989, "" ""), 4), 2)"),"12")</f>
        <v>12</v>
      </c>
      <c r="K3989" s="2" t="s">
        <v>18637</v>
      </c>
      <c r="L3989" s="1" t="s">
        <v>24445</v>
      </c>
    </row>
    <row r="3990" spans="1:12">
      <c r="A3990" s="1" t="s">
        <v>24564</v>
      </c>
      <c r="B3990" s="1">
        <v>5</v>
      </c>
      <c r="C3990" s="1" t="s">
        <v>24736</v>
      </c>
      <c r="D3990" s="1" t="s">
        <v>19372</v>
      </c>
      <c r="E3990" s="1" t="s">
        <v>24737</v>
      </c>
      <c r="H3990" s="1" t="s">
        <v>24444</v>
      </c>
      <c r="J3990" s="4" t="str">
        <f ca="1">IFERROR(__xludf.DUMMYFUNCTION("LEFT(INDEX(SPLIT(L3990, "" ""), 4), 2)"),"12")</f>
        <v>12</v>
      </c>
      <c r="K3990" s="2" t="s">
        <v>18573</v>
      </c>
      <c r="L3990" s="1" t="s">
        <v>24445</v>
      </c>
    </row>
    <row r="3991" spans="1:12">
      <c r="A3991" s="1" t="s">
        <v>24565</v>
      </c>
      <c r="B3991" s="1">
        <v>5</v>
      </c>
      <c r="D3991" s="1" t="s">
        <v>13043</v>
      </c>
      <c r="E3991" s="1" t="s">
        <v>24738</v>
      </c>
      <c r="H3991" s="1" t="s">
        <v>24444</v>
      </c>
      <c r="J3991" s="4" t="str">
        <f ca="1">IFERROR(__xludf.DUMMYFUNCTION("LEFT(INDEX(SPLIT(L3991, "" ""), 4), 2)"),"12")</f>
        <v>12</v>
      </c>
      <c r="K3991" s="2" t="s">
        <v>23935</v>
      </c>
      <c r="L3991" s="1" t="s">
        <v>24445</v>
      </c>
    </row>
    <row r="3992" spans="1:12">
      <c r="A3992" s="1" t="s">
        <v>444</v>
      </c>
      <c r="B3992" s="1">
        <v>5</v>
      </c>
      <c r="D3992" s="1" t="s">
        <v>19372</v>
      </c>
      <c r="E3992" s="1" t="s">
        <v>23480</v>
      </c>
      <c r="H3992" s="1" t="s">
        <v>24444</v>
      </c>
      <c r="J3992" s="4" t="str">
        <f ca="1">IFERROR(__xludf.DUMMYFUNCTION("LEFT(INDEX(SPLIT(L3992, "" ""), 4), 2)"),"12")</f>
        <v>12</v>
      </c>
      <c r="K3992" s="2" t="s">
        <v>18637</v>
      </c>
      <c r="L3992" s="1" t="s">
        <v>24445</v>
      </c>
    </row>
    <row r="3993" spans="1:12">
      <c r="A3993" s="1" t="s">
        <v>18686</v>
      </c>
      <c r="B3993" s="1">
        <v>5</v>
      </c>
      <c r="D3993" s="1" t="s">
        <v>19372</v>
      </c>
      <c r="E3993" s="1" t="s">
        <v>24739</v>
      </c>
      <c r="H3993" s="1" t="s">
        <v>24444</v>
      </c>
      <c r="J3993" s="4" t="str">
        <f ca="1">IFERROR(__xludf.DUMMYFUNCTION("LEFT(INDEX(SPLIT(L3993, "" ""), 4), 2)"),"12")</f>
        <v>12</v>
      </c>
      <c r="K3993" s="2" t="s">
        <v>18688</v>
      </c>
      <c r="L3993" s="1" t="s">
        <v>24445</v>
      </c>
    </row>
    <row r="3994" spans="1:12">
      <c r="A3994" s="1" t="s">
        <v>18686</v>
      </c>
      <c r="B3994" s="1">
        <v>5</v>
      </c>
      <c r="D3994" s="1" t="s">
        <v>13043</v>
      </c>
      <c r="E3994" s="1" t="s">
        <v>24740</v>
      </c>
      <c r="H3994" s="1" t="s">
        <v>24444</v>
      </c>
      <c r="J3994" s="4" t="str">
        <f ca="1">IFERROR(__xludf.DUMMYFUNCTION("LEFT(INDEX(SPLIT(L3994, "" ""), 4), 2)"),"12")</f>
        <v>12</v>
      </c>
      <c r="K3994" s="2" t="s">
        <v>18688</v>
      </c>
      <c r="L3994" s="1" t="s">
        <v>24445</v>
      </c>
    </row>
    <row r="3995" spans="1:12">
      <c r="A3995" s="1" t="s">
        <v>24567</v>
      </c>
      <c r="B3995" s="1">
        <v>5</v>
      </c>
      <c r="D3995" s="1" t="s">
        <v>13043</v>
      </c>
      <c r="E3995" s="1" t="s">
        <v>24741</v>
      </c>
      <c r="H3995" s="1" t="s">
        <v>24444</v>
      </c>
      <c r="J3995" s="4" t="str">
        <f ca="1">IFERROR(__xludf.DUMMYFUNCTION("LEFT(INDEX(SPLIT(L3995, "" ""), 4), 2)"),"12")</f>
        <v>12</v>
      </c>
      <c r="K3995" s="2" t="s">
        <v>19386</v>
      </c>
      <c r="L3995" s="1" t="s">
        <v>24445</v>
      </c>
    </row>
    <row r="3996" spans="1:12">
      <c r="A3996" s="1" t="s">
        <v>3596</v>
      </c>
      <c r="B3996" s="1">
        <v>5</v>
      </c>
      <c r="C3996" s="1" t="s">
        <v>18748</v>
      </c>
      <c r="D3996" s="1" t="s">
        <v>13043</v>
      </c>
      <c r="E3996" s="1" t="s">
        <v>24742</v>
      </c>
      <c r="H3996" s="1" t="s">
        <v>24444</v>
      </c>
      <c r="J3996" s="4" t="str">
        <f ca="1">IFERROR(__xludf.DUMMYFUNCTION("LEFT(INDEX(SPLIT(L3996, "" ""), 4), 2)"),"12")</f>
        <v>12</v>
      </c>
      <c r="K3996" s="2" t="s">
        <v>18311</v>
      </c>
      <c r="L3996" s="1" t="s">
        <v>24445</v>
      </c>
    </row>
    <row r="3997" spans="1:12">
      <c r="A3997" s="1" t="s">
        <v>24743</v>
      </c>
      <c r="B3997" s="1">
        <v>5</v>
      </c>
      <c r="C3997" s="1" t="s">
        <v>300</v>
      </c>
      <c r="D3997" s="1" t="s">
        <v>10778</v>
      </c>
      <c r="E3997" s="1" t="s">
        <v>24744</v>
      </c>
      <c r="H3997" s="1" t="s">
        <v>24444</v>
      </c>
      <c r="J3997" s="4" t="str">
        <f ca="1">IFERROR(__xludf.DUMMYFUNCTION("LEFT(INDEX(SPLIT(L3997, "" ""), 4), 2)"),"12")</f>
        <v>12</v>
      </c>
      <c r="K3997" s="2" t="s">
        <v>18648</v>
      </c>
      <c r="L3997" s="1" t="s">
        <v>24445</v>
      </c>
    </row>
    <row r="3998" spans="1:12">
      <c r="A3998" s="1" t="s">
        <v>24566</v>
      </c>
      <c r="B3998" s="1">
        <v>5</v>
      </c>
      <c r="D3998" s="1" t="s">
        <v>10778</v>
      </c>
      <c r="E3998" s="1" t="s">
        <v>24745</v>
      </c>
      <c r="H3998" s="1" t="s">
        <v>24444</v>
      </c>
      <c r="J3998" s="4" t="str">
        <f ca="1">IFERROR(__xludf.DUMMYFUNCTION("LEFT(INDEX(SPLIT(L3998, "" ""), 4), 2)"),"12")</f>
        <v>12</v>
      </c>
      <c r="K3998" s="2" t="s">
        <v>23134</v>
      </c>
      <c r="L3998" s="1" t="s">
        <v>24445</v>
      </c>
    </row>
    <row r="3999" spans="1:12">
      <c r="A3999" s="1" t="s">
        <v>24568</v>
      </c>
      <c r="B3999" s="1">
        <v>5</v>
      </c>
      <c r="D3999" s="1" t="s">
        <v>10778</v>
      </c>
      <c r="E3999" s="1" t="s">
        <v>24746</v>
      </c>
      <c r="H3999" s="1" t="s">
        <v>24444</v>
      </c>
      <c r="J3999" s="4" t="str">
        <f ca="1">IFERROR(__xludf.DUMMYFUNCTION("LEFT(INDEX(SPLIT(L3999, "" ""), 4), 2)"),"12")</f>
        <v>12</v>
      </c>
      <c r="K3999" s="2" t="s">
        <v>18348</v>
      </c>
      <c r="L3999" s="1" t="s">
        <v>24445</v>
      </c>
    </row>
    <row r="4000" spans="1:12">
      <c r="A4000" s="1" t="s">
        <v>24569</v>
      </c>
      <c r="B4000" s="1">
        <v>5</v>
      </c>
      <c r="C4000" s="1" t="s">
        <v>24747</v>
      </c>
      <c r="D4000" s="1" t="s">
        <v>10300</v>
      </c>
      <c r="E4000" s="1" t="s">
        <v>24748</v>
      </c>
      <c r="H4000" s="1" t="s">
        <v>24444</v>
      </c>
      <c r="J4000" s="4" t="str">
        <f ca="1">IFERROR(__xludf.DUMMYFUNCTION("LEFT(INDEX(SPLIT(L4000, "" ""), 4), 2)"),"12")</f>
        <v>12</v>
      </c>
      <c r="K4000" s="2" t="s">
        <v>18573</v>
      </c>
      <c r="L4000" s="1" t="s">
        <v>24445</v>
      </c>
    </row>
    <row r="4001" spans="1:12">
      <c r="A4001" s="1" t="s">
        <v>18686</v>
      </c>
      <c r="B4001" s="1">
        <v>5</v>
      </c>
      <c r="D4001" s="1" t="s">
        <v>13043</v>
      </c>
      <c r="E4001" s="1" t="s">
        <v>24749</v>
      </c>
      <c r="H4001" s="1" t="s">
        <v>24444</v>
      </c>
      <c r="J4001" s="4" t="str">
        <f ca="1">IFERROR(__xludf.DUMMYFUNCTION("LEFT(INDEX(SPLIT(L4001, "" ""), 4), 2)"),"12")</f>
        <v>12</v>
      </c>
      <c r="K4001" s="2" t="s">
        <v>18688</v>
      </c>
      <c r="L4001" s="1" t="s">
        <v>24445</v>
      </c>
    </row>
    <row r="4002" spans="1:12">
      <c r="A4002" s="1" t="s">
        <v>23496</v>
      </c>
      <c r="B4002" s="1">
        <v>5</v>
      </c>
      <c r="D4002" s="1" t="s">
        <v>19372</v>
      </c>
      <c r="E4002" s="1" t="s">
        <v>23497</v>
      </c>
      <c r="H4002" s="1" t="s">
        <v>24444</v>
      </c>
      <c r="J4002" s="4" t="str">
        <f ca="1">IFERROR(__xludf.DUMMYFUNCTION("LEFT(INDEX(SPLIT(L4002, "" ""), 4), 2)"),"12")</f>
        <v>12</v>
      </c>
      <c r="K4002" s="2" t="s">
        <v>18637</v>
      </c>
      <c r="L4002" s="1" t="s">
        <v>24445</v>
      </c>
    </row>
    <row r="4003" spans="1:12">
      <c r="A4003" s="1" t="s">
        <v>23498</v>
      </c>
      <c r="B4003" s="1">
        <v>5</v>
      </c>
      <c r="D4003" s="1" t="s">
        <v>10479</v>
      </c>
      <c r="E4003" s="1" t="s">
        <v>23499</v>
      </c>
      <c r="H4003" s="1" t="s">
        <v>24444</v>
      </c>
      <c r="J4003" s="4" t="str">
        <f ca="1">IFERROR(__xludf.DUMMYFUNCTION("LEFT(INDEX(SPLIT(L4003, "" ""), 4), 2)"),"12")</f>
        <v>12</v>
      </c>
      <c r="K4003" s="2" t="s">
        <v>18637</v>
      </c>
      <c r="L4003" s="1" t="s">
        <v>24445</v>
      </c>
    </row>
    <row r="4004" spans="1:12">
      <c r="A4004" s="1" t="s">
        <v>2852</v>
      </c>
      <c r="B4004" s="1">
        <v>5</v>
      </c>
      <c r="C4004" s="1" t="s">
        <v>24750</v>
      </c>
      <c r="D4004" s="1" t="s">
        <v>13043</v>
      </c>
      <c r="E4004" s="1" t="s">
        <v>24751</v>
      </c>
      <c r="H4004" s="1" t="s">
        <v>24444</v>
      </c>
      <c r="J4004" s="4" t="str">
        <f ca="1">IFERROR(__xludf.DUMMYFUNCTION("LEFT(INDEX(SPLIT(L4004, "" ""), 4), 2)"),"12")</f>
        <v>12</v>
      </c>
      <c r="K4004" s="2" t="s">
        <v>21525</v>
      </c>
      <c r="L4004" s="1" t="s">
        <v>24445</v>
      </c>
    </row>
    <row r="4005" spans="1:12">
      <c r="A4005" s="1" t="s">
        <v>19451</v>
      </c>
      <c r="B4005" s="1">
        <v>5</v>
      </c>
      <c r="C4005" s="1" t="s">
        <v>12667</v>
      </c>
      <c r="D4005" s="1" t="s">
        <v>19372</v>
      </c>
      <c r="E4005" s="1" t="s">
        <v>24752</v>
      </c>
      <c r="H4005" s="1" t="s">
        <v>24444</v>
      </c>
      <c r="J4005" s="4" t="str">
        <f ca="1">IFERROR(__xludf.DUMMYFUNCTION("LEFT(INDEX(SPLIT(L4005, "" ""), 4), 2)"),"12")</f>
        <v>12</v>
      </c>
      <c r="K4005" s="2" t="s">
        <v>19454</v>
      </c>
      <c r="L4005" s="1" t="s">
        <v>24445</v>
      </c>
    </row>
    <row r="4006" spans="1:12">
      <c r="A4006" s="1" t="s">
        <v>23502</v>
      </c>
      <c r="B4006" s="1">
        <v>5</v>
      </c>
      <c r="D4006" s="1" t="s">
        <v>13043</v>
      </c>
      <c r="E4006" s="1" t="s">
        <v>23503</v>
      </c>
      <c r="H4006" s="1" t="s">
        <v>24444</v>
      </c>
      <c r="J4006" s="4" t="str">
        <f ca="1">IFERROR(__xludf.DUMMYFUNCTION("LEFT(INDEX(SPLIT(L4006, "" ""), 4), 2)"),"12")</f>
        <v>12</v>
      </c>
      <c r="K4006" s="2" t="s">
        <v>18637</v>
      </c>
      <c r="L4006" s="1" t="s">
        <v>24445</v>
      </c>
    </row>
    <row r="4007" spans="1:12">
      <c r="A4007" s="1" t="s">
        <v>24570</v>
      </c>
      <c r="B4007" s="1">
        <v>4</v>
      </c>
      <c r="C4007" s="1" t="s">
        <v>24753</v>
      </c>
      <c r="D4007" s="1" t="s">
        <v>13043</v>
      </c>
      <c r="E4007" s="1" t="s">
        <v>24754</v>
      </c>
      <c r="H4007" s="1" t="s">
        <v>24444</v>
      </c>
      <c r="J4007" s="4" t="str">
        <f ca="1">IFERROR(__xludf.DUMMYFUNCTION("LEFT(INDEX(SPLIT(L4007, "" ""), 4), 2)"),"12")</f>
        <v>12</v>
      </c>
      <c r="K4007" s="2" t="s">
        <v>18648</v>
      </c>
      <c r="L4007" s="1" t="s">
        <v>24445</v>
      </c>
    </row>
    <row r="4008" spans="1:12">
      <c r="A4008" s="1" t="s">
        <v>24571</v>
      </c>
      <c r="B4008" s="1">
        <v>5</v>
      </c>
      <c r="C4008" s="1" t="s">
        <v>1996</v>
      </c>
      <c r="D4008" s="1" t="s">
        <v>18538</v>
      </c>
      <c r="E4008" s="1" t="s">
        <v>1996</v>
      </c>
      <c r="H4008" s="1" t="s">
        <v>24444</v>
      </c>
      <c r="J4008" s="4" t="str">
        <f ca="1">IFERROR(__xludf.DUMMYFUNCTION("LEFT(INDEX(SPLIT(L4008, "" ""), 4), 2)"),"12")</f>
        <v>12</v>
      </c>
      <c r="K4008" s="2" t="s">
        <v>18648</v>
      </c>
      <c r="L4008" s="1" t="s">
        <v>24445</v>
      </c>
    </row>
    <row r="4009" spans="1:12">
      <c r="A4009" s="1" t="s">
        <v>23504</v>
      </c>
      <c r="B4009" s="1">
        <v>5</v>
      </c>
      <c r="D4009" s="1" t="s">
        <v>19372</v>
      </c>
      <c r="E4009" s="1" t="s">
        <v>23505</v>
      </c>
      <c r="H4009" s="1" t="s">
        <v>24444</v>
      </c>
      <c r="J4009" s="4" t="str">
        <f ca="1">IFERROR(__xludf.DUMMYFUNCTION("LEFT(INDEX(SPLIT(L4009, "" ""), 4), 2)"),"12")</f>
        <v>12</v>
      </c>
      <c r="K4009" s="2" t="s">
        <v>18637</v>
      </c>
      <c r="L4009" s="1" t="s">
        <v>24445</v>
      </c>
    </row>
    <row r="4010" spans="1:12">
      <c r="A4010" s="1" t="s">
        <v>24572</v>
      </c>
      <c r="B4010" s="1">
        <v>5</v>
      </c>
      <c r="C4010" s="1" t="s">
        <v>24755</v>
      </c>
      <c r="D4010" s="1" t="s">
        <v>13043</v>
      </c>
      <c r="E4010" s="1" t="s">
        <v>24756</v>
      </c>
      <c r="H4010" s="1" t="s">
        <v>24444</v>
      </c>
      <c r="J4010" s="4" t="str">
        <f ca="1">IFERROR(__xludf.DUMMYFUNCTION("LEFT(INDEX(SPLIT(L4010, "" ""), 4), 2)"),"12")</f>
        <v>12</v>
      </c>
      <c r="K4010" s="2" t="s">
        <v>23098</v>
      </c>
      <c r="L4010" s="1" t="s">
        <v>24445</v>
      </c>
    </row>
    <row r="4011" spans="1:12">
      <c r="A4011" s="1" t="s">
        <v>24573</v>
      </c>
      <c r="B4011" s="1">
        <v>4</v>
      </c>
      <c r="D4011" s="1" t="s">
        <v>19372</v>
      </c>
      <c r="E4011" s="1" t="s">
        <v>24757</v>
      </c>
      <c r="H4011" s="1" t="s">
        <v>24444</v>
      </c>
      <c r="J4011" s="4" t="str">
        <f ca="1">IFERROR(__xludf.DUMMYFUNCTION("LEFT(INDEX(SPLIT(L4011, "" ""), 4), 2)"),"12")</f>
        <v>12</v>
      </c>
      <c r="K4011" s="2" t="s">
        <v>18348</v>
      </c>
      <c r="L4011" s="1" t="s">
        <v>24445</v>
      </c>
    </row>
    <row r="4012" spans="1:12">
      <c r="A4012" s="1" t="s">
        <v>23506</v>
      </c>
      <c r="B4012" s="1">
        <v>5</v>
      </c>
      <c r="D4012" s="1" t="s">
        <v>19372</v>
      </c>
      <c r="E4012" s="1" t="s">
        <v>23507</v>
      </c>
      <c r="H4012" s="1" t="s">
        <v>24444</v>
      </c>
      <c r="J4012" s="4" t="str">
        <f ca="1">IFERROR(__xludf.DUMMYFUNCTION("LEFT(INDEX(SPLIT(L4012, "" ""), 4), 2)"),"12")</f>
        <v>12</v>
      </c>
      <c r="K4012" s="2" t="s">
        <v>18637</v>
      </c>
      <c r="L4012" s="1" t="s">
        <v>24445</v>
      </c>
    </row>
    <row r="4013" spans="1:12">
      <c r="A4013" s="1" t="s">
        <v>18686</v>
      </c>
      <c r="B4013" s="1">
        <v>5</v>
      </c>
      <c r="D4013" s="1" t="s">
        <v>10300</v>
      </c>
      <c r="E4013" s="1" t="s">
        <v>24758</v>
      </c>
      <c r="H4013" s="1" t="s">
        <v>24444</v>
      </c>
      <c r="J4013" s="4" t="str">
        <f ca="1">IFERROR(__xludf.DUMMYFUNCTION("LEFT(INDEX(SPLIT(L4013, "" ""), 4), 2)"),"12")</f>
        <v>12</v>
      </c>
      <c r="K4013" s="2" t="s">
        <v>18688</v>
      </c>
      <c r="L4013" s="1" t="s">
        <v>24445</v>
      </c>
    </row>
    <row r="4014" spans="1:12">
      <c r="A4014" s="1" t="s">
        <v>8969</v>
      </c>
      <c r="B4014" s="1">
        <v>5</v>
      </c>
      <c r="D4014" s="1" t="s">
        <v>13043</v>
      </c>
      <c r="E4014" s="1" t="s">
        <v>23508</v>
      </c>
      <c r="H4014" s="1" t="s">
        <v>24444</v>
      </c>
      <c r="J4014" s="4" t="str">
        <f ca="1">IFERROR(__xludf.DUMMYFUNCTION("LEFT(INDEX(SPLIT(L4014, "" ""), 4), 2)"),"12")</f>
        <v>12</v>
      </c>
      <c r="K4014" s="2" t="s">
        <v>18637</v>
      </c>
      <c r="L4014" s="1" t="s">
        <v>24445</v>
      </c>
    </row>
    <row r="4015" spans="1:12">
      <c r="A4015" s="1" t="s">
        <v>24574</v>
      </c>
      <c r="B4015" s="1">
        <v>5</v>
      </c>
      <c r="C4015" s="1" t="s">
        <v>101</v>
      </c>
      <c r="D4015" s="1" t="s">
        <v>13043</v>
      </c>
      <c r="E4015" s="1" t="s">
        <v>24759</v>
      </c>
      <c r="H4015" s="1" t="s">
        <v>24444</v>
      </c>
      <c r="J4015" s="4" t="str">
        <f ca="1">IFERROR(__xludf.DUMMYFUNCTION("LEFT(INDEX(SPLIT(L4015, "" ""), 4), 2)"),"12")</f>
        <v>12</v>
      </c>
      <c r="K4015" s="2" t="s">
        <v>18311</v>
      </c>
      <c r="L4015" s="1" t="s">
        <v>24445</v>
      </c>
    </row>
    <row r="4016" spans="1:12">
      <c r="A4016" s="1" t="s">
        <v>24575</v>
      </c>
      <c r="B4016" s="1">
        <v>5</v>
      </c>
      <c r="D4016" s="1" t="s">
        <v>19372</v>
      </c>
      <c r="E4016" s="1" t="s">
        <v>24760</v>
      </c>
      <c r="H4016" s="1" t="s">
        <v>24444</v>
      </c>
      <c r="J4016" s="4" t="str">
        <f ca="1">IFERROR(__xludf.DUMMYFUNCTION("LEFT(INDEX(SPLIT(L4016, "" ""), 4), 2)"),"12")</f>
        <v>12</v>
      </c>
      <c r="K4016" s="2" t="s">
        <v>18348</v>
      </c>
      <c r="L4016" s="1" t="s">
        <v>24445</v>
      </c>
    </row>
    <row r="4017" spans="1:12">
      <c r="A4017" s="1" t="s">
        <v>24576</v>
      </c>
      <c r="B4017" s="1">
        <v>5</v>
      </c>
      <c r="D4017" s="1" t="s">
        <v>10743</v>
      </c>
      <c r="E4017" s="1" t="s">
        <v>24761</v>
      </c>
      <c r="H4017" s="1" t="s">
        <v>24444</v>
      </c>
      <c r="J4017" s="4" t="str">
        <f ca="1">IFERROR(__xludf.DUMMYFUNCTION("LEFT(INDEX(SPLIT(L4017, "" ""), 4), 2)"),"12")</f>
        <v>12</v>
      </c>
      <c r="K4017" s="2" t="s">
        <v>23134</v>
      </c>
      <c r="L4017" s="1" t="s">
        <v>24445</v>
      </c>
    </row>
    <row r="4018" spans="1:12">
      <c r="A4018" s="1" t="s">
        <v>23517</v>
      </c>
      <c r="B4018" s="1">
        <v>5</v>
      </c>
      <c r="D4018" s="1" t="s">
        <v>13043</v>
      </c>
      <c r="E4018" s="1" t="s">
        <v>23518</v>
      </c>
      <c r="H4018" s="1" t="s">
        <v>24444</v>
      </c>
      <c r="J4018" s="4" t="str">
        <f ca="1">IFERROR(__xludf.DUMMYFUNCTION("LEFT(INDEX(SPLIT(L4018, "" ""), 4), 2)"),"12")</f>
        <v>12</v>
      </c>
      <c r="K4018" s="2" t="s">
        <v>18637</v>
      </c>
      <c r="L4018" s="1" t="s">
        <v>24445</v>
      </c>
    </row>
    <row r="4019" spans="1:12">
      <c r="A4019" s="1" t="s">
        <v>633</v>
      </c>
      <c r="B4019" s="1">
        <v>5</v>
      </c>
      <c r="D4019" s="1" t="s">
        <v>13043</v>
      </c>
      <c r="E4019" s="1" t="s">
        <v>24762</v>
      </c>
      <c r="H4019" s="1" t="s">
        <v>24444</v>
      </c>
      <c r="J4019" s="4" t="str">
        <f ca="1">IFERROR(__xludf.DUMMYFUNCTION("LEFT(INDEX(SPLIT(L4019, "" ""), 4), 2)"),"12")</f>
        <v>12</v>
      </c>
      <c r="K4019" s="2" t="s">
        <v>19386</v>
      </c>
      <c r="L4019" s="1" t="s">
        <v>24445</v>
      </c>
    </row>
    <row r="4020" spans="1:12">
      <c r="A4020" s="1" t="s">
        <v>24577</v>
      </c>
      <c r="B4020" s="1">
        <v>5</v>
      </c>
      <c r="D4020" s="1" t="s">
        <v>19372</v>
      </c>
      <c r="E4020" s="1" t="s">
        <v>24763</v>
      </c>
      <c r="H4020" s="1" t="s">
        <v>24444</v>
      </c>
      <c r="J4020" s="4" t="str">
        <f ca="1">IFERROR(__xludf.DUMMYFUNCTION("LEFT(INDEX(SPLIT(L4020, "" ""), 4), 2)"),"12")</f>
        <v>12</v>
      </c>
      <c r="K4020" s="2" t="s">
        <v>21373</v>
      </c>
      <c r="L4020" s="1" t="s">
        <v>24445</v>
      </c>
    </row>
    <row r="4021" spans="1:12">
      <c r="A4021" s="1" t="s">
        <v>24764</v>
      </c>
      <c r="B4021" s="1">
        <v>5</v>
      </c>
      <c r="D4021" s="1" t="s">
        <v>10347</v>
      </c>
      <c r="E4021" s="1" t="s">
        <v>24765</v>
      </c>
      <c r="H4021" s="1" t="s">
        <v>24444</v>
      </c>
      <c r="J4021" s="4" t="str">
        <f ca="1">IFERROR(__xludf.DUMMYFUNCTION("LEFT(INDEX(SPLIT(L4021, "" ""), 4), 2)"),"12")</f>
        <v>12</v>
      </c>
      <c r="K4021" s="2" t="s">
        <v>23134</v>
      </c>
      <c r="L4021" s="1" t="s">
        <v>24445</v>
      </c>
    </row>
    <row r="4022" spans="1:12">
      <c r="A4022" s="1" t="s">
        <v>24766</v>
      </c>
      <c r="B4022" s="1">
        <v>5</v>
      </c>
      <c r="D4022" s="1" t="s">
        <v>13043</v>
      </c>
      <c r="E4022" s="1" t="s">
        <v>24767</v>
      </c>
      <c r="H4022" s="1" t="s">
        <v>24444</v>
      </c>
      <c r="J4022" s="4" t="str">
        <f ca="1">IFERROR(__xludf.DUMMYFUNCTION("LEFT(INDEX(SPLIT(L4022, "" ""), 4), 2)"),"12")</f>
        <v>12</v>
      </c>
      <c r="K4022" s="2" t="s">
        <v>18688</v>
      </c>
      <c r="L4022" s="1" t="s">
        <v>24445</v>
      </c>
    </row>
    <row r="4023" spans="1:12">
      <c r="A4023" s="1" t="s">
        <v>24578</v>
      </c>
      <c r="B4023" s="1">
        <v>4</v>
      </c>
      <c r="D4023" s="1" t="s">
        <v>19372</v>
      </c>
      <c r="E4023" s="1" t="s">
        <v>24768</v>
      </c>
      <c r="H4023" s="1" t="s">
        <v>24444</v>
      </c>
      <c r="J4023" s="4" t="str">
        <f ca="1">IFERROR(__xludf.DUMMYFUNCTION("LEFT(INDEX(SPLIT(L4023, "" ""), 4), 2)"),"12")</f>
        <v>12</v>
      </c>
      <c r="K4023" s="2" t="s">
        <v>18348</v>
      </c>
      <c r="L4023" s="1" t="s">
        <v>24445</v>
      </c>
    </row>
    <row r="4024" spans="1:12">
      <c r="A4024" s="1" t="s">
        <v>24201</v>
      </c>
      <c r="B4024" s="1">
        <v>5</v>
      </c>
      <c r="C4024" s="1" t="s">
        <v>6882</v>
      </c>
      <c r="D4024" s="1" t="s">
        <v>18313</v>
      </c>
      <c r="E4024" s="1" t="s">
        <v>6882</v>
      </c>
      <c r="H4024" s="1" t="s">
        <v>24444</v>
      </c>
      <c r="J4024" s="4" t="str">
        <f ca="1">IFERROR(__xludf.DUMMYFUNCTION("LEFT(INDEX(SPLIT(L4024, "" ""), 4), 2)"),"12")</f>
        <v>12</v>
      </c>
      <c r="K4024" s="2" t="s">
        <v>18648</v>
      </c>
      <c r="L4024" s="1" t="s">
        <v>24445</v>
      </c>
    </row>
    <row r="4025" spans="1:12">
      <c r="A4025" s="1" t="s">
        <v>18686</v>
      </c>
      <c r="B4025" s="1">
        <v>1</v>
      </c>
      <c r="D4025" s="1" t="s">
        <v>19372</v>
      </c>
      <c r="E4025" s="1" t="s">
        <v>24769</v>
      </c>
      <c r="H4025" s="1" t="s">
        <v>24444</v>
      </c>
      <c r="J4025" s="4" t="str">
        <f ca="1">IFERROR(__xludf.DUMMYFUNCTION("LEFT(INDEX(SPLIT(L4025, "" ""), 4), 2)"),"12")</f>
        <v>12</v>
      </c>
      <c r="K4025" s="2" t="s">
        <v>18688</v>
      </c>
      <c r="L4025" s="1" t="s">
        <v>24445</v>
      </c>
    </row>
    <row r="4026" spans="1:12">
      <c r="A4026" s="1" t="s">
        <v>24581</v>
      </c>
      <c r="B4026" s="1">
        <v>5</v>
      </c>
      <c r="D4026" s="1" t="s">
        <v>19372</v>
      </c>
      <c r="E4026" s="1" t="s">
        <v>24770</v>
      </c>
      <c r="H4026" s="1" t="s">
        <v>24444</v>
      </c>
      <c r="J4026" s="4" t="str">
        <f ca="1">IFERROR(__xludf.DUMMYFUNCTION("LEFT(INDEX(SPLIT(L4026, "" ""), 4), 2)"),"12")</f>
        <v>12</v>
      </c>
      <c r="K4026" s="2" t="s">
        <v>19386</v>
      </c>
      <c r="L4026" s="1" t="s">
        <v>24445</v>
      </c>
    </row>
    <row r="4027" spans="1:12">
      <c r="A4027" s="1" t="s">
        <v>24582</v>
      </c>
      <c r="B4027" s="1">
        <v>5</v>
      </c>
      <c r="D4027" s="1" t="s">
        <v>13043</v>
      </c>
      <c r="E4027" s="1" t="s">
        <v>24771</v>
      </c>
      <c r="H4027" s="1" t="s">
        <v>24444</v>
      </c>
      <c r="J4027" s="4" t="str">
        <f ca="1">IFERROR(__xludf.DUMMYFUNCTION("LEFT(INDEX(SPLIT(L4027, "" ""), 4), 2)"),"12")</f>
        <v>12</v>
      </c>
      <c r="K4027" s="2" t="s">
        <v>18348</v>
      </c>
      <c r="L4027" s="1" t="s">
        <v>24445</v>
      </c>
    </row>
    <row r="4028" spans="1:12">
      <c r="A4028" s="1" t="s">
        <v>18878</v>
      </c>
      <c r="B4028" s="1">
        <v>5</v>
      </c>
      <c r="D4028" s="1" t="s">
        <v>10288</v>
      </c>
      <c r="E4028" s="1" t="s">
        <v>24772</v>
      </c>
      <c r="H4028" s="1" t="s">
        <v>24444</v>
      </c>
      <c r="J4028" s="4" t="str">
        <f ca="1">IFERROR(__xludf.DUMMYFUNCTION("LEFT(INDEX(SPLIT(L4028, "" ""), 4), 2)"),"12")</f>
        <v>12</v>
      </c>
      <c r="K4028" s="2" t="s">
        <v>18881</v>
      </c>
      <c r="L4028" s="1" t="s">
        <v>24445</v>
      </c>
    </row>
    <row r="4029" spans="1:12">
      <c r="A4029" s="1" t="s">
        <v>24583</v>
      </c>
      <c r="B4029" s="1">
        <v>5</v>
      </c>
      <c r="D4029" s="1" t="s">
        <v>19372</v>
      </c>
      <c r="E4029" s="1" t="s">
        <v>24773</v>
      </c>
      <c r="H4029" s="1" t="s">
        <v>24444</v>
      </c>
      <c r="J4029" s="4" t="str">
        <f ca="1">IFERROR(__xludf.DUMMYFUNCTION("LEFT(INDEX(SPLIT(L4029, "" ""), 4), 2)"),"12")</f>
        <v>12</v>
      </c>
      <c r="K4029" s="2" t="s">
        <v>21373</v>
      </c>
      <c r="L4029" s="1" t="s">
        <v>24445</v>
      </c>
    </row>
    <row r="4030" spans="1:12">
      <c r="A4030" s="1" t="s">
        <v>24584</v>
      </c>
      <c r="B4030" s="1">
        <v>5</v>
      </c>
      <c r="D4030" s="1" t="s">
        <v>10347</v>
      </c>
      <c r="E4030" s="1" t="s">
        <v>24774</v>
      </c>
      <c r="H4030" s="1" t="s">
        <v>24444</v>
      </c>
      <c r="J4030" s="4" t="str">
        <f ca="1">IFERROR(__xludf.DUMMYFUNCTION("LEFT(INDEX(SPLIT(L4030, "" ""), 4), 2)"),"12")</f>
        <v>12</v>
      </c>
      <c r="K4030" s="2" t="s">
        <v>23134</v>
      </c>
      <c r="L4030" s="1" t="s">
        <v>24445</v>
      </c>
    </row>
    <row r="4031" spans="1:12">
      <c r="A4031" s="1" t="s">
        <v>19877</v>
      </c>
      <c r="B4031" s="1">
        <v>5</v>
      </c>
      <c r="D4031" s="1" t="s">
        <v>18313</v>
      </c>
      <c r="E4031" s="1" t="s">
        <v>24775</v>
      </c>
      <c r="H4031" s="1" t="s">
        <v>24444</v>
      </c>
      <c r="J4031" s="4" t="str">
        <f ca="1">IFERROR(__xludf.DUMMYFUNCTION("LEFT(INDEX(SPLIT(L4031, "" ""), 4), 2)"),"12")</f>
        <v>12</v>
      </c>
      <c r="K4031" s="2" t="s">
        <v>19386</v>
      </c>
      <c r="L4031" s="1" t="s">
        <v>24445</v>
      </c>
    </row>
    <row r="4032" spans="1:12">
      <c r="A4032" s="1" t="s">
        <v>18878</v>
      </c>
      <c r="B4032" s="1">
        <v>5</v>
      </c>
      <c r="D4032" s="1" t="s">
        <v>10300</v>
      </c>
      <c r="E4032" s="1" t="s">
        <v>2056</v>
      </c>
      <c r="H4032" s="1" t="s">
        <v>24444</v>
      </c>
      <c r="J4032" s="4" t="str">
        <f ca="1">IFERROR(__xludf.DUMMYFUNCTION("LEFT(INDEX(SPLIT(L4032, "" ""), 4), 2)"),"12")</f>
        <v>12</v>
      </c>
      <c r="K4032" s="2" t="s">
        <v>18881</v>
      </c>
      <c r="L4032" s="1" t="s">
        <v>24445</v>
      </c>
    </row>
    <row r="4033" spans="1:12">
      <c r="A4033" s="1" t="s">
        <v>22819</v>
      </c>
      <c r="B4033" s="1">
        <v>5</v>
      </c>
      <c r="D4033" s="1" t="s">
        <v>10755</v>
      </c>
      <c r="E4033" s="1" t="s">
        <v>169</v>
      </c>
      <c r="H4033" s="1" t="s">
        <v>24444</v>
      </c>
      <c r="J4033" s="4" t="str">
        <f ca="1">IFERROR(__xludf.DUMMYFUNCTION("LEFT(INDEX(SPLIT(L4033, "" ""), 4), 2)"),"12")</f>
        <v>12</v>
      </c>
      <c r="K4033" s="2" t="s">
        <v>24256</v>
      </c>
      <c r="L4033" s="1" t="s">
        <v>24445</v>
      </c>
    </row>
    <row r="4034" spans="1:12">
      <c r="A4034" s="1" t="s">
        <v>24584</v>
      </c>
      <c r="B4034" s="1">
        <v>5</v>
      </c>
      <c r="D4034" s="1" t="s">
        <v>19372</v>
      </c>
      <c r="E4034" s="1" t="s">
        <v>24776</v>
      </c>
      <c r="H4034" s="1" t="s">
        <v>24444</v>
      </c>
      <c r="J4034" s="4" t="str">
        <f ca="1">IFERROR(__xludf.DUMMYFUNCTION("LEFT(INDEX(SPLIT(L4034, "" ""), 4), 2)"),"12")</f>
        <v>12</v>
      </c>
      <c r="K4034" s="2" t="s">
        <v>23134</v>
      </c>
      <c r="L4034" s="1" t="s">
        <v>24445</v>
      </c>
    </row>
    <row r="4035" spans="1:12">
      <c r="A4035" s="1" t="s">
        <v>18878</v>
      </c>
      <c r="B4035" s="1">
        <v>5</v>
      </c>
      <c r="D4035" s="1" t="s">
        <v>10347</v>
      </c>
      <c r="E4035" s="1" t="s">
        <v>8015</v>
      </c>
      <c r="H4035" s="1" t="s">
        <v>24444</v>
      </c>
      <c r="J4035" s="4" t="str">
        <f ca="1">IFERROR(__xludf.DUMMYFUNCTION("LEFT(INDEX(SPLIT(L4035, "" ""), 4), 2)"),"12")</f>
        <v>12</v>
      </c>
      <c r="K4035" s="2" t="s">
        <v>18881</v>
      </c>
      <c r="L4035" s="1" t="s">
        <v>24445</v>
      </c>
    </row>
    <row r="4036" spans="1:12">
      <c r="A4036" s="1" t="s">
        <v>24585</v>
      </c>
      <c r="B4036" s="1">
        <v>5</v>
      </c>
      <c r="D4036" s="1" t="s">
        <v>19372</v>
      </c>
      <c r="E4036" s="1" t="s">
        <v>24777</v>
      </c>
      <c r="H4036" s="1" t="s">
        <v>24444</v>
      </c>
      <c r="J4036" s="4" t="str">
        <f ca="1">IFERROR(__xludf.DUMMYFUNCTION("LEFT(INDEX(SPLIT(L4036, "" ""), 4), 2)"),"12")</f>
        <v>12</v>
      </c>
      <c r="K4036" s="2" t="s">
        <v>18789</v>
      </c>
      <c r="L4036" s="1" t="s">
        <v>24445</v>
      </c>
    </row>
    <row r="4037" spans="1:12">
      <c r="A4037" s="1" t="s">
        <v>8655</v>
      </c>
      <c r="B4037" s="1">
        <v>5</v>
      </c>
      <c r="D4037" s="1" t="s">
        <v>10736</v>
      </c>
      <c r="E4037" s="1" t="s">
        <v>8015</v>
      </c>
      <c r="H4037" s="1" t="s">
        <v>24444</v>
      </c>
      <c r="J4037" s="4" t="str">
        <f ca="1">IFERROR(__xludf.DUMMYFUNCTION("LEFT(INDEX(SPLIT(L4037, "" ""), 4), 2)"),"12")</f>
        <v>12</v>
      </c>
      <c r="K4037" s="2" t="s">
        <v>18827</v>
      </c>
      <c r="L4037" s="1" t="s">
        <v>24445</v>
      </c>
    </row>
    <row r="4038" spans="1:12">
      <c r="A4038" s="1" t="s">
        <v>24586</v>
      </c>
      <c r="B4038" s="1">
        <v>5</v>
      </c>
      <c r="D4038" s="1" t="s">
        <v>13043</v>
      </c>
      <c r="E4038" s="1" t="s">
        <v>24778</v>
      </c>
      <c r="H4038" s="1" t="s">
        <v>24444</v>
      </c>
      <c r="J4038" s="4" t="str">
        <f ca="1">IFERROR(__xludf.DUMMYFUNCTION("LEFT(INDEX(SPLIT(L4038, "" ""), 4), 2)"),"12")</f>
        <v>12</v>
      </c>
      <c r="K4038" s="2" t="s">
        <v>19386</v>
      </c>
      <c r="L4038" s="1" t="s">
        <v>24445</v>
      </c>
    </row>
    <row r="4039" spans="1:12">
      <c r="A4039" s="1" t="s">
        <v>18933</v>
      </c>
      <c r="B4039" s="1">
        <v>5</v>
      </c>
      <c r="D4039" s="1" t="s">
        <v>18313</v>
      </c>
      <c r="E4039" s="1" t="s">
        <v>24779</v>
      </c>
      <c r="H4039" s="1" t="s">
        <v>24444</v>
      </c>
      <c r="J4039" s="4" t="str">
        <f ca="1">IFERROR(__xludf.DUMMYFUNCTION("LEFT(INDEX(SPLIT(L4039, "" ""), 4), 2)"),"12")</f>
        <v>12</v>
      </c>
      <c r="K4039" s="2" t="s">
        <v>18827</v>
      </c>
      <c r="L4039" s="1" t="s">
        <v>24445</v>
      </c>
    </row>
    <row r="4040" spans="1:12">
      <c r="A4040" s="1" t="s">
        <v>7245</v>
      </c>
      <c r="B4040" s="1">
        <v>5</v>
      </c>
      <c r="C4040" s="1" t="s">
        <v>24780</v>
      </c>
      <c r="D4040" s="1" t="s">
        <v>13043</v>
      </c>
      <c r="E4040" s="1" t="s">
        <v>10407</v>
      </c>
      <c r="H4040" s="1" t="s">
        <v>24444</v>
      </c>
      <c r="J4040" s="4" t="str">
        <f ca="1">IFERROR(__xludf.DUMMYFUNCTION("LEFT(INDEX(SPLIT(L4040, "" ""), 4), 2)"),"12")</f>
        <v>12</v>
      </c>
      <c r="K4040" s="2" t="s">
        <v>18311</v>
      </c>
      <c r="L4040" s="1" t="s">
        <v>24445</v>
      </c>
    </row>
    <row r="4041" spans="1:12">
      <c r="A4041" s="1" t="s">
        <v>24587</v>
      </c>
      <c r="B4041" s="1">
        <v>5</v>
      </c>
      <c r="D4041" s="1" t="s">
        <v>10479</v>
      </c>
      <c r="E4041" s="1" t="s">
        <v>21646</v>
      </c>
      <c r="H4041" s="1" t="s">
        <v>24444</v>
      </c>
      <c r="J4041" s="4" t="str">
        <f ca="1">IFERROR(__xludf.DUMMYFUNCTION("LEFT(INDEX(SPLIT(L4041, "" ""), 4), 2)"),"12")</f>
        <v>12</v>
      </c>
      <c r="K4041" s="1" t="s">
        <v>20333</v>
      </c>
      <c r="L4041" s="1" t="s">
        <v>24445</v>
      </c>
    </row>
    <row r="4042" spans="1:12">
      <c r="A4042" s="1" t="s">
        <v>24588</v>
      </c>
      <c r="B4042" s="1">
        <v>5</v>
      </c>
      <c r="D4042" s="1" t="s">
        <v>10743</v>
      </c>
      <c r="E4042" s="1" t="s">
        <v>24781</v>
      </c>
      <c r="H4042" s="1" t="s">
        <v>24444</v>
      </c>
      <c r="J4042" s="4" t="str">
        <f ca="1">IFERROR(__xludf.DUMMYFUNCTION("LEFT(INDEX(SPLIT(L4042, "" ""), 4), 2)"),"12")</f>
        <v>12</v>
      </c>
      <c r="K4042" s="2" t="s">
        <v>18827</v>
      </c>
      <c r="L4042" s="1" t="s">
        <v>24445</v>
      </c>
    </row>
    <row r="4043" spans="1:12">
      <c r="A4043" s="1" t="s">
        <v>23477</v>
      </c>
      <c r="B4043" s="1">
        <v>5</v>
      </c>
      <c r="D4043" s="1" t="s">
        <v>19372</v>
      </c>
      <c r="E4043" s="1" t="s">
        <v>24782</v>
      </c>
      <c r="H4043" s="1" t="s">
        <v>24444</v>
      </c>
      <c r="J4043" s="4" t="str">
        <f ca="1">IFERROR(__xludf.DUMMYFUNCTION("LEFT(INDEX(SPLIT(L4043, "" ""), 4), 2)"),"12")</f>
        <v>12</v>
      </c>
      <c r="K4043" s="2" t="s">
        <v>18637</v>
      </c>
      <c r="L4043" s="1" t="s">
        <v>24445</v>
      </c>
    </row>
    <row r="4044" spans="1:12">
      <c r="A4044" s="1" t="s">
        <v>23477</v>
      </c>
      <c r="B4044" s="1">
        <v>5</v>
      </c>
      <c r="D4044" s="1" t="s">
        <v>13043</v>
      </c>
      <c r="E4044" s="1" t="s">
        <v>24783</v>
      </c>
      <c r="H4044" s="1" t="s">
        <v>24444</v>
      </c>
      <c r="J4044" s="4" t="str">
        <f ca="1">IFERROR(__xludf.DUMMYFUNCTION("LEFT(INDEX(SPLIT(L4044, "" ""), 4), 2)"),"12")</f>
        <v>12</v>
      </c>
      <c r="K4044" s="2" t="s">
        <v>18637</v>
      </c>
      <c r="L4044" s="1" t="s">
        <v>24445</v>
      </c>
    </row>
    <row r="4045" spans="1:12">
      <c r="A4045" s="1" t="s">
        <v>2633</v>
      </c>
      <c r="B4045" s="1">
        <v>5</v>
      </c>
      <c r="D4045" s="1" t="s">
        <v>19372</v>
      </c>
      <c r="E4045" s="1" t="s">
        <v>24784</v>
      </c>
      <c r="H4045" s="1" t="s">
        <v>24444</v>
      </c>
      <c r="J4045" s="4" t="str">
        <f ca="1">IFERROR(__xludf.DUMMYFUNCTION("LEFT(INDEX(SPLIT(L4045, "" ""), 4), 2)"),"12")</f>
        <v>12</v>
      </c>
      <c r="K4045" s="2" t="s">
        <v>18637</v>
      </c>
      <c r="L4045" s="1" t="s">
        <v>24445</v>
      </c>
    </row>
    <row r="4046" spans="1:12">
      <c r="A4046" s="1" t="s">
        <v>3831</v>
      </c>
      <c r="B4046" s="1">
        <v>5</v>
      </c>
      <c r="C4046" s="1" t="s">
        <v>24726</v>
      </c>
      <c r="D4046" s="1" t="s">
        <v>13043</v>
      </c>
      <c r="E4046" s="1" t="s">
        <v>24726</v>
      </c>
      <c r="H4046" s="1" t="s">
        <v>24444</v>
      </c>
      <c r="J4046" s="4" t="str">
        <f ca="1">IFERROR(__xludf.DUMMYFUNCTION("LEFT(INDEX(SPLIT(L4046, "" ""), 4), 2)"),"12")</f>
        <v>12</v>
      </c>
      <c r="K4046" s="2" t="s">
        <v>21525</v>
      </c>
      <c r="L4046" s="1" t="s">
        <v>24445</v>
      </c>
    </row>
    <row r="4047" spans="1:12">
      <c r="A4047" s="1" t="s">
        <v>24590</v>
      </c>
      <c r="B4047" s="1">
        <v>5</v>
      </c>
      <c r="C4047" s="1" t="s">
        <v>1097</v>
      </c>
      <c r="D4047" s="1" t="s">
        <v>19372</v>
      </c>
      <c r="E4047" s="1" t="s">
        <v>1097</v>
      </c>
      <c r="H4047" s="1" t="s">
        <v>24444</v>
      </c>
      <c r="J4047" s="4" t="str">
        <f ca="1">IFERROR(__xludf.DUMMYFUNCTION("LEFT(INDEX(SPLIT(L4047, "" ""), 4), 2)"),"12")</f>
        <v>12</v>
      </c>
      <c r="K4047" s="2" t="s">
        <v>18573</v>
      </c>
      <c r="L4047" s="1" t="s">
        <v>24445</v>
      </c>
    </row>
    <row r="4048" spans="1:12">
      <c r="A4048" s="1" t="s">
        <v>383</v>
      </c>
      <c r="B4048" s="1">
        <v>3</v>
      </c>
      <c r="D4048" s="1" t="s">
        <v>13043</v>
      </c>
      <c r="E4048" s="1" t="s">
        <v>24785</v>
      </c>
      <c r="H4048" s="1" t="s">
        <v>24444</v>
      </c>
      <c r="J4048" s="4" t="str">
        <f ca="1">IFERROR(__xludf.DUMMYFUNCTION("LEFT(INDEX(SPLIT(L4048, "" ""), 4), 2)"),"12")</f>
        <v>12</v>
      </c>
      <c r="K4048" s="2" t="s">
        <v>18637</v>
      </c>
      <c r="L4048" s="1" t="s">
        <v>24445</v>
      </c>
    </row>
    <row r="4049" spans="1:12">
      <c r="A4049" s="1" t="s">
        <v>20618</v>
      </c>
      <c r="B4049" s="1">
        <v>5</v>
      </c>
      <c r="D4049" s="1" t="s">
        <v>10347</v>
      </c>
      <c r="E4049" s="1" t="s">
        <v>29</v>
      </c>
      <c r="H4049" s="1" t="s">
        <v>24444</v>
      </c>
      <c r="J4049" s="4" t="str">
        <f ca="1">IFERROR(__xludf.DUMMYFUNCTION("LEFT(INDEX(SPLIT(L4049, "" ""), 4), 2)"),"12")</f>
        <v>12</v>
      </c>
      <c r="K4049" s="2" t="s">
        <v>18827</v>
      </c>
      <c r="L4049" s="1" t="s">
        <v>24445</v>
      </c>
    </row>
    <row r="4050" spans="1:12">
      <c r="A4050" s="1" t="s">
        <v>7117</v>
      </c>
      <c r="B4050" s="1">
        <v>5</v>
      </c>
      <c r="D4050" s="1" t="s">
        <v>10755</v>
      </c>
      <c r="E4050" s="1" t="s">
        <v>29</v>
      </c>
      <c r="H4050" s="1" t="s">
        <v>24444</v>
      </c>
      <c r="J4050" s="4" t="str">
        <f ca="1">IFERROR(__xludf.DUMMYFUNCTION("LEFT(INDEX(SPLIT(L4050, "" ""), 4), 2)"),"12")</f>
        <v>12</v>
      </c>
      <c r="K4050" s="2" t="s">
        <v>18827</v>
      </c>
      <c r="L4050" s="1" t="s">
        <v>24445</v>
      </c>
    </row>
    <row r="4051" spans="1:12">
      <c r="A4051" s="1" t="s">
        <v>24786</v>
      </c>
      <c r="B4051" s="1">
        <v>3</v>
      </c>
      <c r="D4051" s="1" t="s">
        <v>19372</v>
      </c>
      <c r="E4051" s="1" t="s">
        <v>24787</v>
      </c>
      <c r="H4051" s="1" t="s">
        <v>24444</v>
      </c>
      <c r="J4051" s="4" t="str">
        <f ca="1">IFERROR(__xludf.DUMMYFUNCTION("LEFT(INDEX(SPLIT(L4051, "" ""), 4), 2)"),"12")</f>
        <v>12</v>
      </c>
      <c r="K4051" s="2" t="s">
        <v>24788</v>
      </c>
      <c r="L4051" s="1" t="s">
        <v>24445</v>
      </c>
    </row>
    <row r="4052" spans="1:12">
      <c r="A4052" s="1" t="s">
        <v>24592</v>
      </c>
      <c r="B4052" s="1">
        <v>5</v>
      </c>
      <c r="D4052" s="1" t="s">
        <v>18313</v>
      </c>
      <c r="E4052" s="1" t="s">
        <v>24789</v>
      </c>
      <c r="H4052" s="1" t="s">
        <v>24444</v>
      </c>
      <c r="J4052" s="4" t="str">
        <f ca="1">IFERROR(__xludf.DUMMYFUNCTION("LEFT(INDEX(SPLIT(L4052, "" ""), 4), 2)"),"12")</f>
        <v>12</v>
      </c>
      <c r="K4052" s="2" t="s">
        <v>18688</v>
      </c>
      <c r="L4052" s="1" t="s">
        <v>24445</v>
      </c>
    </row>
    <row r="4053" spans="1:12">
      <c r="A4053" s="1" t="s">
        <v>18346</v>
      </c>
      <c r="B4053" s="1">
        <v>5</v>
      </c>
      <c r="D4053" s="1" t="s">
        <v>19372</v>
      </c>
      <c r="E4053" s="1" t="s">
        <v>2013</v>
      </c>
      <c r="H4053" s="1" t="s">
        <v>24444</v>
      </c>
      <c r="J4053" s="4" t="str">
        <f ca="1">IFERROR(__xludf.DUMMYFUNCTION("LEFT(INDEX(SPLIT(L4053, "" ""), 4), 2)"),"12")</f>
        <v>12</v>
      </c>
      <c r="K4053" s="2" t="s">
        <v>18348</v>
      </c>
      <c r="L4053" s="1" t="s">
        <v>24445</v>
      </c>
    </row>
    <row r="4054" spans="1:12">
      <c r="A4054" s="1" t="s">
        <v>24593</v>
      </c>
      <c r="B4054" s="1">
        <v>5</v>
      </c>
      <c r="D4054" s="1" t="s">
        <v>10778</v>
      </c>
      <c r="E4054" s="1" t="s">
        <v>24790</v>
      </c>
      <c r="H4054" s="1" t="s">
        <v>24444</v>
      </c>
      <c r="J4054" s="4" t="str">
        <f ca="1">IFERROR(__xludf.DUMMYFUNCTION("LEFT(INDEX(SPLIT(L4054, "" ""), 4), 2)"),"12")</f>
        <v>12</v>
      </c>
      <c r="K4054" s="2" t="s">
        <v>23134</v>
      </c>
      <c r="L4054" s="1" t="s">
        <v>24445</v>
      </c>
    </row>
    <row r="4055" spans="1:12">
      <c r="A4055" s="1" t="s">
        <v>1649</v>
      </c>
      <c r="B4055" s="1">
        <v>5</v>
      </c>
      <c r="D4055" s="1" t="s">
        <v>13043</v>
      </c>
      <c r="E4055" s="1" t="s">
        <v>24791</v>
      </c>
      <c r="H4055" s="1" t="s">
        <v>24444</v>
      </c>
      <c r="J4055" s="4" t="str">
        <f ca="1">IFERROR(__xludf.DUMMYFUNCTION("LEFT(INDEX(SPLIT(L4055, "" ""), 4), 2)"),"12")</f>
        <v>12</v>
      </c>
      <c r="K4055" s="2" t="s">
        <v>18637</v>
      </c>
      <c r="L4055" s="1" t="s">
        <v>24445</v>
      </c>
    </row>
    <row r="4056" spans="1:12">
      <c r="A4056" s="1" t="s">
        <v>7117</v>
      </c>
      <c r="B4056" s="1">
        <v>5</v>
      </c>
      <c r="D4056" s="1" t="s">
        <v>19372</v>
      </c>
      <c r="E4056" s="1" t="s">
        <v>2056</v>
      </c>
      <c r="H4056" s="1" t="s">
        <v>24444</v>
      </c>
      <c r="J4056" s="4" t="str">
        <f ca="1">IFERROR(__xludf.DUMMYFUNCTION("LEFT(INDEX(SPLIT(L4056, "" ""), 4), 2)"),"12")</f>
        <v>12</v>
      </c>
      <c r="K4056" s="2" t="s">
        <v>18827</v>
      </c>
      <c r="L4056" s="1" t="s">
        <v>24445</v>
      </c>
    </row>
    <row r="4057" spans="1:12">
      <c r="A4057" s="1" t="s">
        <v>23307</v>
      </c>
      <c r="B4057" s="1">
        <v>5</v>
      </c>
      <c r="D4057" s="1" t="s">
        <v>19372</v>
      </c>
      <c r="E4057" s="1" t="s">
        <v>2056</v>
      </c>
      <c r="H4057" s="1" t="s">
        <v>24444</v>
      </c>
      <c r="J4057" s="4" t="str">
        <f ca="1">IFERROR(__xludf.DUMMYFUNCTION("LEFT(INDEX(SPLIT(L4057, "" ""), 4), 2)"),"12")</f>
        <v>12</v>
      </c>
      <c r="K4057" s="2" t="s">
        <v>18827</v>
      </c>
      <c r="L4057" s="1" t="s">
        <v>24445</v>
      </c>
    </row>
    <row r="4058" spans="1:12">
      <c r="A4058" s="1" t="s">
        <v>24792</v>
      </c>
      <c r="B4058" s="1">
        <v>5</v>
      </c>
      <c r="D4058" s="1" t="s">
        <v>19372</v>
      </c>
      <c r="E4058" s="1" t="s">
        <v>2056</v>
      </c>
      <c r="H4058" s="1" t="s">
        <v>24444</v>
      </c>
      <c r="J4058" s="4" t="str">
        <f ca="1">IFERROR(__xludf.DUMMYFUNCTION("LEFT(INDEX(SPLIT(L4058, "" ""), 4), 2)"),"12")</f>
        <v>12</v>
      </c>
      <c r="K4058" s="2" t="s">
        <v>18827</v>
      </c>
      <c r="L4058" s="1" t="s">
        <v>24445</v>
      </c>
    </row>
    <row r="4059" spans="1:12">
      <c r="A4059" s="1" t="s">
        <v>24594</v>
      </c>
      <c r="B4059" s="1">
        <v>5</v>
      </c>
      <c r="D4059" s="1" t="s">
        <v>19372</v>
      </c>
      <c r="E4059" s="1" t="s">
        <v>24793</v>
      </c>
      <c r="H4059" s="1" t="s">
        <v>24444</v>
      </c>
      <c r="J4059" s="4" t="str">
        <f ca="1">IFERROR(__xludf.DUMMYFUNCTION("LEFT(INDEX(SPLIT(L4059, "" ""), 4), 2)"),"12")</f>
        <v>12</v>
      </c>
      <c r="K4059" s="2" t="s">
        <v>24256</v>
      </c>
      <c r="L4059" s="1" t="s">
        <v>24445</v>
      </c>
    </row>
    <row r="4060" spans="1:12">
      <c r="A4060" s="1" t="s">
        <v>3596</v>
      </c>
      <c r="B4060" s="1">
        <v>5</v>
      </c>
      <c r="D4060" s="1" t="s">
        <v>19372</v>
      </c>
      <c r="E4060" s="1" t="s">
        <v>2056</v>
      </c>
      <c r="H4060" s="1" t="s">
        <v>24444</v>
      </c>
      <c r="J4060" s="4" t="str">
        <f ca="1">IFERROR(__xludf.DUMMYFUNCTION("LEFT(INDEX(SPLIT(L4060, "" ""), 4), 2)"),"12")</f>
        <v>12</v>
      </c>
      <c r="K4060" s="2" t="s">
        <v>18827</v>
      </c>
      <c r="L4060" s="1" t="s">
        <v>24445</v>
      </c>
    </row>
    <row r="4061" spans="1:12">
      <c r="A4061" s="1" t="s">
        <v>11993</v>
      </c>
      <c r="B4061" s="1">
        <v>5</v>
      </c>
      <c r="D4061" s="1" t="s">
        <v>19372</v>
      </c>
      <c r="E4061" s="1" t="s">
        <v>2056</v>
      </c>
      <c r="H4061" s="1" t="s">
        <v>24444</v>
      </c>
      <c r="J4061" s="4" t="str">
        <f ca="1">IFERROR(__xludf.DUMMYFUNCTION("LEFT(INDEX(SPLIT(L4061, "" ""), 4), 2)"),"12")</f>
        <v>12</v>
      </c>
      <c r="K4061" s="2" t="s">
        <v>18827</v>
      </c>
      <c r="L4061" s="1" t="s">
        <v>24445</v>
      </c>
    </row>
    <row r="4062" spans="1:12">
      <c r="A4062" s="1" t="s">
        <v>24595</v>
      </c>
      <c r="B4062" s="1">
        <v>5</v>
      </c>
      <c r="C4062" s="1" t="s">
        <v>11412</v>
      </c>
      <c r="D4062" s="1" t="s">
        <v>13043</v>
      </c>
      <c r="E4062" s="1" t="s">
        <v>11412</v>
      </c>
      <c r="H4062" s="1" t="s">
        <v>24444</v>
      </c>
      <c r="J4062" s="4" t="str">
        <f ca="1">IFERROR(__xludf.DUMMYFUNCTION("LEFT(INDEX(SPLIT(L4062, "" ""), 4), 2)"),"12")</f>
        <v>12</v>
      </c>
      <c r="K4062" s="2" t="s">
        <v>18573</v>
      </c>
      <c r="L4062" s="1" t="s">
        <v>24445</v>
      </c>
    </row>
    <row r="4063" spans="1:12">
      <c r="A4063" s="1" t="s">
        <v>3831</v>
      </c>
      <c r="B4063" s="1">
        <v>5</v>
      </c>
      <c r="C4063" s="1" t="s">
        <v>24794</v>
      </c>
      <c r="D4063" s="1" t="s">
        <v>13043</v>
      </c>
      <c r="E4063" s="1" t="s">
        <v>10494</v>
      </c>
      <c r="H4063" s="1" t="s">
        <v>24444</v>
      </c>
      <c r="J4063" s="4" t="str">
        <f ca="1">IFERROR(__xludf.DUMMYFUNCTION("LEFT(INDEX(SPLIT(L4063, "" ""), 4), 2)"),"12")</f>
        <v>12</v>
      </c>
      <c r="K4063" s="2" t="s">
        <v>23098</v>
      </c>
      <c r="L4063" s="1" t="s">
        <v>24445</v>
      </c>
    </row>
    <row r="4064" spans="1:12">
      <c r="A4064" s="1" t="s">
        <v>3831</v>
      </c>
      <c r="B4064" s="1">
        <v>5</v>
      </c>
      <c r="C4064" s="1" t="s">
        <v>24794</v>
      </c>
      <c r="D4064" s="1" t="s">
        <v>13043</v>
      </c>
      <c r="E4064" s="1" t="s">
        <v>10494</v>
      </c>
      <c r="H4064" s="1" t="s">
        <v>24444</v>
      </c>
      <c r="J4064" s="4" t="str">
        <f ca="1">IFERROR(__xludf.DUMMYFUNCTION("LEFT(INDEX(SPLIT(L4064, "" ""), 4), 2)"),"12")</f>
        <v>12</v>
      </c>
      <c r="K4064" s="2" t="s">
        <v>21525</v>
      </c>
      <c r="L4064" s="1" t="s">
        <v>24445</v>
      </c>
    </row>
    <row r="4065" spans="1:12">
      <c r="A4065" s="1" t="s">
        <v>24596</v>
      </c>
      <c r="B4065" s="1">
        <v>5</v>
      </c>
      <c r="D4065" s="1" t="s">
        <v>19372</v>
      </c>
      <c r="E4065" s="1" t="s">
        <v>20373</v>
      </c>
      <c r="H4065" s="1" t="s">
        <v>24444</v>
      </c>
      <c r="J4065" s="4" t="str">
        <f ca="1">IFERROR(__xludf.DUMMYFUNCTION("LEFT(INDEX(SPLIT(L4065, "" ""), 4), 2)"),"12")</f>
        <v>12</v>
      </c>
      <c r="K4065" s="2" t="s">
        <v>19554</v>
      </c>
      <c r="L4065" s="1" t="s">
        <v>24445</v>
      </c>
    </row>
    <row r="4066" spans="1:12">
      <c r="A4066" s="1" t="s">
        <v>24597</v>
      </c>
      <c r="B4066" s="1">
        <v>5</v>
      </c>
      <c r="D4066" s="1" t="s">
        <v>19372</v>
      </c>
      <c r="E4066" s="1" t="s">
        <v>24795</v>
      </c>
      <c r="H4066" s="1" t="s">
        <v>24444</v>
      </c>
      <c r="J4066" s="4" t="str">
        <f ca="1">IFERROR(__xludf.DUMMYFUNCTION("LEFT(INDEX(SPLIT(L4066, "" ""), 4), 2)"),"12")</f>
        <v>12</v>
      </c>
      <c r="K4066" s="2" t="s">
        <v>23134</v>
      </c>
      <c r="L4066" s="1" t="s">
        <v>24445</v>
      </c>
    </row>
    <row r="4067" spans="1:12">
      <c r="A4067" s="1" t="s">
        <v>3831</v>
      </c>
      <c r="B4067" s="1">
        <v>5</v>
      </c>
      <c r="C4067" s="1" t="s">
        <v>554</v>
      </c>
      <c r="D4067" s="1" t="s">
        <v>13043</v>
      </c>
      <c r="E4067" s="1" t="s">
        <v>6392</v>
      </c>
      <c r="H4067" s="1" t="s">
        <v>24444</v>
      </c>
      <c r="J4067" s="4" t="str">
        <f ca="1">IFERROR(__xludf.DUMMYFUNCTION("LEFT(INDEX(SPLIT(L4067, "" ""), 4), 2)"),"12")</f>
        <v>12</v>
      </c>
      <c r="K4067" s="2" t="s">
        <v>21525</v>
      </c>
      <c r="L4067" s="1" t="s">
        <v>24445</v>
      </c>
    </row>
    <row r="4068" spans="1:12">
      <c r="A4068" s="1" t="s">
        <v>3831</v>
      </c>
      <c r="B4068" s="1">
        <v>5</v>
      </c>
      <c r="C4068" s="1" t="s">
        <v>554</v>
      </c>
      <c r="D4068" s="1" t="s">
        <v>13043</v>
      </c>
      <c r="E4068" s="1" t="s">
        <v>6392</v>
      </c>
      <c r="H4068" s="1" t="s">
        <v>24444</v>
      </c>
      <c r="J4068" s="4" t="str">
        <f ca="1">IFERROR(__xludf.DUMMYFUNCTION("LEFT(INDEX(SPLIT(L4068, "" ""), 4), 2)"),"12")</f>
        <v>12</v>
      </c>
      <c r="K4068" s="2" t="s">
        <v>23098</v>
      </c>
      <c r="L4068" s="1" t="s">
        <v>24445</v>
      </c>
    </row>
    <row r="4069" spans="1:12">
      <c r="A4069" s="1" t="s">
        <v>24598</v>
      </c>
      <c r="B4069" s="1">
        <v>5</v>
      </c>
      <c r="D4069" s="1" t="s">
        <v>19372</v>
      </c>
      <c r="E4069" s="1" t="s">
        <v>2454</v>
      </c>
      <c r="H4069" s="1" t="s">
        <v>24444</v>
      </c>
      <c r="J4069" s="4" t="str">
        <f ca="1">IFERROR(__xludf.DUMMYFUNCTION("LEFT(INDEX(SPLIT(L4069, "" ""), 4), 2)"),"12")</f>
        <v>12</v>
      </c>
      <c r="K4069" s="2" t="s">
        <v>18827</v>
      </c>
      <c r="L4069" s="1" t="s">
        <v>24445</v>
      </c>
    </row>
    <row r="4070" spans="1:12">
      <c r="A4070" s="1" t="s">
        <v>1548</v>
      </c>
      <c r="B4070" s="1">
        <v>5</v>
      </c>
      <c r="D4070" s="1" t="s">
        <v>13043</v>
      </c>
      <c r="E4070" s="1" t="s">
        <v>8015</v>
      </c>
      <c r="H4070" s="1" t="s">
        <v>24444</v>
      </c>
      <c r="J4070" s="4" t="str">
        <f ca="1">IFERROR(__xludf.DUMMYFUNCTION("LEFT(INDEX(SPLIT(L4070, "" ""), 4), 2)"),"12")</f>
        <v>12</v>
      </c>
      <c r="K4070" s="2" t="s">
        <v>18827</v>
      </c>
      <c r="L4070" s="1" t="s">
        <v>24445</v>
      </c>
    </row>
    <row r="4071" spans="1:12">
      <c r="A4071" s="1" t="s">
        <v>24599</v>
      </c>
      <c r="B4071" s="1">
        <v>5</v>
      </c>
      <c r="D4071" s="1" t="s">
        <v>19372</v>
      </c>
      <c r="E4071" s="1" t="s">
        <v>3062</v>
      </c>
      <c r="H4071" s="1" t="s">
        <v>24444</v>
      </c>
      <c r="J4071" s="4" t="str">
        <f ca="1">IFERROR(__xludf.DUMMYFUNCTION("LEFT(INDEX(SPLIT(L4071, "" ""), 4), 2)"),"12")</f>
        <v>12</v>
      </c>
      <c r="K4071" s="2" t="s">
        <v>18637</v>
      </c>
      <c r="L4071" s="1" t="s">
        <v>24445</v>
      </c>
    </row>
    <row r="4072" spans="1:12">
      <c r="A4072" s="1" t="s">
        <v>11993</v>
      </c>
      <c r="B4072" s="1">
        <v>5</v>
      </c>
      <c r="D4072" s="1" t="s">
        <v>13043</v>
      </c>
      <c r="E4072" s="1" t="s">
        <v>24796</v>
      </c>
      <c r="H4072" s="1" t="s">
        <v>24444</v>
      </c>
      <c r="J4072" s="4" t="str">
        <f ca="1">IFERROR(__xludf.DUMMYFUNCTION("LEFT(INDEX(SPLIT(L4072, "" ""), 4), 2)"),"12")</f>
        <v>12</v>
      </c>
      <c r="K4072" s="2" t="s">
        <v>18637</v>
      </c>
      <c r="L4072" s="1" t="s">
        <v>24445</v>
      </c>
    </row>
    <row r="4073" spans="1:12">
      <c r="A4073" s="1" t="s">
        <v>589</v>
      </c>
      <c r="B4073" s="1">
        <v>5</v>
      </c>
      <c r="D4073" s="1" t="s">
        <v>13043</v>
      </c>
      <c r="E4073" s="1" t="s">
        <v>24797</v>
      </c>
      <c r="H4073" s="1" t="s">
        <v>24444</v>
      </c>
      <c r="J4073" s="4" t="str">
        <f ca="1">IFERROR(__xludf.DUMMYFUNCTION("LEFT(INDEX(SPLIT(L4073, "" ""), 4), 2)"),"12")</f>
        <v>12</v>
      </c>
      <c r="K4073" s="2" t="s">
        <v>18637</v>
      </c>
      <c r="L4073" s="1" t="s">
        <v>24445</v>
      </c>
    </row>
    <row r="4074" spans="1:12">
      <c r="A4074" s="1" t="s">
        <v>24600</v>
      </c>
      <c r="B4074" s="1">
        <v>5</v>
      </c>
      <c r="D4074" s="1" t="s">
        <v>10288</v>
      </c>
      <c r="E4074" s="1" t="s">
        <v>804</v>
      </c>
      <c r="H4074" s="1" t="s">
        <v>24444</v>
      </c>
      <c r="J4074" s="4" t="str">
        <f ca="1">IFERROR(__xludf.DUMMYFUNCTION("LEFT(INDEX(SPLIT(L4074, "" ""), 4), 2)"),"12")</f>
        <v>12</v>
      </c>
      <c r="K4074" s="2" t="s">
        <v>23134</v>
      </c>
      <c r="L4074" s="1" t="s">
        <v>24445</v>
      </c>
    </row>
    <row r="4075" spans="1:12">
      <c r="A4075" s="1" t="s">
        <v>3509</v>
      </c>
      <c r="B4075" s="1">
        <v>5</v>
      </c>
      <c r="C4075" s="1" t="s">
        <v>24798</v>
      </c>
      <c r="D4075" s="1" t="s">
        <v>13043</v>
      </c>
      <c r="E4075" s="1" t="s">
        <v>24799</v>
      </c>
      <c r="H4075" s="1" t="s">
        <v>24444</v>
      </c>
      <c r="J4075" s="4" t="str">
        <f ca="1">IFERROR(__xludf.DUMMYFUNCTION("LEFT(INDEX(SPLIT(L4075, "" ""), 4), 2)"),"12")</f>
        <v>12</v>
      </c>
      <c r="K4075" s="2" t="s">
        <v>18311</v>
      </c>
      <c r="L4075" s="1" t="s">
        <v>24445</v>
      </c>
    </row>
    <row r="4076" spans="1:12">
      <c r="A4076" s="1" t="s">
        <v>24601</v>
      </c>
      <c r="B4076" s="1">
        <v>5</v>
      </c>
      <c r="D4076" s="1" t="s">
        <v>18313</v>
      </c>
      <c r="E4076" s="1" t="s">
        <v>24800</v>
      </c>
      <c r="H4076" s="1" t="s">
        <v>24444</v>
      </c>
      <c r="J4076" s="4" t="str">
        <f ca="1">IFERROR(__xludf.DUMMYFUNCTION("LEFT(INDEX(SPLIT(L4076, "" ""), 4), 2)"),"12")</f>
        <v>12</v>
      </c>
      <c r="K4076" s="2" t="s">
        <v>18348</v>
      </c>
      <c r="L4076" s="1" t="s">
        <v>24445</v>
      </c>
    </row>
    <row r="4077" spans="1:12">
      <c r="A4077" s="1" t="s">
        <v>18346</v>
      </c>
      <c r="B4077" s="1">
        <v>5</v>
      </c>
      <c r="D4077" s="1" t="s">
        <v>13043</v>
      </c>
      <c r="E4077" s="1" t="s">
        <v>24801</v>
      </c>
      <c r="H4077" s="1" t="s">
        <v>24444</v>
      </c>
      <c r="J4077" s="4" t="str">
        <f ca="1">IFERROR(__xludf.DUMMYFUNCTION("LEFT(INDEX(SPLIT(L4077, "" ""), 4), 2)"),"12")</f>
        <v>12</v>
      </c>
      <c r="K4077" s="2" t="s">
        <v>18348</v>
      </c>
      <c r="L4077" s="1" t="s">
        <v>24445</v>
      </c>
    </row>
    <row r="4078" spans="1:12">
      <c r="A4078" s="1" t="s">
        <v>24602</v>
      </c>
      <c r="B4078" s="1">
        <v>5</v>
      </c>
      <c r="D4078" s="1" t="s">
        <v>19372</v>
      </c>
      <c r="E4078" s="1" t="s">
        <v>24802</v>
      </c>
      <c r="H4078" s="1" t="s">
        <v>24444</v>
      </c>
      <c r="J4078" s="4" t="str">
        <f ca="1">IFERROR(__xludf.DUMMYFUNCTION("LEFT(INDEX(SPLIT(L4078, "" ""), 4), 2)"),"12")</f>
        <v>12</v>
      </c>
      <c r="K4078" s="2" t="s">
        <v>24256</v>
      </c>
      <c r="L4078" s="1" t="s">
        <v>24445</v>
      </c>
    </row>
    <row r="4079" spans="1:12">
      <c r="A4079" s="1" t="s">
        <v>18878</v>
      </c>
      <c r="B4079" s="1">
        <v>4</v>
      </c>
      <c r="D4079" s="1" t="s">
        <v>10479</v>
      </c>
      <c r="E4079" s="1" t="s">
        <v>1653</v>
      </c>
      <c r="H4079" s="1" t="s">
        <v>24444</v>
      </c>
      <c r="J4079" s="4" t="str">
        <f ca="1">IFERROR(__xludf.DUMMYFUNCTION("LEFT(INDEX(SPLIT(L4079, "" ""), 4), 2)"),"12")</f>
        <v>12</v>
      </c>
      <c r="K4079" s="2" t="s">
        <v>18881</v>
      </c>
      <c r="L4079" s="1" t="s">
        <v>24445</v>
      </c>
    </row>
    <row r="4080" spans="1:12">
      <c r="A4080" s="1" t="s">
        <v>18878</v>
      </c>
      <c r="B4080" s="1">
        <v>5</v>
      </c>
      <c r="D4080" s="1" t="s">
        <v>10778</v>
      </c>
      <c r="E4080" s="1" t="s">
        <v>1653</v>
      </c>
      <c r="H4080" s="1" t="s">
        <v>24444</v>
      </c>
      <c r="J4080" s="4" t="str">
        <f ca="1">IFERROR(__xludf.DUMMYFUNCTION("LEFT(INDEX(SPLIT(L4080, "" ""), 4), 2)"),"12")</f>
        <v>12</v>
      </c>
      <c r="K4080" s="2" t="s">
        <v>18881</v>
      </c>
      <c r="L4080" s="1" t="s">
        <v>24445</v>
      </c>
    </row>
    <row r="4081" spans="1:12">
      <c r="A4081" s="1" t="s">
        <v>18878</v>
      </c>
      <c r="B4081" s="1">
        <v>5</v>
      </c>
      <c r="D4081" s="1" t="s">
        <v>10293</v>
      </c>
      <c r="E4081" s="1" t="s">
        <v>24803</v>
      </c>
      <c r="H4081" s="1" t="s">
        <v>24444</v>
      </c>
      <c r="J4081" s="4" t="str">
        <f ca="1">IFERROR(__xludf.DUMMYFUNCTION("LEFT(INDEX(SPLIT(L4081, "" ""), 4), 2)"),"12")</f>
        <v>12</v>
      </c>
      <c r="K4081" s="2" t="s">
        <v>18881</v>
      </c>
      <c r="L4081" s="1" t="s">
        <v>24445</v>
      </c>
    </row>
    <row r="4082" spans="1:12">
      <c r="A4082" s="1" t="s">
        <v>8732</v>
      </c>
      <c r="B4082" s="1">
        <v>5</v>
      </c>
      <c r="D4082" s="1" t="s">
        <v>10479</v>
      </c>
      <c r="E4082" s="1" t="s">
        <v>1525</v>
      </c>
      <c r="H4082" s="1" t="s">
        <v>24444</v>
      </c>
      <c r="J4082" s="4" t="str">
        <f ca="1">IFERROR(__xludf.DUMMYFUNCTION("LEFT(INDEX(SPLIT(L4082, "" ""), 4), 2)"),"12")</f>
        <v>12</v>
      </c>
      <c r="K4082" s="2" t="s">
        <v>18827</v>
      </c>
      <c r="L4082" s="1" t="s">
        <v>24445</v>
      </c>
    </row>
    <row r="4083" spans="1:12">
      <c r="A4083" s="1" t="s">
        <v>18878</v>
      </c>
      <c r="B4083" s="1">
        <v>5</v>
      </c>
      <c r="D4083" s="1" t="s">
        <v>10743</v>
      </c>
      <c r="E4083" s="1" t="s">
        <v>1525</v>
      </c>
      <c r="H4083" s="1" t="s">
        <v>24444</v>
      </c>
      <c r="J4083" s="4" t="str">
        <f ca="1">IFERROR(__xludf.DUMMYFUNCTION("LEFT(INDEX(SPLIT(L4083, "" ""), 4), 2)"),"12")</f>
        <v>12</v>
      </c>
      <c r="K4083" s="2" t="s">
        <v>18881</v>
      </c>
      <c r="L4083" s="1" t="s">
        <v>24445</v>
      </c>
    </row>
    <row r="4084" spans="1:12">
      <c r="A4084" s="1" t="s">
        <v>20394</v>
      </c>
      <c r="B4084" s="1">
        <v>5</v>
      </c>
      <c r="D4084" s="1" t="s">
        <v>10743</v>
      </c>
      <c r="E4084" s="1" t="s">
        <v>1525</v>
      </c>
      <c r="H4084" s="1" t="s">
        <v>24444</v>
      </c>
      <c r="J4084" s="4" t="str">
        <f ca="1">IFERROR(__xludf.DUMMYFUNCTION("LEFT(INDEX(SPLIT(L4084, "" ""), 4), 2)"),"12")</f>
        <v>12</v>
      </c>
      <c r="K4084" s="2" t="s">
        <v>18827</v>
      </c>
      <c r="L4084" s="1" t="s">
        <v>24445</v>
      </c>
    </row>
    <row r="4085" spans="1:12">
      <c r="A4085" s="1" t="s">
        <v>18878</v>
      </c>
      <c r="B4085" s="1">
        <v>5</v>
      </c>
      <c r="D4085" s="1" t="s">
        <v>10288</v>
      </c>
      <c r="E4085" s="1" t="s">
        <v>24804</v>
      </c>
      <c r="H4085" s="1" t="s">
        <v>24444</v>
      </c>
      <c r="J4085" s="4" t="str">
        <f ca="1">IFERROR(__xludf.DUMMYFUNCTION("LEFT(INDEX(SPLIT(L4085, "" ""), 4), 2)"),"12")</f>
        <v>12</v>
      </c>
      <c r="K4085" s="2" t="s">
        <v>18881</v>
      </c>
      <c r="L4085" s="1" t="s">
        <v>24445</v>
      </c>
    </row>
    <row r="4086" spans="1:12">
      <c r="A4086" s="1" t="s">
        <v>24603</v>
      </c>
      <c r="B4086" s="1">
        <v>5</v>
      </c>
      <c r="D4086" s="1" t="s">
        <v>19372</v>
      </c>
      <c r="E4086" s="1" t="s">
        <v>24805</v>
      </c>
      <c r="H4086" s="1" t="s">
        <v>24444</v>
      </c>
      <c r="J4086" s="4" t="str">
        <f ca="1">IFERROR(__xludf.DUMMYFUNCTION("LEFT(INDEX(SPLIT(L4086, "" ""), 4), 2)"),"12")</f>
        <v>12</v>
      </c>
      <c r="K4086" s="2" t="s">
        <v>18968</v>
      </c>
      <c r="L4086" s="1" t="s">
        <v>24445</v>
      </c>
    </row>
    <row r="4087" spans="1:12">
      <c r="A4087" s="1" t="s">
        <v>24806</v>
      </c>
      <c r="B4087" s="1">
        <v>5</v>
      </c>
      <c r="D4087" s="1" t="s">
        <v>10293</v>
      </c>
      <c r="E4087" s="1" t="s">
        <v>1051</v>
      </c>
      <c r="H4087" s="1" t="s">
        <v>24444</v>
      </c>
      <c r="J4087" s="4" t="str">
        <f ca="1">IFERROR(__xludf.DUMMYFUNCTION("LEFT(INDEX(SPLIT(L4087, "" ""), 4), 2)"),"12")</f>
        <v>12</v>
      </c>
      <c r="K4087" s="2" t="s">
        <v>18827</v>
      </c>
      <c r="L4087" s="1" t="s">
        <v>24445</v>
      </c>
    </row>
    <row r="4088" spans="1:12">
      <c r="A4088" s="1" t="s">
        <v>11993</v>
      </c>
      <c r="B4088" s="1">
        <v>5</v>
      </c>
      <c r="D4088" s="1" t="s">
        <v>19372</v>
      </c>
      <c r="E4088" s="1" t="s">
        <v>24807</v>
      </c>
      <c r="H4088" s="1" t="s">
        <v>24444</v>
      </c>
      <c r="J4088" s="4" t="str">
        <f ca="1">IFERROR(__xludf.DUMMYFUNCTION("LEFT(INDEX(SPLIT(L4088, "" ""), 4), 2)"),"12")</f>
        <v>12</v>
      </c>
      <c r="K4088" s="2" t="s">
        <v>18827</v>
      </c>
      <c r="L4088" s="1" t="s">
        <v>24445</v>
      </c>
    </row>
    <row r="4089" spans="1:12">
      <c r="A4089" s="1" t="s">
        <v>11677</v>
      </c>
      <c r="B4089" s="1">
        <v>5</v>
      </c>
      <c r="D4089" s="1" t="s">
        <v>10778</v>
      </c>
      <c r="E4089" s="1" t="s">
        <v>1051</v>
      </c>
      <c r="H4089" s="1" t="s">
        <v>24444</v>
      </c>
      <c r="J4089" s="4" t="str">
        <f ca="1">IFERROR(__xludf.DUMMYFUNCTION("LEFT(INDEX(SPLIT(L4089, "" ""), 4), 2)"),"12")</f>
        <v>12</v>
      </c>
      <c r="K4089" s="2" t="s">
        <v>18827</v>
      </c>
      <c r="L4089" s="1" t="s">
        <v>24445</v>
      </c>
    </row>
    <row r="4090" spans="1:12">
      <c r="A4090" s="1" t="s">
        <v>3596</v>
      </c>
      <c r="B4090" s="1">
        <v>5</v>
      </c>
      <c r="D4090" s="1" t="s">
        <v>10288</v>
      </c>
      <c r="E4090" s="1" t="s">
        <v>24808</v>
      </c>
      <c r="H4090" s="1" t="s">
        <v>24444</v>
      </c>
      <c r="J4090" s="4" t="str">
        <f ca="1">IFERROR(__xludf.DUMMYFUNCTION("LEFT(INDEX(SPLIT(L4090, "" ""), 4), 2)"),"12")</f>
        <v>12</v>
      </c>
      <c r="K4090" s="2" t="s">
        <v>18827</v>
      </c>
      <c r="L4090" s="1" t="s">
        <v>24445</v>
      </c>
    </row>
    <row r="4091" spans="1:12">
      <c r="A4091" s="1" t="s">
        <v>19309</v>
      </c>
      <c r="B4091" s="1">
        <v>4</v>
      </c>
      <c r="D4091" s="1" t="s">
        <v>10288</v>
      </c>
      <c r="E4091" s="1" t="s">
        <v>3632</v>
      </c>
      <c r="H4091" s="1" t="s">
        <v>24444</v>
      </c>
      <c r="J4091" s="4" t="str">
        <f ca="1">IFERROR(__xludf.DUMMYFUNCTION("LEFT(INDEX(SPLIT(L4091, "" ""), 4), 2)"),"12")</f>
        <v>12</v>
      </c>
      <c r="K4091" s="2" t="s">
        <v>18827</v>
      </c>
      <c r="L4091" s="1" t="s">
        <v>24445</v>
      </c>
    </row>
    <row r="4092" spans="1:12">
      <c r="A4092" s="1" t="s">
        <v>18878</v>
      </c>
      <c r="B4092" s="1">
        <v>5</v>
      </c>
      <c r="D4092" s="1" t="s">
        <v>19372</v>
      </c>
      <c r="E4092" s="1" t="s">
        <v>4676</v>
      </c>
      <c r="H4092" s="1" t="s">
        <v>24444</v>
      </c>
      <c r="J4092" s="4" t="str">
        <f ca="1">IFERROR(__xludf.DUMMYFUNCTION("LEFT(INDEX(SPLIT(L4092, "" ""), 4), 2)"),"12")</f>
        <v>12</v>
      </c>
      <c r="K4092" s="2" t="s">
        <v>18881</v>
      </c>
      <c r="L4092" s="1" t="s">
        <v>24445</v>
      </c>
    </row>
    <row r="4093" spans="1:12">
      <c r="A4093" s="1" t="s">
        <v>24809</v>
      </c>
      <c r="B4093" s="1">
        <v>5</v>
      </c>
      <c r="D4093" s="1" t="s">
        <v>19372</v>
      </c>
      <c r="E4093" s="1" t="s">
        <v>24810</v>
      </c>
      <c r="H4093" s="1" t="s">
        <v>24444</v>
      </c>
      <c r="J4093" s="4" t="str">
        <f ca="1">IFERROR(__xludf.DUMMYFUNCTION("LEFT(INDEX(SPLIT(L4093, "" ""), 4), 2)"),"12")</f>
        <v>12</v>
      </c>
      <c r="K4093" s="2" t="s">
        <v>19386</v>
      </c>
      <c r="L4093" s="1" t="s">
        <v>24445</v>
      </c>
    </row>
    <row r="4094" spans="1:12">
      <c r="A4094" s="1" t="s">
        <v>7117</v>
      </c>
      <c r="B4094" s="1">
        <v>5</v>
      </c>
      <c r="D4094" s="1" t="s">
        <v>19372</v>
      </c>
      <c r="E4094" s="1" t="s">
        <v>1051</v>
      </c>
      <c r="H4094" s="1" t="s">
        <v>24444</v>
      </c>
      <c r="J4094" s="4" t="str">
        <f ca="1">IFERROR(__xludf.DUMMYFUNCTION("LEFT(INDEX(SPLIT(L4094, "" ""), 4), 2)"),"12")</f>
        <v>12</v>
      </c>
      <c r="K4094" s="2" t="s">
        <v>18827</v>
      </c>
      <c r="L4094" s="1" t="s">
        <v>24445</v>
      </c>
    </row>
    <row r="4095" spans="1:12">
      <c r="A4095" s="1" t="s">
        <v>18878</v>
      </c>
      <c r="B4095" s="1">
        <v>5</v>
      </c>
      <c r="D4095" s="1" t="s">
        <v>19372</v>
      </c>
      <c r="E4095" s="1" t="s">
        <v>24811</v>
      </c>
      <c r="H4095" s="1" t="s">
        <v>24444</v>
      </c>
      <c r="J4095" s="4" t="str">
        <f ca="1">IFERROR(__xludf.DUMMYFUNCTION("LEFT(INDEX(SPLIT(L4095, "" ""), 4), 2)"),"12")</f>
        <v>12</v>
      </c>
      <c r="K4095" s="2" t="s">
        <v>18881</v>
      </c>
      <c r="L4095" s="1" t="s">
        <v>24445</v>
      </c>
    </row>
    <row r="4096" spans="1:12">
      <c r="A4096" s="1" t="s">
        <v>24812</v>
      </c>
      <c r="B4096" s="1">
        <v>5</v>
      </c>
      <c r="D4096" s="1" t="s">
        <v>19372</v>
      </c>
      <c r="E4096" s="1" t="s">
        <v>3632</v>
      </c>
      <c r="H4096" s="1" t="s">
        <v>24444</v>
      </c>
      <c r="J4096" s="4" t="str">
        <f ca="1">IFERROR(__xludf.DUMMYFUNCTION("LEFT(INDEX(SPLIT(L4096, "" ""), 4), 2)"),"12")</f>
        <v>12</v>
      </c>
      <c r="K4096" s="2" t="s">
        <v>18827</v>
      </c>
      <c r="L4096" s="1" t="s">
        <v>24445</v>
      </c>
    </row>
    <row r="4097" spans="1:12">
      <c r="A4097" s="1" t="s">
        <v>4060</v>
      </c>
      <c r="B4097" s="1">
        <v>4</v>
      </c>
      <c r="D4097" s="1" t="s">
        <v>19372</v>
      </c>
      <c r="E4097" s="1" t="s">
        <v>3632</v>
      </c>
      <c r="H4097" s="1" t="s">
        <v>24444</v>
      </c>
      <c r="J4097" s="4" t="str">
        <f ca="1">IFERROR(__xludf.DUMMYFUNCTION("LEFT(INDEX(SPLIT(L4097, "" ""), 4), 2)"),"12")</f>
        <v>12</v>
      </c>
      <c r="K4097" s="2" t="s">
        <v>18827</v>
      </c>
      <c r="L4097" s="1" t="s">
        <v>24445</v>
      </c>
    </row>
    <row r="4098" spans="1:12">
      <c r="A4098" s="1" t="s">
        <v>4685</v>
      </c>
      <c r="B4098" s="1">
        <v>5</v>
      </c>
      <c r="D4098" s="1" t="s">
        <v>19372</v>
      </c>
      <c r="E4098" s="1" t="s">
        <v>3632</v>
      </c>
      <c r="H4098" s="1" t="s">
        <v>24444</v>
      </c>
      <c r="J4098" s="4" t="str">
        <f ca="1">IFERROR(__xludf.DUMMYFUNCTION("LEFT(INDEX(SPLIT(L4098, "" ""), 4), 2)"),"12")</f>
        <v>12</v>
      </c>
      <c r="K4098" s="2" t="s">
        <v>18827</v>
      </c>
      <c r="L4098" s="1" t="s">
        <v>24445</v>
      </c>
    </row>
    <row r="4099" spans="1:12">
      <c r="A4099" s="1" t="s">
        <v>20397</v>
      </c>
      <c r="B4099" s="1">
        <v>5</v>
      </c>
      <c r="D4099" s="1" t="s">
        <v>10755</v>
      </c>
      <c r="E4099" s="1" t="s">
        <v>24813</v>
      </c>
      <c r="H4099" s="1" t="s">
        <v>24444</v>
      </c>
      <c r="J4099" s="4" t="str">
        <f ca="1">IFERROR(__xludf.DUMMYFUNCTION("LEFT(INDEX(SPLIT(L4099, "" ""), 4), 2)"),"12")</f>
        <v>12</v>
      </c>
      <c r="K4099" s="2" t="s">
        <v>19013</v>
      </c>
      <c r="L4099" s="1" t="s">
        <v>24445</v>
      </c>
    </row>
    <row r="4100" spans="1:12">
      <c r="A4100" s="1" t="s">
        <v>24814</v>
      </c>
      <c r="B4100" s="1">
        <v>5</v>
      </c>
      <c r="C4100" s="1" t="s">
        <v>24815</v>
      </c>
      <c r="D4100" s="1" t="s">
        <v>19372</v>
      </c>
      <c r="E4100" s="1" t="s">
        <v>24816</v>
      </c>
      <c r="H4100" s="1" t="s">
        <v>24444</v>
      </c>
      <c r="J4100" s="4" t="str">
        <f ca="1">IFERROR(__xludf.DUMMYFUNCTION("LEFT(INDEX(SPLIT(L4100, "" ""), 4), 2)"),"12")</f>
        <v>12</v>
      </c>
      <c r="K4100" s="2" t="s">
        <v>18841</v>
      </c>
      <c r="L4100" s="1" t="s">
        <v>24445</v>
      </c>
    </row>
    <row r="4101" spans="1:12">
      <c r="A4101" s="1" t="s">
        <v>19309</v>
      </c>
      <c r="B4101" s="1">
        <v>5</v>
      </c>
      <c r="D4101" s="1" t="s">
        <v>10755</v>
      </c>
      <c r="E4101" s="1" t="s">
        <v>24817</v>
      </c>
      <c r="H4101" s="1" t="s">
        <v>24444</v>
      </c>
      <c r="J4101" s="4" t="str">
        <f ca="1">IFERROR(__xludf.DUMMYFUNCTION("LEFT(INDEX(SPLIT(L4101, "" ""), 4), 2)"),"12")</f>
        <v>12</v>
      </c>
      <c r="K4101" s="2" t="s">
        <v>18827</v>
      </c>
      <c r="L4101" s="1" t="s">
        <v>24445</v>
      </c>
    </row>
    <row r="4102" spans="1:12">
      <c r="A4102" s="1" t="s">
        <v>20467</v>
      </c>
      <c r="B4102" s="1">
        <v>4</v>
      </c>
      <c r="C4102" s="1" t="s">
        <v>24815</v>
      </c>
      <c r="D4102" s="1" t="s">
        <v>19372</v>
      </c>
      <c r="E4102" s="1" t="s">
        <v>24818</v>
      </c>
      <c r="H4102" s="1" t="s">
        <v>24444</v>
      </c>
      <c r="J4102" s="4" t="str">
        <f ca="1">IFERROR(__xludf.DUMMYFUNCTION("LEFT(INDEX(SPLIT(L4102, "" ""), 4), 2)"),"12")</f>
        <v>12</v>
      </c>
      <c r="K4102" s="2" t="s">
        <v>18841</v>
      </c>
      <c r="L4102" s="1" t="s">
        <v>24445</v>
      </c>
    </row>
    <row r="4103" spans="1:12">
      <c r="A4103" s="1" t="s">
        <v>24819</v>
      </c>
      <c r="B4103" s="1">
        <v>5</v>
      </c>
      <c r="C4103" s="1" t="s">
        <v>24815</v>
      </c>
      <c r="D4103" s="1" t="s">
        <v>19372</v>
      </c>
      <c r="E4103" s="1" t="s">
        <v>24820</v>
      </c>
      <c r="H4103" s="1" t="s">
        <v>24444</v>
      </c>
      <c r="J4103" s="4" t="str">
        <f ca="1">IFERROR(__xludf.DUMMYFUNCTION("LEFT(INDEX(SPLIT(L4103, "" ""), 4), 2)"),"12")</f>
        <v>12</v>
      </c>
      <c r="K4103" s="2" t="s">
        <v>18841</v>
      </c>
      <c r="L4103" s="1" t="s">
        <v>24445</v>
      </c>
    </row>
    <row r="4104" spans="1:12">
      <c r="A4104" s="1" t="s">
        <v>20521</v>
      </c>
      <c r="B4104" s="1">
        <v>5</v>
      </c>
      <c r="D4104" s="1" t="s">
        <v>18313</v>
      </c>
      <c r="E4104" s="1" t="s">
        <v>24821</v>
      </c>
      <c r="H4104" s="1" t="s">
        <v>24444</v>
      </c>
      <c r="J4104" s="4" t="str">
        <f ca="1">IFERROR(__xludf.DUMMYFUNCTION("LEFT(INDEX(SPLIT(L4104, "" ""), 4), 2)"),"12")</f>
        <v>12</v>
      </c>
      <c r="K4104" s="2" t="s">
        <v>19013</v>
      </c>
      <c r="L4104" s="1" t="s">
        <v>24445</v>
      </c>
    </row>
    <row r="4105" spans="1:12">
      <c r="A4105" s="1" t="s">
        <v>24822</v>
      </c>
      <c r="B4105" s="1">
        <v>5</v>
      </c>
      <c r="D4105" s="1" t="s">
        <v>19372</v>
      </c>
      <c r="E4105" s="1" t="s">
        <v>24823</v>
      </c>
      <c r="H4105" s="1" t="s">
        <v>24444</v>
      </c>
      <c r="J4105" s="4" t="str">
        <f ca="1">IFERROR(__xludf.DUMMYFUNCTION("LEFT(INDEX(SPLIT(L4105, "" ""), 4), 2)"),"12")</f>
        <v>12</v>
      </c>
      <c r="K4105" s="2" t="s">
        <v>19013</v>
      </c>
      <c r="L4105" s="1" t="s">
        <v>24445</v>
      </c>
    </row>
    <row r="4106" spans="1:12">
      <c r="A4106" s="1" t="s">
        <v>18913</v>
      </c>
      <c r="B4106" s="1">
        <v>5</v>
      </c>
      <c r="C4106" s="1" t="s">
        <v>24824</v>
      </c>
      <c r="D4106" s="1" t="s">
        <v>19372</v>
      </c>
      <c r="E4106" s="1" t="s">
        <v>24825</v>
      </c>
      <c r="H4106" s="1" t="s">
        <v>24444</v>
      </c>
      <c r="J4106" s="4" t="str">
        <f ca="1">IFERROR(__xludf.DUMMYFUNCTION("LEFT(INDEX(SPLIT(L4106, "" ""), 4), 2)"),"12")</f>
        <v>12</v>
      </c>
      <c r="K4106" s="2" t="s">
        <v>24826</v>
      </c>
      <c r="L4106" s="1" t="s">
        <v>24445</v>
      </c>
    </row>
    <row r="4107" spans="1:12">
      <c r="A4107" s="1" t="s">
        <v>21761</v>
      </c>
      <c r="B4107" s="1">
        <v>5</v>
      </c>
      <c r="D4107" s="1" t="s">
        <v>18313</v>
      </c>
      <c r="E4107" s="1" t="s">
        <v>24827</v>
      </c>
      <c r="H4107" s="1" t="s">
        <v>24444</v>
      </c>
      <c r="J4107" s="4" t="str">
        <f ca="1">IFERROR(__xludf.DUMMYFUNCTION("LEFT(INDEX(SPLIT(L4107, "" ""), 4), 2)"),"12")</f>
        <v>12</v>
      </c>
      <c r="K4107" s="2" t="s">
        <v>18827</v>
      </c>
      <c r="L4107" s="1" t="s">
        <v>24445</v>
      </c>
    </row>
    <row r="4108" spans="1:12">
      <c r="A4108" s="1" t="s">
        <v>19032</v>
      </c>
      <c r="B4108" s="1">
        <v>1</v>
      </c>
      <c r="D4108" s="1" t="s">
        <v>10778</v>
      </c>
      <c r="E4108" s="1" t="s">
        <v>24828</v>
      </c>
      <c r="H4108" s="1" t="s">
        <v>24444</v>
      </c>
      <c r="J4108" s="4" t="str">
        <f ca="1">IFERROR(__xludf.DUMMYFUNCTION("LEFT(INDEX(SPLIT(L4108, "" ""), 4), 2)"),"12")</f>
        <v>12</v>
      </c>
      <c r="K4108" s="2" t="s">
        <v>18827</v>
      </c>
      <c r="L4108" s="1" t="s">
        <v>24445</v>
      </c>
    </row>
    <row r="4109" spans="1:12">
      <c r="B4109" s="1">
        <v>5</v>
      </c>
      <c r="C4109" s="1" t="s">
        <v>24829</v>
      </c>
      <c r="D4109" s="1" t="s">
        <v>10300</v>
      </c>
      <c r="E4109" s="1" t="s">
        <v>24830</v>
      </c>
      <c r="H4109" s="1" t="s">
        <v>24444</v>
      </c>
      <c r="J4109" s="4" t="str">
        <f ca="1">IFERROR(__xludf.DUMMYFUNCTION("LEFT(INDEX(SPLIT(L4109, "" ""), 4), 2)"),"12")</f>
        <v>12</v>
      </c>
      <c r="K4109" s="2" t="s">
        <v>20790</v>
      </c>
      <c r="L4109" s="1" t="s">
        <v>24445</v>
      </c>
    </row>
    <row r="4110" spans="1:12">
      <c r="A4110" s="1" t="s">
        <v>22945</v>
      </c>
      <c r="B4110" s="1">
        <v>5</v>
      </c>
      <c r="D4110" s="1" t="s">
        <v>10347</v>
      </c>
      <c r="E4110" s="1" t="s">
        <v>24831</v>
      </c>
      <c r="H4110" s="1" t="s">
        <v>24444</v>
      </c>
      <c r="J4110" s="4" t="str">
        <f ca="1">IFERROR(__xludf.DUMMYFUNCTION("LEFT(INDEX(SPLIT(L4110, "" ""), 4), 2)"),"12")</f>
        <v>12</v>
      </c>
      <c r="K4110" s="2" t="s">
        <v>19013</v>
      </c>
      <c r="L4110" s="1" t="s">
        <v>24445</v>
      </c>
    </row>
    <row r="4111" spans="1:12">
      <c r="A4111" s="1" t="s">
        <v>18985</v>
      </c>
      <c r="B4111" s="1">
        <v>5</v>
      </c>
      <c r="D4111" s="1" t="s">
        <v>10300</v>
      </c>
      <c r="E4111" s="1" t="s">
        <v>24832</v>
      </c>
      <c r="H4111" s="1" t="s">
        <v>24444</v>
      </c>
      <c r="J4111" s="4" t="str">
        <f ca="1">IFERROR(__xludf.DUMMYFUNCTION("LEFT(INDEX(SPLIT(L4111, "" ""), 4), 2)"),"12")</f>
        <v>12</v>
      </c>
      <c r="K4111" s="2" t="s">
        <v>18827</v>
      </c>
      <c r="L4111" s="1" t="s">
        <v>24445</v>
      </c>
    </row>
    <row r="4112" spans="1:12">
      <c r="A4112" s="1" t="s">
        <v>24833</v>
      </c>
      <c r="B4112" s="1">
        <v>3</v>
      </c>
      <c r="D4112" s="1" t="s">
        <v>10288</v>
      </c>
      <c r="E4112" s="1" t="s">
        <v>24834</v>
      </c>
      <c r="H4112" s="1" t="s">
        <v>24444</v>
      </c>
      <c r="J4112" s="4" t="str">
        <f ca="1">IFERROR(__xludf.DUMMYFUNCTION("LEFT(INDEX(SPLIT(L4112, "" ""), 4), 2)"),"12")</f>
        <v>12</v>
      </c>
      <c r="K4112" s="2" t="s">
        <v>19013</v>
      </c>
      <c r="L4112" s="1" t="s">
        <v>24445</v>
      </c>
    </row>
    <row r="4113" spans="1:12">
      <c r="A4113" s="1" t="s">
        <v>24835</v>
      </c>
      <c r="B4113" s="1">
        <v>5</v>
      </c>
      <c r="D4113" s="1" t="s">
        <v>10293</v>
      </c>
      <c r="E4113" s="1" t="s">
        <v>24836</v>
      </c>
      <c r="H4113" s="1" t="s">
        <v>24444</v>
      </c>
      <c r="J4113" s="4" t="str">
        <f ca="1">IFERROR(__xludf.DUMMYFUNCTION("LEFT(INDEX(SPLIT(L4113, "" ""), 4), 2)"),"12")</f>
        <v>12</v>
      </c>
      <c r="K4113" s="2" t="s">
        <v>18827</v>
      </c>
      <c r="L4113" s="1" t="s">
        <v>24445</v>
      </c>
    </row>
    <row r="4114" spans="1:12">
      <c r="A4114" s="1" t="s">
        <v>18910</v>
      </c>
      <c r="B4114" s="1">
        <v>4</v>
      </c>
      <c r="D4114" s="1" t="s">
        <v>10288</v>
      </c>
      <c r="E4114" s="1" t="s">
        <v>24837</v>
      </c>
      <c r="H4114" s="1" t="s">
        <v>24444</v>
      </c>
      <c r="J4114" s="4" t="str">
        <f ca="1">IFERROR(__xludf.DUMMYFUNCTION("LEFT(INDEX(SPLIT(L4114, "" ""), 4), 2)"),"12")</f>
        <v>12</v>
      </c>
      <c r="K4114" s="2" t="s">
        <v>18827</v>
      </c>
      <c r="L4114" s="1" t="s">
        <v>24445</v>
      </c>
    </row>
    <row r="4115" spans="1:12">
      <c r="A4115" s="1" t="s">
        <v>24838</v>
      </c>
      <c r="B4115" s="1">
        <v>5</v>
      </c>
      <c r="C4115" s="1" t="s">
        <v>24839</v>
      </c>
      <c r="D4115" s="1" t="s">
        <v>10755</v>
      </c>
      <c r="E4115" s="1" t="s">
        <v>24840</v>
      </c>
      <c r="H4115" s="1" t="s">
        <v>24444</v>
      </c>
      <c r="J4115" s="4" t="str">
        <f ca="1">IFERROR(__xludf.DUMMYFUNCTION("LEFT(INDEX(SPLIT(L4115, "" ""), 4), 2)"),"12")</f>
        <v>12</v>
      </c>
      <c r="K4115" s="1" t="s">
        <v>18889</v>
      </c>
      <c r="L4115" s="1" t="s">
        <v>24445</v>
      </c>
    </row>
    <row r="4116" spans="1:12">
      <c r="A4116" s="1" t="s">
        <v>20585</v>
      </c>
      <c r="B4116" s="1">
        <v>5</v>
      </c>
      <c r="D4116" s="1" t="s">
        <v>10479</v>
      </c>
      <c r="E4116" s="1" t="s">
        <v>24841</v>
      </c>
      <c r="H4116" s="1" t="s">
        <v>24444</v>
      </c>
      <c r="J4116" s="4" t="str">
        <f ca="1">IFERROR(__xludf.DUMMYFUNCTION("LEFT(INDEX(SPLIT(L4116, "" ""), 4), 2)"),"12")</f>
        <v>12</v>
      </c>
      <c r="K4116" s="2" t="s">
        <v>18827</v>
      </c>
      <c r="L4116" s="1" t="s">
        <v>24445</v>
      </c>
    </row>
    <row r="4117" spans="1:12">
      <c r="A4117" s="1" t="s">
        <v>522</v>
      </c>
      <c r="B4117" s="1">
        <v>5</v>
      </c>
      <c r="C4117" s="1" t="s">
        <v>24815</v>
      </c>
      <c r="D4117" s="1" t="s">
        <v>10347</v>
      </c>
      <c r="E4117" s="1" t="s">
        <v>24842</v>
      </c>
      <c r="H4117" s="1" t="s">
        <v>24444</v>
      </c>
      <c r="J4117" s="4" t="str">
        <f ca="1">IFERROR(__xludf.DUMMYFUNCTION("LEFT(INDEX(SPLIT(L4117, "" ""), 4), 2)"),"12")</f>
        <v>12</v>
      </c>
      <c r="K4117" s="2" t="s">
        <v>18841</v>
      </c>
      <c r="L4117" s="1" t="s">
        <v>24445</v>
      </c>
    </row>
    <row r="4118" spans="1:12">
      <c r="A4118" s="1" t="s">
        <v>24843</v>
      </c>
      <c r="B4118" s="1">
        <v>5</v>
      </c>
      <c r="D4118" s="1" t="s">
        <v>10293</v>
      </c>
      <c r="E4118" s="1" t="s">
        <v>24844</v>
      </c>
      <c r="H4118" s="1" t="s">
        <v>24444</v>
      </c>
      <c r="J4118" s="4" t="str">
        <f ca="1">IFERROR(__xludf.DUMMYFUNCTION("LEFT(INDEX(SPLIT(L4118, "" ""), 4), 2)"),"12")</f>
        <v>12</v>
      </c>
      <c r="K4118" s="2" t="s">
        <v>18586</v>
      </c>
      <c r="L4118" s="1" t="s">
        <v>24445</v>
      </c>
    </row>
    <row r="4119" spans="1:12">
      <c r="A4119" s="1" t="s">
        <v>24845</v>
      </c>
      <c r="B4119" s="1">
        <v>4</v>
      </c>
      <c r="C4119" s="1" t="s">
        <v>24846</v>
      </c>
      <c r="D4119" s="1" t="s">
        <v>19372</v>
      </c>
      <c r="E4119" s="1" t="s">
        <v>24847</v>
      </c>
      <c r="H4119" s="1" t="s">
        <v>24444</v>
      </c>
      <c r="J4119" s="4" t="str">
        <f ca="1">IFERROR(__xludf.DUMMYFUNCTION("LEFT(INDEX(SPLIT(L4119, "" ""), 4), 2)"),"12")</f>
        <v>12</v>
      </c>
      <c r="K4119" s="2" t="s">
        <v>18837</v>
      </c>
      <c r="L4119" s="1" t="s">
        <v>24445</v>
      </c>
    </row>
    <row r="4120" spans="1:12">
      <c r="A4120" s="1" t="s">
        <v>19037</v>
      </c>
      <c r="B4120" s="1">
        <v>5</v>
      </c>
      <c r="D4120" s="1" t="s">
        <v>10347</v>
      </c>
      <c r="E4120" s="1" t="s">
        <v>24848</v>
      </c>
      <c r="H4120" s="1" t="s">
        <v>24444</v>
      </c>
      <c r="J4120" s="4" t="str">
        <f ca="1">IFERROR(__xludf.DUMMYFUNCTION("LEFT(INDEX(SPLIT(L4120, "" ""), 4), 2)"),"12")</f>
        <v>12</v>
      </c>
      <c r="K4120" s="2" t="s">
        <v>18827</v>
      </c>
      <c r="L4120" s="1" t="s">
        <v>24445</v>
      </c>
    </row>
    <row r="4121" spans="1:12">
      <c r="A4121" s="1" t="s">
        <v>19037</v>
      </c>
      <c r="B4121" s="1">
        <v>5</v>
      </c>
      <c r="D4121" s="1" t="s">
        <v>19372</v>
      </c>
      <c r="E4121" s="1" t="s">
        <v>24849</v>
      </c>
      <c r="H4121" s="1" t="s">
        <v>24444</v>
      </c>
      <c r="J4121" s="4" t="str">
        <f ca="1">IFERROR(__xludf.DUMMYFUNCTION("LEFT(INDEX(SPLIT(L4121, "" ""), 4), 2)"),"12")</f>
        <v>12</v>
      </c>
      <c r="K4121" s="2" t="s">
        <v>18827</v>
      </c>
      <c r="L4121" s="1" t="s">
        <v>24445</v>
      </c>
    </row>
    <row r="4122" spans="1:12">
      <c r="A4122" s="1" t="s">
        <v>18878</v>
      </c>
      <c r="B4122" s="1">
        <v>4</v>
      </c>
      <c r="D4122" s="1" t="s">
        <v>19372</v>
      </c>
      <c r="E4122" s="1" t="s">
        <v>24850</v>
      </c>
      <c r="H4122" s="1" t="s">
        <v>24444</v>
      </c>
      <c r="J4122" s="4" t="str">
        <f ca="1">IFERROR(__xludf.DUMMYFUNCTION("LEFT(INDEX(SPLIT(L4122, "" ""), 4), 2)"),"12")</f>
        <v>12</v>
      </c>
      <c r="K4122" s="2" t="s">
        <v>18881</v>
      </c>
      <c r="L4122" s="1" t="s">
        <v>24445</v>
      </c>
    </row>
    <row r="4123" spans="1:12">
      <c r="A4123" s="1" t="s">
        <v>20832</v>
      </c>
      <c r="B4123" s="1">
        <v>4</v>
      </c>
      <c r="D4123" s="1" t="s">
        <v>19372</v>
      </c>
      <c r="E4123" s="1" t="s">
        <v>24851</v>
      </c>
      <c r="H4123" s="1" t="s">
        <v>24444</v>
      </c>
      <c r="J4123" s="4" t="str">
        <f ca="1">IFERROR(__xludf.DUMMYFUNCTION("LEFT(INDEX(SPLIT(L4123, "" ""), 4), 2)"),"12")</f>
        <v>12</v>
      </c>
      <c r="K4123" s="2" t="s">
        <v>18827</v>
      </c>
      <c r="L4123" s="1" t="s">
        <v>24445</v>
      </c>
    </row>
    <row r="4124" spans="1:12">
      <c r="A4124" s="1" t="s">
        <v>20460</v>
      </c>
      <c r="B4124" s="1">
        <v>5</v>
      </c>
      <c r="D4124" s="1" t="s">
        <v>10347</v>
      </c>
      <c r="E4124" s="1" t="s">
        <v>24852</v>
      </c>
      <c r="H4124" s="1" t="s">
        <v>24444</v>
      </c>
      <c r="J4124" s="4" t="str">
        <f ca="1">IFERROR(__xludf.DUMMYFUNCTION("LEFT(INDEX(SPLIT(L4124, "" ""), 4), 2)"),"12")</f>
        <v>12</v>
      </c>
      <c r="K4124" s="2" t="s">
        <v>18827</v>
      </c>
      <c r="L4124" s="1" t="s">
        <v>24445</v>
      </c>
    </row>
    <row r="4125" spans="1:12">
      <c r="A4125" s="1" t="s">
        <v>20383</v>
      </c>
      <c r="B4125" s="1">
        <v>5</v>
      </c>
      <c r="D4125" s="1" t="s">
        <v>19372</v>
      </c>
      <c r="E4125" s="1" t="s">
        <v>24853</v>
      </c>
      <c r="H4125" s="1" t="s">
        <v>24444</v>
      </c>
      <c r="J4125" s="4" t="str">
        <f ca="1">IFERROR(__xludf.DUMMYFUNCTION("LEFT(INDEX(SPLIT(L4125, "" ""), 4), 2)"),"12")</f>
        <v>12</v>
      </c>
      <c r="K4125" s="1" t="s">
        <v>20333</v>
      </c>
      <c r="L4125" s="1" t="s">
        <v>24445</v>
      </c>
    </row>
    <row r="4126" spans="1:12">
      <c r="A4126" s="1" t="s">
        <v>24854</v>
      </c>
      <c r="B4126" s="1">
        <v>5</v>
      </c>
      <c r="C4126" s="1" t="s">
        <v>24855</v>
      </c>
      <c r="D4126" s="1" t="s">
        <v>19372</v>
      </c>
      <c r="E4126" s="1" t="s">
        <v>24856</v>
      </c>
      <c r="H4126" s="1" t="s">
        <v>24444</v>
      </c>
      <c r="J4126" s="4" t="str">
        <f ca="1">IFERROR(__xludf.DUMMYFUNCTION("LEFT(INDEX(SPLIT(L4126, "" ""), 4), 2)"),"12")</f>
        <v>12</v>
      </c>
      <c r="K4126" s="2" t="s">
        <v>18648</v>
      </c>
      <c r="L4126" s="1" t="s">
        <v>24445</v>
      </c>
    </row>
    <row r="4127" spans="1:12">
      <c r="A4127" s="1" t="s">
        <v>20476</v>
      </c>
      <c r="B4127" s="1">
        <v>5</v>
      </c>
      <c r="D4127" s="1" t="s">
        <v>19372</v>
      </c>
      <c r="E4127" s="1" t="s">
        <v>24857</v>
      </c>
      <c r="H4127" s="1" t="s">
        <v>24444</v>
      </c>
      <c r="J4127" s="4" t="str">
        <f ca="1">IFERROR(__xludf.DUMMYFUNCTION("LEFT(INDEX(SPLIT(L4127, "" ""), 4), 2)"),"12")</f>
        <v>12</v>
      </c>
      <c r="K4127" s="2" t="s">
        <v>18827</v>
      </c>
      <c r="L4127" s="1" t="s">
        <v>24445</v>
      </c>
    </row>
    <row r="4128" spans="1:12">
      <c r="A4128" s="1" t="s">
        <v>24858</v>
      </c>
      <c r="B4128" s="1">
        <v>5</v>
      </c>
      <c r="C4128" s="1" t="s">
        <v>24815</v>
      </c>
      <c r="D4128" s="1" t="s">
        <v>13043</v>
      </c>
      <c r="E4128" s="1" t="s">
        <v>24859</v>
      </c>
      <c r="H4128" s="1" t="s">
        <v>24444</v>
      </c>
      <c r="J4128" s="4" t="str">
        <f ca="1">IFERROR(__xludf.DUMMYFUNCTION("LEFT(INDEX(SPLIT(L4128, "" ""), 4), 2)"),"12")</f>
        <v>12</v>
      </c>
      <c r="K4128" s="2" t="s">
        <v>18841</v>
      </c>
      <c r="L4128" s="1" t="s">
        <v>24445</v>
      </c>
    </row>
    <row r="4129" spans="1:12">
      <c r="A4129" s="1" t="s">
        <v>24860</v>
      </c>
      <c r="B4129" s="1">
        <v>5</v>
      </c>
      <c r="C4129" s="1" t="s">
        <v>24815</v>
      </c>
      <c r="D4129" s="1" t="s">
        <v>10736</v>
      </c>
      <c r="E4129" s="1" t="s">
        <v>24861</v>
      </c>
      <c r="H4129" s="1" t="s">
        <v>24444</v>
      </c>
      <c r="J4129" s="4" t="str">
        <f ca="1">IFERROR(__xludf.DUMMYFUNCTION("LEFT(INDEX(SPLIT(L4129, "" ""), 4), 2)"),"12")</f>
        <v>12</v>
      </c>
      <c r="K4129" s="2" t="s">
        <v>18841</v>
      </c>
      <c r="L4129" s="1" t="s">
        <v>24445</v>
      </c>
    </row>
    <row r="4130" spans="1:12">
      <c r="A4130" s="1" t="s">
        <v>24862</v>
      </c>
      <c r="B4130" s="1">
        <v>5</v>
      </c>
      <c r="C4130" s="1" t="s">
        <v>24815</v>
      </c>
      <c r="D4130" s="1" t="s">
        <v>13043</v>
      </c>
      <c r="E4130" s="1" t="s">
        <v>24863</v>
      </c>
      <c r="H4130" s="1" t="s">
        <v>24444</v>
      </c>
      <c r="J4130" s="4" t="str">
        <f ca="1">IFERROR(__xludf.DUMMYFUNCTION("LEFT(INDEX(SPLIT(L4130, "" ""), 4), 2)"),"12")</f>
        <v>12</v>
      </c>
      <c r="K4130" s="2" t="s">
        <v>18841</v>
      </c>
      <c r="L4130" s="1" t="s">
        <v>24445</v>
      </c>
    </row>
    <row r="4131" spans="1:12">
      <c r="A4131" s="1" t="s">
        <v>19451</v>
      </c>
      <c r="B4131" s="1">
        <v>5</v>
      </c>
      <c r="C4131" s="1" t="s">
        <v>24864</v>
      </c>
      <c r="D4131" s="1" t="s">
        <v>13043</v>
      </c>
      <c r="E4131" s="1" t="s">
        <v>24865</v>
      </c>
      <c r="H4131" s="1" t="s">
        <v>24444</v>
      </c>
      <c r="J4131" s="4" t="str">
        <f ca="1">IFERROR(__xludf.DUMMYFUNCTION("LEFT(INDEX(SPLIT(L4131, "" ""), 4), 2)"),"12")</f>
        <v>12</v>
      </c>
      <c r="K4131" s="2" t="s">
        <v>19454</v>
      </c>
      <c r="L4131" s="1" t="s">
        <v>24445</v>
      </c>
    </row>
    <row r="4132" spans="1:12">
      <c r="A4132" s="1" t="s">
        <v>24866</v>
      </c>
      <c r="B4132" s="1">
        <v>5</v>
      </c>
      <c r="C4132" s="1" t="s">
        <v>24815</v>
      </c>
      <c r="D4132" s="1" t="s">
        <v>13043</v>
      </c>
      <c r="E4132" s="1" t="s">
        <v>24867</v>
      </c>
      <c r="H4132" s="1" t="s">
        <v>24444</v>
      </c>
      <c r="J4132" s="4" t="str">
        <f ca="1">IFERROR(__xludf.DUMMYFUNCTION("LEFT(INDEX(SPLIT(L4132, "" ""), 4), 2)"),"12")</f>
        <v>12</v>
      </c>
      <c r="K4132" s="2" t="s">
        <v>18841</v>
      </c>
      <c r="L4132" s="1" t="s">
        <v>24445</v>
      </c>
    </row>
    <row r="4133" spans="1:12">
      <c r="A4133" s="1" t="s">
        <v>1548</v>
      </c>
      <c r="B4133" s="1">
        <v>5</v>
      </c>
      <c r="C4133" s="1" t="s">
        <v>24815</v>
      </c>
      <c r="D4133" s="1" t="s">
        <v>13043</v>
      </c>
      <c r="E4133" s="1" t="s">
        <v>24868</v>
      </c>
      <c r="H4133" s="1" t="s">
        <v>24444</v>
      </c>
      <c r="J4133" s="4" t="str">
        <f ca="1">IFERROR(__xludf.DUMMYFUNCTION("LEFT(INDEX(SPLIT(L4133, "" ""), 4), 2)"),"12")</f>
        <v>12</v>
      </c>
      <c r="K4133" s="2" t="s">
        <v>18841</v>
      </c>
      <c r="L4133" s="1" t="s">
        <v>24445</v>
      </c>
    </row>
    <row r="4134" spans="1:12">
      <c r="A4134" s="1" t="s">
        <v>24869</v>
      </c>
      <c r="B4134" s="1">
        <v>5</v>
      </c>
      <c r="C4134" s="1" t="s">
        <v>24815</v>
      </c>
      <c r="D4134" s="1" t="s">
        <v>13043</v>
      </c>
      <c r="E4134" s="1" t="s">
        <v>24870</v>
      </c>
      <c r="H4134" s="1" t="s">
        <v>24444</v>
      </c>
      <c r="J4134" s="4" t="str">
        <f ca="1">IFERROR(__xludf.DUMMYFUNCTION("LEFT(INDEX(SPLIT(L4134, "" ""), 4), 2)"),"12")</f>
        <v>12</v>
      </c>
      <c r="K4134" s="2" t="s">
        <v>18841</v>
      </c>
      <c r="L4134" s="1" t="s">
        <v>24445</v>
      </c>
    </row>
    <row r="4135" spans="1:12">
      <c r="A4135" s="1" t="s">
        <v>18933</v>
      </c>
      <c r="B4135" s="1">
        <v>5</v>
      </c>
      <c r="D4135" s="1" t="s">
        <v>10479</v>
      </c>
      <c r="E4135" s="1" t="s">
        <v>24871</v>
      </c>
      <c r="H4135" s="1" t="s">
        <v>24444</v>
      </c>
      <c r="J4135" s="4" t="str">
        <f ca="1">IFERROR(__xludf.DUMMYFUNCTION("LEFT(INDEX(SPLIT(L4135, "" ""), 4), 2)"),"12")</f>
        <v>12</v>
      </c>
      <c r="K4135" s="2" t="s">
        <v>18902</v>
      </c>
      <c r="L4135" s="1" t="s">
        <v>24445</v>
      </c>
    </row>
    <row r="4136" spans="1:12">
      <c r="A4136" s="1" t="s">
        <v>18945</v>
      </c>
      <c r="B4136" s="1">
        <v>4</v>
      </c>
      <c r="D4136" s="1" t="s">
        <v>18313</v>
      </c>
      <c r="E4136" s="1" t="s">
        <v>24872</v>
      </c>
      <c r="H4136" s="1" t="s">
        <v>24444</v>
      </c>
      <c r="J4136" s="4" t="str">
        <f ca="1">IFERROR(__xludf.DUMMYFUNCTION("LEFT(INDEX(SPLIT(L4136, "" ""), 4), 2)"),"12")</f>
        <v>12</v>
      </c>
      <c r="K4136" s="2" t="s">
        <v>18827</v>
      </c>
      <c r="L4136" s="1" t="s">
        <v>24445</v>
      </c>
    </row>
    <row r="4137" spans="1:12">
      <c r="A4137" s="1" t="s">
        <v>19451</v>
      </c>
      <c r="B4137" s="1">
        <v>5</v>
      </c>
      <c r="C4137" s="1" t="s">
        <v>24444</v>
      </c>
      <c r="D4137" s="1" t="s">
        <v>13043</v>
      </c>
      <c r="E4137" s="1" t="s">
        <v>24873</v>
      </c>
      <c r="H4137" s="1" t="s">
        <v>24444</v>
      </c>
      <c r="J4137" s="4" t="str">
        <f ca="1">IFERROR(__xludf.DUMMYFUNCTION("LEFT(INDEX(SPLIT(L4137, "" ""), 4), 2)"),"12")</f>
        <v>12</v>
      </c>
      <c r="K4137" s="2" t="s">
        <v>19454</v>
      </c>
      <c r="L4137" s="1" t="s">
        <v>24445</v>
      </c>
    </row>
    <row r="4138" spans="1:12">
      <c r="A4138" s="1" t="s">
        <v>24874</v>
      </c>
      <c r="B4138" s="1">
        <v>5</v>
      </c>
      <c r="D4138" s="1" t="s">
        <v>10293</v>
      </c>
      <c r="E4138" s="1" t="s">
        <v>24875</v>
      </c>
      <c r="H4138" s="1" t="s">
        <v>24444</v>
      </c>
      <c r="J4138" s="4" t="str">
        <f ca="1">IFERROR(__xludf.DUMMYFUNCTION("LEFT(INDEX(SPLIT(L4138, "" ""), 4), 2)"),"12")</f>
        <v>12</v>
      </c>
      <c r="K4138" s="2" t="s">
        <v>19013</v>
      </c>
      <c r="L4138" s="1" t="s">
        <v>24445</v>
      </c>
    </row>
    <row r="4139" spans="1:12">
      <c r="A4139" s="1" t="s">
        <v>24876</v>
      </c>
      <c r="B4139" s="1">
        <v>5</v>
      </c>
      <c r="D4139" s="1" t="s">
        <v>10293</v>
      </c>
      <c r="E4139" s="1" t="s">
        <v>24877</v>
      </c>
      <c r="H4139" s="1" t="s">
        <v>24444</v>
      </c>
      <c r="J4139" s="4" t="str">
        <f ca="1">IFERROR(__xludf.DUMMYFUNCTION("LEFT(INDEX(SPLIT(L4139, "" ""), 4), 2)"),"12")</f>
        <v>12</v>
      </c>
      <c r="K4139" s="2" t="s">
        <v>19013</v>
      </c>
      <c r="L4139" s="1" t="s">
        <v>24445</v>
      </c>
    </row>
    <row r="4140" spans="1:12">
      <c r="A4140" s="1" t="s">
        <v>24878</v>
      </c>
      <c r="B4140" s="1">
        <v>5</v>
      </c>
      <c r="C4140" s="1" t="s">
        <v>24815</v>
      </c>
      <c r="D4140" s="1" t="s">
        <v>13043</v>
      </c>
      <c r="E4140" s="1" t="s">
        <v>24879</v>
      </c>
      <c r="H4140" s="1" t="s">
        <v>24444</v>
      </c>
      <c r="J4140" s="4" t="str">
        <f ca="1">IFERROR(__xludf.DUMMYFUNCTION("LEFT(INDEX(SPLIT(L4140, "" ""), 4), 2)"),"12")</f>
        <v>12</v>
      </c>
      <c r="K4140" s="2" t="s">
        <v>18841</v>
      </c>
      <c r="L4140" s="1" t="s">
        <v>24445</v>
      </c>
    </row>
    <row r="4141" spans="1:12">
      <c r="A4141" s="1" t="s">
        <v>24880</v>
      </c>
      <c r="B4141" s="1">
        <v>5</v>
      </c>
      <c r="D4141" s="1" t="s">
        <v>10305</v>
      </c>
      <c r="E4141" s="1" t="s">
        <v>24881</v>
      </c>
      <c r="H4141" s="1" t="s">
        <v>24444</v>
      </c>
      <c r="J4141" s="4" t="str">
        <f ca="1">IFERROR(__xludf.DUMMYFUNCTION("LEFT(INDEX(SPLIT(L4141, "" ""), 4), 2)"),"12")</f>
        <v>12</v>
      </c>
      <c r="K4141" s="2" t="s">
        <v>18972</v>
      </c>
      <c r="L4141" s="1" t="s">
        <v>24445</v>
      </c>
    </row>
    <row r="4142" spans="1:12">
      <c r="A4142" s="1" t="s">
        <v>24882</v>
      </c>
      <c r="B4142" s="1">
        <v>5</v>
      </c>
      <c r="D4142" s="1" t="s">
        <v>19372</v>
      </c>
      <c r="E4142" s="1" t="s">
        <v>24883</v>
      </c>
      <c r="H4142" s="1" t="s">
        <v>24444</v>
      </c>
      <c r="J4142" s="4" t="str">
        <f ca="1">IFERROR(__xludf.DUMMYFUNCTION("LEFT(INDEX(SPLIT(L4142, "" ""), 4), 2)"),"12")</f>
        <v>12</v>
      </c>
      <c r="K4142" s="2" t="s">
        <v>18928</v>
      </c>
      <c r="L4142" s="1" t="s">
        <v>24445</v>
      </c>
    </row>
    <row r="4143" spans="1:12">
      <c r="A4143" s="1" t="s">
        <v>24884</v>
      </c>
      <c r="B4143" s="1">
        <v>5</v>
      </c>
      <c r="C4143" s="1" t="s">
        <v>24815</v>
      </c>
      <c r="D4143" s="1" t="s">
        <v>13043</v>
      </c>
      <c r="E4143" s="1" t="s">
        <v>24885</v>
      </c>
      <c r="H4143" s="1" t="s">
        <v>24444</v>
      </c>
      <c r="J4143" s="4" t="str">
        <f ca="1">IFERROR(__xludf.DUMMYFUNCTION("LEFT(INDEX(SPLIT(L4143, "" ""), 4), 2)"),"12")</f>
        <v>12</v>
      </c>
      <c r="K4143" s="2" t="s">
        <v>18841</v>
      </c>
      <c r="L4143" s="1" t="s">
        <v>24445</v>
      </c>
    </row>
    <row r="4144" spans="1:12">
      <c r="A4144" s="1" t="s">
        <v>8726</v>
      </c>
      <c r="B4144" s="1">
        <v>4</v>
      </c>
      <c r="D4144" s="1" t="s">
        <v>19372</v>
      </c>
      <c r="E4144" s="1" t="s">
        <v>24886</v>
      </c>
      <c r="H4144" s="1" t="s">
        <v>24444</v>
      </c>
      <c r="J4144" s="4" t="str">
        <f ca="1">IFERROR(__xludf.DUMMYFUNCTION("LEFT(INDEX(SPLIT(L4144, "" ""), 4), 2)"),"12")</f>
        <v>12</v>
      </c>
      <c r="K4144" s="2" t="s">
        <v>18827</v>
      </c>
      <c r="L4144" s="1" t="s">
        <v>24445</v>
      </c>
    </row>
    <row r="4145" spans="1:12">
      <c r="A4145" s="1" t="s">
        <v>24887</v>
      </c>
      <c r="B4145" s="1">
        <v>5</v>
      </c>
      <c r="D4145" s="1" t="s">
        <v>19372</v>
      </c>
      <c r="E4145" s="1" t="s">
        <v>24888</v>
      </c>
      <c r="H4145" s="1" t="s">
        <v>24444</v>
      </c>
      <c r="J4145" s="4" t="str">
        <f ca="1">IFERROR(__xludf.DUMMYFUNCTION("LEFT(INDEX(SPLIT(L4145, "" ""), 4), 2)"),"12")</f>
        <v>12</v>
      </c>
      <c r="K4145" s="2" t="s">
        <v>18972</v>
      </c>
      <c r="L4145" s="1" t="s">
        <v>24445</v>
      </c>
    </row>
    <row r="4146" spans="1:12">
      <c r="A4146" s="1" t="s">
        <v>24889</v>
      </c>
      <c r="B4146" s="1">
        <v>5</v>
      </c>
      <c r="D4146" s="1" t="s">
        <v>10293</v>
      </c>
      <c r="E4146" s="1" t="s">
        <v>24890</v>
      </c>
      <c r="H4146" s="1" t="s">
        <v>24444</v>
      </c>
      <c r="J4146" s="4" t="str">
        <f ca="1">IFERROR(__xludf.DUMMYFUNCTION("LEFT(INDEX(SPLIT(L4146, "" ""), 4), 2)"),"12")</f>
        <v>12</v>
      </c>
      <c r="K4146" s="2" t="s">
        <v>18902</v>
      </c>
      <c r="L4146" s="1" t="s">
        <v>24445</v>
      </c>
    </row>
    <row r="4147" spans="1:12">
      <c r="A4147" s="1" t="s">
        <v>19061</v>
      </c>
      <c r="B4147" s="1">
        <v>5</v>
      </c>
      <c r="D4147" s="1" t="s">
        <v>10300</v>
      </c>
      <c r="E4147" s="1" t="s">
        <v>24891</v>
      </c>
      <c r="H4147" s="1" t="s">
        <v>24444</v>
      </c>
      <c r="J4147" s="4" t="str">
        <f ca="1">IFERROR(__xludf.DUMMYFUNCTION("LEFT(INDEX(SPLIT(L4147, "" ""), 4), 2)"),"12")</f>
        <v>12</v>
      </c>
      <c r="K4147" s="2" t="s">
        <v>18827</v>
      </c>
      <c r="L4147" s="1" t="s">
        <v>24445</v>
      </c>
    </row>
    <row r="4148" spans="1:12">
      <c r="A4148" s="1" t="s">
        <v>18973</v>
      </c>
      <c r="B4148" s="1">
        <v>4</v>
      </c>
      <c r="D4148" s="1" t="s">
        <v>10347</v>
      </c>
      <c r="E4148" s="1" t="s">
        <v>24892</v>
      </c>
      <c r="H4148" s="1" t="s">
        <v>24444</v>
      </c>
      <c r="J4148" s="4" t="str">
        <f ca="1">IFERROR(__xludf.DUMMYFUNCTION("LEFT(INDEX(SPLIT(L4148, "" ""), 4), 2)"),"12")</f>
        <v>12</v>
      </c>
      <c r="K4148" s="2" t="s">
        <v>18827</v>
      </c>
      <c r="L4148" s="1" t="s">
        <v>24445</v>
      </c>
    </row>
    <row r="4149" spans="1:12">
      <c r="A4149" s="1" t="s">
        <v>2675</v>
      </c>
      <c r="B4149" s="1">
        <v>5</v>
      </c>
      <c r="C4149" s="1" t="s">
        <v>24893</v>
      </c>
      <c r="D4149" s="1" t="s">
        <v>19372</v>
      </c>
      <c r="E4149" s="1" t="s">
        <v>24894</v>
      </c>
      <c r="H4149" s="1" t="s">
        <v>24444</v>
      </c>
      <c r="J4149" s="4" t="str">
        <f ca="1">IFERROR(__xludf.DUMMYFUNCTION("LEFT(INDEX(SPLIT(L4149, "" ""), 4), 2)"),"12")</f>
        <v>12</v>
      </c>
      <c r="K4149" s="2" t="s">
        <v>18885</v>
      </c>
      <c r="L4149" s="1" t="s">
        <v>24445</v>
      </c>
    </row>
    <row r="4150" spans="1:12">
      <c r="A4150" s="1" t="s">
        <v>24895</v>
      </c>
      <c r="B4150" s="1">
        <v>5</v>
      </c>
      <c r="D4150" s="1" t="s">
        <v>10288</v>
      </c>
      <c r="E4150" s="1" t="s">
        <v>24896</v>
      </c>
      <c r="H4150" s="1" t="s">
        <v>24444</v>
      </c>
      <c r="J4150" s="4" t="str">
        <f ca="1">IFERROR(__xludf.DUMMYFUNCTION("LEFT(INDEX(SPLIT(L4150, "" ""), 4), 2)"),"12")</f>
        <v>12</v>
      </c>
      <c r="K4150" s="2" t="s">
        <v>18586</v>
      </c>
      <c r="L4150" s="1" t="s">
        <v>24445</v>
      </c>
    </row>
    <row r="4151" spans="1:12">
      <c r="A4151" s="1" t="s">
        <v>21093</v>
      </c>
      <c r="B4151" s="1">
        <v>5</v>
      </c>
      <c r="D4151" s="1" t="s">
        <v>19372</v>
      </c>
      <c r="E4151" s="1" t="s">
        <v>24897</v>
      </c>
      <c r="H4151" s="1" t="s">
        <v>24444</v>
      </c>
      <c r="J4151" s="4" t="str">
        <f ca="1">IFERROR(__xludf.DUMMYFUNCTION("LEFT(INDEX(SPLIT(L4151, "" ""), 4), 2)"),"12")</f>
        <v>12</v>
      </c>
      <c r="K4151" s="2" t="s">
        <v>18827</v>
      </c>
      <c r="L4151" s="1" t="s">
        <v>24445</v>
      </c>
    </row>
    <row r="4152" spans="1:12">
      <c r="A4152" s="1" t="s">
        <v>24898</v>
      </c>
      <c r="B4152" s="1">
        <v>5</v>
      </c>
      <c r="D4152" s="1" t="s">
        <v>19372</v>
      </c>
      <c r="E4152" s="1" t="s">
        <v>24899</v>
      </c>
      <c r="H4152" s="1" t="s">
        <v>24444</v>
      </c>
      <c r="J4152" s="4" t="str">
        <f ca="1">IFERROR(__xludf.DUMMYFUNCTION("LEFT(INDEX(SPLIT(L4152, "" ""), 4), 2)"),"12")</f>
        <v>12</v>
      </c>
      <c r="K4152" s="2" t="s">
        <v>19013</v>
      </c>
      <c r="L4152" s="1" t="s">
        <v>24445</v>
      </c>
    </row>
    <row r="4153" spans="1:12">
      <c r="A4153" s="1" t="s">
        <v>18925</v>
      </c>
      <c r="B4153" s="1">
        <v>5</v>
      </c>
      <c r="D4153" s="1" t="s">
        <v>10442</v>
      </c>
      <c r="E4153" s="1" t="s">
        <v>24900</v>
      </c>
      <c r="H4153" s="1" t="s">
        <v>24444</v>
      </c>
      <c r="J4153" s="4" t="str">
        <f ca="1">IFERROR(__xludf.DUMMYFUNCTION("LEFT(INDEX(SPLIT(L4153, "" ""), 4), 2)"),"12")</f>
        <v>12</v>
      </c>
      <c r="K4153" s="2" t="s">
        <v>18928</v>
      </c>
      <c r="L4153" s="1" t="s">
        <v>24445</v>
      </c>
    </row>
    <row r="4154" spans="1:12">
      <c r="A4154" s="1" t="s">
        <v>19037</v>
      </c>
      <c r="B4154" s="1">
        <v>5</v>
      </c>
      <c r="D4154" s="1" t="s">
        <v>10305</v>
      </c>
      <c r="E4154" s="1" t="s">
        <v>24901</v>
      </c>
      <c r="H4154" s="1" t="s">
        <v>24444</v>
      </c>
      <c r="J4154" s="4" t="str">
        <f ca="1">IFERROR(__xludf.DUMMYFUNCTION("LEFT(INDEX(SPLIT(L4154, "" ""), 4), 2)"),"12")</f>
        <v>12</v>
      </c>
      <c r="K4154" s="2" t="s">
        <v>18827</v>
      </c>
      <c r="L4154" s="1" t="s">
        <v>24445</v>
      </c>
    </row>
    <row r="4155" spans="1:12">
      <c r="A4155" s="1" t="s">
        <v>8936</v>
      </c>
      <c r="B4155" s="1">
        <v>5</v>
      </c>
      <c r="C4155" s="1" t="s">
        <v>24815</v>
      </c>
      <c r="D4155" s="1" t="s">
        <v>13043</v>
      </c>
      <c r="E4155" s="1" t="s">
        <v>24902</v>
      </c>
      <c r="H4155" s="1" t="s">
        <v>24444</v>
      </c>
      <c r="J4155" s="4" t="str">
        <f ca="1">IFERROR(__xludf.DUMMYFUNCTION("LEFT(INDEX(SPLIT(L4155, "" ""), 4), 2)"),"12")</f>
        <v>12</v>
      </c>
      <c r="K4155" s="2" t="s">
        <v>18841</v>
      </c>
      <c r="L4155" s="1" t="s">
        <v>24445</v>
      </c>
    </row>
    <row r="4156" spans="1:12">
      <c r="A4156" s="1" t="s">
        <v>18903</v>
      </c>
      <c r="B4156" s="1">
        <v>5</v>
      </c>
      <c r="D4156" s="1" t="s">
        <v>19372</v>
      </c>
      <c r="E4156" s="1" t="s">
        <v>24903</v>
      </c>
      <c r="H4156" s="1" t="s">
        <v>24444</v>
      </c>
      <c r="J4156" s="4" t="str">
        <f ca="1">IFERROR(__xludf.DUMMYFUNCTION("LEFT(INDEX(SPLIT(L4156, "" ""), 4), 2)"),"12")</f>
        <v>12</v>
      </c>
      <c r="K4156" s="2" t="s">
        <v>18827</v>
      </c>
      <c r="L4156" s="1" t="s">
        <v>24445</v>
      </c>
    </row>
    <row r="4157" spans="1:12">
      <c r="A4157" s="1" t="s">
        <v>24904</v>
      </c>
      <c r="B4157" s="1">
        <v>4</v>
      </c>
      <c r="C4157" s="1" t="s">
        <v>24905</v>
      </c>
      <c r="D4157" s="1" t="s">
        <v>10778</v>
      </c>
      <c r="E4157" s="1" t="s">
        <v>24906</v>
      </c>
      <c r="H4157" s="1" t="s">
        <v>24444</v>
      </c>
      <c r="J4157" s="4" t="str">
        <f ca="1">IFERROR(__xludf.DUMMYFUNCTION("LEFT(INDEX(SPLIT(L4157, "" ""), 4), 2)"),"12")</f>
        <v>12</v>
      </c>
      <c r="K4157" s="2" t="s">
        <v>18853</v>
      </c>
      <c r="L4157" s="1" t="s">
        <v>24445</v>
      </c>
    </row>
    <row r="4158" spans="1:12">
      <c r="A4158" s="1" t="s">
        <v>6949</v>
      </c>
      <c r="B4158" s="1">
        <v>5</v>
      </c>
      <c r="D4158" s="1" t="s">
        <v>10300</v>
      </c>
      <c r="E4158" s="1" t="s">
        <v>24907</v>
      </c>
      <c r="H4158" s="1" t="s">
        <v>24444</v>
      </c>
      <c r="J4158" s="4" t="str">
        <f ca="1">IFERROR(__xludf.DUMMYFUNCTION("LEFT(INDEX(SPLIT(L4158, "" ""), 4), 2)"),"12")</f>
        <v>12</v>
      </c>
      <c r="K4158" s="2" t="s">
        <v>18902</v>
      </c>
      <c r="L4158" s="1" t="s">
        <v>24445</v>
      </c>
    </row>
    <row r="4159" spans="1:12">
      <c r="A4159" s="1" t="s">
        <v>18925</v>
      </c>
      <c r="B4159" s="1">
        <v>5</v>
      </c>
      <c r="D4159" s="1" t="s">
        <v>19372</v>
      </c>
      <c r="E4159" s="1" t="s">
        <v>24908</v>
      </c>
      <c r="H4159" s="1" t="s">
        <v>24444</v>
      </c>
      <c r="J4159" s="4" t="str">
        <f ca="1">IFERROR(__xludf.DUMMYFUNCTION("LEFT(INDEX(SPLIT(L4159, "" ""), 4), 2)"),"12")</f>
        <v>12</v>
      </c>
      <c r="K4159" s="2" t="s">
        <v>18928</v>
      </c>
      <c r="L4159" s="1" t="s">
        <v>24445</v>
      </c>
    </row>
    <row r="4160" spans="1:12">
      <c r="A4160" s="1" t="s">
        <v>18861</v>
      </c>
      <c r="B4160" s="1">
        <v>5</v>
      </c>
      <c r="C4160" s="1" t="s">
        <v>24909</v>
      </c>
      <c r="D4160" s="1" t="s">
        <v>10736</v>
      </c>
      <c r="E4160" s="1" t="s">
        <v>24910</v>
      </c>
      <c r="H4160" s="1" t="s">
        <v>24444</v>
      </c>
      <c r="J4160" s="4" t="str">
        <f ca="1">IFERROR(__xludf.DUMMYFUNCTION("LEFT(INDEX(SPLIT(L4160, "" ""), 4), 2)"),"12")</f>
        <v>12</v>
      </c>
      <c r="K4160" s="2" t="s">
        <v>18864</v>
      </c>
      <c r="L4160" s="1" t="s">
        <v>24445</v>
      </c>
    </row>
    <row r="4161" spans="1:12">
      <c r="A4161" s="1" t="s">
        <v>24911</v>
      </c>
      <c r="B4161" s="1">
        <v>5</v>
      </c>
      <c r="D4161" s="1" t="s">
        <v>19372</v>
      </c>
      <c r="E4161" s="1" t="s">
        <v>24912</v>
      </c>
      <c r="H4161" s="1" t="s">
        <v>24444</v>
      </c>
      <c r="J4161" s="4" t="str">
        <f ca="1">IFERROR(__xludf.DUMMYFUNCTION("LEFT(INDEX(SPLIT(L4161, "" ""), 4), 2)"),"12")</f>
        <v>12</v>
      </c>
      <c r="K4161" s="2" t="s">
        <v>18902</v>
      </c>
      <c r="L4161" s="1" t="s">
        <v>24445</v>
      </c>
    </row>
    <row r="4162" spans="1:12">
      <c r="A4162" s="1" t="s">
        <v>24913</v>
      </c>
      <c r="B4162" s="1">
        <v>5</v>
      </c>
      <c r="C4162" s="1" t="s">
        <v>24914</v>
      </c>
      <c r="D4162" s="1" t="s">
        <v>18313</v>
      </c>
      <c r="E4162" s="1" t="s">
        <v>24915</v>
      </c>
      <c r="H4162" s="1" t="s">
        <v>24444</v>
      </c>
      <c r="J4162" s="4" t="str">
        <f ca="1">IFERROR(__xludf.DUMMYFUNCTION("LEFT(INDEX(SPLIT(L4162, "" ""), 4), 2)"),"12")</f>
        <v>12</v>
      </c>
      <c r="K4162" s="2" t="s">
        <v>18885</v>
      </c>
      <c r="L4162" s="1" t="s">
        <v>24445</v>
      </c>
    </row>
    <row r="4163" spans="1:12">
      <c r="A4163" s="1" t="s">
        <v>18969</v>
      </c>
      <c r="B4163" s="1">
        <v>5</v>
      </c>
      <c r="D4163" s="1" t="s">
        <v>10347</v>
      </c>
      <c r="E4163" s="1" t="s">
        <v>24916</v>
      </c>
      <c r="H4163" s="1" t="s">
        <v>24444</v>
      </c>
      <c r="J4163" s="4" t="str">
        <f ca="1">IFERROR(__xludf.DUMMYFUNCTION("LEFT(INDEX(SPLIT(L4163, "" ""), 4), 2)"),"12")</f>
        <v>12</v>
      </c>
      <c r="K4163" s="2" t="s">
        <v>18972</v>
      </c>
      <c r="L4163" s="1" t="s">
        <v>24445</v>
      </c>
    </row>
    <row r="4164" spans="1:12">
      <c r="A4164" s="1" t="s">
        <v>18878</v>
      </c>
      <c r="B4164" s="1">
        <v>5</v>
      </c>
      <c r="D4164" s="1" t="s">
        <v>10293</v>
      </c>
      <c r="E4164" s="1" t="s">
        <v>24917</v>
      </c>
      <c r="H4164" s="1" t="s">
        <v>24444</v>
      </c>
      <c r="J4164" s="4" t="str">
        <f ca="1">IFERROR(__xludf.DUMMYFUNCTION("LEFT(INDEX(SPLIT(L4164, "" ""), 4), 2)"),"12")</f>
        <v>12</v>
      </c>
      <c r="K4164" s="2" t="s">
        <v>18881</v>
      </c>
      <c r="L4164" s="1" t="s">
        <v>24445</v>
      </c>
    </row>
    <row r="4165" spans="1:12">
      <c r="A4165" s="1" t="s">
        <v>24918</v>
      </c>
      <c r="B4165" s="1">
        <v>5</v>
      </c>
      <c r="D4165" s="1" t="s">
        <v>18396</v>
      </c>
      <c r="E4165" s="1" t="s">
        <v>24919</v>
      </c>
      <c r="H4165" s="1" t="s">
        <v>24444</v>
      </c>
      <c r="J4165" s="4" t="str">
        <f ca="1">IFERROR(__xludf.DUMMYFUNCTION("LEFT(INDEX(SPLIT(L4165, "" ""), 4), 2)"),"12")</f>
        <v>12</v>
      </c>
      <c r="K4165" s="2" t="s">
        <v>18928</v>
      </c>
      <c r="L4165" s="1" t="s">
        <v>24445</v>
      </c>
    </row>
    <row r="4166" spans="1:12">
      <c r="A4166" s="1" t="s">
        <v>24920</v>
      </c>
      <c r="B4166" s="1">
        <v>5</v>
      </c>
      <c r="C4166" s="1" t="s">
        <v>24815</v>
      </c>
      <c r="D4166" s="1" t="s">
        <v>13043</v>
      </c>
      <c r="E4166" s="1" t="s">
        <v>24921</v>
      </c>
      <c r="H4166" s="1" t="s">
        <v>24444</v>
      </c>
      <c r="J4166" s="4" t="str">
        <f ca="1">IFERROR(__xludf.DUMMYFUNCTION("LEFT(INDEX(SPLIT(L4166, "" ""), 4), 2)"),"12")</f>
        <v>12</v>
      </c>
      <c r="K4166" s="2" t="s">
        <v>18841</v>
      </c>
      <c r="L4166" s="1" t="s">
        <v>24445</v>
      </c>
    </row>
    <row r="4167" spans="1:12">
      <c r="A4167" s="1" t="s">
        <v>24922</v>
      </c>
      <c r="B4167" s="1">
        <v>5</v>
      </c>
      <c r="C4167" s="1" t="s">
        <v>24923</v>
      </c>
      <c r="D4167" s="1" t="s">
        <v>10736</v>
      </c>
      <c r="E4167" s="1" t="s">
        <v>24924</v>
      </c>
      <c r="H4167" s="1" t="s">
        <v>24444</v>
      </c>
      <c r="J4167" s="4" t="str">
        <f ca="1">IFERROR(__xludf.DUMMYFUNCTION("LEFT(INDEX(SPLIT(L4167, "" ""), 4), 2)"),"12")</f>
        <v>12</v>
      </c>
      <c r="K4167" s="2" t="s">
        <v>18872</v>
      </c>
      <c r="L4167" s="1" t="s">
        <v>24445</v>
      </c>
    </row>
    <row r="4168" spans="1:12">
      <c r="A4168" s="1" t="s">
        <v>19010</v>
      </c>
      <c r="B4168" s="1">
        <v>5</v>
      </c>
      <c r="D4168" s="1" t="s">
        <v>10288</v>
      </c>
      <c r="E4168" s="1" t="s">
        <v>24925</v>
      </c>
      <c r="H4168" s="1" t="s">
        <v>24444</v>
      </c>
      <c r="J4168" s="4" t="str">
        <f ca="1">IFERROR(__xludf.DUMMYFUNCTION("LEFT(INDEX(SPLIT(L4168, "" ""), 4), 2)"),"12")</f>
        <v>12</v>
      </c>
      <c r="K4168" s="2" t="s">
        <v>19013</v>
      </c>
      <c r="L4168" s="1" t="s">
        <v>24445</v>
      </c>
    </row>
    <row r="4169" spans="1:12">
      <c r="A4169" s="1" t="s">
        <v>18925</v>
      </c>
      <c r="B4169" s="1">
        <v>4</v>
      </c>
      <c r="D4169" s="1" t="s">
        <v>10755</v>
      </c>
      <c r="E4169" s="1" t="s">
        <v>24926</v>
      </c>
      <c r="H4169" s="1" t="s">
        <v>24444</v>
      </c>
      <c r="J4169" s="4" t="str">
        <f ca="1">IFERROR(__xludf.DUMMYFUNCTION("LEFT(INDEX(SPLIT(L4169, "" ""), 4), 2)"),"12")</f>
        <v>12</v>
      </c>
      <c r="K4169" s="2" t="s">
        <v>18928</v>
      </c>
      <c r="L4169" s="1" t="s">
        <v>24445</v>
      </c>
    </row>
    <row r="4170" spans="1:12">
      <c r="A4170" s="1" t="s">
        <v>7245</v>
      </c>
      <c r="B4170" s="1">
        <v>5</v>
      </c>
      <c r="C4170" s="1" t="s">
        <v>24815</v>
      </c>
      <c r="D4170" s="1" t="s">
        <v>19372</v>
      </c>
      <c r="E4170" s="1" t="s">
        <v>24927</v>
      </c>
      <c r="H4170" s="1" t="s">
        <v>24444</v>
      </c>
      <c r="J4170" s="4" t="str">
        <f ca="1">IFERROR(__xludf.DUMMYFUNCTION("LEFT(INDEX(SPLIT(L4170, "" ""), 4), 2)"),"12")</f>
        <v>12</v>
      </c>
      <c r="K4170" s="2" t="s">
        <v>18841</v>
      </c>
      <c r="L4170" s="1" t="s">
        <v>24445</v>
      </c>
    </row>
    <row r="4171" spans="1:12">
      <c r="A4171" s="1" t="s">
        <v>18940</v>
      </c>
      <c r="B4171" s="1">
        <v>5</v>
      </c>
      <c r="D4171" s="1" t="s">
        <v>10305</v>
      </c>
      <c r="E4171" s="1" t="s">
        <v>24928</v>
      </c>
      <c r="H4171" s="1" t="s">
        <v>24444</v>
      </c>
      <c r="J4171" s="4" t="str">
        <f ca="1">IFERROR(__xludf.DUMMYFUNCTION("LEFT(INDEX(SPLIT(L4171, "" ""), 4), 2)"),"12")</f>
        <v>12</v>
      </c>
      <c r="K4171" s="2" t="s">
        <v>18827</v>
      </c>
      <c r="L4171" s="1" t="s">
        <v>24445</v>
      </c>
    </row>
    <row r="4172" spans="1:12">
      <c r="A4172" s="1" t="s">
        <v>18985</v>
      </c>
      <c r="B4172" s="1">
        <v>5</v>
      </c>
      <c r="D4172" s="1" t="s">
        <v>10442</v>
      </c>
      <c r="E4172" s="1" t="s">
        <v>24929</v>
      </c>
      <c r="H4172" s="1" t="s">
        <v>24444</v>
      </c>
      <c r="J4172" s="4" t="str">
        <f ca="1">IFERROR(__xludf.DUMMYFUNCTION("LEFT(INDEX(SPLIT(L4172, "" ""), 4), 2)"),"12")</f>
        <v>12</v>
      </c>
      <c r="K4172" s="2" t="s">
        <v>18827</v>
      </c>
      <c r="L4172" s="1" t="s">
        <v>24445</v>
      </c>
    </row>
    <row r="4173" spans="1:12">
      <c r="A4173" s="1" t="s">
        <v>24930</v>
      </c>
      <c r="B4173" s="1">
        <v>5</v>
      </c>
      <c r="C4173" s="1" t="s">
        <v>24815</v>
      </c>
      <c r="D4173" s="1" t="s">
        <v>19372</v>
      </c>
      <c r="E4173" s="1" t="s">
        <v>24931</v>
      </c>
      <c r="H4173" s="1" t="s">
        <v>24444</v>
      </c>
      <c r="J4173" s="4" t="str">
        <f ca="1">IFERROR(__xludf.DUMMYFUNCTION("LEFT(INDEX(SPLIT(L4173, "" ""), 4), 2)"),"12")</f>
        <v>12</v>
      </c>
      <c r="K4173" s="2" t="s">
        <v>18841</v>
      </c>
      <c r="L4173" s="1" t="s">
        <v>24445</v>
      </c>
    </row>
    <row r="4174" spans="1:12">
      <c r="A4174" s="1" t="s">
        <v>4766</v>
      </c>
      <c r="B4174" s="1">
        <v>5</v>
      </c>
      <c r="D4174" s="1" t="s">
        <v>10778</v>
      </c>
      <c r="E4174" s="1" t="s">
        <v>24932</v>
      </c>
      <c r="H4174" s="1" t="s">
        <v>24444</v>
      </c>
      <c r="J4174" s="4" t="str">
        <f ca="1">IFERROR(__xludf.DUMMYFUNCTION("LEFT(INDEX(SPLIT(L4174, "" ""), 4), 2)"),"12")</f>
        <v>12</v>
      </c>
      <c r="K4174" s="2" t="s">
        <v>18922</v>
      </c>
      <c r="L4174" s="1" t="s">
        <v>24445</v>
      </c>
    </row>
    <row r="4175" spans="1:12">
      <c r="A4175" s="1" t="s">
        <v>18686</v>
      </c>
      <c r="B4175" s="1">
        <v>5</v>
      </c>
      <c r="D4175" s="1" t="s">
        <v>10736</v>
      </c>
      <c r="E4175" s="1" t="s">
        <v>24933</v>
      </c>
      <c r="H4175" s="1" t="s">
        <v>24444</v>
      </c>
      <c r="J4175" s="4" t="str">
        <f ca="1">IFERROR(__xludf.DUMMYFUNCTION("LEFT(INDEX(SPLIT(L4175, "" ""), 4), 2)"),"12")</f>
        <v>12</v>
      </c>
      <c r="K4175" s="2" t="s">
        <v>18688</v>
      </c>
      <c r="L4175" s="1" t="s">
        <v>24445</v>
      </c>
    </row>
    <row r="4176" spans="1:12">
      <c r="A4176" s="1" t="s">
        <v>24934</v>
      </c>
      <c r="B4176" s="1">
        <v>5</v>
      </c>
      <c r="D4176" s="1" t="s">
        <v>10778</v>
      </c>
      <c r="E4176" s="1" t="s">
        <v>24935</v>
      </c>
      <c r="H4176" s="1" t="s">
        <v>24444</v>
      </c>
      <c r="J4176" s="4" t="str">
        <f ca="1">IFERROR(__xludf.DUMMYFUNCTION("LEFT(INDEX(SPLIT(L4176, "" ""), 4), 2)"),"12")</f>
        <v>12</v>
      </c>
      <c r="K4176" s="2" t="s">
        <v>20423</v>
      </c>
      <c r="L4176" s="1" t="s">
        <v>24445</v>
      </c>
    </row>
    <row r="4177" spans="1:12">
      <c r="A4177" s="1" t="s">
        <v>19451</v>
      </c>
      <c r="B4177" s="1">
        <v>5</v>
      </c>
      <c r="C4177" s="1" t="s">
        <v>24505</v>
      </c>
      <c r="D4177" s="1" t="s">
        <v>19372</v>
      </c>
      <c r="E4177" s="1" t="s">
        <v>24936</v>
      </c>
      <c r="H4177" s="1" t="s">
        <v>24444</v>
      </c>
      <c r="J4177" s="4" t="str">
        <f ca="1">IFERROR(__xludf.DUMMYFUNCTION("LEFT(INDEX(SPLIT(L4177, "" ""), 4), 2)"),"12")</f>
        <v>12</v>
      </c>
      <c r="K4177" s="2" t="s">
        <v>19454</v>
      </c>
      <c r="L4177" s="1" t="s">
        <v>24445</v>
      </c>
    </row>
    <row r="4178" spans="1:12">
      <c r="A4178" s="1" t="s">
        <v>24937</v>
      </c>
      <c r="B4178" s="1">
        <v>5</v>
      </c>
      <c r="D4178" s="1" t="s">
        <v>18396</v>
      </c>
      <c r="E4178" s="1" t="s">
        <v>24938</v>
      </c>
      <c r="H4178" s="1" t="s">
        <v>24444</v>
      </c>
      <c r="J4178" s="4" t="str">
        <f ca="1">IFERROR(__xludf.DUMMYFUNCTION("LEFT(INDEX(SPLIT(L4178, "" ""), 4), 2)"),"12")</f>
        <v>12</v>
      </c>
      <c r="K4178" s="2" t="s">
        <v>18928</v>
      </c>
      <c r="L4178" s="1" t="s">
        <v>24445</v>
      </c>
    </row>
    <row r="4179" spans="1:12">
      <c r="A4179" s="1" t="s">
        <v>24939</v>
      </c>
      <c r="B4179" s="1">
        <v>5</v>
      </c>
      <c r="D4179" s="1" t="s">
        <v>10300</v>
      </c>
      <c r="E4179" s="1" t="s">
        <v>24940</v>
      </c>
      <c r="H4179" s="1" t="s">
        <v>24444</v>
      </c>
      <c r="J4179" s="4" t="str">
        <f ca="1">IFERROR(__xludf.DUMMYFUNCTION("LEFT(INDEX(SPLIT(L4179, "" ""), 4), 2)"),"12")</f>
        <v>12</v>
      </c>
      <c r="K4179" s="2" t="s">
        <v>18928</v>
      </c>
      <c r="L4179" s="1" t="s">
        <v>24445</v>
      </c>
    </row>
    <row r="4180" spans="1:12">
      <c r="A4180" s="1" t="s">
        <v>18969</v>
      </c>
      <c r="B4180" s="1">
        <v>5</v>
      </c>
      <c r="D4180" s="1" t="s">
        <v>10479</v>
      </c>
      <c r="E4180" s="1" t="s">
        <v>24941</v>
      </c>
      <c r="H4180" s="1" t="s">
        <v>24444</v>
      </c>
      <c r="J4180" s="4" t="str">
        <f ca="1">IFERROR(__xludf.DUMMYFUNCTION("LEFT(INDEX(SPLIT(L4180, "" ""), 4), 2)"),"12")</f>
        <v>12</v>
      </c>
      <c r="K4180" s="2" t="s">
        <v>18972</v>
      </c>
      <c r="L4180" s="1" t="s">
        <v>24445</v>
      </c>
    </row>
    <row r="4181" spans="1:12">
      <c r="A4181" s="1" t="s">
        <v>24942</v>
      </c>
      <c r="B4181" s="1">
        <v>5</v>
      </c>
      <c r="D4181" s="1" t="s">
        <v>10305</v>
      </c>
      <c r="E4181" s="1" t="s">
        <v>24943</v>
      </c>
      <c r="H4181" s="1" t="s">
        <v>24444</v>
      </c>
      <c r="J4181" s="4" t="str">
        <f ca="1">IFERROR(__xludf.DUMMYFUNCTION("LEFT(INDEX(SPLIT(L4181, "" ""), 4), 2)"),"12")</f>
        <v>12</v>
      </c>
      <c r="K4181" s="2" t="s">
        <v>18972</v>
      </c>
      <c r="L4181" s="1" t="s">
        <v>24445</v>
      </c>
    </row>
    <row r="4182" spans="1:12">
      <c r="A4182" s="1" t="s">
        <v>24944</v>
      </c>
      <c r="B4182" s="1">
        <v>5</v>
      </c>
      <c r="C4182" s="1" t="s">
        <v>24945</v>
      </c>
      <c r="D4182" s="1" t="s">
        <v>19372</v>
      </c>
      <c r="E4182" s="1" t="s">
        <v>24946</v>
      </c>
      <c r="H4182" s="1" t="s">
        <v>24444</v>
      </c>
      <c r="J4182" s="4" t="str">
        <f ca="1">IFERROR(__xludf.DUMMYFUNCTION("LEFT(INDEX(SPLIT(L4182, "" ""), 4), 2)"),"12")</f>
        <v>12</v>
      </c>
      <c r="K4182" s="2" t="s">
        <v>18648</v>
      </c>
      <c r="L4182" s="1" t="s">
        <v>24445</v>
      </c>
    </row>
    <row r="4183" spans="1:12">
      <c r="A4183" s="1" t="s">
        <v>18925</v>
      </c>
      <c r="B4183" s="1">
        <v>5</v>
      </c>
      <c r="D4183" s="1" t="s">
        <v>10743</v>
      </c>
      <c r="E4183" s="1" t="s">
        <v>24947</v>
      </c>
      <c r="H4183" s="1" t="s">
        <v>24444</v>
      </c>
      <c r="J4183" s="4" t="str">
        <f ca="1">IFERROR(__xludf.DUMMYFUNCTION("LEFT(INDEX(SPLIT(L4183, "" ""), 4), 2)"),"12")</f>
        <v>12</v>
      </c>
      <c r="K4183" s="2" t="s">
        <v>18928</v>
      </c>
      <c r="L4183" s="1" t="s">
        <v>24445</v>
      </c>
    </row>
    <row r="4184" spans="1:12">
      <c r="A4184" s="1" t="s">
        <v>1548</v>
      </c>
      <c r="B4184" s="1">
        <v>5</v>
      </c>
      <c r="D4184" s="1" t="s">
        <v>19372</v>
      </c>
      <c r="E4184" s="1" t="s">
        <v>24948</v>
      </c>
      <c r="H4184" s="1" t="s">
        <v>24444</v>
      </c>
      <c r="J4184" s="4" t="str">
        <f ca="1">IFERROR(__xludf.DUMMYFUNCTION("LEFT(INDEX(SPLIT(L4184, "" ""), 4), 2)"),"12")</f>
        <v>12</v>
      </c>
      <c r="K4184" s="2" t="s">
        <v>18827</v>
      </c>
      <c r="L4184" s="1" t="s">
        <v>24445</v>
      </c>
    </row>
    <row r="4185" spans="1:12">
      <c r="A4185" s="1" t="s">
        <v>18686</v>
      </c>
      <c r="B4185" s="1">
        <v>5</v>
      </c>
      <c r="D4185" s="1" t="s">
        <v>10755</v>
      </c>
      <c r="E4185" s="1" t="s">
        <v>24949</v>
      </c>
      <c r="H4185" s="1" t="s">
        <v>24444</v>
      </c>
      <c r="J4185" s="4" t="str">
        <f ca="1">IFERROR(__xludf.DUMMYFUNCTION("LEFT(INDEX(SPLIT(L4185, "" ""), 4), 2)"),"12")</f>
        <v>12</v>
      </c>
      <c r="K4185" s="2" t="s">
        <v>18688</v>
      </c>
      <c r="L4185" s="1" t="s">
        <v>24445</v>
      </c>
    </row>
    <row r="4186" spans="1:12">
      <c r="A4186" s="1" t="s">
        <v>24950</v>
      </c>
      <c r="B4186" s="1">
        <v>5</v>
      </c>
      <c r="C4186" s="1" t="s">
        <v>24815</v>
      </c>
      <c r="D4186" s="1" t="s">
        <v>19372</v>
      </c>
      <c r="E4186" s="1" t="s">
        <v>24951</v>
      </c>
      <c r="H4186" s="1" t="s">
        <v>24444</v>
      </c>
      <c r="J4186" s="4" t="str">
        <f ca="1">IFERROR(__xludf.DUMMYFUNCTION("LEFT(INDEX(SPLIT(L4186, "" ""), 4), 2)"),"12")</f>
        <v>12</v>
      </c>
      <c r="K4186" s="2" t="s">
        <v>18841</v>
      </c>
      <c r="L4186" s="1" t="s">
        <v>24445</v>
      </c>
    </row>
    <row r="4187" spans="1:12">
      <c r="A4187" s="1" t="s">
        <v>18925</v>
      </c>
      <c r="B4187" s="1">
        <v>5</v>
      </c>
      <c r="D4187" s="1" t="s">
        <v>10736</v>
      </c>
      <c r="E4187" s="1" t="s">
        <v>24952</v>
      </c>
      <c r="H4187" s="1" t="s">
        <v>24444</v>
      </c>
      <c r="J4187" s="4" t="str">
        <f ca="1">IFERROR(__xludf.DUMMYFUNCTION("LEFT(INDEX(SPLIT(L4187, "" ""), 4), 2)"),"12")</f>
        <v>12</v>
      </c>
      <c r="K4187" s="2" t="s">
        <v>18928</v>
      </c>
      <c r="L4187" s="1" t="s">
        <v>24445</v>
      </c>
    </row>
    <row r="4188" spans="1:12">
      <c r="A4188" s="1" t="s">
        <v>19158</v>
      </c>
      <c r="B4188" s="1">
        <v>5</v>
      </c>
      <c r="D4188" s="1" t="s">
        <v>19372</v>
      </c>
      <c r="E4188" s="1" t="s">
        <v>24953</v>
      </c>
      <c r="H4188" s="1" t="s">
        <v>24444</v>
      </c>
      <c r="J4188" s="4" t="str">
        <f ca="1">IFERROR(__xludf.DUMMYFUNCTION("LEFT(INDEX(SPLIT(L4188, "" ""), 4), 2)"),"12")</f>
        <v>12</v>
      </c>
      <c r="K4188" s="2" t="s">
        <v>18827</v>
      </c>
      <c r="L4188" s="1" t="s">
        <v>24445</v>
      </c>
    </row>
    <row r="4189" spans="1:12">
      <c r="A4189" s="1" t="s">
        <v>1649</v>
      </c>
      <c r="B4189" s="1">
        <v>5</v>
      </c>
      <c r="C4189" s="1" t="s">
        <v>24815</v>
      </c>
      <c r="D4189" s="1" t="s">
        <v>13043</v>
      </c>
      <c r="E4189" s="1" t="s">
        <v>24954</v>
      </c>
      <c r="H4189" s="1" t="s">
        <v>24444</v>
      </c>
      <c r="J4189" s="4" t="str">
        <f ca="1">IFERROR(__xludf.DUMMYFUNCTION("LEFT(INDEX(SPLIT(L4189, "" ""), 4), 2)"),"12")</f>
        <v>12</v>
      </c>
      <c r="K4189" s="2" t="s">
        <v>18841</v>
      </c>
      <c r="L4189" s="1" t="s">
        <v>24445</v>
      </c>
    </row>
    <row r="4190" spans="1:12">
      <c r="A4190" s="1" t="s">
        <v>19037</v>
      </c>
      <c r="B4190" s="1">
        <v>5</v>
      </c>
      <c r="D4190" s="1" t="s">
        <v>19372</v>
      </c>
      <c r="E4190" s="1" t="s">
        <v>24955</v>
      </c>
      <c r="H4190" s="1" t="s">
        <v>24444</v>
      </c>
      <c r="J4190" s="4" t="str">
        <f ca="1">IFERROR(__xludf.DUMMYFUNCTION("LEFT(INDEX(SPLIT(L4190, "" ""), 4), 2)"),"12")</f>
        <v>12</v>
      </c>
      <c r="K4190" s="2" t="s">
        <v>18827</v>
      </c>
      <c r="L4190" s="1" t="s">
        <v>24445</v>
      </c>
    </row>
    <row r="4191" spans="1:12">
      <c r="A4191" s="1" t="s">
        <v>18878</v>
      </c>
      <c r="B4191" s="1">
        <v>5</v>
      </c>
      <c r="D4191" s="1" t="s">
        <v>10321</v>
      </c>
      <c r="E4191" s="1" t="s">
        <v>24956</v>
      </c>
      <c r="H4191" s="1" t="s">
        <v>24444</v>
      </c>
      <c r="J4191" s="4" t="str">
        <f ca="1">IFERROR(__xludf.DUMMYFUNCTION("LEFT(INDEX(SPLIT(L4191, "" ""), 4), 2)"),"12")</f>
        <v>12</v>
      </c>
      <c r="K4191" s="2" t="s">
        <v>18881</v>
      </c>
      <c r="L4191" s="1" t="s">
        <v>24445</v>
      </c>
    </row>
    <row r="4192" spans="1:12">
      <c r="A4192" s="1" t="s">
        <v>20759</v>
      </c>
      <c r="B4192" s="1">
        <v>5</v>
      </c>
      <c r="D4192" s="1" t="s">
        <v>10300</v>
      </c>
      <c r="E4192" s="1" t="s">
        <v>24957</v>
      </c>
      <c r="H4192" s="1" t="s">
        <v>24444</v>
      </c>
      <c r="J4192" s="4" t="str">
        <f ca="1">IFERROR(__xludf.DUMMYFUNCTION("LEFT(INDEX(SPLIT(L4192, "" ""), 4), 2)"),"12")</f>
        <v>12</v>
      </c>
      <c r="K4192" s="2" t="s">
        <v>18997</v>
      </c>
      <c r="L4192" s="1" t="s">
        <v>24445</v>
      </c>
    </row>
    <row r="4193" spans="1:12">
      <c r="A4193" s="1" t="s">
        <v>24958</v>
      </c>
      <c r="B4193" s="1">
        <v>5</v>
      </c>
      <c r="C4193" s="1" t="s">
        <v>24959</v>
      </c>
      <c r="D4193" s="1" t="s">
        <v>19372</v>
      </c>
      <c r="E4193" s="1" t="s">
        <v>24960</v>
      </c>
      <c r="H4193" s="1" t="s">
        <v>24444</v>
      </c>
      <c r="J4193" s="4" t="str">
        <f ca="1">IFERROR(__xludf.DUMMYFUNCTION("LEFT(INDEX(SPLIT(L4193, "" ""), 4), 2)"),"12")</f>
        <v>12</v>
      </c>
      <c r="K4193" s="2" t="s">
        <v>18837</v>
      </c>
      <c r="L4193" s="1" t="s">
        <v>24445</v>
      </c>
    </row>
    <row r="4194" spans="1:12">
      <c r="A4194" s="1" t="s">
        <v>19451</v>
      </c>
      <c r="B4194" s="1">
        <v>5</v>
      </c>
      <c r="C4194" s="1" t="s">
        <v>24505</v>
      </c>
      <c r="D4194" s="1" t="s">
        <v>13043</v>
      </c>
      <c r="E4194" s="1" t="s">
        <v>24961</v>
      </c>
      <c r="H4194" s="1" t="s">
        <v>24444</v>
      </c>
      <c r="J4194" s="4" t="str">
        <f ca="1">IFERROR(__xludf.DUMMYFUNCTION("LEFT(INDEX(SPLIT(L4194, "" ""), 4), 2)"),"12")</f>
        <v>12</v>
      </c>
      <c r="K4194" s="2" t="s">
        <v>19454</v>
      </c>
      <c r="L4194" s="1" t="s">
        <v>24445</v>
      </c>
    </row>
    <row r="4195" spans="1:12">
      <c r="A4195" s="1" t="s">
        <v>24962</v>
      </c>
      <c r="B4195" s="1">
        <v>5</v>
      </c>
      <c r="C4195" s="1" t="s">
        <v>24963</v>
      </c>
      <c r="D4195" s="1" t="s">
        <v>19372</v>
      </c>
      <c r="E4195" s="1" t="s">
        <v>24964</v>
      </c>
      <c r="H4195" s="1" t="s">
        <v>24444</v>
      </c>
      <c r="J4195" s="4" t="str">
        <f ca="1">IFERROR(__xludf.DUMMYFUNCTION("LEFT(INDEX(SPLIT(L4195, "" ""), 4), 2)"),"12")</f>
        <v>12</v>
      </c>
      <c r="K4195" s="2" t="s">
        <v>18885</v>
      </c>
      <c r="L4195" s="1" t="s">
        <v>24445</v>
      </c>
    </row>
    <row r="4196" spans="1:12">
      <c r="A4196" s="1" t="s">
        <v>24965</v>
      </c>
      <c r="B4196" s="1">
        <v>5</v>
      </c>
      <c r="D4196" s="1" t="s">
        <v>19372</v>
      </c>
      <c r="E4196" s="1" t="s">
        <v>24966</v>
      </c>
      <c r="H4196" s="1" t="s">
        <v>24444</v>
      </c>
      <c r="J4196" s="4" t="str">
        <f ca="1">IFERROR(__xludf.DUMMYFUNCTION("LEFT(INDEX(SPLIT(L4196, "" ""), 4), 2)"),"12")</f>
        <v>12</v>
      </c>
      <c r="K4196" s="2" t="s">
        <v>18688</v>
      </c>
      <c r="L4196" s="1" t="s">
        <v>24445</v>
      </c>
    </row>
    <row r="4197" spans="1:12">
      <c r="A4197" s="1" t="s">
        <v>24967</v>
      </c>
      <c r="B4197" s="1">
        <v>5</v>
      </c>
      <c r="C4197" s="1" t="s">
        <v>24968</v>
      </c>
      <c r="D4197" s="1" t="s">
        <v>19372</v>
      </c>
      <c r="E4197" s="1" t="s">
        <v>24969</v>
      </c>
      <c r="H4197" s="1" t="s">
        <v>24444</v>
      </c>
      <c r="J4197" s="4" t="str">
        <f ca="1">IFERROR(__xludf.DUMMYFUNCTION("LEFT(INDEX(SPLIT(L4197, "" ""), 4), 2)"),"12")</f>
        <v>12</v>
      </c>
      <c r="K4197" s="2" t="s">
        <v>18841</v>
      </c>
      <c r="L4197" s="1" t="s">
        <v>24445</v>
      </c>
    </row>
    <row r="4198" spans="1:12">
      <c r="A4198" s="1" t="s">
        <v>24970</v>
      </c>
      <c r="B4198" s="1">
        <v>5</v>
      </c>
      <c r="D4198" s="1" t="s">
        <v>10288</v>
      </c>
      <c r="E4198" s="1" t="s">
        <v>24971</v>
      </c>
      <c r="H4198" s="1" t="s">
        <v>24444</v>
      </c>
      <c r="J4198" s="4" t="str">
        <f ca="1">IFERROR(__xludf.DUMMYFUNCTION("LEFT(INDEX(SPLIT(L4198, "" ""), 4), 2)"),"12")</f>
        <v>12</v>
      </c>
      <c r="K4198" s="2" t="s">
        <v>18928</v>
      </c>
      <c r="L4198" s="1" t="s">
        <v>24445</v>
      </c>
    </row>
    <row r="4199" spans="1:12">
      <c r="A4199" s="1" t="s">
        <v>18940</v>
      </c>
      <c r="B4199" s="1">
        <v>5</v>
      </c>
      <c r="D4199" s="1" t="s">
        <v>19372</v>
      </c>
      <c r="E4199" s="1" t="s">
        <v>24972</v>
      </c>
      <c r="H4199" s="1" t="s">
        <v>24444</v>
      </c>
      <c r="J4199" s="4" t="str">
        <f ca="1">IFERROR(__xludf.DUMMYFUNCTION("LEFT(INDEX(SPLIT(L4199, "" ""), 4), 2)"),"12")</f>
        <v>12</v>
      </c>
      <c r="K4199" s="2" t="s">
        <v>18827</v>
      </c>
      <c r="L4199" s="1" t="s">
        <v>24445</v>
      </c>
    </row>
    <row r="4200" spans="1:12">
      <c r="A4200" s="1" t="s">
        <v>24973</v>
      </c>
      <c r="B4200" s="1">
        <v>5</v>
      </c>
      <c r="D4200" s="1" t="s">
        <v>19372</v>
      </c>
      <c r="E4200" s="1" t="s">
        <v>24974</v>
      </c>
      <c r="H4200" s="1" t="s">
        <v>24444</v>
      </c>
      <c r="J4200" s="4" t="str">
        <f ca="1">IFERROR(__xludf.DUMMYFUNCTION("LEFT(INDEX(SPLIT(L4200, "" ""), 4), 2)"),"12")</f>
        <v>12</v>
      </c>
      <c r="K4200" s="2" t="s">
        <v>18827</v>
      </c>
      <c r="L4200" s="1" t="s">
        <v>24445</v>
      </c>
    </row>
    <row r="4201" spans="1:12">
      <c r="A4201" s="1" t="s">
        <v>24975</v>
      </c>
      <c r="B4201" s="1">
        <v>5</v>
      </c>
      <c r="C4201" s="1" t="s">
        <v>24976</v>
      </c>
      <c r="D4201" s="1" t="s">
        <v>13043</v>
      </c>
      <c r="E4201" s="1" t="s">
        <v>24977</v>
      </c>
      <c r="H4201" s="1" t="s">
        <v>24444</v>
      </c>
      <c r="J4201" s="4" t="str">
        <f ca="1">IFERROR(__xludf.DUMMYFUNCTION("LEFT(INDEX(SPLIT(L4201, "" ""), 4), 2)"),"12")</f>
        <v>12</v>
      </c>
      <c r="K4201" s="1" t="s">
        <v>18889</v>
      </c>
      <c r="L4201" s="1" t="s">
        <v>24445</v>
      </c>
    </row>
    <row r="4202" spans="1:12">
      <c r="A4202" s="1" t="s">
        <v>24978</v>
      </c>
      <c r="B4202" s="1">
        <v>5</v>
      </c>
      <c r="D4202" s="1" t="s">
        <v>10743</v>
      </c>
      <c r="E4202" s="1" t="s">
        <v>24979</v>
      </c>
      <c r="H4202" s="1" t="s">
        <v>24444</v>
      </c>
      <c r="J4202" s="4" t="str">
        <f ca="1">IFERROR(__xludf.DUMMYFUNCTION("LEFT(INDEX(SPLIT(L4202, "" ""), 4), 2)"),"12")</f>
        <v>12</v>
      </c>
      <c r="K4202" s="2" t="s">
        <v>18827</v>
      </c>
      <c r="L4202" s="1" t="s">
        <v>24445</v>
      </c>
    </row>
    <row r="4203" spans="1:12">
      <c r="A4203" s="1" t="s">
        <v>18861</v>
      </c>
      <c r="B4203" s="1">
        <v>4</v>
      </c>
      <c r="C4203" s="1" t="s">
        <v>24980</v>
      </c>
      <c r="D4203" s="1" t="s">
        <v>10347</v>
      </c>
      <c r="E4203" s="1" t="s">
        <v>24981</v>
      </c>
      <c r="H4203" s="1" t="s">
        <v>24444</v>
      </c>
      <c r="J4203" s="4" t="str">
        <f ca="1">IFERROR(__xludf.DUMMYFUNCTION("LEFT(INDEX(SPLIT(L4203, "" ""), 4), 2)"),"12")</f>
        <v>12</v>
      </c>
      <c r="K4203" s="2" t="s">
        <v>18864</v>
      </c>
      <c r="L4203" s="1" t="s">
        <v>24445</v>
      </c>
    </row>
    <row r="4204" spans="1:12">
      <c r="A4204" s="1" t="s">
        <v>18933</v>
      </c>
      <c r="B4204" s="1">
        <v>5</v>
      </c>
      <c r="D4204" s="1" t="s">
        <v>19372</v>
      </c>
      <c r="E4204" s="1" t="s">
        <v>24982</v>
      </c>
      <c r="H4204" s="1" t="s">
        <v>24444</v>
      </c>
      <c r="J4204" s="4" t="str">
        <f ca="1">IFERROR(__xludf.DUMMYFUNCTION("LEFT(INDEX(SPLIT(L4204, "" ""), 4), 2)"),"12")</f>
        <v>12</v>
      </c>
      <c r="K4204" s="2" t="s">
        <v>18827</v>
      </c>
      <c r="L4204" s="1" t="s">
        <v>24445</v>
      </c>
    </row>
    <row r="4205" spans="1:12">
      <c r="A4205" s="1" t="s">
        <v>24983</v>
      </c>
      <c r="B4205" s="1">
        <v>5</v>
      </c>
      <c r="C4205" s="1" t="s">
        <v>24984</v>
      </c>
      <c r="D4205" s="1" t="s">
        <v>18313</v>
      </c>
      <c r="E4205" s="1" t="s">
        <v>24985</v>
      </c>
      <c r="H4205" s="1" t="s">
        <v>24444</v>
      </c>
      <c r="J4205" s="4" t="str">
        <f ca="1">IFERROR(__xludf.DUMMYFUNCTION("LEFT(INDEX(SPLIT(L4205, "" ""), 4), 2)"),"12")</f>
        <v>12</v>
      </c>
      <c r="K4205" s="2" t="s">
        <v>18853</v>
      </c>
      <c r="L4205" s="1" t="s">
        <v>24445</v>
      </c>
    </row>
    <row r="4206" spans="1:12">
      <c r="A4206" s="1" t="s">
        <v>24986</v>
      </c>
      <c r="B4206" s="1">
        <v>1</v>
      </c>
      <c r="D4206" s="1" t="s">
        <v>10288</v>
      </c>
      <c r="E4206" s="1" t="s">
        <v>24987</v>
      </c>
      <c r="H4206" s="1" t="s">
        <v>24444</v>
      </c>
      <c r="J4206" s="4" t="str">
        <f ca="1">IFERROR(__xludf.DUMMYFUNCTION("LEFT(INDEX(SPLIT(L4206, "" ""), 4), 2)"),"12")</f>
        <v>12</v>
      </c>
      <c r="K4206" s="2" t="s">
        <v>18928</v>
      </c>
      <c r="L4206" s="1" t="s">
        <v>24445</v>
      </c>
    </row>
    <row r="4207" spans="1:12">
      <c r="A4207" s="1" t="s">
        <v>3596</v>
      </c>
      <c r="B4207" s="1">
        <v>4</v>
      </c>
      <c r="D4207" s="1" t="s">
        <v>13043</v>
      </c>
      <c r="E4207" s="1" t="s">
        <v>24988</v>
      </c>
      <c r="H4207" s="1" t="s">
        <v>24444</v>
      </c>
      <c r="J4207" s="4" t="str">
        <f ca="1">IFERROR(__xludf.DUMMYFUNCTION("LEFT(INDEX(SPLIT(L4207, "" ""), 4), 2)"),"12")</f>
        <v>12</v>
      </c>
      <c r="K4207" s="2" t="s">
        <v>18827</v>
      </c>
      <c r="L4207" s="1" t="s">
        <v>24445</v>
      </c>
    </row>
    <row r="4208" spans="1:12">
      <c r="A4208" s="1" t="s">
        <v>24989</v>
      </c>
      <c r="B4208" s="1">
        <v>5</v>
      </c>
      <c r="C4208" s="1" t="s">
        <v>24815</v>
      </c>
      <c r="D4208" s="1" t="s">
        <v>10736</v>
      </c>
      <c r="E4208" s="1" t="s">
        <v>24990</v>
      </c>
      <c r="H4208" s="1" t="s">
        <v>24444</v>
      </c>
      <c r="J4208" s="4" t="str">
        <f ca="1">IFERROR(__xludf.DUMMYFUNCTION("LEFT(INDEX(SPLIT(L4208, "" ""), 4), 2)"),"12")</f>
        <v>12</v>
      </c>
      <c r="K4208" s="2" t="s">
        <v>18841</v>
      </c>
      <c r="L4208" s="1" t="s">
        <v>24445</v>
      </c>
    </row>
    <row r="4209" spans="1:12">
      <c r="A4209" s="1" t="s">
        <v>19451</v>
      </c>
      <c r="B4209" s="1">
        <v>5</v>
      </c>
      <c r="C4209" s="1" t="s">
        <v>24505</v>
      </c>
      <c r="D4209" s="1" t="s">
        <v>13043</v>
      </c>
      <c r="E4209" s="1" t="s">
        <v>24991</v>
      </c>
      <c r="H4209" s="1" t="s">
        <v>24444</v>
      </c>
      <c r="J4209" s="4" t="str">
        <f ca="1">IFERROR(__xludf.DUMMYFUNCTION("LEFT(INDEX(SPLIT(L4209, "" ""), 4), 2)"),"12")</f>
        <v>12</v>
      </c>
      <c r="K4209" s="2" t="s">
        <v>19454</v>
      </c>
      <c r="L4209" s="1" t="s">
        <v>24445</v>
      </c>
    </row>
    <row r="4210" spans="1:12">
      <c r="A4210" s="1" t="s">
        <v>24992</v>
      </c>
      <c r="B4210" s="1">
        <v>5</v>
      </c>
      <c r="D4210" s="1" t="s">
        <v>10442</v>
      </c>
      <c r="E4210" s="1" t="s">
        <v>24993</v>
      </c>
      <c r="H4210" s="1" t="s">
        <v>24444</v>
      </c>
      <c r="J4210" s="4" t="str">
        <f ca="1">IFERROR(__xludf.DUMMYFUNCTION("LEFT(INDEX(SPLIT(L4210, "" ""), 4), 2)"),"12")</f>
        <v>12</v>
      </c>
      <c r="K4210" s="2" t="s">
        <v>18928</v>
      </c>
      <c r="L4210" s="1" t="s">
        <v>24445</v>
      </c>
    </row>
    <row r="4211" spans="1:12">
      <c r="A4211" s="1" t="s">
        <v>19274</v>
      </c>
      <c r="B4211" s="1">
        <v>5</v>
      </c>
      <c r="D4211" s="1" t="s">
        <v>19372</v>
      </c>
      <c r="E4211" s="1" t="s">
        <v>24994</v>
      </c>
      <c r="H4211" s="1" t="s">
        <v>24444</v>
      </c>
      <c r="J4211" s="4" t="str">
        <f ca="1">IFERROR(__xludf.DUMMYFUNCTION("LEFT(INDEX(SPLIT(L4211, "" ""), 4), 2)"),"12")</f>
        <v>12</v>
      </c>
      <c r="K4211" s="2" t="s">
        <v>18827</v>
      </c>
      <c r="L4211" s="1" t="s">
        <v>24445</v>
      </c>
    </row>
    <row r="4212" spans="1:12">
      <c r="A4212" s="1" t="s">
        <v>20521</v>
      </c>
      <c r="B4212" s="1">
        <v>4</v>
      </c>
      <c r="D4212" s="1" t="s">
        <v>19372</v>
      </c>
      <c r="E4212" s="1" t="s">
        <v>24995</v>
      </c>
      <c r="H4212" s="1" t="s">
        <v>24444</v>
      </c>
      <c r="J4212" s="4" t="str">
        <f ca="1">IFERROR(__xludf.DUMMYFUNCTION("LEFT(INDEX(SPLIT(L4212, "" ""), 4), 2)"),"12")</f>
        <v>12</v>
      </c>
      <c r="K4212" s="2" t="s">
        <v>19013</v>
      </c>
      <c r="L4212" s="1" t="s">
        <v>24445</v>
      </c>
    </row>
    <row r="4213" spans="1:12">
      <c r="A4213" s="1" t="s">
        <v>18936</v>
      </c>
      <c r="B4213" s="1">
        <v>5</v>
      </c>
      <c r="C4213" s="1" t="s">
        <v>24996</v>
      </c>
      <c r="D4213" s="1" t="s">
        <v>19372</v>
      </c>
      <c r="E4213" s="1" t="s">
        <v>24997</v>
      </c>
      <c r="H4213" s="1" t="s">
        <v>24444</v>
      </c>
      <c r="J4213" s="4" t="str">
        <f ca="1">IFERROR(__xludf.DUMMYFUNCTION("LEFT(INDEX(SPLIT(L4213, "" ""), 4), 2)"),"12")</f>
        <v>12</v>
      </c>
      <c r="K4213" s="2" t="s">
        <v>18939</v>
      </c>
      <c r="L4213" s="1" t="s">
        <v>24445</v>
      </c>
    </row>
    <row r="4214" spans="1:12">
      <c r="A4214" s="1" t="s">
        <v>24998</v>
      </c>
      <c r="B4214" s="1">
        <v>5</v>
      </c>
      <c r="D4214" s="1" t="s">
        <v>19372</v>
      </c>
      <c r="E4214" s="1" t="s">
        <v>24999</v>
      </c>
      <c r="H4214" s="1" t="s">
        <v>24444</v>
      </c>
      <c r="J4214" s="4" t="str">
        <f ca="1">IFERROR(__xludf.DUMMYFUNCTION("LEFT(INDEX(SPLIT(L4214, "" ""), 4), 2)"),"12")</f>
        <v>12</v>
      </c>
      <c r="K4214" s="2" t="s">
        <v>18586</v>
      </c>
      <c r="L4214" s="1" t="s">
        <v>24445</v>
      </c>
    </row>
    <row r="4215" spans="1:12">
      <c r="A4215" s="1" t="s">
        <v>25000</v>
      </c>
      <c r="B4215" s="1">
        <v>5</v>
      </c>
      <c r="C4215" s="1" t="s">
        <v>24968</v>
      </c>
      <c r="D4215" s="1" t="s">
        <v>10755</v>
      </c>
      <c r="E4215" s="1" t="s">
        <v>25001</v>
      </c>
      <c r="H4215" s="1" t="s">
        <v>24444</v>
      </c>
      <c r="J4215" s="4" t="str">
        <f ca="1">IFERROR(__xludf.DUMMYFUNCTION("LEFT(INDEX(SPLIT(L4215, "" ""), 4), 2)"),"12")</f>
        <v>12</v>
      </c>
      <c r="K4215" s="2" t="s">
        <v>18841</v>
      </c>
      <c r="L4215" s="1" t="s">
        <v>24445</v>
      </c>
    </row>
    <row r="4216" spans="1:12">
      <c r="A4216" s="1" t="s">
        <v>3596</v>
      </c>
      <c r="B4216" s="1">
        <v>5</v>
      </c>
      <c r="D4216" s="1" t="s">
        <v>19372</v>
      </c>
      <c r="E4216" s="1" t="s">
        <v>25002</v>
      </c>
      <c r="H4216" s="1" t="s">
        <v>24444</v>
      </c>
      <c r="J4216" s="4" t="str">
        <f ca="1">IFERROR(__xludf.DUMMYFUNCTION("LEFT(INDEX(SPLIT(L4216, "" ""), 4), 2)"),"12")</f>
        <v>12</v>
      </c>
      <c r="K4216" s="2" t="s">
        <v>18827</v>
      </c>
      <c r="L4216" s="1" t="s">
        <v>24445</v>
      </c>
    </row>
    <row r="4217" spans="1:12">
      <c r="A4217" s="1" t="s">
        <v>25003</v>
      </c>
      <c r="B4217" s="1">
        <v>5</v>
      </c>
      <c r="D4217" s="1" t="s">
        <v>10288</v>
      </c>
      <c r="E4217" s="1" t="s">
        <v>25004</v>
      </c>
      <c r="H4217" s="1" t="s">
        <v>24444</v>
      </c>
      <c r="J4217" s="4" t="str">
        <f ca="1">IFERROR(__xludf.DUMMYFUNCTION("LEFT(INDEX(SPLIT(L4217, "" ""), 4), 2)"),"12")</f>
        <v>12</v>
      </c>
      <c r="K4217" s="2" t="s">
        <v>18928</v>
      </c>
      <c r="L4217" s="1" t="s">
        <v>24445</v>
      </c>
    </row>
    <row r="4218" spans="1:12">
      <c r="A4218" s="1" t="s">
        <v>25005</v>
      </c>
      <c r="B4218" s="1">
        <v>5</v>
      </c>
      <c r="C4218" s="1" t="s">
        <v>24815</v>
      </c>
      <c r="D4218" s="1" t="s">
        <v>13043</v>
      </c>
      <c r="E4218" s="1" t="s">
        <v>25006</v>
      </c>
      <c r="H4218" s="1" t="s">
        <v>24444</v>
      </c>
      <c r="J4218" s="4" t="str">
        <f ca="1">IFERROR(__xludf.DUMMYFUNCTION("LEFT(INDEX(SPLIT(L4218, "" ""), 4), 2)"),"12")</f>
        <v>12</v>
      </c>
      <c r="K4218" s="2" t="s">
        <v>18841</v>
      </c>
      <c r="L4218" s="1" t="s">
        <v>24445</v>
      </c>
    </row>
    <row r="4219" spans="1:12">
      <c r="A4219" s="1" t="s">
        <v>24209</v>
      </c>
      <c r="B4219" s="1">
        <v>5</v>
      </c>
      <c r="C4219" s="1" t="s">
        <v>24815</v>
      </c>
      <c r="D4219" s="1" t="s">
        <v>13043</v>
      </c>
      <c r="E4219" s="1" t="s">
        <v>25007</v>
      </c>
      <c r="H4219" s="1" t="s">
        <v>24444</v>
      </c>
      <c r="J4219" s="4" t="str">
        <f ca="1">IFERROR(__xludf.DUMMYFUNCTION("LEFT(INDEX(SPLIT(L4219, "" ""), 4), 2)"),"12")</f>
        <v>12</v>
      </c>
      <c r="K4219" s="2" t="s">
        <v>18841</v>
      </c>
      <c r="L4219" s="1" t="s">
        <v>24445</v>
      </c>
    </row>
    <row r="4220" spans="1:12">
      <c r="A4220" s="1" t="s">
        <v>25008</v>
      </c>
      <c r="B4220" s="1">
        <v>5</v>
      </c>
      <c r="D4220" s="1" t="s">
        <v>19372</v>
      </c>
      <c r="E4220" s="1" t="s">
        <v>25009</v>
      </c>
      <c r="H4220" s="1" t="s">
        <v>24444</v>
      </c>
      <c r="J4220" s="4" t="str">
        <f ca="1">IFERROR(__xludf.DUMMYFUNCTION("LEFT(INDEX(SPLIT(L4220, "" ""), 4), 2)"),"12")</f>
        <v>12</v>
      </c>
      <c r="K4220" s="2" t="s">
        <v>18827</v>
      </c>
      <c r="L4220" s="1" t="s">
        <v>24445</v>
      </c>
    </row>
    <row r="4221" spans="1:12">
      <c r="A4221" s="1" t="s">
        <v>18925</v>
      </c>
      <c r="B4221" s="1">
        <v>5</v>
      </c>
      <c r="D4221" s="1" t="s">
        <v>19372</v>
      </c>
      <c r="E4221" s="1" t="s">
        <v>25010</v>
      </c>
      <c r="H4221" s="1" t="s">
        <v>24444</v>
      </c>
      <c r="J4221" s="4" t="str">
        <f ca="1">IFERROR(__xludf.DUMMYFUNCTION("LEFT(INDEX(SPLIT(L4221, "" ""), 4), 2)"),"12")</f>
        <v>12</v>
      </c>
      <c r="K4221" s="2" t="s">
        <v>18928</v>
      </c>
      <c r="L4221" s="1" t="s">
        <v>24445</v>
      </c>
    </row>
    <row r="4222" spans="1:12">
      <c r="A4222" s="1" t="s">
        <v>18925</v>
      </c>
      <c r="B4222" s="1">
        <v>5</v>
      </c>
      <c r="D4222" s="1" t="s">
        <v>10755</v>
      </c>
      <c r="E4222" s="1" t="s">
        <v>25011</v>
      </c>
      <c r="H4222" s="1" t="s">
        <v>24444</v>
      </c>
      <c r="J4222" s="4" t="str">
        <f ca="1">IFERROR(__xludf.DUMMYFUNCTION("LEFT(INDEX(SPLIT(L4222, "" ""), 4), 2)"),"12")</f>
        <v>12</v>
      </c>
      <c r="K4222" s="2" t="s">
        <v>18928</v>
      </c>
      <c r="L4222" s="1" t="s">
        <v>24445</v>
      </c>
    </row>
    <row r="4223" spans="1:12">
      <c r="A4223" s="1" t="s">
        <v>18925</v>
      </c>
      <c r="B4223" s="1">
        <v>5</v>
      </c>
      <c r="D4223" s="1" t="s">
        <v>10755</v>
      </c>
      <c r="E4223" s="1" t="s">
        <v>25012</v>
      </c>
      <c r="H4223" s="1" t="s">
        <v>24444</v>
      </c>
      <c r="J4223" s="4" t="str">
        <f ca="1">IFERROR(__xludf.DUMMYFUNCTION("LEFT(INDEX(SPLIT(L4223, "" ""), 4), 2)"),"12")</f>
        <v>12</v>
      </c>
      <c r="K4223" s="2" t="s">
        <v>18928</v>
      </c>
      <c r="L4223" s="1" t="s">
        <v>24445</v>
      </c>
    </row>
    <row r="4224" spans="1:12">
      <c r="A4224" s="1" t="s">
        <v>18861</v>
      </c>
      <c r="B4224" s="1">
        <v>4</v>
      </c>
      <c r="C4224" s="1" t="s">
        <v>25013</v>
      </c>
      <c r="D4224" s="1" t="s">
        <v>13043</v>
      </c>
      <c r="E4224" s="1" t="s">
        <v>25014</v>
      </c>
      <c r="H4224" s="1" t="s">
        <v>24444</v>
      </c>
      <c r="J4224" s="4" t="str">
        <f ca="1">IFERROR(__xludf.DUMMYFUNCTION("LEFT(INDEX(SPLIT(L4224, "" ""), 4), 2)"),"12")</f>
        <v>12</v>
      </c>
      <c r="K4224" s="2" t="s">
        <v>18864</v>
      </c>
      <c r="L4224" s="1" t="s">
        <v>24445</v>
      </c>
    </row>
    <row r="4225" spans="1:12">
      <c r="A4225" s="1" t="s">
        <v>24786</v>
      </c>
      <c r="B4225" s="1">
        <v>5</v>
      </c>
      <c r="D4225" s="1" t="s">
        <v>19372</v>
      </c>
      <c r="E4225" s="1" t="s">
        <v>25015</v>
      </c>
      <c r="H4225" s="1" t="s">
        <v>24444</v>
      </c>
      <c r="J4225" s="4" t="str">
        <f ca="1">IFERROR(__xludf.DUMMYFUNCTION("LEFT(INDEX(SPLIT(L4225, "" ""), 4), 2)"),"12")</f>
        <v>12</v>
      </c>
      <c r="K4225" s="2" t="s">
        <v>24788</v>
      </c>
      <c r="L4225" s="1" t="s">
        <v>24445</v>
      </c>
    </row>
    <row r="4226" spans="1:12">
      <c r="A4226" s="1" t="s">
        <v>25016</v>
      </c>
      <c r="B4226" s="1">
        <v>5</v>
      </c>
      <c r="C4226" s="1" t="s">
        <v>24815</v>
      </c>
      <c r="D4226" s="1" t="s">
        <v>19372</v>
      </c>
      <c r="E4226" s="1" t="s">
        <v>25017</v>
      </c>
      <c r="H4226" s="1" t="s">
        <v>24444</v>
      </c>
      <c r="J4226" s="4" t="str">
        <f ca="1">IFERROR(__xludf.DUMMYFUNCTION("LEFT(INDEX(SPLIT(L4226, "" ""), 4), 2)"),"12")</f>
        <v>12</v>
      </c>
      <c r="K4226" s="2" t="s">
        <v>18841</v>
      </c>
      <c r="L4226" s="1" t="s">
        <v>24445</v>
      </c>
    </row>
    <row r="4227" spans="1:12">
      <c r="A4227" s="1" t="s">
        <v>25018</v>
      </c>
      <c r="B4227" s="1">
        <v>5</v>
      </c>
      <c r="D4227" s="1" t="s">
        <v>10347</v>
      </c>
      <c r="E4227" s="1" t="s">
        <v>25019</v>
      </c>
      <c r="H4227" s="1" t="s">
        <v>24444</v>
      </c>
      <c r="J4227" s="4" t="str">
        <f ca="1">IFERROR(__xludf.DUMMYFUNCTION("LEFT(INDEX(SPLIT(L4227, "" ""), 4), 2)"),"12")</f>
        <v>12</v>
      </c>
      <c r="K4227" s="2" t="s">
        <v>18827</v>
      </c>
      <c r="L4227" s="1" t="s">
        <v>24445</v>
      </c>
    </row>
    <row r="4228" spans="1:12">
      <c r="A4228" s="1" t="s">
        <v>25020</v>
      </c>
      <c r="B4228" s="1">
        <v>5</v>
      </c>
      <c r="C4228" s="1" t="s">
        <v>25021</v>
      </c>
      <c r="D4228" s="1" t="s">
        <v>13043</v>
      </c>
      <c r="E4228" s="1" t="s">
        <v>25022</v>
      </c>
      <c r="H4228" s="1" t="s">
        <v>24444</v>
      </c>
      <c r="J4228" s="4" t="str">
        <f ca="1">IFERROR(__xludf.DUMMYFUNCTION("LEFT(INDEX(SPLIT(L4228, "" ""), 4), 2)"),"12")</f>
        <v>12</v>
      </c>
      <c r="K4228" s="2" t="s">
        <v>18837</v>
      </c>
      <c r="L4228" s="1" t="s">
        <v>24445</v>
      </c>
    </row>
    <row r="4229" spans="1:12">
      <c r="A4229" s="1" t="s">
        <v>19451</v>
      </c>
      <c r="B4229" s="1">
        <v>5</v>
      </c>
      <c r="C4229" s="1" t="s">
        <v>25023</v>
      </c>
      <c r="D4229" s="1" t="s">
        <v>13043</v>
      </c>
      <c r="E4229" s="1" t="s">
        <v>25024</v>
      </c>
      <c r="H4229" s="1" t="s">
        <v>24444</v>
      </c>
      <c r="J4229" s="4" t="str">
        <f ca="1">IFERROR(__xludf.DUMMYFUNCTION("LEFT(INDEX(SPLIT(L4229, "" ""), 4), 2)"),"12")</f>
        <v>12</v>
      </c>
      <c r="K4229" s="2" t="s">
        <v>19454</v>
      </c>
      <c r="L4229" s="1" t="s">
        <v>24445</v>
      </c>
    </row>
    <row r="4230" spans="1:12">
      <c r="A4230" s="1" t="s">
        <v>18925</v>
      </c>
      <c r="B4230" s="1">
        <v>5</v>
      </c>
      <c r="D4230" s="1" t="s">
        <v>10442</v>
      </c>
      <c r="E4230" s="1" t="s">
        <v>25025</v>
      </c>
      <c r="H4230" s="1" t="s">
        <v>24444</v>
      </c>
      <c r="J4230" s="4" t="str">
        <f ca="1">IFERROR(__xludf.DUMMYFUNCTION("LEFT(INDEX(SPLIT(L4230, "" ""), 4), 2)"),"12")</f>
        <v>12</v>
      </c>
      <c r="K4230" s="2" t="s">
        <v>18928</v>
      </c>
      <c r="L4230" s="1" t="s">
        <v>24445</v>
      </c>
    </row>
    <row r="4231" spans="1:12">
      <c r="A4231" s="1" t="s">
        <v>18925</v>
      </c>
      <c r="B4231" s="1">
        <v>5</v>
      </c>
      <c r="D4231" s="1" t="s">
        <v>10755</v>
      </c>
      <c r="E4231" s="1" t="s">
        <v>25026</v>
      </c>
      <c r="H4231" s="1" t="s">
        <v>24444</v>
      </c>
      <c r="J4231" s="4" t="str">
        <f ca="1">IFERROR(__xludf.DUMMYFUNCTION("LEFT(INDEX(SPLIT(L4231, "" ""), 4), 2)"),"12")</f>
        <v>12</v>
      </c>
      <c r="K4231" s="2" t="s">
        <v>18928</v>
      </c>
      <c r="L4231" s="1" t="s">
        <v>24445</v>
      </c>
    </row>
    <row r="4232" spans="1:12">
      <c r="A4232" s="1" t="s">
        <v>20523</v>
      </c>
      <c r="B4232" s="1">
        <v>5</v>
      </c>
      <c r="D4232" s="1" t="s">
        <v>10736</v>
      </c>
      <c r="E4232" s="1" t="s">
        <v>25027</v>
      </c>
      <c r="H4232" s="1" t="s">
        <v>24444</v>
      </c>
      <c r="J4232" s="4" t="str">
        <f ca="1">IFERROR(__xludf.DUMMYFUNCTION("LEFT(INDEX(SPLIT(L4232, "" ""), 4), 2)"),"12")</f>
        <v>12</v>
      </c>
      <c r="K4232" s="2" t="s">
        <v>20423</v>
      </c>
      <c r="L4232" s="1" t="s">
        <v>24445</v>
      </c>
    </row>
    <row r="4233" spans="1:12">
      <c r="A4233" s="1" t="s">
        <v>18925</v>
      </c>
      <c r="B4233" s="1">
        <v>5</v>
      </c>
      <c r="D4233" s="1" t="s">
        <v>10755</v>
      </c>
      <c r="E4233" s="1" t="s">
        <v>25028</v>
      </c>
      <c r="H4233" s="1" t="s">
        <v>24444</v>
      </c>
      <c r="J4233" s="4" t="str">
        <f ca="1">IFERROR(__xludf.DUMMYFUNCTION("LEFT(INDEX(SPLIT(L4233, "" ""), 4), 2)"),"12")</f>
        <v>12</v>
      </c>
      <c r="K4233" s="2" t="s">
        <v>18928</v>
      </c>
      <c r="L4233" s="1" t="s">
        <v>24445</v>
      </c>
    </row>
    <row r="4234" spans="1:12">
      <c r="A4234" s="1" t="s">
        <v>18925</v>
      </c>
      <c r="B4234" s="1">
        <v>5</v>
      </c>
      <c r="D4234" s="1" t="s">
        <v>13043</v>
      </c>
      <c r="E4234" s="1" t="s">
        <v>25029</v>
      </c>
      <c r="H4234" s="1" t="s">
        <v>24444</v>
      </c>
      <c r="J4234" s="4" t="str">
        <f ca="1">IFERROR(__xludf.DUMMYFUNCTION("LEFT(INDEX(SPLIT(L4234, "" ""), 4), 2)"),"12")</f>
        <v>12</v>
      </c>
      <c r="K4234" s="2" t="s">
        <v>18928</v>
      </c>
      <c r="L4234" s="1" t="s">
        <v>24445</v>
      </c>
    </row>
    <row r="4235" spans="1:12">
      <c r="A4235" s="1" t="s">
        <v>18940</v>
      </c>
      <c r="B4235" s="1">
        <v>5</v>
      </c>
      <c r="D4235" s="1" t="s">
        <v>10778</v>
      </c>
      <c r="E4235" s="1" t="s">
        <v>25030</v>
      </c>
      <c r="H4235" s="1" t="s">
        <v>24444</v>
      </c>
      <c r="J4235" s="4" t="str">
        <f ca="1">IFERROR(__xludf.DUMMYFUNCTION("LEFT(INDEX(SPLIT(L4235, "" ""), 4), 2)"),"12")</f>
        <v>12</v>
      </c>
      <c r="K4235" s="2" t="s">
        <v>18827</v>
      </c>
      <c r="L4235" s="1" t="s">
        <v>24445</v>
      </c>
    </row>
    <row r="4236" spans="1:12">
      <c r="A4236" s="1" t="s">
        <v>25031</v>
      </c>
      <c r="B4236" s="1">
        <v>5</v>
      </c>
      <c r="D4236" s="1" t="s">
        <v>13043</v>
      </c>
      <c r="E4236" s="1" t="s">
        <v>25032</v>
      </c>
      <c r="H4236" s="1" t="s">
        <v>24444</v>
      </c>
      <c r="J4236" s="4" t="str">
        <f ca="1">IFERROR(__xludf.DUMMYFUNCTION("LEFT(INDEX(SPLIT(L4236, "" ""), 4), 2)"),"12")</f>
        <v>12</v>
      </c>
      <c r="K4236" s="2" t="s">
        <v>18928</v>
      </c>
      <c r="L4236" s="1" t="s">
        <v>24445</v>
      </c>
    </row>
    <row r="4237" spans="1:12">
      <c r="A4237" s="1" t="s">
        <v>24882</v>
      </c>
      <c r="B4237" s="1">
        <v>5</v>
      </c>
      <c r="D4237" s="1" t="s">
        <v>13043</v>
      </c>
      <c r="E4237" s="1" t="s">
        <v>25033</v>
      </c>
      <c r="H4237" s="1" t="s">
        <v>24444</v>
      </c>
      <c r="J4237" s="4" t="str">
        <f ca="1">IFERROR(__xludf.DUMMYFUNCTION("LEFT(INDEX(SPLIT(L4237, "" ""), 4), 2)"),"12")</f>
        <v>12</v>
      </c>
      <c r="K4237" s="2" t="s">
        <v>18928</v>
      </c>
      <c r="L4237" s="1" t="s">
        <v>24445</v>
      </c>
    </row>
    <row r="4238" spans="1:12">
      <c r="A4238" s="1" t="s">
        <v>19032</v>
      </c>
      <c r="B4238" s="1">
        <v>5</v>
      </c>
      <c r="D4238" s="1" t="s">
        <v>10736</v>
      </c>
      <c r="E4238" s="1" t="s">
        <v>25034</v>
      </c>
      <c r="H4238" s="1" t="s">
        <v>24444</v>
      </c>
      <c r="J4238" s="4" t="str">
        <f ca="1">IFERROR(__xludf.DUMMYFUNCTION("LEFT(INDEX(SPLIT(L4238, "" ""), 4), 2)"),"12")</f>
        <v>12</v>
      </c>
      <c r="K4238" s="2" t="s">
        <v>18827</v>
      </c>
      <c r="L4238" s="1" t="s">
        <v>24445</v>
      </c>
    </row>
    <row r="4239" spans="1:12">
      <c r="A4239" s="1" t="s">
        <v>25035</v>
      </c>
      <c r="B4239" s="1">
        <v>4</v>
      </c>
      <c r="D4239" s="1" t="s">
        <v>10305</v>
      </c>
      <c r="E4239" s="1" t="s">
        <v>25036</v>
      </c>
      <c r="H4239" s="1" t="s">
        <v>24444</v>
      </c>
      <c r="J4239" s="4" t="str">
        <f ca="1">IFERROR(__xludf.DUMMYFUNCTION("LEFT(INDEX(SPLIT(L4239, "" ""), 4), 2)"),"12")</f>
        <v>12</v>
      </c>
      <c r="K4239" s="2" t="s">
        <v>18928</v>
      </c>
      <c r="L4239" s="1" t="s">
        <v>24445</v>
      </c>
    </row>
    <row r="4240" spans="1:12">
      <c r="A4240" s="1" t="s">
        <v>21271</v>
      </c>
      <c r="B4240" s="1">
        <v>5</v>
      </c>
      <c r="D4240" s="1" t="s">
        <v>19372</v>
      </c>
      <c r="E4240" s="1" t="s">
        <v>25037</v>
      </c>
      <c r="H4240" s="1" t="s">
        <v>24444</v>
      </c>
      <c r="J4240" s="4" t="str">
        <f ca="1">IFERROR(__xludf.DUMMYFUNCTION("LEFT(INDEX(SPLIT(L4240, "" ""), 4), 2)"),"12")</f>
        <v>12</v>
      </c>
      <c r="K4240" s="2" t="s">
        <v>18902</v>
      </c>
      <c r="L4240" s="1" t="s">
        <v>24445</v>
      </c>
    </row>
    <row r="4241" spans="1:12">
      <c r="A4241" s="1" t="s">
        <v>18940</v>
      </c>
      <c r="B4241" s="1">
        <v>5</v>
      </c>
      <c r="D4241" s="1" t="s">
        <v>10755</v>
      </c>
      <c r="E4241" s="1" t="s">
        <v>25038</v>
      </c>
      <c r="H4241" s="1" t="s">
        <v>24444</v>
      </c>
      <c r="J4241" s="4" t="str">
        <f ca="1">IFERROR(__xludf.DUMMYFUNCTION("LEFT(INDEX(SPLIT(L4241, "" ""), 4), 2)"),"12")</f>
        <v>12</v>
      </c>
      <c r="K4241" s="2" t="s">
        <v>18827</v>
      </c>
      <c r="L4241" s="1" t="s">
        <v>24445</v>
      </c>
    </row>
    <row r="4242" spans="1:12">
      <c r="A4242" s="1" t="s">
        <v>19037</v>
      </c>
      <c r="B4242" s="1">
        <v>4</v>
      </c>
      <c r="D4242" s="1" t="s">
        <v>10305</v>
      </c>
      <c r="E4242" s="1" t="s">
        <v>25039</v>
      </c>
      <c r="H4242" s="1" t="s">
        <v>24444</v>
      </c>
      <c r="J4242" s="4" t="str">
        <f ca="1">IFERROR(__xludf.DUMMYFUNCTION("LEFT(INDEX(SPLIT(L4242, "" ""), 4), 2)"),"12")</f>
        <v>12</v>
      </c>
      <c r="K4242" s="2" t="s">
        <v>18827</v>
      </c>
      <c r="L4242" s="1" t="s">
        <v>24445</v>
      </c>
    </row>
    <row r="4243" spans="1:12">
      <c r="A4243" s="1" t="s">
        <v>18940</v>
      </c>
      <c r="B4243" s="1">
        <v>5</v>
      </c>
      <c r="D4243" s="1" t="s">
        <v>10755</v>
      </c>
      <c r="E4243" s="1" t="s">
        <v>25040</v>
      </c>
      <c r="H4243" s="1" t="s">
        <v>24444</v>
      </c>
      <c r="J4243" s="4" t="str">
        <f ca="1">IFERROR(__xludf.DUMMYFUNCTION("LEFT(INDEX(SPLIT(L4243, "" ""), 4), 2)"),"12")</f>
        <v>12</v>
      </c>
      <c r="K4243" s="2" t="s">
        <v>18827</v>
      </c>
      <c r="L4243" s="1" t="s">
        <v>24445</v>
      </c>
    </row>
    <row r="4244" spans="1:12">
      <c r="A4244" s="1" t="s">
        <v>20618</v>
      </c>
      <c r="B4244" s="1">
        <v>5</v>
      </c>
      <c r="D4244" s="1" t="s">
        <v>19372</v>
      </c>
      <c r="E4244" s="1" t="s">
        <v>25041</v>
      </c>
      <c r="H4244" s="1" t="s">
        <v>24444</v>
      </c>
      <c r="J4244" s="4" t="str">
        <f ca="1">IFERROR(__xludf.DUMMYFUNCTION("LEFT(INDEX(SPLIT(L4244, "" ""), 4), 2)"),"12")</f>
        <v>12</v>
      </c>
      <c r="K4244" s="2" t="s">
        <v>18827</v>
      </c>
      <c r="L4244" s="1" t="s">
        <v>24445</v>
      </c>
    </row>
    <row r="4245" spans="1:12">
      <c r="A4245" s="1" t="s">
        <v>18929</v>
      </c>
      <c r="B4245" s="1">
        <v>5</v>
      </c>
      <c r="D4245" s="1" t="s">
        <v>10736</v>
      </c>
      <c r="E4245" s="1" t="s">
        <v>25042</v>
      </c>
      <c r="H4245" s="1" t="s">
        <v>24444</v>
      </c>
      <c r="J4245" s="4" t="str">
        <f ca="1">IFERROR(__xludf.DUMMYFUNCTION("LEFT(INDEX(SPLIT(L4245, "" ""), 4), 2)"),"12")</f>
        <v>12</v>
      </c>
      <c r="K4245" s="2" t="s">
        <v>18932</v>
      </c>
      <c r="L4245" s="1" t="s">
        <v>24445</v>
      </c>
    </row>
    <row r="4246" spans="1:12">
      <c r="A4246" s="1" t="s">
        <v>25043</v>
      </c>
      <c r="B4246" s="1">
        <v>5</v>
      </c>
      <c r="C4246" s="1" t="s">
        <v>25044</v>
      </c>
      <c r="D4246" s="1" t="s">
        <v>19372</v>
      </c>
      <c r="E4246" s="1" t="s">
        <v>25045</v>
      </c>
      <c r="H4246" s="1" t="s">
        <v>24444</v>
      </c>
      <c r="J4246" s="4" t="str">
        <f ca="1">IFERROR(__xludf.DUMMYFUNCTION("LEFT(INDEX(SPLIT(L4246, "" ""), 4), 2)"),"12")</f>
        <v>12</v>
      </c>
      <c r="K4246" s="1" t="s">
        <v>18889</v>
      </c>
      <c r="L4246" s="1" t="s">
        <v>24445</v>
      </c>
    </row>
    <row r="4247" spans="1:12">
      <c r="A4247" s="1" t="s">
        <v>18925</v>
      </c>
      <c r="B4247" s="1">
        <v>5</v>
      </c>
      <c r="D4247" s="1" t="s">
        <v>19372</v>
      </c>
      <c r="E4247" s="1" t="s">
        <v>25046</v>
      </c>
      <c r="H4247" s="1" t="s">
        <v>24444</v>
      </c>
      <c r="J4247" s="4" t="str">
        <f ca="1">IFERROR(__xludf.DUMMYFUNCTION("LEFT(INDEX(SPLIT(L4247, "" ""), 4), 2)"),"12")</f>
        <v>12</v>
      </c>
      <c r="K4247" s="2" t="s">
        <v>18928</v>
      </c>
      <c r="L4247" s="1" t="s">
        <v>24445</v>
      </c>
    </row>
    <row r="4248" spans="1:12">
      <c r="A4248" s="1" t="s">
        <v>8726</v>
      </c>
      <c r="B4248" s="1">
        <v>5</v>
      </c>
      <c r="D4248" s="1" t="s">
        <v>10743</v>
      </c>
      <c r="E4248" s="1" t="s">
        <v>25047</v>
      </c>
      <c r="H4248" s="1" t="s">
        <v>24444</v>
      </c>
      <c r="J4248" s="4" t="str">
        <f ca="1">IFERROR(__xludf.DUMMYFUNCTION("LEFT(INDEX(SPLIT(L4248, "" ""), 4), 2)"),"12")</f>
        <v>12</v>
      </c>
      <c r="K4248" s="2" t="s">
        <v>18827</v>
      </c>
      <c r="L4248" s="1" t="s">
        <v>24445</v>
      </c>
    </row>
    <row r="4249" spans="1:12">
      <c r="A4249" s="1" t="s">
        <v>6429</v>
      </c>
      <c r="B4249" s="1">
        <v>5</v>
      </c>
      <c r="C4249" s="1" t="s">
        <v>24815</v>
      </c>
      <c r="D4249" s="1" t="s">
        <v>19372</v>
      </c>
      <c r="E4249" s="1" t="s">
        <v>25048</v>
      </c>
      <c r="H4249" s="1" t="s">
        <v>24444</v>
      </c>
      <c r="J4249" s="4" t="str">
        <f ca="1">IFERROR(__xludf.DUMMYFUNCTION("LEFT(INDEX(SPLIT(L4249, "" ""), 4), 2)"),"12")</f>
        <v>12</v>
      </c>
      <c r="K4249" s="2" t="s">
        <v>18841</v>
      </c>
      <c r="L4249" s="1" t="s">
        <v>24445</v>
      </c>
    </row>
    <row r="4250" spans="1:12">
      <c r="A4250" s="1" t="s">
        <v>18925</v>
      </c>
      <c r="B4250" s="1">
        <v>5</v>
      </c>
      <c r="D4250" s="1" t="s">
        <v>10743</v>
      </c>
      <c r="E4250" s="1" t="s">
        <v>25049</v>
      </c>
      <c r="H4250" s="1" t="s">
        <v>24444</v>
      </c>
      <c r="J4250" s="4" t="str">
        <f ca="1">IFERROR(__xludf.DUMMYFUNCTION("LEFT(INDEX(SPLIT(L4250, "" ""), 4), 2)"),"12")</f>
        <v>12</v>
      </c>
      <c r="K4250" s="2" t="s">
        <v>18928</v>
      </c>
      <c r="L4250" s="1" t="s">
        <v>24445</v>
      </c>
    </row>
    <row r="4251" spans="1:12">
      <c r="A4251" s="1" t="s">
        <v>19451</v>
      </c>
      <c r="B4251" s="1">
        <v>5</v>
      </c>
      <c r="C4251" s="1" t="s">
        <v>24505</v>
      </c>
      <c r="D4251" s="1" t="s">
        <v>13043</v>
      </c>
      <c r="E4251" s="1" t="s">
        <v>25050</v>
      </c>
      <c r="H4251" s="1" t="s">
        <v>24444</v>
      </c>
      <c r="J4251" s="4" t="str">
        <f ca="1">IFERROR(__xludf.DUMMYFUNCTION("LEFT(INDEX(SPLIT(L4251, "" ""), 4), 2)"),"12")</f>
        <v>12</v>
      </c>
      <c r="K4251" s="2" t="s">
        <v>19454</v>
      </c>
      <c r="L4251" s="1" t="s">
        <v>24445</v>
      </c>
    </row>
    <row r="4252" spans="1:12">
      <c r="A4252" s="1" t="s">
        <v>25051</v>
      </c>
      <c r="B4252" s="1">
        <v>5</v>
      </c>
      <c r="D4252" s="1" t="s">
        <v>19372</v>
      </c>
      <c r="E4252" s="1" t="s">
        <v>25052</v>
      </c>
      <c r="H4252" s="1" t="s">
        <v>24444</v>
      </c>
      <c r="J4252" s="4" t="str">
        <f ca="1">IFERROR(__xludf.DUMMYFUNCTION("LEFT(INDEX(SPLIT(L4252, "" ""), 4), 2)"),"12")</f>
        <v>12</v>
      </c>
      <c r="K4252" s="2" t="s">
        <v>20727</v>
      </c>
      <c r="L4252" s="1" t="s">
        <v>24445</v>
      </c>
    </row>
    <row r="4253" spans="1:12">
      <c r="A4253" s="1" t="s">
        <v>25053</v>
      </c>
      <c r="B4253" s="1">
        <v>5</v>
      </c>
      <c r="D4253" s="1" t="s">
        <v>18313</v>
      </c>
      <c r="E4253" s="1" t="s">
        <v>25054</v>
      </c>
      <c r="H4253" s="1" t="s">
        <v>24444</v>
      </c>
      <c r="J4253" s="4" t="str">
        <f ca="1">IFERROR(__xludf.DUMMYFUNCTION("LEFT(INDEX(SPLIT(L4253, "" ""), 4), 2)"),"12")</f>
        <v>12</v>
      </c>
      <c r="K4253" s="2" t="s">
        <v>18928</v>
      </c>
      <c r="L4253" s="1" t="s">
        <v>24445</v>
      </c>
    </row>
    <row r="4254" spans="1:12">
      <c r="A4254" s="1" t="s">
        <v>25055</v>
      </c>
      <c r="B4254" s="1">
        <v>5</v>
      </c>
      <c r="D4254" s="1" t="s">
        <v>10778</v>
      </c>
      <c r="E4254" s="1" t="s">
        <v>25056</v>
      </c>
      <c r="H4254" s="1" t="s">
        <v>24444</v>
      </c>
      <c r="J4254" s="4" t="str">
        <f ca="1">IFERROR(__xludf.DUMMYFUNCTION("LEFT(INDEX(SPLIT(L4254, "" ""), 4), 2)"),"12")</f>
        <v>12</v>
      </c>
      <c r="K4254" s="2" t="s">
        <v>18972</v>
      </c>
      <c r="L4254" s="1" t="s">
        <v>24445</v>
      </c>
    </row>
    <row r="4255" spans="1:12">
      <c r="A4255" s="1" t="s">
        <v>25057</v>
      </c>
      <c r="B4255" s="1">
        <v>5</v>
      </c>
      <c r="C4255" s="1" t="s">
        <v>24815</v>
      </c>
      <c r="D4255" s="1" t="s">
        <v>19372</v>
      </c>
      <c r="E4255" s="1" t="s">
        <v>25058</v>
      </c>
      <c r="H4255" s="1" t="s">
        <v>24444</v>
      </c>
      <c r="J4255" s="4" t="str">
        <f ca="1">IFERROR(__xludf.DUMMYFUNCTION("LEFT(INDEX(SPLIT(L4255, "" ""), 4), 2)"),"12")</f>
        <v>12</v>
      </c>
      <c r="K4255" s="2" t="s">
        <v>18841</v>
      </c>
      <c r="L4255" s="1" t="s">
        <v>24445</v>
      </c>
    </row>
    <row r="4256" spans="1:12">
      <c r="A4256" s="1" t="s">
        <v>261</v>
      </c>
      <c r="B4256" s="1">
        <v>5</v>
      </c>
      <c r="D4256" s="1" t="s">
        <v>13043</v>
      </c>
      <c r="E4256" s="1" t="s">
        <v>25059</v>
      </c>
      <c r="H4256" s="1" t="s">
        <v>24444</v>
      </c>
      <c r="J4256" s="4" t="str">
        <f ca="1">IFERROR(__xludf.DUMMYFUNCTION("LEFT(INDEX(SPLIT(L4256, "" ""), 4), 2)"),"12")</f>
        <v>12</v>
      </c>
      <c r="K4256" s="2" t="s">
        <v>18902</v>
      </c>
      <c r="L4256" s="1" t="s">
        <v>24445</v>
      </c>
    </row>
    <row r="4257" spans="1:12">
      <c r="A4257" s="1" t="s">
        <v>25060</v>
      </c>
      <c r="B4257" s="1">
        <v>5</v>
      </c>
      <c r="C4257" s="1" t="s">
        <v>24815</v>
      </c>
      <c r="D4257" s="1" t="s">
        <v>19372</v>
      </c>
      <c r="E4257" s="1" t="s">
        <v>25061</v>
      </c>
      <c r="H4257" s="1" t="s">
        <v>24444</v>
      </c>
      <c r="J4257" s="4" t="str">
        <f ca="1">IFERROR(__xludf.DUMMYFUNCTION("LEFT(INDEX(SPLIT(L4257, "" ""), 4), 2)"),"12")</f>
        <v>12</v>
      </c>
      <c r="K4257" s="2" t="s">
        <v>18841</v>
      </c>
      <c r="L4257" s="1" t="s">
        <v>24445</v>
      </c>
    </row>
    <row r="4258" spans="1:12">
      <c r="A4258" s="1" t="s">
        <v>18925</v>
      </c>
      <c r="B4258" s="1">
        <v>1</v>
      </c>
      <c r="D4258" s="1" t="s">
        <v>19372</v>
      </c>
      <c r="E4258" s="1" t="s">
        <v>25062</v>
      </c>
      <c r="H4258" s="1" t="s">
        <v>24444</v>
      </c>
      <c r="J4258" s="4" t="str">
        <f ca="1">IFERROR(__xludf.DUMMYFUNCTION("LEFT(INDEX(SPLIT(L4258, "" ""), 4), 2)"),"12")</f>
        <v>12</v>
      </c>
      <c r="K4258" s="2" t="s">
        <v>18928</v>
      </c>
      <c r="L4258" s="1" t="s">
        <v>24445</v>
      </c>
    </row>
    <row r="4259" spans="1:12">
      <c r="A4259" s="1" t="s">
        <v>18861</v>
      </c>
      <c r="B4259" s="1">
        <v>5</v>
      </c>
      <c r="C4259" s="1" t="s">
        <v>25063</v>
      </c>
      <c r="D4259" s="1" t="s">
        <v>19372</v>
      </c>
      <c r="E4259" s="1" t="s">
        <v>25064</v>
      </c>
      <c r="H4259" s="1" t="s">
        <v>24444</v>
      </c>
      <c r="J4259" s="4" t="str">
        <f ca="1">IFERROR(__xludf.DUMMYFUNCTION("LEFT(INDEX(SPLIT(L4259, "" ""), 4), 2)"),"12")</f>
        <v>12</v>
      </c>
      <c r="K4259" s="2" t="s">
        <v>18864</v>
      </c>
      <c r="L4259" s="1" t="s">
        <v>24445</v>
      </c>
    </row>
    <row r="4260" spans="1:12">
      <c r="A4260" s="1" t="s">
        <v>25065</v>
      </c>
      <c r="B4260" s="1">
        <v>5</v>
      </c>
      <c r="C4260" s="1" t="s">
        <v>25066</v>
      </c>
      <c r="D4260" s="1" t="s">
        <v>19372</v>
      </c>
      <c r="E4260" s="1" t="s">
        <v>25067</v>
      </c>
      <c r="H4260" s="1" t="s">
        <v>24444</v>
      </c>
      <c r="J4260" s="4" t="str">
        <f ca="1">IFERROR(__xludf.DUMMYFUNCTION("LEFT(INDEX(SPLIT(L4260, "" ""), 4), 2)"),"12")</f>
        <v>12</v>
      </c>
      <c r="K4260" s="2" t="s">
        <v>18837</v>
      </c>
      <c r="L4260" s="1" t="s">
        <v>24445</v>
      </c>
    </row>
    <row r="4261" spans="1:12">
      <c r="A4261" s="1" t="s">
        <v>25068</v>
      </c>
      <c r="B4261" s="1">
        <v>5</v>
      </c>
      <c r="C4261" s="1" t="s">
        <v>24815</v>
      </c>
      <c r="D4261" s="1" t="s">
        <v>19372</v>
      </c>
      <c r="E4261" s="1" t="s">
        <v>25069</v>
      </c>
      <c r="H4261" s="1" t="s">
        <v>24444</v>
      </c>
      <c r="J4261" s="4" t="str">
        <f ca="1">IFERROR(__xludf.DUMMYFUNCTION("LEFT(INDEX(SPLIT(L4261, "" ""), 4), 2)"),"12")</f>
        <v>12</v>
      </c>
      <c r="K4261" s="2" t="s">
        <v>18841</v>
      </c>
      <c r="L4261" s="1" t="s">
        <v>24445</v>
      </c>
    </row>
    <row r="4262" spans="1:12">
      <c r="A4262" s="1" t="s">
        <v>18925</v>
      </c>
      <c r="B4262" s="1">
        <v>5</v>
      </c>
      <c r="D4262" s="1" t="s">
        <v>10442</v>
      </c>
      <c r="E4262" s="1" t="s">
        <v>25070</v>
      </c>
      <c r="H4262" s="1" t="s">
        <v>24444</v>
      </c>
      <c r="J4262" s="4" t="str">
        <f ca="1">IFERROR(__xludf.DUMMYFUNCTION("LEFT(INDEX(SPLIT(L4262, "" ""), 4), 2)"),"12")</f>
        <v>12</v>
      </c>
      <c r="K4262" s="2" t="s">
        <v>18928</v>
      </c>
      <c r="L4262" s="1" t="s">
        <v>24445</v>
      </c>
    </row>
    <row r="4263" spans="1:12">
      <c r="A4263" s="1" t="s">
        <v>20523</v>
      </c>
      <c r="B4263" s="1">
        <v>5</v>
      </c>
      <c r="D4263" s="1" t="s">
        <v>10736</v>
      </c>
      <c r="E4263" s="1" t="s">
        <v>25071</v>
      </c>
      <c r="H4263" s="1" t="s">
        <v>24444</v>
      </c>
      <c r="J4263" s="4" t="str">
        <f ca="1">IFERROR(__xludf.DUMMYFUNCTION("LEFT(INDEX(SPLIT(L4263, "" ""), 4), 2)"),"12")</f>
        <v>12</v>
      </c>
      <c r="K4263" s="2" t="s">
        <v>20423</v>
      </c>
      <c r="L4263" s="1" t="s">
        <v>24445</v>
      </c>
    </row>
    <row r="4264" spans="1:12">
      <c r="A4264" s="1" t="s">
        <v>18925</v>
      </c>
      <c r="B4264" s="1">
        <v>5</v>
      </c>
      <c r="D4264" s="1" t="s">
        <v>19372</v>
      </c>
      <c r="E4264" s="1" t="s">
        <v>25072</v>
      </c>
      <c r="H4264" s="1" t="s">
        <v>24444</v>
      </c>
      <c r="J4264" s="4" t="str">
        <f ca="1">IFERROR(__xludf.DUMMYFUNCTION("LEFT(INDEX(SPLIT(L4264, "" ""), 4), 2)"),"12")</f>
        <v>12</v>
      </c>
      <c r="K4264" s="2" t="s">
        <v>18928</v>
      </c>
      <c r="L4264" s="1" t="s">
        <v>24445</v>
      </c>
    </row>
    <row r="4265" spans="1:12">
      <c r="A4265" s="1" t="s">
        <v>19451</v>
      </c>
      <c r="B4265" s="1">
        <v>5</v>
      </c>
      <c r="C4265" s="1" t="s">
        <v>24505</v>
      </c>
      <c r="D4265" s="1" t="s">
        <v>10743</v>
      </c>
      <c r="E4265" s="1" t="s">
        <v>25073</v>
      </c>
      <c r="H4265" s="1" t="s">
        <v>24444</v>
      </c>
      <c r="J4265" s="4" t="str">
        <f ca="1">IFERROR(__xludf.DUMMYFUNCTION("LEFT(INDEX(SPLIT(L4265, "" ""), 4), 2)"),"12")</f>
        <v>12</v>
      </c>
      <c r="K4265" s="2" t="s">
        <v>19454</v>
      </c>
      <c r="L4265" s="1" t="s">
        <v>24445</v>
      </c>
    </row>
    <row r="4266" spans="1:12">
      <c r="A4266" s="1" t="s">
        <v>25074</v>
      </c>
      <c r="B4266" s="1">
        <v>5</v>
      </c>
      <c r="C4266" s="1" t="s">
        <v>25075</v>
      </c>
      <c r="D4266" s="1" t="s">
        <v>10288</v>
      </c>
      <c r="E4266" s="1" t="s">
        <v>25076</v>
      </c>
      <c r="H4266" s="1" t="s">
        <v>24444</v>
      </c>
      <c r="J4266" s="4" t="str">
        <f ca="1">IFERROR(__xludf.DUMMYFUNCTION("LEFT(INDEX(SPLIT(L4266, "" ""), 4), 2)"),"12")</f>
        <v>12</v>
      </c>
      <c r="K4266" s="2" t="s">
        <v>18853</v>
      </c>
      <c r="L4266" s="1" t="s">
        <v>24445</v>
      </c>
    </row>
    <row r="4267" spans="1:12">
      <c r="A4267" s="1" t="s">
        <v>20759</v>
      </c>
      <c r="B4267" s="1">
        <v>5</v>
      </c>
      <c r="D4267" s="1" t="s">
        <v>10305</v>
      </c>
      <c r="E4267" s="1" t="s">
        <v>25077</v>
      </c>
      <c r="H4267" s="1" t="s">
        <v>24444</v>
      </c>
      <c r="J4267" s="4" t="str">
        <f ca="1">IFERROR(__xludf.DUMMYFUNCTION("LEFT(INDEX(SPLIT(L4267, "" ""), 4), 2)"),"12")</f>
        <v>12</v>
      </c>
      <c r="K4267" s="2" t="s">
        <v>18997</v>
      </c>
      <c r="L4267" s="1" t="s">
        <v>24445</v>
      </c>
    </row>
    <row r="4268" spans="1:12">
      <c r="A4268" s="1" t="s">
        <v>25078</v>
      </c>
      <c r="B4268" s="1">
        <v>5</v>
      </c>
      <c r="C4268" s="1" t="s">
        <v>24815</v>
      </c>
      <c r="D4268" s="1" t="s">
        <v>13043</v>
      </c>
      <c r="E4268" s="1" t="s">
        <v>25079</v>
      </c>
      <c r="H4268" s="1" t="s">
        <v>24444</v>
      </c>
      <c r="J4268" s="4" t="str">
        <f ca="1">IFERROR(__xludf.DUMMYFUNCTION("LEFT(INDEX(SPLIT(L4268, "" ""), 4), 2)"),"12")</f>
        <v>12</v>
      </c>
      <c r="K4268" s="2" t="s">
        <v>18841</v>
      </c>
      <c r="L4268" s="1" t="s">
        <v>24445</v>
      </c>
    </row>
    <row r="4269" spans="1:12">
      <c r="A4269" s="1" t="s">
        <v>3596</v>
      </c>
      <c r="B4269" s="1">
        <v>4</v>
      </c>
      <c r="D4269" s="1" t="s">
        <v>10293</v>
      </c>
      <c r="E4269" s="1" t="s">
        <v>25080</v>
      </c>
      <c r="H4269" s="1" t="s">
        <v>24444</v>
      </c>
      <c r="J4269" s="4" t="str">
        <f ca="1">IFERROR(__xludf.DUMMYFUNCTION("LEFT(INDEX(SPLIT(L4269, "" ""), 4), 2)"),"12")</f>
        <v>12</v>
      </c>
      <c r="K4269" s="2" t="s">
        <v>19294</v>
      </c>
      <c r="L4269" s="1" t="s">
        <v>24445</v>
      </c>
    </row>
    <row r="4270" spans="1:12">
      <c r="A4270" s="1" t="s">
        <v>20750</v>
      </c>
      <c r="B4270" s="1">
        <v>5</v>
      </c>
      <c r="D4270" s="1" t="s">
        <v>10736</v>
      </c>
      <c r="E4270" s="1" t="s">
        <v>25081</v>
      </c>
      <c r="H4270" s="1" t="s">
        <v>24444</v>
      </c>
      <c r="J4270" s="4" t="str">
        <f ca="1">IFERROR(__xludf.DUMMYFUNCTION("LEFT(INDEX(SPLIT(L4270, "" ""), 4), 2)"),"12")</f>
        <v>12</v>
      </c>
      <c r="K4270" s="2" t="s">
        <v>18827</v>
      </c>
      <c r="L4270" s="1" t="s">
        <v>24445</v>
      </c>
    </row>
    <row r="4271" spans="1:12">
      <c r="A4271" s="1" t="s">
        <v>18878</v>
      </c>
      <c r="B4271" s="1">
        <v>5</v>
      </c>
      <c r="D4271" s="1" t="s">
        <v>19372</v>
      </c>
      <c r="E4271" s="1" t="s">
        <v>25082</v>
      </c>
      <c r="H4271" s="1" t="s">
        <v>24444</v>
      </c>
      <c r="J4271" s="4" t="str">
        <f ca="1">IFERROR(__xludf.DUMMYFUNCTION("LEFT(INDEX(SPLIT(L4271, "" ""), 4), 2)"),"12")</f>
        <v>12</v>
      </c>
      <c r="K4271" s="2" t="s">
        <v>18881</v>
      </c>
      <c r="L4271" s="1" t="s">
        <v>24445</v>
      </c>
    </row>
    <row r="4272" spans="1:12">
      <c r="A4272" s="1" t="s">
        <v>18973</v>
      </c>
      <c r="B4272" s="1">
        <v>5</v>
      </c>
      <c r="D4272" s="1" t="s">
        <v>19372</v>
      </c>
      <c r="E4272" s="1" t="s">
        <v>25083</v>
      </c>
      <c r="H4272" s="1" t="s">
        <v>24444</v>
      </c>
      <c r="J4272" s="4" t="str">
        <f ca="1">IFERROR(__xludf.DUMMYFUNCTION("LEFT(INDEX(SPLIT(L4272, "" ""), 4), 2)"),"12")</f>
        <v>12</v>
      </c>
      <c r="K4272" s="2" t="s">
        <v>18827</v>
      </c>
      <c r="L4272" s="1" t="s">
        <v>24445</v>
      </c>
    </row>
    <row r="4273" spans="1:12">
      <c r="A4273" s="1" t="s">
        <v>8726</v>
      </c>
      <c r="B4273" s="1">
        <v>5</v>
      </c>
      <c r="D4273" s="1" t="s">
        <v>10736</v>
      </c>
      <c r="E4273" s="1" t="s">
        <v>25084</v>
      </c>
      <c r="H4273" s="1" t="s">
        <v>24444</v>
      </c>
      <c r="J4273" s="4" t="str">
        <f ca="1">IFERROR(__xludf.DUMMYFUNCTION("LEFT(INDEX(SPLIT(L4273, "" ""), 4), 2)"),"12")</f>
        <v>12</v>
      </c>
      <c r="K4273" s="2" t="s">
        <v>18827</v>
      </c>
      <c r="L4273" s="1" t="s">
        <v>24445</v>
      </c>
    </row>
    <row r="4274" spans="1:12">
      <c r="A4274" s="1" t="s">
        <v>18969</v>
      </c>
      <c r="B4274" s="1">
        <v>5</v>
      </c>
      <c r="D4274" s="1" t="s">
        <v>10305</v>
      </c>
      <c r="E4274" s="1" t="s">
        <v>25085</v>
      </c>
      <c r="H4274" s="1" t="s">
        <v>24444</v>
      </c>
      <c r="J4274" s="4" t="str">
        <f ca="1">IFERROR(__xludf.DUMMYFUNCTION("LEFT(INDEX(SPLIT(L4274, "" ""), 4), 2)"),"12")</f>
        <v>12</v>
      </c>
      <c r="K4274" s="2" t="s">
        <v>18972</v>
      </c>
      <c r="L4274" s="1" t="s">
        <v>24445</v>
      </c>
    </row>
    <row r="4275" spans="1:12">
      <c r="A4275" s="1" t="s">
        <v>25086</v>
      </c>
      <c r="B4275" s="1">
        <v>5</v>
      </c>
      <c r="D4275" s="1" t="s">
        <v>18313</v>
      </c>
      <c r="E4275" s="1" t="s">
        <v>25087</v>
      </c>
      <c r="H4275" s="1" t="s">
        <v>24444</v>
      </c>
      <c r="J4275" s="4" t="str">
        <f ca="1">IFERROR(__xludf.DUMMYFUNCTION("LEFT(INDEX(SPLIT(L4275, "" ""), 4), 2)"),"12")</f>
        <v>12</v>
      </c>
      <c r="K4275" s="2" t="s">
        <v>18827</v>
      </c>
      <c r="L4275" s="1" t="s">
        <v>24445</v>
      </c>
    </row>
    <row r="4276" spans="1:12">
      <c r="A4276" s="1" t="s">
        <v>24833</v>
      </c>
      <c r="B4276" s="1">
        <v>5</v>
      </c>
      <c r="D4276" s="1" t="s">
        <v>10442</v>
      </c>
      <c r="E4276" s="1" t="s">
        <v>25088</v>
      </c>
      <c r="H4276" s="1" t="s">
        <v>24444</v>
      </c>
      <c r="J4276" s="4" t="str">
        <f ca="1">IFERROR(__xludf.DUMMYFUNCTION("LEFT(INDEX(SPLIT(L4276, "" ""), 4), 2)"),"12")</f>
        <v>12</v>
      </c>
      <c r="K4276" s="2" t="s">
        <v>19013</v>
      </c>
      <c r="L4276" s="1" t="s">
        <v>24445</v>
      </c>
    </row>
    <row r="4277" spans="1:12">
      <c r="A4277" s="1" t="s">
        <v>18686</v>
      </c>
      <c r="B4277" s="1">
        <v>5</v>
      </c>
      <c r="D4277" s="1" t="s">
        <v>19372</v>
      </c>
      <c r="E4277" s="1" t="s">
        <v>25089</v>
      </c>
      <c r="H4277" s="1" t="s">
        <v>24444</v>
      </c>
      <c r="J4277" s="4" t="str">
        <f ca="1">IFERROR(__xludf.DUMMYFUNCTION("LEFT(INDEX(SPLIT(L4277, "" ""), 4), 2)"),"12")</f>
        <v>12</v>
      </c>
      <c r="K4277" s="2" t="s">
        <v>18688</v>
      </c>
      <c r="L4277" s="1" t="s">
        <v>24445</v>
      </c>
    </row>
    <row r="4278" spans="1:12">
      <c r="A4278" s="1" t="s">
        <v>25090</v>
      </c>
      <c r="B4278" s="1">
        <v>5</v>
      </c>
      <c r="D4278" s="1" t="s">
        <v>19372</v>
      </c>
      <c r="E4278" s="1" t="s">
        <v>25091</v>
      </c>
      <c r="H4278" s="1" t="s">
        <v>24444</v>
      </c>
      <c r="J4278" s="4" t="str">
        <f ca="1">IFERROR(__xludf.DUMMYFUNCTION("LEFT(INDEX(SPLIT(L4278, "" ""), 4), 2)"),"12")</f>
        <v>12</v>
      </c>
      <c r="K4278" s="2" t="s">
        <v>18928</v>
      </c>
      <c r="L4278" s="1" t="s">
        <v>24445</v>
      </c>
    </row>
    <row r="4279" spans="1:12">
      <c r="A4279" s="1" t="s">
        <v>25092</v>
      </c>
      <c r="B4279" s="1">
        <v>5</v>
      </c>
      <c r="D4279" s="1" t="s">
        <v>19372</v>
      </c>
      <c r="E4279" s="1" t="s">
        <v>25093</v>
      </c>
      <c r="H4279" s="1" t="s">
        <v>24444</v>
      </c>
      <c r="J4279" s="4" t="str">
        <f ca="1">IFERROR(__xludf.DUMMYFUNCTION("LEFT(INDEX(SPLIT(L4279, "" ""), 4), 2)"),"12")</f>
        <v>12</v>
      </c>
      <c r="K4279" s="2" t="s">
        <v>19554</v>
      </c>
      <c r="L4279" s="1" t="s">
        <v>24445</v>
      </c>
    </row>
    <row r="4280" spans="1:12">
      <c r="A4280" s="1" t="s">
        <v>20476</v>
      </c>
      <c r="B4280" s="1">
        <v>5</v>
      </c>
      <c r="D4280" s="1" t="s">
        <v>13043</v>
      </c>
      <c r="E4280" s="1" t="s">
        <v>25094</v>
      </c>
      <c r="H4280" s="1" t="s">
        <v>24444</v>
      </c>
      <c r="J4280" s="4" t="str">
        <f ca="1">IFERROR(__xludf.DUMMYFUNCTION("LEFT(INDEX(SPLIT(L4280, "" ""), 4), 2)"),"12")</f>
        <v>12</v>
      </c>
      <c r="K4280" s="2" t="s">
        <v>18827</v>
      </c>
      <c r="L4280" s="1" t="s">
        <v>24445</v>
      </c>
    </row>
    <row r="4281" spans="1:12">
      <c r="A4281" s="1" t="s">
        <v>18861</v>
      </c>
      <c r="B4281" s="1">
        <v>5</v>
      </c>
      <c r="C4281" s="1" t="s">
        <v>25095</v>
      </c>
      <c r="D4281" s="1" t="s">
        <v>10778</v>
      </c>
      <c r="E4281" s="1" t="s">
        <v>25096</v>
      </c>
      <c r="H4281" s="1" t="s">
        <v>24444</v>
      </c>
      <c r="J4281" s="4" t="str">
        <f ca="1">IFERROR(__xludf.DUMMYFUNCTION("LEFT(INDEX(SPLIT(L4281, "" ""), 4), 2)"),"12")</f>
        <v>12</v>
      </c>
      <c r="K4281" s="2" t="s">
        <v>18864</v>
      </c>
      <c r="L4281" s="1" t="s">
        <v>24445</v>
      </c>
    </row>
    <row r="4282" spans="1:12">
      <c r="A4282" s="1" t="s">
        <v>25003</v>
      </c>
      <c r="B4282" s="1">
        <v>5</v>
      </c>
      <c r="D4282" s="1" t="s">
        <v>10736</v>
      </c>
      <c r="E4282" s="1" t="s">
        <v>25097</v>
      </c>
      <c r="H4282" s="1" t="s">
        <v>24444</v>
      </c>
      <c r="J4282" s="4" t="str">
        <f ca="1">IFERROR(__xludf.DUMMYFUNCTION("LEFT(INDEX(SPLIT(L4282, "" ""), 4), 2)"),"12")</f>
        <v>12</v>
      </c>
      <c r="K4282" s="2" t="s">
        <v>18928</v>
      </c>
      <c r="L4282" s="1" t="s">
        <v>24445</v>
      </c>
    </row>
    <row r="4283" spans="1:12">
      <c r="A4283" s="1" t="s">
        <v>25098</v>
      </c>
      <c r="B4283" s="1">
        <v>5</v>
      </c>
      <c r="D4283" s="1" t="s">
        <v>10305</v>
      </c>
      <c r="E4283" s="1" t="s">
        <v>25099</v>
      </c>
      <c r="H4283" s="1" t="s">
        <v>24444</v>
      </c>
      <c r="J4283" s="4" t="str">
        <f ca="1">IFERROR(__xludf.DUMMYFUNCTION("LEFT(INDEX(SPLIT(L4283, "" ""), 4), 2)"),"12")</f>
        <v>12</v>
      </c>
      <c r="K4283" s="2" t="s">
        <v>18928</v>
      </c>
      <c r="L4283" s="1" t="s">
        <v>24445</v>
      </c>
    </row>
    <row r="4284" spans="1:12">
      <c r="A4284" s="1" t="s">
        <v>18878</v>
      </c>
      <c r="B4284" s="1">
        <v>5</v>
      </c>
      <c r="D4284" s="1" t="s">
        <v>10736</v>
      </c>
      <c r="E4284" s="1" t="s">
        <v>25100</v>
      </c>
      <c r="H4284" s="1" t="s">
        <v>24444</v>
      </c>
      <c r="J4284" s="4" t="str">
        <f ca="1">IFERROR(__xludf.DUMMYFUNCTION("LEFT(INDEX(SPLIT(L4284, "" ""), 4), 2)"),"12")</f>
        <v>12</v>
      </c>
      <c r="K4284" s="2" t="s">
        <v>18881</v>
      </c>
      <c r="L4284" s="1" t="s">
        <v>24445</v>
      </c>
    </row>
    <row r="4285" spans="1:12">
      <c r="A4285" s="1" t="s">
        <v>18929</v>
      </c>
      <c r="B4285" s="1">
        <v>5</v>
      </c>
      <c r="D4285" s="1" t="s">
        <v>10305</v>
      </c>
      <c r="E4285" s="1" t="s">
        <v>25101</v>
      </c>
      <c r="H4285" s="1" t="s">
        <v>24444</v>
      </c>
      <c r="J4285" s="4" t="str">
        <f ca="1">IFERROR(__xludf.DUMMYFUNCTION("LEFT(INDEX(SPLIT(L4285, "" ""), 4), 2)"),"12")</f>
        <v>12</v>
      </c>
      <c r="K4285" s="2" t="s">
        <v>18932</v>
      </c>
      <c r="L4285" s="1" t="s">
        <v>24445</v>
      </c>
    </row>
    <row r="4286" spans="1:12">
      <c r="A4286" s="1" t="s">
        <v>25102</v>
      </c>
      <c r="B4286" s="1">
        <v>5</v>
      </c>
      <c r="D4286" s="1" t="s">
        <v>10479</v>
      </c>
      <c r="E4286" s="1" t="s">
        <v>25103</v>
      </c>
      <c r="H4286" s="1" t="s">
        <v>24444</v>
      </c>
      <c r="J4286" s="4" t="str">
        <f ca="1">IFERROR(__xludf.DUMMYFUNCTION("LEFT(INDEX(SPLIT(L4286, "" ""), 4), 2)"),"12")</f>
        <v>12</v>
      </c>
      <c r="K4286" s="2" t="s">
        <v>18972</v>
      </c>
      <c r="L4286" s="1" t="s">
        <v>24445</v>
      </c>
    </row>
    <row r="4287" spans="1:12">
      <c r="A4287" s="1" t="s">
        <v>18861</v>
      </c>
      <c r="B4287" s="1">
        <v>5</v>
      </c>
      <c r="C4287" s="1" t="s">
        <v>6851</v>
      </c>
      <c r="D4287" s="1" t="s">
        <v>13043</v>
      </c>
      <c r="E4287" s="1" t="s">
        <v>25104</v>
      </c>
      <c r="H4287" s="1" t="s">
        <v>24444</v>
      </c>
      <c r="J4287" s="4" t="str">
        <f ca="1">IFERROR(__xludf.DUMMYFUNCTION("LEFT(INDEX(SPLIT(L4287, "" ""), 4), 2)"),"12")</f>
        <v>12</v>
      </c>
      <c r="K4287" s="2" t="s">
        <v>18864</v>
      </c>
      <c r="L4287" s="1" t="s">
        <v>24445</v>
      </c>
    </row>
    <row r="4288" spans="1:12">
      <c r="A4288" s="1" t="s">
        <v>18861</v>
      </c>
      <c r="B4288" s="1">
        <v>5</v>
      </c>
      <c r="C4288" s="1" t="s">
        <v>25105</v>
      </c>
      <c r="D4288" s="1" t="s">
        <v>19372</v>
      </c>
      <c r="E4288" s="1" t="s">
        <v>25106</v>
      </c>
      <c r="H4288" s="1" t="s">
        <v>24444</v>
      </c>
      <c r="J4288" s="4" t="str">
        <f ca="1">IFERROR(__xludf.DUMMYFUNCTION("LEFT(INDEX(SPLIT(L4288, "" ""), 4), 2)"),"12")</f>
        <v>12</v>
      </c>
      <c r="K4288" s="2" t="s">
        <v>18864</v>
      </c>
      <c r="L4288" s="1" t="s">
        <v>24445</v>
      </c>
    </row>
    <row r="4289" spans="1:12">
      <c r="A4289" s="1" t="s">
        <v>19004</v>
      </c>
      <c r="B4289" s="1">
        <v>5</v>
      </c>
      <c r="C4289" s="1" t="s">
        <v>25107</v>
      </c>
      <c r="D4289" s="1" t="s">
        <v>10347</v>
      </c>
      <c r="E4289" s="1" t="s">
        <v>25108</v>
      </c>
      <c r="H4289" s="1" t="s">
        <v>24444</v>
      </c>
      <c r="J4289" s="4" t="str">
        <f ca="1">IFERROR(__xludf.DUMMYFUNCTION("LEFT(INDEX(SPLIT(L4289, "" ""), 4), 2)"),"12")</f>
        <v>12</v>
      </c>
      <c r="K4289" s="2" t="s">
        <v>19007</v>
      </c>
      <c r="L4289" s="1" t="s">
        <v>24445</v>
      </c>
    </row>
    <row r="4290" spans="1:12">
      <c r="A4290" s="1" t="s">
        <v>21218</v>
      </c>
      <c r="B4290" s="1">
        <v>4</v>
      </c>
      <c r="D4290" s="1" t="s">
        <v>10743</v>
      </c>
      <c r="E4290" s="1" t="s">
        <v>25109</v>
      </c>
      <c r="H4290" s="1" t="s">
        <v>24444</v>
      </c>
      <c r="J4290" s="4" t="str">
        <f ca="1">IFERROR(__xludf.DUMMYFUNCTION("LEFT(INDEX(SPLIT(L4290, "" ""), 4), 2)"),"12")</f>
        <v>12</v>
      </c>
      <c r="K4290" s="2" t="s">
        <v>18827</v>
      </c>
      <c r="L4290" s="1" t="s">
        <v>24445</v>
      </c>
    </row>
    <row r="4291" spans="1:12">
      <c r="A4291" s="1" t="s">
        <v>18861</v>
      </c>
      <c r="B4291" s="1">
        <v>4</v>
      </c>
      <c r="C4291" s="1" t="s">
        <v>25110</v>
      </c>
      <c r="D4291" s="1" t="s">
        <v>19372</v>
      </c>
      <c r="E4291" s="1" t="s">
        <v>25111</v>
      </c>
      <c r="H4291" s="1" t="s">
        <v>24444</v>
      </c>
      <c r="J4291" s="4" t="str">
        <f ca="1">IFERROR(__xludf.DUMMYFUNCTION("LEFT(INDEX(SPLIT(L4291, "" ""), 4), 2)"),"12")</f>
        <v>12</v>
      </c>
      <c r="K4291" s="2" t="s">
        <v>18864</v>
      </c>
      <c r="L4291" s="1" t="s">
        <v>24445</v>
      </c>
    </row>
    <row r="4292" spans="1:12">
      <c r="A4292" s="1" t="s">
        <v>18873</v>
      </c>
      <c r="B4292" s="1">
        <v>5</v>
      </c>
      <c r="D4292" s="1" t="s">
        <v>10755</v>
      </c>
      <c r="E4292" s="1" t="s">
        <v>25112</v>
      </c>
      <c r="H4292" s="1" t="s">
        <v>24444</v>
      </c>
      <c r="J4292" s="4" t="str">
        <f ca="1">IFERROR(__xludf.DUMMYFUNCTION("LEFT(INDEX(SPLIT(L4292, "" ""), 4), 2)"),"12")</f>
        <v>12</v>
      </c>
      <c r="K4292" s="2" t="s">
        <v>18827</v>
      </c>
      <c r="L4292" s="1" t="s">
        <v>24445</v>
      </c>
    </row>
    <row r="4293" spans="1:12">
      <c r="A4293" s="1" t="s">
        <v>8655</v>
      </c>
      <c r="B4293" s="1">
        <v>5</v>
      </c>
      <c r="D4293" s="1" t="s">
        <v>10736</v>
      </c>
      <c r="E4293" s="1" t="s">
        <v>25113</v>
      </c>
      <c r="H4293" s="1" t="s">
        <v>24444</v>
      </c>
      <c r="J4293" s="4" t="str">
        <f ca="1">IFERROR(__xludf.DUMMYFUNCTION("LEFT(INDEX(SPLIT(L4293, "" ""), 4), 2)"),"12")</f>
        <v>12</v>
      </c>
      <c r="K4293" s="2" t="s">
        <v>18827</v>
      </c>
      <c r="L4293" s="1" t="s">
        <v>24445</v>
      </c>
    </row>
    <row r="4294" spans="1:12">
      <c r="A4294" s="1" t="s">
        <v>8726</v>
      </c>
      <c r="B4294" s="1">
        <v>5</v>
      </c>
      <c r="D4294" s="1" t="s">
        <v>10300</v>
      </c>
      <c r="E4294" s="1" t="s">
        <v>25114</v>
      </c>
      <c r="H4294" s="1" t="s">
        <v>24444</v>
      </c>
      <c r="J4294" s="4" t="str">
        <f ca="1">IFERROR(__xludf.DUMMYFUNCTION("LEFT(INDEX(SPLIT(L4294, "" ""), 4), 2)"),"12")</f>
        <v>12</v>
      </c>
      <c r="K4294" s="2" t="s">
        <v>18827</v>
      </c>
      <c r="L4294" s="1" t="s">
        <v>24445</v>
      </c>
    </row>
    <row r="4295" spans="1:12">
      <c r="A4295" s="1" t="s">
        <v>25115</v>
      </c>
      <c r="B4295" s="1">
        <v>5</v>
      </c>
      <c r="D4295" s="1" t="s">
        <v>10736</v>
      </c>
      <c r="E4295" s="1" t="s">
        <v>25116</v>
      </c>
      <c r="H4295" s="1" t="s">
        <v>24444</v>
      </c>
      <c r="J4295" s="4" t="str">
        <f ca="1">IFERROR(__xludf.DUMMYFUNCTION("LEFT(INDEX(SPLIT(L4295, "" ""), 4), 2)"),"12")</f>
        <v>12</v>
      </c>
      <c r="K4295" s="2" t="s">
        <v>18928</v>
      </c>
      <c r="L4295" s="1" t="s">
        <v>24445</v>
      </c>
    </row>
    <row r="4296" spans="1:12">
      <c r="A4296" s="1" t="s">
        <v>25117</v>
      </c>
      <c r="B4296" s="1">
        <v>5</v>
      </c>
      <c r="D4296" s="1" t="s">
        <v>10347</v>
      </c>
      <c r="E4296" s="1" t="s">
        <v>25118</v>
      </c>
      <c r="H4296" s="1" t="s">
        <v>24444</v>
      </c>
      <c r="J4296" s="4" t="str">
        <f ca="1">IFERROR(__xludf.DUMMYFUNCTION("LEFT(INDEX(SPLIT(L4296, "" ""), 4), 2)"),"12")</f>
        <v>12</v>
      </c>
      <c r="K4296" s="2" t="s">
        <v>18928</v>
      </c>
      <c r="L4296" s="1" t="s">
        <v>24445</v>
      </c>
    </row>
    <row r="4297" spans="1:12">
      <c r="A4297" s="1" t="s">
        <v>8655</v>
      </c>
      <c r="B4297" s="1">
        <v>5</v>
      </c>
      <c r="C4297" s="1" t="s">
        <v>25119</v>
      </c>
      <c r="D4297" s="1" t="s">
        <v>10305</v>
      </c>
      <c r="E4297" s="1" t="s">
        <v>25120</v>
      </c>
      <c r="H4297" s="1" t="s">
        <v>24444</v>
      </c>
      <c r="J4297" s="4" t="str">
        <f ca="1">IFERROR(__xludf.DUMMYFUNCTION("LEFT(INDEX(SPLIT(L4297, "" ""), 4), 2)"),"12")</f>
        <v>12</v>
      </c>
      <c r="K4297" s="2" t="s">
        <v>18827</v>
      </c>
      <c r="L4297" s="1" t="s">
        <v>24445</v>
      </c>
    </row>
    <row r="4298" spans="1:12">
      <c r="A4298" s="1" t="s">
        <v>18861</v>
      </c>
      <c r="B4298" s="1">
        <v>5</v>
      </c>
      <c r="C4298" s="1" t="s">
        <v>25121</v>
      </c>
      <c r="D4298" s="1" t="s">
        <v>18313</v>
      </c>
      <c r="E4298" s="1" t="s">
        <v>25122</v>
      </c>
      <c r="H4298" s="1" t="s">
        <v>24444</v>
      </c>
      <c r="J4298" s="4" t="str">
        <f ca="1">IFERROR(__xludf.DUMMYFUNCTION("LEFT(INDEX(SPLIT(L4298, "" ""), 4), 2)"),"12")</f>
        <v>12</v>
      </c>
      <c r="K4298" s="2" t="s">
        <v>18864</v>
      </c>
      <c r="L4298" s="1" t="s">
        <v>24445</v>
      </c>
    </row>
    <row r="4299" spans="1:12">
      <c r="A4299" s="1" t="s">
        <v>20832</v>
      </c>
      <c r="B4299" s="1">
        <v>5</v>
      </c>
      <c r="D4299" s="1" t="s">
        <v>10743</v>
      </c>
      <c r="E4299" s="1" t="s">
        <v>25123</v>
      </c>
      <c r="H4299" s="1" t="s">
        <v>24444</v>
      </c>
      <c r="J4299" s="4" t="str">
        <f ca="1">IFERROR(__xludf.DUMMYFUNCTION("LEFT(INDEX(SPLIT(L4299, "" ""), 4), 2)"),"12")</f>
        <v>12</v>
      </c>
      <c r="K4299" s="2" t="s">
        <v>18827</v>
      </c>
      <c r="L4299" s="1" t="s">
        <v>24445</v>
      </c>
    </row>
    <row r="4300" spans="1:12">
      <c r="A4300" s="1" t="s">
        <v>18936</v>
      </c>
      <c r="B4300" s="1">
        <v>5</v>
      </c>
      <c r="C4300" s="1" t="s">
        <v>25124</v>
      </c>
      <c r="D4300" s="1" t="s">
        <v>13043</v>
      </c>
      <c r="E4300" s="1" t="s">
        <v>25125</v>
      </c>
      <c r="H4300" s="1" t="s">
        <v>24444</v>
      </c>
      <c r="J4300" s="4" t="str">
        <f ca="1">IFERROR(__xludf.DUMMYFUNCTION("LEFT(INDEX(SPLIT(L4300, "" ""), 4), 2)"),"12")</f>
        <v>12</v>
      </c>
      <c r="K4300" s="2" t="s">
        <v>18939</v>
      </c>
      <c r="L4300" s="1" t="s">
        <v>24445</v>
      </c>
    </row>
    <row r="4301" spans="1:12">
      <c r="A4301" s="1" t="s">
        <v>18925</v>
      </c>
      <c r="B4301" s="1">
        <v>5</v>
      </c>
      <c r="D4301" s="1" t="s">
        <v>10288</v>
      </c>
      <c r="E4301" s="1" t="s">
        <v>25126</v>
      </c>
      <c r="H4301" s="1" t="s">
        <v>24444</v>
      </c>
      <c r="J4301" s="4" t="str">
        <f ca="1">IFERROR(__xludf.DUMMYFUNCTION("LEFT(INDEX(SPLIT(L4301, "" ""), 4), 2)"),"12")</f>
        <v>12</v>
      </c>
      <c r="K4301" s="2" t="s">
        <v>18928</v>
      </c>
      <c r="L4301" s="1" t="s">
        <v>24445</v>
      </c>
    </row>
    <row r="4302" spans="1:12">
      <c r="A4302" s="1" t="s">
        <v>18878</v>
      </c>
      <c r="B4302" s="1">
        <v>5</v>
      </c>
      <c r="D4302" s="1" t="s">
        <v>10479</v>
      </c>
      <c r="E4302" s="1" t="s">
        <v>25127</v>
      </c>
      <c r="H4302" s="1" t="s">
        <v>24444</v>
      </c>
      <c r="J4302" s="4" t="str">
        <f ca="1">IFERROR(__xludf.DUMMYFUNCTION("LEFT(INDEX(SPLIT(L4302, "" ""), 4), 2)"),"12")</f>
        <v>12</v>
      </c>
      <c r="K4302" s="2" t="s">
        <v>18881</v>
      </c>
      <c r="L4302" s="1" t="s">
        <v>24445</v>
      </c>
    </row>
    <row r="4303" spans="1:12">
      <c r="A4303" s="1" t="s">
        <v>25128</v>
      </c>
      <c r="B4303" s="1">
        <v>5</v>
      </c>
      <c r="C4303" s="1" t="s">
        <v>25129</v>
      </c>
      <c r="D4303" s="1" t="s">
        <v>10743</v>
      </c>
      <c r="E4303" s="1" t="s">
        <v>25130</v>
      </c>
      <c r="H4303" s="1" t="s">
        <v>24444</v>
      </c>
      <c r="J4303" s="4" t="str">
        <f ca="1">IFERROR(__xludf.DUMMYFUNCTION("LEFT(INDEX(SPLIT(L4303, "" ""), 4), 2)"),"12")</f>
        <v>12</v>
      </c>
      <c r="K4303" s="1" t="s">
        <v>18889</v>
      </c>
      <c r="L4303" s="1" t="s">
        <v>24445</v>
      </c>
    </row>
    <row r="4304" spans="1:12">
      <c r="A4304" s="1" t="s">
        <v>19166</v>
      </c>
      <c r="B4304" s="1">
        <v>5</v>
      </c>
      <c r="D4304" s="1" t="s">
        <v>10288</v>
      </c>
      <c r="E4304" s="1" t="s">
        <v>25131</v>
      </c>
      <c r="H4304" s="1" t="s">
        <v>24444</v>
      </c>
      <c r="J4304" s="4" t="str">
        <f ca="1">IFERROR(__xludf.DUMMYFUNCTION("LEFT(INDEX(SPLIT(L4304, "" ""), 4), 2)"),"12")</f>
        <v>12</v>
      </c>
      <c r="K4304" s="2" t="s">
        <v>19168</v>
      </c>
      <c r="L4304" s="1" t="s">
        <v>24445</v>
      </c>
    </row>
    <row r="4305" spans="1:12">
      <c r="A4305" s="1" t="s">
        <v>25132</v>
      </c>
      <c r="B4305" s="1">
        <v>5</v>
      </c>
      <c r="D4305" s="1" t="s">
        <v>10293</v>
      </c>
      <c r="E4305" s="1" t="s">
        <v>25133</v>
      </c>
      <c r="H4305" s="1" t="s">
        <v>24444</v>
      </c>
      <c r="J4305" s="4" t="str">
        <f ca="1">IFERROR(__xludf.DUMMYFUNCTION("LEFT(INDEX(SPLIT(L4305, "" ""), 4), 2)"),"12")</f>
        <v>12</v>
      </c>
      <c r="K4305" s="2" t="s">
        <v>18997</v>
      </c>
      <c r="L4305" s="1" t="s">
        <v>24445</v>
      </c>
    </row>
    <row r="4306" spans="1:12">
      <c r="A4306" s="1" t="s">
        <v>25134</v>
      </c>
      <c r="B4306" s="1">
        <v>5</v>
      </c>
      <c r="C4306" s="1" t="s">
        <v>25135</v>
      </c>
      <c r="D4306" s="1" t="s">
        <v>10288</v>
      </c>
      <c r="E4306" s="1" t="s">
        <v>25136</v>
      </c>
      <c r="H4306" s="1" t="s">
        <v>24444</v>
      </c>
      <c r="J4306" s="4" t="str">
        <f ca="1">IFERROR(__xludf.DUMMYFUNCTION("LEFT(INDEX(SPLIT(L4306, "" ""), 4), 2)"),"12")</f>
        <v>12</v>
      </c>
      <c r="K4306" s="1" t="s">
        <v>18889</v>
      </c>
      <c r="L4306" s="1" t="s">
        <v>24445</v>
      </c>
    </row>
    <row r="4307" spans="1:12">
      <c r="A4307" s="1" t="s">
        <v>24363</v>
      </c>
      <c r="B4307" s="1">
        <v>5</v>
      </c>
      <c r="D4307" s="1" t="s">
        <v>19372</v>
      </c>
      <c r="E4307" s="1" t="s">
        <v>25137</v>
      </c>
      <c r="H4307" s="1" t="s">
        <v>24444</v>
      </c>
      <c r="J4307" s="4" t="str">
        <f ca="1">IFERROR(__xludf.DUMMYFUNCTION("LEFT(INDEX(SPLIT(L4307, "" ""), 4), 2)"),"12")</f>
        <v>12</v>
      </c>
      <c r="K4307" s="2" t="s">
        <v>18827</v>
      </c>
      <c r="L4307" s="1" t="s">
        <v>24445</v>
      </c>
    </row>
    <row r="4308" spans="1:12">
      <c r="A4308" s="1" t="s">
        <v>8655</v>
      </c>
      <c r="B4308" s="1">
        <v>5</v>
      </c>
      <c r="D4308" s="1" t="s">
        <v>19372</v>
      </c>
      <c r="E4308" s="1" t="s">
        <v>25138</v>
      </c>
      <c r="H4308" s="1" t="s">
        <v>24444</v>
      </c>
      <c r="J4308" s="4" t="str">
        <f ca="1">IFERROR(__xludf.DUMMYFUNCTION("LEFT(INDEX(SPLIT(L4308, "" ""), 4), 2)"),"12")</f>
        <v>12</v>
      </c>
      <c r="K4308" s="2" t="s">
        <v>18827</v>
      </c>
      <c r="L4308" s="1" t="s">
        <v>24445</v>
      </c>
    </row>
    <row r="4309" spans="1:12">
      <c r="A4309" s="1" t="s">
        <v>19037</v>
      </c>
      <c r="B4309" s="1">
        <v>5</v>
      </c>
      <c r="D4309" s="1" t="s">
        <v>19372</v>
      </c>
      <c r="E4309" s="1" t="s">
        <v>25139</v>
      </c>
      <c r="H4309" s="1" t="s">
        <v>24444</v>
      </c>
      <c r="J4309" s="4" t="str">
        <f ca="1">IFERROR(__xludf.DUMMYFUNCTION("LEFT(INDEX(SPLIT(L4309, "" ""), 4), 2)"),"12")</f>
        <v>12</v>
      </c>
      <c r="K4309" s="2" t="s">
        <v>18827</v>
      </c>
      <c r="L4309" s="1" t="s">
        <v>24445</v>
      </c>
    </row>
    <row r="4310" spans="1:12">
      <c r="A4310" s="1" t="s">
        <v>23017</v>
      </c>
      <c r="B4310" s="1">
        <v>5</v>
      </c>
      <c r="D4310" s="1" t="s">
        <v>10288</v>
      </c>
      <c r="E4310" s="1" t="s">
        <v>25140</v>
      </c>
      <c r="H4310" s="1" t="s">
        <v>24444</v>
      </c>
      <c r="J4310" s="4" t="str">
        <f ca="1">IFERROR(__xludf.DUMMYFUNCTION("LEFT(INDEX(SPLIT(L4310, "" ""), 4), 2)"),"12")</f>
        <v>12</v>
      </c>
      <c r="K4310" s="2" t="s">
        <v>18827</v>
      </c>
      <c r="L4310" s="1" t="s">
        <v>24445</v>
      </c>
    </row>
    <row r="4311" spans="1:12">
      <c r="A4311" s="1" t="s">
        <v>25141</v>
      </c>
      <c r="B4311" s="1">
        <v>5</v>
      </c>
      <c r="D4311" s="1" t="s">
        <v>10300</v>
      </c>
      <c r="E4311" s="1" t="s">
        <v>25142</v>
      </c>
      <c r="H4311" s="1" t="s">
        <v>24444</v>
      </c>
      <c r="J4311" s="4" t="str">
        <f ca="1">IFERROR(__xludf.DUMMYFUNCTION("LEFT(INDEX(SPLIT(L4311, "" ""), 4), 2)"),"12")</f>
        <v>12</v>
      </c>
      <c r="K4311" s="2" t="s">
        <v>18972</v>
      </c>
      <c r="L4311" s="1" t="s">
        <v>24445</v>
      </c>
    </row>
    <row r="4312" spans="1:12">
      <c r="A4312" s="1" t="s">
        <v>20383</v>
      </c>
      <c r="B4312" s="1">
        <v>5</v>
      </c>
      <c r="D4312" s="1" t="s">
        <v>10479</v>
      </c>
      <c r="E4312" s="1" t="s">
        <v>25143</v>
      </c>
      <c r="H4312" s="1" t="s">
        <v>24444</v>
      </c>
      <c r="J4312" s="4" t="str">
        <f ca="1">IFERROR(__xludf.DUMMYFUNCTION("LEFT(INDEX(SPLIT(L4312, "" ""), 4), 2)"),"12")</f>
        <v>12</v>
      </c>
      <c r="K4312" s="1" t="s">
        <v>20333</v>
      </c>
      <c r="L4312" s="1" t="s">
        <v>24445</v>
      </c>
    </row>
    <row r="4313" spans="1:12">
      <c r="A4313" s="1" t="s">
        <v>7117</v>
      </c>
      <c r="B4313" s="1">
        <v>5</v>
      </c>
      <c r="D4313" s="1" t="s">
        <v>10743</v>
      </c>
      <c r="E4313" s="1" t="s">
        <v>25144</v>
      </c>
      <c r="H4313" s="1" t="s">
        <v>24444</v>
      </c>
      <c r="J4313" s="4" t="str">
        <f ca="1">IFERROR(__xludf.DUMMYFUNCTION("LEFT(INDEX(SPLIT(L4313, "" ""), 4), 2)"),"12")</f>
        <v>12</v>
      </c>
      <c r="K4313" s="2" t="s">
        <v>18827</v>
      </c>
      <c r="L4313" s="1" t="s">
        <v>24445</v>
      </c>
    </row>
    <row r="4314" spans="1:12">
      <c r="A4314" s="1" t="s">
        <v>938</v>
      </c>
      <c r="B4314" s="1">
        <v>5</v>
      </c>
      <c r="C4314" s="1" t="s">
        <v>24815</v>
      </c>
      <c r="D4314" s="1" t="s">
        <v>19372</v>
      </c>
      <c r="E4314" s="1" t="s">
        <v>25145</v>
      </c>
      <c r="H4314" s="1" t="s">
        <v>24444</v>
      </c>
      <c r="J4314" s="4" t="str">
        <f ca="1">IFERROR(__xludf.DUMMYFUNCTION("LEFT(INDEX(SPLIT(L4314, "" ""), 4), 2)"),"12")</f>
        <v>12</v>
      </c>
      <c r="K4314" s="2" t="s">
        <v>18841</v>
      </c>
      <c r="L4314" s="1" t="s">
        <v>24445</v>
      </c>
    </row>
    <row r="4315" spans="1:12">
      <c r="A4315" s="1" t="s">
        <v>18847</v>
      </c>
      <c r="B4315" s="1">
        <v>5</v>
      </c>
      <c r="D4315" s="1" t="s">
        <v>10778</v>
      </c>
      <c r="E4315" s="1" t="s">
        <v>25146</v>
      </c>
      <c r="H4315" s="1" t="s">
        <v>24444</v>
      </c>
      <c r="J4315" s="4" t="str">
        <f ca="1">IFERROR(__xludf.DUMMYFUNCTION("LEFT(INDEX(SPLIT(L4315, "" ""), 4), 2)"),"12")</f>
        <v>12</v>
      </c>
      <c r="K4315" s="2" t="s">
        <v>18827</v>
      </c>
      <c r="L4315" s="1" t="s">
        <v>24445</v>
      </c>
    </row>
    <row r="4316" spans="1:12">
      <c r="A4316" s="1" t="s">
        <v>18940</v>
      </c>
      <c r="B4316" s="1">
        <v>5</v>
      </c>
      <c r="D4316" s="1" t="s">
        <v>10778</v>
      </c>
      <c r="E4316" s="1" t="s">
        <v>25147</v>
      </c>
      <c r="H4316" s="1" t="s">
        <v>24444</v>
      </c>
      <c r="J4316" s="4" t="str">
        <f ca="1">IFERROR(__xludf.DUMMYFUNCTION("LEFT(INDEX(SPLIT(L4316, "" ""), 4), 2)"),"12")</f>
        <v>12</v>
      </c>
      <c r="K4316" s="2" t="s">
        <v>18827</v>
      </c>
      <c r="L4316" s="1" t="s">
        <v>24445</v>
      </c>
    </row>
    <row r="4317" spans="1:12">
      <c r="A4317" s="1" t="s">
        <v>8726</v>
      </c>
      <c r="B4317" s="1">
        <v>4</v>
      </c>
      <c r="C4317" s="1" t="s">
        <v>25119</v>
      </c>
      <c r="D4317" s="1" t="s">
        <v>10743</v>
      </c>
      <c r="E4317" s="1" t="s">
        <v>25148</v>
      </c>
      <c r="H4317" s="1" t="s">
        <v>24444</v>
      </c>
      <c r="J4317" s="4" t="str">
        <f ca="1">IFERROR(__xludf.DUMMYFUNCTION("LEFT(INDEX(SPLIT(L4317, "" ""), 4), 2)"),"12")</f>
        <v>12</v>
      </c>
      <c r="K4317" s="2" t="s">
        <v>18827</v>
      </c>
      <c r="L4317" s="1" t="s">
        <v>24445</v>
      </c>
    </row>
    <row r="4318" spans="1:12">
      <c r="A4318" s="1" t="s">
        <v>25149</v>
      </c>
      <c r="B4318" s="1">
        <v>5</v>
      </c>
      <c r="D4318" s="1" t="s">
        <v>10479</v>
      </c>
      <c r="E4318" s="1" t="s">
        <v>25150</v>
      </c>
      <c r="H4318" s="1" t="s">
        <v>24444</v>
      </c>
      <c r="J4318" s="4" t="str">
        <f ca="1">IFERROR(__xludf.DUMMYFUNCTION("LEFT(INDEX(SPLIT(L4318, "" ""), 4), 2)"),"12")</f>
        <v>12</v>
      </c>
      <c r="K4318" s="2" t="s">
        <v>25151</v>
      </c>
      <c r="L4318" s="1" t="s">
        <v>24445</v>
      </c>
    </row>
    <row r="4319" spans="1:12">
      <c r="A4319" s="1" t="s">
        <v>25152</v>
      </c>
      <c r="B4319" s="1">
        <v>5</v>
      </c>
      <c r="D4319" s="1" t="s">
        <v>10300</v>
      </c>
      <c r="E4319" s="1" t="s">
        <v>25153</v>
      </c>
      <c r="H4319" s="1" t="s">
        <v>24444</v>
      </c>
      <c r="J4319" s="4" t="str">
        <f ca="1">IFERROR(__xludf.DUMMYFUNCTION("LEFT(INDEX(SPLIT(L4319, "" ""), 4), 2)"),"12")</f>
        <v>12</v>
      </c>
      <c r="K4319" s="2" t="s">
        <v>18997</v>
      </c>
      <c r="L4319" s="1" t="s">
        <v>24445</v>
      </c>
    </row>
    <row r="4320" spans="1:12">
      <c r="A4320" s="1" t="s">
        <v>19451</v>
      </c>
      <c r="B4320" s="1">
        <v>5</v>
      </c>
      <c r="C4320" s="1" t="s">
        <v>24505</v>
      </c>
      <c r="D4320" s="1" t="s">
        <v>10743</v>
      </c>
      <c r="E4320" s="1" t="s">
        <v>25154</v>
      </c>
      <c r="H4320" s="1" t="s">
        <v>24444</v>
      </c>
      <c r="J4320" s="4" t="str">
        <f ca="1">IFERROR(__xludf.DUMMYFUNCTION("LEFT(INDEX(SPLIT(L4320, "" ""), 4), 2)"),"12")</f>
        <v>12</v>
      </c>
      <c r="K4320" s="2" t="s">
        <v>19454</v>
      </c>
      <c r="L4320" s="1" t="s">
        <v>24445</v>
      </c>
    </row>
    <row r="4321" spans="1:12">
      <c r="A4321" s="1" t="s">
        <v>20592</v>
      </c>
      <c r="B4321" s="1">
        <v>5</v>
      </c>
      <c r="D4321" s="1" t="s">
        <v>10305</v>
      </c>
      <c r="E4321" s="1" t="s">
        <v>25155</v>
      </c>
      <c r="H4321" s="1" t="s">
        <v>24444</v>
      </c>
      <c r="J4321" s="4" t="str">
        <f ca="1">IFERROR(__xludf.DUMMYFUNCTION("LEFT(INDEX(SPLIT(L4321, "" ""), 4), 2)"),"12")</f>
        <v>12</v>
      </c>
      <c r="K4321" s="2" t="s">
        <v>18827</v>
      </c>
      <c r="L4321" s="1" t="s">
        <v>24445</v>
      </c>
    </row>
    <row r="4322" spans="1:12">
      <c r="A4322" s="1" t="s">
        <v>25156</v>
      </c>
      <c r="B4322" s="1">
        <v>5</v>
      </c>
      <c r="C4322" s="1" t="s">
        <v>24815</v>
      </c>
      <c r="D4322" s="1" t="s">
        <v>13043</v>
      </c>
      <c r="E4322" s="1" t="s">
        <v>25157</v>
      </c>
      <c r="H4322" s="1" t="s">
        <v>24444</v>
      </c>
      <c r="J4322" s="4" t="str">
        <f ca="1">IFERROR(__xludf.DUMMYFUNCTION("LEFT(INDEX(SPLIT(L4322, "" ""), 4), 2)"),"12")</f>
        <v>12</v>
      </c>
      <c r="K4322" s="2" t="s">
        <v>18841</v>
      </c>
      <c r="L4322" s="1" t="s">
        <v>24445</v>
      </c>
    </row>
    <row r="4323" spans="1:12">
      <c r="A4323" s="1" t="s">
        <v>25158</v>
      </c>
      <c r="B4323" s="1">
        <v>5</v>
      </c>
      <c r="D4323" s="1" t="s">
        <v>19372</v>
      </c>
      <c r="E4323" s="1" t="s">
        <v>25159</v>
      </c>
      <c r="H4323" s="1" t="s">
        <v>24444</v>
      </c>
      <c r="J4323" s="4" t="str">
        <f ca="1">IFERROR(__xludf.DUMMYFUNCTION("LEFT(INDEX(SPLIT(L4323, "" ""), 4), 2)"),"12")</f>
        <v>12</v>
      </c>
      <c r="K4323" s="2" t="s">
        <v>19013</v>
      </c>
      <c r="L4323" s="1" t="s">
        <v>24445</v>
      </c>
    </row>
    <row r="4324" spans="1:12">
      <c r="A4324" s="1" t="s">
        <v>25160</v>
      </c>
      <c r="B4324" s="1">
        <v>5</v>
      </c>
      <c r="D4324" s="1" t="s">
        <v>10479</v>
      </c>
      <c r="E4324" s="1" t="s">
        <v>25161</v>
      </c>
      <c r="H4324" s="1" t="s">
        <v>24444</v>
      </c>
      <c r="J4324" s="4" t="str">
        <f ca="1">IFERROR(__xludf.DUMMYFUNCTION("LEFT(INDEX(SPLIT(L4324, "" ""), 4), 2)"),"12")</f>
        <v>12</v>
      </c>
      <c r="K4324" s="2" t="s">
        <v>19316</v>
      </c>
      <c r="L4324" s="1" t="s">
        <v>24445</v>
      </c>
    </row>
    <row r="4325" spans="1:12">
      <c r="A4325" s="1" t="s">
        <v>25160</v>
      </c>
      <c r="B4325" s="1">
        <v>5</v>
      </c>
      <c r="D4325" s="1" t="s">
        <v>10479</v>
      </c>
      <c r="E4325" s="1" t="s">
        <v>25161</v>
      </c>
      <c r="H4325" s="1" t="s">
        <v>24444</v>
      </c>
      <c r="J4325" s="4" t="str">
        <f ca="1">IFERROR(__xludf.DUMMYFUNCTION("LEFT(INDEX(SPLIT(L4325, "" ""), 4), 2)"),"12")</f>
        <v>12</v>
      </c>
      <c r="K4325" s="2" t="s">
        <v>19316</v>
      </c>
      <c r="L4325" s="1" t="s">
        <v>24445</v>
      </c>
    </row>
    <row r="4326" spans="1:12">
      <c r="A4326" s="1" t="s">
        <v>3596</v>
      </c>
      <c r="B4326" s="1">
        <v>5</v>
      </c>
      <c r="D4326" s="1" t="s">
        <v>10479</v>
      </c>
      <c r="E4326" s="1" t="s">
        <v>25162</v>
      </c>
      <c r="H4326" s="1" t="s">
        <v>24444</v>
      </c>
      <c r="J4326" s="4" t="str">
        <f ca="1">IFERROR(__xludf.DUMMYFUNCTION("LEFT(INDEX(SPLIT(L4326, "" ""), 4), 2)"),"12")</f>
        <v>12</v>
      </c>
      <c r="K4326" s="2" t="s">
        <v>18827</v>
      </c>
      <c r="L4326" s="1" t="s">
        <v>24445</v>
      </c>
    </row>
    <row r="4327" spans="1:12">
      <c r="A4327" s="1" t="s">
        <v>25163</v>
      </c>
      <c r="B4327" s="1">
        <v>4</v>
      </c>
      <c r="C4327" s="1" t="s">
        <v>25164</v>
      </c>
      <c r="D4327" s="1" t="s">
        <v>19372</v>
      </c>
      <c r="E4327" s="1" t="s">
        <v>25165</v>
      </c>
      <c r="H4327" s="1" t="s">
        <v>24444</v>
      </c>
      <c r="J4327" s="4" t="str">
        <f ca="1">IFERROR(__xludf.DUMMYFUNCTION("LEFT(INDEX(SPLIT(L4327, "" ""), 4), 2)"),"12")</f>
        <v>12</v>
      </c>
      <c r="K4327" s="2" t="s">
        <v>18885</v>
      </c>
      <c r="L4327" s="1" t="s">
        <v>24445</v>
      </c>
    </row>
    <row r="4328" spans="1:12">
      <c r="A4328" s="1" t="s">
        <v>25166</v>
      </c>
      <c r="B4328" s="1">
        <v>5</v>
      </c>
      <c r="D4328" s="1" t="s">
        <v>19372</v>
      </c>
      <c r="E4328" s="1" t="s">
        <v>25167</v>
      </c>
      <c r="H4328" s="1" t="s">
        <v>24444</v>
      </c>
      <c r="J4328" s="4" t="str">
        <f ca="1">IFERROR(__xludf.DUMMYFUNCTION("LEFT(INDEX(SPLIT(L4328, "" ""), 4), 2)"),"12")</f>
        <v>12</v>
      </c>
      <c r="K4328" s="2" t="s">
        <v>19013</v>
      </c>
      <c r="L4328" s="1" t="s">
        <v>24445</v>
      </c>
    </row>
    <row r="4329" spans="1:12">
      <c r="A4329" s="1" t="s">
        <v>18973</v>
      </c>
      <c r="B4329" s="1">
        <v>5</v>
      </c>
      <c r="D4329" s="1" t="s">
        <v>10293</v>
      </c>
      <c r="E4329" s="1" t="s">
        <v>25168</v>
      </c>
      <c r="H4329" s="1" t="s">
        <v>24444</v>
      </c>
      <c r="J4329" s="4" t="str">
        <f ca="1">IFERROR(__xludf.DUMMYFUNCTION("LEFT(INDEX(SPLIT(L4329, "" ""), 4), 2)"),"12")</f>
        <v>12</v>
      </c>
      <c r="K4329" s="2" t="s">
        <v>18827</v>
      </c>
      <c r="L4329" s="1" t="s">
        <v>24445</v>
      </c>
    </row>
    <row r="4330" spans="1:12">
      <c r="A4330" s="1" t="s">
        <v>25169</v>
      </c>
      <c r="B4330" s="1">
        <v>5</v>
      </c>
      <c r="D4330" s="1" t="s">
        <v>10479</v>
      </c>
      <c r="E4330" s="1" t="s">
        <v>25170</v>
      </c>
      <c r="H4330" s="1" t="s">
        <v>24444</v>
      </c>
      <c r="J4330" s="4" t="str">
        <f ca="1">IFERROR(__xludf.DUMMYFUNCTION("LEFT(INDEX(SPLIT(L4330, "" ""), 4), 2)"),"12")</f>
        <v>12</v>
      </c>
      <c r="K4330" s="2" t="s">
        <v>19013</v>
      </c>
      <c r="L4330" s="1" t="s">
        <v>24445</v>
      </c>
    </row>
    <row r="4331" spans="1:12">
      <c r="A4331" s="1" t="s">
        <v>18958</v>
      </c>
      <c r="B4331" s="1">
        <v>5</v>
      </c>
      <c r="D4331" s="1" t="s">
        <v>19372</v>
      </c>
      <c r="E4331" s="1" t="s">
        <v>25171</v>
      </c>
      <c r="H4331" s="1" t="s">
        <v>24444</v>
      </c>
      <c r="J4331" s="4" t="str">
        <f ca="1">IFERROR(__xludf.DUMMYFUNCTION("LEFT(INDEX(SPLIT(L4331, "" ""), 4), 2)"),"12")</f>
        <v>12</v>
      </c>
      <c r="K4331" s="2" t="s">
        <v>18827</v>
      </c>
      <c r="L4331" s="1" t="s">
        <v>24445</v>
      </c>
    </row>
    <row r="4332" spans="1:12">
      <c r="A4332" s="1" t="s">
        <v>25172</v>
      </c>
      <c r="B4332" s="1">
        <v>5</v>
      </c>
      <c r="D4332" s="1" t="s">
        <v>10293</v>
      </c>
      <c r="E4332" s="1" t="s">
        <v>25173</v>
      </c>
      <c r="H4332" s="1" t="s">
        <v>24444</v>
      </c>
      <c r="J4332" s="4" t="str">
        <f ca="1">IFERROR(__xludf.DUMMYFUNCTION("LEFT(INDEX(SPLIT(L4332, "" ""), 4), 2)"),"12")</f>
        <v>12</v>
      </c>
      <c r="K4332" s="2" t="s">
        <v>18928</v>
      </c>
      <c r="L4332" s="1" t="s">
        <v>24445</v>
      </c>
    </row>
    <row r="4333" spans="1:12">
      <c r="A4333" s="1" t="s">
        <v>1479</v>
      </c>
      <c r="B4333" s="1">
        <v>5</v>
      </c>
      <c r="C4333" s="1" t="s">
        <v>24815</v>
      </c>
      <c r="D4333" s="1" t="s">
        <v>10300</v>
      </c>
      <c r="E4333" s="1" t="s">
        <v>25174</v>
      </c>
      <c r="H4333" s="1" t="s">
        <v>24444</v>
      </c>
      <c r="J4333" s="4" t="str">
        <f ca="1">IFERROR(__xludf.DUMMYFUNCTION("LEFT(INDEX(SPLIT(L4333, "" ""), 4), 2)"),"12")</f>
        <v>12</v>
      </c>
      <c r="K4333" s="2" t="s">
        <v>18841</v>
      </c>
      <c r="L4333" s="1" t="s">
        <v>24445</v>
      </c>
    </row>
    <row r="4334" spans="1:12">
      <c r="A4334" s="1" t="s">
        <v>19019</v>
      </c>
      <c r="B4334" s="1">
        <v>5</v>
      </c>
      <c r="C4334" s="1" t="s">
        <v>25175</v>
      </c>
      <c r="D4334" s="1" t="s">
        <v>10479</v>
      </c>
      <c r="E4334" s="1" t="s">
        <v>25176</v>
      </c>
      <c r="H4334" s="1" t="s">
        <v>24444</v>
      </c>
      <c r="J4334" s="4" t="str">
        <f ca="1">IFERROR(__xludf.DUMMYFUNCTION("LEFT(INDEX(SPLIT(L4334, "" ""), 4), 2)"),"12")</f>
        <v>12</v>
      </c>
      <c r="K4334" s="2" t="s">
        <v>18853</v>
      </c>
      <c r="L4334" s="1" t="s">
        <v>24445</v>
      </c>
    </row>
    <row r="4335" spans="1:12">
      <c r="A4335" s="1" t="s">
        <v>25177</v>
      </c>
      <c r="B4335" s="1">
        <v>4</v>
      </c>
      <c r="D4335" s="1" t="s">
        <v>19372</v>
      </c>
      <c r="E4335" s="1" t="s">
        <v>25178</v>
      </c>
      <c r="H4335" s="1" t="s">
        <v>24444</v>
      </c>
      <c r="J4335" s="4" t="str">
        <f ca="1">IFERROR(__xludf.DUMMYFUNCTION("LEFT(INDEX(SPLIT(L4335, "" ""), 4), 2)"),"12")</f>
        <v>12</v>
      </c>
      <c r="K4335" s="2" t="s">
        <v>19013</v>
      </c>
      <c r="L4335" s="1" t="s">
        <v>24445</v>
      </c>
    </row>
    <row r="4336" spans="1:12">
      <c r="A4336" s="1" t="s">
        <v>25179</v>
      </c>
      <c r="B4336" s="1">
        <v>5</v>
      </c>
      <c r="C4336" s="1" t="s">
        <v>25180</v>
      </c>
      <c r="D4336" s="1" t="s">
        <v>19372</v>
      </c>
      <c r="E4336" s="1" t="s">
        <v>25181</v>
      </c>
      <c r="H4336" s="1" t="s">
        <v>24444</v>
      </c>
      <c r="J4336" s="4" t="str">
        <f ca="1">IFERROR(__xludf.DUMMYFUNCTION("LEFT(INDEX(SPLIT(L4336, "" ""), 4), 2)"),"12")</f>
        <v>12</v>
      </c>
      <c r="K4336" s="2" t="s">
        <v>18885</v>
      </c>
      <c r="L4336" s="1" t="s">
        <v>24445</v>
      </c>
    </row>
    <row r="4337" spans="1:12">
      <c r="A4337" s="1" t="s">
        <v>25182</v>
      </c>
      <c r="B4337" s="1">
        <v>5</v>
      </c>
      <c r="D4337" s="1" t="s">
        <v>19372</v>
      </c>
      <c r="E4337" s="1" t="s">
        <v>25183</v>
      </c>
      <c r="H4337" s="1" t="s">
        <v>24444</v>
      </c>
      <c r="J4337" s="4" t="str">
        <f ca="1">IFERROR(__xludf.DUMMYFUNCTION("LEFT(INDEX(SPLIT(L4337, "" ""), 4), 2)"),"12")</f>
        <v>12</v>
      </c>
      <c r="K4337" s="2" t="s">
        <v>18928</v>
      </c>
      <c r="L4337" s="1" t="s">
        <v>24445</v>
      </c>
    </row>
    <row r="4338" spans="1:12">
      <c r="A4338" s="1" t="s">
        <v>25184</v>
      </c>
      <c r="B4338" s="1">
        <v>5</v>
      </c>
      <c r="D4338" s="1" t="s">
        <v>19372</v>
      </c>
      <c r="E4338" s="1" t="s">
        <v>25185</v>
      </c>
      <c r="H4338" s="1" t="s">
        <v>24444</v>
      </c>
      <c r="J4338" s="4" t="str">
        <f ca="1">IFERROR(__xludf.DUMMYFUNCTION("LEFT(INDEX(SPLIT(L4338, "" ""), 4), 2)"),"12")</f>
        <v>12</v>
      </c>
      <c r="K4338" s="2" t="s">
        <v>18902</v>
      </c>
      <c r="L4338" s="1" t="s">
        <v>24445</v>
      </c>
    </row>
    <row r="4339" spans="1:12">
      <c r="A4339" s="1" t="s">
        <v>19032</v>
      </c>
      <c r="B4339" s="1">
        <v>5</v>
      </c>
      <c r="D4339" s="1" t="s">
        <v>13043</v>
      </c>
      <c r="E4339" s="1" t="s">
        <v>25186</v>
      </c>
      <c r="H4339" s="1" t="s">
        <v>24444</v>
      </c>
      <c r="J4339" s="4" t="str">
        <f ca="1">IFERROR(__xludf.DUMMYFUNCTION("LEFT(INDEX(SPLIT(L4339, "" ""), 4), 2)"),"12")</f>
        <v>12</v>
      </c>
      <c r="K4339" s="2" t="s">
        <v>18827</v>
      </c>
      <c r="L4339" s="1" t="s">
        <v>24445</v>
      </c>
    </row>
    <row r="4340" spans="1:12">
      <c r="A4340" s="1" t="s">
        <v>25187</v>
      </c>
      <c r="B4340" s="1">
        <v>5</v>
      </c>
      <c r="D4340" s="1" t="s">
        <v>18313</v>
      </c>
      <c r="E4340" s="1" t="s">
        <v>25188</v>
      </c>
      <c r="H4340" s="1" t="s">
        <v>24444</v>
      </c>
      <c r="J4340" s="4" t="str">
        <f ca="1">IFERROR(__xludf.DUMMYFUNCTION("LEFT(INDEX(SPLIT(L4340, "" ""), 4), 2)"),"12")</f>
        <v>12</v>
      </c>
      <c r="K4340" s="2" t="s">
        <v>18972</v>
      </c>
      <c r="L4340" s="1" t="s">
        <v>24445</v>
      </c>
    </row>
    <row r="4341" spans="1:12">
      <c r="A4341" s="1" t="s">
        <v>19158</v>
      </c>
      <c r="B4341" s="1">
        <v>5</v>
      </c>
      <c r="D4341" s="1" t="s">
        <v>18313</v>
      </c>
      <c r="E4341" s="1" t="s">
        <v>25189</v>
      </c>
      <c r="H4341" s="1" t="s">
        <v>24444</v>
      </c>
      <c r="J4341" s="4" t="str">
        <f ca="1">IFERROR(__xludf.DUMMYFUNCTION("LEFT(INDEX(SPLIT(L4341, "" ""), 4), 2)"),"12")</f>
        <v>12</v>
      </c>
      <c r="K4341" s="2" t="s">
        <v>18827</v>
      </c>
      <c r="L4341" s="1" t="s">
        <v>24445</v>
      </c>
    </row>
    <row r="4342" spans="1:12">
      <c r="A4342" s="1" t="s">
        <v>25190</v>
      </c>
      <c r="B4342" s="1">
        <v>5</v>
      </c>
      <c r="C4342" s="1" t="s">
        <v>24815</v>
      </c>
      <c r="D4342" s="1" t="s">
        <v>10778</v>
      </c>
      <c r="E4342" s="1" t="s">
        <v>25191</v>
      </c>
      <c r="H4342" s="1" t="s">
        <v>24444</v>
      </c>
      <c r="J4342" s="4" t="str">
        <f ca="1">IFERROR(__xludf.DUMMYFUNCTION("LEFT(INDEX(SPLIT(L4342, "" ""), 4), 2)"),"12")</f>
        <v>12</v>
      </c>
      <c r="K4342" s="2" t="s">
        <v>18841</v>
      </c>
      <c r="L4342" s="1" t="s">
        <v>24445</v>
      </c>
    </row>
    <row r="4343" spans="1:12">
      <c r="A4343" s="1" t="s">
        <v>18878</v>
      </c>
      <c r="B4343" s="1">
        <v>5</v>
      </c>
      <c r="D4343" s="1" t="s">
        <v>19372</v>
      </c>
      <c r="E4343" s="1" t="s">
        <v>25192</v>
      </c>
      <c r="H4343" s="1" t="s">
        <v>24444</v>
      </c>
      <c r="J4343" s="4" t="str">
        <f ca="1">IFERROR(__xludf.DUMMYFUNCTION("LEFT(INDEX(SPLIT(L4343, "" ""), 4), 2)"),"12")</f>
        <v>12</v>
      </c>
      <c r="K4343" s="2" t="s">
        <v>18881</v>
      </c>
      <c r="L4343" s="1" t="s">
        <v>24445</v>
      </c>
    </row>
    <row r="4344" spans="1:12">
      <c r="A4344" s="1" t="s">
        <v>18878</v>
      </c>
      <c r="B4344" s="1">
        <v>3</v>
      </c>
      <c r="D4344" s="1" t="s">
        <v>19372</v>
      </c>
      <c r="E4344" s="1" t="s">
        <v>25193</v>
      </c>
      <c r="H4344" s="1" t="s">
        <v>24444</v>
      </c>
      <c r="J4344" s="4" t="str">
        <f ca="1">IFERROR(__xludf.DUMMYFUNCTION("LEFT(INDEX(SPLIT(L4344, "" ""), 4), 2)"),"12")</f>
        <v>12</v>
      </c>
      <c r="K4344" s="2" t="s">
        <v>18881</v>
      </c>
      <c r="L4344" s="1" t="s">
        <v>24445</v>
      </c>
    </row>
    <row r="4345" spans="1:12">
      <c r="A4345" s="1" t="s">
        <v>24898</v>
      </c>
      <c r="B4345" s="1">
        <v>5</v>
      </c>
      <c r="D4345" s="1" t="s">
        <v>19372</v>
      </c>
      <c r="E4345" s="1" t="s">
        <v>25194</v>
      </c>
      <c r="H4345" s="1" t="s">
        <v>24444</v>
      </c>
      <c r="J4345" s="4" t="str">
        <f ca="1">IFERROR(__xludf.DUMMYFUNCTION("LEFT(INDEX(SPLIT(L4345, "" ""), 4), 2)"),"12")</f>
        <v>12</v>
      </c>
      <c r="K4345" s="2" t="s">
        <v>19013</v>
      </c>
      <c r="L4345" s="1" t="s">
        <v>24445</v>
      </c>
    </row>
    <row r="4346" spans="1:12">
      <c r="A4346" s="1" t="s">
        <v>18929</v>
      </c>
      <c r="B4346" s="1">
        <v>5</v>
      </c>
      <c r="D4346" s="1" t="s">
        <v>10755</v>
      </c>
      <c r="E4346" s="1" t="s">
        <v>25195</v>
      </c>
      <c r="H4346" s="1" t="s">
        <v>24444</v>
      </c>
      <c r="J4346" s="4" t="str">
        <f ca="1">IFERROR(__xludf.DUMMYFUNCTION("LEFT(INDEX(SPLIT(L4346, "" ""), 4), 2)"),"12")</f>
        <v>12</v>
      </c>
      <c r="K4346" s="2" t="s">
        <v>18932</v>
      </c>
      <c r="L4346" s="1" t="s">
        <v>24445</v>
      </c>
    </row>
    <row r="4347" spans="1:12">
      <c r="A4347" s="1" t="s">
        <v>18861</v>
      </c>
      <c r="B4347" s="1">
        <v>5</v>
      </c>
      <c r="C4347" s="1" t="s">
        <v>25196</v>
      </c>
      <c r="D4347" s="1" t="s">
        <v>19372</v>
      </c>
      <c r="E4347" s="1" t="s">
        <v>25197</v>
      </c>
      <c r="H4347" s="1" t="s">
        <v>24444</v>
      </c>
      <c r="J4347" s="4" t="str">
        <f ca="1">IFERROR(__xludf.DUMMYFUNCTION("LEFT(INDEX(SPLIT(L4347, "" ""), 4), 2)"),"12")</f>
        <v>12</v>
      </c>
      <c r="K4347" s="2" t="s">
        <v>18864</v>
      </c>
      <c r="L4347" s="1" t="s">
        <v>24445</v>
      </c>
    </row>
    <row r="4348" spans="1:12">
      <c r="A4348" s="1" t="s">
        <v>25198</v>
      </c>
      <c r="B4348" s="1">
        <v>5</v>
      </c>
      <c r="D4348" s="1" t="s">
        <v>10743</v>
      </c>
      <c r="E4348" s="1" t="s">
        <v>25199</v>
      </c>
      <c r="H4348" s="1" t="s">
        <v>24444</v>
      </c>
      <c r="J4348" s="4" t="str">
        <f ca="1">IFERROR(__xludf.DUMMYFUNCTION("LEFT(INDEX(SPLIT(L4348, "" ""), 4), 2)"),"12")</f>
        <v>12</v>
      </c>
      <c r="K4348" s="2" t="s">
        <v>18827</v>
      </c>
      <c r="L4348" s="1" t="s">
        <v>24445</v>
      </c>
    </row>
    <row r="4349" spans="1:12">
      <c r="A4349" s="1" t="s">
        <v>23590</v>
      </c>
      <c r="B4349" s="1">
        <v>5</v>
      </c>
      <c r="D4349" s="1" t="s">
        <v>19372</v>
      </c>
      <c r="E4349" s="1" t="s">
        <v>25200</v>
      </c>
      <c r="H4349" s="1" t="s">
        <v>24444</v>
      </c>
      <c r="J4349" s="4" t="str">
        <f ca="1">IFERROR(__xludf.DUMMYFUNCTION("LEFT(INDEX(SPLIT(L4349, "" ""), 4), 2)"),"12")</f>
        <v>12</v>
      </c>
      <c r="K4349" s="2" t="s">
        <v>18827</v>
      </c>
      <c r="L4349" s="1" t="s">
        <v>24445</v>
      </c>
    </row>
    <row r="4350" spans="1:12">
      <c r="A4350" s="1" t="s">
        <v>10801</v>
      </c>
      <c r="B4350" s="1">
        <v>3</v>
      </c>
      <c r="D4350" s="1" t="s">
        <v>10288</v>
      </c>
      <c r="E4350" s="1" t="s">
        <v>25201</v>
      </c>
      <c r="H4350" s="1" t="s">
        <v>24444</v>
      </c>
      <c r="J4350" s="4" t="str">
        <f ca="1">IFERROR(__xludf.DUMMYFUNCTION("LEFT(INDEX(SPLIT(L4350, "" ""), 4), 2)"),"12")</f>
        <v>12</v>
      </c>
      <c r="K4350" s="2" t="s">
        <v>18902</v>
      </c>
      <c r="L4350" s="1" t="s">
        <v>24445</v>
      </c>
    </row>
    <row r="4351" spans="1:12">
      <c r="A4351" s="1" t="s">
        <v>18878</v>
      </c>
      <c r="B4351" s="1">
        <v>5</v>
      </c>
      <c r="D4351" s="1" t="s">
        <v>19372</v>
      </c>
      <c r="E4351" s="1" t="s">
        <v>25202</v>
      </c>
      <c r="H4351" s="1" t="s">
        <v>24444</v>
      </c>
      <c r="J4351" s="4" t="str">
        <f ca="1">IFERROR(__xludf.DUMMYFUNCTION("LEFT(INDEX(SPLIT(L4351, "" ""), 4), 2)"),"12")</f>
        <v>12</v>
      </c>
      <c r="K4351" s="2" t="s">
        <v>18881</v>
      </c>
      <c r="L4351" s="1" t="s">
        <v>24445</v>
      </c>
    </row>
    <row r="4352" spans="1:12">
      <c r="A4352" s="1" t="s">
        <v>18878</v>
      </c>
      <c r="B4352" s="1">
        <v>5</v>
      </c>
      <c r="D4352" s="1" t="s">
        <v>19372</v>
      </c>
      <c r="E4352" s="1" t="s">
        <v>25203</v>
      </c>
      <c r="H4352" s="1" t="s">
        <v>24444</v>
      </c>
      <c r="J4352" s="4" t="str">
        <f ca="1">IFERROR(__xludf.DUMMYFUNCTION("LEFT(INDEX(SPLIT(L4352, "" ""), 4), 2)"),"12")</f>
        <v>12</v>
      </c>
      <c r="K4352" s="2" t="s">
        <v>18881</v>
      </c>
      <c r="L4352" s="1" t="s">
        <v>24445</v>
      </c>
    </row>
    <row r="4353" spans="1:12">
      <c r="A4353" s="1" t="s">
        <v>18925</v>
      </c>
      <c r="B4353" s="1">
        <v>1</v>
      </c>
      <c r="D4353" s="1" t="s">
        <v>10736</v>
      </c>
      <c r="E4353" s="1" t="s">
        <v>25204</v>
      </c>
      <c r="H4353" s="1" t="s">
        <v>24444</v>
      </c>
      <c r="J4353" s="4" t="str">
        <f ca="1">IFERROR(__xludf.DUMMYFUNCTION("LEFT(INDEX(SPLIT(L4353, "" ""), 4), 2)"),"12")</f>
        <v>12</v>
      </c>
      <c r="K4353" s="2" t="s">
        <v>18928</v>
      </c>
      <c r="L4353" s="1" t="s">
        <v>24445</v>
      </c>
    </row>
    <row r="4354" spans="1:12">
      <c r="A4354" s="1" t="s">
        <v>20383</v>
      </c>
      <c r="B4354" s="1">
        <v>5</v>
      </c>
      <c r="D4354" s="1" t="s">
        <v>19372</v>
      </c>
      <c r="E4354" s="1" t="s">
        <v>25205</v>
      </c>
      <c r="H4354" s="1" t="s">
        <v>24444</v>
      </c>
      <c r="J4354" s="4" t="str">
        <f ca="1">IFERROR(__xludf.DUMMYFUNCTION("LEFT(INDEX(SPLIT(L4354, "" ""), 4), 2)"),"12")</f>
        <v>12</v>
      </c>
      <c r="K4354" s="1" t="s">
        <v>20333</v>
      </c>
      <c r="L4354" s="1" t="s">
        <v>24445</v>
      </c>
    </row>
    <row r="4355" spans="1:12">
      <c r="A4355" s="1" t="s">
        <v>18861</v>
      </c>
      <c r="B4355" s="1">
        <v>5</v>
      </c>
      <c r="C4355" s="1" t="s">
        <v>25206</v>
      </c>
      <c r="D4355" s="1" t="s">
        <v>19372</v>
      </c>
      <c r="E4355" s="1" t="s">
        <v>25207</v>
      </c>
      <c r="H4355" s="1" t="s">
        <v>24444</v>
      </c>
      <c r="J4355" s="4" t="str">
        <f ca="1">IFERROR(__xludf.DUMMYFUNCTION("LEFT(INDEX(SPLIT(L4355, "" ""), 4), 2)"),"12")</f>
        <v>12</v>
      </c>
      <c r="K4355" s="2" t="s">
        <v>18864</v>
      </c>
      <c r="L4355" s="1" t="s">
        <v>24445</v>
      </c>
    </row>
    <row r="4356" spans="1:12">
      <c r="A4356" s="1" t="s">
        <v>19032</v>
      </c>
      <c r="B4356" s="1">
        <v>4</v>
      </c>
      <c r="D4356" s="1" t="s">
        <v>10778</v>
      </c>
      <c r="E4356" s="1" t="s">
        <v>25208</v>
      </c>
      <c r="H4356" s="1" t="s">
        <v>24444</v>
      </c>
      <c r="J4356" s="4" t="str">
        <f ca="1">IFERROR(__xludf.DUMMYFUNCTION("LEFT(INDEX(SPLIT(L4356, "" ""), 4), 2)"),"12")</f>
        <v>12</v>
      </c>
      <c r="K4356" s="2" t="s">
        <v>18827</v>
      </c>
      <c r="L4356" s="1" t="s">
        <v>24445</v>
      </c>
    </row>
    <row r="4357" spans="1:12">
      <c r="A4357" s="1" t="s">
        <v>25209</v>
      </c>
      <c r="B4357" s="1">
        <v>2</v>
      </c>
      <c r="D4357" s="1" t="s">
        <v>10321</v>
      </c>
      <c r="E4357" s="1" t="s">
        <v>25210</v>
      </c>
      <c r="H4357" s="1" t="s">
        <v>24444</v>
      </c>
      <c r="J4357" s="4" t="str">
        <f ca="1">IFERROR(__xludf.DUMMYFUNCTION("LEFT(INDEX(SPLIT(L4357, "" ""), 4), 2)"),"12")</f>
        <v>12</v>
      </c>
      <c r="K4357" s="2" t="s">
        <v>18928</v>
      </c>
      <c r="L4357" s="1" t="s">
        <v>24445</v>
      </c>
    </row>
    <row r="4358" spans="1:12">
      <c r="A4358" s="1" t="s">
        <v>24882</v>
      </c>
      <c r="B4358" s="1">
        <v>5</v>
      </c>
      <c r="D4358" s="1" t="s">
        <v>13043</v>
      </c>
      <c r="E4358" s="1" t="s">
        <v>25211</v>
      </c>
      <c r="H4358" s="1" t="s">
        <v>24444</v>
      </c>
      <c r="J4358" s="4" t="str">
        <f ca="1">IFERROR(__xludf.DUMMYFUNCTION("LEFT(INDEX(SPLIT(L4358, "" ""), 4), 2)"),"12")</f>
        <v>12</v>
      </c>
      <c r="K4358" s="2" t="s">
        <v>18928</v>
      </c>
      <c r="L4358" s="1" t="s">
        <v>24445</v>
      </c>
    </row>
    <row r="4359" spans="1:12">
      <c r="A4359" s="1" t="s">
        <v>18985</v>
      </c>
      <c r="B4359" s="1">
        <v>5</v>
      </c>
      <c r="D4359" s="1" t="s">
        <v>19372</v>
      </c>
      <c r="E4359" s="1" t="s">
        <v>25212</v>
      </c>
      <c r="H4359" s="1" t="s">
        <v>24444</v>
      </c>
      <c r="J4359" s="4" t="str">
        <f ca="1">IFERROR(__xludf.DUMMYFUNCTION("LEFT(INDEX(SPLIT(L4359, "" ""), 4), 2)"),"12")</f>
        <v>12</v>
      </c>
      <c r="K4359" s="2" t="s">
        <v>18827</v>
      </c>
      <c r="L4359" s="1" t="s">
        <v>24445</v>
      </c>
    </row>
    <row r="4360" spans="1:12">
      <c r="A4360" s="1" t="s">
        <v>24363</v>
      </c>
      <c r="B4360" s="1">
        <v>5</v>
      </c>
      <c r="D4360" s="1" t="s">
        <v>19372</v>
      </c>
      <c r="E4360" s="1" t="s">
        <v>25213</v>
      </c>
      <c r="H4360" s="1" t="s">
        <v>24444</v>
      </c>
      <c r="J4360" s="4" t="str">
        <f ca="1">IFERROR(__xludf.DUMMYFUNCTION("LEFT(INDEX(SPLIT(L4360, "" ""), 4), 2)"),"12")</f>
        <v>12</v>
      </c>
      <c r="K4360" s="2" t="s">
        <v>18827</v>
      </c>
      <c r="L4360" s="1" t="s">
        <v>24445</v>
      </c>
    </row>
    <row r="4361" spans="1:12">
      <c r="A4361" s="1" t="s">
        <v>4685</v>
      </c>
      <c r="B4361" s="1">
        <v>5</v>
      </c>
      <c r="D4361" s="1" t="s">
        <v>19372</v>
      </c>
      <c r="E4361" s="1" t="s">
        <v>25214</v>
      </c>
      <c r="H4361" s="1" t="s">
        <v>24444</v>
      </c>
      <c r="J4361" s="4" t="str">
        <f ca="1">IFERROR(__xludf.DUMMYFUNCTION("LEFT(INDEX(SPLIT(L4361, "" ""), 4), 2)"),"12")</f>
        <v>12</v>
      </c>
      <c r="K4361" s="2" t="s">
        <v>18827</v>
      </c>
      <c r="L4361" s="1" t="s">
        <v>24445</v>
      </c>
    </row>
    <row r="4362" spans="1:12">
      <c r="A4362" s="1" t="s">
        <v>18861</v>
      </c>
      <c r="B4362" s="1">
        <v>4</v>
      </c>
      <c r="C4362" s="1" t="s">
        <v>25215</v>
      </c>
      <c r="D4362" s="1" t="s">
        <v>19372</v>
      </c>
      <c r="E4362" s="1" t="s">
        <v>25216</v>
      </c>
      <c r="H4362" s="1" t="s">
        <v>24444</v>
      </c>
      <c r="J4362" s="4" t="str">
        <f ca="1">IFERROR(__xludf.DUMMYFUNCTION("LEFT(INDEX(SPLIT(L4362, "" ""), 4), 2)"),"12")</f>
        <v>12</v>
      </c>
      <c r="K4362" s="2" t="s">
        <v>18864</v>
      </c>
      <c r="L4362" s="1" t="s">
        <v>24445</v>
      </c>
    </row>
    <row r="4363" spans="1:12">
      <c r="A4363" s="1" t="s">
        <v>20832</v>
      </c>
      <c r="B4363" s="1">
        <v>5</v>
      </c>
      <c r="D4363" s="1" t="s">
        <v>10300</v>
      </c>
      <c r="E4363" s="1" t="s">
        <v>25217</v>
      </c>
      <c r="H4363" s="1" t="s">
        <v>24444</v>
      </c>
      <c r="J4363" s="4" t="str">
        <f ca="1">IFERROR(__xludf.DUMMYFUNCTION("LEFT(INDEX(SPLIT(L4363, "" ""), 4), 2)"),"12")</f>
        <v>12</v>
      </c>
      <c r="K4363" s="2" t="s">
        <v>18827</v>
      </c>
      <c r="L4363" s="1" t="s">
        <v>24445</v>
      </c>
    </row>
    <row r="4364" spans="1:12">
      <c r="A4364" s="1" t="s">
        <v>3596</v>
      </c>
      <c r="B4364" s="1">
        <v>5</v>
      </c>
      <c r="D4364" s="1" t="s">
        <v>19372</v>
      </c>
      <c r="E4364" s="1" t="s">
        <v>25218</v>
      </c>
      <c r="H4364" s="1" t="s">
        <v>24444</v>
      </c>
      <c r="J4364" s="4" t="str">
        <f ca="1">IFERROR(__xludf.DUMMYFUNCTION("LEFT(INDEX(SPLIT(L4364, "" ""), 4), 2)"),"12")</f>
        <v>12</v>
      </c>
      <c r="K4364" s="2" t="s">
        <v>18827</v>
      </c>
      <c r="L4364" s="1" t="s">
        <v>24445</v>
      </c>
    </row>
    <row r="4365" spans="1:12">
      <c r="A4365" s="1" t="s">
        <v>19530</v>
      </c>
      <c r="B4365" s="1">
        <v>5</v>
      </c>
      <c r="C4365" s="1" t="s">
        <v>25219</v>
      </c>
      <c r="D4365" s="1" t="s">
        <v>19372</v>
      </c>
      <c r="E4365" s="1" t="s">
        <v>25220</v>
      </c>
      <c r="H4365" s="1" t="s">
        <v>24444</v>
      </c>
      <c r="J4365" s="4" t="str">
        <f ca="1">IFERROR(__xludf.DUMMYFUNCTION("LEFT(INDEX(SPLIT(L4365, "" ""), 4), 2)"),"12")</f>
        <v>12</v>
      </c>
      <c r="K4365" s="2" t="s">
        <v>19532</v>
      </c>
      <c r="L4365" s="1" t="s">
        <v>24445</v>
      </c>
    </row>
    <row r="4366" spans="1:12">
      <c r="A4366" s="1" t="s">
        <v>20891</v>
      </c>
      <c r="B4366" s="1">
        <v>5</v>
      </c>
      <c r="D4366" s="1" t="s">
        <v>19372</v>
      </c>
      <c r="E4366" s="1" t="s">
        <v>25221</v>
      </c>
      <c r="H4366" s="1" t="s">
        <v>24444</v>
      </c>
      <c r="J4366" s="4" t="str">
        <f ca="1">IFERROR(__xludf.DUMMYFUNCTION("LEFT(INDEX(SPLIT(L4366, "" ""), 4), 2)"),"12")</f>
        <v>12</v>
      </c>
      <c r="K4366" s="2" t="s">
        <v>18827</v>
      </c>
      <c r="L4366" s="1" t="s">
        <v>24445</v>
      </c>
    </row>
    <row r="4367" spans="1:12">
      <c r="A4367" s="1" t="s">
        <v>18925</v>
      </c>
      <c r="B4367" s="1">
        <v>5</v>
      </c>
      <c r="D4367" s="1" t="s">
        <v>19372</v>
      </c>
      <c r="E4367" s="1" t="s">
        <v>25222</v>
      </c>
      <c r="H4367" s="1" t="s">
        <v>24444</v>
      </c>
      <c r="J4367" s="4" t="str">
        <f ca="1">IFERROR(__xludf.DUMMYFUNCTION("LEFT(INDEX(SPLIT(L4367, "" ""), 4), 2)"),"12")</f>
        <v>12</v>
      </c>
      <c r="K4367" s="2" t="s">
        <v>18928</v>
      </c>
      <c r="L4367" s="1" t="s">
        <v>24445</v>
      </c>
    </row>
    <row r="4368" spans="1:12">
      <c r="A4368" s="1" t="s">
        <v>25223</v>
      </c>
      <c r="B4368" s="1">
        <v>5</v>
      </c>
      <c r="C4368" s="1" t="s">
        <v>24815</v>
      </c>
      <c r="D4368" s="1" t="s">
        <v>13043</v>
      </c>
      <c r="E4368" s="1" t="s">
        <v>25224</v>
      </c>
      <c r="H4368" s="1" t="s">
        <v>24444</v>
      </c>
      <c r="J4368" s="4" t="str">
        <f ca="1">IFERROR(__xludf.DUMMYFUNCTION("LEFT(INDEX(SPLIT(L4368, "" ""), 4), 2)"),"12")</f>
        <v>12</v>
      </c>
      <c r="K4368" s="2" t="s">
        <v>18841</v>
      </c>
      <c r="L4368" s="1" t="s">
        <v>24445</v>
      </c>
    </row>
    <row r="4369" spans="1:12">
      <c r="A4369" s="1" t="s">
        <v>25225</v>
      </c>
      <c r="B4369" s="1">
        <v>5</v>
      </c>
      <c r="D4369" s="1" t="s">
        <v>10288</v>
      </c>
      <c r="E4369" s="1" t="s">
        <v>25226</v>
      </c>
      <c r="H4369" s="1" t="s">
        <v>24444</v>
      </c>
      <c r="J4369" s="4" t="str">
        <f ca="1">IFERROR(__xludf.DUMMYFUNCTION("LEFT(INDEX(SPLIT(L4369, "" ""), 4), 2)"),"12")</f>
        <v>12</v>
      </c>
      <c r="K4369" s="2" t="s">
        <v>25227</v>
      </c>
      <c r="L4369" s="1" t="s">
        <v>24445</v>
      </c>
    </row>
    <row r="4370" spans="1:12">
      <c r="A4370" s="1" t="s">
        <v>20618</v>
      </c>
      <c r="B4370" s="1">
        <v>5</v>
      </c>
      <c r="D4370" s="1" t="s">
        <v>19372</v>
      </c>
      <c r="E4370" s="1" t="s">
        <v>25228</v>
      </c>
      <c r="H4370" s="1" t="s">
        <v>24444</v>
      </c>
      <c r="J4370" s="4" t="str">
        <f ca="1">IFERROR(__xludf.DUMMYFUNCTION("LEFT(INDEX(SPLIT(L4370, "" ""), 4), 2)"),"12")</f>
        <v>12</v>
      </c>
      <c r="K4370" s="2" t="s">
        <v>18827</v>
      </c>
      <c r="L4370" s="1" t="s">
        <v>24445</v>
      </c>
    </row>
    <row r="4371" spans="1:12">
      <c r="A4371" s="1" t="s">
        <v>24937</v>
      </c>
      <c r="B4371" s="1">
        <v>5</v>
      </c>
      <c r="D4371" s="1" t="s">
        <v>19372</v>
      </c>
      <c r="E4371" s="1" t="s">
        <v>25229</v>
      </c>
      <c r="H4371" s="1" t="s">
        <v>24444</v>
      </c>
      <c r="J4371" s="4" t="str">
        <f ca="1">IFERROR(__xludf.DUMMYFUNCTION("LEFT(INDEX(SPLIT(L4371, "" ""), 4), 2)"),"12")</f>
        <v>12</v>
      </c>
      <c r="K4371" s="2" t="s">
        <v>18928</v>
      </c>
      <c r="L4371" s="1" t="s">
        <v>24445</v>
      </c>
    </row>
    <row r="4372" spans="1:12">
      <c r="A4372" s="1" t="s">
        <v>25230</v>
      </c>
      <c r="B4372" s="1">
        <v>5</v>
      </c>
      <c r="D4372" s="1" t="s">
        <v>10288</v>
      </c>
      <c r="E4372" s="1" t="s">
        <v>25231</v>
      </c>
      <c r="H4372" s="1" t="s">
        <v>24444</v>
      </c>
      <c r="J4372" s="4" t="str">
        <f ca="1">IFERROR(__xludf.DUMMYFUNCTION("LEFT(INDEX(SPLIT(L4372, "" ""), 4), 2)"),"12")</f>
        <v>12</v>
      </c>
      <c r="K4372" s="2" t="s">
        <v>18972</v>
      </c>
      <c r="L4372" s="1" t="s">
        <v>24445</v>
      </c>
    </row>
    <row r="4373" spans="1:12">
      <c r="A4373" s="1" t="s">
        <v>6429</v>
      </c>
      <c r="B4373" s="1">
        <v>5</v>
      </c>
      <c r="C4373" s="1" t="s">
        <v>24815</v>
      </c>
      <c r="D4373" s="1" t="s">
        <v>19372</v>
      </c>
      <c r="E4373" s="1" t="s">
        <v>25232</v>
      </c>
      <c r="H4373" s="1" t="s">
        <v>24444</v>
      </c>
      <c r="J4373" s="4" t="str">
        <f ca="1">IFERROR(__xludf.DUMMYFUNCTION("LEFT(INDEX(SPLIT(L4373, "" ""), 4), 2)"),"12")</f>
        <v>12</v>
      </c>
      <c r="K4373" s="2" t="s">
        <v>18841</v>
      </c>
      <c r="L4373" s="1" t="s">
        <v>24445</v>
      </c>
    </row>
    <row r="4374" spans="1:12">
      <c r="A4374" s="1" t="s">
        <v>18958</v>
      </c>
      <c r="B4374" s="1">
        <v>5</v>
      </c>
      <c r="D4374" s="1" t="s">
        <v>13043</v>
      </c>
      <c r="E4374" s="1" t="s">
        <v>25233</v>
      </c>
      <c r="H4374" s="1" t="s">
        <v>24444</v>
      </c>
      <c r="J4374" s="4" t="str">
        <f ca="1">IFERROR(__xludf.DUMMYFUNCTION("LEFT(INDEX(SPLIT(L4374, "" ""), 4), 2)"),"12")</f>
        <v>12</v>
      </c>
      <c r="K4374" s="2" t="s">
        <v>18827</v>
      </c>
      <c r="L4374" s="1" t="s">
        <v>24445</v>
      </c>
    </row>
    <row r="4375" spans="1:12">
      <c r="A4375" s="1" t="s">
        <v>25234</v>
      </c>
      <c r="B4375" s="1">
        <v>5</v>
      </c>
      <c r="D4375" s="1" t="s">
        <v>10321</v>
      </c>
      <c r="E4375" s="1" t="s">
        <v>25235</v>
      </c>
      <c r="H4375" s="1" t="s">
        <v>24444</v>
      </c>
      <c r="J4375" s="4" t="str">
        <f ca="1">IFERROR(__xludf.DUMMYFUNCTION("LEFT(INDEX(SPLIT(L4375, "" ""), 4), 2)"),"12")</f>
        <v>12</v>
      </c>
      <c r="K4375" s="2" t="s">
        <v>18928</v>
      </c>
      <c r="L4375" s="1" t="s">
        <v>24445</v>
      </c>
    </row>
    <row r="4376" spans="1:12">
      <c r="A4376" s="1" t="s">
        <v>23017</v>
      </c>
      <c r="B4376" s="1">
        <v>5</v>
      </c>
      <c r="D4376" s="1" t="s">
        <v>10321</v>
      </c>
      <c r="E4376" s="1" t="s">
        <v>25236</v>
      </c>
      <c r="H4376" s="1" t="s">
        <v>24444</v>
      </c>
      <c r="J4376" s="4" t="str">
        <f ca="1">IFERROR(__xludf.DUMMYFUNCTION("LEFT(INDEX(SPLIT(L4376, "" ""), 4), 2)"),"12")</f>
        <v>12</v>
      </c>
      <c r="K4376" s="2" t="s">
        <v>18827</v>
      </c>
      <c r="L4376" s="1" t="s">
        <v>24445</v>
      </c>
    </row>
    <row r="4377" spans="1:12">
      <c r="A4377" s="1" t="s">
        <v>18878</v>
      </c>
      <c r="B4377" s="1">
        <v>5</v>
      </c>
      <c r="D4377" s="1" t="s">
        <v>10288</v>
      </c>
      <c r="E4377" s="1" t="s">
        <v>25237</v>
      </c>
      <c r="H4377" s="1" t="s">
        <v>24444</v>
      </c>
      <c r="J4377" s="4" t="str">
        <f ca="1">IFERROR(__xludf.DUMMYFUNCTION("LEFT(INDEX(SPLIT(L4377, "" ""), 4), 2)"),"12")</f>
        <v>12</v>
      </c>
      <c r="K4377" s="2" t="s">
        <v>18881</v>
      </c>
      <c r="L4377" s="1" t="s">
        <v>24445</v>
      </c>
    </row>
    <row r="4378" spans="1:12">
      <c r="A4378" s="1" t="s">
        <v>25238</v>
      </c>
      <c r="B4378" s="1">
        <v>5</v>
      </c>
      <c r="D4378" s="1" t="s">
        <v>10321</v>
      </c>
      <c r="E4378" s="1" t="s">
        <v>25239</v>
      </c>
      <c r="H4378" s="1" t="s">
        <v>24444</v>
      </c>
      <c r="J4378" s="4" t="str">
        <f ca="1">IFERROR(__xludf.DUMMYFUNCTION("LEFT(INDEX(SPLIT(L4378, "" ""), 4), 2)"),"12")</f>
        <v>12</v>
      </c>
      <c r="K4378" s="2" t="s">
        <v>19013</v>
      </c>
      <c r="L4378" s="1" t="s">
        <v>24445</v>
      </c>
    </row>
    <row r="4379" spans="1:12">
      <c r="A4379" s="1" t="s">
        <v>25240</v>
      </c>
      <c r="B4379" s="1">
        <v>5</v>
      </c>
      <c r="D4379" s="1" t="s">
        <v>19372</v>
      </c>
      <c r="E4379" s="1" t="s">
        <v>25241</v>
      </c>
      <c r="H4379" s="1" t="s">
        <v>24444</v>
      </c>
      <c r="J4379" s="4" t="str">
        <f ca="1">IFERROR(__xludf.DUMMYFUNCTION("LEFT(INDEX(SPLIT(L4379, "" ""), 4), 2)"),"12")</f>
        <v>12</v>
      </c>
      <c r="K4379" s="2" t="s">
        <v>19013</v>
      </c>
      <c r="L4379" s="1" t="s">
        <v>24445</v>
      </c>
    </row>
    <row r="4380" spans="1:12">
      <c r="A4380" s="1" t="s">
        <v>18861</v>
      </c>
      <c r="B4380" s="1">
        <v>5</v>
      </c>
      <c r="C4380" s="1" t="s">
        <v>25242</v>
      </c>
      <c r="D4380" s="1" t="s">
        <v>19372</v>
      </c>
      <c r="E4380" s="1" t="s">
        <v>25243</v>
      </c>
      <c r="H4380" s="1" t="s">
        <v>24444</v>
      </c>
      <c r="J4380" s="4" t="str">
        <f ca="1">IFERROR(__xludf.DUMMYFUNCTION("LEFT(INDEX(SPLIT(L4380, "" ""), 4), 2)"),"12")</f>
        <v>12</v>
      </c>
      <c r="K4380" s="2" t="s">
        <v>18864</v>
      </c>
      <c r="L4380" s="1" t="s">
        <v>24445</v>
      </c>
    </row>
    <row r="4381" spans="1:12">
      <c r="A4381" s="1" t="s">
        <v>18844</v>
      </c>
      <c r="B4381" s="1">
        <v>5</v>
      </c>
      <c r="D4381" s="1" t="s">
        <v>13043</v>
      </c>
      <c r="E4381" s="1" t="s">
        <v>25244</v>
      </c>
      <c r="H4381" s="1" t="s">
        <v>24444</v>
      </c>
      <c r="J4381" s="4" t="str">
        <f ca="1">IFERROR(__xludf.DUMMYFUNCTION("LEFT(INDEX(SPLIT(L4381, "" ""), 4), 2)"),"12")</f>
        <v>12</v>
      </c>
      <c r="K4381" s="2" t="s">
        <v>18827</v>
      </c>
      <c r="L4381" s="1" t="s">
        <v>24445</v>
      </c>
    </row>
    <row r="4382" spans="1:12">
      <c r="A4382" s="1" t="s">
        <v>3596</v>
      </c>
      <c r="B4382" s="1">
        <v>5</v>
      </c>
      <c r="D4382" s="1" t="s">
        <v>19372</v>
      </c>
      <c r="E4382" s="1" t="s">
        <v>25245</v>
      </c>
      <c r="H4382" s="1" t="s">
        <v>24444</v>
      </c>
      <c r="J4382" s="4" t="str">
        <f ca="1">IFERROR(__xludf.DUMMYFUNCTION("LEFT(INDEX(SPLIT(L4382, "" ""), 4), 2)"),"12")</f>
        <v>12</v>
      </c>
      <c r="K4382" s="2" t="s">
        <v>18827</v>
      </c>
      <c r="L4382" s="1" t="s">
        <v>24445</v>
      </c>
    </row>
    <row r="4383" spans="1:12">
      <c r="A4383" s="1" t="s">
        <v>18929</v>
      </c>
      <c r="B4383" s="1">
        <v>1</v>
      </c>
      <c r="D4383" s="1" t="s">
        <v>10300</v>
      </c>
      <c r="E4383" s="1" t="s">
        <v>25246</v>
      </c>
      <c r="H4383" s="1" t="s">
        <v>24444</v>
      </c>
      <c r="J4383" s="4" t="str">
        <f ca="1">IFERROR(__xludf.DUMMYFUNCTION("LEFT(INDEX(SPLIT(L4383, "" ""), 4), 2)"),"12")</f>
        <v>12</v>
      </c>
      <c r="K4383" s="2" t="s">
        <v>18932</v>
      </c>
      <c r="L4383" s="1" t="s">
        <v>24445</v>
      </c>
    </row>
    <row r="4384" spans="1:12">
      <c r="A4384" s="1" t="s">
        <v>25247</v>
      </c>
      <c r="B4384" s="1">
        <v>5</v>
      </c>
      <c r="D4384" s="1" t="s">
        <v>19372</v>
      </c>
      <c r="E4384" s="1" t="s">
        <v>25248</v>
      </c>
      <c r="H4384" s="1" t="s">
        <v>24444</v>
      </c>
      <c r="J4384" s="4" t="str">
        <f ca="1">IFERROR(__xludf.DUMMYFUNCTION("LEFT(INDEX(SPLIT(L4384, "" ""), 4), 2)"),"12")</f>
        <v>12</v>
      </c>
      <c r="K4384" s="2" t="s">
        <v>18827</v>
      </c>
      <c r="L4384" s="1" t="s">
        <v>24445</v>
      </c>
    </row>
    <row r="4385" spans="1:12">
      <c r="A4385" s="1" t="s">
        <v>25249</v>
      </c>
      <c r="B4385" s="1">
        <v>5</v>
      </c>
      <c r="C4385" s="1" t="s">
        <v>25250</v>
      </c>
      <c r="D4385" s="1" t="s">
        <v>19372</v>
      </c>
      <c r="E4385" s="1" t="s">
        <v>25251</v>
      </c>
      <c r="H4385" s="1" t="s">
        <v>24444</v>
      </c>
      <c r="J4385" s="4" t="str">
        <f ca="1">IFERROR(__xludf.DUMMYFUNCTION("LEFT(INDEX(SPLIT(L4385, "" ""), 4), 2)"),"12")</f>
        <v>12</v>
      </c>
      <c r="K4385" s="1" t="s">
        <v>18889</v>
      </c>
      <c r="L4385" s="1" t="s">
        <v>24445</v>
      </c>
    </row>
    <row r="4386" spans="1:12">
      <c r="A4386" s="1" t="s">
        <v>4685</v>
      </c>
      <c r="B4386" s="1">
        <v>5</v>
      </c>
      <c r="D4386" s="1" t="s">
        <v>19372</v>
      </c>
      <c r="E4386" s="1" t="s">
        <v>25252</v>
      </c>
      <c r="H4386" s="1" t="s">
        <v>24444</v>
      </c>
      <c r="J4386" s="4" t="str">
        <f ca="1">IFERROR(__xludf.DUMMYFUNCTION("LEFT(INDEX(SPLIT(L4386, "" ""), 4), 2)"),"12")</f>
        <v>12</v>
      </c>
      <c r="K4386" s="2" t="s">
        <v>18827</v>
      </c>
      <c r="L4386" s="1" t="s">
        <v>24445</v>
      </c>
    </row>
    <row r="4387" spans="1:12">
      <c r="A4387" s="1" t="s">
        <v>18861</v>
      </c>
      <c r="B4387" s="1">
        <v>5</v>
      </c>
      <c r="C4387" s="1" t="s">
        <v>25253</v>
      </c>
      <c r="D4387" s="1" t="s">
        <v>13043</v>
      </c>
      <c r="E4387" s="1" t="s">
        <v>25254</v>
      </c>
      <c r="H4387" s="1" t="s">
        <v>24444</v>
      </c>
      <c r="J4387" s="4" t="str">
        <f ca="1">IFERROR(__xludf.DUMMYFUNCTION("LEFT(INDEX(SPLIT(L4387, "" ""), 4), 2)"),"12")</f>
        <v>12</v>
      </c>
      <c r="K4387" s="2" t="s">
        <v>18864</v>
      </c>
      <c r="L4387" s="1" t="s">
        <v>24445</v>
      </c>
    </row>
    <row r="4388" spans="1:12">
      <c r="A4388" s="1" t="s">
        <v>18861</v>
      </c>
      <c r="B4388" s="1">
        <v>5</v>
      </c>
      <c r="C4388" s="1" t="s">
        <v>25255</v>
      </c>
      <c r="D4388" s="1" t="s">
        <v>13043</v>
      </c>
      <c r="E4388" s="1" t="s">
        <v>25256</v>
      </c>
      <c r="H4388" s="1" t="s">
        <v>24444</v>
      </c>
      <c r="J4388" s="4" t="str">
        <f ca="1">IFERROR(__xludf.DUMMYFUNCTION("LEFT(INDEX(SPLIT(L4388, "" ""), 4), 2)"),"12")</f>
        <v>12</v>
      </c>
      <c r="K4388" s="2" t="s">
        <v>18864</v>
      </c>
      <c r="L4388" s="1" t="s">
        <v>24445</v>
      </c>
    </row>
    <row r="4389" spans="1:12">
      <c r="A4389" s="1" t="s">
        <v>20460</v>
      </c>
      <c r="B4389" s="1">
        <v>5</v>
      </c>
      <c r="D4389" s="1" t="s">
        <v>10755</v>
      </c>
      <c r="E4389" s="1" t="s">
        <v>25257</v>
      </c>
      <c r="H4389" s="1" t="s">
        <v>24444</v>
      </c>
      <c r="J4389" s="4" t="str">
        <f ca="1">IFERROR(__xludf.DUMMYFUNCTION("LEFT(INDEX(SPLIT(L4389, "" ""), 4), 2)"),"12")</f>
        <v>12</v>
      </c>
      <c r="K4389" s="2" t="s">
        <v>18827</v>
      </c>
      <c r="L4389" s="1" t="s">
        <v>24445</v>
      </c>
    </row>
    <row r="4390" spans="1:12">
      <c r="A4390" s="1" t="s">
        <v>18929</v>
      </c>
      <c r="B4390" s="1">
        <v>5</v>
      </c>
      <c r="D4390" s="1" t="s">
        <v>10293</v>
      </c>
      <c r="E4390" s="1" t="s">
        <v>25258</v>
      </c>
      <c r="H4390" s="1" t="s">
        <v>24444</v>
      </c>
      <c r="J4390" s="4" t="str">
        <f ca="1">IFERROR(__xludf.DUMMYFUNCTION("LEFT(INDEX(SPLIT(L4390, "" ""), 4), 2)"),"12")</f>
        <v>12</v>
      </c>
      <c r="K4390" s="2" t="s">
        <v>18932</v>
      </c>
      <c r="L4390" s="1" t="s">
        <v>24445</v>
      </c>
    </row>
    <row r="4391" spans="1:12">
      <c r="A4391" s="1" t="s">
        <v>19451</v>
      </c>
      <c r="B4391" s="1">
        <v>5</v>
      </c>
      <c r="C4391" s="1" t="s">
        <v>24505</v>
      </c>
      <c r="D4391" s="1" t="s">
        <v>19372</v>
      </c>
      <c r="E4391" s="1" t="s">
        <v>25259</v>
      </c>
      <c r="H4391" s="1" t="s">
        <v>24444</v>
      </c>
      <c r="J4391" s="4" t="str">
        <f ca="1">IFERROR(__xludf.DUMMYFUNCTION("LEFT(INDEX(SPLIT(L4391, "" ""), 4), 2)"),"12")</f>
        <v>12</v>
      </c>
      <c r="K4391" s="2" t="s">
        <v>19454</v>
      </c>
      <c r="L4391" s="1" t="s">
        <v>24445</v>
      </c>
    </row>
    <row r="4392" spans="1:12">
      <c r="A4392" s="1" t="s">
        <v>18878</v>
      </c>
      <c r="B4392" s="1">
        <v>5</v>
      </c>
      <c r="D4392" s="1" t="s">
        <v>10778</v>
      </c>
      <c r="E4392" s="1" t="s">
        <v>25260</v>
      </c>
      <c r="H4392" s="1" t="s">
        <v>24444</v>
      </c>
      <c r="J4392" s="4" t="str">
        <f ca="1">IFERROR(__xludf.DUMMYFUNCTION("LEFT(INDEX(SPLIT(L4392, "" ""), 4), 2)"),"12")</f>
        <v>12</v>
      </c>
      <c r="K4392" s="2" t="s">
        <v>18881</v>
      </c>
      <c r="L4392" s="1" t="s">
        <v>24445</v>
      </c>
    </row>
    <row r="4393" spans="1:12">
      <c r="A4393" s="1" t="s">
        <v>25149</v>
      </c>
      <c r="B4393" s="1">
        <v>5</v>
      </c>
      <c r="D4393" s="1" t="s">
        <v>10293</v>
      </c>
      <c r="E4393" s="1" t="s">
        <v>25261</v>
      </c>
      <c r="H4393" s="1" t="s">
        <v>24444</v>
      </c>
      <c r="J4393" s="4" t="str">
        <f ca="1">IFERROR(__xludf.DUMMYFUNCTION("LEFT(INDEX(SPLIT(L4393, "" ""), 4), 2)"),"12")</f>
        <v>12</v>
      </c>
      <c r="K4393" s="2" t="s">
        <v>19013</v>
      </c>
      <c r="L4393" s="1" t="s">
        <v>24445</v>
      </c>
    </row>
    <row r="4394" spans="1:12">
      <c r="A4394" s="1" t="s">
        <v>18861</v>
      </c>
      <c r="B4394" s="1">
        <v>5</v>
      </c>
      <c r="C4394" s="1" t="s">
        <v>25262</v>
      </c>
      <c r="D4394" s="1" t="s">
        <v>10347</v>
      </c>
      <c r="E4394" s="1" t="s">
        <v>25263</v>
      </c>
      <c r="H4394" s="1" t="s">
        <v>24444</v>
      </c>
      <c r="J4394" s="4" t="str">
        <f ca="1">IFERROR(__xludf.DUMMYFUNCTION("LEFT(INDEX(SPLIT(L4394, "" ""), 4), 2)"),"12")</f>
        <v>12</v>
      </c>
      <c r="K4394" s="2" t="s">
        <v>18864</v>
      </c>
      <c r="L4394" s="1" t="s">
        <v>24445</v>
      </c>
    </row>
    <row r="4395" spans="1:12">
      <c r="A4395" s="1" t="s">
        <v>18973</v>
      </c>
      <c r="B4395" s="1">
        <v>5</v>
      </c>
      <c r="D4395" s="1" t="s">
        <v>19372</v>
      </c>
      <c r="E4395" s="1" t="s">
        <v>25264</v>
      </c>
      <c r="H4395" s="1" t="s">
        <v>24444</v>
      </c>
      <c r="J4395" s="4" t="str">
        <f ca="1">IFERROR(__xludf.DUMMYFUNCTION("LEFT(INDEX(SPLIT(L4395, "" ""), 4), 2)"),"12")</f>
        <v>12</v>
      </c>
      <c r="K4395" s="2" t="s">
        <v>18827</v>
      </c>
      <c r="L4395" s="1" t="s">
        <v>24445</v>
      </c>
    </row>
    <row r="4396" spans="1:12">
      <c r="A4396" s="1" t="s">
        <v>19451</v>
      </c>
      <c r="B4396" s="1">
        <v>5</v>
      </c>
      <c r="C4396" s="1" t="s">
        <v>25265</v>
      </c>
      <c r="D4396" s="1" t="s">
        <v>13043</v>
      </c>
      <c r="E4396" s="1" t="s">
        <v>25266</v>
      </c>
      <c r="H4396" s="1" t="s">
        <v>24444</v>
      </c>
      <c r="J4396" s="4" t="str">
        <f ca="1">IFERROR(__xludf.DUMMYFUNCTION("LEFT(INDEX(SPLIT(L4396, "" ""), 4), 2)"),"12")</f>
        <v>12</v>
      </c>
      <c r="K4396" s="2" t="s">
        <v>19454</v>
      </c>
      <c r="L4396" s="1" t="s">
        <v>24445</v>
      </c>
    </row>
    <row r="4397" spans="1:12">
      <c r="A4397" s="1" t="s">
        <v>18929</v>
      </c>
      <c r="B4397" s="1">
        <v>5</v>
      </c>
      <c r="D4397" s="1" t="s">
        <v>10300</v>
      </c>
      <c r="E4397" s="1" t="s">
        <v>25267</v>
      </c>
      <c r="H4397" s="1" t="s">
        <v>24444</v>
      </c>
      <c r="J4397" s="4" t="str">
        <f ca="1">IFERROR(__xludf.DUMMYFUNCTION("LEFT(INDEX(SPLIT(L4397, "" ""), 4), 2)"),"12")</f>
        <v>12</v>
      </c>
      <c r="K4397" s="2" t="s">
        <v>18932</v>
      </c>
      <c r="L4397" s="1" t="s">
        <v>24445</v>
      </c>
    </row>
    <row r="4398" spans="1:12">
      <c r="A4398" s="1" t="s">
        <v>25268</v>
      </c>
      <c r="B4398" s="1">
        <v>1</v>
      </c>
      <c r="C4398" s="1" t="s">
        <v>24444</v>
      </c>
      <c r="D4398" s="1" t="s">
        <v>10288</v>
      </c>
      <c r="E4398" s="1" t="s">
        <v>25269</v>
      </c>
      <c r="H4398" s="1" t="s">
        <v>24444</v>
      </c>
      <c r="J4398" s="4" t="str">
        <f ca="1">IFERROR(__xludf.DUMMYFUNCTION("LEFT(INDEX(SPLIT(L4398, "" ""), 4), 2)"),"12")</f>
        <v>12</v>
      </c>
      <c r="K4398" s="2" t="s">
        <v>18853</v>
      </c>
      <c r="L4398" s="1" t="s">
        <v>24445</v>
      </c>
    </row>
    <row r="4399" spans="1:12">
      <c r="A4399" s="1" t="s">
        <v>19037</v>
      </c>
      <c r="B4399" s="1">
        <v>4</v>
      </c>
      <c r="D4399" s="1" t="s">
        <v>10305</v>
      </c>
      <c r="E4399" s="1" t="s">
        <v>25270</v>
      </c>
      <c r="H4399" s="1" t="s">
        <v>24444</v>
      </c>
      <c r="J4399" s="4" t="str">
        <f ca="1">IFERROR(__xludf.DUMMYFUNCTION("LEFT(INDEX(SPLIT(L4399, "" ""), 4), 2)"),"12")</f>
        <v>12</v>
      </c>
      <c r="K4399" s="2" t="s">
        <v>18827</v>
      </c>
      <c r="L4399" s="1" t="s">
        <v>24445</v>
      </c>
    </row>
    <row r="4400" spans="1:12">
      <c r="A4400" s="1" t="s">
        <v>19451</v>
      </c>
      <c r="B4400" s="1">
        <v>5</v>
      </c>
      <c r="C4400" s="1" t="s">
        <v>25271</v>
      </c>
      <c r="D4400" s="1" t="s">
        <v>13043</v>
      </c>
      <c r="E4400" s="1" t="s">
        <v>25272</v>
      </c>
      <c r="H4400" s="1" t="s">
        <v>24444</v>
      </c>
      <c r="J4400" s="4" t="str">
        <f ca="1">IFERROR(__xludf.DUMMYFUNCTION("LEFT(INDEX(SPLIT(L4400, "" ""), 4), 2)"),"12")</f>
        <v>12</v>
      </c>
      <c r="K4400" s="2" t="s">
        <v>19454</v>
      </c>
      <c r="L4400" s="1" t="s">
        <v>24445</v>
      </c>
    </row>
    <row r="4401" spans="1:12">
      <c r="A4401" s="1" t="s">
        <v>18973</v>
      </c>
      <c r="B4401" s="1">
        <v>5</v>
      </c>
      <c r="D4401" s="1" t="s">
        <v>19372</v>
      </c>
      <c r="E4401" s="1" t="s">
        <v>25273</v>
      </c>
      <c r="H4401" s="1" t="s">
        <v>24444</v>
      </c>
      <c r="J4401" s="4" t="str">
        <f ca="1">IFERROR(__xludf.DUMMYFUNCTION("LEFT(INDEX(SPLIT(L4401, "" ""), 4), 2)"),"12")</f>
        <v>12</v>
      </c>
      <c r="K4401" s="2" t="s">
        <v>18827</v>
      </c>
      <c r="L4401" s="1" t="s">
        <v>24445</v>
      </c>
    </row>
    <row r="4402" spans="1:12">
      <c r="A4402" s="1" t="s">
        <v>25274</v>
      </c>
      <c r="B4402" s="1">
        <v>5</v>
      </c>
      <c r="D4402" s="1" t="s">
        <v>13043</v>
      </c>
      <c r="E4402" s="1" t="s">
        <v>25275</v>
      </c>
      <c r="H4402" s="1" t="s">
        <v>24444</v>
      </c>
      <c r="J4402" s="4" t="str">
        <f ca="1">IFERROR(__xludf.DUMMYFUNCTION("LEFT(INDEX(SPLIT(L4402, "" ""), 4), 2)"),"12")</f>
        <v>12</v>
      </c>
      <c r="K4402" s="2" t="s">
        <v>18827</v>
      </c>
      <c r="L4402" s="1" t="s">
        <v>24445</v>
      </c>
    </row>
    <row r="4403" spans="1:12">
      <c r="A4403" s="1" t="s">
        <v>19451</v>
      </c>
      <c r="B4403" s="1">
        <v>5</v>
      </c>
      <c r="C4403" s="1" t="s">
        <v>24505</v>
      </c>
      <c r="D4403" s="1" t="s">
        <v>19372</v>
      </c>
      <c r="E4403" s="1" t="s">
        <v>25276</v>
      </c>
      <c r="H4403" s="1" t="s">
        <v>24444</v>
      </c>
      <c r="J4403" s="4" t="str">
        <f ca="1">IFERROR(__xludf.DUMMYFUNCTION("LEFT(INDEX(SPLIT(L4403, "" ""), 4), 2)"),"12")</f>
        <v>12</v>
      </c>
      <c r="K4403" s="2" t="s">
        <v>19454</v>
      </c>
      <c r="L4403" s="1" t="s">
        <v>24445</v>
      </c>
    </row>
    <row r="4404" spans="1:12">
      <c r="A4404" s="1" t="s">
        <v>18958</v>
      </c>
      <c r="B4404" s="1">
        <v>4</v>
      </c>
      <c r="D4404" s="1" t="s">
        <v>19372</v>
      </c>
      <c r="E4404" s="1" t="s">
        <v>25277</v>
      </c>
      <c r="H4404" s="1" t="s">
        <v>24444</v>
      </c>
      <c r="J4404" s="4" t="str">
        <f ca="1">IFERROR(__xludf.DUMMYFUNCTION("LEFT(INDEX(SPLIT(L4404, "" ""), 4), 2)"),"12")</f>
        <v>12</v>
      </c>
      <c r="K4404" s="2" t="s">
        <v>18827</v>
      </c>
      <c r="L4404" s="1" t="s">
        <v>24445</v>
      </c>
    </row>
    <row r="4405" spans="1:12">
      <c r="A4405" s="1" t="s">
        <v>19166</v>
      </c>
      <c r="B4405" s="1">
        <v>5</v>
      </c>
      <c r="D4405" s="1" t="s">
        <v>10300</v>
      </c>
      <c r="E4405" s="1" t="s">
        <v>25278</v>
      </c>
      <c r="H4405" s="1" t="s">
        <v>24444</v>
      </c>
      <c r="J4405" s="4" t="str">
        <f ca="1">IFERROR(__xludf.DUMMYFUNCTION("LEFT(INDEX(SPLIT(L4405, "" ""), 4), 2)"),"12")</f>
        <v>12</v>
      </c>
      <c r="K4405" s="2" t="s">
        <v>19168</v>
      </c>
      <c r="L4405" s="1" t="s">
        <v>24445</v>
      </c>
    </row>
    <row r="4406" spans="1:12">
      <c r="A4406" s="1" t="s">
        <v>18929</v>
      </c>
      <c r="B4406" s="1">
        <v>5</v>
      </c>
      <c r="D4406" s="1" t="s">
        <v>10442</v>
      </c>
      <c r="E4406" s="1" t="s">
        <v>25279</v>
      </c>
      <c r="H4406" s="1" t="s">
        <v>24444</v>
      </c>
      <c r="J4406" s="4" t="str">
        <f ca="1">IFERROR(__xludf.DUMMYFUNCTION("LEFT(INDEX(SPLIT(L4406, "" ""), 4), 2)"),"12")</f>
        <v>12</v>
      </c>
      <c r="K4406" s="2" t="s">
        <v>18932</v>
      </c>
      <c r="L4406" s="1" t="s">
        <v>24445</v>
      </c>
    </row>
    <row r="4407" spans="1:12">
      <c r="A4407" s="1" t="s">
        <v>25280</v>
      </c>
      <c r="B4407" s="1">
        <v>5</v>
      </c>
      <c r="C4407" s="1" t="s">
        <v>24815</v>
      </c>
      <c r="D4407" s="1" t="s">
        <v>19372</v>
      </c>
      <c r="E4407" s="1" t="s">
        <v>25281</v>
      </c>
      <c r="H4407" s="1" t="s">
        <v>24444</v>
      </c>
      <c r="J4407" s="4" t="str">
        <f ca="1">IFERROR(__xludf.DUMMYFUNCTION("LEFT(INDEX(SPLIT(L4407, "" ""), 4), 2)"),"12")</f>
        <v>12</v>
      </c>
      <c r="K4407" s="2" t="s">
        <v>18841</v>
      </c>
      <c r="L4407" s="1" t="s">
        <v>24445</v>
      </c>
    </row>
    <row r="4408" spans="1:12">
      <c r="A4408" s="1" t="s">
        <v>8624</v>
      </c>
      <c r="B4408" s="1">
        <v>5</v>
      </c>
      <c r="D4408" s="1" t="s">
        <v>10736</v>
      </c>
      <c r="E4408" s="1" t="s">
        <v>25282</v>
      </c>
      <c r="H4408" s="1" t="s">
        <v>24444</v>
      </c>
      <c r="J4408" s="4" t="str">
        <f ca="1">IFERROR(__xludf.DUMMYFUNCTION("LEFT(INDEX(SPLIT(L4408, "" ""), 4), 2)"),"12")</f>
        <v>12</v>
      </c>
      <c r="K4408" s="2" t="s">
        <v>18827</v>
      </c>
      <c r="L4408" s="1" t="s">
        <v>24445</v>
      </c>
    </row>
    <row r="4409" spans="1:12">
      <c r="A4409" s="1" t="s">
        <v>19084</v>
      </c>
      <c r="B4409" s="1">
        <v>5</v>
      </c>
      <c r="D4409" s="1" t="s">
        <v>10305</v>
      </c>
      <c r="E4409" s="1" t="s">
        <v>25283</v>
      </c>
      <c r="H4409" s="1" t="s">
        <v>24444</v>
      </c>
      <c r="J4409" s="4" t="str">
        <f ca="1">IFERROR(__xludf.DUMMYFUNCTION("LEFT(INDEX(SPLIT(L4409, "" ""), 4), 2)"),"12")</f>
        <v>12</v>
      </c>
      <c r="K4409" s="2" t="s">
        <v>18827</v>
      </c>
      <c r="L4409" s="1" t="s">
        <v>24445</v>
      </c>
    </row>
    <row r="4410" spans="1:12">
      <c r="A4410" s="1" t="s">
        <v>25284</v>
      </c>
      <c r="B4410" s="1">
        <v>5</v>
      </c>
      <c r="D4410" s="1" t="s">
        <v>10479</v>
      </c>
      <c r="E4410" s="1" t="s">
        <v>25285</v>
      </c>
      <c r="H4410" s="1" t="s">
        <v>24444</v>
      </c>
      <c r="J4410" s="4" t="str">
        <f ca="1">IFERROR(__xludf.DUMMYFUNCTION("LEFT(INDEX(SPLIT(L4410, "" ""), 4), 2)"),"12")</f>
        <v>12</v>
      </c>
      <c r="K4410" s="2" t="s">
        <v>18972</v>
      </c>
      <c r="L4410" s="1" t="s">
        <v>24445</v>
      </c>
    </row>
    <row r="4411" spans="1:12">
      <c r="A4411" s="1" t="s">
        <v>19166</v>
      </c>
      <c r="B4411" s="1">
        <v>5</v>
      </c>
      <c r="D4411" s="1" t="s">
        <v>10300</v>
      </c>
      <c r="E4411" s="1" t="s">
        <v>25286</v>
      </c>
      <c r="H4411" s="1" t="s">
        <v>24444</v>
      </c>
      <c r="J4411" s="4" t="str">
        <f ca="1">IFERROR(__xludf.DUMMYFUNCTION("LEFT(INDEX(SPLIT(L4411, "" ""), 4), 2)"),"12")</f>
        <v>12</v>
      </c>
      <c r="K4411" s="2" t="s">
        <v>19168</v>
      </c>
      <c r="L4411" s="1" t="s">
        <v>24445</v>
      </c>
    </row>
    <row r="4412" spans="1:12">
      <c r="A4412" s="1" t="s">
        <v>25287</v>
      </c>
      <c r="B4412" s="1">
        <v>5</v>
      </c>
      <c r="D4412" s="1" t="s">
        <v>10479</v>
      </c>
      <c r="E4412" s="1" t="s">
        <v>25288</v>
      </c>
      <c r="H4412" s="1" t="s">
        <v>24444</v>
      </c>
      <c r="J4412" s="4" t="str">
        <f ca="1">IFERROR(__xludf.DUMMYFUNCTION("LEFT(INDEX(SPLIT(L4412, "" ""), 4), 2)"),"12")</f>
        <v>12</v>
      </c>
      <c r="K4412" s="2" t="s">
        <v>19013</v>
      </c>
      <c r="L4412" s="1" t="s">
        <v>24445</v>
      </c>
    </row>
    <row r="4413" spans="1:12">
      <c r="A4413" s="1" t="s">
        <v>25289</v>
      </c>
      <c r="B4413" s="1">
        <v>5</v>
      </c>
      <c r="D4413" s="1" t="s">
        <v>10479</v>
      </c>
      <c r="E4413" s="1" t="s">
        <v>25290</v>
      </c>
      <c r="H4413" s="1" t="s">
        <v>24444</v>
      </c>
      <c r="J4413" s="4" t="str">
        <f ca="1">IFERROR(__xludf.DUMMYFUNCTION("LEFT(INDEX(SPLIT(L4413, "" ""), 4), 2)"),"12")</f>
        <v>12</v>
      </c>
      <c r="K4413" s="2" t="s">
        <v>19013</v>
      </c>
      <c r="L4413" s="1" t="s">
        <v>24445</v>
      </c>
    </row>
    <row r="4414" spans="1:12">
      <c r="A4414" s="1" t="s">
        <v>25291</v>
      </c>
      <c r="B4414" s="1">
        <v>5</v>
      </c>
      <c r="C4414" s="1" t="s">
        <v>24815</v>
      </c>
      <c r="D4414" s="1" t="s">
        <v>19372</v>
      </c>
      <c r="E4414" s="1" t="s">
        <v>25292</v>
      </c>
      <c r="H4414" s="1" t="s">
        <v>24444</v>
      </c>
      <c r="J4414" s="4" t="str">
        <f ca="1">IFERROR(__xludf.DUMMYFUNCTION("LEFT(INDEX(SPLIT(L4414, "" ""), 4), 2)"),"12")</f>
        <v>12</v>
      </c>
      <c r="K4414" s="2" t="s">
        <v>18841</v>
      </c>
      <c r="L4414" s="1" t="s">
        <v>24445</v>
      </c>
    </row>
    <row r="4415" spans="1:12">
      <c r="A4415" s="1" t="s">
        <v>18861</v>
      </c>
      <c r="B4415" s="1">
        <v>4</v>
      </c>
      <c r="C4415" s="1" t="s">
        <v>25293</v>
      </c>
      <c r="D4415" s="1" t="s">
        <v>10305</v>
      </c>
      <c r="E4415" s="1" t="s">
        <v>25294</v>
      </c>
      <c r="H4415" s="1" t="s">
        <v>24444</v>
      </c>
      <c r="J4415" s="4" t="str">
        <f ca="1">IFERROR(__xludf.DUMMYFUNCTION("LEFT(INDEX(SPLIT(L4415, "" ""), 4), 2)"),"12")</f>
        <v>12</v>
      </c>
      <c r="K4415" s="2" t="s">
        <v>18864</v>
      </c>
      <c r="L4415" s="1" t="s">
        <v>24445</v>
      </c>
    </row>
    <row r="4416" spans="1:12">
      <c r="A4416" s="1" t="s">
        <v>7117</v>
      </c>
      <c r="B4416" s="1">
        <v>5</v>
      </c>
      <c r="D4416" s="1" t="s">
        <v>19372</v>
      </c>
      <c r="E4416" s="1" t="s">
        <v>25295</v>
      </c>
      <c r="H4416" s="1" t="s">
        <v>24444</v>
      </c>
      <c r="J4416" s="4" t="str">
        <f ca="1">IFERROR(__xludf.DUMMYFUNCTION("LEFT(INDEX(SPLIT(L4416, "" ""), 4), 2)"),"12")</f>
        <v>12</v>
      </c>
      <c r="K4416" s="2" t="s">
        <v>18827</v>
      </c>
      <c r="L4416" s="1" t="s">
        <v>24445</v>
      </c>
    </row>
    <row r="4417" spans="1:12">
      <c r="A4417" s="1" t="s">
        <v>25296</v>
      </c>
      <c r="B4417" s="1">
        <v>5</v>
      </c>
      <c r="D4417" s="1" t="s">
        <v>10321</v>
      </c>
      <c r="E4417" s="1" t="s">
        <v>25297</v>
      </c>
      <c r="H4417" s="1" t="s">
        <v>24444</v>
      </c>
      <c r="J4417" s="4" t="str">
        <f ca="1">IFERROR(__xludf.DUMMYFUNCTION("LEFT(INDEX(SPLIT(L4417, "" ""), 4), 2)"),"12")</f>
        <v>12</v>
      </c>
      <c r="K4417" s="2" t="s">
        <v>18928</v>
      </c>
      <c r="L4417" s="1" t="s">
        <v>24445</v>
      </c>
    </row>
    <row r="4418" spans="1:12">
      <c r="A4418" s="1" t="s">
        <v>25298</v>
      </c>
      <c r="B4418" s="1">
        <v>5</v>
      </c>
      <c r="D4418" s="1" t="s">
        <v>10300</v>
      </c>
      <c r="E4418" s="1" t="s">
        <v>25299</v>
      </c>
      <c r="H4418" s="1" t="s">
        <v>24444</v>
      </c>
      <c r="J4418" s="4" t="str">
        <f ca="1">IFERROR(__xludf.DUMMYFUNCTION("LEFT(INDEX(SPLIT(L4418, "" ""), 4), 2)"),"12")</f>
        <v>12</v>
      </c>
      <c r="K4418" s="2" t="s">
        <v>18972</v>
      </c>
      <c r="L4418" s="1" t="s">
        <v>24445</v>
      </c>
    </row>
    <row r="4419" spans="1:12">
      <c r="A4419" s="1" t="s">
        <v>1182</v>
      </c>
      <c r="B4419" s="1">
        <v>5</v>
      </c>
      <c r="C4419" s="1" t="s">
        <v>25300</v>
      </c>
      <c r="D4419" s="1" t="s">
        <v>19372</v>
      </c>
      <c r="E4419" s="1" t="s">
        <v>25301</v>
      </c>
      <c r="H4419" s="1" t="s">
        <v>24444</v>
      </c>
      <c r="J4419" s="4" t="str">
        <f ca="1">IFERROR(__xludf.DUMMYFUNCTION("LEFT(INDEX(SPLIT(L4419, "" ""), 4), 2)"),"12")</f>
        <v>12</v>
      </c>
      <c r="K4419" s="1" t="s">
        <v>18889</v>
      </c>
      <c r="L4419" s="1" t="s">
        <v>24445</v>
      </c>
    </row>
    <row r="4420" spans="1:12">
      <c r="A4420" s="1" t="s">
        <v>23017</v>
      </c>
      <c r="B4420" s="1">
        <v>5</v>
      </c>
      <c r="D4420" s="1" t="s">
        <v>10479</v>
      </c>
      <c r="E4420" s="1" t="s">
        <v>25302</v>
      </c>
      <c r="H4420" s="1" t="s">
        <v>24444</v>
      </c>
      <c r="J4420" s="4" t="str">
        <f ca="1">IFERROR(__xludf.DUMMYFUNCTION("LEFT(INDEX(SPLIT(L4420, "" ""), 4), 2)"),"12")</f>
        <v>12</v>
      </c>
      <c r="K4420" s="2" t="s">
        <v>18827</v>
      </c>
      <c r="L4420" s="1" t="s">
        <v>24445</v>
      </c>
    </row>
    <row r="4421" spans="1:12">
      <c r="A4421" s="1" t="s">
        <v>25303</v>
      </c>
      <c r="B4421" s="1">
        <v>5</v>
      </c>
      <c r="D4421" s="1" t="s">
        <v>13043</v>
      </c>
      <c r="E4421" s="1" t="s">
        <v>25304</v>
      </c>
      <c r="H4421" s="1" t="s">
        <v>24444</v>
      </c>
      <c r="J4421" s="4" t="str">
        <f ca="1">IFERROR(__xludf.DUMMYFUNCTION("LEFT(INDEX(SPLIT(L4421, "" ""), 4), 2)"),"12")</f>
        <v>12</v>
      </c>
      <c r="K4421" s="2" t="s">
        <v>18928</v>
      </c>
      <c r="L4421" s="1" t="s">
        <v>24445</v>
      </c>
    </row>
    <row r="4422" spans="1:12">
      <c r="A4422" s="1" t="s">
        <v>1182</v>
      </c>
      <c r="B4422" s="1">
        <v>5</v>
      </c>
      <c r="C4422" s="1" t="s">
        <v>24815</v>
      </c>
      <c r="D4422" s="1" t="s">
        <v>13043</v>
      </c>
      <c r="E4422" s="1" t="s">
        <v>25305</v>
      </c>
      <c r="H4422" s="1" t="s">
        <v>24444</v>
      </c>
      <c r="J4422" s="4" t="str">
        <f ca="1">IFERROR(__xludf.DUMMYFUNCTION("LEFT(INDEX(SPLIT(L4422, "" ""), 4), 2)"),"12")</f>
        <v>12</v>
      </c>
      <c r="K4422" s="2" t="s">
        <v>18841</v>
      </c>
      <c r="L4422" s="1" t="s">
        <v>24445</v>
      </c>
    </row>
    <row r="4423" spans="1:12">
      <c r="A4423" s="1" t="s">
        <v>18910</v>
      </c>
      <c r="B4423" s="1">
        <v>5</v>
      </c>
      <c r="D4423" s="1" t="s">
        <v>10300</v>
      </c>
      <c r="E4423" s="1" t="s">
        <v>25306</v>
      </c>
      <c r="H4423" s="1" t="s">
        <v>24444</v>
      </c>
      <c r="J4423" s="4" t="str">
        <f ca="1">IFERROR(__xludf.DUMMYFUNCTION("LEFT(INDEX(SPLIT(L4423, "" ""), 4), 2)"),"12")</f>
        <v>12</v>
      </c>
      <c r="K4423" s="2" t="s">
        <v>18827</v>
      </c>
      <c r="L4423" s="1" t="s">
        <v>24445</v>
      </c>
    </row>
    <row r="4424" spans="1:12">
      <c r="A4424" s="1" t="s">
        <v>20592</v>
      </c>
      <c r="B4424" s="1">
        <v>5</v>
      </c>
      <c r="D4424" s="1" t="s">
        <v>13043</v>
      </c>
      <c r="E4424" s="1" t="s">
        <v>25307</v>
      </c>
      <c r="H4424" s="1" t="s">
        <v>24444</v>
      </c>
      <c r="J4424" s="4" t="str">
        <f ca="1">IFERROR(__xludf.DUMMYFUNCTION("LEFT(INDEX(SPLIT(L4424, "" ""), 4), 2)"),"12")</f>
        <v>12</v>
      </c>
      <c r="K4424" s="2" t="s">
        <v>18827</v>
      </c>
      <c r="L4424" s="1" t="s">
        <v>24445</v>
      </c>
    </row>
    <row r="4425" spans="1:12">
      <c r="A4425" s="1" t="s">
        <v>19032</v>
      </c>
      <c r="B4425" s="1">
        <v>5</v>
      </c>
      <c r="D4425" s="1" t="s">
        <v>13043</v>
      </c>
      <c r="E4425" s="1" t="s">
        <v>25308</v>
      </c>
      <c r="H4425" s="1" t="s">
        <v>24444</v>
      </c>
      <c r="J4425" s="4" t="str">
        <f ca="1">IFERROR(__xludf.DUMMYFUNCTION("LEFT(INDEX(SPLIT(L4425, "" ""), 4), 2)"),"12")</f>
        <v>12</v>
      </c>
      <c r="K4425" s="2" t="s">
        <v>18827</v>
      </c>
      <c r="L4425" s="1" t="s">
        <v>24445</v>
      </c>
    </row>
    <row r="4426" spans="1:12">
      <c r="A4426" s="1" t="s">
        <v>20649</v>
      </c>
      <c r="B4426" s="1">
        <v>5</v>
      </c>
      <c r="D4426" s="1" t="s">
        <v>19372</v>
      </c>
      <c r="E4426" s="1" t="s">
        <v>25309</v>
      </c>
      <c r="H4426" s="1" t="s">
        <v>24444</v>
      </c>
      <c r="J4426" s="4" t="str">
        <f ca="1">IFERROR(__xludf.DUMMYFUNCTION("LEFT(INDEX(SPLIT(L4426, "" ""), 4), 2)"),"12")</f>
        <v>12</v>
      </c>
      <c r="K4426" s="2" t="s">
        <v>19013</v>
      </c>
      <c r="L4426" s="1" t="s">
        <v>24445</v>
      </c>
    </row>
    <row r="4427" spans="1:12">
      <c r="A4427" s="1" t="s">
        <v>25310</v>
      </c>
      <c r="B4427" s="1">
        <v>5</v>
      </c>
      <c r="D4427" s="1" t="s">
        <v>19372</v>
      </c>
      <c r="E4427" s="1" t="s">
        <v>25311</v>
      </c>
      <c r="H4427" s="1" t="s">
        <v>24444</v>
      </c>
      <c r="J4427" s="4" t="str">
        <f ca="1">IFERROR(__xludf.DUMMYFUNCTION("LEFT(INDEX(SPLIT(L4427, "" ""), 4), 2)"),"12")</f>
        <v>12</v>
      </c>
      <c r="K4427" s="2" t="s">
        <v>18827</v>
      </c>
      <c r="L4427" s="1" t="s">
        <v>24445</v>
      </c>
    </row>
    <row r="4428" spans="1:12">
      <c r="A4428" s="1" t="s">
        <v>25312</v>
      </c>
      <c r="B4428" s="1">
        <v>5</v>
      </c>
      <c r="D4428" s="1" t="s">
        <v>13043</v>
      </c>
      <c r="E4428" s="1" t="s">
        <v>25313</v>
      </c>
      <c r="H4428" s="1" t="s">
        <v>24444</v>
      </c>
      <c r="J4428" s="4" t="str">
        <f ca="1">IFERROR(__xludf.DUMMYFUNCTION("LEFT(INDEX(SPLIT(L4428, "" ""), 4), 2)"),"12")</f>
        <v>12</v>
      </c>
      <c r="K4428" s="2" t="s">
        <v>21181</v>
      </c>
      <c r="L4428" s="1" t="s">
        <v>24445</v>
      </c>
    </row>
    <row r="4429" spans="1:12">
      <c r="A4429" s="1" t="s">
        <v>19451</v>
      </c>
      <c r="B4429" s="1">
        <v>5</v>
      </c>
      <c r="C4429" s="1" t="s">
        <v>25314</v>
      </c>
      <c r="D4429" s="1" t="s">
        <v>13043</v>
      </c>
      <c r="E4429" s="1" t="s">
        <v>25315</v>
      </c>
      <c r="H4429" s="1" t="s">
        <v>24444</v>
      </c>
      <c r="J4429" s="4" t="str">
        <f ca="1">IFERROR(__xludf.DUMMYFUNCTION("LEFT(INDEX(SPLIT(L4429, "" ""), 4), 2)"),"12")</f>
        <v>12</v>
      </c>
      <c r="K4429" s="2" t="s">
        <v>19454</v>
      </c>
      <c r="L4429" s="1" t="s">
        <v>24445</v>
      </c>
    </row>
    <row r="4430" spans="1:12">
      <c r="A4430" s="1" t="s">
        <v>25316</v>
      </c>
      <c r="B4430" s="1">
        <v>5</v>
      </c>
      <c r="D4430" s="1" t="s">
        <v>10479</v>
      </c>
      <c r="E4430" s="1" t="s">
        <v>25317</v>
      </c>
      <c r="H4430" s="1" t="s">
        <v>24444</v>
      </c>
      <c r="J4430" s="4" t="str">
        <f ca="1">IFERROR(__xludf.DUMMYFUNCTION("LEFT(INDEX(SPLIT(L4430, "" ""), 4), 2)"),"12")</f>
        <v>12</v>
      </c>
      <c r="K4430" s="2" t="s">
        <v>18972</v>
      </c>
      <c r="L4430" s="1" t="s">
        <v>24445</v>
      </c>
    </row>
    <row r="4431" spans="1:12">
      <c r="A4431" s="1" t="s">
        <v>18925</v>
      </c>
      <c r="B4431" s="1">
        <v>5</v>
      </c>
      <c r="D4431" s="1" t="s">
        <v>13043</v>
      </c>
      <c r="E4431" s="1" t="s">
        <v>25318</v>
      </c>
      <c r="H4431" s="1" t="s">
        <v>24444</v>
      </c>
      <c r="J4431" s="4" t="str">
        <f ca="1">IFERROR(__xludf.DUMMYFUNCTION("LEFT(INDEX(SPLIT(L4431, "" ""), 4), 2)"),"12")</f>
        <v>12</v>
      </c>
      <c r="K4431" s="2" t="s">
        <v>18928</v>
      </c>
      <c r="L4431" s="1" t="s">
        <v>24445</v>
      </c>
    </row>
    <row r="4432" spans="1:12">
      <c r="A4432" s="1" t="s">
        <v>25319</v>
      </c>
      <c r="B4432" s="1">
        <v>5</v>
      </c>
      <c r="C4432" s="1" t="s">
        <v>4730</v>
      </c>
      <c r="D4432" s="1" t="s">
        <v>19372</v>
      </c>
      <c r="E4432" s="1" t="s">
        <v>25320</v>
      </c>
      <c r="H4432" s="1" t="s">
        <v>24444</v>
      </c>
      <c r="J4432" s="4" t="str">
        <f ca="1">IFERROR(__xludf.DUMMYFUNCTION("LEFT(INDEX(SPLIT(L4432, "" ""), 4), 2)"),"12")</f>
        <v>12</v>
      </c>
      <c r="K4432" s="1" t="s">
        <v>18889</v>
      </c>
      <c r="L4432" s="1" t="s">
        <v>24445</v>
      </c>
    </row>
    <row r="4433" spans="1:12">
      <c r="A4433" s="1" t="s">
        <v>25321</v>
      </c>
      <c r="B4433" s="1">
        <v>5</v>
      </c>
      <c r="C4433" s="1" t="s">
        <v>24815</v>
      </c>
      <c r="D4433" s="1" t="s">
        <v>13043</v>
      </c>
      <c r="E4433" s="1" t="s">
        <v>25322</v>
      </c>
      <c r="H4433" s="1" t="s">
        <v>24444</v>
      </c>
      <c r="J4433" s="4" t="str">
        <f ca="1">IFERROR(__xludf.DUMMYFUNCTION("LEFT(INDEX(SPLIT(L4433, "" ""), 4), 2)"),"12")</f>
        <v>12</v>
      </c>
      <c r="K4433" s="2" t="s">
        <v>18841</v>
      </c>
      <c r="L4433" s="1" t="s">
        <v>24445</v>
      </c>
    </row>
    <row r="4434" spans="1:12">
      <c r="A4434" s="1" t="s">
        <v>20407</v>
      </c>
      <c r="B4434" s="1">
        <v>5</v>
      </c>
      <c r="C4434" s="1" t="s">
        <v>24815</v>
      </c>
      <c r="D4434" s="1" t="s">
        <v>19372</v>
      </c>
      <c r="E4434" s="1" t="s">
        <v>25323</v>
      </c>
      <c r="H4434" s="1" t="s">
        <v>24444</v>
      </c>
      <c r="J4434" s="4" t="str">
        <f ca="1">IFERROR(__xludf.DUMMYFUNCTION("LEFT(INDEX(SPLIT(L4434, "" ""), 4), 2)"),"12")</f>
        <v>12</v>
      </c>
      <c r="K4434" s="2" t="s">
        <v>18841</v>
      </c>
      <c r="L4434" s="1" t="s">
        <v>24445</v>
      </c>
    </row>
    <row r="4435" spans="1:12">
      <c r="A4435" s="1" t="s">
        <v>25324</v>
      </c>
      <c r="B4435" s="1">
        <v>5</v>
      </c>
      <c r="D4435" s="1" t="s">
        <v>10743</v>
      </c>
      <c r="E4435" s="1" t="s">
        <v>25325</v>
      </c>
      <c r="H4435" s="1" t="s">
        <v>24444</v>
      </c>
      <c r="J4435" s="4" t="str">
        <f ca="1">IFERROR(__xludf.DUMMYFUNCTION("LEFT(INDEX(SPLIT(L4435, "" ""), 4), 2)"),"12")</f>
        <v>12</v>
      </c>
      <c r="K4435" s="2" t="s">
        <v>18827</v>
      </c>
      <c r="L4435" s="1" t="s">
        <v>24445</v>
      </c>
    </row>
    <row r="4436" spans="1:12">
      <c r="A4436" s="1" t="s">
        <v>8726</v>
      </c>
      <c r="B4436" s="1">
        <v>3</v>
      </c>
      <c r="D4436" s="1" t="s">
        <v>10288</v>
      </c>
      <c r="E4436" s="1" t="s">
        <v>25326</v>
      </c>
      <c r="H4436" s="1" t="s">
        <v>24444</v>
      </c>
      <c r="J4436" s="4" t="str">
        <f ca="1">IFERROR(__xludf.DUMMYFUNCTION("LEFT(INDEX(SPLIT(L4436, "" ""), 4), 2)"),"12")</f>
        <v>12</v>
      </c>
      <c r="K4436" s="2" t="s">
        <v>18827</v>
      </c>
      <c r="L4436" s="1" t="s">
        <v>24445</v>
      </c>
    </row>
    <row r="4437" spans="1:12">
      <c r="A4437" s="1" t="s">
        <v>25327</v>
      </c>
      <c r="B4437" s="1">
        <v>5</v>
      </c>
      <c r="D4437" s="1" t="s">
        <v>19372</v>
      </c>
      <c r="E4437" s="1" t="s">
        <v>25328</v>
      </c>
      <c r="H4437" s="1" t="s">
        <v>24444</v>
      </c>
      <c r="J4437" s="4" t="str">
        <f ca="1">IFERROR(__xludf.DUMMYFUNCTION("LEFT(INDEX(SPLIT(L4437, "" ""), 4), 2)"),"12")</f>
        <v>12</v>
      </c>
      <c r="K4437" s="2" t="s">
        <v>18928</v>
      </c>
      <c r="L4437" s="1" t="s">
        <v>24445</v>
      </c>
    </row>
    <row r="4438" spans="1:12">
      <c r="A4438" s="1" t="s">
        <v>20750</v>
      </c>
      <c r="B4438" s="1">
        <v>5</v>
      </c>
      <c r="D4438" s="1" t="s">
        <v>10305</v>
      </c>
      <c r="E4438" s="1" t="s">
        <v>25329</v>
      </c>
      <c r="H4438" s="1" t="s">
        <v>24444</v>
      </c>
      <c r="J4438" s="4" t="str">
        <f ca="1">IFERROR(__xludf.DUMMYFUNCTION("LEFT(INDEX(SPLIT(L4438, "" ""), 4), 2)"),"12")</f>
        <v>12</v>
      </c>
      <c r="K4438" s="2" t="s">
        <v>18827</v>
      </c>
      <c r="L4438" s="1" t="s">
        <v>24445</v>
      </c>
    </row>
    <row r="4439" spans="1:12">
      <c r="A4439" s="1" t="s">
        <v>25330</v>
      </c>
      <c r="B4439" s="1">
        <v>5</v>
      </c>
      <c r="D4439" s="1" t="s">
        <v>19372</v>
      </c>
      <c r="E4439" s="1" t="s">
        <v>25331</v>
      </c>
      <c r="H4439" s="1" t="s">
        <v>24444</v>
      </c>
      <c r="J4439" s="4" t="str">
        <f ca="1">IFERROR(__xludf.DUMMYFUNCTION("LEFT(INDEX(SPLIT(L4439, "" ""), 4), 2)"),"12")</f>
        <v>12</v>
      </c>
      <c r="K4439" s="2" t="s">
        <v>18928</v>
      </c>
      <c r="L4439" s="1" t="s">
        <v>24445</v>
      </c>
    </row>
    <row r="4440" spans="1:12">
      <c r="A4440" s="1" t="s">
        <v>25332</v>
      </c>
      <c r="B4440" s="1">
        <v>5</v>
      </c>
      <c r="D4440" s="1" t="s">
        <v>10288</v>
      </c>
      <c r="E4440" s="1" t="s">
        <v>25333</v>
      </c>
      <c r="H4440" s="1" t="s">
        <v>24444</v>
      </c>
      <c r="J4440" s="4" t="str">
        <f ca="1">IFERROR(__xludf.DUMMYFUNCTION("LEFT(INDEX(SPLIT(L4440, "" ""), 4), 2)"),"12")</f>
        <v>12</v>
      </c>
      <c r="K4440" s="2" t="s">
        <v>18972</v>
      </c>
      <c r="L4440" s="1" t="s">
        <v>24445</v>
      </c>
    </row>
    <row r="4441" spans="1:12">
      <c r="A4441" s="1" t="s">
        <v>19032</v>
      </c>
      <c r="B4441" s="1">
        <v>5</v>
      </c>
      <c r="D4441" s="1" t="s">
        <v>10778</v>
      </c>
      <c r="E4441" s="1" t="s">
        <v>25334</v>
      </c>
      <c r="H4441" s="1" t="s">
        <v>24444</v>
      </c>
      <c r="J4441" s="4" t="str">
        <f ca="1">IFERROR(__xludf.DUMMYFUNCTION("LEFT(INDEX(SPLIT(L4441, "" ""), 4), 2)"),"12")</f>
        <v>12</v>
      </c>
      <c r="K4441" s="2" t="s">
        <v>18827</v>
      </c>
      <c r="L4441" s="1" t="s">
        <v>24445</v>
      </c>
    </row>
    <row r="4442" spans="1:12">
      <c r="A4442" s="1" t="s">
        <v>25335</v>
      </c>
      <c r="B4442" s="1">
        <v>5</v>
      </c>
      <c r="D4442" s="1" t="s">
        <v>19372</v>
      </c>
      <c r="E4442" s="1" t="s">
        <v>25336</v>
      </c>
      <c r="H4442" s="1" t="s">
        <v>24444</v>
      </c>
      <c r="J4442" s="4" t="str">
        <f ca="1">IFERROR(__xludf.DUMMYFUNCTION("LEFT(INDEX(SPLIT(L4442, "" ""), 4), 2)"),"12")</f>
        <v>12</v>
      </c>
      <c r="K4442" s="2" t="s">
        <v>18827</v>
      </c>
      <c r="L4442" s="1" t="s">
        <v>24445</v>
      </c>
    </row>
    <row r="4443" spans="1:12">
      <c r="A4443" s="1" t="s">
        <v>25018</v>
      </c>
      <c r="B4443" s="1">
        <v>3</v>
      </c>
      <c r="D4443" s="1" t="s">
        <v>10288</v>
      </c>
      <c r="E4443" s="1" t="s">
        <v>25337</v>
      </c>
      <c r="H4443" s="1" t="s">
        <v>24444</v>
      </c>
      <c r="J4443" s="4" t="str">
        <f ca="1">IFERROR(__xludf.DUMMYFUNCTION("LEFT(INDEX(SPLIT(L4443, "" ""), 4), 2)"),"12")</f>
        <v>12</v>
      </c>
      <c r="K4443" s="2" t="s">
        <v>18827</v>
      </c>
      <c r="L4443" s="1" t="s">
        <v>24445</v>
      </c>
    </row>
    <row r="4444" spans="1:12">
      <c r="A4444" s="1" t="s">
        <v>18878</v>
      </c>
      <c r="B4444" s="1">
        <v>5</v>
      </c>
      <c r="D4444" s="1" t="s">
        <v>19372</v>
      </c>
      <c r="E4444" s="1" t="s">
        <v>25338</v>
      </c>
      <c r="H4444" s="1" t="s">
        <v>24444</v>
      </c>
      <c r="J4444" s="4" t="str">
        <f ca="1">IFERROR(__xludf.DUMMYFUNCTION("LEFT(INDEX(SPLIT(L4444, "" ""), 4), 2)"),"12")</f>
        <v>12</v>
      </c>
      <c r="K4444" s="2" t="s">
        <v>18881</v>
      </c>
      <c r="L4444" s="1" t="s">
        <v>24445</v>
      </c>
    </row>
    <row r="4445" spans="1:12">
      <c r="A4445" s="1" t="s">
        <v>4491</v>
      </c>
      <c r="B4445" s="1">
        <v>5</v>
      </c>
      <c r="D4445" s="1" t="s">
        <v>19372</v>
      </c>
      <c r="E4445" s="1" t="s">
        <v>25339</v>
      </c>
      <c r="H4445" s="1" t="s">
        <v>24444</v>
      </c>
      <c r="J4445" s="4" t="str">
        <f ca="1">IFERROR(__xludf.DUMMYFUNCTION("LEFT(INDEX(SPLIT(L4445, "" ""), 4), 2)"),"12")</f>
        <v>12</v>
      </c>
      <c r="K4445" s="2" t="s">
        <v>18868</v>
      </c>
      <c r="L4445" s="1" t="s">
        <v>24445</v>
      </c>
    </row>
    <row r="4446" spans="1:12">
      <c r="A4446" s="1" t="s">
        <v>18985</v>
      </c>
      <c r="B4446" s="1">
        <v>5</v>
      </c>
      <c r="D4446" s="1" t="s">
        <v>19372</v>
      </c>
      <c r="E4446" s="1" t="s">
        <v>25340</v>
      </c>
      <c r="H4446" s="1" t="s">
        <v>24444</v>
      </c>
      <c r="J4446" s="4" t="str">
        <f ca="1">IFERROR(__xludf.DUMMYFUNCTION("LEFT(INDEX(SPLIT(L4446, "" ""), 4), 2)"),"12")</f>
        <v>12</v>
      </c>
      <c r="K4446" s="2" t="s">
        <v>18827</v>
      </c>
      <c r="L4446" s="1" t="s">
        <v>24445</v>
      </c>
    </row>
    <row r="4447" spans="1:12">
      <c r="A4447" s="1" t="s">
        <v>21761</v>
      </c>
      <c r="B4447" s="1">
        <v>5</v>
      </c>
      <c r="D4447" s="1" t="s">
        <v>19372</v>
      </c>
      <c r="E4447" s="1" t="s">
        <v>25341</v>
      </c>
      <c r="H4447" s="1" t="s">
        <v>24444</v>
      </c>
      <c r="J4447" s="4" t="str">
        <f ca="1">IFERROR(__xludf.DUMMYFUNCTION("LEFT(INDEX(SPLIT(L4447, "" ""), 4), 2)"),"12")</f>
        <v>12</v>
      </c>
      <c r="K4447" s="2" t="s">
        <v>18827</v>
      </c>
      <c r="L4447" s="1" t="s">
        <v>24445</v>
      </c>
    </row>
    <row r="4448" spans="1:12">
      <c r="A4448" s="1" t="s">
        <v>25342</v>
      </c>
      <c r="B4448" s="1">
        <v>5</v>
      </c>
      <c r="C4448" s="1" t="s">
        <v>24815</v>
      </c>
      <c r="D4448" s="1" t="s">
        <v>19372</v>
      </c>
      <c r="E4448" s="1" t="s">
        <v>25343</v>
      </c>
      <c r="H4448" s="1" t="s">
        <v>24444</v>
      </c>
      <c r="J4448" s="4" t="str">
        <f ca="1">IFERROR(__xludf.DUMMYFUNCTION("LEFT(INDEX(SPLIT(L4448, "" ""), 4), 2)"),"12")</f>
        <v>12</v>
      </c>
      <c r="K4448" s="2" t="s">
        <v>18841</v>
      </c>
      <c r="L4448" s="1" t="s">
        <v>24445</v>
      </c>
    </row>
    <row r="4449" spans="1:12">
      <c r="A4449" s="1" t="s">
        <v>18861</v>
      </c>
      <c r="B4449" s="1">
        <v>5</v>
      </c>
      <c r="C4449" s="1" t="s">
        <v>25344</v>
      </c>
      <c r="D4449" s="1" t="s">
        <v>19372</v>
      </c>
      <c r="E4449" s="1" t="s">
        <v>25345</v>
      </c>
      <c r="H4449" s="1" t="s">
        <v>24444</v>
      </c>
      <c r="J4449" s="4" t="str">
        <f ca="1">IFERROR(__xludf.DUMMYFUNCTION("LEFT(INDEX(SPLIT(L4449, "" ""), 4), 2)"),"12")</f>
        <v>12</v>
      </c>
      <c r="K4449" s="2" t="s">
        <v>18864</v>
      </c>
      <c r="L4449" s="1" t="s">
        <v>24445</v>
      </c>
    </row>
    <row r="4450" spans="1:12">
      <c r="A4450" s="1" t="s">
        <v>18861</v>
      </c>
      <c r="B4450" s="1">
        <v>5</v>
      </c>
      <c r="C4450" s="1" t="s">
        <v>25346</v>
      </c>
      <c r="D4450" s="1" t="s">
        <v>19372</v>
      </c>
      <c r="E4450" s="1" t="s">
        <v>25347</v>
      </c>
      <c r="H4450" s="1" t="s">
        <v>24444</v>
      </c>
      <c r="J4450" s="4" t="str">
        <f ca="1">IFERROR(__xludf.DUMMYFUNCTION("LEFT(INDEX(SPLIT(L4450, "" ""), 4), 2)"),"12")</f>
        <v>12</v>
      </c>
      <c r="K4450" s="2" t="s">
        <v>18864</v>
      </c>
      <c r="L4450" s="1" t="s">
        <v>24445</v>
      </c>
    </row>
    <row r="4451" spans="1:12">
      <c r="A4451" s="1" t="s">
        <v>20585</v>
      </c>
      <c r="B4451" s="1">
        <v>5</v>
      </c>
      <c r="D4451" s="1" t="s">
        <v>10755</v>
      </c>
      <c r="E4451" s="1" t="s">
        <v>25348</v>
      </c>
      <c r="H4451" s="1" t="s">
        <v>24444</v>
      </c>
      <c r="J4451" s="4" t="str">
        <f ca="1">IFERROR(__xludf.DUMMYFUNCTION("LEFT(INDEX(SPLIT(L4451, "" ""), 4), 2)"),"12")</f>
        <v>12</v>
      </c>
      <c r="K4451" s="2" t="s">
        <v>18827</v>
      </c>
      <c r="L4451" s="1" t="s">
        <v>24445</v>
      </c>
    </row>
    <row r="4452" spans="1:12">
      <c r="A4452" s="1" t="s">
        <v>18861</v>
      </c>
      <c r="B4452" s="1">
        <v>4</v>
      </c>
      <c r="C4452" s="1" t="s">
        <v>25349</v>
      </c>
      <c r="D4452" s="1" t="s">
        <v>19372</v>
      </c>
      <c r="E4452" s="1" t="s">
        <v>25350</v>
      </c>
      <c r="H4452" s="1" t="s">
        <v>24444</v>
      </c>
      <c r="J4452" s="4" t="str">
        <f ca="1">IFERROR(__xludf.DUMMYFUNCTION("LEFT(INDEX(SPLIT(L4452, "" ""), 4), 2)"),"12")</f>
        <v>12</v>
      </c>
      <c r="K4452" s="2" t="s">
        <v>18864</v>
      </c>
      <c r="L4452" s="1" t="s">
        <v>24445</v>
      </c>
    </row>
    <row r="4453" spans="1:12">
      <c r="A4453" s="1" t="s">
        <v>19207</v>
      </c>
      <c r="B4453" s="1">
        <v>5</v>
      </c>
      <c r="D4453" s="1" t="s">
        <v>10778</v>
      </c>
      <c r="E4453" s="1" t="s">
        <v>25351</v>
      </c>
      <c r="H4453" s="1" t="s">
        <v>24444</v>
      </c>
      <c r="J4453" s="4" t="str">
        <f ca="1">IFERROR(__xludf.DUMMYFUNCTION("LEFT(INDEX(SPLIT(L4453, "" ""), 4), 2)"),"12")</f>
        <v>12</v>
      </c>
      <c r="K4453" s="2" t="s">
        <v>18827</v>
      </c>
      <c r="L4453" s="1" t="s">
        <v>24445</v>
      </c>
    </row>
    <row r="4454" spans="1:12">
      <c r="A4454" s="1" t="s">
        <v>25352</v>
      </c>
      <c r="B4454" s="1">
        <v>4</v>
      </c>
      <c r="C4454" s="1" t="s">
        <v>25353</v>
      </c>
      <c r="D4454" s="1" t="s">
        <v>18313</v>
      </c>
      <c r="E4454" s="1" t="s">
        <v>25354</v>
      </c>
      <c r="H4454" s="1" t="s">
        <v>24444</v>
      </c>
      <c r="J4454" s="4" t="str">
        <f ca="1">IFERROR(__xludf.DUMMYFUNCTION("LEFT(INDEX(SPLIT(L4454, "" ""), 4), 2)"),"12")</f>
        <v>12</v>
      </c>
      <c r="K4454" s="2" t="s">
        <v>25355</v>
      </c>
      <c r="L4454" s="1" t="s">
        <v>24445</v>
      </c>
    </row>
    <row r="4455" spans="1:12">
      <c r="A4455" s="1" t="s">
        <v>21218</v>
      </c>
      <c r="B4455" s="1">
        <v>5</v>
      </c>
      <c r="D4455" s="1" t="s">
        <v>10736</v>
      </c>
      <c r="E4455" s="1" t="s">
        <v>25356</v>
      </c>
      <c r="H4455" s="1" t="s">
        <v>24444</v>
      </c>
      <c r="J4455" s="4" t="str">
        <f ca="1">IFERROR(__xludf.DUMMYFUNCTION("LEFT(INDEX(SPLIT(L4455, "" ""), 4), 2)"),"12")</f>
        <v>12</v>
      </c>
      <c r="K4455" s="2" t="s">
        <v>18827</v>
      </c>
      <c r="L4455" s="1" t="s">
        <v>24445</v>
      </c>
    </row>
    <row r="4456" spans="1:12">
      <c r="A4456" s="1" t="s">
        <v>25357</v>
      </c>
      <c r="B4456" s="1">
        <v>5</v>
      </c>
      <c r="D4456" s="1" t="s">
        <v>10442</v>
      </c>
      <c r="E4456" s="1" t="s">
        <v>25358</v>
      </c>
      <c r="H4456" s="1" t="s">
        <v>24444</v>
      </c>
      <c r="J4456" s="4" t="str">
        <f ca="1">IFERROR(__xludf.DUMMYFUNCTION("LEFT(INDEX(SPLIT(L4456, "" ""), 4), 2)"),"12")</f>
        <v>12</v>
      </c>
      <c r="K4456" s="2" t="s">
        <v>18928</v>
      </c>
      <c r="L4456" s="1" t="s">
        <v>24445</v>
      </c>
    </row>
    <row r="4457" spans="1:12">
      <c r="A4457" s="1" t="s">
        <v>18878</v>
      </c>
      <c r="B4457" s="1">
        <v>5</v>
      </c>
      <c r="D4457" s="1" t="s">
        <v>10479</v>
      </c>
      <c r="E4457" s="1" t="s">
        <v>25359</v>
      </c>
      <c r="H4457" s="1" t="s">
        <v>24444</v>
      </c>
      <c r="J4457" s="4" t="str">
        <f ca="1">IFERROR(__xludf.DUMMYFUNCTION("LEFT(INDEX(SPLIT(L4457, "" ""), 4), 2)"),"12")</f>
        <v>12</v>
      </c>
      <c r="K4457" s="2" t="s">
        <v>18881</v>
      </c>
      <c r="L4457" s="1" t="s">
        <v>24445</v>
      </c>
    </row>
    <row r="4458" spans="1:12">
      <c r="A4458" s="1" t="s">
        <v>24363</v>
      </c>
      <c r="B4458" s="1">
        <v>5</v>
      </c>
      <c r="D4458" s="1" t="s">
        <v>19372</v>
      </c>
      <c r="E4458" s="1" t="s">
        <v>25360</v>
      </c>
      <c r="H4458" s="1" t="s">
        <v>24444</v>
      </c>
      <c r="J4458" s="4" t="str">
        <f ca="1">IFERROR(__xludf.DUMMYFUNCTION("LEFT(INDEX(SPLIT(L4458, "" ""), 4), 2)"),"12")</f>
        <v>12</v>
      </c>
      <c r="K4458" s="2" t="s">
        <v>18827</v>
      </c>
      <c r="L4458" s="1" t="s">
        <v>24445</v>
      </c>
    </row>
    <row r="4459" spans="1:12">
      <c r="A4459" s="1" t="s">
        <v>18861</v>
      </c>
      <c r="B4459" s="1">
        <v>5</v>
      </c>
      <c r="C4459" s="1" t="s">
        <v>25361</v>
      </c>
      <c r="D4459" s="1" t="s">
        <v>19372</v>
      </c>
      <c r="E4459" s="1" t="s">
        <v>25362</v>
      </c>
      <c r="H4459" s="1" t="s">
        <v>24444</v>
      </c>
      <c r="J4459" s="4" t="str">
        <f ca="1">IFERROR(__xludf.DUMMYFUNCTION("LEFT(INDEX(SPLIT(L4459, "" ""), 4), 2)"),"12")</f>
        <v>12</v>
      </c>
      <c r="K4459" s="2" t="s">
        <v>18864</v>
      </c>
      <c r="L4459" s="1" t="s">
        <v>24445</v>
      </c>
    </row>
    <row r="4460" spans="1:12">
      <c r="A4460" s="1" t="s">
        <v>25363</v>
      </c>
      <c r="B4460" s="1">
        <v>5</v>
      </c>
      <c r="D4460" s="1" t="s">
        <v>10442</v>
      </c>
      <c r="E4460" s="1" t="s">
        <v>25364</v>
      </c>
      <c r="H4460" s="1" t="s">
        <v>24444</v>
      </c>
      <c r="J4460" s="4" t="str">
        <f ca="1">IFERROR(__xludf.DUMMYFUNCTION("LEFT(INDEX(SPLIT(L4460, "" ""), 4), 2)"),"12")</f>
        <v>12</v>
      </c>
      <c r="K4460" s="2" t="s">
        <v>18928</v>
      </c>
      <c r="L4460" s="1" t="s">
        <v>24445</v>
      </c>
    </row>
    <row r="4461" spans="1:12">
      <c r="A4461" s="1" t="s">
        <v>8152</v>
      </c>
      <c r="B4461" s="1">
        <v>5</v>
      </c>
      <c r="C4461" s="1" t="s">
        <v>24815</v>
      </c>
      <c r="D4461" s="1" t="s">
        <v>19372</v>
      </c>
      <c r="E4461" s="1" t="s">
        <v>25365</v>
      </c>
      <c r="H4461" s="1" t="s">
        <v>24444</v>
      </c>
      <c r="J4461" s="4" t="str">
        <f ca="1">IFERROR(__xludf.DUMMYFUNCTION("LEFT(INDEX(SPLIT(L4461, "" ""), 4), 2)"),"12")</f>
        <v>12</v>
      </c>
      <c r="K4461" s="2" t="s">
        <v>18841</v>
      </c>
      <c r="L4461" s="1" t="s">
        <v>24445</v>
      </c>
    </row>
    <row r="4462" spans="1:12">
      <c r="A4462" s="1" t="s">
        <v>18958</v>
      </c>
      <c r="B4462" s="1">
        <v>5</v>
      </c>
      <c r="D4462" s="1" t="s">
        <v>19372</v>
      </c>
      <c r="E4462" s="1" t="s">
        <v>25366</v>
      </c>
      <c r="H4462" s="1" t="s">
        <v>24444</v>
      </c>
      <c r="J4462" s="4" t="str">
        <f ca="1">IFERROR(__xludf.DUMMYFUNCTION("LEFT(INDEX(SPLIT(L4462, "" ""), 4), 2)"),"12")</f>
        <v>12</v>
      </c>
      <c r="K4462" s="2" t="s">
        <v>18827</v>
      </c>
      <c r="L4462" s="1" t="s">
        <v>24445</v>
      </c>
    </row>
    <row r="4463" spans="1:12">
      <c r="A4463" s="1" t="s">
        <v>19309</v>
      </c>
      <c r="B4463" s="1">
        <v>5</v>
      </c>
      <c r="D4463" s="1" t="s">
        <v>19372</v>
      </c>
      <c r="E4463" s="1" t="s">
        <v>25367</v>
      </c>
      <c r="H4463" s="1" t="s">
        <v>24444</v>
      </c>
      <c r="J4463" s="4" t="str">
        <f ca="1">IFERROR(__xludf.DUMMYFUNCTION("LEFT(INDEX(SPLIT(L4463, "" ""), 4), 2)"),"12")</f>
        <v>12</v>
      </c>
      <c r="K4463" s="2" t="s">
        <v>18827</v>
      </c>
      <c r="L4463" s="1" t="s">
        <v>24445</v>
      </c>
    </row>
    <row r="4464" spans="1:12">
      <c r="A4464" s="1" t="s">
        <v>18925</v>
      </c>
      <c r="B4464" s="1">
        <v>5</v>
      </c>
      <c r="D4464" s="1" t="s">
        <v>13043</v>
      </c>
      <c r="E4464" s="1" t="s">
        <v>25368</v>
      </c>
      <c r="H4464" s="1" t="s">
        <v>24444</v>
      </c>
      <c r="J4464" s="4" t="str">
        <f ca="1">IFERROR(__xludf.DUMMYFUNCTION("LEFT(INDEX(SPLIT(L4464, "" ""), 4), 2)"),"12")</f>
        <v>12</v>
      </c>
      <c r="K4464" s="2" t="s">
        <v>18928</v>
      </c>
      <c r="L4464" s="1" t="s">
        <v>24445</v>
      </c>
    </row>
    <row r="4465" spans="1:12">
      <c r="A4465" s="1" t="s">
        <v>25369</v>
      </c>
      <c r="B4465" s="1">
        <v>5</v>
      </c>
      <c r="D4465" s="1" t="s">
        <v>10305</v>
      </c>
      <c r="E4465" s="1" t="s">
        <v>25370</v>
      </c>
      <c r="H4465" s="1" t="s">
        <v>24444</v>
      </c>
      <c r="J4465" s="4" t="str">
        <f ca="1">IFERROR(__xludf.DUMMYFUNCTION("LEFT(INDEX(SPLIT(L4465, "" ""), 4), 2)"),"12")</f>
        <v>12</v>
      </c>
      <c r="K4465" s="2" t="s">
        <v>18972</v>
      </c>
      <c r="L4465" s="1" t="s">
        <v>24445</v>
      </c>
    </row>
    <row r="4466" spans="1:12">
      <c r="A4466" s="1" t="s">
        <v>11993</v>
      </c>
      <c r="B4466" s="1">
        <v>5</v>
      </c>
      <c r="D4466" s="1" t="s">
        <v>10288</v>
      </c>
      <c r="E4466" s="1" t="s">
        <v>25371</v>
      </c>
      <c r="H4466" s="1" t="s">
        <v>24444</v>
      </c>
      <c r="J4466" s="4" t="str">
        <f ca="1">IFERROR(__xludf.DUMMYFUNCTION("LEFT(INDEX(SPLIT(L4466, "" ""), 4), 2)"),"12")</f>
        <v>12</v>
      </c>
      <c r="K4466" s="2" t="s">
        <v>18827</v>
      </c>
      <c r="L4466" s="1" t="s">
        <v>24445</v>
      </c>
    </row>
    <row r="4467" spans="1:12">
      <c r="A4467" s="1" t="s">
        <v>25372</v>
      </c>
      <c r="B4467" s="1">
        <v>5</v>
      </c>
      <c r="D4467" s="1" t="s">
        <v>18313</v>
      </c>
      <c r="E4467" s="1" t="s">
        <v>25373</v>
      </c>
      <c r="H4467" s="1" t="s">
        <v>24444</v>
      </c>
      <c r="J4467" s="4" t="str">
        <f ca="1">IFERROR(__xludf.DUMMYFUNCTION("LEFT(INDEX(SPLIT(L4467, "" ""), 4), 2)"),"12")</f>
        <v>12</v>
      </c>
      <c r="K4467" s="2" t="s">
        <v>18928</v>
      </c>
      <c r="L4467" s="1" t="s">
        <v>24445</v>
      </c>
    </row>
    <row r="4468" spans="1:12">
      <c r="A4468" s="1" t="s">
        <v>25374</v>
      </c>
      <c r="B4468" s="1">
        <v>5</v>
      </c>
      <c r="D4468" s="1" t="s">
        <v>19372</v>
      </c>
      <c r="E4468" s="1" t="s">
        <v>25375</v>
      </c>
      <c r="H4468" s="1" t="s">
        <v>24444</v>
      </c>
      <c r="J4468" s="4" t="str">
        <f ca="1">IFERROR(__xludf.DUMMYFUNCTION("LEFT(INDEX(SPLIT(L4468, "" ""), 4), 2)"),"12")</f>
        <v>12</v>
      </c>
      <c r="K4468" s="2" t="s">
        <v>18827</v>
      </c>
      <c r="L4468" s="1" t="s">
        <v>24445</v>
      </c>
    </row>
    <row r="4469" spans="1:12">
      <c r="A4469" s="1" t="s">
        <v>25376</v>
      </c>
      <c r="B4469" s="1">
        <v>5</v>
      </c>
      <c r="C4469" s="1" t="s">
        <v>25377</v>
      </c>
      <c r="D4469" s="1" t="s">
        <v>10778</v>
      </c>
      <c r="E4469" s="1" t="s">
        <v>25378</v>
      </c>
      <c r="H4469" s="1" t="s">
        <v>24444</v>
      </c>
      <c r="J4469" s="4" t="str">
        <f ca="1">IFERROR(__xludf.DUMMYFUNCTION("LEFT(INDEX(SPLIT(L4469, "" ""), 4), 2)"),"12")</f>
        <v>12</v>
      </c>
      <c r="K4469" s="1" t="s">
        <v>18889</v>
      </c>
      <c r="L4469" s="1" t="s">
        <v>24445</v>
      </c>
    </row>
    <row r="4470" spans="1:12">
      <c r="A4470" s="1" t="s">
        <v>25379</v>
      </c>
      <c r="B4470" s="1">
        <v>5</v>
      </c>
      <c r="D4470" s="1" t="s">
        <v>10305</v>
      </c>
      <c r="E4470" s="1" t="s">
        <v>25380</v>
      </c>
      <c r="H4470" s="1" t="s">
        <v>24444</v>
      </c>
      <c r="J4470" s="4" t="str">
        <f ca="1">IFERROR(__xludf.DUMMYFUNCTION("LEFT(INDEX(SPLIT(L4470, "" ""), 4), 2)"),"12")</f>
        <v>12</v>
      </c>
      <c r="K4470" s="2" t="s">
        <v>18928</v>
      </c>
      <c r="L4470" s="1" t="s">
        <v>24445</v>
      </c>
    </row>
    <row r="4471" spans="1:12">
      <c r="A4471" s="1" t="s">
        <v>25381</v>
      </c>
      <c r="B4471" s="1">
        <v>5</v>
      </c>
      <c r="D4471" s="1" t="s">
        <v>10347</v>
      </c>
      <c r="E4471" s="1" t="s">
        <v>25382</v>
      </c>
      <c r="H4471" s="1" t="s">
        <v>24444</v>
      </c>
      <c r="J4471" s="4" t="str">
        <f ca="1">IFERROR(__xludf.DUMMYFUNCTION("LEFT(INDEX(SPLIT(L4471, "" ""), 4), 2)"),"12")</f>
        <v>12</v>
      </c>
      <c r="K4471" s="2" t="s">
        <v>19013</v>
      </c>
      <c r="L4471" s="1" t="s">
        <v>24445</v>
      </c>
    </row>
    <row r="4472" spans="1:12">
      <c r="A4472" s="1" t="s">
        <v>25383</v>
      </c>
      <c r="B4472" s="1">
        <v>5</v>
      </c>
      <c r="D4472" s="1" t="s">
        <v>10293</v>
      </c>
      <c r="E4472" s="1" t="s">
        <v>25384</v>
      </c>
      <c r="H4472" s="1" t="s">
        <v>24444</v>
      </c>
      <c r="J4472" s="4" t="str">
        <f ca="1">IFERROR(__xludf.DUMMYFUNCTION("LEFT(INDEX(SPLIT(L4472, "" ""), 4), 2)"),"12")</f>
        <v>12</v>
      </c>
      <c r="K4472" s="2" t="s">
        <v>18928</v>
      </c>
      <c r="L4472" s="1" t="s">
        <v>24445</v>
      </c>
    </row>
    <row r="4473" spans="1:12">
      <c r="A4473" s="1" t="s">
        <v>19249</v>
      </c>
      <c r="B4473" s="1">
        <v>5</v>
      </c>
      <c r="D4473" s="1" t="s">
        <v>10347</v>
      </c>
      <c r="E4473" s="1" t="s">
        <v>25385</v>
      </c>
      <c r="H4473" s="1" t="s">
        <v>24444</v>
      </c>
      <c r="J4473" s="4" t="str">
        <f ca="1">IFERROR(__xludf.DUMMYFUNCTION("LEFT(INDEX(SPLIT(L4473, "" ""), 4), 2)"),"12")</f>
        <v>12</v>
      </c>
      <c r="K4473" s="2" t="s">
        <v>18827</v>
      </c>
      <c r="L4473" s="1" t="s">
        <v>24445</v>
      </c>
    </row>
    <row r="4474" spans="1:12">
      <c r="A4474" s="1" t="s">
        <v>25386</v>
      </c>
      <c r="B4474" s="1">
        <v>5</v>
      </c>
      <c r="D4474" s="1" t="s">
        <v>18396</v>
      </c>
      <c r="E4474" s="1" t="s">
        <v>25387</v>
      </c>
      <c r="H4474" s="1" t="s">
        <v>24444</v>
      </c>
      <c r="J4474" s="4" t="str">
        <f ca="1">IFERROR(__xludf.DUMMYFUNCTION("LEFT(INDEX(SPLIT(L4474, "" ""), 4), 2)"),"12")</f>
        <v>12</v>
      </c>
      <c r="K4474" s="2" t="s">
        <v>18928</v>
      </c>
      <c r="L4474" s="1" t="s">
        <v>24445</v>
      </c>
    </row>
    <row r="4475" spans="1:12">
      <c r="A4475" s="1" t="s">
        <v>18958</v>
      </c>
      <c r="B4475" s="1">
        <v>5</v>
      </c>
      <c r="D4475" s="1" t="s">
        <v>10293</v>
      </c>
      <c r="E4475" s="1" t="s">
        <v>25388</v>
      </c>
      <c r="H4475" s="1" t="s">
        <v>24444</v>
      </c>
      <c r="J4475" s="4" t="str">
        <f ca="1">IFERROR(__xludf.DUMMYFUNCTION("LEFT(INDEX(SPLIT(L4475, "" ""), 4), 2)"),"12")</f>
        <v>12</v>
      </c>
      <c r="K4475" s="2" t="s">
        <v>18827</v>
      </c>
      <c r="L4475" s="1" t="s">
        <v>24445</v>
      </c>
    </row>
    <row r="4476" spans="1:12">
      <c r="A4476" s="1" t="s">
        <v>19274</v>
      </c>
      <c r="B4476" s="1">
        <v>5</v>
      </c>
      <c r="D4476" s="1" t="s">
        <v>10300</v>
      </c>
      <c r="E4476" s="1" t="s">
        <v>25389</v>
      </c>
      <c r="H4476" s="1" t="s">
        <v>24444</v>
      </c>
      <c r="J4476" s="4" t="str">
        <f ca="1">IFERROR(__xludf.DUMMYFUNCTION("LEFT(INDEX(SPLIT(L4476, "" ""), 4), 2)"),"12")</f>
        <v>12</v>
      </c>
      <c r="K4476" s="2" t="s">
        <v>18827</v>
      </c>
      <c r="L4476" s="1" t="s">
        <v>24445</v>
      </c>
    </row>
    <row r="4477" spans="1:12">
      <c r="A4477" s="1" t="s">
        <v>18910</v>
      </c>
      <c r="B4477" s="1">
        <v>5</v>
      </c>
      <c r="D4477" s="1" t="s">
        <v>19372</v>
      </c>
      <c r="E4477" s="1" t="s">
        <v>25390</v>
      </c>
      <c r="H4477" s="1" t="s">
        <v>24444</v>
      </c>
      <c r="J4477" s="4" t="str">
        <f ca="1">IFERROR(__xludf.DUMMYFUNCTION("LEFT(INDEX(SPLIT(L4477, "" ""), 4), 2)"),"12")</f>
        <v>12</v>
      </c>
      <c r="K4477" s="2" t="s">
        <v>18827</v>
      </c>
      <c r="L4477" s="1" t="s">
        <v>24445</v>
      </c>
    </row>
    <row r="4478" spans="1:12">
      <c r="A4478" s="1" t="s">
        <v>18861</v>
      </c>
      <c r="B4478" s="1">
        <v>5</v>
      </c>
      <c r="C4478" s="1" t="s">
        <v>25391</v>
      </c>
      <c r="D4478" s="1" t="s">
        <v>19372</v>
      </c>
      <c r="E4478" s="1" t="s">
        <v>25392</v>
      </c>
      <c r="H4478" s="1" t="s">
        <v>24444</v>
      </c>
      <c r="J4478" s="4" t="str">
        <f ca="1">IFERROR(__xludf.DUMMYFUNCTION("LEFT(INDEX(SPLIT(L4478, "" ""), 4), 2)"),"12")</f>
        <v>12</v>
      </c>
      <c r="K4478" s="2" t="s">
        <v>18864</v>
      </c>
      <c r="L4478" s="1" t="s">
        <v>24445</v>
      </c>
    </row>
    <row r="4479" spans="1:12">
      <c r="A4479" s="1" t="s">
        <v>25393</v>
      </c>
      <c r="B4479" s="1">
        <v>5</v>
      </c>
      <c r="C4479" s="1" t="s">
        <v>25394</v>
      </c>
      <c r="D4479" s="1" t="s">
        <v>10288</v>
      </c>
      <c r="E4479" s="1" t="s">
        <v>25395</v>
      </c>
      <c r="H4479" s="1" t="s">
        <v>24444</v>
      </c>
      <c r="J4479" s="4" t="str">
        <f ca="1">IFERROR(__xludf.DUMMYFUNCTION("LEFT(INDEX(SPLIT(L4479, "" ""), 4), 2)"),"12")</f>
        <v>12</v>
      </c>
      <c r="K4479" s="1" t="s">
        <v>18889</v>
      </c>
      <c r="L4479" s="1" t="s">
        <v>24445</v>
      </c>
    </row>
    <row r="4480" spans="1:12">
      <c r="A4480" s="1" t="s">
        <v>19530</v>
      </c>
      <c r="B4480" s="1">
        <v>5</v>
      </c>
      <c r="C4480" s="1" t="s">
        <v>25396</v>
      </c>
      <c r="D4480" s="1" t="s">
        <v>13043</v>
      </c>
      <c r="E4480" s="1" t="s">
        <v>25397</v>
      </c>
      <c r="H4480" s="1" t="s">
        <v>24444</v>
      </c>
      <c r="J4480" s="4" t="str">
        <f ca="1">IFERROR(__xludf.DUMMYFUNCTION("LEFT(INDEX(SPLIT(L4480, "" ""), 4), 2)"),"12")</f>
        <v>12</v>
      </c>
      <c r="K4480" s="2" t="s">
        <v>19532</v>
      </c>
      <c r="L4480" s="1" t="s">
        <v>24445</v>
      </c>
    </row>
    <row r="4481" spans="1:12">
      <c r="A4481" s="1" t="s">
        <v>18861</v>
      </c>
      <c r="B4481" s="1">
        <v>5</v>
      </c>
      <c r="C4481" s="1" t="s">
        <v>25398</v>
      </c>
      <c r="D4481" s="1" t="s">
        <v>13043</v>
      </c>
      <c r="E4481" s="1" t="s">
        <v>25399</v>
      </c>
      <c r="H4481" s="1" t="s">
        <v>24444</v>
      </c>
      <c r="J4481" s="4" t="str">
        <f ca="1">IFERROR(__xludf.DUMMYFUNCTION("LEFT(INDEX(SPLIT(L4481, "" ""), 4), 2)"),"12")</f>
        <v>12</v>
      </c>
      <c r="K4481" s="2" t="s">
        <v>18864</v>
      </c>
      <c r="L4481" s="1" t="s">
        <v>24445</v>
      </c>
    </row>
    <row r="4482" spans="1:12">
      <c r="A4482" s="1" t="s">
        <v>19207</v>
      </c>
      <c r="B4482" s="1">
        <v>5</v>
      </c>
      <c r="D4482" s="1" t="s">
        <v>10479</v>
      </c>
      <c r="E4482" s="1" t="s">
        <v>25400</v>
      </c>
      <c r="H4482" s="1" t="s">
        <v>24444</v>
      </c>
      <c r="J4482" s="4" t="str">
        <f ca="1">IFERROR(__xludf.DUMMYFUNCTION("LEFT(INDEX(SPLIT(L4482, "" ""), 4), 2)"),"12")</f>
        <v>12</v>
      </c>
      <c r="K4482" s="2" t="s">
        <v>18827</v>
      </c>
      <c r="L4482" s="1" t="s">
        <v>24445</v>
      </c>
    </row>
    <row r="4483" spans="1:12">
      <c r="A4483" s="1" t="s">
        <v>18878</v>
      </c>
      <c r="B4483" s="1">
        <v>5</v>
      </c>
      <c r="D4483" s="1" t="s">
        <v>10347</v>
      </c>
      <c r="E4483" s="1" t="s">
        <v>25401</v>
      </c>
      <c r="H4483" s="1" t="s">
        <v>24444</v>
      </c>
      <c r="J4483" s="4" t="str">
        <f ca="1">IFERROR(__xludf.DUMMYFUNCTION("LEFT(INDEX(SPLIT(L4483, "" ""), 4), 2)"),"12")</f>
        <v>12</v>
      </c>
      <c r="K4483" s="2" t="s">
        <v>18881</v>
      </c>
      <c r="L4483" s="1" t="s">
        <v>24445</v>
      </c>
    </row>
    <row r="4484" spans="1:12">
      <c r="A4484" s="1" t="s">
        <v>19032</v>
      </c>
      <c r="B4484" s="1">
        <v>5</v>
      </c>
      <c r="D4484" s="1" t="s">
        <v>19372</v>
      </c>
      <c r="E4484" s="1" t="s">
        <v>25402</v>
      </c>
      <c r="H4484" s="1" t="s">
        <v>24444</v>
      </c>
      <c r="J4484" s="4" t="str">
        <f ca="1">IFERROR(__xludf.DUMMYFUNCTION("LEFT(INDEX(SPLIT(L4484, "" ""), 4), 2)"),"12")</f>
        <v>12</v>
      </c>
      <c r="K4484" s="2" t="s">
        <v>18827</v>
      </c>
      <c r="L4484" s="1" t="s">
        <v>24445</v>
      </c>
    </row>
    <row r="4485" spans="1:12">
      <c r="A4485" s="1" t="s">
        <v>18878</v>
      </c>
      <c r="B4485" s="1">
        <v>5</v>
      </c>
      <c r="D4485" s="1" t="s">
        <v>18313</v>
      </c>
      <c r="E4485" s="1" t="s">
        <v>25403</v>
      </c>
      <c r="H4485" s="1" t="s">
        <v>24444</v>
      </c>
      <c r="J4485" s="4" t="str">
        <f ca="1">IFERROR(__xludf.DUMMYFUNCTION("LEFT(INDEX(SPLIT(L4485, "" ""), 4), 2)"),"12")</f>
        <v>12</v>
      </c>
      <c r="K4485" s="2" t="s">
        <v>18881</v>
      </c>
      <c r="L4485" s="1" t="s">
        <v>24445</v>
      </c>
    </row>
    <row r="4486" spans="1:12">
      <c r="A4486" s="1" t="s">
        <v>25404</v>
      </c>
      <c r="B4486" s="1">
        <v>4</v>
      </c>
      <c r="C4486" s="1" t="s">
        <v>25405</v>
      </c>
      <c r="D4486" s="1" t="s">
        <v>13043</v>
      </c>
      <c r="E4486" s="1" t="s">
        <v>25406</v>
      </c>
      <c r="H4486" s="1" t="s">
        <v>24444</v>
      </c>
      <c r="J4486" s="4" t="str">
        <f ca="1">IFERROR(__xludf.DUMMYFUNCTION("LEFT(INDEX(SPLIT(L4486, "" ""), 4), 2)"),"12")</f>
        <v>12</v>
      </c>
      <c r="K4486" s="2" t="s">
        <v>18853</v>
      </c>
      <c r="L4486" s="1" t="s">
        <v>24445</v>
      </c>
    </row>
    <row r="4487" spans="1:12">
      <c r="A4487" s="1" t="s">
        <v>25407</v>
      </c>
      <c r="B4487" s="1">
        <v>5</v>
      </c>
      <c r="D4487" s="1" t="s">
        <v>19372</v>
      </c>
      <c r="E4487" s="1" t="s">
        <v>25408</v>
      </c>
      <c r="H4487" s="1" t="s">
        <v>24444</v>
      </c>
      <c r="J4487" s="4" t="str">
        <f ca="1">IFERROR(__xludf.DUMMYFUNCTION("LEFT(INDEX(SPLIT(L4487, "" ""), 4), 2)"),"12")</f>
        <v>12</v>
      </c>
      <c r="K4487" s="2" t="s">
        <v>25409</v>
      </c>
      <c r="L4487" s="1" t="s">
        <v>24445</v>
      </c>
    </row>
    <row r="4488" spans="1:12">
      <c r="A4488" s="1" t="s">
        <v>24385</v>
      </c>
      <c r="B4488" s="1">
        <v>5</v>
      </c>
      <c r="D4488" s="1" t="s">
        <v>18313</v>
      </c>
      <c r="E4488" s="1" t="s">
        <v>25410</v>
      </c>
      <c r="H4488" s="1" t="s">
        <v>24444</v>
      </c>
      <c r="J4488" s="4" t="str">
        <f ca="1">IFERROR(__xludf.DUMMYFUNCTION("LEFT(INDEX(SPLIT(L4488, "" ""), 4), 2)"),"12")</f>
        <v>12</v>
      </c>
      <c r="K4488" s="2" t="s">
        <v>18827</v>
      </c>
      <c r="L4488" s="1" t="s">
        <v>24445</v>
      </c>
    </row>
    <row r="4489" spans="1:12">
      <c r="A4489" s="1" t="s">
        <v>25411</v>
      </c>
      <c r="B4489" s="1">
        <v>5</v>
      </c>
      <c r="C4489" s="1" t="s">
        <v>3142</v>
      </c>
      <c r="D4489" s="1" t="s">
        <v>10743</v>
      </c>
      <c r="E4489" s="1" t="s">
        <v>25412</v>
      </c>
      <c r="H4489" s="1" t="s">
        <v>24444</v>
      </c>
      <c r="J4489" s="4" t="str">
        <f ca="1">IFERROR(__xludf.DUMMYFUNCTION("LEFT(INDEX(SPLIT(L4489, "" ""), 4), 2)"),"12")</f>
        <v>12</v>
      </c>
      <c r="K4489" s="1" t="s">
        <v>18889</v>
      </c>
      <c r="L4489" s="1" t="s">
        <v>24445</v>
      </c>
    </row>
    <row r="4490" spans="1:12">
      <c r="A4490" s="1" t="s">
        <v>25413</v>
      </c>
      <c r="B4490" s="1">
        <v>5</v>
      </c>
      <c r="D4490" s="1" t="s">
        <v>10288</v>
      </c>
      <c r="E4490" s="1" t="s">
        <v>25414</v>
      </c>
      <c r="H4490" s="1" t="s">
        <v>24444</v>
      </c>
      <c r="J4490" s="4" t="str">
        <f ca="1">IFERROR(__xludf.DUMMYFUNCTION("LEFT(INDEX(SPLIT(L4490, "" ""), 4), 2)"),"12")</f>
        <v>12</v>
      </c>
      <c r="K4490" s="2" t="s">
        <v>18688</v>
      </c>
      <c r="L4490" s="1" t="s">
        <v>24445</v>
      </c>
    </row>
    <row r="4491" spans="1:12">
      <c r="A4491" s="1" t="s">
        <v>8655</v>
      </c>
      <c r="B4491" s="1">
        <v>5</v>
      </c>
      <c r="D4491" s="1" t="s">
        <v>19372</v>
      </c>
      <c r="E4491" s="1" t="s">
        <v>25415</v>
      </c>
      <c r="H4491" s="1" t="s">
        <v>24444</v>
      </c>
      <c r="J4491" s="4" t="str">
        <f ca="1">IFERROR(__xludf.DUMMYFUNCTION("LEFT(INDEX(SPLIT(L4491, "" ""), 4), 2)"),"12")</f>
        <v>12</v>
      </c>
      <c r="K4491" s="2" t="s">
        <v>18827</v>
      </c>
      <c r="L4491" s="1" t="s">
        <v>24445</v>
      </c>
    </row>
    <row r="4492" spans="1:12">
      <c r="A4492" s="1" t="s">
        <v>18861</v>
      </c>
      <c r="B4492" s="1">
        <v>5</v>
      </c>
      <c r="C4492" s="1" t="s">
        <v>25416</v>
      </c>
      <c r="D4492" s="1" t="s">
        <v>10305</v>
      </c>
      <c r="E4492" s="1" t="s">
        <v>25417</v>
      </c>
      <c r="H4492" s="1" t="s">
        <v>24444</v>
      </c>
      <c r="J4492" s="4" t="str">
        <f ca="1">IFERROR(__xludf.DUMMYFUNCTION("LEFT(INDEX(SPLIT(L4492, "" ""), 4), 2)"),"12")</f>
        <v>12</v>
      </c>
      <c r="K4492" s="2" t="s">
        <v>18864</v>
      </c>
      <c r="L4492" s="1" t="s">
        <v>24445</v>
      </c>
    </row>
    <row r="4493" spans="1:12">
      <c r="A4493" s="1" t="s">
        <v>19274</v>
      </c>
      <c r="B4493" s="1">
        <v>5</v>
      </c>
      <c r="D4493" s="1" t="s">
        <v>18313</v>
      </c>
      <c r="E4493" s="1" t="s">
        <v>25418</v>
      </c>
      <c r="H4493" s="1" t="s">
        <v>24444</v>
      </c>
      <c r="J4493" s="4" t="str">
        <f ca="1">IFERROR(__xludf.DUMMYFUNCTION("LEFT(INDEX(SPLIT(L4493, "" ""), 4), 2)"),"12")</f>
        <v>12</v>
      </c>
      <c r="K4493" s="2" t="s">
        <v>18827</v>
      </c>
      <c r="L4493" s="1" t="s">
        <v>24445</v>
      </c>
    </row>
    <row r="4494" spans="1:12">
      <c r="A4494" s="1" t="s">
        <v>20439</v>
      </c>
      <c r="B4494" s="1">
        <v>5</v>
      </c>
      <c r="C4494" s="1" t="s">
        <v>24968</v>
      </c>
      <c r="D4494" s="1" t="s">
        <v>10755</v>
      </c>
      <c r="E4494" s="1" t="s">
        <v>25419</v>
      </c>
      <c r="H4494" s="1" t="s">
        <v>24444</v>
      </c>
      <c r="J4494" s="4" t="str">
        <f ca="1">IFERROR(__xludf.DUMMYFUNCTION("LEFT(INDEX(SPLIT(L4494, "" ""), 4), 2)"),"12")</f>
        <v>12</v>
      </c>
      <c r="K4494" s="2" t="s">
        <v>18841</v>
      </c>
      <c r="L4494" s="1" t="s">
        <v>24445</v>
      </c>
    </row>
    <row r="4495" spans="1:12">
      <c r="A4495" s="1" t="s">
        <v>18847</v>
      </c>
      <c r="B4495" s="1">
        <v>5</v>
      </c>
      <c r="D4495" s="1" t="s">
        <v>19372</v>
      </c>
      <c r="E4495" s="1" t="s">
        <v>25420</v>
      </c>
      <c r="H4495" s="1" t="s">
        <v>24444</v>
      </c>
      <c r="J4495" s="4" t="str">
        <f ca="1">IFERROR(__xludf.DUMMYFUNCTION("LEFT(INDEX(SPLIT(L4495, "" ""), 4), 2)"),"12")</f>
        <v>12</v>
      </c>
      <c r="K4495" s="2" t="s">
        <v>18827</v>
      </c>
      <c r="L4495" s="1" t="s">
        <v>24445</v>
      </c>
    </row>
    <row r="4496" spans="1:12">
      <c r="A4496" s="1" t="s">
        <v>20564</v>
      </c>
      <c r="B4496" s="1">
        <v>4</v>
      </c>
      <c r="D4496" s="1" t="s">
        <v>19372</v>
      </c>
      <c r="E4496" s="1" t="s">
        <v>25421</v>
      </c>
      <c r="H4496" s="1" t="s">
        <v>24444</v>
      </c>
      <c r="J4496" s="4" t="str">
        <f ca="1">IFERROR(__xludf.DUMMYFUNCTION("LEFT(INDEX(SPLIT(L4496, "" ""), 4), 2)"),"12")</f>
        <v>12</v>
      </c>
      <c r="K4496" s="2" t="s">
        <v>19013</v>
      </c>
      <c r="L4496" s="1" t="s">
        <v>24445</v>
      </c>
    </row>
    <row r="4497" spans="1:12">
      <c r="A4497" s="1" t="s">
        <v>18925</v>
      </c>
      <c r="B4497" s="1">
        <v>5</v>
      </c>
      <c r="D4497" s="1" t="s">
        <v>13043</v>
      </c>
      <c r="E4497" s="1" t="s">
        <v>25422</v>
      </c>
      <c r="H4497" s="1" t="s">
        <v>24444</v>
      </c>
      <c r="J4497" s="4" t="str">
        <f ca="1">IFERROR(__xludf.DUMMYFUNCTION("LEFT(INDEX(SPLIT(L4497, "" ""), 4), 2)"),"12")</f>
        <v>12</v>
      </c>
      <c r="K4497" s="2" t="s">
        <v>18928</v>
      </c>
      <c r="L4497" s="1" t="s">
        <v>24445</v>
      </c>
    </row>
    <row r="4498" spans="1:12">
      <c r="A4498" s="1" t="s">
        <v>8726</v>
      </c>
      <c r="B4498" s="1">
        <v>5</v>
      </c>
      <c r="D4498" s="1" t="s">
        <v>19372</v>
      </c>
      <c r="E4498" s="1" t="s">
        <v>25423</v>
      </c>
      <c r="H4498" s="1" t="s">
        <v>24444</v>
      </c>
      <c r="J4498" s="4" t="str">
        <f ca="1">IFERROR(__xludf.DUMMYFUNCTION("LEFT(INDEX(SPLIT(L4498, "" ""), 4), 2)"),"12")</f>
        <v>12</v>
      </c>
      <c r="K4498" s="2" t="s">
        <v>18827</v>
      </c>
      <c r="L4498" s="1" t="s">
        <v>24445</v>
      </c>
    </row>
    <row r="4499" spans="1:12">
      <c r="A4499" s="1" t="s">
        <v>25424</v>
      </c>
      <c r="B4499" s="1">
        <v>5</v>
      </c>
      <c r="C4499" s="1" t="s">
        <v>8015</v>
      </c>
      <c r="D4499" s="1" t="s">
        <v>18313</v>
      </c>
      <c r="E4499" s="1" t="s">
        <v>25425</v>
      </c>
      <c r="H4499" s="1" t="s">
        <v>24444</v>
      </c>
      <c r="J4499" s="4" t="str">
        <f ca="1">IFERROR(__xludf.DUMMYFUNCTION("LEFT(INDEX(SPLIT(L4499, "" ""), 4), 2)"),"12")</f>
        <v>12</v>
      </c>
      <c r="K4499" s="1" t="s">
        <v>18889</v>
      </c>
      <c r="L4499" s="1" t="s">
        <v>24445</v>
      </c>
    </row>
    <row r="4500" spans="1:12">
      <c r="A4500" s="1" t="s">
        <v>18933</v>
      </c>
      <c r="B4500" s="1">
        <v>5</v>
      </c>
      <c r="D4500" s="1" t="s">
        <v>13043</v>
      </c>
      <c r="E4500" s="1" t="s">
        <v>25426</v>
      </c>
      <c r="H4500" s="1" t="s">
        <v>24444</v>
      </c>
      <c r="J4500" s="4" t="str">
        <f ca="1">IFERROR(__xludf.DUMMYFUNCTION("LEFT(INDEX(SPLIT(L4500, "" ""), 4), 2)"),"12")</f>
        <v>12</v>
      </c>
      <c r="K4500" s="2" t="s">
        <v>18827</v>
      </c>
      <c r="L4500" s="1" t="s">
        <v>24445</v>
      </c>
    </row>
    <row r="4501" spans="1:12">
      <c r="A4501" s="1" t="s">
        <v>25427</v>
      </c>
      <c r="B4501" s="1">
        <v>5</v>
      </c>
      <c r="D4501" s="1" t="s">
        <v>10321</v>
      </c>
      <c r="E4501" s="1" t="s">
        <v>25428</v>
      </c>
      <c r="H4501" s="1" t="s">
        <v>24444</v>
      </c>
      <c r="J4501" s="4" t="str">
        <f ca="1">IFERROR(__xludf.DUMMYFUNCTION("LEFT(INDEX(SPLIT(L4501, "" ""), 4), 2)"),"12")</f>
        <v>12</v>
      </c>
      <c r="K4501" s="2" t="s">
        <v>18928</v>
      </c>
      <c r="L4501" s="1" t="s">
        <v>24445</v>
      </c>
    </row>
    <row r="4502" spans="1:12">
      <c r="A4502" s="1" t="s">
        <v>18925</v>
      </c>
      <c r="B4502" s="1">
        <v>5</v>
      </c>
      <c r="D4502" s="1" t="s">
        <v>10736</v>
      </c>
      <c r="E4502" s="1" t="s">
        <v>25429</v>
      </c>
      <c r="H4502" s="1" t="s">
        <v>24444</v>
      </c>
      <c r="J4502" s="4" t="str">
        <f ca="1">IFERROR(__xludf.DUMMYFUNCTION("LEFT(INDEX(SPLIT(L4502, "" ""), 4), 2)"),"12")</f>
        <v>12</v>
      </c>
      <c r="K4502" s="2" t="s">
        <v>18928</v>
      </c>
      <c r="L4502" s="1" t="s">
        <v>24445</v>
      </c>
    </row>
    <row r="4503" spans="1:12">
      <c r="A4503" s="1" t="s">
        <v>19451</v>
      </c>
      <c r="B4503" s="1">
        <v>4</v>
      </c>
      <c r="C4503" s="1" t="s">
        <v>25430</v>
      </c>
      <c r="D4503" s="1" t="s">
        <v>13043</v>
      </c>
      <c r="E4503" s="1" t="s">
        <v>25431</v>
      </c>
      <c r="H4503" s="1" t="s">
        <v>24444</v>
      </c>
      <c r="J4503" s="4" t="str">
        <f ca="1">IFERROR(__xludf.DUMMYFUNCTION("LEFT(INDEX(SPLIT(L4503, "" ""), 4), 2)"),"12")</f>
        <v>12</v>
      </c>
      <c r="K4503" s="2" t="s">
        <v>19454</v>
      </c>
      <c r="L4503" s="1" t="s">
        <v>24445</v>
      </c>
    </row>
    <row r="4504" spans="1:12">
      <c r="A4504" s="1" t="s">
        <v>8303</v>
      </c>
      <c r="B4504" s="1">
        <v>5</v>
      </c>
      <c r="C4504" s="1" t="s">
        <v>24815</v>
      </c>
      <c r="D4504" s="1" t="s">
        <v>19372</v>
      </c>
      <c r="E4504" s="1" t="s">
        <v>25432</v>
      </c>
      <c r="H4504" s="1" t="s">
        <v>24444</v>
      </c>
      <c r="J4504" s="4" t="str">
        <f ca="1">IFERROR(__xludf.DUMMYFUNCTION("LEFT(INDEX(SPLIT(L4504, "" ""), 4), 2)"),"12")</f>
        <v>12</v>
      </c>
      <c r="K4504" s="2" t="s">
        <v>18841</v>
      </c>
      <c r="L4504" s="1" t="s">
        <v>24445</v>
      </c>
    </row>
    <row r="4505" spans="1:12">
      <c r="A4505" s="1" t="s">
        <v>25433</v>
      </c>
      <c r="B4505" s="1">
        <v>5</v>
      </c>
      <c r="D4505" s="1" t="s">
        <v>10743</v>
      </c>
      <c r="E4505" s="1" t="s">
        <v>25434</v>
      </c>
      <c r="H4505" s="1" t="s">
        <v>24444</v>
      </c>
      <c r="J4505" s="4" t="str">
        <f ca="1">IFERROR(__xludf.DUMMYFUNCTION("LEFT(INDEX(SPLIT(L4505, "" ""), 4), 2)"),"12")</f>
        <v>12</v>
      </c>
      <c r="K4505" s="2" t="s">
        <v>18972</v>
      </c>
      <c r="L4505" s="1" t="s">
        <v>24445</v>
      </c>
    </row>
    <row r="4506" spans="1:12">
      <c r="A4506" s="1" t="s">
        <v>7117</v>
      </c>
      <c r="B4506" s="1">
        <v>5</v>
      </c>
      <c r="D4506" s="1" t="s">
        <v>10743</v>
      </c>
      <c r="E4506" s="1" t="s">
        <v>25435</v>
      </c>
      <c r="H4506" s="1" t="s">
        <v>24444</v>
      </c>
      <c r="J4506" s="4" t="str">
        <f ca="1">IFERROR(__xludf.DUMMYFUNCTION("LEFT(INDEX(SPLIT(L4506, "" ""), 4), 2)"),"12")</f>
        <v>12</v>
      </c>
      <c r="K4506" s="2" t="s">
        <v>18827</v>
      </c>
      <c r="L4506" s="1" t="s">
        <v>24445</v>
      </c>
    </row>
    <row r="4507" spans="1:12">
      <c r="A4507" s="1" t="s">
        <v>21197</v>
      </c>
      <c r="B4507" s="1">
        <v>5</v>
      </c>
      <c r="D4507" s="1" t="s">
        <v>10293</v>
      </c>
      <c r="E4507" s="1" t="s">
        <v>25436</v>
      </c>
      <c r="H4507" s="1" t="s">
        <v>24444</v>
      </c>
      <c r="J4507" s="4" t="str">
        <f ca="1">IFERROR(__xludf.DUMMYFUNCTION("LEFT(INDEX(SPLIT(L4507, "" ""), 4), 2)"),"12")</f>
        <v>12</v>
      </c>
      <c r="K4507" s="2" t="s">
        <v>18827</v>
      </c>
      <c r="L4507" s="1" t="s">
        <v>24445</v>
      </c>
    </row>
    <row r="4508" spans="1:12">
      <c r="A4508" s="1" t="s">
        <v>19037</v>
      </c>
      <c r="B4508" s="1">
        <v>5</v>
      </c>
      <c r="D4508" s="1" t="s">
        <v>13043</v>
      </c>
      <c r="E4508" s="1" t="s">
        <v>25437</v>
      </c>
      <c r="H4508" s="1" t="s">
        <v>24444</v>
      </c>
      <c r="J4508" s="4" t="str">
        <f ca="1">IFERROR(__xludf.DUMMYFUNCTION("LEFT(INDEX(SPLIT(L4508, "" ""), 4), 2)"),"12")</f>
        <v>12</v>
      </c>
      <c r="K4508" s="2" t="s">
        <v>18827</v>
      </c>
      <c r="L4508" s="1" t="s">
        <v>24445</v>
      </c>
    </row>
    <row r="4509" spans="1:12">
      <c r="A4509" s="1" t="s">
        <v>25438</v>
      </c>
      <c r="B4509" s="1">
        <v>5</v>
      </c>
      <c r="C4509" s="1" t="s">
        <v>25439</v>
      </c>
      <c r="D4509" s="1" t="s">
        <v>18313</v>
      </c>
      <c r="E4509" s="1" t="s">
        <v>25440</v>
      </c>
      <c r="H4509" s="1" t="s">
        <v>24444</v>
      </c>
      <c r="J4509" s="4" t="str">
        <f ca="1">IFERROR(__xludf.DUMMYFUNCTION("LEFT(INDEX(SPLIT(L4509, "" ""), 4), 2)"),"12")</f>
        <v>12</v>
      </c>
      <c r="K4509" s="2" t="s">
        <v>18648</v>
      </c>
      <c r="L4509" s="1" t="s">
        <v>24445</v>
      </c>
    </row>
    <row r="4510" spans="1:12">
      <c r="A4510" s="1" t="s">
        <v>19274</v>
      </c>
      <c r="B4510" s="1">
        <v>5</v>
      </c>
      <c r="D4510" s="1" t="s">
        <v>19372</v>
      </c>
      <c r="E4510" s="1" t="s">
        <v>25441</v>
      </c>
      <c r="H4510" s="1" t="s">
        <v>24444</v>
      </c>
      <c r="J4510" s="4" t="str">
        <f ca="1">IFERROR(__xludf.DUMMYFUNCTION("LEFT(INDEX(SPLIT(L4510, "" ""), 4), 2)"),"12")</f>
        <v>12</v>
      </c>
      <c r="K4510" s="2" t="s">
        <v>18827</v>
      </c>
      <c r="L4510" s="1" t="s">
        <v>24445</v>
      </c>
    </row>
    <row r="4511" spans="1:12">
      <c r="A4511" s="1" t="s">
        <v>25442</v>
      </c>
      <c r="B4511" s="1">
        <v>5</v>
      </c>
      <c r="D4511" s="1" t="s">
        <v>10743</v>
      </c>
      <c r="E4511" s="1" t="s">
        <v>25443</v>
      </c>
      <c r="H4511" s="1" t="s">
        <v>24444</v>
      </c>
      <c r="J4511" s="4" t="str">
        <f ca="1">IFERROR(__xludf.DUMMYFUNCTION("LEFT(INDEX(SPLIT(L4511, "" ""), 4), 2)"),"12")</f>
        <v>12</v>
      </c>
      <c r="K4511" s="2" t="s">
        <v>18928</v>
      </c>
      <c r="L4511" s="1" t="s">
        <v>24445</v>
      </c>
    </row>
    <row r="4512" spans="1:12">
      <c r="A4512" s="1" t="s">
        <v>21218</v>
      </c>
      <c r="B4512" s="1">
        <v>5</v>
      </c>
      <c r="D4512" s="1" t="s">
        <v>10479</v>
      </c>
      <c r="E4512" s="1" t="s">
        <v>25444</v>
      </c>
      <c r="H4512" s="1" t="s">
        <v>24444</v>
      </c>
      <c r="J4512" s="4" t="str">
        <f ca="1">IFERROR(__xludf.DUMMYFUNCTION("LEFT(INDEX(SPLIT(L4512, "" ""), 4), 2)"),"12")</f>
        <v>12</v>
      </c>
      <c r="K4512" s="2" t="s">
        <v>18827</v>
      </c>
      <c r="L4512" s="1" t="s">
        <v>24445</v>
      </c>
    </row>
    <row r="4513" spans="1:12">
      <c r="A4513" s="1" t="s">
        <v>8655</v>
      </c>
      <c r="B4513" s="1">
        <v>5</v>
      </c>
      <c r="C4513" s="1" t="s">
        <v>24815</v>
      </c>
      <c r="D4513" s="1" t="s">
        <v>19372</v>
      </c>
      <c r="E4513" s="1" t="s">
        <v>25445</v>
      </c>
      <c r="H4513" s="1" t="s">
        <v>24444</v>
      </c>
      <c r="J4513" s="4" t="str">
        <f ca="1">IFERROR(__xludf.DUMMYFUNCTION("LEFT(INDEX(SPLIT(L4513, "" ""), 4), 2)"),"12")</f>
        <v>12</v>
      </c>
      <c r="K4513" s="2" t="s">
        <v>18841</v>
      </c>
      <c r="L4513" s="1" t="s">
        <v>24445</v>
      </c>
    </row>
    <row r="4514" spans="1:12">
      <c r="A4514" s="1" t="s">
        <v>25446</v>
      </c>
      <c r="B4514" s="1">
        <v>5</v>
      </c>
      <c r="C4514" s="1" t="s">
        <v>25447</v>
      </c>
      <c r="D4514" s="1" t="s">
        <v>19372</v>
      </c>
      <c r="E4514" s="1" t="s">
        <v>25448</v>
      </c>
      <c r="H4514" s="1" t="s">
        <v>24444</v>
      </c>
      <c r="J4514" s="4" t="str">
        <f ca="1">IFERROR(__xludf.DUMMYFUNCTION("LEFT(INDEX(SPLIT(L4514, "" ""), 4), 2)"),"12")</f>
        <v>12</v>
      </c>
      <c r="K4514" s="2" t="s">
        <v>18872</v>
      </c>
      <c r="L4514" s="1" t="s">
        <v>24445</v>
      </c>
    </row>
    <row r="4515" spans="1:12">
      <c r="A4515" s="1" t="s">
        <v>589</v>
      </c>
      <c r="B4515" s="1">
        <v>5</v>
      </c>
      <c r="C4515" s="1" t="s">
        <v>24815</v>
      </c>
      <c r="D4515" s="1" t="s">
        <v>19372</v>
      </c>
      <c r="E4515" s="1" t="s">
        <v>25449</v>
      </c>
      <c r="H4515" s="1" t="s">
        <v>24444</v>
      </c>
      <c r="J4515" s="4" t="str">
        <f ca="1">IFERROR(__xludf.DUMMYFUNCTION("LEFT(INDEX(SPLIT(L4515, "" ""), 4), 2)"),"12")</f>
        <v>12</v>
      </c>
      <c r="K4515" s="2" t="s">
        <v>18841</v>
      </c>
      <c r="L4515" s="1" t="s">
        <v>24445</v>
      </c>
    </row>
    <row r="4516" spans="1:12">
      <c r="A4516" s="1" t="s">
        <v>25450</v>
      </c>
      <c r="B4516" s="1">
        <v>4</v>
      </c>
      <c r="D4516" s="1" t="s">
        <v>10305</v>
      </c>
      <c r="E4516" s="1" t="s">
        <v>25451</v>
      </c>
      <c r="H4516" s="1" t="s">
        <v>24444</v>
      </c>
      <c r="J4516" s="4" t="str">
        <f ca="1">IFERROR(__xludf.DUMMYFUNCTION("LEFT(INDEX(SPLIT(L4516, "" ""), 4), 2)"),"12")</f>
        <v>12</v>
      </c>
      <c r="K4516" s="2" t="s">
        <v>18827</v>
      </c>
      <c r="L4516" s="1" t="s">
        <v>24445</v>
      </c>
    </row>
    <row r="4517" spans="1:12">
      <c r="A4517" s="1" t="s">
        <v>25452</v>
      </c>
      <c r="B4517" s="1">
        <v>5</v>
      </c>
      <c r="C4517" s="1" t="s">
        <v>1247</v>
      </c>
      <c r="D4517" s="1" t="s">
        <v>10305</v>
      </c>
      <c r="E4517" s="1" t="s">
        <v>25453</v>
      </c>
      <c r="H4517" s="1" t="s">
        <v>24444</v>
      </c>
      <c r="J4517" s="4" t="str">
        <f ca="1">IFERROR(__xludf.DUMMYFUNCTION("LEFT(INDEX(SPLIT(L4517, "" ""), 4), 2)"),"12")</f>
        <v>12</v>
      </c>
      <c r="K4517" s="1" t="s">
        <v>18889</v>
      </c>
      <c r="L4517" s="1" t="s">
        <v>24445</v>
      </c>
    </row>
    <row r="4518" spans="1:12">
      <c r="A4518" s="1" t="s">
        <v>18861</v>
      </c>
      <c r="B4518" s="1">
        <v>5</v>
      </c>
      <c r="C4518" s="1" t="s">
        <v>25454</v>
      </c>
      <c r="D4518" s="1" t="s">
        <v>13043</v>
      </c>
      <c r="E4518" s="1" t="s">
        <v>25455</v>
      </c>
      <c r="H4518" s="1" t="s">
        <v>24444</v>
      </c>
      <c r="J4518" s="4" t="str">
        <f ca="1">IFERROR(__xludf.DUMMYFUNCTION("LEFT(INDEX(SPLIT(L4518, "" ""), 4), 2)"),"12")</f>
        <v>12</v>
      </c>
      <c r="K4518" s="2" t="s">
        <v>18864</v>
      </c>
      <c r="L4518" s="1" t="s">
        <v>24445</v>
      </c>
    </row>
    <row r="4519" spans="1:12">
      <c r="A4519" s="1" t="s">
        <v>18985</v>
      </c>
      <c r="B4519" s="1">
        <v>5</v>
      </c>
      <c r="D4519" s="1" t="s">
        <v>10755</v>
      </c>
      <c r="E4519" s="1" t="s">
        <v>25456</v>
      </c>
      <c r="H4519" s="1" t="s">
        <v>24444</v>
      </c>
      <c r="J4519" s="4" t="str">
        <f ca="1">IFERROR(__xludf.DUMMYFUNCTION("LEFT(INDEX(SPLIT(L4519, "" ""), 4), 2)"),"12")</f>
        <v>12</v>
      </c>
      <c r="K4519" s="2" t="s">
        <v>18827</v>
      </c>
      <c r="L4519" s="1" t="s">
        <v>24445</v>
      </c>
    </row>
    <row r="4520" spans="1:12">
      <c r="A4520" s="1" t="s">
        <v>23582</v>
      </c>
      <c r="B4520" s="1">
        <v>5</v>
      </c>
      <c r="C4520" s="1" t="s">
        <v>25457</v>
      </c>
      <c r="D4520" s="1" t="s">
        <v>13043</v>
      </c>
      <c r="E4520" s="1" t="s">
        <v>25458</v>
      </c>
      <c r="H4520" s="1" t="s">
        <v>24444</v>
      </c>
      <c r="J4520" s="4" t="str">
        <f ca="1">IFERROR(__xludf.DUMMYFUNCTION("LEFT(INDEX(SPLIT(L4520, "" ""), 4), 2)"),"12")</f>
        <v>12</v>
      </c>
      <c r="K4520" s="2" t="s">
        <v>18872</v>
      </c>
      <c r="L4520" s="1" t="s">
        <v>24445</v>
      </c>
    </row>
    <row r="4521" spans="1:12">
      <c r="A4521" s="1" t="s">
        <v>19037</v>
      </c>
      <c r="B4521" s="1">
        <v>5</v>
      </c>
      <c r="D4521" s="1" t="s">
        <v>19372</v>
      </c>
      <c r="E4521" s="1" t="s">
        <v>25459</v>
      </c>
      <c r="H4521" s="1" t="s">
        <v>24444</v>
      </c>
      <c r="J4521" s="4" t="str">
        <f ca="1">IFERROR(__xludf.DUMMYFUNCTION("LEFT(INDEX(SPLIT(L4521, "" ""), 4), 2)"),"12")</f>
        <v>12</v>
      </c>
      <c r="K4521" s="2" t="s">
        <v>18827</v>
      </c>
      <c r="L4521" s="1" t="s">
        <v>24445</v>
      </c>
    </row>
    <row r="4522" spans="1:12">
      <c r="A4522" s="1" t="s">
        <v>4189</v>
      </c>
      <c r="B4522" s="1">
        <v>5</v>
      </c>
      <c r="D4522" s="1" t="s">
        <v>13043</v>
      </c>
      <c r="E4522" s="1" t="s">
        <v>25460</v>
      </c>
      <c r="H4522" s="1" t="s">
        <v>24444</v>
      </c>
      <c r="J4522" s="4" t="str">
        <f ca="1">IFERROR(__xludf.DUMMYFUNCTION("LEFT(INDEX(SPLIT(L4522, "" ""), 4), 2)"),"12")</f>
        <v>12</v>
      </c>
      <c r="K4522" s="2" t="s">
        <v>18827</v>
      </c>
      <c r="L4522" s="1" t="s">
        <v>24445</v>
      </c>
    </row>
    <row r="4523" spans="1:12">
      <c r="A4523" s="1" t="s">
        <v>19173</v>
      </c>
      <c r="B4523" s="1">
        <v>5</v>
      </c>
      <c r="D4523" s="1" t="s">
        <v>10288</v>
      </c>
      <c r="E4523" s="1" t="s">
        <v>25461</v>
      </c>
      <c r="H4523" s="1" t="s">
        <v>24444</v>
      </c>
      <c r="J4523" s="4" t="str">
        <f ca="1">IFERROR(__xludf.DUMMYFUNCTION("LEFT(INDEX(SPLIT(L4523, "" ""), 4), 2)"),"12")</f>
        <v>12</v>
      </c>
      <c r="K4523" s="2" t="s">
        <v>18827</v>
      </c>
      <c r="L4523" s="1" t="s">
        <v>24445</v>
      </c>
    </row>
    <row r="4524" spans="1:12">
      <c r="A4524" s="1" t="s">
        <v>19451</v>
      </c>
      <c r="B4524" s="1">
        <v>5</v>
      </c>
      <c r="C4524" s="1" t="s">
        <v>25462</v>
      </c>
      <c r="D4524" s="1" t="s">
        <v>10755</v>
      </c>
      <c r="E4524" s="1" t="s">
        <v>25463</v>
      </c>
      <c r="H4524" s="1" t="s">
        <v>24444</v>
      </c>
      <c r="J4524" s="4" t="str">
        <f ca="1">IFERROR(__xludf.DUMMYFUNCTION("LEFT(INDEX(SPLIT(L4524, "" ""), 4), 2)"),"12")</f>
        <v>12</v>
      </c>
      <c r="K4524" s="2" t="s">
        <v>19454</v>
      </c>
      <c r="L4524" s="1" t="s">
        <v>24445</v>
      </c>
    </row>
    <row r="4525" spans="1:12">
      <c r="A4525" s="1" t="s">
        <v>25464</v>
      </c>
      <c r="B4525" s="1">
        <v>5</v>
      </c>
      <c r="D4525" s="1" t="s">
        <v>19372</v>
      </c>
      <c r="E4525" s="1" t="s">
        <v>25465</v>
      </c>
      <c r="H4525" s="1" t="s">
        <v>24444</v>
      </c>
      <c r="J4525" s="4" t="str">
        <f ca="1">IFERROR(__xludf.DUMMYFUNCTION("LEFT(INDEX(SPLIT(L4525, "" ""), 4), 2)"),"12")</f>
        <v>12</v>
      </c>
      <c r="K4525" s="2" t="s">
        <v>21181</v>
      </c>
      <c r="L4525" s="1" t="s">
        <v>24445</v>
      </c>
    </row>
    <row r="4526" spans="1:12">
      <c r="A4526" s="1" t="s">
        <v>20460</v>
      </c>
      <c r="B4526" s="1">
        <v>5</v>
      </c>
      <c r="D4526" s="1" t="s">
        <v>10743</v>
      </c>
      <c r="E4526" s="1" t="s">
        <v>25466</v>
      </c>
      <c r="H4526" s="1" t="s">
        <v>24444</v>
      </c>
      <c r="J4526" s="4" t="str">
        <f ca="1">IFERROR(__xludf.DUMMYFUNCTION("LEFT(INDEX(SPLIT(L4526, "" ""), 4), 2)"),"12")</f>
        <v>12</v>
      </c>
      <c r="K4526" s="2" t="s">
        <v>18827</v>
      </c>
      <c r="L4526" s="1" t="s">
        <v>24445</v>
      </c>
    </row>
    <row r="4527" spans="1:12">
      <c r="A4527" s="1" t="s">
        <v>25467</v>
      </c>
      <c r="B4527" s="1">
        <v>5</v>
      </c>
      <c r="D4527" s="1" t="s">
        <v>10479</v>
      </c>
      <c r="E4527" s="1" t="s">
        <v>25468</v>
      </c>
      <c r="H4527" s="1" t="s">
        <v>24444</v>
      </c>
      <c r="J4527" s="4" t="str">
        <f ca="1">IFERROR(__xludf.DUMMYFUNCTION("LEFT(INDEX(SPLIT(L4527, "" ""), 4), 2)"),"12")</f>
        <v>12</v>
      </c>
      <c r="K4527" s="2" t="s">
        <v>18928</v>
      </c>
      <c r="L4527" s="1" t="s">
        <v>24445</v>
      </c>
    </row>
    <row r="4528" spans="1:12">
      <c r="A4528" s="1" t="s">
        <v>18985</v>
      </c>
      <c r="B4528" s="1">
        <v>5</v>
      </c>
      <c r="D4528" s="1" t="s">
        <v>10288</v>
      </c>
      <c r="E4528" s="1" t="s">
        <v>25469</v>
      </c>
      <c r="H4528" s="1" t="s">
        <v>24444</v>
      </c>
      <c r="J4528" s="4" t="str">
        <f ca="1">IFERROR(__xludf.DUMMYFUNCTION("LEFT(INDEX(SPLIT(L4528, "" ""), 4), 2)"),"12")</f>
        <v>12</v>
      </c>
      <c r="K4528" s="2" t="s">
        <v>18827</v>
      </c>
      <c r="L4528" s="1" t="s">
        <v>24445</v>
      </c>
    </row>
    <row r="4529" spans="1:12">
      <c r="A4529" s="1" t="s">
        <v>25470</v>
      </c>
      <c r="B4529" s="1">
        <v>5</v>
      </c>
      <c r="C4529" s="1" t="s">
        <v>25471</v>
      </c>
      <c r="D4529" s="1" t="s">
        <v>13043</v>
      </c>
      <c r="E4529" s="1" t="s">
        <v>25472</v>
      </c>
      <c r="H4529" s="1" t="s">
        <v>24444</v>
      </c>
      <c r="J4529" s="4" t="str">
        <f ca="1">IFERROR(__xludf.DUMMYFUNCTION("LEFT(INDEX(SPLIT(L4529, "" ""), 4), 2)"),"12")</f>
        <v>12</v>
      </c>
      <c r="K4529" s="2" t="s">
        <v>25473</v>
      </c>
      <c r="L4529" s="1" t="s">
        <v>24445</v>
      </c>
    </row>
    <row r="4530" spans="1:12">
      <c r="A4530" s="1" t="s">
        <v>25474</v>
      </c>
      <c r="B4530" s="1">
        <v>4</v>
      </c>
      <c r="D4530" s="1" t="s">
        <v>19372</v>
      </c>
      <c r="E4530" s="1" t="s">
        <v>25475</v>
      </c>
      <c r="H4530" s="1" t="s">
        <v>24444</v>
      </c>
      <c r="J4530" s="4" t="str">
        <f ca="1">IFERROR(__xludf.DUMMYFUNCTION("LEFT(INDEX(SPLIT(L4530, "" ""), 4), 2)"),"12")</f>
        <v>12</v>
      </c>
      <c r="K4530" s="2" t="s">
        <v>18972</v>
      </c>
      <c r="L4530" s="1" t="s">
        <v>24445</v>
      </c>
    </row>
    <row r="4531" spans="1:12">
      <c r="A4531" s="1" t="s">
        <v>18985</v>
      </c>
      <c r="B4531" s="1">
        <v>5</v>
      </c>
      <c r="D4531" s="1" t="s">
        <v>10288</v>
      </c>
      <c r="E4531" s="1" t="s">
        <v>25476</v>
      </c>
      <c r="H4531" s="1" t="s">
        <v>24444</v>
      </c>
      <c r="J4531" s="4" t="str">
        <f ca="1">IFERROR(__xludf.DUMMYFUNCTION("LEFT(INDEX(SPLIT(L4531, "" ""), 4), 2)"),"12")</f>
        <v>12</v>
      </c>
      <c r="K4531" s="2" t="s">
        <v>18827</v>
      </c>
      <c r="L4531" s="1" t="s">
        <v>24445</v>
      </c>
    </row>
    <row r="4532" spans="1:12">
      <c r="A4532" s="1" t="s">
        <v>18878</v>
      </c>
      <c r="B4532" s="1">
        <v>5</v>
      </c>
      <c r="D4532" s="1" t="s">
        <v>10305</v>
      </c>
      <c r="E4532" s="1" t="s">
        <v>25477</v>
      </c>
      <c r="H4532" s="1" t="s">
        <v>24444</v>
      </c>
      <c r="J4532" s="4" t="str">
        <f ca="1">IFERROR(__xludf.DUMMYFUNCTION("LEFT(INDEX(SPLIT(L4532, "" ""), 4), 2)"),"12")</f>
        <v>12</v>
      </c>
      <c r="K4532" s="2" t="s">
        <v>18881</v>
      </c>
      <c r="L4532" s="1" t="s">
        <v>24445</v>
      </c>
    </row>
    <row r="4533" spans="1:12">
      <c r="A4533" s="1" t="s">
        <v>1548</v>
      </c>
      <c r="B4533" s="1">
        <v>5</v>
      </c>
      <c r="D4533" s="1" t="s">
        <v>10778</v>
      </c>
      <c r="E4533" s="1" t="s">
        <v>25478</v>
      </c>
      <c r="H4533" s="1" t="s">
        <v>24444</v>
      </c>
      <c r="J4533" s="4" t="str">
        <f ca="1">IFERROR(__xludf.DUMMYFUNCTION("LEFT(INDEX(SPLIT(L4533, "" ""), 4), 2)"),"12")</f>
        <v>12</v>
      </c>
      <c r="K4533" s="2" t="s">
        <v>18827</v>
      </c>
      <c r="L4533" s="1" t="s">
        <v>24445</v>
      </c>
    </row>
    <row r="4534" spans="1:12">
      <c r="A4534" s="1" t="s">
        <v>18861</v>
      </c>
      <c r="B4534" s="1">
        <v>5</v>
      </c>
      <c r="C4534" s="1" t="s">
        <v>25479</v>
      </c>
      <c r="D4534" s="1" t="s">
        <v>19372</v>
      </c>
      <c r="E4534" s="1" t="s">
        <v>25480</v>
      </c>
      <c r="H4534" s="1" t="s">
        <v>24444</v>
      </c>
      <c r="J4534" s="4" t="str">
        <f ca="1">IFERROR(__xludf.DUMMYFUNCTION("LEFT(INDEX(SPLIT(L4534, "" ""), 4), 2)"),"12")</f>
        <v>12</v>
      </c>
      <c r="K4534" s="2" t="s">
        <v>18864</v>
      </c>
      <c r="L4534" s="1" t="s">
        <v>24445</v>
      </c>
    </row>
    <row r="4535" spans="1:12">
      <c r="A4535" s="1" t="s">
        <v>18878</v>
      </c>
      <c r="B4535" s="1">
        <v>5</v>
      </c>
      <c r="D4535" s="1" t="s">
        <v>19372</v>
      </c>
      <c r="E4535" s="1" t="s">
        <v>25481</v>
      </c>
      <c r="H4535" s="1" t="s">
        <v>24444</v>
      </c>
      <c r="J4535" s="4" t="str">
        <f ca="1">IFERROR(__xludf.DUMMYFUNCTION("LEFT(INDEX(SPLIT(L4535, "" ""), 4), 2)"),"12")</f>
        <v>12</v>
      </c>
      <c r="K4535" s="2" t="s">
        <v>18881</v>
      </c>
      <c r="L4535" s="1" t="s">
        <v>24445</v>
      </c>
    </row>
    <row r="4536" spans="1:12">
      <c r="A4536" s="1" t="s">
        <v>25482</v>
      </c>
      <c r="B4536" s="1">
        <v>5</v>
      </c>
      <c r="D4536" s="1" t="s">
        <v>19372</v>
      </c>
      <c r="E4536" s="1" t="s">
        <v>25483</v>
      </c>
      <c r="H4536" s="1" t="s">
        <v>24444</v>
      </c>
      <c r="J4536" s="4" t="str">
        <f ca="1">IFERROR(__xludf.DUMMYFUNCTION("LEFT(INDEX(SPLIT(L4536, "" ""), 4), 2)"),"12")</f>
        <v>12</v>
      </c>
      <c r="K4536" s="2" t="s">
        <v>18928</v>
      </c>
      <c r="L4536" s="1" t="s">
        <v>24445</v>
      </c>
    </row>
    <row r="4537" spans="1:12">
      <c r="A4537" s="1" t="s">
        <v>25484</v>
      </c>
      <c r="B4537" s="1">
        <v>5</v>
      </c>
      <c r="C4537" s="1" t="s">
        <v>25485</v>
      </c>
      <c r="D4537" s="1" t="s">
        <v>19372</v>
      </c>
      <c r="E4537" s="1" t="s">
        <v>25486</v>
      </c>
      <c r="H4537" s="1" t="s">
        <v>24444</v>
      </c>
      <c r="J4537" s="4" t="str">
        <f ca="1">IFERROR(__xludf.DUMMYFUNCTION("LEFT(INDEX(SPLIT(L4537, "" ""), 4), 2)"),"12")</f>
        <v>12</v>
      </c>
      <c r="K4537" s="2" t="s">
        <v>18837</v>
      </c>
      <c r="L4537" s="1" t="s">
        <v>24445</v>
      </c>
    </row>
    <row r="4538" spans="1:12">
      <c r="A4538" s="1" t="s">
        <v>18925</v>
      </c>
      <c r="B4538" s="1">
        <v>5</v>
      </c>
      <c r="D4538" s="1" t="s">
        <v>13043</v>
      </c>
      <c r="E4538" s="1" t="s">
        <v>25487</v>
      </c>
      <c r="H4538" s="1" t="s">
        <v>24444</v>
      </c>
      <c r="J4538" s="4" t="str">
        <f ca="1">IFERROR(__xludf.DUMMYFUNCTION("LEFT(INDEX(SPLIT(L4538, "" ""), 4), 2)"),"12")</f>
        <v>12</v>
      </c>
      <c r="K4538" s="2" t="s">
        <v>18928</v>
      </c>
      <c r="L4538" s="1" t="s">
        <v>24445</v>
      </c>
    </row>
    <row r="4539" spans="1:12">
      <c r="A4539" s="1" t="s">
        <v>18873</v>
      </c>
      <c r="B4539" s="1">
        <v>5</v>
      </c>
      <c r="D4539" s="1" t="s">
        <v>10347</v>
      </c>
      <c r="E4539" s="1" t="s">
        <v>25488</v>
      </c>
      <c r="H4539" s="1" t="s">
        <v>24444</v>
      </c>
      <c r="J4539" s="4" t="str">
        <f ca="1">IFERROR(__xludf.DUMMYFUNCTION("LEFT(INDEX(SPLIT(L4539, "" ""), 4), 2)"),"12")</f>
        <v>12</v>
      </c>
      <c r="K4539" s="2" t="s">
        <v>18827</v>
      </c>
      <c r="L4539" s="1" t="s">
        <v>24445</v>
      </c>
    </row>
    <row r="4540" spans="1:12">
      <c r="A4540" s="1" t="s">
        <v>6429</v>
      </c>
      <c r="B4540" s="1">
        <v>5</v>
      </c>
      <c r="D4540" s="1" t="s">
        <v>10288</v>
      </c>
      <c r="E4540" s="1" t="s">
        <v>25489</v>
      </c>
      <c r="H4540" s="1" t="s">
        <v>24444</v>
      </c>
      <c r="J4540" s="4" t="str">
        <f ca="1">IFERROR(__xludf.DUMMYFUNCTION("LEFT(INDEX(SPLIT(L4540, "" ""), 4), 2)"),"12")</f>
        <v>12</v>
      </c>
      <c r="K4540" s="2" t="s">
        <v>18827</v>
      </c>
      <c r="L4540" s="1" t="s">
        <v>24445</v>
      </c>
    </row>
    <row r="4541" spans="1:12">
      <c r="A4541" s="1" t="s">
        <v>18861</v>
      </c>
      <c r="B4541" s="1">
        <v>4</v>
      </c>
      <c r="C4541" s="1" t="s">
        <v>25490</v>
      </c>
      <c r="D4541" s="1" t="s">
        <v>13043</v>
      </c>
      <c r="E4541" s="1" t="s">
        <v>25491</v>
      </c>
      <c r="H4541" s="1" t="s">
        <v>24444</v>
      </c>
      <c r="J4541" s="4" t="str">
        <f ca="1">IFERROR(__xludf.DUMMYFUNCTION("LEFT(INDEX(SPLIT(L4541, "" ""), 4), 2)"),"12")</f>
        <v>12</v>
      </c>
      <c r="K4541" s="2" t="s">
        <v>18864</v>
      </c>
      <c r="L4541" s="1" t="s">
        <v>24445</v>
      </c>
    </row>
    <row r="4542" spans="1:12">
      <c r="A4542" s="1" t="s">
        <v>20759</v>
      </c>
      <c r="B4542" s="1">
        <v>5</v>
      </c>
      <c r="D4542" s="1" t="s">
        <v>10778</v>
      </c>
      <c r="E4542" s="1" t="s">
        <v>25492</v>
      </c>
      <c r="H4542" s="1" t="s">
        <v>24444</v>
      </c>
      <c r="J4542" s="4" t="str">
        <f ca="1">IFERROR(__xludf.DUMMYFUNCTION("LEFT(INDEX(SPLIT(L4542, "" ""), 4), 2)"),"12")</f>
        <v>12</v>
      </c>
      <c r="K4542" s="2" t="s">
        <v>18997</v>
      </c>
      <c r="L4542" s="1" t="s">
        <v>24445</v>
      </c>
    </row>
    <row r="4543" spans="1:12">
      <c r="A4543" s="1" t="s">
        <v>25493</v>
      </c>
      <c r="B4543" s="1">
        <v>5</v>
      </c>
      <c r="C4543" s="1" t="s">
        <v>25494</v>
      </c>
      <c r="D4543" s="1" t="s">
        <v>10479</v>
      </c>
      <c r="E4543" s="1" t="s">
        <v>25495</v>
      </c>
      <c r="H4543" s="1" t="s">
        <v>24444</v>
      </c>
      <c r="J4543" s="4" t="str">
        <f ca="1">IFERROR(__xludf.DUMMYFUNCTION("LEFT(INDEX(SPLIT(L4543, "" ""), 4), 2)"),"12")</f>
        <v>12</v>
      </c>
      <c r="K4543" s="1" t="s">
        <v>18889</v>
      </c>
      <c r="L4543" s="1" t="s">
        <v>24445</v>
      </c>
    </row>
    <row r="4544" spans="1:12">
      <c r="A4544" s="1" t="s">
        <v>20738</v>
      </c>
      <c r="B4544" s="1">
        <v>5</v>
      </c>
      <c r="D4544" s="1" t="s">
        <v>19372</v>
      </c>
      <c r="E4544" s="1" t="s">
        <v>25496</v>
      </c>
      <c r="H4544" s="1" t="s">
        <v>24444</v>
      </c>
      <c r="J4544" s="4" t="str">
        <f ca="1">IFERROR(__xludf.DUMMYFUNCTION("LEFT(INDEX(SPLIT(L4544, "" ""), 4), 2)"),"12")</f>
        <v>12</v>
      </c>
      <c r="K4544" s="2" t="s">
        <v>20740</v>
      </c>
      <c r="L4544" s="1" t="s">
        <v>24445</v>
      </c>
    </row>
    <row r="4545" spans="1:12">
      <c r="A4545" s="1" t="s">
        <v>25303</v>
      </c>
      <c r="B4545" s="1">
        <v>5</v>
      </c>
      <c r="D4545" s="1" t="s">
        <v>13043</v>
      </c>
      <c r="E4545" s="1" t="s">
        <v>25497</v>
      </c>
      <c r="H4545" s="1" t="s">
        <v>24444</v>
      </c>
      <c r="J4545" s="4" t="str">
        <f ca="1">IFERROR(__xludf.DUMMYFUNCTION("LEFT(INDEX(SPLIT(L4545, "" ""), 4), 2)"),"12")</f>
        <v>12</v>
      </c>
      <c r="K4545" s="2" t="s">
        <v>18928</v>
      </c>
      <c r="L4545" s="1" t="s">
        <v>24445</v>
      </c>
    </row>
    <row r="4546" spans="1:12">
      <c r="A4546" s="1" t="s">
        <v>25498</v>
      </c>
      <c r="B4546" s="1">
        <v>5</v>
      </c>
      <c r="C4546" s="1" t="s">
        <v>24815</v>
      </c>
      <c r="D4546" s="1" t="s">
        <v>10288</v>
      </c>
      <c r="E4546" s="1" t="s">
        <v>25499</v>
      </c>
      <c r="H4546" s="1" t="s">
        <v>24444</v>
      </c>
      <c r="J4546" s="4" t="str">
        <f ca="1">IFERROR(__xludf.DUMMYFUNCTION("LEFT(INDEX(SPLIT(L4546, "" ""), 4), 2)"),"12")</f>
        <v>12</v>
      </c>
      <c r="K4546" s="2" t="s">
        <v>18841</v>
      </c>
      <c r="L4546" s="1" t="s">
        <v>24445</v>
      </c>
    </row>
    <row r="4547" spans="1:12">
      <c r="A4547" s="1" t="s">
        <v>25500</v>
      </c>
      <c r="B4547" s="1">
        <v>5</v>
      </c>
      <c r="D4547" s="1" t="s">
        <v>10755</v>
      </c>
      <c r="E4547" s="1" t="s">
        <v>25501</v>
      </c>
      <c r="H4547" s="1" t="s">
        <v>24444</v>
      </c>
      <c r="J4547" s="4" t="str">
        <f ca="1">IFERROR(__xludf.DUMMYFUNCTION("LEFT(INDEX(SPLIT(L4547, "" ""), 4), 2)"),"12")</f>
        <v>12</v>
      </c>
      <c r="K4547" s="2" t="s">
        <v>18827</v>
      </c>
      <c r="L4547" s="1" t="s">
        <v>24445</v>
      </c>
    </row>
    <row r="4548" spans="1:12">
      <c r="A4548" s="1" t="s">
        <v>18945</v>
      </c>
      <c r="B4548" s="1">
        <v>4</v>
      </c>
      <c r="D4548" s="1" t="s">
        <v>19372</v>
      </c>
      <c r="E4548" s="1" t="s">
        <v>25502</v>
      </c>
      <c r="H4548" s="1" t="s">
        <v>24444</v>
      </c>
      <c r="J4548" s="4" t="str">
        <f ca="1">IFERROR(__xludf.DUMMYFUNCTION("LEFT(INDEX(SPLIT(L4548, "" ""), 4), 2)"),"12")</f>
        <v>12</v>
      </c>
      <c r="K4548" s="2" t="s">
        <v>18827</v>
      </c>
      <c r="L4548" s="1" t="s">
        <v>24445</v>
      </c>
    </row>
    <row r="4549" spans="1:12">
      <c r="A4549" s="1" t="s">
        <v>3482</v>
      </c>
      <c r="B4549" s="1">
        <v>5</v>
      </c>
      <c r="D4549" s="1" t="s">
        <v>19372</v>
      </c>
      <c r="E4549" s="1" t="s">
        <v>25503</v>
      </c>
      <c r="H4549" s="1" t="s">
        <v>24444</v>
      </c>
      <c r="J4549" s="4" t="str">
        <f ca="1">IFERROR(__xludf.DUMMYFUNCTION("LEFT(INDEX(SPLIT(L4549, "" ""), 4), 2)"),"12")</f>
        <v>12</v>
      </c>
      <c r="K4549" s="2" t="s">
        <v>18827</v>
      </c>
      <c r="L4549" s="1" t="s">
        <v>24445</v>
      </c>
    </row>
    <row r="4550" spans="1:12">
      <c r="A4550" s="1" t="s">
        <v>18985</v>
      </c>
      <c r="B4550" s="1">
        <v>4</v>
      </c>
      <c r="D4550" s="1" t="s">
        <v>19372</v>
      </c>
      <c r="E4550" s="1" t="s">
        <v>25504</v>
      </c>
      <c r="H4550" s="1" t="s">
        <v>24444</v>
      </c>
      <c r="J4550" s="4" t="str">
        <f ca="1">IFERROR(__xludf.DUMMYFUNCTION("LEFT(INDEX(SPLIT(L4550, "" ""), 4), 2)"),"12")</f>
        <v>12</v>
      </c>
      <c r="K4550" s="2" t="s">
        <v>18827</v>
      </c>
      <c r="L4550" s="1" t="s">
        <v>24445</v>
      </c>
    </row>
    <row r="4551" spans="1:12">
      <c r="A4551" s="1" t="s">
        <v>18936</v>
      </c>
      <c r="B4551" s="1">
        <v>5</v>
      </c>
      <c r="C4551" s="1" t="s">
        <v>24187</v>
      </c>
      <c r="D4551" s="1" t="s">
        <v>19372</v>
      </c>
      <c r="E4551" s="1" t="s">
        <v>25505</v>
      </c>
      <c r="H4551" s="1" t="s">
        <v>24444</v>
      </c>
      <c r="J4551" s="4" t="str">
        <f ca="1">IFERROR(__xludf.DUMMYFUNCTION("LEFT(INDEX(SPLIT(L4551, "" ""), 4), 2)"),"12")</f>
        <v>12</v>
      </c>
      <c r="K4551" s="2" t="s">
        <v>18939</v>
      </c>
      <c r="L4551" s="1" t="s">
        <v>24445</v>
      </c>
    </row>
    <row r="4552" spans="1:12">
      <c r="A4552" s="1" t="s">
        <v>18861</v>
      </c>
      <c r="B4552" s="1">
        <v>5</v>
      </c>
      <c r="C4552" s="1" t="s">
        <v>25506</v>
      </c>
      <c r="D4552" s="1" t="s">
        <v>13043</v>
      </c>
      <c r="E4552" s="1" t="s">
        <v>25507</v>
      </c>
      <c r="H4552" s="1" t="s">
        <v>24444</v>
      </c>
      <c r="J4552" s="4" t="str">
        <f ca="1">IFERROR(__xludf.DUMMYFUNCTION("LEFT(INDEX(SPLIT(L4552, "" ""), 4), 2)"),"12")</f>
        <v>12</v>
      </c>
      <c r="K4552" s="2" t="s">
        <v>18864</v>
      </c>
      <c r="L4552" s="1" t="s">
        <v>24445</v>
      </c>
    </row>
    <row r="4553" spans="1:12">
      <c r="A4553" s="1" t="s">
        <v>1548</v>
      </c>
      <c r="B4553" s="1">
        <v>5</v>
      </c>
      <c r="D4553" s="1" t="s">
        <v>10755</v>
      </c>
      <c r="E4553" s="1" t="s">
        <v>25508</v>
      </c>
      <c r="H4553" s="1" t="s">
        <v>24444</v>
      </c>
      <c r="J4553" s="4" t="str">
        <f ca="1">IFERROR(__xludf.DUMMYFUNCTION("LEFT(INDEX(SPLIT(L4553, "" ""), 4), 2)"),"12")</f>
        <v>12</v>
      </c>
      <c r="K4553" s="2" t="s">
        <v>18827</v>
      </c>
      <c r="L4553" s="1" t="s">
        <v>24445</v>
      </c>
    </row>
    <row r="4554" spans="1:12">
      <c r="A4554" s="1" t="s">
        <v>25509</v>
      </c>
      <c r="B4554" s="1">
        <v>5</v>
      </c>
      <c r="C4554" s="1" t="s">
        <v>24815</v>
      </c>
      <c r="D4554" s="1" t="s">
        <v>13043</v>
      </c>
      <c r="E4554" s="1" t="s">
        <v>25510</v>
      </c>
      <c r="H4554" s="1" t="s">
        <v>24444</v>
      </c>
      <c r="J4554" s="4" t="str">
        <f ca="1">IFERROR(__xludf.DUMMYFUNCTION("LEFT(INDEX(SPLIT(L4554, "" ""), 4), 2)"),"12")</f>
        <v>12</v>
      </c>
      <c r="K4554" s="2" t="s">
        <v>18841</v>
      </c>
      <c r="L4554" s="1" t="s">
        <v>24445</v>
      </c>
    </row>
    <row r="4555" spans="1:12">
      <c r="A4555" s="1" t="s">
        <v>18861</v>
      </c>
      <c r="B4555" s="1">
        <v>5</v>
      </c>
      <c r="C4555" s="1" t="s">
        <v>25511</v>
      </c>
      <c r="D4555" s="1" t="s">
        <v>19372</v>
      </c>
      <c r="E4555" s="1" t="s">
        <v>25512</v>
      </c>
      <c r="H4555" s="1" t="s">
        <v>24444</v>
      </c>
      <c r="J4555" s="4" t="str">
        <f ca="1">IFERROR(__xludf.DUMMYFUNCTION("LEFT(INDEX(SPLIT(L4555, "" ""), 4), 2)"),"12")</f>
        <v>12</v>
      </c>
      <c r="K4555" s="2" t="s">
        <v>18864</v>
      </c>
      <c r="L4555" s="1" t="s">
        <v>24445</v>
      </c>
    </row>
    <row r="4556" spans="1:12">
      <c r="A4556" s="1" t="s">
        <v>18878</v>
      </c>
      <c r="B4556" s="1">
        <v>5</v>
      </c>
      <c r="D4556" s="1" t="s">
        <v>10442</v>
      </c>
      <c r="E4556" s="1" t="s">
        <v>25513</v>
      </c>
      <c r="H4556" s="1" t="s">
        <v>24444</v>
      </c>
      <c r="J4556" s="4" t="str">
        <f ca="1">IFERROR(__xludf.DUMMYFUNCTION("LEFT(INDEX(SPLIT(L4556, "" ""), 4), 2)"),"12")</f>
        <v>12</v>
      </c>
      <c r="K4556" s="2" t="s">
        <v>18881</v>
      </c>
      <c r="L4556" s="1" t="s">
        <v>24445</v>
      </c>
    </row>
    <row r="4557" spans="1:12">
      <c r="A4557" s="1" t="s">
        <v>21677</v>
      </c>
      <c r="B4557" s="1">
        <v>5</v>
      </c>
      <c r="D4557" s="1" t="s">
        <v>19372</v>
      </c>
      <c r="E4557" s="1" t="s">
        <v>25514</v>
      </c>
      <c r="H4557" s="1" t="s">
        <v>24444</v>
      </c>
      <c r="J4557" s="4" t="str">
        <f ca="1">IFERROR(__xludf.DUMMYFUNCTION("LEFT(INDEX(SPLIT(L4557, "" ""), 4), 2)"),"12")</f>
        <v>12</v>
      </c>
      <c r="K4557" s="2" t="s">
        <v>18827</v>
      </c>
      <c r="L4557" s="1" t="s">
        <v>24445</v>
      </c>
    </row>
    <row r="4558" spans="1:12">
      <c r="A4558" s="1" t="s">
        <v>25515</v>
      </c>
      <c r="B4558" s="1">
        <v>5</v>
      </c>
      <c r="D4558" s="1" t="s">
        <v>19372</v>
      </c>
      <c r="E4558" s="1" t="s">
        <v>25516</v>
      </c>
      <c r="H4558" s="1" t="s">
        <v>24444</v>
      </c>
      <c r="J4558" s="4" t="str">
        <f ca="1">IFERROR(__xludf.DUMMYFUNCTION("LEFT(INDEX(SPLIT(L4558, "" ""), 4), 2)"),"12")</f>
        <v>12</v>
      </c>
      <c r="K4558" s="2" t="s">
        <v>21181</v>
      </c>
      <c r="L4558" s="1" t="s">
        <v>24445</v>
      </c>
    </row>
    <row r="4559" spans="1:12">
      <c r="A4559" s="1" t="s">
        <v>18985</v>
      </c>
      <c r="B4559" s="1">
        <v>5</v>
      </c>
      <c r="D4559" s="1" t="s">
        <v>10778</v>
      </c>
      <c r="E4559" s="1" t="s">
        <v>25517</v>
      </c>
      <c r="H4559" s="1" t="s">
        <v>24444</v>
      </c>
      <c r="J4559" s="4" t="str">
        <f ca="1">IFERROR(__xludf.DUMMYFUNCTION("LEFT(INDEX(SPLIT(L4559, "" ""), 4), 2)"),"12")</f>
        <v>12</v>
      </c>
      <c r="K4559" s="2" t="s">
        <v>18827</v>
      </c>
      <c r="L4559" s="1" t="s">
        <v>24445</v>
      </c>
    </row>
    <row r="4560" spans="1:12">
      <c r="A4560" s="1" t="s">
        <v>18878</v>
      </c>
      <c r="B4560" s="1">
        <v>5</v>
      </c>
      <c r="D4560" s="1" t="s">
        <v>10288</v>
      </c>
      <c r="E4560" s="1" t="s">
        <v>25518</v>
      </c>
      <c r="H4560" s="1" t="s">
        <v>24444</v>
      </c>
      <c r="J4560" s="4" t="str">
        <f ca="1">IFERROR(__xludf.DUMMYFUNCTION("LEFT(INDEX(SPLIT(L4560, "" ""), 4), 2)"),"12")</f>
        <v>12</v>
      </c>
      <c r="K4560" s="2" t="s">
        <v>18881</v>
      </c>
      <c r="L4560" s="1" t="s">
        <v>24445</v>
      </c>
    </row>
    <row r="4561" spans="1:12">
      <c r="A4561" s="1" t="s">
        <v>25519</v>
      </c>
      <c r="B4561" s="1">
        <v>5</v>
      </c>
      <c r="D4561" s="1" t="s">
        <v>10321</v>
      </c>
      <c r="E4561" s="1" t="s">
        <v>25520</v>
      </c>
      <c r="H4561" s="1" t="s">
        <v>24444</v>
      </c>
      <c r="J4561" s="4" t="str">
        <f ca="1">IFERROR(__xludf.DUMMYFUNCTION("LEFT(INDEX(SPLIT(L4561, "" ""), 4), 2)"),"12")</f>
        <v>12</v>
      </c>
      <c r="K4561" s="2" t="s">
        <v>18928</v>
      </c>
      <c r="L4561" s="1" t="s">
        <v>24445</v>
      </c>
    </row>
    <row r="4562" spans="1:12">
      <c r="A4562" s="1" t="s">
        <v>3596</v>
      </c>
      <c r="B4562" s="1">
        <v>5</v>
      </c>
      <c r="D4562" s="1" t="s">
        <v>19372</v>
      </c>
      <c r="E4562" s="1" t="s">
        <v>25521</v>
      </c>
      <c r="H4562" s="1" t="s">
        <v>24444</v>
      </c>
      <c r="J4562" s="4" t="str">
        <f ca="1">IFERROR(__xludf.DUMMYFUNCTION("LEFT(INDEX(SPLIT(L4562, "" ""), 4), 2)"),"12")</f>
        <v>12</v>
      </c>
      <c r="K4562" s="2" t="s">
        <v>18827</v>
      </c>
      <c r="L4562" s="1" t="s">
        <v>24445</v>
      </c>
    </row>
    <row r="4563" spans="1:12">
      <c r="A4563" s="1" t="s">
        <v>20585</v>
      </c>
      <c r="B4563" s="1">
        <v>5</v>
      </c>
      <c r="D4563" s="1" t="s">
        <v>19372</v>
      </c>
      <c r="E4563" s="1" t="s">
        <v>25522</v>
      </c>
      <c r="H4563" s="1" t="s">
        <v>24444</v>
      </c>
      <c r="J4563" s="4" t="str">
        <f ca="1">IFERROR(__xludf.DUMMYFUNCTION("LEFT(INDEX(SPLIT(L4563, "" ""), 4), 2)"),"12")</f>
        <v>12</v>
      </c>
      <c r="K4563" s="2" t="s">
        <v>18827</v>
      </c>
      <c r="L4563" s="1" t="s">
        <v>24445</v>
      </c>
    </row>
    <row r="4564" spans="1:12">
      <c r="A4564" s="1" t="s">
        <v>25523</v>
      </c>
      <c r="B4564" s="1">
        <v>5</v>
      </c>
      <c r="D4564" s="1" t="s">
        <v>19372</v>
      </c>
      <c r="E4564" s="1" t="s">
        <v>25524</v>
      </c>
      <c r="H4564" s="1" t="s">
        <v>24444</v>
      </c>
      <c r="J4564" s="4" t="str">
        <f ca="1">IFERROR(__xludf.DUMMYFUNCTION("LEFT(INDEX(SPLIT(L4564, "" ""), 4), 2)"),"12")</f>
        <v>12</v>
      </c>
      <c r="K4564" s="2" t="s">
        <v>18827</v>
      </c>
      <c r="L4564" s="1" t="s">
        <v>24445</v>
      </c>
    </row>
    <row r="4565" spans="1:12">
      <c r="A4565" s="1" t="s">
        <v>18844</v>
      </c>
      <c r="B4565" s="1">
        <v>5</v>
      </c>
      <c r="D4565" s="1" t="s">
        <v>10293</v>
      </c>
      <c r="E4565" s="1" t="s">
        <v>25525</v>
      </c>
      <c r="H4565" s="1" t="s">
        <v>24444</v>
      </c>
      <c r="J4565" s="4" t="str">
        <f ca="1">IFERROR(__xludf.DUMMYFUNCTION("LEFT(INDEX(SPLIT(L4565, "" ""), 4), 2)"),"12")</f>
        <v>12</v>
      </c>
      <c r="K4565" s="2" t="s">
        <v>18827</v>
      </c>
      <c r="L4565" s="1" t="s">
        <v>24445</v>
      </c>
    </row>
    <row r="4566" spans="1:12">
      <c r="A4566" s="1" t="s">
        <v>20891</v>
      </c>
      <c r="B4566" s="1">
        <v>5</v>
      </c>
      <c r="D4566" s="1" t="s">
        <v>10347</v>
      </c>
      <c r="E4566" s="1" t="s">
        <v>25526</v>
      </c>
      <c r="H4566" s="1" t="s">
        <v>24444</v>
      </c>
      <c r="J4566" s="4" t="str">
        <f ca="1">IFERROR(__xludf.DUMMYFUNCTION("LEFT(INDEX(SPLIT(L4566, "" ""), 4), 2)"),"12")</f>
        <v>12</v>
      </c>
      <c r="K4566" s="2" t="s">
        <v>18827</v>
      </c>
      <c r="L4566" s="1" t="s">
        <v>24445</v>
      </c>
    </row>
    <row r="4567" spans="1:12">
      <c r="A4567" s="1" t="s">
        <v>25527</v>
      </c>
      <c r="B4567" s="1">
        <v>5</v>
      </c>
      <c r="D4567" s="1" t="s">
        <v>18396</v>
      </c>
      <c r="E4567" s="1" t="s">
        <v>25528</v>
      </c>
      <c r="H4567" s="1" t="s">
        <v>24444</v>
      </c>
      <c r="J4567" s="4" t="str">
        <f ca="1">IFERROR(__xludf.DUMMYFUNCTION("LEFT(INDEX(SPLIT(L4567, "" ""), 4), 2)"),"12")</f>
        <v>12</v>
      </c>
      <c r="K4567" s="2" t="s">
        <v>18928</v>
      </c>
      <c r="L4567" s="1" t="s">
        <v>24445</v>
      </c>
    </row>
    <row r="4568" spans="1:12">
      <c r="A4568" s="1" t="s">
        <v>21437</v>
      </c>
      <c r="B4568" s="1">
        <v>5</v>
      </c>
      <c r="D4568" s="1" t="s">
        <v>10743</v>
      </c>
      <c r="E4568" s="1" t="s">
        <v>25529</v>
      </c>
      <c r="H4568" s="1" t="s">
        <v>24444</v>
      </c>
      <c r="J4568" s="4" t="str">
        <f ca="1">IFERROR(__xludf.DUMMYFUNCTION("LEFT(INDEX(SPLIT(L4568, "" ""), 4), 2)"),"12")</f>
        <v>12</v>
      </c>
      <c r="K4568" s="2" t="s">
        <v>20423</v>
      </c>
      <c r="L4568" s="1" t="s">
        <v>24445</v>
      </c>
    </row>
    <row r="4569" spans="1:12">
      <c r="A4569" s="1" t="s">
        <v>20618</v>
      </c>
      <c r="B4569" s="1">
        <v>5</v>
      </c>
      <c r="D4569" s="1" t="s">
        <v>10288</v>
      </c>
      <c r="E4569" s="1" t="s">
        <v>25530</v>
      </c>
      <c r="H4569" s="1" t="s">
        <v>24444</v>
      </c>
      <c r="J4569" s="4" t="str">
        <f ca="1">IFERROR(__xludf.DUMMYFUNCTION("LEFT(INDEX(SPLIT(L4569, "" ""), 4), 2)"),"12")</f>
        <v>12</v>
      </c>
      <c r="K4569" s="2" t="s">
        <v>18827</v>
      </c>
      <c r="L4569" s="1" t="s">
        <v>24445</v>
      </c>
    </row>
    <row r="4570" spans="1:12">
      <c r="A4570" s="1" t="s">
        <v>18925</v>
      </c>
      <c r="B4570" s="1">
        <v>5</v>
      </c>
      <c r="D4570" s="1" t="s">
        <v>10321</v>
      </c>
      <c r="E4570" s="1" t="s">
        <v>25531</v>
      </c>
      <c r="H4570" s="1" t="s">
        <v>24444</v>
      </c>
      <c r="J4570" s="4" t="str">
        <f ca="1">IFERROR(__xludf.DUMMYFUNCTION("LEFT(INDEX(SPLIT(L4570, "" ""), 4), 2)"),"12")</f>
        <v>12</v>
      </c>
      <c r="K4570" s="2" t="s">
        <v>18928</v>
      </c>
      <c r="L4570" s="1" t="s">
        <v>24445</v>
      </c>
    </row>
    <row r="4571" spans="1:12">
      <c r="A4571" s="1" t="s">
        <v>21218</v>
      </c>
      <c r="B4571" s="1">
        <v>5</v>
      </c>
      <c r="D4571" s="1" t="s">
        <v>19372</v>
      </c>
      <c r="E4571" s="1" t="s">
        <v>25532</v>
      </c>
      <c r="H4571" s="1" t="s">
        <v>24444</v>
      </c>
      <c r="J4571" s="4" t="str">
        <f ca="1">IFERROR(__xludf.DUMMYFUNCTION("LEFT(INDEX(SPLIT(L4571, "" ""), 4), 2)"),"12")</f>
        <v>12</v>
      </c>
      <c r="K4571" s="2" t="s">
        <v>18827</v>
      </c>
      <c r="L4571" s="1" t="s">
        <v>24445</v>
      </c>
    </row>
    <row r="4572" spans="1:12">
      <c r="A4572" s="1" t="s">
        <v>25533</v>
      </c>
      <c r="B4572" s="1">
        <v>5</v>
      </c>
      <c r="D4572" s="1" t="s">
        <v>19372</v>
      </c>
      <c r="E4572" s="1" t="s">
        <v>25534</v>
      </c>
      <c r="H4572" s="1" t="s">
        <v>24444</v>
      </c>
      <c r="J4572" s="4" t="str">
        <f ca="1">IFERROR(__xludf.DUMMYFUNCTION("LEFT(INDEX(SPLIT(L4572, "" ""), 4), 2)"),"12")</f>
        <v>12</v>
      </c>
      <c r="K4572" s="2" t="s">
        <v>24256</v>
      </c>
      <c r="L4572" s="1" t="s">
        <v>24445</v>
      </c>
    </row>
    <row r="4573" spans="1:12">
      <c r="A4573" s="1" t="s">
        <v>21093</v>
      </c>
      <c r="B4573" s="1">
        <v>5</v>
      </c>
      <c r="D4573" s="1" t="s">
        <v>19372</v>
      </c>
      <c r="E4573" s="1" t="s">
        <v>25535</v>
      </c>
      <c r="H4573" s="1" t="s">
        <v>24444</v>
      </c>
      <c r="J4573" s="4" t="str">
        <f ca="1">IFERROR(__xludf.DUMMYFUNCTION("LEFT(INDEX(SPLIT(L4573, "" ""), 4), 2)"),"12")</f>
        <v>12</v>
      </c>
      <c r="K4573" s="2" t="s">
        <v>18827</v>
      </c>
      <c r="L4573" s="1" t="s">
        <v>24445</v>
      </c>
    </row>
    <row r="4574" spans="1:12">
      <c r="A4574" s="1" t="s">
        <v>25536</v>
      </c>
      <c r="B4574" s="1">
        <v>5</v>
      </c>
      <c r="C4574" s="1" t="s">
        <v>24815</v>
      </c>
      <c r="D4574" s="1" t="s">
        <v>19372</v>
      </c>
      <c r="E4574" s="1" t="s">
        <v>25537</v>
      </c>
      <c r="H4574" s="1" t="s">
        <v>24444</v>
      </c>
      <c r="J4574" s="4" t="str">
        <f ca="1">IFERROR(__xludf.DUMMYFUNCTION("LEFT(INDEX(SPLIT(L4574, "" ""), 4), 2)"),"12")</f>
        <v>12</v>
      </c>
      <c r="K4574" s="2" t="s">
        <v>18841</v>
      </c>
      <c r="L4574" s="1" t="s">
        <v>24445</v>
      </c>
    </row>
    <row r="4575" spans="1:12">
      <c r="A4575" s="1" t="s">
        <v>25538</v>
      </c>
      <c r="B4575" s="1">
        <v>5</v>
      </c>
      <c r="D4575" s="1" t="s">
        <v>18313</v>
      </c>
      <c r="E4575" s="1" t="s">
        <v>25539</v>
      </c>
      <c r="H4575" s="1" t="s">
        <v>24444</v>
      </c>
      <c r="J4575" s="4" t="str">
        <f ca="1">IFERROR(__xludf.DUMMYFUNCTION("LEFT(INDEX(SPLIT(L4575, "" ""), 4), 2)"),"12")</f>
        <v>12</v>
      </c>
      <c r="K4575" s="2" t="s">
        <v>18827</v>
      </c>
      <c r="L4575" s="1" t="s">
        <v>24445</v>
      </c>
    </row>
    <row r="4576" spans="1:12">
      <c r="A4576" s="1" t="s">
        <v>25540</v>
      </c>
      <c r="B4576" s="1">
        <v>5</v>
      </c>
      <c r="D4576" s="1" t="s">
        <v>10288</v>
      </c>
      <c r="E4576" s="1" t="s">
        <v>25541</v>
      </c>
      <c r="H4576" s="1" t="s">
        <v>24444</v>
      </c>
      <c r="J4576" s="4" t="str">
        <f ca="1">IFERROR(__xludf.DUMMYFUNCTION("LEFT(INDEX(SPLIT(L4576, "" ""), 4), 2)"),"12")</f>
        <v>12</v>
      </c>
      <c r="K4576" s="2" t="s">
        <v>18922</v>
      </c>
      <c r="L4576" s="1" t="s">
        <v>24445</v>
      </c>
    </row>
    <row r="4577" spans="1:12">
      <c r="A4577" s="1" t="s">
        <v>24786</v>
      </c>
      <c r="B4577" s="1">
        <v>5</v>
      </c>
      <c r="D4577" s="1" t="s">
        <v>10755</v>
      </c>
      <c r="E4577" s="1" t="s">
        <v>25542</v>
      </c>
      <c r="H4577" s="1" t="s">
        <v>24444</v>
      </c>
      <c r="J4577" s="4" t="str">
        <f ca="1">IFERROR(__xludf.DUMMYFUNCTION("LEFT(INDEX(SPLIT(L4577, "" ""), 4), 2)"),"12")</f>
        <v>12</v>
      </c>
      <c r="K4577" s="2" t="s">
        <v>24788</v>
      </c>
      <c r="L4577" s="1" t="s">
        <v>24445</v>
      </c>
    </row>
    <row r="4578" spans="1:12">
      <c r="A4578" s="1" t="s">
        <v>19032</v>
      </c>
      <c r="B4578" s="1">
        <v>5</v>
      </c>
      <c r="D4578" s="1" t="s">
        <v>10743</v>
      </c>
      <c r="E4578" s="1" t="s">
        <v>25543</v>
      </c>
      <c r="H4578" s="1" t="s">
        <v>24444</v>
      </c>
      <c r="J4578" s="4" t="str">
        <f ca="1">IFERROR(__xludf.DUMMYFUNCTION("LEFT(INDEX(SPLIT(L4578, "" ""), 4), 2)"),"12")</f>
        <v>12</v>
      </c>
      <c r="K4578" s="2" t="s">
        <v>18827</v>
      </c>
      <c r="L4578" s="1" t="s">
        <v>24445</v>
      </c>
    </row>
    <row r="4579" spans="1:12">
      <c r="A4579" s="1" t="s">
        <v>18861</v>
      </c>
      <c r="B4579" s="1">
        <v>5</v>
      </c>
      <c r="C4579" s="1" t="s">
        <v>25544</v>
      </c>
      <c r="D4579" s="1" t="s">
        <v>13043</v>
      </c>
      <c r="E4579" s="1" t="s">
        <v>25545</v>
      </c>
      <c r="H4579" s="1" t="s">
        <v>24444</v>
      </c>
      <c r="J4579" s="4" t="str">
        <f ca="1">IFERROR(__xludf.DUMMYFUNCTION("LEFT(INDEX(SPLIT(L4579, "" ""), 4), 2)"),"12")</f>
        <v>12</v>
      </c>
      <c r="K4579" s="2" t="s">
        <v>18864</v>
      </c>
      <c r="L4579" s="1" t="s">
        <v>24445</v>
      </c>
    </row>
    <row r="4580" spans="1:12">
      <c r="A4580" s="1" t="s">
        <v>24973</v>
      </c>
      <c r="B4580" s="1">
        <v>5</v>
      </c>
      <c r="D4580" s="1" t="s">
        <v>10755</v>
      </c>
      <c r="E4580" s="1" t="s">
        <v>25546</v>
      </c>
      <c r="H4580" s="1" t="s">
        <v>24444</v>
      </c>
      <c r="J4580" s="4" t="str">
        <f ca="1">IFERROR(__xludf.DUMMYFUNCTION("LEFT(INDEX(SPLIT(L4580, "" ""), 4), 2)"),"12")</f>
        <v>12</v>
      </c>
      <c r="K4580" s="2" t="s">
        <v>18827</v>
      </c>
      <c r="L4580" s="1" t="s">
        <v>24445</v>
      </c>
    </row>
    <row r="4581" spans="1:12">
      <c r="A4581" s="1" t="s">
        <v>3596</v>
      </c>
      <c r="B4581" s="1">
        <v>5</v>
      </c>
      <c r="D4581" s="1" t="s">
        <v>10743</v>
      </c>
      <c r="E4581" s="1" t="s">
        <v>25547</v>
      </c>
      <c r="H4581" s="1" t="s">
        <v>24444</v>
      </c>
      <c r="J4581" s="4" t="str">
        <f ca="1">IFERROR(__xludf.DUMMYFUNCTION("LEFT(INDEX(SPLIT(L4581, "" ""), 4), 2)"),"12")</f>
        <v>12</v>
      </c>
      <c r="K4581" s="2" t="s">
        <v>18827</v>
      </c>
      <c r="L4581" s="1" t="s">
        <v>24445</v>
      </c>
    </row>
    <row r="4582" spans="1:12">
      <c r="A4582" s="1" t="s">
        <v>18925</v>
      </c>
      <c r="B4582" s="1">
        <v>5</v>
      </c>
      <c r="D4582" s="1" t="s">
        <v>19372</v>
      </c>
      <c r="E4582" s="1" t="s">
        <v>25548</v>
      </c>
      <c r="H4582" s="1" t="s">
        <v>24444</v>
      </c>
      <c r="J4582" s="4" t="str">
        <f ca="1">IFERROR(__xludf.DUMMYFUNCTION("LEFT(INDEX(SPLIT(L4582, "" ""), 4), 2)"),"12")</f>
        <v>12</v>
      </c>
      <c r="K4582" s="2" t="s">
        <v>18928</v>
      </c>
      <c r="L4582" s="1" t="s">
        <v>24445</v>
      </c>
    </row>
    <row r="4583" spans="1:12">
      <c r="A4583" s="1" t="s">
        <v>19032</v>
      </c>
      <c r="B4583" s="1">
        <v>5</v>
      </c>
      <c r="D4583" s="1" t="s">
        <v>13043</v>
      </c>
      <c r="E4583" s="1" t="s">
        <v>25549</v>
      </c>
      <c r="H4583" s="1" t="s">
        <v>24444</v>
      </c>
      <c r="J4583" s="4" t="str">
        <f ca="1">IFERROR(__xludf.DUMMYFUNCTION("LEFT(INDEX(SPLIT(L4583, "" ""), 4), 2)"),"12")</f>
        <v>12</v>
      </c>
      <c r="K4583" s="2" t="s">
        <v>18827</v>
      </c>
      <c r="L4583" s="1" t="s">
        <v>24445</v>
      </c>
    </row>
    <row r="4584" spans="1:12">
      <c r="A4584" s="1" t="s">
        <v>25550</v>
      </c>
      <c r="B4584" s="1">
        <v>5</v>
      </c>
      <c r="C4584" s="1" t="s">
        <v>24815</v>
      </c>
      <c r="D4584" s="1" t="s">
        <v>19372</v>
      </c>
      <c r="E4584" s="1" t="s">
        <v>25551</v>
      </c>
      <c r="H4584" s="1" t="s">
        <v>24444</v>
      </c>
      <c r="J4584" s="4" t="str">
        <f ca="1">IFERROR(__xludf.DUMMYFUNCTION("LEFT(INDEX(SPLIT(L4584, "" ""), 4), 2)"),"12")</f>
        <v>12</v>
      </c>
      <c r="K4584" s="2" t="s">
        <v>18841</v>
      </c>
      <c r="L4584" s="1" t="s">
        <v>24445</v>
      </c>
    </row>
    <row r="4585" spans="1:12">
      <c r="A4585" s="1" t="s">
        <v>18861</v>
      </c>
      <c r="B4585" s="1">
        <v>5</v>
      </c>
      <c r="C4585" s="1" t="s">
        <v>25552</v>
      </c>
      <c r="D4585" s="1" t="s">
        <v>19372</v>
      </c>
      <c r="E4585" s="1" t="s">
        <v>25553</v>
      </c>
      <c r="H4585" s="1" t="s">
        <v>24444</v>
      </c>
      <c r="J4585" s="4" t="str">
        <f ca="1">IFERROR(__xludf.DUMMYFUNCTION("LEFT(INDEX(SPLIT(L4585, "" ""), 4), 2)"),"12")</f>
        <v>12</v>
      </c>
      <c r="K4585" s="2" t="s">
        <v>18864</v>
      </c>
      <c r="L4585" s="1" t="s">
        <v>24445</v>
      </c>
    </row>
    <row r="4586" spans="1:12">
      <c r="A4586" s="1" t="s">
        <v>7535</v>
      </c>
      <c r="B4586" s="1">
        <v>5</v>
      </c>
      <c r="C4586" s="1" t="s">
        <v>24815</v>
      </c>
      <c r="D4586" s="1" t="s">
        <v>10736</v>
      </c>
      <c r="E4586" s="1" t="s">
        <v>25554</v>
      </c>
      <c r="H4586" s="1" t="s">
        <v>24444</v>
      </c>
      <c r="J4586" s="4" t="str">
        <f ca="1">IFERROR(__xludf.DUMMYFUNCTION("LEFT(INDEX(SPLIT(L4586, "" ""), 4), 2)"),"12")</f>
        <v>12</v>
      </c>
      <c r="K4586" s="2" t="s">
        <v>18841</v>
      </c>
      <c r="L4586" s="1" t="s">
        <v>24445</v>
      </c>
    </row>
    <row r="4587" spans="1:12">
      <c r="A4587" s="1" t="s">
        <v>6429</v>
      </c>
      <c r="B4587" s="1">
        <v>5</v>
      </c>
      <c r="D4587" s="1" t="s">
        <v>10300</v>
      </c>
      <c r="E4587" s="1" t="s">
        <v>25555</v>
      </c>
      <c r="H4587" s="1" t="s">
        <v>24444</v>
      </c>
      <c r="J4587" s="4" t="str">
        <f ca="1">IFERROR(__xludf.DUMMYFUNCTION("LEFT(INDEX(SPLIT(L4587, "" ""), 4), 2)"),"12")</f>
        <v>12</v>
      </c>
      <c r="K4587" s="2" t="s">
        <v>18827</v>
      </c>
      <c r="L4587" s="1" t="s">
        <v>24445</v>
      </c>
    </row>
    <row r="4588" spans="1:12">
      <c r="A4588" s="1" t="s">
        <v>18861</v>
      </c>
      <c r="B4588" s="1">
        <v>5</v>
      </c>
      <c r="C4588" s="1" t="s">
        <v>25556</v>
      </c>
      <c r="D4588" s="1" t="s">
        <v>13043</v>
      </c>
      <c r="E4588" s="1" t="s">
        <v>25557</v>
      </c>
      <c r="H4588" s="1" t="s">
        <v>24444</v>
      </c>
      <c r="J4588" s="4" t="str">
        <f ca="1">IFERROR(__xludf.DUMMYFUNCTION("LEFT(INDEX(SPLIT(L4588, "" ""), 4), 2)"),"12")</f>
        <v>12</v>
      </c>
      <c r="K4588" s="2" t="s">
        <v>18864</v>
      </c>
      <c r="L4588" s="1" t="s">
        <v>24445</v>
      </c>
    </row>
    <row r="4589" spans="1:12">
      <c r="A4589" s="1" t="s">
        <v>20509</v>
      </c>
      <c r="B4589" s="1">
        <v>5</v>
      </c>
      <c r="D4589" s="1" t="s">
        <v>13043</v>
      </c>
      <c r="E4589" s="1" t="s">
        <v>25558</v>
      </c>
      <c r="H4589" s="1" t="s">
        <v>24444</v>
      </c>
      <c r="J4589" s="4" t="str">
        <f ca="1">IFERROR(__xludf.DUMMYFUNCTION("LEFT(INDEX(SPLIT(L4589, "" ""), 4), 2)"),"12")</f>
        <v>12</v>
      </c>
      <c r="K4589" s="2" t="s">
        <v>18902</v>
      </c>
      <c r="L4589" s="1" t="s">
        <v>24445</v>
      </c>
    </row>
    <row r="4590" spans="1:12">
      <c r="A4590" s="1" t="s">
        <v>25559</v>
      </c>
      <c r="B4590" s="1">
        <v>5</v>
      </c>
      <c r="D4590" s="1" t="s">
        <v>18313</v>
      </c>
      <c r="E4590" s="1" t="s">
        <v>25560</v>
      </c>
      <c r="H4590" s="1" t="s">
        <v>24444</v>
      </c>
      <c r="J4590" s="4" t="str">
        <f ca="1">IFERROR(__xludf.DUMMYFUNCTION("LEFT(INDEX(SPLIT(L4590, "" ""), 4), 2)"),"12")</f>
        <v>12</v>
      </c>
      <c r="K4590" s="2" t="s">
        <v>24256</v>
      </c>
      <c r="L4590" s="1" t="s">
        <v>24445</v>
      </c>
    </row>
    <row r="4591" spans="1:12">
      <c r="A4591" s="1" t="s">
        <v>18940</v>
      </c>
      <c r="B4591" s="1">
        <v>5</v>
      </c>
      <c r="D4591" s="1" t="s">
        <v>19372</v>
      </c>
      <c r="E4591" s="1" t="s">
        <v>25561</v>
      </c>
      <c r="H4591" s="1" t="s">
        <v>24444</v>
      </c>
      <c r="J4591" s="4" t="str">
        <f ca="1">IFERROR(__xludf.DUMMYFUNCTION("LEFT(INDEX(SPLIT(L4591, "" ""), 4), 2)"),"12")</f>
        <v>12</v>
      </c>
      <c r="K4591" s="2" t="s">
        <v>18827</v>
      </c>
      <c r="L4591" s="1" t="s">
        <v>24445</v>
      </c>
    </row>
    <row r="4592" spans="1:12">
      <c r="A4592" s="1" t="s">
        <v>18878</v>
      </c>
      <c r="B4592" s="1">
        <v>5</v>
      </c>
      <c r="D4592" s="1" t="s">
        <v>10778</v>
      </c>
      <c r="E4592" s="1" t="s">
        <v>25562</v>
      </c>
      <c r="H4592" s="1" t="s">
        <v>24444</v>
      </c>
      <c r="J4592" s="4" t="str">
        <f ca="1">IFERROR(__xludf.DUMMYFUNCTION("LEFT(INDEX(SPLIT(L4592, "" ""), 4), 2)"),"12")</f>
        <v>12</v>
      </c>
      <c r="K4592" s="2" t="s">
        <v>18881</v>
      </c>
      <c r="L4592" s="1" t="s">
        <v>24445</v>
      </c>
    </row>
    <row r="4593" spans="1:12">
      <c r="A4593" s="1" t="s">
        <v>18861</v>
      </c>
      <c r="B4593" s="1">
        <v>5</v>
      </c>
      <c r="C4593" s="1" t="s">
        <v>25563</v>
      </c>
      <c r="D4593" s="1" t="s">
        <v>13043</v>
      </c>
      <c r="E4593" s="1" t="s">
        <v>25564</v>
      </c>
      <c r="H4593" s="1" t="s">
        <v>24444</v>
      </c>
      <c r="J4593" s="4" t="str">
        <f ca="1">IFERROR(__xludf.DUMMYFUNCTION("LEFT(INDEX(SPLIT(L4593, "" ""), 4), 2)"),"12")</f>
        <v>12</v>
      </c>
      <c r="K4593" s="2" t="s">
        <v>18864</v>
      </c>
      <c r="L4593" s="1" t="s">
        <v>24445</v>
      </c>
    </row>
    <row r="4594" spans="1:12">
      <c r="A4594" s="1" t="s">
        <v>18847</v>
      </c>
      <c r="B4594" s="1">
        <v>4</v>
      </c>
      <c r="D4594" s="1" t="s">
        <v>19372</v>
      </c>
      <c r="E4594" s="1" t="s">
        <v>25565</v>
      </c>
      <c r="H4594" s="1" t="s">
        <v>24444</v>
      </c>
      <c r="J4594" s="4" t="str">
        <f ca="1">IFERROR(__xludf.DUMMYFUNCTION("LEFT(INDEX(SPLIT(L4594, "" ""), 4), 2)"),"12")</f>
        <v>12</v>
      </c>
      <c r="K4594" s="2" t="s">
        <v>18827</v>
      </c>
      <c r="L4594" s="1" t="s">
        <v>24445</v>
      </c>
    </row>
    <row r="4595" spans="1:12">
      <c r="A4595" s="1" t="s">
        <v>25566</v>
      </c>
      <c r="B4595" s="1">
        <v>5</v>
      </c>
      <c r="D4595" s="1" t="s">
        <v>18313</v>
      </c>
      <c r="E4595" s="1" t="s">
        <v>25567</v>
      </c>
      <c r="H4595" s="1" t="s">
        <v>24444</v>
      </c>
      <c r="J4595" s="4" t="str">
        <f ca="1">IFERROR(__xludf.DUMMYFUNCTION("LEFT(INDEX(SPLIT(L4595, "" ""), 4), 2)"),"12")</f>
        <v>12</v>
      </c>
      <c r="K4595" s="2" t="s">
        <v>19013</v>
      </c>
      <c r="L4595" s="1" t="s">
        <v>24445</v>
      </c>
    </row>
    <row r="4596" spans="1:12">
      <c r="A4596" s="1" t="s">
        <v>18861</v>
      </c>
      <c r="B4596" s="1">
        <v>5</v>
      </c>
      <c r="C4596" s="1" t="s">
        <v>25568</v>
      </c>
      <c r="D4596" s="1" t="s">
        <v>19372</v>
      </c>
      <c r="E4596" s="1" t="s">
        <v>25569</v>
      </c>
      <c r="H4596" s="1" t="s">
        <v>24444</v>
      </c>
      <c r="J4596" s="4" t="str">
        <f ca="1">IFERROR(__xludf.DUMMYFUNCTION("LEFT(INDEX(SPLIT(L4596, "" ""), 4), 2)"),"12")</f>
        <v>12</v>
      </c>
      <c r="K4596" s="2" t="s">
        <v>18864</v>
      </c>
      <c r="L4596" s="1" t="s">
        <v>24445</v>
      </c>
    </row>
    <row r="4597" spans="1:12">
      <c r="A4597" s="1" t="s">
        <v>25570</v>
      </c>
      <c r="B4597" s="1">
        <v>5</v>
      </c>
      <c r="D4597" s="1" t="s">
        <v>19372</v>
      </c>
      <c r="E4597" s="1" t="s">
        <v>25571</v>
      </c>
      <c r="H4597" s="1" t="s">
        <v>24444</v>
      </c>
      <c r="J4597" s="4" t="str">
        <f ca="1">IFERROR(__xludf.DUMMYFUNCTION("LEFT(INDEX(SPLIT(L4597, "" ""), 4), 2)"),"12")</f>
        <v>12</v>
      </c>
      <c r="K4597" s="2" t="s">
        <v>18827</v>
      </c>
      <c r="L4597" s="1" t="s">
        <v>24445</v>
      </c>
    </row>
    <row r="4598" spans="1:12">
      <c r="A4598" s="1" t="s">
        <v>25572</v>
      </c>
      <c r="B4598" s="1">
        <v>5</v>
      </c>
      <c r="D4598" s="1" t="s">
        <v>19372</v>
      </c>
      <c r="E4598" s="1" t="s">
        <v>25573</v>
      </c>
      <c r="H4598" s="1" t="s">
        <v>24444</v>
      </c>
      <c r="J4598" s="4" t="str">
        <f ca="1">IFERROR(__xludf.DUMMYFUNCTION("LEFT(INDEX(SPLIT(L4598, "" ""), 4), 2)"),"12")</f>
        <v>12</v>
      </c>
      <c r="K4598" s="2" t="s">
        <v>18928</v>
      </c>
      <c r="L4598" s="1" t="s">
        <v>24445</v>
      </c>
    </row>
    <row r="4599" spans="1:12">
      <c r="A4599" s="1" t="s">
        <v>8655</v>
      </c>
      <c r="B4599" s="1">
        <v>5</v>
      </c>
      <c r="D4599" s="1" t="s">
        <v>19372</v>
      </c>
      <c r="E4599" s="1" t="s">
        <v>25574</v>
      </c>
      <c r="H4599" s="1" t="s">
        <v>24444</v>
      </c>
      <c r="J4599" s="4" t="str">
        <f ca="1">IFERROR(__xludf.DUMMYFUNCTION("LEFT(INDEX(SPLIT(L4599, "" ""), 4), 2)"),"12")</f>
        <v>12</v>
      </c>
      <c r="K4599" s="2" t="s">
        <v>18827</v>
      </c>
      <c r="L4599" s="1" t="s">
        <v>24445</v>
      </c>
    </row>
    <row r="4600" spans="1:12">
      <c r="A4600" s="1" t="s">
        <v>18861</v>
      </c>
      <c r="B4600" s="1">
        <v>5</v>
      </c>
      <c r="C4600" s="1" t="s">
        <v>25575</v>
      </c>
      <c r="D4600" s="1" t="s">
        <v>19372</v>
      </c>
      <c r="E4600" s="1" t="s">
        <v>25576</v>
      </c>
      <c r="H4600" s="1" t="s">
        <v>24444</v>
      </c>
      <c r="J4600" s="4" t="str">
        <f ca="1">IFERROR(__xludf.DUMMYFUNCTION("LEFT(INDEX(SPLIT(L4600, "" ""), 4), 2)"),"12")</f>
        <v>12</v>
      </c>
      <c r="K4600" s="2" t="s">
        <v>18864</v>
      </c>
      <c r="L4600" s="1" t="s">
        <v>24445</v>
      </c>
    </row>
    <row r="4601" spans="1:12">
      <c r="A4601" s="1" t="s">
        <v>25577</v>
      </c>
      <c r="B4601" s="1">
        <v>5</v>
      </c>
      <c r="C4601" s="1" t="s">
        <v>24815</v>
      </c>
      <c r="D4601" s="1" t="s">
        <v>19372</v>
      </c>
      <c r="E4601" s="1" t="s">
        <v>25578</v>
      </c>
      <c r="H4601" s="1" t="s">
        <v>24444</v>
      </c>
      <c r="J4601" s="4" t="str">
        <f ca="1">IFERROR(__xludf.DUMMYFUNCTION("LEFT(INDEX(SPLIT(L4601, "" ""), 4), 2)"),"12")</f>
        <v>12</v>
      </c>
      <c r="K4601" s="2" t="s">
        <v>18841</v>
      </c>
      <c r="L4601" s="1" t="s">
        <v>24445</v>
      </c>
    </row>
    <row r="4602" spans="1:12">
      <c r="A4602" s="1" t="s">
        <v>18985</v>
      </c>
      <c r="B4602" s="1">
        <v>5</v>
      </c>
      <c r="D4602" s="1" t="s">
        <v>10755</v>
      </c>
      <c r="E4602" s="1" t="s">
        <v>25579</v>
      </c>
      <c r="H4602" s="1" t="s">
        <v>24444</v>
      </c>
      <c r="J4602" s="4" t="str">
        <f ca="1">IFERROR(__xludf.DUMMYFUNCTION("LEFT(INDEX(SPLIT(L4602, "" ""), 4), 2)"),"12")</f>
        <v>12</v>
      </c>
      <c r="K4602" s="2" t="s">
        <v>18827</v>
      </c>
      <c r="L4602" s="1" t="s">
        <v>24445</v>
      </c>
    </row>
    <row r="4603" spans="1:12">
      <c r="A4603" s="1" t="s">
        <v>18861</v>
      </c>
      <c r="B4603" s="1">
        <v>5</v>
      </c>
      <c r="C4603" s="1" t="s">
        <v>25580</v>
      </c>
      <c r="D4603" s="1" t="s">
        <v>19372</v>
      </c>
      <c r="E4603" s="1" t="s">
        <v>25581</v>
      </c>
      <c r="H4603" s="1" t="s">
        <v>24444</v>
      </c>
      <c r="J4603" s="4" t="str">
        <f ca="1">IFERROR(__xludf.DUMMYFUNCTION("LEFT(INDEX(SPLIT(L4603, "" ""), 4), 2)"),"12")</f>
        <v>12</v>
      </c>
      <c r="K4603" s="2" t="s">
        <v>18864</v>
      </c>
      <c r="L4603" s="1" t="s">
        <v>24445</v>
      </c>
    </row>
    <row r="4604" spans="1:12">
      <c r="A4604" s="1" t="s">
        <v>20383</v>
      </c>
      <c r="B4604" s="1">
        <v>5</v>
      </c>
      <c r="D4604" s="1" t="s">
        <v>19372</v>
      </c>
      <c r="E4604" s="1" t="s">
        <v>25582</v>
      </c>
      <c r="H4604" s="1" t="s">
        <v>24444</v>
      </c>
      <c r="J4604" s="4" t="str">
        <f ca="1">IFERROR(__xludf.DUMMYFUNCTION("LEFT(INDEX(SPLIT(L4604, "" ""), 4), 2)"),"12")</f>
        <v>12</v>
      </c>
      <c r="K4604" s="1" t="s">
        <v>20333</v>
      </c>
      <c r="L4604" s="1" t="s">
        <v>24445</v>
      </c>
    </row>
    <row r="4605" spans="1:12">
      <c r="A4605" s="1" t="s">
        <v>19192</v>
      </c>
      <c r="B4605" s="1">
        <v>5</v>
      </c>
      <c r="D4605" s="1" t="s">
        <v>10347</v>
      </c>
      <c r="E4605" s="1" t="s">
        <v>25583</v>
      </c>
      <c r="H4605" s="1" t="s">
        <v>24444</v>
      </c>
      <c r="J4605" s="4" t="str">
        <f ca="1">IFERROR(__xludf.DUMMYFUNCTION("LEFT(INDEX(SPLIT(L4605, "" ""), 4), 2)"),"12")</f>
        <v>12</v>
      </c>
      <c r="K4605" s="2" t="s">
        <v>18827</v>
      </c>
      <c r="L4605" s="1" t="s">
        <v>24445</v>
      </c>
    </row>
    <row r="4606" spans="1:12">
      <c r="A4606" s="1" t="s">
        <v>19451</v>
      </c>
      <c r="B4606" s="1">
        <v>5</v>
      </c>
      <c r="C4606" s="1" t="s">
        <v>25584</v>
      </c>
      <c r="D4606" s="1" t="s">
        <v>13043</v>
      </c>
      <c r="E4606" s="1" t="s">
        <v>25585</v>
      </c>
      <c r="H4606" s="1" t="s">
        <v>24444</v>
      </c>
      <c r="J4606" s="4" t="str">
        <f ca="1">IFERROR(__xludf.DUMMYFUNCTION("LEFT(INDEX(SPLIT(L4606, "" ""), 4), 2)"),"12")</f>
        <v>12</v>
      </c>
      <c r="K4606" s="2" t="s">
        <v>19454</v>
      </c>
      <c r="L4606" s="1" t="s">
        <v>24445</v>
      </c>
    </row>
    <row r="4607" spans="1:12">
      <c r="A4607" s="1" t="s">
        <v>25586</v>
      </c>
      <c r="B4607" s="1">
        <v>5</v>
      </c>
      <c r="D4607" s="1" t="s">
        <v>10288</v>
      </c>
      <c r="E4607" s="1" t="s">
        <v>25587</v>
      </c>
      <c r="H4607" s="1" t="s">
        <v>24444</v>
      </c>
      <c r="J4607" s="4" t="str">
        <f ca="1">IFERROR(__xludf.DUMMYFUNCTION("LEFT(INDEX(SPLIT(L4607, "" ""), 4), 2)"),"12")</f>
        <v>12</v>
      </c>
      <c r="K4607" s="2" t="s">
        <v>18688</v>
      </c>
      <c r="L4607" s="1" t="s">
        <v>24445</v>
      </c>
    </row>
    <row r="4608" spans="1:12">
      <c r="A4608" s="1" t="s">
        <v>25588</v>
      </c>
      <c r="B4608" s="1">
        <v>5</v>
      </c>
      <c r="D4608" s="1" t="s">
        <v>18313</v>
      </c>
      <c r="E4608" s="1" t="s">
        <v>25589</v>
      </c>
      <c r="H4608" s="1" t="s">
        <v>24444</v>
      </c>
      <c r="J4608" s="4" t="str">
        <f ca="1">IFERROR(__xludf.DUMMYFUNCTION("LEFT(INDEX(SPLIT(L4608, "" ""), 4), 2)"),"12")</f>
        <v>12</v>
      </c>
      <c r="K4608" s="2" t="s">
        <v>18928</v>
      </c>
      <c r="L4608" s="1" t="s">
        <v>24445</v>
      </c>
    </row>
    <row r="4609" spans="1:12">
      <c r="A4609" s="1" t="s">
        <v>19118</v>
      </c>
      <c r="B4609" s="1">
        <v>5</v>
      </c>
      <c r="D4609" s="1" t="s">
        <v>10288</v>
      </c>
      <c r="E4609" s="1" t="s">
        <v>25590</v>
      </c>
      <c r="H4609" s="1" t="s">
        <v>24444</v>
      </c>
      <c r="J4609" s="4" t="str">
        <f ca="1">IFERROR(__xludf.DUMMYFUNCTION("LEFT(INDEX(SPLIT(L4609, "" ""), 4), 2)"),"12")</f>
        <v>12</v>
      </c>
      <c r="K4609" s="2" t="s">
        <v>18827</v>
      </c>
      <c r="L4609" s="1" t="s">
        <v>24445</v>
      </c>
    </row>
    <row r="4610" spans="1:12">
      <c r="A4610" s="1" t="s">
        <v>18925</v>
      </c>
      <c r="B4610" s="1">
        <v>5</v>
      </c>
      <c r="D4610" s="1" t="s">
        <v>10305</v>
      </c>
      <c r="E4610" s="1" t="s">
        <v>25591</v>
      </c>
      <c r="H4610" s="1" t="s">
        <v>24444</v>
      </c>
      <c r="J4610" s="4" t="str">
        <f ca="1">IFERROR(__xludf.DUMMYFUNCTION("LEFT(INDEX(SPLIT(L4610, "" ""), 4), 2)"),"12")</f>
        <v>12</v>
      </c>
      <c r="K4610" s="2" t="s">
        <v>18928</v>
      </c>
      <c r="L4610" s="1" t="s">
        <v>24445</v>
      </c>
    </row>
    <row r="4611" spans="1:12">
      <c r="A4611" s="1" t="s">
        <v>18878</v>
      </c>
      <c r="B4611" s="1">
        <v>5</v>
      </c>
      <c r="D4611" s="1" t="s">
        <v>10736</v>
      </c>
      <c r="E4611" s="1" t="s">
        <v>25592</v>
      </c>
      <c r="H4611" s="1" t="s">
        <v>24444</v>
      </c>
      <c r="J4611" s="4" t="str">
        <f ca="1">IFERROR(__xludf.DUMMYFUNCTION("LEFT(INDEX(SPLIT(L4611, "" ""), 4), 2)"),"12")</f>
        <v>12</v>
      </c>
      <c r="K4611" s="2" t="s">
        <v>18881</v>
      </c>
      <c r="L4611" s="1" t="s">
        <v>24445</v>
      </c>
    </row>
    <row r="4612" spans="1:12">
      <c r="A4612" s="1" t="s">
        <v>25593</v>
      </c>
      <c r="B4612" s="1">
        <v>5</v>
      </c>
      <c r="D4612" s="1" t="s">
        <v>19372</v>
      </c>
      <c r="E4612" s="1" t="s">
        <v>25594</v>
      </c>
      <c r="H4612" s="1" t="s">
        <v>24444</v>
      </c>
      <c r="J4612" s="4" t="str">
        <f ca="1">IFERROR(__xludf.DUMMYFUNCTION("LEFT(INDEX(SPLIT(L4612, "" ""), 4), 2)"),"12")</f>
        <v>12</v>
      </c>
      <c r="K4612" s="2" t="s">
        <v>18827</v>
      </c>
      <c r="L4612" s="1" t="s">
        <v>24445</v>
      </c>
    </row>
    <row r="4613" spans="1:12">
      <c r="A4613" s="1" t="s">
        <v>18861</v>
      </c>
      <c r="B4613" s="1">
        <v>5</v>
      </c>
      <c r="C4613" s="1" t="s">
        <v>25595</v>
      </c>
      <c r="D4613" s="1" t="s">
        <v>19372</v>
      </c>
      <c r="E4613" s="1" t="s">
        <v>25596</v>
      </c>
      <c r="H4613" s="1" t="s">
        <v>24444</v>
      </c>
      <c r="J4613" s="4" t="str">
        <f ca="1">IFERROR(__xludf.DUMMYFUNCTION("LEFT(INDEX(SPLIT(L4613, "" ""), 4), 2)"),"12")</f>
        <v>12</v>
      </c>
      <c r="K4613" s="2" t="s">
        <v>18864</v>
      </c>
      <c r="L4613" s="1" t="s">
        <v>24445</v>
      </c>
    </row>
    <row r="4614" spans="1:12">
      <c r="A4614" s="1" t="s">
        <v>25597</v>
      </c>
      <c r="B4614" s="1">
        <v>5</v>
      </c>
      <c r="D4614" s="1" t="s">
        <v>19372</v>
      </c>
      <c r="E4614" s="1" t="s">
        <v>25598</v>
      </c>
      <c r="H4614" s="1" t="s">
        <v>24444</v>
      </c>
      <c r="J4614" s="4" t="str">
        <f ca="1">IFERROR(__xludf.DUMMYFUNCTION("LEFT(INDEX(SPLIT(L4614, "" ""), 4), 2)"),"12")</f>
        <v>12</v>
      </c>
      <c r="K4614" s="2" t="s">
        <v>25227</v>
      </c>
      <c r="L4614" s="1" t="s">
        <v>24445</v>
      </c>
    </row>
    <row r="4615" spans="1:12">
      <c r="A4615" s="1" t="s">
        <v>21218</v>
      </c>
      <c r="B4615" s="1">
        <v>5</v>
      </c>
      <c r="D4615" s="1" t="s">
        <v>19372</v>
      </c>
      <c r="E4615" s="1" t="s">
        <v>25599</v>
      </c>
      <c r="H4615" s="1" t="s">
        <v>24444</v>
      </c>
      <c r="J4615" s="4" t="str">
        <f ca="1">IFERROR(__xludf.DUMMYFUNCTION("LEFT(INDEX(SPLIT(L4615, "" ""), 4), 2)"),"12")</f>
        <v>12</v>
      </c>
      <c r="K4615" s="2" t="s">
        <v>18827</v>
      </c>
      <c r="L4615" s="1" t="s">
        <v>24445</v>
      </c>
    </row>
    <row r="4616" spans="1:12">
      <c r="A4616" s="1" t="s">
        <v>18861</v>
      </c>
      <c r="B4616" s="1">
        <v>5</v>
      </c>
      <c r="C4616" s="1" t="s">
        <v>25600</v>
      </c>
      <c r="D4616" s="1" t="s">
        <v>19372</v>
      </c>
      <c r="E4616" s="1" t="s">
        <v>25601</v>
      </c>
      <c r="H4616" s="1" t="s">
        <v>24444</v>
      </c>
      <c r="J4616" s="4" t="str">
        <f ca="1">IFERROR(__xludf.DUMMYFUNCTION("LEFT(INDEX(SPLIT(L4616, "" ""), 4), 2)"),"12")</f>
        <v>12</v>
      </c>
      <c r="K4616" s="2" t="s">
        <v>18864</v>
      </c>
      <c r="L4616" s="1" t="s">
        <v>24445</v>
      </c>
    </row>
    <row r="4617" spans="1:12">
      <c r="A4617" s="1" t="s">
        <v>18973</v>
      </c>
      <c r="B4617" s="1">
        <v>5</v>
      </c>
      <c r="D4617" s="1" t="s">
        <v>19372</v>
      </c>
      <c r="E4617" s="1" t="s">
        <v>25602</v>
      </c>
      <c r="H4617" s="1" t="s">
        <v>24444</v>
      </c>
      <c r="J4617" s="4" t="str">
        <f ca="1">IFERROR(__xludf.DUMMYFUNCTION("LEFT(INDEX(SPLIT(L4617, "" ""), 4), 2)"),"12")</f>
        <v>12</v>
      </c>
      <c r="K4617" s="2" t="s">
        <v>18827</v>
      </c>
      <c r="L4617" s="1" t="s">
        <v>24445</v>
      </c>
    </row>
    <row r="4618" spans="1:12">
      <c r="A4618" s="1" t="s">
        <v>3596</v>
      </c>
      <c r="B4618" s="1">
        <v>5</v>
      </c>
      <c r="D4618" s="1" t="s">
        <v>19372</v>
      </c>
      <c r="E4618" s="1" t="s">
        <v>25603</v>
      </c>
      <c r="H4618" s="1" t="s">
        <v>24444</v>
      </c>
      <c r="J4618" s="4" t="str">
        <f ca="1">IFERROR(__xludf.DUMMYFUNCTION("LEFT(INDEX(SPLIT(L4618, "" ""), 4), 2)"),"12")</f>
        <v>12</v>
      </c>
      <c r="K4618" s="2" t="s">
        <v>18827</v>
      </c>
      <c r="L4618" s="1" t="s">
        <v>24445</v>
      </c>
    </row>
    <row r="4619" spans="1:12">
      <c r="A4619" s="1" t="s">
        <v>24882</v>
      </c>
      <c r="B4619" s="1">
        <v>5</v>
      </c>
      <c r="D4619" s="1" t="s">
        <v>13043</v>
      </c>
      <c r="E4619" s="1" t="s">
        <v>25604</v>
      </c>
      <c r="H4619" s="1" t="s">
        <v>24444</v>
      </c>
      <c r="J4619" s="4" t="str">
        <f ca="1">IFERROR(__xludf.DUMMYFUNCTION("LEFT(INDEX(SPLIT(L4619, "" ""), 4), 2)"),"12")</f>
        <v>12</v>
      </c>
      <c r="K4619" s="2" t="s">
        <v>18928</v>
      </c>
      <c r="L4619" s="1" t="s">
        <v>24445</v>
      </c>
    </row>
    <row r="4620" spans="1:12">
      <c r="A4620" s="1" t="s">
        <v>25605</v>
      </c>
      <c r="B4620" s="1">
        <v>5</v>
      </c>
      <c r="D4620" s="1" t="s">
        <v>10347</v>
      </c>
      <c r="E4620" s="1" t="s">
        <v>25606</v>
      </c>
      <c r="H4620" s="1" t="s">
        <v>24444</v>
      </c>
      <c r="J4620" s="4" t="str">
        <f ca="1">IFERROR(__xludf.DUMMYFUNCTION("LEFT(INDEX(SPLIT(L4620, "" ""), 4), 2)"),"12")</f>
        <v>12</v>
      </c>
      <c r="K4620" s="2" t="s">
        <v>18972</v>
      </c>
      <c r="L4620" s="1" t="s">
        <v>24445</v>
      </c>
    </row>
    <row r="4621" spans="1:12">
      <c r="A4621" s="1" t="s">
        <v>25607</v>
      </c>
      <c r="B4621" s="1">
        <v>5</v>
      </c>
      <c r="D4621" s="1" t="s">
        <v>10305</v>
      </c>
      <c r="E4621" s="1" t="s">
        <v>25608</v>
      </c>
      <c r="H4621" s="1" t="s">
        <v>24444</v>
      </c>
      <c r="J4621" s="4" t="str">
        <f ca="1">IFERROR(__xludf.DUMMYFUNCTION("LEFT(INDEX(SPLIT(L4621, "" ""), 4), 2)"),"12")</f>
        <v>12</v>
      </c>
      <c r="K4621" s="2" t="s">
        <v>18928</v>
      </c>
      <c r="L4621" s="1" t="s">
        <v>24445</v>
      </c>
    </row>
    <row r="4622" spans="1:12">
      <c r="A4622" s="1" t="s">
        <v>25609</v>
      </c>
      <c r="B4622" s="1">
        <v>5</v>
      </c>
      <c r="D4622" s="1" t="s">
        <v>10293</v>
      </c>
      <c r="E4622" s="1" t="s">
        <v>25610</v>
      </c>
      <c r="H4622" s="1" t="s">
        <v>24444</v>
      </c>
      <c r="J4622" s="4" t="str">
        <f ca="1">IFERROR(__xludf.DUMMYFUNCTION("LEFT(INDEX(SPLIT(L4622, "" ""), 4), 2)"),"12")</f>
        <v>12</v>
      </c>
      <c r="K4622" s="2" t="s">
        <v>18972</v>
      </c>
      <c r="L4622" s="1" t="s">
        <v>24445</v>
      </c>
    </row>
    <row r="4623" spans="1:12">
      <c r="A4623" s="1" t="s">
        <v>25611</v>
      </c>
      <c r="B4623" s="1">
        <v>5</v>
      </c>
      <c r="D4623" s="1" t="s">
        <v>19372</v>
      </c>
      <c r="E4623" s="1" t="s">
        <v>25612</v>
      </c>
      <c r="H4623" s="1" t="s">
        <v>24444</v>
      </c>
      <c r="J4623" s="4" t="str">
        <f ca="1">IFERROR(__xludf.DUMMYFUNCTION("LEFT(INDEX(SPLIT(L4623, "" ""), 4), 2)"),"12")</f>
        <v>12</v>
      </c>
      <c r="K4623" s="2" t="s">
        <v>19013</v>
      </c>
      <c r="L4623" s="1" t="s">
        <v>24445</v>
      </c>
    </row>
    <row r="4624" spans="1:12">
      <c r="A4624" s="1" t="s">
        <v>25613</v>
      </c>
      <c r="B4624" s="1">
        <v>5</v>
      </c>
      <c r="D4624" s="1" t="s">
        <v>10755</v>
      </c>
      <c r="E4624" s="1" t="s">
        <v>25614</v>
      </c>
      <c r="H4624" s="1" t="s">
        <v>24444</v>
      </c>
      <c r="J4624" s="4" t="str">
        <f ca="1">IFERROR(__xludf.DUMMYFUNCTION("LEFT(INDEX(SPLIT(L4624, "" ""), 4), 2)"),"12")</f>
        <v>12</v>
      </c>
      <c r="K4624" s="1" t="s">
        <v>25615</v>
      </c>
      <c r="L4624" s="1" t="s">
        <v>24445</v>
      </c>
    </row>
    <row r="4625" spans="1:12">
      <c r="A4625" s="1" t="s">
        <v>18861</v>
      </c>
      <c r="B4625" s="1">
        <v>5</v>
      </c>
      <c r="C4625" s="1" t="s">
        <v>25616</v>
      </c>
      <c r="D4625" s="1" t="s">
        <v>19372</v>
      </c>
      <c r="E4625" s="1" t="s">
        <v>25617</v>
      </c>
      <c r="H4625" s="1" t="s">
        <v>24444</v>
      </c>
      <c r="J4625" s="4" t="str">
        <f ca="1">IFERROR(__xludf.DUMMYFUNCTION("LEFT(INDEX(SPLIT(L4625, "" ""), 4), 2)"),"12")</f>
        <v>12</v>
      </c>
      <c r="K4625" s="2" t="s">
        <v>18864</v>
      </c>
      <c r="L4625" s="1" t="s">
        <v>24445</v>
      </c>
    </row>
    <row r="4626" spans="1:12">
      <c r="A4626" s="1" t="s">
        <v>25618</v>
      </c>
      <c r="B4626" s="1">
        <v>5</v>
      </c>
      <c r="D4626" s="1" t="s">
        <v>10293</v>
      </c>
      <c r="E4626" s="1" t="s">
        <v>25619</v>
      </c>
      <c r="H4626" s="1" t="s">
        <v>24444</v>
      </c>
      <c r="J4626" s="4" t="str">
        <f ca="1">IFERROR(__xludf.DUMMYFUNCTION("LEFT(INDEX(SPLIT(L4626, "" ""), 4), 2)"),"12")</f>
        <v>12</v>
      </c>
      <c r="K4626" s="2" t="s">
        <v>18928</v>
      </c>
      <c r="L4626" s="1" t="s">
        <v>24445</v>
      </c>
    </row>
    <row r="4627" spans="1:12">
      <c r="A4627" s="1" t="s">
        <v>20383</v>
      </c>
      <c r="B4627" s="1">
        <v>5</v>
      </c>
      <c r="D4627" s="1" t="s">
        <v>10736</v>
      </c>
      <c r="E4627" s="1" t="s">
        <v>25620</v>
      </c>
      <c r="H4627" s="1" t="s">
        <v>24444</v>
      </c>
      <c r="J4627" s="4" t="str">
        <f ca="1">IFERROR(__xludf.DUMMYFUNCTION("LEFT(INDEX(SPLIT(L4627, "" ""), 4), 2)"),"12")</f>
        <v>12</v>
      </c>
      <c r="K4627" s="1" t="s">
        <v>20333</v>
      </c>
      <c r="L4627" s="1" t="s">
        <v>24445</v>
      </c>
    </row>
    <row r="4628" spans="1:12">
      <c r="A4628" s="1" t="s">
        <v>25179</v>
      </c>
      <c r="B4628" s="1">
        <v>5</v>
      </c>
      <c r="D4628" s="1" t="s">
        <v>19372</v>
      </c>
      <c r="E4628" s="1" t="s">
        <v>25621</v>
      </c>
      <c r="H4628" s="1" t="s">
        <v>24444</v>
      </c>
      <c r="J4628" s="4" t="str">
        <f ca="1">IFERROR(__xludf.DUMMYFUNCTION("LEFT(INDEX(SPLIT(L4628, "" ""), 4), 2)"),"12")</f>
        <v>12</v>
      </c>
      <c r="K4628" s="2" t="s">
        <v>18827</v>
      </c>
      <c r="L4628" s="1" t="s">
        <v>24445</v>
      </c>
    </row>
    <row r="4629" spans="1:12">
      <c r="A4629" s="1" t="s">
        <v>20943</v>
      </c>
      <c r="B4629" s="1">
        <v>5</v>
      </c>
      <c r="D4629" s="1" t="s">
        <v>19372</v>
      </c>
      <c r="E4629" s="1" t="s">
        <v>25622</v>
      </c>
      <c r="H4629" s="1" t="s">
        <v>24444</v>
      </c>
      <c r="J4629" s="4" t="str">
        <f ca="1">IFERROR(__xludf.DUMMYFUNCTION("LEFT(INDEX(SPLIT(L4629, "" ""), 4), 2)"),"12")</f>
        <v>12</v>
      </c>
      <c r="K4629" s="2" t="s">
        <v>18827</v>
      </c>
      <c r="L4629" s="1" t="s">
        <v>24445</v>
      </c>
    </row>
    <row r="4630" spans="1:12">
      <c r="A4630" s="1" t="s">
        <v>25623</v>
      </c>
      <c r="B4630" s="1">
        <v>5</v>
      </c>
      <c r="C4630" s="1" t="s">
        <v>25624</v>
      </c>
      <c r="D4630" s="1" t="s">
        <v>19372</v>
      </c>
      <c r="E4630" s="1" t="s">
        <v>25625</v>
      </c>
      <c r="H4630" s="1" t="s">
        <v>24444</v>
      </c>
      <c r="J4630" s="4" t="str">
        <f ca="1">IFERROR(__xludf.DUMMYFUNCTION("LEFT(INDEX(SPLIT(L4630, "" ""), 4), 2)"),"12")</f>
        <v>12</v>
      </c>
      <c r="K4630" s="1" t="s">
        <v>18889</v>
      </c>
      <c r="L4630" s="1" t="s">
        <v>24445</v>
      </c>
    </row>
    <row r="4631" spans="1:12">
      <c r="A4631" s="1" t="s">
        <v>1548</v>
      </c>
      <c r="B4631" s="1">
        <v>5</v>
      </c>
      <c r="D4631" s="1" t="s">
        <v>19372</v>
      </c>
      <c r="E4631" s="1" t="s">
        <v>25626</v>
      </c>
      <c r="H4631" s="1" t="s">
        <v>24444</v>
      </c>
      <c r="J4631" s="4" t="str">
        <f ca="1">IFERROR(__xludf.DUMMYFUNCTION("LEFT(INDEX(SPLIT(L4631, "" ""), 4), 2)"),"12")</f>
        <v>12</v>
      </c>
      <c r="K4631" s="2" t="s">
        <v>18827</v>
      </c>
      <c r="L4631" s="1" t="s">
        <v>24445</v>
      </c>
    </row>
    <row r="4632" spans="1:12">
      <c r="A4632" s="1" t="s">
        <v>20966</v>
      </c>
      <c r="B4632" s="1">
        <v>5</v>
      </c>
      <c r="D4632" s="1" t="s">
        <v>19372</v>
      </c>
      <c r="E4632" s="1" t="s">
        <v>25627</v>
      </c>
      <c r="H4632" s="1" t="s">
        <v>24444</v>
      </c>
      <c r="J4632" s="4" t="str">
        <f ca="1">IFERROR(__xludf.DUMMYFUNCTION("LEFT(INDEX(SPLIT(L4632, "" ""), 4), 2)"),"12")</f>
        <v>12</v>
      </c>
      <c r="K4632" s="2" t="s">
        <v>20968</v>
      </c>
      <c r="L4632" s="1" t="s">
        <v>24445</v>
      </c>
    </row>
    <row r="4633" spans="1:12">
      <c r="A4633" s="1" t="s">
        <v>18861</v>
      </c>
      <c r="B4633" s="1">
        <v>5</v>
      </c>
      <c r="C4633" s="1" t="s">
        <v>25628</v>
      </c>
      <c r="D4633" s="1" t="s">
        <v>13043</v>
      </c>
      <c r="E4633" s="1" t="s">
        <v>25629</v>
      </c>
      <c r="H4633" s="1" t="s">
        <v>24444</v>
      </c>
      <c r="J4633" s="4" t="str">
        <f ca="1">IFERROR(__xludf.DUMMYFUNCTION("LEFT(INDEX(SPLIT(L4633, "" ""), 4), 2)"),"12")</f>
        <v>12</v>
      </c>
      <c r="K4633" s="2" t="s">
        <v>18864</v>
      </c>
      <c r="L4633" s="1" t="s">
        <v>24445</v>
      </c>
    </row>
    <row r="4634" spans="1:12">
      <c r="A4634" s="1" t="s">
        <v>25630</v>
      </c>
      <c r="B4634" s="1">
        <v>5</v>
      </c>
      <c r="D4634" s="1" t="s">
        <v>19372</v>
      </c>
      <c r="E4634" s="1" t="s">
        <v>25631</v>
      </c>
      <c r="H4634" s="1" t="s">
        <v>24444</v>
      </c>
      <c r="J4634" s="4" t="str">
        <f ca="1">IFERROR(__xludf.DUMMYFUNCTION("LEFT(INDEX(SPLIT(L4634, "" ""), 4), 2)"),"12")</f>
        <v>12</v>
      </c>
      <c r="K4634" s="2" t="s">
        <v>18688</v>
      </c>
      <c r="L4634" s="1" t="s">
        <v>24445</v>
      </c>
    </row>
    <row r="4635" spans="1:12">
      <c r="A4635" s="1" t="s">
        <v>18878</v>
      </c>
      <c r="B4635" s="1">
        <v>5</v>
      </c>
      <c r="D4635" s="1" t="s">
        <v>10778</v>
      </c>
      <c r="E4635" s="1" t="s">
        <v>25632</v>
      </c>
      <c r="H4635" s="1" t="s">
        <v>24444</v>
      </c>
      <c r="J4635" s="4" t="str">
        <f ca="1">IFERROR(__xludf.DUMMYFUNCTION("LEFT(INDEX(SPLIT(L4635, "" ""), 4), 2)"),"12")</f>
        <v>12</v>
      </c>
      <c r="K4635" s="2" t="s">
        <v>18881</v>
      </c>
      <c r="L4635" s="1" t="s">
        <v>24445</v>
      </c>
    </row>
    <row r="4636" spans="1:12">
      <c r="A4636" s="1" t="s">
        <v>20618</v>
      </c>
      <c r="B4636" s="1">
        <v>5</v>
      </c>
      <c r="D4636" s="1" t="s">
        <v>10288</v>
      </c>
      <c r="E4636" s="1" t="s">
        <v>25633</v>
      </c>
      <c r="H4636" s="1" t="s">
        <v>24444</v>
      </c>
      <c r="J4636" s="4" t="str">
        <f ca="1">IFERROR(__xludf.DUMMYFUNCTION("LEFT(INDEX(SPLIT(L4636, "" ""), 4), 2)"),"12")</f>
        <v>12</v>
      </c>
      <c r="K4636" s="2" t="s">
        <v>18827</v>
      </c>
      <c r="L4636" s="1" t="s">
        <v>24445</v>
      </c>
    </row>
    <row r="4637" spans="1:12">
      <c r="A4637" s="1" t="s">
        <v>25634</v>
      </c>
      <c r="B4637" s="1">
        <v>5</v>
      </c>
      <c r="D4637" s="1" t="s">
        <v>19372</v>
      </c>
      <c r="E4637" s="1" t="s">
        <v>25635</v>
      </c>
      <c r="H4637" s="1" t="s">
        <v>24444</v>
      </c>
      <c r="J4637" s="4" t="str">
        <f ca="1">IFERROR(__xludf.DUMMYFUNCTION("LEFT(INDEX(SPLIT(L4637, "" ""), 4), 2)"),"12")</f>
        <v>12</v>
      </c>
      <c r="K4637" s="2" t="s">
        <v>19013</v>
      </c>
      <c r="L4637" s="1" t="s">
        <v>24445</v>
      </c>
    </row>
    <row r="4638" spans="1:12">
      <c r="A4638" s="1" t="s">
        <v>23017</v>
      </c>
      <c r="B4638" s="1">
        <v>5</v>
      </c>
      <c r="D4638" s="1" t="s">
        <v>10743</v>
      </c>
      <c r="E4638" s="1" t="s">
        <v>25636</v>
      </c>
      <c r="H4638" s="1" t="s">
        <v>24444</v>
      </c>
      <c r="J4638" s="4" t="str">
        <f ca="1">IFERROR(__xludf.DUMMYFUNCTION("LEFT(INDEX(SPLIT(L4638, "" ""), 4), 2)"),"12")</f>
        <v>12</v>
      </c>
      <c r="K4638" s="2" t="s">
        <v>18827</v>
      </c>
      <c r="L4638" s="1" t="s">
        <v>24445</v>
      </c>
    </row>
    <row r="4639" spans="1:12">
      <c r="A4639" s="1" t="s">
        <v>25637</v>
      </c>
      <c r="B4639" s="1">
        <v>5</v>
      </c>
      <c r="D4639" s="1" t="s">
        <v>10300</v>
      </c>
      <c r="E4639" s="1" t="s">
        <v>25638</v>
      </c>
      <c r="H4639" s="1" t="s">
        <v>24444</v>
      </c>
      <c r="J4639" s="4" t="str">
        <f ca="1">IFERROR(__xludf.DUMMYFUNCTION("LEFT(INDEX(SPLIT(L4639, "" ""), 4), 2)"),"12")</f>
        <v>12</v>
      </c>
      <c r="K4639" s="2" t="s">
        <v>19168</v>
      </c>
      <c r="L4639" s="1" t="s">
        <v>24445</v>
      </c>
    </row>
    <row r="4640" spans="1:12">
      <c r="A4640" s="1" t="s">
        <v>25639</v>
      </c>
      <c r="B4640" s="1">
        <v>5</v>
      </c>
      <c r="D4640" s="1" t="s">
        <v>10743</v>
      </c>
      <c r="E4640" s="1" t="s">
        <v>25640</v>
      </c>
      <c r="H4640" s="1" t="s">
        <v>24444</v>
      </c>
      <c r="J4640" s="4" t="str">
        <f ca="1">IFERROR(__xludf.DUMMYFUNCTION("LEFT(INDEX(SPLIT(L4640, "" ""), 4), 2)"),"12")</f>
        <v>12</v>
      </c>
      <c r="K4640" s="2" t="s">
        <v>18827</v>
      </c>
      <c r="L4640" s="1" t="s">
        <v>24445</v>
      </c>
    </row>
    <row r="4641" spans="1:12">
      <c r="A4641" s="1" t="s">
        <v>25641</v>
      </c>
      <c r="B4641" s="1">
        <v>5</v>
      </c>
      <c r="C4641" s="1" t="s">
        <v>24815</v>
      </c>
      <c r="D4641" s="1" t="s">
        <v>13043</v>
      </c>
      <c r="E4641" s="1" t="s">
        <v>25642</v>
      </c>
      <c r="H4641" s="1" t="s">
        <v>24444</v>
      </c>
      <c r="J4641" s="4" t="str">
        <f ca="1">IFERROR(__xludf.DUMMYFUNCTION("LEFT(INDEX(SPLIT(L4641, "" ""), 4), 2)"),"12")</f>
        <v>12</v>
      </c>
      <c r="K4641" s="2" t="s">
        <v>18841</v>
      </c>
      <c r="L4641" s="1" t="s">
        <v>24445</v>
      </c>
    </row>
    <row r="4642" spans="1:12">
      <c r="A4642" s="1" t="s">
        <v>25643</v>
      </c>
      <c r="B4642" s="1">
        <v>5</v>
      </c>
      <c r="D4642" s="1" t="s">
        <v>19372</v>
      </c>
      <c r="E4642" s="1" t="s">
        <v>25644</v>
      </c>
      <c r="H4642" s="1" t="s">
        <v>24444</v>
      </c>
      <c r="J4642" s="4" t="str">
        <f ca="1">IFERROR(__xludf.DUMMYFUNCTION("LEFT(INDEX(SPLIT(L4642, "" ""), 4), 2)"),"12")</f>
        <v>12</v>
      </c>
      <c r="K4642" s="2" t="s">
        <v>18928</v>
      </c>
      <c r="L4642" s="1" t="s">
        <v>24445</v>
      </c>
    </row>
    <row r="4643" spans="1:12">
      <c r="A4643" s="1" t="s">
        <v>20618</v>
      </c>
      <c r="B4643" s="1">
        <v>5</v>
      </c>
      <c r="D4643" s="1" t="s">
        <v>19372</v>
      </c>
      <c r="E4643" s="1" t="s">
        <v>25645</v>
      </c>
      <c r="H4643" s="1" t="s">
        <v>24444</v>
      </c>
      <c r="J4643" s="4" t="str">
        <f ca="1">IFERROR(__xludf.DUMMYFUNCTION("LEFT(INDEX(SPLIT(L4643, "" ""), 4), 2)"),"12")</f>
        <v>12</v>
      </c>
      <c r="K4643" s="2" t="s">
        <v>18827</v>
      </c>
      <c r="L4643" s="1" t="s">
        <v>24445</v>
      </c>
    </row>
    <row r="4644" spans="1:12">
      <c r="A4644" s="1" t="s">
        <v>18861</v>
      </c>
      <c r="B4644" s="1">
        <v>5</v>
      </c>
      <c r="C4644" s="1" t="s">
        <v>25646</v>
      </c>
      <c r="D4644" s="1" t="s">
        <v>13043</v>
      </c>
      <c r="E4644" s="1" t="s">
        <v>25647</v>
      </c>
      <c r="H4644" s="1" t="s">
        <v>24444</v>
      </c>
      <c r="J4644" s="4" t="str">
        <f ca="1">IFERROR(__xludf.DUMMYFUNCTION("LEFT(INDEX(SPLIT(L4644, "" ""), 4), 2)"),"12")</f>
        <v>12</v>
      </c>
      <c r="K4644" s="2" t="s">
        <v>18864</v>
      </c>
      <c r="L4644" s="1" t="s">
        <v>24445</v>
      </c>
    </row>
    <row r="4645" spans="1:12">
      <c r="A4645" s="1" t="s">
        <v>20891</v>
      </c>
      <c r="B4645" s="1">
        <v>5</v>
      </c>
      <c r="D4645" s="1" t="s">
        <v>19372</v>
      </c>
      <c r="E4645" s="1" t="s">
        <v>25648</v>
      </c>
      <c r="H4645" s="1" t="s">
        <v>24444</v>
      </c>
      <c r="J4645" s="4" t="str">
        <f ca="1">IFERROR(__xludf.DUMMYFUNCTION("LEFT(INDEX(SPLIT(L4645, "" ""), 4), 2)"),"12")</f>
        <v>12</v>
      </c>
      <c r="K4645" s="2" t="s">
        <v>18827</v>
      </c>
      <c r="L4645" s="1" t="s">
        <v>24445</v>
      </c>
    </row>
    <row r="4646" spans="1:12">
      <c r="A4646" s="1" t="s">
        <v>25649</v>
      </c>
      <c r="B4646" s="1">
        <v>5</v>
      </c>
      <c r="D4646" s="1" t="s">
        <v>10743</v>
      </c>
      <c r="E4646" s="1" t="s">
        <v>25650</v>
      </c>
      <c r="H4646" s="1" t="s">
        <v>24444</v>
      </c>
      <c r="J4646" s="4" t="str">
        <f ca="1">IFERROR(__xludf.DUMMYFUNCTION("LEFT(INDEX(SPLIT(L4646, "" ""), 4), 2)"),"12")</f>
        <v>12</v>
      </c>
      <c r="K4646" s="2" t="s">
        <v>20423</v>
      </c>
      <c r="L4646" s="1" t="s">
        <v>24445</v>
      </c>
    </row>
    <row r="4647" spans="1:12">
      <c r="A4647" s="1" t="s">
        <v>19037</v>
      </c>
      <c r="B4647" s="1">
        <v>5</v>
      </c>
      <c r="D4647" s="1" t="s">
        <v>13043</v>
      </c>
      <c r="E4647" s="1" t="s">
        <v>25651</v>
      </c>
      <c r="H4647" s="1" t="s">
        <v>24444</v>
      </c>
      <c r="J4647" s="4" t="str">
        <f ca="1">IFERROR(__xludf.DUMMYFUNCTION("LEFT(INDEX(SPLIT(L4647, "" ""), 4), 2)"),"12")</f>
        <v>12</v>
      </c>
      <c r="K4647" s="2" t="s">
        <v>18827</v>
      </c>
      <c r="L4647" s="1" t="s">
        <v>24445</v>
      </c>
    </row>
    <row r="4648" spans="1:12">
      <c r="A4648" s="1" t="s">
        <v>18925</v>
      </c>
      <c r="B4648" s="1">
        <v>5</v>
      </c>
      <c r="D4648" s="1" t="s">
        <v>10755</v>
      </c>
      <c r="E4648" s="1" t="s">
        <v>25652</v>
      </c>
      <c r="H4648" s="1" t="s">
        <v>24444</v>
      </c>
      <c r="J4648" s="4" t="str">
        <f ca="1">IFERROR(__xludf.DUMMYFUNCTION("LEFT(INDEX(SPLIT(L4648, "" ""), 4), 2)"),"12")</f>
        <v>12</v>
      </c>
      <c r="K4648" s="2" t="s">
        <v>18928</v>
      </c>
      <c r="L4648" s="1" t="s">
        <v>24445</v>
      </c>
    </row>
    <row r="4649" spans="1:12">
      <c r="A4649" s="1" t="s">
        <v>19130</v>
      </c>
      <c r="B4649" s="1">
        <v>5</v>
      </c>
      <c r="D4649" s="1" t="s">
        <v>19372</v>
      </c>
      <c r="E4649" s="1" t="s">
        <v>25653</v>
      </c>
      <c r="H4649" s="1" t="s">
        <v>24444</v>
      </c>
      <c r="J4649" s="4" t="str">
        <f ca="1">IFERROR(__xludf.DUMMYFUNCTION("LEFT(INDEX(SPLIT(L4649, "" ""), 4), 2)"),"12")</f>
        <v>12</v>
      </c>
      <c r="K4649" s="2" t="s">
        <v>18827</v>
      </c>
      <c r="L4649" s="1" t="s">
        <v>24445</v>
      </c>
    </row>
    <row r="4650" spans="1:12">
      <c r="A4650" s="1" t="s">
        <v>20460</v>
      </c>
      <c r="B4650" s="1">
        <v>5</v>
      </c>
      <c r="D4650" s="1" t="s">
        <v>19372</v>
      </c>
      <c r="E4650" s="1" t="s">
        <v>25654</v>
      </c>
      <c r="H4650" s="1" t="s">
        <v>24444</v>
      </c>
      <c r="J4650" s="4" t="str">
        <f ca="1">IFERROR(__xludf.DUMMYFUNCTION("LEFT(INDEX(SPLIT(L4650, "" ""), 4), 2)"),"12")</f>
        <v>12</v>
      </c>
      <c r="K4650" s="2" t="s">
        <v>18827</v>
      </c>
      <c r="L4650" s="1" t="s">
        <v>24445</v>
      </c>
    </row>
    <row r="4651" spans="1:12">
      <c r="A4651" s="1" t="s">
        <v>20476</v>
      </c>
      <c r="B4651" s="1">
        <v>5</v>
      </c>
      <c r="C4651" s="1" t="s">
        <v>24815</v>
      </c>
      <c r="D4651" s="1" t="s">
        <v>19372</v>
      </c>
      <c r="E4651" s="1" t="s">
        <v>25655</v>
      </c>
      <c r="H4651" s="1" t="s">
        <v>24444</v>
      </c>
      <c r="J4651" s="4" t="str">
        <f ca="1">IFERROR(__xludf.DUMMYFUNCTION("LEFT(INDEX(SPLIT(L4651, "" ""), 4), 2)"),"12")</f>
        <v>12</v>
      </c>
      <c r="K4651" s="2" t="s">
        <v>18841</v>
      </c>
      <c r="L4651" s="1" t="s">
        <v>24445</v>
      </c>
    </row>
    <row r="4652" spans="1:12">
      <c r="A4652" s="1" t="s">
        <v>18844</v>
      </c>
      <c r="B4652" s="1">
        <v>5</v>
      </c>
      <c r="D4652" s="1" t="s">
        <v>19372</v>
      </c>
      <c r="E4652" s="1" t="s">
        <v>25656</v>
      </c>
      <c r="H4652" s="1" t="s">
        <v>24444</v>
      </c>
      <c r="J4652" s="4" t="str">
        <f ca="1">IFERROR(__xludf.DUMMYFUNCTION("LEFT(INDEX(SPLIT(L4652, "" ""), 4), 2)"),"12")</f>
        <v>12</v>
      </c>
      <c r="K4652" s="2" t="s">
        <v>18827</v>
      </c>
      <c r="L4652" s="1" t="s">
        <v>24445</v>
      </c>
    </row>
    <row r="4653" spans="1:12">
      <c r="A4653" s="1" t="s">
        <v>18925</v>
      </c>
      <c r="B4653" s="1">
        <v>5</v>
      </c>
      <c r="D4653" s="1" t="s">
        <v>13043</v>
      </c>
      <c r="E4653" s="1" t="s">
        <v>25657</v>
      </c>
      <c r="H4653" s="1" t="s">
        <v>24444</v>
      </c>
      <c r="J4653" s="4" t="str">
        <f ca="1">IFERROR(__xludf.DUMMYFUNCTION("LEFT(INDEX(SPLIT(L4653, "" ""), 4), 2)"),"12")</f>
        <v>12</v>
      </c>
      <c r="K4653" s="2" t="s">
        <v>18928</v>
      </c>
      <c r="L4653" s="1" t="s">
        <v>24445</v>
      </c>
    </row>
    <row r="4654" spans="1:12">
      <c r="A4654" s="1" t="s">
        <v>25658</v>
      </c>
      <c r="B4654" s="1">
        <v>5</v>
      </c>
      <c r="D4654" s="1" t="s">
        <v>13043</v>
      </c>
      <c r="E4654" s="1" t="s">
        <v>25659</v>
      </c>
      <c r="H4654" s="1" t="s">
        <v>24444</v>
      </c>
      <c r="J4654" s="4" t="str">
        <f ca="1">IFERROR(__xludf.DUMMYFUNCTION("LEFT(INDEX(SPLIT(L4654, "" ""), 4), 2)"),"12")</f>
        <v>12</v>
      </c>
      <c r="K4654" s="2" t="s">
        <v>18928</v>
      </c>
      <c r="L4654" s="1" t="s">
        <v>24445</v>
      </c>
    </row>
    <row r="4655" spans="1:12">
      <c r="A4655" s="1" t="s">
        <v>6429</v>
      </c>
      <c r="B4655" s="1">
        <v>5</v>
      </c>
      <c r="D4655" s="1" t="s">
        <v>19372</v>
      </c>
      <c r="E4655" s="1" t="s">
        <v>25660</v>
      </c>
      <c r="H4655" s="1" t="s">
        <v>24444</v>
      </c>
      <c r="J4655" s="4" t="str">
        <f ca="1">IFERROR(__xludf.DUMMYFUNCTION("LEFT(INDEX(SPLIT(L4655, "" ""), 4), 2)"),"12")</f>
        <v>12</v>
      </c>
      <c r="K4655" s="2" t="s">
        <v>18827</v>
      </c>
      <c r="L4655" s="1" t="s">
        <v>24445</v>
      </c>
    </row>
    <row r="4656" spans="1:12">
      <c r="A4656" s="1" t="s">
        <v>18925</v>
      </c>
      <c r="B4656" s="1">
        <v>5</v>
      </c>
      <c r="D4656" s="1" t="s">
        <v>19372</v>
      </c>
      <c r="E4656" s="1" t="s">
        <v>25661</v>
      </c>
      <c r="H4656" s="1" t="s">
        <v>24444</v>
      </c>
      <c r="J4656" s="4" t="str">
        <f ca="1">IFERROR(__xludf.DUMMYFUNCTION("LEFT(INDEX(SPLIT(L4656, "" ""), 4), 2)"),"12")</f>
        <v>12</v>
      </c>
      <c r="K4656" s="2" t="s">
        <v>18928</v>
      </c>
      <c r="L4656" s="1" t="s">
        <v>24445</v>
      </c>
    </row>
    <row r="4657" spans="1:12">
      <c r="A4657" s="1" t="s">
        <v>18878</v>
      </c>
      <c r="B4657" s="1">
        <v>5</v>
      </c>
      <c r="D4657" s="1" t="s">
        <v>19372</v>
      </c>
      <c r="E4657" s="1" t="s">
        <v>25662</v>
      </c>
      <c r="H4657" s="1" t="s">
        <v>24444</v>
      </c>
      <c r="J4657" s="4" t="str">
        <f ca="1">IFERROR(__xludf.DUMMYFUNCTION("LEFT(INDEX(SPLIT(L4657, "" ""), 4), 2)"),"12")</f>
        <v>12</v>
      </c>
      <c r="K4657" s="2" t="s">
        <v>18881</v>
      </c>
      <c r="L4657" s="1" t="s">
        <v>24445</v>
      </c>
    </row>
    <row r="4658" spans="1:12">
      <c r="A4658" s="1" t="s">
        <v>18925</v>
      </c>
      <c r="B4658" s="1">
        <v>5</v>
      </c>
      <c r="D4658" s="1" t="s">
        <v>13043</v>
      </c>
      <c r="E4658" s="1" t="s">
        <v>25663</v>
      </c>
      <c r="H4658" s="1" t="s">
        <v>24444</v>
      </c>
      <c r="J4658" s="4" t="str">
        <f ca="1">IFERROR(__xludf.DUMMYFUNCTION("LEFT(INDEX(SPLIT(L4658, "" ""), 4), 2)"),"12")</f>
        <v>12</v>
      </c>
      <c r="K4658" s="2" t="s">
        <v>18928</v>
      </c>
      <c r="L4658" s="1" t="s">
        <v>24445</v>
      </c>
    </row>
    <row r="4659" spans="1:12">
      <c r="A4659" s="1" t="s">
        <v>25664</v>
      </c>
      <c r="B4659" s="1">
        <v>5</v>
      </c>
      <c r="C4659" s="1" t="s">
        <v>24815</v>
      </c>
      <c r="D4659" s="1" t="s">
        <v>19372</v>
      </c>
      <c r="E4659" s="1" t="s">
        <v>25665</v>
      </c>
      <c r="H4659" s="1" t="s">
        <v>24444</v>
      </c>
      <c r="J4659" s="4" t="str">
        <f ca="1">IFERROR(__xludf.DUMMYFUNCTION("LEFT(INDEX(SPLIT(L4659, "" ""), 4), 2)"),"12")</f>
        <v>12</v>
      </c>
      <c r="K4659" s="2" t="s">
        <v>18841</v>
      </c>
      <c r="L4659" s="1" t="s">
        <v>24445</v>
      </c>
    </row>
    <row r="4660" spans="1:12">
      <c r="A4660" s="1" t="s">
        <v>25666</v>
      </c>
      <c r="B4660" s="1">
        <v>5</v>
      </c>
      <c r="D4660" s="1" t="s">
        <v>19372</v>
      </c>
      <c r="E4660" s="1" t="s">
        <v>25667</v>
      </c>
      <c r="H4660" s="1" t="s">
        <v>24444</v>
      </c>
      <c r="J4660" s="4" t="str">
        <f ca="1">IFERROR(__xludf.DUMMYFUNCTION("LEFT(INDEX(SPLIT(L4660, "" ""), 4), 2)"),"12")</f>
        <v>12</v>
      </c>
      <c r="K4660" s="2" t="s">
        <v>18827</v>
      </c>
      <c r="L4660" s="1" t="s">
        <v>24445</v>
      </c>
    </row>
    <row r="4661" spans="1:12">
      <c r="A4661" s="1" t="s">
        <v>19158</v>
      </c>
      <c r="B4661" s="1">
        <v>2</v>
      </c>
      <c r="D4661" s="1" t="s">
        <v>19372</v>
      </c>
      <c r="E4661" s="1" t="s">
        <v>25668</v>
      </c>
      <c r="H4661" s="1" t="s">
        <v>24444</v>
      </c>
      <c r="J4661" s="4" t="str">
        <f ca="1">IFERROR(__xludf.DUMMYFUNCTION("LEFT(INDEX(SPLIT(L4661, "" ""), 4), 2)"),"12")</f>
        <v>12</v>
      </c>
      <c r="K4661" s="2" t="s">
        <v>18827</v>
      </c>
      <c r="L4661" s="1" t="s">
        <v>24445</v>
      </c>
    </row>
    <row r="4662" spans="1:12">
      <c r="A4662" s="1" t="s">
        <v>25669</v>
      </c>
      <c r="B4662" s="1">
        <v>5</v>
      </c>
      <c r="D4662" s="1" t="s">
        <v>19372</v>
      </c>
      <c r="E4662" s="1" t="s">
        <v>25670</v>
      </c>
      <c r="H4662" s="1" t="s">
        <v>24444</v>
      </c>
      <c r="J4662" s="4" t="str">
        <f ca="1">IFERROR(__xludf.DUMMYFUNCTION("LEFT(INDEX(SPLIT(L4662, "" ""), 4), 2)"),"12")</f>
        <v>12</v>
      </c>
      <c r="K4662" s="2" t="s">
        <v>19554</v>
      </c>
      <c r="L4662" s="1" t="s">
        <v>24445</v>
      </c>
    </row>
    <row r="4663" spans="1:12">
      <c r="A4663" s="1" t="s">
        <v>8655</v>
      </c>
      <c r="B4663" s="1">
        <v>5</v>
      </c>
      <c r="D4663" s="1" t="s">
        <v>13043</v>
      </c>
      <c r="E4663" s="1" t="s">
        <v>25671</v>
      </c>
      <c r="H4663" s="1" t="s">
        <v>24444</v>
      </c>
      <c r="J4663" s="4" t="str">
        <f ca="1">IFERROR(__xludf.DUMMYFUNCTION("LEFT(INDEX(SPLIT(L4663, "" ""), 4), 2)"),"12")</f>
        <v>12</v>
      </c>
      <c r="K4663" s="2" t="s">
        <v>18827</v>
      </c>
      <c r="L4663" s="1" t="s">
        <v>24445</v>
      </c>
    </row>
    <row r="4664" spans="1:12">
      <c r="A4664" s="1" t="s">
        <v>18940</v>
      </c>
      <c r="B4664" s="1">
        <v>5</v>
      </c>
      <c r="D4664" s="1" t="s">
        <v>19372</v>
      </c>
      <c r="E4664" s="1" t="s">
        <v>25672</v>
      </c>
      <c r="H4664" s="1" t="s">
        <v>24444</v>
      </c>
      <c r="J4664" s="4" t="str">
        <f ca="1">IFERROR(__xludf.DUMMYFUNCTION("LEFT(INDEX(SPLIT(L4664, "" ""), 4), 2)"),"12")</f>
        <v>12</v>
      </c>
      <c r="K4664" s="2" t="s">
        <v>18827</v>
      </c>
      <c r="L4664" s="1" t="s">
        <v>24445</v>
      </c>
    </row>
    <row r="4665" spans="1:12">
      <c r="A4665" s="1" t="s">
        <v>3009</v>
      </c>
      <c r="B4665" s="1">
        <v>5</v>
      </c>
      <c r="D4665" s="1" t="s">
        <v>19372</v>
      </c>
      <c r="E4665" s="1" t="s">
        <v>25673</v>
      </c>
      <c r="H4665" s="1" t="s">
        <v>24444</v>
      </c>
      <c r="J4665" s="4" t="str">
        <f ca="1">IFERROR(__xludf.DUMMYFUNCTION("LEFT(INDEX(SPLIT(L4665, "" ""), 4), 2)"),"12")</f>
        <v>12</v>
      </c>
      <c r="K4665" s="2" t="s">
        <v>21181</v>
      </c>
      <c r="L4665" s="1" t="s">
        <v>24445</v>
      </c>
    </row>
    <row r="4666" spans="1:12">
      <c r="A4666" s="1" t="s">
        <v>20554</v>
      </c>
      <c r="B4666" s="1">
        <v>5</v>
      </c>
      <c r="D4666" s="1" t="s">
        <v>19372</v>
      </c>
      <c r="E4666" s="1" t="s">
        <v>25674</v>
      </c>
      <c r="H4666" s="1" t="s">
        <v>24444</v>
      </c>
      <c r="J4666" s="4" t="str">
        <f ca="1">IFERROR(__xludf.DUMMYFUNCTION("LEFT(INDEX(SPLIT(L4666, "" ""), 4), 2)"),"12")</f>
        <v>12</v>
      </c>
      <c r="K4666" s="2" t="s">
        <v>18827</v>
      </c>
      <c r="L4666" s="1" t="s">
        <v>24445</v>
      </c>
    </row>
    <row r="4667" spans="1:12">
      <c r="A4667" s="1" t="s">
        <v>18925</v>
      </c>
      <c r="B4667" s="1">
        <v>5</v>
      </c>
      <c r="D4667" s="1" t="s">
        <v>19372</v>
      </c>
      <c r="E4667" s="1" t="s">
        <v>25675</v>
      </c>
      <c r="H4667" s="1" t="s">
        <v>24444</v>
      </c>
      <c r="J4667" s="4" t="str">
        <f ca="1">IFERROR(__xludf.DUMMYFUNCTION("LEFT(INDEX(SPLIT(L4667, "" ""), 4), 2)"),"12")</f>
        <v>12</v>
      </c>
      <c r="K4667" s="2" t="s">
        <v>18928</v>
      </c>
      <c r="L4667" s="1" t="s">
        <v>24445</v>
      </c>
    </row>
    <row r="4668" spans="1:12">
      <c r="A4668" s="1" t="s">
        <v>19118</v>
      </c>
      <c r="B4668" s="1">
        <v>3</v>
      </c>
      <c r="D4668" s="1" t="s">
        <v>10300</v>
      </c>
      <c r="E4668" s="1" t="s">
        <v>25676</v>
      </c>
      <c r="H4668" s="1" t="s">
        <v>24444</v>
      </c>
      <c r="J4668" s="4" t="str">
        <f ca="1">IFERROR(__xludf.DUMMYFUNCTION("LEFT(INDEX(SPLIT(L4668, "" ""), 4), 2)"),"12")</f>
        <v>12</v>
      </c>
      <c r="K4668" s="2" t="s">
        <v>18827</v>
      </c>
      <c r="L4668" s="1" t="s">
        <v>24445</v>
      </c>
    </row>
    <row r="4669" spans="1:12">
      <c r="A4669" s="1" t="s">
        <v>19032</v>
      </c>
      <c r="B4669" s="1">
        <v>5</v>
      </c>
      <c r="D4669" s="1" t="s">
        <v>19372</v>
      </c>
      <c r="E4669" s="1" t="s">
        <v>25677</v>
      </c>
      <c r="H4669" s="1" t="s">
        <v>24444</v>
      </c>
      <c r="J4669" s="4" t="str">
        <f ca="1">IFERROR(__xludf.DUMMYFUNCTION("LEFT(INDEX(SPLIT(L4669, "" ""), 4), 2)"),"12")</f>
        <v>12</v>
      </c>
      <c r="K4669" s="2" t="s">
        <v>18827</v>
      </c>
      <c r="L4669" s="1" t="s">
        <v>24445</v>
      </c>
    </row>
    <row r="4670" spans="1:12">
      <c r="A4670" s="1" t="s">
        <v>25678</v>
      </c>
      <c r="B4670" s="1">
        <v>5</v>
      </c>
      <c r="C4670" s="1" t="s">
        <v>25394</v>
      </c>
      <c r="D4670" s="1" t="s">
        <v>13043</v>
      </c>
      <c r="E4670" s="1" t="s">
        <v>25679</v>
      </c>
      <c r="H4670" s="1" t="s">
        <v>24444</v>
      </c>
      <c r="J4670" s="4" t="str">
        <f ca="1">IFERROR(__xludf.DUMMYFUNCTION("LEFT(INDEX(SPLIT(L4670, "" ""), 4), 2)"),"12")</f>
        <v>12</v>
      </c>
      <c r="K4670" s="1" t="s">
        <v>18889</v>
      </c>
      <c r="L4670" s="1" t="s">
        <v>24445</v>
      </c>
    </row>
    <row r="4671" spans="1:12">
      <c r="A4671" s="1" t="s">
        <v>25680</v>
      </c>
      <c r="B4671" s="1">
        <v>5</v>
      </c>
      <c r="D4671" s="1" t="s">
        <v>13043</v>
      </c>
      <c r="E4671" s="1" t="s">
        <v>25681</v>
      </c>
      <c r="H4671" s="1" t="s">
        <v>24444</v>
      </c>
      <c r="J4671" s="4" t="str">
        <f ca="1">IFERROR(__xludf.DUMMYFUNCTION("LEFT(INDEX(SPLIT(L4671, "" ""), 4), 2)"),"12")</f>
        <v>12</v>
      </c>
      <c r="K4671" s="2" t="s">
        <v>19013</v>
      </c>
      <c r="L4671" s="1" t="s">
        <v>24445</v>
      </c>
    </row>
    <row r="4672" spans="1:12">
      <c r="A4672" s="1" t="s">
        <v>1027</v>
      </c>
      <c r="B4672" s="1">
        <v>5</v>
      </c>
      <c r="C4672" s="1" t="s">
        <v>24815</v>
      </c>
      <c r="D4672" s="1" t="s">
        <v>19372</v>
      </c>
      <c r="E4672" s="1" t="s">
        <v>25682</v>
      </c>
      <c r="H4672" s="1" t="s">
        <v>24444</v>
      </c>
      <c r="J4672" s="4" t="str">
        <f ca="1">IFERROR(__xludf.DUMMYFUNCTION("LEFT(INDEX(SPLIT(L4672, "" ""), 4), 2)"),"12")</f>
        <v>12</v>
      </c>
      <c r="K4672" s="2" t="s">
        <v>18841</v>
      </c>
      <c r="L4672" s="1" t="s">
        <v>24445</v>
      </c>
    </row>
    <row r="4673" spans="1:12">
      <c r="A4673" s="1" t="s">
        <v>20554</v>
      </c>
      <c r="B4673" s="1">
        <v>5</v>
      </c>
      <c r="D4673" s="1" t="s">
        <v>19372</v>
      </c>
      <c r="E4673" s="1" t="s">
        <v>25683</v>
      </c>
      <c r="H4673" s="1" t="s">
        <v>24444</v>
      </c>
      <c r="J4673" s="4" t="str">
        <f ca="1">IFERROR(__xludf.DUMMYFUNCTION("LEFT(INDEX(SPLIT(L4673, "" ""), 4), 2)"),"12")</f>
        <v>12</v>
      </c>
      <c r="K4673" s="2" t="s">
        <v>18827</v>
      </c>
      <c r="L4673" s="1" t="s">
        <v>24445</v>
      </c>
    </row>
    <row r="4674" spans="1:12">
      <c r="A4674" s="1" t="s">
        <v>1548</v>
      </c>
      <c r="B4674" s="1">
        <v>5</v>
      </c>
      <c r="D4674" s="1" t="s">
        <v>19372</v>
      </c>
      <c r="E4674" s="1" t="s">
        <v>25684</v>
      </c>
      <c r="H4674" s="1" t="s">
        <v>24444</v>
      </c>
      <c r="J4674" s="4" t="str">
        <f ca="1">IFERROR(__xludf.DUMMYFUNCTION("LEFT(INDEX(SPLIT(L4674, "" ""), 4), 2)"),"12")</f>
        <v>12</v>
      </c>
      <c r="K4674" s="2" t="s">
        <v>18827</v>
      </c>
      <c r="L4674" s="1" t="s">
        <v>24445</v>
      </c>
    </row>
    <row r="4675" spans="1:12">
      <c r="A4675" s="1" t="s">
        <v>25685</v>
      </c>
      <c r="B4675" s="1">
        <v>5</v>
      </c>
      <c r="D4675" s="1" t="s">
        <v>10755</v>
      </c>
      <c r="E4675" s="1" t="s">
        <v>25686</v>
      </c>
      <c r="H4675" s="1" t="s">
        <v>24444</v>
      </c>
      <c r="J4675" s="4" t="str">
        <f ca="1">IFERROR(__xludf.DUMMYFUNCTION("LEFT(INDEX(SPLIT(L4675, "" ""), 4), 2)"),"12")</f>
        <v>12</v>
      </c>
      <c r="K4675" s="2" t="s">
        <v>18827</v>
      </c>
      <c r="L4675" s="1" t="s">
        <v>24445</v>
      </c>
    </row>
    <row r="4676" spans="1:12">
      <c r="A4676" s="1" t="s">
        <v>20832</v>
      </c>
      <c r="B4676" s="1">
        <v>5</v>
      </c>
      <c r="D4676" s="1" t="s">
        <v>19372</v>
      </c>
      <c r="E4676" s="1" t="s">
        <v>25687</v>
      </c>
      <c r="H4676" s="1" t="s">
        <v>24444</v>
      </c>
      <c r="J4676" s="4" t="str">
        <f ca="1">IFERROR(__xludf.DUMMYFUNCTION("LEFT(INDEX(SPLIT(L4676, "" ""), 4), 2)"),"12")</f>
        <v>12</v>
      </c>
      <c r="K4676" s="2" t="s">
        <v>18827</v>
      </c>
      <c r="L4676" s="1" t="s">
        <v>24445</v>
      </c>
    </row>
    <row r="4677" spans="1:12">
      <c r="A4677" s="1" t="s">
        <v>1548</v>
      </c>
      <c r="B4677" s="1">
        <v>5</v>
      </c>
      <c r="D4677" s="1" t="s">
        <v>19372</v>
      </c>
      <c r="E4677" s="1" t="s">
        <v>25688</v>
      </c>
      <c r="H4677" s="1" t="s">
        <v>24444</v>
      </c>
      <c r="J4677" s="4" t="str">
        <f ca="1">IFERROR(__xludf.DUMMYFUNCTION("LEFT(INDEX(SPLIT(L4677, "" ""), 4), 2)"),"12")</f>
        <v>12</v>
      </c>
      <c r="K4677" s="2" t="s">
        <v>18827</v>
      </c>
      <c r="L4677" s="1" t="s">
        <v>24445</v>
      </c>
    </row>
    <row r="4678" spans="1:12">
      <c r="A4678" s="1" t="s">
        <v>18861</v>
      </c>
      <c r="B4678" s="1">
        <v>5</v>
      </c>
      <c r="C4678" s="1" t="s">
        <v>25689</v>
      </c>
      <c r="D4678" s="1" t="s">
        <v>13043</v>
      </c>
      <c r="E4678" s="1" t="s">
        <v>25690</v>
      </c>
      <c r="H4678" s="1" t="s">
        <v>24444</v>
      </c>
      <c r="J4678" s="4" t="str">
        <f ca="1">IFERROR(__xludf.DUMMYFUNCTION("LEFT(INDEX(SPLIT(L4678, "" ""), 4), 2)"),"12")</f>
        <v>12</v>
      </c>
      <c r="K4678" s="2" t="s">
        <v>18864</v>
      </c>
      <c r="L4678" s="1" t="s">
        <v>24445</v>
      </c>
    </row>
    <row r="4679" spans="1:12">
      <c r="A4679" s="1" t="s">
        <v>20891</v>
      </c>
      <c r="B4679" s="1">
        <v>5</v>
      </c>
      <c r="D4679" s="1" t="s">
        <v>19372</v>
      </c>
      <c r="E4679" s="1" t="s">
        <v>25691</v>
      </c>
      <c r="H4679" s="1" t="s">
        <v>24444</v>
      </c>
      <c r="J4679" s="4" t="str">
        <f ca="1">IFERROR(__xludf.DUMMYFUNCTION("LEFT(INDEX(SPLIT(L4679, "" ""), 4), 2)"),"12")</f>
        <v>12</v>
      </c>
      <c r="K4679" s="2" t="s">
        <v>18827</v>
      </c>
      <c r="L4679" s="1" t="s">
        <v>24445</v>
      </c>
    </row>
    <row r="4680" spans="1:12">
      <c r="A4680" s="1" t="s">
        <v>18897</v>
      </c>
      <c r="B4680" s="1">
        <v>5</v>
      </c>
      <c r="C4680" s="1" t="s">
        <v>24815</v>
      </c>
      <c r="D4680" s="1" t="s">
        <v>13043</v>
      </c>
      <c r="E4680" s="1" t="s">
        <v>25692</v>
      </c>
      <c r="H4680" s="1" t="s">
        <v>24444</v>
      </c>
      <c r="J4680" s="4" t="str">
        <f ca="1">IFERROR(__xludf.DUMMYFUNCTION("LEFT(INDEX(SPLIT(L4680, "" ""), 4), 2)"),"12")</f>
        <v>12</v>
      </c>
      <c r="K4680" s="2" t="s">
        <v>18841</v>
      </c>
      <c r="L4680" s="1" t="s">
        <v>24445</v>
      </c>
    </row>
    <row r="4681" spans="1:12">
      <c r="A4681" s="1" t="s">
        <v>25693</v>
      </c>
      <c r="B4681" s="1">
        <v>5</v>
      </c>
      <c r="D4681" s="1" t="s">
        <v>10743</v>
      </c>
      <c r="E4681" s="1" t="s">
        <v>25694</v>
      </c>
      <c r="H4681" s="1" t="s">
        <v>24444</v>
      </c>
      <c r="J4681" s="4" t="str">
        <f ca="1">IFERROR(__xludf.DUMMYFUNCTION("LEFT(INDEX(SPLIT(L4681, "" ""), 4), 2)"),"12")</f>
        <v>12</v>
      </c>
      <c r="K4681" s="2" t="s">
        <v>18827</v>
      </c>
      <c r="L4681" s="1" t="s">
        <v>24445</v>
      </c>
    </row>
    <row r="4682" spans="1:12">
      <c r="A4682" s="1" t="s">
        <v>18878</v>
      </c>
      <c r="B4682" s="1">
        <v>5</v>
      </c>
      <c r="D4682" s="1" t="s">
        <v>10743</v>
      </c>
      <c r="E4682" s="1" t="s">
        <v>25695</v>
      </c>
      <c r="H4682" s="1" t="s">
        <v>24444</v>
      </c>
      <c r="J4682" s="4" t="str">
        <f ca="1">IFERROR(__xludf.DUMMYFUNCTION("LEFT(INDEX(SPLIT(L4682, "" ""), 4), 2)"),"12")</f>
        <v>12</v>
      </c>
      <c r="K4682" s="2" t="s">
        <v>18881</v>
      </c>
      <c r="L4682" s="1" t="s">
        <v>24445</v>
      </c>
    </row>
    <row r="4683" spans="1:12">
      <c r="A4683" s="1" t="s">
        <v>18925</v>
      </c>
      <c r="B4683" s="1">
        <v>5</v>
      </c>
      <c r="D4683" s="1" t="s">
        <v>10347</v>
      </c>
      <c r="E4683" s="1" t="s">
        <v>25696</v>
      </c>
      <c r="H4683" s="1" t="s">
        <v>24444</v>
      </c>
      <c r="J4683" s="4" t="str">
        <f ca="1">IFERROR(__xludf.DUMMYFUNCTION("LEFT(INDEX(SPLIT(L4683, "" ""), 4), 2)"),"12")</f>
        <v>12</v>
      </c>
      <c r="K4683" s="2" t="s">
        <v>18928</v>
      </c>
      <c r="L4683" s="1" t="s">
        <v>24445</v>
      </c>
    </row>
    <row r="4684" spans="1:12">
      <c r="A4684" s="1" t="s">
        <v>25697</v>
      </c>
      <c r="B4684" s="1">
        <v>5</v>
      </c>
      <c r="D4684" s="1" t="s">
        <v>18396</v>
      </c>
      <c r="E4684" s="1" t="s">
        <v>25698</v>
      </c>
      <c r="H4684" s="1" t="s">
        <v>24444</v>
      </c>
      <c r="J4684" s="4" t="str">
        <f ca="1">IFERROR(__xludf.DUMMYFUNCTION("LEFT(INDEX(SPLIT(L4684, "" ""), 4), 2)"),"12")</f>
        <v>12</v>
      </c>
      <c r="K4684" s="2" t="s">
        <v>18928</v>
      </c>
      <c r="L4684" s="1" t="s">
        <v>24445</v>
      </c>
    </row>
    <row r="4685" spans="1:12">
      <c r="A4685" s="1" t="s">
        <v>8726</v>
      </c>
      <c r="B4685" s="1">
        <v>5</v>
      </c>
      <c r="D4685" s="1" t="s">
        <v>19372</v>
      </c>
      <c r="E4685" s="1" t="s">
        <v>25699</v>
      </c>
      <c r="H4685" s="1" t="s">
        <v>24444</v>
      </c>
      <c r="J4685" s="4" t="str">
        <f ca="1">IFERROR(__xludf.DUMMYFUNCTION("LEFT(INDEX(SPLIT(L4685, "" ""), 4), 2)"),"12")</f>
        <v>12</v>
      </c>
      <c r="K4685" s="2" t="s">
        <v>18827</v>
      </c>
      <c r="L4685" s="1" t="s">
        <v>24445</v>
      </c>
    </row>
    <row r="4686" spans="1:12">
      <c r="A4686" s="1" t="s">
        <v>25700</v>
      </c>
      <c r="B4686" s="1">
        <v>5</v>
      </c>
      <c r="D4686" s="1" t="s">
        <v>10293</v>
      </c>
      <c r="E4686" s="1" t="s">
        <v>25701</v>
      </c>
      <c r="H4686" s="1" t="s">
        <v>24444</v>
      </c>
      <c r="J4686" s="4" t="str">
        <f ca="1">IFERROR(__xludf.DUMMYFUNCTION("LEFT(INDEX(SPLIT(L4686, "" ""), 4), 2)"),"12")</f>
        <v>12</v>
      </c>
      <c r="K4686" s="2" t="s">
        <v>18928</v>
      </c>
      <c r="L4686" s="1" t="s">
        <v>24445</v>
      </c>
    </row>
    <row r="4687" spans="1:12">
      <c r="A4687" s="1" t="s">
        <v>20431</v>
      </c>
      <c r="B4687" s="1">
        <v>5</v>
      </c>
      <c r="D4687" s="1" t="s">
        <v>19372</v>
      </c>
      <c r="E4687" s="1" t="s">
        <v>25702</v>
      </c>
      <c r="H4687" s="1" t="s">
        <v>24444</v>
      </c>
      <c r="J4687" s="4" t="str">
        <f ca="1">IFERROR(__xludf.DUMMYFUNCTION("LEFT(INDEX(SPLIT(L4687, "" ""), 4), 2)"),"12")</f>
        <v>12</v>
      </c>
      <c r="K4687" s="2" t="s">
        <v>18827</v>
      </c>
      <c r="L4687" s="1" t="s">
        <v>24445</v>
      </c>
    </row>
    <row r="4688" spans="1:12">
      <c r="A4688" s="1" t="s">
        <v>25703</v>
      </c>
      <c r="B4688" s="1">
        <v>5</v>
      </c>
      <c r="D4688" s="1" t="s">
        <v>13043</v>
      </c>
      <c r="E4688" s="1" t="s">
        <v>25704</v>
      </c>
      <c r="H4688" s="1" t="s">
        <v>24444</v>
      </c>
      <c r="J4688" s="4" t="str">
        <f ca="1">IFERROR(__xludf.DUMMYFUNCTION("LEFT(INDEX(SPLIT(L4688, "" ""), 4), 2)"),"12")</f>
        <v>12</v>
      </c>
      <c r="K4688" s="2" t="s">
        <v>18827</v>
      </c>
      <c r="L4688" s="1" t="s">
        <v>24445</v>
      </c>
    </row>
    <row r="4689" spans="1:12">
      <c r="A4689" s="1" t="s">
        <v>21662</v>
      </c>
      <c r="B4689" s="1">
        <v>5</v>
      </c>
      <c r="C4689" s="1" t="s">
        <v>24815</v>
      </c>
      <c r="D4689" s="1" t="s">
        <v>19372</v>
      </c>
      <c r="E4689" s="1" t="s">
        <v>25705</v>
      </c>
      <c r="H4689" s="1" t="s">
        <v>24444</v>
      </c>
      <c r="J4689" s="4" t="str">
        <f ca="1">IFERROR(__xludf.DUMMYFUNCTION("LEFT(INDEX(SPLIT(L4689, "" ""), 4), 2)"),"12")</f>
        <v>12</v>
      </c>
      <c r="K4689" s="2" t="s">
        <v>18841</v>
      </c>
      <c r="L4689" s="1" t="s">
        <v>24445</v>
      </c>
    </row>
    <row r="4690" spans="1:12">
      <c r="A4690" s="1" t="s">
        <v>25706</v>
      </c>
      <c r="B4690" s="1">
        <v>5</v>
      </c>
      <c r="D4690" s="1" t="s">
        <v>10293</v>
      </c>
      <c r="E4690" s="1" t="s">
        <v>25707</v>
      </c>
      <c r="H4690" s="1" t="s">
        <v>24444</v>
      </c>
      <c r="J4690" s="4" t="str">
        <f ca="1">IFERROR(__xludf.DUMMYFUNCTION("LEFT(INDEX(SPLIT(L4690, "" ""), 4), 2)"),"12")</f>
        <v>12</v>
      </c>
      <c r="K4690" s="2" t="s">
        <v>18928</v>
      </c>
      <c r="L4690" s="1" t="s">
        <v>24445</v>
      </c>
    </row>
    <row r="4691" spans="1:12">
      <c r="A4691" s="1" t="s">
        <v>18973</v>
      </c>
      <c r="B4691" s="1">
        <v>5</v>
      </c>
      <c r="D4691" s="1" t="s">
        <v>19372</v>
      </c>
      <c r="E4691" s="1" t="s">
        <v>25708</v>
      </c>
      <c r="H4691" s="1" t="s">
        <v>24444</v>
      </c>
      <c r="J4691" s="4" t="str">
        <f ca="1">IFERROR(__xludf.DUMMYFUNCTION("LEFT(INDEX(SPLIT(L4691, "" ""), 4), 2)"),"12")</f>
        <v>12</v>
      </c>
      <c r="K4691" s="2" t="s">
        <v>18827</v>
      </c>
      <c r="L4691" s="1" t="s">
        <v>24445</v>
      </c>
    </row>
    <row r="4692" spans="1:12">
      <c r="A4692" s="1" t="s">
        <v>18861</v>
      </c>
      <c r="B4692" s="1">
        <v>4</v>
      </c>
      <c r="C4692" s="1" t="s">
        <v>25709</v>
      </c>
      <c r="D4692" s="1" t="s">
        <v>19372</v>
      </c>
      <c r="E4692" s="1" t="s">
        <v>25710</v>
      </c>
      <c r="H4692" s="1" t="s">
        <v>24444</v>
      </c>
      <c r="J4692" s="4" t="str">
        <f ca="1">IFERROR(__xludf.DUMMYFUNCTION("LEFT(INDEX(SPLIT(L4692, "" ""), 4), 2)"),"12")</f>
        <v>12</v>
      </c>
      <c r="K4692" s="2" t="s">
        <v>18864</v>
      </c>
      <c r="L4692" s="1" t="s">
        <v>24445</v>
      </c>
    </row>
    <row r="4693" spans="1:12">
      <c r="A4693" s="1" t="s">
        <v>20460</v>
      </c>
      <c r="B4693" s="1">
        <v>5</v>
      </c>
      <c r="D4693" s="1" t="s">
        <v>19372</v>
      </c>
      <c r="E4693" s="1" t="s">
        <v>25711</v>
      </c>
      <c r="H4693" s="1" t="s">
        <v>24444</v>
      </c>
      <c r="J4693" s="4" t="str">
        <f ca="1">IFERROR(__xludf.DUMMYFUNCTION("LEFT(INDEX(SPLIT(L4693, "" ""), 4), 2)"),"12")</f>
        <v>12</v>
      </c>
      <c r="K4693" s="2" t="s">
        <v>18827</v>
      </c>
      <c r="L4693" s="1" t="s">
        <v>24445</v>
      </c>
    </row>
    <row r="4694" spans="1:12">
      <c r="A4694" s="1" t="s">
        <v>18925</v>
      </c>
      <c r="B4694" s="1">
        <v>5</v>
      </c>
      <c r="D4694" s="1" t="s">
        <v>19372</v>
      </c>
      <c r="E4694" s="1" t="s">
        <v>25712</v>
      </c>
      <c r="H4694" s="1" t="s">
        <v>24444</v>
      </c>
      <c r="J4694" s="4" t="str">
        <f ca="1">IFERROR(__xludf.DUMMYFUNCTION("LEFT(INDEX(SPLIT(L4694, "" ""), 4), 2)"),"12")</f>
        <v>12</v>
      </c>
      <c r="K4694" s="2" t="s">
        <v>18928</v>
      </c>
      <c r="L4694" s="1" t="s">
        <v>24445</v>
      </c>
    </row>
    <row r="4695" spans="1:12">
      <c r="A4695" s="1" t="s">
        <v>18861</v>
      </c>
      <c r="B4695" s="1">
        <v>3</v>
      </c>
      <c r="C4695" s="1" t="s">
        <v>25713</v>
      </c>
      <c r="D4695" s="1" t="s">
        <v>19372</v>
      </c>
      <c r="E4695" s="1" t="s">
        <v>25714</v>
      </c>
      <c r="H4695" s="1" t="s">
        <v>24444</v>
      </c>
      <c r="J4695" s="4" t="str">
        <f ca="1">IFERROR(__xludf.DUMMYFUNCTION("LEFT(INDEX(SPLIT(L4695, "" ""), 4), 2)"),"12")</f>
        <v>12</v>
      </c>
      <c r="K4695" s="2" t="s">
        <v>18864</v>
      </c>
      <c r="L4695" s="1" t="s">
        <v>24445</v>
      </c>
    </row>
    <row r="4696" spans="1:12">
      <c r="A4696" s="1" t="s">
        <v>25715</v>
      </c>
      <c r="B4696" s="1">
        <v>5</v>
      </c>
      <c r="D4696" s="1" t="s">
        <v>10347</v>
      </c>
      <c r="E4696" s="1" t="s">
        <v>25716</v>
      </c>
      <c r="H4696" s="1" t="s">
        <v>24444</v>
      </c>
      <c r="J4696" s="4" t="str">
        <f ca="1">IFERROR(__xludf.DUMMYFUNCTION("LEFT(INDEX(SPLIT(L4696, "" ""), 4), 2)"),"12")</f>
        <v>12</v>
      </c>
      <c r="K4696" s="2" t="s">
        <v>18928</v>
      </c>
      <c r="L4696" s="1" t="s">
        <v>24445</v>
      </c>
    </row>
    <row r="4697" spans="1:12">
      <c r="A4697" s="1" t="s">
        <v>4568</v>
      </c>
      <c r="B4697" s="1">
        <v>5</v>
      </c>
      <c r="C4697" s="1" t="s">
        <v>24815</v>
      </c>
      <c r="D4697" s="1" t="s">
        <v>19372</v>
      </c>
      <c r="E4697" s="1" t="s">
        <v>25717</v>
      </c>
      <c r="H4697" s="1" t="s">
        <v>24444</v>
      </c>
      <c r="J4697" s="4" t="str">
        <f ca="1">IFERROR(__xludf.DUMMYFUNCTION("LEFT(INDEX(SPLIT(L4697, "" ""), 4), 2)"),"12")</f>
        <v>12</v>
      </c>
      <c r="K4697" s="2" t="s">
        <v>18841</v>
      </c>
      <c r="L4697" s="1" t="s">
        <v>24445</v>
      </c>
    </row>
    <row r="4698" spans="1:12">
      <c r="A4698" s="1" t="s">
        <v>25718</v>
      </c>
      <c r="B4698" s="1">
        <v>5</v>
      </c>
      <c r="D4698" s="1" t="s">
        <v>19372</v>
      </c>
      <c r="E4698" s="1" t="s">
        <v>25719</v>
      </c>
      <c r="H4698" s="1" t="s">
        <v>24444</v>
      </c>
      <c r="J4698" s="4" t="str">
        <f ca="1">IFERROR(__xludf.DUMMYFUNCTION("LEFT(INDEX(SPLIT(L4698, "" ""), 4), 2)"),"12")</f>
        <v>12</v>
      </c>
      <c r="K4698" s="2" t="s">
        <v>18928</v>
      </c>
      <c r="L4698" s="1" t="s">
        <v>24445</v>
      </c>
    </row>
    <row r="4699" spans="1:12">
      <c r="A4699" s="1" t="s">
        <v>20476</v>
      </c>
      <c r="B4699" s="1">
        <v>5</v>
      </c>
      <c r="D4699" s="1" t="s">
        <v>19372</v>
      </c>
      <c r="E4699" s="1" t="s">
        <v>25720</v>
      </c>
      <c r="H4699" s="1" t="s">
        <v>24444</v>
      </c>
      <c r="J4699" s="4" t="str">
        <f ca="1">IFERROR(__xludf.DUMMYFUNCTION("LEFT(INDEX(SPLIT(L4699, "" ""), 4), 2)"),"12")</f>
        <v>12</v>
      </c>
      <c r="K4699" s="2" t="s">
        <v>18827</v>
      </c>
      <c r="L4699" s="1" t="s">
        <v>24445</v>
      </c>
    </row>
    <row r="4700" spans="1:12">
      <c r="A4700" s="1" t="s">
        <v>4245</v>
      </c>
      <c r="B4700" s="1">
        <v>5</v>
      </c>
      <c r="C4700" s="1" t="s">
        <v>24815</v>
      </c>
      <c r="D4700" s="1" t="s">
        <v>19372</v>
      </c>
      <c r="E4700" s="1" t="s">
        <v>25721</v>
      </c>
      <c r="H4700" s="1" t="s">
        <v>24444</v>
      </c>
      <c r="J4700" s="4" t="str">
        <f ca="1">IFERROR(__xludf.DUMMYFUNCTION("LEFT(INDEX(SPLIT(L4700, "" ""), 4), 2)"),"12")</f>
        <v>12</v>
      </c>
      <c r="K4700" s="2" t="s">
        <v>18841</v>
      </c>
      <c r="L4700" s="1" t="s">
        <v>24445</v>
      </c>
    </row>
    <row r="4701" spans="1:12">
      <c r="A4701" s="1" t="s">
        <v>25722</v>
      </c>
      <c r="B4701" s="1">
        <v>5</v>
      </c>
      <c r="D4701" s="1" t="s">
        <v>19372</v>
      </c>
      <c r="E4701" s="1" t="s">
        <v>25723</v>
      </c>
      <c r="H4701" s="1" t="s">
        <v>24444</v>
      </c>
      <c r="J4701" s="4" t="str">
        <f ca="1">IFERROR(__xludf.DUMMYFUNCTION("LEFT(INDEX(SPLIT(L4701, "" ""), 4), 2)"),"12")</f>
        <v>12</v>
      </c>
      <c r="K4701" s="2" t="s">
        <v>18928</v>
      </c>
      <c r="L4701" s="1" t="s">
        <v>24445</v>
      </c>
    </row>
    <row r="4702" spans="1:12">
      <c r="A4702" s="1" t="s">
        <v>18973</v>
      </c>
      <c r="B4702" s="1">
        <v>5</v>
      </c>
      <c r="D4702" s="1" t="s">
        <v>19372</v>
      </c>
      <c r="E4702" s="1" t="s">
        <v>25724</v>
      </c>
      <c r="H4702" s="1" t="s">
        <v>24444</v>
      </c>
      <c r="J4702" s="4" t="str">
        <f ca="1">IFERROR(__xludf.DUMMYFUNCTION("LEFT(INDEX(SPLIT(L4702, "" ""), 4), 2)"),"12")</f>
        <v>12</v>
      </c>
      <c r="K4702" s="2" t="s">
        <v>18827</v>
      </c>
      <c r="L4702" s="1" t="s">
        <v>24445</v>
      </c>
    </row>
    <row r="4703" spans="1:12">
      <c r="A4703" s="1" t="s">
        <v>19114</v>
      </c>
      <c r="B4703" s="1">
        <v>5</v>
      </c>
      <c r="C4703" s="1" t="s">
        <v>24815</v>
      </c>
      <c r="D4703" s="1" t="s">
        <v>13043</v>
      </c>
      <c r="E4703" s="1" t="s">
        <v>25725</v>
      </c>
      <c r="H4703" s="1" t="s">
        <v>24444</v>
      </c>
      <c r="J4703" s="4" t="str">
        <f ca="1">IFERROR(__xludf.DUMMYFUNCTION("LEFT(INDEX(SPLIT(L4703, "" ""), 4), 2)"),"12")</f>
        <v>12</v>
      </c>
      <c r="K4703" s="2" t="s">
        <v>18841</v>
      </c>
      <c r="L4703" s="1" t="s">
        <v>24445</v>
      </c>
    </row>
    <row r="4704" spans="1:12">
      <c r="A4704" s="1" t="s">
        <v>25726</v>
      </c>
      <c r="B4704" s="1">
        <v>5</v>
      </c>
      <c r="D4704" s="1" t="s">
        <v>19372</v>
      </c>
      <c r="E4704" s="1" t="s">
        <v>25727</v>
      </c>
      <c r="H4704" s="1" t="s">
        <v>24444</v>
      </c>
      <c r="J4704" s="4" t="str">
        <f ca="1">IFERROR(__xludf.DUMMYFUNCTION("LEFT(INDEX(SPLIT(L4704, "" ""), 4), 2)"),"12")</f>
        <v>12</v>
      </c>
      <c r="K4704" s="2" t="s">
        <v>19294</v>
      </c>
      <c r="L4704" s="1" t="s">
        <v>24445</v>
      </c>
    </row>
    <row r="4705" spans="1:12">
      <c r="A4705" s="1" t="s">
        <v>25482</v>
      </c>
      <c r="B4705" s="1">
        <v>5</v>
      </c>
      <c r="D4705" s="1" t="s">
        <v>10321</v>
      </c>
      <c r="E4705" s="1" t="s">
        <v>25728</v>
      </c>
      <c r="H4705" s="1" t="s">
        <v>24444</v>
      </c>
      <c r="J4705" s="4" t="str">
        <f ca="1">IFERROR(__xludf.DUMMYFUNCTION("LEFT(INDEX(SPLIT(L4705, "" ""), 4), 2)"),"12")</f>
        <v>12</v>
      </c>
      <c r="K4705" s="2" t="s">
        <v>18928</v>
      </c>
      <c r="L4705" s="1" t="s">
        <v>24445</v>
      </c>
    </row>
    <row r="4706" spans="1:12">
      <c r="A4706" s="1" t="s">
        <v>18925</v>
      </c>
      <c r="B4706" s="1">
        <v>5</v>
      </c>
      <c r="D4706" s="1" t="s">
        <v>10321</v>
      </c>
      <c r="E4706" s="1" t="s">
        <v>25729</v>
      </c>
      <c r="H4706" s="1" t="s">
        <v>24444</v>
      </c>
      <c r="J4706" s="4" t="str">
        <f ca="1">IFERROR(__xludf.DUMMYFUNCTION("LEFT(INDEX(SPLIT(L4706, "" ""), 4), 2)"),"12")</f>
        <v>12</v>
      </c>
      <c r="K4706" s="2" t="s">
        <v>18928</v>
      </c>
      <c r="L4706" s="1" t="s">
        <v>24445</v>
      </c>
    </row>
    <row r="4707" spans="1:12">
      <c r="A4707" s="1" t="s">
        <v>18925</v>
      </c>
      <c r="B4707" s="1">
        <v>5</v>
      </c>
      <c r="D4707" s="1" t="s">
        <v>19372</v>
      </c>
      <c r="E4707" s="1" t="s">
        <v>25730</v>
      </c>
      <c r="H4707" s="1" t="s">
        <v>24444</v>
      </c>
      <c r="J4707" s="4" t="str">
        <f ca="1">IFERROR(__xludf.DUMMYFUNCTION("LEFT(INDEX(SPLIT(L4707, "" ""), 4), 2)"),"12")</f>
        <v>12</v>
      </c>
      <c r="K4707" s="2" t="s">
        <v>18928</v>
      </c>
      <c r="L4707" s="1" t="s">
        <v>24445</v>
      </c>
    </row>
    <row r="4708" spans="1:12">
      <c r="A4708" s="1" t="s">
        <v>20599</v>
      </c>
      <c r="B4708" s="1">
        <v>5</v>
      </c>
      <c r="D4708" s="1" t="s">
        <v>10755</v>
      </c>
      <c r="E4708" s="1" t="s">
        <v>25731</v>
      </c>
      <c r="H4708" s="1" t="s">
        <v>24444</v>
      </c>
      <c r="J4708" s="4" t="str">
        <f ca="1">IFERROR(__xludf.DUMMYFUNCTION("LEFT(INDEX(SPLIT(L4708, "" ""), 4), 2)"),"12")</f>
        <v>12</v>
      </c>
      <c r="K4708" s="2" t="s">
        <v>18827</v>
      </c>
      <c r="L4708" s="1" t="s">
        <v>24445</v>
      </c>
    </row>
    <row r="4709" spans="1:12">
      <c r="A4709" s="1" t="s">
        <v>25732</v>
      </c>
      <c r="B4709" s="1">
        <v>5</v>
      </c>
      <c r="D4709" s="1" t="s">
        <v>19372</v>
      </c>
      <c r="E4709" s="1" t="s">
        <v>25733</v>
      </c>
      <c r="H4709" s="1" t="s">
        <v>24444</v>
      </c>
      <c r="J4709" s="4" t="str">
        <f ca="1">IFERROR(__xludf.DUMMYFUNCTION("LEFT(INDEX(SPLIT(L4709, "" ""), 4), 2)"),"12")</f>
        <v>12</v>
      </c>
      <c r="K4709" s="2" t="s">
        <v>24256</v>
      </c>
      <c r="L4709" s="1" t="s">
        <v>24445</v>
      </c>
    </row>
    <row r="4710" spans="1:12">
      <c r="A4710" s="1" t="s">
        <v>21218</v>
      </c>
      <c r="B4710" s="1">
        <v>5</v>
      </c>
      <c r="D4710" s="1" t="s">
        <v>10293</v>
      </c>
      <c r="E4710" s="1" t="s">
        <v>25734</v>
      </c>
      <c r="H4710" s="1" t="s">
        <v>24444</v>
      </c>
      <c r="J4710" s="4" t="str">
        <f ca="1">IFERROR(__xludf.DUMMYFUNCTION("LEFT(INDEX(SPLIT(L4710, "" ""), 4), 2)"),"12")</f>
        <v>12</v>
      </c>
      <c r="K4710" s="2" t="s">
        <v>18827</v>
      </c>
      <c r="L4710" s="1" t="s">
        <v>24445</v>
      </c>
    </row>
    <row r="4711" spans="1:12">
      <c r="A4711" s="1" t="s">
        <v>18878</v>
      </c>
      <c r="B4711" s="1">
        <v>5</v>
      </c>
      <c r="D4711" s="1" t="s">
        <v>10293</v>
      </c>
      <c r="E4711" s="1" t="s">
        <v>25735</v>
      </c>
      <c r="H4711" s="1" t="s">
        <v>24444</v>
      </c>
      <c r="J4711" s="4" t="str">
        <f ca="1">IFERROR(__xludf.DUMMYFUNCTION("LEFT(INDEX(SPLIT(L4711, "" ""), 4), 2)"),"12")</f>
        <v>12</v>
      </c>
      <c r="K4711" s="2" t="s">
        <v>18881</v>
      </c>
      <c r="L4711" s="1" t="s">
        <v>24445</v>
      </c>
    </row>
    <row r="4712" spans="1:12">
      <c r="A4712" s="1" t="s">
        <v>25736</v>
      </c>
      <c r="B4712" s="1">
        <v>5</v>
      </c>
      <c r="D4712" s="1" t="s">
        <v>19372</v>
      </c>
      <c r="E4712" s="1" t="s">
        <v>25737</v>
      </c>
      <c r="H4712" s="1" t="s">
        <v>24444</v>
      </c>
      <c r="J4712" s="4" t="str">
        <f ca="1">IFERROR(__xludf.DUMMYFUNCTION("LEFT(INDEX(SPLIT(L4712, "" ""), 4), 2)"),"12")</f>
        <v>12</v>
      </c>
      <c r="K4712" s="2" t="s">
        <v>18928</v>
      </c>
      <c r="L4712" s="1" t="s">
        <v>24445</v>
      </c>
    </row>
    <row r="4713" spans="1:12">
      <c r="A4713" s="1" t="s">
        <v>25738</v>
      </c>
      <c r="B4713" s="1">
        <v>5</v>
      </c>
      <c r="D4713" s="1" t="s">
        <v>19372</v>
      </c>
      <c r="E4713" s="1" t="s">
        <v>25739</v>
      </c>
      <c r="H4713" s="1" t="s">
        <v>24444</v>
      </c>
      <c r="J4713" s="4" t="str">
        <f ca="1">IFERROR(__xludf.DUMMYFUNCTION("LEFT(INDEX(SPLIT(L4713, "" ""), 4), 2)"),"12")</f>
        <v>12</v>
      </c>
      <c r="K4713" s="2" t="s">
        <v>18688</v>
      </c>
      <c r="L4713" s="1" t="s">
        <v>24445</v>
      </c>
    </row>
    <row r="4714" spans="1:12">
      <c r="A4714" s="1" t="s">
        <v>19032</v>
      </c>
      <c r="B4714" s="1">
        <v>5</v>
      </c>
      <c r="D4714" s="1" t="s">
        <v>10300</v>
      </c>
      <c r="E4714" s="1" t="s">
        <v>25740</v>
      </c>
      <c r="H4714" s="1" t="s">
        <v>24444</v>
      </c>
      <c r="J4714" s="4" t="str">
        <f ca="1">IFERROR(__xludf.DUMMYFUNCTION("LEFT(INDEX(SPLIT(L4714, "" ""), 4), 2)"),"12")</f>
        <v>12</v>
      </c>
      <c r="K4714" s="2" t="s">
        <v>18827</v>
      </c>
      <c r="L4714" s="1" t="s">
        <v>24445</v>
      </c>
    </row>
    <row r="4715" spans="1:12">
      <c r="A4715" s="1" t="s">
        <v>19127</v>
      </c>
      <c r="B4715" s="1">
        <v>3</v>
      </c>
      <c r="D4715" s="1" t="s">
        <v>13043</v>
      </c>
      <c r="E4715" s="1" t="s">
        <v>25741</v>
      </c>
      <c r="H4715" s="1" t="s">
        <v>24444</v>
      </c>
      <c r="J4715" s="4" t="str">
        <f ca="1">IFERROR(__xludf.DUMMYFUNCTION("LEFT(INDEX(SPLIT(L4715, "" ""), 4), 2)"),"12")</f>
        <v>12</v>
      </c>
      <c r="K4715" s="2" t="s">
        <v>18827</v>
      </c>
      <c r="L4715" s="1" t="s">
        <v>24445</v>
      </c>
    </row>
    <row r="4716" spans="1:12">
      <c r="A4716" s="1" t="s">
        <v>25008</v>
      </c>
      <c r="B4716" s="1">
        <v>5</v>
      </c>
      <c r="D4716" s="1" t="s">
        <v>19372</v>
      </c>
      <c r="E4716" s="1" t="s">
        <v>25742</v>
      </c>
      <c r="H4716" s="1" t="s">
        <v>24444</v>
      </c>
      <c r="J4716" s="4" t="str">
        <f ca="1">IFERROR(__xludf.DUMMYFUNCTION("LEFT(INDEX(SPLIT(L4716, "" ""), 4), 2)"),"12")</f>
        <v>12</v>
      </c>
      <c r="K4716" s="2" t="s">
        <v>18827</v>
      </c>
      <c r="L4716" s="1" t="s">
        <v>24445</v>
      </c>
    </row>
    <row r="4717" spans="1:12">
      <c r="A4717" s="1" t="s">
        <v>25743</v>
      </c>
      <c r="B4717" s="1">
        <v>5</v>
      </c>
      <c r="D4717" s="1" t="s">
        <v>19372</v>
      </c>
      <c r="E4717" s="1" t="s">
        <v>25744</v>
      </c>
      <c r="H4717" s="1" t="s">
        <v>24444</v>
      </c>
      <c r="J4717" s="4" t="str">
        <f ca="1">IFERROR(__xludf.DUMMYFUNCTION("LEFT(INDEX(SPLIT(L4717, "" ""), 4), 2)"),"12")</f>
        <v>12</v>
      </c>
      <c r="K4717" s="2" t="s">
        <v>18928</v>
      </c>
      <c r="L4717" s="1" t="s">
        <v>24445</v>
      </c>
    </row>
    <row r="4718" spans="1:12">
      <c r="A4718" s="1" t="s">
        <v>18861</v>
      </c>
      <c r="B4718" s="1">
        <v>5</v>
      </c>
      <c r="C4718" s="1" t="s">
        <v>25745</v>
      </c>
      <c r="D4718" s="1" t="s">
        <v>19372</v>
      </c>
      <c r="E4718" s="1" t="s">
        <v>25746</v>
      </c>
      <c r="H4718" s="1" t="s">
        <v>24444</v>
      </c>
      <c r="J4718" s="4" t="str">
        <f ca="1">IFERROR(__xludf.DUMMYFUNCTION("LEFT(INDEX(SPLIT(L4718, "" ""), 4), 2)"),"12")</f>
        <v>12</v>
      </c>
      <c r="K4718" s="2" t="s">
        <v>18864</v>
      </c>
      <c r="L4718" s="1" t="s">
        <v>24445</v>
      </c>
    </row>
    <row r="4719" spans="1:12">
      <c r="A4719" s="1" t="s">
        <v>19158</v>
      </c>
      <c r="B4719" s="1">
        <v>5</v>
      </c>
      <c r="D4719" s="1" t="s">
        <v>19372</v>
      </c>
      <c r="E4719" s="1" t="s">
        <v>25747</v>
      </c>
      <c r="H4719" s="1" t="s">
        <v>24444</v>
      </c>
      <c r="J4719" s="4" t="str">
        <f ca="1">IFERROR(__xludf.DUMMYFUNCTION("LEFT(INDEX(SPLIT(L4719, "" ""), 4), 2)"),"12")</f>
        <v>12</v>
      </c>
      <c r="K4719" s="2" t="s">
        <v>18827</v>
      </c>
      <c r="L4719" s="1" t="s">
        <v>24445</v>
      </c>
    </row>
    <row r="4720" spans="1:12">
      <c r="A4720" s="1" t="s">
        <v>18878</v>
      </c>
      <c r="B4720" s="1">
        <v>5</v>
      </c>
      <c r="D4720" s="1" t="s">
        <v>19372</v>
      </c>
      <c r="E4720" s="1" t="s">
        <v>25748</v>
      </c>
      <c r="H4720" s="1" t="s">
        <v>24444</v>
      </c>
      <c r="J4720" s="4" t="str">
        <f ca="1">IFERROR(__xludf.DUMMYFUNCTION("LEFT(INDEX(SPLIT(L4720, "" ""), 4), 2)"),"12")</f>
        <v>12</v>
      </c>
      <c r="K4720" s="2" t="s">
        <v>18881</v>
      </c>
      <c r="L4720" s="1" t="s">
        <v>24445</v>
      </c>
    </row>
    <row r="4721" spans="1:12">
      <c r="A4721" s="1" t="s">
        <v>20439</v>
      </c>
      <c r="B4721" s="1">
        <v>5</v>
      </c>
      <c r="C4721" s="1" t="s">
        <v>24815</v>
      </c>
      <c r="D4721" s="1" t="s">
        <v>19372</v>
      </c>
      <c r="E4721" s="1" t="s">
        <v>25749</v>
      </c>
      <c r="H4721" s="1" t="s">
        <v>24444</v>
      </c>
      <c r="J4721" s="4" t="str">
        <f ca="1">IFERROR(__xludf.DUMMYFUNCTION("LEFT(INDEX(SPLIT(L4721, "" ""), 4), 2)"),"12")</f>
        <v>12</v>
      </c>
      <c r="K4721" s="2" t="s">
        <v>18841</v>
      </c>
      <c r="L4721" s="1" t="s">
        <v>24445</v>
      </c>
    </row>
    <row r="4722" spans="1:12">
      <c r="A4722" s="1" t="s">
        <v>494</v>
      </c>
      <c r="B4722" s="1">
        <v>5</v>
      </c>
      <c r="C4722" s="1" t="s">
        <v>24815</v>
      </c>
      <c r="D4722" s="1" t="s">
        <v>19372</v>
      </c>
      <c r="E4722" s="1" t="s">
        <v>25750</v>
      </c>
      <c r="H4722" s="1" t="s">
        <v>24444</v>
      </c>
      <c r="J4722" s="4" t="str">
        <f ca="1">IFERROR(__xludf.DUMMYFUNCTION("LEFT(INDEX(SPLIT(L4722, "" ""), 4), 2)"),"12")</f>
        <v>12</v>
      </c>
      <c r="K4722" s="2" t="s">
        <v>18841</v>
      </c>
      <c r="L4722" s="1" t="s">
        <v>24445</v>
      </c>
    </row>
    <row r="4723" spans="1:12">
      <c r="A4723" s="1" t="s">
        <v>25751</v>
      </c>
      <c r="B4723" s="1">
        <v>4</v>
      </c>
      <c r="D4723" s="1" t="s">
        <v>10755</v>
      </c>
      <c r="E4723" s="1" t="s">
        <v>25752</v>
      </c>
      <c r="H4723" s="1" t="s">
        <v>24444</v>
      </c>
      <c r="J4723" s="4" t="str">
        <f ca="1">IFERROR(__xludf.DUMMYFUNCTION("LEFT(INDEX(SPLIT(L4723, "" ""), 4), 2)"),"12")</f>
        <v>12</v>
      </c>
      <c r="K4723" s="2" t="s">
        <v>18827</v>
      </c>
      <c r="L4723" s="1" t="s">
        <v>24445</v>
      </c>
    </row>
    <row r="4724" spans="1:12">
      <c r="A4724" s="1" t="s">
        <v>20503</v>
      </c>
      <c r="B4724" s="1">
        <v>5</v>
      </c>
      <c r="D4724" s="1" t="s">
        <v>10288</v>
      </c>
      <c r="E4724" s="1" t="s">
        <v>25753</v>
      </c>
      <c r="H4724" s="1" t="s">
        <v>24444</v>
      </c>
      <c r="J4724" s="4" t="str">
        <f ca="1">IFERROR(__xludf.DUMMYFUNCTION("LEFT(INDEX(SPLIT(L4724, "" ""), 4), 2)"),"12")</f>
        <v>12</v>
      </c>
      <c r="K4724" s="2" t="s">
        <v>18827</v>
      </c>
      <c r="L4724" s="1" t="s">
        <v>24445</v>
      </c>
    </row>
    <row r="4725" spans="1:12">
      <c r="A4725" s="1" t="s">
        <v>25754</v>
      </c>
      <c r="B4725" s="1">
        <v>5</v>
      </c>
      <c r="D4725" s="1" t="s">
        <v>18313</v>
      </c>
      <c r="E4725" s="1" t="s">
        <v>25755</v>
      </c>
      <c r="H4725" s="1" t="s">
        <v>24444</v>
      </c>
      <c r="J4725" s="4" t="str">
        <f ca="1">IFERROR(__xludf.DUMMYFUNCTION("LEFT(INDEX(SPLIT(L4725, "" ""), 4), 2)"),"12")</f>
        <v>12</v>
      </c>
      <c r="K4725" s="2" t="s">
        <v>18972</v>
      </c>
      <c r="L4725" s="1" t="s">
        <v>24445</v>
      </c>
    </row>
    <row r="4726" spans="1:12">
      <c r="A4726" s="1" t="s">
        <v>19451</v>
      </c>
      <c r="B4726" s="1">
        <v>5</v>
      </c>
      <c r="C4726" s="1" t="s">
        <v>25756</v>
      </c>
      <c r="D4726" s="1" t="s">
        <v>13043</v>
      </c>
      <c r="E4726" s="1" t="s">
        <v>25757</v>
      </c>
      <c r="H4726" s="1" t="s">
        <v>24444</v>
      </c>
      <c r="J4726" s="4" t="str">
        <f ca="1">IFERROR(__xludf.DUMMYFUNCTION("LEFT(INDEX(SPLIT(L4726, "" ""), 4), 2)"),"12")</f>
        <v>12</v>
      </c>
      <c r="K4726" s="2" t="s">
        <v>19454</v>
      </c>
      <c r="L4726" s="1" t="s">
        <v>24445</v>
      </c>
    </row>
    <row r="4727" spans="1:12">
      <c r="A4727" s="1" t="s">
        <v>25758</v>
      </c>
      <c r="B4727" s="1">
        <v>5</v>
      </c>
      <c r="D4727" s="1" t="s">
        <v>10736</v>
      </c>
      <c r="E4727" s="1" t="s">
        <v>25759</v>
      </c>
      <c r="H4727" s="1" t="s">
        <v>24444</v>
      </c>
      <c r="J4727" s="4" t="str">
        <f ca="1">IFERROR(__xludf.DUMMYFUNCTION("LEFT(INDEX(SPLIT(L4727, "" ""), 4), 2)"),"12")</f>
        <v>12</v>
      </c>
      <c r="K4727" s="2" t="s">
        <v>18827</v>
      </c>
      <c r="L4727" s="1" t="s">
        <v>24445</v>
      </c>
    </row>
    <row r="4728" spans="1:12">
      <c r="A4728" s="1" t="s">
        <v>18969</v>
      </c>
      <c r="B4728" s="1">
        <v>5</v>
      </c>
      <c r="D4728" s="1" t="s">
        <v>18538</v>
      </c>
      <c r="E4728" s="1" t="s">
        <v>25760</v>
      </c>
      <c r="H4728" s="1" t="s">
        <v>24444</v>
      </c>
      <c r="J4728" s="4" t="str">
        <f ca="1">IFERROR(__xludf.DUMMYFUNCTION("LEFT(INDEX(SPLIT(L4728, "" ""), 4), 2)"),"12")</f>
        <v>12</v>
      </c>
      <c r="K4728" s="2" t="s">
        <v>18972</v>
      </c>
      <c r="L4728" s="1" t="s">
        <v>24445</v>
      </c>
    </row>
    <row r="4729" spans="1:12">
      <c r="A4729" s="1" t="s">
        <v>19158</v>
      </c>
      <c r="B4729" s="1">
        <v>4</v>
      </c>
      <c r="D4729" s="1" t="s">
        <v>10293</v>
      </c>
      <c r="E4729" s="1" t="s">
        <v>25761</v>
      </c>
      <c r="H4729" s="1" t="s">
        <v>24444</v>
      </c>
      <c r="J4729" s="4" t="str">
        <f ca="1">IFERROR(__xludf.DUMMYFUNCTION("LEFT(INDEX(SPLIT(L4729, "" ""), 4), 2)"),"12")</f>
        <v>12</v>
      </c>
      <c r="K4729" s="2" t="s">
        <v>18827</v>
      </c>
      <c r="L4729" s="1" t="s">
        <v>24445</v>
      </c>
    </row>
    <row r="4730" spans="1:12">
      <c r="A4730" s="1" t="s">
        <v>18878</v>
      </c>
      <c r="B4730" s="1">
        <v>5</v>
      </c>
      <c r="D4730" s="1" t="s">
        <v>10479</v>
      </c>
      <c r="E4730" s="1" t="s">
        <v>25762</v>
      </c>
      <c r="H4730" s="1" t="s">
        <v>24444</v>
      </c>
      <c r="J4730" s="4" t="str">
        <f ca="1">IFERROR(__xludf.DUMMYFUNCTION("LEFT(INDEX(SPLIT(L4730, "" ""), 4), 2)"),"12")</f>
        <v>12</v>
      </c>
      <c r="K4730" s="2" t="s">
        <v>18881</v>
      </c>
      <c r="L4730" s="1" t="s">
        <v>24445</v>
      </c>
    </row>
    <row r="4731" spans="1:12">
      <c r="A4731" s="1" t="s">
        <v>25763</v>
      </c>
      <c r="B4731" s="1">
        <v>5</v>
      </c>
      <c r="D4731" s="1" t="s">
        <v>19372</v>
      </c>
      <c r="E4731" s="1" t="s">
        <v>25764</v>
      </c>
      <c r="H4731" s="1" t="s">
        <v>24444</v>
      </c>
      <c r="J4731" s="4" t="str">
        <f ca="1">IFERROR(__xludf.DUMMYFUNCTION("LEFT(INDEX(SPLIT(L4731, "" ""), 4), 2)"),"12")</f>
        <v>12</v>
      </c>
      <c r="K4731" s="2" t="s">
        <v>19013</v>
      </c>
      <c r="L4731" s="1" t="s">
        <v>24445</v>
      </c>
    </row>
    <row r="4732" spans="1:12">
      <c r="A4732" s="1" t="s">
        <v>25765</v>
      </c>
      <c r="B4732" s="1">
        <v>5</v>
      </c>
      <c r="C4732" s="1" t="s">
        <v>25766</v>
      </c>
      <c r="D4732" s="1" t="s">
        <v>13043</v>
      </c>
      <c r="E4732" s="1" t="s">
        <v>25767</v>
      </c>
      <c r="H4732" s="1" t="s">
        <v>24444</v>
      </c>
      <c r="J4732" s="4" t="str">
        <f ca="1">IFERROR(__xludf.DUMMYFUNCTION("LEFT(INDEX(SPLIT(L4732, "" ""), 4), 2)"),"12")</f>
        <v>12</v>
      </c>
      <c r="K4732" s="2" t="s">
        <v>18837</v>
      </c>
      <c r="L4732" s="1" t="s">
        <v>24445</v>
      </c>
    </row>
    <row r="4733" spans="1:12">
      <c r="A4733" s="1" t="s">
        <v>4343</v>
      </c>
      <c r="B4733" s="1">
        <v>5</v>
      </c>
      <c r="C4733" s="1" t="s">
        <v>24815</v>
      </c>
      <c r="D4733" s="1" t="s">
        <v>13043</v>
      </c>
      <c r="E4733" s="1" t="s">
        <v>25768</v>
      </c>
      <c r="H4733" s="1" t="s">
        <v>24444</v>
      </c>
      <c r="J4733" s="4" t="str">
        <f ca="1">IFERROR(__xludf.DUMMYFUNCTION("LEFT(INDEX(SPLIT(L4733, "" ""), 4), 2)"),"12")</f>
        <v>12</v>
      </c>
      <c r="K4733" s="2" t="s">
        <v>18841</v>
      </c>
      <c r="L4733" s="1" t="s">
        <v>24445</v>
      </c>
    </row>
    <row r="4734" spans="1:12">
      <c r="A4734" s="1" t="s">
        <v>25769</v>
      </c>
      <c r="B4734" s="1">
        <v>5</v>
      </c>
      <c r="D4734" s="1" t="s">
        <v>13043</v>
      </c>
      <c r="E4734" s="1" t="s">
        <v>25770</v>
      </c>
      <c r="H4734" s="1" t="s">
        <v>24444</v>
      </c>
      <c r="J4734" s="4" t="str">
        <f ca="1">IFERROR(__xludf.DUMMYFUNCTION("LEFT(INDEX(SPLIT(L4734, "" ""), 4), 2)"),"12")</f>
        <v>12</v>
      </c>
      <c r="K4734" s="2" t="s">
        <v>18827</v>
      </c>
      <c r="L4734" s="1" t="s">
        <v>24445</v>
      </c>
    </row>
    <row r="4735" spans="1:12">
      <c r="A4735" s="1" t="s">
        <v>25771</v>
      </c>
      <c r="B4735" s="1">
        <v>5</v>
      </c>
      <c r="D4735" s="1" t="s">
        <v>19372</v>
      </c>
      <c r="E4735" s="1" t="s">
        <v>25772</v>
      </c>
      <c r="H4735" s="1" t="s">
        <v>24444</v>
      </c>
      <c r="J4735" s="4" t="str">
        <f ca="1">IFERROR(__xludf.DUMMYFUNCTION("LEFT(INDEX(SPLIT(L4735, "" ""), 4), 2)"),"12")</f>
        <v>12</v>
      </c>
      <c r="K4735" s="2" t="s">
        <v>20727</v>
      </c>
      <c r="L4735" s="1" t="s">
        <v>24445</v>
      </c>
    </row>
    <row r="4736" spans="1:12">
      <c r="A4736" s="1" t="s">
        <v>8726</v>
      </c>
      <c r="B4736" s="1">
        <v>5</v>
      </c>
      <c r="C4736" s="1" t="s">
        <v>25773</v>
      </c>
      <c r="D4736" s="1" t="s">
        <v>19372</v>
      </c>
      <c r="E4736" s="1" t="s">
        <v>25774</v>
      </c>
      <c r="H4736" s="1" t="s">
        <v>24444</v>
      </c>
      <c r="J4736" s="4" t="str">
        <f ca="1">IFERROR(__xludf.DUMMYFUNCTION("LEFT(INDEX(SPLIT(L4736, "" ""), 4), 2)"),"12")</f>
        <v>12</v>
      </c>
      <c r="K4736" s="2" t="s">
        <v>24826</v>
      </c>
      <c r="L4736" s="1" t="s">
        <v>24445</v>
      </c>
    </row>
    <row r="4737" spans="1:12">
      <c r="A4737" s="1" t="s">
        <v>19309</v>
      </c>
      <c r="B4737" s="1">
        <v>5</v>
      </c>
      <c r="D4737" s="1" t="s">
        <v>10300</v>
      </c>
      <c r="E4737" s="1" t="s">
        <v>25775</v>
      </c>
      <c r="H4737" s="1" t="s">
        <v>24444</v>
      </c>
      <c r="J4737" s="4" t="str">
        <f ca="1">IFERROR(__xludf.DUMMYFUNCTION("LEFT(INDEX(SPLIT(L4737, "" ""), 4), 2)"),"12")</f>
        <v>12</v>
      </c>
      <c r="K4737" s="2" t="s">
        <v>18827</v>
      </c>
      <c r="L4737" s="1" t="s">
        <v>24445</v>
      </c>
    </row>
    <row r="4738" spans="1:12">
      <c r="A4738" s="1" t="s">
        <v>18925</v>
      </c>
      <c r="B4738" s="1">
        <v>5</v>
      </c>
      <c r="D4738" s="1" t="s">
        <v>10305</v>
      </c>
      <c r="E4738" s="1" t="s">
        <v>24241</v>
      </c>
      <c r="H4738" s="1" t="s">
        <v>24444</v>
      </c>
      <c r="J4738" s="4" t="str">
        <f ca="1">IFERROR(__xludf.DUMMYFUNCTION("LEFT(INDEX(SPLIT(L4738, "" ""), 4), 2)"),"12")</f>
        <v>12</v>
      </c>
      <c r="K4738" s="2" t="s">
        <v>18928</v>
      </c>
      <c r="L4738" s="1" t="s">
        <v>24445</v>
      </c>
    </row>
    <row r="4739" spans="1:12">
      <c r="A4739" s="1" t="s">
        <v>19309</v>
      </c>
      <c r="B4739" s="1">
        <v>5</v>
      </c>
      <c r="D4739" s="1" t="s">
        <v>19372</v>
      </c>
      <c r="E4739" s="1" t="s">
        <v>25776</v>
      </c>
      <c r="H4739" s="1" t="s">
        <v>24444</v>
      </c>
      <c r="J4739" s="4" t="str">
        <f ca="1">IFERROR(__xludf.DUMMYFUNCTION("LEFT(INDEX(SPLIT(L4739, "" ""), 4), 2)"),"12")</f>
        <v>12</v>
      </c>
      <c r="K4739" s="2" t="s">
        <v>18827</v>
      </c>
      <c r="L4739" s="1" t="s">
        <v>24445</v>
      </c>
    </row>
    <row r="4740" spans="1:12">
      <c r="A4740" s="1" t="s">
        <v>24385</v>
      </c>
      <c r="B4740" s="1">
        <v>5</v>
      </c>
      <c r="D4740" s="1" t="s">
        <v>19372</v>
      </c>
      <c r="E4740" s="1" t="s">
        <v>25777</v>
      </c>
      <c r="H4740" s="1" t="s">
        <v>24444</v>
      </c>
      <c r="J4740" s="4" t="str">
        <f ca="1">IFERROR(__xludf.DUMMYFUNCTION("LEFT(INDEX(SPLIT(L4740, "" ""), 4), 2)"),"12")</f>
        <v>12</v>
      </c>
      <c r="K4740" s="2" t="s">
        <v>18827</v>
      </c>
      <c r="L4740" s="1" t="s">
        <v>24445</v>
      </c>
    </row>
    <row r="4741" spans="1:12">
      <c r="A4741" s="1" t="s">
        <v>25450</v>
      </c>
      <c r="B4741" s="1">
        <v>5</v>
      </c>
      <c r="D4741" s="1" t="s">
        <v>13043</v>
      </c>
      <c r="E4741" s="1" t="s">
        <v>25778</v>
      </c>
      <c r="H4741" s="1" t="s">
        <v>24444</v>
      </c>
      <c r="J4741" s="4" t="str">
        <f ca="1">IFERROR(__xludf.DUMMYFUNCTION("LEFT(INDEX(SPLIT(L4741, "" ""), 4), 2)"),"12")</f>
        <v>12</v>
      </c>
      <c r="K4741" s="2" t="s">
        <v>18827</v>
      </c>
      <c r="L4741" s="1" t="s">
        <v>24445</v>
      </c>
    </row>
    <row r="4742" spans="1:12">
      <c r="A4742" s="1" t="s">
        <v>7117</v>
      </c>
      <c r="B4742" s="1">
        <v>4</v>
      </c>
      <c r="D4742" s="1" t="s">
        <v>19372</v>
      </c>
      <c r="E4742" s="1" t="s">
        <v>25779</v>
      </c>
      <c r="H4742" s="1" t="s">
        <v>24444</v>
      </c>
      <c r="J4742" s="4" t="str">
        <f ca="1">IFERROR(__xludf.DUMMYFUNCTION("LEFT(INDEX(SPLIT(L4742, "" ""), 4), 2)"),"12")</f>
        <v>12</v>
      </c>
      <c r="K4742" s="2" t="s">
        <v>18827</v>
      </c>
      <c r="L4742" s="1" t="s">
        <v>24445</v>
      </c>
    </row>
    <row r="4743" spans="1:12">
      <c r="A4743" s="1" t="s">
        <v>20485</v>
      </c>
      <c r="B4743" s="1">
        <v>5</v>
      </c>
      <c r="D4743" s="1" t="s">
        <v>19372</v>
      </c>
      <c r="E4743" s="1" t="s">
        <v>25780</v>
      </c>
      <c r="H4743" s="1" t="s">
        <v>24444</v>
      </c>
      <c r="J4743" s="4" t="str">
        <f ca="1">IFERROR(__xludf.DUMMYFUNCTION("LEFT(INDEX(SPLIT(L4743, "" ""), 4), 2)"),"12")</f>
        <v>12</v>
      </c>
      <c r="K4743" s="2" t="s">
        <v>18827</v>
      </c>
      <c r="L4743" s="1" t="s">
        <v>24445</v>
      </c>
    </row>
    <row r="4744" spans="1:12">
      <c r="A4744" s="1" t="s">
        <v>18985</v>
      </c>
      <c r="B4744" s="1">
        <v>5</v>
      </c>
      <c r="D4744" s="1" t="s">
        <v>19372</v>
      </c>
      <c r="E4744" s="1" t="s">
        <v>25781</v>
      </c>
      <c r="H4744" s="1" t="s">
        <v>24444</v>
      </c>
      <c r="J4744" s="4" t="str">
        <f ca="1">IFERROR(__xludf.DUMMYFUNCTION("LEFT(INDEX(SPLIT(L4744, "" ""), 4), 2)"),"12")</f>
        <v>12</v>
      </c>
      <c r="K4744" s="2" t="s">
        <v>18827</v>
      </c>
      <c r="L4744" s="1" t="s">
        <v>24445</v>
      </c>
    </row>
    <row r="4745" spans="1:12">
      <c r="A4745" s="1" t="s">
        <v>25782</v>
      </c>
      <c r="B4745" s="1">
        <v>5</v>
      </c>
      <c r="D4745" s="1" t="s">
        <v>10347</v>
      </c>
      <c r="E4745" s="1" t="s">
        <v>25783</v>
      </c>
      <c r="H4745" s="1" t="s">
        <v>24444</v>
      </c>
      <c r="J4745" s="4" t="str">
        <f ca="1">IFERROR(__xludf.DUMMYFUNCTION("LEFT(INDEX(SPLIT(L4745, "" ""), 4), 2)"),"12")</f>
        <v>12</v>
      </c>
      <c r="K4745" s="2" t="s">
        <v>25227</v>
      </c>
      <c r="L4745" s="1" t="s">
        <v>24445</v>
      </c>
    </row>
    <row r="4746" spans="1:12">
      <c r="A4746" s="1" t="s">
        <v>25784</v>
      </c>
      <c r="B4746" s="1">
        <v>5</v>
      </c>
      <c r="D4746" s="1" t="s">
        <v>18313</v>
      </c>
      <c r="E4746" s="1" t="s">
        <v>25785</v>
      </c>
      <c r="H4746" s="1" t="s">
        <v>24444</v>
      </c>
      <c r="J4746" s="4" t="str">
        <f ca="1">IFERROR(__xludf.DUMMYFUNCTION("LEFT(INDEX(SPLIT(L4746, "" ""), 4), 2)"),"12")</f>
        <v>12</v>
      </c>
      <c r="K4746" s="2" t="s">
        <v>18928</v>
      </c>
      <c r="L4746" s="1" t="s">
        <v>24445</v>
      </c>
    </row>
    <row r="4747" spans="1:12">
      <c r="A4747" s="1" t="s">
        <v>23604</v>
      </c>
      <c r="B4747" s="1">
        <v>5</v>
      </c>
      <c r="D4747" s="1" t="s">
        <v>19372</v>
      </c>
      <c r="E4747" s="1" t="s">
        <v>25786</v>
      </c>
      <c r="H4747" s="1" t="s">
        <v>24444</v>
      </c>
      <c r="J4747" s="4" t="str">
        <f ca="1">IFERROR(__xludf.DUMMYFUNCTION("LEFT(INDEX(SPLIT(L4747, "" ""), 4), 2)"),"12")</f>
        <v>12</v>
      </c>
      <c r="K4747" s="2" t="s">
        <v>19013</v>
      </c>
      <c r="L4747" s="1" t="s">
        <v>24445</v>
      </c>
    </row>
    <row r="4748" spans="1:12">
      <c r="A4748" s="1" t="s">
        <v>18969</v>
      </c>
      <c r="B4748" s="1">
        <v>5</v>
      </c>
      <c r="D4748" s="1" t="s">
        <v>10479</v>
      </c>
      <c r="E4748" s="1" t="s">
        <v>25787</v>
      </c>
      <c r="H4748" s="1" t="s">
        <v>24444</v>
      </c>
      <c r="J4748" s="4" t="str">
        <f ca="1">IFERROR(__xludf.DUMMYFUNCTION("LEFT(INDEX(SPLIT(L4748, "" ""), 4), 2)"),"12")</f>
        <v>12</v>
      </c>
      <c r="K4748" s="2" t="s">
        <v>18972</v>
      </c>
      <c r="L4748" s="1" t="s">
        <v>24445</v>
      </c>
    </row>
    <row r="4749" spans="1:12">
      <c r="A4749" s="1" t="s">
        <v>18861</v>
      </c>
      <c r="B4749" s="1">
        <v>3</v>
      </c>
      <c r="C4749" s="1" t="s">
        <v>25788</v>
      </c>
      <c r="D4749" s="1" t="s">
        <v>13043</v>
      </c>
      <c r="E4749" s="1" t="s">
        <v>25789</v>
      </c>
      <c r="H4749" s="1" t="s">
        <v>24444</v>
      </c>
      <c r="J4749" s="4" t="str">
        <f ca="1">IFERROR(__xludf.DUMMYFUNCTION("LEFT(INDEX(SPLIT(L4749, "" ""), 4), 2)"),"12")</f>
        <v>12</v>
      </c>
      <c r="K4749" s="2" t="s">
        <v>18864</v>
      </c>
      <c r="L4749" s="1" t="s">
        <v>24445</v>
      </c>
    </row>
    <row r="4750" spans="1:12">
      <c r="A4750" s="1" t="s">
        <v>19037</v>
      </c>
      <c r="B4750" s="1">
        <v>5</v>
      </c>
      <c r="D4750" s="1" t="s">
        <v>19372</v>
      </c>
      <c r="E4750" s="1" t="s">
        <v>25790</v>
      </c>
      <c r="H4750" s="1" t="s">
        <v>24444</v>
      </c>
      <c r="J4750" s="4" t="str">
        <f ca="1">IFERROR(__xludf.DUMMYFUNCTION("LEFT(INDEX(SPLIT(L4750, "" ""), 4), 2)"),"12")</f>
        <v>12</v>
      </c>
      <c r="K4750" s="2" t="s">
        <v>18827</v>
      </c>
      <c r="L4750" s="1" t="s">
        <v>24445</v>
      </c>
    </row>
    <row r="4751" spans="1:12">
      <c r="A4751" s="1" t="s">
        <v>18844</v>
      </c>
      <c r="B4751" s="1">
        <v>5</v>
      </c>
      <c r="D4751" s="1" t="s">
        <v>19372</v>
      </c>
      <c r="E4751" s="1" t="s">
        <v>25791</v>
      </c>
      <c r="H4751" s="1" t="s">
        <v>24444</v>
      </c>
      <c r="J4751" s="4" t="str">
        <f ca="1">IFERROR(__xludf.DUMMYFUNCTION("LEFT(INDEX(SPLIT(L4751, "" ""), 4), 2)"),"12")</f>
        <v>12</v>
      </c>
      <c r="K4751" s="2" t="s">
        <v>18827</v>
      </c>
      <c r="L4751" s="1" t="s">
        <v>24445</v>
      </c>
    </row>
    <row r="4752" spans="1:12">
      <c r="A4752" s="1" t="s">
        <v>18878</v>
      </c>
      <c r="B4752" s="1">
        <v>5</v>
      </c>
      <c r="D4752" s="1" t="s">
        <v>10736</v>
      </c>
      <c r="E4752" s="1" t="s">
        <v>25792</v>
      </c>
      <c r="H4752" s="1" t="s">
        <v>24444</v>
      </c>
      <c r="J4752" s="4" t="str">
        <f ca="1">IFERROR(__xludf.DUMMYFUNCTION("LEFT(INDEX(SPLIT(L4752, "" ""), 4), 2)"),"12")</f>
        <v>12</v>
      </c>
      <c r="K4752" s="2" t="s">
        <v>18881</v>
      </c>
      <c r="L4752" s="1" t="s">
        <v>24445</v>
      </c>
    </row>
    <row r="4753" spans="1:12">
      <c r="A4753" s="1" t="s">
        <v>19025</v>
      </c>
      <c r="B4753" s="1">
        <v>5</v>
      </c>
      <c r="C4753" s="1" t="s">
        <v>25793</v>
      </c>
      <c r="D4753" s="1" t="s">
        <v>10293</v>
      </c>
      <c r="E4753" s="1" t="s">
        <v>25794</v>
      </c>
      <c r="H4753" s="1" t="s">
        <v>24444</v>
      </c>
      <c r="J4753" s="4" t="str">
        <f ca="1">IFERROR(__xludf.DUMMYFUNCTION("LEFT(INDEX(SPLIT(L4753, "" ""), 4), 2)"),"12")</f>
        <v>12</v>
      </c>
      <c r="K4753" s="2" t="s">
        <v>19028</v>
      </c>
      <c r="L4753" s="1" t="s">
        <v>24445</v>
      </c>
    </row>
    <row r="4754" spans="1:12">
      <c r="A4754" s="1" t="s">
        <v>19451</v>
      </c>
      <c r="B4754" s="1">
        <v>5</v>
      </c>
      <c r="C4754" s="1" t="s">
        <v>24505</v>
      </c>
      <c r="D4754" s="1" t="s">
        <v>13043</v>
      </c>
      <c r="E4754" s="1" t="s">
        <v>25795</v>
      </c>
      <c r="H4754" s="1" t="s">
        <v>24444</v>
      </c>
      <c r="J4754" s="4" t="str">
        <f ca="1">IFERROR(__xludf.DUMMYFUNCTION("LEFT(INDEX(SPLIT(L4754, "" ""), 4), 2)"),"12")</f>
        <v>12</v>
      </c>
      <c r="K4754" s="2" t="s">
        <v>19454</v>
      </c>
      <c r="L4754" s="1" t="s">
        <v>24445</v>
      </c>
    </row>
    <row r="4755" spans="1:12">
      <c r="A4755" s="1" t="s">
        <v>11993</v>
      </c>
      <c r="B4755" s="1">
        <v>5</v>
      </c>
      <c r="D4755" s="1" t="s">
        <v>19372</v>
      </c>
      <c r="E4755" s="1" t="s">
        <v>25796</v>
      </c>
      <c r="H4755" s="1" t="s">
        <v>24444</v>
      </c>
      <c r="J4755" s="4" t="str">
        <f ca="1">IFERROR(__xludf.DUMMYFUNCTION("LEFT(INDEX(SPLIT(L4755, "" ""), 4), 2)"),"12")</f>
        <v>12</v>
      </c>
      <c r="K4755" s="2" t="s">
        <v>18827</v>
      </c>
      <c r="L4755" s="1" t="s">
        <v>24445</v>
      </c>
    </row>
    <row r="4756" spans="1:12">
      <c r="A4756" s="1" t="s">
        <v>18878</v>
      </c>
      <c r="B4756" s="1">
        <v>5</v>
      </c>
      <c r="D4756" s="1" t="s">
        <v>10736</v>
      </c>
      <c r="E4756" s="1" t="s">
        <v>25797</v>
      </c>
      <c r="H4756" s="1" t="s">
        <v>24444</v>
      </c>
      <c r="J4756" s="4" t="str">
        <f ca="1">IFERROR(__xludf.DUMMYFUNCTION("LEFT(INDEX(SPLIT(L4756, "" ""), 4), 2)"),"12")</f>
        <v>12</v>
      </c>
      <c r="K4756" s="2" t="s">
        <v>18881</v>
      </c>
      <c r="L4756" s="1" t="s">
        <v>24445</v>
      </c>
    </row>
    <row r="4757" spans="1:12">
      <c r="A4757" s="1" t="s">
        <v>18878</v>
      </c>
      <c r="B4757" s="1">
        <v>5</v>
      </c>
      <c r="D4757" s="1" t="s">
        <v>10293</v>
      </c>
      <c r="E4757" s="1" t="s">
        <v>25798</v>
      </c>
      <c r="H4757" s="1" t="s">
        <v>24444</v>
      </c>
      <c r="J4757" s="4" t="str">
        <f ca="1">IFERROR(__xludf.DUMMYFUNCTION("LEFT(INDEX(SPLIT(L4757, "" ""), 4), 2)"),"12")</f>
        <v>12</v>
      </c>
      <c r="K4757" s="2" t="s">
        <v>18881</v>
      </c>
      <c r="L4757" s="1" t="s">
        <v>24445</v>
      </c>
    </row>
    <row r="4758" spans="1:12">
      <c r="A4758" s="1" t="s">
        <v>20554</v>
      </c>
      <c r="B4758" s="1">
        <v>5</v>
      </c>
      <c r="D4758" s="1" t="s">
        <v>10300</v>
      </c>
      <c r="E4758" s="1" t="s">
        <v>25799</v>
      </c>
      <c r="H4758" s="1" t="s">
        <v>24444</v>
      </c>
      <c r="J4758" s="4" t="str">
        <f ca="1">IFERROR(__xludf.DUMMYFUNCTION("LEFT(INDEX(SPLIT(L4758, "" ""), 4), 2)"),"12")</f>
        <v>12</v>
      </c>
      <c r="K4758" s="2" t="s">
        <v>18827</v>
      </c>
      <c r="L4758" s="1" t="s">
        <v>24445</v>
      </c>
    </row>
    <row r="4759" spans="1:12">
      <c r="A4759" s="1" t="s">
        <v>25800</v>
      </c>
      <c r="B4759" s="1">
        <v>4</v>
      </c>
      <c r="D4759" s="1" t="s">
        <v>18313</v>
      </c>
      <c r="E4759" s="1" t="s">
        <v>25801</v>
      </c>
      <c r="H4759" s="1" t="s">
        <v>24444</v>
      </c>
      <c r="J4759" s="4" t="str">
        <f ca="1">IFERROR(__xludf.DUMMYFUNCTION("LEFT(INDEX(SPLIT(L4759, "" ""), 4), 2)"),"12")</f>
        <v>12</v>
      </c>
      <c r="K4759" s="2" t="s">
        <v>18827</v>
      </c>
      <c r="L4759" s="1" t="s">
        <v>24445</v>
      </c>
    </row>
    <row r="4760" spans="1:12">
      <c r="A4760" s="1" t="s">
        <v>25802</v>
      </c>
      <c r="B4760" s="1">
        <v>4</v>
      </c>
      <c r="D4760" s="1" t="s">
        <v>10755</v>
      </c>
      <c r="E4760" s="1" t="s">
        <v>25803</v>
      </c>
      <c r="H4760" s="1" t="s">
        <v>24444</v>
      </c>
      <c r="J4760" s="4" t="str">
        <f ca="1">IFERROR(__xludf.DUMMYFUNCTION("LEFT(INDEX(SPLIT(L4760, "" ""), 4), 2)"),"12")</f>
        <v>12</v>
      </c>
      <c r="K4760" s="2" t="s">
        <v>18928</v>
      </c>
      <c r="L4760" s="1" t="s">
        <v>24445</v>
      </c>
    </row>
    <row r="4761" spans="1:12">
      <c r="A4761" s="1" t="s">
        <v>25804</v>
      </c>
      <c r="B4761" s="1">
        <v>5</v>
      </c>
      <c r="D4761" s="1" t="s">
        <v>19372</v>
      </c>
      <c r="E4761" s="1" t="s">
        <v>25805</v>
      </c>
      <c r="H4761" s="1" t="s">
        <v>24444</v>
      </c>
      <c r="J4761" s="4" t="str">
        <f ca="1">IFERROR(__xludf.DUMMYFUNCTION("LEFT(INDEX(SPLIT(L4761, "" ""), 4), 2)"),"12")</f>
        <v>12</v>
      </c>
      <c r="K4761" s="2" t="s">
        <v>18928</v>
      </c>
      <c r="L4761" s="1" t="s">
        <v>24445</v>
      </c>
    </row>
    <row r="4762" spans="1:12">
      <c r="A4762" s="1" t="s">
        <v>19004</v>
      </c>
      <c r="B4762" s="1">
        <v>5</v>
      </c>
      <c r="C4762" s="1" t="s">
        <v>25806</v>
      </c>
      <c r="D4762" s="1" t="s">
        <v>19372</v>
      </c>
      <c r="E4762" s="1" t="s">
        <v>25807</v>
      </c>
      <c r="H4762" s="1" t="s">
        <v>24444</v>
      </c>
      <c r="J4762" s="4" t="str">
        <f ca="1">IFERROR(__xludf.DUMMYFUNCTION("LEFT(INDEX(SPLIT(L4762, "" ""), 4), 2)"),"12")</f>
        <v>12</v>
      </c>
      <c r="K4762" s="2" t="s">
        <v>19007</v>
      </c>
      <c r="L4762" s="1" t="s">
        <v>24445</v>
      </c>
    </row>
    <row r="4763" spans="1:12">
      <c r="A4763" s="1" t="s">
        <v>21093</v>
      </c>
      <c r="B4763" s="1">
        <v>5</v>
      </c>
      <c r="D4763" s="1" t="s">
        <v>19372</v>
      </c>
      <c r="E4763" s="1" t="s">
        <v>25808</v>
      </c>
      <c r="H4763" s="1" t="s">
        <v>24444</v>
      </c>
      <c r="J4763" s="4" t="str">
        <f ca="1">IFERROR(__xludf.DUMMYFUNCTION("LEFT(INDEX(SPLIT(L4763, "" ""), 4), 2)"),"12")</f>
        <v>12</v>
      </c>
      <c r="K4763" s="2" t="s">
        <v>18827</v>
      </c>
      <c r="L4763" s="1" t="s">
        <v>24445</v>
      </c>
    </row>
    <row r="4764" spans="1:12">
      <c r="A4764" s="1" t="s">
        <v>18925</v>
      </c>
      <c r="B4764" s="1">
        <v>5</v>
      </c>
      <c r="D4764" s="1" t="s">
        <v>10347</v>
      </c>
      <c r="E4764" s="1" t="s">
        <v>25809</v>
      </c>
      <c r="H4764" s="1" t="s">
        <v>24444</v>
      </c>
      <c r="J4764" s="4" t="str">
        <f ca="1">IFERROR(__xludf.DUMMYFUNCTION("LEFT(INDEX(SPLIT(L4764, "" ""), 4), 2)"),"12")</f>
        <v>12</v>
      </c>
      <c r="K4764" s="2" t="s">
        <v>18928</v>
      </c>
      <c r="L4764" s="1" t="s">
        <v>24445</v>
      </c>
    </row>
    <row r="4765" spans="1:12">
      <c r="A4765" s="1" t="s">
        <v>6324</v>
      </c>
      <c r="B4765" s="1">
        <v>5</v>
      </c>
      <c r="C4765" s="1" t="s">
        <v>25810</v>
      </c>
      <c r="D4765" s="1" t="s">
        <v>13043</v>
      </c>
      <c r="E4765" s="1" t="s">
        <v>25811</v>
      </c>
      <c r="H4765" s="1" t="s">
        <v>24444</v>
      </c>
      <c r="J4765" s="4" t="str">
        <f ca="1">IFERROR(__xludf.DUMMYFUNCTION("LEFT(INDEX(SPLIT(L4765, "" ""), 4), 2)"),"12")</f>
        <v>12</v>
      </c>
      <c r="K4765" s="2" t="s">
        <v>18853</v>
      </c>
      <c r="L4765" s="1" t="s">
        <v>24445</v>
      </c>
    </row>
    <row r="4766" spans="1:12">
      <c r="A4766" s="1" t="s">
        <v>25812</v>
      </c>
      <c r="B4766" s="1">
        <v>5</v>
      </c>
      <c r="D4766" s="1" t="s">
        <v>13043</v>
      </c>
      <c r="E4766" s="1" t="s">
        <v>25813</v>
      </c>
      <c r="H4766" s="1" t="s">
        <v>24444</v>
      </c>
      <c r="J4766" s="4" t="str">
        <f ca="1">IFERROR(__xludf.DUMMYFUNCTION("LEFT(INDEX(SPLIT(L4766, "" ""), 4), 2)"),"12")</f>
        <v>12</v>
      </c>
      <c r="K4766" s="2" t="s">
        <v>18586</v>
      </c>
      <c r="L4766" s="1" t="s">
        <v>24445</v>
      </c>
    </row>
    <row r="4767" spans="1:12">
      <c r="A4767" s="1" t="s">
        <v>18925</v>
      </c>
      <c r="B4767" s="1">
        <v>5</v>
      </c>
      <c r="D4767" s="1" t="s">
        <v>13043</v>
      </c>
      <c r="E4767" s="1" t="s">
        <v>25814</v>
      </c>
      <c r="H4767" s="1" t="s">
        <v>24444</v>
      </c>
      <c r="J4767" s="4" t="str">
        <f ca="1">IFERROR(__xludf.DUMMYFUNCTION("LEFT(INDEX(SPLIT(L4767, "" ""), 4), 2)"),"12")</f>
        <v>12</v>
      </c>
      <c r="K4767" s="2" t="s">
        <v>18928</v>
      </c>
      <c r="L4767" s="1" t="s">
        <v>24445</v>
      </c>
    </row>
    <row r="4768" spans="1:12">
      <c r="A4768" s="1" t="s">
        <v>18861</v>
      </c>
      <c r="B4768" s="1">
        <v>5</v>
      </c>
      <c r="C4768" s="1" t="s">
        <v>25815</v>
      </c>
      <c r="D4768" s="1" t="s">
        <v>13043</v>
      </c>
      <c r="E4768" s="1" t="s">
        <v>25816</v>
      </c>
      <c r="H4768" s="1" t="s">
        <v>24444</v>
      </c>
      <c r="J4768" s="4" t="str">
        <f ca="1">IFERROR(__xludf.DUMMYFUNCTION("LEFT(INDEX(SPLIT(L4768, "" ""), 4), 2)"),"12")</f>
        <v>12</v>
      </c>
      <c r="K4768" s="2" t="s">
        <v>18864</v>
      </c>
      <c r="L4768" s="1" t="s">
        <v>24445</v>
      </c>
    </row>
    <row r="4769" spans="1:12">
      <c r="A4769" s="1" t="s">
        <v>25817</v>
      </c>
      <c r="B4769" s="1">
        <v>5</v>
      </c>
      <c r="C4769" s="1" t="s">
        <v>1268</v>
      </c>
      <c r="D4769" s="1" t="s">
        <v>10743</v>
      </c>
      <c r="E4769" s="1" t="s">
        <v>25818</v>
      </c>
      <c r="H4769" s="1" t="s">
        <v>24444</v>
      </c>
      <c r="J4769" s="4" t="str">
        <f ca="1">IFERROR(__xludf.DUMMYFUNCTION("LEFT(INDEX(SPLIT(L4769, "" ""), 4), 2)"),"12")</f>
        <v>12</v>
      </c>
      <c r="K4769" s="1" t="s">
        <v>18889</v>
      </c>
      <c r="L4769" s="1" t="s">
        <v>24445</v>
      </c>
    </row>
    <row r="4770" spans="1:12">
      <c r="A4770" s="1" t="s">
        <v>18844</v>
      </c>
      <c r="B4770" s="1">
        <v>5</v>
      </c>
      <c r="D4770" s="1" t="s">
        <v>19372</v>
      </c>
      <c r="E4770" s="1" t="s">
        <v>25819</v>
      </c>
      <c r="H4770" s="1" t="s">
        <v>24444</v>
      </c>
      <c r="J4770" s="4" t="str">
        <f ca="1">IFERROR(__xludf.DUMMYFUNCTION("LEFT(INDEX(SPLIT(L4770, "" ""), 4), 2)"),"12")</f>
        <v>12</v>
      </c>
      <c r="K4770" s="2" t="s">
        <v>18827</v>
      </c>
      <c r="L4770" s="1" t="s">
        <v>24445</v>
      </c>
    </row>
    <row r="4771" spans="1:12">
      <c r="A4771" s="1" t="s">
        <v>3482</v>
      </c>
      <c r="B4771" s="1">
        <v>5</v>
      </c>
      <c r="D4771" s="1" t="s">
        <v>19372</v>
      </c>
      <c r="E4771" s="1" t="s">
        <v>25820</v>
      </c>
      <c r="H4771" s="1" t="s">
        <v>24444</v>
      </c>
      <c r="J4771" s="4" t="str">
        <f ca="1">IFERROR(__xludf.DUMMYFUNCTION("LEFT(INDEX(SPLIT(L4771, "" ""), 4), 2)"),"12")</f>
        <v>12</v>
      </c>
      <c r="K4771" s="2" t="s">
        <v>18827</v>
      </c>
      <c r="L4771" s="1" t="s">
        <v>24445</v>
      </c>
    </row>
    <row r="4772" spans="1:12">
      <c r="A4772" s="1" t="s">
        <v>25821</v>
      </c>
      <c r="B4772" s="1">
        <v>5</v>
      </c>
      <c r="D4772" s="1" t="s">
        <v>10288</v>
      </c>
      <c r="E4772" s="1" t="s">
        <v>25822</v>
      </c>
      <c r="H4772" s="1" t="s">
        <v>24444</v>
      </c>
      <c r="J4772" s="4" t="str">
        <f ca="1">IFERROR(__xludf.DUMMYFUNCTION("LEFT(INDEX(SPLIT(L4772, "" ""), 4), 2)"),"12")</f>
        <v>12</v>
      </c>
      <c r="K4772" s="2" t="s">
        <v>18827</v>
      </c>
      <c r="L4772" s="1" t="s">
        <v>24445</v>
      </c>
    </row>
    <row r="4773" spans="1:12">
      <c r="A4773" s="1" t="s">
        <v>25823</v>
      </c>
      <c r="B4773" s="1">
        <v>5</v>
      </c>
      <c r="D4773" s="1" t="s">
        <v>10736</v>
      </c>
      <c r="E4773" s="1" t="s">
        <v>25824</v>
      </c>
      <c r="H4773" s="1" t="s">
        <v>24444</v>
      </c>
      <c r="J4773" s="4" t="str">
        <f ca="1">IFERROR(__xludf.DUMMYFUNCTION("LEFT(INDEX(SPLIT(L4773, "" ""), 4), 2)"),"12")</f>
        <v>12</v>
      </c>
      <c r="K4773" s="2" t="s">
        <v>19294</v>
      </c>
      <c r="L4773" s="1" t="s">
        <v>24445</v>
      </c>
    </row>
    <row r="4774" spans="1:12">
      <c r="A4774" s="1" t="s">
        <v>3596</v>
      </c>
      <c r="B4774" s="1">
        <v>5</v>
      </c>
      <c r="D4774" s="1" t="s">
        <v>18313</v>
      </c>
      <c r="E4774" s="1" t="s">
        <v>25825</v>
      </c>
      <c r="H4774" s="1" t="s">
        <v>24444</v>
      </c>
      <c r="J4774" s="4" t="str">
        <f ca="1">IFERROR(__xludf.DUMMYFUNCTION("LEFT(INDEX(SPLIT(L4774, "" ""), 4), 2)"),"12")</f>
        <v>12</v>
      </c>
      <c r="K4774" s="2" t="s">
        <v>18827</v>
      </c>
      <c r="L4774" s="1" t="s">
        <v>24445</v>
      </c>
    </row>
    <row r="4775" spans="1:12">
      <c r="A4775" s="1" t="s">
        <v>25826</v>
      </c>
      <c r="B4775" s="1">
        <v>5</v>
      </c>
      <c r="D4775" s="1" t="s">
        <v>10288</v>
      </c>
      <c r="E4775" s="1" t="s">
        <v>25827</v>
      </c>
      <c r="H4775" s="1" t="s">
        <v>24444</v>
      </c>
      <c r="J4775" s="4" t="str">
        <f ca="1">IFERROR(__xludf.DUMMYFUNCTION("LEFT(INDEX(SPLIT(L4775, "" ""), 4), 2)"),"12")</f>
        <v>12</v>
      </c>
      <c r="K4775" s="2" t="s">
        <v>18972</v>
      </c>
      <c r="L4775" s="1" t="s">
        <v>24445</v>
      </c>
    </row>
    <row r="4776" spans="1:12">
      <c r="A4776" s="1" t="s">
        <v>25149</v>
      </c>
      <c r="B4776" s="1">
        <v>5</v>
      </c>
      <c r="D4776" s="1" t="s">
        <v>13043</v>
      </c>
      <c r="E4776" s="1" t="s">
        <v>25828</v>
      </c>
      <c r="H4776" s="1" t="s">
        <v>24444</v>
      </c>
      <c r="J4776" s="4" t="str">
        <f ca="1">IFERROR(__xludf.DUMMYFUNCTION("LEFT(INDEX(SPLIT(L4776, "" ""), 4), 2)"),"12")</f>
        <v>12</v>
      </c>
      <c r="K4776" s="2" t="s">
        <v>19013</v>
      </c>
      <c r="L4776" s="1" t="s">
        <v>24445</v>
      </c>
    </row>
    <row r="4777" spans="1:12">
      <c r="A4777" s="1" t="s">
        <v>18958</v>
      </c>
      <c r="B4777" s="1">
        <v>5</v>
      </c>
      <c r="D4777" s="1" t="s">
        <v>19372</v>
      </c>
      <c r="E4777" s="1" t="s">
        <v>25829</v>
      </c>
      <c r="H4777" s="1" t="s">
        <v>24444</v>
      </c>
      <c r="J4777" s="4" t="str">
        <f ca="1">IFERROR(__xludf.DUMMYFUNCTION("LEFT(INDEX(SPLIT(L4777, "" ""), 4), 2)"),"12")</f>
        <v>12</v>
      </c>
      <c r="K4777" s="2" t="s">
        <v>18827</v>
      </c>
      <c r="L4777" s="1" t="s">
        <v>24445</v>
      </c>
    </row>
    <row r="4778" spans="1:12">
      <c r="A4778" s="1" t="s">
        <v>18925</v>
      </c>
      <c r="B4778" s="1">
        <v>5</v>
      </c>
      <c r="D4778" s="1" t="s">
        <v>10321</v>
      </c>
      <c r="E4778" s="1" t="s">
        <v>25830</v>
      </c>
      <c r="H4778" s="1" t="s">
        <v>24444</v>
      </c>
      <c r="J4778" s="4" t="str">
        <f ca="1">IFERROR(__xludf.DUMMYFUNCTION("LEFT(INDEX(SPLIT(L4778, "" ""), 4), 2)"),"12")</f>
        <v>12</v>
      </c>
      <c r="K4778" s="2" t="s">
        <v>18928</v>
      </c>
      <c r="L4778" s="1" t="s">
        <v>24445</v>
      </c>
    </row>
    <row r="4779" spans="1:12">
      <c r="A4779" s="1" t="s">
        <v>25831</v>
      </c>
      <c r="B4779" s="1">
        <v>5</v>
      </c>
      <c r="C4779" s="1" t="s">
        <v>24815</v>
      </c>
      <c r="D4779" s="1" t="s">
        <v>13043</v>
      </c>
      <c r="E4779" s="1" t="s">
        <v>25832</v>
      </c>
      <c r="H4779" s="1" t="s">
        <v>24444</v>
      </c>
      <c r="J4779" s="4" t="str">
        <f ca="1">IFERROR(__xludf.DUMMYFUNCTION("LEFT(INDEX(SPLIT(L4779, "" ""), 4), 2)"),"12")</f>
        <v>12</v>
      </c>
      <c r="K4779" s="2" t="s">
        <v>18841</v>
      </c>
      <c r="L4779" s="1" t="s">
        <v>24445</v>
      </c>
    </row>
    <row r="4780" spans="1:12">
      <c r="A4780" s="1" t="s">
        <v>18958</v>
      </c>
      <c r="B4780" s="1">
        <v>5</v>
      </c>
      <c r="D4780" s="1" t="s">
        <v>10288</v>
      </c>
      <c r="E4780" s="1" t="s">
        <v>25833</v>
      </c>
      <c r="H4780" s="1" t="s">
        <v>24444</v>
      </c>
      <c r="J4780" s="4" t="str">
        <f ca="1">IFERROR(__xludf.DUMMYFUNCTION("LEFT(INDEX(SPLIT(L4780, "" ""), 4), 2)"),"12")</f>
        <v>12</v>
      </c>
      <c r="K4780" s="2" t="s">
        <v>18827</v>
      </c>
      <c r="L4780" s="1" t="s">
        <v>24445</v>
      </c>
    </row>
    <row r="4781" spans="1:12">
      <c r="A4781" s="1" t="s">
        <v>25834</v>
      </c>
      <c r="B4781" s="1">
        <v>5</v>
      </c>
      <c r="D4781" s="1" t="s">
        <v>10305</v>
      </c>
      <c r="E4781" s="1" t="s">
        <v>25835</v>
      </c>
      <c r="H4781" s="1" t="s">
        <v>24444</v>
      </c>
      <c r="J4781" s="4" t="str">
        <f ca="1">IFERROR(__xludf.DUMMYFUNCTION("LEFT(INDEX(SPLIT(L4781, "" ""), 4), 2)"),"12")</f>
        <v>12</v>
      </c>
      <c r="K4781" s="2" t="s">
        <v>18972</v>
      </c>
      <c r="L4781" s="1" t="s">
        <v>24445</v>
      </c>
    </row>
    <row r="4782" spans="1:12">
      <c r="A4782" s="1" t="s">
        <v>2506</v>
      </c>
      <c r="B4782" s="1">
        <v>5</v>
      </c>
      <c r="D4782" s="1" t="s">
        <v>19372</v>
      </c>
      <c r="E4782" s="1" t="s">
        <v>25836</v>
      </c>
      <c r="H4782" s="1" t="s">
        <v>24444</v>
      </c>
      <c r="J4782" s="4" t="str">
        <f ca="1">IFERROR(__xludf.DUMMYFUNCTION("LEFT(INDEX(SPLIT(L4782, "" ""), 4), 2)"),"12")</f>
        <v>12</v>
      </c>
      <c r="K4782" s="2" t="s">
        <v>18902</v>
      </c>
      <c r="L4782" s="1" t="s">
        <v>24445</v>
      </c>
    </row>
    <row r="4783" spans="1:12">
      <c r="A4783" s="1" t="s">
        <v>25837</v>
      </c>
      <c r="B4783" s="1">
        <v>5</v>
      </c>
      <c r="D4783" s="1" t="s">
        <v>10743</v>
      </c>
      <c r="E4783" s="1" t="s">
        <v>25838</v>
      </c>
      <c r="H4783" s="1" t="s">
        <v>24444</v>
      </c>
      <c r="J4783" s="4" t="str">
        <f ca="1">IFERROR(__xludf.DUMMYFUNCTION("LEFT(INDEX(SPLIT(L4783, "" ""), 4), 2)"),"12")</f>
        <v>12</v>
      </c>
      <c r="K4783" s="2" t="s">
        <v>23134</v>
      </c>
      <c r="L4783" s="1" t="s">
        <v>24445</v>
      </c>
    </row>
    <row r="4784" spans="1:12">
      <c r="A4784" s="1" t="s">
        <v>19037</v>
      </c>
      <c r="B4784" s="1">
        <v>5</v>
      </c>
      <c r="D4784" s="1" t="s">
        <v>19372</v>
      </c>
      <c r="E4784" s="1" t="s">
        <v>25839</v>
      </c>
      <c r="H4784" s="1" t="s">
        <v>24444</v>
      </c>
      <c r="J4784" s="4" t="str">
        <f ca="1">IFERROR(__xludf.DUMMYFUNCTION("LEFT(INDEX(SPLIT(L4784, "" ""), 4), 2)"),"12")</f>
        <v>12</v>
      </c>
      <c r="K4784" s="2" t="s">
        <v>18827</v>
      </c>
      <c r="L4784" s="1" t="s">
        <v>24445</v>
      </c>
    </row>
    <row r="4785" spans="1:12">
      <c r="A4785" s="1" t="s">
        <v>20618</v>
      </c>
      <c r="B4785" s="1">
        <v>5</v>
      </c>
      <c r="D4785" s="1" t="s">
        <v>10743</v>
      </c>
      <c r="E4785" s="1" t="s">
        <v>25840</v>
      </c>
      <c r="H4785" s="1" t="s">
        <v>24444</v>
      </c>
      <c r="J4785" s="4" t="str">
        <f ca="1">IFERROR(__xludf.DUMMYFUNCTION("LEFT(INDEX(SPLIT(L4785, "" ""), 4), 2)"),"12")</f>
        <v>12</v>
      </c>
      <c r="K4785" s="2" t="s">
        <v>18827</v>
      </c>
      <c r="L4785" s="1" t="s">
        <v>24445</v>
      </c>
    </row>
    <row r="4786" spans="1:12">
      <c r="A4786" s="1" t="s">
        <v>24363</v>
      </c>
      <c r="B4786" s="1">
        <v>5</v>
      </c>
      <c r="D4786" s="1" t="s">
        <v>10300</v>
      </c>
      <c r="E4786" s="1" t="s">
        <v>25841</v>
      </c>
      <c r="H4786" s="1" t="s">
        <v>24444</v>
      </c>
      <c r="J4786" s="4" t="str">
        <f ca="1">IFERROR(__xludf.DUMMYFUNCTION("LEFT(INDEX(SPLIT(L4786, "" ""), 4), 2)"),"12")</f>
        <v>12</v>
      </c>
      <c r="K4786" s="2" t="s">
        <v>18827</v>
      </c>
      <c r="L4786" s="1" t="s">
        <v>24445</v>
      </c>
    </row>
    <row r="4787" spans="1:12">
      <c r="A4787" s="1" t="s">
        <v>25842</v>
      </c>
      <c r="B4787" s="1">
        <v>5</v>
      </c>
      <c r="D4787" s="1" t="s">
        <v>19372</v>
      </c>
      <c r="E4787" s="1" t="s">
        <v>25843</v>
      </c>
      <c r="H4787" s="1" t="s">
        <v>24444</v>
      </c>
      <c r="J4787" s="4" t="str">
        <f ca="1">IFERROR(__xludf.DUMMYFUNCTION("LEFT(INDEX(SPLIT(L4787, "" ""), 4), 2)"),"12")</f>
        <v>12</v>
      </c>
      <c r="K4787" s="2" t="s">
        <v>18827</v>
      </c>
      <c r="L4787" s="1" t="s">
        <v>24445</v>
      </c>
    </row>
    <row r="4788" spans="1:12">
      <c r="A4788" s="1" t="s">
        <v>25844</v>
      </c>
      <c r="B4788" s="1">
        <v>4</v>
      </c>
      <c r="D4788" s="1" t="s">
        <v>10755</v>
      </c>
      <c r="E4788" s="1" t="s">
        <v>25845</v>
      </c>
      <c r="H4788" s="1" t="s">
        <v>24444</v>
      </c>
      <c r="J4788" s="4" t="str">
        <f ca="1">IFERROR(__xludf.DUMMYFUNCTION("LEFT(INDEX(SPLIT(L4788, "" ""), 4), 2)"),"12")</f>
        <v>12</v>
      </c>
      <c r="K4788" s="2" t="s">
        <v>18902</v>
      </c>
      <c r="L4788" s="1" t="s">
        <v>24445</v>
      </c>
    </row>
    <row r="4789" spans="1:12">
      <c r="A4789" s="1" t="s">
        <v>19037</v>
      </c>
      <c r="B4789" s="1">
        <v>5</v>
      </c>
      <c r="D4789" s="1" t="s">
        <v>19372</v>
      </c>
      <c r="E4789" s="1" t="s">
        <v>25846</v>
      </c>
      <c r="H4789" s="1" t="s">
        <v>24444</v>
      </c>
      <c r="J4789" s="4" t="str">
        <f ca="1">IFERROR(__xludf.DUMMYFUNCTION("LEFT(INDEX(SPLIT(L4789, "" ""), 4), 2)"),"12")</f>
        <v>12</v>
      </c>
      <c r="K4789" s="2" t="s">
        <v>18827</v>
      </c>
      <c r="L4789" s="1" t="s">
        <v>24445</v>
      </c>
    </row>
    <row r="4790" spans="1:12">
      <c r="A4790" s="1" t="s">
        <v>24134</v>
      </c>
      <c r="B4790" s="1">
        <v>5</v>
      </c>
      <c r="D4790" s="1" t="s">
        <v>13043</v>
      </c>
      <c r="E4790" s="1" t="s">
        <v>25847</v>
      </c>
      <c r="H4790" s="1" t="s">
        <v>24444</v>
      </c>
      <c r="J4790" s="4" t="str">
        <f ca="1">IFERROR(__xludf.DUMMYFUNCTION("LEFT(INDEX(SPLIT(L4790, "" ""), 4), 2)"),"12")</f>
        <v>12</v>
      </c>
      <c r="K4790" s="2" t="s">
        <v>18902</v>
      </c>
      <c r="L4790" s="1" t="s">
        <v>24445</v>
      </c>
    </row>
    <row r="4791" spans="1:12">
      <c r="A4791" s="1" t="s">
        <v>25848</v>
      </c>
      <c r="B4791" s="1">
        <v>5</v>
      </c>
      <c r="D4791" s="1" t="s">
        <v>10347</v>
      </c>
      <c r="E4791" s="1" t="s">
        <v>25849</v>
      </c>
      <c r="H4791" s="1" t="s">
        <v>24444</v>
      </c>
      <c r="J4791" s="4" t="str">
        <f ca="1">IFERROR(__xludf.DUMMYFUNCTION("LEFT(INDEX(SPLIT(L4791, "" ""), 4), 2)"),"12")</f>
        <v>12</v>
      </c>
      <c r="K4791" s="2" t="s">
        <v>25151</v>
      </c>
      <c r="L4791" s="1" t="s">
        <v>24445</v>
      </c>
    </row>
    <row r="4792" spans="1:12">
      <c r="A4792" s="1" t="s">
        <v>20460</v>
      </c>
      <c r="B4792" s="1">
        <v>5</v>
      </c>
      <c r="D4792" s="1" t="s">
        <v>19372</v>
      </c>
      <c r="E4792" s="1" t="s">
        <v>25850</v>
      </c>
      <c r="H4792" s="1" t="s">
        <v>24444</v>
      </c>
      <c r="J4792" s="4" t="str">
        <f ca="1">IFERROR(__xludf.DUMMYFUNCTION("LEFT(INDEX(SPLIT(L4792, "" ""), 4), 2)"),"12")</f>
        <v>12</v>
      </c>
      <c r="K4792" s="2" t="s">
        <v>18827</v>
      </c>
      <c r="L4792" s="1" t="s">
        <v>24445</v>
      </c>
    </row>
    <row r="4793" spans="1:12">
      <c r="A4793" s="1" t="s">
        <v>19451</v>
      </c>
      <c r="B4793" s="1">
        <v>5</v>
      </c>
      <c r="C4793" s="1" t="s">
        <v>25851</v>
      </c>
      <c r="D4793" s="1" t="s">
        <v>13043</v>
      </c>
      <c r="E4793" s="1" t="s">
        <v>25852</v>
      </c>
      <c r="H4793" s="1" t="s">
        <v>24444</v>
      </c>
      <c r="J4793" s="4" t="str">
        <f ca="1">IFERROR(__xludf.DUMMYFUNCTION("LEFT(INDEX(SPLIT(L4793, "" ""), 4), 2)"),"12")</f>
        <v>12</v>
      </c>
      <c r="K4793" s="2" t="s">
        <v>19454</v>
      </c>
      <c r="L4793" s="1" t="s">
        <v>24445</v>
      </c>
    </row>
    <row r="4794" spans="1:12">
      <c r="A4794" s="1" t="s">
        <v>20383</v>
      </c>
      <c r="B4794" s="1">
        <v>5</v>
      </c>
      <c r="D4794" s="1" t="s">
        <v>10755</v>
      </c>
      <c r="E4794" s="1" t="s">
        <v>25853</v>
      </c>
      <c r="H4794" s="1" t="s">
        <v>24444</v>
      </c>
      <c r="J4794" s="4" t="str">
        <f ca="1">IFERROR(__xludf.DUMMYFUNCTION("LEFT(INDEX(SPLIT(L4794, "" ""), 4), 2)"),"12")</f>
        <v>12</v>
      </c>
      <c r="K4794" s="1" t="s">
        <v>20333</v>
      </c>
      <c r="L4794" s="1" t="s">
        <v>24445</v>
      </c>
    </row>
    <row r="4795" spans="1:12">
      <c r="A4795" s="1" t="s">
        <v>25854</v>
      </c>
      <c r="B4795" s="1">
        <v>5</v>
      </c>
      <c r="D4795" s="1" t="s">
        <v>19372</v>
      </c>
      <c r="E4795" s="1" t="s">
        <v>25855</v>
      </c>
      <c r="H4795" s="1" t="s">
        <v>24444</v>
      </c>
      <c r="J4795" s="4" t="str">
        <f ca="1">IFERROR(__xludf.DUMMYFUNCTION("LEFT(INDEX(SPLIT(L4795, "" ""), 4), 2)"),"12")</f>
        <v>12</v>
      </c>
      <c r="K4795" s="2" t="s">
        <v>19013</v>
      </c>
      <c r="L4795" s="1" t="s">
        <v>24445</v>
      </c>
    </row>
    <row r="4796" spans="1:12">
      <c r="A4796" s="1" t="s">
        <v>19158</v>
      </c>
      <c r="B4796" s="1">
        <v>5</v>
      </c>
      <c r="D4796" s="1" t="s">
        <v>19372</v>
      </c>
      <c r="E4796" s="1" t="s">
        <v>25856</v>
      </c>
      <c r="H4796" s="1" t="s">
        <v>24444</v>
      </c>
      <c r="J4796" s="4" t="str">
        <f ca="1">IFERROR(__xludf.DUMMYFUNCTION("LEFT(INDEX(SPLIT(L4796, "" ""), 4), 2)"),"12")</f>
        <v>12</v>
      </c>
      <c r="K4796" s="2" t="s">
        <v>18827</v>
      </c>
      <c r="L4796" s="1" t="s">
        <v>24445</v>
      </c>
    </row>
    <row r="4797" spans="1:12">
      <c r="A4797" s="1" t="s">
        <v>18878</v>
      </c>
      <c r="B4797" s="1">
        <v>5</v>
      </c>
      <c r="D4797" s="1" t="s">
        <v>13043</v>
      </c>
      <c r="E4797" s="1" t="s">
        <v>25857</v>
      </c>
      <c r="H4797" s="1" t="s">
        <v>24444</v>
      </c>
      <c r="J4797" s="4" t="str">
        <f ca="1">IFERROR(__xludf.DUMMYFUNCTION("LEFT(INDEX(SPLIT(L4797, "" ""), 4), 2)"),"12")</f>
        <v>12</v>
      </c>
      <c r="K4797" s="2" t="s">
        <v>18881</v>
      </c>
      <c r="L4797" s="1" t="s">
        <v>24445</v>
      </c>
    </row>
    <row r="4798" spans="1:12">
      <c r="A4798" s="1" t="s">
        <v>18925</v>
      </c>
      <c r="B4798" s="1">
        <v>5</v>
      </c>
      <c r="D4798" s="1" t="s">
        <v>18313</v>
      </c>
      <c r="E4798" s="1" t="s">
        <v>25858</v>
      </c>
      <c r="H4798" s="1" t="s">
        <v>24444</v>
      </c>
      <c r="J4798" s="4" t="str">
        <f ca="1">IFERROR(__xludf.DUMMYFUNCTION("LEFT(INDEX(SPLIT(L4798, "" ""), 4), 2)"),"12")</f>
        <v>12</v>
      </c>
      <c r="K4798" s="2" t="s">
        <v>18928</v>
      </c>
      <c r="L4798" s="1" t="s">
        <v>24445</v>
      </c>
    </row>
    <row r="4799" spans="1:12">
      <c r="A4799" s="1" t="s">
        <v>6681</v>
      </c>
      <c r="B4799" s="1">
        <v>5</v>
      </c>
      <c r="C4799" s="1" t="s">
        <v>2787</v>
      </c>
      <c r="D4799" s="1" t="s">
        <v>19372</v>
      </c>
      <c r="E4799" s="1" t="s">
        <v>25859</v>
      </c>
      <c r="H4799" s="1" t="s">
        <v>24444</v>
      </c>
      <c r="J4799" s="4" t="str">
        <f ca="1">IFERROR(__xludf.DUMMYFUNCTION("LEFT(INDEX(SPLIT(L4799, "" ""), 4), 2)"),"12")</f>
        <v>12</v>
      </c>
      <c r="K4799" s="2" t="s">
        <v>25860</v>
      </c>
      <c r="L4799" s="1" t="s">
        <v>24445</v>
      </c>
    </row>
    <row r="4800" spans="1:12">
      <c r="A4800" s="1" t="s">
        <v>4685</v>
      </c>
      <c r="B4800" s="1">
        <v>5</v>
      </c>
      <c r="D4800" s="1" t="s">
        <v>19372</v>
      </c>
      <c r="E4800" s="1" t="s">
        <v>25861</v>
      </c>
      <c r="H4800" s="1" t="s">
        <v>24444</v>
      </c>
      <c r="J4800" s="4" t="str">
        <f ca="1">IFERROR(__xludf.DUMMYFUNCTION("LEFT(INDEX(SPLIT(L4800, "" ""), 4), 2)"),"12")</f>
        <v>12</v>
      </c>
      <c r="K4800" s="2" t="s">
        <v>18827</v>
      </c>
      <c r="L4800" s="1" t="s">
        <v>24445</v>
      </c>
    </row>
    <row r="4801" spans="1:12">
      <c r="A4801" s="1" t="s">
        <v>18878</v>
      </c>
      <c r="B4801" s="1">
        <v>5</v>
      </c>
      <c r="D4801" s="1" t="s">
        <v>19372</v>
      </c>
      <c r="E4801" s="1" t="s">
        <v>25862</v>
      </c>
      <c r="H4801" s="1" t="s">
        <v>24444</v>
      </c>
      <c r="J4801" s="4" t="str">
        <f ca="1">IFERROR(__xludf.DUMMYFUNCTION("LEFT(INDEX(SPLIT(L4801, "" ""), 4), 2)"),"12")</f>
        <v>12</v>
      </c>
      <c r="K4801" s="2" t="s">
        <v>18881</v>
      </c>
      <c r="L4801" s="1" t="s">
        <v>24445</v>
      </c>
    </row>
    <row r="4802" spans="1:12">
      <c r="A4802" s="1" t="s">
        <v>25863</v>
      </c>
      <c r="B4802" s="1">
        <v>5</v>
      </c>
      <c r="D4802" s="1" t="s">
        <v>19372</v>
      </c>
      <c r="E4802" s="1" t="s">
        <v>25864</v>
      </c>
      <c r="H4802" s="1" t="s">
        <v>24444</v>
      </c>
      <c r="J4802" s="4" t="str">
        <f ca="1">IFERROR(__xludf.DUMMYFUNCTION("LEFT(INDEX(SPLIT(L4802, "" ""), 4), 2)"),"12")</f>
        <v>12</v>
      </c>
      <c r="K4802" s="2" t="s">
        <v>18827</v>
      </c>
      <c r="L4802" s="1" t="s">
        <v>24445</v>
      </c>
    </row>
    <row r="4803" spans="1:12">
      <c r="A4803" s="1" t="s">
        <v>18925</v>
      </c>
      <c r="B4803" s="1">
        <v>5</v>
      </c>
      <c r="D4803" s="1" t="s">
        <v>19372</v>
      </c>
      <c r="E4803" s="1" t="s">
        <v>25865</v>
      </c>
      <c r="H4803" s="1" t="s">
        <v>24444</v>
      </c>
      <c r="J4803" s="4" t="str">
        <f ca="1">IFERROR(__xludf.DUMMYFUNCTION("LEFT(INDEX(SPLIT(L4803, "" ""), 4), 2)"),"12")</f>
        <v>12</v>
      </c>
      <c r="K4803" s="2" t="s">
        <v>18928</v>
      </c>
      <c r="L4803" s="1" t="s">
        <v>24445</v>
      </c>
    </row>
    <row r="4804" spans="1:12">
      <c r="A4804" s="1" t="s">
        <v>18925</v>
      </c>
      <c r="B4804" s="1">
        <v>5</v>
      </c>
      <c r="D4804" s="1" t="s">
        <v>19372</v>
      </c>
      <c r="E4804" s="1" t="s">
        <v>25866</v>
      </c>
      <c r="H4804" s="1" t="s">
        <v>24444</v>
      </c>
      <c r="J4804" s="4" t="str">
        <f ca="1">IFERROR(__xludf.DUMMYFUNCTION("LEFT(INDEX(SPLIT(L4804, "" ""), 4), 2)"),"12")</f>
        <v>12</v>
      </c>
      <c r="K4804" s="2" t="s">
        <v>18928</v>
      </c>
      <c r="L4804" s="1" t="s">
        <v>24445</v>
      </c>
    </row>
    <row r="4805" spans="1:12">
      <c r="A4805" s="1" t="s">
        <v>8398</v>
      </c>
      <c r="B4805" s="1">
        <v>5</v>
      </c>
      <c r="D4805" s="1" t="s">
        <v>19372</v>
      </c>
      <c r="E4805" s="1" t="s">
        <v>25867</v>
      </c>
      <c r="H4805" s="1" t="s">
        <v>24444</v>
      </c>
      <c r="J4805" s="4" t="str">
        <f ca="1">IFERROR(__xludf.DUMMYFUNCTION("LEFT(INDEX(SPLIT(L4805, "" ""), 4), 2)"),"12")</f>
        <v>12</v>
      </c>
      <c r="K4805" s="2" t="s">
        <v>18827</v>
      </c>
      <c r="L4805" s="1" t="s">
        <v>24445</v>
      </c>
    </row>
    <row r="4806" spans="1:12">
      <c r="A4806" s="1" t="s">
        <v>3596</v>
      </c>
      <c r="B4806" s="1">
        <v>5</v>
      </c>
      <c r="D4806" s="1" t="s">
        <v>10743</v>
      </c>
      <c r="E4806" s="1" t="s">
        <v>25868</v>
      </c>
      <c r="H4806" s="1" t="s">
        <v>24444</v>
      </c>
      <c r="J4806" s="4" t="str">
        <f ca="1">IFERROR(__xludf.DUMMYFUNCTION("LEFT(INDEX(SPLIT(L4806, "" ""), 4), 2)"),"12")</f>
        <v>12</v>
      </c>
      <c r="K4806" s="2" t="s">
        <v>18827</v>
      </c>
      <c r="L4806" s="1" t="s">
        <v>24445</v>
      </c>
    </row>
    <row r="4807" spans="1:12">
      <c r="A4807" s="1" t="s">
        <v>18861</v>
      </c>
      <c r="B4807" s="1">
        <v>5</v>
      </c>
      <c r="C4807" s="1" t="s">
        <v>25869</v>
      </c>
      <c r="D4807" s="1" t="s">
        <v>13043</v>
      </c>
      <c r="E4807" s="1" t="s">
        <v>25870</v>
      </c>
      <c r="H4807" s="1" t="s">
        <v>24444</v>
      </c>
      <c r="J4807" s="4" t="str">
        <f ca="1">IFERROR(__xludf.DUMMYFUNCTION("LEFT(INDEX(SPLIT(L4807, "" ""), 4), 2)"),"12")</f>
        <v>12</v>
      </c>
      <c r="K4807" s="2" t="s">
        <v>18864</v>
      </c>
      <c r="L4807" s="1" t="s">
        <v>24445</v>
      </c>
    </row>
    <row r="4808" spans="1:12">
      <c r="A4808" s="1" t="s">
        <v>18958</v>
      </c>
      <c r="B4808" s="1">
        <v>5</v>
      </c>
      <c r="D4808" s="1" t="s">
        <v>19372</v>
      </c>
      <c r="E4808" s="1" t="s">
        <v>25871</v>
      </c>
      <c r="H4808" s="1" t="s">
        <v>24444</v>
      </c>
      <c r="J4808" s="4" t="str">
        <f ca="1">IFERROR(__xludf.DUMMYFUNCTION("LEFT(INDEX(SPLIT(L4808, "" ""), 4), 2)"),"12")</f>
        <v>12</v>
      </c>
      <c r="K4808" s="2" t="s">
        <v>18827</v>
      </c>
      <c r="L4808" s="1" t="s">
        <v>24445</v>
      </c>
    </row>
    <row r="4809" spans="1:12">
      <c r="A4809" s="1" t="s">
        <v>18945</v>
      </c>
      <c r="B4809" s="1">
        <v>5</v>
      </c>
      <c r="D4809" s="1" t="s">
        <v>19372</v>
      </c>
      <c r="E4809" s="1" t="s">
        <v>25872</v>
      </c>
      <c r="H4809" s="1" t="s">
        <v>24444</v>
      </c>
      <c r="J4809" s="4" t="str">
        <f ca="1">IFERROR(__xludf.DUMMYFUNCTION("LEFT(INDEX(SPLIT(L4809, "" ""), 4), 2)"),"12")</f>
        <v>12</v>
      </c>
      <c r="K4809" s="2" t="s">
        <v>18827</v>
      </c>
      <c r="L4809" s="1" t="s">
        <v>24445</v>
      </c>
    </row>
    <row r="4810" spans="1:12">
      <c r="A4810" s="1" t="s">
        <v>18925</v>
      </c>
      <c r="B4810" s="1">
        <v>3</v>
      </c>
      <c r="D4810" s="1" t="s">
        <v>19372</v>
      </c>
      <c r="E4810" s="1" t="s">
        <v>25873</v>
      </c>
      <c r="H4810" s="1" t="s">
        <v>24444</v>
      </c>
      <c r="J4810" s="4" t="str">
        <f ca="1">IFERROR(__xludf.DUMMYFUNCTION("LEFT(INDEX(SPLIT(L4810, "" ""), 4), 2)"),"12")</f>
        <v>12</v>
      </c>
      <c r="K4810" s="2" t="s">
        <v>18928</v>
      </c>
      <c r="L4810" s="1" t="s">
        <v>24445</v>
      </c>
    </row>
    <row r="4811" spans="1:12">
      <c r="A4811" s="1" t="s">
        <v>20554</v>
      </c>
      <c r="B4811" s="1">
        <v>5</v>
      </c>
      <c r="D4811" s="1" t="s">
        <v>10288</v>
      </c>
      <c r="E4811" s="1" t="s">
        <v>25874</v>
      </c>
      <c r="H4811" s="1" t="s">
        <v>24444</v>
      </c>
      <c r="J4811" s="4" t="str">
        <f ca="1">IFERROR(__xludf.DUMMYFUNCTION("LEFT(INDEX(SPLIT(L4811, "" ""), 4), 2)"),"12")</f>
        <v>12</v>
      </c>
      <c r="K4811" s="2" t="s">
        <v>18827</v>
      </c>
      <c r="L4811" s="1" t="s">
        <v>24445</v>
      </c>
    </row>
    <row r="4812" spans="1:12">
      <c r="A4812" s="1" t="s">
        <v>18903</v>
      </c>
      <c r="B4812" s="1">
        <v>5</v>
      </c>
      <c r="D4812" s="1" t="s">
        <v>13043</v>
      </c>
      <c r="E4812" s="1" t="s">
        <v>25875</v>
      </c>
      <c r="H4812" s="1" t="s">
        <v>24444</v>
      </c>
      <c r="J4812" s="4" t="str">
        <f ca="1">IFERROR(__xludf.DUMMYFUNCTION("LEFT(INDEX(SPLIT(L4812, "" ""), 4), 2)"),"12")</f>
        <v>12</v>
      </c>
      <c r="K4812" s="2" t="s">
        <v>18827</v>
      </c>
      <c r="L4812" s="1" t="s">
        <v>24445</v>
      </c>
    </row>
    <row r="4813" spans="1:12">
      <c r="A4813" s="1" t="s">
        <v>25876</v>
      </c>
      <c r="B4813" s="1">
        <v>5</v>
      </c>
      <c r="C4813" s="1" t="s">
        <v>25877</v>
      </c>
      <c r="D4813" s="1" t="s">
        <v>19372</v>
      </c>
      <c r="E4813" s="1" t="s">
        <v>25878</v>
      </c>
      <c r="H4813" s="1" t="s">
        <v>24444</v>
      </c>
      <c r="J4813" s="4" t="str">
        <f ca="1">IFERROR(__xludf.DUMMYFUNCTION("LEFT(INDEX(SPLIT(L4813, "" ""), 4), 2)"),"12")</f>
        <v>12</v>
      </c>
      <c r="K4813" s="2" t="s">
        <v>25860</v>
      </c>
      <c r="L4813" s="1" t="s">
        <v>24445</v>
      </c>
    </row>
    <row r="4814" spans="1:12">
      <c r="A4814" s="1" t="s">
        <v>20460</v>
      </c>
      <c r="B4814" s="1">
        <v>5</v>
      </c>
      <c r="D4814" s="1" t="s">
        <v>19372</v>
      </c>
      <c r="E4814" s="1" t="s">
        <v>25879</v>
      </c>
      <c r="H4814" s="1" t="s">
        <v>24444</v>
      </c>
      <c r="J4814" s="4" t="str">
        <f ca="1">IFERROR(__xludf.DUMMYFUNCTION("LEFT(INDEX(SPLIT(L4814, "" ""), 4), 2)"),"12")</f>
        <v>12</v>
      </c>
      <c r="K4814" s="2" t="s">
        <v>18827</v>
      </c>
      <c r="L4814" s="1" t="s">
        <v>24445</v>
      </c>
    </row>
    <row r="4815" spans="1:12">
      <c r="A4815" s="1" t="s">
        <v>18925</v>
      </c>
      <c r="B4815" s="1">
        <v>5</v>
      </c>
      <c r="D4815" s="1" t="s">
        <v>10321</v>
      </c>
      <c r="E4815" s="1" t="s">
        <v>25880</v>
      </c>
      <c r="H4815" s="1" t="s">
        <v>24444</v>
      </c>
      <c r="J4815" s="4" t="str">
        <f ca="1">IFERROR(__xludf.DUMMYFUNCTION("LEFT(INDEX(SPLIT(L4815, "" ""), 4), 2)"),"12")</f>
        <v>12</v>
      </c>
      <c r="K4815" s="2" t="s">
        <v>18928</v>
      </c>
      <c r="L4815" s="1" t="s">
        <v>24445</v>
      </c>
    </row>
    <row r="4816" spans="1:12">
      <c r="A4816" s="1" t="s">
        <v>25881</v>
      </c>
      <c r="B4816" s="1">
        <v>5</v>
      </c>
      <c r="D4816" s="1" t="s">
        <v>10293</v>
      </c>
      <c r="E4816" s="1" t="s">
        <v>25882</v>
      </c>
      <c r="H4816" s="1" t="s">
        <v>24444</v>
      </c>
      <c r="J4816" s="4" t="str">
        <f ca="1">IFERROR(__xludf.DUMMYFUNCTION("LEFT(INDEX(SPLIT(L4816, "" ""), 4), 2)"),"12")</f>
        <v>12</v>
      </c>
      <c r="K4816" s="2" t="s">
        <v>18972</v>
      </c>
      <c r="L4816" s="1" t="s">
        <v>24445</v>
      </c>
    </row>
    <row r="4817" spans="1:12">
      <c r="A4817" s="1" t="s">
        <v>19037</v>
      </c>
      <c r="B4817" s="1">
        <v>5</v>
      </c>
      <c r="D4817" s="1" t="s">
        <v>10479</v>
      </c>
      <c r="E4817" s="1" t="s">
        <v>25883</v>
      </c>
      <c r="H4817" s="1" t="s">
        <v>24444</v>
      </c>
      <c r="J4817" s="4" t="str">
        <f ca="1">IFERROR(__xludf.DUMMYFUNCTION("LEFT(INDEX(SPLIT(L4817, "" ""), 4), 2)"),"12")</f>
        <v>12</v>
      </c>
      <c r="K4817" s="2" t="s">
        <v>18827</v>
      </c>
      <c r="L4817" s="1" t="s">
        <v>24445</v>
      </c>
    </row>
    <row r="4818" spans="1:12">
      <c r="A4818" s="1" t="s">
        <v>18925</v>
      </c>
      <c r="B4818" s="1">
        <v>5</v>
      </c>
      <c r="D4818" s="1" t="s">
        <v>19372</v>
      </c>
      <c r="E4818" s="1" t="s">
        <v>25884</v>
      </c>
      <c r="H4818" s="1" t="s">
        <v>24444</v>
      </c>
      <c r="J4818" s="4" t="str">
        <f ca="1">IFERROR(__xludf.DUMMYFUNCTION("LEFT(INDEX(SPLIT(L4818, "" ""), 4), 2)"),"12")</f>
        <v>12</v>
      </c>
      <c r="K4818" s="2" t="s">
        <v>18928</v>
      </c>
      <c r="L4818" s="1" t="s">
        <v>24445</v>
      </c>
    </row>
    <row r="4819" spans="1:12">
      <c r="A4819" s="1" t="s">
        <v>18940</v>
      </c>
      <c r="B4819" s="1">
        <v>5</v>
      </c>
      <c r="D4819" s="1" t="s">
        <v>19372</v>
      </c>
      <c r="E4819" s="1" t="s">
        <v>25885</v>
      </c>
      <c r="H4819" s="1" t="s">
        <v>24444</v>
      </c>
      <c r="J4819" s="4" t="str">
        <f ca="1">IFERROR(__xludf.DUMMYFUNCTION("LEFT(INDEX(SPLIT(L4819, "" ""), 4), 2)"),"12")</f>
        <v>12</v>
      </c>
      <c r="K4819" s="2" t="s">
        <v>18827</v>
      </c>
      <c r="L4819" s="1" t="s">
        <v>24445</v>
      </c>
    </row>
    <row r="4820" spans="1:12">
      <c r="A4820" s="1" t="s">
        <v>25886</v>
      </c>
      <c r="B4820" s="1">
        <v>5</v>
      </c>
      <c r="D4820" s="1" t="s">
        <v>18396</v>
      </c>
      <c r="E4820" s="1" t="s">
        <v>25887</v>
      </c>
      <c r="H4820" s="1" t="s">
        <v>24444</v>
      </c>
      <c r="J4820" s="4" t="str">
        <f ca="1">IFERROR(__xludf.DUMMYFUNCTION("LEFT(INDEX(SPLIT(L4820, "" ""), 4), 2)"),"12")</f>
        <v>12</v>
      </c>
      <c r="K4820" s="2" t="s">
        <v>18928</v>
      </c>
      <c r="L4820" s="1" t="s">
        <v>24445</v>
      </c>
    </row>
    <row r="4821" spans="1:12">
      <c r="A4821" s="1" t="s">
        <v>25888</v>
      </c>
      <c r="B4821" s="1">
        <v>5</v>
      </c>
      <c r="D4821" s="1" t="s">
        <v>19372</v>
      </c>
      <c r="E4821" s="1" t="s">
        <v>25889</v>
      </c>
      <c r="H4821" s="1" t="s">
        <v>24444</v>
      </c>
      <c r="J4821" s="4" t="str">
        <f ca="1">IFERROR(__xludf.DUMMYFUNCTION("LEFT(INDEX(SPLIT(L4821, "" ""), 4), 2)"),"12")</f>
        <v>12</v>
      </c>
      <c r="K4821" s="2" t="s">
        <v>18928</v>
      </c>
      <c r="L4821" s="1" t="s">
        <v>24445</v>
      </c>
    </row>
    <row r="4822" spans="1:12">
      <c r="A4822" s="1" t="s">
        <v>19104</v>
      </c>
      <c r="B4822" s="1">
        <v>5</v>
      </c>
      <c r="D4822" s="1" t="s">
        <v>10743</v>
      </c>
      <c r="E4822" s="1" t="s">
        <v>25890</v>
      </c>
      <c r="H4822" s="1" t="s">
        <v>24444</v>
      </c>
      <c r="J4822" s="4" t="str">
        <f ca="1">IFERROR(__xludf.DUMMYFUNCTION("LEFT(INDEX(SPLIT(L4822, "" ""), 4), 2)"),"12")</f>
        <v>12</v>
      </c>
      <c r="K4822" s="2" t="s">
        <v>18827</v>
      </c>
      <c r="L4822" s="1" t="s">
        <v>24445</v>
      </c>
    </row>
    <row r="4823" spans="1:12">
      <c r="A4823" s="1" t="s">
        <v>25891</v>
      </c>
      <c r="B4823" s="1">
        <v>5</v>
      </c>
      <c r="D4823" s="1" t="s">
        <v>13043</v>
      </c>
      <c r="E4823" s="1" t="s">
        <v>25892</v>
      </c>
      <c r="H4823" s="1" t="s">
        <v>24444</v>
      </c>
      <c r="J4823" s="4" t="str">
        <f ca="1">IFERROR(__xludf.DUMMYFUNCTION("LEFT(INDEX(SPLIT(L4823, "" ""), 4), 2)"),"12")</f>
        <v>12</v>
      </c>
      <c r="K4823" s="2" t="s">
        <v>18928</v>
      </c>
      <c r="L4823" s="1" t="s">
        <v>24445</v>
      </c>
    </row>
    <row r="4824" spans="1:12">
      <c r="A4824" s="1" t="s">
        <v>19377</v>
      </c>
      <c r="B4824" s="1">
        <v>5</v>
      </c>
      <c r="C4824" s="1" t="s">
        <v>25893</v>
      </c>
      <c r="D4824" s="1" t="s">
        <v>19372</v>
      </c>
      <c r="E4824" s="1" t="s">
        <v>25894</v>
      </c>
      <c r="H4824" s="1" t="s">
        <v>24444</v>
      </c>
      <c r="J4824" s="4" t="str">
        <f ca="1">IFERROR(__xludf.DUMMYFUNCTION("LEFT(INDEX(SPLIT(L4824, "" ""), 4), 2)"),"12")</f>
        <v>12</v>
      </c>
      <c r="K4824" s="2" t="s">
        <v>19380</v>
      </c>
      <c r="L4824" s="1" t="s">
        <v>24445</v>
      </c>
    </row>
    <row r="4825" spans="1:12">
      <c r="A4825" s="1" t="s">
        <v>25763</v>
      </c>
      <c r="B4825" s="1">
        <v>5</v>
      </c>
      <c r="D4825" s="1" t="s">
        <v>19372</v>
      </c>
      <c r="E4825" s="1" t="s">
        <v>25895</v>
      </c>
      <c r="H4825" s="1" t="s">
        <v>24444</v>
      </c>
      <c r="J4825" s="4" t="str">
        <f ca="1">IFERROR(__xludf.DUMMYFUNCTION("LEFT(INDEX(SPLIT(L4825, "" ""), 4), 2)"),"12")</f>
        <v>12</v>
      </c>
      <c r="K4825" s="2" t="s">
        <v>25151</v>
      </c>
      <c r="L4825" s="1" t="s">
        <v>24445</v>
      </c>
    </row>
    <row r="4826" spans="1:12">
      <c r="A4826" s="1" t="s">
        <v>18873</v>
      </c>
      <c r="B4826" s="1">
        <v>4</v>
      </c>
      <c r="D4826" s="1" t="s">
        <v>10305</v>
      </c>
      <c r="E4826" s="1" t="s">
        <v>25896</v>
      </c>
      <c r="H4826" s="1" t="s">
        <v>24444</v>
      </c>
      <c r="J4826" s="4" t="str">
        <f ca="1">IFERROR(__xludf.DUMMYFUNCTION("LEFT(INDEX(SPLIT(L4826, "" ""), 4), 2)"),"12")</f>
        <v>12</v>
      </c>
      <c r="K4826" s="2" t="s">
        <v>18827</v>
      </c>
      <c r="L4826" s="1" t="s">
        <v>24445</v>
      </c>
    </row>
    <row r="4827" spans="1:12">
      <c r="A4827" s="1" t="s">
        <v>25897</v>
      </c>
      <c r="B4827" s="1">
        <v>5</v>
      </c>
      <c r="D4827" s="1" t="s">
        <v>10288</v>
      </c>
      <c r="E4827" s="1" t="s">
        <v>25898</v>
      </c>
      <c r="H4827" s="1" t="s">
        <v>24444</v>
      </c>
      <c r="J4827" s="4" t="str">
        <f ca="1">IFERROR(__xludf.DUMMYFUNCTION("LEFT(INDEX(SPLIT(L4827, "" ""), 4), 2)"),"12")</f>
        <v>12</v>
      </c>
      <c r="K4827" s="2" t="s">
        <v>18827</v>
      </c>
      <c r="L4827" s="1" t="s">
        <v>24445</v>
      </c>
    </row>
    <row r="4828" spans="1:12">
      <c r="A4828" s="1" t="s">
        <v>18925</v>
      </c>
      <c r="B4828" s="1">
        <v>5</v>
      </c>
      <c r="D4828" s="1" t="s">
        <v>13043</v>
      </c>
      <c r="E4828" s="1" t="s">
        <v>25899</v>
      </c>
      <c r="H4828" s="1" t="s">
        <v>24444</v>
      </c>
      <c r="J4828" s="4" t="str">
        <f ca="1">IFERROR(__xludf.DUMMYFUNCTION("LEFT(INDEX(SPLIT(L4828, "" ""), 4), 2)"),"12")</f>
        <v>12</v>
      </c>
      <c r="K4828" s="2" t="s">
        <v>18928</v>
      </c>
      <c r="L4828" s="1" t="s">
        <v>24445</v>
      </c>
    </row>
    <row r="4829" spans="1:12">
      <c r="A4829" s="1" t="s">
        <v>25900</v>
      </c>
      <c r="B4829" s="1">
        <v>5</v>
      </c>
      <c r="C4829" s="1" t="s">
        <v>24815</v>
      </c>
      <c r="D4829" s="1" t="s">
        <v>13043</v>
      </c>
      <c r="E4829" s="1" t="s">
        <v>25901</v>
      </c>
      <c r="H4829" s="1" t="s">
        <v>24444</v>
      </c>
      <c r="J4829" s="4" t="str">
        <f ca="1">IFERROR(__xludf.DUMMYFUNCTION("LEFT(INDEX(SPLIT(L4829, "" ""), 4), 2)"),"12")</f>
        <v>12</v>
      </c>
      <c r="K4829" s="2" t="s">
        <v>18841</v>
      </c>
      <c r="L4829" s="1" t="s">
        <v>24445</v>
      </c>
    </row>
    <row r="4830" spans="1:12">
      <c r="A4830" s="1" t="s">
        <v>25902</v>
      </c>
      <c r="B4830" s="1">
        <v>5</v>
      </c>
      <c r="D4830" s="1" t="s">
        <v>19372</v>
      </c>
      <c r="E4830" s="1" t="s">
        <v>25903</v>
      </c>
      <c r="H4830" s="1" t="s">
        <v>24444</v>
      </c>
      <c r="J4830" s="4" t="str">
        <f ca="1">IFERROR(__xludf.DUMMYFUNCTION("LEFT(INDEX(SPLIT(L4830, "" ""), 4), 2)"),"12")</f>
        <v>12</v>
      </c>
      <c r="K4830" s="2" t="s">
        <v>18928</v>
      </c>
      <c r="L4830" s="1" t="s">
        <v>24445</v>
      </c>
    </row>
    <row r="4831" spans="1:12">
      <c r="A4831" s="1" t="s">
        <v>19451</v>
      </c>
      <c r="B4831" s="1">
        <v>5</v>
      </c>
      <c r="C4831" s="1" t="s">
        <v>25904</v>
      </c>
      <c r="D4831" s="1" t="s">
        <v>13043</v>
      </c>
      <c r="E4831" s="1" t="s">
        <v>25905</v>
      </c>
      <c r="H4831" s="1" t="s">
        <v>24444</v>
      </c>
      <c r="J4831" s="4" t="str">
        <f ca="1">IFERROR(__xludf.DUMMYFUNCTION("LEFT(INDEX(SPLIT(L4831, "" ""), 4), 2)"),"12")</f>
        <v>12</v>
      </c>
      <c r="K4831" s="2" t="s">
        <v>19454</v>
      </c>
      <c r="L4831" s="1" t="s">
        <v>24445</v>
      </c>
    </row>
    <row r="4832" spans="1:12">
      <c r="A4832" s="1" t="s">
        <v>18925</v>
      </c>
      <c r="B4832" s="1">
        <v>5</v>
      </c>
      <c r="D4832" s="1" t="s">
        <v>13043</v>
      </c>
      <c r="E4832" s="1" t="s">
        <v>25906</v>
      </c>
      <c r="H4832" s="1" t="s">
        <v>24444</v>
      </c>
      <c r="J4832" s="4" t="str">
        <f ca="1">IFERROR(__xludf.DUMMYFUNCTION("LEFT(INDEX(SPLIT(L4832, "" ""), 4), 2)"),"12")</f>
        <v>12</v>
      </c>
      <c r="K4832" s="2" t="s">
        <v>18928</v>
      </c>
      <c r="L4832" s="1" t="s">
        <v>24445</v>
      </c>
    </row>
    <row r="4833" spans="1:12">
      <c r="A4833" s="1" t="s">
        <v>25907</v>
      </c>
      <c r="B4833" s="1">
        <v>5</v>
      </c>
      <c r="D4833" s="1" t="s">
        <v>19372</v>
      </c>
      <c r="E4833" s="1" t="s">
        <v>25908</v>
      </c>
      <c r="H4833" s="1" t="s">
        <v>24444</v>
      </c>
      <c r="J4833" s="4" t="str">
        <f ca="1">IFERROR(__xludf.DUMMYFUNCTION("LEFT(INDEX(SPLIT(L4833, "" ""), 4), 2)"),"12")</f>
        <v>12</v>
      </c>
      <c r="K4833" s="2" t="s">
        <v>25151</v>
      </c>
      <c r="L4833" s="1" t="s">
        <v>24445</v>
      </c>
    </row>
    <row r="4834" spans="1:12">
      <c r="A4834" s="1" t="s">
        <v>25909</v>
      </c>
      <c r="B4834" s="1">
        <v>5</v>
      </c>
      <c r="D4834" s="1" t="s">
        <v>19372</v>
      </c>
      <c r="E4834" s="1" t="s">
        <v>25910</v>
      </c>
      <c r="H4834" s="1" t="s">
        <v>24444</v>
      </c>
      <c r="J4834" s="4" t="str">
        <f ca="1">IFERROR(__xludf.DUMMYFUNCTION("LEFT(INDEX(SPLIT(L4834, "" ""), 4), 2)"),"12")</f>
        <v>12</v>
      </c>
      <c r="K4834" s="2" t="s">
        <v>18827</v>
      </c>
      <c r="L4834" s="1" t="s">
        <v>24445</v>
      </c>
    </row>
    <row r="4835" spans="1:12">
      <c r="A4835" s="1" t="s">
        <v>21761</v>
      </c>
      <c r="B4835" s="1">
        <v>5</v>
      </c>
      <c r="D4835" s="1" t="s">
        <v>19372</v>
      </c>
      <c r="E4835" s="1" t="s">
        <v>25911</v>
      </c>
      <c r="H4835" s="1" t="s">
        <v>24444</v>
      </c>
      <c r="J4835" s="4" t="str">
        <f ca="1">IFERROR(__xludf.DUMMYFUNCTION("LEFT(INDEX(SPLIT(L4835, "" ""), 4), 2)"),"12")</f>
        <v>12</v>
      </c>
      <c r="K4835" s="2" t="s">
        <v>18827</v>
      </c>
      <c r="L4835" s="1" t="s">
        <v>24445</v>
      </c>
    </row>
    <row r="4836" spans="1:12">
      <c r="A4836" s="1" t="s">
        <v>18878</v>
      </c>
      <c r="B4836" s="1">
        <v>5</v>
      </c>
      <c r="D4836" s="1" t="s">
        <v>10755</v>
      </c>
      <c r="E4836" s="1" t="s">
        <v>25912</v>
      </c>
      <c r="H4836" s="1" t="s">
        <v>24444</v>
      </c>
      <c r="J4836" s="4" t="str">
        <f ca="1">IFERROR(__xludf.DUMMYFUNCTION("LEFT(INDEX(SPLIT(L4836, "" ""), 4), 2)"),"12")</f>
        <v>12</v>
      </c>
      <c r="K4836" s="2" t="s">
        <v>18881</v>
      </c>
      <c r="L4836" s="1" t="s">
        <v>24445</v>
      </c>
    </row>
    <row r="4837" spans="1:12">
      <c r="A4837" s="1" t="s">
        <v>4685</v>
      </c>
      <c r="B4837" s="1">
        <v>5</v>
      </c>
      <c r="D4837" s="1" t="s">
        <v>10305</v>
      </c>
      <c r="E4837" s="1" t="s">
        <v>25913</v>
      </c>
      <c r="H4837" s="1" t="s">
        <v>24444</v>
      </c>
      <c r="J4837" s="4" t="str">
        <f ca="1">IFERROR(__xludf.DUMMYFUNCTION("LEFT(INDEX(SPLIT(L4837, "" ""), 4), 2)"),"12")</f>
        <v>12</v>
      </c>
      <c r="K4837" s="2" t="s">
        <v>18827</v>
      </c>
      <c r="L4837" s="1" t="s">
        <v>24445</v>
      </c>
    </row>
    <row r="4838" spans="1:12">
      <c r="A4838" s="1" t="s">
        <v>25914</v>
      </c>
      <c r="B4838" s="1">
        <v>5</v>
      </c>
      <c r="D4838" s="1" t="s">
        <v>10288</v>
      </c>
      <c r="E4838" s="1" t="s">
        <v>25915</v>
      </c>
      <c r="H4838" s="1" t="s">
        <v>24444</v>
      </c>
      <c r="J4838" s="4" t="str">
        <f ca="1">IFERROR(__xludf.DUMMYFUNCTION("LEFT(INDEX(SPLIT(L4838, "" ""), 4), 2)"),"12")</f>
        <v>12</v>
      </c>
      <c r="K4838" s="2" t="s">
        <v>24256</v>
      </c>
      <c r="L4838" s="1" t="s">
        <v>24445</v>
      </c>
    </row>
    <row r="4839" spans="1:12">
      <c r="A4839" s="1" t="s">
        <v>19451</v>
      </c>
      <c r="B4839" s="1">
        <v>5</v>
      </c>
      <c r="C4839" s="1" t="s">
        <v>24505</v>
      </c>
      <c r="D4839" s="1" t="s">
        <v>13043</v>
      </c>
      <c r="E4839" s="1" t="s">
        <v>25916</v>
      </c>
      <c r="H4839" s="1" t="s">
        <v>24444</v>
      </c>
      <c r="J4839" s="4" t="str">
        <f ca="1">IFERROR(__xludf.DUMMYFUNCTION("LEFT(INDEX(SPLIT(L4839, "" ""), 4), 2)"),"12")</f>
        <v>12</v>
      </c>
      <c r="K4839" s="2" t="s">
        <v>19454</v>
      </c>
      <c r="L4839" s="1" t="s">
        <v>24445</v>
      </c>
    </row>
    <row r="4840" spans="1:12">
      <c r="A4840" s="1" t="s">
        <v>20383</v>
      </c>
      <c r="B4840" s="1">
        <v>5</v>
      </c>
      <c r="D4840" s="1" t="s">
        <v>18313</v>
      </c>
      <c r="E4840" s="1" t="s">
        <v>25917</v>
      </c>
      <c r="H4840" s="1" t="s">
        <v>24444</v>
      </c>
      <c r="J4840" s="4" t="str">
        <f ca="1">IFERROR(__xludf.DUMMYFUNCTION("LEFT(INDEX(SPLIT(L4840, "" ""), 4), 2)"),"12")</f>
        <v>12</v>
      </c>
      <c r="K4840" s="1" t="s">
        <v>20333</v>
      </c>
      <c r="L4840" s="1" t="s">
        <v>24445</v>
      </c>
    </row>
    <row r="4841" spans="1:12">
      <c r="A4841" s="1" t="s">
        <v>18878</v>
      </c>
      <c r="B4841" s="1">
        <v>5</v>
      </c>
      <c r="D4841" s="1" t="s">
        <v>19372</v>
      </c>
      <c r="E4841" s="1" t="s">
        <v>25918</v>
      </c>
      <c r="H4841" s="1" t="s">
        <v>24444</v>
      </c>
      <c r="J4841" s="4" t="str">
        <f ca="1">IFERROR(__xludf.DUMMYFUNCTION("LEFT(INDEX(SPLIT(L4841, "" ""), 4), 2)"),"12")</f>
        <v>12</v>
      </c>
      <c r="K4841" s="2" t="s">
        <v>18881</v>
      </c>
      <c r="L4841" s="1" t="s">
        <v>24445</v>
      </c>
    </row>
    <row r="4842" spans="1:12">
      <c r="A4842" s="1" t="s">
        <v>21093</v>
      </c>
      <c r="B4842" s="1">
        <v>4</v>
      </c>
      <c r="D4842" s="1" t="s">
        <v>10743</v>
      </c>
      <c r="E4842" s="1" t="s">
        <v>25919</v>
      </c>
      <c r="H4842" s="1" t="s">
        <v>24444</v>
      </c>
      <c r="J4842" s="4" t="str">
        <f ca="1">IFERROR(__xludf.DUMMYFUNCTION("LEFT(INDEX(SPLIT(L4842, "" ""), 4), 2)"),"12")</f>
        <v>12</v>
      </c>
      <c r="K4842" s="2" t="s">
        <v>18827</v>
      </c>
      <c r="L4842" s="1" t="s">
        <v>24445</v>
      </c>
    </row>
    <row r="4843" spans="1:12">
      <c r="A4843" s="1" t="s">
        <v>19207</v>
      </c>
      <c r="B4843" s="1">
        <v>5</v>
      </c>
      <c r="D4843" s="1" t="s">
        <v>19372</v>
      </c>
      <c r="E4843" s="1" t="s">
        <v>25920</v>
      </c>
      <c r="H4843" s="1" t="s">
        <v>24444</v>
      </c>
      <c r="J4843" s="4" t="str">
        <f ca="1">IFERROR(__xludf.DUMMYFUNCTION("LEFT(INDEX(SPLIT(L4843, "" ""), 4), 2)"),"12")</f>
        <v>12</v>
      </c>
      <c r="K4843" s="2" t="s">
        <v>18827</v>
      </c>
      <c r="L4843" s="1" t="s">
        <v>24445</v>
      </c>
    </row>
    <row r="4844" spans="1:12">
      <c r="A4844" s="1" t="s">
        <v>18940</v>
      </c>
      <c r="B4844" s="1">
        <v>5</v>
      </c>
      <c r="D4844" s="1" t="s">
        <v>10347</v>
      </c>
      <c r="E4844" s="1" t="s">
        <v>25921</v>
      </c>
      <c r="H4844" s="1" t="s">
        <v>24444</v>
      </c>
      <c r="J4844" s="4" t="str">
        <f ca="1">IFERROR(__xludf.DUMMYFUNCTION("LEFT(INDEX(SPLIT(L4844, "" ""), 4), 2)"),"12")</f>
        <v>12</v>
      </c>
      <c r="K4844" s="2" t="s">
        <v>18827</v>
      </c>
      <c r="L4844" s="1" t="s">
        <v>24445</v>
      </c>
    </row>
    <row r="4845" spans="1:12">
      <c r="A4845" s="1" t="s">
        <v>18878</v>
      </c>
      <c r="B4845" s="1">
        <v>5</v>
      </c>
      <c r="D4845" s="1" t="s">
        <v>19372</v>
      </c>
      <c r="E4845" s="1" t="s">
        <v>25922</v>
      </c>
      <c r="H4845" s="1" t="s">
        <v>24444</v>
      </c>
      <c r="J4845" s="4" t="str">
        <f ca="1">IFERROR(__xludf.DUMMYFUNCTION("LEFT(INDEX(SPLIT(L4845, "" ""), 4), 2)"),"12")</f>
        <v>12</v>
      </c>
      <c r="K4845" s="2" t="s">
        <v>18881</v>
      </c>
      <c r="L4845" s="1" t="s">
        <v>24445</v>
      </c>
    </row>
    <row r="4846" spans="1:12">
      <c r="A4846" s="1" t="s">
        <v>24363</v>
      </c>
      <c r="B4846" s="1">
        <v>5</v>
      </c>
      <c r="D4846" s="1" t="s">
        <v>10743</v>
      </c>
      <c r="E4846" s="1" t="s">
        <v>25923</v>
      </c>
      <c r="H4846" s="1" t="s">
        <v>24444</v>
      </c>
      <c r="J4846" s="4" t="str">
        <f ca="1">IFERROR(__xludf.DUMMYFUNCTION("LEFT(INDEX(SPLIT(L4846, "" ""), 4), 2)"),"12")</f>
        <v>12</v>
      </c>
      <c r="K4846" s="2" t="s">
        <v>18827</v>
      </c>
      <c r="L4846" s="1" t="s">
        <v>24445</v>
      </c>
    </row>
    <row r="4847" spans="1:12">
      <c r="A4847" s="1" t="s">
        <v>1596</v>
      </c>
      <c r="B4847" s="1">
        <v>5</v>
      </c>
      <c r="C4847" s="1" t="s">
        <v>24815</v>
      </c>
      <c r="D4847" s="1" t="s">
        <v>13043</v>
      </c>
      <c r="E4847" s="1" t="s">
        <v>25924</v>
      </c>
      <c r="H4847" s="1" t="s">
        <v>24444</v>
      </c>
      <c r="J4847" s="4" t="str">
        <f ca="1">IFERROR(__xludf.DUMMYFUNCTION("LEFT(INDEX(SPLIT(L4847, "" ""), 4), 2)"),"12")</f>
        <v>12</v>
      </c>
      <c r="K4847" s="2" t="s">
        <v>18841</v>
      </c>
      <c r="L4847" s="1" t="s">
        <v>24445</v>
      </c>
    </row>
    <row r="4848" spans="1:12">
      <c r="A4848" s="1" t="s">
        <v>18910</v>
      </c>
      <c r="B4848" s="1">
        <v>5</v>
      </c>
      <c r="D4848" s="1" t="s">
        <v>19372</v>
      </c>
      <c r="E4848" s="1" t="s">
        <v>25925</v>
      </c>
      <c r="H4848" s="1" t="s">
        <v>24444</v>
      </c>
      <c r="J4848" s="4" t="str">
        <f ca="1">IFERROR(__xludf.DUMMYFUNCTION("LEFT(INDEX(SPLIT(L4848, "" ""), 4), 2)"),"12")</f>
        <v>12</v>
      </c>
      <c r="K4848" s="2" t="s">
        <v>18827</v>
      </c>
      <c r="L4848" s="1" t="s">
        <v>24445</v>
      </c>
    </row>
    <row r="4849" spans="1:12">
      <c r="A4849" s="1" t="s">
        <v>19037</v>
      </c>
      <c r="B4849" s="1">
        <v>5</v>
      </c>
      <c r="D4849" s="1" t="s">
        <v>10778</v>
      </c>
      <c r="E4849" s="1" t="s">
        <v>25926</v>
      </c>
      <c r="H4849" s="1" t="s">
        <v>24444</v>
      </c>
      <c r="J4849" s="4" t="str">
        <f ca="1">IFERROR(__xludf.DUMMYFUNCTION("LEFT(INDEX(SPLIT(L4849, "" ""), 4), 2)"),"12")</f>
        <v>12</v>
      </c>
      <c r="K4849" s="2" t="s">
        <v>18827</v>
      </c>
      <c r="L4849" s="1" t="s">
        <v>24445</v>
      </c>
    </row>
    <row r="4850" spans="1:12">
      <c r="A4850" s="1" t="s">
        <v>18873</v>
      </c>
      <c r="B4850" s="1">
        <v>5</v>
      </c>
      <c r="D4850" s="1" t="s">
        <v>19372</v>
      </c>
      <c r="E4850" s="1" t="s">
        <v>25927</v>
      </c>
      <c r="H4850" s="1" t="s">
        <v>24444</v>
      </c>
      <c r="J4850" s="4" t="str">
        <f ca="1">IFERROR(__xludf.DUMMYFUNCTION("LEFT(INDEX(SPLIT(L4850, "" ""), 4), 2)"),"12")</f>
        <v>12</v>
      </c>
      <c r="K4850" s="2" t="s">
        <v>18827</v>
      </c>
      <c r="L4850" s="1" t="s">
        <v>24445</v>
      </c>
    </row>
    <row r="4851" spans="1:12">
      <c r="A4851" s="1" t="s">
        <v>25928</v>
      </c>
      <c r="B4851" s="1">
        <v>5</v>
      </c>
      <c r="D4851" s="1" t="s">
        <v>18396</v>
      </c>
      <c r="E4851" s="1" t="s">
        <v>25929</v>
      </c>
      <c r="H4851" s="1" t="s">
        <v>24444</v>
      </c>
      <c r="J4851" s="4" t="str">
        <f ca="1">IFERROR(__xludf.DUMMYFUNCTION("LEFT(INDEX(SPLIT(L4851, "" ""), 4), 2)"),"12")</f>
        <v>12</v>
      </c>
      <c r="K4851" s="2" t="s">
        <v>18868</v>
      </c>
      <c r="L4851" s="1" t="s">
        <v>24445</v>
      </c>
    </row>
    <row r="4852" spans="1:12">
      <c r="A4852" s="1" t="s">
        <v>25930</v>
      </c>
      <c r="B4852" s="1">
        <v>5</v>
      </c>
      <c r="D4852" s="1" t="s">
        <v>10321</v>
      </c>
      <c r="E4852" s="1" t="s">
        <v>25931</v>
      </c>
      <c r="H4852" s="1" t="s">
        <v>24444</v>
      </c>
      <c r="J4852" s="4" t="str">
        <f ca="1">IFERROR(__xludf.DUMMYFUNCTION("LEFT(INDEX(SPLIT(L4852, "" ""), 4), 2)"),"12")</f>
        <v>12</v>
      </c>
      <c r="K4852" s="2" t="s">
        <v>18928</v>
      </c>
      <c r="L4852" s="1" t="s">
        <v>24445</v>
      </c>
    </row>
    <row r="4853" spans="1:12">
      <c r="A4853" s="1" t="s">
        <v>25932</v>
      </c>
      <c r="B4853" s="1">
        <v>5</v>
      </c>
      <c r="D4853" s="1" t="s">
        <v>19372</v>
      </c>
      <c r="E4853" s="1" t="s">
        <v>25933</v>
      </c>
      <c r="H4853" s="1" t="s">
        <v>24444</v>
      </c>
      <c r="J4853" s="4" t="str">
        <f ca="1">IFERROR(__xludf.DUMMYFUNCTION("LEFT(INDEX(SPLIT(L4853, "" ""), 4), 2)"),"12")</f>
        <v>12</v>
      </c>
      <c r="K4853" s="2" t="s">
        <v>18637</v>
      </c>
      <c r="L4853" s="1" t="s">
        <v>24445</v>
      </c>
    </row>
    <row r="4854" spans="1:12">
      <c r="A4854" s="1" t="s">
        <v>18940</v>
      </c>
      <c r="B4854" s="1">
        <v>5</v>
      </c>
      <c r="D4854" s="1" t="s">
        <v>10778</v>
      </c>
      <c r="E4854" s="1" t="s">
        <v>25934</v>
      </c>
      <c r="H4854" s="1" t="s">
        <v>24444</v>
      </c>
      <c r="J4854" s="4" t="str">
        <f ca="1">IFERROR(__xludf.DUMMYFUNCTION("LEFT(INDEX(SPLIT(L4854, "" ""), 4), 2)"),"12")</f>
        <v>12</v>
      </c>
      <c r="K4854" s="2" t="s">
        <v>18827</v>
      </c>
      <c r="L4854" s="1" t="s">
        <v>24445</v>
      </c>
    </row>
    <row r="4855" spans="1:12">
      <c r="A4855" s="1" t="s">
        <v>19158</v>
      </c>
      <c r="B4855" s="1">
        <v>5</v>
      </c>
      <c r="D4855" s="1" t="s">
        <v>10288</v>
      </c>
      <c r="E4855" s="1" t="s">
        <v>25935</v>
      </c>
      <c r="H4855" s="1" t="s">
        <v>24444</v>
      </c>
      <c r="J4855" s="4" t="str">
        <f ca="1">IFERROR(__xludf.DUMMYFUNCTION("LEFT(INDEX(SPLIT(L4855, "" ""), 4), 2)"),"12")</f>
        <v>12</v>
      </c>
      <c r="K4855" s="2" t="s">
        <v>18827</v>
      </c>
      <c r="L4855" s="1" t="s">
        <v>24445</v>
      </c>
    </row>
    <row r="4856" spans="1:12">
      <c r="A4856" s="1" t="s">
        <v>23048</v>
      </c>
      <c r="B4856" s="1">
        <v>5</v>
      </c>
      <c r="D4856" s="1" t="s">
        <v>19372</v>
      </c>
      <c r="E4856" s="1" t="s">
        <v>25936</v>
      </c>
      <c r="H4856" s="1" t="s">
        <v>24444</v>
      </c>
      <c r="J4856" s="4" t="str">
        <f ca="1">IFERROR(__xludf.DUMMYFUNCTION("LEFT(INDEX(SPLIT(L4856, "" ""), 4), 2)"),"12")</f>
        <v>12</v>
      </c>
      <c r="K4856" s="2" t="s">
        <v>18827</v>
      </c>
      <c r="L4856" s="1" t="s">
        <v>24445</v>
      </c>
    </row>
    <row r="4857" spans="1:12">
      <c r="A4857" s="1" t="s">
        <v>19032</v>
      </c>
      <c r="B4857" s="1">
        <v>5</v>
      </c>
      <c r="D4857" s="1" t="s">
        <v>19372</v>
      </c>
      <c r="E4857" s="1" t="s">
        <v>25937</v>
      </c>
      <c r="H4857" s="1" t="s">
        <v>24444</v>
      </c>
      <c r="J4857" s="4" t="str">
        <f ca="1">IFERROR(__xludf.DUMMYFUNCTION("LEFT(INDEX(SPLIT(L4857, "" ""), 4), 2)"),"12")</f>
        <v>12</v>
      </c>
      <c r="K4857" s="2" t="s">
        <v>18827</v>
      </c>
      <c r="L4857" s="1" t="s">
        <v>24445</v>
      </c>
    </row>
    <row r="4858" spans="1:12">
      <c r="A4858" s="1" t="s">
        <v>20943</v>
      </c>
      <c r="B4858" s="1">
        <v>5</v>
      </c>
      <c r="D4858" s="1" t="s">
        <v>10288</v>
      </c>
      <c r="E4858" s="1" t="s">
        <v>25938</v>
      </c>
      <c r="H4858" s="1" t="s">
        <v>24444</v>
      </c>
      <c r="J4858" s="4" t="str">
        <f ca="1">IFERROR(__xludf.DUMMYFUNCTION("LEFT(INDEX(SPLIT(L4858, "" ""), 4), 2)"),"12")</f>
        <v>12</v>
      </c>
      <c r="K4858" s="2" t="s">
        <v>18827</v>
      </c>
      <c r="L4858" s="1" t="s">
        <v>24445</v>
      </c>
    </row>
    <row r="4859" spans="1:12">
      <c r="A4859" s="1" t="s">
        <v>18985</v>
      </c>
      <c r="B4859" s="1">
        <v>5</v>
      </c>
      <c r="D4859" s="1" t="s">
        <v>19372</v>
      </c>
      <c r="E4859" s="1" t="s">
        <v>25939</v>
      </c>
      <c r="H4859" s="1" t="s">
        <v>24444</v>
      </c>
      <c r="J4859" s="4" t="str">
        <f ca="1">IFERROR(__xludf.DUMMYFUNCTION("LEFT(INDEX(SPLIT(L4859, "" ""), 4), 2)"),"12")</f>
        <v>12</v>
      </c>
      <c r="K4859" s="2" t="s">
        <v>18827</v>
      </c>
      <c r="L4859" s="1" t="s">
        <v>24445</v>
      </c>
    </row>
    <row r="4860" spans="1:12">
      <c r="A4860" s="1" t="s">
        <v>20460</v>
      </c>
      <c r="B4860" s="1">
        <v>5</v>
      </c>
      <c r="D4860" s="1" t="s">
        <v>19372</v>
      </c>
      <c r="E4860" s="1" t="s">
        <v>25940</v>
      </c>
      <c r="H4860" s="1" t="s">
        <v>24444</v>
      </c>
      <c r="J4860" s="4" t="str">
        <f ca="1">IFERROR(__xludf.DUMMYFUNCTION("LEFT(INDEX(SPLIT(L4860, "" ""), 4), 2)"),"12")</f>
        <v>12</v>
      </c>
      <c r="K4860" s="2" t="s">
        <v>18827</v>
      </c>
      <c r="L4860" s="1" t="s">
        <v>24445</v>
      </c>
    </row>
    <row r="4861" spans="1:12">
      <c r="A4861" s="1" t="s">
        <v>25941</v>
      </c>
      <c r="B4861" s="1">
        <v>5</v>
      </c>
      <c r="D4861" s="1" t="s">
        <v>13043</v>
      </c>
      <c r="E4861" s="1" t="s">
        <v>25942</v>
      </c>
      <c r="H4861" s="1" t="s">
        <v>24444</v>
      </c>
      <c r="J4861" s="4" t="str">
        <f ca="1">IFERROR(__xludf.DUMMYFUNCTION("LEFT(INDEX(SPLIT(L4861, "" ""), 4), 2)"),"12")</f>
        <v>12</v>
      </c>
      <c r="K4861" s="2" t="s">
        <v>20727</v>
      </c>
      <c r="L4861" s="1" t="s">
        <v>24445</v>
      </c>
    </row>
    <row r="4862" spans="1:12">
      <c r="A4862" s="1" t="s">
        <v>25943</v>
      </c>
      <c r="B4862" s="1">
        <v>5</v>
      </c>
      <c r="D4862" s="1" t="s">
        <v>19372</v>
      </c>
      <c r="E4862" s="1" t="s">
        <v>25944</v>
      </c>
      <c r="H4862" s="1" t="s">
        <v>24444</v>
      </c>
      <c r="J4862" s="4" t="str">
        <f ca="1">IFERROR(__xludf.DUMMYFUNCTION("LEFT(INDEX(SPLIT(L4862, "" ""), 4), 2)"),"12")</f>
        <v>12</v>
      </c>
      <c r="K4862" s="2" t="s">
        <v>20727</v>
      </c>
      <c r="L4862" s="1" t="s">
        <v>24445</v>
      </c>
    </row>
    <row r="4863" spans="1:12">
      <c r="A4863" s="1" t="s">
        <v>25945</v>
      </c>
      <c r="B4863" s="1">
        <v>5</v>
      </c>
      <c r="D4863" s="1" t="s">
        <v>10347</v>
      </c>
      <c r="E4863" s="1" t="s">
        <v>25946</v>
      </c>
      <c r="H4863" s="1" t="s">
        <v>24444</v>
      </c>
      <c r="J4863" s="4" t="str">
        <f ca="1">IFERROR(__xludf.DUMMYFUNCTION("LEFT(INDEX(SPLIT(L4863, "" ""), 4), 2)"),"12")</f>
        <v>12</v>
      </c>
      <c r="K4863" s="2" t="s">
        <v>19013</v>
      </c>
      <c r="L4863" s="1" t="s">
        <v>24445</v>
      </c>
    </row>
    <row r="4864" spans="1:12">
      <c r="A4864" s="1" t="s">
        <v>25947</v>
      </c>
      <c r="B4864" s="1">
        <v>5</v>
      </c>
      <c r="D4864" s="1" t="s">
        <v>19372</v>
      </c>
      <c r="E4864" s="1" t="s">
        <v>25948</v>
      </c>
      <c r="H4864" s="1" t="s">
        <v>24444</v>
      </c>
      <c r="J4864" s="4" t="str">
        <f ca="1">IFERROR(__xludf.DUMMYFUNCTION("LEFT(INDEX(SPLIT(L4864, "" ""), 4), 2)"),"12")</f>
        <v>12</v>
      </c>
      <c r="K4864" s="2" t="s">
        <v>18928</v>
      </c>
      <c r="L4864" s="1" t="s">
        <v>24445</v>
      </c>
    </row>
    <row r="4865" spans="1:12">
      <c r="A4865" s="1" t="s">
        <v>20402</v>
      </c>
      <c r="B4865" s="1">
        <v>5</v>
      </c>
      <c r="D4865" s="1" t="s">
        <v>13043</v>
      </c>
      <c r="E4865" s="1" t="s">
        <v>25949</v>
      </c>
      <c r="H4865" s="1" t="s">
        <v>24444</v>
      </c>
      <c r="J4865" s="4" t="str">
        <f ca="1">IFERROR(__xludf.DUMMYFUNCTION("LEFT(INDEX(SPLIT(L4865, "" ""), 4), 2)"),"12")</f>
        <v>12</v>
      </c>
      <c r="K4865" s="2" t="s">
        <v>18827</v>
      </c>
      <c r="L4865" s="1" t="s">
        <v>24445</v>
      </c>
    </row>
    <row r="4866" spans="1:12">
      <c r="A4866" s="1" t="s">
        <v>19127</v>
      </c>
      <c r="B4866" s="1">
        <v>5</v>
      </c>
      <c r="D4866" s="1" t="s">
        <v>10755</v>
      </c>
      <c r="E4866" s="1" t="s">
        <v>25950</v>
      </c>
      <c r="H4866" s="1" t="s">
        <v>24444</v>
      </c>
      <c r="J4866" s="4" t="str">
        <f ca="1">IFERROR(__xludf.DUMMYFUNCTION("LEFT(INDEX(SPLIT(L4866, "" ""), 4), 2)"),"12")</f>
        <v>12</v>
      </c>
      <c r="K4866" s="2" t="s">
        <v>18827</v>
      </c>
      <c r="L4866" s="1" t="s">
        <v>24445</v>
      </c>
    </row>
    <row r="4867" spans="1:12">
      <c r="A4867" s="1" t="s">
        <v>18878</v>
      </c>
      <c r="B4867" s="1">
        <v>5</v>
      </c>
      <c r="D4867" s="1" t="s">
        <v>10479</v>
      </c>
      <c r="E4867" s="1" t="s">
        <v>25951</v>
      </c>
      <c r="H4867" s="1" t="s">
        <v>24444</v>
      </c>
      <c r="J4867" s="4" t="str">
        <f ca="1">IFERROR(__xludf.DUMMYFUNCTION("LEFT(INDEX(SPLIT(L4867, "" ""), 4), 2)"),"12")</f>
        <v>12</v>
      </c>
      <c r="K4867" s="2" t="s">
        <v>18881</v>
      </c>
      <c r="L4867" s="1" t="s">
        <v>24445</v>
      </c>
    </row>
    <row r="4868" spans="1:12">
      <c r="A4868" s="1" t="s">
        <v>25952</v>
      </c>
      <c r="B4868" s="1">
        <v>5</v>
      </c>
      <c r="D4868" s="1" t="s">
        <v>19372</v>
      </c>
      <c r="E4868" s="1" t="s">
        <v>25953</v>
      </c>
      <c r="H4868" s="1" t="s">
        <v>24444</v>
      </c>
      <c r="J4868" s="4" t="str">
        <f ca="1">IFERROR(__xludf.DUMMYFUNCTION("LEFT(INDEX(SPLIT(L4868, "" ""), 4), 2)"),"12")</f>
        <v>12</v>
      </c>
      <c r="K4868" s="2" t="s">
        <v>18827</v>
      </c>
      <c r="L4868" s="1" t="s">
        <v>24445</v>
      </c>
    </row>
    <row r="4869" spans="1:12">
      <c r="A4869" s="1" t="s">
        <v>25954</v>
      </c>
      <c r="B4869" s="1">
        <v>5</v>
      </c>
      <c r="D4869" s="1" t="s">
        <v>13043</v>
      </c>
      <c r="E4869" s="1" t="s">
        <v>25955</v>
      </c>
      <c r="H4869" s="1" t="s">
        <v>24444</v>
      </c>
      <c r="J4869" s="4" t="str">
        <f ca="1">IFERROR(__xludf.DUMMYFUNCTION("LEFT(INDEX(SPLIT(L4869, "" ""), 4), 2)"),"12")</f>
        <v>12</v>
      </c>
      <c r="K4869" s="2" t="s">
        <v>18827</v>
      </c>
      <c r="L4869" s="1" t="s">
        <v>24445</v>
      </c>
    </row>
    <row r="4870" spans="1:12">
      <c r="A4870" s="1" t="s">
        <v>25956</v>
      </c>
      <c r="B4870" s="1">
        <v>5</v>
      </c>
      <c r="D4870" s="1" t="s">
        <v>19372</v>
      </c>
      <c r="E4870" s="1" t="s">
        <v>25957</v>
      </c>
      <c r="H4870" s="1" t="s">
        <v>24444</v>
      </c>
      <c r="J4870" s="4" t="str">
        <f ca="1">IFERROR(__xludf.DUMMYFUNCTION("LEFT(INDEX(SPLIT(L4870, "" ""), 4), 2)"),"12")</f>
        <v>12</v>
      </c>
      <c r="K4870" s="2" t="s">
        <v>19294</v>
      </c>
      <c r="L4870" s="1" t="s">
        <v>24445</v>
      </c>
    </row>
    <row r="4871" spans="1:12">
      <c r="A4871" s="1" t="s">
        <v>25958</v>
      </c>
      <c r="B4871" s="1">
        <v>5</v>
      </c>
      <c r="D4871" s="1" t="s">
        <v>10755</v>
      </c>
      <c r="E4871" s="1" t="s">
        <v>25959</v>
      </c>
      <c r="H4871" s="1" t="s">
        <v>24444</v>
      </c>
      <c r="J4871" s="4" t="str">
        <f ca="1">IFERROR(__xludf.DUMMYFUNCTION("LEFT(INDEX(SPLIT(L4871, "" ""), 4), 2)"),"12")</f>
        <v>12</v>
      </c>
      <c r="K4871" s="2" t="s">
        <v>18928</v>
      </c>
      <c r="L4871" s="1" t="s">
        <v>24445</v>
      </c>
    </row>
    <row r="4872" spans="1:12">
      <c r="A4872" s="1" t="s">
        <v>19274</v>
      </c>
      <c r="B4872" s="1">
        <v>5</v>
      </c>
      <c r="D4872" s="1" t="s">
        <v>19372</v>
      </c>
      <c r="E4872" s="1" t="s">
        <v>25960</v>
      </c>
      <c r="H4872" s="1" t="s">
        <v>24444</v>
      </c>
      <c r="J4872" s="4" t="str">
        <f ca="1">IFERROR(__xludf.DUMMYFUNCTION("LEFT(INDEX(SPLIT(L4872, "" ""), 4), 2)"),"12")</f>
        <v>12</v>
      </c>
      <c r="K4872" s="2" t="s">
        <v>18827</v>
      </c>
      <c r="L4872" s="1" t="s">
        <v>24445</v>
      </c>
    </row>
    <row r="4873" spans="1:12">
      <c r="A4873" s="1" t="s">
        <v>25961</v>
      </c>
      <c r="B4873" s="1">
        <v>5</v>
      </c>
      <c r="C4873" s="1" t="s">
        <v>24815</v>
      </c>
      <c r="D4873" s="1" t="s">
        <v>13043</v>
      </c>
      <c r="E4873" s="1" t="s">
        <v>25962</v>
      </c>
      <c r="H4873" s="1" t="s">
        <v>24444</v>
      </c>
      <c r="J4873" s="4" t="str">
        <f ca="1">IFERROR(__xludf.DUMMYFUNCTION("LEFT(INDEX(SPLIT(L4873, "" ""), 4), 2)"),"12")</f>
        <v>12</v>
      </c>
      <c r="K4873" s="2" t="s">
        <v>18841</v>
      </c>
      <c r="L4873" s="1" t="s">
        <v>24445</v>
      </c>
    </row>
    <row r="4874" spans="1:12">
      <c r="A4874" s="1" t="s">
        <v>18861</v>
      </c>
      <c r="B4874" s="1">
        <v>5</v>
      </c>
      <c r="C4874" s="1" t="s">
        <v>25963</v>
      </c>
      <c r="D4874" s="1" t="s">
        <v>19372</v>
      </c>
      <c r="E4874" s="1" t="s">
        <v>25964</v>
      </c>
      <c r="H4874" s="1" t="s">
        <v>24444</v>
      </c>
      <c r="J4874" s="4" t="str">
        <f ca="1">IFERROR(__xludf.DUMMYFUNCTION("LEFT(INDEX(SPLIT(L4874, "" ""), 4), 2)"),"12")</f>
        <v>12</v>
      </c>
      <c r="K4874" s="2" t="s">
        <v>18864</v>
      </c>
      <c r="L4874" s="1" t="s">
        <v>24445</v>
      </c>
    </row>
    <row r="4875" spans="1:12">
      <c r="A4875" s="1" t="s">
        <v>18958</v>
      </c>
      <c r="B4875" s="1">
        <v>5</v>
      </c>
      <c r="D4875" s="1" t="s">
        <v>19372</v>
      </c>
      <c r="E4875" s="1" t="s">
        <v>25965</v>
      </c>
      <c r="H4875" s="1" t="s">
        <v>24444</v>
      </c>
      <c r="J4875" s="4" t="str">
        <f ca="1">IFERROR(__xludf.DUMMYFUNCTION("LEFT(INDEX(SPLIT(L4875, "" ""), 4), 2)"),"12")</f>
        <v>12</v>
      </c>
      <c r="K4875" s="2" t="s">
        <v>18827</v>
      </c>
      <c r="L4875" s="1" t="s">
        <v>24445</v>
      </c>
    </row>
    <row r="4876" spans="1:12">
      <c r="A4876" s="1" t="s">
        <v>18925</v>
      </c>
      <c r="B4876" s="1">
        <v>5</v>
      </c>
      <c r="D4876" s="1" t="s">
        <v>19372</v>
      </c>
      <c r="E4876" s="1" t="s">
        <v>25966</v>
      </c>
      <c r="H4876" s="1" t="s">
        <v>24444</v>
      </c>
      <c r="J4876" s="4" t="str">
        <f ca="1">IFERROR(__xludf.DUMMYFUNCTION("LEFT(INDEX(SPLIT(L4876, "" ""), 4), 2)"),"12")</f>
        <v>12</v>
      </c>
      <c r="K4876" s="2" t="s">
        <v>18928</v>
      </c>
      <c r="L4876" s="1" t="s">
        <v>24445</v>
      </c>
    </row>
    <row r="4877" spans="1:12">
      <c r="A4877" s="1" t="s">
        <v>18940</v>
      </c>
      <c r="B4877" s="1">
        <v>5</v>
      </c>
      <c r="D4877" s="1" t="s">
        <v>10288</v>
      </c>
      <c r="E4877" s="1" t="s">
        <v>25967</v>
      </c>
      <c r="H4877" s="1" t="s">
        <v>24444</v>
      </c>
      <c r="J4877" s="4" t="str">
        <f ca="1">IFERROR(__xludf.DUMMYFUNCTION("LEFT(INDEX(SPLIT(L4877, "" ""), 4), 2)"),"12")</f>
        <v>12</v>
      </c>
      <c r="K4877" s="2" t="s">
        <v>18827</v>
      </c>
      <c r="L4877" s="1" t="s">
        <v>24445</v>
      </c>
    </row>
    <row r="4878" spans="1:12">
      <c r="A4878" s="1" t="s">
        <v>25763</v>
      </c>
      <c r="B4878" s="1">
        <v>5</v>
      </c>
      <c r="D4878" s="1" t="s">
        <v>19372</v>
      </c>
      <c r="E4878" s="1" t="s">
        <v>25968</v>
      </c>
      <c r="H4878" s="1" t="s">
        <v>24444</v>
      </c>
      <c r="J4878" s="4" t="str">
        <f ca="1">IFERROR(__xludf.DUMMYFUNCTION("LEFT(INDEX(SPLIT(L4878, "" ""), 4), 2)"),"12")</f>
        <v>12</v>
      </c>
      <c r="K4878" s="2" t="s">
        <v>19013</v>
      </c>
      <c r="L4878" s="1" t="s">
        <v>24445</v>
      </c>
    </row>
    <row r="4879" spans="1:12">
      <c r="A4879" s="1" t="s">
        <v>18878</v>
      </c>
      <c r="B4879" s="1">
        <v>5</v>
      </c>
      <c r="D4879" s="1" t="s">
        <v>19372</v>
      </c>
      <c r="E4879" s="1" t="s">
        <v>25969</v>
      </c>
      <c r="H4879" s="1" t="s">
        <v>24444</v>
      </c>
      <c r="J4879" s="4" t="str">
        <f ca="1">IFERROR(__xludf.DUMMYFUNCTION("LEFT(INDEX(SPLIT(L4879, "" ""), 4), 2)"),"12")</f>
        <v>12</v>
      </c>
      <c r="K4879" s="2" t="s">
        <v>18881</v>
      </c>
      <c r="L4879" s="1" t="s">
        <v>24445</v>
      </c>
    </row>
    <row r="4880" spans="1:12">
      <c r="A4880" s="1" t="s">
        <v>18878</v>
      </c>
      <c r="B4880" s="1">
        <v>5</v>
      </c>
      <c r="D4880" s="1" t="s">
        <v>10736</v>
      </c>
      <c r="E4880" s="1" t="s">
        <v>25970</v>
      </c>
      <c r="H4880" s="1" t="s">
        <v>24444</v>
      </c>
      <c r="J4880" s="4" t="str">
        <f ca="1">IFERROR(__xludf.DUMMYFUNCTION("LEFT(INDEX(SPLIT(L4880, "" ""), 4), 2)"),"12")</f>
        <v>12</v>
      </c>
      <c r="K4880" s="2" t="s">
        <v>18881</v>
      </c>
      <c r="L4880" s="1" t="s">
        <v>24445</v>
      </c>
    </row>
    <row r="4881" spans="1:12">
      <c r="A4881" s="1" t="s">
        <v>19451</v>
      </c>
      <c r="B4881" s="1">
        <v>5</v>
      </c>
      <c r="C4881" s="1" t="s">
        <v>24505</v>
      </c>
      <c r="D4881" s="1" t="s">
        <v>13043</v>
      </c>
      <c r="E4881" s="1" t="s">
        <v>25971</v>
      </c>
      <c r="H4881" s="1" t="s">
        <v>24444</v>
      </c>
      <c r="J4881" s="4" t="str">
        <f ca="1">IFERROR(__xludf.DUMMYFUNCTION("LEFT(INDEX(SPLIT(L4881, "" ""), 4), 2)"),"12")</f>
        <v>12</v>
      </c>
      <c r="K4881" s="2" t="s">
        <v>19454</v>
      </c>
      <c r="L4881" s="1" t="s">
        <v>24445</v>
      </c>
    </row>
    <row r="4882" spans="1:12">
      <c r="A4882" s="1" t="s">
        <v>25972</v>
      </c>
      <c r="B4882" s="1">
        <v>5</v>
      </c>
      <c r="D4882" s="1" t="s">
        <v>10479</v>
      </c>
      <c r="E4882" s="1" t="s">
        <v>25973</v>
      </c>
      <c r="H4882" s="1" t="s">
        <v>24444</v>
      </c>
      <c r="J4882" s="4" t="str">
        <f ca="1">IFERROR(__xludf.DUMMYFUNCTION("LEFT(INDEX(SPLIT(L4882, "" ""), 4), 2)"),"12")</f>
        <v>12</v>
      </c>
      <c r="K4882" s="2" t="s">
        <v>18827</v>
      </c>
      <c r="L4882" s="1" t="s">
        <v>24445</v>
      </c>
    </row>
    <row r="4883" spans="1:12">
      <c r="A4883" s="1" t="s">
        <v>19084</v>
      </c>
      <c r="B4883" s="1">
        <v>5</v>
      </c>
      <c r="D4883" s="1" t="s">
        <v>10288</v>
      </c>
      <c r="E4883" s="1" t="s">
        <v>25974</v>
      </c>
      <c r="H4883" s="1" t="s">
        <v>24444</v>
      </c>
      <c r="J4883" s="4" t="str">
        <f ca="1">IFERROR(__xludf.DUMMYFUNCTION("LEFT(INDEX(SPLIT(L4883, "" ""), 4), 2)"),"12")</f>
        <v>12</v>
      </c>
      <c r="K4883" s="2" t="s">
        <v>18827</v>
      </c>
      <c r="L4883" s="1" t="s">
        <v>24445</v>
      </c>
    </row>
    <row r="4884" spans="1:12">
      <c r="A4884" s="1" t="s">
        <v>25975</v>
      </c>
      <c r="B4884" s="1">
        <v>5</v>
      </c>
      <c r="D4884" s="1" t="s">
        <v>19372</v>
      </c>
      <c r="E4884" s="1" t="s">
        <v>25976</v>
      </c>
      <c r="H4884" s="1" t="s">
        <v>24444</v>
      </c>
      <c r="J4884" s="4" t="str">
        <f ca="1">IFERROR(__xludf.DUMMYFUNCTION("LEFT(INDEX(SPLIT(L4884, "" ""), 4), 2)"),"12")</f>
        <v>12</v>
      </c>
      <c r="K4884" s="2" t="s">
        <v>18928</v>
      </c>
      <c r="L4884" s="1" t="s">
        <v>24445</v>
      </c>
    </row>
    <row r="4885" spans="1:12">
      <c r="A4885" s="1" t="s">
        <v>20476</v>
      </c>
      <c r="B4885" s="1">
        <v>5</v>
      </c>
      <c r="D4885" s="1" t="s">
        <v>19372</v>
      </c>
      <c r="E4885" s="1" t="s">
        <v>25977</v>
      </c>
      <c r="H4885" s="1" t="s">
        <v>24444</v>
      </c>
      <c r="J4885" s="4" t="str">
        <f ca="1">IFERROR(__xludf.DUMMYFUNCTION("LEFT(INDEX(SPLIT(L4885, "" ""), 4), 2)"),"12")</f>
        <v>12</v>
      </c>
      <c r="K4885" s="2" t="s">
        <v>18827</v>
      </c>
      <c r="L4885" s="1" t="s">
        <v>24445</v>
      </c>
    </row>
    <row r="4886" spans="1:12">
      <c r="A4886" s="1" t="s">
        <v>25978</v>
      </c>
      <c r="B4886" s="1">
        <v>5</v>
      </c>
      <c r="D4886" s="1" t="s">
        <v>10293</v>
      </c>
      <c r="E4886" s="1" t="s">
        <v>25979</v>
      </c>
      <c r="H4886" s="1" t="s">
        <v>24444</v>
      </c>
      <c r="J4886" s="4" t="str">
        <f ca="1">IFERROR(__xludf.DUMMYFUNCTION("LEFT(INDEX(SPLIT(L4886, "" ""), 4), 2)"),"12")</f>
        <v>12</v>
      </c>
      <c r="K4886" s="2" t="s">
        <v>18928</v>
      </c>
      <c r="L4886" s="1" t="s">
        <v>24445</v>
      </c>
    </row>
    <row r="4887" spans="1:12">
      <c r="A4887" s="1" t="s">
        <v>25980</v>
      </c>
      <c r="B4887" s="1">
        <v>5</v>
      </c>
      <c r="D4887" s="1" t="s">
        <v>10479</v>
      </c>
      <c r="E4887" s="1" t="s">
        <v>25981</v>
      </c>
      <c r="H4887" s="1" t="s">
        <v>24444</v>
      </c>
      <c r="J4887" s="4" t="str">
        <f ca="1">IFERROR(__xludf.DUMMYFUNCTION("LEFT(INDEX(SPLIT(L4887, "" ""), 4), 2)"),"12")</f>
        <v>12</v>
      </c>
      <c r="K4887" s="2" t="s">
        <v>18827</v>
      </c>
      <c r="L4887" s="1" t="s">
        <v>24445</v>
      </c>
    </row>
    <row r="4888" spans="1:12">
      <c r="A4888" s="1" t="s">
        <v>18925</v>
      </c>
      <c r="B4888" s="1">
        <v>5</v>
      </c>
      <c r="D4888" s="1" t="s">
        <v>13043</v>
      </c>
      <c r="E4888" s="1" t="s">
        <v>25982</v>
      </c>
      <c r="H4888" s="1" t="s">
        <v>24444</v>
      </c>
      <c r="J4888" s="4" t="str">
        <f ca="1">IFERROR(__xludf.DUMMYFUNCTION("LEFT(INDEX(SPLIT(L4888, "" ""), 4), 2)"),"12")</f>
        <v>12</v>
      </c>
      <c r="K4888" s="2" t="s">
        <v>18928</v>
      </c>
      <c r="L4888" s="1" t="s">
        <v>24445</v>
      </c>
    </row>
    <row r="4889" spans="1:12">
      <c r="A4889" s="1" t="s">
        <v>18903</v>
      </c>
      <c r="B4889" s="1">
        <v>5</v>
      </c>
      <c r="D4889" s="1" t="s">
        <v>10293</v>
      </c>
      <c r="E4889" s="1" t="s">
        <v>25983</v>
      </c>
      <c r="H4889" s="1" t="s">
        <v>24444</v>
      </c>
      <c r="J4889" s="4" t="str">
        <f ca="1">IFERROR(__xludf.DUMMYFUNCTION("LEFT(INDEX(SPLIT(L4889, "" ""), 4), 2)"),"12")</f>
        <v>12</v>
      </c>
      <c r="K4889" s="2" t="s">
        <v>18827</v>
      </c>
      <c r="L4889" s="1" t="s">
        <v>24445</v>
      </c>
    </row>
    <row r="4890" spans="1:12">
      <c r="A4890" s="1" t="s">
        <v>21809</v>
      </c>
      <c r="B4890" s="1">
        <v>4</v>
      </c>
      <c r="D4890" s="1" t="s">
        <v>10305</v>
      </c>
      <c r="E4890" s="1" t="s">
        <v>25984</v>
      </c>
      <c r="H4890" s="1" t="s">
        <v>24444</v>
      </c>
      <c r="J4890" s="4" t="str">
        <f ca="1">IFERROR(__xludf.DUMMYFUNCTION("LEFT(INDEX(SPLIT(L4890, "" ""), 4), 2)"),"12")</f>
        <v>12</v>
      </c>
      <c r="K4890" s="2" t="s">
        <v>18827</v>
      </c>
      <c r="L4890" s="1" t="s">
        <v>24445</v>
      </c>
    </row>
    <row r="4891" spans="1:12">
      <c r="A4891" s="1" t="s">
        <v>18878</v>
      </c>
      <c r="B4891" s="1">
        <v>5</v>
      </c>
      <c r="D4891" s="1" t="s">
        <v>10293</v>
      </c>
      <c r="E4891" s="1" t="s">
        <v>25985</v>
      </c>
      <c r="H4891" s="1" t="s">
        <v>24444</v>
      </c>
      <c r="J4891" s="4" t="str">
        <f ca="1">IFERROR(__xludf.DUMMYFUNCTION("LEFT(INDEX(SPLIT(L4891, "" ""), 4), 2)"),"12")</f>
        <v>12</v>
      </c>
      <c r="K4891" s="2" t="s">
        <v>18881</v>
      </c>
      <c r="L4891" s="1" t="s">
        <v>24445</v>
      </c>
    </row>
    <row r="4892" spans="1:12">
      <c r="A4892" s="1" t="s">
        <v>19037</v>
      </c>
      <c r="B4892" s="1">
        <v>4</v>
      </c>
      <c r="D4892" s="1" t="s">
        <v>10778</v>
      </c>
      <c r="E4892" s="1" t="s">
        <v>25986</v>
      </c>
      <c r="H4892" s="1" t="s">
        <v>24444</v>
      </c>
      <c r="J4892" s="4" t="str">
        <f ca="1">IFERROR(__xludf.DUMMYFUNCTION("LEFT(INDEX(SPLIT(L4892, "" ""), 4), 2)"),"12")</f>
        <v>12</v>
      </c>
      <c r="K4892" s="2" t="s">
        <v>18827</v>
      </c>
      <c r="L4892" s="1" t="s">
        <v>24445</v>
      </c>
    </row>
    <row r="4893" spans="1:12">
      <c r="A4893" s="1" t="s">
        <v>18878</v>
      </c>
      <c r="B4893" s="1">
        <v>5</v>
      </c>
      <c r="D4893" s="1" t="s">
        <v>19372</v>
      </c>
      <c r="E4893" s="1" t="s">
        <v>25987</v>
      </c>
      <c r="H4893" s="1" t="s">
        <v>24444</v>
      </c>
      <c r="J4893" s="4" t="str">
        <f ca="1">IFERROR(__xludf.DUMMYFUNCTION("LEFT(INDEX(SPLIT(L4893, "" ""), 4), 2)"),"12")</f>
        <v>12</v>
      </c>
      <c r="K4893" s="2" t="s">
        <v>18881</v>
      </c>
      <c r="L4893" s="1" t="s">
        <v>24445</v>
      </c>
    </row>
    <row r="4894" spans="1:12">
      <c r="A4894" s="1" t="s">
        <v>19309</v>
      </c>
      <c r="B4894" s="1">
        <v>5</v>
      </c>
      <c r="D4894" s="1" t="s">
        <v>10288</v>
      </c>
      <c r="E4894" s="1" t="s">
        <v>25988</v>
      </c>
      <c r="H4894" s="1" t="s">
        <v>24444</v>
      </c>
      <c r="J4894" s="4" t="str">
        <f ca="1">IFERROR(__xludf.DUMMYFUNCTION("LEFT(INDEX(SPLIT(L4894, "" ""), 4), 2)"),"12")</f>
        <v>12</v>
      </c>
      <c r="K4894" s="2" t="s">
        <v>18827</v>
      </c>
      <c r="L4894" s="1" t="s">
        <v>24445</v>
      </c>
    </row>
    <row r="4895" spans="1:12">
      <c r="A4895" s="1" t="s">
        <v>20503</v>
      </c>
      <c r="B4895" s="1">
        <v>5</v>
      </c>
      <c r="D4895" s="1" t="s">
        <v>19372</v>
      </c>
      <c r="E4895" s="1" t="s">
        <v>25989</v>
      </c>
      <c r="H4895" s="1" t="s">
        <v>24444</v>
      </c>
      <c r="J4895" s="4" t="str">
        <f ca="1">IFERROR(__xludf.DUMMYFUNCTION("LEFT(INDEX(SPLIT(L4895, "" ""), 4), 2)"),"12")</f>
        <v>12</v>
      </c>
      <c r="K4895" s="2" t="s">
        <v>18827</v>
      </c>
      <c r="L4895" s="1" t="s">
        <v>24445</v>
      </c>
    </row>
    <row r="4896" spans="1:12">
      <c r="A4896" s="1" t="s">
        <v>25990</v>
      </c>
      <c r="B4896" s="1">
        <v>5</v>
      </c>
      <c r="D4896" s="1" t="s">
        <v>19372</v>
      </c>
      <c r="E4896" s="1" t="s">
        <v>25991</v>
      </c>
      <c r="H4896" s="1" t="s">
        <v>24444</v>
      </c>
      <c r="J4896" s="4" t="str">
        <f ca="1">IFERROR(__xludf.DUMMYFUNCTION("LEFT(INDEX(SPLIT(L4896, "" ""), 4), 2)"),"12")</f>
        <v>12</v>
      </c>
      <c r="K4896" s="2" t="s">
        <v>18972</v>
      </c>
      <c r="L4896" s="1" t="s">
        <v>24445</v>
      </c>
    </row>
    <row r="4897" spans="1:12">
      <c r="A4897" s="1" t="s">
        <v>25972</v>
      </c>
      <c r="B4897" s="1">
        <v>5</v>
      </c>
      <c r="D4897" s="1" t="s">
        <v>10778</v>
      </c>
      <c r="E4897" s="1" t="s">
        <v>25992</v>
      </c>
      <c r="H4897" s="1" t="s">
        <v>24444</v>
      </c>
      <c r="J4897" s="4" t="str">
        <f ca="1">IFERROR(__xludf.DUMMYFUNCTION("LEFT(INDEX(SPLIT(L4897, "" ""), 4), 2)"),"12")</f>
        <v>12</v>
      </c>
      <c r="K4897" s="2" t="s">
        <v>18827</v>
      </c>
      <c r="L4897" s="1" t="s">
        <v>24445</v>
      </c>
    </row>
    <row r="4898" spans="1:12">
      <c r="A4898" s="1" t="s">
        <v>8726</v>
      </c>
      <c r="B4898" s="1">
        <v>4</v>
      </c>
      <c r="D4898" s="1" t="s">
        <v>10293</v>
      </c>
      <c r="E4898" s="1" t="s">
        <v>25993</v>
      </c>
      <c r="H4898" s="1" t="s">
        <v>24444</v>
      </c>
      <c r="J4898" s="4" t="str">
        <f ca="1">IFERROR(__xludf.DUMMYFUNCTION("LEFT(INDEX(SPLIT(L4898, "" ""), 4), 2)"),"12")</f>
        <v>12</v>
      </c>
      <c r="K4898" s="2" t="s">
        <v>18827</v>
      </c>
      <c r="L4898" s="1" t="s">
        <v>24445</v>
      </c>
    </row>
    <row r="4899" spans="1:12">
      <c r="A4899" s="1" t="s">
        <v>25994</v>
      </c>
      <c r="B4899" s="1">
        <v>5</v>
      </c>
      <c r="C4899" s="1" t="s">
        <v>25995</v>
      </c>
      <c r="D4899" s="1" t="s">
        <v>19372</v>
      </c>
      <c r="E4899" s="1" t="s">
        <v>25996</v>
      </c>
      <c r="H4899" s="1" t="s">
        <v>24444</v>
      </c>
      <c r="J4899" s="4" t="str">
        <f ca="1">IFERROR(__xludf.DUMMYFUNCTION("LEFT(INDEX(SPLIT(L4899, "" ""), 4), 2)"),"12")</f>
        <v>12</v>
      </c>
      <c r="K4899" s="1" t="s">
        <v>18889</v>
      </c>
      <c r="L4899" s="1" t="s">
        <v>24445</v>
      </c>
    </row>
    <row r="4900" spans="1:12">
      <c r="A4900" s="1" t="s">
        <v>19061</v>
      </c>
      <c r="B4900" s="1">
        <v>5</v>
      </c>
      <c r="D4900" s="1" t="s">
        <v>10479</v>
      </c>
      <c r="E4900" s="1" t="s">
        <v>25997</v>
      </c>
      <c r="H4900" s="1" t="s">
        <v>24444</v>
      </c>
      <c r="J4900" s="4" t="str">
        <f ca="1">IFERROR(__xludf.DUMMYFUNCTION("LEFT(INDEX(SPLIT(L4900, "" ""), 4), 2)"),"12")</f>
        <v>12</v>
      </c>
      <c r="K4900" s="2" t="s">
        <v>18827</v>
      </c>
      <c r="L4900" s="1" t="s">
        <v>24445</v>
      </c>
    </row>
    <row r="4901" spans="1:12">
      <c r="A4901" s="1" t="s">
        <v>3596</v>
      </c>
      <c r="B4901" s="1">
        <v>5</v>
      </c>
      <c r="D4901" s="1" t="s">
        <v>19372</v>
      </c>
      <c r="E4901" s="1" t="s">
        <v>25998</v>
      </c>
      <c r="H4901" s="1" t="s">
        <v>24444</v>
      </c>
      <c r="J4901" s="4" t="str">
        <f ca="1">IFERROR(__xludf.DUMMYFUNCTION("LEFT(INDEX(SPLIT(L4901, "" ""), 4), 2)"),"12")</f>
        <v>12</v>
      </c>
      <c r="K4901" s="2" t="s">
        <v>18827</v>
      </c>
      <c r="L4901" s="1" t="s">
        <v>24445</v>
      </c>
    </row>
    <row r="4902" spans="1:12">
      <c r="A4902" s="1" t="s">
        <v>25999</v>
      </c>
      <c r="B4902" s="1">
        <v>5</v>
      </c>
      <c r="C4902" s="1" t="s">
        <v>26000</v>
      </c>
      <c r="D4902" s="1" t="s">
        <v>10347</v>
      </c>
      <c r="E4902" s="1" t="s">
        <v>26001</v>
      </c>
      <c r="H4902" s="1" t="s">
        <v>24444</v>
      </c>
      <c r="J4902" s="4" t="str">
        <f ca="1">IFERROR(__xludf.DUMMYFUNCTION("LEFT(INDEX(SPLIT(L4902, "" ""), 4), 2)"),"12")</f>
        <v>12</v>
      </c>
      <c r="K4902" s="2" t="s">
        <v>18648</v>
      </c>
      <c r="L4902" s="1" t="s">
        <v>24445</v>
      </c>
    </row>
    <row r="4903" spans="1:12">
      <c r="A4903" s="1" t="s">
        <v>18925</v>
      </c>
      <c r="B4903" s="1">
        <v>5</v>
      </c>
      <c r="D4903" s="1" t="s">
        <v>10743</v>
      </c>
      <c r="E4903" s="1" t="s">
        <v>26002</v>
      </c>
      <c r="H4903" s="1" t="s">
        <v>24444</v>
      </c>
      <c r="J4903" s="4" t="str">
        <f ca="1">IFERROR(__xludf.DUMMYFUNCTION("LEFT(INDEX(SPLIT(L4903, "" ""), 4), 2)"),"12")</f>
        <v>12</v>
      </c>
      <c r="K4903" s="2" t="s">
        <v>18928</v>
      </c>
      <c r="L4903" s="1" t="s">
        <v>24445</v>
      </c>
    </row>
    <row r="4904" spans="1:12">
      <c r="A4904" s="1" t="s">
        <v>19207</v>
      </c>
      <c r="B4904" s="1">
        <v>5</v>
      </c>
      <c r="D4904" s="1" t="s">
        <v>13043</v>
      </c>
      <c r="E4904" s="1" t="s">
        <v>26003</v>
      </c>
      <c r="H4904" s="1" t="s">
        <v>24444</v>
      </c>
      <c r="J4904" s="4" t="str">
        <f ca="1">IFERROR(__xludf.DUMMYFUNCTION("LEFT(INDEX(SPLIT(L4904, "" ""), 4), 2)"),"12")</f>
        <v>12</v>
      </c>
      <c r="K4904" s="2" t="s">
        <v>18827</v>
      </c>
      <c r="L4904" s="1" t="s">
        <v>24445</v>
      </c>
    </row>
    <row r="4905" spans="1:12">
      <c r="A4905" s="1" t="s">
        <v>19173</v>
      </c>
      <c r="B4905" s="1">
        <v>5</v>
      </c>
      <c r="D4905" s="1" t="s">
        <v>19372</v>
      </c>
      <c r="E4905" s="1" t="s">
        <v>26004</v>
      </c>
      <c r="H4905" s="1" t="s">
        <v>24444</v>
      </c>
      <c r="J4905" s="4" t="str">
        <f ca="1">IFERROR(__xludf.DUMMYFUNCTION("LEFT(INDEX(SPLIT(L4905, "" ""), 4), 2)"),"12")</f>
        <v>12</v>
      </c>
      <c r="K4905" s="2" t="s">
        <v>18827</v>
      </c>
      <c r="L4905" s="1" t="s">
        <v>24445</v>
      </c>
    </row>
    <row r="4906" spans="1:12">
      <c r="A4906" s="1" t="s">
        <v>18985</v>
      </c>
      <c r="B4906" s="1">
        <v>5</v>
      </c>
      <c r="D4906" s="1" t="s">
        <v>10288</v>
      </c>
      <c r="E4906" s="1" t="s">
        <v>26005</v>
      </c>
      <c r="H4906" s="1" t="s">
        <v>24444</v>
      </c>
      <c r="J4906" s="4" t="str">
        <f ca="1">IFERROR(__xludf.DUMMYFUNCTION("LEFT(INDEX(SPLIT(L4906, "" ""), 4), 2)"),"12")</f>
        <v>12</v>
      </c>
      <c r="K4906" s="2" t="s">
        <v>18827</v>
      </c>
      <c r="L4906" s="1" t="s">
        <v>24445</v>
      </c>
    </row>
    <row r="4907" spans="1:12">
      <c r="A4907" s="1" t="s">
        <v>20832</v>
      </c>
      <c r="B4907" s="1">
        <v>5</v>
      </c>
      <c r="D4907" s="1" t="s">
        <v>10479</v>
      </c>
      <c r="E4907" s="1" t="s">
        <v>26006</v>
      </c>
      <c r="H4907" s="1" t="s">
        <v>24444</v>
      </c>
      <c r="J4907" s="4" t="str">
        <f ca="1">IFERROR(__xludf.DUMMYFUNCTION("LEFT(INDEX(SPLIT(L4907, "" ""), 4), 2)"),"12")</f>
        <v>12</v>
      </c>
      <c r="K4907" s="2" t="s">
        <v>18827</v>
      </c>
      <c r="L4907" s="1" t="s">
        <v>24445</v>
      </c>
    </row>
    <row r="4908" spans="1:12">
      <c r="A4908" s="1" t="s">
        <v>18878</v>
      </c>
      <c r="B4908" s="1">
        <v>5</v>
      </c>
      <c r="D4908" s="1" t="s">
        <v>10755</v>
      </c>
      <c r="E4908" s="1" t="s">
        <v>26007</v>
      </c>
      <c r="H4908" s="1" t="s">
        <v>24444</v>
      </c>
      <c r="J4908" s="4" t="str">
        <f ca="1">IFERROR(__xludf.DUMMYFUNCTION("LEFT(INDEX(SPLIT(L4908, "" ""), 4), 2)"),"12")</f>
        <v>12</v>
      </c>
      <c r="K4908" s="2" t="s">
        <v>18881</v>
      </c>
      <c r="L4908" s="1" t="s">
        <v>24445</v>
      </c>
    </row>
    <row r="4909" spans="1:12">
      <c r="A4909" s="1" t="s">
        <v>19173</v>
      </c>
      <c r="B4909" s="1">
        <v>5</v>
      </c>
      <c r="D4909" s="1" t="s">
        <v>10736</v>
      </c>
      <c r="E4909" s="1" t="s">
        <v>26008</v>
      </c>
      <c r="H4909" s="1" t="s">
        <v>24444</v>
      </c>
      <c r="J4909" s="4" t="str">
        <f ca="1">IFERROR(__xludf.DUMMYFUNCTION("LEFT(INDEX(SPLIT(L4909, "" ""), 4), 2)"),"12")</f>
        <v>12</v>
      </c>
      <c r="K4909" s="2" t="s">
        <v>18827</v>
      </c>
      <c r="L4909" s="1" t="s">
        <v>24445</v>
      </c>
    </row>
    <row r="4910" spans="1:12">
      <c r="A4910" s="1" t="s">
        <v>1548</v>
      </c>
      <c r="B4910" s="1">
        <v>5</v>
      </c>
      <c r="D4910" s="1" t="s">
        <v>19372</v>
      </c>
      <c r="E4910" s="1" t="s">
        <v>26009</v>
      </c>
      <c r="H4910" s="1" t="s">
        <v>24444</v>
      </c>
      <c r="J4910" s="4" t="str">
        <f ca="1">IFERROR(__xludf.DUMMYFUNCTION("LEFT(INDEX(SPLIT(L4910, "" ""), 4), 2)"),"12")</f>
        <v>12</v>
      </c>
      <c r="K4910" s="2" t="s">
        <v>18827</v>
      </c>
      <c r="L4910" s="1" t="s">
        <v>24445</v>
      </c>
    </row>
    <row r="4911" spans="1:12">
      <c r="A4911" s="1" t="s">
        <v>19158</v>
      </c>
      <c r="B4911" s="1">
        <v>5</v>
      </c>
      <c r="D4911" s="1" t="s">
        <v>10347</v>
      </c>
      <c r="E4911" s="1" t="s">
        <v>24750</v>
      </c>
      <c r="H4911" s="1" t="s">
        <v>24444</v>
      </c>
      <c r="J4911" s="4" t="str">
        <f ca="1">IFERROR(__xludf.DUMMYFUNCTION("LEFT(INDEX(SPLIT(L4911, "" ""), 4), 2)"),"12")</f>
        <v>12</v>
      </c>
      <c r="K4911" s="2" t="s">
        <v>18827</v>
      </c>
      <c r="L4911" s="1" t="s">
        <v>24445</v>
      </c>
    </row>
    <row r="4912" spans="1:12">
      <c r="A4912" s="1" t="s">
        <v>18844</v>
      </c>
      <c r="B4912" s="1">
        <v>5</v>
      </c>
      <c r="D4912" s="1" t="s">
        <v>10347</v>
      </c>
      <c r="E4912" s="1" t="s">
        <v>26010</v>
      </c>
      <c r="H4912" s="1" t="s">
        <v>24444</v>
      </c>
      <c r="J4912" s="4" t="str">
        <f ca="1">IFERROR(__xludf.DUMMYFUNCTION("LEFT(INDEX(SPLIT(L4912, "" ""), 4), 2)"),"12")</f>
        <v>12</v>
      </c>
      <c r="K4912" s="2" t="s">
        <v>18827</v>
      </c>
      <c r="L4912" s="1" t="s">
        <v>24445</v>
      </c>
    </row>
    <row r="4913" spans="1:12">
      <c r="A4913" s="1" t="s">
        <v>18878</v>
      </c>
      <c r="B4913" s="1">
        <v>5</v>
      </c>
      <c r="D4913" s="1" t="s">
        <v>10479</v>
      </c>
      <c r="E4913" s="1" t="s">
        <v>26011</v>
      </c>
      <c r="H4913" s="1" t="s">
        <v>24444</v>
      </c>
      <c r="J4913" s="4" t="str">
        <f ca="1">IFERROR(__xludf.DUMMYFUNCTION("LEFT(INDEX(SPLIT(L4913, "" ""), 4), 2)"),"12")</f>
        <v>12</v>
      </c>
      <c r="K4913" s="2" t="s">
        <v>18881</v>
      </c>
      <c r="L4913" s="1" t="s">
        <v>24445</v>
      </c>
    </row>
    <row r="4914" spans="1:12">
      <c r="A4914" s="1" t="s">
        <v>26012</v>
      </c>
      <c r="B4914" s="1">
        <v>5</v>
      </c>
      <c r="D4914" s="1" t="s">
        <v>18313</v>
      </c>
      <c r="E4914" s="1" t="s">
        <v>26013</v>
      </c>
      <c r="H4914" s="1" t="s">
        <v>24444</v>
      </c>
      <c r="J4914" s="4" t="str">
        <f ca="1">IFERROR(__xludf.DUMMYFUNCTION("LEFT(INDEX(SPLIT(L4914, "" ""), 4), 2)"),"12")</f>
        <v>12</v>
      </c>
      <c r="K4914" s="2" t="s">
        <v>19117</v>
      </c>
      <c r="L4914" s="1" t="s">
        <v>24445</v>
      </c>
    </row>
    <row r="4915" spans="1:12">
      <c r="A4915" s="1" t="s">
        <v>26014</v>
      </c>
      <c r="B4915" s="1">
        <v>5</v>
      </c>
      <c r="D4915" s="1" t="s">
        <v>19372</v>
      </c>
      <c r="E4915" s="1" t="s">
        <v>26015</v>
      </c>
      <c r="H4915" s="1" t="s">
        <v>24444</v>
      </c>
      <c r="J4915" s="4" t="str">
        <f ca="1">IFERROR(__xludf.DUMMYFUNCTION("LEFT(INDEX(SPLIT(L4915, "" ""), 4), 2)"),"12")</f>
        <v>12</v>
      </c>
      <c r="K4915" s="2" t="s">
        <v>18928</v>
      </c>
      <c r="L4915" s="1" t="s">
        <v>24445</v>
      </c>
    </row>
    <row r="4916" spans="1:12">
      <c r="A4916" s="1" t="s">
        <v>18973</v>
      </c>
      <c r="B4916" s="1">
        <v>5</v>
      </c>
      <c r="D4916" s="1" t="s">
        <v>13043</v>
      </c>
      <c r="E4916" s="1" t="s">
        <v>26016</v>
      </c>
      <c r="H4916" s="1" t="s">
        <v>24444</v>
      </c>
      <c r="J4916" s="4" t="str">
        <f ca="1">IFERROR(__xludf.DUMMYFUNCTION("LEFT(INDEX(SPLIT(L4916, "" ""), 4), 2)"),"12")</f>
        <v>12</v>
      </c>
      <c r="K4916" s="2" t="s">
        <v>18827</v>
      </c>
      <c r="L4916" s="1" t="s">
        <v>24445</v>
      </c>
    </row>
    <row r="4917" spans="1:12">
      <c r="A4917" s="1" t="s">
        <v>25897</v>
      </c>
      <c r="B4917" s="1">
        <v>5</v>
      </c>
      <c r="D4917" s="1" t="s">
        <v>10778</v>
      </c>
      <c r="E4917" s="1" t="s">
        <v>26017</v>
      </c>
      <c r="H4917" s="1" t="s">
        <v>24444</v>
      </c>
      <c r="J4917" s="4" t="str">
        <f ca="1">IFERROR(__xludf.DUMMYFUNCTION("LEFT(INDEX(SPLIT(L4917, "" ""), 4), 2)"),"12")</f>
        <v>12</v>
      </c>
      <c r="K4917" s="2" t="s">
        <v>18827</v>
      </c>
      <c r="L4917" s="1" t="s">
        <v>24445</v>
      </c>
    </row>
    <row r="4918" spans="1:12">
      <c r="A4918" s="1" t="s">
        <v>26018</v>
      </c>
      <c r="B4918" s="1">
        <v>1</v>
      </c>
      <c r="D4918" s="1" t="s">
        <v>19372</v>
      </c>
      <c r="E4918" s="1" t="s">
        <v>26019</v>
      </c>
      <c r="H4918" s="1" t="s">
        <v>24444</v>
      </c>
      <c r="J4918" s="4" t="str">
        <f ca="1">IFERROR(__xludf.DUMMYFUNCTION("LEFT(INDEX(SPLIT(L4918, "" ""), 4), 2)"),"12")</f>
        <v>12</v>
      </c>
      <c r="K4918" s="2" t="s">
        <v>26020</v>
      </c>
      <c r="L4918" s="1" t="s">
        <v>24445</v>
      </c>
    </row>
    <row r="4919" spans="1:12">
      <c r="A4919" s="1" t="s">
        <v>19037</v>
      </c>
      <c r="B4919" s="1">
        <v>5</v>
      </c>
      <c r="D4919" s="1" t="s">
        <v>10736</v>
      </c>
      <c r="E4919" s="1" t="s">
        <v>26021</v>
      </c>
      <c r="H4919" s="1" t="s">
        <v>24444</v>
      </c>
      <c r="J4919" s="4" t="str">
        <f ca="1">IFERROR(__xludf.DUMMYFUNCTION("LEFT(INDEX(SPLIT(L4919, "" ""), 4), 2)"),"12")</f>
        <v>12</v>
      </c>
      <c r="K4919" s="2" t="s">
        <v>18827</v>
      </c>
      <c r="L4919" s="1" t="s">
        <v>24445</v>
      </c>
    </row>
    <row r="4920" spans="1:12">
      <c r="A4920" s="1" t="s">
        <v>19032</v>
      </c>
      <c r="B4920" s="1">
        <v>5</v>
      </c>
      <c r="D4920" s="1" t="s">
        <v>10743</v>
      </c>
      <c r="E4920" s="1" t="s">
        <v>26022</v>
      </c>
      <c r="H4920" s="1" t="s">
        <v>24444</v>
      </c>
      <c r="J4920" s="4" t="str">
        <f ca="1">IFERROR(__xludf.DUMMYFUNCTION("LEFT(INDEX(SPLIT(L4920, "" ""), 4), 2)"),"12")</f>
        <v>12</v>
      </c>
      <c r="K4920" s="2" t="s">
        <v>18827</v>
      </c>
      <c r="L4920" s="1" t="s">
        <v>24445</v>
      </c>
    </row>
    <row r="4921" spans="1:12">
      <c r="A4921" s="1" t="s">
        <v>18878</v>
      </c>
      <c r="B4921" s="1">
        <v>5</v>
      </c>
      <c r="D4921" s="1" t="s">
        <v>10479</v>
      </c>
      <c r="E4921" s="1" t="s">
        <v>26023</v>
      </c>
      <c r="H4921" s="1" t="s">
        <v>24444</v>
      </c>
      <c r="J4921" s="4" t="str">
        <f ca="1">IFERROR(__xludf.DUMMYFUNCTION("LEFT(INDEX(SPLIT(L4921, "" ""), 4), 2)"),"12")</f>
        <v>12</v>
      </c>
      <c r="K4921" s="2" t="s">
        <v>18881</v>
      </c>
      <c r="L4921" s="1" t="s">
        <v>24445</v>
      </c>
    </row>
    <row r="4922" spans="1:12">
      <c r="A4922" s="1" t="s">
        <v>26024</v>
      </c>
      <c r="B4922" s="1">
        <v>5</v>
      </c>
      <c r="D4922" s="1" t="s">
        <v>19372</v>
      </c>
      <c r="E4922" s="1" t="s">
        <v>26025</v>
      </c>
      <c r="H4922" s="1" t="s">
        <v>24444</v>
      </c>
      <c r="J4922" s="4" t="str">
        <f ca="1">IFERROR(__xludf.DUMMYFUNCTION("LEFT(INDEX(SPLIT(L4922, "" ""), 4), 2)"),"12")</f>
        <v>12</v>
      </c>
      <c r="K4922" s="2" t="s">
        <v>18928</v>
      </c>
      <c r="L4922" s="1" t="s">
        <v>24445</v>
      </c>
    </row>
    <row r="4923" spans="1:12">
      <c r="A4923" s="1" t="s">
        <v>20599</v>
      </c>
      <c r="B4923" s="1">
        <v>5</v>
      </c>
      <c r="D4923" s="1" t="s">
        <v>10736</v>
      </c>
      <c r="E4923" s="1" t="s">
        <v>26026</v>
      </c>
      <c r="H4923" s="1" t="s">
        <v>24444</v>
      </c>
      <c r="J4923" s="4" t="str">
        <f ca="1">IFERROR(__xludf.DUMMYFUNCTION("LEFT(INDEX(SPLIT(L4923, "" ""), 4), 2)"),"12")</f>
        <v>12</v>
      </c>
      <c r="K4923" s="2" t="s">
        <v>18827</v>
      </c>
      <c r="L4923" s="1" t="s">
        <v>24445</v>
      </c>
    </row>
    <row r="4924" spans="1:12">
      <c r="A4924" s="1" t="s">
        <v>26027</v>
      </c>
      <c r="B4924" s="1">
        <v>5</v>
      </c>
      <c r="C4924" s="1" t="s">
        <v>4123</v>
      </c>
      <c r="D4924" s="1" t="s">
        <v>19372</v>
      </c>
      <c r="E4924" s="1" t="s">
        <v>26028</v>
      </c>
      <c r="H4924" s="1" t="s">
        <v>24444</v>
      </c>
      <c r="J4924" s="4" t="str">
        <f ca="1">IFERROR(__xludf.DUMMYFUNCTION("LEFT(INDEX(SPLIT(L4924, "" ""), 4), 2)"),"12")</f>
        <v>12</v>
      </c>
      <c r="K4924" s="1" t="s">
        <v>18889</v>
      </c>
      <c r="L4924" s="1" t="s">
        <v>24445</v>
      </c>
    </row>
    <row r="4925" spans="1:12">
      <c r="A4925" s="1" t="s">
        <v>26029</v>
      </c>
      <c r="B4925" s="1">
        <v>5</v>
      </c>
      <c r="D4925" s="1" t="s">
        <v>10293</v>
      </c>
      <c r="E4925" s="1" t="s">
        <v>26030</v>
      </c>
      <c r="H4925" s="1" t="s">
        <v>24444</v>
      </c>
      <c r="J4925" s="4" t="str">
        <f ca="1">IFERROR(__xludf.DUMMYFUNCTION("LEFT(INDEX(SPLIT(L4925, "" ""), 4), 2)"),"12")</f>
        <v>12</v>
      </c>
      <c r="K4925" s="2" t="s">
        <v>18827</v>
      </c>
      <c r="L4925" s="1" t="s">
        <v>24445</v>
      </c>
    </row>
    <row r="4926" spans="1:12">
      <c r="A4926" s="1" t="s">
        <v>20832</v>
      </c>
      <c r="B4926" s="1">
        <v>5</v>
      </c>
      <c r="D4926" s="1" t="s">
        <v>10778</v>
      </c>
      <c r="E4926" s="1" t="s">
        <v>26031</v>
      </c>
      <c r="H4926" s="1" t="s">
        <v>24444</v>
      </c>
      <c r="J4926" s="4" t="str">
        <f ca="1">IFERROR(__xludf.DUMMYFUNCTION("LEFT(INDEX(SPLIT(L4926, "" ""), 4), 2)"),"12")</f>
        <v>12</v>
      </c>
      <c r="K4926" s="2" t="s">
        <v>18827</v>
      </c>
      <c r="L4926" s="1" t="s">
        <v>24445</v>
      </c>
    </row>
    <row r="4927" spans="1:12">
      <c r="A4927" s="1" t="s">
        <v>18844</v>
      </c>
      <c r="B4927" s="1">
        <v>5</v>
      </c>
      <c r="D4927" s="1" t="s">
        <v>19372</v>
      </c>
      <c r="E4927" s="1" t="s">
        <v>26032</v>
      </c>
      <c r="H4927" s="1" t="s">
        <v>24444</v>
      </c>
      <c r="J4927" s="4" t="str">
        <f ca="1">IFERROR(__xludf.DUMMYFUNCTION("LEFT(INDEX(SPLIT(L4927, "" ""), 4), 2)"),"12")</f>
        <v>12</v>
      </c>
      <c r="K4927" s="2" t="s">
        <v>18827</v>
      </c>
      <c r="L4927" s="1" t="s">
        <v>24445</v>
      </c>
    </row>
    <row r="4928" spans="1:12">
      <c r="A4928" s="1" t="s">
        <v>18973</v>
      </c>
      <c r="B4928" s="1">
        <v>5</v>
      </c>
      <c r="D4928" s="1" t="s">
        <v>19372</v>
      </c>
      <c r="E4928" s="1" t="s">
        <v>26033</v>
      </c>
      <c r="H4928" s="1" t="s">
        <v>24444</v>
      </c>
      <c r="J4928" s="4" t="str">
        <f ca="1">IFERROR(__xludf.DUMMYFUNCTION("LEFT(INDEX(SPLIT(L4928, "" ""), 4), 2)"),"12")</f>
        <v>12</v>
      </c>
      <c r="K4928" s="2" t="s">
        <v>18827</v>
      </c>
      <c r="L4928" s="1" t="s">
        <v>24445</v>
      </c>
    </row>
    <row r="4929" spans="1:12">
      <c r="A4929" s="1" t="s">
        <v>23017</v>
      </c>
      <c r="B4929" s="1">
        <v>5</v>
      </c>
      <c r="D4929" s="1" t="s">
        <v>10293</v>
      </c>
      <c r="E4929" s="1" t="s">
        <v>26034</v>
      </c>
      <c r="H4929" s="1" t="s">
        <v>24444</v>
      </c>
      <c r="J4929" s="4" t="str">
        <f ca="1">IFERROR(__xludf.DUMMYFUNCTION("LEFT(INDEX(SPLIT(L4929, "" ""), 4), 2)"),"12")</f>
        <v>12</v>
      </c>
      <c r="K4929" s="2" t="s">
        <v>18827</v>
      </c>
      <c r="L4929" s="1" t="s">
        <v>24445</v>
      </c>
    </row>
    <row r="4930" spans="1:12">
      <c r="A4930" s="1" t="s">
        <v>18985</v>
      </c>
      <c r="B4930" s="1">
        <v>5</v>
      </c>
      <c r="D4930" s="1" t="s">
        <v>19372</v>
      </c>
      <c r="E4930" s="1" t="s">
        <v>26035</v>
      </c>
      <c r="H4930" s="1" t="s">
        <v>24444</v>
      </c>
      <c r="J4930" s="4" t="str">
        <f ca="1">IFERROR(__xludf.DUMMYFUNCTION("LEFT(INDEX(SPLIT(L4930, "" ""), 4), 2)"),"12")</f>
        <v>12</v>
      </c>
      <c r="K4930" s="2" t="s">
        <v>18827</v>
      </c>
      <c r="L4930" s="1" t="s">
        <v>24445</v>
      </c>
    </row>
    <row r="4931" spans="1:12">
      <c r="A4931" s="1" t="s">
        <v>24363</v>
      </c>
      <c r="B4931" s="1">
        <v>5</v>
      </c>
      <c r="D4931" s="1" t="s">
        <v>10305</v>
      </c>
      <c r="E4931" s="1" t="s">
        <v>26036</v>
      </c>
      <c r="H4931" s="1" t="s">
        <v>24444</v>
      </c>
      <c r="J4931" s="4" t="str">
        <f ca="1">IFERROR(__xludf.DUMMYFUNCTION("LEFT(INDEX(SPLIT(L4931, "" ""), 4), 2)"),"12")</f>
        <v>12</v>
      </c>
      <c r="K4931" s="2" t="s">
        <v>18827</v>
      </c>
      <c r="L4931" s="1" t="s">
        <v>24445</v>
      </c>
    </row>
    <row r="4932" spans="1:12">
      <c r="A4932" s="1" t="s">
        <v>20585</v>
      </c>
      <c r="B4932" s="1">
        <v>5</v>
      </c>
      <c r="D4932" s="1" t="s">
        <v>10479</v>
      </c>
      <c r="E4932" s="1" t="s">
        <v>26037</v>
      </c>
      <c r="H4932" s="1" t="s">
        <v>24444</v>
      </c>
      <c r="J4932" s="4" t="str">
        <f ca="1">IFERROR(__xludf.DUMMYFUNCTION("LEFT(INDEX(SPLIT(L4932, "" ""), 4), 2)"),"12")</f>
        <v>12</v>
      </c>
      <c r="K4932" s="2" t="s">
        <v>18827</v>
      </c>
      <c r="L4932" s="1" t="s">
        <v>24445</v>
      </c>
    </row>
    <row r="4933" spans="1:12">
      <c r="A4933" s="1" t="s">
        <v>23017</v>
      </c>
      <c r="B4933" s="1">
        <v>5</v>
      </c>
      <c r="D4933" s="1" t="s">
        <v>10778</v>
      </c>
      <c r="E4933" s="1" t="s">
        <v>26038</v>
      </c>
      <c r="H4933" s="1" t="s">
        <v>24444</v>
      </c>
      <c r="J4933" s="4" t="str">
        <f ca="1">IFERROR(__xludf.DUMMYFUNCTION("LEFT(INDEX(SPLIT(L4933, "" ""), 4), 2)"),"12")</f>
        <v>12</v>
      </c>
      <c r="K4933" s="2" t="s">
        <v>18827</v>
      </c>
      <c r="L4933" s="1" t="s">
        <v>24445</v>
      </c>
    </row>
    <row r="4934" spans="1:12">
      <c r="A4934" s="1" t="s">
        <v>26039</v>
      </c>
      <c r="B4934" s="1">
        <v>5</v>
      </c>
      <c r="D4934" s="1" t="s">
        <v>10321</v>
      </c>
      <c r="E4934" s="1" t="s">
        <v>26040</v>
      </c>
      <c r="H4934" s="1" t="s">
        <v>24444</v>
      </c>
      <c r="J4934" s="4" t="str">
        <f ca="1">IFERROR(__xludf.DUMMYFUNCTION("LEFT(INDEX(SPLIT(L4934, "" ""), 4), 2)"),"12")</f>
        <v>12</v>
      </c>
      <c r="K4934" s="2" t="s">
        <v>18928</v>
      </c>
      <c r="L4934" s="1" t="s">
        <v>24445</v>
      </c>
    </row>
    <row r="4935" spans="1:12">
      <c r="A4935" s="1" t="s">
        <v>19032</v>
      </c>
      <c r="B4935" s="1">
        <v>5</v>
      </c>
      <c r="D4935" s="1" t="s">
        <v>10755</v>
      </c>
      <c r="E4935" s="1" t="s">
        <v>26041</v>
      </c>
      <c r="H4935" s="1" t="s">
        <v>24444</v>
      </c>
      <c r="J4935" s="4" t="str">
        <f ca="1">IFERROR(__xludf.DUMMYFUNCTION("LEFT(INDEX(SPLIT(L4935, "" ""), 4), 2)"),"12")</f>
        <v>12</v>
      </c>
      <c r="K4935" s="2" t="s">
        <v>18827</v>
      </c>
      <c r="L4935" s="1" t="s">
        <v>24445</v>
      </c>
    </row>
    <row r="4936" spans="1:12">
      <c r="A4936" s="1" t="s">
        <v>26042</v>
      </c>
      <c r="B4936" s="1">
        <v>1</v>
      </c>
      <c r="D4936" s="1" t="s">
        <v>10479</v>
      </c>
      <c r="E4936" s="1" t="s">
        <v>26043</v>
      </c>
      <c r="H4936" s="1" t="s">
        <v>24444</v>
      </c>
      <c r="J4936" s="4" t="str">
        <f ca="1">IFERROR(__xludf.DUMMYFUNCTION("LEFT(INDEX(SPLIT(L4936, "" ""), 4), 2)"),"12")</f>
        <v>12</v>
      </c>
      <c r="K4936" s="2" t="s">
        <v>18928</v>
      </c>
      <c r="L4936" s="1" t="s">
        <v>24445</v>
      </c>
    </row>
    <row r="4937" spans="1:12">
      <c r="A4937" s="1" t="s">
        <v>19130</v>
      </c>
      <c r="B4937" s="1">
        <v>5</v>
      </c>
      <c r="D4937" s="1" t="s">
        <v>10305</v>
      </c>
      <c r="E4937" s="1" t="s">
        <v>26044</v>
      </c>
      <c r="H4937" s="1" t="s">
        <v>24444</v>
      </c>
      <c r="J4937" s="4" t="str">
        <f ca="1">IFERROR(__xludf.DUMMYFUNCTION("LEFT(INDEX(SPLIT(L4937, "" ""), 4), 2)"),"12")</f>
        <v>12</v>
      </c>
      <c r="K4937" s="2" t="s">
        <v>18827</v>
      </c>
      <c r="L4937" s="1" t="s">
        <v>24445</v>
      </c>
    </row>
    <row r="4938" spans="1:12">
      <c r="A4938" s="1" t="s">
        <v>24363</v>
      </c>
      <c r="B4938" s="1">
        <v>5</v>
      </c>
      <c r="D4938" s="1" t="s">
        <v>10736</v>
      </c>
      <c r="E4938" s="1" t="s">
        <v>26045</v>
      </c>
      <c r="H4938" s="1" t="s">
        <v>24444</v>
      </c>
      <c r="J4938" s="4" t="str">
        <f ca="1">IFERROR(__xludf.DUMMYFUNCTION("LEFT(INDEX(SPLIT(L4938, "" ""), 4), 2)"),"12")</f>
        <v>12</v>
      </c>
      <c r="K4938" s="2" t="s">
        <v>18827</v>
      </c>
      <c r="L4938" s="1" t="s">
        <v>24445</v>
      </c>
    </row>
    <row r="4939" spans="1:12">
      <c r="A4939" s="1" t="s">
        <v>26046</v>
      </c>
      <c r="B4939" s="1">
        <v>5</v>
      </c>
      <c r="D4939" s="1" t="s">
        <v>10755</v>
      </c>
      <c r="E4939" s="1" t="s">
        <v>26047</v>
      </c>
      <c r="H4939" s="1" t="s">
        <v>24444</v>
      </c>
      <c r="J4939" s="4" t="str">
        <f ca="1">IFERROR(__xludf.DUMMYFUNCTION("LEFT(INDEX(SPLIT(L4939, "" ""), 4), 2)"),"12")</f>
        <v>12</v>
      </c>
      <c r="K4939" s="2" t="s">
        <v>18827</v>
      </c>
      <c r="L4939" s="1" t="s">
        <v>24445</v>
      </c>
    </row>
    <row r="4940" spans="1:12">
      <c r="A4940" s="1" t="s">
        <v>26048</v>
      </c>
      <c r="B4940" s="1">
        <v>5</v>
      </c>
      <c r="C4940" s="1" t="s">
        <v>26049</v>
      </c>
      <c r="D4940" s="1" t="s">
        <v>10293</v>
      </c>
      <c r="E4940" s="1" t="s">
        <v>26050</v>
      </c>
      <c r="H4940" s="1" t="s">
        <v>24444</v>
      </c>
      <c r="J4940" s="4" t="str">
        <f ca="1">IFERROR(__xludf.DUMMYFUNCTION("LEFT(INDEX(SPLIT(L4940, "" ""), 4), 2)"),"12")</f>
        <v>12</v>
      </c>
      <c r="K4940" s="2" t="s">
        <v>18837</v>
      </c>
      <c r="L4940" s="1" t="s">
        <v>24445</v>
      </c>
    </row>
    <row r="4941" spans="1:12">
      <c r="A4941" s="1" t="s">
        <v>18940</v>
      </c>
      <c r="B4941" s="1">
        <v>5</v>
      </c>
      <c r="D4941" s="1" t="s">
        <v>13043</v>
      </c>
      <c r="E4941" s="1" t="s">
        <v>26051</v>
      </c>
      <c r="H4941" s="1" t="s">
        <v>24444</v>
      </c>
      <c r="J4941" s="4" t="str">
        <f ca="1">IFERROR(__xludf.DUMMYFUNCTION("LEFT(INDEX(SPLIT(L4941, "" ""), 4), 2)"),"12")</f>
        <v>12</v>
      </c>
      <c r="K4941" s="2" t="s">
        <v>18827</v>
      </c>
      <c r="L4941" s="1" t="s">
        <v>24445</v>
      </c>
    </row>
    <row r="4942" spans="1:12">
      <c r="A4942" s="1" t="s">
        <v>20592</v>
      </c>
      <c r="B4942" s="1">
        <v>4</v>
      </c>
      <c r="D4942" s="1" t="s">
        <v>10293</v>
      </c>
      <c r="E4942" s="1" t="s">
        <v>2269</v>
      </c>
      <c r="H4942" s="1" t="s">
        <v>24444</v>
      </c>
      <c r="J4942" s="4" t="str">
        <f ca="1">IFERROR(__xludf.DUMMYFUNCTION("LEFT(INDEX(SPLIT(L4942, "" ""), 4), 2)"),"12")</f>
        <v>12</v>
      </c>
      <c r="K4942" s="2" t="s">
        <v>18827</v>
      </c>
      <c r="L4942" s="1" t="s">
        <v>24445</v>
      </c>
    </row>
    <row r="4943" spans="1:12">
      <c r="A4943" s="1" t="s">
        <v>26052</v>
      </c>
      <c r="B4943" s="1">
        <v>5</v>
      </c>
      <c r="D4943" s="1" t="s">
        <v>13043</v>
      </c>
      <c r="E4943" s="1" t="s">
        <v>26053</v>
      </c>
      <c r="H4943" s="1" t="s">
        <v>24444</v>
      </c>
      <c r="J4943" s="4" t="str">
        <f ca="1">IFERROR(__xludf.DUMMYFUNCTION("LEFT(INDEX(SPLIT(L4943, "" ""), 4), 2)"),"12")</f>
        <v>12</v>
      </c>
      <c r="K4943" s="2" t="s">
        <v>18827</v>
      </c>
      <c r="L4943" s="1" t="s">
        <v>24445</v>
      </c>
    </row>
    <row r="4944" spans="1:12">
      <c r="A4944" s="1" t="s">
        <v>25086</v>
      </c>
      <c r="B4944" s="1">
        <v>5</v>
      </c>
      <c r="D4944" s="1" t="s">
        <v>13043</v>
      </c>
      <c r="E4944" s="1" t="s">
        <v>26054</v>
      </c>
      <c r="H4944" s="1" t="s">
        <v>24444</v>
      </c>
      <c r="J4944" s="4" t="str">
        <f ca="1">IFERROR(__xludf.DUMMYFUNCTION("LEFT(INDEX(SPLIT(L4944, "" ""), 4), 2)"),"12")</f>
        <v>12</v>
      </c>
      <c r="K4944" s="2" t="s">
        <v>18827</v>
      </c>
      <c r="L4944" s="1" t="s">
        <v>24445</v>
      </c>
    </row>
    <row r="4945" spans="1:12">
      <c r="A4945" s="1" t="s">
        <v>26055</v>
      </c>
      <c r="B4945" s="1">
        <v>5</v>
      </c>
      <c r="D4945" s="1" t="s">
        <v>10347</v>
      </c>
      <c r="E4945" s="1" t="s">
        <v>26056</v>
      </c>
      <c r="H4945" s="1" t="s">
        <v>24444</v>
      </c>
      <c r="J4945" s="4" t="str">
        <f ca="1">IFERROR(__xludf.DUMMYFUNCTION("LEFT(INDEX(SPLIT(L4945, "" ""), 4), 2)"),"12")</f>
        <v>12</v>
      </c>
      <c r="K4945" s="2" t="s">
        <v>18928</v>
      </c>
      <c r="L4945" s="1" t="s">
        <v>24445</v>
      </c>
    </row>
    <row r="4946" spans="1:12">
      <c r="A4946" s="1" t="s">
        <v>18844</v>
      </c>
      <c r="B4946" s="1">
        <v>5</v>
      </c>
      <c r="D4946" s="1" t="s">
        <v>10347</v>
      </c>
      <c r="E4946" s="1" t="s">
        <v>26057</v>
      </c>
      <c r="H4946" s="1" t="s">
        <v>24444</v>
      </c>
      <c r="J4946" s="4" t="str">
        <f ca="1">IFERROR(__xludf.DUMMYFUNCTION("LEFT(INDEX(SPLIT(L4946, "" ""), 4), 2)"),"12")</f>
        <v>12</v>
      </c>
      <c r="K4946" s="2" t="s">
        <v>18827</v>
      </c>
      <c r="L4946" s="1" t="s">
        <v>24445</v>
      </c>
    </row>
    <row r="4947" spans="1:12">
      <c r="A4947" s="1" t="s">
        <v>26058</v>
      </c>
      <c r="B4947" s="1">
        <v>5</v>
      </c>
      <c r="D4947" s="1" t="s">
        <v>19372</v>
      </c>
      <c r="E4947" s="1" t="s">
        <v>26059</v>
      </c>
      <c r="H4947" s="1" t="s">
        <v>24444</v>
      </c>
      <c r="J4947" s="4" t="str">
        <f ca="1">IFERROR(__xludf.DUMMYFUNCTION("LEFT(INDEX(SPLIT(L4947, "" ""), 4), 2)"),"12")</f>
        <v>12</v>
      </c>
      <c r="K4947" s="2" t="s">
        <v>24256</v>
      </c>
      <c r="L4947" s="1" t="s">
        <v>24445</v>
      </c>
    </row>
    <row r="4948" spans="1:12">
      <c r="A4948" s="1" t="s">
        <v>23590</v>
      </c>
      <c r="B4948" s="1">
        <v>5</v>
      </c>
      <c r="D4948" s="1" t="s">
        <v>10293</v>
      </c>
      <c r="E4948" s="1" t="s">
        <v>26060</v>
      </c>
      <c r="H4948" s="1" t="s">
        <v>24444</v>
      </c>
      <c r="J4948" s="4" t="str">
        <f ca="1">IFERROR(__xludf.DUMMYFUNCTION("LEFT(INDEX(SPLIT(L4948, "" ""), 4), 2)"),"12")</f>
        <v>12</v>
      </c>
      <c r="K4948" s="2" t="s">
        <v>18827</v>
      </c>
      <c r="L4948" s="1" t="s">
        <v>24445</v>
      </c>
    </row>
    <row r="4949" spans="1:12">
      <c r="A4949" s="1" t="s">
        <v>24242</v>
      </c>
      <c r="B4949" s="1">
        <v>5</v>
      </c>
      <c r="D4949" s="1" t="s">
        <v>10305</v>
      </c>
      <c r="E4949" s="1" t="s">
        <v>26061</v>
      </c>
      <c r="H4949" s="1" t="s">
        <v>24444</v>
      </c>
      <c r="J4949" s="4" t="str">
        <f ca="1">IFERROR(__xludf.DUMMYFUNCTION("LEFT(INDEX(SPLIT(L4949, "" ""), 4), 2)"),"12")</f>
        <v>12</v>
      </c>
      <c r="K4949" s="2" t="s">
        <v>20423</v>
      </c>
      <c r="L4949" s="1" t="s">
        <v>24445</v>
      </c>
    </row>
    <row r="4950" spans="1:12">
      <c r="A4950" s="1" t="s">
        <v>20383</v>
      </c>
      <c r="B4950" s="1">
        <v>5</v>
      </c>
      <c r="D4950" s="1" t="s">
        <v>10288</v>
      </c>
      <c r="E4950" s="1" t="s">
        <v>26062</v>
      </c>
      <c r="H4950" s="1" t="s">
        <v>24444</v>
      </c>
      <c r="J4950" s="4" t="str">
        <f ca="1">IFERROR(__xludf.DUMMYFUNCTION("LEFT(INDEX(SPLIT(L4950, "" ""), 4), 2)"),"12")</f>
        <v>12</v>
      </c>
      <c r="K4950" s="1" t="s">
        <v>20333</v>
      </c>
      <c r="L4950" s="1" t="s">
        <v>24445</v>
      </c>
    </row>
    <row r="4951" spans="1:12">
      <c r="A4951" s="1" t="s">
        <v>18878</v>
      </c>
      <c r="B4951" s="1">
        <v>5</v>
      </c>
      <c r="D4951" s="1" t="s">
        <v>10293</v>
      </c>
      <c r="E4951" s="1" t="s">
        <v>26063</v>
      </c>
      <c r="H4951" s="1" t="s">
        <v>24444</v>
      </c>
      <c r="J4951" s="4" t="str">
        <f ca="1">IFERROR(__xludf.DUMMYFUNCTION("LEFT(INDEX(SPLIT(L4951, "" ""), 4), 2)"),"12")</f>
        <v>12</v>
      </c>
      <c r="K4951" s="2" t="s">
        <v>18881</v>
      </c>
      <c r="L4951" s="1" t="s">
        <v>24445</v>
      </c>
    </row>
    <row r="4952" spans="1:12">
      <c r="A4952" s="1" t="s">
        <v>18913</v>
      </c>
      <c r="B4952" s="1">
        <v>5</v>
      </c>
      <c r="D4952" s="1" t="s">
        <v>10288</v>
      </c>
      <c r="E4952" s="1" t="s">
        <v>26064</v>
      </c>
      <c r="H4952" s="1" t="s">
        <v>24444</v>
      </c>
      <c r="J4952" s="4" t="str">
        <f ca="1">IFERROR(__xludf.DUMMYFUNCTION("LEFT(INDEX(SPLIT(L4952, "" ""), 4), 2)"),"12")</f>
        <v>12</v>
      </c>
      <c r="K4952" s="2" t="s">
        <v>18827</v>
      </c>
      <c r="L4952" s="1" t="s">
        <v>24445</v>
      </c>
    </row>
    <row r="4953" spans="1:12">
      <c r="A4953" s="1" t="s">
        <v>26065</v>
      </c>
      <c r="B4953" s="1">
        <v>5</v>
      </c>
      <c r="D4953" s="1" t="s">
        <v>10778</v>
      </c>
      <c r="E4953" s="1" t="s">
        <v>26066</v>
      </c>
      <c r="H4953" s="1" t="s">
        <v>24444</v>
      </c>
      <c r="J4953" s="4" t="str">
        <f ca="1">IFERROR(__xludf.DUMMYFUNCTION("LEFT(INDEX(SPLIT(L4953, "" ""), 4), 2)"),"12")</f>
        <v>12</v>
      </c>
      <c r="K4953" s="2" t="s">
        <v>18827</v>
      </c>
      <c r="L4953" s="1" t="s">
        <v>24445</v>
      </c>
    </row>
    <row r="4954" spans="1:12">
      <c r="A4954" s="1" t="s">
        <v>8726</v>
      </c>
      <c r="B4954" s="1">
        <v>5</v>
      </c>
      <c r="D4954" s="1" t="s">
        <v>10479</v>
      </c>
      <c r="E4954" s="1" t="s">
        <v>26044</v>
      </c>
      <c r="H4954" s="1" t="s">
        <v>24444</v>
      </c>
      <c r="J4954" s="4" t="str">
        <f ca="1">IFERROR(__xludf.DUMMYFUNCTION("LEFT(INDEX(SPLIT(L4954, "" ""), 4), 2)"),"12")</f>
        <v>12</v>
      </c>
      <c r="K4954" s="2" t="s">
        <v>18827</v>
      </c>
      <c r="L4954" s="1" t="s">
        <v>24445</v>
      </c>
    </row>
    <row r="4955" spans="1:12">
      <c r="A4955" s="1" t="s">
        <v>18844</v>
      </c>
      <c r="B4955" s="1">
        <v>5</v>
      </c>
      <c r="D4955" s="1" t="s">
        <v>19372</v>
      </c>
      <c r="E4955" s="1" t="s">
        <v>26067</v>
      </c>
      <c r="H4955" s="1" t="s">
        <v>24444</v>
      </c>
      <c r="J4955" s="4" t="str">
        <f ca="1">IFERROR(__xludf.DUMMYFUNCTION("LEFT(INDEX(SPLIT(L4955, "" ""), 4), 2)"),"12")</f>
        <v>12</v>
      </c>
      <c r="K4955" s="2" t="s">
        <v>18827</v>
      </c>
      <c r="L4955" s="1" t="s">
        <v>24445</v>
      </c>
    </row>
    <row r="4956" spans="1:12">
      <c r="A4956" s="1" t="s">
        <v>26068</v>
      </c>
      <c r="B4956" s="1">
        <v>5</v>
      </c>
      <c r="D4956" s="1" t="s">
        <v>19372</v>
      </c>
      <c r="E4956" s="1" t="s">
        <v>26069</v>
      </c>
      <c r="H4956" s="1" t="s">
        <v>24444</v>
      </c>
      <c r="J4956" s="4" t="str">
        <f ca="1">IFERROR(__xludf.DUMMYFUNCTION("LEFT(INDEX(SPLIT(L4956, "" ""), 4), 2)"),"12")</f>
        <v>12</v>
      </c>
      <c r="K4956" s="2" t="s">
        <v>18827</v>
      </c>
      <c r="L4956" s="1" t="s">
        <v>24445</v>
      </c>
    </row>
    <row r="4957" spans="1:12">
      <c r="A4957" s="1" t="s">
        <v>26070</v>
      </c>
      <c r="B4957" s="1">
        <v>5</v>
      </c>
      <c r="D4957" s="1" t="s">
        <v>10736</v>
      </c>
      <c r="E4957" s="1" t="s">
        <v>26071</v>
      </c>
      <c r="H4957" s="1" t="s">
        <v>24444</v>
      </c>
      <c r="J4957" s="4" t="str">
        <f ca="1">IFERROR(__xludf.DUMMYFUNCTION("LEFT(INDEX(SPLIT(L4957, "" ""), 4), 2)"),"12")</f>
        <v>12</v>
      </c>
      <c r="K4957" s="2" t="s">
        <v>18827</v>
      </c>
      <c r="L4957" s="1" t="s">
        <v>24445</v>
      </c>
    </row>
    <row r="4958" spans="1:12">
      <c r="A4958" s="1" t="s">
        <v>8776</v>
      </c>
      <c r="B4958" s="1">
        <v>5</v>
      </c>
      <c r="D4958" s="1" t="s">
        <v>19372</v>
      </c>
      <c r="E4958" s="1" t="s">
        <v>26072</v>
      </c>
      <c r="H4958" s="1" t="s">
        <v>24444</v>
      </c>
      <c r="J4958" s="4" t="str">
        <f ca="1">IFERROR(__xludf.DUMMYFUNCTION("LEFT(INDEX(SPLIT(L4958, "" ""), 4), 2)"),"12")</f>
        <v>12</v>
      </c>
      <c r="K4958" s="2" t="s">
        <v>18827</v>
      </c>
      <c r="L4958" s="1" t="s">
        <v>24445</v>
      </c>
    </row>
    <row r="4959" spans="1:12">
      <c r="A4959" s="1" t="s">
        <v>20891</v>
      </c>
      <c r="B4959" s="1">
        <v>5</v>
      </c>
      <c r="D4959" s="1" t="s">
        <v>10755</v>
      </c>
      <c r="E4959" s="1" t="s">
        <v>26073</v>
      </c>
      <c r="H4959" s="1" t="s">
        <v>24444</v>
      </c>
      <c r="J4959" s="4" t="str">
        <f ca="1">IFERROR(__xludf.DUMMYFUNCTION("LEFT(INDEX(SPLIT(L4959, "" ""), 4), 2)"),"12")</f>
        <v>12</v>
      </c>
      <c r="K4959" s="2" t="s">
        <v>18827</v>
      </c>
      <c r="L4959" s="1" t="s">
        <v>24445</v>
      </c>
    </row>
    <row r="4960" spans="1:12">
      <c r="A4960" s="1" t="s">
        <v>20891</v>
      </c>
      <c r="B4960" s="1">
        <v>5</v>
      </c>
      <c r="D4960" s="1" t="s">
        <v>10288</v>
      </c>
      <c r="E4960" s="1" t="s">
        <v>26074</v>
      </c>
      <c r="H4960" s="1" t="s">
        <v>24444</v>
      </c>
      <c r="J4960" s="4" t="str">
        <f ca="1">IFERROR(__xludf.DUMMYFUNCTION("LEFT(INDEX(SPLIT(L4960, "" ""), 4), 2)"),"12")</f>
        <v>12</v>
      </c>
      <c r="K4960" s="2" t="s">
        <v>18827</v>
      </c>
      <c r="L4960" s="1" t="s">
        <v>24445</v>
      </c>
    </row>
    <row r="4961" spans="1:12">
      <c r="A4961" s="1" t="s">
        <v>19173</v>
      </c>
      <c r="B4961" s="1">
        <v>5</v>
      </c>
      <c r="D4961" s="1" t="s">
        <v>10778</v>
      </c>
      <c r="E4961" s="1" t="s">
        <v>26075</v>
      </c>
      <c r="H4961" s="1" t="s">
        <v>24444</v>
      </c>
      <c r="J4961" s="4" t="str">
        <f ca="1">IFERROR(__xludf.DUMMYFUNCTION("LEFT(INDEX(SPLIT(L4961, "" ""), 4), 2)"),"12")</f>
        <v>12</v>
      </c>
      <c r="K4961" s="2" t="s">
        <v>18827</v>
      </c>
      <c r="L4961" s="1" t="s">
        <v>24445</v>
      </c>
    </row>
    <row r="4962" spans="1:12">
      <c r="A4962" s="1" t="s">
        <v>18940</v>
      </c>
      <c r="B4962" s="1">
        <v>5</v>
      </c>
      <c r="D4962" s="1" t="s">
        <v>10288</v>
      </c>
      <c r="E4962" s="1" t="s">
        <v>26076</v>
      </c>
      <c r="H4962" s="1" t="s">
        <v>24444</v>
      </c>
      <c r="J4962" s="4" t="str">
        <f ca="1">IFERROR(__xludf.DUMMYFUNCTION("LEFT(INDEX(SPLIT(L4962, "" ""), 4), 2)"),"12")</f>
        <v>12</v>
      </c>
      <c r="K4962" s="2" t="s">
        <v>18827</v>
      </c>
      <c r="L4962" s="1" t="s">
        <v>24445</v>
      </c>
    </row>
    <row r="4963" spans="1:12">
      <c r="A4963" s="1" t="s">
        <v>18925</v>
      </c>
      <c r="B4963" s="1">
        <v>5</v>
      </c>
      <c r="D4963" s="1" t="s">
        <v>13043</v>
      </c>
      <c r="E4963" s="1" t="s">
        <v>26077</v>
      </c>
      <c r="H4963" s="1" t="s">
        <v>24444</v>
      </c>
      <c r="J4963" s="4" t="str">
        <f ca="1">IFERROR(__xludf.DUMMYFUNCTION("LEFT(INDEX(SPLIT(L4963, "" ""), 4), 2)"),"12")</f>
        <v>12</v>
      </c>
      <c r="K4963" s="2" t="s">
        <v>18928</v>
      </c>
      <c r="L4963" s="1" t="s">
        <v>24445</v>
      </c>
    </row>
    <row r="4964" spans="1:12">
      <c r="A4964" s="1" t="s">
        <v>19166</v>
      </c>
      <c r="B4964" s="1">
        <v>5</v>
      </c>
      <c r="D4964" s="1" t="s">
        <v>10300</v>
      </c>
      <c r="E4964" s="1" t="s">
        <v>26078</v>
      </c>
      <c r="H4964" s="1" t="s">
        <v>24444</v>
      </c>
      <c r="J4964" s="4" t="str">
        <f ca="1">IFERROR(__xludf.DUMMYFUNCTION("LEFT(INDEX(SPLIT(L4964, "" ""), 4), 2)"),"12")</f>
        <v>12</v>
      </c>
      <c r="K4964" s="2" t="s">
        <v>19168</v>
      </c>
      <c r="L4964" s="1" t="s">
        <v>24445</v>
      </c>
    </row>
    <row r="4965" spans="1:12">
      <c r="A4965" s="1" t="s">
        <v>18985</v>
      </c>
      <c r="B4965" s="1">
        <v>5</v>
      </c>
      <c r="D4965" s="1" t="s">
        <v>10305</v>
      </c>
      <c r="E4965" s="1" t="s">
        <v>26079</v>
      </c>
      <c r="H4965" s="1" t="s">
        <v>24444</v>
      </c>
      <c r="J4965" s="4" t="str">
        <f ca="1">IFERROR(__xludf.DUMMYFUNCTION("LEFT(INDEX(SPLIT(L4965, "" ""), 4), 2)"),"12")</f>
        <v>12</v>
      </c>
      <c r="K4965" s="2" t="s">
        <v>18827</v>
      </c>
      <c r="L4965" s="1" t="s">
        <v>24445</v>
      </c>
    </row>
    <row r="4966" spans="1:12">
      <c r="A4966" s="1" t="s">
        <v>26080</v>
      </c>
      <c r="B4966" s="1">
        <v>5</v>
      </c>
      <c r="D4966" s="1" t="s">
        <v>19372</v>
      </c>
      <c r="E4966" s="1" t="s">
        <v>26081</v>
      </c>
      <c r="H4966" s="1" t="s">
        <v>24444</v>
      </c>
      <c r="J4966" s="4" t="str">
        <f ca="1">IFERROR(__xludf.DUMMYFUNCTION("LEFT(INDEX(SPLIT(L4966, "" ""), 4), 2)"),"12")</f>
        <v>12</v>
      </c>
      <c r="K4966" s="2" t="s">
        <v>18827</v>
      </c>
      <c r="L4966" s="1" t="s">
        <v>24445</v>
      </c>
    </row>
    <row r="4967" spans="1:12">
      <c r="A4967" s="1" t="s">
        <v>24363</v>
      </c>
      <c r="B4967" s="1">
        <v>4</v>
      </c>
      <c r="D4967" s="1" t="s">
        <v>19372</v>
      </c>
      <c r="E4967" s="1" t="s">
        <v>26082</v>
      </c>
      <c r="H4967" s="1" t="s">
        <v>24444</v>
      </c>
      <c r="J4967" s="4" t="str">
        <f ca="1">IFERROR(__xludf.DUMMYFUNCTION("LEFT(INDEX(SPLIT(L4967, "" ""), 4), 2)"),"12")</f>
        <v>12</v>
      </c>
      <c r="K4967" s="2" t="s">
        <v>18827</v>
      </c>
      <c r="L4967" s="1" t="s">
        <v>24445</v>
      </c>
    </row>
    <row r="4968" spans="1:12">
      <c r="A4968" s="1" t="s">
        <v>18933</v>
      </c>
      <c r="B4968" s="1">
        <v>5</v>
      </c>
      <c r="D4968" s="1" t="s">
        <v>10778</v>
      </c>
      <c r="E4968" s="1" t="s">
        <v>26083</v>
      </c>
      <c r="H4968" s="1" t="s">
        <v>24444</v>
      </c>
      <c r="J4968" s="4" t="str">
        <f ca="1">IFERROR(__xludf.DUMMYFUNCTION("LEFT(INDEX(SPLIT(L4968, "" ""), 4), 2)"),"12")</f>
        <v>12</v>
      </c>
      <c r="K4968" s="2" t="s">
        <v>18827</v>
      </c>
      <c r="L4968" s="1" t="s">
        <v>24445</v>
      </c>
    </row>
    <row r="4969" spans="1:12">
      <c r="A4969" s="1" t="s">
        <v>26084</v>
      </c>
      <c r="B4969" s="1">
        <v>5</v>
      </c>
      <c r="C4969" s="1" t="s">
        <v>26085</v>
      </c>
      <c r="D4969" s="1" t="s">
        <v>13043</v>
      </c>
      <c r="E4969" s="1" t="s">
        <v>26086</v>
      </c>
      <c r="H4969" s="1" t="s">
        <v>24444</v>
      </c>
      <c r="J4969" s="4" t="str">
        <f ca="1">IFERROR(__xludf.DUMMYFUNCTION("LEFT(INDEX(SPLIT(L4969, "" ""), 4), 2)"),"12")</f>
        <v>12</v>
      </c>
      <c r="K4969" s="2" t="s">
        <v>18885</v>
      </c>
      <c r="L4969" s="1" t="s">
        <v>24445</v>
      </c>
    </row>
    <row r="4970" spans="1:12">
      <c r="A4970" s="1" t="s">
        <v>26087</v>
      </c>
      <c r="B4970" s="1">
        <v>5</v>
      </c>
      <c r="D4970" s="1" t="s">
        <v>10347</v>
      </c>
      <c r="E4970" s="1" t="s">
        <v>26088</v>
      </c>
      <c r="H4970" s="1" t="s">
        <v>24444</v>
      </c>
      <c r="J4970" s="4" t="str">
        <f ca="1">IFERROR(__xludf.DUMMYFUNCTION("LEFT(INDEX(SPLIT(L4970, "" ""), 4), 2)"),"12")</f>
        <v>12</v>
      </c>
      <c r="K4970" s="2" t="s">
        <v>18827</v>
      </c>
      <c r="L4970" s="1" t="s">
        <v>24445</v>
      </c>
    </row>
    <row r="4971" spans="1:12">
      <c r="A4971" s="1" t="s">
        <v>7117</v>
      </c>
      <c r="B4971" s="1">
        <v>5</v>
      </c>
      <c r="D4971" s="1" t="s">
        <v>10293</v>
      </c>
      <c r="E4971" s="1" t="s">
        <v>26089</v>
      </c>
      <c r="H4971" s="1" t="s">
        <v>24444</v>
      </c>
      <c r="J4971" s="4" t="str">
        <f ca="1">IFERROR(__xludf.DUMMYFUNCTION("LEFT(INDEX(SPLIT(L4971, "" ""), 4), 2)"),"12")</f>
        <v>12</v>
      </c>
      <c r="K4971" s="2" t="s">
        <v>18827</v>
      </c>
      <c r="L4971" s="1" t="s">
        <v>24445</v>
      </c>
    </row>
    <row r="4972" spans="1:12">
      <c r="A4972" s="1" t="s">
        <v>19130</v>
      </c>
      <c r="B4972" s="1">
        <v>5</v>
      </c>
      <c r="D4972" s="1" t="s">
        <v>19372</v>
      </c>
      <c r="E4972" s="1" t="s">
        <v>26090</v>
      </c>
      <c r="H4972" s="1" t="s">
        <v>24444</v>
      </c>
      <c r="J4972" s="4" t="str">
        <f ca="1">IFERROR(__xludf.DUMMYFUNCTION("LEFT(INDEX(SPLIT(L4972, "" ""), 4), 2)"),"12")</f>
        <v>12</v>
      </c>
      <c r="K4972" s="2" t="s">
        <v>18827</v>
      </c>
      <c r="L4972" s="1" t="s">
        <v>24445</v>
      </c>
    </row>
    <row r="4973" spans="1:12">
      <c r="A4973" s="1" t="s">
        <v>18847</v>
      </c>
      <c r="B4973" s="1">
        <v>4</v>
      </c>
      <c r="D4973" s="1" t="s">
        <v>19372</v>
      </c>
      <c r="E4973" s="1" t="s">
        <v>26091</v>
      </c>
      <c r="H4973" s="1" t="s">
        <v>24444</v>
      </c>
      <c r="J4973" s="4" t="str">
        <f ca="1">IFERROR(__xludf.DUMMYFUNCTION("LEFT(INDEX(SPLIT(L4973, "" ""), 4), 2)"),"12")</f>
        <v>12</v>
      </c>
      <c r="K4973" s="2" t="s">
        <v>18827</v>
      </c>
      <c r="L4973" s="1" t="s">
        <v>24445</v>
      </c>
    </row>
    <row r="4974" spans="1:12">
      <c r="A4974" s="1" t="s">
        <v>20832</v>
      </c>
      <c r="B4974" s="1">
        <v>5</v>
      </c>
      <c r="D4974" s="1" t="s">
        <v>10300</v>
      </c>
      <c r="E4974" s="1" t="s">
        <v>26092</v>
      </c>
      <c r="H4974" s="1" t="s">
        <v>24444</v>
      </c>
      <c r="J4974" s="4" t="str">
        <f ca="1">IFERROR(__xludf.DUMMYFUNCTION("LEFT(INDEX(SPLIT(L4974, "" ""), 4), 2)"),"12")</f>
        <v>12</v>
      </c>
      <c r="K4974" s="2" t="s">
        <v>18827</v>
      </c>
      <c r="L4974" s="1" t="s">
        <v>24445</v>
      </c>
    </row>
    <row r="4975" spans="1:12">
      <c r="A4975" s="1" t="s">
        <v>10568</v>
      </c>
      <c r="B4975" s="1">
        <v>5</v>
      </c>
      <c r="D4975" s="1" t="s">
        <v>10755</v>
      </c>
      <c r="E4975" s="1" t="s">
        <v>26093</v>
      </c>
      <c r="H4975" s="1" t="s">
        <v>24444</v>
      </c>
      <c r="J4975" s="4" t="str">
        <f ca="1">IFERROR(__xludf.DUMMYFUNCTION("LEFT(INDEX(SPLIT(L4975, "" ""), 4), 2)"),"12")</f>
        <v>12</v>
      </c>
      <c r="K4975" s="2" t="s">
        <v>18827</v>
      </c>
      <c r="L4975" s="1" t="s">
        <v>24445</v>
      </c>
    </row>
    <row r="4976" spans="1:12">
      <c r="A4976" s="1" t="s">
        <v>26094</v>
      </c>
      <c r="B4976" s="1">
        <v>5</v>
      </c>
      <c r="D4976" s="1" t="s">
        <v>19372</v>
      </c>
      <c r="E4976" s="1" t="s">
        <v>26095</v>
      </c>
      <c r="H4976" s="1" t="s">
        <v>24444</v>
      </c>
      <c r="J4976" s="4" t="str">
        <f ca="1">IFERROR(__xludf.DUMMYFUNCTION("LEFT(INDEX(SPLIT(L4976, "" ""), 4), 2)"),"12")</f>
        <v>12</v>
      </c>
      <c r="K4976" s="2" t="s">
        <v>18827</v>
      </c>
      <c r="L4976" s="1" t="s">
        <v>24445</v>
      </c>
    </row>
    <row r="4977" spans="1:12">
      <c r="A4977" s="1" t="s">
        <v>26096</v>
      </c>
      <c r="B4977" s="1">
        <v>5</v>
      </c>
      <c r="D4977" s="1" t="s">
        <v>10755</v>
      </c>
      <c r="E4977" s="1" t="s">
        <v>26097</v>
      </c>
      <c r="H4977" s="1" t="s">
        <v>24444</v>
      </c>
      <c r="J4977" s="4" t="str">
        <f ca="1">IFERROR(__xludf.DUMMYFUNCTION("LEFT(INDEX(SPLIT(L4977, "" ""), 4), 2)"),"12")</f>
        <v>12</v>
      </c>
      <c r="K4977" s="2" t="s">
        <v>18827</v>
      </c>
      <c r="L4977" s="1" t="s">
        <v>24445</v>
      </c>
    </row>
    <row r="4978" spans="1:12">
      <c r="A4978" s="1" t="s">
        <v>18940</v>
      </c>
      <c r="B4978" s="1">
        <v>5</v>
      </c>
      <c r="D4978" s="1" t="s">
        <v>10755</v>
      </c>
      <c r="E4978" s="1" t="s">
        <v>26098</v>
      </c>
      <c r="H4978" s="1" t="s">
        <v>24444</v>
      </c>
      <c r="J4978" s="4" t="str">
        <f ca="1">IFERROR(__xludf.DUMMYFUNCTION("LEFT(INDEX(SPLIT(L4978, "" ""), 4), 2)"),"12")</f>
        <v>12</v>
      </c>
      <c r="K4978" s="2" t="s">
        <v>18827</v>
      </c>
      <c r="L4978" s="1" t="s">
        <v>24445</v>
      </c>
    </row>
    <row r="4979" spans="1:12">
      <c r="A4979" s="1" t="s">
        <v>19032</v>
      </c>
      <c r="B4979" s="1">
        <v>5</v>
      </c>
      <c r="D4979" s="1" t="s">
        <v>13043</v>
      </c>
      <c r="E4979" s="1" t="s">
        <v>26099</v>
      </c>
      <c r="H4979" s="1" t="s">
        <v>24444</v>
      </c>
      <c r="J4979" s="4" t="str">
        <f ca="1">IFERROR(__xludf.DUMMYFUNCTION("LEFT(INDEX(SPLIT(L4979, "" ""), 4), 2)"),"12")</f>
        <v>12</v>
      </c>
      <c r="K4979" s="2" t="s">
        <v>18827</v>
      </c>
      <c r="L4979" s="1" t="s">
        <v>24445</v>
      </c>
    </row>
    <row r="4980" spans="1:12">
      <c r="A4980" s="1" t="s">
        <v>24363</v>
      </c>
      <c r="B4980" s="1">
        <v>5</v>
      </c>
      <c r="D4980" s="1" t="s">
        <v>19372</v>
      </c>
      <c r="E4980" s="1" t="s">
        <v>26100</v>
      </c>
      <c r="H4980" s="1" t="s">
        <v>24444</v>
      </c>
      <c r="J4980" s="4" t="str">
        <f ca="1">IFERROR(__xludf.DUMMYFUNCTION("LEFT(INDEX(SPLIT(L4980, "" ""), 4), 2)"),"12")</f>
        <v>12</v>
      </c>
      <c r="K4980" s="2" t="s">
        <v>18827</v>
      </c>
      <c r="L4980" s="1" t="s">
        <v>24445</v>
      </c>
    </row>
    <row r="4981" spans="1:12">
      <c r="A4981" s="1" t="s">
        <v>26101</v>
      </c>
      <c r="B4981" s="1">
        <v>5</v>
      </c>
      <c r="D4981" s="1" t="s">
        <v>19372</v>
      </c>
      <c r="E4981" s="1" t="s">
        <v>26102</v>
      </c>
      <c r="H4981" s="1" t="s">
        <v>24444</v>
      </c>
      <c r="J4981" s="4" t="str">
        <f ca="1">IFERROR(__xludf.DUMMYFUNCTION("LEFT(INDEX(SPLIT(L4981, "" ""), 4), 2)"),"12")</f>
        <v>12</v>
      </c>
      <c r="K4981" s="2" t="s">
        <v>18827</v>
      </c>
      <c r="L4981" s="1" t="s">
        <v>24445</v>
      </c>
    </row>
    <row r="4982" spans="1:12">
      <c r="A4982" s="1" t="s">
        <v>26103</v>
      </c>
      <c r="B4982" s="1">
        <v>5</v>
      </c>
      <c r="D4982" s="1" t="s">
        <v>10288</v>
      </c>
      <c r="E4982" s="1" t="s">
        <v>26104</v>
      </c>
      <c r="H4982" s="1" t="s">
        <v>24444</v>
      </c>
      <c r="J4982" s="4" t="str">
        <f ca="1">IFERROR(__xludf.DUMMYFUNCTION("LEFT(INDEX(SPLIT(L4982, "" ""), 4), 2)"),"12")</f>
        <v>12</v>
      </c>
      <c r="K4982" s="2" t="s">
        <v>19316</v>
      </c>
      <c r="L4982" s="1" t="s">
        <v>24445</v>
      </c>
    </row>
    <row r="4983" spans="1:12">
      <c r="A4983" s="1" t="s">
        <v>26103</v>
      </c>
      <c r="B4983" s="1">
        <v>5</v>
      </c>
      <c r="D4983" s="1" t="s">
        <v>10288</v>
      </c>
      <c r="E4983" s="1" t="s">
        <v>26104</v>
      </c>
      <c r="H4983" s="1" t="s">
        <v>24444</v>
      </c>
      <c r="J4983" s="4" t="str">
        <f ca="1">IFERROR(__xludf.DUMMYFUNCTION("LEFT(INDEX(SPLIT(L4983, "" ""), 4), 2)"),"12")</f>
        <v>12</v>
      </c>
      <c r="K4983" s="2" t="s">
        <v>19316</v>
      </c>
      <c r="L4983" s="1" t="s">
        <v>24445</v>
      </c>
    </row>
    <row r="4984" spans="1:12">
      <c r="A4984" s="1" t="s">
        <v>18847</v>
      </c>
      <c r="B4984" s="1">
        <v>5</v>
      </c>
      <c r="D4984" s="1" t="s">
        <v>10479</v>
      </c>
      <c r="E4984" s="1" t="s">
        <v>26105</v>
      </c>
      <c r="H4984" s="1" t="s">
        <v>24444</v>
      </c>
      <c r="J4984" s="4" t="str">
        <f ca="1">IFERROR(__xludf.DUMMYFUNCTION("LEFT(INDEX(SPLIT(L4984, "" ""), 4), 2)"),"12")</f>
        <v>12</v>
      </c>
      <c r="K4984" s="2" t="s">
        <v>18827</v>
      </c>
      <c r="L4984" s="1" t="s">
        <v>24445</v>
      </c>
    </row>
    <row r="4985" spans="1:12">
      <c r="A4985" s="1" t="s">
        <v>26106</v>
      </c>
      <c r="B4985" s="1">
        <v>5</v>
      </c>
      <c r="D4985" s="1" t="s">
        <v>10347</v>
      </c>
      <c r="E4985" s="1" t="s">
        <v>26107</v>
      </c>
      <c r="H4985" s="1" t="s">
        <v>24444</v>
      </c>
      <c r="J4985" s="4" t="str">
        <f ca="1">IFERROR(__xludf.DUMMYFUNCTION("LEFT(INDEX(SPLIT(L4985, "" ""), 4), 2)"),"12")</f>
        <v>12</v>
      </c>
      <c r="K4985" s="2" t="s">
        <v>26108</v>
      </c>
      <c r="L4985" s="1" t="s">
        <v>24445</v>
      </c>
    </row>
    <row r="4986" spans="1:12">
      <c r="A4986" s="1" t="s">
        <v>18910</v>
      </c>
      <c r="B4986" s="1">
        <v>5</v>
      </c>
      <c r="D4986" s="1" t="s">
        <v>13043</v>
      </c>
      <c r="E4986" s="1" t="s">
        <v>26109</v>
      </c>
      <c r="H4986" s="1" t="s">
        <v>24444</v>
      </c>
      <c r="J4986" s="4" t="str">
        <f ca="1">IFERROR(__xludf.DUMMYFUNCTION("LEFT(INDEX(SPLIT(L4986, "" ""), 4), 2)"),"12")</f>
        <v>12</v>
      </c>
      <c r="K4986" s="2" t="s">
        <v>18827</v>
      </c>
      <c r="L4986" s="1" t="s">
        <v>24445</v>
      </c>
    </row>
    <row r="4987" spans="1:12">
      <c r="A4987" s="1" t="s">
        <v>6908</v>
      </c>
      <c r="B4987" s="1">
        <v>5</v>
      </c>
      <c r="D4987" s="1" t="s">
        <v>19372</v>
      </c>
      <c r="E4987" s="1" t="s">
        <v>26110</v>
      </c>
      <c r="H4987" s="1" t="s">
        <v>24444</v>
      </c>
      <c r="J4987" s="4" t="str">
        <f ca="1">IFERROR(__xludf.DUMMYFUNCTION("LEFT(INDEX(SPLIT(L4987, "" ""), 4), 2)"),"12")</f>
        <v>12</v>
      </c>
      <c r="K4987" s="2" t="s">
        <v>18827</v>
      </c>
      <c r="L4987" s="1" t="s">
        <v>24445</v>
      </c>
    </row>
    <row r="4988" spans="1:12">
      <c r="A4988" s="1" t="s">
        <v>24306</v>
      </c>
      <c r="B4988" s="1">
        <v>5</v>
      </c>
      <c r="D4988" s="1" t="s">
        <v>10347</v>
      </c>
      <c r="E4988" s="1" t="s">
        <v>26111</v>
      </c>
      <c r="H4988" s="1" t="s">
        <v>24444</v>
      </c>
      <c r="J4988" s="4" t="str">
        <f ca="1">IFERROR(__xludf.DUMMYFUNCTION("LEFT(INDEX(SPLIT(L4988, "" ""), 4), 2)"),"12")</f>
        <v>12</v>
      </c>
      <c r="K4988" s="2" t="s">
        <v>20423</v>
      </c>
      <c r="L4988" s="1" t="s">
        <v>24445</v>
      </c>
    </row>
    <row r="4989" spans="1:12">
      <c r="A4989" s="1" t="s">
        <v>19173</v>
      </c>
      <c r="B4989" s="1">
        <v>5</v>
      </c>
      <c r="D4989" s="1" t="s">
        <v>10778</v>
      </c>
      <c r="E4989" s="1" t="s">
        <v>26112</v>
      </c>
      <c r="H4989" s="1" t="s">
        <v>24444</v>
      </c>
      <c r="J4989" s="4" t="str">
        <f ca="1">IFERROR(__xludf.DUMMYFUNCTION("LEFT(INDEX(SPLIT(L4989, "" ""), 4), 2)"),"12")</f>
        <v>12</v>
      </c>
      <c r="K4989" s="2" t="s">
        <v>18827</v>
      </c>
      <c r="L4989" s="1" t="s">
        <v>24445</v>
      </c>
    </row>
    <row r="4990" spans="1:12">
      <c r="A4990" s="1" t="s">
        <v>26113</v>
      </c>
      <c r="B4990" s="1">
        <v>5</v>
      </c>
      <c r="C4990" s="1" t="s">
        <v>23305</v>
      </c>
      <c r="D4990" s="1" t="s">
        <v>19372</v>
      </c>
      <c r="E4990" s="1" t="s">
        <v>26114</v>
      </c>
      <c r="H4990" s="1" t="s">
        <v>24444</v>
      </c>
      <c r="J4990" s="4" t="str">
        <f ca="1">IFERROR(__xludf.DUMMYFUNCTION("LEFT(INDEX(SPLIT(L4990, "" ""), 4), 2)"),"12")</f>
        <v>12</v>
      </c>
      <c r="K4990" s="2" t="s">
        <v>18885</v>
      </c>
      <c r="L4990" s="1" t="s">
        <v>24445</v>
      </c>
    </row>
    <row r="4991" spans="1:12">
      <c r="A4991" s="1" t="s">
        <v>19032</v>
      </c>
      <c r="B4991" s="1">
        <v>5</v>
      </c>
      <c r="D4991" s="1" t="s">
        <v>19372</v>
      </c>
      <c r="E4991" s="1" t="s">
        <v>26115</v>
      </c>
      <c r="H4991" s="1" t="s">
        <v>24444</v>
      </c>
      <c r="J4991" s="4" t="str">
        <f ca="1">IFERROR(__xludf.DUMMYFUNCTION("LEFT(INDEX(SPLIT(L4991, "" ""), 4), 2)"),"12")</f>
        <v>12</v>
      </c>
      <c r="K4991" s="2" t="s">
        <v>18827</v>
      </c>
      <c r="L4991" s="1" t="s">
        <v>24445</v>
      </c>
    </row>
    <row r="4992" spans="1:12">
      <c r="A4992" s="1" t="s">
        <v>20966</v>
      </c>
      <c r="B4992" s="1">
        <v>5</v>
      </c>
      <c r="D4992" s="1" t="s">
        <v>10479</v>
      </c>
      <c r="E4992" s="1" t="s">
        <v>26116</v>
      </c>
      <c r="H4992" s="1" t="s">
        <v>24444</v>
      </c>
      <c r="J4992" s="4" t="str">
        <f ca="1">IFERROR(__xludf.DUMMYFUNCTION("LEFT(INDEX(SPLIT(L4992, "" ""), 4), 2)"),"12")</f>
        <v>12</v>
      </c>
      <c r="K4992" s="2" t="s">
        <v>20968</v>
      </c>
      <c r="L4992" s="1" t="s">
        <v>24445</v>
      </c>
    </row>
    <row r="4993" spans="1:12">
      <c r="A4993" s="1" t="s">
        <v>3482</v>
      </c>
      <c r="B4993" s="1">
        <v>5</v>
      </c>
      <c r="D4993" s="1" t="s">
        <v>19372</v>
      </c>
      <c r="E4993" s="1" t="s">
        <v>26117</v>
      </c>
      <c r="H4993" s="1" t="s">
        <v>24444</v>
      </c>
      <c r="J4993" s="4" t="str">
        <f ca="1">IFERROR(__xludf.DUMMYFUNCTION("LEFT(INDEX(SPLIT(L4993, "" ""), 4), 2)"),"12")</f>
        <v>12</v>
      </c>
      <c r="K4993" s="2" t="s">
        <v>18827</v>
      </c>
      <c r="L4993" s="1" t="s">
        <v>24445</v>
      </c>
    </row>
    <row r="4994" spans="1:12">
      <c r="A4994" s="1" t="s">
        <v>26118</v>
      </c>
      <c r="B4994" s="1">
        <v>5</v>
      </c>
      <c r="D4994" s="1" t="s">
        <v>19372</v>
      </c>
      <c r="E4994" s="1" t="s">
        <v>26119</v>
      </c>
      <c r="H4994" s="1" t="s">
        <v>24444</v>
      </c>
      <c r="J4994" s="4" t="str">
        <f ca="1">IFERROR(__xludf.DUMMYFUNCTION("LEFT(INDEX(SPLIT(L4994, "" ""), 4), 2)"),"12")</f>
        <v>12</v>
      </c>
      <c r="K4994" s="2" t="s">
        <v>18827</v>
      </c>
      <c r="L4994" s="1" t="s">
        <v>24445</v>
      </c>
    </row>
    <row r="4995" spans="1:12">
      <c r="A4995" s="1" t="s">
        <v>1548</v>
      </c>
      <c r="B4995" s="1">
        <v>5</v>
      </c>
      <c r="D4995" s="1" t="s">
        <v>10743</v>
      </c>
      <c r="E4995" s="1" t="s">
        <v>26120</v>
      </c>
      <c r="H4995" s="1" t="s">
        <v>24444</v>
      </c>
      <c r="J4995" s="4" t="str">
        <f ca="1">IFERROR(__xludf.DUMMYFUNCTION("LEFT(INDEX(SPLIT(L4995, "" ""), 4), 2)"),"12")</f>
        <v>12</v>
      </c>
      <c r="K4995" s="2" t="s">
        <v>18827</v>
      </c>
      <c r="L4995" s="1" t="s">
        <v>24445</v>
      </c>
    </row>
    <row r="4996" spans="1:12">
      <c r="A4996" s="1" t="s">
        <v>20943</v>
      </c>
      <c r="B4996" s="1">
        <v>5</v>
      </c>
      <c r="D4996" s="1" t="s">
        <v>10479</v>
      </c>
      <c r="E4996" s="1" t="s">
        <v>26121</v>
      </c>
      <c r="H4996" s="1" t="s">
        <v>24444</v>
      </c>
      <c r="J4996" s="4" t="str">
        <f ca="1">IFERROR(__xludf.DUMMYFUNCTION("LEFT(INDEX(SPLIT(L4996, "" ""), 4), 2)"),"12")</f>
        <v>12</v>
      </c>
      <c r="K4996" s="2" t="s">
        <v>18827</v>
      </c>
      <c r="L4996" s="1" t="s">
        <v>24445</v>
      </c>
    </row>
    <row r="4997" spans="1:12">
      <c r="A4997" s="1" t="s">
        <v>26122</v>
      </c>
      <c r="B4997" s="1">
        <v>5</v>
      </c>
      <c r="D4997" s="1" t="s">
        <v>19372</v>
      </c>
      <c r="E4997" s="1" t="s">
        <v>26123</v>
      </c>
      <c r="H4997" s="1" t="s">
        <v>24444</v>
      </c>
      <c r="J4997" s="4" t="str">
        <f ca="1">IFERROR(__xludf.DUMMYFUNCTION("LEFT(INDEX(SPLIT(L4997, "" ""), 4), 2)"),"12")</f>
        <v>12</v>
      </c>
      <c r="K4997" s="2" t="s">
        <v>19316</v>
      </c>
      <c r="L4997" s="1" t="s">
        <v>24445</v>
      </c>
    </row>
    <row r="4998" spans="1:12">
      <c r="A4998" s="1" t="s">
        <v>26122</v>
      </c>
      <c r="B4998" s="1">
        <v>5</v>
      </c>
      <c r="D4998" s="1" t="s">
        <v>19372</v>
      </c>
      <c r="E4998" s="1" t="s">
        <v>26123</v>
      </c>
      <c r="H4998" s="1" t="s">
        <v>24444</v>
      </c>
      <c r="J4998" s="4" t="str">
        <f ca="1">IFERROR(__xludf.DUMMYFUNCTION("LEFT(INDEX(SPLIT(L4998, "" ""), 4), 2)"),"12")</f>
        <v>12</v>
      </c>
      <c r="K4998" s="2" t="s">
        <v>19316</v>
      </c>
      <c r="L4998" s="1" t="s">
        <v>24445</v>
      </c>
    </row>
    <row r="4999" spans="1:12">
      <c r="A4999" s="1" t="s">
        <v>26124</v>
      </c>
      <c r="B4999" s="1">
        <v>5</v>
      </c>
      <c r="D4999" s="1" t="s">
        <v>19372</v>
      </c>
      <c r="E4999" s="1" t="s">
        <v>26125</v>
      </c>
      <c r="H4999" s="1" t="s">
        <v>24444</v>
      </c>
      <c r="J4999" s="4" t="str">
        <f ca="1">IFERROR(__xludf.DUMMYFUNCTION("LEFT(INDEX(SPLIT(L4999, "" ""), 4), 2)"),"12")</f>
        <v>12</v>
      </c>
      <c r="K4999" s="2" t="s">
        <v>18827</v>
      </c>
      <c r="L4999" s="1" t="s">
        <v>24445</v>
      </c>
    </row>
    <row r="5000" spans="1:12">
      <c r="A5000" s="1" t="s">
        <v>26126</v>
      </c>
      <c r="B5000" s="1">
        <v>5</v>
      </c>
      <c r="D5000" s="1" t="s">
        <v>10293</v>
      </c>
      <c r="E5000" s="1" t="s">
        <v>26127</v>
      </c>
      <c r="H5000" s="1" t="s">
        <v>24444</v>
      </c>
      <c r="J5000" s="4" t="str">
        <f ca="1">IFERROR(__xludf.DUMMYFUNCTION("LEFT(INDEX(SPLIT(L5000, "" ""), 4), 2)"),"12")</f>
        <v>12</v>
      </c>
      <c r="K5000" s="2" t="s">
        <v>18827</v>
      </c>
      <c r="L5000" s="1" t="s">
        <v>24445</v>
      </c>
    </row>
    <row r="5001" spans="1:12">
      <c r="A5001" s="1" t="s">
        <v>18873</v>
      </c>
      <c r="B5001" s="1">
        <v>5</v>
      </c>
      <c r="D5001" s="1" t="s">
        <v>19372</v>
      </c>
      <c r="E5001" s="1" t="s">
        <v>26128</v>
      </c>
      <c r="H5001" s="1" t="s">
        <v>24444</v>
      </c>
      <c r="J5001" s="4" t="str">
        <f ca="1">IFERROR(__xludf.DUMMYFUNCTION("LEFT(INDEX(SPLIT(L5001, "" ""), 4), 2)"),"12")</f>
        <v>12</v>
      </c>
      <c r="K5001" s="2" t="s">
        <v>18827</v>
      </c>
      <c r="L5001" s="1" t="s">
        <v>24445</v>
      </c>
    </row>
    <row r="5002" spans="1:12">
      <c r="A5002" s="1" t="s">
        <v>26094</v>
      </c>
      <c r="B5002" s="1">
        <v>4</v>
      </c>
      <c r="D5002" s="1" t="s">
        <v>19372</v>
      </c>
      <c r="E5002" s="1" t="s">
        <v>26129</v>
      </c>
      <c r="H5002" s="1" t="s">
        <v>24444</v>
      </c>
      <c r="J5002" s="4" t="str">
        <f ca="1">IFERROR(__xludf.DUMMYFUNCTION("LEFT(INDEX(SPLIT(L5002, "" ""), 4), 2)"),"12")</f>
        <v>12</v>
      </c>
      <c r="K5002" s="2" t="s">
        <v>18827</v>
      </c>
      <c r="L5002" s="1" t="s">
        <v>24445</v>
      </c>
    </row>
    <row r="5003" spans="1:12">
      <c r="A5003" s="1" t="s">
        <v>26130</v>
      </c>
      <c r="B5003" s="1">
        <v>5</v>
      </c>
      <c r="D5003" s="1" t="s">
        <v>10300</v>
      </c>
      <c r="E5003" s="1" t="s">
        <v>26131</v>
      </c>
      <c r="H5003" s="1" t="s">
        <v>24444</v>
      </c>
      <c r="J5003" s="4" t="str">
        <f ca="1">IFERROR(__xludf.DUMMYFUNCTION("LEFT(INDEX(SPLIT(L5003, "" ""), 4), 2)"),"12")</f>
        <v>12</v>
      </c>
      <c r="K5003" s="2" t="s">
        <v>24256</v>
      </c>
      <c r="L5003" s="1" t="s">
        <v>24445</v>
      </c>
    </row>
    <row r="5004" spans="1:12">
      <c r="A5004" s="1" t="s">
        <v>19032</v>
      </c>
      <c r="B5004" s="1">
        <v>5</v>
      </c>
      <c r="D5004" s="1" t="s">
        <v>10743</v>
      </c>
      <c r="E5004" s="1" t="s">
        <v>26132</v>
      </c>
      <c r="H5004" s="1" t="s">
        <v>24444</v>
      </c>
      <c r="J5004" s="4" t="str">
        <f ca="1">IFERROR(__xludf.DUMMYFUNCTION("LEFT(INDEX(SPLIT(L5004, "" ""), 4), 2)"),"12")</f>
        <v>12</v>
      </c>
      <c r="K5004" s="2" t="s">
        <v>18827</v>
      </c>
      <c r="L5004" s="1" t="s">
        <v>24445</v>
      </c>
    </row>
    <row r="5005" spans="1:12">
      <c r="A5005" s="1" t="s">
        <v>24406</v>
      </c>
      <c r="B5005" s="1">
        <v>5</v>
      </c>
      <c r="D5005" s="1" t="s">
        <v>19372</v>
      </c>
      <c r="E5005" s="1" t="s">
        <v>26133</v>
      </c>
      <c r="H5005" s="1" t="s">
        <v>24444</v>
      </c>
      <c r="J5005" s="4" t="str">
        <f ca="1">IFERROR(__xludf.DUMMYFUNCTION("LEFT(INDEX(SPLIT(L5005, "" ""), 4), 2)"),"12")</f>
        <v>12</v>
      </c>
      <c r="K5005" s="2" t="s">
        <v>18827</v>
      </c>
      <c r="L5005" s="1" t="s">
        <v>24445</v>
      </c>
    </row>
    <row r="5006" spans="1:12">
      <c r="A5006" s="1" t="s">
        <v>6328</v>
      </c>
      <c r="B5006" s="1">
        <v>5</v>
      </c>
      <c r="D5006" s="1" t="s">
        <v>10305</v>
      </c>
      <c r="E5006" s="1" t="s">
        <v>26134</v>
      </c>
      <c r="H5006" s="1" t="s">
        <v>24444</v>
      </c>
      <c r="J5006" s="4" t="str">
        <f ca="1">IFERROR(__xludf.DUMMYFUNCTION("LEFT(INDEX(SPLIT(L5006, "" ""), 4), 2)"),"12")</f>
        <v>12</v>
      </c>
      <c r="K5006" s="2" t="s">
        <v>19117</v>
      </c>
      <c r="L5006" s="1" t="s">
        <v>24445</v>
      </c>
    </row>
    <row r="5007" spans="1:12">
      <c r="A5007" s="1" t="s">
        <v>19158</v>
      </c>
      <c r="B5007" s="1">
        <v>5</v>
      </c>
      <c r="D5007" s="1" t="s">
        <v>19372</v>
      </c>
      <c r="E5007" s="1" t="s">
        <v>26135</v>
      </c>
      <c r="H5007" s="1" t="s">
        <v>24444</v>
      </c>
      <c r="J5007" s="4" t="str">
        <f ca="1">IFERROR(__xludf.DUMMYFUNCTION("LEFT(INDEX(SPLIT(L5007, "" ""), 4), 2)"),"12")</f>
        <v>12</v>
      </c>
      <c r="K5007" s="2" t="s">
        <v>18827</v>
      </c>
      <c r="L5007" s="1" t="s">
        <v>24445</v>
      </c>
    </row>
    <row r="5008" spans="1:12">
      <c r="A5008" s="1" t="s">
        <v>1548</v>
      </c>
      <c r="B5008" s="1">
        <v>5</v>
      </c>
      <c r="D5008" s="1" t="s">
        <v>19372</v>
      </c>
      <c r="E5008" s="1" t="s">
        <v>26136</v>
      </c>
      <c r="H5008" s="1" t="s">
        <v>24444</v>
      </c>
      <c r="J5008" s="4" t="str">
        <f ca="1">IFERROR(__xludf.DUMMYFUNCTION("LEFT(INDEX(SPLIT(L5008, "" ""), 4), 2)"),"12")</f>
        <v>12</v>
      </c>
      <c r="K5008" s="2" t="s">
        <v>18827</v>
      </c>
      <c r="L5008" s="1" t="s">
        <v>24445</v>
      </c>
    </row>
    <row r="5009" spans="1:12">
      <c r="A5009" s="1" t="s">
        <v>18973</v>
      </c>
      <c r="B5009" s="1">
        <v>5</v>
      </c>
      <c r="D5009" s="1" t="s">
        <v>19372</v>
      </c>
      <c r="E5009" s="1" t="s">
        <v>26137</v>
      </c>
      <c r="H5009" s="1" t="s">
        <v>24444</v>
      </c>
      <c r="J5009" s="4" t="str">
        <f ca="1">IFERROR(__xludf.DUMMYFUNCTION("LEFT(INDEX(SPLIT(L5009, "" ""), 4), 2)"),"12")</f>
        <v>12</v>
      </c>
      <c r="K5009" s="2" t="s">
        <v>18827</v>
      </c>
      <c r="L5009" s="1" t="s">
        <v>24445</v>
      </c>
    </row>
    <row r="5010" spans="1:12">
      <c r="A5010" s="1" t="s">
        <v>18933</v>
      </c>
      <c r="B5010" s="1">
        <v>5</v>
      </c>
      <c r="D5010" s="1" t="s">
        <v>10743</v>
      </c>
      <c r="E5010" s="1" t="s">
        <v>26138</v>
      </c>
      <c r="H5010" s="1" t="s">
        <v>24444</v>
      </c>
      <c r="J5010" s="4" t="str">
        <f ca="1">IFERROR(__xludf.DUMMYFUNCTION("LEFT(INDEX(SPLIT(L5010, "" ""), 4), 2)"),"12")</f>
        <v>12</v>
      </c>
      <c r="K5010" s="2" t="s">
        <v>18827</v>
      </c>
      <c r="L5010" s="1" t="s">
        <v>24445</v>
      </c>
    </row>
    <row r="5011" spans="1:12">
      <c r="A5011" s="1" t="s">
        <v>4685</v>
      </c>
      <c r="B5011" s="1">
        <v>5</v>
      </c>
      <c r="D5011" s="1" t="s">
        <v>13043</v>
      </c>
      <c r="E5011" s="1" t="s">
        <v>26139</v>
      </c>
      <c r="H5011" s="1" t="s">
        <v>24444</v>
      </c>
      <c r="J5011" s="4" t="str">
        <f ca="1">IFERROR(__xludf.DUMMYFUNCTION("LEFT(INDEX(SPLIT(L5011, "" ""), 4), 2)"),"12")</f>
        <v>12</v>
      </c>
      <c r="K5011" s="2" t="s">
        <v>18827</v>
      </c>
      <c r="L5011" s="1" t="s">
        <v>24445</v>
      </c>
    </row>
    <row r="5012" spans="1:12">
      <c r="A5012" s="1" t="s">
        <v>24440</v>
      </c>
      <c r="B5012" s="1">
        <v>5</v>
      </c>
      <c r="D5012" s="1" t="s">
        <v>10479</v>
      </c>
      <c r="E5012" s="1" t="s">
        <v>26140</v>
      </c>
      <c r="H5012" s="1" t="s">
        <v>24444</v>
      </c>
      <c r="J5012" s="4" t="str">
        <f ca="1">IFERROR(__xludf.DUMMYFUNCTION("LEFT(INDEX(SPLIT(L5012, "" ""), 4), 2)"),"12")</f>
        <v>12</v>
      </c>
      <c r="K5012" s="2" t="s">
        <v>18827</v>
      </c>
      <c r="L5012" s="1" t="s">
        <v>24445</v>
      </c>
    </row>
    <row r="5013" spans="1:12">
      <c r="A5013" s="1" t="s">
        <v>19274</v>
      </c>
      <c r="B5013" s="1">
        <v>5</v>
      </c>
      <c r="D5013" s="1" t="s">
        <v>19372</v>
      </c>
      <c r="E5013" s="1" t="s">
        <v>26141</v>
      </c>
      <c r="H5013" s="1" t="s">
        <v>24444</v>
      </c>
      <c r="J5013" s="4" t="str">
        <f ca="1">IFERROR(__xludf.DUMMYFUNCTION("LEFT(INDEX(SPLIT(L5013, "" ""), 4), 2)"),"12")</f>
        <v>12</v>
      </c>
      <c r="K5013" s="2" t="s">
        <v>18827</v>
      </c>
      <c r="L5013" s="1" t="s">
        <v>24445</v>
      </c>
    </row>
    <row r="5014" spans="1:12">
      <c r="A5014" s="1" t="s">
        <v>26142</v>
      </c>
      <c r="B5014" s="1">
        <v>5</v>
      </c>
      <c r="D5014" s="1" t="s">
        <v>10305</v>
      </c>
      <c r="E5014" s="1" t="s">
        <v>26143</v>
      </c>
      <c r="H5014" s="1" t="s">
        <v>24444</v>
      </c>
      <c r="J5014" s="4" t="str">
        <f ca="1">IFERROR(__xludf.DUMMYFUNCTION("LEFT(INDEX(SPLIT(L5014, "" ""), 4), 2)"),"12")</f>
        <v>12</v>
      </c>
      <c r="K5014" s="2" t="s">
        <v>18928</v>
      </c>
      <c r="L5014" s="1" t="s">
        <v>24445</v>
      </c>
    </row>
    <row r="5015" spans="1:12">
      <c r="A5015" s="1" t="s">
        <v>19274</v>
      </c>
      <c r="B5015" s="1">
        <v>5</v>
      </c>
      <c r="D5015" s="1" t="s">
        <v>10347</v>
      </c>
      <c r="E5015" s="1" t="s">
        <v>26144</v>
      </c>
      <c r="H5015" s="1" t="s">
        <v>24444</v>
      </c>
      <c r="J5015" s="4" t="str">
        <f ca="1">IFERROR(__xludf.DUMMYFUNCTION("LEFT(INDEX(SPLIT(L5015, "" ""), 4), 2)"),"12")</f>
        <v>12</v>
      </c>
      <c r="K5015" s="2" t="s">
        <v>18827</v>
      </c>
      <c r="L5015" s="1" t="s">
        <v>24445</v>
      </c>
    </row>
    <row r="5016" spans="1:12">
      <c r="A5016" s="1" t="s">
        <v>19274</v>
      </c>
      <c r="B5016" s="1">
        <v>5</v>
      </c>
      <c r="D5016" s="1" t="s">
        <v>19372</v>
      </c>
      <c r="E5016" s="1" t="s">
        <v>26145</v>
      </c>
      <c r="H5016" s="1" t="s">
        <v>24444</v>
      </c>
      <c r="J5016" s="4" t="str">
        <f ca="1">IFERROR(__xludf.DUMMYFUNCTION("LEFT(INDEX(SPLIT(L5016, "" ""), 4), 2)"),"12")</f>
        <v>12</v>
      </c>
      <c r="K5016" s="2" t="s">
        <v>18827</v>
      </c>
      <c r="L5016" s="1" t="s">
        <v>24445</v>
      </c>
    </row>
    <row r="5017" spans="1:12">
      <c r="A5017" s="1" t="s">
        <v>21197</v>
      </c>
      <c r="B5017" s="1">
        <v>4</v>
      </c>
      <c r="D5017" s="1" t="s">
        <v>10300</v>
      </c>
      <c r="E5017" s="1" t="s">
        <v>26146</v>
      </c>
      <c r="H5017" s="1" t="s">
        <v>24444</v>
      </c>
      <c r="J5017" s="4" t="str">
        <f ca="1">IFERROR(__xludf.DUMMYFUNCTION("LEFT(INDEX(SPLIT(L5017, "" ""), 4), 2)"),"12")</f>
        <v>12</v>
      </c>
      <c r="K5017" s="2" t="s">
        <v>18827</v>
      </c>
      <c r="L5017" s="1" t="s">
        <v>24445</v>
      </c>
    </row>
    <row r="5018" spans="1:12">
      <c r="A5018" s="1" t="s">
        <v>26147</v>
      </c>
      <c r="B5018" s="1">
        <v>5</v>
      </c>
      <c r="D5018" s="1" t="s">
        <v>10288</v>
      </c>
      <c r="E5018" s="1" t="s">
        <v>26148</v>
      </c>
      <c r="H5018" s="1" t="s">
        <v>24444</v>
      </c>
      <c r="J5018" s="4" t="str">
        <f ca="1">IFERROR(__xludf.DUMMYFUNCTION("LEFT(INDEX(SPLIT(L5018, "" ""), 4), 2)"),"12")</f>
        <v>12</v>
      </c>
      <c r="K5018" s="2" t="s">
        <v>18972</v>
      </c>
      <c r="L5018" s="1" t="s">
        <v>24445</v>
      </c>
    </row>
    <row r="5019" spans="1:12">
      <c r="A5019" s="1" t="s">
        <v>18878</v>
      </c>
      <c r="B5019" s="1">
        <v>5</v>
      </c>
      <c r="D5019" s="1" t="s">
        <v>19372</v>
      </c>
      <c r="E5019" s="1" t="s">
        <v>26149</v>
      </c>
      <c r="H5019" s="1" t="s">
        <v>24444</v>
      </c>
      <c r="J5019" s="4" t="str">
        <f ca="1">IFERROR(__xludf.DUMMYFUNCTION("LEFT(INDEX(SPLIT(L5019, "" ""), 4), 2)"),"12")</f>
        <v>12</v>
      </c>
      <c r="K5019" s="2" t="s">
        <v>18881</v>
      </c>
      <c r="L5019" s="1" t="s">
        <v>24445</v>
      </c>
    </row>
    <row r="5020" spans="1:12">
      <c r="A5020" s="1" t="s">
        <v>18878</v>
      </c>
      <c r="B5020" s="1">
        <v>5</v>
      </c>
      <c r="D5020" s="1" t="s">
        <v>19372</v>
      </c>
      <c r="E5020" s="1" t="s">
        <v>26150</v>
      </c>
      <c r="H5020" s="1" t="s">
        <v>24444</v>
      </c>
      <c r="J5020" s="4" t="str">
        <f ca="1">IFERROR(__xludf.DUMMYFUNCTION("LEFT(INDEX(SPLIT(L5020, "" ""), 4), 2)"),"12")</f>
        <v>12</v>
      </c>
      <c r="K5020" s="2" t="s">
        <v>18881</v>
      </c>
      <c r="L5020" s="1" t="s">
        <v>24445</v>
      </c>
    </row>
    <row r="5021" spans="1:12">
      <c r="A5021" s="1" t="s">
        <v>20891</v>
      </c>
      <c r="B5021" s="1">
        <v>5</v>
      </c>
      <c r="D5021" s="1" t="s">
        <v>13043</v>
      </c>
      <c r="E5021" s="1" t="s">
        <v>26151</v>
      </c>
      <c r="H5021" s="1" t="s">
        <v>24444</v>
      </c>
      <c r="J5021" s="4" t="str">
        <f ca="1">IFERROR(__xludf.DUMMYFUNCTION("LEFT(INDEX(SPLIT(L5021, "" ""), 4), 2)"),"12")</f>
        <v>12</v>
      </c>
      <c r="K5021" s="2" t="s">
        <v>18827</v>
      </c>
      <c r="L5021" s="1" t="s">
        <v>24445</v>
      </c>
    </row>
    <row r="5022" spans="1:12">
      <c r="A5022" s="1" t="s">
        <v>19127</v>
      </c>
      <c r="B5022" s="1">
        <v>5</v>
      </c>
      <c r="D5022" s="1" t="s">
        <v>10300</v>
      </c>
      <c r="E5022" s="1" t="s">
        <v>26152</v>
      </c>
      <c r="H5022" s="1" t="s">
        <v>24444</v>
      </c>
      <c r="J5022" s="4" t="str">
        <f ca="1">IFERROR(__xludf.DUMMYFUNCTION("LEFT(INDEX(SPLIT(L5022, "" ""), 4), 2)"),"12")</f>
        <v>12</v>
      </c>
      <c r="K5022" s="2" t="s">
        <v>18827</v>
      </c>
      <c r="L5022" s="1" t="s">
        <v>24445</v>
      </c>
    </row>
    <row r="5023" spans="1:12">
      <c r="A5023" s="1" t="s">
        <v>19173</v>
      </c>
      <c r="B5023" s="1">
        <v>5</v>
      </c>
      <c r="D5023" s="1" t="s">
        <v>19372</v>
      </c>
      <c r="E5023" s="1" t="s">
        <v>26153</v>
      </c>
      <c r="H5023" s="1" t="s">
        <v>24444</v>
      </c>
      <c r="J5023" s="4" t="str">
        <f ca="1">IFERROR(__xludf.DUMMYFUNCTION("LEFT(INDEX(SPLIT(L5023, "" ""), 4), 2)"),"12")</f>
        <v>12</v>
      </c>
      <c r="K5023" s="2" t="s">
        <v>18827</v>
      </c>
      <c r="L5023" s="1" t="s">
        <v>24445</v>
      </c>
    </row>
    <row r="5024" spans="1:12">
      <c r="A5024" s="1" t="s">
        <v>19130</v>
      </c>
      <c r="B5024" s="1">
        <v>5</v>
      </c>
      <c r="D5024" s="1" t="s">
        <v>10743</v>
      </c>
      <c r="E5024" s="1" t="s">
        <v>26154</v>
      </c>
      <c r="H5024" s="1" t="s">
        <v>24444</v>
      </c>
      <c r="J5024" s="4" t="str">
        <f ca="1">IFERROR(__xludf.DUMMYFUNCTION("LEFT(INDEX(SPLIT(L5024, "" ""), 4), 2)"),"12")</f>
        <v>12</v>
      </c>
      <c r="K5024" s="2" t="s">
        <v>18827</v>
      </c>
      <c r="L5024" s="1" t="s">
        <v>24445</v>
      </c>
    </row>
    <row r="5025" spans="1:12">
      <c r="A5025" s="1" t="s">
        <v>18985</v>
      </c>
      <c r="B5025" s="1">
        <v>5</v>
      </c>
      <c r="D5025" s="1" t="s">
        <v>13043</v>
      </c>
      <c r="E5025" s="1" t="s">
        <v>26155</v>
      </c>
      <c r="H5025" s="1" t="s">
        <v>24444</v>
      </c>
      <c r="J5025" s="4" t="str">
        <f ca="1">IFERROR(__xludf.DUMMYFUNCTION("LEFT(INDEX(SPLIT(L5025, "" ""), 4), 2)"),"12")</f>
        <v>12</v>
      </c>
      <c r="K5025" s="2" t="s">
        <v>18827</v>
      </c>
      <c r="L5025" s="1" t="s">
        <v>24445</v>
      </c>
    </row>
    <row r="5026" spans="1:12">
      <c r="A5026" s="1" t="s">
        <v>8726</v>
      </c>
      <c r="B5026" s="1">
        <v>5</v>
      </c>
      <c r="D5026" s="1" t="s">
        <v>10778</v>
      </c>
      <c r="E5026" s="1" t="s">
        <v>26154</v>
      </c>
      <c r="H5026" s="1" t="s">
        <v>24444</v>
      </c>
      <c r="J5026" s="4" t="str">
        <f ca="1">IFERROR(__xludf.DUMMYFUNCTION("LEFT(INDEX(SPLIT(L5026, "" ""), 4), 2)"),"12")</f>
        <v>12</v>
      </c>
      <c r="K5026" s="2" t="s">
        <v>18827</v>
      </c>
      <c r="L5026" s="1" t="s">
        <v>24445</v>
      </c>
    </row>
    <row r="5027" spans="1:12">
      <c r="A5027" s="1" t="s">
        <v>24786</v>
      </c>
      <c r="B5027" s="1">
        <v>5</v>
      </c>
      <c r="D5027" s="1" t="s">
        <v>19372</v>
      </c>
      <c r="E5027" s="1" t="s">
        <v>26156</v>
      </c>
      <c r="H5027" s="1" t="s">
        <v>24444</v>
      </c>
      <c r="J5027" s="4" t="str">
        <f ca="1">IFERROR(__xludf.DUMMYFUNCTION("LEFT(INDEX(SPLIT(L5027, "" ""), 4), 2)"),"12")</f>
        <v>12</v>
      </c>
      <c r="K5027" s="2" t="s">
        <v>24788</v>
      </c>
      <c r="L5027" s="1" t="s">
        <v>24445</v>
      </c>
    </row>
    <row r="5028" spans="1:12">
      <c r="A5028" s="1" t="s">
        <v>18985</v>
      </c>
      <c r="B5028" s="1">
        <v>5</v>
      </c>
      <c r="D5028" s="1" t="s">
        <v>19372</v>
      </c>
      <c r="E5028" s="1" t="s">
        <v>26157</v>
      </c>
      <c r="H5028" s="1" t="s">
        <v>24444</v>
      </c>
      <c r="J5028" s="4" t="str">
        <f ca="1">IFERROR(__xludf.DUMMYFUNCTION("LEFT(INDEX(SPLIT(L5028, "" ""), 4), 2)"),"12")</f>
        <v>12</v>
      </c>
      <c r="K5028" s="2" t="s">
        <v>18827</v>
      </c>
      <c r="L5028" s="1" t="s">
        <v>24445</v>
      </c>
    </row>
    <row r="5029" spans="1:12">
      <c r="A5029" s="1" t="s">
        <v>18958</v>
      </c>
      <c r="B5029" s="1">
        <v>5</v>
      </c>
      <c r="D5029" s="1" t="s">
        <v>10736</v>
      </c>
      <c r="E5029" s="1" t="s">
        <v>26158</v>
      </c>
      <c r="H5029" s="1" t="s">
        <v>24444</v>
      </c>
      <c r="J5029" s="4" t="str">
        <f ca="1">IFERROR(__xludf.DUMMYFUNCTION("LEFT(INDEX(SPLIT(L5029, "" ""), 4), 2)"),"12")</f>
        <v>12</v>
      </c>
      <c r="K5029" s="2" t="s">
        <v>18827</v>
      </c>
      <c r="L5029" s="1" t="s">
        <v>24445</v>
      </c>
    </row>
    <row r="5030" spans="1:12">
      <c r="A5030" s="1" t="s">
        <v>24363</v>
      </c>
      <c r="B5030" s="1">
        <v>5</v>
      </c>
      <c r="D5030" s="1" t="s">
        <v>19372</v>
      </c>
      <c r="E5030" s="1" t="s">
        <v>26159</v>
      </c>
      <c r="H5030" s="1" t="s">
        <v>24444</v>
      </c>
      <c r="J5030" s="4" t="str">
        <f ca="1">IFERROR(__xludf.DUMMYFUNCTION("LEFT(INDEX(SPLIT(L5030, "" ""), 4), 2)"),"12")</f>
        <v>12</v>
      </c>
      <c r="K5030" s="2" t="s">
        <v>18827</v>
      </c>
      <c r="L5030" s="1" t="s">
        <v>24445</v>
      </c>
    </row>
    <row r="5031" spans="1:12">
      <c r="A5031" s="1" t="s">
        <v>19274</v>
      </c>
      <c r="B5031" s="1">
        <v>5</v>
      </c>
      <c r="D5031" s="1" t="s">
        <v>19372</v>
      </c>
      <c r="E5031" s="1" t="s">
        <v>26160</v>
      </c>
      <c r="H5031" s="1" t="s">
        <v>24444</v>
      </c>
      <c r="J5031" s="4" t="str">
        <f ca="1">IFERROR(__xludf.DUMMYFUNCTION("LEFT(INDEX(SPLIT(L5031, "" ""), 4), 2)"),"12")</f>
        <v>12</v>
      </c>
      <c r="K5031" s="2" t="s">
        <v>18827</v>
      </c>
      <c r="L5031" s="1" t="s">
        <v>24445</v>
      </c>
    </row>
    <row r="5032" spans="1:12">
      <c r="A5032" s="1" t="s">
        <v>26161</v>
      </c>
      <c r="B5032" s="1">
        <v>5</v>
      </c>
      <c r="C5032" s="1" t="s">
        <v>2020</v>
      </c>
      <c r="D5032" s="1" t="s">
        <v>19372</v>
      </c>
      <c r="E5032" s="1" t="s">
        <v>26162</v>
      </c>
      <c r="H5032" s="1" t="s">
        <v>24444</v>
      </c>
      <c r="J5032" s="4" t="str">
        <f ca="1">IFERROR(__xludf.DUMMYFUNCTION("LEFT(INDEX(SPLIT(L5032, "" ""), 4), 2)"),"12")</f>
        <v>12</v>
      </c>
      <c r="K5032" s="1" t="s">
        <v>18889</v>
      </c>
      <c r="L5032" s="1" t="s">
        <v>24445</v>
      </c>
    </row>
    <row r="5033" spans="1:12">
      <c r="A5033" s="1" t="s">
        <v>26163</v>
      </c>
      <c r="B5033" s="1">
        <v>5</v>
      </c>
      <c r="D5033" s="1" t="s">
        <v>10743</v>
      </c>
      <c r="E5033" s="1" t="s">
        <v>26164</v>
      </c>
      <c r="H5033" s="1" t="s">
        <v>24444</v>
      </c>
      <c r="J5033" s="4" t="str">
        <f ca="1">IFERROR(__xludf.DUMMYFUNCTION("LEFT(INDEX(SPLIT(L5033, "" ""), 4), 2)"),"12")</f>
        <v>12</v>
      </c>
      <c r="K5033" s="2" t="s">
        <v>18928</v>
      </c>
      <c r="L5033" s="1" t="s">
        <v>24445</v>
      </c>
    </row>
    <row r="5034" spans="1:12">
      <c r="A5034" s="1" t="s">
        <v>20891</v>
      </c>
      <c r="B5034" s="1">
        <v>5</v>
      </c>
      <c r="D5034" s="1" t="s">
        <v>10778</v>
      </c>
      <c r="E5034" s="1" t="s">
        <v>26165</v>
      </c>
      <c r="H5034" s="1" t="s">
        <v>24444</v>
      </c>
      <c r="J5034" s="4" t="str">
        <f ca="1">IFERROR(__xludf.DUMMYFUNCTION("LEFT(INDEX(SPLIT(L5034, "" ""), 4), 2)"),"12")</f>
        <v>12</v>
      </c>
      <c r="K5034" s="2" t="s">
        <v>18827</v>
      </c>
      <c r="L5034" s="1" t="s">
        <v>24445</v>
      </c>
    </row>
    <row r="5035" spans="1:12">
      <c r="A5035" s="1" t="s">
        <v>20383</v>
      </c>
      <c r="B5035" s="1">
        <v>1</v>
      </c>
      <c r="D5035" s="1" t="s">
        <v>13043</v>
      </c>
      <c r="E5035" s="1" t="s">
        <v>26166</v>
      </c>
      <c r="H5035" s="1" t="s">
        <v>24444</v>
      </c>
      <c r="J5035" s="4" t="str">
        <f ca="1">IFERROR(__xludf.DUMMYFUNCTION("LEFT(INDEX(SPLIT(L5035, "" ""), 4), 2)"),"12")</f>
        <v>12</v>
      </c>
      <c r="K5035" s="1" t="s">
        <v>20333</v>
      </c>
      <c r="L5035" s="1" t="s">
        <v>24445</v>
      </c>
    </row>
    <row r="5036" spans="1:12">
      <c r="A5036" s="1" t="s">
        <v>19037</v>
      </c>
      <c r="B5036" s="1">
        <v>5</v>
      </c>
      <c r="D5036" s="1" t="s">
        <v>18313</v>
      </c>
      <c r="E5036" s="1" t="s">
        <v>26167</v>
      </c>
      <c r="H5036" s="1" t="s">
        <v>24444</v>
      </c>
      <c r="J5036" s="4" t="str">
        <f ca="1">IFERROR(__xludf.DUMMYFUNCTION("LEFT(INDEX(SPLIT(L5036, "" ""), 4), 2)"),"12")</f>
        <v>12</v>
      </c>
      <c r="K5036" s="2" t="s">
        <v>18827</v>
      </c>
      <c r="L5036" s="1" t="s">
        <v>24445</v>
      </c>
    </row>
    <row r="5037" spans="1:12">
      <c r="A5037" s="1" t="s">
        <v>26168</v>
      </c>
      <c r="B5037" s="1">
        <v>5</v>
      </c>
      <c r="D5037" s="1" t="s">
        <v>19372</v>
      </c>
      <c r="E5037" s="1" t="s">
        <v>26169</v>
      </c>
      <c r="H5037" s="1" t="s">
        <v>24444</v>
      </c>
      <c r="J5037" s="4" t="str">
        <f ca="1">IFERROR(__xludf.DUMMYFUNCTION("LEFT(INDEX(SPLIT(L5037, "" ""), 4), 2)"),"12")</f>
        <v>12</v>
      </c>
      <c r="K5037" s="2" t="s">
        <v>20727</v>
      </c>
      <c r="L5037" s="1" t="s">
        <v>24445</v>
      </c>
    </row>
    <row r="5038" spans="1:12">
      <c r="A5038" s="1" t="s">
        <v>3596</v>
      </c>
      <c r="B5038" s="1">
        <v>5</v>
      </c>
      <c r="D5038" s="1" t="s">
        <v>10479</v>
      </c>
      <c r="E5038" s="1" t="s">
        <v>26170</v>
      </c>
      <c r="H5038" s="1" t="s">
        <v>24444</v>
      </c>
      <c r="J5038" s="4" t="str">
        <f ca="1">IFERROR(__xludf.DUMMYFUNCTION("LEFT(INDEX(SPLIT(L5038, "" ""), 4), 2)"),"12")</f>
        <v>12</v>
      </c>
      <c r="K5038" s="2" t="s">
        <v>18827</v>
      </c>
      <c r="L5038" s="1" t="s">
        <v>24445</v>
      </c>
    </row>
    <row r="5039" spans="1:12">
      <c r="A5039" s="1" t="s">
        <v>26171</v>
      </c>
      <c r="B5039" s="1">
        <v>5</v>
      </c>
      <c r="D5039" s="1" t="s">
        <v>19372</v>
      </c>
      <c r="E5039" s="1" t="s">
        <v>26172</v>
      </c>
      <c r="H5039" s="1" t="s">
        <v>24444</v>
      </c>
      <c r="J5039" s="4" t="str">
        <f ca="1">IFERROR(__xludf.DUMMYFUNCTION("LEFT(INDEX(SPLIT(L5039, "" ""), 4), 2)"),"12")</f>
        <v>12</v>
      </c>
      <c r="K5039" s="2" t="s">
        <v>18968</v>
      </c>
      <c r="L5039" s="1" t="s">
        <v>24445</v>
      </c>
    </row>
    <row r="5040" spans="1:12">
      <c r="A5040" s="1" t="s">
        <v>19037</v>
      </c>
      <c r="B5040" s="1">
        <v>5</v>
      </c>
      <c r="D5040" s="1" t="s">
        <v>10743</v>
      </c>
      <c r="E5040" s="1" t="s">
        <v>26173</v>
      </c>
      <c r="H5040" s="1" t="s">
        <v>24444</v>
      </c>
      <c r="J5040" s="4" t="str">
        <f ca="1">IFERROR(__xludf.DUMMYFUNCTION("LEFT(INDEX(SPLIT(L5040, "" ""), 4), 2)"),"12")</f>
        <v>12</v>
      </c>
      <c r="K5040" s="2" t="s">
        <v>18827</v>
      </c>
      <c r="L5040" s="1" t="s">
        <v>24445</v>
      </c>
    </row>
    <row r="5041" spans="1:12">
      <c r="A5041" s="1" t="s">
        <v>19207</v>
      </c>
      <c r="B5041" s="1">
        <v>5</v>
      </c>
      <c r="D5041" s="1" t="s">
        <v>10300</v>
      </c>
      <c r="E5041" s="1" t="s">
        <v>26174</v>
      </c>
      <c r="H5041" s="1" t="s">
        <v>24444</v>
      </c>
      <c r="J5041" s="4" t="str">
        <f ca="1">IFERROR(__xludf.DUMMYFUNCTION("LEFT(INDEX(SPLIT(L5041, "" ""), 4), 2)"),"12")</f>
        <v>12</v>
      </c>
      <c r="K5041" s="2" t="s">
        <v>18827</v>
      </c>
      <c r="L5041" s="1" t="s">
        <v>24445</v>
      </c>
    </row>
    <row r="5042" spans="1:12">
      <c r="A5042" s="1" t="s">
        <v>4685</v>
      </c>
      <c r="B5042" s="1">
        <v>5</v>
      </c>
      <c r="D5042" s="1" t="s">
        <v>19372</v>
      </c>
      <c r="E5042" s="1" t="s">
        <v>26175</v>
      </c>
      <c r="H5042" s="1" t="s">
        <v>24444</v>
      </c>
      <c r="J5042" s="4" t="str">
        <f ca="1">IFERROR(__xludf.DUMMYFUNCTION("LEFT(INDEX(SPLIT(L5042, "" ""), 4), 2)"),"12")</f>
        <v>12</v>
      </c>
      <c r="K5042" s="2" t="s">
        <v>18827</v>
      </c>
      <c r="L5042" s="1" t="s">
        <v>24445</v>
      </c>
    </row>
    <row r="5043" spans="1:12">
      <c r="A5043" s="1" t="s">
        <v>18878</v>
      </c>
      <c r="B5043" s="1">
        <v>5</v>
      </c>
      <c r="D5043" s="1" t="s">
        <v>19372</v>
      </c>
      <c r="E5043" s="1" t="s">
        <v>26176</v>
      </c>
      <c r="H5043" s="1" t="s">
        <v>24444</v>
      </c>
      <c r="J5043" s="4" t="str">
        <f ca="1">IFERROR(__xludf.DUMMYFUNCTION("LEFT(INDEX(SPLIT(L5043, "" ""), 4), 2)"),"12")</f>
        <v>12</v>
      </c>
      <c r="K5043" s="2" t="s">
        <v>18881</v>
      </c>
      <c r="L5043" s="1" t="s">
        <v>24445</v>
      </c>
    </row>
    <row r="5044" spans="1:12">
      <c r="A5044" s="1" t="s">
        <v>3482</v>
      </c>
      <c r="B5044" s="1">
        <v>5</v>
      </c>
      <c r="D5044" s="1" t="s">
        <v>19372</v>
      </c>
      <c r="E5044" s="1" t="s">
        <v>26177</v>
      </c>
      <c r="H5044" s="1" t="s">
        <v>24444</v>
      </c>
      <c r="J5044" s="4" t="str">
        <f ca="1">IFERROR(__xludf.DUMMYFUNCTION("LEFT(INDEX(SPLIT(L5044, "" ""), 4), 2)"),"12")</f>
        <v>12</v>
      </c>
      <c r="K5044" s="2" t="s">
        <v>18827</v>
      </c>
      <c r="L5044" s="1" t="s">
        <v>24445</v>
      </c>
    </row>
    <row r="5045" spans="1:12">
      <c r="A5045" s="1" t="s">
        <v>19207</v>
      </c>
      <c r="B5045" s="1">
        <v>5</v>
      </c>
      <c r="D5045" s="1" t="s">
        <v>19372</v>
      </c>
      <c r="E5045" s="1" t="s">
        <v>26178</v>
      </c>
      <c r="H5045" s="1" t="s">
        <v>24444</v>
      </c>
      <c r="J5045" s="4" t="str">
        <f ca="1">IFERROR(__xludf.DUMMYFUNCTION("LEFT(INDEX(SPLIT(L5045, "" ""), 4), 2)"),"12")</f>
        <v>12</v>
      </c>
      <c r="K5045" s="2" t="s">
        <v>18827</v>
      </c>
      <c r="L5045" s="1" t="s">
        <v>24445</v>
      </c>
    </row>
    <row r="5046" spans="1:12">
      <c r="A5046" s="1" t="s">
        <v>18973</v>
      </c>
      <c r="B5046" s="1">
        <v>5</v>
      </c>
      <c r="D5046" s="1" t="s">
        <v>19372</v>
      </c>
      <c r="E5046" s="1" t="s">
        <v>26179</v>
      </c>
      <c r="H5046" s="1" t="s">
        <v>24444</v>
      </c>
      <c r="J5046" s="4" t="str">
        <f ca="1">IFERROR(__xludf.DUMMYFUNCTION("LEFT(INDEX(SPLIT(L5046, "" ""), 4), 2)"),"12")</f>
        <v>12</v>
      </c>
      <c r="K5046" s="2" t="s">
        <v>18827</v>
      </c>
      <c r="L5046" s="1" t="s">
        <v>24445</v>
      </c>
    </row>
    <row r="5047" spans="1:12">
      <c r="A5047" s="1" t="s">
        <v>26180</v>
      </c>
      <c r="B5047" s="1">
        <v>5</v>
      </c>
      <c r="D5047" s="1" t="s">
        <v>19372</v>
      </c>
      <c r="E5047" s="1" t="s">
        <v>26181</v>
      </c>
      <c r="H5047" s="1" t="s">
        <v>24444</v>
      </c>
      <c r="J5047" s="4" t="str">
        <f ca="1">IFERROR(__xludf.DUMMYFUNCTION("LEFT(INDEX(SPLIT(L5047, "" ""), 4), 2)"),"12")</f>
        <v>12</v>
      </c>
      <c r="K5047" s="2" t="s">
        <v>20727</v>
      </c>
      <c r="L5047" s="1" t="s">
        <v>24445</v>
      </c>
    </row>
    <row r="5048" spans="1:12">
      <c r="A5048" s="1" t="s">
        <v>6429</v>
      </c>
      <c r="B5048" s="1">
        <v>5</v>
      </c>
      <c r="D5048" s="1" t="s">
        <v>19372</v>
      </c>
      <c r="E5048" s="1" t="s">
        <v>26182</v>
      </c>
      <c r="H5048" s="1" t="s">
        <v>24444</v>
      </c>
      <c r="J5048" s="4" t="str">
        <f ca="1">IFERROR(__xludf.DUMMYFUNCTION("LEFT(INDEX(SPLIT(L5048, "" ""), 4), 2)"),"12")</f>
        <v>12</v>
      </c>
      <c r="K5048" s="2" t="s">
        <v>18827</v>
      </c>
      <c r="L5048" s="1" t="s">
        <v>24445</v>
      </c>
    </row>
    <row r="5049" spans="1:12">
      <c r="A5049" s="1" t="s">
        <v>18985</v>
      </c>
      <c r="B5049" s="1">
        <v>5</v>
      </c>
      <c r="D5049" s="1" t="s">
        <v>19372</v>
      </c>
      <c r="E5049" s="1" t="s">
        <v>26183</v>
      </c>
      <c r="H5049" s="1" t="s">
        <v>24444</v>
      </c>
      <c r="J5049" s="4" t="str">
        <f ca="1">IFERROR(__xludf.DUMMYFUNCTION("LEFT(INDEX(SPLIT(L5049, "" ""), 4), 2)"),"12")</f>
        <v>12</v>
      </c>
      <c r="K5049" s="2" t="s">
        <v>18827</v>
      </c>
      <c r="L5049" s="1" t="s">
        <v>24445</v>
      </c>
    </row>
    <row r="5050" spans="1:12">
      <c r="A5050" s="1" t="s">
        <v>18878</v>
      </c>
      <c r="B5050" s="1">
        <v>5</v>
      </c>
      <c r="D5050" s="1" t="s">
        <v>19372</v>
      </c>
      <c r="E5050" s="1" t="s">
        <v>26184</v>
      </c>
      <c r="H5050" s="1" t="s">
        <v>24444</v>
      </c>
      <c r="J5050" s="4" t="str">
        <f ca="1">IFERROR(__xludf.DUMMYFUNCTION("LEFT(INDEX(SPLIT(L5050, "" ""), 4), 2)"),"12")</f>
        <v>12</v>
      </c>
      <c r="K5050" s="2" t="s">
        <v>18881</v>
      </c>
      <c r="L5050" s="1" t="s">
        <v>24445</v>
      </c>
    </row>
    <row r="5051" spans="1:12">
      <c r="A5051" s="1" t="s">
        <v>8726</v>
      </c>
      <c r="B5051" s="1">
        <v>5</v>
      </c>
      <c r="D5051" s="1" t="s">
        <v>19372</v>
      </c>
      <c r="E5051" s="1" t="s">
        <v>26185</v>
      </c>
      <c r="H5051" s="1" t="s">
        <v>24444</v>
      </c>
      <c r="J5051" s="4" t="str">
        <f ca="1">IFERROR(__xludf.DUMMYFUNCTION("LEFT(INDEX(SPLIT(L5051, "" ""), 4), 2)"),"12")</f>
        <v>12</v>
      </c>
      <c r="K5051" s="2" t="s">
        <v>18827</v>
      </c>
      <c r="L5051" s="1" t="s">
        <v>24445</v>
      </c>
    </row>
    <row r="5052" spans="1:12">
      <c r="A5052" s="1" t="s">
        <v>8655</v>
      </c>
      <c r="B5052" s="1">
        <v>5</v>
      </c>
      <c r="D5052" s="1" t="s">
        <v>19372</v>
      </c>
      <c r="E5052" s="1" t="s">
        <v>26186</v>
      </c>
      <c r="H5052" s="1" t="s">
        <v>24444</v>
      </c>
      <c r="J5052" s="4" t="str">
        <f ca="1">IFERROR(__xludf.DUMMYFUNCTION("LEFT(INDEX(SPLIT(L5052, "" ""), 4), 2)"),"12")</f>
        <v>12</v>
      </c>
      <c r="K5052" s="2" t="s">
        <v>18827</v>
      </c>
      <c r="L5052" s="1" t="s">
        <v>24445</v>
      </c>
    </row>
    <row r="5053" spans="1:12">
      <c r="A5053" s="1" t="s">
        <v>7535</v>
      </c>
      <c r="B5053" s="1">
        <v>5</v>
      </c>
      <c r="D5053" s="1" t="s">
        <v>10736</v>
      </c>
      <c r="E5053" s="1" t="s">
        <v>26187</v>
      </c>
      <c r="H5053" s="1" t="s">
        <v>24444</v>
      </c>
      <c r="J5053" s="4" t="str">
        <f ca="1">IFERROR(__xludf.DUMMYFUNCTION("LEFT(INDEX(SPLIT(L5053, "" ""), 4), 2)"),"12")</f>
        <v>12</v>
      </c>
      <c r="K5053" s="2" t="s">
        <v>18827</v>
      </c>
      <c r="L5053" s="1" t="s">
        <v>24445</v>
      </c>
    </row>
    <row r="5054" spans="1:12">
      <c r="A5054" s="1" t="s">
        <v>26188</v>
      </c>
      <c r="B5054" s="1">
        <v>5</v>
      </c>
      <c r="D5054" s="1" t="s">
        <v>10479</v>
      </c>
      <c r="E5054" s="1" t="s">
        <v>26189</v>
      </c>
      <c r="H5054" s="1" t="s">
        <v>24444</v>
      </c>
      <c r="J5054" s="4" t="str">
        <f ca="1">IFERROR(__xludf.DUMMYFUNCTION("LEFT(INDEX(SPLIT(L5054, "" ""), 4), 2)"),"12")</f>
        <v>12</v>
      </c>
      <c r="K5054" s="2" t="s">
        <v>18827</v>
      </c>
      <c r="L5054" s="1" t="s">
        <v>24445</v>
      </c>
    </row>
    <row r="5055" spans="1:12">
      <c r="A5055" s="1" t="s">
        <v>19309</v>
      </c>
      <c r="B5055" s="1">
        <v>5</v>
      </c>
      <c r="D5055" s="1" t="s">
        <v>10347</v>
      </c>
      <c r="E5055" s="1" t="s">
        <v>26190</v>
      </c>
      <c r="H5055" s="1" t="s">
        <v>24444</v>
      </c>
      <c r="J5055" s="4" t="str">
        <f ca="1">IFERROR(__xludf.DUMMYFUNCTION("LEFT(INDEX(SPLIT(L5055, "" ""), 4), 2)"),"12")</f>
        <v>12</v>
      </c>
      <c r="K5055" s="2" t="s">
        <v>18827</v>
      </c>
      <c r="L5055" s="1" t="s">
        <v>24445</v>
      </c>
    </row>
    <row r="5056" spans="1:12">
      <c r="A5056" s="1" t="s">
        <v>25184</v>
      </c>
      <c r="B5056" s="1">
        <v>5</v>
      </c>
      <c r="D5056" s="1" t="s">
        <v>13043</v>
      </c>
      <c r="E5056" s="1" t="s">
        <v>26191</v>
      </c>
      <c r="H5056" s="1" t="s">
        <v>24444</v>
      </c>
      <c r="J5056" s="4" t="str">
        <f ca="1">IFERROR(__xludf.DUMMYFUNCTION("LEFT(INDEX(SPLIT(L5056, "" ""), 4), 2)"),"12")</f>
        <v>12</v>
      </c>
      <c r="K5056" s="2" t="s">
        <v>18827</v>
      </c>
      <c r="L5056" s="1" t="s">
        <v>24445</v>
      </c>
    </row>
    <row r="5057" spans="1:12">
      <c r="A5057" s="1" t="s">
        <v>18878</v>
      </c>
      <c r="B5057" s="1">
        <v>5</v>
      </c>
      <c r="D5057" s="1" t="s">
        <v>10479</v>
      </c>
      <c r="E5057" s="1" t="s">
        <v>26192</v>
      </c>
      <c r="H5057" s="1" t="s">
        <v>24444</v>
      </c>
      <c r="J5057" s="4" t="str">
        <f ca="1">IFERROR(__xludf.DUMMYFUNCTION("LEFT(INDEX(SPLIT(L5057, "" ""), 4), 2)"),"12")</f>
        <v>12</v>
      </c>
      <c r="K5057" s="2" t="s">
        <v>18881</v>
      </c>
      <c r="L5057" s="1" t="s">
        <v>24445</v>
      </c>
    </row>
    <row r="5058" spans="1:12">
      <c r="A5058" s="1" t="s">
        <v>18940</v>
      </c>
      <c r="B5058" s="1">
        <v>5</v>
      </c>
      <c r="D5058" s="1" t="s">
        <v>19372</v>
      </c>
      <c r="E5058" s="1" t="s">
        <v>26193</v>
      </c>
      <c r="H5058" s="1" t="s">
        <v>24444</v>
      </c>
      <c r="J5058" s="4" t="str">
        <f ca="1">IFERROR(__xludf.DUMMYFUNCTION("LEFT(INDEX(SPLIT(L5058, "" ""), 4), 2)"),"12")</f>
        <v>12</v>
      </c>
      <c r="K5058" s="2" t="s">
        <v>18827</v>
      </c>
      <c r="L5058" s="1" t="s">
        <v>24445</v>
      </c>
    </row>
    <row r="5059" spans="1:12">
      <c r="A5059" s="1" t="s">
        <v>6914</v>
      </c>
      <c r="B5059" s="1">
        <v>5</v>
      </c>
      <c r="D5059" s="1" t="s">
        <v>10300</v>
      </c>
      <c r="E5059" s="1" t="s">
        <v>24135</v>
      </c>
      <c r="H5059" s="1" t="s">
        <v>24444</v>
      </c>
      <c r="J5059" s="4" t="str">
        <f ca="1">IFERROR(__xludf.DUMMYFUNCTION("LEFT(INDEX(SPLIT(L5059, "" ""), 4), 2)"),"12")</f>
        <v>12</v>
      </c>
      <c r="K5059" s="2" t="s">
        <v>18902</v>
      </c>
      <c r="L5059" s="1" t="s">
        <v>24445</v>
      </c>
    </row>
    <row r="5060" spans="1:12">
      <c r="A5060" s="1" t="s">
        <v>8726</v>
      </c>
      <c r="B5060" s="1">
        <v>5</v>
      </c>
      <c r="D5060" s="1" t="s">
        <v>19372</v>
      </c>
      <c r="E5060" s="1" t="s">
        <v>26194</v>
      </c>
      <c r="H5060" s="1" t="s">
        <v>24444</v>
      </c>
      <c r="J5060" s="4" t="str">
        <f ca="1">IFERROR(__xludf.DUMMYFUNCTION("LEFT(INDEX(SPLIT(L5060, "" ""), 4), 2)"),"12")</f>
        <v>12</v>
      </c>
      <c r="K5060" s="2" t="s">
        <v>18827</v>
      </c>
      <c r="L5060" s="1" t="s">
        <v>24445</v>
      </c>
    </row>
    <row r="5061" spans="1:12">
      <c r="A5061" s="1" t="s">
        <v>18878</v>
      </c>
      <c r="B5061" s="1">
        <v>5</v>
      </c>
      <c r="D5061" s="1" t="s">
        <v>19372</v>
      </c>
      <c r="E5061" s="1" t="s">
        <v>26195</v>
      </c>
      <c r="H5061" s="1" t="s">
        <v>24444</v>
      </c>
      <c r="J5061" s="4" t="str">
        <f ca="1">IFERROR(__xludf.DUMMYFUNCTION("LEFT(INDEX(SPLIT(L5061, "" ""), 4), 2)"),"12")</f>
        <v>12</v>
      </c>
      <c r="K5061" s="2" t="s">
        <v>18881</v>
      </c>
      <c r="L5061" s="1" t="s">
        <v>24445</v>
      </c>
    </row>
    <row r="5062" spans="1:12">
      <c r="A5062" s="1" t="s">
        <v>26196</v>
      </c>
      <c r="B5062" s="1">
        <v>5</v>
      </c>
      <c r="D5062" s="1" t="s">
        <v>10778</v>
      </c>
      <c r="E5062" s="1" t="s">
        <v>26197</v>
      </c>
      <c r="H5062" s="1" t="s">
        <v>24444</v>
      </c>
      <c r="J5062" s="4" t="str">
        <f ca="1">IFERROR(__xludf.DUMMYFUNCTION("LEFT(INDEX(SPLIT(L5062, "" ""), 4), 2)"),"12")</f>
        <v>12</v>
      </c>
      <c r="K5062" s="2" t="s">
        <v>19294</v>
      </c>
      <c r="L5062" s="1" t="s">
        <v>24445</v>
      </c>
    </row>
    <row r="5063" spans="1:12">
      <c r="A5063" s="1" t="s">
        <v>18873</v>
      </c>
      <c r="B5063" s="1">
        <v>5</v>
      </c>
      <c r="D5063" s="1" t="s">
        <v>19372</v>
      </c>
      <c r="E5063" s="1" t="s">
        <v>26198</v>
      </c>
      <c r="H5063" s="1" t="s">
        <v>24444</v>
      </c>
      <c r="J5063" s="4" t="str">
        <f ca="1">IFERROR(__xludf.DUMMYFUNCTION("LEFT(INDEX(SPLIT(L5063, "" ""), 4), 2)"),"12")</f>
        <v>12</v>
      </c>
      <c r="K5063" s="2" t="s">
        <v>18827</v>
      </c>
      <c r="L5063" s="1" t="s">
        <v>24445</v>
      </c>
    </row>
    <row r="5064" spans="1:12">
      <c r="A5064" s="1" t="s">
        <v>26199</v>
      </c>
      <c r="B5064" s="1">
        <v>4</v>
      </c>
      <c r="C5064" s="1" t="s">
        <v>25494</v>
      </c>
      <c r="D5064" s="1" t="s">
        <v>19372</v>
      </c>
      <c r="E5064" s="1" t="s">
        <v>26200</v>
      </c>
      <c r="H5064" s="1" t="s">
        <v>24444</v>
      </c>
      <c r="J5064" s="4" t="str">
        <f ca="1">IFERROR(__xludf.DUMMYFUNCTION("LEFT(INDEX(SPLIT(L5064, "" ""), 4), 2)"),"12")</f>
        <v>12</v>
      </c>
      <c r="K5064" s="2" t="s">
        <v>18648</v>
      </c>
      <c r="L5064" s="1" t="s">
        <v>24445</v>
      </c>
    </row>
    <row r="5065" spans="1:12">
      <c r="A5065" s="1" t="s">
        <v>26201</v>
      </c>
      <c r="B5065" s="1">
        <v>4</v>
      </c>
      <c r="D5065" s="1" t="s">
        <v>10305</v>
      </c>
      <c r="E5065" s="1" t="s">
        <v>26202</v>
      </c>
      <c r="H5065" s="1" t="s">
        <v>24444</v>
      </c>
      <c r="J5065" s="4" t="str">
        <f ca="1">IFERROR(__xludf.DUMMYFUNCTION("LEFT(INDEX(SPLIT(L5065, "" ""), 4), 2)"),"12")</f>
        <v>12</v>
      </c>
      <c r="K5065" s="2" t="s">
        <v>19294</v>
      </c>
      <c r="L5065" s="1" t="s">
        <v>24445</v>
      </c>
    </row>
    <row r="5066" spans="1:12">
      <c r="A5066" s="1" t="s">
        <v>18878</v>
      </c>
      <c r="B5066" s="1">
        <v>5</v>
      </c>
      <c r="D5066" s="1" t="s">
        <v>10288</v>
      </c>
      <c r="E5066" s="1" t="s">
        <v>26203</v>
      </c>
      <c r="H5066" s="1" t="s">
        <v>24444</v>
      </c>
      <c r="J5066" s="4" t="str">
        <f ca="1">IFERROR(__xludf.DUMMYFUNCTION("LEFT(INDEX(SPLIT(L5066, "" ""), 4), 2)"),"12")</f>
        <v>12</v>
      </c>
      <c r="K5066" s="2" t="s">
        <v>18881</v>
      </c>
      <c r="L5066" s="1" t="s">
        <v>24445</v>
      </c>
    </row>
    <row r="5067" spans="1:12">
      <c r="A5067" s="1" t="s">
        <v>6908</v>
      </c>
      <c r="B5067" s="1">
        <v>5</v>
      </c>
      <c r="D5067" s="1" t="s">
        <v>10479</v>
      </c>
      <c r="E5067" s="1" t="s">
        <v>26203</v>
      </c>
      <c r="H5067" s="1" t="s">
        <v>24444</v>
      </c>
      <c r="J5067" s="4" t="str">
        <f ca="1">IFERROR(__xludf.DUMMYFUNCTION("LEFT(INDEX(SPLIT(L5067, "" ""), 4), 2)"),"12")</f>
        <v>12</v>
      </c>
      <c r="K5067" s="2" t="s">
        <v>18827</v>
      </c>
      <c r="L5067" s="1" t="s">
        <v>24445</v>
      </c>
    </row>
    <row r="5068" spans="1:12">
      <c r="A5068" s="1" t="s">
        <v>18847</v>
      </c>
      <c r="B5068" s="1">
        <v>5</v>
      </c>
      <c r="D5068" s="1" t="s">
        <v>18313</v>
      </c>
      <c r="E5068" s="1" t="s">
        <v>26204</v>
      </c>
      <c r="H5068" s="1" t="s">
        <v>24444</v>
      </c>
      <c r="J5068" s="4" t="str">
        <f ca="1">IFERROR(__xludf.DUMMYFUNCTION("LEFT(INDEX(SPLIT(L5068, "" ""), 4), 2)"),"12")</f>
        <v>12</v>
      </c>
      <c r="K5068" s="2" t="s">
        <v>18827</v>
      </c>
      <c r="L5068" s="1" t="s">
        <v>24445</v>
      </c>
    </row>
    <row r="5069" spans="1:12">
      <c r="A5069" s="1" t="s">
        <v>20910</v>
      </c>
      <c r="B5069" s="1">
        <v>5</v>
      </c>
      <c r="D5069" s="1" t="s">
        <v>19372</v>
      </c>
      <c r="E5069" s="1" t="s">
        <v>26205</v>
      </c>
      <c r="H5069" s="1" t="s">
        <v>24444</v>
      </c>
      <c r="J5069" s="4" t="str">
        <f ca="1">IFERROR(__xludf.DUMMYFUNCTION("LEFT(INDEX(SPLIT(L5069, "" ""), 4), 2)"),"12")</f>
        <v>12</v>
      </c>
      <c r="K5069" s="2" t="s">
        <v>18827</v>
      </c>
      <c r="L5069" s="1" t="s">
        <v>24445</v>
      </c>
    </row>
    <row r="5070" spans="1:12">
      <c r="A5070" s="1" t="s">
        <v>19037</v>
      </c>
      <c r="B5070" s="1">
        <v>5</v>
      </c>
      <c r="D5070" s="1" t="s">
        <v>19372</v>
      </c>
      <c r="E5070" s="1" t="s">
        <v>26206</v>
      </c>
      <c r="H5070" s="1" t="s">
        <v>24444</v>
      </c>
      <c r="J5070" s="4" t="str">
        <f ca="1">IFERROR(__xludf.DUMMYFUNCTION("LEFT(INDEX(SPLIT(L5070, "" ""), 4), 2)"),"12")</f>
        <v>12</v>
      </c>
      <c r="K5070" s="2" t="s">
        <v>18827</v>
      </c>
      <c r="L5070" s="1" t="s">
        <v>24445</v>
      </c>
    </row>
    <row r="5071" spans="1:12">
      <c r="A5071" s="1" t="s">
        <v>26207</v>
      </c>
      <c r="B5071" s="1">
        <v>5</v>
      </c>
      <c r="D5071" s="1" t="s">
        <v>10743</v>
      </c>
      <c r="E5071" s="1" t="s">
        <v>26208</v>
      </c>
      <c r="H5071" s="1" t="s">
        <v>24444</v>
      </c>
      <c r="J5071" s="4" t="str">
        <f ca="1">IFERROR(__xludf.DUMMYFUNCTION("LEFT(INDEX(SPLIT(L5071, "" ""), 4), 2)"),"12")</f>
        <v>12</v>
      </c>
      <c r="K5071" s="2" t="s">
        <v>18928</v>
      </c>
      <c r="L5071" s="1" t="s">
        <v>24445</v>
      </c>
    </row>
    <row r="5072" spans="1:12">
      <c r="A5072" s="1" t="s">
        <v>20383</v>
      </c>
      <c r="B5072" s="1">
        <v>5</v>
      </c>
      <c r="D5072" s="1" t="s">
        <v>13043</v>
      </c>
      <c r="E5072" s="1" t="s">
        <v>26209</v>
      </c>
      <c r="H5072" s="1" t="s">
        <v>24444</v>
      </c>
      <c r="J5072" s="4" t="str">
        <f ca="1">IFERROR(__xludf.DUMMYFUNCTION("LEFT(INDEX(SPLIT(L5072, "" ""), 4), 2)"),"12")</f>
        <v>12</v>
      </c>
      <c r="K5072" s="1" t="s">
        <v>20333</v>
      </c>
      <c r="L5072" s="1" t="s">
        <v>24445</v>
      </c>
    </row>
    <row r="5073" spans="1:12">
      <c r="A5073" s="1" t="s">
        <v>18844</v>
      </c>
      <c r="B5073" s="1">
        <v>5</v>
      </c>
      <c r="D5073" s="1" t="s">
        <v>19372</v>
      </c>
      <c r="E5073" s="1" t="s">
        <v>26210</v>
      </c>
      <c r="H5073" s="1" t="s">
        <v>24444</v>
      </c>
      <c r="J5073" s="4" t="str">
        <f ca="1">IFERROR(__xludf.DUMMYFUNCTION("LEFT(INDEX(SPLIT(L5073, "" ""), 4), 2)"),"12")</f>
        <v>12</v>
      </c>
      <c r="K5073" s="2" t="s">
        <v>18827</v>
      </c>
      <c r="L5073" s="1" t="s">
        <v>24445</v>
      </c>
    </row>
    <row r="5074" spans="1:12">
      <c r="A5074" s="1" t="s">
        <v>20476</v>
      </c>
      <c r="B5074" s="1">
        <v>5</v>
      </c>
      <c r="D5074" s="1" t="s">
        <v>10778</v>
      </c>
      <c r="E5074" s="1" t="s">
        <v>26211</v>
      </c>
      <c r="H5074" s="1" t="s">
        <v>24444</v>
      </c>
      <c r="J5074" s="4" t="str">
        <f ca="1">IFERROR(__xludf.DUMMYFUNCTION("LEFT(INDEX(SPLIT(L5074, "" ""), 4), 2)"),"12")</f>
        <v>12</v>
      </c>
      <c r="K5074" s="2" t="s">
        <v>18827</v>
      </c>
      <c r="L5074" s="1" t="s">
        <v>24445</v>
      </c>
    </row>
    <row r="5075" spans="1:12">
      <c r="A5075" s="1" t="s">
        <v>18973</v>
      </c>
      <c r="B5075" s="1">
        <v>5</v>
      </c>
      <c r="D5075" s="1" t="s">
        <v>10479</v>
      </c>
      <c r="E5075" s="1" t="s">
        <v>9907</v>
      </c>
      <c r="H5075" s="1" t="s">
        <v>24444</v>
      </c>
      <c r="J5075" s="4" t="str">
        <f ca="1">IFERROR(__xludf.DUMMYFUNCTION("LEFT(INDEX(SPLIT(L5075, "" ""), 4), 2)"),"12")</f>
        <v>12</v>
      </c>
      <c r="K5075" s="2" t="s">
        <v>18827</v>
      </c>
      <c r="L5075" s="1" t="s">
        <v>24445</v>
      </c>
    </row>
    <row r="5076" spans="1:12">
      <c r="A5076" s="1" t="s">
        <v>26212</v>
      </c>
      <c r="B5076" s="1">
        <v>5</v>
      </c>
      <c r="D5076" s="1" t="s">
        <v>18313</v>
      </c>
      <c r="E5076" s="1" t="s">
        <v>9304</v>
      </c>
      <c r="H5076" s="1" t="s">
        <v>24444</v>
      </c>
      <c r="J5076" s="4" t="str">
        <f ca="1">IFERROR(__xludf.DUMMYFUNCTION("LEFT(INDEX(SPLIT(L5076, "" ""), 4), 2)"),"12")</f>
        <v>12</v>
      </c>
      <c r="K5076" s="2" t="s">
        <v>19168</v>
      </c>
      <c r="L5076" s="1" t="s">
        <v>24445</v>
      </c>
    </row>
    <row r="5077" spans="1:12">
      <c r="A5077" s="1" t="s">
        <v>7117</v>
      </c>
      <c r="B5077" s="1">
        <v>5</v>
      </c>
      <c r="D5077" s="1" t="s">
        <v>19372</v>
      </c>
      <c r="E5077" s="1" t="s">
        <v>26213</v>
      </c>
      <c r="H5077" s="1" t="s">
        <v>24444</v>
      </c>
      <c r="J5077" s="4" t="str">
        <f ca="1">IFERROR(__xludf.DUMMYFUNCTION("LEFT(INDEX(SPLIT(L5077, "" ""), 4), 2)"),"12")</f>
        <v>12</v>
      </c>
      <c r="K5077" s="2" t="s">
        <v>18827</v>
      </c>
      <c r="L5077" s="1" t="s">
        <v>24445</v>
      </c>
    </row>
    <row r="5078" spans="1:12">
      <c r="A5078" s="1" t="s">
        <v>18958</v>
      </c>
      <c r="B5078" s="1">
        <v>5</v>
      </c>
      <c r="D5078" s="1" t="s">
        <v>10743</v>
      </c>
      <c r="E5078" s="1" t="s">
        <v>26214</v>
      </c>
      <c r="H5078" s="1" t="s">
        <v>24444</v>
      </c>
      <c r="J5078" s="4" t="str">
        <f ca="1">IFERROR(__xludf.DUMMYFUNCTION("LEFT(INDEX(SPLIT(L5078, "" ""), 4), 2)"),"12")</f>
        <v>12</v>
      </c>
      <c r="K5078" s="2" t="s">
        <v>18827</v>
      </c>
      <c r="L5078" s="1" t="s">
        <v>24445</v>
      </c>
    </row>
    <row r="5079" spans="1:12">
      <c r="A5079" s="1" t="s">
        <v>24242</v>
      </c>
      <c r="B5079" s="1">
        <v>5</v>
      </c>
      <c r="D5079" s="1" t="s">
        <v>19372</v>
      </c>
      <c r="E5079" s="1" t="s">
        <v>26215</v>
      </c>
      <c r="H5079" s="1" t="s">
        <v>24444</v>
      </c>
      <c r="J5079" s="4" t="str">
        <f ca="1">IFERROR(__xludf.DUMMYFUNCTION("LEFT(INDEX(SPLIT(L5079, "" ""), 4), 2)"),"12")</f>
        <v>12</v>
      </c>
      <c r="K5079" s="2" t="s">
        <v>25151</v>
      </c>
      <c r="L5079" s="1" t="s">
        <v>24445</v>
      </c>
    </row>
    <row r="5080" spans="1:12">
      <c r="A5080" s="1" t="s">
        <v>26216</v>
      </c>
      <c r="B5080" s="1">
        <v>5</v>
      </c>
      <c r="D5080" s="1" t="s">
        <v>10743</v>
      </c>
      <c r="E5080" s="1" t="s">
        <v>26217</v>
      </c>
      <c r="H5080" s="1" t="s">
        <v>24444</v>
      </c>
      <c r="J5080" s="4" t="str">
        <f ca="1">IFERROR(__xludf.DUMMYFUNCTION("LEFT(INDEX(SPLIT(L5080, "" ""), 4), 2)"),"12")</f>
        <v>12</v>
      </c>
      <c r="K5080" s="2" t="s">
        <v>18928</v>
      </c>
      <c r="L5080" s="1" t="s">
        <v>24445</v>
      </c>
    </row>
    <row r="5081" spans="1:12">
      <c r="A5081" s="1" t="s">
        <v>18878</v>
      </c>
      <c r="B5081" s="1">
        <v>5</v>
      </c>
      <c r="D5081" s="1" t="s">
        <v>10347</v>
      </c>
      <c r="E5081" s="1" t="s">
        <v>26218</v>
      </c>
      <c r="H5081" s="1" t="s">
        <v>24444</v>
      </c>
      <c r="J5081" s="4" t="str">
        <f ca="1">IFERROR(__xludf.DUMMYFUNCTION("LEFT(INDEX(SPLIT(L5081, "" ""), 4), 2)"),"12")</f>
        <v>12</v>
      </c>
      <c r="K5081" s="2" t="s">
        <v>18881</v>
      </c>
      <c r="L5081" s="1" t="s">
        <v>24445</v>
      </c>
    </row>
    <row r="5082" spans="1:12">
      <c r="A5082" s="1" t="s">
        <v>20585</v>
      </c>
      <c r="B5082" s="1">
        <v>5</v>
      </c>
      <c r="D5082" s="1" t="s">
        <v>19372</v>
      </c>
      <c r="E5082" s="1" t="s">
        <v>26219</v>
      </c>
      <c r="H5082" s="1" t="s">
        <v>24444</v>
      </c>
      <c r="J5082" s="4" t="str">
        <f ca="1">IFERROR(__xludf.DUMMYFUNCTION("LEFT(INDEX(SPLIT(L5082, "" ""), 4), 2)"),"12")</f>
        <v>12</v>
      </c>
      <c r="K5082" s="2" t="s">
        <v>18827</v>
      </c>
      <c r="L5082" s="1" t="s">
        <v>24445</v>
      </c>
    </row>
    <row r="5083" spans="1:12">
      <c r="A5083" s="1" t="s">
        <v>26220</v>
      </c>
      <c r="B5083" s="1">
        <v>5</v>
      </c>
      <c r="D5083" s="1" t="s">
        <v>19372</v>
      </c>
      <c r="E5083" s="1" t="s">
        <v>26221</v>
      </c>
      <c r="H5083" s="1" t="s">
        <v>24444</v>
      </c>
      <c r="J5083" s="4" t="str">
        <f ca="1">IFERROR(__xludf.DUMMYFUNCTION("LEFT(INDEX(SPLIT(L5083, "" ""), 4), 2)"),"12")</f>
        <v>12</v>
      </c>
      <c r="K5083" s="2" t="s">
        <v>18972</v>
      </c>
      <c r="L5083" s="1" t="s">
        <v>24445</v>
      </c>
    </row>
    <row r="5084" spans="1:12">
      <c r="A5084" s="1" t="s">
        <v>20460</v>
      </c>
      <c r="B5084" s="1">
        <v>5</v>
      </c>
      <c r="D5084" s="1" t="s">
        <v>19372</v>
      </c>
      <c r="E5084" s="1" t="s">
        <v>26222</v>
      </c>
      <c r="H5084" s="1" t="s">
        <v>24444</v>
      </c>
      <c r="J5084" s="4" t="str">
        <f ca="1">IFERROR(__xludf.DUMMYFUNCTION("LEFT(INDEX(SPLIT(L5084, "" ""), 4), 2)"),"12")</f>
        <v>12</v>
      </c>
      <c r="K5084" s="2" t="s">
        <v>18827</v>
      </c>
      <c r="L5084" s="1" t="s">
        <v>24445</v>
      </c>
    </row>
    <row r="5085" spans="1:12">
      <c r="A5085" s="1" t="s">
        <v>18985</v>
      </c>
      <c r="B5085" s="1">
        <v>5</v>
      </c>
      <c r="D5085" s="1" t="s">
        <v>19372</v>
      </c>
      <c r="E5085" s="1" t="s">
        <v>26223</v>
      </c>
      <c r="H5085" s="1" t="s">
        <v>24444</v>
      </c>
      <c r="J5085" s="4" t="str">
        <f ca="1">IFERROR(__xludf.DUMMYFUNCTION("LEFT(INDEX(SPLIT(L5085, "" ""), 4), 2)"),"12")</f>
        <v>12</v>
      </c>
      <c r="K5085" s="2" t="s">
        <v>18827</v>
      </c>
      <c r="L5085" s="1" t="s">
        <v>24445</v>
      </c>
    </row>
    <row r="5086" spans="1:12">
      <c r="A5086" s="1" t="s">
        <v>26224</v>
      </c>
      <c r="B5086" s="1">
        <v>5</v>
      </c>
      <c r="D5086" s="1" t="s">
        <v>13043</v>
      </c>
      <c r="E5086" s="1" t="s">
        <v>26225</v>
      </c>
      <c r="H5086" s="1" t="s">
        <v>24444</v>
      </c>
      <c r="J5086" s="4" t="str">
        <f ca="1">IFERROR(__xludf.DUMMYFUNCTION("LEFT(INDEX(SPLIT(L5086, "" ""), 4), 2)"),"12")</f>
        <v>12</v>
      </c>
      <c r="K5086" s="2" t="s">
        <v>18928</v>
      </c>
      <c r="L5086" s="1" t="s">
        <v>24445</v>
      </c>
    </row>
    <row r="5087" spans="1:12">
      <c r="A5087" s="1" t="s">
        <v>18844</v>
      </c>
      <c r="B5087" s="1">
        <v>5</v>
      </c>
      <c r="D5087" s="1" t="s">
        <v>10778</v>
      </c>
      <c r="E5087" s="1" t="s">
        <v>26226</v>
      </c>
      <c r="H5087" s="1" t="s">
        <v>24444</v>
      </c>
      <c r="J5087" s="4" t="str">
        <f ca="1">IFERROR(__xludf.DUMMYFUNCTION("LEFT(INDEX(SPLIT(L5087, "" ""), 4), 2)"),"12")</f>
        <v>12</v>
      </c>
      <c r="K5087" s="2" t="s">
        <v>18827</v>
      </c>
      <c r="L5087" s="1" t="s">
        <v>24445</v>
      </c>
    </row>
    <row r="5088" spans="1:12">
      <c r="A5088" s="1" t="s">
        <v>26227</v>
      </c>
      <c r="B5088" s="1">
        <v>5</v>
      </c>
      <c r="D5088" s="1" t="s">
        <v>10778</v>
      </c>
      <c r="E5088" s="1" t="s">
        <v>9308</v>
      </c>
      <c r="H5088" s="1" t="s">
        <v>24444</v>
      </c>
      <c r="J5088" s="4" t="str">
        <f ca="1">IFERROR(__xludf.DUMMYFUNCTION("LEFT(INDEX(SPLIT(L5088, "" ""), 4), 2)"),"12")</f>
        <v>12</v>
      </c>
      <c r="K5088" s="2" t="s">
        <v>18827</v>
      </c>
      <c r="L5088" s="1" t="s">
        <v>24445</v>
      </c>
    </row>
    <row r="5089" spans="1:12">
      <c r="A5089" s="1" t="s">
        <v>18929</v>
      </c>
      <c r="B5089" s="1">
        <v>5</v>
      </c>
      <c r="D5089" s="1" t="s">
        <v>19372</v>
      </c>
      <c r="E5089" s="1" t="s">
        <v>26228</v>
      </c>
      <c r="H5089" s="1" t="s">
        <v>24444</v>
      </c>
      <c r="J5089" s="4" t="str">
        <f ca="1">IFERROR(__xludf.DUMMYFUNCTION("LEFT(INDEX(SPLIT(L5089, "" ""), 4), 2)"),"12")</f>
        <v>12</v>
      </c>
      <c r="K5089" s="2" t="s">
        <v>18932</v>
      </c>
      <c r="L5089" s="1" t="s">
        <v>24445</v>
      </c>
    </row>
    <row r="5090" spans="1:12">
      <c r="A5090" s="1" t="s">
        <v>20554</v>
      </c>
      <c r="B5090" s="1">
        <v>5</v>
      </c>
      <c r="D5090" s="1" t="s">
        <v>10736</v>
      </c>
      <c r="E5090" s="1" t="s">
        <v>5358</v>
      </c>
      <c r="H5090" s="1" t="s">
        <v>24444</v>
      </c>
      <c r="J5090" s="4" t="str">
        <f ca="1">IFERROR(__xludf.DUMMYFUNCTION("LEFT(INDEX(SPLIT(L5090, "" ""), 4), 2)"),"12")</f>
        <v>12</v>
      </c>
      <c r="K5090" s="2" t="s">
        <v>18827</v>
      </c>
      <c r="L5090" s="1" t="s">
        <v>24445</v>
      </c>
    </row>
    <row r="5091" spans="1:12">
      <c r="A5091" s="1" t="s">
        <v>18844</v>
      </c>
      <c r="B5091" s="1">
        <v>5</v>
      </c>
      <c r="D5091" s="1" t="s">
        <v>10479</v>
      </c>
      <c r="E5091" s="1" t="s">
        <v>9095</v>
      </c>
      <c r="H5091" s="1" t="s">
        <v>24444</v>
      </c>
      <c r="J5091" s="4" t="str">
        <f ca="1">IFERROR(__xludf.DUMMYFUNCTION("LEFT(INDEX(SPLIT(L5091, "" ""), 4), 2)"),"12")</f>
        <v>12</v>
      </c>
      <c r="K5091" s="2" t="s">
        <v>18827</v>
      </c>
      <c r="L5091" s="1" t="s">
        <v>24445</v>
      </c>
    </row>
    <row r="5092" spans="1:12">
      <c r="A5092" s="1" t="s">
        <v>26229</v>
      </c>
      <c r="B5092" s="1">
        <v>5</v>
      </c>
      <c r="D5092" s="1" t="s">
        <v>10305</v>
      </c>
      <c r="E5092" s="1" t="s">
        <v>26230</v>
      </c>
      <c r="H5092" s="1" t="s">
        <v>24444</v>
      </c>
      <c r="J5092" s="4" t="str">
        <f ca="1">IFERROR(__xludf.DUMMYFUNCTION("LEFT(INDEX(SPLIT(L5092, "" ""), 4), 2)"),"12")</f>
        <v>12</v>
      </c>
      <c r="K5092" s="2" t="s">
        <v>18972</v>
      </c>
      <c r="L5092" s="1" t="s">
        <v>24445</v>
      </c>
    </row>
    <row r="5093" spans="1:12">
      <c r="A5093" s="1" t="s">
        <v>4891</v>
      </c>
      <c r="B5093" s="1">
        <v>4</v>
      </c>
      <c r="D5093" s="1" t="s">
        <v>10778</v>
      </c>
      <c r="E5093" s="1" t="s">
        <v>26231</v>
      </c>
      <c r="H5093" s="1" t="s">
        <v>24444</v>
      </c>
      <c r="J5093" s="4" t="str">
        <f ca="1">IFERROR(__xludf.DUMMYFUNCTION("LEFT(INDEX(SPLIT(L5093, "" ""), 4), 2)"),"12")</f>
        <v>12</v>
      </c>
      <c r="K5093" s="2" t="s">
        <v>26232</v>
      </c>
      <c r="L5093" s="1" t="s">
        <v>24445</v>
      </c>
    </row>
    <row r="5094" spans="1:12">
      <c r="A5094" s="1" t="s">
        <v>26233</v>
      </c>
      <c r="B5094" s="1">
        <v>5</v>
      </c>
      <c r="D5094" s="1" t="s">
        <v>19372</v>
      </c>
      <c r="E5094" s="1" t="s">
        <v>26234</v>
      </c>
      <c r="H5094" s="1" t="s">
        <v>24444</v>
      </c>
      <c r="J5094" s="4" t="str">
        <f ca="1">IFERROR(__xludf.DUMMYFUNCTION("LEFT(INDEX(SPLIT(L5094, "" ""), 4), 2)"),"12")</f>
        <v>12</v>
      </c>
      <c r="K5094" s="2" t="s">
        <v>18827</v>
      </c>
      <c r="L5094" s="1" t="s">
        <v>24445</v>
      </c>
    </row>
    <row r="5095" spans="1:12">
      <c r="A5095" s="1" t="s">
        <v>23604</v>
      </c>
      <c r="B5095" s="1">
        <v>5</v>
      </c>
      <c r="D5095" s="1" t="s">
        <v>10479</v>
      </c>
      <c r="E5095" s="1" t="s">
        <v>26235</v>
      </c>
      <c r="H5095" s="1" t="s">
        <v>24444</v>
      </c>
      <c r="J5095" s="4" t="str">
        <f ca="1">IFERROR(__xludf.DUMMYFUNCTION("LEFT(INDEX(SPLIT(L5095, "" ""), 4), 2)"),"12")</f>
        <v>12</v>
      </c>
      <c r="K5095" s="2" t="s">
        <v>19013</v>
      </c>
      <c r="L5095" s="1" t="s">
        <v>24445</v>
      </c>
    </row>
    <row r="5096" spans="1:12">
      <c r="A5096" s="1" t="s">
        <v>26236</v>
      </c>
      <c r="B5096" s="1">
        <v>5</v>
      </c>
      <c r="D5096" s="1" t="s">
        <v>10300</v>
      </c>
      <c r="E5096" s="1" t="s">
        <v>554</v>
      </c>
      <c r="H5096" s="1" t="s">
        <v>24444</v>
      </c>
      <c r="J5096" s="4" t="str">
        <f ca="1">IFERROR(__xludf.DUMMYFUNCTION("LEFT(INDEX(SPLIT(L5096, "" ""), 4), 2)"),"12")</f>
        <v>12</v>
      </c>
      <c r="K5096" s="2" t="s">
        <v>18972</v>
      </c>
      <c r="L5096" s="1" t="s">
        <v>24445</v>
      </c>
    </row>
    <row r="5097" spans="1:12">
      <c r="A5097" s="1" t="s">
        <v>20618</v>
      </c>
      <c r="B5097" s="1">
        <v>5</v>
      </c>
      <c r="D5097" s="1" t="s">
        <v>18313</v>
      </c>
      <c r="E5097" s="1" t="s">
        <v>4986</v>
      </c>
      <c r="H5097" s="1" t="s">
        <v>24444</v>
      </c>
      <c r="J5097" s="4" t="str">
        <f ca="1">IFERROR(__xludf.DUMMYFUNCTION("LEFT(INDEX(SPLIT(L5097, "" ""), 4), 2)"),"12")</f>
        <v>12</v>
      </c>
      <c r="K5097" s="2" t="s">
        <v>18827</v>
      </c>
      <c r="L5097" s="1" t="s">
        <v>24445</v>
      </c>
    </row>
    <row r="5098" spans="1:12">
      <c r="A5098" s="1" t="s">
        <v>18940</v>
      </c>
      <c r="B5098" s="1">
        <v>5</v>
      </c>
      <c r="D5098" s="1" t="s">
        <v>10347</v>
      </c>
      <c r="E5098" s="1" t="s">
        <v>26237</v>
      </c>
      <c r="H5098" s="1" t="s">
        <v>24444</v>
      </c>
      <c r="J5098" s="4" t="str">
        <f ca="1">IFERROR(__xludf.DUMMYFUNCTION("LEFT(INDEX(SPLIT(L5098, "" ""), 4), 2)"),"12")</f>
        <v>12</v>
      </c>
      <c r="K5098" s="2" t="s">
        <v>18827</v>
      </c>
      <c r="L5098" s="1" t="s">
        <v>24445</v>
      </c>
    </row>
    <row r="5099" spans="1:12">
      <c r="A5099" s="1" t="s">
        <v>3482</v>
      </c>
      <c r="B5099" s="1">
        <v>5</v>
      </c>
      <c r="D5099" s="1" t="s">
        <v>10736</v>
      </c>
      <c r="E5099" s="1" t="s">
        <v>26238</v>
      </c>
      <c r="H5099" s="1" t="s">
        <v>24444</v>
      </c>
      <c r="J5099" s="4" t="str">
        <f ca="1">IFERROR(__xludf.DUMMYFUNCTION("LEFT(INDEX(SPLIT(L5099, "" ""), 4), 2)"),"12")</f>
        <v>12</v>
      </c>
      <c r="K5099" s="2" t="s">
        <v>18827</v>
      </c>
      <c r="L5099" s="1" t="s">
        <v>24445</v>
      </c>
    </row>
    <row r="5100" spans="1:12">
      <c r="A5100" s="1" t="s">
        <v>19249</v>
      </c>
      <c r="B5100" s="1">
        <v>5</v>
      </c>
      <c r="D5100" s="1" t="s">
        <v>10736</v>
      </c>
      <c r="E5100" s="1" t="s">
        <v>26239</v>
      </c>
      <c r="H5100" s="1" t="s">
        <v>24444</v>
      </c>
      <c r="J5100" s="4" t="str">
        <f ca="1">IFERROR(__xludf.DUMMYFUNCTION("LEFT(INDEX(SPLIT(L5100, "" ""), 4), 2)"),"12")</f>
        <v>12</v>
      </c>
      <c r="K5100" s="2" t="s">
        <v>18827</v>
      </c>
      <c r="L5100" s="1" t="s">
        <v>24445</v>
      </c>
    </row>
    <row r="5101" spans="1:12">
      <c r="A5101" s="1" t="s">
        <v>26240</v>
      </c>
      <c r="B5101" s="1">
        <v>5</v>
      </c>
      <c r="D5101" s="1" t="s">
        <v>10305</v>
      </c>
      <c r="E5101" s="1" t="s">
        <v>26241</v>
      </c>
      <c r="H5101" s="1" t="s">
        <v>24444</v>
      </c>
      <c r="J5101" s="4" t="str">
        <f ca="1">IFERROR(__xludf.DUMMYFUNCTION("LEFT(INDEX(SPLIT(L5101, "" ""), 4), 2)"),"12")</f>
        <v>12</v>
      </c>
      <c r="K5101" s="2" t="s">
        <v>18928</v>
      </c>
      <c r="L5101" s="1" t="s">
        <v>24445</v>
      </c>
    </row>
    <row r="5102" spans="1:12">
      <c r="A5102" s="1" t="s">
        <v>19130</v>
      </c>
      <c r="B5102" s="1">
        <v>5</v>
      </c>
      <c r="D5102" s="1" t="s">
        <v>13043</v>
      </c>
      <c r="E5102" s="1" t="s">
        <v>26242</v>
      </c>
      <c r="H5102" s="1" t="s">
        <v>24444</v>
      </c>
      <c r="J5102" s="4" t="str">
        <f ca="1">IFERROR(__xludf.DUMMYFUNCTION("LEFT(INDEX(SPLIT(L5102, "" ""), 4), 2)"),"12")</f>
        <v>12</v>
      </c>
      <c r="K5102" s="2" t="s">
        <v>18827</v>
      </c>
      <c r="L5102" s="1" t="s">
        <v>24445</v>
      </c>
    </row>
    <row r="5103" spans="1:12">
      <c r="A5103" s="1" t="s">
        <v>18940</v>
      </c>
      <c r="B5103" s="1">
        <v>5</v>
      </c>
      <c r="D5103" s="1" t="s">
        <v>19372</v>
      </c>
      <c r="E5103" s="1" t="s">
        <v>26243</v>
      </c>
      <c r="H5103" s="1" t="s">
        <v>24444</v>
      </c>
      <c r="J5103" s="4" t="str">
        <f ca="1">IFERROR(__xludf.DUMMYFUNCTION("LEFT(INDEX(SPLIT(L5103, "" ""), 4), 2)"),"12")</f>
        <v>12</v>
      </c>
      <c r="K5103" s="2" t="s">
        <v>18827</v>
      </c>
      <c r="L5103" s="1" t="s">
        <v>24445</v>
      </c>
    </row>
    <row r="5104" spans="1:12">
      <c r="A5104" s="1" t="s">
        <v>21809</v>
      </c>
      <c r="B5104" s="1">
        <v>5</v>
      </c>
      <c r="D5104" s="1" t="s">
        <v>19372</v>
      </c>
      <c r="E5104" s="1" t="s">
        <v>26244</v>
      </c>
      <c r="H5104" s="1" t="s">
        <v>24444</v>
      </c>
      <c r="J5104" s="4" t="str">
        <f ca="1">IFERROR(__xludf.DUMMYFUNCTION("LEFT(INDEX(SPLIT(L5104, "" ""), 4), 2)"),"12")</f>
        <v>12</v>
      </c>
      <c r="K5104" s="2" t="s">
        <v>18827</v>
      </c>
      <c r="L5104" s="1" t="s">
        <v>24445</v>
      </c>
    </row>
    <row r="5105" spans="1:12">
      <c r="A5105" s="1" t="s">
        <v>18958</v>
      </c>
      <c r="B5105" s="1">
        <v>5</v>
      </c>
      <c r="D5105" s="1" t="s">
        <v>10755</v>
      </c>
      <c r="E5105" s="1" t="s">
        <v>26245</v>
      </c>
      <c r="H5105" s="1" t="s">
        <v>24444</v>
      </c>
      <c r="J5105" s="4" t="str">
        <f ca="1">IFERROR(__xludf.DUMMYFUNCTION("LEFT(INDEX(SPLIT(L5105, "" ""), 4), 2)"),"12")</f>
        <v>12</v>
      </c>
      <c r="K5105" s="2" t="s">
        <v>18827</v>
      </c>
      <c r="L5105" s="1" t="s">
        <v>24445</v>
      </c>
    </row>
    <row r="5106" spans="1:12">
      <c r="A5106" s="1" t="s">
        <v>25179</v>
      </c>
      <c r="B5106" s="1">
        <v>5</v>
      </c>
      <c r="D5106" s="1" t="s">
        <v>10288</v>
      </c>
      <c r="E5106" s="1" t="s">
        <v>21489</v>
      </c>
      <c r="H5106" s="1" t="s">
        <v>24444</v>
      </c>
      <c r="J5106" s="4" t="str">
        <f ca="1">IFERROR(__xludf.DUMMYFUNCTION("LEFT(INDEX(SPLIT(L5106, "" ""), 4), 2)"),"12")</f>
        <v>12</v>
      </c>
      <c r="K5106" s="2" t="s">
        <v>18827</v>
      </c>
      <c r="L5106" s="1" t="s">
        <v>24445</v>
      </c>
    </row>
    <row r="5107" spans="1:12">
      <c r="A5107" s="1" t="s">
        <v>19032</v>
      </c>
      <c r="B5107" s="1">
        <v>5</v>
      </c>
      <c r="D5107" s="1" t="s">
        <v>10755</v>
      </c>
      <c r="E5107" s="1" t="s">
        <v>26246</v>
      </c>
      <c r="H5107" s="1" t="s">
        <v>24444</v>
      </c>
      <c r="J5107" s="4" t="str">
        <f ca="1">IFERROR(__xludf.DUMMYFUNCTION("LEFT(INDEX(SPLIT(L5107, "" ""), 4), 2)"),"12")</f>
        <v>12</v>
      </c>
      <c r="K5107" s="2" t="s">
        <v>18827</v>
      </c>
      <c r="L5107" s="1" t="s">
        <v>24445</v>
      </c>
    </row>
    <row r="5108" spans="1:12">
      <c r="A5108" s="1" t="s">
        <v>26247</v>
      </c>
      <c r="B5108" s="1">
        <v>5</v>
      </c>
      <c r="D5108" s="1" t="s">
        <v>10778</v>
      </c>
      <c r="E5108" s="1" t="s">
        <v>26248</v>
      </c>
      <c r="H5108" s="1" t="s">
        <v>24444</v>
      </c>
      <c r="J5108" s="4" t="str">
        <f ca="1">IFERROR(__xludf.DUMMYFUNCTION("LEFT(INDEX(SPLIT(L5108, "" ""), 4), 2)"),"12")</f>
        <v>12</v>
      </c>
      <c r="K5108" s="2" t="s">
        <v>18827</v>
      </c>
      <c r="L5108" s="1" t="s">
        <v>24445</v>
      </c>
    </row>
    <row r="5109" spans="1:12">
      <c r="A5109" s="1" t="s">
        <v>19319</v>
      </c>
      <c r="B5109" s="1">
        <v>5</v>
      </c>
      <c r="D5109" s="1" t="s">
        <v>19372</v>
      </c>
      <c r="E5109" s="1" t="s">
        <v>26249</v>
      </c>
      <c r="H5109" s="1" t="s">
        <v>24444</v>
      </c>
      <c r="J5109" s="4" t="str">
        <f ca="1">IFERROR(__xludf.DUMMYFUNCTION("LEFT(INDEX(SPLIT(L5109, "" ""), 4), 2)"),"12")</f>
        <v>12</v>
      </c>
      <c r="K5109" s="2" t="s">
        <v>18827</v>
      </c>
      <c r="L5109" s="1" t="s">
        <v>24445</v>
      </c>
    </row>
    <row r="5110" spans="1:12">
      <c r="A5110" s="1" t="s">
        <v>18973</v>
      </c>
      <c r="B5110" s="1">
        <v>5</v>
      </c>
      <c r="D5110" s="1" t="s">
        <v>19372</v>
      </c>
      <c r="E5110" s="1" t="s">
        <v>26250</v>
      </c>
      <c r="H5110" s="1" t="s">
        <v>24444</v>
      </c>
      <c r="J5110" s="4" t="str">
        <f ca="1">IFERROR(__xludf.DUMMYFUNCTION("LEFT(INDEX(SPLIT(L5110, "" ""), 4), 2)"),"12")</f>
        <v>12</v>
      </c>
      <c r="K5110" s="2" t="s">
        <v>18827</v>
      </c>
      <c r="L5110" s="1" t="s">
        <v>24445</v>
      </c>
    </row>
    <row r="5111" spans="1:12">
      <c r="A5111" s="1" t="s">
        <v>19032</v>
      </c>
      <c r="B5111" s="1">
        <v>5</v>
      </c>
      <c r="D5111" s="1" t="s">
        <v>10743</v>
      </c>
      <c r="E5111" s="1" t="s">
        <v>26251</v>
      </c>
      <c r="H5111" s="1" t="s">
        <v>24444</v>
      </c>
      <c r="J5111" s="4" t="str">
        <f ca="1">IFERROR(__xludf.DUMMYFUNCTION("LEFT(INDEX(SPLIT(L5111, "" ""), 4), 2)"),"12")</f>
        <v>12</v>
      </c>
      <c r="K5111" s="2" t="s">
        <v>18827</v>
      </c>
      <c r="L5111" s="1" t="s">
        <v>24445</v>
      </c>
    </row>
    <row r="5112" spans="1:12">
      <c r="A5112" s="1" t="s">
        <v>8726</v>
      </c>
      <c r="B5112" s="1">
        <v>5</v>
      </c>
      <c r="D5112" s="1" t="s">
        <v>10347</v>
      </c>
      <c r="E5112" s="1" t="s">
        <v>26252</v>
      </c>
      <c r="H5112" s="1" t="s">
        <v>24444</v>
      </c>
      <c r="J5112" s="4" t="str">
        <f ca="1">IFERROR(__xludf.DUMMYFUNCTION("LEFT(INDEX(SPLIT(L5112, "" ""), 4), 2)"),"12")</f>
        <v>12</v>
      </c>
      <c r="K5112" s="2" t="s">
        <v>18827</v>
      </c>
      <c r="L5112" s="1" t="s">
        <v>24445</v>
      </c>
    </row>
    <row r="5113" spans="1:12">
      <c r="A5113" s="1" t="s">
        <v>18844</v>
      </c>
      <c r="B5113" s="1">
        <v>5</v>
      </c>
      <c r="D5113" s="1" t="s">
        <v>10305</v>
      </c>
      <c r="E5113" s="1" t="s">
        <v>26253</v>
      </c>
      <c r="H5113" s="1" t="s">
        <v>24444</v>
      </c>
      <c r="J5113" s="4" t="str">
        <f ca="1">IFERROR(__xludf.DUMMYFUNCTION("LEFT(INDEX(SPLIT(L5113, "" ""), 4), 2)"),"12")</f>
        <v>12</v>
      </c>
      <c r="K5113" s="2" t="s">
        <v>18827</v>
      </c>
      <c r="L5113" s="1" t="s">
        <v>24445</v>
      </c>
    </row>
    <row r="5114" spans="1:12">
      <c r="A5114" s="1" t="s">
        <v>20431</v>
      </c>
      <c r="B5114" s="1">
        <v>5</v>
      </c>
      <c r="D5114" s="1" t="s">
        <v>13043</v>
      </c>
      <c r="E5114" s="1" t="s">
        <v>26254</v>
      </c>
      <c r="H5114" s="1" t="s">
        <v>24444</v>
      </c>
      <c r="J5114" s="4" t="str">
        <f ca="1">IFERROR(__xludf.DUMMYFUNCTION("LEFT(INDEX(SPLIT(L5114, "" ""), 4), 2)"),"12")</f>
        <v>12</v>
      </c>
      <c r="K5114" s="2" t="s">
        <v>18827</v>
      </c>
      <c r="L5114" s="1" t="s">
        <v>24445</v>
      </c>
    </row>
    <row r="5115" spans="1:12">
      <c r="A5115" s="1" t="s">
        <v>18973</v>
      </c>
      <c r="B5115" s="1">
        <v>5</v>
      </c>
      <c r="D5115" s="1" t="s">
        <v>10347</v>
      </c>
      <c r="E5115" s="1" t="s">
        <v>26255</v>
      </c>
      <c r="H5115" s="1" t="s">
        <v>24444</v>
      </c>
      <c r="J5115" s="4" t="str">
        <f ca="1">IFERROR(__xludf.DUMMYFUNCTION("LEFT(INDEX(SPLIT(L5115, "" ""), 4), 2)"),"12")</f>
        <v>12</v>
      </c>
      <c r="K5115" s="2" t="s">
        <v>18827</v>
      </c>
      <c r="L5115" s="1" t="s">
        <v>24445</v>
      </c>
    </row>
    <row r="5116" spans="1:12">
      <c r="A5116" s="1" t="s">
        <v>18873</v>
      </c>
      <c r="B5116" s="1">
        <v>5</v>
      </c>
      <c r="D5116" s="1" t="s">
        <v>19372</v>
      </c>
      <c r="E5116" s="1" t="s">
        <v>26256</v>
      </c>
      <c r="H5116" s="1" t="s">
        <v>24444</v>
      </c>
      <c r="J5116" s="4" t="str">
        <f ca="1">IFERROR(__xludf.DUMMYFUNCTION("LEFT(INDEX(SPLIT(L5116, "" ""), 4), 2)"),"12")</f>
        <v>12</v>
      </c>
      <c r="K5116" s="2" t="s">
        <v>18827</v>
      </c>
      <c r="L5116" s="1" t="s">
        <v>24445</v>
      </c>
    </row>
    <row r="5117" spans="1:12">
      <c r="A5117" s="1" t="s">
        <v>8726</v>
      </c>
      <c r="B5117" s="1">
        <v>5</v>
      </c>
      <c r="D5117" s="1" t="s">
        <v>10293</v>
      </c>
      <c r="E5117" s="1" t="s">
        <v>3236</v>
      </c>
      <c r="H5117" s="1" t="s">
        <v>24444</v>
      </c>
      <c r="J5117" s="4" t="str">
        <f ca="1">IFERROR(__xludf.DUMMYFUNCTION("LEFT(INDEX(SPLIT(L5117, "" ""), 4), 2)"),"12")</f>
        <v>12</v>
      </c>
      <c r="K5117" s="2" t="s">
        <v>18827</v>
      </c>
      <c r="L5117" s="1" t="s">
        <v>24445</v>
      </c>
    </row>
    <row r="5118" spans="1:12">
      <c r="A5118" s="1" t="s">
        <v>25324</v>
      </c>
      <c r="B5118" s="1">
        <v>5</v>
      </c>
      <c r="D5118" s="1" t="s">
        <v>10293</v>
      </c>
      <c r="E5118" s="1" t="s">
        <v>26257</v>
      </c>
      <c r="H5118" s="1" t="s">
        <v>24444</v>
      </c>
      <c r="J5118" s="4" t="str">
        <f ca="1">IFERROR(__xludf.DUMMYFUNCTION("LEFT(INDEX(SPLIT(L5118, "" ""), 4), 2)"),"12")</f>
        <v>12</v>
      </c>
      <c r="K5118" s="2" t="s">
        <v>18827</v>
      </c>
      <c r="L5118" s="1" t="s">
        <v>24445</v>
      </c>
    </row>
    <row r="5119" spans="1:12">
      <c r="A5119" s="1" t="s">
        <v>20938</v>
      </c>
      <c r="B5119" s="1">
        <v>5</v>
      </c>
      <c r="D5119" s="1" t="s">
        <v>10479</v>
      </c>
      <c r="E5119" s="1" t="s">
        <v>24432</v>
      </c>
      <c r="H5119" s="1" t="s">
        <v>24444</v>
      </c>
      <c r="J5119" s="4" t="str">
        <f ca="1">IFERROR(__xludf.DUMMYFUNCTION("LEFT(INDEX(SPLIT(L5119, "" ""), 4), 2)"),"12")</f>
        <v>12</v>
      </c>
      <c r="K5119" s="2" t="s">
        <v>18827</v>
      </c>
      <c r="L5119" s="1" t="s">
        <v>24445</v>
      </c>
    </row>
    <row r="5120" spans="1:12">
      <c r="A5120" s="1" t="s">
        <v>19207</v>
      </c>
      <c r="B5120" s="1">
        <v>4</v>
      </c>
      <c r="D5120" s="1" t="s">
        <v>10778</v>
      </c>
      <c r="E5120" s="1" t="s">
        <v>26258</v>
      </c>
      <c r="H5120" s="1" t="s">
        <v>24444</v>
      </c>
      <c r="J5120" s="4" t="str">
        <f ca="1">IFERROR(__xludf.DUMMYFUNCTION("LEFT(INDEX(SPLIT(L5120, "" ""), 4), 2)"),"12")</f>
        <v>12</v>
      </c>
      <c r="K5120" s="2" t="s">
        <v>18827</v>
      </c>
      <c r="L5120" s="1" t="s">
        <v>24445</v>
      </c>
    </row>
    <row r="5121" spans="1:12">
      <c r="A5121" s="1" t="s">
        <v>7117</v>
      </c>
      <c r="B5121" s="1">
        <v>5</v>
      </c>
      <c r="D5121" s="1" t="s">
        <v>10300</v>
      </c>
      <c r="E5121" s="1" t="s">
        <v>19330</v>
      </c>
      <c r="H5121" s="1" t="s">
        <v>24444</v>
      </c>
      <c r="J5121" s="4" t="str">
        <f ca="1">IFERROR(__xludf.DUMMYFUNCTION("LEFT(INDEX(SPLIT(L5121, "" ""), 4), 2)"),"12")</f>
        <v>12</v>
      </c>
      <c r="K5121" s="2" t="s">
        <v>18827</v>
      </c>
      <c r="L5121" s="1" t="s">
        <v>24445</v>
      </c>
    </row>
    <row r="5122" spans="1:12">
      <c r="A5122" s="1" t="s">
        <v>26259</v>
      </c>
      <c r="B5122" s="1">
        <v>5</v>
      </c>
      <c r="D5122" s="1" t="s">
        <v>10300</v>
      </c>
      <c r="E5122" s="1" t="s">
        <v>19330</v>
      </c>
      <c r="H5122" s="1" t="s">
        <v>24444</v>
      </c>
      <c r="J5122" s="4" t="str">
        <f ca="1">IFERROR(__xludf.DUMMYFUNCTION("LEFT(INDEX(SPLIT(L5122, "" ""), 4), 2)"),"12")</f>
        <v>12</v>
      </c>
      <c r="K5122" s="2" t="s">
        <v>18827</v>
      </c>
      <c r="L5122" s="1" t="s">
        <v>24445</v>
      </c>
    </row>
    <row r="5123" spans="1:12">
      <c r="A5123" s="1" t="s">
        <v>19207</v>
      </c>
      <c r="B5123" s="1">
        <v>5</v>
      </c>
      <c r="D5123" s="1" t="s">
        <v>10293</v>
      </c>
      <c r="E5123" s="1" t="s">
        <v>26260</v>
      </c>
      <c r="H5123" s="1" t="s">
        <v>24444</v>
      </c>
      <c r="J5123" s="4" t="str">
        <f ca="1">IFERROR(__xludf.DUMMYFUNCTION("LEFT(INDEX(SPLIT(L5123, "" ""), 4), 2)"),"12")</f>
        <v>12</v>
      </c>
      <c r="K5123" s="2" t="s">
        <v>18827</v>
      </c>
      <c r="L5123" s="1" t="s">
        <v>24445</v>
      </c>
    </row>
    <row r="5124" spans="1:12">
      <c r="A5124" s="1" t="s">
        <v>20585</v>
      </c>
      <c r="B5124" s="1">
        <v>5</v>
      </c>
      <c r="D5124" s="1" t="s">
        <v>10300</v>
      </c>
      <c r="E5124" s="1" t="s">
        <v>26261</v>
      </c>
      <c r="H5124" s="1" t="s">
        <v>24444</v>
      </c>
      <c r="J5124" s="4" t="str">
        <f ca="1">IFERROR(__xludf.DUMMYFUNCTION("LEFT(INDEX(SPLIT(L5124, "" ""), 4), 2)"),"12")</f>
        <v>12</v>
      </c>
      <c r="K5124" s="2" t="s">
        <v>18827</v>
      </c>
      <c r="L5124" s="1" t="s">
        <v>24445</v>
      </c>
    </row>
    <row r="5125" spans="1:12">
      <c r="A5125" s="1" t="s">
        <v>4189</v>
      </c>
      <c r="B5125" s="1">
        <v>5</v>
      </c>
      <c r="D5125" s="1" t="s">
        <v>10778</v>
      </c>
      <c r="E5125" s="1" t="s">
        <v>3236</v>
      </c>
      <c r="H5125" s="1" t="s">
        <v>24444</v>
      </c>
      <c r="J5125" s="4" t="str">
        <f ca="1">IFERROR(__xludf.DUMMYFUNCTION("LEFT(INDEX(SPLIT(L5125, "" ""), 4), 2)"),"12")</f>
        <v>12</v>
      </c>
      <c r="K5125" s="2" t="s">
        <v>18827</v>
      </c>
      <c r="L5125" s="1" t="s">
        <v>24445</v>
      </c>
    </row>
    <row r="5126" spans="1:12">
      <c r="A5126" s="1" t="s">
        <v>19309</v>
      </c>
      <c r="B5126" s="1">
        <v>5</v>
      </c>
      <c r="D5126" s="1" t="s">
        <v>10293</v>
      </c>
      <c r="E5126" s="1" t="s">
        <v>19330</v>
      </c>
      <c r="H5126" s="1" t="s">
        <v>24444</v>
      </c>
      <c r="J5126" s="4" t="str">
        <f ca="1">IFERROR(__xludf.DUMMYFUNCTION("LEFT(INDEX(SPLIT(L5126, "" ""), 4), 2)"),"12")</f>
        <v>12</v>
      </c>
      <c r="K5126" s="2" t="s">
        <v>18827</v>
      </c>
      <c r="L5126" s="1" t="s">
        <v>24445</v>
      </c>
    </row>
    <row r="5127" spans="1:12">
      <c r="A5127" s="1" t="s">
        <v>25324</v>
      </c>
      <c r="B5127" s="1">
        <v>5</v>
      </c>
      <c r="D5127" s="1" t="s">
        <v>10288</v>
      </c>
      <c r="E5127" s="1" t="s">
        <v>26262</v>
      </c>
      <c r="H5127" s="1" t="s">
        <v>24444</v>
      </c>
      <c r="J5127" s="4" t="str">
        <f ca="1">IFERROR(__xludf.DUMMYFUNCTION("LEFT(INDEX(SPLIT(L5127, "" ""), 4), 2)"),"12")</f>
        <v>12</v>
      </c>
      <c r="K5127" s="2" t="s">
        <v>18827</v>
      </c>
      <c r="L5127" s="1" t="s">
        <v>24445</v>
      </c>
    </row>
    <row r="5128" spans="1:12">
      <c r="A5128" s="1" t="s">
        <v>20460</v>
      </c>
      <c r="B5128" s="1">
        <v>5</v>
      </c>
      <c r="D5128" s="1" t="s">
        <v>19372</v>
      </c>
      <c r="E5128" s="1" t="s">
        <v>26263</v>
      </c>
      <c r="H5128" s="1" t="s">
        <v>24444</v>
      </c>
      <c r="J5128" s="4" t="str">
        <f ca="1">IFERROR(__xludf.DUMMYFUNCTION("LEFT(INDEX(SPLIT(L5128, "" ""), 4), 2)"),"12")</f>
        <v>12</v>
      </c>
      <c r="K5128" s="2" t="s">
        <v>18827</v>
      </c>
      <c r="L5128" s="1" t="s">
        <v>24445</v>
      </c>
    </row>
    <row r="5129" spans="1:12">
      <c r="A5129" s="1" t="s">
        <v>18873</v>
      </c>
      <c r="B5129" s="1">
        <v>5</v>
      </c>
      <c r="D5129" s="1" t="s">
        <v>10736</v>
      </c>
      <c r="E5129" s="1" t="s">
        <v>21489</v>
      </c>
      <c r="H5129" s="1" t="s">
        <v>24444</v>
      </c>
      <c r="J5129" s="4" t="str">
        <f ca="1">IFERROR(__xludf.DUMMYFUNCTION("LEFT(INDEX(SPLIT(L5129, "" ""), 4), 2)"),"12")</f>
        <v>12</v>
      </c>
      <c r="K5129" s="2" t="s">
        <v>18827</v>
      </c>
      <c r="L5129" s="1" t="s">
        <v>24445</v>
      </c>
    </row>
    <row r="5130" spans="1:12">
      <c r="A5130" s="1" t="s">
        <v>26264</v>
      </c>
      <c r="B5130" s="1">
        <v>5</v>
      </c>
      <c r="D5130" s="1" t="s">
        <v>13043</v>
      </c>
      <c r="E5130" s="1" t="s">
        <v>26265</v>
      </c>
      <c r="H5130" s="1" t="s">
        <v>24444</v>
      </c>
      <c r="J5130" s="4" t="str">
        <f ca="1">IFERROR(__xludf.DUMMYFUNCTION("LEFT(INDEX(SPLIT(L5130, "" ""), 4), 2)"),"12")</f>
        <v>12</v>
      </c>
      <c r="K5130" s="2" t="s">
        <v>20727</v>
      </c>
      <c r="L5130" s="1" t="s">
        <v>24445</v>
      </c>
    </row>
    <row r="5131" spans="1:12">
      <c r="A5131" s="1" t="s">
        <v>19130</v>
      </c>
      <c r="B5131" s="1">
        <v>5</v>
      </c>
      <c r="D5131" s="1" t="s">
        <v>19372</v>
      </c>
      <c r="E5131" s="1" t="s">
        <v>26266</v>
      </c>
      <c r="H5131" s="1" t="s">
        <v>24444</v>
      </c>
      <c r="J5131" s="4" t="str">
        <f ca="1">IFERROR(__xludf.DUMMYFUNCTION("LEFT(INDEX(SPLIT(L5131, "" ""), 4), 2)"),"12")</f>
        <v>12</v>
      </c>
      <c r="K5131" s="2" t="s">
        <v>18827</v>
      </c>
      <c r="L5131" s="1" t="s">
        <v>24445</v>
      </c>
    </row>
    <row r="5132" spans="1:12">
      <c r="A5132" s="1" t="s">
        <v>11993</v>
      </c>
      <c r="B5132" s="1">
        <v>5</v>
      </c>
      <c r="D5132" s="1" t="s">
        <v>19372</v>
      </c>
      <c r="E5132" s="1" t="s">
        <v>26267</v>
      </c>
      <c r="H5132" s="1" t="s">
        <v>24444</v>
      </c>
      <c r="J5132" s="4" t="str">
        <f ca="1">IFERROR(__xludf.DUMMYFUNCTION("LEFT(INDEX(SPLIT(L5132, "" ""), 4), 2)"),"12")</f>
        <v>12</v>
      </c>
      <c r="K5132" s="2" t="s">
        <v>18827</v>
      </c>
      <c r="L5132" s="1" t="s">
        <v>24445</v>
      </c>
    </row>
    <row r="5133" spans="1:12">
      <c r="A5133" s="1" t="s">
        <v>26094</v>
      </c>
      <c r="B5133" s="1">
        <v>4</v>
      </c>
      <c r="D5133" s="1" t="s">
        <v>10300</v>
      </c>
      <c r="E5133" s="1" t="s">
        <v>26268</v>
      </c>
      <c r="H5133" s="1" t="s">
        <v>24444</v>
      </c>
      <c r="J5133" s="4" t="str">
        <f ca="1">IFERROR(__xludf.DUMMYFUNCTION("LEFT(INDEX(SPLIT(L5133, "" ""), 4), 2)"),"12")</f>
        <v>12</v>
      </c>
      <c r="K5133" s="2" t="s">
        <v>18827</v>
      </c>
      <c r="L5133" s="1" t="s">
        <v>24445</v>
      </c>
    </row>
    <row r="5134" spans="1:12">
      <c r="A5134" s="1" t="s">
        <v>1615</v>
      </c>
      <c r="B5134" s="1">
        <v>5</v>
      </c>
      <c r="D5134" s="1" t="s">
        <v>19372</v>
      </c>
      <c r="E5134" s="1" t="s">
        <v>26269</v>
      </c>
      <c r="H5134" s="1" t="s">
        <v>24444</v>
      </c>
      <c r="J5134" s="4" t="str">
        <f ca="1">IFERROR(__xludf.DUMMYFUNCTION("LEFT(INDEX(SPLIT(L5134, "" ""), 4), 2)"),"12")</f>
        <v>12</v>
      </c>
      <c r="K5134" s="2" t="s">
        <v>18827</v>
      </c>
      <c r="L5134" s="1" t="s">
        <v>24445</v>
      </c>
    </row>
    <row r="5135" spans="1:12">
      <c r="A5135" s="1" t="s">
        <v>19158</v>
      </c>
      <c r="B5135" s="1">
        <v>5</v>
      </c>
      <c r="D5135" s="1" t="s">
        <v>10347</v>
      </c>
      <c r="E5135" s="1" t="s">
        <v>19330</v>
      </c>
      <c r="H5135" s="1" t="s">
        <v>24444</v>
      </c>
      <c r="J5135" s="4" t="str">
        <f ca="1">IFERROR(__xludf.DUMMYFUNCTION("LEFT(INDEX(SPLIT(L5135, "" ""), 4), 2)"),"12")</f>
        <v>12</v>
      </c>
      <c r="K5135" s="2" t="s">
        <v>18827</v>
      </c>
      <c r="L5135" s="1" t="s">
        <v>24445</v>
      </c>
    </row>
    <row r="5136" spans="1:12">
      <c r="A5136" s="1" t="s">
        <v>19147</v>
      </c>
      <c r="B5136" s="1">
        <v>5</v>
      </c>
      <c r="D5136" s="1" t="s">
        <v>10743</v>
      </c>
      <c r="E5136" s="1" t="s">
        <v>3951</v>
      </c>
      <c r="H5136" s="1" t="s">
        <v>24444</v>
      </c>
      <c r="J5136" s="4" t="str">
        <f ca="1">IFERROR(__xludf.DUMMYFUNCTION("LEFT(INDEX(SPLIT(L5136, "" ""), 4), 2)"),"12")</f>
        <v>12</v>
      </c>
      <c r="K5136" s="2" t="s">
        <v>18827</v>
      </c>
      <c r="L5136" s="1" t="s">
        <v>24445</v>
      </c>
    </row>
    <row r="5137" spans="1:12">
      <c r="A5137" s="1" t="s">
        <v>24202</v>
      </c>
      <c r="B5137" s="1">
        <v>5</v>
      </c>
      <c r="D5137" s="1" t="s">
        <v>10743</v>
      </c>
      <c r="E5137" s="1" t="s">
        <v>3951</v>
      </c>
      <c r="H5137" s="1" t="s">
        <v>24444</v>
      </c>
      <c r="J5137" s="4" t="str">
        <f ca="1">IFERROR(__xludf.DUMMYFUNCTION("LEFT(INDEX(SPLIT(L5137, "" ""), 4), 2)"),"12")</f>
        <v>12</v>
      </c>
      <c r="K5137" s="2" t="s">
        <v>18827</v>
      </c>
      <c r="L5137" s="1" t="s">
        <v>24445</v>
      </c>
    </row>
    <row r="5138" spans="1:12">
      <c r="A5138" s="1" t="s">
        <v>18847</v>
      </c>
      <c r="B5138" s="1">
        <v>5</v>
      </c>
      <c r="D5138" s="1" t="s">
        <v>10347</v>
      </c>
      <c r="E5138" s="1" t="s">
        <v>26270</v>
      </c>
      <c r="H5138" s="1" t="s">
        <v>24444</v>
      </c>
      <c r="J5138" s="4" t="str">
        <f ca="1">IFERROR(__xludf.DUMMYFUNCTION("LEFT(INDEX(SPLIT(L5138, "" ""), 4), 2)"),"12")</f>
        <v>12</v>
      </c>
      <c r="K5138" s="2" t="s">
        <v>18827</v>
      </c>
      <c r="L5138" s="1" t="s">
        <v>24445</v>
      </c>
    </row>
    <row r="5139" spans="1:12">
      <c r="A5139" s="1" t="s">
        <v>20402</v>
      </c>
      <c r="B5139" s="1">
        <v>5</v>
      </c>
      <c r="D5139" s="1" t="s">
        <v>10347</v>
      </c>
      <c r="E5139" s="1" t="s">
        <v>19330</v>
      </c>
      <c r="H5139" s="1" t="s">
        <v>24444</v>
      </c>
      <c r="J5139" s="4" t="str">
        <f ca="1">IFERROR(__xludf.DUMMYFUNCTION("LEFT(INDEX(SPLIT(L5139, "" ""), 4), 2)"),"12")</f>
        <v>12</v>
      </c>
      <c r="K5139" s="2" t="s">
        <v>18827</v>
      </c>
      <c r="L5139" s="1" t="s">
        <v>24445</v>
      </c>
    </row>
    <row r="5140" spans="1:12">
      <c r="A5140" s="1" t="s">
        <v>19084</v>
      </c>
      <c r="B5140" s="1">
        <v>5</v>
      </c>
      <c r="D5140" s="1" t="s">
        <v>10347</v>
      </c>
      <c r="E5140" s="1" t="s">
        <v>19330</v>
      </c>
      <c r="H5140" s="1" t="s">
        <v>24444</v>
      </c>
      <c r="J5140" s="4" t="str">
        <f ca="1">IFERROR(__xludf.DUMMYFUNCTION("LEFT(INDEX(SPLIT(L5140, "" ""), 4), 2)"),"12")</f>
        <v>12</v>
      </c>
      <c r="K5140" s="2" t="s">
        <v>18827</v>
      </c>
      <c r="L5140" s="1" t="s">
        <v>24445</v>
      </c>
    </row>
    <row r="5141" spans="1:12">
      <c r="A5141" s="1" t="s">
        <v>18873</v>
      </c>
      <c r="B5141" s="1">
        <v>5</v>
      </c>
      <c r="D5141" s="1" t="s">
        <v>10755</v>
      </c>
      <c r="E5141" s="1" t="s">
        <v>26260</v>
      </c>
      <c r="H5141" s="1" t="s">
        <v>24444</v>
      </c>
      <c r="J5141" s="4" t="str">
        <f ca="1">IFERROR(__xludf.DUMMYFUNCTION("LEFT(INDEX(SPLIT(L5141, "" ""), 4), 2)"),"12")</f>
        <v>12</v>
      </c>
      <c r="K5141" s="2" t="s">
        <v>18827</v>
      </c>
      <c r="L5141" s="1" t="s">
        <v>24445</v>
      </c>
    </row>
    <row r="5142" spans="1:12">
      <c r="A5142" s="1" t="s">
        <v>19173</v>
      </c>
      <c r="B5142" s="1">
        <v>5</v>
      </c>
      <c r="D5142" s="1" t="s">
        <v>10778</v>
      </c>
      <c r="E5142" s="1" t="s">
        <v>26271</v>
      </c>
      <c r="H5142" s="1" t="s">
        <v>24444</v>
      </c>
      <c r="J5142" s="4" t="str">
        <f ca="1">IFERROR(__xludf.DUMMYFUNCTION("LEFT(INDEX(SPLIT(L5142, "" ""), 4), 2)"),"12")</f>
        <v>12</v>
      </c>
      <c r="K5142" s="2" t="s">
        <v>18827</v>
      </c>
      <c r="L5142" s="1" t="s">
        <v>24445</v>
      </c>
    </row>
    <row r="5143" spans="1:12">
      <c r="A5143" s="1" t="s">
        <v>20832</v>
      </c>
      <c r="B5143" s="1">
        <v>5</v>
      </c>
      <c r="D5143" s="1" t="s">
        <v>10778</v>
      </c>
      <c r="E5143" s="1" t="s">
        <v>19330</v>
      </c>
      <c r="H5143" s="1" t="s">
        <v>24444</v>
      </c>
      <c r="J5143" s="4" t="str">
        <f ca="1">IFERROR(__xludf.DUMMYFUNCTION("LEFT(INDEX(SPLIT(L5143, "" ""), 4), 2)"),"12")</f>
        <v>12</v>
      </c>
      <c r="K5143" s="2" t="s">
        <v>18827</v>
      </c>
      <c r="L5143" s="1" t="s">
        <v>24445</v>
      </c>
    </row>
    <row r="5144" spans="1:12">
      <c r="A5144" s="1" t="s">
        <v>19032</v>
      </c>
      <c r="B5144" s="1">
        <v>5</v>
      </c>
      <c r="D5144" s="1" t="s">
        <v>19372</v>
      </c>
      <c r="E5144" s="1" t="s">
        <v>26272</v>
      </c>
      <c r="H5144" s="1" t="s">
        <v>24444</v>
      </c>
      <c r="J5144" s="4" t="str">
        <f ca="1">IFERROR(__xludf.DUMMYFUNCTION("LEFT(INDEX(SPLIT(L5144, "" ""), 4), 2)"),"12")</f>
        <v>12</v>
      </c>
      <c r="K5144" s="2" t="s">
        <v>18827</v>
      </c>
      <c r="L5144" s="1" t="s">
        <v>24445</v>
      </c>
    </row>
    <row r="5145" spans="1:12">
      <c r="A5145" s="1" t="s">
        <v>19037</v>
      </c>
      <c r="B5145" s="1">
        <v>5</v>
      </c>
      <c r="D5145" s="1" t="s">
        <v>19372</v>
      </c>
      <c r="E5145" s="1" t="s">
        <v>26098</v>
      </c>
      <c r="H5145" s="1" t="s">
        <v>24444</v>
      </c>
      <c r="J5145" s="4" t="str">
        <f ca="1">IFERROR(__xludf.DUMMYFUNCTION("LEFT(INDEX(SPLIT(L5145, "" ""), 4), 2)"),"12")</f>
        <v>12</v>
      </c>
      <c r="K5145" s="2" t="s">
        <v>18827</v>
      </c>
      <c r="L5145" s="1" t="s">
        <v>24445</v>
      </c>
    </row>
    <row r="5146" spans="1:12">
      <c r="A5146" s="1" t="s">
        <v>20554</v>
      </c>
      <c r="B5146" s="1">
        <v>5</v>
      </c>
      <c r="D5146" s="1" t="s">
        <v>18313</v>
      </c>
      <c r="E5146" s="1" t="s">
        <v>26273</v>
      </c>
      <c r="H5146" s="1" t="s">
        <v>24444</v>
      </c>
      <c r="J5146" s="4" t="str">
        <f ca="1">IFERROR(__xludf.DUMMYFUNCTION("LEFT(INDEX(SPLIT(L5146, "" ""), 4), 2)"),"12")</f>
        <v>12</v>
      </c>
      <c r="K5146" s="2" t="s">
        <v>18827</v>
      </c>
      <c r="L5146" s="1" t="s">
        <v>24445</v>
      </c>
    </row>
    <row r="5147" spans="1:12">
      <c r="A5147" s="1" t="s">
        <v>18844</v>
      </c>
      <c r="B5147" s="1">
        <v>5</v>
      </c>
      <c r="D5147" s="1" t="s">
        <v>10743</v>
      </c>
      <c r="E5147" s="1" t="s">
        <v>19330</v>
      </c>
      <c r="H5147" s="1" t="s">
        <v>24444</v>
      </c>
      <c r="J5147" s="4" t="str">
        <f ca="1">IFERROR(__xludf.DUMMYFUNCTION("LEFT(INDEX(SPLIT(L5147, "" ""), 4), 2)"),"12")</f>
        <v>12</v>
      </c>
      <c r="K5147" s="2" t="s">
        <v>18827</v>
      </c>
      <c r="L5147" s="1" t="s">
        <v>24445</v>
      </c>
    </row>
    <row r="5148" spans="1:12">
      <c r="A5148" s="1" t="s">
        <v>26233</v>
      </c>
      <c r="B5148" s="1">
        <v>5</v>
      </c>
      <c r="D5148" s="1" t="s">
        <v>10300</v>
      </c>
      <c r="E5148" s="1" t="s">
        <v>268</v>
      </c>
      <c r="H5148" s="1" t="s">
        <v>24444</v>
      </c>
      <c r="J5148" s="4" t="str">
        <f ca="1">IFERROR(__xludf.DUMMYFUNCTION("LEFT(INDEX(SPLIT(L5148, "" ""), 4), 2)"),"12")</f>
        <v>12</v>
      </c>
      <c r="K5148" s="2" t="s">
        <v>18827</v>
      </c>
      <c r="L5148" s="1" t="s">
        <v>24445</v>
      </c>
    </row>
    <row r="5149" spans="1:12">
      <c r="A5149" s="1" t="s">
        <v>20592</v>
      </c>
      <c r="B5149" s="1">
        <v>4</v>
      </c>
      <c r="D5149" s="1" t="s">
        <v>19372</v>
      </c>
      <c r="E5149" s="1" t="s">
        <v>26274</v>
      </c>
      <c r="H5149" s="1" t="s">
        <v>24444</v>
      </c>
      <c r="J5149" s="4" t="str">
        <f ca="1">IFERROR(__xludf.DUMMYFUNCTION("LEFT(INDEX(SPLIT(L5149, "" ""), 4), 2)"),"12")</f>
        <v>12</v>
      </c>
      <c r="K5149" s="2" t="s">
        <v>18827</v>
      </c>
      <c r="L5149" s="1" t="s">
        <v>24445</v>
      </c>
    </row>
    <row r="5150" spans="1:12">
      <c r="A5150" s="1" t="s">
        <v>26275</v>
      </c>
      <c r="B5150" s="1">
        <v>5</v>
      </c>
      <c r="D5150" s="1" t="s">
        <v>10755</v>
      </c>
      <c r="E5150" s="1" t="s">
        <v>26276</v>
      </c>
      <c r="H5150" s="1" t="s">
        <v>24444</v>
      </c>
      <c r="J5150" s="4" t="str">
        <f ca="1">IFERROR(__xludf.DUMMYFUNCTION("LEFT(INDEX(SPLIT(L5150, "" ""), 4), 2)"),"12")</f>
        <v>12</v>
      </c>
      <c r="K5150" s="2" t="s">
        <v>18827</v>
      </c>
      <c r="L5150" s="1" t="s">
        <v>24445</v>
      </c>
    </row>
    <row r="5151" spans="1:12">
      <c r="A5151" s="1" t="s">
        <v>19037</v>
      </c>
      <c r="B5151" s="1">
        <v>5</v>
      </c>
      <c r="D5151" s="1" t="s">
        <v>19372</v>
      </c>
      <c r="E5151" s="1" t="s">
        <v>26277</v>
      </c>
      <c r="H5151" s="1" t="s">
        <v>24444</v>
      </c>
      <c r="J5151" s="4" t="str">
        <f ca="1">IFERROR(__xludf.DUMMYFUNCTION("LEFT(INDEX(SPLIT(L5151, "" ""), 4), 2)"),"12")</f>
        <v>12</v>
      </c>
      <c r="K5151" s="2" t="s">
        <v>18827</v>
      </c>
      <c r="L5151" s="1" t="s">
        <v>24445</v>
      </c>
    </row>
    <row r="5152" spans="1:12">
      <c r="A5152" s="1" t="s">
        <v>18878</v>
      </c>
      <c r="B5152" s="1">
        <v>5</v>
      </c>
      <c r="D5152" s="1" t="s">
        <v>10778</v>
      </c>
      <c r="E5152" s="1" t="s">
        <v>26278</v>
      </c>
      <c r="H5152" s="1" t="s">
        <v>24444</v>
      </c>
      <c r="J5152" s="4" t="str">
        <f ca="1">IFERROR(__xludf.DUMMYFUNCTION("LEFT(INDEX(SPLIT(L5152, "" ""), 4), 2)"),"12")</f>
        <v>12</v>
      </c>
      <c r="K5152" s="2" t="s">
        <v>18881</v>
      </c>
      <c r="L5152" s="1" t="s">
        <v>24445</v>
      </c>
    </row>
    <row r="5153" spans="1:12">
      <c r="A5153" s="1" t="s">
        <v>19032</v>
      </c>
      <c r="B5153" s="1">
        <v>4</v>
      </c>
      <c r="D5153" s="1" t="s">
        <v>10755</v>
      </c>
      <c r="E5153" s="1" t="s">
        <v>19330</v>
      </c>
      <c r="H5153" s="1" t="s">
        <v>24444</v>
      </c>
      <c r="J5153" s="4" t="str">
        <f ca="1">IFERROR(__xludf.DUMMYFUNCTION("LEFT(INDEX(SPLIT(L5153, "" ""), 4), 2)"),"12")</f>
        <v>12</v>
      </c>
      <c r="K5153" s="2" t="s">
        <v>18827</v>
      </c>
      <c r="L5153" s="1" t="s">
        <v>24445</v>
      </c>
    </row>
    <row r="5154" spans="1:12">
      <c r="A5154" s="1" t="s">
        <v>21093</v>
      </c>
      <c r="B5154" s="1">
        <v>5</v>
      </c>
      <c r="D5154" s="1" t="s">
        <v>10755</v>
      </c>
      <c r="E5154" s="1" t="s">
        <v>19330</v>
      </c>
      <c r="H5154" s="1" t="s">
        <v>24444</v>
      </c>
      <c r="J5154" s="4" t="str">
        <f ca="1">IFERROR(__xludf.DUMMYFUNCTION("LEFT(INDEX(SPLIT(L5154, "" ""), 4), 2)"),"12")</f>
        <v>12</v>
      </c>
      <c r="K5154" s="2" t="s">
        <v>18827</v>
      </c>
      <c r="L5154" s="1" t="s">
        <v>24445</v>
      </c>
    </row>
    <row r="5155" spans="1:12">
      <c r="A5155" s="1" t="s">
        <v>20750</v>
      </c>
      <c r="B5155" s="1">
        <v>5</v>
      </c>
      <c r="D5155" s="1" t="s">
        <v>10288</v>
      </c>
      <c r="E5155" s="1" t="s">
        <v>26279</v>
      </c>
      <c r="H5155" s="1" t="s">
        <v>24444</v>
      </c>
      <c r="J5155" s="4" t="str">
        <f ca="1">IFERROR(__xludf.DUMMYFUNCTION("LEFT(INDEX(SPLIT(L5155, "" ""), 4), 2)"),"12")</f>
        <v>12</v>
      </c>
      <c r="K5155" s="2" t="s">
        <v>18827</v>
      </c>
      <c r="L5155" s="1" t="s">
        <v>24445</v>
      </c>
    </row>
    <row r="5156" spans="1:12">
      <c r="A5156" s="1" t="s">
        <v>18985</v>
      </c>
      <c r="B5156" s="1">
        <v>5</v>
      </c>
      <c r="D5156" s="1" t="s">
        <v>10755</v>
      </c>
      <c r="E5156" s="1" t="s">
        <v>26280</v>
      </c>
      <c r="H5156" s="1" t="s">
        <v>24444</v>
      </c>
      <c r="J5156" s="4" t="str">
        <f ca="1">IFERROR(__xludf.DUMMYFUNCTION("LEFT(INDEX(SPLIT(L5156, "" ""), 4), 2)"),"12")</f>
        <v>12</v>
      </c>
      <c r="K5156" s="2" t="s">
        <v>18827</v>
      </c>
      <c r="L5156" s="1" t="s">
        <v>24445</v>
      </c>
    </row>
    <row r="5157" spans="1:12">
      <c r="A5157" s="1" t="s">
        <v>20832</v>
      </c>
      <c r="B5157" s="1">
        <v>5</v>
      </c>
      <c r="D5157" s="1" t="s">
        <v>19372</v>
      </c>
      <c r="E5157" s="1" t="s">
        <v>26281</v>
      </c>
      <c r="H5157" s="1" t="s">
        <v>24444</v>
      </c>
      <c r="J5157" s="4" t="str">
        <f ca="1">IFERROR(__xludf.DUMMYFUNCTION("LEFT(INDEX(SPLIT(L5157, "" ""), 4), 2)"),"12")</f>
        <v>12</v>
      </c>
      <c r="K5157" s="2" t="s">
        <v>18827</v>
      </c>
      <c r="L5157" s="1" t="s">
        <v>24445</v>
      </c>
    </row>
    <row r="5158" spans="1:12">
      <c r="A5158" s="1" t="s">
        <v>26282</v>
      </c>
      <c r="B5158" s="1">
        <v>5</v>
      </c>
      <c r="D5158" s="1" t="s">
        <v>19372</v>
      </c>
      <c r="E5158" s="1" t="s">
        <v>26283</v>
      </c>
      <c r="H5158" s="1" t="s">
        <v>24444</v>
      </c>
      <c r="J5158" s="4" t="str">
        <f ca="1">IFERROR(__xludf.DUMMYFUNCTION("LEFT(INDEX(SPLIT(L5158, "" ""), 4), 2)"),"12")</f>
        <v>12</v>
      </c>
      <c r="K5158" s="2" t="s">
        <v>20727</v>
      </c>
      <c r="L5158" s="1" t="s">
        <v>24445</v>
      </c>
    </row>
    <row r="5159" spans="1:12">
      <c r="A5159" s="1" t="s">
        <v>19274</v>
      </c>
      <c r="B5159" s="1">
        <v>5</v>
      </c>
      <c r="D5159" s="1" t="s">
        <v>10305</v>
      </c>
      <c r="E5159" s="1" t="s">
        <v>26284</v>
      </c>
      <c r="H5159" s="1" t="s">
        <v>24444</v>
      </c>
      <c r="J5159" s="4" t="str">
        <f ca="1">IFERROR(__xludf.DUMMYFUNCTION("LEFT(INDEX(SPLIT(L5159, "" ""), 4), 2)"),"12")</f>
        <v>12</v>
      </c>
      <c r="K5159" s="2" t="s">
        <v>18827</v>
      </c>
      <c r="L5159" s="1" t="s">
        <v>24445</v>
      </c>
    </row>
    <row r="5160" spans="1:12">
      <c r="A5160" s="1" t="s">
        <v>18878</v>
      </c>
      <c r="B5160" s="1">
        <v>5</v>
      </c>
      <c r="D5160" s="1" t="s">
        <v>13043</v>
      </c>
      <c r="E5160" s="1" t="s">
        <v>26285</v>
      </c>
      <c r="H5160" s="1" t="s">
        <v>24444</v>
      </c>
      <c r="J5160" s="4" t="str">
        <f ca="1">IFERROR(__xludf.DUMMYFUNCTION("LEFT(INDEX(SPLIT(L5160, "" ""), 4), 2)"),"12")</f>
        <v>12</v>
      </c>
      <c r="K5160" s="2" t="s">
        <v>18881</v>
      </c>
      <c r="L5160" s="1" t="s">
        <v>24445</v>
      </c>
    </row>
    <row r="5161" spans="1:12">
      <c r="A5161" s="1" t="s">
        <v>23017</v>
      </c>
      <c r="B5161" s="1">
        <v>5</v>
      </c>
      <c r="D5161" s="1" t="s">
        <v>19372</v>
      </c>
      <c r="E5161" s="1" t="s">
        <v>26286</v>
      </c>
      <c r="H5161" s="1" t="s">
        <v>24444</v>
      </c>
      <c r="J5161" s="4" t="str">
        <f ca="1">IFERROR(__xludf.DUMMYFUNCTION("LEFT(INDEX(SPLIT(L5161, "" ""), 4), 2)"),"12")</f>
        <v>12</v>
      </c>
      <c r="K5161" s="2" t="s">
        <v>18827</v>
      </c>
      <c r="L5161" s="1" t="s">
        <v>24445</v>
      </c>
    </row>
    <row r="5162" spans="1:12">
      <c r="A5162" s="1" t="s">
        <v>25685</v>
      </c>
      <c r="B5162" s="1">
        <v>5</v>
      </c>
      <c r="D5162" s="1" t="s">
        <v>19372</v>
      </c>
      <c r="E5162" s="1" t="s">
        <v>26287</v>
      </c>
      <c r="H5162" s="1" t="s">
        <v>24444</v>
      </c>
      <c r="J5162" s="4" t="str">
        <f ca="1">IFERROR(__xludf.DUMMYFUNCTION("LEFT(INDEX(SPLIT(L5162, "" ""), 4), 2)"),"12")</f>
        <v>12</v>
      </c>
      <c r="K5162" s="2" t="s">
        <v>18827</v>
      </c>
      <c r="L5162" s="1" t="s">
        <v>24445</v>
      </c>
    </row>
    <row r="5163" spans="1:12">
      <c r="A5163" s="1" t="s">
        <v>26288</v>
      </c>
      <c r="B5163" s="1">
        <v>5</v>
      </c>
      <c r="D5163" s="1" t="s">
        <v>10479</v>
      </c>
      <c r="E5163" s="1" t="s">
        <v>26260</v>
      </c>
      <c r="H5163" s="1" t="s">
        <v>24444</v>
      </c>
      <c r="J5163" s="4" t="str">
        <f ca="1">IFERROR(__xludf.DUMMYFUNCTION("LEFT(INDEX(SPLIT(L5163, "" ""), 4), 2)"),"12")</f>
        <v>12</v>
      </c>
      <c r="K5163" s="2" t="s">
        <v>18827</v>
      </c>
      <c r="L5163" s="1" t="s">
        <v>24445</v>
      </c>
    </row>
    <row r="5164" spans="1:12">
      <c r="A5164" s="1" t="s">
        <v>26289</v>
      </c>
      <c r="B5164" s="1">
        <v>5</v>
      </c>
      <c r="D5164" s="1" t="s">
        <v>10300</v>
      </c>
      <c r="E5164" s="1" t="s">
        <v>26290</v>
      </c>
      <c r="H5164" s="1" t="s">
        <v>24444</v>
      </c>
      <c r="J5164" s="4" t="str">
        <f ca="1">IFERROR(__xludf.DUMMYFUNCTION("LEFT(INDEX(SPLIT(L5164, "" ""), 4), 2)"),"12")</f>
        <v>12</v>
      </c>
      <c r="K5164" s="2" t="s">
        <v>18928</v>
      </c>
      <c r="L5164" s="1" t="s">
        <v>24445</v>
      </c>
    </row>
    <row r="5165" spans="1:12">
      <c r="A5165" s="1" t="s">
        <v>18878</v>
      </c>
      <c r="B5165" s="1">
        <v>5</v>
      </c>
      <c r="D5165" s="1" t="s">
        <v>10293</v>
      </c>
      <c r="E5165" s="1" t="s">
        <v>26291</v>
      </c>
      <c r="H5165" s="1" t="s">
        <v>24444</v>
      </c>
      <c r="J5165" s="4" t="str">
        <f ca="1">IFERROR(__xludf.DUMMYFUNCTION("LEFT(INDEX(SPLIT(L5165, "" ""), 4), 2)"),"12")</f>
        <v>12</v>
      </c>
      <c r="K5165" s="2" t="s">
        <v>18881</v>
      </c>
      <c r="L5165" s="1" t="s">
        <v>24445</v>
      </c>
    </row>
    <row r="5166" spans="1:12">
      <c r="A5166" s="1" t="s">
        <v>8655</v>
      </c>
      <c r="B5166" s="1">
        <v>5</v>
      </c>
      <c r="D5166" s="1" t="s">
        <v>10736</v>
      </c>
      <c r="E5166" s="1" t="s">
        <v>26292</v>
      </c>
      <c r="H5166" s="1" t="s">
        <v>24444</v>
      </c>
      <c r="J5166" s="4" t="str">
        <f ca="1">IFERROR(__xludf.DUMMYFUNCTION("LEFT(INDEX(SPLIT(L5166, "" ""), 4), 2)"),"12")</f>
        <v>12</v>
      </c>
      <c r="K5166" s="2" t="s">
        <v>18827</v>
      </c>
      <c r="L5166" s="1" t="s">
        <v>24445</v>
      </c>
    </row>
    <row r="5167" spans="1:12">
      <c r="A5167" s="1" t="s">
        <v>8655</v>
      </c>
      <c r="B5167" s="1">
        <v>5</v>
      </c>
      <c r="D5167" s="1" t="s">
        <v>19372</v>
      </c>
      <c r="E5167" s="1" t="s">
        <v>26293</v>
      </c>
      <c r="H5167" s="1" t="s">
        <v>24444</v>
      </c>
      <c r="J5167" s="4" t="str">
        <f ca="1">IFERROR(__xludf.DUMMYFUNCTION("LEFT(INDEX(SPLIT(L5167, "" ""), 4), 2)"),"12")</f>
        <v>12</v>
      </c>
      <c r="K5167" s="2" t="s">
        <v>18827</v>
      </c>
      <c r="L5167" s="1" t="s">
        <v>24445</v>
      </c>
    </row>
    <row r="5168" spans="1:12">
      <c r="A5168" s="1" t="s">
        <v>18878</v>
      </c>
      <c r="B5168" s="1">
        <v>5</v>
      </c>
      <c r="D5168" s="1" t="s">
        <v>10755</v>
      </c>
      <c r="E5168" s="1" t="s">
        <v>26260</v>
      </c>
      <c r="H5168" s="1" t="s">
        <v>24444</v>
      </c>
      <c r="J5168" s="4" t="str">
        <f ca="1">IFERROR(__xludf.DUMMYFUNCTION("LEFT(INDEX(SPLIT(L5168, "" ""), 4), 2)"),"12")</f>
        <v>12</v>
      </c>
      <c r="K5168" s="2" t="s">
        <v>18881</v>
      </c>
      <c r="L5168" s="1" t="s">
        <v>24445</v>
      </c>
    </row>
    <row r="5169" spans="1:12">
      <c r="A5169" s="1" t="s">
        <v>18940</v>
      </c>
      <c r="B5169" s="1">
        <v>5</v>
      </c>
      <c r="D5169" s="1" t="s">
        <v>13043</v>
      </c>
      <c r="E5169" s="1" t="s">
        <v>26294</v>
      </c>
      <c r="H5169" s="1" t="s">
        <v>24444</v>
      </c>
      <c r="J5169" s="4" t="str">
        <f ca="1">IFERROR(__xludf.DUMMYFUNCTION("LEFT(INDEX(SPLIT(L5169, "" ""), 4), 2)"),"12")</f>
        <v>12</v>
      </c>
      <c r="K5169" s="2" t="s">
        <v>18827</v>
      </c>
      <c r="L5169" s="1" t="s">
        <v>24445</v>
      </c>
    </row>
    <row r="5170" spans="1:12">
      <c r="A5170" s="1" t="s">
        <v>19451</v>
      </c>
      <c r="B5170" s="1">
        <v>4</v>
      </c>
      <c r="C5170" s="1" t="s">
        <v>26295</v>
      </c>
      <c r="D5170" s="1" t="s">
        <v>13043</v>
      </c>
      <c r="E5170" s="1" t="s">
        <v>26296</v>
      </c>
      <c r="H5170" s="1" t="s">
        <v>24444</v>
      </c>
      <c r="J5170" s="4" t="str">
        <f ca="1">IFERROR(__xludf.DUMMYFUNCTION("LEFT(INDEX(SPLIT(L5170, "" ""), 4), 2)"),"12")</f>
        <v>12</v>
      </c>
      <c r="K5170" s="2" t="s">
        <v>19454</v>
      </c>
      <c r="L5170" s="1" t="s">
        <v>24445</v>
      </c>
    </row>
    <row r="5171" spans="1:12">
      <c r="A5171" s="1" t="s">
        <v>24202</v>
      </c>
      <c r="B5171" s="1">
        <v>5</v>
      </c>
      <c r="D5171" s="1" t="s">
        <v>10347</v>
      </c>
      <c r="E5171" s="1" t="s">
        <v>26297</v>
      </c>
      <c r="H5171" s="1" t="s">
        <v>24444</v>
      </c>
      <c r="J5171" s="4" t="str">
        <f ca="1">IFERROR(__xludf.DUMMYFUNCTION("LEFT(INDEX(SPLIT(L5171, "" ""), 4), 2)"),"12")</f>
        <v>12</v>
      </c>
      <c r="K5171" s="2" t="s">
        <v>18827</v>
      </c>
      <c r="L5171" s="1" t="s">
        <v>24445</v>
      </c>
    </row>
    <row r="5172" spans="1:12">
      <c r="A5172" s="1" t="s">
        <v>20618</v>
      </c>
      <c r="B5172" s="1">
        <v>3</v>
      </c>
      <c r="D5172" s="1" t="s">
        <v>10778</v>
      </c>
      <c r="E5172" s="1" t="s">
        <v>9748</v>
      </c>
      <c r="H5172" s="1" t="s">
        <v>24444</v>
      </c>
      <c r="J5172" s="4" t="str">
        <f ca="1">IFERROR(__xludf.DUMMYFUNCTION("LEFT(INDEX(SPLIT(L5172, "" ""), 4), 2)"),"12")</f>
        <v>12</v>
      </c>
      <c r="K5172" s="2" t="s">
        <v>18827</v>
      </c>
      <c r="L5172" s="1" t="s">
        <v>24445</v>
      </c>
    </row>
    <row r="5173" spans="1:12">
      <c r="A5173" s="1" t="s">
        <v>26298</v>
      </c>
      <c r="B5173" s="1">
        <v>5</v>
      </c>
      <c r="D5173" s="1" t="s">
        <v>19372</v>
      </c>
      <c r="E5173" s="1" t="s">
        <v>26299</v>
      </c>
      <c r="H5173" s="1" t="s">
        <v>24444</v>
      </c>
      <c r="J5173" s="4" t="str">
        <f ca="1">IFERROR(__xludf.DUMMYFUNCTION("LEFT(INDEX(SPLIT(L5173, "" ""), 4), 2)"),"12")</f>
        <v>12</v>
      </c>
      <c r="K5173" s="2" t="s">
        <v>18928</v>
      </c>
      <c r="L5173" s="1" t="s">
        <v>24445</v>
      </c>
    </row>
    <row r="5174" spans="1:12">
      <c r="A5174" s="1" t="s">
        <v>18973</v>
      </c>
      <c r="B5174" s="1">
        <v>5</v>
      </c>
      <c r="D5174" s="1" t="s">
        <v>18313</v>
      </c>
      <c r="E5174" s="1" t="s">
        <v>26300</v>
      </c>
      <c r="H5174" s="1" t="s">
        <v>24444</v>
      </c>
      <c r="J5174" s="4" t="str">
        <f ca="1">IFERROR(__xludf.DUMMYFUNCTION("LEFT(INDEX(SPLIT(L5174, "" ""), 4), 2)"),"12")</f>
        <v>12</v>
      </c>
      <c r="K5174" s="2" t="s">
        <v>18827</v>
      </c>
      <c r="L5174" s="1" t="s">
        <v>24445</v>
      </c>
    </row>
    <row r="5175" spans="1:12">
      <c r="A5175" s="1" t="s">
        <v>20592</v>
      </c>
      <c r="B5175" s="1">
        <v>5</v>
      </c>
      <c r="D5175" s="1" t="s">
        <v>10288</v>
      </c>
      <c r="E5175" s="1" t="s">
        <v>26301</v>
      </c>
      <c r="H5175" s="1" t="s">
        <v>24444</v>
      </c>
      <c r="J5175" s="4" t="str">
        <f ca="1">IFERROR(__xludf.DUMMYFUNCTION("LEFT(INDEX(SPLIT(L5175, "" ""), 4), 2)"),"12")</f>
        <v>12</v>
      </c>
      <c r="K5175" s="2" t="s">
        <v>18827</v>
      </c>
      <c r="L5175" s="1" t="s">
        <v>24445</v>
      </c>
    </row>
    <row r="5176" spans="1:12">
      <c r="A5176" s="1" t="s">
        <v>25538</v>
      </c>
      <c r="B5176" s="1">
        <v>5</v>
      </c>
      <c r="D5176" s="1" t="s">
        <v>10288</v>
      </c>
      <c r="E5176" s="1" t="s">
        <v>21489</v>
      </c>
      <c r="H5176" s="1" t="s">
        <v>24444</v>
      </c>
      <c r="J5176" s="4" t="str">
        <f ca="1">IFERROR(__xludf.DUMMYFUNCTION("LEFT(INDEX(SPLIT(L5176, "" ""), 4), 2)"),"12")</f>
        <v>12</v>
      </c>
      <c r="K5176" s="2" t="s">
        <v>18827</v>
      </c>
      <c r="L5176" s="1" t="s">
        <v>24445</v>
      </c>
    </row>
    <row r="5177" spans="1:12">
      <c r="A5177" s="1" t="s">
        <v>20554</v>
      </c>
      <c r="B5177" s="1">
        <v>5</v>
      </c>
      <c r="D5177" s="1" t="s">
        <v>19372</v>
      </c>
      <c r="E5177" s="1" t="s">
        <v>26302</v>
      </c>
      <c r="H5177" s="1" t="s">
        <v>24444</v>
      </c>
      <c r="J5177" s="4" t="str">
        <f ca="1">IFERROR(__xludf.DUMMYFUNCTION("LEFT(INDEX(SPLIT(L5177, "" ""), 4), 2)"),"12")</f>
        <v>12</v>
      </c>
      <c r="K5177" s="2" t="s">
        <v>18827</v>
      </c>
      <c r="L5177" s="1" t="s">
        <v>24445</v>
      </c>
    </row>
    <row r="5178" spans="1:12">
      <c r="A5178" s="1" t="s">
        <v>21275</v>
      </c>
      <c r="B5178" s="1">
        <v>5</v>
      </c>
      <c r="D5178" s="1" t="s">
        <v>13043</v>
      </c>
      <c r="E5178" s="1" t="s">
        <v>26303</v>
      </c>
      <c r="H5178" s="1" t="s">
        <v>24444</v>
      </c>
      <c r="J5178" s="4" t="str">
        <f ca="1">IFERROR(__xludf.DUMMYFUNCTION("LEFT(INDEX(SPLIT(L5178, "" ""), 4), 2)"),"12")</f>
        <v>12</v>
      </c>
      <c r="K5178" s="2" t="s">
        <v>18922</v>
      </c>
      <c r="L5178" s="1" t="s">
        <v>24445</v>
      </c>
    </row>
    <row r="5179" spans="1:12">
      <c r="A5179" s="1" t="s">
        <v>26304</v>
      </c>
      <c r="B5179" s="1">
        <v>5</v>
      </c>
      <c r="D5179" s="1" t="s">
        <v>19372</v>
      </c>
      <c r="E5179" s="1" t="s">
        <v>26305</v>
      </c>
      <c r="H5179" s="1" t="s">
        <v>24444</v>
      </c>
      <c r="J5179" s="4" t="str">
        <f ca="1">IFERROR(__xludf.DUMMYFUNCTION("LEFT(INDEX(SPLIT(L5179, "" ""), 4), 2)"),"12")</f>
        <v>12</v>
      </c>
      <c r="K5179" s="2" t="s">
        <v>18827</v>
      </c>
      <c r="L5179" s="1" t="s">
        <v>24445</v>
      </c>
    </row>
    <row r="5180" spans="1:12">
      <c r="A5180" s="1" t="s">
        <v>26306</v>
      </c>
      <c r="B5180" s="1">
        <v>5</v>
      </c>
      <c r="D5180" s="1" t="s">
        <v>19372</v>
      </c>
      <c r="E5180" s="1" t="s">
        <v>26307</v>
      </c>
      <c r="H5180" s="1" t="s">
        <v>24444</v>
      </c>
      <c r="J5180" s="4" t="str">
        <f ca="1">IFERROR(__xludf.DUMMYFUNCTION("LEFT(INDEX(SPLIT(L5180, "" ""), 4), 2)"),"12")</f>
        <v>12</v>
      </c>
      <c r="K5180" s="2" t="s">
        <v>18827</v>
      </c>
      <c r="L5180" s="1" t="s">
        <v>24445</v>
      </c>
    </row>
    <row r="5181" spans="1:12">
      <c r="A5181" s="1" t="s">
        <v>18958</v>
      </c>
      <c r="B5181" s="1">
        <v>5</v>
      </c>
      <c r="D5181" s="1" t="s">
        <v>10293</v>
      </c>
      <c r="E5181" s="1" t="s">
        <v>2056</v>
      </c>
      <c r="H5181" s="1" t="s">
        <v>24444</v>
      </c>
      <c r="J5181" s="4" t="str">
        <f ca="1">IFERROR(__xludf.DUMMYFUNCTION("LEFT(INDEX(SPLIT(L5181, "" ""), 4), 2)"),"12")</f>
        <v>12</v>
      </c>
      <c r="K5181" s="2" t="s">
        <v>18827</v>
      </c>
      <c r="L5181" s="1" t="s">
        <v>24445</v>
      </c>
    </row>
    <row r="5182" spans="1:12">
      <c r="A5182" s="1" t="s">
        <v>26080</v>
      </c>
      <c r="B5182" s="1">
        <v>5</v>
      </c>
      <c r="D5182" s="1" t="s">
        <v>10293</v>
      </c>
      <c r="E5182" s="1" t="s">
        <v>2056</v>
      </c>
      <c r="H5182" s="1" t="s">
        <v>24444</v>
      </c>
      <c r="J5182" s="4" t="str">
        <f ca="1">IFERROR(__xludf.DUMMYFUNCTION("LEFT(INDEX(SPLIT(L5182, "" ""), 4), 2)"),"12")</f>
        <v>12</v>
      </c>
      <c r="K5182" s="2" t="s">
        <v>18827</v>
      </c>
      <c r="L5182" s="1" t="s">
        <v>24445</v>
      </c>
    </row>
    <row r="5183" spans="1:12">
      <c r="A5183" s="1" t="s">
        <v>26308</v>
      </c>
      <c r="B5183" s="1">
        <v>5</v>
      </c>
      <c r="D5183" s="1" t="s">
        <v>10288</v>
      </c>
      <c r="E5183" s="1" t="s">
        <v>6869</v>
      </c>
      <c r="H5183" s="1" t="s">
        <v>24444</v>
      </c>
      <c r="J5183" s="4" t="str">
        <f ca="1">IFERROR(__xludf.DUMMYFUNCTION("LEFT(INDEX(SPLIT(L5183, "" ""), 4), 2)"),"12")</f>
        <v>12</v>
      </c>
      <c r="K5183" s="2" t="s">
        <v>24256</v>
      </c>
      <c r="L5183" s="1" t="s">
        <v>24445</v>
      </c>
    </row>
    <row r="5184" spans="1:12">
      <c r="A5184" s="1" t="s">
        <v>19274</v>
      </c>
      <c r="B5184" s="1">
        <v>5</v>
      </c>
      <c r="D5184" s="1" t="s">
        <v>10293</v>
      </c>
      <c r="E5184" s="1" t="s">
        <v>2056</v>
      </c>
      <c r="H5184" s="1" t="s">
        <v>24444</v>
      </c>
      <c r="J5184" s="4" t="str">
        <f ca="1">IFERROR(__xludf.DUMMYFUNCTION("LEFT(INDEX(SPLIT(L5184, "" ""), 4), 2)"),"12")</f>
        <v>12</v>
      </c>
      <c r="K5184" s="2" t="s">
        <v>18827</v>
      </c>
      <c r="L5184" s="1" t="s">
        <v>24445</v>
      </c>
    </row>
    <row r="5185" spans="1:12">
      <c r="A5185" s="1" t="s">
        <v>26309</v>
      </c>
      <c r="B5185" s="1">
        <v>5</v>
      </c>
      <c r="D5185" s="1" t="s">
        <v>19372</v>
      </c>
      <c r="E5185" s="1" t="s">
        <v>26310</v>
      </c>
      <c r="H5185" s="1" t="s">
        <v>24444</v>
      </c>
      <c r="J5185" s="4" t="str">
        <f ca="1">IFERROR(__xludf.DUMMYFUNCTION("LEFT(INDEX(SPLIT(L5185, "" ""), 4), 2)"),"12")</f>
        <v>12</v>
      </c>
      <c r="K5185" s="2" t="s">
        <v>19294</v>
      </c>
      <c r="L5185" s="1" t="s">
        <v>24445</v>
      </c>
    </row>
    <row r="5186" spans="1:12">
      <c r="A5186" s="1" t="s">
        <v>26311</v>
      </c>
      <c r="B5186" s="1">
        <v>5</v>
      </c>
      <c r="D5186" s="1" t="s">
        <v>19372</v>
      </c>
      <c r="E5186" s="1" t="s">
        <v>26312</v>
      </c>
      <c r="H5186" s="1" t="s">
        <v>24444</v>
      </c>
      <c r="J5186" s="4" t="str">
        <f ca="1">IFERROR(__xludf.DUMMYFUNCTION("LEFT(INDEX(SPLIT(L5186, "" ""), 4), 2)"),"12")</f>
        <v>12</v>
      </c>
      <c r="K5186" s="2" t="s">
        <v>18972</v>
      </c>
      <c r="L5186" s="1" t="s">
        <v>24445</v>
      </c>
    </row>
    <row r="5187" spans="1:12">
      <c r="A5187" s="1" t="s">
        <v>18945</v>
      </c>
      <c r="B5187" s="1">
        <v>5</v>
      </c>
      <c r="D5187" s="1" t="s">
        <v>10743</v>
      </c>
      <c r="E5187" s="1" t="s">
        <v>26313</v>
      </c>
      <c r="H5187" s="1" t="s">
        <v>24444</v>
      </c>
      <c r="J5187" s="4" t="str">
        <f ca="1">IFERROR(__xludf.DUMMYFUNCTION("LEFT(INDEX(SPLIT(L5187, "" ""), 4), 2)"),"12")</f>
        <v>12</v>
      </c>
      <c r="K5187" s="2" t="s">
        <v>18827</v>
      </c>
      <c r="L5187" s="1" t="s">
        <v>24445</v>
      </c>
    </row>
    <row r="5188" spans="1:12">
      <c r="A5188" s="1" t="s">
        <v>18878</v>
      </c>
      <c r="B5188" s="1">
        <v>5</v>
      </c>
      <c r="D5188" s="1" t="s">
        <v>10305</v>
      </c>
      <c r="E5188" s="1" t="s">
        <v>26314</v>
      </c>
      <c r="H5188" s="1" t="s">
        <v>24444</v>
      </c>
      <c r="J5188" s="4" t="str">
        <f ca="1">IFERROR(__xludf.DUMMYFUNCTION("LEFT(INDEX(SPLIT(L5188, "" ""), 4), 2)"),"12")</f>
        <v>12</v>
      </c>
      <c r="K5188" s="2" t="s">
        <v>18881</v>
      </c>
      <c r="L5188" s="1" t="s">
        <v>24445</v>
      </c>
    </row>
    <row r="5189" spans="1:12">
      <c r="A5189" s="1" t="s">
        <v>26315</v>
      </c>
      <c r="B5189" s="1">
        <v>5</v>
      </c>
      <c r="D5189" s="1" t="s">
        <v>19372</v>
      </c>
      <c r="E5189" s="1" t="s">
        <v>26316</v>
      </c>
      <c r="H5189" s="1" t="s">
        <v>24444</v>
      </c>
      <c r="J5189" s="4" t="str">
        <f ca="1">IFERROR(__xludf.DUMMYFUNCTION("LEFT(INDEX(SPLIT(L5189, "" ""), 4), 2)"),"12")</f>
        <v>12</v>
      </c>
      <c r="K5189" s="2" t="s">
        <v>18688</v>
      </c>
      <c r="L5189" s="1" t="s">
        <v>24445</v>
      </c>
    </row>
    <row r="5190" spans="1:12">
      <c r="A5190" s="1" t="s">
        <v>24786</v>
      </c>
      <c r="B5190" s="1">
        <v>5</v>
      </c>
      <c r="D5190" s="1" t="s">
        <v>19372</v>
      </c>
      <c r="E5190" s="1" t="s">
        <v>26317</v>
      </c>
      <c r="H5190" s="1" t="s">
        <v>24444</v>
      </c>
      <c r="J5190" s="4" t="str">
        <f ca="1">IFERROR(__xludf.DUMMYFUNCTION("LEFT(INDEX(SPLIT(L5190, "" ""), 4), 2)"),"12")</f>
        <v>12</v>
      </c>
      <c r="K5190" s="2" t="s">
        <v>24788</v>
      </c>
      <c r="L5190" s="1" t="s">
        <v>24445</v>
      </c>
    </row>
    <row r="5191" spans="1:12">
      <c r="A5191" s="1" t="s">
        <v>26318</v>
      </c>
      <c r="B5191" s="1">
        <v>5</v>
      </c>
      <c r="D5191" s="1" t="s">
        <v>10743</v>
      </c>
      <c r="E5191" s="1" t="s">
        <v>26319</v>
      </c>
      <c r="H5191" s="1" t="s">
        <v>24444</v>
      </c>
      <c r="J5191" s="4" t="str">
        <f ca="1">IFERROR(__xludf.DUMMYFUNCTION("LEFT(INDEX(SPLIT(L5191, "" ""), 4), 2)"),"12")</f>
        <v>12</v>
      </c>
      <c r="K5191" s="2" t="s">
        <v>18827</v>
      </c>
      <c r="L5191" s="1" t="s">
        <v>24445</v>
      </c>
    </row>
    <row r="5192" spans="1:12">
      <c r="A5192" s="1" t="s">
        <v>26320</v>
      </c>
      <c r="B5192" s="1">
        <v>5</v>
      </c>
      <c r="D5192" s="1" t="s">
        <v>10347</v>
      </c>
      <c r="E5192" s="1" t="s">
        <v>2056</v>
      </c>
      <c r="H5192" s="1" t="s">
        <v>24444</v>
      </c>
      <c r="J5192" s="4" t="str">
        <f ca="1">IFERROR(__xludf.DUMMYFUNCTION("LEFT(INDEX(SPLIT(L5192, "" ""), 4), 2)"),"12")</f>
        <v>12</v>
      </c>
      <c r="K5192" s="2" t="s">
        <v>18827</v>
      </c>
      <c r="L5192" s="1" t="s">
        <v>24445</v>
      </c>
    </row>
    <row r="5193" spans="1:12">
      <c r="A5193" s="1" t="s">
        <v>20460</v>
      </c>
      <c r="B5193" s="1">
        <v>5</v>
      </c>
      <c r="D5193" s="1" t="s">
        <v>10479</v>
      </c>
      <c r="E5193" s="1" t="s">
        <v>26321</v>
      </c>
      <c r="H5193" s="1" t="s">
        <v>24444</v>
      </c>
      <c r="J5193" s="4" t="str">
        <f ca="1">IFERROR(__xludf.DUMMYFUNCTION("LEFT(INDEX(SPLIT(L5193, "" ""), 4), 2)"),"12")</f>
        <v>12</v>
      </c>
      <c r="K5193" s="2" t="s">
        <v>18827</v>
      </c>
      <c r="L5193" s="1" t="s">
        <v>24445</v>
      </c>
    </row>
    <row r="5194" spans="1:12">
      <c r="A5194" s="1" t="s">
        <v>18878</v>
      </c>
      <c r="B5194" s="1">
        <v>5</v>
      </c>
      <c r="D5194" s="1" t="s">
        <v>10479</v>
      </c>
      <c r="E5194" s="1" t="s">
        <v>26322</v>
      </c>
      <c r="H5194" s="1" t="s">
        <v>24444</v>
      </c>
      <c r="J5194" s="4" t="str">
        <f ca="1">IFERROR(__xludf.DUMMYFUNCTION("LEFT(INDEX(SPLIT(L5194, "" ""), 4), 2)"),"12")</f>
        <v>12</v>
      </c>
      <c r="K5194" s="2" t="s">
        <v>18881</v>
      </c>
      <c r="L5194" s="1" t="s">
        <v>24445</v>
      </c>
    </row>
    <row r="5195" spans="1:12">
      <c r="A5195" s="1" t="s">
        <v>19037</v>
      </c>
      <c r="B5195" s="1">
        <v>5</v>
      </c>
      <c r="D5195" s="1" t="s">
        <v>10743</v>
      </c>
      <c r="E5195" s="1" t="s">
        <v>2056</v>
      </c>
      <c r="H5195" s="1" t="s">
        <v>24444</v>
      </c>
      <c r="J5195" s="4" t="str">
        <f ca="1">IFERROR(__xludf.DUMMYFUNCTION("LEFT(INDEX(SPLIT(L5195, "" ""), 4), 2)"),"12")</f>
        <v>12</v>
      </c>
      <c r="K5195" s="2" t="s">
        <v>18827</v>
      </c>
      <c r="L5195" s="1" t="s">
        <v>24445</v>
      </c>
    </row>
    <row r="5196" spans="1:12">
      <c r="A5196" s="1" t="s">
        <v>26323</v>
      </c>
      <c r="B5196" s="1">
        <v>5</v>
      </c>
      <c r="D5196" s="1" t="s">
        <v>19372</v>
      </c>
      <c r="E5196" s="1" t="s">
        <v>26324</v>
      </c>
      <c r="H5196" s="1" t="s">
        <v>24444</v>
      </c>
      <c r="J5196" s="4" t="str">
        <f ca="1">IFERROR(__xludf.DUMMYFUNCTION("LEFT(INDEX(SPLIT(L5196, "" ""), 4), 2)"),"12")</f>
        <v>12</v>
      </c>
      <c r="K5196" s="2" t="s">
        <v>18928</v>
      </c>
      <c r="L5196" s="1" t="s">
        <v>24445</v>
      </c>
    </row>
    <row r="5197" spans="1:12">
      <c r="A5197" s="1" t="s">
        <v>19037</v>
      </c>
      <c r="B5197" s="1">
        <v>5</v>
      </c>
      <c r="D5197" s="1" t="s">
        <v>10743</v>
      </c>
      <c r="E5197" s="1" t="s">
        <v>26325</v>
      </c>
      <c r="H5197" s="1" t="s">
        <v>24444</v>
      </c>
      <c r="J5197" s="4" t="str">
        <f ca="1">IFERROR(__xludf.DUMMYFUNCTION("LEFT(INDEX(SPLIT(L5197, "" ""), 4), 2)"),"12")</f>
        <v>12</v>
      </c>
      <c r="K5197" s="2" t="s">
        <v>18827</v>
      </c>
      <c r="L5197" s="1" t="s">
        <v>24445</v>
      </c>
    </row>
    <row r="5198" spans="1:12">
      <c r="A5198" s="1" t="s">
        <v>19032</v>
      </c>
      <c r="B5198" s="1">
        <v>5</v>
      </c>
      <c r="D5198" s="1" t="s">
        <v>10743</v>
      </c>
      <c r="E5198" s="1" t="s">
        <v>2056</v>
      </c>
      <c r="H5198" s="1" t="s">
        <v>24444</v>
      </c>
      <c r="J5198" s="4" t="str">
        <f ca="1">IFERROR(__xludf.DUMMYFUNCTION("LEFT(INDEX(SPLIT(L5198, "" ""), 4), 2)"),"12")</f>
        <v>12</v>
      </c>
      <c r="K5198" s="2" t="s">
        <v>18827</v>
      </c>
      <c r="L5198" s="1" t="s">
        <v>24445</v>
      </c>
    </row>
    <row r="5199" spans="1:12">
      <c r="A5199" s="1" t="s">
        <v>18878</v>
      </c>
      <c r="B5199" s="1">
        <v>5</v>
      </c>
      <c r="D5199" s="1" t="s">
        <v>10479</v>
      </c>
      <c r="E5199" s="1" t="s">
        <v>26314</v>
      </c>
      <c r="H5199" s="1" t="s">
        <v>24444</v>
      </c>
      <c r="J5199" s="4" t="str">
        <f ca="1">IFERROR(__xludf.DUMMYFUNCTION("LEFT(INDEX(SPLIT(L5199, "" ""), 4), 2)"),"12")</f>
        <v>12</v>
      </c>
      <c r="K5199" s="2" t="s">
        <v>18881</v>
      </c>
      <c r="L5199" s="1" t="s">
        <v>24445</v>
      </c>
    </row>
    <row r="5200" spans="1:12">
      <c r="A5200" s="1" t="s">
        <v>18985</v>
      </c>
      <c r="B5200" s="1">
        <v>5</v>
      </c>
      <c r="D5200" s="1" t="s">
        <v>10755</v>
      </c>
      <c r="E5200" s="1" t="s">
        <v>26326</v>
      </c>
      <c r="H5200" s="1" t="s">
        <v>24444</v>
      </c>
      <c r="J5200" s="4" t="str">
        <f ca="1">IFERROR(__xludf.DUMMYFUNCTION("LEFT(INDEX(SPLIT(L5200, "" ""), 4), 2)"),"12")</f>
        <v>12</v>
      </c>
      <c r="K5200" s="2" t="s">
        <v>18827</v>
      </c>
      <c r="L5200" s="1" t="s">
        <v>24445</v>
      </c>
    </row>
    <row r="5201" spans="1:12">
      <c r="A5201" s="1" t="s">
        <v>20554</v>
      </c>
      <c r="B5201" s="1">
        <v>5</v>
      </c>
      <c r="D5201" s="1" t="s">
        <v>10479</v>
      </c>
      <c r="E5201" s="1" t="s">
        <v>19330</v>
      </c>
      <c r="H5201" s="1" t="s">
        <v>24444</v>
      </c>
      <c r="J5201" s="4" t="str">
        <f ca="1">IFERROR(__xludf.DUMMYFUNCTION("LEFT(INDEX(SPLIT(L5201, "" ""), 4), 2)"),"12")</f>
        <v>12</v>
      </c>
      <c r="K5201" s="2" t="s">
        <v>18827</v>
      </c>
      <c r="L5201" s="1" t="s">
        <v>24445</v>
      </c>
    </row>
    <row r="5202" spans="1:12">
      <c r="A5202" s="1" t="s">
        <v>23590</v>
      </c>
      <c r="B5202" s="1">
        <v>5</v>
      </c>
      <c r="D5202" s="1" t="s">
        <v>10479</v>
      </c>
      <c r="E5202" s="1" t="s">
        <v>19330</v>
      </c>
      <c r="H5202" s="1" t="s">
        <v>24444</v>
      </c>
      <c r="J5202" s="4" t="str">
        <f ca="1">IFERROR(__xludf.DUMMYFUNCTION("LEFT(INDEX(SPLIT(L5202, "" ""), 4), 2)"),"12")</f>
        <v>12</v>
      </c>
      <c r="K5202" s="2" t="s">
        <v>18827</v>
      </c>
      <c r="L5202" s="1" t="s">
        <v>24445</v>
      </c>
    </row>
    <row r="5203" spans="1:12">
      <c r="A5203" s="1" t="s">
        <v>18878</v>
      </c>
      <c r="B5203" s="1">
        <v>5</v>
      </c>
      <c r="D5203" s="1" t="s">
        <v>19372</v>
      </c>
      <c r="E5203" s="1" t="s">
        <v>26327</v>
      </c>
      <c r="H5203" s="1" t="s">
        <v>24444</v>
      </c>
      <c r="J5203" s="4" t="str">
        <f ca="1">IFERROR(__xludf.DUMMYFUNCTION("LEFT(INDEX(SPLIT(L5203, "" ""), 4), 2)"),"12")</f>
        <v>12</v>
      </c>
      <c r="K5203" s="2" t="s">
        <v>18881</v>
      </c>
      <c r="L5203" s="1" t="s">
        <v>24445</v>
      </c>
    </row>
    <row r="5204" spans="1:12">
      <c r="A5204" s="1" t="s">
        <v>18925</v>
      </c>
      <c r="B5204" s="1">
        <v>5</v>
      </c>
      <c r="D5204" s="1" t="s">
        <v>19372</v>
      </c>
      <c r="E5204" s="1" t="s">
        <v>26328</v>
      </c>
      <c r="H5204" s="1" t="s">
        <v>24444</v>
      </c>
      <c r="J5204" s="4" t="str">
        <f ca="1">IFERROR(__xludf.DUMMYFUNCTION("LEFT(INDEX(SPLIT(L5204, "" ""), 4), 2)"),"12")</f>
        <v>12</v>
      </c>
      <c r="K5204" s="2" t="s">
        <v>18928</v>
      </c>
      <c r="L5204" s="1" t="s">
        <v>24445</v>
      </c>
    </row>
    <row r="5205" spans="1:12">
      <c r="A5205" s="1" t="s">
        <v>26329</v>
      </c>
      <c r="B5205" s="1">
        <v>5</v>
      </c>
      <c r="D5205" s="1" t="s">
        <v>10778</v>
      </c>
      <c r="E5205" s="1" t="s">
        <v>8015</v>
      </c>
      <c r="H5205" s="1" t="s">
        <v>24444</v>
      </c>
      <c r="J5205" s="4" t="str">
        <f ca="1">IFERROR(__xludf.DUMMYFUNCTION("LEFT(INDEX(SPLIT(L5205, "" ""), 4), 2)"),"12")</f>
        <v>12</v>
      </c>
      <c r="K5205" s="2" t="s">
        <v>18827</v>
      </c>
      <c r="L5205" s="1" t="s">
        <v>24445</v>
      </c>
    </row>
    <row r="5206" spans="1:12">
      <c r="A5206" s="1" t="s">
        <v>8726</v>
      </c>
      <c r="B5206" s="1">
        <v>5</v>
      </c>
      <c r="D5206" s="1" t="s">
        <v>19372</v>
      </c>
      <c r="E5206" s="1" t="s">
        <v>26330</v>
      </c>
      <c r="H5206" s="1" t="s">
        <v>24444</v>
      </c>
      <c r="J5206" s="4" t="str">
        <f ca="1">IFERROR(__xludf.DUMMYFUNCTION("LEFT(INDEX(SPLIT(L5206, "" ""), 4), 2)"),"12")</f>
        <v>12</v>
      </c>
      <c r="K5206" s="2" t="s">
        <v>18827</v>
      </c>
      <c r="L5206" s="1" t="s">
        <v>24445</v>
      </c>
    </row>
    <row r="5207" spans="1:12">
      <c r="A5207" s="1" t="s">
        <v>26331</v>
      </c>
      <c r="B5207" s="1">
        <v>5</v>
      </c>
      <c r="D5207" s="1" t="s">
        <v>18313</v>
      </c>
      <c r="E5207" s="1" t="s">
        <v>26332</v>
      </c>
      <c r="H5207" s="1" t="s">
        <v>24444</v>
      </c>
      <c r="J5207" s="4" t="str">
        <f ca="1">IFERROR(__xludf.DUMMYFUNCTION("LEFT(INDEX(SPLIT(L5207, "" ""), 4), 2)"),"12")</f>
        <v>12</v>
      </c>
      <c r="K5207" s="2" t="s">
        <v>18928</v>
      </c>
      <c r="L5207" s="1" t="s">
        <v>24445</v>
      </c>
    </row>
    <row r="5208" spans="1:12">
      <c r="A5208" s="1" t="s">
        <v>19127</v>
      </c>
      <c r="B5208" s="1">
        <v>5</v>
      </c>
      <c r="D5208" s="1" t="s">
        <v>19372</v>
      </c>
      <c r="E5208" s="1" t="s">
        <v>26333</v>
      </c>
      <c r="H5208" s="1" t="s">
        <v>24444</v>
      </c>
      <c r="J5208" s="4" t="str">
        <f ca="1">IFERROR(__xludf.DUMMYFUNCTION("LEFT(INDEX(SPLIT(L5208, "" ""), 4), 2)"),"12")</f>
        <v>12</v>
      </c>
      <c r="K5208" s="2" t="s">
        <v>18827</v>
      </c>
      <c r="L5208" s="1" t="s">
        <v>24445</v>
      </c>
    </row>
    <row r="5209" spans="1:12">
      <c r="A5209" s="1" t="s">
        <v>18985</v>
      </c>
      <c r="B5209" s="1">
        <v>5</v>
      </c>
      <c r="D5209" s="1" t="s">
        <v>10479</v>
      </c>
      <c r="E5209" s="1" t="s">
        <v>26334</v>
      </c>
      <c r="H5209" s="1" t="s">
        <v>24444</v>
      </c>
      <c r="J5209" s="4" t="str">
        <f ca="1">IFERROR(__xludf.DUMMYFUNCTION("LEFT(INDEX(SPLIT(L5209, "" ""), 4), 2)"),"12")</f>
        <v>12</v>
      </c>
      <c r="K5209" s="2" t="s">
        <v>18827</v>
      </c>
      <c r="L5209" s="1" t="s">
        <v>24445</v>
      </c>
    </row>
    <row r="5210" spans="1:12">
      <c r="A5210" s="1" t="s">
        <v>1649</v>
      </c>
      <c r="B5210" s="1">
        <v>5</v>
      </c>
      <c r="D5210" s="1" t="s">
        <v>19372</v>
      </c>
      <c r="E5210" s="1" t="s">
        <v>26335</v>
      </c>
      <c r="H5210" s="1" t="s">
        <v>24444</v>
      </c>
      <c r="J5210" s="4" t="str">
        <f ca="1">IFERROR(__xludf.DUMMYFUNCTION("LEFT(INDEX(SPLIT(L5210, "" ""), 4), 2)"),"12")</f>
        <v>12</v>
      </c>
      <c r="K5210" s="2" t="s">
        <v>18902</v>
      </c>
      <c r="L5210" s="1" t="s">
        <v>24445</v>
      </c>
    </row>
    <row r="5211" spans="1:12">
      <c r="A5211" s="1" t="s">
        <v>26336</v>
      </c>
      <c r="B5211" s="1">
        <v>4</v>
      </c>
      <c r="D5211" s="1" t="s">
        <v>10305</v>
      </c>
      <c r="E5211" s="1" t="s">
        <v>26337</v>
      </c>
      <c r="H5211" s="1" t="s">
        <v>24444</v>
      </c>
      <c r="J5211" s="4" t="str">
        <f ca="1">IFERROR(__xludf.DUMMYFUNCTION("LEFT(INDEX(SPLIT(L5211, "" ""), 4), 2)"),"12")</f>
        <v>12</v>
      </c>
      <c r="K5211" s="2" t="s">
        <v>19117</v>
      </c>
      <c r="L5211" s="1" t="s">
        <v>24445</v>
      </c>
    </row>
    <row r="5212" spans="1:12">
      <c r="A5212" s="1" t="s">
        <v>8726</v>
      </c>
      <c r="B5212" s="1">
        <v>5</v>
      </c>
      <c r="D5212" s="1" t="s">
        <v>19372</v>
      </c>
      <c r="E5212" s="1" t="s">
        <v>26338</v>
      </c>
      <c r="H5212" s="1" t="s">
        <v>24444</v>
      </c>
      <c r="J5212" s="4" t="str">
        <f ca="1">IFERROR(__xludf.DUMMYFUNCTION("LEFT(INDEX(SPLIT(L5212, "" ""), 4), 2)"),"12")</f>
        <v>12</v>
      </c>
      <c r="K5212" s="2" t="s">
        <v>18827</v>
      </c>
      <c r="L5212" s="1" t="s">
        <v>24445</v>
      </c>
    </row>
    <row r="5213" spans="1:12">
      <c r="A5213" s="1" t="s">
        <v>19173</v>
      </c>
      <c r="B5213" s="1">
        <v>5</v>
      </c>
      <c r="D5213" s="1" t="s">
        <v>19372</v>
      </c>
      <c r="E5213" s="1" t="s">
        <v>26339</v>
      </c>
      <c r="H5213" s="1" t="s">
        <v>24444</v>
      </c>
      <c r="J5213" s="4" t="str">
        <f ca="1">IFERROR(__xludf.DUMMYFUNCTION("LEFT(INDEX(SPLIT(L5213, "" ""), 4), 2)"),"12")</f>
        <v>12</v>
      </c>
      <c r="K5213" s="2" t="s">
        <v>18827</v>
      </c>
      <c r="L5213" s="1" t="s">
        <v>24445</v>
      </c>
    </row>
    <row r="5214" spans="1:12">
      <c r="A5214" s="1" t="s">
        <v>26340</v>
      </c>
      <c r="B5214" s="1">
        <v>4</v>
      </c>
      <c r="D5214" s="1" t="s">
        <v>10305</v>
      </c>
      <c r="E5214" s="1" t="s">
        <v>26341</v>
      </c>
      <c r="H5214" s="1" t="s">
        <v>24444</v>
      </c>
      <c r="J5214" s="4" t="str">
        <f ca="1">IFERROR(__xludf.DUMMYFUNCTION("LEFT(INDEX(SPLIT(L5214, "" ""), 4), 2)"),"12")</f>
        <v>12</v>
      </c>
      <c r="K5214" s="2" t="s">
        <v>18928</v>
      </c>
      <c r="L5214" s="1" t="s">
        <v>24445</v>
      </c>
    </row>
    <row r="5215" spans="1:12">
      <c r="A5215" s="1" t="s">
        <v>19249</v>
      </c>
      <c r="B5215" s="1">
        <v>4</v>
      </c>
      <c r="D5215" s="1" t="s">
        <v>19372</v>
      </c>
      <c r="E5215" s="1" t="s">
        <v>26342</v>
      </c>
      <c r="H5215" s="1" t="s">
        <v>24444</v>
      </c>
      <c r="J5215" s="4" t="str">
        <f ca="1">IFERROR(__xludf.DUMMYFUNCTION("LEFT(INDEX(SPLIT(L5215, "" ""), 4), 2)"),"12")</f>
        <v>12</v>
      </c>
      <c r="K5215" s="2" t="s">
        <v>18827</v>
      </c>
      <c r="L5215" s="1" t="s">
        <v>24445</v>
      </c>
    </row>
    <row r="5216" spans="1:12">
      <c r="A5216" s="1" t="s">
        <v>3482</v>
      </c>
      <c r="B5216" s="1">
        <v>5</v>
      </c>
      <c r="D5216" s="1" t="s">
        <v>19372</v>
      </c>
      <c r="E5216" s="1" t="s">
        <v>26343</v>
      </c>
      <c r="H5216" s="1" t="s">
        <v>24444</v>
      </c>
      <c r="J5216" s="4" t="str">
        <f ca="1">IFERROR(__xludf.DUMMYFUNCTION("LEFT(INDEX(SPLIT(L5216, "" ""), 4), 2)"),"12")</f>
        <v>12</v>
      </c>
      <c r="K5216" s="2" t="s">
        <v>18827</v>
      </c>
      <c r="L5216" s="1" t="s">
        <v>24445</v>
      </c>
    </row>
    <row r="5217" spans="1:12">
      <c r="A5217" s="1" t="s">
        <v>26344</v>
      </c>
      <c r="B5217" s="1">
        <v>5</v>
      </c>
      <c r="D5217" s="1" t="s">
        <v>19372</v>
      </c>
      <c r="E5217" s="1" t="s">
        <v>26345</v>
      </c>
      <c r="H5217" s="1" t="s">
        <v>24444</v>
      </c>
      <c r="J5217" s="4" t="str">
        <f ca="1">IFERROR(__xludf.DUMMYFUNCTION("LEFT(INDEX(SPLIT(L5217, "" ""), 4), 2)"),"12")</f>
        <v>12</v>
      </c>
      <c r="K5217" s="2" t="s">
        <v>18827</v>
      </c>
      <c r="L5217" s="1" t="s">
        <v>24445</v>
      </c>
    </row>
    <row r="5218" spans="1:12">
      <c r="A5218" s="1" t="s">
        <v>24363</v>
      </c>
      <c r="B5218" s="1">
        <v>5</v>
      </c>
      <c r="D5218" s="1" t="s">
        <v>19372</v>
      </c>
      <c r="E5218" s="1" t="s">
        <v>9469</v>
      </c>
      <c r="H5218" s="1" t="s">
        <v>24444</v>
      </c>
      <c r="J5218" s="4" t="str">
        <f ca="1">IFERROR(__xludf.DUMMYFUNCTION("LEFT(INDEX(SPLIT(L5218, "" ""), 4), 2)"),"12")</f>
        <v>12</v>
      </c>
      <c r="K5218" s="2" t="s">
        <v>18827</v>
      </c>
      <c r="L5218" s="1" t="s">
        <v>24445</v>
      </c>
    </row>
    <row r="5219" spans="1:12">
      <c r="A5219" s="1" t="s">
        <v>26346</v>
      </c>
      <c r="B5219" s="1">
        <v>5</v>
      </c>
      <c r="D5219" s="1" t="s">
        <v>19372</v>
      </c>
      <c r="E5219" s="1" t="s">
        <v>26347</v>
      </c>
      <c r="H5219" s="1" t="s">
        <v>24444</v>
      </c>
      <c r="J5219" s="4" t="str">
        <f ca="1">IFERROR(__xludf.DUMMYFUNCTION("LEFT(INDEX(SPLIT(L5219, "" ""), 4), 2)"),"12")</f>
        <v>12</v>
      </c>
      <c r="K5219" s="2" t="s">
        <v>19294</v>
      </c>
      <c r="L5219" s="1" t="s">
        <v>24445</v>
      </c>
    </row>
    <row r="5220" spans="1:12">
      <c r="A5220" s="1" t="s">
        <v>26348</v>
      </c>
      <c r="B5220" s="1">
        <v>5</v>
      </c>
      <c r="D5220" s="1" t="s">
        <v>10288</v>
      </c>
      <c r="E5220" s="1" t="s">
        <v>26349</v>
      </c>
      <c r="H5220" s="1" t="s">
        <v>24444</v>
      </c>
      <c r="J5220" s="4" t="str">
        <f ca="1">IFERROR(__xludf.DUMMYFUNCTION("LEFT(INDEX(SPLIT(L5220, "" ""), 4), 2)"),"12")</f>
        <v>12</v>
      </c>
      <c r="K5220" s="2" t="s">
        <v>24256</v>
      </c>
      <c r="L5220" s="1" t="s">
        <v>24445</v>
      </c>
    </row>
    <row r="5221" spans="1:12">
      <c r="A5221" s="1" t="s">
        <v>26233</v>
      </c>
      <c r="B5221" s="1">
        <v>4</v>
      </c>
      <c r="D5221" s="1" t="s">
        <v>10778</v>
      </c>
      <c r="E5221" s="1" t="s">
        <v>26350</v>
      </c>
      <c r="H5221" s="1" t="s">
        <v>24444</v>
      </c>
      <c r="J5221" s="4" t="str">
        <f ca="1">IFERROR(__xludf.DUMMYFUNCTION("LEFT(INDEX(SPLIT(L5221, "" ""), 4), 2)"),"12")</f>
        <v>12</v>
      </c>
      <c r="K5221" s="2" t="s">
        <v>18827</v>
      </c>
      <c r="L5221" s="1" t="s">
        <v>24445</v>
      </c>
    </row>
    <row r="5222" spans="1:12">
      <c r="A5222" s="1" t="s">
        <v>19207</v>
      </c>
      <c r="B5222" s="1">
        <v>5</v>
      </c>
      <c r="D5222" s="1" t="s">
        <v>10288</v>
      </c>
      <c r="E5222" s="1" t="s">
        <v>26351</v>
      </c>
      <c r="H5222" s="1" t="s">
        <v>24444</v>
      </c>
      <c r="J5222" s="4" t="str">
        <f ca="1">IFERROR(__xludf.DUMMYFUNCTION("LEFT(INDEX(SPLIT(L5222, "" ""), 4), 2)"),"12")</f>
        <v>12</v>
      </c>
      <c r="K5222" s="2" t="s">
        <v>18827</v>
      </c>
      <c r="L5222" s="1" t="s">
        <v>24445</v>
      </c>
    </row>
    <row r="5223" spans="1:12">
      <c r="A5223" s="1" t="s">
        <v>18903</v>
      </c>
      <c r="B5223" s="1">
        <v>5</v>
      </c>
      <c r="D5223" s="1" t="s">
        <v>10347</v>
      </c>
      <c r="E5223" s="1" t="s">
        <v>26352</v>
      </c>
      <c r="H5223" s="1" t="s">
        <v>24444</v>
      </c>
      <c r="J5223" s="4" t="str">
        <f ca="1">IFERROR(__xludf.DUMMYFUNCTION("LEFT(INDEX(SPLIT(L5223, "" ""), 4), 2)"),"12")</f>
        <v>12</v>
      </c>
      <c r="K5223" s="2" t="s">
        <v>18827</v>
      </c>
      <c r="L5223" s="1" t="s">
        <v>24445</v>
      </c>
    </row>
    <row r="5224" spans="1:12">
      <c r="A5224" s="1" t="s">
        <v>26353</v>
      </c>
      <c r="B5224" s="1">
        <v>5</v>
      </c>
      <c r="D5224" s="1" t="s">
        <v>19372</v>
      </c>
      <c r="E5224" s="1" t="s">
        <v>26354</v>
      </c>
      <c r="H5224" s="1" t="s">
        <v>24444</v>
      </c>
      <c r="J5224" s="4" t="str">
        <f ca="1">IFERROR(__xludf.DUMMYFUNCTION("LEFT(INDEX(SPLIT(L5224, "" ""), 4), 2)"),"12")</f>
        <v>12</v>
      </c>
      <c r="K5224" s="2" t="s">
        <v>18827</v>
      </c>
      <c r="L5224" s="1" t="s">
        <v>24445</v>
      </c>
    </row>
    <row r="5225" spans="1:12">
      <c r="A5225" s="1" t="s">
        <v>18847</v>
      </c>
      <c r="B5225" s="1">
        <v>5</v>
      </c>
      <c r="D5225" s="1" t="s">
        <v>19372</v>
      </c>
      <c r="E5225" s="1" t="s">
        <v>9469</v>
      </c>
      <c r="H5225" s="1" t="s">
        <v>24444</v>
      </c>
      <c r="J5225" s="4" t="str">
        <f ca="1">IFERROR(__xludf.DUMMYFUNCTION("LEFT(INDEX(SPLIT(L5225, "" ""), 4), 2)"),"12")</f>
        <v>12</v>
      </c>
      <c r="K5225" s="2" t="s">
        <v>18827</v>
      </c>
      <c r="L5225" s="1" t="s">
        <v>24445</v>
      </c>
    </row>
    <row r="5226" spans="1:12">
      <c r="A5226" s="1" t="s">
        <v>18985</v>
      </c>
      <c r="B5226" s="1">
        <v>4</v>
      </c>
      <c r="D5226" s="1" t="s">
        <v>19372</v>
      </c>
      <c r="E5226" s="1" t="s">
        <v>26355</v>
      </c>
      <c r="H5226" s="1" t="s">
        <v>24444</v>
      </c>
      <c r="J5226" s="4" t="str">
        <f ca="1">IFERROR(__xludf.DUMMYFUNCTION("LEFT(INDEX(SPLIT(L5226, "" ""), 4), 2)"),"12")</f>
        <v>12</v>
      </c>
      <c r="K5226" s="2" t="s">
        <v>18827</v>
      </c>
      <c r="L5226" s="1" t="s">
        <v>24445</v>
      </c>
    </row>
    <row r="5227" spans="1:12">
      <c r="A5227" s="1" t="s">
        <v>18878</v>
      </c>
      <c r="B5227" s="1">
        <v>5</v>
      </c>
      <c r="D5227" s="1" t="s">
        <v>10743</v>
      </c>
      <c r="E5227" s="1" t="s">
        <v>26356</v>
      </c>
      <c r="H5227" s="1" t="s">
        <v>24444</v>
      </c>
      <c r="J5227" s="4" t="str">
        <f ca="1">IFERROR(__xludf.DUMMYFUNCTION("LEFT(INDEX(SPLIT(L5227, "" ""), 4), 2)"),"12")</f>
        <v>12</v>
      </c>
      <c r="K5227" s="2" t="s">
        <v>18881</v>
      </c>
      <c r="L5227" s="1" t="s">
        <v>24445</v>
      </c>
    </row>
    <row r="5228" spans="1:12">
      <c r="A5228" s="1" t="s">
        <v>18844</v>
      </c>
      <c r="B5228" s="1">
        <v>5</v>
      </c>
      <c r="D5228" s="1" t="s">
        <v>19372</v>
      </c>
      <c r="E5228" s="1" t="s">
        <v>26203</v>
      </c>
      <c r="H5228" s="1" t="s">
        <v>24444</v>
      </c>
      <c r="J5228" s="4" t="str">
        <f ca="1">IFERROR(__xludf.DUMMYFUNCTION("LEFT(INDEX(SPLIT(L5228, "" ""), 4), 2)"),"12")</f>
        <v>12</v>
      </c>
      <c r="K5228" s="2" t="s">
        <v>18827</v>
      </c>
      <c r="L5228" s="1" t="s">
        <v>24445</v>
      </c>
    </row>
    <row r="5229" spans="1:12">
      <c r="A5229" s="1" t="s">
        <v>8655</v>
      </c>
      <c r="B5229" s="1">
        <v>5</v>
      </c>
      <c r="D5229" s="1" t="s">
        <v>13043</v>
      </c>
      <c r="E5229" s="1" t="s">
        <v>26357</v>
      </c>
      <c r="H5229" s="1" t="s">
        <v>24444</v>
      </c>
      <c r="J5229" s="4" t="str">
        <f ca="1">IFERROR(__xludf.DUMMYFUNCTION("LEFT(INDEX(SPLIT(L5229, "" ""), 4), 2)"),"12")</f>
        <v>12</v>
      </c>
      <c r="K5229" s="2" t="s">
        <v>18827</v>
      </c>
      <c r="L5229" s="1" t="s">
        <v>24445</v>
      </c>
    </row>
    <row r="5230" spans="1:12">
      <c r="A5230" s="1" t="s">
        <v>18873</v>
      </c>
      <c r="B5230" s="1">
        <v>5</v>
      </c>
      <c r="D5230" s="1" t="s">
        <v>19372</v>
      </c>
      <c r="E5230" s="1" t="s">
        <v>26358</v>
      </c>
      <c r="H5230" s="1" t="s">
        <v>24444</v>
      </c>
      <c r="J5230" s="4" t="str">
        <f ca="1">IFERROR(__xludf.DUMMYFUNCTION("LEFT(INDEX(SPLIT(L5230, "" ""), 4), 2)"),"12")</f>
        <v>12</v>
      </c>
      <c r="K5230" s="2" t="s">
        <v>18827</v>
      </c>
      <c r="L5230" s="1" t="s">
        <v>24445</v>
      </c>
    </row>
    <row r="5231" spans="1:12">
      <c r="A5231" s="1" t="s">
        <v>4189</v>
      </c>
      <c r="B5231" s="1">
        <v>5</v>
      </c>
      <c r="D5231" s="1" t="s">
        <v>19372</v>
      </c>
      <c r="E5231" s="1" t="s">
        <v>26359</v>
      </c>
      <c r="H5231" s="1" t="s">
        <v>24444</v>
      </c>
      <c r="J5231" s="4" t="str">
        <f ca="1">IFERROR(__xludf.DUMMYFUNCTION("LEFT(INDEX(SPLIT(L5231, "" ""), 4), 2)"),"12")</f>
        <v>12</v>
      </c>
      <c r="K5231" s="2" t="s">
        <v>18827</v>
      </c>
      <c r="L5231" s="1" t="s">
        <v>24445</v>
      </c>
    </row>
    <row r="5232" spans="1:12">
      <c r="A5232" s="1" t="s">
        <v>26259</v>
      </c>
      <c r="B5232" s="1">
        <v>5</v>
      </c>
      <c r="D5232" s="1" t="s">
        <v>19372</v>
      </c>
      <c r="E5232" s="1" t="s">
        <v>26360</v>
      </c>
      <c r="H5232" s="1" t="s">
        <v>24444</v>
      </c>
      <c r="J5232" s="4" t="str">
        <f ca="1">IFERROR(__xludf.DUMMYFUNCTION("LEFT(INDEX(SPLIT(L5232, "" ""), 4), 2)"),"12")</f>
        <v>12</v>
      </c>
      <c r="K5232" s="2" t="s">
        <v>18827</v>
      </c>
      <c r="L5232" s="1" t="s">
        <v>24445</v>
      </c>
    </row>
    <row r="5233" spans="1:12">
      <c r="A5233" s="1" t="s">
        <v>8655</v>
      </c>
      <c r="B5233" s="1">
        <v>5</v>
      </c>
      <c r="D5233" s="1" t="s">
        <v>19372</v>
      </c>
      <c r="E5233" s="1" t="s">
        <v>26079</v>
      </c>
      <c r="H5233" s="1" t="s">
        <v>24444</v>
      </c>
      <c r="J5233" s="4" t="str">
        <f ca="1">IFERROR(__xludf.DUMMYFUNCTION("LEFT(INDEX(SPLIT(L5233, "" ""), 4), 2)"),"12")</f>
        <v>12</v>
      </c>
      <c r="K5233" s="2" t="s">
        <v>18827</v>
      </c>
      <c r="L5233" s="1" t="s">
        <v>24445</v>
      </c>
    </row>
    <row r="5234" spans="1:12">
      <c r="A5234" s="1" t="s">
        <v>18878</v>
      </c>
      <c r="B5234" s="1">
        <v>5</v>
      </c>
      <c r="D5234" s="1" t="s">
        <v>10347</v>
      </c>
      <c r="E5234" s="1" t="s">
        <v>26361</v>
      </c>
      <c r="H5234" s="1" t="s">
        <v>24444</v>
      </c>
      <c r="J5234" s="4" t="str">
        <f ca="1">IFERROR(__xludf.DUMMYFUNCTION("LEFT(INDEX(SPLIT(L5234, "" ""), 4), 2)"),"12")</f>
        <v>12</v>
      </c>
      <c r="K5234" s="2" t="s">
        <v>18881</v>
      </c>
      <c r="L5234" s="1" t="s">
        <v>24445</v>
      </c>
    </row>
    <row r="5235" spans="1:12">
      <c r="A5235" s="1" t="s">
        <v>8726</v>
      </c>
      <c r="B5235" s="1">
        <v>5</v>
      </c>
      <c r="D5235" s="1" t="s">
        <v>10755</v>
      </c>
      <c r="E5235" s="1" t="s">
        <v>24383</v>
      </c>
      <c r="H5235" s="1" t="s">
        <v>24444</v>
      </c>
      <c r="J5235" s="4" t="str">
        <f ca="1">IFERROR(__xludf.DUMMYFUNCTION("LEFT(INDEX(SPLIT(L5235, "" ""), 4), 2)"),"12")</f>
        <v>12</v>
      </c>
      <c r="K5235" s="2" t="s">
        <v>18827</v>
      </c>
      <c r="L5235" s="1" t="s">
        <v>24445</v>
      </c>
    </row>
    <row r="5236" spans="1:12">
      <c r="A5236" s="1" t="s">
        <v>1548</v>
      </c>
      <c r="B5236" s="1">
        <v>5</v>
      </c>
      <c r="D5236" s="1" t="s">
        <v>19372</v>
      </c>
      <c r="E5236" s="1" t="s">
        <v>26362</v>
      </c>
      <c r="H5236" s="1" t="s">
        <v>24444</v>
      </c>
      <c r="J5236" s="4" t="str">
        <f ca="1">IFERROR(__xludf.DUMMYFUNCTION("LEFT(INDEX(SPLIT(L5236, "" ""), 4), 2)"),"12")</f>
        <v>12</v>
      </c>
      <c r="K5236" s="2" t="s">
        <v>18827</v>
      </c>
      <c r="L5236" s="1" t="s">
        <v>24445</v>
      </c>
    </row>
    <row r="5237" spans="1:12">
      <c r="A5237" s="1" t="s">
        <v>18878</v>
      </c>
      <c r="B5237" s="1">
        <v>5</v>
      </c>
      <c r="D5237" s="1" t="s">
        <v>19372</v>
      </c>
      <c r="E5237" s="1" t="s">
        <v>26363</v>
      </c>
      <c r="H5237" s="1" t="s">
        <v>24444</v>
      </c>
      <c r="J5237" s="4" t="str">
        <f ca="1">IFERROR(__xludf.DUMMYFUNCTION("LEFT(INDEX(SPLIT(L5237, "" ""), 4), 2)"),"12")</f>
        <v>12</v>
      </c>
      <c r="K5237" s="2" t="s">
        <v>18881</v>
      </c>
      <c r="L5237" s="1" t="s">
        <v>24445</v>
      </c>
    </row>
    <row r="5238" spans="1:12">
      <c r="A5238" s="1" t="s">
        <v>26364</v>
      </c>
      <c r="B5238" s="1">
        <v>5</v>
      </c>
      <c r="D5238" s="1" t="s">
        <v>10778</v>
      </c>
      <c r="E5238" s="1" t="s">
        <v>26365</v>
      </c>
      <c r="H5238" s="1" t="s">
        <v>24444</v>
      </c>
      <c r="J5238" s="4" t="str">
        <f ca="1">IFERROR(__xludf.DUMMYFUNCTION("LEFT(INDEX(SPLIT(L5238, "" ""), 4), 2)"),"12")</f>
        <v>12</v>
      </c>
      <c r="K5238" s="2" t="s">
        <v>19316</v>
      </c>
      <c r="L5238" s="1" t="s">
        <v>24445</v>
      </c>
    </row>
    <row r="5239" spans="1:12">
      <c r="A5239" s="1" t="s">
        <v>18873</v>
      </c>
      <c r="B5239" s="1">
        <v>3</v>
      </c>
      <c r="D5239" s="1" t="s">
        <v>19372</v>
      </c>
      <c r="E5239" s="1" t="s">
        <v>9907</v>
      </c>
      <c r="H5239" s="1" t="s">
        <v>24444</v>
      </c>
      <c r="J5239" s="4" t="str">
        <f ca="1">IFERROR(__xludf.DUMMYFUNCTION("LEFT(INDEX(SPLIT(L5239, "" ""), 4), 2)"),"12")</f>
        <v>12</v>
      </c>
      <c r="K5239" s="2" t="s">
        <v>18827</v>
      </c>
      <c r="L5239" s="1" t="s">
        <v>24445</v>
      </c>
    </row>
    <row r="5240" spans="1:12">
      <c r="A5240" s="1" t="s">
        <v>8726</v>
      </c>
      <c r="B5240" s="1">
        <v>5</v>
      </c>
      <c r="D5240" s="1" t="s">
        <v>19372</v>
      </c>
      <c r="E5240" s="1" t="s">
        <v>26366</v>
      </c>
      <c r="H5240" s="1" t="s">
        <v>24444</v>
      </c>
      <c r="J5240" s="4" t="str">
        <f ca="1">IFERROR(__xludf.DUMMYFUNCTION("LEFT(INDEX(SPLIT(L5240, "" ""), 4), 2)"),"12")</f>
        <v>12</v>
      </c>
      <c r="K5240" s="2" t="s">
        <v>18827</v>
      </c>
      <c r="L5240" s="1" t="s">
        <v>24445</v>
      </c>
    </row>
    <row r="5241" spans="1:12">
      <c r="A5241" s="1" t="s">
        <v>26367</v>
      </c>
      <c r="B5241" s="1">
        <v>5</v>
      </c>
      <c r="D5241" s="1" t="s">
        <v>18313</v>
      </c>
      <c r="E5241" s="1" t="s">
        <v>26368</v>
      </c>
      <c r="H5241" s="1" t="s">
        <v>24444</v>
      </c>
      <c r="J5241" s="4" t="str">
        <f ca="1">IFERROR(__xludf.DUMMYFUNCTION("LEFT(INDEX(SPLIT(L5241, "" ""), 4), 2)"),"12")</f>
        <v>12</v>
      </c>
      <c r="K5241" s="2" t="s">
        <v>18928</v>
      </c>
      <c r="L5241" s="1" t="s">
        <v>24445</v>
      </c>
    </row>
    <row r="5242" spans="1:12">
      <c r="A5242" s="1" t="s">
        <v>18873</v>
      </c>
      <c r="B5242" s="1">
        <v>5</v>
      </c>
      <c r="D5242" s="1" t="s">
        <v>10743</v>
      </c>
      <c r="E5242" s="1" t="s">
        <v>26369</v>
      </c>
      <c r="H5242" s="1" t="s">
        <v>24444</v>
      </c>
      <c r="J5242" s="4" t="str">
        <f ca="1">IFERROR(__xludf.DUMMYFUNCTION("LEFT(INDEX(SPLIT(L5242, "" ""), 4), 2)"),"12")</f>
        <v>12</v>
      </c>
      <c r="K5242" s="2" t="s">
        <v>18827</v>
      </c>
      <c r="L5242" s="1" t="s">
        <v>24445</v>
      </c>
    </row>
    <row r="5243" spans="1:12">
      <c r="A5243" s="1" t="s">
        <v>18878</v>
      </c>
      <c r="B5243" s="1">
        <v>5</v>
      </c>
      <c r="D5243" s="1" t="s">
        <v>19372</v>
      </c>
      <c r="E5243" s="1" t="s">
        <v>26370</v>
      </c>
      <c r="H5243" s="1" t="s">
        <v>24444</v>
      </c>
      <c r="J5243" s="4" t="str">
        <f ca="1">IFERROR(__xludf.DUMMYFUNCTION("LEFT(INDEX(SPLIT(L5243, "" ""), 4), 2)"),"12")</f>
        <v>12</v>
      </c>
      <c r="K5243" s="2" t="s">
        <v>18881</v>
      </c>
      <c r="L5243" s="1" t="s">
        <v>24445</v>
      </c>
    </row>
    <row r="5244" spans="1:12">
      <c r="A5244" s="1" t="s">
        <v>1548</v>
      </c>
      <c r="B5244" s="1">
        <v>5</v>
      </c>
      <c r="D5244" s="1" t="s">
        <v>19372</v>
      </c>
      <c r="E5244" s="1" t="s">
        <v>26371</v>
      </c>
      <c r="H5244" s="1" t="s">
        <v>24444</v>
      </c>
      <c r="J5244" s="4" t="str">
        <f ca="1">IFERROR(__xludf.DUMMYFUNCTION("LEFT(INDEX(SPLIT(L5244, "" ""), 4), 2)"),"12")</f>
        <v>12</v>
      </c>
      <c r="K5244" s="2" t="s">
        <v>18827</v>
      </c>
      <c r="L5244" s="1" t="s">
        <v>24445</v>
      </c>
    </row>
    <row r="5245" spans="1:12">
      <c r="A5245" s="1" t="s">
        <v>20891</v>
      </c>
      <c r="B5245" s="1">
        <v>5</v>
      </c>
      <c r="D5245" s="1" t="s">
        <v>13043</v>
      </c>
      <c r="E5245" s="1" t="s">
        <v>26372</v>
      </c>
      <c r="H5245" s="1" t="s">
        <v>24444</v>
      </c>
      <c r="J5245" s="4" t="str">
        <f ca="1">IFERROR(__xludf.DUMMYFUNCTION("LEFT(INDEX(SPLIT(L5245, "" ""), 4), 2)"),"12")</f>
        <v>12</v>
      </c>
      <c r="K5245" s="2" t="s">
        <v>18827</v>
      </c>
      <c r="L5245" s="1" t="s">
        <v>24445</v>
      </c>
    </row>
    <row r="5246" spans="1:12">
      <c r="A5246" s="1" t="s">
        <v>20554</v>
      </c>
      <c r="B5246" s="1">
        <v>5</v>
      </c>
      <c r="D5246" s="1" t="s">
        <v>19372</v>
      </c>
      <c r="E5246" s="1" t="s">
        <v>26373</v>
      </c>
      <c r="H5246" s="1" t="s">
        <v>24444</v>
      </c>
      <c r="J5246" s="4" t="str">
        <f ca="1">IFERROR(__xludf.DUMMYFUNCTION("LEFT(INDEX(SPLIT(L5246, "" ""), 4), 2)"),"12")</f>
        <v>12</v>
      </c>
      <c r="K5246" s="2" t="s">
        <v>18827</v>
      </c>
      <c r="L5246" s="1" t="s">
        <v>24445</v>
      </c>
    </row>
    <row r="5247" spans="1:12">
      <c r="A5247" s="1" t="s">
        <v>24363</v>
      </c>
      <c r="B5247" s="1">
        <v>5</v>
      </c>
      <c r="D5247" s="1" t="s">
        <v>19372</v>
      </c>
      <c r="E5247" s="1" t="s">
        <v>26374</v>
      </c>
      <c r="H5247" s="1" t="s">
        <v>24444</v>
      </c>
      <c r="J5247" s="4" t="str">
        <f ca="1">IFERROR(__xludf.DUMMYFUNCTION("LEFT(INDEX(SPLIT(L5247, "" ""), 4), 2)"),"12")</f>
        <v>12</v>
      </c>
      <c r="K5247" s="2" t="s">
        <v>18827</v>
      </c>
      <c r="L5247" s="1" t="s">
        <v>24445</v>
      </c>
    </row>
    <row r="5248" spans="1:12">
      <c r="A5248" s="1" t="s">
        <v>19249</v>
      </c>
      <c r="B5248" s="1">
        <v>5</v>
      </c>
      <c r="D5248" s="1" t="s">
        <v>19372</v>
      </c>
      <c r="E5248" s="1" t="s">
        <v>26375</v>
      </c>
      <c r="H5248" s="1" t="s">
        <v>24444</v>
      </c>
      <c r="J5248" s="4" t="str">
        <f ca="1">IFERROR(__xludf.DUMMYFUNCTION("LEFT(INDEX(SPLIT(L5248, "" ""), 4), 2)"),"12")</f>
        <v>12</v>
      </c>
      <c r="K5248" s="2" t="s">
        <v>18827</v>
      </c>
      <c r="L5248" s="1" t="s">
        <v>24445</v>
      </c>
    </row>
    <row r="5249" spans="1:12">
      <c r="A5249" s="1" t="s">
        <v>20943</v>
      </c>
      <c r="B5249" s="1">
        <v>3</v>
      </c>
      <c r="D5249" s="1" t="s">
        <v>19372</v>
      </c>
      <c r="E5249" s="1" t="s">
        <v>26376</v>
      </c>
      <c r="H5249" s="1" t="s">
        <v>24444</v>
      </c>
      <c r="J5249" s="4" t="str">
        <f ca="1">IFERROR(__xludf.DUMMYFUNCTION("LEFT(INDEX(SPLIT(L5249, "" ""), 4), 2)"),"12")</f>
        <v>12</v>
      </c>
      <c r="K5249" s="2" t="s">
        <v>18827</v>
      </c>
      <c r="L5249" s="1" t="s">
        <v>24445</v>
      </c>
    </row>
    <row r="5250" spans="1:12">
      <c r="A5250" s="1" t="s">
        <v>21218</v>
      </c>
      <c r="B5250" s="1">
        <v>5</v>
      </c>
      <c r="D5250" s="1" t="s">
        <v>19372</v>
      </c>
      <c r="E5250" s="1" t="s">
        <v>26377</v>
      </c>
      <c r="H5250" s="1" t="s">
        <v>24444</v>
      </c>
      <c r="J5250" s="4" t="str">
        <f ca="1">IFERROR(__xludf.DUMMYFUNCTION("LEFT(INDEX(SPLIT(L5250, "" ""), 4), 2)"),"12")</f>
        <v>12</v>
      </c>
      <c r="K5250" s="2" t="s">
        <v>18827</v>
      </c>
      <c r="L5250" s="1" t="s">
        <v>24445</v>
      </c>
    </row>
    <row r="5251" spans="1:12">
      <c r="A5251" s="1" t="s">
        <v>26247</v>
      </c>
      <c r="B5251" s="1">
        <v>5</v>
      </c>
      <c r="D5251" s="1" t="s">
        <v>19372</v>
      </c>
      <c r="E5251" s="1" t="s">
        <v>26378</v>
      </c>
      <c r="H5251" s="1" t="s">
        <v>24444</v>
      </c>
      <c r="J5251" s="4" t="str">
        <f ca="1">IFERROR(__xludf.DUMMYFUNCTION("LEFT(INDEX(SPLIT(L5251, "" ""), 4), 2)"),"12")</f>
        <v>12</v>
      </c>
      <c r="K5251" s="2" t="s">
        <v>18827</v>
      </c>
      <c r="L5251" s="1" t="s">
        <v>24445</v>
      </c>
    </row>
    <row r="5252" spans="1:12">
      <c r="A5252" s="1" t="s">
        <v>18958</v>
      </c>
      <c r="B5252" s="1">
        <v>5</v>
      </c>
      <c r="D5252" s="1" t="s">
        <v>19372</v>
      </c>
      <c r="E5252" s="1" t="s">
        <v>26379</v>
      </c>
      <c r="H5252" s="1" t="s">
        <v>24444</v>
      </c>
      <c r="J5252" s="4" t="str">
        <f ca="1">IFERROR(__xludf.DUMMYFUNCTION("LEFT(INDEX(SPLIT(L5252, "" ""), 4), 2)"),"12")</f>
        <v>12</v>
      </c>
      <c r="K5252" s="2" t="s">
        <v>18827</v>
      </c>
      <c r="L5252" s="1" t="s">
        <v>24445</v>
      </c>
    </row>
    <row r="5253" spans="1:12">
      <c r="A5253" s="1" t="s">
        <v>26380</v>
      </c>
      <c r="B5253" s="1">
        <v>5</v>
      </c>
      <c r="D5253" s="1" t="s">
        <v>19372</v>
      </c>
      <c r="E5253" s="1" t="s">
        <v>26381</v>
      </c>
      <c r="H5253" s="1" t="s">
        <v>24444</v>
      </c>
      <c r="J5253" s="4" t="str">
        <f ca="1">IFERROR(__xludf.DUMMYFUNCTION("LEFT(INDEX(SPLIT(L5253, "" ""), 4), 2)"),"12")</f>
        <v>12</v>
      </c>
      <c r="K5253" s="2" t="s">
        <v>18827</v>
      </c>
      <c r="L5253" s="1" t="s">
        <v>24445</v>
      </c>
    </row>
    <row r="5254" spans="1:12">
      <c r="A5254" s="1" t="s">
        <v>19207</v>
      </c>
      <c r="B5254" s="1">
        <v>5</v>
      </c>
      <c r="D5254" s="1" t="s">
        <v>13043</v>
      </c>
      <c r="E5254" s="1" t="s">
        <v>26382</v>
      </c>
      <c r="H5254" s="1" t="s">
        <v>24444</v>
      </c>
      <c r="J5254" s="4" t="str">
        <f ca="1">IFERROR(__xludf.DUMMYFUNCTION("LEFT(INDEX(SPLIT(L5254, "" ""), 4), 2)"),"12")</f>
        <v>12</v>
      </c>
      <c r="K5254" s="2" t="s">
        <v>18827</v>
      </c>
      <c r="L5254" s="1" t="s">
        <v>24445</v>
      </c>
    </row>
    <row r="5255" spans="1:12">
      <c r="A5255" s="1" t="s">
        <v>18925</v>
      </c>
      <c r="B5255" s="1">
        <v>5</v>
      </c>
      <c r="D5255" s="1" t="s">
        <v>10736</v>
      </c>
      <c r="E5255" s="1" t="s">
        <v>26383</v>
      </c>
      <c r="H5255" s="1" t="s">
        <v>24444</v>
      </c>
      <c r="J5255" s="4" t="str">
        <f ca="1">IFERROR(__xludf.DUMMYFUNCTION("LEFT(INDEX(SPLIT(L5255, "" ""), 4), 2)"),"12")</f>
        <v>12</v>
      </c>
      <c r="K5255" s="2" t="s">
        <v>18928</v>
      </c>
      <c r="L5255" s="1" t="s">
        <v>24445</v>
      </c>
    </row>
    <row r="5256" spans="1:12">
      <c r="A5256" s="1" t="s">
        <v>18878</v>
      </c>
      <c r="B5256" s="1">
        <v>5</v>
      </c>
      <c r="D5256" s="1" t="s">
        <v>19372</v>
      </c>
      <c r="E5256" s="1" t="s">
        <v>26384</v>
      </c>
      <c r="H5256" s="1" t="s">
        <v>24444</v>
      </c>
      <c r="J5256" s="4" t="str">
        <f ca="1">IFERROR(__xludf.DUMMYFUNCTION("LEFT(INDEX(SPLIT(L5256, "" ""), 4), 2)"),"12")</f>
        <v>12</v>
      </c>
      <c r="K5256" s="2" t="s">
        <v>18881</v>
      </c>
      <c r="L5256" s="1" t="s">
        <v>24445</v>
      </c>
    </row>
    <row r="5257" spans="1:12">
      <c r="A5257" s="1" t="s">
        <v>18940</v>
      </c>
      <c r="B5257" s="1">
        <v>5</v>
      </c>
      <c r="D5257" s="1" t="s">
        <v>10736</v>
      </c>
      <c r="E5257" s="1" t="s">
        <v>26385</v>
      </c>
      <c r="H5257" s="1" t="s">
        <v>24444</v>
      </c>
      <c r="J5257" s="4" t="str">
        <f ca="1">IFERROR(__xludf.DUMMYFUNCTION("LEFT(INDEX(SPLIT(L5257, "" ""), 4), 2)"),"12")</f>
        <v>12</v>
      </c>
      <c r="K5257" s="2" t="s">
        <v>18827</v>
      </c>
      <c r="L5257" s="1" t="s">
        <v>24445</v>
      </c>
    </row>
    <row r="5258" spans="1:12">
      <c r="A5258" s="1" t="s">
        <v>7221</v>
      </c>
      <c r="B5258" s="1">
        <v>5</v>
      </c>
      <c r="D5258" s="1" t="s">
        <v>19372</v>
      </c>
      <c r="E5258" s="1" t="s">
        <v>26386</v>
      </c>
      <c r="H5258" s="1" t="s">
        <v>24444</v>
      </c>
      <c r="J5258" s="4" t="str">
        <f ca="1">IFERROR(__xludf.DUMMYFUNCTION("LEFT(INDEX(SPLIT(L5258, "" ""), 4), 2)"),"12")</f>
        <v>12</v>
      </c>
      <c r="K5258" s="2" t="s">
        <v>18827</v>
      </c>
      <c r="L5258" s="1" t="s">
        <v>24445</v>
      </c>
    </row>
    <row r="5259" spans="1:12">
      <c r="A5259" s="1" t="s">
        <v>18929</v>
      </c>
      <c r="B5259" s="1">
        <v>4</v>
      </c>
      <c r="D5259" s="1" t="s">
        <v>10743</v>
      </c>
      <c r="E5259" s="1" t="s">
        <v>26387</v>
      </c>
      <c r="H5259" s="1" t="s">
        <v>24444</v>
      </c>
      <c r="J5259" s="4" t="str">
        <f ca="1">IFERROR(__xludf.DUMMYFUNCTION("LEFT(INDEX(SPLIT(L5259, "" ""), 4), 2)"),"12")</f>
        <v>12</v>
      </c>
      <c r="K5259" s="2" t="s">
        <v>18932</v>
      </c>
      <c r="L5259" s="1" t="s">
        <v>24445</v>
      </c>
    </row>
    <row r="5260" spans="1:12">
      <c r="A5260" s="1" t="s">
        <v>26388</v>
      </c>
      <c r="B5260" s="1">
        <v>5</v>
      </c>
      <c r="D5260" s="1" t="s">
        <v>18313</v>
      </c>
      <c r="E5260" s="1" t="s">
        <v>26389</v>
      </c>
      <c r="H5260" s="1" t="s">
        <v>24444</v>
      </c>
      <c r="J5260" s="4" t="str">
        <f ca="1">IFERROR(__xludf.DUMMYFUNCTION("LEFT(INDEX(SPLIT(L5260, "" ""), 4), 2)"),"12")</f>
        <v>12</v>
      </c>
      <c r="K5260" s="2" t="s">
        <v>18928</v>
      </c>
      <c r="L5260" s="1" t="s">
        <v>24445</v>
      </c>
    </row>
    <row r="5261" spans="1:12">
      <c r="A5261" s="1" t="s">
        <v>26390</v>
      </c>
      <c r="B5261" s="1">
        <v>5</v>
      </c>
      <c r="D5261" s="1" t="s">
        <v>19372</v>
      </c>
      <c r="E5261" s="1" t="s">
        <v>26391</v>
      </c>
      <c r="H5261" s="1" t="s">
        <v>24444</v>
      </c>
      <c r="J5261" s="4" t="str">
        <f ca="1">IFERROR(__xludf.DUMMYFUNCTION("LEFT(INDEX(SPLIT(L5261, "" ""), 4), 2)"),"12")</f>
        <v>12</v>
      </c>
      <c r="K5261" s="2" t="s">
        <v>18928</v>
      </c>
      <c r="L5261" s="1" t="s">
        <v>24445</v>
      </c>
    </row>
    <row r="5262" spans="1:12">
      <c r="A5262" s="1" t="s">
        <v>18973</v>
      </c>
      <c r="B5262" s="1">
        <v>5</v>
      </c>
      <c r="D5262" s="1" t="s">
        <v>19372</v>
      </c>
      <c r="E5262" s="1" t="s">
        <v>26392</v>
      </c>
      <c r="H5262" s="1" t="s">
        <v>24444</v>
      </c>
      <c r="J5262" s="4" t="str">
        <f ca="1">IFERROR(__xludf.DUMMYFUNCTION("LEFT(INDEX(SPLIT(L5262, "" ""), 4), 2)"),"12")</f>
        <v>12</v>
      </c>
      <c r="K5262" s="2" t="s">
        <v>18827</v>
      </c>
      <c r="L5262" s="1" t="s">
        <v>24445</v>
      </c>
    </row>
    <row r="5263" spans="1:12">
      <c r="A5263" s="1" t="s">
        <v>19127</v>
      </c>
      <c r="B5263" s="1">
        <v>5</v>
      </c>
      <c r="D5263" s="1" t="s">
        <v>19372</v>
      </c>
      <c r="E5263" s="1" t="s">
        <v>4986</v>
      </c>
      <c r="H5263" s="1" t="s">
        <v>24444</v>
      </c>
      <c r="J5263" s="4" t="str">
        <f ca="1">IFERROR(__xludf.DUMMYFUNCTION("LEFT(INDEX(SPLIT(L5263, "" ""), 4), 2)"),"12")</f>
        <v>12</v>
      </c>
      <c r="K5263" s="2" t="s">
        <v>18827</v>
      </c>
      <c r="L5263" s="1" t="s">
        <v>24445</v>
      </c>
    </row>
    <row r="5264" spans="1:12">
      <c r="A5264" s="1" t="s">
        <v>20943</v>
      </c>
      <c r="B5264" s="1">
        <v>5</v>
      </c>
      <c r="D5264" s="1" t="s">
        <v>19372</v>
      </c>
      <c r="E5264" s="1" t="s">
        <v>26393</v>
      </c>
      <c r="H5264" s="1" t="s">
        <v>24444</v>
      </c>
      <c r="J5264" s="4" t="str">
        <f ca="1">IFERROR(__xludf.DUMMYFUNCTION("LEFT(INDEX(SPLIT(L5264, "" ""), 4), 2)"),"12")</f>
        <v>12</v>
      </c>
      <c r="K5264" s="2" t="s">
        <v>18827</v>
      </c>
      <c r="L5264" s="1" t="s">
        <v>24445</v>
      </c>
    </row>
    <row r="5265" spans="1:12">
      <c r="A5265" s="1" t="s">
        <v>19032</v>
      </c>
      <c r="B5265" s="1">
        <v>5</v>
      </c>
      <c r="D5265" s="1" t="s">
        <v>19372</v>
      </c>
      <c r="E5265" s="1" t="s">
        <v>26258</v>
      </c>
      <c r="H5265" s="1" t="s">
        <v>24444</v>
      </c>
      <c r="J5265" s="4" t="str">
        <f ca="1">IFERROR(__xludf.DUMMYFUNCTION("LEFT(INDEX(SPLIT(L5265, "" ""), 4), 2)"),"12")</f>
        <v>12</v>
      </c>
      <c r="K5265" s="2" t="s">
        <v>18827</v>
      </c>
      <c r="L5265" s="1" t="s">
        <v>24445</v>
      </c>
    </row>
    <row r="5266" spans="1:12">
      <c r="A5266" s="1" t="s">
        <v>18973</v>
      </c>
      <c r="B5266" s="1">
        <v>5</v>
      </c>
      <c r="D5266" s="1" t="s">
        <v>19372</v>
      </c>
      <c r="E5266" s="1" t="s">
        <v>26394</v>
      </c>
      <c r="H5266" s="1" t="s">
        <v>24444</v>
      </c>
      <c r="J5266" s="4" t="str">
        <f ca="1">IFERROR(__xludf.DUMMYFUNCTION("LEFT(INDEX(SPLIT(L5266, "" ""), 4), 2)"),"12")</f>
        <v>12</v>
      </c>
      <c r="K5266" s="2" t="s">
        <v>18827</v>
      </c>
      <c r="L5266" s="1" t="s">
        <v>24445</v>
      </c>
    </row>
    <row r="5267" spans="1:12">
      <c r="A5267" s="1" t="s">
        <v>19207</v>
      </c>
      <c r="B5267" s="1">
        <v>4</v>
      </c>
      <c r="D5267" s="1" t="s">
        <v>19372</v>
      </c>
      <c r="E5267" s="1" t="s">
        <v>26395</v>
      </c>
      <c r="H5267" s="1" t="s">
        <v>24444</v>
      </c>
      <c r="J5267" s="4" t="str">
        <f ca="1">IFERROR(__xludf.DUMMYFUNCTION("LEFT(INDEX(SPLIT(L5267, "" ""), 4), 2)"),"12")</f>
        <v>12</v>
      </c>
      <c r="K5267" s="2" t="s">
        <v>18827</v>
      </c>
      <c r="L5267" s="1" t="s">
        <v>24445</v>
      </c>
    </row>
    <row r="5268" spans="1:12">
      <c r="A5268" s="1" t="s">
        <v>18933</v>
      </c>
      <c r="B5268" s="1">
        <v>5</v>
      </c>
      <c r="D5268" s="1" t="s">
        <v>19372</v>
      </c>
      <c r="E5268" s="1" t="s">
        <v>26251</v>
      </c>
      <c r="H5268" s="1" t="s">
        <v>24444</v>
      </c>
      <c r="J5268" s="4" t="str">
        <f ca="1">IFERROR(__xludf.DUMMYFUNCTION("LEFT(INDEX(SPLIT(L5268, "" ""), 4), 2)"),"12")</f>
        <v>12</v>
      </c>
      <c r="K5268" s="2" t="s">
        <v>18827</v>
      </c>
      <c r="L5268" s="1" t="s">
        <v>24445</v>
      </c>
    </row>
    <row r="5269" spans="1:12">
      <c r="A5269" s="1" t="s">
        <v>20618</v>
      </c>
      <c r="B5269" s="1">
        <v>5</v>
      </c>
      <c r="D5269" s="1" t="s">
        <v>13043</v>
      </c>
      <c r="E5269" s="1" t="s">
        <v>26396</v>
      </c>
      <c r="H5269" s="1" t="s">
        <v>24444</v>
      </c>
      <c r="J5269" s="4" t="str">
        <f ca="1">IFERROR(__xludf.DUMMYFUNCTION("LEFT(INDEX(SPLIT(L5269, "" ""), 4), 2)"),"12")</f>
        <v>12</v>
      </c>
      <c r="K5269" s="2" t="s">
        <v>18827</v>
      </c>
      <c r="L5269" s="1" t="s">
        <v>24445</v>
      </c>
    </row>
    <row r="5270" spans="1:12">
      <c r="A5270" s="1" t="s">
        <v>19127</v>
      </c>
      <c r="B5270" s="1">
        <v>5</v>
      </c>
      <c r="D5270" s="1" t="s">
        <v>10755</v>
      </c>
      <c r="E5270" s="1" t="s">
        <v>26397</v>
      </c>
      <c r="H5270" s="1" t="s">
        <v>24444</v>
      </c>
      <c r="J5270" s="4" t="str">
        <f ca="1">IFERROR(__xludf.DUMMYFUNCTION("LEFT(INDEX(SPLIT(L5270, "" ""), 4), 2)"),"12")</f>
        <v>12</v>
      </c>
      <c r="K5270" s="2" t="s">
        <v>18827</v>
      </c>
      <c r="L5270" s="1" t="s">
        <v>24445</v>
      </c>
    </row>
    <row r="5271" spans="1:12">
      <c r="A5271" s="1" t="s">
        <v>26398</v>
      </c>
      <c r="B5271" s="1">
        <v>5</v>
      </c>
      <c r="D5271" s="1" t="s">
        <v>19372</v>
      </c>
      <c r="E5271" s="1" t="s">
        <v>3951</v>
      </c>
      <c r="H5271" s="1" t="s">
        <v>24444</v>
      </c>
      <c r="J5271" s="4" t="str">
        <f ca="1">IFERROR(__xludf.DUMMYFUNCTION("LEFT(INDEX(SPLIT(L5271, "" ""), 4), 2)"),"12")</f>
        <v>12</v>
      </c>
      <c r="K5271" s="2" t="s">
        <v>18827</v>
      </c>
      <c r="L5271" s="1" t="s">
        <v>24445</v>
      </c>
    </row>
    <row r="5272" spans="1:12">
      <c r="A5272" s="1" t="s">
        <v>18985</v>
      </c>
      <c r="B5272" s="1">
        <v>5</v>
      </c>
      <c r="D5272" s="1" t="s">
        <v>19372</v>
      </c>
      <c r="E5272" s="1" t="s">
        <v>3236</v>
      </c>
      <c r="H5272" s="1" t="s">
        <v>24444</v>
      </c>
      <c r="J5272" s="4" t="str">
        <f ca="1">IFERROR(__xludf.DUMMYFUNCTION("LEFT(INDEX(SPLIT(L5272, "" ""), 4), 2)"),"12")</f>
        <v>12</v>
      </c>
      <c r="K5272" s="2" t="s">
        <v>18827</v>
      </c>
      <c r="L5272" s="1" t="s">
        <v>24445</v>
      </c>
    </row>
    <row r="5273" spans="1:12">
      <c r="A5273" s="1" t="s">
        <v>19207</v>
      </c>
      <c r="B5273" s="1">
        <v>4</v>
      </c>
      <c r="D5273" s="1" t="s">
        <v>19372</v>
      </c>
      <c r="E5273" s="1" t="s">
        <v>9907</v>
      </c>
      <c r="H5273" s="1" t="s">
        <v>24444</v>
      </c>
      <c r="J5273" s="4" t="str">
        <f ca="1">IFERROR(__xludf.DUMMYFUNCTION("LEFT(INDEX(SPLIT(L5273, "" ""), 4), 2)"),"12")</f>
        <v>12</v>
      </c>
      <c r="K5273" s="2" t="s">
        <v>18827</v>
      </c>
      <c r="L5273" s="1" t="s">
        <v>24445</v>
      </c>
    </row>
    <row r="5274" spans="1:12">
      <c r="A5274" s="1" t="s">
        <v>18958</v>
      </c>
      <c r="B5274" s="1">
        <v>5</v>
      </c>
      <c r="D5274" s="1" t="s">
        <v>19372</v>
      </c>
      <c r="E5274" s="1" t="s">
        <v>26399</v>
      </c>
      <c r="H5274" s="1" t="s">
        <v>24444</v>
      </c>
      <c r="J5274" s="4" t="str">
        <f ca="1">IFERROR(__xludf.DUMMYFUNCTION("LEFT(INDEX(SPLIT(L5274, "" ""), 4), 2)"),"12")</f>
        <v>12</v>
      </c>
      <c r="K5274" s="2" t="s">
        <v>18827</v>
      </c>
      <c r="L5274" s="1" t="s">
        <v>24445</v>
      </c>
    </row>
    <row r="5275" spans="1:12">
      <c r="A5275" s="1" t="s">
        <v>11993</v>
      </c>
      <c r="B5275" s="1">
        <v>5</v>
      </c>
      <c r="D5275" s="1" t="s">
        <v>19372</v>
      </c>
      <c r="E5275" s="1" t="s">
        <v>19330</v>
      </c>
      <c r="H5275" s="1" t="s">
        <v>24444</v>
      </c>
      <c r="J5275" s="4" t="str">
        <f ca="1">IFERROR(__xludf.DUMMYFUNCTION("LEFT(INDEX(SPLIT(L5275, "" ""), 4), 2)"),"12")</f>
        <v>12</v>
      </c>
      <c r="K5275" s="2" t="s">
        <v>18827</v>
      </c>
      <c r="L5275" s="1" t="s">
        <v>24445</v>
      </c>
    </row>
    <row r="5276" spans="1:12">
      <c r="A5276" s="1" t="s">
        <v>20943</v>
      </c>
      <c r="B5276" s="1">
        <v>5</v>
      </c>
      <c r="D5276" s="1" t="s">
        <v>19372</v>
      </c>
      <c r="E5276" s="1" t="s">
        <v>26400</v>
      </c>
      <c r="H5276" s="1" t="s">
        <v>24444</v>
      </c>
      <c r="J5276" s="4" t="str">
        <f ca="1">IFERROR(__xludf.DUMMYFUNCTION("LEFT(INDEX(SPLIT(L5276, "" ""), 4), 2)"),"12")</f>
        <v>12</v>
      </c>
      <c r="K5276" s="2" t="s">
        <v>18827</v>
      </c>
      <c r="L5276" s="1" t="s">
        <v>24445</v>
      </c>
    </row>
    <row r="5277" spans="1:12">
      <c r="A5277" s="1" t="s">
        <v>18933</v>
      </c>
      <c r="B5277" s="1">
        <v>5</v>
      </c>
      <c r="D5277" s="1" t="s">
        <v>19372</v>
      </c>
      <c r="E5277" s="1" t="s">
        <v>26401</v>
      </c>
      <c r="H5277" s="1" t="s">
        <v>24444</v>
      </c>
      <c r="J5277" s="4" t="str">
        <f ca="1">IFERROR(__xludf.DUMMYFUNCTION("LEFT(INDEX(SPLIT(L5277, "" ""), 4), 2)"),"12")</f>
        <v>12</v>
      </c>
      <c r="K5277" s="2" t="s">
        <v>18827</v>
      </c>
      <c r="L5277" s="1" t="s">
        <v>24445</v>
      </c>
    </row>
    <row r="5278" spans="1:12">
      <c r="A5278" s="1" t="s">
        <v>26402</v>
      </c>
      <c r="B5278" s="1">
        <v>5</v>
      </c>
      <c r="D5278" s="1" t="s">
        <v>18313</v>
      </c>
      <c r="E5278" s="1" t="s">
        <v>26403</v>
      </c>
      <c r="H5278" s="1" t="s">
        <v>24444</v>
      </c>
      <c r="J5278" s="4" t="str">
        <f ca="1">IFERROR(__xludf.DUMMYFUNCTION("LEFT(INDEX(SPLIT(L5278, "" ""), 4), 2)"),"12")</f>
        <v>12</v>
      </c>
      <c r="K5278" s="2" t="s">
        <v>24256</v>
      </c>
      <c r="L5278" s="1" t="s">
        <v>24445</v>
      </c>
    </row>
    <row r="5279" spans="1:12">
      <c r="A5279" s="1" t="s">
        <v>24363</v>
      </c>
      <c r="B5279" s="1">
        <v>5</v>
      </c>
      <c r="D5279" s="1" t="s">
        <v>19372</v>
      </c>
      <c r="E5279" s="1" t="s">
        <v>19904</v>
      </c>
      <c r="H5279" s="1" t="s">
        <v>24444</v>
      </c>
      <c r="J5279" s="4" t="str">
        <f ca="1">IFERROR(__xludf.DUMMYFUNCTION("LEFT(INDEX(SPLIT(L5279, "" ""), 4), 2)"),"12")</f>
        <v>12</v>
      </c>
      <c r="K5279" s="2" t="s">
        <v>18827</v>
      </c>
      <c r="L5279" s="1" t="s">
        <v>24445</v>
      </c>
    </row>
    <row r="5280" spans="1:12">
      <c r="A5280" s="1" t="s">
        <v>8841</v>
      </c>
      <c r="B5280" s="1">
        <v>2</v>
      </c>
      <c r="D5280" s="1" t="s">
        <v>19372</v>
      </c>
      <c r="E5280" s="1" t="s">
        <v>26404</v>
      </c>
      <c r="H5280" s="1" t="s">
        <v>24444</v>
      </c>
      <c r="J5280" s="4" t="str">
        <f ca="1">IFERROR(__xludf.DUMMYFUNCTION("LEFT(INDEX(SPLIT(L5280, "" ""), 4), 2)"),"12")</f>
        <v>12</v>
      </c>
      <c r="K5280" s="2" t="s">
        <v>18902</v>
      </c>
      <c r="L5280" s="1" t="s">
        <v>24445</v>
      </c>
    </row>
    <row r="5281" spans="1:12">
      <c r="A5281" s="1" t="s">
        <v>19207</v>
      </c>
      <c r="B5281" s="1">
        <v>5</v>
      </c>
      <c r="D5281" s="1" t="s">
        <v>19372</v>
      </c>
      <c r="E5281" s="1" t="s">
        <v>26405</v>
      </c>
      <c r="H5281" s="1" t="s">
        <v>24444</v>
      </c>
      <c r="J5281" s="4" t="str">
        <f ca="1">IFERROR(__xludf.DUMMYFUNCTION("LEFT(INDEX(SPLIT(L5281, "" ""), 4), 2)"),"12")</f>
        <v>12</v>
      </c>
      <c r="K5281" s="2" t="s">
        <v>18827</v>
      </c>
      <c r="L5281" s="1" t="s">
        <v>24445</v>
      </c>
    </row>
    <row r="5282" spans="1:12">
      <c r="A5282" s="1" t="s">
        <v>26233</v>
      </c>
      <c r="B5282" s="1">
        <v>5</v>
      </c>
      <c r="D5282" s="1" t="s">
        <v>19372</v>
      </c>
      <c r="E5282" s="1" t="s">
        <v>26258</v>
      </c>
      <c r="H5282" s="1" t="s">
        <v>24444</v>
      </c>
      <c r="J5282" s="4" t="str">
        <f ca="1">IFERROR(__xludf.DUMMYFUNCTION("LEFT(INDEX(SPLIT(L5282, "" ""), 4), 2)"),"12")</f>
        <v>12</v>
      </c>
      <c r="K5282" s="2" t="s">
        <v>18827</v>
      </c>
      <c r="L5282" s="1" t="s">
        <v>24445</v>
      </c>
    </row>
    <row r="5283" spans="1:12">
      <c r="A5283" s="1" t="s">
        <v>8726</v>
      </c>
      <c r="B5283" s="1">
        <v>5</v>
      </c>
      <c r="D5283" s="1" t="s">
        <v>19372</v>
      </c>
      <c r="E5283" s="1" t="s">
        <v>26271</v>
      </c>
      <c r="H5283" s="1" t="s">
        <v>24444</v>
      </c>
      <c r="J5283" s="4" t="str">
        <f ca="1">IFERROR(__xludf.DUMMYFUNCTION("LEFT(INDEX(SPLIT(L5283, "" ""), 4), 2)"),"12")</f>
        <v>12</v>
      </c>
      <c r="K5283" s="2" t="s">
        <v>18827</v>
      </c>
      <c r="L5283" s="1" t="s">
        <v>24445</v>
      </c>
    </row>
    <row r="5284" spans="1:12">
      <c r="A5284" s="1" t="s">
        <v>18940</v>
      </c>
      <c r="B5284" s="1">
        <v>5</v>
      </c>
      <c r="D5284" s="1" t="s">
        <v>19372</v>
      </c>
      <c r="E5284" s="1" t="s">
        <v>19330</v>
      </c>
      <c r="H5284" s="1" t="s">
        <v>24444</v>
      </c>
      <c r="J5284" s="4" t="str">
        <f ca="1">IFERROR(__xludf.DUMMYFUNCTION("LEFT(INDEX(SPLIT(L5284, "" ""), 4), 2)"),"12")</f>
        <v>12</v>
      </c>
      <c r="K5284" s="2" t="s">
        <v>18827</v>
      </c>
      <c r="L5284" s="1" t="s">
        <v>24445</v>
      </c>
    </row>
    <row r="5285" spans="1:12">
      <c r="A5285" s="1" t="s">
        <v>26406</v>
      </c>
      <c r="B5285" s="1">
        <v>5</v>
      </c>
      <c r="D5285" s="1" t="s">
        <v>10300</v>
      </c>
      <c r="E5285" s="1" t="s">
        <v>26407</v>
      </c>
      <c r="H5285" s="1" t="s">
        <v>24444</v>
      </c>
      <c r="J5285" s="4" t="str">
        <f ca="1">IFERROR(__xludf.DUMMYFUNCTION("LEFT(INDEX(SPLIT(L5285, "" ""), 4), 2)"),"12")</f>
        <v>12</v>
      </c>
      <c r="K5285" s="2" t="s">
        <v>18688</v>
      </c>
      <c r="L5285" s="1" t="s">
        <v>24445</v>
      </c>
    </row>
    <row r="5286" spans="1:12">
      <c r="A5286" s="1" t="s">
        <v>25018</v>
      </c>
      <c r="B5286" s="1">
        <v>5</v>
      </c>
      <c r="D5286" s="1" t="s">
        <v>19372</v>
      </c>
      <c r="E5286" s="1" t="s">
        <v>3236</v>
      </c>
      <c r="H5286" s="1" t="s">
        <v>24444</v>
      </c>
      <c r="J5286" s="4" t="str">
        <f ca="1">IFERROR(__xludf.DUMMYFUNCTION("LEFT(INDEX(SPLIT(L5286, "" ""), 4), 2)"),"12")</f>
        <v>12</v>
      </c>
      <c r="K5286" s="2" t="s">
        <v>18827</v>
      </c>
      <c r="L5286" s="1" t="s">
        <v>24445</v>
      </c>
    </row>
    <row r="5287" spans="1:12">
      <c r="A5287" s="1" t="s">
        <v>19309</v>
      </c>
      <c r="B5287" s="1">
        <v>5</v>
      </c>
      <c r="D5287" s="1" t="s">
        <v>19372</v>
      </c>
      <c r="E5287" s="1" t="s">
        <v>26408</v>
      </c>
      <c r="H5287" s="1" t="s">
        <v>24444</v>
      </c>
      <c r="J5287" s="4" t="str">
        <f ca="1">IFERROR(__xludf.DUMMYFUNCTION("LEFT(INDEX(SPLIT(L5287, "" ""), 4), 2)"),"12")</f>
        <v>12</v>
      </c>
      <c r="K5287" s="2" t="s">
        <v>18827</v>
      </c>
      <c r="L5287" s="1" t="s">
        <v>24445</v>
      </c>
    </row>
    <row r="5288" spans="1:12">
      <c r="A5288" s="1" t="s">
        <v>26409</v>
      </c>
      <c r="B5288" s="1">
        <v>5</v>
      </c>
      <c r="D5288" s="1" t="s">
        <v>10288</v>
      </c>
      <c r="E5288" s="1" t="s">
        <v>12667</v>
      </c>
      <c r="H5288" s="1" t="s">
        <v>24444</v>
      </c>
      <c r="J5288" s="4" t="str">
        <f ca="1">IFERROR(__xludf.DUMMYFUNCTION("LEFT(INDEX(SPLIT(L5288, "" ""), 4), 2)"),"12")</f>
        <v>12</v>
      </c>
      <c r="K5288" s="2" t="s">
        <v>24256</v>
      </c>
      <c r="L5288" s="1" t="s">
        <v>24445</v>
      </c>
    </row>
    <row r="5289" spans="1:12">
      <c r="A5289" s="1" t="s">
        <v>3596</v>
      </c>
      <c r="B5289" s="1">
        <v>5</v>
      </c>
      <c r="D5289" s="1" t="s">
        <v>19372</v>
      </c>
      <c r="E5289" s="1" t="s">
        <v>19330</v>
      </c>
      <c r="H5289" s="1" t="s">
        <v>24444</v>
      </c>
      <c r="J5289" s="4" t="str">
        <f ca="1">IFERROR(__xludf.DUMMYFUNCTION("LEFT(INDEX(SPLIT(L5289, "" ""), 4), 2)"),"12")</f>
        <v>12</v>
      </c>
      <c r="K5289" s="2" t="s">
        <v>18827</v>
      </c>
      <c r="L5289" s="1" t="s">
        <v>24445</v>
      </c>
    </row>
    <row r="5290" spans="1:12">
      <c r="A5290" s="1" t="s">
        <v>19032</v>
      </c>
      <c r="B5290" s="1">
        <v>5</v>
      </c>
      <c r="D5290" s="1" t="s">
        <v>19372</v>
      </c>
      <c r="E5290" s="1" t="s">
        <v>19330</v>
      </c>
      <c r="H5290" s="1" t="s">
        <v>24444</v>
      </c>
      <c r="J5290" s="4" t="str">
        <f ca="1">IFERROR(__xludf.DUMMYFUNCTION("LEFT(INDEX(SPLIT(L5290, "" ""), 4), 2)"),"12")</f>
        <v>12</v>
      </c>
      <c r="K5290" s="2" t="s">
        <v>18827</v>
      </c>
      <c r="L5290" s="1" t="s">
        <v>24445</v>
      </c>
    </row>
    <row r="5291" spans="1:12">
      <c r="A5291" s="1" t="s">
        <v>19118</v>
      </c>
      <c r="B5291" s="1">
        <v>5</v>
      </c>
      <c r="D5291" s="1" t="s">
        <v>19372</v>
      </c>
      <c r="E5291" s="1" t="s">
        <v>26410</v>
      </c>
      <c r="H5291" s="1" t="s">
        <v>24444</v>
      </c>
      <c r="J5291" s="4" t="str">
        <f ca="1">IFERROR(__xludf.DUMMYFUNCTION("LEFT(INDEX(SPLIT(L5291, "" ""), 4), 2)"),"12")</f>
        <v>12</v>
      </c>
      <c r="K5291" s="2" t="s">
        <v>18827</v>
      </c>
      <c r="L5291" s="1" t="s">
        <v>24445</v>
      </c>
    </row>
    <row r="5292" spans="1:12">
      <c r="A5292" s="1" t="s">
        <v>26411</v>
      </c>
      <c r="B5292" s="1">
        <v>5</v>
      </c>
      <c r="D5292" s="1" t="s">
        <v>10293</v>
      </c>
      <c r="E5292" s="1" t="s">
        <v>12667</v>
      </c>
      <c r="H5292" s="1" t="s">
        <v>24444</v>
      </c>
      <c r="J5292" s="4" t="str">
        <f ca="1">IFERROR(__xludf.DUMMYFUNCTION("LEFT(INDEX(SPLIT(L5292, "" ""), 4), 2)"),"12")</f>
        <v>12</v>
      </c>
      <c r="K5292" s="2" t="s">
        <v>24256</v>
      </c>
      <c r="L5292" s="1" t="s">
        <v>24445</v>
      </c>
    </row>
    <row r="5293" spans="1:12">
      <c r="A5293" s="1" t="s">
        <v>21218</v>
      </c>
      <c r="B5293" s="1">
        <v>5</v>
      </c>
      <c r="D5293" s="1" t="s">
        <v>19372</v>
      </c>
      <c r="E5293" s="1" t="s">
        <v>19330</v>
      </c>
      <c r="H5293" s="1" t="s">
        <v>24444</v>
      </c>
      <c r="J5293" s="4" t="str">
        <f ca="1">IFERROR(__xludf.DUMMYFUNCTION("LEFT(INDEX(SPLIT(L5293, "" ""), 4), 2)"),"12")</f>
        <v>12</v>
      </c>
      <c r="K5293" s="2" t="s">
        <v>18827</v>
      </c>
      <c r="L5293" s="1" t="s">
        <v>24445</v>
      </c>
    </row>
    <row r="5294" spans="1:12">
      <c r="A5294" s="1" t="s">
        <v>19147</v>
      </c>
      <c r="B5294" s="1">
        <v>5</v>
      </c>
      <c r="D5294" s="1" t="s">
        <v>19372</v>
      </c>
      <c r="E5294" s="1" t="s">
        <v>3236</v>
      </c>
      <c r="H5294" s="1" t="s">
        <v>24444</v>
      </c>
      <c r="J5294" s="4" t="str">
        <f ca="1">IFERROR(__xludf.DUMMYFUNCTION("LEFT(INDEX(SPLIT(L5294, "" ""), 4), 2)"),"12")</f>
        <v>12</v>
      </c>
      <c r="K5294" s="2" t="s">
        <v>18827</v>
      </c>
      <c r="L5294" s="1" t="s">
        <v>24445</v>
      </c>
    </row>
    <row r="5295" spans="1:12">
      <c r="A5295" s="1" t="s">
        <v>4685</v>
      </c>
      <c r="B5295" s="1">
        <v>5</v>
      </c>
      <c r="D5295" s="1" t="s">
        <v>19372</v>
      </c>
      <c r="E5295" s="1" t="s">
        <v>19330</v>
      </c>
      <c r="H5295" s="1" t="s">
        <v>24444</v>
      </c>
      <c r="J5295" s="4" t="str">
        <f ca="1">IFERROR(__xludf.DUMMYFUNCTION("LEFT(INDEX(SPLIT(L5295, "" ""), 4), 2)"),"12")</f>
        <v>12</v>
      </c>
      <c r="K5295" s="2" t="s">
        <v>18827</v>
      </c>
      <c r="L5295" s="1" t="s">
        <v>24445</v>
      </c>
    </row>
    <row r="5296" spans="1:12">
      <c r="A5296" s="1" t="s">
        <v>8655</v>
      </c>
      <c r="B5296" s="1">
        <v>5</v>
      </c>
      <c r="D5296" s="1" t="s">
        <v>19372</v>
      </c>
      <c r="E5296" s="1" t="s">
        <v>4986</v>
      </c>
      <c r="H5296" s="1" t="s">
        <v>24444</v>
      </c>
      <c r="J5296" s="4" t="str">
        <f ca="1">IFERROR(__xludf.DUMMYFUNCTION("LEFT(INDEX(SPLIT(L5296, "" ""), 4), 2)"),"12")</f>
        <v>12</v>
      </c>
      <c r="K5296" s="2" t="s">
        <v>18827</v>
      </c>
      <c r="L5296" s="1" t="s">
        <v>24445</v>
      </c>
    </row>
    <row r="5297" spans="1:12">
      <c r="A5297" s="1" t="s">
        <v>18913</v>
      </c>
      <c r="B5297" s="1">
        <v>5</v>
      </c>
      <c r="D5297" s="1" t="s">
        <v>19372</v>
      </c>
      <c r="E5297" s="1" t="s">
        <v>26412</v>
      </c>
      <c r="H5297" s="1" t="s">
        <v>24444</v>
      </c>
      <c r="J5297" s="4" t="str">
        <f ca="1">IFERROR(__xludf.DUMMYFUNCTION("LEFT(INDEX(SPLIT(L5297, "" ""), 4), 2)"),"12")</f>
        <v>12</v>
      </c>
      <c r="K5297" s="2" t="s">
        <v>18827</v>
      </c>
      <c r="L5297" s="1" t="s">
        <v>24445</v>
      </c>
    </row>
    <row r="5298" spans="1:12">
      <c r="A5298" s="1" t="s">
        <v>26413</v>
      </c>
      <c r="B5298" s="1">
        <v>4</v>
      </c>
      <c r="D5298" s="1" t="s">
        <v>19372</v>
      </c>
      <c r="E5298" s="1" t="s">
        <v>26414</v>
      </c>
      <c r="H5298" s="1" t="s">
        <v>24444</v>
      </c>
      <c r="J5298" s="4" t="str">
        <f ca="1">IFERROR(__xludf.DUMMYFUNCTION("LEFT(INDEX(SPLIT(L5298, "" ""), 4), 2)"),"12")</f>
        <v>12</v>
      </c>
      <c r="K5298" s="2" t="s">
        <v>18827</v>
      </c>
      <c r="L5298" s="1" t="s">
        <v>24445</v>
      </c>
    </row>
    <row r="5299" spans="1:12">
      <c r="A5299" s="1" t="s">
        <v>21491</v>
      </c>
      <c r="B5299" s="1">
        <v>5</v>
      </c>
      <c r="D5299" s="1" t="s">
        <v>19372</v>
      </c>
      <c r="E5299" s="1" t="s">
        <v>19330</v>
      </c>
      <c r="H5299" s="1" t="s">
        <v>24444</v>
      </c>
      <c r="J5299" s="4" t="str">
        <f ca="1">IFERROR(__xludf.DUMMYFUNCTION("LEFT(INDEX(SPLIT(L5299, "" ""), 4), 2)"),"12")</f>
        <v>12</v>
      </c>
      <c r="K5299" s="2" t="s">
        <v>18827</v>
      </c>
      <c r="L5299" s="1" t="s">
        <v>24445</v>
      </c>
    </row>
    <row r="5300" spans="1:12">
      <c r="A5300" s="1" t="s">
        <v>26415</v>
      </c>
      <c r="B5300" s="1">
        <v>5</v>
      </c>
      <c r="D5300" s="1" t="s">
        <v>19372</v>
      </c>
      <c r="E5300" s="1" t="s">
        <v>26416</v>
      </c>
      <c r="H5300" s="1" t="s">
        <v>24444</v>
      </c>
      <c r="J5300" s="4" t="str">
        <f ca="1">IFERROR(__xludf.DUMMYFUNCTION("LEFT(INDEX(SPLIT(L5300, "" ""), 4), 2)"),"12")</f>
        <v>12</v>
      </c>
      <c r="K5300" s="2" t="s">
        <v>18827</v>
      </c>
      <c r="L5300" s="1" t="s">
        <v>24445</v>
      </c>
    </row>
    <row r="5301" spans="1:12">
      <c r="A5301" s="1" t="s">
        <v>18940</v>
      </c>
      <c r="B5301" s="1">
        <v>5</v>
      </c>
      <c r="D5301" s="1" t="s">
        <v>19372</v>
      </c>
      <c r="E5301" s="1" t="s">
        <v>26417</v>
      </c>
      <c r="H5301" s="1" t="s">
        <v>24444</v>
      </c>
      <c r="J5301" s="4" t="str">
        <f ca="1">IFERROR(__xludf.DUMMYFUNCTION("LEFT(INDEX(SPLIT(L5301, "" ""), 4), 2)"),"12")</f>
        <v>12</v>
      </c>
      <c r="K5301" s="2" t="s">
        <v>18827</v>
      </c>
      <c r="L5301" s="1" t="s">
        <v>24445</v>
      </c>
    </row>
    <row r="5302" spans="1:12">
      <c r="A5302" s="1" t="s">
        <v>18878</v>
      </c>
      <c r="B5302" s="1">
        <v>5</v>
      </c>
      <c r="D5302" s="1" t="s">
        <v>19372</v>
      </c>
      <c r="E5302" s="1" t="s">
        <v>26291</v>
      </c>
      <c r="H5302" s="1" t="s">
        <v>24444</v>
      </c>
      <c r="J5302" s="4" t="str">
        <f ca="1">IFERROR(__xludf.DUMMYFUNCTION("LEFT(INDEX(SPLIT(L5302, "" ""), 4), 2)"),"12")</f>
        <v>12</v>
      </c>
      <c r="K5302" s="2" t="s">
        <v>18881</v>
      </c>
      <c r="L5302" s="1" t="s">
        <v>24445</v>
      </c>
    </row>
    <row r="5303" spans="1:12">
      <c r="A5303" s="1" t="s">
        <v>26247</v>
      </c>
      <c r="B5303" s="1">
        <v>5</v>
      </c>
      <c r="D5303" s="1" t="s">
        <v>19372</v>
      </c>
      <c r="E5303" s="1" t="s">
        <v>26418</v>
      </c>
      <c r="H5303" s="1" t="s">
        <v>24444</v>
      </c>
      <c r="J5303" s="4" t="str">
        <f ca="1">IFERROR(__xludf.DUMMYFUNCTION("LEFT(INDEX(SPLIT(L5303, "" ""), 4), 2)"),"12")</f>
        <v>12</v>
      </c>
      <c r="K5303" s="2" t="s">
        <v>18827</v>
      </c>
      <c r="L5303" s="1" t="s">
        <v>24445</v>
      </c>
    </row>
    <row r="5304" spans="1:12">
      <c r="A5304" s="1" t="s">
        <v>26419</v>
      </c>
      <c r="B5304" s="1">
        <v>4</v>
      </c>
      <c r="D5304" s="1" t="s">
        <v>10288</v>
      </c>
      <c r="E5304" s="1" t="s">
        <v>26420</v>
      </c>
      <c r="H5304" s="1" t="s">
        <v>24444</v>
      </c>
      <c r="J5304" s="4" t="str">
        <f ca="1">IFERROR(__xludf.DUMMYFUNCTION("LEFT(INDEX(SPLIT(L5304, "" ""), 4), 2)"),"12")</f>
        <v>12</v>
      </c>
      <c r="K5304" s="2" t="s">
        <v>24256</v>
      </c>
      <c r="L5304" s="1" t="s">
        <v>24445</v>
      </c>
    </row>
    <row r="5305" spans="1:12">
      <c r="A5305" s="1" t="s">
        <v>21002</v>
      </c>
      <c r="B5305" s="1">
        <v>5</v>
      </c>
      <c r="D5305" s="1" t="s">
        <v>19372</v>
      </c>
      <c r="E5305" s="1" t="s">
        <v>26421</v>
      </c>
      <c r="H5305" s="1" t="s">
        <v>24444</v>
      </c>
      <c r="J5305" s="4" t="str">
        <f ca="1">IFERROR(__xludf.DUMMYFUNCTION("LEFT(INDEX(SPLIT(L5305, "" ""), 4), 2)"),"12")</f>
        <v>12</v>
      </c>
      <c r="K5305" s="2" t="s">
        <v>18827</v>
      </c>
      <c r="L5305" s="1" t="s">
        <v>24445</v>
      </c>
    </row>
    <row r="5306" spans="1:12">
      <c r="A5306" s="1" t="s">
        <v>18842</v>
      </c>
      <c r="B5306" s="1">
        <v>5</v>
      </c>
      <c r="D5306" s="1" t="s">
        <v>19372</v>
      </c>
      <c r="E5306" s="1" t="s">
        <v>26422</v>
      </c>
      <c r="H5306" s="1" t="s">
        <v>24444</v>
      </c>
      <c r="J5306" s="4" t="str">
        <f ca="1">IFERROR(__xludf.DUMMYFUNCTION("LEFT(INDEX(SPLIT(L5306, "" ""), 4), 2)"),"12")</f>
        <v>12</v>
      </c>
      <c r="K5306" s="2" t="s">
        <v>18827</v>
      </c>
      <c r="L5306" s="1" t="s">
        <v>24445</v>
      </c>
    </row>
    <row r="5307" spans="1:12">
      <c r="A5307" s="1" t="s">
        <v>18847</v>
      </c>
      <c r="B5307" s="1">
        <v>5</v>
      </c>
      <c r="D5307" s="1" t="s">
        <v>19372</v>
      </c>
      <c r="E5307" s="1" t="s">
        <v>3951</v>
      </c>
      <c r="H5307" s="1" t="s">
        <v>24444</v>
      </c>
      <c r="J5307" s="4" t="str">
        <f ca="1">IFERROR(__xludf.DUMMYFUNCTION("LEFT(INDEX(SPLIT(L5307, "" ""), 4), 2)"),"12")</f>
        <v>12</v>
      </c>
      <c r="K5307" s="2" t="s">
        <v>18827</v>
      </c>
      <c r="L5307" s="1" t="s">
        <v>24445</v>
      </c>
    </row>
    <row r="5308" spans="1:12">
      <c r="A5308" s="1" t="s">
        <v>24814</v>
      </c>
      <c r="B5308" s="1">
        <v>5</v>
      </c>
      <c r="D5308" s="1" t="s">
        <v>19372</v>
      </c>
      <c r="E5308" s="1" t="s">
        <v>300</v>
      </c>
      <c r="H5308" s="1" t="s">
        <v>24444</v>
      </c>
      <c r="J5308" s="4" t="str">
        <f ca="1">IFERROR(__xludf.DUMMYFUNCTION("LEFT(INDEX(SPLIT(L5308, "" ""), 4), 2)"),"12")</f>
        <v>12</v>
      </c>
      <c r="K5308" s="2" t="s">
        <v>24256</v>
      </c>
      <c r="L5308" s="1" t="s">
        <v>24445</v>
      </c>
    </row>
    <row r="5309" spans="1:12">
      <c r="A5309" s="1" t="s">
        <v>18973</v>
      </c>
      <c r="B5309" s="1">
        <v>5</v>
      </c>
      <c r="D5309" s="1" t="s">
        <v>19372</v>
      </c>
      <c r="E5309" s="1" t="s">
        <v>4986</v>
      </c>
      <c r="H5309" s="1" t="s">
        <v>24444</v>
      </c>
      <c r="J5309" s="4" t="str">
        <f ca="1">IFERROR(__xludf.DUMMYFUNCTION("LEFT(INDEX(SPLIT(L5309, "" ""), 4), 2)"),"12")</f>
        <v>12</v>
      </c>
      <c r="K5309" s="2" t="s">
        <v>18827</v>
      </c>
      <c r="L5309" s="1" t="s">
        <v>24445</v>
      </c>
    </row>
    <row r="5310" spans="1:12">
      <c r="A5310" s="1" t="s">
        <v>24363</v>
      </c>
      <c r="B5310" s="1">
        <v>5</v>
      </c>
      <c r="D5310" s="1" t="s">
        <v>19372</v>
      </c>
      <c r="E5310" s="1" t="s">
        <v>19330</v>
      </c>
      <c r="H5310" s="1" t="s">
        <v>24444</v>
      </c>
      <c r="J5310" s="4" t="str">
        <f ca="1">IFERROR(__xludf.DUMMYFUNCTION("LEFT(INDEX(SPLIT(L5310, "" ""), 4), 2)"),"12")</f>
        <v>12</v>
      </c>
      <c r="K5310" s="2" t="s">
        <v>18827</v>
      </c>
      <c r="L5310" s="1" t="s">
        <v>24445</v>
      </c>
    </row>
    <row r="5311" spans="1:12">
      <c r="A5311" s="1" t="s">
        <v>26423</v>
      </c>
      <c r="B5311" s="1">
        <v>5</v>
      </c>
      <c r="D5311" s="1" t="s">
        <v>19372</v>
      </c>
      <c r="E5311" s="1" t="s">
        <v>19330</v>
      </c>
      <c r="H5311" s="1" t="s">
        <v>24444</v>
      </c>
      <c r="J5311" s="4" t="str">
        <f ca="1">IFERROR(__xludf.DUMMYFUNCTION("LEFT(INDEX(SPLIT(L5311, "" ""), 4), 2)"),"12")</f>
        <v>12</v>
      </c>
      <c r="K5311" s="2" t="s">
        <v>18827</v>
      </c>
      <c r="L5311" s="1" t="s">
        <v>24445</v>
      </c>
    </row>
    <row r="5312" spans="1:12">
      <c r="A5312" s="1" t="s">
        <v>26424</v>
      </c>
      <c r="B5312" s="1">
        <v>5</v>
      </c>
      <c r="D5312" s="1" t="s">
        <v>13043</v>
      </c>
      <c r="E5312" s="1" t="s">
        <v>26425</v>
      </c>
      <c r="H5312" s="1" t="s">
        <v>24444</v>
      </c>
      <c r="J5312" s="4" t="str">
        <f ca="1">IFERROR(__xludf.DUMMYFUNCTION("LEFT(INDEX(SPLIT(L5312, "" ""), 4), 2)"),"12")</f>
        <v>12</v>
      </c>
      <c r="K5312" s="2" t="s">
        <v>18928</v>
      </c>
      <c r="L5312" s="1" t="s">
        <v>24445</v>
      </c>
    </row>
    <row r="5313" spans="1:12">
      <c r="A5313" s="1" t="s">
        <v>25312</v>
      </c>
      <c r="B5313" s="1">
        <v>5</v>
      </c>
      <c r="D5313" s="1" t="s">
        <v>19372</v>
      </c>
      <c r="E5313" s="1" t="s">
        <v>300</v>
      </c>
      <c r="H5313" s="1" t="s">
        <v>24444</v>
      </c>
      <c r="J5313" s="4" t="str">
        <f ca="1">IFERROR(__xludf.DUMMYFUNCTION("LEFT(INDEX(SPLIT(L5313, "" ""), 4), 2)"),"12")</f>
        <v>12</v>
      </c>
      <c r="K5313" s="2" t="s">
        <v>24256</v>
      </c>
      <c r="L5313" s="1" t="s">
        <v>24445</v>
      </c>
    </row>
    <row r="5314" spans="1:12">
      <c r="A5314" s="1" t="s">
        <v>18873</v>
      </c>
      <c r="B5314" s="1">
        <v>5</v>
      </c>
      <c r="D5314" s="1" t="s">
        <v>19372</v>
      </c>
      <c r="E5314" s="1" t="s">
        <v>3236</v>
      </c>
      <c r="H5314" s="1" t="s">
        <v>24444</v>
      </c>
      <c r="J5314" s="4" t="str">
        <f ca="1">IFERROR(__xludf.DUMMYFUNCTION("LEFT(INDEX(SPLIT(L5314, "" ""), 4), 2)"),"12")</f>
        <v>12</v>
      </c>
      <c r="K5314" s="2" t="s">
        <v>18827</v>
      </c>
      <c r="L5314" s="1" t="s">
        <v>24445</v>
      </c>
    </row>
    <row r="5315" spans="1:12">
      <c r="A5315" s="1" t="s">
        <v>19319</v>
      </c>
      <c r="B5315" s="1">
        <v>5</v>
      </c>
      <c r="D5315" s="1" t="s">
        <v>19372</v>
      </c>
      <c r="E5315" s="1" t="s">
        <v>19330</v>
      </c>
      <c r="H5315" s="1" t="s">
        <v>24444</v>
      </c>
      <c r="J5315" s="4" t="str">
        <f ca="1">IFERROR(__xludf.DUMMYFUNCTION("LEFT(INDEX(SPLIT(L5315, "" ""), 4), 2)"),"12")</f>
        <v>12</v>
      </c>
      <c r="K5315" s="2" t="s">
        <v>18827</v>
      </c>
      <c r="L5315" s="1" t="s">
        <v>24445</v>
      </c>
    </row>
    <row r="5316" spans="1:12">
      <c r="A5316" s="1" t="s">
        <v>21809</v>
      </c>
      <c r="B5316" s="1">
        <v>5</v>
      </c>
      <c r="D5316" s="1" t="s">
        <v>19372</v>
      </c>
      <c r="E5316" s="1" t="s">
        <v>3236</v>
      </c>
      <c r="H5316" s="1" t="s">
        <v>24444</v>
      </c>
      <c r="J5316" s="4" t="str">
        <f ca="1">IFERROR(__xludf.DUMMYFUNCTION("LEFT(INDEX(SPLIT(L5316, "" ""), 4), 2)"),"12")</f>
        <v>12</v>
      </c>
      <c r="K5316" s="2" t="s">
        <v>18827</v>
      </c>
      <c r="L5316" s="1" t="s">
        <v>24445</v>
      </c>
    </row>
    <row r="5317" spans="1:12">
      <c r="A5317" s="1" t="s">
        <v>20618</v>
      </c>
      <c r="B5317" s="1">
        <v>5</v>
      </c>
      <c r="D5317" s="1" t="s">
        <v>19372</v>
      </c>
      <c r="E5317" s="1" t="s">
        <v>26426</v>
      </c>
      <c r="H5317" s="1" t="s">
        <v>24444</v>
      </c>
      <c r="J5317" s="4" t="str">
        <f ca="1">IFERROR(__xludf.DUMMYFUNCTION("LEFT(INDEX(SPLIT(L5317, "" ""), 4), 2)"),"12")</f>
        <v>12</v>
      </c>
      <c r="K5317" s="2" t="s">
        <v>18827</v>
      </c>
      <c r="L5317" s="1" t="s">
        <v>24445</v>
      </c>
    </row>
    <row r="5318" spans="1:12">
      <c r="A5318" s="1" t="s">
        <v>20503</v>
      </c>
      <c r="B5318" s="1">
        <v>5</v>
      </c>
      <c r="D5318" s="1" t="s">
        <v>19372</v>
      </c>
      <c r="E5318" s="1" t="s">
        <v>19330</v>
      </c>
      <c r="H5318" s="1" t="s">
        <v>24444</v>
      </c>
      <c r="J5318" s="4" t="str">
        <f ca="1">IFERROR(__xludf.DUMMYFUNCTION("LEFT(INDEX(SPLIT(L5318, "" ""), 4), 2)"),"12")</f>
        <v>12</v>
      </c>
      <c r="K5318" s="2" t="s">
        <v>18827</v>
      </c>
      <c r="L5318" s="1" t="s">
        <v>24445</v>
      </c>
    </row>
    <row r="5319" spans="1:12">
      <c r="A5319" s="1" t="s">
        <v>19207</v>
      </c>
      <c r="B5319" s="1">
        <v>5</v>
      </c>
      <c r="D5319" s="1" t="s">
        <v>19372</v>
      </c>
      <c r="E5319" s="1" t="s">
        <v>26427</v>
      </c>
      <c r="H5319" s="1" t="s">
        <v>24444</v>
      </c>
      <c r="J5319" s="4" t="str">
        <f ca="1">IFERROR(__xludf.DUMMYFUNCTION("LEFT(INDEX(SPLIT(L5319, "" ""), 4), 2)"),"12")</f>
        <v>12</v>
      </c>
      <c r="K5319" s="2" t="s">
        <v>18827</v>
      </c>
      <c r="L5319" s="1" t="s">
        <v>24445</v>
      </c>
    </row>
    <row r="5320" spans="1:12">
      <c r="A5320" s="1" t="s">
        <v>19127</v>
      </c>
      <c r="B5320" s="1">
        <v>5</v>
      </c>
      <c r="D5320" s="1" t="s">
        <v>10778</v>
      </c>
      <c r="E5320" s="1" t="s">
        <v>26428</v>
      </c>
      <c r="H5320" s="1" t="s">
        <v>24444</v>
      </c>
      <c r="J5320" s="4" t="str">
        <f ca="1">IFERROR(__xludf.DUMMYFUNCTION("LEFT(INDEX(SPLIT(L5320, "" ""), 4), 2)"),"12")</f>
        <v>12</v>
      </c>
      <c r="K5320" s="2" t="s">
        <v>18827</v>
      </c>
      <c r="L5320" s="1" t="s">
        <v>24445</v>
      </c>
    </row>
    <row r="5321" spans="1:12">
      <c r="A5321" s="1" t="s">
        <v>26429</v>
      </c>
      <c r="B5321" s="1">
        <v>5</v>
      </c>
      <c r="D5321" s="1" t="s">
        <v>10300</v>
      </c>
      <c r="E5321" s="1" t="s">
        <v>26430</v>
      </c>
      <c r="H5321" s="1" t="s">
        <v>24444</v>
      </c>
      <c r="J5321" s="4" t="str">
        <f ca="1">IFERROR(__xludf.DUMMYFUNCTION("LEFT(INDEX(SPLIT(L5321, "" ""), 4), 2)"),"12")</f>
        <v>12</v>
      </c>
      <c r="K5321" s="2" t="s">
        <v>18868</v>
      </c>
      <c r="L5321" s="1" t="s">
        <v>24445</v>
      </c>
    </row>
    <row r="5322" spans="1:12">
      <c r="A5322" s="1" t="s">
        <v>24440</v>
      </c>
      <c r="B5322" s="1">
        <v>5</v>
      </c>
      <c r="D5322" s="1" t="s">
        <v>19372</v>
      </c>
      <c r="E5322" s="1" t="s">
        <v>19330</v>
      </c>
      <c r="H5322" s="1" t="s">
        <v>24444</v>
      </c>
      <c r="J5322" s="4" t="str">
        <f ca="1">IFERROR(__xludf.DUMMYFUNCTION("LEFT(INDEX(SPLIT(L5322, "" ""), 4), 2)"),"12")</f>
        <v>12</v>
      </c>
      <c r="K5322" s="2" t="s">
        <v>18827</v>
      </c>
      <c r="L5322" s="1" t="s">
        <v>24445</v>
      </c>
    </row>
    <row r="5323" spans="1:12">
      <c r="A5323" s="1" t="s">
        <v>18945</v>
      </c>
      <c r="B5323" s="1">
        <v>5</v>
      </c>
      <c r="D5323" s="1" t="s">
        <v>19372</v>
      </c>
      <c r="E5323" s="1" t="s">
        <v>19330</v>
      </c>
      <c r="H5323" s="1" t="s">
        <v>24444</v>
      </c>
      <c r="J5323" s="4" t="str">
        <f ca="1">IFERROR(__xludf.DUMMYFUNCTION("LEFT(INDEX(SPLIT(L5323, "" ""), 4), 2)"),"12")</f>
        <v>12</v>
      </c>
      <c r="K5323" s="2" t="s">
        <v>18827</v>
      </c>
      <c r="L5323" s="1" t="s">
        <v>24445</v>
      </c>
    </row>
    <row r="5324" spans="1:12">
      <c r="A5324" s="1" t="s">
        <v>18985</v>
      </c>
      <c r="B5324" s="1">
        <v>4</v>
      </c>
      <c r="D5324" s="1" t="s">
        <v>19372</v>
      </c>
      <c r="E5324" s="1" t="s">
        <v>26431</v>
      </c>
      <c r="H5324" s="1" t="s">
        <v>24444</v>
      </c>
      <c r="J5324" s="4" t="str">
        <f ca="1">IFERROR(__xludf.DUMMYFUNCTION("LEFT(INDEX(SPLIT(L5324, "" ""), 4), 2)"),"12")</f>
        <v>12</v>
      </c>
      <c r="K5324" s="2" t="s">
        <v>18827</v>
      </c>
      <c r="L5324" s="1" t="s">
        <v>24445</v>
      </c>
    </row>
    <row r="5325" spans="1:12">
      <c r="A5325" s="1" t="s">
        <v>26432</v>
      </c>
      <c r="B5325" s="1">
        <v>5</v>
      </c>
      <c r="D5325" s="1" t="s">
        <v>19372</v>
      </c>
      <c r="E5325" s="1" t="s">
        <v>10281</v>
      </c>
      <c r="H5325" s="1" t="s">
        <v>24444</v>
      </c>
      <c r="J5325" s="4" t="str">
        <f ca="1">IFERROR(__xludf.DUMMYFUNCTION("LEFT(INDEX(SPLIT(L5325, "" ""), 4), 2)"),"12")</f>
        <v>12</v>
      </c>
      <c r="K5325" s="2" t="s">
        <v>18827</v>
      </c>
      <c r="L5325" s="1" t="s">
        <v>24445</v>
      </c>
    </row>
    <row r="5326" spans="1:12">
      <c r="A5326" s="1" t="s">
        <v>26433</v>
      </c>
      <c r="B5326" s="1">
        <v>5</v>
      </c>
      <c r="D5326" s="1" t="s">
        <v>19372</v>
      </c>
      <c r="E5326" s="1" t="s">
        <v>19330</v>
      </c>
      <c r="H5326" s="1" t="s">
        <v>24444</v>
      </c>
      <c r="J5326" s="4" t="str">
        <f ca="1">IFERROR(__xludf.DUMMYFUNCTION("LEFT(INDEX(SPLIT(L5326, "" ""), 4), 2)"),"12")</f>
        <v>12</v>
      </c>
      <c r="K5326" s="2" t="s">
        <v>18827</v>
      </c>
      <c r="L5326" s="1" t="s">
        <v>24445</v>
      </c>
    </row>
    <row r="5327" spans="1:12">
      <c r="A5327" s="1" t="s">
        <v>26434</v>
      </c>
      <c r="B5327" s="1">
        <v>5</v>
      </c>
      <c r="D5327" s="1" t="s">
        <v>19372</v>
      </c>
      <c r="E5327" s="1" t="s">
        <v>26435</v>
      </c>
      <c r="H5327" s="1" t="s">
        <v>24444</v>
      </c>
      <c r="J5327" s="4" t="str">
        <f ca="1">IFERROR(__xludf.DUMMYFUNCTION("LEFT(INDEX(SPLIT(L5327, "" ""), 4), 2)"),"12")</f>
        <v>12</v>
      </c>
      <c r="K5327" s="2" t="s">
        <v>24256</v>
      </c>
      <c r="L5327" s="1" t="s">
        <v>24445</v>
      </c>
    </row>
    <row r="5328" spans="1:12">
      <c r="A5328" s="1" t="s">
        <v>26436</v>
      </c>
      <c r="B5328" s="1">
        <v>5</v>
      </c>
      <c r="D5328" s="1" t="s">
        <v>19372</v>
      </c>
      <c r="E5328" s="1" t="s">
        <v>19330</v>
      </c>
      <c r="H5328" s="1" t="s">
        <v>24444</v>
      </c>
      <c r="J5328" s="4" t="str">
        <f ca="1">IFERROR(__xludf.DUMMYFUNCTION("LEFT(INDEX(SPLIT(L5328, "" ""), 4), 2)"),"12")</f>
        <v>12</v>
      </c>
      <c r="K5328" s="2" t="s">
        <v>18827</v>
      </c>
      <c r="L5328" s="1" t="s">
        <v>24445</v>
      </c>
    </row>
    <row r="5329" spans="1:12">
      <c r="A5329" s="1" t="s">
        <v>19158</v>
      </c>
      <c r="B5329" s="1">
        <v>5</v>
      </c>
      <c r="D5329" s="1" t="s">
        <v>19372</v>
      </c>
      <c r="E5329" s="1" t="s">
        <v>26260</v>
      </c>
      <c r="H5329" s="1" t="s">
        <v>24444</v>
      </c>
      <c r="J5329" s="4" t="str">
        <f ca="1">IFERROR(__xludf.DUMMYFUNCTION("LEFT(INDEX(SPLIT(L5329, "" ""), 4), 2)"),"12")</f>
        <v>12</v>
      </c>
      <c r="K5329" s="2" t="s">
        <v>18827</v>
      </c>
      <c r="L5329" s="1" t="s">
        <v>24445</v>
      </c>
    </row>
    <row r="5330" spans="1:12">
      <c r="A5330" s="1" t="s">
        <v>26437</v>
      </c>
      <c r="B5330" s="1">
        <v>5</v>
      </c>
      <c r="D5330" s="1" t="s">
        <v>19372</v>
      </c>
      <c r="E5330" s="1" t="s">
        <v>26438</v>
      </c>
      <c r="H5330" s="1" t="s">
        <v>24444</v>
      </c>
      <c r="J5330" s="4" t="str">
        <f ca="1">IFERROR(__xludf.DUMMYFUNCTION("LEFT(INDEX(SPLIT(L5330, "" ""), 4), 2)"),"12")</f>
        <v>12</v>
      </c>
      <c r="K5330" s="2" t="s">
        <v>18928</v>
      </c>
      <c r="L5330" s="1" t="s">
        <v>24445</v>
      </c>
    </row>
    <row r="5331" spans="1:12">
      <c r="A5331" s="1" t="s">
        <v>19158</v>
      </c>
      <c r="B5331" s="1">
        <v>5</v>
      </c>
      <c r="D5331" s="1" t="s">
        <v>19372</v>
      </c>
      <c r="E5331" s="1" t="s">
        <v>26439</v>
      </c>
      <c r="H5331" s="1" t="s">
        <v>24444</v>
      </c>
      <c r="J5331" s="4" t="str">
        <f ca="1">IFERROR(__xludf.DUMMYFUNCTION("LEFT(INDEX(SPLIT(L5331, "" ""), 4), 2)"),"12")</f>
        <v>12</v>
      </c>
      <c r="K5331" s="2" t="s">
        <v>18827</v>
      </c>
      <c r="L5331" s="1" t="s">
        <v>24445</v>
      </c>
    </row>
    <row r="5332" spans="1:12">
      <c r="A5332" s="1" t="s">
        <v>26440</v>
      </c>
      <c r="B5332" s="1">
        <v>5</v>
      </c>
      <c r="D5332" s="1" t="s">
        <v>13043</v>
      </c>
      <c r="E5332" s="1" t="s">
        <v>26441</v>
      </c>
      <c r="H5332" s="1" t="s">
        <v>24444</v>
      </c>
      <c r="J5332" s="4" t="str">
        <f ca="1">IFERROR(__xludf.DUMMYFUNCTION("LEFT(INDEX(SPLIT(L5332, "" ""), 4), 2)"),"12")</f>
        <v>12</v>
      </c>
      <c r="K5332" s="2" t="s">
        <v>18928</v>
      </c>
      <c r="L5332" s="1" t="s">
        <v>24445</v>
      </c>
    </row>
    <row r="5333" spans="1:12">
      <c r="A5333" s="1" t="s">
        <v>24406</v>
      </c>
      <c r="B5333" s="1">
        <v>5</v>
      </c>
      <c r="D5333" s="1" t="s">
        <v>10743</v>
      </c>
      <c r="E5333" s="1" t="s">
        <v>26442</v>
      </c>
      <c r="H5333" s="1" t="s">
        <v>24444</v>
      </c>
      <c r="J5333" s="4" t="str">
        <f ca="1">IFERROR(__xludf.DUMMYFUNCTION("LEFT(INDEX(SPLIT(L5333, "" ""), 4), 2)"),"12")</f>
        <v>12</v>
      </c>
      <c r="K5333" s="2" t="s">
        <v>18827</v>
      </c>
      <c r="L5333" s="1" t="s">
        <v>24445</v>
      </c>
    </row>
    <row r="5334" spans="1:12">
      <c r="A5334" s="1" t="s">
        <v>19274</v>
      </c>
      <c r="B5334" s="1">
        <v>5</v>
      </c>
      <c r="D5334" s="1" t="s">
        <v>19372</v>
      </c>
      <c r="E5334" s="1" t="s">
        <v>26443</v>
      </c>
      <c r="H5334" s="1" t="s">
        <v>24444</v>
      </c>
      <c r="J5334" s="4" t="str">
        <f ca="1">IFERROR(__xludf.DUMMYFUNCTION("LEFT(INDEX(SPLIT(L5334, "" ""), 4), 2)"),"12")</f>
        <v>12</v>
      </c>
      <c r="K5334" s="2" t="s">
        <v>18827</v>
      </c>
      <c r="L5334" s="1" t="s">
        <v>24445</v>
      </c>
    </row>
    <row r="5335" spans="1:12">
      <c r="A5335" s="1" t="s">
        <v>18933</v>
      </c>
      <c r="B5335" s="1">
        <v>5</v>
      </c>
      <c r="D5335" s="1" t="s">
        <v>19372</v>
      </c>
      <c r="E5335" s="1" t="s">
        <v>268</v>
      </c>
      <c r="H5335" s="1" t="s">
        <v>24444</v>
      </c>
      <c r="J5335" s="4" t="str">
        <f ca="1">IFERROR(__xludf.DUMMYFUNCTION("LEFT(INDEX(SPLIT(L5335, "" ""), 4), 2)"),"12")</f>
        <v>12</v>
      </c>
      <c r="K5335" s="2" t="s">
        <v>18827</v>
      </c>
      <c r="L5335" s="1" t="s">
        <v>24445</v>
      </c>
    </row>
    <row r="5336" spans="1:12">
      <c r="A5336" s="1" t="s">
        <v>4723</v>
      </c>
      <c r="B5336" s="1">
        <v>5</v>
      </c>
      <c r="D5336" s="1" t="s">
        <v>19372</v>
      </c>
      <c r="E5336" s="1" t="s">
        <v>108</v>
      </c>
      <c r="H5336" s="1" t="s">
        <v>24444</v>
      </c>
      <c r="J5336" s="4" t="str">
        <f ca="1">IFERROR(__xludf.DUMMYFUNCTION("LEFT(INDEX(SPLIT(L5336, "" ""), 4), 2)"),"12")</f>
        <v>12</v>
      </c>
      <c r="K5336" s="2" t="s">
        <v>18827</v>
      </c>
      <c r="L5336" s="1" t="s">
        <v>24445</v>
      </c>
    </row>
    <row r="5337" spans="1:12">
      <c r="A5337" s="1" t="s">
        <v>23590</v>
      </c>
      <c r="B5337" s="1">
        <v>5</v>
      </c>
      <c r="D5337" s="1" t="s">
        <v>19372</v>
      </c>
      <c r="E5337" s="1" t="s">
        <v>26444</v>
      </c>
      <c r="H5337" s="1" t="s">
        <v>24444</v>
      </c>
      <c r="J5337" s="4" t="str">
        <f ca="1">IFERROR(__xludf.DUMMYFUNCTION("LEFT(INDEX(SPLIT(L5337, "" ""), 4), 2)"),"12")</f>
        <v>12</v>
      </c>
      <c r="K5337" s="2" t="s">
        <v>18827</v>
      </c>
      <c r="L5337" s="1" t="s">
        <v>24445</v>
      </c>
    </row>
    <row r="5338" spans="1:12">
      <c r="A5338" s="1" t="s">
        <v>18940</v>
      </c>
      <c r="B5338" s="1">
        <v>5</v>
      </c>
      <c r="D5338" s="1" t="s">
        <v>19372</v>
      </c>
      <c r="E5338" s="1" t="s">
        <v>26260</v>
      </c>
      <c r="H5338" s="1" t="s">
        <v>24444</v>
      </c>
      <c r="J5338" s="4" t="str">
        <f ca="1">IFERROR(__xludf.DUMMYFUNCTION("LEFT(INDEX(SPLIT(L5338, "" ""), 4), 2)"),"12")</f>
        <v>12</v>
      </c>
      <c r="K5338" s="2" t="s">
        <v>18827</v>
      </c>
      <c r="L5338" s="1" t="s">
        <v>24445</v>
      </c>
    </row>
    <row r="5339" spans="1:12">
      <c r="A5339" s="1" t="s">
        <v>19037</v>
      </c>
      <c r="B5339" s="1">
        <v>5</v>
      </c>
      <c r="D5339" s="1" t="s">
        <v>19372</v>
      </c>
      <c r="E5339" s="1" t="s">
        <v>26445</v>
      </c>
      <c r="H5339" s="1" t="s">
        <v>24444</v>
      </c>
      <c r="J5339" s="4" t="str">
        <f ca="1">IFERROR(__xludf.DUMMYFUNCTION("LEFT(INDEX(SPLIT(L5339, "" ""), 4), 2)"),"12")</f>
        <v>12</v>
      </c>
      <c r="K5339" s="2" t="s">
        <v>18827</v>
      </c>
      <c r="L5339" s="1" t="s">
        <v>24445</v>
      </c>
    </row>
    <row r="5340" spans="1:12">
      <c r="A5340" s="1" t="s">
        <v>19037</v>
      </c>
      <c r="B5340" s="1">
        <v>5</v>
      </c>
      <c r="D5340" s="1" t="s">
        <v>19372</v>
      </c>
      <c r="E5340" s="1" t="s">
        <v>26446</v>
      </c>
      <c r="H5340" s="1" t="s">
        <v>24444</v>
      </c>
      <c r="J5340" s="4" t="str">
        <f ca="1">IFERROR(__xludf.DUMMYFUNCTION("LEFT(INDEX(SPLIT(L5340, "" ""), 4), 2)"),"12")</f>
        <v>12</v>
      </c>
      <c r="K5340" s="2" t="s">
        <v>18827</v>
      </c>
      <c r="L5340" s="1" t="s">
        <v>24445</v>
      </c>
    </row>
    <row r="5341" spans="1:12">
      <c r="A5341" s="1" t="s">
        <v>23590</v>
      </c>
      <c r="B5341" s="1">
        <v>5</v>
      </c>
      <c r="D5341" s="1" t="s">
        <v>19372</v>
      </c>
      <c r="E5341" s="1" t="s">
        <v>26447</v>
      </c>
      <c r="H5341" s="1" t="s">
        <v>24444</v>
      </c>
      <c r="J5341" s="4" t="str">
        <f ca="1">IFERROR(__xludf.DUMMYFUNCTION("LEFT(INDEX(SPLIT(L5341, "" ""), 4), 2)"),"12")</f>
        <v>12</v>
      </c>
      <c r="K5341" s="2" t="s">
        <v>18827</v>
      </c>
      <c r="L5341" s="1" t="s">
        <v>24445</v>
      </c>
    </row>
    <row r="5342" spans="1:12">
      <c r="A5342" s="1" t="s">
        <v>20383</v>
      </c>
      <c r="B5342" s="1">
        <v>5</v>
      </c>
      <c r="D5342" s="1" t="s">
        <v>10479</v>
      </c>
      <c r="E5342" s="1" t="s">
        <v>2343</v>
      </c>
      <c r="H5342" s="1" t="s">
        <v>24444</v>
      </c>
      <c r="J5342" s="4" t="str">
        <f ca="1">IFERROR(__xludf.DUMMYFUNCTION("LEFT(INDEX(SPLIT(L5342, "" ""), 4), 2)"),"12")</f>
        <v>12</v>
      </c>
      <c r="K5342" s="1" t="s">
        <v>20333</v>
      </c>
      <c r="L5342" s="1" t="s">
        <v>24445</v>
      </c>
    </row>
    <row r="5343" spans="1:12">
      <c r="A5343" s="1" t="s">
        <v>18940</v>
      </c>
      <c r="B5343" s="1">
        <v>5</v>
      </c>
      <c r="D5343" s="1" t="s">
        <v>13043</v>
      </c>
      <c r="E5343" s="1" t="s">
        <v>26448</v>
      </c>
      <c r="H5343" s="1" t="s">
        <v>24444</v>
      </c>
      <c r="J5343" s="4" t="str">
        <f ca="1">IFERROR(__xludf.DUMMYFUNCTION("LEFT(INDEX(SPLIT(L5343, "" ""), 4), 2)"),"12")</f>
        <v>12</v>
      </c>
      <c r="K5343" s="2" t="s">
        <v>18827</v>
      </c>
      <c r="L5343" s="1" t="s">
        <v>24445</v>
      </c>
    </row>
    <row r="5344" spans="1:12">
      <c r="A5344" s="1" t="s">
        <v>26449</v>
      </c>
      <c r="B5344" s="1">
        <v>5</v>
      </c>
      <c r="D5344" s="1" t="s">
        <v>19372</v>
      </c>
      <c r="E5344" s="1" t="s">
        <v>26450</v>
      </c>
      <c r="H5344" s="1" t="s">
        <v>24444</v>
      </c>
      <c r="J5344" s="4" t="str">
        <f ca="1">IFERROR(__xludf.DUMMYFUNCTION("LEFT(INDEX(SPLIT(L5344, "" ""), 4), 2)"),"12")</f>
        <v>12</v>
      </c>
      <c r="K5344" s="2" t="s">
        <v>18928</v>
      </c>
      <c r="L5344" s="1" t="s">
        <v>24445</v>
      </c>
    </row>
    <row r="5345" spans="1:12">
      <c r="A5345" s="1" t="s">
        <v>20460</v>
      </c>
      <c r="B5345" s="1">
        <v>5</v>
      </c>
      <c r="D5345" s="1" t="s">
        <v>19372</v>
      </c>
      <c r="E5345" s="1" t="s">
        <v>26451</v>
      </c>
      <c r="H5345" s="1" t="s">
        <v>24444</v>
      </c>
      <c r="J5345" s="4" t="str">
        <f ca="1">IFERROR(__xludf.DUMMYFUNCTION("LEFT(INDEX(SPLIT(L5345, "" ""), 4), 2)"),"12")</f>
        <v>12</v>
      </c>
      <c r="K5345" s="2" t="s">
        <v>18827</v>
      </c>
      <c r="L5345" s="1" t="s">
        <v>24445</v>
      </c>
    </row>
    <row r="5346" spans="1:12">
      <c r="A5346" s="1" t="s">
        <v>19309</v>
      </c>
      <c r="B5346" s="1">
        <v>5</v>
      </c>
      <c r="D5346" s="1" t="s">
        <v>19372</v>
      </c>
      <c r="E5346" s="1" t="s">
        <v>26452</v>
      </c>
      <c r="H5346" s="1" t="s">
        <v>24444</v>
      </c>
      <c r="J5346" s="4" t="str">
        <f ca="1">IFERROR(__xludf.DUMMYFUNCTION("LEFT(INDEX(SPLIT(L5346, "" ""), 4), 2)"),"12")</f>
        <v>12</v>
      </c>
      <c r="K5346" s="2" t="s">
        <v>18827</v>
      </c>
      <c r="L5346" s="1" t="s">
        <v>24445</v>
      </c>
    </row>
    <row r="5347" spans="1:12">
      <c r="A5347" s="1" t="s">
        <v>23590</v>
      </c>
      <c r="B5347" s="1">
        <v>5</v>
      </c>
      <c r="D5347" s="1" t="s">
        <v>19372</v>
      </c>
      <c r="E5347" s="1" t="s">
        <v>26453</v>
      </c>
      <c r="H5347" s="1" t="s">
        <v>24444</v>
      </c>
      <c r="J5347" s="4" t="str">
        <f ca="1">IFERROR(__xludf.DUMMYFUNCTION("LEFT(INDEX(SPLIT(L5347, "" ""), 4), 2)"),"12")</f>
        <v>12</v>
      </c>
      <c r="K5347" s="2" t="s">
        <v>18827</v>
      </c>
      <c r="L5347" s="1" t="s">
        <v>24445</v>
      </c>
    </row>
    <row r="5348" spans="1:12">
      <c r="A5348" s="1" t="s">
        <v>18973</v>
      </c>
      <c r="B5348" s="1">
        <v>5</v>
      </c>
      <c r="D5348" s="1" t="s">
        <v>19372</v>
      </c>
      <c r="E5348" s="1" t="s">
        <v>9748</v>
      </c>
      <c r="H5348" s="1" t="s">
        <v>24444</v>
      </c>
      <c r="J5348" s="4" t="str">
        <f ca="1">IFERROR(__xludf.DUMMYFUNCTION("LEFT(INDEX(SPLIT(L5348, "" ""), 4), 2)"),"12")</f>
        <v>12</v>
      </c>
      <c r="K5348" s="2" t="s">
        <v>18827</v>
      </c>
      <c r="L5348" s="1" t="s">
        <v>24445</v>
      </c>
    </row>
    <row r="5349" spans="1:12">
      <c r="A5349" s="1" t="s">
        <v>25008</v>
      </c>
      <c r="B5349" s="1">
        <v>5</v>
      </c>
      <c r="D5349" s="1" t="s">
        <v>19372</v>
      </c>
      <c r="E5349" s="1" t="s">
        <v>2056</v>
      </c>
      <c r="H5349" s="1" t="s">
        <v>24444</v>
      </c>
      <c r="J5349" s="4" t="str">
        <f ca="1">IFERROR(__xludf.DUMMYFUNCTION("LEFT(INDEX(SPLIT(L5349, "" ""), 4), 2)"),"12")</f>
        <v>12</v>
      </c>
      <c r="K5349" s="2" t="s">
        <v>18827</v>
      </c>
      <c r="L5349" s="1" t="s">
        <v>24445</v>
      </c>
    </row>
    <row r="5350" spans="1:12">
      <c r="A5350" s="1" t="s">
        <v>26454</v>
      </c>
      <c r="B5350" s="1">
        <v>5</v>
      </c>
      <c r="D5350" s="1" t="s">
        <v>10347</v>
      </c>
      <c r="E5350" s="1" t="s">
        <v>26455</v>
      </c>
      <c r="H5350" s="1" t="s">
        <v>24444</v>
      </c>
      <c r="J5350" s="4" t="str">
        <f ca="1">IFERROR(__xludf.DUMMYFUNCTION("LEFT(INDEX(SPLIT(L5350, "" ""), 4), 2)"),"12")</f>
        <v>12</v>
      </c>
      <c r="K5350" s="2" t="s">
        <v>18972</v>
      </c>
      <c r="L5350" s="1" t="s">
        <v>24445</v>
      </c>
    </row>
    <row r="5351" spans="1:12">
      <c r="A5351" s="1" t="s">
        <v>20585</v>
      </c>
      <c r="B5351" s="1">
        <v>5</v>
      </c>
      <c r="D5351" s="1" t="s">
        <v>19372</v>
      </c>
      <c r="E5351" s="1" t="s">
        <v>26456</v>
      </c>
      <c r="H5351" s="1" t="s">
        <v>24444</v>
      </c>
      <c r="J5351" s="4" t="str">
        <f ca="1">IFERROR(__xludf.DUMMYFUNCTION("LEFT(INDEX(SPLIT(L5351, "" ""), 4), 2)"),"12")</f>
        <v>12</v>
      </c>
      <c r="K5351" s="2" t="s">
        <v>18827</v>
      </c>
      <c r="L5351" s="1" t="s">
        <v>24445</v>
      </c>
    </row>
    <row r="5352" spans="1:12">
      <c r="A5352" s="1" t="s">
        <v>19309</v>
      </c>
      <c r="B5352" s="1">
        <v>5</v>
      </c>
      <c r="D5352" s="1" t="s">
        <v>19372</v>
      </c>
      <c r="E5352" s="1" t="s">
        <v>26457</v>
      </c>
      <c r="H5352" s="1" t="s">
        <v>24444</v>
      </c>
      <c r="J5352" s="4" t="str">
        <f ca="1">IFERROR(__xludf.DUMMYFUNCTION("LEFT(INDEX(SPLIT(L5352, "" ""), 4), 2)"),"12")</f>
        <v>12</v>
      </c>
      <c r="K5352" s="2" t="s">
        <v>18827</v>
      </c>
      <c r="L5352" s="1" t="s">
        <v>24445</v>
      </c>
    </row>
    <row r="5353" spans="1:12">
      <c r="A5353" s="1" t="s">
        <v>18878</v>
      </c>
      <c r="B5353" s="1">
        <v>3</v>
      </c>
      <c r="D5353" s="1" t="s">
        <v>19372</v>
      </c>
      <c r="E5353" s="1" t="s">
        <v>26458</v>
      </c>
      <c r="H5353" s="1" t="s">
        <v>24444</v>
      </c>
      <c r="J5353" s="4" t="str">
        <f ca="1">IFERROR(__xludf.DUMMYFUNCTION("LEFT(INDEX(SPLIT(L5353, "" ""), 4), 2)"),"12")</f>
        <v>12</v>
      </c>
      <c r="K5353" s="2" t="s">
        <v>18881</v>
      </c>
      <c r="L5353" s="1" t="s">
        <v>24445</v>
      </c>
    </row>
    <row r="5354" spans="1:12">
      <c r="A5354" s="1" t="s">
        <v>3482</v>
      </c>
      <c r="B5354" s="1">
        <v>5</v>
      </c>
      <c r="D5354" s="1" t="s">
        <v>19372</v>
      </c>
      <c r="E5354" s="1" t="s">
        <v>2056</v>
      </c>
      <c r="H5354" s="1" t="s">
        <v>24444</v>
      </c>
      <c r="J5354" s="4" t="str">
        <f ca="1">IFERROR(__xludf.DUMMYFUNCTION("LEFT(INDEX(SPLIT(L5354, "" ""), 4), 2)"),"12")</f>
        <v>12</v>
      </c>
      <c r="K5354" s="2" t="s">
        <v>18827</v>
      </c>
      <c r="L5354" s="1" t="s">
        <v>24445</v>
      </c>
    </row>
    <row r="5355" spans="1:12">
      <c r="A5355" s="1" t="s">
        <v>26459</v>
      </c>
      <c r="B5355" s="1">
        <v>5</v>
      </c>
      <c r="D5355" s="1" t="s">
        <v>19372</v>
      </c>
      <c r="E5355" s="1" t="s">
        <v>2056</v>
      </c>
      <c r="H5355" s="1" t="s">
        <v>24444</v>
      </c>
      <c r="J5355" s="4" t="str">
        <f ca="1">IFERROR(__xludf.DUMMYFUNCTION("LEFT(INDEX(SPLIT(L5355, "" ""), 4), 2)"),"12")</f>
        <v>12</v>
      </c>
      <c r="K5355" s="2" t="s">
        <v>18827</v>
      </c>
      <c r="L5355" s="1" t="s">
        <v>24445</v>
      </c>
    </row>
    <row r="5356" spans="1:12">
      <c r="A5356" s="1" t="s">
        <v>19130</v>
      </c>
      <c r="B5356" s="1">
        <v>5</v>
      </c>
      <c r="D5356" s="1" t="s">
        <v>13043</v>
      </c>
      <c r="E5356" s="1" t="s">
        <v>26460</v>
      </c>
      <c r="H5356" s="1" t="s">
        <v>24444</v>
      </c>
      <c r="J5356" s="4" t="str">
        <f ca="1">IFERROR(__xludf.DUMMYFUNCTION("LEFT(INDEX(SPLIT(L5356, "" ""), 4), 2)"),"12")</f>
        <v>12</v>
      </c>
      <c r="K5356" s="2" t="s">
        <v>18827</v>
      </c>
      <c r="L5356" s="1" t="s">
        <v>24445</v>
      </c>
    </row>
    <row r="5357" spans="1:12">
      <c r="A5357" s="1" t="s">
        <v>18925</v>
      </c>
      <c r="B5357" s="1">
        <v>5</v>
      </c>
      <c r="D5357" s="1" t="s">
        <v>10778</v>
      </c>
      <c r="E5357" s="1" t="s">
        <v>26461</v>
      </c>
      <c r="H5357" s="1" t="s">
        <v>24444</v>
      </c>
      <c r="J5357" s="4" t="str">
        <f ca="1">IFERROR(__xludf.DUMMYFUNCTION("LEFT(INDEX(SPLIT(L5357, "" ""), 4), 2)"),"12")</f>
        <v>12</v>
      </c>
      <c r="K5357" s="2" t="s">
        <v>18928</v>
      </c>
      <c r="L5357" s="1" t="s">
        <v>24445</v>
      </c>
    </row>
    <row r="5358" spans="1:12">
      <c r="A5358" s="1" t="s">
        <v>26247</v>
      </c>
      <c r="B5358" s="1">
        <v>5</v>
      </c>
      <c r="D5358" s="1" t="s">
        <v>19372</v>
      </c>
      <c r="E5358" s="1" t="s">
        <v>2056</v>
      </c>
      <c r="H5358" s="1" t="s">
        <v>24444</v>
      </c>
      <c r="J5358" s="4" t="str">
        <f ca="1">IFERROR(__xludf.DUMMYFUNCTION("LEFT(INDEX(SPLIT(L5358, "" ""), 4), 2)"),"12")</f>
        <v>12</v>
      </c>
      <c r="K5358" s="2" t="s">
        <v>18827</v>
      </c>
      <c r="L5358" s="1" t="s">
        <v>24445</v>
      </c>
    </row>
    <row r="5359" spans="1:12">
      <c r="A5359" s="1" t="s">
        <v>18873</v>
      </c>
      <c r="B5359" s="1">
        <v>5</v>
      </c>
      <c r="D5359" s="1" t="s">
        <v>19372</v>
      </c>
      <c r="E5359" s="1" t="s">
        <v>8015</v>
      </c>
      <c r="H5359" s="1" t="s">
        <v>24444</v>
      </c>
      <c r="J5359" s="4" t="str">
        <f ca="1">IFERROR(__xludf.DUMMYFUNCTION("LEFT(INDEX(SPLIT(L5359, "" ""), 4), 2)"),"12")</f>
        <v>12</v>
      </c>
      <c r="K5359" s="2" t="s">
        <v>18827</v>
      </c>
      <c r="L5359" s="1" t="s">
        <v>24445</v>
      </c>
    </row>
    <row r="5360" spans="1:12">
      <c r="A5360" s="1" t="s">
        <v>26462</v>
      </c>
      <c r="B5360" s="1">
        <v>5</v>
      </c>
      <c r="D5360" s="1" t="s">
        <v>19372</v>
      </c>
      <c r="E5360" s="1" t="s">
        <v>5723</v>
      </c>
      <c r="H5360" s="1" t="s">
        <v>24444</v>
      </c>
      <c r="J5360" s="4" t="str">
        <f ca="1">IFERROR(__xludf.DUMMYFUNCTION("LEFT(INDEX(SPLIT(L5360, "" ""), 4), 2)"),"12")</f>
        <v>12</v>
      </c>
      <c r="K5360" s="2" t="s">
        <v>18928</v>
      </c>
      <c r="L5360" s="1" t="s">
        <v>24445</v>
      </c>
    </row>
    <row r="5361" spans="1:12">
      <c r="A5361" s="1" t="s">
        <v>19037</v>
      </c>
      <c r="B5361" s="1">
        <v>5</v>
      </c>
      <c r="D5361" s="1" t="s">
        <v>19372</v>
      </c>
      <c r="E5361" s="1" t="s">
        <v>26463</v>
      </c>
      <c r="H5361" s="1" t="s">
        <v>24444</v>
      </c>
      <c r="J5361" s="4" t="str">
        <f ca="1">IFERROR(__xludf.DUMMYFUNCTION("LEFT(INDEX(SPLIT(L5361, "" ""), 4), 2)"),"12")</f>
        <v>12</v>
      </c>
      <c r="K5361" s="2" t="s">
        <v>18827</v>
      </c>
      <c r="L5361" s="1" t="s">
        <v>24445</v>
      </c>
    </row>
    <row r="5362" spans="1:12">
      <c r="A5362" s="1" t="s">
        <v>26464</v>
      </c>
      <c r="B5362" s="1">
        <v>5</v>
      </c>
      <c r="D5362" s="1" t="s">
        <v>19372</v>
      </c>
      <c r="E5362" s="1" t="s">
        <v>2056</v>
      </c>
      <c r="H5362" s="1" t="s">
        <v>24444</v>
      </c>
      <c r="J5362" s="4" t="str">
        <f ca="1">IFERROR(__xludf.DUMMYFUNCTION("LEFT(INDEX(SPLIT(L5362, "" ""), 4), 2)"),"12")</f>
        <v>12</v>
      </c>
      <c r="K5362" s="2" t="s">
        <v>18827</v>
      </c>
      <c r="L5362" s="1" t="s">
        <v>24445</v>
      </c>
    </row>
    <row r="5363" spans="1:12">
      <c r="A5363" s="1" t="s">
        <v>26465</v>
      </c>
      <c r="B5363" s="1">
        <v>5</v>
      </c>
      <c r="D5363" s="1" t="s">
        <v>19372</v>
      </c>
      <c r="E5363" s="1" t="s">
        <v>2056</v>
      </c>
      <c r="H5363" s="1" t="s">
        <v>24444</v>
      </c>
      <c r="J5363" s="4" t="str">
        <f ca="1">IFERROR(__xludf.DUMMYFUNCTION("LEFT(INDEX(SPLIT(L5363, "" ""), 4), 2)"),"12")</f>
        <v>12</v>
      </c>
      <c r="K5363" s="2" t="s">
        <v>18827</v>
      </c>
      <c r="L5363" s="1" t="s">
        <v>24445</v>
      </c>
    </row>
    <row r="5364" spans="1:12">
      <c r="A5364" s="1" t="s">
        <v>20460</v>
      </c>
      <c r="B5364" s="1">
        <v>5</v>
      </c>
      <c r="D5364" s="1" t="s">
        <v>13043</v>
      </c>
      <c r="E5364" s="1" t="s">
        <v>26466</v>
      </c>
      <c r="H5364" s="1" t="s">
        <v>24444</v>
      </c>
      <c r="J5364" s="4" t="str">
        <f ca="1">IFERROR(__xludf.DUMMYFUNCTION("LEFT(INDEX(SPLIT(L5364, "" ""), 4), 2)"),"12")</f>
        <v>12</v>
      </c>
      <c r="K5364" s="2" t="s">
        <v>18827</v>
      </c>
      <c r="L5364" s="1" t="s">
        <v>24445</v>
      </c>
    </row>
    <row r="5365" spans="1:12">
      <c r="A5365" s="1" t="s">
        <v>18933</v>
      </c>
      <c r="B5365" s="1">
        <v>5</v>
      </c>
      <c r="D5365" s="1" t="s">
        <v>19372</v>
      </c>
      <c r="E5365" s="1" t="s">
        <v>26408</v>
      </c>
      <c r="H5365" s="1" t="s">
        <v>24444</v>
      </c>
      <c r="J5365" s="4" t="str">
        <f ca="1">IFERROR(__xludf.DUMMYFUNCTION("LEFT(INDEX(SPLIT(L5365, "" ""), 4), 2)"),"12")</f>
        <v>12</v>
      </c>
      <c r="K5365" s="2" t="s">
        <v>18827</v>
      </c>
      <c r="L5365" s="1" t="s">
        <v>24445</v>
      </c>
    </row>
    <row r="5366" spans="1:12">
      <c r="A5366" s="1" t="s">
        <v>18940</v>
      </c>
      <c r="B5366" s="1">
        <v>5</v>
      </c>
      <c r="D5366" s="1" t="s">
        <v>19372</v>
      </c>
      <c r="E5366" s="1" t="s">
        <v>26467</v>
      </c>
      <c r="H5366" s="1" t="s">
        <v>24444</v>
      </c>
      <c r="J5366" s="4" t="str">
        <f ca="1">IFERROR(__xludf.DUMMYFUNCTION("LEFT(INDEX(SPLIT(L5366, "" ""), 4), 2)"),"12")</f>
        <v>12</v>
      </c>
      <c r="K5366" s="2" t="s">
        <v>18827</v>
      </c>
      <c r="L5366" s="1" t="s">
        <v>24445</v>
      </c>
    </row>
    <row r="5367" spans="1:12">
      <c r="A5367" s="1" t="s">
        <v>23017</v>
      </c>
      <c r="B5367" s="1">
        <v>5</v>
      </c>
      <c r="D5367" s="1" t="s">
        <v>19372</v>
      </c>
      <c r="E5367" s="1" t="s">
        <v>2056</v>
      </c>
      <c r="H5367" s="1" t="s">
        <v>24444</v>
      </c>
      <c r="J5367" s="4" t="str">
        <f ca="1">IFERROR(__xludf.DUMMYFUNCTION("LEFT(INDEX(SPLIT(L5367, "" ""), 4), 2)"),"12")</f>
        <v>12</v>
      </c>
      <c r="K5367" s="2" t="s">
        <v>18827</v>
      </c>
      <c r="L5367" s="1" t="s">
        <v>24445</v>
      </c>
    </row>
    <row r="5368" spans="1:12">
      <c r="A5368" s="1" t="s">
        <v>19118</v>
      </c>
      <c r="B5368" s="1">
        <v>5</v>
      </c>
      <c r="D5368" s="1" t="s">
        <v>19372</v>
      </c>
      <c r="E5368" s="1" t="s">
        <v>2056</v>
      </c>
      <c r="H5368" s="1" t="s">
        <v>24444</v>
      </c>
      <c r="J5368" s="4" t="str">
        <f ca="1">IFERROR(__xludf.DUMMYFUNCTION("LEFT(INDEX(SPLIT(L5368, "" ""), 4), 2)"),"12")</f>
        <v>12</v>
      </c>
      <c r="K5368" s="2" t="s">
        <v>18827</v>
      </c>
      <c r="L5368" s="1" t="s">
        <v>24445</v>
      </c>
    </row>
    <row r="5369" spans="1:12">
      <c r="A5369" s="1" t="s">
        <v>18945</v>
      </c>
      <c r="B5369" s="1">
        <v>5</v>
      </c>
      <c r="D5369" s="1" t="s">
        <v>19372</v>
      </c>
      <c r="E5369" s="1" t="s">
        <v>19330</v>
      </c>
      <c r="H5369" s="1" t="s">
        <v>24444</v>
      </c>
      <c r="J5369" s="4" t="str">
        <f ca="1">IFERROR(__xludf.DUMMYFUNCTION("LEFT(INDEX(SPLIT(L5369, "" ""), 4), 2)"),"12")</f>
        <v>12</v>
      </c>
      <c r="K5369" s="2" t="s">
        <v>18827</v>
      </c>
      <c r="L5369" s="1" t="s">
        <v>24445</v>
      </c>
    </row>
    <row r="5370" spans="1:12">
      <c r="A5370" s="1" t="s">
        <v>18985</v>
      </c>
      <c r="B5370" s="1">
        <v>5</v>
      </c>
      <c r="D5370" s="1" t="s">
        <v>19372</v>
      </c>
      <c r="E5370" s="1" t="s">
        <v>19330</v>
      </c>
      <c r="H5370" s="1" t="s">
        <v>24444</v>
      </c>
      <c r="J5370" s="4" t="str">
        <f ca="1">IFERROR(__xludf.DUMMYFUNCTION("LEFT(INDEX(SPLIT(L5370, "" ""), 4), 2)"),"12")</f>
        <v>12</v>
      </c>
      <c r="K5370" s="2" t="s">
        <v>18827</v>
      </c>
      <c r="L5370" s="1" t="s">
        <v>24445</v>
      </c>
    </row>
    <row r="5371" spans="1:12">
      <c r="A5371" s="1" t="s">
        <v>26468</v>
      </c>
      <c r="B5371" s="1">
        <v>5</v>
      </c>
      <c r="D5371" s="1" t="s">
        <v>19372</v>
      </c>
      <c r="E5371" s="1" t="s">
        <v>26469</v>
      </c>
      <c r="H5371" s="1" t="s">
        <v>24444</v>
      </c>
      <c r="J5371" s="4" t="str">
        <f ca="1">IFERROR(__xludf.DUMMYFUNCTION("LEFT(INDEX(SPLIT(L5371, "" ""), 4), 2)"),"12")</f>
        <v>12</v>
      </c>
      <c r="K5371" s="2" t="s">
        <v>18688</v>
      </c>
      <c r="L5371" s="1" t="s">
        <v>24445</v>
      </c>
    </row>
    <row r="5372" spans="1:12">
      <c r="A5372" s="1" t="s">
        <v>18925</v>
      </c>
      <c r="B5372" s="1">
        <v>5</v>
      </c>
      <c r="D5372" s="1" t="s">
        <v>10755</v>
      </c>
      <c r="E5372" s="1" t="s">
        <v>26470</v>
      </c>
      <c r="H5372" s="1" t="s">
        <v>24444</v>
      </c>
      <c r="J5372" s="4" t="str">
        <f ca="1">IFERROR(__xludf.DUMMYFUNCTION("LEFT(INDEX(SPLIT(L5372, "" ""), 4), 2)"),"12")</f>
        <v>12</v>
      </c>
      <c r="K5372" s="2" t="s">
        <v>18928</v>
      </c>
      <c r="L5372" s="1" t="s">
        <v>24445</v>
      </c>
    </row>
    <row r="5373" spans="1:12">
      <c r="A5373" s="1" t="s">
        <v>18910</v>
      </c>
      <c r="B5373" s="1">
        <v>5</v>
      </c>
      <c r="D5373" s="1" t="s">
        <v>19372</v>
      </c>
      <c r="E5373" s="1" t="s">
        <v>26471</v>
      </c>
      <c r="H5373" s="1" t="s">
        <v>24444</v>
      </c>
      <c r="J5373" s="4" t="str">
        <f ca="1">IFERROR(__xludf.DUMMYFUNCTION("LEFT(INDEX(SPLIT(L5373, "" ""), 4), 2)"),"12")</f>
        <v>12</v>
      </c>
      <c r="K5373" s="2" t="s">
        <v>18827</v>
      </c>
      <c r="L5373" s="1" t="s">
        <v>24445</v>
      </c>
    </row>
    <row r="5374" spans="1:12">
      <c r="A5374" s="1" t="s">
        <v>25018</v>
      </c>
      <c r="B5374" s="1">
        <v>5</v>
      </c>
      <c r="D5374" s="1" t="s">
        <v>19372</v>
      </c>
      <c r="E5374" s="1" t="s">
        <v>8015</v>
      </c>
      <c r="H5374" s="1" t="s">
        <v>24444</v>
      </c>
      <c r="J5374" s="4" t="str">
        <f ca="1">IFERROR(__xludf.DUMMYFUNCTION("LEFT(INDEX(SPLIT(L5374, "" ""), 4), 2)"),"12")</f>
        <v>12</v>
      </c>
      <c r="K5374" s="2" t="s">
        <v>18827</v>
      </c>
      <c r="L5374" s="1" t="s">
        <v>24445</v>
      </c>
    </row>
    <row r="5375" spans="1:12">
      <c r="A5375" s="1" t="s">
        <v>18985</v>
      </c>
      <c r="B5375" s="1">
        <v>5</v>
      </c>
      <c r="D5375" s="1" t="s">
        <v>19372</v>
      </c>
      <c r="E5375" s="1" t="s">
        <v>26472</v>
      </c>
      <c r="H5375" s="1" t="s">
        <v>24444</v>
      </c>
      <c r="J5375" s="4" t="str">
        <f ca="1">IFERROR(__xludf.DUMMYFUNCTION("LEFT(INDEX(SPLIT(L5375, "" ""), 4), 2)"),"12")</f>
        <v>12</v>
      </c>
      <c r="K5375" s="2" t="s">
        <v>18827</v>
      </c>
      <c r="L5375" s="1" t="s">
        <v>24445</v>
      </c>
    </row>
    <row r="5376" spans="1:12">
      <c r="A5376" s="1" t="s">
        <v>26473</v>
      </c>
      <c r="B5376" s="1">
        <v>5</v>
      </c>
      <c r="D5376" s="1" t="s">
        <v>19372</v>
      </c>
      <c r="E5376" s="1" t="s">
        <v>26202</v>
      </c>
      <c r="H5376" s="1" t="s">
        <v>24444</v>
      </c>
      <c r="J5376" s="4" t="str">
        <f ca="1">IFERROR(__xludf.DUMMYFUNCTION("LEFT(INDEX(SPLIT(L5376, "" ""), 4), 2)"),"12")</f>
        <v>12</v>
      </c>
      <c r="K5376" s="2" t="s">
        <v>21181</v>
      </c>
      <c r="L5376" s="1" t="s">
        <v>24445</v>
      </c>
    </row>
    <row r="5377" spans="1:12">
      <c r="A5377" s="1" t="s">
        <v>19037</v>
      </c>
      <c r="B5377" s="1">
        <v>3</v>
      </c>
      <c r="D5377" s="1" t="s">
        <v>19372</v>
      </c>
      <c r="E5377" s="1" t="s">
        <v>26474</v>
      </c>
      <c r="H5377" s="1" t="s">
        <v>24444</v>
      </c>
      <c r="J5377" s="4" t="str">
        <f ca="1">IFERROR(__xludf.DUMMYFUNCTION("LEFT(INDEX(SPLIT(L5377, "" ""), 4), 2)"),"12")</f>
        <v>12</v>
      </c>
      <c r="K5377" s="2" t="s">
        <v>18827</v>
      </c>
      <c r="L5377" s="1" t="s">
        <v>24445</v>
      </c>
    </row>
    <row r="5378" spans="1:12">
      <c r="A5378" s="1" t="s">
        <v>18973</v>
      </c>
      <c r="B5378" s="1">
        <v>5</v>
      </c>
      <c r="D5378" s="1" t="s">
        <v>19372</v>
      </c>
      <c r="E5378" s="1" t="s">
        <v>26475</v>
      </c>
      <c r="H5378" s="1" t="s">
        <v>24444</v>
      </c>
      <c r="J5378" s="4" t="str">
        <f ca="1">IFERROR(__xludf.DUMMYFUNCTION("LEFT(INDEX(SPLIT(L5378, "" ""), 4), 2)"),"12")</f>
        <v>12</v>
      </c>
      <c r="K5378" s="2" t="s">
        <v>18827</v>
      </c>
      <c r="L5378" s="1" t="s">
        <v>24445</v>
      </c>
    </row>
    <row r="5379" spans="1:12">
      <c r="A5379" s="1" t="s">
        <v>20383</v>
      </c>
      <c r="B5379" s="1">
        <v>5</v>
      </c>
      <c r="D5379" s="1" t="s">
        <v>19372</v>
      </c>
      <c r="E5379" s="1" t="s">
        <v>26476</v>
      </c>
      <c r="H5379" s="1" t="s">
        <v>24444</v>
      </c>
      <c r="J5379" s="4" t="str">
        <f ca="1">IFERROR(__xludf.DUMMYFUNCTION("LEFT(INDEX(SPLIT(L5379, "" ""), 4), 2)"),"12")</f>
        <v>12</v>
      </c>
      <c r="K5379" s="1" t="s">
        <v>20333</v>
      </c>
      <c r="L5379" s="1" t="s">
        <v>24445</v>
      </c>
    </row>
    <row r="5380" spans="1:12">
      <c r="A5380" s="1" t="s">
        <v>19158</v>
      </c>
      <c r="B5380" s="1">
        <v>5</v>
      </c>
      <c r="D5380" s="1" t="s">
        <v>13043</v>
      </c>
      <c r="E5380" s="1" t="s">
        <v>26477</v>
      </c>
      <c r="H5380" s="1" t="s">
        <v>24444</v>
      </c>
      <c r="J5380" s="4" t="str">
        <f ca="1">IFERROR(__xludf.DUMMYFUNCTION("LEFT(INDEX(SPLIT(L5380, "" ""), 4), 2)"),"12")</f>
        <v>12</v>
      </c>
      <c r="K5380" s="2" t="s">
        <v>18827</v>
      </c>
      <c r="L5380" s="1" t="s">
        <v>24445</v>
      </c>
    </row>
    <row r="5381" spans="1:12">
      <c r="A5381" s="1" t="s">
        <v>26398</v>
      </c>
      <c r="B5381" s="1">
        <v>5</v>
      </c>
      <c r="D5381" s="1" t="s">
        <v>13043</v>
      </c>
      <c r="E5381" s="1" t="s">
        <v>26478</v>
      </c>
      <c r="H5381" s="1" t="s">
        <v>24444</v>
      </c>
      <c r="J5381" s="4" t="str">
        <f ca="1">IFERROR(__xludf.DUMMYFUNCTION("LEFT(INDEX(SPLIT(L5381, "" ""), 4), 2)"),"12")</f>
        <v>12</v>
      </c>
      <c r="K5381" s="2" t="s">
        <v>18827</v>
      </c>
      <c r="L5381" s="1" t="s">
        <v>24445</v>
      </c>
    </row>
    <row r="5382" spans="1:12">
      <c r="A5382" s="1" t="s">
        <v>19037</v>
      </c>
      <c r="B5382" s="1">
        <v>4</v>
      </c>
      <c r="D5382" s="1" t="s">
        <v>19372</v>
      </c>
      <c r="E5382" s="1" t="s">
        <v>26479</v>
      </c>
      <c r="H5382" s="1" t="s">
        <v>24444</v>
      </c>
      <c r="J5382" s="4" t="str">
        <f ca="1">IFERROR(__xludf.DUMMYFUNCTION("LEFT(INDEX(SPLIT(L5382, "" ""), 4), 2)"),"12")</f>
        <v>12</v>
      </c>
      <c r="K5382" s="2" t="s">
        <v>18827</v>
      </c>
      <c r="L5382" s="1" t="s">
        <v>24445</v>
      </c>
    </row>
    <row r="5383" spans="1:12">
      <c r="A5383" s="1" t="s">
        <v>19319</v>
      </c>
      <c r="B5383" s="1">
        <v>5</v>
      </c>
      <c r="D5383" s="1" t="s">
        <v>13043</v>
      </c>
      <c r="E5383" s="1" t="s">
        <v>26480</v>
      </c>
      <c r="H5383" s="1" t="s">
        <v>24444</v>
      </c>
      <c r="J5383" s="4" t="str">
        <f ca="1">IFERROR(__xludf.DUMMYFUNCTION("LEFT(INDEX(SPLIT(L5383, "" ""), 4), 2)"),"12")</f>
        <v>12</v>
      </c>
      <c r="K5383" s="2" t="s">
        <v>18827</v>
      </c>
      <c r="L5383" s="1" t="s">
        <v>24445</v>
      </c>
    </row>
    <row r="5384" spans="1:12">
      <c r="A5384" s="1" t="s">
        <v>6554</v>
      </c>
      <c r="B5384" s="1">
        <v>5</v>
      </c>
      <c r="D5384" s="1" t="s">
        <v>19372</v>
      </c>
      <c r="E5384" s="1" t="s">
        <v>26481</v>
      </c>
      <c r="H5384" s="1" t="s">
        <v>24444</v>
      </c>
      <c r="J5384" s="4" t="str">
        <f ca="1">IFERROR(__xludf.DUMMYFUNCTION("LEFT(INDEX(SPLIT(L5384, "" ""), 4), 2)"),"12")</f>
        <v>12</v>
      </c>
      <c r="K5384" s="2" t="s">
        <v>20371</v>
      </c>
      <c r="L5384" s="1" t="s">
        <v>24445</v>
      </c>
    </row>
    <row r="5385" spans="1:12">
      <c r="A5385" s="1" t="s">
        <v>20902</v>
      </c>
      <c r="B5385" s="1">
        <v>5</v>
      </c>
      <c r="C5385" s="1" t="s">
        <v>26482</v>
      </c>
      <c r="D5385" s="1" t="s">
        <v>18313</v>
      </c>
      <c r="E5385" s="1" t="s">
        <v>26483</v>
      </c>
      <c r="H5385" s="1" t="s">
        <v>24444</v>
      </c>
      <c r="J5385" s="4" t="str">
        <f ca="1">IFERROR(__xludf.DUMMYFUNCTION("LEFT(INDEX(SPLIT(L5385, "" ""), 4), 2)"),"12")</f>
        <v>12</v>
      </c>
      <c r="K5385" s="2" t="s">
        <v>20904</v>
      </c>
      <c r="L5385" s="1" t="s">
        <v>24445</v>
      </c>
    </row>
    <row r="5386" spans="1:12">
      <c r="A5386" s="1" t="s">
        <v>18940</v>
      </c>
      <c r="B5386" s="1">
        <v>5</v>
      </c>
      <c r="D5386" s="1" t="s">
        <v>19372</v>
      </c>
      <c r="E5386" s="1" t="s">
        <v>26484</v>
      </c>
      <c r="H5386" s="1" t="s">
        <v>24444</v>
      </c>
      <c r="J5386" s="4" t="str">
        <f ca="1">IFERROR(__xludf.DUMMYFUNCTION("LEFT(INDEX(SPLIT(L5386, "" ""), 4), 2)"),"12")</f>
        <v>12</v>
      </c>
      <c r="K5386" s="2" t="s">
        <v>18827</v>
      </c>
      <c r="L5386" s="1" t="s">
        <v>24445</v>
      </c>
    </row>
    <row r="5387" spans="1:12">
      <c r="A5387" s="1" t="s">
        <v>18878</v>
      </c>
      <c r="B5387" s="1">
        <v>5</v>
      </c>
      <c r="D5387" s="1" t="s">
        <v>19372</v>
      </c>
      <c r="E5387" s="1" t="s">
        <v>26485</v>
      </c>
      <c r="H5387" s="1" t="s">
        <v>24444</v>
      </c>
      <c r="J5387" s="4" t="str">
        <f ca="1">IFERROR(__xludf.DUMMYFUNCTION("LEFT(INDEX(SPLIT(L5387, "" ""), 4), 2)"),"12")</f>
        <v>12</v>
      </c>
      <c r="K5387" s="2" t="s">
        <v>18881</v>
      </c>
      <c r="L5387" s="1" t="s">
        <v>24445</v>
      </c>
    </row>
    <row r="5388" spans="1:12">
      <c r="A5388" s="1" t="s">
        <v>20750</v>
      </c>
      <c r="B5388" s="1">
        <v>5</v>
      </c>
      <c r="D5388" s="1" t="s">
        <v>13043</v>
      </c>
      <c r="E5388" s="1" t="s">
        <v>26486</v>
      </c>
      <c r="H5388" s="1" t="s">
        <v>24444</v>
      </c>
      <c r="J5388" s="4" t="str">
        <f ca="1">IFERROR(__xludf.DUMMYFUNCTION("LEFT(INDEX(SPLIT(L5388, "" ""), 4), 2)"),"12")</f>
        <v>12</v>
      </c>
      <c r="K5388" s="2" t="s">
        <v>18827</v>
      </c>
      <c r="L5388" s="1" t="s">
        <v>24445</v>
      </c>
    </row>
    <row r="5389" spans="1:12">
      <c r="A5389" s="1" t="s">
        <v>24786</v>
      </c>
      <c r="B5389" s="1">
        <v>5</v>
      </c>
      <c r="D5389" s="1" t="s">
        <v>19372</v>
      </c>
      <c r="E5389" s="1" t="s">
        <v>26487</v>
      </c>
      <c r="H5389" s="1" t="s">
        <v>24444</v>
      </c>
      <c r="J5389" s="4" t="str">
        <f ca="1">IFERROR(__xludf.DUMMYFUNCTION("LEFT(INDEX(SPLIT(L5389, "" ""), 4), 2)"),"12")</f>
        <v>12</v>
      </c>
      <c r="K5389" s="2" t="s">
        <v>24788</v>
      </c>
      <c r="L5389" s="1" t="s">
        <v>24445</v>
      </c>
    </row>
    <row r="5390" spans="1:12">
      <c r="A5390" s="1" t="s">
        <v>26488</v>
      </c>
      <c r="B5390" s="1">
        <v>5</v>
      </c>
      <c r="D5390" s="1" t="s">
        <v>19372</v>
      </c>
      <c r="E5390" s="1" t="s">
        <v>26489</v>
      </c>
      <c r="H5390" s="1" t="s">
        <v>24444</v>
      </c>
      <c r="J5390" s="4" t="str">
        <f ca="1">IFERROR(__xludf.DUMMYFUNCTION("LEFT(INDEX(SPLIT(L5390, "" ""), 4), 2)"),"12")</f>
        <v>12</v>
      </c>
      <c r="K5390" s="2" t="s">
        <v>18827</v>
      </c>
      <c r="L5390" s="1" t="s">
        <v>24445</v>
      </c>
    </row>
    <row r="5391" spans="1:12">
      <c r="A5391" s="1" t="s">
        <v>11993</v>
      </c>
      <c r="B5391" s="1">
        <v>5</v>
      </c>
      <c r="D5391" s="1" t="s">
        <v>13043</v>
      </c>
      <c r="E5391" s="1" t="s">
        <v>26490</v>
      </c>
      <c r="H5391" s="1" t="s">
        <v>24444</v>
      </c>
      <c r="J5391" s="4" t="str">
        <f ca="1">IFERROR(__xludf.DUMMYFUNCTION("LEFT(INDEX(SPLIT(L5391, "" ""), 4), 2)"),"12")</f>
        <v>12</v>
      </c>
      <c r="K5391" s="2" t="s">
        <v>18827</v>
      </c>
      <c r="L5391" s="1" t="s">
        <v>24445</v>
      </c>
    </row>
    <row r="5392" spans="1:12">
      <c r="A5392" s="1" t="s">
        <v>26491</v>
      </c>
      <c r="B5392" s="1">
        <v>5</v>
      </c>
      <c r="D5392" s="1" t="s">
        <v>19372</v>
      </c>
      <c r="E5392" s="1" t="s">
        <v>26492</v>
      </c>
      <c r="H5392" s="1" t="s">
        <v>24444</v>
      </c>
      <c r="J5392" s="4" t="str">
        <f ca="1">IFERROR(__xludf.DUMMYFUNCTION("LEFT(INDEX(SPLIT(L5392, "" ""), 4), 2)"),"12")</f>
        <v>12</v>
      </c>
      <c r="K5392" s="2" t="s">
        <v>18827</v>
      </c>
      <c r="L5392" s="1" t="s">
        <v>24445</v>
      </c>
    </row>
    <row r="5393" spans="1:12">
      <c r="A5393" s="1" t="s">
        <v>20966</v>
      </c>
      <c r="B5393" s="1">
        <v>5</v>
      </c>
      <c r="D5393" s="1" t="s">
        <v>19372</v>
      </c>
      <c r="E5393" s="1" t="s">
        <v>26493</v>
      </c>
      <c r="H5393" s="1" t="s">
        <v>24444</v>
      </c>
      <c r="J5393" s="4" t="str">
        <f ca="1">IFERROR(__xludf.DUMMYFUNCTION("LEFT(INDEX(SPLIT(L5393, "" ""), 4), 2)"),"12")</f>
        <v>12</v>
      </c>
      <c r="K5393" s="2" t="s">
        <v>20968</v>
      </c>
      <c r="L5393" s="1" t="s">
        <v>24445</v>
      </c>
    </row>
    <row r="5394" spans="1:12">
      <c r="A5394" s="1" t="s">
        <v>18878</v>
      </c>
      <c r="B5394" s="1">
        <v>5</v>
      </c>
      <c r="D5394" s="1" t="s">
        <v>10736</v>
      </c>
      <c r="E5394" s="1" t="s">
        <v>26494</v>
      </c>
      <c r="H5394" s="1" t="s">
        <v>24444</v>
      </c>
      <c r="J5394" s="4" t="str">
        <f ca="1">IFERROR(__xludf.DUMMYFUNCTION("LEFT(INDEX(SPLIT(L5394, "" ""), 4), 2)"),"12")</f>
        <v>12</v>
      </c>
      <c r="K5394" s="2" t="s">
        <v>18881</v>
      </c>
      <c r="L5394" s="1" t="s">
        <v>24445</v>
      </c>
    </row>
    <row r="5395" spans="1:12">
      <c r="A5395" s="1" t="s">
        <v>26495</v>
      </c>
      <c r="B5395" s="1">
        <v>4</v>
      </c>
      <c r="D5395" s="1" t="s">
        <v>10778</v>
      </c>
      <c r="E5395" s="1" t="s">
        <v>26496</v>
      </c>
      <c r="H5395" s="1" t="s">
        <v>24444</v>
      </c>
      <c r="J5395" s="4" t="str">
        <f ca="1">IFERROR(__xludf.DUMMYFUNCTION("LEFT(INDEX(SPLIT(L5395, "" ""), 4), 2)"),"12")</f>
        <v>12</v>
      </c>
      <c r="K5395" s="1" t="s">
        <v>20333</v>
      </c>
      <c r="L5395" s="1" t="s">
        <v>24445</v>
      </c>
    </row>
    <row r="5396" spans="1:12">
      <c r="A5396" s="1" t="s">
        <v>18844</v>
      </c>
      <c r="B5396" s="1">
        <v>5</v>
      </c>
      <c r="D5396" s="1" t="s">
        <v>19372</v>
      </c>
      <c r="E5396" s="1" t="s">
        <v>26497</v>
      </c>
      <c r="H5396" s="1" t="s">
        <v>24444</v>
      </c>
      <c r="J5396" s="4" t="str">
        <f ca="1">IFERROR(__xludf.DUMMYFUNCTION("LEFT(INDEX(SPLIT(L5396, "" ""), 4), 2)"),"12")</f>
        <v>12</v>
      </c>
      <c r="K5396" s="2" t="s">
        <v>18827</v>
      </c>
      <c r="L5396" s="1" t="s">
        <v>24445</v>
      </c>
    </row>
    <row r="5397" spans="1:12">
      <c r="A5397" s="1" t="s">
        <v>23619</v>
      </c>
      <c r="B5397" s="1">
        <v>5</v>
      </c>
      <c r="D5397" s="1" t="s">
        <v>13043</v>
      </c>
      <c r="E5397" s="1" t="s">
        <v>26498</v>
      </c>
      <c r="H5397" s="1" t="s">
        <v>24444</v>
      </c>
      <c r="J5397" s="4" t="str">
        <f ca="1">IFERROR(__xludf.DUMMYFUNCTION("LEFT(INDEX(SPLIT(L5397, "" ""), 4), 2)"),"12")</f>
        <v>12</v>
      </c>
      <c r="K5397" s="2" t="s">
        <v>18827</v>
      </c>
      <c r="L5397" s="1" t="s">
        <v>24445</v>
      </c>
    </row>
    <row r="5398" spans="1:12">
      <c r="A5398" s="1" t="s">
        <v>26499</v>
      </c>
      <c r="B5398" s="1">
        <v>5</v>
      </c>
      <c r="D5398" s="1" t="s">
        <v>13043</v>
      </c>
      <c r="E5398" s="1" t="s">
        <v>26500</v>
      </c>
      <c r="H5398" s="1" t="s">
        <v>24444</v>
      </c>
      <c r="J5398" s="4" t="str">
        <f ca="1">IFERROR(__xludf.DUMMYFUNCTION("LEFT(INDEX(SPLIT(L5398, "" ""), 4), 2)"),"12")</f>
        <v>12</v>
      </c>
      <c r="K5398" s="2" t="s">
        <v>18928</v>
      </c>
      <c r="L5398" s="1" t="s">
        <v>24445</v>
      </c>
    </row>
    <row r="5399" spans="1:12">
      <c r="A5399" s="1" t="s">
        <v>26501</v>
      </c>
      <c r="B5399" s="1">
        <v>5</v>
      </c>
      <c r="D5399" s="1" t="s">
        <v>19372</v>
      </c>
      <c r="E5399" s="1" t="s">
        <v>26502</v>
      </c>
      <c r="H5399" s="1" t="s">
        <v>24444</v>
      </c>
      <c r="J5399" s="4" t="str">
        <f ca="1">IFERROR(__xludf.DUMMYFUNCTION("LEFT(INDEX(SPLIT(L5399, "" ""), 4), 2)"),"12")</f>
        <v>12</v>
      </c>
      <c r="K5399" s="2" t="s">
        <v>19294</v>
      </c>
      <c r="L5399" s="1" t="s">
        <v>24445</v>
      </c>
    </row>
    <row r="5400" spans="1:12">
      <c r="A5400" s="1" t="s">
        <v>26503</v>
      </c>
      <c r="B5400" s="1">
        <v>4</v>
      </c>
      <c r="D5400" s="1" t="s">
        <v>13043</v>
      </c>
      <c r="E5400" s="1" t="s">
        <v>26504</v>
      </c>
      <c r="H5400" s="1" t="s">
        <v>24444</v>
      </c>
      <c r="J5400" s="4" t="str">
        <f ca="1">IFERROR(__xludf.DUMMYFUNCTION("LEFT(INDEX(SPLIT(L5400, "" ""), 4), 2)"),"12")</f>
        <v>12</v>
      </c>
      <c r="K5400" s="2" t="s">
        <v>18827</v>
      </c>
      <c r="L5400" s="1" t="s">
        <v>24445</v>
      </c>
    </row>
    <row r="5401" spans="1:12">
      <c r="A5401" s="1" t="s">
        <v>20920</v>
      </c>
      <c r="B5401" s="1">
        <v>5</v>
      </c>
      <c r="D5401" s="1" t="s">
        <v>13043</v>
      </c>
      <c r="E5401" s="1" t="s">
        <v>3236</v>
      </c>
      <c r="H5401" s="1" t="s">
        <v>24444</v>
      </c>
      <c r="J5401" s="4" t="str">
        <f ca="1">IFERROR(__xludf.DUMMYFUNCTION("LEFT(INDEX(SPLIT(L5401, "" ""), 4), 2)"),"12")</f>
        <v>12</v>
      </c>
      <c r="K5401" s="2" t="s">
        <v>18827</v>
      </c>
      <c r="L5401" s="1" t="s">
        <v>24445</v>
      </c>
    </row>
    <row r="5402" spans="1:12">
      <c r="A5402" s="1" t="s">
        <v>18945</v>
      </c>
      <c r="B5402" s="1">
        <v>5</v>
      </c>
      <c r="D5402" s="1" t="s">
        <v>13043</v>
      </c>
      <c r="E5402" s="1" t="s">
        <v>26505</v>
      </c>
      <c r="H5402" s="1" t="s">
        <v>24444</v>
      </c>
      <c r="J5402" s="4" t="str">
        <f ca="1">IFERROR(__xludf.DUMMYFUNCTION("LEFT(INDEX(SPLIT(L5402, "" ""), 4), 2)"),"12")</f>
        <v>12</v>
      </c>
      <c r="K5402" s="2" t="s">
        <v>18827</v>
      </c>
      <c r="L5402" s="1" t="s">
        <v>24445</v>
      </c>
    </row>
    <row r="5403" spans="1:12">
      <c r="A5403" s="1" t="s">
        <v>18985</v>
      </c>
      <c r="B5403" s="1">
        <v>5</v>
      </c>
      <c r="D5403" s="1" t="s">
        <v>13043</v>
      </c>
      <c r="E5403" s="1" t="s">
        <v>29</v>
      </c>
      <c r="H5403" s="1" t="s">
        <v>24444</v>
      </c>
      <c r="J5403" s="4" t="str">
        <f ca="1">IFERROR(__xludf.DUMMYFUNCTION("LEFT(INDEX(SPLIT(L5403, "" ""), 4), 2)"),"12")</f>
        <v>12</v>
      </c>
      <c r="K5403" s="2" t="s">
        <v>18827</v>
      </c>
      <c r="L5403" s="1" t="s">
        <v>24445</v>
      </c>
    </row>
    <row r="5404" spans="1:12">
      <c r="A5404" s="1" t="s">
        <v>20891</v>
      </c>
      <c r="B5404" s="1">
        <v>5</v>
      </c>
      <c r="D5404" s="1" t="s">
        <v>13043</v>
      </c>
      <c r="E5404" s="1" t="s">
        <v>26408</v>
      </c>
      <c r="H5404" s="1" t="s">
        <v>24444</v>
      </c>
      <c r="J5404" s="4" t="str">
        <f ca="1">IFERROR(__xludf.DUMMYFUNCTION("LEFT(INDEX(SPLIT(L5404, "" ""), 4), 2)"),"12")</f>
        <v>12</v>
      </c>
      <c r="K5404" s="2" t="s">
        <v>18827</v>
      </c>
      <c r="L5404" s="1" t="s">
        <v>24445</v>
      </c>
    </row>
    <row r="5405" spans="1:12">
      <c r="A5405" s="1" t="s">
        <v>18973</v>
      </c>
      <c r="B5405" s="1">
        <v>5</v>
      </c>
      <c r="D5405" s="1" t="s">
        <v>13043</v>
      </c>
      <c r="E5405" s="1" t="s">
        <v>19330</v>
      </c>
      <c r="H5405" s="1" t="s">
        <v>24444</v>
      </c>
      <c r="J5405" s="4" t="str">
        <f ca="1">IFERROR(__xludf.DUMMYFUNCTION("LEFT(INDEX(SPLIT(L5405, "" ""), 4), 2)"),"12")</f>
        <v>12</v>
      </c>
      <c r="K5405" s="2" t="s">
        <v>18827</v>
      </c>
      <c r="L5405" s="1" t="s">
        <v>24445</v>
      </c>
    </row>
    <row r="5406" spans="1:12">
      <c r="A5406" s="1" t="s">
        <v>8655</v>
      </c>
      <c r="B5406" s="1">
        <v>5</v>
      </c>
      <c r="D5406" s="1" t="s">
        <v>19372</v>
      </c>
      <c r="E5406" s="1" t="s">
        <v>26456</v>
      </c>
      <c r="H5406" s="1" t="s">
        <v>24444</v>
      </c>
      <c r="J5406" s="4" t="str">
        <f ca="1">IFERROR(__xludf.DUMMYFUNCTION("LEFT(INDEX(SPLIT(L5406, "" ""), 4), 2)"),"12")</f>
        <v>12</v>
      </c>
      <c r="K5406" s="2" t="s">
        <v>18827</v>
      </c>
      <c r="L5406" s="1" t="s">
        <v>24445</v>
      </c>
    </row>
    <row r="5407" spans="1:12">
      <c r="A5407" s="1" t="s">
        <v>26233</v>
      </c>
      <c r="B5407" s="1">
        <v>5</v>
      </c>
      <c r="D5407" s="1" t="s">
        <v>13043</v>
      </c>
      <c r="E5407" s="1" t="s">
        <v>108</v>
      </c>
      <c r="H5407" s="1" t="s">
        <v>24444</v>
      </c>
      <c r="J5407" s="4" t="str">
        <f ca="1">IFERROR(__xludf.DUMMYFUNCTION("LEFT(INDEX(SPLIT(L5407, "" ""), 4), 2)"),"12")</f>
        <v>12</v>
      </c>
      <c r="K5407" s="2" t="s">
        <v>18827</v>
      </c>
      <c r="L5407" s="1" t="s">
        <v>24445</v>
      </c>
    </row>
    <row r="5408" spans="1:12">
      <c r="A5408" s="1" t="s">
        <v>26506</v>
      </c>
      <c r="B5408" s="1">
        <v>5</v>
      </c>
      <c r="D5408" s="1" t="s">
        <v>13043</v>
      </c>
      <c r="E5408" s="1" t="s">
        <v>26507</v>
      </c>
      <c r="H5408" s="1" t="s">
        <v>24444</v>
      </c>
      <c r="J5408" s="4" t="str">
        <f ca="1">IFERROR(__xludf.DUMMYFUNCTION("LEFT(INDEX(SPLIT(L5408, "" ""), 4), 2)"),"12")</f>
        <v>12</v>
      </c>
      <c r="K5408" s="2" t="s">
        <v>18928</v>
      </c>
      <c r="L5408" s="1" t="s">
        <v>24445</v>
      </c>
    </row>
    <row r="5409" spans="1:12">
      <c r="A5409" s="1" t="s">
        <v>19166</v>
      </c>
      <c r="B5409" s="1">
        <v>5</v>
      </c>
      <c r="D5409" s="1" t="s">
        <v>10293</v>
      </c>
      <c r="E5409" s="1" t="s">
        <v>26508</v>
      </c>
      <c r="H5409" s="1" t="s">
        <v>24444</v>
      </c>
      <c r="J5409" s="4" t="str">
        <f ca="1">IFERROR(__xludf.DUMMYFUNCTION("LEFT(INDEX(SPLIT(L5409, "" ""), 4), 2)"),"12")</f>
        <v>12</v>
      </c>
      <c r="K5409" s="2" t="s">
        <v>19168</v>
      </c>
      <c r="L5409" s="1" t="s">
        <v>24445</v>
      </c>
    </row>
    <row r="5410" spans="1:12">
      <c r="A5410" s="1" t="s">
        <v>25639</v>
      </c>
      <c r="B5410" s="1">
        <v>5</v>
      </c>
      <c r="D5410" s="1" t="s">
        <v>13043</v>
      </c>
      <c r="E5410" s="1" t="s">
        <v>2056</v>
      </c>
      <c r="H5410" s="1" t="s">
        <v>24444</v>
      </c>
      <c r="J5410" s="4" t="str">
        <f ca="1">IFERROR(__xludf.DUMMYFUNCTION("LEFT(INDEX(SPLIT(L5410, "" ""), 4), 2)"),"12")</f>
        <v>12</v>
      </c>
      <c r="K5410" s="2" t="s">
        <v>18827</v>
      </c>
      <c r="L5410" s="1" t="s">
        <v>24445</v>
      </c>
    </row>
    <row r="5411" spans="1:12">
      <c r="A5411" s="1" t="s">
        <v>18945</v>
      </c>
      <c r="B5411" s="1">
        <v>5</v>
      </c>
      <c r="D5411" s="1" t="s">
        <v>10288</v>
      </c>
      <c r="E5411" s="1" t="s">
        <v>26509</v>
      </c>
      <c r="H5411" s="1" t="s">
        <v>24444</v>
      </c>
      <c r="J5411" s="4" t="str">
        <f ca="1">IFERROR(__xludf.DUMMYFUNCTION("LEFT(INDEX(SPLIT(L5411, "" ""), 4), 2)"),"12")</f>
        <v>12</v>
      </c>
      <c r="K5411" s="2" t="s">
        <v>18827</v>
      </c>
      <c r="L5411" s="1" t="s">
        <v>24445</v>
      </c>
    </row>
    <row r="5412" spans="1:12">
      <c r="A5412" s="1" t="s">
        <v>26510</v>
      </c>
      <c r="B5412" s="1">
        <v>5</v>
      </c>
      <c r="D5412" s="1" t="s">
        <v>19372</v>
      </c>
      <c r="E5412" s="1" t="s">
        <v>26511</v>
      </c>
      <c r="H5412" s="1" t="s">
        <v>24444</v>
      </c>
      <c r="J5412" s="4" t="str">
        <f ca="1">IFERROR(__xludf.DUMMYFUNCTION("LEFT(INDEX(SPLIT(L5412, "" ""), 4), 2)"),"12")</f>
        <v>12</v>
      </c>
      <c r="K5412" s="2" t="s">
        <v>18972</v>
      </c>
      <c r="L5412" s="1" t="s">
        <v>24445</v>
      </c>
    </row>
    <row r="5413" spans="1:12">
      <c r="A5413" s="1" t="s">
        <v>26512</v>
      </c>
      <c r="B5413" s="1">
        <v>5</v>
      </c>
      <c r="D5413" s="1" t="s">
        <v>13043</v>
      </c>
      <c r="E5413" s="1" t="s">
        <v>26513</v>
      </c>
      <c r="H5413" s="1" t="s">
        <v>24444</v>
      </c>
      <c r="J5413" s="4" t="str">
        <f ca="1">IFERROR(__xludf.DUMMYFUNCTION("LEFT(INDEX(SPLIT(L5413, "" ""), 4), 2)"),"12")</f>
        <v>12</v>
      </c>
      <c r="K5413" s="2" t="s">
        <v>18997</v>
      </c>
      <c r="L5413" s="1" t="s">
        <v>24445</v>
      </c>
    </row>
    <row r="5414" spans="1:12">
      <c r="A5414" s="1" t="s">
        <v>18925</v>
      </c>
      <c r="B5414" s="1">
        <v>5</v>
      </c>
      <c r="D5414" s="1" t="s">
        <v>10442</v>
      </c>
      <c r="E5414" s="1" t="s">
        <v>26514</v>
      </c>
      <c r="H5414" s="1" t="s">
        <v>24444</v>
      </c>
      <c r="J5414" s="4" t="str">
        <f ca="1">IFERROR(__xludf.DUMMYFUNCTION("LEFT(INDEX(SPLIT(L5414, "" ""), 4), 2)"),"12")</f>
        <v>12</v>
      </c>
      <c r="K5414" s="2" t="s">
        <v>18928</v>
      </c>
      <c r="L5414" s="1" t="s">
        <v>24445</v>
      </c>
    </row>
    <row r="5415" spans="1:12">
      <c r="A5415" s="1" t="s">
        <v>18973</v>
      </c>
      <c r="B5415" s="1">
        <v>5</v>
      </c>
      <c r="D5415" s="1" t="s">
        <v>10293</v>
      </c>
      <c r="E5415" s="1" t="s">
        <v>21495</v>
      </c>
      <c r="H5415" s="1" t="s">
        <v>24444</v>
      </c>
      <c r="J5415" s="4" t="str">
        <f ca="1">IFERROR(__xludf.DUMMYFUNCTION("LEFT(INDEX(SPLIT(L5415, "" ""), 4), 2)"),"12")</f>
        <v>12</v>
      </c>
      <c r="K5415" s="2" t="s">
        <v>18827</v>
      </c>
      <c r="L5415" s="1" t="s">
        <v>24445</v>
      </c>
    </row>
    <row r="5416" spans="1:12">
      <c r="A5416" s="1" t="s">
        <v>18985</v>
      </c>
      <c r="B5416" s="1">
        <v>5</v>
      </c>
      <c r="D5416" s="1" t="s">
        <v>10293</v>
      </c>
      <c r="E5416" s="1" t="s">
        <v>21495</v>
      </c>
      <c r="H5416" s="1" t="s">
        <v>24444</v>
      </c>
      <c r="J5416" s="4" t="str">
        <f ca="1">IFERROR(__xludf.DUMMYFUNCTION("LEFT(INDEX(SPLIT(L5416, "" ""), 4), 2)"),"12")</f>
        <v>12</v>
      </c>
      <c r="K5416" s="2" t="s">
        <v>18827</v>
      </c>
      <c r="L5416" s="1" t="s">
        <v>24445</v>
      </c>
    </row>
    <row r="5417" spans="1:12">
      <c r="A5417" s="1" t="s">
        <v>20585</v>
      </c>
      <c r="B5417" s="1">
        <v>4</v>
      </c>
      <c r="D5417" s="1" t="s">
        <v>10479</v>
      </c>
      <c r="E5417" s="1" t="s">
        <v>21495</v>
      </c>
      <c r="H5417" s="1" t="s">
        <v>24444</v>
      </c>
      <c r="J5417" s="4" t="str">
        <f ca="1">IFERROR(__xludf.DUMMYFUNCTION("LEFT(INDEX(SPLIT(L5417, "" ""), 4), 2)"),"12")</f>
        <v>12</v>
      </c>
      <c r="K5417" s="2" t="s">
        <v>18827</v>
      </c>
      <c r="L5417" s="1" t="s">
        <v>24445</v>
      </c>
    </row>
    <row r="5418" spans="1:12">
      <c r="A5418" s="1" t="s">
        <v>18847</v>
      </c>
      <c r="B5418" s="1">
        <v>5</v>
      </c>
      <c r="D5418" s="1" t="s">
        <v>10347</v>
      </c>
      <c r="E5418" s="1" t="s">
        <v>21495</v>
      </c>
      <c r="H5418" s="1" t="s">
        <v>24444</v>
      </c>
      <c r="J5418" s="4" t="str">
        <f ca="1">IFERROR(__xludf.DUMMYFUNCTION("LEFT(INDEX(SPLIT(L5418, "" ""), 4), 2)"),"12")</f>
        <v>12</v>
      </c>
      <c r="K5418" s="2" t="s">
        <v>18827</v>
      </c>
      <c r="L5418" s="1" t="s">
        <v>24445</v>
      </c>
    </row>
    <row r="5419" spans="1:12">
      <c r="A5419" s="1" t="s">
        <v>18958</v>
      </c>
      <c r="B5419" s="1">
        <v>4</v>
      </c>
      <c r="D5419" s="1" t="s">
        <v>10755</v>
      </c>
      <c r="E5419" s="1" t="s">
        <v>2757</v>
      </c>
      <c r="H5419" s="1" t="s">
        <v>24444</v>
      </c>
      <c r="J5419" s="4" t="str">
        <f ca="1">IFERROR(__xludf.DUMMYFUNCTION("LEFT(INDEX(SPLIT(L5419, "" ""), 4), 2)"),"12")</f>
        <v>12</v>
      </c>
      <c r="K5419" s="2" t="s">
        <v>18827</v>
      </c>
      <c r="L5419" s="1" t="s">
        <v>24445</v>
      </c>
    </row>
    <row r="5420" spans="1:12">
      <c r="A5420" s="1" t="s">
        <v>26515</v>
      </c>
      <c r="B5420" s="1">
        <v>5</v>
      </c>
      <c r="D5420" s="1" t="s">
        <v>19372</v>
      </c>
      <c r="E5420" s="1" t="s">
        <v>26516</v>
      </c>
      <c r="H5420" s="1" t="s">
        <v>24444</v>
      </c>
      <c r="J5420" s="4" t="str">
        <f ca="1">IFERROR(__xludf.DUMMYFUNCTION("LEFT(INDEX(SPLIT(L5420, "" ""), 4), 2)"),"12")</f>
        <v>12</v>
      </c>
      <c r="K5420" s="2" t="s">
        <v>18827</v>
      </c>
      <c r="L5420" s="1" t="s">
        <v>24445</v>
      </c>
    </row>
    <row r="5421" spans="1:12">
      <c r="A5421" s="1" t="s">
        <v>18985</v>
      </c>
      <c r="B5421" s="1">
        <v>5</v>
      </c>
      <c r="D5421" s="1" t="s">
        <v>10743</v>
      </c>
      <c r="E5421" s="1" t="s">
        <v>26517</v>
      </c>
      <c r="H5421" s="1" t="s">
        <v>24444</v>
      </c>
      <c r="J5421" s="4" t="str">
        <f ca="1">IFERROR(__xludf.DUMMYFUNCTION("LEFT(INDEX(SPLIT(L5421, "" ""), 4), 2)"),"12")</f>
        <v>12</v>
      </c>
      <c r="K5421" s="2" t="s">
        <v>18827</v>
      </c>
      <c r="L5421" s="1" t="s">
        <v>24445</v>
      </c>
    </row>
    <row r="5422" spans="1:12">
      <c r="A5422" s="1" t="s">
        <v>20891</v>
      </c>
      <c r="B5422" s="1">
        <v>5</v>
      </c>
      <c r="D5422" s="1" t="s">
        <v>10778</v>
      </c>
      <c r="E5422" s="1" t="s">
        <v>21495</v>
      </c>
      <c r="H5422" s="1" t="s">
        <v>24444</v>
      </c>
      <c r="J5422" s="4" t="str">
        <f ca="1">IFERROR(__xludf.DUMMYFUNCTION("LEFT(INDEX(SPLIT(L5422, "" ""), 4), 2)"),"12")</f>
        <v>12</v>
      </c>
      <c r="K5422" s="2" t="s">
        <v>18827</v>
      </c>
      <c r="L5422" s="1" t="s">
        <v>24445</v>
      </c>
    </row>
    <row r="5423" spans="1:12">
      <c r="A5423" s="1" t="s">
        <v>4568</v>
      </c>
      <c r="B5423" s="1">
        <v>5</v>
      </c>
      <c r="D5423" s="1" t="s">
        <v>10755</v>
      </c>
      <c r="E5423" s="1" t="s">
        <v>26517</v>
      </c>
      <c r="H5423" s="1" t="s">
        <v>24444</v>
      </c>
      <c r="J5423" s="4" t="str">
        <f ca="1">IFERROR(__xludf.DUMMYFUNCTION("LEFT(INDEX(SPLIT(L5423, "" ""), 4), 2)"),"12")</f>
        <v>12</v>
      </c>
      <c r="K5423" s="2" t="s">
        <v>18827</v>
      </c>
      <c r="L5423" s="1" t="s">
        <v>24445</v>
      </c>
    </row>
    <row r="5424" spans="1:12">
      <c r="A5424" s="1" t="s">
        <v>20585</v>
      </c>
      <c r="B5424" s="1">
        <v>5</v>
      </c>
      <c r="D5424" s="1" t="s">
        <v>10743</v>
      </c>
      <c r="E5424" s="1" t="s">
        <v>21495</v>
      </c>
      <c r="H5424" s="1" t="s">
        <v>24444</v>
      </c>
      <c r="J5424" s="4" t="str">
        <f ca="1">IFERROR(__xludf.DUMMYFUNCTION("LEFT(INDEX(SPLIT(L5424, "" ""), 4), 2)"),"12")</f>
        <v>12</v>
      </c>
      <c r="K5424" s="2" t="s">
        <v>18827</v>
      </c>
      <c r="L5424" s="1" t="s">
        <v>24445</v>
      </c>
    </row>
    <row r="5425" spans="1:12">
      <c r="A5425" s="1" t="s">
        <v>20972</v>
      </c>
      <c r="B5425" s="1">
        <v>5</v>
      </c>
      <c r="D5425" s="1" t="s">
        <v>10736</v>
      </c>
      <c r="E5425" s="1" t="s">
        <v>21495</v>
      </c>
      <c r="H5425" s="1" t="s">
        <v>24444</v>
      </c>
      <c r="J5425" s="4" t="str">
        <f ca="1">IFERROR(__xludf.DUMMYFUNCTION("LEFT(INDEX(SPLIT(L5425, "" ""), 4), 2)"),"12")</f>
        <v>12</v>
      </c>
      <c r="K5425" s="2" t="s">
        <v>18827</v>
      </c>
      <c r="L5425" s="1" t="s">
        <v>24445</v>
      </c>
    </row>
    <row r="5426" spans="1:12">
      <c r="A5426" s="1" t="s">
        <v>18903</v>
      </c>
      <c r="B5426" s="1">
        <v>5</v>
      </c>
      <c r="D5426" s="1" t="s">
        <v>10778</v>
      </c>
      <c r="E5426" s="1" t="s">
        <v>26518</v>
      </c>
      <c r="H5426" s="1" t="s">
        <v>24444</v>
      </c>
      <c r="J5426" s="4" t="str">
        <f ca="1">IFERROR(__xludf.DUMMYFUNCTION("LEFT(INDEX(SPLIT(L5426, "" ""), 4), 2)"),"12")</f>
        <v>12</v>
      </c>
      <c r="K5426" s="2" t="s">
        <v>18827</v>
      </c>
      <c r="L5426" s="1" t="s">
        <v>24445</v>
      </c>
    </row>
    <row r="5427" spans="1:12">
      <c r="A5427" s="1" t="s">
        <v>18940</v>
      </c>
      <c r="B5427" s="1">
        <v>5</v>
      </c>
      <c r="D5427" s="1" t="s">
        <v>13043</v>
      </c>
      <c r="E5427" s="1" t="s">
        <v>26519</v>
      </c>
      <c r="H5427" s="1" t="s">
        <v>24444</v>
      </c>
      <c r="J5427" s="4" t="str">
        <f ca="1">IFERROR(__xludf.DUMMYFUNCTION("LEFT(INDEX(SPLIT(L5427, "" ""), 4), 2)"),"12")</f>
        <v>12</v>
      </c>
      <c r="K5427" s="2" t="s">
        <v>18827</v>
      </c>
      <c r="L5427" s="1" t="s">
        <v>24445</v>
      </c>
    </row>
    <row r="5428" spans="1:12">
      <c r="A5428" s="1" t="s">
        <v>8726</v>
      </c>
      <c r="B5428" s="1">
        <v>5</v>
      </c>
      <c r="D5428" s="1" t="s">
        <v>13043</v>
      </c>
      <c r="E5428" s="1" t="s">
        <v>26520</v>
      </c>
      <c r="H5428" s="1" t="s">
        <v>24444</v>
      </c>
      <c r="J5428" s="4" t="str">
        <f ca="1">IFERROR(__xludf.DUMMYFUNCTION("LEFT(INDEX(SPLIT(L5428, "" ""), 4), 2)"),"12")</f>
        <v>12</v>
      </c>
      <c r="K5428" s="2" t="s">
        <v>18827</v>
      </c>
      <c r="L5428" s="1" t="s">
        <v>24445</v>
      </c>
    </row>
    <row r="5429" spans="1:12">
      <c r="A5429" s="1" t="s">
        <v>26521</v>
      </c>
      <c r="B5429" s="1">
        <v>5</v>
      </c>
      <c r="D5429" s="1" t="s">
        <v>10743</v>
      </c>
      <c r="E5429" s="1" t="s">
        <v>26522</v>
      </c>
      <c r="H5429" s="1" t="s">
        <v>24444</v>
      </c>
      <c r="J5429" s="4" t="str">
        <f ca="1">IFERROR(__xludf.DUMMYFUNCTION("LEFT(INDEX(SPLIT(L5429, "" ""), 4), 2)"),"12")</f>
        <v>12</v>
      </c>
      <c r="K5429" s="2" t="s">
        <v>18827</v>
      </c>
      <c r="L5429" s="1" t="s">
        <v>24445</v>
      </c>
    </row>
    <row r="5430" spans="1:12">
      <c r="A5430" s="1" t="s">
        <v>26523</v>
      </c>
      <c r="B5430" s="1">
        <v>5</v>
      </c>
      <c r="D5430" s="1" t="s">
        <v>13043</v>
      </c>
      <c r="E5430" s="1" t="s">
        <v>26524</v>
      </c>
      <c r="H5430" s="1" t="s">
        <v>24444</v>
      </c>
      <c r="J5430" s="4" t="str">
        <f ca="1">IFERROR(__xludf.DUMMYFUNCTION("LEFT(INDEX(SPLIT(L5430, "" ""), 4), 2)"),"12")</f>
        <v>12</v>
      </c>
      <c r="K5430" s="2" t="s">
        <v>18928</v>
      </c>
      <c r="L5430" s="1" t="s">
        <v>24445</v>
      </c>
    </row>
    <row r="5431" spans="1:12">
      <c r="A5431" s="1" t="s">
        <v>3596</v>
      </c>
      <c r="B5431" s="1">
        <v>5</v>
      </c>
      <c r="C5431" s="1" t="s">
        <v>26525</v>
      </c>
      <c r="D5431" s="1" t="s">
        <v>13043</v>
      </c>
      <c r="E5431" s="1" t="s">
        <v>18827</v>
      </c>
      <c r="H5431" s="1" t="s">
        <v>24444</v>
      </c>
      <c r="J5431" s="4" t="str">
        <f ca="1">IFERROR(__xludf.DUMMYFUNCTION("LEFT(INDEX(SPLIT(L5431, "" ""), 4), 2)"),"12")</f>
        <v>12</v>
      </c>
      <c r="L5431" s="1" t="s">
        <v>24445</v>
      </c>
    </row>
  </sheetData>
  <hyperlinks>
    <hyperlink ref="K2" r:id="rId1" xr:uid="{00000000-0004-0000-0400-000000000000}"/>
    <hyperlink ref="K3" r:id="rId2" xr:uid="{00000000-0004-0000-0400-000001000000}"/>
    <hyperlink ref="K4" r:id="rId3" xr:uid="{00000000-0004-0000-0400-000002000000}"/>
    <hyperlink ref="K5" r:id="rId4" xr:uid="{00000000-0004-0000-0400-000003000000}"/>
    <hyperlink ref="K6" r:id="rId5" xr:uid="{00000000-0004-0000-0400-000004000000}"/>
    <hyperlink ref="K7" r:id="rId6" xr:uid="{00000000-0004-0000-0400-000005000000}"/>
    <hyperlink ref="K8" r:id="rId7" xr:uid="{00000000-0004-0000-0400-000006000000}"/>
    <hyperlink ref="K9" r:id="rId8" xr:uid="{00000000-0004-0000-0400-000007000000}"/>
    <hyperlink ref="K10" r:id="rId9" xr:uid="{00000000-0004-0000-0400-000008000000}"/>
    <hyperlink ref="K11" r:id="rId10" xr:uid="{00000000-0004-0000-0400-000009000000}"/>
    <hyperlink ref="K12" r:id="rId11" xr:uid="{00000000-0004-0000-0400-00000A000000}"/>
    <hyperlink ref="K13" r:id="rId12" xr:uid="{00000000-0004-0000-0400-00000B000000}"/>
    <hyperlink ref="K14" r:id="rId13" xr:uid="{00000000-0004-0000-0400-00000C000000}"/>
    <hyperlink ref="K15" r:id="rId14" xr:uid="{00000000-0004-0000-0400-00000D000000}"/>
    <hyperlink ref="K16" r:id="rId15" xr:uid="{00000000-0004-0000-0400-00000E000000}"/>
    <hyperlink ref="K17" r:id="rId16" xr:uid="{00000000-0004-0000-0400-00000F000000}"/>
    <hyperlink ref="K18" r:id="rId17" xr:uid="{00000000-0004-0000-0400-000010000000}"/>
    <hyperlink ref="K19" r:id="rId18" xr:uid="{00000000-0004-0000-0400-000011000000}"/>
    <hyperlink ref="K20" r:id="rId19" xr:uid="{00000000-0004-0000-0400-000012000000}"/>
    <hyperlink ref="K21" r:id="rId20" xr:uid="{00000000-0004-0000-0400-000013000000}"/>
    <hyperlink ref="K22" r:id="rId21" xr:uid="{00000000-0004-0000-0400-000014000000}"/>
    <hyperlink ref="K23" r:id="rId22" xr:uid="{00000000-0004-0000-0400-000015000000}"/>
    <hyperlink ref="K24" r:id="rId23" xr:uid="{00000000-0004-0000-0400-000016000000}"/>
    <hyperlink ref="K25" r:id="rId24" xr:uid="{00000000-0004-0000-0400-000017000000}"/>
    <hyperlink ref="K26" r:id="rId25" xr:uid="{00000000-0004-0000-0400-000018000000}"/>
    <hyperlink ref="K27" r:id="rId26" xr:uid="{00000000-0004-0000-0400-000019000000}"/>
    <hyperlink ref="K28" r:id="rId27" xr:uid="{00000000-0004-0000-0400-00001A000000}"/>
    <hyperlink ref="K29" r:id="rId28" xr:uid="{00000000-0004-0000-0400-00001B000000}"/>
    <hyperlink ref="K30" r:id="rId29" xr:uid="{00000000-0004-0000-0400-00001C000000}"/>
    <hyperlink ref="K31" r:id="rId30" xr:uid="{00000000-0004-0000-0400-00001D000000}"/>
    <hyperlink ref="K32" r:id="rId31" xr:uid="{00000000-0004-0000-0400-00001E000000}"/>
    <hyperlink ref="K33" r:id="rId32" xr:uid="{00000000-0004-0000-0400-00001F000000}"/>
    <hyperlink ref="K34" r:id="rId33" xr:uid="{00000000-0004-0000-0400-000020000000}"/>
    <hyperlink ref="K35" r:id="rId34" xr:uid="{00000000-0004-0000-0400-000021000000}"/>
    <hyperlink ref="K36" r:id="rId35" xr:uid="{00000000-0004-0000-0400-000022000000}"/>
    <hyperlink ref="K37" r:id="rId36" xr:uid="{00000000-0004-0000-0400-000023000000}"/>
    <hyperlink ref="K38" r:id="rId37" xr:uid="{00000000-0004-0000-0400-000024000000}"/>
    <hyperlink ref="K39" r:id="rId38" xr:uid="{00000000-0004-0000-0400-000025000000}"/>
    <hyperlink ref="K40" r:id="rId39" xr:uid="{00000000-0004-0000-0400-000026000000}"/>
    <hyperlink ref="K41" r:id="rId40" xr:uid="{00000000-0004-0000-0400-000027000000}"/>
    <hyperlink ref="K42" r:id="rId41" xr:uid="{00000000-0004-0000-0400-000028000000}"/>
    <hyperlink ref="K43" r:id="rId42" xr:uid="{00000000-0004-0000-0400-000029000000}"/>
    <hyperlink ref="K44" r:id="rId43" xr:uid="{00000000-0004-0000-0400-00002A000000}"/>
    <hyperlink ref="K45" r:id="rId44" xr:uid="{00000000-0004-0000-0400-00002B000000}"/>
    <hyperlink ref="K46" r:id="rId45" xr:uid="{00000000-0004-0000-0400-00002C000000}"/>
    <hyperlink ref="K47" r:id="rId46" xr:uid="{00000000-0004-0000-0400-00002D000000}"/>
    <hyperlink ref="K48" r:id="rId47" xr:uid="{00000000-0004-0000-0400-00002E000000}"/>
    <hyperlink ref="K49" r:id="rId48" xr:uid="{00000000-0004-0000-0400-00002F000000}"/>
    <hyperlink ref="K50" r:id="rId49" xr:uid="{00000000-0004-0000-0400-000030000000}"/>
    <hyperlink ref="K51" r:id="rId50" xr:uid="{00000000-0004-0000-0400-000031000000}"/>
    <hyperlink ref="K52" r:id="rId51" xr:uid="{00000000-0004-0000-0400-000032000000}"/>
    <hyperlink ref="K53" r:id="rId52" xr:uid="{00000000-0004-0000-0400-000033000000}"/>
    <hyperlink ref="K54" r:id="rId53" xr:uid="{00000000-0004-0000-0400-000034000000}"/>
    <hyperlink ref="K55" r:id="rId54" xr:uid="{00000000-0004-0000-0400-000035000000}"/>
    <hyperlink ref="K56" r:id="rId55" xr:uid="{00000000-0004-0000-0400-000036000000}"/>
    <hyperlink ref="K57" r:id="rId56" xr:uid="{00000000-0004-0000-0400-000037000000}"/>
    <hyperlink ref="K58" r:id="rId57" xr:uid="{00000000-0004-0000-0400-000038000000}"/>
    <hyperlink ref="K59" r:id="rId58" xr:uid="{00000000-0004-0000-0400-000039000000}"/>
    <hyperlink ref="K60" r:id="rId59" xr:uid="{00000000-0004-0000-0400-00003A000000}"/>
    <hyperlink ref="K61" r:id="rId60" xr:uid="{00000000-0004-0000-0400-00003B000000}"/>
    <hyperlink ref="K62" r:id="rId61" xr:uid="{00000000-0004-0000-0400-00003C000000}"/>
    <hyperlink ref="K63" r:id="rId62" xr:uid="{00000000-0004-0000-0400-00003D000000}"/>
    <hyperlink ref="K64" r:id="rId63" xr:uid="{00000000-0004-0000-0400-00003E000000}"/>
    <hyperlink ref="K65" r:id="rId64" xr:uid="{00000000-0004-0000-0400-00003F000000}"/>
    <hyperlink ref="K66" r:id="rId65" xr:uid="{00000000-0004-0000-0400-000040000000}"/>
    <hyperlink ref="K67" r:id="rId66" xr:uid="{00000000-0004-0000-0400-000041000000}"/>
    <hyperlink ref="K68" r:id="rId67" xr:uid="{00000000-0004-0000-0400-000042000000}"/>
    <hyperlink ref="K69" r:id="rId68" xr:uid="{00000000-0004-0000-0400-000043000000}"/>
    <hyperlink ref="K70" r:id="rId69" xr:uid="{00000000-0004-0000-0400-000044000000}"/>
    <hyperlink ref="K71" r:id="rId70" xr:uid="{00000000-0004-0000-0400-000045000000}"/>
    <hyperlink ref="K72" r:id="rId71" xr:uid="{00000000-0004-0000-0400-000046000000}"/>
    <hyperlink ref="K73" r:id="rId72" xr:uid="{00000000-0004-0000-0400-000047000000}"/>
    <hyperlink ref="K74" r:id="rId73" xr:uid="{00000000-0004-0000-0400-000048000000}"/>
    <hyperlink ref="K75" r:id="rId74" xr:uid="{00000000-0004-0000-0400-000049000000}"/>
    <hyperlink ref="K76" r:id="rId75" xr:uid="{00000000-0004-0000-0400-00004A000000}"/>
    <hyperlink ref="K77" r:id="rId76" xr:uid="{00000000-0004-0000-0400-00004B000000}"/>
    <hyperlink ref="K78" r:id="rId77" xr:uid="{00000000-0004-0000-0400-00004C000000}"/>
    <hyperlink ref="K79" r:id="rId78" xr:uid="{00000000-0004-0000-0400-00004D000000}"/>
    <hyperlink ref="K80" r:id="rId79" xr:uid="{00000000-0004-0000-0400-00004E000000}"/>
    <hyperlink ref="K81" r:id="rId80" xr:uid="{00000000-0004-0000-0400-00004F000000}"/>
    <hyperlink ref="K82" r:id="rId81" xr:uid="{00000000-0004-0000-0400-000050000000}"/>
    <hyperlink ref="K83" r:id="rId82" xr:uid="{00000000-0004-0000-0400-000051000000}"/>
    <hyperlink ref="K84" r:id="rId83" xr:uid="{00000000-0004-0000-0400-000052000000}"/>
    <hyperlink ref="K85" r:id="rId84" xr:uid="{00000000-0004-0000-0400-000053000000}"/>
    <hyperlink ref="K86" r:id="rId85" xr:uid="{00000000-0004-0000-0400-000054000000}"/>
    <hyperlink ref="K87" r:id="rId86" xr:uid="{00000000-0004-0000-0400-000055000000}"/>
    <hyperlink ref="K88" r:id="rId87" xr:uid="{00000000-0004-0000-0400-000056000000}"/>
    <hyperlink ref="K89" r:id="rId88" xr:uid="{00000000-0004-0000-0400-000057000000}"/>
    <hyperlink ref="K90" r:id="rId89" xr:uid="{00000000-0004-0000-0400-000058000000}"/>
    <hyperlink ref="K91" r:id="rId90" xr:uid="{00000000-0004-0000-0400-000059000000}"/>
    <hyperlink ref="K92" r:id="rId91" xr:uid="{00000000-0004-0000-0400-00005A000000}"/>
    <hyperlink ref="K93" r:id="rId92" xr:uid="{00000000-0004-0000-0400-00005B000000}"/>
    <hyperlink ref="K94" r:id="rId93" xr:uid="{00000000-0004-0000-0400-00005C000000}"/>
    <hyperlink ref="K95" r:id="rId94" xr:uid="{00000000-0004-0000-0400-00005D000000}"/>
    <hyperlink ref="K96" r:id="rId95" xr:uid="{00000000-0004-0000-0400-00005E000000}"/>
    <hyperlink ref="K97" r:id="rId96" xr:uid="{00000000-0004-0000-0400-00005F000000}"/>
    <hyperlink ref="K98" r:id="rId97" xr:uid="{00000000-0004-0000-0400-000060000000}"/>
    <hyperlink ref="K99" r:id="rId98" xr:uid="{00000000-0004-0000-0400-000061000000}"/>
    <hyperlink ref="K100" r:id="rId99" xr:uid="{00000000-0004-0000-0400-000062000000}"/>
    <hyperlink ref="K101" r:id="rId100" xr:uid="{00000000-0004-0000-0400-000063000000}"/>
    <hyperlink ref="K102" r:id="rId101" xr:uid="{00000000-0004-0000-0400-000064000000}"/>
    <hyperlink ref="K103" r:id="rId102" xr:uid="{00000000-0004-0000-0400-000065000000}"/>
    <hyperlink ref="K104" r:id="rId103" xr:uid="{00000000-0004-0000-0400-000066000000}"/>
    <hyperlink ref="K105" r:id="rId104" xr:uid="{00000000-0004-0000-0400-000067000000}"/>
    <hyperlink ref="K106" r:id="rId105" xr:uid="{00000000-0004-0000-0400-000068000000}"/>
    <hyperlink ref="K107" r:id="rId106" xr:uid="{00000000-0004-0000-0400-000069000000}"/>
    <hyperlink ref="K108" r:id="rId107" xr:uid="{00000000-0004-0000-0400-00006A000000}"/>
    <hyperlink ref="K109" r:id="rId108" xr:uid="{00000000-0004-0000-0400-00006B000000}"/>
    <hyperlink ref="K110" r:id="rId109" xr:uid="{00000000-0004-0000-0400-00006C000000}"/>
    <hyperlink ref="K111" r:id="rId110" xr:uid="{00000000-0004-0000-0400-00006D000000}"/>
    <hyperlink ref="K112" r:id="rId111" xr:uid="{00000000-0004-0000-0400-00006E000000}"/>
    <hyperlink ref="K113" r:id="rId112" xr:uid="{00000000-0004-0000-0400-00006F000000}"/>
    <hyperlink ref="K114" r:id="rId113" xr:uid="{00000000-0004-0000-0400-000070000000}"/>
    <hyperlink ref="K115" r:id="rId114" xr:uid="{00000000-0004-0000-0400-000071000000}"/>
    <hyperlink ref="K116" r:id="rId115" xr:uid="{00000000-0004-0000-0400-000072000000}"/>
    <hyperlink ref="K117" r:id="rId116" xr:uid="{00000000-0004-0000-0400-000073000000}"/>
    <hyperlink ref="K118" r:id="rId117" xr:uid="{00000000-0004-0000-0400-000074000000}"/>
    <hyperlink ref="K119" r:id="rId118" xr:uid="{00000000-0004-0000-0400-000075000000}"/>
    <hyperlink ref="K120" r:id="rId119" xr:uid="{00000000-0004-0000-0400-000076000000}"/>
    <hyperlink ref="K121" r:id="rId120" xr:uid="{00000000-0004-0000-0400-000077000000}"/>
    <hyperlink ref="K122" r:id="rId121" xr:uid="{00000000-0004-0000-0400-000078000000}"/>
    <hyperlink ref="K123" r:id="rId122" xr:uid="{00000000-0004-0000-0400-000079000000}"/>
    <hyperlink ref="K124" r:id="rId123" xr:uid="{00000000-0004-0000-0400-00007A000000}"/>
    <hyperlink ref="K125" r:id="rId124" xr:uid="{00000000-0004-0000-0400-00007B000000}"/>
    <hyperlink ref="K126" r:id="rId125" xr:uid="{00000000-0004-0000-0400-00007C000000}"/>
    <hyperlink ref="K127" r:id="rId126" xr:uid="{00000000-0004-0000-0400-00007D000000}"/>
    <hyperlink ref="K128" r:id="rId127" xr:uid="{00000000-0004-0000-0400-00007E000000}"/>
    <hyperlink ref="K129" r:id="rId128" xr:uid="{00000000-0004-0000-0400-00007F000000}"/>
    <hyperlink ref="K130" r:id="rId129" xr:uid="{00000000-0004-0000-0400-000080000000}"/>
    <hyperlink ref="K131" r:id="rId130" xr:uid="{00000000-0004-0000-0400-000081000000}"/>
    <hyperlink ref="K132" r:id="rId131" xr:uid="{00000000-0004-0000-0400-000082000000}"/>
    <hyperlink ref="K133" r:id="rId132" xr:uid="{00000000-0004-0000-0400-000083000000}"/>
    <hyperlink ref="K134" r:id="rId133" xr:uid="{00000000-0004-0000-0400-000084000000}"/>
    <hyperlink ref="K135" r:id="rId134" xr:uid="{00000000-0004-0000-0400-000085000000}"/>
    <hyperlink ref="K136" r:id="rId135" xr:uid="{00000000-0004-0000-0400-000086000000}"/>
    <hyperlink ref="K137" r:id="rId136" xr:uid="{00000000-0004-0000-0400-000087000000}"/>
    <hyperlink ref="K138" r:id="rId137" xr:uid="{00000000-0004-0000-0400-000088000000}"/>
    <hyperlink ref="K139" r:id="rId138" xr:uid="{00000000-0004-0000-0400-000089000000}"/>
    <hyperlink ref="K140" r:id="rId139" xr:uid="{00000000-0004-0000-0400-00008A000000}"/>
    <hyperlink ref="K141" r:id="rId140" xr:uid="{00000000-0004-0000-0400-00008B000000}"/>
    <hyperlink ref="K142" r:id="rId141" xr:uid="{00000000-0004-0000-0400-00008C000000}"/>
    <hyperlink ref="K143" r:id="rId142" xr:uid="{00000000-0004-0000-0400-00008D000000}"/>
    <hyperlink ref="K144" r:id="rId143" xr:uid="{00000000-0004-0000-0400-00008E000000}"/>
    <hyperlink ref="K145" r:id="rId144" xr:uid="{00000000-0004-0000-0400-00008F000000}"/>
    <hyperlink ref="K146" r:id="rId145" xr:uid="{00000000-0004-0000-0400-000090000000}"/>
    <hyperlink ref="K147" r:id="rId146" xr:uid="{00000000-0004-0000-0400-000091000000}"/>
    <hyperlink ref="K148" r:id="rId147" xr:uid="{00000000-0004-0000-0400-000092000000}"/>
    <hyperlink ref="K149" r:id="rId148" xr:uid="{00000000-0004-0000-0400-000093000000}"/>
    <hyperlink ref="K150" r:id="rId149" xr:uid="{00000000-0004-0000-0400-000094000000}"/>
    <hyperlink ref="K151" r:id="rId150" xr:uid="{00000000-0004-0000-0400-000095000000}"/>
    <hyperlink ref="K152" r:id="rId151" xr:uid="{00000000-0004-0000-0400-000096000000}"/>
    <hyperlink ref="K153" r:id="rId152" xr:uid="{00000000-0004-0000-0400-000097000000}"/>
    <hyperlink ref="K154" r:id="rId153" xr:uid="{00000000-0004-0000-0400-000098000000}"/>
    <hyperlink ref="K155" r:id="rId154" xr:uid="{00000000-0004-0000-0400-000099000000}"/>
    <hyperlink ref="K156" r:id="rId155" xr:uid="{00000000-0004-0000-0400-00009A000000}"/>
    <hyperlink ref="K157" r:id="rId156" xr:uid="{00000000-0004-0000-0400-00009B000000}"/>
    <hyperlink ref="K158" r:id="rId157" xr:uid="{00000000-0004-0000-0400-00009C000000}"/>
    <hyperlink ref="K159" r:id="rId158" xr:uid="{00000000-0004-0000-0400-00009D000000}"/>
    <hyperlink ref="K160" r:id="rId159" xr:uid="{00000000-0004-0000-0400-00009E000000}"/>
    <hyperlink ref="K161" r:id="rId160" xr:uid="{00000000-0004-0000-0400-00009F000000}"/>
    <hyperlink ref="K162" r:id="rId161" xr:uid="{00000000-0004-0000-0400-0000A0000000}"/>
    <hyperlink ref="K163" r:id="rId162" xr:uid="{00000000-0004-0000-0400-0000A1000000}"/>
    <hyperlink ref="K164" r:id="rId163" xr:uid="{00000000-0004-0000-0400-0000A2000000}"/>
    <hyperlink ref="K165" r:id="rId164" xr:uid="{00000000-0004-0000-0400-0000A3000000}"/>
    <hyperlink ref="K166" r:id="rId165" xr:uid="{00000000-0004-0000-0400-0000A4000000}"/>
    <hyperlink ref="K167" r:id="rId166" xr:uid="{00000000-0004-0000-0400-0000A5000000}"/>
    <hyperlink ref="K168" r:id="rId167" xr:uid="{00000000-0004-0000-0400-0000A6000000}"/>
    <hyperlink ref="K169" r:id="rId168" xr:uid="{00000000-0004-0000-0400-0000A7000000}"/>
    <hyperlink ref="K170" r:id="rId169" xr:uid="{00000000-0004-0000-0400-0000A8000000}"/>
    <hyperlink ref="K171" r:id="rId170" xr:uid="{00000000-0004-0000-0400-0000A9000000}"/>
    <hyperlink ref="K172" r:id="rId171" xr:uid="{00000000-0004-0000-0400-0000AA000000}"/>
    <hyperlink ref="K173" r:id="rId172" xr:uid="{00000000-0004-0000-0400-0000AB000000}"/>
    <hyperlink ref="K174" r:id="rId173" xr:uid="{00000000-0004-0000-0400-0000AC000000}"/>
    <hyperlink ref="K175" r:id="rId174" xr:uid="{00000000-0004-0000-0400-0000AD000000}"/>
    <hyperlink ref="K176" r:id="rId175" xr:uid="{00000000-0004-0000-0400-0000AE000000}"/>
    <hyperlink ref="K177" r:id="rId176" xr:uid="{00000000-0004-0000-0400-0000AF000000}"/>
    <hyperlink ref="K178" r:id="rId177" xr:uid="{00000000-0004-0000-0400-0000B0000000}"/>
    <hyperlink ref="K179" r:id="rId178" xr:uid="{00000000-0004-0000-0400-0000B1000000}"/>
    <hyperlink ref="K180" r:id="rId179" xr:uid="{00000000-0004-0000-0400-0000B2000000}"/>
    <hyperlink ref="K181" r:id="rId180" xr:uid="{00000000-0004-0000-0400-0000B3000000}"/>
    <hyperlink ref="K182" r:id="rId181" xr:uid="{00000000-0004-0000-0400-0000B4000000}"/>
    <hyperlink ref="K183" r:id="rId182" xr:uid="{00000000-0004-0000-0400-0000B5000000}"/>
    <hyperlink ref="K184" r:id="rId183" xr:uid="{00000000-0004-0000-0400-0000B6000000}"/>
    <hyperlink ref="K185" r:id="rId184" xr:uid="{00000000-0004-0000-0400-0000B7000000}"/>
    <hyperlink ref="K186" r:id="rId185" xr:uid="{00000000-0004-0000-0400-0000B8000000}"/>
    <hyperlink ref="K187" r:id="rId186" xr:uid="{00000000-0004-0000-0400-0000B9000000}"/>
    <hyperlink ref="K188" r:id="rId187" xr:uid="{00000000-0004-0000-0400-0000BA000000}"/>
    <hyperlink ref="K189" r:id="rId188" xr:uid="{00000000-0004-0000-0400-0000BB000000}"/>
    <hyperlink ref="K190" r:id="rId189" xr:uid="{00000000-0004-0000-0400-0000BC000000}"/>
    <hyperlink ref="K191" r:id="rId190" xr:uid="{00000000-0004-0000-0400-0000BD000000}"/>
    <hyperlink ref="K192" r:id="rId191" xr:uid="{00000000-0004-0000-0400-0000BE000000}"/>
    <hyperlink ref="K193" r:id="rId192" xr:uid="{00000000-0004-0000-0400-0000BF000000}"/>
    <hyperlink ref="K194" r:id="rId193" xr:uid="{00000000-0004-0000-0400-0000C0000000}"/>
    <hyperlink ref="K195" r:id="rId194" xr:uid="{00000000-0004-0000-0400-0000C1000000}"/>
    <hyperlink ref="K196" r:id="rId195" xr:uid="{00000000-0004-0000-0400-0000C2000000}"/>
    <hyperlink ref="K197" r:id="rId196" xr:uid="{00000000-0004-0000-0400-0000C3000000}"/>
    <hyperlink ref="K198" r:id="rId197" xr:uid="{00000000-0004-0000-0400-0000C4000000}"/>
    <hyperlink ref="K199" r:id="rId198" xr:uid="{00000000-0004-0000-0400-0000C5000000}"/>
    <hyperlink ref="K200" r:id="rId199" xr:uid="{00000000-0004-0000-0400-0000C6000000}"/>
    <hyperlink ref="K201" r:id="rId200" xr:uid="{00000000-0004-0000-0400-0000C7000000}"/>
    <hyperlink ref="K202" r:id="rId201" xr:uid="{00000000-0004-0000-0400-0000C8000000}"/>
    <hyperlink ref="K203" r:id="rId202" xr:uid="{00000000-0004-0000-0400-0000C9000000}"/>
    <hyperlink ref="K204" r:id="rId203" xr:uid="{00000000-0004-0000-0400-0000CA000000}"/>
    <hyperlink ref="K205" r:id="rId204" xr:uid="{00000000-0004-0000-0400-0000CB000000}"/>
    <hyperlink ref="K206" r:id="rId205" xr:uid="{00000000-0004-0000-0400-0000CC000000}"/>
    <hyperlink ref="K207" r:id="rId206" xr:uid="{00000000-0004-0000-0400-0000CD000000}"/>
    <hyperlink ref="K208" r:id="rId207" xr:uid="{00000000-0004-0000-0400-0000CE000000}"/>
    <hyperlink ref="K209" r:id="rId208" xr:uid="{00000000-0004-0000-0400-0000CF000000}"/>
    <hyperlink ref="K210" r:id="rId209" xr:uid="{00000000-0004-0000-0400-0000D0000000}"/>
    <hyperlink ref="K211" r:id="rId210" xr:uid="{00000000-0004-0000-0400-0000D1000000}"/>
    <hyperlink ref="K212" r:id="rId211" xr:uid="{00000000-0004-0000-0400-0000D2000000}"/>
    <hyperlink ref="K213" r:id="rId212" xr:uid="{00000000-0004-0000-0400-0000D3000000}"/>
    <hyperlink ref="K214" r:id="rId213" xr:uid="{00000000-0004-0000-0400-0000D4000000}"/>
    <hyperlink ref="K215" r:id="rId214" xr:uid="{00000000-0004-0000-0400-0000D5000000}"/>
    <hyperlink ref="K216" r:id="rId215" xr:uid="{00000000-0004-0000-0400-0000D6000000}"/>
    <hyperlink ref="K217" r:id="rId216" xr:uid="{00000000-0004-0000-0400-0000D7000000}"/>
    <hyperlink ref="K218" r:id="rId217" xr:uid="{00000000-0004-0000-0400-0000D8000000}"/>
    <hyperlink ref="K219" r:id="rId218" xr:uid="{00000000-0004-0000-0400-0000D9000000}"/>
    <hyperlink ref="K220" r:id="rId219" xr:uid="{00000000-0004-0000-0400-0000DA000000}"/>
    <hyperlink ref="K221" r:id="rId220" xr:uid="{00000000-0004-0000-0400-0000DB000000}"/>
    <hyperlink ref="K222" r:id="rId221" xr:uid="{00000000-0004-0000-0400-0000DC000000}"/>
    <hyperlink ref="K223" r:id="rId222" xr:uid="{00000000-0004-0000-0400-0000DD000000}"/>
    <hyperlink ref="K224" r:id="rId223" xr:uid="{00000000-0004-0000-0400-0000DE000000}"/>
    <hyperlink ref="K225" r:id="rId224" xr:uid="{00000000-0004-0000-0400-0000DF000000}"/>
    <hyperlink ref="K226" r:id="rId225" xr:uid="{00000000-0004-0000-0400-0000E0000000}"/>
    <hyperlink ref="K227" r:id="rId226" xr:uid="{00000000-0004-0000-0400-0000E1000000}"/>
    <hyperlink ref="K228" r:id="rId227" xr:uid="{00000000-0004-0000-0400-0000E2000000}"/>
    <hyperlink ref="K229" r:id="rId228" xr:uid="{00000000-0004-0000-0400-0000E3000000}"/>
    <hyperlink ref="K230" r:id="rId229" xr:uid="{00000000-0004-0000-0400-0000E4000000}"/>
    <hyperlink ref="K231" r:id="rId230" xr:uid="{00000000-0004-0000-0400-0000E5000000}"/>
    <hyperlink ref="K232" r:id="rId231" xr:uid="{00000000-0004-0000-0400-0000E6000000}"/>
    <hyperlink ref="K233" r:id="rId232" xr:uid="{00000000-0004-0000-0400-0000E7000000}"/>
    <hyperlink ref="K234" r:id="rId233" xr:uid="{00000000-0004-0000-0400-0000E8000000}"/>
    <hyperlink ref="K235" r:id="rId234" xr:uid="{00000000-0004-0000-0400-0000E9000000}"/>
    <hyperlink ref="K236" r:id="rId235" xr:uid="{00000000-0004-0000-0400-0000EA000000}"/>
    <hyperlink ref="K237" r:id="rId236" xr:uid="{00000000-0004-0000-0400-0000EB000000}"/>
    <hyperlink ref="K238" r:id="rId237" xr:uid="{00000000-0004-0000-0400-0000EC000000}"/>
    <hyperlink ref="K239" r:id="rId238" xr:uid="{00000000-0004-0000-0400-0000ED000000}"/>
    <hyperlink ref="K240" r:id="rId239" xr:uid="{00000000-0004-0000-0400-0000EE000000}"/>
    <hyperlink ref="K241" r:id="rId240" xr:uid="{00000000-0004-0000-0400-0000EF000000}"/>
    <hyperlink ref="K242" r:id="rId241" xr:uid="{00000000-0004-0000-0400-0000F0000000}"/>
    <hyperlink ref="K243" r:id="rId242" xr:uid="{00000000-0004-0000-0400-0000F1000000}"/>
    <hyperlink ref="K244" r:id="rId243" xr:uid="{00000000-0004-0000-0400-0000F2000000}"/>
    <hyperlink ref="K245" r:id="rId244" xr:uid="{00000000-0004-0000-0400-0000F3000000}"/>
    <hyperlink ref="K246" r:id="rId245" xr:uid="{00000000-0004-0000-0400-0000F4000000}"/>
    <hyperlink ref="K247" r:id="rId246" xr:uid="{00000000-0004-0000-0400-0000F5000000}"/>
    <hyperlink ref="K248" r:id="rId247" xr:uid="{00000000-0004-0000-0400-0000F6000000}"/>
    <hyperlink ref="K249" r:id="rId248" xr:uid="{00000000-0004-0000-0400-0000F7000000}"/>
    <hyperlink ref="K250" r:id="rId249" xr:uid="{00000000-0004-0000-0400-0000F8000000}"/>
    <hyperlink ref="K251" r:id="rId250" xr:uid="{00000000-0004-0000-0400-0000F9000000}"/>
    <hyperlink ref="K252" r:id="rId251" xr:uid="{00000000-0004-0000-0400-0000FA000000}"/>
    <hyperlink ref="K253" r:id="rId252" xr:uid="{00000000-0004-0000-0400-0000FB000000}"/>
    <hyperlink ref="K254" r:id="rId253" xr:uid="{00000000-0004-0000-0400-0000FC000000}"/>
    <hyperlink ref="K255" r:id="rId254" xr:uid="{00000000-0004-0000-0400-0000FD000000}"/>
    <hyperlink ref="K256" r:id="rId255" xr:uid="{00000000-0004-0000-0400-0000FE000000}"/>
    <hyperlink ref="K257" r:id="rId256" xr:uid="{00000000-0004-0000-0400-0000FF000000}"/>
    <hyperlink ref="K258" r:id="rId257" xr:uid="{00000000-0004-0000-0400-000000010000}"/>
    <hyperlink ref="K259" r:id="rId258" xr:uid="{00000000-0004-0000-0400-000001010000}"/>
    <hyperlink ref="K260" r:id="rId259" xr:uid="{00000000-0004-0000-0400-000002010000}"/>
    <hyperlink ref="K261" r:id="rId260" xr:uid="{00000000-0004-0000-0400-000003010000}"/>
    <hyperlink ref="K262" r:id="rId261" xr:uid="{00000000-0004-0000-0400-000004010000}"/>
    <hyperlink ref="K263" r:id="rId262" xr:uid="{00000000-0004-0000-0400-000005010000}"/>
    <hyperlink ref="K264" r:id="rId263" xr:uid="{00000000-0004-0000-0400-000006010000}"/>
    <hyperlink ref="K265" r:id="rId264" xr:uid="{00000000-0004-0000-0400-000007010000}"/>
    <hyperlink ref="K266" r:id="rId265" xr:uid="{00000000-0004-0000-0400-000008010000}"/>
    <hyperlink ref="K267" r:id="rId266" xr:uid="{00000000-0004-0000-0400-000009010000}"/>
    <hyperlink ref="K268" r:id="rId267" xr:uid="{00000000-0004-0000-0400-00000A010000}"/>
    <hyperlink ref="K269" r:id="rId268" xr:uid="{00000000-0004-0000-0400-00000B010000}"/>
    <hyperlink ref="K270" r:id="rId269" xr:uid="{00000000-0004-0000-0400-00000C010000}"/>
    <hyperlink ref="K271" r:id="rId270" xr:uid="{00000000-0004-0000-0400-00000D010000}"/>
    <hyperlink ref="K272" r:id="rId271" xr:uid="{00000000-0004-0000-0400-00000E010000}"/>
    <hyperlink ref="K273" r:id="rId272" xr:uid="{00000000-0004-0000-0400-00000F010000}"/>
    <hyperlink ref="K274" r:id="rId273" xr:uid="{00000000-0004-0000-0400-000010010000}"/>
    <hyperlink ref="K275" r:id="rId274" xr:uid="{00000000-0004-0000-0400-000011010000}"/>
    <hyperlink ref="K276" r:id="rId275" xr:uid="{00000000-0004-0000-0400-000012010000}"/>
    <hyperlink ref="K277" r:id="rId276" xr:uid="{00000000-0004-0000-0400-000013010000}"/>
    <hyperlink ref="K278" r:id="rId277" xr:uid="{00000000-0004-0000-0400-000014010000}"/>
    <hyperlink ref="K279" r:id="rId278" xr:uid="{00000000-0004-0000-0400-000015010000}"/>
    <hyperlink ref="K280" r:id="rId279" xr:uid="{00000000-0004-0000-0400-000016010000}"/>
    <hyperlink ref="K281" r:id="rId280" xr:uid="{00000000-0004-0000-0400-000017010000}"/>
    <hyperlink ref="K282" r:id="rId281" xr:uid="{00000000-0004-0000-0400-000018010000}"/>
    <hyperlink ref="K283" r:id="rId282" xr:uid="{00000000-0004-0000-0400-000019010000}"/>
    <hyperlink ref="K284" r:id="rId283" xr:uid="{00000000-0004-0000-0400-00001A010000}"/>
    <hyperlink ref="K285" r:id="rId284" xr:uid="{00000000-0004-0000-0400-00001B010000}"/>
    <hyperlink ref="K286" r:id="rId285" xr:uid="{00000000-0004-0000-0400-00001C010000}"/>
    <hyperlink ref="K287" r:id="rId286" xr:uid="{00000000-0004-0000-0400-00001D010000}"/>
    <hyperlink ref="K288" r:id="rId287" xr:uid="{00000000-0004-0000-0400-00001E010000}"/>
    <hyperlink ref="K289" r:id="rId288" xr:uid="{00000000-0004-0000-0400-00001F010000}"/>
    <hyperlink ref="K290" r:id="rId289" xr:uid="{00000000-0004-0000-0400-000020010000}"/>
    <hyperlink ref="K291" r:id="rId290" xr:uid="{00000000-0004-0000-0400-000021010000}"/>
    <hyperlink ref="K292" r:id="rId291" xr:uid="{00000000-0004-0000-0400-000022010000}"/>
    <hyperlink ref="K293" r:id="rId292" xr:uid="{00000000-0004-0000-0400-000023010000}"/>
    <hyperlink ref="K294" r:id="rId293" xr:uid="{00000000-0004-0000-0400-000024010000}"/>
    <hyperlink ref="K295" r:id="rId294" xr:uid="{00000000-0004-0000-0400-000025010000}"/>
    <hyperlink ref="K296" r:id="rId295" xr:uid="{00000000-0004-0000-0400-000026010000}"/>
    <hyperlink ref="K297" r:id="rId296" xr:uid="{00000000-0004-0000-0400-000027010000}"/>
    <hyperlink ref="K298" r:id="rId297" xr:uid="{00000000-0004-0000-0400-000028010000}"/>
    <hyperlink ref="K299" r:id="rId298" xr:uid="{00000000-0004-0000-0400-000029010000}"/>
    <hyperlink ref="K300" r:id="rId299" xr:uid="{00000000-0004-0000-0400-00002A010000}"/>
    <hyperlink ref="K301" r:id="rId300" xr:uid="{00000000-0004-0000-0400-00002B010000}"/>
    <hyperlink ref="K302" r:id="rId301" xr:uid="{00000000-0004-0000-0400-00002C010000}"/>
    <hyperlink ref="K303" r:id="rId302" xr:uid="{00000000-0004-0000-0400-00002D010000}"/>
    <hyperlink ref="K304" r:id="rId303" xr:uid="{00000000-0004-0000-0400-00002E010000}"/>
    <hyperlink ref="K305" r:id="rId304" xr:uid="{00000000-0004-0000-0400-00002F010000}"/>
    <hyperlink ref="K307" r:id="rId305" xr:uid="{00000000-0004-0000-0400-000030010000}"/>
    <hyperlink ref="K308" r:id="rId306" xr:uid="{00000000-0004-0000-0400-000031010000}"/>
    <hyperlink ref="K309" r:id="rId307" xr:uid="{00000000-0004-0000-0400-000032010000}"/>
    <hyperlink ref="K310" r:id="rId308" xr:uid="{00000000-0004-0000-0400-000033010000}"/>
    <hyperlink ref="K311" r:id="rId309" xr:uid="{00000000-0004-0000-0400-000034010000}"/>
    <hyperlink ref="K312" r:id="rId310" xr:uid="{00000000-0004-0000-0400-000035010000}"/>
    <hyperlink ref="K313" r:id="rId311" xr:uid="{00000000-0004-0000-0400-000036010000}"/>
    <hyperlink ref="K314" r:id="rId312" xr:uid="{00000000-0004-0000-0400-000037010000}"/>
    <hyperlink ref="K315" r:id="rId313" xr:uid="{00000000-0004-0000-0400-000038010000}"/>
    <hyperlink ref="K316" r:id="rId314" xr:uid="{00000000-0004-0000-0400-000039010000}"/>
    <hyperlink ref="K318" r:id="rId315" xr:uid="{00000000-0004-0000-0400-00003A010000}"/>
    <hyperlink ref="K319" r:id="rId316" xr:uid="{00000000-0004-0000-0400-00003B010000}"/>
    <hyperlink ref="K320" r:id="rId317" xr:uid="{00000000-0004-0000-0400-00003C010000}"/>
    <hyperlink ref="K321" r:id="rId318" xr:uid="{00000000-0004-0000-0400-00003D010000}"/>
    <hyperlink ref="K322" r:id="rId319" xr:uid="{00000000-0004-0000-0400-00003E010000}"/>
    <hyperlink ref="K323" r:id="rId320" xr:uid="{00000000-0004-0000-0400-00003F010000}"/>
    <hyperlink ref="K324" r:id="rId321" xr:uid="{00000000-0004-0000-0400-000040010000}"/>
    <hyperlink ref="K325" r:id="rId322" xr:uid="{00000000-0004-0000-0400-000041010000}"/>
    <hyperlink ref="K326" r:id="rId323" xr:uid="{00000000-0004-0000-0400-000042010000}"/>
    <hyperlink ref="K327" r:id="rId324" xr:uid="{00000000-0004-0000-0400-000043010000}"/>
    <hyperlink ref="K328" r:id="rId325" xr:uid="{00000000-0004-0000-0400-000044010000}"/>
    <hyperlink ref="K329" r:id="rId326" xr:uid="{00000000-0004-0000-0400-000045010000}"/>
    <hyperlink ref="K330" r:id="rId327" xr:uid="{00000000-0004-0000-0400-000046010000}"/>
    <hyperlink ref="K331" r:id="rId328" xr:uid="{00000000-0004-0000-0400-000047010000}"/>
    <hyperlink ref="K332" r:id="rId329" xr:uid="{00000000-0004-0000-0400-000048010000}"/>
    <hyperlink ref="K333" r:id="rId330" xr:uid="{00000000-0004-0000-0400-000049010000}"/>
    <hyperlink ref="K334" r:id="rId331" xr:uid="{00000000-0004-0000-0400-00004A010000}"/>
    <hyperlink ref="K335" r:id="rId332" xr:uid="{00000000-0004-0000-0400-00004B010000}"/>
    <hyperlink ref="K336" r:id="rId333" xr:uid="{00000000-0004-0000-0400-00004C010000}"/>
    <hyperlink ref="K337" r:id="rId334" xr:uid="{00000000-0004-0000-0400-00004D010000}"/>
    <hyperlink ref="K338" r:id="rId335" xr:uid="{00000000-0004-0000-0400-00004E010000}"/>
    <hyperlink ref="K339" r:id="rId336" xr:uid="{00000000-0004-0000-0400-00004F010000}"/>
    <hyperlink ref="K340" r:id="rId337" xr:uid="{00000000-0004-0000-0400-000050010000}"/>
    <hyperlink ref="K341" r:id="rId338" xr:uid="{00000000-0004-0000-0400-000051010000}"/>
    <hyperlink ref="K342" r:id="rId339" xr:uid="{00000000-0004-0000-0400-000052010000}"/>
    <hyperlink ref="K343" r:id="rId340" xr:uid="{00000000-0004-0000-0400-000053010000}"/>
    <hyperlink ref="K344" r:id="rId341" xr:uid="{00000000-0004-0000-0400-000054010000}"/>
    <hyperlink ref="K345" r:id="rId342" xr:uid="{00000000-0004-0000-0400-000055010000}"/>
    <hyperlink ref="K346" r:id="rId343" xr:uid="{00000000-0004-0000-0400-000056010000}"/>
    <hyperlink ref="K347" r:id="rId344" xr:uid="{00000000-0004-0000-0400-000057010000}"/>
    <hyperlink ref="K348" r:id="rId345" xr:uid="{00000000-0004-0000-0400-000058010000}"/>
    <hyperlink ref="K349" r:id="rId346" xr:uid="{00000000-0004-0000-0400-000059010000}"/>
    <hyperlink ref="K350" r:id="rId347" xr:uid="{00000000-0004-0000-0400-00005A010000}"/>
    <hyperlink ref="K351" r:id="rId348" xr:uid="{00000000-0004-0000-0400-00005B010000}"/>
    <hyperlink ref="K352" r:id="rId349" xr:uid="{00000000-0004-0000-0400-00005C010000}"/>
    <hyperlink ref="K353" r:id="rId350" xr:uid="{00000000-0004-0000-0400-00005D010000}"/>
    <hyperlink ref="K355" r:id="rId351" xr:uid="{00000000-0004-0000-0400-00005E010000}"/>
    <hyperlink ref="K356" r:id="rId352" xr:uid="{00000000-0004-0000-0400-00005F010000}"/>
    <hyperlink ref="K357" r:id="rId353" xr:uid="{00000000-0004-0000-0400-000060010000}"/>
    <hyperlink ref="K358" r:id="rId354" xr:uid="{00000000-0004-0000-0400-000061010000}"/>
    <hyperlink ref="K359" r:id="rId355" xr:uid="{00000000-0004-0000-0400-000062010000}"/>
    <hyperlink ref="K360" r:id="rId356" xr:uid="{00000000-0004-0000-0400-000063010000}"/>
    <hyperlink ref="K361" r:id="rId357" xr:uid="{00000000-0004-0000-0400-000064010000}"/>
    <hyperlink ref="K362" r:id="rId358" xr:uid="{00000000-0004-0000-0400-000065010000}"/>
    <hyperlink ref="K363" r:id="rId359" xr:uid="{00000000-0004-0000-0400-000066010000}"/>
    <hyperlink ref="K364" r:id="rId360" xr:uid="{00000000-0004-0000-0400-000067010000}"/>
    <hyperlink ref="K365" r:id="rId361" xr:uid="{00000000-0004-0000-0400-000068010000}"/>
    <hyperlink ref="K366" r:id="rId362" xr:uid="{00000000-0004-0000-0400-000069010000}"/>
    <hyperlink ref="K367" r:id="rId363" xr:uid="{00000000-0004-0000-0400-00006A010000}"/>
    <hyperlink ref="K368" r:id="rId364" xr:uid="{00000000-0004-0000-0400-00006B010000}"/>
    <hyperlink ref="K369" r:id="rId365" xr:uid="{00000000-0004-0000-0400-00006C010000}"/>
    <hyperlink ref="K370" r:id="rId366" xr:uid="{00000000-0004-0000-0400-00006D010000}"/>
    <hyperlink ref="K371" r:id="rId367" xr:uid="{00000000-0004-0000-0400-00006E010000}"/>
    <hyperlink ref="K372" r:id="rId368" xr:uid="{00000000-0004-0000-0400-00006F010000}"/>
    <hyperlink ref="K373" r:id="rId369" xr:uid="{00000000-0004-0000-0400-000070010000}"/>
    <hyperlink ref="K374" r:id="rId370" xr:uid="{00000000-0004-0000-0400-000071010000}"/>
    <hyperlink ref="K375" r:id="rId371" xr:uid="{00000000-0004-0000-0400-000072010000}"/>
    <hyperlink ref="K376" r:id="rId372" xr:uid="{00000000-0004-0000-0400-000073010000}"/>
    <hyperlink ref="K377" r:id="rId373" xr:uid="{00000000-0004-0000-0400-000074010000}"/>
    <hyperlink ref="K378" r:id="rId374" xr:uid="{00000000-0004-0000-0400-000075010000}"/>
    <hyperlink ref="K379" r:id="rId375" xr:uid="{00000000-0004-0000-0400-000076010000}"/>
    <hyperlink ref="K380" r:id="rId376" xr:uid="{00000000-0004-0000-0400-000077010000}"/>
    <hyperlink ref="K381" r:id="rId377" xr:uid="{00000000-0004-0000-0400-000078010000}"/>
    <hyperlink ref="K382" r:id="rId378" xr:uid="{00000000-0004-0000-0400-000079010000}"/>
    <hyperlink ref="K383" r:id="rId379" xr:uid="{00000000-0004-0000-0400-00007A010000}"/>
    <hyperlink ref="K384" r:id="rId380" xr:uid="{00000000-0004-0000-0400-00007B010000}"/>
    <hyperlink ref="K385" r:id="rId381" xr:uid="{00000000-0004-0000-0400-00007C010000}"/>
    <hyperlink ref="K386" r:id="rId382" xr:uid="{00000000-0004-0000-0400-00007D010000}"/>
    <hyperlink ref="K387" r:id="rId383" xr:uid="{00000000-0004-0000-0400-00007E010000}"/>
    <hyperlink ref="K388" r:id="rId384" xr:uid="{00000000-0004-0000-0400-00007F010000}"/>
    <hyperlink ref="K389" r:id="rId385" xr:uid="{00000000-0004-0000-0400-000080010000}"/>
    <hyperlink ref="K390" r:id="rId386" xr:uid="{00000000-0004-0000-0400-000081010000}"/>
    <hyperlink ref="K391" r:id="rId387" xr:uid="{00000000-0004-0000-0400-000082010000}"/>
    <hyperlink ref="K392" r:id="rId388" xr:uid="{00000000-0004-0000-0400-000083010000}"/>
    <hyperlink ref="K393" r:id="rId389" xr:uid="{00000000-0004-0000-0400-000084010000}"/>
    <hyperlink ref="K394" r:id="rId390" xr:uid="{00000000-0004-0000-0400-000085010000}"/>
    <hyperlink ref="K395" r:id="rId391" xr:uid="{00000000-0004-0000-0400-000086010000}"/>
    <hyperlink ref="K396" r:id="rId392" xr:uid="{00000000-0004-0000-0400-000087010000}"/>
    <hyperlink ref="K397" r:id="rId393" xr:uid="{00000000-0004-0000-0400-000088010000}"/>
    <hyperlink ref="K398" r:id="rId394" xr:uid="{00000000-0004-0000-0400-000089010000}"/>
    <hyperlink ref="K399" r:id="rId395" xr:uid="{00000000-0004-0000-0400-00008A010000}"/>
    <hyperlink ref="K400" r:id="rId396" xr:uid="{00000000-0004-0000-0400-00008B010000}"/>
    <hyperlink ref="K401" r:id="rId397" xr:uid="{00000000-0004-0000-0400-00008C010000}"/>
    <hyperlink ref="K402" r:id="rId398" xr:uid="{00000000-0004-0000-0400-00008D010000}"/>
    <hyperlink ref="K403" r:id="rId399" xr:uid="{00000000-0004-0000-0400-00008E010000}"/>
    <hyperlink ref="K404" r:id="rId400" xr:uid="{00000000-0004-0000-0400-00008F010000}"/>
    <hyperlink ref="K405" r:id="rId401" xr:uid="{00000000-0004-0000-0400-000090010000}"/>
    <hyperlink ref="K406" r:id="rId402" xr:uid="{00000000-0004-0000-0400-000091010000}"/>
    <hyperlink ref="K407" r:id="rId403" xr:uid="{00000000-0004-0000-0400-000092010000}"/>
    <hyperlink ref="K408" r:id="rId404" xr:uid="{00000000-0004-0000-0400-000093010000}"/>
    <hyperlink ref="K409" r:id="rId405" xr:uid="{00000000-0004-0000-0400-000094010000}"/>
    <hyperlink ref="K410" r:id="rId406" xr:uid="{00000000-0004-0000-0400-000095010000}"/>
    <hyperlink ref="K411" r:id="rId407" xr:uid="{00000000-0004-0000-0400-000096010000}"/>
    <hyperlink ref="K412" r:id="rId408" xr:uid="{00000000-0004-0000-0400-000097010000}"/>
    <hyperlink ref="K413" r:id="rId409" xr:uid="{00000000-0004-0000-0400-000098010000}"/>
    <hyperlink ref="K414" r:id="rId410" xr:uid="{00000000-0004-0000-0400-000099010000}"/>
    <hyperlink ref="K415" r:id="rId411" xr:uid="{00000000-0004-0000-0400-00009A010000}"/>
    <hyperlink ref="K416" r:id="rId412" xr:uid="{00000000-0004-0000-0400-00009B010000}"/>
    <hyperlink ref="K417" r:id="rId413" xr:uid="{00000000-0004-0000-0400-00009C010000}"/>
    <hyperlink ref="K418" r:id="rId414" xr:uid="{00000000-0004-0000-0400-00009D010000}"/>
    <hyperlink ref="K419" r:id="rId415" xr:uid="{00000000-0004-0000-0400-00009E010000}"/>
    <hyperlink ref="K420" r:id="rId416" xr:uid="{00000000-0004-0000-0400-00009F010000}"/>
    <hyperlink ref="K421" r:id="rId417" xr:uid="{00000000-0004-0000-0400-0000A0010000}"/>
    <hyperlink ref="K423" r:id="rId418" xr:uid="{00000000-0004-0000-0400-0000A1010000}"/>
    <hyperlink ref="K424" r:id="rId419" xr:uid="{00000000-0004-0000-0400-0000A2010000}"/>
    <hyperlink ref="K425" r:id="rId420" xr:uid="{00000000-0004-0000-0400-0000A3010000}"/>
    <hyperlink ref="K426" r:id="rId421" xr:uid="{00000000-0004-0000-0400-0000A4010000}"/>
    <hyperlink ref="K427" r:id="rId422" xr:uid="{00000000-0004-0000-0400-0000A5010000}"/>
    <hyperlink ref="K428" r:id="rId423" xr:uid="{00000000-0004-0000-0400-0000A6010000}"/>
    <hyperlink ref="K429" r:id="rId424" xr:uid="{00000000-0004-0000-0400-0000A7010000}"/>
    <hyperlink ref="K430" r:id="rId425" xr:uid="{00000000-0004-0000-0400-0000A8010000}"/>
    <hyperlink ref="K431" r:id="rId426" xr:uid="{00000000-0004-0000-0400-0000A9010000}"/>
    <hyperlink ref="K432" r:id="rId427" xr:uid="{00000000-0004-0000-0400-0000AA010000}"/>
    <hyperlink ref="K433" r:id="rId428" xr:uid="{00000000-0004-0000-0400-0000AB010000}"/>
    <hyperlink ref="K434" r:id="rId429" xr:uid="{00000000-0004-0000-0400-0000AC010000}"/>
    <hyperlink ref="K435" r:id="rId430" xr:uid="{00000000-0004-0000-0400-0000AD010000}"/>
    <hyperlink ref="K436" r:id="rId431" xr:uid="{00000000-0004-0000-0400-0000AE010000}"/>
    <hyperlink ref="K437" r:id="rId432" xr:uid="{00000000-0004-0000-0400-0000AF010000}"/>
    <hyperlink ref="K438" r:id="rId433" xr:uid="{00000000-0004-0000-0400-0000B0010000}"/>
    <hyperlink ref="K439" r:id="rId434" xr:uid="{00000000-0004-0000-0400-0000B1010000}"/>
    <hyperlink ref="K440" r:id="rId435" xr:uid="{00000000-0004-0000-0400-0000B2010000}"/>
    <hyperlink ref="K441" r:id="rId436" xr:uid="{00000000-0004-0000-0400-0000B3010000}"/>
    <hyperlink ref="K442" r:id="rId437" xr:uid="{00000000-0004-0000-0400-0000B4010000}"/>
    <hyperlink ref="K443" r:id="rId438" xr:uid="{00000000-0004-0000-0400-0000B5010000}"/>
    <hyperlink ref="K444" r:id="rId439" xr:uid="{00000000-0004-0000-0400-0000B6010000}"/>
    <hyperlink ref="K445" r:id="rId440" xr:uid="{00000000-0004-0000-0400-0000B7010000}"/>
    <hyperlink ref="K446" r:id="rId441" xr:uid="{00000000-0004-0000-0400-0000B8010000}"/>
    <hyperlink ref="K447" r:id="rId442" xr:uid="{00000000-0004-0000-0400-0000B9010000}"/>
    <hyperlink ref="K448" r:id="rId443" xr:uid="{00000000-0004-0000-0400-0000BA010000}"/>
    <hyperlink ref="K449" r:id="rId444" xr:uid="{00000000-0004-0000-0400-0000BB010000}"/>
    <hyperlink ref="K450" r:id="rId445" xr:uid="{00000000-0004-0000-0400-0000BC010000}"/>
    <hyperlink ref="K451" r:id="rId446" xr:uid="{00000000-0004-0000-0400-0000BD010000}"/>
    <hyperlink ref="K452" r:id="rId447" xr:uid="{00000000-0004-0000-0400-0000BE010000}"/>
    <hyperlink ref="K453" r:id="rId448" xr:uid="{00000000-0004-0000-0400-0000BF010000}"/>
    <hyperlink ref="K454" r:id="rId449" xr:uid="{00000000-0004-0000-0400-0000C0010000}"/>
    <hyperlink ref="K455" r:id="rId450" xr:uid="{00000000-0004-0000-0400-0000C1010000}"/>
    <hyperlink ref="K456" r:id="rId451" xr:uid="{00000000-0004-0000-0400-0000C2010000}"/>
    <hyperlink ref="K457" r:id="rId452" xr:uid="{00000000-0004-0000-0400-0000C3010000}"/>
    <hyperlink ref="K458" r:id="rId453" xr:uid="{00000000-0004-0000-0400-0000C4010000}"/>
    <hyperlink ref="K459" r:id="rId454" xr:uid="{00000000-0004-0000-0400-0000C5010000}"/>
    <hyperlink ref="K460" r:id="rId455" xr:uid="{00000000-0004-0000-0400-0000C6010000}"/>
    <hyperlink ref="K461" r:id="rId456" xr:uid="{00000000-0004-0000-0400-0000C7010000}"/>
    <hyperlink ref="K462" r:id="rId457" xr:uid="{00000000-0004-0000-0400-0000C8010000}"/>
    <hyperlink ref="K463" r:id="rId458" xr:uid="{00000000-0004-0000-0400-0000C9010000}"/>
    <hyperlink ref="K464" r:id="rId459" xr:uid="{00000000-0004-0000-0400-0000CA010000}"/>
    <hyperlink ref="K465" r:id="rId460" xr:uid="{00000000-0004-0000-0400-0000CB010000}"/>
    <hyperlink ref="K466" r:id="rId461" xr:uid="{00000000-0004-0000-0400-0000CC010000}"/>
    <hyperlink ref="K467" r:id="rId462" xr:uid="{00000000-0004-0000-0400-0000CD010000}"/>
    <hyperlink ref="K468" r:id="rId463" xr:uid="{00000000-0004-0000-0400-0000CE010000}"/>
    <hyperlink ref="K469" r:id="rId464" xr:uid="{00000000-0004-0000-0400-0000CF010000}"/>
    <hyperlink ref="K470" r:id="rId465" xr:uid="{00000000-0004-0000-0400-0000D0010000}"/>
    <hyperlink ref="K471" r:id="rId466" xr:uid="{00000000-0004-0000-0400-0000D1010000}"/>
    <hyperlink ref="K472" r:id="rId467" xr:uid="{00000000-0004-0000-0400-0000D2010000}"/>
    <hyperlink ref="K473" r:id="rId468" xr:uid="{00000000-0004-0000-0400-0000D3010000}"/>
    <hyperlink ref="K474" r:id="rId469" xr:uid="{00000000-0004-0000-0400-0000D4010000}"/>
    <hyperlink ref="K475" r:id="rId470" xr:uid="{00000000-0004-0000-0400-0000D5010000}"/>
    <hyperlink ref="K476" r:id="rId471" xr:uid="{00000000-0004-0000-0400-0000D6010000}"/>
    <hyperlink ref="K477" r:id="rId472" xr:uid="{00000000-0004-0000-0400-0000D7010000}"/>
    <hyperlink ref="K478" r:id="rId473" xr:uid="{00000000-0004-0000-0400-0000D8010000}"/>
    <hyperlink ref="K479" r:id="rId474" xr:uid="{00000000-0004-0000-0400-0000D9010000}"/>
    <hyperlink ref="K480" r:id="rId475" xr:uid="{00000000-0004-0000-0400-0000DA010000}"/>
    <hyperlink ref="K481" r:id="rId476" xr:uid="{00000000-0004-0000-0400-0000DB010000}"/>
    <hyperlink ref="K482" r:id="rId477" xr:uid="{00000000-0004-0000-0400-0000DC010000}"/>
    <hyperlink ref="K483" r:id="rId478" xr:uid="{00000000-0004-0000-0400-0000DD010000}"/>
    <hyperlink ref="K484" r:id="rId479" xr:uid="{00000000-0004-0000-0400-0000DE010000}"/>
    <hyperlink ref="K485" r:id="rId480" xr:uid="{00000000-0004-0000-0400-0000DF010000}"/>
    <hyperlink ref="K486" r:id="rId481" xr:uid="{00000000-0004-0000-0400-0000E0010000}"/>
    <hyperlink ref="K487" r:id="rId482" xr:uid="{00000000-0004-0000-0400-0000E1010000}"/>
    <hyperlink ref="K488" r:id="rId483" xr:uid="{00000000-0004-0000-0400-0000E2010000}"/>
    <hyperlink ref="K489" r:id="rId484" xr:uid="{00000000-0004-0000-0400-0000E3010000}"/>
    <hyperlink ref="K490" r:id="rId485" xr:uid="{00000000-0004-0000-0400-0000E4010000}"/>
    <hyperlink ref="K491" r:id="rId486" xr:uid="{00000000-0004-0000-0400-0000E5010000}"/>
    <hyperlink ref="K492" r:id="rId487" xr:uid="{00000000-0004-0000-0400-0000E6010000}"/>
    <hyperlink ref="K493" r:id="rId488" xr:uid="{00000000-0004-0000-0400-0000E7010000}"/>
    <hyperlink ref="K494" r:id="rId489" xr:uid="{00000000-0004-0000-0400-0000E8010000}"/>
    <hyperlink ref="K495" r:id="rId490" xr:uid="{00000000-0004-0000-0400-0000E9010000}"/>
    <hyperlink ref="K496" r:id="rId491" xr:uid="{00000000-0004-0000-0400-0000EA010000}"/>
    <hyperlink ref="K497" r:id="rId492" xr:uid="{00000000-0004-0000-0400-0000EB010000}"/>
    <hyperlink ref="K498" r:id="rId493" xr:uid="{00000000-0004-0000-0400-0000EC010000}"/>
    <hyperlink ref="K499" r:id="rId494" xr:uid="{00000000-0004-0000-0400-0000ED010000}"/>
    <hyperlink ref="K500" r:id="rId495" xr:uid="{00000000-0004-0000-0400-0000EE010000}"/>
    <hyperlink ref="K501" r:id="rId496" xr:uid="{00000000-0004-0000-0400-0000EF010000}"/>
    <hyperlink ref="K502" r:id="rId497" xr:uid="{00000000-0004-0000-0400-0000F0010000}"/>
    <hyperlink ref="K503" r:id="rId498" xr:uid="{00000000-0004-0000-0400-0000F1010000}"/>
    <hyperlink ref="K504" r:id="rId499" xr:uid="{00000000-0004-0000-0400-0000F2010000}"/>
    <hyperlink ref="K505" r:id="rId500" xr:uid="{00000000-0004-0000-0400-0000F3010000}"/>
    <hyperlink ref="K506" r:id="rId501" xr:uid="{00000000-0004-0000-0400-0000F4010000}"/>
    <hyperlink ref="K507" r:id="rId502" xr:uid="{00000000-0004-0000-0400-0000F5010000}"/>
    <hyperlink ref="K508" r:id="rId503" xr:uid="{00000000-0004-0000-0400-0000F6010000}"/>
    <hyperlink ref="K509" r:id="rId504" xr:uid="{00000000-0004-0000-0400-0000F7010000}"/>
    <hyperlink ref="K510" r:id="rId505" xr:uid="{00000000-0004-0000-0400-0000F8010000}"/>
    <hyperlink ref="K511" r:id="rId506" xr:uid="{00000000-0004-0000-0400-0000F9010000}"/>
    <hyperlink ref="K512" r:id="rId507" xr:uid="{00000000-0004-0000-0400-0000FA010000}"/>
    <hyperlink ref="K513" r:id="rId508" xr:uid="{00000000-0004-0000-0400-0000FB010000}"/>
    <hyperlink ref="K514" r:id="rId509" xr:uid="{00000000-0004-0000-0400-0000FC010000}"/>
    <hyperlink ref="K515" r:id="rId510" xr:uid="{00000000-0004-0000-0400-0000FD010000}"/>
    <hyperlink ref="K516" r:id="rId511" xr:uid="{00000000-0004-0000-0400-0000FE010000}"/>
    <hyperlink ref="K517" r:id="rId512" xr:uid="{00000000-0004-0000-0400-0000FF010000}"/>
    <hyperlink ref="K518" r:id="rId513" xr:uid="{00000000-0004-0000-0400-000000020000}"/>
    <hyperlink ref="K519" r:id="rId514" xr:uid="{00000000-0004-0000-0400-000001020000}"/>
    <hyperlink ref="K520" r:id="rId515" xr:uid="{00000000-0004-0000-0400-000002020000}"/>
    <hyperlink ref="K521" r:id="rId516" xr:uid="{00000000-0004-0000-0400-000003020000}"/>
    <hyperlink ref="K522" r:id="rId517" xr:uid="{00000000-0004-0000-0400-000004020000}"/>
    <hyperlink ref="K523" r:id="rId518" xr:uid="{00000000-0004-0000-0400-000005020000}"/>
    <hyperlink ref="K524" r:id="rId519" xr:uid="{00000000-0004-0000-0400-000006020000}"/>
    <hyperlink ref="K525" r:id="rId520" xr:uid="{00000000-0004-0000-0400-000007020000}"/>
    <hyperlink ref="K526" r:id="rId521" xr:uid="{00000000-0004-0000-0400-000008020000}"/>
    <hyperlink ref="K527" r:id="rId522" xr:uid="{00000000-0004-0000-0400-000009020000}"/>
    <hyperlink ref="K528" r:id="rId523" xr:uid="{00000000-0004-0000-0400-00000A020000}"/>
    <hyperlink ref="K529" r:id="rId524" xr:uid="{00000000-0004-0000-0400-00000B020000}"/>
    <hyperlink ref="K530" r:id="rId525" xr:uid="{00000000-0004-0000-0400-00000C020000}"/>
    <hyperlink ref="K531" r:id="rId526" xr:uid="{00000000-0004-0000-0400-00000D020000}"/>
    <hyperlink ref="K532" r:id="rId527" xr:uid="{00000000-0004-0000-0400-00000E020000}"/>
    <hyperlink ref="K533" r:id="rId528" xr:uid="{00000000-0004-0000-0400-00000F020000}"/>
    <hyperlink ref="K534" r:id="rId529" xr:uid="{00000000-0004-0000-0400-000010020000}"/>
    <hyperlink ref="K535" r:id="rId530" xr:uid="{00000000-0004-0000-0400-000011020000}"/>
    <hyperlink ref="K536" r:id="rId531" xr:uid="{00000000-0004-0000-0400-000012020000}"/>
    <hyperlink ref="K537" r:id="rId532" xr:uid="{00000000-0004-0000-0400-000013020000}"/>
    <hyperlink ref="K538" r:id="rId533" xr:uid="{00000000-0004-0000-0400-000014020000}"/>
    <hyperlink ref="K539" r:id="rId534" xr:uid="{00000000-0004-0000-0400-000015020000}"/>
    <hyperlink ref="K540" r:id="rId535" xr:uid="{00000000-0004-0000-0400-000016020000}"/>
    <hyperlink ref="K541" r:id="rId536" xr:uid="{00000000-0004-0000-0400-000017020000}"/>
    <hyperlink ref="K542" r:id="rId537" xr:uid="{00000000-0004-0000-0400-000018020000}"/>
    <hyperlink ref="K543" r:id="rId538" xr:uid="{00000000-0004-0000-0400-000019020000}"/>
    <hyperlink ref="K544" r:id="rId539" xr:uid="{00000000-0004-0000-0400-00001A020000}"/>
    <hyperlink ref="K545" r:id="rId540" xr:uid="{00000000-0004-0000-0400-00001B020000}"/>
    <hyperlink ref="K546" r:id="rId541" xr:uid="{00000000-0004-0000-0400-00001C020000}"/>
    <hyperlink ref="K547" r:id="rId542" xr:uid="{00000000-0004-0000-0400-00001D020000}"/>
    <hyperlink ref="K548" r:id="rId543" xr:uid="{00000000-0004-0000-0400-00001E020000}"/>
    <hyperlink ref="K549" r:id="rId544" xr:uid="{00000000-0004-0000-0400-00001F020000}"/>
    <hyperlink ref="K550" r:id="rId545" xr:uid="{00000000-0004-0000-0400-000020020000}"/>
    <hyperlink ref="K551" r:id="rId546" xr:uid="{00000000-0004-0000-0400-000021020000}"/>
    <hyperlink ref="K552" r:id="rId547" xr:uid="{00000000-0004-0000-0400-000022020000}"/>
    <hyperlink ref="K553" r:id="rId548" xr:uid="{00000000-0004-0000-0400-000023020000}"/>
    <hyperlink ref="K554" r:id="rId549" xr:uid="{00000000-0004-0000-0400-000024020000}"/>
    <hyperlink ref="K555" r:id="rId550" xr:uid="{00000000-0004-0000-0400-000025020000}"/>
    <hyperlink ref="K556" r:id="rId551" xr:uid="{00000000-0004-0000-0400-000026020000}"/>
    <hyperlink ref="K557" r:id="rId552" xr:uid="{00000000-0004-0000-0400-000027020000}"/>
    <hyperlink ref="K558" r:id="rId553" xr:uid="{00000000-0004-0000-0400-000028020000}"/>
    <hyperlink ref="K559" r:id="rId554" xr:uid="{00000000-0004-0000-0400-000029020000}"/>
    <hyperlink ref="K560" r:id="rId555" xr:uid="{00000000-0004-0000-0400-00002A020000}"/>
    <hyperlink ref="K561" r:id="rId556" xr:uid="{00000000-0004-0000-0400-00002B020000}"/>
    <hyperlink ref="K562" r:id="rId557" xr:uid="{00000000-0004-0000-0400-00002C020000}"/>
    <hyperlink ref="K563" r:id="rId558" xr:uid="{00000000-0004-0000-0400-00002D020000}"/>
    <hyperlink ref="K564" r:id="rId559" xr:uid="{00000000-0004-0000-0400-00002E020000}"/>
    <hyperlink ref="K565" r:id="rId560" xr:uid="{00000000-0004-0000-0400-00002F020000}"/>
    <hyperlink ref="K566" r:id="rId561" xr:uid="{00000000-0004-0000-0400-000030020000}"/>
    <hyperlink ref="K567" r:id="rId562" xr:uid="{00000000-0004-0000-0400-000031020000}"/>
    <hyperlink ref="K568" r:id="rId563" xr:uid="{00000000-0004-0000-0400-000032020000}"/>
    <hyperlink ref="K569" r:id="rId564" xr:uid="{00000000-0004-0000-0400-000033020000}"/>
    <hyperlink ref="K570" r:id="rId565" xr:uid="{00000000-0004-0000-0400-000034020000}"/>
    <hyperlink ref="K571" r:id="rId566" xr:uid="{00000000-0004-0000-0400-000035020000}"/>
    <hyperlink ref="K572" r:id="rId567" xr:uid="{00000000-0004-0000-0400-000036020000}"/>
    <hyperlink ref="K573" r:id="rId568" xr:uid="{00000000-0004-0000-0400-000037020000}"/>
    <hyperlink ref="K574" r:id="rId569" xr:uid="{00000000-0004-0000-0400-000038020000}"/>
    <hyperlink ref="K575" r:id="rId570" xr:uid="{00000000-0004-0000-0400-000039020000}"/>
    <hyperlink ref="K576" r:id="rId571" xr:uid="{00000000-0004-0000-0400-00003A020000}"/>
    <hyperlink ref="K577" r:id="rId572" xr:uid="{00000000-0004-0000-0400-00003B020000}"/>
    <hyperlink ref="K578" r:id="rId573" xr:uid="{00000000-0004-0000-0400-00003C020000}"/>
    <hyperlink ref="K579" r:id="rId574" xr:uid="{00000000-0004-0000-0400-00003D020000}"/>
    <hyperlink ref="K580" r:id="rId575" xr:uid="{00000000-0004-0000-0400-00003E020000}"/>
    <hyperlink ref="K581" r:id="rId576" xr:uid="{00000000-0004-0000-0400-00003F020000}"/>
    <hyperlink ref="K582" r:id="rId577" xr:uid="{00000000-0004-0000-0400-000040020000}"/>
    <hyperlink ref="K583" r:id="rId578" xr:uid="{00000000-0004-0000-0400-000041020000}"/>
    <hyperlink ref="K584" r:id="rId579" xr:uid="{00000000-0004-0000-0400-000042020000}"/>
    <hyperlink ref="K585" r:id="rId580" xr:uid="{00000000-0004-0000-0400-000043020000}"/>
    <hyperlink ref="K586" r:id="rId581" xr:uid="{00000000-0004-0000-0400-000044020000}"/>
    <hyperlink ref="K587" r:id="rId582" xr:uid="{00000000-0004-0000-0400-000045020000}"/>
    <hyperlink ref="K588" r:id="rId583" xr:uid="{00000000-0004-0000-0400-000046020000}"/>
    <hyperlink ref="K589" r:id="rId584" xr:uid="{00000000-0004-0000-0400-000047020000}"/>
    <hyperlink ref="K590" r:id="rId585" xr:uid="{00000000-0004-0000-0400-000048020000}"/>
    <hyperlink ref="K591" r:id="rId586" xr:uid="{00000000-0004-0000-0400-000049020000}"/>
    <hyperlink ref="K592" r:id="rId587" xr:uid="{00000000-0004-0000-0400-00004A020000}"/>
    <hyperlink ref="K593" r:id="rId588" xr:uid="{00000000-0004-0000-0400-00004B020000}"/>
    <hyperlink ref="K594" r:id="rId589" xr:uid="{00000000-0004-0000-0400-00004C020000}"/>
    <hyperlink ref="K595" r:id="rId590" xr:uid="{00000000-0004-0000-0400-00004D020000}"/>
    <hyperlink ref="K596" r:id="rId591" xr:uid="{00000000-0004-0000-0400-00004E020000}"/>
    <hyperlink ref="K597" r:id="rId592" xr:uid="{00000000-0004-0000-0400-00004F020000}"/>
    <hyperlink ref="K598" r:id="rId593" xr:uid="{00000000-0004-0000-0400-000050020000}"/>
    <hyperlink ref="K599" r:id="rId594" xr:uid="{00000000-0004-0000-0400-000051020000}"/>
    <hyperlink ref="K600" r:id="rId595" xr:uid="{00000000-0004-0000-0400-000052020000}"/>
    <hyperlink ref="K601" r:id="rId596" xr:uid="{00000000-0004-0000-0400-000053020000}"/>
    <hyperlink ref="K602" r:id="rId597" xr:uid="{00000000-0004-0000-0400-000054020000}"/>
    <hyperlink ref="K603" r:id="rId598" xr:uid="{00000000-0004-0000-0400-000055020000}"/>
    <hyperlink ref="K604" r:id="rId599" xr:uid="{00000000-0004-0000-0400-000056020000}"/>
    <hyperlink ref="K605" r:id="rId600" xr:uid="{00000000-0004-0000-0400-000057020000}"/>
    <hyperlink ref="K606" r:id="rId601" xr:uid="{00000000-0004-0000-0400-000058020000}"/>
    <hyperlink ref="K607" r:id="rId602" xr:uid="{00000000-0004-0000-0400-000059020000}"/>
    <hyperlink ref="K608" r:id="rId603" xr:uid="{00000000-0004-0000-0400-00005A020000}"/>
    <hyperlink ref="K609" r:id="rId604" xr:uid="{00000000-0004-0000-0400-00005B020000}"/>
    <hyperlink ref="K610" r:id="rId605" xr:uid="{00000000-0004-0000-0400-00005C020000}"/>
    <hyperlink ref="K611" r:id="rId606" xr:uid="{00000000-0004-0000-0400-00005D020000}"/>
    <hyperlink ref="K612" r:id="rId607" xr:uid="{00000000-0004-0000-0400-00005E020000}"/>
    <hyperlink ref="K613" r:id="rId608" xr:uid="{00000000-0004-0000-0400-00005F020000}"/>
    <hyperlink ref="K614" r:id="rId609" xr:uid="{00000000-0004-0000-0400-000060020000}"/>
    <hyperlink ref="K615" r:id="rId610" xr:uid="{00000000-0004-0000-0400-000061020000}"/>
    <hyperlink ref="K616" r:id="rId611" xr:uid="{00000000-0004-0000-0400-000062020000}"/>
    <hyperlink ref="K617" r:id="rId612" xr:uid="{00000000-0004-0000-0400-000063020000}"/>
    <hyperlink ref="K618" r:id="rId613" xr:uid="{00000000-0004-0000-0400-000064020000}"/>
    <hyperlink ref="K619" r:id="rId614" xr:uid="{00000000-0004-0000-0400-000065020000}"/>
    <hyperlink ref="K620" r:id="rId615" xr:uid="{00000000-0004-0000-0400-000066020000}"/>
    <hyperlink ref="K621" r:id="rId616" xr:uid="{00000000-0004-0000-0400-000067020000}"/>
    <hyperlink ref="K622" r:id="rId617" xr:uid="{00000000-0004-0000-0400-000068020000}"/>
    <hyperlink ref="K623" r:id="rId618" xr:uid="{00000000-0004-0000-0400-000069020000}"/>
    <hyperlink ref="K624" r:id="rId619" xr:uid="{00000000-0004-0000-0400-00006A020000}"/>
    <hyperlink ref="K625" r:id="rId620" xr:uid="{00000000-0004-0000-0400-00006B020000}"/>
    <hyperlink ref="K626" r:id="rId621" xr:uid="{00000000-0004-0000-0400-00006C020000}"/>
    <hyperlink ref="K627" r:id="rId622" xr:uid="{00000000-0004-0000-0400-00006D020000}"/>
    <hyperlink ref="K628" r:id="rId623" xr:uid="{00000000-0004-0000-0400-00006E020000}"/>
    <hyperlink ref="K629" r:id="rId624" xr:uid="{00000000-0004-0000-0400-00006F020000}"/>
    <hyperlink ref="K630" r:id="rId625" xr:uid="{00000000-0004-0000-0400-000070020000}"/>
    <hyperlink ref="K631" r:id="rId626" xr:uid="{00000000-0004-0000-0400-000071020000}"/>
    <hyperlink ref="K632" r:id="rId627" xr:uid="{00000000-0004-0000-0400-000072020000}"/>
    <hyperlink ref="K633" r:id="rId628" xr:uid="{00000000-0004-0000-0400-000073020000}"/>
    <hyperlink ref="K634" r:id="rId629" xr:uid="{00000000-0004-0000-0400-000074020000}"/>
    <hyperlink ref="K635" r:id="rId630" xr:uid="{00000000-0004-0000-0400-000075020000}"/>
    <hyperlink ref="K636" r:id="rId631" xr:uid="{00000000-0004-0000-0400-000076020000}"/>
    <hyperlink ref="K637" r:id="rId632" xr:uid="{00000000-0004-0000-0400-000077020000}"/>
    <hyperlink ref="K638" r:id="rId633" xr:uid="{00000000-0004-0000-0400-000078020000}"/>
    <hyperlink ref="K639" r:id="rId634" xr:uid="{00000000-0004-0000-0400-000079020000}"/>
    <hyperlink ref="K640" r:id="rId635" xr:uid="{00000000-0004-0000-0400-00007A020000}"/>
    <hyperlink ref="K641" r:id="rId636" xr:uid="{00000000-0004-0000-0400-00007B020000}"/>
    <hyperlink ref="K642" r:id="rId637" xr:uid="{00000000-0004-0000-0400-00007C020000}"/>
    <hyperlink ref="K643" r:id="rId638" xr:uid="{00000000-0004-0000-0400-00007D020000}"/>
    <hyperlink ref="K644" r:id="rId639" xr:uid="{00000000-0004-0000-0400-00007E020000}"/>
    <hyperlink ref="K645" r:id="rId640" xr:uid="{00000000-0004-0000-0400-00007F020000}"/>
    <hyperlink ref="K646" r:id="rId641" xr:uid="{00000000-0004-0000-0400-000080020000}"/>
    <hyperlink ref="K647" r:id="rId642" xr:uid="{00000000-0004-0000-0400-000081020000}"/>
    <hyperlink ref="K648" r:id="rId643" xr:uid="{00000000-0004-0000-0400-000082020000}"/>
    <hyperlink ref="K649" r:id="rId644" xr:uid="{00000000-0004-0000-0400-000083020000}"/>
    <hyperlink ref="K650" r:id="rId645" xr:uid="{00000000-0004-0000-0400-000084020000}"/>
    <hyperlink ref="K651" r:id="rId646" xr:uid="{00000000-0004-0000-0400-000085020000}"/>
    <hyperlink ref="K652" r:id="rId647" xr:uid="{00000000-0004-0000-0400-000086020000}"/>
    <hyperlink ref="K653" r:id="rId648" xr:uid="{00000000-0004-0000-0400-000087020000}"/>
    <hyperlink ref="K654" r:id="rId649" xr:uid="{00000000-0004-0000-0400-000088020000}"/>
    <hyperlink ref="K655" r:id="rId650" xr:uid="{00000000-0004-0000-0400-000089020000}"/>
    <hyperlink ref="K656" r:id="rId651" xr:uid="{00000000-0004-0000-0400-00008A020000}"/>
    <hyperlink ref="K657" r:id="rId652" xr:uid="{00000000-0004-0000-0400-00008B020000}"/>
    <hyperlink ref="K658" r:id="rId653" xr:uid="{00000000-0004-0000-0400-00008C020000}"/>
    <hyperlink ref="K659" r:id="rId654" xr:uid="{00000000-0004-0000-0400-00008D020000}"/>
    <hyperlink ref="K660" r:id="rId655" xr:uid="{00000000-0004-0000-0400-00008E020000}"/>
    <hyperlink ref="K661" r:id="rId656" xr:uid="{00000000-0004-0000-0400-00008F020000}"/>
    <hyperlink ref="K662" r:id="rId657" xr:uid="{00000000-0004-0000-0400-000090020000}"/>
    <hyperlink ref="K663" r:id="rId658" xr:uid="{00000000-0004-0000-0400-000091020000}"/>
    <hyperlink ref="K664" r:id="rId659" xr:uid="{00000000-0004-0000-0400-000092020000}"/>
    <hyperlink ref="K665" r:id="rId660" xr:uid="{00000000-0004-0000-0400-000093020000}"/>
    <hyperlink ref="K666" r:id="rId661" xr:uid="{00000000-0004-0000-0400-000094020000}"/>
    <hyperlink ref="K667" r:id="rId662" xr:uid="{00000000-0004-0000-0400-000095020000}"/>
    <hyperlink ref="K668" r:id="rId663" xr:uid="{00000000-0004-0000-0400-000096020000}"/>
    <hyperlink ref="K669" r:id="rId664" xr:uid="{00000000-0004-0000-0400-000097020000}"/>
    <hyperlink ref="K670" r:id="rId665" xr:uid="{00000000-0004-0000-0400-000098020000}"/>
    <hyperlink ref="K671" r:id="rId666" xr:uid="{00000000-0004-0000-0400-000099020000}"/>
    <hyperlink ref="K672" r:id="rId667" xr:uid="{00000000-0004-0000-0400-00009A020000}"/>
    <hyperlink ref="K673" r:id="rId668" xr:uid="{00000000-0004-0000-0400-00009B020000}"/>
    <hyperlink ref="K674" r:id="rId669" xr:uid="{00000000-0004-0000-0400-00009C020000}"/>
    <hyperlink ref="K675" r:id="rId670" xr:uid="{00000000-0004-0000-0400-00009D020000}"/>
    <hyperlink ref="K676" r:id="rId671" xr:uid="{00000000-0004-0000-0400-00009E020000}"/>
    <hyperlink ref="K677" r:id="rId672" xr:uid="{00000000-0004-0000-0400-00009F020000}"/>
    <hyperlink ref="K678" r:id="rId673" xr:uid="{00000000-0004-0000-0400-0000A0020000}"/>
    <hyperlink ref="K679" r:id="rId674" xr:uid="{00000000-0004-0000-0400-0000A1020000}"/>
    <hyperlink ref="K680" r:id="rId675" xr:uid="{00000000-0004-0000-0400-0000A2020000}"/>
    <hyperlink ref="K681" r:id="rId676" xr:uid="{00000000-0004-0000-0400-0000A3020000}"/>
    <hyperlink ref="K682" r:id="rId677" xr:uid="{00000000-0004-0000-0400-0000A4020000}"/>
    <hyperlink ref="K683" r:id="rId678" xr:uid="{00000000-0004-0000-0400-0000A5020000}"/>
    <hyperlink ref="K684" r:id="rId679" xr:uid="{00000000-0004-0000-0400-0000A6020000}"/>
    <hyperlink ref="K685" r:id="rId680" xr:uid="{00000000-0004-0000-0400-0000A7020000}"/>
    <hyperlink ref="K686" r:id="rId681" xr:uid="{00000000-0004-0000-0400-0000A8020000}"/>
    <hyperlink ref="K687" r:id="rId682" xr:uid="{00000000-0004-0000-0400-0000A9020000}"/>
    <hyperlink ref="K688" r:id="rId683" xr:uid="{00000000-0004-0000-0400-0000AA020000}"/>
    <hyperlink ref="K689" r:id="rId684" xr:uid="{00000000-0004-0000-0400-0000AB020000}"/>
    <hyperlink ref="K690" r:id="rId685" xr:uid="{00000000-0004-0000-0400-0000AC020000}"/>
    <hyperlink ref="K691" r:id="rId686" xr:uid="{00000000-0004-0000-0400-0000AD020000}"/>
    <hyperlink ref="K692" r:id="rId687" xr:uid="{00000000-0004-0000-0400-0000AE020000}"/>
    <hyperlink ref="K693" r:id="rId688" xr:uid="{00000000-0004-0000-0400-0000AF020000}"/>
    <hyperlink ref="K694" r:id="rId689" xr:uid="{00000000-0004-0000-0400-0000B0020000}"/>
    <hyperlink ref="K695" r:id="rId690" xr:uid="{00000000-0004-0000-0400-0000B1020000}"/>
    <hyperlink ref="K696" r:id="rId691" xr:uid="{00000000-0004-0000-0400-0000B2020000}"/>
    <hyperlink ref="K697" r:id="rId692" xr:uid="{00000000-0004-0000-0400-0000B3020000}"/>
    <hyperlink ref="K698" r:id="rId693" xr:uid="{00000000-0004-0000-0400-0000B4020000}"/>
    <hyperlink ref="K699" r:id="rId694" xr:uid="{00000000-0004-0000-0400-0000B5020000}"/>
    <hyperlink ref="K700" r:id="rId695" xr:uid="{00000000-0004-0000-0400-0000B6020000}"/>
    <hyperlink ref="K701" r:id="rId696" xr:uid="{00000000-0004-0000-0400-0000B7020000}"/>
    <hyperlink ref="K702" r:id="rId697" xr:uid="{00000000-0004-0000-0400-0000B8020000}"/>
    <hyperlink ref="K703" r:id="rId698" xr:uid="{00000000-0004-0000-0400-0000B9020000}"/>
    <hyperlink ref="K704" r:id="rId699" xr:uid="{00000000-0004-0000-0400-0000BA020000}"/>
    <hyperlink ref="K705" r:id="rId700" xr:uid="{00000000-0004-0000-0400-0000BB020000}"/>
    <hyperlink ref="K706" r:id="rId701" xr:uid="{00000000-0004-0000-0400-0000BC020000}"/>
    <hyperlink ref="K707" r:id="rId702" xr:uid="{00000000-0004-0000-0400-0000BD020000}"/>
    <hyperlink ref="K708" r:id="rId703" xr:uid="{00000000-0004-0000-0400-0000BE020000}"/>
    <hyperlink ref="K709" r:id="rId704" xr:uid="{00000000-0004-0000-0400-0000BF020000}"/>
    <hyperlink ref="K710" r:id="rId705" xr:uid="{00000000-0004-0000-0400-0000C0020000}"/>
    <hyperlink ref="K711" r:id="rId706" xr:uid="{00000000-0004-0000-0400-0000C1020000}"/>
    <hyperlink ref="K712" r:id="rId707" xr:uid="{00000000-0004-0000-0400-0000C2020000}"/>
    <hyperlink ref="K713" r:id="rId708" xr:uid="{00000000-0004-0000-0400-0000C3020000}"/>
    <hyperlink ref="K714" r:id="rId709" xr:uid="{00000000-0004-0000-0400-0000C4020000}"/>
    <hyperlink ref="K715" r:id="rId710" xr:uid="{00000000-0004-0000-0400-0000C5020000}"/>
    <hyperlink ref="K716" r:id="rId711" xr:uid="{00000000-0004-0000-0400-0000C6020000}"/>
    <hyperlink ref="K717" r:id="rId712" xr:uid="{00000000-0004-0000-0400-0000C7020000}"/>
    <hyperlink ref="K718" r:id="rId713" xr:uid="{00000000-0004-0000-0400-0000C8020000}"/>
    <hyperlink ref="K719" r:id="rId714" xr:uid="{00000000-0004-0000-0400-0000C9020000}"/>
    <hyperlink ref="K720" r:id="rId715" xr:uid="{00000000-0004-0000-0400-0000CA020000}"/>
    <hyperlink ref="K721" r:id="rId716" xr:uid="{00000000-0004-0000-0400-0000CB020000}"/>
    <hyperlink ref="K722" r:id="rId717" xr:uid="{00000000-0004-0000-0400-0000CC020000}"/>
    <hyperlink ref="K723" r:id="rId718" xr:uid="{00000000-0004-0000-0400-0000CD020000}"/>
    <hyperlink ref="K724" r:id="rId719" xr:uid="{00000000-0004-0000-0400-0000CE020000}"/>
    <hyperlink ref="K725" r:id="rId720" xr:uid="{00000000-0004-0000-0400-0000CF020000}"/>
    <hyperlink ref="K726" r:id="rId721" xr:uid="{00000000-0004-0000-0400-0000D0020000}"/>
    <hyperlink ref="K727" r:id="rId722" xr:uid="{00000000-0004-0000-0400-0000D1020000}"/>
    <hyperlink ref="K728" r:id="rId723" xr:uid="{00000000-0004-0000-0400-0000D2020000}"/>
    <hyperlink ref="K729" r:id="rId724" xr:uid="{00000000-0004-0000-0400-0000D3020000}"/>
    <hyperlink ref="K730" r:id="rId725" xr:uid="{00000000-0004-0000-0400-0000D4020000}"/>
    <hyperlink ref="K731" r:id="rId726" xr:uid="{00000000-0004-0000-0400-0000D5020000}"/>
    <hyperlink ref="K732" r:id="rId727" xr:uid="{00000000-0004-0000-0400-0000D6020000}"/>
    <hyperlink ref="K733" r:id="rId728" xr:uid="{00000000-0004-0000-0400-0000D7020000}"/>
    <hyperlink ref="K734" r:id="rId729" xr:uid="{00000000-0004-0000-0400-0000D8020000}"/>
    <hyperlink ref="K735" r:id="rId730" xr:uid="{00000000-0004-0000-0400-0000D9020000}"/>
    <hyperlink ref="K736" r:id="rId731" xr:uid="{00000000-0004-0000-0400-0000DA020000}"/>
    <hyperlink ref="K737" r:id="rId732" xr:uid="{00000000-0004-0000-0400-0000DB020000}"/>
    <hyperlink ref="K738" r:id="rId733" xr:uid="{00000000-0004-0000-0400-0000DC020000}"/>
    <hyperlink ref="K739" r:id="rId734" xr:uid="{00000000-0004-0000-0400-0000DD020000}"/>
    <hyperlink ref="K740" r:id="rId735" xr:uid="{00000000-0004-0000-0400-0000DE020000}"/>
    <hyperlink ref="K741" r:id="rId736" xr:uid="{00000000-0004-0000-0400-0000DF020000}"/>
    <hyperlink ref="K742" r:id="rId737" xr:uid="{00000000-0004-0000-0400-0000E0020000}"/>
    <hyperlink ref="K743" r:id="rId738" xr:uid="{00000000-0004-0000-0400-0000E1020000}"/>
    <hyperlink ref="K744" r:id="rId739" xr:uid="{00000000-0004-0000-0400-0000E2020000}"/>
    <hyperlink ref="K745" r:id="rId740" xr:uid="{00000000-0004-0000-0400-0000E3020000}"/>
    <hyperlink ref="K746" r:id="rId741" xr:uid="{00000000-0004-0000-0400-0000E4020000}"/>
    <hyperlink ref="K747" r:id="rId742" xr:uid="{00000000-0004-0000-0400-0000E5020000}"/>
    <hyperlink ref="K748" r:id="rId743" xr:uid="{00000000-0004-0000-0400-0000E6020000}"/>
    <hyperlink ref="K749" r:id="rId744" xr:uid="{00000000-0004-0000-0400-0000E7020000}"/>
    <hyperlink ref="K750" r:id="rId745" xr:uid="{00000000-0004-0000-0400-0000E8020000}"/>
    <hyperlink ref="K751" r:id="rId746" xr:uid="{00000000-0004-0000-0400-0000E9020000}"/>
    <hyperlink ref="K752" r:id="rId747" xr:uid="{00000000-0004-0000-0400-0000EA020000}"/>
    <hyperlink ref="K753" r:id="rId748" xr:uid="{00000000-0004-0000-0400-0000EB020000}"/>
    <hyperlink ref="K754" r:id="rId749" xr:uid="{00000000-0004-0000-0400-0000EC020000}"/>
    <hyperlink ref="K755" r:id="rId750" xr:uid="{00000000-0004-0000-0400-0000ED020000}"/>
    <hyperlink ref="K756" r:id="rId751" xr:uid="{00000000-0004-0000-0400-0000EE020000}"/>
    <hyperlink ref="K757" r:id="rId752" xr:uid="{00000000-0004-0000-0400-0000EF020000}"/>
    <hyperlink ref="K758" r:id="rId753" xr:uid="{00000000-0004-0000-0400-0000F0020000}"/>
    <hyperlink ref="K759" r:id="rId754" xr:uid="{00000000-0004-0000-0400-0000F1020000}"/>
    <hyperlink ref="K760" r:id="rId755" xr:uid="{00000000-0004-0000-0400-0000F2020000}"/>
    <hyperlink ref="K761" r:id="rId756" xr:uid="{00000000-0004-0000-0400-0000F3020000}"/>
    <hyperlink ref="K762" r:id="rId757" xr:uid="{00000000-0004-0000-0400-0000F4020000}"/>
    <hyperlink ref="K763" r:id="rId758" xr:uid="{00000000-0004-0000-0400-0000F5020000}"/>
    <hyperlink ref="K764" r:id="rId759" xr:uid="{00000000-0004-0000-0400-0000F6020000}"/>
    <hyperlink ref="K765" r:id="rId760" xr:uid="{00000000-0004-0000-0400-0000F7020000}"/>
    <hyperlink ref="K766" r:id="rId761" xr:uid="{00000000-0004-0000-0400-0000F8020000}"/>
    <hyperlink ref="K767" r:id="rId762" xr:uid="{00000000-0004-0000-0400-0000F9020000}"/>
    <hyperlink ref="K768" r:id="rId763" xr:uid="{00000000-0004-0000-0400-0000FA020000}"/>
    <hyperlink ref="K769" r:id="rId764" xr:uid="{00000000-0004-0000-0400-0000FB020000}"/>
    <hyperlink ref="K770" r:id="rId765" xr:uid="{00000000-0004-0000-0400-0000FC020000}"/>
    <hyperlink ref="K771" r:id="rId766" xr:uid="{00000000-0004-0000-0400-0000FD020000}"/>
    <hyperlink ref="K772" r:id="rId767" xr:uid="{00000000-0004-0000-0400-0000FE020000}"/>
    <hyperlink ref="K773" r:id="rId768" xr:uid="{00000000-0004-0000-0400-0000FF020000}"/>
    <hyperlink ref="K774" r:id="rId769" xr:uid="{00000000-0004-0000-0400-000000030000}"/>
    <hyperlink ref="K775" r:id="rId770" xr:uid="{00000000-0004-0000-0400-000001030000}"/>
    <hyperlink ref="K776" r:id="rId771" xr:uid="{00000000-0004-0000-0400-000002030000}"/>
    <hyperlink ref="K777" r:id="rId772" xr:uid="{00000000-0004-0000-0400-000003030000}"/>
    <hyperlink ref="K778" r:id="rId773" xr:uid="{00000000-0004-0000-0400-000004030000}"/>
    <hyperlink ref="K779" r:id="rId774" xr:uid="{00000000-0004-0000-0400-000005030000}"/>
    <hyperlink ref="K780" r:id="rId775" xr:uid="{00000000-0004-0000-0400-000006030000}"/>
    <hyperlink ref="K781" r:id="rId776" xr:uid="{00000000-0004-0000-0400-000007030000}"/>
    <hyperlink ref="K782" r:id="rId777" xr:uid="{00000000-0004-0000-0400-000008030000}"/>
    <hyperlink ref="K783" r:id="rId778" xr:uid="{00000000-0004-0000-0400-000009030000}"/>
    <hyperlink ref="K784" r:id="rId779" xr:uid="{00000000-0004-0000-0400-00000A030000}"/>
    <hyperlink ref="K785" r:id="rId780" xr:uid="{00000000-0004-0000-0400-00000B030000}"/>
    <hyperlink ref="K786" r:id="rId781" xr:uid="{00000000-0004-0000-0400-00000C030000}"/>
    <hyperlink ref="K787" r:id="rId782" xr:uid="{00000000-0004-0000-0400-00000D030000}"/>
    <hyperlink ref="K788" r:id="rId783" xr:uid="{00000000-0004-0000-0400-00000E030000}"/>
    <hyperlink ref="K789" r:id="rId784" xr:uid="{00000000-0004-0000-0400-00000F030000}"/>
    <hyperlink ref="K790" r:id="rId785" xr:uid="{00000000-0004-0000-0400-000010030000}"/>
    <hyperlink ref="K791" r:id="rId786" xr:uid="{00000000-0004-0000-0400-000011030000}"/>
    <hyperlink ref="K792" r:id="rId787" xr:uid="{00000000-0004-0000-0400-000012030000}"/>
    <hyperlink ref="K793" r:id="rId788" xr:uid="{00000000-0004-0000-0400-000013030000}"/>
    <hyperlink ref="K794" r:id="rId789" xr:uid="{00000000-0004-0000-0400-000014030000}"/>
    <hyperlink ref="K795" r:id="rId790" xr:uid="{00000000-0004-0000-0400-000015030000}"/>
    <hyperlink ref="K796" r:id="rId791" xr:uid="{00000000-0004-0000-0400-000016030000}"/>
    <hyperlink ref="K797" r:id="rId792" xr:uid="{00000000-0004-0000-0400-000017030000}"/>
    <hyperlink ref="K798" r:id="rId793" xr:uid="{00000000-0004-0000-0400-000018030000}"/>
    <hyperlink ref="K799" r:id="rId794" xr:uid="{00000000-0004-0000-0400-000019030000}"/>
    <hyperlink ref="K800" r:id="rId795" xr:uid="{00000000-0004-0000-0400-00001A030000}"/>
    <hyperlink ref="K801" r:id="rId796" xr:uid="{00000000-0004-0000-0400-00001B030000}"/>
    <hyperlink ref="K802" r:id="rId797" xr:uid="{00000000-0004-0000-0400-00001C030000}"/>
    <hyperlink ref="K803" r:id="rId798" xr:uid="{00000000-0004-0000-0400-00001D030000}"/>
    <hyperlink ref="K804" r:id="rId799" xr:uid="{00000000-0004-0000-0400-00001E030000}"/>
    <hyperlink ref="K805" r:id="rId800" xr:uid="{00000000-0004-0000-0400-00001F030000}"/>
    <hyperlink ref="K806" r:id="rId801" xr:uid="{00000000-0004-0000-0400-000020030000}"/>
    <hyperlink ref="K807" r:id="rId802" xr:uid="{00000000-0004-0000-0400-000021030000}"/>
    <hyperlink ref="K808" r:id="rId803" xr:uid="{00000000-0004-0000-0400-000022030000}"/>
    <hyperlink ref="K809" r:id="rId804" xr:uid="{00000000-0004-0000-0400-000023030000}"/>
    <hyperlink ref="K810" r:id="rId805" xr:uid="{00000000-0004-0000-0400-000024030000}"/>
    <hyperlink ref="K811" r:id="rId806" xr:uid="{00000000-0004-0000-0400-000025030000}"/>
    <hyperlink ref="K812" r:id="rId807" xr:uid="{00000000-0004-0000-0400-000026030000}"/>
    <hyperlink ref="K813" r:id="rId808" xr:uid="{00000000-0004-0000-0400-000027030000}"/>
    <hyperlink ref="K814" r:id="rId809" xr:uid="{00000000-0004-0000-0400-000028030000}"/>
    <hyperlink ref="K815" r:id="rId810" xr:uid="{00000000-0004-0000-0400-000029030000}"/>
    <hyperlink ref="K816" r:id="rId811" xr:uid="{00000000-0004-0000-0400-00002A030000}"/>
    <hyperlink ref="K817" r:id="rId812" xr:uid="{00000000-0004-0000-0400-00002B030000}"/>
    <hyperlink ref="K818" r:id="rId813" xr:uid="{00000000-0004-0000-0400-00002C030000}"/>
    <hyperlink ref="K819" r:id="rId814" xr:uid="{00000000-0004-0000-0400-00002D030000}"/>
    <hyperlink ref="K820" r:id="rId815" xr:uid="{00000000-0004-0000-0400-00002E030000}"/>
    <hyperlink ref="K821" r:id="rId816" xr:uid="{00000000-0004-0000-0400-00002F030000}"/>
    <hyperlink ref="K822" r:id="rId817" xr:uid="{00000000-0004-0000-0400-000030030000}"/>
    <hyperlink ref="K823" r:id="rId818" xr:uid="{00000000-0004-0000-0400-000031030000}"/>
    <hyperlink ref="K824" r:id="rId819" xr:uid="{00000000-0004-0000-0400-000032030000}"/>
    <hyperlink ref="K825" r:id="rId820" xr:uid="{00000000-0004-0000-0400-000033030000}"/>
    <hyperlink ref="K826" r:id="rId821" xr:uid="{00000000-0004-0000-0400-000034030000}"/>
    <hyperlink ref="K827" r:id="rId822" xr:uid="{00000000-0004-0000-0400-000035030000}"/>
    <hyperlink ref="K828" r:id="rId823" xr:uid="{00000000-0004-0000-0400-000036030000}"/>
    <hyperlink ref="K829" r:id="rId824" xr:uid="{00000000-0004-0000-0400-000037030000}"/>
    <hyperlink ref="K830" r:id="rId825" xr:uid="{00000000-0004-0000-0400-000038030000}"/>
    <hyperlink ref="K831" r:id="rId826" xr:uid="{00000000-0004-0000-0400-000039030000}"/>
    <hyperlink ref="K832" r:id="rId827" xr:uid="{00000000-0004-0000-0400-00003A030000}"/>
    <hyperlink ref="K833" r:id="rId828" xr:uid="{00000000-0004-0000-0400-00003B030000}"/>
    <hyperlink ref="K834" r:id="rId829" xr:uid="{00000000-0004-0000-0400-00003C030000}"/>
    <hyperlink ref="K835" r:id="rId830" xr:uid="{00000000-0004-0000-0400-00003D030000}"/>
    <hyperlink ref="K836" r:id="rId831" xr:uid="{00000000-0004-0000-0400-00003E030000}"/>
    <hyperlink ref="K837" r:id="rId832" xr:uid="{00000000-0004-0000-0400-00003F030000}"/>
    <hyperlink ref="K838" r:id="rId833" xr:uid="{00000000-0004-0000-0400-000040030000}"/>
    <hyperlink ref="K839" r:id="rId834" xr:uid="{00000000-0004-0000-0400-000041030000}"/>
    <hyperlink ref="K840" r:id="rId835" xr:uid="{00000000-0004-0000-0400-000042030000}"/>
    <hyperlink ref="K841" r:id="rId836" xr:uid="{00000000-0004-0000-0400-000043030000}"/>
    <hyperlink ref="K842" r:id="rId837" xr:uid="{00000000-0004-0000-0400-000044030000}"/>
    <hyperlink ref="K843" r:id="rId838" xr:uid="{00000000-0004-0000-0400-000045030000}"/>
    <hyperlink ref="K844" r:id="rId839" xr:uid="{00000000-0004-0000-0400-000046030000}"/>
    <hyperlink ref="K845" r:id="rId840" xr:uid="{00000000-0004-0000-0400-000047030000}"/>
    <hyperlink ref="K846" r:id="rId841" xr:uid="{00000000-0004-0000-0400-000048030000}"/>
    <hyperlink ref="K847" r:id="rId842" xr:uid="{00000000-0004-0000-0400-000049030000}"/>
    <hyperlink ref="K848" r:id="rId843" xr:uid="{00000000-0004-0000-0400-00004A030000}"/>
    <hyperlink ref="K849" r:id="rId844" xr:uid="{00000000-0004-0000-0400-00004B030000}"/>
    <hyperlink ref="K850" r:id="rId845" xr:uid="{00000000-0004-0000-0400-00004C030000}"/>
    <hyperlink ref="K851" r:id="rId846" xr:uid="{00000000-0004-0000-0400-00004D030000}"/>
    <hyperlink ref="K852" r:id="rId847" xr:uid="{00000000-0004-0000-0400-00004E030000}"/>
    <hyperlink ref="K853" r:id="rId848" xr:uid="{00000000-0004-0000-0400-00004F030000}"/>
    <hyperlink ref="K854" r:id="rId849" xr:uid="{00000000-0004-0000-0400-000050030000}"/>
    <hyperlink ref="K855" r:id="rId850" xr:uid="{00000000-0004-0000-0400-000051030000}"/>
    <hyperlink ref="K856" r:id="rId851" xr:uid="{00000000-0004-0000-0400-000052030000}"/>
    <hyperlink ref="K857" r:id="rId852" xr:uid="{00000000-0004-0000-0400-000053030000}"/>
    <hyperlink ref="K858" r:id="rId853" xr:uid="{00000000-0004-0000-0400-000054030000}"/>
    <hyperlink ref="K859" r:id="rId854" xr:uid="{00000000-0004-0000-0400-000055030000}"/>
    <hyperlink ref="K860" r:id="rId855" xr:uid="{00000000-0004-0000-0400-000056030000}"/>
    <hyperlink ref="K861" r:id="rId856" xr:uid="{00000000-0004-0000-0400-000057030000}"/>
    <hyperlink ref="K862" r:id="rId857" xr:uid="{00000000-0004-0000-0400-000058030000}"/>
    <hyperlink ref="K863" r:id="rId858" xr:uid="{00000000-0004-0000-0400-000059030000}"/>
    <hyperlink ref="K864" r:id="rId859" xr:uid="{00000000-0004-0000-0400-00005A030000}"/>
    <hyperlink ref="K865" r:id="rId860" xr:uid="{00000000-0004-0000-0400-00005B030000}"/>
    <hyperlink ref="K866" r:id="rId861" xr:uid="{00000000-0004-0000-0400-00005C030000}"/>
    <hyperlink ref="K867" r:id="rId862" xr:uid="{00000000-0004-0000-0400-00005D030000}"/>
    <hyperlink ref="K868" r:id="rId863" xr:uid="{00000000-0004-0000-0400-00005E030000}"/>
    <hyperlink ref="K869" r:id="rId864" xr:uid="{00000000-0004-0000-0400-00005F030000}"/>
    <hyperlink ref="K870" r:id="rId865" xr:uid="{00000000-0004-0000-0400-000060030000}"/>
    <hyperlink ref="K871" r:id="rId866" xr:uid="{00000000-0004-0000-0400-000061030000}"/>
    <hyperlink ref="K872" r:id="rId867" xr:uid="{00000000-0004-0000-0400-000062030000}"/>
    <hyperlink ref="K873" r:id="rId868" xr:uid="{00000000-0004-0000-0400-000063030000}"/>
    <hyperlink ref="K874" r:id="rId869" xr:uid="{00000000-0004-0000-0400-000064030000}"/>
    <hyperlink ref="K875" r:id="rId870" xr:uid="{00000000-0004-0000-0400-000065030000}"/>
    <hyperlink ref="K876" r:id="rId871" xr:uid="{00000000-0004-0000-0400-000066030000}"/>
    <hyperlink ref="K877" r:id="rId872" xr:uid="{00000000-0004-0000-0400-000067030000}"/>
    <hyperlink ref="K878" r:id="rId873" xr:uid="{00000000-0004-0000-0400-000068030000}"/>
    <hyperlink ref="K879" r:id="rId874" xr:uid="{00000000-0004-0000-0400-000069030000}"/>
    <hyperlink ref="K880" r:id="rId875" xr:uid="{00000000-0004-0000-0400-00006A030000}"/>
    <hyperlink ref="K881" r:id="rId876" xr:uid="{00000000-0004-0000-0400-00006B030000}"/>
    <hyperlink ref="K882" r:id="rId877" xr:uid="{00000000-0004-0000-0400-00006C030000}"/>
    <hyperlink ref="K883" r:id="rId878" xr:uid="{00000000-0004-0000-0400-00006D030000}"/>
    <hyperlink ref="K884" r:id="rId879" xr:uid="{00000000-0004-0000-0400-00006E030000}"/>
    <hyperlink ref="K885" r:id="rId880" xr:uid="{00000000-0004-0000-0400-00006F030000}"/>
    <hyperlink ref="K886" r:id="rId881" xr:uid="{00000000-0004-0000-0400-000070030000}"/>
    <hyperlink ref="K887" r:id="rId882" xr:uid="{00000000-0004-0000-0400-000071030000}"/>
    <hyperlink ref="K888" r:id="rId883" xr:uid="{00000000-0004-0000-0400-000072030000}"/>
    <hyperlink ref="K889" r:id="rId884" xr:uid="{00000000-0004-0000-0400-000073030000}"/>
    <hyperlink ref="K890" r:id="rId885" xr:uid="{00000000-0004-0000-0400-000074030000}"/>
    <hyperlink ref="K891" r:id="rId886" xr:uid="{00000000-0004-0000-0400-000075030000}"/>
    <hyperlink ref="K892" r:id="rId887" xr:uid="{00000000-0004-0000-0400-000076030000}"/>
    <hyperlink ref="K893" r:id="rId888" xr:uid="{00000000-0004-0000-0400-000077030000}"/>
    <hyperlink ref="K894" r:id="rId889" xr:uid="{00000000-0004-0000-0400-000078030000}"/>
    <hyperlink ref="K895" r:id="rId890" xr:uid="{00000000-0004-0000-0400-000079030000}"/>
    <hyperlink ref="K896" r:id="rId891" xr:uid="{00000000-0004-0000-0400-00007A030000}"/>
    <hyperlink ref="K897" r:id="rId892" xr:uid="{00000000-0004-0000-0400-00007B030000}"/>
    <hyperlink ref="K898" r:id="rId893" xr:uid="{00000000-0004-0000-0400-00007C030000}"/>
    <hyperlink ref="K899" r:id="rId894" xr:uid="{00000000-0004-0000-0400-00007D030000}"/>
    <hyperlink ref="K900" r:id="rId895" xr:uid="{00000000-0004-0000-0400-00007E030000}"/>
    <hyperlink ref="K901" r:id="rId896" xr:uid="{00000000-0004-0000-0400-00007F030000}"/>
    <hyperlink ref="K902" r:id="rId897" xr:uid="{00000000-0004-0000-0400-000080030000}"/>
    <hyperlink ref="K903" r:id="rId898" xr:uid="{00000000-0004-0000-0400-000081030000}"/>
    <hyperlink ref="K904" r:id="rId899" xr:uid="{00000000-0004-0000-0400-000082030000}"/>
    <hyperlink ref="K905" r:id="rId900" xr:uid="{00000000-0004-0000-0400-000083030000}"/>
    <hyperlink ref="K906" r:id="rId901" xr:uid="{00000000-0004-0000-0400-000084030000}"/>
    <hyperlink ref="K907" r:id="rId902" xr:uid="{00000000-0004-0000-0400-000085030000}"/>
    <hyperlink ref="K908" r:id="rId903" xr:uid="{00000000-0004-0000-0400-000086030000}"/>
    <hyperlink ref="K909" r:id="rId904" xr:uid="{00000000-0004-0000-0400-000087030000}"/>
    <hyperlink ref="K910" r:id="rId905" xr:uid="{00000000-0004-0000-0400-000088030000}"/>
    <hyperlink ref="K911" r:id="rId906" xr:uid="{00000000-0004-0000-0400-000089030000}"/>
    <hyperlink ref="K912" r:id="rId907" xr:uid="{00000000-0004-0000-0400-00008A030000}"/>
    <hyperlink ref="K913" r:id="rId908" xr:uid="{00000000-0004-0000-0400-00008B030000}"/>
    <hyperlink ref="K914" r:id="rId909" xr:uid="{00000000-0004-0000-0400-00008C030000}"/>
    <hyperlink ref="K915" r:id="rId910" xr:uid="{00000000-0004-0000-0400-00008D030000}"/>
    <hyperlink ref="K916" r:id="rId911" xr:uid="{00000000-0004-0000-0400-00008E030000}"/>
    <hyperlink ref="K917" r:id="rId912" xr:uid="{00000000-0004-0000-0400-00008F030000}"/>
    <hyperlink ref="K918" r:id="rId913" xr:uid="{00000000-0004-0000-0400-000090030000}"/>
    <hyperlink ref="K919" r:id="rId914" xr:uid="{00000000-0004-0000-0400-000091030000}"/>
    <hyperlink ref="K920" r:id="rId915" xr:uid="{00000000-0004-0000-0400-000092030000}"/>
    <hyperlink ref="K921" r:id="rId916" xr:uid="{00000000-0004-0000-0400-000093030000}"/>
    <hyperlink ref="K922" r:id="rId917" xr:uid="{00000000-0004-0000-0400-000094030000}"/>
    <hyperlink ref="K923" r:id="rId918" xr:uid="{00000000-0004-0000-0400-000095030000}"/>
    <hyperlink ref="K924" r:id="rId919" xr:uid="{00000000-0004-0000-0400-000096030000}"/>
    <hyperlink ref="K925" r:id="rId920" xr:uid="{00000000-0004-0000-0400-000097030000}"/>
    <hyperlink ref="K926" r:id="rId921" xr:uid="{00000000-0004-0000-0400-000098030000}"/>
    <hyperlink ref="K927" r:id="rId922" xr:uid="{00000000-0004-0000-0400-000099030000}"/>
    <hyperlink ref="K928" r:id="rId923" xr:uid="{00000000-0004-0000-0400-00009A030000}"/>
    <hyperlink ref="K929" r:id="rId924" xr:uid="{00000000-0004-0000-0400-00009B030000}"/>
    <hyperlink ref="K930" r:id="rId925" xr:uid="{00000000-0004-0000-0400-00009C030000}"/>
    <hyperlink ref="K931" r:id="rId926" xr:uid="{00000000-0004-0000-0400-00009D030000}"/>
    <hyperlink ref="K932" r:id="rId927" xr:uid="{00000000-0004-0000-0400-00009E030000}"/>
    <hyperlink ref="K933" r:id="rId928" xr:uid="{00000000-0004-0000-0400-00009F030000}"/>
    <hyperlink ref="K934" r:id="rId929" xr:uid="{00000000-0004-0000-0400-0000A0030000}"/>
    <hyperlink ref="K935" r:id="rId930" xr:uid="{00000000-0004-0000-0400-0000A1030000}"/>
    <hyperlink ref="K936" r:id="rId931" xr:uid="{00000000-0004-0000-0400-0000A2030000}"/>
    <hyperlink ref="K937" r:id="rId932" xr:uid="{00000000-0004-0000-0400-0000A3030000}"/>
    <hyperlink ref="K938" r:id="rId933" xr:uid="{00000000-0004-0000-0400-0000A4030000}"/>
    <hyperlink ref="K939" r:id="rId934" xr:uid="{00000000-0004-0000-0400-0000A5030000}"/>
    <hyperlink ref="K940" r:id="rId935" xr:uid="{00000000-0004-0000-0400-0000A6030000}"/>
    <hyperlink ref="K941" r:id="rId936" xr:uid="{00000000-0004-0000-0400-0000A7030000}"/>
    <hyperlink ref="K942" r:id="rId937" xr:uid="{00000000-0004-0000-0400-0000A8030000}"/>
    <hyperlink ref="K943" r:id="rId938" xr:uid="{00000000-0004-0000-0400-0000A9030000}"/>
    <hyperlink ref="K944" r:id="rId939" xr:uid="{00000000-0004-0000-0400-0000AA030000}"/>
    <hyperlink ref="K945" r:id="rId940" xr:uid="{00000000-0004-0000-0400-0000AB030000}"/>
    <hyperlink ref="K946" r:id="rId941" xr:uid="{00000000-0004-0000-0400-0000AC030000}"/>
    <hyperlink ref="K947" r:id="rId942" xr:uid="{00000000-0004-0000-0400-0000AD030000}"/>
    <hyperlink ref="K948" r:id="rId943" xr:uid="{00000000-0004-0000-0400-0000AE030000}"/>
    <hyperlink ref="K949" r:id="rId944" xr:uid="{00000000-0004-0000-0400-0000AF030000}"/>
    <hyperlink ref="K950" r:id="rId945" xr:uid="{00000000-0004-0000-0400-0000B0030000}"/>
    <hyperlink ref="K951" r:id="rId946" xr:uid="{00000000-0004-0000-0400-0000B1030000}"/>
    <hyperlink ref="K952" r:id="rId947" xr:uid="{00000000-0004-0000-0400-0000B2030000}"/>
    <hyperlink ref="K953" r:id="rId948" xr:uid="{00000000-0004-0000-0400-0000B3030000}"/>
    <hyperlink ref="K954" r:id="rId949" xr:uid="{00000000-0004-0000-0400-0000B4030000}"/>
    <hyperlink ref="K955" r:id="rId950" xr:uid="{00000000-0004-0000-0400-0000B5030000}"/>
    <hyperlink ref="K956" r:id="rId951" xr:uid="{00000000-0004-0000-0400-0000B6030000}"/>
    <hyperlink ref="K957" r:id="rId952" xr:uid="{00000000-0004-0000-0400-0000B7030000}"/>
    <hyperlink ref="K958" r:id="rId953" xr:uid="{00000000-0004-0000-0400-0000B8030000}"/>
    <hyperlink ref="K959" r:id="rId954" xr:uid="{00000000-0004-0000-0400-0000B9030000}"/>
    <hyperlink ref="K960" r:id="rId955" xr:uid="{00000000-0004-0000-0400-0000BA030000}"/>
    <hyperlink ref="K961" r:id="rId956" xr:uid="{00000000-0004-0000-0400-0000BB030000}"/>
    <hyperlink ref="K962" r:id="rId957" xr:uid="{00000000-0004-0000-0400-0000BC030000}"/>
    <hyperlink ref="K963" r:id="rId958" xr:uid="{00000000-0004-0000-0400-0000BD030000}"/>
    <hyperlink ref="K964" r:id="rId959" xr:uid="{00000000-0004-0000-0400-0000BE030000}"/>
    <hyperlink ref="K965" r:id="rId960" xr:uid="{00000000-0004-0000-0400-0000BF030000}"/>
    <hyperlink ref="K966" r:id="rId961" xr:uid="{00000000-0004-0000-0400-0000C0030000}"/>
    <hyperlink ref="K967" r:id="rId962" xr:uid="{00000000-0004-0000-0400-0000C1030000}"/>
    <hyperlink ref="K968" r:id="rId963" xr:uid="{00000000-0004-0000-0400-0000C2030000}"/>
    <hyperlink ref="K969" r:id="rId964" xr:uid="{00000000-0004-0000-0400-0000C3030000}"/>
    <hyperlink ref="K970" r:id="rId965" xr:uid="{00000000-0004-0000-0400-0000C4030000}"/>
    <hyperlink ref="K971" r:id="rId966" xr:uid="{00000000-0004-0000-0400-0000C5030000}"/>
    <hyperlink ref="K972" r:id="rId967" xr:uid="{00000000-0004-0000-0400-0000C6030000}"/>
    <hyperlink ref="K973" r:id="rId968" xr:uid="{00000000-0004-0000-0400-0000C7030000}"/>
    <hyperlink ref="K974" r:id="rId969" xr:uid="{00000000-0004-0000-0400-0000C8030000}"/>
    <hyperlink ref="K975" r:id="rId970" xr:uid="{00000000-0004-0000-0400-0000C9030000}"/>
    <hyperlink ref="K976" r:id="rId971" xr:uid="{00000000-0004-0000-0400-0000CA030000}"/>
    <hyperlink ref="K977" r:id="rId972" xr:uid="{00000000-0004-0000-0400-0000CB030000}"/>
    <hyperlink ref="K978" r:id="rId973" xr:uid="{00000000-0004-0000-0400-0000CC030000}"/>
    <hyperlink ref="K979" r:id="rId974" xr:uid="{00000000-0004-0000-0400-0000CD030000}"/>
    <hyperlink ref="K980" r:id="rId975" xr:uid="{00000000-0004-0000-0400-0000CE030000}"/>
    <hyperlink ref="K981" r:id="rId976" xr:uid="{00000000-0004-0000-0400-0000CF030000}"/>
    <hyperlink ref="K982" r:id="rId977" xr:uid="{00000000-0004-0000-0400-0000D0030000}"/>
    <hyperlink ref="K983" r:id="rId978" xr:uid="{00000000-0004-0000-0400-0000D1030000}"/>
    <hyperlink ref="K984" r:id="rId979" xr:uid="{00000000-0004-0000-0400-0000D2030000}"/>
    <hyperlink ref="K985" r:id="rId980" xr:uid="{00000000-0004-0000-0400-0000D3030000}"/>
    <hyperlink ref="K986" r:id="rId981" xr:uid="{00000000-0004-0000-0400-0000D4030000}"/>
    <hyperlink ref="K987" r:id="rId982" xr:uid="{00000000-0004-0000-0400-0000D5030000}"/>
    <hyperlink ref="K988" r:id="rId983" xr:uid="{00000000-0004-0000-0400-0000D6030000}"/>
    <hyperlink ref="K989" r:id="rId984" xr:uid="{00000000-0004-0000-0400-0000D7030000}"/>
    <hyperlink ref="K990" r:id="rId985" xr:uid="{00000000-0004-0000-0400-0000D8030000}"/>
    <hyperlink ref="K991" r:id="rId986" xr:uid="{00000000-0004-0000-0400-0000D9030000}"/>
    <hyperlink ref="K992" r:id="rId987" xr:uid="{00000000-0004-0000-0400-0000DA030000}"/>
    <hyperlink ref="K993" r:id="rId988" xr:uid="{00000000-0004-0000-0400-0000DB030000}"/>
    <hyperlink ref="K994" r:id="rId989" xr:uid="{00000000-0004-0000-0400-0000DC030000}"/>
    <hyperlink ref="K995" r:id="rId990" xr:uid="{00000000-0004-0000-0400-0000DD030000}"/>
    <hyperlink ref="K996" r:id="rId991" xr:uid="{00000000-0004-0000-0400-0000DE030000}"/>
    <hyperlink ref="K997" r:id="rId992" xr:uid="{00000000-0004-0000-0400-0000DF030000}"/>
    <hyperlink ref="K998" r:id="rId993" xr:uid="{00000000-0004-0000-0400-0000E0030000}"/>
    <hyperlink ref="K999" r:id="rId994" xr:uid="{00000000-0004-0000-0400-0000E1030000}"/>
    <hyperlink ref="K1000" r:id="rId995" xr:uid="{00000000-0004-0000-0400-0000E2030000}"/>
    <hyperlink ref="K1001" r:id="rId996" xr:uid="{00000000-0004-0000-0400-0000E3030000}"/>
    <hyperlink ref="K1002" r:id="rId997" xr:uid="{00000000-0004-0000-0400-0000E4030000}"/>
    <hyperlink ref="K1003" r:id="rId998" xr:uid="{00000000-0004-0000-0400-0000E5030000}"/>
    <hyperlink ref="K1004" r:id="rId999" xr:uid="{00000000-0004-0000-0400-0000E6030000}"/>
    <hyperlink ref="K1005" r:id="rId1000" xr:uid="{00000000-0004-0000-0400-0000E7030000}"/>
    <hyperlink ref="K1006" r:id="rId1001" xr:uid="{00000000-0004-0000-0400-0000E8030000}"/>
    <hyperlink ref="K1007" r:id="rId1002" xr:uid="{00000000-0004-0000-0400-0000E9030000}"/>
    <hyperlink ref="K1008" r:id="rId1003" xr:uid="{00000000-0004-0000-0400-0000EA030000}"/>
    <hyperlink ref="K1009" r:id="rId1004" xr:uid="{00000000-0004-0000-0400-0000EB030000}"/>
    <hyperlink ref="K1010" r:id="rId1005" xr:uid="{00000000-0004-0000-0400-0000EC030000}"/>
    <hyperlink ref="K1011" r:id="rId1006" xr:uid="{00000000-0004-0000-0400-0000ED030000}"/>
    <hyperlink ref="K1012" r:id="rId1007" xr:uid="{00000000-0004-0000-0400-0000EE030000}"/>
    <hyperlink ref="K1013" r:id="rId1008" xr:uid="{00000000-0004-0000-0400-0000EF030000}"/>
    <hyperlink ref="K1014" r:id="rId1009" xr:uid="{00000000-0004-0000-0400-0000F0030000}"/>
    <hyperlink ref="K1015" r:id="rId1010" xr:uid="{00000000-0004-0000-0400-0000F1030000}"/>
    <hyperlink ref="K1016" r:id="rId1011" xr:uid="{00000000-0004-0000-0400-0000F2030000}"/>
    <hyperlink ref="K1017" r:id="rId1012" xr:uid="{00000000-0004-0000-0400-0000F3030000}"/>
    <hyperlink ref="K1018" r:id="rId1013" xr:uid="{00000000-0004-0000-0400-0000F4030000}"/>
    <hyperlink ref="K1019" r:id="rId1014" xr:uid="{00000000-0004-0000-0400-0000F5030000}"/>
    <hyperlink ref="K1020" r:id="rId1015" xr:uid="{00000000-0004-0000-0400-0000F6030000}"/>
    <hyperlink ref="K1021" r:id="rId1016" xr:uid="{00000000-0004-0000-0400-0000F7030000}"/>
    <hyperlink ref="K1022" r:id="rId1017" xr:uid="{00000000-0004-0000-0400-0000F8030000}"/>
    <hyperlink ref="K1023" r:id="rId1018" xr:uid="{00000000-0004-0000-0400-0000F9030000}"/>
    <hyperlink ref="K1024" r:id="rId1019" xr:uid="{00000000-0004-0000-0400-0000FA030000}"/>
    <hyperlink ref="K1025" r:id="rId1020" xr:uid="{00000000-0004-0000-0400-0000FB030000}"/>
    <hyperlink ref="K1026" r:id="rId1021" xr:uid="{00000000-0004-0000-0400-0000FC030000}"/>
    <hyperlink ref="K1027" r:id="rId1022" xr:uid="{00000000-0004-0000-0400-0000FD030000}"/>
    <hyperlink ref="K1028" r:id="rId1023" xr:uid="{00000000-0004-0000-0400-0000FE030000}"/>
    <hyperlink ref="K1029" r:id="rId1024" xr:uid="{00000000-0004-0000-0400-0000FF030000}"/>
    <hyperlink ref="K1030" r:id="rId1025" xr:uid="{00000000-0004-0000-0400-000000040000}"/>
    <hyperlink ref="K1031" r:id="rId1026" xr:uid="{00000000-0004-0000-0400-000001040000}"/>
    <hyperlink ref="K1032" r:id="rId1027" xr:uid="{00000000-0004-0000-0400-000002040000}"/>
    <hyperlink ref="K1033" r:id="rId1028" xr:uid="{00000000-0004-0000-0400-000003040000}"/>
    <hyperlink ref="K1034" r:id="rId1029" xr:uid="{00000000-0004-0000-0400-000004040000}"/>
    <hyperlink ref="K1035" r:id="rId1030" xr:uid="{00000000-0004-0000-0400-000005040000}"/>
    <hyperlink ref="K1036" r:id="rId1031" xr:uid="{00000000-0004-0000-0400-000006040000}"/>
    <hyperlink ref="K1037" r:id="rId1032" xr:uid="{00000000-0004-0000-0400-000007040000}"/>
    <hyperlink ref="K1038" r:id="rId1033" xr:uid="{00000000-0004-0000-0400-000008040000}"/>
    <hyperlink ref="K1039" r:id="rId1034" xr:uid="{00000000-0004-0000-0400-000009040000}"/>
    <hyperlink ref="K1040" r:id="rId1035" xr:uid="{00000000-0004-0000-0400-00000A040000}"/>
    <hyperlink ref="K1041" r:id="rId1036" xr:uid="{00000000-0004-0000-0400-00000B040000}"/>
    <hyperlink ref="K1042" r:id="rId1037" xr:uid="{00000000-0004-0000-0400-00000C040000}"/>
    <hyperlink ref="K1043" r:id="rId1038" xr:uid="{00000000-0004-0000-0400-00000D040000}"/>
    <hyperlink ref="K1044" r:id="rId1039" xr:uid="{00000000-0004-0000-0400-00000E040000}"/>
    <hyperlink ref="K1045" r:id="rId1040" xr:uid="{00000000-0004-0000-0400-00000F040000}"/>
    <hyperlink ref="K1046" r:id="rId1041" xr:uid="{00000000-0004-0000-0400-000010040000}"/>
    <hyperlink ref="K1047" r:id="rId1042" xr:uid="{00000000-0004-0000-0400-000011040000}"/>
    <hyperlink ref="K1048" r:id="rId1043" xr:uid="{00000000-0004-0000-0400-000012040000}"/>
    <hyperlink ref="K1049" r:id="rId1044" xr:uid="{00000000-0004-0000-0400-000013040000}"/>
    <hyperlink ref="K1050" r:id="rId1045" xr:uid="{00000000-0004-0000-0400-000014040000}"/>
    <hyperlink ref="K1051" r:id="rId1046" xr:uid="{00000000-0004-0000-0400-000015040000}"/>
    <hyperlink ref="K1052" r:id="rId1047" xr:uid="{00000000-0004-0000-0400-000016040000}"/>
    <hyperlink ref="K1053" r:id="rId1048" xr:uid="{00000000-0004-0000-0400-000017040000}"/>
    <hyperlink ref="K1054" r:id="rId1049" xr:uid="{00000000-0004-0000-0400-000018040000}"/>
    <hyperlink ref="K1055" r:id="rId1050" xr:uid="{00000000-0004-0000-0400-000019040000}"/>
    <hyperlink ref="K1056" r:id="rId1051" xr:uid="{00000000-0004-0000-0400-00001A040000}"/>
    <hyperlink ref="K1057" r:id="rId1052" xr:uid="{00000000-0004-0000-0400-00001B040000}"/>
    <hyperlink ref="K1058" r:id="rId1053" xr:uid="{00000000-0004-0000-0400-00001C040000}"/>
    <hyperlink ref="K1059" r:id="rId1054" xr:uid="{00000000-0004-0000-0400-00001D040000}"/>
    <hyperlink ref="K1060" r:id="rId1055" xr:uid="{00000000-0004-0000-0400-00001E040000}"/>
    <hyperlink ref="K1061" r:id="rId1056" xr:uid="{00000000-0004-0000-0400-00001F040000}"/>
    <hyperlink ref="K1062" r:id="rId1057" xr:uid="{00000000-0004-0000-0400-000020040000}"/>
    <hyperlink ref="K1063" r:id="rId1058" xr:uid="{00000000-0004-0000-0400-000021040000}"/>
    <hyperlink ref="K1064" r:id="rId1059" xr:uid="{00000000-0004-0000-0400-000022040000}"/>
    <hyperlink ref="K1065" r:id="rId1060" xr:uid="{00000000-0004-0000-0400-000023040000}"/>
    <hyperlink ref="K1066" r:id="rId1061" xr:uid="{00000000-0004-0000-0400-000024040000}"/>
    <hyperlink ref="K1067" r:id="rId1062" xr:uid="{00000000-0004-0000-0400-000025040000}"/>
    <hyperlink ref="K1068" r:id="rId1063" xr:uid="{00000000-0004-0000-0400-000026040000}"/>
    <hyperlink ref="K1069" r:id="rId1064" xr:uid="{00000000-0004-0000-0400-000027040000}"/>
    <hyperlink ref="K1070" r:id="rId1065" xr:uid="{00000000-0004-0000-0400-000028040000}"/>
    <hyperlink ref="K1071" r:id="rId1066" xr:uid="{00000000-0004-0000-0400-000029040000}"/>
    <hyperlink ref="K1072" r:id="rId1067" xr:uid="{00000000-0004-0000-0400-00002A040000}"/>
    <hyperlink ref="K1073" r:id="rId1068" xr:uid="{00000000-0004-0000-0400-00002B040000}"/>
    <hyperlink ref="K1074" r:id="rId1069" xr:uid="{00000000-0004-0000-0400-00002C040000}"/>
    <hyperlink ref="K1075" r:id="rId1070" xr:uid="{00000000-0004-0000-0400-00002D040000}"/>
    <hyperlink ref="K1076" r:id="rId1071" xr:uid="{00000000-0004-0000-0400-00002E040000}"/>
    <hyperlink ref="K1077" r:id="rId1072" xr:uid="{00000000-0004-0000-0400-00002F040000}"/>
    <hyperlink ref="K1078" r:id="rId1073" xr:uid="{00000000-0004-0000-0400-000030040000}"/>
    <hyperlink ref="K1079" r:id="rId1074" xr:uid="{00000000-0004-0000-0400-000031040000}"/>
    <hyperlink ref="K1080" r:id="rId1075" xr:uid="{00000000-0004-0000-0400-000032040000}"/>
    <hyperlink ref="K1081" r:id="rId1076" xr:uid="{00000000-0004-0000-0400-000033040000}"/>
    <hyperlink ref="K1082" r:id="rId1077" xr:uid="{00000000-0004-0000-0400-000034040000}"/>
    <hyperlink ref="K1083" r:id="rId1078" xr:uid="{00000000-0004-0000-0400-000035040000}"/>
    <hyperlink ref="K1084" r:id="rId1079" xr:uid="{00000000-0004-0000-0400-000036040000}"/>
    <hyperlink ref="K1085" r:id="rId1080" xr:uid="{00000000-0004-0000-0400-000037040000}"/>
    <hyperlink ref="K1086" r:id="rId1081" xr:uid="{00000000-0004-0000-0400-000038040000}"/>
    <hyperlink ref="K1087" r:id="rId1082" xr:uid="{00000000-0004-0000-0400-000039040000}"/>
    <hyperlink ref="K1088" r:id="rId1083" xr:uid="{00000000-0004-0000-0400-00003A040000}"/>
    <hyperlink ref="K1089" r:id="rId1084" xr:uid="{00000000-0004-0000-0400-00003B040000}"/>
    <hyperlink ref="K1090" r:id="rId1085" xr:uid="{00000000-0004-0000-0400-00003C040000}"/>
    <hyperlink ref="K1091" r:id="rId1086" xr:uid="{00000000-0004-0000-0400-00003D040000}"/>
    <hyperlink ref="K1092" r:id="rId1087" xr:uid="{00000000-0004-0000-0400-00003E040000}"/>
    <hyperlink ref="K1093" r:id="rId1088" xr:uid="{00000000-0004-0000-0400-00003F040000}"/>
    <hyperlink ref="K1094" r:id="rId1089" xr:uid="{00000000-0004-0000-0400-000040040000}"/>
    <hyperlink ref="K1095" r:id="rId1090" xr:uid="{00000000-0004-0000-0400-000041040000}"/>
    <hyperlink ref="K1096" r:id="rId1091" xr:uid="{00000000-0004-0000-0400-000042040000}"/>
    <hyperlink ref="K1097" r:id="rId1092" xr:uid="{00000000-0004-0000-0400-000043040000}"/>
    <hyperlink ref="K1098" r:id="rId1093" xr:uid="{00000000-0004-0000-0400-000044040000}"/>
    <hyperlink ref="K1099" r:id="rId1094" xr:uid="{00000000-0004-0000-0400-000045040000}"/>
    <hyperlink ref="K1100" r:id="rId1095" xr:uid="{00000000-0004-0000-0400-000046040000}"/>
    <hyperlink ref="K1101" r:id="rId1096" xr:uid="{00000000-0004-0000-0400-000047040000}"/>
    <hyperlink ref="K1102" r:id="rId1097" xr:uid="{00000000-0004-0000-0400-000048040000}"/>
    <hyperlink ref="K1103" r:id="rId1098" xr:uid="{00000000-0004-0000-0400-000049040000}"/>
    <hyperlink ref="K1104" r:id="rId1099" xr:uid="{00000000-0004-0000-0400-00004A040000}"/>
    <hyperlink ref="K1105" r:id="rId1100" xr:uid="{00000000-0004-0000-0400-00004B040000}"/>
    <hyperlink ref="K1106" r:id="rId1101" xr:uid="{00000000-0004-0000-0400-00004C040000}"/>
    <hyperlink ref="K1107" r:id="rId1102" xr:uid="{00000000-0004-0000-0400-00004D040000}"/>
    <hyperlink ref="K1108" r:id="rId1103" xr:uid="{00000000-0004-0000-0400-00004E040000}"/>
    <hyperlink ref="K1109" r:id="rId1104" xr:uid="{00000000-0004-0000-0400-00004F040000}"/>
    <hyperlink ref="K1110" r:id="rId1105" xr:uid="{00000000-0004-0000-0400-000050040000}"/>
    <hyperlink ref="K1111" r:id="rId1106" xr:uid="{00000000-0004-0000-0400-000051040000}"/>
    <hyperlink ref="K1112" r:id="rId1107" xr:uid="{00000000-0004-0000-0400-000052040000}"/>
    <hyperlink ref="K1113" r:id="rId1108" xr:uid="{00000000-0004-0000-0400-000053040000}"/>
    <hyperlink ref="K1114" r:id="rId1109" xr:uid="{00000000-0004-0000-0400-000054040000}"/>
    <hyperlink ref="K1115" r:id="rId1110" xr:uid="{00000000-0004-0000-0400-000055040000}"/>
    <hyperlink ref="K1116" r:id="rId1111" xr:uid="{00000000-0004-0000-0400-000056040000}"/>
    <hyperlink ref="K1117" r:id="rId1112" xr:uid="{00000000-0004-0000-0400-000057040000}"/>
    <hyperlink ref="K1118" r:id="rId1113" xr:uid="{00000000-0004-0000-0400-000058040000}"/>
    <hyperlink ref="K1119" r:id="rId1114" xr:uid="{00000000-0004-0000-0400-000059040000}"/>
    <hyperlink ref="K1120" r:id="rId1115" xr:uid="{00000000-0004-0000-0400-00005A040000}"/>
    <hyperlink ref="K1121" r:id="rId1116" xr:uid="{00000000-0004-0000-0400-00005B040000}"/>
    <hyperlink ref="K1122" r:id="rId1117" xr:uid="{00000000-0004-0000-0400-00005C040000}"/>
    <hyperlink ref="K1123" r:id="rId1118" xr:uid="{00000000-0004-0000-0400-00005D040000}"/>
    <hyperlink ref="K1124" r:id="rId1119" xr:uid="{00000000-0004-0000-0400-00005E040000}"/>
    <hyperlink ref="K1125" r:id="rId1120" xr:uid="{00000000-0004-0000-0400-00005F040000}"/>
    <hyperlink ref="K1126" r:id="rId1121" xr:uid="{00000000-0004-0000-0400-000060040000}"/>
    <hyperlink ref="K1127" r:id="rId1122" xr:uid="{00000000-0004-0000-0400-000061040000}"/>
    <hyperlink ref="K1128" r:id="rId1123" xr:uid="{00000000-0004-0000-0400-000062040000}"/>
    <hyperlink ref="K1129" r:id="rId1124" xr:uid="{00000000-0004-0000-0400-000063040000}"/>
    <hyperlink ref="K1130" r:id="rId1125" xr:uid="{00000000-0004-0000-0400-000064040000}"/>
    <hyperlink ref="K1131" r:id="rId1126" xr:uid="{00000000-0004-0000-0400-000065040000}"/>
    <hyperlink ref="K1132" r:id="rId1127" xr:uid="{00000000-0004-0000-0400-000066040000}"/>
    <hyperlink ref="K1133" r:id="rId1128" xr:uid="{00000000-0004-0000-0400-000067040000}"/>
    <hyperlink ref="K1134" r:id="rId1129" xr:uid="{00000000-0004-0000-0400-000068040000}"/>
    <hyperlink ref="K1135" r:id="rId1130" xr:uid="{00000000-0004-0000-0400-000069040000}"/>
    <hyperlink ref="K1136" r:id="rId1131" xr:uid="{00000000-0004-0000-0400-00006A040000}"/>
    <hyperlink ref="K1137" r:id="rId1132" xr:uid="{00000000-0004-0000-0400-00006B040000}"/>
    <hyperlink ref="K1138" r:id="rId1133" xr:uid="{00000000-0004-0000-0400-00006C040000}"/>
    <hyperlink ref="K1139" r:id="rId1134" xr:uid="{00000000-0004-0000-0400-00006D040000}"/>
    <hyperlink ref="K1140" r:id="rId1135" xr:uid="{00000000-0004-0000-0400-00006E040000}"/>
    <hyperlink ref="K1141" r:id="rId1136" xr:uid="{00000000-0004-0000-0400-00006F040000}"/>
    <hyperlink ref="K1142" r:id="rId1137" xr:uid="{00000000-0004-0000-0400-000070040000}"/>
    <hyperlink ref="K1143" r:id="rId1138" xr:uid="{00000000-0004-0000-0400-000071040000}"/>
    <hyperlink ref="K1144" r:id="rId1139" xr:uid="{00000000-0004-0000-0400-000072040000}"/>
    <hyperlink ref="K1145" r:id="rId1140" xr:uid="{00000000-0004-0000-0400-000073040000}"/>
    <hyperlink ref="K1146" r:id="rId1141" xr:uid="{00000000-0004-0000-0400-000074040000}"/>
    <hyperlink ref="K1147" r:id="rId1142" xr:uid="{00000000-0004-0000-0400-000075040000}"/>
    <hyperlink ref="K1148" r:id="rId1143" xr:uid="{00000000-0004-0000-0400-000076040000}"/>
    <hyperlink ref="K1149" r:id="rId1144" xr:uid="{00000000-0004-0000-0400-000077040000}"/>
    <hyperlink ref="K1150" r:id="rId1145" xr:uid="{00000000-0004-0000-0400-000078040000}"/>
    <hyperlink ref="K1151" r:id="rId1146" xr:uid="{00000000-0004-0000-0400-000079040000}"/>
    <hyperlink ref="K1152" r:id="rId1147" xr:uid="{00000000-0004-0000-0400-00007A040000}"/>
    <hyperlink ref="K1153" r:id="rId1148" xr:uid="{00000000-0004-0000-0400-00007B040000}"/>
    <hyperlink ref="K1154" r:id="rId1149" xr:uid="{00000000-0004-0000-0400-00007C040000}"/>
    <hyperlink ref="K1155" r:id="rId1150" xr:uid="{00000000-0004-0000-0400-00007D040000}"/>
    <hyperlink ref="K1156" r:id="rId1151" xr:uid="{00000000-0004-0000-0400-00007E040000}"/>
    <hyperlink ref="K1157" r:id="rId1152" xr:uid="{00000000-0004-0000-0400-00007F040000}"/>
    <hyperlink ref="K1158" r:id="rId1153" xr:uid="{00000000-0004-0000-0400-000080040000}"/>
    <hyperlink ref="K1159" r:id="rId1154" xr:uid="{00000000-0004-0000-0400-000081040000}"/>
    <hyperlink ref="K1160" r:id="rId1155" xr:uid="{00000000-0004-0000-0400-000082040000}"/>
    <hyperlink ref="K1161" r:id="rId1156" xr:uid="{00000000-0004-0000-0400-000083040000}"/>
    <hyperlink ref="K1162" r:id="rId1157" xr:uid="{00000000-0004-0000-0400-000084040000}"/>
    <hyperlink ref="K1163" r:id="rId1158" xr:uid="{00000000-0004-0000-0400-000085040000}"/>
    <hyperlink ref="K1164" r:id="rId1159" xr:uid="{00000000-0004-0000-0400-000086040000}"/>
    <hyperlink ref="K1165" r:id="rId1160" xr:uid="{00000000-0004-0000-0400-000087040000}"/>
    <hyperlink ref="K1166" r:id="rId1161" xr:uid="{00000000-0004-0000-0400-000088040000}"/>
    <hyperlink ref="K1167" r:id="rId1162" xr:uid="{00000000-0004-0000-0400-000089040000}"/>
    <hyperlink ref="K1168" r:id="rId1163" xr:uid="{00000000-0004-0000-0400-00008A040000}"/>
    <hyperlink ref="K1169" r:id="rId1164" xr:uid="{00000000-0004-0000-0400-00008B040000}"/>
    <hyperlink ref="K1170" r:id="rId1165" xr:uid="{00000000-0004-0000-0400-00008C040000}"/>
    <hyperlink ref="K1171" r:id="rId1166" xr:uid="{00000000-0004-0000-0400-00008D040000}"/>
    <hyperlink ref="K1172" r:id="rId1167" xr:uid="{00000000-0004-0000-0400-00008E040000}"/>
    <hyperlink ref="K1173" r:id="rId1168" xr:uid="{00000000-0004-0000-0400-00008F040000}"/>
    <hyperlink ref="K1174" r:id="rId1169" xr:uid="{00000000-0004-0000-0400-000090040000}"/>
    <hyperlink ref="K1175" r:id="rId1170" xr:uid="{00000000-0004-0000-0400-000091040000}"/>
    <hyperlink ref="K1176" r:id="rId1171" xr:uid="{00000000-0004-0000-0400-000092040000}"/>
    <hyperlink ref="K1177" r:id="rId1172" xr:uid="{00000000-0004-0000-0400-000093040000}"/>
    <hyperlink ref="K1178" r:id="rId1173" xr:uid="{00000000-0004-0000-0400-000094040000}"/>
    <hyperlink ref="K1179" r:id="rId1174" xr:uid="{00000000-0004-0000-0400-000095040000}"/>
    <hyperlink ref="K1180" r:id="rId1175" xr:uid="{00000000-0004-0000-0400-000096040000}"/>
    <hyperlink ref="K1181" r:id="rId1176" xr:uid="{00000000-0004-0000-0400-000097040000}"/>
    <hyperlink ref="K1182" r:id="rId1177" xr:uid="{00000000-0004-0000-0400-000098040000}"/>
    <hyperlink ref="K1183" r:id="rId1178" xr:uid="{00000000-0004-0000-0400-000099040000}"/>
    <hyperlink ref="K1184" r:id="rId1179" xr:uid="{00000000-0004-0000-0400-00009A040000}"/>
    <hyperlink ref="K1185" r:id="rId1180" xr:uid="{00000000-0004-0000-0400-00009B040000}"/>
    <hyperlink ref="K1186" r:id="rId1181" xr:uid="{00000000-0004-0000-0400-00009C040000}"/>
    <hyperlink ref="K1187" r:id="rId1182" xr:uid="{00000000-0004-0000-0400-00009D040000}"/>
    <hyperlink ref="K1188" r:id="rId1183" xr:uid="{00000000-0004-0000-0400-00009E040000}"/>
    <hyperlink ref="K1189" r:id="rId1184" xr:uid="{00000000-0004-0000-0400-00009F040000}"/>
    <hyperlink ref="K1190" r:id="rId1185" xr:uid="{00000000-0004-0000-0400-0000A0040000}"/>
    <hyperlink ref="K1191" r:id="rId1186" xr:uid="{00000000-0004-0000-0400-0000A1040000}"/>
    <hyperlink ref="K1192" r:id="rId1187" xr:uid="{00000000-0004-0000-0400-0000A2040000}"/>
    <hyperlink ref="K1193" r:id="rId1188" xr:uid="{00000000-0004-0000-0400-0000A3040000}"/>
    <hyperlink ref="K1194" r:id="rId1189" xr:uid="{00000000-0004-0000-0400-0000A4040000}"/>
    <hyperlink ref="K1195" r:id="rId1190" xr:uid="{00000000-0004-0000-0400-0000A5040000}"/>
    <hyperlink ref="K1196" r:id="rId1191" xr:uid="{00000000-0004-0000-0400-0000A6040000}"/>
    <hyperlink ref="K1197" r:id="rId1192" xr:uid="{00000000-0004-0000-0400-0000A7040000}"/>
    <hyperlink ref="K1199" r:id="rId1193" xr:uid="{00000000-0004-0000-0400-0000A8040000}"/>
    <hyperlink ref="K1200" r:id="rId1194" xr:uid="{00000000-0004-0000-0400-0000A9040000}"/>
    <hyperlink ref="K1201" r:id="rId1195" xr:uid="{00000000-0004-0000-0400-0000AA040000}"/>
    <hyperlink ref="K1202" r:id="rId1196" xr:uid="{00000000-0004-0000-0400-0000AB040000}"/>
    <hyperlink ref="K1203" r:id="rId1197" xr:uid="{00000000-0004-0000-0400-0000AC040000}"/>
    <hyperlink ref="K1204" r:id="rId1198" xr:uid="{00000000-0004-0000-0400-0000AD040000}"/>
    <hyperlink ref="K1205" r:id="rId1199" xr:uid="{00000000-0004-0000-0400-0000AE040000}"/>
    <hyperlink ref="K1206" r:id="rId1200" xr:uid="{00000000-0004-0000-0400-0000AF040000}"/>
    <hyperlink ref="K1207" r:id="rId1201" xr:uid="{00000000-0004-0000-0400-0000B0040000}"/>
    <hyperlink ref="K1208" r:id="rId1202" xr:uid="{00000000-0004-0000-0400-0000B1040000}"/>
    <hyperlink ref="K1209" r:id="rId1203" xr:uid="{00000000-0004-0000-0400-0000B2040000}"/>
    <hyperlink ref="K1210" r:id="rId1204" xr:uid="{00000000-0004-0000-0400-0000B3040000}"/>
    <hyperlink ref="K1211" r:id="rId1205" xr:uid="{00000000-0004-0000-0400-0000B4040000}"/>
    <hyperlink ref="K1212" r:id="rId1206" xr:uid="{00000000-0004-0000-0400-0000B5040000}"/>
    <hyperlink ref="K1213" r:id="rId1207" xr:uid="{00000000-0004-0000-0400-0000B6040000}"/>
    <hyperlink ref="K1214" r:id="rId1208" xr:uid="{00000000-0004-0000-0400-0000B7040000}"/>
    <hyperlink ref="K1215" r:id="rId1209" xr:uid="{00000000-0004-0000-0400-0000B8040000}"/>
    <hyperlink ref="K1216" r:id="rId1210" xr:uid="{00000000-0004-0000-0400-0000B9040000}"/>
    <hyperlink ref="K1217" r:id="rId1211" xr:uid="{00000000-0004-0000-0400-0000BA040000}"/>
    <hyperlink ref="K1218" r:id="rId1212" xr:uid="{00000000-0004-0000-0400-0000BB040000}"/>
    <hyperlink ref="K1219" r:id="rId1213" xr:uid="{00000000-0004-0000-0400-0000BC040000}"/>
    <hyperlink ref="K1220" r:id="rId1214" xr:uid="{00000000-0004-0000-0400-0000BD040000}"/>
    <hyperlink ref="K1221" r:id="rId1215" xr:uid="{00000000-0004-0000-0400-0000BE040000}"/>
    <hyperlink ref="K1223" r:id="rId1216" xr:uid="{00000000-0004-0000-0400-0000BF040000}"/>
    <hyperlink ref="K1224" r:id="rId1217" xr:uid="{00000000-0004-0000-0400-0000C0040000}"/>
    <hyperlink ref="K1225" r:id="rId1218" xr:uid="{00000000-0004-0000-0400-0000C1040000}"/>
    <hyperlink ref="K1226" r:id="rId1219" xr:uid="{00000000-0004-0000-0400-0000C2040000}"/>
    <hyperlink ref="K1227" r:id="rId1220" xr:uid="{00000000-0004-0000-0400-0000C3040000}"/>
    <hyperlink ref="K1228" r:id="rId1221" xr:uid="{00000000-0004-0000-0400-0000C4040000}"/>
    <hyperlink ref="K1229" r:id="rId1222" xr:uid="{00000000-0004-0000-0400-0000C5040000}"/>
    <hyperlink ref="K1230" r:id="rId1223" xr:uid="{00000000-0004-0000-0400-0000C6040000}"/>
    <hyperlink ref="K1231" r:id="rId1224" xr:uid="{00000000-0004-0000-0400-0000C7040000}"/>
    <hyperlink ref="K1232" r:id="rId1225" xr:uid="{00000000-0004-0000-0400-0000C8040000}"/>
    <hyperlink ref="K1233" r:id="rId1226" xr:uid="{00000000-0004-0000-0400-0000C9040000}"/>
    <hyperlink ref="K1234" r:id="rId1227" xr:uid="{00000000-0004-0000-0400-0000CA040000}"/>
    <hyperlink ref="K1235" r:id="rId1228" xr:uid="{00000000-0004-0000-0400-0000CB040000}"/>
    <hyperlink ref="K1236" r:id="rId1229" xr:uid="{00000000-0004-0000-0400-0000CC040000}"/>
    <hyperlink ref="K1237" r:id="rId1230" xr:uid="{00000000-0004-0000-0400-0000CD040000}"/>
    <hyperlink ref="K1238" r:id="rId1231" xr:uid="{00000000-0004-0000-0400-0000CE040000}"/>
    <hyperlink ref="K1239" r:id="rId1232" xr:uid="{00000000-0004-0000-0400-0000CF040000}"/>
    <hyperlink ref="K1240" r:id="rId1233" xr:uid="{00000000-0004-0000-0400-0000D0040000}"/>
    <hyperlink ref="K1241" r:id="rId1234" xr:uid="{00000000-0004-0000-0400-0000D1040000}"/>
    <hyperlink ref="K1242" r:id="rId1235" xr:uid="{00000000-0004-0000-0400-0000D2040000}"/>
    <hyperlink ref="K1243" r:id="rId1236" xr:uid="{00000000-0004-0000-0400-0000D3040000}"/>
    <hyperlink ref="K1244" r:id="rId1237" xr:uid="{00000000-0004-0000-0400-0000D4040000}"/>
    <hyperlink ref="K1245" r:id="rId1238" xr:uid="{00000000-0004-0000-0400-0000D5040000}"/>
    <hyperlink ref="K1246" r:id="rId1239" xr:uid="{00000000-0004-0000-0400-0000D6040000}"/>
    <hyperlink ref="K1247" r:id="rId1240" xr:uid="{00000000-0004-0000-0400-0000D7040000}"/>
    <hyperlink ref="K1248" r:id="rId1241" xr:uid="{00000000-0004-0000-0400-0000D8040000}"/>
    <hyperlink ref="K1249" r:id="rId1242" xr:uid="{00000000-0004-0000-0400-0000D9040000}"/>
    <hyperlink ref="K1250" r:id="rId1243" xr:uid="{00000000-0004-0000-0400-0000DA040000}"/>
    <hyperlink ref="K1251" r:id="rId1244" xr:uid="{00000000-0004-0000-0400-0000DB040000}"/>
    <hyperlink ref="K1252" r:id="rId1245" xr:uid="{00000000-0004-0000-0400-0000DC040000}"/>
    <hyperlink ref="K1253" r:id="rId1246" xr:uid="{00000000-0004-0000-0400-0000DD040000}"/>
    <hyperlink ref="K1254" r:id="rId1247" xr:uid="{00000000-0004-0000-0400-0000DE040000}"/>
    <hyperlink ref="K1255" r:id="rId1248" xr:uid="{00000000-0004-0000-0400-0000DF040000}"/>
    <hyperlink ref="K1256" r:id="rId1249" xr:uid="{00000000-0004-0000-0400-0000E0040000}"/>
    <hyperlink ref="K1257" r:id="rId1250" xr:uid="{00000000-0004-0000-0400-0000E1040000}"/>
    <hyperlink ref="K1258" r:id="rId1251" xr:uid="{00000000-0004-0000-0400-0000E2040000}"/>
    <hyperlink ref="K1259" r:id="rId1252" xr:uid="{00000000-0004-0000-0400-0000E3040000}"/>
    <hyperlink ref="K1260" r:id="rId1253" xr:uid="{00000000-0004-0000-0400-0000E4040000}"/>
    <hyperlink ref="K1261" r:id="rId1254" xr:uid="{00000000-0004-0000-0400-0000E5040000}"/>
    <hyperlink ref="K1262" r:id="rId1255" xr:uid="{00000000-0004-0000-0400-0000E6040000}"/>
    <hyperlink ref="K1263" r:id="rId1256" xr:uid="{00000000-0004-0000-0400-0000E7040000}"/>
    <hyperlink ref="K1264" r:id="rId1257" xr:uid="{00000000-0004-0000-0400-0000E8040000}"/>
    <hyperlink ref="K1265" r:id="rId1258" xr:uid="{00000000-0004-0000-0400-0000E9040000}"/>
    <hyperlink ref="K1266" r:id="rId1259" xr:uid="{00000000-0004-0000-0400-0000EA040000}"/>
    <hyperlink ref="K1268" r:id="rId1260" xr:uid="{00000000-0004-0000-0400-0000EB040000}"/>
    <hyperlink ref="K1269" r:id="rId1261" xr:uid="{00000000-0004-0000-0400-0000EC040000}"/>
    <hyperlink ref="K1270" r:id="rId1262" xr:uid="{00000000-0004-0000-0400-0000ED040000}"/>
    <hyperlink ref="K1271" r:id="rId1263" xr:uid="{00000000-0004-0000-0400-0000EE040000}"/>
    <hyperlink ref="K1272" r:id="rId1264" xr:uid="{00000000-0004-0000-0400-0000EF040000}"/>
    <hyperlink ref="K1273" r:id="rId1265" xr:uid="{00000000-0004-0000-0400-0000F0040000}"/>
    <hyperlink ref="K1274" r:id="rId1266" xr:uid="{00000000-0004-0000-0400-0000F1040000}"/>
    <hyperlink ref="K1275" r:id="rId1267" xr:uid="{00000000-0004-0000-0400-0000F2040000}"/>
    <hyperlink ref="K1276" r:id="rId1268" xr:uid="{00000000-0004-0000-0400-0000F3040000}"/>
    <hyperlink ref="K1277" r:id="rId1269" xr:uid="{00000000-0004-0000-0400-0000F4040000}"/>
    <hyperlink ref="K1278" r:id="rId1270" xr:uid="{00000000-0004-0000-0400-0000F5040000}"/>
    <hyperlink ref="K1279" r:id="rId1271" xr:uid="{00000000-0004-0000-0400-0000F6040000}"/>
    <hyperlink ref="K1280" r:id="rId1272" xr:uid="{00000000-0004-0000-0400-0000F7040000}"/>
    <hyperlink ref="K1281" r:id="rId1273" xr:uid="{00000000-0004-0000-0400-0000F8040000}"/>
    <hyperlink ref="K1282" r:id="rId1274" xr:uid="{00000000-0004-0000-0400-0000F9040000}"/>
    <hyperlink ref="K1283" r:id="rId1275" xr:uid="{00000000-0004-0000-0400-0000FA040000}"/>
    <hyperlink ref="K1284" r:id="rId1276" xr:uid="{00000000-0004-0000-0400-0000FB040000}"/>
    <hyperlink ref="K1285" r:id="rId1277" xr:uid="{00000000-0004-0000-0400-0000FC040000}"/>
    <hyperlink ref="K1286" r:id="rId1278" xr:uid="{00000000-0004-0000-0400-0000FD040000}"/>
    <hyperlink ref="K1287" r:id="rId1279" xr:uid="{00000000-0004-0000-0400-0000FE040000}"/>
    <hyperlink ref="K1288" r:id="rId1280" xr:uid="{00000000-0004-0000-0400-0000FF040000}"/>
    <hyperlink ref="K1289" r:id="rId1281" xr:uid="{00000000-0004-0000-0400-000000050000}"/>
    <hyperlink ref="K1290" r:id="rId1282" xr:uid="{00000000-0004-0000-0400-000001050000}"/>
    <hyperlink ref="K1291" r:id="rId1283" xr:uid="{00000000-0004-0000-0400-000002050000}"/>
    <hyperlink ref="K1292" r:id="rId1284" xr:uid="{00000000-0004-0000-0400-000003050000}"/>
    <hyperlink ref="K1293" r:id="rId1285" xr:uid="{00000000-0004-0000-0400-000004050000}"/>
    <hyperlink ref="K1294" r:id="rId1286" xr:uid="{00000000-0004-0000-0400-000005050000}"/>
    <hyperlink ref="K1295" r:id="rId1287" xr:uid="{00000000-0004-0000-0400-000006050000}"/>
    <hyperlink ref="K1296" r:id="rId1288" xr:uid="{00000000-0004-0000-0400-000007050000}"/>
    <hyperlink ref="K1297" r:id="rId1289" xr:uid="{00000000-0004-0000-0400-000008050000}"/>
    <hyperlink ref="K1298" r:id="rId1290" xr:uid="{00000000-0004-0000-0400-000009050000}"/>
    <hyperlink ref="K1299" r:id="rId1291" xr:uid="{00000000-0004-0000-0400-00000A050000}"/>
    <hyperlink ref="K1300" r:id="rId1292" xr:uid="{00000000-0004-0000-0400-00000B050000}"/>
    <hyperlink ref="K1301" r:id="rId1293" xr:uid="{00000000-0004-0000-0400-00000C050000}"/>
    <hyperlink ref="K1302" r:id="rId1294" xr:uid="{00000000-0004-0000-0400-00000D050000}"/>
    <hyperlink ref="K1303" r:id="rId1295" xr:uid="{00000000-0004-0000-0400-00000E050000}"/>
    <hyperlink ref="K1304" r:id="rId1296" xr:uid="{00000000-0004-0000-0400-00000F050000}"/>
    <hyperlink ref="K1305" r:id="rId1297" xr:uid="{00000000-0004-0000-0400-000010050000}"/>
    <hyperlink ref="K1306" r:id="rId1298" xr:uid="{00000000-0004-0000-0400-000011050000}"/>
    <hyperlink ref="K1307" r:id="rId1299" xr:uid="{00000000-0004-0000-0400-000012050000}"/>
    <hyperlink ref="K1308" r:id="rId1300" xr:uid="{00000000-0004-0000-0400-000013050000}"/>
    <hyperlink ref="K1309" r:id="rId1301" xr:uid="{00000000-0004-0000-0400-000014050000}"/>
    <hyperlink ref="K1310" r:id="rId1302" xr:uid="{00000000-0004-0000-0400-000015050000}"/>
    <hyperlink ref="K1311" r:id="rId1303" xr:uid="{00000000-0004-0000-0400-000016050000}"/>
    <hyperlink ref="K1312" r:id="rId1304" xr:uid="{00000000-0004-0000-0400-000017050000}"/>
    <hyperlink ref="K1313" r:id="rId1305" xr:uid="{00000000-0004-0000-0400-000018050000}"/>
    <hyperlink ref="K1314" r:id="rId1306" xr:uid="{00000000-0004-0000-0400-000019050000}"/>
    <hyperlink ref="K1315" r:id="rId1307" xr:uid="{00000000-0004-0000-0400-00001A050000}"/>
    <hyperlink ref="K1316" r:id="rId1308" xr:uid="{00000000-0004-0000-0400-00001B050000}"/>
    <hyperlink ref="K1317" r:id="rId1309" xr:uid="{00000000-0004-0000-0400-00001C050000}"/>
    <hyperlink ref="K1318" r:id="rId1310" xr:uid="{00000000-0004-0000-0400-00001D050000}"/>
    <hyperlink ref="K1319" r:id="rId1311" xr:uid="{00000000-0004-0000-0400-00001E050000}"/>
    <hyperlink ref="K1320" r:id="rId1312" xr:uid="{00000000-0004-0000-0400-00001F050000}"/>
    <hyperlink ref="K1321" r:id="rId1313" xr:uid="{00000000-0004-0000-0400-000020050000}"/>
    <hyperlink ref="K1322" r:id="rId1314" xr:uid="{00000000-0004-0000-0400-000021050000}"/>
    <hyperlink ref="K1323" r:id="rId1315" xr:uid="{00000000-0004-0000-0400-000022050000}"/>
    <hyperlink ref="K1324" r:id="rId1316" xr:uid="{00000000-0004-0000-0400-000023050000}"/>
    <hyperlink ref="K1325" r:id="rId1317" xr:uid="{00000000-0004-0000-0400-000024050000}"/>
    <hyperlink ref="K1326" r:id="rId1318" xr:uid="{00000000-0004-0000-0400-000025050000}"/>
    <hyperlink ref="K1327" r:id="rId1319" xr:uid="{00000000-0004-0000-0400-000026050000}"/>
    <hyperlink ref="K1328" r:id="rId1320" xr:uid="{00000000-0004-0000-0400-000027050000}"/>
    <hyperlink ref="K1329" r:id="rId1321" xr:uid="{00000000-0004-0000-0400-000028050000}"/>
    <hyperlink ref="K1330" r:id="rId1322" xr:uid="{00000000-0004-0000-0400-000029050000}"/>
    <hyperlink ref="K1331" r:id="rId1323" xr:uid="{00000000-0004-0000-0400-00002A050000}"/>
    <hyperlink ref="K1332" r:id="rId1324" xr:uid="{00000000-0004-0000-0400-00002B050000}"/>
    <hyperlink ref="K1333" r:id="rId1325" xr:uid="{00000000-0004-0000-0400-00002C050000}"/>
    <hyperlink ref="K1334" r:id="rId1326" xr:uid="{00000000-0004-0000-0400-00002D050000}"/>
    <hyperlink ref="K1335" r:id="rId1327" xr:uid="{00000000-0004-0000-0400-00002E050000}"/>
    <hyperlink ref="K1336" r:id="rId1328" xr:uid="{00000000-0004-0000-0400-00002F050000}"/>
    <hyperlink ref="K1337" r:id="rId1329" xr:uid="{00000000-0004-0000-0400-000030050000}"/>
    <hyperlink ref="K1338" r:id="rId1330" xr:uid="{00000000-0004-0000-0400-000031050000}"/>
    <hyperlink ref="K1339" r:id="rId1331" xr:uid="{00000000-0004-0000-0400-000032050000}"/>
    <hyperlink ref="K1340" r:id="rId1332" xr:uid="{00000000-0004-0000-0400-000033050000}"/>
    <hyperlink ref="K1341" r:id="rId1333" xr:uid="{00000000-0004-0000-0400-000034050000}"/>
    <hyperlink ref="K1342" r:id="rId1334" xr:uid="{00000000-0004-0000-0400-000035050000}"/>
    <hyperlink ref="K1343" r:id="rId1335" xr:uid="{00000000-0004-0000-0400-000036050000}"/>
    <hyperlink ref="K1344" r:id="rId1336" xr:uid="{00000000-0004-0000-0400-000037050000}"/>
    <hyperlink ref="K1345" r:id="rId1337" xr:uid="{00000000-0004-0000-0400-000038050000}"/>
    <hyperlink ref="K1346" r:id="rId1338" xr:uid="{00000000-0004-0000-0400-000039050000}"/>
    <hyperlink ref="K1347" r:id="rId1339" xr:uid="{00000000-0004-0000-0400-00003A050000}"/>
    <hyperlink ref="K1348" r:id="rId1340" xr:uid="{00000000-0004-0000-0400-00003B050000}"/>
    <hyperlink ref="K1349" r:id="rId1341" xr:uid="{00000000-0004-0000-0400-00003C050000}"/>
    <hyperlink ref="K1350" r:id="rId1342" xr:uid="{00000000-0004-0000-0400-00003D050000}"/>
    <hyperlink ref="K1351" r:id="rId1343" xr:uid="{00000000-0004-0000-0400-00003E050000}"/>
    <hyperlink ref="K1352" r:id="rId1344" xr:uid="{00000000-0004-0000-0400-00003F050000}"/>
    <hyperlink ref="K1353" r:id="rId1345" xr:uid="{00000000-0004-0000-0400-000040050000}"/>
    <hyperlink ref="K1354" r:id="rId1346" xr:uid="{00000000-0004-0000-0400-000041050000}"/>
    <hyperlink ref="K1355" r:id="rId1347" xr:uid="{00000000-0004-0000-0400-000042050000}"/>
    <hyperlink ref="K1356" r:id="rId1348" xr:uid="{00000000-0004-0000-0400-000043050000}"/>
    <hyperlink ref="K1357" r:id="rId1349" xr:uid="{00000000-0004-0000-0400-000044050000}"/>
    <hyperlink ref="K1358" r:id="rId1350" xr:uid="{00000000-0004-0000-0400-000045050000}"/>
    <hyperlink ref="K1359" r:id="rId1351" xr:uid="{00000000-0004-0000-0400-000046050000}"/>
    <hyperlink ref="K1360" r:id="rId1352" xr:uid="{00000000-0004-0000-0400-000047050000}"/>
    <hyperlink ref="K1361" r:id="rId1353" xr:uid="{00000000-0004-0000-0400-000048050000}"/>
    <hyperlink ref="K1362" r:id="rId1354" xr:uid="{00000000-0004-0000-0400-000049050000}"/>
    <hyperlink ref="K1363" r:id="rId1355" xr:uid="{00000000-0004-0000-0400-00004A050000}"/>
    <hyperlink ref="K1364" r:id="rId1356" xr:uid="{00000000-0004-0000-0400-00004B050000}"/>
    <hyperlink ref="K1365" r:id="rId1357" xr:uid="{00000000-0004-0000-0400-00004C050000}"/>
    <hyperlink ref="K1366" r:id="rId1358" xr:uid="{00000000-0004-0000-0400-00004D050000}"/>
    <hyperlink ref="K1367" r:id="rId1359" xr:uid="{00000000-0004-0000-0400-00004E050000}"/>
    <hyperlink ref="K1368" r:id="rId1360" xr:uid="{00000000-0004-0000-0400-00004F050000}"/>
    <hyperlink ref="K1369" r:id="rId1361" xr:uid="{00000000-0004-0000-0400-000050050000}"/>
    <hyperlink ref="K1370" r:id="rId1362" xr:uid="{00000000-0004-0000-0400-000051050000}"/>
    <hyperlink ref="K1371" r:id="rId1363" xr:uid="{00000000-0004-0000-0400-000052050000}"/>
    <hyperlink ref="K1372" r:id="rId1364" xr:uid="{00000000-0004-0000-0400-000053050000}"/>
    <hyperlink ref="K1373" r:id="rId1365" xr:uid="{00000000-0004-0000-0400-000054050000}"/>
    <hyperlink ref="K1374" r:id="rId1366" xr:uid="{00000000-0004-0000-0400-000055050000}"/>
    <hyperlink ref="K1375" r:id="rId1367" xr:uid="{00000000-0004-0000-0400-000056050000}"/>
    <hyperlink ref="K1376" r:id="rId1368" xr:uid="{00000000-0004-0000-0400-000057050000}"/>
    <hyperlink ref="K1377" r:id="rId1369" xr:uid="{00000000-0004-0000-0400-000058050000}"/>
    <hyperlink ref="K1378" r:id="rId1370" xr:uid="{00000000-0004-0000-0400-000059050000}"/>
    <hyperlink ref="K1379" r:id="rId1371" xr:uid="{00000000-0004-0000-0400-00005A050000}"/>
    <hyperlink ref="K1380" r:id="rId1372" xr:uid="{00000000-0004-0000-0400-00005B050000}"/>
    <hyperlink ref="K1381" r:id="rId1373" xr:uid="{00000000-0004-0000-0400-00005C050000}"/>
    <hyperlink ref="K1382" r:id="rId1374" xr:uid="{00000000-0004-0000-0400-00005D050000}"/>
    <hyperlink ref="K1383" r:id="rId1375" xr:uid="{00000000-0004-0000-0400-00005E050000}"/>
    <hyperlink ref="K1384" r:id="rId1376" xr:uid="{00000000-0004-0000-0400-00005F050000}"/>
    <hyperlink ref="K1385" r:id="rId1377" xr:uid="{00000000-0004-0000-0400-000060050000}"/>
    <hyperlink ref="K1386" r:id="rId1378" xr:uid="{00000000-0004-0000-0400-000061050000}"/>
    <hyperlink ref="K1387" r:id="rId1379" xr:uid="{00000000-0004-0000-0400-000062050000}"/>
    <hyperlink ref="K1388" r:id="rId1380" xr:uid="{00000000-0004-0000-0400-000063050000}"/>
    <hyperlink ref="K1389" r:id="rId1381" xr:uid="{00000000-0004-0000-0400-000064050000}"/>
    <hyperlink ref="K1390" r:id="rId1382" xr:uid="{00000000-0004-0000-0400-000065050000}"/>
    <hyperlink ref="K1391" r:id="rId1383" xr:uid="{00000000-0004-0000-0400-000066050000}"/>
    <hyperlink ref="K1392" r:id="rId1384" xr:uid="{00000000-0004-0000-0400-000067050000}"/>
    <hyperlink ref="K1393" r:id="rId1385" xr:uid="{00000000-0004-0000-0400-000068050000}"/>
    <hyperlink ref="K1394" r:id="rId1386" xr:uid="{00000000-0004-0000-0400-000069050000}"/>
    <hyperlink ref="K1395" r:id="rId1387" xr:uid="{00000000-0004-0000-0400-00006A050000}"/>
    <hyperlink ref="K1396" r:id="rId1388" xr:uid="{00000000-0004-0000-0400-00006B050000}"/>
    <hyperlink ref="K1397" r:id="rId1389" xr:uid="{00000000-0004-0000-0400-00006C050000}"/>
    <hyperlink ref="K1398" r:id="rId1390" xr:uid="{00000000-0004-0000-0400-00006D050000}"/>
    <hyperlink ref="K1399" r:id="rId1391" xr:uid="{00000000-0004-0000-0400-00006E050000}"/>
    <hyperlink ref="K1400" r:id="rId1392" xr:uid="{00000000-0004-0000-0400-00006F050000}"/>
    <hyperlink ref="K1401" r:id="rId1393" xr:uid="{00000000-0004-0000-0400-000070050000}"/>
    <hyperlink ref="K1402" r:id="rId1394" xr:uid="{00000000-0004-0000-0400-000071050000}"/>
    <hyperlink ref="K1403" r:id="rId1395" xr:uid="{00000000-0004-0000-0400-000072050000}"/>
    <hyperlink ref="K1404" r:id="rId1396" xr:uid="{00000000-0004-0000-0400-000073050000}"/>
    <hyperlink ref="K1405" r:id="rId1397" xr:uid="{00000000-0004-0000-0400-000074050000}"/>
    <hyperlink ref="K1406" r:id="rId1398" xr:uid="{00000000-0004-0000-0400-000075050000}"/>
    <hyperlink ref="K1407" r:id="rId1399" xr:uid="{00000000-0004-0000-0400-000076050000}"/>
    <hyperlink ref="K1408" r:id="rId1400" xr:uid="{00000000-0004-0000-0400-000077050000}"/>
    <hyperlink ref="K1409" r:id="rId1401" xr:uid="{00000000-0004-0000-0400-000078050000}"/>
    <hyperlink ref="K1410" r:id="rId1402" xr:uid="{00000000-0004-0000-0400-000079050000}"/>
    <hyperlink ref="K1411" r:id="rId1403" xr:uid="{00000000-0004-0000-0400-00007A050000}"/>
    <hyperlink ref="K1412" r:id="rId1404" xr:uid="{00000000-0004-0000-0400-00007B050000}"/>
    <hyperlink ref="K1413" r:id="rId1405" xr:uid="{00000000-0004-0000-0400-00007C050000}"/>
    <hyperlink ref="K1414" r:id="rId1406" xr:uid="{00000000-0004-0000-0400-00007D050000}"/>
    <hyperlink ref="K1415" r:id="rId1407" xr:uid="{00000000-0004-0000-0400-00007E050000}"/>
    <hyperlink ref="K1416" r:id="rId1408" xr:uid="{00000000-0004-0000-0400-00007F050000}"/>
    <hyperlink ref="K1417" r:id="rId1409" xr:uid="{00000000-0004-0000-0400-000080050000}"/>
    <hyperlink ref="K1418" r:id="rId1410" xr:uid="{00000000-0004-0000-0400-000081050000}"/>
    <hyperlink ref="K1419" r:id="rId1411" xr:uid="{00000000-0004-0000-0400-000082050000}"/>
    <hyperlink ref="K1420" r:id="rId1412" xr:uid="{00000000-0004-0000-0400-000083050000}"/>
    <hyperlink ref="K1421" r:id="rId1413" xr:uid="{00000000-0004-0000-0400-000084050000}"/>
    <hyperlink ref="K1422" r:id="rId1414" xr:uid="{00000000-0004-0000-0400-000085050000}"/>
    <hyperlink ref="K1423" r:id="rId1415" xr:uid="{00000000-0004-0000-0400-000086050000}"/>
    <hyperlink ref="K1424" r:id="rId1416" xr:uid="{00000000-0004-0000-0400-000087050000}"/>
    <hyperlink ref="K1425" r:id="rId1417" xr:uid="{00000000-0004-0000-0400-000088050000}"/>
    <hyperlink ref="K1426" r:id="rId1418" xr:uid="{00000000-0004-0000-0400-000089050000}"/>
    <hyperlink ref="K1427" r:id="rId1419" xr:uid="{00000000-0004-0000-0400-00008A050000}"/>
    <hyperlink ref="K1428" r:id="rId1420" xr:uid="{00000000-0004-0000-0400-00008B050000}"/>
    <hyperlink ref="K1429" r:id="rId1421" xr:uid="{00000000-0004-0000-0400-00008C050000}"/>
    <hyperlink ref="K1430" r:id="rId1422" xr:uid="{00000000-0004-0000-0400-00008D050000}"/>
    <hyperlink ref="K1431" r:id="rId1423" xr:uid="{00000000-0004-0000-0400-00008E050000}"/>
    <hyperlink ref="K1432" r:id="rId1424" xr:uid="{00000000-0004-0000-0400-00008F050000}"/>
    <hyperlink ref="K1433" r:id="rId1425" xr:uid="{00000000-0004-0000-0400-000090050000}"/>
    <hyperlink ref="K1434" r:id="rId1426" xr:uid="{00000000-0004-0000-0400-000091050000}"/>
    <hyperlink ref="K1435" r:id="rId1427" xr:uid="{00000000-0004-0000-0400-000092050000}"/>
    <hyperlink ref="K1436" r:id="rId1428" xr:uid="{00000000-0004-0000-0400-000093050000}"/>
    <hyperlink ref="K1437" r:id="rId1429" xr:uid="{00000000-0004-0000-0400-000094050000}"/>
    <hyperlink ref="K1438" r:id="rId1430" xr:uid="{00000000-0004-0000-0400-000095050000}"/>
    <hyperlink ref="K1439" r:id="rId1431" xr:uid="{00000000-0004-0000-0400-000096050000}"/>
    <hyperlink ref="K1440" r:id="rId1432" xr:uid="{00000000-0004-0000-0400-000097050000}"/>
    <hyperlink ref="K1441" r:id="rId1433" xr:uid="{00000000-0004-0000-0400-000098050000}"/>
    <hyperlink ref="K1442" r:id="rId1434" xr:uid="{00000000-0004-0000-0400-000099050000}"/>
    <hyperlink ref="K1443" r:id="rId1435" xr:uid="{00000000-0004-0000-0400-00009A050000}"/>
    <hyperlink ref="K1444" r:id="rId1436" xr:uid="{00000000-0004-0000-0400-00009B050000}"/>
    <hyperlink ref="K1445" r:id="rId1437" xr:uid="{00000000-0004-0000-0400-00009C050000}"/>
    <hyperlink ref="K1446" r:id="rId1438" xr:uid="{00000000-0004-0000-0400-00009D050000}"/>
    <hyperlink ref="K1447" r:id="rId1439" xr:uid="{00000000-0004-0000-0400-00009E050000}"/>
    <hyperlink ref="K1448" r:id="rId1440" xr:uid="{00000000-0004-0000-0400-00009F050000}"/>
    <hyperlink ref="K1449" r:id="rId1441" xr:uid="{00000000-0004-0000-0400-0000A0050000}"/>
    <hyperlink ref="K1450" r:id="rId1442" xr:uid="{00000000-0004-0000-0400-0000A1050000}"/>
    <hyperlink ref="K1451" r:id="rId1443" xr:uid="{00000000-0004-0000-0400-0000A2050000}"/>
    <hyperlink ref="K1452" r:id="rId1444" xr:uid="{00000000-0004-0000-0400-0000A3050000}"/>
    <hyperlink ref="K1453" r:id="rId1445" xr:uid="{00000000-0004-0000-0400-0000A4050000}"/>
    <hyperlink ref="K1454" r:id="rId1446" xr:uid="{00000000-0004-0000-0400-0000A5050000}"/>
    <hyperlink ref="K1455" r:id="rId1447" xr:uid="{00000000-0004-0000-0400-0000A6050000}"/>
    <hyperlink ref="K1456" r:id="rId1448" xr:uid="{00000000-0004-0000-0400-0000A7050000}"/>
    <hyperlink ref="K1457" r:id="rId1449" xr:uid="{00000000-0004-0000-0400-0000A8050000}"/>
    <hyperlink ref="K1458" r:id="rId1450" xr:uid="{00000000-0004-0000-0400-0000A9050000}"/>
    <hyperlink ref="K1459" r:id="rId1451" xr:uid="{00000000-0004-0000-0400-0000AA050000}"/>
    <hyperlink ref="K1460" r:id="rId1452" xr:uid="{00000000-0004-0000-0400-0000AB050000}"/>
    <hyperlink ref="K1461" r:id="rId1453" xr:uid="{00000000-0004-0000-0400-0000AC050000}"/>
    <hyperlink ref="K1462" r:id="rId1454" xr:uid="{00000000-0004-0000-0400-0000AD050000}"/>
    <hyperlink ref="K1463" r:id="rId1455" xr:uid="{00000000-0004-0000-0400-0000AE050000}"/>
    <hyperlink ref="K1464" r:id="rId1456" xr:uid="{00000000-0004-0000-0400-0000AF050000}"/>
    <hyperlink ref="K1465" r:id="rId1457" xr:uid="{00000000-0004-0000-0400-0000B0050000}"/>
    <hyperlink ref="K1466" r:id="rId1458" xr:uid="{00000000-0004-0000-0400-0000B1050000}"/>
    <hyperlink ref="K1467" r:id="rId1459" xr:uid="{00000000-0004-0000-0400-0000B2050000}"/>
    <hyperlink ref="K1468" r:id="rId1460" xr:uid="{00000000-0004-0000-0400-0000B3050000}"/>
    <hyperlink ref="K1469" r:id="rId1461" xr:uid="{00000000-0004-0000-0400-0000B4050000}"/>
    <hyperlink ref="K1470" r:id="rId1462" xr:uid="{00000000-0004-0000-0400-0000B5050000}"/>
    <hyperlink ref="K1471" r:id="rId1463" xr:uid="{00000000-0004-0000-0400-0000B6050000}"/>
    <hyperlink ref="K1472" r:id="rId1464" xr:uid="{00000000-0004-0000-0400-0000B7050000}"/>
    <hyperlink ref="K1473" r:id="rId1465" xr:uid="{00000000-0004-0000-0400-0000B8050000}"/>
    <hyperlink ref="K1474" r:id="rId1466" xr:uid="{00000000-0004-0000-0400-0000B9050000}"/>
    <hyperlink ref="K1475" r:id="rId1467" xr:uid="{00000000-0004-0000-0400-0000BA050000}"/>
    <hyperlink ref="K1476" r:id="rId1468" xr:uid="{00000000-0004-0000-0400-0000BB050000}"/>
    <hyperlink ref="K1477" r:id="rId1469" xr:uid="{00000000-0004-0000-0400-0000BC050000}"/>
    <hyperlink ref="K1478" r:id="rId1470" xr:uid="{00000000-0004-0000-0400-0000BD050000}"/>
    <hyperlink ref="K1479" r:id="rId1471" xr:uid="{00000000-0004-0000-0400-0000BE050000}"/>
    <hyperlink ref="K1480" r:id="rId1472" xr:uid="{00000000-0004-0000-0400-0000BF050000}"/>
    <hyperlink ref="K1481" r:id="rId1473" xr:uid="{00000000-0004-0000-0400-0000C0050000}"/>
    <hyperlink ref="K1482" r:id="rId1474" xr:uid="{00000000-0004-0000-0400-0000C1050000}"/>
    <hyperlink ref="K1483" r:id="rId1475" xr:uid="{00000000-0004-0000-0400-0000C2050000}"/>
    <hyperlink ref="K1484" r:id="rId1476" xr:uid="{00000000-0004-0000-0400-0000C3050000}"/>
    <hyperlink ref="K1485" r:id="rId1477" xr:uid="{00000000-0004-0000-0400-0000C4050000}"/>
    <hyperlink ref="K1486" r:id="rId1478" xr:uid="{00000000-0004-0000-0400-0000C5050000}"/>
    <hyperlink ref="K1487" r:id="rId1479" xr:uid="{00000000-0004-0000-0400-0000C6050000}"/>
    <hyperlink ref="K1488" r:id="rId1480" xr:uid="{00000000-0004-0000-0400-0000C7050000}"/>
    <hyperlink ref="K1489" r:id="rId1481" xr:uid="{00000000-0004-0000-0400-0000C8050000}"/>
    <hyperlink ref="K1490" r:id="rId1482" xr:uid="{00000000-0004-0000-0400-0000C9050000}"/>
    <hyperlink ref="K1491" r:id="rId1483" xr:uid="{00000000-0004-0000-0400-0000CA050000}"/>
    <hyperlink ref="K1492" r:id="rId1484" xr:uid="{00000000-0004-0000-0400-0000CB050000}"/>
    <hyperlink ref="K1493" r:id="rId1485" xr:uid="{00000000-0004-0000-0400-0000CC050000}"/>
    <hyperlink ref="K1494" r:id="rId1486" xr:uid="{00000000-0004-0000-0400-0000CD050000}"/>
    <hyperlink ref="K1495" r:id="rId1487" xr:uid="{00000000-0004-0000-0400-0000CE050000}"/>
    <hyperlink ref="K1496" r:id="rId1488" xr:uid="{00000000-0004-0000-0400-0000CF050000}"/>
    <hyperlink ref="K1497" r:id="rId1489" xr:uid="{00000000-0004-0000-0400-0000D0050000}"/>
    <hyperlink ref="K1498" r:id="rId1490" xr:uid="{00000000-0004-0000-0400-0000D1050000}"/>
    <hyperlink ref="K1499" r:id="rId1491" xr:uid="{00000000-0004-0000-0400-0000D2050000}"/>
    <hyperlink ref="K1500" r:id="rId1492" xr:uid="{00000000-0004-0000-0400-0000D3050000}"/>
    <hyperlink ref="K1501" r:id="rId1493" xr:uid="{00000000-0004-0000-0400-0000D4050000}"/>
    <hyperlink ref="K1502" r:id="rId1494" xr:uid="{00000000-0004-0000-0400-0000D5050000}"/>
    <hyperlink ref="K1503" r:id="rId1495" xr:uid="{00000000-0004-0000-0400-0000D6050000}"/>
    <hyperlink ref="K1504" r:id="rId1496" xr:uid="{00000000-0004-0000-0400-0000D7050000}"/>
    <hyperlink ref="K1505" r:id="rId1497" xr:uid="{00000000-0004-0000-0400-0000D8050000}"/>
    <hyperlink ref="K1506" r:id="rId1498" xr:uid="{00000000-0004-0000-0400-0000D9050000}"/>
    <hyperlink ref="K1507" r:id="rId1499" xr:uid="{00000000-0004-0000-0400-0000DA050000}"/>
    <hyperlink ref="K1508" r:id="rId1500" xr:uid="{00000000-0004-0000-0400-0000DB050000}"/>
    <hyperlink ref="K1509" r:id="rId1501" xr:uid="{00000000-0004-0000-0400-0000DC050000}"/>
    <hyperlink ref="K1510" r:id="rId1502" xr:uid="{00000000-0004-0000-0400-0000DD050000}"/>
    <hyperlink ref="K1511" r:id="rId1503" xr:uid="{00000000-0004-0000-0400-0000DE050000}"/>
    <hyperlink ref="K1512" r:id="rId1504" xr:uid="{00000000-0004-0000-0400-0000DF050000}"/>
    <hyperlink ref="K1513" r:id="rId1505" xr:uid="{00000000-0004-0000-0400-0000E0050000}"/>
    <hyperlink ref="K1514" r:id="rId1506" xr:uid="{00000000-0004-0000-0400-0000E1050000}"/>
    <hyperlink ref="K1515" r:id="rId1507" xr:uid="{00000000-0004-0000-0400-0000E2050000}"/>
    <hyperlink ref="K1516" r:id="rId1508" xr:uid="{00000000-0004-0000-0400-0000E3050000}"/>
    <hyperlink ref="K1517" r:id="rId1509" xr:uid="{00000000-0004-0000-0400-0000E4050000}"/>
    <hyperlink ref="K1518" r:id="rId1510" xr:uid="{00000000-0004-0000-0400-0000E5050000}"/>
    <hyperlink ref="K1519" r:id="rId1511" xr:uid="{00000000-0004-0000-0400-0000E6050000}"/>
    <hyperlink ref="K1520" r:id="rId1512" xr:uid="{00000000-0004-0000-0400-0000E7050000}"/>
    <hyperlink ref="K1521" r:id="rId1513" xr:uid="{00000000-0004-0000-0400-0000E8050000}"/>
    <hyperlink ref="K1522" r:id="rId1514" xr:uid="{00000000-0004-0000-0400-0000E9050000}"/>
    <hyperlink ref="K1523" r:id="rId1515" xr:uid="{00000000-0004-0000-0400-0000EA050000}"/>
    <hyperlink ref="K1524" r:id="rId1516" xr:uid="{00000000-0004-0000-0400-0000EB050000}"/>
    <hyperlink ref="K1525" r:id="rId1517" xr:uid="{00000000-0004-0000-0400-0000EC050000}"/>
    <hyperlink ref="K1526" r:id="rId1518" xr:uid="{00000000-0004-0000-0400-0000ED050000}"/>
    <hyperlink ref="K1527" r:id="rId1519" xr:uid="{00000000-0004-0000-0400-0000EE050000}"/>
    <hyperlink ref="K1528" r:id="rId1520" xr:uid="{00000000-0004-0000-0400-0000EF050000}"/>
    <hyperlink ref="K1529" r:id="rId1521" xr:uid="{00000000-0004-0000-0400-0000F0050000}"/>
    <hyperlink ref="K1530" r:id="rId1522" xr:uid="{00000000-0004-0000-0400-0000F1050000}"/>
    <hyperlink ref="K1531" r:id="rId1523" xr:uid="{00000000-0004-0000-0400-0000F2050000}"/>
    <hyperlink ref="K1532" r:id="rId1524" xr:uid="{00000000-0004-0000-0400-0000F3050000}"/>
    <hyperlink ref="K1533" r:id="rId1525" xr:uid="{00000000-0004-0000-0400-0000F4050000}"/>
    <hyperlink ref="K1534" r:id="rId1526" xr:uid="{00000000-0004-0000-0400-0000F5050000}"/>
    <hyperlink ref="K1535" r:id="rId1527" xr:uid="{00000000-0004-0000-0400-0000F6050000}"/>
    <hyperlink ref="K1536" r:id="rId1528" xr:uid="{00000000-0004-0000-0400-0000F7050000}"/>
    <hyperlink ref="K1537" r:id="rId1529" xr:uid="{00000000-0004-0000-0400-0000F8050000}"/>
    <hyperlink ref="K1538" r:id="rId1530" xr:uid="{00000000-0004-0000-0400-0000F9050000}"/>
    <hyperlink ref="K1539" r:id="rId1531" xr:uid="{00000000-0004-0000-0400-0000FA050000}"/>
    <hyperlink ref="K1540" r:id="rId1532" xr:uid="{00000000-0004-0000-0400-0000FB050000}"/>
    <hyperlink ref="K1541" r:id="rId1533" xr:uid="{00000000-0004-0000-0400-0000FC050000}"/>
    <hyperlink ref="K1542" r:id="rId1534" xr:uid="{00000000-0004-0000-0400-0000FD050000}"/>
    <hyperlink ref="K1543" r:id="rId1535" xr:uid="{00000000-0004-0000-0400-0000FE050000}"/>
    <hyperlink ref="K1544" r:id="rId1536" xr:uid="{00000000-0004-0000-0400-0000FF050000}"/>
    <hyperlink ref="K1545" r:id="rId1537" xr:uid="{00000000-0004-0000-0400-000000060000}"/>
    <hyperlink ref="K1546" r:id="rId1538" xr:uid="{00000000-0004-0000-0400-000001060000}"/>
    <hyperlink ref="K1547" r:id="rId1539" xr:uid="{00000000-0004-0000-0400-000002060000}"/>
    <hyperlink ref="K1548" r:id="rId1540" xr:uid="{00000000-0004-0000-0400-000003060000}"/>
    <hyperlink ref="K1549" r:id="rId1541" xr:uid="{00000000-0004-0000-0400-000004060000}"/>
    <hyperlink ref="K1550" r:id="rId1542" xr:uid="{00000000-0004-0000-0400-000005060000}"/>
    <hyperlink ref="K1551" r:id="rId1543" xr:uid="{00000000-0004-0000-0400-000006060000}"/>
    <hyperlink ref="K1552" r:id="rId1544" xr:uid="{00000000-0004-0000-0400-000007060000}"/>
    <hyperlink ref="K1553" r:id="rId1545" xr:uid="{00000000-0004-0000-0400-000008060000}"/>
    <hyperlink ref="K1554" r:id="rId1546" xr:uid="{00000000-0004-0000-0400-000009060000}"/>
    <hyperlink ref="K1555" r:id="rId1547" xr:uid="{00000000-0004-0000-0400-00000A060000}"/>
    <hyperlink ref="K1556" r:id="rId1548" xr:uid="{00000000-0004-0000-0400-00000B060000}"/>
    <hyperlink ref="K1557" r:id="rId1549" xr:uid="{00000000-0004-0000-0400-00000C060000}"/>
    <hyperlink ref="K1558" r:id="rId1550" xr:uid="{00000000-0004-0000-0400-00000D060000}"/>
    <hyperlink ref="K1559" r:id="rId1551" xr:uid="{00000000-0004-0000-0400-00000E060000}"/>
    <hyperlink ref="K1560" r:id="rId1552" xr:uid="{00000000-0004-0000-0400-00000F060000}"/>
    <hyperlink ref="K1561" r:id="rId1553" xr:uid="{00000000-0004-0000-0400-000010060000}"/>
    <hyperlink ref="K1562" r:id="rId1554" xr:uid="{00000000-0004-0000-0400-000011060000}"/>
    <hyperlink ref="K1563" r:id="rId1555" xr:uid="{00000000-0004-0000-0400-000012060000}"/>
    <hyperlink ref="K1564" r:id="rId1556" xr:uid="{00000000-0004-0000-0400-000013060000}"/>
    <hyperlink ref="K1565" r:id="rId1557" xr:uid="{00000000-0004-0000-0400-000014060000}"/>
    <hyperlink ref="K1566" r:id="rId1558" xr:uid="{00000000-0004-0000-0400-000015060000}"/>
    <hyperlink ref="K1567" r:id="rId1559" xr:uid="{00000000-0004-0000-0400-000016060000}"/>
    <hyperlink ref="K1568" r:id="rId1560" xr:uid="{00000000-0004-0000-0400-000017060000}"/>
    <hyperlink ref="K1569" r:id="rId1561" xr:uid="{00000000-0004-0000-0400-000018060000}"/>
    <hyperlink ref="K1570" r:id="rId1562" xr:uid="{00000000-0004-0000-0400-000019060000}"/>
    <hyperlink ref="K1571" r:id="rId1563" xr:uid="{00000000-0004-0000-0400-00001A060000}"/>
    <hyperlink ref="K1572" r:id="rId1564" xr:uid="{00000000-0004-0000-0400-00001B060000}"/>
    <hyperlink ref="K1573" r:id="rId1565" xr:uid="{00000000-0004-0000-0400-00001C060000}"/>
    <hyperlink ref="K1574" r:id="rId1566" xr:uid="{00000000-0004-0000-0400-00001D060000}"/>
    <hyperlink ref="K1575" r:id="rId1567" xr:uid="{00000000-0004-0000-0400-00001E060000}"/>
    <hyperlink ref="K1576" r:id="rId1568" xr:uid="{00000000-0004-0000-0400-00001F060000}"/>
    <hyperlink ref="K1577" r:id="rId1569" xr:uid="{00000000-0004-0000-0400-000020060000}"/>
    <hyperlink ref="K1578" r:id="rId1570" xr:uid="{00000000-0004-0000-0400-000021060000}"/>
    <hyperlink ref="K1579" r:id="rId1571" xr:uid="{00000000-0004-0000-0400-000022060000}"/>
    <hyperlink ref="K1580" r:id="rId1572" xr:uid="{00000000-0004-0000-0400-000023060000}"/>
    <hyperlink ref="K1581" r:id="rId1573" xr:uid="{00000000-0004-0000-0400-000024060000}"/>
    <hyperlink ref="K1582" r:id="rId1574" xr:uid="{00000000-0004-0000-0400-000025060000}"/>
    <hyperlink ref="K1583" r:id="rId1575" xr:uid="{00000000-0004-0000-0400-000026060000}"/>
    <hyperlink ref="K1584" r:id="rId1576" xr:uid="{00000000-0004-0000-0400-000027060000}"/>
    <hyperlink ref="K1585" r:id="rId1577" xr:uid="{00000000-0004-0000-0400-000028060000}"/>
    <hyperlink ref="K1586" r:id="rId1578" xr:uid="{00000000-0004-0000-0400-000029060000}"/>
    <hyperlink ref="K1587" r:id="rId1579" xr:uid="{00000000-0004-0000-0400-00002A060000}"/>
    <hyperlink ref="K1588" r:id="rId1580" xr:uid="{00000000-0004-0000-0400-00002B060000}"/>
    <hyperlink ref="K1589" r:id="rId1581" xr:uid="{00000000-0004-0000-0400-00002C060000}"/>
    <hyperlink ref="K1590" r:id="rId1582" xr:uid="{00000000-0004-0000-0400-00002D060000}"/>
    <hyperlink ref="K1591" r:id="rId1583" xr:uid="{00000000-0004-0000-0400-00002E060000}"/>
    <hyperlink ref="K1592" r:id="rId1584" xr:uid="{00000000-0004-0000-0400-00002F060000}"/>
    <hyperlink ref="K1593" r:id="rId1585" xr:uid="{00000000-0004-0000-0400-000030060000}"/>
    <hyperlink ref="K1594" r:id="rId1586" xr:uid="{00000000-0004-0000-0400-000031060000}"/>
    <hyperlink ref="K1595" r:id="rId1587" xr:uid="{00000000-0004-0000-0400-000032060000}"/>
    <hyperlink ref="K1596" r:id="rId1588" xr:uid="{00000000-0004-0000-0400-000033060000}"/>
    <hyperlink ref="K1597" r:id="rId1589" xr:uid="{00000000-0004-0000-0400-000034060000}"/>
    <hyperlink ref="K1598" r:id="rId1590" xr:uid="{00000000-0004-0000-0400-000035060000}"/>
    <hyperlink ref="K1599" r:id="rId1591" xr:uid="{00000000-0004-0000-0400-000036060000}"/>
    <hyperlink ref="K1600" r:id="rId1592" xr:uid="{00000000-0004-0000-0400-000037060000}"/>
    <hyperlink ref="K1601" r:id="rId1593" xr:uid="{00000000-0004-0000-0400-000038060000}"/>
    <hyperlink ref="K1602" r:id="rId1594" xr:uid="{00000000-0004-0000-0400-000039060000}"/>
    <hyperlink ref="K1603" r:id="rId1595" xr:uid="{00000000-0004-0000-0400-00003A060000}"/>
    <hyperlink ref="K1604" r:id="rId1596" xr:uid="{00000000-0004-0000-0400-00003B060000}"/>
    <hyperlink ref="K1605" r:id="rId1597" xr:uid="{00000000-0004-0000-0400-00003C060000}"/>
    <hyperlink ref="K1606" r:id="rId1598" xr:uid="{00000000-0004-0000-0400-00003D060000}"/>
    <hyperlink ref="K1607" r:id="rId1599" xr:uid="{00000000-0004-0000-0400-00003E060000}"/>
    <hyperlink ref="K1608" r:id="rId1600" xr:uid="{00000000-0004-0000-0400-00003F060000}"/>
    <hyperlink ref="K1609" r:id="rId1601" xr:uid="{00000000-0004-0000-0400-000040060000}"/>
    <hyperlink ref="K1610" r:id="rId1602" xr:uid="{00000000-0004-0000-0400-000041060000}"/>
    <hyperlink ref="K1611" r:id="rId1603" xr:uid="{00000000-0004-0000-0400-000042060000}"/>
    <hyperlink ref="K1612" r:id="rId1604" xr:uid="{00000000-0004-0000-0400-000043060000}"/>
    <hyperlink ref="K1614" r:id="rId1605" xr:uid="{00000000-0004-0000-0400-000044060000}"/>
    <hyperlink ref="K1615" r:id="rId1606" xr:uid="{00000000-0004-0000-0400-000045060000}"/>
    <hyperlink ref="K1616" r:id="rId1607" xr:uid="{00000000-0004-0000-0400-000046060000}"/>
    <hyperlink ref="K1617" r:id="rId1608" xr:uid="{00000000-0004-0000-0400-000047060000}"/>
    <hyperlink ref="K1618" r:id="rId1609" xr:uid="{00000000-0004-0000-0400-000048060000}"/>
    <hyperlink ref="K1619" r:id="rId1610" xr:uid="{00000000-0004-0000-0400-000049060000}"/>
    <hyperlink ref="K1620" r:id="rId1611" xr:uid="{00000000-0004-0000-0400-00004A060000}"/>
    <hyperlink ref="K1622" r:id="rId1612" xr:uid="{00000000-0004-0000-0400-00004B060000}"/>
    <hyperlink ref="K1623" r:id="rId1613" xr:uid="{00000000-0004-0000-0400-00004C060000}"/>
    <hyperlink ref="K1624" r:id="rId1614" xr:uid="{00000000-0004-0000-0400-00004D060000}"/>
    <hyperlink ref="K1625" r:id="rId1615" xr:uid="{00000000-0004-0000-0400-00004E060000}"/>
    <hyperlink ref="K1626" r:id="rId1616" xr:uid="{00000000-0004-0000-0400-00004F060000}"/>
    <hyperlink ref="K1627" r:id="rId1617" xr:uid="{00000000-0004-0000-0400-000050060000}"/>
    <hyperlink ref="K1628" r:id="rId1618" xr:uid="{00000000-0004-0000-0400-000051060000}"/>
    <hyperlink ref="K1629" r:id="rId1619" xr:uid="{00000000-0004-0000-0400-000052060000}"/>
    <hyperlink ref="K1630" r:id="rId1620" xr:uid="{00000000-0004-0000-0400-000053060000}"/>
    <hyperlink ref="K1631" r:id="rId1621" xr:uid="{00000000-0004-0000-0400-000054060000}"/>
    <hyperlink ref="K1633" r:id="rId1622" xr:uid="{00000000-0004-0000-0400-000055060000}"/>
    <hyperlink ref="K1634" r:id="rId1623" xr:uid="{00000000-0004-0000-0400-000056060000}"/>
    <hyperlink ref="K1635" r:id="rId1624" xr:uid="{00000000-0004-0000-0400-000057060000}"/>
    <hyperlink ref="K1636" r:id="rId1625" xr:uid="{00000000-0004-0000-0400-000058060000}"/>
    <hyperlink ref="K1637" r:id="rId1626" xr:uid="{00000000-0004-0000-0400-000059060000}"/>
    <hyperlink ref="K1638" r:id="rId1627" xr:uid="{00000000-0004-0000-0400-00005A060000}"/>
    <hyperlink ref="K1639" r:id="rId1628" xr:uid="{00000000-0004-0000-0400-00005B060000}"/>
    <hyperlink ref="K1640" r:id="rId1629" xr:uid="{00000000-0004-0000-0400-00005C060000}"/>
    <hyperlink ref="K1641" r:id="rId1630" xr:uid="{00000000-0004-0000-0400-00005D060000}"/>
    <hyperlink ref="K1642" r:id="rId1631" xr:uid="{00000000-0004-0000-0400-00005E060000}"/>
    <hyperlink ref="K1643" r:id="rId1632" xr:uid="{00000000-0004-0000-0400-00005F060000}"/>
    <hyperlink ref="K1644" r:id="rId1633" xr:uid="{00000000-0004-0000-0400-000060060000}"/>
    <hyperlink ref="K1645" r:id="rId1634" xr:uid="{00000000-0004-0000-0400-000061060000}"/>
    <hyperlink ref="K1646" r:id="rId1635" xr:uid="{00000000-0004-0000-0400-000062060000}"/>
    <hyperlink ref="K1647" r:id="rId1636" xr:uid="{00000000-0004-0000-0400-000063060000}"/>
    <hyperlink ref="K1648" r:id="rId1637" xr:uid="{00000000-0004-0000-0400-000064060000}"/>
    <hyperlink ref="K1649" r:id="rId1638" xr:uid="{00000000-0004-0000-0400-000065060000}"/>
    <hyperlink ref="K1650" r:id="rId1639" xr:uid="{00000000-0004-0000-0400-000066060000}"/>
    <hyperlink ref="K1651" r:id="rId1640" xr:uid="{00000000-0004-0000-0400-000067060000}"/>
    <hyperlink ref="K1652" r:id="rId1641" xr:uid="{00000000-0004-0000-0400-000068060000}"/>
    <hyperlink ref="K1653" r:id="rId1642" xr:uid="{00000000-0004-0000-0400-000069060000}"/>
    <hyperlink ref="K1654" r:id="rId1643" xr:uid="{00000000-0004-0000-0400-00006A060000}"/>
    <hyperlink ref="K1655" r:id="rId1644" xr:uid="{00000000-0004-0000-0400-00006B060000}"/>
    <hyperlink ref="K1656" r:id="rId1645" xr:uid="{00000000-0004-0000-0400-00006C060000}"/>
    <hyperlink ref="K1657" r:id="rId1646" xr:uid="{00000000-0004-0000-0400-00006D060000}"/>
    <hyperlink ref="K1659" r:id="rId1647" xr:uid="{00000000-0004-0000-0400-00006E060000}"/>
    <hyperlink ref="K1660" r:id="rId1648" xr:uid="{00000000-0004-0000-0400-00006F060000}"/>
    <hyperlink ref="K1661" r:id="rId1649" xr:uid="{00000000-0004-0000-0400-000070060000}"/>
    <hyperlink ref="K1662" r:id="rId1650" xr:uid="{00000000-0004-0000-0400-000071060000}"/>
    <hyperlink ref="K1663" r:id="rId1651" xr:uid="{00000000-0004-0000-0400-000072060000}"/>
    <hyperlink ref="K1664" r:id="rId1652" xr:uid="{00000000-0004-0000-0400-000073060000}"/>
    <hyperlink ref="K1665" r:id="rId1653" xr:uid="{00000000-0004-0000-0400-000074060000}"/>
    <hyperlink ref="K1666" r:id="rId1654" xr:uid="{00000000-0004-0000-0400-000075060000}"/>
    <hyperlink ref="K1667" r:id="rId1655" xr:uid="{00000000-0004-0000-0400-000076060000}"/>
    <hyperlink ref="K1668" r:id="rId1656" xr:uid="{00000000-0004-0000-0400-000077060000}"/>
    <hyperlink ref="K1669" r:id="rId1657" xr:uid="{00000000-0004-0000-0400-000078060000}"/>
    <hyperlink ref="K1670" r:id="rId1658" xr:uid="{00000000-0004-0000-0400-000079060000}"/>
    <hyperlink ref="K1671" r:id="rId1659" xr:uid="{00000000-0004-0000-0400-00007A060000}"/>
    <hyperlink ref="K1672" r:id="rId1660" xr:uid="{00000000-0004-0000-0400-00007B060000}"/>
    <hyperlink ref="K1673" r:id="rId1661" xr:uid="{00000000-0004-0000-0400-00007C060000}"/>
    <hyperlink ref="K1674" r:id="rId1662" xr:uid="{00000000-0004-0000-0400-00007D060000}"/>
    <hyperlink ref="K1675" r:id="rId1663" xr:uid="{00000000-0004-0000-0400-00007E060000}"/>
    <hyperlink ref="K1676" r:id="rId1664" xr:uid="{00000000-0004-0000-0400-00007F060000}"/>
    <hyperlink ref="K1677" r:id="rId1665" xr:uid="{00000000-0004-0000-0400-000080060000}"/>
    <hyperlink ref="K1678" r:id="rId1666" xr:uid="{00000000-0004-0000-0400-000081060000}"/>
    <hyperlink ref="K1679" r:id="rId1667" xr:uid="{00000000-0004-0000-0400-000082060000}"/>
    <hyperlink ref="K1680" r:id="rId1668" xr:uid="{00000000-0004-0000-0400-000083060000}"/>
    <hyperlink ref="K1681" r:id="rId1669" xr:uid="{00000000-0004-0000-0400-000084060000}"/>
    <hyperlink ref="K1682" r:id="rId1670" xr:uid="{00000000-0004-0000-0400-000085060000}"/>
    <hyperlink ref="K1683" r:id="rId1671" xr:uid="{00000000-0004-0000-0400-000086060000}"/>
    <hyperlink ref="K1684" r:id="rId1672" xr:uid="{00000000-0004-0000-0400-000087060000}"/>
    <hyperlink ref="K1685" r:id="rId1673" xr:uid="{00000000-0004-0000-0400-000088060000}"/>
    <hyperlink ref="K1686" r:id="rId1674" xr:uid="{00000000-0004-0000-0400-000089060000}"/>
    <hyperlink ref="K1687" r:id="rId1675" xr:uid="{00000000-0004-0000-0400-00008A060000}"/>
    <hyperlink ref="K1688" r:id="rId1676" xr:uid="{00000000-0004-0000-0400-00008B060000}"/>
    <hyperlink ref="K1689" r:id="rId1677" xr:uid="{00000000-0004-0000-0400-00008C060000}"/>
    <hyperlink ref="K1690" r:id="rId1678" xr:uid="{00000000-0004-0000-0400-00008D060000}"/>
    <hyperlink ref="K1691" r:id="rId1679" xr:uid="{00000000-0004-0000-0400-00008E060000}"/>
    <hyperlink ref="K1692" r:id="rId1680" xr:uid="{00000000-0004-0000-0400-00008F060000}"/>
    <hyperlink ref="K1693" r:id="rId1681" xr:uid="{00000000-0004-0000-0400-000090060000}"/>
    <hyperlink ref="K1694" r:id="rId1682" xr:uid="{00000000-0004-0000-0400-000091060000}"/>
    <hyperlink ref="K1695" r:id="rId1683" xr:uid="{00000000-0004-0000-0400-000092060000}"/>
    <hyperlink ref="K1696" r:id="rId1684" xr:uid="{00000000-0004-0000-0400-000093060000}"/>
    <hyperlink ref="K1697" r:id="rId1685" xr:uid="{00000000-0004-0000-0400-000094060000}"/>
    <hyperlink ref="K1698" r:id="rId1686" xr:uid="{00000000-0004-0000-0400-000095060000}"/>
    <hyperlink ref="K1699" r:id="rId1687" xr:uid="{00000000-0004-0000-0400-000096060000}"/>
    <hyperlink ref="K1700" r:id="rId1688" xr:uid="{00000000-0004-0000-0400-000097060000}"/>
    <hyperlink ref="K1701" r:id="rId1689" xr:uid="{00000000-0004-0000-0400-000098060000}"/>
    <hyperlink ref="K1702" r:id="rId1690" xr:uid="{00000000-0004-0000-0400-000099060000}"/>
    <hyperlink ref="K1703" r:id="rId1691" xr:uid="{00000000-0004-0000-0400-00009A060000}"/>
    <hyperlink ref="K1704" r:id="rId1692" xr:uid="{00000000-0004-0000-0400-00009B060000}"/>
    <hyperlink ref="K1705" r:id="rId1693" xr:uid="{00000000-0004-0000-0400-00009C060000}"/>
    <hyperlink ref="K1706" r:id="rId1694" xr:uid="{00000000-0004-0000-0400-00009D060000}"/>
    <hyperlink ref="K1707" r:id="rId1695" xr:uid="{00000000-0004-0000-0400-00009E060000}"/>
    <hyperlink ref="K1708" r:id="rId1696" xr:uid="{00000000-0004-0000-0400-00009F060000}"/>
    <hyperlink ref="K1709" r:id="rId1697" xr:uid="{00000000-0004-0000-0400-0000A0060000}"/>
    <hyperlink ref="K1710" r:id="rId1698" xr:uid="{00000000-0004-0000-0400-0000A1060000}"/>
    <hyperlink ref="K1711" r:id="rId1699" xr:uid="{00000000-0004-0000-0400-0000A2060000}"/>
    <hyperlink ref="K1712" r:id="rId1700" xr:uid="{00000000-0004-0000-0400-0000A3060000}"/>
    <hyperlink ref="K1713" r:id="rId1701" xr:uid="{00000000-0004-0000-0400-0000A4060000}"/>
    <hyperlink ref="K1714" r:id="rId1702" xr:uid="{00000000-0004-0000-0400-0000A5060000}"/>
    <hyperlink ref="K1715" r:id="rId1703" xr:uid="{00000000-0004-0000-0400-0000A6060000}"/>
    <hyperlink ref="K1716" r:id="rId1704" xr:uid="{00000000-0004-0000-0400-0000A7060000}"/>
    <hyperlink ref="K1717" r:id="rId1705" xr:uid="{00000000-0004-0000-0400-0000A8060000}"/>
    <hyperlink ref="K1718" r:id="rId1706" xr:uid="{00000000-0004-0000-0400-0000A9060000}"/>
    <hyperlink ref="K1719" r:id="rId1707" xr:uid="{00000000-0004-0000-0400-0000AA060000}"/>
    <hyperlink ref="K1720" r:id="rId1708" xr:uid="{00000000-0004-0000-0400-0000AB060000}"/>
    <hyperlink ref="K1721" r:id="rId1709" xr:uid="{00000000-0004-0000-0400-0000AC060000}"/>
    <hyperlink ref="K1722" r:id="rId1710" xr:uid="{00000000-0004-0000-0400-0000AD060000}"/>
    <hyperlink ref="K1723" r:id="rId1711" xr:uid="{00000000-0004-0000-0400-0000AE060000}"/>
    <hyperlink ref="K1724" r:id="rId1712" xr:uid="{00000000-0004-0000-0400-0000AF060000}"/>
    <hyperlink ref="K1725" r:id="rId1713" xr:uid="{00000000-0004-0000-0400-0000B0060000}"/>
    <hyperlink ref="K1726" r:id="rId1714" xr:uid="{00000000-0004-0000-0400-0000B1060000}"/>
    <hyperlink ref="K1727" r:id="rId1715" xr:uid="{00000000-0004-0000-0400-0000B2060000}"/>
    <hyperlink ref="K1728" r:id="rId1716" xr:uid="{00000000-0004-0000-0400-0000B3060000}"/>
    <hyperlink ref="K1729" r:id="rId1717" xr:uid="{00000000-0004-0000-0400-0000B4060000}"/>
    <hyperlink ref="K1730" r:id="rId1718" xr:uid="{00000000-0004-0000-0400-0000B5060000}"/>
    <hyperlink ref="K1731" r:id="rId1719" xr:uid="{00000000-0004-0000-0400-0000B6060000}"/>
    <hyperlink ref="K1732" r:id="rId1720" xr:uid="{00000000-0004-0000-0400-0000B7060000}"/>
    <hyperlink ref="K1733" r:id="rId1721" xr:uid="{00000000-0004-0000-0400-0000B8060000}"/>
    <hyperlink ref="K1734" r:id="rId1722" xr:uid="{00000000-0004-0000-0400-0000B9060000}"/>
    <hyperlink ref="K1735" r:id="rId1723" xr:uid="{00000000-0004-0000-0400-0000BA060000}"/>
    <hyperlink ref="K1736" r:id="rId1724" xr:uid="{00000000-0004-0000-0400-0000BB060000}"/>
    <hyperlink ref="K1737" r:id="rId1725" xr:uid="{00000000-0004-0000-0400-0000BC060000}"/>
    <hyperlink ref="K1739" r:id="rId1726" xr:uid="{00000000-0004-0000-0400-0000BD060000}"/>
    <hyperlink ref="K1740" r:id="rId1727" xr:uid="{00000000-0004-0000-0400-0000BE060000}"/>
    <hyperlink ref="K1741" r:id="rId1728" xr:uid="{00000000-0004-0000-0400-0000BF060000}"/>
    <hyperlink ref="K1742" r:id="rId1729" xr:uid="{00000000-0004-0000-0400-0000C0060000}"/>
    <hyperlink ref="K1743" r:id="rId1730" xr:uid="{00000000-0004-0000-0400-0000C1060000}"/>
    <hyperlink ref="K1744" r:id="rId1731" xr:uid="{00000000-0004-0000-0400-0000C2060000}"/>
    <hyperlink ref="K1745" r:id="rId1732" xr:uid="{00000000-0004-0000-0400-0000C3060000}"/>
    <hyperlink ref="K1746" r:id="rId1733" xr:uid="{00000000-0004-0000-0400-0000C4060000}"/>
    <hyperlink ref="K1747" r:id="rId1734" xr:uid="{00000000-0004-0000-0400-0000C5060000}"/>
    <hyperlink ref="K1748" r:id="rId1735" xr:uid="{00000000-0004-0000-0400-0000C6060000}"/>
    <hyperlink ref="K1749" r:id="rId1736" xr:uid="{00000000-0004-0000-0400-0000C7060000}"/>
    <hyperlink ref="K1750" r:id="rId1737" xr:uid="{00000000-0004-0000-0400-0000C8060000}"/>
    <hyperlink ref="K1751" r:id="rId1738" xr:uid="{00000000-0004-0000-0400-0000C9060000}"/>
    <hyperlink ref="K1752" r:id="rId1739" xr:uid="{00000000-0004-0000-0400-0000CA060000}"/>
    <hyperlink ref="K1753" r:id="rId1740" xr:uid="{00000000-0004-0000-0400-0000CB060000}"/>
    <hyperlink ref="K1754" r:id="rId1741" xr:uid="{00000000-0004-0000-0400-0000CC060000}"/>
    <hyperlink ref="K1755" r:id="rId1742" xr:uid="{00000000-0004-0000-0400-0000CD060000}"/>
    <hyperlink ref="K1756" r:id="rId1743" xr:uid="{00000000-0004-0000-0400-0000CE060000}"/>
    <hyperlink ref="K1757" r:id="rId1744" xr:uid="{00000000-0004-0000-0400-0000CF060000}"/>
    <hyperlink ref="K1758" r:id="rId1745" xr:uid="{00000000-0004-0000-0400-0000D0060000}"/>
    <hyperlink ref="K1759" r:id="rId1746" xr:uid="{00000000-0004-0000-0400-0000D1060000}"/>
    <hyperlink ref="K1760" r:id="rId1747" xr:uid="{00000000-0004-0000-0400-0000D2060000}"/>
    <hyperlink ref="K1761" r:id="rId1748" xr:uid="{00000000-0004-0000-0400-0000D3060000}"/>
    <hyperlink ref="K1762" r:id="rId1749" xr:uid="{00000000-0004-0000-0400-0000D4060000}"/>
    <hyperlink ref="K1763" r:id="rId1750" xr:uid="{00000000-0004-0000-0400-0000D5060000}"/>
    <hyperlink ref="K1764" r:id="rId1751" xr:uid="{00000000-0004-0000-0400-0000D6060000}"/>
    <hyperlink ref="K1765" r:id="rId1752" xr:uid="{00000000-0004-0000-0400-0000D7060000}"/>
    <hyperlink ref="K1766" r:id="rId1753" xr:uid="{00000000-0004-0000-0400-0000D8060000}"/>
    <hyperlink ref="K1767" r:id="rId1754" xr:uid="{00000000-0004-0000-0400-0000D9060000}"/>
    <hyperlink ref="K1768" r:id="rId1755" xr:uid="{00000000-0004-0000-0400-0000DA060000}"/>
    <hyperlink ref="K1769" r:id="rId1756" xr:uid="{00000000-0004-0000-0400-0000DB060000}"/>
    <hyperlink ref="K1770" r:id="rId1757" xr:uid="{00000000-0004-0000-0400-0000DC060000}"/>
    <hyperlink ref="K1771" r:id="rId1758" xr:uid="{00000000-0004-0000-0400-0000DD060000}"/>
    <hyperlink ref="K1772" r:id="rId1759" xr:uid="{00000000-0004-0000-0400-0000DE060000}"/>
    <hyperlink ref="K1773" r:id="rId1760" xr:uid="{00000000-0004-0000-0400-0000DF060000}"/>
    <hyperlink ref="K1774" r:id="rId1761" xr:uid="{00000000-0004-0000-0400-0000E0060000}"/>
    <hyperlink ref="K1775" r:id="rId1762" xr:uid="{00000000-0004-0000-0400-0000E1060000}"/>
    <hyperlink ref="K1776" r:id="rId1763" xr:uid="{00000000-0004-0000-0400-0000E2060000}"/>
    <hyperlink ref="K1777" r:id="rId1764" xr:uid="{00000000-0004-0000-0400-0000E3060000}"/>
    <hyperlink ref="K1778" r:id="rId1765" xr:uid="{00000000-0004-0000-0400-0000E4060000}"/>
    <hyperlink ref="K1779" r:id="rId1766" xr:uid="{00000000-0004-0000-0400-0000E5060000}"/>
    <hyperlink ref="K1780" r:id="rId1767" xr:uid="{00000000-0004-0000-0400-0000E6060000}"/>
    <hyperlink ref="K1781" r:id="rId1768" xr:uid="{00000000-0004-0000-0400-0000E7060000}"/>
    <hyperlink ref="K1782" r:id="rId1769" xr:uid="{00000000-0004-0000-0400-0000E8060000}"/>
    <hyperlink ref="K1783" r:id="rId1770" xr:uid="{00000000-0004-0000-0400-0000E9060000}"/>
    <hyperlink ref="K1785" r:id="rId1771" xr:uid="{00000000-0004-0000-0400-0000EA060000}"/>
    <hyperlink ref="K1786" r:id="rId1772" xr:uid="{00000000-0004-0000-0400-0000EB060000}"/>
    <hyperlink ref="K1787" r:id="rId1773" xr:uid="{00000000-0004-0000-0400-0000EC060000}"/>
    <hyperlink ref="K1788" r:id="rId1774" xr:uid="{00000000-0004-0000-0400-0000ED060000}"/>
    <hyperlink ref="K1789" r:id="rId1775" xr:uid="{00000000-0004-0000-0400-0000EE060000}"/>
    <hyperlink ref="K1790" r:id="rId1776" xr:uid="{00000000-0004-0000-0400-0000EF060000}"/>
    <hyperlink ref="K1791" r:id="rId1777" xr:uid="{00000000-0004-0000-0400-0000F0060000}"/>
    <hyperlink ref="K1792" r:id="rId1778" xr:uid="{00000000-0004-0000-0400-0000F1060000}"/>
    <hyperlink ref="K1793" r:id="rId1779" xr:uid="{00000000-0004-0000-0400-0000F2060000}"/>
    <hyperlink ref="K1794" r:id="rId1780" xr:uid="{00000000-0004-0000-0400-0000F3060000}"/>
    <hyperlink ref="K1795" r:id="rId1781" xr:uid="{00000000-0004-0000-0400-0000F4060000}"/>
    <hyperlink ref="K1796" r:id="rId1782" xr:uid="{00000000-0004-0000-0400-0000F5060000}"/>
    <hyperlink ref="K1798" r:id="rId1783" xr:uid="{00000000-0004-0000-0400-0000F6060000}"/>
    <hyperlink ref="K1799" r:id="rId1784" xr:uid="{00000000-0004-0000-0400-0000F7060000}"/>
    <hyperlink ref="K1800" r:id="rId1785" xr:uid="{00000000-0004-0000-0400-0000F8060000}"/>
    <hyperlink ref="K1801" r:id="rId1786" xr:uid="{00000000-0004-0000-0400-0000F9060000}"/>
    <hyperlink ref="K1802" r:id="rId1787" xr:uid="{00000000-0004-0000-0400-0000FA060000}"/>
    <hyperlink ref="K1803" r:id="rId1788" xr:uid="{00000000-0004-0000-0400-0000FB060000}"/>
    <hyperlink ref="K1804" r:id="rId1789" xr:uid="{00000000-0004-0000-0400-0000FC060000}"/>
    <hyperlink ref="K1805" r:id="rId1790" xr:uid="{00000000-0004-0000-0400-0000FD060000}"/>
    <hyperlink ref="K1806" r:id="rId1791" xr:uid="{00000000-0004-0000-0400-0000FE060000}"/>
    <hyperlink ref="K1807" r:id="rId1792" xr:uid="{00000000-0004-0000-0400-0000FF060000}"/>
    <hyperlink ref="K1808" r:id="rId1793" xr:uid="{00000000-0004-0000-0400-000000070000}"/>
    <hyperlink ref="K1809" r:id="rId1794" xr:uid="{00000000-0004-0000-0400-000001070000}"/>
    <hyperlink ref="K1810" r:id="rId1795" xr:uid="{00000000-0004-0000-0400-000002070000}"/>
    <hyperlink ref="K1811" r:id="rId1796" xr:uid="{00000000-0004-0000-0400-000003070000}"/>
    <hyperlink ref="K1812" r:id="rId1797" xr:uid="{00000000-0004-0000-0400-000004070000}"/>
    <hyperlink ref="K1813" r:id="rId1798" xr:uid="{00000000-0004-0000-0400-000005070000}"/>
    <hyperlink ref="K1814" r:id="rId1799" xr:uid="{00000000-0004-0000-0400-000006070000}"/>
    <hyperlink ref="K1815" r:id="rId1800" xr:uid="{00000000-0004-0000-0400-000007070000}"/>
    <hyperlink ref="K1816" r:id="rId1801" xr:uid="{00000000-0004-0000-0400-000008070000}"/>
    <hyperlink ref="K1817" r:id="rId1802" xr:uid="{00000000-0004-0000-0400-000009070000}"/>
    <hyperlink ref="K1818" r:id="rId1803" xr:uid="{00000000-0004-0000-0400-00000A070000}"/>
    <hyperlink ref="K1819" r:id="rId1804" xr:uid="{00000000-0004-0000-0400-00000B070000}"/>
    <hyperlink ref="K1820" r:id="rId1805" xr:uid="{00000000-0004-0000-0400-00000C070000}"/>
    <hyperlink ref="K1821" r:id="rId1806" xr:uid="{00000000-0004-0000-0400-00000D070000}"/>
    <hyperlink ref="K1822" r:id="rId1807" xr:uid="{00000000-0004-0000-0400-00000E070000}"/>
    <hyperlink ref="K1823" r:id="rId1808" xr:uid="{00000000-0004-0000-0400-00000F070000}"/>
    <hyperlink ref="K1824" r:id="rId1809" xr:uid="{00000000-0004-0000-0400-000010070000}"/>
    <hyperlink ref="K1825" r:id="rId1810" xr:uid="{00000000-0004-0000-0400-000011070000}"/>
    <hyperlink ref="K1826" r:id="rId1811" xr:uid="{00000000-0004-0000-0400-000012070000}"/>
    <hyperlink ref="K1827" r:id="rId1812" xr:uid="{00000000-0004-0000-0400-000013070000}"/>
    <hyperlink ref="K1828" r:id="rId1813" xr:uid="{00000000-0004-0000-0400-000014070000}"/>
    <hyperlink ref="K1829" r:id="rId1814" xr:uid="{00000000-0004-0000-0400-000015070000}"/>
    <hyperlink ref="K1830" r:id="rId1815" xr:uid="{00000000-0004-0000-0400-000016070000}"/>
    <hyperlink ref="K1831" r:id="rId1816" xr:uid="{00000000-0004-0000-0400-000017070000}"/>
    <hyperlink ref="K1832" r:id="rId1817" xr:uid="{00000000-0004-0000-0400-000018070000}"/>
    <hyperlink ref="K1833" r:id="rId1818" xr:uid="{00000000-0004-0000-0400-000019070000}"/>
    <hyperlink ref="K1834" r:id="rId1819" xr:uid="{00000000-0004-0000-0400-00001A070000}"/>
    <hyperlink ref="K1835" r:id="rId1820" xr:uid="{00000000-0004-0000-0400-00001B070000}"/>
    <hyperlink ref="K1836" r:id="rId1821" xr:uid="{00000000-0004-0000-0400-00001C070000}"/>
    <hyperlink ref="K1837" r:id="rId1822" xr:uid="{00000000-0004-0000-0400-00001D070000}"/>
    <hyperlink ref="K1838" r:id="rId1823" xr:uid="{00000000-0004-0000-0400-00001E070000}"/>
    <hyperlink ref="K1839" r:id="rId1824" xr:uid="{00000000-0004-0000-0400-00001F070000}"/>
    <hyperlink ref="K1840" r:id="rId1825" xr:uid="{00000000-0004-0000-0400-000020070000}"/>
    <hyperlink ref="K1841" r:id="rId1826" xr:uid="{00000000-0004-0000-0400-000021070000}"/>
    <hyperlink ref="K1842" r:id="rId1827" xr:uid="{00000000-0004-0000-0400-000022070000}"/>
    <hyperlink ref="K1843" r:id="rId1828" xr:uid="{00000000-0004-0000-0400-000023070000}"/>
    <hyperlink ref="K1844" r:id="rId1829" xr:uid="{00000000-0004-0000-0400-000024070000}"/>
    <hyperlink ref="K1845" r:id="rId1830" xr:uid="{00000000-0004-0000-0400-000025070000}"/>
    <hyperlink ref="K1846" r:id="rId1831" xr:uid="{00000000-0004-0000-0400-000026070000}"/>
    <hyperlink ref="K1847" r:id="rId1832" xr:uid="{00000000-0004-0000-0400-000027070000}"/>
    <hyperlink ref="K1848" r:id="rId1833" xr:uid="{00000000-0004-0000-0400-000028070000}"/>
    <hyperlink ref="K1849" r:id="rId1834" xr:uid="{00000000-0004-0000-0400-000029070000}"/>
    <hyperlink ref="K1850" r:id="rId1835" xr:uid="{00000000-0004-0000-0400-00002A070000}"/>
    <hyperlink ref="K1851" r:id="rId1836" xr:uid="{00000000-0004-0000-0400-00002B070000}"/>
    <hyperlink ref="K1852" r:id="rId1837" xr:uid="{00000000-0004-0000-0400-00002C070000}"/>
    <hyperlink ref="K1853" r:id="rId1838" xr:uid="{00000000-0004-0000-0400-00002D070000}"/>
    <hyperlink ref="K1854" r:id="rId1839" xr:uid="{00000000-0004-0000-0400-00002E070000}"/>
    <hyperlink ref="K1855" r:id="rId1840" xr:uid="{00000000-0004-0000-0400-00002F070000}"/>
    <hyperlink ref="K1856" r:id="rId1841" xr:uid="{00000000-0004-0000-0400-000030070000}"/>
    <hyperlink ref="K1857" r:id="rId1842" xr:uid="{00000000-0004-0000-0400-000031070000}"/>
    <hyperlink ref="K1858" r:id="rId1843" xr:uid="{00000000-0004-0000-0400-000032070000}"/>
    <hyperlink ref="K1859" r:id="rId1844" xr:uid="{00000000-0004-0000-0400-000033070000}"/>
    <hyperlink ref="K1860" r:id="rId1845" xr:uid="{00000000-0004-0000-0400-000034070000}"/>
    <hyperlink ref="K1861" r:id="rId1846" xr:uid="{00000000-0004-0000-0400-000035070000}"/>
    <hyperlink ref="K1862" r:id="rId1847" xr:uid="{00000000-0004-0000-0400-000036070000}"/>
    <hyperlink ref="K1863" r:id="rId1848" xr:uid="{00000000-0004-0000-0400-000037070000}"/>
    <hyperlink ref="K1864" r:id="rId1849" xr:uid="{00000000-0004-0000-0400-000038070000}"/>
    <hyperlink ref="K1865" r:id="rId1850" xr:uid="{00000000-0004-0000-0400-000039070000}"/>
    <hyperlink ref="K1866" r:id="rId1851" xr:uid="{00000000-0004-0000-0400-00003A070000}"/>
    <hyperlink ref="K1867" r:id="rId1852" xr:uid="{00000000-0004-0000-0400-00003B070000}"/>
    <hyperlink ref="K1869" r:id="rId1853" xr:uid="{00000000-0004-0000-0400-00003C070000}"/>
    <hyperlink ref="K1870" r:id="rId1854" xr:uid="{00000000-0004-0000-0400-00003D070000}"/>
    <hyperlink ref="K1871" r:id="rId1855" xr:uid="{00000000-0004-0000-0400-00003E070000}"/>
    <hyperlink ref="K1872" r:id="rId1856" xr:uid="{00000000-0004-0000-0400-00003F070000}"/>
    <hyperlink ref="K1873" r:id="rId1857" xr:uid="{00000000-0004-0000-0400-000040070000}"/>
    <hyperlink ref="K1874" r:id="rId1858" xr:uid="{00000000-0004-0000-0400-000041070000}"/>
    <hyperlink ref="K1875" r:id="rId1859" xr:uid="{00000000-0004-0000-0400-000042070000}"/>
    <hyperlink ref="K1876" r:id="rId1860" xr:uid="{00000000-0004-0000-0400-000043070000}"/>
    <hyperlink ref="K1877" r:id="rId1861" xr:uid="{00000000-0004-0000-0400-000044070000}"/>
    <hyperlink ref="K1878" r:id="rId1862" xr:uid="{00000000-0004-0000-0400-000045070000}"/>
    <hyperlink ref="K1879" r:id="rId1863" xr:uid="{00000000-0004-0000-0400-000046070000}"/>
    <hyperlink ref="K1880" r:id="rId1864" xr:uid="{00000000-0004-0000-0400-000047070000}"/>
    <hyperlink ref="K1881" r:id="rId1865" xr:uid="{00000000-0004-0000-0400-000048070000}"/>
    <hyperlink ref="K1882" r:id="rId1866" xr:uid="{00000000-0004-0000-0400-000049070000}"/>
    <hyperlink ref="K1883" r:id="rId1867" xr:uid="{00000000-0004-0000-0400-00004A070000}"/>
    <hyperlink ref="K1884" r:id="rId1868" xr:uid="{00000000-0004-0000-0400-00004B070000}"/>
    <hyperlink ref="K1885" r:id="rId1869" xr:uid="{00000000-0004-0000-0400-00004C070000}"/>
    <hyperlink ref="K1886" r:id="rId1870" xr:uid="{00000000-0004-0000-0400-00004D070000}"/>
    <hyperlink ref="K1887" r:id="rId1871" xr:uid="{00000000-0004-0000-0400-00004E070000}"/>
    <hyperlink ref="K1888" r:id="rId1872" xr:uid="{00000000-0004-0000-0400-00004F070000}"/>
    <hyperlink ref="K1889" r:id="rId1873" xr:uid="{00000000-0004-0000-0400-000050070000}"/>
    <hyperlink ref="K1890" r:id="rId1874" xr:uid="{00000000-0004-0000-0400-000051070000}"/>
    <hyperlink ref="K1891" r:id="rId1875" xr:uid="{00000000-0004-0000-0400-000052070000}"/>
    <hyperlink ref="K1892" r:id="rId1876" xr:uid="{00000000-0004-0000-0400-000053070000}"/>
    <hyperlink ref="K1893" r:id="rId1877" xr:uid="{00000000-0004-0000-0400-000054070000}"/>
    <hyperlink ref="K1895" r:id="rId1878" xr:uid="{00000000-0004-0000-0400-000055070000}"/>
    <hyperlink ref="K1896" r:id="rId1879" xr:uid="{00000000-0004-0000-0400-000056070000}"/>
    <hyperlink ref="K1897" r:id="rId1880" xr:uid="{00000000-0004-0000-0400-000057070000}"/>
    <hyperlink ref="K1898" r:id="rId1881" xr:uid="{00000000-0004-0000-0400-000058070000}"/>
    <hyperlink ref="K1899" r:id="rId1882" xr:uid="{00000000-0004-0000-0400-000059070000}"/>
    <hyperlink ref="K1900" r:id="rId1883" xr:uid="{00000000-0004-0000-0400-00005A070000}"/>
    <hyperlink ref="K1901" r:id="rId1884" xr:uid="{00000000-0004-0000-0400-00005B070000}"/>
    <hyperlink ref="K1902" r:id="rId1885" xr:uid="{00000000-0004-0000-0400-00005C070000}"/>
    <hyperlink ref="K1903" r:id="rId1886" xr:uid="{00000000-0004-0000-0400-00005D070000}"/>
    <hyperlink ref="K1904" r:id="rId1887" xr:uid="{00000000-0004-0000-0400-00005E070000}"/>
    <hyperlink ref="K1905" r:id="rId1888" xr:uid="{00000000-0004-0000-0400-00005F070000}"/>
    <hyperlink ref="K1907" r:id="rId1889" xr:uid="{00000000-0004-0000-0400-000060070000}"/>
    <hyperlink ref="K1908" r:id="rId1890" xr:uid="{00000000-0004-0000-0400-000061070000}"/>
    <hyperlink ref="K1909" r:id="rId1891" xr:uid="{00000000-0004-0000-0400-000062070000}"/>
    <hyperlink ref="K1910" r:id="rId1892" xr:uid="{00000000-0004-0000-0400-000063070000}"/>
    <hyperlink ref="K1911" r:id="rId1893" xr:uid="{00000000-0004-0000-0400-000064070000}"/>
    <hyperlink ref="K1912" r:id="rId1894" xr:uid="{00000000-0004-0000-0400-000065070000}"/>
    <hyperlink ref="K1913" r:id="rId1895" xr:uid="{00000000-0004-0000-0400-000066070000}"/>
    <hyperlink ref="K1914" r:id="rId1896" xr:uid="{00000000-0004-0000-0400-000067070000}"/>
    <hyperlink ref="K1915" r:id="rId1897" xr:uid="{00000000-0004-0000-0400-000068070000}"/>
    <hyperlink ref="K1916" r:id="rId1898" xr:uid="{00000000-0004-0000-0400-000069070000}"/>
    <hyperlink ref="K1917" r:id="rId1899" xr:uid="{00000000-0004-0000-0400-00006A070000}"/>
    <hyperlink ref="K1918" r:id="rId1900" xr:uid="{00000000-0004-0000-0400-00006B070000}"/>
    <hyperlink ref="K1919" r:id="rId1901" xr:uid="{00000000-0004-0000-0400-00006C070000}"/>
    <hyperlink ref="K1920" r:id="rId1902" xr:uid="{00000000-0004-0000-0400-00006D070000}"/>
    <hyperlink ref="K1921" r:id="rId1903" xr:uid="{00000000-0004-0000-0400-00006E070000}"/>
    <hyperlink ref="K1922" r:id="rId1904" xr:uid="{00000000-0004-0000-0400-00006F070000}"/>
    <hyperlink ref="K1923" r:id="rId1905" xr:uid="{00000000-0004-0000-0400-000070070000}"/>
    <hyperlink ref="K1924" r:id="rId1906" xr:uid="{00000000-0004-0000-0400-000071070000}"/>
    <hyperlink ref="K1925" r:id="rId1907" xr:uid="{00000000-0004-0000-0400-000072070000}"/>
    <hyperlink ref="K1926" r:id="rId1908" xr:uid="{00000000-0004-0000-0400-000073070000}"/>
    <hyperlink ref="K1927" r:id="rId1909" xr:uid="{00000000-0004-0000-0400-000074070000}"/>
    <hyperlink ref="K1928" r:id="rId1910" xr:uid="{00000000-0004-0000-0400-000075070000}"/>
    <hyperlink ref="K1929" r:id="rId1911" xr:uid="{00000000-0004-0000-0400-000076070000}"/>
    <hyperlink ref="K1930" r:id="rId1912" xr:uid="{00000000-0004-0000-0400-000077070000}"/>
    <hyperlink ref="K1931" r:id="rId1913" xr:uid="{00000000-0004-0000-0400-000078070000}"/>
    <hyperlink ref="K1932" r:id="rId1914" xr:uid="{00000000-0004-0000-0400-000079070000}"/>
    <hyperlink ref="K1933" r:id="rId1915" xr:uid="{00000000-0004-0000-0400-00007A070000}"/>
    <hyperlink ref="K1934" r:id="rId1916" xr:uid="{00000000-0004-0000-0400-00007B070000}"/>
    <hyperlink ref="K1935" r:id="rId1917" xr:uid="{00000000-0004-0000-0400-00007C070000}"/>
    <hyperlink ref="K1936" r:id="rId1918" xr:uid="{00000000-0004-0000-0400-00007D070000}"/>
    <hyperlink ref="K1937" r:id="rId1919" xr:uid="{00000000-0004-0000-0400-00007E070000}"/>
    <hyperlink ref="K1938" r:id="rId1920" xr:uid="{00000000-0004-0000-0400-00007F070000}"/>
    <hyperlink ref="K1939" r:id="rId1921" xr:uid="{00000000-0004-0000-0400-000080070000}"/>
    <hyperlink ref="K1940" r:id="rId1922" xr:uid="{00000000-0004-0000-0400-000081070000}"/>
    <hyperlink ref="K1941" r:id="rId1923" xr:uid="{00000000-0004-0000-0400-000082070000}"/>
    <hyperlink ref="K1942" r:id="rId1924" xr:uid="{00000000-0004-0000-0400-000083070000}"/>
    <hyperlink ref="K1943" r:id="rId1925" xr:uid="{00000000-0004-0000-0400-000084070000}"/>
    <hyperlink ref="K1944" r:id="rId1926" xr:uid="{00000000-0004-0000-0400-000085070000}"/>
    <hyperlink ref="K1945" r:id="rId1927" xr:uid="{00000000-0004-0000-0400-000086070000}"/>
    <hyperlink ref="K1946" r:id="rId1928" xr:uid="{00000000-0004-0000-0400-000087070000}"/>
    <hyperlink ref="K1947" r:id="rId1929" xr:uid="{00000000-0004-0000-0400-000088070000}"/>
    <hyperlink ref="K1948" r:id="rId1930" xr:uid="{00000000-0004-0000-0400-000089070000}"/>
    <hyperlink ref="K1949" r:id="rId1931" xr:uid="{00000000-0004-0000-0400-00008A070000}"/>
    <hyperlink ref="K1950" r:id="rId1932" xr:uid="{00000000-0004-0000-0400-00008B070000}"/>
    <hyperlink ref="K1951" r:id="rId1933" xr:uid="{00000000-0004-0000-0400-00008C070000}"/>
    <hyperlink ref="K1952" r:id="rId1934" xr:uid="{00000000-0004-0000-0400-00008D070000}"/>
    <hyperlink ref="K1953" r:id="rId1935" xr:uid="{00000000-0004-0000-0400-00008E070000}"/>
    <hyperlink ref="K1954" r:id="rId1936" xr:uid="{00000000-0004-0000-0400-00008F070000}"/>
    <hyperlink ref="K1955" r:id="rId1937" xr:uid="{00000000-0004-0000-0400-000090070000}"/>
    <hyperlink ref="K1956" r:id="rId1938" xr:uid="{00000000-0004-0000-0400-000091070000}"/>
    <hyperlink ref="K1957" r:id="rId1939" xr:uid="{00000000-0004-0000-0400-000092070000}"/>
    <hyperlink ref="K1958" r:id="rId1940" xr:uid="{00000000-0004-0000-0400-000093070000}"/>
    <hyperlink ref="K1959" r:id="rId1941" xr:uid="{00000000-0004-0000-0400-000094070000}"/>
    <hyperlink ref="K1960" r:id="rId1942" xr:uid="{00000000-0004-0000-0400-000095070000}"/>
    <hyperlink ref="K1961" r:id="rId1943" xr:uid="{00000000-0004-0000-0400-000096070000}"/>
    <hyperlink ref="K1962" r:id="rId1944" xr:uid="{00000000-0004-0000-0400-000097070000}"/>
    <hyperlink ref="K1963" r:id="rId1945" xr:uid="{00000000-0004-0000-0400-000098070000}"/>
    <hyperlink ref="K1964" r:id="rId1946" xr:uid="{00000000-0004-0000-0400-000099070000}"/>
    <hyperlink ref="K1965" r:id="rId1947" xr:uid="{00000000-0004-0000-0400-00009A070000}"/>
    <hyperlink ref="K1966" r:id="rId1948" xr:uid="{00000000-0004-0000-0400-00009B070000}"/>
    <hyperlink ref="K1967" r:id="rId1949" xr:uid="{00000000-0004-0000-0400-00009C070000}"/>
    <hyperlink ref="K1968" r:id="rId1950" xr:uid="{00000000-0004-0000-0400-00009D070000}"/>
    <hyperlink ref="K1969" r:id="rId1951" xr:uid="{00000000-0004-0000-0400-00009E070000}"/>
    <hyperlink ref="K1970" r:id="rId1952" xr:uid="{00000000-0004-0000-0400-00009F070000}"/>
    <hyperlink ref="K1971" r:id="rId1953" xr:uid="{00000000-0004-0000-0400-0000A0070000}"/>
    <hyperlink ref="K1972" r:id="rId1954" xr:uid="{00000000-0004-0000-0400-0000A1070000}"/>
    <hyperlink ref="K1973" r:id="rId1955" xr:uid="{00000000-0004-0000-0400-0000A2070000}"/>
    <hyperlink ref="K1974" r:id="rId1956" xr:uid="{00000000-0004-0000-0400-0000A3070000}"/>
    <hyperlink ref="K1975" r:id="rId1957" xr:uid="{00000000-0004-0000-0400-0000A4070000}"/>
    <hyperlink ref="K1977" r:id="rId1958" xr:uid="{00000000-0004-0000-0400-0000A5070000}"/>
    <hyperlink ref="K1978" r:id="rId1959" xr:uid="{00000000-0004-0000-0400-0000A6070000}"/>
    <hyperlink ref="K1979" r:id="rId1960" xr:uid="{00000000-0004-0000-0400-0000A7070000}"/>
    <hyperlink ref="K1980" r:id="rId1961" xr:uid="{00000000-0004-0000-0400-0000A8070000}"/>
    <hyperlink ref="K1981" r:id="rId1962" xr:uid="{00000000-0004-0000-0400-0000A9070000}"/>
    <hyperlink ref="K1982" r:id="rId1963" xr:uid="{00000000-0004-0000-0400-0000AA070000}"/>
    <hyperlink ref="K1983" r:id="rId1964" xr:uid="{00000000-0004-0000-0400-0000AB070000}"/>
    <hyperlink ref="K1984" r:id="rId1965" xr:uid="{00000000-0004-0000-0400-0000AC070000}"/>
    <hyperlink ref="K1985" r:id="rId1966" xr:uid="{00000000-0004-0000-0400-0000AD070000}"/>
    <hyperlink ref="K1986" r:id="rId1967" xr:uid="{00000000-0004-0000-0400-0000AE070000}"/>
    <hyperlink ref="K1987" r:id="rId1968" xr:uid="{00000000-0004-0000-0400-0000AF070000}"/>
    <hyperlink ref="K1988" r:id="rId1969" xr:uid="{00000000-0004-0000-0400-0000B0070000}"/>
    <hyperlink ref="K1990" r:id="rId1970" xr:uid="{00000000-0004-0000-0400-0000B1070000}"/>
    <hyperlink ref="K1991" r:id="rId1971" xr:uid="{00000000-0004-0000-0400-0000B2070000}"/>
    <hyperlink ref="K1992" r:id="rId1972" xr:uid="{00000000-0004-0000-0400-0000B3070000}"/>
    <hyperlink ref="K1993" r:id="rId1973" xr:uid="{00000000-0004-0000-0400-0000B4070000}"/>
    <hyperlink ref="K1994" r:id="rId1974" xr:uid="{00000000-0004-0000-0400-0000B5070000}"/>
    <hyperlink ref="K1995" r:id="rId1975" xr:uid="{00000000-0004-0000-0400-0000B6070000}"/>
    <hyperlink ref="K1996" r:id="rId1976" xr:uid="{00000000-0004-0000-0400-0000B7070000}"/>
    <hyperlink ref="K1997" r:id="rId1977" xr:uid="{00000000-0004-0000-0400-0000B8070000}"/>
    <hyperlink ref="K1998" r:id="rId1978" xr:uid="{00000000-0004-0000-0400-0000B9070000}"/>
    <hyperlink ref="K1999" r:id="rId1979" xr:uid="{00000000-0004-0000-0400-0000BA070000}"/>
    <hyperlink ref="K2000" r:id="rId1980" xr:uid="{00000000-0004-0000-0400-0000BB070000}"/>
    <hyperlink ref="K2002" r:id="rId1981" xr:uid="{00000000-0004-0000-0400-0000BC070000}"/>
    <hyperlink ref="K2003" r:id="rId1982" xr:uid="{00000000-0004-0000-0400-0000BD070000}"/>
    <hyperlink ref="K2004" r:id="rId1983" xr:uid="{00000000-0004-0000-0400-0000BE070000}"/>
    <hyperlink ref="K2005" r:id="rId1984" xr:uid="{00000000-0004-0000-0400-0000BF070000}"/>
    <hyperlink ref="K2006" r:id="rId1985" xr:uid="{00000000-0004-0000-0400-0000C0070000}"/>
    <hyperlink ref="K2007" r:id="rId1986" xr:uid="{00000000-0004-0000-0400-0000C1070000}"/>
    <hyperlink ref="K2008" r:id="rId1987" xr:uid="{00000000-0004-0000-0400-0000C2070000}"/>
    <hyperlink ref="K2009" r:id="rId1988" xr:uid="{00000000-0004-0000-0400-0000C3070000}"/>
    <hyperlink ref="K2010" r:id="rId1989" xr:uid="{00000000-0004-0000-0400-0000C4070000}"/>
    <hyperlink ref="K2011" r:id="rId1990" xr:uid="{00000000-0004-0000-0400-0000C5070000}"/>
    <hyperlink ref="K2012" r:id="rId1991" xr:uid="{00000000-0004-0000-0400-0000C6070000}"/>
    <hyperlink ref="K2013" r:id="rId1992" xr:uid="{00000000-0004-0000-0400-0000C7070000}"/>
    <hyperlink ref="K2014" r:id="rId1993" xr:uid="{00000000-0004-0000-0400-0000C8070000}"/>
    <hyperlink ref="K2015" r:id="rId1994" xr:uid="{00000000-0004-0000-0400-0000C9070000}"/>
    <hyperlink ref="K2016" r:id="rId1995" xr:uid="{00000000-0004-0000-0400-0000CA070000}"/>
    <hyperlink ref="K2017" r:id="rId1996" xr:uid="{00000000-0004-0000-0400-0000CB070000}"/>
    <hyperlink ref="K2018" r:id="rId1997" xr:uid="{00000000-0004-0000-0400-0000CC070000}"/>
    <hyperlink ref="K2019" r:id="rId1998" xr:uid="{00000000-0004-0000-0400-0000CD070000}"/>
    <hyperlink ref="K2020" r:id="rId1999" xr:uid="{00000000-0004-0000-0400-0000CE070000}"/>
    <hyperlink ref="K2021" r:id="rId2000" xr:uid="{00000000-0004-0000-0400-0000CF070000}"/>
    <hyperlink ref="K2022" r:id="rId2001" xr:uid="{00000000-0004-0000-0400-0000D0070000}"/>
    <hyperlink ref="K2023" r:id="rId2002" xr:uid="{00000000-0004-0000-0400-0000D1070000}"/>
    <hyperlink ref="K2024" r:id="rId2003" xr:uid="{00000000-0004-0000-0400-0000D2070000}"/>
    <hyperlink ref="K2025" r:id="rId2004" xr:uid="{00000000-0004-0000-0400-0000D3070000}"/>
    <hyperlink ref="K2026" r:id="rId2005" xr:uid="{00000000-0004-0000-0400-0000D4070000}"/>
    <hyperlink ref="K2027" r:id="rId2006" xr:uid="{00000000-0004-0000-0400-0000D5070000}"/>
    <hyperlink ref="K2028" r:id="rId2007" xr:uid="{00000000-0004-0000-0400-0000D6070000}"/>
    <hyperlink ref="K2029" r:id="rId2008" xr:uid="{00000000-0004-0000-0400-0000D7070000}"/>
    <hyperlink ref="K2030" r:id="rId2009" xr:uid="{00000000-0004-0000-0400-0000D8070000}"/>
    <hyperlink ref="K2031" r:id="rId2010" xr:uid="{00000000-0004-0000-0400-0000D9070000}"/>
    <hyperlink ref="K2032" r:id="rId2011" xr:uid="{00000000-0004-0000-0400-0000DA070000}"/>
    <hyperlink ref="K2033" r:id="rId2012" xr:uid="{00000000-0004-0000-0400-0000DB070000}"/>
    <hyperlink ref="K2034" r:id="rId2013" xr:uid="{00000000-0004-0000-0400-0000DC070000}"/>
    <hyperlink ref="K2035" r:id="rId2014" xr:uid="{00000000-0004-0000-0400-0000DD070000}"/>
    <hyperlink ref="K2036" r:id="rId2015" xr:uid="{00000000-0004-0000-0400-0000DE070000}"/>
    <hyperlink ref="K2037" r:id="rId2016" xr:uid="{00000000-0004-0000-0400-0000DF070000}"/>
    <hyperlink ref="K2038" r:id="rId2017" xr:uid="{00000000-0004-0000-0400-0000E0070000}"/>
    <hyperlink ref="K2039" r:id="rId2018" xr:uid="{00000000-0004-0000-0400-0000E1070000}"/>
    <hyperlink ref="K2040" r:id="rId2019" xr:uid="{00000000-0004-0000-0400-0000E2070000}"/>
    <hyperlink ref="K2042" r:id="rId2020" xr:uid="{00000000-0004-0000-0400-0000E3070000}"/>
    <hyperlink ref="K2043" r:id="rId2021" xr:uid="{00000000-0004-0000-0400-0000E4070000}"/>
    <hyperlink ref="K2044" r:id="rId2022" xr:uid="{00000000-0004-0000-0400-0000E5070000}"/>
    <hyperlink ref="K2045" r:id="rId2023" xr:uid="{00000000-0004-0000-0400-0000E6070000}"/>
    <hyperlink ref="K2046" r:id="rId2024" xr:uid="{00000000-0004-0000-0400-0000E7070000}"/>
    <hyperlink ref="K2047" r:id="rId2025" xr:uid="{00000000-0004-0000-0400-0000E8070000}"/>
    <hyperlink ref="K2048" r:id="rId2026" xr:uid="{00000000-0004-0000-0400-0000E9070000}"/>
    <hyperlink ref="K2049" r:id="rId2027" xr:uid="{00000000-0004-0000-0400-0000EA070000}"/>
    <hyperlink ref="K2050" r:id="rId2028" xr:uid="{00000000-0004-0000-0400-0000EB070000}"/>
    <hyperlink ref="K2051" r:id="rId2029" xr:uid="{00000000-0004-0000-0400-0000EC070000}"/>
    <hyperlink ref="K2052" r:id="rId2030" xr:uid="{00000000-0004-0000-0400-0000ED070000}"/>
    <hyperlink ref="K2053" r:id="rId2031" xr:uid="{00000000-0004-0000-0400-0000EE070000}"/>
    <hyperlink ref="K2054" r:id="rId2032" xr:uid="{00000000-0004-0000-0400-0000EF070000}"/>
    <hyperlink ref="K2055" r:id="rId2033" xr:uid="{00000000-0004-0000-0400-0000F0070000}"/>
    <hyperlink ref="K2056" r:id="rId2034" xr:uid="{00000000-0004-0000-0400-0000F1070000}"/>
    <hyperlink ref="K2057" r:id="rId2035" xr:uid="{00000000-0004-0000-0400-0000F2070000}"/>
    <hyperlink ref="K2058" r:id="rId2036" xr:uid="{00000000-0004-0000-0400-0000F3070000}"/>
    <hyperlink ref="K2059" r:id="rId2037" xr:uid="{00000000-0004-0000-0400-0000F4070000}"/>
    <hyperlink ref="K2060" r:id="rId2038" xr:uid="{00000000-0004-0000-0400-0000F5070000}"/>
    <hyperlink ref="K2061" r:id="rId2039" xr:uid="{00000000-0004-0000-0400-0000F6070000}"/>
    <hyperlink ref="K2062" r:id="rId2040" xr:uid="{00000000-0004-0000-0400-0000F7070000}"/>
    <hyperlink ref="K2063" r:id="rId2041" xr:uid="{00000000-0004-0000-0400-0000F8070000}"/>
    <hyperlink ref="K2064" r:id="rId2042" xr:uid="{00000000-0004-0000-0400-0000F9070000}"/>
    <hyperlink ref="K2065" r:id="rId2043" xr:uid="{00000000-0004-0000-0400-0000FA070000}"/>
    <hyperlink ref="K2066" r:id="rId2044" xr:uid="{00000000-0004-0000-0400-0000FB070000}"/>
    <hyperlink ref="K2067" r:id="rId2045" xr:uid="{00000000-0004-0000-0400-0000FC070000}"/>
    <hyperlink ref="K2068" r:id="rId2046" xr:uid="{00000000-0004-0000-0400-0000FD070000}"/>
    <hyperlink ref="K2069" r:id="rId2047" xr:uid="{00000000-0004-0000-0400-0000FE070000}"/>
    <hyperlink ref="K2070" r:id="rId2048" xr:uid="{00000000-0004-0000-0400-0000FF070000}"/>
    <hyperlink ref="K2071" r:id="rId2049" xr:uid="{00000000-0004-0000-0400-000000080000}"/>
    <hyperlink ref="K2072" r:id="rId2050" xr:uid="{00000000-0004-0000-0400-000001080000}"/>
    <hyperlink ref="K2073" r:id="rId2051" xr:uid="{00000000-0004-0000-0400-000002080000}"/>
    <hyperlink ref="K2074" r:id="rId2052" xr:uid="{00000000-0004-0000-0400-000003080000}"/>
    <hyperlink ref="K2075" r:id="rId2053" xr:uid="{00000000-0004-0000-0400-000004080000}"/>
    <hyperlink ref="K2076" r:id="rId2054" xr:uid="{00000000-0004-0000-0400-000005080000}"/>
    <hyperlink ref="K2077" r:id="rId2055" xr:uid="{00000000-0004-0000-0400-000006080000}"/>
    <hyperlink ref="K2079" r:id="rId2056" xr:uid="{00000000-0004-0000-0400-000007080000}"/>
    <hyperlink ref="K2080" r:id="rId2057" xr:uid="{00000000-0004-0000-0400-000008080000}"/>
    <hyperlink ref="K2081" r:id="rId2058" xr:uid="{00000000-0004-0000-0400-000009080000}"/>
    <hyperlink ref="K2082" r:id="rId2059" xr:uid="{00000000-0004-0000-0400-00000A080000}"/>
    <hyperlink ref="K2083" r:id="rId2060" xr:uid="{00000000-0004-0000-0400-00000B080000}"/>
    <hyperlink ref="K2084" r:id="rId2061" xr:uid="{00000000-0004-0000-0400-00000C080000}"/>
    <hyperlink ref="K2085" r:id="rId2062" xr:uid="{00000000-0004-0000-0400-00000D080000}"/>
    <hyperlink ref="K2086" r:id="rId2063" xr:uid="{00000000-0004-0000-0400-00000E080000}"/>
    <hyperlink ref="K2087" r:id="rId2064" xr:uid="{00000000-0004-0000-0400-00000F080000}"/>
    <hyperlink ref="K2088" r:id="rId2065" xr:uid="{00000000-0004-0000-0400-000010080000}"/>
    <hyperlink ref="K2089" r:id="rId2066" xr:uid="{00000000-0004-0000-0400-000011080000}"/>
    <hyperlink ref="K2090" r:id="rId2067" xr:uid="{00000000-0004-0000-0400-000012080000}"/>
    <hyperlink ref="K2091" r:id="rId2068" xr:uid="{00000000-0004-0000-0400-000013080000}"/>
    <hyperlink ref="K2093" r:id="rId2069" xr:uid="{00000000-0004-0000-0400-000014080000}"/>
    <hyperlink ref="K2094" r:id="rId2070" xr:uid="{00000000-0004-0000-0400-000015080000}"/>
    <hyperlink ref="K2095" r:id="rId2071" xr:uid="{00000000-0004-0000-0400-000016080000}"/>
    <hyperlink ref="K2096" r:id="rId2072" xr:uid="{00000000-0004-0000-0400-000017080000}"/>
    <hyperlink ref="K2097" r:id="rId2073" xr:uid="{00000000-0004-0000-0400-000018080000}"/>
    <hyperlink ref="K2098" r:id="rId2074" xr:uid="{00000000-0004-0000-0400-000019080000}"/>
    <hyperlink ref="K2099" r:id="rId2075" xr:uid="{00000000-0004-0000-0400-00001A080000}"/>
    <hyperlink ref="K2100" r:id="rId2076" xr:uid="{00000000-0004-0000-0400-00001B080000}"/>
    <hyperlink ref="K2101" r:id="rId2077" xr:uid="{00000000-0004-0000-0400-00001C080000}"/>
    <hyperlink ref="K2102" r:id="rId2078" xr:uid="{00000000-0004-0000-0400-00001D080000}"/>
    <hyperlink ref="K2103" r:id="rId2079" xr:uid="{00000000-0004-0000-0400-00001E080000}"/>
    <hyperlink ref="K2104" r:id="rId2080" xr:uid="{00000000-0004-0000-0400-00001F080000}"/>
    <hyperlink ref="K2105" r:id="rId2081" xr:uid="{00000000-0004-0000-0400-000020080000}"/>
    <hyperlink ref="K2106" r:id="rId2082" xr:uid="{00000000-0004-0000-0400-000021080000}"/>
    <hyperlink ref="K2107" r:id="rId2083" xr:uid="{00000000-0004-0000-0400-000022080000}"/>
    <hyperlink ref="K2108" r:id="rId2084" xr:uid="{00000000-0004-0000-0400-000023080000}"/>
    <hyperlink ref="K2109" r:id="rId2085" xr:uid="{00000000-0004-0000-0400-000024080000}"/>
    <hyperlink ref="K2110" r:id="rId2086" xr:uid="{00000000-0004-0000-0400-000025080000}"/>
    <hyperlink ref="K2111" r:id="rId2087" xr:uid="{00000000-0004-0000-0400-000026080000}"/>
    <hyperlink ref="K2112" r:id="rId2088" xr:uid="{00000000-0004-0000-0400-000027080000}"/>
    <hyperlink ref="K2113" r:id="rId2089" xr:uid="{00000000-0004-0000-0400-000028080000}"/>
    <hyperlink ref="K2114" r:id="rId2090" xr:uid="{00000000-0004-0000-0400-000029080000}"/>
    <hyperlink ref="K2115" r:id="rId2091" xr:uid="{00000000-0004-0000-0400-00002A080000}"/>
    <hyperlink ref="K2116" r:id="rId2092" xr:uid="{00000000-0004-0000-0400-00002B080000}"/>
    <hyperlink ref="K2117" r:id="rId2093" xr:uid="{00000000-0004-0000-0400-00002C080000}"/>
    <hyperlink ref="K2118" r:id="rId2094" xr:uid="{00000000-0004-0000-0400-00002D080000}"/>
    <hyperlink ref="K2119" r:id="rId2095" xr:uid="{00000000-0004-0000-0400-00002E080000}"/>
    <hyperlink ref="K2120" r:id="rId2096" xr:uid="{00000000-0004-0000-0400-00002F080000}"/>
    <hyperlink ref="K2121" r:id="rId2097" xr:uid="{00000000-0004-0000-0400-000030080000}"/>
    <hyperlink ref="K2122" r:id="rId2098" xr:uid="{00000000-0004-0000-0400-000031080000}"/>
    <hyperlink ref="K2123" r:id="rId2099" xr:uid="{00000000-0004-0000-0400-000032080000}"/>
    <hyperlink ref="K2124" r:id="rId2100" xr:uid="{00000000-0004-0000-0400-000033080000}"/>
    <hyperlink ref="K2125" r:id="rId2101" xr:uid="{00000000-0004-0000-0400-000034080000}"/>
    <hyperlink ref="K2126" r:id="rId2102" xr:uid="{00000000-0004-0000-0400-000035080000}"/>
    <hyperlink ref="K2127" r:id="rId2103" xr:uid="{00000000-0004-0000-0400-000036080000}"/>
    <hyperlink ref="K2128" r:id="rId2104" xr:uid="{00000000-0004-0000-0400-000037080000}"/>
    <hyperlink ref="K2129" r:id="rId2105" xr:uid="{00000000-0004-0000-0400-000038080000}"/>
    <hyperlink ref="K2130" r:id="rId2106" xr:uid="{00000000-0004-0000-0400-000039080000}"/>
    <hyperlink ref="K2131" r:id="rId2107" xr:uid="{00000000-0004-0000-0400-00003A080000}"/>
    <hyperlink ref="K2132" r:id="rId2108" xr:uid="{00000000-0004-0000-0400-00003B080000}"/>
    <hyperlink ref="K2133" r:id="rId2109" xr:uid="{00000000-0004-0000-0400-00003C080000}"/>
    <hyperlink ref="K2134" r:id="rId2110" xr:uid="{00000000-0004-0000-0400-00003D080000}"/>
    <hyperlink ref="K2135" r:id="rId2111" xr:uid="{00000000-0004-0000-0400-00003E080000}"/>
    <hyperlink ref="K2136" r:id="rId2112" xr:uid="{00000000-0004-0000-0400-00003F080000}"/>
    <hyperlink ref="K2137" r:id="rId2113" xr:uid="{00000000-0004-0000-0400-000040080000}"/>
    <hyperlink ref="K2138" r:id="rId2114" xr:uid="{00000000-0004-0000-0400-000041080000}"/>
    <hyperlink ref="K2139" r:id="rId2115" xr:uid="{00000000-0004-0000-0400-000042080000}"/>
    <hyperlink ref="K2140" r:id="rId2116" xr:uid="{00000000-0004-0000-0400-000043080000}"/>
    <hyperlink ref="K2141" r:id="rId2117" xr:uid="{00000000-0004-0000-0400-000044080000}"/>
    <hyperlink ref="K2142" r:id="rId2118" xr:uid="{00000000-0004-0000-0400-000045080000}"/>
    <hyperlink ref="K2143" r:id="rId2119" xr:uid="{00000000-0004-0000-0400-000046080000}"/>
    <hyperlink ref="K2144" r:id="rId2120" xr:uid="{00000000-0004-0000-0400-000047080000}"/>
    <hyperlink ref="K2145" r:id="rId2121" xr:uid="{00000000-0004-0000-0400-000048080000}"/>
    <hyperlink ref="K2146" r:id="rId2122" xr:uid="{00000000-0004-0000-0400-000049080000}"/>
    <hyperlink ref="K2147" r:id="rId2123" xr:uid="{00000000-0004-0000-0400-00004A080000}"/>
    <hyperlink ref="K2148" r:id="rId2124" xr:uid="{00000000-0004-0000-0400-00004B080000}"/>
    <hyperlink ref="K2149" r:id="rId2125" xr:uid="{00000000-0004-0000-0400-00004C080000}"/>
    <hyperlink ref="K2150" r:id="rId2126" xr:uid="{00000000-0004-0000-0400-00004D080000}"/>
    <hyperlink ref="K2151" r:id="rId2127" xr:uid="{00000000-0004-0000-0400-00004E080000}"/>
    <hyperlink ref="K2152" r:id="rId2128" xr:uid="{00000000-0004-0000-0400-00004F080000}"/>
    <hyperlink ref="K2153" r:id="rId2129" xr:uid="{00000000-0004-0000-0400-000050080000}"/>
    <hyperlink ref="K2154" r:id="rId2130" xr:uid="{00000000-0004-0000-0400-000051080000}"/>
    <hyperlink ref="K2155" r:id="rId2131" xr:uid="{00000000-0004-0000-0400-000052080000}"/>
    <hyperlink ref="K2156" r:id="rId2132" xr:uid="{00000000-0004-0000-0400-000053080000}"/>
    <hyperlink ref="K2157" r:id="rId2133" xr:uid="{00000000-0004-0000-0400-000054080000}"/>
    <hyperlink ref="K2158" r:id="rId2134" xr:uid="{00000000-0004-0000-0400-000055080000}"/>
    <hyperlink ref="K2159" r:id="rId2135" xr:uid="{00000000-0004-0000-0400-000056080000}"/>
    <hyperlink ref="K2160" r:id="rId2136" xr:uid="{00000000-0004-0000-0400-000057080000}"/>
    <hyperlink ref="K2161" r:id="rId2137" xr:uid="{00000000-0004-0000-0400-000058080000}"/>
    <hyperlink ref="K2162" r:id="rId2138" xr:uid="{00000000-0004-0000-0400-000059080000}"/>
    <hyperlink ref="K2163" r:id="rId2139" xr:uid="{00000000-0004-0000-0400-00005A080000}"/>
    <hyperlink ref="K2164" r:id="rId2140" xr:uid="{00000000-0004-0000-0400-00005B080000}"/>
    <hyperlink ref="K2165" r:id="rId2141" xr:uid="{00000000-0004-0000-0400-00005C080000}"/>
    <hyperlink ref="K2166" r:id="rId2142" xr:uid="{00000000-0004-0000-0400-00005D080000}"/>
    <hyperlink ref="K2167" r:id="rId2143" xr:uid="{00000000-0004-0000-0400-00005E080000}"/>
    <hyperlink ref="K2168" r:id="rId2144" xr:uid="{00000000-0004-0000-0400-00005F080000}"/>
    <hyperlink ref="K2169" r:id="rId2145" xr:uid="{00000000-0004-0000-0400-000060080000}"/>
    <hyperlink ref="K2170" r:id="rId2146" xr:uid="{00000000-0004-0000-0400-000061080000}"/>
    <hyperlink ref="K2171" r:id="rId2147" xr:uid="{00000000-0004-0000-0400-000062080000}"/>
    <hyperlink ref="K2172" r:id="rId2148" xr:uid="{00000000-0004-0000-0400-000063080000}"/>
    <hyperlink ref="K2173" r:id="rId2149" xr:uid="{00000000-0004-0000-0400-000064080000}"/>
    <hyperlink ref="K2174" r:id="rId2150" xr:uid="{00000000-0004-0000-0400-000065080000}"/>
    <hyperlink ref="K2175" r:id="rId2151" xr:uid="{00000000-0004-0000-0400-000066080000}"/>
    <hyperlink ref="K2176" r:id="rId2152" xr:uid="{00000000-0004-0000-0400-000067080000}"/>
    <hyperlink ref="K2177" r:id="rId2153" xr:uid="{00000000-0004-0000-0400-000068080000}"/>
    <hyperlink ref="K2178" r:id="rId2154" xr:uid="{00000000-0004-0000-0400-000069080000}"/>
    <hyperlink ref="K2179" r:id="rId2155" xr:uid="{00000000-0004-0000-0400-00006A080000}"/>
    <hyperlink ref="K2180" r:id="rId2156" xr:uid="{00000000-0004-0000-0400-00006B080000}"/>
    <hyperlink ref="K2181" r:id="rId2157" xr:uid="{00000000-0004-0000-0400-00006C080000}"/>
    <hyperlink ref="K2182" r:id="rId2158" xr:uid="{00000000-0004-0000-0400-00006D080000}"/>
    <hyperlink ref="K2183" r:id="rId2159" xr:uid="{00000000-0004-0000-0400-00006E080000}"/>
    <hyperlink ref="K2184" r:id="rId2160" xr:uid="{00000000-0004-0000-0400-00006F080000}"/>
    <hyperlink ref="K2185" r:id="rId2161" xr:uid="{00000000-0004-0000-0400-000070080000}"/>
    <hyperlink ref="K2186" r:id="rId2162" xr:uid="{00000000-0004-0000-0400-000071080000}"/>
    <hyperlink ref="K2187" r:id="rId2163" xr:uid="{00000000-0004-0000-0400-000072080000}"/>
    <hyperlink ref="K2188" r:id="rId2164" xr:uid="{00000000-0004-0000-0400-000073080000}"/>
    <hyperlink ref="K2189" r:id="rId2165" xr:uid="{00000000-0004-0000-0400-000074080000}"/>
    <hyperlink ref="K2190" r:id="rId2166" xr:uid="{00000000-0004-0000-0400-000075080000}"/>
    <hyperlink ref="K2191" r:id="rId2167" xr:uid="{00000000-0004-0000-0400-000076080000}"/>
    <hyperlink ref="K2192" r:id="rId2168" xr:uid="{00000000-0004-0000-0400-000077080000}"/>
    <hyperlink ref="K2193" r:id="rId2169" xr:uid="{00000000-0004-0000-0400-000078080000}"/>
    <hyperlink ref="K2194" r:id="rId2170" xr:uid="{00000000-0004-0000-0400-000079080000}"/>
    <hyperlink ref="K2195" r:id="rId2171" xr:uid="{00000000-0004-0000-0400-00007A080000}"/>
    <hyperlink ref="K2196" r:id="rId2172" xr:uid="{00000000-0004-0000-0400-00007B080000}"/>
    <hyperlink ref="K2197" r:id="rId2173" xr:uid="{00000000-0004-0000-0400-00007C080000}"/>
    <hyperlink ref="K2198" r:id="rId2174" xr:uid="{00000000-0004-0000-0400-00007D080000}"/>
    <hyperlink ref="K2199" r:id="rId2175" xr:uid="{00000000-0004-0000-0400-00007E080000}"/>
    <hyperlink ref="K2200" r:id="rId2176" xr:uid="{00000000-0004-0000-0400-00007F080000}"/>
    <hyperlink ref="K2201" r:id="rId2177" xr:uid="{00000000-0004-0000-0400-000080080000}"/>
    <hyperlink ref="K2202" r:id="rId2178" xr:uid="{00000000-0004-0000-0400-000081080000}"/>
    <hyperlink ref="K2203" r:id="rId2179" xr:uid="{00000000-0004-0000-0400-000082080000}"/>
    <hyperlink ref="K2204" r:id="rId2180" xr:uid="{00000000-0004-0000-0400-000083080000}"/>
    <hyperlink ref="K2205" r:id="rId2181" xr:uid="{00000000-0004-0000-0400-000084080000}"/>
    <hyperlink ref="K2206" r:id="rId2182" xr:uid="{00000000-0004-0000-0400-000085080000}"/>
    <hyperlink ref="K2207" r:id="rId2183" xr:uid="{00000000-0004-0000-0400-000086080000}"/>
    <hyperlink ref="K2208" r:id="rId2184" xr:uid="{00000000-0004-0000-0400-000087080000}"/>
    <hyperlink ref="K2209" r:id="rId2185" xr:uid="{00000000-0004-0000-0400-000088080000}"/>
    <hyperlink ref="K2210" r:id="rId2186" xr:uid="{00000000-0004-0000-0400-000089080000}"/>
    <hyperlink ref="K2211" r:id="rId2187" xr:uid="{00000000-0004-0000-0400-00008A080000}"/>
    <hyperlink ref="K2212" r:id="rId2188" xr:uid="{00000000-0004-0000-0400-00008B080000}"/>
    <hyperlink ref="K2213" r:id="rId2189" xr:uid="{00000000-0004-0000-0400-00008C080000}"/>
    <hyperlink ref="K2214" r:id="rId2190" xr:uid="{00000000-0004-0000-0400-00008D080000}"/>
    <hyperlink ref="K2215" r:id="rId2191" xr:uid="{00000000-0004-0000-0400-00008E080000}"/>
    <hyperlink ref="K2216" r:id="rId2192" xr:uid="{00000000-0004-0000-0400-00008F080000}"/>
    <hyperlink ref="K2217" r:id="rId2193" xr:uid="{00000000-0004-0000-0400-000090080000}"/>
    <hyperlink ref="K2218" r:id="rId2194" xr:uid="{00000000-0004-0000-0400-000091080000}"/>
    <hyperlink ref="K2219" r:id="rId2195" xr:uid="{00000000-0004-0000-0400-000092080000}"/>
    <hyperlink ref="K2220" r:id="rId2196" xr:uid="{00000000-0004-0000-0400-000093080000}"/>
    <hyperlink ref="K2221" r:id="rId2197" xr:uid="{00000000-0004-0000-0400-000094080000}"/>
    <hyperlink ref="K2222" r:id="rId2198" xr:uid="{00000000-0004-0000-0400-000095080000}"/>
    <hyperlink ref="K2223" r:id="rId2199" xr:uid="{00000000-0004-0000-0400-000096080000}"/>
    <hyperlink ref="K2224" r:id="rId2200" xr:uid="{00000000-0004-0000-0400-000097080000}"/>
    <hyperlink ref="K2225" r:id="rId2201" xr:uid="{00000000-0004-0000-0400-000098080000}"/>
    <hyperlink ref="K2226" r:id="rId2202" xr:uid="{00000000-0004-0000-0400-000099080000}"/>
    <hyperlink ref="K2227" r:id="rId2203" xr:uid="{00000000-0004-0000-0400-00009A080000}"/>
    <hyperlink ref="K2228" r:id="rId2204" xr:uid="{00000000-0004-0000-0400-00009B080000}"/>
    <hyperlink ref="K2229" r:id="rId2205" xr:uid="{00000000-0004-0000-0400-00009C080000}"/>
    <hyperlink ref="K2230" r:id="rId2206" xr:uid="{00000000-0004-0000-0400-00009D080000}"/>
    <hyperlink ref="K2231" r:id="rId2207" xr:uid="{00000000-0004-0000-0400-00009E080000}"/>
    <hyperlink ref="K2232" r:id="rId2208" xr:uid="{00000000-0004-0000-0400-00009F080000}"/>
    <hyperlink ref="K2233" r:id="rId2209" xr:uid="{00000000-0004-0000-0400-0000A0080000}"/>
    <hyperlink ref="K2234" r:id="rId2210" xr:uid="{00000000-0004-0000-0400-0000A1080000}"/>
    <hyperlink ref="K2235" r:id="rId2211" xr:uid="{00000000-0004-0000-0400-0000A2080000}"/>
    <hyperlink ref="K2236" r:id="rId2212" xr:uid="{00000000-0004-0000-0400-0000A3080000}"/>
    <hyperlink ref="K2237" r:id="rId2213" xr:uid="{00000000-0004-0000-0400-0000A4080000}"/>
    <hyperlink ref="K2238" r:id="rId2214" xr:uid="{00000000-0004-0000-0400-0000A5080000}"/>
    <hyperlink ref="K2239" r:id="rId2215" xr:uid="{00000000-0004-0000-0400-0000A6080000}"/>
    <hyperlink ref="K2240" r:id="rId2216" xr:uid="{00000000-0004-0000-0400-0000A7080000}"/>
    <hyperlink ref="K2241" r:id="rId2217" xr:uid="{00000000-0004-0000-0400-0000A8080000}"/>
    <hyperlink ref="K2242" r:id="rId2218" xr:uid="{00000000-0004-0000-0400-0000A9080000}"/>
    <hyperlink ref="K2243" r:id="rId2219" xr:uid="{00000000-0004-0000-0400-0000AA080000}"/>
    <hyperlink ref="K2244" r:id="rId2220" xr:uid="{00000000-0004-0000-0400-0000AB080000}"/>
    <hyperlink ref="K2245" r:id="rId2221" xr:uid="{00000000-0004-0000-0400-0000AC080000}"/>
    <hyperlink ref="K2246" r:id="rId2222" xr:uid="{00000000-0004-0000-0400-0000AD080000}"/>
    <hyperlink ref="K2247" r:id="rId2223" xr:uid="{00000000-0004-0000-0400-0000AE080000}"/>
    <hyperlink ref="K2248" r:id="rId2224" xr:uid="{00000000-0004-0000-0400-0000AF080000}"/>
    <hyperlink ref="K2249" r:id="rId2225" xr:uid="{00000000-0004-0000-0400-0000B0080000}"/>
    <hyperlink ref="K2250" r:id="rId2226" xr:uid="{00000000-0004-0000-0400-0000B1080000}"/>
    <hyperlink ref="K2251" r:id="rId2227" xr:uid="{00000000-0004-0000-0400-0000B2080000}"/>
    <hyperlink ref="K2252" r:id="rId2228" xr:uid="{00000000-0004-0000-0400-0000B3080000}"/>
    <hyperlink ref="K2253" r:id="rId2229" xr:uid="{00000000-0004-0000-0400-0000B4080000}"/>
    <hyperlink ref="K2254" r:id="rId2230" xr:uid="{00000000-0004-0000-0400-0000B5080000}"/>
    <hyperlink ref="K2255" r:id="rId2231" xr:uid="{00000000-0004-0000-0400-0000B6080000}"/>
    <hyperlink ref="K2256" r:id="rId2232" xr:uid="{00000000-0004-0000-0400-0000B7080000}"/>
    <hyperlink ref="K2257" r:id="rId2233" xr:uid="{00000000-0004-0000-0400-0000B8080000}"/>
    <hyperlink ref="K2258" r:id="rId2234" xr:uid="{00000000-0004-0000-0400-0000B9080000}"/>
    <hyperlink ref="K2259" r:id="rId2235" xr:uid="{00000000-0004-0000-0400-0000BA080000}"/>
    <hyperlink ref="K2260" r:id="rId2236" xr:uid="{00000000-0004-0000-0400-0000BB080000}"/>
    <hyperlink ref="K2261" r:id="rId2237" xr:uid="{00000000-0004-0000-0400-0000BC080000}"/>
    <hyperlink ref="K2262" r:id="rId2238" xr:uid="{00000000-0004-0000-0400-0000BD080000}"/>
    <hyperlink ref="K2263" r:id="rId2239" xr:uid="{00000000-0004-0000-0400-0000BE080000}"/>
    <hyperlink ref="K2264" r:id="rId2240" xr:uid="{00000000-0004-0000-0400-0000BF080000}"/>
    <hyperlink ref="K2265" r:id="rId2241" xr:uid="{00000000-0004-0000-0400-0000C0080000}"/>
    <hyperlink ref="K2266" r:id="rId2242" xr:uid="{00000000-0004-0000-0400-0000C1080000}"/>
    <hyperlink ref="K2267" r:id="rId2243" xr:uid="{00000000-0004-0000-0400-0000C2080000}"/>
    <hyperlink ref="K2268" r:id="rId2244" xr:uid="{00000000-0004-0000-0400-0000C3080000}"/>
    <hyperlink ref="K2269" r:id="rId2245" xr:uid="{00000000-0004-0000-0400-0000C4080000}"/>
    <hyperlink ref="K2270" r:id="rId2246" xr:uid="{00000000-0004-0000-0400-0000C5080000}"/>
    <hyperlink ref="K2271" r:id="rId2247" xr:uid="{00000000-0004-0000-0400-0000C6080000}"/>
    <hyperlink ref="K2272" r:id="rId2248" xr:uid="{00000000-0004-0000-0400-0000C7080000}"/>
    <hyperlink ref="K2273" r:id="rId2249" xr:uid="{00000000-0004-0000-0400-0000C8080000}"/>
    <hyperlink ref="K2274" r:id="rId2250" xr:uid="{00000000-0004-0000-0400-0000C9080000}"/>
    <hyperlink ref="K2275" r:id="rId2251" xr:uid="{00000000-0004-0000-0400-0000CA080000}"/>
    <hyperlink ref="K2276" r:id="rId2252" xr:uid="{00000000-0004-0000-0400-0000CB080000}"/>
    <hyperlink ref="K2277" r:id="rId2253" xr:uid="{00000000-0004-0000-0400-0000CC080000}"/>
    <hyperlink ref="K2278" r:id="rId2254" xr:uid="{00000000-0004-0000-0400-0000CD080000}"/>
    <hyperlink ref="K2279" r:id="rId2255" xr:uid="{00000000-0004-0000-0400-0000CE080000}"/>
    <hyperlink ref="K2280" r:id="rId2256" xr:uid="{00000000-0004-0000-0400-0000CF080000}"/>
    <hyperlink ref="K2281" r:id="rId2257" xr:uid="{00000000-0004-0000-0400-0000D0080000}"/>
    <hyperlink ref="K2282" r:id="rId2258" xr:uid="{00000000-0004-0000-0400-0000D1080000}"/>
    <hyperlink ref="K2283" r:id="rId2259" xr:uid="{00000000-0004-0000-0400-0000D2080000}"/>
    <hyperlink ref="K2284" r:id="rId2260" xr:uid="{00000000-0004-0000-0400-0000D3080000}"/>
    <hyperlink ref="K2285" r:id="rId2261" xr:uid="{00000000-0004-0000-0400-0000D4080000}"/>
    <hyperlink ref="K2286" r:id="rId2262" xr:uid="{00000000-0004-0000-0400-0000D5080000}"/>
    <hyperlink ref="K2287" r:id="rId2263" xr:uid="{00000000-0004-0000-0400-0000D6080000}"/>
    <hyperlink ref="K2288" r:id="rId2264" xr:uid="{00000000-0004-0000-0400-0000D7080000}"/>
    <hyperlink ref="K2289" r:id="rId2265" xr:uid="{00000000-0004-0000-0400-0000D8080000}"/>
    <hyperlink ref="K2290" r:id="rId2266" xr:uid="{00000000-0004-0000-0400-0000D9080000}"/>
    <hyperlink ref="K2291" r:id="rId2267" xr:uid="{00000000-0004-0000-0400-0000DA080000}"/>
    <hyperlink ref="K2292" r:id="rId2268" xr:uid="{00000000-0004-0000-0400-0000DB080000}"/>
    <hyperlink ref="K2293" r:id="rId2269" xr:uid="{00000000-0004-0000-0400-0000DC080000}"/>
    <hyperlink ref="K2294" r:id="rId2270" xr:uid="{00000000-0004-0000-0400-0000DD080000}"/>
    <hyperlink ref="K2295" r:id="rId2271" xr:uid="{00000000-0004-0000-0400-0000DE080000}"/>
    <hyperlink ref="K2296" r:id="rId2272" xr:uid="{00000000-0004-0000-0400-0000DF080000}"/>
    <hyperlink ref="K2297" r:id="rId2273" xr:uid="{00000000-0004-0000-0400-0000E0080000}"/>
    <hyperlink ref="K2298" r:id="rId2274" xr:uid="{00000000-0004-0000-0400-0000E1080000}"/>
    <hyperlink ref="K2299" r:id="rId2275" xr:uid="{00000000-0004-0000-0400-0000E2080000}"/>
    <hyperlink ref="K2300" r:id="rId2276" xr:uid="{00000000-0004-0000-0400-0000E3080000}"/>
    <hyperlink ref="K2301" r:id="rId2277" xr:uid="{00000000-0004-0000-0400-0000E4080000}"/>
    <hyperlink ref="K2302" r:id="rId2278" xr:uid="{00000000-0004-0000-0400-0000E5080000}"/>
    <hyperlink ref="K2303" r:id="rId2279" xr:uid="{00000000-0004-0000-0400-0000E6080000}"/>
    <hyperlink ref="K2304" r:id="rId2280" xr:uid="{00000000-0004-0000-0400-0000E7080000}"/>
    <hyperlink ref="K2305" r:id="rId2281" xr:uid="{00000000-0004-0000-0400-0000E8080000}"/>
    <hyperlink ref="K2306" r:id="rId2282" xr:uid="{00000000-0004-0000-0400-0000E9080000}"/>
    <hyperlink ref="K2307" r:id="rId2283" xr:uid="{00000000-0004-0000-0400-0000EA080000}"/>
    <hyperlink ref="K2308" r:id="rId2284" xr:uid="{00000000-0004-0000-0400-0000EB080000}"/>
    <hyperlink ref="K2309" r:id="rId2285" xr:uid="{00000000-0004-0000-0400-0000EC080000}"/>
    <hyperlink ref="K2310" r:id="rId2286" xr:uid="{00000000-0004-0000-0400-0000ED080000}"/>
    <hyperlink ref="K2311" r:id="rId2287" xr:uid="{00000000-0004-0000-0400-0000EE080000}"/>
    <hyperlink ref="K2312" r:id="rId2288" xr:uid="{00000000-0004-0000-0400-0000EF080000}"/>
    <hyperlink ref="K2313" r:id="rId2289" xr:uid="{00000000-0004-0000-0400-0000F0080000}"/>
    <hyperlink ref="K2314" r:id="rId2290" xr:uid="{00000000-0004-0000-0400-0000F1080000}"/>
    <hyperlink ref="K2315" r:id="rId2291" xr:uid="{00000000-0004-0000-0400-0000F2080000}"/>
    <hyperlink ref="K2316" r:id="rId2292" xr:uid="{00000000-0004-0000-0400-0000F3080000}"/>
    <hyperlink ref="K2317" r:id="rId2293" xr:uid="{00000000-0004-0000-0400-0000F4080000}"/>
    <hyperlink ref="K2318" r:id="rId2294" xr:uid="{00000000-0004-0000-0400-0000F5080000}"/>
    <hyperlink ref="K2319" r:id="rId2295" xr:uid="{00000000-0004-0000-0400-0000F6080000}"/>
    <hyperlink ref="K2320" r:id="rId2296" xr:uid="{00000000-0004-0000-0400-0000F7080000}"/>
    <hyperlink ref="K2321" r:id="rId2297" xr:uid="{00000000-0004-0000-0400-0000F8080000}"/>
    <hyperlink ref="K2322" r:id="rId2298" xr:uid="{00000000-0004-0000-0400-0000F9080000}"/>
    <hyperlink ref="K2323" r:id="rId2299" xr:uid="{00000000-0004-0000-0400-0000FA080000}"/>
    <hyperlink ref="K2324" r:id="rId2300" xr:uid="{00000000-0004-0000-0400-0000FB080000}"/>
    <hyperlink ref="K2325" r:id="rId2301" xr:uid="{00000000-0004-0000-0400-0000FC080000}"/>
    <hyperlink ref="K2326" r:id="rId2302" xr:uid="{00000000-0004-0000-0400-0000FD080000}"/>
    <hyperlink ref="K2327" r:id="rId2303" xr:uid="{00000000-0004-0000-0400-0000FE080000}"/>
    <hyperlink ref="K2328" r:id="rId2304" xr:uid="{00000000-0004-0000-0400-0000FF080000}"/>
    <hyperlink ref="K2329" r:id="rId2305" xr:uid="{00000000-0004-0000-0400-000000090000}"/>
    <hyperlink ref="K2330" r:id="rId2306" xr:uid="{00000000-0004-0000-0400-000001090000}"/>
    <hyperlink ref="K2331" r:id="rId2307" xr:uid="{00000000-0004-0000-0400-000002090000}"/>
    <hyperlink ref="K2332" r:id="rId2308" xr:uid="{00000000-0004-0000-0400-000003090000}"/>
    <hyperlink ref="K2333" r:id="rId2309" xr:uid="{00000000-0004-0000-0400-000004090000}"/>
    <hyperlink ref="K2334" r:id="rId2310" xr:uid="{00000000-0004-0000-0400-000005090000}"/>
    <hyperlink ref="K2335" r:id="rId2311" xr:uid="{00000000-0004-0000-0400-000006090000}"/>
    <hyperlink ref="K2336" r:id="rId2312" xr:uid="{00000000-0004-0000-0400-000007090000}"/>
    <hyperlink ref="K2337" r:id="rId2313" xr:uid="{00000000-0004-0000-0400-000008090000}"/>
    <hyperlink ref="K2338" r:id="rId2314" xr:uid="{00000000-0004-0000-0400-000009090000}"/>
    <hyperlink ref="K2339" r:id="rId2315" xr:uid="{00000000-0004-0000-0400-00000A090000}"/>
    <hyperlink ref="K2340" r:id="rId2316" xr:uid="{00000000-0004-0000-0400-00000B090000}"/>
    <hyperlink ref="K2341" r:id="rId2317" xr:uid="{00000000-0004-0000-0400-00000C090000}"/>
    <hyperlink ref="K2342" r:id="rId2318" xr:uid="{00000000-0004-0000-0400-00000D090000}"/>
    <hyperlink ref="K2343" r:id="rId2319" xr:uid="{00000000-0004-0000-0400-00000E090000}"/>
    <hyperlink ref="K2344" r:id="rId2320" xr:uid="{00000000-0004-0000-0400-00000F090000}"/>
    <hyperlink ref="K2345" r:id="rId2321" xr:uid="{00000000-0004-0000-0400-000010090000}"/>
    <hyperlink ref="K2346" r:id="rId2322" xr:uid="{00000000-0004-0000-0400-000011090000}"/>
    <hyperlink ref="K2347" r:id="rId2323" xr:uid="{00000000-0004-0000-0400-000012090000}"/>
    <hyperlink ref="K2348" r:id="rId2324" xr:uid="{00000000-0004-0000-0400-000013090000}"/>
    <hyperlink ref="K2349" r:id="rId2325" xr:uid="{00000000-0004-0000-0400-000014090000}"/>
    <hyperlink ref="K2350" r:id="rId2326" xr:uid="{00000000-0004-0000-0400-000015090000}"/>
    <hyperlink ref="K2351" r:id="rId2327" xr:uid="{00000000-0004-0000-0400-000016090000}"/>
    <hyperlink ref="K2352" r:id="rId2328" xr:uid="{00000000-0004-0000-0400-000017090000}"/>
    <hyperlink ref="K2353" r:id="rId2329" xr:uid="{00000000-0004-0000-0400-000018090000}"/>
    <hyperlink ref="K2354" r:id="rId2330" xr:uid="{00000000-0004-0000-0400-000019090000}"/>
    <hyperlink ref="K2355" r:id="rId2331" xr:uid="{00000000-0004-0000-0400-00001A090000}"/>
    <hyperlink ref="K2356" r:id="rId2332" xr:uid="{00000000-0004-0000-0400-00001B090000}"/>
    <hyperlink ref="K2357" r:id="rId2333" xr:uid="{00000000-0004-0000-0400-00001C090000}"/>
    <hyperlink ref="K2358" r:id="rId2334" xr:uid="{00000000-0004-0000-0400-00001D090000}"/>
    <hyperlink ref="K2359" r:id="rId2335" xr:uid="{00000000-0004-0000-0400-00001E090000}"/>
    <hyperlink ref="K2360" r:id="rId2336" xr:uid="{00000000-0004-0000-0400-00001F090000}"/>
    <hyperlink ref="K2361" r:id="rId2337" xr:uid="{00000000-0004-0000-0400-000020090000}"/>
    <hyperlink ref="K2362" r:id="rId2338" xr:uid="{00000000-0004-0000-0400-000021090000}"/>
    <hyperlink ref="K2363" r:id="rId2339" xr:uid="{00000000-0004-0000-0400-000022090000}"/>
    <hyperlink ref="K2364" r:id="rId2340" xr:uid="{00000000-0004-0000-0400-000023090000}"/>
    <hyperlink ref="K2365" r:id="rId2341" xr:uid="{00000000-0004-0000-0400-000024090000}"/>
    <hyperlink ref="K2366" r:id="rId2342" xr:uid="{00000000-0004-0000-0400-000025090000}"/>
    <hyperlink ref="K2367" r:id="rId2343" xr:uid="{00000000-0004-0000-0400-000026090000}"/>
    <hyperlink ref="K2368" r:id="rId2344" xr:uid="{00000000-0004-0000-0400-000027090000}"/>
    <hyperlink ref="K2369" r:id="rId2345" xr:uid="{00000000-0004-0000-0400-000028090000}"/>
    <hyperlink ref="K2370" r:id="rId2346" xr:uid="{00000000-0004-0000-0400-000029090000}"/>
    <hyperlink ref="K2371" r:id="rId2347" xr:uid="{00000000-0004-0000-0400-00002A090000}"/>
    <hyperlink ref="K2372" r:id="rId2348" xr:uid="{00000000-0004-0000-0400-00002B090000}"/>
    <hyperlink ref="K2373" r:id="rId2349" xr:uid="{00000000-0004-0000-0400-00002C090000}"/>
    <hyperlink ref="K2374" r:id="rId2350" xr:uid="{00000000-0004-0000-0400-00002D090000}"/>
    <hyperlink ref="K2375" r:id="rId2351" xr:uid="{00000000-0004-0000-0400-00002E090000}"/>
    <hyperlink ref="K2376" r:id="rId2352" xr:uid="{00000000-0004-0000-0400-00002F090000}"/>
    <hyperlink ref="K2377" r:id="rId2353" xr:uid="{00000000-0004-0000-0400-000030090000}"/>
    <hyperlink ref="K2378" r:id="rId2354" xr:uid="{00000000-0004-0000-0400-000031090000}"/>
    <hyperlink ref="K2379" r:id="rId2355" xr:uid="{00000000-0004-0000-0400-000032090000}"/>
    <hyperlink ref="K2380" r:id="rId2356" xr:uid="{00000000-0004-0000-0400-000033090000}"/>
    <hyperlink ref="K2381" r:id="rId2357" xr:uid="{00000000-0004-0000-0400-000034090000}"/>
    <hyperlink ref="K2382" r:id="rId2358" xr:uid="{00000000-0004-0000-0400-000035090000}"/>
    <hyperlink ref="K2383" r:id="rId2359" xr:uid="{00000000-0004-0000-0400-000036090000}"/>
    <hyperlink ref="K2384" r:id="rId2360" xr:uid="{00000000-0004-0000-0400-000037090000}"/>
    <hyperlink ref="K2385" r:id="rId2361" xr:uid="{00000000-0004-0000-0400-000038090000}"/>
    <hyperlink ref="K2386" r:id="rId2362" xr:uid="{00000000-0004-0000-0400-000039090000}"/>
    <hyperlink ref="K2387" r:id="rId2363" xr:uid="{00000000-0004-0000-0400-00003A090000}"/>
    <hyperlink ref="K2388" r:id="rId2364" xr:uid="{00000000-0004-0000-0400-00003B090000}"/>
    <hyperlink ref="K2389" r:id="rId2365" xr:uid="{00000000-0004-0000-0400-00003C090000}"/>
    <hyperlink ref="K2390" r:id="rId2366" xr:uid="{00000000-0004-0000-0400-00003D090000}"/>
    <hyperlink ref="K2391" r:id="rId2367" xr:uid="{00000000-0004-0000-0400-00003E090000}"/>
    <hyperlink ref="K2392" r:id="rId2368" xr:uid="{00000000-0004-0000-0400-00003F090000}"/>
    <hyperlink ref="K2393" r:id="rId2369" xr:uid="{00000000-0004-0000-0400-000040090000}"/>
    <hyperlink ref="K2394" r:id="rId2370" xr:uid="{00000000-0004-0000-0400-000041090000}"/>
    <hyperlink ref="K2395" r:id="rId2371" xr:uid="{00000000-0004-0000-0400-000042090000}"/>
    <hyperlink ref="K2396" r:id="rId2372" xr:uid="{00000000-0004-0000-0400-000043090000}"/>
    <hyperlink ref="K2397" r:id="rId2373" xr:uid="{00000000-0004-0000-0400-000044090000}"/>
    <hyperlink ref="K2398" r:id="rId2374" xr:uid="{00000000-0004-0000-0400-000045090000}"/>
    <hyperlink ref="K2399" r:id="rId2375" xr:uid="{00000000-0004-0000-0400-000046090000}"/>
    <hyperlink ref="K2400" r:id="rId2376" xr:uid="{00000000-0004-0000-0400-000047090000}"/>
    <hyperlink ref="K2401" r:id="rId2377" xr:uid="{00000000-0004-0000-0400-000048090000}"/>
    <hyperlink ref="K2402" r:id="rId2378" xr:uid="{00000000-0004-0000-0400-000049090000}"/>
    <hyperlink ref="K2403" r:id="rId2379" xr:uid="{00000000-0004-0000-0400-00004A090000}"/>
    <hyperlink ref="K2404" r:id="rId2380" xr:uid="{00000000-0004-0000-0400-00004B090000}"/>
    <hyperlink ref="K2405" r:id="rId2381" xr:uid="{00000000-0004-0000-0400-00004C090000}"/>
    <hyperlink ref="K2406" r:id="rId2382" xr:uid="{00000000-0004-0000-0400-00004D090000}"/>
    <hyperlink ref="K2407" r:id="rId2383" xr:uid="{00000000-0004-0000-0400-00004E090000}"/>
    <hyperlink ref="K2408" r:id="rId2384" xr:uid="{00000000-0004-0000-0400-00004F090000}"/>
    <hyperlink ref="K2409" r:id="rId2385" xr:uid="{00000000-0004-0000-0400-000050090000}"/>
    <hyperlink ref="K2410" r:id="rId2386" xr:uid="{00000000-0004-0000-0400-000051090000}"/>
    <hyperlink ref="K2411" r:id="rId2387" xr:uid="{00000000-0004-0000-0400-000052090000}"/>
    <hyperlink ref="K2412" r:id="rId2388" xr:uid="{00000000-0004-0000-0400-000053090000}"/>
    <hyperlink ref="K2413" r:id="rId2389" xr:uid="{00000000-0004-0000-0400-000054090000}"/>
    <hyperlink ref="K2414" r:id="rId2390" xr:uid="{00000000-0004-0000-0400-000055090000}"/>
    <hyperlink ref="K2415" r:id="rId2391" xr:uid="{00000000-0004-0000-0400-000056090000}"/>
    <hyperlink ref="K2416" r:id="rId2392" xr:uid="{00000000-0004-0000-0400-000057090000}"/>
    <hyperlink ref="K2417" r:id="rId2393" xr:uid="{00000000-0004-0000-0400-000058090000}"/>
    <hyperlink ref="K2418" r:id="rId2394" xr:uid="{00000000-0004-0000-0400-000059090000}"/>
    <hyperlink ref="K2419" r:id="rId2395" xr:uid="{00000000-0004-0000-0400-00005A090000}"/>
    <hyperlink ref="K2420" r:id="rId2396" xr:uid="{00000000-0004-0000-0400-00005B090000}"/>
    <hyperlink ref="K2421" r:id="rId2397" xr:uid="{00000000-0004-0000-0400-00005C090000}"/>
    <hyperlink ref="K2422" r:id="rId2398" xr:uid="{00000000-0004-0000-0400-00005D090000}"/>
    <hyperlink ref="K2423" r:id="rId2399" xr:uid="{00000000-0004-0000-0400-00005E090000}"/>
    <hyperlink ref="K2424" r:id="rId2400" xr:uid="{00000000-0004-0000-0400-00005F090000}"/>
    <hyperlink ref="K2425" r:id="rId2401" xr:uid="{00000000-0004-0000-0400-000060090000}"/>
    <hyperlink ref="K2426" r:id="rId2402" xr:uid="{00000000-0004-0000-0400-000061090000}"/>
    <hyperlink ref="K2427" r:id="rId2403" xr:uid="{00000000-0004-0000-0400-000062090000}"/>
    <hyperlink ref="K2428" r:id="rId2404" xr:uid="{00000000-0004-0000-0400-000063090000}"/>
    <hyperlink ref="K2429" r:id="rId2405" xr:uid="{00000000-0004-0000-0400-000064090000}"/>
    <hyperlink ref="K2430" r:id="rId2406" xr:uid="{00000000-0004-0000-0400-000065090000}"/>
    <hyperlink ref="K2431" r:id="rId2407" xr:uid="{00000000-0004-0000-0400-000066090000}"/>
    <hyperlink ref="K2432" r:id="rId2408" xr:uid="{00000000-0004-0000-0400-000067090000}"/>
    <hyperlink ref="K2433" r:id="rId2409" xr:uid="{00000000-0004-0000-0400-000068090000}"/>
    <hyperlink ref="K2434" r:id="rId2410" xr:uid="{00000000-0004-0000-0400-000069090000}"/>
    <hyperlink ref="K2435" r:id="rId2411" xr:uid="{00000000-0004-0000-0400-00006A090000}"/>
    <hyperlink ref="K2436" r:id="rId2412" xr:uid="{00000000-0004-0000-0400-00006B090000}"/>
    <hyperlink ref="K2437" r:id="rId2413" xr:uid="{00000000-0004-0000-0400-00006C090000}"/>
    <hyperlink ref="K2438" r:id="rId2414" xr:uid="{00000000-0004-0000-0400-00006D090000}"/>
    <hyperlink ref="K2439" r:id="rId2415" xr:uid="{00000000-0004-0000-0400-00006E090000}"/>
    <hyperlink ref="K2440" r:id="rId2416" xr:uid="{00000000-0004-0000-0400-00006F090000}"/>
    <hyperlink ref="K2441" r:id="rId2417" xr:uid="{00000000-0004-0000-0400-000070090000}"/>
    <hyperlink ref="K2442" r:id="rId2418" xr:uid="{00000000-0004-0000-0400-000071090000}"/>
    <hyperlink ref="K2443" r:id="rId2419" xr:uid="{00000000-0004-0000-0400-000072090000}"/>
    <hyperlink ref="K2444" r:id="rId2420" xr:uid="{00000000-0004-0000-0400-000073090000}"/>
    <hyperlink ref="K2445" r:id="rId2421" xr:uid="{00000000-0004-0000-0400-000074090000}"/>
    <hyperlink ref="K2446" r:id="rId2422" xr:uid="{00000000-0004-0000-0400-000075090000}"/>
    <hyperlink ref="K2447" r:id="rId2423" xr:uid="{00000000-0004-0000-0400-000076090000}"/>
    <hyperlink ref="K2448" r:id="rId2424" xr:uid="{00000000-0004-0000-0400-000077090000}"/>
    <hyperlink ref="K2449" r:id="rId2425" xr:uid="{00000000-0004-0000-0400-000078090000}"/>
    <hyperlink ref="K2450" r:id="rId2426" xr:uid="{00000000-0004-0000-0400-000079090000}"/>
    <hyperlink ref="K2451" r:id="rId2427" xr:uid="{00000000-0004-0000-0400-00007A090000}"/>
    <hyperlink ref="K2452" r:id="rId2428" xr:uid="{00000000-0004-0000-0400-00007B090000}"/>
    <hyperlink ref="K2453" r:id="rId2429" xr:uid="{00000000-0004-0000-0400-00007C090000}"/>
    <hyperlink ref="K2454" r:id="rId2430" xr:uid="{00000000-0004-0000-0400-00007D090000}"/>
    <hyperlink ref="K2455" r:id="rId2431" xr:uid="{00000000-0004-0000-0400-00007E090000}"/>
    <hyperlink ref="K2456" r:id="rId2432" xr:uid="{00000000-0004-0000-0400-00007F090000}"/>
    <hyperlink ref="K2457" r:id="rId2433" xr:uid="{00000000-0004-0000-0400-000080090000}"/>
    <hyperlink ref="K2458" r:id="rId2434" xr:uid="{00000000-0004-0000-0400-000081090000}"/>
    <hyperlink ref="K2459" r:id="rId2435" xr:uid="{00000000-0004-0000-0400-000082090000}"/>
    <hyperlink ref="K2460" r:id="rId2436" xr:uid="{00000000-0004-0000-0400-000083090000}"/>
    <hyperlink ref="K2461" r:id="rId2437" xr:uid="{00000000-0004-0000-0400-000084090000}"/>
    <hyperlink ref="K2462" r:id="rId2438" xr:uid="{00000000-0004-0000-0400-000085090000}"/>
    <hyperlink ref="K2463" r:id="rId2439" xr:uid="{00000000-0004-0000-0400-000086090000}"/>
    <hyperlink ref="K2464" r:id="rId2440" xr:uid="{00000000-0004-0000-0400-000087090000}"/>
    <hyperlink ref="K2465" r:id="rId2441" xr:uid="{00000000-0004-0000-0400-000088090000}"/>
    <hyperlink ref="K2466" r:id="rId2442" xr:uid="{00000000-0004-0000-0400-000089090000}"/>
    <hyperlink ref="K2467" r:id="rId2443" xr:uid="{00000000-0004-0000-0400-00008A090000}"/>
    <hyperlink ref="K2468" r:id="rId2444" xr:uid="{00000000-0004-0000-0400-00008B090000}"/>
    <hyperlink ref="K2469" r:id="rId2445" xr:uid="{00000000-0004-0000-0400-00008C090000}"/>
    <hyperlink ref="K2470" r:id="rId2446" xr:uid="{00000000-0004-0000-0400-00008D090000}"/>
    <hyperlink ref="K2471" r:id="rId2447" xr:uid="{00000000-0004-0000-0400-00008E090000}"/>
    <hyperlink ref="K2472" r:id="rId2448" xr:uid="{00000000-0004-0000-0400-00008F090000}"/>
    <hyperlink ref="K2473" r:id="rId2449" xr:uid="{00000000-0004-0000-0400-000090090000}"/>
    <hyperlink ref="K2474" r:id="rId2450" xr:uid="{00000000-0004-0000-0400-000091090000}"/>
    <hyperlink ref="K2475" r:id="rId2451" xr:uid="{00000000-0004-0000-0400-000092090000}"/>
    <hyperlink ref="K2476" r:id="rId2452" xr:uid="{00000000-0004-0000-0400-000093090000}"/>
    <hyperlink ref="K2477" r:id="rId2453" xr:uid="{00000000-0004-0000-0400-000094090000}"/>
    <hyperlink ref="K2478" r:id="rId2454" xr:uid="{00000000-0004-0000-0400-000095090000}"/>
    <hyperlink ref="K2479" r:id="rId2455" xr:uid="{00000000-0004-0000-0400-000096090000}"/>
    <hyperlink ref="K2480" r:id="rId2456" xr:uid="{00000000-0004-0000-0400-000097090000}"/>
    <hyperlink ref="K2481" r:id="rId2457" xr:uid="{00000000-0004-0000-0400-000098090000}"/>
    <hyperlink ref="K2482" r:id="rId2458" xr:uid="{00000000-0004-0000-0400-000099090000}"/>
    <hyperlink ref="K2483" r:id="rId2459" xr:uid="{00000000-0004-0000-0400-00009A090000}"/>
    <hyperlink ref="K2484" r:id="rId2460" xr:uid="{00000000-0004-0000-0400-00009B090000}"/>
    <hyperlink ref="K2485" r:id="rId2461" xr:uid="{00000000-0004-0000-0400-00009C090000}"/>
    <hyperlink ref="K2486" r:id="rId2462" xr:uid="{00000000-0004-0000-0400-00009D090000}"/>
    <hyperlink ref="K2487" r:id="rId2463" xr:uid="{00000000-0004-0000-0400-00009E090000}"/>
    <hyperlink ref="K2488" r:id="rId2464" xr:uid="{00000000-0004-0000-0400-00009F090000}"/>
    <hyperlink ref="K2489" r:id="rId2465" xr:uid="{00000000-0004-0000-0400-0000A0090000}"/>
    <hyperlink ref="K2490" r:id="rId2466" xr:uid="{00000000-0004-0000-0400-0000A1090000}"/>
    <hyperlink ref="K2491" r:id="rId2467" xr:uid="{00000000-0004-0000-0400-0000A2090000}"/>
    <hyperlink ref="K2492" r:id="rId2468" xr:uid="{00000000-0004-0000-0400-0000A3090000}"/>
    <hyperlink ref="K2493" r:id="rId2469" xr:uid="{00000000-0004-0000-0400-0000A4090000}"/>
    <hyperlink ref="K2494" r:id="rId2470" xr:uid="{00000000-0004-0000-0400-0000A5090000}"/>
    <hyperlink ref="K2495" r:id="rId2471" xr:uid="{00000000-0004-0000-0400-0000A6090000}"/>
    <hyperlink ref="K2496" r:id="rId2472" xr:uid="{00000000-0004-0000-0400-0000A7090000}"/>
    <hyperlink ref="K2497" r:id="rId2473" xr:uid="{00000000-0004-0000-0400-0000A8090000}"/>
    <hyperlink ref="K2498" r:id="rId2474" xr:uid="{00000000-0004-0000-0400-0000A9090000}"/>
    <hyperlink ref="K2499" r:id="rId2475" xr:uid="{00000000-0004-0000-0400-0000AA090000}"/>
    <hyperlink ref="K2500" r:id="rId2476" xr:uid="{00000000-0004-0000-0400-0000AB090000}"/>
    <hyperlink ref="K2501" r:id="rId2477" xr:uid="{00000000-0004-0000-0400-0000AC090000}"/>
    <hyperlink ref="K2502" r:id="rId2478" xr:uid="{00000000-0004-0000-0400-0000AD090000}"/>
    <hyperlink ref="K2503" r:id="rId2479" xr:uid="{00000000-0004-0000-0400-0000AE090000}"/>
    <hyperlink ref="K2504" r:id="rId2480" xr:uid="{00000000-0004-0000-0400-0000AF090000}"/>
    <hyperlink ref="K2505" r:id="rId2481" xr:uid="{00000000-0004-0000-0400-0000B0090000}"/>
    <hyperlink ref="K2506" r:id="rId2482" xr:uid="{00000000-0004-0000-0400-0000B1090000}"/>
    <hyperlink ref="K2507" r:id="rId2483" xr:uid="{00000000-0004-0000-0400-0000B2090000}"/>
    <hyperlink ref="K2508" r:id="rId2484" xr:uid="{00000000-0004-0000-0400-0000B3090000}"/>
    <hyperlink ref="K2509" r:id="rId2485" xr:uid="{00000000-0004-0000-0400-0000B4090000}"/>
    <hyperlink ref="K2510" r:id="rId2486" xr:uid="{00000000-0004-0000-0400-0000B5090000}"/>
    <hyperlink ref="K2511" r:id="rId2487" xr:uid="{00000000-0004-0000-0400-0000B6090000}"/>
    <hyperlink ref="K2512" r:id="rId2488" xr:uid="{00000000-0004-0000-0400-0000B7090000}"/>
    <hyperlink ref="K2513" r:id="rId2489" xr:uid="{00000000-0004-0000-0400-0000B8090000}"/>
    <hyperlink ref="K2514" r:id="rId2490" xr:uid="{00000000-0004-0000-0400-0000B9090000}"/>
    <hyperlink ref="K2515" r:id="rId2491" xr:uid="{00000000-0004-0000-0400-0000BA090000}"/>
    <hyperlink ref="K2517" r:id="rId2492" xr:uid="{00000000-0004-0000-0400-0000BB090000}"/>
    <hyperlink ref="K2518" r:id="rId2493" xr:uid="{00000000-0004-0000-0400-0000BC090000}"/>
    <hyperlink ref="K2519" r:id="rId2494" xr:uid="{00000000-0004-0000-0400-0000BD090000}"/>
    <hyperlink ref="K2520" r:id="rId2495" xr:uid="{00000000-0004-0000-0400-0000BE090000}"/>
    <hyperlink ref="K2521" r:id="rId2496" xr:uid="{00000000-0004-0000-0400-0000BF090000}"/>
    <hyperlink ref="K2522" r:id="rId2497" xr:uid="{00000000-0004-0000-0400-0000C0090000}"/>
    <hyperlink ref="K2523" r:id="rId2498" xr:uid="{00000000-0004-0000-0400-0000C1090000}"/>
    <hyperlink ref="K2524" r:id="rId2499" xr:uid="{00000000-0004-0000-0400-0000C2090000}"/>
    <hyperlink ref="K2525" r:id="rId2500" xr:uid="{00000000-0004-0000-0400-0000C3090000}"/>
    <hyperlink ref="K2526" r:id="rId2501" xr:uid="{00000000-0004-0000-0400-0000C4090000}"/>
    <hyperlink ref="K2527" r:id="rId2502" xr:uid="{00000000-0004-0000-0400-0000C5090000}"/>
    <hyperlink ref="K2528" r:id="rId2503" xr:uid="{00000000-0004-0000-0400-0000C6090000}"/>
    <hyperlink ref="K2529" r:id="rId2504" xr:uid="{00000000-0004-0000-0400-0000C7090000}"/>
    <hyperlink ref="K2530" r:id="rId2505" xr:uid="{00000000-0004-0000-0400-0000C8090000}"/>
    <hyperlink ref="K2531" r:id="rId2506" xr:uid="{00000000-0004-0000-0400-0000C9090000}"/>
    <hyperlink ref="K2532" r:id="rId2507" xr:uid="{00000000-0004-0000-0400-0000CA090000}"/>
    <hyperlink ref="K2533" r:id="rId2508" xr:uid="{00000000-0004-0000-0400-0000CB090000}"/>
    <hyperlink ref="K2534" r:id="rId2509" xr:uid="{00000000-0004-0000-0400-0000CC090000}"/>
    <hyperlink ref="K2535" r:id="rId2510" xr:uid="{00000000-0004-0000-0400-0000CD090000}"/>
    <hyperlink ref="K2536" r:id="rId2511" xr:uid="{00000000-0004-0000-0400-0000CE090000}"/>
    <hyperlink ref="K2537" r:id="rId2512" xr:uid="{00000000-0004-0000-0400-0000CF090000}"/>
    <hyperlink ref="K2538" r:id="rId2513" xr:uid="{00000000-0004-0000-0400-0000D0090000}"/>
    <hyperlink ref="K2539" r:id="rId2514" xr:uid="{00000000-0004-0000-0400-0000D1090000}"/>
    <hyperlink ref="K2540" r:id="rId2515" xr:uid="{00000000-0004-0000-0400-0000D2090000}"/>
    <hyperlink ref="K2541" r:id="rId2516" xr:uid="{00000000-0004-0000-0400-0000D3090000}"/>
    <hyperlink ref="K2542" r:id="rId2517" xr:uid="{00000000-0004-0000-0400-0000D4090000}"/>
    <hyperlink ref="K2543" r:id="rId2518" xr:uid="{00000000-0004-0000-0400-0000D5090000}"/>
    <hyperlink ref="K2544" r:id="rId2519" xr:uid="{00000000-0004-0000-0400-0000D6090000}"/>
    <hyperlink ref="K2545" r:id="rId2520" xr:uid="{00000000-0004-0000-0400-0000D7090000}"/>
    <hyperlink ref="K2546" r:id="rId2521" xr:uid="{00000000-0004-0000-0400-0000D8090000}"/>
    <hyperlink ref="K2547" r:id="rId2522" xr:uid="{00000000-0004-0000-0400-0000D9090000}"/>
    <hyperlink ref="K2548" r:id="rId2523" xr:uid="{00000000-0004-0000-0400-0000DA090000}"/>
    <hyperlink ref="K2549" r:id="rId2524" xr:uid="{00000000-0004-0000-0400-0000DB090000}"/>
    <hyperlink ref="K2550" r:id="rId2525" xr:uid="{00000000-0004-0000-0400-0000DC090000}"/>
    <hyperlink ref="K2551" r:id="rId2526" xr:uid="{00000000-0004-0000-0400-0000DD090000}"/>
    <hyperlink ref="K2552" r:id="rId2527" xr:uid="{00000000-0004-0000-0400-0000DE090000}"/>
    <hyperlink ref="K2553" r:id="rId2528" xr:uid="{00000000-0004-0000-0400-0000DF090000}"/>
    <hyperlink ref="K2554" r:id="rId2529" xr:uid="{00000000-0004-0000-0400-0000E0090000}"/>
    <hyperlink ref="K2555" r:id="rId2530" xr:uid="{00000000-0004-0000-0400-0000E1090000}"/>
    <hyperlink ref="K2556" r:id="rId2531" xr:uid="{00000000-0004-0000-0400-0000E2090000}"/>
    <hyperlink ref="K2557" r:id="rId2532" xr:uid="{00000000-0004-0000-0400-0000E3090000}"/>
    <hyperlink ref="K2558" r:id="rId2533" xr:uid="{00000000-0004-0000-0400-0000E4090000}"/>
    <hyperlink ref="K2559" r:id="rId2534" xr:uid="{00000000-0004-0000-0400-0000E5090000}"/>
    <hyperlink ref="K2560" r:id="rId2535" xr:uid="{00000000-0004-0000-0400-0000E6090000}"/>
    <hyperlink ref="K2561" r:id="rId2536" xr:uid="{00000000-0004-0000-0400-0000E7090000}"/>
    <hyperlink ref="K2562" r:id="rId2537" xr:uid="{00000000-0004-0000-0400-0000E8090000}"/>
    <hyperlink ref="K2563" r:id="rId2538" xr:uid="{00000000-0004-0000-0400-0000E9090000}"/>
    <hyperlink ref="K2564" r:id="rId2539" xr:uid="{00000000-0004-0000-0400-0000EA090000}"/>
    <hyperlink ref="K2565" r:id="rId2540" xr:uid="{00000000-0004-0000-0400-0000EB090000}"/>
    <hyperlink ref="K2566" r:id="rId2541" xr:uid="{00000000-0004-0000-0400-0000EC090000}"/>
    <hyperlink ref="K2567" r:id="rId2542" xr:uid="{00000000-0004-0000-0400-0000ED090000}"/>
    <hyperlink ref="K2568" r:id="rId2543" xr:uid="{00000000-0004-0000-0400-0000EE090000}"/>
    <hyperlink ref="K2569" r:id="rId2544" xr:uid="{00000000-0004-0000-0400-0000EF090000}"/>
    <hyperlink ref="K2570" r:id="rId2545" xr:uid="{00000000-0004-0000-0400-0000F0090000}"/>
    <hyperlink ref="K2571" r:id="rId2546" xr:uid="{00000000-0004-0000-0400-0000F1090000}"/>
    <hyperlink ref="K2572" r:id="rId2547" xr:uid="{00000000-0004-0000-0400-0000F2090000}"/>
    <hyperlink ref="K2573" r:id="rId2548" xr:uid="{00000000-0004-0000-0400-0000F3090000}"/>
    <hyperlink ref="K2574" r:id="rId2549" xr:uid="{00000000-0004-0000-0400-0000F4090000}"/>
    <hyperlink ref="K2575" r:id="rId2550" xr:uid="{00000000-0004-0000-0400-0000F5090000}"/>
    <hyperlink ref="K2576" r:id="rId2551" xr:uid="{00000000-0004-0000-0400-0000F6090000}"/>
    <hyperlink ref="K2577" r:id="rId2552" xr:uid="{00000000-0004-0000-0400-0000F7090000}"/>
    <hyperlink ref="K2578" r:id="rId2553" xr:uid="{00000000-0004-0000-0400-0000F8090000}"/>
    <hyperlink ref="K2579" r:id="rId2554" xr:uid="{00000000-0004-0000-0400-0000F9090000}"/>
    <hyperlink ref="K2580" r:id="rId2555" xr:uid="{00000000-0004-0000-0400-0000FA090000}"/>
    <hyperlink ref="K2581" r:id="rId2556" xr:uid="{00000000-0004-0000-0400-0000FB090000}"/>
    <hyperlink ref="K2582" r:id="rId2557" xr:uid="{00000000-0004-0000-0400-0000FC090000}"/>
    <hyperlink ref="K2583" r:id="rId2558" xr:uid="{00000000-0004-0000-0400-0000FD090000}"/>
    <hyperlink ref="K2584" r:id="rId2559" xr:uid="{00000000-0004-0000-0400-0000FE090000}"/>
    <hyperlink ref="K2585" r:id="rId2560" xr:uid="{00000000-0004-0000-0400-0000FF090000}"/>
    <hyperlink ref="K2586" r:id="rId2561" xr:uid="{00000000-0004-0000-0400-0000000A0000}"/>
    <hyperlink ref="K2587" r:id="rId2562" xr:uid="{00000000-0004-0000-0400-0000010A0000}"/>
    <hyperlink ref="K2588" r:id="rId2563" xr:uid="{00000000-0004-0000-0400-0000020A0000}"/>
    <hyperlink ref="K2589" r:id="rId2564" xr:uid="{00000000-0004-0000-0400-0000030A0000}"/>
    <hyperlink ref="K2590" r:id="rId2565" xr:uid="{00000000-0004-0000-0400-0000040A0000}"/>
    <hyperlink ref="K2591" r:id="rId2566" xr:uid="{00000000-0004-0000-0400-0000050A0000}"/>
    <hyperlink ref="K2592" r:id="rId2567" xr:uid="{00000000-0004-0000-0400-0000060A0000}"/>
    <hyperlink ref="K2593" r:id="rId2568" xr:uid="{00000000-0004-0000-0400-0000070A0000}"/>
    <hyperlink ref="K2594" r:id="rId2569" xr:uid="{00000000-0004-0000-0400-0000080A0000}"/>
    <hyperlink ref="K2595" r:id="rId2570" xr:uid="{00000000-0004-0000-0400-0000090A0000}"/>
    <hyperlink ref="K2596" r:id="rId2571" xr:uid="{00000000-0004-0000-0400-00000A0A0000}"/>
    <hyperlink ref="K2597" r:id="rId2572" xr:uid="{00000000-0004-0000-0400-00000B0A0000}"/>
    <hyperlink ref="K2598" r:id="rId2573" xr:uid="{00000000-0004-0000-0400-00000C0A0000}"/>
    <hyperlink ref="K2599" r:id="rId2574" xr:uid="{00000000-0004-0000-0400-00000D0A0000}"/>
    <hyperlink ref="K2600" r:id="rId2575" xr:uid="{00000000-0004-0000-0400-00000E0A0000}"/>
    <hyperlink ref="K2601" r:id="rId2576" xr:uid="{00000000-0004-0000-0400-00000F0A0000}"/>
    <hyperlink ref="K2602" r:id="rId2577" xr:uid="{00000000-0004-0000-0400-0000100A0000}"/>
    <hyperlink ref="K2603" r:id="rId2578" xr:uid="{00000000-0004-0000-0400-0000110A0000}"/>
    <hyperlink ref="K2604" r:id="rId2579" xr:uid="{00000000-0004-0000-0400-0000120A0000}"/>
    <hyperlink ref="K2605" r:id="rId2580" xr:uid="{00000000-0004-0000-0400-0000130A0000}"/>
    <hyperlink ref="K2606" r:id="rId2581" xr:uid="{00000000-0004-0000-0400-0000140A0000}"/>
    <hyperlink ref="K2607" r:id="rId2582" xr:uid="{00000000-0004-0000-0400-0000150A0000}"/>
    <hyperlink ref="K2608" r:id="rId2583" xr:uid="{00000000-0004-0000-0400-0000160A0000}"/>
    <hyperlink ref="K2609" r:id="rId2584" xr:uid="{00000000-0004-0000-0400-0000170A0000}"/>
    <hyperlink ref="K2610" r:id="rId2585" xr:uid="{00000000-0004-0000-0400-0000180A0000}"/>
    <hyperlink ref="K2611" r:id="rId2586" xr:uid="{00000000-0004-0000-0400-0000190A0000}"/>
    <hyperlink ref="K2612" r:id="rId2587" xr:uid="{00000000-0004-0000-0400-00001A0A0000}"/>
    <hyperlink ref="K2613" r:id="rId2588" xr:uid="{00000000-0004-0000-0400-00001B0A0000}"/>
    <hyperlink ref="K2614" r:id="rId2589" xr:uid="{00000000-0004-0000-0400-00001C0A0000}"/>
    <hyperlink ref="K2615" r:id="rId2590" xr:uid="{00000000-0004-0000-0400-00001D0A0000}"/>
    <hyperlink ref="K2616" r:id="rId2591" xr:uid="{00000000-0004-0000-0400-00001E0A0000}"/>
    <hyperlink ref="K2617" r:id="rId2592" xr:uid="{00000000-0004-0000-0400-00001F0A0000}"/>
    <hyperlink ref="K2618" r:id="rId2593" xr:uid="{00000000-0004-0000-0400-0000200A0000}"/>
    <hyperlink ref="K2619" r:id="rId2594" xr:uid="{00000000-0004-0000-0400-0000210A0000}"/>
    <hyperlink ref="K2621" r:id="rId2595" xr:uid="{00000000-0004-0000-0400-0000220A0000}"/>
    <hyperlink ref="K2622" r:id="rId2596" xr:uid="{00000000-0004-0000-0400-0000230A0000}"/>
    <hyperlink ref="K2623" r:id="rId2597" xr:uid="{00000000-0004-0000-0400-0000240A0000}"/>
    <hyperlink ref="K2624" r:id="rId2598" xr:uid="{00000000-0004-0000-0400-0000250A0000}"/>
    <hyperlink ref="K2626" r:id="rId2599" xr:uid="{00000000-0004-0000-0400-0000260A0000}"/>
    <hyperlink ref="K2627" r:id="rId2600" xr:uid="{00000000-0004-0000-0400-0000270A0000}"/>
    <hyperlink ref="K2628" r:id="rId2601" xr:uid="{00000000-0004-0000-0400-0000280A0000}"/>
    <hyperlink ref="K2629" r:id="rId2602" xr:uid="{00000000-0004-0000-0400-0000290A0000}"/>
    <hyperlink ref="K2630" r:id="rId2603" xr:uid="{00000000-0004-0000-0400-00002A0A0000}"/>
    <hyperlink ref="K2631" r:id="rId2604" xr:uid="{00000000-0004-0000-0400-00002B0A0000}"/>
    <hyperlink ref="K2632" r:id="rId2605" xr:uid="{00000000-0004-0000-0400-00002C0A0000}"/>
    <hyperlink ref="K2633" r:id="rId2606" xr:uid="{00000000-0004-0000-0400-00002D0A0000}"/>
    <hyperlink ref="K2634" r:id="rId2607" xr:uid="{00000000-0004-0000-0400-00002E0A0000}"/>
    <hyperlink ref="K2635" r:id="rId2608" xr:uid="{00000000-0004-0000-0400-00002F0A0000}"/>
    <hyperlink ref="K2636" r:id="rId2609" xr:uid="{00000000-0004-0000-0400-0000300A0000}"/>
    <hyperlink ref="K2637" r:id="rId2610" xr:uid="{00000000-0004-0000-0400-0000310A0000}"/>
    <hyperlink ref="K2638" r:id="rId2611" xr:uid="{00000000-0004-0000-0400-0000320A0000}"/>
    <hyperlink ref="K2639" r:id="rId2612" xr:uid="{00000000-0004-0000-0400-0000330A0000}"/>
    <hyperlink ref="K2640" r:id="rId2613" xr:uid="{00000000-0004-0000-0400-0000340A0000}"/>
    <hyperlink ref="K2641" r:id="rId2614" xr:uid="{00000000-0004-0000-0400-0000350A0000}"/>
    <hyperlink ref="K2642" r:id="rId2615" xr:uid="{00000000-0004-0000-0400-0000360A0000}"/>
    <hyperlink ref="K2643" r:id="rId2616" xr:uid="{00000000-0004-0000-0400-0000370A0000}"/>
    <hyperlink ref="K2644" r:id="rId2617" xr:uid="{00000000-0004-0000-0400-0000380A0000}"/>
    <hyperlink ref="K2645" r:id="rId2618" xr:uid="{00000000-0004-0000-0400-0000390A0000}"/>
    <hyperlink ref="K2646" r:id="rId2619" xr:uid="{00000000-0004-0000-0400-00003A0A0000}"/>
    <hyperlink ref="K2647" r:id="rId2620" xr:uid="{00000000-0004-0000-0400-00003B0A0000}"/>
    <hyperlink ref="K2648" r:id="rId2621" xr:uid="{00000000-0004-0000-0400-00003C0A0000}"/>
    <hyperlink ref="K2649" r:id="rId2622" xr:uid="{00000000-0004-0000-0400-00003D0A0000}"/>
    <hyperlink ref="K2650" r:id="rId2623" xr:uid="{00000000-0004-0000-0400-00003E0A0000}"/>
    <hyperlink ref="K2651" r:id="rId2624" xr:uid="{00000000-0004-0000-0400-00003F0A0000}"/>
    <hyperlink ref="K2652" r:id="rId2625" xr:uid="{00000000-0004-0000-0400-0000400A0000}"/>
    <hyperlink ref="K2653" r:id="rId2626" xr:uid="{00000000-0004-0000-0400-0000410A0000}"/>
    <hyperlink ref="K2654" r:id="rId2627" xr:uid="{00000000-0004-0000-0400-0000420A0000}"/>
    <hyperlink ref="K2655" r:id="rId2628" xr:uid="{00000000-0004-0000-0400-0000430A0000}"/>
    <hyperlink ref="K2656" r:id="rId2629" xr:uid="{00000000-0004-0000-0400-0000440A0000}"/>
    <hyperlink ref="K2657" r:id="rId2630" xr:uid="{00000000-0004-0000-0400-0000450A0000}"/>
    <hyperlink ref="K2658" r:id="rId2631" xr:uid="{00000000-0004-0000-0400-0000460A0000}"/>
    <hyperlink ref="K2659" r:id="rId2632" xr:uid="{00000000-0004-0000-0400-0000470A0000}"/>
    <hyperlink ref="K2660" r:id="rId2633" xr:uid="{00000000-0004-0000-0400-0000480A0000}"/>
    <hyperlink ref="K2661" r:id="rId2634" xr:uid="{00000000-0004-0000-0400-0000490A0000}"/>
    <hyperlink ref="K2662" r:id="rId2635" xr:uid="{00000000-0004-0000-0400-00004A0A0000}"/>
    <hyperlink ref="K2663" r:id="rId2636" xr:uid="{00000000-0004-0000-0400-00004B0A0000}"/>
    <hyperlink ref="K2664" r:id="rId2637" xr:uid="{00000000-0004-0000-0400-00004C0A0000}"/>
    <hyperlink ref="K2665" r:id="rId2638" xr:uid="{00000000-0004-0000-0400-00004D0A0000}"/>
    <hyperlink ref="K2666" r:id="rId2639" xr:uid="{00000000-0004-0000-0400-00004E0A0000}"/>
    <hyperlink ref="K2667" r:id="rId2640" xr:uid="{00000000-0004-0000-0400-00004F0A0000}"/>
    <hyperlink ref="K2668" r:id="rId2641" xr:uid="{00000000-0004-0000-0400-0000500A0000}"/>
    <hyperlink ref="K2669" r:id="rId2642" xr:uid="{00000000-0004-0000-0400-0000510A0000}"/>
    <hyperlink ref="K2670" r:id="rId2643" xr:uid="{00000000-0004-0000-0400-0000520A0000}"/>
    <hyperlink ref="K2671" r:id="rId2644" xr:uid="{00000000-0004-0000-0400-0000530A0000}"/>
    <hyperlink ref="K2672" r:id="rId2645" xr:uid="{00000000-0004-0000-0400-0000540A0000}"/>
    <hyperlink ref="K2673" r:id="rId2646" xr:uid="{00000000-0004-0000-0400-0000550A0000}"/>
    <hyperlink ref="K2674" r:id="rId2647" xr:uid="{00000000-0004-0000-0400-0000560A0000}"/>
    <hyperlink ref="K2675" r:id="rId2648" xr:uid="{00000000-0004-0000-0400-0000570A0000}"/>
    <hyperlink ref="K2676" r:id="rId2649" xr:uid="{00000000-0004-0000-0400-0000580A0000}"/>
    <hyperlink ref="K2677" r:id="rId2650" xr:uid="{00000000-0004-0000-0400-0000590A0000}"/>
    <hyperlink ref="K2678" r:id="rId2651" xr:uid="{00000000-0004-0000-0400-00005A0A0000}"/>
    <hyperlink ref="K2679" r:id="rId2652" xr:uid="{00000000-0004-0000-0400-00005B0A0000}"/>
    <hyperlink ref="K2680" r:id="rId2653" xr:uid="{00000000-0004-0000-0400-00005C0A0000}"/>
    <hyperlink ref="K2681" r:id="rId2654" xr:uid="{00000000-0004-0000-0400-00005D0A0000}"/>
    <hyperlink ref="K2682" r:id="rId2655" xr:uid="{00000000-0004-0000-0400-00005E0A0000}"/>
    <hyperlink ref="K2683" r:id="rId2656" xr:uid="{00000000-0004-0000-0400-00005F0A0000}"/>
    <hyperlink ref="K2684" r:id="rId2657" xr:uid="{00000000-0004-0000-0400-0000600A0000}"/>
    <hyperlink ref="K2685" r:id="rId2658" xr:uid="{00000000-0004-0000-0400-0000610A0000}"/>
    <hyperlink ref="K2686" r:id="rId2659" xr:uid="{00000000-0004-0000-0400-0000620A0000}"/>
    <hyperlink ref="K2687" r:id="rId2660" xr:uid="{00000000-0004-0000-0400-0000630A0000}"/>
    <hyperlink ref="K2688" r:id="rId2661" xr:uid="{00000000-0004-0000-0400-0000640A0000}"/>
    <hyperlink ref="K2689" r:id="rId2662" xr:uid="{00000000-0004-0000-0400-0000650A0000}"/>
    <hyperlink ref="K2690" r:id="rId2663" xr:uid="{00000000-0004-0000-0400-0000660A0000}"/>
    <hyperlink ref="K2691" r:id="rId2664" xr:uid="{00000000-0004-0000-0400-0000670A0000}"/>
    <hyperlink ref="K2692" r:id="rId2665" xr:uid="{00000000-0004-0000-0400-0000680A0000}"/>
    <hyperlink ref="K2693" r:id="rId2666" xr:uid="{00000000-0004-0000-0400-0000690A0000}"/>
    <hyperlink ref="K2694" r:id="rId2667" xr:uid="{00000000-0004-0000-0400-00006A0A0000}"/>
    <hyperlink ref="K2695" r:id="rId2668" xr:uid="{00000000-0004-0000-0400-00006B0A0000}"/>
    <hyperlink ref="K2696" r:id="rId2669" xr:uid="{00000000-0004-0000-0400-00006C0A0000}"/>
    <hyperlink ref="K2697" r:id="rId2670" xr:uid="{00000000-0004-0000-0400-00006D0A0000}"/>
    <hyperlink ref="K2698" r:id="rId2671" xr:uid="{00000000-0004-0000-0400-00006E0A0000}"/>
    <hyperlink ref="K2699" r:id="rId2672" xr:uid="{00000000-0004-0000-0400-00006F0A0000}"/>
    <hyperlink ref="K2700" r:id="rId2673" xr:uid="{00000000-0004-0000-0400-0000700A0000}"/>
    <hyperlink ref="K2701" r:id="rId2674" xr:uid="{00000000-0004-0000-0400-0000710A0000}"/>
    <hyperlink ref="K2702" r:id="rId2675" xr:uid="{00000000-0004-0000-0400-0000720A0000}"/>
    <hyperlink ref="K2703" r:id="rId2676" xr:uid="{00000000-0004-0000-0400-0000730A0000}"/>
    <hyperlink ref="K2704" r:id="rId2677" xr:uid="{00000000-0004-0000-0400-0000740A0000}"/>
    <hyperlink ref="K2705" r:id="rId2678" xr:uid="{00000000-0004-0000-0400-0000750A0000}"/>
    <hyperlink ref="K2706" r:id="rId2679" xr:uid="{00000000-0004-0000-0400-0000760A0000}"/>
    <hyperlink ref="K2707" r:id="rId2680" xr:uid="{00000000-0004-0000-0400-0000770A0000}"/>
    <hyperlink ref="K2708" r:id="rId2681" xr:uid="{00000000-0004-0000-0400-0000780A0000}"/>
    <hyperlink ref="K2709" r:id="rId2682" xr:uid="{00000000-0004-0000-0400-0000790A0000}"/>
    <hyperlink ref="K2710" r:id="rId2683" xr:uid="{00000000-0004-0000-0400-00007A0A0000}"/>
    <hyperlink ref="K2711" r:id="rId2684" xr:uid="{00000000-0004-0000-0400-00007B0A0000}"/>
    <hyperlink ref="K2712" r:id="rId2685" xr:uid="{00000000-0004-0000-0400-00007C0A0000}"/>
    <hyperlink ref="K2713" r:id="rId2686" xr:uid="{00000000-0004-0000-0400-00007D0A0000}"/>
    <hyperlink ref="K2714" r:id="rId2687" xr:uid="{00000000-0004-0000-0400-00007E0A0000}"/>
    <hyperlink ref="K2715" r:id="rId2688" xr:uid="{00000000-0004-0000-0400-00007F0A0000}"/>
    <hyperlink ref="K2716" r:id="rId2689" xr:uid="{00000000-0004-0000-0400-0000800A0000}"/>
    <hyperlink ref="K2717" r:id="rId2690" xr:uid="{00000000-0004-0000-0400-0000810A0000}"/>
    <hyperlink ref="K2718" r:id="rId2691" xr:uid="{00000000-0004-0000-0400-0000820A0000}"/>
    <hyperlink ref="K2719" r:id="rId2692" xr:uid="{00000000-0004-0000-0400-0000830A0000}"/>
    <hyperlink ref="K2720" r:id="rId2693" xr:uid="{00000000-0004-0000-0400-0000840A0000}"/>
    <hyperlink ref="K2721" r:id="rId2694" xr:uid="{00000000-0004-0000-0400-0000850A0000}"/>
    <hyperlink ref="K2722" r:id="rId2695" xr:uid="{00000000-0004-0000-0400-0000860A0000}"/>
    <hyperlink ref="K2723" r:id="rId2696" xr:uid="{00000000-0004-0000-0400-0000870A0000}"/>
    <hyperlink ref="K2724" r:id="rId2697" xr:uid="{00000000-0004-0000-0400-0000880A0000}"/>
    <hyperlink ref="K2725" r:id="rId2698" xr:uid="{00000000-0004-0000-0400-0000890A0000}"/>
    <hyperlink ref="K2726" r:id="rId2699" xr:uid="{00000000-0004-0000-0400-00008A0A0000}"/>
    <hyperlink ref="K2727" r:id="rId2700" xr:uid="{00000000-0004-0000-0400-00008B0A0000}"/>
    <hyperlink ref="K2728" r:id="rId2701" xr:uid="{00000000-0004-0000-0400-00008C0A0000}"/>
    <hyperlink ref="K2729" r:id="rId2702" xr:uid="{00000000-0004-0000-0400-00008D0A0000}"/>
    <hyperlink ref="K2730" r:id="rId2703" xr:uid="{00000000-0004-0000-0400-00008E0A0000}"/>
    <hyperlink ref="K2731" r:id="rId2704" xr:uid="{00000000-0004-0000-0400-00008F0A0000}"/>
    <hyperlink ref="K2732" r:id="rId2705" xr:uid="{00000000-0004-0000-0400-0000900A0000}"/>
    <hyperlink ref="K2733" r:id="rId2706" xr:uid="{00000000-0004-0000-0400-0000910A0000}"/>
    <hyperlink ref="K2734" r:id="rId2707" xr:uid="{00000000-0004-0000-0400-0000920A0000}"/>
    <hyperlink ref="K2735" r:id="rId2708" xr:uid="{00000000-0004-0000-0400-0000930A0000}"/>
    <hyperlink ref="K2737" r:id="rId2709" xr:uid="{00000000-0004-0000-0400-0000940A0000}"/>
    <hyperlink ref="K2738" r:id="rId2710" xr:uid="{00000000-0004-0000-0400-0000950A0000}"/>
    <hyperlink ref="K2739" r:id="rId2711" xr:uid="{00000000-0004-0000-0400-0000960A0000}"/>
    <hyperlink ref="K2740" r:id="rId2712" xr:uid="{00000000-0004-0000-0400-0000970A0000}"/>
    <hyperlink ref="K2741" r:id="rId2713" xr:uid="{00000000-0004-0000-0400-0000980A0000}"/>
    <hyperlink ref="K2742" r:id="rId2714" xr:uid="{00000000-0004-0000-0400-0000990A0000}"/>
    <hyperlink ref="K2743" r:id="rId2715" xr:uid="{00000000-0004-0000-0400-00009A0A0000}"/>
    <hyperlink ref="K2744" r:id="rId2716" xr:uid="{00000000-0004-0000-0400-00009B0A0000}"/>
    <hyperlink ref="K2745" r:id="rId2717" xr:uid="{00000000-0004-0000-0400-00009C0A0000}"/>
    <hyperlink ref="K2746" r:id="rId2718" xr:uid="{00000000-0004-0000-0400-00009D0A0000}"/>
    <hyperlink ref="K2747" r:id="rId2719" xr:uid="{00000000-0004-0000-0400-00009E0A0000}"/>
    <hyperlink ref="K2748" r:id="rId2720" xr:uid="{00000000-0004-0000-0400-00009F0A0000}"/>
    <hyperlink ref="K2749" r:id="rId2721" xr:uid="{00000000-0004-0000-0400-0000A00A0000}"/>
    <hyperlink ref="K2750" r:id="rId2722" xr:uid="{00000000-0004-0000-0400-0000A10A0000}"/>
    <hyperlink ref="K2751" r:id="rId2723" xr:uid="{00000000-0004-0000-0400-0000A20A0000}"/>
    <hyperlink ref="K2752" r:id="rId2724" xr:uid="{00000000-0004-0000-0400-0000A30A0000}"/>
    <hyperlink ref="K2753" r:id="rId2725" xr:uid="{00000000-0004-0000-0400-0000A40A0000}"/>
    <hyperlink ref="K2754" r:id="rId2726" xr:uid="{00000000-0004-0000-0400-0000A50A0000}"/>
    <hyperlink ref="K2755" r:id="rId2727" xr:uid="{00000000-0004-0000-0400-0000A60A0000}"/>
    <hyperlink ref="K2756" r:id="rId2728" xr:uid="{00000000-0004-0000-0400-0000A70A0000}"/>
    <hyperlink ref="K2757" r:id="rId2729" xr:uid="{00000000-0004-0000-0400-0000A80A0000}"/>
    <hyperlink ref="K2758" r:id="rId2730" xr:uid="{00000000-0004-0000-0400-0000A90A0000}"/>
    <hyperlink ref="K2759" r:id="rId2731" xr:uid="{00000000-0004-0000-0400-0000AA0A0000}"/>
    <hyperlink ref="K2760" r:id="rId2732" xr:uid="{00000000-0004-0000-0400-0000AB0A0000}"/>
    <hyperlink ref="K2761" r:id="rId2733" xr:uid="{00000000-0004-0000-0400-0000AC0A0000}"/>
    <hyperlink ref="K2762" r:id="rId2734" xr:uid="{00000000-0004-0000-0400-0000AD0A0000}"/>
    <hyperlink ref="K2763" r:id="rId2735" xr:uid="{00000000-0004-0000-0400-0000AE0A0000}"/>
    <hyperlink ref="K2764" r:id="rId2736" xr:uid="{00000000-0004-0000-0400-0000AF0A0000}"/>
    <hyperlink ref="K2765" r:id="rId2737" xr:uid="{00000000-0004-0000-0400-0000B00A0000}"/>
    <hyperlink ref="K2766" r:id="rId2738" xr:uid="{00000000-0004-0000-0400-0000B10A0000}"/>
    <hyperlink ref="K2767" r:id="rId2739" xr:uid="{00000000-0004-0000-0400-0000B20A0000}"/>
    <hyperlink ref="K2768" r:id="rId2740" xr:uid="{00000000-0004-0000-0400-0000B30A0000}"/>
    <hyperlink ref="K2769" r:id="rId2741" xr:uid="{00000000-0004-0000-0400-0000B40A0000}"/>
    <hyperlink ref="K2770" r:id="rId2742" xr:uid="{00000000-0004-0000-0400-0000B50A0000}"/>
    <hyperlink ref="K2771" r:id="rId2743" xr:uid="{00000000-0004-0000-0400-0000B60A0000}"/>
    <hyperlink ref="K2772" r:id="rId2744" xr:uid="{00000000-0004-0000-0400-0000B70A0000}"/>
    <hyperlink ref="K2773" r:id="rId2745" xr:uid="{00000000-0004-0000-0400-0000B80A0000}"/>
    <hyperlink ref="K2774" r:id="rId2746" xr:uid="{00000000-0004-0000-0400-0000B90A0000}"/>
    <hyperlink ref="K2775" r:id="rId2747" xr:uid="{00000000-0004-0000-0400-0000BA0A0000}"/>
    <hyperlink ref="K2776" r:id="rId2748" xr:uid="{00000000-0004-0000-0400-0000BB0A0000}"/>
    <hyperlink ref="K2777" r:id="rId2749" xr:uid="{00000000-0004-0000-0400-0000BC0A0000}"/>
    <hyperlink ref="K2778" r:id="rId2750" xr:uid="{00000000-0004-0000-0400-0000BD0A0000}"/>
    <hyperlink ref="K2779" r:id="rId2751" xr:uid="{00000000-0004-0000-0400-0000BE0A0000}"/>
    <hyperlink ref="K2780" r:id="rId2752" xr:uid="{00000000-0004-0000-0400-0000BF0A0000}"/>
    <hyperlink ref="K2781" r:id="rId2753" xr:uid="{00000000-0004-0000-0400-0000C00A0000}"/>
    <hyperlink ref="K2782" r:id="rId2754" xr:uid="{00000000-0004-0000-0400-0000C10A0000}"/>
    <hyperlink ref="K2783" r:id="rId2755" xr:uid="{00000000-0004-0000-0400-0000C20A0000}"/>
    <hyperlink ref="K2784" r:id="rId2756" xr:uid="{00000000-0004-0000-0400-0000C30A0000}"/>
    <hyperlink ref="K2785" r:id="rId2757" xr:uid="{00000000-0004-0000-0400-0000C40A0000}"/>
    <hyperlink ref="K2786" r:id="rId2758" xr:uid="{00000000-0004-0000-0400-0000C50A0000}"/>
    <hyperlink ref="K2787" r:id="rId2759" xr:uid="{00000000-0004-0000-0400-0000C60A0000}"/>
    <hyperlink ref="K2788" r:id="rId2760" xr:uid="{00000000-0004-0000-0400-0000C70A0000}"/>
    <hyperlink ref="K2789" r:id="rId2761" xr:uid="{00000000-0004-0000-0400-0000C80A0000}"/>
    <hyperlink ref="K2790" r:id="rId2762" xr:uid="{00000000-0004-0000-0400-0000C90A0000}"/>
    <hyperlink ref="K2791" r:id="rId2763" xr:uid="{00000000-0004-0000-0400-0000CA0A0000}"/>
    <hyperlink ref="K2792" r:id="rId2764" xr:uid="{00000000-0004-0000-0400-0000CB0A0000}"/>
    <hyperlink ref="K2793" r:id="rId2765" xr:uid="{00000000-0004-0000-0400-0000CC0A0000}"/>
    <hyperlink ref="K2794" r:id="rId2766" xr:uid="{00000000-0004-0000-0400-0000CD0A0000}"/>
    <hyperlink ref="K2795" r:id="rId2767" xr:uid="{00000000-0004-0000-0400-0000CE0A0000}"/>
    <hyperlink ref="K2796" r:id="rId2768" xr:uid="{00000000-0004-0000-0400-0000CF0A0000}"/>
    <hyperlink ref="K2797" r:id="rId2769" xr:uid="{00000000-0004-0000-0400-0000D00A0000}"/>
    <hyperlink ref="K2798" r:id="rId2770" xr:uid="{00000000-0004-0000-0400-0000D10A0000}"/>
    <hyperlink ref="K2799" r:id="rId2771" xr:uid="{00000000-0004-0000-0400-0000D20A0000}"/>
    <hyperlink ref="K2800" r:id="rId2772" xr:uid="{00000000-0004-0000-0400-0000D30A0000}"/>
    <hyperlink ref="K2801" r:id="rId2773" xr:uid="{00000000-0004-0000-0400-0000D40A0000}"/>
    <hyperlink ref="K2802" r:id="rId2774" xr:uid="{00000000-0004-0000-0400-0000D50A0000}"/>
    <hyperlink ref="K2803" r:id="rId2775" xr:uid="{00000000-0004-0000-0400-0000D60A0000}"/>
    <hyperlink ref="K2804" r:id="rId2776" xr:uid="{00000000-0004-0000-0400-0000D70A0000}"/>
    <hyperlink ref="K2805" r:id="rId2777" xr:uid="{00000000-0004-0000-0400-0000D80A0000}"/>
    <hyperlink ref="K2806" r:id="rId2778" xr:uid="{00000000-0004-0000-0400-0000D90A0000}"/>
    <hyperlink ref="K2807" r:id="rId2779" xr:uid="{00000000-0004-0000-0400-0000DA0A0000}"/>
    <hyperlink ref="K2808" r:id="rId2780" xr:uid="{00000000-0004-0000-0400-0000DB0A0000}"/>
    <hyperlink ref="K2809" r:id="rId2781" xr:uid="{00000000-0004-0000-0400-0000DC0A0000}"/>
    <hyperlink ref="K2810" r:id="rId2782" xr:uid="{00000000-0004-0000-0400-0000DD0A0000}"/>
    <hyperlink ref="K2811" r:id="rId2783" xr:uid="{00000000-0004-0000-0400-0000DE0A0000}"/>
    <hyperlink ref="K2812" r:id="rId2784" xr:uid="{00000000-0004-0000-0400-0000DF0A0000}"/>
    <hyperlink ref="K2813" r:id="rId2785" xr:uid="{00000000-0004-0000-0400-0000E00A0000}"/>
    <hyperlink ref="K2814" r:id="rId2786" xr:uid="{00000000-0004-0000-0400-0000E10A0000}"/>
    <hyperlink ref="K2815" r:id="rId2787" xr:uid="{00000000-0004-0000-0400-0000E20A0000}"/>
    <hyperlink ref="K2816" r:id="rId2788" xr:uid="{00000000-0004-0000-0400-0000E30A0000}"/>
    <hyperlink ref="K2817" r:id="rId2789" xr:uid="{00000000-0004-0000-0400-0000E40A0000}"/>
    <hyperlink ref="K2818" r:id="rId2790" xr:uid="{00000000-0004-0000-0400-0000E50A0000}"/>
    <hyperlink ref="K2819" r:id="rId2791" xr:uid="{00000000-0004-0000-0400-0000E60A0000}"/>
    <hyperlink ref="K2820" r:id="rId2792" xr:uid="{00000000-0004-0000-0400-0000E70A0000}"/>
    <hyperlink ref="K2821" r:id="rId2793" xr:uid="{00000000-0004-0000-0400-0000E80A0000}"/>
    <hyperlink ref="K2822" r:id="rId2794" xr:uid="{00000000-0004-0000-0400-0000E90A0000}"/>
    <hyperlink ref="K2823" r:id="rId2795" xr:uid="{00000000-0004-0000-0400-0000EA0A0000}"/>
    <hyperlink ref="K2824" r:id="rId2796" xr:uid="{00000000-0004-0000-0400-0000EB0A0000}"/>
    <hyperlink ref="K2825" r:id="rId2797" xr:uid="{00000000-0004-0000-0400-0000EC0A0000}"/>
    <hyperlink ref="K2826" r:id="rId2798" xr:uid="{00000000-0004-0000-0400-0000ED0A0000}"/>
    <hyperlink ref="K2827" r:id="rId2799" xr:uid="{00000000-0004-0000-0400-0000EE0A0000}"/>
    <hyperlink ref="K2828" r:id="rId2800" xr:uid="{00000000-0004-0000-0400-0000EF0A0000}"/>
    <hyperlink ref="K2829" r:id="rId2801" xr:uid="{00000000-0004-0000-0400-0000F00A0000}"/>
    <hyperlink ref="K2830" r:id="rId2802" xr:uid="{00000000-0004-0000-0400-0000F10A0000}"/>
    <hyperlink ref="K2831" r:id="rId2803" xr:uid="{00000000-0004-0000-0400-0000F20A0000}"/>
    <hyperlink ref="K2832" r:id="rId2804" xr:uid="{00000000-0004-0000-0400-0000F30A0000}"/>
    <hyperlink ref="K2833" r:id="rId2805" xr:uid="{00000000-0004-0000-0400-0000F40A0000}"/>
    <hyperlink ref="K2834" r:id="rId2806" xr:uid="{00000000-0004-0000-0400-0000F50A0000}"/>
    <hyperlink ref="K2835" r:id="rId2807" xr:uid="{00000000-0004-0000-0400-0000F60A0000}"/>
    <hyperlink ref="K2836" r:id="rId2808" xr:uid="{00000000-0004-0000-0400-0000F70A0000}"/>
    <hyperlink ref="K2837" r:id="rId2809" xr:uid="{00000000-0004-0000-0400-0000F80A0000}"/>
    <hyperlink ref="K2838" r:id="rId2810" xr:uid="{00000000-0004-0000-0400-0000F90A0000}"/>
    <hyperlink ref="K2839" r:id="rId2811" xr:uid="{00000000-0004-0000-0400-0000FA0A0000}"/>
    <hyperlink ref="K2840" r:id="rId2812" xr:uid="{00000000-0004-0000-0400-0000FB0A0000}"/>
    <hyperlink ref="K2841" r:id="rId2813" xr:uid="{00000000-0004-0000-0400-0000FC0A0000}"/>
    <hyperlink ref="K2842" r:id="rId2814" xr:uid="{00000000-0004-0000-0400-0000FD0A0000}"/>
    <hyperlink ref="K2843" r:id="rId2815" xr:uid="{00000000-0004-0000-0400-0000FE0A0000}"/>
    <hyperlink ref="K2844" r:id="rId2816" xr:uid="{00000000-0004-0000-0400-0000FF0A0000}"/>
    <hyperlink ref="K2845" r:id="rId2817" xr:uid="{00000000-0004-0000-0400-0000000B0000}"/>
    <hyperlink ref="K2846" r:id="rId2818" xr:uid="{00000000-0004-0000-0400-0000010B0000}"/>
    <hyperlink ref="K2847" r:id="rId2819" xr:uid="{00000000-0004-0000-0400-0000020B0000}"/>
    <hyperlink ref="K2848" r:id="rId2820" xr:uid="{00000000-0004-0000-0400-0000030B0000}"/>
    <hyperlink ref="K2849" r:id="rId2821" xr:uid="{00000000-0004-0000-0400-0000040B0000}"/>
    <hyperlink ref="K2850" r:id="rId2822" xr:uid="{00000000-0004-0000-0400-0000050B0000}"/>
    <hyperlink ref="K2851" r:id="rId2823" xr:uid="{00000000-0004-0000-0400-0000060B0000}"/>
    <hyperlink ref="K2852" r:id="rId2824" xr:uid="{00000000-0004-0000-0400-0000070B0000}"/>
    <hyperlink ref="K2853" r:id="rId2825" xr:uid="{00000000-0004-0000-0400-0000080B0000}"/>
    <hyperlink ref="K2854" r:id="rId2826" xr:uid="{00000000-0004-0000-0400-0000090B0000}"/>
    <hyperlink ref="K2855" r:id="rId2827" xr:uid="{00000000-0004-0000-0400-00000A0B0000}"/>
    <hyperlink ref="K2856" r:id="rId2828" xr:uid="{00000000-0004-0000-0400-00000B0B0000}"/>
    <hyperlink ref="K2857" r:id="rId2829" xr:uid="{00000000-0004-0000-0400-00000C0B0000}"/>
    <hyperlink ref="K2858" r:id="rId2830" xr:uid="{00000000-0004-0000-0400-00000D0B0000}"/>
    <hyperlink ref="K2859" r:id="rId2831" xr:uid="{00000000-0004-0000-0400-00000E0B0000}"/>
    <hyperlink ref="K2860" r:id="rId2832" xr:uid="{00000000-0004-0000-0400-00000F0B0000}"/>
    <hyperlink ref="K2861" r:id="rId2833" xr:uid="{00000000-0004-0000-0400-0000100B0000}"/>
    <hyperlink ref="K2862" r:id="rId2834" xr:uid="{00000000-0004-0000-0400-0000110B0000}"/>
    <hyperlink ref="K2863" r:id="rId2835" xr:uid="{00000000-0004-0000-0400-0000120B0000}"/>
    <hyperlink ref="K2864" r:id="rId2836" xr:uid="{00000000-0004-0000-0400-0000130B0000}"/>
    <hyperlink ref="K2865" r:id="rId2837" xr:uid="{00000000-0004-0000-0400-0000140B0000}"/>
    <hyperlink ref="K2866" r:id="rId2838" xr:uid="{00000000-0004-0000-0400-0000150B0000}"/>
    <hyperlink ref="K2867" r:id="rId2839" xr:uid="{00000000-0004-0000-0400-0000160B0000}"/>
    <hyperlink ref="K2868" r:id="rId2840" xr:uid="{00000000-0004-0000-0400-0000170B0000}"/>
    <hyperlink ref="K2869" r:id="rId2841" xr:uid="{00000000-0004-0000-0400-0000180B0000}"/>
    <hyperlink ref="K2870" r:id="rId2842" xr:uid="{00000000-0004-0000-0400-0000190B0000}"/>
    <hyperlink ref="K2871" r:id="rId2843" xr:uid="{00000000-0004-0000-0400-00001A0B0000}"/>
    <hyperlink ref="K2872" r:id="rId2844" xr:uid="{00000000-0004-0000-0400-00001B0B0000}"/>
    <hyperlink ref="K2873" r:id="rId2845" xr:uid="{00000000-0004-0000-0400-00001C0B0000}"/>
    <hyperlink ref="K2874" r:id="rId2846" xr:uid="{00000000-0004-0000-0400-00001D0B0000}"/>
    <hyperlink ref="K2875" r:id="rId2847" xr:uid="{00000000-0004-0000-0400-00001E0B0000}"/>
    <hyperlink ref="K2876" r:id="rId2848" xr:uid="{00000000-0004-0000-0400-00001F0B0000}"/>
    <hyperlink ref="K2877" r:id="rId2849" xr:uid="{00000000-0004-0000-0400-0000200B0000}"/>
    <hyperlink ref="K2878" r:id="rId2850" xr:uid="{00000000-0004-0000-0400-0000210B0000}"/>
    <hyperlink ref="K2879" r:id="rId2851" xr:uid="{00000000-0004-0000-0400-0000220B0000}"/>
    <hyperlink ref="K2880" r:id="rId2852" xr:uid="{00000000-0004-0000-0400-0000230B0000}"/>
    <hyperlink ref="K2881" r:id="rId2853" xr:uid="{00000000-0004-0000-0400-0000240B0000}"/>
    <hyperlink ref="K2882" r:id="rId2854" xr:uid="{00000000-0004-0000-0400-0000250B0000}"/>
    <hyperlink ref="K2883" r:id="rId2855" xr:uid="{00000000-0004-0000-0400-0000260B0000}"/>
    <hyperlink ref="K2884" r:id="rId2856" xr:uid="{00000000-0004-0000-0400-0000270B0000}"/>
    <hyperlink ref="K2885" r:id="rId2857" xr:uid="{00000000-0004-0000-0400-0000280B0000}"/>
    <hyperlink ref="K2886" r:id="rId2858" xr:uid="{00000000-0004-0000-0400-0000290B0000}"/>
    <hyperlink ref="K2887" r:id="rId2859" xr:uid="{00000000-0004-0000-0400-00002A0B0000}"/>
    <hyperlink ref="K2888" r:id="rId2860" xr:uid="{00000000-0004-0000-0400-00002B0B0000}"/>
    <hyperlink ref="K2889" r:id="rId2861" xr:uid="{00000000-0004-0000-0400-00002C0B0000}"/>
    <hyperlink ref="K2890" r:id="rId2862" xr:uid="{00000000-0004-0000-0400-00002D0B0000}"/>
    <hyperlink ref="K2891" r:id="rId2863" xr:uid="{00000000-0004-0000-0400-00002E0B0000}"/>
    <hyperlink ref="K2892" r:id="rId2864" xr:uid="{00000000-0004-0000-0400-00002F0B0000}"/>
    <hyperlink ref="K2893" r:id="rId2865" xr:uid="{00000000-0004-0000-0400-0000300B0000}"/>
    <hyperlink ref="K2894" r:id="rId2866" xr:uid="{00000000-0004-0000-0400-0000310B0000}"/>
    <hyperlink ref="K2895" r:id="rId2867" xr:uid="{00000000-0004-0000-0400-0000320B0000}"/>
    <hyperlink ref="K2896" r:id="rId2868" xr:uid="{00000000-0004-0000-0400-0000330B0000}"/>
    <hyperlink ref="K2897" r:id="rId2869" xr:uid="{00000000-0004-0000-0400-0000340B0000}"/>
    <hyperlink ref="K2898" r:id="rId2870" xr:uid="{00000000-0004-0000-0400-0000350B0000}"/>
    <hyperlink ref="K2899" r:id="rId2871" xr:uid="{00000000-0004-0000-0400-0000360B0000}"/>
    <hyperlink ref="K2900" r:id="rId2872" xr:uid="{00000000-0004-0000-0400-0000370B0000}"/>
    <hyperlink ref="K2901" r:id="rId2873" xr:uid="{00000000-0004-0000-0400-0000380B0000}"/>
    <hyperlink ref="K2902" r:id="rId2874" xr:uid="{00000000-0004-0000-0400-0000390B0000}"/>
    <hyperlink ref="K2903" r:id="rId2875" xr:uid="{00000000-0004-0000-0400-00003A0B0000}"/>
    <hyperlink ref="K2904" r:id="rId2876" xr:uid="{00000000-0004-0000-0400-00003B0B0000}"/>
    <hyperlink ref="K2905" r:id="rId2877" xr:uid="{00000000-0004-0000-0400-00003C0B0000}"/>
    <hyperlink ref="K2906" r:id="rId2878" xr:uid="{00000000-0004-0000-0400-00003D0B0000}"/>
    <hyperlink ref="K2907" r:id="rId2879" xr:uid="{00000000-0004-0000-0400-00003E0B0000}"/>
    <hyperlink ref="K2908" r:id="rId2880" xr:uid="{00000000-0004-0000-0400-00003F0B0000}"/>
    <hyperlink ref="K2909" r:id="rId2881" xr:uid="{00000000-0004-0000-0400-0000400B0000}"/>
    <hyperlink ref="K2910" r:id="rId2882" xr:uid="{00000000-0004-0000-0400-0000410B0000}"/>
    <hyperlink ref="K2911" r:id="rId2883" xr:uid="{00000000-0004-0000-0400-0000420B0000}"/>
    <hyperlink ref="K2912" r:id="rId2884" xr:uid="{00000000-0004-0000-0400-0000430B0000}"/>
    <hyperlink ref="K2913" r:id="rId2885" xr:uid="{00000000-0004-0000-0400-0000440B0000}"/>
    <hyperlink ref="K2914" r:id="rId2886" xr:uid="{00000000-0004-0000-0400-0000450B0000}"/>
    <hyperlink ref="K2915" r:id="rId2887" xr:uid="{00000000-0004-0000-0400-0000460B0000}"/>
    <hyperlink ref="K2916" r:id="rId2888" xr:uid="{00000000-0004-0000-0400-0000470B0000}"/>
    <hyperlink ref="K2917" r:id="rId2889" xr:uid="{00000000-0004-0000-0400-0000480B0000}"/>
    <hyperlink ref="K2918" r:id="rId2890" xr:uid="{00000000-0004-0000-0400-0000490B0000}"/>
    <hyperlink ref="K2919" r:id="rId2891" xr:uid="{00000000-0004-0000-0400-00004A0B0000}"/>
    <hyperlink ref="K2920" r:id="rId2892" xr:uid="{00000000-0004-0000-0400-00004B0B0000}"/>
    <hyperlink ref="K2921" r:id="rId2893" xr:uid="{00000000-0004-0000-0400-00004C0B0000}"/>
    <hyperlink ref="K2922" r:id="rId2894" xr:uid="{00000000-0004-0000-0400-00004D0B0000}"/>
    <hyperlink ref="K2923" r:id="rId2895" xr:uid="{00000000-0004-0000-0400-00004E0B0000}"/>
    <hyperlink ref="K2924" r:id="rId2896" xr:uid="{00000000-0004-0000-0400-00004F0B0000}"/>
    <hyperlink ref="K2925" r:id="rId2897" xr:uid="{00000000-0004-0000-0400-0000500B0000}"/>
    <hyperlink ref="K2926" r:id="rId2898" xr:uid="{00000000-0004-0000-0400-0000510B0000}"/>
    <hyperlink ref="K2927" r:id="rId2899" xr:uid="{00000000-0004-0000-0400-0000520B0000}"/>
    <hyperlink ref="K2928" r:id="rId2900" xr:uid="{00000000-0004-0000-0400-0000530B0000}"/>
    <hyperlink ref="K2929" r:id="rId2901" xr:uid="{00000000-0004-0000-0400-0000540B0000}"/>
    <hyperlink ref="K2930" r:id="rId2902" xr:uid="{00000000-0004-0000-0400-0000550B0000}"/>
    <hyperlink ref="K2931" r:id="rId2903" xr:uid="{00000000-0004-0000-0400-0000560B0000}"/>
    <hyperlink ref="K2932" r:id="rId2904" xr:uid="{00000000-0004-0000-0400-0000570B0000}"/>
    <hyperlink ref="K2933" r:id="rId2905" xr:uid="{00000000-0004-0000-0400-0000580B0000}"/>
    <hyperlink ref="K2934" r:id="rId2906" xr:uid="{00000000-0004-0000-0400-0000590B0000}"/>
    <hyperlink ref="K2935" r:id="rId2907" xr:uid="{00000000-0004-0000-0400-00005A0B0000}"/>
    <hyperlink ref="K2936" r:id="rId2908" xr:uid="{00000000-0004-0000-0400-00005B0B0000}"/>
    <hyperlink ref="K2937" r:id="rId2909" xr:uid="{00000000-0004-0000-0400-00005C0B0000}"/>
    <hyperlink ref="K2938" r:id="rId2910" xr:uid="{00000000-0004-0000-0400-00005D0B0000}"/>
    <hyperlink ref="K2939" r:id="rId2911" xr:uid="{00000000-0004-0000-0400-00005E0B0000}"/>
    <hyperlink ref="K2940" r:id="rId2912" xr:uid="{00000000-0004-0000-0400-00005F0B0000}"/>
    <hyperlink ref="K2941" r:id="rId2913" xr:uid="{00000000-0004-0000-0400-0000600B0000}"/>
    <hyperlink ref="K2942" r:id="rId2914" xr:uid="{00000000-0004-0000-0400-0000610B0000}"/>
    <hyperlink ref="K2943" r:id="rId2915" xr:uid="{00000000-0004-0000-0400-0000620B0000}"/>
    <hyperlink ref="K2944" r:id="rId2916" xr:uid="{00000000-0004-0000-0400-0000630B0000}"/>
    <hyperlink ref="K2945" r:id="rId2917" xr:uid="{00000000-0004-0000-0400-0000640B0000}"/>
    <hyperlink ref="K2946" r:id="rId2918" xr:uid="{00000000-0004-0000-0400-0000650B0000}"/>
    <hyperlink ref="K2947" r:id="rId2919" xr:uid="{00000000-0004-0000-0400-0000660B0000}"/>
    <hyperlink ref="K2948" r:id="rId2920" xr:uid="{00000000-0004-0000-0400-0000670B0000}"/>
    <hyperlink ref="K2949" r:id="rId2921" xr:uid="{00000000-0004-0000-0400-0000680B0000}"/>
    <hyperlink ref="K2950" r:id="rId2922" xr:uid="{00000000-0004-0000-0400-0000690B0000}"/>
    <hyperlink ref="K2951" r:id="rId2923" xr:uid="{00000000-0004-0000-0400-00006A0B0000}"/>
    <hyperlink ref="K2952" r:id="rId2924" xr:uid="{00000000-0004-0000-0400-00006B0B0000}"/>
    <hyperlink ref="K2953" r:id="rId2925" xr:uid="{00000000-0004-0000-0400-00006C0B0000}"/>
    <hyperlink ref="K2954" r:id="rId2926" xr:uid="{00000000-0004-0000-0400-00006D0B0000}"/>
    <hyperlink ref="K2955" r:id="rId2927" xr:uid="{00000000-0004-0000-0400-00006E0B0000}"/>
    <hyperlink ref="K2956" r:id="rId2928" xr:uid="{00000000-0004-0000-0400-00006F0B0000}"/>
    <hyperlink ref="K2957" r:id="rId2929" xr:uid="{00000000-0004-0000-0400-0000700B0000}"/>
    <hyperlink ref="K2958" r:id="rId2930" xr:uid="{00000000-0004-0000-0400-0000710B0000}"/>
    <hyperlink ref="K2959" r:id="rId2931" xr:uid="{00000000-0004-0000-0400-0000720B0000}"/>
    <hyperlink ref="K2960" r:id="rId2932" xr:uid="{00000000-0004-0000-0400-0000730B0000}"/>
    <hyperlink ref="K2961" r:id="rId2933" xr:uid="{00000000-0004-0000-0400-0000740B0000}"/>
    <hyperlink ref="K2962" r:id="rId2934" xr:uid="{00000000-0004-0000-0400-0000750B0000}"/>
    <hyperlink ref="K2963" r:id="rId2935" xr:uid="{00000000-0004-0000-0400-0000760B0000}"/>
    <hyperlink ref="K2964" r:id="rId2936" xr:uid="{00000000-0004-0000-0400-0000770B0000}"/>
    <hyperlink ref="K2965" r:id="rId2937" xr:uid="{00000000-0004-0000-0400-0000780B0000}"/>
    <hyperlink ref="K2966" r:id="rId2938" xr:uid="{00000000-0004-0000-0400-0000790B0000}"/>
    <hyperlink ref="K2967" r:id="rId2939" xr:uid="{00000000-0004-0000-0400-00007A0B0000}"/>
    <hyperlink ref="K2968" r:id="rId2940" xr:uid="{00000000-0004-0000-0400-00007B0B0000}"/>
    <hyperlink ref="K2969" r:id="rId2941" xr:uid="{00000000-0004-0000-0400-00007C0B0000}"/>
    <hyperlink ref="K2970" r:id="rId2942" xr:uid="{00000000-0004-0000-0400-00007D0B0000}"/>
    <hyperlink ref="K2971" r:id="rId2943" xr:uid="{00000000-0004-0000-0400-00007E0B0000}"/>
    <hyperlink ref="K2972" r:id="rId2944" xr:uid="{00000000-0004-0000-0400-00007F0B0000}"/>
    <hyperlink ref="K2973" r:id="rId2945" xr:uid="{00000000-0004-0000-0400-0000800B0000}"/>
    <hyperlink ref="K2974" r:id="rId2946" xr:uid="{00000000-0004-0000-0400-0000810B0000}"/>
    <hyperlink ref="K2975" r:id="rId2947" xr:uid="{00000000-0004-0000-0400-0000820B0000}"/>
    <hyperlink ref="K2976" r:id="rId2948" xr:uid="{00000000-0004-0000-0400-0000830B0000}"/>
    <hyperlink ref="K2977" r:id="rId2949" xr:uid="{00000000-0004-0000-0400-0000840B0000}"/>
    <hyperlink ref="K2978" r:id="rId2950" xr:uid="{00000000-0004-0000-0400-0000850B0000}"/>
    <hyperlink ref="K2979" r:id="rId2951" xr:uid="{00000000-0004-0000-0400-0000860B0000}"/>
    <hyperlink ref="K2980" r:id="rId2952" xr:uid="{00000000-0004-0000-0400-0000870B0000}"/>
    <hyperlink ref="K2981" r:id="rId2953" xr:uid="{00000000-0004-0000-0400-0000880B0000}"/>
    <hyperlink ref="K2982" r:id="rId2954" xr:uid="{00000000-0004-0000-0400-0000890B0000}"/>
    <hyperlink ref="K2983" r:id="rId2955" xr:uid="{00000000-0004-0000-0400-00008A0B0000}"/>
    <hyperlink ref="K2984" r:id="rId2956" xr:uid="{00000000-0004-0000-0400-00008B0B0000}"/>
    <hyperlink ref="K2985" r:id="rId2957" xr:uid="{00000000-0004-0000-0400-00008C0B0000}"/>
    <hyperlink ref="K2986" r:id="rId2958" xr:uid="{00000000-0004-0000-0400-00008D0B0000}"/>
    <hyperlink ref="K2987" r:id="rId2959" xr:uid="{00000000-0004-0000-0400-00008E0B0000}"/>
    <hyperlink ref="K2988" r:id="rId2960" xr:uid="{00000000-0004-0000-0400-00008F0B0000}"/>
    <hyperlink ref="K2990" r:id="rId2961" xr:uid="{00000000-0004-0000-0400-0000900B0000}"/>
    <hyperlink ref="K2991" r:id="rId2962" xr:uid="{00000000-0004-0000-0400-0000910B0000}"/>
    <hyperlink ref="K2992" r:id="rId2963" xr:uid="{00000000-0004-0000-0400-0000920B0000}"/>
    <hyperlink ref="K2994" r:id="rId2964" xr:uid="{00000000-0004-0000-0400-0000930B0000}"/>
    <hyperlink ref="K2995" r:id="rId2965" xr:uid="{00000000-0004-0000-0400-0000940B0000}"/>
    <hyperlink ref="K2996" r:id="rId2966" xr:uid="{00000000-0004-0000-0400-0000950B0000}"/>
    <hyperlink ref="K2997" r:id="rId2967" xr:uid="{00000000-0004-0000-0400-0000960B0000}"/>
    <hyperlink ref="K2999" r:id="rId2968" xr:uid="{00000000-0004-0000-0400-0000970B0000}"/>
    <hyperlink ref="K3000" r:id="rId2969" xr:uid="{00000000-0004-0000-0400-0000980B0000}"/>
    <hyperlink ref="K3001" r:id="rId2970" xr:uid="{00000000-0004-0000-0400-0000990B0000}"/>
    <hyperlink ref="K3002" r:id="rId2971" xr:uid="{00000000-0004-0000-0400-00009A0B0000}"/>
    <hyperlink ref="K3003" r:id="rId2972" xr:uid="{00000000-0004-0000-0400-00009B0B0000}"/>
    <hyperlink ref="K3004" r:id="rId2973" xr:uid="{00000000-0004-0000-0400-00009C0B0000}"/>
    <hyperlink ref="K3005" r:id="rId2974" xr:uid="{00000000-0004-0000-0400-00009D0B0000}"/>
    <hyperlink ref="K3006" r:id="rId2975" xr:uid="{00000000-0004-0000-0400-00009E0B0000}"/>
    <hyperlink ref="K3007" r:id="rId2976" xr:uid="{00000000-0004-0000-0400-00009F0B0000}"/>
    <hyperlink ref="K3008" r:id="rId2977" xr:uid="{00000000-0004-0000-0400-0000A00B0000}"/>
    <hyperlink ref="K3009" r:id="rId2978" xr:uid="{00000000-0004-0000-0400-0000A10B0000}"/>
    <hyperlink ref="K3010" r:id="rId2979" xr:uid="{00000000-0004-0000-0400-0000A20B0000}"/>
    <hyperlink ref="K3011" r:id="rId2980" xr:uid="{00000000-0004-0000-0400-0000A30B0000}"/>
    <hyperlink ref="K3012" r:id="rId2981" xr:uid="{00000000-0004-0000-0400-0000A40B0000}"/>
    <hyperlink ref="K3013" r:id="rId2982" xr:uid="{00000000-0004-0000-0400-0000A50B0000}"/>
    <hyperlink ref="K3014" r:id="rId2983" xr:uid="{00000000-0004-0000-0400-0000A60B0000}"/>
    <hyperlink ref="K3015" r:id="rId2984" xr:uid="{00000000-0004-0000-0400-0000A70B0000}"/>
    <hyperlink ref="K3016" r:id="rId2985" xr:uid="{00000000-0004-0000-0400-0000A80B0000}"/>
    <hyperlink ref="K3017" r:id="rId2986" xr:uid="{00000000-0004-0000-0400-0000A90B0000}"/>
    <hyperlink ref="K3018" r:id="rId2987" xr:uid="{00000000-0004-0000-0400-0000AA0B0000}"/>
    <hyperlink ref="K3019" r:id="rId2988" xr:uid="{00000000-0004-0000-0400-0000AB0B0000}"/>
    <hyperlink ref="K3020" r:id="rId2989" xr:uid="{00000000-0004-0000-0400-0000AC0B0000}"/>
    <hyperlink ref="K3021" r:id="rId2990" xr:uid="{00000000-0004-0000-0400-0000AD0B0000}"/>
    <hyperlink ref="K3022" r:id="rId2991" xr:uid="{00000000-0004-0000-0400-0000AE0B0000}"/>
    <hyperlink ref="K3023" r:id="rId2992" xr:uid="{00000000-0004-0000-0400-0000AF0B0000}"/>
    <hyperlink ref="K3025" r:id="rId2993" xr:uid="{00000000-0004-0000-0400-0000B00B0000}"/>
    <hyperlink ref="K3026" r:id="rId2994" xr:uid="{00000000-0004-0000-0400-0000B10B0000}"/>
    <hyperlink ref="K3027" r:id="rId2995" xr:uid="{00000000-0004-0000-0400-0000B20B0000}"/>
    <hyperlink ref="K3028" r:id="rId2996" xr:uid="{00000000-0004-0000-0400-0000B30B0000}"/>
    <hyperlink ref="K3029" r:id="rId2997" xr:uid="{00000000-0004-0000-0400-0000B40B0000}"/>
    <hyperlink ref="K3030" r:id="rId2998" xr:uid="{00000000-0004-0000-0400-0000B50B0000}"/>
    <hyperlink ref="K3031" r:id="rId2999" xr:uid="{00000000-0004-0000-0400-0000B60B0000}"/>
    <hyperlink ref="K3032" r:id="rId3000" xr:uid="{00000000-0004-0000-0400-0000B70B0000}"/>
    <hyperlink ref="K3033" r:id="rId3001" xr:uid="{00000000-0004-0000-0400-0000B80B0000}"/>
    <hyperlink ref="K3034" r:id="rId3002" xr:uid="{00000000-0004-0000-0400-0000B90B0000}"/>
    <hyperlink ref="K3036" r:id="rId3003" xr:uid="{00000000-0004-0000-0400-0000BA0B0000}"/>
    <hyperlink ref="K3037" r:id="rId3004" xr:uid="{00000000-0004-0000-0400-0000BB0B0000}"/>
    <hyperlink ref="K3038" r:id="rId3005" xr:uid="{00000000-0004-0000-0400-0000BC0B0000}"/>
    <hyperlink ref="K3039" r:id="rId3006" xr:uid="{00000000-0004-0000-0400-0000BD0B0000}"/>
    <hyperlink ref="K3040" r:id="rId3007" xr:uid="{00000000-0004-0000-0400-0000BE0B0000}"/>
    <hyperlink ref="K3041" r:id="rId3008" xr:uid="{00000000-0004-0000-0400-0000BF0B0000}"/>
    <hyperlink ref="K3042" r:id="rId3009" xr:uid="{00000000-0004-0000-0400-0000C00B0000}"/>
    <hyperlink ref="K3043" r:id="rId3010" xr:uid="{00000000-0004-0000-0400-0000C10B0000}"/>
    <hyperlink ref="K3044" r:id="rId3011" xr:uid="{00000000-0004-0000-0400-0000C20B0000}"/>
    <hyperlink ref="K3045" r:id="rId3012" xr:uid="{00000000-0004-0000-0400-0000C30B0000}"/>
    <hyperlink ref="K3046" r:id="rId3013" xr:uid="{00000000-0004-0000-0400-0000C40B0000}"/>
    <hyperlink ref="K3047" r:id="rId3014" xr:uid="{00000000-0004-0000-0400-0000C50B0000}"/>
    <hyperlink ref="K3048" r:id="rId3015" xr:uid="{00000000-0004-0000-0400-0000C60B0000}"/>
    <hyperlink ref="K3049" r:id="rId3016" xr:uid="{00000000-0004-0000-0400-0000C70B0000}"/>
    <hyperlink ref="K3050" r:id="rId3017" xr:uid="{00000000-0004-0000-0400-0000C80B0000}"/>
    <hyperlink ref="K3051" r:id="rId3018" xr:uid="{00000000-0004-0000-0400-0000C90B0000}"/>
    <hyperlink ref="K3052" r:id="rId3019" xr:uid="{00000000-0004-0000-0400-0000CA0B0000}"/>
    <hyperlink ref="K3053" r:id="rId3020" xr:uid="{00000000-0004-0000-0400-0000CB0B0000}"/>
    <hyperlink ref="K3054" r:id="rId3021" xr:uid="{00000000-0004-0000-0400-0000CC0B0000}"/>
    <hyperlink ref="K3055" r:id="rId3022" xr:uid="{00000000-0004-0000-0400-0000CD0B0000}"/>
    <hyperlink ref="K3056" r:id="rId3023" xr:uid="{00000000-0004-0000-0400-0000CE0B0000}"/>
    <hyperlink ref="K3057" r:id="rId3024" xr:uid="{00000000-0004-0000-0400-0000CF0B0000}"/>
    <hyperlink ref="K3058" r:id="rId3025" xr:uid="{00000000-0004-0000-0400-0000D00B0000}"/>
    <hyperlink ref="K3059" r:id="rId3026" xr:uid="{00000000-0004-0000-0400-0000D10B0000}"/>
    <hyperlink ref="K3060" r:id="rId3027" xr:uid="{00000000-0004-0000-0400-0000D20B0000}"/>
    <hyperlink ref="K3061" r:id="rId3028" xr:uid="{00000000-0004-0000-0400-0000D30B0000}"/>
    <hyperlink ref="K3062" r:id="rId3029" xr:uid="{00000000-0004-0000-0400-0000D40B0000}"/>
    <hyperlink ref="K3063" r:id="rId3030" xr:uid="{00000000-0004-0000-0400-0000D50B0000}"/>
    <hyperlink ref="K3064" r:id="rId3031" xr:uid="{00000000-0004-0000-0400-0000D60B0000}"/>
    <hyperlink ref="K3065" r:id="rId3032" xr:uid="{00000000-0004-0000-0400-0000D70B0000}"/>
    <hyperlink ref="K3066" r:id="rId3033" xr:uid="{00000000-0004-0000-0400-0000D80B0000}"/>
    <hyperlink ref="K3067" r:id="rId3034" xr:uid="{00000000-0004-0000-0400-0000D90B0000}"/>
    <hyperlink ref="K3068" r:id="rId3035" xr:uid="{00000000-0004-0000-0400-0000DA0B0000}"/>
    <hyperlink ref="K3069" r:id="rId3036" xr:uid="{00000000-0004-0000-0400-0000DB0B0000}"/>
    <hyperlink ref="K3070" r:id="rId3037" xr:uid="{00000000-0004-0000-0400-0000DC0B0000}"/>
    <hyperlink ref="K3071" r:id="rId3038" xr:uid="{00000000-0004-0000-0400-0000DD0B0000}"/>
    <hyperlink ref="K3072" r:id="rId3039" xr:uid="{00000000-0004-0000-0400-0000DE0B0000}"/>
    <hyperlink ref="K3073" r:id="rId3040" xr:uid="{00000000-0004-0000-0400-0000DF0B0000}"/>
    <hyperlink ref="K3074" r:id="rId3041" xr:uid="{00000000-0004-0000-0400-0000E00B0000}"/>
    <hyperlink ref="K3075" r:id="rId3042" xr:uid="{00000000-0004-0000-0400-0000E10B0000}"/>
    <hyperlink ref="K3076" r:id="rId3043" xr:uid="{00000000-0004-0000-0400-0000E20B0000}"/>
    <hyperlink ref="K3077" r:id="rId3044" xr:uid="{00000000-0004-0000-0400-0000E30B0000}"/>
    <hyperlink ref="K3078" r:id="rId3045" xr:uid="{00000000-0004-0000-0400-0000E40B0000}"/>
    <hyperlink ref="K3079" r:id="rId3046" xr:uid="{00000000-0004-0000-0400-0000E50B0000}"/>
    <hyperlink ref="K3080" r:id="rId3047" xr:uid="{00000000-0004-0000-0400-0000E60B0000}"/>
    <hyperlink ref="K3081" r:id="rId3048" xr:uid="{00000000-0004-0000-0400-0000E70B0000}"/>
    <hyperlink ref="K3082" r:id="rId3049" xr:uid="{00000000-0004-0000-0400-0000E80B0000}"/>
    <hyperlink ref="K3083" r:id="rId3050" xr:uid="{00000000-0004-0000-0400-0000E90B0000}"/>
    <hyperlink ref="K3084" r:id="rId3051" xr:uid="{00000000-0004-0000-0400-0000EA0B0000}"/>
    <hyperlink ref="K3085" r:id="rId3052" xr:uid="{00000000-0004-0000-0400-0000EB0B0000}"/>
    <hyperlink ref="K3086" r:id="rId3053" xr:uid="{00000000-0004-0000-0400-0000EC0B0000}"/>
    <hyperlink ref="K3087" r:id="rId3054" xr:uid="{00000000-0004-0000-0400-0000ED0B0000}"/>
    <hyperlink ref="K3088" r:id="rId3055" xr:uid="{00000000-0004-0000-0400-0000EE0B0000}"/>
    <hyperlink ref="K3089" r:id="rId3056" xr:uid="{00000000-0004-0000-0400-0000EF0B0000}"/>
    <hyperlink ref="K3090" r:id="rId3057" xr:uid="{00000000-0004-0000-0400-0000F00B0000}"/>
    <hyperlink ref="K3091" r:id="rId3058" xr:uid="{00000000-0004-0000-0400-0000F10B0000}"/>
    <hyperlink ref="K3092" r:id="rId3059" xr:uid="{00000000-0004-0000-0400-0000F20B0000}"/>
    <hyperlink ref="K3093" r:id="rId3060" xr:uid="{00000000-0004-0000-0400-0000F30B0000}"/>
    <hyperlink ref="K3094" r:id="rId3061" xr:uid="{00000000-0004-0000-0400-0000F40B0000}"/>
    <hyperlink ref="K3095" r:id="rId3062" xr:uid="{00000000-0004-0000-0400-0000F50B0000}"/>
    <hyperlink ref="K3096" r:id="rId3063" xr:uid="{00000000-0004-0000-0400-0000F60B0000}"/>
    <hyperlink ref="K3097" r:id="rId3064" xr:uid="{00000000-0004-0000-0400-0000F70B0000}"/>
    <hyperlink ref="K3098" r:id="rId3065" xr:uid="{00000000-0004-0000-0400-0000F80B0000}"/>
    <hyperlink ref="K3099" r:id="rId3066" xr:uid="{00000000-0004-0000-0400-0000F90B0000}"/>
    <hyperlink ref="K3100" r:id="rId3067" xr:uid="{00000000-0004-0000-0400-0000FA0B0000}"/>
    <hyperlink ref="K3101" r:id="rId3068" xr:uid="{00000000-0004-0000-0400-0000FB0B0000}"/>
    <hyperlink ref="K3102" r:id="rId3069" xr:uid="{00000000-0004-0000-0400-0000FC0B0000}"/>
    <hyperlink ref="K3103" r:id="rId3070" xr:uid="{00000000-0004-0000-0400-0000FD0B0000}"/>
    <hyperlink ref="K3104" r:id="rId3071" xr:uid="{00000000-0004-0000-0400-0000FE0B0000}"/>
    <hyperlink ref="K3105" r:id="rId3072" xr:uid="{00000000-0004-0000-0400-0000FF0B0000}"/>
    <hyperlink ref="K3106" r:id="rId3073" xr:uid="{00000000-0004-0000-0400-0000000C0000}"/>
    <hyperlink ref="K3107" r:id="rId3074" xr:uid="{00000000-0004-0000-0400-0000010C0000}"/>
    <hyperlink ref="K3108" r:id="rId3075" xr:uid="{00000000-0004-0000-0400-0000020C0000}"/>
    <hyperlink ref="K3109" r:id="rId3076" xr:uid="{00000000-0004-0000-0400-0000030C0000}"/>
    <hyperlink ref="K3110" r:id="rId3077" xr:uid="{00000000-0004-0000-0400-0000040C0000}"/>
    <hyperlink ref="K3111" r:id="rId3078" xr:uid="{00000000-0004-0000-0400-0000050C0000}"/>
    <hyperlink ref="K3112" r:id="rId3079" xr:uid="{00000000-0004-0000-0400-0000060C0000}"/>
    <hyperlink ref="K3113" r:id="rId3080" xr:uid="{00000000-0004-0000-0400-0000070C0000}"/>
    <hyperlink ref="K3114" r:id="rId3081" xr:uid="{00000000-0004-0000-0400-0000080C0000}"/>
    <hyperlink ref="K3115" r:id="rId3082" xr:uid="{00000000-0004-0000-0400-0000090C0000}"/>
    <hyperlink ref="K3116" r:id="rId3083" xr:uid="{00000000-0004-0000-0400-00000A0C0000}"/>
    <hyperlink ref="K3117" r:id="rId3084" xr:uid="{00000000-0004-0000-0400-00000B0C0000}"/>
    <hyperlink ref="K3118" r:id="rId3085" xr:uid="{00000000-0004-0000-0400-00000C0C0000}"/>
    <hyperlink ref="K3119" r:id="rId3086" xr:uid="{00000000-0004-0000-0400-00000D0C0000}"/>
    <hyperlink ref="K3120" r:id="rId3087" xr:uid="{00000000-0004-0000-0400-00000E0C0000}"/>
    <hyperlink ref="K3121" r:id="rId3088" xr:uid="{00000000-0004-0000-0400-00000F0C0000}"/>
    <hyperlink ref="K3122" r:id="rId3089" xr:uid="{00000000-0004-0000-0400-0000100C0000}"/>
    <hyperlink ref="K3123" r:id="rId3090" xr:uid="{00000000-0004-0000-0400-0000110C0000}"/>
    <hyperlink ref="K3124" r:id="rId3091" xr:uid="{00000000-0004-0000-0400-0000120C0000}"/>
    <hyperlink ref="K3125" r:id="rId3092" xr:uid="{00000000-0004-0000-0400-0000130C0000}"/>
    <hyperlink ref="K3126" r:id="rId3093" xr:uid="{00000000-0004-0000-0400-0000140C0000}"/>
    <hyperlink ref="K3127" r:id="rId3094" xr:uid="{00000000-0004-0000-0400-0000150C0000}"/>
    <hyperlink ref="K3128" r:id="rId3095" xr:uid="{00000000-0004-0000-0400-0000160C0000}"/>
    <hyperlink ref="K3129" r:id="rId3096" xr:uid="{00000000-0004-0000-0400-0000170C0000}"/>
    <hyperlink ref="K3130" r:id="rId3097" xr:uid="{00000000-0004-0000-0400-0000180C0000}"/>
    <hyperlink ref="K3131" r:id="rId3098" xr:uid="{00000000-0004-0000-0400-0000190C0000}"/>
    <hyperlink ref="K3132" r:id="rId3099" xr:uid="{00000000-0004-0000-0400-00001A0C0000}"/>
    <hyperlink ref="K3133" r:id="rId3100" xr:uid="{00000000-0004-0000-0400-00001B0C0000}"/>
    <hyperlink ref="K3134" r:id="rId3101" xr:uid="{00000000-0004-0000-0400-00001C0C0000}"/>
    <hyperlink ref="K3135" r:id="rId3102" xr:uid="{00000000-0004-0000-0400-00001D0C0000}"/>
    <hyperlink ref="K3136" r:id="rId3103" xr:uid="{00000000-0004-0000-0400-00001E0C0000}"/>
    <hyperlink ref="K3137" r:id="rId3104" xr:uid="{00000000-0004-0000-0400-00001F0C0000}"/>
    <hyperlink ref="K3138" r:id="rId3105" xr:uid="{00000000-0004-0000-0400-0000200C0000}"/>
    <hyperlink ref="K3139" r:id="rId3106" xr:uid="{00000000-0004-0000-0400-0000210C0000}"/>
    <hyperlink ref="K3140" r:id="rId3107" xr:uid="{00000000-0004-0000-0400-0000220C0000}"/>
    <hyperlink ref="K3141" r:id="rId3108" xr:uid="{00000000-0004-0000-0400-0000230C0000}"/>
    <hyperlink ref="K3142" r:id="rId3109" xr:uid="{00000000-0004-0000-0400-0000240C0000}"/>
    <hyperlink ref="K3143" r:id="rId3110" xr:uid="{00000000-0004-0000-0400-0000250C0000}"/>
    <hyperlink ref="K3144" r:id="rId3111" xr:uid="{00000000-0004-0000-0400-0000260C0000}"/>
    <hyperlink ref="K3145" r:id="rId3112" xr:uid="{00000000-0004-0000-0400-0000270C0000}"/>
    <hyperlink ref="K3146" r:id="rId3113" xr:uid="{00000000-0004-0000-0400-0000280C0000}"/>
    <hyperlink ref="K3147" r:id="rId3114" xr:uid="{00000000-0004-0000-0400-0000290C0000}"/>
    <hyperlink ref="K3148" r:id="rId3115" xr:uid="{00000000-0004-0000-0400-00002A0C0000}"/>
    <hyperlink ref="K3149" r:id="rId3116" xr:uid="{00000000-0004-0000-0400-00002B0C0000}"/>
    <hyperlink ref="K3150" r:id="rId3117" xr:uid="{00000000-0004-0000-0400-00002C0C0000}"/>
    <hyperlink ref="K3151" r:id="rId3118" xr:uid="{00000000-0004-0000-0400-00002D0C0000}"/>
    <hyperlink ref="K3152" r:id="rId3119" xr:uid="{00000000-0004-0000-0400-00002E0C0000}"/>
    <hyperlink ref="K3153" r:id="rId3120" xr:uid="{00000000-0004-0000-0400-00002F0C0000}"/>
    <hyperlink ref="K3154" r:id="rId3121" xr:uid="{00000000-0004-0000-0400-0000300C0000}"/>
    <hyperlink ref="K3155" r:id="rId3122" xr:uid="{00000000-0004-0000-0400-0000310C0000}"/>
    <hyperlink ref="K3156" r:id="rId3123" xr:uid="{00000000-0004-0000-0400-0000320C0000}"/>
    <hyperlink ref="K3157" r:id="rId3124" xr:uid="{00000000-0004-0000-0400-0000330C0000}"/>
    <hyperlink ref="K3158" r:id="rId3125" xr:uid="{00000000-0004-0000-0400-0000340C0000}"/>
    <hyperlink ref="K3159" r:id="rId3126" xr:uid="{00000000-0004-0000-0400-0000350C0000}"/>
    <hyperlink ref="K3160" r:id="rId3127" xr:uid="{00000000-0004-0000-0400-0000360C0000}"/>
    <hyperlink ref="K3161" r:id="rId3128" xr:uid="{00000000-0004-0000-0400-0000370C0000}"/>
    <hyperlink ref="K3162" r:id="rId3129" xr:uid="{00000000-0004-0000-0400-0000380C0000}"/>
    <hyperlink ref="K3163" r:id="rId3130" xr:uid="{00000000-0004-0000-0400-0000390C0000}"/>
    <hyperlink ref="K3164" r:id="rId3131" xr:uid="{00000000-0004-0000-0400-00003A0C0000}"/>
    <hyperlink ref="K3165" r:id="rId3132" xr:uid="{00000000-0004-0000-0400-00003B0C0000}"/>
    <hyperlink ref="K3166" r:id="rId3133" xr:uid="{00000000-0004-0000-0400-00003C0C0000}"/>
    <hyperlink ref="K3167" r:id="rId3134" xr:uid="{00000000-0004-0000-0400-00003D0C0000}"/>
    <hyperlink ref="K3168" r:id="rId3135" xr:uid="{00000000-0004-0000-0400-00003E0C0000}"/>
    <hyperlink ref="K3169" r:id="rId3136" xr:uid="{00000000-0004-0000-0400-00003F0C0000}"/>
    <hyperlink ref="K3170" r:id="rId3137" xr:uid="{00000000-0004-0000-0400-0000400C0000}"/>
    <hyperlink ref="K3171" r:id="rId3138" xr:uid="{00000000-0004-0000-0400-0000410C0000}"/>
    <hyperlink ref="K3172" r:id="rId3139" xr:uid="{00000000-0004-0000-0400-0000420C0000}"/>
    <hyperlink ref="K3173" r:id="rId3140" xr:uid="{00000000-0004-0000-0400-0000430C0000}"/>
    <hyperlink ref="K3174" r:id="rId3141" xr:uid="{00000000-0004-0000-0400-0000440C0000}"/>
    <hyperlink ref="K3175" r:id="rId3142" xr:uid="{00000000-0004-0000-0400-0000450C0000}"/>
    <hyperlink ref="K3176" r:id="rId3143" xr:uid="{00000000-0004-0000-0400-0000460C0000}"/>
    <hyperlink ref="K3177" r:id="rId3144" xr:uid="{00000000-0004-0000-0400-0000470C0000}"/>
    <hyperlink ref="K3178" r:id="rId3145" xr:uid="{00000000-0004-0000-0400-0000480C0000}"/>
    <hyperlink ref="K3179" r:id="rId3146" xr:uid="{00000000-0004-0000-0400-0000490C0000}"/>
    <hyperlink ref="K3180" r:id="rId3147" xr:uid="{00000000-0004-0000-0400-00004A0C0000}"/>
    <hyperlink ref="K3181" r:id="rId3148" xr:uid="{00000000-0004-0000-0400-00004B0C0000}"/>
    <hyperlink ref="K3182" r:id="rId3149" xr:uid="{00000000-0004-0000-0400-00004C0C0000}"/>
    <hyperlink ref="K3183" r:id="rId3150" xr:uid="{00000000-0004-0000-0400-00004D0C0000}"/>
    <hyperlink ref="K3184" r:id="rId3151" xr:uid="{00000000-0004-0000-0400-00004E0C0000}"/>
    <hyperlink ref="K3185" r:id="rId3152" xr:uid="{00000000-0004-0000-0400-00004F0C0000}"/>
    <hyperlink ref="K3186" r:id="rId3153" xr:uid="{00000000-0004-0000-0400-0000500C0000}"/>
    <hyperlink ref="K3187" r:id="rId3154" xr:uid="{00000000-0004-0000-0400-0000510C0000}"/>
    <hyperlink ref="K3188" r:id="rId3155" xr:uid="{00000000-0004-0000-0400-0000520C0000}"/>
    <hyperlink ref="K3189" r:id="rId3156" xr:uid="{00000000-0004-0000-0400-0000530C0000}"/>
    <hyperlink ref="K3190" r:id="rId3157" xr:uid="{00000000-0004-0000-0400-0000540C0000}"/>
    <hyperlink ref="K3191" r:id="rId3158" xr:uid="{00000000-0004-0000-0400-0000550C0000}"/>
    <hyperlink ref="K3192" r:id="rId3159" xr:uid="{00000000-0004-0000-0400-0000560C0000}"/>
    <hyperlink ref="K3193" r:id="rId3160" xr:uid="{00000000-0004-0000-0400-0000570C0000}"/>
    <hyperlink ref="K3194" r:id="rId3161" xr:uid="{00000000-0004-0000-0400-0000580C0000}"/>
    <hyperlink ref="K3195" r:id="rId3162" xr:uid="{00000000-0004-0000-0400-0000590C0000}"/>
    <hyperlink ref="K3196" r:id="rId3163" xr:uid="{00000000-0004-0000-0400-00005A0C0000}"/>
    <hyperlink ref="K3197" r:id="rId3164" xr:uid="{00000000-0004-0000-0400-00005B0C0000}"/>
    <hyperlink ref="K3198" r:id="rId3165" xr:uid="{00000000-0004-0000-0400-00005C0C0000}"/>
    <hyperlink ref="K3199" r:id="rId3166" xr:uid="{00000000-0004-0000-0400-00005D0C0000}"/>
    <hyperlink ref="K3200" r:id="rId3167" xr:uid="{00000000-0004-0000-0400-00005E0C0000}"/>
    <hyperlink ref="K3201" r:id="rId3168" xr:uid="{00000000-0004-0000-0400-00005F0C0000}"/>
    <hyperlink ref="K3202" r:id="rId3169" xr:uid="{00000000-0004-0000-0400-0000600C0000}"/>
    <hyperlink ref="K3203" r:id="rId3170" xr:uid="{00000000-0004-0000-0400-0000610C0000}"/>
    <hyperlink ref="K3204" r:id="rId3171" xr:uid="{00000000-0004-0000-0400-0000620C0000}"/>
    <hyperlink ref="K3205" r:id="rId3172" xr:uid="{00000000-0004-0000-0400-0000630C0000}"/>
    <hyperlink ref="K3206" r:id="rId3173" xr:uid="{00000000-0004-0000-0400-0000640C0000}"/>
    <hyperlink ref="K3207" r:id="rId3174" xr:uid="{00000000-0004-0000-0400-0000650C0000}"/>
    <hyperlink ref="K3208" r:id="rId3175" xr:uid="{00000000-0004-0000-0400-0000660C0000}"/>
    <hyperlink ref="K3209" r:id="rId3176" xr:uid="{00000000-0004-0000-0400-0000670C0000}"/>
    <hyperlink ref="K3210" r:id="rId3177" xr:uid="{00000000-0004-0000-0400-0000680C0000}"/>
    <hyperlink ref="K3211" r:id="rId3178" xr:uid="{00000000-0004-0000-0400-0000690C0000}"/>
    <hyperlink ref="K3212" r:id="rId3179" xr:uid="{00000000-0004-0000-0400-00006A0C0000}"/>
    <hyperlink ref="K3213" r:id="rId3180" xr:uid="{00000000-0004-0000-0400-00006B0C0000}"/>
    <hyperlink ref="K3214" r:id="rId3181" xr:uid="{00000000-0004-0000-0400-00006C0C0000}"/>
    <hyperlink ref="K3215" r:id="rId3182" xr:uid="{00000000-0004-0000-0400-00006D0C0000}"/>
    <hyperlink ref="K3216" r:id="rId3183" xr:uid="{00000000-0004-0000-0400-00006E0C0000}"/>
    <hyperlink ref="K3217" r:id="rId3184" xr:uid="{00000000-0004-0000-0400-00006F0C0000}"/>
    <hyperlink ref="K3218" r:id="rId3185" xr:uid="{00000000-0004-0000-0400-0000700C0000}"/>
    <hyperlink ref="K3219" r:id="rId3186" xr:uid="{00000000-0004-0000-0400-0000710C0000}"/>
    <hyperlink ref="K3220" r:id="rId3187" xr:uid="{00000000-0004-0000-0400-0000720C0000}"/>
    <hyperlink ref="K3221" r:id="rId3188" xr:uid="{00000000-0004-0000-0400-0000730C0000}"/>
    <hyperlink ref="K3222" r:id="rId3189" xr:uid="{00000000-0004-0000-0400-0000740C0000}"/>
    <hyperlink ref="K3223" r:id="rId3190" xr:uid="{00000000-0004-0000-0400-0000750C0000}"/>
    <hyperlink ref="K3224" r:id="rId3191" xr:uid="{00000000-0004-0000-0400-0000760C0000}"/>
    <hyperlink ref="K3225" r:id="rId3192" xr:uid="{00000000-0004-0000-0400-0000770C0000}"/>
    <hyperlink ref="K3226" r:id="rId3193" xr:uid="{00000000-0004-0000-0400-0000780C0000}"/>
    <hyperlink ref="K3227" r:id="rId3194" xr:uid="{00000000-0004-0000-0400-0000790C0000}"/>
    <hyperlink ref="K3228" r:id="rId3195" xr:uid="{00000000-0004-0000-0400-00007A0C0000}"/>
    <hyperlink ref="K3229" r:id="rId3196" xr:uid="{00000000-0004-0000-0400-00007B0C0000}"/>
    <hyperlink ref="K3230" r:id="rId3197" xr:uid="{00000000-0004-0000-0400-00007C0C0000}"/>
    <hyperlink ref="K3231" r:id="rId3198" xr:uid="{00000000-0004-0000-0400-00007D0C0000}"/>
    <hyperlink ref="K3232" r:id="rId3199" xr:uid="{00000000-0004-0000-0400-00007E0C0000}"/>
    <hyperlink ref="K3233" r:id="rId3200" xr:uid="{00000000-0004-0000-0400-00007F0C0000}"/>
    <hyperlink ref="K3234" r:id="rId3201" xr:uid="{00000000-0004-0000-0400-0000800C0000}"/>
    <hyperlink ref="K3235" r:id="rId3202" xr:uid="{00000000-0004-0000-0400-0000810C0000}"/>
    <hyperlink ref="K3236" r:id="rId3203" xr:uid="{00000000-0004-0000-0400-0000820C0000}"/>
    <hyperlink ref="K3237" r:id="rId3204" xr:uid="{00000000-0004-0000-0400-0000830C0000}"/>
    <hyperlink ref="K3238" r:id="rId3205" xr:uid="{00000000-0004-0000-0400-0000840C0000}"/>
    <hyperlink ref="K3239" r:id="rId3206" xr:uid="{00000000-0004-0000-0400-0000850C0000}"/>
    <hyperlink ref="K3240" r:id="rId3207" xr:uid="{00000000-0004-0000-0400-0000860C0000}"/>
    <hyperlink ref="K3241" r:id="rId3208" xr:uid="{00000000-0004-0000-0400-0000870C0000}"/>
    <hyperlink ref="K3242" r:id="rId3209" xr:uid="{00000000-0004-0000-0400-0000880C0000}"/>
    <hyperlink ref="K3243" r:id="rId3210" xr:uid="{00000000-0004-0000-0400-0000890C0000}"/>
    <hyperlink ref="K3244" r:id="rId3211" xr:uid="{00000000-0004-0000-0400-00008A0C0000}"/>
    <hyperlink ref="K3245" r:id="rId3212" xr:uid="{00000000-0004-0000-0400-00008B0C0000}"/>
    <hyperlink ref="K3246" r:id="rId3213" xr:uid="{00000000-0004-0000-0400-00008C0C0000}"/>
    <hyperlink ref="K3247" r:id="rId3214" xr:uid="{00000000-0004-0000-0400-00008D0C0000}"/>
    <hyperlink ref="K3248" r:id="rId3215" xr:uid="{00000000-0004-0000-0400-00008E0C0000}"/>
    <hyperlink ref="K3249" r:id="rId3216" xr:uid="{00000000-0004-0000-0400-00008F0C0000}"/>
    <hyperlink ref="K3250" r:id="rId3217" xr:uid="{00000000-0004-0000-0400-0000900C0000}"/>
    <hyperlink ref="K3251" r:id="rId3218" xr:uid="{00000000-0004-0000-0400-0000910C0000}"/>
    <hyperlink ref="K3252" r:id="rId3219" xr:uid="{00000000-0004-0000-0400-0000920C0000}"/>
    <hyperlink ref="K3253" r:id="rId3220" xr:uid="{00000000-0004-0000-0400-0000930C0000}"/>
    <hyperlink ref="K3254" r:id="rId3221" xr:uid="{00000000-0004-0000-0400-0000940C0000}"/>
    <hyperlink ref="K3255" r:id="rId3222" xr:uid="{00000000-0004-0000-0400-0000950C0000}"/>
    <hyperlink ref="K3256" r:id="rId3223" xr:uid="{00000000-0004-0000-0400-0000960C0000}"/>
    <hyperlink ref="K3257" r:id="rId3224" xr:uid="{00000000-0004-0000-0400-0000970C0000}"/>
    <hyperlink ref="K3258" r:id="rId3225" xr:uid="{00000000-0004-0000-0400-0000980C0000}"/>
    <hyperlink ref="K3259" r:id="rId3226" xr:uid="{00000000-0004-0000-0400-0000990C0000}"/>
    <hyperlink ref="K3260" r:id="rId3227" xr:uid="{00000000-0004-0000-0400-00009A0C0000}"/>
    <hyperlink ref="K3261" r:id="rId3228" xr:uid="{00000000-0004-0000-0400-00009B0C0000}"/>
    <hyperlink ref="K3262" r:id="rId3229" xr:uid="{00000000-0004-0000-0400-00009C0C0000}"/>
    <hyperlink ref="K3263" r:id="rId3230" xr:uid="{00000000-0004-0000-0400-00009D0C0000}"/>
    <hyperlink ref="K3264" r:id="rId3231" xr:uid="{00000000-0004-0000-0400-00009E0C0000}"/>
    <hyperlink ref="K3265" r:id="rId3232" xr:uid="{00000000-0004-0000-0400-00009F0C0000}"/>
    <hyperlink ref="K3266" r:id="rId3233" xr:uid="{00000000-0004-0000-0400-0000A00C0000}"/>
    <hyperlink ref="K3267" r:id="rId3234" xr:uid="{00000000-0004-0000-0400-0000A10C0000}"/>
    <hyperlink ref="K3268" r:id="rId3235" xr:uid="{00000000-0004-0000-0400-0000A20C0000}"/>
    <hyperlink ref="K3269" r:id="rId3236" xr:uid="{00000000-0004-0000-0400-0000A30C0000}"/>
    <hyperlink ref="K3270" r:id="rId3237" xr:uid="{00000000-0004-0000-0400-0000A40C0000}"/>
    <hyperlink ref="K3271" r:id="rId3238" xr:uid="{00000000-0004-0000-0400-0000A50C0000}"/>
    <hyperlink ref="K3272" r:id="rId3239" xr:uid="{00000000-0004-0000-0400-0000A60C0000}"/>
    <hyperlink ref="K3273" r:id="rId3240" xr:uid="{00000000-0004-0000-0400-0000A70C0000}"/>
    <hyperlink ref="K3274" r:id="rId3241" xr:uid="{00000000-0004-0000-0400-0000A80C0000}"/>
    <hyperlink ref="K3275" r:id="rId3242" xr:uid="{00000000-0004-0000-0400-0000A90C0000}"/>
    <hyperlink ref="K3276" r:id="rId3243" xr:uid="{00000000-0004-0000-0400-0000AA0C0000}"/>
    <hyperlink ref="K3277" r:id="rId3244" xr:uid="{00000000-0004-0000-0400-0000AB0C0000}"/>
    <hyperlink ref="K3278" r:id="rId3245" xr:uid="{00000000-0004-0000-0400-0000AC0C0000}"/>
    <hyperlink ref="K3279" r:id="rId3246" xr:uid="{00000000-0004-0000-0400-0000AD0C0000}"/>
    <hyperlink ref="K3280" r:id="rId3247" xr:uid="{00000000-0004-0000-0400-0000AE0C0000}"/>
    <hyperlink ref="K3281" r:id="rId3248" xr:uid="{00000000-0004-0000-0400-0000AF0C0000}"/>
    <hyperlink ref="K3282" r:id="rId3249" xr:uid="{00000000-0004-0000-0400-0000B00C0000}"/>
    <hyperlink ref="K3283" r:id="rId3250" xr:uid="{00000000-0004-0000-0400-0000B10C0000}"/>
    <hyperlink ref="K3284" r:id="rId3251" xr:uid="{00000000-0004-0000-0400-0000B20C0000}"/>
    <hyperlink ref="K3285" r:id="rId3252" xr:uid="{00000000-0004-0000-0400-0000B30C0000}"/>
    <hyperlink ref="K3286" r:id="rId3253" xr:uid="{00000000-0004-0000-0400-0000B40C0000}"/>
    <hyperlink ref="K3287" r:id="rId3254" xr:uid="{00000000-0004-0000-0400-0000B50C0000}"/>
    <hyperlink ref="K3288" r:id="rId3255" xr:uid="{00000000-0004-0000-0400-0000B60C0000}"/>
    <hyperlink ref="K3289" r:id="rId3256" xr:uid="{00000000-0004-0000-0400-0000B70C0000}"/>
    <hyperlink ref="K3290" r:id="rId3257" xr:uid="{00000000-0004-0000-0400-0000B80C0000}"/>
    <hyperlink ref="K3291" r:id="rId3258" xr:uid="{00000000-0004-0000-0400-0000B90C0000}"/>
    <hyperlink ref="K3292" r:id="rId3259" xr:uid="{00000000-0004-0000-0400-0000BA0C0000}"/>
    <hyperlink ref="K3293" r:id="rId3260" xr:uid="{00000000-0004-0000-0400-0000BB0C0000}"/>
    <hyperlink ref="K3294" r:id="rId3261" xr:uid="{00000000-0004-0000-0400-0000BC0C0000}"/>
    <hyperlink ref="K3295" r:id="rId3262" xr:uid="{00000000-0004-0000-0400-0000BD0C0000}"/>
    <hyperlink ref="K3296" r:id="rId3263" xr:uid="{00000000-0004-0000-0400-0000BE0C0000}"/>
    <hyperlink ref="K3297" r:id="rId3264" xr:uid="{00000000-0004-0000-0400-0000BF0C0000}"/>
    <hyperlink ref="K3298" r:id="rId3265" xr:uid="{00000000-0004-0000-0400-0000C00C0000}"/>
    <hyperlink ref="K3299" r:id="rId3266" xr:uid="{00000000-0004-0000-0400-0000C10C0000}"/>
    <hyperlink ref="K3300" r:id="rId3267" xr:uid="{00000000-0004-0000-0400-0000C20C0000}"/>
    <hyperlink ref="K3301" r:id="rId3268" xr:uid="{00000000-0004-0000-0400-0000C30C0000}"/>
    <hyperlink ref="K3302" r:id="rId3269" xr:uid="{00000000-0004-0000-0400-0000C40C0000}"/>
    <hyperlink ref="K3303" r:id="rId3270" xr:uid="{00000000-0004-0000-0400-0000C50C0000}"/>
    <hyperlink ref="K3304" r:id="rId3271" xr:uid="{00000000-0004-0000-0400-0000C60C0000}"/>
    <hyperlink ref="K3305" r:id="rId3272" xr:uid="{00000000-0004-0000-0400-0000C70C0000}"/>
    <hyperlink ref="K3306" r:id="rId3273" xr:uid="{00000000-0004-0000-0400-0000C80C0000}"/>
    <hyperlink ref="K3307" r:id="rId3274" xr:uid="{00000000-0004-0000-0400-0000C90C0000}"/>
    <hyperlink ref="K3308" r:id="rId3275" xr:uid="{00000000-0004-0000-0400-0000CA0C0000}"/>
    <hyperlink ref="K3309" r:id="rId3276" xr:uid="{00000000-0004-0000-0400-0000CB0C0000}"/>
    <hyperlink ref="K3310" r:id="rId3277" xr:uid="{00000000-0004-0000-0400-0000CC0C0000}"/>
    <hyperlink ref="K3311" r:id="rId3278" xr:uid="{00000000-0004-0000-0400-0000CD0C0000}"/>
    <hyperlink ref="K3312" r:id="rId3279" xr:uid="{00000000-0004-0000-0400-0000CE0C0000}"/>
    <hyperlink ref="K3313" r:id="rId3280" xr:uid="{00000000-0004-0000-0400-0000CF0C0000}"/>
    <hyperlink ref="K3314" r:id="rId3281" xr:uid="{00000000-0004-0000-0400-0000D00C0000}"/>
    <hyperlink ref="K3315" r:id="rId3282" xr:uid="{00000000-0004-0000-0400-0000D10C0000}"/>
    <hyperlink ref="K3316" r:id="rId3283" xr:uid="{00000000-0004-0000-0400-0000D20C0000}"/>
    <hyperlink ref="K3317" r:id="rId3284" xr:uid="{00000000-0004-0000-0400-0000D30C0000}"/>
    <hyperlink ref="K3318" r:id="rId3285" xr:uid="{00000000-0004-0000-0400-0000D40C0000}"/>
    <hyperlink ref="K3319" r:id="rId3286" xr:uid="{00000000-0004-0000-0400-0000D50C0000}"/>
    <hyperlink ref="K3320" r:id="rId3287" xr:uid="{00000000-0004-0000-0400-0000D60C0000}"/>
    <hyperlink ref="K3321" r:id="rId3288" xr:uid="{00000000-0004-0000-0400-0000D70C0000}"/>
    <hyperlink ref="K3322" r:id="rId3289" xr:uid="{00000000-0004-0000-0400-0000D80C0000}"/>
    <hyperlink ref="K3323" r:id="rId3290" xr:uid="{00000000-0004-0000-0400-0000D90C0000}"/>
    <hyperlink ref="K3324" r:id="rId3291" xr:uid="{00000000-0004-0000-0400-0000DA0C0000}"/>
    <hyperlink ref="K3325" r:id="rId3292" xr:uid="{00000000-0004-0000-0400-0000DB0C0000}"/>
    <hyperlink ref="K3326" r:id="rId3293" xr:uid="{00000000-0004-0000-0400-0000DC0C0000}"/>
    <hyperlink ref="K3327" r:id="rId3294" xr:uid="{00000000-0004-0000-0400-0000DD0C0000}"/>
    <hyperlink ref="K3328" r:id="rId3295" xr:uid="{00000000-0004-0000-0400-0000DE0C0000}"/>
    <hyperlink ref="K3329" r:id="rId3296" xr:uid="{00000000-0004-0000-0400-0000DF0C0000}"/>
    <hyperlink ref="K3330" r:id="rId3297" xr:uid="{00000000-0004-0000-0400-0000E00C0000}"/>
    <hyperlink ref="K3331" r:id="rId3298" xr:uid="{00000000-0004-0000-0400-0000E10C0000}"/>
    <hyperlink ref="K3332" r:id="rId3299" xr:uid="{00000000-0004-0000-0400-0000E20C0000}"/>
    <hyperlink ref="K3333" r:id="rId3300" xr:uid="{00000000-0004-0000-0400-0000E30C0000}"/>
    <hyperlink ref="K3334" r:id="rId3301" xr:uid="{00000000-0004-0000-0400-0000E40C0000}"/>
    <hyperlink ref="K3335" r:id="rId3302" xr:uid="{00000000-0004-0000-0400-0000E50C0000}"/>
    <hyperlink ref="K3336" r:id="rId3303" xr:uid="{00000000-0004-0000-0400-0000E60C0000}"/>
    <hyperlink ref="K3337" r:id="rId3304" xr:uid="{00000000-0004-0000-0400-0000E70C0000}"/>
    <hyperlink ref="K3338" r:id="rId3305" xr:uid="{00000000-0004-0000-0400-0000E80C0000}"/>
    <hyperlink ref="K3339" r:id="rId3306" xr:uid="{00000000-0004-0000-0400-0000E90C0000}"/>
    <hyperlink ref="K3340" r:id="rId3307" xr:uid="{00000000-0004-0000-0400-0000EA0C0000}"/>
    <hyperlink ref="K3341" r:id="rId3308" xr:uid="{00000000-0004-0000-0400-0000EB0C0000}"/>
    <hyperlink ref="K3342" r:id="rId3309" xr:uid="{00000000-0004-0000-0400-0000EC0C0000}"/>
    <hyperlink ref="K3343" r:id="rId3310" xr:uid="{00000000-0004-0000-0400-0000ED0C0000}"/>
    <hyperlink ref="K3344" r:id="rId3311" xr:uid="{00000000-0004-0000-0400-0000EE0C0000}"/>
    <hyperlink ref="K3345" r:id="rId3312" xr:uid="{00000000-0004-0000-0400-0000EF0C0000}"/>
    <hyperlink ref="K3346" r:id="rId3313" xr:uid="{00000000-0004-0000-0400-0000F00C0000}"/>
    <hyperlink ref="K3347" r:id="rId3314" xr:uid="{00000000-0004-0000-0400-0000F10C0000}"/>
    <hyperlink ref="K3348" r:id="rId3315" xr:uid="{00000000-0004-0000-0400-0000F20C0000}"/>
    <hyperlink ref="K3349" r:id="rId3316" xr:uid="{00000000-0004-0000-0400-0000F30C0000}"/>
    <hyperlink ref="K3350" r:id="rId3317" xr:uid="{00000000-0004-0000-0400-0000F40C0000}"/>
    <hyperlink ref="K3351" r:id="rId3318" xr:uid="{00000000-0004-0000-0400-0000F50C0000}"/>
    <hyperlink ref="K3352" r:id="rId3319" xr:uid="{00000000-0004-0000-0400-0000F60C0000}"/>
    <hyperlink ref="K3353" r:id="rId3320" xr:uid="{00000000-0004-0000-0400-0000F70C0000}"/>
    <hyperlink ref="K3354" r:id="rId3321" xr:uid="{00000000-0004-0000-0400-0000F80C0000}"/>
    <hyperlink ref="K3355" r:id="rId3322" xr:uid="{00000000-0004-0000-0400-0000F90C0000}"/>
    <hyperlink ref="K3356" r:id="rId3323" xr:uid="{00000000-0004-0000-0400-0000FA0C0000}"/>
    <hyperlink ref="K3357" r:id="rId3324" xr:uid="{00000000-0004-0000-0400-0000FB0C0000}"/>
    <hyperlink ref="K3358" r:id="rId3325" xr:uid="{00000000-0004-0000-0400-0000FC0C0000}"/>
    <hyperlink ref="K3359" r:id="rId3326" xr:uid="{00000000-0004-0000-0400-0000FD0C0000}"/>
    <hyperlink ref="K3360" r:id="rId3327" xr:uid="{00000000-0004-0000-0400-0000FE0C0000}"/>
    <hyperlink ref="K3361" r:id="rId3328" xr:uid="{00000000-0004-0000-0400-0000FF0C0000}"/>
    <hyperlink ref="K3362" r:id="rId3329" xr:uid="{00000000-0004-0000-0400-0000000D0000}"/>
    <hyperlink ref="K3363" r:id="rId3330" xr:uid="{00000000-0004-0000-0400-0000010D0000}"/>
    <hyperlink ref="K3364" r:id="rId3331" xr:uid="{00000000-0004-0000-0400-0000020D0000}"/>
    <hyperlink ref="K3365" r:id="rId3332" xr:uid="{00000000-0004-0000-0400-0000030D0000}"/>
    <hyperlink ref="K3366" r:id="rId3333" xr:uid="{00000000-0004-0000-0400-0000040D0000}"/>
    <hyperlink ref="K3367" r:id="rId3334" xr:uid="{00000000-0004-0000-0400-0000050D0000}"/>
    <hyperlink ref="K3368" r:id="rId3335" xr:uid="{00000000-0004-0000-0400-0000060D0000}"/>
    <hyperlink ref="K3370" r:id="rId3336" xr:uid="{00000000-0004-0000-0400-0000070D0000}"/>
    <hyperlink ref="K3371" r:id="rId3337" xr:uid="{00000000-0004-0000-0400-0000080D0000}"/>
    <hyperlink ref="K3372" r:id="rId3338" xr:uid="{00000000-0004-0000-0400-0000090D0000}"/>
    <hyperlink ref="K3373" r:id="rId3339" xr:uid="{00000000-0004-0000-0400-00000A0D0000}"/>
    <hyperlink ref="K3374" r:id="rId3340" xr:uid="{00000000-0004-0000-0400-00000B0D0000}"/>
    <hyperlink ref="K3375" r:id="rId3341" xr:uid="{00000000-0004-0000-0400-00000C0D0000}"/>
    <hyperlink ref="K3376" r:id="rId3342" xr:uid="{00000000-0004-0000-0400-00000D0D0000}"/>
    <hyperlink ref="K3377" r:id="rId3343" xr:uid="{00000000-0004-0000-0400-00000E0D0000}"/>
    <hyperlink ref="K3378" r:id="rId3344" xr:uid="{00000000-0004-0000-0400-00000F0D0000}"/>
    <hyperlink ref="K3379" r:id="rId3345" xr:uid="{00000000-0004-0000-0400-0000100D0000}"/>
    <hyperlink ref="K3380" r:id="rId3346" xr:uid="{00000000-0004-0000-0400-0000110D0000}"/>
    <hyperlink ref="K3381" r:id="rId3347" xr:uid="{00000000-0004-0000-0400-0000120D0000}"/>
    <hyperlink ref="K3382" r:id="rId3348" xr:uid="{00000000-0004-0000-0400-0000130D0000}"/>
    <hyperlink ref="K3383" r:id="rId3349" xr:uid="{00000000-0004-0000-0400-0000140D0000}"/>
    <hyperlink ref="K3384" r:id="rId3350" xr:uid="{00000000-0004-0000-0400-0000150D0000}"/>
    <hyperlink ref="K3385" r:id="rId3351" xr:uid="{00000000-0004-0000-0400-0000160D0000}"/>
    <hyperlink ref="K3386" r:id="rId3352" xr:uid="{00000000-0004-0000-0400-0000170D0000}"/>
    <hyperlink ref="K3387" r:id="rId3353" xr:uid="{00000000-0004-0000-0400-0000180D0000}"/>
    <hyperlink ref="K3388" r:id="rId3354" xr:uid="{00000000-0004-0000-0400-0000190D0000}"/>
    <hyperlink ref="K3389" r:id="rId3355" xr:uid="{00000000-0004-0000-0400-00001A0D0000}"/>
    <hyperlink ref="K3390" r:id="rId3356" xr:uid="{00000000-0004-0000-0400-00001B0D0000}"/>
    <hyperlink ref="K3391" r:id="rId3357" xr:uid="{00000000-0004-0000-0400-00001C0D0000}"/>
    <hyperlink ref="K3392" r:id="rId3358" xr:uid="{00000000-0004-0000-0400-00001D0D0000}"/>
    <hyperlink ref="K3393" r:id="rId3359" xr:uid="{00000000-0004-0000-0400-00001E0D0000}"/>
    <hyperlink ref="K3394" r:id="rId3360" xr:uid="{00000000-0004-0000-0400-00001F0D0000}"/>
    <hyperlink ref="K3395" r:id="rId3361" xr:uid="{00000000-0004-0000-0400-0000200D0000}"/>
    <hyperlink ref="K3396" r:id="rId3362" xr:uid="{00000000-0004-0000-0400-0000210D0000}"/>
    <hyperlink ref="K3397" r:id="rId3363" xr:uid="{00000000-0004-0000-0400-0000220D0000}"/>
    <hyperlink ref="K3398" r:id="rId3364" xr:uid="{00000000-0004-0000-0400-0000230D0000}"/>
    <hyperlink ref="K3399" r:id="rId3365" xr:uid="{00000000-0004-0000-0400-0000240D0000}"/>
    <hyperlink ref="K3400" r:id="rId3366" xr:uid="{00000000-0004-0000-0400-0000250D0000}"/>
    <hyperlink ref="K3401" r:id="rId3367" xr:uid="{00000000-0004-0000-0400-0000260D0000}"/>
    <hyperlink ref="K3402" r:id="rId3368" xr:uid="{00000000-0004-0000-0400-0000270D0000}"/>
    <hyperlink ref="K3403" r:id="rId3369" xr:uid="{00000000-0004-0000-0400-0000280D0000}"/>
    <hyperlink ref="K3404" r:id="rId3370" xr:uid="{00000000-0004-0000-0400-0000290D0000}"/>
    <hyperlink ref="K3405" r:id="rId3371" xr:uid="{00000000-0004-0000-0400-00002A0D0000}"/>
    <hyperlink ref="K3406" r:id="rId3372" xr:uid="{00000000-0004-0000-0400-00002B0D0000}"/>
    <hyperlink ref="K3407" r:id="rId3373" xr:uid="{00000000-0004-0000-0400-00002C0D0000}"/>
    <hyperlink ref="K3408" r:id="rId3374" xr:uid="{00000000-0004-0000-0400-00002D0D0000}"/>
    <hyperlink ref="K3409" r:id="rId3375" xr:uid="{00000000-0004-0000-0400-00002E0D0000}"/>
    <hyperlink ref="K3410" r:id="rId3376" xr:uid="{00000000-0004-0000-0400-00002F0D0000}"/>
    <hyperlink ref="K3411" r:id="rId3377" xr:uid="{00000000-0004-0000-0400-0000300D0000}"/>
    <hyperlink ref="K3412" r:id="rId3378" xr:uid="{00000000-0004-0000-0400-0000310D0000}"/>
    <hyperlink ref="K3413" r:id="rId3379" xr:uid="{00000000-0004-0000-0400-0000320D0000}"/>
    <hyperlink ref="K3414" r:id="rId3380" xr:uid="{00000000-0004-0000-0400-0000330D0000}"/>
    <hyperlink ref="K3415" r:id="rId3381" xr:uid="{00000000-0004-0000-0400-0000340D0000}"/>
    <hyperlink ref="K3416" r:id="rId3382" xr:uid="{00000000-0004-0000-0400-0000350D0000}"/>
    <hyperlink ref="K3417" r:id="rId3383" xr:uid="{00000000-0004-0000-0400-0000360D0000}"/>
    <hyperlink ref="K3418" r:id="rId3384" xr:uid="{00000000-0004-0000-0400-0000370D0000}"/>
    <hyperlink ref="K3419" r:id="rId3385" xr:uid="{00000000-0004-0000-0400-0000380D0000}"/>
    <hyperlink ref="K3420" r:id="rId3386" xr:uid="{00000000-0004-0000-0400-0000390D0000}"/>
    <hyperlink ref="K3421" r:id="rId3387" xr:uid="{00000000-0004-0000-0400-00003A0D0000}"/>
    <hyperlink ref="K3422" r:id="rId3388" xr:uid="{00000000-0004-0000-0400-00003B0D0000}"/>
    <hyperlink ref="K3423" r:id="rId3389" xr:uid="{00000000-0004-0000-0400-00003C0D0000}"/>
    <hyperlink ref="K3424" r:id="rId3390" xr:uid="{00000000-0004-0000-0400-00003D0D0000}"/>
    <hyperlink ref="K3425" r:id="rId3391" xr:uid="{00000000-0004-0000-0400-00003E0D0000}"/>
    <hyperlink ref="K3426" r:id="rId3392" xr:uid="{00000000-0004-0000-0400-00003F0D0000}"/>
    <hyperlink ref="K3427" r:id="rId3393" xr:uid="{00000000-0004-0000-0400-0000400D0000}"/>
    <hyperlink ref="K3428" r:id="rId3394" xr:uid="{00000000-0004-0000-0400-0000410D0000}"/>
    <hyperlink ref="K3429" r:id="rId3395" xr:uid="{00000000-0004-0000-0400-0000420D0000}"/>
    <hyperlink ref="K3430" r:id="rId3396" xr:uid="{00000000-0004-0000-0400-0000430D0000}"/>
    <hyperlink ref="K3431" r:id="rId3397" xr:uid="{00000000-0004-0000-0400-0000440D0000}"/>
    <hyperlink ref="K3432" r:id="rId3398" xr:uid="{00000000-0004-0000-0400-0000450D0000}"/>
    <hyperlink ref="K3433" r:id="rId3399" xr:uid="{00000000-0004-0000-0400-0000460D0000}"/>
    <hyperlink ref="K3434" r:id="rId3400" xr:uid="{00000000-0004-0000-0400-0000470D0000}"/>
    <hyperlink ref="K3435" r:id="rId3401" xr:uid="{00000000-0004-0000-0400-0000480D0000}"/>
    <hyperlink ref="K3436" r:id="rId3402" xr:uid="{00000000-0004-0000-0400-0000490D0000}"/>
    <hyperlink ref="K3437" r:id="rId3403" xr:uid="{00000000-0004-0000-0400-00004A0D0000}"/>
    <hyperlink ref="K3438" r:id="rId3404" xr:uid="{00000000-0004-0000-0400-00004B0D0000}"/>
    <hyperlink ref="K3439" r:id="rId3405" xr:uid="{00000000-0004-0000-0400-00004C0D0000}"/>
    <hyperlink ref="K3440" r:id="rId3406" xr:uid="{00000000-0004-0000-0400-00004D0D0000}"/>
    <hyperlink ref="K3441" r:id="rId3407" xr:uid="{00000000-0004-0000-0400-00004E0D0000}"/>
    <hyperlink ref="K3442" r:id="rId3408" xr:uid="{00000000-0004-0000-0400-00004F0D0000}"/>
    <hyperlink ref="K3443" r:id="rId3409" xr:uid="{00000000-0004-0000-0400-0000500D0000}"/>
    <hyperlink ref="K3444" r:id="rId3410" xr:uid="{00000000-0004-0000-0400-0000510D0000}"/>
    <hyperlink ref="K3445" r:id="rId3411" xr:uid="{00000000-0004-0000-0400-0000520D0000}"/>
    <hyperlink ref="K3446" r:id="rId3412" xr:uid="{00000000-0004-0000-0400-0000530D0000}"/>
    <hyperlink ref="K3447" r:id="rId3413" xr:uid="{00000000-0004-0000-0400-0000540D0000}"/>
    <hyperlink ref="K3448" r:id="rId3414" xr:uid="{00000000-0004-0000-0400-0000550D0000}"/>
    <hyperlink ref="K3449" r:id="rId3415" xr:uid="{00000000-0004-0000-0400-0000560D0000}"/>
    <hyperlink ref="K3450" r:id="rId3416" xr:uid="{00000000-0004-0000-0400-0000570D0000}"/>
    <hyperlink ref="K3451" r:id="rId3417" xr:uid="{00000000-0004-0000-0400-0000580D0000}"/>
    <hyperlink ref="K3452" r:id="rId3418" xr:uid="{00000000-0004-0000-0400-0000590D0000}"/>
    <hyperlink ref="K3453" r:id="rId3419" xr:uid="{00000000-0004-0000-0400-00005A0D0000}"/>
    <hyperlink ref="K3454" r:id="rId3420" xr:uid="{00000000-0004-0000-0400-00005B0D0000}"/>
    <hyperlink ref="K3455" r:id="rId3421" xr:uid="{00000000-0004-0000-0400-00005C0D0000}"/>
    <hyperlink ref="K3456" r:id="rId3422" xr:uid="{00000000-0004-0000-0400-00005D0D0000}"/>
    <hyperlink ref="K3457" r:id="rId3423" xr:uid="{00000000-0004-0000-0400-00005E0D0000}"/>
    <hyperlink ref="K3458" r:id="rId3424" xr:uid="{00000000-0004-0000-0400-00005F0D0000}"/>
    <hyperlink ref="K3459" r:id="rId3425" xr:uid="{00000000-0004-0000-0400-0000600D0000}"/>
    <hyperlink ref="K3460" r:id="rId3426" xr:uid="{00000000-0004-0000-0400-0000610D0000}"/>
    <hyperlink ref="K3461" r:id="rId3427" xr:uid="{00000000-0004-0000-0400-0000620D0000}"/>
    <hyperlink ref="K3462" r:id="rId3428" xr:uid="{00000000-0004-0000-0400-0000630D0000}"/>
    <hyperlink ref="K3463" r:id="rId3429" xr:uid="{00000000-0004-0000-0400-0000640D0000}"/>
    <hyperlink ref="K3464" r:id="rId3430" xr:uid="{00000000-0004-0000-0400-0000650D0000}"/>
    <hyperlink ref="K3465" r:id="rId3431" xr:uid="{00000000-0004-0000-0400-0000660D0000}"/>
    <hyperlink ref="K3466" r:id="rId3432" xr:uid="{00000000-0004-0000-0400-0000670D0000}"/>
    <hyperlink ref="K3467" r:id="rId3433" xr:uid="{00000000-0004-0000-0400-0000680D0000}"/>
    <hyperlink ref="K3468" r:id="rId3434" xr:uid="{00000000-0004-0000-0400-0000690D0000}"/>
    <hyperlink ref="K3469" r:id="rId3435" xr:uid="{00000000-0004-0000-0400-00006A0D0000}"/>
    <hyperlink ref="K3470" r:id="rId3436" xr:uid="{00000000-0004-0000-0400-00006B0D0000}"/>
    <hyperlink ref="K3471" r:id="rId3437" xr:uid="{00000000-0004-0000-0400-00006C0D0000}"/>
    <hyperlink ref="K3472" r:id="rId3438" xr:uid="{00000000-0004-0000-0400-00006D0D0000}"/>
    <hyperlink ref="K3473" r:id="rId3439" xr:uid="{00000000-0004-0000-0400-00006E0D0000}"/>
    <hyperlink ref="K3474" r:id="rId3440" xr:uid="{00000000-0004-0000-0400-00006F0D0000}"/>
    <hyperlink ref="K3475" r:id="rId3441" xr:uid="{00000000-0004-0000-0400-0000700D0000}"/>
    <hyperlink ref="K3476" r:id="rId3442" xr:uid="{00000000-0004-0000-0400-0000710D0000}"/>
    <hyperlink ref="K3477" r:id="rId3443" xr:uid="{00000000-0004-0000-0400-0000720D0000}"/>
    <hyperlink ref="K3478" r:id="rId3444" xr:uid="{00000000-0004-0000-0400-0000730D0000}"/>
    <hyperlink ref="K3479" r:id="rId3445" xr:uid="{00000000-0004-0000-0400-0000740D0000}"/>
    <hyperlink ref="K3480" r:id="rId3446" xr:uid="{00000000-0004-0000-0400-0000750D0000}"/>
    <hyperlink ref="K3481" r:id="rId3447" xr:uid="{00000000-0004-0000-0400-0000760D0000}"/>
    <hyperlink ref="K3482" r:id="rId3448" xr:uid="{00000000-0004-0000-0400-0000770D0000}"/>
    <hyperlink ref="K3483" r:id="rId3449" xr:uid="{00000000-0004-0000-0400-0000780D0000}"/>
    <hyperlink ref="K3484" r:id="rId3450" xr:uid="{00000000-0004-0000-0400-0000790D0000}"/>
    <hyperlink ref="K3485" r:id="rId3451" xr:uid="{00000000-0004-0000-0400-00007A0D0000}"/>
    <hyperlink ref="K3486" r:id="rId3452" xr:uid="{00000000-0004-0000-0400-00007B0D0000}"/>
    <hyperlink ref="K3487" r:id="rId3453" xr:uid="{00000000-0004-0000-0400-00007C0D0000}"/>
    <hyperlink ref="K3488" r:id="rId3454" xr:uid="{00000000-0004-0000-0400-00007D0D0000}"/>
    <hyperlink ref="K3489" r:id="rId3455" xr:uid="{00000000-0004-0000-0400-00007E0D0000}"/>
    <hyperlink ref="K3490" r:id="rId3456" xr:uid="{00000000-0004-0000-0400-00007F0D0000}"/>
    <hyperlink ref="K3491" r:id="rId3457" xr:uid="{00000000-0004-0000-0400-0000800D0000}"/>
    <hyperlink ref="K3492" r:id="rId3458" xr:uid="{00000000-0004-0000-0400-0000810D0000}"/>
    <hyperlink ref="K3493" r:id="rId3459" xr:uid="{00000000-0004-0000-0400-0000820D0000}"/>
    <hyperlink ref="K3494" r:id="rId3460" xr:uid="{00000000-0004-0000-0400-0000830D0000}"/>
    <hyperlink ref="K3495" r:id="rId3461" xr:uid="{00000000-0004-0000-0400-0000840D0000}"/>
    <hyperlink ref="K3496" r:id="rId3462" xr:uid="{00000000-0004-0000-0400-0000850D0000}"/>
    <hyperlink ref="K3497" r:id="rId3463" xr:uid="{00000000-0004-0000-0400-0000860D0000}"/>
    <hyperlink ref="K3498" r:id="rId3464" xr:uid="{00000000-0004-0000-0400-0000870D0000}"/>
    <hyperlink ref="K3499" r:id="rId3465" xr:uid="{00000000-0004-0000-0400-0000880D0000}"/>
    <hyperlink ref="K3500" r:id="rId3466" xr:uid="{00000000-0004-0000-0400-0000890D0000}"/>
    <hyperlink ref="K3501" r:id="rId3467" xr:uid="{00000000-0004-0000-0400-00008A0D0000}"/>
    <hyperlink ref="K3502" r:id="rId3468" xr:uid="{00000000-0004-0000-0400-00008B0D0000}"/>
    <hyperlink ref="K3503" r:id="rId3469" xr:uid="{00000000-0004-0000-0400-00008C0D0000}"/>
    <hyperlink ref="K3504" r:id="rId3470" xr:uid="{00000000-0004-0000-0400-00008D0D0000}"/>
    <hyperlink ref="K3505" r:id="rId3471" xr:uid="{00000000-0004-0000-0400-00008E0D0000}"/>
    <hyperlink ref="K3506" r:id="rId3472" xr:uid="{00000000-0004-0000-0400-00008F0D0000}"/>
    <hyperlink ref="K3507" r:id="rId3473" xr:uid="{00000000-0004-0000-0400-0000900D0000}"/>
    <hyperlink ref="K3508" r:id="rId3474" xr:uid="{00000000-0004-0000-0400-0000910D0000}"/>
    <hyperlink ref="K3509" r:id="rId3475" xr:uid="{00000000-0004-0000-0400-0000920D0000}"/>
    <hyperlink ref="K3510" r:id="rId3476" xr:uid="{00000000-0004-0000-0400-0000930D0000}"/>
    <hyperlink ref="K3511" r:id="rId3477" xr:uid="{00000000-0004-0000-0400-0000940D0000}"/>
    <hyperlink ref="K3512" r:id="rId3478" xr:uid="{00000000-0004-0000-0400-0000950D0000}"/>
    <hyperlink ref="K3513" r:id="rId3479" xr:uid="{00000000-0004-0000-0400-0000960D0000}"/>
    <hyperlink ref="K3514" r:id="rId3480" xr:uid="{00000000-0004-0000-0400-0000970D0000}"/>
    <hyperlink ref="K3515" r:id="rId3481" xr:uid="{00000000-0004-0000-0400-0000980D0000}"/>
    <hyperlink ref="K3516" r:id="rId3482" xr:uid="{00000000-0004-0000-0400-0000990D0000}"/>
    <hyperlink ref="K3517" r:id="rId3483" xr:uid="{00000000-0004-0000-0400-00009A0D0000}"/>
    <hyperlink ref="K3518" r:id="rId3484" xr:uid="{00000000-0004-0000-0400-00009B0D0000}"/>
    <hyperlink ref="K3519" r:id="rId3485" xr:uid="{00000000-0004-0000-0400-00009C0D0000}"/>
    <hyperlink ref="K3520" r:id="rId3486" xr:uid="{00000000-0004-0000-0400-00009D0D0000}"/>
    <hyperlink ref="K3521" r:id="rId3487" xr:uid="{00000000-0004-0000-0400-00009E0D0000}"/>
    <hyperlink ref="K3522" r:id="rId3488" xr:uid="{00000000-0004-0000-0400-00009F0D0000}"/>
    <hyperlink ref="K3523" r:id="rId3489" xr:uid="{00000000-0004-0000-0400-0000A00D0000}"/>
    <hyperlink ref="K3524" r:id="rId3490" xr:uid="{00000000-0004-0000-0400-0000A10D0000}"/>
    <hyperlink ref="K3525" r:id="rId3491" xr:uid="{00000000-0004-0000-0400-0000A20D0000}"/>
    <hyperlink ref="K3526" r:id="rId3492" xr:uid="{00000000-0004-0000-0400-0000A30D0000}"/>
    <hyperlink ref="K3527" r:id="rId3493" xr:uid="{00000000-0004-0000-0400-0000A40D0000}"/>
    <hyperlink ref="K3528" r:id="rId3494" xr:uid="{00000000-0004-0000-0400-0000A50D0000}"/>
    <hyperlink ref="K3529" r:id="rId3495" xr:uid="{00000000-0004-0000-0400-0000A60D0000}"/>
    <hyperlink ref="K3530" r:id="rId3496" xr:uid="{00000000-0004-0000-0400-0000A70D0000}"/>
    <hyperlink ref="K3531" r:id="rId3497" xr:uid="{00000000-0004-0000-0400-0000A80D0000}"/>
    <hyperlink ref="K3532" r:id="rId3498" xr:uid="{00000000-0004-0000-0400-0000A90D0000}"/>
    <hyperlink ref="K3533" r:id="rId3499" xr:uid="{00000000-0004-0000-0400-0000AA0D0000}"/>
    <hyperlink ref="K3534" r:id="rId3500" xr:uid="{00000000-0004-0000-0400-0000AB0D0000}"/>
    <hyperlink ref="K3535" r:id="rId3501" xr:uid="{00000000-0004-0000-0400-0000AC0D0000}"/>
    <hyperlink ref="K3536" r:id="rId3502" xr:uid="{00000000-0004-0000-0400-0000AD0D0000}"/>
    <hyperlink ref="K3537" r:id="rId3503" xr:uid="{00000000-0004-0000-0400-0000AE0D0000}"/>
    <hyperlink ref="K3538" r:id="rId3504" xr:uid="{00000000-0004-0000-0400-0000AF0D0000}"/>
    <hyperlink ref="K3539" r:id="rId3505" xr:uid="{00000000-0004-0000-0400-0000B00D0000}"/>
    <hyperlink ref="K3540" r:id="rId3506" xr:uid="{00000000-0004-0000-0400-0000B10D0000}"/>
    <hyperlink ref="K3541" r:id="rId3507" xr:uid="{00000000-0004-0000-0400-0000B20D0000}"/>
    <hyperlink ref="K3542" r:id="rId3508" xr:uid="{00000000-0004-0000-0400-0000B30D0000}"/>
    <hyperlink ref="K3543" r:id="rId3509" xr:uid="{00000000-0004-0000-0400-0000B40D0000}"/>
    <hyperlink ref="K3544" r:id="rId3510" xr:uid="{00000000-0004-0000-0400-0000B50D0000}"/>
    <hyperlink ref="K3545" r:id="rId3511" xr:uid="{00000000-0004-0000-0400-0000B60D0000}"/>
    <hyperlink ref="K3546" r:id="rId3512" xr:uid="{00000000-0004-0000-0400-0000B70D0000}"/>
    <hyperlink ref="K3547" r:id="rId3513" xr:uid="{00000000-0004-0000-0400-0000B80D0000}"/>
    <hyperlink ref="K3548" r:id="rId3514" xr:uid="{00000000-0004-0000-0400-0000B90D0000}"/>
    <hyperlink ref="K3549" r:id="rId3515" xr:uid="{00000000-0004-0000-0400-0000BA0D0000}"/>
    <hyperlink ref="K3550" r:id="rId3516" xr:uid="{00000000-0004-0000-0400-0000BB0D0000}"/>
    <hyperlink ref="K3551" r:id="rId3517" xr:uid="{00000000-0004-0000-0400-0000BC0D0000}"/>
    <hyperlink ref="K3552" r:id="rId3518" xr:uid="{00000000-0004-0000-0400-0000BD0D0000}"/>
    <hyperlink ref="K3553" r:id="rId3519" xr:uid="{00000000-0004-0000-0400-0000BE0D0000}"/>
    <hyperlink ref="K3554" r:id="rId3520" xr:uid="{00000000-0004-0000-0400-0000BF0D0000}"/>
    <hyperlink ref="K3555" r:id="rId3521" xr:uid="{00000000-0004-0000-0400-0000C00D0000}"/>
    <hyperlink ref="K3556" r:id="rId3522" xr:uid="{00000000-0004-0000-0400-0000C10D0000}"/>
    <hyperlink ref="K3557" r:id="rId3523" xr:uid="{00000000-0004-0000-0400-0000C20D0000}"/>
    <hyperlink ref="K3558" r:id="rId3524" xr:uid="{00000000-0004-0000-0400-0000C30D0000}"/>
    <hyperlink ref="K3559" r:id="rId3525" xr:uid="{00000000-0004-0000-0400-0000C40D0000}"/>
    <hyperlink ref="K3560" r:id="rId3526" xr:uid="{00000000-0004-0000-0400-0000C50D0000}"/>
    <hyperlink ref="K3561" r:id="rId3527" xr:uid="{00000000-0004-0000-0400-0000C60D0000}"/>
    <hyperlink ref="K3562" r:id="rId3528" xr:uid="{00000000-0004-0000-0400-0000C70D0000}"/>
    <hyperlink ref="K3563" r:id="rId3529" xr:uid="{00000000-0004-0000-0400-0000C80D0000}"/>
    <hyperlink ref="K3564" r:id="rId3530" xr:uid="{00000000-0004-0000-0400-0000C90D0000}"/>
    <hyperlink ref="K3565" r:id="rId3531" xr:uid="{00000000-0004-0000-0400-0000CA0D0000}"/>
    <hyperlink ref="K3566" r:id="rId3532" xr:uid="{00000000-0004-0000-0400-0000CB0D0000}"/>
    <hyperlink ref="K3567" r:id="rId3533" xr:uid="{00000000-0004-0000-0400-0000CC0D0000}"/>
    <hyperlink ref="K3568" r:id="rId3534" xr:uid="{00000000-0004-0000-0400-0000CD0D0000}"/>
    <hyperlink ref="K3569" r:id="rId3535" xr:uid="{00000000-0004-0000-0400-0000CE0D0000}"/>
    <hyperlink ref="K3570" r:id="rId3536" xr:uid="{00000000-0004-0000-0400-0000CF0D0000}"/>
    <hyperlink ref="K3571" r:id="rId3537" xr:uid="{00000000-0004-0000-0400-0000D00D0000}"/>
    <hyperlink ref="K3572" r:id="rId3538" xr:uid="{00000000-0004-0000-0400-0000D10D0000}"/>
    <hyperlink ref="K3573" r:id="rId3539" xr:uid="{00000000-0004-0000-0400-0000D20D0000}"/>
    <hyperlink ref="K3574" r:id="rId3540" xr:uid="{00000000-0004-0000-0400-0000D30D0000}"/>
    <hyperlink ref="K3575" r:id="rId3541" xr:uid="{00000000-0004-0000-0400-0000D40D0000}"/>
    <hyperlink ref="K3576" r:id="rId3542" xr:uid="{00000000-0004-0000-0400-0000D50D0000}"/>
    <hyperlink ref="K3577" r:id="rId3543" xr:uid="{00000000-0004-0000-0400-0000D60D0000}"/>
    <hyperlink ref="K3578" r:id="rId3544" xr:uid="{00000000-0004-0000-0400-0000D70D0000}"/>
    <hyperlink ref="K3579" r:id="rId3545" xr:uid="{00000000-0004-0000-0400-0000D80D0000}"/>
    <hyperlink ref="K3580" r:id="rId3546" xr:uid="{00000000-0004-0000-0400-0000D90D0000}"/>
    <hyperlink ref="K3581" r:id="rId3547" xr:uid="{00000000-0004-0000-0400-0000DA0D0000}"/>
    <hyperlink ref="K3582" r:id="rId3548" xr:uid="{00000000-0004-0000-0400-0000DB0D0000}"/>
    <hyperlink ref="K3583" r:id="rId3549" xr:uid="{00000000-0004-0000-0400-0000DC0D0000}"/>
    <hyperlink ref="K3584" r:id="rId3550" xr:uid="{00000000-0004-0000-0400-0000DD0D0000}"/>
    <hyperlink ref="K3585" r:id="rId3551" xr:uid="{00000000-0004-0000-0400-0000DE0D0000}"/>
    <hyperlink ref="K3586" r:id="rId3552" xr:uid="{00000000-0004-0000-0400-0000DF0D0000}"/>
    <hyperlink ref="K3587" r:id="rId3553" xr:uid="{00000000-0004-0000-0400-0000E00D0000}"/>
    <hyperlink ref="K3588" r:id="rId3554" xr:uid="{00000000-0004-0000-0400-0000E10D0000}"/>
    <hyperlink ref="K3589" r:id="rId3555" xr:uid="{00000000-0004-0000-0400-0000E20D0000}"/>
    <hyperlink ref="K3591" r:id="rId3556" xr:uid="{00000000-0004-0000-0400-0000E30D0000}"/>
    <hyperlink ref="K3592" r:id="rId3557" xr:uid="{00000000-0004-0000-0400-0000E40D0000}"/>
    <hyperlink ref="K3593" r:id="rId3558" xr:uid="{00000000-0004-0000-0400-0000E50D0000}"/>
    <hyperlink ref="K3594" r:id="rId3559" xr:uid="{00000000-0004-0000-0400-0000E60D0000}"/>
    <hyperlink ref="K3595" r:id="rId3560" xr:uid="{00000000-0004-0000-0400-0000E70D0000}"/>
    <hyperlink ref="K3596" r:id="rId3561" xr:uid="{00000000-0004-0000-0400-0000E80D0000}"/>
    <hyperlink ref="K3597" r:id="rId3562" xr:uid="{00000000-0004-0000-0400-0000E90D0000}"/>
    <hyperlink ref="K3598" r:id="rId3563" xr:uid="{00000000-0004-0000-0400-0000EA0D0000}"/>
    <hyperlink ref="K3599" r:id="rId3564" xr:uid="{00000000-0004-0000-0400-0000EB0D0000}"/>
    <hyperlink ref="K3600" r:id="rId3565" xr:uid="{00000000-0004-0000-0400-0000EC0D0000}"/>
    <hyperlink ref="K3601" r:id="rId3566" xr:uid="{00000000-0004-0000-0400-0000ED0D0000}"/>
    <hyperlink ref="K3602" r:id="rId3567" xr:uid="{00000000-0004-0000-0400-0000EE0D0000}"/>
    <hyperlink ref="K3603" r:id="rId3568" xr:uid="{00000000-0004-0000-0400-0000EF0D0000}"/>
    <hyperlink ref="K3604" r:id="rId3569" xr:uid="{00000000-0004-0000-0400-0000F00D0000}"/>
    <hyperlink ref="K3605" r:id="rId3570" xr:uid="{00000000-0004-0000-0400-0000F10D0000}"/>
    <hyperlink ref="K3606" r:id="rId3571" xr:uid="{00000000-0004-0000-0400-0000F20D0000}"/>
    <hyperlink ref="K3607" r:id="rId3572" xr:uid="{00000000-0004-0000-0400-0000F30D0000}"/>
    <hyperlink ref="K3608" r:id="rId3573" xr:uid="{00000000-0004-0000-0400-0000F40D0000}"/>
    <hyperlink ref="K3609" r:id="rId3574" xr:uid="{00000000-0004-0000-0400-0000F50D0000}"/>
    <hyperlink ref="K3610" r:id="rId3575" xr:uid="{00000000-0004-0000-0400-0000F60D0000}"/>
    <hyperlink ref="K3611" r:id="rId3576" xr:uid="{00000000-0004-0000-0400-0000F70D0000}"/>
    <hyperlink ref="K3612" r:id="rId3577" xr:uid="{00000000-0004-0000-0400-0000F80D0000}"/>
    <hyperlink ref="K3613" r:id="rId3578" xr:uid="{00000000-0004-0000-0400-0000F90D0000}"/>
    <hyperlink ref="K3614" r:id="rId3579" xr:uid="{00000000-0004-0000-0400-0000FA0D0000}"/>
    <hyperlink ref="K3615" r:id="rId3580" xr:uid="{00000000-0004-0000-0400-0000FB0D0000}"/>
    <hyperlink ref="K3616" r:id="rId3581" xr:uid="{00000000-0004-0000-0400-0000FC0D0000}"/>
    <hyperlink ref="K3617" r:id="rId3582" xr:uid="{00000000-0004-0000-0400-0000FD0D0000}"/>
    <hyperlink ref="K3618" r:id="rId3583" xr:uid="{00000000-0004-0000-0400-0000FE0D0000}"/>
    <hyperlink ref="K3619" r:id="rId3584" xr:uid="{00000000-0004-0000-0400-0000FF0D0000}"/>
    <hyperlink ref="K3620" r:id="rId3585" xr:uid="{00000000-0004-0000-0400-0000000E0000}"/>
    <hyperlink ref="K3621" r:id="rId3586" xr:uid="{00000000-0004-0000-0400-0000010E0000}"/>
    <hyperlink ref="K3622" r:id="rId3587" xr:uid="{00000000-0004-0000-0400-0000020E0000}"/>
    <hyperlink ref="K3623" r:id="rId3588" xr:uid="{00000000-0004-0000-0400-0000030E0000}"/>
    <hyperlink ref="K3624" r:id="rId3589" xr:uid="{00000000-0004-0000-0400-0000040E0000}"/>
    <hyperlink ref="K3625" r:id="rId3590" xr:uid="{00000000-0004-0000-0400-0000050E0000}"/>
    <hyperlink ref="K3626" r:id="rId3591" xr:uid="{00000000-0004-0000-0400-0000060E0000}"/>
    <hyperlink ref="K3627" r:id="rId3592" xr:uid="{00000000-0004-0000-0400-0000070E0000}"/>
    <hyperlink ref="K3628" r:id="rId3593" xr:uid="{00000000-0004-0000-0400-0000080E0000}"/>
    <hyperlink ref="K3629" r:id="rId3594" xr:uid="{00000000-0004-0000-0400-0000090E0000}"/>
    <hyperlink ref="K3630" r:id="rId3595" xr:uid="{00000000-0004-0000-0400-00000A0E0000}"/>
    <hyperlink ref="K3631" r:id="rId3596" xr:uid="{00000000-0004-0000-0400-00000B0E0000}"/>
    <hyperlink ref="K3632" r:id="rId3597" xr:uid="{00000000-0004-0000-0400-00000C0E0000}"/>
    <hyperlink ref="K3633" r:id="rId3598" xr:uid="{00000000-0004-0000-0400-00000D0E0000}"/>
    <hyperlink ref="K3634" r:id="rId3599" xr:uid="{00000000-0004-0000-0400-00000E0E0000}"/>
    <hyperlink ref="K3635" r:id="rId3600" xr:uid="{00000000-0004-0000-0400-00000F0E0000}"/>
    <hyperlink ref="K3636" r:id="rId3601" xr:uid="{00000000-0004-0000-0400-0000100E0000}"/>
    <hyperlink ref="K3637" r:id="rId3602" xr:uid="{00000000-0004-0000-0400-0000110E0000}"/>
    <hyperlink ref="K3638" r:id="rId3603" xr:uid="{00000000-0004-0000-0400-0000120E0000}"/>
    <hyperlink ref="K3639" r:id="rId3604" xr:uid="{00000000-0004-0000-0400-0000130E0000}"/>
    <hyperlink ref="K3640" r:id="rId3605" xr:uid="{00000000-0004-0000-0400-0000140E0000}"/>
    <hyperlink ref="K3641" r:id="rId3606" xr:uid="{00000000-0004-0000-0400-0000150E0000}"/>
    <hyperlink ref="K3642" r:id="rId3607" xr:uid="{00000000-0004-0000-0400-0000160E0000}"/>
    <hyperlink ref="K3643" r:id="rId3608" xr:uid="{00000000-0004-0000-0400-0000170E0000}"/>
    <hyperlink ref="K3644" r:id="rId3609" xr:uid="{00000000-0004-0000-0400-0000180E0000}"/>
    <hyperlink ref="K3645" r:id="rId3610" xr:uid="{00000000-0004-0000-0400-0000190E0000}"/>
    <hyperlink ref="K3646" r:id="rId3611" xr:uid="{00000000-0004-0000-0400-00001A0E0000}"/>
    <hyperlink ref="K3648" r:id="rId3612" xr:uid="{00000000-0004-0000-0400-00001B0E0000}"/>
    <hyperlink ref="K3649" r:id="rId3613" xr:uid="{00000000-0004-0000-0400-00001C0E0000}"/>
    <hyperlink ref="K3650" r:id="rId3614" xr:uid="{00000000-0004-0000-0400-00001D0E0000}"/>
    <hyperlink ref="K3651" r:id="rId3615" xr:uid="{00000000-0004-0000-0400-00001E0E0000}"/>
    <hyperlink ref="K3652" r:id="rId3616" xr:uid="{00000000-0004-0000-0400-00001F0E0000}"/>
    <hyperlink ref="K3653" r:id="rId3617" xr:uid="{00000000-0004-0000-0400-0000200E0000}"/>
    <hyperlink ref="K3654" r:id="rId3618" xr:uid="{00000000-0004-0000-0400-0000210E0000}"/>
    <hyperlink ref="K3655" r:id="rId3619" xr:uid="{00000000-0004-0000-0400-0000220E0000}"/>
    <hyperlink ref="K3656" r:id="rId3620" xr:uid="{00000000-0004-0000-0400-0000230E0000}"/>
    <hyperlink ref="A3657" r:id="rId3621" xr:uid="{00000000-0004-0000-0400-0000240E0000}"/>
    <hyperlink ref="K3657" r:id="rId3622" xr:uid="{00000000-0004-0000-0400-0000250E0000}"/>
    <hyperlink ref="K3658" r:id="rId3623" xr:uid="{00000000-0004-0000-0400-0000260E0000}"/>
    <hyperlink ref="K3659" r:id="rId3624" xr:uid="{00000000-0004-0000-0400-0000270E0000}"/>
    <hyperlink ref="K3660" r:id="rId3625" xr:uid="{00000000-0004-0000-0400-0000280E0000}"/>
    <hyperlink ref="K3661" r:id="rId3626" xr:uid="{00000000-0004-0000-0400-0000290E0000}"/>
    <hyperlink ref="K3662" r:id="rId3627" xr:uid="{00000000-0004-0000-0400-00002A0E0000}"/>
    <hyperlink ref="K3663" r:id="rId3628" xr:uid="{00000000-0004-0000-0400-00002B0E0000}"/>
    <hyperlink ref="K3664" r:id="rId3629" xr:uid="{00000000-0004-0000-0400-00002C0E0000}"/>
    <hyperlink ref="K3665" r:id="rId3630" xr:uid="{00000000-0004-0000-0400-00002D0E0000}"/>
    <hyperlink ref="K3666" r:id="rId3631" xr:uid="{00000000-0004-0000-0400-00002E0E0000}"/>
    <hyperlink ref="K3667" r:id="rId3632" xr:uid="{00000000-0004-0000-0400-00002F0E0000}"/>
    <hyperlink ref="K3668" r:id="rId3633" xr:uid="{00000000-0004-0000-0400-0000300E0000}"/>
    <hyperlink ref="K3669" r:id="rId3634" xr:uid="{00000000-0004-0000-0400-0000310E0000}"/>
    <hyperlink ref="K3670" r:id="rId3635" xr:uid="{00000000-0004-0000-0400-0000320E0000}"/>
    <hyperlink ref="K3671" r:id="rId3636" xr:uid="{00000000-0004-0000-0400-0000330E0000}"/>
    <hyperlink ref="K3672" r:id="rId3637" xr:uid="{00000000-0004-0000-0400-0000340E0000}"/>
    <hyperlink ref="K3673" r:id="rId3638" xr:uid="{00000000-0004-0000-0400-0000350E0000}"/>
    <hyperlink ref="K3674" r:id="rId3639" xr:uid="{00000000-0004-0000-0400-0000360E0000}"/>
    <hyperlink ref="K3675" r:id="rId3640" xr:uid="{00000000-0004-0000-0400-0000370E0000}"/>
    <hyperlink ref="K3676" r:id="rId3641" xr:uid="{00000000-0004-0000-0400-0000380E0000}"/>
    <hyperlink ref="K3677" r:id="rId3642" xr:uid="{00000000-0004-0000-0400-0000390E0000}"/>
    <hyperlink ref="K3678" r:id="rId3643" xr:uid="{00000000-0004-0000-0400-00003A0E0000}"/>
    <hyperlink ref="K3679" r:id="rId3644" xr:uid="{00000000-0004-0000-0400-00003B0E0000}"/>
    <hyperlink ref="K3680" r:id="rId3645" xr:uid="{00000000-0004-0000-0400-00003C0E0000}"/>
    <hyperlink ref="K3681" r:id="rId3646" xr:uid="{00000000-0004-0000-0400-00003D0E0000}"/>
    <hyperlink ref="K3682" r:id="rId3647" xr:uid="{00000000-0004-0000-0400-00003E0E0000}"/>
    <hyperlink ref="K3683" r:id="rId3648" xr:uid="{00000000-0004-0000-0400-00003F0E0000}"/>
    <hyperlink ref="K3684" r:id="rId3649" xr:uid="{00000000-0004-0000-0400-0000400E0000}"/>
    <hyperlink ref="K3685" r:id="rId3650" xr:uid="{00000000-0004-0000-0400-0000410E0000}"/>
    <hyperlink ref="K3686" r:id="rId3651" xr:uid="{00000000-0004-0000-0400-0000420E0000}"/>
    <hyperlink ref="K3695" r:id="rId3652" xr:uid="{00000000-0004-0000-0400-0000430E0000}"/>
    <hyperlink ref="K3696" r:id="rId3653" xr:uid="{00000000-0004-0000-0400-0000440E0000}"/>
    <hyperlink ref="K3698" r:id="rId3654" xr:uid="{00000000-0004-0000-0400-0000450E0000}"/>
    <hyperlink ref="K3699" r:id="rId3655" xr:uid="{00000000-0004-0000-0400-0000460E0000}"/>
    <hyperlink ref="K3700" r:id="rId3656" xr:uid="{00000000-0004-0000-0400-0000470E0000}"/>
    <hyperlink ref="K3701" r:id="rId3657" xr:uid="{00000000-0004-0000-0400-0000480E0000}"/>
    <hyperlink ref="K3703" r:id="rId3658" xr:uid="{00000000-0004-0000-0400-0000490E0000}"/>
    <hyperlink ref="K3704" r:id="rId3659" xr:uid="{00000000-0004-0000-0400-00004A0E0000}"/>
    <hyperlink ref="K3705" r:id="rId3660" xr:uid="{00000000-0004-0000-0400-00004B0E0000}"/>
    <hyperlink ref="A3707" r:id="rId3661" xr:uid="{00000000-0004-0000-0400-00004C0E0000}"/>
    <hyperlink ref="K3709" r:id="rId3662" xr:uid="{00000000-0004-0000-0400-00004D0E0000}"/>
    <hyperlink ref="K3710" r:id="rId3663" xr:uid="{00000000-0004-0000-0400-00004E0E0000}"/>
    <hyperlink ref="K3711" r:id="rId3664" xr:uid="{00000000-0004-0000-0400-00004F0E0000}"/>
    <hyperlink ref="K3713" r:id="rId3665" xr:uid="{00000000-0004-0000-0400-0000500E0000}"/>
    <hyperlink ref="K3714" r:id="rId3666" xr:uid="{00000000-0004-0000-0400-0000510E0000}"/>
    <hyperlink ref="K3715" r:id="rId3667" xr:uid="{00000000-0004-0000-0400-0000520E0000}"/>
    <hyperlink ref="K3716" r:id="rId3668" xr:uid="{00000000-0004-0000-0400-0000530E0000}"/>
    <hyperlink ref="K3718" r:id="rId3669" xr:uid="{00000000-0004-0000-0400-0000540E0000}"/>
    <hyperlink ref="K3719" r:id="rId3670" xr:uid="{00000000-0004-0000-0400-0000550E0000}"/>
    <hyperlink ref="K3720" r:id="rId3671" xr:uid="{00000000-0004-0000-0400-0000560E0000}"/>
    <hyperlink ref="K3721" r:id="rId3672" xr:uid="{00000000-0004-0000-0400-0000570E0000}"/>
    <hyperlink ref="A3722" r:id="rId3673" xr:uid="{00000000-0004-0000-0400-0000580E0000}"/>
    <hyperlink ref="K3722" r:id="rId3674" xr:uid="{00000000-0004-0000-0400-0000590E0000}"/>
    <hyperlink ref="A3723" r:id="rId3675" xr:uid="{00000000-0004-0000-0400-00005A0E0000}"/>
    <hyperlink ref="K3726" r:id="rId3676" xr:uid="{00000000-0004-0000-0400-00005B0E0000}"/>
    <hyperlink ref="K3728" r:id="rId3677" xr:uid="{00000000-0004-0000-0400-00005C0E0000}"/>
    <hyperlink ref="K3730" r:id="rId3678" xr:uid="{00000000-0004-0000-0400-00005D0E0000}"/>
    <hyperlink ref="K3731" r:id="rId3679" xr:uid="{00000000-0004-0000-0400-00005E0E0000}"/>
    <hyperlink ref="K3732" r:id="rId3680" xr:uid="{00000000-0004-0000-0400-00005F0E0000}"/>
    <hyperlink ref="K3733" r:id="rId3681" xr:uid="{00000000-0004-0000-0400-0000600E0000}"/>
    <hyperlink ref="K3735" r:id="rId3682" xr:uid="{00000000-0004-0000-0400-0000610E0000}"/>
    <hyperlink ref="K3736" r:id="rId3683" xr:uid="{00000000-0004-0000-0400-0000620E0000}"/>
    <hyperlink ref="K3737" r:id="rId3684" xr:uid="{00000000-0004-0000-0400-0000630E0000}"/>
    <hyperlink ref="K3738" r:id="rId3685" xr:uid="{00000000-0004-0000-0400-0000640E0000}"/>
    <hyperlink ref="K3739" r:id="rId3686" xr:uid="{00000000-0004-0000-0400-0000650E0000}"/>
    <hyperlink ref="K3740" r:id="rId3687" xr:uid="{00000000-0004-0000-0400-0000660E0000}"/>
    <hyperlink ref="K3741" r:id="rId3688" xr:uid="{00000000-0004-0000-0400-0000670E0000}"/>
    <hyperlink ref="K3742" r:id="rId3689" xr:uid="{00000000-0004-0000-0400-0000680E0000}"/>
    <hyperlink ref="K3743" r:id="rId3690" xr:uid="{00000000-0004-0000-0400-0000690E0000}"/>
    <hyperlink ref="K3744" r:id="rId3691" xr:uid="{00000000-0004-0000-0400-00006A0E0000}"/>
    <hyperlink ref="K3745" r:id="rId3692" xr:uid="{00000000-0004-0000-0400-00006B0E0000}"/>
    <hyperlink ref="K3746" r:id="rId3693" xr:uid="{00000000-0004-0000-0400-00006C0E0000}"/>
    <hyperlink ref="K3747" r:id="rId3694" xr:uid="{00000000-0004-0000-0400-00006D0E0000}"/>
    <hyperlink ref="K3748" r:id="rId3695" xr:uid="{00000000-0004-0000-0400-00006E0E0000}"/>
    <hyperlink ref="K3749" r:id="rId3696" xr:uid="{00000000-0004-0000-0400-00006F0E0000}"/>
    <hyperlink ref="K3750" r:id="rId3697" xr:uid="{00000000-0004-0000-0400-0000700E0000}"/>
    <hyperlink ref="K3751" r:id="rId3698" xr:uid="{00000000-0004-0000-0400-0000710E0000}"/>
    <hyperlink ref="K3753" r:id="rId3699" xr:uid="{00000000-0004-0000-0400-0000720E0000}"/>
    <hyperlink ref="K3754" r:id="rId3700" xr:uid="{00000000-0004-0000-0400-0000730E0000}"/>
    <hyperlink ref="K3755" r:id="rId3701" xr:uid="{00000000-0004-0000-0400-0000740E0000}"/>
    <hyperlink ref="K3756" r:id="rId3702" xr:uid="{00000000-0004-0000-0400-0000750E0000}"/>
    <hyperlink ref="K3757" r:id="rId3703" xr:uid="{00000000-0004-0000-0400-0000760E0000}"/>
    <hyperlink ref="K3758" r:id="rId3704" xr:uid="{00000000-0004-0000-0400-0000770E0000}"/>
    <hyperlink ref="K3759" r:id="rId3705" xr:uid="{00000000-0004-0000-0400-0000780E0000}"/>
    <hyperlink ref="K3760" r:id="rId3706" xr:uid="{00000000-0004-0000-0400-0000790E0000}"/>
    <hyperlink ref="K3761" r:id="rId3707" xr:uid="{00000000-0004-0000-0400-00007A0E0000}"/>
    <hyperlink ref="K3763" r:id="rId3708" xr:uid="{00000000-0004-0000-0400-00007B0E0000}"/>
    <hyperlink ref="K3764" r:id="rId3709" xr:uid="{00000000-0004-0000-0400-00007C0E0000}"/>
    <hyperlink ref="K3765" r:id="rId3710" xr:uid="{00000000-0004-0000-0400-00007D0E0000}"/>
    <hyperlink ref="K3766" r:id="rId3711" xr:uid="{00000000-0004-0000-0400-00007E0E0000}"/>
    <hyperlink ref="K3768" r:id="rId3712" xr:uid="{00000000-0004-0000-0400-00007F0E0000}"/>
    <hyperlink ref="K3769" r:id="rId3713" xr:uid="{00000000-0004-0000-0400-0000800E0000}"/>
    <hyperlink ref="K3770" r:id="rId3714" xr:uid="{00000000-0004-0000-0400-0000810E0000}"/>
    <hyperlink ref="K3771" r:id="rId3715" xr:uid="{00000000-0004-0000-0400-0000820E0000}"/>
    <hyperlink ref="K3772" r:id="rId3716" xr:uid="{00000000-0004-0000-0400-0000830E0000}"/>
    <hyperlink ref="K3773" r:id="rId3717" xr:uid="{00000000-0004-0000-0400-0000840E0000}"/>
    <hyperlink ref="K3774" r:id="rId3718" xr:uid="{00000000-0004-0000-0400-0000850E0000}"/>
    <hyperlink ref="K3775" r:id="rId3719" xr:uid="{00000000-0004-0000-0400-0000860E0000}"/>
    <hyperlink ref="K3776" r:id="rId3720" xr:uid="{00000000-0004-0000-0400-0000870E0000}"/>
    <hyperlink ref="K3777" r:id="rId3721" xr:uid="{00000000-0004-0000-0400-0000880E0000}"/>
    <hyperlink ref="K3779" r:id="rId3722" xr:uid="{00000000-0004-0000-0400-0000890E0000}"/>
    <hyperlink ref="K3780" r:id="rId3723" xr:uid="{00000000-0004-0000-0400-00008A0E0000}"/>
    <hyperlink ref="K3781" r:id="rId3724" xr:uid="{00000000-0004-0000-0400-00008B0E0000}"/>
    <hyperlink ref="K3782" r:id="rId3725" xr:uid="{00000000-0004-0000-0400-00008C0E0000}"/>
    <hyperlink ref="K3783" r:id="rId3726" xr:uid="{00000000-0004-0000-0400-00008D0E0000}"/>
    <hyperlink ref="K3784" r:id="rId3727" xr:uid="{00000000-0004-0000-0400-00008E0E0000}"/>
    <hyperlink ref="K3785" r:id="rId3728" xr:uid="{00000000-0004-0000-0400-00008F0E0000}"/>
    <hyperlink ref="K3786" r:id="rId3729" xr:uid="{00000000-0004-0000-0400-0000900E0000}"/>
    <hyperlink ref="K3787" r:id="rId3730" xr:uid="{00000000-0004-0000-0400-0000910E0000}"/>
    <hyperlink ref="K3788" r:id="rId3731" xr:uid="{00000000-0004-0000-0400-0000920E0000}"/>
    <hyperlink ref="K3790" r:id="rId3732" xr:uid="{00000000-0004-0000-0400-0000930E0000}"/>
    <hyperlink ref="K3791" r:id="rId3733" xr:uid="{00000000-0004-0000-0400-0000940E0000}"/>
    <hyperlink ref="K3792" r:id="rId3734" xr:uid="{00000000-0004-0000-0400-0000950E0000}"/>
    <hyperlink ref="K3793" r:id="rId3735" xr:uid="{00000000-0004-0000-0400-0000960E0000}"/>
    <hyperlink ref="K3795" r:id="rId3736" xr:uid="{00000000-0004-0000-0400-0000970E0000}"/>
    <hyperlink ref="K3796" r:id="rId3737" xr:uid="{00000000-0004-0000-0400-0000980E0000}"/>
    <hyperlink ref="K3797" r:id="rId3738" xr:uid="{00000000-0004-0000-0400-0000990E0000}"/>
    <hyperlink ref="K3798" r:id="rId3739" xr:uid="{00000000-0004-0000-0400-00009A0E0000}"/>
    <hyperlink ref="K3799" r:id="rId3740" xr:uid="{00000000-0004-0000-0400-00009B0E0000}"/>
    <hyperlink ref="K3800" r:id="rId3741" xr:uid="{00000000-0004-0000-0400-00009C0E0000}"/>
    <hyperlink ref="K3801" r:id="rId3742" xr:uid="{00000000-0004-0000-0400-00009D0E0000}"/>
    <hyperlink ref="K3802" r:id="rId3743" xr:uid="{00000000-0004-0000-0400-00009E0E0000}"/>
    <hyperlink ref="K3803" r:id="rId3744" xr:uid="{00000000-0004-0000-0400-00009F0E0000}"/>
    <hyperlink ref="K3804" r:id="rId3745" xr:uid="{00000000-0004-0000-0400-0000A00E0000}"/>
    <hyperlink ref="K3805" r:id="rId3746" xr:uid="{00000000-0004-0000-0400-0000A10E0000}"/>
    <hyperlink ref="K3806" r:id="rId3747" xr:uid="{00000000-0004-0000-0400-0000A20E0000}"/>
    <hyperlink ref="K3807" r:id="rId3748" xr:uid="{00000000-0004-0000-0400-0000A30E0000}"/>
    <hyperlink ref="K3808" r:id="rId3749" xr:uid="{00000000-0004-0000-0400-0000A40E0000}"/>
    <hyperlink ref="K3809" r:id="rId3750" xr:uid="{00000000-0004-0000-0400-0000A50E0000}"/>
    <hyperlink ref="K3810" r:id="rId3751" xr:uid="{00000000-0004-0000-0400-0000A60E0000}"/>
    <hyperlink ref="K3812" r:id="rId3752" xr:uid="{00000000-0004-0000-0400-0000A70E0000}"/>
    <hyperlink ref="K3813" r:id="rId3753" xr:uid="{00000000-0004-0000-0400-0000A80E0000}"/>
    <hyperlink ref="K3814" r:id="rId3754" xr:uid="{00000000-0004-0000-0400-0000A90E0000}"/>
    <hyperlink ref="K3815" r:id="rId3755" xr:uid="{00000000-0004-0000-0400-0000AA0E0000}"/>
    <hyperlink ref="K3816" r:id="rId3756" xr:uid="{00000000-0004-0000-0400-0000AB0E0000}"/>
    <hyperlink ref="K3817" r:id="rId3757" xr:uid="{00000000-0004-0000-0400-0000AC0E0000}"/>
    <hyperlink ref="K3818" r:id="rId3758" xr:uid="{00000000-0004-0000-0400-0000AD0E0000}"/>
    <hyperlink ref="K3819" r:id="rId3759" xr:uid="{00000000-0004-0000-0400-0000AE0E0000}"/>
    <hyperlink ref="K3820" r:id="rId3760" xr:uid="{00000000-0004-0000-0400-0000AF0E0000}"/>
    <hyperlink ref="K3821" r:id="rId3761" xr:uid="{00000000-0004-0000-0400-0000B00E0000}"/>
    <hyperlink ref="K3823" r:id="rId3762" xr:uid="{00000000-0004-0000-0400-0000B10E0000}"/>
    <hyperlink ref="K3824" r:id="rId3763" xr:uid="{00000000-0004-0000-0400-0000B20E0000}"/>
    <hyperlink ref="K3825" r:id="rId3764" xr:uid="{00000000-0004-0000-0400-0000B30E0000}"/>
    <hyperlink ref="K3826" r:id="rId3765" xr:uid="{00000000-0004-0000-0400-0000B40E0000}"/>
    <hyperlink ref="K3828" r:id="rId3766" xr:uid="{00000000-0004-0000-0400-0000B50E0000}"/>
    <hyperlink ref="K3830" r:id="rId3767" xr:uid="{00000000-0004-0000-0400-0000B60E0000}"/>
    <hyperlink ref="K3831" r:id="rId3768" xr:uid="{00000000-0004-0000-0400-0000B70E0000}"/>
    <hyperlink ref="K3833" r:id="rId3769" xr:uid="{00000000-0004-0000-0400-0000B80E0000}"/>
    <hyperlink ref="K3834" r:id="rId3770" xr:uid="{00000000-0004-0000-0400-0000B90E0000}"/>
    <hyperlink ref="K3835" r:id="rId3771" xr:uid="{00000000-0004-0000-0400-0000BA0E0000}"/>
    <hyperlink ref="K3836" r:id="rId3772" xr:uid="{00000000-0004-0000-0400-0000BB0E0000}"/>
    <hyperlink ref="K3838" r:id="rId3773" xr:uid="{00000000-0004-0000-0400-0000BC0E0000}"/>
    <hyperlink ref="K3839" r:id="rId3774" xr:uid="{00000000-0004-0000-0400-0000BD0E0000}"/>
    <hyperlink ref="K3840" r:id="rId3775" xr:uid="{00000000-0004-0000-0400-0000BE0E0000}"/>
    <hyperlink ref="K3841" r:id="rId3776" xr:uid="{00000000-0004-0000-0400-0000BF0E0000}"/>
    <hyperlink ref="K3843" r:id="rId3777" xr:uid="{00000000-0004-0000-0400-0000C00E0000}"/>
    <hyperlink ref="K3844" r:id="rId3778" xr:uid="{00000000-0004-0000-0400-0000C10E0000}"/>
    <hyperlink ref="K3845" r:id="rId3779" xr:uid="{00000000-0004-0000-0400-0000C20E0000}"/>
    <hyperlink ref="K3846" r:id="rId3780" xr:uid="{00000000-0004-0000-0400-0000C30E0000}"/>
    <hyperlink ref="K3848" r:id="rId3781" xr:uid="{00000000-0004-0000-0400-0000C40E0000}"/>
    <hyperlink ref="K3849" r:id="rId3782" xr:uid="{00000000-0004-0000-0400-0000C50E0000}"/>
    <hyperlink ref="K3850" r:id="rId3783" xr:uid="{00000000-0004-0000-0400-0000C60E0000}"/>
    <hyperlink ref="K3851" r:id="rId3784" xr:uid="{00000000-0004-0000-0400-0000C70E0000}"/>
    <hyperlink ref="K3852" r:id="rId3785" xr:uid="{00000000-0004-0000-0400-0000C80E0000}"/>
    <hyperlink ref="K3853" r:id="rId3786" xr:uid="{00000000-0004-0000-0400-0000C90E0000}"/>
    <hyperlink ref="K3854" r:id="rId3787" xr:uid="{00000000-0004-0000-0400-0000CA0E0000}"/>
    <hyperlink ref="K3855" r:id="rId3788" xr:uid="{00000000-0004-0000-0400-0000CB0E0000}"/>
    <hyperlink ref="K3856" r:id="rId3789" xr:uid="{00000000-0004-0000-0400-0000CC0E0000}"/>
    <hyperlink ref="K3857" r:id="rId3790" xr:uid="{00000000-0004-0000-0400-0000CD0E0000}"/>
    <hyperlink ref="K3859" r:id="rId3791" xr:uid="{00000000-0004-0000-0400-0000CE0E0000}"/>
    <hyperlink ref="K3860" r:id="rId3792" xr:uid="{00000000-0004-0000-0400-0000CF0E0000}"/>
    <hyperlink ref="K3861" r:id="rId3793" xr:uid="{00000000-0004-0000-0400-0000D00E0000}"/>
    <hyperlink ref="K3862" r:id="rId3794" xr:uid="{00000000-0004-0000-0400-0000D10E0000}"/>
    <hyperlink ref="K3864" r:id="rId3795" xr:uid="{00000000-0004-0000-0400-0000D20E0000}"/>
    <hyperlink ref="K3865" r:id="rId3796" xr:uid="{00000000-0004-0000-0400-0000D30E0000}"/>
    <hyperlink ref="K3866" r:id="rId3797" xr:uid="{00000000-0004-0000-0400-0000D40E0000}"/>
    <hyperlink ref="K3867" r:id="rId3798" xr:uid="{00000000-0004-0000-0400-0000D50E0000}"/>
    <hyperlink ref="K3869" r:id="rId3799" xr:uid="{00000000-0004-0000-0400-0000D60E0000}"/>
    <hyperlink ref="K3870" r:id="rId3800" xr:uid="{00000000-0004-0000-0400-0000D70E0000}"/>
    <hyperlink ref="K3871" r:id="rId3801" xr:uid="{00000000-0004-0000-0400-0000D80E0000}"/>
    <hyperlink ref="K3872" r:id="rId3802" xr:uid="{00000000-0004-0000-0400-0000D90E0000}"/>
    <hyperlink ref="K3873" r:id="rId3803" xr:uid="{00000000-0004-0000-0400-0000DA0E0000}"/>
    <hyperlink ref="K3874" r:id="rId3804" xr:uid="{00000000-0004-0000-0400-0000DB0E0000}"/>
    <hyperlink ref="K3875" r:id="rId3805" xr:uid="{00000000-0004-0000-0400-0000DC0E0000}"/>
    <hyperlink ref="K3876" r:id="rId3806" xr:uid="{00000000-0004-0000-0400-0000DD0E0000}"/>
    <hyperlink ref="K3877" r:id="rId3807" xr:uid="{00000000-0004-0000-0400-0000DE0E0000}"/>
    <hyperlink ref="K3878" r:id="rId3808" xr:uid="{00000000-0004-0000-0400-0000DF0E0000}"/>
    <hyperlink ref="K3879" r:id="rId3809" xr:uid="{00000000-0004-0000-0400-0000E00E0000}"/>
    <hyperlink ref="K3880" r:id="rId3810" xr:uid="{00000000-0004-0000-0400-0000E10E0000}"/>
    <hyperlink ref="K3881" r:id="rId3811" xr:uid="{00000000-0004-0000-0400-0000E20E0000}"/>
    <hyperlink ref="K3882" r:id="rId3812" xr:uid="{00000000-0004-0000-0400-0000E30E0000}"/>
    <hyperlink ref="K3883" r:id="rId3813" xr:uid="{00000000-0004-0000-0400-0000E40E0000}"/>
    <hyperlink ref="K3884" r:id="rId3814" xr:uid="{00000000-0004-0000-0400-0000E50E0000}"/>
    <hyperlink ref="K3885" r:id="rId3815" xr:uid="{00000000-0004-0000-0400-0000E60E0000}"/>
    <hyperlink ref="K3886" r:id="rId3816" xr:uid="{00000000-0004-0000-0400-0000E70E0000}"/>
    <hyperlink ref="K3887" r:id="rId3817" xr:uid="{00000000-0004-0000-0400-0000E80E0000}"/>
    <hyperlink ref="K3888" r:id="rId3818" xr:uid="{00000000-0004-0000-0400-0000E90E0000}"/>
    <hyperlink ref="K3889" r:id="rId3819" xr:uid="{00000000-0004-0000-0400-0000EA0E0000}"/>
    <hyperlink ref="K3890" r:id="rId3820" xr:uid="{00000000-0004-0000-0400-0000EB0E0000}"/>
    <hyperlink ref="K3891" r:id="rId3821" xr:uid="{00000000-0004-0000-0400-0000EC0E0000}"/>
    <hyperlink ref="K3892" r:id="rId3822" xr:uid="{00000000-0004-0000-0400-0000ED0E0000}"/>
    <hyperlink ref="K3893" r:id="rId3823" xr:uid="{00000000-0004-0000-0400-0000EE0E0000}"/>
    <hyperlink ref="K3894" r:id="rId3824" xr:uid="{00000000-0004-0000-0400-0000EF0E0000}"/>
    <hyperlink ref="K3895" r:id="rId3825" xr:uid="{00000000-0004-0000-0400-0000F00E0000}"/>
    <hyperlink ref="K3896" r:id="rId3826" xr:uid="{00000000-0004-0000-0400-0000F10E0000}"/>
    <hyperlink ref="K3897" r:id="rId3827" xr:uid="{00000000-0004-0000-0400-0000F20E0000}"/>
    <hyperlink ref="K3898" r:id="rId3828" xr:uid="{00000000-0004-0000-0400-0000F30E0000}"/>
    <hyperlink ref="K3899" r:id="rId3829" xr:uid="{00000000-0004-0000-0400-0000F40E0000}"/>
    <hyperlink ref="K3900" r:id="rId3830" xr:uid="{00000000-0004-0000-0400-0000F50E0000}"/>
    <hyperlink ref="A3902" r:id="rId3831" xr:uid="{00000000-0004-0000-0400-0000F60E0000}"/>
    <hyperlink ref="K3902" r:id="rId3832" xr:uid="{00000000-0004-0000-0400-0000F70E0000}"/>
    <hyperlink ref="K3903" r:id="rId3833" xr:uid="{00000000-0004-0000-0400-0000F80E0000}"/>
    <hyperlink ref="K3905" r:id="rId3834" xr:uid="{00000000-0004-0000-0400-0000F90E0000}"/>
    <hyperlink ref="A3907" r:id="rId3835" xr:uid="{00000000-0004-0000-0400-0000FA0E0000}"/>
    <hyperlink ref="K3907" r:id="rId3836" xr:uid="{00000000-0004-0000-0400-0000FB0E0000}"/>
    <hyperlink ref="K3908" r:id="rId3837" xr:uid="{00000000-0004-0000-0400-0000FC0E0000}"/>
    <hyperlink ref="K3909" r:id="rId3838" xr:uid="{00000000-0004-0000-0400-0000FD0E0000}"/>
    <hyperlink ref="K3910" r:id="rId3839" xr:uid="{00000000-0004-0000-0400-0000FE0E0000}"/>
    <hyperlink ref="K3911" r:id="rId3840" xr:uid="{00000000-0004-0000-0400-0000FF0E0000}"/>
    <hyperlink ref="K3912" r:id="rId3841" xr:uid="{00000000-0004-0000-0400-0000000F0000}"/>
    <hyperlink ref="K3913" r:id="rId3842" xr:uid="{00000000-0004-0000-0400-0000010F0000}"/>
    <hyperlink ref="K3914" r:id="rId3843" xr:uid="{00000000-0004-0000-0400-0000020F0000}"/>
    <hyperlink ref="K3915" r:id="rId3844" xr:uid="{00000000-0004-0000-0400-0000030F0000}"/>
    <hyperlink ref="K3916" r:id="rId3845" xr:uid="{00000000-0004-0000-0400-0000040F0000}"/>
    <hyperlink ref="K3917" r:id="rId3846" xr:uid="{00000000-0004-0000-0400-0000050F0000}"/>
    <hyperlink ref="K3918" r:id="rId3847" xr:uid="{00000000-0004-0000-0400-0000060F0000}"/>
    <hyperlink ref="K3919" r:id="rId3848" xr:uid="{00000000-0004-0000-0400-0000070F0000}"/>
    <hyperlink ref="K3920" r:id="rId3849" xr:uid="{00000000-0004-0000-0400-0000080F0000}"/>
    <hyperlink ref="K3921" r:id="rId3850" xr:uid="{00000000-0004-0000-0400-0000090F0000}"/>
    <hyperlink ref="K3922" r:id="rId3851" xr:uid="{00000000-0004-0000-0400-00000A0F0000}"/>
    <hyperlink ref="K3923" r:id="rId3852" xr:uid="{00000000-0004-0000-0400-00000B0F0000}"/>
    <hyperlink ref="K3924" r:id="rId3853" xr:uid="{00000000-0004-0000-0400-00000C0F0000}"/>
    <hyperlink ref="A3926" r:id="rId3854" xr:uid="{00000000-0004-0000-0400-00000D0F0000}"/>
    <hyperlink ref="A3927" r:id="rId3855" xr:uid="{00000000-0004-0000-0400-00000E0F0000}"/>
    <hyperlink ref="K3927" r:id="rId3856" xr:uid="{00000000-0004-0000-0400-00000F0F0000}"/>
    <hyperlink ref="K3928" r:id="rId3857" xr:uid="{00000000-0004-0000-0400-0000100F0000}"/>
    <hyperlink ref="K3929" r:id="rId3858" xr:uid="{00000000-0004-0000-0400-0000110F0000}"/>
    <hyperlink ref="K3930" r:id="rId3859" xr:uid="{00000000-0004-0000-0400-0000120F0000}"/>
    <hyperlink ref="K3932" r:id="rId3860" xr:uid="{00000000-0004-0000-0400-0000130F0000}"/>
    <hyperlink ref="K3933" r:id="rId3861" xr:uid="{00000000-0004-0000-0400-0000140F0000}"/>
    <hyperlink ref="K3934" r:id="rId3862" xr:uid="{00000000-0004-0000-0400-0000150F0000}"/>
    <hyperlink ref="K3935" r:id="rId3863" xr:uid="{00000000-0004-0000-0400-0000160F0000}"/>
    <hyperlink ref="K3936" r:id="rId3864" xr:uid="{00000000-0004-0000-0400-0000170F0000}"/>
    <hyperlink ref="K3937" r:id="rId3865" xr:uid="{00000000-0004-0000-0400-0000180F0000}"/>
    <hyperlink ref="K3939" r:id="rId3866" xr:uid="{00000000-0004-0000-0400-0000190F0000}"/>
    <hyperlink ref="K3940" r:id="rId3867" xr:uid="{00000000-0004-0000-0400-00001A0F0000}"/>
    <hyperlink ref="K3941" r:id="rId3868" xr:uid="{00000000-0004-0000-0400-00001B0F0000}"/>
    <hyperlink ref="K3942" r:id="rId3869" xr:uid="{00000000-0004-0000-0400-00001C0F0000}"/>
    <hyperlink ref="K3943" r:id="rId3870" xr:uid="{00000000-0004-0000-0400-00001D0F0000}"/>
    <hyperlink ref="K3944" r:id="rId3871" xr:uid="{00000000-0004-0000-0400-00001E0F0000}"/>
    <hyperlink ref="K3945" r:id="rId3872" xr:uid="{00000000-0004-0000-0400-00001F0F0000}"/>
    <hyperlink ref="K3946" r:id="rId3873" xr:uid="{00000000-0004-0000-0400-0000200F0000}"/>
    <hyperlink ref="K3947" r:id="rId3874" xr:uid="{00000000-0004-0000-0400-0000210F0000}"/>
    <hyperlink ref="K3948" r:id="rId3875" xr:uid="{00000000-0004-0000-0400-0000220F0000}"/>
    <hyperlink ref="K3949" r:id="rId3876" xr:uid="{00000000-0004-0000-0400-0000230F0000}"/>
    <hyperlink ref="K3950" r:id="rId3877" xr:uid="{00000000-0004-0000-0400-0000240F0000}"/>
    <hyperlink ref="K3951" r:id="rId3878" xr:uid="{00000000-0004-0000-0400-0000250F0000}"/>
    <hyperlink ref="K3952" r:id="rId3879" xr:uid="{00000000-0004-0000-0400-0000260F0000}"/>
    <hyperlink ref="K3953" r:id="rId3880" xr:uid="{00000000-0004-0000-0400-0000270F0000}"/>
    <hyperlink ref="K3954" r:id="rId3881" xr:uid="{00000000-0004-0000-0400-0000280F0000}"/>
    <hyperlink ref="K3955" r:id="rId3882" xr:uid="{00000000-0004-0000-0400-0000290F0000}"/>
    <hyperlink ref="K3956" r:id="rId3883" xr:uid="{00000000-0004-0000-0400-00002A0F0000}"/>
    <hyperlink ref="K3957" r:id="rId3884" xr:uid="{00000000-0004-0000-0400-00002B0F0000}"/>
    <hyperlink ref="K3958" r:id="rId3885" xr:uid="{00000000-0004-0000-0400-00002C0F0000}"/>
    <hyperlink ref="K3959" r:id="rId3886" xr:uid="{00000000-0004-0000-0400-00002D0F0000}"/>
    <hyperlink ref="K3960" r:id="rId3887" xr:uid="{00000000-0004-0000-0400-00002E0F0000}"/>
    <hyperlink ref="K3961" r:id="rId3888" xr:uid="{00000000-0004-0000-0400-00002F0F0000}"/>
    <hyperlink ref="K3962" r:id="rId3889" xr:uid="{00000000-0004-0000-0400-0000300F0000}"/>
    <hyperlink ref="K3963" r:id="rId3890" xr:uid="{00000000-0004-0000-0400-0000310F0000}"/>
    <hyperlink ref="K3964" r:id="rId3891" xr:uid="{00000000-0004-0000-0400-0000320F0000}"/>
    <hyperlink ref="K3965" r:id="rId3892" xr:uid="{00000000-0004-0000-0400-0000330F0000}"/>
    <hyperlink ref="K3966" r:id="rId3893" xr:uid="{00000000-0004-0000-0400-0000340F0000}"/>
    <hyperlink ref="K3967" r:id="rId3894" xr:uid="{00000000-0004-0000-0400-0000350F0000}"/>
    <hyperlink ref="K3968" r:id="rId3895" xr:uid="{00000000-0004-0000-0400-0000360F0000}"/>
    <hyperlink ref="K3969" r:id="rId3896" xr:uid="{00000000-0004-0000-0400-0000370F0000}"/>
    <hyperlink ref="K3970" r:id="rId3897" xr:uid="{00000000-0004-0000-0400-0000380F0000}"/>
    <hyperlink ref="K3971" r:id="rId3898" xr:uid="{00000000-0004-0000-0400-0000390F0000}"/>
    <hyperlink ref="K3972" r:id="rId3899" xr:uid="{00000000-0004-0000-0400-00003A0F0000}"/>
    <hyperlink ref="K3973" r:id="rId3900" xr:uid="{00000000-0004-0000-0400-00003B0F0000}"/>
    <hyperlink ref="K3974" r:id="rId3901" xr:uid="{00000000-0004-0000-0400-00003C0F0000}"/>
    <hyperlink ref="K3975" r:id="rId3902" xr:uid="{00000000-0004-0000-0400-00003D0F0000}"/>
    <hyperlink ref="K3976" r:id="rId3903" xr:uid="{00000000-0004-0000-0400-00003E0F0000}"/>
    <hyperlink ref="K3977" r:id="rId3904" xr:uid="{00000000-0004-0000-0400-00003F0F0000}"/>
    <hyperlink ref="K3978" r:id="rId3905" xr:uid="{00000000-0004-0000-0400-0000400F0000}"/>
    <hyperlink ref="K3979" r:id="rId3906" xr:uid="{00000000-0004-0000-0400-0000410F0000}"/>
    <hyperlink ref="K3980" r:id="rId3907" xr:uid="{00000000-0004-0000-0400-0000420F0000}"/>
    <hyperlink ref="K3981" r:id="rId3908" xr:uid="{00000000-0004-0000-0400-0000430F0000}"/>
    <hyperlink ref="K3982" r:id="rId3909" xr:uid="{00000000-0004-0000-0400-0000440F0000}"/>
    <hyperlink ref="K3983" r:id="rId3910" xr:uid="{00000000-0004-0000-0400-0000450F0000}"/>
    <hyperlink ref="K3984" r:id="rId3911" xr:uid="{00000000-0004-0000-0400-0000460F0000}"/>
    <hyperlink ref="K3985" r:id="rId3912" xr:uid="{00000000-0004-0000-0400-0000470F0000}"/>
    <hyperlink ref="K3986" r:id="rId3913" xr:uid="{00000000-0004-0000-0400-0000480F0000}"/>
    <hyperlink ref="K3987" r:id="rId3914" xr:uid="{00000000-0004-0000-0400-0000490F0000}"/>
    <hyperlink ref="K3988" r:id="rId3915" xr:uid="{00000000-0004-0000-0400-00004A0F0000}"/>
    <hyperlink ref="K3989" r:id="rId3916" xr:uid="{00000000-0004-0000-0400-00004B0F0000}"/>
    <hyperlink ref="K3990" r:id="rId3917" xr:uid="{00000000-0004-0000-0400-00004C0F0000}"/>
    <hyperlink ref="K3991" r:id="rId3918" xr:uid="{00000000-0004-0000-0400-00004D0F0000}"/>
    <hyperlink ref="K3992" r:id="rId3919" xr:uid="{00000000-0004-0000-0400-00004E0F0000}"/>
    <hyperlink ref="K3993" r:id="rId3920" xr:uid="{00000000-0004-0000-0400-00004F0F0000}"/>
    <hyperlink ref="K3994" r:id="rId3921" xr:uid="{00000000-0004-0000-0400-0000500F0000}"/>
    <hyperlink ref="K3995" r:id="rId3922" xr:uid="{00000000-0004-0000-0400-0000510F0000}"/>
    <hyperlink ref="K3996" r:id="rId3923" xr:uid="{00000000-0004-0000-0400-0000520F0000}"/>
    <hyperlink ref="K3997" r:id="rId3924" xr:uid="{00000000-0004-0000-0400-0000530F0000}"/>
    <hyperlink ref="K3998" r:id="rId3925" xr:uid="{00000000-0004-0000-0400-0000540F0000}"/>
    <hyperlink ref="K3999" r:id="rId3926" xr:uid="{00000000-0004-0000-0400-0000550F0000}"/>
    <hyperlink ref="K4000" r:id="rId3927" xr:uid="{00000000-0004-0000-0400-0000560F0000}"/>
    <hyperlink ref="K4001" r:id="rId3928" xr:uid="{00000000-0004-0000-0400-0000570F0000}"/>
    <hyperlink ref="K4002" r:id="rId3929" xr:uid="{00000000-0004-0000-0400-0000580F0000}"/>
    <hyperlink ref="K4003" r:id="rId3930" xr:uid="{00000000-0004-0000-0400-0000590F0000}"/>
    <hyperlink ref="K4004" r:id="rId3931" xr:uid="{00000000-0004-0000-0400-00005A0F0000}"/>
    <hyperlink ref="K4005" r:id="rId3932" xr:uid="{00000000-0004-0000-0400-00005B0F0000}"/>
    <hyperlink ref="K4006" r:id="rId3933" xr:uid="{00000000-0004-0000-0400-00005C0F0000}"/>
    <hyperlink ref="K4007" r:id="rId3934" xr:uid="{00000000-0004-0000-0400-00005D0F0000}"/>
    <hyperlink ref="K4008" r:id="rId3935" xr:uid="{00000000-0004-0000-0400-00005E0F0000}"/>
    <hyperlink ref="K4009" r:id="rId3936" xr:uid="{00000000-0004-0000-0400-00005F0F0000}"/>
    <hyperlink ref="K4010" r:id="rId3937" xr:uid="{00000000-0004-0000-0400-0000600F0000}"/>
    <hyperlink ref="K4011" r:id="rId3938" xr:uid="{00000000-0004-0000-0400-0000610F0000}"/>
    <hyperlink ref="K4012" r:id="rId3939" xr:uid="{00000000-0004-0000-0400-0000620F0000}"/>
    <hyperlink ref="K4013" r:id="rId3940" xr:uid="{00000000-0004-0000-0400-0000630F0000}"/>
    <hyperlink ref="K4014" r:id="rId3941" xr:uid="{00000000-0004-0000-0400-0000640F0000}"/>
    <hyperlink ref="K4015" r:id="rId3942" xr:uid="{00000000-0004-0000-0400-0000650F0000}"/>
    <hyperlink ref="K4016" r:id="rId3943" xr:uid="{00000000-0004-0000-0400-0000660F0000}"/>
    <hyperlink ref="K4017" r:id="rId3944" xr:uid="{00000000-0004-0000-0400-0000670F0000}"/>
    <hyperlink ref="K4018" r:id="rId3945" xr:uid="{00000000-0004-0000-0400-0000680F0000}"/>
    <hyperlink ref="K4019" r:id="rId3946" xr:uid="{00000000-0004-0000-0400-0000690F0000}"/>
    <hyperlink ref="K4020" r:id="rId3947" xr:uid="{00000000-0004-0000-0400-00006A0F0000}"/>
    <hyperlink ref="K4021" r:id="rId3948" xr:uid="{00000000-0004-0000-0400-00006B0F0000}"/>
    <hyperlink ref="K4022" r:id="rId3949" xr:uid="{00000000-0004-0000-0400-00006C0F0000}"/>
    <hyperlink ref="K4023" r:id="rId3950" xr:uid="{00000000-0004-0000-0400-00006D0F0000}"/>
    <hyperlink ref="K4024" r:id="rId3951" xr:uid="{00000000-0004-0000-0400-00006E0F0000}"/>
    <hyperlink ref="K4025" r:id="rId3952" xr:uid="{00000000-0004-0000-0400-00006F0F0000}"/>
    <hyperlink ref="K4026" r:id="rId3953" xr:uid="{00000000-0004-0000-0400-0000700F0000}"/>
    <hyperlink ref="K4027" r:id="rId3954" xr:uid="{00000000-0004-0000-0400-0000710F0000}"/>
    <hyperlink ref="K4028" r:id="rId3955" xr:uid="{00000000-0004-0000-0400-0000720F0000}"/>
    <hyperlink ref="K4029" r:id="rId3956" xr:uid="{00000000-0004-0000-0400-0000730F0000}"/>
    <hyperlink ref="K4030" r:id="rId3957" xr:uid="{00000000-0004-0000-0400-0000740F0000}"/>
    <hyperlink ref="K4031" r:id="rId3958" xr:uid="{00000000-0004-0000-0400-0000750F0000}"/>
    <hyperlink ref="K4032" r:id="rId3959" xr:uid="{00000000-0004-0000-0400-0000760F0000}"/>
    <hyperlink ref="K4033" r:id="rId3960" xr:uid="{00000000-0004-0000-0400-0000770F0000}"/>
    <hyperlink ref="K4034" r:id="rId3961" xr:uid="{00000000-0004-0000-0400-0000780F0000}"/>
    <hyperlink ref="K4035" r:id="rId3962" xr:uid="{00000000-0004-0000-0400-0000790F0000}"/>
    <hyperlink ref="K4036" r:id="rId3963" xr:uid="{00000000-0004-0000-0400-00007A0F0000}"/>
    <hyperlink ref="K4037" r:id="rId3964" xr:uid="{00000000-0004-0000-0400-00007B0F0000}"/>
    <hyperlink ref="K4038" r:id="rId3965" xr:uid="{00000000-0004-0000-0400-00007C0F0000}"/>
    <hyperlink ref="K4039" r:id="rId3966" xr:uid="{00000000-0004-0000-0400-00007D0F0000}"/>
    <hyperlink ref="K4040" r:id="rId3967" xr:uid="{00000000-0004-0000-0400-00007E0F0000}"/>
    <hyperlink ref="K4042" r:id="rId3968" xr:uid="{00000000-0004-0000-0400-00007F0F0000}"/>
    <hyperlink ref="K4043" r:id="rId3969" xr:uid="{00000000-0004-0000-0400-0000800F0000}"/>
    <hyperlink ref="K4044" r:id="rId3970" xr:uid="{00000000-0004-0000-0400-0000810F0000}"/>
    <hyperlink ref="K4045" r:id="rId3971" xr:uid="{00000000-0004-0000-0400-0000820F0000}"/>
    <hyperlink ref="K4046" r:id="rId3972" xr:uid="{00000000-0004-0000-0400-0000830F0000}"/>
    <hyperlink ref="K4047" r:id="rId3973" xr:uid="{00000000-0004-0000-0400-0000840F0000}"/>
    <hyperlink ref="K4048" r:id="rId3974" xr:uid="{00000000-0004-0000-0400-0000850F0000}"/>
    <hyperlink ref="K4049" r:id="rId3975" xr:uid="{00000000-0004-0000-0400-0000860F0000}"/>
    <hyperlink ref="K4050" r:id="rId3976" xr:uid="{00000000-0004-0000-0400-0000870F0000}"/>
    <hyperlink ref="K4051" r:id="rId3977" xr:uid="{00000000-0004-0000-0400-0000880F0000}"/>
    <hyperlink ref="K4052" r:id="rId3978" xr:uid="{00000000-0004-0000-0400-0000890F0000}"/>
    <hyperlink ref="K4053" r:id="rId3979" xr:uid="{00000000-0004-0000-0400-00008A0F0000}"/>
    <hyperlink ref="K4054" r:id="rId3980" xr:uid="{00000000-0004-0000-0400-00008B0F0000}"/>
    <hyperlink ref="K4055" r:id="rId3981" xr:uid="{00000000-0004-0000-0400-00008C0F0000}"/>
    <hyperlink ref="K4056" r:id="rId3982" xr:uid="{00000000-0004-0000-0400-00008D0F0000}"/>
    <hyperlink ref="K4057" r:id="rId3983" xr:uid="{00000000-0004-0000-0400-00008E0F0000}"/>
    <hyperlink ref="K4058" r:id="rId3984" xr:uid="{00000000-0004-0000-0400-00008F0F0000}"/>
    <hyperlink ref="K4059" r:id="rId3985" xr:uid="{00000000-0004-0000-0400-0000900F0000}"/>
    <hyperlink ref="K4060" r:id="rId3986" xr:uid="{00000000-0004-0000-0400-0000910F0000}"/>
    <hyperlink ref="K4061" r:id="rId3987" xr:uid="{00000000-0004-0000-0400-0000920F0000}"/>
    <hyperlink ref="K4062" r:id="rId3988" xr:uid="{00000000-0004-0000-0400-0000930F0000}"/>
    <hyperlink ref="K4063" r:id="rId3989" xr:uid="{00000000-0004-0000-0400-0000940F0000}"/>
    <hyperlink ref="K4064" r:id="rId3990" xr:uid="{00000000-0004-0000-0400-0000950F0000}"/>
    <hyperlink ref="K4065" r:id="rId3991" xr:uid="{00000000-0004-0000-0400-0000960F0000}"/>
    <hyperlink ref="K4066" r:id="rId3992" xr:uid="{00000000-0004-0000-0400-0000970F0000}"/>
    <hyperlink ref="K4067" r:id="rId3993" xr:uid="{00000000-0004-0000-0400-0000980F0000}"/>
    <hyperlink ref="K4068" r:id="rId3994" xr:uid="{00000000-0004-0000-0400-0000990F0000}"/>
    <hyperlink ref="K4069" r:id="rId3995" xr:uid="{00000000-0004-0000-0400-00009A0F0000}"/>
    <hyperlink ref="K4070" r:id="rId3996" xr:uid="{00000000-0004-0000-0400-00009B0F0000}"/>
    <hyperlink ref="K4071" r:id="rId3997" xr:uid="{00000000-0004-0000-0400-00009C0F0000}"/>
    <hyperlink ref="K4072" r:id="rId3998" xr:uid="{00000000-0004-0000-0400-00009D0F0000}"/>
    <hyperlink ref="K4073" r:id="rId3999" xr:uid="{00000000-0004-0000-0400-00009E0F0000}"/>
    <hyperlink ref="K4074" r:id="rId4000" xr:uid="{00000000-0004-0000-0400-00009F0F0000}"/>
    <hyperlink ref="K4075" r:id="rId4001" xr:uid="{00000000-0004-0000-0400-0000A00F0000}"/>
    <hyperlink ref="K4076" r:id="rId4002" xr:uid="{00000000-0004-0000-0400-0000A10F0000}"/>
    <hyperlink ref="K4077" r:id="rId4003" xr:uid="{00000000-0004-0000-0400-0000A20F0000}"/>
    <hyperlink ref="K4078" r:id="rId4004" xr:uid="{00000000-0004-0000-0400-0000A30F0000}"/>
    <hyperlink ref="K4079" r:id="rId4005" xr:uid="{00000000-0004-0000-0400-0000A40F0000}"/>
    <hyperlink ref="K4080" r:id="rId4006" xr:uid="{00000000-0004-0000-0400-0000A50F0000}"/>
    <hyperlink ref="K4081" r:id="rId4007" xr:uid="{00000000-0004-0000-0400-0000A60F0000}"/>
    <hyperlink ref="K4082" r:id="rId4008" xr:uid="{00000000-0004-0000-0400-0000A70F0000}"/>
    <hyperlink ref="K4083" r:id="rId4009" xr:uid="{00000000-0004-0000-0400-0000A80F0000}"/>
    <hyperlink ref="K4084" r:id="rId4010" xr:uid="{00000000-0004-0000-0400-0000A90F0000}"/>
    <hyperlink ref="K4085" r:id="rId4011" xr:uid="{00000000-0004-0000-0400-0000AA0F0000}"/>
    <hyperlink ref="K4086" r:id="rId4012" xr:uid="{00000000-0004-0000-0400-0000AB0F0000}"/>
    <hyperlink ref="K4087" r:id="rId4013" xr:uid="{00000000-0004-0000-0400-0000AC0F0000}"/>
    <hyperlink ref="K4088" r:id="rId4014" xr:uid="{00000000-0004-0000-0400-0000AD0F0000}"/>
    <hyperlink ref="K4089" r:id="rId4015" xr:uid="{00000000-0004-0000-0400-0000AE0F0000}"/>
    <hyperlink ref="K4090" r:id="rId4016" xr:uid="{00000000-0004-0000-0400-0000AF0F0000}"/>
    <hyperlink ref="K4091" r:id="rId4017" xr:uid="{00000000-0004-0000-0400-0000B00F0000}"/>
    <hyperlink ref="K4092" r:id="rId4018" xr:uid="{00000000-0004-0000-0400-0000B10F0000}"/>
    <hyperlink ref="K4093" r:id="rId4019" xr:uid="{00000000-0004-0000-0400-0000B20F0000}"/>
    <hyperlink ref="K4094" r:id="rId4020" xr:uid="{00000000-0004-0000-0400-0000B30F0000}"/>
    <hyperlink ref="K4095" r:id="rId4021" xr:uid="{00000000-0004-0000-0400-0000B40F0000}"/>
    <hyperlink ref="K4096" r:id="rId4022" xr:uid="{00000000-0004-0000-0400-0000B50F0000}"/>
    <hyperlink ref="K4097" r:id="rId4023" xr:uid="{00000000-0004-0000-0400-0000B60F0000}"/>
    <hyperlink ref="K4098" r:id="rId4024" xr:uid="{00000000-0004-0000-0400-0000B70F0000}"/>
    <hyperlink ref="K4099" r:id="rId4025" xr:uid="{00000000-0004-0000-0400-0000B80F0000}"/>
    <hyperlink ref="K4100" r:id="rId4026" xr:uid="{00000000-0004-0000-0400-0000B90F0000}"/>
    <hyperlink ref="K4101" r:id="rId4027" xr:uid="{00000000-0004-0000-0400-0000BA0F0000}"/>
    <hyperlink ref="K4102" r:id="rId4028" xr:uid="{00000000-0004-0000-0400-0000BB0F0000}"/>
    <hyperlink ref="K4103" r:id="rId4029" xr:uid="{00000000-0004-0000-0400-0000BC0F0000}"/>
    <hyperlink ref="K4104" r:id="rId4030" xr:uid="{00000000-0004-0000-0400-0000BD0F0000}"/>
    <hyperlink ref="K4105" r:id="rId4031" xr:uid="{00000000-0004-0000-0400-0000BE0F0000}"/>
    <hyperlink ref="K4106" r:id="rId4032" xr:uid="{00000000-0004-0000-0400-0000BF0F0000}"/>
    <hyperlink ref="K4107" r:id="rId4033" xr:uid="{00000000-0004-0000-0400-0000C00F0000}"/>
    <hyperlink ref="K4108" r:id="rId4034" xr:uid="{00000000-0004-0000-0400-0000C10F0000}"/>
    <hyperlink ref="K4109" r:id="rId4035" xr:uid="{00000000-0004-0000-0400-0000C20F0000}"/>
    <hyperlink ref="K4110" r:id="rId4036" xr:uid="{00000000-0004-0000-0400-0000C30F0000}"/>
    <hyperlink ref="K4111" r:id="rId4037" xr:uid="{00000000-0004-0000-0400-0000C40F0000}"/>
    <hyperlink ref="K4112" r:id="rId4038" xr:uid="{00000000-0004-0000-0400-0000C50F0000}"/>
    <hyperlink ref="K4113" r:id="rId4039" xr:uid="{00000000-0004-0000-0400-0000C60F0000}"/>
    <hyperlink ref="K4114" r:id="rId4040" xr:uid="{00000000-0004-0000-0400-0000C70F0000}"/>
    <hyperlink ref="K4116" r:id="rId4041" xr:uid="{00000000-0004-0000-0400-0000C80F0000}"/>
    <hyperlink ref="K4117" r:id="rId4042" xr:uid="{00000000-0004-0000-0400-0000C90F0000}"/>
    <hyperlink ref="K4118" r:id="rId4043" xr:uid="{00000000-0004-0000-0400-0000CA0F0000}"/>
    <hyperlink ref="K4119" r:id="rId4044" xr:uid="{00000000-0004-0000-0400-0000CB0F0000}"/>
    <hyperlink ref="K4120" r:id="rId4045" xr:uid="{00000000-0004-0000-0400-0000CC0F0000}"/>
    <hyperlink ref="K4121" r:id="rId4046" xr:uid="{00000000-0004-0000-0400-0000CD0F0000}"/>
    <hyperlink ref="K4122" r:id="rId4047" xr:uid="{00000000-0004-0000-0400-0000CE0F0000}"/>
    <hyperlink ref="K4123" r:id="rId4048" xr:uid="{00000000-0004-0000-0400-0000CF0F0000}"/>
    <hyperlink ref="K4124" r:id="rId4049" xr:uid="{00000000-0004-0000-0400-0000D00F0000}"/>
    <hyperlink ref="K4126" r:id="rId4050" xr:uid="{00000000-0004-0000-0400-0000D10F0000}"/>
    <hyperlink ref="K4127" r:id="rId4051" xr:uid="{00000000-0004-0000-0400-0000D20F0000}"/>
    <hyperlink ref="K4128" r:id="rId4052" xr:uid="{00000000-0004-0000-0400-0000D30F0000}"/>
    <hyperlink ref="K4129" r:id="rId4053" xr:uid="{00000000-0004-0000-0400-0000D40F0000}"/>
    <hyperlink ref="K4130" r:id="rId4054" xr:uid="{00000000-0004-0000-0400-0000D50F0000}"/>
    <hyperlink ref="K4131" r:id="rId4055" xr:uid="{00000000-0004-0000-0400-0000D60F0000}"/>
    <hyperlink ref="K4132" r:id="rId4056" xr:uid="{00000000-0004-0000-0400-0000D70F0000}"/>
    <hyperlink ref="K4133" r:id="rId4057" xr:uid="{00000000-0004-0000-0400-0000D80F0000}"/>
    <hyperlink ref="K4134" r:id="rId4058" xr:uid="{00000000-0004-0000-0400-0000D90F0000}"/>
    <hyperlink ref="K4135" r:id="rId4059" xr:uid="{00000000-0004-0000-0400-0000DA0F0000}"/>
    <hyperlink ref="K4136" r:id="rId4060" xr:uid="{00000000-0004-0000-0400-0000DB0F0000}"/>
    <hyperlink ref="K4137" r:id="rId4061" xr:uid="{00000000-0004-0000-0400-0000DC0F0000}"/>
    <hyperlink ref="K4138" r:id="rId4062" xr:uid="{00000000-0004-0000-0400-0000DD0F0000}"/>
    <hyperlink ref="K4139" r:id="rId4063" xr:uid="{00000000-0004-0000-0400-0000DE0F0000}"/>
    <hyperlink ref="K4140" r:id="rId4064" xr:uid="{00000000-0004-0000-0400-0000DF0F0000}"/>
    <hyperlink ref="K4141" r:id="rId4065" xr:uid="{00000000-0004-0000-0400-0000E00F0000}"/>
    <hyperlink ref="K4142" r:id="rId4066" xr:uid="{00000000-0004-0000-0400-0000E10F0000}"/>
    <hyperlink ref="K4143" r:id="rId4067" xr:uid="{00000000-0004-0000-0400-0000E20F0000}"/>
    <hyperlink ref="K4144" r:id="rId4068" xr:uid="{00000000-0004-0000-0400-0000E30F0000}"/>
    <hyperlink ref="K4145" r:id="rId4069" xr:uid="{00000000-0004-0000-0400-0000E40F0000}"/>
    <hyperlink ref="K4146" r:id="rId4070" xr:uid="{00000000-0004-0000-0400-0000E50F0000}"/>
    <hyperlink ref="K4147" r:id="rId4071" xr:uid="{00000000-0004-0000-0400-0000E60F0000}"/>
    <hyperlink ref="K4148" r:id="rId4072" xr:uid="{00000000-0004-0000-0400-0000E70F0000}"/>
    <hyperlink ref="K4149" r:id="rId4073" xr:uid="{00000000-0004-0000-0400-0000E80F0000}"/>
    <hyperlink ref="K4150" r:id="rId4074" xr:uid="{00000000-0004-0000-0400-0000E90F0000}"/>
    <hyperlink ref="K4151" r:id="rId4075" xr:uid="{00000000-0004-0000-0400-0000EA0F0000}"/>
    <hyperlink ref="K4152" r:id="rId4076" xr:uid="{00000000-0004-0000-0400-0000EB0F0000}"/>
    <hyperlink ref="K4153" r:id="rId4077" xr:uid="{00000000-0004-0000-0400-0000EC0F0000}"/>
    <hyperlink ref="K4154" r:id="rId4078" xr:uid="{00000000-0004-0000-0400-0000ED0F0000}"/>
    <hyperlink ref="K4155" r:id="rId4079" xr:uid="{00000000-0004-0000-0400-0000EE0F0000}"/>
    <hyperlink ref="K4156" r:id="rId4080" xr:uid="{00000000-0004-0000-0400-0000EF0F0000}"/>
    <hyperlink ref="K4157" r:id="rId4081" xr:uid="{00000000-0004-0000-0400-0000F00F0000}"/>
    <hyperlink ref="K4158" r:id="rId4082" xr:uid="{00000000-0004-0000-0400-0000F10F0000}"/>
    <hyperlink ref="K4159" r:id="rId4083" xr:uid="{00000000-0004-0000-0400-0000F20F0000}"/>
    <hyperlink ref="K4160" r:id="rId4084" xr:uid="{00000000-0004-0000-0400-0000F30F0000}"/>
    <hyperlink ref="K4161" r:id="rId4085" xr:uid="{00000000-0004-0000-0400-0000F40F0000}"/>
    <hyperlink ref="K4162" r:id="rId4086" xr:uid="{00000000-0004-0000-0400-0000F50F0000}"/>
    <hyperlink ref="K4163" r:id="rId4087" xr:uid="{00000000-0004-0000-0400-0000F60F0000}"/>
    <hyperlink ref="K4164" r:id="rId4088" xr:uid="{00000000-0004-0000-0400-0000F70F0000}"/>
    <hyperlink ref="K4165" r:id="rId4089" xr:uid="{00000000-0004-0000-0400-0000F80F0000}"/>
    <hyperlink ref="K4166" r:id="rId4090" xr:uid="{00000000-0004-0000-0400-0000F90F0000}"/>
    <hyperlink ref="K4167" r:id="rId4091" xr:uid="{00000000-0004-0000-0400-0000FA0F0000}"/>
    <hyperlink ref="K4168" r:id="rId4092" xr:uid="{00000000-0004-0000-0400-0000FB0F0000}"/>
    <hyperlink ref="K4169" r:id="rId4093" xr:uid="{00000000-0004-0000-0400-0000FC0F0000}"/>
    <hyperlink ref="K4170" r:id="rId4094" xr:uid="{00000000-0004-0000-0400-0000FD0F0000}"/>
    <hyperlink ref="K4171" r:id="rId4095" xr:uid="{00000000-0004-0000-0400-0000FE0F0000}"/>
    <hyperlink ref="K4172" r:id="rId4096" xr:uid="{00000000-0004-0000-0400-0000FF0F0000}"/>
    <hyperlink ref="K4173" r:id="rId4097" xr:uid="{00000000-0004-0000-0400-000000100000}"/>
    <hyperlink ref="K4174" r:id="rId4098" xr:uid="{00000000-0004-0000-0400-000001100000}"/>
    <hyperlink ref="K4175" r:id="rId4099" xr:uid="{00000000-0004-0000-0400-000002100000}"/>
    <hyperlink ref="K4176" r:id="rId4100" xr:uid="{00000000-0004-0000-0400-000003100000}"/>
    <hyperlink ref="K4177" r:id="rId4101" xr:uid="{00000000-0004-0000-0400-000004100000}"/>
    <hyperlink ref="K4178" r:id="rId4102" xr:uid="{00000000-0004-0000-0400-000005100000}"/>
    <hyperlink ref="K4179" r:id="rId4103" xr:uid="{00000000-0004-0000-0400-000006100000}"/>
    <hyperlink ref="K4180" r:id="rId4104" xr:uid="{00000000-0004-0000-0400-000007100000}"/>
    <hyperlink ref="K4181" r:id="rId4105" xr:uid="{00000000-0004-0000-0400-000008100000}"/>
    <hyperlink ref="K4182" r:id="rId4106" xr:uid="{00000000-0004-0000-0400-000009100000}"/>
    <hyperlink ref="K4183" r:id="rId4107" xr:uid="{00000000-0004-0000-0400-00000A100000}"/>
    <hyperlink ref="K4184" r:id="rId4108" xr:uid="{00000000-0004-0000-0400-00000B100000}"/>
    <hyperlink ref="K4185" r:id="rId4109" xr:uid="{00000000-0004-0000-0400-00000C100000}"/>
    <hyperlink ref="K4186" r:id="rId4110" xr:uid="{00000000-0004-0000-0400-00000D100000}"/>
    <hyperlink ref="K4187" r:id="rId4111" xr:uid="{00000000-0004-0000-0400-00000E100000}"/>
    <hyperlink ref="K4188" r:id="rId4112" xr:uid="{00000000-0004-0000-0400-00000F100000}"/>
    <hyperlink ref="K4189" r:id="rId4113" xr:uid="{00000000-0004-0000-0400-000010100000}"/>
    <hyperlink ref="K4190" r:id="rId4114" xr:uid="{00000000-0004-0000-0400-000011100000}"/>
    <hyperlink ref="K4191" r:id="rId4115" xr:uid="{00000000-0004-0000-0400-000012100000}"/>
    <hyperlink ref="K4192" r:id="rId4116" xr:uid="{00000000-0004-0000-0400-000013100000}"/>
    <hyperlink ref="K4193" r:id="rId4117" xr:uid="{00000000-0004-0000-0400-000014100000}"/>
    <hyperlink ref="K4194" r:id="rId4118" xr:uid="{00000000-0004-0000-0400-000015100000}"/>
    <hyperlink ref="K4195" r:id="rId4119" xr:uid="{00000000-0004-0000-0400-000016100000}"/>
    <hyperlink ref="K4196" r:id="rId4120" xr:uid="{00000000-0004-0000-0400-000017100000}"/>
    <hyperlink ref="K4197" r:id="rId4121" xr:uid="{00000000-0004-0000-0400-000018100000}"/>
    <hyperlink ref="K4198" r:id="rId4122" xr:uid="{00000000-0004-0000-0400-000019100000}"/>
    <hyperlink ref="K4199" r:id="rId4123" xr:uid="{00000000-0004-0000-0400-00001A100000}"/>
    <hyperlink ref="K4200" r:id="rId4124" xr:uid="{00000000-0004-0000-0400-00001B100000}"/>
    <hyperlink ref="K4202" r:id="rId4125" xr:uid="{00000000-0004-0000-0400-00001C100000}"/>
    <hyperlink ref="K4203" r:id="rId4126" xr:uid="{00000000-0004-0000-0400-00001D100000}"/>
    <hyperlink ref="K4204" r:id="rId4127" xr:uid="{00000000-0004-0000-0400-00001E100000}"/>
    <hyperlink ref="K4205" r:id="rId4128" xr:uid="{00000000-0004-0000-0400-00001F100000}"/>
    <hyperlink ref="K4206" r:id="rId4129" xr:uid="{00000000-0004-0000-0400-000020100000}"/>
    <hyperlink ref="K4207" r:id="rId4130" xr:uid="{00000000-0004-0000-0400-000021100000}"/>
    <hyperlink ref="K4208" r:id="rId4131" xr:uid="{00000000-0004-0000-0400-000022100000}"/>
    <hyperlink ref="K4209" r:id="rId4132" xr:uid="{00000000-0004-0000-0400-000023100000}"/>
    <hyperlink ref="K4210" r:id="rId4133" xr:uid="{00000000-0004-0000-0400-000024100000}"/>
    <hyperlink ref="K4211" r:id="rId4134" xr:uid="{00000000-0004-0000-0400-000025100000}"/>
    <hyperlink ref="K4212" r:id="rId4135" xr:uid="{00000000-0004-0000-0400-000026100000}"/>
    <hyperlink ref="K4213" r:id="rId4136" xr:uid="{00000000-0004-0000-0400-000027100000}"/>
    <hyperlink ref="K4214" r:id="rId4137" xr:uid="{00000000-0004-0000-0400-000028100000}"/>
    <hyperlink ref="K4215" r:id="rId4138" xr:uid="{00000000-0004-0000-0400-000029100000}"/>
    <hyperlink ref="K4216" r:id="rId4139" xr:uid="{00000000-0004-0000-0400-00002A100000}"/>
    <hyperlink ref="K4217" r:id="rId4140" xr:uid="{00000000-0004-0000-0400-00002B100000}"/>
    <hyperlink ref="K4218" r:id="rId4141" xr:uid="{00000000-0004-0000-0400-00002C100000}"/>
    <hyperlink ref="K4219" r:id="rId4142" xr:uid="{00000000-0004-0000-0400-00002D100000}"/>
    <hyperlink ref="K4220" r:id="rId4143" xr:uid="{00000000-0004-0000-0400-00002E100000}"/>
    <hyperlink ref="K4221" r:id="rId4144" xr:uid="{00000000-0004-0000-0400-00002F100000}"/>
    <hyperlink ref="K4222" r:id="rId4145" xr:uid="{00000000-0004-0000-0400-000030100000}"/>
    <hyperlink ref="K4223" r:id="rId4146" xr:uid="{00000000-0004-0000-0400-000031100000}"/>
    <hyperlink ref="K4224" r:id="rId4147" xr:uid="{00000000-0004-0000-0400-000032100000}"/>
    <hyperlink ref="K4225" r:id="rId4148" xr:uid="{00000000-0004-0000-0400-000033100000}"/>
    <hyperlink ref="K4226" r:id="rId4149" xr:uid="{00000000-0004-0000-0400-000034100000}"/>
    <hyperlink ref="K4227" r:id="rId4150" xr:uid="{00000000-0004-0000-0400-000035100000}"/>
    <hyperlink ref="K4228" r:id="rId4151" xr:uid="{00000000-0004-0000-0400-000036100000}"/>
    <hyperlink ref="K4229" r:id="rId4152" xr:uid="{00000000-0004-0000-0400-000037100000}"/>
    <hyperlink ref="K4230" r:id="rId4153" xr:uid="{00000000-0004-0000-0400-000038100000}"/>
    <hyperlink ref="K4231" r:id="rId4154" xr:uid="{00000000-0004-0000-0400-000039100000}"/>
    <hyperlink ref="K4232" r:id="rId4155" xr:uid="{00000000-0004-0000-0400-00003A100000}"/>
    <hyperlink ref="K4233" r:id="rId4156" xr:uid="{00000000-0004-0000-0400-00003B100000}"/>
    <hyperlink ref="K4234" r:id="rId4157" xr:uid="{00000000-0004-0000-0400-00003C100000}"/>
    <hyperlink ref="K4235" r:id="rId4158" xr:uid="{00000000-0004-0000-0400-00003D100000}"/>
    <hyperlink ref="K4236" r:id="rId4159" xr:uid="{00000000-0004-0000-0400-00003E100000}"/>
    <hyperlink ref="K4237" r:id="rId4160" xr:uid="{00000000-0004-0000-0400-00003F100000}"/>
    <hyperlink ref="K4238" r:id="rId4161" xr:uid="{00000000-0004-0000-0400-000040100000}"/>
    <hyperlink ref="K4239" r:id="rId4162" xr:uid="{00000000-0004-0000-0400-000041100000}"/>
    <hyperlink ref="K4240" r:id="rId4163" xr:uid="{00000000-0004-0000-0400-000042100000}"/>
    <hyperlink ref="K4241" r:id="rId4164" xr:uid="{00000000-0004-0000-0400-000043100000}"/>
    <hyperlink ref="K4242" r:id="rId4165" xr:uid="{00000000-0004-0000-0400-000044100000}"/>
    <hyperlink ref="K4243" r:id="rId4166" xr:uid="{00000000-0004-0000-0400-000045100000}"/>
    <hyperlink ref="K4244" r:id="rId4167" xr:uid="{00000000-0004-0000-0400-000046100000}"/>
    <hyperlink ref="K4245" r:id="rId4168" xr:uid="{00000000-0004-0000-0400-000047100000}"/>
    <hyperlink ref="K4247" r:id="rId4169" xr:uid="{00000000-0004-0000-0400-000048100000}"/>
    <hyperlink ref="K4248" r:id="rId4170" xr:uid="{00000000-0004-0000-0400-000049100000}"/>
    <hyperlink ref="K4249" r:id="rId4171" xr:uid="{00000000-0004-0000-0400-00004A100000}"/>
    <hyperlink ref="K4250" r:id="rId4172" xr:uid="{00000000-0004-0000-0400-00004B100000}"/>
    <hyperlink ref="K4251" r:id="rId4173" xr:uid="{00000000-0004-0000-0400-00004C100000}"/>
    <hyperlink ref="K4252" r:id="rId4174" xr:uid="{00000000-0004-0000-0400-00004D100000}"/>
    <hyperlink ref="K4253" r:id="rId4175" xr:uid="{00000000-0004-0000-0400-00004E100000}"/>
    <hyperlink ref="K4254" r:id="rId4176" xr:uid="{00000000-0004-0000-0400-00004F100000}"/>
    <hyperlink ref="K4255" r:id="rId4177" xr:uid="{00000000-0004-0000-0400-000050100000}"/>
    <hyperlink ref="K4256" r:id="rId4178" xr:uid="{00000000-0004-0000-0400-000051100000}"/>
    <hyperlink ref="K4257" r:id="rId4179" xr:uid="{00000000-0004-0000-0400-000052100000}"/>
    <hyperlink ref="K4258" r:id="rId4180" xr:uid="{00000000-0004-0000-0400-000053100000}"/>
    <hyperlink ref="K4259" r:id="rId4181" xr:uid="{00000000-0004-0000-0400-000054100000}"/>
    <hyperlink ref="K4260" r:id="rId4182" xr:uid="{00000000-0004-0000-0400-000055100000}"/>
    <hyperlink ref="K4261" r:id="rId4183" xr:uid="{00000000-0004-0000-0400-000056100000}"/>
    <hyperlink ref="K4262" r:id="rId4184" xr:uid="{00000000-0004-0000-0400-000057100000}"/>
    <hyperlink ref="K4263" r:id="rId4185" xr:uid="{00000000-0004-0000-0400-000058100000}"/>
    <hyperlink ref="K4264" r:id="rId4186" xr:uid="{00000000-0004-0000-0400-000059100000}"/>
    <hyperlink ref="K4265" r:id="rId4187" xr:uid="{00000000-0004-0000-0400-00005A100000}"/>
    <hyperlink ref="K4266" r:id="rId4188" xr:uid="{00000000-0004-0000-0400-00005B100000}"/>
    <hyperlink ref="K4267" r:id="rId4189" xr:uid="{00000000-0004-0000-0400-00005C100000}"/>
    <hyperlink ref="K4268" r:id="rId4190" xr:uid="{00000000-0004-0000-0400-00005D100000}"/>
    <hyperlink ref="K4269" r:id="rId4191" xr:uid="{00000000-0004-0000-0400-00005E100000}"/>
    <hyperlink ref="K4270" r:id="rId4192" xr:uid="{00000000-0004-0000-0400-00005F100000}"/>
    <hyperlink ref="K4271" r:id="rId4193" xr:uid="{00000000-0004-0000-0400-000060100000}"/>
    <hyperlink ref="K4272" r:id="rId4194" xr:uid="{00000000-0004-0000-0400-000061100000}"/>
    <hyperlink ref="K4273" r:id="rId4195" xr:uid="{00000000-0004-0000-0400-000062100000}"/>
    <hyperlink ref="K4274" r:id="rId4196" xr:uid="{00000000-0004-0000-0400-000063100000}"/>
    <hyperlink ref="K4275" r:id="rId4197" xr:uid="{00000000-0004-0000-0400-000064100000}"/>
    <hyperlink ref="K4276" r:id="rId4198" xr:uid="{00000000-0004-0000-0400-000065100000}"/>
    <hyperlink ref="K4277" r:id="rId4199" xr:uid="{00000000-0004-0000-0400-000066100000}"/>
    <hyperlink ref="K4278" r:id="rId4200" xr:uid="{00000000-0004-0000-0400-000067100000}"/>
    <hyperlink ref="K4279" r:id="rId4201" xr:uid="{00000000-0004-0000-0400-000068100000}"/>
    <hyperlink ref="K4280" r:id="rId4202" xr:uid="{00000000-0004-0000-0400-000069100000}"/>
    <hyperlink ref="K4281" r:id="rId4203" xr:uid="{00000000-0004-0000-0400-00006A100000}"/>
    <hyperlink ref="K4282" r:id="rId4204" xr:uid="{00000000-0004-0000-0400-00006B100000}"/>
    <hyperlink ref="K4283" r:id="rId4205" xr:uid="{00000000-0004-0000-0400-00006C100000}"/>
    <hyperlink ref="K4284" r:id="rId4206" xr:uid="{00000000-0004-0000-0400-00006D100000}"/>
    <hyperlink ref="K4285" r:id="rId4207" xr:uid="{00000000-0004-0000-0400-00006E100000}"/>
    <hyperlink ref="K4286" r:id="rId4208" xr:uid="{00000000-0004-0000-0400-00006F100000}"/>
    <hyperlink ref="K4287" r:id="rId4209" xr:uid="{00000000-0004-0000-0400-000070100000}"/>
    <hyperlink ref="K4288" r:id="rId4210" xr:uid="{00000000-0004-0000-0400-000071100000}"/>
    <hyperlink ref="K4289" r:id="rId4211" xr:uid="{00000000-0004-0000-0400-000072100000}"/>
    <hyperlink ref="K4290" r:id="rId4212" xr:uid="{00000000-0004-0000-0400-000073100000}"/>
    <hyperlink ref="K4291" r:id="rId4213" xr:uid="{00000000-0004-0000-0400-000074100000}"/>
    <hyperlink ref="K4292" r:id="rId4214" xr:uid="{00000000-0004-0000-0400-000075100000}"/>
    <hyperlink ref="K4293" r:id="rId4215" xr:uid="{00000000-0004-0000-0400-000076100000}"/>
    <hyperlink ref="K4294" r:id="rId4216" xr:uid="{00000000-0004-0000-0400-000077100000}"/>
    <hyperlink ref="K4295" r:id="rId4217" xr:uid="{00000000-0004-0000-0400-000078100000}"/>
    <hyperlink ref="K4296" r:id="rId4218" xr:uid="{00000000-0004-0000-0400-000079100000}"/>
    <hyperlink ref="K4297" r:id="rId4219" xr:uid="{00000000-0004-0000-0400-00007A100000}"/>
    <hyperlink ref="K4298" r:id="rId4220" xr:uid="{00000000-0004-0000-0400-00007B100000}"/>
    <hyperlink ref="K4299" r:id="rId4221" xr:uid="{00000000-0004-0000-0400-00007C100000}"/>
    <hyperlink ref="K4300" r:id="rId4222" xr:uid="{00000000-0004-0000-0400-00007D100000}"/>
    <hyperlink ref="K4301" r:id="rId4223" xr:uid="{00000000-0004-0000-0400-00007E100000}"/>
    <hyperlink ref="K4302" r:id="rId4224" xr:uid="{00000000-0004-0000-0400-00007F100000}"/>
    <hyperlink ref="K4304" r:id="rId4225" xr:uid="{00000000-0004-0000-0400-000080100000}"/>
    <hyperlink ref="K4305" r:id="rId4226" xr:uid="{00000000-0004-0000-0400-000081100000}"/>
    <hyperlink ref="K4307" r:id="rId4227" xr:uid="{00000000-0004-0000-0400-000082100000}"/>
    <hyperlink ref="K4308" r:id="rId4228" xr:uid="{00000000-0004-0000-0400-000083100000}"/>
    <hyperlink ref="K4309" r:id="rId4229" xr:uid="{00000000-0004-0000-0400-000084100000}"/>
    <hyperlink ref="K4310" r:id="rId4230" xr:uid="{00000000-0004-0000-0400-000085100000}"/>
    <hyperlink ref="K4311" r:id="rId4231" xr:uid="{00000000-0004-0000-0400-000086100000}"/>
    <hyperlink ref="K4313" r:id="rId4232" xr:uid="{00000000-0004-0000-0400-000087100000}"/>
    <hyperlink ref="K4314" r:id="rId4233" xr:uid="{00000000-0004-0000-0400-000088100000}"/>
    <hyperlink ref="K4315" r:id="rId4234" xr:uid="{00000000-0004-0000-0400-000089100000}"/>
    <hyperlink ref="K4316" r:id="rId4235" xr:uid="{00000000-0004-0000-0400-00008A100000}"/>
    <hyperlink ref="K4317" r:id="rId4236" xr:uid="{00000000-0004-0000-0400-00008B100000}"/>
    <hyperlink ref="K4318" r:id="rId4237" xr:uid="{00000000-0004-0000-0400-00008C100000}"/>
    <hyperlink ref="K4319" r:id="rId4238" xr:uid="{00000000-0004-0000-0400-00008D100000}"/>
    <hyperlink ref="K4320" r:id="rId4239" xr:uid="{00000000-0004-0000-0400-00008E100000}"/>
    <hyperlink ref="K4321" r:id="rId4240" xr:uid="{00000000-0004-0000-0400-00008F100000}"/>
    <hyperlink ref="K4322" r:id="rId4241" xr:uid="{00000000-0004-0000-0400-000090100000}"/>
    <hyperlink ref="K4323" r:id="rId4242" xr:uid="{00000000-0004-0000-0400-000091100000}"/>
    <hyperlink ref="K4324" r:id="rId4243" xr:uid="{00000000-0004-0000-0400-000092100000}"/>
    <hyperlink ref="K4325" r:id="rId4244" xr:uid="{00000000-0004-0000-0400-000093100000}"/>
    <hyperlink ref="K4326" r:id="rId4245" xr:uid="{00000000-0004-0000-0400-000094100000}"/>
    <hyperlink ref="K4327" r:id="rId4246" xr:uid="{00000000-0004-0000-0400-000095100000}"/>
    <hyperlink ref="K4328" r:id="rId4247" xr:uid="{00000000-0004-0000-0400-000096100000}"/>
    <hyperlink ref="K4329" r:id="rId4248" xr:uid="{00000000-0004-0000-0400-000097100000}"/>
    <hyperlink ref="K4330" r:id="rId4249" xr:uid="{00000000-0004-0000-0400-000098100000}"/>
    <hyperlink ref="K4331" r:id="rId4250" xr:uid="{00000000-0004-0000-0400-000099100000}"/>
    <hyperlink ref="K4332" r:id="rId4251" xr:uid="{00000000-0004-0000-0400-00009A100000}"/>
    <hyperlink ref="K4333" r:id="rId4252" xr:uid="{00000000-0004-0000-0400-00009B100000}"/>
    <hyperlink ref="K4334" r:id="rId4253" xr:uid="{00000000-0004-0000-0400-00009C100000}"/>
    <hyperlink ref="K4335" r:id="rId4254" xr:uid="{00000000-0004-0000-0400-00009D100000}"/>
    <hyperlink ref="K4336" r:id="rId4255" xr:uid="{00000000-0004-0000-0400-00009E100000}"/>
    <hyperlink ref="K4337" r:id="rId4256" xr:uid="{00000000-0004-0000-0400-00009F100000}"/>
    <hyperlink ref="K4338" r:id="rId4257" xr:uid="{00000000-0004-0000-0400-0000A0100000}"/>
    <hyperlink ref="K4339" r:id="rId4258" xr:uid="{00000000-0004-0000-0400-0000A1100000}"/>
    <hyperlink ref="K4340" r:id="rId4259" xr:uid="{00000000-0004-0000-0400-0000A2100000}"/>
    <hyperlink ref="K4341" r:id="rId4260" xr:uid="{00000000-0004-0000-0400-0000A3100000}"/>
    <hyperlink ref="K4342" r:id="rId4261" xr:uid="{00000000-0004-0000-0400-0000A4100000}"/>
    <hyperlink ref="K4343" r:id="rId4262" xr:uid="{00000000-0004-0000-0400-0000A5100000}"/>
    <hyperlink ref="K4344" r:id="rId4263" xr:uid="{00000000-0004-0000-0400-0000A6100000}"/>
    <hyperlink ref="K4345" r:id="rId4264" xr:uid="{00000000-0004-0000-0400-0000A7100000}"/>
    <hyperlink ref="K4346" r:id="rId4265" xr:uid="{00000000-0004-0000-0400-0000A8100000}"/>
    <hyperlink ref="K4347" r:id="rId4266" xr:uid="{00000000-0004-0000-0400-0000A9100000}"/>
    <hyperlink ref="K4348" r:id="rId4267" xr:uid="{00000000-0004-0000-0400-0000AA100000}"/>
    <hyperlink ref="K4349" r:id="rId4268" xr:uid="{00000000-0004-0000-0400-0000AB100000}"/>
    <hyperlink ref="K4350" r:id="rId4269" xr:uid="{00000000-0004-0000-0400-0000AC100000}"/>
    <hyperlink ref="K4351" r:id="rId4270" xr:uid="{00000000-0004-0000-0400-0000AD100000}"/>
    <hyperlink ref="K4352" r:id="rId4271" xr:uid="{00000000-0004-0000-0400-0000AE100000}"/>
    <hyperlink ref="K4353" r:id="rId4272" xr:uid="{00000000-0004-0000-0400-0000AF100000}"/>
    <hyperlink ref="K4355" r:id="rId4273" xr:uid="{00000000-0004-0000-0400-0000B0100000}"/>
    <hyperlink ref="K4356" r:id="rId4274" xr:uid="{00000000-0004-0000-0400-0000B1100000}"/>
    <hyperlink ref="K4357" r:id="rId4275" xr:uid="{00000000-0004-0000-0400-0000B2100000}"/>
    <hyperlink ref="K4358" r:id="rId4276" xr:uid="{00000000-0004-0000-0400-0000B3100000}"/>
    <hyperlink ref="K4359" r:id="rId4277" xr:uid="{00000000-0004-0000-0400-0000B4100000}"/>
    <hyperlink ref="K4360" r:id="rId4278" xr:uid="{00000000-0004-0000-0400-0000B5100000}"/>
    <hyperlink ref="K4361" r:id="rId4279" xr:uid="{00000000-0004-0000-0400-0000B6100000}"/>
    <hyperlink ref="K4362" r:id="rId4280" xr:uid="{00000000-0004-0000-0400-0000B7100000}"/>
    <hyperlink ref="K4363" r:id="rId4281" xr:uid="{00000000-0004-0000-0400-0000B8100000}"/>
    <hyperlink ref="K4364" r:id="rId4282" xr:uid="{00000000-0004-0000-0400-0000B9100000}"/>
    <hyperlink ref="K4365" r:id="rId4283" xr:uid="{00000000-0004-0000-0400-0000BA100000}"/>
    <hyperlink ref="K4366" r:id="rId4284" xr:uid="{00000000-0004-0000-0400-0000BB100000}"/>
    <hyperlink ref="K4367" r:id="rId4285" xr:uid="{00000000-0004-0000-0400-0000BC100000}"/>
    <hyperlink ref="K4368" r:id="rId4286" xr:uid="{00000000-0004-0000-0400-0000BD100000}"/>
    <hyperlink ref="K4369" r:id="rId4287" xr:uid="{00000000-0004-0000-0400-0000BE100000}"/>
    <hyperlink ref="K4370" r:id="rId4288" xr:uid="{00000000-0004-0000-0400-0000BF100000}"/>
    <hyperlink ref="K4371" r:id="rId4289" xr:uid="{00000000-0004-0000-0400-0000C0100000}"/>
    <hyperlink ref="K4372" r:id="rId4290" xr:uid="{00000000-0004-0000-0400-0000C1100000}"/>
    <hyperlink ref="K4373" r:id="rId4291" xr:uid="{00000000-0004-0000-0400-0000C2100000}"/>
    <hyperlink ref="K4374" r:id="rId4292" xr:uid="{00000000-0004-0000-0400-0000C3100000}"/>
    <hyperlink ref="K4375" r:id="rId4293" xr:uid="{00000000-0004-0000-0400-0000C4100000}"/>
    <hyperlink ref="K4376" r:id="rId4294" xr:uid="{00000000-0004-0000-0400-0000C5100000}"/>
    <hyperlink ref="K4377" r:id="rId4295" xr:uid="{00000000-0004-0000-0400-0000C6100000}"/>
    <hyperlink ref="K4378" r:id="rId4296" xr:uid="{00000000-0004-0000-0400-0000C7100000}"/>
    <hyperlink ref="K4379" r:id="rId4297" xr:uid="{00000000-0004-0000-0400-0000C8100000}"/>
    <hyperlink ref="K4380" r:id="rId4298" xr:uid="{00000000-0004-0000-0400-0000C9100000}"/>
    <hyperlink ref="K4381" r:id="rId4299" xr:uid="{00000000-0004-0000-0400-0000CA100000}"/>
    <hyperlink ref="K4382" r:id="rId4300" xr:uid="{00000000-0004-0000-0400-0000CB100000}"/>
    <hyperlink ref="K4383" r:id="rId4301" xr:uid="{00000000-0004-0000-0400-0000CC100000}"/>
    <hyperlink ref="K4384" r:id="rId4302" xr:uid="{00000000-0004-0000-0400-0000CD100000}"/>
    <hyperlink ref="K4386" r:id="rId4303" xr:uid="{00000000-0004-0000-0400-0000CE100000}"/>
    <hyperlink ref="K4387" r:id="rId4304" xr:uid="{00000000-0004-0000-0400-0000CF100000}"/>
    <hyperlink ref="K4388" r:id="rId4305" xr:uid="{00000000-0004-0000-0400-0000D0100000}"/>
    <hyperlink ref="K4389" r:id="rId4306" xr:uid="{00000000-0004-0000-0400-0000D1100000}"/>
    <hyperlink ref="K4390" r:id="rId4307" xr:uid="{00000000-0004-0000-0400-0000D2100000}"/>
    <hyperlink ref="K4391" r:id="rId4308" xr:uid="{00000000-0004-0000-0400-0000D3100000}"/>
    <hyperlink ref="K4392" r:id="rId4309" xr:uid="{00000000-0004-0000-0400-0000D4100000}"/>
    <hyperlink ref="K4393" r:id="rId4310" xr:uid="{00000000-0004-0000-0400-0000D5100000}"/>
    <hyperlink ref="K4394" r:id="rId4311" xr:uid="{00000000-0004-0000-0400-0000D6100000}"/>
    <hyperlink ref="K4395" r:id="rId4312" xr:uid="{00000000-0004-0000-0400-0000D7100000}"/>
    <hyperlink ref="K4396" r:id="rId4313" xr:uid="{00000000-0004-0000-0400-0000D8100000}"/>
    <hyperlink ref="K4397" r:id="rId4314" xr:uid="{00000000-0004-0000-0400-0000D9100000}"/>
    <hyperlink ref="K4398" r:id="rId4315" xr:uid="{00000000-0004-0000-0400-0000DA100000}"/>
    <hyperlink ref="K4399" r:id="rId4316" xr:uid="{00000000-0004-0000-0400-0000DB100000}"/>
    <hyperlink ref="K4400" r:id="rId4317" xr:uid="{00000000-0004-0000-0400-0000DC100000}"/>
    <hyperlink ref="K4401" r:id="rId4318" xr:uid="{00000000-0004-0000-0400-0000DD100000}"/>
    <hyperlink ref="K4402" r:id="rId4319" xr:uid="{00000000-0004-0000-0400-0000DE100000}"/>
    <hyperlink ref="K4403" r:id="rId4320" xr:uid="{00000000-0004-0000-0400-0000DF100000}"/>
    <hyperlink ref="K4404" r:id="rId4321" xr:uid="{00000000-0004-0000-0400-0000E0100000}"/>
    <hyperlink ref="K4405" r:id="rId4322" xr:uid="{00000000-0004-0000-0400-0000E1100000}"/>
    <hyperlink ref="K4406" r:id="rId4323" xr:uid="{00000000-0004-0000-0400-0000E2100000}"/>
    <hyperlink ref="K4407" r:id="rId4324" xr:uid="{00000000-0004-0000-0400-0000E3100000}"/>
    <hyperlink ref="K4408" r:id="rId4325" xr:uid="{00000000-0004-0000-0400-0000E4100000}"/>
    <hyperlink ref="K4409" r:id="rId4326" xr:uid="{00000000-0004-0000-0400-0000E5100000}"/>
    <hyperlink ref="K4410" r:id="rId4327" xr:uid="{00000000-0004-0000-0400-0000E6100000}"/>
    <hyperlink ref="K4411" r:id="rId4328" xr:uid="{00000000-0004-0000-0400-0000E7100000}"/>
    <hyperlink ref="K4412" r:id="rId4329" xr:uid="{00000000-0004-0000-0400-0000E8100000}"/>
    <hyperlink ref="K4413" r:id="rId4330" xr:uid="{00000000-0004-0000-0400-0000E9100000}"/>
    <hyperlink ref="K4414" r:id="rId4331" xr:uid="{00000000-0004-0000-0400-0000EA100000}"/>
    <hyperlink ref="K4415" r:id="rId4332" xr:uid="{00000000-0004-0000-0400-0000EB100000}"/>
    <hyperlink ref="K4416" r:id="rId4333" xr:uid="{00000000-0004-0000-0400-0000EC100000}"/>
    <hyperlink ref="K4417" r:id="rId4334" xr:uid="{00000000-0004-0000-0400-0000ED100000}"/>
    <hyperlink ref="K4418" r:id="rId4335" xr:uid="{00000000-0004-0000-0400-0000EE100000}"/>
    <hyperlink ref="K4420" r:id="rId4336" xr:uid="{00000000-0004-0000-0400-0000EF100000}"/>
    <hyperlink ref="K4421" r:id="rId4337" xr:uid="{00000000-0004-0000-0400-0000F0100000}"/>
    <hyperlink ref="K4422" r:id="rId4338" xr:uid="{00000000-0004-0000-0400-0000F1100000}"/>
    <hyperlink ref="K4423" r:id="rId4339" xr:uid="{00000000-0004-0000-0400-0000F2100000}"/>
    <hyperlink ref="K4424" r:id="rId4340" xr:uid="{00000000-0004-0000-0400-0000F3100000}"/>
    <hyperlink ref="K4425" r:id="rId4341" xr:uid="{00000000-0004-0000-0400-0000F4100000}"/>
    <hyperlink ref="K4426" r:id="rId4342" xr:uid="{00000000-0004-0000-0400-0000F5100000}"/>
    <hyperlink ref="K4427" r:id="rId4343" xr:uid="{00000000-0004-0000-0400-0000F6100000}"/>
    <hyperlink ref="K4428" r:id="rId4344" xr:uid="{00000000-0004-0000-0400-0000F7100000}"/>
    <hyperlink ref="K4429" r:id="rId4345" xr:uid="{00000000-0004-0000-0400-0000F8100000}"/>
    <hyperlink ref="K4430" r:id="rId4346" xr:uid="{00000000-0004-0000-0400-0000F9100000}"/>
    <hyperlink ref="K4431" r:id="rId4347" xr:uid="{00000000-0004-0000-0400-0000FA100000}"/>
    <hyperlink ref="K4433" r:id="rId4348" xr:uid="{00000000-0004-0000-0400-0000FB100000}"/>
    <hyperlink ref="K4434" r:id="rId4349" xr:uid="{00000000-0004-0000-0400-0000FC100000}"/>
    <hyperlink ref="K4435" r:id="rId4350" xr:uid="{00000000-0004-0000-0400-0000FD100000}"/>
    <hyperlink ref="K4436" r:id="rId4351" xr:uid="{00000000-0004-0000-0400-0000FE100000}"/>
    <hyperlink ref="K4437" r:id="rId4352" xr:uid="{00000000-0004-0000-0400-0000FF100000}"/>
    <hyperlink ref="K4438" r:id="rId4353" xr:uid="{00000000-0004-0000-0400-000000110000}"/>
    <hyperlink ref="K4439" r:id="rId4354" xr:uid="{00000000-0004-0000-0400-000001110000}"/>
    <hyperlink ref="K4440" r:id="rId4355" xr:uid="{00000000-0004-0000-0400-000002110000}"/>
    <hyperlink ref="K4441" r:id="rId4356" xr:uid="{00000000-0004-0000-0400-000003110000}"/>
    <hyperlink ref="K4442" r:id="rId4357" xr:uid="{00000000-0004-0000-0400-000004110000}"/>
    <hyperlink ref="K4443" r:id="rId4358" xr:uid="{00000000-0004-0000-0400-000005110000}"/>
    <hyperlink ref="K4444" r:id="rId4359" xr:uid="{00000000-0004-0000-0400-000006110000}"/>
    <hyperlink ref="K4445" r:id="rId4360" xr:uid="{00000000-0004-0000-0400-000007110000}"/>
    <hyperlink ref="K4446" r:id="rId4361" xr:uid="{00000000-0004-0000-0400-000008110000}"/>
    <hyperlink ref="K4447" r:id="rId4362" xr:uid="{00000000-0004-0000-0400-000009110000}"/>
    <hyperlink ref="K4448" r:id="rId4363" xr:uid="{00000000-0004-0000-0400-00000A110000}"/>
    <hyperlink ref="K4449" r:id="rId4364" xr:uid="{00000000-0004-0000-0400-00000B110000}"/>
    <hyperlink ref="K4450" r:id="rId4365" xr:uid="{00000000-0004-0000-0400-00000C110000}"/>
    <hyperlink ref="K4451" r:id="rId4366" xr:uid="{00000000-0004-0000-0400-00000D110000}"/>
    <hyperlink ref="K4452" r:id="rId4367" xr:uid="{00000000-0004-0000-0400-00000E110000}"/>
    <hyperlink ref="K4453" r:id="rId4368" xr:uid="{00000000-0004-0000-0400-00000F110000}"/>
    <hyperlink ref="K4454" r:id="rId4369" xr:uid="{00000000-0004-0000-0400-000010110000}"/>
    <hyperlink ref="K4455" r:id="rId4370" xr:uid="{00000000-0004-0000-0400-000011110000}"/>
    <hyperlink ref="K4456" r:id="rId4371" xr:uid="{00000000-0004-0000-0400-000012110000}"/>
    <hyperlink ref="K4457" r:id="rId4372" xr:uid="{00000000-0004-0000-0400-000013110000}"/>
    <hyperlink ref="K4458" r:id="rId4373" xr:uid="{00000000-0004-0000-0400-000014110000}"/>
    <hyperlink ref="K4459" r:id="rId4374" xr:uid="{00000000-0004-0000-0400-000015110000}"/>
    <hyperlink ref="K4460" r:id="rId4375" xr:uid="{00000000-0004-0000-0400-000016110000}"/>
    <hyperlink ref="K4461" r:id="rId4376" xr:uid="{00000000-0004-0000-0400-000017110000}"/>
    <hyperlink ref="K4462" r:id="rId4377" xr:uid="{00000000-0004-0000-0400-000018110000}"/>
    <hyperlink ref="K4463" r:id="rId4378" xr:uid="{00000000-0004-0000-0400-000019110000}"/>
    <hyperlink ref="K4464" r:id="rId4379" xr:uid="{00000000-0004-0000-0400-00001A110000}"/>
    <hyperlink ref="K4465" r:id="rId4380" xr:uid="{00000000-0004-0000-0400-00001B110000}"/>
    <hyperlink ref="K4466" r:id="rId4381" xr:uid="{00000000-0004-0000-0400-00001C110000}"/>
    <hyperlink ref="K4467" r:id="rId4382" xr:uid="{00000000-0004-0000-0400-00001D110000}"/>
    <hyperlink ref="K4468" r:id="rId4383" xr:uid="{00000000-0004-0000-0400-00001E110000}"/>
    <hyperlink ref="K4470" r:id="rId4384" xr:uid="{00000000-0004-0000-0400-00001F110000}"/>
    <hyperlink ref="K4471" r:id="rId4385" xr:uid="{00000000-0004-0000-0400-000020110000}"/>
    <hyperlink ref="K4472" r:id="rId4386" xr:uid="{00000000-0004-0000-0400-000021110000}"/>
    <hyperlink ref="K4473" r:id="rId4387" xr:uid="{00000000-0004-0000-0400-000022110000}"/>
    <hyperlink ref="K4474" r:id="rId4388" xr:uid="{00000000-0004-0000-0400-000023110000}"/>
    <hyperlink ref="K4475" r:id="rId4389" xr:uid="{00000000-0004-0000-0400-000024110000}"/>
    <hyperlink ref="K4476" r:id="rId4390" xr:uid="{00000000-0004-0000-0400-000025110000}"/>
    <hyperlink ref="K4477" r:id="rId4391" xr:uid="{00000000-0004-0000-0400-000026110000}"/>
    <hyperlink ref="K4478" r:id="rId4392" xr:uid="{00000000-0004-0000-0400-000027110000}"/>
    <hyperlink ref="K4480" r:id="rId4393" xr:uid="{00000000-0004-0000-0400-000028110000}"/>
    <hyperlink ref="K4481" r:id="rId4394" xr:uid="{00000000-0004-0000-0400-000029110000}"/>
    <hyperlink ref="K4482" r:id="rId4395" xr:uid="{00000000-0004-0000-0400-00002A110000}"/>
    <hyperlink ref="K4483" r:id="rId4396" xr:uid="{00000000-0004-0000-0400-00002B110000}"/>
    <hyperlink ref="K4484" r:id="rId4397" xr:uid="{00000000-0004-0000-0400-00002C110000}"/>
    <hyperlink ref="K4485" r:id="rId4398" xr:uid="{00000000-0004-0000-0400-00002D110000}"/>
    <hyperlink ref="K4486" r:id="rId4399" xr:uid="{00000000-0004-0000-0400-00002E110000}"/>
    <hyperlink ref="K4487" r:id="rId4400" xr:uid="{00000000-0004-0000-0400-00002F110000}"/>
    <hyperlink ref="K4488" r:id="rId4401" xr:uid="{00000000-0004-0000-0400-000030110000}"/>
    <hyperlink ref="K4490" r:id="rId4402" xr:uid="{00000000-0004-0000-0400-000031110000}"/>
    <hyperlink ref="K4491" r:id="rId4403" xr:uid="{00000000-0004-0000-0400-000032110000}"/>
    <hyperlink ref="K4492" r:id="rId4404" xr:uid="{00000000-0004-0000-0400-000033110000}"/>
    <hyperlink ref="K4493" r:id="rId4405" xr:uid="{00000000-0004-0000-0400-000034110000}"/>
    <hyperlink ref="K4494" r:id="rId4406" xr:uid="{00000000-0004-0000-0400-000035110000}"/>
    <hyperlink ref="K4495" r:id="rId4407" xr:uid="{00000000-0004-0000-0400-000036110000}"/>
    <hyperlink ref="K4496" r:id="rId4408" xr:uid="{00000000-0004-0000-0400-000037110000}"/>
    <hyperlink ref="K4497" r:id="rId4409" xr:uid="{00000000-0004-0000-0400-000038110000}"/>
    <hyperlink ref="K4498" r:id="rId4410" xr:uid="{00000000-0004-0000-0400-000039110000}"/>
    <hyperlink ref="K4500" r:id="rId4411" xr:uid="{00000000-0004-0000-0400-00003A110000}"/>
    <hyperlink ref="K4501" r:id="rId4412" xr:uid="{00000000-0004-0000-0400-00003B110000}"/>
    <hyperlink ref="K4502" r:id="rId4413" xr:uid="{00000000-0004-0000-0400-00003C110000}"/>
    <hyperlink ref="K4503" r:id="rId4414" xr:uid="{00000000-0004-0000-0400-00003D110000}"/>
    <hyperlink ref="K4504" r:id="rId4415" xr:uid="{00000000-0004-0000-0400-00003E110000}"/>
    <hyperlink ref="K4505" r:id="rId4416" xr:uid="{00000000-0004-0000-0400-00003F110000}"/>
    <hyperlink ref="K4506" r:id="rId4417" xr:uid="{00000000-0004-0000-0400-000040110000}"/>
    <hyperlink ref="K4507" r:id="rId4418" xr:uid="{00000000-0004-0000-0400-000041110000}"/>
    <hyperlink ref="K4508" r:id="rId4419" xr:uid="{00000000-0004-0000-0400-000042110000}"/>
    <hyperlink ref="K4509" r:id="rId4420" xr:uid="{00000000-0004-0000-0400-000043110000}"/>
    <hyperlink ref="K4510" r:id="rId4421" xr:uid="{00000000-0004-0000-0400-000044110000}"/>
    <hyperlink ref="K4511" r:id="rId4422" xr:uid="{00000000-0004-0000-0400-000045110000}"/>
    <hyperlink ref="K4512" r:id="rId4423" xr:uid="{00000000-0004-0000-0400-000046110000}"/>
    <hyperlink ref="K4513" r:id="rId4424" xr:uid="{00000000-0004-0000-0400-000047110000}"/>
    <hyperlink ref="K4514" r:id="rId4425" xr:uid="{00000000-0004-0000-0400-000048110000}"/>
    <hyperlink ref="K4515" r:id="rId4426" xr:uid="{00000000-0004-0000-0400-000049110000}"/>
    <hyperlink ref="K4516" r:id="rId4427" xr:uid="{00000000-0004-0000-0400-00004A110000}"/>
    <hyperlink ref="K4518" r:id="rId4428" xr:uid="{00000000-0004-0000-0400-00004B110000}"/>
    <hyperlink ref="K4519" r:id="rId4429" xr:uid="{00000000-0004-0000-0400-00004C110000}"/>
    <hyperlink ref="K4520" r:id="rId4430" xr:uid="{00000000-0004-0000-0400-00004D110000}"/>
    <hyperlink ref="K4521" r:id="rId4431" xr:uid="{00000000-0004-0000-0400-00004E110000}"/>
    <hyperlink ref="K4522" r:id="rId4432" xr:uid="{00000000-0004-0000-0400-00004F110000}"/>
    <hyperlink ref="K4523" r:id="rId4433" xr:uid="{00000000-0004-0000-0400-000050110000}"/>
    <hyperlink ref="K4524" r:id="rId4434" xr:uid="{00000000-0004-0000-0400-000051110000}"/>
    <hyperlink ref="K4525" r:id="rId4435" xr:uid="{00000000-0004-0000-0400-000052110000}"/>
    <hyperlink ref="K4526" r:id="rId4436" xr:uid="{00000000-0004-0000-0400-000053110000}"/>
    <hyperlink ref="K4527" r:id="rId4437" xr:uid="{00000000-0004-0000-0400-000054110000}"/>
    <hyperlink ref="K4528" r:id="rId4438" xr:uid="{00000000-0004-0000-0400-000055110000}"/>
    <hyperlink ref="K4529" r:id="rId4439" xr:uid="{00000000-0004-0000-0400-000056110000}"/>
    <hyperlink ref="K4530" r:id="rId4440" xr:uid="{00000000-0004-0000-0400-000057110000}"/>
    <hyperlink ref="K4531" r:id="rId4441" xr:uid="{00000000-0004-0000-0400-000058110000}"/>
    <hyperlink ref="K4532" r:id="rId4442" xr:uid="{00000000-0004-0000-0400-000059110000}"/>
    <hyperlink ref="K4533" r:id="rId4443" xr:uid="{00000000-0004-0000-0400-00005A110000}"/>
    <hyperlink ref="K4534" r:id="rId4444" xr:uid="{00000000-0004-0000-0400-00005B110000}"/>
    <hyperlink ref="K4535" r:id="rId4445" xr:uid="{00000000-0004-0000-0400-00005C110000}"/>
    <hyperlink ref="K4536" r:id="rId4446" xr:uid="{00000000-0004-0000-0400-00005D110000}"/>
    <hyperlink ref="K4537" r:id="rId4447" xr:uid="{00000000-0004-0000-0400-00005E110000}"/>
    <hyperlink ref="K4538" r:id="rId4448" xr:uid="{00000000-0004-0000-0400-00005F110000}"/>
    <hyperlink ref="K4539" r:id="rId4449" xr:uid="{00000000-0004-0000-0400-000060110000}"/>
    <hyperlink ref="K4540" r:id="rId4450" xr:uid="{00000000-0004-0000-0400-000061110000}"/>
    <hyperlink ref="K4541" r:id="rId4451" xr:uid="{00000000-0004-0000-0400-000062110000}"/>
    <hyperlink ref="K4542" r:id="rId4452" xr:uid="{00000000-0004-0000-0400-000063110000}"/>
    <hyperlink ref="K4544" r:id="rId4453" xr:uid="{00000000-0004-0000-0400-000064110000}"/>
    <hyperlink ref="K4545" r:id="rId4454" xr:uid="{00000000-0004-0000-0400-000065110000}"/>
    <hyperlink ref="K4546" r:id="rId4455" xr:uid="{00000000-0004-0000-0400-000066110000}"/>
    <hyperlink ref="K4547" r:id="rId4456" xr:uid="{00000000-0004-0000-0400-000067110000}"/>
    <hyperlink ref="K4548" r:id="rId4457" xr:uid="{00000000-0004-0000-0400-000068110000}"/>
    <hyperlink ref="K4549" r:id="rId4458" xr:uid="{00000000-0004-0000-0400-000069110000}"/>
    <hyperlink ref="K4550" r:id="rId4459" xr:uid="{00000000-0004-0000-0400-00006A110000}"/>
    <hyperlink ref="K4551" r:id="rId4460" xr:uid="{00000000-0004-0000-0400-00006B110000}"/>
    <hyperlink ref="K4552" r:id="rId4461" xr:uid="{00000000-0004-0000-0400-00006C110000}"/>
    <hyperlink ref="K4553" r:id="rId4462" xr:uid="{00000000-0004-0000-0400-00006D110000}"/>
    <hyperlink ref="K4554" r:id="rId4463" xr:uid="{00000000-0004-0000-0400-00006E110000}"/>
    <hyperlink ref="K4555" r:id="rId4464" xr:uid="{00000000-0004-0000-0400-00006F110000}"/>
    <hyperlink ref="K4556" r:id="rId4465" xr:uid="{00000000-0004-0000-0400-000070110000}"/>
    <hyperlink ref="K4557" r:id="rId4466" xr:uid="{00000000-0004-0000-0400-000071110000}"/>
    <hyperlink ref="K4558" r:id="rId4467" xr:uid="{00000000-0004-0000-0400-000072110000}"/>
    <hyperlink ref="K4559" r:id="rId4468" xr:uid="{00000000-0004-0000-0400-000073110000}"/>
    <hyperlink ref="K4560" r:id="rId4469" xr:uid="{00000000-0004-0000-0400-000074110000}"/>
    <hyperlink ref="K4561" r:id="rId4470" xr:uid="{00000000-0004-0000-0400-000075110000}"/>
    <hyperlink ref="K4562" r:id="rId4471" xr:uid="{00000000-0004-0000-0400-000076110000}"/>
    <hyperlink ref="K4563" r:id="rId4472" xr:uid="{00000000-0004-0000-0400-000077110000}"/>
    <hyperlink ref="K4564" r:id="rId4473" xr:uid="{00000000-0004-0000-0400-000078110000}"/>
    <hyperlink ref="K4565" r:id="rId4474" xr:uid="{00000000-0004-0000-0400-000079110000}"/>
    <hyperlink ref="K4566" r:id="rId4475" xr:uid="{00000000-0004-0000-0400-00007A110000}"/>
    <hyperlink ref="K4567" r:id="rId4476" xr:uid="{00000000-0004-0000-0400-00007B110000}"/>
    <hyperlink ref="K4568" r:id="rId4477" xr:uid="{00000000-0004-0000-0400-00007C110000}"/>
    <hyperlink ref="K4569" r:id="rId4478" xr:uid="{00000000-0004-0000-0400-00007D110000}"/>
    <hyperlink ref="K4570" r:id="rId4479" xr:uid="{00000000-0004-0000-0400-00007E110000}"/>
    <hyperlink ref="K4571" r:id="rId4480" xr:uid="{00000000-0004-0000-0400-00007F110000}"/>
    <hyperlink ref="K4572" r:id="rId4481" xr:uid="{00000000-0004-0000-0400-000080110000}"/>
    <hyperlink ref="K4573" r:id="rId4482" xr:uid="{00000000-0004-0000-0400-000081110000}"/>
    <hyperlink ref="K4574" r:id="rId4483" xr:uid="{00000000-0004-0000-0400-000082110000}"/>
    <hyperlink ref="K4575" r:id="rId4484" xr:uid="{00000000-0004-0000-0400-000083110000}"/>
    <hyperlink ref="K4576" r:id="rId4485" xr:uid="{00000000-0004-0000-0400-000084110000}"/>
    <hyperlink ref="K4577" r:id="rId4486" xr:uid="{00000000-0004-0000-0400-000085110000}"/>
    <hyperlink ref="K4578" r:id="rId4487" xr:uid="{00000000-0004-0000-0400-000086110000}"/>
    <hyperlink ref="K4579" r:id="rId4488" xr:uid="{00000000-0004-0000-0400-000087110000}"/>
    <hyperlink ref="K4580" r:id="rId4489" xr:uid="{00000000-0004-0000-0400-000088110000}"/>
    <hyperlink ref="K4581" r:id="rId4490" xr:uid="{00000000-0004-0000-0400-000089110000}"/>
    <hyperlink ref="K4582" r:id="rId4491" xr:uid="{00000000-0004-0000-0400-00008A110000}"/>
    <hyperlink ref="K4583" r:id="rId4492" xr:uid="{00000000-0004-0000-0400-00008B110000}"/>
    <hyperlink ref="K4584" r:id="rId4493" xr:uid="{00000000-0004-0000-0400-00008C110000}"/>
    <hyperlink ref="K4585" r:id="rId4494" xr:uid="{00000000-0004-0000-0400-00008D110000}"/>
    <hyperlink ref="K4586" r:id="rId4495" xr:uid="{00000000-0004-0000-0400-00008E110000}"/>
    <hyperlink ref="K4587" r:id="rId4496" xr:uid="{00000000-0004-0000-0400-00008F110000}"/>
    <hyperlink ref="K4588" r:id="rId4497" xr:uid="{00000000-0004-0000-0400-000090110000}"/>
    <hyperlink ref="K4589" r:id="rId4498" xr:uid="{00000000-0004-0000-0400-000091110000}"/>
    <hyperlink ref="K4590" r:id="rId4499" xr:uid="{00000000-0004-0000-0400-000092110000}"/>
    <hyperlink ref="K4591" r:id="rId4500" xr:uid="{00000000-0004-0000-0400-000093110000}"/>
    <hyperlink ref="K4592" r:id="rId4501" xr:uid="{00000000-0004-0000-0400-000094110000}"/>
    <hyperlink ref="K4593" r:id="rId4502" xr:uid="{00000000-0004-0000-0400-000095110000}"/>
    <hyperlink ref="K4594" r:id="rId4503" xr:uid="{00000000-0004-0000-0400-000096110000}"/>
    <hyperlink ref="K4595" r:id="rId4504" xr:uid="{00000000-0004-0000-0400-000097110000}"/>
    <hyperlink ref="K4596" r:id="rId4505" xr:uid="{00000000-0004-0000-0400-000098110000}"/>
    <hyperlink ref="K4597" r:id="rId4506" xr:uid="{00000000-0004-0000-0400-000099110000}"/>
    <hyperlink ref="K4598" r:id="rId4507" xr:uid="{00000000-0004-0000-0400-00009A110000}"/>
    <hyperlink ref="K4599" r:id="rId4508" xr:uid="{00000000-0004-0000-0400-00009B110000}"/>
    <hyperlink ref="K4600" r:id="rId4509" xr:uid="{00000000-0004-0000-0400-00009C110000}"/>
    <hyperlink ref="K4601" r:id="rId4510" xr:uid="{00000000-0004-0000-0400-00009D110000}"/>
    <hyperlink ref="K4602" r:id="rId4511" xr:uid="{00000000-0004-0000-0400-00009E110000}"/>
    <hyperlink ref="K4603" r:id="rId4512" xr:uid="{00000000-0004-0000-0400-00009F110000}"/>
    <hyperlink ref="K4605" r:id="rId4513" xr:uid="{00000000-0004-0000-0400-0000A0110000}"/>
    <hyperlink ref="K4606" r:id="rId4514" xr:uid="{00000000-0004-0000-0400-0000A1110000}"/>
    <hyperlink ref="K4607" r:id="rId4515" xr:uid="{00000000-0004-0000-0400-0000A2110000}"/>
    <hyperlink ref="K4608" r:id="rId4516" xr:uid="{00000000-0004-0000-0400-0000A3110000}"/>
    <hyperlink ref="K4609" r:id="rId4517" xr:uid="{00000000-0004-0000-0400-0000A4110000}"/>
    <hyperlink ref="K4610" r:id="rId4518" xr:uid="{00000000-0004-0000-0400-0000A5110000}"/>
    <hyperlink ref="K4611" r:id="rId4519" xr:uid="{00000000-0004-0000-0400-0000A6110000}"/>
    <hyperlink ref="K4612" r:id="rId4520" xr:uid="{00000000-0004-0000-0400-0000A7110000}"/>
    <hyperlink ref="K4613" r:id="rId4521" xr:uid="{00000000-0004-0000-0400-0000A8110000}"/>
    <hyperlink ref="K4614" r:id="rId4522" xr:uid="{00000000-0004-0000-0400-0000A9110000}"/>
    <hyperlink ref="K4615" r:id="rId4523" xr:uid="{00000000-0004-0000-0400-0000AA110000}"/>
    <hyperlink ref="K4616" r:id="rId4524" xr:uid="{00000000-0004-0000-0400-0000AB110000}"/>
    <hyperlink ref="K4617" r:id="rId4525" xr:uid="{00000000-0004-0000-0400-0000AC110000}"/>
    <hyperlink ref="K4618" r:id="rId4526" xr:uid="{00000000-0004-0000-0400-0000AD110000}"/>
    <hyperlink ref="K4619" r:id="rId4527" xr:uid="{00000000-0004-0000-0400-0000AE110000}"/>
    <hyperlink ref="K4620" r:id="rId4528" xr:uid="{00000000-0004-0000-0400-0000AF110000}"/>
    <hyperlink ref="K4621" r:id="rId4529" xr:uid="{00000000-0004-0000-0400-0000B0110000}"/>
    <hyperlink ref="K4622" r:id="rId4530" xr:uid="{00000000-0004-0000-0400-0000B1110000}"/>
    <hyperlink ref="K4623" r:id="rId4531" xr:uid="{00000000-0004-0000-0400-0000B2110000}"/>
    <hyperlink ref="K4625" r:id="rId4532" xr:uid="{00000000-0004-0000-0400-0000B3110000}"/>
    <hyperlink ref="K4626" r:id="rId4533" xr:uid="{00000000-0004-0000-0400-0000B4110000}"/>
    <hyperlink ref="K4628" r:id="rId4534" xr:uid="{00000000-0004-0000-0400-0000B5110000}"/>
    <hyperlink ref="K4629" r:id="rId4535" xr:uid="{00000000-0004-0000-0400-0000B6110000}"/>
    <hyperlink ref="K4631" r:id="rId4536" xr:uid="{00000000-0004-0000-0400-0000B7110000}"/>
    <hyperlink ref="K4632" r:id="rId4537" xr:uid="{00000000-0004-0000-0400-0000B8110000}"/>
    <hyperlink ref="K4633" r:id="rId4538" xr:uid="{00000000-0004-0000-0400-0000B9110000}"/>
    <hyperlink ref="K4634" r:id="rId4539" xr:uid="{00000000-0004-0000-0400-0000BA110000}"/>
    <hyperlink ref="K4635" r:id="rId4540" xr:uid="{00000000-0004-0000-0400-0000BB110000}"/>
    <hyperlink ref="K4636" r:id="rId4541" xr:uid="{00000000-0004-0000-0400-0000BC110000}"/>
    <hyperlink ref="K4637" r:id="rId4542" xr:uid="{00000000-0004-0000-0400-0000BD110000}"/>
    <hyperlink ref="K4638" r:id="rId4543" xr:uid="{00000000-0004-0000-0400-0000BE110000}"/>
    <hyperlink ref="K4639" r:id="rId4544" xr:uid="{00000000-0004-0000-0400-0000BF110000}"/>
    <hyperlink ref="K4640" r:id="rId4545" xr:uid="{00000000-0004-0000-0400-0000C0110000}"/>
    <hyperlink ref="K4641" r:id="rId4546" xr:uid="{00000000-0004-0000-0400-0000C1110000}"/>
    <hyperlink ref="K4642" r:id="rId4547" xr:uid="{00000000-0004-0000-0400-0000C2110000}"/>
    <hyperlink ref="K4643" r:id="rId4548" xr:uid="{00000000-0004-0000-0400-0000C3110000}"/>
    <hyperlink ref="K4644" r:id="rId4549" xr:uid="{00000000-0004-0000-0400-0000C4110000}"/>
    <hyperlink ref="K4645" r:id="rId4550" xr:uid="{00000000-0004-0000-0400-0000C5110000}"/>
    <hyperlink ref="K4646" r:id="rId4551" xr:uid="{00000000-0004-0000-0400-0000C6110000}"/>
    <hyperlink ref="K4647" r:id="rId4552" xr:uid="{00000000-0004-0000-0400-0000C7110000}"/>
    <hyperlink ref="K4648" r:id="rId4553" xr:uid="{00000000-0004-0000-0400-0000C8110000}"/>
    <hyperlink ref="K4649" r:id="rId4554" xr:uid="{00000000-0004-0000-0400-0000C9110000}"/>
    <hyperlink ref="K4650" r:id="rId4555" xr:uid="{00000000-0004-0000-0400-0000CA110000}"/>
    <hyperlink ref="K4651" r:id="rId4556" xr:uid="{00000000-0004-0000-0400-0000CB110000}"/>
    <hyperlink ref="K4652" r:id="rId4557" xr:uid="{00000000-0004-0000-0400-0000CC110000}"/>
    <hyperlink ref="K4653" r:id="rId4558" xr:uid="{00000000-0004-0000-0400-0000CD110000}"/>
    <hyperlink ref="K4654" r:id="rId4559" xr:uid="{00000000-0004-0000-0400-0000CE110000}"/>
    <hyperlink ref="K4655" r:id="rId4560" xr:uid="{00000000-0004-0000-0400-0000CF110000}"/>
    <hyperlink ref="K4656" r:id="rId4561" xr:uid="{00000000-0004-0000-0400-0000D0110000}"/>
    <hyperlink ref="K4657" r:id="rId4562" xr:uid="{00000000-0004-0000-0400-0000D1110000}"/>
    <hyperlink ref="K4658" r:id="rId4563" xr:uid="{00000000-0004-0000-0400-0000D2110000}"/>
    <hyperlink ref="K4659" r:id="rId4564" xr:uid="{00000000-0004-0000-0400-0000D3110000}"/>
    <hyperlink ref="K4660" r:id="rId4565" xr:uid="{00000000-0004-0000-0400-0000D4110000}"/>
    <hyperlink ref="K4661" r:id="rId4566" xr:uid="{00000000-0004-0000-0400-0000D5110000}"/>
    <hyperlink ref="K4662" r:id="rId4567" xr:uid="{00000000-0004-0000-0400-0000D6110000}"/>
    <hyperlink ref="K4663" r:id="rId4568" xr:uid="{00000000-0004-0000-0400-0000D7110000}"/>
    <hyperlink ref="K4664" r:id="rId4569" xr:uid="{00000000-0004-0000-0400-0000D8110000}"/>
    <hyperlink ref="K4665" r:id="rId4570" xr:uid="{00000000-0004-0000-0400-0000D9110000}"/>
    <hyperlink ref="K4666" r:id="rId4571" xr:uid="{00000000-0004-0000-0400-0000DA110000}"/>
    <hyperlink ref="K4667" r:id="rId4572" xr:uid="{00000000-0004-0000-0400-0000DB110000}"/>
    <hyperlink ref="K4668" r:id="rId4573" xr:uid="{00000000-0004-0000-0400-0000DC110000}"/>
    <hyperlink ref="K4669" r:id="rId4574" xr:uid="{00000000-0004-0000-0400-0000DD110000}"/>
    <hyperlink ref="K4671" r:id="rId4575" xr:uid="{00000000-0004-0000-0400-0000DE110000}"/>
    <hyperlink ref="K4672" r:id="rId4576" xr:uid="{00000000-0004-0000-0400-0000DF110000}"/>
    <hyperlink ref="K4673" r:id="rId4577" xr:uid="{00000000-0004-0000-0400-0000E0110000}"/>
    <hyperlink ref="K4674" r:id="rId4578" xr:uid="{00000000-0004-0000-0400-0000E1110000}"/>
    <hyperlink ref="K4675" r:id="rId4579" xr:uid="{00000000-0004-0000-0400-0000E2110000}"/>
    <hyperlink ref="K4676" r:id="rId4580" xr:uid="{00000000-0004-0000-0400-0000E3110000}"/>
    <hyperlink ref="K4677" r:id="rId4581" xr:uid="{00000000-0004-0000-0400-0000E4110000}"/>
    <hyperlink ref="K4678" r:id="rId4582" xr:uid="{00000000-0004-0000-0400-0000E5110000}"/>
    <hyperlink ref="K4679" r:id="rId4583" xr:uid="{00000000-0004-0000-0400-0000E6110000}"/>
    <hyperlink ref="K4680" r:id="rId4584" xr:uid="{00000000-0004-0000-0400-0000E7110000}"/>
    <hyperlink ref="K4681" r:id="rId4585" xr:uid="{00000000-0004-0000-0400-0000E8110000}"/>
    <hyperlink ref="K4682" r:id="rId4586" xr:uid="{00000000-0004-0000-0400-0000E9110000}"/>
    <hyperlink ref="K4683" r:id="rId4587" xr:uid="{00000000-0004-0000-0400-0000EA110000}"/>
    <hyperlink ref="K4684" r:id="rId4588" xr:uid="{00000000-0004-0000-0400-0000EB110000}"/>
    <hyperlink ref="K4685" r:id="rId4589" xr:uid="{00000000-0004-0000-0400-0000EC110000}"/>
    <hyperlink ref="K4686" r:id="rId4590" xr:uid="{00000000-0004-0000-0400-0000ED110000}"/>
    <hyperlink ref="K4687" r:id="rId4591" xr:uid="{00000000-0004-0000-0400-0000EE110000}"/>
    <hyperlink ref="K4688" r:id="rId4592" xr:uid="{00000000-0004-0000-0400-0000EF110000}"/>
    <hyperlink ref="K4689" r:id="rId4593" xr:uid="{00000000-0004-0000-0400-0000F0110000}"/>
    <hyperlink ref="K4690" r:id="rId4594" xr:uid="{00000000-0004-0000-0400-0000F1110000}"/>
    <hyperlink ref="K4691" r:id="rId4595" xr:uid="{00000000-0004-0000-0400-0000F2110000}"/>
    <hyperlink ref="K4692" r:id="rId4596" xr:uid="{00000000-0004-0000-0400-0000F3110000}"/>
    <hyperlink ref="K4693" r:id="rId4597" xr:uid="{00000000-0004-0000-0400-0000F4110000}"/>
    <hyperlink ref="K4694" r:id="rId4598" xr:uid="{00000000-0004-0000-0400-0000F5110000}"/>
    <hyperlink ref="K4695" r:id="rId4599" xr:uid="{00000000-0004-0000-0400-0000F6110000}"/>
    <hyperlink ref="K4696" r:id="rId4600" xr:uid="{00000000-0004-0000-0400-0000F7110000}"/>
    <hyperlink ref="K4697" r:id="rId4601" xr:uid="{00000000-0004-0000-0400-0000F8110000}"/>
    <hyperlink ref="K4698" r:id="rId4602" xr:uid="{00000000-0004-0000-0400-0000F9110000}"/>
    <hyperlink ref="K4699" r:id="rId4603" xr:uid="{00000000-0004-0000-0400-0000FA110000}"/>
    <hyperlink ref="K4700" r:id="rId4604" xr:uid="{00000000-0004-0000-0400-0000FB110000}"/>
    <hyperlink ref="K4701" r:id="rId4605" xr:uid="{00000000-0004-0000-0400-0000FC110000}"/>
    <hyperlink ref="K4702" r:id="rId4606" xr:uid="{00000000-0004-0000-0400-0000FD110000}"/>
    <hyperlink ref="K4703" r:id="rId4607" xr:uid="{00000000-0004-0000-0400-0000FE110000}"/>
    <hyperlink ref="K4704" r:id="rId4608" xr:uid="{00000000-0004-0000-0400-0000FF110000}"/>
    <hyperlink ref="K4705" r:id="rId4609" xr:uid="{00000000-0004-0000-0400-000000120000}"/>
    <hyperlink ref="K4706" r:id="rId4610" xr:uid="{00000000-0004-0000-0400-000001120000}"/>
    <hyperlink ref="K4707" r:id="rId4611" xr:uid="{00000000-0004-0000-0400-000002120000}"/>
    <hyperlink ref="K4708" r:id="rId4612" xr:uid="{00000000-0004-0000-0400-000003120000}"/>
    <hyperlink ref="K4709" r:id="rId4613" xr:uid="{00000000-0004-0000-0400-000004120000}"/>
    <hyperlink ref="K4710" r:id="rId4614" xr:uid="{00000000-0004-0000-0400-000005120000}"/>
    <hyperlink ref="K4711" r:id="rId4615" xr:uid="{00000000-0004-0000-0400-000006120000}"/>
    <hyperlink ref="K4712" r:id="rId4616" xr:uid="{00000000-0004-0000-0400-000007120000}"/>
    <hyperlink ref="K4713" r:id="rId4617" xr:uid="{00000000-0004-0000-0400-000008120000}"/>
    <hyperlink ref="K4714" r:id="rId4618" xr:uid="{00000000-0004-0000-0400-000009120000}"/>
    <hyperlink ref="K4715" r:id="rId4619" xr:uid="{00000000-0004-0000-0400-00000A120000}"/>
    <hyperlink ref="K4716" r:id="rId4620" xr:uid="{00000000-0004-0000-0400-00000B120000}"/>
    <hyperlink ref="K4717" r:id="rId4621" xr:uid="{00000000-0004-0000-0400-00000C120000}"/>
    <hyperlink ref="K4718" r:id="rId4622" xr:uid="{00000000-0004-0000-0400-00000D120000}"/>
    <hyperlink ref="K4719" r:id="rId4623" xr:uid="{00000000-0004-0000-0400-00000E120000}"/>
    <hyperlink ref="K4720" r:id="rId4624" xr:uid="{00000000-0004-0000-0400-00000F120000}"/>
    <hyperlink ref="K4721" r:id="rId4625" xr:uid="{00000000-0004-0000-0400-000010120000}"/>
    <hyperlink ref="K4722" r:id="rId4626" xr:uid="{00000000-0004-0000-0400-000011120000}"/>
    <hyperlink ref="K4723" r:id="rId4627" xr:uid="{00000000-0004-0000-0400-000012120000}"/>
    <hyperlink ref="K4724" r:id="rId4628" xr:uid="{00000000-0004-0000-0400-000013120000}"/>
    <hyperlink ref="K4725" r:id="rId4629" xr:uid="{00000000-0004-0000-0400-000014120000}"/>
    <hyperlink ref="K4726" r:id="rId4630" xr:uid="{00000000-0004-0000-0400-000015120000}"/>
    <hyperlink ref="K4727" r:id="rId4631" xr:uid="{00000000-0004-0000-0400-000016120000}"/>
    <hyperlink ref="K4728" r:id="rId4632" xr:uid="{00000000-0004-0000-0400-000017120000}"/>
    <hyperlink ref="K4729" r:id="rId4633" xr:uid="{00000000-0004-0000-0400-000018120000}"/>
    <hyperlink ref="K4730" r:id="rId4634" xr:uid="{00000000-0004-0000-0400-000019120000}"/>
    <hyperlink ref="K4731" r:id="rId4635" xr:uid="{00000000-0004-0000-0400-00001A120000}"/>
    <hyperlink ref="K4732" r:id="rId4636" xr:uid="{00000000-0004-0000-0400-00001B120000}"/>
    <hyperlink ref="K4733" r:id="rId4637" xr:uid="{00000000-0004-0000-0400-00001C120000}"/>
    <hyperlink ref="K4734" r:id="rId4638" xr:uid="{00000000-0004-0000-0400-00001D120000}"/>
    <hyperlink ref="K4735" r:id="rId4639" xr:uid="{00000000-0004-0000-0400-00001E120000}"/>
    <hyperlink ref="K4736" r:id="rId4640" xr:uid="{00000000-0004-0000-0400-00001F120000}"/>
    <hyperlink ref="K4737" r:id="rId4641" xr:uid="{00000000-0004-0000-0400-000020120000}"/>
    <hyperlink ref="K4738" r:id="rId4642" xr:uid="{00000000-0004-0000-0400-000021120000}"/>
    <hyperlink ref="K4739" r:id="rId4643" xr:uid="{00000000-0004-0000-0400-000022120000}"/>
    <hyperlink ref="K4740" r:id="rId4644" xr:uid="{00000000-0004-0000-0400-000023120000}"/>
    <hyperlink ref="K4741" r:id="rId4645" xr:uid="{00000000-0004-0000-0400-000024120000}"/>
    <hyperlink ref="K4742" r:id="rId4646" xr:uid="{00000000-0004-0000-0400-000025120000}"/>
    <hyperlink ref="K4743" r:id="rId4647" xr:uid="{00000000-0004-0000-0400-000026120000}"/>
    <hyperlink ref="K4744" r:id="rId4648" xr:uid="{00000000-0004-0000-0400-000027120000}"/>
    <hyperlink ref="K4745" r:id="rId4649" xr:uid="{00000000-0004-0000-0400-000028120000}"/>
    <hyperlink ref="K4746" r:id="rId4650" xr:uid="{00000000-0004-0000-0400-000029120000}"/>
    <hyperlink ref="K4747" r:id="rId4651" xr:uid="{00000000-0004-0000-0400-00002A120000}"/>
    <hyperlink ref="K4748" r:id="rId4652" xr:uid="{00000000-0004-0000-0400-00002B120000}"/>
    <hyperlink ref="K4749" r:id="rId4653" xr:uid="{00000000-0004-0000-0400-00002C120000}"/>
    <hyperlink ref="K4750" r:id="rId4654" xr:uid="{00000000-0004-0000-0400-00002D120000}"/>
    <hyperlink ref="K4751" r:id="rId4655" xr:uid="{00000000-0004-0000-0400-00002E120000}"/>
    <hyperlink ref="K4752" r:id="rId4656" xr:uid="{00000000-0004-0000-0400-00002F120000}"/>
    <hyperlink ref="K4753" r:id="rId4657" xr:uid="{00000000-0004-0000-0400-000030120000}"/>
    <hyperlink ref="K4754" r:id="rId4658" xr:uid="{00000000-0004-0000-0400-000031120000}"/>
    <hyperlink ref="K4755" r:id="rId4659" xr:uid="{00000000-0004-0000-0400-000032120000}"/>
    <hyperlink ref="K4756" r:id="rId4660" xr:uid="{00000000-0004-0000-0400-000033120000}"/>
    <hyperlink ref="K4757" r:id="rId4661" xr:uid="{00000000-0004-0000-0400-000034120000}"/>
    <hyperlink ref="K4758" r:id="rId4662" xr:uid="{00000000-0004-0000-0400-000035120000}"/>
    <hyperlink ref="K4759" r:id="rId4663" xr:uid="{00000000-0004-0000-0400-000036120000}"/>
    <hyperlink ref="K4760" r:id="rId4664" xr:uid="{00000000-0004-0000-0400-000037120000}"/>
    <hyperlink ref="K4761" r:id="rId4665" xr:uid="{00000000-0004-0000-0400-000038120000}"/>
    <hyperlink ref="K4762" r:id="rId4666" xr:uid="{00000000-0004-0000-0400-000039120000}"/>
    <hyperlink ref="K4763" r:id="rId4667" xr:uid="{00000000-0004-0000-0400-00003A120000}"/>
    <hyperlink ref="K4764" r:id="rId4668" xr:uid="{00000000-0004-0000-0400-00003B120000}"/>
    <hyperlink ref="K4765" r:id="rId4669" xr:uid="{00000000-0004-0000-0400-00003C120000}"/>
    <hyperlink ref="K4766" r:id="rId4670" xr:uid="{00000000-0004-0000-0400-00003D120000}"/>
    <hyperlink ref="K4767" r:id="rId4671" xr:uid="{00000000-0004-0000-0400-00003E120000}"/>
    <hyperlink ref="K4768" r:id="rId4672" xr:uid="{00000000-0004-0000-0400-00003F120000}"/>
    <hyperlink ref="K4770" r:id="rId4673" xr:uid="{00000000-0004-0000-0400-000040120000}"/>
    <hyperlink ref="K4771" r:id="rId4674" xr:uid="{00000000-0004-0000-0400-000041120000}"/>
    <hyperlink ref="K4772" r:id="rId4675" xr:uid="{00000000-0004-0000-0400-000042120000}"/>
    <hyperlink ref="K4773" r:id="rId4676" xr:uid="{00000000-0004-0000-0400-000043120000}"/>
    <hyperlink ref="K4774" r:id="rId4677" xr:uid="{00000000-0004-0000-0400-000044120000}"/>
    <hyperlink ref="K4775" r:id="rId4678" xr:uid="{00000000-0004-0000-0400-000045120000}"/>
    <hyperlink ref="K4776" r:id="rId4679" xr:uid="{00000000-0004-0000-0400-000046120000}"/>
    <hyperlink ref="K4777" r:id="rId4680" xr:uid="{00000000-0004-0000-0400-000047120000}"/>
    <hyperlink ref="K4778" r:id="rId4681" xr:uid="{00000000-0004-0000-0400-000048120000}"/>
    <hyperlink ref="K4779" r:id="rId4682" xr:uid="{00000000-0004-0000-0400-000049120000}"/>
    <hyperlink ref="K4780" r:id="rId4683" xr:uid="{00000000-0004-0000-0400-00004A120000}"/>
    <hyperlink ref="K4781" r:id="rId4684" xr:uid="{00000000-0004-0000-0400-00004B120000}"/>
    <hyperlink ref="K4782" r:id="rId4685" xr:uid="{00000000-0004-0000-0400-00004C120000}"/>
    <hyperlink ref="K4783" r:id="rId4686" xr:uid="{00000000-0004-0000-0400-00004D120000}"/>
    <hyperlink ref="K4784" r:id="rId4687" xr:uid="{00000000-0004-0000-0400-00004E120000}"/>
    <hyperlink ref="K4785" r:id="rId4688" xr:uid="{00000000-0004-0000-0400-00004F120000}"/>
    <hyperlink ref="K4786" r:id="rId4689" xr:uid="{00000000-0004-0000-0400-000050120000}"/>
    <hyperlink ref="K4787" r:id="rId4690" xr:uid="{00000000-0004-0000-0400-000051120000}"/>
    <hyperlink ref="K4788" r:id="rId4691" xr:uid="{00000000-0004-0000-0400-000052120000}"/>
    <hyperlink ref="K4789" r:id="rId4692" xr:uid="{00000000-0004-0000-0400-000053120000}"/>
    <hyperlink ref="K4790" r:id="rId4693" xr:uid="{00000000-0004-0000-0400-000054120000}"/>
    <hyperlink ref="K4791" r:id="rId4694" xr:uid="{00000000-0004-0000-0400-000055120000}"/>
    <hyperlink ref="K4792" r:id="rId4695" xr:uid="{00000000-0004-0000-0400-000056120000}"/>
    <hyperlink ref="K4793" r:id="rId4696" xr:uid="{00000000-0004-0000-0400-000057120000}"/>
    <hyperlink ref="K4795" r:id="rId4697" xr:uid="{00000000-0004-0000-0400-000058120000}"/>
    <hyperlink ref="K4796" r:id="rId4698" xr:uid="{00000000-0004-0000-0400-000059120000}"/>
    <hyperlink ref="K4797" r:id="rId4699" xr:uid="{00000000-0004-0000-0400-00005A120000}"/>
    <hyperlink ref="K4798" r:id="rId4700" xr:uid="{00000000-0004-0000-0400-00005B120000}"/>
    <hyperlink ref="K4799" r:id="rId4701" xr:uid="{00000000-0004-0000-0400-00005C120000}"/>
    <hyperlink ref="K4800" r:id="rId4702" xr:uid="{00000000-0004-0000-0400-00005D120000}"/>
    <hyperlink ref="K4801" r:id="rId4703" xr:uid="{00000000-0004-0000-0400-00005E120000}"/>
    <hyperlink ref="K4802" r:id="rId4704" xr:uid="{00000000-0004-0000-0400-00005F120000}"/>
    <hyperlink ref="K4803" r:id="rId4705" xr:uid="{00000000-0004-0000-0400-000060120000}"/>
    <hyperlink ref="K4804" r:id="rId4706" xr:uid="{00000000-0004-0000-0400-000061120000}"/>
    <hyperlink ref="K4805" r:id="rId4707" xr:uid="{00000000-0004-0000-0400-000062120000}"/>
    <hyperlink ref="K4806" r:id="rId4708" xr:uid="{00000000-0004-0000-0400-000063120000}"/>
    <hyperlink ref="K4807" r:id="rId4709" xr:uid="{00000000-0004-0000-0400-000064120000}"/>
    <hyperlink ref="K4808" r:id="rId4710" xr:uid="{00000000-0004-0000-0400-000065120000}"/>
    <hyperlink ref="K4809" r:id="rId4711" xr:uid="{00000000-0004-0000-0400-000066120000}"/>
    <hyperlink ref="K4810" r:id="rId4712" xr:uid="{00000000-0004-0000-0400-000067120000}"/>
    <hyperlink ref="K4811" r:id="rId4713" xr:uid="{00000000-0004-0000-0400-000068120000}"/>
    <hyperlink ref="K4812" r:id="rId4714" xr:uid="{00000000-0004-0000-0400-000069120000}"/>
    <hyperlink ref="K4813" r:id="rId4715" xr:uid="{00000000-0004-0000-0400-00006A120000}"/>
    <hyperlink ref="K4814" r:id="rId4716" xr:uid="{00000000-0004-0000-0400-00006B120000}"/>
    <hyperlink ref="K4815" r:id="rId4717" xr:uid="{00000000-0004-0000-0400-00006C120000}"/>
    <hyperlink ref="K4816" r:id="rId4718" xr:uid="{00000000-0004-0000-0400-00006D120000}"/>
    <hyperlink ref="K4817" r:id="rId4719" xr:uid="{00000000-0004-0000-0400-00006E120000}"/>
    <hyperlink ref="K4818" r:id="rId4720" xr:uid="{00000000-0004-0000-0400-00006F120000}"/>
    <hyperlink ref="K4819" r:id="rId4721" xr:uid="{00000000-0004-0000-0400-000070120000}"/>
    <hyperlink ref="K4820" r:id="rId4722" xr:uid="{00000000-0004-0000-0400-000071120000}"/>
    <hyperlink ref="K4821" r:id="rId4723" xr:uid="{00000000-0004-0000-0400-000072120000}"/>
    <hyperlink ref="K4822" r:id="rId4724" xr:uid="{00000000-0004-0000-0400-000073120000}"/>
    <hyperlink ref="K4823" r:id="rId4725" xr:uid="{00000000-0004-0000-0400-000074120000}"/>
    <hyperlink ref="K4824" r:id="rId4726" xr:uid="{00000000-0004-0000-0400-000075120000}"/>
    <hyperlink ref="K4825" r:id="rId4727" xr:uid="{00000000-0004-0000-0400-000076120000}"/>
    <hyperlink ref="K4826" r:id="rId4728" xr:uid="{00000000-0004-0000-0400-000077120000}"/>
    <hyperlink ref="K4827" r:id="rId4729" xr:uid="{00000000-0004-0000-0400-000078120000}"/>
    <hyperlink ref="K4828" r:id="rId4730" xr:uid="{00000000-0004-0000-0400-000079120000}"/>
    <hyperlink ref="K4829" r:id="rId4731" xr:uid="{00000000-0004-0000-0400-00007A120000}"/>
    <hyperlink ref="K4830" r:id="rId4732" xr:uid="{00000000-0004-0000-0400-00007B120000}"/>
    <hyperlink ref="K4831" r:id="rId4733" xr:uid="{00000000-0004-0000-0400-00007C120000}"/>
    <hyperlink ref="K4832" r:id="rId4734" xr:uid="{00000000-0004-0000-0400-00007D120000}"/>
    <hyperlink ref="K4833" r:id="rId4735" xr:uid="{00000000-0004-0000-0400-00007E120000}"/>
    <hyperlink ref="K4834" r:id="rId4736" xr:uid="{00000000-0004-0000-0400-00007F120000}"/>
    <hyperlink ref="K4835" r:id="rId4737" xr:uid="{00000000-0004-0000-0400-000080120000}"/>
    <hyperlink ref="K4836" r:id="rId4738" xr:uid="{00000000-0004-0000-0400-000081120000}"/>
    <hyperlink ref="K4837" r:id="rId4739" xr:uid="{00000000-0004-0000-0400-000082120000}"/>
    <hyperlink ref="K4838" r:id="rId4740" xr:uid="{00000000-0004-0000-0400-000083120000}"/>
    <hyperlink ref="K4839" r:id="rId4741" xr:uid="{00000000-0004-0000-0400-000084120000}"/>
    <hyperlink ref="K4841" r:id="rId4742" xr:uid="{00000000-0004-0000-0400-000085120000}"/>
    <hyperlink ref="K4842" r:id="rId4743" xr:uid="{00000000-0004-0000-0400-000086120000}"/>
    <hyperlink ref="K4843" r:id="rId4744" xr:uid="{00000000-0004-0000-0400-000087120000}"/>
    <hyperlink ref="K4844" r:id="rId4745" xr:uid="{00000000-0004-0000-0400-000088120000}"/>
    <hyperlink ref="K4845" r:id="rId4746" xr:uid="{00000000-0004-0000-0400-000089120000}"/>
    <hyperlink ref="K4846" r:id="rId4747" xr:uid="{00000000-0004-0000-0400-00008A120000}"/>
    <hyperlink ref="K4847" r:id="rId4748" xr:uid="{00000000-0004-0000-0400-00008B120000}"/>
    <hyperlink ref="K4848" r:id="rId4749" xr:uid="{00000000-0004-0000-0400-00008C120000}"/>
    <hyperlink ref="K4849" r:id="rId4750" xr:uid="{00000000-0004-0000-0400-00008D120000}"/>
    <hyperlink ref="K4850" r:id="rId4751" xr:uid="{00000000-0004-0000-0400-00008E120000}"/>
    <hyperlink ref="K4851" r:id="rId4752" xr:uid="{00000000-0004-0000-0400-00008F120000}"/>
    <hyperlink ref="K4852" r:id="rId4753" xr:uid="{00000000-0004-0000-0400-000090120000}"/>
    <hyperlink ref="K4853" r:id="rId4754" xr:uid="{00000000-0004-0000-0400-000091120000}"/>
    <hyperlink ref="K4854" r:id="rId4755" xr:uid="{00000000-0004-0000-0400-000092120000}"/>
    <hyperlink ref="K4855" r:id="rId4756" xr:uid="{00000000-0004-0000-0400-000093120000}"/>
    <hyperlink ref="K4856" r:id="rId4757" xr:uid="{00000000-0004-0000-0400-000094120000}"/>
    <hyperlink ref="K4857" r:id="rId4758" xr:uid="{00000000-0004-0000-0400-000095120000}"/>
    <hyperlink ref="K4858" r:id="rId4759" xr:uid="{00000000-0004-0000-0400-000096120000}"/>
    <hyperlink ref="K4859" r:id="rId4760" xr:uid="{00000000-0004-0000-0400-000097120000}"/>
    <hyperlink ref="K4860" r:id="rId4761" xr:uid="{00000000-0004-0000-0400-000098120000}"/>
    <hyperlink ref="K4861" r:id="rId4762" xr:uid="{00000000-0004-0000-0400-000099120000}"/>
    <hyperlink ref="K4862" r:id="rId4763" xr:uid="{00000000-0004-0000-0400-00009A120000}"/>
    <hyperlink ref="K4863" r:id="rId4764" xr:uid="{00000000-0004-0000-0400-00009B120000}"/>
    <hyperlink ref="K4864" r:id="rId4765" xr:uid="{00000000-0004-0000-0400-00009C120000}"/>
    <hyperlink ref="K4865" r:id="rId4766" xr:uid="{00000000-0004-0000-0400-00009D120000}"/>
    <hyperlink ref="K4866" r:id="rId4767" xr:uid="{00000000-0004-0000-0400-00009E120000}"/>
    <hyperlink ref="K4867" r:id="rId4768" xr:uid="{00000000-0004-0000-0400-00009F120000}"/>
    <hyperlink ref="K4868" r:id="rId4769" xr:uid="{00000000-0004-0000-0400-0000A0120000}"/>
    <hyperlink ref="K4869" r:id="rId4770" xr:uid="{00000000-0004-0000-0400-0000A1120000}"/>
    <hyperlink ref="K4870" r:id="rId4771" xr:uid="{00000000-0004-0000-0400-0000A2120000}"/>
    <hyperlink ref="K4871" r:id="rId4772" xr:uid="{00000000-0004-0000-0400-0000A3120000}"/>
    <hyperlink ref="K4872" r:id="rId4773" xr:uid="{00000000-0004-0000-0400-0000A4120000}"/>
    <hyperlink ref="K4873" r:id="rId4774" xr:uid="{00000000-0004-0000-0400-0000A5120000}"/>
    <hyperlink ref="K4874" r:id="rId4775" xr:uid="{00000000-0004-0000-0400-0000A6120000}"/>
    <hyperlink ref="K4875" r:id="rId4776" xr:uid="{00000000-0004-0000-0400-0000A7120000}"/>
    <hyperlink ref="K4876" r:id="rId4777" xr:uid="{00000000-0004-0000-0400-0000A8120000}"/>
    <hyperlink ref="K4877" r:id="rId4778" xr:uid="{00000000-0004-0000-0400-0000A9120000}"/>
    <hyperlink ref="K4878" r:id="rId4779" xr:uid="{00000000-0004-0000-0400-0000AA120000}"/>
    <hyperlink ref="K4879" r:id="rId4780" xr:uid="{00000000-0004-0000-0400-0000AB120000}"/>
    <hyperlink ref="K4880" r:id="rId4781" xr:uid="{00000000-0004-0000-0400-0000AC120000}"/>
    <hyperlink ref="K4881" r:id="rId4782" xr:uid="{00000000-0004-0000-0400-0000AD120000}"/>
    <hyperlink ref="K4882" r:id="rId4783" xr:uid="{00000000-0004-0000-0400-0000AE120000}"/>
    <hyperlink ref="K4883" r:id="rId4784" xr:uid="{00000000-0004-0000-0400-0000AF120000}"/>
    <hyperlink ref="K4884" r:id="rId4785" xr:uid="{00000000-0004-0000-0400-0000B0120000}"/>
    <hyperlink ref="K4885" r:id="rId4786" xr:uid="{00000000-0004-0000-0400-0000B1120000}"/>
    <hyperlink ref="K4886" r:id="rId4787" xr:uid="{00000000-0004-0000-0400-0000B2120000}"/>
    <hyperlink ref="K4887" r:id="rId4788" xr:uid="{00000000-0004-0000-0400-0000B3120000}"/>
    <hyperlink ref="K4888" r:id="rId4789" xr:uid="{00000000-0004-0000-0400-0000B4120000}"/>
    <hyperlink ref="K4889" r:id="rId4790" xr:uid="{00000000-0004-0000-0400-0000B5120000}"/>
    <hyperlink ref="K4890" r:id="rId4791" xr:uid="{00000000-0004-0000-0400-0000B6120000}"/>
    <hyperlink ref="K4891" r:id="rId4792" xr:uid="{00000000-0004-0000-0400-0000B7120000}"/>
    <hyperlink ref="K4892" r:id="rId4793" xr:uid="{00000000-0004-0000-0400-0000B8120000}"/>
    <hyperlink ref="K4893" r:id="rId4794" xr:uid="{00000000-0004-0000-0400-0000B9120000}"/>
    <hyperlink ref="K4894" r:id="rId4795" xr:uid="{00000000-0004-0000-0400-0000BA120000}"/>
    <hyperlink ref="K4895" r:id="rId4796" xr:uid="{00000000-0004-0000-0400-0000BB120000}"/>
    <hyperlink ref="K4896" r:id="rId4797" xr:uid="{00000000-0004-0000-0400-0000BC120000}"/>
    <hyperlink ref="K4897" r:id="rId4798" xr:uid="{00000000-0004-0000-0400-0000BD120000}"/>
    <hyperlink ref="K4898" r:id="rId4799" xr:uid="{00000000-0004-0000-0400-0000BE120000}"/>
    <hyperlink ref="K4900" r:id="rId4800" xr:uid="{00000000-0004-0000-0400-0000BF120000}"/>
    <hyperlink ref="K4901" r:id="rId4801" xr:uid="{00000000-0004-0000-0400-0000C0120000}"/>
    <hyperlink ref="K4902" r:id="rId4802" xr:uid="{00000000-0004-0000-0400-0000C1120000}"/>
    <hyperlink ref="K4903" r:id="rId4803" xr:uid="{00000000-0004-0000-0400-0000C2120000}"/>
    <hyperlink ref="K4904" r:id="rId4804" xr:uid="{00000000-0004-0000-0400-0000C3120000}"/>
    <hyperlink ref="K4905" r:id="rId4805" xr:uid="{00000000-0004-0000-0400-0000C4120000}"/>
    <hyperlink ref="K4906" r:id="rId4806" xr:uid="{00000000-0004-0000-0400-0000C5120000}"/>
    <hyperlink ref="K4907" r:id="rId4807" xr:uid="{00000000-0004-0000-0400-0000C6120000}"/>
    <hyperlink ref="K4908" r:id="rId4808" xr:uid="{00000000-0004-0000-0400-0000C7120000}"/>
    <hyperlink ref="K4909" r:id="rId4809" xr:uid="{00000000-0004-0000-0400-0000C8120000}"/>
    <hyperlink ref="K4910" r:id="rId4810" xr:uid="{00000000-0004-0000-0400-0000C9120000}"/>
    <hyperlink ref="K4911" r:id="rId4811" xr:uid="{00000000-0004-0000-0400-0000CA120000}"/>
    <hyperlink ref="K4912" r:id="rId4812" xr:uid="{00000000-0004-0000-0400-0000CB120000}"/>
    <hyperlink ref="K4913" r:id="rId4813" xr:uid="{00000000-0004-0000-0400-0000CC120000}"/>
    <hyperlink ref="K4914" r:id="rId4814" xr:uid="{00000000-0004-0000-0400-0000CD120000}"/>
    <hyperlink ref="K4915" r:id="rId4815" xr:uid="{00000000-0004-0000-0400-0000CE120000}"/>
    <hyperlink ref="K4916" r:id="rId4816" xr:uid="{00000000-0004-0000-0400-0000CF120000}"/>
    <hyperlink ref="K4917" r:id="rId4817" xr:uid="{00000000-0004-0000-0400-0000D0120000}"/>
    <hyperlink ref="K4918" r:id="rId4818" xr:uid="{00000000-0004-0000-0400-0000D1120000}"/>
    <hyperlink ref="K4919" r:id="rId4819" xr:uid="{00000000-0004-0000-0400-0000D2120000}"/>
    <hyperlink ref="K4920" r:id="rId4820" xr:uid="{00000000-0004-0000-0400-0000D3120000}"/>
    <hyperlink ref="K4921" r:id="rId4821" xr:uid="{00000000-0004-0000-0400-0000D4120000}"/>
    <hyperlink ref="K4922" r:id="rId4822" xr:uid="{00000000-0004-0000-0400-0000D5120000}"/>
    <hyperlink ref="K4923" r:id="rId4823" xr:uid="{00000000-0004-0000-0400-0000D6120000}"/>
    <hyperlink ref="K4925" r:id="rId4824" xr:uid="{00000000-0004-0000-0400-0000D7120000}"/>
    <hyperlink ref="K4926" r:id="rId4825" xr:uid="{00000000-0004-0000-0400-0000D8120000}"/>
    <hyperlink ref="K4927" r:id="rId4826" xr:uid="{00000000-0004-0000-0400-0000D9120000}"/>
    <hyperlink ref="K4928" r:id="rId4827" xr:uid="{00000000-0004-0000-0400-0000DA120000}"/>
    <hyperlink ref="K4929" r:id="rId4828" xr:uid="{00000000-0004-0000-0400-0000DB120000}"/>
    <hyperlink ref="K4930" r:id="rId4829" xr:uid="{00000000-0004-0000-0400-0000DC120000}"/>
    <hyperlink ref="K4931" r:id="rId4830" xr:uid="{00000000-0004-0000-0400-0000DD120000}"/>
    <hyperlink ref="K4932" r:id="rId4831" xr:uid="{00000000-0004-0000-0400-0000DE120000}"/>
    <hyperlink ref="K4933" r:id="rId4832" xr:uid="{00000000-0004-0000-0400-0000DF120000}"/>
    <hyperlink ref="K4934" r:id="rId4833" xr:uid="{00000000-0004-0000-0400-0000E0120000}"/>
    <hyperlink ref="K4935" r:id="rId4834" xr:uid="{00000000-0004-0000-0400-0000E1120000}"/>
    <hyperlink ref="K4936" r:id="rId4835" xr:uid="{00000000-0004-0000-0400-0000E2120000}"/>
    <hyperlink ref="K4937" r:id="rId4836" xr:uid="{00000000-0004-0000-0400-0000E3120000}"/>
    <hyperlink ref="K4938" r:id="rId4837" xr:uid="{00000000-0004-0000-0400-0000E4120000}"/>
    <hyperlink ref="K4939" r:id="rId4838" xr:uid="{00000000-0004-0000-0400-0000E5120000}"/>
    <hyperlink ref="K4940" r:id="rId4839" xr:uid="{00000000-0004-0000-0400-0000E6120000}"/>
    <hyperlink ref="K4941" r:id="rId4840" xr:uid="{00000000-0004-0000-0400-0000E7120000}"/>
    <hyperlink ref="K4942" r:id="rId4841" xr:uid="{00000000-0004-0000-0400-0000E8120000}"/>
    <hyperlink ref="K4943" r:id="rId4842" xr:uid="{00000000-0004-0000-0400-0000E9120000}"/>
    <hyperlink ref="K4944" r:id="rId4843" xr:uid="{00000000-0004-0000-0400-0000EA120000}"/>
    <hyperlink ref="K4945" r:id="rId4844" xr:uid="{00000000-0004-0000-0400-0000EB120000}"/>
    <hyperlink ref="K4946" r:id="rId4845" xr:uid="{00000000-0004-0000-0400-0000EC120000}"/>
    <hyperlink ref="K4947" r:id="rId4846" xr:uid="{00000000-0004-0000-0400-0000ED120000}"/>
    <hyperlink ref="K4948" r:id="rId4847" xr:uid="{00000000-0004-0000-0400-0000EE120000}"/>
    <hyperlink ref="K4949" r:id="rId4848" xr:uid="{00000000-0004-0000-0400-0000EF120000}"/>
    <hyperlink ref="K4951" r:id="rId4849" xr:uid="{00000000-0004-0000-0400-0000F0120000}"/>
    <hyperlink ref="K4952" r:id="rId4850" xr:uid="{00000000-0004-0000-0400-0000F1120000}"/>
    <hyperlink ref="K4953" r:id="rId4851" xr:uid="{00000000-0004-0000-0400-0000F2120000}"/>
    <hyperlink ref="K4954" r:id="rId4852" xr:uid="{00000000-0004-0000-0400-0000F3120000}"/>
    <hyperlink ref="K4955" r:id="rId4853" xr:uid="{00000000-0004-0000-0400-0000F4120000}"/>
    <hyperlink ref="K4956" r:id="rId4854" xr:uid="{00000000-0004-0000-0400-0000F5120000}"/>
    <hyperlink ref="K4957" r:id="rId4855" xr:uid="{00000000-0004-0000-0400-0000F6120000}"/>
    <hyperlink ref="K4958" r:id="rId4856" xr:uid="{00000000-0004-0000-0400-0000F7120000}"/>
    <hyperlink ref="K4959" r:id="rId4857" xr:uid="{00000000-0004-0000-0400-0000F8120000}"/>
    <hyperlink ref="K4960" r:id="rId4858" xr:uid="{00000000-0004-0000-0400-0000F9120000}"/>
    <hyperlink ref="K4961" r:id="rId4859" xr:uid="{00000000-0004-0000-0400-0000FA120000}"/>
    <hyperlink ref="K4962" r:id="rId4860" xr:uid="{00000000-0004-0000-0400-0000FB120000}"/>
    <hyperlink ref="K4963" r:id="rId4861" xr:uid="{00000000-0004-0000-0400-0000FC120000}"/>
    <hyperlink ref="K4964" r:id="rId4862" xr:uid="{00000000-0004-0000-0400-0000FD120000}"/>
    <hyperlink ref="K4965" r:id="rId4863" xr:uid="{00000000-0004-0000-0400-0000FE120000}"/>
    <hyperlink ref="K4966" r:id="rId4864" xr:uid="{00000000-0004-0000-0400-0000FF120000}"/>
    <hyperlink ref="K4967" r:id="rId4865" xr:uid="{00000000-0004-0000-0400-000000130000}"/>
    <hyperlink ref="K4968" r:id="rId4866" xr:uid="{00000000-0004-0000-0400-000001130000}"/>
    <hyperlink ref="K4969" r:id="rId4867" xr:uid="{00000000-0004-0000-0400-000002130000}"/>
    <hyperlink ref="K4970" r:id="rId4868" xr:uid="{00000000-0004-0000-0400-000003130000}"/>
    <hyperlink ref="K4971" r:id="rId4869" xr:uid="{00000000-0004-0000-0400-000004130000}"/>
    <hyperlink ref="K4972" r:id="rId4870" xr:uid="{00000000-0004-0000-0400-000005130000}"/>
    <hyperlink ref="K4973" r:id="rId4871" xr:uid="{00000000-0004-0000-0400-000006130000}"/>
    <hyperlink ref="K4974" r:id="rId4872" xr:uid="{00000000-0004-0000-0400-000007130000}"/>
    <hyperlink ref="K4975" r:id="rId4873" xr:uid="{00000000-0004-0000-0400-000008130000}"/>
    <hyperlink ref="K4976" r:id="rId4874" xr:uid="{00000000-0004-0000-0400-000009130000}"/>
    <hyperlink ref="K4977" r:id="rId4875" xr:uid="{00000000-0004-0000-0400-00000A130000}"/>
    <hyperlink ref="K4978" r:id="rId4876" xr:uid="{00000000-0004-0000-0400-00000B130000}"/>
    <hyperlink ref="K4979" r:id="rId4877" xr:uid="{00000000-0004-0000-0400-00000C130000}"/>
    <hyperlink ref="K4980" r:id="rId4878" xr:uid="{00000000-0004-0000-0400-00000D130000}"/>
    <hyperlink ref="K4981" r:id="rId4879" xr:uid="{00000000-0004-0000-0400-00000E130000}"/>
    <hyperlink ref="K4982" r:id="rId4880" xr:uid="{00000000-0004-0000-0400-00000F130000}"/>
    <hyperlink ref="K4983" r:id="rId4881" xr:uid="{00000000-0004-0000-0400-000010130000}"/>
    <hyperlink ref="K4984" r:id="rId4882" xr:uid="{00000000-0004-0000-0400-000011130000}"/>
    <hyperlink ref="K4985" r:id="rId4883" xr:uid="{00000000-0004-0000-0400-000012130000}"/>
    <hyperlink ref="K4986" r:id="rId4884" xr:uid="{00000000-0004-0000-0400-000013130000}"/>
    <hyperlink ref="K4987" r:id="rId4885" xr:uid="{00000000-0004-0000-0400-000014130000}"/>
    <hyperlink ref="K4988" r:id="rId4886" xr:uid="{00000000-0004-0000-0400-000015130000}"/>
    <hyperlink ref="K4989" r:id="rId4887" xr:uid="{00000000-0004-0000-0400-000016130000}"/>
    <hyperlink ref="K4990" r:id="rId4888" xr:uid="{00000000-0004-0000-0400-000017130000}"/>
    <hyperlink ref="K4991" r:id="rId4889" xr:uid="{00000000-0004-0000-0400-000018130000}"/>
    <hyperlink ref="K4992" r:id="rId4890" xr:uid="{00000000-0004-0000-0400-000019130000}"/>
    <hyperlink ref="K4993" r:id="rId4891" xr:uid="{00000000-0004-0000-0400-00001A130000}"/>
    <hyperlink ref="K4994" r:id="rId4892" xr:uid="{00000000-0004-0000-0400-00001B130000}"/>
    <hyperlink ref="K4995" r:id="rId4893" xr:uid="{00000000-0004-0000-0400-00001C130000}"/>
    <hyperlink ref="K4996" r:id="rId4894" xr:uid="{00000000-0004-0000-0400-00001D130000}"/>
    <hyperlink ref="K4997" r:id="rId4895" xr:uid="{00000000-0004-0000-0400-00001E130000}"/>
    <hyperlink ref="K4998" r:id="rId4896" xr:uid="{00000000-0004-0000-0400-00001F130000}"/>
    <hyperlink ref="K4999" r:id="rId4897" xr:uid="{00000000-0004-0000-0400-000020130000}"/>
    <hyperlink ref="K5000" r:id="rId4898" xr:uid="{00000000-0004-0000-0400-000021130000}"/>
    <hyperlink ref="K5001" r:id="rId4899" xr:uid="{00000000-0004-0000-0400-000022130000}"/>
    <hyperlink ref="K5002" r:id="rId4900" xr:uid="{00000000-0004-0000-0400-000023130000}"/>
    <hyperlink ref="K5003" r:id="rId4901" xr:uid="{00000000-0004-0000-0400-000024130000}"/>
    <hyperlink ref="K5004" r:id="rId4902" xr:uid="{00000000-0004-0000-0400-000025130000}"/>
    <hyperlink ref="K5005" r:id="rId4903" xr:uid="{00000000-0004-0000-0400-000026130000}"/>
    <hyperlink ref="K5006" r:id="rId4904" xr:uid="{00000000-0004-0000-0400-000027130000}"/>
    <hyperlink ref="K5007" r:id="rId4905" xr:uid="{00000000-0004-0000-0400-000028130000}"/>
    <hyperlink ref="K5008" r:id="rId4906" xr:uid="{00000000-0004-0000-0400-000029130000}"/>
    <hyperlink ref="K5009" r:id="rId4907" xr:uid="{00000000-0004-0000-0400-00002A130000}"/>
    <hyperlink ref="K5010" r:id="rId4908" xr:uid="{00000000-0004-0000-0400-00002B130000}"/>
    <hyperlink ref="K5011" r:id="rId4909" xr:uid="{00000000-0004-0000-0400-00002C130000}"/>
    <hyperlink ref="K5012" r:id="rId4910" xr:uid="{00000000-0004-0000-0400-00002D130000}"/>
    <hyperlink ref="K5013" r:id="rId4911" xr:uid="{00000000-0004-0000-0400-00002E130000}"/>
    <hyperlink ref="K5014" r:id="rId4912" xr:uid="{00000000-0004-0000-0400-00002F130000}"/>
    <hyperlink ref="K5015" r:id="rId4913" xr:uid="{00000000-0004-0000-0400-000030130000}"/>
    <hyperlink ref="K5016" r:id="rId4914" xr:uid="{00000000-0004-0000-0400-000031130000}"/>
    <hyperlink ref="K5017" r:id="rId4915" xr:uid="{00000000-0004-0000-0400-000032130000}"/>
    <hyperlink ref="K5018" r:id="rId4916" xr:uid="{00000000-0004-0000-0400-000033130000}"/>
    <hyperlink ref="K5019" r:id="rId4917" xr:uid="{00000000-0004-0000-0400-000034130000}"/>
    <hyperlink ref="K5020" r:id="rId4918" xr:uid="{00000000-0004-0000-0400-000035130000}"/>
    <hyperlink ref="K5021" r:id="rId4919" xr:uid="{00000000-0004-0000-0400-000036130000}"/>
    <hyperlink ref="K5022" r:id="rId4920" xr:uid="{00000000-0004-0000-0400-000037130000}"/>
    <hyperlink ref="K5023" r:id="rId4921" xr:uid="{00000000-0004-0000-0400-000038130000}"/>
    <hyperlink ref="K5024" r:id="rId4922" xr:uid="{00000000-0004-0000-0400-000039130000}"/>
    <hyperlink ref="K5025" r:id="rId4923" xr:uid="{00000000-0004-0000-0400-00003A130000}"/>
    <hyperlink ref="K5026" r:id="rId4924" xr:uid="{00000000-0004-0000-0400-00003B130000}"/>
    <hyperlink ref="K5027" r:id="rId4925" xr:uid="{00000000-0004-0000-0400-00003C130000}"/>
    <hyperlink ref="K5028" r:id="rId4926" xr:uid="{00000000-0004-0000-0400-00003D130000}"/>
    <hyperlink ref="K5029" r:id="rId4927" xr:uid="{00000000-0004-0000-0400-00003E130000}"/>
    <hyperlink ref="K5030" r:id="rId4928" xr:uid="{00000000-0004-0000-0400-00003F130000}"/>
    <hyperlink ref="K5031" r:id="rId4929" xr:uid="{00000000-0004-0000-0400-000040130000}"/>
    <hyperlink ref="K5033" r:id="rId4930" xr:uid="{00000000-0004-0000-0400-000041130000}"/>
    <hyperlink ref="K5034" r:id="rId4931" xr:uid="{00000000-0004-0000-0400-000042130000}"/>
    <hyperlink ref="K5036" r:id="rId4932" xr:uid="{00000000-0004-0000-0400-000043130000}"/>
    <hyperlink ref="K5037" r:id="rId4933" xr:uid="{00000000-0004-0000-0400-000044130000}"/>
    <hyperlink ref="K5038" r:id="rId4934" xr:uid="{00000000-0004-0000-0400-000045130000}"/>
    <hyperlink ref="K5039" r:id="rId4935" xr:uid="{00000000-0004-0000-0400-000046130000}"/>
    <hyperlink ref="K5040" r:id="rId4936" xr:uid="{00000000-0004-0000-0400-000047130000}"/>
    <hyperlink ref="K5041" r:id="rId4937" xr:uid="{00000000-0004-0000-0400-000048130000}"/>
    <hyperlink ref="K5042" r:id="rId4938" xr:uid="{00000000-0004-0000-0400-000049130000}"/>
    <hyperlink ref="K5043" r:id="rId4939" xr:uid="{00000000-0004-0000-0400-00004A130000}"/>
    <hyperlink ref="K5044" r:id="rId4940" xr:uid="{00000000-0004-0000-0400-00004B130000}"/>
    <hyperlink ref="K5045" r:id="rId4941" xr:uid="{00000000-0004-0000-0400-00004C130000}"/>
    <hyperlink ref="K5046" r:id="rId4942" xr:uid="{00000000-0004-0000-0400-00004D130000}"/>
    <hyperlink ref="K5047" r:id="rId4943" xr:uid="{00000000-0004-0000-0400-00004E130000}"/>
    <hyperlink ref="K5048" r:id="rId4944" xr:uid="{00000000-0004-0000-0400-00004F130000}"/>
    <hyperlink ref="K5049" r:id="rId4945" xr:uid="{00000000-0004-0000-0400-000050130000}"/>
    <hyperlink ref="K5050" r:id="rId4946" xr:uid="{00000000-0004-0000-0400-000051130000}"/>
    <hyperlink ref="K5051" r:id="rId4947" xr:uid="{00000000-0004-0000-0400-000052130000}"/>
    <hyperlink ref="K5052" r:id="rId4948" xr:uid="{00000000-0004-0000-0400-000053130000}"/>
    <hyperlink ref="K5053" r:id="rId4949" xr:uid="{00000000-0004-0000-0400-000054130000}"/>
    <hyperlink ref="K5054" r:id="rId4950" xr:uid="{00000000-0004-0000-0400-000055130000}"/>
    <hyperlink ref="K5055" r:id="rId4951" xr:uid="{00000000-0004-0000-0400-000056130000}"/>
    <hyperlink ref="K5056" r:id="rId4952" xr:uid="{00000000-0004-0000-0400-000057130000}"/>
    <hyperlink ref="K5057" r:id="rId4953" xr:uid="{00000000-0004-0000-0400-000058130000}"/>
    <hyperlink ref="K5058" r:id="rId4954" xr:uid="{00000000-0004-0000-0400-000059130000}"/>
    <hyperlink ref="K5059" r:id="rId4955" xr:uid="{00000000-0004-0000-0400-00005A130000}"/>
    <hyperlink ref="K5060" r:id="rId4956" xr:uid="{00000000-0004-0000-0400-00005B130000}"/>
    <hyperlink ref="K5061" r:id="rId4957" xr:uid="{00000000-0004-0000-0400-00005C130000}"/>
    <hyperlink ref="K5062" r:id="rId4958" xr:uid="{00000000-0004-0000-0400-00005D130000}"/>
    <hyperlink ref="K5063" r:id="rId4959" xr:uid="{00000000-0004-0000-0400-00005E130000}"/>
    <hyperlink ref="K5064" r:id="rId4960" xr:uid="{00000000-0004-0000-0400-00005F130000}"/>
    <hyperlink ref="K5065" r:id="rId4961" xr:uid="{00000000-0004-0000-0400-000060130000}"/>
    <hyperlink ref="K5066" r:id="rId4962" xr:uid="{00000000-0004-0000-0400-000061130000}"/>
    <hyperlink ref="K5067" r:id="rId4963" xr:uid="{00000000-0004-0000-0400-000062130000}"/>
    <hyperlink ref="K5068" r:id="rId4964" xr:uid="{00000000-0004-0000-0400-000063130000}"/>
    <hyperlink ref="K5069" r:id="rId4965" xr:uid="{00000000-0004-0000-0400-000064130000}"/>
    <hyperlink ref="K5070" r:id="rId4966" xr:uid="{00000000-0004-0000-0400-000065130000}"/>
    <hyperlink ref="K5071" r:id="rId4967" xr:uid="{00000000-0004-0000-0400-000066130000}"/>
    <hyperlink ref="K5073" r:id="rId4968" xr:uid="{00000000-0004-0000-0400-000067130000}"/>
    <hyperlink ref="K5074" r:id="rId4969" xr:uid="{00000000-0004-0000-0400-000068130000}"/>
    <hyperlink ref="K5075" r:id="rId4970" xr:uid="{00000000-0004-0000-0400-000069130000}"/>
    <hyperlink ref="K5076" r:id="rId4971" xr:uid="{00000000-0004-0000-0400-00006A130000}"/>
    <hyperlink ref="K5077" r:id="rId4972" xr:uid="{00000000-0004-0000-0400-00006B130000}"/>
    <hyperlink ref="K5078" r:id="rId4973" xr:uid="{00000000-0004-0000-0400-00006C130000}"/>
    <hyperlink ref="K5079" r:id="rId4974" xr:uid="{00000000-0004-0000-0400-00006D130000}"/>
    <hyperlink ref="K5080" r:id="rId4975" xr:uid="{00000000-0004-0000-0400-00006E130000}"/>
    <hyperlink ref="K5081" r:id="rId4976" xr:uid="{00000000-0004-0000-0400-00006F130000}"/>
    <hyperlink ref="K5082" r:id="rId4977" xr:uid="{00000000-0004-0000-0400-000070130000}"/>
    <hyperlink ref="K5083" r:id="rId4978" xr:uid="{00000000-0004-0000-0400-000071130000}"/>
    <hyperlink ref="K5084" r:id="rId4979" xr:uid="{00000000-0004-0000-0400-000072130000}"/>
    <hyperlink ref="K5085" r:id="rId4980" xr:uid="{00000000-0004-0000-0400-000073130000}"/>
    <hyperlink ref="K5086" r:id="rId4981" xr:uid="{00000000-0004-0000-0400-000074130000}"/>
    <hyperlink ref="K5087" r:id="rId4982" xr:uid="{00000000-0004-0000-0400-000075130000}"/>
    <hyperlink ref="K5088" r:id="rId4983" xr:uid="{00000000-0004-0000-0400-000076130000}"/>
    <hyperlink ref="K5089" r:id="rId4984" xr:uid="{00000000-0004-0000-0400-000077130000}"/>
    <hyperlink ref="K5090" r:id="rId4985" xr:uid="{00000000-0004-0000-0400-000078130000}"/>
    <hyperlink ref="K5091" r:id="rId4986" xr:uid="{00000000-0004-0000-0400-000079130000}"/>
    <hyperlink ref="K5092" r:id="rId4987" xr:uid="{00000000-0004-0000-0400-00007A130000}"/>
    <hyperlink ref="K5093" r:id="rId4988" xr:uid="{00000000-0004-0000-0400-00007B130000}"/>
    <hyperlink ref="K5094" r:id="rId4989" xr:uid="{00000000-0004-0000-0400-00007C130000}"/>
    <hyperlink ref="K5095" r:id="rId4990" xr:uid="{00000000-0004-0000-0400-00007D130000}"/>
    <hyperlink ref="K5096" r:id="rId4991" xr:uid="{00000000-0004-0000-0400-00007E130000}"/>
    <hyperlink ref="K5097" r:id="rId4992" xr:uid="{00000000-0004-0000-0400-00007F130000}"/>
    <hyperlink ref="K5098" r:id="rId4993" xr:uid="{00000000-0004-0000-0400-000080130000}"/>
    <hyperlink ref="K5099" r:id="rId4994" xr:uid="{00000000-0004-0000-0400-000081130000}"/>
    <hyperlink ref="K5100" r:id="rId4995" xr:uid="{00000000-0004-0000-0400-000082130000}"/>
    <hyperlink ref="K5101" r:id="rId4996" xr:uid="{00000000-0004-0000-0400-000083130000}"/>
    <hyperlink ref="K5102" r:id="rId4997" xr:uid="{00000000-0004-0000-0400-000084130000}"/>
    <hyperlink ref="K5103" r:id="rId4998" xr:uid="{00000000-0004-0000-0400-000085130000}"/>
    <hyperlink ref="K5104" r:id="rId4999" xr:uid="{00000000-0004-0000-0400-000086130000}"/>
    <hyperlink ref="K5105" r:id="rId5000" xr:uid="{00000000-0004-0000-0400-000087130000}"/>
    <hyperlink ref="K5106" r:id="rId5001" xr:uid="{00000000-0004-0000-0400-000088130000}"/>
    <hyperlink ref="K5107" r:id="rId5002" xr:uid="{00000000-0004-0000-0400-000089130000}"/>
    <hyperlink ref="K5108" r:id="rId5003" xr:uid="{00000000-0004-0000-0400-00008A130000}"/>
    <hyperlink ref="K5109" r:id="rId5004" xr:uid="{00000000-0004-0000-0400-00008B130000}"/>
    <hyperlink ref="K5110" r:id="rId5005" xr:uid="{00000000-0004-0000-0400-00008C130000}"/>
    <hyperlink ref="K5111" r:id="rId5006" xr:uid="{00000000-0004-0000-0400-00008D130000}"/>
    <hyperlink ref="K5112" r:id="rId5007" xr:uid="{00000000-0004-0000-0400-00008E130000}"/>
    <hyperlink ref="K5113" r:id="rId5008" xr:uid="{00000000-0004-0000-0400-00008F130000}"/>
    <hyperlink ref="K5114" r:id="rId5009" xr:uid="{00000000-0004-0000-0400-000090130000}"/>
    <hyperlink ref="K5115" r:id="rId5010" xr:uid="{00000000-0004-0000-0400-000091130000}"/>
    <hyperlink ref="K5116" r:id="rId5011" xr:uid="{00000000-0004-0000-0400-000092130000}"/>
    <hyperlink ref="K5117" r:id="rId5012" xr:uid="{00000000-0004-0000-0400-000093130000}"/>
    <hyperlink ref="K5118" r:id="rId5013" xr:uid="{00000000-0004-0000-0400-000094130000}"/>
    <hyperlink ref="K5119" r:id="rId5014" xr:uid="{00000000-0004-0000-0400-000095130000}"/>
    <hyperlink ref="K5120" r:id="rId5015" xr:uid="{00000000-0004-0000-0400-000096130000}"/>
    <hyperlink ref="K5121" r:id="rId5016" xr:uid="{00000000-0004-0000-0400-000097130000}"/>
    <hyperlink ref="K5122" r:id="rId5017" xr:uid="{00000000-0004-0000-0400-000098130000}"/>
    <hyperlink ref="K5123" r:id="rId5018" xr:uid="{00000000-0004-0000-0400-000099130000}"/>
    <hyperlink ref="K5124" r:id="rId5019" xr:uid="{00000000-0004-0000-0400-00009A130000}"/>
    <hyperlink ref="K5125" r:id="rId5020" xr:uid="{00000000-0004-0000-0400-00009B130000}"/>
    <hyperlink ref="K5126" r:id="rId5021" xr:uid="{00000000-0004-0000-0400-00009C130000}"/>
    <hyperlink ref="K5127" r:id="rId5022" xr:uid="{00000000-0004-0000-0400-00009D130000}"/>
    <hyperlink ref="K5128" r:id="rId5023" xr:uid="{00000000-0004-0000-0400-00009E130000}"/>
    <hyperlink ref="K5129" r:id="rId5024" xr:uid="{00000000-0004-0000-0400-00009F130000}"/>
    <hyperlink ref="K5130" r:id="rId5025" xr:uid="{00000000-0004-0000-0400-0000A0130000}"/>
    <hyperlink ref="K5131" r:id="rId5026" xr:uid="{00000000-0004-0000-0400-0000A1130000}"/>
    <hyperlink ref="K5132" r:id="rId5027" xr:uid="{00000000-0004-0000-0400-0000A2130000}"/>
    <hyperlink ref="K5133" r:id="rId5028" xr:uid="{00000000-0004-0000-0400-0000A3130000}"/>
    <hyperlink ref="K5134" r:id="rId5029" xr:uid="{00000000-0004-0000-0400-0000A4130000}"/>
    <hyperlink ref="K5135" r:id="rId5030" xr:uid="{00000000-0004-0000-0400-0000A5130000}"/>
    <hyperlink ref="K5136" r:id="rId5031" xr:uid="{00000000-0004-0000-0400-0000A6130000}"/>
    <hyperlink ref="K5137" r:id="rId5032" xr:uid="{00000000-0004-0000-0400-0000A7130000}"/>
    <hyperlink ref="K5138" r:id="rId5033" xr:uid="{00000000-0004-0000-0400-0000A8130000}"/>
    <hyperlink ref="K5139" r:id="rId5034" xr:uid="{00000000-0004-0000-0400-0000A9130000}"/>
    <hyperlink ref="K5140" r:id="rId5035" xr:uid="{00000000-0004-0000-0400-0000AA130000}"/>
    <hyperlink ref="K5141" r:id="rId5036" xr:uid="{00000000-0004-0000-0400-0000AB130000}"/>
    <hyperlink ref="K5142" r:id="rId5037" xr:uid="{00000000-0004-0000-0400-0000AC130000}"/>
    <hyperlink ref="K5143" r:id="rId5038" xr:uid="{00000000-0004-0000-0400-0000AD130000}"/>
    <hyperlink ref="K5144" r:id="rId5039" xr:uid="{00000000-0004-0000-0400-0000AE130000}"/>
    <hyperlink ref="K5145" r:id="rId5040" xr:uid="{00000000-0004-0000-0400-0000AF130000}"/>
    <hyperlink ref="K5146" r:id="rId5041" xr:uid="{00000000-0004-0000-0400-0000B0130000}"/>
    <hyperlink ref="K5147" r:id="rId5042" xr:uid="{00000000-0004-0000-0400-0000B1130000}"/>
    <hyperlink ref="K5148" r:id="rId5043" xr:uid="{00000000-0004-0000-0400-0000B2130000}"/>
    <hyperlink ref="K5149" r:id="rId5044" xr:uid="{00000000-0004-0000-0400-0000B3130000}"/>
    <hyperlink ref="K5150" r:id="rId5045" xr:uid="{00000000-0004-0000-0400-0000B4130000}"/>
    <hyperlink ref="K5151" r:id="rId5046" xr:uid="{00000000-0004-0000-0400-0000B5130000}"/>
    <hyperlink ref="K5152" r:id="rId5047" xr:uid="{00000000-0004-0000-0400-0000B6130000}"/>
    <hyperlink ref="K5153" r:id="rId5048" xr:uid="{00000000-0004-0000-0400-0000B7130000}"/>
    <hyperlink ref="K5154" r:id="rId5049" xr:uid="{00000000-0004-0000-0400-0000B8130000}"/>
    <hyperlink ref="K5155" r:id="rId5050" xr:uid="{00000000-0004-0000-0400-0000B9130000}"/>
    <hyperlink ref="K5156" r:id="rId5051" xr:uid="{00000000-0004-0000-0400-0000BA130000}"/>
    <hyperlink ref="K5157" r:id="rId5052" xr:uid="{00000000-0004-0000-0400-0000BB130000}"/>
    <hyperlink ref="K5158" r:id="rId5053" xr:uid="{00000000-0004-0000-0400-0000BC130000}"/>
    <hyperlink ref="K5159" r:id="rId5054" xr:uid="{00000000-0004-0000-0400-0000BD130000}"/>
    <hyperlink ref="K5160" r:id="rId5055" xr:uid="{00000000-0004-0000-0400-0000BE130000}"/>
    <hyperlink ref="K5161" r:id="rId5056" xr:uid="{00000000-0004-0000-0400-0000BF130000}"/>
    <hyperlink ref="K5162" r:id="rId5057" xr:uid="{00000000-0004-0000-0400-0000C0130000}"/>
    <hyperlink ref="K5163" r:id="rId5058" xr:uid="{00000000-0004-0000-0400-0000C1130000}"/>
    <hyperlink ref="K5164" r:id="rId5059" xr:uid="{00000000-0004-0000-0400-0000C2130000}"/>
    <hyperlink ref="K5165" r:id="rId5060" xr:uid="{00000000-0004-0000-0400-0000C3130000}"/>
    <hyperlink ref="K5166" r:id="rId5061" xr:uid="{00000000-0004-0000-0400-0000C4130000}"/>
    <hyperlink ref="K5167" r:id="rId5062" xr:uid="{00000000-0004-0000-0400-0000C5130000}"/>
    <hyperlink ref="K5168" r:id="rId5063" xr:uid="{00000000-0004-0000-0400-0000C6130000}"/>
    <hyperlink ref="K5169" r:id="rId5064" xr:uid="{00000000-0004-0000-0400-0000C7130000}"/>
    <hyperlink ref="K5170" r:id="rId5065" xr:uid="{00000000-0004-0000-0400-0000C8130000}"/>
    <hyperlink ref="K5171" r:id="rId5066" xr:uid="{00000000-0004-0000-0400-0000C9130000}"/>
    <hyperlink ref="K5172" r:id="rId5067" xr:uid="{00000000-0004-0000-0400-0000CA130000}"/>
    <hyperlink ref="K5173" r:id="rId5068" xr:uid="{00000000-0004-0000-0400-0000CB130000}"/>
    <hyperlink ref="K5174" r:id="rId5069" xr:uid="{00000000-0004-0000-0400-0000CC130000}"/>
    <hyperlink ref="K5175" r:id="rId5070" xr:uid="{00000000-0004-0000-0400-0000CD130000}"/>
    <hyperlink ref="K5176" r:id="rId5071" xr:uid="{00000000-0004-0000-0400-0000CE130000}"/>
    <hyperlink ref="K5177" r:id="rId5072" xr:uid="{00000000-0004-0000-0400-0000CF130000}"/>
    <hyperlink ref="K5178" r:id="rId5073" xr:uid="{00000000-0004-0000-0400-0000D0130000}"/>
    <hyperlink ref="K5179" r:id="rId5074" xr:uid="{00000000-0004-0000-0400-0000D1130000}"/>
    <hyperlink ref="K5180" r:id="rId5075" xr:uid="{00000000-0004-0000-0400-0000D2130000}"/>
    <hyperlink ref="K5181" r:id="rId5076" xr:uid="{00000000-0004-0000-0400-0000D3130000}"/>
    <hyperlink ref="K5182" r:id="rId5077" xr:uid="{00000000-0004-0000-0400-0000D4130000}"/>
    <hyperlink ref="K5183" r:id="rId5078" xr:uid="{00000000-0004-0000-0400-0000D5130000}"/>
    <hyperlink ref="K5184" r:id="rId5079" xr:uid="{00000000-0004-0000-0400-0000D6130000}"/>
    <hyperlink ref="K5185" r:id="rId5080" xr:uid="{00000000-0004-0000-0400-0000D7130000}"/>
    <hyperlink ref="K5186" r:id="rId5081" xr:uid="{00000000-0004-0000-0400-0000D8130000}"/>
    <hyperlink ref="K5187" r:id="rId5082" xr:uid="{00000000-0004-0000-0400-0000D9130000}"/>
    <hyperlink ref="K5188" r:id="rId5083" xr:uid="{00000000-0004-0000-0400-0000DA130000}"/>
    <hyperlink ref="K5189" r:id="rId5084" xr:uid="{00000000-0004-0000-0400-0000DB130000}"/>
    <hyperlink ref="K5190" r:id="rId5085" xr:uid="{00000000-0004-0000-0400-0000DC130000}"/>
    <hyperlink ref="K5191" r:id="rId5086" xr:uid="{00000000-0004-0000-0400-0000DD130000}"/>
    <hyperlink ref="K5192" r:id="rId5087" xr:uid="{00000000-0004-0000-0400-0000DE130000}"/>
    <hyperlink ref="K5193" r:id="rId5088" xr:uid="{00000000-0004-0000-0400-0000DF130000}"/>
    <hyperlink ref="K5194" r:id="rId5089" xr:uid="{00000000-0004-0000-0400-0000E0130000}"/>
    <hyperlink ref="K5195" r:id="rId5090" xr:uid="{00000000-0004-0000-0400-0000E1130000}"/>
    <hyperlink ref="K5196" r:id="rId5091" xr:uid="{00000000-0004-0000-0400-0000E2130000}"/>
    <hyperlink ref="K5197" r:id="rId5092" xr:uid="{00000000-0004-0000-0400-0000E3130000}"/>
    <hyperlink ref="K5198" r:id="rId5093" xr:uid="{00000000-0004-0000-0400-0000E4130000}"/>
    <hyperlink ref="K5199" r:id="rId5094" xr:uid="{00000000-0004-0000-0400-0000E5130000}"/>
    <hyperlink ref="K5200" r:id="rId5095" xr:uid="{00000000-0004-0000-0400-0000E6130000}"/>
    <hyperlink ref="K5201" r:id="rId5096" xr:uid="{00000000-0004-0000-0400-0000E7130000}"/>
    <hyperlink ref="K5202" r:id="rId5097" xr:uid="{00000000-0004-0000-0400-0000E8130000}"/>
    <hyperlink ref="K5203" r:id="rId5098" xr:uid="{00000000-0004-0000-0400-0000E9130000}"/>
    <hyperlink ref="K5204" r:id="rId5099" xr:uid="{00000000-0004-0000-0400-0000EA130000}"/>
    <hyperlink ref="K5205" r:id="rId5100" xr:uid="{00000000-0004-0000-0400-0000EB130000}"/>
    <hyperlink ref="K5206" r:id="rId5101" xr:uid="{00000000-0004-0000-0400-0000EC130000}"/>
    <hyperlink ref="K5207" r:id="rId5102" xr:uid="{00000000-0004-0000-0400-0000ED130000}"/>
    <hyperlink ref="K5208" r:id="rId5103" xr:uid="{00000000-0004-0000-0400-0000EE130000}"/>
    <hyperlink ref="K5209" r:id="rId5104" xr:uid="{00000000-0004-0000-0400-0000EF130000}"/>
    <hyperlink ref="K5210" r:id="rId5105" xr:uid="{00000000-0004-0000-0400-0000F0130000}"/>
    <hyperlink ref="K5211" r:id="rId5106" xr:uid="{00000000-0004-0000-0400-0000F1130000}"/>
    <hyperlink ref="K5212" r:id="rId5107" xr:uid="{00000000-0004-0000-0400-0000F2130000}"/>
    <hyperlink ref="K5213" r:id="rId5108" xr:uid="{00000000-0004-0000-0400-0000F3130000}"/>
    <hyperlink ref="K5214" r:id="rId5109" xr:uid="{00000000-0004-0000-0400-0000F4130000}"/>
    <hyperlink ref="K5215" r:id="rId5110" xr:uid="{00000000-0004-0000-0400-0000F5130000}"/>
    <hyperlink ref="K5216" r:id="rId5111" xr:uid="{00000000-0004-0000-0400-0000F6130000}"/>
    <hyperlink ref="K5217" r:id="rId5112" xr:uid="{00000000-0004-0000-0400-0000F7130000}"/>
    <hyperlink ref="K5218" r:id="rId5113" xr:uid="{00000000-0004-0000-0400-0000F8130000}"/>
    <hyperlink ref="K5219" r:id="rId5114" xr:uid="{00000000-0004-0000-0400-0000F9130000}"/>
    <hyperlink ref="K5220" r:id="rId5115" xr:uid="{00000000-0004-0000-0400-0000FA130000}"/>
    <hyperlink ref="K5221" r:id="rId5116" xr:uid="{00000000-0004-0000-0400-0000FB130000}"/>
    <hyperlink ref="K5222" r:id="rId5117" xr:uid="{00000000-0004-0000-0400-0000FC130000}"/>
    <hyperlink ref="K5223" r:id="rId5118" xr:uid="{00000000-0004-0000-0400-0000FD130000}"/>
    <hyperlink ref="K5224" r:id="rId5119" xr:uid="{00000000-0004-0000-0400-0000FE130000}"/>
    <hyperlink ref="K5225" r:id="rId5120" xr:uid="{00000000-0004-0000-0400-0000FF130000}"/>
    <hyperlink ref="K5226" r:id="rId5121" xr:uid="{00000000-0004-0000-0400-000000140000}"/>
    <hyperlink ref="K5227" r:id="rId5122" xr:uid="{00000000-0004-0000-0400-000001140000}"/>
    <hyperlink ref="K5228" r:id="rId5123" xr:uid="{00000000-0004-0000-0400-000002140000}"/>
    <hyperlink ref="K5229" r:id="rId5124" xr:uid="{00000000-0004-0000-0400-000003140000}"/>
    <hyperlink ref="K5230" r:id="rId5125" xr:uid="{00000000-0004-0000-0400-000004140000}"/>
    <hyperlink ref="K5231" r:id="rId5126" xr:uid="{00000000-0004-0000-0400-000005140000}"/>
    <hyperlink ref="K5232" r:id="rId5127" xr:uid="{00000000-0004-0000-0400-000006140000}"/>
    <hyperlink ref="K5233" r:id="rId5128" xr:uid="{00000000-0004-0000-0400-000007140000}"/>
    <hyperlink ref="K5234" r:id="rId5129" xr:uid="{00000000-0004-0000-0400-000008140000}"/>
    <hyperlink ref="K5235" r:id="rId5130" xr:uid="{00000000-0004-0000-0400-000009140000}"/>
    <hyperlink ref="K5236" r:id="rId5131" xr:uid="{00000000-0004-0000-0400-00000A140000}"/>
    <hyperlink ref="K5237" r:id="rId5132" xr:uid="{00000000-0004-0000-0400-00000B140000}"/>
    <hyperlink ref="K5238" r:id="rId5133" xr:uid="{00000000-0004-0000-0400-00000C140000}"/>
    <hyperlink ref="K5239" r:id="rId5134" xr:uid="{00000000-0004-0000-0400-00000D140000}"/>
    <hyperlink ref="K5240" r:id="rId5135" xr:uid="{00000000-0004-0000-0400-00000E140000}"/>
    <hyperlink ref="K5241" r:id="rId5136" xr:uid="{00000000-0004-0000-0400-00000F140000}"/>
    <hyperlink ref="K5242" r:id="rId5137" xr:uid="{00000000-0004-0000-0400-000010140000}"/>
    <hyperlink ref="K5243" r:id="rId5138" xr:uid="{00000000-0004-0000-0400-000011140000}"/>
    <hyperlink ref="K5244" r:id="rId5139" xr:uid="{00000000-0004-0000-0400-000012140000}"/>
    <hyperlink ref="K5245" r:id="rId5140" xr:uid="{00000000-0004-0000-0400-000013140000}"/>
    <hyperlink ref="K5246" r:id="rId5141" xr:uid="{00000000-0004-0000-0400-000014140000}"/>
    <hyperlink ref="K5247" r:id="rId5142" xr:uid="{00000000-0004-0000-0400-000015140000}"/>
    <hyperlink ref="K5248" r:id="rId5143" xr:uid="{00000000-0004-0000-0400-000016140000}"/>
    <hyperlink ref="K5249" r:id="rId5144" xr:uid="{00000000-0004-0000-0400-000017140000}"/>
    <hyperlink ref="K5250" r:id="rId5145" xr:uid="{00000000-0004-0000-0400-000018140000}"/>
    <hyperlink ref="K5251" r:id="rId5146" xr:uid="{00000000-0004-0000-0400-000019140000}"/>
    <hyperlink ref="K5252" r:id="rId5147" xr:uid="{00000000-0004-0000-0400-00001A140000}"/>
    <hyperlink ref="K5253" r:id="rId5148" xr:uid="{00000000-0004-0000-0400-00001B140000}"/>
    <hyperlink ref="K5254" r:id="rId5149" xr:uid="{00000000-0004-0000-0400-00001C140000}"/>
    <hyperlink ref="K5255" r:id="rId5150" xr:uid="{00000000-0004-0000-0400-00001D140000}"/>
    <hyperlink ref="K5256" r:id="rId5151" xr:uid="{00000000-0004-0000-0400-00001E140000}"/>
    <hyperlink ref="K5257" r:id="rId5152" xr:uid="{00000000-0004-0000-0400-00001F140000}"/>
    <hyperlink ref="K5258" r:id="rId5153" xr:uid="{00000000-0004-0000-0400-000020140000}"/>
    <hyperlink ref="K5259" r:id="rId5154" xr:uid="{00000000-0004-0000-0400-000021140000}"/>
    <hyperlink ref="K5260" r:id="rId5155" xr:uid="{00000000-0004-0000-0400-000022140000}"/>
    <hyperlink ref="K5261" r:id="rId5156" xr:uid="{00000000-0004-0000-0400-000023140000}"/>
    <hyperlink ref="K5262" r:id="rId5157" xr:uid="{00000000-0004-0000-0400-000024140000}"/>
    <hyperlink ref="K5263" r:id="rId5158" xr:uid="{00000000-0004-0000-0400-000025140000}"/>
    <hyperlink ref="K5264" r:id="rId5159" xr:uid="{00000000-0004-0000-0400-000026140000}"/>
    <hyperlink ref="K5265" r:id="rId5160" xr:uid="{00000000-0004-0000-0400-000027140000}"/>
    <hyperlink ref="K5266" r:id="rId5161" xr:uid="{00000000-0004-0000-0400-000028140000}"/>
    <hyperlink ref="K5267" r:id="rId5162" xr:uid="{00000000-0004-0000-0400-000029140000}"/>
    <hyperlink ref="K5268" r:id="rId5163" xr:uid="{00000000-0004-0000-0400-00002A140000}"/>
    <hyperlink ref="K5269" r:id="rId5164" xr:uid="{00000000-0004-0000-0400-00002B140000}"/>
    <hyperlink ref="K5270" r:id="rId5165" xr:uid="{00000000-0004-0000-0400-00002C140000}"/>
    <hyperlink ref="K5271" r:id="rId5166" xr:uid="{00000000-0004-0000-0400-00002D140000}"/>
    <hyperlink ref="K5272" r:id="rId5167" xr:uid="{00000000-0004-0000-0400-00002E140000}"/>
    <hyperlink ref="K5273" r:id="rId5168" xr:uid="{00000000-0004-0000-0400-00002F140000}"/>
    <hyperlink ref="K5274" r:id="rId5169" xr:uid="{00000000-0004-0000-0400-000030140000}"/>
    <hyperlink ref="K5275" r:id="rId5170" xr:uid="{00000000-0004-0000-0400-000031140000}"/>
    <hyperlink ref="K5276" r:id="rId5171" xr:uid="{00000000-0004-0000-0400-000032140000}"/>
    <hyperlink ref="K5277" r:id="rId5172" xr:uid="{00000000-0004-0000-0400-000033140000}"/>
    <hyperlink ref="K5278" r:id="rId5173" xr:uid="{00000000-0004-0000-0400-000034140000}"/>
    <hyperlink ref="K5279" r:id="rId5174" xr:uid="{00000000-0004-0000-0400-000035140000}"/>
    <hyperlink ref="K5280" r:id="rId5175" xr:uid="{00000000-0004-0000-0400-000036140000}"/>
    <hyperlink ref="K5281" r:id="rId5176" xr:uid="{00000000-0004-0000-0400-000037140000}"/>
    <hyperlink ref="K5282" r:id="rId5177" xr:uid="{00000000-0004-0000-0400-000038140000}"/>
    <hyperlink ref="K5283" r:id="rId5178" xr:uid="{00000000-0004-0000-0400-000039140000}"/>
    <hyperlink ref="K5284" r:id="rId5179" xr:uid="{00000000-0004-0000-0400-00003A140000}"/>
    <hyperlink ref="K5285" r:id="rId5180" xr:uid="{00000000-0004-0000-0400-00003B140000}"/>
    <hyperlink ref="K5286" r:id="rId5181" xr:uid="{00000000-0004-0000-0400-00003C140000}"/>
    <hyperlink ref="K5287" r:id="rId5182" xr:uid="{00000000-0004-0000-0400-00003D140000}"/>
    <hyperlink ref="K5288" r:id="rId5183" xr:uid="{00000000-0004-0000-0400-00003E140000}"/>
    <hyperlink ref="K5289" r:id="rId5184" xr:uid="{00000000-0004-0000-0400-00003F140000}"/>
    <hyperlink ref="K5290" r:id="rId5185" xr:uid="{00000000-0004-0000-0400-000040140000}"/>
    <hyperlink ref="K5291" r:id="rId5186" xr:uid="{00000000-0004-0000-0400-000041140000}"/>
    <hyperlink ref="K5292" r:id="rId5187" xr:uid="{00000000-0004-0000-0400-000042140000}"/>
    <hyperlink ref="K5293" r:id="rId5188" xr:uid="{00000000-0004-0000-0400-000043140000}"/>
    <hyperlink ref="K5294" r:id="rId5189" xr:uid="{00000000-0004-0000-0400-000044140000}"/>
    <hyperlink ref="K5295" r:id="rId5190" xr:uid="{00000000-0004-0000-0400-000045140000}"/>
    <hyperlink ref="K5296" r:id="rId5191" xr:uid="{00000000-0004-0000-0400-000046140000}"/>
    <hyperlink ref="K5297" r:id="rId5192" xr:uid="{00000000-0004-0000-0400-000047140000}"/>
    <hyperlink ref="K5298" r:id="rId5193" xr:uid="{00000000-0004-0000-0400-000048140000}"/>
    <hyperlink ref="K5299" r:id="rId5194" xr:uid="{00000000-0004-0000-0400-000049140000}"/>
    <hyperlink ref="K5300" r:id="rId5195" xr:uid="{00000000-0004-0000-0400-00004A140000}"/>
    <hyperlink ref="K5301" r:id="rId5196" xr:uid="{00000000-0004-0000-0400-00004B140000}"/>
    <hyperlink ref="K5302" r:id="rId5197" xr:uid="{00000000-0004-0000-0400-00004C140000}"/>
    <hyperlink ref="K5303" r:id="rId5198" xr:uid="{00000000-0004-0000-0400-00004D140000}"/>
    <hyperlink ref="K5304" r:id="rId5199" xr:uid="{00000000-0004-0000-0400-00004E140000}"/>
    <hyperlink ref="K5305" r:id="rId5200" xr:uid="{00000000-0004-0000-0400-00004F140000}"/>
    <hyperlink ref="K5306" r:id="rId5201" xr:uid="{00000000-0004-0000-0400-000050140000}"/>
    <hyperlink ref="K5307" r:id="rId5202" xr:uid="{00000000-0004-0000-0400-000051140000}"/>
    <hyperlink ref="K5308" r:id="rId5203" xr:uid="{00000000-0004-0000-0400-000052140000}"/>
    <hyperlink ref="K5309" r:id="rId5204" xr:uid="{00000000-0004-0000-0400-000053140000}"/>
    <hyperlink ref="K5310" r:id="rId5205" xr:uid="{00000000-0004-0000-0400-000054140000}"/>
    <hyperlink ref="K5311" r:id="rId5206" xr:uid="{00000000-0004-0000-0400-000055140000}"/>
    <hyperlink ref="K5312" r:id="rId5207" xr:uid="{00000000-0004-0000-0400-000056140000}"/>
    <hyperlink ref="K5313" r:id="rId5208" xr:uid="{00000000-0004-0000-0400-000057140000}"/>
    <hyperlink ref="K5314" r:id="rId5209" xr:uid="{00000000-0004-0000-0400-000058140000}"/>
    <hyperlink ref="K5315" r:id="rId5210" xr:uid="{00000000-0004-0000-0400-000059140000}"/>
    <hyperlink ref="K5316" r:id="rId5211" xr:uid="{00000000-0004-0000-0400-00005A140000}"/>
    <hyperlink ref="K5317" r:id="rId5212" xr:uid="{00000000-0004-0000-0400-00005B140000}"/>
    <hyperlink ref="K5318" r:id="rId5213" xr:uid="{00000000-0004-0000-0400-00005C140000}"/>
    <hyperlink ref="K5319" r:id="rId5214" xr:uid="{00000000-0004-0000-0400-00005D140000}"/>
    <hyperlink ref="K5320" r:id="rId5215" xr:uid="{00000000-0004-0000-0400-00005E140000}"/>
    <hyperlink ref="K5321" r:id="rId5216" xr:uid="{00000000-0004-0000-0400-00005F140000}"/>
    <hyperlink ref="K5322" r:id="rId5217" xr:uid="{00000000-0004-0000-0400-000060140000}"/>
    <hyperlink ref="K5323" r:id="rId5218" xr:uid="{00000000-0004-0000-0400-000061140000}"/>
    <hyperlink ref="K5324" r:id="rId5219" xr:uid="{00000000-0004-0000-0400-000062140000}"/>
    <hyperlink ref="K5325" r:id="rId5220" xr:uid="{00000000-0004-0000-0400-000063140000}"/>
    <hyperlink ref="K5326" r:id="rId5221" xr:uid="{00000000-0004-0000-0400-000064140000}"/>
    <hyperlink ref="K5327" r:id="rId5222" xr:uid="{00000000-0004-0000-0400-000065140000}"/>
    <hyperlink ref="K5328" r:id="rId5223" xr:uid="{00000000-0004-0000-0400-000066140000}"/>
    <hyperlink ref="K5329" r:id="rId5224" xr:uid="{00000000-0004-0000-0400-000067140000}"/>
    <hyperlink ref="K5330" r:id="rId5225" xr:uid="{00000000-0004-0000-0400-000068140000}"/>
    <hyperlink ref="K5331" r:id="rId5226" xr:uid="{00000000-0004-0000-0400-000069140000}"/>
    <hyperlink ref="K5332" r:id="rId5227" xr:uid="{00000000-0004-0000-0400-00006A140000}"/>
    <hyperlink ref="K5333" r:id="rId5228" xr:uid="{00000000-0004-0000-0400-00006B140000}"/>
    <hyperlink ref="K5334" r:id="rId5229" xr:uid="{00000000-0004-0000-0400-00006C140000}"/>
    <hyperlink ref="K5335" r:id="rId5230" xr:uid="{00000000-0004-0000-0400-00006D140000}"/>
    <hyperlink ref="K5336" r:id="rId5231" xr:uid="{00000000-0004-0000-0400-00006E140000}"/>
    <hyperlink ref="K5337" r:id="rId5232" xr:uid="{00000000-0004-0000-0400-00006F140000}"/>
    <hyperlink ref="K5338" r:id="rId5233" xr:uid="{00000000-0004-0000-0400-000070140000}"/>
    <hyperlink ref="K5339" r:id="rId5234" xr:uid="{00000000-0004-0000-0400-000071140000}"/>
    <hyperlink ref="K5340" r:id="rId5235" xr:uid="{00000000-0004-0000-0400-000072140000}"/>
    <hyperlink ref="K5341" r:id="rId5236" xr:uid="{00000000-0004-0000-0400-000073140000}"/>
    <hyperlink ref="K5343" r:id="rId5237" xr:uid="{00000000-0004-0000-0400-000074140000}"/>
    <hyperlink ref="K5344" r:id="rId5238" xr:uid="{00000000-0004-0000-0400-000075140000}"/>
    <hyperlink ref="K5345" r:id="rId5239" xr:uid="{00000000-0004-0000-0400-000076140000}"/>
    <hyperlink ref="K5346" r:id="rId5240" xr:uid="{00000000-0004-0000-0400-000077140000}"/>
    <hyperlink ref="K5347" r:id="rId5241" xr:uid="{00000000-0004-0000-0400-000078140000}"/>
    <hyperlink ref="K5348" r:id="rId5242" xr:uid="{00000000-0004-0000-0400-000079140000}"/>
    <hyperlink ref="K5349" r:id="rId5243" xr:uid="{00000000-0004-0000-0400-00007A140000}"/>
    <hyperlink ref="K5350" r:id="rId5244" xr:uid="{00000000-0004-0000-0400-00007B140000}"/>
    <hyperlink ref="K5351" r:id="rId5245" xr:uid="{00000000-0004-0000-0400-00007C140000}"/>
    <hyperlink ref="K5352" r:id="rId5246" xr:uid="{00000000-0004-0000-0400-00007D140000}"/>
    <hyperlink ref="K5353" r:id="rId5247" xr:uid="{00000000-0004-0000-0400-00007E140000}"/>
    <hyperlink ref="K5354" r:id="rId5248" xr:uid="{00000000-0004-0000-0400-00007F140000}"/>
    <hyperlink ref="K5355" r:id="rId5249" xr:uid="{00000000-0004-0000-0400-000080140000}"/>
    <hyperlink ref="K5356" r:id="rId5250" xr:uid="{00000000-0004-0000-0400-000081140000}"/>
    <hyperlink ref="K5357" r:id="rId5251" xr:uid="{00000000-0004-0000-0400-000082140000}"/>
    <hyperlink ref="K5358" r:id="rId5252" xr:uid="{00000000-0004-0000-0400-000083140000}"/>
    <hyperlink ref="K5359" r:id="rId5253" xr:uid="{00000000-0004-0000-0400-000084140000}"/>
    <hyperlink ref="K5360" r:id="rId5254" xr:uid="{00000000-0004-0000-0400-000085140000}"/>
    <hyperlink ref="K5361" r:id="rId5255" xr:uid="{00000000-0004-0000-0400-000086140000}"/>
    <hyperlink ref="K5362" r:id="rId5256" xr:uid="{00000000-0004-0000-0400-000087140000}"/>
    <hyperlink ref="K5363" r:id="rId5257" xr:uid="{00000000-0004-0000-0400-000088140000}"/>
    <hyperlink ref="K5364" r:id="rId5258" xr:uid="{00000000-0004-0000-0400-000089140000}"/>
    <hyperlink ref="K5365" r:id="rId5259" xr:uid="{00000000-0004-0000-0400-00008A140000}"/>
    <hyperlink ref="K5366" r:id="rId5260" xr:uid="{00000000-0004-0000-0400-00008B140000}"/>
    <hyperlink ref="K5367" r:id="rId5261" xr:uid="{00000000-0004-0000-0400-00008C140000}"/>
    <hyperlink ref="K5368" r:id="rId5262" xr:uid="{00000000-0004-0000-0400-00008D140000}"/>
    <hyperlink ref="K5369" r:id="rId5263" xr:uid="{00000000-0004-0000-0400-00008E140000}"/>
    <hyperlink ref="K5370" r:id="rId5264" xr:uid="{00000000-0004-0000-0400-00008F140000}"/>
    <hyperlink ref="K5371" r:id="rId5265" xr:uid="{00000000-0004-0000-0400-000090140000}"/>
    <hyperlink ref="K5372" r:id="rId5266" xr:uid="{00000000-0004-0000-0400-000091140000}"/>
    <hyperlink ref="K5373" r:id="rId5267" xr:uid="{00000000-0004-0000-0400-000092140000}"/>
    <hyperlink ref="K5374" r:id="rId5268" xr:uid="{00000000-0004-0000-0400-000093140000}"/>
    <hyperlink ref="K5375" r:id="rId5269" xr:uid="{00000000-0004-0000-0400-000094140000}"/>
    <hyperlink ref="K5376" r:id="rId5270" xr:uid="{00000000-0004-0000-0400-000095140000}"/>
    <hyperlink ref="K5377" r:id="rId5271" xr:uid="{00000000-0004-0000-0400-000096140000}"/>
    <hyperlink ref="K5378" r:id="rId5272" xr:uid="{00000000-0004-0000-0400-000097140000}"/>
    <hyperlink ref="K5380" r:id="rId5273" xr:uid="{00000000-0004-0000-0400-000098140000}"/>
    <hyperlink ref="K5381" r:id="rId5274" xr:uid="{00000000-0004-0000-0400-000099140000}"/>
    <hyperlink ref="K5382" r:id="rId5275" xr:uid="{00000000-0004-0000-0400-00009A140000}"/>
    <hyperlink ref="K5383" r:id="rId5276" xr:uid="{00000000-0004-0000-0400-00009B140000}"/>
    <hyperlink ref="K5384" r:id="rId5277" xr:uid="{00000000-0004-0000-0400-00009C140000}"/>
    <hyperlink ref="K5385" r:id="rId5278" xr:uid="{00000000-0004-0000-0400-00009D140000}"/>
    <hyperlink ref="K5386" r:id="rId5279" xr:uid="{00000000-0004-0000-0400-00009E140000}"/>
    <hyperlink ref="K5387" r:id="rId5280" xr:uid="{00000000-0004-0000-0400-00009F140000}"/>
    <hyperlink ref="K5388" r:id="rId5281" xr:uid="{00000000-0004-0000-0400-0000A0140000}"/>
    <hyperlink ref="K5389" r:id="rId5282" xr:uid="{00000000-0004-0000-0400-0000A1140000}"/>
    <hyperlink ref="K5390" r:id="rId5283" xr:uid="{00000000-0004-0000-0400-0000A2140000}"/>
    <hyperlink ref="K5391" r:id="rId5284" xr:uid="{00000000-0004-0000-0400-0000A3140000}"/>
    <hyperlink ref="K5392" r:id="rId5285" xr:uid="{00000000-0004-0000-0400-0000A4140000}"/>
    <hyperlink ref="K5393" r:id="rId5286" xr:uid="{00000000-0004-0000-0400-0000A5140000}"/>
    <hyperlink ref="K5394" r:id="rId5287" xr:uid="{00000000-0004-0000-0400-0000A6140000}"/>
    <hyperlink ref="K5396" r:id="rId5288" xr:uid="{00000000-0004-0000-0400-0000A7140000}"/>
    <hyperlink ref="K5397" r:id="rId5289" xr:uid="{00000000-0004-0000-0400-0000A8140000}"/>
    <hyperlink ref="K5398" r:id="rId5290" xr:uid="{00000000-0004-0000-0400-0000A9140000}"/>
    <hyperlink ref="K5399" r:id="rId5291" xr:uid="{00000000-0004-0000-0400-0000AA140000}"/>
    <hyperlink ref="K5400" r:id="rId5292" xr:uid="{00000000-0004-0000-0400-0000AB140000}"/>
    <hyperlink ref="K5401" r:id="rId5293" xr:uid="{00000000-0004-0000-0400-0000AC140000}"/>
    <hyperlink ref="K5402" r:id="rId5294" xr:uid="{00000000-0004-0000-0400-0000AD140000}"/>
    <hyperlink ref="K5403" r:id="rId5295" xr:uid="{00000000-0004-0000-0400-0000AE140000}"/>
    <hyperlink ref="K5404" r:id="rId5296" xr:uid="{00000000-0004-0000-0400-0000AF140000}"/>
    <hyperlink ref="K5405" r:id="rId5297" xr:uid="{00000000-0004-0000-0400-0000B0140000}"/>
    <hyperlink ref="K5406" r:id="rId5298" xr:uid="{00000000-0004-0000-0400-0000B1140000}"/>
    <hyperlink ref="K5407" r:id="rId5299" xr:uid="{00000000-0004-0000-0400-0000B2140000}"/>
    <hyperlink ref="K5408" r:id="rId5300" xr:uid="{00000000-0004-0000-0400-0000B3140000}"/>
    <hyperlink ref="K5409" r:id="rId5301" xr:uid="{00000000-0004-0000-0400-0000B4140000}"/>
    <hyperlink ref="K5410" r:id="rId5302" xr:uid="{00000000-0004-0000-0400-0000B5140000}"/>
    <hyperlink ref="K5411" r:id="rId5303" xr:uid="{00000000-0004-0000-0400-0000B6140000}"/>
    <hyperlink ref="K5412" r:id="rId5304" xr:uid="{00000000-0004-0000-0400-0000B7140000}"/>
    <hyperlink ref="K5413" r:id="rId5305" xr:uid="{00000000-0004-0000-0400-0000B8140000}"/>
    <hyperlink ref="K5414" r:id="rId5306" xr:uid="{00000000-0004-0000-0400-0000B9140000}"/>
    <hyperlink ref="K5415" r:id="rId5307" xr:uid="{00000000-0004-0000-0400-0000BA140000}"/>
    <hyperlink ref="K5416" r:id="rId5308" xr:uid="{00000000-0004-0000-0400-0000BB140000}"/>
    <hyperlink ref="K5417" r:id="rId5309" xr:uid="{00000000-0004-0000-0400-0000BC140000}"/>
    <hyperlink ref="K5418" r:id="rId5310" xr:uid="{00000000-0004-0000-0400-0000BD140000}"/>
    <hyperlink ref="K5419" r:id="rId5311" xr:uid="{00000000-0004-0000-0400-0000BE140000}"/>
    <hyperlink ref="K5420" r:id="rId5312" xr:uid="{00000000-0004-0000-0400-0000BF140000}"/>
    <hyperlink ref="K5421" r:id="rId5313" xr:uid="{00000000-0004-0000-0400-0000C0140000}"/>
    <hyperlink ref="K5422" r:id="rId5314" xr:uid="{00000000-0004-0000-0400-0000C1140000}"/>
    <hyperlink ref="K5423" r:id="rId5315" xr:uid="{00000000-0004-0000-0400-0000C2140000}"/>
    <hyperlink ref="K5424" r:id="rId5316" xr:uid="{00000000-0004-0000-0400-0000C3140000}"/>
    <hyperlink ref="K5425" r:id="rId5317" xr:uid="{00000000-0004-0000-0400-0000C4140000}"/>
    <hyperlink ref="K5426" r:id="rId5318" xr:uid="{00000000-0004-0000-0400-0000C5140000}"/>
    <hyperlink ref="K5427" r:id="rId5319" xr:uid="{00000000-0004-0000-0400-0000C6140000}"/>
    <hyperlink ref="K5428" r:id="rId5320" xr:uid="{00000000-0004-0000-0400-0000C7140000}"/>
    <hyperlink ref="K5429" r:id="rId5321" xr:uid="{00000000-0004-0000-0400-0000C8140000}"/>
    <hyperlink ref="K5430" r:id="rId5322" xr:uid="{00000000-0004-0000-0400-0000C914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L26"/>
  <sheetViews>
    <sheetView workbookViewId="0"/>
  </sheetViews>
  <sheetFormatPr defaultColWidth="12.6640625" defaultRowHeight="15.75" customHeight="1"/>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26526</v>
      </c>
      <c r="C2" s="1" t="s">
        <v>1968</v>
      </c>
      <c r="D2" s="1" t="s">
        <v>26527</v>
      </c>
      <c r="E2" s="1" t="s">
        <v>26528</v>
      </c>
      <c r="F2" s="2" t="s">
        <v>26529</v>
      </c>
      <c r="G2" s="2" t="s">
        <v>26529</v>
      </c>
      <c r="H2" s="1" t="s">
        <v>26530</v>
      </c>
      <c r="I2" s="1">
        <v>7</v>
      </c>
      <c r="J2" s="1" t="str">
        <f ca="1">IFERROR(__xludf.DUMMYFUNCTION("LEFT(INDEX(SPLIT(L2, "" ""), 4), 2)"),"14")</f>
        <v>14</v>
      </c>
      <c r="K2" s="1" t="s">
        <v>26531</v>
      </c>
      <c r="L2" s="4" t="str">
        <f ca="1">IFERROR(__xludf.DUMMYFUNCTION("JOIN("" "", SPLIT(REGEXEXTRACT(H2, ""(\S+\s+\S+\s+\S+\s+\S+)""), "" ""))"),"Intel Core i7 14700K")</f>
        <v>Intel Core i7 14700K</v>
      </c>
    </row>
    <row r="3" spans="1:12">
      <c r="A3" s="1" t="s">
        <v>26532</v>
      </c>
      <c r="C3" s="1" t="s">
        <v>26533</v>
      </c>
      <c r="D3" s="1" t="s">
        <v>26527</v>
      </c>
      <c r="E3" s="1" t="s">
        <v>26534</v>
      </c>
      <c r="F3" s="2" t="s">
        <v>26535</v>
      </c>
      <c r="G3" s="2" t="s">
        <v>26535</v>
      </c>
      <c r="H3" s="1" t="s">
        <v>26530</v>
      </c>
      <c r="I3" s="1">
        <v>7</v>
      </c>
      <c r="J3" s="1" t="str">
        <f ca="1">IFERROR(__xludf.DUMMYFUNCTION("LEFT(INDEX(SPLIT(L3, "" ""), 4), 2)"),"14")</f>
        <v>14</v>
      </c>
      <c r="K3" s="1" t="s">
        <v>26531</v>
      </c>
      <c r="L3" s="4" t="str">
        <f ca="1">IFERROR(__xludf.DUMMYFUNCTION("JOIN("" "", SPLIT(REGEXEXTRACT(H3, ""(\S+\s+\S+\s+\S+\s+\S+)""), "" ""))"),"Intel Core i7 14700K")</f>
        <v>Intel Core i7 14700K</v>
      </c>
    </row>
    <row r="4" spans="1:12">
      <c r="C4" s="1" t="s">
        <v>26536</v>
      </c>
      <c r="D4" s="1" t="s">
        <v>26527</v>
      </c>
      <c r="E4" s="1" t="s">
        <v>26537</v>
      </c>
      <c r="H4" s="1" t="s">
        <v>26530</v>
      </c>
      <c r="I4" s="1">
        <v>6</v>
      </c>
      <c r="J4" s="1" t="str">
        <f ca="1">IFERROR(__xludf.DUMMYFUNCTION("LEFT(INDEX(SPLIT(L4, "" ""), 4), 2)"),"14")</f>
        <v>14</v>
      </c>
      <c r="K4" s="1" t="s">
        <v>26531</v>
      </c>
      <c r="L4" s="4" t="str">
        <f ca="1">IFERROR(__xludf.DUMMYFUNCTION("JOIN("" "", SPLIT(REGEXEXTRACT(H4, ""(\S+\s+\S+\s+\S+\s+\S+)""), "" ""))"),"Intel Core i7 14700K")</f>
        <v>Intel Core i7 14700K</v>
      </c>
    </row>
    <row r="5" spans="1:12">
      <c r="C5" s="1" t="s">
        <v>26538</v>
      </c>
      <c r="D5" s="1" t="s">
        <v>26527</v>
      </c>
      <c r="E5" s="1" t="s">
        <v>26539</v>
      </c>
      <c r="H5" s="1" t="s">
        <v>26530</v>
      </c>
      <c r="I5" s="1">
        <v>5</v>
      </c>
      <c r="J5" s="1" t="str">
        <f ca="1">IFERROR(__xludf.DUMMYFUNCTION("LEFT(INDEX(SPLIT(L5, "" ""), 4), 2)"),"14")</f>
        <v>14</v>
      </c>
      <c r="K5" s="1" t="s">
        <v>26531</v>
      </c>
      <c r="L5" s="4" t="str">
        <f ca="1">IFERROR(__xludf.DUMMYFUNCTION("JOIN("" "", SPLIT(REGEXEXTRACT(H5, ""(\S+\s+\S+\s+\S+\s+\S+)""), "" ""))"),"Intel Core i7 14700K")</f>
        <v>Intel Core i7 14700K</v>
      </c>
    </row>
    <row r="6" spans="1:12">
      <c r="A6" s="1" t="s">
        <v>26540</v>
      </c>
      <c r="C6" s="1" t="s">
        <v>26541</v>
      </c>
      <c r="D6" s="1" t="s">
        <v>26527</v>
      </c>
      <c r="E6" s="1" t="s">
        <v>26542</v>
      </c>
      <c r="F6" s="2" t="s">
        <v>26543</v>
      </c>
      <c r="G6" s="2" t="s">
        <v>26543</v>
      </c>
      <c r="H6" s="1" t="s">
        <v>26530</v>
      </c>
      <c r="I6" s="1">
        <v>5</v>
      </c>
      <c r="J6" s="1" t="str">
        <f ca="1">IFERROR(__xludf.DUMMYFUNCTION("LEFT(INDEX(SPLIT(L6, "" ""), 4), 2)"),"14")</f>
        <v>14</v>
      </c>
      <c r="K6" s="1" t="s">
        <v>26531</v>
      </c>
      <c r="L6" s="4" t="str">
        <f ca="1">IFERROR(__xludf.DUMMYFUNCTION("JOIN("" "", SPLIT(REGEXEXTRACT(H6, ""(\S+\s+\S+\s+\S+\s+\S+)""), "" ""))"),"Intel Core i7 14700K")</f>
        <v>Intel Core i7 14700K</v>
      </c>
    </row>
    <row r="7" spans="1:12">
      <c r="A7" s="1" t="s">
        <v>26544</v>
      </c>
      <c r="C7" s="1" t="s">
        <v>26545</v>
      </c>
      <c r="D7" s="1" t="s">
        <v>26527</v>
      </c>
      <c r="E7" s="1" t="s">
        <v>26546</v>
      </c>
      <c r="F7" s="2" t="s">
        <v>26547</v>
      </c>
      <c r="G7" s="2" t="s">
        <v>26547</v>
      </c>
      <c r="H7" s="1" t="s">
        <v>26530</v>
      </c>
      <c r="I7" s="1">
        <v>4</v>
      </c>
      <c r="J7" s="1" t="str">
        <f ca="1">IFERROR(__xludf.DUMMYFUNCTION("LEFT(INDEX(SPLIT(L7, "" ""), 4), 2)"),"14")</f>
        <v>14</v>
      </c>
      <c r="K7" s="1" t="s">
        <v>26531</v>
      </c>
      <c r="L7" s="4" t="str">
        <f ca="1">IFERROR(__xludf.DUMMYFUNCTION("JOIN("" "", SPLIT(REGEXEXTRACT(H7, ""(\S+\s+\S+\s+\S+\s+\S+)""), "" ""))"),"Intel Core i7 14700K")</f>
        <v>Intel Core i7 14700K</v>
      </c>
    </row>
    <row r="8" spans="1:12">
      <c r="A8" s="1" t="s">
        <v>26548</v>
      </c>
      <c r="C8" s="1" t="s">
        <v>8329</v>
      </c>
      <c r="D8" s="1" t="s">
        <v>26527</v>
      </c>
      <c r="E8" s="1" t="s">
        <v>26549</v>
      </c>
      <c r="F8" s="2" t="s">
        <v>26550</v>
      </c>
      <c r="G8" s="2" t="s">
        <v>26550</v>
      </c>
      <c r="H8" s="1" t="s">
        <v>26530</v>
      </c>
      <c r="I8" s="1">
        <v>3</v>
      </c>
      <c r="J8" s="1" t="str">
        <f ca="1">IFERROR(__xludf.DUMMYFUNCTION("LEFT(INDEX(SPLIT(L8, "" ""), 4), 2)"),"14")</f>
        <v>14</v>
      </c>
      <c r="K8" s="1" t="s">
        <v>26531</v>
      </c>
      <c r="L8" s="4" t="str">
        <f ca="1">IFERROR(__xludf.DUMMYFUNCTION("JOIN("" "", SPLIT(REGEXEXTRACT(H8, ""(\S+\s+\S+\s+\S+\s+\S+)""), "" ""))"),"Intel Core i7 14700K")</f>
        <v>Intel Core i7 14700K</v>
      </c>
    </row>
    <row r="9" spans="1:12">
      <c r="A9" s="1" t="s">
        <v>8969</v>
      </c>
      <c r="C9" s="1" t="s">
        <v>26551</v>
      </c>
      <c r="D9" s="1" t="s">
        <v>26552</v>
      </c>
      <c r="E9" s="1" t="s">
        <v>26553</v>
      </c>
      <c r="F9" s="2" t="s">
        <v>26554</v>
      </c>
      <c r="G9" s="2" t="s">
        <v>26554</v>
      </c>
      <c r="H9" s="1" t="s">
        <v>26530</v>
      </c>
      <c r="I9" s="1">
        <v>2</v>
      </c>
      <c r="J9" s="1" t="str">
        <f ca="1">IFERROR(__xludf.DUMMYFUNCTION("LEFT(INDEX(SPLIT(L9, "" ""), 4), 2)"),"14")</f>
        <v>14</v>
      </c>
      <c r="K9" s="1" t="s">
        <v>26531</v>
      </c>
      <c r="L9" s="4" t="str">
        <f ca="1">IFERROR(__xludf.DUMMYFUNCTION("JOIN("" "", SPLIT(REGEXEXTRACT(H9, ""(\S+\s+\S+\s+\S+\s+\S+)""), "" ""))"),"Intel Core i7 14700K")</f>
        <v>Intel Core i7 14700K</v>
      </c>
    </row>
    <row r="10" spans="1:12">
      <c r="A10" s="1" t="s">
        <v>26555</v>
      </c>
      <c r="C10" s="1" t="s">
        <v>26556</v>
      </c>
      <c r="D10" s="1" t="s">
        <v>26552</v>
      </c>
      <c r="E10" s="1" t="s">
        <v>26557</v>
      </c>
      <c r="F10" s="2" t="s">
        <v>26558</v>
      </c>
      <c r="G10" s="2" t="s">
        <v>26558</v>
      </c>
      <c r="H10" s="1" t="s">
        <v>26530</v>
      </c>
      <c r="I10" s="1">
        <v>2</v>
      </c>
      <c r="J10" s="1" t="str">
        <f ca="1">IFERROR(__xludf.DUMMYFUNCTION("LEFT(INDEX(SPLIT(L10, "" ""), 4), 2)"),"14")</f>
        <v>14</v>
      </c>
      <c r="K10" s="1" t="s">
        <v>26531</v>
      </c>
      <c r="L10" s="4" t="str">
        <f ca="1">IFERROR(__xludf.DUMMYFUNCTION("JOIN("" "", SPLIT(REGEXEXTRACT(H10, ""(\S+\s+\S+\s+\S+\s+\S+)""), "" ""))"),"Intel Core i7 14700K")</f>
        <v>Intel Core i7 14700K</v>
      </c>
    </row>
    <row r="11" spans="1:12">
      <c r="C11" s="1" t="s">
        <v>26559</v>
      </c>
      <c r="D11" s="1" t="s">
        <v>26527</v>
      </c>
      <c r="E11" s="1" t="s">
        <v>26560</v>
      </c>
      <c r="H11" s="1" t="s">
        <v>26530</v>
      </c>
      <c r="I11" s="1">
        <v>1</v>
      </c>
      <c r="J11" s="1" t="str">
        <f ca="1">IFERROR(__xludf.DUMMYFUNCTION("LEFT(INDEX(SPLIT(L11, "" ""), 4), 2)"),"14")</f>
        <v>14</v>
      </c>
      <c r="K11" s="1" t="s">
        <v>26531</v>
      </c>
      <c r="L11" s="4" t="str">
        <f ca="1">IFERROR(__xludf.DUMMYFUNCTION("JOIN("" "", SPLIT(REGEXEXTRACT(H11, ""(\S+\s+\S+\s+\S+\s+\S+)""), "" ""))"),"Intel Core i7 14700K")</f>
        <v>Intel Core i7 14700K</v>
      </c>
    </row>
    <row r="12" spans="1:12">
      <c r="A12" s="1" t="s">
        <v>26561</v>
      </c>
      <c r="C12" s="1" t="s">
        <v>26562</v>
      </c>
      <c r="D12" s="1" t="s">
        <v>26527</v>
      </c>
      <c r="E12" s="1" t="s">
        <v>26563</v>
      </c>
      <c r="F12" s="2" t="s">
        <v>26564</v>
      </c>
      <c r="G12" s="2" t="s">
        <v>26564</v>
      </c>
      <c r="H12" s="1" t="s">
        <v>26530</v>
      </c>
      <c r="I12" s="1">
        <v>1</v>
      </c>
      <c r="J12" s="1" t="str">
        <f ca="1">IFERROR(__xludf.DUMMYFUNCTION("LEFT(INDEX(SPLIT(L12, "" ""), 4), 2)"),"14")</f>
        <v>14</v>
      </c>
      <c r="K12" s="1" t="s">
        <v>26531</v>
      </c>
      <c r="L12" s="4" t="str">
        <f ca="1">IFERROR(__xludf.DUMMYFUNCTION("JOIN("" "", SPLIT(REGEXEXTRACT(H12, ""(\S+\s+\S+\s+\S+\s+\S+)""), "" ""))"),"Intel Core i7 14700K")</f>
        <v>Intel Core i7 14700K</v>
      </c>
    </row>
    <row r="13" spans="1:12">
      <c r="A13" s="1" t="s">
        <v>26565</v>
      </c>
      <c r="C13" s="1" t="s">
        <v>26566</v>
      </c>
      <c r="D13" s="1" t="s">
        <v>26527</v>
      </c>
      <c r="E13" s="1" t="s">
        <v>26567</v>
      </c>
      <c r="F13" s="2" t="s">
        <v>26568</v>
      </c>
      <c r="G13" s="2" t="s">
        <v>26568</v>
      </c>
      <c r="H13" s="1" t="s">
        <v>26530</v>
      </c>
      <c r="I13" s="1">
        <v>1</v>
      </c>
      <c r="J13" s="1" t="str">
        <f ca="1">IFERROR(__xludf.DUMMYFUNCTION("LEFT(INDEX(SPLIT(L13, "" ""), 4), 2)"),"14")</f>
        <v>14</v>
      </c>
      <c r="K13" s="1" t="s">
        <v>26531</v>
      </c>
      <c r="L13" s="4" t="str">
        <f ca="1">IFERROR(__xludf.DUMMYFUNCTION("JOIN("" "", SPLIT(REGEXEXTRACT(H13, ""(\S+\s+\S+\s+\S+\s+\S+)""), "" ""))"),"Intel Core i7 14700K")</f>
        <v>Intel Core i7 14700K</v>
      </c>
    </row>
    <row r="14" spans="1:12">
      <c r="A14" s="1" t="s">
        <v>26569</v>
      </c>
      <c r="C14" s="1" t="s">
        <v>26570</v>
      </c>
      <c r="D14" s="1" t="s">
        <v>26527</v>
      </c>
      <c r="E14" s="1" t="s">
        <v>26571</v>
      </c>
      <c r="F14" s="2" t="s">
        <v>26572</v>
      </c>
      <c r="G14" s="2" t="s">
        <v>26572</v>
      </c>
      <c r="H14" s="1" t="s">
        <v>26530</v>
      </c>
      <c r="I14" s="1">
        <v>1</v>
      </c>
      <c r="J14" s="1" t="str">
        <f ca="1">IFERROR(__xludf.DUMMYFUNCTION("LEFT(INDEX(SPLIT(L14, "" ""), 4), 2)"),"14")</f>
        <v>14</v>
      </c>
      <c r="K14" s="1" t="s">
        <v>26531</v>
      </c>
      <c r="L14" s="4" t="str">
        <f ca="1">IFERROR(__xludf.DUMMYFUNCTION("JOIN("" "", SPLIT(REGEXEXTRACT(H14, ""(\S+\s+\S+\s+\S+\s+\S+)""), "" ""))"),"Intel Core i7 14700K")</f>
        <v>Intel Core i7 14700K</v>
      </c>
    </row>
    <row r="15" spans="1:12">
      <c r="A15" s="1" t="s">
        <v>26573</v>
      </c>
      <c r="C15" s="1" t="s">
        <v>26574</v>
      </c>
      <c r="D15" s="1" t="s">
        <v>26527</v>
      </c>
      <c r="E15" s="1" t="s">
        <v>26575</v>
      </c>
      <c r="F15" s="2" t="s">
        <v>26576</v>
      </c>
      <c r="G15" s="2" t="s">
        <v>26576</v>
      </c>
      <c r="H15" s="1" t="s">
        <v>26530</v>
      </c>
      <c r="I15" s="1">
        <v>11</v>
      </c>
      <c r="J15" s="1" t="str">
        <f ca="1">IFERROR(__xludf.DUMMYFUNCTION("LEFT(INDEX(SPLIT(L15, "" ""), 4), 2)"),"14")</f>
        <v>14</v>
      </c>
      <c r="K15" s="1" t="s">
        <v>26531</v>
      </c>
      <c r="L15" s="4" t="str">
        <f ca="1">IFERROR(__xludf.DUMMYFUNCTION("JOIN("" "", SPLIT(REGEXEXTRACT(H15, ""(\S+\s+\S+\s+\S+\s+\S+)""), "" ""))"),"Intel Core i7 14700K")</f>
        <v>Intel Core i7 14700K</v>
      </c>
    </row>
    <row r="16" spans="1:12">
      <c r="C16" s="1" t="s">
        <v>26577</v>
      </c>
      <c r="D16" s="1" t="s">
        <v>26527</v>
      </c>
      <c r="E16" s="1" t="s">
        <v>26578</v>
      </c>
      <c r="H16" s="1" t="s">
        <v>26530</v>
      </c>
      <c r="I16" s="1">
        <v>6</v>
      </c>
      <c r="J16" s="1" t="str">
        <f ca="1">IFERROR(__xludf.DUMMYFUNCTION("LEFT(INDEX(SPLIT(L16, "" ""), 4), 2)"),"14")</f>
        <v>14</v>
      </c>
      <c r="K16" s="1" t="s">
        <v>26531</v>
      </c>
      <c r="L16" s="4" t="str">
        <f ca="1">IFERROR(__xludf.DUMMYFUNCTION("JOIN("" "", SPLIT(REGEXEXTRACT(H16, ""(\S+\s+\S+\s+\S+\s+\S+)""), "" ""))"),"Intel Core i7 14700K")</f>
        <v>Intel Core i7 14700K</v>
      </c>
    </row>
    <row r="17" spans="1:12">
      <c r="C17" s="1" t="s">
        <v>26579</v>
      </c>
      <c r="D17" s="1" t="s">
        <v>26580</v>
      </c>
      <c r="E17" s="1" t="s">
        <v>26581</v>
      </c>
      <c r="H17" s="1" t="s">
        <v>26530</v>
      </c>
      <c r="J17" s="1" t="str">
        <f ca="1">IFERROR(__xludf.DUMMYFUNCTION("LEFT(INDEX(SPLIT(L17, "" ""), 4), 2)"),"14")</f>
        <v>14</v>
      </c>
      <c r="K17" s="1" t="s">
        <v>26531</v>
      </c>
      <c r="L17" s="4" t="str">
        <f ca="1">IFERROR(__xludf.DUMMYFUNCTION("JOIN("" "", SPLIT(REGEXEXTRACT(H17, ""(\S+\s+\S+\s+\S+\s+\S+)""), "" ""))"),"Intel Core i7 14700K")</f>
        <v>Intel Core i7 14700K</v>
      </c>
    </row>
    <row r="18" spans="1:12">
      <c r="A18" s="1" t="s">
        <v>26582</v>
      </c>
      <c r="C18" s="1" t="s">
        <v>26583</v>
      </c>
      <c r="D18" s="1" t="s">
        <v>26584</v>
      </c>
      <c r="E18" s="1" t="s">
        <v>26585</v>
      </c>
      <c r="F18" s="2" t="s">
        <v>26586</v>
      </c>
      <c r="G18" s="2" t="s">
        <v>26586</v>
      </c>
      <c r="H18" s="1" t="s">
        <v>26530</v>
      </c>
      <c r="J18" s="1" t="str">
        <f ca="1">IFERROR(__xludf.DUMMYFUNCTION("LEFT(INDEX(SPLIT(L18, "" ""), 4), 2)"),"14")</f>
        <v>14</v>
      </c>
      <c r="K18" s="1" t="s">
        <v>26531</v>
      </c>
      <c r="L18" s="4" t="str">
        <f ca="1">IFERROR(__xludf.DUMMYFUNCTION("JOIN("" "", SPLIT(REGEXEXTRACT(H18, ""(\S+\s+\S+\s+\S+\s+\S+)""), "" ""))"),"Intel Core i7 14700K")</f>
        <v>Intel Core i7 14700K</v>
      </c>
    </row>
    <row r="19" spans="1:12">
      <c r="C19" s="1" t="s">
        <v>26587</v>
      </c>
      <c r="D19" s="1" t="s">
        <v>26527</v>
      </c>
      <c r="E19" s="1" t="s">
        <v>26588</v>
      </c>
      <c r="H19" s="1" t="s">
        <v>26530</v>
      </c>
      <c r="J19" s="1" t="str">
        <f ca="1">IFERROR(__xludf.DUMMYFUNCTION("LEFT(INDEX(SPLIT(L19, "" ""), 4), 2)"),"14")</f>
        <v>14</v>
      </c>
      <c r="K19" s="1" t="s">
        <v>26531</v>
      </c>
      <c r="L19" s="4" t="str">
        <f ca="1">IFERROR(__xludf.DUMMYFUNCTION("JOIN("" "", SPLIT(REGEXEXTRACT(H19, ""(\S+\s+\S+\s+\S+\s+\S+)""), "" ""))"),"Intel Core i7 14700K")</f>
        <v>Intel Core i7 14700K</v>
      </c>
    </row>
    <row r="20" spans="1:12">
      <c r="A20" s="1" t="s">
        <v>23466</v>
      </c>
      <c r="C20" s="1" t="s">
        <v>2598</v>
      </c>
      <c r="D20" s="1" t="s">
        <v>26580</v>
      </c>
      <c r="E20" s="1" t="s">
        <v>26589</v>
      </c>
      <c r="F20" s="2" t="s">
        <v>26590</v>
      </c>
      <c r="G20" s="2" t="s">
        <v>26590</v>
      </c>
      <c r="H20" s="1" t="s">
        <v>26530</v>
      </c>
      <c r="J20" s="1" t="str">
        <f ca="1">IFERROR(__xludf.DUMMYFUNCTION("LEFT(INDEX(SPLIT(L20, "" ""), 4), 2)"),"14")</f>
        <v>14</v>
      </c>
      <c r="K20" s="1" t="s">
        <v>26531</v>
      </c>
      <c r="L20" s="4" t="str">
        <f ca="1">IFERROR(__xludf.DUMMYFUNCTION("JOIN("" "", SPLIT(REGEXEXTRACT(H20, ""(\S+\s+\S+\s+\S+\s+\S+)""), "" ""))"),"Intel Core i7 14700K")</f>
        <v>Intel Core i7 14700K</v>
      </c>
    </row>
    <row r="21" spans="1:12">
      <c r="A21" s="1" t="s">
        <v>26591</v>
      </c>
      <c r="C21" s="1" t="s">
        <v>554</v>
      </c>
      <c r="D21" s="1" t="s">
        <v>26527</v>
      </c>
      <c r="E21" s="1" t="s">
        <v>26592</v>
      </c>
      <c r="F21" s="2" t="s">
        <v>26593</v>
      </c>
      <c r="G21" s="2" t="s">
        <v>26593</v>
      </c>
      <c r="H21" s="1" t="s">
        <v>26530</v>
      </c>
      <c r="J21" s="1" t="str">
        <f ca="1">IFERROR(__xludf.DUMMYFUNCTION("LEFT(INDEX(SPLIT(L21, "" ""), 4), 2)"),"14")</f>
        <v>14</v>
      </c>
      <c r="K21" s="1" t="s">
        <v>26531</v>
      </c>
      <c r="L21" s="4" t="str">
        <f ca="1">IFERROR(__xludf.DUMMYFUNCTION("JOIN("" "", SPLIT(REGEXEXTRACT(H21, ""(\S+\s+\S+\s+\S+\s+\S+)""), "" ""))"),"Intel Core i7 14700K")</f>
        <v>Intel Core i7 14700K</v>
      </c>
    </row>
    <row r="22" spans="1:12">
      <c r="A22" s="1" t="s">
        <v>18392</v>
      </c>
      <c r="C22" s="1" t="s">
        <v>26594</v>
      </c>
      <c r="D22" s="1" t="s">
        <v>26527</v>
      </c>
      <c r="E22" s="1" t="s">
        <v>26595</v>
      </c>
      <c r="F22" s="2" t="s">
        <v>26596</v>
      </c>
      <c r="G22" s="2" t="s">
        <v>26596</v>
      </c>
      <c r="H22" s="1" t="s">
        <v>26530</v>
      </c>
      <c r="J22" s="1" t="str">
        <f ca="1">IFERROR(__xludf.DUMMYFUNCTION("LEFT(INDEX(SPLIT(L22, "" ""), 4), 2)"),"14")</f>
        <v>14</v>
      </c>
      <c r="K22" s="1" t="s">
        <v>26531</v>
      </c>
      <c r="L22" s="4" t="str">
        <f ca="1">IFERROR(__xludf.DUMMYFUNCTION("JOIN("" "", SPLIT(REGEXEXTRACT(H22, ""(\S+\s+\S+\s+\S+\s+\S+)""), "" ""))"),"Intel Core i7 14700K")</f>
        <v>Intel Core i7 14700K</v>
      </c>
    </row>
    <row r="23" spans="1:12">
      <c r="C23" s="1" t="s">
        <v>26597</v>
      </c>
      <c r="D23" s="1" t="s">
        <v>26527</v>
      </c>
      <c r="E23" s="1" t="s">
        <v>26598</v>
      </c>
      <c r="H23" s="1" t="s">
        <v>26530</v>
      </c>
      <c r="J23" s="1" t="str">
        <f ca="1">IFERROR(__xludf.DUMMYFUNCTION("LEFT(INDEX(SPLIT(L23, "" ""), 4), 2)"),"14")</f>
        <v>14</v>
      </c>
      <c r="K23" s="1" t="s">
        <v>26531</v>
      </c>
      <c r="L23" s="4" t="str">
        <f ca="1">IFERROR(__xludf.DUMMYFUNCTION("JOIN("" "", SPLIT(REGEXEXTRACT(H23, ""(\S+\s+\S+\s+\S+\s+\S+)""), "" ""))"),"Intel Core i7 14700K")</f>
        <v>Intel Core i7 14700K</v>
      </c>
    </row>
    <row r="24" spans="1:12">
      <c r="C24" s="1" t="s">
        <v>108</v>
      </c>
      <c r="D24" s="1" t="s">
        <v>26527</v>
      </c>
      <c r="E24" s="1" t="s">
        <v>26599</v>
      </c>
      <c r="H24" s="1" t="s">
        <v>26530</v>
      </c>
      <c r="J24" s="1" t="str">
        <f ca="1">IFERROR(__xludf.DUMMYFUNCTION("LEFT(INDEX(SPLIT(L24, "" ""), 4), 2)"),"14")</f>
        <v>14</v>
      </c>
      <c r="K24" s="1" t="s">
        <v>26531</v>
      </c>
      <c r="L24" s="4" t="str">
        <f ca="1">IFERROR(__xludf.DUMMYFUNCTION("JOIN("" "", SPLIT(REGEXEXTRACT(H24, ""(\S+\s+\S+\s+\S+\s+\S+)""), "" ""))"),"Intel Core i7 14700K")</f>
        <v>Intel Core i7 14700K</v>
      </c>
    </row>
    <row r="25" spans="1:12">
      <c r="C25" s="1" t="s">
        <v>26600</v>
      </c>
      <c r="D25" s="1" t="s">
        <v>26527</v>
      </c>
      <c r="E25" s="1" t="s">
        <v>26601</v>
      </c>
      <c r="H25" s="1" t="s">
        <v>26530</v>
      </c>
      <c r="J25" s="1" t="str">
        <f ca="1">IFERROR(__xludf.DUMMYFUNCTION("LEFT(INDEX(SPLIT(L25, "" ""), 4), 2)"),"14")</f>
        <v>14</v>
      </c>
      <c r="K25" s="1" t="s">
        <v>26531</v>
      </c>
      <c r="L25" s="4" t="str">
        <f ca="1">IFERROR(__xludf.DUMMYFUNCTION("JOIN("" "", SPLIT(REGEXEXTRACT(H25, ""(\S+\s+\S+\s+\S+\s+\S+)""), "" ""))"),"Intel Core i7 14700K")</f>
        <v>Intel Core i7 14700K</v>
      </c>
    </row>
    <row r="26" spans="1:12">
      <c r="A26" s="1" t="s">
        <v>26602</v>
      </c>
      <c r="C26" s="1" t="s">
        <v>26603</v>
      </c>
      <c r="D26" s="1" t="s">
        <v>26527</v>
      </c>
      <c r="E26" s="1" t="s">
        <v>26604</v>
      </c>
      <c r="F26" s="2" t="s">
        <v>26605</v>
      </c>
      <c r="G26" s="2" t="s">
        <v>26605</v>
      </c>
      <c r="H26" s="1" t="s">
        <v>26530</v>
      </c>
      <c r="I26" s="1">
        <v>2</v>
      </c>
      <c r="J26" s="1" t="str">
        <f ca="1">IFERROR(__xludf.DUMMYFUNCTION("LEFT(INDEX(SPLIT(L26, "" ""), 4), 2)"),"14")</f>
        <v>14</v>
      </c>
      <c r="K26" s="1" t="s">
        <v>26531</v>
      </c>
      <c r="L26" s="4" t="str">
        <f ca="1">IFERROR(__xludf.DUMMYFUNCTION("JOIN("" "", SPLIT(REGEXEXTRACT(H26, ""(\S+\s+\S+\s+\S+\s+\S+)""), "" ""))"),"Intel Core i7 14700K")</f>
        <v>Intel Core i7 14700K</v>
      </c>
    </row>
  </sheetData>
  <autoFilter ref="E1:E999" xr:uid="{00000000-0009-0000-0000-000005000000}"/>
  <hyperlinks>
    <hyperlink ref="F2" r:id="rId1" xr:uid="{00000000-0004-0000-0500-000000000000}"/>
    <hyperlink ref="G2" r:id="rId2" xr:uid="{00000000-0004-0000-0500-000001000000}"/>
    <hyperlink ref="F3" r:id="rId3" xr:uid="{00000000-0004-0000-0500-000002000000}"/>
    <hyperlink ref="G3" r:id="rId4" xr:uid="{00000000-0004-0000-0500-000003000000}"/>
    <hyperlink ref="F6" r:id="rId5" xr:uid="{00000000-0004-0000-0500-000004000000}"/>
    <hyperlink ref="G6" r:id="rId6" xr:uid="{00000000-0004-0000-0500-000005000000}"/>
    <hyperlink ref="F7" r:id="rId7" xr:uid="{00000000-0004-0000-0500-000006000000}"/>
    <hyperlink ref="G7" r:id="rId8" xr:uid="{00000000-0004-0000-0500-000007000000}"/>
    <hyperlink ref="F8" r:id="rId9" xr:uid="{00000000-0004-0000-0500-000008000000}"/>
    <hyperlink ref="G8" r:id="rId10" xr:uid="{00000000-0004-0000-0500-000009000000}"/>
    <hyperlink ref="F9" r:id="rId11" xr:uid="{00000000-0004-0000-0500-00000A000000}"/>
    <hyperlink ref="G9" r:id="rId12" xr:uid="{00000000-0004-0000-0500-00000B000000}"/>
    <hyperlink ref="F10" r:id="rId13" xr:uid="{00000000-0004-0000-0500-00000C000000}"/>
    <hyperlink ref="G10" r:id="rId14" xr:uid="{00000000-0004-0000-0500-00000D000000}"/>
    <hyperlink ref="F12" r:id="rId15" xr:uid="{00000000-0004-0000-0500-00000E000000}"/>
    <hyperlink ref="G12" r:id="rId16" xr:uid="{00000000-0004-0000-0500-00000F000000}"/>
    <hyperlink ref="F13" r:id="rId17" xr:uid="{00000000-0004-0000-0500-000010000000}"/>
    <hyperlink ref="G13" r:id="rId18" xr:uid="{00000000-0004-0000-0500-000011000000}"/>
    <hyperlink ref="F14" r:id="rId19" xr:uid="{00000000-0004-0000-0500-000012000000}"/>
    <hyperlink ref="G14" r:id="rId20" xr:uid="{00000000-0004-0000-0500-000013000000}"/>
    <hyperlink ref="F15" r:id="rId21" xr:uid="{00000000-0004-0000-0500-000014000000}"/>
    <hyperlink ref="G15" r:id="rId22" xr:uid="{00000000-0004-0000-0500-000015000000}"/>
    <hyperlink ref="F18" r:id="rId23" xr:uid="{00000000-0004-0000-0500-000016000000}"/>
    <hyperlink ref="G18" r:id="rId24" xr:uid="{00000000-0004-0000-0500-000017000000}"/>
    <hyperlink ref="F20" r:id="rId25" xr:uid="{00000000-0004-0000-0500-000018000000}"/>
    <hyperlink ref="G20" r:id="rId26" xr:uid="{00000000-0004-0000-0500-000019000000}"/>
    <hyperlink ref="F21" r:id="rId27" xr:uid="{00000000-0004-0000-0500-00001A000000}"/>
    <hyperlink ref="G21" r:id="rId28" xr:uid="{00000000-0004-0000-0500-00001B000000}"/>
    <hyperlink ref="F22" r:id="rId29" xr:uid="{00000000-0004-0000-0500-00001C000000}"/>
    <hyperlink ref="G22" r:id="rId30" xr:uid="{00000000-0004-0000-0500-00001D000000}"/>
    <hyperlink ref="F26" r:id="rId31" xr:uid="{00000000-0004-0000-0500-00001E000000}"/>
    <hyperlink ref="G26" r:id="rId32" xr:uid="{00000000-0004-0000-0500-00001F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L12117"/>
  <sheetViews>
    <sheetView workbookViewId="0">
      <selection activeCell="E7" sqref="E7"/>
    </sheetView>
  </sheetViews>
  <sheetFormatPr defaultColWidth="12.6640625" defaultRowHeight="15.75" customHeight="1"/>
  <cols>
    <col min="6" max="6" width="55.77734375" customWidth="1"/>
  </cols>
  <sheetData>
    <row r="1" spans="1:12" ht="13.2">
      <c r="A1" s="1" t="s">
        <v>0</v>
      </c>
      <c r="B1" s="1" t="s">
        <v>1</v>
      </c>
      <c r="C1" s="1" t="s">
        <v>2</v>
      </c>
      <c r="D1" s="1" t="s">
        <v>3</v>
      </c>
      <c r="E1" s="1" t="s">
        <v>4</v>
      </c>
      <c r="F1" s="1" t="s">
        <v>5</v>
      </c>
      <c r="G1" s="1" t="s">
        <v>6</v>
      </c>
      <c r="H1" s="1" t="s">
        <v>7</v>
      </c>
      <c r="I1" s="1" t="s">
        <v>8</v>
      </c>
      <c r="J1" s="1" t="s">
        <v>9</v>
      </c>
      <c r="K1" s="1" t="s">
        <v>10</v>
      </c>
      <c r="L1" s="1" t="s">
        <v>11</v>
      </c>
    </row>
    <row r="2" spans="1:12" ht="13.8">
      <c r="A2" s="9" t="s">
        <v>26606</v>
      </c>
      <c r="B2" s="1">
        <v>5</v>
      </c>
      <c r="C2" s="1" t="s">
        <v>26607</v>
      </c>
      <c r="D2" s="1" t="s">
        <v>10300</v>
      </c>
      <c r="E2" s="1" t="s">
        <v>26608</v>
      </c>
      <c r="H2" s="1" t="s">
        <v>518</v>
      </c>
      <c r="I2" s="4"/>
      <c r="J2" s="4" t="str">
        <f ca="1">IFERROR(__xludf.DUMMYFUNCTION("LEFT(INDEX(SPLIT(L2, "" ""), 4), 2)"),"13")</f>
        <v>13</v>
      </c>
      <c r="K2" s="1" t="s">
        <v>26609</v>
      </c>
      <c r="L2" s="1" t="s">
        <v>26610</v>
      </c>
    </row>
    <row r="3" spans="1:12" ht="13.8">
      <c r="A3" s="10" t="s">
        <v>26611</v>
      </c>
      <c r="B3" s="1">
        <v>5</v>
      </c>
      <c r="C3" s="1" t="s">
        <v>26612</v>
      </c>
      <c r="D3" s="1" t="s">
        <v>10479</v>
      </c>
      <c r="E3" s="1" t="s">
        <v>26613</v>
      </c>
      <c r="H3" s="1" t="s">
        <v>518</v>
      </c>
      <c r="I3" s="4"/>
      <c r="J3" s="4" t="str">
        <f ca="1">IFERROR(__xludf.DUMMYFUNCTION("LEFT(INDEX(SPLIT(L3, "" ""), 4), 2)"),"13")</f>
        <v>13</v>
      </c>
      <c r="K3" s="1" t="s">
        <v>26614</v>
      </c>
      <c r="L3" s="1" t="s">
        <v>26610</v>
      </c>
    </row>
    <row r="4" spans="1:12" ht="13.8">
      <c r="A4" s="11" t="s">
        <v>26615</v>
      </c>
      <c r="B4" s="1">
        <v>5</v>
      </c>
      <c r="C4" s="1" t="s">
        <v>26616</v>
      </c>
      <c r="D4" s="1" t="s">
        <v>10479</v>
      </c>
      <c r="E4" s="1" t="s">
        <v>26617</v>
      </c>
      <c r="H4" s="1" t="s">
        <v>518</v>
      </c>
      <c r="I4" s="4"/>
      <c r="J4" s="4" t="str">
        <f ca="1">IFERROR(__xludf.DUMMYFUNCTION("LEFT(INDEX(SPLIT(L4, "" ""), 4), 2)"),"13")</f>
        <v>13</v>
      </c>
      <c r="K4" s="1" t="s">
        <v>26614</v>
      </c>
      <c r="L4" s="1" t="s">
        <v>26610</v>
      </c>
    </row>
    <row r="5" spans="1:12" ht="13.8">
      <c r="A5" s="11" t="s">
        <v>26618</v>
      </c>
      <c r="B5" s="1">
        <v>5</v>
      </c>
      <c r="C5" s="1" t="s">
        <v>26619</v>
      </c>
      <c r="D5" s="1" t="s">
        <v>19372</v>
      </c>
      <c r="E5" s="1" t="s">
        <v>26620</v>
      </c>
      <c r="H5" s="1" t="s">
        <v>518</v>
      </c>
      <c r="I5" s="4"/>
      <c r="J5" s="4" t="str">
        <f ca="1">IFERROR(__xludf.DUMMYFUNCTION("LEFT(INDEX(SPLIT(L5, "" ""), 4), 2)"),"13")</f>
        <v>13</v>
      </c>
      <c r="K5" s="1" t="s">
        <v>26621</v>
      </c>
      <c r="L5" s="1" t="s">
        <v>26610</v>
      </c>
    </row>
    <row r="6" spans="1:12" ht="13.8">
      <c r="A6" s="12" t="s">
        <v>26622</v>
      </c>
      <c r="B6" s="1">
        <v>5</v>
      </c>
      <c r="C6" s="1" t="s">
        <v>26623</v>
      </c>
      <c r="D6" s="1" t="s">
        <v>10347</v>
      </c>
      <c r="E6" s="1" t="s">
        <v>26624</v>
      </c>
      <c r="H6" s="1" t="s">
        <v>518</v>
      </c>
      <c r="I6" s="4"/>
      <c r="J6" s="4" t="str">
        <f ca="1">IFERROR(__xludf.DUMMYFUNCTION("LEFT(INDEX(SPLIT(L6, "" ""), 4), 2)"),"13")</f>
        <v>13</v>
      </c>
      <c r="K6" s="1" t="s">
        <v>26614</v>
      </c>
      <c r="L6" s="1" t="s">
        <v>26610</v>
      </c>
    </row>
    <row r="7" spans="1:12" ht="13.2">
      <c r="A7" s="13" t="s">
        <v>26625</v>
      </c>
      <c r="B7" s="1">
        <v>5</v>
      </c>
      <c r="C7" s="1" t="s">
        <v>26626</v>
      </c>
      <c r="D7" s="1" t="s">
        <v>10778</v>
      </c>
      <c r="E7" s="1" t="s">
        <v>26627</v>
      </c>
      <c r="H7" s="1" t="s">
        <v>518</v>
      </c>
      <c r="I7" s="4"/>
      <c r="J7" s="4" t="str">
        <f ca="1">IFERROR(__xludf.DUMMYFUNCTION("LEFT(INDEX(SPLIT(L7, "" ""), 4), 2)"),"13")</f>
        <v>13</v>
      </c>
      <c r="K7" s="1" t="s">
        <v>26628</v>
      </c>
      <c r="L7" s="1" t="s">
        <v>26610</v>
      </c>
    </row>
    <row r="8" spans="1:12" ht="13.2">
      <c r="A8" s="14" t="s">
        <v>26629</v>
      </c>
      <c r="B8" s="1">
        <v>5</v>
      </c>
      <c r="C8" s="1" t="s">
        <v>26630</v>
      </c>
      <c r="D8" s="1" t="s">
        <v>10778</v>
      </c>
      <c r="E8" s="1" t="s">
        <v>26631</v>
      </c>
      <c r="H8" s="1" t="s">
        <v>518</v>
      </c>
      <c r="I8" s="4"/>
      <c r="J8" s="4" t="str">
        <f ca="1">IFERROR(__xludf.DUMMYFUNCTION("LEFT(INDEX(SPLIT(L8, "" ""), 4), 2)"),"13")</f>
        <v>13</v>
      </c>
      <c r="K8" s="1" t="s">
        <v>26614</v>
      </c>
      <c r="L8" s="1" t="s">
        <v>26610</v>
      </c>
    </row>
    <row r="9" spans="1:12" ht="13.8">
      <c r="A9" s="15" t="s">
        <v>26632</v>
      </c>
      <c r="B9" s="1">
        <v>5</v>
      </c>
      <c r="C9" s="1" t="s">
        <v>26633</v>
      </c>
      <c r="D9" s="1" t="s">
        <v>10778</v>
      </c>
      <c r="E9" s="1" t="s">
        <v>26634</v>
      </c>
      <c r="H9" s="1" t="s">
        <v>518</v>
      </c>
      <c r="I9" s="4"/>
      <c r="J9" s="4" t="str">
        <f ca="1">IFERROR(__xludf.DUMMYFUNCTION("LEFT(INDEX(SPLIT(L9, "" ""), 4), 2)"),"13")</f>
        <v>13</v>
      </c>
      <c r="K9" s="1" t="s">
        <v>26635</v>
      </c>
      <c r="L9" s="1" t="s">
        <v>26610</v>
      </c>
    </row>
    <row r="10" spans="1:12" ht="13.8">
      <c r="A10" s="12" t="s">
        <v>26636</v>
      </c>
      <c r="B10" s="1">
        <v>5</v>
      </c>
      <c r="C10" s="1" t="s">
        <v>26637</v>
      </c>
      <c r="D10" s="1" t="s">
        <v>10778</v>
      </c>
      <c r="E10" s="1" t="s">
        <v>26638</v>
      </c>
      <c r="H10" s="1" t="s">
        <v>518</v>
      </c>
      <c r="I10" s="4"/>
      <c r="J10" s="4" t="str">
        <f ca="1">IFERROR(__xludf.DUMMYFUNCTION("LEFT(INDEX(SPLIT(L10, "" ""), 4), 2)"),"13")</f>
        <v>13</v>
      </c>
      <c r="K10" s="1" t="s">
        <v>26614</v>
      </c>
      <c r="L10" s="1" t="s">
        <v>26610</v>
      </c>
    </row>
    <row r="11" spans="1:12" ht="13.8">
      <c r="A11" s="16" t="s">
        <v>26639</v>
      </c>
      <c r="B11" s="1">
        <v>5</v>
      </c>
      <c r="C11" s="1" t="s">
        <v>26640</v>
      </c>
      <c r="D11" s="1" t="s">
        <v>19372</v>
      </c>
      <c r="E11" s="1" t="s">
        <v>26641</v>
      </c>
      <c r="H11" s="1" t="s">
        <v>518</v>
      </c>
      <c r="I11" s="4"/>
      <c r="J11" s="4" t="str">
        <f ca="1">IFERROR(__xludf.DUMMYFUNCTION("LEFT(INDEX(SPLIT(L11, "" ""), 4), 2)"),"13")</f>
        <v>13</v>
      </c>
      <c r="K11" s="1" t="s">
        <v>26614</v>
      </c>
      <c r="L11" s="1" t="s">
        <v>26610</v>
      </c>
    </row>
    <row r="12" spans="1:12" ht="13.8">
      <c r="A12" s="12" t="s">
        <v>26642</v>
      </c>
      <c r="B12" s="1">
        <v>4</v>
      </c>
      <c r="C12" s="1" t="s">
        <v>26643</v>
      </c>
      <c r="D12" s="1" t="s">
        <v>10743</v>
      </c>
      <c r="E12" s="1" t="s">
        <v>26644</v>
      </c>
      <c r="H12" s="1" t="s">
        <v>518</v>
      </c>
      <c r="I12" s="4"/>
      <c r="J12" s="4" t="str">
        <f ca="1">IFERROR(__xludf.DUMMYFUNCTION("LEFT(INDEX(SPLIT(L12, "" ""), 4), 2)"),"13")</f>
        <v>13</v>
      </c>
      <c r="K12" s="1" t="s">
        <v>26635</v>
      </c>
      <c r="L12" s="1" t="s">
        <v>26610</v>
      </c>
    </row>
    <row r="13" spans="1:12" ht="13.2">
      <c r="A13" s="13" t="s">
        <v>1027</v>
      </c>
      <c r="B13" s="1">
        <v>5</v>
      </c>
      <c r="C13" s="1" t="s">
        <v>26645</v>
      </c>
      <c r="D13" s="1" t="s">
        <v>10347</v>
      </c>
      <c r="E13" s="1" t="s">
        <v>26646</v>
      </c>
      <c r="H13" s="1" t="s">
        <v>518</v>
      </c>
      <c r="I13" s="4"/>
      <c r="J13" s="4" t="str">
        <f ca="1">IFERROR(__xludf.DUMMYFUNCTION("LEFT(INDEX(SPLIT(L13, "" ""), 4), 2)"),"13")</f>
        <v>13</v>
      </c>
      <c r="K13" s="1" t="s">
        <v>26647</v>
      </c>
      <c r="L13" s="1" t="s">
        <v>26610</v>
      </c>
    </row>
    <row r="14" spans="1:12" ht="13.2">
      <c r="A14" s="14" t="s">
        <v>26648</v>
      </c>
      <c r="B14" s="1">
        <v>5</v>
      </c>
      <c r="D14" s="1" t="s">
        <v>10736</v>
      </c>
      <c r="E14" s="1" t="s">
        <v>26649</v>
      </c>
      <c r="H14" s="1" t="s">
        <v>518</v>
      </c>
      <c r="I14" s="4"/>
      <c r="J14" s="4" t="str">
        <f ca="1">IFERROR(__xludf.DUMMYFUNCTION("LEFT(INDEX(SPLIT(L14, "" ""), 4), 2)"),"13")</f>
        <v>13</v>
      </c>
      <c r="K14" s="1" t="s">
        <v>26650</v>
      </c>
      <c r="L14" s="1" t="s">
        <v>26610</v>
      </c>
    </row>
    <row r="15" spans="1:12" ht="13.8">
      <c r="A15" s="15" t="s">
        <v>26651</v>
      </c>
      <c r="B15" s="1">
        <v>3</v>
      </c>
      <c r="D15" s="1" t="s">
        <v>19372</v>
      </c>
      <c r="E15" s="1" t="s">
        <v>26652</v>
      </c>
      <c r="H15" s="1" t="s">
        <v>518</v>
      </c>
      <c r="I15" s="4"/>
      <c r="J15" s="4" t="str">
        <f ca="1">IFERROR(__xludf.DUMMYFUNCTION("LEFT(INDEX(SPLIT(L15, "" ""), 4), 2)"),"13")</f>
        <v>13</v>
      </c>
      <c r="K15" s="1" t="s">
        <v>26653</v>
      </c>
      <c r="L15" s="1" t="s">
        <v>26610</v>
      </c>
    </row>
    <row r="16" spans="1:12" ht="13.8">
      <c r="A16" s="12" t="s">
        <v>26654</v>
      </c>
      <c r="B16" s="1">
        <v>5</v>
      </c>
      <c r="C16" s="1" t="s">
        <v>26655</v>
      </c>
      <c r="D16" s="1" t="s">
        <v>10479</v>
      </c>
      <c r="E16" s="1" t="s">
        <v>26656</v>
      </c>
      <c r="H16" s="1" t="s">
        <v>518</v>
      </c>
      <c r="I16" s="4"/>
      <c r="J16" s="4" t="str">
        <f ca="1">IFERROR(__xludf.DUMMYFUNCTION("LEFT(INDEX(SPLIT(L16, "" ""), 4), 2)"),"13")</f>
        <v>13</v>
      </c>
      <c r="K16" s="1" t="s">
        <v>26614</v>
      </c>
      <c r="L16" s="1" t="s">
        <v>26610</v>
      </c>
    </row>
    <row r="17" spans="1:12" ht="13.8">
      <c r="A17" s="16" t="s">
        <v>26657</v>
      </c>
      <c r="B17" s="1">
        <v>5</v>
      </c>
      <c r="C17" s="1" t="s">
        <v>26658</v>
      </c>
      <c r="D17" s="1" t="s">
        <v>10288</v>
      </c>
      <c r="E17" s="1" t="s">
        <v>26659</v>
      </c>
      <c r="H17" s="1" t="s">
        <v>518</v>
      </c>
      <c r="I17" s="4"/>
      <c r="J17" s="4" t="str">
        <f ca="1">IFERROR(__xludf.DUMMYFUNCTION("LEFT(INDEX(SPLIT(L17, "" ""), 4), 2)"),"13")</f>
        <v>13</v>
      </c>
      <c r="K17" s="1" t="s">
        <v>26614</v>
      </c>
      <c r="L17" s="1" t="s">
        <v>26610</v>
      </c>
    </row>
    <row r="18" spans="1:12" ht="13.8">
      <c r="A18" s="12" t="s">
        <v>10521</v>
      </c>
      <c r="B18" s="1">
        <v>5</v>
      </c>
      <c r="C18" s="1" t="s">
        <v>26660</v>
      </c>
      <c r="D18" s="1" t="s">
        <v>19372</v>
      </c>
      <c r="E18" s="1" t="s">
        <v>26661</v>
      </c>
      <c r="H18" s="1" t="s">
        <v>518</v>
      </c>
      <c r="I18" s="4"/>
      <c r="J18" s="4" t="str">
        <f ca="1">IFERROR(__xludf.DUMMYFUNCTION("LEFT(INDEX(SPLIT(L18, "" ""), 4), 2)"),"13")</f>
        <v>13</v>
      </c>
      <c r="K18" s="1" t="s">
        <v>26614</v>
      </c>
      <c r="L18" s="1" t="s">
        <v>26610</v>
      </c>
    </row>
    <row r="19" spans="1:12" ht="13.2">
      <c r="A19" s="13" t="s">
        <v>19377</v>
      </c>
      <c r="B19" s="1">
        <v>5</v>
      </c>
      <c r="C19" s="1" t="s">
        <v>26662</v>
      </c>
      <c r="D19" s="1" t="s">
        <v>19372</v>
      </c>
      <c r="E19" s="1" t="s">
        <v>26663</v>
      </c>
      <c r="H19" s="1" t="s">
        <v>518</v>
      </c>
      <c r="I19" s="4"/>
      <c r="J19" s="4" t="str">
        <f ca="1">IFERROR(__xludf.DUMMYFUNCTION("LEFT(INDEX(SPLIT(L19, "" ""), 4), 2)"),"13")</f>
        <v>13</v>
      </c>
      <c r="K19" s="1" t="s">
        <v>26664</v>
      </c>
      <c r="L19" s="1" t="s">
        <v>26610</v>
      </c>
    </row>
    <row r="20" spans="1:12" ht="13.2">
      <c r="A20" s="14" t="s">
        <v>26665</v>
      </c>
      <c r="B20" s="1">
        <v>5</v>
      </c>
      <c r="C20" s="1" t="s">
        <v>26666</v>
      </c>
      <c r="D20" s="1" t="s">
        <v>19372</v>
      </c>
      <c r="E20" s="1" t="s">
        <v>26667</v>
      </c>
      <c r="H20" s="1" t="s">
        <v>518</v>
      </c>
      <c r="I20" s="4"/>
      <c r="J20" s="4" t="str">
        <f ca="1">IFERROR(__xludf.DUMMYFUNCTION("LEFT(INDEX(SPLIT(L20, "" ""), 4), 2)"),"13")</f>
        <v>13</v>
      </c>
      <c r="K20" s="1" t="s">
        <v>26614</v>
      </c>
      <c r="L20" s="1" t="s">
        <v>26610</v>
      </c>
    </row>
    <row r="21" spans="1:12" ht="13.8">
      <c r="A21" s="15" t="s">
        <v>26668</v>
      </c>
      <c r="B21" s="1">
        <v>5</v>
      </c>
      <c r="C21" s="1" t="s">
        <v>26379</v>
      </c>
      <c r="D21" s="1" t="s">
        <v>19372</v>
      </c>
      <c r="E21" s="1" t="s">
        <v>26669</v>
      </c>
      <c r="H21" s="1" t="s">
        <v>518</v>
      </c>
      <c r="I21" s="4"/>
      <c r="J21" s="4" t="str">
        <f ca="1">IFERROR(__xludf.DUMMYFUNCTION("LEFT(INDEX(SPLIT(L21, "" ""), 4), 2)"),"13")</f>
        <v>13</v>
      </c>
      <c r="K21" s="1" t="s">
        <v>26614</v>
      </c>
      <c r="L21" s="1" t="s">
        <v>26610</v>
      </c>
    </row>
    <row r="22" spans="1:12" ht="13.8">
      <c r="A22" s="12" t="s">
        <v>26670</v>
      </c>
      <c r="B22" s="1">
        <v>5</v>
      </c>
      <c r="C22" s="1" t="s">
        <v>26671</v>
      </c>
      <c r="D22" s="1" t="s">
        <v>19372</v>
      </c>
      <c r="E22" s="1" t="s">
        <v>26672</v>
      </c>
      <c r="H22" s="1" t="s">
        <v>518</v>
      </c>
      <c r="I22" s="4"/>
      <c r="J22" s="4" t="str">
        <f ca="1">IFERROR(__xludf.DUMMYFUNCTION("LEFT(INDEX(SPLIT(L22, "" ""), 4), 2)"),"13")</f>
        <v>13</v>
      </c>
      <c r="K22" s="1" t="s">
        <v>26614</v>
      </c>
      <c r="L22" s="1" t="s">
        <v>26610</v>
      </c>
    </row>
    <row r="23" spans="1:12" ht="13.8">
      <c r="A23" s="16" t="s">
        <v>26673</v>
      </c>
      <c r="B23" s="1">
        <v>5</v>
      </c>
      <c r="C23" s="1" t="s">
        <v>26674</v>
      </c>
      <c r="D23" s="1" t="s">
        <v>19372</v>
      </c>
      <c r="E23" s="1" t="s">
        <v>26675</v>
      </c>
      <c r="H23" s="1" t="s">
        <v>518</v>
      </c>
      <c r="I23" s="4"/>
      <c r="J23" s="4" t="str">
        <f ca="1">IFERROR(__xludf.DUMMYFUNCTION("LEFT(INDEX(SPLIT(L23, "" ""), 4), 2)"),"13")</f>
        <v>13</v>
      </c>
      <c r="K23" s="1" t="s">
        <v>26614</v>
      </c>
      <c r="L23" s="1" t="s">
        <v>26610</v>
      </c>
    </row>
    <row r="24" spans="1:12" ht="13.8">
      <c r="A24" s="12" t="s">
        <v>26676</v>
      </c>
      <c r="B24" s="1">
        <v>5</v>
      </c>
      <c r="C24" s="1" t="s">
        <v>26677</v>
      </c>
      <c r="D24" s="1" t="s">
        <v>19372</v>
      </c>
      <c r="E24" s="1" t="s">
        <v>26678</v>
      </c>
      <c r="H24" s="1" t="s">
        <v>518</v>
      </c>
      <c r="I24" s="4"/>
      <c r="J24" s="4" t="str">
        <f ca="1">IFERROR(__xludf.DUMMYFUNCTION("LEFT(INDEX(SPLIT(L24, "" ""), 4), 2)"),"13")</f>
        <v>13</v>
      </c>
      <c r="K24" s="1" t="s">
        <v>26614</v>
      </c>
      <c r="L24" s="1" t="s">
        <v>26610</v>
      </c>
    </row>
    <row r="25" spans="1:12" ht="13.2">
      <c r="A25" s="13" t="s">
        <v>26679</v>
      </c>
      <c r="B25" s="1">
        <v>5</v>
      </c>
      <c r="C25" s="1" t="s">
        <v>26680</v>
      </c>
      <c r="D25" s="1" t="s">
        <v>10293</v>
      </c>
      <c r="E25" s="1" t="s">
        <v>26681</v>
      </c>
      <c r="H25" s="1" t="s">
        <v>518</v>
      </c>
      <c r="I25" s="4"/>
      <c r="J25" s="4" t="str">
        <f ca="1">IFERROR(__xludf.DUMMYFUNCTION("LEFT(INDEX(SPLIT(L25, "" ""), 4), 2)"),"13")</f>
        <v>13</v>
      </c>
      <c r="K25" s="1" t="s">
        <v>26621</v>
      </c>
      <c r="L25" s="1" t="s">
        <v>26610</v>
      </c>
    </row>
    <row r="26" spans="1:12" ht="13.2">
      <c r="A26" s="14" t="s">
        <v>26682</v>
      </c>
      <c r="B26" s="1">
        <v>5</v>
      </c>
      <c r="C26" s="1" t="s">
        <v>26683</v>
      </c>
      <c r="D26" s="1" t="s">
        <v>10288</v>
      </c>
      <c r="E26" s="1" t="s">
        <v>26684</v>
      </c>
      <c r="H26" s="1" t="s">
        <v>518</v>
      </c>
      <c r="I26" s="4"/>
      <c r="J26" s="4" t="str">
        <f ca="1">IFERROR(__xludf.DUMMYFUNCTION("LEFT(INDEX(SPLIT(L26, "" ""), 4), 2)"),"13")</f>
        <v>13</v>
      </c>
      <c r="K26" s="1" t="s">
        <v>26614</v>
      </c>
      <c r="L26" s="1" t="s">
        <v>26610</v>
      </c>
    </row>
    <row r="27" spans="1:12" ht="13.8">
      <c r="A27" s="15" t="s">
        <v>3083</v>
      </c>
      <c r="B27" s="1">
        <v>5</v>
      </c>
      <c r="C27" s="1" t="s">
        <v>26685</v>
      </c>
      <c r="D27" s="1" t="s">
        <v>19372</v>
      </c>
      <c r="E27" s="1" t="s">
        <v>26686</v>
      </c>
      <c r="H27" s="1" t="s">
        <v>518</v>
      </c>
      <c r="I27" s="4"/>
      <c r="J27" s="4" t="str">
        <f ca="1">IFERROR(__xludf.DUMMYFUNCTION("LEFT(INDEX(SPLIT(L27, "" ""), 4), 2)"),"13")</f>
        <v>13</v>
      </c>
      <c r="K27" s="1" t="s">
        <v>26614</v>
      </c>
      <c r="L27" s="1" t="s">
        <v>26610</v>
      </c>
    </row>
    <row r="28" spans="1:12" ht="13.8">
      <c r="A28" s="12" t="s">
        <v>23307</v>
      </c>
      <c r="B28" s="1">
        <v>5</v>
      </c>
      <c r="D28" s="1" t="s">
        <v>19372</v>
      </c>
      <c r="E28" s="1" t="s">
        <v>26687</v>
      </c>
      <c r="H28" s="1" t="s">
        <v>518</v>
      </c>
      <c r="I28" s="4"/>
      <c r="J28" s="4" t="str">
        <f ca="1">IFERROR(__xludf.DUMMYFUNCTION("LEFT(INDEX(SPLIT(L28, "" ""), 4), 2)"),"13")</f>
        <v>13</v>
      </c>
      <c r="K28" s="1" t="s">
        <v>26688</v>
      </c>
      <c r="L28" s="1" t="s">
        <v>26610</v>
      </c>
    </row>
    <row r="29" spans="1:12" ht="13.8">
      <c r="A29" s="16" t="s">
        <v>26689</v>
      </c>
      <c r="B29" s="1">
        <v>5</v>
      </c>
      <c r="C29" s="1" t="s">
        <v>26690</v>
      </c>
      <c r="D29" s="1" t="s">
        <v>19372</v>
      </c>
      <c r="E29" s="1" t="s">
        <v>26691</v>
      </c>
      <c r="H29" s="1" t="s">
        <v>518</v>
      </c>
      <c r="I29" s="4"/>
      <c r="J29" s="4" t="str">
        <f ca="1">IFERROR(__xludf.DUMMYFUNCTION("LEFT(INDEX(SPLIT(L29, "" ""), 4), 2)"),"13")</f>
        <v>13</v>
      </c>
      <c r="K29" s="1" t="s">
        <v>26614</v>
      </c>
      <c r="L29" s="1" t="s">
        <v>26610</v>
      </c>
    </row>
    <row r="30" spans="1:12" ht="13.8">
      <c r="A30" s="12" t="s">
        <v>18578</v>
      </c>
      <c r="B30" s="1">
        <v>5</v>
      </c>
      <c r="C30" s="1" t="s">
        <v>26692</v>
      </c>
      <c r="D30" s="1" t="s">
        <v>10755</v>
      </c>
      <c r="E30" s="1" t="s">
        <v>26693</v>
      </c>
      <c r="H30" s="1" t="s">
        <v>518</v>
      </c>
      <c r="I30" s="4"/>
      <c r="J30" s="4" t="str">
        <f ca="1">IFERROR(__xludf.DUMMYFUNCTION("LEFT(INDEX(SPLIT(L30, "" ""), 4), 2)"),"13")</f>
        <v>13</v>
      </c>
      <c r="K30" s="1" t="s">
        <v>26614</v>
      </c>
      <c r="L30" s="1" t="s">
        <v>26610</v>
      </c>
    </row>
    <row r="31" spans="1:12" ht="13.2">
      <c r="A31" s="13" t="s">
        <v>11984</v>
      </c>
      <c r="B31" s="1">
        <v>5</v>
      </c>
      <c r="C31" s="1" t="s">
        <v>26694</v>
      </c>
      <c r="D31" s="1" t="s">
        <v>10288</v>
      </c>
      <c r="E31" s="1" t="s">
        <v>26695</v>
      </c>
      <c r="H31" s="1" t="s">
        <v>518</v>
      </c>
      <c r="I31" s="4"/>
      <c r="J31" s="4" t="str">
        <f ca="1">IFERROR(__xludf.DUMMYFUNCTION("LEFT(INDEX(SPLIT(L31, "" ""), 4), 2)"),"13")</f>
        <v>13</v>
      </c>
      <c r="K31" s="1" t="s">
        <v>26614</v>
      </c>
      <c r="L31" s="1" t="s">
        <v>26610</v>
      </c>
    </row>
    <row r="32" spans="1:12" ht="13.2">
      <c r="A32" s="14" t="s">
        <v>26696</v>
      </c>
      <c r="B32" s="1">
        <v>5</v>
      </c>
      <c r="C32" s="1" t="s">
        <v>19889</v>
      </c>
      <c r="D32" s="1" t="s">
        <v>10300</v>
      </c>
      <c r="E32" s="1" t="s">
        <v>26697</v>
      </c>
      <c r="H32" s="1" t="s">
        <v>518</v>
      </c>
      <c r="I32" s="4"/>
      <c r="J32" s="4" t="str">
        <f ca="1">IFERROR(__xludf.DUMMYFUNCTION("LEFT(INDEX(SPLIT(L32, "" ""), 4), 2)"),"13")</f>
        <v>13</v>
      </c>
      <c r="K32" s="1" t="s">
        <v>26614</v>
      </c>
      <c r="L32" s="1" t="s">
        <v>26610</v>
      </c>
    </row>
    <row r="33" spans="1:12" ht="13.8">
      <c r="A33" s="15" t="s">
        <v>26698</v>
      </c>
      <c r="B33" s="1">
        <v>5</v>
      </c>
      <c r="D33" s="1" t="s">
        <v>19372</v>
      </c>
      <c r="E33" s="1" t="s">
        <v>26699</v>
      </c>
      <c r="H33" s="1" t="s">
        <v>518</v>
      </c>
      <c r="I33" s="4"/>
      <c r="J33" s="4" t="str">
        <f ca="1">IFERROR(__xludf.DUMMYFUNCTION("LEFT(INDEX(SPLIT(L33, "" ""), 4), 2)"),"13")</f>
        <v>13</v>
      </c>
      <c r="K33" s="1" t="s">
        <v>26653</v>
      </c>
      <c r="L33" s="1" t="s">
        <v>26610</v>
      </c>
    </row>
    <row r="34" spans="1:12" ht="13.8">
      <c r="A34" s="12" t="s">
        <v>18398</v>
      </c>
      <c r="B34" s="1">
        <v>5</v>
      </c>
      <c r="C34" s="1" t="s">
        <v>26700</v>
      </c>
      <c r="D34" s="1" t="s">
        <v>10479</v>
      </c>
      <c r="E34" s="1" t="s">
        <v>26701</v>
      </c>
      <c r="H34" s="1" t="s">
        <v>518</v>
      </c>
      <c r="I34" s="4"/>
      <c r="J34" s="4" t="str">
        <f ca="1">IFERROR(__xludf.DUMMYFUNCTION("LEFT(INDEX(SPLIT(L34, "" ""), 4), 2)"),"13")</f>
        <v>13</v>
      </c>
      <c r="K34" s="1" t="s">
        <v>26702</v>
      </c>
      <c r="L34" s="1" t="s">
        <v>26610</v>
      </c>
    </row>
    <row r="35" spans="1:12" ht="13.8">
      <c r="A35" s="12" t="s">
        <v>26703</v>
      </c>
      <c r="B35" s="1">
        <v>5</v>
      </c>
      <c r="C35" s="1" t="s">
        <v>26704</v>
      </c>
      <c r="D35" s="1" t="s">
        <v>10479</v>
      </c>
      <c r="E35" s="1" t="s">
        <v>26705</v>
      </c>
      <c r="H35" s="1" t="s">
        <v>518</v>
      </c>
      <c r="I35" s="4"/>
      <c r="J35" s="4" t="str">
        <f ca="1">IFERROR(__xludf.DUMMYFUNCTION("LEFT(INDEX(SPLIT(L35, "" ""), 4), 2)"),"13")</f>
        <v>13</v>
      </c>
      <c r="K35" s="1" t="s">
        <v>26614</v>
      </c>
      <c r="L35" s="1" t="s">
        <v>26610</v>
      </c>
    </row>
    <row r="36" spans="1:12" ht="13.2">
      <c r="A36" s="13" t="s">
        <v>1596</v>
      </c>
      <c r="B36" s="1">
        <v>5</v>
      </c>
      <c r="D36" s="1" t="s">
        <v>19372</v>
      </c>
      <c r="E36" s="1" t="s">
        <v>26706</v>
      </c>
      <c r="H36" s="1" t="s">
        <v>518</v>
      </c>
      <c r="I36" s="4"/>
      <c r="J36" s="4" t="str">
        <f ca="1">IFERROR(__xludf.DUMMYFUNCTION("LEFT(INDEX(SPLIT(L36, "" ""), 4), 2)"),"13")</f>
        <v>13</v>
      </c>
      <c r="K36" s="1" t="s">
        <v>26707</v>
      </c>
      <c r="L36" s="1" t="s">
        <v>26610</v>
      </c>
    </row>
    <row r="37" spans="1:12" ht="13.8">
      <c r="A37" s="15" t="s">
        <v>1596</v>
      </c>
      <c r="B37" s="1">
        <v>5</v>
      </c>
      <c r="C37" s="1" t="s">
        <v>639</v>
      </c>
      <c r="D37" s="1" t="s">
        <v>10479</v>
      </c>
      <c r="E37" s="1" t="s">
        <v>26708</v>
      </c>
      <c r="H37" s="1" t="s">
        <v>518</v>
      </c>
      <c r="I37" s="4"/>
      <c r="J37" s="4" t="str">
        <f ca="1">IFERROR(__xludf.DUMMYFUNCTION("LEFT(INDEX(SPLIT(L37, "" ""), 4), 2)"),"13")</f>
        <v>13</v>
      </c>
      <c r="K37" s="1" t="s">
        <v>26709</v>
      </c>
      <c r="L37" s="1" t="s">
        <v>26610</v>
      </c>
    </row>
    <row r="38" spans="1:12" ht="13.8">
      <c r="A38" s="12" t="s">
        <v>26710</v>
      </c>
      <c r="B38" s="1">
        <v>5</v>
      </c>
      <c r="C38" s="1" t="s">
        <v>26711</v>
      </c>
      <c r="D38" s="1" t="s">
        <v>19372</v>
      </c>
      <c r="E38" s="1" t="s">
        <v>26712</v>
      </c>
      <c r="H38" s="1" t="s">
        <v>518</v>
      </c>
      <c r="I38" s="4"/>
      <c r="J38" s="4" t="str">
        <f ca="1">IFERROR(__xludf.DUMMYFUNCTION("LEFT(INDEX(SPLIT(L38, "" ""), 4), 2)"),"13")</f>
        <v>13</v>
      </c>
      <c r="K38" s="1" t="s">
        <v>26635</v>
      </c>
      <c r="L38" s="1" t="s">
        <v>26610</v>
      </c>
    </row>
    <row r="39" spans="1:12" ht="13.8">
      <c r="A39" s="16" t="s">
        <v>26713</v>
      </c>
      <c r="B39" s="1">
        <v>5</v>
      </c>
      <c r="C39" s="1" t="s">
        <v>26714</v>
      </c>
      <c r="D39" s="1" t="s">
        <v>19372</v>
      </c>
      <c r="E39" s="1" t="s">
        <v>26715</v>
      </c>
      <c r="H39" s="1" t="s">
        <v>518</v>
      </c>
      <c r="I39" s="4"/>
      <c r="J39" s="4" t="str">
        <f ca="1">IFERROR(__xludf.DUMMYFUNCTION("LEFT(INDEX(SPLIT(L39, "" ""), 4), 2)"),"13")</f>
        <v>13</v>
      </c>
      <c r="K39" s="1" t="s">
        <v>26614</v>
      </c>
      <c r="L39" s="1" t="s">
        <v>26610</v>
      </c>
    </row>
    <row r="40" spans="1:12" ht="13.8">
      <c r="A40" s="12" t="s">
        <v>26716</v>
      </c>
      <c r="B40" s="1">
        <v>5</v>
      </c>
      <c r="C40" s="1" t="s">
        <v>26717</v>
      </c>
      <c r="D40" s="1" t="s">
        <v>10347</v>
      </c>
      <c r="E40" s="1" t="s">
        <v>26718</v>
      </c>
      <c r="H40" s="1" t="s">
        <v>518</v>
      </c>
      <c r="I40" s="4"/>
      <c r="J40" s="4" t="str">
        <f ca="1">IFERROR(__xludf.DUMMYFUNCTION("LEFT(INDEX(SPLIT(L40, "" ""), 4), 2)"),"13")</f>
        <v>13</v>
      </c>
      <c r="K40" s="1" t="s">
        <v>26614</v>
      </c>
      <c r="L40" s="1" t="s">
        <v>26610</v>
      </c>
    </row>
    <row r="41" spans="1:12" ht="13.2">
      <c r="A41" s="13" t="s">
        <v>26719</v>
      </c>
      <c r="B41" s="1">
        <v>5</v>
      </c>
      <c r="C41" s="1" t="s">
        <v>20205</v>
      </c>
      <c r="D41" s="1" t="s">
        <v>10778</v>
      </c>
      <c r="E41" s="1" t="s">
        <v>26720</v>
      </c>
      <c r="H41" s="1" t="s">
        <v>518</v>
      </c>
      <c r="I41" s="4"/>
      <c r="J41" s="4" t="str">
        <f ca="1">IFERROR(__xludf.DUMMYFUNCTION("LEFT(INDEX(SPLIT(L41, "" ""), 4), 2)"),"13")</f>
        <v>13</v>
      </c>
      <c r="K41" s="1" t="s">
        <v>26614</v>
      </c>
      <c r="L41" s="1" t="s">
        <v>26610</v>
      </c>
    </row>
    <row r="42" spans="1:12" ht="13.2">
      <c r="A42" s="14" t="s">
        <v>26721</v>
      </c>
      <c r="B42" s="1">
        <v>5</v>
      </c>
      <c r="C42" s="1" t="s">
        <v>26722</v>
      </c>
      <c r="D42" s="1" t="s">
        <v>10778</v>
      </c>
      <c r="E42" s="1" t="s">
        <v>26723</v>
      </c>
      <c r="H42" s="1" t="s">
        <v>518</v>
      </c>
      <c r="I42" s="4"/>
      <c r="J42" s="4" t="str">
        <f ca="1">IFERROR(__xludf.DUMMYFUNCTION("LEFT(INDEX(SPLIT(L42, "" ""), 4), 2)"),"13")</f>
        <v>13</v>
      </c>
      <c r="K42" s="1" t="s">
        <v>26614</v>
      </c>
      <c r="L42" s="1" t="s">
        <v>26610</v>
      </c>
    </row>
    <row r="43" spans="1:12" ht="13.8">
      <c r="A43" s="15" t="s">
        <v>26724</v>
      </c>
      <c r="B43" s="1">
        <v>5</v>
      </c>
      <c r="C43" s="1" t="s">
        <v>26725</v>
      </c>
      <c r="D43" s="1" t="s">
        <v>19372</v>
      </c>
      <c r="E43" s="1" t="s">
        <v>26726</v>
      </c>
      <c r="H43" s="1" t="s">
        <v>518</v>
      </c>
      <c r="I43" s="4"/>
      <c r="J43" s="4" t="str">
        <f ca="1">IFERROR(__xludf.DUMMYFUNCTION("LEFT(INDEX(SPLIT(L43, "" ""), 4), 2)"),"13")</f>
        <v>13</v>
      </c>
      <c r="K43" s="1" t="s">
        <v>26614</v>
      </c>
      <c r="L43" s="1" t="s">
        <v>26610</v>
      </c>
    </row>
    <row r="44" spans="1:12" ht="13.8">
      <c r="A44" s="12" t="s">
        <v>26727</v>
      </c>
      <c r="B44" s="1">
        <v>5</v>
      </c>
      <c r="C44" s="1" t="s">
        <v>26728</v>
      </c>
      <c r="D44" s="1" t="s">
        <v>19372</v>
      </c>
      <c r="E44" s="1" t="s">
        <v>26729</v>
      </c>
      <c r="H44" s="1" t="s">
        <v>518</v>
      </c>
      <c r="I44" s="4"/>
      <c r="J44" s="4" t="str">
        <f ca="1">IFERROR(__xludf.DUMMYFUNCTION("LEFT(INDEX(SPLIT(L44, "" ""), 4), 2)"),"13")</f>
        <v>13</v>
      </c>
      <c r="K44" s="1" t="s">
        <v>26614</v>
      </c>
      <c r="L44" s="1" t="s">
        <v>26610</v>
      </c>
    </row>
    <row r="45" spans="1:12" ht="13.8">
      <c r="A45" s="16" t="s">
        <v>26730</v>
      </c>
      <c r="B45" s="1">
        <v>5</v>
      </c>
      <c r="C45" s="1" t="s">
        <v>26731</v>
      </c>
      <c r="D45" s="1" t="s">
        <v>10736</v>
      </c>
      <c r="E45" s="1" t="s">
        <v>26732</v>
      </c>
      <c r="H45" s="1" t="s">
        <v>518</v>
      </c>
      <c r="I45" s="4"/>
      <c r="J45" s="4" t="str">
        <f ca="1">IFERROR(__xludf.DUMMYFUNCTION("LEFT(INDEX(SPLIT(L45, "" ""), 4), 2)"),"13")</f>
        <v>13</v>
      </c>
      <c r="K45" s="1" t="s">
        <v>26614</v>
      </c>
      <c r="L45" s="1" t="s">
        <v>26610</v>
      </c>
    </row>
    <row r="46" spans="1:12" ht="13.8">
      <c r="A46" s="12" t="s">
        <v>26733</v>
      </c>
      <c r="B46" s="1">
        <v>5</v>
      </c>
      <c r="C46" s="1" t="s">
        <v>26734</v>
      </c>
      <c r="D46" s="1" t="s">
        <v>10305</v>
      </c>
      <c r="E46" s="1" t="s">
        <v>26735</v>
      </c>
      <c r="H46" s="1" t="s">
        <v>518</v>
      </c>
      <c r="I46" s="4"/>
      <c r="J46" s="4" t="str">
        <f ca="1">IFERROR(__xludf.DUMMYFUNCTION("LEFT(INDEX(SPLIT(L46, "" ""), 4), 2)"),"13")</f>
        <v>13</v>
      </c>
      <c r="K46" s="1" t="s">
        <v>26614</v>
      </c>
      <c r="L46" s="1" t="s">
        <v>26610</v>
      </c>
    </row>
    <row r="47" spans="1:12" ht="13.2">
      <c r="A47" s="13" t="s">
        <v>26736</v>
      </c>
      <c r="B47" s="1">
        <v>5</v>
      </c>
      <c r="C47" s="1" t="s">
        <v>26737</v>
      </c>
      <c r="D47" s="1" t="s">
        <v>19372</v>
      </c>
      <c r="E47" s="1" t="s">
        <v>26738</v>
      </c>
      <c r="H47" s="1" t="s">
        <v>518</v>
      </c>
      <c r="I47" s="4"/>
      <c r="J47" s="4" t="str">
        <f ca="1">IFERROR(__xludf.DUMMYFUNCTION("LEFT(INDEX(SPLIT(L47, "" ""), 4), 2)"),"13")</f>
        <v>13</v>
      </c>
      <c r="K47" s="1" t="s">
        <v>26614</v>
      </c>
      <c r="L47" s="1" t="s">
        <v>26610</v>
      </c>
    </row>
    <row r="48" spans="1:12" ht="13.2">
      <c r="A48" s="14" t="s">
        <v>26739</v>
      </c>
      <c r="B48" s="1">
        <v>5</v>
      </c>
      <c r="C48" s="1" t="s">
        <v>26740</v>
      </c>
      <c r="D48" s="1" t="s">
        <v>19372</v>
      </c>
      <c r="E48" s="1" t="s">
        <v>26741</v>
      </c>
      <c r="H48" s="1" t="s">
        <v>518</v>
      </c>
      <c r="I48" s="4"/>
      <c r="J48" s="4" t="str">
        <f ca="1">IFERROR(__xludf.DUMMYFUNCTION("LEFT(INDEX(SPLIT(L48, "" ""), 4), 2)"),"13")</f>
        <v>13</v>
      </c>
      <c r="K48" s="1" t="s">
        <v>26628</v>
      </c>
      <c r="L48" s="1" t="s">
        <v>26610</v>
      </c>
    </row>
    <row r="49" spans="1:12" ht="13.8">
      <c r="A49" s="15" t="s">
        <v>26742</v>
      </c>
      <c r="B49" s="1">
        <v>5</v>
      </c>
      <c r="D49" s="1" t="s">
        <v>19372</v>
      </c>
      <c r="E49" s="1" t="s">
        <v>26743</v>
      </c>
      <c r="H49" s="1" t="s">
        <v>518</v>
      </c>
      <c r="I49" s="4"/>
      <c r="J49" s="4" t="str">
        <f ca="1">IFERROR(__xludf.DUMMYFUNCTION("LEFT(INDEX(SPLIT(L49, "" ""), 4), 2)"),"13")</f>
        <v>13</v>
      </c>
      <c r="K49" s="1" t="s">
        <v>26744</v>
      </c>
      <c r="L49" s="1" t="s">
        <v>26610</v>
      </c>
    </row>
    <row r="50" spans="1:12" ht="13.8">
      <c r="A50" s="12" t="s">
        <v>1182</v>
      </c>
      <c r="B50" s="1">
        <v>5</v>
      </c>
      <c r="C50" s="1" t="s">
        <v>26745</v>
      </c>
      <c r="D50" s="1" t="s">
        <v>10743</v>
      </c>
      <c r="E50" s="1" t="s">
        <v>26746</v>
      </c>
      <c r="H50" s="1" t="s">
        <v>518</v>
      </c>
      <c r="I50" s="4"/>
      <c r="J50" s="4" t="str">
        <f ca="1">IFERROR(__xludf.DUMMYFUNCTION("LEFT(INDEX(SPLIT(L50, "" ""), 4), 2)"),"13")</f>
        <v>13</v>
      </c>
      <c r="K50" s="1" t="s">
        <v>26614</v>
      </c>
      <c r="L50" s="1" t="s">
        <v>26610</v>
      </c>
    </row>
    <row r="51" spans="1:12" ht="13.8">
      <c r="A51" s="16" t="s">
        <v>26747</v>
      </c>
      <c r="B51" s="1">
        <v>4</v>
      </c>
      <c r="C51" s="1" t="s">
        <v>19939</v>
      </c>
      <c r="D51" s="1" t="s">
        <v>10778</v>
      </c>
      <c r="E51" s="1" t="s">
        <v>26748</v>
      </c>
      <c r="H51" s="1" t="s">
        <v>518</v>
      </c>
      <c r="I51" s="4"/>
      <c r="J51" s="4" t="str">
        <f ca="1">IFERROR(__xludf.DUMMYFUNCTION("LEFT(INDEX(SPLIT(L51, "" ""), 4), 2)"),"13")</f>
        <v>13</v>
      </c>
      <c r="K51" s="1" t="s">
        <v>26614</v>
      </c>
      <c r="L51" s="1" t="s">
        <v>26610</v>
      </c>
    </row>
    <row r="52" spans="1:12" ht="13.8">
      <c r="A52" s="12" t="s">
        <v>26749</v>
      </c>
      <c r="B52" s="1">
        <v>5</v>
      </c>
      <c r="C52" s="1" t="s">
        <v>26750</v>
      </c>
      <c r="D52" s="1" t="s">
        <v>19372</v>
      </c>
      <c r="E52" s="1" t="s">
        <v>26751</v>
      </c>
      <c r="H52" s="1" t="s">
        <v>518</v>
      </c>
      <c r="I52" s="4"/>
      <c r="J52" s="4" t="str">
        <f ca="1">IFERROR(__xludf.DUMMYFUNCTION("LEFT(INDEX(SPLIT(L52, "" ""), 4), 2)"),"13")</f>
        <v>13</v>
      </c>
      <c r="K52" s="1" t="s">
        <v>26614</v>
      </c>
      <c r="L52" s="1" t="s">
        <v>26610</v>
      </c>
    </row>
    <row r="53" spans="1:12" ht="13.2">
      <c r="A53" s="13" t="s">
        <v>26752</v>
      </c>
      <c r="B53" s="1">
        <v>5</v>
      </c>
      <c r="C53" s="1" t="s">
        <v>26753</v>
      </c>
      <c r="D53" s="1" t="s">
        <v>10755</v>
      </c>
      <c r="E53" s="1" t="s">
        <v>26754</v>
      </c>
      <c r="H53" s="1" t="s">
        <v>518</v>
      </c>
      <c r="I53" s="4"/>
      <c r="J53" s="4" t="str">
        <f ca="1">IFERROR(__xludf.DUMMYFUNCTION("LEFT(INDEX(SPLIT(L53, "" ""), 4), 2)"),"13")</f>
        <v>13</v>
      </c>
      <c r="K53" s="1" t="s">
        <v>26614</v>
      </c>
      <c r="L53" s="1" t="s">
        <v>26610</v>
      </c>
    </row>
    <row r="54" spans="1:12" ht="13.2">
      <c r="A54" s="14" t="s">
        <v>26755</v>
      </c>
      <c r="B54" s="1">
        <v>5</v>
      </c>
      <c r="C54" s="1" t="s">
        <v>26610</v>
      </c>
      <c r="D54" s="1" t="s">
        <v>19372</v>
      </c>
      <c r="E54" s="1" t="s">
        <v>26756</v>
      </c>
      <c r="H54" s="1" t="s">
        <v>518</v>
      </c>
      <c r="I54" s="4"/>
      <c r="J54" s="4" t="str">
        <f ca="1">IFERROR(__xludf.DUMMYFUNCTION("LEFT(INDEX(SPLIT(L54, "" ""), 4), 2)"),"13")</f>
        <v>13</v>
      </c>
      <c r="K54" s="1" t="s">
        <v>26614</v>
      </c>
      <c r="L54" s="1" t="s">
        <v>26610</v>
      </c>
    </row>
    <row r="55" spans="1:12" ht="13.8">
      <c r="A55" s="15" t="s">
        <v>26757</v>
      </c>
      <c r="B55" s="1">
        <v>5</v>
      </c>
      <c r="C55" s="1" t="s">
        <v>26758</v>
      </c>
      <c r="D55" s="1" t="s">
        <v>10288</v>
      </c>
      <c r="E55" s="1" t="s">
        <v>26759</v>
      </c>
      <c r="H55" s="1" t="s">
        <v>518</v>
      </c>
      <c r="I55" s="4"/>
      <c r="J55" s="4" t="str">
        <f ca="1">IFERROR(__xludf.DUMMYFUNCTION("LEFT(INDEX(SPLIT(L55, "" ""), 4), 2)"),"13")</f>
        <v>13</v>
      </c>
      <c r="K55" s="1" t="s">
        <v>26614</v>
      </c>
      <c r="L55" s="1" t="s">
        <v>26610</v>
      </c>
    </row>
    <row r="56" spans="1:12" ht="13.8">
      <c r="A56" s="12" t="s">
        <v>26760</v>
      </c>
      <c r="B56" s="1">
        <v>4</v>
      </c>
      <c r="C56" s="1" t="s">
        <v>26761</v>
      </c>
      <c r="D56" s="1" t="s">
        <v>19372</v>
      </c>
      <c r="E56" s="1" t="s">
        <v>26762</v>
      </c>
      <c r="H56" s="1" t="s">
        <v>518</v>
      </c>
      <c r="I56" s="4"/>
      <c r="J56" s="4" t="str">
        <f ca="1">IFERROR(__xludf.DUMMYFUNCTION("LEFT(INDEX(SPLIT(L56, "" ""), 4), 2)"),"13")</f>
        <v>13</v>
      </c>
      <c r="K56" s="1" t="s">
        <v>26614</v>
      </c>
      <c r="L56" s="1" t="s">
        <v>26610</v>
      </c>
    </row>
    <row r="57" spans="1:12" ht="13.8">
      <c r="A57" s="16" t="s">
        <v>26763</v>
      </c>
      <c r="B57" s="1">
        <v>5</v>
      </c>
      <c r="C57" s="1" t="s">
        <v>26764</v>
      </c>
      <c r="D57" s="1" t="s">
        <v>10300</v>
      </c>
      <c r="E57" s="1" t="s">
        <v>26765</v>
      </c>
      <c r="H57" s="1" t="s">
        <v>518</v>
      </c>
      <c r="I57" s="4"/>
      <c r="J57" s="4" t="str">
        <f ca="1">IFERROR(__xludf.DUMMYFUNCTION("LEFT(INDEX(SPLIT(L57, "" ""), 4), 2)"),"13")</f>
        <v>13</v>
      </c>
      <c r="K57" s="1" t="s">
        <v>26614</v>
      </c>
      <c r="L57" s="1" t="s">
        <v>26610</v>
      </c>
    </row>
    <row r="58" spans="1:12" ht="13.8">
      <c r="A58" s="12" t="s">
        <v>26766</v>
      </c>
      <c r="B58" s="1">
        <v>5</v>
      </c>
      <c r="C58" s="1" t="s">
        <v>26767</v>
      </c>
      <c r="D58" s="1" t="s">
        <v>19372</v>
      </c>
      <c r="E58" s="1" t="s">
        <v>26768</v>
      </c>
      <c r="H58" s="1" t="s">
        <v>518</v>
      </c>
      <c r="I58" s="4"/>
      <c r="J58" s="4" t="str">
        <f ca="1">IFERROR(__xludf.DUMMYFUNCTION("LEFT(INDEX(SPLIT(L58, "" ""), 4), 2)"),"13")</f>
        <v>13</v>
      </c>
      <c r="K58" s="1" t="s">
        <v>26614</v>
      </c>
      <c r="L58" s="1" t="s">
        <v>26610</v>
      </c>
    </row>
    <row r="59" spans="1:12" ht="13.2">
      <c r="A59" s="13" t="s">
        <v>26769</v>
      </c>
      <c r="B59" s="1">
        <v>5</v>
      </c>
      <c r="C59" s="1" t="s">
        <v>26770</v>
      </c>
      <c r="D59" s="1" t="s">
        <v>10479</v>
      </c>
      <c r="E59" s="1" t="s">
        <v>26771</v>
      </c>
      <c r="H59" s="1" t="s">
        <v>518</v>
      </c>
      <c r="I59" s="4"/>
      <c r="J59" s="4" t="str">
        <f ca="1">IFERROR(__xludf.DUMMYFUNCTION("LEFT(INDEX(SPLIT(L59, "" ""), 4), 2)"),"13")</f>
        <v>13</v>
      </c>
      <c r="K59" s="1" t="s">
        <v>26614</v>
      </c>
      <c r="L59" s="1" t="s">
        <v>26610</v>
      </c>
    </row>
    <row r="60" spans="1:12" ht="13.8">
      <c r="A60" s="11" t="s">
        <v>26772</v>
      </c>
      <c r="B60" s="1">
        <v>4</v>
      </c>
      <c r="C60" s="1" t="s">
        <v>26773</v>
      </c>
      <c r="D60" s="1" t="s">
        <v>10743</v>
      </c>
      <c r="E60" s="1" t="s">
        <v>26774</v>
      </c>
      <c r="H60" s="1" t="s">
        <v>518</v>
      </c>
      <c r="I60" s="4"/>
      <c r="J60" s="4" t="str">
        <f ca="1">IFERROR(__xludf.DUMMYFUNCTION("LEFT(INDEX(SPLIT(L60, "" ""), 4), 2)"),"13")</f>
        <v>13</v>
      </c>
      <c r="K60" s="1" t="s">
        <v>26614</v>
      </c>
      <c r="L60" s="1" t="s">
        <v>26610</v>
      </c>
    </row>
    <row r="61" spans="1:12" ht="13.8">
      <c r="A61" s="10" t="s">
        <v>26775</v>
      </c>
      <c r="B61" s="1">
        <v>5</v>
      </c>
      <c r="C61" s="1" t="s">
        <v>26776</v>
      </c>
      <c r="D61" s="1" t="s">
        <v>10743</v>
      </c>
      <c r="E61" s="1" t="s">
        <v>26777</v>
      </c>
      <c r="H61" s="1" t="s">
        <v>518</v>
      </c>
      <c r="I61" s="4"/>
      <c r="J61" s="4" t="str">
        <f ca="1">IFERROR(__xludf.DUMMYFUNCTION("LEFT(INDEX(SPLIT(L61, "" ""), 4), 2)"),"13")</f>
        <v>13</v>
      </c>
      <c r="K61" s="1" t="s">
        <v>26614</v>
      </c>
      <c r="L61" s="1" t="s">
        <v>26610</v>
      </c>
    </row>
    <row r="62" spans="1:12" ht="13.8">
      <c r="A62" s="11" t="s">
        <v>26778</v>
      </c>
      <c r="B62" s="1">
        <v>5</v>
      </c>
      <c r="C62" s="1" t="s">
        <v>26779</v>
      </c>
      <c r="D62" s="1" t="s">
        <v>10743</v>
      </c>
      <c r="E62" s="1" t="s">
        <v>26780</v>
      </c>
      <c r="H62" s="1" t="s">
        <v>518</v>
      </c>
      <c r="I62" s="4"/>
      <c r="J62" s="4" t="str">
        <f ca="1">IFERROR(__xludf.DUMMYFUNCTION("LEFT(INDEX(SPLIT(L62, "" ""), 4), 2)"),"13")</f>
        <v>13</v>
      </c>
      <c r="K62" s="1" t="s">
        <v>26614</v>
      </c>
      <c r="L62" s="1" t="s">
        <v>26610</v>
      </c>
    </row>
    <row r="63" spans="1:12" ht="13.8">
      <c r="A63" s="12" t="s">
        <v>26781</v>
      </c>
      <c r="B63" s="1">
        <v>5</v>
      </c>
      <c r="C63" s="1" t="s">
        <v>26782</v>
      </c>
      <c r="D63" s="1" t="s">
        <v>19372</v>
      </c>
      <c r="E63" s="1" t="s">
        <v>26783</v>
      </c>
      <c r="H63" s="1" t="s">
        <v>518</v>
      </c>
      <c r="I63" s="4"/>
      <c r="J63" s="4" t="str">
        <f ca="1">IFERROR(__xludf.DUMMYFUNCTION("LEFT(INDEX(SPLIT(L63, "" ""), 4), 2)"),"13")</f>
        <v>13</v>
      </c>
      <c r="K63" s="1" t="s">
        <v>26635</v>
      </c>
      <c r="L63" s="1" t="s">
        <v>26610</v>
      </c>
    </row>
    <row r="64" spans="1:12" ht="13.2">
      <c r="A64" s="13" t="s">
        <v>26784</v>
      </c>
      <c r="B64" s="1">
        <v>5</v>
      </c>
      <c r="C64" s="1" t="s">
        <v>26785</v>
      </c>
      <c r="D64" s="1" t="s">
        <v>10305</v>
      </c>
      <c r="E64" s="1" t="s">
        <v>26786</v>
      </c>
      <c r="H64" s="1" t="s">
        <v>518</v>
      </c>
      <c r="I64" s="4"/>
      <c r="J64" s="4" t="str">
        <f ca="1">IFERROR(__xludf.DUMMYFUNCTION("LEFT(INDEX(SPLIT(L64, "" ""), 4), 2)"),"13")</f>
        <v>13</v>
      </c>
      <c r="K64" s="1" t="s">
        <v>26614</v>
      </c>
      <c r="L64" s="1" t="s">
        <v>26610</v>
      </c>
    </row>
    <row r="65" spans="1:12" ht="13.8">
      <c r="A65" s="15" t="s">
        <v>26787</v>
      </c>
      <c r="B65" s="1">
        <v>5</v>
      </c>
      <c r="C65" s="1" t="s">
        <v>26788</v>
      </c>
      <c r="D65" s="1" t="s">
        <v>19372</v>
      </c>
      <c r="E65" s="1" t="s">
        <v>26789</v>
      </c>
      <c r="H65" s="1" t="s">
        <v>518</v>
      </c>
      <c r="I65" s="4"/>
      <c r="J65" s="4" t="str">
        <f ca="1">IFERROR(__xludf.DUMMYFUNCTION("LEFT(INDEX(SPLIT(L65, "" ""), 4), 2)"),"13")</f>
        <v>13</v>
      </c>
      <c r="K65" s="1" t="s">
        <v>26614</v>
      </c>
      <c r="L65" s="1" t="s">
        <v>26610</v>
      </c>
    </row>
    <row r="66" spans="1:12" ht="13.8">
      <c r="A66" s="12" t="s">
        <v>26790</v>
      </c>
      <c r="B66" s="1">
        <v>5</v>
      </c>
      <c r="C66" s="1" t="s">
        <v>18651</v>
      </c>
      <c r="D66" s="1" t="s">
        <v>10755</v>
      </c>
      <c r="E66" s="1" t="s">
        <v>26791</v>
      </c>
      <c r="H66" s="1" t="s">
        <v>518</v>
      </c>
      <c r="I66" s="4"/>
      <c r="J66" s="4" t="str">
        <f ca="1">IFERROR(__xludf.DUMMYFUNCTION("LEFT(INDEX(SPLIT(L66, "" ""), 4), 2)"),"13")</f>
        <v>13</v>
      </c>
      <c r="K66" s="1" t="s">
        <v>26614</v>
      </c>
      <c r="L66" s="1" t="s">
        <v>26610</v>
      </c>
    </row>
    <row r="67" spans="1:12" ht="13.8">
      <c r="A67" s="16" t="s">
        <v>3395</v>
      </c>
      <c r="B67" s="1">
        <v>5</v>
      </c>
      <c r="C67" s="1" t="s">
        <v>26792</v>
      </c>
      <c r="D67" s="1" t="s">
        <v>10293</v>
      </c>
      <c r="E67" s="1" t="s">
        <v>26793</v>
      </c>
      <c r="H67" s="1" t="s">
        <v>518</v>
      </c>
      <c r="I67" s="4"/>
      <c r="J67" s="4" t="str">
        <f ca="1">IFERROR(__xludf.DUMMYFUNCTION("LEFT(INDEX(SPLIT(L67, "" ""), 4), 2)"),"13")</f>
        <v>13</v>
      </c>
      <c r="K67" s="1" t="s">
        <v>26614</v>
      </c>
      <c r="L67" s="1" t="s">
        <v>26610</v>
      </c>
    </row>
    <row r="68" spans="1:12" ht="13.8">
      <c r="A68" s="12" t="s">
        <v>26794</v>
      </c>
      <c r="B68" s="1">
        <v>5</v>
      </c>
      <c r="C68" s="1" t="s">
        <v>26795</v>
      </c>
      <c r="D68" s="1" t="s">
        <v>10479</v>
      </c>
      <c r="E68" s="1" t="s">
        <v>26796</v>
      </c>
      <c r="H68" s="1" t="s">
        <v>518</v>
      </c>
      <c r="I68" s="4"/>
      <c r="J68" s="4" t="str">
        <f ca="1">IFERROR(__xludf.DUMMYFUNCTION("LEFT(INDEX(SPLIT(L68, "" ""), 4), 2)"),"13")</f>
        <v>13</v>
      </c>
      <c r="K68" s="1" t="s">
        <v>26614</v>
      </c>
      <c r="L68" s="1" t="s">
        <v>26610</v>
      </c>
    </row>
    <row r="69" spans="1:12" ht="13.2">
      <c r="A69" s="13" t="s">
        <v>26797</v>
      </c>
      <c r="B69" s="1">
        <v>5</v>
      </c>
      <c r="C69" s="1" t="s">
        <v>26798</v>
      </c>
      <c r="D69" s="1" t="s">
        <v>10347</v>
      </c>
      <c r="E69" s="1" t="s">
        <v>26799</v>
      </c>
      <c r="H69" s="1" t="s">
        <v>518</v>
      </c>
      <c r="I69" s="4"/>
      <c r="J69" s="4" t="str">
        <f ca="1">IFERROR(__xludf.DUMMYFUNCTION("LEFT(INDEX(SPLIT(L69, "" ""), 4), 2)"),"13")</f>
        <v>13</v>
      </c>
      <c r="K69" s="1" t="s">
        <v>26614</v>
      </c>
      <c r="L69" s="1" t="s">
        <v>26610</v>
      </c>
    </row>
    <row r="70" spans="1:12" ht="13.2">
      <c r="A70" s="14" t="s">
        <v>26800</v>
      </c>
      <c r="B70" s="1">
        <v>5</v>
      </c>
      <c r="C70" s="1" t="s">
        <v>12399</v>
      </c>
      <c r="D70" s="1" t="s">
        <v>19372</v>
      </c>
      <c r="E70" s="1" t="s">
        <v>26801</v>
      </c>
      <c r="H70" s="1" t="s">
        <v>518</v>
      </c>
      <c r="I70" s="4"/>
      <c r="J70" s="4" t="str">
        <f ca="1">IFERROR(__xludf.DUMMYFUNCTION("LEFT(INDEX(SPLIT(L70, "" ""), 4), 2)"),"13")</f>
        <v>13</v>
      </c>
      <c r="K70" s="1" t="s">
        <v>26614</v>
      </c>
      <c r="L70" s="1" t="s">
        <v>26610</v>
      </c>
    </row>
    <row r="71" spans="1:12" ht="13.8">
      <c r="A71" s="15" t="s">
        <v>6220</v>
      </c>
      <c r="B71" s="1">
        <v>5</v>
      </c>
      <c r="C71" s="1" t="s">
        <v>18322</v>
      </c>
      <c r="D71" s="1" t="s">
        <v>10778</v>
      </c>
      <c r="E71" s="1" t="s">
        <v>26802</v>
      </c>
      <c r="H71" s="1" t="s">
        <v>518</v>
      </c>
      <c r="I71" s="4"/>
      <c r="J71" s="4" t="str">
        <f ca="1">IFERROR(__xludf.DUMMYFUNCTION("LEFT(INDEX(SPLIT(L71, "" ""), 4), 2)"),"13")</f>
        <v>13</v>
      </c>
      <c r="K71" s="1" t="s">
        <v>26614</v>
      </c>
      <c r="L71" s="1" t="s">
        <v>26610</v>
      </c>
    </row>
    <row r="72" spans="1:12" ht="13.8">
      <c r="A72" s="12" t="s">
        <v>26803</v>
      </c>
      <c r="B72" s="1">
        <v>5</v>
      </c>
      <c r="C72" s="1" t="s">
        <v>26804</v>
      </c>
      <c r="D72" s="1" t="s">
        <v>10755</v>
      </c>
      <c r="E72" s="1" t="s">
        <v>26805</v>
      </c>
      <c r="H72" s="1" t="s">
        <v>518</v>
      </c>
      <c r="I72" s="4"/>
      <c r="J72" s="4" t="str">
        <f ca="1">IFERROR(__xludf.DUMMYFUNCTION("LEFT(INDEX(SPLIT(L72, "" ""), 4), 2)"),"13")</f>
        <v>13</v>
      </c>
      <c r="K72" s="1" t="s">
        <v>26647</v>
      </c>
      <c r="L72" s="1" t="s">
        <v>26610</v>
      </c>
    </row>
    <row r="73" spans="1:12" ht="13.8">
      <c r="A73" s="16" t="s">
        <v>26806</v>
      </c>
      <c r="B73" s="1">
        <v>5</v>
      </c>
      <c r="C73" s="1" t="s">
        <v>26807</v>
      </c>
      <c r="D73" s="1" t="s">
        <v>10305</v>
      </c>
      <c r="E73" s="1" t="s">
        <v>26808</v>
      </c>
      <c r="H73" s="1" t="s">
        <v>518</v>
      </c>
      <c r="I73" s="4"/>
      <c r="J73" s="4" t="str">
        <f ca="1">IFERROR(__xludf.DUMMYFUNCTION("LEFT(INDEX(SPLIT(L73, "" ""), 4), 2)"),"13")</f>
        <v>13</v>
      </c>
      <c r="K73" s="1" t="s">
        <v>26614</v>
      </c>
      <c r="L73" s="1" t="s">
        <v>26610</v>
      </c>
    </row>
    <row r="74" spans="1:12" ht="13.8">
      <c r="A74" s="12" t="s">
        <v>10926</v>
      </c>
      <c r="B74" s="1">
        <v>5</v>
      </c>
      <c r="C74" s="1" t="s">
        <v>26809</v>
      </c>
      <c r="D74" s="1" t="s">
        <v>10305</v>
      </c>
      <c r="E74" s="1" t="s">
        <v>26810</v>
      </c>
      <c r="H74" s="1" t="s">
        <v>518</v>
      </c>
      <c r="I74" s="4"/>
      <c r="J74" s="4" t="str">
        <f ca="1">IFERROR(__xludf.DUMMYFUNCTION("LEFT(INDEX(SPLIT(L74, "" ""), 4), 2)"),"13")</f>
        <v>13</v>
      </c>
      <c r="K74" s="1" t="s">
        <v>26614</v>
      </c>
      <c r="L74" s="1" t="s">
        <v>26610</v>
      </c>
    </row>
    <row r="75" spans="1:12" ht="13.2">
      <c r="A75" s="13" t="s">
        <v>26811</v>
      </c>
      <c r="B75" s="1">
        <v>5</v>
      </c>
      <c r="C75" s="1" t="s">
        <v>26812</v>
      </c>
      <c r="D75" s="1" t="s">
        <v>10305</v>
      </c>
      <c r="E75" s="1" t="s">
        <v>26813</v>
      </c>
      <c r="H75" s="1" t="s">
        <v>518</v>
      </c>
      <c r="I75" s="4"/>
      <c r="J75" s="4" t="str">
        <f ca="1">IFERROR(__xludf.DUMMYFUNCTION("LEFT(INDEX(SPLIT(L75, "" ""), 4), 2)"),"13")</f>
        <v>13</v>
      </c>
      <c r="K75" s="1" t="s">
        <v>26614</v>
      </c>
      <c r="L75" s="1" t="s">
        <v>26610</v>
      </c>
    </row>
    <row r="76" spans="1:12" ht="13.2">
      <c r="A76" s="14" t="s">
        <v>7245</v>
      </c>
      <c r="B76" s="1">
        <v>5</v>
      </c>
      <c r="C76" s="1" t="s">
        <v>26814</v>
      </c>
      <c r="D76" s="1" t="s">
        <v>19372</v>
      </c>
      <c r="E76" s="1" t="s">
        <v>26815</v>
      </c>
      <c r="H76" s="1" t="s">
        <v>518</v>
      </c>
      <c r="I76" s="4"/>
      <c r="J76" s="4" t="str">
        <f ca="1">IFERROR(__xludf.DUMMYFUNCTION("LEFT(INDEX(SPLIT(L76, "" ""), 4), 2)"),"13")</f>
        <v>13</v>
      </c>
      <c r="K76" s="1" t="s">
        <v>26614</v>
      </c>
      <c r="L76" s="1" t="s">
        <v>26610</v>
      </c>
    </row>
    <row r="77" spans="1:12" ht="13.8">
      <c r="A77" s="15" t="s">
        <v>26816</v>
      </c>
      <c r="B77" s="1">
        <v>5</v>
      </c>
      <c r="C77" s="1" t="s">
        <v>26817</v>
      </c>
      <c r="D77" s="1" t="s">
        <v>10347</v>
      </c>
      <c r="E77" s="1" t="s">
        <v>26818</v>
      </c>
      <c r="H77" s="1" t="s">
        <v>518</v>
      </c>
      <c r="I77" s="4"/>
      <c r="J77" s="4" t="str">
        <f ca="1">IFERROR(__xludf.DUMMYFUNCTION("LEFT(INDEX(SPLIT(L77, "" ""), 4), 2)"),"13")</f>
        <v>13</v>
      </c>
      <c r="K77" s="1" t="s">
        <v>26614</v>
      </c>
      <c r="L77" s="1" t="s">
        <v>26610</v>
      </c>
    </row>
    <row r="78" spans="1:12" ht="13.8">
      <c r="A78" s="12" t="s">
        <v>26819</v>
      </c>
      <c r="B78" s="1">
        <v>5</v>
      </c>
      <c r="C78" s="1" t="s">
        <v>26820</v>
      </c>
      <c r="D78" s="1" t="s">
        <v>19372</v>
      </c>
      <c r="E78" s="1" t="s">
        <v>26821</v>
      </c>
      <c r="H78" s="1" t="s">
        <v>518</v>
      </c>
      <c r="I78" s="4"/>
      <c r="J78" s="4" t="str">
        <f ca="1">IFERROR(__xludf.DUMMYFUNCTION("LEFT(INDEX(SPLIT(L78, "" ""), 4), 2)"),"13")</f>
        <v>13</v>
      </c>
      <c r="K78" s="1" t="s">
        <v>26614</v>
      </c>
      <c r="L78" s="1" t="s">
        <v>26610</v>
      </c>
    </row>
    <row r="79" spans="1:12" ht="13.8">
      <c r="A79" s="16" t="s">
        <v>26822</v>
      </c>
      <c r="B79" s="1">
        <v>5</v>
      </c>
      <c r="C79" s="1" t="s">
        <v>26823</v>
      </c>
      <c r="D79" s="1" t="s">
        <v>19372</v>
      </c>
      <c r="E79" s="1" t="s">
        <v>26824</v>
      </c>
      <c r="H79" s="1" t="s">
        <v>518</v>
      </c>
      <c r="I79" s="4"/>
      <c r="J79" s="4" t="str">
        <f ca="1">IFERROR(__xludf.DUMMYFUNCTION("LEFT(INDEX(SPLIT(L79, "" ""), 4), 2)"),"13")</f>
        <v>13</v>
      </c>
      <c r="K79" s="1" t="s">
        <v>26614</v>
      </c>
      <c r="L79" s="1" t="s">
        <v>26610</v>
      </c>
    </row>
    <row r="80" spans="1:12" ht="13.8">
      <c r="A80" s="12" t="s">
        <v>23110</v>
      </c>
      <c r="B80" s="1">
        <v>5</v>
      </c>
      <c r="C80" s="1" t="s">
        <v>19720</v>
      </c>
      <c r="D80" s="1" t="s">
        <v>10347</v>
      </c>
      <c r="E80" s="1" t="s">
        <v>26825</v>
      </c>
      <c r="H80" s="1" t="s">
        <v>518</v>
      </c>
      <c r="I80" s="4"/>
      <c r="J80" s="4" t="str">
        <f ca="1">IFERROR(__xludf.DUMMYFUNCTION("LEFT(INDEX(SPLIT(L80, "" ""), 4), 2)"),"13")</f>
        <v>13</v>
      </c>
      <c r="K80" s="1" t="s">
        <v>26826</v>
      </c>
      <c r="L80" s="1" t="s">
        <v>26610</v>
      </c>
    </row>
    <row r="81" spans="1:12" ht="13.2">
      <c r="A81" s="13" t="s">
        <v>18398</v>
      </c>
      <c r="B81" s="1">
        <v>5</v>
      </c>
      <c r="C81" s="1" t="s">
        <v>26700</v>
      </c>
      <c r="D81" s="1" t="s">
        <v>19372</v>
      </c>
      <c r="E81" s="1" t="s">
        <v>26827</v>
      </c>
      <c r="H81" s="1" t="s">
        <v>518</v>
      </c>
      <c r="I81" s="4"/>
      <c r="J81" s="4" t="str">
        <f ca="1">IFERROR(__xludf.DUMMYFUNCTION("LEFT(INDEX(SPLIT(L81, "" ""), 4), 2)"),"13")</f>
        <v>13</v>
      </c>
      <c r="K81" s="1" t="s">
        <v>26702</v>
      </c>
      <c r="L81" s="1" t="s">
        <v>26610</v>
      </c>
    </row>
    <row r="82" spans="1:12" ht="13.2">
      <c r="A82" s="14" t="s">
        <v>416</v>
      </c>
      <c r="B82" s="1">
        <v>3</v>
      </c>
      <c r="C82" s="1" t="s">
        <v>26828</v>
      </c>
      <c r="D82" s="1" t="s">
        <v>19372</v>
      </c>
      <c r="E82" s="1" t="s">
        <v>26829</v>
      </c>
      <c r="H82" s="1" t="s">
        <v>518</v>
      </c>
      <c r="I82" s="4"/>
      <c r="J82" s="4" t="str">
        <f ca="1">IFERROR(__xludf.DUMMYFUNCTION("LEFT(INDEX(SPLIT(L82, "" ""), 4), 2)"),"13")</f>
        <v>13</v>
      </c>
      <c r="K82" s="1" t="s">
        <v>26614</v>
      </c>
      <c r="L82" s="1" t="s">
        <v>26610</v>
      </c>
    </row>
    <row r="83" spans="1:12" ht="13.8">
      <c r="A83" s="15" t="s">
        <v>26830</v>
      </c>
      <c r="B83" s="1">
        <v>5</v>
      </c>
      <c r="D83" s="1" t="s">
        <v>10743</v>
      </c>
      <c r="E83" s="1" t="s">
        <v>26831</v>
      </c>
      <c r="H83" s="1" t="s">
        <v>518</v>
      </c>
      <c r="I83" s="4"/>
      <c r="J83" s="4" t="str">
        <f ca="1">IFERROR(__xludf.DUMMYFUNCTION("LEFT(INDEX(SPLIT(L83, "" ""), 4), 2)"),"13")</f>
        <v>13</v>
      </c>
      <c r="K83" s="1" t="s">
        <v>26832</v>
      </c>
      <c r="L83" s="1" t="s">
        <v>26610</v>
      </c>
    </row>
    <row r="84" spans="1:12" ht="13.8">
      <c r="A84" s="12" t="s">
        <v>26833</v>
      </c>
      <c r="B84" s="1">
        <v>5</v>
      </c>
      <c r="C84" s="1" t="s">
        <v>26834</v>
      </c>
      <c r="D84" s="1" t="s">
        <v>19372</v>
      </c>
      <c r="E84" s="1" t="s">
        <v>26835</v>
      </c>
      <c r="H84" s="1" t="s">
        <v>518</v>
      </c>
      <c r="I84" s="4"/>
      <c r="J84" s="4" t="str">
        <f ca="1">IFERROR(__xludf.DUMMYFUNCTION("LEFT(INDEX(SPLIT(L84, "" ""), 4), 2)"),"13")</f>
        <v>13</v>
      </c>
      <c r="K84" s="1" t="s">
        <v>26614</v>
      </c>
      <c r="L84" s="1" t="s">
        <v>26610</v>
      </c>
    </row>
    <row r="85" spans="1:12" ht="13.8">
      <c r="A85" s="16" t="s">
        <v>26836</v>
      </c>
      <c r="B85" s="1">
        <v>5</v>
      </c>
      <c r="C85" s="1" t="s">
        <v>26837</v>
      </c>
      <c r="D85" s="1" t="s">
        <v>19372</v>
      </c>
      <c r="E85" s="1" t="s">
        <v>26838</v>
      </c>
      <c r="H85" s="1" t="s">
        <v>518</v>
      </c>
      <c r="I85" s="4"/>
      <c r="J85" s="4" t="str">
        <f ca="1">IFERROR(__xludf.DUMMYFUNCTION("LEFT(INDEX(SPLIT(L85, "" ""), 4), 2)"),"13")</f>
        <v>13</v>
      </c>
      <c r="K85" s="1" t="s">
        <v>26614</v>
      </c>
      <c r="L85" s="1" t="s">
        <v>26610</v>
      </c>
    </row>
    <row r="86" spans="1:12" ht="13.8">
      <c r="A86" s="12" t="s">
        <v>18578</v>
      </c>
      <c r="B86" s="1">
        <v>5</v>
      </c>
      <c r="C86" s="1" t="s">
        <v>26839</v>
      </c>
      <c r="D86" s="1" t="s">
        <v>10347</v>
      </c>
      <c r="E86" s="1" t="s">
        <v>26840</v>
      </c>
      <c r="H86" s="1" t="s">
        <v>518</v>
      </c>
      <c r="I86" s="4"/>
      <c r="J86" s="4" t="str">
        <f ca="1">IFERROR(__xludf.DUMMYFUNCTION("LEFT(INDEX(SPLIT(L86, "" ""), 4), 2)"),"13")</f>
        <v>13</v>
      </c>
      <c r="K86" s="1" t="s">
        <v>26614</v>
      </c>
      <c r="L86" s="1" t="s">
        <v>26610</v>
      </c>
    </row>
    <row r="87" spans="1:12" ht="13.2">
      <c r="A87" s="13" t="s">
        <v>26841</v>
      </c>
      <c r="B87" s="1">
        <v>5</v>
      </c>
      <c r="C87" s="1" t="s">
        <v>26842</v>
      </c>
      <c r="D87" s="1" t="s">
        <v>10479</v>
      </c>
      <c r="E87" s="1" t="s">
        <v>26843</v>
      </c>
      <c r="H87" s="1" t="s">
        <v>518</v>
      </c>
      <c r="I87" s="4"/>
      <c r="J87" s="4" t="str">
        <f ca="1">IFERROR(__xludf.DUMMYFUNCTION("LEFT(INDEX(SPLIT(L87, "" ""), 4), 2)"),"13")</f>
        <v>13</v>
      </c>
      <c r="K87" s="1" t="s">
        <v>26635</v>
      </c>
      <c r="L87" s="1" t="s">
        <v>26610</v>
      </c>
    </row>
    <row r="88" spans="1:12" ht="13.2">
      <c r="A88" s="14" t="s">
        <v>26844</v>
      </c>
      <c r="B88" s="1">
        <v>5</v>
      </c>
      <c r="C88" s="1" t="s">
        <v>26845</v>
      </c>
      <c r="D88" s="1" t="s">
        <v>10479</v>
      </c>
      <c r="E88" s="1" t="s">
        <v>26846</v>
      </c>
      <c r="H88" s="1" t="s">
        <v>518</v>
      </c>
      <c r="I88" s="4"/>
      <c r="J88" s="4" t="str">
        <f ca="1">IFERROR(__xludf.DUMMYFUNCTION("LEFT(INDEX(SPLIT(L88, "" ""), 4), 2)"),"13")</f>
        <v>13</v>
      </c>
      <c r="K88" s="1" t="s">
        <v>26614</v>
      </c>
      <c r="L88" s="1" t="s">
        <v>26610</v>
      </c>
    </row>
    <row r="89" spans="1:12" ht="13.8">
      <c r="A89" s="15" t="s">
        <v>18398</v>
      </c>
      <c r="B89" s="1">
        <v>5</v>
      </c>
      <c r="C89" s="1" t="s">
        <v>26700</v>
      </c>
      <c r="D89" s="1" t="s">
        <v>10305</v>
      </c>
      <c r="E89" s="1" t="s">
        <v>26847</v>
      </c>
      <c r="H89" s="1" t="s">
        <v>518</v>
      </c>
      <c r="I89" s="4"/>
      <c r="J89" s="4" t="str">
        <f ca="1">IFERROR(__xludf.DUMMYFUNCTION("LEFT(INDEX(SPLIT(L89, "" ""), 4), 2)"),"13")</f>
        <v>13</v>
      </c>
      <c r="K89" s="1" t="s">
        <v>26702</v>
      </c>
      <c r="L89" s="1" t="s">
        <v>26610</v>
      </c>
    </row>
    <row r="90" spans="1:12" ht="13.8">
      <c r="A90" s="12" t="s">
        <v>18578</v>
      </c>
      <c r="B90" s="1">
        <v>5</v>
      </c>
      <c r="C90" s="1" t="s">
        <v>26848</v>
      </c>
      <c r="D90" s="1" t="s">
        <v>10479</v>
      </c>
      <c r="E90" s="1" t="s">
        <v>26849</v>
      </c>
      <c r="H90" s="1" t="s">
        <v>518</v>
      </c>
      <c r="I90" s="4"/>
      <c r="J90" s="4" t="str">
        <f ca="1">IFERROR(__xludf.DUMMYFUNCTION("LEFT(INDEX(SPLIT(L90, "" ""), 4), 2)"),"13")</f>
        <v>13</v>
      </c>
      <c r="K90" s="1" t="s">
        <v>26614</v>
      </c>
      <c r="L90" s="1" t="s">
        <v>26610</v>
      </c>
    </row>
    <row r="91" spans="1:12" ht="13.8">
      <c r="A91" s="16" t="s">
        <v>26850</v>
      </c>
      <c r="B91" s="1">
        <v>5</v>
      </c>
      <c r="C91" s="1" t="s">
        <v>3124</v>
      </c>
      <c r="D91" s="1" t="s">
        <v>19372</v>
      </c>
      <c r="E91" s="1" t="s">
        <v>26851</v>
      </c>
      <c r="H91" s="1" t="s">
        <v>518</v>
      </c>
      <c r="I91" s="4"/>
      <c r="J91" s="4" t="str">
        <f ca="1">IFERROR(__xludf.DUMMYFUNCTION("LEFT(INDEX(SPLIT(L91, "" ""), 4), 2)"),"13")</f>
        <v>13</v>
      </c>
      <c r="K91" s="1" t="s">
        <v>26614</v>
      </c>
      <c r="L91" s="1" t="s">
        <v>26610</v>
      </c>
    </row>
    <row r="92" spans="1:12" ht="13.8">
      <c r="A92" s="12" t="s">
        <v>26852</v>
      </c>
      <c r="B92" s="1">
        <v>5</v>
      </c>
      <c r="C92" s="1" t="s">
        <v>26853</v>
      </c>
      <c r="D92" s="1" t="s">
        <v>19372</v>
      </c>
      <c r="E92" s="1" t="s">
        <v>26854</v>
      </c>
      <c r="H92" s="1" t="s">
        <v>518</v>
      </c>
      <c r="I92" s="4"/>
      <c r="J92" s="4" t="str">
        <f ca="1">IFERROR(__xludf.DUMMYFUNCTION("LEFT(INDEX(SPLIT(L92, "" ""), 4), 2)"),"13")</f>
        <v>13</v>
      </c>
      <c r="K92" s="1" t="s">
        <v>26614</v>
      </c>
      <c r="L92" s="1" t="s">
        <v>26610</v>
      </c>
    </row>
    <row r="93" spans="1:12" ht="13.2">
      <c r="A93" s="13" t="s">
        <v>26855</v>
      </c>
      <c r="B93" s="1">
        <v>5</v>
      </c>
      <c r="C93" s="1" t="s">
        <v>26856</v>
      </c>
      <c r="D93" s="1" t="s">
        <v>10479</v>
      </c>
      <c r="E93" s="1" t="s">
        <v>26857</v>
      </c>
      <c r="H93" s="1" t="s">
        <v>518</v>
      </c>
      <c r="I93" s="4"/>
      <c r="J93" s="4" t="str">
        <f ca="1">IFERROR(__xludf.DUMMYFUNCTION("LEFT(INDEX(SPLIT(L93, "" ""), 4), 2)"),"13")</f>
        <v>13</v>
      </c>
      <c r="K93" s="1" t="s">
        <v>26614</v>
      </c>
      <c r="L93" s="1" t="s">
        <v>26610</v>
      </c>
    </row>
    <row r="94" spans="1:12" ht="13.2">
      <c r="A94" s="14" t="s">
        <v>20585</v>
      </c>
      <c r="B94" s="1">
        <v>5</v>
      </c>
      <c r="C94" s="1" t="s">
        <v>504</v>
      </c>
      <c r="D94" s="1" t="s">
        <v>19372</v>
      </c>
      <c r="E94" s="1" t="s">
        <v>26858</v>
      </c>
      <c r="H94" s="1" t="s">
        <v>518</v>
      </c>
      <c r="I94" s="4"/>
      <c r="J94" s="4" t="str">
        <f ca="1">IFERROR(__xludf.DUMMYFUNCTION("LEFT(INDEX(SPLIT(L94, "" ""), 4), 2)"),"13")</f>
        <v>13</v>
      </c>
      <c r="K94" s="1" t="s">
        <v>26647</v>
      </c>
      <c r="L94" s="1" t="s">
        <v>26610</v>
      </c>
    </row>
    <row r="95" spans="1:12" ht="13.8">
      <c r="A95" s="15" t="s">
        <v>26859</v>
      </c>
      <c r="B95" s="1">
        <v>5</v>
      </c>
      <c r="C95" s="1" t="s">
        <v>26860</v>
      </c>
      <c r="D95" s="1" t="s">
        <v>19372</v>
      </c>
      <c r="E95" s="1" t="s">
        <v>26861</v>
      </c>
      <c r="H95" s="1" t="s">
        <v>518</v>
      </c>
      <c r="I95" s="4"/>
      <c r="J95" s="4" t="str">
        <f ca="1">IFERROR(__xludf.DUMMYFUNCTION("LEFT(INDEX(SPLIT(L95, "" ""), 4), 2)"),"13")</f>
        <v>13</v>
      </c>
      <c r="K95" s="1" t="s">
        <v>26614</v>
      </c>
      <c r="L95" s="1" t="s">
        <v>26610</v>
      </c>
    </row>
    <row r="96" spans="1:12" ht="13.8">
      <c r="A96" s="12" t="s">
        <v>26862</v>
      </c>
      <c r="B96" s="1">
        <v>5</v>
      </c>
      <c r="C96" s="1" t="s">
        <v>26863</v>
      </c>
      <c r="D96" s="1" t="s">
        <v>10778</v>
      </c>
      <c r="E96" s="1" t="s">
        <v>26864</v>
      </c>
      <c r="H96" s="1" t="s">
        <v>518</v>
      </c>
      <c r="I96" s="4"/>
      <c r="J96" s="4" t="str">
        <f ca="1">IFERROR(__xludf.DUMMYFUNCTION("LEFT(INDEX(SPLIT(L96, "" ""), 4), 2)"),"13")</f>
        <v>13</v>
      </c>
      <c r="K96" s="1" t="s">
        <v>26635</v>
      </c>
      <c r="L96" s="1" t="s">
        <v>26610</v>
      </c>
    </row>
    <row r="97" spans="1:12" ht="13.8">
      <c r="A97" s="16" t="s">
        <v>26865</v>
      </c>
      <c r="B97" s="1">
        <v>5</v>
      </c>
      <c r="C97" s="1" t="s">
        <v>26866</v>
      </c>
      <c r="D97" s="1" t="s">
        <v>10755</v>
      </c>
      <c r="E97" s="1" t="s">
        <v>26867</v>
      </c>
      <c r="H97" s="1" t="s">
        <v>518</v>
      </c>
      <c r="I97" s="4"/>
      <c r="J97" s="4" t="str">
        <f ca="1">IFERROR(__xludf.DUMMYFUNCTION("LEFT(INDEX(SPLIT(L97, "" ""), 4), 2)"),"13")</f>
        <v>13</v>
      </c>
      <c r="K97" s="1" t="s">
        <v>26614</v>
      </c>
      <c r="L97" s="1" t="s">
        <v>26610</v>
      </c>
    </row>
    <row r="98" spans="1:12" ht="13.8">
      <c r="A98" s="12" t="s">
        <v>22140</v>
      </c>
      <c r="B98" s="1">
        <v>4</v>
      </c>
      <c r="C98" s="1" t="s">
        <v>26868</v>
      </c>
      <c r="D98" s="1" t="s">
        <v>10347</v>
      </c>
      <c r="E98" s="1" t="s">
        <v>26869</v>
      </c>
      <c r="H98" s="1" t="s">
        <v>518</v>
      </c>
      <c r="I98" s="4"/>
      <c r="J98" s="4" t="str">
        <f ca="1">IFERROR(__xludf.DUMMYFUNCTION("LEFT(INDEX(SPLIT(L98, "" ""), 4), 2)"),"13")</f>
        <v>13</v>
      </c>
      <c r="K98" s="1" t="s">
        <v>26614</v>
      </c>
      <c r="L98" s="1" t="s">
        <v>26610</v>
      </c>
    </row>
    <row r="99" spans="1:12" ht="13.2">
      <c r="A99" s="13" t="s">
        <v>19490</v>
      </c>
      <c r="B99" s="1">
        <v>5</v>
      </c>
      <c r="C99" s="1" t="s">
        <v>26870</v>
      </c>
      <c r="D99" s="1" t="s">
        <v>10755</v>
      </c>
      <c r="E99" s="1" t="s">
        <v>26871</v>
      </c>
      <c r="H99" s="1" t="s">
        <v>518</v>
      </c>
      <c r="I99" s="4"/>
      <c r="J99" s="4" t="str">
        <f ca="1">IFERROR(__xludf.DUMMYFUNCTION("LEFT(INDEX(SPLIT(L99, "" ""), 4), 2)"),"13")</f>
        <v>13</v>
      </c>
      <c r="K99" s="1" t="s">
        <v>26647</v>
      </c>
      <c r="L99" s="1" t="s">
        <v>26610</v>
      </c>
    </row>
    <row r="100" spans="1:12" ht="13.2">
      <c r="A100" s="14" t="s">
        <v>26872</v>
      </c>
      <c r="B100" s="1">
        <v>5</v>
      </c>
      <c r="C100" s="1" t="s">
        <v>26873</v>
      </c>
      <c r="D100" s="1" t="s">
        <v>19372</v>
      </c>
      <c r="E100" s="1" t="s">
        <v>26874</v>
      </c>
      <c r="H100" s="1" t="s">
        <v>518</v>
      </c>
      <c r="I100" s="4"/>
      <c r="J100" s="4" t="str">
        <f ca="1">IFERROR(__xludf.DUMMYFUNCTION("LEFT(INDEX(SPLIT(L100, "" ""), 4), 2)"),"13")</f>
        <v>13</v>
      </c>
      <c r="K100" s="1" t="s">
        <v>26875</v>
      </c>
      <c r="L100" s="1" t="s">
        <v>26610</v>
      </c>
    </row>
    <row r="101" spans="1:12" ht="13.8">
      <c r="A101" s="15" t="s">
        <v>26876</v>
      </c>
      <c r="B101" s="1">
        <v>5</v>
      </c>
      <c r="C101" s="1" t="s">
        <v>26877</v>
      </c>
      <c r="D101" s="1" t="s">
        <v>19372</v>
      </c>
      <c r="E101" s="1" t="s">
        <v>26878</v>
      </c>
      <c r="H101" s="1" t="s">
        <v>518</v>
      </c>
      <c r="I101" s="4"/>
      <c r="J101" s="4" t="str">
        <f ca="1">IFERROR(__xludf.DUMMYFUNCTION("LEFT(INDEX(SPLIT(L101, "" ""), 4), 2)"),"13")</f>
        <v>13</v>
      </c>
      <c r="K101" s="1" t="s">
        <v>26614</v>
      </c>
      <c r="L101" s="1" t="s">
        <v>26610</v>
      </c>
    </row>
    <row r="102" spans="1:12" ht="13.8">
      <c r="A102" s="12" t="s">
        <v>26879</v>
      </c>
      <c r="B102" s="1">
        <v>5</v>
      </c>
      <c r="C102" s="1" t="s">
        <v>19768</v>
      </c>
      <c r="D102" s="1" t="s">
        <v>10347</v>
      </c>
      <c r="E102" s="1" t="s">
        <v>26880</v>
      </c>
      <c r="H102" s="1" t="s">
        <v>518</v>
      </c>
      <c r="I102" s="4"/>
      <c r="J102" s="4" t="str">
        <f ca="1">IFERROR(__xludf.DUMMYFUNCTION("LEFT(INDEX(SPLIT(L102, "" ""), 4), 2)"),"13")</f>
        <v>13</v>
      </c>
      <c r="K102" s="1" t="s">
        <v>26614</v>
      </c>
      <c r="L102" s="1" t="s">
        <v>26610</v>
      </c>
    </row>
    <row r="103" spans="1:12" ht="13.8">
      <c r="A103" s="16" t="s">
        <v>26881</v>
      </c>
      <c r="B103" s="1">
        <v>5</v>
      </c>
      <c r="C103" s="1" t="s">
        <v>26882</v>
      </c>
      <c r="D103" s="1" t="s">
        <v>10293</v>
      </c>
      <c r="E103" s="1" t="s">
        <v>26883</v>
      </c>
      <c r="H103" s="1" t="s">
        <v>518</v>
      </c>
      <c r="I103" s="4"/>
      <c r="J103" s="4" t="str">
        <f ca="1">IFERROR(__xludf.DUMMYFUNCTION("LEFT(INDEX(SPLIT(L103, "" ""), 4), 2)"),"13")</f>
        <v>13</v>
      </c>
      <c r="K103" s="1" t="s">
        <v>26614</v>
      </c>
      <c r="L103" s="1" t="s">
        <v>26610</v>
      </c>
    </row>
    <row r="104" spans="1:12" ht="13.8">
      <c r="A104" s="12" t="s">
        <v>522</v>
      </c>
      <c r="B104" s="1">
        <v>5</v>
      </c>
      <c r="D104" s="1" t="s">
        <v>19372</v>
      </c>
      <c r="E104" s="1" t="s">
        <v>26884</v>
      </c>
      <c r="H104" s="1" t="s">
        <v>518</v>
      </c>
      <c r="I104" s="4"/>
      <c r="J104" s="4" t="str">
        <f ca="1">IFERROR(__xludf.DUMMYFUNCTION("LEFT(INDEX(SPLIT(L104, "" ""), 4), 2)"),"13")</f>
        <v>13</v>
      </c>
      <c r="K104" s="1" t="s">
        <v>26653</v>
      </c>
      <c r="L104" s="1" t="s">
        <v>26610</v>
      </c>
    </row>
    <row r="105" spans="1:12" ht="13.2">
      <c r="A105" s="13" t="s">
        <v>26885</v>
      </c>
      <c r="B105" s="1">
        <v>5</v>
      </c>
      <c r="D105" s="1" t="s">
        <v>19372</v>
      </c>
      <c r="E105" s="1" t="s">
        <v>26886</v>
      </c>
      <c r="H105" s="1" t="s">
        <v>518</v>
      </c>
      <c r="I105" s="4"/>
      <c r="J105" s="4" t="str">
        <f ca="1">IFERROR(__xludf.DUMMYFUNCTION("LEFT(INDEX(SPLIT(L105, "" ""), 4), 2)"),"13")</f>
        <v>13</v>
      </c>
      <c r="K105" s="1" t="s">
        <v>26653</v>
      </c>
      <c r="L105" s="1" t="s">
        <v>26610</v>
      </c>
    </row>
    <row r="106" spans="1:12" ht="13.2">
      <c r="A106" s="14" t="s">
        <v>22399</v>
      </c>
      <c r="B106" s="1">
        <v>5</v>
      </c>
      <c r="D106" s="1" t="s">
        <v>19372</v>
      </c>
      <c r="E106" s="1" t="s">
        <v>26887</v>
      </c>
      <c r="H106" s="1" t="s">
        <v>518</v>
      </c>
      <c r="I106" s="4"/>
      <c r="J106" s="4" t="str">
        <f ca="1">IFERROR(__xludf.DUMMYFUNCTION("LEFT(INDEX(SPLIT(L106, "" ""), 4), 2)"),"13")</f>
        <v>13</v>
      </c>
      <c r="K106" s="1" t="s">
        <v>26653</v>
      </c>
      <c r="L106" s="1" t="s">
        <v>26610</v>
      </c>
    </row>
    <row r="107" spans="1:12" ht="13.8">
      <c r="A107" s="15" t="s">
        <v>26888</v>
      </c>
      <c r="B107" s="1">
        <v>5</v>
      </c>
      <c r="C107" s="1" t="s">
        <v>18322</v>
      </c>
      <c r="D107" s="1" t="s">
        <v>10288</v>
      </c>
      <c r="E107" s="1" t="s">
        <v>26889</v>
      </c>
      <c r="H107" s="1" t="s">
        <v>518</v>
      </c>
      <c r="I107" s="4"/>
      <c r="J107" s="4" t="str">
        <f ca="1">IFERROR(__xludf.DUMMYFUNCTION("LEFT(INDEX(SPLIT(L107, "" ""), 4), 2)"),"13")</f>
        <v>13</v>
      </c>
      <c r="K107" s="1" t="s">
        <v>26614</v>
      </c>
      <c r="L107" s="1" t="s">
        <v>26610</v>
      </c>
    </row>
    <row r="108" spans="1:12" ht="13.8">
      <c r="A108" s="12" t="s">
        <v>26890</v>
      </c>
      <c r="B108" s="1">
        <v>5</v>
      </c>
      <c r="C108" s="1" t="s">
        <v>26891</v>
      </c>
      <c r="D108" s="1" t="s">
        <v>10736</v>
      </c>
      <c r="E108" s="1" t="s">
        <v>26892</v>
      </c>
      <c r="H108" s="1" t="s">
        <v>518</v>
      </c>
      <c r="I108" s="4"/>
      <c r="J108" s="4" t="str">
        <f ca="1">IFERROR(__xludf.DUMMYFUNCTION("LEFT(INDEX(SPLIT(L108, "" ""), 4), 2)"),"13")</f>
        <v>13</v>
      </c>
      <c r="K108" s="1" t="s">
        <v>26614</v>
      </c>
      <c r="L108" s="1" t="s">
        <v>26610</v>
      </c>
    </row>
    <row r="109" spans="1:12" ht="13.8">
      <c r="A109" s="16" t="s">
        <v>26893</v>
      </c>
      <c r="B109" s="1">
        <v>5</v>
      </c>
      <c r="C109" s="1" t="s">
        <v>8559</v>
      </c>
      <c r="D109" s="1" t="s">
        <v>19372</v>
      </c>
      <c r="E109" s="1" t="s">
        <v>26894</v>
      </c>
      <c r="H109" s="1" t="s">
        <v>518</v>
      </c>
      <c r="I109" s="4"/>
      <c r="J109" s="4" t="str">
        <f ca="1">IFERROR(__xludf.DUMMYFUNCTION("LEFT(INDEX(SPLIT(L109, "" ""), 4), 2)"),"13")</f>
        <v>13</v>
      </c>
      <c r="K109" s="1" t="s">
        <v>26614</v>
      </c>
      <c r="L109" s="1" t="s">
        <v>26610</v>
      </c>
    </row>
    <row r="110" spans="1:12" ht="13.8">
      <c r="A110" s="12" t="s">
        <v>26895</v>
      </c>
      <c r="B110" s="1">
        <v>5</v>
      </c>
      <c r="C110" s="1" t="s">
        <v>26896</v>
      </c>
      <c r="D110" s="1" t="s">
        <v>10288</v>
      </c>
      <c r="E110" s="1" t="s">
        <v>26897</v>
      </c>
      <c r="H110" s="1" t="s">
        <v>518</v>
      </c>
      <c r="I110" s="4"/>
      <c r="J110" s="4" t="str">
        <f ca="1">IFERROR(__xludf.DUMMYFUNCTION("LEFT(INDEX(SPLIT(L110, "" ""), 4), 2)"),"13")</f>
        <v>13</v>
      </c>
      <c r="K110" s="1" t="s">
        <v>26614</v>
      </c>
      <c r="L110" s="1" t="s">
        <v>26610</v>
      </c>
    </row>
    <row r="111" spans="1:12" ht="13.2">
      <c r="A111" s="13" t="s">
        <v>26898</v>
      </c>
      <c r="B111" s="1">
        <v>5</v>
      </c>
      <c r="C111" s="1" t="s">
        <v>26899</v>
      </c>
      <c r="D111" s="1" t="s">
        <v>19372</v>
      </c>
      <c r="E111" s="1" t="s">
        <v>26900</v>
      </c>
      <c r="H111" s="1" t="s">
        <v>518</v>
      </c>
      <c r="I111" s="4"/>
      <c r="J111" s="4" t="str">
        <f ca="1">IFERROR(__xludf.DUMMYFUNCTION("LEFT(INDEX(SPLIT(L111, "" ""), 4), 2)"),"13")</f>
        <v>13</v>
      </c>
      <c r="K111" s="1" t="s">
        <v>26614</v>
      </c>
      <c r="L111" s="1" t="s">
        <v>26610</v>
      </c>
    </row>
    <row r="112" spans="1:12" ht="13.2">
      <c r="A112" s="14" t="s">
        <v>26901</v>
      </c>
      <c r="B112" s="1">
        <v>5</v>
      </c>
      <c r="C112" s="1" t="s">
        <v>26902</v>
      </c>
      <c r="D112" s="1" t="s">
        <v>10347</v>
      </c>
      <c r="E112" s="1" t="s">
        <v>26903</v>
      </c>
      <c r="H112" s="1" t="s">
        <v>518</v>
      </c>
      <c r="I112" s="4"/>
      <c r="J112" s="4" t="str">
        <f ca="1">IFERROR(__xludf.DUMMYFUNCTION("LEFT(INDEX(SPLIT(L112, "" ""), 4), 2)"),"13")</f>
        <v>13</v>
      </c>
      <c r="K112" s="1" t="s">
        <v>26614</v>
      </c>
      <c r="L112" s="1" t="s">
        <v>26610</v>
      </c>
    </row>
    <row r="113" spans="1:12" ht="13.8">
      <c r="A113" s="15" t="s">
        <v>26904</v>
      </c>
      <c r="B113" s="1">
        <v>5</v>
      </c>
      <c r="C113" s="1" t="s">
        <v>26905</v>
      </c>
      <c r="D113" s="1" t="s">
        <v>19372</v>
      </c>
      <c r="E113" s="1" t="s">
        <v>26906</v>
      </c>
      <c r="H113" s="1" t="s">
        <v>518</v>
      </c>
      <c r="I113" s="4"/>
      <c r="J113" s="4" t="str">
        <f ca="1">IFERROR(__xludf.DUMMYFUNCTION("LEFT(INDEX(SPLIT(L113, "" ""), 4), 2)"),"13")</f>
        <v>13</v>
      </c>
      <c r="K113" s="1" t="s">
        <v>26614</v>
      </c>
      <c r="L113" s="1" t="s">
        <v>26610</v>
      </c>
    </row>
    <row r="114" spans="1:12" ht="13.8">
      <c r="A114" s="12" t="s">
        <v>26907</v>
      </c>
      <c r="B114" s="1">
        <v>5</v>
      </c>
      <c r="C114" s="1" t="s">
        <v>26908</v>
      </c>
      <c r="D114" s="1" t="s">
        <v>10743</v>
      </c>
      <c r="E114" s="1" t="s">
        <v>26909</v>
      </c>
      <c r="H114" s="1" t="s">
        <v>518</v>
      </c>
      <c r="I114" s="4"/>
      <c r="J114" s="4" t="str">
        <f ca="1">IFERROR(__xludf.DUMMYFUNCTION("LEFT(INDEX(SPLIT(L114, "" ""), 4), 2)"),"13")</f>
        <v>13</v>
      </c>
      <c r="K114" s="1" t="s">
        <v>26614</v>
      </c>
      <c r="L114" s="1" t="s">
        <v>26610</v>
      </c>
    </row>
    <row r="115" spans="1:12" ht="13.8">
      <c r="A115" s="16" t="s">
        <v>26910</v>
      </c>
      <c r="B115" s="1">
        <v>5</v>
      </c>
      <c r="C115" s="1" t="s">
        <v>9176</v>
      </c>
      <c r="D115" s="1" t="s">
        <v>19372</v>
      </c>
      <c r="E115" s="1" t="s">
        <v>26911</v>
      </c>
      <c r="H115" s="1" t="s">
        <v>518</v>
      </c>
      <c r="I115" s="4"/>
      <c r="J115" s="4" t="str">
        <f ca="1">IFERROR(__xludf.DUMMYFUNCTION("LEFT(INDEX(SPLIT(L115, "" ""), 4), 2)"),"13")</f>
        <v>13</v>
      </c>
      <c r="K115" s="1" t="s">
        <v>26635</v>
      </c>
      <c r="L115" s="1" t="s">
        <v>26610</v>
      </c>
    </row>
    <row r="116" spans="1:12" ht="13.8">
      <c r="A116" s="12" t="s">
        <v>26912</v>
      </c>
      <c r="B116" s="1">
        <v>5</v>
      </c>
      <c r="D116" s="1" t="s">
        <v>19372</v>
      </c>
      <c r="E116" s="1" t="s">
        <v>26913</v>
      </c>
      <c r="H116" s="1" t="s">
        <v>518</v>
      </c>
      <c r="I116" s="4"/>
      <c r="J116" s="4" t="str">
        <f ca="1">IFERROR(__xludf.DUMMYFUNCTION("LEFT(INDEX(SPLIT(L116, "" ""), 4), 2)"),"13")</f>
        <v>13</v>
      </c>
      <c r="K116" s="1" t="s">
        <v>26653</v>
      </c>
      <c r="L116" s="1" t="s">
        <v>26610</v>
      </c>
    </row>
    <row r="117" spans="1:12" ht="13.2">
      <c r="A117" s="13" t="s">
        <v>26914</v>
      </c>
      <c r="B117" s="1">
        <v>5</v>
      </c>
      <c r="C117" s="1" t="s">
        <v>26915</v>
      </c>
      <c r="D117" s="1" t="s">
        <v>19372</v>
      </c>
      <c r="E117" s="1" t="s">
        <v>26916</v>
      </c>
      <c r="H117" s="1" t="s">
        <v>518</v>
      </c>
      <c r="I117" s="4"/>
      <c r="J117" s="4" t="str">
        <f ca="1">IFERROR(__xludf.DUMMYFUNCTION("LEFT(INDEX(SPLIT(L117, "" ""), 4), 2)"),"13")</f>
        <v>13</v>
      </c>
      <c r="K117" s="1" t="s">
        <v>26614</v>
      </c>
      <c r="L117" s="1" t="s">
        <v>26610</v>
      </c>
    </row>
    <row r="118" spans="1:12" ht="13.8">
      <c r="A118" s="11" t="s">
        <v>26917</v>
      </c>
      <c r="B118" s="1">
        <v>5</v>
      </c>
      <c r="C118" s="1" t="s">
        <v>26918</v>
      </c>
      <c r="D118" s="1" t="s">
        <v>10300</v>
      </c>
      <c r="E118" s="1" t="s">
        <v>26919</v>
      </c>
      <c r="H118" s="1" t="s">
        <v>518</v>
      </c>
      <c r="I118" s="4"/>
      <c r="J118" s="4" t="str">
        <f ca="1">IFERROR(__xludf.DUMMYFUNCTION("LEFT(INDEX(SPLIT(L118, "" ""), 4), 2)"),"13")</f>
        <v>13</v>
      </c>
      <c r="K118" s="1" t="s">
        <v>26614</v>
      </c>
      <c r="L118" s="1" t="s">
        <v>26610</v>
      </c>
    </row>
    <row r="119" spans="1:12" ht="13.8">
      <c r="A119" s="10" t="s">
        <v>26920</v>
      </c>
      <c r="B119" s="1">
        <v>5</v>
      </c>
      <c r="C119" s="1" t="s">
        <v>26921</v>
      </c>
      <c r="D119" s="1" t="s">
        <v>19372</v>
      </c>
      <c r="E119" s="1" t="s">
        <v>26922</v>
      </c>
      <c r="H119" s="1" t="s">
        <v>518</v>
      </c>
      <c r="I119" s="4"/>
      <c r="J119" s="4" t="str">
        <f ca="1">IFERROR(__xludf.DUMMYFUNCTION("LEFT(INDEX(SPLIT(L119, "" ""), 4), 2)"),"13")</f>
        <v>13</v>
      </c>
      <c r="K119" s="1" t="s">
        <v>26614</v>
      </c>
      <c r="L119" s="1" t="s">
        <v>26610</v>
      </c>
    </row>
    <row r="120" spans="1:12" ht="13.8">
      <c r="A120" s="11" t="s">
        <v>26923</v>
      </c>
      <c r="B120" s="1">
        <v>5</v>
      </c>
      <c r="C120" s="1" t="s">
        <v>26924</v>
      </c>
      <c r="D120" s="1" t="s">
        <v>19372</v>
      </c>
      <c r="E120" s="1" t="s">
        <v>26925</v>
      </c>
      <c r="H120" s="1" t="s">
        <v>518</v>
      </c>
      <c r="I120" s="4"/>
      <c r="J120" s="4" t="str">
        <f ca="1">IFERROR(__xludf.DUMMYFUNCTION("LEFT(INDEX(SPLIT(L120, "" ""), 4), 2)"),"13")</f>
        <v>13</v>
      </c>
      <c r="K120" s="1" t="s">
        <v>26614</v>
      </c>
      <c r="L120" s="1" t="s">
        <v>26610</v>
      </c>
    </row>
    <row r="121" spans="1:12" ht="13.8">
      <c r="A121" s="11" t="s">
        <v>11746</v>
      </c>
      <c r="B121" s="1">
        <v>5</v>
      </c>
      <c r="C121" s="1" t="s">
        <v>18746</v>
      </c>
      <c r="D121" s="1" t="s">
        <v>10778</v>
      </c>
      <c r="E121" s="1" t="s">
        <v>26926</v>
      </c>
      <c r="H121" s="1" t="s">
        <v>518</v>
      </c>
      <c r="I121" s="4"/>
      <c r="J121" s="4" t="str">
        <f ca="1">IFERROR(__xludf.DUMMYFUNCTION("LEFT(INDEX(SPLIT(L121, "" ""), 4), 2)"),"13")</f>
        <v>13</v>
      </c>
      <c r="K121" s="1" t="s">
        <v>26614</v>
      </c>
      <c r="L121" s="1" t="s">
        <v>26610</v>
      </c>
    </row>
    <row r="122" spans="1:12" ht="13.2">
      <c r="A122" s="17" t="s">
        <v>26927</v>
      </c>
      <c r="B122" s="1">
        <v>5</v>
      </c>
      <c r="C122" s="1" t="s">
        <v>19610</v>
      </c>
      <c r="D122" s="1" t="s">
        <v>19372</v>
      </c>
      <c r="E122" s="1" t="s">
        <v>26928</v>
      </c>
      <c r="H122" s="1" t="s">
        <v>518</v>
      </c>
      <c r="I122" s="4"/>
      <c r="J122" s="4" t="str">
        <f ca="1">IFERROR(__xludf.DUMMYFUNCTION("LEFT(INDEX(SPLIT(L122, "" ""), 4), 2)"),"13")</f>
        <v>13</v>
      </c>
      <c r="K122" s="1" t="s">
        <v>26614</v>
      </c>
      <c r="L122" s="1" t="s">
        <v>26610</v>
      </c>
    </row>
    <row r="123" spans="1:12" ht="13.8">
      <c r="A123" s="10" t="s">
        <v>26929</v>
      </c>
      <c r="B123" s="1">
        <v>5</v>
      </c>
      <c r="C123" s="1" t="s">
        <v>26930</v>
      </c>
      <c r="D123" s="1" t="s">
        <v>19372</v>
      </c>
      <c r="E123" s="1" t="s">
        <v>26931</v>
      </c>
      <c r="H123" s="1" t="s">
        <v>518</v>
      </c>
      <c r="I123" s="4"/>
      <c r="J123" s="4" t="str">
        <f ca="1">IFERROR(__xludf.DUMMYFUNCTION("LEFT(INDEX(SPLIT(L123, "" ""), 4), 2)"),"13")</f>
        <v>13</v>
      </c>
      <c r="K123" s="1" t="s">
        <v>26614</v>
      </c>
      <c r="L123" s="1" t="s">
        <v>26610</v>
      </c>
    </row>
    <row r="124" spans="1:12" ht="13.8">
      <c r="A124" s="11" t="s">
        <v>11225</v>
      </c>
      <c r="B124" s="1">
        <v>5</v>
      </c>
      <c r="C124" s="1" t="s">
        <v>26932</v>
      </c>
      <c r="D124" s="1" t="s">
        <v>10293</v>
      </c>
      <c r="E124" s="1" t="s">
        <v>26933</v>
      </c>
      <c r="H124" s="1" t="s">
        <v>518</v>
      </c>
      <c r="I124" s="4"/>
      <c r="J124" s="4" t="str">
        <f ca="1">IFERROR(__xludf.DUMMYFUNCTION("LEFT(INDEX(SPLIT(L124, "" ""), 4), 2)"),"13")</f>
        <v>13</v>
      </c>
      <c r="K124" s="1" t="s">
        <v>26614</v>
      </c>
      <c r="L124" s="1" t="s">
        <v>26610</v>
      </c>
    </row>
    <row r="125" spans="1:12" ht="13.8">
      <c r="A125" s="11" t="s">
        <v>26934</v>
      </c>
      <c r="B125" s="1">
        <v>5</v>
      </c>
      <c r="C125" s="1" t="s">
        <v>26935</v>
      </c>
      <c r="D125" s="1" t="s">
        <v>19372</v>
      </c>
      <c r="E125" s="1" t="s">
        <v>26936</v>
      </c>
      <c r="H125" s="1" t="s">
        <v>518</v>
      </c>
      <c r="I125" s="4"/>
      <c r="J125" s="4" t="str">
        <f ca="1">IFERROR(__xludf.DUMMYFUNCTION("LEFT(INDEX(SPLIT(L125, "" ""), 4), 2)"),"13")</f>
        <v>13</v>
      </c>
      <c r="K125" s="1" t="s">
        <v>26614</v>
      </c>
      <c r="L125" s="1" t="s">
        <v>26610</v>
      </c>
    </row>
    <row r="126" spans="1:12" ht="13.8">
      <c r="A126" s="11" t="s">
        <v>26937</v>
      </c>
      <c r="B126" s="1">
        <v>5</v>
      </c>
      <c r="C126" s="1" t="s">
        <v>18627</v>
      </c>
      <c r="D126" s="1" t="s">
        <v>10293</v>
      </c>
      <c r="E126" s="1" t="s">
        <v>26938</v>
      </c>
      <c r="H126" s="1" t="s">
        <v>518</v>
      </c>
      <c r="I126" s="4"/>
      <c r="J126" s="4" t="str">
        <f ca="1">IFERROR(__xludf.DUMMYFUNCTION("LEFT(INDEX(SPLIT(L126, "" ""), 4), 2)"),"13")</f>
        <v>13</v>
      </c>
      <c r="K126" s="1" t="s">
        <v>26614</v>
      </c>
      <c r="L126" s="1" t="s">
        <v>26610</v>
      </c>
    </row>
    <row r="127" spans="1:12" ht="13.2">
      <c r="A127" s="17" t="s">
        <v>18578</v>
      </c>
      <c r="B127" s="1">
        <v>5</v>
      </c>
      <c r="C127" s="1" t="s">
        <v>26939</v>
      </c>
      <c r="D127" s="1" t="s">
        <v>10293</v>
      </c>
      <c r="E127" s="1" t="s">
        <v>26940</v>
      </c>
      <c r="H127" s="1" t="s">
        <v>518</v>
      </c>
      <c r="I127" s="4"/>
      <c r="J127" s="4" t="str">
        <f ca="1">IFERROR(__xludf.DUMMYFUNCTION("LEFT(INDEX(SPLIT(L127, "" ""), 4), 2)"),"13")</f>
        <v>13</v>
      </c>
      <c r="K127" s="1" t="s">
        <v>26614</v>
      </c>
      <c r="L127" s="1" t="s">
        <v>26610</v>
      </c>
    </row>
    <row r="128" spans="1:12" ht="13.2">
      <c r="A128" s="17" t="s">
        <v>26941</v>
      </c>
      <c r="B128" s="1">
        <v>5</v>
      </c>
      <c r="C128" s="1" t="s">
        <v>26942</v>
      </c>
      <c r="D128" s="1" t="s">
        <v>19372</v>
      </c>
      <c r="E128" s="1" t="s">
        <v>26943</v>
      </c>
      <c r="H128" s="1" t="s">
        <v>518</v>
      </c>
      <c r="I128" s="4"/>
      <c r="J128" s="4" t="str">
        <f ca="1">IFERROR(__xludf.DUMMYFUNCTION("LEFT(INDEX(SPLIT(L128, "" ""), 4), 2)"),"13")</f>
        <v>13</v>
      </c>
      <c r="K128" s="1" t="s">
        <v>26614</v>
      </c>
      <c r="L128" s="1" t="s">
        <v>26610</v>
      </c>
    </row>
    <row r="129" spans="1:12" ht="13.8">
      <c r="A129" s="10" t="s">
        <v>559</v>
      </c>
      <c r="B129" s="1">
        <v>4</v>
      </c>
      <c r="D129" s="1" t="s">
        <v>19372</v>
      </c>
      <c r="E129" s="1" t="s">
        <v>26944</v>
      </c>
      <c r="H129" s="1" t="s">
        <v>518</v>
      </c>
      <c r="I129" s="4"/>
      <c r="J129" s="4" t="str">
        <f ca="1">IFERROR(__xludf.DUMMYFUNCTION("LEFT(INDEX(SPLIT(L129, "" ""), 4), 2)"),"13")</f>
        <v>13</v>
      </c>
      <c r="K129" s="1" t="s">
        <v>26653</v>
      </c>
      <c r="L129" s="1" t="s">
        <v>26610</v>
      </c>
    </row>
    <row r="130" spans="1:12" ht="13.8">
      <c r="A130" s="11" t="s">
        <v>26945</v>
      </c>
      <c r="B130" s="1">
        <v>5</v>
      </c>
      <c r="C130" s="1" t="s">
        <v>26946</v>
      </c>
      <c r="D130" s="1" t="s">
        <v>18396</v>
      </c>
      <c r="E130" s="1" t="s">
        <v>26947</v>
      </c>
      <c r="H130" s="1" t="s">
        <v>518</v>
      </c>
      <c r="I130" s="4"/>
      <c r="J130" s="4" t="str">
        <f ca="1">IFERROR(__xludf.DUMMYFUNCTION("LEFT(INDEX(SPLIT(L130, "" ""), 4), 2)"),"13")</f>
        <v>13</v>
      </c>
      <c r="K130" s="1" t="s">
        <v>26614</v>
      </c>
      <c r="L130" s="1" t="s">
        <v>26610</v>
      </c>
    </row>
    <row r="131" spans="1:12" ht="13.8">
      <c r="A131" s="11" t="s">
        <v>26948</v>
      </c>
      <c r="B131" s="1">
        <v>5</v>
      </c>
      <c r="C131" s="1" t="s">
        <v>26949</v>
      </c>
      <c r="D131" s="1" t="s">
        <v>10743</v>
      </c>
      <c r="E131" s="1" t="s">
        <v>26950</v>
      </c>
      <c r="H131" s="1" t="s">
        <v>518</v>
      </c>
      <c r="I131" s="4"/>
      <c r="J131" s="4" t="str">
        <f ca="1">IFERROR(__xludf.DUMMYFUNCTION("LEFT(INDEX(SPLIT(L131, "" ""), 4), 2)"),"13")</f>
        <v>13</v>
      </c>
      <c r="K131" s="1" t="s">
        <v>26614</v>
      </c>
      <c r="L131" s="1" t="s">
        <v>26610</v>
      </c>
    </row>
    <row r="132" spans="1:12" ht="13.8">
      <c r="A132" s="11" t="s">
        <v>26951</v>
      </c>
      <c r="B132" s="1">
        <v>5</v>
      </c>
      <c r="C132" s="1" t="s">
        <v>26952</v>
      </c>
      <c r="D132" s="1" t="s">
        <v>10755</v>
      </c>
      <c r="E132" s="1" t="s">
        <v>26953</v>
      </c>
      <c r="H132" s="1" t="s">
        <v>518</v>
      </c>
      <c r="I132" s="4"/>
      <c r="J132" s="4" t="str">
        <f ca="1">IFERROR(__xludf.DUMMYFUNCTION("LEFT(INDEX(SPLIT(L132, "" ""), 4), 2)"),"13")</f>
        <v>13</v>
      </c>
      <c r="K132" s="1" t="s">
        <v>26614</v>
      </c>
      <c r="L132" s="1" t="s">
        <v>26610</v>
      </c>
    </row>
    <row r="133" spans="1:12" ht="13.2">
      <c r="A133" s="17" t="s">
        <v>26954</v>
      </c>
      <c r="B133" s="1">
        <v>5</v>
      </c>
      <c r="C133" s="1" t="s">
        <v>26386</v>
      </c>
      <c r="D133" s="1" t="s">
        <v>19372</v>
      </c>
      <c r="E133" s="1" t="s">
        <v>26955</v>
      </c>
      <c r="H133" s="1" t="s">
        <v>518</v>
      </c>
      <c r="I133" s="4"/>
      <c r="J133" s="4" t="str">
        <f ca="1">IFERROR(__xludf.DUMMYFUNCTION("LEFT(INDEX(SPLIT(L133, "" ""), 4), 2)"),"13")</f>
        <v>13</v>
      </c>
      <c r="K133" s="1" t="s">
        <v>26614</v>
      </c>
      <c r="L133" s="1" t="s">
        <v>26610</v>
      </c>
    </row>
    <row r="134" spans="1:12" ht="13.2">
      <c r="A134" s="17" t="s">
        <v>26956</v>
      </c>
      <c r="B134" s="1">
        <v>5</v>
      </c>
      <c r="C134" s="1" t="s">
        <v>108</v>
      </c>
      <c r="D134" s="1" t="s">
        <v>10778</v>
      </c>
      <c r="E134" s="1" t="s">
        <v>26957</v>
      </c>
      <c r="H134" s="1" t="s">
        <v>518</v>
      </c>
      <c r="I134" s="4"/>
      <c r="J134" s="4" t="str">
        <f ca="1">IFERROR(__xludf.DUMMYFUNCTION("LEFT(INDEX(SPLIT(L134, "" ""), 4), 2)"),"13")</f>
        <v>13</v>
      </c>
      <c r="K134" s="1" t="s">
        <v>26635</v>
      </c>
      <c r="L134" s="1" t="s">
        <v>26610</v>
      </c>
    </row>
    <row r="135" spans="1:12" ht="13.8">
      <c r="A135" s="10" t="s">
        <v>26958</v>
      </c>
      <c r="B135" s="1">
        <v>4</v>
      </c>
      <c r="D135" s="1" t="s">
        <v>19372</v>
      </c>
      <c r="E135" s="1" t="s">
        <v>26959</v>
      </c>
      <c r="H135" s="1" t="s">
        <v>518</v>
      </c>
      <c r="I135" s="4"/>
      <c r="J135" s="4" t="str">
        <f ca="1">IFERROR(__xludf.DUMMYFUNCTION("LEFT(INDEX(SPLIT(L135, "" ""), 4), 2)"),"13")</f>
        <v>13</v>
      </c>
      <c r="K135" s="1" t="s">
        <v>26960</v>
      </c>
      <c r="L135" s="1" t="s">
        <v>26610</v>
      </c>
    </row>
    <row r="136" spans="1:12" ht="13.8">
      <c r="A136" s="11" t="s">
        <v>26961</v>
      </c>
      <c r="B136" s="1">
        <v>5</v>
      </c>
      <c r="C136" s="1" t="s">
        <v>26962</v>
      </c>
      <c r="D136" s="1" t="s">
        <v>19372</v>
      </c>
      <c r="E136" s="1" t="s">
        <v>26963</v>
      </c>
      <c r="H136" s="1" t="s">
        <v>518</v>
      </c>
      <c r="I136" s="4"/>
      <c r="J136" s="4" t="str">
        <f ca="1">IFERROR(__xludf.DUMMYFUNCTION("LEFT(INDEX(SPLIT(L136, "" ""), 4), 2)"),"13")</f>
        <v>13</v>
      </c>
      <c r="K136" s="1" t="s">
        <v>26614</v>
      </c>
      <c r="L136" s="1" t="s">
        <v>26610</v>
      </c>
    </row>
    <row r="137" spans="1:12" ht="13.8">
      <c r="A137" s="11" t="s">
        <v>26964</v>
      </c>
      <c r="B137" s="1">
        <v>5</v>
      </c>
      <c r="C137" s="1" t="s">
        <v>26965</v>
      </c>
      <c r="D137" s="1" t="s">
        <v>19372</v>
      </c>
      <c r="E137" s="1" t="s">
        <v>26966</v>
      </c>
      <c r="H137" s="1" t="s">
        <v>518</v>
      </c>
      <c r="I137" s="4"/>
      <c r="J137" s="4" t="str">
        <f ca="1">IFERROR(__xludf.DUMMYFUNCTION("LEFT(INDEX(SPLIT(L137, "" ""), 4), 2)"),"13")</f>
        <v>13</v>
      </c>
      <c r="K137" s="1" t="s">
        <v>26614</v>
      </c>
      <c r="L137" s="1" t="s">
        <v>26610</v>
      </c>
    </row>
    <row r="138" spans="1:12" ht="13.8">
      <c r="A138" s="11" t="s">
        <v>26967</v>
      </c>
      <c r="B138" s="1">
        <v>5</v>
      </c>
      <c r="C138" s="1" t="s">
        <v>26968</v>
      </c>
      <c r="D138" s="1" t="s">
        <v>10778</v>
      </c>
      <c r="E138" s="1" t="s">
        <v>26969</v>
      </c>
      <c r="H138" s="1" t="s">
        <v>518</v>
      </c>
      <c r="I138" s="4"/>
      <c r="J138" s="4" t="str">
        <f ca="1">IFERROR(__xludf.DUMMYFUNCTION("LEFT(INDEX(SPLIT(L138, "" ""), 4), 2)"),"13")</f>
        <v>13</v>
      </c>
      <c r="K138" s="1" t="s">
        <v>26614</v>
      </c>
      <c r="L138" s="1" t="s">
        <v>26610</v>
      </c>
    </row>
    <row r="139" spans="1:12" ht="13.2">
      <c r="A139" s="17" t="s">
        <v>11077</v>
      </c>
      <c r="B139" s="1">
        <v>5</v>
      </c>
      <c r="C139" s="1" t="s">
        <v>26970</v>
      </c>
      <c r="D139" s="1" t="s">
        <v>18313</v>
      </c>
      <c r="E139" s="1" t="s">
        <v>26971</v>
      </c>
      <c r="H139" s="1" t="s">
        <v>518</v>
      </c>
      <c r="I139" s="4"/>
      <c r="J139" s="4" t="str">
        <f ca="1">IFERROR(__xludf.DUMMYFUNCTION("LEFT(INDEX(SPLIT(L139, "" ""), 4), 2)"),"13")</f>
        <v>13</v>
      </c>
      <c r="K139" s="1" t="s">
        <v>26614</v>
      </c>
      <c r="L139" s="1" t="s">
        <v>26610</v>
      </c>
    </row>
    <row r="140" spans="1:12" ht="13.2">
      <c r="A140" s="17" t="s">
        <v>26972</v>
      </c>
      <c r="B140" s="1">
        <v>5</v>
      </c>
      <c r="C140" s="1" t="s">
        <v>278</v>
      </c>
      <c r="D140" s="1" t="s">
        <v>19372</v>
      </c>
      <c r="E140" s="1" t="s">
        <v>26973</v>
      </c>
      <c r="H140" s="1" t="s">
        <v>518</v>
      </c>
      <c r="I140" s="4"/>
      <c r="J140" s="4" t="str">
        <f ca="1">IFERROR(__xludf.DUMMYFUNCTION("LEFT(INDEX(SPLIT(L140, "" ""), 4), 2)"),"13")</f>
        <v>13</v>
      </c>
      <c r="K140" s="1" t="s">
        <v>26614</v>
      </c>
      <c r="L140" s="1" t="s">
        <v>26610</v>
      </c>
    </row>
    <row r="141" spans="1:12" ht="13.8">
      <c r="A141" s="10" t="s">
        <v>1027</v>
      </c>
      <c r="B141" s="1">
        <v>5</v>
      </c>
      <c r="C141" s="1" t="s">
        <v>26974</v>
      </c>
      <c r="D141" s="1" t="s">
        <v>10736</v>
      </c>
      <c r="E141" s="1" t="s">
        <v>26975</v>
      </c>
      <c r="H141" s="1" t="s">
        <v>518</v>
      </c>
      <c r="I141" s="4"/>
      <c r="J141" s="4" t="str">
        <f ca="1">IFERROR(__xludf.DUMMYFUNCTION("LEFT(INDEX(SPLIT(L141, "" ""), 4), 2)"),"13")</f>
        <v>13</v>
      </c>
      <c r="K141" s="1" t="s">
        <v>26647</v>
      </c>
      <c r="L141" s="1" t="s">
        <v>26610</v>
      </c>
    </row>
    <row r="142" spans="1:12" ht="13.8">
      <c r="A142" s="11" t="s">
        <v>26976</v>
      </c>
      <c r="B142" s="1">
        <v>5</v>
      </c>
      <c r="C142" s="1" t="s">
        <v>18746</v>
      </c>
      <c r="D142" s="1" t="s">
        <v>10736</v>
      </c>
      <c r="E142" s="1" t="s">
        <v>26977</v>
      </c>
      <c r="H142" s="1" t="s">
        <v>518</v>
      </c>
      <c r="I142" s="4"/>
      <c r="J142" s="4" t="str">
        <f ca="1">IFERROR(__xludf.DUMMYFUNCTION("LEFT(INDEX(SPLIT(L142, "" ""), 4), 2)"),"13")</f>
        <v>13</v>
      </c>
      <c r="K142" s="1" t="s">
        <v>26614</v>
      </c>
      <c r="L142" s="1" t="s">
        <v>26610</v>
      </c>
    </row>
    <row r="143" spans="1:12" ht="15.75" customHeight="1">
      <c r="A143" s="18" t="s">
        <v>18578</v>
      </c>
      <c r="B143" s="1">
        <v>5</v>
      </c>
      <c r="C143" s="1" t="s">
        <v>26978</v>
      </c>
      <c r="D143" s="1" t="s">
        <v>10288</v>
      </c>
      <c r="E143" s="1" t="s">
        <v>26979</v>
      </c>
      <c r="H143" s="1" t="s">
        <v>518</v>
      </c>
      <c r="I143" s="4"/>
      <c r="J143" s="4" t="str">
        <f ca="1">IFERROR(__xludf.DUMMYFUNCTION("LEFT(INDEX(SPLIT(L143, "" ""), 4), 2)"),"13")</f>
        <v>13</v>
      </c>
      <c r="K143" s="1" t="s">
        <v>26614</v>
      </c>
      <c r="L143" s="1" t="s">
        <v>26610</v>
      </c>
    </row>
    <row r="144" spans="1:12" ht="13.8">
      <c r="A144" s="11" t="s">
        <v>26980</v>
      </c>
      <c r="B144" s="1">
        <v>5</v>
      </c>
      <c r="C144" s="1" t="s">
        <v>26981</v>
      </c>
      <c r="D144" s="1" t="s">
        <v>10755</v>
      </c>
      <c r="E144" s="1" t="s">
        <v>26982</v>
      </c>
      <c r="H144" s="1" t="s">
        <v>518</v>
      </c>
      <c r="I144" s="4"/>
      <c r="J144" s="4" t="str">
        <f ca="1">IFERROR(__xludf.DUMMYFUNCTION("LEFT(INDEX(SPLIT(L144, "" ""), 4), 2)"),"13")</f>
        <v>13</v>
      </c>
      <c r="K144" s="1" t="s">
        <v>26635</v>
      </c>
      <c r="L144" s="1" t="s">
        <v>26610</v>
      </c>
    </row>
    <row r="145" spans="1:12" ht="13.2">
      <c r="A145" s="17" t="s">
        <v>26983</v>
      </c>
      <c r="B145" s="1">
        <v>5</v>
      </c>
      <c r="C145" s="1" t="s">
        <v>26984</v>
      </c>
      <c r="D145" s="1" t="s">
        <v>10300</v>
      </c>
      <c r="E145" s="1" t="s">
        <v>26985</v>
      </c>
      <c r="H145" s="1" t="s">
        <v>518</v>
      </c>
      <c r="I145" s="4"/>
      <c r="J145" s="4" t="str">
        <f ca="1">IFERROR(__xludf.DUMMYFUNCTION("LEFT(INDEX(SPLIT(L145, "" ""), 4), 2)"),"13")</f>
        <v>13</v>
      </c>
      <c r="K145" s="1" t="s">
        <v>26614</v>
      </c>
      <c r="L145" s="1" t="s">
        <v>26610</v>
      </c>
    </row>
    <row r="146" spans="1:12" ht="13.2">
      <c r="A146" s="17" t="s">
        <v>26986</v>
      </c>
      <c r="B146" s="1">
        <v>5</v>
      </c>
      <c r="C146" s="1" t="s">
        <v>26987</v>
      </c>
      <c r="D146" s="1" t="s">
        <v>10743</v>
      </c>
      <c r="E146" s="1" t="s">
        <v>26988</v>
      </c>
      <c r="H146" s="1" t="s">
        <v>518</v>
      </c>
      <c r="I146" s="4"/>
      <c r="J146" s="4" t="str">
        <f ca="1">IFERROR(__xludf.DUMMYFUNCTION("LEFT(INDEX(SPLIT(L146, "" ""), 4), 2)"),"13")</f>
        <v>13</v>
      </c>
      <c r="K146" s="1" t="s">
        <v>26614</v>
      </c>
      <c r="L146" s="1" t="s">
        <v>26610</v>
      </c>
    </row>
    <row r="147" spans="1:12" ht="13.8">
      <c r="A147" s="10" t="s">
        <v>26989</v>
      </c>
      <c r="B147" s="1">
        <v>5</v>
      </c>
      <c r="C147" s="1" t="s">
        <v>26990</v>
      </c>
      <c r="D147" s="1" t="s">
        <v>10736</v>
      </c>
      <c r="E147" s="1" t="s">
        <v>26991</v>
      </c>
      <c r="H147" s="1" t="s">
        <v>518</v>
      </c>
      <c r="I147" s="4"/>
      <c r="J147" s="4" t="str">
        <f ca="1">IFERROR(__xludf.DUMMYFUNCTION("LEFT(INDEX(SPLIT(L147, "" ""), 4), 2)"),"13")</f>
        <v>13</v>
      </c>
      <c r="K147" s="1" t="s">
        <v>26614</v>
      </c>
      <c r="L147" s="1" t="s">
        <v>26610</v>
      </c>
    </row>
    <row r="148" spans="1:12" ht="13.8">
      <c r="A148" s="11" t="s">
        <v>2865</v>
      </c>
      <c r="B148" s="1">
        <v>5</v>
      </c>
      <c r="C148" s="1" t="s">
        <v>26992</v>
      </c>
      <c r="D148" s="1" t="s">
        <v>19372</v>
      </c>
      <c r="E148" s="1" t="s">
        <v>26993</v>
      </c>
      <c r="H148" s="1" t="s">
        <v>518</v>
      </c>
      <c r="I148" s="4"/>
      <c r="J148" s="4" t="str">
        <f ca="1">IFERROR(__xludf.DUMMYFUNCTION("LEFT(INDEX(SPLIT(L148, "" ""), 4), 2)"),"13")</f>
        <v>13</v>
      </c>
      <c r="K148" s="1" t="s">
        <v>26647</v>
      </c>
      <c r="L148" s="1" t="s">
        <v>26610</v>
      </c>
    </row>
    <row r="149" spans="1:12" ht="13.8">
      <c r="A149" s="11" t="s">
        <v>26994</v>
      </c>
      <c r="B149" s="1">
        <v>5</v>
      </c>
      <c r="C149" s="1" t="s">
        <v>3930</v>
      </c>
      <c r="D149" s="1" t="s">
        <v>19372</v>
      </c>
      <c r="E149" s="1" t="s">
        <v>26995</v>
      </c>
      <c r="H149" s="1" t="s">
        <v>518</v>
      </c>
      <c r="I149" s="4"/>
      <c r="J149" s="4" t="str">
        <f ca="1">IFERROR(__xludf.DUMMYFUNCTION("LEFT(INDEX(SPLIT(L149, "" ""), 4), 2)"),"13")</f>
        <v>13</v>
      </c>
      <c r="K149" s="1" t="s">
        <v>26614</v>
      </c>
      <c r="L149" s="1" t="s">
        <v>26610</v>
      </c>
    </row>
    <row r="150" spans="1:12" ht="13.8">
      <c r="A150" s="11" t="s">
        <v>26996</v>
      </c>
      <c r="B150" s="1">
        <v>5</v>
      </c>
      <c r="C150" s="1" t="s">
        <v>26997</v>
      </c>
      <c r="D150" s="1" t="s">
        <v>10736</v>
      </c>
      <c r="E150" s="1" t="s">
        <v>26998</v>
      </c>
      <c r="H150" s="1" t="s">
        <v>518</v>
      </c>
      <c r="I150" s="4"/>
      <c r="J150" s="4" t="str">
        <f ca="1">IFERROR(__xludf.DUMMYFUNCTION("LEFT(INDEX(SPLIT(L150, "" ""), 4), 2)"),"13")</f>
        <v>13</v>
      </c>
      <c r="K150" s="1" t="s">
        <v>26614</v>
      </c>
      <c r="L150" s="1" t="s">
        <v>26610</v>
      </c>
    </row>
    <row r="151" spans="1:12" ht="13.2">
      <c r="A151" s="17" t="s">
        <v>26999</v>
      </c>
      <c r="B151" s="1">
        <v>5</v>
      </c>
      <c r="C151" s="1" t="s">
        <v>27000</v>
      </c>
      <c r="D151" s="1" t="s">
        <v>10293</v>
      </c>
      <c r="E151" s="1" t="s">
        <v>27001</v>
      </c>
      <c r="H151" s="1" t="s">
        <v>518</v>
      </c>
      <c r="I151" s="4"/>
      <c r="J151" s="4" t="str">
        <f ca="1">IFERROR(__xludf.DUMMYFUNCTION("LEFT(INDEX(SPLIT(L151, "" ""), 4), 2)"),"13")</f>
        <v>13</v>
      </c>
      <c r="K151" s="1" t="s">
        <v>26614</v>
      </c>
      <c r="L151" s="1" t="s">
        <v>26610</v>
      </c>
    </row>
    <row r="152" spans="1:12" ht="13.2">
      <c r="A152" s="17" t="s">
        <v>14850</v>
      </c>
      <c r="B152" s="1">
        <v>5</v>
      </c>
      <c r="C152" s="1" t="s">
        <v>27002</v>
      </c>
      <c r="D152" s="1" t="s">
        <v>19372</v>
      </c>
      <c r="E152" s="1" t="s">
        <v>27003</v>
      </c>
      <c r="H152" s="1" t="s">
        <v>518</v>
      </c>
      <c r="I152" s="4"/>
      <c r="J152" s="4" t="str">
        <f ca="1">IFERROR(__xludf.DUMMYFUNCTION("LEFT(INDEX(SPLIT(L152, "" ""), 4), 2)"),"13")</f>
        <v>13</v>
      </c>
      <c r="K152" s="1" t="s">
        <v>26614</v>
      </c>
      <c r="L152" s="1" t="s">
        <v>26610</v>
      </c>
    </row>
    <row r="153" spans="1:12" ht="13.8">
      <c r="A153" s="10" t="s">
        <v>18578</v>
      </c>
      <c r="B153" s="1">
        <v>5</v>
      </c>
      <c r="C153" s="1" t="s">
        <v>19889</v>
      </c>
      <c r="D153" s="1" t="s">
        <v>10755</v>
      </c>
      <c r="E153" s="1" t="s">
        <v>27004</v>
      </c>
      <c r="H153" s="1" t="s">
        <v>518</v>
      </c>
      <c r="I153" s="4"/>
      <c r="J153" s="4" t="str">
        <f ca="1">IFERROR(__xludf.DUMMYFUNCTION("LEFT(INDEX(SPLIT(L153, "" ""), 4), 2)"),"13")</f>
        <v>13</v>
      </c>
      <c r="K153" s="1" t="s">
        <v>26614</v>
      </c>
      <c r="L153" s="1" t="s">
        <v>26610</v>
      </c>
    </row>
    <row r="154" spans="1:12" ht="13.8">
      <c r="A154" s="11" t="s">
        <v>27005</v>
      </c>
      <c r="B154" s="1">
        <v>5</v>
      </c>
      <c r="C154" s="1" t="s">
        <v>27006</v>
      </c>
      <c r="D154" s="1" t="s">
        <v>19372</v>
      </c>
      <c r="E154" s="1" t="s">
        <v>27007</v>
      </c>
      <c r="H154" s="1" t="s">
        <v>518</v>
      </c>
      <c r="I154" s="4"/>
      <c r="J154" s="4" t="str">
        <f ca="1">IFERROR(__xludf.DUMMYFUNCTION("LEFT(INDEX(SPLIT(L154, "" ""), 4), 2)"),"13")</f>
        <v>13</v>
      </c>
      <c r="K154" s="1" t="s">
        <v>26614</v>
      </c>
      <c r="L154" s="1" t="s">
        <v>26610</v>
      </c>
    </row>
    <row r="155" spans="1:12" ht="13.8">
      <c r="A155" s="11" t="s">
        <v>27008</v>
      </c>
      <c r="B155" s="1">
        <v>5</v>
      </c>
      <c r="C155" s="1" t="s">
        <v>27009</v>
      </c>
      <c r="D155" s="1" t="s">
        <v>19372</v>
      </c>
      <c r="E155" s="1" t="s">
        <v>27010</v>
      </c>
      <c r="H155" s="1" t="s">
        <v>518</v>
      </c>
      <c r="I155" s="4"/>
      <c r="J155" s="4" t="str">
        <f ca="1">IFERROR(__xludf.DUMMYFUNCTION("LEFT(INDEX(SPLIT(L155, "" ""), 4), 2)"),"13")</f>
        <v>13</v>
      </c>
      <c r="K155" s="1" t="s">
        <v>26614</v>
      </c>
      <c r="L155" s="1" t="s">
        <v>26610</v>
      </c>
    </row>
    <row r="156" spans="1:12" ht="13.8">
      <c r="A156" s="11" t="s">
        <v>27011</v>
      </c>
      <c r="B156" s="1">
        <v>5</v>
      </c>
      <c r="C156" s="1" t="s">
        <v>27012</v>
      </c>
      <c r="D156" s="1" t="s">
        <v>19372</v>
      </c>
      <c r="E156" s="1" t="s">
        <v>27013</v>
      </c>
      <c r="H156" s="1" t="s">
        <v>518</v>
      </c>
      <c r="I156" s="4"/>
      <c r="J156" s="4" t="str">
        <f ca="1">IFERROR(__xludf.DUMMYFUNCTION("LEFT(INDEX(SPLIT(L156, "" ""), 4), 2)"),"13")</f>
        <v>13</v>
      </c>
      <c r="K156" s="1" t="s">
        <v>26614</v>
      </c>
      <c r="L156" s="1" t="s">
        <v>26610</v>
      </c>
    </row>
    <row r="157" spans="1:12" ht="13.2">
      <c r="A157" s="17" t="s">
        <v>27014</v>
      </c>
      <c r="B157" s="1">
        <v>5</v>
      </c>
      <c r="C157" s="1" t="s">
        <v>27015</v>
      </c>
      <c r="D157" s="1" t="s">
        <v>10755</v>
      </c>
      <c r="E157" s="1" t="s">
        <v>27016</v>
      </c>
      <c r="H157" s="1" t="s">
        <v>518</v>
      </c>
      <c r="I157" s="4"/>
      <c r="J157" s="4" t="str">
        <f ca="1">IFERROR(__xludf.DUMMYFUNCTION("LEFT(INDEX(SPLIT(L157, "" ""), 4), 2)"),"13")</f>
        <v>13</v>
      </c>
      <c r="K157" s="1" t="s">
        <v>26614</v>
      </c>
      <c r="L157" s="1" t="s">
        <v>26610</v>
      </c>
    </row>
    <row r="158" spans="1:12" ht="13.2">
      <c r="A158" s="17" t="s">
        <v>27017</v>
      </c>
      <c r="B158" s="1">
        <v>4</v>
      </c>
      <c r="C158" s="1" t="s">
        <v>27018</v>
      </c>
      <c r="D158" s="1" t="s">
        <v>10300</v>
      </c>
      <c r="E158" s="1" t="s">
        <v>27019</v>
      </c>
      <c r="H158" s="1" t="s">
        <v>518</v>
      </c>
      <c r="I158" s="4"/>
      <c r="J158" s="4" t="str">
        <f ca="1">IFERROR(__xludf.DUMMYFUNCTION("LEFT(INDEX(SPLIT(L158, "" ""), 4), 2)"),"13")</f>
        <v>13</v>
      </c>
      <c r="K158" s="1" t="s">
        <v>26614</v>
      </c>
      <c r="L158" s="1" t="s">
        <v>26610</v>
      </c>
    </row>
    <row r="159" spans="1:12" ht="13.8">
      <c r="A159" s="10" t="s">
        <v>27020</v>
      </c>
      <c r="B159" s="1">
        <v>5</v>
      </c>
      <c r="C159" s="1" t="s">
        <v>27021</v>
      </c>
      <c r="D159" s="1" t="s">
        <v>10479</v>
      </c>
      <c r="E159" s="1" t="s">
        <v>27022</v>
      </c>
      <c r="H159" s="1" t="s">
        <v>518</v>
      </c>
      <c r="I159" s="4"/>
      <c r="J159" s="4" t="str">
        <f ca="1">IFERROR(__xludf.DUMMYFUNCTION("LEFT(INDEX(SPLIT(L159, "" ""), 4), 2)"),"13")</f>
        <v>13</v>
      </c>
      <c r="K159" s="1" t="s">
        <v>26614</v>
      </c>
      <c r="L159" s="1" t="s">
        <v>26610</v>
      </c>
    </row>
    <row r="160" spans="1:12" ht="13.8">
      <c r="A160" s="11" t="s">
        <v>18398</v>
      </c>
      <c r="B160" s="1">
        <v>5</v>
      </c>
      <c r="C160" s="1" t="s">
        <v>26700</v>
      </c>
      <c r="D160" s="1" t="s">
        <v>19372</v>
      </c>
      <c r="E160" s="1" t="s">
        <v>27023</v>
      </c>
      <c r="H160" s="1" t="s">
        <v>518</v>
      </c>
      <c r="I160" s="4"/>
      <c r="J160" s="4" t="str">
        <f ca="1">IFERROR(__xludf.DUMMYFUNCTION("LEFT(INDEX(SPLIT(L160, "" ""), 4), 2)"),"13")</f>
        <v>13</v>
      </c>
      <c r="K160" s="1" t="s">
        <v>26702</v>
      </c>
      <c r="L160" s="1" t="s">
        <v>26610</v>
      </c>
    </row>
    <row r="161" spans="1:12" ht="13.8">
      <c r="A161" s="11" t="s">
        <v>27024</v>
      </c>
      <c r="B161" s="1">
        <v>5</v>
      </c>
      <c r="C161" s="1" t="s">
        <v>26946</v>
      </c>
      <c r="D161" s="1" t="s">
        <v>10288</v>
      </c>
      <c r="E161" s="1" t="s">
        <v>27025</v>
      </c>
      <c r="H161" s="1" t="s">
        <v>518</v>
      </c>
      <c r="I161" s="4"/>
      <c r="J161" s="4" t="str">
        <f ca="1">IFERROR(__xludf.DUMMYFUNCTION("LEFT(INDEX(SPLIT(L161, "" ""), 4), 2)"),"13")</f>
        <v>13</v>
      </c>
      <c r="K161" s="1" t="s">
        <v>26614</v>
      </c>
      <c r="L161" s="1" t="s">
        <v>26610</v>
      </c>
    </row>
    <row r="162" spans="1:12" ht="13.8">
      <c r="A162" s="11" t="s">
        <v>27026</v>
      </c>
      <c r="B162" s="1">
        <v>5</v>
      </c>
      <c r="C162" s="1" t="s">
        <v>18322</v>
      </c>
      <c r="D162" s="1" t="s">
        <v>10300</v>
      </c>
      <c r="E162" s="1" t="s">
        <v>27027</v>
      </c>
      <c r="H162" s="1" t="s">
        <v>518</v>
      </c>
      <c r="I162" s="4"/>
      <c r="J162" s="4" t="str">
        <f ca="1">IFERROR(__xludf.DUMMYFUNCTION("LEFT(INDEX(SPLIT(L162, "" ""), 4), 2)"),"13")</f>
        <v>13</v>
      </c>
      <c r="K162" s="1" t="s">
        <v>26614</v>
      </c>
      <c r="L162" s="1" t="s">
        <v>26610</v>
      </c>
    </row>
    <row r="163" spans="1:12" ht="13.2">
      <c r="A163" s="17" t="s">
        <v>27028</v>
      </c>
      <c r="B163" s="1">
        <v>5</v>
      </c>
      <c r="C163" s="1" t="s">
        <v>27029</v>
      </c>
      <c r="D163" s="1" t="s">
        <v>10479</v>
      </c>
      <c r="E163" s="1" t="s">
        <v>27030</v>
      </c>
      <c r="H163" s="1" t="s">
        <v>518</v>
      </c>
      <c r="I163" s="4"/>
      <c r="J163" s="4" t="str">
        <f ca="1">IFERROR(__xludf.DUMMYFUNCTION("LEFT(INDEX(SPLIT(L163, "" ""), 4), 2)"),"13")</f>
        <v>13</v>
      </c>
      <c r="K163" s="1" t="s">
        <v>26614</v>
      </c>
      <c r="L163" s="1" t="s">
        <v>26610</v>
      </c>
    </row>
    <row r="164" spans="1:12" ht="13.2">
      <c r="A164" s="17" t="s">
        <v>18398</v>
      </c>
      <c r="B164" s="1">
        <v>5</v>
      </c>
      <c r="C164" s="1" t="s">
        <v>26700</v>
      </c>
      <c r="D164" s="1" t="s">
        <v>10778</v>
      </c>
      <c r="E164" s="1" t="s">
        <v>27031</v>
      </c>
      <c r="H164" s="1" t="s">
        <v>518</v>
      </c>
      <c r="I164" s="4"/>
      <c r="J164" s="4" t="str">
        <f ca="1">IFERROR(__xludf.DUMMYFUNCTION("LEFT(INDEX(SPLIT(L164, "" ""), 4), 2)"),"13")</f>
        <v>13</v>
      </c>
      <c r="K164" s="1" t="s">
        <v>26702</v>
      </c>
      <c r="L164" s="1" t="s">
        <v>26610</v>
      </c>
    </row>
    <row r="165" spans="1:12" ht="13.8">
      <c r="A165" s="10" t="s">
        <v>27032</v>
      </c>
      <c r="B165" s="1">
        <v>5</v>
      </c>
      <c r="C165" s="1" t="s">
        <v>27033</v>
      </c>
      <c r="D165" s="1" t="s">
        <v>18313</v>
      </c>
      <c r="E165" s="1" t="s">
        <v>27034</v>
      </c>
      <c r="H165" s="1" t="s">
        <v>518</v>
      </c>
      <c r="I165" s="4"/>
      <c r="J165" s="4" t="str">
        <f ca="1">IFERROR(__xludf.DUMMYFUNCTION("LEFT(INDEX(SPLIT(L165, "" ""), 4), 2)"),"13")</f>
        <v>13</v>
      </c>
      <c r="K165" s="1" t="s">
        <v>26614</v>
      </c>
      <c r="L165" s="1" t="s">
        <v>26610</v>
      </c>
    </row>
    <row r="166" spans="1:12" ht="13.8">
      <c r="A166" s="11" t="s">
        <v>27035</v>
      </c>
      <c r="B166" s="1">
        <v>5</v>
      </c>
      <c r="C166" s="1" t="s">
        <v>27036</v>
      </c>
      <c r="D166" s="1" t="s">
        <v>18313</v>
      </c>
      <c r="E166" s="1" t="s">
        <v>27037</v>
      </c>
      <c r="H166" s="1" t="s">
        <v>518</v>
      </c>
      <c r="I166" s="4"/>
      <c r="J166" s="4" t="str">
        <f ca="1">IFERROR(__xludf.DUMMYFUNCTION("LEFT(INDEX(SPLIT(L166, "" ""), 4), 2)"),"13")</f>
        <v>13</v>
      </c>
      <c r="K166" s="1" t="s">
        <v>26614</v>
      </c>
      <c r="L166" s="1" t="s">
        <v>26610</v>
      </c>
    </row>
    <row r="167" spans="1:12" ht="13.8">
      <c r="A167" s="11" t="s">
        <v>11156</v>
      </c>
      <c r="B167" s="1">
        <v>5</v>
      </c>
      <c r="C167" s="1" t="s">
        <v>27038</v>
      </c>
      <c r="D167" s="1" t="s">
        <v>10479</v>
      </c>
      <c r="E167" s="1" t="s">
        <v>27039</v>
      </c>
      <c r="H167" s="1" t="s">
        <v>518</v>
      </c>
      <c r="I167" s="4"/>
      <c r="J167" s="4" t="str">
        <f ca="1">IFERROR(__xludf.DUMMYFUNCTION("LEFT(INDEX(SPLIT(L167, "" ""), 4), 2)"),"13")</f>
        <v>13</v>
      </c>
      <c r="K167" s="1" t="s">
        <v>26614</v>
      </c>
      <c r="L167" s="1" t="s">
        <v>26610</v>
      </c>
    </row>
    <row r="168" spans="1:12" ht="13.8">
      <c r="A168" s="11" t="s">
        <v>12010</v>
      </c>
      <c r="B168" s="1">
        <v>5</v>
      </c>
      <c r="C168" s="1" t="s">
        <v>8329</v>
      </c>
      <c r="D168" s="1" t="s">
        <v>19372</v>
      </c>
      <c r="E168" s="1" t="s">
        <v>27040</v>
      </c>
      <c r="H168" s="1" t="s">
        <v>518</v>
      </c>
      <c r="I168" s="4"/>
      <c r="J168" s="4" t="str">
        <f ca="1">IFERROR(__xludf.DUMMYFUNCTION("LEFT(INDEX(SPLIT(L168, "" ""), 4), 2)"),"13")</f>
        <v>13</v>
      </c>
      <c r="K168" s="1" t="s">
        <v>26628</v>
      </c>
      <c r="L168" s="1" t="s">
        <v>26610</v>
      </c>
    </row>
    <row r="169" spans="1:12" ht="13.2">
      <c r="A169" s="17" t="s">
        <v>21333</v>
      </c>
      <c r="B169" s="1">
        <v>5</v>
      </c>
      <c r="C169" s="1" t="s">
        <v>19870</v>
      </c>
      <c r="D169" s="1" t="s">
        <v>10288</v>
      </c>
      <c r="E169" s="1" t="s">
        <v>27041</v>
      </c>
      <c r="H169" s="1" t="s">
        <v>518</v>
      </c>
      <c r="I169" s="4"/>
      <c r="J169" s="4" t="str">
        <f ca="1">IFERROR(__xludf.DUMMYFUNCTION("LEFT(INDEX(SPLIT(L169, "" ""), 4), 2)"),"13")</f>
        <v>13</v>
      </c>
      <c r="K169" s="1" t="s">
        <v>26614</v>
      </c>
      <c r="L169" s="1" t="s">
        <v>26610</v>
      </c>
    </row>
    <row r="170" spans="1:12" ht="13.2">
      <c r="A170" s="17" t="s">
        <v>27042</v>
      </c>
      <c r="B170" s="1">
        <v>5</v>
      </c>
      <c r="C170" s="1" t="s">
        <v>20109</v>
      </c>
      <c r="D170" s="1" t="s">
        <v>19372</v>
      </c>
      <c r="E170" s="1" t="s">
        <v>27043</v>
      </c>
      <c r="H170" s="1" t="s">
        <v>518</v>
      </c>
      <c r="I170" s="4"/>
      <c r="J170" s="4" t="str">
        <f ca="1">IFERROR(__xludf.DUMMYFUNCTION("LEFT(INDEX(SPLIT(L170, "" ""), 4), 2)"),"13")</f>
        <v>13</v>
      </c>
      <c r="K170" s="1" t="s">
        <v>26614</v>
      </c>
      <c r="L170" s="1" t="s">
        <v>26610</v>
      </c>
    </row>
    <row r="171" spans="1:12" ht="13.8">
      <c r="A171" s="10" t="s">
        <v>27044</v>
      </c>
      <c r="B171" s="1">
        <v>5</v>
      </c>
      <c r="C171" s="1" t="s">
        <v>27045</v>
      </c>
      <c r="D171" s="1" t="s">
        <v>19372</v>
      </c>
      <c r="E171" s="1" t="s">
        <v>27046</v>
      </c>
      <c r="H171" s="1" t="s">
        <v>518</v>
      </c>
      <c r="I171" s="4"/>
      <c r="J171" s="4" t="str">
        <f ca="1">IFERROR(__xludf.DUMMYFUNCTION("LEFT(INDEX(SPLIT(L171, "" ""), 4), 2)"),"13")</f>
        <v>13</v>
      </c>
      <c r="K171" s="1" t="s">
        <v>26614</v>
      </c>
      <c r="L171" s="1" t="s">
        <v>26610</v>
      </c>
    </row>
    <row r="172" spans="1:12" ht="13.8">
      <c r="A172" s="11" t="s">
        <v>27047</v>
      </c>
      <c r="B172" s="1">
        <v>5</v>
      </c>
      <c r="C172" s="1" t="s">
        <v>27048</v>
      </c>
      <c r="D172" s="1" t="s">
        <v>19372</v>
      </c>
      <c r="E172" s="1" t="s">
        <v>27049</v>
      </c>
      <c r="H172" s="1" t="s">
        <v>518</v>
      </c>
      <c r="I172" s="4"/>
      <c r="J172" s="4" t="str">
        <f ca="1">IFERROR(__xludf.DUMMYFUNCTION("LEFT(INDEX(SPLIT(L172, "" ""), 4), 2)"),"13")</f>
        <v>13</v>
      </c>
      <c r="K172" s="1" t="s">
        <v>26614</v>
      </c>
      <c r="L172" s="1" t="s">
        <v>26610</v>
      </c>
    </row>
    <row r="173" spans="1:12" ht="13.8">
      <c r="A173" s="11" t="s">
        <v>27050</v>
      </c>
      <c r="B173" s="1">
        <v>4</v>
      </c>
      <c r="C173" s="1" t="s">
        <v>5386</v>
      </c>
      <c r="D173" s="1" t="s">
        <v>19372</v>
      </c>
      <c r="E173" s="1" t="s">
        <v>27051</v>
      </c>
      <c r="H173" s="1" t="s">
        <v>518</v>
      </c>
      <c r="I173" s="4"/>
      <c r="J173" s="4" t="str">
        <f ca="1">IFERROR(__xludf.DUMMYFUNCTION("LEFT(INDEX(SPLIT(L173, "" ""), 4), 2)"),"13")</f>
        <v>13</v>
      </c>
      <c r="K173" s="1" t="s">
        <v>26635</v>
      </c>
      <c r="L173" s="1" t="s">
        <v>26610</v>
      </c>
    </row>
    <row r="174" spans="1:12" ht="13.8">
      <c r="A174" s="11" t="s">
        <v>27052</v>
      </c>
      <c r="B174" s="1">
        <v>5</v>
      </c>
      <c r="C174" s="1" t="s">
        <v>18746</v>
      </c>
      <c r="D174" s="1" t="s">
        <v>10288</v>
      </c>
      <c r="E174" s="1" t="s">
        <v>27053</v>
      </c>
      <c r="H174" s="1" t="s">
        <v>518</v>
      </c>
      <c r="I174" s="4"/>
      <c r="J174" s="4" t="str">
        <f ca="1">IFERROR(__xludf.DUMMYFUNCTION("LEFT(INDEX(SPLIT(L174, "" ""), 4), 2)"),"13")</f>
        <v>13</v>
      </c>
      <c r="K174" s="1" t="s">
        <v>26614</v>
      </c>
      <c r="L174" s="1" t="s">
        <v>26610</v>
      </c>
    </row>
    <row r="175" spans="1:12" ht="13.2">
      <c r="A175" s="17" t="s">
        <v>27054</v>
      </c>
      <c r="B175" s="1">
        <v>5</v>
      </c>
      <c r="C175" s="1" t="s">
        <v>20109</v>
      </c>
      <c r="D175" s="1" t="s">
        <v>10743</v>
      </c>
      <c r="E175" s="1" t="s">
        <v>27055</v>
      </c>
      <c r="H175" s="1" t="s">
        <v>518</v>
      </c>
      <c r="I175" s="4"/>
      <c r="J175" s="4" t="str">
        <f ca="1">IFERROR(__xludf.DUMMYFUNCTION("LEFT(INDEX(SPLIT(L175, "" ""), 4), 2)"),"13")</f>
        <v>13</v>
      </c>
      <c r="K175" s="1" t="s">
        <v>26614</v>
      </c>
      <c r="L175" s="1" t="s">
        <v>26610</v>
      </c>
    </row>
    <row r="176" spans="1:12" ht="13.8">
      <c r="A176" s="11" t="s">
        <v>27056</v>
      </c>
      <c r="B176" s="1">
        <v>5</v>
      </c>
      <c r="C176" s="1" t="s">
        <v>27057</v>
      </c>
      <c r="D176" s="1" t="s">
        <v>10755</v>
      </c>
      <c r="E176" s="1" t="s">
        <v>27058</v>
      </c>
      <c r="H176" s="1" t="s">
        <v>518</v>
      </c>
      <c r="I176" s="4"/>
      <c r="J176" s="4" t="str">
        <f ca="1">IFERROR(__xludf.DUMMYFUNCTION("LEFT(INDEX(SPLIT(L176, "" ""), 4), 2)"),"13")</f>
        <v>13</v>
      </c>
      <c r="K176" s="1" t="s">
        <v>26614</v>
      </c>
      <c r="L176" s="1" t="s">
        <v>26610</v>
      </c>
    </row>
    <row r="177" spans="1:12" ht="13.8">
      <c r="A177" s="10" t="s">
        <v>27059</v>
      </c>
      <c r="B177" s="1">
        <v>5</v>
      </c>
      <c r="C177" s="1" t="s">
        <v>27060</v>
      </c>
      <c r="D177" s="1" t="s">
        <v>10736</v>
      </c>
      <c r="E177" s="1" t="s">
        <v>27061</v>
      </c>
      <c r="H177" s="1" t="s">
        <v>518</v>
      </c>
      <c r="I177" s="4"/>
      <c r="J177" s="4" t="str">
        <f ca="1">IFERROR(__xludf.DUMMYFUNCTION("LEFT(INDEX(SPLIT(L177, "" ""), 4), 2)"),"13")</f>
        <v>13</v>
      </c>
      <c r="K177" s="1" t="s">
        <v>26709</v>
      </c>
      <c r="L177" s="1" t="s">
        <v>26610</v>
      </c>
    </row>
    <row r="178" spans="1:12" ht="13.8">
      <c r="A178" s="11" t="s">
        <v>27062</v>
      </c>
      <c r="B178" s="1">
        <v>5</v>
      </c>
      <c r="D178" s="1" t="s">
        <v>10479</v>
      </c>
      <c r="E178" s="1" t="s">
        <v>27063</v>
      </c>
      <c r="H178" s="1" t="s">
        <v>518</v>
      </c>
      <c r="I178" s="4"/>
      <c r="J178" s="4" t="str">
        <f ca="1">IFERROR(__xludf.DUMMYFUNCTION("LEFT(INDEX(SPLIT(L178, "" ""), 4), 2)"),"13")</f>
        <v>13</v>
      </c>
      <c r="K178" s="1" t="s">
        <v>26707</v>
      </c>
      <c r="L178" s="1" t="s">
        <v>26610</v>
      </c>
    </row>
    <row r="179" spans="1:12" ht="13.8">
      <c r="A179" s="11" t="s">
        <v>27064</v>
      </c>
      <c r="B179" s="1">
        <v>5</v>
      </c>
      <c r="C179" s="1" t="s">
        <v>27065</v>
      </c>
      <c r="D179" s="1" t="s">
        <v>19372</v>
      </c>
      <c r="E179" s="1" t="s">
        <v>27066</v>
      </c>
      <c r="H179" s="1" t="s">
        <v>518</v>
      </c>
      <c r="I179" s="4"/>
      <c r="J179" s="4" t="str">
        <f ca="1">IFERROR(__xludf.DUMMYFUNCTION("LEFT(INDEX(SPLIT(L179, "" ""), 4), 2)"),"13")</f>
        <v>13</v>
      </c>
      <c r="K179" s="1" t="s">
        <v>26635</v>
      </c>
      <c r="L179" s="1" t="s">
        <v>26610</v>
      </c>
    </row>
    <row r="180" spans="1:12" ht="13.8">
      <c r="A180" s="11" t="s">
        <v>27067</v>
      </c>
      <c r="B180" s="1">
        <v>5</v>
      </c>
      <c r="C180" s="1" t="s">
        <v>18322</v>
      </c>
      <c r="D180" s="1" t="s">
        <v>10743</v>
      </c>
      <c r="E180" s="1" t="s">
        <v>27068</v>
      </c>
      <c r="H180" s="1" t="s">
        <v>518</v>
      </c>
      <c r="I180" s="4"/>
      <c r="J180" s="4" t="str">
        <f ca="1">IFERROR(__xludf.DUMMYFUNCTION("LEFT(INDEX(SPLIT(L180, "" ""), 4), 2)"),"13")</f>
        <v>13</v>
      </c>
      <c r="K180" s="1" t="s">
        <v>26614</v>
      </c>
      <c r="L180" s="1" t="s">
        <v>26610</v>
      </c>
    </row>
    <row r="181" spans="1:12" ht="13.2">
      <c r="A181" s="17" t="s">
        <v>7245</v>
      </c>
      <c r="B181" s="1">
        <v>5</v>
      </c>
      <c r="C181" s="1" t="s">
        <v>27069</v>
      </c>
      <c r="D181" s="1" t="s">
        <v>10305</v>
      </c>
      <c r="E181" s="1" t="s">
        <v>27070</v>
      </c>
      <c r="H181" s="1" t="s">
        <v>518</v>
      </c>
      <c r="I181" s="4"/>
      <c r="J181" s="4" t="str">
        <f ca="1">IFERROR(__xludf.DUMMYFUNCTION("LEFT(INDEX(SPLIT(L181, "" ""), 4), 2)"),"13")</f>
        <v>13</v>
      </c>
      <c r="K181" s="1" t="s">
        <v>26614</v>
      </c>
      <c r="L181" s="1" t="s">
        <v>26610</v>
      </c>
    </row>
    <row r="182" spans="1:12" ht="13.2">
      <c r="A182" s="17" t="s">
        <v>27071</v>
      </c>
      <c r="B182" s="1">
        <v>5</v>
      </c>
      <c r="C182" s="1" t="s">
        <v>27072</v>
      </c>
      <c r="D182" s="1" t="s">
        <v>10743</v>
      </c>
      <c r="E182" s="1" t="s">
        <v>27073</v>
      </c>
      <c r="H182" s="1" t="s">
        <v>518</v>
      </c>
      <c r="I182" s="4"/>
      <c r="J182" s="4" t="str">
        <f ca="1">IFERROR(__xludf.DUMMYFUNCTION("LEFT(INDEX(SPLIT(L182, "" ""), 4), 2)"),"13")</f>
        <v>13</v>
      </c>
      <c r="K182" s="1" t="s">
        <v>26875</v>
      </c>
      <c r="L182" s="1" t="s">
        <v>26610</v>
      </c>
    </row>
    <row r="183" spans="1:12" ht="13.8">
      <c r="A183" s="10" t="s">
        <v>27074</v>
      </c>
      <c r="B183" s="1">
        <v>5</v>
      </c>
      <c r="C183" s="1" t="s">
        <v>18693</v>
      </c>
      <c r="D183" s="1" t="s">
        <v>10305</v>
      </c>
      <c r="E183" s="1" t="s">
        <v>27075</v>
      </c>
      <c r="H183" s="1" t="s">
        <v>518</v>
      </c>
      <c r="I183" s="4"/>
      <c r="J183" s="4" t="str">
        <f ca="1">IFERROR(__xludf.DUMMYFUNCTION("LEFT(INDEX(SPLIT(L183, "" ""), 4), 2)"),"13")</f>
        <v>13</v>
      </c>
      <c r="K183" s="1" t="s">
        <v>26614</v>
      </c>
      <c r="L183" s="1" t="s">
        <v>26610</v>
      </c>
    </row>
    <row r="184" spans="1:12" ht="13.8">
      <c r="A184" s="11" t="s">
        <v>27076</v>
      </c>
      <c r="B184" s="1">
        <v>5</v>
      </c>
      <c r="D184" s="1" t="s">
        <v>19372</v>
      </c>
      <c r="E184" s="1" t="s">
        <v>27077</v>
      </c>
      <c r="H184" s="1" t="s">
        <v>518</v>
      </c>
      <c r="I184" s="4"/>
      <c r="J184" s="4" t="str">
        <f ca="1">IFERROR(__xludf.DUMMYFUNCTION("LEFT(INDEX(SPLIT(L184, "" ""), 4), 2)"),"13")</f>
        <v>13</v>
      </c>
      <c r="K184" s="1" t="s">
        <v>27078</v>
      </c>
      <c r="L184" s="1" t="s">
        <v>26610</v>
      </c>
    </row>
    <row r="185" spans="1:12" ht="13.8">
      <c r="A185" s="11" t="s">
        <v>27079</v>
      </c>
      <c r="B185" s="1">
        <v>5</v>
      </c>
      <c r="C185" s="1" t="s">
        <v>20224</v>
      </c>
      <c r="D185" s="1" t="s">
        <v>10778</v>
      </c>
      <c r="E185" s="1" t="s">
        <v>27080</v>
      </c>
      <c r="H185" s="1" t="s">
        <v>518</v>
      </c>
      <c r="I185" s="4"/>
      <c r="J185" s="4" t="str">
        <f ca="1">IFERROR(__xludf.DUMMYFUNCTION("LEFT(INDEX(SPLIT(L185, "" ""), 4), 2)"),"13")</f>
        <v>13</v>
      </c>
      <c r="K185" s="1" t="s">
        <v>26614</v>
      </c>
      <c r="L185" s="1" t="s">
        <v>26610</v>
      </c>
    </row>
    <row r="186" spans="1:12" ht="13.8">
      <c r="A186" s="11" t="s">
        <v>27081</v>
      </c>
      <c r="B186" s="1">
        <v>5</v>
      </c>
      <c r="C186" s="1" t="s">
        <v>27082</v>
      </c>
      <c r="D186" s="1" t="s">
        <v>10288</v>
      </c>
      <c r="E186" s="1" t="s">
        <v>27083</v>
      </c>
      <c r="H186" s="1" t="s">
        <v>518</v>
      </c>
      <c r="I186" s="4"/>
      <c r="J186" s="4" t="str">
        <f ca="1">IFERROR(__xludf.DUMMYFUNCTION("LEFT(INDEX(SPLIT(L186, "" ""), 4), 2)"),"13")</f>
        <v>13</v>
      </c>
      <c r="K186" s="1" t="s">
        <v>26614</v>
      </c>
      <c r="L186" s="1" t="s">
        <v>26610</v>
      </c>
    </row>
    <row r="187" spans="1:12" ht="13.2">
      <c r="A187" s="17" t="s">
        <v>27084</v>
      </c>
      <c r="B187" s="1">
        <v>5</v>
      </c>
      <c r="C187" s="1" t="s">
        <v>27085</v>
      </c>
      <c r="D187" s="1" t="s">
        <v>10288</v>
      </c>
      <c r="E187" s="1" t="s">
        <v>27086</v>
      </c>
      <c r="H187" s="1" t="s">
        <v>518</v>
      </c>
      <c r="I187" s="4"/>
      <c r="J187" s="4" t="str">
        <f ca="1">IFERROR(__xludf.DUMMYFUNCTION("LEFT(INDEX(SPLIT(L187, "" ""), 4), 2)"),"13")</f>
        <v>13</v>
      </c>
      <c r="K187" s="1" t="s">
        <v>26614</v>
      </c>
      <c r="L187" s="1" t="s">
        <v>26610</v>
      </c>
    </row>
    <row r="188" spans="1:12" ht="13.2">
      <c r="A188" s="17" t="s">
        <v>27087</v>
      </c>
      <c r="B188" s="1">
        <v>5</v>
      </c>
      <c r="C188" s="1" t="s">
        <v>27088</v>
      </c>
      <c r="D188" s="1" t="s">
        <v>19372</v>
      </c>
      <c r="E188" s="1" t="s">
        <v>27089</v>
      </c>
      <c r="H188" s="1" t="s">
        <v>518</v>
      </c>
      <c r="I188" s="4"/>
      <c r="J188" s="4" t="str">
        <f ca="1">IFERROR(__xludf.DUMMYFUNCTION("LEFT(INDEX(SPLIT(L188, "" ""), 4), 2)"),"13")</f>
        <v>13</v>
      </c>
      <c r="K188" s="1" t="s">
        <v>26614</v>
      </c>
      <c r="L188" s="1" t="s">
        <v>26610</v>
      </c>
    </row>
    <row r="189" spans="1:12" ht="13.8">
      <c r="A189" s="10" t="s">
        <v>27090</v>
      </c>
      <c r="B189" s="1">
        <v>5</v>
      </c>
      <c r="C189" s="1" t="s">
        <v>27091</v>
      </c>
      <c r="D189" s="1" t="s">
        <v>10305</v>
      </c>
      <c r="E189" s="1" t="s">
        <v>27092</v>
      </c>
      <c r="H189" s="1" t="s">
        <v>518</v>
      </c>
      <c r="I189" s="4"/>
      <c r="J189" s="4" t="str">
        <f ca="1">IFERROR(__xludf.DUMMYFUNCTION("LEFT(INDEX(SPLIT(L189, "" ""), 4), 2)"),"13")</f>
        <v>13</v>
      </c>
      <c r="K189" s="1" t="s">
        <v>26614</v>
      </c>
      <c r="L189" s="1" t="s">
        <v>26610</v>
      </c>
    </row>
    <row r="190" spans="1:12" ht="13.8">
      <c r="A190" s="11" t="s">
        <v>27093</v>
      </c>
      <c r="B190" s="1">
        <v>5</v>
      </c>
      <c r="D190" s="1" t="s">
        <v>10778</v>
      </c>
      <c r="E190" s="1" t="s">
        <v>27094</v>
      </c>
      <c r="H190" s="1" t="s">
        <v>518</v>
      </c>
      <c r="I190" s="4"/>
      <c r="J190" s="4" t="str">
        <f ca="1">IFERROR(__xludf.DUMMYFUNCTION("LEFT(INDEX(SPLIT(L190, "" ""), 4), 2)"),"13")</f>
        <v>13</v>
      </c>
      <c r="K190" s="1" t="s">
        <v>27095</v>
      </c>
      <c r="L190" s="1" t="s">
        <v>26610</v>
      </c>
    </row>
    <row r="191" spans="1:12" ht="13.8">
      <c r="A191" s="11" t="s">
        <v>27096</v>
      </c>
      <c r="B191" s="1">
        <v>5</v>
      </c>
      <c r="C191" s="1" t="s">
        <v>19907</v>
      </c>
      <c r="D191" s="1" t="s">
        <v>10736</v>
      </c>
      <c r="E191" s="1" t="s">
        <v>27097</v>
      </c>
      <c r="H191" s="1" t="s">
        <v>518</v>
      </c>
      <c r="I191" s="4"/>
      <c r="J191" s="4" t="str">
        <f ca="1">IFERROR(__xludf.DUMMYFUNCTION("LEFT(INDEX(SPLIT(L191, "" ""), 4), 2)"),"13")</f>
        <v>13</v>
      </c>
      <c r="K191" s="1" t="s">
        <v>26614</v>
      </c>
      <c r="L191" s="1" t="s">
        <v>26610</v>
      </c>
    </row>
    <row r="192" spans="1:12" ht="13.8">
      <c r="A192" s="11" t="s">
        <v>12384</v>
      </c>
      <c r="B192" s="1">
        <v>4</v>
      </c>
      <c r="C192" s="1" t="s">
        <v>27098</v>
      </c>
      <c r="D192" s="1" t="s">
        <v>10736</v>
      </c>
      <c r="E192" s="1" t="s">
        <v>27099</v>
      </c>
      <c r="H192" s="1" t="s">
        <v>518</v>
      </c>
      <c r="I192" s="4"/>
      <c r="J192" s="4" t="str">
        <f ca="1">IFERROR(__xludf.DUMMYFUNCTION("LEFT(INDEX(SPLIT(L192, "" ""), 4), 2)"),"13")</f>
        <v>13</v>
      </c>
      <c r="K192" s="1" t="s">
        <v>26614</v>
      </c>
      <c r="L192" s="1" t="s">
        <v>26610</v>
      </c>
    </row>
    <row r="193" spans="1:12" ht="13.2">
      <c r="A193" s="17" t="s">
        <v>27100</v>
      </c>
      <c r="B193" s="1">
        <v>5</v>
      </c>
      <c r="C193" s="1" t="s">
        <v>27101</v>
      </c>
      <c r="D193" s="1" t="s">
        <v>19372</v>
      </c>
      <c r="E193" s="1" t="s">
        <v>27102</v>
      </c>
      <c r="H193" s="1" t="s">
        <v>518</v>
      </c>
      <c r="I193" s="4"/>
      <c r="J193" s="4" t="str">
        <f ca="1">IFERROR(__xludf.DUMMYFUNCTION("LEFT(INDEX(SPLIT(L193, "" ""), 4), 2)"),"13")</f>
        <v>13</v>
      </c>
      <c r="K193" s="1" t="s">
        <v>26614</v>
      </c>
      <c r="L193" s="1" t="s">
        <v>26610</v>
      </c>
    </row>
    <row r="194" spans="1:12" ht="13.2">
      <c r="A194" s="17" t="s">
        <v>27103</v>
      </c>
      <c r="B194" s="1">
        <v>5</v>
      </c>
      <c r="C194" s="1" t="s">
        <v>27104</v>
      </c>
      <c r="D194" s="1" t="s">
        <v>10743</v>
      </c>
      <c r="E194" s="1" t="s">
        <v>27105</v>
      </c>
      <c r="H194" s="1" t="s">
        <v>518</v>
      </c>
      <c r="I194" s="4"/>
      <c r="J194" s="4" t="str">
        <f ca="1">IFERROR(__xludf.DUMMYFUNCTION("LEFT(INDEX(SPLIT(L194, "" ""), 4), 2)"),"13")</f>
        <v>13</v>
      </c>
      <c r="K194" s="1" t="s">
        <v>26614</v>
      </c>
      <c r="L194" s="1" t="s">
        <v>26610</v>
      </c>
    </row>
    <row r="195" spans="1:12" ht="13.8">
      <c r="A195" s="10" t="s">
        <v>27106</v>
      </c>
      <c r="B195" s="1">
        <v>5</v>
      </c>
      <c r="C195" s="1" t="s">
        <v>27107</v>
      </c>
      <c r="D195" s="1" t="s">
        <v>10755</v>
      </c>
      <c r="E195" s="1" t="s">
        <v>27108</v>
      </c>
      <c r="H195" s="1" t="s">
        <v>518</v>
      </c>
      <c r="I195" s="4"/>
      <c r="J195" s="4" t="str">
        <f ca="1">IFERROR(__xludf.DUMMYFUNCTION("LEFT(INDEX(SPLIT(L195, "" ""), 4), 2)"),"13")</f>
        <v>13</v>
      </c>
      <c r="K195" s="1" t="s">
        <v>26614</v>
      </c>
      <c r="L195" s="1" t="s">
        <v>26610</v>
      </c>
    </row>
    <row r="196" spans="1:12" ht="13.8">
      <c r="A196" s="11" t="s">
        <v>27109</v>
      </c>
      <c r="B196" s="1">
        <v>5</v>
      </c>
      <c r="C196" s="1" t="s">
        <v>6066</v>
      </c>
      <c r="D196" s="1" t="s">
        <v>19372</v>
      </c>
      <c r="E196" s="1" t="s">
        <v>27110</v>
      </c>
      <c r="H196" s="1" t="s">
        <v>518</v>
      </c>
      <c r="I196" s="4"/>
      <c r="J196" s="4" t="str">
        <f ca="1">IFERROR(__xludf.DUMMYFUNCTION("LEFT(INDEX(SPLIT(L196, "" ""), 4), 2)"),"13")</f>
        <v>13</v>
      </c>
      <c r="K196" s="1" t="s">
        <v>26614</v>
      </c>
      <c r="L196" s="1" t="s">
        <v>26610</v>
      </c>
    </row>
    <row r="197" spans="1:12" ht="13.8">
      <c r="A197" s="11" t="s">
        <v>27111</v>
      </c>
      <c r="B197" s="1">
        <v>5</v>
      </c>
      <c r="C197" s="1" t="s">
        <v>27112</v>
      </c>
      <c r="D197" s="1" t="s">
        <v>10755</v>
      </c>
      <c r="E197" s="1" t="s">
        <v>27113</v>
      </c>
      <c r="H197" s="1" t="s">
        <v>518</v>
      </c>
      <c r="I197" s="4"/>
      <c r="J197" s="4" t="str">
        <f ca="1">IFERROR(__xludf.DUMMYFUNCTION("LEFT(INDEX(SPLIT(L197, "" ""), 4), 2)"),"13")</f>
        <v>13</v>
      </c>
      <c r="K197" s="1" t="s">
        <v>26614</v>
      </c>
      <c r="L197" s="1" t="s">
        <v>26610</v>
      </c>
    </row>
    <row r="198" spans="1:12" ht="13.8">
      <c r="A198" s="11" t="s">
        <v>27114</v>
      </c>
      <c r="B198" s="1">
        <v>5</v>
      </c>
      <c r="C198" s="1" t="s">
        <v>27115</v>
      </c>
      <c r="D198" s="1" t="s">
        <v>10479</v>
      </c>
      <c r="E198" s="1" t="s">
        <v>27116</v>
      </c>
      <c r="H198" s="1" t="s">
        <v>518</v>
      </c>
      <c r="I198" s="4"/>
      <c r="J198" s="4" t="str">
        <f ca="1">IFERROR(__xludf.DUMMYFUNCTION("LEFT(INDEX(SPLIT(L198, "" ""), 4), 2)"),"13")</f>
        <v>13</v>
      </c>
      <c r="K198" s="1" t="s">
        <v>26614</v>
      </c>
      <c r="L198" s="1" t="s">
        <v>26610</v>
      </c>
    </row>
    <row r="199" spans="1:12" ht="13.2">
      <c r="A199" s="17" t="s">
        <v>27117</v>
      </c>
      <c r="B199" s="1">
        <v>5</v>
      </c>
      <c r="C199" s="1" t="s">
        <v>27118</v>
      </c>
      <c r="D199" s="1" t="s">
        <v>19372</v>
      </c>
      <c r="E199" s="1" t="s">
        <v>27119</v>
      </c>
      <c r="H199" s="1" t="s">
        <v>518</v>
      </c>
      <c r="I199" s="4"/>
      <c r="J199" s="4" t="str">
        <f ca="1">IFERROR(__xludf.DUMMYFUNCTION("LEFT(INDEX(SPLIT(L199, "" ""), 4), 2)"),"13")</f>
        <v>13</v>
      </c>
      <c r="K199" s="1" t="s">
        <v>26614</v>
      </c>
      <c r="L199" s="1" t="s">
        <v>26610</v>
      </c>
    </row>
    <row r="200" spans="1:12" ht="13.2">
      <c r="A200" s="17" t="s">
        <v>4491</v>
      </c>
      <c r="B200" s="1">
        <v>4</v>
      </c>
      <c r="C200" s="1" t="s">
        <v>27120</v>
      </c>
      <c r="D200" s="1" t="s">
        <v>19372</v>
      </c>
      <c r="E200" s="1" t="s">
        <v>27121</v>
      </c>
      <c r="H200" s="1" t="s">
        <v>518</v>
      </c>
      <c r="I200" s="4"/>
      <c r="J200" s="4" t="str">
        <f ca="1">IFERROR(__xludf.DUMMYFUNCTION("LEFT(INDEX(SPLIT(L200, "" ""), 4), 2)"),"13")</f>
        <v>13</v>
      </c>
      <c r="K200" s="1" t="s">
        <v>26614</v>
      </c>
      <c r="L200" s="1" t="s">
        <v>26610</v>
      </c>
    </row>
    <row r="201" spans="1:12" ht="13.8">
      <c r="A201" s="10" t="s">
        <v>27122</v>
      </c>
      <c r="B201" s="1">
        <v>5</v>
      </c>
      <c r="C201" s="1" t="s">
        <v>18611</v>
      </c>
      <c r="D201" s="1" t="s">
        <v>10755</v>
      </c>
      <c r="E201" s="1" t="s">
        <v>27123</v>
      </c>
      <c r="H201" s="1" t="s">
        <v>518</v>
      </c>
      <c r="I201" s="4"/>
      <c r="J201" s="4" t="str">
        <f ca="1">IFERROR(__xludf.DUMMYFUNCTION("LEFT(INDEX(SPLIT(L201, "" ""), 4), 2)"),"13")</f>
        <v>13</v>
      </c>
      <c r="K201" s="1" t="s">
        <v>26614</v>
      </c>
      <c r="L201" s="1" t="s">
        <v>26610</v>
      </c>
    </row>
    <row r="202" spans="1:12" ht="13.8">
      <c r="A202" s="11" t="s">
        <v>27124</v>
      </c>
      <c r="B202" s="1">
        <v>5</v>
      </c>
      <c r="C202" s="1" t="s">
        <v>27125</v>
      </c>
      <c r="D202" s="1" t="s">
        <v>19372</v>
      </c>
      <c r="E202" s="1" t="s">
        <v>27126</v>
      </c>
      <c r="H202" s="1" t="s">
        <v>518</v>
      </c>
      <c r="I202" s="4"/>
      <c r="J202" s="4" t="str">
        <f ca="1">IFERROR(__xludf.DUMMYFUNCTION("LEFT(INDEX(SPLIT(L202, "" ""), 4), 2)"),"13")</f>
        <v>13</v>
      </c>
      <c r="K202" s="1" t="s">
        <v>26614</v>
      </c>
      <c r="L202" s="1" t="s">
        <v>26610</v>
      </c>
    </row>
    <row r="203" spans="1:12" ht="13.8">
      <c r="A203" s="11" t="s">
        <v>22602</v>
      </c>
      <c r="B203" s="1">
        <v>5</v>
      </c>
      <c r="C203" s="1" t="s">
        <v>20102</v>
      </c>
      <c r="D203" s="1" t="s">
        <v>10755</v>
      </c>
      <c r="E203" s="1" t="s">
        <v>27127</v>
      </c>
      <c r="H203" s="1" t="s">
        <v>518</v>
      </c>
      <c r="I203" s="4"/>
      <c r="J203" s="4" t="str">
        <f ca="1">IFERROR(__xludf.DUMMYFUNCTION("LEFT(INDEX(SPLIT(L203, "" ""), 4), 2)"),"13")</f>
        <v>13</v>
      </c>
      <c r="K203" s="1" t="s">
        <v>26614</v>
      </c>
      <c r="L203" s="1" t="s">
        <v>26610</v>
      </c>
    </row>
    <row r="204" spans="1:12" ht="13.8">
      <c r="A204" s="11" t="s">
        <v>23360</v>
      </c>
      <c r="B204" s="1">
        <v>5</v>
      </c>
      <c r="C204" s="1" t="s">
        <v>27128</v>
      </c>
      <c r="D204" s="1" t="s">
        <v>10347</v>
      </c>
      <c r="E204" s="1" t="s">
        <v>27129</v>
      </c>
      <c r="H204" s="1" t="s">
        <v>518</v>
      </c>
      <c r="I204" s="4"/>
      <c r="J204" s="4" t="str">
        <f ca="1">IFERROR(__xludf.DUMMYFUNCTION("LEFT(INDEX(SPLIT(L204, "" ""), 4), 2)"),"13")</f>
        <v>13</v>
      </c>
      <c r="K204" s="1" t="s">
        <v>26614</v>
      </c>
      <c r="L204" s="1" t="s">
        <v>26610</v>
      </c>
    </row>
    <row r="205" spans="1:12" ht="13.2">
      <c r="A205" s="17" t="s">
        <v>27130</v>
      </c>
      <c r="B205" s="1">
        <v>5</v>
      </c>
      <c r="C205" s="1" t="s">
        <v>27131</v>
      </c>
      <c r="D205" s="1" t="s">
        <v>19372</v>
      </c>
      <c r="E205" s="1" t="s">
        <v>27132</v>
      </c>
      <c r="H205" s="1" t="s">
        <v>518</v>
      </c>
      <c r="I205" s="4"/>
      <c r="J205" s="4" t="str">
        <f ca="1">IFERROR(__xludf.DUMMYFUNCTION("LEFT(INDEX(SPLIT(L205, "" ""), 4), 2)"),"13")</f>
        <v>13</v>
      </c>
      <c r="K205" s="1" t="s">
        <v>26614</v>
      </c>
      <c r="L205" s="1" t="s">
        <v>26610</v>
      </c>
    </row>
    <row r="206" spans="1:12" ht="13.2">
      <c r="A206" s="17" t="s">
        <v>1027</v>
      </c>
      <c r="B206" s="1">
        <v>5</v>
      </c>
      <c r="C206" s="1" t="s">
        <v>4767</v>
      </c>
      <c r="D206" s="1" t="s">
        <v>19372</v>
      </c>
      <c r="E206" s="1" t="s">
        <v>27133</v>
      </c>
      <c r="H206" s="1" t="s">
        <v>518</v>
      </c>
      <c r="I206" s="4"/>
      <c r="J206" s="4" t="str">
        <f ca="1">IFERROR(__xludf.DUMMYFUNCTION("LEFT(INDEX(SPLIT(L206, "" ""), 4), 2)"),"13")</f>
        <v>13</v>
      </c>
      <c r="K206" s="1" t="s">
        <v>26614</v>
      </c>
      <c r="L206" s="1" t="s">
        <v>26610</v>
      </c>
    </row>
    <row r="207" spans="1:12" ht="13.8">
      <c r="A207" s="10" t="s">
        <v>27134</v>
      </c>
      <c r="B207" s="1">
        <v>5</v>
      </c>
      <c r="C207" s="1" t="s">
        <v>27135</v>
      </c>
      <c r="D207" s="1" t="s">
        <v>10743</v>
      </c>
      <c r="E207" s="1" t="s">
        <v>27136</v>
      </c>
      <c r="H207" s="1" t="s">
        <v>518</v>
      </c>
      <c r="I207" s="4"/>
      <c r="J207" s="4" t="str">
        <f ca="1">IFERROR(__xludf.DUMMYFUNCTION("LEFT(INDEX(SPLIT(L207, "" ""), 4), 2)"),"13")</f>
        <v>13</v>
      </c>
      <c r="K207" s="1" t="s">
        <v>26614</v>
      </c>
      <c r="L207" s="1" t="s">
        <v>26610</v>
      </c>
    </row>
    <row r="208" spans="1:12" ht="13.8">
      <c r="A208" s="11" t="s">
        <v>27137</v>
      </c>
      <c r="B208" s="1">
        <v>5</v>
      </c>
      <c r="D208" s="1" t="s">
        <v>10755</v>
      </c>
      <c r="E208" s="1" t="s">
        <v>27138</v>
      </c>
      <c r="H208" s="1" t="s">
        <v>518</v>
      </c>
      <c r="I208" s="4"/>
      <c r="J208" s="4" t="str">
        <f ca="1">IFERROR(__xludf.DUMMYFUNCTION("LEFT(INDEX(SPLIT(L208, "" ""), 4), 2)"),"13")</f>
        <v>13</v>
      </c>
      <c r="K208" s="1" t="s">
        <v>27139</v>
      </c>
      <c r="L208" s="1" t="s">
        <v>26610</v>
      </c>
    </row>
    <row r="209" spans="1:12" ht="13.8">
      <c r="A209" s="11" t="s">
        <v>27140</v>
      </c>
      <c r="B209" s="1">
        <v>5</v>
      </c>
      <c r="C209" s="1" t="s">
        <v>27141</v>
      </c>
      <c r="D209" s="1" t="s">
        <v>10743</v>
      </c>
      <c r="E209" s="1" t="s">
        <v>27142</v>
      </c>
      <c r="H209" s="1" t="s">
        <v>518</v>
      </c>
      <c r="I209" s="4"/>
      <c r="J209" s="4" t="str">
        <f ca="1">IFERROR(__xludf.DUMMYFUNCTION("LEFT(INDEX(SPLIT(L209, "" ""), 4), 2)"),"13")</f>
        <v>13</v>
      </c>
      <c r="K209" s="1" t="s">
        <v>26614</v>
      </c>
      <c r="L209" s="1" t="s">
        <v>26610</v>
      </c>
    </row>
    <row r="210" spans="1:12" ht="13.8">
      <c r="A210" s="11" t="s">
        <v>27143</v>
      </c>
      <c r="B210" s="1">
        <v>5</v>
      </c>
      <c r="C210" s="1" t="s">
        <v>27144</v>
      </c>
      <c r="D210" s="1" t="s">
        <v>10288</v>
      </c>
      <c r="E210" s="1" t="s">
        <v>27145</v>
      </c>
      <c r="H210" s="1" t="s">
        <v>518</v>
      </c>
      <c r="I210" s="4"/>
      <c r="J210" s="4" t="str">
        <f ca="1">IFERROR(__xludf.DUMMYFUNCTION("LEFT(INDEX(SPLIT(L210, "" ""), 4), 2)"),"13")</f>
        <v>13</v>
      </c>
      <c r="K210" s="1" t="s">
        <v>26614</v>
      </c>
      <c r="L210" s="1" t="s">
        <v>26610</v>
      </c>
    </row>
    <row r="211" spans="1:12" ht="13.2">
      <c r="A211" s="17" t="s">
        <v>27146</v>
      </c>
      <c r="B211" s="1">
        <v>5</v>
      </c>
      <c r="C211" s="1" t="s">
        <v>19889</v>
      </c>
      <c r="D211" s="1" t="s">
        <v>10736</v>
      </c>
      <c r="E211" s="1" t="s">
        <v>27147</v>
      </c>
      <c r="H211" s="1" t="s">
        <v>518</v>
      </c>
      <c r="I211" s="4"/>
      <c r="J211" s="4" t="str">
        <f ca="1">IFERROR(__xludf.DUMMYFUNCTION("LEFT(INDEX(SPLIT(L211, "" ""), 4), 2)"),"13")</f>
        <v>13</v>
      </c>
      <c r="K211" s="1" t="s">
        <v>26614</v>
      </c>
      <c r="L211" s="1" t="s">
        <v>26610</v>
      </c>
    </row>
    <row r="212" spans="1:12" ht="13.2">
      <c r="A212" s="17" t="s">
        <v>2746</v>
      </c>
      <c r="B212" s="1">
        <v>5</v>
      </c>
      <c r="C212" s="1" t="s">
        <v>20018</v>
      </c>
      <c r="D212" s="1" t="s">
        <v>10288</v>
      </c>
      <c r="E212" s="1" t="s">
        <v>27148</v>
      </c>
      <c r="H212" s="1" t="s">
        <v>518</v>
      </c>
      <c r="I212" s="4"/>
      <c r="J212" s="4" t="str">
        <f ca="1">IFERROR(__xludf.DUMMYFUNCTION("LEFT(INDEX(SPLIT(L212, "" ""), 4), 2)"),"13")</f>
        <v>13</v>
      </c>
      <c r="K212" s="1" t="s">
        <v>26614</v>
      </c>
      <c r="L212" s="1" t="s">
        <v>26610</v>
      </c>
    </row>
    <row r="213" spans="1:12" ht="13.8">
      <c r="A213" s="10" t="s">
        <v>27149</v>
      </c>
      <c r="B213" s="1">
        <v>1</v>
      </c>
      <c r="C213" s="1" t="s">
        <v>27150</v>
      </c>
      <c r="D213" s="1" t="s">
        <v>19372</v>
      </c>
      <c r="E213" s="1" t="s">
        <v>27151</v>
      </c>
      <c r="H213" s="1" t="s">
        <v>518</v>
      </c>
      <c r="I213" s="4"/>
      <c r="J213" s="4" t="str">
        <f ca="1">IFERROR(__xludf.DUMMYFUNCTION("LEFT(INDEX(SPLIT(L213, "" ""), 4), 2)"),"13")</f>
        <v>13</v>
      </c>
      <c r="K213" s="1" t="s">
        <v>26614</v>
      </c>
      <c r="L213" s="1" t="s">
        <v>26610</v>
      </c>
    </row>
    <row r="214" spans="1:12" ht="13.8">
      <c r="A214" s="11" t="s">
        <v>26917</v>
      </c>
      <c r="B214" s="1">
        <v>5</v>
      </c>
      <c r="C214" s="1" t="s">
        <v>27152</v>
      </c>
      <c r="D214" s="1" t="s">
        <v>10778</v>
      </c>
      <c r="E214" s="1" t="s">
        <v>27153</v>
      </c>
      <c r="H214" s="1" t="s">
        <v>518</v>
      </c>
      <c r="I214" s="4"/>
      <c r="J214" s="4" t="str">
        <f ca="1">IFERROR(__xludf.DUMMYFUNCTION("LEFT(INDEX(SPLIT(L214, "" ""), 4), 2)"),"13")</f>
        <v>13</v>
      </c>
      <c r="K214" s="1" t="s">
        <v>26614</v>
      </c>
      <c r="L214" s="1" t="s">
        <v>26610</v>
      </c>
    </row>
    <row r="215" spans="1:12" ht="13.8">
      <c r="A215" s="11" t="s">
        <v>27154</v>
      </c>
      <c r="B215" s="1">
        <v>5</v>
      </c>
      <c r="C215" s="1" t="s">
        <v>27155</v>
      </c>
      <c r="D215" s="1" t="s">
        <v>19372</v>
      </c>
      <c r="E215" s="1" t="s">
        <v>27156</v>
      </c>
      <c r="H215" s="1" t="s">
        <v>518</v>
      </c>
      <c r="I215" s="4"/>
      <c r="J215" s="4" t="str">
        <f ca="1">IFERROR(__xludf.DUMMYFUNCTION("LEFT(INDEX(SPLIT(L215, "" ""), 4), 2)"),"13")</f>
        <v>13</v>
      </c>
      <c r="K215" s="1" t="s">
        <v>26614</v>
      </c>
      <c r="L215" s="1" t="s">
        <v>26610</v>
      </c>
    </row>
    <row r="216" spans="1:12" ht="13.8">
      <c r="A216" s="11" t="s">
        <v>27157</v>
      </c>
      <c r="B216" s="1">
        <v>5</v>
      </c>
      <c r="C216" s="1" t="s">
        <v>20082</v>
      </c>
      <c r="D216" s="1" t="s">
        <v>10300</v>
      </c>
      <c r="E216" s="1" t="s">
        <v>27158</v>
      </c>
      <c r="H216" s="1" t="s">
        <v>518</v>
      </c>
      <c r="I216" s="4"/>
      <c r="J216" s="4" t="str">
        <f ca="1">IFERROR(__xludf.DUMMYFUNCTION("LEFT(INDEX(SPLIT(L216, "" ""), 4), 2)"),"13")</f>
        <v>13</v>
      </c>
      <c r="K216" s="1" t="s">
        <v>26614</v>
      </c>
      <c r="L216" s="1" t="s">
        <v>26610</v>
      </c>
    </row>
    <row r="217" spans="1:12" ht="13.2">
      <c r="A217" s="17" t="s">
        <v>27159</v>
      </c>
      <c r="B217" s="1">
        <v>5</v>
      </c>
      <c r="C217" s="1" t="s">
        <v>27160</v>
      </c>
      <c r="D217" s="1" t="s">
        <v>19372</v>
      </c>
      <c r="E217" s="1" t="s">
        <v>27161</v>
      </c>
      <c r="H217" s="1" t="s">
        <v>518</v>
      </c>
      <c r="I217" s="4"/>
      <c r="J217" s="4" t="str">
        <f ca="1">IFERROR(__xludf.DUMMYFUNCTION("LEFT(INDEX(SPLIT(L217, "" ""), 4), 2)"),"13")</f>
        <v>13</v>
      </c>
      <c r="K217" s="1" t="s">
        <v>26614</v>
      </c>
      <c r="L217" s="1" t="s">
        <v>26610</v>
      </c>
    </row>
    <row r="218" spans="1:12" ht="13.2">
      <c r="A218" s="17" t="s">
        <v>27162</v>
      </c>
      <c r="B218" s="1">
        <v>5</v>
      </c>
      <c r="C218" s="1" t="s">
        <v>27163</v>
      </c>
      <c r="D218" s="1" t="s">
        <v>19372</v>
      </c>
      <c r="E218" s="1" t="s">
        <v>27164</v>
      </c>
      <c r="H218" s="1" t="s">
        <v>518</v>
      </c>
      <c r="I218" s="4"/>
      <c r="J218" s="4" t="str">
        <f ca="1">IFERROR(__xludf.DUMMYFUNCTION("LEFT(INDEX(SPLIT(L218, "" ""), 4), 2)"),"13")</f>
        <v>13</v>
      </c>
      <c r="K218" s="1" t="s">
        <v>26614</v>
      </c>
      <c r="L218" s="1" t="s">
        <v>26610</v>
      </c>
    </row>
    <row r="219" spans="1:12" ht="13.8">
      <c r="A219" s="10" t="s">
        <v>27165</v>
      </c>
      <c r="B219" s="1">
        <v>5</v>
      </c>
      <c r="C219" s="1" t="s">
        <v>7717</v>
      </c>
      <c r="D219" s="1" t="s">
        <v>19372</v>
      </c>
      <c r="E219" s="1" t="s">
        <v>27166</v>
      </c>
      <c r="H219" s="1" t="s">
        <v>518</v>
      </c>
      <c r="I219" s="4"/>
      <c r="J219" s="4" t="str">
        <f ca="1">IFERROR(__xludf.DUMMYFUNCTION("LEFT(INDEX(SPLIT(L219, "" ""), 4), 2)"),"13")</f>
        <v>13</v>
      </c>
      <c r="K219" s="1" t="s">
        <v>26614</v>
      </c>
      <c r="L219" s="1" t="s">
        <v>26610</v>
      </c>
    </row>
    <row r="220" spans="1:12" ht="13.8">
      <c r="A220" s="11" t="s">
        <v>27167</v>
      </c>
      <c r="B220" s="1">
        <v>5</v>
      </c>
      <c r="C220" s="1" t="s">
        <v>4767</v>
      </c>
      <c r="D220" s="1" t="s">
        <v>19372</v>
      </c>
      <c r="E220" s="1" t="s">
        <v>27168</v>
      </c>
      <c r="H220" s="1" t="s">
        <v>518</v>
      </c>
      <c r="I220" s="4"/>
      <c r="J220" s="4" t="str">
        <f ca="1">IFERROR(__xludf.DUMMYFUNCTION("LEFT(INDEX(SPLIT(L220, "" ""), 4), 2)"),"13")</f>
        <v>13</v>
      </c>
      <c r="K220" s="1" t="s">
        <v>26635</v>
      </c>
      <c r="L220" s="1" t="s">
        <v>26610</v>
      </c>
    </row>
    <row r="221" spans="1:12" ht="13.8">
      <c r="A221" s="11" t="s">
        <v>715</v>
      </c>
      <c r="B221" s="1">
        <v>5</v>
      </c>
      <c r="C221" s="1" t="s">
        <v>27169</v>
      </c>
      <c r="D221" s="1" t="s">
        <v>10778</v>
      </c>
      <c r="E221" s="1" t="s">
        <v>27170</v>
      </c>
      <c r="H221" s="1" t="s">
        <v>518</v>
      </c>
      <c r="I221" s="4"/>
      <c r="J221" s="4" t="str">
        <f ca="1">IFERROR(__xludf.DUMMYFUNCTION("LEFT(INDEX(SPLIT(L221, "" ""), 4), 2)"),"13")</f>
        <v>13</v>
      </c>
      <c r="K221" s="1" t="s">
        <v>26647</v>
      </c>
      <c r="L221" s="1" t="s">
        <v>26610</v>
      </c>
    </row>
    <row r="222" spans="1:12" ht="13.8">
      <c r="A222" s="11" t="s">
        <v>27171</v>
      </c>
      <c r="B222" s="1">
        <v>4</v>
      </c>
      <c r="C222" s="1" t="s">
        <v>27172</v>
      </c>
      <c r="D222" s="1" t="s">
        <v>19372</v>
      </c>
      <c r="E222" s="1" t="s">
        <v>27173</v>
      </c>
      <c r="H222" s="1" t="s">
        <v>518</v>
      </c>
      <c r="I222" s="4"/>
      <c r="J222" s="4" t="str">
        <f ca="1">IFERROR(__xludf.DUMMYFUNCTION("LEFT(INDEX(SPLIT(L222, "" ""), 4), 2)"),"13")</f>
        <v>13</v>
      </c>
      <c r="K222" s="1" t="s">
        <v>26614</v>
      </c>
      <c r="L222" s="1" t="s">
        <v>26610</v>
      </c>
    </row>
    <row r="223" spans="1:12" ht="13.2">
      <c r="A223" s="17" t="s">
        <v>27174</v>
      </c>
      <c r="B223" s="1">
        <v>5</v>
      </c>
      <c r="C223" s="1" t="s">
        <v>20082</v>
      </c>
      <c r="D223" s="1" t="s">
        <v>10743</v>
      </c>
      <c r="E223" s="1" t="s">
        <v>27175</v>
      </c>
      <c r="H223" s="1" t="s">
        <v>518</v>
      </c>
      <c r="I223" s="4"/>
      <c r="J223" s="4" t="str">
        <f ca="1">IFERROR(__xludf.DUMMYFUNCTION("LEFT(INDEX(SPLIT(L223, "" ""), 4), 2)"),"13")</f>
        <v>13</v>
      </c>
      <c r="K223" s="1" t="s">
        <v>26614</v>
      </c>
      <c r="L223" s="1" t="s">
        <v>26610</v>
      </c>
    </row>
    <row r="224" spans="1:12" ht="13.2">
      <c r="A224" s="17" t="s">
        <v>27176</v>
      </c>
      <c r="B224" s="1">
        <v>5</v>
      </c>
      <c r="C224" s="1" t="s">
        <v>27177</v>
      </c>
      <c r="D224" s="1" t="s">
        <v>19372</v>
      </c>
      <c r="E224" s="1" t="s">
        <v>27178</v>
      </c>
      <c r="H224" s="1" t="s">
        <v>518</v>
      </c>
      <c r="I224" s="4"/>
      <c r="J224" s="4" t="str">
        <f ca="1">IFERROR(__xludf.DUMMYFUNCTION("LEFT(INDEX(SPLIT(L224, "" ""), 4), 2)"),"13")</f>
        <v>13</v>
      </c>
      <c r="K224" s="1" t="s">
        <v>26614</v>
      </c>
      <c r="L224" s="1" t="s">
        <v>26610</v>
      </c>
    </row>
    <row r="225" spans="1:12" ht="13.8">
      <c r="A225" s="10" t="s">
        <v>27179</v>
      </c>
      <c r="B225" s="1">
        <v>5</v>
      </c>
      <c r="C225" s="1" t="s">
        <v>19939</v>
      </c>
      <c r="D225" s="1" t="s">
        <v>19372</v>
      </c>
      <c r="E225" s="1" t="s">
        <v>27180</v>
      </c>
      <c r="H225" s="1" t="s">
        <v>518</v>
      </c>
      <c r="I225" s="4"/>
      <c r="J225" s="4" t="str">
        <f ca="1">IFERROR(__xludf.DUMMYFUNCTION("LEFT(INDEX(SPLIT(L225, "" ""), 4), 2)"),"13")</f>
        <v>13</v>
      </c>
      <c r="K225" s="1" t="s">
        <v>26614</v>
      </c>
      <c r="L225" s="1" t="s">
        <v>26610</v>
      </c>
    </row>
    <row r="226" spans="1:12" ht="13.8">
      <c r="A226" s="11" t="s">
        <v>27181</v>
      </c>
      <c r="B226" s="1">
        <v>5</v>
      </c>
      <c r="C226" s="1" t="s">
        <v>7483</v>
      </c>
      <c r="D226" s="1" t="s">
        <v>10755</v>
      </c>
      <c r="E226" s="1" t="s">
        <v>27182</v>
      </c>
      <c r="H226" s="1" t="s">
        <v>518</v>
      </c>
      <c r="I226" s="4"/>
      <c r="J226" s="4" t="str">
        <f ca="1">IFERROR(__xludf.DUMMYFUNCTION("LEFT(INDEX(SPLIT(L226, "" ""), 4), 2)"),"13")</f>
        <v>13</v>
      </c>
      <c r="K226" s="1" t="s">
        <v>26635</v>
      </c>
      <c r="L226" s="1" t="s">
        <v>26610</v>
      </c>
    </row>
    <row r="227" spans="1:12" ht="13.8">
      <c r="A227" s="11" t="s">
        <v>27183</v>
      </c>
      <c r="B227" s="1">
        <v>5</v>
      </c>
      <c r="D227" s="1" t="s">
        <v>19372</v>
      </c>
      <c r="E227" s="1" t="s">
        <v>27184</v>
      </c>
      <c r="H227" s="1" t="s">
        <v>518</v>
      </c>
      <c r="I227" s="4"/>
      <c r="J227" s="4" t="str">
        <f ca="1">IFERROR(__xludf.DUMMYFUNCTION("LEFT(INDEX(SPLIT(L227, "" ""), 4), 2)"),"13")</f>
        <v>13</v>
      </c>
      <c r="K227" s="1" t="s">
        <v>26653</v>
      </c>
      <c r="L227" s="1" t="s">
        <v>26610</v>
      </c>
    </row>
    <row r="228" spans="1:12" ht="13.8">
      <c r="A228" s="11" t="s">
        <v>2387</v>
      </c>
      <c r="B228" s="1">
        <v>5</v>
      </c>
      <c r="D228" s="1" t="s">
        <v>10743</v>
      </c>
      <c r="E228" s="1" t="s">
        <v>27185</v>
      </c>
      <c r="H228" s="1" t="s">
        <v>518</v>
      </c>
      <c r="I228" s="4"/>
      <c r="J228" s="4" t="str">
        <f ca="1">IFERROR(__xludf.DUMMYFUNCTION("LEFT(INDEX(SPLIT(L228, "" ""), 4), 2)"),"13")</f>
        <v>13</v>
      </c>
      <c r="K228" s="1" t="s">
        <v>26707</v>
      </c>
      <c r="L228" s="1" t="s">
        <v>26610</v>
      </c>
    </row>
    <row r="229" spans="1:12" ht="13.2">
      <c r="A229" s="17" t="s">
        <v>27186</v>
      </c>
      <c r="B229" s="1">
        <v>5</v>
      </c>
      <c r="C229" s="1" t="s">
        <v>24676</v>
      </c>
      <c r="D229" s="1" t="s">
        <v>19372</v>
      </c>
      <c r="E229" s="1" t="s">
        <v>27187</v>
      </c>
      <c r="H229" s="1" t="s">
        <v>518</v>
      </c>
      <c r="I229" s="4"/>
      <c r="J229" s="4" t="str">
        <f ca="1">IFERROR(__xludf.DUMMYFUNCTION("LEFT(INDEX(SPLIT(L229, "" ""), 4), 2)"),"13")</f>
        <v>13</v>
      </c>
      <c r="K229" s="1" t="s">
        <v>26614</v>
      </c>
      <c r="L229" s="1" t="s">
        <v>26610</v>
      </c>
    </row>
    <row r="230" spans="1:12" ht="13.2">
      <c r="A230" s="17" t="s">
        <v>27188</v>
      </c>
      <c r="B230" s="1">
        <v>5</v>
      </c>
      <c r="C230" s="1" t="s">
        <v>19892</v>
      </c>
      <c r="D230" s="1" t="s">
        <v>10778</v>
      </c>
      <c r="E230" s="1" t="s">
        <v>27189</v>
      </c>
      <c r="H230" s="1" t="s">
        <v>518</v>
      </c>
      <c r="I230" s="4"/>
      <c r="J230" s="4" t="str">
        <f ca="1">IFERROR(__xludf.DUMMYFUNCTION("LEFT(INDEX(SPLIT(L230, "" ""), 4), 2)"),"13")</f>
        <v>13</v>
      </c>
      <c r="K230" s="1" t="s">
        <v>26614</v>
      </c>
      <c r="L230" s="1" t="s">
        <v>26610</v>
      </c>
    </row>
    <row r="231" spans="1:12" ht="13.8">
      <c r="A231" s="10" t="s">
        <v>11993</v>
      </c>
      <c r="B231" s="1">
        <v>5</v>
      </c>
      <c r="C231" s="1" t="s">
        <v>5049</v>
      </c>
      <c r="D231" s="1" t="s">
        <v>19372</v>
      </c>
      <c r="E231" s="1" t="s">
        <v>27190</v>
      </c>
      <c r="H231" s="1" t="s">
        <v>518</v>
      </c>
      <c r="I231" s="4"/>
      <c r="J231" s="4" t="str">
        <f ca="1">IFERROR(__xludf.DUMMYFUNCTION("LEFT(INDEX(SPLIT(L231, "" ""), 4), 2)"),"13")</f>
        <v>13</v>
      </c>
      <c r="K231" s="1" t="s">
        <v>26647</v>
      </c>
      <c r="L231" s="1" t="s">
        <v>26610</v>
      </c>
    </row>
    <row r="232" spans="1:12" ht="13.8">
      <c r="A232" s="11" t="s">
        <v>27191</v>
      </c>
      <c r="B232" s="1">
        <v>5</v>
      </c>
      <c r="C232" s="1" t="s">
        <v>19927</v>
      </c>
      <c r="D232" s="1" t="s">
        <v>19372</v>
      </c>
      <c r="E232" s="1" t="s">
        <v>27192</v>
      </c>
      <c r="H232" s="1" t="s">
        <v>518</v>
      </c>
      <c r="I232" s="4"/>
      <c r="J232" s="4" t="str">
        <f ca="1">IFERROR(__xludf.DUMMYFUNCTION("LEFT(INDEX(SPLIT(L232, "" ""), 4), 2)"),"13")</f>
        <v>13</v>
      </c>
      <c r="K232" s="1" t="s">
        <v>26614</v>
      </c>
      <c r="L232" s="1" t="s">
        <v>26610</v>
      </c>
    </row>
    <row r="233" spans="1:12" ht="13.8">
      <c r="A233" s="11" t="s">
        <v>27193</v>
      </c>
      <c r="B233" s="1">
        <v>5</v>
      </c>
      <c r="C233" s="1" t="s">
        <v>27194</v>
      </c>
      <c r="D233" s="1" t="s">
        <v>10300</v>
      </c>
      <c r="E233" s="1" t="s">
        <v>27195</v>
      </c>
      <c r="H233" s="1" t="s">
        <v>518</v>
      </c>
      <c r="I233" s="4"/>
      <c r="J233" s="4" t="str">
        <f ca="1">IFERROR(__xludf.DUMMYFUNCTION("LEFT(INDEX(SPLIT(L233, "" ""), 4), 2)"),"13")</f>
        <v>13</v>
      </c>
      <c r="K233" s="1" t="s">
        <v>26614</v>
      </c>
      <c r="L233" s="1" t="s">
        <v>26610</v>
      </c>
    </row>
    <row r="234" spans="1:12" ht="13.8">
      <c r="A234" s="11" t="s">
        <v>5488</v>
      </c>
      <c r="B234" s="1">
        <v>5</v>
      </c>
      <c r="D234" s="1" t="s">
        <v>10743</v>
      </c>
      <c r="E234" s="1" t="s">
        <v>27196</v>
      </c>
      <c r="H234" s="1" t="s">
        <v>518</v>
      </c>
      <c r="I234" s="4"/>
      <c r="J234" s="4" t="str">
        <f ca="1">IFERROR(__xludf.DUMMYFUNCTION("LEFT(INDEX(SPLIT(L234, "" ""), 4), 2)"),"13")</f>
        <v>13</v>
      </c>
      <c r="K234" s="1" t="s">
        <v>27197</v>
      </c>
      <c r="L234" s="1" t="s">
        <v>26610</v>
      </c>
    </row>
    <row r="235" spans="1:12" ht="13.2">
      <c r="A235" s="17" t="s">
        <v>27198</v>
      </c>
      <c r="B235" s="1">
        <v>5</v>
      </c>
      <c r="C235" s="1" t="s">
        <v>19710</v>
      </c>
      <c r="D235" s="1" t="s">
        <v>10755</v>
      </c>
      <c r="E235" s="1" t="s">
        <v>27199</v>
      </c>
      <c r="H235" s="1" t="s">
        <v>518</v>
      </c>
      <c r="I235" s="4"/>
      <c r="J235" s="4" t="str">
        <f ca="1">IFERROR(__xludf.DUMMYFUNCTION("LEFT(INDEX(SPLIT(L235, "" ""), 4), 2)"),"13")</f>
        <v>13</v>
      </c>
      <c r="K235" s="1" t="s">
        <v>26614</v>
      </c>
      <c r="L235" s="1" t="s">
        <v>26610</v>
      </c>
    </row>
    <row r="236" spans="1:12" ht="13.8">
      <c r="A236" s="11" t="s">
        <v>27200</v>
      </c>
      <c r="B236" s="1">
        <v>5</v>
      </c>
      <c r="C236" s="1" t="s">
        <v>19892</v>
      </c>
      <c r="D236" s="1" t="s">
        <v>10736</v>
      </c>
      <c r="E236" s="1" t="s">
        <v>27201</v>
      </c>
      <c r="H236" s="1" t="s">
        <v>518</v>
      </c>
      <c r="I236" s="4"/>
      <c r="J236" s="4" t="str">
        <f ca="1">IFERROR(__xludf.DUMMYFUNCTION("LEFT(INDEX(SPLIT(L236, "" ""), 4), 2)"),"13")</f>
        <v>13</v>
      </c>
      <c r="K236" s="1" t="s">
        <v>26614</v>
      </c>
      <c r="L236" s="1" t="s">
        <v>26610</v>
      </c>
    </row>
    <row r="237" spans="1:12" ht="13.8">
      <c r="A237" s="10" t="s">
        <v>27202</v>
      </c>
      <c r="B237" s="1">
        <v>5</v>
      </c>
      <c r="C237" s="1" t="s">
        <v>27203</v>
      </c>
      <c r="D237" s="1" t="s">
        <v>18313</v>
      </c>
      <c r="E237" s="1" t="s">
        <v>27204</v>
      </c>
      <c r="H237" s="1" t="s">
        <v>518</v>
      </c>
      <c r="I237" s="4"/>
      <c r="J237" s="4" t="str">
        <f ca="1">IFERROR(__xludf.DUMMYFUNCTION("LEFT(INDEX(SPLIT(L237, "" ""), 4), 2)"),"13")</f>
        <v>13</v>
      </c>
      <c r="K237" s="1" t="s">
        <v>26614</v>
      </c>
      <c r="L237" s="1" t="s">
        <v>26610</v>
      </c>
    </row>
    <row r="238" spans="1:12" ht="13.8">
      <c r="A238" s="11" t="s">
        <v>27205</v>
      </c>
      <c r="B238" s="1">
        <v>5</v>
      </c>
      <c r="C238" s="1" t="s">
        <v>27206</v>
      </c>
      <c r="D238" s="1" t="s">
        <v>19372</v>
      </c>
      <c r="E238" s="1" t="s">
        <v>27207</v>
      </c>
      <c r="H238" s="1" t="s">
        <v>518</v>
      </c>
      <c r="I238" s="4"/>
      <c r="J238" s="4" t="str">
        <f ca="1">IFERROR(__xludf.DUMMYFUNCTION("LEFT(INDEX(SPLIT(L238, "" ""), 4), 2)"),"13")</f>
        <v>13</v>
      </c>
      <c r="K238" s="1" t="s">
        <v>26614</v>
      </c>
      <c r="L238" s="1" t="s">
        <v>26610</v>
      </c>
    </row>
    <row r="239" spans="1:12" ht="13.8">
      <c r="A239" s="11" t="s">
        <v>19719</v>
      </c>
      <c r="B239" s="1">
        <v>5</v>
      </c>
      <c r="C239" s="1" t="s">
        <v>27208</v>
      </c>
      <c r="D239" s="1" t="s">
        <v>19372</v>
      </c>
      <c r="E239" s="1" t="s">
        <v>27209</v>
      </c>
      <c r="H239" s="1" t="s">
        <v>518</v>
      </c>
      <c r="I239" s="4"/>
      <c r="J239" s="4" t="str">
        <f ca="1">IFERROR(__xludf.DUMMYFUNCTION("LEFT(INDEX(SPLIT(L239, "" ""), 4), 2)"),"13")</f>
        <v>13</v>
      </c>
      <c r="K239" s="1" t="s">
        <v>26635</v>
      </c>
      <c r="L239" s="1" t="s">
        <v>26610</v>
      </c>
    </row>
    <row r="240" spans="1:12" ht="13.8">
      <c r="A240" s="11" t="s">
        <v>27210</v>
      </c>
      <c r="B240" s="1">
        <v>5</v>
      </c>
      <c r="C240" s="1" t="s">
        <v>27211</v>
      </c>
      <c r="D240" s="1" t="s">
        <v>19372</v>
      </c>
      <c r="E240" s="1" t="s">
        <v>27212</v>
      </c>
      <c r="H240" s="1" t="s">
        <v>518</v>
      </c>
      <c r="I240" s="4"/>
      <c r="J240" s="4" t="str">
        <f ca="1">IFERROR(__xludf.DUMMYFUNCTION("LEFT(INDEX(SPLIT(L240, "" ""), 4), 2)"),"13")</f>
        <v>13</v>
      </c>
      <c r="K240" s="1" t="s">
        <v>26628</v>
      </c>
      <c r="L240" s="1" t="s">
        <v>26610</v>
      </c>
    </row>
    <row r="241" spans="1:12" ht="13.2">
      <c r="A241" s="17" t="s">
        <v>27213</v>
      </c>
      <c r="B241" s="1">
        <v>5</v>
      </c>
      <c r="C241" s="1" t="s">
        <v>27214</v>
      </c>
      <c r="D241" s="1" t="s">
        <v>19372</v>
      </c>
      <c r="E241" s="1" t="s">
        <v>27215</v>
      </c>
      <c r="H241" s="1" t="s">
        <v>518</v>
      </c>
      <c r="I241" s="4"/>
      <c r="J241" s="4" t="str">
        <f ca="1">IFERROR(__xludf.DUMMYFUNCTION("LEFT(INDEX(SPLIT(L241, "" ""), 4), 2)"),"13")</f>
        <v>13</v>
      </c>
      <c r="K241" s="1" t="s">
        <v>26614</v>
      </c>
      <c r="L241" s="1" t="s">
        <v>26610</v>
      </c>
    </row>
    <row r="242" spans="1:12" ht="13.2">
      <c r="A242" s="17" t="s">
        <v>6300</v>
      </c>
      <c r="B242" s="1">
        <v>5</v>
      </c>
      <c r="D242" s="1" t="s">
        <v>19372</v>
      </c>
      <c r="E242" s="1" t="s">
        <v>27216</v>
      </c>
      <c r="H242" s="1" t="s">
        <v>518</v>
      </c>
      <c r="I242" s="4"/>
      <c r="J242" s="4" t="str">
        <f ca="1">IFERROR(__xludf.DUMMYFUNCTION("LEFT(INDEX(SPLIT(L242, "" ""), 4), 2)"),"13")</f>
        <v>13</v>
      </c>
      <c r="K242" s="1" t="s">
        <v>26688</v>
      </c>
      <c r="L242" s="1" t="s">
        <v>26610</v>
      </c>
    </row>
    <row r="243" spans="1:12" ht="13.8">
      <c r="A243" s="10" t="s">
        <v>27217</v>
      </c>
      <c r="B243" s="1">
        <v>5</v>
      </c>
      <c r="C243" s="1" t="s">
        <v>18692</v>
      </c>
      <c r="D243" s="1" t="s">
        <v>10288</v>
      </c>
      <c r="E243" s="1" t="s">
        <v>27218</v>
      </c>
      <c r="H243" s="1" t="s">
        <v>518</v>
      </c>
      <c r="I243" s="4"/>
      <c r="J243" s="4" t="str">
        <f ca="1">IFERROR(__xludf.DUMMYFUNCTION("LEFT(INDEX(SPLIT(L243, "" ""), 4), 2)"),"13")</f>
        <v>13</v>
      </c>
      <c r="K243" s="1" t="s">
        <v>26614</v>
      </c>
      <c r="L243" s="1" t="s">
        <v>26610</v>
      </c>
    </row>
    <row r="244" spans="1:12" ht="13.8">
      <c r="A244" s="11" t="s">
        <v>18398</v>
      </c>
      <c r="B244" s="1">
        <v>5</v>
      </c>
      <c r="C244" s="1" t="s">
        <v>26700</v>
      </c>
      <c r="D244" s="1" t="s">
        <v>19372</v>
      </c>
      <c r="E244" s="1" t="s">
        <v>27219</v>
      </c>
      <c r="H244" s="1" t="s">
        <v>518</v>
      </c>
      <c r="I244" s="4"/>
      <c r="J244" s="4" t="str">
        <f ca="1">IFERROR(__xludf.DUMMYFUNCTION("LEFT(INDEX(SPLIT(L244, "" ""), 4), 2)"),"13")</f>
        <v>13</v>
      </c>
      <c r="K244" s="1" t="s">
        <v>26702</v>
      </c>
      <c r="L244" s="1" t="s">
        <v>26610</v>
      </c>
    </row>
    <row r="245" spans="1:12" ht="13.8">
      <c r="A245" s="11" t="s">
        <v>27220</v>
      </c>
      <c r="B245" s="1">
        <v>5</v>
      </c>
      <c r="C245" s="1" t="s">
        <v>18322</v>
      </c>
      <c r="D245" s="1" t="s">
        <v>19372</v>
      </c>
      <c r="E245" s="1" t="s">
        <v>27221</v>
      </c>
      <c r="H245" s="1" t="s">
        <v>518</v>
      </c>
      <c r="I245" s="4"/>
      <c r="J245" s="4" t="str">
        <f ca="1">IFERROR(__xludf.DUMMYFUNCTION("LEFT(INDEX(SPLIT(L245, "" ""), 4), 2)"),"13")</f>
        <v>13</v>
      </c>
      <c r="K245" s="1" t="s">
        <v>26614</v>
      </c>
      <c r="L245" s="1" t="s">
        <v>26610</v>
      </c>
    </row>
    <row r="246" spans="1:12" ht="13.8">
      <c r="A246" s="12" t="s">
        <v>27222</v>
      </c>
      <c r="B246" s="1">
        <v>5</v>
      </c>
      <c r="C246" s="1" t="s">
        <v>27223</v>
      </c>
      <c r="D246" s="1" t="s">
        <v>10479</v>
      </c>
      <c r="E246" s="1" t="s">
        <v>27224</v>
      </c>
      <c r="H246" s="1" t="s">
        <v>518</v>
      </c>
      <c r="I246" s="4"/>
      <c r="J246" s="4" t="str">
        <f ca="1">IFERROR(__xludf.DUMMYFUNCTION("LEFT(INDEX(SPLIT(L246, "" ""), 4), 2)"),"13")</f>
        <v>13</v>
      </c>
      <c r="K246" s="1" t="s">
        <v>26635</v>
      </c>
      <c r="L246" s="1" t="s">
        <v>26610</v>
      </c>
    </row>
    <row r="247" spans="1:12" ht="13.2">
      <c r="A247" s="13" t="s">
        <v>27225</v>
      </c>
      <c r="B247" s="1">
        <v>5</v>
      </c>
      <c r="C247" s="1" t="s">
        <v>4105</v>
      </c>
      <c r="D247" s="1" t="s">
        <v>19372</v>
      </c>
      <c r="E247" s="1" t="s">
        <v>27226</v>
      </c>
      <c r="H247" s="1" t="s">
        <v>518</v>
      </c>
      <c r="I247" s="4"/>
      <c r="J247" s="4" t="str">
        <f ca="1">IFERROR(__xludf.DUMMYFUNCTION("LEFT(INDEX(SPLIT(L247, "" ""), 4), 2)"),"13")</f>
        <v>13</v>
      </c>
      <c r="K247" s="1" t="s">
        <v>26635</v>
      </c>
      <c r="L247" s="1" t="s">
        <v>26610</v>
      </c>
    </row>
    <row r="248" spans="1:12" ht="13.2">
      <c r="A248" s="14" t="s">
        <v>27227</v>
      </c>
      <c r="B248" s="1">
        <v>5</v>
      </c>
      <c r="C248" s="1" t="s">
        <v>27228</v>
      </c>
      <c r="D248" s="1" t="s">
        <v>19372</v>
      </c>
      <c r="E248" s="1" t="s">
        <v>27229</v>
      </c>
      <c r="H248" s="1" t="s">
        <v>518</v>
      </c>
      <c r="I248" s="4"/>
      <c r="J248" s="4" t="str">
        <f ca="1">IFERROR(__xludf.DUMMYFUNCTION("LEFT(INDEX(SPLIT(L248, "" ""), 4), 2)"),"13")</f>
        <v>13</v>
      </c>
      <c r="K248" s="1" t="s">
        <v>26614</v>
      </c>
      <c r="L248" s="1" t="s">
        <v>26610</v>
      </c>
    </row>
    <row r="249" spans="1:12" ht="13.8">
      <c r="A249" s="15" t="s">
        <v>27230</v>
      </c>
      <c r="B249" s="1">
        <v>5</v>
      </c>
      <c r="D249" s="1" t="s">
        <v>10736</v>
      </c>
      <c r="E249" s="1" t="s">
        <v>27231</v>
      </c>
      <c r="H249" s="1" t="s">
        <v>518</v>
      </c>
      <c r="I249" s="4"/>
      <c r="J249" s="4" t="str">
        <f ca="1">IFERROR(__xludf.DUMMYFUNCTION("LEFT(INDEX(SPLIT(L249, "" ""), 4), 2)"),"13")</f>
        <v>13</v>
      </c>
      <c r="K249" s="1" t="s">
        <v>27078</v>
      </c>
      <c r="L249" s="1" t="s">
        <v>26610</v>
      </c>
    </row>
    <row r="250" spans="1:12" ht="13.8">
      <c r="A250" s="12" t="s">
        <v>27232</v>
      </c>
      <c r="B250" s="1">
        <v>5</v>
      </c>
      <c r="C250" s="1" t="s">
        <v>26643</v>
      </c>
      <c r="D250" s="1" t="s">
        <v>19372</v>
      </c>
      <c r="E250" s="1" t="s">
        <v>27233</v>
      </c>
      <c r="H250" s="1" t="s">
        <v>518</v>
      </c>
      <c r="I250" s="4"/>
      <c r="J250" s="4" t="str">
        <f ca="1">IFERROR(__xludf.DUMMYFUNCTION("LEFT(INDEX(SPLIT(L250, "" ""), 4), 2)"),"13")</f>
        <v>13</v>
      </c>
      <c r="K250" s="1" t="s">
        <v>26614</v>
      </c>
      <c r="L250" s="1" t="s">
        <v>26610</v>
      </c>
    </row>
    <row r="251" spans="1:12" ht="13.8">
      <c r="A251" s="16" t="s">
        <v>27234</v>
      </c>
      <c r="B251" s="1">
        <v>5</v>
      </c>
      <c r="C251" s="1" t="s">
        <v>19889</v>
      </c>
      <c r="D251" s="1" t="s">
        <v>19372</v>
      </c>
      <c r="E251" s="1" t="s">
        <v>27235</v>
      </c>
      <c r="H251" s="1" t="s">
        <v>518</v>
      </c>
      <c r="I251" s="4"/>
      <c r="J251" s="4" t="str">
        <f ca="1">IFERROR(__xludf.DUMMYFUNCTION("LEFT(INDEX(SPLIT(L251, "" ""), 4), 2)"),"13")</f>
        <v>13</v>
      </c>
      <c r="K251" s="1" t="s">
        <v>26614</v>
      </c>
      <c r="L251" s="1" t="s">
        <v>26610</v>
      </c>
    </row>
    <row r="252" spans="1:12" ht="13.8">
      <c r="A252" s="12" t="s">
        <v>27236</v>
      </c>
      <c r="B252" s="1">
        <v>5</v>
      </c>
      <c r="C252" s="1" t="s">
        <v>27237</v>
      </c>
      <c r="D252" s="1" t="s">
        <v>19372</v>
      </c>
      <c r="E252" s="1" t="s">
        <v>27238</v>
      </c>
      <c r="H252" s="1" t="s">
        <v>518</v>
      </c>
      <c r="I252" s="4"/>
      <c r="J252" s="4" t="str">
        <f ca="1">IFERROR(__xludf.DUMMYFUNCTION("LEFT(INDEX(SPLIT(L252, "" ""), 4), 2)"),"13")</f>
        <v>13</v>
      </c>
      <c r="K252" s="1" t="s">
        <v>26628</v>
      </c>
      <c r="L252" s="1" t="s">
        <v>26610</v>
      </c>
    </row>
    <row r="253" spans="1:12" ht="13.2">
      <c r="A253" s="13" t="s">
        <v>27239</v>
      </c>
      <c r="B253" s="1">
        <v>5</v>
      </c>
      <c r="D253" s="1" t="s">
        <v>10736</v>
      </c>
      <c r="E253" s="1" t="s">
        <v>27240</v>
      </c>
      <c r="H253" s="1" t="s">
        <v>518</v>
      </c>
      <c r="I253" s="4"/>
      <c r="J253" s="4" t="str">
        <f ca="1">IFERROR(__xludf.DUMMYFUNCTION("LEFT(INDEX(SPLIT(L253, "" ""), 4), 2)"),"13")</f>
        <v>13</v>
      </c>
      <c r="K253" s="1" t="s">
        <v>26744</v>
      </c>
      <c r="L253" s="1" t="s">
        <v>26610</v>
      </c>
    </row>
    <row r="254" spans="1:12" ht="13.2">
      <c r="A254" s="14" t="s">
        <v>27241</v>
      </c>
      <c r="B254" s="1">
        <v>5</v>
      </c>
      <c r="C254" s="1" t="s">
        <v>27242</v>
      </c>
      <c r="D254" s="1" t="s">
        <v>19372</v>
      </c>
      <c r="E254" s="1" t="s">
        <v>27243</v>
      </c>
      <c r="H254" s="1" t="s">
        <v>518</v>
      </c>
      <c r="I254" s="4"/>
      <c r="J254" s="4" t="str">
        <f ca="1">IFERROR(__xludf.DUMMYFUNCTION("LEFT(INDEX(SPLIT(L254, "" ""), 4), 2)"),"13")</f>
        <v>13</v>
      </c>
      <c r="K254" s="1" t="s">
        <v>26614</v>
      </c>
      <c r="L254" s="1" t="s">
        <v>26610</v>
      </c>
    </row>
    <row r="255" spans="1:12" ht="13.8">
      <c r="A255" s="15" t="s">
        <v>27244</v>
      </c>
      <c r="B255" s="1">
        <v>5</v>
      </c>
      <c r="C255" s="1" t="s">
        <v>5386</v>
      </c>
      <c r="D255" s="1" t="s">
        <v>19372</v>
      </c>
      <c r="E255" s="1" t="s">
        <v>27245</v>
      </c>
      <c r="H255" s="1" t="s">
        <v>518</v>
      </c>
      <c r="I255" s="4"/>
      <c r="J255" s="4" t="str">
        <f ca="1">IFERROR(__xludf.DUMMYFUNCTION("LEFT(INDEX(SPLIT(L255, "" ""), 4), 2)"),"13")</f>
        <v>13</v>
      </c>
      <c r="K255" s="1" t="s">
        <v>26614</v>
      </c>
      <c r="L255" s="1" t="s">
        <v>26610</v>
      </c>
    </row>
    <row r="256" spans="1:12" ht="13.8">
      <c r="A256" s="12" t="s">
        <v>27246</v>
      </c>
      <c r="B256" s="1">
        <v>5</v>
      </c>
      <c r="C256" s="1" t="s">
        <v>7215</v>
      </c>
      <c r="D256" s="1" t="s">
        <v>19372</v>
      </c>
      <c r="E256" s="1" t="s">
        <v>27247</v>
      </c>
      <c r="H256" s="1" t="s">
        <v>518</v>
      </c>
      <c r="I256" s="4"/>
      <c r="J256" s="4" t="str">
        <f ca="1">IFERROR(__xludf.DUMMYFUNCTION("LEFT(INDEX(SPLIT(L256, "" ""), 4), 2)"),"13")</f>
        <v>13</v>
      </c>
      <c r="K256" s="1" t="s">
        <v>26614</v>
      </c>
      <c r="L256" s="1" t="s">
        <v>26610</v>
      </c>
    </row>
    <row r="257" spans="1:12" ht="13.8">
      <c r="A257" s="16" t="s">
        <v>27248</v>
      </c>
      <c r="B257" s="1">
        <v>5</v>
      </c>
      <c r="C257" s="1" t="s">
        <v>8574</v>
      </c>
      <c r="D257" s="1" t="s">
        <v>19372</v>
      </c>
      <c r="E257" s="1" t="s">
        <v>27249</v>
      </c>
      <c r="H257" s="1" t="s">
        <v>518</v>
      </c>
      <c r="I257" s="4"/>
      <c r="J257" s="4" t="str">
        <f ca="1">IFERROR(__xludf.DUMMYFUNCTION("LEFT(INDEX(SPLIT(L257, "" ""), 4), 2)"),"13")</f>
        <v>13</v>
      </c>
      <c r="K257" s="1" t="s">
        <v>26614</v>
      </c>
      <c r="L257" s="1" t="s">
        <v>26610</v>
      </c>
    </row>
    <row r="258" spans="1:12" ht="13.8">
      <c r="A258" s="12" t="s">
        <v>27250</v>
      </c>
      <c r="B258" s="1">
        <v>5</v>
      </c>
      <c r="C258" s="1" t="s">
        <v>3126</v>
      </c>
      <c r="D258" s="1" t="s">
        <v>19372</v>
      </c>
      <c r="E258" s="1" t="s">
        <v>27251</v>
      </c>
      <c r="H258" s="1" t="s">
        <v>518</v>
      </c>
      <c r="I258" s="4"/>
      <c r="J258" s="4" t="str">
        <f ca="1">IFERROR(__xludf.DUMMYFUNCTION("LEFT(INDEX(SPLIT(L258, "" ""), 4), 2)"),"13")</f>
        <v>13</v>
      </c>
      <c r="K258" s="1" t="s">
        <v>26614</v>
      </c>
      <c r="L258" s="1" t="s">
        <v>26610</v>
      </c>
    </row>
    <row r="259" spans="1:12" ht="13.2">
      <c r="A259" s="13" t="s">
        <v>27252</v>
      </c>
      <c r="B259" s="1">
        <v>5</v>
      </c>
      <c r="C259" s="1" t="s">
        <v>27253</v>
      </c>
      <c r="D259" s="1" t="s">
        <v>19372</v>
      </c>
      <c r="E259" s="1" t="s">
        <v>27254</v>
      </c>
      <c r="H259" s="1" t="s">
        <v>518</v>
      </c>
      <c r="I259" s="4"/>
      <c r="J259" s="4" t="str">
        <f ca="1">IFERROR(__xludf.DUMMYFUNCTION("LEFT(INDEX(SPLIT(L259, "" ""), 4), 2)"),"13")</f>
        <v>13</v>
      </c>
      <c r="K259" s="1" t="s">
        <v>26614</v>
      </c>
      <c r="L259" s="1" t="s">
        <v>26610</v>
      </c>
    </row>
    <row r="260" spans="1:12" ht="13.2">
      <c r="A260" s="14" t="s">
        <v>27255</v>
      </c>
      <c r="B260" s="1">
        <v>4</v>
      </c>
      <c r="D260" s="1" t="s">
        <v>18313</v>
      </c>
      <c r="E260" s="1" t="s">
        <v>27256</v>
      </c>
      <c r="H260" s="1" t="s">
        <v>518</v>
      </c>
      <c r="I260" s="4"/>
      <c r="J260" s="4" t="str">
        <f ca="1">IFERROR(__xludf.DUMMYFUNCTION("LEFT(INDEX(SPLIT(L260, "" ""), 4), 2)"),"13")</f>
        <v>13</v>
      </c>
      <c r="K260" s="1" t="s">
        <v>27078</v>
      </c>
      <c r="L260" s="1" t="s">
        <v>26610</v>
      </c>
    </row>
    <row r="261" spans="1:12" ht="13.8">
      <c r="A261" s="15" t="s">
        <v>27257</v>
      </c>
      <c r="B261" s="1">
        <v>5</v>
      </c>
      <c r="C261" s="1" t="s">
        <v>27258</v>
      </c>
      <c r="D261" s="1" t="s">
        <v>19372</v>
      </c>
      <c r="E261" s="1" t="s">
        <v>27259</v>
      </c>
      <c r="H261" s="1" t="s">
        <v>518</v>
      </c>
      <c r="I261" s="4"/>
      <c r="J261" s="4" t="str">
        <f ca="1">IFERROR(__xludf.DUMMYFUNCTION("LEFT(INDEX(SPLIT(L261, "" ""), 4), 2)"),"13")</f>
        <v>13</v>
      </c>
      <c r="K261" s="1" t="s">
        <v>26614</v>
      </c>
      <c r="L261" s="1" t="s">
        <v>26610</v>
      </c>
    </row>
    <row r="262" spans="1:12" ht="13.8">
      <c r="A262" s="12" t="s">
        <v>522</v>
      </c>
      <c r="B262" s="1">
        <v>5</v>
      </c>
      <c r="C262" s="1" t="s">
        <v>300</v>
      </c>
      <c r="D262" s="1" t="s">
        <v>10288</v>
      </c>
      <c r="E262" s="1" t="s">
        <v>27260</v>
      </c>
      <c r="H262" s="1" t="s">
        <v>518</v>
      </c>
      <c r="I262" s="4"/>
      <c r="J262" s="4" t="str">
        <f ca="1">IFERROR(__xludf.DUMMYFUNCTION("LEFT(INDEX(SPLIT(L262, "" ""), 4), 2)"),"13")</f>
        <v>13</v>
      </c>
      <c r="K262" s="1" t="s">
        <v>26709</v>
      </c>
      <c r="L262" s="1" t="s">
        <v>26610</v>
      </c>
    </row>
    <row r="263" spans="1:12" ht="13.8">
      <c r="A263" s="16" t="s">
        <v>1182</v>
      </c>
      <c r="B263" s="1">
        <v>5</v>
      </c>
      <c r="C263" s="1" t="s">
        <v>12399</v>
      </c>
      <c r="D263" s="1" t="s">
        <v>19372</v>
      </c>
      <c r="E263" s="1" t="s">
        <v>27261</v>
      </c>
      <c r="H263" s="1" t="s">
        <v>518</v>
      </c>
      <c r="I263" s="4"/>
      <c r="J263" s="4" t="str">
        <f ca="1">IFERROR(__xludf.DUMMYFUNCTION("LEFT(INDEX(SPLIT(L263, "" ""), 4), 2)"),"13")</f>
        <v>13</v>
      </c>
      <c r="K263" s="1" t="s">
        <v>26614</v>
      </c>
      <c r="L263" s="1" t="s">
        <v>26610</v>
      </c>
    </row>
    <row r="264" spans="1:12" ht="13.8">
      <c r="A264" s="12" t="s">
        <v>27262</v>
      </c>
      <c r="B264" s="1">
        <v>5</v>
      </c>
      <c r="C264" s="1" t="s">
        <v>27263</v>
      </c>
      <c r="D264" s="1" t="s">
        <v>19372</v>
      </c>
      <c r="E264" s="1" t="s">
        <v>27264</v>
      </c>
      <c r="H264" s="1" t="s">
        <v>518</v>
      </c>
      <c r="I264" s="4"/>
      <c r="J264" s="4" t="str">
        <f ca="1">IFERROR(__xludf.DUMMYFUNCTION("LEFT(INDEX(SPLIT(L264, "" ""), 4), 2)"),"13")</f>
        <v>13</v>
      </c>
      <c r="K264" s="1" t="s">
        <v>26614</v>
      </c>
      <c r="L264" s="1" t="s">
        <v>26610</v>
      </c>
    </row>
    <row r="265" spans="1:12" ht="13.2">
      <c r="A265" s="13" t="s">
        <v>27265</v>
      </c>
      <c r="B265" s="1">
        <v>5</v>
      </c>
      <c r="C265" s="1" t="s">
        <v>27266</v>
      </c>
      <c r="D265" s="1" t="s">
        <v>19372</v>
      </c>
      <c r="E265" s="1" t="s">
        <v>27267</v>
      </c>
      <c r="H265" s="1" t="s">
        <v>518</v>
      </c>
      <c r="I265" s="4"/>
      <c r="J265" s="4" t="str">
        <f ca="1">IFERROR(__xludf.DUMMYFUNCTION("LEFT(INDEX(SPLIT(L265, "" ""), 4), 2)"),"13")</f>
        <v>13</v>
      </c>
      <c r="K265" s="1" t="s">
        <v>27268</v>
      </c>
      <c r="L265" s="1" t="s">
        <v>26610</v>
      </c>
    </row>
    <row r="266" spans="1:12" ht="13.2">
      <c r="A266" s="14" t="s">
        <v>27269</v>
      </c>
      <c r="B266" s="1">
        <v>5</v>
      </c>
      <c r="C266" s="1" t="s">
        <v>27270</v>
      </c>
      <c r="D266" s="1" t="s">
        <v>19372</v>
      </c>
      <c r="E266" s="1" t="s">
        <v>27271</v>
      </c>
      <c r="H266" s="1" t="s">
        <v>518</v>
      </c>
      <c r="I266" s="4"/>
      <c r="J266" s="4" t="str">
        <f ca="1">IFERROR(__xludf.DUMMYFUNCTION("LEFT(INDEX(SPLIT(L266, "" ""), 4), 2)"),"13")</f>
        <v>13</v>
      </c>
      <c r="K266" s="1" t="s">
        <v>26614</v>
      </c>
      <c r="L266" s="1" t="s">
        <v>26610</v>
      </c>
    </row>
    <row r="267" spans="1:12" ht="13.8">
      <c r="A267" s="15" t="s">
        <v>27272</v>
      </c>
      <c r="B267" s="1">
        <v>4</v>
      </c>
      <c r="C267" s="1" t="s">
        <v>27273</v>
      </c>
      <c r="D267" s="1" t="s">
        <v>10293</v>
      </c>
      <c r="E267" s="1" t="s">
        <v>27274</v>
      </c>
      <c r="H267" s="1" t="s">
        <v>518</v>
      </c>
      <c r="I267" s="4"/>
      <c r="J267" s="4" t="str">
        <f ca="1">IFERROR(__xludf.DUMMYFUNCTION("LEFT(INDEX(SPLIT(L267, "" ""), 4), 2)"),"13")</f>
        <v>13</v>
      </c>
      <c r="K267" s="1" t="s">
        <v>26621</v>
      </c>
      <c r="L267" s="1" t="s">
        <v>26610</v>
      </c>
    </row>
    <row r="268" spans="1:12" ht="13.8">
      <c r="A268" s="12" t="s">
        <v>27275</v>
      </c>
      <c r="B268" s="1">
        <v>5</v>
      </c>
      <c r="C268" s="1" t="s">
        <v>27276</v>
      </c>
      <c r="D268" s="1" t="s">
        <v>10321</v>
      </c>
      <c r="E268" s="1" t="s">
        <v>27276</v>
      </c>
      <c r="H268" s="1" t="s">
        <v>518</v>
      </c>
      <c r="I268" s="4"/>
      <c r="J268" s="4" t="str">
        <f ca="1">IFERROR(__xludf.DUMMYFUNCTION("LEFT(INDEX(SPLIT(L268, "" ""), 4), 2)"),"13")</f>
        <v>13</v>
      </c>
      <c r="K268" s="1" t="s">
        <v>26621</v>
      </c>
      <c r="L268" s="1" t="s">
        <v>26610</v>
      </c>
    </row>
    <row r="269" spans="1:12" ht="13.8">
      <c r="A269" s="16" t="s">
        <v>27277</v>
      </c>
      <c r="B269" s="1">
        <v>5</v>
      </c>
      <c r="C269" s="1" t="s">
        <v>27278</v>
      </c>
      <c r="D269" s="1" t="s">
        <v>19372</v>
      </c>
      <c r="E269" s="1" t="s">
        <v>27279</v>
      </c>
      <c r="H269" s="1" t="s">
        <v>518</v>
      </c>
      <c r="I269" s="4"/>
      <c r="J269" s="4" t="str">
        <f ca="1">IFERROR(__xludf.DUMMYFUNCTION("LEFT(INDEX(SPLIT(L269, "" ""), 4), 2)"),"13")</f>
        <v>13</v>
      </c>
      <c r="K269" s="1" t="s">
        <v>26635</v>
      </c>
      <c r="L269" s="1" t="s">
        <v>26610</v>
      </c>
    </row>
    <row r="270" spans="1:12" ht="13.8">
      <c r="A270" s="12" t="s">
        <v>27280</v>
      </c>
      <c r="B270" s="1">
        <v>5</v>
      </c>
      <c r="D270" s="1" t="s">
        <v>10293</v>
      </c>
      <c r="E270" s="1" t="s">
        <v>27281</v>
      </c>
      <c r="H270" s="1" t="s">
        <v>518</v>
      </c>
      <c r="I270" s="4"/>
      <c r="J270" s="4" t="str">
        <f ca="1">IFERROR(__xludf.DUMMYFUNCTION("LEFT(INDEX(SPLIT(L270, "" ""), 4), 2)"),"13")</f>
        <v>13</v>
      </c>
      <c r="K270" s="1" t="s">
        <v>27139</v>
      </c>
      <c r="L270" s="1" t="s">
        <v>26610</v>
      </c>
    </row>
    <row r="271" spans="1:12" ht="13.2">
      <c r="A271" s="13">
        <v>1010</v>
      </c>
      <c r="B271" s="1">
        <v>4</v>
      </c>
      <c r="C271" s="19">
        <v>45575</v>
      </c>
      <c r="D271" s="1" t="s">
        <v>19372</v>
      </c>
      <c r="E271" s="1" t="s">
        <v>27282</v>
      </c>
      <c r="H271" s="1" t="s">
        <v>518</v>
      </c>
      <c r="I271" s="4"/>
      <c r="J271" s="4" t="str">
        <f ca="1">IFERROR(__xludf.DUMMYFUNCTION("LEFT(INDEX(SPLIT(L271, "" ""), 4), 2)"),"13")</f>
        <v>13</v>
      </c>
      <c r="K271" s="1" t="s">
        <v>26614</v>
      </c>
      <c r="L271" s="1" t="s">
        <v>26610</v>
      </c>
    </row>
    <row r="272" spans="1:12" ht="13.2">
      <c r="A272" s="14" t="s">
        <v>27283</v>
      </c>
      <c r="B272" s="1">
        <v>5</v>
      </c>
      <c r="C272" s="1" t="s">
        <v>1097</v>
      </c>
      <c r="D272" s="1" t="s">
        <v>19372</v>
      </c>
      <c r="E272" s="1" t="s">
        <v>27284</v>
      </c>
      <c r="H272" s="1" t="s">
        <v>518</v>
      </c>
      <c r="I272" s="4"/>
      <c r="J272" s="4" t="str">
        <f ca="1">IFERROR(__xludf.DUMMYFUNCTION("LEFT(INDEX(SPLIT(L272, "" ""), 4), 2)"),"13")</f>
        <v>13</v>
      </c>
      <c r="K272" s="1" t="s">
        <v>26614</v>
      </c>
      <c r="L272" s="1" t="s">
        <v>26610</v>
      </c>
    </row>
    <row r="273" spans="1:12" ht="13.8">
      <c r="A273" s="15" t="s">
        <v>27285</v>
      </c>
      <c r="B273" s="1">
        <v>5</v>
      </c>
      <c r="C273" s="1" t="s">
        <v>27286</v>
      </c>
      <c r="D273" s="1" t="s">
        <v>19372</v>
      </c>
      <c r="E273" s="1" t="s">
        <v>27287</v>
      </c>
      <c r="H273" s="1" t="s">
        <v>518</v>
      </c>
      <c r="I273" s="4"/>
      <c r="J273" s="4" t="str">
        <f ca="1">IFERROR(__xludf.DUMMYFUNCTION("LEFT(INDEX(SPLIT(L273, "" ""), 4), 2)"),"13")</f>
        <v>13</v>
      </c>
      <c r="K273" s="1" t="s">
        <v>26614</v>
      </c>
      <c r="L273" s="1" t="s">
        <v>26610</v>
      </c>
    </row>
    <row r="274" spans="1:12" ht="13.8">
      <c r="A274" s="12" t="s">
        <v>27288</v>
      </c>
      <c r="B274" s="1">
        <v>5</v>
      </c>
      <c r="C274" s="1" t="s">
        <v>2053</v>
      </c>
      <c r="D274" s="1" t="s">
        <v>19372</v>
      </c>
      <c r="E274" s="1" t="s">
        <v>27289</v>
      </c>
      <c r="H274" s="1" t="s">
        <v>518</v>
      </c>
      <c r="I274" s="4"/>
      <c r="J274" s="4" t="str">
        <f ca="1">IFERROR(__xludf.DUMMYFUNCTION("LEFT(INDEX(SPLIT(L274, "" ""), 4), 2)"),"13")</f>
        <v>13</v>
      </c>
      <c r="K274" s="1" t="s">
        <v>26614</v>
      </c>
      <c r="L274" s="1" t="s">
        <v>26610</v>
      </c>
    </row>
    <row r="275" spans="1:12" ht="15.75" customHeight="1">
      <c r="A275" s="18" t="s">
        <v>27290</v>
      </c>
      <c r="B275" s="1">
        <v>5</v>
      </c>
      <c r="C275" s="1" t="s">
        <v>27291</v>
      </c>
      <c r="D275" s="1" t="s">
        <v>10300</v>
      </c>
      <c r="E275" s="1" t="s">
        <v>27291</v>
      </c>
      <c r="H275" s="1" t="s">
        <v>518</v>
      </c>
      <c r="I275" s="4"/>
      <c r="J275" s="4" t="str">
        <f ca="1">IFERROR(__xludf.DUMMYFUNCTION("LEFT(INDEX(SPLIT(L275, "" ""), 4), 2)"),"13")</f>
        <v>13</v>
      </c>
      <c r="K275" s="1" t="s">
        <v>26621</v>
      </c>
      <c r="L275" s="1" t="s">
        <v>26610</v>
      </c>
    </row>
    <row r="276" spans="1:12" ht="13.8">
      <c r="A276" s="12" t="s">
        <v>27292</v>
      </c>
      <c r="B276" s="1">
        <v>5</v>
      </c>
      <c r="D276" s="1" t="s">
        <v>19372</v>
      </c>
      <c r="E276" s="1" t="s">
        <v>27293</v>
      </c>
      <c r="H276" s="1" t="s">
        <v>518</v>
      </c>
      <c r="I276" s="4"/>
      <c r="J276" s="4" t="str">
        <f ca="1">IFERROR(__xludf.DUMMYFUNCTION("LEFT(INDEX(SPLIT(L276, "" ""), 4), 2)"),"13")</f>
        <v>13</v>
      </c>
      <c r="K276" s="1" t="s">
        <v>26653</v>
      </c>
      <c r="L276" s="1" t="s">
        <v>26610</v>
      </c>
    </row>
    <row r="277" spans="1:12" ht="13.2">
      <c r="A277" s="13" t="s">
        <v>27294</v>
      </c>
      <c r="B277" s="1">
        <v>5</v>
      </c>
      <c r="C277" s="1" t="s">
        <v>27295</v>
      </c>
      <c r="D277" s="1" t="s">
        <v>19372</v>
      </c>
      <c r="E277" s="1" t="s">
        <v>27296</v>
      </c>
      <c r="H277" s="1" t="s">
        <v>518</v>
      </c>
      <c r="I277" s="4"/>
      <c r="J277" s="4" t="str">
        <f ca="1">IFERROR(__xludf.DUMMYFUNCTION("LEFT(INDEX(SPLIT(L277, "" ""), 4), 2)"),"13")</f>
        <v>13</v>
      </c>
      <c r="K277" s="1" t="s">
        <v>26614</v>
      </c>
      <c r="L277" s="1" t="s">
        <v>26610</v>
      </c>
    </row>
    <row r="278" spans="1:12" ht="13.2">
      <c r="A278" s="14" t="s">
        <v>27297</v>
      </c>
      <c r="B278" s="1">
        <v>5</v>
      </c>
      <c r="C278" s="1" t="s">
        <v>27298</v>
      </c>
      <c r="D278" s="1" t="s">
        <v>19372</v>
      </c>
      <c r="E278" s="1" t="s">
        <v>27299</v>
      </c>
      <c r="H278" s="1" t="s">
        <v>518</v>
      </c>
      <c r="I278" s="4"/>
      <c r="J278" s="4" t="str">
        <f ca="1">IFERROR(__xludf.DUMMYFUNCTION("LEFT(INDEX(SPLIT(L278, "" ""), 4), 2)"),"13")</f>
        <v>13</v>
      </c>
      <c r="K278" s="1" t="s">
        <v>26614</v>
      </c>
      <c r="L278" s="1" t="s">
        <v>26610</v>
      </c>
    </row>
    <row r="279" spans="1:12" ht="13.8">
      <c r="A279" s="15" t="s">
        <v>27300</v>
      </c>
      <c r="B279" s="1">
        <v>5</v>
      </c>
      <c r="C279" s="1" t="s">
        <v>5347</v>
      </c>
      <c r="D279" s="1" t="s">
        <v>19372</v>
      </c>
      <c r="E279" s="1" t="s">
        <v>27301</v>
      </c>
      <c r="H279" s="1" t="s">
        <v>518</v>
      </c>
      <c r="I279" s="4"/>
      <c r="J279" s="4" t="str">
        <f ca="1">IFERROR(__xludf.DUMMYFUNCTION("LEFT(INDEX(SPLIT(L279, "" ""), 4), 2)"),"13")</f>
        <v>13</v>
      </c>
      <c r="K279" s="1" t="s">
        <v>26614</v>
      </c>
      <c r="L279" s="1" t="s">
        <v>26610</v>
      </c>
    </row>
    <row r="280" spans="1:12" ht="13.8">
      <c r="A280" s="12" t="s">
        <v>27302</v>
      </c>
      <c r="B280" s="1">
        <v>5</v>
      </c>
      <c r="C280" s="1" t="s">
        <v>19720</v>
      </c>
      <c r="D280" s="1" t="s">
        <v>19372</v>
      </c>
      <c r="E280" s="1" t="s">
        <v>27303</v>
      </c>
      <c r="H280" s="1" t="s">
        <v>518</v>
      </c>
      <c r="I280" s="4"/>
      <c r="J280" s="4" t="str">
        <f ca="1">IFERROR(__xludf.DUMMYFUNCTION("LEFT(INDEX(SPLIT(L280, "" ""), 4), 2)"),"13")</f>
        <v>13</v>
      </c>
      <c r="K280" s="1" t="s">
        <v>26614</v>
      </c>
      <c r="L280" s="1" t="s">
        <v>26610</v>
      </c>
    </row>
    <row r="281" spans="1:12" ht="13.8">
      <c r="A281" s="16" t="s">
        <v>27304</v>
      </c>
      <c r="B281" s="1">
        <v>5</v>
      </c>
      <c r="C281" s="1" t="s">
        <v>12016</v>
      </c>
      <c r="D281" s="1" t="s">
        <v>19372</v>
      </c>
      <c r="E281" s="1" t="s">
        <v>27305</v>
      </c>
      <c r="H281" s="1" t="s">
        <v>518</v>
      </c>
      <c r="I281" s="4"/>
      <c r="J281" s="4" t="str">
        <f ca="1">IFERROR(__xludf.DUMMYFUNCTION("LEFT(INDEX(SPLIT(L281, "" ""), 4), 2)"),"13")</f>
        <v>13</v>
      </c>
      <c r="K281" s="1" t="s">
        <v>26614</v>
      </c>
      <c r="L281" s="1" t="s">
        <v>26610</v>
      </c>
    </row>
    <row r="282" spans="1:12" ht="13.8">
      <c r="A282" s="12" t="s">
        <v>27306</v>
      </c>
      <c r="B282" s="1">
        <v>5</v>
      </c>
      <c r="D282" s="1" t="s">
        <v>19372</v>
      </c>
      <c r="E282" s="1" t="s">
        <v>27307</v>
      </c>
      <c r="H282" s="1" t="s">
        <v>518</v>
      </c>
      <c r="I282" s="4"/>
      <c r="J282" s="4" t="str">
        <f ca="1">IFERROR(__xludf.DUMMYFUNCTION("LEFT(INDEX(SPLIT(L282, "" ""), 4), 2)"),"13")</f>
        <v>13</v>
      </c>
      <c r="K282" s="1" t="s">
        <v>27308</v>
      </c>
      <c r="L282" s="1" t="s">
        <v>26610</v>
      </c>
    </row>
    <row r="283" spans="1:12" ht="13.2">
      <c r="A283" s="13" t="s">
        <v>3596</v>
      </c>
      <c r="B283" s="1">
        <v>5</v>
      </c>
      <c r="C283" s="1" t="s">
        <v>27309</v>
      </c>
      <c r="D283" s="1" t="s">
        <v>19372</v>
      </c>
      <c r="E283" s="1" t="s">
        <v>27310</v>
      </c>
      <c r="H283" s="1" t="s">
        <v>518</v>
      </c>
      <c r="I283" s="4"/>
      <c r="J283" s="4" t="str">
        <f ca="1">IFERROR(__xludf.DUMMYFUNCTION("LEFT(INDEX(SPLIT(L283, "" ""), 4), 2)"),"13")</f>
        <v>13</v>
      </c>
      <c r="K283" s="1" t="s">
        <v>26614</v>
      </c>
      <c r="L283" s="1" t="s">
        <v>26610</v>
      </c>
    </row>
    <row r="284" spans="1:12" ht="13.2">
      <c r="A284" s="14" t="s">
        <v>27311</v>
      </c>
      <c r="B284" s="1">
        <v>5</v>
      </c>
      <c r="C284" s="1" t="s">
        <v>11127</v>
      </c>
      <c r="D284" s="1" t="s">
        <v>19372</v>
      </c>
      <c r="E284" s="1" t="s">
        <v>27312</v>
      </c>
      <c r="H284" s="1" t="s">
        <v>518</v>
      </c>
      <c r="I284" s="4"/>
      <c r="J284" s="4" t="str">
        <f ca="1">IFERROR(__xludf.DUMMYFUNCTION("LEFT(INDEX(SPLIT(L284, "" ""), 4), 2)"),"13")</f>
        <v>13</v>
      </c>
      <c r="K284" s="1" t="s">
        <v>26614</v>
      </c>
      <c r="L284" s="1" t="s">
        <v>26610</v>
      </c>
    </row>
    <row r="285" spans="1:12" ht="13.8">
      <c r="A285" s="15" t="s">
        <v>9067</v>
      </c>
      <c r="B285" s="1">
        <v>5</v>
      </c>
      <c r="C285" s="1" t="s">
        <v>18748</v>
      </c>
      <c r="D285" s="1" t="s">
        <v>19372</v>
      </c>
      <c r="E285" s="1" t="s">
        <v>27313</v>
      </c>
      <c r="H285" s="1" t="s">
        <v>518</v>
      </c>
      <c r="I285" s="4"/>
      <c r="J285" s="4" t="str">
        <f ca="1">IFERROR(__xludf.DUMMYFUNCTION("LEFT(INDEX(SPLIT(L285, "" ""), 4), 2)"),"13")</f>
        <v>13</v>
      </c>
      <c r="K285" s="1" t="s">
        <v>26614</v>
      </c>
      <c r="L285" s="1" t="s">
        <v>26610</v>
      </c>
    </row>
    <row r="286" spans="1:12" ht="13.8">
      <c r="A286" s="12" t="s">
        <v>27314</v>
      </c>
      <c r="B286" s="1">
        <v>5</v>
      </c>
      <c r="C286" s="1" t="s">
        <v>27315</v>
      </c>
      <c r="D286" s="1" t="s">
        <v>19372</v>
      </c>
      <c r="E286" s="1" t="s">
        <v>27316</v>
      </c>
      <c r="H286" s="1" t="s">
        <v>518</v>
      </c>
      <c r="I286" s="4"/>
      <c r="J286" s="4" t="str">
        <f ca="1">IFERROR(__xludf.DUMMYFUNCTION("LEFT(INDEX(SPLIT(L286, "" ""), 4), 2)"),"13")</f>
        <v>13</v>
      </c>
      <c r="K286" s="1" t="s">
        <v>26628</v>
      </c>
      <c r="L286" s="1" t="s">
        <v>26610</v>
      </c>
    </row>
    <row r="287" spans="1:12" ht="13.8">
      <c r="A287" s="16" t="s">
        <v>27317</v>
      </c>
      <c r="B287" s="1">
        <v>5</v>
      </c>
      <c r="C287" s="1" t="s">
        <v>27318</v>
      </c>
      <c r="D287" s="1" t="s">
        <v>19372</v>
      </c>
      <c r="E287" s="1" t="s">
        <v>27319</v>
      </c>
      <c r="H287" s="1" t="s">
        <v>518</v>
      </c>
      <c r="I287" s="4"/>
      <c r="J287" s="4" t="str">
        <f ca="1">IFERROR(__xludf.DUMMYFUNCTION("LEFT(INDEX(SPLIT(L287, "" ""), 4), 2)"),"13")</f>
        <v>13</v>
      </c>
      <c r="K287" s="1" t="s">
        <v>26614</v>
      </c>
      <c r="L287" s="1" t="s">
        <v>26610</v>
      </c>
    </row>
    <row r="288" spans="1:12" ht="13.8">
      <c r="A288" s="12" t="s">
        <v>10827</v>
      </c>
      <c r="B288" s="1">
        <v>5</v>
      </c>
      <c r="C288" s="1" t="s">
        <v>27320</v>
      </c>
      <c r="D288" s="1" t="s">
        <v>19372</v>
      </c>
      <c r="E288" s="1" t="s">
        <v>27321</v>
      </c>
      <c r="H288" s="1" t="s">
        <v>518</v>
      </c>
      <c r="I288" s="4"/>
      <c r="J288" s="4" t="str">
        <f ca="1">IFERROR(__xludf.DUMMYFUNCTION("LEFT(INDEX(SPLIT(L288, "" ""), 4), 2)"),"13")</f>
        <v>13</v>
      </c>
      <c r="K288" s="1" t="s">
        <v>26614</v>
      </c>
      <c r="L288" s="1" t="s">
        <v>26610</v>
      </c>
    </row>
    <row r="289" spans="1:12" ht="13.2">
      <c r="A289" s="13" t="s">
        <v>27322</v>
      </c>
      <c r="B289" s="1">
        <v>5</v>
      </c>
      <c r="C289" s="1" t="s">
        <v>27323</v>
      </c>
      <c r="D289" s="1" t="s">
        <v>19372</v>
      </c>
      <c r="E289" s="1" t="s">
        <v>27324</v>
      </c>
      <c r="H289" s="1" t="s">
        <v>518</v>
      </c>
      <c r="I289" s="4"/>
      <c r="J289" s="4" t="str">
        <f ca="1">IFERROR(__xludf.DUMMYFUNCTION("LEFT(INDEX(SPLIT(L289, "" ""), 4), 2)"),"13")</f>
        <v>13</v>
      </c>
      <c r="K289" s="1" t="s">
        <v>26614</v>
      </c>
      <c r="L289" s="1" t="s">
        <v>26610</v>
      </c>
    </row>
    <row r="290" spans="1:12" ht="13.2">
      <c r="A290" s="14" t="s">
        <v>19004</v>
      </c>
      <c r="B290" s="1">
        <v>5</v>
      </c>
      <c r="C290" s="1" t="s">
        <v>2343</v>
      </c>
      <c r="D290" s="1" t="s">
        <v>10293</v>
      </c>
      <c r="E290" s="1" t="s">
        <v>27325</v>
      </c>
      <c r="H290" s="1" t="s">
        <v>518</v>
      </c>
      <c r="I290" s="4"/>
      <c r="J290" s="4" t="str">
        <f ca="1">IFERROR(__xludf.DUMMYFUNCTION("LEFT(INDEX(SPLIT(L290, "" ""), 4), 2)"),"13")</f>
        <v>13</v>
      </c>
      <c r="K290" s="1" t="s">
        <v>27326</v>
      </c>
      <c r="L290" s="1" t="s">
        <v>26610</v>
      </c>
    </row>
    <row r="291" spans="1:12" ht="13.8">
      <c r="A291" s="15" t="s">
        <v>27081</v>
      </c>
      <c r="B291" s="1">
        <v>5</v>
      </c>
      <c r="C291" s="1" t="s">
        <v>2787</v>
      </c>
      <c r="D291" s="1" t="s">
        <v>19372</v>
      </c>
      <c r="E291" s="1" t="s">
        <v>27327</v>
      </c>
      <c r="H291" s="1" t="s">
        <v>518</v>
      </c>
      <c r="I291" s="4"/>
      <c r="J291" s="4" t="str">
        <f ca="1">IFERROR(__xludf.DUMMYFUNCTION("LEFT(INDEX(SPLIT(L291, "" ""), 4), 2)"),"13")</f>
        <v>13</v>
      </c>
      <c r="K291" s="1" t="s">
        <v>26614</v>
      </c>
      <c r="L291" s="1" t="s">
        <v>26610</v>
      </c>
    </row>
    <row r="292" spans="1:12" ht="13.8">
      <c r="A292" s="12" t="s">
        <v>27328</v>
      </c>
      <c r="B292" s="1">
        <v>5</v>
      </c>
      <c r="C292" s="1" t="s">
        <v>27329</v>
      </c>
      <c r="D292" s="1" t="s">
        <v>19372</v>
      </c>
      <c r="E292" s="1" t="s">
        <v>27330</v>
      </c>
      <c r="H292" s="1" t="s">
        <v>518</v>
      </c>
      <c r="I292" s="4"/>
      <c r="J292" s="4" t="str">
        <f ca="1">IFERROR(__xludf.DUMMYFUNCTION("LEFT(INDEX(SPLIT(L292, "" ""), 4), 2)"),"13")</f>
        <v>13</v>
      </c>
      <c r="K292" s="1" t="s">
        <v>26875</v>
      </c>
      <c r="L292" s="1" t="s">
        <v>26610</v>
      </c>
    </row>
    <row r="293" spans="1:12" ht="13.8">
      <c r="A293" s="16" t="s">
        <v>27331</v>
      </c>
      <c r="B293" s="1">
        <v>5</v>
      </c>
      <c r="C293" s="1" t="s">
        <v>27332</v>
      </c>
      <c r="D293" s="1" t="s">
        <v>18313</v>
      </c>
      <c r="E293" s="1" t="s">
        <v>27332</v>
      </c>
      <c r="H293" s="1" t="s">
        <v>518</v>
      </c>
      <c r="I293" s="4"/>
      <c r="J293" s="4" t="str">
        <f ca="1">IFERROR(__xludf.DUMMYFUNCTION("LEFT(INDEX(SPLIT(L293, "" ""), 4), 2)"),"13")</f>
        <v>13</v>
      </c>
      <c r="K293" s="1" t="s">
        <v>26621</v>
      </c>
      <c r="L293" s="1" t="s">
        <v>26610</v>
      </c>
    </row>
    <row r="294" spans="1:12" ht="13.8">
      <c r="A294" s="12" t="s">
        <v>27333</v>
      </c>
      <c r="B294" s="1">
        <v>5</v>
      </c>
      <c r="C294" s="1" t="s">
        <v>27334</v>
      </c>
      <c r="D294" s="1" t="s">
        <v>18313</v>
      </c>
      <c r="E294" s="1" t="s">
        <v>27334</v>
      </c>
      <c r="H294" s="1" t="s">
        <v>518</v>
      </c>
      <c r="I294" s="4"/>
      <c r="J294" s="4" t="str">
        <f ca="1">IFERROR(__xludf.DUMMYFUNCTION("LEFT(INDEX(SPLIT(L294, "" ""), 4), 2)"),"13")</f>
        <v>13</v>
      </c>
      <c r="K294" s="1" t="s">
        <v>26621</v>
      </c>
      <c r="L294" s="1" t="s">
        <v>26610</v>
      </c>
    </row>
    <row r="295" spans="1:12" ht="13.2">
      <c r="A295" s="13" t="s">
        <v>27335</v>
      </c>
      <c r="B295" s="1">
        <v>5</v>
      </c>
      <c r="C295" s="1" t="s">
        <v>27266</v>
      </c>
      <c r="D295" s="1" t="s">
        <v>10755</v>
      </c>
      <c r="E295" s="1" t="s">
        <v>27336</v>
      </c>
      <c r="H295" s="1" t="s">
        <v>518</v>
      </c>
      <c r="I295" s="4"/>
      <c r="J295" s="4" t="str">
        <f ca="1">IFERROR(__xludf.DUMMYFUNCTION("LEFT(INDEX(SPLIT(L295, "" ""), 4), 2)"),"13")</f>
        <v>13</v>
      </c>
      <c r="K295" s="1" t="s">
        <v>26621</v>
      </c>
      <c r="L295" s="1" t="s">
        <v>26610</v>
      </c>
    </row>
    <row r="296" spans="1:12" ht="13.8">
      <c r="A296" s="11" t="s">
        <v>27337</v>
      </c>
      <c r="B296" s="1">
        <v>5</v>
      </c>
      <c r="C296" s="1" t="s">
        <v>3599</v>
      </c>
      <c r="D296" s="1" t="s">
        <v>19372</v>
      </c>
      <c r="E296" s="1" t="s">
        <v>27338</v>
      </c>
      <c r="H296" s="1" t="s">
        <v>518</v>
      </c>
      <c r="I296" s="4"/>
      <c r="J296" s="4" t="str">
        <f ca="1">IFERROR(__xludf.DUMMYFUNCTION("LEFT(INDEX(SPLIT(L296, "" ""), 4), 2)"),"13")</f>
        <v>13</v>
      </c>
      <c r="K296" s="1" t="s">
        <v>26614</v>
      </c>
      <c r="L296" s="1" t="s">
        <v>26610</v>
      </c>
    </row>
    <row r="297" spans="1:12" ht="13.8">
      <c r="A297" s="10" t="s">
        <v>27339</v>
      </c>
      <c r="B297" s="1">
        <v>5</v>
      </c>
      <c r="C297" s="1" t="s">
        <v>27340</v>
      </c>
      <c r="D297" s="1" t="s">
        <v>19372</v>
      </c>
      <c r="E297" s="1" t="s">
        <v>27341</v>
      </c>
      <c r="H297" s="1" t="s">
        <v>518</v>
      </c>
      <c r="I297" s="4"/>
      <c r="J297" s="4" t="str">
        <f ca="1">IFERROR(__xludf.DUMMYFUNCTION("LEFT(INDEX(SPLIT(L297, "" ""), 4), 2)"),"13")</f>
        <v>13</v>
      </c>
      <c r="K297" s="1" t="s">
        <v>27342</v>
      </c>
      <c r="L297" s="1" t="s">
        <v>26610</v>
      </c>
    </row>
    <row r="298" spans="1:12" ht="13.8">
      <c r="A298" s="11" t="s">
        <v>27343</v>
      </c>
      <c r="B298" s="1">
        <v>4</v>
      </c>
      <c r="D298" s="1" t="s">
        <v>19372</v>
      </c>
      <c r="E298" s="1" t="s">
        <v>27344</v>
      </c>
      <c r="H298" s="1" t="s">
        <v>518</v>
      </c>
      <c r="I298" s="4"/>
      <c r="J298" s="4" t="str">
        <f ca="1">IFERROR(__xludf.DUMMYFUNCTION("LEFT(INDEX(SPLIT(L298, "" ""), 4), 2)"),"13")</f>
        <v>13</v>
      </c>
      <c r="K298" s="1" t="s">
        <v>26653</v>
      </c>
      <c r="L298" s="1" t="s">
        <v>26610</v>
      </c>
    </row>
    <row r="299" spans="1:12" ht="15.75" customHeight="1">
      <c r="A299" s="18" t="s">
        <v>24585</v>
      </c>
      <c r="B299" s="1">
        <v>5</v>
      </c>
      <c r="D299" s="1" t="s">
        <v>19372</v>
      </c>
      <c r="E299" s="1" t="s">
        <v>27345</v>
      </c>
      <c r="H299" s="1" t="s">
        <v>518</v>
      </c>
      <c r="I299" s="4"/>
      <c r="J299" s="4" t="str">
        <f ca="1">IFERROR(__xludf.DUMMYFUNCTION("LEFT(INDEX(SPLIT(L299, "" ""), 4), 2)"),"13")</f>
        <v>13</v>
      </c>
      <c r="K299" s="1" t="s">
        <v>26653</v>
      </c>
      <c r="L299" s="1" t="s">
        <v>26610</v>
      </c>
    </row>
    <row r="300" spans="1:12" ht="13.8">
      <c r="A300" s="11" t="s">
        <v>27346</v>
      </c>
      <c r="B300" s="1">
        <v>5</v>
      </c>
      <c r="D300" s="1" t="s">
        <v>19372</v>
      </c>
      <c r="E300" s="1" t="s">
        <v>27347</v>
      </c>
      <c r="H300" s="1" t="s">
        <v>518</v>
      </c>
      <c r="I300" s="4"/>
      <c r="J300" s="4" t="str">
        <f ca="1">IFERROR(__xludf.DUMMYFUNCTION("LEFT(INDEX(SPLIT(L300, "" ""), 4), 2)"),"13")</f>
        <v>13</v>
      </c>
      <c r="K300" s="1" t="s">
        <v>26653</v>
      </c>
      <c r="L300" s="1" t="s">
        <v>26610</v>
      </c>
    </row>
    <row r="301" spans="1:12" ht="13.2">
      <c r="A301" s="17" t="s">
        <v>27348</v>
      </c>
      <c r="B301" s="1">
        <v>5</v>
      </c>
      <c r="C301" s="1" t="s">
        <v>3062</v>
      </c>
      <c r="D301" s="1" t="s">
        <v>19372</v>
      </c>
      <c r="E301" s="1" t="s">
        <v>27349</v>
      </c>
      <c r="H301" s="1" t="s">
        <v>518</v>
      </c>
      <c r="I301" s="4"/>
      <c r="J301" s="4" t="str">
        <f ca="1">IFERROR(__xludf.DUMMYFUNCTION("LEFT(INDEX(SPLIT(L301, "" ""), 4), 2)"),"13")</f>
        <v>13</v>
      </c>
      <c r="K301" s="1" t="s">
        <v>26875</v>
      </c>
      <c r="L301" s="1" t="s">
        <v>26610</v>
      </c>
    </row>
    <row r="302" spans="1:12" ht="13.2">
      <c r="A302" s="17" t="s">
        <v>27081</v>
      </c>
      <c r="B302" s="1">
        <v>5</v>
      </c>
      <c r="D302" s="1" t="s">
        <v>19372</v>
      </c>
      <c r="E302" s="1" t="s">
        <v>27350</v>
      </c>
      <c r="H302" s="1" t="s">
        <v>518</v>
      </c>
      <c r="I302" s="4"/>
      <c r="J302" s="4" t="str">
        <f ca="1">IFERROR(__xludf.DUMMYFUNCTION("LEFT(INDEX(SPLIT(L302, "" ""), 4), 2)"),"13")</f>
        <v>13</v>
      </c>
      <c r="K302" s="1" t="s">
        <v>27351</v>
      </c>
      <c r="L302" s="1" t="s">
        <v>26610</v>
      </c>
    </row>
    <row r="303" spans="1:12" ht="13.8">
      <c r="A303" s="10" t="s">
        <v>27352</v>
      </c>
      <c r="B303" s="1">
        <v>5</v>
      </c>
      <c r="D303" s="1" t="s">
        <v>19372</v>
      </c>
      <c r="E303" s="1" t="s">
        <v>27353</v>
      </c>
      <c r="H303" s="1" t="s">
        <v>518</v>
      </c>
      <c r="I303" s="4"/>
      <c r="J303" s="4" t="str">
        <f ca="1">IFERROR(__xludf.DUMMYFUNCTION("LEFT(INDEX(SPLIT(L303, "" ""), 4), 2)"),"13")</f>
        <v>13</v>
      </c>
      <c r="K303" s="1" t="s">
        <v>26653</v>
      </c>
      <c r="L303" s="1" t="s">
        <v>26610</v>
      </c>
    </row>
    <row r="304" spans="1:12" ht="13.8">
      <c r="A304" s="11" t="s">
        <v>27354</v>
      </c>
      <c r="B304" s="1">
        <v>5</v>
      </c>
      <c r="D304" s="1" t="s">
        <v>10479</v>
      </c>
      <c r="E304" s="1" t="s">
        <v>27355</v>
      </c>
      <c r="H304" s="1" t="s">
        <v>518</v>
      </c>
      <c r="I304" s="4"/>
      <c r="J304" s="4" t="str">
        <f ca="1">IFERROR(__xludf.DUMMYFUNCTION("LEFT(INDEX(SPLIT(L304, "" ""), 4), 2)"),"13")</f>
        <v>13</v>
      </c>
      <c r="K304" s="1" t="s">
        <v>27078</v>
      </c>
      <c r="L304" s="1" t="s">
        <v>26610</v>
      </c>
    </row>
    <row r="305" spans="1:12" ht="15.75" customHeight="1">
      <c r="A305" s="18" t="s">
        <v>27356</v>
      </c>
      <c r="B305" s="1">
        <v>5</v>
      </c>
      <c r="D305" s="1" t="s">
        <v>10755</v>
      </c>
      <c r="E305" s="1" t="s">
        <v>27357</v>
      </c>
      <c r="H305" s="1" t="s">
        <v>518</v>
      </c>
      <c r="I305" s="4"/>
      <c r="J305" s="4" t="str">
        <f ca="1">IFERROR(__xludf.DUMMYFUNCTION("LEFT(INDEX(SPLIT(L305, "" ""), 4), 2)"),"13")</f>
        <v>13</v>
      </c>
      <c r="K305" s="1" t="s">
        <v>27358</v>
      </c>
      <c r="L305" s="1" t="s">
        <v>26610</v>
      </c>
    </row>
    <row r="306" spans="1:12" ht="13.8">
      <c r="A306" s="11" t="s">
        <v>27359</v>
      </c>
      <c r="B306" s="1">
        <v>5</v>
      </c>
      <c r="C306" s="1" t="s">
        <v>27360</v>
      </c>
      <c r="D306" s="1" t="s">
        <v>19372</v>
      </c>
      <c r="E306" s="1" t="s">
        <v>27360</v>
      </c>
      <c r="H306" s="1" t="s">
        <v>518</v>
      </c>
      <c r="I306" s="4"/>
      <c r="J306" s="4" t="str">
        <f ca="1">IFERROR(__xludf.DUMMYFUNCTION("LEFT(INDEX(SPLIT(L306, "" ""), 4), 2)"),"13")</f>
        <v>13</v>
      </c>
      <c r="K306" s="1" t="s">
        <v>26875</v>
      </c>
      <c r="L306" s="1" t="s">
        <v>26610</v>
      </c>
    </row>
    <row r="307" spans="1:12" ht="13.2">
      <c r="A307" s="17" t="s">
        <v>27361</v>
      </c>
      <c r="B307" s="1">
        <v>5</v>
      </c>
      <c r="C307" s="1" t="s">
        <v>27223</v>
      </c>
      <c r="D307" s="1" t="s">
        <v>19372</v>
      </c>
      <c r="E307" s="1" t="s">
        <v>27362</v>
      </c>
      <c r="H307" s="1" t="s">
        <v>518</v>
      </c>
      <c r="I307" s="4"/>
      <c r="J307" s="4" t="str">
        <f ca="1">IFERROR(__xludf.DUMMYFUNCTION("LEFT(INDEX(SPLIT(L307, "" ""), 4), 2)"),"13")</f>
        <v>13</v>
      </c>
      <c r="K307" s="1" t="s">
        <v>26614</v>
      </c>
      <c r="L307" s="1" t="s">
        <v>26610</v>
      </c>
    </row>
    <row r="308" spans="1:12" ht="13.2">
      <c r="A308" s="17" t="s">
        <v>27363</v>
      </c>
      <c r="B308" s="1">
        <v>5</v>
      </c>
      <c r="C308" s="1" t="s">
        <v>4555</v>
      </c>
      <c r="D308" s="1" t="s">
        <v>10300</v>
      </c>
      <c r="E308" s="1" t="s">
        <v>4555</v>
      </c>
      <c r="H308" s="1" t="s">
        <v>518</v>
      </c>
      <c r="I308" s="4"/>
      <c r="J308" s="4" t="str">
        <f ca="1">IFERROR(__xludf.DUMMYFUNCTION("LEFT(INDEX(SPLIT(L308, "" ""), 4), 2)"),"13")</f>
        <v>13</v>
      </c>
      <c r="K308" s="1" t="s">
        <v>27342</v>
      </c>
      <c r="L308" s="1" t="s">
        <v>26610</v>
      </c>
    </row>
    <row r="309" spans="1:12" ht="13.8">
      <c r="A309" s="10" t="s">
        <v>8917</v>
      </c>
      <c r="B309" s="1">
        <v>5</v>
      </c>
      <c r="D309" s="1" t="s">
        <v>10736</v>
      </c>
      <c r="E309" s="1" t="s">
        <v>6869</v>
      </c>
      <c r="H309" s="1" t="s">
        <v>518</v>
      </c>
      <c r="I309" s="4"/>
      <c r="J309" s="4" t="str">
        <f ca="1">IFERROR(__xludf.DUMMYFUNCTION("LEFT(INDEX(SPLIT(L309, "" ""), 4), 2)"),"13")</f>
        <v>13</v>
      </c>
      <c r="K309" s="1" t="s">
        <v>26653</v>
      </c>
      <c r="L309" s="1" t="s">
        <v>26610</v>
      </c>
    </row>
    <row r="310" spans="1:12" ht="13.8">
      <c r="A310" s="11" t="s">
        <v>27364</v>
      </c>
      <c r="B310" s="1">
        <v>5</v>
      </c>
      <c r="D310" s="1" t="s">
        <v>19372</v>
      </c>
      <c r="E310" s="1" t="s">
        <v>10079</v>
      </c>
      <c r="H310" s="1" t="s">
        <v>518</v>
      </c>
      <c r="I310" s="4"/>
      <c r="J310" s="4" t="str">
        <f ca="1">IFERROR(__xludf.DUMMYFUNCTION("LEFT(INDEX(SPLIT(L310, "" ""), 4), 2)"),"13")</f>
        <v>13</v>
      </c>
      <c r="K310" s="1" t="s">
        <v>27365</v>
      </c>
      <c r="L310" s="1" t="s">
        <v>26610</v>
      </c>
    </row>
    <row r="311" spans="1:12" ht="13.8">
      <c r="A311" s="11" t="s">
        <v>18571</v>
      </c>
      <c r="B311" s="1">
        <v>1</v>
      </c>
      <c r="C311" s="1" t="s">
        <v>27366</v>
      </c>
      <c r="D311" s="1" t="s">
        <v>19372</v>
      </c>
      <c r="E311" s="1" t="s">
        <v>27366</v>
      </c>
      <c r="H311" s="1" t="s">
        <v>518</v>
      </c>
      <c r="I311" s="4"/>
      <c r="J311" s="4" t="str">
        <f ca="1">IFERROR(__xludf.DUMMYFUNCTION("LEFT(INDEX(SPLIT(L311, "" ""), 4), 2)"),"13")</f>
        <v>13</v>
      </c>
      <c r="K311" s="1" t="s">
        <v>26875</v>
      </c>
      <c r="L311" s="1" t="s">
        <v>26610</v>
      </c>
    </row>
    <row r="312" spans="1:12" ht="13.8">
      <c r="A312" s="11" t="s">
        <v>27367</v>
      </c>
      <c r="B312" s="1">
        <v>5</v>
      </c>
      <c r="C312" s="5"/>
      <c r="D312" s="1" t="s">
        <v>10743</v>
      </c>
      <c r="E312" s="1" t="s">
        <v>27368</v>
      </c>
      <c r="H312" s="1" t="s">
        <v>518</v>
      </c>
      <c r="I312" s="4"/>
      <c r="J312" s="4" t="str">
        <f ca="1">IFERROR(__xludf.DUMMYFUNCTION("LEFT(INDEX(SPLIT(L312, "" ""), 4), 2)"),"13")</f>
        <v>13</v>
      </c>
      <c r="K312" s="1" t="s">
        <v>27308</v>
      </c>
      <c r="L312" s="1" t="s">
        <v>26610</v>
      </c>
    </row>
    <row r="313" spans="1:12" ht="13.2">
      <c r="A313" s="17" t="s">
        <v>27369</v>
      </c>
      <c r="B313" s="1">
        <v>5</v>
      </c>
      <c r="D313" s="1" t="s">
        <v>19372</v>
      </c>
      <c r="E313" s="1" t="s">
        <v>27370</v>
      </c>
      <c r="H313" s="1" t="s">
        <v>518</v>
      </c>
      <c r="I313" s="4"/>
      <c r="J313" s="4" t="str">
        <f ca="1">IFERROR(__xludf.DUMMYFUNCTION("LEFT(INDEX(SPLIT(L313, "" ""), 4), 2)"),"13")</f>
        <v>13</v>
      </c>
      <c r="K313" s="1" t="s">
        <v>26744</v>
      </c>
      <c r="L313" s="1" t="s">
        <v>26610</v>
      </c>
    </row>
    <row r="314" spans="1:12" ht="13.2">
      <c r="A314" s="17" t="s">
        <v>27371</v>
      </c>
      <c r="B314" s="1">
        <v>5</v>
      </c>
      <c r="D314" s="1" t="s">
        <v>19372</v>
      </c>
      <c r="E314" s="1" t="s">
        <v>27372</v>
      </c>
      <c r="H314" s="1" t="s">
        <v>518</v>
      </c>
      <c r="I314" s="4"/>
      <c r="J314" s="4" t="str">
        <f ca="1">IFERROR(__xludf.DUMMYFUNCTION("LEFT(INDEX(SPLIT(L314, "" ""), 4), 2)"),"13")</f>
        <v>13</v>
      </c>
      <c r="K314" s="1" t="s">
        <v>26653</v>
      </c>
      <c r="L314" s="1" t="s">
        <v>26610</v>
      </c>
    </row>
    <row r="315" spans="1:12" ht="13.8">
      <c r="A315" s="10" t="s">
        <v>6296</v>
      </c>
      <c r="B315" s="1">
        <v>5</v>
      </c>
      <c r="D315" s="1" t="s">
        <v>19372</v>
      </c>
      <c r="E315" s="1" t="s">
        <v>2775</v>
      </c>
      <c r="H315" s="1" t="s">
        <v>518</v>
      </c>
      <c r="I315" s="4"/>
      <c r="J315" s="4" t="str">
        <f ca="1">IFERROR(__xludf.DUMMYFUNCTION("LEFT(INDEX(SPLIT(L315, "" ""), 4), 2)"),"13")</f>
        <v>13</v>
      </c>
      <c r="K315" s="1" t="s">
        <v>26653</v>
      </c>
      <c r="L315" s="1" t="s">
        <v>26610</v>
      </c>
    </row>
    <row r="316" spans="1:12" ht="13.8">
      <c r="A316" s="11" t="s">
        <v>18686</v>
      </c>
      <c r="B316" s="1">
        <v>5</v>
      </c>
      <c r="D316" s="1" t="s">
        <v>19372</v>
      </c>
      <c r="E316" s="1" t="s">
        <v>27373</v>
      </c>
      <c r="H316" s="1" t="s">
        <v>518</v>
      </c>
      <c r="I316" s="4"/>
      <c r="J316" s="4" t="str">
        <f ca="1">IFERROR(__xludf.DUMMYFUNCTION("LEFT(INDEX(SPLIT(L316, "" ""), 4), 2)"),"13")</f>
        <v>13</v>
      </c>
      <c r="K316" s="1" t="s">
        <v>26960</v>
      </c>
      <c r="L316" s="1" t="s">
        <v>26610</v>
      </c>
    </row>
    <row r="317" spans="1:12" ht="13.8">
      <c r="A317" s="11" t="s">
        <v>27374</v>
      </c>
      <c r="B317" s="1">
        <v>5</v>
      </c>
      <c r="D317" s="1" t="s">
        <v>10293</v>
      </c>
      <c r="E317" s="1" t="s">
        <v>27375</v>
      </c>
      <c r="H317" s="1" t="s">
        <v>518</v>
      </c>
      <c r="I317" s="4"/>
      <c r="J317" s="4" t="str">
        <f ca="1">IFERROR(__xludf.DUMMYFUNCTION("LEFT(INDEX(SPLIT(L317, "" ""), 4), 2)"),"13")</f>
        <v>13</v>
      </c>
      <c r="K317" s="1" t="s">
        <v>27376</v>
      </c>
      <c r="L317" s="1" t="s">
        <v>26610</v>
      </c>
    </row>
    <row r="318" spans="1:12" ht="13.2">
      <c r="A318" s="17" t="s">
        <v>3831</v>
      </c>
      <c r="B318" s="1">
        <v>5</v>
      </c>
      <c r="D318" s="1" t="s">
        <v>19372</v>
      </c>
      <c r="E318" s="1" t="s">
        <v>27377</v>
      </c>
      <c r="H318" s="1" t="s">
        <v>518</v>
      </c>
      <c r="I318" s="4"/>
      <c r="J318" s="4" t="str">
        <f ca="1">IFERROR(__xludf.DUMMYFUNCTION("LEFT(INDEX(SPLIT(L318, "" ""), 4), 2)"),"13")</f>
        <v>13</v>
      </c>
      <c r="K318" s="1" t="s">
        <v>27376</v>
      </c>
      <c r="L318" s="1" t="s">
        <v>26610</v>
      </c>
    </row>
    <row r="319" spans="1:12" ht="13.8">
      <c r="A319" s="10" t="s">
        <v>19004</v>
      </c>
      <c r="B319" s="1">
        <v>5</v>
      </c>
      <c r="C319" s="1" t="s">
        <v>1268</v>
      </c>
      <c r="D319" s="1" t="s">
        <v>10479</v>
      </c>
      <c r="E319" s="1" t="s">
        <v>27378</v>
      </c>
      <c r="H319" s="1" t="s">
        <v>518</v>
      </c>
      <c r="I319" s="4"/>
      <c r="J319" s="4" t="str">
        <f ca="1">IFERROR(__xludf.DUMMYFUNCTION("LEFT(INDEX(SPLIT(L319, "" ""), 4), 2)"),"13")</f>
        <v>13</v>
      </c>
      <c r="K319" s="1" t="s">
        <v>27326</v>
      </c>
      <c r="L319" s="1" t="s">
        <v>26610</v>
      </c>
    </row>
    <row r="320" spans="1:12" ht="13.8">
      <c r="A320" s="11" t="s">
        <v>27379</v>
      </c>
      <c r="B320" s="1">
        <v>5</v>
      </c>
      <c r="C320" s="1" t="s">
        <v>26607</v>
      </c>
      <c r="D320" s="1" t="s">
        <v>10300</v>
      </c>
      <c r="E320" s="1" t="s">
        <v>27380</v>
      </c>
      <c r="H320" s="1" t="s">
        <v>518</v>
      </c>
      <c r="I320" s="4"/>
      <c r="J320" s="4" t="str">
        <f ca="1">IFERROR(__xludf.DUMMYFUNCTION("LEFT(INDEX(SPLIT(L320, "" ""), 4), 2)"),"13")</f>
        <v>13</v>
      </c>
      <c r="K320" s="1" t="s">
        <v>26609</v>
      </c>
      <c r="L320" s="1" t="s">
        <v>26610</v>
      </c>
    </row>
    <row r="321" spans="1:12" ht="13.8">
      <c r="A321" s="11" t="s">
        <v>27381</v>
      </c>
      <c r="B321" s="1">
        <v>5</v>
      </c>
      <c r="C321" s="1" t="s">
        <v>27382</v>
      </c>
      <c r="D321" s="1" t="s">
        <v>10736</v>
      </c>
      <c r="E321" s="1" t="s">
        <v>27383</v>
      </c>
      <c r="H321" s="1" t="s">
        <v>518</v>
      </c>
      <c r="I321" s="4"/>
      <c r="J321" s="4" t="str">
        <f ca="1">IFERROR(__xludf.DUMMYFUNCTION("LEFT(INDEX(SPLIT(L321, "" ""), 4), 2)"),"13")</f>
        <v>13</v>
      </c>
      <c r="K321" s="1" t="s">
        <v>26609</v>
      </c>
      <c r="L321" s="1" t="s">
        <v>26610</v>
      </c>
    </row>
    <row r="322" spans="1:12" ht="13.8">
      <c r="A322" s="11" t="s">
        <v>20467</v>
      </c>
      <c r="B322" s="1">
        <v>5</v>
      </c>
      <c r="C322" s="1" t="s">
        <v>26607</v>
      </c>
      <c r="D322" s="1" t="s">
        <v>10288</v>
      </c>
      <c r="E322" s="1" t="s">
        <v>27384</v>
      </c>
      <c r="H322" s="1" t="s">
        <v>518</v>
      </c>
      <c r="I322" s="4"/>
      <c r="J322" s="4" t="str">
        <f ca="1">IFERROR(__xludf.DUMMYFUNCTION("LEFT(INDEX(SPLIT(L322, "" ""), 4), 2)"),"13")</f>
        <v>13</v>
      </c>
      <c r="K322" s="1" t="s">
        <v>26609</v>
      </c>
      <c r="L322" s="1" t="s">
        <v>26610</v>
      </c>
    </row>
    <row r="323" spans="1:12" ht="13.2">
      <c r="A323" s="17" t="s">
        <v>589</v>
      </c>
      <c r="B323" s="1">
        <v>1</v>
      </c>
      <c r="C323" s="1" t="s">
        <v>27385</v>
      </c>
      <c r="D323" s="1" t="s">
        <v>10755</v>
      </c>
      <c r="E323" s="1" t="s">
        <v>27386</v>
      </c>
      <c r="H323" s="1" t="s">
        <v>518</v>
      </c>
      <c r="I323" s="4"/>
      <c r="J323" s="4" t="str">
        <f ca="1">IFERROR(__xludf.DUMMYFUNCTION("LEFT(INDEX(SPLIT(L323, "" ""), 4), 2)"),"13")</f>
        <v>13</v>
      </c>
      <c r="K323" s="1" t="s">
        <v>26609</v>
      </c>
      <c r="L323" s="1" t="s">
        <v>26610</v>
      </c>
    </row>
    <row r="324" spans="1:12" ht="13.2">
      <c r="A324" s="17" t="s">
        <v>19147</v>
      </c>
      <c r="B324" s="1">
        <v>5</v>
      </c>
      <c r="C324" s="1" t="s">
        <v>26607</v>
      </c>
      <c r="D324" s="1" t="s">
        <v>10755</v>
      </c>
      <c r="E324" s="1" t="s">
        <v>27387</v>
      </c>
      <c r="H324" s="1" t="s">
        <v>518</v>
      </c>
      <c r="I324" s="4"/>
      <c r="J324" s="4" t="str">
        <f ca="1">IFERROR(__xludf.DUMMYFUNCTION("LEFT(INDEX(SPLIT(L324, "" ""), 4), 2)"),"13")</f>
        <v>13</v>
      </c>
      <c r="K324" s="1" t="s">
        <v>26609</v>
      </c>
      <c r="L324" s="1" t="s">
        <v>26610</v>
      </c>
    </row>
    <row r="325" spans="1:12" ht="13.8">
      <c r="A325" s="10" t="s">
        <v>27388</v>
      </c>
      <c r="B325" s="1">
        <v>4</v>
      </c>
      <c r="D325" s="1" t="s">
        <v>19372</v>
      </c>
      <c r="E325" s="1" t="s">
        <v>27389</v>
      </c>
      <c r="H325" s="1" t="s">
        <v>518</v>
      </c>
      <c r="I325" s="4"/>
      <c r="J325" s="4" t="str">
        <f ca="1">IFERROR(__xludf.DUMMYFUNCTION("LEFT(INDEX(SPLIT(L325, "" ""), 4), 2)"),"13")</f>
        <v>13</v>
      </c>
      <c r="K325" s="1" t="s">
        <v>27390</v>
      </c>
      <c r="L325" s="1" t="s">
        <v>26610</v>
      </c>
    </row>
    <row r="326" spans="1:12" ht="13.8">
      <c r="A326" s="11" t="s">
        <v>27391</v>
      </c>
      <c r="B326" s="1">
        <v>5</v>
      </c>
      <c r="C326" s="1" t="s">
        <v>27382</v>
      </c>
      <c r="D326" s="1" t="s">
        <v>10347</v>
      </c>
      <c r="E326" s="1" t="s">
        <v>27392</v>
      </c>
      <c r="H326" s="1" t="s">
        <v>518</v>
      </c>
      <c r="I326" s="4"/>
      <c r="J326" s="4" t="str">
        <f ca="1">IFERROR(__xludf.DUMMYFUNCTION("LEFT(INDEX(SPLIT(L326, "" ""), 4), 2)"),"13")</f>
        <v>13</v>
      </c>
      <c r="K326" s="1" t="s">
        <v>26609</v>
      </c>
      <c r="L326" s="1" t="s">
        <v>26610</v>
      </c>
    </row>
    <row r="327" spans="1:12" ht="13.8">
      <c r="A327" s="11" t="s">
        <v>19025</v>
      </c>
      <c r="B327" s="1">
        <v>4</v>
      </c>
      <c r="C327" s="1" t="s">
        <v>27393</v>
      </c>
      <c r="D327" s="1" t="s">
        <v>10479</v>
      </c>
      <c r="E327" s="1" t="s">
        <v>27394</v>
      </c>
      <c r="H327" s="1" t="s">
        <v>518</v>
      </c>
      <c r="I327" s="4"/>
      <c r="J327" s="4" t="str">
        <f ca="1">IFERROR(__xludf.DUMMYFUNCTION("LEFT(INDEX(SPLIT(L327, "" ""), 4), 2)"),"13")</f>
        <v>13</v>
      </c>
      <c r="K327" s="1" t="s">
        <v>27395</v>
      </c>
      <c r="L327" s="1" t="s">
        <v>26610</v>
      </c>
    </row>
    <row r="328" spans="1:12" ht="13.8">
      <c r="A328" s="11" t="s">
        <v>21662</v>
      </c>
      <c r="B328" s="1">
        <v>5</v>
      </c>
      <c r="C328" s="1" t="s">
        <v>27385</v>
      </c>
      <c r="D328" s="1" t="s">
        <v>19372</v>
      </c>
      <c r="E328" s="1" t="s">
        <v>27396</v>
      </c>
      <c r="H328" s="1" t="s">
        <v>518</v>
      </c>
      <c r="I328" s="4"/>
      <c r="J328" s="4" t="str">
        <f ca="1">IFERROR(__xludf.DUMMYFUNCTION("LEFT(INDEX(SPLIT(L328, "" ""), 4), 2)"),"13")</f>
        <v>13</v>
      </c>
      <c r="K328" s="1" t="s">
        <v>26609</v>
      </c>
      <c r="L328" s="1" t="s">
        <v>26610</v>
      </c>
    </row>
    <row r="329" spans="1:12" ht="13.2">
      <c r="A329" s="17" t="s">
        <v>18903</v>
      </c>
      <c r="B329" s="1">
        <v>5</v>
      </c>
      <c r="D329" s="1" t="s">
        <v>10743</v>
      </c>
      <c r="E329" s="1" t="s">
        <v>27397</v>
      </c>
      <c r="H329" s="1" t="s">
        <v>518</v>
      </c>
      <c r="I329" s="4"/>
      <c r="J329" s="4" t="str">
        <f ca="1">IFERROR(__xludf.DUMMYFUNCTION("LEFT(INDEX(SPLIT(L329, "" ""), 4), 2)"),"13")</f>
        <v>13</v>
      </c>
      <c r="K329" s="1" t="s">
        <v>27197</v>
      </c>
      <c r="L329" s="1" t="s">
        <v>26610</v>
      </c>
    </row>
    <row r="330" spans="1:12" ht="13.2">
      <c r="A330" s="17" t="s">
        <v>7117</v>
      </c>
      <c r="B330" s="1">
        <v>5</v>
      </c>
      <c r="D330" s="1" t="s">
        <v>10755</v>
      </c>
      <c r="E330" s="1" t="s">
        <v>27398</v>
      </c>
      <c r="H330" s="1" t="s">
        <v>518</v>
      </c>
      <c r="I330" s="4"/>
      <c r="J330" s="4" t="str">
        <f ca="1">IFERROR(__xludf.DUMMYFUNCTION("LEFT(INDEX(SPLIT(L330, "" ""), 4), 2)"),"13")</f>
        <v>13</v>
      </c>
      <c r="K330" s="1" t="s">
        <v>27197</v>
      </c>
      <c r="L330" s="1" t="s">
        <v>26610</v>
      </c>
    </row>
    <row r="331" spans="1:12" ht="13.8">
      <c r="A331" s="10" t="s">
        <v>9371</v>
      </c>
      <c r="B331" s="1">
        <v>5</v>
      </c>
      <c r="C331" s="1" t="s">
        <v>26607</v>
      </c>
      <c r="D331" s="1" t="s">
        <v>10755</v>
      </c>
      <c r="E331" s="1" t="s">
        <v>27399</v>
      </c>
      <c r="H331" s="1" t="s">
        <v>518</v>
      </c>
      <c r="I331" s="4"/>
      <c r="J331" s="4" t="str">
        <f ca="1">IFERROR(__xludf.DUMMYFUNCTION("LEFT(INDEX(SPLIT(L331, "" ""), 4), 2)"),"13")</f>
        <v>13</v>
      </c>
      <c r="K331" s="1" t="s">
        <v>26609</v>
      </c>
      <c r="L331" s="1" t="s">
        <v>26610</v>
      </c>
    </row>
    <row r="332" spans="1:12" ht="13.8">
      <c r="A332" s="11" t="s">
        <v>25074</v>
      </c>
      <c r="B332" s="1">
        <v>5</v>
      </c>
      <c r="C332" s="1" t="s">
        <v>26607</v>
      </c>
      <c r="D332" s="1" t="s">
        <v>10736</v>
      </c>
      <c r="E332" s="1" t="s">
        <v>27400</v>
      </c>
      <c r="H332" s="1" t="s">
        <v>518</v>
      </c>
      <c r="I332" s="4"/>
      <c r="J332" s="4" t="str">
        <f ca="1">IFERROR(__xludf.DUMMYFUNCTION("LEFT(INDEX(SPLIT(L332, "" ""), 4), 2)"),"13")</f>
        <v>13</v>
      </c>
      <c r="K332" s="1" t="s">
        <v>26609</v>
      </c>
      <c r="L332" s="1" t="s">
        <v>26610</v>
      </c>
    </row>
    <row r="333" spans="1:12" ht="13.8">
      <c r="A333" s="11" t="s">
        <v>19173</v>
      </c>
      <c r="B333" s="1">
        <v>5</v>
      </c>
      <c r="C333" s="1" t="s">
        <v>26607</v>
      </c>
      <c r="D333" s="1" t="s">
        <v>10755</v>
      </c>
      <c r="E333" s="1" t="s">
        <v>27401</v>
      </c>
      <c r="H333" s="1" t="s">
        <v>518</v>
      </c>
      <c r="I333" s="4"/>
      <c r="J333" s="4" t="str">
        <f ca="1">IFERROR(__xludf.DUMMYFUNCTION("LEFT(INDEX(SPLIT(L333, "" ""), 4), 2)"),"13")</f>
        <v>13</v>
      </c>
      <c r="K333" s="1" t="s">
        <v>26609</v>
      </c>
      <c r="L333" s="1" t="s">
        <v>26610</v>
      </c>
    </row>
    <row r="334" spans="1:12" ht="13.8">
      <c r="A334" s="11" t="s">
        <v>27402</v>
      </c>
      <c r="B334" s="1">
        <v>5</v>
      </c>
      <c r="C334" s="1" t="s">
        <v>26607</v>
      </c>
      <c r="D334" s="1" t="s">
        <v>19372</v>
      </c>
      <c r="E334" s="1" t="s">
        <v>27403</v>
      </c>
      <c r="H334" s="1" t="s">
        <v>518</v>
      </c>
      <c r="I334" s="4"/>
      <c r="J334" s="4" t="str">
        <f ca="1">IFERROR(__xludf.DUMMYFUNCTION("LEFT(INDEX(SPLIT(L334, "" ""), 4), 2)"),"13")</f>
        <v>13</v>
      </c>
      <c r="K334" s="1" t="s">
        <v>26609</v>
      </c>
      <c r="L334" s="1" t="s">
        <v>26610</v>
      </c>
    </row>
    <row r="335" spans="1:12" ht="13.2">
      <c r="A335" s="17" t="s">
        <v>8655</v>
      </c>
      <c r="B335" s="1">
        <v>5</v>
      </c>
      <c r="C335" s="1" t="s">
        <v>26607</v>
      </c>
      <c r="D335" s="1" t="s">
        <v>10479</v>
      </c>
      <c r="E335" s="1" t="s">
        <v>27404</v>
      </c>
      <c r="H335" s="1" t="s">
        <v>518</v>
      </c>
      <c r="I335" s="4"/>
      <c r="J335" s="4" t="str">
        <f ca="1">IFERROR(__xludf.DUMMYFUNCTION("LEFT(INDEX(SPLIT(L335, "" ""), 4), 2)"),"13")</f>
        <v>13</v>
      </c>
      <c r="K335" s="1" t="s">
        <v>26609</v>
      </c>
      <c r="L335" s="1" t="s">
        <v>26610</v>
      </c>
    </row>
    <row r="336" spans="1:12" ht="13.2">
      <c r="A336" s="17" t="s">
        <v>18973</v>
      </c>
      <c r="B336" s="1">
        <v>5</v>
      </c>
      <c r="D336" s="1" t="s">
        <v>19372</v>
      </c>
      <c r="E336" s="1" t="s">
        <v>27405</v>
      </c>
      <c r="H336" s="1" t="s">
        <v>518</v>
      </c>
      <c r="I336" s="4"/>
      <c r="J336" s="4" t="str">
        <f ca="1">IFERROR(__xludf.DUMMYFUNCTION("LEFT(INDEX(SPLIT(L336, "" ""), 4), 2)"),"13")</f>
        <v>13</v>
      </c>
      <c r="K336" s="1" t="s">
        <v>27197</v>
      </c>
      <c r="L336" s="1" t="s">
        <v>26610</v>
      </c>
    </row>
    <row r="337" spans="1:12" ht="13.8">
      <c r="A337" s="10" t="s">
        <v>20940</v>
      </c>
      <c r="B337" s="1">
        <v>5</v>
      </c>
      <c r="C337" s="1" t="s">
        <v>26607</v>
      </c>
      <c r="D337" s="1" t="s">
        <v>10778</v>
      </c>
      <c r="E337" s="1" t="s">
        <v>27406</v>
      </c>
      <c r="H337" s="1" t="s">
        <v>518</v>
      </c>
      <c r="I337" s="4"/>
      <c r="J337" s="4" t="str">
        <f ca="1">IFERROR(__xludf.DUMMYFUNCTION("LEFT(INDEX(SPLIT(L337, "" ""), 4), 2)"),"13")</f>
        <v>13</v>
      </c>
      <c r="K337" s="1" t="s">
        <v>26609</v>
      </c>
      <c r="L337" s="1" t="s">
        <v>26610</v>
      </c>
    </row>
    <row r="338" spans="1:12" ht="13.8">
      <c r="A338" s="11" t="s">
        <v>22611</v>
      </c>
      <c r="B338" s="1">
        <v>4</v>
      </c>
      <c r="C338" s="1" t="s">
        <v>26607</v>
      </c>
      <c r="D338" s="1" t="s">
        <v>19372</v>
      </c>
      <c r="E338" s="1" t="s">
        <v>27407</v>
      </c>
      <c r="H338" s="1" t="s">
        <v>518</v>
      </c>
      <c r="I338" s="4"/>
      <c r="J338" s="4" t="str">
        <f ca="1">IFERROR(__xludf.DUMMYFUNCTION("LEFT(INDEX(SPLIT(L338, "" ""), 4), 2)"),"13")</f>
        <v>13</v>
      </c>
      <c r="K338" s="1" t="s">
        <v>26609</v>
      </c>
      <c r="L338" s="1" t="s">
        <v>26610</v>
      </c>
    </row>
    <row r="339" spans="1:12" ht="13.8">
      <c r="A339" s="11" t="s">
        <v>1548</v>
      </c>
      <c r="B339" s="1">
        <v>5</v>
      </c>
      <c r="D339" s="1" t="s">
        <v>19372</v>
      </c>
      <c r="E339" s="1" t="s">
        <v>27408</v>
      </c>
      <c r="H339" s="1" t="s">
        <v>518</v>
      </c>
      <c r="I339" s="4"/>
      <c r="J339" s="4" t="str">
        <f ca="1">IFERROR(__xludf.DUMMYFUNCTION("LEFT(INDEX(SPLIT(L339, "" ""), 4), 2)"),"13")</f>
        <v>13</v>
      </c>
      <c r="K339" s="1" t="s">
        <v>27197</v>
      </c>
      <c r="L339" s="1" t="s">
        <v>26610</v>
      </c>
    </row>
    <row r="340" spans="1:12" ht="13.8">
      <c r="A340" s="11" t="s">
        <v>27409</v>
      </c>
      <c r="B340" s="1">
        <v>5</v>
      </c>
      <c r="C340" s="1" t="s">
        <v>27410</v>
      </c>
      <c r="D340" s="1" t="s">
        <v>10778</v>
      </c>
      <c r="E340" s="1" t="s">
        <v>27411</v>
      </c>
      <c r="H340" s="1" t="s">
        <v>518</v>
      </c>
      <c r="I340" s="4"/>
      <c r="J340" s="4" t="str">
        <f ca="1">IFERROR(__xludf.DUMMYFUNCTION("LEFT(INDEX(SPLIT(L340, "" ""), 4), 2)"),"13")</f>
        <v>13</v>
      </c>
      <c r="K340" s="1" t="s">
        <v>27412</v>
      </c>
      <c r="L340" s="1" t="s">
        <v>26610</v>
      </c>
    </row>
    <row r="341" spans="1:12" ht="13.2">
      <c r="A341" s="17" t="s">
        <v>18973</v>
      </c>
      <c r="B341" s="1">
        <v>4</v>
      </c>
      <c r="D341" s="1" t="s">
        <v>19372</v>
      </c>
      <c r="E341" s="1" t="s">
        <v>27413</v>
      </c>
      <c r="H341" s="1" t="s">
        <v>518</v>
      </c>
      <c r="I341" s="4"/>
      <c r="J341" s="4" t="str">
        <f ca="1">IFERROR(__xludf.DUMMYFUNCTION("LEFT(INDEX(SPLIT(L341, "" ""), 4), 2)"),"13")</f>
        <v>13</v>
      </c>
      <c r="K341" s="1" t="s">
        <v>27197</v>
      </c>
      <c r="L341" s="1" t="s">
        <v>26610</v>
      </c>
    </row>
    <row r="342" spans="1:12" ht="13.2">
      <c r="A342" s="17" t="s">
        <v>8792</v>
      </c>
      <c r="B342" s="1">
        <v>4</v>
      </c>
      <c r="C342" s="1" t="s">
        <v>26607</v>
      </c>
      <c r="D342" s="1" t="s">
        <v>19372</v>
      </c>
      <c r="E342" s="1" t="s">
        <v>27414</v>
      </c>
      <c r="H342" s="1" t="s">
        <v>518</v>
      </c>
      <c r="I342" s="4"/>
      <c r="J342" s="4" t="str">
        <f ca="1">IFERROR(__xludf.DUMMYFUNCTION("LEFT(INDEX(SPLIT(L342, "" ""), 4), 2)"),"13")</f>
        <v>13</v>
      </c>
      <c r="K342" s="1" t="s">
        <v>26609</v>
      </c>
      <c r="L342" s="1" t="s">
        <v>26610</v>
      </c>
    </row>
    <row r="343" spans="1:12" ht="13.8">
      <c r="A343" s="10" t="s">
        <v>19377</v>
      </c>
      <c r="B343" s="1">
        <v>5</v>
      </c>
      <c r="C343" s="1" t="s">
        <v>27415</v>
      </c>
      <c r="D343" s="1" t="s">
        <v>10778</v>
      </c>
      <c r="E343" s="1" t="s">
        <v>27416</v>
      </c>
      <c r="H343" s="1" t="s">
        <v>518</v>
      </c>
      <c r="I343" s="4"/>
      <c r="J343" s="4" t="str">
        <f ca="1">IFERROR(__xludf.DUMMYFUNCTION("LEFT(INDEX(SPLIT(L343, "" ""), 4), 2)"),"13")</f>
        <v>13</v>
      </c>
      <c r="K343" s="1" t="s">
        <v>26664</v>
      </c>
      <c r="L343" s="1" t="s">
        <v>26610</v>
      </c>
    </row>
    <row r="344" spans="1:12" ht="13.8">
      <c r="A344" s="11" t="s">
        <v>18940</v>
      </c>
      <c r="B344" s="1">
        <v>5</v>
      </c>
      <c r="D344" s="1" t="s">
        <v>10755</v>
      </c>
      <c r="E344" s="1" t="s">
        <v>27417</v>
      </c>
      <c r="H344" s="1" t="s">
        <v>518</v>
      </c>
      <c r="I344" s="4"/>
      <c r="J344" s="4" t="str">
        <f ca="1">IFERROR(__xludf.DUMMYFUNCTION("LEFT(INDEX(SPLIT(L344, "" ""), 4), 2)"),"13")</f>
        <v>13</v>
      </c>
      <c r="K344" s="1" t="s">
        <v>27197</v>
      </c>
      <c r="L344" s="1" t="s">
        <v>26610</v>
      </c>
    </row>
    <row r="345" spans="1:12" ht="13.8">
      <c r="A345" s="11" t="s">
        <v>18861</v>
      </c>
      <c r="B345" s="1">
        <v>5</v>
      </c>
      <c r="C345" s="1" t="s">
        <v>27418</v>
      </c>
      <c r="D345" s="1" t="s">
        <v>19372</v>
      </c>
      <c r="E345" s="1" t="s">
        <v>27419</v>
      </c>
      <c r="H345" s="1" t="s">
        <v>518</v>
      </c>
      <c r="I345" s="4"/>
      <c r="J345" s="4" t="str">
        <f ca="1">IFERROR(__xludf.DUMMYFUNCTION("LEFT(INDEX(SPLIT(L345, "" ""), 4), 2)"),"13")</f>
        <v>13</v>
      </c>
      <c r="K345" s="1" t="s">
        <v>27420</v>
      </c>
      <c r="L345" s="1" t="s">
        <v>26610</v>
      </c>
    </row>
    <row r="346" spans="1:12" ht="13.8">
      <c r="A346" s="11" t="s">
        <v>18933</v>
      </c>
      <c r="B346" s="1">
        <v>5</v>
      </c>
      <c r="D346" s="1" t="s">
        <v>10288</v>
      </c>
      <c r="E346" s="1" t="s">
        <v>27421</v>
      </c>
      <c r="H346" s="1" t="s">
        <v>518</v>
      </c>
      <c r="I346" s="4"/>
      <c r="J346" s="4" t="str">
        <f ca="1">IFERROR(__xludf.DUMMYFUNCTION("LEFT(INDEX(SPLIT(L346, "" ""), 4), 2)"),"13")</f>
        <v>13</v>
      </c>
      <c r="K346" s="1" t="s">
        <v>27197</v>
      </c>
      <c r="L346" s="1" t="s">
        <v>26610</v>
      </c>
    </row>
    <row r="347" spans="1:12" ht="13.2">
      <c r="A347" s="17" t="s">
        <v>2390</v>
      </c>
      <c r="B347" s="1">
        <v>4</v>
      </c>
      <c r="C347" s="1" t="s">
        <v>26607</v>
      </c>
      <c r="D347" s="1" t="s">
        <v>19372</v>
      </c>
      <c r="E347" s="1" t="s">
        <v>27422</v>
      </c>
      <c r="H347" s="1" t="s">
        <v>518</v>
      </c>
      <c r="I347" s="4"/>
      <c r="J347" s="4" t="str">
        <f ca="1">IFERROR(__xludf.DUMMYFUNCTION("LEFT(INDEX(SPLIT(L347, "" ""), 4), 2)"),"13")</f>
        <v>13</v>
      </c>
      <c r="K347" s="1" t="s">
        <v>26609</v>
      </c>
      <c r="L347" s="1" t="s">
        <v>26610</v>
      </c>
    </row>
    <row r="348" spans="1:12" ht="13.2">
      <c r="A348" s="17" t="s">
        <v>20943</v>
      </c>
      <c r="B348" s="1">
        <v>5</v>
      </c>
      <c r="D348" s="1" t="s">
        <v>19372</v>
      </c>
      <c r="E348" s="1" t="s">
        <v>27423</v>
      </c>
      <c r="H348" s="1" t="s">
        <v>518</v>
      </c>
      <c r="I348" s="4"/>
      <c r="J348" s="4" t="str">
        <f ca="1">IFERROR(__xludf.DUMMYFUNCTION("LEFT(INDEX(SPLIT(L348, "" ""), 4), 2)"),"13")</f>
        <v>13</v>
      </c>
      <c r="K348" s="1" t="s">
        <v>27197</v>
      </c>
      <c r="L348" s="1" t="s">
        <v>26610</v>
      </c>
    </row>
    <row r="349" spans="1:12" ht="13.8">
      <c r="A349" s="10" t="s">
        <v>18861</v>
      </c>
      <c r="B349" s="1">
        <v>5</v>
      </c>
      <c r="C349" s="1" t="s">
        <v>27424</v>
      </c>
      <c r="D349" s="1" t="s">
        <v>10479</v>
      </c>
      <c r="E349" s="1" t="s">
        <v>27425</v>
      </c>
      <c r="H349" s="1" t="s">
        <v>518</v>
      </c>
      <c r="I349" s="4"/>
      <c r="J349" s="4" t="str">
        <f ca="1">IFERROR(__xludf.DUMMYFUNCTION("LEFT(INDEX(SPLIT(L349, "" ""), 4), 2)"),"13")</f>
        <v>13</v>
      </c>
      <c r="K349" s="1" t="s">
        <v>27420</v>
      </c>
      <c r="L349" s="1" t="s">
        <v>26610</v>
      </c>
    </row>
    <row r="350" spans="1:12" ht="13.8">
      <c r="A350" s="11" t="s">
        <v>589</v>
      </c>
      <c r="B350" s="1">
        <v>4</v>
      </c>
      <c r="D350" s="1" t="s">
        <v>19372</v>
      </c>
      <c r="E350" s="1" t="s">
        <v>27426</v>
      </c>
      <c r="H350" s="1" t="s">
        <v>518</v>
      </c>
      <c r="I350" s="4"/>
      <c r="J350" s="4" t="str">
        <f ca="1">IFERROR(__xludf.DUMMYFUNCTION("LEFT(INDEX(SPLIT(L350, "" ""), 4), 2)"),"13")</f>
        <v>13</v>
      </c>
      <c r="K350" s="1" t="s">
        <v>27427</v>
      </c>
      <c r="L350" s="1" t="s">
        <v>26610</v>
      </c>
    </row>
    <row r="351" spans="1:12" ht="13.8">
      <c r="A351" s="11" t="s">
        <v>27428</v>
      </c>
      <c r="B351" s="1">
        <v>5</v>
      </c>
      <c r="C351" s="1" t="s">
        <v>27429</v>
      </c>
      <c r="D351" s="1" t="s">
        <v>19372</v>
      </c>
      <c r="E351" s="1" t="s">
        <v>27430</v>
      </c>
      <c r="H351" s="1" t="s">
        <v>518</v>
      </c>
      <c r="I351" s="4"/>
      <c r="J351" s="4" t="str">
        <f ca="1">IFERROR(__xludf.DUMMYFUNCTION("LEFT(INDEX(SPLIT(L351, "" ""), 4), 2)"),"13")</f>
        <v>13</v>
      </c>
      <c r="K351" s="1" t="s">
        <v>27431</v>
      </c>
      <c r="L351" s="1" t="s">
        <v>26610</v>
      </c>
    </row>
    <row r="352" spans="1:12" ht="13.8">
      <c r="A352" s="11" t="s">
        <v>19004</v>
      </c>
      <c r="B352" s="1">
        <v>5</v>
      </c>
      <c r="C352" s="1" t="s">
        <v>27432</v>
      </c>
      <c r="D352" s="1" t="s">
        <v>10736</v>
      </c>
      <c r="E352" s="1" t="s">
        <v>27433</v>
      </c>
      <c r="H352" s="1" t="s">
        <v>518</v>
      </c>
      <c r="I352" s="4"/>
      <c r="J352" s="4" t="str">
        <f ca="1">IFERROR(__xludf.DUMMYFUNCTION("LEFT(INDEX(SPLIT(L352, "" ""), 4), 2)"),"13")</f>
        <v>13</v>
      </c>
      <c r="K352" s="1" t="s">
        <v>27326</v>
      </c>
      <c r="L352" s="1" t="s">
        <v>26610</v>
      </c>
    </row>
    <row r="353" spans="1:12" ht="13.2">
      <c r="A353" s="17" t="s">
        <v>27434</v>
      </c>
      <c r="B353" s="1">
        <v>5</v>
      </c>
      <c r="C353" s="1" t="s">
        <v>26607</v>
      </c>
      <c r="D353" s="1" t="s">
        <v>19372</v>
      </c>
      <c r="E353" s="1" t="s">
        <v>27435</v>
      </c>
      <c r="H353" s="1" t="s">
        <v>518</v>
      </c>
      <c r="I353" s="4"/>
      <c r="J353" s="4" t="str">
        <f ca="1">IFERROR(__xludf.DUMMYFUNCTION("LEFT(INDEX(SPLIT(L353, "" ""), 4), 2)"),"13")</f>
        <v>13</v>
      </c>
      <c r="K353" s="1" t="s">
        <v>26609</v>
      </c>
      <c r="L353" s="1" t="s">
        <v>26610</v>
      </c>
    </row>
    <row r="354" spans="1:12" ht="13.8">
      <c r="A354" s="11" t="s">
        <v>6806</v>
      </c>
      <c r="B354" s="1">
        <v>5</v>
      </c>
      <c r="C354" s="1" t="s">
        <v>26607</v>
      </c>
      <c r="D354" s="1" t="s">
        <v>19372</v>
      </c>
      <c r="E354" s="1" t="s">
        <v>27436</v>
      </c>
      <c r="H354" s="1" t="s">
        <v>518</v>
      </c>
      <c r="I354" s="4"/>
      <c r="J354" s="4" t="str">
        <f ca="1">IFERROR(__xludf.DUMMYFUNCTION("LEFT(INDEX(SPLIT(L354, "" ""), 4), 2)"),"13")</f>
        <v>13</v>
      </c>
      <c r="K354" s="1" t="s">
        <v>26609</v>
      </c>
      <c r="L354" s="1" t="s">
        <v>26610</v>
      </c>
    </row>
    <row r="355" spans="1:12" ht="13.8">
      <c r="A355" s="10" t="s">
        <v>5553</v>
      </c>
      <c r="B355" s="1">
        <v>4</v>
      </c>
      <c r="C355" s="1" t="s">
        <v>26607</v>
      </c>
      <c r="D355" s="1" t="s">
        <v>19372</v>
      </c>
      <c r="E355" s="1" t="s">
        <v>27437</v>
      </c>
      <c r="H355" s="1" t="s">
        <v>518</v>
      </c>
      <c r="I355" s="4"/>
      <c r="J355" s="4" t="str">
        <f ca="1">IFERROR(__xludf.DUMMYFUNCTION("LEFT(INDEX(SPLIT(L355, "" ""), 4), 2)"),"13")</f>
        <v>13</v>
      </c>
      <c r="K355" s="1" t="s">
        <v>26609</v>
      </c>
      <c r="L355" s="1" t="s">
        <v>26610</v>
      </c>
    </row>
    <row r="356" spans="1:12" ht="13.8">
      <c r="A356" s="11" t="s">
        <v>1649</v>
      </c>
      <c r="B356" s="1">
        <v>5</v>
      </c>
      <c r="D356" s="1" t="s">
        <v>19372</v>
      </c>
      <c r="E356" s="1" t="s">
        <v>27438</v>
      </c>
      <c r="H356" s="1" t="s">
        <v>518</v>
      </c>
      <c r="I356" s="4"/>
      <c r="J356" s="4" t="str">
        <f ca="1">IFERROR(__xludf.DUMMYFUNCTION("LEFT(INDEX(SPLIT(L356, "" ""), 4), 2)"),"13")</f>
        <v>13</v>
      </c>
      <c r="K356" s="1" t="s">
        <v>27427</v>
      </c>
      <c r="L356" s="1" t="s">
        <v>26610</v>
      </c>
    </row>
    <row r="357" spans="1:12" ht="13.8">
      <c r="A357" s="11" t="s">
        <v>21693</v>
      </c>
      <c r="B357" s="1">
        <v>5</v>
      </c>
      <c r="D357" s="1" t="s">
        <v>10305</v>
      </c>
      <c r="E357" s="1" t="s">
        <v>27439</v>
      </c>
      <c r="H357" s="1" t="s">
        <v>518</v>
      </c>
      <c r="I357" s="4"/>
      <c r="J357" s="4" t="str">
        <f ca="1">IFERROR(__xludf.DUMMYFUNCTION("LEFT(INDEX(SPLIT(L357, "" ""), 4), 2)"),"13")</f>
        <v>13</v>
      </c>
      <c r="K357" s="1" t="s">
        <v>27440</v>
      </c>
      <c r="L357" s="1" t="s">
        <v>26610</v>
      </c>
    </row>
    <row r="358" spans="1:12" ht="13.8">
      <c r="A358" s="11" t="s">
        <v>18861</v>
      </c>
      <c r="B358" s="1">
        <v>5</v>
      </c>
      <c r="C358" s="1" t="s">
        <v>27441</v>
      </c>
      <c r="D358" s="1" t="s">
        <v>10347</v>
      </c>
      <c r="E358" s="1" t="s">
        <v>27442</v>
      </c>
      <c r="H358" s="1" t="s">
        <v>518</v>
      </c>
      <c r="I358" s="4"/>
      <c r="J358" s="4" t="str">
        <f ca="1">IFERROR(__xludf.DUMMYFUNCTION("LEFT(INDEX(SPLIT(L358, "" ""), 4), 2)"),"13")</f>
        <v>13</v>
      </c>
      <c r="K358" s="1" t="s">
        <v>27420</v>
      </c>
      <c r="L358" s="1" t="s">
        <v>26610</v>
      </c>
    </row>
    <row r="359" spans="1:12" ht="13.2">
      <c r="A359" s="17" t="s">
        <v>18940</v>
      </c>
      <c r="B359" s="1">
        <v>5</v>
      </c>
      <c r="D359" s="1" t="s">
        <v>10778</v>
      </c>
      <c r="E359" s="1" t="s">
        <v>27443</v>
      </c>
      <c r="H359" s="1" t="s">
        <v>518</v>
      </c>
      <c r="I359" s="4"/>
      <c r="J359" s="4" t="str">
        <f ca="1">IFERROR(__xludf.DUMMYFUNCTION("LEFT(INDEX(SPLIT(L359, "" ""), 4), 2)"),"13")</f>
        <v>13</v>
      </c>
      <c r="K359" s="1" t="s">
        <v>27197</v>
      </c>
      <c r="L359" s="1" t="s">
        <v>26610</v>
      </c>
    </row>
    <row r="360" spans="1:12" ht="13.2">
      <c r="A360" s="17" t="s">
        <v>5964</v>
      </c>
      <c r="B360" s="1">
        <v>5</v>
      </c>
      <c r="C360" s="1" t="s">
        <v>26607</v>
      </c>
      <c r="D360" s="1" t="s">
        <v>19372</v>
      </c>
      <c r="E360" s="1" t="s">
        <v>27444</v>
      </c>
      <c r="H360" s="1" t="s">
        <v>518</v>
      </c>
      <c r="I360" s="4"/>
      <c r="J360" s="4" t="str">
        <f ca="1">IFERROR(__xludf.DUMMYFUNCTION("LEFT(INDEX(SPLIT(L360, "" ""), 4), 2)"),"13")</f>
        <v>13</v>
      </c>
      <c r="K360" s="1" t="s">
        <v>26609</v>
      </c>
      <c r="L360" s="1" t="s">
        <v>26610</v>
      </c>
    </row>
    <row r="361" spans="1:12" ht="13.8">
      <c r="A361" s="10" t="s">
        <v>27445</v>
      </c>
      <c r="B361" s="1">
        <v>5</v>
      </c>
      <c r="D361" s="1" t="s">
        <v>10736</v>
      </c>
      <c r="E361" s="1" t="s">
        <v>27446</v>
      </c>
      <c r="H361" s="1" t="s">
        <v>518</v>
      </c>
      <c r="I361" s="4"/>
      <c r="J361" s="4" t="str">
        <f ca="1">IFERROR(__xludf.DUMMYFUNCTION("LEFT(INDEX(SPLIT(L361, "" ""), 4), 2)"),"13")</f>
        <v>13</v>
      </c>
      <c r="K361" s="1" t="s">
        <v>27447</v>
      </c>
      <c r="L361" s="1" t="s">
        <v>26610</v>
      </c>
    </row>
    <row r="362" spans="1:12" ht="13.8">
      <c r="A362" s="11" t="s">
        <v>27448</v>
      </c>
      <c r="B362" s="1">
        <v>5</v>
      </c>
      <c r="C362" s="1" t="s">
        <v>26607</v>
      </c>
      <c r="D362" s="1" t="s">
        <v>19372</v>
      </c>
      <c r="E362" s="1" t="s">
        <v>27449</v>
      </c>
      <c r="H362" s="1" t="s">
        <v>518</v>
      </c>
      <c r="I362" s="4"/>
      <c r="J362" s="4" t="str">
        <f ca="1">IFERROR(__xludf.DUMMYFUNCTION("LEFT(INDEX(SPLIT(L362, "" ""), 4), 2)"),"13")</f>
        <v>13</v>
      </c>
      <c r="K362" s="1" t="s">
        <v>26609</v>
      </c>
      <c r="L362" s="1" t="s">
        <v>26610</v>
      </c>
    </row>
    <row r="363" spans="1:12" ht="13.8">
      <c r="A363" s="11" t="s">
        <v>27450</v>
      </c>
      <c r="B363" s="1">
        <v>5</v>
      </c>
      <c r="C363" s="1" t="s">
        <v>26607</v>
      </c>
      <c r="D363" s="1" t="s">
        <v>10778</v>
      </c>
      <c r="E363" s="1" t="s">
        <v>27451</v>
      </c>
      <c r="H363" s="1" t="s">
        <v>518</v>
      </c>
      <c r="I363" s="4"/>
      <c r="J363" s="4" t="str">
        <f ca="1">IFERROR(__xludf.DUMMYFUNCTION("LEFT(INDEX(SPLIT(L363, "" ""), 4), 2)"),"13")</f>
        <v>13</v>
      </c>
      <c r="K363" s="1" t="s">
        <v>26609</v>
      </c>
      <c r="L363" s="1" t="s">
        <v>26610</v>
      </c>
    </row>
    <row r="364" spans="1:12" ht="13.8">
      <c r="A364" s="11" t="s">
        <v>19377</v>
      </c>
      <c r="B364" s="1">
        <v>5</v>
      </c>
      <c r="C364" s="1" t="s">
        <v>27452</v>
      </c>
      <c r="D364" s="1" t="s">
        <v>10736</v>
      </c>
      <c r="E364" s="1" t="s">
        <v>27453</v>
      </c>
      <c r="H364" s="1" t="s">
        <v>518</v>
      </c>
      <c r="I364" s="4"/>
      <c r="J364" s="4" t="str">
        <f ca="1">IFERROR(__xludf.DUMMYFUNCTION("LEFT(INDEX(SPLIT(L364, "" ""), 4), 2)"),"13")</f>
        <v>13</v>
      </c>
      <c r="K364" s="1" t="s">
        <v>26664</v>
      </c>
      <c r="L364" s="1" t="s">
        <v>26610</v>
      </c>
    </row>
    <row r="365" spans="1:12" ht="13.2">
      <c r="A365" s="17" t="s">
        <v>27454</v>
      </c>
      <c r="B365" s="1">
        <v>5</v>
      </c>
      <c r="D365" s="1" t="s">
        <v>10293</v>
      </c>
      <c r="E365" s="1" t="s">
        <v>27455</v>
      </c>
      <c r="H365" s="1" t="s">
        <v>518</v>
      </c>
      <c r="I365" s="4"/>
      <c r="J365" s="4" t="str">
        <f ca="1">IFERROR(__xludf.DUMMYFUNCTION("LEFT(INDEX(SPLIT(L365, "" ""), 4), 2)"),"13")</f>
        <v>13</v>
      </c>
      <c r="K365" s="1" t="s">
        <v>27427</v>
      </c>
      <c r="L365" s="1" t="s">
        <v>26610</v>
      </c>
    </row>
    <row r="366" spans="1:12" ht="13.2">
      <c r="A366" s="17" t="s">
        <v>1548</v>
      </c>
      <c r="B366" s="1">
        <v>5</v>
      </c>
      <c r="D366" s="1" t="s">
        <v>19372</v>
      </c>
      <c r="E366" s="1" t="s">
        <v>27456</v>
      </c>
      <c r="H366" s="1" t="s">
        <v>518</v>
      </c>
      <c r="I366" s="4"/>
      <c r="J366" s="4" t="str">
        <f ca="1">IFERROR(__xludf.DUMMYFUNCTION("LEFT(INDEX(SPLIT(L366, "" ""), 4), 2)"),"13")</f>
        <v>13</v>
      </c>
      <c r="K366" s="1" t="s">
        <v>27427</v>
      </c>
      <c r="L366" s="1" t="s">
        <v>26610</v>
      </c>
    </row>
    <row r="367" spans="1:12" ht="13.8">
      <c r="A367" s="10" t="s">
        <v>23590</v>
      </c>
      <c r="B367" s="1">
        <v>5</v>
      </c>
      <c r="D367" s="1" t="s">
        <v>10293</v>
      </c>
      <c r="E367" s="1" t="s">
        <v>27457</v>
      </c>
      <c r="H367" s="1" t="s">
        <v>518</v>
      </c>
      <c r="I367" s="4"/>
      <c r="J367" s="4" t="str">
        <f ca="1">IFERROR(__xludf.DUMMYFUNCTION("LEFT(INDEX(SPLIT(L367, "" ""), 4), 2)"),"13")</f>
        <v>13</v>
      </c>
      <c r="K367" s="1" t="s">
        <v>27197</v>
      </c>
      <c r="L367" s="1" t="s">
        <v>26610</v>
      </c>
    </row>
    <row r="368" spans="1:12" ht="13.8">
      <c r="A368" s="11" t="s">
        <v>4685</v>
      </c>
      <c r="B368" s="1">
        <v>5</v>
      </c>
      <c r="D368" s="1" t="s">
        <v>19372</v>
      </c>
      <c r="E368" s="1" t="s">
        <v>27458</v>
      </c>
      <c r="H368" s="1" t="s">
        <v>518</v>
      </c>
      <c r="I368" s="4"/>
      <c r="J368" s="4" t="str">
        <f ca="1">IFERROR(__xludf.DUMMYFUNCTION("LEFT(INDEX(SPLIT(L368, "" ""), 4), 2)"),"13")</f>
        <v>13</v>
      </c>
      <c r="K368" s="1" t="s">
        <v>27197</v>
      </c>
      <c r="L368" s="1" t="s">
        <v>26610</v>
      </c>
    </row>
    <row r="369" spans="1:12" ht="13.8">
      <c r="A369" s="11" t="s">
        <v>27459</v>
      </c>
      <c r="B369" s="1">
        <v>5</v>
      </c>
      <c r="C369" s="1" t="s">
        <v>26607</v>
      </c>
      <c r="D369" s="1" t="s">
        <v>19372</v>
      </c>
      <c r="E369" s="1" t="s">
        <v>27460</v>
      </c>
      <c r="H369" s="1" t="s">
        <v>518</v>
      </c>
      <c r="I369" s="4"/>
      <c r="J369" s="4" t="str">
        <f ca="1">IFERROR(__xludf.DUMMYFUNCTION("LEFT(INDEX(SPLIT(L369, "" ""), 4), 2)"),"13")</f>
        <v>13</v>
      </c>
      <c r="K369" s="1" t="s">
        <v>26609</v>
      </c>
      <c r="L369" s="1" t="s">
        <v>26610</v>
      </c>
    </row>
    <row r="370" spans="1:12" ht="13.8">
      <c r="A370" s="11" t="s">
        <v>27461</v>
      </c>
      <c r="B370" s="1">
        <v>5</v>
      </c>
      <c r="C370" s="1" t="s">
        <v>26607</v>
      </c>
      <c r="D370" s="1" t="s">
        <v>19372</v>
      </c>
      <c r="E370" s="1" t="s">
        <v>27462</v>
      </c>
      <c r="H370" s="1" t="s">
        <v>518</v>
      </c>
      <c r="I370" s="4"/>
      <c r="J370" s="4" t="str">
        <f ca="1">IFERROR(__xludf.DUMMYFUNCTION("LEFT(INDEX(SPLIT(L370, "" ""), 4), 2)"),"13")</f>
        <v>13</v>
      </c>
      <c r="K370" s="1" t="s">
        <v>26609</v>
      </c>
      <c r="L370" s="1" t="s">
        <v>26610</v>
      </c>
    </row>
    <row r="371" spans="1:12" ht="13.2">
      <c r="A371" s="17" t="s">
        <v>20554</v>
      </c>
      <c r="B371" s="1">
        <v>5</v>
      </c>
      <c r="D371" s="1" t="s">
        <v>10293</v>
      </c>
      <c r="E371" s="1" t="s">
        <v>27463</v>
      </c>
      <c r="H371" s="1" t="s">
        <v>518</v>
      </c>
      <c r="I371" s="4"/>
      <c r="J371" s="4" t="str">
        <f ca="1">IFERROR(__xludf.DUMMYFUNCTION("LEFT(INDEX(SPLIT(L371, "" ""), 4), 2)"),"13")</f>
        <v>13</v>
      </c>
      <c r="K371" s="1" t="s">
        <v>27197</v>
      </c>
      <c r="L371" s="1" t="s">
        <v>26610</v>
      </c>
    </row>
    <row r="372" spans="1:12" ht="13.2">
      <c r="A372" s="17" t="s">
        <v>20564</v>
      </c>
      <c r="B372" s="1">
        <v>5</v>
      </c>
      <c r="D372" s="1" t="s">
        <v>19372</v>
      </c>
      <c r="E372" s="1" t="s">
        <v>27464</v>
      </c>
      <c r="H372" s="1" t="s">
        <v>518</v>
      </c>
      <c r="I372" s="4"/>
      <c r="J372" s="4" t="str">
        <f ca="1">IFERROR(__xludf.DUMMYFUNCTION("LEFT(INDEX(SPLIT(L372, "" ""), 4), 2)"),"13")</f>
        <v>13</v>
      </c>
      <c r="K372" s="1" t="s">
        <v>27390</v>
      </c>
      <c r="L372" s="1" t="s">
        <v>26610</v>
      </c>
    </row>
    <row r="373" spans="1:12" ht="13.8">
      <c r="A373" s="10" t="s">
        <v>18945</v>
      </c>
      <c r="B373" s="1">
        <v>5</v>
      </c>
      <c r="D373" s="1" t="s">
        <v>10743</v>
      </c>
      <c r="E373" s="1" t="s">
        <v>27465</v>
      </c>
      <c r="H373" s="1" t="s">
        <v>518</v>
      </c>
      <c r="I373" s="4"/>
      <c r="J373" s="4" t="str">
        <f ca="1">IFERROR(__xludf.DUMMYFUNCTION("LEFT(INDEX(SPLIT(L373, "" ""), 4), 2)"),"13")</f>
        <v>13</v>
      </c>
      <c r="K373" s="1" t="s">
        <v>27197</v>
      </c>
      <c r="L373" s="1" t="s">
        <v>26610</v>
      </c>
    </row>
    <row r="374" spans="1:12" ht="13.8">
      <c r="A374" s="11" t="s">
        <v>20467</v>
      </c>
      <c r="B374" s="1">
        <v>5</v>
      </c>
      <c r="C374" s="1" t="s">
        <v>26607</v>
      </c>
      <c r="D374" s="1" t="s">
        <v>19372</v>
      </c>
      <c r="E374" s="1" t="s">
        <v>27466</v>
      </c>
      <c r="H374" s="1" t="s">
        <v>518</v>
      </c>
      <c r="I374" s="4"/>
      <c r="J374" s="4" t="str">
        <f ca="1">IFERROR(__xludf.DUMMYFUNCTION("LEFT(INDEX(SPLIT(L374, "" ""), 4), 2)"),"13")</f>
        <v>13</v>
      </c>
      <c r="K374" s="1" t="s">
        <v>26609</v>
      </c>
      <c r="L374" s="1" t="s">
        <v>26610</v>
      </c>
    </row>
    <row r="375" spans="1:12" ht="13.8">
      <c r="A375" s="11" t="s">
        <v>18861</v>
      </c>
      <c r="B375" s="1">
        <v>5</v>
      </c>
      <c r="C375" s="1" t="s">
        <v>27467</v>
      </c>
      <c r="D375" s="1" t="s">
        <v>19372</v>
      </c>
      <c r="E375" s="1" t="s">
        <v>27468</v>
      </c>
      <c r="H375" s="1" t="s">
        <v>518</v>
      </c>
      <c r="I375" s="4"/>
      <c r="J375" s="4" t="str">
        <f ca="1">IFERROR(__xludf.DUMMYFUNCTION("LEFT(INDEX(SPLIT(L375, "" ""), 4), 2)"),"13")</f>
        <v>13</v>
      </c>
      <c r="K375" s="1" t="s">
        <v>27420</v>
      </c>
      <c r="L375" s="1" t="s">
        <v>26610</v>
      </c>
    </row>
    <row r="376" spans="1:12" ht="13.8">
      <c r="A376" s="11" t="s">
        <v>18958</v>
      </c>
      <c r="B376" s="1">
        <v>5</v>
      </c>
      <c r="D376" s="1" t="s">
        <v>10743</v>
      </c>
      <c r="E376" s="1" t="s">
        <v>27469</v>
      </c>
      <c r="H376" s="1" t="s">
        <v>518</v>
      </c>
      <c r="I376" s="4"/>
      <c r="J376" s="4" t="str">
        <f ca="1">IFERROR(__xludf.DUMMYFUNCTION("LEFT(INDEX(SPLIT(L376, "" ""), 4), 2)"),"13")</f>
        <v>13</v>
      </c>
      <c r="K376" s="1" t="s">
        <v>27197</v>
      </c>
      <c r="L376" s="1" t="s">
        <v>26610</v>
      </c>
    </row>
    <row r="377" spans="1:12" ht="13.2">
      <c r="A377" s="17" t="s">
        <v>19010</v>
      </c>
      <c r="B377" s="1">
        <v>4</v>
      </c>
      <c r="D377" s="1" t="s">
        <v>10288</v>
      </c>
      <c r="E377" s="1" t="s">
        <v>27470</v>
      </c>
      <c r="H377" s="1" t="s">
        <v>518</v>
      </c>
      <c r="I377" s="4"/>
      <c r="J377" s="4" t="str">
        <f ca="1">IFERROR(__xludf.DUMMYFUNCTION("LEFT(INDEX(SPLIT(L377, "" ""), 4), 2)"),"13")</f>
        <v>13</v>
      </c>
      <c r="K377" s="1" t="s">
        <v>27390</v>
      </c>
      <c r="L377" s="1" t="s">
        <v>26610</v>
      </c>
    </row>
    <row r="378" spans="1:12" ht="13.2">
      <c r="A378" s="17" t="s">
        <v>20523</v>
      </c>
      <c r="B378" s="1">
        <v>5</v>
      </c>
      <c r="D378" s="1" t="s">
        <v>10736</v>
      </c>
      <c r="E378" s="1" t="s">
        <v>27471</v>
      </c>
      <c r="H378" s="1" t="s">
        <v>518</v>
      </c>
      <c r="I378" s="4"/>
      <c r="J378" s="4" t="str">
        <f ca="1">IFERROR(__xludf.DUMMYFUNCTION("LEFT(INDEX(SPLIT(L378, "" ""), 4), 2)"),"13")</f>
        <v>13</v>
      </c>
      <c r="K378" s="1" t="s">
        <v>27447</v>
      </c>
      <c r="L378" s="1" t="s">
        <v>26610</v>
      </c>
    </row>
    <row r="379" spans="1:12" ht="13.8">
      <c r="A379" s="10" t="s">
        <v>19004</v>
      </c>
      <c r="B379" s="1">
        <v>4</v>
      </c>
      <c r="C379" s="1" t="s">
        <v>27472</v>
      </c>
      <c r="D379" s="1" t="s">
        <v>10736</v>
      </c>
      <c r="E379" s="1" t="s">
        <v>27473</v>
      </c>
      <c r="H379" s="1" t="s">
        <v>518</v>
      </c>
      <c r="I379" s="4"/>
      <c r="J379" s="4" t="str">
        <f ca="1">IFERROR(__xludf.DUMMYFUNCTION("LEFT(INDEX(SPLIT(L379, "" ""), 4), 2)"),"13")</f>
        <v>13</v>
      </c>
      <c r="K379" s="1" t="s">
        <v>27326</v>
      </c>
      <c r="L379" s="1" t="s">
        <v>26610</v>
      </c>
    </row>
    <row r="380" spans="1:12" ht="13.8">
      <c r="A380" s="11" t="s">
        <v>8655</v>
      </c>
      <c r="B380" s="1">
        <v>5</v>
      </c>
      <c r="D380" s="1" t="s">
        <v>10778</v>
      </c>
      <c r="E380" s="1" t="s">
        <v>27474</v>
      </c>
      <c r="H380" s="1" t="s">
        <v>518</v>
      </c>
      <c r="I380" s="4"/>
      <c r="J380" s="4" t="str">
        <f ca="1">IFERROR(__xludf.DUMMYFUNCTION("LEFT(INDEX(SPLIT(L380, "" ""), 4), 2)"),"13")</f>
        <v>13</v>
      </c>
      <c r="K380" s="1" t="s">
        <v>27197</v>
      </c>
      <c r="L380" s="1" t="s">
        <v>26610</v>
      </c>
    </row>
    <row r="381" spans="1:12" ht="13.8">
      <c r="A381" s="11" t="s">
        <v>18936</v>
      </c>
      <c r="B381" s="1">
        <v>5</v>
      </c>
      <c r="C381" s="1" t="s">
        <v>27475</v>
      </c>
      <c r="D381" s="1" t="s">
        <v>19372</v>
      </c>
      <c r="E381" s="1" t="s">
        <v>27476</v>
      </c>
      <c r="H381" s="1" t="s">
        <v>518</v>
      </c>
      <c r="I381" s="4"/>
      <c r="J381" s="4" t="str">
        <f ca="1">IFERROR(__xludf.DUMMYFUNCTION("LEFT(INDEX(SPLIT(L381, "" ""), 4), 2)"),"13")</f>
        <v>13</v>
      </c>
      <c r="K381" s="1" t="s">
        <v>27477</v>
      </c>
      <c r="L381" s="1" t="s">
        <v>26610</v>
      </c>
    </row>
    <row r="382" spans="1:12" ht="13.8">
      <c r="A382" s="11" t="s">
        <v>8732</v>
      </c>
      <c r="B382" s="1">
        <v>5</v>
      </c>
      <c r="C382" s="1" t="s">
        <v>26607</v>
      </c>
      <c r="D382" s="1" t="s">
        <v>19372</v>
      </c>
      <c r="E382" s="1" t="s">
        <v>27478</v>
      </c>
      <c r="H382" s="1" t="s">
        <v>518</v>
      </c>
      <c r="I382" s="4"/>
      <c r="J382" s="4" t="str">
        <f ca="1">IFERROR(__xludf.DUMMYFUNCTION("LEFT(INDEX(SPLIT(L382, "" ""), 4), 2)"),"13")</f>
        <v>13</v>
      </c>
      <c r="K382" s="1" t="s">
        <v>26609</v>
      </c>
      <c r="L382" s="1" t="s">
        <v>26610</v>
      </c>
    </row>
    <row r="383" spans="1:12" ht="13.2">
      <c r="A383" s="17" t="s">
        <v>20426</v>
      </c>
      <c r="B383" s="1">
        <v>5</v>
      </c>
      <c r="D383" s="1" t="s">
        <v>10778</v>
      </c>
      <c r="E383" s="1" t="s">
        <v>27479</v>
      </c>
      <c r="H383" s="1" t="s">
        <v>518</v>
      </c>
      <c r="I383" s="4"/>
      <c r="J383" s="4" t="str">
        <f ca="1">IFERROR(__xludf.DUMMYFUNCTION("LEFT(INDEX(SPLIT(L383, "" ""), 4), 2)"),"13")</f>
        <v>13</v>
      </c>
      <c r="K383" s="1" t="s">
        <v>27427</v>
      </c>
      <c r="L383" s="1" t="s">
        <v>26610</v>
      </c>
    </row>
    <row r="384" spans="1:12" ht="13.2">
      <c r="A384" s="17" t="s">
        <v>18861</v>
      </c>
      <c r="B384" s="1">
        <v>5</v>
      </c>
      <c r="C384" s="1" t="s">
        <v>27480</v>
      </c>
      <c r="D384" s="1" t="s">
        <v>19372</v>
      </c>
      <c r="E384" s="1" t="s">
        <v>27481</v>
      </c>
      <c r="H384" s="1" t="s">
        <v>518</v>
      </c>
      <c r="I384" s="4"/>
      <c r="J384" s="4" t="str">
        <f ca="1">IFERROR(__xludf.DUMMYFUNCTION("LEFT(INDEX(SPLIT(L384, "" ""), 4), 2)"),"13")</f>
        <v>13</v>
      </c>
      <c r="K384" s="1" t="s">
        <v>27420</v>
      </c>
      <c r="L384" s="1" t="s">
        <v>26610</v>
      </c>
    </row>
    <row r="385" spans="1:12" ht="13.8">
      <c r="A385" s="10" t="s">
        <v>27482</v>
      </c>
      <c r="B385" s="1">
        <v>5</v>
      </c>
      <c r="D385" s="1" t="s">
        <v>19372</v>
      </c>
      <c r="E385" s="1" t="s">
        <v>27483</v>
      </c>
      <c r="H385" s="1" t="s">
        <v>518</v>
      </c>
      <c r="I385" s="4"/>
      <c r="J385" s="4" t="str">
        <f ca="1">IFERROR(__xludf.DUMMYFUNCTION("LEFT(INDEX(SPLIT(L385, "" ""), 4), 2)"),"13")</f>
        <v>13</v>
      </c>
      <c r="K385" s="1" t="s">
        <v>27376</v>
      </c>
      <c r="L385" s="1" t="s">
        <v>26610</v>
      </c>
    </row>
    <row r="386" spans="1:12" ht="13.8">
      <c r="A386" s="11" t="s">
        <v>20460</v>
      </c>
      <c r="B386" s="1">
        <v>5</v>
      </c>
      <c r="D386" s="1" t="s">
        <v>19372</v>
      </c>
      <c r="E386" s="1" t="s">
        <v>27484</v>
      </c>
      <c r="H386" s="1" t="s">
        <v>518</v>
      </c>
      <c r="I386" s="4"/>
      <c r="J386" s="4" t="str">
        <f ca="1">IFERROR(__xludf.DUMMYFUNCTION("LEFT(INDEX(SPLIT(L386, "" ""), 4), 2)"),"13")</f>
        <v>13</v>
      </c>
      <c r="K386" s="1" t="s">
        <v>27197</v>
      </c>
      <c r="L386" s="1" t="s">
        <v>26610</v>
      </c>
    </row>
    <row r="387" spans="1:12" ht="13.8">
      <c r="A387" s="11" t="s">
        <v>7548</v>
      </c>
      <c r="B387" s="1">
        <v>5</v>
      </c>
      <c r="C387" s="1" t="s">
        <v>26607</v>
      </c>
      <c r="D387" s="1" t="s">
        <v>19372</v>
      </c>
      <c r="E387" s="1" t="s">
        <v>27485</v>
      </c>
      <c r="H387" s="1" t="s">
        <v>518</v>
      </c>
      <c r="I387" s="4"/>
      <c r="J387" s="4" t="str">
        <f ca="1">IFERROR(__xludf.DUMMYFUNCTION("LEFT(INDEX(SPLIT(L387, "" ""), 4), 2)"),"13")</f>
        <v>13</v>
      </c>
      <c r="K387" s="1" t="s">
        <v>26609</v>
      </c>
      <c r="L387" s="1" t="s">
        <v>26610</v>
      </c>
    </row>
    <row r="388" spans="1:12" ht="13.8">
      <c r="A388" s="11" t="s">
        <v>1596</v>
      </c>
      <c r="B388" s="1">
        <v>5</v>
      </c>
      <c r="C388" s="1" t="s">
        <v>26607</v>
      </c>
      <c r="D388" s="1" t="s">
        <v>19372</v>
      </c>
      <c r="E388" s="1" t="s">
        <v>27486</v>
      </c>
      <c r="H388" s="1" t="s">
        <v>518</v>
      </c>
      <c r="I388" s="4"/>
      <c r="J388" s="4" t="str">
        <f ca="1">IFERROR(__xludf.DUMMYFUNCTION("LEFT(INDEX(SPLIT(L388, "" ""), 4), 2)"),"13")</f>
        <v>13</v>
      </c>
      <c r="K388" s="1" t="s">
        <v>26609</v>
      </c>
      <c r="L388" s="1" t="s">
        <v>26610</v>
      </c>
    </row>
    <row r="389" spans="1:12" ht="13.2">
      <c r="A389" s="17" t="s">
        <v>18878</v>
      </c>
      <c r="B389" s="1">
        <v>5</v>
      </c>
      <c r="D389" s="1" t="s">
        <v>19372</v>
      </c>
      <c r="E389" s="1" t="s">
        <v>27487</v>
      </c>
      <c r="H389" s="1" t="s">
        <v>518</v>
      </c>
      <c r="I389" s="4"/>
      <c r="J389" s="4" t="str">
        <f ca="1">IFERROR(__xludf.DUMMYFUNCTION("LEFT(INDEX(SPLIT(L389, "" ""), 4), 2)"),"13")</f>
        <v>13</v>
      </c>
      <c r="K389" s="1" t="s">
        <v>27488</v>
      </c>
      <c r="L389" s="1" t="s">
        <v>26610</v>
      </c>
    </row>
    <row r="390" spans="1:12" ht="13.2">
      <c r="A390" s="17" t="s">
        <v>27489</v>
      </c>
      <c r="B390" s="1">
        <v>5</v>
      </c>
      <c r="D390" s="1" t="s">
        <v>10755</v>
      </c>
      <c r="E390" s="1" t="s">
        <v>27490</v>
      </c>
      <c r="H390" s="1" t="s">
        <v>518</v>
      </c>
      <c r="I390" s="4"/>
      <c r="J390" s="4" t="str">
        <f ca="1">IFERROR(__xludf.DUMMYFUNCTION("LEFT(INDEX(SPLIT(L390, "" ""), 4), 2)"),"13")</f>
        <v>13</v>
      </c>
      <c r="K390" s="1" t="s">
        <v>27491</v>
      </c>
      <c r="L390" s="1" t="s">
        <v>26610</v>
      </c>
    </row>
    <row r="391" spans="1:12" ht="13.8">
      <c r="A391" s="10" t="s">
        <v>27492</v>
      </c>
      <c r="B391" s="1">
        <v>5</v>
      </c>
      <c r="C391" s="1" t="s">
        <v>518</v>
      </c>
      <c r="D391" s="1" t="s">
        <v>10778</v>
      </c>
      <c r="E391" s="1" t="s">
        <v>27493</v>
      </c>
      <c r="H391" s="1" t="s">
        <v>518</v>
      </c>
      <c r="I391" s="4"/>
      <c r="J391" s="4" t="str">
        <f ca="1">IFERROR(__xludf.DUMMYFUNCTION("LEFT(INDEX(SPLIT(L391, "" ""), 4), 2)"),"13")</f>
        <v>13</v>
      </c>
      <c r="K391" s="1" t="s">
        <v>27494</v>
      </c>
      <c r="L391" s="1" t="s">
        <v>26610</v>
      </c>
    </row>
    <row r="392" spans="1:12" ht="13.8">
      <c r="A392" s="11" t="s">
        <v>19173</v>
      </c>
      <c r="B392" s="1">
        <v>5</v>
      </c>
      <c r="D392" s="1" t="s">
        <v>19372</v>
      </c>
      <c r="E392" s="1" t="s">
        <v>27495</v>
      </c>
      <c r="H392" s="1" t="s">
        <v>518</v>
      </c>
      <c r="I392" s="4"/>
      <c r="J392" s="4" t="str">
        <f ca="1">IFERROR(__xludf.DUMMYFUNCTION("LEFT(INDEX(SPLIT(L392, "" ""), 4), 2)"),"13")</f>
        <v>13</v>
      </c>
      <c r="K392" s="1" t="s">
        <v>27197</v>
      </c>
      <c r="L392" s="1" t="s">
        <v>26610</v>
      </c>
    </row>
    <row r="393" spans="1:12" ht="13.8">
      <c r="A393" s="11" t="s">
        <v>18861</v>
      </c>
      <c r="B393" s="1">
        <v>5</v>
      </c>
      <c r="C393" s="1" t="s">
        <v>27496</v>
      </c>
      <c r="D393" s="1" t="s">
        <v>10743</v>
      </c>
      <c r="E393" s="1" t="s">
        <v>27497</v>
      </c>
      <c r="H393" s="1" t="s">
        <v>518</v>
      </c>
      <c r="I393" s="4"/>
      <c r="J393" s="4" t="str">
        <f ca="1">IFERROR(__xludf.DUMMYFUNCTION("LEFT(INDEX(SPLIT(L393, "" ""), 4), 2)"),"13")</f>
        <v>13</v>
      </c>
      <c r="K393" s="1" t="s">
        <v>27420</v>
      </c>
      <c r="L393" s="1" t="s">
        <v>26610</v>
      </c>
    </row>
    <row r="394" spans="1:12" ht="13.8">
      <c r="A394" s="11" t="s">
        <v>18861</v>
      </c>
      <c r="B394" s="1">
        <v>5</v>
      </c>
      <c r="C394" s="1" t="s">
        <v>27498</v>
      </c>
      <c r="D394" s="1" t="s">
        <v>10293</v>
      </c>
      <c r="E394" s="1" t="s">
        <v>27499</v>
      </c>
      <c r="H394" s="1" t="s">
        <v>518</v>
      </c>
      <c r="I394" s="4"/>
      <c r="J394" s="4" t="str">
        <f ca="1">IFERROR(__xludf.DUMMYFUNCTION("LEFT(INDEX(SPLIT(L394, "" ""), 4), 2)"),"13")</f>
        <v>13</v>
      </c>
      <c r="K394" s="1" t="s">
        <v>27420</v>
      </c>
      <c r="L394" s="1" t="s">
        <v>26610</v>
      </c>
    </row>
    <row r="395" spans="1:12" ht="13.2">
      <c r="A395" s="17" t="s">
        <v>19377</v>
      </c>
      <c r="B395" s="1">
        <v>5</v>
      </c>
      <c r="C395" s="1" t="s">
        <v>27500</v>
      </c>
      <c r="D395" s="1" t="s">
        <v>19372</v>
      </c>
      <c r="E395" s="1" t="s">
        <v>27501</v>
      </c>
      <c r="H395" s="1" t="s">
        <v>518</v>
      </c>
      <c r="I395" s="4"/>
      <c r="J395" s="4" t="str">
        <f ca="1">IFERROR(__xludf.DUMMYFUNCTION("LEFT(INDEX(SPLIT(L395, "" ""), 4), 2)"),"13")</f>
        <v>13</v>
      </c>
      <c r="K395" s="1" t="s">
        <v>26664</v>
      </c>
      <c r="L395" s="1" t="s">
        <v>26610</v>
      </c>
    </row>
    <row r="396" spans="1:12" ht="13.2">
      <c r="A396" s="17" t="s">
        <v>18973</v>
      </c>
      <c r="B396" s="1">
        <v>5</v>
      </c>
      <c r="D396" s="1" t="s">
        <v>19372</v>
      </c>
      <c r="E396" s="1" t="s">
        <v>27502</v>
      </c>
      <c r="H396" s="1" t="s">
        <v>518</v>
      </c>
      <c r="I396" s="4"/>
      <c r="J396" s="4" t="str">
        <f ca="1">IFERROR(__xludf.DUMMYFUNCTION("LEFT(INDEX(SPLIT(L396, "" ""), 4), 2)"),"13")</f>
        <v>13</v>
      </c>
      <c r="K396" s="1" t="s">
        <v>27197</v>
      </c>
      <c r="L396" s="1" t="s">
        <v>26610</v>
      </c>
    </row>
    <row r="397" spans="1:12" ht="13.8">
      <c r="A397" s="10" t="s">
        <v>18861</v>
      </c>
      <c r="B397" s="1">
        <v>5</v>
      </c>
      <c r="C397" s="1" t="s">
        <v>27503</v>
      </c>
      <c r="D397" s="1" t="s">
        <v>10347</v>
      </c>
      <c r="E397" s="1" t="s">
        <v>27504</v>
      </c>
      <c r="H397" s="1" t="s">
        <v>518</v>
      </c>
      <c r="I397" s="4"/>
      <c r="J397" s="4" t="str">
        <f ca="1">IFERROR(__xludf.DUMMYFUNCTION("LEFT(INDEX(SPLIT(L397, "" ""), 4), 2)"),"13")</f>
        <v>13</v>
      </c>
      <c r="K397" s="1" t="s">
        <v>27420</v>
      </c>
      <c r="L397" s="1" t="s">
        <v>26610</v>
      </c>
    </row>
    <row r="398" spans="1:12" ht="13.8">
      <c r="A398" s="11" t="s">
        <v>27505</v>
      </c>
      <c r="B398" s="1">
        <v>5</v>
      </c>
      <c r="C398" s="1" t="s">
        <v>26607</v>
      </c>
      <c r="D398" s="1" t="s">
        <v>19372</v>
      </c>
      <c r="E398" s="1" t="s">
        <v>27506</v>
      </c>
      <c r="H398" s="1" t="s">
        <v>518</v>
      </c>
      <c r="I398" s="4"/>
      <c r="J398" s="4" t="str">
        <f ca="1">IFERROR(__xludf.DUMMYFUNCTION("LEFT(INDEX(SPLIT(L398, "" ""), 4), 2)"),"13")</f>
        <v>13</v>
      </c>
      <c r="K398" s="1" t="s">
        <v>26609</v>
      </c>
      <c r="L398" s="1" t="s">
        <v>26610</v>
      </c>
    </row>
    <row r="399" spans="1:12" ht="13.8">
      <c r="A399" s="11" t="s">
        <v>23017</v>
      </c>
      <c r="B399" s="1">
        <v>5</v>
      </c>
      <c r="D399" s="1" t="s">
        <v>10755</v>
      </c>
      <c r="E399" s="1" t="s">
        <v>27507</v>
      </c>
      <c r="H399" s="1" t="s">
        <v>518</v>
      </c>
      <c r="I399" s="4"/>
      <c r="J399" s="4" t="str">
        <f ca="1">IFERROR(__xludf.DUMMYFUNCTION("LEFT(INDEX(SPLIT(L399, "" ""), 4), 2)"),"13")</f>
        <v>13</v>
      </c>
      <c r="K399" s="1" t="s">
        <v>27197</v>
      </c>
      <c r="L399" s="1" t="s">
        <v>26610</v>
      </c>
    </row>
    <row r="400" spans="1:12" ht="13.8">
      <c r="A400" s="11" t="s">
        <v>27508</v>
      </c>
      <c r="B400" s="1">
        <v>5</v>
      </c>
      <c r="C400" s="1" t="s">
        <v>27509</v>
      </c>
      <c r="D400" s="1" t="s">
        <v>19372</v>
      </c>
      <c r="E400" s="1" t="s">
        <v>27510</v>
      </c>
      <c r="H400" s="1" t="s">
        <v>518</v>
      </c>
      <c r="I400" s="4"/>
      <c r="J400" s="4" t="str">
        <f ca="1">IFERROR(__xludf.DUMMYFUNCTION("LEFT(INDEX(SPLIT(L400, "" ""), 4), 2)"),"13")</f>
        <v>13</v>
      </c>
      <c r="K400" s="1" t="s">
        <v>27342</v>
      </c>
      <c r="L400" s="1" t="s">
        <v>26610</v>
      </c>
    </row>
    <row r="401" spans="1:12" ht="13.2">
      <c r="A401" s="17" t="s">
        <v>19207</v>
      </c>
      <c r="B401" s="1">
        <v>5</v>
      </c>
      <c r="D401" s="1" t="s">
        <v>10293</v>
      </c>
      <c r="E401" s="1" t="s">
        <v>27511</v>
      </c>
      <c r="H401" s="1" t="s">
        <v>518</v>
      </c>
      <c r="I401" s="4"/>
      <c r="J401" s="4" t="str">
        <f ca="1">IFERROR(__xludf.DUMMYFUNCTION("LEFT(INDEX(SPLIT(L401, "" ""), 4), 2)"),"13")</f>
        <v>13</v>
      </c>
      <c r="K401" s="1" t="s">
        <v>27197</v>
      </c>
      <c r="L401" s="1" t="s">
        <v>26610</v>
      </c>
    </row>
    <row r="402" spans="1:12" ht="13.2">
      <c r="A402" s="17" t="s">
        <v>27512</v>
      </c>
      <c r="B402" s="1">
        <v>5</v>
      </c>
      <c r="C402" s="1" t="s">
        <v>27513</v>
      </c>
      <c r="D402" s="1" t="s">
        <v>10479</v>
      </c>
      <c r="E402" s="1" t="s">
        <v>27514</v>
      </c>
      <c r="H402" s="1" t="s">
        <v>518</v>
      </c>
      <c r="I402" s="4"/>
      <c r="J402" s="4" t="str">
        <f ca="1">IFERROR(__xludf.DUMMYFUNCTION("LEFT(INDEX(SPLIT(L402, "" ""), 4), 2)"),"13")</f>
        <v>13</v>
      </c>
      <c r="K402" s="1" t="s">
        <v>27494</v>
      </c>
      <c r="L402" s="1" t="s">
        <v>26610</v>
      </c>
    </row>
    <row r="403" spans="1:12" ht="13.8">
      <c r="A403" s="10" t="s">
        <v>18897</v>
      </c>
      <c r="B403" s="1">
        <v>5</v>
      </c>
      <c r="C403" s="1" t="s">
        <v>26607</v>
      </c>
      <c r="D403" s="1" t="s">
        <v>19372</v>
      </c>
      <c r="E403" s="1" t="s">
        <v>27515</v>
      </c>
      <c r="H403" s="1" t="s">
        <v>518</v>
      </c>
      <c r="I403" s="4"/>
      <c r="J403" s="4" t="str">
        <f ca="1">IFERROR(__xludf.DUMMYFUNCTION("LEFT(INDEX(SPLIT(L403, "" ""), 4), 2)"),"13")</f>
        <v>13</v>
      </c>
      <c r="K403" s="1" t="s">
        <v>26609</v>
      </c>
      <c r="L403" s="1" t="s">
        <v>26610</v>
      </c>
    </row>
    <row r="404" spans="1:12" ht="13.8">
      <c r="A404" s="11" t="s">
        <v>27454</v>
      </c>
      <c r="B404" s="1">
        <v>5</v>
      </c>
      <c r="C404" s="1" t="s">
        <v>26607</v>
      </c>
      <c r="D404" s="1" t="s">
        <v>19372</v>
      </c>
      <c r="E404" s="1" t="s">
        <v>27516</v>
      </c>
      <c r="H404" s="1" t="s">
        <v>518</v>
      </c>
      <c r="I404" s="4"/>
      <c r="J404" s="4" t="str">
        <f ca="1">IFERROR(__xludf.DUMMYFUNCTION("LEFT(INDEX(SPLIT(L404, "" ""), 4), 2)"),"13")</f>
        <v>13</v>
      </c>
      <c r="K404" s="1" t="s">
        <v>26609</v>
      </c>
      <c r="L404" s="1" t="s">
        <v>26610</v>
      </c>
    </row>
    <row r="405" spans="1:12" ht="13.8">
      <c r="A405" s="11" t="s">
        <v>19130</v>
      </c>
      <c r="B405" s="1">
        <v>5</v>
      </c>
      <c r="D405" s="1" t="s">
        <v>10755</v>
      </c>
      <c r="E405" s="1" t="s">
        <v>27517</v>
      </c>
      <c r="H405" s="1" t="s">
        <v>518</v>
      </c>
      <c r="I405" s="4"/>
      <c r="J405" s="4" t="str">
        <f ca="1">IFERROR(__xludf.DUMMYFUNCTION("LEFT(INDEX(SPLIT(L405, "" ""), 4), 2)"),"13")</f>
        <v>13</v>
      </c>
      <c r="K405" s="1" t="s">
        <v>27197</v>
      </c>
      <c r="L405" s="1" t="s">
        <v>26610</v>
      </c>
    </row>
    <row r="406" spans="1:12" ht="13.8">
      <c r="A406" s="11" t="s">
        <v>18861</v>
      </c>
      <c r="B406" s="1">
        <v>5</v>
      </c>
      <c r="C406" s="1" t="s">
        <v>27518</v>
      </c>
      <c r="D406" s="1" t="s">
        <v>19372</v>
      </c>
      <c r="E406" s="1" t="s">
        <v>27519</v>
      </c>
      <c r="H406" s="1" t="s">
        <v>518</v>
      </c>
      <c r="I406" s="4"/>
      <c r="J406" s="4" t="str">
        <f ca="1">IFERROR(__xludf.DUMMYFUNCTION("LEFT(INDEX(SPLIT(L406, "" ""), 4), 2)"),"13")</f>
        <v>13</v>
      </c>
      <c r="K406" s="1" t="s">
        <v>27420</v>
      </c>
      <c r="L406" s="1" t="s">
        <v>26610</v>
      </c>
    </row>
    <row r="407" spans="1:12" ht="13.2">
      <c r="A407" s="17" t="s">
        <v>18878</v>
      </c>
      <c r="B407" s="1">
        <v>5</v>
      </c>
      <c r="D407" s="1" t="s">
        <v>19372</v>
      </c>
      <c r="E407" s="1" t="s">
        <v>27520</v>
      </c>
      <c r="H407" s="1" t="s">
        <v>518</v>
      </c>
      <c r="I407" s="4"/>
      <c r="J407" s="4" t="str">
        <f ca="1">IFERROR(__xludf.DUMMYFUNCTION("LEFT(INDEX(SPLIT(L407, "" ""), 4), 2)"),"13")</f>
        <v>13</v>
      </c>
      <c r="K407" s="1" t="s">
        <v>27488</v>
      </c>
      <c r="L407" s="1" t="s">
        <v>26610</v>
      </c>
    </row>
    <row r="408" spans="1:12" ht="13.2">
      <c r="A408" s="17" t="s">
        <v>27521</v>
      </c>
      <c r="B408" s="1">
        <v>5</v>
      </c>
      <c r="C408" s="1" t="s">
        <v>26607</v>
      </c>
      <c r="D408" s="1" t="s">
        <v>19372</v>
      </c>
      <c r="E408" s="1" t="s">
        <v>27522</v>
      </c>
      <c r="H408" s="1" t="s">
        <v>518</v>
      </c>
      <c r="I408" s="4"/>
      <c r="J408" s="4" t="str">
        <f ca="1">IFERROR(__xludf.DUMMYFUNCTION("LEFT(INDEX(SPLIT(L408, "" ""), 4), 2)"),"13")</f>
        <v>13</v>
      </c>
      <c r="K408" s="1" t="s">
        <v>26609</v>
      </c>
      <c r="L408" s="1" t="s">
        <v>26610</v>
      </c>
    </row>
    <row r="409" spans="1:12" ht="13.8">
      <c r="A409" s="10" t="s">
        <v>27523</v>
      </c>
      <c r="B409" s="1">
        <v>4</v>
      </c>
      <c r="D409" s="1" t="s">
        <v>10736</v>
      </c>
      <c r="E409" s="1" t="s">
        <v>27524</v>
      </c>
      <c r="H409" s="1" t="s">
        <v>518</v>
      </c>
      <c r="I409" s="4"/>
      <c r="J409" s="4" t="str">
        <f ca="1">IFERROR(__xludf.DUMMYFUNCTION("LEFT(INDEX(SPLIT(L409, "" ""), 4), 2)"),"13")</f>
        <v>13</v>
      </c>
      <c r="K409" s="1" t="s">
        <v>27491</v>
      </c>
      <c r="L409" s="1" t="s">
        <v>26610</v>
      </c>
    </row>
    <row r="410" spans="1:12" ht="13.8">
      <c r="A410" s="11" t="s">
        <v>20940</v>
      </c>
      <c r="B410" s="1">
        <v>5</v>
      </c>
      <c r="C410" s="1" t="s">
        <v>26607</v>
      </c>
      <c r="D410" s="1" t="s">
        <v>19372</v>
      </c>
      <c r="E410" s="1" t="s">
        <v>27525</v>
      </c>
      <c r="H410" s="1" t="s">
        <v>518</v>
      </c>
      <c r="I410" s="4"/>
      <c r="J410" s="4" t="str">
        <f ca="1">IFERROR(__xludf.DUMMYFUNCTION("LEFT(INDEX(SPLIT(L410, "" ""), 4), 2)"),"13")</f>
        <v>13</v>
      </c>
      <c r="K410" s="1" t="s">
        <v>26609</v>
      </c>
      <c r="L410" s="1" t="s">
        <v>26610</v>
      </c>
    </row>
    <row r="411" spans="1:12" ht="13.8">
      <c r="A411" s="11" t="s">
        <v>494</v>
      </c>
      <c r="B411" s="1">
        <v>5</v>
      </c>
      <c r="C411" s="1" t="s">
        <v>26607</v>
      </c>
      <c r="D411" s="1" t="s">
        <v>19372</v>
      </c>
      <c r="E411" s="1" t="s">
        <v>27526</v>
      </c>
      <c r="H411" s="1" t="s">
        <v>518</v>
      </c>
      <c r="I411" s="4"/>
      <c r="J411" s="4" t="str">
        <f ca="1">IFERROR(__xludf.DUMMYFUNCTION("LEFT(INDEX(SPLIT(L411, "" ""), 4), 2)"),"13")</f>
        <v>13</v>
      </c>
      <c r="K411" s="1" t="s">
        <v>26609</v>
      </c>
      <c r="L411" s="1" t="s">
        <v>26610</v>
      </c>
    </row>
    <row r="412" spans="1:12" ht="13.8">
      <c r="A412" s="11" t="s">
        <v>21161</v>
      </c>
      <c r="B412" s="1">
        <v>5</v>
      </c>
      <c r="C412" s="1" t="s">
        <v>26607</v>
      </c>
      <c r="D412" s="1" t="s">
        <v>19372</v>
      </c>
      <c r="E412" s="1" t="s">
        <v>27527</v>
      </c>
      <c r="H412" s="1" t="s">
        <v>518</v>
      </c>
      <c r="I412" s="4"/>
      <c r="J412" s="4" t="str">
        <f ca="1">IFERROR(__xludf.DUMMYFUNCTION("LEFT(INDEX(SPLIT(L412, "" ""), 4), 2)"),"13")</f>
        <v>13</v>
      </c>
      <c r="K412" s="1" t="s">
        <v>26609</v>
      </c>
      <c r="L412" s="1" t="s">
        <v>26610</v>
      </c>
    </row>
    <row r="413" spans="1:12" ht="13.2">
      <c r="A413" s="17" t="s">
        <v>3482</v>
      </c>
      <c r="B413" s="1">
        <v>5</v>
      </c>
      <c r="D413" s="1" t="s">
        <v>10778</v>
      </c>
      <c r="E413" s="1" t="s">
        <v>27528</v>
      </c>
      <c r="H413" s="1" t="s">
        <v>518</v>
      </c>
      <c r="I413" s="4"/>
      <c r="J413" s="4" t="str">
        <f ca="1">IFERROR(__xludf.DUMMYFUNCTION("LEFT(INDEX(SPLIT(L413, "" ""), 4), 2)"),"13")</f>
        <v>13</v>
      </c>
      <c r="K413" s="1" t="s">
        <v>27197</v>
      </c>
      <c r="L413" s="1" t="s">
        <v>26610</v>
      </c>
    </row>
    <row r="414" spans="1:12" ht="13.8">
      <c r="A414" s="11" t="s">
        <v>23616</v>
      </c>
      <c r="B414" s="1">
        <v>5</v>
      </c>
      <c r="C414" s="1" t="s">
        <v>26607</v>
      </c>
      <c r="D414" s="1" t="s">
        <v>19372</v>
      </c>
      <c r="E414" s="1" t="s">
        <v>27529</v>
      </c>
      <c r="H414" s="1" t="s">
        <v>518</v>
      </c>
      <c r="I414" s="4"/>
      <c r="J414" s="4" t="str">
        <f ca="1">IFERROR(__xludf.DUMMYFUNCTION("LEFT(INDEX(SPLIT(L414, "" ""), 4), 2)"),"13")</f>
        <v>13</v>
      </c>
      <c r="K414" s="1" t="s">
        <v>26609</v>
      </c>
      <c r="L414" s="1" t="s">
        <v>26610</v>
      </c>
    </row>
    <row r="415" spans="1:12" ht="13.8">
      <c r="A415" s="10" t="s">
        <v>18940</v>
      </c>
      <c r="B415" s="1">
        <v>5</v>
      </c>
      <c r="D415" s="1" t="s">
        <v>10755</v>
      </c>
      <c r="E415" s="1" t="s">
        <v>27530</v>
      </c>
      <c r="H415" s="1" t="s">
        <v>518</v>
      </c>
      <c r="I415" s="4"/>
      <c r="J415" s="4" t="str">
        <f ca="1">IFERROR(__xludf.DUMMYFUNCTION("LEFT(INDEX(SPLIT(L415, "" ""), 4), 2)"),"13")</f>
        <v>13</v>
      </c>
      <c r="K415" s="1" t="s">
        <v>27197</v>
      </c>
      <c r="L415" s="1" t="s">
        <v>26610</v>
      </c>
    </row>
    <row r="416" spans="1:12" ht="13.8">
      <c r="A416" s="11" t="s">
        <v>18830</v>
      </c>
      <c r="B416" s="1">
        <v>5</v>
      </c>
      <c r="C416" s="1" t="s">
        <v>27531</v>
      </c>
      <c r="D416" s="1" t="s">
        <v>19372</v>
      </c>
      <c r="E416" s="1" t="s">
        <v>27532</v>
      </c>
      <c r="H416" s="1" t="s">
        <v>518</v>
      </c>
      <c r="I416" s="4"/>
      <c r="J416" s="4" t="str">
        <f ca="1">IFERROR(__xludf.DUMMYFUNCTION("LEFT(INDEX(SPLIT(L416, "" ""), 4), 2)"),"13")</f>
        <v>13</v>
      </c>
      <c r="K416" s="1" t="s">
        <v>27533</v>
      </c>
      <c r="L416" s="1" t="s">
        <v>26610</v>
      </c>
    </row>
    <row r="417" spans="1:12" ht="13.8">
      <c r="A417" s="11" t="s">
        <v>8726</v>
      </c>
      <c r="B417" s="1">
        <v>5</v>
      </c>
      <c r="D417" s="1" t="s">
        <v>10347</v>
      </c>
      <c r="E417" s="1" t="s">
        <v>27534</v>
      </c>
      <c r="H417" s="1" t="s">
        <v>518</v>
      </c>
      <c r="I417" s="4"/>
      <c r="J417" s="4" t="str">
        <f ca="1">IFERROR(__xludf.DUMMYFUNCTION("LEFT(INDEX(SPLIT(L417, "" ""), 4), 2)"),"13")</f>
        <v>13</v>
      </c>
      <c r="K417" s="1" t="s">
        <v>27197</v>
      </c>
      <c r="L417" s="1" t="s">
        <v>26610</v>
      </c>
    </row>
    <row r="418" spans="1:12" ht="13.8">
      <c r="A418" s="11" t="s">
        <v>18925</v>
      </c>
      <c r="B418" s="1">
        <v>5</v>
      </c>
      <c r="D418" s="1" t="s">
        <v>19372</v>
      </c>
      <c r="E418" s="1" t="s">
        <v>27535</v>
      </c>
      <c r="H418" s="1" t="s">
        <v>518</v>
      </c>
      <c r="I418" s="4"/>
      <c r="J418" s="4" t="str">
        <f ca="1">IFERROR(__xludf.DUMMYFUNCTION("LEFT(INDEX(SPLIT(L418, "" ""), 4), 2)"),"13")</f>
        <v>13</v>
      </c>
      <c r="K418" s="1" t="s">
        <v>27491</v>
      </c>
      <c r="L418" s="1" t="s">
        <v>26610</v>
      </c>
    </row>
    <row r="419" spans="1:12" ht="13.2">
      <c r="A419" s="17" t="s">
        <v>19166</v>
      </c>
      <c r="B419" s="1">
        <v>5</v>
      </c>
      <c r="D419" s="1" t="s">
        <v>10755</v>
      </c>
      <c r="E419" s="1" t="s">
        <v>27536</v>
      </c>
      <c r="H419" s="1" t="s">
        <v>518</v>
      </c>
      <c r="I419" s="4"/>
      <c r="J419" s="4" t="str">
        <f ca="1">IFERROR(__xludf.DUMMYFUNCTION("LEFT(INDEX(SPLIT(L419, "" ""), 4), 2)"),"13")</f>
        <v>13</v>
      </c>
      <c r="K419" s="1" t="s">
        <v>27537</v>
      </c>
      <c r="L419" s="1" t="s">
        <v>26610</v>
      </c>
    </row>
    <row r="420" spans="1:12" ht="13.2">
      <c r="A420" s="17" t="s">
        <v>27538</v>
      </c>
      <c r="B420" s="1">
        <v>5</v>
      </c>
      <c r="D420" s="1" t="s">
        <v>10736</v>
      </c>
      <c r="E420" s="1" t="s">
        <v>27539</v>
      </c>
      <c r="H420" s="1" t="s">
        <v>518</v>
      </c>
      <c r="I420" s="4"/>
      <c r="J420" s="4" t="str">
        <f ca="1">IFERROR(__xludf.DUMMYFUNCTION("LEFT(INDEX(SPLIT(L420, "" ""), 4), 2)"),"13")</f>
        <v>13</v>
      </c>
      <c r="K420" s="1" t="s">
        <v>27540</v>
      </c>
      <c r="L420" s="1" t="s">
        <v>26610</v>
      </c>
    </row>
    <row r="421" spans="1:12" ht="13.8">
      <c r="A421" s="10" t="s">
        <v>6806</v>
      </c>
      <c r="B421" s="1">
        <v>5</v>
      </c>
      <c r="C421" s="1" t="s">
        <v>26607</v>
      </c>
      <c r="D421" s="1" t="s">
        <v>19372</v>
      </c>
      <c r="E421" s="1" t="s">
        <v>27541</v>
      </c>
      <c r="H421" s="1" t="s">
        <v>518</v>
      </c>
      <c r="I421" s="4"/>
      <c r="J421" s="4" t="str">
        <f ca="1">IFERROR(__xludf.DUMMYFUNCTION("LEFT(INDEX(SPLIT(L421, "" ""), 4), 2)"),"13")</f>
        <v>13</v>
      </c>
      <c r="K421" s="1" t="s">
        <v>26609</v>
      </c>
      <c r="L421" s="1" t="s">
        <v>26610</v>
      </c>
    </row>
    <row r="422" spans="1:12" ht="13.8">
      <c r="A422" s="11" t="s">
        <v>6806</v>
      </c>
      <c r="B422" s="1">
        <v>5</v>
      </c>
      <c r="C422" s="1" t="s">
        <v>26607</v>
      </c>
      <c r="D422" s="1" t="s">
        <v>19372</v>
      </c>
      <c r="E422" s="1" t="s">
        <v>27542</v>
      </c>
      <c r="H422" s="1" t="s">
        <v>518</v>
      </c>
      <c r="I422" s="4"/>
      <c r="J422" s="4" t="str">
        <f ca="1">IFERROR(__xludf.DUMMYFUNCTION("LEFT(INDEX(SPLIT(L422, "" ""), 4), 2)"),"13")</f>
        <v>13</v>
      </c>
      <c r="K422" s="1" t="s">
        <v>26609</v>
      </c>
      <c r="L422" s="1" t="s">
        <v>26610</v>
      </c>
    </row>
    <row r="423" spans="1:12" ht="13.8">
      <c r="A423" s="11" t="s">
        <v>21100</v>
      </c>
      <c r="B423" s="1">
        <v>5</v>
      </c>
      <c r="C423" s="1" t="s">
        <v>26607</v>
      </c>
      <c r="D423" s="1" t="s">
        <v>19372</v>
      </c>
      <c r="E423" s="1" t="s">
        <v>27543</v>
      </c>
      <c r="H423" s="1" t="s">
        <v>518</v>
      </c>
      <c r="I423" s="4"/>
      <c r="J423" s="4" t="str">
        <f ca="1">IFERROR(__xludf.DUMMYFUNCTION("LEFT(INDEX(SPLIT(L423, "" ""), 4), 2)"),"13")</f>
        <v>13</v>
      </c>
      <c r="K423" s="1" t="s">
        <v>26609</v>
      </c>
      <c r="L423" s="1" t="s">
        <v>26610</v>
      </c>
    </row>
    <row r="424" spans="1:12" ht="13.8">
      <c r="A424" s="11" t="s">
        <v>19037</v>
      </c>
      <c r="B424" s="1">
        <v>5</v>
      </c>
      <c r="D424" s="1" t="s">
        <v>10347</v>
      </c>
      <c r="E424" s="1" t="s">
        <v>27544</v>
      </c>
      <c r="H424" s="1" t="s">
        <v>518</v>
      </c>
      <c r="I424" s="4"/>
      <c r="J424" s="4" t="str">
        <f ca="1">IFERROR(__xludf.DUMMYFUNCTION("LEFT(INDEX(SPLIT(L424, "" ""), 4), 2)"),"13")</f>
        <v>13</v>
      </c>
      <c r="K424" s="1" t="s">
        <v>27197</v>
      </c>
      <c r="L424" s="1" t="s">
        <v>26610</v>
      </c>
    </row>
    <row r="425" spans="1:12" ht="13.2">
      <c r="A425" s="17" t="s">
        <v>18925</v>
      </c>
      <c r="B425" s="1">
        <v>5</v>
      </c>
      <c r="D425" s="1" t="s">
        <v>19372</v>
      </c>
      <c r="E425" s="1" t="s">
        <v>27545</v>
      </c>
      <c r="H425" s="1" t="s">
        <v>518</v>
      </c>
      <c r="I425" s="4"/>
      <c r="J425" s="4" t="str">
        <f ca="1">IFERROR(__xludf.DUMMYFUNCTION("LEFT(INDEX(SPLIT(L425, "" ""), 4), 2)"),"13")</f>
        <v>13</v>
      </c>
      <c r="K425" s="1" t="s">
        <v>27491</v>
      </c>
      <c r="L425" s="1" t="s">
        <v>26610</v>
      </c>
    </row>
    <row r="426" spans="1:12" ht="13.2">
      <c r="A426" s="17" t="s">
        <v>1548</v>
      </c>
      <c r="B426" s="1">
        <v>5</v>
      </c>
      <c r="D426" s="1" t="s">
        <v>19372</v>
      </c>
      <c r="E426" s="1" t="s">
        <v>27546</v>
      </c>
      <c r="H426" s="1" t="s">
        <v>518</v>
      </c>
      <c r="I426" s="4"/>
      <c r="J426" s="4" t="str">
        <f ca="1">IFERROR(__xludf.DUMMYFUNCTION("LEFT(INDEX(SPLIT(L426, "" ""), 4), 2)"),"13")</f>
        <v>13</v>
      </c>
      <c r="K426" s="1" t="s">
        <v>27197</v>
      </c>
      <c r="L426" s="1" t="s">
        <v>26610</v>
      </c>
    </row>
    <row r="427" spans="1:12" ht="13.8">
      <c r="A427" s="10" t="s">
        <v>18940</v>
      </c>
      <c r="B427" s="1">
        <v>5</v>
      </c>
      <c r="D427" s="1" t="s">
        <v>19372</v>
      </c>
      <c r="E427" s="1" t="s">
        <v>27547</v>
      </c>
      <c r="H427" s="1" t="s">
        <v>518</v>
      </c>
      <c r="I427" s="4"/>
      <c r="J427" s="4" t="str">
        <f ca="1">IFERROR(__xludf.DUMMYFUNCTION("LEFT(INDEX(SPLIT(L427, "" ""), 4), 2)"),"13")</f>
        <v>13</v>
      </c>
      <c r="K427" s="1" t="s">
        <v>27197</v>
      </c>
      <c r="L427" s="1" t="s">
        <v>26610</v>
      </c>
    </row>
    <row r="428" spans="1:12" ht="13.8">
      <c r="A428" s="11" t="s">
        <v>18936</v>
      </c>
      <c r="B428" s="1">
        <v>5</v>
      </c>
      <c r="C428" s="1" t="s">
        <v>27548</v>
      </c>
      <c r="D428" s="1" t="s">
        <v>10347</v>
      </c>
      <c r="E428" s="1" t="s">
        <v>27549</v>
      </c>
      <c r="H428" s="1" t="s">
        <v>518</v>
      </c>
      <c r="I428" s="4"/>
      <c r="J428" s="4" t="str">
        <f ca="1">IFERROR(__xludf.DUMMYFUNCTION("LEFT(INDEX(SPLIT(L428, "" ""), 4), 2)"),"13")</f>
        <v>13</v>
      </c>
      <c r="K428" s="1" t="s">
        <v>27477</v>
      </c>
      <c r="L428" s="1" t="s">
        <v>26610</v>
      </c>
    </row>
    <row r="429" spans="1:12" ht="13.8">
      <c r="A429" s="11" t="s">
        <v>23582</v>
      </c>
      <c r="B429" s="1">
        <v>1</v>
      </c>
      <c r="C429" s="1" t="s">
        <v>27550</v>
      </c>
      <c r="D429" s="1" t="s">
        <v>19372</v>
      </c>
      <c r="E429" s="1" t="s">
        <v>27551</v>
      </c>
      <c r="H429" s="1" t="s">
        <v>518</v>
      </c>
      <c r="I429" s="4"/>
      <c r="J429" s="4" t="str">
        <f ca="1">IFERROR(__xludf.DUMMYFUNCTION("LEFT(INDEX(SPLIT(L429, "" ""), 4), 2)"),"13")</f>
        <v>13</v>
      </c>
      <c r="K429" s="1" t="s">
        <v>27342</v>
      </c>
      <c r="L429" s="1" t="s">
        <v>26610</v>
      </c>
    </row>
    <row r="430" spans="1:12" ht="13.8">
      <c r="A430" s="11" t="s">
        <v>19037</v>
      </c>
      <c r="B430" s="1">
        <v>5</v>
      </c>
      <c r="D430" s="1" t="s">
        <v>10479</v>
      </c>
      <c r="E430" s="1" t="s">
        <v>27552</v>
      </c>
      <c r="H430" s="1" t="s">
        <v>518</v>
      </c>
      <c r="I430" s="4"/>
      <c r="J430" s="4" t="str">
        <f ca="1">IFERROR(__xludf.DUMMYFUNCTION("LEFT(INDEX(SPLIT(L430, "" ""), 4), 2)"),"13")</f>
        <v>13</v>
      </c>
      <c r="K430" s="1" t="s">
        <v>27197</v>
      </c>
      <c r="L430" s="1" t="s">
        <v>26610</v>
      </c>
    </row>
    <row r="431" spans="1:12" ht="13.2">
      <c r="A431" s="17" t="s">
        <v>18861</v>
      </c>
      <c r="B431" s="1">
        <v>3</v>
      </c>
      <c r="C431" s="1" t="s">
        <v>27553</v>
      </c>
      <c r="D431" s="1" t="s">
        <v>19372</v>
      </c>
      <c r="E431" s="1" t="s">
        <v>27554</v>
      </c>
      <c r="H431" s="1" t="s">
        <v>518</v>
      </c>
      <c r="I431" s="4"/>
      <c r="J431" s="4" t="str">
        <f ca="1">IFERROR(__xludf.DUMMYFUNCTION("LEFT(INDEX(SPLIT(L431, "" ""), 4), 2)"),"13")</f>
        <v>13</v>
      </c>
      <c r="K431" s="1" t="s">
        <v>27420</v>
      </c>
      <c r="L431" s="1" t="s">
        <v>26610</v>
      </c>
    </row>
    <row r="432" spans="1:12" ht="13.2">
      <c r="A432" s="17" t="s">
        <v>27555</v>
      </c>
      <c r="B432" s="1">
        <v>5</v>
      </c>
      <c r="C432" s="1" t="s">
        <v>27556</v>
      </c>
      <c r="D432" s="1" t="s">
        <v>19372</v>
      </c>
      <c r="E432" s="1" t="s">
        <v>27557</v>
      </c>
      <c r="H432" s="1" t="s">
        <v>518</v>
      </c>
      <c r="I432" s="4"/>
      <c r="J432" s="4" t="str">
        <f ca="1">IFERROR(__xludf.DUMMYFUNCTION("LEFT(INDEX(SPLIT(L432, "" ""), 4), 2)"),"13")</f>
        <v>13</v>
      </c>
      <c r="K432" s="1" t="s">
        <v>27342</v>
      </c>
      <c r="L432" s="1" t="s">
        <v>26610</v>
      </c>
    </row>
    <row r="433" spans="1:12" ht="13.8">
      <c r="A433" s="10" t="s">
        <v>19118</v>
      </c>
      <c r="B433" s="1">
        <v>5</v>
      </c>
      <c r="D433" s="1" t="s">
        <v>10743</v>
      </c>
      <c r="E433" s="1" t="s">
        <v>27558</v>
      </c>
      <c r="H433" s="1" t="s">
        <v>518</v>
      </c>
      <c r="I433" s="4"/>
      <c r="J433" s="4" t="str">
        <f ca="1">IFERROR(__xludf.DUMMYFUNCTION("LEFT(INDEX(SPLIT(L433, "" ""), 4), 2)"),"13")</f>
        <v>13</v>
      </c>
      <c r="K433" s="1" t="s">
        <v>27197</v>
      </c>
      <c r="L433" s="1" t="s">
        <v>26610</v>
      </c>
    </row>
    <row r="434" spans="1:12" ht="13.8">
      <c r="A434" s="11" t="s">
        <v>27559</v>
      </c>
      <c r="B434" s="1">
        <v>5</v>
      </c>
      <c r="D434" s="1" t="s">
        <v>19372</v>
      </c>
      <c r="E434" s="1" t="s">
        <v>27560</v>
      </c>
      <c r="H434" s="1" t="s">
        <v>518</v>
      </c>
      <c r="I434" s="4"/>
      <c r="J434" s="4" t="str">
        <f ca="1">IFERROR(__xludf.DUMMYFUNCTION("LEFT(INDEX(SPLIT(L434, "" ""), 4), 2)"),"13")</f>
        <v>13</v>
      </c>
      <c r="K434" s="1" t="s">
        <v>27561</v>
      </c>
      <c r="L434" s="1" t="s">
        <v>26610</v>
      </c>
    </row>
    <row r="435" spans="1:12" ht="13.8">
      <c r="A435" s="11" t="s">
        <v>20407</v>
      </c>
      <c r="B435" s="1">
        <v>5</v>
      </c>
      <c r="C435" s="1" t="s">
        <v>26607</v>
      </c>
      <c r="D435" s="1" t="s">
        <v>19372</v>
      </c>
      <c r="E435" s="1" t="s">
        <v>27562</v>
      </c>
      <c r="H435" s="1" t="s">
        <v>518</v>
      </c>
      <c r="I435" s="4"/>
      <c r="J435" s="4" t="str">
        <f ca="1">IFERROR(__xludf.DUMMYFUNCTION("LEFT(INDEX(SPLIT(L435, "" ""), 4), 2)"),"13")</f>
        <v>13</v>
      </c>
      <c r="K435" s="1" t="s">
        <v>26609</v>
      </c>
      <c r="L435" s="1" t="s">
        <v>26610</v>
      </c>
    </row>
    <row r="436" spans="1:12" ht="13.8">
      <c r="A436" s="11" t="s">
        <v>18830</v>
      </c>
      <c r="B436" s="1">
        <v>5</v>
      </c>
      <c r="C436" s="1" t="s">
        <v>27563</v>
      </c>
      <c r="D436" s="1" t="s">
        <v>19372</v>
      </c>
      <c r="E436" s="1" t="s">
        <v>27564</v>
      </c>
      <c r="H436" s="1" t="s">
        <v>518</v>
      </c>
      <c r="I436" s="4"/>
      <c r="J436" s="4" t="str">
        <f ca="1">IFERROR(__xludf.DUMMYFUNCTION("LEFT(INDEX(SPLIT(L436, "" ""), 4), 2)"),"13")</f>
        <v>13</v>
      </c>
      <c r="K436" s="1" t="s">
        <v>27533</v>
      </c>
      <c r="L436" s="1" t="s">
        <v>26610</v>
      </c>
    </row>
    <row r="437" spans="1:12" ht="13.2">
      <c r="A437" s="17" t="s">
        <v>3482</v>
      </c>
      <c r="B437" s="1">
        <v>5</v>
      </c>
      <c r="D437" s="1" t="s">
        <v>10305</v>
      </c>
      <c r="E437" s="1" t="s">
        <v>27565</v>
      </c>
      <c r="H437" s="1" t="s">
        <v>518</v>
      </c>
      <c r="I437" s="4"/>
      <c r="J437" s="4" t="str">
        <f ca="1">IFERROR(__xludf.DUMMYFUNCTION("LEFT(INDEX(SPLIT(L437, "" ""), 4), 2)"),"13")</f>
        <v>13</v>
      </c>
      <c r="K437" s="1" t="s">
        <v>27197</v>
      </c>
      <c r="L437" s="1" t="s">
        <v>26610</v>
      </c>
    </row>
    <row r="438" spans="1:12" ht="13.2">
      <c r="A438" s="17" t="s">
        <v>20521</v>
      </c>
      <c r="B438" s="1">
        <v>5</v>
      </c>
      <c r="D438" s="1" t="s">
        <v>10293</v>
      </c>
      <c r="E438" s="1" t="s">
        <v>27566</v>
      </c>
      <c r="H438" s="1" t="s">
        <v>518</v>
      </c>
      <c r="I438" s="4"/>
      <c r="J438" s="4" t="str">
        <f ca="1">IFERROR(__xludf.DUMMYFUNCTION("LEFT(INDEX(SPLIT(L438, "" ""), 4), 2)"),"13")</f>
        <v>13</v>
      </c>
      <c r="K438" s="1" t="s">
        <v>27390</v>
      </c>
      <c r="L438" s="1" t="s">
        <v>26610</v>
      </c>
    </row>
    <row r="439" spans="1:12" ht="13.8">
      <c r="A439" s="10" t="s">
        <v>7248</v>
      </c>
      <c r="B439" s="1">
        <v>5</v>
      </c>
      <c r="C439" s="1" t="s">
        <v>26607</v>
      </c>
      <c r="D439" s="1" t="s">
        <v>10743</v>
      </c>
      <c r="E439" s="1" t="s">
        <v>27567</v>
      </c>
      <c r="H439" s="1" t="s">
        <v>518</v>
      </c>
      <c r="I439" s="4"/>
      <c r="J439" s="4" t="str">
        <f ca="1">IFERROR(__xludf.DUMMYFUNCTION("LEFT(INDEX(SPLIT(L439, "" ""), 4), 2)"),"13")</f>
        <v>13</v>
      </c>
      <c r="K439" s="1" t="s">
        <v>26609</v>
      </c>
      <c r="L439" s="1" t="s">
        <v>26610</v>
      </c>
    </row>
    <row r="440" spans="1:12" ht="13.8">
      <c r="A440" s="11" t="s">
        <v>7245</v>
      </c>
      <c r="B440" s="1">
        <v>5</v>
      </c>
      <c r="C440" s="1" t="s">
        <v>26607</v>
      </c>
      <c r="D440" s="1" t="s">
        <v>19372</v>
      </c>
      <c r="E440" s="1" t="s">
        <v>27568</v>
      </c>
      <c r="H440" s="1" t="s">
        <v>518</v>
      </c>
      <c r="I440" s="4"/>
      <c r="J440" s="4" t="str">
        <f ca="1">IFERROR(__xludf.DUMMYFUNCTION("LEFT(INDEX(SPLIT(L440, "" ""), 4), 2)"),"13")</f>
        <v>13</v>
      </c>
      <c r="K440" s="1" t="s">
        <v>26609</v>
      </c>
      <c r="L440" s="1" t="s">
        <v>26610</v>
      </c>
    </row>
    <row r="441" spans="1:12" ht="13.8">
      <c r="A441" s="11" t="s">
        <v>1182</v>
      </c>
      <c r="B441" s="1">
        <v>4</v>
      </c>
      <c r="C441" s="1" t="s">
        <v>27385</v>
      </c>
      <c r="D441" s="1" t="s">
        <v>19372</v>
      </c>
      <c r="E441" s="1" t="s">
        <v>27569</v>
      </c>
      <c r="H441" s="1" t="s">
        <v>518</v>
      </c>
      <c r="I441" s="4"/>
      <c r="J441" s="4" t="str">
        <f ca="1">IFERROR(__xludf.DUMMYFUNCTION("LEFT(INDEX(SPLIT(L441, "" ""), 4), 2)"),"13")</f>
        <v>13</v>
      </c>
      <c r="K441" s="1" t="s">
        <v>26609</v>
      </c>
      <c r="L441" s="1" t="s">
        <v>26610</v>
      </c>
    </row>
    <row r="442" spans="1:12" ht="13.8">
      <c r="A442" s="11" t="s">
        <v>18910</v>
      </c>
      <c r="B442" s="1">
        <v>5</v>
      </c>
      <c r="D442" s="1" t="s">
        <v>10479</v>
      </c>
      <c r="E442" s="1" t="s">
        <v>27570</v>
      </c>
      <c r="H442" s="1" t="s">
        <v>518</v>
      </c>
      <c r="I442" s="4"/>
      <c r="J442" s="4" t="str">
        <f ca="1">IFERROR(__xludf.DUMMYFUNCTION("LEFT(INDEX(SPLIT(L442, "" ""), 4), 2)"),"13")</f>
        <v>13</v>
      </c>
      <c r="K442" s="1" t="s">
        <v>27197</v>
      </c>
      <c r="L442" s="1" t="s">
        <v>26610</v>
      </c>
    </row>
    <row r="443" spans="1:12" ht="13.2">
      <c r="A443" s="17" t="s">
        <v>27571</v>
      </c>
      <c r="B443" s="1">
        <v>5</v>
      </c>
      <c r="C443" s="1" t="s">
        <v>27385</v>
      </c>
      <c r="D443" s="1" t="s">
        <v>19372</v>
      </c>
      <c r="E443" s="1" t="s">
        <v>27572</v>
      </c>
      <c r="H443" s="1" t="s">
        <v>518</v>
      </c>
      <c r="I443" s="4"/>
      <c r="J443" s="4" t="str">
        <f ca="1">IFERROR(__xludf.DUMMYFUNCTION("LEFT(INDEX(SPLIT(L443, "" ""), 4), 2)"),"13")</f>
        <v>13</v>
      </c>
      <c r="K443" s="1" t="s">
        <v>26609</v>
      </c>
      <c r="L443" s="1" t="s">
        <v>26610</v>
      </c>
    </row>
    <row r="444" spans="1:12" ht="13.2">
      <c r="A444" s="17" t="s">
        <v>27573</v>
      </c>
      <c r="B444" s="1">
        <v>5</v>
      </c>
      <c r="C444" s="1" t="s">
        <v>26607</v>
      </c>
      <c r="D444" s="1" t="s">
        <v>19372</v>
      </c>
      <c r="E444" s="1" t="s">
        <v>27574</v>
      </c>
      <c r="H444" s="1" t="s">
        <v>518</v>
      </c>
      <c r="I444" s="4"/>
      <c r="J444" s="4" t="str">
        <f ca="1">IFERROR(__xludf.DUMMYFUNCTION("LEFT(INDEX(SPLIT(L444, "" ""), 4), 2)"),"13")</f>
        <v>13</v>
      </c>
      <c r="K444" s="1" t="s">
        <v>26609</v>
      </c>
      <c r="L444" s="1" t="s">
        <v>26610</v>
      </c>
    </row>
    <row r="445" spans="1:12" ht="13.8">
      <c r="A445" s="10" t="s">
        <v>27575</v>
      </c>
      <c r="B445" s="1">
        <v>5</v>
      </c>
      <c r="C445" s="1" t="s">
        <v>26607</v>
      </c>
      <c r="D445" s="1" t="s">
        <v>19372</v>
      </c>
      <c r="E445" s="1" t="s">
        <v>27576</v>
      </c>
      <c r="H445" s="1" t="s">
        <v>518</v>
      </c>
      <c r="I445" s="4"/>
      <c r="J445" s="4" t="str">
        <f ca="1">IFERROR(__xludf.DUMMYFUNCTION("LEFT(INDEX(SPLIT(L445, "" ""), 4), 2)"),"13")</f>
        <v>13</v>
      </c>
      <c r="K445" s="1" t="s">
        <v>26609</v>
      </c>
      <c r="L445" s="1" t="s">
        <v>26610</v>
      </c>
    </row>
    <row r="446" spans="1:12" ht="13.8">
      <c r="A446" s="11" t="s">
        <v>18861</v>
      </c>
      <c r="B446" s="1">
        <v>5</v>
      </c>
      <c r="C446" s="1" t="s">
        <v>27577</v>
      </c>
      <c r="D446" s="1" t="s">
        <v>10736</v>
      </c>
      <c r="E446" s="1" t="s">
        <v>27578</v>
      </c>
      <c r="H446" s="1" t="s">
        <v>518</v>
      </c>
      <c r="I446" s="4"/>
      <c r="J446" s="4" t="str">
        <f ca="1">IFERROR(__xludf.DUMMYFUNCTION("LEFT(INDEX(SPLIT(L446, "" ""), 4), 2)"),"13")</f>
        <v>13</v>
      </c>
      <c r="K446" s="1" t="s">
        <v>27420</v>
      </c>
      <c r="L446" s="1" t="s">
        <v>26610</v>
      </c>
    </row>
    <row r="447" spans="1:12" ht="13.8">
      <c r="A447" s="11" t="s">
        <v>27579</v>
      </c>
      <c r="B447" s="1">
        <v>5</v>
      </c>
      <c r="D447" s="1" t="s">
        <v>10755</v>
      </c>
      <c r="E447" s="1" t="s">
        <v>27580</v>
      </c>
      <c r="H447" s="1" t="s">
        <v>518</v>
      </c>
      <c r="I447" s="4"/>
      <c r="J447" s="4" t="str">
        <f ca="1">IFERROR(__xludf.DUMMYFUNCTION("LEFT(INDEX(SPLIT(L447, "" ""), 4), 2)"),"13")</f>
        <v>13</v>
      </c>
      <c r="K447" s="1" t="s">
        <v>27581</v>
      </c>
      <c r="L447" s="1" t="s">
        <v>26610</v>
      </c>
    </row>
    <row r="448" spans="1:12" ht="13.8">
      <c r="A448" s="11" t="s">
        <v>19173</v>
      </c>
      <c r="B448" s="1">
        <v>5</v>
      </c>
      <c r="D448" s="1" t="s">
        <v>19372</v>
      </c>
      <c r="E448" s="1" t="s">
        <v>27582</v>
      </c>
      <c r="H448" s="1" t="s">
        <v>518</v>
      </c>
      <c r="I448" s="4"/>
      <c r="J448" s="4" t="str">
        <f ca="1">IFERROR(__xludf.DUMMYFUNCTION("LEFT(INDEX(SPLIT(L448, "" ""), 4), 2)"),"13")</f>
        <v>13</v>
      </c>
      <c r="K448" s="1" t="s">
        <v>27197</v>
      </c>
      <c r="L448" s="1" t="s">
        <v>26610</v>
      </c>
    </row>
    <row r="449" spans="1:12" ht="13.2">
      <c r="A449" s="17" t="s">
        <v>27583</v>
      </c>
      <c r="B449" s="1">
        <v>5</v>
      </c>
      <c r="C449" s="1" t="s">
        <v>27584</v>
      </c>
      <c r="D449" s="1" t="s">
        <v>19372</v>
      </c>
      <c r="E449" s="1" t="s">
        <v>27585</v>
      </c>
      <c r="H449" s="1" t="s">
        <v>518</v>
      </c>
      <c r="I449" s="4"/>
      <c r="J449" s="4" t="str">
        <f ca="1">IFERROR(__xludf.DUMMYFUNCTION("LEFT(INDEX(SPLIT(L449, "" ""), 4), 2)"),"13")</f>
        <v>13</v>
      </c>
      <c r="K449" s="1" t="s">
        <v>27342</v>
      </c>
      <c r="L449" s="1" t="s">
        <v>26610</v>
      </c>
    </row>
    <row r="450" spans="1:12" ht="13.2">
      <c r="A450" s="17" t="s">
        <v>26247</v>
      </c>
      <c r="B450" s="1">
        <v>4</v>
      </c>
      <c r="D450" s="1" t="s">
        <v>19372</v>
      </c>
      <c r="E450" s="1" t="s">
        <v>27586</v>
      </c>
      <c r="H450" s="1" t="s">
        <v>518</v>
      </c>
      <c r="I450" s="4"/>
      <c r="J450" s="4" t="str">
        <f ca="1">IFERROR(__xludf.DUMMYFUNCTION("LEFT(INDEX(SPLIT(L450, "" ""), 4), 2)"),"13")</f>
        <v>13</v>
      </c>
      <c r="K450" s="1" t="s">
        <v>27197</v>
      </c>
      <c r="L450" s="1" t="s">
        <v>26610</v>
      </c>
    </row>
    <row r="451" spans="1:12" ht="13.8">
      <c r="A451" s="10" t="s">
        <v>7245</v>
      </c>
      <c r="B451" s="1">
        <v>4</v>
      </c>
      <c r="C451" s="1" t="s">
        <v>26607</v>
      </c>
      <c r="D451" s="1" t="s">
        <v>19372</v>
      </c>
      <c r="E451" s="1" t="s">
        <v>40914</v>
      </c>
      <c r="H451" s="1" t="s">
        <v>518</v>
      </c>
      <c r="I451" s="4"/>
      <c r="J451" s="4" t="str">
        <f ca="1">IFERROR(__xludf.DUMMYFUNCTION("LEFT(INDEX(SPLIT(L451, "" ""), 4), 2)"),"13")</f>
        <v>13</v>
      </c>
      <c r="K451" s="1" t="s">
        <v>26609</v>
      </c>
      <c r="L451" s="1" t="s">
        <v>26610</v>
      </c>
    </row>
    <row r="452" spans="1:12" ht="13.8">
      <c r="A452" s="11" t="s">
        <v>8655</v>
      </c>
      <c r="B452" s="1">
        <v>5</v>
      </c>
      <c r="D452" s="1" t="s">
        <v>19372</v>
      </c>
      <c r="E452" s="1" t="s">
        <v>27587</v>
      </c>
      <c r="H452" s="1" t="s">
        <v>518</v>
      </c>
      <c r="I452" s="4"/>
      <c r="J452" s="4" t="str">
        <f ca="1">IFERROR(__xludf.DUMMYFUNCTION("LEFT(INDEX(SPLIT(L452, "" ""), 4), 2)"),"13")</f>
        <v>13</v>
      </c>
      <c r="K452" s="1" t="s">
        <v>27197</v>
      </c>
      <c r="L452" s="1" t="s">
        <v>26610</v>
      </c>
    </row>
    <row r="453" spans="1:12" ht="13.8">
      <c r="A453" s="11" t="s">
        <v>3831</v>
      </c>
      <c r="B453" s="1">
        <v>4</v>
      </c>
      <c r="D453" s="1" t="s">
        <v>19372</v>
      </c>
      <c r="E453" s="1" t="s">
        <v>27588</v>
      </c>
      <c r="H453" s="1" t="s">
        <v>518</v>
      </c>
      <c r="I453" s="4"/>
      <c r="J453" s="4" t="str">
        <f ca="1">IFERROR(__xludf.DUMMYFUNCTION("LEFT(INDEX(SPLIT(L453, "" ""), 4), 2)"),"13")</f>
        <v>13</v>
      </c>
      <c r="K453" s="1" t="s">
        <v>27376</v>
      </c>
      <c r="L453" s="1" t="s">
        <v>26610</v>
      </c>
    </row>
    <row r="454" spans="1:12" ht="13.8">
      <c r="A454" s="11" t="s">
        <v>8303</v>
      </c>
      <c r="B454" s="1">
        <v>5</v>
      </c>
      <c r="C454" s="1" t="s">
        <v>26607</v>
      </c>
      <c r="D454" s="1" t="s">
        <v>19372</v>
      </c>
      <c r="E454" s="1" t="s">
        <v>27589</v>
      </c>
      <c r="H454" s="1" t="s">
        <v>518</v>
      </c>
      <c r="I454" s="4"/>
      <c r="J454" s="4" t="str">
        <f ca="1">IFERROR(__xludf.DUMMYFUNCTION("LEFT(INDEX(SPLIT(L454, "" ""), 4), 2)"),"13")</f>
        <v>13</v>
      </c>
      <c r="K454" s="1" t="s">
        <v>26609</v>
      </c>
      <c r="L454" s="1" t="s">
        <v>26610</v>
      </c>
    </row>
    <row r="455" spans="1:12" ht="13.2">
      <c r="A455" s="17" t="s">
        <v>19166</v>
      </c>
      <c r="B455" s="1">
        <v>5</v>
      </c>
      <c r="D455" s="1" t="s">
        <v>10743</v>
      </c>
      <c r="E455" s="1" t="s">
        <v>27590</v>
      </c>
      <c r="H455" s="1" t="s">
        <v>518</v>
      </c>
      <c r="I455" s="4"/>
      <c r="J455" s="4" t="str">
        <f ca="1">IFERROR(__xludf.DUMMYFUNCTION("LEFT(INDEX(SPLIT(L455, "" ""), 4), 2)"),"13")</f>
        <v>13</v>
      </c>
      <c r="K455" s="1" t="s">
        <v>27537</v>
      </c>
      <c r="L455" s="1" t="s">
        <v>26610</v>
      </c>
    </row>
    <row r="456" spans="1:12" ht="13.2">
      <c r="A456" s="17" t="s">
        <v>1479</v>
      </c>
      <c r="B456" s="1">
        <v>5</v>
      </c>
      <c r="C456" s="1" t="s">
        <v>26607</v>
      </c>
      <c r="D456" s="1" t="s">
        <v>10755</v>
      </c>
      <c r="E456" s="1" t="s">
        <v>27591</v>
      </c>
      <c r="H456" s="1" t="s">
        <v>518</v>
      </c>
      <c r="I456" s="4"/>
      <c r="J456" s="4" t="str">
        <f ca="1">IFERROR(__xludf.DUMMYFUNCTION("LEFT(INDEX(SPLIT(L456, "" ""), 4), 2)"),"13")</f>
        <v>13</v>
      </c>
      <c r="K456" s="1" t="s">
        <v>26609</v>
      </c>
      <c r="L456" s="1" t="s">
        <v>26610</v>
      </c>
    </row>
    <row r="457" spans="1:12" ht="13.8">
      <c r="A457" s="10" t="s">
        <v>3535</v>
      </c>
      <c r="B457" s="1">
        <v>5</v>
      </c>
      <c r="C457" s="1" t="s">
        <v>26607</v>
      </c>
      <c r="D457" s="1" t="s">
        <v>18313</v>
      </c>
      <c r="E457" s="1" t="s">
        <v>27592</v>
      </c>
      <c r="H457" s="1" t="s">
        <v>518</v>
      </c>
      <c r="I457" s="4"/>
      <c r="J457" s="4" t="str">
        <f ca="1">IFERROR(__xludf.DUMMYFUNCTION("LEFT(INDEX(SPLIT(L457, "" ""), 4), 2)"),"13")</f>
        <v>13</v>
      </c>
      <c r="K457" s="1" t="s">
        <v>26609</v>
      </c>
      <c r="L457" s="1" t="s">
        <v>26610</v>
      </c>
    </row>
    <row r="458" spans="1:12" ht="13.8">
      <c r="A458" s="11" t="s">
        <v>27593</v>
      </c>
      <c r="B458" s="1">
        <v>5</v>
      </c>
      <c r="C458" s="1" t="s">
        <v>26607</v>
      </c>
      <c r="D458" s="1" t="s">
        <v>19372</v>
      </c>
      <c r="E458" s="1" t="s">
        <v>27594</v>
      </c>
      <c r="H458" s="1" t="s">
        <v>518</v>
      </c>
      <c r="I458" s="4"/>
      <c r="J458" s="4" t="str">
        <f ca="1">IFERROR(__xludf.DUMMYFUNCTION("LEFT(INDEX(SPLIT(L458, "" ""), 4), 2)"),"13")</f>
        <v>13</v>
      </c>
      <c r="K458" s="1" t="s">
        <v>26609</v>
      </c>
      <c r="L458" s="1" t="s">
        <v>26610</v>
      </c>
    </row>
    <row r="459" spans="1:12" ht="13.8">
      <c r="A459" s="11" t="s">
        <v>18936</v>
      </c>
      <c r="B459" s="1">
        <v>5</v>
      </c>
      <c r="C459" s="1" t="s">
        <v>27595</v>
      </c>
      <c r="D459" s="1" t="s">
        <v>19372</v>
      </c>
      <c r="E459" s="1" t="s">
        <v>27596</v>
      </c>
      <c r="H459" s="1" t="s">
        <v>518</v>
      </c>
      <c r="I459" s="4"/>
      <c r="J459" s="4" t="str">
        <f ca="1">IFERROR(__xludf.DUMMYFUNCTION("LEFT(INDEX(SPLIT(L459, "" ""), 4), 2)"),"13")</f>
        <v>13</v>
      </c>
      <c r="K459" s="1" t="s">
        <v>27477</v>
      </c>
      <c r="L459" s="1" t="s">
        <v>26610</v>
      </c>
    </row>
    <row r="460" spans="1:12" ht="13.8">
      <c r="A460" s="11" t="s">
        <v>1596</v>
      </c>
      <c r="B460" s="1">
        <v>5</v>
      </c>
      <c r="C460" s="1" t="s">
        <v>27382</v>
      </c>
      <c r="D460" s="1" t="s">
        <v>10736</v>
      </c>
      <c r="E460" s="1" t="s">
        <v>27597</v>
      </c>
      <c r="H460" s="1" t="s">
        <v>518</v>
      </c>
      <c r="I460" s="4"/>
      <c r="J460" s="4" t="str">
        <f ca="1">IFERROR(__xludf.DUMMYFUNCTION("LEFT(INDEX(SPLIT(L460, "" ""), 4), 2)"),"13")</f>
        <v>13</v>
      </c>
      <c r="K460" s="1" t="s">
        <v>26609</v>
      </c>
      <c r="L460" s="1" t="s">
        <v>26610</v>
      </c>
    </row>
    <row r="461" spans="1:12" ht="13.2">
      <c r="A461" s="17" t="s">
        <v>18878</v>
      </c>
      <c r="B461" s="1">
        <v>5</v>
      </c>
      <c r="D461" s="1" t="s">
        <v>19372</v>
      </c>
      <c r="E461" s="1" t="s">
        <v>27598</v>
      </c>
      <c r="H461" s="1" t="s">
        <v>518</v>
      </c>
      <c r="I461" s="4"/>
      <c r="J461" s="4" t="str">
        <f ca="1">IFERROR(__xludf.DUMMYFUNCTION("LEFT(INDEX(SPLIT(L461, "" ""), 4), 2)"),"13")</f>
        <v>13</v>
      </c>
      <c r="K461" s="1" t="s">
        <v>27488</v>
      </c>
      <c r="L461" s="1" t="s">
        <v>26610</v>
      </c>
    </row>
    <row r="462" spans="1:12" ht="13.2">
      <c r="A462" s="17" t="s">
        <v>7054</v>
      </c>
      <c r="B462" s="1">
        <v>5</v>
      </c>
      <c r="D462" s="1" t="s">
        <v>19372</v>
      </c>
      <c r="E462" s="1" t="s">
        <v>27599</v>
      </c>
      <c r="H462" s="1" t="s">
        <v>518</v>
      </c>
      <c r="I462" s="4"/>
      <c r="J462" s="4" t="str">
        <f ca="1">IFERROR(__xludf.DUMMYFUNCTION("LEFT(INDEX(SPLIT(L462, "" ""), 4), 2)"),"13")</f>
        <v>13</v>
      </c>
      <c r="K462" s="1" t="s">
        <v>27197</v>
      </c>
      <c r="L462" s="1" t="s">
        <v>26610</v>
      </c>
    </row>
    <row r="463" spans="1:12" ht="13.8">
      <c r="A463" s="10" t="s">
        <v>20426</v>
      </c>
      <c r="B463" s="1">
        <v>4</v>
      </c>
      <c r="D463" s="1" t="s">
        <v>19372</v>
      </c>
      <c r="E463" s="1" t="s">
        <v>27600</v>
      </c>
      <c r="H463" s="1" t="s">
        <v>518</v>
      </c>
      <c r="I463" s="4"/>
      <c r="J463" s="4" t="str">
        <f ca="1">IFERROR(__xludf.DUMMYFUNCTION("LEFT(INDEX(SPLIT(L463, "" ""), 4), 2)"),"13")</f>
        <v>13</v>
      </c>
      <c r="K463" s="1" t="s">
        <v>27427</v>
      </c>
      <c r="L463" s="1" t="s">
        <v>26610</v>
      </c>
    </row>
    <row r="464" spans="1:12" ht="13.8">
      <c r="A464" s="11" t="s">
        <v>27601</v>
      </c>
      <c r="B464" s="1">
        <v>5</v>
      </c>
      <c r="C464" s="1" t="s">
        <v>4105</v>
      </c>
      <c r="D464" s="1" t="s">
        <v>10778</v>
      </c>
      <c r="E464" s="1" t="s">
        <v>27602</v>
      </c>
      <c r="H464" s="1" t="s">
        <v>518</v>
      </c>
      <c r="I464" s="4"/>
      <c r="J464" s="4" t="str">
        <f ca="1">IFERROR(__xludf.DUMMYFUNCTION("LEFT(INDEX(SPLIT(L464, "" ""), 4), 2)"),"13")</f>
        <v>13</v>
      </c>
      <c r="K464" s="1" t="s">
        <v>27494</v>
      </c>
      <c r="L464" s="1" t="s">
        <v>26610</v>
      </c>
    </row>
    <row r="465" spans="1:12" ht="13.8">
      <c r="A465" s="11" t="s">
        <v>27603</v>
      </c>
      <c r="B465" s="1">
        <v>5</v>
      </c>
      <c r="D465" s="1" t="s">
        <v>10305</v>
      </c>
      <c r="E465" s="1" t="s">
        <v>27604</v>
      </c>
      <c r="H465" s="1" t="s">
        <v>518</v>
      </c>
      <c r="I465" s="4"/>
      <c r="J465" s="4" t="str">
        <f ca="1">IFERROR(__xludf.DUMMYFUNCTION("LEFT(INDEX(SPLIT(L465, "" ""), 4), 2)"),"13")</f>
        <v>13</v>
      </c>
      <c r="K465" s="1" t="s">
        <v>27491</v>
      </c>
      <c r="L465" s="1" t="s">
        <v>26610</v>
      </c>
    </row>
    <row r="466" spans="1:12" ht="13.8">
      <c r="A466" s="11" t="s">
        <v>27605</v>
      </c>
      <c r="B466" s="1">
        <v>4</v>
      </c>
      <c r="D466" s="1" t="s">
        <v>10300</v>
      </c>
      <c r="E466" s="1" t="s">
        <v>27606</v>
      </c>
      <c r="H466" s="1" t="s">
        <v>518</v>
      </c>
      <c r="I466" s="4"/>
      <c r="J466" s="4" t="str">
        <f ca="1">IFERROR(__xludf.DUMMYFUNCTION("LEFT(INDEX(SPLIT(L466, "" ""), 4), 2)"),"13")</f>
        <v>13</v>
      </c>
      <c r="K466" s="1" t="s">
        <v>27427</v>
      </c>
      <c r="L466" s="1" t="s">
        <v>26610</v>
      </c>
    </row>
    <row r="467" spans="1:12" ht="13.2">
      <c r="A467" s="17" t="s">
        <v>24363</v>
      </c>
      <c r="B467" s="1">
        <v>5</v>
      </c>
      <c r="D467" s="1" t="s">
        <v>19372</v>
      </c>
      <c r="E467" s="1" t="s">
        <v>27607</v>
      </c>
      <c r="H467" s="1" t="s">
        <v>518</v>
      </c>
      <c r="I467" s="4"/>
      <c r="J467" s="4" t="str">
        <f ca="1">IFERROR(__xludf.DUMMYFUNCTION("LEFT(INDEX(SPLIT(L467, "" ""), 4), 2)"),"13")</f>
        <v>13</v>
      </c>
      <c r="K467" s="1" t="s">
        <v>27197</v>
      </c>
      <c r="L467" s="1" t="s">
        <v>26610</v>
      </c>
    </row>
    <row r="468" spans="1:12" ht="13.2">
      <c r="A468" s="17" t="s">
        <v>27608</v>
      </c>
      <c r="B468" s="1">
        <v>3</v>
      </c>
      <c r="D468" s="1" t="s">
        <v>10479</v>
      </c>
      <c r="E468" s="1" t="s">
        <v>27609</v>
      </c>
      <c r="H468" s="1" t="s">
        <v>518</v>
      </c>
      <c r="I468" s="4"/>
      <c r="J468" s="4" t="str">
        <f ca="1">IFERROR(__xludf.DUMMYFUNCTION("LEFT(INDEX(SPLIT(L468, "" ""), 4), 2)"),"13")</f>
        <v>13</v>
      </c>
      <c r="K468" s="1" t="s">
        <v>27540</v>
      </c>
      <c r="L468" s="1" t="s">
        <v>26610</v>
      </c>
    </row>
    <row r="469" spans="1:12" ht="13.8">
      <c r="A469" s="10" t="s">
        <v>18861</v>
      </c>
      <c r="B469" s="1">
        <v>4</v>
      </c>
      <c r="C469" s="1" t="s">
        <v>27610</v>
      </c>
      <c r="D469" s="1" t="s">
        <v>10755</v>
      </c>
      <c r="E469" s="1" t="s">
        <v>27611</v>
      </c>
      <c r="H469" s="1" t="s">
        <v>518</v>
      </c>
      <c r="I469" s="4"/>
      <c r="J469" s="4" t="str">
        <f ca="1">IFERROR(__xludf.DUMMYFUNCTION("LEFT(INDEX(SPLIT(L469, "" ""), 4), 2)"),"13")</f>
        <v>13</v>
      </c>
      <c r="K469" s="1" t="s">
        <v>27420</v>
      </c>
      <c r="L469" s="1" t="s">
        <v>26610</v>
      </c>
    </row>
    <row r="470" spans="1:12" ht="13.8">
      <c r="A470" s="11" t="s">
        <v>27612</v>
      </c>
      <c r="B470" s="1">
        <v>5</v>
      </c>
      <c r="D470" s="1" t="s">
        <v>19372</v>
      </c>
      <c r="E470" s="1" t="s">
        <v>27613</v>
      </c>
      <c r="H470" s="1" t="s">
        <v>518</v>
      </c>
      <c r="I470" s="4"/>
      <c r="J470" s="4" t="str">
        <f ca="1">IFERROR(__xludf.DUMMYFUNCTION("LEFT(INDEX(SPLIT(L470, "" ""), 4), 2)"),"13")</f>
        <v>13</v>
      </c>
      <c r="K470" s="1" t="s">
        <v>27561</v>
      </c>
      <c r="L470" s="1" t="s">
        <v>26610</v>
      </c>
    </row>
    <row r="471" spans="1:12" ht="15.75" customHeight="1">
      <c r="A471" s="18" t="s">
        <v>27614</v>
      </c>
      <c r="B471" s="1">
        <v>5</v>
      </c>
      <c r="D471" s="1" t="s">
        <v>19372</v>
      </c>
      <c r="E471" s="1" t="s">
        <v>27615</v>
      </c>
      <c r="H471" s="1" t="s">
        <v>518</v>
      </c>
      <c r="I471" s="4"/>
      <c r="J471" s="4" t="str">
        <f ca="1">IFERROR(__xludf.DUMMYFUNCTION("LEFT(INDEX(SPLIT(L471, "" ""), 4), 2)"),"13")</f>
        <v>13</v>
      </c>
      <c r="K471" s="1" t="s">
        <v>27540</v>
      </c>
      <c r="L471" s="1" t="s">
        <v>26610</v>
      </c>
    </row>
    <row r="472" spans="1:12" ht="13.8">
      <c r="A472" s="11" t="s">
        <v>19158</v>
      </c>
      <c r="B472" s="1">
        <v>5</v>
      </c>
      <c r="D472" s="1" t="s">
        <v>10755</v>
      </c>
      <c r="E472" s="1" t="s">
        <v>27616</v>
      </c>
      <c r="H472" s="1" t="s">
        <v>518</v>
      </c>
      <c r="I472" s="4"/>
      <c r="J472" s="4" t="str">
        <f ca="1">IFERROR(__xludf.DUMMYFUNCTION("LEFT(INDEX(SPLIT(L472, "" ""), 4), 2)"),"13")</f>
        <v>13</v>
      </c>
      <c r="K472" s="1" t="s">
        <v>27197</v>
      </c>
      <c r="L472" s="1" t="s">
        <v>26610</v>
      </c>
    </row>
    <row r="473" spans="1:12" ht="13.2">
      <c r="A473" s="17" t="s">
        <v>20902</v>
      </c>
      <c r="B473" s="1">
        <v>5</v>
      </c>
      <c r="C473" s="1" t="s">
        <v>1942</v>
      </c>
      <c r="D473" s="1" t="s">
        <v>19372</v>
      </c>
      <c r="E473" s="1" t="s">
        <v>27617</v>
      </c>
      <c r="H473" s="1" t="s">
        <v>518</v>
      </c>
      <c r="I473" s="4"/>
      <c r="J473" s="4" t="str">
        <f ca="1">IFERROR(__xludf.DUMMYFUNCTION("LEFT(INDEX(SPLIT(L473, "" ""), 4), 2)"),"13")</f>
        <v>13</v>
      </c>
      <c r="K473" s="1" t="s">
        <v>27618</v>
      </c>
      <c r="L473" s="1" t="s">
        <v>26610</v>
      </c>
    </row>
    <row r="474" spans="1:12" ht="13.8">
      <c r="A474" s="11" t="s">
        <v>27619</v>
      </c>
      <c r="B474" s="1">
        <v>5</v>
      </c>
      <c r="C474" s="1" t="s">
        <v>26607</v>
      </c>
      <c r="D474" s="1" t="s">
        <v>19372</v>
      </c>
      <c r="E474" s="1" t="s">
        <v>27620</v>
      </c>
      <c r="H474" s="1" t="s">
        <v>518</v>
      </c>
      <c r="I474" s="4"/>
      <c r="J474" s="4" t="str">
        <f ca="1">IFERROR(__xludf.DUMMYFUNCTION("LEFT(INDEX(SPLIT(L474, "" ""), 4), 2)"),"13")</f>
        <v>13</v>
      </c>
      <c r="K474" s="1" t="s">
        <v>26609</v>
      </c>
      <c r="L474" s="1" t="s">
        <v>26610</v>
      </c>
    </row>
    <row r="475" spans="1:12" ht="13.8">
      <c r="A475" s="10" t="s">
        <v>20704</v>
      </c>
      <c r="B475" s="1">
        <v>5</v>
      </c>
      <c r="C475" s="1" t="s">
        <v>26607</v>
      </c>
      <c r="D475" s="1" t="s">
        <v>19372</v>
      </c>
      <c r="E475" s="1" t="s">
        <v>27621</v>
      </c>
      <c r="H475" s="1" t="s">
        <v>518</v>
      </c>
      <c r="I475" s="4"/>
      <c r="J475" s="4" t="str">
        <f ca="1">IFERROR(__xludf.DUMMYFUNCTION("LEFT(INDEX(SPLIT(L475, "" ""), 4), 2)"),"13")</f>
        <v>13</v>
      </c>
      <c r="K475" s="1" t="s">
        <v>26609</v>
      </c>
      <c r="L475" s="1" t="s">
        <v>26610</v>
      </c>
    </row>
    <row r="476" spans="1:12" ht="13.8">
      <c r="A476" s="11" t="s">
        <v>19032</v>
      </c>
      <c r="B476" s="1">
        <v>5</v>
      </c>
      <c r="D476" s="1" t="s">
        <v>10743</v>
      </c>
      <c r="E476" s="1" t="s">
        <v>27622</v>
      </c>
      <c r="H476" s="1" t="s">
        <v>518</v>
      </c>
      <c r="I476" s="4"/>
      <c r="J476" s="4" t="str">
        <f ca="1">IFERROR(__xludf.DUMMYFUNCTION("LEFT(INDEX(SPLIT(L476, "" ""), 4), 2)"),"13")</f>
        <v>13</v>
      </c>
      <c r="K476" s="1" t="s">
        <v>27197</v>
      </c>
      <c r="L476" s="1" t="s">
        <v>26610</v>
      </c>
    </row>
    <row r="477" spans="1:12" ht="15.75" customHeight="1">
      <c r="A477" s="18" t="s">
        <v>6438</v>
      </c>
      <c r="B477" s="1">
        <v>5</v>
      </c>
      <c r="C477" s="1" t="s">
        <v>26607</v>
      </c>
      <c r="D477" s="1" t="s">
        <v>19372</v>
      </c>
      <c r="E477" s="1" t="s">
        <v>27623</v>
      </c>
      <c r="H477" s="1" t="s">
        <v>518</v>
      </c>
      <c r="I477" s="4"/>
      <c r="J477" s="4" t="str">
        <f ca="1">IFERROR(__xludf.DUMMYFUNCTION("LEFT(INDEX(SPLIT(L477, "" ""), 4), 2)"),"13")</f>
        <v>13</v>
      </c>
      <c r="K477" s="1" t="s">
        <v>26609</v>
      </c>
      <c r="L477" s="1" t="s">
        <v>26610</v>
      </c>
    </row>
    <row r="478" spans="1:12" ht="13.8">
      <c r="A478" s="11" t="s">
        <v>21662</v>
      </c>
      <c r="B478" s="1">
        <v>5</v>
      </c>
      <c r="C478" s="1" t="s">
        <v>26607</v>
      </c>
      <c r="D478" s="1" t="s">
        <v>10743</v>
      </c>
      <c r="E478" s="1" t="s">
        <v>27624</v>
      </c>
      <c r="H478" s="1" t="s">
        <v>518</v>
      </c>
      <c r="I478" s="4"/>
      <c r="J478" s="4" t="str">
        <f ca="1">IFERROR(__xludf.DUMMYFUNCTION("LEFT(INDEX(SPLIT(L478, "" ""), 4), 2)"),"13")</f>
        <v>13</v>
      </c>
      <c r="K478" s="1" t="s">
        <v>26609</v>
      </c>
      <c r="L478" s="1" t="s">
        <v>26610</v>
      </c>
    </row>
    <row r="479" spans="1:12" ht="13.2">
      <c r="A479" s="17" t="s">
        <v>18861</v>
      </c>
      <c r="B479" s="1">
        <v>5</v>
      </c>
      <c r="C479" s="1" t="s">
        <v>6851</v>
      </c>
      <c r="D479" s="1" t="s">
        <v>19372</v>
      </c>
      <c r="E479" s="1" t="s">
        <v>27625</v>
      </c>
      <c r="H479" s="1" t="s">
        <v>518</v>
      </c>
      <c r="I479" s="4"/>
      <c r="J479" s="4" t="str">
        <f ca="1">IFERROR(__xludf.DUMMYFUNCTION("LEFT(INDEX(SPLIT(L479, "" ""), 4), 2)"),"13")</f>
        <v>13</v>
      </c>
      <c r="K479" s="1" t="s">
        <v>27420</v>
      </c>
      <c r="L479" s="1" t="s">
        <v>26610</v>
      </c>
    </row>
    <row r="480" spans="1:12" ht="13.2">
      <c r="A480" s="17" t="s">
        <v>27626</v>
      </c>
      <c r="B480" s="1">
        <v>4</v>
      </c>
      <c r="C480" s="1" t="s">
        <v>27385</v>
      </c>
      <c r="D480" s="1" t="s">
        <v>19372</v>
      </c>
      <c r="E480" s="1" t="s">
        <v>27627</v>
      </c>
      <c r="H480" s="1" t="s">
        <v>518</v>
      </c>
      <c r="I480" s="4"/>
      <c r="J480" s="4" t="str">
        <f ca="1">IFERROR(__xludf.DUMMYFUNCTION("LEFT(INDEX(SPLIT(L480, "" ""), 4), 2)"),"13")</f>
        <v>13</v>
      </c>
      <c r="K480" s="1" t="s">
        <v>26609</v>
      </c>
      <c r="L480" s="1" t="s">
        <v>26610</v>
      </c>
    </row>
    <row r="481" spans="1:12" ht="13.8">
      <c r="A481" s="10" t="s">
        <v>27628</v>
      </c>
      <c r="B481" s="1">
        <v>5</v>
      </c>
      <c r="C481" s="1" t="s">
        <v>27629</v>
      </c>
      <c r="D481" s="1" t="s">
        <v>19372</v>
      </c>
      <c r="E481" s="1" t="s">
        <v>27630</v>
      </c>
      <c r="H481" s="1" t="s">
        <v>518</v>
      </c>
      <c r="I481" s="4"/>
      <c r="J481" s="4" t="str">
        <f ca="1">IFERROR(__xludf.DUMMYFUNCTION("LEFT(INDEX(SPLIT(L481, "" ""), 4), 2)"),"13")</f>
        <v>13</v>
      </c>
      <c r="K481" s="1" t="s">
        <v>26621</v>
      </c>
      <c r="L481" s="1" t="s">
        <v>26610</v>
      </c>
    </row>
    <row r="482" spans="1:12" ht="13.8">
      <c r="A482" s="11" t="s">
        <v>27631</v>
      </c>
      <c r="B482" s="1">
        <v>5</v>
      </c>
      <c r="D482" s="1" t="s">
        <v>10743</v>
      </c>
      <c r="E482" s="1" t="s">
        <v>27632</v>
      </c>
      <c r="H482" s="1" t="s">
        <v>518</v>
      </c>
      <c r="I482" s="4"/>
      <c r="J482" s="4" t="str">
        <f ca="1">IFERROR(__xludf.DUMMYFUNCTION("LEFT(INDEX(SPLIT(L482, "" ""), 4), 2)"),"13")</f>
        <v>13</v>
      </c>
      <c r="K482" s="1" t="s">
        <v>27633</v>
      </c>
      <c r="L482" s="1" t="s">
        <v>26610</v>
      </c>
    </row>
    <row r="483" spans="1:12" ht="13.8">
      <c r="A483" s="11" t="s">
        <v>27634</v>
      </c>
      <c r="B483" s="1">
        <v>5</v>
      </c>
      <c r="C483" s="1" t="s">
        <v>27635</v>
      </c>
      <c r="D483" s="1" t="s">
        <v>10778</v>
      </c>
      <c r="E483" s="1" t="s">
        <v>27636</v>
      </c>
      <c r="H483" s="1" t="s">
        <v>518</v>
      </c>
      <c r="I483" s="4"/>
      <c r="J483" s="4" t="str">
        <f ca="1">IFERROR(__xludf.DUMMYFUNCTION("LEFT(INDEX(SPLIT(L483, "" ""), 4), 2)"),"13")</f>
        <v>13</v>
      </c>
      <c r="K483" s="1" t="s">
        <v>27342</v>
      </c>
      <c r="L483" s="1" t="s">
        <v>26610</v>
      </c>
    </row>
    <row r="484" spans="1:12" ht="13.8">
      <c r="A484" s="11" t="s">
        <v>2688</v>
      </c>
      <c r="B484" s="1">
        <v>5</v>
      </c>
      <c r="C484" s="1" t="s">
        <v>26607</v>
      </c>
      <c r="D484" s="1" t="s">
        <v>19372</v>
      </c>
      <c r="E484" s="1" t="s">
        <v>27637</v>
      </c>
      <c r="H484" s="1" t="s">
        <v>518</v>
      </c>
      <c r="I484" s="4"/>
      <c r="J484" s="4" t="str">
        <f ca="1">IFERROR(__xludf.DUMMYFUNCTION("LEFT(INDEX(SPLIT(L484, "" ""), 4), 2)"),"13")</f>
        <v>13</v>
      </c>
      <c r="K484" s="1" t="s">
        <v>26609</v>
      </c>
      <c r="L484" s="1" t="s">
        <v>26610</v>
      </c>
    </row>
    <row r="485" spans="1:12" ht="13.2">
      <c r="A485" s="17" t="s">
        <v>2972</v>
      </c>
      <c r="B485" s="1">
        <v>5</v>
      </c>
      <c r="D485" s="1" t="s">
        <v>19372</v>
      </c>
      <c r="E485" s="1" t="s">
        <v>27638</v>
      </c>
      <c r="H485" s="1" t="s">
        <v>518</v>
      </c>
      <c r="I485" s="4"/>
      <c r="J485" s="4" t="str">
        <f ca="1">IFERROR(__xludf.DUMMYFUNCTION("LEFT(INDEX(SPLIT(L485, "" ""), 4), 2)"),"13")</f>
        <v>13</v>
      </c>
      <c r="K485" s="1" t="s">
        <v>27427</v>
      </c>
      <c r="L485" s="1" t="s">
        <v>26610</v>
      </c>
    </row>
    <row r="486" spans="1:12" ht="13.2">
      <c r="A486" s="17" t="s">
        <v>27639</v>
      </c>
      <c r="B486" s="1">
        <v>5</v>
      </c>
      <c r="C486" s="1" t="s">
        <v>26607</v>
      </c>
      <c r="D486" s="1" t="s">
        <v>10736</v>
      </c>
      <c r="E486" s="1" t="s">
        <v>27640</v>
      </c>
      <c r="H486" s="1" t="s">
        <v>518</v>
      </c>
      <c r="I486" s="4"/>
      <c r="J486" s="4" t="str">
        <f ca="1">IFERROR(__xludf.DUMMYFUNCTION("LEFT(INDEX(SPLIT(L486, "" ""), 4), 2)"),"13")</f>
        <v>13</v>
      </c>
      <c r="K486" s="1" t="s">
        <v>26609</v>
      </c>
      <c r="L486" s="1" t="s">
        <v>26610</v>
      </c>
    </row>
    <row r="487" spans="1:12" ht="13.8">
      <c r="A487" s="10" t="s">
        <v>1182</v>
      </c>
      <c r="B487" s="1">
        <v>5</v>
      </c>
      <c r="C487" s="1" t="s">
        <v>26607</v>
      </c>
      <c r="D487" s="1" t="s">
        <v>19372</v>
      </c>
      <c r="E487" s="1" t="s">
        <v>27641</v>
      </c>
      <c r="H487" s="1" t="s">
        <v>518</v>
      </c>
      <c r="I487" s="4"/>
      <c r="J487" s="4" t="str">
        <f ca="1">IFERROR(__xludf.DUMMYFUNCTION("LEFT(INDEX(SPLIT(L487, "" ""), 4), 2)"),"13")</f>
        <v>13</v>
      </c>
      <c r="K487" s="1" t="s">
        <v>26609</v>
      </c>
      <c r="L487" s="1" t="s">
        <v>26610</v>
      </c>
    </row>
    <row r="488" spans="1:12" ht="13.8">
      <c r="A488" s="11" t="s">
        <v>27642</v>
      </c>
      <c r="B488" s="1">
        <v>5</v>
      </c>
      <c r="D488" s="1" t="s">
        <v>10743</v>
      </c>
      <c r="E488" s="1" t="s">
        <v>27643</v>
      </c>
      <c r="H488" s="1" t="s">
        <v>518</v>
      </c>
      <c r="I488" s="4"/>
      <c r="J488" s="4" t="str">
        <f ca="1">IFERROR(__xludf.DUMMYFUNCTION("LEFT(INDEX(SPLIT(L488, "" ""), 4), 2)"),"13")</f>
        <v>13</v>
      </c>
      <c r="K488" s="1" t="s">
        <v>27197</v>
      </c>
      <c r="L488" s="1" t="s">
        <v>26610</v>
      </c>
    </row>
    <row r="489" spans="1:12" ht="13.8">
      <c r="A489" s="11" t="s">
        <v>19173</v>
      </c>
      <c r="B489" s="1">
        <v>5</v>
      </c>
      <c r="D489" s="1" t="s">
        <v>19372</v>
      </c>
      <c r="E489" s="1" t="s">
        <v>27644</v>
      </c>
      <c r="H489" s="1" t="s">
        <v>518</v>
      </c>
      <c r="I489" s="4"/>
      <c r="J489" s="4" t="str">
        <f ca="1">IFERROR(__xludf.DUMMYFUNCTION("LEFT(INDEX(SPLIT(L489, "" ""), 4), 2)"),"13")</f>
        <v>13</v>
      </c>
      <c r="K489" s="1" t="s">
        <v>27197</v>
      </c>
      <c r="L489" s="1" t="s">
        <v>26610</v>
      </c>
    </row>
    <row r="490" spans="1:12" ht="13.8">
      <c r="A490" s="11" t="s">
        <v>5006</v>
      </c>
      <c r="B490" s="1">
        <v>5</v>
      </c>
      <c r="C490" s="1" t="s">
        <v>26607</v>
      </c>
      <c r="D490" s="1" t="s">
        <v>19372</v>
      </c>
      <c r="E490" s="1" t="s">
        <v>27645</v>
      </c>
      <c r="H490" s="1" t="s">
        <v>518</v>
      </c>
      <c r="I490" s="4"/>
      <c r="J490" s="4" t="str">
        <f ca="1">IFERROR(__xludf.DUMMYFUNCTION("LEFT(INDEX(SPLIT(L490, "" ""), 4), 2)"),"13")</f>
        <v>13</v>
      </c>
      <c r="K490" s="1" t="s">
        <v>26609</v>
      </c>
      <c r="L490" s="1" t="s">
        <v>26610</v>
      </c>
    </row>
    <row r="491" spans="1:12" ht="13.2">
      <c r="A491" s="17" t="s">
        <v>27646</v>
      </c>
      <c r="B491" s="1">
        <v>4</v>
      </c>
      <c r="C491" s="1" t="s">
        <v>27647</v>
      </c>
      <c r="D491" s="1" t="s">
        <v>18313</v>
      </c>
      <c r="E491" s="1" t="s">
        <v>27648</v>
      </c>
      <c r="H491" s="1" t="s">
        <v>518</v>
      </c>
      <c r="I491" s="4"/>
      <c r="J491" s="4" t="str">
        <f ca="1">IFERROR(__xludf.DUMMYFUNCTION("LEFT(INDEX(SPLIT(L491, "" ""), 4), 2)"),"13")</f>
        <v>13</v>
      </c>
      <c r="K491" s="1" t="s">
        <v>26621</v>
      </c>
      <c r="L491" s="1" t="s">
        <v>26610</v>
      </c>
    </row>
    <row r="492" spans="1:12" ht="13.2">
      <c r="A492" s="17" t="s">
        <v>18936</v>
      </c>
      <c r="B492" s="1">
        <v>5</v>
      </c>
      <c r="C492" s="1" t="s">
        <v>27649</v>
      </c>
      <c r="D492" s="1" t="s">
        <v>19372</v>
      </c>
      <c r="E492" s="1" t="s">
        <v>27650</v>
      </c>
      <c r="H492" s="1" t="s">
        <v>518</v>
      </c>
      <c r="I492" s="4"/>
      <c r="J492" s="4" t="str">
        <f ca="1">IFERROR(__xludf.DUMMYFUNCTION("LEFT(INDEX(SPLIT(L492, "" ""), 4), 2)"),"13")</f>
        <v>13</v>
      </c>
      <c r="K492" s="1" t="s">
        <v>27477</v>
      </c>
      <c r="L492" s="1" t="s">
        <v>26610</v>
      </c>
    </row>
    <row r="493" spans="1:12" ht="13.8">
      <c r="A493" s="10" t="s">
        <v>19037</v>
      </c>
      <c r="B493" s="1">
        <v>5</v>
      </c>
      <c r="D493" s="1" t="s">
        <v>10288</v>
      </c>
      <c r="E493" s="1" t="s">
        <v>27651</v>
      </c>
      <c r="H493" s="1" t="s">
        <v>518</v>
      </c>
      <c r="I493" s="4"/>
      <c r="J493" s="4" t="str">
        <f ca="1">IFERROR(__xludf.DUMMYFUNCTION("LEFT(INDEX(SPLIT(L493, "" ""), 4), 2)"),"13")</f>
        <v>13</v>
      </c>
      <c r="K493" s="1" t="s">
        <v>27197</v>
      </c>
      <c r="L493" s="1" t="s">
        <v>26610</v>
      </c>
    </row>
    <row r="494" spans="1:12" ht="13.8">
      <c r="A494" s="11" t="s">
        <v>6689</v>
      </c>
      <c r="B494" s="1">
        <v>5</v>
      </c>
      <c r="C494" s="1" t="s">
        <v>26607</v>
      </c>
      <c r="D494" s="1" t="s">
        <v>19372</v>
      </c>
      <c r="E494" s="1" t="s">
        <v>27652</v>
      </c>
      <c r="H494" s="1" t="s">
        <v>518</v>
      </c>
      <c r="I494" s="4"/>
      <c r="J494" s="4" t="str">
        <f ca="1">IFERROR(__xludf.DUMMYFUNCTION("LEFT(INDEX(SPLIT(L494, "" ""), 4), 2)"),"13")</f>
        <v>13</v>
      </c>
      <c r="K494" s="1" t="s">
        <v>26609</v>
      </c>
      <c r="L494" s="1" t="s">
        <v>26610</v>
      </c>
    </row>
    <row r="495" spans="1:12" ht="13.8">
      <c r="A495" s="11" t="s">
        <v>18878</v>
      </c>
      <c r="B495" s="1">
        <v>5</v>
      </c>
      <c r="D495" s="1" t="s">
        <v>18313</v>
      </c>
      <c r="E495" s="1" t="s">
        <v>27653</v>
      </c>
      <c r="H495" s="1" t="s">
        <v>518</v>
      </c>
      <c r="I495" s="4"/>
      <c r="J495" s="4" t="str">
        <f ca="1">IFERROR(__xludf.DUMMYFUNCTION("LEFT(INDEX(SPLIT(L495, "" ""), 4), 2)"),"13")</f>
        <v>13</v>
      </c>
      <c r="K495" s="1" t="s">
        <v>27488</v>
      </c>
      <c r="L495" s="1" t="s">
        <v>26610</v>
      </c>
    </row>
    <row r="496" spans="1:12" ht="13.8">
      <c r="A496" s="11" t="s">
        <v>18969</v>
      </c>
      <c r="B496" s="1">
        <v>5</v>
      </c>
      <c r="D496" s="1" t="s">
        <v>19372</v>
      </c>
      <c r="E496" s="1" t="s">
        <v>27654</v>
      </c>
      <c r="H496" s="1" t="s">
        <v>518</v>
      </c>
      <c r="I496" s="4"/>
      <c r="J496" s="4" t="str">
        <f ca="1">IFERROR(__xludf.DUMMYFUNCTION("LEFT(INDEX(SPLIT(L496, "" ""), 4), 2)"),"13")</f>
        <v>13</v>
      </c>
      <c r="K496" s="1" t="s">
        <v>27581</v>
      </c>
      <c r="L496" s="1" t="s">
        <v>26610</v>
      </c>
    </row>
    <row r="497" spans="1:12" ht="13.2">
      <c r="A497" s="17" t="s">
        <v>20407</v>
      </c>
      <c r="B497" s="1">
        <v>5</v>
      </c>
      <c r="C497" s="1" t="s">
        <v>26607</v>
      </c>
      <c r="D497" s="1" t="s">
        <v>19372</v>
      </c>
      <c r="E497" s="1" t="s">
        <v>27655</v>
      </c>
      <c r="H497" s="1" t="s">
        <v>518</v>
      </c>
      <c r="I497" s="4"/>
      <c r="J497" s="4" t="str">
        <f ca="1">IFERROR(__xludf.DUMMYFUNCTION("LEFT(INDEX(SPLIT(L497, "" ""), 4), 2)"),"13")</f>
        <v>13</v>
      </c>
      <c r="K497" s="1" t="s">
        <v>26609</v>
      </c>
      <c r="L497" s="1" t="s">
        <v>26610</v>
      </c>
    </row>
    <row r="498" spans="1:12" ht="13.2">
      <c r="A498" s="17" t="s">
        <v>27656</v>
      </c>
      <c r="B498" s="1">
        <v>4</v>
      </c>
      <c r="D498" s="1" t="s">
        <v>19372</v>
      </c>
      <c r="E498" s="1" t="s">
        <v>27657</v>
      </c>
      <c r="H498" s="1" t="s">
        <v>518</v>
      </c>
      <c r="I498" s="4"/>
      <c r="J498" s="4" t="str">
        <f ca="1">IFERROR(__xludf.DUMMYFUNCTION("LEFT(INDEX(SPLIT(L498, "" ""), 4), 2)"),"13")</f>
        <v>13</v>
      </c>
      <c r="K498" s="1" t="s">
        <v>27427</v>
      </c>
      <c r="L498" s="1" t="s">
        <v>26610</v>
      </c>
    </row>
    <row r="499" spans="1:12" ht="13.8">
      <c r="A499" s="10" t="s">
        <v>18844</v>
      </c>
      <c r="B499" s="1">
        <v>5</v>
      </c>
      <c r="D499" s="1" t="s">
        <v>10300</v>
      </c>
      <c r="E499" s="1" t="s">
        <v>27658</v>
      </c>
      <c r="H499" s="1" t="s">
        <v>518</v>
      </c>
      <c r="I499" s="4"/>
      <c r="J499" s="4" t="str">
        <f ca="1">IFERROR(__xludf.DUMMYFUNCTION("LEFT(INDEX(SPLIT(L499, "" ""), 4), 2)"),"13")</f>
        <v>13</v>
      </c>
      <c r="K499" s="1" t="s">
        <v>27197</v>
      </c>
      <c r="L499" s="1" t="s">
        <v>26610</v>
      </c>
    </row>
    <row r="500" spans="1:12" ht="13.8">
      <c r="A500" s="11" t="s">
        <v>4685</v>
      </c>
      <c r="B500" s="1">
        <v>4</v>
      </c>
      <c r="D500" s="1" t="s">
        <v>10743</v>
      </c>
      <c r="E500" s="1" t="s">
        <v>27659</v>
      </c>
      <c r="H500" s="1" t="s">
        <v>518</v>
      </c>
      <c r="I500" s="4"/>
      <c r="J500" s="4" t="str">
        <f ca="1">IFERROR(__xludf.DUMMYFUNCTION("LEFT(INDEX(SPLIT(L500, "" ""), 4), 2)"),"13")</f>
        <v>13</v>
      </c>
      <c r="K500" s="1" t="s">
        <v>27197</v>
      </c>
      <c r="L500" s="1" t="s">
        <v>26610</v>
      </c>
    </row>
    <row r="501" spans="1:12" ht="13.8">
      <c r="A501" s="11" t="s">
        <v>27660</v>
      </c>
      <c r="B501" s="1">
        <v>5</v>
      </c>
      <c r="C501" s="1" t="s">
        <v>2015</v>
      </c>
      <c r="D501" s="1" t="s">
        <v>10347</v>
      </c>
      <c r="E501" s="1" t="s">
        <v>27661</v>
      </c>
      <c r="H501" s="1" t="s">
        <v>518</v>
      </c>
      <c r="I501" s="4"/>
      <c r="J501" s="4" t="str">
        <f ca="1">IFERROR(__xludf.DUMMYFUNCTION("LEFT(INDEX(SPLIT(L501, "" ""), 4), 2)"),"13")</f>
        <v>13</v>
      </c>
      <c r="K501" s="1" t="s">
        <v>26621</v>
      </c>
      <c r="L501" s="1" t="s">
        <v>26610</v>
      </c>
    </row>
    <row r="502" spans="1:12" ht="13.8">
      <c r="A502" s="11" t="s">
        <v>19158</v>
      </c>
      <c r="B502" s="1">
        <v>5</v>
      </c>
      <c r="D502" s="1" t="s">
        <v>10743</v>
      </c>
      <c r="E502" s="1" t="s">
        <v>27662</v>
      </c>
      <c r="H502" s="1" t="s">
        <v>518</v>
      </c>
      <c r="I502" s="4"/>
      <c r="J502" s="4" t="str">
        <f ca="1">IFERROR(__xludf.DUMMYFUNCTION("LEFT(INDEX(SPLIT(L502, "" ""), 4), 2)"),"13")</f>
        <v>13</v>
      </c>
      <c r="K502" s="1" t="s">
        <v>27197</v>
      </c>
      <c r="L502" s="1" t="s">
        <v>26610</v>
      </c>
    </row>
    <row r="503" spans="1:12" ht="13.2">
      <c r="A503" s="17" t="s">
        <v>19274</v>
      </c>
      <c r="B503" s="1">
        <v>5</v>
      </c>
      <c r="D503" s="1" t="s">
        <v>10479</v>
      </c>
      <c r="E503" s="1" t="s">
        <v>27663</v>
      </c>
      <c r="H503" s="1" t="s">
        <v>518</v>
      </c>
      <c r="I503" s="4"/>
      <c r="J503" s="4" t="str">
        <f ca="1">IFERROR(__xludf.DUMMYFUNCTION("LEFT(INDEX(SPLIT(L503, "" ""), 4), 2)"),"13")</f>
        <v>13</v>
      </c>
      <c r="K503" s="1" t="s">
        <v>27197</v>
      </c>
      <c r="L503" s="1" t="s">
        <v>26610</v>
      </c>
    </row>
    <row r="504" spans="1:12" ht="13.2">
      <c r="A504" s="17" t="s">
        <v>5964</v>
      </c>
      <c r="B504" s="1">
        <v>5</v>
      </c>
      <c r="C504" s="1" t="s">
        <v>27385</v>
      </c>
      <c r="D504" s="1" t="s">
        <v>19372</v>
      </c>
      <c r="E504" s="1" t="s">
        <v>27664</v>
      </c>
      <c r="H504" s="1" t="s">
        <v>518</v>
      </c>
      <c r="I504" s="4"/>
      <c r="J504" s="4" t="str">
        <f ca="1">IFERROR(__xludf.DUMMYFUNCTION("LEFT(INDEX(SPLIT(L504, "" ""), 4), 2)"),"13")</f>
        <v>13</v>
      </c>
      <c r="K504" s="1" t="s">
        <v>26609</v>
      </c>
      <c r="L504" s="1" t="s">
        <v>26610</v>
      </c>
    </row>
    <row r="505" spans="1:12" ht="13.8">
      <c r="A505" s="10" t="s">
        <v>27665</v>
      </c>
      <c r="B505" s="1">
        <v>5</v>
      </c>
      <c r="C505" s="1" t="s">
        <v>27666</v>
      </c>
      <c r="D505" s="1" t="s">
        <v>18313</v>
      </c>
      <c r="E505" s="1" t="s">
        <v>27667</v>
      </c>
      <c r="H505" s="1" t="s">
        <v>518</v>
      </c>
      <c r="I505" s="4"/>
      <c r="J505" s="4" t="str">
        <f ca="1">IFERROR(__xludf.DUMMYFUNCTION("LEFT(INDEX(SPLIT(L505, "" ""), 4), 2)"),"13")</f>
        <v>13</v>
      </c>
      <c r="K505" s="1" t="s">
        <v>27668</v>
      </c>
      <c r="L505" s="1" t="s">
        <v>26610</v>
      </c>
    </row>
    <row r="506" spans="1:12" ht="13.8">
      <c r="A506" s="11" t="s">
        <v>19130</v>
      </c>
      <c r="B506" s="1">
        <v>5</v>
      </c>
      <c r="D506" s="1" t="s">
        <v>19372</v>
      </c>
      <c r="E506" s="1" t="s">
        <v>27669</v>
      </c>
      <c r="H506" s="1" t="s">
        <v>518</v>
      </c>
      <c r="I506" s="4"/>
      <c r="J506" s="4" t="str">
        <f ca="1">IFERROR(__xludf.DUMMYFUNCTION("LEFT(INDEX(SPLIT(L506, "" ""), 4), 2)"),"13")</f>
        <v>13</v>
      </c>
      <c r="K506" s="1" t="s">
        <v>27197</v>
      </c>
      <c r="L506" s="1" t="s">
        <v>26610</v>
      </c>
    </row>
    <row r="507" spans="1:12" ht="13.8">
      <c r="A507" s="11" t="s">
        <v>20966</v>
      </c>
      <c r="B507" s="1">
        <v>5</v>
      </c>
      <c r="D507" s="1" t="s">
        <v>19372</v>
      </c>
      <c r="E507" s="1" t="s">
        <v>27670</v>
      </c>
      <c r="H507" s="1" t="s">
        <v>518</v>
      </c>
      <c r="I507" s="4"/>
      <c r="J507" s="4" t="str">
        <f ca="1">IFERROR(__xludf.DUMMYFUNCTION("LEFT(INDEX(SPLIT(L507, "" ""), 4), 2)"),"13")</f>
        <v>13</v>
      </c>
      <c r="K507" s="1" t="s">
        <v>27633</v>
      </c>
      <c r="L507" s="1" t="s">
        <v>26610</v>
      </c>
    </row>
    <row r="508" spans="1:12" ht="13.8">
      <c r="A508" s="11" t="s">
        <v>19025</v>
      </c>
      <c r="B508" s="1">
        <v>5</v>
      </c>
      <c r="C508" s="1" t="s">
        <v>27671</v>
      </c>
      <c r="D508" s="1" t="s">
        <v>19372</v>
      </c>
      <c r="E508" s="1" t="s">
        <v>27672</v>
      </c>
      <c r="H508" s="1" t="s">
        <v>518</v>
      </c>
      <c r="I508" s="4"/>
      <c r="J508" s="4" t="str">
        <f ca="1">IFERROR(__xludf.DUMMYFUNCTION("LEFT(INDEX(SPLIT(L508, "" ""), 4), 2)"),"13")</f>
        <v>13</v>
      </c>
      <c r="K508" s="1" t="s">
        <v>27395</v>
      </c>
      <c r="L508" s="1" t="s">
        <v>26610</v>
      </c>
    </row>
    <row r="509" spans="1:12" ht="13.2">
      <c r="A509" s="17" t="s">
        <v>20460</v>
      </c>
      <c r="B509" s="1">
        <v>5</v>
      </c>
      <c r="D509" s="1" t="s">
        <v>10347</v>
      </c>
      <c r="E509" s="1" t="s">
        <v>27673</v>
      </c>
      <c r="H509" s="1" t="s">
        <v>518</v>
      </c>
      <c r="I509" s="4"/>
      <c r="J509" s="4" t="str">
        <f ca="1">IFERROR(__xludf.DUMMYFUNCTION("LEFT(INDEX(SPLIT(L509, "" ""), 4), 2)"),"13")</f>
        <v>13</v>
      </c>
      <c r="K509" s="1" t="s">
        <v>27197</v>
      </c>
      <c r="L509" s="1" t="s">
        <v>26610</v>
      </c>
    </row>
    <row r="510" spans="1:12" ht="13.2">
      <c r="A510" s="17" t="s">
        <v>18925</v>
      </c>
      <c r="B510" s="1">
        <v>5</v>
      </c>
      <c r="D510" s="1" t="s">
        <v>19372</v>
      </c>
      <c r="E510" s="1" t="s">
        <v>27674</v>
      </c>
      <c r="H510" s="1" t="s">
        <v>518</v>
      </c>
      <c r="I510" s="4"/>
      <c r="J510" s="4" t="str">
        <f ca="1">IFERROR(__xludf.DUMMYFUNCTION("LEFT(INDEX(SPLIT(L510, "" ""), 4), 2)"),"13")</f>
        <v>13</v>
      </c>
      <c r="K510" s="1" t="s">
        <v>27491</v>
      </c>
      <c r="L510" s="1" t="s">
        <v>26610</v>
      </c>
    </row>
    <row r="511" spans="1:12" ht="13.8">
      <c r="A511" s="10" t="s">
        <v>27675</v>
      </c>
      <c r="B511" s="1">
        <v>5</v>
      </c>
      <c r="C511" s="1" t="s">
        <v>26607</v>
      </c>
      <c r="D511" s="1" t="s">
        <v>19372</v>
      </c>
      <c r="E511" s="1" t="s">
        <v>27676</v>
      </c>
      <c r="H511" s="1" t="s">
        <v>518</v>
      </c>
      <c r="I511" s="4"/>
      <c r="J511" s="4" t="str">
        <f ca="1">IFERROR(__xludf.DUMMYFUNCTION("LEFT(INDEX(SPLIT(L511, "" ""), 4), 2)"),"13")</f>
        <v>13</v>
      </c>
      <c r="K511" s="1" t="s">
        <v>26609</v>
      </c>
      <c r="L511" s="1" t="s">
        <v>26610</v>
      </c>
    </row>
    <row r="512" spans="1:12" ht="13.8">
      <c r="A512" s="11" t="s">
        <v>23590</v>
      </c>
      <c r="B512" s="1">
        <v>5</v>
      </c>
      <c r="D512" s="1" t="s">
        <v>10755</v>
      </c>
      <c r="E512" s="1" t="s">
        <v>27677</v>
      </c>
      <c r="H512" s="1" t="s">
        <v>518</v>
      </c>
      <c r="I512" s="4"/>
      <c r="J512" s="4" t="str">
        <f ca="1">IFERROR(__xludf.DUMMYFUNCTION("LEFT(INDEX(SPLIT(L512, "" ""), 4), 2)"),"13")</f>
        <v>13</v>
      </c>
      <c r="K512" s="1" t="s">
        <v>27197</v>
      </c>
      <c r="L512" s="1" t="s">
        <v>26610</v>
      </c>
    </row>
    <row r="513" spans="1:12" ht="13.8">
      <c r="A513" s="11" t="s">
        <v>18844</v>
      </c>
      <c r="B513" s="1">
        <v>5</v>
      </c>
      <c r="D513" s="1" t="s">
        <v>10479</v>
      </c>
      <c r="E513" s="1" t="s">
        <v>27678</v>
      </c>
      <c r="H513" s="1" t="s">
        <v>518</v>
      </c>
      <c r="I513" s="4"/>
      <c r="J513" s="4" t="str">
        <f ca="1">IFERROR(__xludf.DUMMYFUNCTION("LEFT(INDEX(SPLIT(L513, "" ""), 4), 2)"),"13")</f>
        <v>13</v>
      </c>
      <c r="K513" s="1" t="s">
        <v>27197</v>
      </c>
      <c r="L513" s="1" t="s">
        <v>26610</v>
      </c>
    </row>
    <row r="514" spans="1:12" ht="13.8">
      <c r="A514" s="11" t="s">
        <v>19037</v>
      </c>
      <c r="B514" s="1">
        <v>5</v>
      </c>
      <c r="D514" s="1" t="s">
        <v>19372</v>
      </c>
      <c r="E514" s="1" t="s">
        <v>27679</v>
      </c>
      <c r="H514" s="1" t="s">
        <v>518</v>
      </c>
      <c r="I514" s="4"/>
      <c r="J514" s="4" t="str">
        <f ca="1">IFERROR(__xludf.DUMMYFUNCTION("LEFT(INDEX(SPLIT(L514, "" ""), 4), 2)"),"13")</f>
        <v>13</v>
      </c>
      <c r="K514" s="1" t="s">
        <v>27197</v>
      </c>
      <c r="L514" s="1" t="s">
        <v>26610</v>
      </c>
    </row>
    <row r="515" spans="1:12" ht="13.2">
      <c r="A515" s="17" t="s">
        <v>19032</v>
      </c>
      <c r="B515" s="1">
        <v>4</v>
      </c>
      <c r="D515" s="1" t="s">
        <v>19372</v>
      </c>
      <c r="E515" s="1" t="s">
        <v>27680</v>
      </c>
      <c r="H515" s="1" t="s">
        <v>518</v>
      </c>
      <c r="I515" s="4"/>
      <c r="J515" s="4" t="str">
        <f ca="1">IFERROR(__xludf.DUMMYFUNCTION("LEFT(INDEX(SPLIT(L515, "" ""), 4), 2)"),"13")</f>
        <v>13</v>
      </c>
      <c r="K515" s="1" t="s">
        <v>27197</v>
      </c>
      <c r="L515" s="1" t="s">
        <v>26610</v>
      </c>
    </row>
    <row r="516" spans="1:12" ht="13.2">
      <c r="A516" s="17" t="s">
        <v>27681</v>
      </c>
      <c r="B516" s="1">
        <v>5</v>
      </c>
      <c r="D516" s="1" t="s">
        <v>10293</v>
      </c>
      <c r="E516" s="1" t="s">
        <v>27682</v>
      </c>
      <c r="H516" s="1" t="s">
        <v>518</v>
      </c>
      <c r="I516" s="4"/>
      <c r="J516" s="4" t="str">
        <f ca="1">IFERROR(__xludf.DUMMYFUNCTION("LEFT(INDEX(SPLIT(L516, "" ""), 4), 2)"),"13")</f>
        <v>13</v>
      </c>
      <c r="K516" s="1" t="s">
        <v>27197</v>
      </c>
      <c r="L516" s="1" t="s">
        <v>26610</v>
      </c>
    </row>
    <row r="517" spans="1:12" ht="13.8">
      <c r="A517" s="10" t="s">
        <v>24874</v>
      </c>
      <c r="B517" s="1">
        <v>5</v>
      </c>
      <c r="D517" s="1" t="s">
        <v>19372</v>
      </c>
      <c r="E517" s="1" t="s">
        <v>27683</v>
      </c>
      <c r="H517" s="1" t="s">
        <v>518</v>
      </c>
      <c r="I517" s="4"/>
      <c r="J517" s="4" t="str">
        <f ca="1">IFERROR(__xludf.DUMMYFUNCTION("LEFT(INDEX(SPLIT(L517, "" ""), 4), 2)"),"13")</f>
        <v>13</v>
      </c>
      <c r="K517" s="1" t="s">
        <v>27197</v>
      </c>
      <c r="L517" s="1" t="s">
        <v>26610</v>
      </c>
    </row>
    <row r="518" spans="1:12" ht="13.8">
      <c r="A518" s="11" t="s">
        <v>7709</v>
      </c>
      <c r="B518" s="1">
        <v>5</v>
      </c>
      <c r="D518" s="1" t="s">
        <v>19372</v>
      </c>
      <c r="E518" s="1" t="s">
        <v>27684</v>
      </c>
      <c r="H518" s="1" t="s">
        <v>518</v>
      </c>
      <c r="I518" s="4"/>
      <c r="J518" s="4" t="str">
        <f ca="1">IFERROR(__xludf.DUMMYFUNCTION("LEFT(INDEX(SPLIT(L518, "" ""), 4), 2)"),"13")</f>
        <v>13</v>
      </c>
      <c r="K518" s="1" t="s">
        <v>27685</v>
      </c>
      <c r="L518" s="1" t="s">
        <v>26610</v>
      </c>
    </row>
    <row r="519" spans="1:12" ht="13.8">
      <c r="A519" s="11" t="s">
        <v>27686</v>
      </c>
      <c r="B519" s="1">
        <v>5</v>
      </c>
      <c r="C519" s="1" t="s">
        <v>27687</v>
      </c>
      <c r="D519" s="1" t="s">
        <v>10778</v>
      </c>
      <c r="E519" s="1" t="s">
        <v>27688</v>
      </c>
      <c r="H519" s="1" t="s">
        <v>518</v>
      </c>
      <c r="I519" s="4"/>
      <c r="J519" s="4" t="str">
        <f ca="1">IFERROR(__xludf.DUMMYFUNCTION("LEFT(INDEX(SPLIT(L519, "" ""), 4), 2)"),"13")</f>
        <v>13</v>
      </c>
      <c r="K519" s="1" t="s">
        <v>27342</v>
      </c>
      <c r="L519" s="1" t="s">
        <v>26610</v>
      </c>
    </row>
    <row r="520" spans="1:12" ht="13.8">
      <c r="A520" s="11" t="s">
        <v>25086</v>
      </c>
      <c r="B520" s="1">
        <v>5</v>
      </c>
      <c r="D520" s="1" t="s">
        <v>19372</v>
      </c>
      <c r="E520" s="1" t="s">
        <v>27689</v>
      </c>
      <c r="H520" s="1" t="s">
        <v>518</v>
      </c>
      <c r="I520" s="4"/>
      <c r="J520" s="4" t="str">
        <f ca="1">IFERROR(__xludf.DUMMYFUNCTION("LEFT(INDEX(SPLIT(L520, "" ""), 4), 2)"),"13")</f>
        <v>13</v>
      </c>
      <c r="K520" s="1" t="s">
        <v>27197</v>
      </c>
      <c r="L520" s="1" t="s">
        <v>26610</v>
      </c>
    </row>
    <row r="521" spans="1:12" ht="13.2">
      <c r="A521" s="17" t="s">
        <v>27690</v>
      </c>
      <c r="B521" s="1">
        <v>5</v>
      </c>
      <c r="D521" s="1" t="s">
        <v>19372</v>
      </c>
      <c r="E521" s="1" t="s">
        <v>27691</v>
      </c>
      <c r="H521" s="1" t="s">
        <v>518</v>
      </c>
      <c r="I521" s="4"/>
      <c r="J521" s="4" t="str">
        <f ca="1">IFERROR(__xludf.DUMMYFUNCTION("LEFT(INDEX(SPLIT(L521, "" ""), 4), 2)"),"13")</f>
        <v>13</v>
      </c>
      <c r="K521" s="1" t="s">
        <v>27491</v>
      </c>
      <c r="L521" s="1" t="s">
        <v>26610</v>
      </c>
    </row>
    <row r="522" spans="1:12" ht="13.2">
      <c r="A522" s="17" t="s">
        <v>20460</v>
      </c>
      <c r="B522" s="1">
        <v>5</v>
      </c>
      <c r="D522" s="1" t="s">
        <v>19372</v>
      </c>
      <c r="E522" s="1" t="s">
        <v>27692</v>
      </c>
      <c r="H522" s="1" t="s">
        <v>518</v>
      </c>
      <c r="I522" s="4"/>
      <c r="J522" s="4" t="str">
        <f ca="1">IFERROR(__xludf.DUMMYFUNCTION("LEFT(INDEX(SPLIT(L522, "" ""), 4), 2)"),"13")</f>
        <v>13</v>
      </c>
      <c r="K522" s="1" t="s">
        <v>27197</v>
      </c>
      <c r="L522" s="1" t="s">
        <v>26610</v>
      </c>
    </row>
    <row r="523" spans="1:12" ht="13.8">
      <c r="A523" s="10" t="s">
        <v>24363</v>
      </c>
      <c r="B523" s="1">
        <v>5</v>
      </c>
      <c r="D523" s="1" t="s">
        <v>10305</v>
      </c>
      <c r="E523" s="1" t="s">
        <v>27693</v>
      </c>
      <c r="H523" s="1" t="s">
        <v>518</v>
      </c>
      <c r="I523" s="4"/>
      <c r="J523" s="4" t="str">
        <f ca="1">IFERROR(__xludf.DUMMYFUNCTION("LEFT(INDEX(SPLIT(L523, "" ""), 4), 2)"),"13")</f>
        <v>13</v>
      </c>
      <c r="K523" s="1" t="s">
        <v>27197</v>
      </c>
      <c r="L523" s="1" t="s">
        <v>26610</v>
      </c>
    </row>
    <row r="524" spans="1:12" ht="13.8">
      <c r="A524" s="11" t="s">
        <v>19158</v>
      </c>
      <c r="B524" s="1">
        <v>5</v>
      </c>
      <c r="D524" s="1" t="s">
        <v>19372</v>
      </c>
      <c r="E524" s="1" t="s">
        <v>27694</v>
      </c>
      <c r="H524" s="1" t="s">
        <v>518</v>
      </c>
      <c r="I524" s="4"/>
      <c r="J524" s="4" t="str">
        <f ca="1">IFERROR(__xludf.DUMMYFUNCTION("LEFT(INDEX(SPLIT(L524, "" ""), 4), 2)"),"13")</f>
        <v>13</v>
      </c>
      <c r="K524" s="1" t="s">
        <v>27197</v>
      </c>
      <c r="L524" s="1" t="s">
        <v>26610</v>
      </c>
    </row>
    <row r="525" spans="1:12" ht="13.8">
      <c r="A525" s="11" t="s">
        <v>19037</v>
      </c>
      <c r="B525" s="1">
        <v>5</v>
      </c>
      <c r="D525" s="1" t="s">
        <v>19372</v>
      </c>
      <c r="E525" s="1" t="s">
        <v>27695</v>
      </c>
      <c r="H525" s="1" t="s">
        <v>518</v>
      </c>
      <c r="I525" s="4"/>
      <c r="J525" s="4" t="str">
        <f ca="1">IFERROR(__xludf.DUMMYFUNCTION("LEFT(INDEX(SPLIT(L525, "" ""), 4), 2)"),"13")</f>
        <v>13</v>
      </c>
      <c r="K525" s="1" t="s">
        <v>27197</v>
      </c>
      <c r="L525" s="1" t="s">
        <v>26610</v>
      </c>
    </row>
    <row r="526" spans="1:12" ht="13.8">
      <c r="A526" s="11" t="s">
        <v>27696</v>
      </c>
      <c r="B526" s="1">
        <v>5</v>
      </c>
      <c r="C526" s="1" t="s">
        <v>27697</v>
      </c>
      <c r="D526" s="1" t="s">
        <v>10736</v>
      </c>
      <c r="E526" s="1" t="s">
        <v>27698</v>
      </c>
      <c r="H526" s="1" t="s">
        <v>518</v>
      </c>
      <c r="I526" s="4"/>
      <c r="J526" s="4" t="str">
        <f ca="1">IFERROR(__xludf.DUMMYFUNCTION("LEFT(INDEX(SPLIT(L526, "" ""), 4), 2)"),"13")</f>
        <v>13</v>
      </c>
      <c r="K526" s="1" t="s">
        <v>27431</v>
      </c>
      <c r="L526" s="1" t="s">
        <v>26610</v>
      </c>
    </row>
    <row r="527" spans="1:12" ht="13.2">
      <c r="A527" s="17" t="s">
        <v>18878</v>
      </c>
      <c r="B527" s="1">
        <v>5</v>
      </c>
      <c r="D527" s="1" t="s">
        <v>19372</v>
      </c>
      <c r="E527" s="1" t="s">
        <v>27699</v>
      </c>
      <c r="H527" s="1" t="s">
        <v>518</v>
      </c>
      <c r="I527" s="4"/>
      <c r="J527" s="4" t="str">
        <f ca="1">IFERROR(__xludf.DUMMYFUNCTION("LEFT(INDEX(SPLIT(L527, "" ""), 4), 2)"),"13")</f>
        <v>13</v>
      </c>
      <c r="K527" s="1" t="s">
        <v>27488</v>
      </c>
      <c r="L527" s="1" t="s">
        <v>26610</v>
      </c>
    </row>
    <row r="528" spans="1:12" ht="13.2">
      <c r="A528" s="17" t="s">
        <v>27656</v>
      </c>
      <c r="B528" s="1">
        <v>5</v>
      </c>
      <c r="D528" s="1" t="s">
        <v>19372</v>
      </c>
      <c r="E528" s="1" t="s">
        <v>27700</v>
      </c>
      <c r="H528" s="1" t="s">
        <v>518</v>
      </c>
      <c r="I528" s="4"/>
      <c r="J528" s="4" t="str">
        <f ca="1">IFERROR(__xludf.DUMMYFUNCTION("LEFT(INDEX(SPLIT(L528, "" ""), 4), 2)"),"13")</f>
        <v>13</v>
      </c>
      <c r="K528" s="1" t="s">
        <v>27427</v>
      </c>
      <c r="L528" s="1" t="s">
        <v>26610</v>
      </c>
    </row>
    <row r="529" spans="1:12" ht="13.8">
      <c r="A529" s="10" t="s">
        <v>18925</v>
      </c>
      <c r="B529" s="1">
        <v>5</v>
      </c>
      <c r="D529" s="1" t="s">
        <v>19372</v>
      </c>
      <c r="E529" s="1" t="s">
        <v>27701</v>
      </c>
      <c r="H529" s="1" t="s">
        <v>518</v>
      </c>
      <c r="I529" s="4"/>
      <c r="J529" s="4" t="str">
        <f ca="1">IFERROR(__xludf.DUMMYFUNCTION("LEFT(INDEX(SPLIT(L529, "" ""), 4), 2)"),"13")</f>
        <v>13</v>
      </c>
      <c r="K529" s="1" t="s">
        <v>27491</v>
      </c>
      <c r="L529" s="1" t="s">
        <v>26610</v>
      </c>
    </row>
    <row r="530" spans="1:12" ht="13.8">
      <c r="A530" s="11" t="s">
        <v>27702</v>
      </c>
      <c r="B530" s="1">
        <v>5</v>
      </c>
      <c r="D530" s="1" t="s">
        <v>10778</v>
      </c>
      <c r="E530" s="1" t="s">
        <v>27703</v>
      </c>
      <c r="H530" s="1" t="s">
        <v>518</v>
      </c>
      <c r="I530" s="4"/>
      <c r="J530" s="4" t="str">
        <f ca="1">IFERROR(__xludf.DUMMYFUNCTION("LEFT(INDEX(SPLIT(L530, "" ""), 4), 2)"),"13")</f>
        <v>13</v>
      </c>
      <c r="K530" s="1" t="s">
        <v>27704</v>
      </c>
      <c r="L530" s="1" t="s">
        <v>26610</v>
      </c>
    </row>
    <row r="531" spans="1:12" ht="13.8">
      <c r="A531" s="11" t="s">
        <v>27705</v>
      </c>
      <c r="B531" s="1">
        <v>5</v>
      </c>
      <c r="D531" s="1" t="s">
        <v>19372</v>
      </c>
      <c r="E531" s="1" t="s">
        <v>27706</v>
      </c>
      <c r="H531" s="1" t="s">
        <v>518</v>
      </c>
      <c r="I531" s="4"/>
      <c r="J531" s="4" t="str">
        <f ca="1">IFERROR(__xludf.DUMMYFUNCTION("LEFT(INDEX(SPLIT(L531, "" ""), 4), 2)"),"13")</f>
        <v>13</v>
      </c>
      <c r="K531" s="1" t="s">
        <v>27707</v>
      </c>
      <c r="L531" s="1" t="s">
        <v>26610</v>
      </c>
    </row>
    <row r="532" spans="1:12" ht="13.8">
      <c r="A532" s="11" t="s">
        <v>18945</v>
      </c>
      <c r="B532" s="1">
        <v>5</v>
      </c>
      <c r="D532" s="1" t="s">
        <v>19372</v>
      </c>
      <c r="E532" s="1" t="s">
        <v>27708</v>
      </c>
      <c r="H532" s="1" t="s">
        <v>518</v>
      </c>
      <c r="I532" s="4"/>
      <c r="J532" s="4" t="str">
        <f ca="1">IFERROR(__xludf.DUMMYFUNCTION("LEFT(INDEX(SPLIT(L532, "" ""), 4), 2)"),"13")</f>
        <v>13</v>
      </c>
      <c r="K532" s="1" t="s">
        <v>27197</v>
      </c>
      <c r="L532" s="1" t="s">
        <v>26610</v>
      </c>
    </row>
    <row r="533" spans="1:12" ht="13.2">
      <c r="A533" s="17" t="s">
        <v>27709</v>
      </c>
      <c r="B533" s="1">
        <v>5</v>
      </c>
      <c r="C533" s="1" t="s">
        <v>27710</v>
      </c>
      <c r="D533" s="1" t="s">
        <v>19372</v>
      </c>
      <c r="E533" s="1" t="s">
        <v>27711</v>
      </c>
      <c r="H533" s="1" t="s">
        <v>518</v>
      </c>
      <c r="I533" s="4"/>
      <c r="J533" s="4" t="str">
        <f ca="1">IFERROR(__xludf.DUMMYFUNCTION("LEFT(INDEX(SPLIT(L533, "" ""), 4), 2)"),"13")</f>
        <v>13</v>
      </c>
      <c r="K533" s="1" t="s">
        <v>27431</v>
      </c>
      <c r="L533" s="1" t="s">
        <v>26610</v>
      </c>
    </row>
    <row r="534" spans="1:12" ht="13.8">
      <c r="A534" s="11" t="s">
        <v>27712</v>
      </c>
      <c r="B534" s="1">
        <v>5</v>
      </c>
      <c r="D534" s="1" t="s">
        <v>19372</v>
      </c>
      <c r="E534" s="1" t="s">
        <v>27713</v>
      </c>
      <c r="H534" s="1" t="s">
        <v>518</v>
      </c>
      <c r="I534" s="4"/>
      <c r="J534" s="4" t="str">
        <f ca="1">IFERROR(__xludf.DUMMYFUNCTION("LEFT(INDEX(SPLIT(L534, "" ""), 4), 2)"),"13")</f>
        <v>13</v>
      </c>
      <c r="K534" s="1" t="s">
        <v>27491</v>
      </c>
      <c r="L534" s="1" t="s">
        <v>26610</v>
      </c>
    </row>
    <row r="535" spans="1:12" ht="13.8">
      <c r="A535" s="10" t="s">
        <v>3596</v>
      </c>
      <c r="B535" s="1">
        <v>5</v>
      </c>
      <c r="D535" s="1" t="s">
        <v>10293</v>
      </c>
      <c r="E535" s="1" t="s">
        <v>27714</v>
      </c>
      <c r="H535" s="1" t="s">
        <v>518</v>
      </c>
      <c r="I535" s="4"/>
      <c r="J535" s="4" t="str">
        <f ca="1">IFERROR(__xludf.DUMMYFUNCTION("LEFT(INDEX(SPLIT(L535, "" ""), 4), 2)"),"13")</f>
        <v>13</v>
      </c>
      <c r="K535" s="1" t="s">
        <v>27197</v>
      </c>
      <c r="L535" s="1" t="s">
        <v>26610</v>
      </c>
    </row>
    <row r="536" spans="1:12" ht="13.8">
      <c r="A536" s="11" t="s">
        <v>27715</v>
      </c>
      <c r="B536" s="1">
        <v>5</v>
      </c>
      <c r="C536" s="1" t="s">
        <v>26607</v>
      </c>
      <c r="D536" s="1" t="s">
        <v>19372</v>
      </c>
      <c r="E536" s="1" t="s">
        <v>27716</v>
      </c>
      <c r="H536" s="1" t="s">
        <v>518</v>
      </c>
      <c r="I536" s="4"/>
      <c r="J536" s="4" t="str">
        <f ca="1">IFERROR(__xludf.DUMMYFUNCTION("LEFT(INDEX(SPLIT(L536, "" ""), 4), 2)"),"13")</f>
        <v>13</v>
      </c>
      <c r="K536" s="1" t="s">
        <v>26609</v>
      </c>
      <c r="L536" s="1" t="s">
        <v>26610</v>
      </c>
    </row>
    <row r="537" spans="1:12" ht="13.8">
      <c r="A537" s="11" t="s">
        <v>6689</v>
      </c>
      <c r="B537" s="1">
        <v>5</v>
      </c>
      <c r="D537" s="1" t="s">
        <v>10305</v>
      </c>
      <c r="E537" s="1" t="s">
        <v>27717</v>
      </c>
      <c r="H537" s="1" t="s">
        <v>518</v>
      </c>
      <c r="I537" s="4"/>
      <c r="J537" s="4" t="str">
        <f ca="1">IFERROR(__xludf.DUMMYFUNCTION("LEFT(INDEX(SPLIT(L537, "" ""), 4), 2)"),"13")</f>
        <v>13</v>
      </c>
      <c r="K537" s="1" t="s">
        <v>27197</v>
      </c>
      <c r="L537" s="1" t="s">
        <v>26610</v>
      </c>
    </row>
    <row r="538" spans="1:12" ht="13.8">
      <c r="A538" s="11" t="s">
        <v>8655</v>
      </c>
      <c r="B538" s="1">
        <v>5</v>
      </c>
      <c r="D538" s="1" t="s">
        <v>10479</v>
      </c>
      <c r="E538" s="1" t="s">
        <v>27718</v>
      </c>
      <c r="H538" s="1" t="s">
        <v>518</v>
      </c>
      <c r="I538" s="4"/>
      <c r="J538" s="4" t="str">
        <f ca="1">IFERROR(__xludf.DUMMYFUNCTION("LEFT(INDEX(SPLIT(L538, "" ""), 4), 2)"),"13")</f>
        <v>13</v>
      </c>
      <c r="K538" s="1" t="s">
        <v>27197</v>
      </c>
      <c r="L538" s="1" t="s">
        <v>26610</v>
      </c>
    </row>
    <row r="539" spans="1:12" ht="13.2">
      <c r="A539" s="17" t="s">
        <v>20460</v>
      </c>
      <c r="B539" s="1">
        <v>5</v>
      </c>
      <c r="D539" s="1" t="s">
        <v>19372</v>
      </c>
      <c r="E539" s="1" t="s">
        <v>27719</v>
      </c>
      <c r="H539" s="1" t="s">
        <v>518</v>
      </c>
      <c r="I539" s="4"/>
      <c r="J539" s="4" t="str">
        <f ca="1">IFERROR(__xludf.DUMMYFUNCTION("LEFT(INDEX(SPLIT(L539, "" ""), 4), 2)"),"13")</f>
        <v>13</v>
      </c>
      <c r="K539" s="1" t="s">
        <v>27197</v>
      </c>
      <c r="L539" s="1" t="s">
        <v>26610</v>
      </c>
    </row>
    <row r="540" spans="1:12" ht="13.2">
      <c r="A540" s="17" t="s">
        <v>27720</v>
      </c>
      <c r="B540" s="1">
        <v>4</v>
      </c>
      <c r="D540" s="1" t="s">
        <v>10755</v>
      </c>
      <c r="E540" s="1" t="s">
        <v>27721</v>
      </c>
      <c r="H540" s="1" t="s">
        <v>518</v>
      </c>
      <c r="I540" s="4"/>
      <c r="J540" s="4" t="str">
        <f ca="1">IFERROR(__xludf.DUMMYFUNCTION("LEFT(INDEX(SPLIT(L540, "" ""), 4), 2)"),"13")</f>
        <v>13</v>
      </c>
      <c r="K540" s="1" t="s">
        <v>27722</v>
      </c>
      <c r="L540" s="1" t="s">
        <v>26610</v>
      </c>
    </row>
    <row r="541" spans="1:12" ht="13.8">
      <c r="A541" s="10" t="s">
        <v>4685</v>
      </c>
      <c r="B541" s="1">
        <v>5</v>
      </c>
      <c r="D541" s="1" t="s">
        <v>19372</v>
      </c>
      <c r="E541" s="1" t="s">
        <v>27723</v>
      </c>
      <c r="H541" s="1" t="s">
        <v>518</v>
      </c>
      <c r="I541" s="4"/>
      <c r="J541" s="4" t="str">
        <f ca="1">IFERROR(__xludf.DUMMYFUNCTION("LEFT(INDEX(SPLIT(L541, "" ""), 4), 2)"),"13")</f>
        <v>13</v>
      </c>
      <c r="K541" s="1" t="s">
        <v>27197</v>
      </c>
      <c r="L541" s="1" t="s">
        <v>26610</v>
      </c>
    </row>
    <row r="542" spans="1:12" ht="13.8">
      <c r="A542" s="11" t="s">
        <v>18933</v>
      </c>
      <c r="B542" s="1">
        <v>4</v>
      </c>
      <c r="D542" s="1" t="s">
        <v>19372</v>
      </c>
      <c r="E542" s="1" t="s">
        <v>27724</v>
      </c>
      <c r="H542" s="1" t="s">
        <v>518</v>
      </c>
      <c r="I542" s="4"/>
      <c r="J542" s="4" t="str">
        <f ca="1">IFERROR(__xludf.DUMMYFUNCTION("LEFT(INDEX(SPLIT(L542, "" ""), 4), 2)"),"13")</f>
        <v>13</v>
      </c>
      <c r="K542" s="1" t="s">
        <v>27197</v>
      </c>
      <c r="L542" s="1" t="s">
        <v>26610</v>
      </c>
    </row>
    <row r="543" spans="1:12" ht="13.8">
      <c r="A543" s="11" t="s">
        <v>18878</v>
      </c>
      <c r="B543" s="1">
        <v>5</v>
      </c>
      <c r="D543" s="1" t="s">
        <v>19372</v>
      </c>
      <c r="E543" s="1" t="s">
        <v>27725</v>
      </c>
      <c r="H543" s="1" t="s">
        <v>518</v>
      </c>
      <c r="I543" s="4"/>
      <c r="J543" s="4" t="str">
        <f ca="1">IFERROR(__xludf.DUMMYFUNCTION("LEFT(INDEX(SPLIT(L543, "" ""), 4), 2)"),"13")</f>
        <v>13</v>
      </c>
      <c r="K543" s="1" t="s">
        <v>27488</v>
      </c>
      <c r="L543" s="1" t="s">
        <v>26610</v>
      </c>
    </row>
    <row r="544" spans="1:12" ht="13.8">
      <c r="A544" s="11" t="s">
        <v>19118</v>
      </c>
      <c r="B544" s="1">
        <v>5</v>
      </c>
      <c r="D544" s="1" t="s">
        <v>10755</v>
      </c>
      <c r="E544" s="1" t="s">
        <v>27726</v>
      </c>
      <c r="H544" s="1" t="s">
        <v>518</v>
      </c>
      <c r="I544" s="4"/>
      <c r="J544" s="4" t="str">
        <f ca="1">IFERROR(__xludf.DUMMYFUNCTION("LEFT(INDEX(SPLIT(L544, "" ""), 4), 2)"),"13")</f>
        <v>13</v>
      </c>
      <c r="K544" s="1" t="s">
        <v>27197</v>
      </c>
      <c r="L544" s="1" t="s">
        <v>26610</v>
      </c>
    </row>
    <row r="545" spans="1:12" ht="13.2">
      <c r="A545" s="17" t="s">
        <v>20832</v>
      </c>
      <c r="B545" s="1">
        <v>5</v>
      </c>
      <c r="D545" s="1" t="s">
        <v>19372</v>
      </c>
      <c r="E545" s="1" t="s">
        <v>27727</v>
      </c>
      <c r="H545" s="1" t="s">
        <v>518</v>
      </c>
      <c r="I545" s="4"/>
      <c r="J545" s="4" t="str">
        <f ca="1">IFERROR(__xludf.DUMMYFUNCTION("LEFT(INDEX(SPLIT(L545, "" ""), 4), 2)"),"13")</f>
        <v>13</v>
      </c>
      <c r="K545" s="1" t="s">
        <v>27197</v>
      </c>
      <c r="L545" s="1" t="s">
        <v>26610</v>
      </c>
    </row>
    <row r="546" spans="1:12" ht="13.2">
      <c r="A546" s="17" t="s">
        <v>1548</v>
      </c>
      <c r="B546" s="1">
        <v>5</v>
      </c>
      <c r="D546" s="1" t="s">
        <v>10293</v>
      </c>
      <c r="E546" s="1" t="s">
        <v>27728</v>
      </c>
      <c r="H546" s="1" t="s">
        <v>518</v>
      </c>
      <c r="I546" s="4"/>
      <c r="J546" s="4" t="str">
        <f ca="1">IFERROR(__xludf.DUMMYFUNCTION("LEFT(INDEX(SPLIT(L546, "" ""), 4), 2)"),"13")</f>
        <v>13</v>
      </c>
      <c r="K546" s="1" t="s">
        <v>27197</v>
      </c>
      <c r="L546" s="1" t="s">
        <v>26610</v>
      </c>
    </row>
    <row r="547" spans="1:12" ht="13.8">
      <c r="A547" s="10" t="s">
        <v>18878</v>
      </c>
      <c r="B547" s="1">
        <v>5</v>
      </c>
      <c r="D547" s="1" t="s">
        <v>19372</v>
      </c>
      <c r="E547" s="1" t="s">
        <v>27729</v>
      </c>
      <c r="H547" s="1" t="s">
        <v>518</v>
      </c>
      <c r="I547" s="4"/>
      <c r="J547" s="4" t="str">
        <f ca="1">IFERROR(__xludf.DUMMYFUNCTION("LEFT(INDEX(SPLIT(L547, "" ""), 4), 2)"),"13")</f>
        <v>13</v>
      </c>
      <c r="K547" s="1" t="s">
        <v>27488</v>
      </c>
      <c r="L547" s="1" t="s">
        <v>26610</v>
      </c>
    </row>
    <row r="548" spans="1:12" ht="13.8">
      <c r="A548" s="11" t="s">
        <v>27730</v>
      </c>
      <c r="B548" s="1">
        <v>5</v>
      </c>
      <c r="C548" s="1" t="s">
        <v>2056</v>
      </c>
      <c r="D548" s="1" t="s">
        <v>10479</v>
      </c>
      <c r="E548" s="1" t="s">
        <v>27731</v>
      </c>
      <c r="H548" s="1" t="s">
        <v>518</v>
      </c>
      <c r="I548" s="4"/>
      <c r="J548" s="4" t="str">
        <f ca="1">IFERROR(__xludf.DUMMYFUNCTION("LEFT(INDEX(SPLIT(L548, "" ""), 4), 2)"),"13")</f>
        <v>13</v>
      </c>
      <c r="K548" s="1" t="s">
        <v>27431</v>
      </c>
      <c r="L548" s="1" t="s">
        <v>26610</v>
      </c>
    </row>
    <row r="549" spans="1:12" ht="13.8">
      <c r="A549" s="11" t="s">
        <v>18958</v>
      </c>
      <c r="B549" s="1">
        <v>4</v>
      </c>
      <c r="D549" s="1" t="s">
        <v>19372</v>
      </c>
      <c r="E549" s="1" t="s">
        <v>27732</v>
      </c>
      <c r="H549" s="1" t="s">
        <v>518</v>
      </c>
      <c r="I549" s="4"/>
      <c r="J549" s="4" t="str">
        <f ca="1">IFERROR(__xludf.DUMMYFUNCTION("LEFT(INDEX(SPLIT(L549, "" ""), 4), 2)"),"13")</f>
        <v>13</v>
      </c>
      <c r="K549" s="1" t="s">
        <v>27197</v>
      </c>
      <c r="L549" s="1" t="s">
        <v>26610</v>
      </c>
    </row>
    <row r="550" spans="1:12" ht="13.8">
      <c r="A550" s="11" t="s">
        <v>11993</v>
      </c>
      <c r="B550" s="1">
        <v>5</v>
      </c>
      <c r="D550" s="1" t="s">
        <v>10288</v>
      </c>
      <c r="E550" s="1" t="s">
        <v>27733</v>
      </c>
      <c r="H550" s="1" t="s">
        <v>518</v>
      </c>
      <c r="I550" s="4"/>
      <c r="J550" s="4" t="str">
        <f ca="1">IFERROR(__xludf.DUMMYFUNCTION("LEFT(INDEX(SPLIT(L550, "" ""), 4), 2)"),"13")</f>
        <v>13</v>
      </c>
      <c r="K550" s="1" t="s">
        <v>27197</v>
      </c>
      <c r="L550" s="1" t="s">
        <v>26610</v>
      </c>
    </row>
    <row r="551" spans="1:12" ht="13.2">
      <c r="A551" s="17" t="s">
        <v>18861</v>
      </c>
      <c r="B551" s="1">
        <v>5</v>
      </c>
      <c r="C551" s="1" t="s">
        <v>27734</v>
      </c>
      <c r="D551" s="1" t="s">
        <v>19372</v>
      </c>
      <c r="E551" s="1" t="s">
        <v>27735</v>
      </c>
      <c r="H551" s="1" t="s">
        <v>518</v>
      </c>
      <c r="I551" s="4"/>
      <c r="J551" s="4" t="str">
        <f ca="1">IFERROR(__xludf.DUMMYFUNCTION("LEFT(INDEX(SPLIT(L551, "" ""), 4), 2)"),"13")</f>
        <v>13</v>
      </c>
      <c r="K551" s="1" t="s">
        <v>27420</v>
      </c>
      <c r="L551" s="1" t="s">
        <v>26610</v>
      </c>
    </row>
    <row r="552" spans="1:12" ht="13.2">
      <c r="A552" s="17" t="s">
        <v>18945</v>
      </c>
      <c r="B552" s="1">
        <v>5</v>
      </c>
      <c r="D552" s="1" t="s">
        <v>19372</v>
      </c>
      <c r="E552" s="1" t="s">
        <v>27736</v>
      </c>
      <c r="H552" s="1" t="s">
        <v>518</v>
      </c>
      <c r="I552" s="4"/>
      <c r="J552" s="4" t="str">
        <f ca="1">IFERROR(__xludf.DUMMYFUNCTION("LEFT(INDEX(SPLIT(L552, "" ""), 4), 2)"),"13")</f>
        <v>13</v>
      </c>
      <c r="K552" s="1" t="s">
        <v>27197</v>
      </c>
      <c r="L552" s="1" t="s">
        <v>26610</v>
      </c>
    </row>
    <row r="553" spans="1:12" ht="13.8">
      <c r="A553" s="10" t="s">
        <v>18929</v>
      </c>
      <c r="B553" s="1">
        <v>5</v>
      </c>
      <c r="D553" s="1" t="s">
        <v>19372</v>
      </c>
      <c r="E553" s="1" t="s">
        <v>27737</v>
      </c>
      <c r="H553" s="1" t="s">
        <v>518</v>
      </c>
      <c r="I553" s="4"/>
      <c r="J553" s="4" t="str">
        <f ca="1">IFERROR(__xludf.DUMMYFUNCTION("LEFT(INDEX(SPLIT(L553, "" ""), 4), 2)"),"13")</f>
        <v>13</v>
      </c>
      <c r="K553" s="1" t="s">
        <v>27738</v>
      </c>
      <c r="L553" s="1" t="s">
        <v>26610</v>
      </c>
    </row>
    <row r="554" spans="1:12" ht="13.8">
      <c r="A554" s="11" t="s">
        <v>27739</v>
      </c>
      <c r="B554" s="1">
        <v>5</v>
      </c>
      <c r="D554" s="1" t="s">
        <v>10743</v>
      </c>
      <c r="E554" s="1" t="s">
        <v>27740</v>
      </c>
      <c r="H554" s="1" t="s">
        <v>518</v>
      </c>
      <c r="I554" s="4"/>
      <c r="J554" s="4" t="str">
        <f ca="1">IFERROR(__xludf.DUMMYFUNCTION("LEFT(INDEX(SPLIT(L554, "" ""), 4), 2)"),"13")</f>
        <v>13</v>
      </c>
      <c r="K554" s="1" t="s">
        <v>27197</v>
      </c>
      <c r="L554" s="1" t="s">
        <v>26610</v>
      </c>
    </row>
    <row r="555" spans="1:12" ht="13.8">
      <c r="A555" s="11" t="s">
        <v>4685</v>
      </c>
      <c r="B555" s="1">
        <v>5</v>
      </c>
      <c r="D555" s="1" t="s">
        <v>10736</v>
      </c>
      <c r="E555" s="1" t="s">
        <v>27741</v>
      </c>
      <c r="H555" s="1" t="s">
        <v>518</v>
      </c>
      <c r="I555" s="4"/>
      <c r="J555" s="4" t="str">
        <f ca="1">IFERROR(__xludf.DUMMYFUNCTION("LEFT(INDEX(SPLIT(L555, "" ""), 4), 2)"),"13")</f>
        <v>13</v>
      </c>
      <c r="K555" s="1" t="s">
        <v>27197</v>
      </c>
      <c r="L555" s="1" t="s">
        <v>26610</v>
      </c>
    </row>
    <row r="556" spans="1:12" ht="13.8">
      <c r="A556" s="11" t="s">
        <v>23590</v>
      </c>
      <c r="B556" s="1">
        <v>5</v>
      </c>
      <c r="D556" s="1" t="s">
        <v>10778</v>
      </c>
      <c r="E556" s="1" t="s">
        <v>27742</v>
      </c>
      <c r="H556" s="1" t="s">
        <v>518</v>
      </c>
      <c r="I556" s="4"/>
      <c r="J556" s="4" t="str">
        <f ca="1">IFERROR(__xludf.DUMMYFUNCTION("LEFT(INDEX(SPLIT(L556, "" ""), 4), 2)"),"13")</f>
        <v>13</v>
      </c>
      <c r="K556" s="1" t="s">
        <v>27197</v>
      </c>
      <c r="L556" s="1" t="s">
        <v>26610</v>
      </c>
    </row>
    <row r="557" spans="1:12" ht="13.2">
      <c r="A557" s="17" t="s">
        <v>27743</v>
      </c>
      <c r="B557" s="1">
        <v>5</v>
      </c>
      <c r="D557" s="1" t="s">
        <v>19372</v>
      </c>
      <c r="E557" s="1" t="s">
        <v>27744</v>
      </c>
      <c r="H557" s="1" t="s">
        <v>518</v>
      </c>
      <c r="I557" s="4"/>
      <c r="J557" s="4" t="str">
        <f ca="1">IFERROR(__xludf.DUMMYFUNCTION("LEFT(INDEX(SPLIT(L557, "" ""), 4), 2)"),"13")</f>
        <v>13</v>
      </c>
      <c r="K557" s="1" t="s">
        <v>27491</v>
      </c>
      <c r="L557" s="1" t="s">
        <v>26610</v>
      </c>
    </row>
    <row r="558" spans="1:12" ht="13.2">
      <c r="A558" s="17" t="s">
        <v>27745</v>
      </c>
      <c r="B558" s="1">
        <v>5</v>
      </c>
      <c r="C558" s="1" t="s">
        <v>27746</v>
      </c>
      <c r="D558" s="1" t="s">
        <v>19372</v>
      </c>
      <c r="E558" s="1" t="s">
        <v>27747</v>
      </c>
      <c r="H558" s="1" t="s">
        <v>518</v>
      </c>
      <c r="I558" s="4"/>
      <c r="J558" s="4" t="str">
        <f ca="1">IFERROR(__xludf.DUMMYFUNCTION("LEFT(INDEX(SPLIT(L558, "" ""), 4), 2)"),"13")</f>
        <v>13</v>
      </c>
      <c r="K558" s="1" t="s">
        <v>27342</v>
      </c>
      <c r="L558" s="1" t="s">
        <v>26610</v>
      </c>
    </row>
    <row r="559" spans="1:12" ht="13.8">
      <c r="A559" s="10" t="s">
        <v>18847</v>
      </c>
      <c r="B559" s="1">
        <v>5</v>
      </c>
      <c r="D559" s="1" t="s">
        <v>19372</v>
      </c>
      <c r="E559" s="1" t="s">
        <v>27748</v>
      </c>
      <c r="H559" s="1" t="s">
        <v>518</v>
      </c>
      <c r="I559" s="4"/>
      <c r="J559" s="4" t="str">
        <f ca="1">IFERROR(__xludf.DUMMYFUNCTION("LEFT(INDEX(SPLIT(L559, "" ""), 4), 2)"),"13")</f>
        <v>13</v>
      </c>
      <c r="K559" s="1" t="s">
        <v>27197</v>
      </c>
      <c r="L559" s="1" t="s">
        <v>26610</v>
      </c>
    </row>
    <row r="560" spans="1:12" ht="13.8">
      <c r="A560" s="11" t="s">
        <v>3195</v>
      </c>
      <c r="B560" s="1">
        <v>5</v>
      </c>
      <c r="D560" s="1" t="s">
        <v>19372</v>
      </c>
      <c r="E560" s="1" t="s">
        <v>27749</v>
      </c>
      <c r="H560" s="1" t="s">
        <v>518</v>
      </c>
      <c r="I560" s="4"/>
      <c r="J560" s="4" t="str">
        <f ca="1">IFERROR(__xludf.DUMMYFUNCTION("LEFT(INDEX(SPLIT(L560, "" ""), 4), 2)"),"13")</f>
        <v>13</v>
      </c>
      <c r="K560" s="1" t="s">
        <v>27750</v>
      </c>
      <c r="L560" s="1" t="s">
        <v>26610</v>
      </c>
    </row>
    <row r="561" spans="1:12" ht="15.75" customHeight="1">
      <c r="A561" s="18" t="s">
        <v>18985</v>
      </c>
      <c r="B561" s="1">
        <v>5</v>
      </c>
      <c r="D561" s="1" t="s">
        <v>10347</v>
      </c>
      <c r="E561" s="1" t="s">
        <v>27751</v>
      </c>
      <c r="H561" s="1" t="s">
        <v>518</v>
      </c>
      <c r="I561" s="4"/>
      <c r="J561" s="4" t="str">
        <f ca="1">IFERROR(__xludf.DUMMYFUNCTION("LEFT(INDEX(SPLIT(L561, "" ""), 4), 2)"),"13")</f>
        <v>13</v>
      </c>
      <c r="K561" s="1" t="s">
        <v>27197</v>
      </c>
      <c r="L561" s="1" t="s">
        <v>26610</v>
      </c>
    </row>
    <row r="562" spans="1:12" ht="13.8">
      <c r="A562" s="11" t="s">
        <v>27752</v>
      </c>
      <c r="B562" s="1">
        <v>5</v>
      </c>
      <c r="D562" s="1" t="s">
        <v>19372</v>
      </c>
      <c r="E562" s="1" t="s">
        <v>27753</v>
      </c>
      <c r="H562" s="1" t="s">
        <v>518</v>
      </c>
      <c r="I562" s="4"/>
      <c r="J562" s="4" t="str">
        <f ca="1">IFERROR(__xludf.DUMMYFUNCTION("LEFT(INDEX(SPLIT(L562, "" ""), 4), 2)"),"13")</f>
        <v>13</v>
      </c>
      <c r="K562" s="1" t="s">
        <v>27491</v>
      </c>
      <c r="L562" s="1" t="s">
        <v>26610</v>
      </c>
    </row>
    <row r="563" spans="1:12" ht="13.2">
      <c r="A563" s="17" t="s">
        <v>18958</v>
      </c>
      <c r="B563" s="1">
        <v>5</v>
      </c>
      <c r="D563" s="1" t="s">
        <v>10479</v>
      </c>
      <c r="E563" s="1" t="s">
        <v>27754</v>
      </c>
      <c r="H563" s="1" t="s">
        <v>518</v>
      </c>
      <c r="I563" s="4"/>
      <c r="J563" s="4" t="str">
        <f ca="1">IFERROR(__xludf.DUMMYFUNCTION("LEFT(INDEX(SPLIT(L563, "" ""), 4), 2)"),"13")</f>
        <v>13</v>
      </c>
      <c r="K563" s="1" t="s">
        <v>27197</v>
      </c>
      <c r="L563" s="1" t="s">
        <v>26610</v>
      </c>
    </row>
    <row r="564" spans="1:12" ht="13.2">
      <c r="A564" s="17" t="s">
        <v>27755</v>
      </c>
      <c r="B564" s="1">
        <v>5</v>
      </c>
      <c r="D564" s="1" t="s">
        <v>10778</v>
      </c>
      <c r="E564" s="1" t="s">
        <v>27756</v>
      </c>
      <c r="H564" s="1" t="s">
        <v>518</v>
      </c>
      <c r="I564" s="4"/>
      <c r="J564" s="4" t="str">
        <f ca="1">IFERROR(__xludf.DUMMYFUNCTION("LEFT(INDEX(SPLIT(L564, "" ""), 4), 2)"),"13")</f>
        <v>13</v>
      </c>
      <c r="K564" s="1" t="s">
        <v>27704</v>
      </c>
      <c r="L564" s="1" t="s">
        <v>26610</v>
      </c>
    </row>
    <row r="565" spans="1:12" ht="13.8">
      <c r="A565" s="10" t="s">
        <v>27757</v>
      </c>
      <c r="B565" s="1">
        <v>5</v>
      </c>
      <c r="D565" s="1" t="s">
        <v>19372</v>
      </c>
      <c r="E565" s="1" t="s">
        <v>27758</v>
      </c>
      <c r="H565" s="1" t="s">
        <v>518</v>
      </c>
      <c r="I565" s="4"/>
      <c r="J565" s="4" t="str">
        <f ca="1">IFERROR(__xludf.DUMMYFUNCTION("LEFT(INDEX(SPLIT(L565, "" ""), 4), 2)"),"13")</f>
        <v>13</v>
      </c>
      <c r="K565" s="1" t="s">
        <v>27704</v>
      </c>
      <c r="L565" s="1" t="s">
        <v>26610</v>
      </c>
    </row>
    <row r="566" spans="1:12" ht="13.8">
      <c r="A566" s="11" t="s">
        <v>18933</v>
      </c>
      <c r="B566" s="1">
        <v>5</v>
      </c>
      <c r="D566" s="1" t="s">
        <v>10293</v>
      </c>
      <c r="E566" s="1" t="s">
        <v>27759</v>
      </c>
      <c r="H566" s="1" t="s">
        <v>518</v>
      </c>
      <c r="I566" s="4"/>
      <c r="J566" s="4" t="str">
        <f ca="1">IFERROR(__xludf.DUMMYFUNCTION("LEFT(INDEX(SPLIT(L566, "" ""), 4), 2)"),"13")</f>
        <v>13</v>
      </c>
      <c r="K566" s="1" t="s">
        <v>27197</v>
      </c>
      <c r="L566" s="1" t="s">
        <v>26610</v>
      </c>
    </row>
    <row r="567" spans="1:12" ht="13.8">
      <c r="A567" s="11" t="s">
        <v>18861</v>
      </c>
      <c r="B567" s="1">
        <v>5</v>
      </c>
      <c r="C567" s="1" t="s">
        <v>27760</v>
      </c>
      <c r="D567" s="1" t="s">
        <v>19372</v>
      </c>
      <c r="E567" s="1" t="s">
        <v>27761</v>
      </c>
      <c r="H567" s="1" t="s">
        <v>518</v>
      </c>
      <c r="I567" s="4"/>
      <c r="J567" s="4" t="str">
        <f ca="1">IFERROR(__xludf.DUMMYFUNCTION("LEFT(INDEX(SPLIT(L567, "" ""), 4), 2)"),"13")</f>
        <v>13</v>
      </c>
      <c r="K567" s="1" t="s">
        <v>27420</v>
      </c>
      <c r="L567" s="1" t="s">
        <v>26610</v>
      </c>
    </row>
    <row r="568" spans="1:12" ht="13.8">
      <c r="A568" s="11" t="s">
        <v>27762</v>
      </c>
      <c r="B568" s="1">
        <v>5</v>
      </c>
      <c r="D568" s="1" t="s">
        <v>10305</v>
      </c>
      <c r="E568" s="1" t="s">
        <v>27763</v>
      </c>
      <c r="H568" s="1" t="s">
        <v>518</v>
      </c>
      <c r="I568" s="4"/>
      <c r="J568" s="4" t="str">
        <f ca="1">IFERROR(__xludf.DUMMYFUNCTION("LEFT(INDEX(SPLIT(L568, "" ""), 4), 2)"),"13")</f>
        <v>13</v>
      </c>
      <c r="K568" s="1" t="s">
        <v>27540</v>
      </c>
      <c r="L568" s="1" t="s">
        <v>26610</v>
      </c>
    </row>
    <row r="569" spans="1:12" ht="13.2">
      <c r="A569" s="17" t="s">
        <v>27764</v>
      </c>
      <c r="B569" s="1">
        <v>5</v>
      </c>
      <c r="D569" s="1" t="s">
        <v>10293</v>
      </c>
      <c r="E569" s="1" t="s">
        <v>27765</v>
      </c>
      <c r="H569" s="1" t="s">
        <v>518</v>
      </c>
      <c r="I569" s="4"/>
      <c r="J569" s="4" t="str">
        <f ca="1">IFERROR(__xludf.DUMMYFUNCTION("LEFT(INDEX(SPLIT(L569, "" ""), 4), 2)"),"13")</f>
        <v>13</v>
      </c>
      <c r="K569" s="1" t="s">
        <v>27540</v>
      </c>
      <c r="L569" s="1" t="s">
        <v>26610</v>
      </c>
    </row>
    <row r="570" spans="1:12" ht="13.2">
      <c r="A570" s="17" t="s">
        <v>18878</v>
      </c>
      <c r="B570" s="1">
        <v>5</v>
      </c>
      <c r="D570" s="1" t="s">
        <v>19372</v>
      </c>
      <c r="E570" s="1" t="s">
        <v>27766</v>
      </c>
      <c r="H570" s="1" t="s">
        <v>518</v>
      </c>
      <c r="I570" s="4"/>
      <c r="J570" s="4" t="str">
        <f ca="1">IFERROR(__xludf.DUMMYFUNCTION("LEFT(INDEX(SPLIT(L570, "" ""), 4), 2)"),"13")</f>
        <v>13</v>
      </c>
      <c r="K570" s="1" t="s">
        <v>27488</v>
      </c>
      <c r="L570" s="1" t="s">
        <v>26610</v>
      </c>
    </row>
    <row r="571" spans="1:12" ht="13.8">
      <c r="A571" s="10" t="s">
        <v>18878</v>
      </c>
      <c r="B571" s="1">
        <v>5</v>
      </c>
      <c r="D571" s="1" t="s">
        <v>10293</v>
      </c>
      <c r="E571" s="1" t="s">
        <v>27767</v>
      </c>
      <c r="H571" s="1" t="s">
        <v>518</v>
      </c>
      <c r="I571" s="4"/>
      <c r="J571" s="4" t="str">
        <f ca="1">IFERROR(__xludf.DUMMYFUNCTION("LEFT(INDEX(SPLIT(L571, "" ""), 4), 2)"),"13")</f>
        <v>13</v>
      </c>
      <c r="K571" s="1" t="s">
        <v>27488</v>
      </c>
      <c r="L571" s="1" t="s">
        <v>26610</v>
      </c>
    </row>
    <row r="572" spans="1:12" ht="13.8">
      <c r="A572" s="11" t="s">
        <v>18940</v>
      </c>
      <c r="B572" s="1">
        <v>5</v>
      </c>
      <c r="D572" s="1" t="s">
        <v>10755</v>
      </c>
      <c r="E572" s="1" t="s">
        <v>27768</v>
      </c>
      <c r="H572" s="1" t="s">
        <v>518</v>
      </c>
      <c r="I572" s="4"/>
      <c r="J572" s="4" t="str">
        <f ca="1">IFERROR(__xludf.DUMMYFUNCTION("LEFT(INDEX(SPLIT(L572, "" ""), 4), 2)"),"13")</f>
        <v>13</v>
      </c>
      <c r="K572" s="1" t="s">
        <v>27197</v>
      </c>
      <c r="L572" s="1" t="s">
        <v>26610</v>
      </c>
    </row>
    <row r="573" spans="1:12" ht="13.8">
      <c r="A573" s="11" t="s">
        <v>25666</v>
      </c>
      <c r="B573" s="1">
        <v>5</v>
      </c>
      <c r="D573" s="1" t="s">
        <v>19372</v>
      </c>
      <c r="E573" s="1" t="s">
        <v>27769</v>
      </c>
      <c r="H573" s="1" t="s">
        <v>518</v>
      </c>
      <c r="I573" s="4"/>
      <c r="J573" s="4" t="str">
        <f ca="1">IFERROR(__xludf.DUMMYFUNCTION("LEFT(INDEX(SPLIT(L573, "" ""), 4), 2)"),"13")</f>
        <v>13</v>
      </c>
      <c r="K573" s="1" t="s">
        <v>27197</v>
      </c>
      <c r="L573" s="1" t="s">
        <v>26610</v>
      </c>
    </row>
    <row r="574" spans="1:12" ht="13.8">
      <c r="A574" s="11" t="s">
        <v>27770</v>
      </c>
      <c r="B574" s="1">
        <v>5</v>
      </c>
      <c r="D574" s="1" t="s">
        <v>10736</v>
      </c>
      <c r="E574" s="1" t="s">
        <v>27771</v>
      </c>
      <c r="H574" s="1" t="s">
        <v>518</v>
      </c>
      <c r="I574" s="4"/>
      <c r="J574" s="4" t="str">
        <f ca="1">IFERROR(__xludf.DUMMYFUNCTION("LEFT(INDEX(SPLIT(L574, "" ""), 4), 2)"),"13")</f>
        <v>13</v>
      </c>
      <c r="K574" s="1" t="s">
        <v>27722</v>
      </c>
      <c r="L574" s="1" t="s">
        <v>26610</v>
      </c>
    </row>
    <row r="575" spans="1:12" ht="13.2">
      <c r="A575" s="17" t="s">
        <v>27772</v>
      </c>
      <c r="B575" s="1">
        <v>5</v>
      </c>
      <c r="D575" s="1" t="s">
        <v>19372</v>
      </c>
      <c r="E575" s="1" t="s">
        <v>27773</v>
      </c>
      <c r="H575" s="1" t="s">
        <v>518</v>
      </c>
      <c r="I575" s="4"/>
      <c r="J575" s="4" t="str">
        <f ca="1">IFERROR(__xludf.DUMMYFUNCTION("LEFT(INDEX(SPLIT(L575, "" ""), 4), 2)"),"13")</f>
        <v>13</v>
      </c>
      <c r="K575" s="1" t="s">
        <v>27704</v>
      </c>
      <c r="L575" s="1" t="s">
        <v>26610</v>
      </c>
    </row>
    <row r="576" spans="1:12" ht="13.2">
      <c r="A576" s="17" t="s">
        <v>18878</v>
      </c>
      <c r="B576" s="1">
        <v>5</v>
      </c>
      <c r="D576" s="1" t="s">
        <v>10743</v>
      </c>
      <c r="E576" s="1" t="s">
        <v>27774</v>
      </c>
      <c r="H576" s="1" t="s">
        <v>518</v>
      </c>
      <c r="I576" s="4"/>
      <c r="J576" s="4" t="str">
        <f ca="1">IFERROR(__xludf.DUMMYFUNCTION("LEFT(INDEX(SPLIT(L576, "" ""), 4), 2)"),"13")</f>
        <v>13</v>
      </c>
      <c r="K576" s="1" t="s">
        <v>27488</v>
      </c>
      <c r="L576" s="1" t="s">
        <v>26610</v>
      </c>
    </row>
    <row r="577" spans="1:12" ht="13.8">
      <c r="A577" s="10" t="s">
        <v>27775</v>
      </c>
      <c r="B577" s="1">
        <v>5</v>
      </c>
      <c r="C577" s="1" t="s">
        <v>27776</v>
      </c>
      <c r="D577" s="1" t="s">
        <v>19372</v>
      </c>
      <c r="E577" s="1" t="s">
        <v>27777</v>
      </c>
      <c r="H577" s="1" t="s">
        <v>518</v>
      </c>
      <c r="I577" s="4"/>
      <c r="J577" s="4" t="str">
        <f ca="1">IFERROR(__xludf.DUMMYFUNCTION("LEFT(INDEX(SPLIT(L577, "" ""), 4), 2)"),"13")</f>
        <v>13</v>
      </c>
      <c r="K577" s="1" t="s">
        <v>27342</v>
      </c>
      <c r="L577" s="1" t="s">
        <v>26610</v>
      </c>
    </row>
    <row r="578" spans="1:12" ht="13.8">
      <c r="A578" s="11" t="s">
        <v>25703</v>
      </c>
      <c r="B578" s="1">
        <v>5</v>
      </c>
      <c r="D578" s="1" t="s">
        <v>19372</v>
      </c>
      <c r="E578" s="1" t="s">
        <v>27778</v>
      </c>
      <c r="H578" s="1" t="s">
        <v>518</v>
      </c>
      <c r="I578" s="4"/>
      <c r="J578" s="4" t="str">
        <f ca="1">IFERROR(__xludf.DUMMYFUNCTION("LEFT(INDEX(SPLIT(L578, "" ""), 4), 2)"),"13")</f>
        <v>13</v>
      </c>
      <c r="K578" s="1" t="s">
        <v>27197</v>
      </c>
      <c r="L578" s="1" t="s">
        <v>26610</v>
      </c>
    </row>
    <row r="579" spans="1:12" ht="13.8">
      <c r="A579" s="11" t="s">
        <v>20554</v>
      </c>
      <c r="B579" s="1">
        <v>5</v>
      </c>
      <c r="D579" s="1" t="s">
        <v>18313</v>
      </c>
      <c r="E579" s="1" t="s">
        <v>27779</v>
      </c>
      <c r="H579" s="1" t="s">
        <v>518</v>
      </c>
      <c r="I579" s="4"/>
      <c r="J579" s="4" t="str">
        <f ca="1">IFERROR(__xludf.DUMMYFUNCTION("LEFT(INDEX(SPLIT(L579, "" ""), 4), 2)"),"13")</f>
        <v>13</v>
      </c>
      <c r="K579" s="1" t="s">
        <v>27197</v>
      </c>
      <c r="L579" s="1" t="s">
        <v>26610</v>
      </c>
    </row>
    <row r="580" spans="1:12" ht="13.8">
      <c r="A580" s="11" t="s">
        <v>18861</v>
      </c>
      <c r="B580" s="1">
        <v>5</v>
      </c>
      <c r="C580" s="1" t="s">
        <v>27780</v>
      </c>
      <c r="D580" s="1" t="s">
        <v>19372</v>
      </c>
      <c r="E580" s="1" t="s">
        <v>27781</v>
      </c>
      <c r="H580" s="1" t="s">
        <v>518</v>
      </c>
      <c r="I580" s="4"/>
      <c r="J580" s="4" t="str">
        <f ca="1">IFERROR(__xludf.DUMMYFUNCTION("LEFT(INDEX(SPLIT(L580, "" ""), 4), 2)"),"13")</f>
        <v>13</v>
      </c>
      <c r="K580" s="1" t="s">
        <v>27420</v>
      </c>
      <c r="L580" s="1" t="s">
        <v>26610</v>
      </c>
    </row>
    <row r="581" spans="1:12" ht="13.2">
      <c r="A581" s="17" t="s">
        <v>20592</v>
      </c>
      <c r="B581" s="1">
        <v>5</v>
      </c>
      <c r="D581" s="1" t="s">
        <v>10300</v>
      </c>
      <c r="E581" s="1" t="s">
        <v>27782</v>
      </c>
      <c r="H581" s="1" t="s">
        <v>518</v>
      </c>
      <c r="I581" s="4"/>
      <c r="J581" s="4" t="str">
        <f ca="1">IFERROR(__xludf.DUMMYFUNCTION("LEFT(INDEX(SPLIT(L581, "" ""), 4), 2)"),"13")</f>
        <v>13</v>
      </c>
      <c r="K581" s="1" t="s">
        <v>27197</v>
      </c>
      <c r="L581" s="1" t="s">
        <v>26610</v>
      </c>
    </row>
    <row r="582" spans="1:12" ht="13.2">
      <c r="A582" s="17" t="s">
        <v>20554</v>
      </c>
      <c r="B582" s="1">
        <v>5</v>
      </c>
      <c r="D582" s="1" t="s">
        <v>10347</v>
      </c>
      <c r="E582" s="1" t="s">
        <v>27783</v>
      </c>
      <c r="H582" s="1" t="s">
        <v>518</v>
      </c>
      <c r="I582" s="4"/>
      <c r="J582" s="4" t="str">
        <f ca="1">IFERROR(__xludf.DUMMYFUNCTION("LEFT(INDEX(SPLIT(L582, "" ""), 4), 2)"),"13")</f>
        <v>13</v>
      </c>
      <c r="K582" s="1" t="s">
        <v>27197</v>
      </c>
      <c r="L582" s="1" t="s">
        <v>26610</v>
      </c>
    </row>
    <row r="583" spans="1:12" ht="13.8">
      <c r="A583" s="10" t="s">
        <v>4685</v>
      </c>
      <c r="B583" s="1">
        <v>5</v>
      </c>
      <c r="D583" s="1" t="s">
        <v>10743</v>
      </c>
      <c r="E583" s="1" t="s">
        <v>27784</v>
      </c>
      <c r="H583" s="1" t="s">
        <v>518</v>
      </c>
      <c r="I583" s="4"/>
      <c r="J583" s="4" t="str">
        <f ca="1">IFERROR(__xludf.DUMMYFUNCTION("LEFT(INDEX(SPLIT(L583, "" ""), 4), 2)"),"13")</f>
        <v>13</v>
      </c>
      <c r="K583" s="1" t="s">
        <v>27197</v>
      </c>
      <c r="L583" s="1" t="s">
        <v>26610</v>
      </c>
    </row>
    <row r="584" spans="1:12" ht="13.8">
      <c r="A584" s="11" t="s">
        <v>27785</v>
      </c>
      <c r="B584" s="1">
        <v>5</v>
      </c>
      <c r="D584" s="1" t="s">
        <v>10288</v>
      </c>
      <c r="E584" s="1" t="s">
        <v>27786</v>
      </c>
      <c r="H584" s="1" t="s">
        <v>518</v>
      </c>
      <c r="I584" s="4"/>
      <c r="J584" s="4" t="str">
        <f ca="1">IFERROR(__xludf.DUMMYFUNCTION("LEFT(INDEX(SPLIT(L584, "" ""), 4), 2)"),"13")</f>
        <v>13</v>
      </c>
      <c r="K584" s="1" t="s">
        <v>27427</v>
      </c>
      <c r="L584" s="1" t="s">
        <v>26610</v>
      </c>
    </row>
    <row r="585" spans="1:12" ht="13.8">
      <c r="A585" s="11" t="s">
        <v>20902</v>
      </c>
      <c r="B585" s="1">
        <v>5</v>
      </c>
      <c r="C585" s="1" t="s">
        <v>2015</v>
      </c>
      <c r="D585" s="1" t="s">
        <v>19372</v>
      </c>
      <c r="E585" s="1" t="s">
        <v>6770</v>
      </c>
      <c r="H585" s="1" t="s">
        <v>518</v>
      </c>
      <c r="I585" s="4"/>
      <c r="J585" s="4" t="str">
        <f ca="1">IFERROR(__xludf.DUMMYFUNCTION("LEFT(INDEX(SPLIT(L585, "" ""), 4), 2)"),"13")</f>
        <v>13</v>
      </c>
      <c r="K585" s="1" t="s">
        <v>27618</v>
      </c>
      <c r="L585" s="1" t="s">
        <v>26610</v>
      </c>
    </row>
    <row r="586" spans="1:12" ht="13.8">
      <c r="A586" s="11" t="s">
        <v>19037</v>
      </c>
      <c r="B586" s="1">
        <v>5</v>
      </c>
      <c r="D586" s="1" t="s">
        <v>19372</v>
      </c>
      <c r="E586" s="1" t="s">
        <v>27787</v>
      </c>
      <c r="H586" s="1" t="s">
        <v>518</v>
      </c>
      <c r="I586" s="4"/>
      <c r="J586" s="4" t="str">
        <f ca="1">IFERROR(__xludf.DUMMYFUNCTION("LEFT(INDEX(SPLIT(L586, "" ""), 4), 2)"),"13")</f>
        <v>13</v>
      </c>
      <c r="K586" s="1" t="s">
        <v>27197</v>
      </c>
      <c r="L586" s="1" t="s">
        <v>26610</v>
      </c>
    </row>
    <row r="587" spans="1:12" ht="13.2">
      <c r="A587" s="17" t="s">
        <v>18945</v>
      </c>
      <c r="B587" s="1">
        <v>5</v>
      </c>
      <c r="D587" s="1" t="s">
        <v>19372</v>
      </c>
      <c r="E587" s="1" t="s">
        <v>27788</v>
      </c>
      <c r="H587" s="1" t="s">
        <v>518</v>
      </c>
      <c r="I587" s="4"/>
      <c r="J587" s="4" t="str">
        <f ca="1">IFERROR(__xludf.DUMMYFUNCTION("LEFT(INDEX(SPLIT(L587, "" ""), 4), 2)"),"13")</f>
        <v>13</v>
      </c>
      <c r="K587" s="1" t="s">
        <v>27197</v>
      </c>
      <c r="L587" s="1" t="s">
        <v>26610</v>
      </c>
    </row>
    <row r="588" spans="1:12" ht="13.2">
      <c r="A588" s="17" t="s">
        <v>18847</v>
      </c>
      <c r="B588" s="1">
        <v>5</v>
      </c>
      <c r="D588" s="1" t="s">
        <v>10288</v>
      </c>
      <c r="E588" s="1" t="s">
        <v>9907</v>
      </c>
      <c r="H588" s="1" t="s">
        <v>518</v>
      </c>
      <c r="I588" s="4"/>
      <c r="J588" s="4" t="str">
        <f ca="1">IFERROR(__xludf.DUMMYFUNCTION("LEFT(INDEX(SPLIT(L588, "" ""), 4), 2)"),"13")</f>
        <v>13</v>
      </c>
      <c r="K588" s="1" t="s">
        <v>27197</v>
      </c>
      <c r="L588" s="1" t="s">
        <v>26610</v>
      </c>
    </row>
    <row r="589" spans="1:12" ht="13.8">
      <c r="A589" s="10" t="s">
        <v>18878</v>
      </c>
      <c r="B589" s="1">
        <v>5</v>
      </c>
      <c r="D589" s="1" t="s">
        <v>10347</v>
      </c>
      <c r="E589" s="1" t="s">
        <v>27789</v>
      </c>
      <c r="H589" s="1" t="s">
        <v>518</v>
      </c>
      <c r="I589" s="4"/>
      <c r="J589" s="4" t="str">
        <f ca="1">IFERROR(__xludf.DUMMYFUNCTION("LEFT(INDEX(SPLIT(L589, "" ""), 4), 2)"),"13")</f>
        <v>13</v>
      </c>
      <c r="K589" s="1" t="s">
        <v>27488</v>
      </c>
      <c r="L589" s="1" t="s">
        <v>26610</v>
      </c>
    </row>
    <row r="590" spans="1:12" ht="13.8">
      <c r="A590" s="11" t="s">
        <v>18878</v>
      </c>
      <c r="B590" s="1">
        <v>5</v>
      </c>
      <c r="D590" s="1" t="s">
        <v>10778</v>
      </c>
      <c r="E590" s="1" t="s">
        <v>27790</v>
      </c>
      <c r="H590" s="1" t="s">
        <v>518</v>
      </c>
      <c r="I590" s="4"/>
      <c r="J590" s="4" t="str">
        <f ca="1">IFERROR(__xludf.DUMMYFUNCTION("LEFT(INDEX(SPLIT(L590, "" ""), 4), 2)"),"13")</f>
        <v>13</v>
      </c>
      <c r="K590" s="1" t="s">
        <v>27488</v>
      </c>
      <c r="L590" s="1" t="s">
        <v>26610</v>
      </c>
    </row>
    <row r="591" spans="1:12" ht="13.8">
      <c r="A591" s="11" t="s">
        <v>1366</v>
      </c>
      <c r="B591" s="1">
        <v>5</v>
      </c>
      <c r="D591" s="1" t="s">
        <v>19372</v>
      </c>
      <c r="E591" s="1" t="s">
        <v>27791</v>
      </c>
      <c r="H591" s="1" t="s">
        <v>518</v>
      </c>
      <c r="I591" s="4"/>
      <c r="J591" s="4" t="str">
        <f ca="1">IFERROR(__xludf.DUMMYFUNCTION("LEFT(INDEX(SPLIT(L591, "" ""), 4), 2)"),"13")</f>
        <v>13</v>
      </c>
      <c r="K591" s="1" t="s">
        <v>27704</v>
      </c>
      <c r="L591" s="1" t="s">
        <v>26610</v>
      </c>
    </row>
    <row r="592" spans="1:12" ht="13.8">
      <c r="A592" s="11" t="s">
        <v>27792</v>
      </c>
      <c r="B592" s="1">
        <v>5</v>
      </c>
      <c r="D592" s="1" t="s">
        <v>10743</v>
      </c>
      <c r="E592" s="1" t="s">
        <v>300</v>
      </c>
      <c r="H592" s="1" t="s">
        <v>518</v>
      </c>
      <c r="I592" s="4"/>
      <c r="J592" s="4" t="str">
        <f ca="1">IFERROR(__xludf.DUMMYFUNCTION("LEFT(INDEX(SPLIT(L592, "" ""), 4), 2)"),"13")</f>
        <v>13</v>
      </c>
      <c r="K592" s="1" t="s">
        <v>27722</v>
      </c>
      <c r="L592" s="1" t="s">
        <v>26610</v>
      </c>
    </row>
    <row r="593" spans="1:12" ht="13.2">
      <c r="A593" s="17" t="s">
        <v>18910</v>
      </c>
      <c r="B593" s="1">
        <v>5</v>
      </c>
      <c r="D593" s="1" t="s">
        <v>19372</v>
      </c>
      <c r="E593" s="1" t="s">
        <v>27793</v>
      </c>
      <c r="H593" s="1" t="s">
        <v>518</v>
      </c>
      <c r="I593" s="4"/>
      <c r="J593" s="4" t="str">
        <f ca="1">IFERROR(__xludf.DUMMYFUNCTION("LEFT(INDEX(SPLIT(L593, "" ""), 4), 2)"),"13")</f>
        <v>13</v>
      </c>
      <c r="K593" s="1" t="s">
        <v>27197</v>
      </c>
      <c r="L593" s="1" t="s">
        <v>26610</v>
      </c>
    </row>
    <row r="594" spans="1:12" ht="13.8">
      <c r="A594" s="11" t="s">
        <v>27794</v>
      </c>
      <c r="B594" s="1">
        <v>5</v>
      </c>
      <c r="D594" s="1" t="s">
        <v>10743</v>
      </c>
      <c r="E594" s="1" t="s">
        <v>27795</v>
      </c>
      <c r="H594" s="1" t="s">
        <v>518</v>
      </c>
      <c r="I594" s="4"/>
      <c r="J594" s="4" t="str">
        <f ca="1">IFERROR(__xludf.DUMMYFUNCTION("LEFT(INDEX(SPLIT(L594, "" ""), 4), 2)"),"13")</f>
        <v>13</v>
      </c>
      <c r="K594" s="1" t="s">
        <v>27197</v>
      </c>
      <c r="L594" s="1" t="s">
        <v>26610</v>
      </c>
    </row>
    <row r="595" spans="1:12" ht="13.8">
      <c r="A595" s="10" t="s">
        <v>27796</v>
      </c>
      <c r="B595" s="1">
        <v>5</v>
      </c>
      <c r="D595" s="1" t="s">
        <v>19372</v>
      </c>
      <c r="E595" s="1" t="s">
        <v>27797</v>
      </c>
      <c r="H595" s="1" t="s">
        <v>518</v>
      </c>
      <c r="I595" s="4"/>
      <c r="J595" s="4" t="str">
        <f ca="1">IFERROR(__xludf.DUMMYFUNCTION("LEFT(INDEX(SPLIT(L595, "" ""), 4), 2)"),"13")</f>
        <v>13</v>
      </c>
      <c r="K595" s="1" t="s">
        <v>27491</v>
      </c>
      <c r="L595" s="1" t="s">
        <v>26610</v>
      </c>
    </row>
    <row r="596" spans="1:12" ht="13.8">
      <c r="A596" s="11" t="s">
        <v>5964</v>
      </c>
      <c r="B596" s="1">
        <v>5</v>
      </c>
      <c r="D596" s="1" t="s">
        <v>10288</v>
      </c>
      <c r="E596" s="1" t="s">
        <v>24086</v>
      </c>
      <c r="H596" s="1" t="s">
        <v>518</v>
      </c>
      <c r="I596" s="4"/>
      <c r="J596" s="4" t="str">
        <f ca="1">IFERROR(__xludf.DUMMYFUNCTION("LEFT(INDEX(SPLIT(L596, "" ""), 4), 2)"),"13")</f>
        <v>13</v>
      </c>
      <c r="K596" s="1" t="s">
        <v>27197</v>
      </c>
      <c r="L596" s="1" t="s">
        <v>26610</v>
      </c>
    </row>
    <row r="597" spans="1:12" ht="13.8">
      <c r="A597" s="11" t="s">
        <v>20460</v>
      </c>
      <c r="B597" s="1">
        <v>4</v>
      </c>
      <c r="D597" s="1" t="s">
        <v>10347</v>
      </c>
      <c r="E597" s="1" t="s">
        <v>27798</v>
      </c>
      <c r="H597" s="1" t="s">
        <v>518</v>
      </c>
      <c r="I597" s="4"/>
      <c r="J597" s="4" t="str">
        <f ca="1">IFERROR(__xludf.DUMMYFUNCTION("LEFT(INDEX(SPLIT(L597, "" ""), 4), 2)"),"13")</f>
        <v>13</v>
      </c>
      <c r="K597" s="1" t="s">
        <v>27197</v>
      </c>
      <c r="L597" s="1" t="s">
        <v>26610</v>
      </c>
    </row>
    <row r="598" spans="1:12" ht="13.8">
      <c r="A598" s="11" t="s">
        <v>25685</v>
      </c>
      <c r="B598" s="1">
        <v>5</v>
      </c>
      <c r="D598" s="1" t="s">
        <v>10479</v>
      </c>
      <c r="E598" s="1" t="s">
        <v>27799</v>
      </c>
      <c r="H598" s="1" t="s">
        <v>518</v>
      </c>
      <c r="I598" s="4"/>
      <c r="J598" s="4" t="str">
        <f ca="1">IFERROR(__xludf.DUMMYFUNCTION("LEFT(INDEX(SPLIT(L598, "" ""), 4), 2)"),"13")</f>
        <v>13</v>
      </c>
      <c r="K598" s="1" t="s">
        <v>27197</v>
      </c>
      <c r="L598" s="1" t="s">
        <v>26610</v>
      </c>
    </row>
    <row r="599" spans="1:12" ht="13.2">
      <c r="A599" s="17" t="s">
        <v>19032</v>
      </c>
      <c r="B599" s="1">
        <v>5</v>
      </c>
      <c r="D599" s="1" t="s">
        <v>18313</v>
      </c>
      <c r="E599" s="1" t="s">
        <v>101</v>
      </c>
      <c r="H599" s="1" t="s">
        <v>518</v>
      </c>
      <c r="I599" s="4"/>
      <c r="J599" s="4" t="str">
        <f ca="1">IFERROR(__xludf.DUMMYFUNCTION("LEFT(INDEX(SPLIT(L599, "" ""), 4), 2)"),"13")</f>
        <v>13</v>
      </c>
      <c r="K599" s="1" t="s">
        <v>27197</v>
      </c>
      <c r="L599" s="1" t="s">
        <v>26610</v>
      </c>
    </row>
    <row r="600" spans="1:12" ht="13.2">
      <c r="A600" s="17" t="s">
        <v>18973</v>
      </c>
      <c r="B600" s="1">
        <v>5</v>
      </c>
      <c r="D600" s="1" t="s">
        <v>10736</v>
      </c>
      <c r="E600" s="1" t="s">
        <v>27800</v>
      </c>
      <c r="H600" s="1" t="s">
        <v>518</v>
      </c>
      <c r="I600" s="4"/>
      <c r="J600" s="4" t="str">
        <f ca="1">IFERROR(__xludf.DUMMYFUNCTION("LEFT(INDEX(SPLIT(L600, "" ""), 4), 2)"),"13")</f>
        <v>13</v>
      </c>
      <c r="K600" s="1" t="s">
        <v>27197</v>
      </c>
      <c r="L600" s="1" t="s">
        <v>26610</v>
      </c>
    </row>
    <row r="601" spans="1:12" ht="13.8">
      <c r="A601" s="10" t="s">
        <v>18940</v>
      </c>
      <c r="B601" s="1">
        <v>5</v>
      </c>
      <c r="D601" s="1" t="s">
        <v>10743</v>
      </c>
      <c r="E601" s="1" t="s">
        <v>24432</v>
      </c>
      <c r="H601" s="1" t="s">
        <v>518</v>
      </c>
      <c r="I601" s="4"/>
      <c r="J601" s="4" t="str">
        <f ca="1">IFERROR(__xludf.DUMMYFUNCTION("LEFT(INDEX(SPLIT(L601, "" ""), 4), 2)"),"13")</f>
        <v>13</v>
      </c>
      <c r="K601" s="1" t="s">
        <v>27197</v>
      </c>
      <c r="L601" s="1" t="s">
        <v>26610</v>
      </c>
    </row>
    <row r="602" spans="1:12" ht="13.8">
      <c r="A602" s="11" t="s">
        <v>19037</v>
      </c>
      <c r="B602" s="1">
        <v>5</v>
      </c>
      <c r="D602" s="1" t="s">
        <v>10743</v>
      </c>
      <c r="E602" s="1" t="s">
        <v>101</v>
      </c>
      <c r="H602" s="1" t="s">
        <v>518</v>
      </c>
      <c r="I602" s="4"/>
      <c r="J602" s="4" t="str">
        <f ca="1">IFERROR(__xludf.DUMMYFUNCTION("LEFT(INDEX(SPLIT(L602, "" ""), 4), 2)"),"13")</f>
        <v>13</v>
      </c>
      <c r="K602" s="1" t="s">
        <v>27197</v>
      </c>
      <c r="L602" s="1" t="s">
        <v>26610</v>
      </c>
    </row>
    <row r="603" spans="1:12" ht="15.75" customHeight="1">
      <c r="A603" s="18" t="s">
        <v>18878</v>
      </c>
      <c r="B603" s="1">
        <v>5</v>
      </c>
      <c r="D603" s="1" t="s">
        <v>10347</v>
      </c>
      <c r="E603" s="1" t="s">
        <v>19330</v>
      </c>
      <c r="H603" s="1" t="s">
        <v>518</v>
      </c>
      <c r="I603" s="4"/>
      <c r="J603" s="4" t="str">
        <f ca="1">IFERROR(__xludf.DUMMYFUNCTION("LEFT(INDEX(SPLIT(L603, "" ""), 4), 2)"),"13")</f>
        <v>13</v>
      </c>
      <c r="K603" s="1" t="s">
        <v>27488</v>
      </c>
      <c r="L603" s="1" t="s">
        <v>26610</v>
      </c>
    </row>
    <row r="604" spans="1:12" ht="13.8">
      <c r="A604" s="11" t="s">
        <v>8726</v>
      </c>
      <c r="B604" s="1">
        <v>5</v>
      </c>
      <c r="D604" s="1" t="s">
        <v>10293</v>
      </c>
      <c r="E604" s="1" t="s">
        <v>27801</v>
      </c>
      <c r="H604" s="1" t="s">
        <v>518</v>
      </c>
      <c r="I604" s="4"/>
      <c r="J604" s="4" t="str">
        <f ca="1">IFERROR(__xludf.DUMMYFUNCTION("LEFT(INDEX(SPLIT(L604, "" ""), 4), 2)"),"13")</f>
        <v>13</v>
      </c>
      <c r="K604" s="1" t="s">
        <v>27197</v>
      </c>
      <c r="L604" s="1" t="s">
        <v>26610</v>
      </c>
    </row>
    <row r="605" spans="1:12" ht="13.2">
      <c r="A605" s="17" t="s">
        <v>19130</v>
      </c>
      <c r="B605" s="1">
        <v>5</v>
      </c>
      <c r="D605" s="1" t="s">
        <v>10778</v>
      </c>
      <c r="E605" s="1" t="s">
        <v>19330</v>
      </c>
      <c r="H605" s="1" t="s">
        <v>518</v>
      </c>
      <c r="I605" s="4"/>
      <c r="J605" s="4" t="str">
        <f ca="1">IFERROR(__xludf.DUMMYFUNCTION("LEFT(INDEX(SPLIT(L605, "" ""), 4), 2)"),"13")</f>
        <v>13</v>
      </c>
      <c r="K605" s="1" t="s">
        <v>27197</v>
      </c>
      <c r="L605" s="1" t="s">
        <v>26610</v>
      </c>
    </row>
    <row r="606" spans="1:12" ht="13.2">
      <c r="A606" s="17" t="s">
        <v>27802</v>
      </c>
      <c r="B606" s="1">
        <v>5</v>
      </c>
      <c r="D606" s="1" t="s">
        <v>10755</v>
      </c>
      <c r="E606" s="1" t="s">
        <v>27803</v>
      </c>
      <c r="H606" s="1" t="s">
        <v>518</v>
      </c>
      <c r="I606" s="4"/>
      <c r="J606" s="4" t="str">
        <f ca="1">IFERROR(__xludf.DUMMYFUNCTION("LEFT(INDEX(SPLIT(L606, "" ""), 4), 2)"),"13")</f>
        <v>13</v>
      </c>
      <c r="K606" s="1" t="s">
        <v>27491</v>
      </c>
      <c r="L606" s="1" t="s">
        <v>26610</v>
      </c>
    </row>
    <row r="607" spans="1:12" ht="13.8">
      <c r="A607" s="10" t="s">
        <v>27804</v>
      </c>
      <c r="B607" s="1">
        <v>5</v>
      </c>
      <c r="D607" s="1" t="s">
        <v>10305</v>
      </c>
      <c r="E607" s="1" t="s">
        <v>7996</v>
      </c>
      <c r="H607" s="1" t="s">
        <v>518</v>
      </c>
      <c r="I607" s="4"/>
      <c r="J607" s="4" t="str">
        <f ca="1">IFERROR(__xludf.DUMMYFUNCTION("LEFT(INDEX(SPLIT(L607, "" ""), 4), 2)"),"13")</f>
        <v>13</v>
      </c>
      <c r="K607" s="1" t="s">
        <v>27197</v>
      </c>
      <c r="L607" s="1" t="s">
        <v>26610</v>
      </c>
    </row>
    <row r="608" spans="1:12" ht="13.8">
      <c r="A608" s="11" t="s">
        <v>27805</v>
      </c>
      <c r="B608" s="1">
        <v>5</v>
      </c>
      <c r="D608" s="1" t="s">
        <v>10743</v>
      </c>
      <c r="E608" s="1" t="s">
        <v>27806</v>
      </c>
      <c r="H608" s="1" t="s">
        <v>518</v>
      </c>
      <c r="I608" s="4"/>
      <c r="J608" s="4" t="str">
        <f ca="1">IFERROR(__xludf.DUMMYFUNCTION("LEFT(INDEX(SPLIT(L608, "" ""), 4), 2)"),"13")</f>
        <v>13</v>
      </c>
      <c r="K608" s="1" t="s">
        <v>27197</v>
      </c>
      <c r="L608" s="1" t="s">
        <v>26610</v>
      </c>
    </row>
    <row r="609" spans="1:12" ht="15.75" customHeight="1">
      <c r="A609" s="18" t="s">
        <v>4923</v>
      </c>
      <c r="B609" s="1">
        <v>5</v>
      </c>
      <c r="D609" s="1" t="s">
        <v>19372</v>
      </c>
      <c r="E609" s="1" t="s">
        <v>27807</v>
      </c>
      <c r="H609" s="1" t="s">
        <v>518</v>
      </c>
      <c r="I609" s="4"/>
      <c r="J609" s="4" t="str">
        <f ca="1">IFERROR(__xludf.DUMMYFUNCTION("LEFT(INDEX(SPLIT(L609, "" ""), 4), 2)"),"13")</f>
        <v>13</v>
      </c>
      <c r="K609" s="1" t="s">
        <v>27704</v>
      </c>
      <c r="L609" s="1" t="s">
        <v>26610</v>
      </c>
    </row>
    <row r="610" spans="1:12" ht="13.8">
      <c r="A610" s="11" t="s">
        <v>27808</v>
      </c>
      <c r="B610" s="1">
        <v>5</v>
      </c>
      <c r="D610" s="1" t="s">
        <v>10755</v>
      </c>
      <c r="E610" s="1" t="s">
        <v>27809</v>
      </c>
      <c r="H610" s="1" t="s">
        <v>518</v>
      </c>
      <c r="I610" s="4"/>
      <c r="J610" s="4" t="str">
        <f ca="1">IFERROR(__xludf.DUMMYFUNCTION("LEFT(INDEX(SPLIT(L610, "" ""), 4), 2)"),"13")</f>
        <v>13</v>
      </c>
      <c r="K610" s="1" t="s">
        <v>27581</v>
      </c>
      <c r="L610" s="1" t="s">
        <v>26610</v>
      </c>
    </row>
    <row r="611" spans="1:12" ht="13.2">
      <c r="A611" s="17" t="s">
        <v>4189</v>
      </c>
      <c r="B611" s="1">
        <v>5</v>
      </c>
      <c r="D611" s="1" t="s">
        <v>10743</v>
      </c>
      <c r="E611" s="1" t="s">
        <v>27810</v>
      </c>
      <c r="H611" s="1" t="s">
        <v>518</v>
      </c>
      <c r="I611" s="4"/>
      <c r="J611" s="4" t="str">
        <f ca="1">IFERROR(__xludf.DUMMYFUNCTION("LEFT(INDEX(SPLIT(L611, "" ""), 4), 2)"),"13")</f>
        <v>13</v>
      </c>
      <c r="K611" s="1" t="s">
        <v>27427</v>
      </c>
      <c r="L611" s="1" t="s">
        <v>26610</v>
      </c>
    </row>
    <row r="612" spans="1:12" ht="13.2">
      <c r="A612" s="17" t="s">
        <v>19319</v>
      </c>
      <c r="B612" s="1">
        <v>5</v>
      </c>
      <c r="D612" s="1" t="s">
        <v>10293</v>
      </c>
      <c r="E612" s="1" t="s">
        <v>108</v>
      </c>
      <c r="H612" s="1" t="s">
        <v>518</v>
      </c>
      <c r="I612" s="4"/>
      <c r="J612" s="4" t="str">
        <f ca="1">IFERROR(__xludf.DUMMYFUNCTION("LEFT(INDEX(SPLIT(L612, "" ""), 4), 2)"),"13")</f>
        <v>13</v>
      </c>
      <c r="K612" s="1" t="s">
        <v>27197</v>
      </c>
      <c r="L612" s="1" t="s">
        <v>26610</v>
      </c>
    </row>
    <row r="613" spans="1:12" ht="13.8">
      <c r="A613" s="10" t="s">
        <v>19309</v>
      </c>
      <c r="B613" s="1">
        <v>5</v>
      </c>
      <c r="D613" s="1" t="s">
        <v>10755</v>
      </c>
      <c r="E613" s="1" t="s">
        <v>26258</v>
      </c>
      <c r="H613" s="1" t="s">
        <v>518</v>
      </c>
      <c r="I613" s="4"/>
      <c r="J613" s="4" t="str">
        <f ca="1">IFERROR(__xludf.DUMMYFUNCTION("LEFT(INDEX(SPLIT(L613, "" ""), 4), 2)"),"13")</f>
        <v>13</v>
      </c>
      <c r="K613" s="1" t="s">
        <v>27197</v>
      </c>
      <c r="L613" s="1" t="s">
        <v>26610</v>
      </c>
    </row>
    <row r="614" spans="1:12" ht="13.8">
      <c r="A614" s="11" t="s">
        <v>3482</v>
      </c>
      <c r="B614" s="1">
        <v>4</v>
      </c>
      <c r="D614" s="1" t="s">
        <v>19372</v>
      </c>
      <c r="E614" s="1" t="s">
        <v>27811</v>
      </c>
      <c r="H614" s="1" t="s">
        <v>518</v>
      </c>
      <c r="I614" s="4"/>
      <c r="J614" s="4" t="str">
        <f ca="1">IFERROR(__xludf.DUMMYFUNCTION("LEFT(INDEX(SPLIT(L614, "" ""), 4), 2)"),"13")</f>
        <v>13</v>
      </c>
      <c r="K614" s="1" t="s">
        <v>27197</v>
      </c>
      <c r="L614" s="1" t="s">
        <v>26610</v>
      </c>
    </row>
    <row r="615" spans="1:12" ht="13.8">
      <c r="A615" s="11" t="s">
        <v>19173</v>
      </c>
      <c r="B615" s="1">
        <v>5</v>
      </c>
      <c r="D615" s="1" t="s">
        <v>10479</v>
      </c>
      <c r="E615" s="1" t="s">
        <v>2056</v>
      </c>
      <c r="H615" s="1" t="s">
        <v>518</v>
      </c>
      <c r="I615" s="4"/>
      <c r="J615" s="4" t="str">
        <f ca="1">IFERROR(__xludf.DUMMYFUNCTION("LEFT(INDEX(SPLIT(L615, "" ""), 4), 2)"),"13")</f>
        <v>13</v>
      </c>
      <c r="K615" s="1" t="s">
        <v>27197</v>
      </c>
      <c r="L615" s="1" t="s">
        <v>26610</v>
      </c>
    </row>
    <row r="616" spans="1:12" ht="13.8">
      <c r="A616" s="11" t="s">
        <v>27812</v>
      </c>
      <c r="B616" s="1">
        <v>5</v>
      </c>
      <c r="C616" s="1" t="s">
        <v>27813</v>
      </c>
      <c r="D616" s="1" t="s">
        <v>19372</v>
      </c>
      <c r="E616" s="1" t="s">
        <v>27814</v>
      </c>
      <c r="H616" s="1" t="s">
        <v>518</v>
      </c>
      <c r="I616" s="4"/>
      <c r="J616" s="4" t="str">
        <f ca="1">IFERROR(__xludf.DUMMYFUNCTION("LEFT(INDEX(SPLIT(L616, "" ""), 4), 2)"),"13")</f>
        <v>13</v>
      </c>
      <c r="K616" s="1" t="s">
        <v>26621</v>
      </c>
      <c r="L616" s="1" t="s">
        <v>26610</v>
      </c>
    </row>
    <row r="617" spans="1:12" ht="13.2">
      <c r="A617" s="17" t="s">
        <v>19094</v>
      </c>
      <c r="B617" s="1">
        <v>5</v>
      </c>
      <c r="D617" s="1" t="s">
        <v>19372</v>
      </c>
      <c r="E617" s="1" t="s">
        <v>27815</v>
      </c>
      <c r="H617" s="1" t="s">
        <v>518</v>
      </c>
      <c r="I617" s="4"/>
      <c r="J617" s="4" t="str">
        <f ca="1">IFERROR(__xludf.DUMMYFUNCTION("LEFT(INDEX(SPLIT(L617, "" ""), 4), 2)"),"13")</f>
        <v>13</v>
      </c>
      <c r="K617" s="1" t="s">
        <v>27197</v>
      </c>
      <c r="L617" s="1" t="s">
        <v>26610</v>
      </c>
    </row>
    <row r="618" spans="1:12" ht="13.2">
      <c r="A618" s="17" t="s">
        <v>19319</v>
      </c>
      <c r="B618" s="1">
        <v>4</v>
      </c>
      <c r="D618" s="1" t="s">
        <v>19372</v>
      </c>
      <c r="E618" s="1" t="s">
        <v>27816</v>
      </c>
      <c r="H618" s="1" t="s">
        <v>518</v>
      </c>
      <c r="I618" s="4"/>
      <c r="J618" s="4" t="str">
        <f ca="1">IFERROR(__xludf.DUMMYFUNCTION("LEFT(INDEX(SPLIT(L618, "" ""), 4), 2)"),"13")</f>
        <v>13</v>
      </c>
      <c r="K618" s="1" t="s">
        <v>27197</v>
      </c>
      <c r="L618" s="1" t="s">
        <v>26610</v>
      </c>
    </row>
    <row r="619" spans="1:12" ht="13.8">
      <c r="A619" s="10" t="s">
        <v>19207</v>
      </c>
      <c r="B619" s="1">
        <v>5</v>
      </c>
      <c r="D619" s="1" t="s">
        <v>10293</v>
      </c>
      <c r="E619" s="1" t="s">
        <v>27817</v>
      </c>
      <c r="H619" s="1" t="s">
        <v>518</v>
      </c>
      <c r="I619" s="4"/>
      <c r="J619" s="4" t="str">
        <f ca="1">IFERROR(__xludf.DUMMYFUNCTION("LEFT(INDEX(SPLIT(L619, "" ""), 4), 2)"),"13")</f>
        <v>13</v>
      </c>
      <c r="K619" s="1" t="s">
        <v>27197</v>
      </c>
      <c r="L619" s="1" t="s">
        <v>26610</v>
      </c>
    </row>
    <row r="620" spans="1:12" ht="13.8">
      <c r="A620" s="11" t="s">
        <v>6285</v>
      </c>
      <c r="B620" s="1">
        <v>5</v>
      </c>
      <c r="D620" s="1" t="s">
        <v>19372</v>
      </c>
      <c r="E620" s="1" t="s">
        <v>26204</v>
      </c>
      <c r="H620" s="1" t="s">
        <v>518</v>
      </c>
      <c r="I620" s="4"/>
      <c r="J620" s="4" t="str">
        <f ca="1">IFERROR(__xludf.DUMMYFUNCTION("LEFT(INDEX(SPLIT(L620, "" ""), 4), 2)"),"13")</f>
        <v>13</v>
      </c>
      <c r="K620" s="1" t="s">
        <v>27197</v>
      </c>
      <c r="L620" s="1" t="s">
        <v>26610</v>
      </c>
    </row>
    <row r="621" spans="1:12" ht="13.8">
      <c r="A621" s="11" t="s">
        <v>26308</v>
      </c>
      <c r="B621" s="1">
        <v>5</v>
      </c>
      <c r="D621" s="1" t="s">
        <v>19372</v>
      </c>
      <c r="E621" s="1" t="s">
        <v>27818</v>
      </c>
      <c r="H621" s="1" t="s">
        <v>518</v>
      </c>
      <c r="I621" s="4"/>
      <c r="J621" s="4" t="str">
        <f ca="1">IFERROR(__xludf.DUMMYFUNCTION("LEFT(INDEX(SPLIT(L621, "" ""), 4), 2)"),"13")</f>
        <v>13</v>
      </c>
      <c r="K621" s="1" t="s">
        <v>27819</v>
      </c>
      <c r="L621" s="1" t="s">
        <v>26610</v>
      </c>
    </row>
    <row r="622" spans="1:12" ht="13.8">
      <c r="A622" s="11" t="s">
        <v>27820</v>
      </c>
      <c r="B622" s="1">
        <v>5</v>
      </c>
      <c r="D622" s="1" t="s">
        <v>19372</v>
      </c>
      <c r="E622" s="1" t="s">
        <v>27821</v>
      </c>
      <c r="H622" s="1" t="s">
        <v>518</v>
      </c>
      <c r="I622" s="4"/>
      <c r="J622" s="4" t="str">
        <f ca="1">IFERROR(__xludf.DUMMYFUNCTION("LEFT(INDEX(SPLIT(L622, "" ""), 4), 2)"),"13")</f>
        <v>13</v>
      </c>
      <c r="K622" s="1" t="s">
        <v>27704</v>
      </c>
      <c r="L622" s="1" t="s">
        <v>26610</v>
      </c>
    </row>
    <row r="623" spans="1:12" ht="13.2">
      <c r="A623" s="17" t="s">
        <v>19130</v>
      </c>
      <c r="B623" s="1">
        <v>5</v>
      </c>
      <c r="D623" s="1" t="s">
        <v>19372</v>
      </c>
      <c r="E623" s="1" t="s">
        <v>27822</v>
      </c>
      <c r="H623" s="1" t="s">
        <v>518</v>
      </c>
      <c r="I623" s="4"/>
      <c r="J623" s="4" t="str">
        <f ca="1">IFERROR(__xludf.DUMMYFUNCTION("LEFT(INDEX(SPLIT(L623, "" ""), 4), 2)"),"13")</f>
        <v>13</v>
      </c>
      <c r="K623" s="1" t="s">
        <v>27197</v>
      </c>
      <c r="L623" s="1" t="s">
        <v>26610</v>
      </c>
    </row>
    <row r="624" spans="1:12" ht="13.2">
      <c r="A624" s="17" t="s">
        <v>18878</v>
      </c>
      <c r="B624" s="1">
        <v>5</v>
      </c>
      <c r="D624" s="1" t="s">
        <v>19372</v>
      </c>
      <c r="E624" s="1" t="s">
        <v>27823</v>
      </c>
      <c r="H624" s="1" t="s">
        <v>518</v>
      </c>
      <c r="I624" s="4"/>
      <c r="J624" s="4" t="str">
        <f ca="1">IFERROR(__xludf.DUMMYFUNCTION("LEFT(INDEX(SPLIT(L624, "" ""), 4), 2)"),"13")</f>
        <v>13</v>
      </c>
      <c r="K624" s="1" t="s">
        <v>27488</v>
      </c>
      <c r="L624" s="1" t="s">
        <v>26610</v>
      </c>
    </row>
    <row r="625" spans="1:12" ht="13.8">
      <c r="A625" s="10" t="s">
        <v>26288</v>
      </c>
      <c r="B625" s="1">
        <v>5</v>
      </c>
      <c r="D625" s="1" t="s">
        <v>19372</v>
      </c>
      <c r="E625" s="1" t="s">
        <v>21489</v>
      </c>
      <c r="H625" s="1" t="s">
        <v>518</v>
      </c>
      <c r="I625" s="4"/>
      <c r="J625" s="4" t="str">
        <f ca="1">IFERROR(__xludf.DUMMYFUNCTION("LEFT(INDEX(SPLIT(L625, "" ""), 4), 2)"),"13")</f>
        <v>13</v>
      </c>
      <c r="K625" s="1" t="s">
        <v>27197</v>
      </c>
      <c r="L625" s="1" t="s">
        <v>26610</v>
      </c>
    </row>
    <row r="626" spans="1:12" ht="13.8">
      <c r="A626" s="11" t="s">
        <v>25703</v>
      </c>
      <c r="B626" s="1">
        <v>5</v>
      </c>
      <c r="D626" s="1" t="s">
        <v>19372</v>
      </c>
      <c r="E626" s="1" t="s">
        <v>27824</v>
      </c>
      <c r="H626" s="1" t="s">
        <v>518</v>
      </c>
      <c r="I626" s="4"/>
      <c r="J626" s="4" t="str">
        <f ca="1">IFERROR(__xludf.DUMMYFUNCTION("LEFT(INDEX(SPLIT(L626, "" ""), 4), 2)"),"13")</f>
        <v>13</v>
      </c>
      <c r="K626" s="1" t="s">
        <v>27197</v>
      </c>
      <c r="L626" s="1" t="s">
        <v>26610</v>
      </c>
    </row>
    <row r="627" spans="1:12" ht="13.8">
      <c r="A627" s="11" t="s">
        <v>18985</v>
      </c>
      <c r="B627" s="1">
        <v>5</v>
      </c>
      <c r="D627" s="1" t="s">
        <v>19372</v>
      </c>
      <c r="E627" s="1" t="s">
        <v>19330</v>
      </c>
      <c r="H627" s="1" t="s">
        <v>518</v>
      </c>
      <c r="I627" s="4"/>
      <c r="J627" s="4" t="str">
        <f ca="1">IFERROR(__xludf.DUMMYFUNCTION("LEFT(INDEX(SPLIT(L627, "" ""), 4), 2)"),"13")</f>
        <v>13</v>
      </c>
      <c r="K627" s="1" t="s">
        <v>27197</v>
      </c>
      <c r="L627" s="1" t="s">
        <v>26610</v>
      </c>
    </row>
    <row r="628" spans="1:12" ht="13.8">
      <c r="A628" s="11" t="s">
        <v>18847</v>
      </c>
      <c r="B628" s="1">
        <v>5</v>
      </c>
      <c r="D628" s="1" t="s">
        <v>10479</v>
      </c>
      <c r="E628" s="1" t="s">
        <v>27825</v>
      </c>
      <c r="H628" s="1" t="s">
        <v>518</v>
      </c>
      <c r="I628" s="4"/>
      <c r="J628" s="4" t="str">
        <f ca="1">IFERROR(__xludf.DUMMYFUNCTION("LEFT(INDEX(SPLIT(L628, "" ""), 4), 2)"),"13")</f>
        <v>13</v>
      </c>
      <c r="K628" s="1" t="s">
        <v>27197</v>
      </c>
      <c r="L628" s="1" t="s">
        <v>26610</v>
      </c>
    </row>
    <row r="629" spans="1:12" ht="13.2">
      <c r="A629" s="17" t="s">
        <v>27826</v>
      </c>
      <c r="B629" s="1">
        <v>5</v>
      </c>
      <c r="D629" s="1" t="s">
        <v>19372</v>
      </c>
      <c r="E629" s="1" t="s">
        <v>27827</v>
      </c>
      <c r="H629" s="1" t="s">
        <v>518</v>
      </c>
      <c r="I629" s="4"/>
      <c r="J629" s="4" t="str">
        <f ca="1">IFERROR(__xludf.DUMMYFUNCTION("LEFT(INDEX(SPLIT(L629, "" ""), 4), 2)"),"13")</f>
        <v>13</v>
      </c>
      <c r="K629" s="1" t="s">
        <v>27704</v>
      </c>
      <c r="L629" s="1" t="s">
        <v>26610</v>
      </c>
    </row>
    <row r="630" spans="1:12" ht="13.2">
      <c r="A630" s="17" t="s">
        <v>27828</v>
      </c>
      <c r="B630" s="1">
        <v>5</v>
      </c>
      <c r="D630" s="1" t="s">
        <v>19372</v>
      </c>
      <c r="E630" s="1" t="s">
        <v>27829</v>
      </c>
      <c r="H630" s="1" t="s">
        <v>518</v>
      </c>
      <c r="I630" s="4"/>
      <c r="J630" s="4" t="str">
        <f ca="1">IFERROR(__xludf.DUMMYFUNCTION("LEFT(INDEX(SPLIT(L630, "" ""), 4), 2)"),"13")</f>
        <v>13</v>
      </c>
      <c r="K630" s="1" t="s">
        <v>26653</v>
      </c>
      <c r="L630" s="1" t="s">
        <v>26610</v>
      </c>
    </row>
    <row r="631" spans="1:12" ht="13.8">
      <c r="A631" s="10" t="s">
        <v>19173</v>
      </c>
      <c r="B631" s="1">
        <v>5</v>
      </c>
      <c r="D631" s="1" t="s">
        <v>19372</v>
      </c>
      <c r="E631" s="1" t="s">
        <v>268</v>
      </c>
      <c r="H631" s="1" t="s">
        <v>518</v>
      </c>
      <c r="I631" s="4"/>
      <c r="J631" s="4" t="str">
        <f ca="1">IFERROR(__xludf.DUMMYFUNCTION("LEFT(INDEX(SPLIT(L631, "" ""), 4), 2)"),"13")</f>
        <v>13</v>
      </c>
      <c r="K631" s="1" t="s">
        <v>27197</v>
      </c>
      <c r="L631" s="1" t="s">
        <v>26610</v>
      </c>
    </row>
    <row r="632" spans="1:12" ht="13.8">
      <c r="A632" s="11" t="s">
        <v>19158</v>
      </c>
      <c r="B632" s="1">
        <v>5</v>
      </c>
      <c r="D632" s="1" t="s">
        <v>19372</v>
      </c>
      <c r="E632" s="1" t="s">
        <v>27830</v>
      </c>
      <c r="H632" s="1" t="s">
        <v>518</v>
      </c>
      <c r="I632" s="4"/>
      <c r="J632" s="4" t="str">
        <f ca="1">IFERROR(__xludf.DUMMYFUNCTION("LEFT(INDEX(SPLIT(L632, "" ""), 4), 2)"),"13")</f>
        <v>13</v>
      </c>
      <c r="K632" s="1" t="s">
        <v>27197</v>
      </c>
      <c r="L632" s="1" t="s">
        <v>26610</v>
      </c>
    </row>
    <row r="633" spans="1:12" ht="13.8">
      <c r="A633" s="11" t="s">
        <v>4734</v>
      </c>
      <c r="B633" s="1">
        <v>5</v>
      </c>
      <c r="D633" s="1" t="s">
        <v>19372</v>
      </c>
      <c r="E633" s="1" t="s">
        <v>27831</v>
      </c>
      <c r="H633" s="1" t="s">
        <v>518</v>
      </c>
      <c r="I633" s="4"/>
      <c r="J633" s="4" t="str">
        <f ca="1">IFERROR(__xludf.DUMMYFUNCTION("LEFT(INDEX(SPLIT(L633, "" ""), 4), 2)"),"13")</f>
        <v>13</v>
      </c>
      <c r="K633" s="1" t="s">
        <v>27704</v>
      </c>
      <c r="L633" s="1" t="s">
        <v>26610</v>
      </c>
    </row>
    <row r="634" spans="1:12" ht="13.8">
      <c r="A634" s="11" t="s">
        <v>18973</v>
      </c>
      <c r="B634" s="1">
        <v>5</v>
      </c>
      <c r="D634" s="1" t="s">
        <v>19372</v>
      </c>
      <c r="E634" s="1" t="s">
        <v>19330</v>
      </c>
      <c r="H634" s="1" t="s">
        <v>518</v>
      </c>
      <c r="I634" s="4"/>
      <c r="J634" s="4" t="str">
        <f ca="1">IFERROR(__xludf.DUMMYFUNCTION("LEFT(INDEX(SPLIT(L634, "" ""), 4), 2)"),"13")</f>
        <v>13</v>
      </c>
      <c r="K634" s="1" t="s">
        <v>27197</v>
      </c>
      <c r="L634" s="1" t="s">
        <v>26610</v>
      </c>
    </row>
    <row r="635" spans="1:12" ht="13.2">
      <c r="A635" s="17" t="s">
        <v>27832</v>
      </c>
      <c r="B635" s="1">
        <v>5</v>
      </c>
      <c r="D635" s="1" t="s">
        <v>19372</v>
      </c>
      <c r="E635" s="1" t="s">
        <v>27833</v>
      </c>
      <c r="H635" s="1" t="s">
        <v>518</v>
      </c>
      <c r="I635" s="4"/>
      <c r="J635" s="4" t="str">
        <f ca="1">IFERROR(__xludf.DUMMYFUNCTION("LEFT(INDEX(SPLIT(L635, "" ""), 4), 2)"),"13")</f>
        <v>13</v>
      </c>
      <c r="K635" s="1" t="s">
        <v>27491</v>
      </c>
      <c r="L635" s="1" t="s">
        <v>26610</v>
      </c>
    </row>
    <row r="636" spans="1:12" ht="13.2">
      <c r="A636" s="17" t="s">
        <v>27834</v>
      </c>
      <c r="B636" s="1">
        <v>5</v>
      </c>
      <c r="D636" s="1" t="s">
        <v>19372</v>
      </c>
      <c r="E636" s="1" t="s">
        <v>26430</v>
      </c>
      <c r="H636" s="1" t="s">
        <v>518</v>
      </c>
      <c r="I636" s="4"/>
      <c r="J636" s="4" t="str">
        <f ca="1">IFERROR(__xludf.DUMMYFUNCTION("LEFT(INDEX(SPLIT(L636, "" ""), 4), 2)"),"13")</f>
        <v>13</v>
      </c>
      <c r="K636" s="1" t="s">
        <v>27704</v>
      </c>
      <c r="L636" s="1" t="s">
        <v>26610</v>
      </c>
    </row>
    <row r="637" spans="1:12" ht="13.8">
      <c r="A637" s="10" t="s">
        <v>20460</v>
      </c>
      <c r="B637" s="1">
        <v>5</v>
      </c>
      <c r="D637" s="1" t="s">
        <v>10305</v>
      </c>
      <c r="E637" s="1" t="s">
        <v>27835</v>
      </c>
      <c r="H637" s="1" t="s">
        <v>518</v>
      </c>
      <c r="I637" s="4"/>
      <c r="J637" s="4" t="str">
        <f ca="1">IFERROR(__xludf.DUMMYFUNCTION("LEFT(INDEX(SPLIT(L637, "" ""), 4), 2)"),"13")</f>
        <v>13</v>
      </c>
      <c r="K637" s="1" t="s">
        <v>27197</v>
      </c>
      <c r="L637" s="1" t="s">
        <v>26610</v>
      </c>
    </row>
    <row r="638" spans="1:12" ht="13.8">
      <c r="A638" s="11" t="s">
        <v>18830</v>
      </c>
      <c r="B638" s="1">
        <v>5</v>
      </c>
      <c r="C638" s="1" t="s">
        <v>27836</v>
      </c>
      <c r="D638" s="1" t="s">
        <v>19372</v>
      </c>
      <c r="E638" s="1" t="s">
        <v>27837</v>
      </c>
      <c r="H638" s="1" t="s">
        <v>518</v>
      </c>
      <c r="I638" s="4"/>
      <c r="J638" s="4" t="str">
        <f ca="1">IFERROR(__xludf.DUMMYFUNCTION("LEFT(INDEX(SPLIT(L638, "" ""), 4), 2)"),"13")</f>
        <v>13</v>
      </c>
      <c r="K638" s="1" t="s">
        <v>27533</v>
      </c>
      <c r="L638" s="1" t="s">
        <v>26610</v>
      </c>
    </row>
    <row r="639" spans="1:12" ht="15.75" customHeight="1">
      <c r="A639" s="18" t="s">
        <v>27838</v>
      </c>
      <c r="B639" s="1">
        <v>5</v>
      </c>
      <c r="C639" s="1" t="s">
        <v>27839</v>
      </c>
      <c r="D639" s="1" t="s">
        <v>19372</v>
      </c>
      <c r="E639" s="1" t="s">
        <v>18829</v>
      </c>
      <c r="H639" s="1" t="s">
        <v>518</v>
      </c>
      <c r="I639" s="4"/>
      <c r="J639" s="4" t="str">
        <f ca="1">IFERROR(__xludf.DUMMYFUNCTION("LEFT(INDEX(SPLIT(L639, "" ""), 4), 2)"),"13")</f>
        <v>13</v>
      </c>
      <c r="K639" s="1" t="s">
        <v>27342</v>
      </c>
      <c r="L639" s="1" t="s">
        <v>26610</v>
      </c>
    </row>
    <row r="640" spans="1:12" ht="13.8">
      <c r="A640" s="11" t="s">
        <v>27840</v>
      </c>
      <c r="B640" s="1">
        <v>4</v>
      </c>
      <c r="D640" s="1" t="s">
        <v>19372</v>
      </c>
      <c r="E640" s="1" t="s">
        <v>27841</v>
      </c>
      <c r="H640" s="1" t="s">
        <v>518</v>
      </c>
      <c r="I640" s="4"/>
      <c r="J640" s="4" t="str">
        <f ca="1">IFERROR(__xludf.DUMMYFUNCTION("LEFT(INDEX(SPLIT(L640, "" ""), 4), 2)"),"13")</f>
        <v>13</v>
      </c>
      <c r="K640" s="1" t="s">
        <v>27491</v>
      </c>
      <c r="L640" s="1" t="s">
        <v>26610</v>
      </c>
    </row>
    <row r="641" spans="1:12" ht="13.2">
      <c r="A641" s="17" t="s">
        <v>18925</v>
      </c>
      <c r="B641" s="1">
        <v>5</v>
      </c>
      <c r="D641" s="1" t="s">
        <v>10743</v>
      </c>
      <c r="E641" s="1" t="s">
        <v>27842</v>
      </c>
      <c r="H641" s="1" t="s">
        <v>518</v>
      </c>
      <c r="I641" s="4"/>
      <c r="J641" s="4" t="str">
        <f ca="1">IFERROR(__xludf.DUMMYFUNCTION("LEFT(INDEX(SPLIT(L641, "" ""), 4), 2)"),"13")</f>
        <v>13</v>
      </c>
      <c r="K641" s="1" t="s">
        <v>27491</v>
      </c>
      <c r="L641" s="1" t="s">
        <v>26610</v>
      </c>
    </row>
    <row r="642" spans="1:12" ht="13.2">
      <c r="A642" s="17" t="s">
        <v>18925</v>
      </c>
      <c r="B642" s="1">
        <v>5</v>
      </c>
      <c r="C642" s="1" t="s">
        <v>27843</v>
      </c>
      <c r="D642" s="1" t="s">
        <v>19372</v>
      </c>
      <c r="E642" s="1" t="s">
        <v>27491</v>
      </c>
      <c r="H642" s="1" t="s">
        <v>518</v>
      </c>
      <c r="I642" s="4"/>
      <c r="J642" s="4" t="str">
        <f ca="1">IFERROR(__xludf.DUMMYFUNCTION("LEFT(INDEX(SPLIT(L642, "" ""), 4), 2)"),"13")</f>
        <v>13</v>
      </c>
      <c r="L642" s="1" t="s">
        <v>26610</v>
      </c>
    </row>
    <row r="643" spans="1:12" ht="13.8">
      <c r="A643" s="10" t="s">
        <v>27844</v>
      </c>
      <c r="B643" s="1">
        <v>5</v>
      </c>
      <c r="C643" s="1" t="s">
        <v>3184</v>
      </c>
      <c r="D643" s="1" t="s">
        <v>10347</v>
      </c>
      <c r="E643" s="1" t="s">
        <v>27845</v>
      </c>
      <c r="H643" s="1" t="s">
        <v>27846</v>
      </c>
      <c r="I643" s="4"/>
      <c r="J643" s="4" t="str">
        <f ca="1">IFERROR(__xludf.DUMMYFUNCTION("LEFT(INDEX(SPLIT(L643, "" ""), 4), 2)"),"13")</f>
        <v>13</v>
      </c>
      <c r="K643" s="1" t="s">
        <v>27847</v>
      </c>
      <c r="L643" s="1" t="s">
        <v>27846</v>
      </c>
    </row>
    <row r="644" spans="1:12" ht="13.8">
      <c r="A644" s="11" t="s">
        <v>3307</v>
      </c>
      <c r="B644" s="1">
        <v>4</v>
      </c>
      <c r="C644" s="1" t="s">
        <v>3308</v>
      </c>
      <c r="D644" s="1" t="s">
        <v>10778</v>
      </c>
      <c r="E644" s="1" t="s">
        <v>27848</v>
      </c>
      <c r="H644" s="1" t="s">
        <v>27846</v>
      </c>
      <c r="I644" s="4"/>
      <c r="J644" s="4" t="str">
        <f ca="1">IFERROR(__xludf.DUMMYFUNCTION("LEFT(INDEX(SPLIT(L644, "" ""), 4), 2)"),"13")</f>
        <v>13</v>
      </c>
      <c r="K644" s="1" t="s">
        <v>27847</v>
      </c>
      <c r="L644" s="1" t="s">
        <v>27846</v>
      </c>
    </row>
    <row r="645" spans="1:12" ht="13.8">
      <c r="A645" s="11" t="s">
        <v>3326</v>
      </c>
      <c r="B645" s="1">
        <v>5</v>
      </c>
      <c r="C645" s="1" t="s">
        <v>3327</v>
      </c>
      <c r="D645" s="1" t="s">
        <v>10743</v>
      </c>
      <c r="E645" s="1" t="s">
        <v>27849</v>
      </c>
      <c r="H645" s="1" t="s">
        <v>27846</v>
      </c>
      <c r="I645" s="4"/>
      <c r="J645" s="4" t="str">
        <f ca="1">IFERROR(__xludf.DUMMYFUNCTION("LEFT(INDEX(SPLIT(L645, "" ""), 4), 2)"),"13")</f>
        <v>13</v>
      </c>
      <c r="K645" s="1" t="s">
        <v>27847</v>
      </c>
      <c r="L645" s="1" t="s">
        <v>27846</v>
      </c>
    </row>
    <row r="646" spans="1:12" ht="13.8">
      <c r="A646" s="11" t="s">
        <v>27850</v>
      </c>
      <c r="B646" s="1">
        <v>5</v>
      </c>
      <c r="C646" s="1" t="s">
        <v>27851</v>
      </c>
      <c r="D646" s="1" t="s">
        <v>19372</v>
      </c>
      <c r="E646" s="1" t="s">
        <v>27852</v>
      </c>
      <c r="H646" s="1" t="s">
        <v>27846</v>
      </c>
      <c r="I646" s="4"/>
      <c r="J646" s="4" t="str">
        <f ca="1">IFERROR(__xludf.DUMMYFUNCTION("LEFT(INDEX(SPLIT(L646, "" ""), 4), 2)"),"13")</f>
        <v>13</v>
      </c>
      <c r="K646" s="1" t="s">
        <v>27847</v>
      </c>
      <c r="L646" s="1" t="s">
        <v>27846</v>
      </c>
    </row>
    <row r="647" spans="1:12" ht="13.2">
      <c r="A647" s="17" t="s">
        <v>27853</v>
      </c>
      <c r="B647" s="1">
        <v>5</v>
      </c>
      <c r="D647" s="1" t="s">
        <v>10743</v>
      </c>
      <c r="E647" s="1" t="s">
        <v>27854</v>
      </c>
      <c r="H647" s="1" t="s">
        <v>27846</v>
      </c>
      <c r="I647" s="4"/>
      <c r="J647" s="4" t="str">
        <f ca="1">IFERROR(__xludf.DUMMYFUNCTION("LEFT(INDEX(SPLIT(L647, "" ""), 4), 2)"),"13")</f>
        <v>13</v>
      </c>
      <c r="K647" s="1" t="s">
        <v>27855</v>
      </c>
      <c r="L647" s="1" t="s">
        <v>27846</v>
      </c>
    </row>
    <row r="648" spans="1:12" ht="13.2">
      <c r="A648" s="17" t="s">
        <v>6296</v>
      </c>
      <c r="B648" s="1">
        <v>5</v>
      </c>
      <c r="C648" s="1" t="s">
        <v>27856</v>
      </c>
      <c r="D648" s="1" t="s">
        <v>10778</v>
      </c>
      <c r="E648" s="1" t="s">
        <v>27857</v>
      </c>
      <c r="H648" s="1" t="s">
        <v>27846</v>
      </c>
      <c r="I648" s="4"/>
      <c r="J648" s="4" t="str">
        <f ca="1">IFERROR(__xludf.DUMMYFUNCTION("LEFT(INDEX(SPLIT(L648, "" ""), 4), 2)"),"13")</f>
        <v>13</v>
      </c>
      <c r="K648" s="1" t="s">
        <v>27847</v>
      </c>
      <c r="L648" s="1" t="s">
        <v>27846</v>
      </c>
    </row>
    <row r="649" spans="1:12" ht="13.8">
      <c r="A649" s="10" t="s">
        <v>633</v>
      </c>
      <c r="B649" s="1">
        <v>5</v>
      </c>
      <c r="C649" s="1" t="s">
        <v>3310</v>
      </c>
      <c r="D649" s="1" t="s">
        <v>10293</v>
      </c>
      <c r="E649" s="1" t="s">
        <v>27858</v>
      </c>
      <c r="H649" s="1" t="s">
        <v>27846</v>
      </c>
      <c r="I649" s="4"/>
      <c r="J649" s="4" t="str">
        <f ca="1">IFERROR(__xludf.DUMMYFUNCTION("LEFT(INDEX(SPLIT(L649, "" ""), 4), 2)"),"13")</f>
        <v>13</v>
      </c>
      <c r="K649" s="1" t="s">
        <v>27847</v>
      </c>
      <c r="L649" s="1" t="s">
        <v>27846</v>
      </c>
    </row>
    <row r="650" spans="1:12" ht="13.8">
      <c r="A650" s="11" t="s">
        <v>578</v>
      </c>
      <c r="B650" s="1">
        <v>4</v>
      </c>
      <c r="C650" s="1" t="s">
        <v>3342</v>
      </c>
      <c r="D650" s="1" t="s">
        <v>19372</v>
      </c>
      <c r="E650" s="1" t="s">
        <v>27859</v>
      </c>
      <c r="H650" s="1" t="s">
        <v>27846</v>
      </c>
      <c r="I650" s="4"/>
      <c r="J650" s="4" t="str">
        <f ca="1">IFERROR(__xludf.DUMMYFUNCTION("LEFT(INDEX(SPLIT(L650, "" ""), 4), 2)"),"13")</f>
        <v>13</v>
      </c>
      <c r="K650" s="1" t="s">
        <v>27847</v>
      </c>
      <c r="L650" s="1" t="s">
        <v>27846</v>
      </c>
    </row>
    <row r="651" spans="1:12" ht="13.8">
      <c r="A651" s="11" t="s">
        <v>27860</v>
      </c>
      <c r="B651" s="1">
        <v>5</v>
      </c>
      <c r="C651" s="1" t="s">
        <v>3220</v>
      </c>
      <c r="D651" s="1" t="s">
        <v>10347</v>
      </c>
      <c r="E651" s="1" t="s">
        <v>27861</v>
      </c>
      <c r="H651" s="1" t="s">
        <v>27846</v>
      </c>
      <c r="I651" s="4"/>
      <c r="J651" s="4" t="str">
        <f ca="1">IFERROR(__xludf.DUMMYFUNCTION("LEFT(INDEX(SPLIT(L651, "" ""), 4), 2)"),"13")</f>
        <v>13</v>
      </c>
      <c r="K651" s="1" t="s">
        <v>27847</v>
      </c>
      <c r="L651" s="1" t="s">
        <v>27846</v>
      </c>
    </row>
    <row r="652" spans="1:12" ht="13.8">
      <c r="A652" s="11" t="s">
        <v>27862</v>
      </c>
      <c r="B652" s="1">
        <v>5</v>
      </c>
      <c r="D652" s="1" t="s">
        <v>10743</v>
      </c>
      <c r="E652" s="1" t="s">
        <v>27863</v>
      </c>
      <c r="H652" s="1" t="s">
        <v>27846</v>
      </c>
      <c r="I652" s="4"/>
      <c r="J652" s="4" t="str">
        <f ca="1">IFERROR(__xludf.DUMMYFUNCTION("LEFT(INDEX(SPLIT(L652, "" ""), 4), 2)"),"13")</f>
        <v>13</v>
      </c>
      <c r="K652" s="1" t="s">
        <v>27864</v>
      </c>
      <c r="L652" s="1" t="s">
        <v>27846</v>
      </c>
    </row>
    <row r="653" spans="1:12" ht="13.2">
      <c r="A653" s="17" t="s">
        <v>3293</v>
      </c>
      <c r="B653" s="1">
        <v>5</v>
      </c>
      <c r="C653" s="1" t="s">
        <v>3294</v>
      </c>
      <c r="D653" s="1" t="s">
        <v>10293</v>
      </c>
      <c r="E653" s="1" t="s">
        <v>27865</v>
      </c>
      <c r="H653" s="1" t="s">
        <v>27846</v>
      </c>
      <c r="I653" s="4"/>
      <c r="J653" s="4" t="str">
        <f ca="1">IFERROR(__xludf.DUMMYFUNCTION("LEFT(INDEX(SPLIT(L653, "" ""), 4), 2)"),"13")</f>
        <v>13</v>
      </c>
      <c r="K653" s="1" t="s">
        <v>27847</v>
      </c>
      <c r="L653" s="1" t="s">
        <v>27846</v>
      </c>
    </row>
    <row r="654" spans="1:12" ht="13.8">
      <c r="A654" s="11" t="s">
        <v>27866</v>
      </c>
      <c r="B654" s="1">
        <v>5</v>
      </c>
      <c r="D654" s="1" t="s">
        <v>10288</v>
      </c>
      <c r="E654" s="1" t="s">
        <v>27867</v>
      </c>
      <c r="H654" s="1" t="s">
        <v>27846</v>
      </c>
      <c r="I654" s="4"/>
      <c r="J654" s="4" t="str">
        <f ca="1">IFERROR(__xludf.DUMMYFUNCTION("LEFT(INDEX(SPLIT(L654, "" ""), 4), 2)"),"13")</f>
        <v>13</v>
      </c>
      <c r="K654" s="1" t="s">
        <v>27855</v>
      </c>
      <c r="L654" s="1" t="s">
        <v>27846</v>
      </c>
    </row>
    <row r="655" spans="1:12" ht="13.8">
      <c r="A655" s="10" t="s">
        <v>27868</v>
      </c>
      <c r="B655" s="1">
        <v>1</v>
      </c>
      <c r="C655" s="1" t="s">
        <v>27869</v>
      </c>
      <c r="D655" s="1" t="s">
        <v>10288</v>
      </c>
      <c r="E655" s="1" t="s">
        <v>27870</v>
      </c>
      <c r="H655" s="1" t="s">
        <v>27846</v>
      </c>
      <c r="I655" s="4"/>
      <c r="J655" s="4" t="str">
        <f ca="1">IFERROR(__xludf.DUMMYFUNCTION("LEFT(INDEX(SPLIT(L655, "" ""), 4), 2)"),"13")</f>
        <v>13</v>
      </c>
      <c r="K655" s="1" t="s">
        <v>27847</v>
      </c>
      <c r="L655" s="1" t="s">
        <v>27846</v>
      </c>
    </row>
    <row r="656" spans="1:12" ht="13.8">
      <c r="A656" s="11" t="s">
        <v>27871</v>
      </c>
      <c r="B656" s="1">
        <v>5</v>
      </c>
      <c r="C656" s="1" t="s">
        <v>3255</v>
      </c>
      <c r="D656" s="1" t="s">
        <v>10479</v>
      </c>
      <c r="E656" s="1" t="s">
        <v>27872</v>
      </c>
      <c r="H656" s="1" t="s">
        <v>27846</v>
      </c>
      <c r="I656" s="4"/>
      <c r="J656" s="4" t="str">
        <f ca="1">IFERROR(__xludf.DUMMYFUNCTION("LEFT(INDEX(SPLIT(L656, "" ""), 4), 2)"),"13")</f>
        <v>13</v>
      </c>
      <c r="K656" s="1" t="s">
        <v>27847</v>
      </c>
      <c r="L656" s="1" t="s">
        <v>27846</v>
      </c>
    </row>
    <row r="657" spans="1:12" ht="13.8">
      <c r="A657" s="11" t="s">
        <v>27873</v>
      </c>
      <c r="B657" s="1">
        <v>5</v>
      </c>
      <c r="C657" s="1" t="s">
        <v>27874</v>
      </c>
      <c r="D657" s="1" t="s">
        <v>19372</v>
      </c>
      <c r="E657" s="1" t="s">
        <v>27875</v>
      </c>
      <c r="H657" s="1" t="s">
        <v>27846</v>
      </c>
      <c r="I657" s="4"/>
      <c r="J657" s="4" t="str">
        <f ca="1">IFERROR(__xludf.DUMMYFUNCTION("LEFT(INDEX(SPLIT(L657, "" ""), 4), 2)"),"13")</f>
        <v>13</v>
      </c>
      <c r="K657" s="1" t="s">
        <v>26635</v>
      </c>
      <c r="L657" s="1" t="s">
        <v>27846</v>
      </c>
    </row>
    <row r="658" spans="1:12" ht="13.8">
      <c r="A658" s="11" t="s">
        <v>27876</v>
      </c>
      <c r="B658" s="1">
        <v>5</v>
      </c>
      <c r="D658" s="1" t="s">
        <v>19372</v>
      </c>
      <c r="E658" s="1" t="s">
        <v>27877</v>
      </c>
      <c r="H658" s="1" t="s">
        <v>27846</v>
      </c>
      <c r="I658" s="4"/>
      <c r="J658" s="4" t="str">
        <f ca="1">IFERROR(__xludf.DUMMYFUNCTION("LEFT(INDEX(SPLIT(L658, "" ""), 4), 2)"),"13")</f>
        <v>13</v>
      </c>
      <c r="K658" s="1" t="s">
        <v>27855</v>
      </c>
      <c r="L658" s="1" t="s">
        <v>27846</v>
      </c>
    </row>
    <row r="659" spans="1:12" ht="13.2">
      <c r="A659" s="17" t="s">
        <v>27878</v>
      </c>
      <c r="B659" s="1">
        <v>5</v>
      </c>
      <c r="C659" s="1" t="s">
        <v>27879</v>
      </c>
      <c r="D659" s="1" t="s">
        <v>19372</v>
      </c>
      <c r="E659" s="1" t="s">
        <v>27880</v>
      </c>
      <c r="H659" s="1" t="s">
        <v>27846</v>
      </c>
      <c r="I659" s="4"/>
      <c r="J659" s="4" t="str">
        <f ca="1">IFERROR(__xludf.DUMMYFUNCTION("LEFT(INDEX(SPLIT(L659, "" ""), 4), 2)"),"13")</f>
        <v>13</v>
      </c>
      <c r="K659" s="1" t="s">
        <v>27847</v>
      </c>
      <c r="L659" s="1" t="s">
        <v>27846</v>
      </c>
    </row>
    <row r="660" spans="1:12" ht="13.2">
      <c r="A660" s="17" t="s">
        <v>27881</v>
      </c>
      <c r="B660" s="1">
        <v>4</v>
      </c>
      <c r="D660" s="1" t="s">
        <v>19372</v>
      </c>
      <c r="E660" s="1" t="s">
        <v>27882</v>
      </c>
      <c r="H660" s="1" t="s">
        <v>27846</v>
      </c>
      <c r="I660" s="4"/>
      <c r="J660" s="4" t="str">
        <f ca="1">IFERROR(__xludf.DUMMYFUNCTION("LEFT(INDEX(SPLIT(L660, "" ""), 4), 2)"),"13")</f>
        <v>13</v>
      </c>
      <c r="K660" s="1" t="s">
        <v>27855</v>
      </c>
      <c r="L660" s="1" t="s">
        <v>27846</v>
      </c>
    </row>
    <row r="661" spans="1:12" ht="13.8">
      <c r="A661" s="10" t="s">
        <v>27883</v>
      </c>
      <c r="B661" s="1">
        <v>5</v>
      </c>
      <c r="D661" s="1" t="s">
        <v>10305</v>
      </c>
      <c r="E661" s="1" t="s">
        <v>27884</v>
      </c>
      <c r="H661" s="1" t="s">
        <v>27846</v>
      </c>
      <c r="I661" s="4"/>
      <c r="J661" s="4" t="str">
        <f ca="1">IFERROR(__xludf.DUMMYFUNCTION("LEFT(INDEX(SPLIT(L661, "" ""), 4), 2)"),"13")</f>
        <v>13</v>
      </c>
      <c r="K661" s="1" t="s">
        <v>27855</v>
      </c>
      <c r="L661" s="1" t="s">
        <v>27846</v>
      </c>
    </row>
    <row r="662" spans="1:12" ht="13.8">
      <c r="A662" s="11" t="s">
        <v>27885</v>
      </c>
      <c r="B662" s="1">
        <v>1</v>
      </c>
      <c r="C662" s="1" t="s">
        <v>3230</v>
      </c>
      <c r="D662" s="1" t="s">
        <v>10288</v>
      </c>
      <c r="E662" s="1" t="s">
        <v>27886</v>
      </c>
      <c r="H662" s="1" t="s">
        <v>27846</v>
      </c>
      <c r="I662" s="4"/>
      <c r="J662" s="4" t="str">
        <f ca="1">IFERROR(__xludf.DUMMYFUNCTION("LEFT(INDEX(SPLIT(L662, "" ""), 4), 2)"),"13")</f>
        <v>13</v>
      </c>
      <c r="K662" s="1" t="s">
        <v>27847</v>
      </c>
      <c r="L662" s="1" t="s">
        <v>27846</v>
      </c>
    </row>
    <row r="663" spans="1:12" ht="13.8">
      <c r="A663" s="11" t="s">
        <v>27887</v>
      </c>
      <c r="B663" s="1">
        <v>5</v>
      </c>
      <c r="C663" s="1" t="s">
        <v>27888</v>
      </c>
      <c r="D663" s="1" t="s">
        <v>10778</v>
      </c>
      <c r="E663" s="1" t="s">
        <v>27889</v>
      </c>
      <c r="H663" s="1" t="s">
        <v>27846</v>
      </c>
      <c r="I663" s="4"/>
      <c r="J663" s="4" t="str">
        <f ca="1">IFERROR(__xludf.DUMMYFUNCTION("LEFT(INDEX(SPLIT(L663, "" ""), 4), 2)"),"13")</f>
        <v>13</v>
      </c>
      <c r="K663" s="1" t="s">
        <v>27847</v>
      </c>
      <c r="L663" s="1" t="s">
        <v>27846</v>
      </c>
    </row>
    <row r="664" spans="1:12" ht="13.8">
      <c r="A664" s="11" t="s">
        <v>27890</v>
      </c>
      <c r="B664" s="1">
        <v>4</v>
      </c>
      <c r="C664" s="1" t="s">
        <v>27891</v>
      </c>
      <c r="D664" s="1" t="s">
        <v>19372</v>
      </c>
      <c r="E664" s="1" t="s">
        <v>27892</v>
      </c>
      <c r="H664" s="1" t="s">
        <v>27846</v>
      </c>
      <c r="I664" s="4"/>
      <c r="J664" s="4" t="str">
        <f ca="1">IFERROR(__xludf.DUMMYFUNCTION("LEFT(INDEX(SPLIT(L664, "" ""), 4), 2)"),"13")</f>
        <v>13</v>
      </c>
      <c r="K664" s="1" t="s">
        <v>26635</v>
      </c>
      <c r="L664" s="1" t="s">
        <v>27846</v>
      </c>
    </row>
    <row r="665" spans="1:12" ht="13.2">
      <c r="A665" s="17" t="s">
        <v>515</v>
      </c>
      <c r="B665" s="1">
        <v>4</v>
      </c>
      <c r="D665" s="1" t="s">
        <v>10755</v>
      </c>
      <c r="E665" s="1" t="s">
        <v>27893</v>
      </c>
      <c r="H665" s="1" t="s">
        <v>27846</v>
      </c>
      <c r="I665" s="4"/>
      <c r="J665" s="4" t="str">
        <f ca="1">IFERROR(__xludf.DUMMYFUNCTION("LEFT(INDEX(SPLIT(L665, "" ""), 4), 2)"),"13")</f>
        <v>13</v>
      </c>
      <c r="K665" s="1" t="s">
        <v>27139</v>
      </c>
      <c r="L665" s="1" t="s">
        <v>27846</v>
      </c>
    </row>
    <row r="666" spans="1:12" ht="13.2">
      <c r="A666" s="17" t="s">
        <v>383</v>
      </c>
      <c r="B666" s="1">
        <v>5</v>
      </c>
      <c r="D666" s="1" t="s">
        <v>10743</v>
      </c>
      <c r="E666" s="1" t="s">
        <v>27894</v>
      </c>
      <c r="H666" s="1" t="s">
        <v>27846</v>
      </c>
      <c r="I666" s="4"/>
      <c r="J666" s="4" t="str">
        <f ca="1">IFERROR(__xludf.DUMMYFUNCTION("LEFT(INDEX(SPLIT(L666, "" ""), 4), 2)"),"13")</f>
        <v>13</v>
      </c>
      <c r="K666" s="1" t="s">
        <v>26653</v>
      </c>
      <c r="L666" s="1" t="s">
        <v>27846</v>
      </c>
    </row>
    <row r="667" spans="1:12" ht="13.8">
      <c r="A667" s="10" t="s">
        <v>9046</v>
      </c>
      <c r="B667" s="1">
        <v>3</v>
      </c>
      <c r="C667" s="1" t="s">
        <v>27895</v>
      </c>
      <c r="D667" s="1" t="s">
        <v>10300</v>
      </c>
      <c r="E667" s="1" t="s">
        <v>27896</v>
      </c>
      <c r="H667" s="1" t="s">
        <v>27846</v>
      </c>
      <c r="I667" s="4"/>
      <c r="J667" s="4" t="str">
        <f ca="1">IFERROR(__xludf.DUMMYFUNCTION("LEFT(INDEX(SPLIT(L667, "" ""), 4), 2)"),"13")</f>
        <v>13</v>
      </c>
      <c r="K667" s="1" t="s">
        <v>27847</v>
      </c>
      <c r="L667" s="1" t="s">
        <v>27846</v>
      </c>
    </row>
    <row r="668" spans="1:12" ht="13.8">
      <c r="A668" s="11" t="s">
        <v>27897</v>
      </c>
      <c r="B668" s="1">
        <v>5</v>
      </c>
      <c r="C668" s="1" t="s">
        <v>3126</v>
      </c>
      <c r="D668" s="1" t="s">
        <v>10755</v>
      </c>
      <c r="E668" s="1" t="s">
        <v>27898</v>
      </c>
      <c r="H668" s="1" t="s">
        <v>27846</v>
      </c>
      <c r="I668" s="4"/>
      <c r="J668" s="4" t="str">
        <f ca="1">IFERROR(__xludf.DUMMYFUNCTION("LEFT(INDEX(SPLIT(L668, "" ""), 4), 2)"),"13")</f>
        <v>13</v>
      </c>
      <c r="K668" s="1" t="s">
        <v>27847</v>
      </c>
      <c r="L668" s="1" t="s">
        <v>27846</v>
      </c>
    </row>
    <row r="669" spans="1:12" ht="13.8">
      <c r="A669" s="11" t="s">
        <v>3350</v>
      </c>
      <c r="B669" s="1">
        <v>5</v>
      </c>
      <c r="C669" s="1" t="s">
        <v>3351</v>
      </c>
      <c r="D669" s="1" t="s">
        <v>10778</v>
      </c>
      <c r="E669" s="1" t="s">
        <v>27899</v>
      </c>
      <c r="H669" s="1" t="s">
        <v>27846</v>
      </c>
      <c r="I669" s="4"/>
      <c r="J669" s="4" t="str">
        <f ca="1">IFERROR(__xludf.DUMMYFUNCTION("LEFT(INDEX(SPLIT(L669, "" ""), 4), 2)"),"13")</f>
        <v>13</v>
      </c>
      <c r="K669" s="1" t="s">
        <v>27847</v>
      </c>
      <c r="L669" s="1" t="s">
        <v>27846</v>
      </c>
    </row>
    <row r="670" spans="1:12" ht="13.8">
      <c r="A670" s="11" t="s">
        <v>27900</v>
      </c>
      <c r="B670" s="1">
        <v>4</v>
      </c>
      <c r="D670" s="1" t="s">
        <v>10479</v>
      </c>
      <c r="E670" s="1" t="s">
        <v>27901</v>
      </c>
      <c r="H670" s="1" t="s">
        <v>27846</v>
      </c>
      <c r="I670" s="4"/>
      <c r="J670" s="4" t="str">
        <f ca="1">IFERROR(__xludf.DUMMYFUNCTION("LEFT(INDEX(SPLIT(L670, "" ""), 4), 2)"),"13")</f>
        <v>13</v>
      </c>
      <c r="K670" s="1" t="s">
        <v>27855</v>
      </c>
      <c r="L670" s="1" t="s">
        <v>27846</v>
      </c>
    </row>
    <row r="671" spans="1:12" ht="13.2">
      <c r="A671" s="17" t="s">
        <v>18410</v>
      </c>
      <c r="B671" s="1">
        <v>5</v>
      </c>
      <c r="C671" s="1" t="s">
        <v>3153</v>
      </c>
      <c r="D671" s="1" t="s">
        <v>10300</v>
      </c>
      <c r="E671" s="1" t="s">
        <v>27902</v>
      </c>
      <c r="H671" s="1" t="s">
        <v>27846</v>
      </c>
      <c r="I671" s="4"/>
      <c r="J671" s="4" t="str">
        <f ca="1">IFERROR(__xludf.DUMMYFUNCTION("LEFT(INDEX(SPLIT(L671, "" ""), 4), 2)"),"13")</f>
        <v>13</v>
      </c>
      <c r="K671" s="1" t="s">
        <v>27847</v>
      </c>
      <c r="L671" s="1" t="s">
        <v>27846</v>
      </c>
    </row>
    <row r="672" spans="1:12" ht="13.2">
      <c r="A672" s="17" t="s">
        <v>27903</v>
      </c>
      <c r="B672" s="1">
        <v>5</v>
      </c>
      <c r="C672" s="1" t="s">
        <v>3271</v>
      </c>
      <c r="D672" s="1" t="s">
        <v>10305</v>
      </c>
      <c r="E672" s="1" t="s">
        <v>27904</v>
      </c>
      <c r="H672" s="1" t="s">
        <v>27846</v>
      </c>
      <c r="I672" s="4"/>
      <c r="J672" s="4" t="str">
        <f ca="1">IFERROR(__xludf.DUMMYFUNCTION("LEFT(INDEX(SPLIT(L672, "" ""), 4), 2)"),"13")</f>
        <v>13</v>
      </c>
      <c r="K672" s="1" t="s">
        <v>27847</v>
      </c>
      <c r="L672" s="1" t="s">
        <v>27846</v>
      </c>
    </row>
    <row r="673" spans="1:12" ht="13.8">
      <c r="A673" s="10" t="s">
        <v>27905</v>
      </c>
      <c r="B673" s="1">
        <v>5</v>
      </c>
      <c r="C673" s="1" t="s">
        <v>27906</v>
      </c>
      <c r="D673" s="1" t="s">
        <v>19372</v>
      </c>
      <c r="E673" s="1" t="s">
        <v>27907</v>
      </c>
      <c r="H673" s="1" t="s">
        <v>27846</v>
      </c>
      <c r="I673" s="4"/>
      <c r="J673" s="4" t="str">
        <f ca="1">IFERROR(__xludf.DUMMYFUNCTION("LEFT(INDEX(SPLIT(L673, "" ""), 4), 2)"),"13")</f>
        <v>13</v>
      </c>
      <c r="K673" s="1" t="s">
        <v>26635</v>
      </c>
      <c r="L673" s="1" t="s">
        <v>27846</v>
      </c>
    </row>
    <row r="674" spans="1:12" ht="13.8">
      <c r="A674" s="11" t="s">
        <v>27908</v>
      </c>
      <c r="B674" s="1">
        <v>4</v>
      </c>
      <c r="C674" s="1" t="s">
        <v>27846</v>
      </c>
      <c r="D674" s="1" t="s">
        <v>10736</v>
      </c>
      <c r="E674" s="1" t="s">
        <v>27909</v>
      </c>
      <c r="H674" s="1" t="s">
        <v>27846</v>
      </c>
      <c r="I674" s="4"/>
      <c r="J674" s="4" t="str">
        <f ca="1">IFERROR(__xludf.DUMMYFUNCTION("LEFT(INDEX(SPLIT(L674, "" ""), 4), 2)"),"13")</f>
        <v>13</v>
      </c>
      <c r="K674" s="1" t="s">
        <v>26635</v>
      </c>
      <c r="L674" s="1" t="s">
        <v>27846</v>
      </c>
    </row>
    <row r="675" spans="1:12" ht="15.75" customHeight="1">
      <c r="A675" s="18" t="s">
        <v>27910</v>
      </c>
      <c r="B675" s="1">
        <v>5</v>
      </c>
      <c r="C675" s="1" t="s">
        <v>27911</v>
      </c>
      <c r="D675" s="1" t="s">
        <v>19372</v>
      </c>
      <c r="E675" s="1" t="s">
        <v>27912</v>
      </c>
      <c r="H675" s="1" t="s">
        <v>27846</v>
      </c>
      <c r="I675" s="4"/>
      <c r="J675" s="4" t="str">
        <f ca="1">IFERROR(__xludf.DUMMYFUNCTION("LEFT(INDEX(SPLIT(L675, "" ""), 4), 2)"),"13")</f>
        <v>13</v>
      </c>
      <c r="K675" s="1" t="s">
        <v>26635</v>
      </c>
      <c r="L675" s="1" t="s">
        <v>27846</v>
      </c>
    </row>
    <row r="676" spans="1:12" ht="13.2">
      <c r="A676" s="17" t="s">
        <v>27913</v>
      </c>
      <c r="B676" s="1">
        <v>5</v>
      </c>
      <c r="D676" s="1" t="s">
        <v>10778</v>
      </c>
      <c r="E676" s="1" t="s">
        <v>27914</v>
      </c>
      <c r="H676" s="1" t="s">
        <v>27846</v>
      </c>
      <c r="I676" s="4"/>
      <c r="J676" s="4" t="str">
        <f ca="1">IFERROR(__xludf.DUMMYFUNCTION("LEFT(INDEX(SPLIT(L676, "" ""), 4), 2)"),"13")</f>
        <v>13</v>
      </c>
      <c r="K676" s="1" t="s">
        <v>27855</v>
      </c>
      <c r="L676" s="1" t="s">
        <v>27846</v>
      </c>
    </row>
    <row r="677" spans="1:12" ht="13.2">
      <c r="A677" s="17" t="s">
        <v>8398</v>
      </c>
      <c r="B677" s="1">
        <v>5</v>
      </c>
      <c r="C677" s="1" t="s">
        <v>27915</v>
      </c>
      <c r="D677" s="1" t="s">
        <v>19372</v>
      </c>
      <c r="E677" s="1" t="s">
        <v>27916</v>
      </c>
      <c r="H677" s="1" t="s">
        <v>27846</v>
      </c>
      <c r="I677" s="4"/>
      <c r="J677" s="4" t="str">
        <f ca="1">IFERROR(__xludf.DUMMYFUNCTION("LEFT(INDEX(SPLIT(L677, "" ""), 4), 2)"),"13")</f>
        <v>13</v>
      </c>
      <c r="K677" s="1" t="s">
        <v>26647</v>
      </c>
      <c r="L677" s="1" t="s">
        <v>27846</v>
      </c>
    </row>
    <row r="678" spans="1:12" ht="13.8">
      <c r="A678" s="11" t="s">
        <v>27917</v>
      </c>
      <c r="B678" s="1">
        <v>5</v>
      </c>
      <c r="C678" s="1" t="s">
        <v>3318</v>
      </c>
      <c r="D678" s="1" t="s">
        <v>10305</v>
      </c>
      <c r="E678" s="1" t="s">
        <v>27918</v>
      </c>
      <c r="H678" s="1" t="s">
        <v>27846</v>
      </c>
      <c r="I678" s="4"/>
      <c r="J678" s="4" t="str">
        <f ca="1">IFERROR(__xludf.DUMMYFUNCTION("LEFT(INDEX(SPLIT(L678, "" ""), 4), 2)"),"13")</f>
        <v>13</v>
      </c>
      <c r="K678" s="1" t="s">
        <v>27847</v>
      </c>
      <c r="L678" s="1" t="s">
        <v>27846</v>
      </c>
    </row>
    <row r="679" spans="1:12" ht="15.75" customHeight="1">
      <c r="A679" s="18" t="s">
        <v>3353</v>
      </c>
      <c r="B679" s="1">
        <v>4</v>
      </c>
      <c r="C679" s="1" t="s">
        <v>3354</v>
      </c>
      <c r="D679" s="1" t="s">
        <v>19372</v>
      </c>
      <c r="E679" s="1" t="s">
        <v>27919</v>
      </c>
      <c r="H679" s="1" t="s">
        <v>27846</v>
      </c>
      <c r="I679" s="4"/>
      <c r="J679" s="4" t="str">
        <f ca="1">IFERROR(__xludf.DUMMYFUNCTION("LEFT(INDEX(SPLIT(L679, "" ""), 4), 2)"),"13")</f>
        <v>13</v>
      </c>
      <c r="K679" s="1" t="s">
        <v>27847</v>
      </c>
      <c r="L679" s="1" t="s">
        <v>27846</v>
      </c>
    </row>
    <row r="680" spans="1:12" ht="13.8">
      <c r="A680" s="11" t="s">
        <v>3596</v>
      </c>
      <c r="B680" s="1">
        <v>5</v>
      </c>
      <c r="D680" s="1" t="s">
        <v>10755</v>
      </c>
      <c r="E680" s="1" t="s">
        <v>27920</v>
      </c>
      <c r="H680" s="1" t="s">
        <v>27846</v>
      </c>
      <c r="I680" s="4"/>
      <c r="J680" s="4" t="str">
        <f ca="1">IFERROR(__xludf.DUMMYFUNCTION("LEFT(INDEX(SPLIT(L680, "" ""), 4), 2)"),"13")</f>
        <v>13</v>
      </c>
      <c r="K680" s="1" t="s">
        <v>26653</v>
      </c>
      <c r="L680" s="1" t="s">
        <v>27846</v>
      </c>
    </row>
    <row r="681" spans="1:12" ht="13.2">
      <c r="A681" s="17" t="s">
        <v>27921</v>
      </c>
      <c r="B681" s="1">
        <v>5</v>
      </c>
      <c r="C681" s="1" t="s">
        <v>3361</v>
      </c>
      <c r="D681" s="1" t="s">
        <v>10743</v>
      </c>
      <c r="E681" s="1" t="s">
        <v>27922</v>
      </c>
      <c r="H681" s="1" t="s">
        <v>27846</v>
      </c>
      <c r="I681" s="4"/>
      <c r="J681" s="4" t="str">
        <f ca="1">IFERROR(__xludf.DUMMYFUNCTION("LEFT(INDEX(SPLIT(L681, "" ""), 4), 2)"),"13")</f>
        <v>13</v>
      </c>
      <c r="K681" s="1" t="s">
        <v>27847</v>
      </c>
      <c r="L681" s="1" t="s">
        <v>27846</v>
      </c>
    </row>
    <row r="682" spans="1:12" ht="13.2">
      <c r="A682" s="17" t="s">
        <v>27923</v>
      </c>
      <c r="B682" s="1">
        <v>5</v>
      </c>
      <c r="C682" s="1" t="s">
        <v>27924</v>
      </c>
      <c r="D682" s="1" t="s">
        <v>19372</v>
      </c>
      <c r="E682" s="1" t="s">
        <v>27925</v>
      </c>
      <c r="H682" s="1" t="s">
        <v>27846</v>
      </c>
      <c r="I682" s="4"/>
      <c r="J682" s="4" t="str">
        <f ca="1">IFERROR(__xludf.DUMMYFUNCTION("LEFT(INDEX(SPLIT(L682, "" ""), 4), 2)"),"13")</f>
        <v>13</v>
      </c>
      <c r="K682" s="1" t="s">
        <v>27847</v>
      </c>
      <c r="L682" s="1" t="s">
        <v>27846</v>
      </c>
    </row>
    <row r="683" spans="1:12" ht="13.8">
      <c r="A683" s="10" t="s">
        <v>3370</v>
      </c>
      <c r="B683" s="1">
        <v>4</v>
      </c>
      <c r="C683" s="1" t="s">
        <v>3371</v>
      </c>
      <c r="D683" s="1" t="s">
        <v>19372</v>
      </c>
      <c r="E683" s="1" t="s">
        <v>27926</v>
      </c>
      <c r="H683" s="1" t="s">
        <v>27846</v>
      </c>
      <c r="I683" s="4"/>
      <c r="J683" s="4" t="str">
        <f ca="1">IFERROR(__xludf.DUMMYFUNCTION("LEFT(INDEX(SPLIT(L683, "" ""), 4), 2)"),"13")</f>
        <v>13</v>
      </c>
      <c r="K683" s="1" t="s">
        <v>27847</v>
      </c>
      <c r="L683" s="1" t="s">
        <v>27846</v>
      </c>
    </row>
    <row r="684" spans="1:12" ht="13.8">
      <c r="A684" s="11" t="s">
        <v>27927</v>
      </c>
      <c r="B684" s="1">
        <v>5</v>
      </c>
      <c r="D684" s="1" t="s">
        <v>10743</v>
      </c>
      <c r="E684" s="1" t="s">
        <v>27928</v>
      </c>
      <c r="H684" s="1" t="s">
        <v>27846</v>
      </c>
      <c r="I684" s="4"/>
      <c r="J684" s="4" t="str">
        <f ca="1">IFERROR(__xludf.DUMMYFUNCTION("LEFT(INDEX(SPLIT(L684, "" ""), 4), 2)"),"13")</f>
        <v>13</v>
      </c>
      <c r="K684" s="1" t="s">
        <v>27855</v>
      </c>
      <c r="L684" s="1" t="s">
        <v>27846</v>
      </c>
    </row>
    <row r="685" spans="1:12" ht="15.75" customHeight="1">
      <c r="A685" s="18" t="s">
        <v>27929</v>
      </c>
      <c r="B685" s="1">
        <v>5</v>
      </c>
      <c r="D685" s="1" t="s">
        <v>19372</v>
      </c>
      <c r="E685" s="1" t="s">
        <v>27930</v>
      </c>
      <c r="H685" s="1" t="s">
        <v>27846</v>
      </c>
      <c r="I685" s="4"/>
      <c r="J685" s="4" t="str">
        <f ca="1">IFERROR(__xludf.DUMMYFUNCTION("LEFT(INDEX(SPLIT(L685, "" ""), 4), 2)"),"13")</f>
        <v>13</v>
      </c>
      <c r="K685" s="1" t="s">
        <v>27855</v>
      </c>
      <c r="L685" s="1" t="s">
        <v>27846</v>
      </c>
    </row>
    <row r="686" spans="1:12" ht="13.8">
      <c r="A686" s="11" t="s">
        <v>27931</v>
      </c>
      <c r="B686" s="1">
        <v>5</v>
      </c>
      <c r="C686" s="1" t="s">
        <v>27932</v>
      </c>
      <c r="D686" s="1" t="s">
        <v>10736</v>
      </c>
      <c r="E686" s="1" t="s">
        <v>27933</v>
      </c>
      <c r="H686" s="1" t="s">
        <v>27846</v>
      </c>
      <c r="I686" s="4"/>
      <c r="J686" s="4" t="str">
        <f ca="1">IFERROR(__xludf.DUMMYFUNCTION("LEFT(INDEX(SPLIT(L686, "" ""), 4), 2)"),"13")</f>
        <v>13</v>
      </c>
      <c r="K686" s="1" t="s">
        <v>27847</v>
      </c>
      <c r="L686" s="1" t="s">
        <v>27846</v>
      </c>
    </row>
    <row r="687" spans="1:12" ht="13.2">
      <c r="A687" s="17" t="s">
        <v>27934</v>
      </c>
      <c r="B687" s="1">
        <v>5</v>
      </c>
      <c r="C687" s="1" t="s">
        <v>3340</v>
      </c>
      <c r="D687" s="1" t="s">
        <v>10347</v>
      </c>
      <c r="E687" s="1" t="s">
        <v>27935</v>
      </c>
      <c r="H687" s="1" t="s">
        <v>27846</v>
      </c>
      <c r="I687" s="4"/>
      <c r="J687" s="4" t="str">
        <f ca="1">IFERROR(__xludf.DUMMYFUNCTION("LEFT(INDEX(SPLIT(L687, "" ""), 4), 2)"),"13")</f>
        <v>13</v>
      </c>
      <c r="K687" s="1" t="s">
        <v>27847</v>
      </c>
      <c r="L687" s="1" t="s">
        <v>27846</v>
      </c>
    </row>
    <row r="688" spans="1:12" ht="13.2">
      <c r="A688" s="17" t="s">
        <v>24973</v>
      </c>
      <c r="B688" s="1">
        <v>5</v>
      </c>
      <c r="C688" s="1" t="s">
        <v>27936</v>
      </c>
      <c r="D688" s="1" t="s">
        <v>19372</v>
      </c>
      <c r="E688" s="1" t="s">
        <v>27937</v>
      </c>
      <c r="H688" s="1" t="s">
        <v>27846</v>
      </c>
      <c r="I688" s="4"/>
      <c r="J688" s="4" t="str">
        <f ca="1">IFERROR(__xludf.DUMMYFUNCTION("LEFT(INDEX(SPLIT(L688, "" ""), 4), 2)"),"13")</f>
        <v>13</v>
      </c>
      <c r="K688" s="1" t="s">
        <v>27847</v>
      </c>
      <c r="L688" s="1" t="s">
        <v>27846</v>
      </c>
    </row>
    <row r="689" spans="1:12" ht="13.8">
      <c r="A689" s="10" t="s">
        <v>615</v>
      </c>
      <c r="B689" s="1">
        <v>5</v>
      </c>
      <c r="C689" s="1" t="s">
        <v>27938</v>
      </c>
      <c r="D689" s="1" t="s">
        <v>10755</v>
      </c>
      <c r="E689" s="1" t="s">
        <v>27939</v>
      </c>
      <c r="H689" s="1" t="s">
        <v>27846</v>
      </c>
      <c r="I689" s="4"/>
      <c r="J689" s="4" t="str">
        <f ca="1">IFERROR(__xludf.DUMMYFUNCTION("LEFT(INDEX(SPLIT(L689, "" ""), 4), 2)"),"13")</f>
        <v>13</v>
      </c>
      <c r="K689" s="1" t="s">
        <v>27847</v>
      </c>
      <c r="L689" s="1" t="s">
        <v>27846</v>
      </c>
    </row>
    <row r="690" spans="1:12" ht="13.8">
      <c r="A690" s="11" t="s">
        <v>27940</v>
      </c>
      <c r="B690" s="1">
        <v>4</v>
      </c>
      <c r="D690" s="1" t="s">
        <v>19372</v>
      </c>
      <c r="E690" s="1" t="s">
        <v>27941</v>
      </c>
      <c r="H690" s="1" t="s">
        <v>27846</v>
      </c>
      <c r="I690" s="4"/>
      <c r="J690" s="4" t="str">
        <f ca="1">IFERROR(__xludf.DUMMYFUNCTION("LEFT(INDEX(SPLIT(L690, "" ""), 4), 2)"),"13")</f>
        <v>13</v>
      </c>
      <c r="K690" s="1" t="s">
        <v>26653</v>
      </c>
      <c r="L690" s="1" t="s">
        <v>27846</v>
      </c>
    </row>
    <row r="691" spans="1:12" ht="15.75" customHeight="1">
      <c r="A691" s="18" t="s">
        <v>3355</v>
      </c>
      <c r="B691" s="1">
        <v>5</v>
      </c>
      <c r="C691" s="1" t="s">
        <v>3356</v>
      </c>
      <c r="D691" s="1" t="s">
        <v>10347</v>
      </c>
      <c r="E691" s="1" t="s">
        <v>27942</v>
      </c>
      <c r="H691" s="1" t="s">
        <v>27846</v>
      </c>
      <c r="I691" s="4"/>
      <c r="J691" s="4" t="str">
        <f ca="1">IFERROR(__xludf.DUMMYFUNCTION("LEFT(INDEX(SPLIT(L691, "" ""), 4), 2)"),"13")</f>
        <v>13</v>
      </c>
      <c r="K691" s="1" t="s">
        <v>27847</v>
      </c>
      <c r="L691" s="1" t="s">
        <v>27846</v>
      </c>
    </row>
    <row r="692" spans="1:12" ht="13.8">
      <c r="A692" s="11" t="s">
        <v>27943</v>
      </c>
      <c r="B692" s="1">
        <v>5</v>
      </c>
      <c r="D692" s="1" t="s">
        <v>19372</v>
      </c>
      <c r="E692" s="1" t="s">
        <v>27944</v>
      </c>
      <c r="H692" s="1" t="s">
        <v>27846</v>
      </c>
      <c r="I692" s="4"/>
      <c r="J692" s="4" t="str">
        <f ca="1">IFERROR(__xludf.DUMMYFUNCTION("LEFT(INDEX(SPLIT(L692, "" ""), 4), 2)"),"13")</f>
        <v>13</v>
      </c>
      <c r="K692" s="1" t="s">
        <v>27855</v>
      </c>
      <c r="L692" s="1" t="s">
        <v>27846</v>
      </c>
    </row>
    <row r="693" spans="1:12" ht="13.2">
      <c r="A693" s="17" t="s">
        <v>27945</v>
      </c>
      <c r="B693" s="1">
        <v>5</v>
      </c>
      <c r="C693" s="1" t="s">
        <v>27946</v>
      </c>
      <c r="D693" s="1" t="s">
        <v>10755</v>
      </c>
      <c r="E693" s="1" t="s">
        <v>27947</v>
      </c>
      <c r="H693" s="1" t="s">
        <v>27846</v>
      </c>
      <c r="I693" s="4"/>
      <c r="J693" s="4" t="str">
        <f ca="1">IFERROR(__xludf.DUMMYFUNCTION("LEFT(INDEX(SPLIT(L693, "" ""), 4), 2)"),"13")</f>
        <v>13</v>
      </c>
      <c r="K693" s="1" t="s">
        <v>27847</v>
      </c>
      <c r="L693" s="1" t="s">
        <v>27846</v>
      </c>
    </row>
    <row r="694" spans="1:12" ht="13.2">
      <c r="A694" s="17" t="s">
        <v>27948</v>
      </c>
      <c r="B694" s="1">
        <v>5</v>
      </c>
      <c r="D694" s="1" t="s">
        <v>10743</v>
      </c>
      <c r="E694" s="1" t="s">
        <v>27949</v>
      </c>
      <c r="H694" s="1" t="s">
        <v>27846</v>
      </c>
      <c r="I694" s="4"/>
      <c r="J694" s="4" t="str">
        <f ca="1">IFERROR(__xludf.DUMMYFUNCTION("LEFT(INDEX(SPLIT(L694, "" ""), 4), 2)"),"13")</f>
        <v>13</v>
      </c>
      <c r="K694" s="1" t="s">
        <v>27855</v>
      </c>
      <c r="L694" s="1" t="s">
        <v>27846</v>
      </c>
    </row>
    <row r="695" spans="1:12" ht="13.8">
      <c r="A695" s="10" t="s">
        <v>19719</v>
      </c>
      <c r="B695" s="1">
        <v>5</v>
      </c>
      <c r="C695" s="1" t="s">
        <v>27950</v>
      </c>
      <c r="D695" s="1" t="s">
        <v>10479</v>
      </c>
      <c r="E695" s="1" t="s">
        <v>27951</v>
      </c>
      <c r="H695" s="1" t="s">
        <v>27846</v>
      </c>
      <c r="I695" s="4"/>
      <c r="J695" s="4" t="str">
        <f ca="1">IFERROR(__xludf.DUMMYFUNCTION("LEFT(INDEX(SPLIT(L695, "" ""), 4), 2)"),"13")</f>
        <v>13</v>
      </c>
      <c r="K695" s="1" t="s">
        <v>26635</v>
      </c>
      <c r="L695" s="1" t="s">
        <v>27846</v>
      </c>
    </row>
    <row r="696" spans="1:12" ht="13.8">
      <c r="A696" s="11" t="s">
        <v>27952</v>
      </c>
      <c r="B696" s="1">
        <v>4</v>
      </c>
      <c r="D696" s="1" t="s">
        <v>10736</v>
      </c>
      <c r="E696" s="1" t="s">
        <v>27953</v>
      </c>
      <c r="H696" s="1" t="s">
        <v>27846</v>
      </c>
      <c r="I696" s="4"/>
      <c r="J696" s="4" t="str">
        <f ca="1">IFERROR(__xludf.DUMMYFUNCTION("LEFT(INDEX(SPLIT(L696, "" ""), 4), 2)"),"13")</f>
        <v>13</v>
      </c>
      <c r="K696" s="1" t="s">
        <v>27855</v>
      </c>
      <c r="L696" s="1" t="s">
        <v>27846</v>
      </c>
    </row>
    <row r="697" spans="1:12" ht="15.75" customHeight="1">
      <c r="A697" s="18" t="s">
        <v>27954</v>
      </c>
      <c r="B697" s="1">
        <v>5</v>
      </c>
      <c r="D697" s="1" t="s">
        <v>19372</v>
      </c>
      <c r="E697" s="1" t="s">
        <v>27955</v>
      </c>
      <c r="H697" s="1" t="s">
        <v>27846</v>
      </c>
      <c r="I697" s="4"/>
      <c r="J697" s="4" t="str">
        <f ca="1">IFERROR(__xludf.DUMMYFUNCTION("LEFT(INDEX(SPLIT(L697, "" ""), 4), 2)"),"13")</f>
        <v>13</v>
      </c>
      <c r="K697" s="1" t="s">
        <v>26650</v>
      </c>
      <c r="L697" s="1" t="s">
        <v>27846</v>
      </c>
    </row>
    <row r="698" spans="1:12" ht="13.8">
      <c r="A698" s="11" t="s">
        <v>18346</v>
      </c>
      <c r="B698" s="1">
        <v>5</v>
      </c>
      <c r="D698" s="1" t="s">
        <v>19372</v>
      </c>
      <c r="E698" s="1" t="s">
        <v>27956</v>
      </c>
      <c r="H698" s="1" t="s">
        <v>27846</v>
      </c>
      <c r="I698" s="4"/>
      <c r="J698" s="4" t="str">
        <f ca="1">IFERROR(__xludf.DUMMYFUNCTION("LEFT(INDEX(SPLIT(L698, "" ""), 4), 2)"),"13")</f>
        <v>13</v>
      </c>
      <c r="K698" s="1" t="s">
        <v>27855</v>
      </c>
      <c r="L698" s="1" t="s">
        <v>27846</v>
      </c>
    </row>
    <row r="699" spans="1:12" ht="13.2">
      <c r="A699" s="17" t="s">
        <v>27957</v>
      </c>
      <c r="B699" s="1">
        <v>5</v>
      </c>
      <c r="C699" s="1" t="s">
        <v>27958</v>
      </c>
      <c r="D699" s="1" t="s">
        <v>10736</v>
      </c>
      <c r="E699" s="1" t="s">
        <v>27958</v>
      </c>
      <c r="H699" s="1" t="s">
        <v>27846</v>
      </c>
      <c r="I699" s="4"/>
      <c r="J699" s="4" t="str">
        <f ca="1">IFERROR(__xludf.DUMMYFUNCTION("LEFT(INDEX(SPLIT(L699, "" ""), 4), 2)"),"13")</f>
        <v>13</v>
      </c>
      <c r="K699" s="1" t="s">
        <v>27847</v>
      </c>
      <c r="L699" s="1" t="s">
        <v>27846</v>
      </c>
    </row>
    <row r="700" spans="1:12" ht="13.2">
      <c r="A700" s="17" t="s">
        <v>27959</v>
      </c>
      <c r="B700" s="1">
        <v>5</v>
      </c>
      <c r="C700" s="1" t="s">
        <v>3142</v>
      </c>
      <c r="D700" s="1" t="s">
        <v>10347</v>
      </c>
      <c r="E700" s="1" t="s">
        <v>3142</v>
      </c>
      <c r="H700" s="1" t="s">
        <v>27846</v>
      </c>
      <c r="I700" s="4"/>
      <c r="J700" s="4" t="str">
        <f ca="1">IFERROR(__xludf.DUMMYFUNCTION("LEFT(INDEX(SPLIT(L700, "" ""), 4), 2)"),"13")</f>
        <v>13</v>
      </c>
      <c r="K700" s="1" t="s">
        <v>27847</v>
      </c>
      <c r="L700" s="1" t="s">
        <v>27846</v>
      </c>
    </row>
    <row r="701" spans="1:12" ht="13.8">
      <c r="A701" s="10" t="s">
        <v>27960</v>
      </c>
      <c r="B701" s="1">
        <v>5</v>
      </c>
      <c r="D701" s="1" t="s">
        <v>19372</v>
      </c>
      <c r="E701" s="1" t="s">
        <v>27961</v>
      </c>
      <c r="H701" s="1" t="s">
        <v>27846</v>
      </c>
      <c r="I701" s="4"/>
      <c r="J701" s="4" t="str">
        <f ca="1">IFERROR(__xludf.DUMMYFUNCTION("LEFT(INDEX(SPLIT(L701, "" ""), 4), 2)"),"13")</f>
        <v>13</v>
      </c>
      <c r="K701" s="1" t="s">
        <v>26653</v>
      </c>
      <c r="L701" s="1" t="s">
        <v>27846</v>
      </c>
    </row>
    <row r="702" spans="1:12" ht="13.8">
      <c r="A702" s="11" t="s">
        <v>6296</v>
      </c>
      <c r="B702" s="1">
        <v>5</v>
      </c>
      <c r="C702" s="1" t="s">
        <v>24432</v>
      </c>
      <c r="D702" s="1" t="s">
        <v>10736</v>
      </c>
      <c r="E702" s="1" t="s">
        <v>24432</v>
      </c>
      <c r="H702" s="1" t="s">
        <v>27846</v>
      </c>
      <c r="I702" s="4"/>
      <c r="J702" s="4" t="str">
        <f ca="1">IFERROR(__xludf.DUMMYFUNCTION("LEFT(INDEX(SPLIT(L702, "" ""), 4), 2)"),"13")</f>
        <v>13</v>
      </c>
      <c r="K702" s="1" t="s">
        <v>27847</v>
      </c>
      <c r="L702" s="1" t="s">
        <v>27846</v>
      </c>
    </row>
    <row r="703" spans="1:12" ht="15.75" customHeight="1">
      <c r="A703" s="18" t="s">
        <v>494</v>
      </c>
      <c r="B703" s="1">
        <v>5</v>
      </c>
      <c r="D703" s="1" t="s">
        <v>10736</v>
      </c>
      <c r="E703" s="1" t="s">
        <v>27962</v>
      </c>
      <c r="H703" s="1" t="s">
        <v>27846</v>
      </c>
      <c r="I703" s="4"/>
      <c r="J703" s="4" t="str">
        <f ca="1">IFERROR(__xludf.DUMMYFUNCTION("LEFT(INDEX(SPLIT(L703, "" ""), 4), 2)"),"13")</f>
        <v>13</v>
      </c>
      <c r="K703" s="1" t="s">
        <v>26653</v>
      </c>
      <c r="L703" s="1" t="s">
        <v>27846</v>
      </c>
    </row>
    <row r="704" spans="1:12" ht="13.2">
      <c r="A704" s="17" t="s">
        <v>27963</v>
      </c>
      <c r="B704" s="1">
        <v>5</v>
      </c>
      <c r="D704" s="1" t="s">
        <v>19372</v>
      </c>
      <c r="E704" s="1" t="s">
        <v>2454</v>
      </c>
      <c r="H704" s="1" t="s">
        <v>27846</v>
      </c>
      <c r="I704" s="4"/>
      <c r="J704" s="4" t="str">
        <f ca="1">IFERROR(__xludf.DUMMYFUNCTION("LEFT(INDEX(SPLIT(L704, "" ""), 4), 2)"),"13")</f>
        <v>13</v>
      </c>
      <c r="K704" s="1" t="s">
        <v>27864</v>
      </c>
      <c r="L704" s="1" t="s">
        <v>27846</v>
      </c>
    </row>
    <row r="705" spans="1:12" ht="13.2">
      <c r="A705" s="17" t="s">
        <v>27964</v>
      </c>
      <c r="B705" s="1">
        <v>5</v>
      </c>
      <c r="D705" s="1" t="s">
        <v>19372</v>
      </c>
      <c r="E705" s="1" t="s">
        <v>1525</v>
      </c>
      <c r="H705" s="1" t="s">
        <v>27846</v>
      </c>
      <c r="I705" s="4"/>
      <c r="J705" s="4" t="str">
        <f ca="1">IFERROR(__xludf.DUMMYFUNCTION("LEFT(INDEX(SPLIT(L705, "" ""), 4), 2)"),"13")</f>
        <v>13</v>
      </c>
      <c r="K705" s="1" t="s">
        <v>27864</v>
      </c>
      <c r="L705" s="1" t="s">
        <v>27846</v>
      </c>
    </row>
    <row r="706" spans="1:12" ht="13.8">
      <c r="A706" s="11" t="s">
        <v>27454</v>
      </c>
      <c r="B706" s="1">
        <v>5</v>
      </c>
      <c r="C706" s="1" t="s">
        <v>27965</v>
      </c>
      <c r="D706" s="1" t="s">
        <v>10736</v>
      </c>
      <c r="E706" s="1" t="s">
        <v>27966</v>
      </c>
      <c r="H706" s="1" t="s">
        <v>27846</v>
      </c>
      <c r="I706" s="4"/>
      <c r="J706" s="4" t="str">
        <f ca="1">IFERROR(__xludf.DUMMYFUNCTION("LEFT(INDEX(SPLIT(L706, "" ""), 4), 2)"),"13")</f>
        <v>13</v>
      </c>
      <c r="K706" s="1" t="s">
        <v>26609</v>
      </c>
      <c r="L706" s="1" t="s">
        <v>27846</v>
      </c>
    </row>
    <row r="707" spans="1:12" ht="15.75" customHeight="1">
      <c r="A707" s="18" t="s">
        <v>27967</v>
      </c>
      <c r="B707" s="1">
        <v>5</v>
      </c>
      <c r="C707" s="1" t="s">
        <v>27965</v>
      </c>
      <c r="D707" s="1" t="s">
        <v>10288</v>
      </c>
      <c r="E707" s="1" t="s">
        <v>40914</v>
      </c>
      <c r="H707" s="1" t="s">
        <v>27846</v>
      </c>
      <c r="I707" s="4"/>
      <c r="J707" s="4" t="str">
        <f ca="1">IFERROR(__xludf.DUMMYFUNCTION("LEFT(INDEX(SPLIT(L707, "" ""), 4), 2)"),"13")</f>
        <v>13</v>
      </c>
      <c r="K707" s="1" t="s">
        <v>26609</v>
      </c>
      <c r="L707" s="1" t="s">
        <v>27846</v>
      </c>
    </row>
    <row r="708" spans="1:12" ht="13.8">
      <c r="A708" s="12" t="s">
        <v>3275</v>
      </c>
      <c r="B708" s="1">
        <v>5</v>
      </c>
      <c r="C708" s="1" t="s">
        <v>3276</v>
      </c>
      <c r="D708" s="1" t="s">
        <v>10736</v>
      </c>
      <c r="E708" s="1" t="s">
        <v>27968</v>
      </c>
      <c r="H708" s="1" t="s">
        <v>27846</v>
      </c>
      <c r="I708" s="4"/>
      <c r="J708" s="4" t="str">
        <f ca="1">IFERROR(__xludf.DUMMYFUNCTION("LEFT(INDEX(SPLIT(L708, "" ""), 4), 2)"),"13")</f>
        <v>13</v>
      </c>
      <c r="K708" s="1" t="s">
        <v>27847</v>
      </c>
      <c r="L708" s="1" t="s">
        <v>27846</v>
      </c>
    </row>
    <row r="709" spans="1:12" ht="13.2">
      <c r="A709" s="13" t="s">
        <v>3367</v>
      </c>
      <c r="B709" s="1">
        <v>5</v>
      </c>
      <c r="C709" s="1" t="s">
        <v>3368</v>
      </c>
      <c r="D709" s="1" t="s">
        <v>10778</v>
      </c>
      <c r="E709" s="1" t="s">
        <v>27969</v>
      </c>
      <c r="H709" s="1" t="s">
        <v>27846</v>
      </c>
      <c r="I709" s="4"/>
      <c r="J709" s="4" t="str">
        <f ca="1">IFERROR(__xludf.DUMMYFUNCTION("LEFT(INDEX(SPLIT(L709, "" ""), 4), 2)"),"13")</f>
        <v>13</v>
      </c>
      <c r="K709" s="1" t="s">
        <v>27847</v>
      </c>
      <c r="L709" s="1" t="s">
        <v>27846</v>
      </c>
    </row>
    <row r="710" spans="1:12" ht="13.8">
      <c r="A710" s="11" t="s">
        <v>27970</v>
      </c>
      <c r="B710" s="1">
        <v>4</v>
      </c>
      <c r="C710" s="1" t="s">
        <v>27971</v>
      </c>
      <c r="D710" s="1" t="s">
        <v>19372</v>
      </c>
      <c r="E710" s="1" t="s">
        <v>27972</v>
      </c>
      <c r="H710" s="1" t="s">
        <v>27846</v>
      </c>
      <c r="I710" s="4"/>
      <c r="J710" s="4" t="str">
        <f ca="1">IFERROR(__xludf.DUMMYFUNCTION("LEFT(INDEX(SPLIT(L710, "" ""), 4), 2)"),"13")</f>
        <v>13</v>
      </c>
      <c r="K710" s="1" t="s">
        <v>27847</v>
      </c>
      <c r="L710" s="1" t="s">
        <v>27846</v>
      </c>
    </row>
    <row r="711" spans="1:12" ht="13.8">
      <c r="A711" s="10" t="s">
        <v>18410</v>
      </c>
      <c r="B711" s="1">
        <v>4</v>
      </c>
      <c r="C711" s="1" t="s">
        <v>27973</v>
      </c>
      <c r="D711" s="1" t="s">
        <v>19372</v>
      </c>
      <c r="E711" s="1" t="s">
        <v>27974</v>
      </c>
      <c r="H711" s="1" t="s">
        <v>27846</v>
      </c>
      <c r="I711" s="4"/>
      <c r="J711" s="4" t="str">
        <f ca="1">IFERROR(__xludf.DUMMYFUNCTION("LEFT(INDEX(SPLIT(L711, "" ""), 4), 2)"),"13")</f>
        <v>13</v>
      </c>
      <c r="K711" s="1" t="s">
        <v>27847</v>
      </c>
      <c r="L711" s="1" t="s">
        <v>27846</v>
      </c>
    </row>
    <row r="712" spans="1:12" ht="13.8">
      <c r="A712" s="11" t="s">
        <v>3267</v>
      </c>
      <c r="B712" s="1">
        <v>5</v>
      </c>
      <c r="C712" s="1" t="s">
        <v>27975</v>
      </c>
      <c r="D712" s="1" t="s">
        <v>10288</v>
      </c>
      <c r="E712" s="1" t="s">
        <v>27976</v>
      </c>
      <c r="H712" s="1" t="s">
        <v>27846</v>
      </c>
      <c r="I712" s="4"/>
      <c r="J712" s="4" t="str">
        <f ca="1">IFERROR(__xludf.DUMMYFUNCTION("LEFT(INDEX(SPLIT(L712, "" ""), 4), 2)"),"13")</f>
        <v>13</v>
      </c>
      <c r="K712" s="1" t="s">
        <v>27847</v>
      </c>
      <c r="L712" s="1" t="s">
        <v>27846</v>
      </c>
    </row>
    <row r="713" spans="1:12" ht="13.8">
      <c r="A713" s="11" t="s">
        <v>3180</v>
      </c>
      <c r="B713" s="1">
        <v>5</v>
      </c>
      <c r="C713" s="1" t="s">
        <v>3181</v>
      </c>
      <c r="D713" s="1" t="s">
        <v>10305</v>
      </c>
      <c r="E713" s="1" t="s">
        <v>27977</v>
      </c>
      <c r="H713" s="1" t="s">
        <v>27846</v>
      </c>
      <c r="I713" s="4"/>
      <c r="J713" s="4" t="str">
        <f ca="1">IFERROR(__xludf.DUMMYFUNCTION("LEFT(INDEX(SPLIT(L713, "" ""), 4), 2)"),"13")</f>
        <v>13</v>
      </c>
      <c r="K713" s="1" t="s">
        <v>27847</v>
      </c>
      <c r="L713" s="1" t="s">
        <v>27846</v>
      </c>
    </row>
    <row r="714" spans="1:12" ht="13.8">
      <c r="A714" s="12" t="s">
        <v>18861</v>
      </c>
      <c r="B714" s="1">
        <v>5</v>
      </c>
      <c r="C714" s="1" t="s">
        <v>27978</v>
      </c>
      <c r="D714" s="1" t="s">
        <v>19372</v>
      </c>
      <c r="E714" s="1" t="s">
        <v>27979</v>
      </c>
      <c r="H714" s="1" t="s">
        <v>27846</v>
      </c>
      <c r="I714" s="4"/>
      <c r="J714" s="4" t="str">
        <f ca="1">IFERROR(__xludf.DUMMYFUNCTION("LEFT(INDEX(SPLIT(L714, "" ""), 4), 2)"),"13")</f>
        <v>13</v>
      </c>
      <c r="K714" s="1" t="s">
        <v>27420</v>
      </c>
      <c r="L714" s="1" t="s">
        <v>27846</v>
      </c>
    </row>
    <row r="715" spans="1:12" ht="13.2">
      <c r="A715" s="13" t="s">
        <v>1318</v>
      </c>
      <c r="B715" s="1">
        <v>5</v>
      </c>
      <c r="C715" s="1" t="s">
        <v>27965</v>
      </c>
      <c r="D715" s="1" t="s">
        <v>10755</v>
      </c>
      <c r="E715" s="1" t="s">
        <v>27980</v>
      </c>
      <c r="H715" s="1" t="s">
        <v>27846</v>
      </c>
      <c r="I715" s="4"/>
      <c r="J715" s="4" t="str">
        <f ca="1">IFERROR(__xludf.DUMMYFUNCTION("LEFT(INDEX(SPLIT(L715, "" ""), 4), 2)"),"13")</f>
        <v>13</v>
      </c>
      <c r="K715" s="1" t="s">
        <v>26609</v>
      </c>
      <c r="L715" s="1" t="s">
        <v>27846</v>
      </c>
    </row>
    <row r="716" spans="1:12" ht="13.2">
      <c r="A716" s="14" t="s">
        <v>27981</v>
      </c>
      <c r="B716" s="1">
        <v>5</v>
      </c>
      <c r="D716" s="1" t="s">
        <v>10288</v>
      </c>
      <c r="E716" s="1" t="s">
        <v>27982</v>
      </c>
      <c r="H716" s="1" t="s">
        <v>27846</v>
      </c>
      <c r="I716" s="4"/>
      <c r="J716" s="4" t="str">
        <f ca="1">IFERROR(__xludf.DUMMYFUNCTION("LEFT(INDEX(SPLIT(L716, "" ""), 4), 2)"),"13")</f>
        <v>13</v>
      </c>
      <c r="K716" s="1" t="s">
        <v>27427</v>
      </c>
      <c r="L716" s="1" t="s">
        <v>27846</v>
      </c>
    </row>
    <row r="717" spans="1:12" ht="13.8">
      <c r="A717" s="15" t="s">
        <v>27983</v>
      </c>
      <c r="B717" s="1">
        <v>5</v>
      </c>
      <c r="C717" s="1" t="s">
        <v>27965</v>
      </c>
      <c r="D717" s="1" t="s">
        <v>10347</v>
      </c>
      <c r="E717" s="1" t="s">
        <v>27984</v>
      </c>
      <c r="H717" s="1" t="s">
        <v>27846</v>
      </c>
      <c r="I717" s="4"/>
      <c r="J717" s="4" t="str">
        <f ca="1">IFERROR(__xludf.DUMMYFUNCTION("LEFT(INDEX(SPLIT(L717, "" ""), 4), 2)"),"13")</f>
        <v>13</v>
      </c>
      <c r="K717" s="1" t="s">
        <v>26609</v>
      </c>
      <c r="L717" s="1" t="s">
        <v>27846</v>
      </c>
    </row>
    <row r="718" spans="1:12" ht="13.8">
      <c r="A718" s="12" t="s">
        <v>27985</v>
      </c>
      <c r="B718" s="1">
        <v>5</v>
      </c>
      <c r="C718" s="1" t="s">
        <v>27986</v>
      </c>
      <c r="D718" s="1" t="s">
        <v>10347</v>
      </c>
      <c r="E718" s="1" t="s">
        <v>27987</v>
      </c>
      <c r="H718" s="1" t="s">
        <v>27846</v>
      </c>
      <c r="I718" s="4"/>
      <c r="J718" s="4" t="str">
        <f ca="1">IFERROR(__xludf.DUMMYFUNCTION("LEFT(INDEX(SPLIT(L718, "" ""), 4), 2)"),"13")</f>
        <v>13</v>
      </c>
      <c r="K718" s="1" t="s">
        <v>27494</v>
      </c>
      <c r="L718" s="1" t="s">
        <v>27846</v>
      </c>
    </row>
    <row r="719" spans="1:12" ht="13.8">
      <c r="A719" s="16" t="s">
        <v>27988</v>
      </c>
      <c r="B719" s="1">
        <v>5</v>
      </c>
      <c r="C719" s="1" t="s">
        <v>27989</v>
      </c>
      <c r="D719" s="1" t="s">
        <v>10778</v>
      </c>
      <c r="E719" s="1" t="s">
        <v>27990</v>
      </c>
      <c r="H719" s="1" t="s">
        <v>27846</v>
      </c>
      <c r="I719" s="4"/>
      <c r="J719" s="4" t="str">
        <f ca="1">IFERROR(__xludf.DUMMYFUNCTION("LEFT(INDEX(SPLIT(L719, "" ""), 4), 2)"),"13")</f>
        <v>13</v>
      </c>
      <c r="K719" s="1" t="s">
        <v>27847</v>
      </c>
      <c r="L719" s="1" t="s">
        <v>27846</v>
      </c>
    </row>
    <row r="720" spans="1:12" ht="13.8">
      <c r="A720" s="12" t="s">
        <v>18861</v>
      </c>
      <c r="B720" s="1">
        <v>5</v>
      </c>
      <c r="C720" s="1" t="s">
        <v>27991</v>
      </c>
      <c r="D720" s="1" t="s">
        <v>10288</v>
      </c>
      <c r="E720" s="1" t="s">
        <v>27992</v>
      </c>
      <c r="H720" s="1" t="s">
        <v>27846</v>
      </c>
      <c r="I720" s="4"/>
      <c r="J720" s="4" t="str">
        <f ca="1">IFERROR(__xludf.DUMMYFUNCTION("LEFT(INDEX(SPLIT(L720, "" ""), 4), 2)"),"13")</f>
        <v>13</v>
      </c>
      <c r="K720" s="1" t="s">
        <v>27420</v>
      </c>
      <c r="L720" s="1" t="s">
        <v>27846</v>
      </c>
    </row>
    <row r="721" spans="1:12" ht="13.2">
      <c r="A721" s="13" t="s">
        <v>1596</v>
      </c>
      <c r="B721" s="1">
        <v>5</v>
      </c>
      <c r="C721" s="1" t="s">
        <v>27965</v>
      </c>
      <c r="D721" s="1" t="s">
        <v>10479</v>
      </c>
      <c r="E721" s="1" t="s">
        <v>27993</v>
      </c>
      <c r="H721" s="1" t="s">
        <v>27846</v>
      </c>
      <c r="I721" s="4"/>
      <c r="J721" s="4" t="str">
        <f ca="1">IFERROR(__xludf.DUMMYFUNCTION("LEFT(INDEX(SPLIT(L721, "" ""), 4), 2)"),"13")</f>
        <v>13</v>
      </c>
      <c r="K721" s="1" t="s">
        <v>26609</v>
      </c>
      <c r="L721" s="1" t="s">
        <v>27846</v>
      </c>
    </row>
    <row r="722" spans="1:12" ht="13.2">
      <c r="A722" s="14" t="s">
        <v>18897</v>
      </c>
      <c r="B722" s="1">
        <v>4</v>
      </c>
      <c r="C722" s="1" t="s">
        <v>27965</v>
      </c>
      <c r="D722" s="1" t="s">
        <v>19372</v>
      </c>
      <c r="E722" s="1" t="s">
        <v>27994</v>
      </c>
      <c r="H722" s="1" t="s">
        <v>27846</v>
      </c>
      <c r="I722" s="4"/>
      <c r="J722" s="4" t="str">
        <f ca="1">IFERROR(__xludf.DUMMYFUNCTION("LEFT(INDEX(SPLIT(L722, "" ""), 4), 2)"),"13")</f>
        <v>13</v>
      </c>
      <c r="K722" s="1" t="s">
        <v>26609</v>
      </c>
      <c r="L722" s="1" t="s">
        <v>27846</v>
      </c>
    </row>
    <row r="723" spans="1:12" ht="13.8">
      <c r="A723" s="15" t="s">
        <v>27995</v>
      </c>
      <c r="B723" s="1">
        <v>5</v>
      </c>
      <c r="C723" s="1" t="s">
        <v>27996</v>
      </c>
      <c r="D723" s="1" t="s">
        <v>19372</v>
      </c>
      <c r="E723" s="1" t="s">
        <v>27997</v>
      </c>
      <c r="H723" s="1" t="s">
        <v>27846</v>
      </c>
      <c r="I723" s="4"/>
      <c r="J723" s="4" t="str">
        <f ca="1">IFERROR(__xludf.DUMMYFUNCTION("LEFT(INDEX(SPLIT(L723, "" ""), 4), 2)"),"13")</f>
        <v>13</v>
      </c>
      <c r="K723" s="1" t="s">
        <v>27847</v>
      </c>
      <c r="L723" s="1" t="s">
        <v>27846</v>
      </c>
    </row>
    <row r="724" spans="1:12" ht="13.8">
      <c r="A724" s="12" t="s">
        <v>27998</v>
      </c>
      <c r="B724" s="1">
        <v>5</v>
      </c>
      <c r="C724" s="1" t="s">
        <v>3335</v>
      </c>
      <c r="D724" s="1" t="s">
        <v>10778</v>
      </c>
      <c r="E724" s="1" t="s">
        <v>27999</v>
      </c>
      <c r="H724" s="1" t="s">
        <v>27846</v>
      </c>
      <c r="I724" s="4"/>
      <c r="J724" s="4" t="str">
        <f ca="1">IFERROR(__xludf.DUMMYFUNCTION("LEFT(INDEX(SPLIT(L724, "" ""), 4), 2)"),"13")</f>
        <v>13</v>
      </c>
      <c r="K724" s="1" t="s">
        <v>27847</v>
      </c>
      <c r="L724" s="1" t="s">
        <v>27846</v>
      </c>
    </row>
    <row r="725" spans="1:12" ht="15.75" customHeight="1">
      <c r="A725" s="18" t="s">
        <v>28000</v>
      </c>
      <c r="B725" s="1">
        <v>5</v>
      </c>
      <c r="C725" s="1" t="s">
        <v>27965</v>
      </c>
      <c r="D725" s="1" t="s">
        <v>10288</v>
      </c>
      <c r="E725" s="1" t="s">
        <v>28001</v>
      </c>
      <c r="H725" s="1" t="s">
        <v>27846</v>
      </c>
      <c r="I725" s="4"/>
      <c r="J725" s="4" t="str">
        <f ca="1">IFERROR(__xludf.DUMMYFUNCTION("LEFT(INDEX(SPLIT(L725, "" ""), 4), 2)"),"13")</f>
        <v>13</v>
      </c>
      <c r="K725" s="1" t="s">
        <v>26609</v>
      </c>
      <c r="L725" s="1" t="s">
        <v>27846</v>
      </c>
    </row>
    <row r="726" spans="1:12" ht="13.8">
      <c r="A726" s="12" t="s">
        <v>28002</v>
      </c>
      <c r="B726" s="1">
        <v>5</v>
      </c>
      <c r="C726" s="1" t="s">
        <v>27965</v>
      </c>
      <c r="D726" s="1" t="s">
        <v>19372</v>
      </c>
      <c r="E726" s="1" t="s">
        <v>28003</v>
      </c>
      <c r="H726" s="1" t="s">
        <v>27846</v>
      </c>
      <c r="I726" s="4"/>
      <c r="J726" s="4" t="str">
        <f ca="1">IFERROR(__xludf.DUMMYFUNCTION("LEFT(INDEX(SPLIT(L726, "" ""), 4), 2)"),"13")</f>
        <v>13</v>
      </c>
      <c r="K726" s="1" t="s">
        <v>26609</v>
      </c>
      <c r="L726" s="1" t="s">
        <v>27846</v>
      </c>
    </row>
    <row r="727" spans="1:12" ht="13.2">
      <c r="A727" s="13" t="s">
        <v>18861</v>
      </c>
      <c r="B727" s="1">
        <v>5</v>
      </c>
      <c r="C727" s="1" t="s">
        <v>28004</v>
      </c>
      <c r="D727" s="1" t="s">
        <v>10293</v>
      </c>
      <c r="E727" s="1" t="s">
        <v>28005</v>
      </c>
      <c r="H727" s="1" t="s">
        <v>27846</v>
      </c>
      <c r="I727" s="4"/>
      <c r="J727" s="4" t="str">
        <f ca="1">IFERROR(__xludf.DUMMYFUNCTION("LEFT(INDEX(SPLIT(L727, "" ""), 4), 2)"),"13")</f>
        <v>13</v>
      </c>
      <c r="K727" s="1" t="s">
        <v>27420</v>
      </c>
      <c r="L727" s="1" t="s">
        <v>27846</v>
      </c>
    </row>
    <row r="728" spans="1:12" ht="13.2">
      <c r="A728" s="14" t="s">
        <v>25060</v>
      </c>
      <c r="B728" s="1">
        <v>5</v>
      </c>
      <c r="C728" s="1" t="s">
        <v>27965</v>
      </c>
      <c r="D728" s="1" t="s">
        <v>10293</v>
      </c>
      <c r="E728" s="1" t="s">
        <v>28006</v>
      </c>
      <c r="H728" s="1" t="s">
        <v>27846</v>
      </c>
      <c r="I728" s="4"/>
      <c r="J728" s="4" t="str">
        <f ca="1">IFERROR(__xludf.DUMMYFUNCTION("LEFT(INDEX(SPLIT(L728, "" ""), 4), 2)"),"13")</f>
        <v>13</v>
      </c>
      <c r="K728" s="1" t="s">
        <v>26609</v>
      </c>
      <c r="L728" s="1" t="s">
        <v>27846</v>
      </c>
    </row>
    <row r="729" spans="1:12" ht="13.8">
      <c r="A729" s="15" t="s">
        <v>3240</v>
      </c>
      <c r="B729" s="1">
        <v>5</v>
      </c>
      <c r="C729" s="1" t="s">
        <v>3241</v>
      </c>
      <c r="D729" s="1" t="s">
        <v>10288</v>
      </c>
      <c r="E729" s="1" t="s">
        <v>28007</v>
      </c>
      <c r="H729" s="1" t="s">
        <v>27846</v>
      </c>
      <c r="I729" s="4"/>
      <c r="J729" s="4" t="str">
        <f ca="1">IFERROR(__xludf.DUMMYFUNCTION("LEFT(INDEX(SPLIT(L729, "" ""), 4), 2)"),"13")</f>
        <v>13</v>
      </c>
      <c r="K729" s="1" t="s">
        <v>27847</v>
      </c>
      <c r="L729" s="1" t="s">
        <v>27846</v>
      </c>
    </row>
    <row r="730" spans="1:12" ht="13.8">
      <c r="A730" s="12" t="s">
        <v>18861</v>
      </c>
      <c r="B730" s="1">
        <v>5</v>
      </c>
      <c r="C730" s="1" t="s">
        <v>28008</v>
      </c>
      <c r="D730" s="1" t="s">
        <v>10300</v>
      </c>
      <c r="E730" s="1" t="s">
        <v>28009</v>
      </c>
      <c r="H730" s="1" t="s">
        <v>27846</v>
      </c>
      <c r="I730" s="4"/>
      <c r="J730" s="4" t="str">
        <f ca="1">IFERROR(__xludf.DUMMYFUNCTION("LEFT(INDEX(SPLIT(L730, "" ""), 4), 2)"),"13")</f>
        <v>13</v>
      </c>
      <c r="K730" s="1" t="s">
        <v>27420</v>
      </c>
      <c r="L730" s="1" t="s">
        <v>27846</v>
      </c>
    </row>
    <row r="731" spans="1:12" ht="13.8">
      <c r="A731" s="16" t="s">
        <v>18861</v>
      </c>
      <c r="B731" s="1">
        <v>4</v>
      </c>
      <c r="C731" s="1" t="s">
        <v>28010</v>
      </c>
      <c r="D731" s="1" t="s">
        <v>10479</v>
      </c>
      <c r="E731" s="1" t="s">
        <v>28011</v>
      </c>
      <c r="H731" s="1" t="s">
        <v>27846</v>
      </c>
      <c r="I731" s="4"/>
      <c r="J731" s="4" t="str">
        <f ca="1">IFERROR(__xludf.DUMMYFUNCTION("LEFT(INDEX(SPLIT(L731, "" ""), 4), 2)"),"13")</f>
        <v>13</v>
      </c>
      <c r="K731" s="1" t="s">
        <v>27420</v>
      </c>
      <c r="L731" s="1" t="s">
        <v>27846</v>
      </c>
    </row>
    <row r="732" spans="1:12" ht="13.8">
      <c r="A732" s="12" t="s">
        <v>18861</v>
      </c>
      <c r="B732" s="1">
        <v>5</v>
      </c>
      <c r="C732" s="1" t="s">
        <v>28012</v>
      </c>
      <c r="D732" s="1" t="s">
        <v>19372</v>
      </c>
      <c r="E732" s="1" t="s">
        <v>28013</v>
      </c>
      <c r="H732" s="1" t="s">
        <v>27846</v>
      </c>
      <c r="I732" s="4"/>
      <c r="J732" s="4" t="str">
        <f ca="1">IFERROR(__xludf.DUMMYFUNCTION("LEFT(INDEX(SPLIT(L732, "" ""), 4), 2)"),"13")</f>
        <v>13</v>
      </c>
      <c r="K732" s="1" t="s">
        <v>27420</v>
      </c>
      <c r="L732" s="1" t="s">
        <v>27846</v>
      </c>
    </row>
    <row r="733" spans="1:12" ht="13.2">
      <c r="A733" s="13" t="s">
        <v>28014</v>
      </c>
      <c r="B733" s="1">
        <v>5</v>
      </c>
      <c r="D733" s="1" t="s">
        <v>10736</v>
      </c>
      <c r="E733" s="1" t="s">
        <v>28015</v>
      </c>
      <c r="H733" s="1" t="s">
        <v>27846</v>
      </c>
      <c r="I733" s="4"/>
      <c r="J733" s="4" t="str">
        <f ca="1">IFERROR(__xludf.DUMMYFUNCTION("LEFT(INDEX(SPLIT(L733, "" ""), 4), 2)"),"13")</f>
        <v>13</v>
      </c>
      <c r="K733" s="1" t="s">
        <v>27447</v>
      </c>
      <c r="L733" s="1" t="s">
        <v>27846</v>
      </c>
    </row>
    <row r="734" spans="1:12" ht="13.2">
      <c r="A734" s="14" t="s">
        <v>28016</v>
      </c>
      <c r="B734" s="1">
        <v>5</v>
      </c>
      <c r="C734" s="1" t="s">
        <v>27965</v>
      </c>
      <c r="D734" s="1" t="s">
        <v>10293</v>
      </c>
      <c r="E734" s="1" t="s">
        <v>28017</v>
      </c>
      <c r="H734" s="1" t="s">
        <v>27846</v>
      </c>
      <c r="I734" s="4"/>
      <c r="J734" s="4" t="str">
        <f ca="1">IFERROR(__xludf.DUMMYFUNCTION("LEFT(INDEX(SPLIT(L734, "" ""), 4), 2)"),"13")</f>
        <v>13</v>
      </c>
      <c r="K734" s="1" t="s">
        <v>26609</v>
      </c>
      <c r="L734" s="1" t="s">
        <v>27846</v>
      </c>
    </row>
    <row r="735" spans="1:12" ht="13.8">
      <c r="A735" s="15" t="s">
        <v>28018</v>
      </c>
      <c r="B735" s="1">
        <v>5</v>
      </c>
      <c r="D735" s="1" t="s">
        <v>10347</v>
      </c>
      <c r="E735" s="1" t="s">
        <v>28019</v>
      </c>
      <c r="H735" s="1" t="s">
        <v>27846</v>
      </c>
      <c r="I735" s="4"/>
      <c r="J735" s="4" t="str">
        <f ca="1">IFERROR(__xludf.DUMMYFUNCTION("LEFT(INDEX(SPLIT(L735, "" ""), 4), 2)"),"13")</f>
        <v>13</v>
      </c>
      <c r="K735" s="1" t="s">
        <v>27864</v>
      </c>
      <c r="L735" s="1" t="s">
        <v>27846</v>
      </c>
    </row>
    <row r="736" spans="1:12" ht="13.8">
      <c r="A736" s="12" t="s">
        <v>28020</v>
      </c>
      <c r="B736" s="1">
        <v>5</v>
      </c>
      <c r="D736" s="1" t="s">
        <v>10347</v>
      </c>
      <c r="E736" s="1" t="s">
        <v>28021</v>
      </c>
      <c r="H736" s="1" t="s">
        <v>27846</v>
      </c>
      <c r="I736" s="4"/>
      <c r="J736" s="4" t="str">
        <f ca="1">IFERROR(__xludf.DUMMYFUNCTION("LEFT(INDEX(SPLIT(L736, "" ""), 4), 2)"),"13")</f>
        <v>13</v>
      </c>
      <c r="K736" s="1" t="s">
        <v>27864</v>
      </c>
      <c r="L736" s="1" t="s">
        <v>27846</v>
      </c>
    </row>
    <row r="737" spans="1:12" ht="15.75" customHeight="1">
      <c r="A737" s="18" t="s">
        <v>28022</v>
      </c>
      <c r="B737" s="1">
        <v>5</v>
      </c>
      <c r="D737" s="1" t="s">
        <v>19372</v>
      </c>
      <c r="E737" s="1" t="s">
        <v>28023</v>
      </c>
      <c r="H737" s="1" t="s">
        <v>27846</v>
      </c>
      <c r="I737" s="4"/>
      <c r="J737" s="4" t="str">
        <f ca="1">IFERROR(__xludf.DUMMYFUNCTION("LEFT(INDEX(SPLIT(L737, "" ""), 4), 2)"),"13")</f>
        <v>13</v>
      </c>
      <c r="K737" s="1" t="s">
        <v>27540</v>
      </c>
      <c r="L737" s="1" t="s">
        <v>27846</v>
      </c>
    </row>
    <row r="738" spans="1:12" ht="13.8">
      <c r="A738" s="12" t="s">
        <v>5553</v>
      </c>
      <c r="B738" s="1">
        <v>5</v>
      </c>
      <c r="C738" s="1" t="s">
        <v>27965</v>
      </c>
      <c r="D738" s="1" t="s">
        <v>10347</v>
      </c>
      <c r="E738" s="1" t="s">
        <v>28024</v>
      </c>
      <c r="H738" s="1" t="s">
        <v>27846</v>
      </c>
      <c r="I738" s="4"/>
      <c r="J738" s="4" t="str">
        <f ca="1">IFERROR(__xludf.DUMMYFUNCTION("LEFT(INDEX(SPLIT(L738, "" ""), 4), 2)"),"13")</f>
        <v>13</v>
      </c>
      <c r="K738" s="1" t="s">
        <v>26609</v>
      </c>
      <c r="L738" s="1" t="s">
        <v>27846</v>
      </c>
    </row>
    <row r="739" spans="1:12" ht="13.2">
      <c r="A739" s="13" t="s">
        <v>28025</v>
      </c>
      <c r="B739" s="1">
        <v>5</v>
      </c>
      <c r="D739" s="1" t="s">
        <v>10347</v>
      </c>
      <c r="E739" s="1" t="s">
        <v>28026</v>
      </c>
      <c r="H739" s="1" t="s">
        <v>27846</v>
      </c>
      <c r="I739" s="4"/>
      <c r="J739" s="4" t="str">
        <f ca="1">IFERROR(__xludf.DUMMYFUNCTION("LEFT(INDEX(SPLIT(L739, "" ""), 4), 2)"),"13")</f>
        <v>13</v>
      </c>
      <c r="K739" s="1" t="s">
        <v>27864</v>
      </c>
      <c r="L739" s="1" t="s">
        <v>27846</v>
      </c>
    </row>
    <row r="740" spans="1:12" ht="13.2">
      <c r="A740" s="14" t="s">
        <v>18861</v>
      </c>
      <c r="B740" s="1">
        <v>5</v>
      </c>
      <c r="C740" s="1" t="s">
        <v>28027</v>
      </c>
      <c r="D740" s="1" t="s">
        <v>10300</v>
      </c>
      <c r="E740" s="1" t="s">
        <v>28028</v>
      </c>
      <c r="H740" s="1" t="s">
        <v>27846</v>
      </c>
      <c r="I740" s="4"/>
      <c r="J740" s="4" t="str">
        <f ca="1">IFERROR(__xludf.DUMMYFUNCTION("LEFT(INDEX(SPLIT(L740, "" ""), 4), 2)"),"13")</f>
        <v>13</v>
      </c>
      <c r="K740" s="1" t="s">
        <v>27420</v>
      </c>
      <c r="L740" s="1" t="s">
        <v>27846</v>
      </c>
    </row>
    <row r="741" spans="1:12" ht="13.8">
      <c r="A741" s="15" t="s">
        <v>18861</v>
      </c>
      <c r="B741" s="1">
        <v>5</v>
      </c>
      <c r="C741" s="1" t="s">
        <v>28029</v>
      </c>
      <c r="D741" s="1" t="s">
        <v>10479</v>
      </c>
      <c r="E741" s="1" t="s">
        <v>28030</v>
      </c>
      <c r="H741" s="1" t="s">
        <v>27846</v>
      </c>
      <c r="I741" s="4"/>
      <c r="J741" s="4" t="str">
        <f ca="1">IFERROR(__xludf.DUMMYFUNCTION("LEFT(INDEX(SPLIT(L741, "" ""), 4), 2)"),"13")</f>
        <v>13</v>
      </c>
      <c r="K741" s="1" t="s">
        <v>27420</v>
      </c>
      <c r="L741" s="1" t="s">
        <v>27846</v>
      </c>
    </row>
    <row r="742" spans="1:12" ht="13.8">
      <c r="A742" s="12" t="s">
        <v>20574</v>
      </c>
      <c r="B742" s="1">
        <v>4</v>
      </c>
      <c r="D742" s="1" t="s">
        <v>10778</v>
      </c>
      <c r="E742" s="1" t="s">
        <v>28031</v>
      </c>
      <c r="H742" s="1" t="s">
        <v>27846</v>
      </c>
      <c r="I742" s="4"/>
      <c r="J742" s="4" t="str">
        <f ca="1">IFERROR(__xludf.DUMMYFUNCTION("LEFT(INDEX(SPLIT(L742, "" ""), 4), 2)"),"13")</f>
        <v>13</v>
      </c>
      <c r="K742" s="1" t="s">
        <v>27427</v>
      </c>
      <c r="L742" s="1" t="s">
        <v>27846</v>
      </c>
    </row>
    <row r="743" spans="1:12" ht="15.75" customHeight="1">
      <c r="A743" s="18" t="s">
        <v>28032</v>
      </c>
      <c r="B743" s="1">
        <v>5</v>
      </c>
      <c r="C743" s="1" t="s">
        <v>710</v>
      </c>
      <c r="D743" s="1" t="s">
        <v>10300</v>
      </c>
      <c r="E743" s="1" t="s">
        <v>28033</v>
      </c>
      <c r="H743" s="1" t="s">
        <v>27846</v>
      </c>
      <c r="I743" s="4"/>
      <c r="J743" s="4" t="str">
        <f ca="1">IFERROR(__xludf.DUMMYFUNCTION("LEFT(INDEX(SPLIT(L743, "" ""), 4), 2)"),"13")</f>
        <v>13</v>
      </c>
      <c r="K743" s="1" t="s">
        <v>27847</v>
      </c>
      <c r="L743" s="1" t="s">
        <v>27846</v>
      </c>
    </row>
    <row r="744" spans="1:12" ht="13.8">
      <c r="A744" s="12" t="s">
        <v>18861</v>
      </c>
      <c r="B744" s="1">
        <v>5</v>
      </c>
      <c r="C744" s="1" t="s">
        <v>28034</v>
      </c>
      <c r="D744" s="1" t="s">
        <v>10479</v>
      </c>
      <c r="E744" s="1" t="s">
        <v>28035</v>
      </c>
      <c r="H744" s="1" t="s">
        <v>27846</v>
      </c>
      <c r="I744" s="4"/>
      <c r="J744" s="4" t="str">
        <f ca="1">IFERROR(__xludf.DUMMYFUNCTION("LEFT(INDEX(SPLIT(L744, "" ""), 4), 2)"),"13")</f>
        <v>13</v>
      </c>
      <c r="K744" s="1" t="s">
        <v>27420</v>
      </c>
      <c r="L744" s="1" t="s">
        <v>27846</v>
      </c>
    </row>
    <row r="745" spans="1:12" ht="13.2">
      <c r="A745" s="13" t="s">
        <v>4306</v>
      </c>
      <c r="B745" s="1">
        <v>5</v>
      </c>
      <c r="C745" s="1" t="s">
        <v>27965</v>
      </c>
      <c r="D745" s="1" t="s">
        <v>10743</v>
      </c>
      <c r="E745" s="1" t="s">
        <v>28036</v>
      </c>
      <c r="H745" s="1" t="s">
        <v>27846</v>
      </c>
      <c r="I745" s="4"/>
      <c r="J745" s="4" t="str">
        <f ca="1">IFERROR(__xludf.DUMMYFUNCTION("LEFT(INDEX(SPLIT(L745, "" ""), 4), 2)"),"13")</f>
        <v>13</v>
      </c>
      <c r="K745" s="1" t="s">
        <v>26609</v>
      </c>
      <c r="L745" s="1" t="s">
        <v>27846</v>
      </c>
    </row>
    <row r="746" spans="1:12" ht="13.2">
      <c r="A746" s="14" t="s">
        <v>18861</v>
      </c>
      <c r="B746" s="1">
        <v>5</v>
      </c>
      <c r="C746" s="1" t="s">
        <v>28037</v>
      </c>
      <c r="D746" s="1" t="s">
        <v>19372</v>
      </c>
      <c r="E746" s="1" t="s">
        <v>28038</v>
      </c>
      <c r="H746" s="1" t="s">
        <v>27846</v>
      </c>
      <c r="I746" s="4"/>
      <c r="J746" s="4" t="str">
        <f ca="1">IFERROR(__xludf.DUMMYFUNCTION("LEFT(INDEX(SPLIT(L746, "" ""), 4), 2)"),"13")</f>
        <v>13</v>
      </c>
      <c r="K746" s="1" t="s">
        <v>27420</v>
      </c>
      <c r="L746" s="1" t="s">
        <v>27846</v>
      </c>
    </row>
    <row r="747" spans="1:12" ht="13.8">
      <c r="A747" s="15" t="s">
        <v>28039</v>
      </c>
      <c r="B747" s="1">
        <v>5</v>
      </c>
      <c r="D747" s="1" t="s">
        <v>10347</v>
      </c>
      <c r="E747" s="1" t="s">
        <v>28040</v>
      </c>
      <c r="H747" s="1" t="s">
        <v>27846</v>
      </c>
      <c r="I747" s="4"/>
      <c r="J747" s="4" t="str">
        <f ca="1">IFERROR(__xludf.DUMMYFUNCTION("LEFT(INDEX(SPLIT(L747, "" ""), 4), 2)"),"13")</f>
        <v>13</v>
      </c>
      <c r="K747" s="1" t="s">
        <v>27864</v>
      </c>
      <c r="L747" s="1" t="s">
        <v>27846</v>
      </c>
    </row>
    <row r="748" spans="1:12" ht="13.8">
      <c r="A748" s="12" t="s">
        <v>18861</v>
      </c>
      <c r="B748" s="1">
        <v>5</v>
      </c>
      <c r="C748" s="1" t="s">
        <v>28041</v>
      </c>
      <c r="D748" s="1" t="s">
        <v>19372</v>
      </c>
      <c r="E748" s="1" t="s">
        <v>28042</v>
      </c>
      <c r="H748" s="1" t="s">
        <v>27846</v>
      </c>
      <c r="I748" s="4"/>
      <c r="J748" s="4" t="str">
        <f ca="1">IFERROR(__xludf.DUMMYFUNCTION("LEFT(INDEX(SPLIT(L748, "" ""), 4), 2)"),"13")</f>
        <v>13</v>
      </c>
      <c r="K748" s="1" t="s">
        <v>27420</v>
      </c>
      <c r="L748" s="1" t="s">
        <v>27846</v>
      </c>
    </row>
    <row r="749" spans="1:12" ht="13.8">
      <c r="A749" s="16" t="s">
        <v>28043</v>
      </c>
      <c r="B749" s="1">
        <v>5</v>
      </c>
      <c r="D749" s="1" t="s">
        <v>10293</v>
      </c>
      <c r="E749" s="1" t="s">
        <v>28044</v>
      </c>
      <c r="H749" s="1" t="s">
        <v>27846</v>
      </c>
      <c r="I749" s="4"/>
      <c r="J749" s="4" t="str">
        <f ca="1">IFERROR(__xludf.DUMMYFUNCTION("LEFT(INDEX(SPLIT(L749, "" ""), 4), 2)"),"13")</f>
        <v>13</v>
      </c>
      <c r="K749" s="1" t="s">
        <v>27864</v>
      </c>
      <c r="L749" s="1" t="s">
        <v>27846</v>
      </c>
    </row>
    <row r="750" spans="1:12" ht="13.8">
      <c r="A750" s="12" t="s">
        <v>28045</v>
      </c>
      <c r="B750" s="1">
        <v>5</v>
      </c>
      <c r="C750" s="1" t="s">
        <v>3363</v>
      </c>
      <c r="D750" s="1" t="s">
        <v>10736</v>
      </c>
      <c r="E750" s="1" t="s">
        <v>28046</v>
      </c>
      <c r="H750" s="1" t="s">
        <v>27846</v>
      </c>
      <c r="I750" s="4"/>
      <c r="J750" s="4" t="str">
        <f ca="1">IFERROR(__xludf.DUMMYFUNCTION("LEFT(INDEX(SPLIT(L750, "" ""), 4), 2)"),"13")</f>
        <v>13</v>
      </c>
      <c r="K750" s="1" t="s">
        <v>27847</v>
      </c>
      <c r="L750" s="1" t="s">
        <v>27846</v>
      </c>
    </row>
    <row r="751" spans="1:12" ht="13.2">
      <c r="A751" s="13" t="s">
        <v>4780</v>
      </c>
      <c r="B751" s="1">
        <v>5</v>
      </c>
      <c r="C751" s="1" t="s">
        <v>27965</v>
      </c>
      <c r="D751" s="1" t="s">
        <v>19372</v>
      </c>
      <c r="E751" s="1" t="s">
        <v>28047</v>
      </c>
      <c r="H751" s="1" t="s">
        <v>27846</v>
      </c>
      <c r="I751" s="4"/>
      <c r="J751" s="4" t="str">
        <f ca="1">IFERROR(__xludf.DUMMYFUNCTION("LEFT(INDEX(SPLIT(L751, "" ""), 4), 2)"),"13")</f>
        <v>13</v>
      </c>
      <c r="K751" s="1" t="s">
        <v>26609</v>
      </c>
      <c r="L751" s="1" t="s">
        <v>27846</v>
      </c>
    </row>
    <row r="752" spans="1:12" ht="13.2">
      <c r="A752" s="14" t="s">
        <v>28048</v>
      </c>
      <c r="B752" s="1">
        <v>5</v>
      </c>
      <c r="D752" s="1" t="s">
        <v>19372</v>
      </c>
      <c r="E752" s="1" t="s">
        <v>28049</v>
      </c>
      <c r="H752" s="1" t="s">
        <v>27846</v>
      </c>
      <c r="I752" s="4"/>
      <c r="J752" s="4" t="str">
        <f ca="1">IFERROR(__xludf.DUMMYFUNCTION("LEFT(INDEX(SPLIT(L752, "" ""), 4), 2)"),"13")</f>
        <v>13</v>
      </c>
      <c r="K752" s="1" t="s">
        <v>27864</v>
      </c>
      <c r="L752" s="1" t="s">
        <v>27846</v>
      </c>
    </row>
    <row r="753" spans="1:12" ht="13.8">
      <c r="A753" s="15" t="s">
        <v>28050</v>
      </c>
      <c r="B753" s="1">
        <v>5</v>
      </c>
      <c r="C753" s="1" t="s">
        <v>28051</v>
      </c>
      <c r="D753" s="1" t="s">
        <v>19372</v>
      </c>
      <c r="E753" s="1" t="s">
        <v>28052</v>
      </c>
      <c r="H753" s="1" t="s">
        <v>27846</v>
      </c>
      <c r="I753" s="4"/>
      <c r="J753" s="4" t="str">
        <f ca="1">IFERROR(__xludf.DUMMYFUNCTION("LEFT(INDEX(SPLIT(L753, "" ""), 4), 2)"),"13")</f>
        <v>13</v>
      </c>
      <c r="K753" s="1" t="s">
        <v>27847</v>
      </c>
      <c r="L753" s="1" t="s">
        <v>27846</v>
      </c>
    </row>
    <row r="754" spans="1:12" ht="13.8">
      <c r="A754" s="12" t="s">
        <v>28053</v>
      </c>
      <c r="B754" s="1">
        <v>5</v>
      </c>
      <c r="D754" s="1" t="s">
        <v>10736</v>
      </c>
      <c r="E754" s="1" t="s">
        <v>28054</v>
      </c>
      <c r="H754" s="1" t="s">
        <v>27846</v>
      </c>
      <c r="I754" s="4"/>
      <c r="J754" s="4" t="str">
        <f ca="1">IFERROR(__xludf.DUMMYFUNCTION("LEFT(INDEX(SPLIT(L754, "" ""), 4), 2)"),"13")</f>
        <v>13</v>
      </c>
      <c r="K754" s="1" t="s">
        <v>27447</v>
      </c>
      <c r="L754" s="1" t="s">
        <v>27846</v>
      </c>
    </row>
    <row r="755" spans="1:12" ht="13.8">
      <c r="A755" s="16" t="s">
        <v>18861</v>
      </c>
      <c r="B755" s="1">
        <v>5</v>
      </c>
      <c r="C755" s="1" t="s">
        <v>28055</v>
      </c>
      <c r="D755" s="1" t="s">
        <v>19372</v>
      </c>
      <c r="E755" s="1" t="s">
        <v>28056</v>
      </c>
      <c r="H755" s="1" t="s">
        <v>27846</v>
      </c>
      <c r="I755" s="4"/>
      <c r="J755" s="4" t="str">
        <f ca="1">IFERROR(__xludf.DUMMYFUNCTION("LEFT(INDEX(SPLIT(L755, "" ""), 4), 2)"),"13")</f>
        <v>13</v>
      </c>
      <c r="K755" s="1" t="s">
        <v>27420</v>
      </c>
      <c r="L755" s="1" t="s">
        <v>27846</v>
      </c>
    </row>
    <row r="756" spans="1:12" ht="13.8">
      <c r="A756" s="12" t="s">
        <v>28057</v>
      </c>
      <c r="B756" s="1">
        <v>5</v>
      </c>
      <c r="D756" s="1" t="s">
        <v>10743</v>
      </c>
      <c r="E756" s="1" t="s">
        <v>28058</v>
      </c>
      <c r="H756" s="1" t="s">
        <v>27846</v>
      </c>
      <c r="I756" s="4"/>
      <c r="J756" s="4" t="str">
        <f ca="1">IFERROR(__xludf.DUMMYFUNCTION("LEFT(INDEX(SPLIT(L756, "" ""), 4), 2)"),"13")</f>
        <v>13</v>
      </c>
      <c r="K756" s="1" t="s">
        <v>27864</v>
      </c>
      <c r="L756" s="1" t="s">
        <v>27846</v>
      </c>
    </row>
    <row r="757" spans="1:12" ht="13.2">
      <c r="A757" s="13" t="s">
        <v>28059</v>
      </c>
      <c r="B757" s="1">
        <v>5</v>
      </c>
      <c r="D757" s="1" t="s">
        <v>19372</v>
      </c>
      <c r="E757" s="1" t="s">
        <v>28060</v>
      </c>
      <c r="H757" s="1" t="s">
        <v>27846</v>
      </c>
      <c r="I757" s="4"/>
      <c r="J757" s="4" t="str">
        <f ca="1">IFERROR(__xludf.DUMMYFUNCTION("LEFT(INDEX(SPLIT(L757, "" ""), 4), 2)"),"13")</f>
        <v>13</v>
      </c>
      <c r="K757" s="1" t="s">
        <v>27704</v>
      </c>
      <c r="L757" s="1" t="s">
        <v>27846</v>
      </c>
    </row>
    <row r="758" spans="1:12" ht="13.2">
      <c r="A758" s="14" t="s">
        <v>3150</v>
      </c>
      <c r="B758" s="1">
        <v>5</v>
      </c>
      <c r="C758" s="1" t="s">
        <v>3151</v>
      </c>
      <c r="D758" s="1" t="s">
        <v>10347</v>
      </c>
      <c r="E758" s="1" t="s">
        <v>28061</v>
      </c>
      <c r="H758" s="1" t="s">
        <v>27846</v>
      </c>
      <c r="I758" s="4"/>
      <c r="J758" s="4" t="str">
        <f ca="1">IFERROR(__xludf.DUMMYFUNCTION("LEFT(INDEX(SPLIT(L758, "" ""), 4), 2)"),"13")</f>
        <v>13</v>
      </c>
      <c r="K758" s="1" t="s">
        <v>27847</v>
      </c>
      <c r="L758" s="1" t="s">
        <v>27846</v>
      </c>
    </row>
    <row r="759" spans="1:12" ht="13.8">
      <c r="A759" s="15" t="s">
        <v>3136</v>
      </c>
      <c r="B759" s="1">
        <v>5</v>
      </c>
      <c r="C759" s="1" t="s">
        <v>3137</v>
      </c>
      <c r="D759" s="1" t="s">
        <v>19372</v>
      </c>
      <c r="E759" s="1" t="s">
        <v>28062</v>
      </c>
      <c r="H759" s="1" t="s">
        <v>27846</v>
      </c>
      <c r="I759" s="4"/>
      <c r="J759" s="4" t="str">
        <f ca="1">IFERROR(__xludf.DUMMYFUNCTION("LEFT(INDEX(SPLIT(L759, "" ""), 4), 2)"),"13")</f>
        <v>13</v>
      </c>
      <c r="K759" s="1" t="s">
        <v>27847</v>
      </c>
      <c r="L759" s="1" t="s">
        <v>27846</v>
      </c>
    </row>
    <row r="760" spans="1:12" ht="13.8">
      <c r="A760" s="12" t="s">
        <v>28063</v>
      </c>
      <c r="B760" s="1">
        <v>5</v>
      </c>
      <c r="D760" s="1" t="s">
        <v>10347</v>
      </c>
      <c r="E760" s="1" t="s">
        <v>28064</v>
      </c>
      <c r="H760" s="1" t="s">
        <v>27846</v>
      </c>
      <c r="I760" s="4"/>
      <c r="J760" s="4" t="str">
        <f ca="1">IFERROR(__xludf.DUMMYFUNCTION("LEFT(INDEX(SPLIT(L760, "" ""), 4), 2)"),"13")</f>
        <v>13</v>
      </c>
      <c r="K760" s="1" t="s">
        <v>27864</v>
      </c>
      <c r="L760" s="1" t="s">
        <v>27846</v>
      </c>
    </row>
    <row r="761" spans="1:12" ht="15.75" customHeight="1">
      <c r="A761" s="18" t="s">
        <v>18861</v>
      </c>
      <c r="B761" s="1">
        <v>5</v>
      </c>
      <c r="C761" s="1" t="s">
        <v>28065</v>
      </c>
      <c r="D761" s="1" t="s">
        <v>10293</v>
      </c>
      <c r="E761" s="1" t="s">
        <v>28066</v>
      </c>
      <c r="H761" s="1" t="s">
        <v>27846</v>
      </c>
      <c r="I761" s="4"/>
      <c r="J761" s="4" t="str">
        <f ca="1">IFERROR(__xludf.DUMMYFUNCTION("LEFT(INDEX(SPLIT(L761, "" ""), 4), 2)"),"13")</f>
        <v>13</v>
      </c>
      <c r="K761" s="1" t="s">
        <v>27420</v>
      </c>
      <c r="L761" s="1" t="s">
        <v>27846</v>
      </c>
    </row>
    <row r="762" spans="1:12" ht="13.2">
      <c r="A762" s="13" t="s">
        <v>18861</v>
      </c>
      <c r="B762" s="1">
        <v>5</v>
      </c>
      <c r="C762" s="1" t="s">
        <v>28067</v>
      </c>
      <c r="D762" s="1" t="s">
        <v>10300</v>
      </c>
      <c r="E762" s="1" t="s">
        <v>28068</v>
      </c>
      <c r="H762" s="1" t="s">
        <v>27846</v>
      </c>
      <c r="I762" s="4"/>
      <c r="J762" s="4" t="str">
        <f ca="1">IFERROR(__xludf.DUMMYFUNCTION("LEFT(INDEX(SPLIT(L762, "" ""), 4), 2)"),"13")</f>
        <v>13</v>
      </c>
      <c r="K762" s="1" t="s">
        <v>27420</v>
      </c>
      <c r="L762" s="1" t="s">
        <v>27846</v>
      </c>
    </row>
    <row r="763" spans="1:12" ht="13.2">
      <c r="A763" s="14" t="s">
        <v>18861</v>
      </c>
      <c r="B763" s="1">
        <v>4</v>
      </c>
      <c r="C763" s="1" t="s">
        <v>28069</v>
      </c>
      <c r="D763" s="1" t="s">
        <v>10347</v>
      </c>
      <c r="E763" s="1" t="s">
        <v>28070</v>
      </c>
      <c r="H763" s="1" t="s">
        <v>27846</v>
      </c>
      <c r="I763" s="4"/>
      <c r="J763" s="4" t="str">
        <f ca="1">IFERROR(__xludf.DUMMYFUNCTION("LEFT(INDEX(SPLIT(L763, "" ""), 4), 2)"),"13")</f>
        <v>13</v>
      </c>
      <c r="K763" s="1" t="s">
        <v>27420</v>
      </c>
      <c r="L763" s="1" t="s">
        <v>27846</v>
      </c>
    </row>
    <row r="764" spans="1:12" ht="13.8">
      <c r="A764" s="12" t="s">
        <v>4780</v>
      </c>
      <c r="B764" s="1">
        <v>5</v>
      </c>
      <c r="C764" s="1" t="s">
        <v>27965</v>
      </c>
      <c r="D764" s="1" t="s">
        <v>19372</v>
      </c>
      <c r="E764" s="1" t="s">
        <v>28071</v>
      </c>
      <c r="H764" s="1" t="s">
        <v>27846</v>
      </c>
      <c r="I764" s="4"/>
      <c r="J764" s="4" t="str">
        <f ca="1">IFERROR(__xludf.DUMMYFUNCTION("LEFT(INDEX(SPLIT(L764, "" ""), 4), 2)"),"13")</f>
        <v>13</v>
      </c>
      <c r="K764" s="1" t="s">
        <v>26609</v>
      </c>
      <c r="L764" s="1" t="s">
        <v>27846</v>
      </c>
    </row>
    <row r="765" spans="1:12" ht="15.75" customHeight="1">
      <c r="A765" s="18" t="s">
        <v>3287</v>
      </c>
      <c r="B765" s="1">
        <v>4</v>
      </c>
      <c r="C765" s="1" t="s">
        <v>3288</v>
      </c>
      <c r="D765" s="1" t="s">
        <v>10347</v>
      </c>
      <c r="E765" s="1" t="s">
        <v>28072</v>
      </c>
      <c r="H765" s="1" t="s">
        <v>27846</v>
      </c>
      <c r="I765" s="4"/>
      <c r="J765" s="4" t="str">
        <f ca="1">IFERROR(__xludf.DUMMYFUNCTION("LEFT(INDEX(SPLIT(L765, "" ""), 4), 2)"),"13")</f>
        <v>13</v>
      </c>
      <c r="K765" s="1" t="s">
        <v>27847</v>
      </c>
      <c r="L765" s="1" t="s">
        <v>27846</v>
      </c>
    </row>
    <row r="766" spans="1:12" ht="13.8">
      <c r="A766" s="12" t="s">
        <v>28073</v>
      </c>
      <c r="B766" s="1">
        <v>5</v>
      </c>
      <c r="D766" s="1" t="s">
        <v>19372</v>
      </c>
      <c r="E766" s="1" t="s">
        <v>28074</v>
      </c>
      <c r="H766" s="1" t="s">
        <v>27846</v>
      </c>
      <c r="I766" s="4"/>
      <c r="J766" s="4" t="str">
        <f ca="1">IFERROR(__xludf.DUMMYFUNCTION("LEFT(INDEX(SPLIT(L766, "" ""), 4), 2)"),"13")</f>
        <v>13</v>
      </c>
      <c r="K766" s="1" t="s">
        <v>27864</v>
      </c>
      <c r="L766" s="1" t="s">
        <v>27846</v>
      </c>
    </row>
    <row r="767" spans="1:12" ht="13.2">
      <c r="A767" s="13" t="s">
        <v>28075</v>
      </c>
      <c r="B767" s="1">
        <v>5</v>
      </c>
      <c r="D767" s="1" t="s">
        <v>10293</v>
      </c>
      <c r="E767" s="1" t="s">
        <v>28076</v>
      </c>
      <c r="H767" s="1" t="s">
        <v>27846</v>
      </c>
      <c r="I767" s="4"/>
      <c r="J767" s="4" t="str">
        <f ca="1">IFERROR(__xludf.DUMMYFUNCTION("LEFT(INDEX(SPLIT(L767, "" ""), 4), 2)"),"13")</f>
        <v>13</v>
      </c>
      <c r="K767" s="1" t="s">
        <v>27864</v>
      </c>
      <c r="L767" s="1" t="s">
        <v>27846</v>
      </c>
    </row>
    <row r="768" spans="1:12" ht="13.8">
      <c r="A768" s="11" t="s">
        <v>28077</v>
      </c>
      <c r="B768" s="1">
        <v>5</v>
      </c>
      <c r="D768" s="1" t="s">
        <v>10347</v>
      </c>
      <c r="E768" s="1" t="s">
        <v>28078</v>
      </c>
      <c r="H768" s="1" t="s">
        <v>27846</v>
      </c>
      <c r="I768" s="4"/>
      <c r="J768" s="4" t="str">
        <f ca="1">IFERROR(__xludf.DUMMYFUNCTION("LEFT(INDEX(SPLIT(L768, "" ""), 4), 2)"),"13")</f>
        <v>13</v>
      </c>
      <c r="K768" s="1" t="s">
        <v>27864</v>
      </c>
      <c r="L768" s="1" t="s">
        <v>27846</v>
      </c>
    </row>
    <row r="769" spans="1:12" ht="13.8">
      <c r="A769" s="10" t="s">
        <v>18861</v>
      </c>
      <c r="B769" s="1">
        <v>5</v>
      </c>
      <c r="C769" s="1" t="s">
        <v>28079</v>
      </c>
      <c r="D769" s="1" t="s">
        <v>19372</v>
      </c>
      <c r="E769" s="1" t="s">
        <v>28080</v>
      </c>
      <c r="H769" s="1" t="s">
        <v>27846</v>
      </c>
      <c r="I769" s="4"/>
      <c r="J769" s="4" t="str">
        <f ca="1">IFERROR(__xludf.DUMMYFUNCTION("LEFT(INDEX(SPLIT(L769, "" ""), 4), 2)"),"13")</f>
        <v>13</v>
      </c>
      <c r="K769" s="1" t="s">
        <v>27420</v>
      </c>
      <c r="L769" s="1" t="s">
        <v>27846</v>
      </c>
    </row>
    <row r="770" spans="1:12" ht="13.8">
      <c r="A770" s="11" t="s">
        <v>28081</v>
      </c>
      <c r="B770" s="1">
        <v>5</v>
      </c>
      <c r="D770" s="1" t="s">
        <v>19372</v>
      </c>
      <c r="E770" s="1" t="s">
        <v>28082</v>
      </c>
      <c r="H770" s="1" t="s">
        <v>27846</v>
      </c>
      <c r="I770" s="4"/>
      <c r="J770" s="4" t="str">
        <f ca="1">IFERROR(__xludf.DUMMYFUNCTION("LEFT(INDEX(SPLIT(L770, "" ""), 4), 2)"),"13")</f>
        <v>13</v>
      </c>
      <c r="K770" s="1" t="s">
        <v>27864</v>
      </c>
      <c r="L770" s="1" t="s">
        <v>27846</v>
      </c>
    </row>
    <row r="771" spans="1:12" ht="15.75" customHeight="1">
      <c r="A771" s="18" t="s">
        <v>18861</v>
      </c>
      <c r="B771" s="1">
        <v>5</v>
      </c>
      <c r="C771" s="1" t="s">
        <v>28083</v>
      </c>
      <c r="D771" s="1" t="s">
        <v>19372</v>
      </c>
      <c r="E771" s="1" t="s">
        <v>28084</v>
      </c>
      <c r="H771" s="1" t="s">
        <v>27846</v>
      </c>
      <c r="I771" s="4"/>
      <c r="J771" s="4" t="str">
        <f ca="1">IFERROR(__xludf.DUMMYFUNCTION("LEFT(INDEX(SPLIT(L771, "" ""), 4), 2)"),"13")</f>
        <v>13</v>
      </c>
      <c r="K771" s="1" t="s">
        <v>27420</v>
      </c>
      <c r="L771" s="1" t="s">
        <v>27846</v>
      </c>
    </row>
    <row r="772" spans="1:12" ht="13.8">
      <c r="A772" s="11" t="s">
        <v>28085</v>
      </c>
      <c r="B772" s="1">
        <v>5</v>
      </c>
      <c r="D772" s="1" t="s">
        <v>10778</v>
      </c>
      <c r="E772" s="1" t="s">
        <v>28086</v>
      </c>
      <c r="H772" s="1" t="s">
        <v>27846</v>
      </c>
      <c r="I772" s="4"/>
      <c r="J772" s="4" t="str">
        <f ca="1">IFERROR(__xludf.DUMMYFUNCTION("LEFT(INDEX(SPLIT(L772, "" ""), 4), 2)"),"13")</f>
        <v>13</v>
      </c>
      <c r="K772" s="1" t="s">
        <v>27864</v>
      </c>
      <c r="L772" s="1" t="s">
        <v>27846</v>
      </c>
    </row>
    <row r="773" spans="1:12" ht="13.2">
      <c r="A773" s="17" t="s">
        <v>20476</v>
      </c>
      <c r="B773" s="1">
        <v>5</v>
      </c>
      <c r="C773" s="1" t="s">
        <v>27965</v>
      </c>
      <c r="D773" s="1" t="s">
        <v>10479</v>
      </c>
      <c r="E773" s="1" t="s">
        <v>28087</v>
      </c>
      <c r="H773" s="1" t="s">
        <v>27846</v>
      </c>
      <c r="I773" s="4"/>
      <c r="J773" s="4" t="str">
        <f ca="1">IFERROR(__xludf.DUMMYFUNCTION("LEFT(INDEX(SPLIT(L773, "" ""), 4), 2)"),"13")</f>
        <v>13</v>
      </c>
      <c r="K773" s="1" t="s">
        <v>26609</v>
      </c>
      <c r="L773" s="1" t="s">
        <v>27846</v>
      </c>
    </row>
    <row r="774" spans="1:12" ht="13.2">
      <c r="A774" s="17" t="s">
        <v>28088</v>
      </c>
      <c r="B774" s="1">
        <v>5</v>
      </c>
      <c r="D774" s="1" t="s">
        <v>10300</v>
      </c>
      <c r="E774" s="1" t="s">
        <v>28089</v>
      </c>
      <c r="H774" s="1" t="s">
        <v>27846</v>
      </c>
      <c r="I774" s="4"/>
      <c r="J774" s="4" t="str">
        <f ca="1">IFERROR(__xludf.DUMMYFUNCTION("LEFT(INDEX(SPLIT(L774, "" ""), 4), 2)"),"13")</f>
        <v>13</v>
      </c>
      <c r="K774" s="1" t="s">
        <v>27427</v>
      </c>
      <c r="L774" s="1" t="s">
        <v>27846</v>
      </c>
    </row>
    <row r="775" spans="1:12" ht="13.8">
      <c r="A775" s="10" t="s">
        <v>28090</v>
      </c>
      <c r="B775" s="1">
        <v>5</v>
      </c>
      <c r="D775" s="1" t="s">
        <v>19372</v>
      </c>
      <c r="E775" s="1" t="s">
        <v>28091</v>
      </c>
      <c r="H775" s="1" t="s">
        <v>27846</v>
      </c>
      <c r="I775" s="4"/>
      <c r="J775" s="4" t="str">
        <f ca="1">IFERROR(__xludf.DUMMYFUNCTION("LEFT(INDEX(SPLIT(L775, "" ""), 4), 2)"),"13")</f>
        <v>13</v>
      </c>
      <c r="K775" s="1" t="s">
        <v>27864</v>
      </c>
      <c r="L775" s="1" t="s">
        <v>27846</v>
      </c>
    </row>
    <row r="776" spans="1:12" ht="13.8">
      <c r="A776" s="11" t="s">
        <v>18410</v>
      </c>
      <c r="B776" s="1">
        <v>2</v>
      </c>
      <c r="C776" s="1" t="s">
        <v>3189</v>
      </c>
      <c r="D776" s="1" t="s">
        <v>10479</v>
      </c>
      <c r="E776" s="1" t="s">
        <v>28092</v>
      </c>
      <c r="H776" s="1" t="s">
        <v>27846</v>
      </c>
      <c r="I776" s="4"/>
      <c r="J776" s="4" t="str">
        <f ca="1">IFERROR(__xludf.DUMMYFUNCTION("LEFT(INDEX(SPLIT(L776, "" ""), 4), 2)"),"13")</f>
        <v>13</v>
      </c>
      <c r="K776" s="1" t="s">
        <v>27847</v>
      </c>
      <c r="L776" s="1" t="s">
        <v>27846</v>
      </c>
    </row>
    <row r="777" spans="1:12" ht="15.75" customHeight="1">
      <c r="A777" s="18" t="s">
        <v>28093</v>
      </c>
      <c r="B777" s="1">
        <v>5</v>
      </c>
      <c r="C777" s="1" t="s">
        <v>27965</v>
      </c>
      <c r="D777" s="1" t="s">
        <v>19372</v>
      </c>
      <c r="E777" s="1" t="s">
        <v>28094</v>
      </c>
      <c r="H777" s="1" t="s">
        <v>27846</v>
      </c>
      <c r="I777" s="4"/>
      <c r="J777" s="4" t="str">
        <f ca="1">IFERROR(__xludf.DUMMYFUNCTION("LEFT(INDEX(SPLIT(L777, "" ""), 4), 2)"),"13")</f>
        <v>13</v>
      </c>
      <c r="K777" s="1" t="s">
        <v>26609</v>
      </c>
      <c r="L777" s="1" t="s">
        <v>27846</v>
      </c>
    </row>
    <row r="778" spans="1:12" ht="13.8">
      <c r="A778" s="11" t="s">
        <v>18861</v>
      </c>
      <c r="B778" s="1">
        <v>5</v>
      </c>
      <c r="C778" s="1" t="s">
        <v>28095</v>
      </c>
      <c r="D778" s="1" t="s">
        <v>10347</v>
      </c>
      <c r="E778" s="1" t="s">
        <v>28096</v>
      </c>
      <c r="H778" s="1" t="s">
        <v>27846</v>
      </c>
      <c r="I778" s="4"/>
      <c r="J778" s="4" t="str">
        <f ca="1">IFERROR(__xludf.DUMMYFUNCTION("LEFT(INDEX(SPLIT(L778, "" ""), 4), 2)"),"13")</f>
        <v>13</v>
      </c>
      <c r="K778" s="1" t="s">
        <v>27420</v>
      </c>
      <c r="L778" s="1" t="s">
        <v>27846</v>
      </c>
    </row>
    <row r="779" spans="1:12" ht="13.2">
      <c r="A779" s="17" t="s">
        <v>28097</v>
      </c>
      <c r="B779" s="1">
        <v>5</v>
      </c>
      <c r="D779" s="1" t="s">
        <v>19372</v>
      </c>
      <c r="E779" s="1" t="s">
        <v>28098</v>
      </c>
      <c r="H779" s="1" t="s">
        <v>27846</v>
      </c>
      <c r="I779" s="4"/>
      <c r="J779" s="4" t="str">
        <f ca="1">IFERROR(__xludf.DUMMYFUNCTION("LEFT(INDEX(SPLIT(L779, "" ""), 4), 2)"),"13")</f>
        <v>13</v>
      </c>
      <c r="K779" s="1" t="s">
        <v>27864</v>
      </c>
      <c r="L779" s="1" t="s">
        <v>27846</v>
      </c>
    </row>
    <row r="780" spans="1:12" ht="13.2">
      <c r="A780" s="17" t="s">
        <v>18861</v>
      </c>
      <c r="B780" s="1">
        <v>5</v>
      </c>
      <c r="C780" s="1" t="s">
        <v>28099</v>
      </c>
      <c r="D780" s="1" t="s">
        <v>10293</v>
      </c>
      <c r="E780" s="1" t="s">
        <v>28100</v>
      </c>
      <c r="H780" s="1" t="s">
        <v>27846</v>
      </c>
      <c r="I780" s="4"/>
      <c r="J780" s="4" t="str">
        <f ca="1">IFERROR(__xludf.DUMMYFUNCTION("LEFT(INDEX(SPLIT(L780, "" ""), 4), 2)"),"13")</f>
        <v>13</v>
      </c>
      <c r="K780" s="1" t="s">
        <v>27420</v>
      </c>
      <c r="L780" s="1" t="s">
        <v>27846</v>
      </c>
    </row>
    <row r="781" spans="1:12" ht="13.8">
      <c r="A781" s="10" t="s">
        <v>18861</v>
      </c>
      <c r="B781" s="1">
        <v>3</v>
      </c>
      <c r="C781" s="1" t="s">
        <v>28101</v>
      </c>
      <c r="D781" s="1" t="s">
        <v>19372</v>
      </c>
      <c r="E781" s="1" t="s">
        <v>28102</v>
      </c>
      <c r="H781" s="1" t="s">
        <v>27846</v>
      </c>
      <c r="I781" s="4"/>
      <c r="J781" s="4" t="str">
        <f ca="1">IFERROR(__xludf.DUMMYFUNCTION("LEFT(INDEX(SPLIT(L781, "" ""), 4), 2)"),"13")</f>
        <v>13</v>
      </c>
      <c r="K781" s="1" t="s">
        <v>27420</v>
      </c>
      <c r="L781" s="1" t="s">
        <v>27846</v>
      </c>
    </row>
    <row r="782" spans="1:12" ht="13.8">
      <c r="A782" s="11" t="s">
        <v>28103</v>
      </c>
      <c r="B782" s="1">
        <v>5</v>
      </c>
      <c r="D782" s="1" t="s">
        <v>10743</v>
      </c>
      <c r="E782" s="1" t="s">
        <v>28104</v>
      </c>
      <c r="H782" s="1" t="s">
        <v>27846</v>
      </c>
      <c r="I782" s="4"/>
      <c r="J782" s="4" t="str">
        <f ca="1">IFERROR(__xludf.DUMMYFUNCTION("LEFT(INDEX(SPLIT(L782, "" ""), 4), 2)"),"13")</f>
        <v>13</v>
      </c>
      <c r="K782" s="1" t="s">
        <v>27864</v>
      </c>
      <c r="L782" s="1" t="s">
        <v>27846</v>
      </c>
    </row>
    <row r="783" spans="1:12" ht="13.8">
      <c r="A783" s="11" t="s">
        <v>28105</v>
      </c>
      <c r="B783" s="1">
        <v>5</v>
      </c>
      <c r="D783" s="1" t="s">
        <v>10736</v>
      </c>
      <c r="E783" s="1" t="s">
        <v>28106</v>
      </c>
      <c r="H783" s="1" t="s">
        <v>27846</v>
      </c>
      <c r="I783" s="4"/>
      <c r="J783" s="4" t="str">
        <f ca="1">IFERROR(__xludf.DUMMYFUNCTION("LEFT(INDEX(SPLIT(L783, "" ""), 4), 2)"),"13")</f>
        <v>13</v>
      </c>
      <c r="K783" s="1" t="s">
        <v>27864</v>
      </c>
      <c r="L783" s="1" t="s">
        <v>27846</v>
      </c>
    </row>
    <row r="784" spans="1:12" ht="13.8">
      <c r="A784" s="11" t="s">
        <v>494</v>
      </c>
      <c r="B784" s="1">
        <v>5</v>
      </c>
      <c r="C784" s="1" t="s">
        <v>27965</v>
      </c>
      <c r="D784" s="1" t="s">
        <v>19372</v>
      </c>
      <c r="E784" s="1" t="s">
        <v>28107</v>
      </c>
      <c r="H784" s="1" t="s">
        <v>27846</v>
      </c>
      <c r="I784" s="4"/>
      <c r="J784" s="4" t="str">
        <f ca="1">IFERROR(__xludf.DUMMYFUNCTION("LEFT(INDEX(SPLIT(L784, "" ""), 4), 2)"),"13")</f>
        <v>13</v>
      </c>
      <c r="K784" s="1" t="s">
        <v>26609</v>
      </c>
      <c r="L784" s="1" t="s">
        <v>27846</v>
      </c>
    </row>
    <row r="785" spans="1:12" ht="13.2">
      <c r="A785" s="17" t="s">
        <v>28108</v>
      </c>
      <c r="B785" s="1">
        <v>5</v>
      </c>
      <c r="D785" s="1" t="s">
        <v>19372</v>
      </c>
      <c r="E785" s="1" t="s">
        <v>28109</v>
      </c>
      <c r="H785" s="1" t="s">
        <v>27846</v>
      </c>
      <c r="I785" s="4"/>
      <c r="J785" s="4" t="str">
        <f ca="1">IFERROR(__xludf.DUMMYFUNCTION("LEFT(INDEX(SPLIT(L785, "" ""), 4), 2)"),"13")</f>
        <v>13</v>
      </c>
      <c r="K785" s="1" t="s">
        <v>27864</v>
      </c>
      <c r="L785" s="1" t="s">
        <v>27846</v>
      </c>
    </row>
    <row r="786" spans="1:12" ht="13.2">
      <c r="A786" s="17" t="s">
        <v>28110</v>
      </c>
      <c r="B786" s="1">
        <v>5</v>
      </c>
      <c r="D786" s="1" t="s">
        <v>10778</v>
      </c>
      <c r="E786" s="1" t="s">
        <v>28111</v>
      </c>
      <c r="H786" s="1" t="s">
        <v>27846</v>
      </c>
      <c r="I786" s="4"/>
      <c r="J786" s="4" t="str">
        <f ca="1">IFERROR(__xludf.DUMMYFUNCTION("LEFT(INDEX(SPLIT(L786, "" ""), 4), 2)"),"13")</f>
        <v>13</v>
      </c>
      <c r="K786" s="1" t="s">
        <v>27540</v>
      </c>
      <c r="L786" s="1" t="s">
        <v>27846</v>
      </c>
    </row>
    <row r="787" spans="1:12" ht="13.8">
      <c r="A787" s="10" t="s">
        <v>28112</v>
      </c>
      <c r="B787" s="1">
        <v>5</v>
      </c>
      <c r="D787" s="1" t="s">
        <v>19372</v>
      </c>
      <c r="E787" s="1" t="s">
        <v>28113</v>
      </c>
      <c r="H787" s="1" t="s">
        <v>27846</v>
      </c>
      <c r="I787" s="4"/>
      <c r="J787" s="4" t="str">
        <f ca="1">IFERROR(__xludf.DUMMYFUNCTION("LEFT(INDEX(SPLIT(L787, "" ""), 4), 2)"),"13")</f>
        <v>13</v>
      </c>
      <c r="K787" s="1" t="s">
        <v>27864</v>
      </c>
      <c r="L787" s="1" t="s">
        <v>27846</v>
      </c>
    </row>
    <row r="788" spans="1:12" ht="13.8">
      <c r="A788" s="11" t="s">
        <v>28114</v>
      </c>
      <c r="B788" s="1">
        <v>5</v>
      </c>
      <c r="D788" s="1" t="s">
        <v>10347</v>
      </c>
      <c r="E788" s="1" t="s">
        <v>28115</v>
      </c>
      <c r="H788" s="1" t="s">
        <v>27846</v>
      </c>
      <c r="I788" s="4"/>
      <c r="J788" s="4" t="str">
        <f ca="1">IFERROR(__xludf.DUMMYFUNCTION("LEFT(INDEX(SPLIT(L788, "" ""), 4), 2)"),"13")</f>
        <v>13</v>
      </c>
      <c r="K788" s="1" t="s">
        <v>27864</v>
      </c>
      <c r="L788" s="1" t="s">
        <v>27846</v>
      </c>
    </row>
    <row r="789" spans="1:12" ht="15.75" customHeight="1">
      <c r="A789" s="18" t="s">
        <v>28116</v>
      </c>
      <c r="B789" s="1">
        <v>5</v>
      </c>
      <c r="D789" s="1" t="s">
        <v>19372</v>
      </c>
      <c r="E789" s="1" t="s">
        <v>28117</v>
      </c>
      <c r="H789" s="1" t="s">
        <v>27846</v>
      </c>
      <c r="I789" s="4"/>
      <c r="J789" s="4" t="str">
        <f ca="1">IFERROR(__xludf.DUMMYFUNCTION("LEFT(INDEX(SPLIT(L789, "" ""), 4), 2)"),"13")</f>
        <v>13</v>
      </c>
      <c r="K789" s="1" t="s">
        <v>27864</v>
      </c>
      <c r="L789" s="1" t="s">
        <v>27846</v>
      </c>
    </row>
    <row r="790" spans="1:12" ht="13.8">
      <c r="A790" s="11" t="s">
        <v>28118</v>
      </c>
      <c r="B790" s="1">
        <v>1</v>
      </c>
      <c r="D790" s="1" t="s">
        <v>19372</v>
      </c>
      <c r="E790" s="1" t="s">
        <v>28119</v>
      </c>
      <c r="H790" s="1" t="s">
        <v>27846</v>
      </c>
      <c r="I790" s="4"/>
      <c r="J790" s="4" t="str">
        <f ca="1">IFERROR(__xludf.DUMMYFUNCTION("LEFT(INDEX(SPLIT(L790, "" ""), 4), 2)"),"13")</f>
        <v>13</v>
      </c>
      <c r="K790" s="1" t="s">
        <v>27491</v>
      </c>
      <c r="L790" s="1" t="s">
        <v>27846</v>
      </c>
    </row>
    <row r="791" spans="1:12" ht="13.2">
      <c r="A791" s="17" t="s">
        <v>28120</v>
      </c>
      <c r="B791" s="1">
        <v>5</v>
      </c>
      <c r="C791" s="1" t="s">
        <v>28121</v>
      </c>
      <c r="D791" s="1" t="s">
        <v>10347</v>
      </c>
      <c r="E791" s="1" t="s">
        <v>28122</v>
      </c>
      <c r="H791" s="1" t="s">
        <v>27846</v>
      </c>
      <c r="I791" s="4"/>
      <c r="J791" s="4" t="str">
        <f ca="1">IFERROR(__xludf.DUMMYFUNCTION("LEFT(INDEX(SPLIT(L791, "" ""), 4), 2)"),"13")</f>
        <v>13</v>
      </c>
      <c r="K791" s="1" t="s">
        <v>27847</v>
      </c>
      <c r="L791" s="1" t="s">
        <v>27846</v>
      </c>
    </row>
    <row r="792" spans="1:12" ht="13.2">
      <c r="A792" s="17" t="s">
        <v>28123</v>
      </c>
      <c r="B792" s="1">
        <v>5</v>
      </c>
      <c r="D792" s="1" t="s">
        <v>10347</v>
      </c>
      <c r="E792" s="1" t="s">
        <v>28124</v>
      </c>
      <c r="H792" s="1" t="s">
        <v>27846</v>
      </c>
      <c r="I792" s="4"/>
      <c r="J792" s="4" t="str">
        <f ca="1">IFERROR(__xludf.DUMMYFUNCTION("LEFT(INDEX(SPLIT(L792, "" ""), 4), 2)"),"13")</f>
        <v>13</v>
      </c>
      <c r="K792" s="1" t="s">
        <v>27864</v>
      </c>
      <c r="L792" s="1" t="s">
        <v>27846</v>
      </c>
    </row>
    <row r="793" spans="1:12" ht="13.8">
      <c r="A793" s="10" t="s">
        <v>28125</v>
      </c>
      <c r="B793" s="1">
        <v>5</v>
      </c>
      <c r="D793" s="1" t="s">
        <v>19372</v>
      </c>
      <c r="E793" s="1" t="s">
        <v>28126</v>
      </c>
      <c r="H793" s="1" t="s">
        <v>27846</v>
      </c>
      <c r="I793" s="4"/>
      <c r="J793" s="4" t="str">
        <f ca="1">IFERROR(__xludf.DUMMYFUNCTION("LEFT(INDEX(SPLIT(L793, "" ""), 4), 2)"),"13")</f>
        <v>13</v>
      </c>
      <c r="K793" s="1" t="s">
        <v>27864</v>
      </c>
      <c r="L793" s="1" t="s">
        <v>27846</v>
      </c>
    </row>
    <row r="794" spans="1:12" ht="13.8">
      <c r="A794" s="11" t="s">
        <v>18861</v>
      </c>
      <c r="B794" s="1">
        <v>5</v>
      </c>
      <c r="C794" s="1" t="s">
        <v>28127</v>
      </c>
      <c r="D794" s="1" t="s">
        <v>10305</v>
      </c>
      <c r="E794" s="1" t="s">
        <v>28128</v>
      </c>
      <c r="H794" s="1" t="s">
        <v>27846</v>
      </c>
      <c r="I794" s="4"/>
      <c r="J794" s="4" t="str">
        <f ca="1">IFERROR(__xludf.DUMMYFUNCTION("LEFT(INDEX(SPLIT(L794, "" ""), 4), 2)"),"13")</f>
        <v>13</v>
      </c>
      <c r="K794" s="1" t="s">
        <v>27420</v>
      </c>
      <c r="L794" s="1" t="s">
        <v>27846</v>
      </c>
    </row>
    <row r="795" spans="1:12" ht="13.8">
      <c r="A795" s="11" t="s">
        <v>20579</v>
      </c>
      <c r="B795" s="1">
        <v>5</v>
      </c>
      <c r="C795" s="1" t="s">
        <v>27965</v>
      </c>
      <c r="D795" s="1" t="s">
        <v>19372</v>
      </c>
      <c r="E795" s="1" t="s">
        <v>28129</v>
      </c>
      <c r="H795" s="1" t="s">
        <v>27846</v>
      </c>
      <c r="I795" s="4"/>
      <c r="J795" s="4" t="str">
        <f ca="1">IFERROR(__xludf.DUMMYFUNCTION("LEFT(INDEX(SPLIT(L795, "" ""), 4), 2)"),"13")</f>
        <v>13</v>
      </c>
      <c r="K795" s="1" t="s">
        <v>26609</v>
      </c>
      <c r="L795" s="1" t="s">
        <v>27846</v>
      </c>
    </row>
    <row r="796" spans="1:12" ht="13.8">
      <c r="A796" s="11" t="s">
        <v>28130</v>
      </c>
      <c r="B796" s="1">
        <v>5</v>
      </c>
      <c r="D796" s="1" t="s">
        <v>10347</v>
      </c>
      <c r="E796" s="1" t="s">
        <v>28131</v>
      </c>
      <c r="H796" s="1" t="s">
        <v>27846</v>
      </c>
      <c r="I796" s="4"/>
      <c r="J796" s="4" t="str">
        <f ca="1">IFERROR(__xludf.DUMMYFUNCTION("LEFT(INDEX(SPLIT(L796, "" ""), 4), 2)"),"13")</f>
        <v>13</v>
      </c>
      <c r="K796" s="1" t="s">
        <v>27864</v>
      </c>
      <c r="L796" s="1" t="s">
        <v>27846</v>
      </c>
    </row>
    <row r="797" spans="1:12" ht="13.2">
      <c r="A797" s="17" t="s">
        <v>28132</v>
      </c>
      <c r="B797" s="1">
        <v>5</v>
      </c>
      <c r="D797" s="1" t="s">
        <v>10479</v>
      </c>
      <c r="E797" s="1" t="s">
        <v>28133</v>
      </c>
      <c r="H797" s="1" t="s">
        <v>27846</v>
      </c>
      <c r="I797" s="4"/>
      <c r="J797" s="4" t="str">
        <f ca="1">IFERROR(__xludf.DUMMYFUNCTION("LEFT(INDEX(SPLIT(L797, "" ""), 4), 2)"),"13")</f>
        <v>13</v>
      </c>
      <c r="K797" s="1" t="s">
        <v>27864</v>
      </c>
      <c r="L797" s="1" t="s">
        <v>27846</v>
      </c>
    </row>
    <row r="798" spans="1:12" ht="13.2">
      <c r="A798" s="17" t="s">
        <v>18410</v>
      </c>
      <c r="B798" s="1">
        <v>3</v>
      </c>
      <c r="C798" s="1" t="s">
        <v>28134</v>
      </c>
      <c r="D798" s="1" t="s">
        <v>19372</v>
      </c>
      <c r="E798" s="1" t="s">
        <v>28135</v>
      </c>
      <c r="H798" s="1" t="s">
        <v>27846</v>
      </c>
      <c r="I798" s="4"/>
      <c r="J798" s="4" t="str">
        <f ca="1">IFERROR(__xludf.DUMMYFUNCTION("LEFT(INDEX(SPLIT(L798, "" ""), 4), 2)"),"13")</f>
        <v>13</v>
      </c>
      <c r="K798" s="1" t="s">
        <v>27847</v>
      </c>
      <c r="L798" s="1" t="s">
        <v>27846</v>
      </c>
    </row>
    <row r="799" spans="1:12" ht="13.8">
      <c r="A799" s="10" t="s">
        <v>18861</v>
      </c>
      <c r="B799" s="1">
        <v>5</v>
      </c>
      <c r="C799" s="1" t="s">
        <v>28136</v>
      </c>
      <c r="D799" s="1" t="s">
        <v>10288</v>
      </c>
      <c r="E799" s="1" t="s">
        <v>28137</v>
      </c>
      <c r="H799" s="1" t="s">
        <v>27846</v>
      </c>
      <c r="I799" s="4"/>
      <c r="J799" s="4" t="str">
        <f ca="1">IFERROR(__xludf.DUMMYFUNCTION("LEFT(INDEX(SPLIT(L799, "" ""), 4), 2)"),"13")</f>
        <v>13</v>
      </c>
      <c r="K799" s="1" t="s">
        <v>27420</v>
      </c>
      <c r="L799" s="1" t="s">
        <v>27846</v>
      </c>
    </row>
    <row r="800" spans="1:12" ht="13.8">
      <c r="A800" s="11" t="s">
        <v>28138</v>
      </c>
      <c r="B800" s="1">
        <v>5</v>
      </c>
      <c r="D800" s="1" t="s">
        <v>10736</v>
      </c>
      <c r="E800" s="1" t="s">
        <v>28139</v>
      </c>
      <c r="H800" s="1" t="s">
        <v>27846</v>
      </c>
      <c r="I800" s="4"/>
      <c r="J800" s="4" t="str">
        <f ca="1">IFERROR(__xludf.DUMMYFUNCTION("LEFT(INDEX(SPLIT(L800, "" ""), 4), 2)"),"13")</f>
        <v>13</v>
      </c>
      <c r="K800" s="1" t="s">
        <v>27864</v>
      </c>
      <c r="L800" s="1" t="s">
        <v>27846</v>
      </c>
    </row>
    <row r="801" spans="1:12" ht="15.75" customHeight="1">
      <c r="A801" s="18" t="s">
        <v>21250</v>
      </c>
      <c r="B801" s="1">
        <v>4</v>
      </c>
      <c r="C801" s="1" t="s">
        <v>3205</v>
      </c>
      <c r="D801" s="1" t="s">
        <v>10300</v>
      </c>
      <c r="E801" s="1" t="s">
        <v>28140</v>
      </c>
      <c r="H801" s="1" t="s">
        <v>27846</v>
      </c>
      <c r="I801" s="4"/>
      <c r="J801" s="4" t="str">
        <f ca="1">IFERROR(__xludf.DUMMYFUNCTION("LEFT(INDEX(SPLIT(L801, "" ""), 4), 2)"),"13")</f>
        <v>13</v>
      </c>
      <c r="K801" s="1" t="s">
        <v>27847</v>
      </c>
      <c r="L801" s="1" t="s">
        <v>27846</v>
      </c>
    </row>
    <row r="802" spans="1:12" ht="13.8">
      <c r="A802" s="11" t="s">
        <v>28141</v>
      </c>
      <c r="B802" s="1">
        <v>5</v>
      </c>
      <c r="D802" s="1" t="s">
        <v>10347</v>
      </c>
      <c r="E802" s="1" t="s">
        <v>28142</v>
      </c>
      <c r="H802" s="1" t="s">
        <v>27846</v>
      </c>
      <c r="I802" s="4"/>
      <c r="J802" s="4" t="str">
        <f ca="1">IFERROR(__xludf.DUMMYFUNCTION("LEFT(INDEX(SPLIT(L802, "" ""), 4), 2)"),"13")</f>
        <v>13</v>
      </c>
      <c r="K802" s="1" t="s">
        <v>27864</v>
      </c>
      <c r="L802" s="1" t="s">
        <v>27846</v>
      </c>
    </row>
    <row r="803" spans="1:12" ht="13.2">
      <c r="A803" s="17" t="s">
        <v>28143</v>
      </c>
      <c r="B803" s="1">
        <v>1</v>
      </c>
      <c r="C803" s="1" t="s">
        <v>3159</v>
      </c>
      <c r="D803" s="1" t="s">
        <v>10743</v>
      </c>
      <c r="E803" s="1" t="s">
        <v>28144</v>
      </c>
      <c r="H803" s="1" t="s">
        <v>27846</v>
      </c>
      <c r="I803" s="4"/>
      <c r="J803" s="4" t="str">
        <f ca="1">IFERROR(__xludf.DUMMYFUNCTION("LEFT(INDEX(SPLIT(L803, "" ""), 4), 2)"),"13")</f>
        <v>13</v>
      </c>
      <c r="K803" s="1" t="s">
        <v>27847</v>
      </c>
      <c r="L803" s="1" t="s">
        <v>27846</v>
      </c>
    </row>
    <row r="804" spans="1:12" ht="13.2">
      <c r="A804" s="17" t="s">
        <v>28145</v>
      </c>
      <c r="B804" s="1">
        <v>5</v>
      </c>
      <c r="D804" s="1" t="s">
        <v>10347</v>
      </c>
      <c r="E804" s="1" t="s">
        <v>28146</v>
      </c>
      <c r="H804" s="1" t="s">
        <v>27846</v>
      </c>
      <c r="I804" s="4"/>
      <c r="J804" s="4" t="str">
        <f ca="1">IFERROR(__xludf.DUMMYFUNCTION("LEFT(INDEX(SPLIT(L804, "" ""), 4), 2)"),"13")</f>
        <v>13</v>
      </c>
      <c r="K804" s="1" t="s">
        <v>27864</v>
      </c>
      <c r="L804" s="1" t="s">
        <v>27846</v>
      </c>
    </row>
    <row r="805" spans="1:12" ht="13.8">
      <c r="A805" s="10" t="s">
        <v>18861</v>
      </c>
      <c r="B805" s="1">
        <v>5</v>
      </c>
      <c r="C805" s="1" t="s">
        <v>28147</v>
      </c>
      <c r="D805" s="1" t="s">
        <v>10479</v>
      </c>
      <c r="E805" s="1" t="s">
        <v>28148</v>
      </c>
      <c r="H805" s="1" t="s">
        <v>27846</v>
      </c>
      <c r="I805" s="4"/>
      <c r="J805" s="4" t="str">
        <f ca="1">IFERROR(__xludf.DUMMYFUNCTION("LEFT(INDEX(SPLIT(L805, "" ""), 4), 2)"),"13")</f>
        <v>13</v>
      </c>
      <c r="K805" s="1" t="s">
        <v>27420</v>
      </c>
      <c r="L805" s="1" t="s">
        <v>27846</v>
      </c>
    </row>
    <row r="806" spans="1:12" ht="13.8">
      <c r="A806" s="11" t="s">
        <v>28149</v>
      </c>
      <c r="B806" s="1">
        <v>5</v>
      </c>
      <c r="D806" s="1" t="s">
        <v>19372</v>
      </c>
      <c r="E806" s="1" t="s">
        <v>28150</v>
      </c>
      <c r="H806" s="1" t="s">
        <v>27846</v>
      </c>
      <c r="I806" s="4"/>
      <c r="J806" s="4" t="str">
        <f ca="1">IFERROR(__xludf.DUMMYFUNCTION("LEFT(INDEX(SPLIT(L806, "" ""), 4), 2)"),"13")</f>
        <v>13</v>
      </c>
      <c r="K806" s="1" t="s">
        <v>27491</v>
      </c>
      <c r="L806" s="1" t="s">
        <v>27846</v>
      </c>
    </row>
    <row r="807" spans="1:12" ht="15.75" customHeight="1">
      <c r="A807" s="18" t="s">
        <v>28151</v>
      </c>
      <c r="B807" s="1">
        <v>5</v>
      </c>
      <c r="D807" s="1" t="s">
        <v>10347</v>
      </c>
      <c r="E807" s="1" t="s">
        <v>28152</v>
      </c>
      <c r="H807" s="1" t="s">
        <v>27846</v>
      </c>
      <c r="I807" s="4"/>
      <c r="J807" s="4" t="str">
        <f ca="1">IFERROR(__xludf.DUMMYFUNCTION("LEFT(INDEX(SPLIT(L807, "" ""), 4), 2)"),"13")</f>
        <v>13</v>
      </c>
      <c r="K807" s="1" t="s">
        <v>27864</v>
      </c>
      <c r="L807" s="1" t="s">
        <v>27846</v>
      </c>
    </row>
    <row r="808" spans="1:12" ht="13.8">
      <c r="A808" s="11" t="s">
        <v>4189</v>
      </c>
      <c r="B808" s="1">
        <v>3</v>
      </c>
      <c r="D808" s="1" t="s">
        <v>10305</v>
      </c>
      <c r="E808" s="1" t="s">
        <v>28153</v>
      </c>
      <c r="H808" s="1" t="s">
        <v>27846</v>
      </c>
      <c r="I808" s="4"/>
      <c r="J808" s="4" t="str">
        <f ca="1">IFERROR(__xludf.DUMMYFUNCTION("LEFT(INDEX(SPLIT(L808, "" ""), 4), 2)"),"13")</f>
        <v>13</v>
      </c>
      <c r="K808" s="1" t="s">
        <v>27427</v>
      </c>
      <c r="L808" s="1" t="s">
        <v>27846</v>
      </c>
    </row>
    <row r="809" spans="1:12" ht="13.2">
      <c r="A809" s="17" t="s">
        <v>18976</v>
      </c>
      <c r="B809" s="1">
        <v>5</v>
      </c>
      <c r="D809" s="1" t="s">
        <v>19372</v>
      </c>
      <c r="E809" s="1" t="s">
        <v>28154</v>
      </c>
      <c r="H809" s="1" t="s">
        <v>27846</v>
      </c>
      <c r="I809" s="4"/>
      <c r="J809" s="4" t="str">
        <f ca="1">IFERROR(__xludf.DUMMYFUNCTION("LEFT(INDEX(SPLIT(L809, "" ""), 4), 2)"),"13")</f>
        <v>13</v>
      </c>
      <c r="K809" s="1" t="s">
        <v>28155</v>
      </c>
      <c r="L809" s="1" t="s">
        <v>27846</v>
      </c>
    </row>
    <row r="810" spans="1:12" ht="13.2">
      <c r="A810" s="17" t="s">
        <v>28156</v>
      </c>
      <c r="B810" s="1">
        <v>5</v>
      </c>
      <c r="D810" s="1" t="s">
        <v>10743</v>
      </c>
      <c r="E810" s="1" t="s">
        <v>28157</v>
      </c>
      <c r="H810" s="1" t="s">
        <v>27846</v>
      </c>
      <c r="I810" s="4"/>
      <c r="J810" s="4" t="str">
        <f ca="1">IFERROR(__xludf.DUMMYFUNCTION("LEFT(INDEX(SPLIT(L810, "" ""), 4), 2)"),"13")</f>
        <v>13</v>
      </c>
      <c r="K810" s="1" t="s">
        <v>27864</v>
      </c>
      <c r="L810" s="1" t="s">
        <v>27846</v>
      </c>
    </row>
    <row r="811" spans="1:12" ht="13.8">
      <c r="A811" s="10" t="s">
        <v>28158</v>
      </c>
      <c r="B811" s="1">
        <v>5</v>
      </c>
      <c r="D811" s="1" t="s">
        <v>10755</v>
      </c>
      <c r="E811" s="1" t="s">
        <v>28159</v>
      </c>
      <c r="H811" s="1" t="s">
        <v>27846</v>
      </c>
      <c r="I811" s="4"/>
      <c r="J811" s="4" t="str">
        <f ca="1">IFERROR(__xludf.DUMMYFUNCTION("LEFT(INDEX(SPLIT(L811, "" ""), 4), 2)"),"13")</f>
        <v>13</v>
      </c>
      <c r="K811" s="1" t="s">
        <v>27864</v>
      </c>
      <c r="L811" s="1" t="s">
        <v>27846</v>
      </c>
    </row>
    <row r="812" spans="1:12" ht="13.8">
      <c r="A812" s="11" t="s">
        <v>28160</v>
      </c>
      <c r="B812" s="1">
        <v>5</v>
      </c>
      <c r="D812" s="1" t="s">
        <v>19372</v>
      </c>
      <c r="E812" s="1" t="s">
        <v>28161</v>
      </c>
      <c r="H812" s="1" t="s">
        <v>27846</v>
      </c>
      <c r="I812" s="4"/>
      <c r="J812" s="4" t="str">
        <f ca="1">IFERROR(__xludf.DUMMYFUNCTION("LEFT(INDEX(SPLIT(L812, "" ""), 4), 2)"),"13")</f>
        <v>13</v>
      </c>
      <c r="K812" s="1" t="s">
        <v>27864</v>
      </c>
      <c r="L812" s="1" t="s">
        <v>27846</v>
      </c>
    </row>
    <row r="813" spans="1:12" ht="15.75" customHeight="1">
      <c r="A813" s="18" t="s">
        <v>28162</v>
      </c>
      <c r="B813" s="1">
        <v>5</v>
      </c>
      <c r="D813" s="1" t="s">
        <v>19372</v>
      </c>
      <c r="E813" s="1" t="s">
        <v>28163</v>
      </c>
      <c r="H813" s="1" t="s">
        <v>27846</v>
      </c>
      <c r="I813" s="4"/>
      <c r="J813" s="4" t="str">
        <f ca="1">IFERROR(__xludf.DUMMYFUNCTION("LEFT(INDEX(SPLIT(L813, "" ""), 4), 2)"),"13")</f>
        <v>13</v>
      </c>
      <c r="K813" s="1" t="s">
        <v>27864</v>
      </c>
      <c r="L813" s="1" t="s">
        <v>27846</v>
      </c>
    </row>
    <row r="814" spans="1:12" ht="13.8">
      <c r="A814" s="11" t="s">
        <v>28164</v>
      </c>
      <c r="B814" s="1">
        <v>5</v>
      </c>
      <c r="D814" s="1" t="s">
        <v>19372</v>
      </c>
      <c r="E814" s="1" t="s">
        <v>28165</v>
      </c>
      <c r="H814" s="1" t="s">
        <v>27846</v>
      </c>
      <c r="I814" s="4"/>
      <c r="J814" s="4" t="str">
        <f ca="1">IFERROR(__xludf.DUMMYFUNCTION("LEFT(INDEX(SPLIT(L814, "" ""), 4), 2)"),"13")</f>
        <v>13</v>
      </c>
      <c r="K814" s="1" t="s">
        <v>27491</v>
      </c>
      <c r="L814" s="1" t="s">
        <v>27846</v>
      </c>
    </row>
    <row r="815" spans="1:12" ht="13.2">
      <c r="A815" s="17" t="s">
        <v>28166</v>
      </c>
      <c r="B815" s="1">
        <v>5</v>
      </c>
      <c r="D815" s="1" t="s">
        <v>19372</v>
      </c>
      <c r="E815" s="1" t="s">
        <v>28167</v>
      </c>
      <c r="H815" s="1" t="s">
        <v>27846</v>
      </c>
      <c r="I815" s="4"/>
      <c r="J815" s="4" t="str">
        <f ca="1">IFERROR(__xludf.DUMMYFUNCTION("LEFT(INDEX(SPLIT(L815, "" ""), 4), 2)"),"13")</f>
        <v>13</v>
      </c>
      <c r="K815" s="1" t="s">
        <v>27864</v>
      </c>
      <c r="L815" s="1" t="s">
        <v>27846</v>
      </c>
    </row>
    <row r="816" spans="1:12" ht="13.2">
      <c r="A816" s="17" t="s">
        <v>3256</v>
      </c>
      <c r="B816" s="1">
        <v>5</v>
      </c>
      <c r="C816" s="1" t="s">
        <v>3257</v>
      </c>
      <c r="D816" s="1" t="s">
        <v>10293</v>
      </c>
      <c r="E816" s="1" t="s">
        <v>28168</v>
      </c>
      <c r="H816" s="1" t="s">
        <v>27846</v>
      </c>
      <c r="I816" s="4"/>
      <c r="J816" s="4" t="str">
        <f ca="1">IFERROR(__xludf.DUMMYFUNCTION("LEFT(INDEX(SPLIT(L816, "" ""), 4), 2)"),"13")</f>
        <v>13</v>
      </c>
      <c r="K816" s="1" t="s">
        <v>27847</v>
      </c>
      <c r="L816" s="1" t="s">
        <v>27846</v>
      </c>
    </row>
    <row r="817" spans="1:12" ht="13.8">
      <c r="A817" s="10" t="s">
        <v>3357</v>
      </c>
      <c r="B817" s="1">
        <v>5</v>
      </c>
      <c r="C817" s="1" t="s">
        <v>3358</v>
      </c>
      <c r="D817" s="1" t="s">
        <v>10479</v>
      </c>
      <c r="E817" s="1" t="s">
        <v>28169</v>
      </c>
      <c r="H817" s="1" t="s">
        <v>27846</v>
      </c>
      <c r="I817" s="4"/>
      <c r="J817" s="4" t="str">
        <f ca="1">IFERROR(__xludf.DUMMYFUNCTION("LEFT(INDEX(SPLIT(L817, "" ""), 4), 2)"),"13")</f>
        <v>13</v>
      </c>
      <c r="K817" s="1" t="s">
        <v>27847</v>
      </c>
      <c r="L817" s="1" t="s">
        <v>27846</v>
      </c>
    </row>
    <row r="818" spans="1:12" ht="13.8">
      <c r="A818" s="11" t="s">
        <v>18861</v>
      </c>
      <c r="B818" s="1">
        <v>5</v>
      </c>
      <c r="C818" s="1" t="s">
        <v>28170</v>
      </c>
      <c r="D818" s="1" t="s">
        <v>19372</v>
      </c>
      <c r="E818" s="1" t="s">
        <v>28171</v>
      </c>
      <c r="H818" s="1" t="s">
        <v>27846</v>
      </c>
      <c r="I818" s="4"/>
      <c r="J818" s="4" t="str">
        <f ca="1">IFERROR(__xludf.DUMMYFUNCTION("LEFT(INDEX(SPLIT(L818, "" ""), 4), 2)"),"13")</f>
        <v>13</v>
      </c>
      <c r="K818" s="1" t="s">
        <v>27420</v>
      </c>
      <c r="L818" s="1" t="s">
        <v>27846</v>
      </c>
    </row>
    <row r="819" spans="1:12" ht="15.75" customHeight="1">
      <c r="A819" s="18" t="s">
        <v>28172</v>
      </c>
      <c r="B819" s="1">
        <v>5</v>
      </c>
      <c r="D819" s="1" t="s">
        <v>10778</v>
      </c>
      <c r="E819" s="1" t="s">
        <v>28173</v>
      </c>
      <c r="H819" s="1" t="s">
        <v>27846</v>
      </c>
      <c r="I819" s="4"/>
      <c r="J819" s="4" t="str">
        <f ca="1">IFERROR(__xludf.DUMMYFUNCTION("LEFT(INDEX(SPLIT(L819, "" ""), 4), 2)"),"13")</f>
        <v>13</v>
      </c>
      <c r="K819" s="1" t="s">
        <v>27864</v>
      </c>
      <c r="L819" s="1" t="s">
        <v>27846</v>
      </c>
    </row>
    <row r="820" spans="1:12" ht="13.8">
      <c r="A820" s="11" t="s">
        <v>28174</v>
      </c>
      <c r="B820" s="1">
        <v>5</v>
      </c>
      <c r="D820" s="1" t="s">
        <v>19372</v>
      </c>
      <c r="E820" s="1" t="s">
        <v>28175</v>
      </c>
      <c r="H820" s="1" t="s">
        <v>27846</v>
      </c>
      <c r="I820" s="4"/>
      <c r="J820" s="4" t="str">
        <f ca="1">IFERROR(__xludf.DUMMYFUNCTION("LEFT(INDEX(SPLIT(L820, "" ""), 4), 2)"),"13")</f>
        <v>13</v>
      </c>
      <c r="K820" s="1" t="s">
        <v>27864</v>
      </c>
      <c r="L820" s="1" t="s">
        <v>27846</v>
      </c>
    </row>
    <row r="821" spans="1:12" ht="13.2">
      <c r="A821" s="17" t="s">
        <v>18861</v>
      </c>
      <c r="B821" s="1">
        <v>5</v>
      </c>
      <c r="C821" s="1" t="s">
        <v>28176</v>
      </c>
      <c r="D821" s="1" t="s">
        <v>10288</v>
      </c>
      <c r="E821" s="1" t="s">
        <v>28177</v>
      </c>
      <c r="H821" s="1" t="s">
        <v>27846</v>
      </c>
      <c r="I821" s="4"/>
      <c r="J821" s="4" t="str">
        <f ca="1">IFERROR(__xludf.DUMMYFUNCTION("LEFT(INDEX(SPLIT(L821, "" ""), 4), 2)"),"13")</f>
        <v>13</v>
      </c>
      <c r="K821" s="1" t="s">
        <v>27420</v>
      </c>
      <c r="L821" s="1" t="s">
        <v>27846</v>
      </c>
    </row>
    <row r="822" spans="1:12" ht="13.2">
      <c r="A822" s="17" t="s">
        <v>3195</v>
      </c>
      <c r="B822" s="1">
        <v>5</v>
      </c>
      <c r="C822" s="1" t="s">
        <v>3196</v>
      </c>
      <c r="D822" s="1" t="s">
        <v>10743</v>
      </c>
      <c r="E822" s="1" t="s">
        <v>2160</v>
      </c>
      <c r="H822" s="1" t="s">
        <v>27846</v>
      </c>
      <c r="I822" s="4"/>
      <c r="J822" s="4" t="str">
        <f ca="1">IFERROR(__xludf.DUMMYFUNCTION("LEFT(INDEX(SPLIT(L822, "" ""), 4), 2)"),"13")</f>
        <v>13</v>
      </c>
      <c r="K822" s="1" t="s">
        <v>27847</v>
      </c>
      <c r="L822" s="1" t="s">
        <v>27846</v>
      </c>
    </row>
    <row r="823" spans="1:12" ht="13.8">
      <c r="A823" s="10" t="s">
        <v>28178</v>
      </c>
      <c r="B823" s="1">
        <v>5</v>
      </c>
      <c r="D823" s="1" t="s">
        <v>19372</v>
      </c>
      <c r="E823" s="1" t="s">
        <v>28179</v>
      </c>
      <c r="H823" s="1" t="s">
        <v>27846</v>
      </c>
      <c r="I823" s="4"/>
      <c r="J823" s="4" t="str">
        <f ca="1">IFERROR(__xludf.DUMMYFUNCTION("LEFT(INDEX(SPLIT(L823, "" ""), 4), 2)"),"13")</f>
        <v>13</v>
      </c>
      <c r="K823" s="1" t="s">
        <v>27864</v>
      </c>
      <c r="L823" s="1" t="s">
        <v>27846</v>
      </c>
    </row>
    <row r="824" spans="1:12" ht="13.8">
      <c r="A824" s="11" t="s">
        <v>28180</v>
      </c>
      <c r="B824" s="1">
        <v>5</v>
      </c>
      <c r="D824" s="1" t="s">
        <v>19372</v>
      </c>
      <c r="E824" s="1" t="s">
        <v>28181</v>
      </c>
      <c r="H824" s="1" t="s">
        <v>27846</v>
      </c>
      <c r="I824" s="4"/>
      <c r="J824" s="4" t="str">
        <f ca="1">IFERROR(__xludf.DUMMYFUNCTION("LEFT(INDEX(SPLIT(L824, "" ""), 4), 2)"),"13")</f>
        <v>13</v>
      </c>
      <c r="K824" s="1" t="s">
        <v>27864</v>
      </c>
      <c r="L824" s="1" t="s">
        <v>27846</v>
      </c>
    </row>
    <row r="825" spans="1:12" ht="15.75" customHeight="1">
      <c r="A825" s="18" t="s">
        <v>28182</v>
      </c>
      <c r="B825" s="1">
        <v>5</v>
      </c>
      <c r="D825" s="1" t="s">
        <v>10755</v>
      </c>
      <c r="E825" s="1" t="s">
        <v>28183</v>
      </c>
      <c r="H825" s="1" t="s">
        <v>27846</v>
      </c>
      <c r="I825" s="4"/>
      <c r="J825" s="4" t="str">
        <f ca="1">IFERROR(__xludf.DUMMYFUNCTION("LEFT(INDEX(SPLIT(L825, "" ""), 4), 2)"),"13")</f>
        <v>13</v>
      </c>
      <c r="K825" s="1" t="s">
        <v>27864</v>
      </c>
      <c r="L825" s="1" t="s">
        <v>27846</v>
      </c>
    </row>
    <row r="826" spans="1:12" ht="13.8">
      <c r="A826" s="11" t="s">
        <v>28184</v>
      </c>
      <c r="B826" s="1">
        <v>5</v>
      </c>
      <c r="D826" s="1" t="s">
        <v>10321</v>
      </c>
      <c r="E826" s="1" t="s">
        <v>28185</v>
      </c>
      <c r="H826" s="1" t="s">
        <v>27846</v>
      </c>
      <c r="I826" s="4"/>
      <c r="J826" s="4" t="str">
        <f ca="1">IFERROR(__xludf.DUMMYFUNCTION("LEFT(INDEX(SPLIT(L826, "" ""), 4), 2)"),"13")</f>
        <v>13</v>
      </c>
      <c r="K826" s="1" t="s">
        <v>27491</v>
      </c>
      <c r="L826" s="1" t="s">
        <v>27846</v>
      </c>
    </row>
    <row r="827" spans="1:12" ht="13.2">
      <c r="A827" s="17" t="s">
        <v>28186</v>
      </c>
      <c r="B827" s="1">
        <v>5</v>
      </c>
      <c r="D827" s="1" t="s">
        <v>19372</v>
      </c>
      <c r="E827" s="1" t="s">
        <v>28187</v>
      </c>
      <c r="H827" s="1" t="s">
        <v>27846</v>
      </c>
      <c r="I827" s="4"/>
      <c r="J827" s="4" t="str">
        <f ca="1">IFERROR(__xludf.DUMMYFUNCTION("LEFT(INDEX(SPLIT(L827, "" ""), 4), 2)"),"13")</f>
        <v>13</v>
      </c>
      <c r="K827" s="1" t="s">
        <v>27864</v>
      </c>
      <c r="L827" s="1" t="s">
        <v>27846</v>
      </c>
    </row>
    <row r="828" spans="1:12" ht="13.8">
      <c r="A828" s="11" t="s">
        <v>18861</v>
      </c>
      <c r="B828" s="1">
        <v>5</v>
      </c>
      <c r="C828" s="1" t="s">
        <v>28188</v>
      </c>
      <c r="D828" s="1" t="s">
        <v>19372</v>
      </c>
      <c r="E828" s="1" t="s">
        <v>28189</v>
      </c>
      <c r="H828" s="1" t="s">
        <v>27846</v>
      </c>
      <c r="I828" s="4"/>
      <c r="J828" s="4" t="str">
        <f ca="1">IFERROR(__xludf.DUMMYFUNCTION("LEFT(INDEX(SPLIT(L828, "" ""), 4), 2)"),"13")</f>
        <v>13</v>
      </c>
      <c r="K828" s="1" t="s">
        <v>27420</v>
      </c>
      <c r="L828" s="1" t="s">
        <v>27846</v>
      </c>
    </row>
    <row r="829" spans="1:12" ht="13.8">
      <c r="A829" s="10" t="s">
        <v>28190</v>
      </c>
      <c r="B829" s="1">
        <v>5</v>
      </c>
      <c r="D829" s="1" t="s">
        <v>10736</v>
      </c>
      <c r="E829" s="1" t="s">
        <v>28191</v>
      </c>
      <c r="H829" s="1" t="s">
        <v>27846</v>
      </c>
      <c r="I829" s="4"/>
      <c r="J829" s="4" t="str">
        <f ca="1">IFERROR(__xludf.DUMMYFUNCTION("LEFT(INDEX(SPLIT(L829, "" ""), 4), 2)"),"13")</f>
        <v>13</v>
      </c>
      <c r="K829" s="1" t="s">
        <v>27864</v>
      </c>
      <c r="L829" s="1" t="s">
        <v>27846</v>
      </c>
    </row>
    <row r="830" spans="1:12" ht="13.8">
      <c r="A830" s="11" t="s">
        <v>28192</v>
      </c>
      <c r="B830" s="1">
        <v>5</v>
      </c>
      <c r="D830" s="1" t="s">
        <v>10347</v>
      </c>
      <c r="E830" s="1" t="s">
        <v>28193</v>
      </c>
      <c r="H830" s="1" t="s">
        <v>27846</v>
      </c>
      <c r="I830" s="4"/>
      <c r="J830" s="4" t="str">
        <f ca="1">IFERROR(__xludf.DUMMYFUNCTION("LEFT(INDEX(SPLIT(L830, "" ""), 4), 2)"),"13")</f>
        <v>13</v>
      </c>
      <c r="K830" s="1" t="s">
        <v>27864</v>
      </c>
      <c r="L830" s="1" t="s">
        <v>27846</v>
      </c>
    </row>
    <row r="831" spans="1:12" ht="15.75" customHeight="1">
      <c r="A831" s="18" t="s">
        <v>28194</v>
      </c>
      <c r="B831" s="1">
        <v>5</v>
      </c>
      <c r="D831" s="1" t="s">
        <v>10755</v>
      </c>
      <c r="E831" s="1" t="s">
        <v>28195</v>
      </c>
      <c r="H831" s="1" t="s">
        <v>27846</v>
      </c>
      <c r="I831" s="4"/>
      <c r="J831" s="4" t="str">
        <f ca="1">IFERROR(__xludf.DUMMYFUNCTION("LEFT(INDEX(SPLIT(L831, "" ""), 4), 2)"),"13")</f>
        <v>13</v>
      </c>
      <c r="K831" s="1" t="s">
        <v>27864</v>
      </c>
      <c r="L831" s="1" t="s">
        <v>27846</v>
      </c>
    </row>
    <row r="832" spans="1:12" ht="13.8">
      <c r="A832" s="11" t="s">
        <v>28196</v>
      </c>
      <c r="B832" s="1">
        <v>5</v>
      </c>
      <c r="D832" s="1" t="s">
        <v>10347</v>
      </c>
      <c r="E832" s="1" t="s">
        <v>28197</v>
      </c>
      <c r="H832" s="1" t="s">
        <v>27846</v>
      </c>
      <c r="I832" s="4"/>
      <c r="J832" s="4" t="str">
        <f ca="1">IFERROR(__xludf.DUMMYFUNCTION("LEFT(INDEX(SPLIT(L832, "" ""), 4), 2)"),"13")</f>
        <v>13</v>
      </c>
      <c r="K832" s="1" t="s">
        <v>28198</v>
      </c>
      <c r="L832" s="1" t="s">
        <v>27846</v>
      </c>
    </row>
    <row r="833" spans="1:12" ht="13.2">
      <c r="A833" s="17" t="s">
        <v>28199</v>
      </c>
      <c r="B833" s="1">
        <v>5</v>
      </c>
      <c r="D833" s="1" t="s">
        <v>19372</v>
      </c>
      <c r="E833" s="1" t="s">
        <v>28200</v>
      </c>
      <c r="H833" s="1" t="s">
        <v>27846</v>
      </c>
      <c r="I833" s="4"/>
      <c r="J833" s="4" t="str">
        <f ca="1">IFERROR(__xludf.DUMMYFUNCTION("LEFT(INDEX(SPLIT(L833, "" ""), 4), 2)"),"13")</f>
        <v>13</v>
      </c>
      <c r="K833" s="1" t="s">
        <v>27864</v>
      </c>
      <c r="L833" s="1" t="s">
        <v>27846</v>
      </c>
    </row>
    <row r="834" spans="1:12" ht="13.2">
      <c r="A834" s="17" t="s">
        <v>28201</v>
      </c>
      <c r="B834" s="1">
        <v>5</v>
      </c>
      <c r="D834" s="1" t="s">
        <v>19372</v>
      </c>
      <c r="E834" s="1" t="s">
        <v>28202</v>
      </c>
      <c r="H834" s="1" t="s">
        <v>27846</v>
      </c>
      <c r="I834" s="4"/>
      <c r="J834" s="4" t="str">
        <f ca="1">IFERROR(__xludf.DUMMYFUNCTION("LEFT(INDEX(SPLIT(L834, "" ""), 4), 2)"),"13")</f>
        <v>13</v>
      </c>
      <c r="K834" s="1" t="s">
        <v>27864</v>
      </c>
      <c r="L834" s="1" t="s">
        <v>27846</v>
      </c>
    </row>
    <row r="835" spans="1:12" ht="13.8">
      <c r="A835" s="10" t="s">
        <v>28203</v>
      </c>
      <c r="B835" s="1">
        <v>5</v>
      </c>
      <c r="D835" s="1" t="s">
        <v>19372</v>
      </c>
      <c r="E835" s="1" t="s">
        <v>28204</v>
      </c>
      <c r="H835" s="1" t="s">
        <v>27846</v>
      </c>
      <c r="I835" s="4"/>
      <c r="J835" s="4" t="str">
        <f ca="1">IFERROR(__xludf.DUMMYFUNCTION("LEFT(INDEX(SPLIT(L835, "" ""), 4), 2)"),"13")</f>
        <v>13</v>
      </c>
      <c r="K835" s="1" t="s">
        <v>27864</v>
      </c>
      <c r="L835" s="1" t="s">
        <v>27846</v>
      </c>
    </row>
    <row r="836" spans="1:12" ht="13.8">
      <c r="A836" s="11" t="s">
        <v>28205</v>
      </c>
      <c r="B836" s="1">
        <v>5</v>
      </c>
      <c r="D836" s="1" t="s">
        <v>19372</v>
      </c>
      <c r="E836" s="1" t="s">
        <v>28206</v>
      </c>
      <c r="H836" s="1" t="s">
        <v>27846</v>
      </c>
      <c r="I836" s="4"/>
      <c r="J836" s="4" t="str">
        <f ca="1">IFERROR(__xludf.DUMMYFUNCTION("LEFT(INDEX(SPLIT(L836, "" ""), 4), 2)"),"13")</f>
        <v>13</v>
      </c>
      <c r="K836" s="1" t="s">
        <v>27864</v>
      </c>
      <c r="L836" s="1" t="s">
        <v>27846</v>
      </c>
    </row>
    <row r="837" spans="1:12" ht="13.8">
      <c r="A837" s="11" t="s">
        <v>28207</v>
      </c>
      <c r="B837" s="1">
        <v>5</v>
      </c>
      <c r="D837" s="1" t="s">
        <v>10347</v>
      </c>
      <c r="E837" s="1" t="s">
        <v>28208</v>
      </c>
      <c r="H837" s="1" t="s">
        <v>27846</v>
      </c>
      <c r="I837" s="4"/>
      <c r="J837" s="4" t="str">
        <f ca="1">IFERROR(__xludf.DUMMYFUNCTION("LEFT(INDEX(SPLIT(L837, "" ""), 4), 2)"),"13")</f>
        <v>13</v>
      </c>
      <c r="K837" s="1" t="s">
        <v>27864</v>
      </c>
      <c r="L837" s="1" t="s">
        <v>27846</v>
      </c>
    </row>
    <row r="838" spans="1:12" ht="13.8">
      <c r="A838" s="11" t="s">
        <v>28156</v>
      </c>
      <c r="B838" s="1">
        <v>5</v>
      </c>
      <c r="D838" s="1" t="s">
        <v>10347</v>
      </c>
      <c r="E838" s="1" t="s">
        <v>28209</v>
      </c>
      <c r="H838" s="1" t="s">
        <v>27846</v>
      </c>
      <c r="I838" s="4"/>
      <c r="J838" s="4" t="str">
        <f ca="1">IFERROR(__xludf.DUMMYFUNCTION("LEFT(INDEX(SPLIT(L838, "" ""), 4), 2)"),"13")</f>
        <v>13</v>
      </c>
      <c r="K838" s="1" t="s">
        <v>27864</v>
      </c>
      <c r="L838" s="1" t="s">
        <v>27846</v>
      </c>
    </row>
    <row r="839" spans="1:12" ht="13.2">
      <c r="A839" s="17" t="s">
        <v>28210</v>
      </c>
      <c r="B839" s="1">
        <v>5</v>
      </c>
      <c r="D839" s="1" t="s">
        <v>10347</v>
      </c>
      <c r="E839" s="1" t="s">
        <v>28211</v>
      </c>
      <c r="H839" s="1" t="s">
        <v>27846</v>
      </c>
      <c r="I839" s="4"/>
      <c r="J839" s="4" t="str">
        <f ca="1">IFERROR(__xludf.DUMMYFUNCTION("LEFT(INDEX(SPLIT(L839, "" ""), 4), 2)"),"13")</f>
        <v>13</v>
      </c>
      <c r="K839" s="1" t="s">
        <v>27864</v>
      </c>
      <c r="L839" s="1" t="s">
        <v>27846</v>
      </c>
    </row>
    <row r="840" spans="1:12" ht="13.2">
      <c r="A840" s="17" t="s">
        <v>28212</v>
      </c>
      <c r="B840" s="1">
        <v>5</v>
      </c>
      <c r="D840" s="1" t="s">
        <v>10347</v>
      </c>
      <c r="E840" s="1" t="s">
        <v>18822</v>
      </c>
      <c r="H840" s="1" t="s">
        <v>27846</v>
      </c>
      <c r="I840" s="4"/>
      <c r="J840" s="4" t="str">
        <f ca="1">IFERROR(__xludf.DUMMYFUNCTION("LEFT(INDEX(SPLIT(L840, "" ""), 4), 2)"),"13")</f>
        <v>13</v>
      </c>
      <c r="K840" s="1" t="s">
        <v>27864</v>
      </c>
      <c r="L840" s="1" t="s">
        <v>27846</v>
      </c>
    </row>
    <row r="841" spans="1:12" ht="13.8">
      <c r="A841" s="10" t="s">
        <v>28213</v>
      </c>
      <c r="B841" s="1">
        <v>5</v>
      </c>
      <c r="D841" s="1" t="s">
        <v>10778</v>
      </c>
      <c r="E841" s="1" t="s">
        <v>28214</v>
      </c>
      <c r="H841" s="1" t="s">
        <v>27846</v>
      </c>
      <c r="I841" s="4"/>
      <c r="J841" s="4" t="str">
        <f ca="1">IFERROR(__xludf.DUMMYFUNCTION("LEFT(INDEX(SPLIT(L841, "" ""), 4), 2)"),"13")</f>
        <v>13</v>
      </c>
      <c r="K841" s="1" t="s">
        <v>27864</v>
      </c>
      <c r="L841" s="1" t="s">
        <v>27846</v>
      </c>
    </row>
    <row r="842" spans="1:12" ht="13.8">
      <c r="A842" s="11" t="s">
        <v>28215</v>
      </c>
      <c r="B842" s="1">
        <v>5</v>
      </c>
      <c r="D842" s="1" t="s">
        <v>10293</v>
      </c>
      <c r="E842" s="1" t="s">
        <v>28216</v>
      </c>
      <c r="H842" s="1" t="s">
        <v>27846</v>
      </c>
      <c r="I842" s="4"/>
      <c r="J842" s="4" t="str">
        <f ca="1">IFERROR(__xludf.DUMMYFUNCTION("LEFT(INDEX(SPLIT(L842, "" ""), 4), 2)"),"13")</f>
        <v>13</v>
      </c>
      <c r="K842" s="1" t="s">
        <v>27864</v>
      </c>
      <c r="L842" s="1" t="s">
        <v>27846</v>
      </c>
    </row>
    <row r="843" spans="1:12" ht="13.8">
      <c r="A843" s="11" t="s">
        <v>28217</v>
      </c>
      <c r="B843" s="1">
        <v>5</v>
      </c>
      <c r="D843" s="1" t="s">
        <v>10755</v>
      </c>
      <c r="E843" s="1" t="s">
        <v>28218</v>
      </c>
      <c r="H843" s="1" t="s">
        <v>27846</v>
      </c>
      <c r="I843" s="4"/>
      <c r="J843" s="4" t="str">
        <f ca="1">IFERROR(__xludf.DUMMYFUNCTION("LEFT(INDEX(SPLIT(L843, "" ""), 4), 2)"),"13")</f>
        <v>13</v>
      </c>
      <c r="K843" s="1" t="s">
        <v>27864</v>
      </c>
      <c r="L843" s="1" t="s">
        <v>27846</v>
      </c>
    </row>
    <row r="844" spans="1:12" ht="13.8">
      <c r="A844" s="11" t="s">
        <v>28219</v>
      </c>
      <c r="B844" s="1">
        <v>5</v>
      </c>
      <c r="D844" s="1" t="s">
        <v>10347</v>
      </c>
      <c r="E844" s="1" t="s">
        <v>28220</v>
      </c>
      <c r="H844" s="1" t="s">
        <v>27846</v>
      </c>
      <c r="I844" s="4"/>
      <c r="J844" s="4" t="str">
        <f ca="1">IFERROR(__xludf.DUMMYFUNCTION("LEFT(INDEX(SPLIT(L844, "" ""), 4), 2)"),"13")</f>
        <v>13</v>
      </c>
      <c r="K844" s="1" t="s">
        <v>27864</v>
      </c>
      <c r="L844" s="1" t="s">
        <v>27846</v>
      </c>
    </row>
    <row r="845" spans="1:12" ht="13.2">
      <c r="A845" s="17" t="s">
        <v>28221</v>
      </c>
      <c r="B845" s="1">
        <v>5</v>
      </c>
      <c r="D845" s="1" t="s">
        <v>19372</v>
      </c>
      <c r="E845" s="1" t="s">
        <v>28222</v>
      </c>
      <c r="H845" s="1" t="s">
        <v>27846</v>
      </c>
      <c r="I845" s="4"/>
      <c r="J845" s="4" t="str">
        <f ca="1">IFERROR(__xludf.DUMMYFUNCTION("LEFT(INDEX(SPLIT(L845, "" ""), 4), 2)"),"13")</f>
        <v>13</v>
      </c>
      <c r="K845" s="1" t="s">
        <v>27864</v>
      </c>
      <c r="L845" s="1" t="s">
        <v>27846</v>
      </c>
    </row>
    <row r="846" spans="1:12" ht="13.2">
      <c r="A846" s="17" t="s">
        <v>28223</v>
      </c>
      <c r="B846" s="1">
        <v>5</v>
      </c>
      <c r="D846" s="1" t="s">
        <v>10755</v>
      </c>
      <c r="E846" s="1" t="s">
        <v>5577</v>
      </c>
      <c r="H846" s="1" t="s">
        <v>27846</v>
      </c>
      <c r="I846" s="4"/>
      <c r="J846" s="4" t="str">
        <f ca="1">IFERROR(__xludf.DUMMYFUNCTION("LEFT(INDEX(SPLIT(L846, "" ""), 4), 2)"),"13")</f>
        <v>13</v>
      </c>
      <c r="K846" s="1" t="s">
        <v>27864</v>
      </c>
      <c r="L846" s="1" t="s">
        <v>27846</v>
      </c>
    </row>
    <row r="847" spans="1:12" ht="13.8">
      <c r="A847" s="10" t="s">
        <v>28224</v>
      </c>
      <c r="B847" s="1">
        <v>5</v>
      </c>
      <c r="D847" s="1" t="s">
        <v>10755</v>
      </c>
      <c r="E847" s="1" t="s">
        <v>28225</v>
      </c>
      <c r="H847" s="1" t="s">
        <v>27846</v>
      </c>
      <c r="I847" s="4"/>
      <c r="J847" s="4" t="str">
        <f ca="1">IFERROR(__xludf.DUMMYFUNCTION("LEFT(INDEX(SPLIT(L847, "" ""), 4), 2)"),"13")</f>
        <v>13</v>
      </c>
      <c r="K847" s="1" t="s">
        <v>27864</v>
      </c>
      <c r="L847" s="1" t="s">
        <v>27846</v>
      </c>
    </row>
    <row r="848" spans="1:12" ht="13.8">
      <c r="A848" s="11" t="s">
        <v>28226</v>
      </c>
      <c r="B848" s="1">
        <v>5</v>
      </c>
      <c r="D848" s="1" t="s">
        <v>19372</v>
      </c>
      <c r="E848" s="1" t="s">
        <v>28227</v>
      </c>
      <c r="H848" s="1" t="s">
        <v>27846</v>
      </c>
      <c r="I848" s="4"/>
      <c r="J848" s="4" t="str">
        <f ca="1">IFERROR(__xludf.DUMMYFUNCTION("LEFT(INDEX(SPLIT(L848, "" ""), 4), 2)"),"13")</f>
        <v>13</v>
      </c>
      <c r="K848" s="1" t="s">
        <v>27864</v>
      </c>
      <c r="L848" s="1" t="s">
        <v>27846</v>
      </c>
    </row>
    <row r="849" spans="1:12" ht="13.8">
      <c r="A849" s="11" t="s">
        <v>28228</v>
      </c>
      <c r="B849" s="1">
        <v>5</v>
      </c>
      <c r="D849" s="1" t="s">
        <v>19372</v>
      </c>
      <c r="E849" s="1" t="s">
        <v>28229</v>
      </c>
      <c r="H849" s="1" t="s">
        <v>27846</v>
      </c>
      <c r="I849" s="4"/>
      <c r="J849" s="4" t="str">
        <f ca="1">IFERROR(__xludf.DUMMYFUNCTION("LEFT(INDEX(SPLIT(L849, "" ""), 4), 2)"),"13")</f>
        <v>13</v>
      </c>
      <c r="K849" s="1" t="s">
        <v>27864</v>
      </c>
      <c r="L849" s="1" t="s">
        <v>27846</v>
      </c>
    </row>
    <row r="850" spans="1:12" ht="13.8">
      <c r="A850" s="11" t="s">
        <v>28230</v>
      </c>
      <c r="B850" s="1">
        <v>5</v>
      </c>
      <c r="D850" s="1" t="s">
        <v>19372</v>
      </c>
      <c r="E850" s="1" t="s">
        <v>28229</v>
      </c>
      <c r="H850" s="1" t="s">
        <v>27846</v>
      </c>
      <c r="I850" s="4"/>
      <c r="J850" s="4" t="str">
        <f ca="1">IFERROR(__xludf.DUMMYFUNCTION("LEFT(INDEX(SPLIT(L850, "" ""), 4), 2)"),"13")</f>
        <v>13</v>
      </c>
      <c r="K850" s="1" t="s">
        <v>27864</v>
      </c>
      <c r="L850" s="1" t="s">
        <v>27846</v>
      </c>
    </row>
    <row r="851" spans="1:12" ht="13.2">
      <c r="A851" s="17" t="s">
        <v>28231</v>
      </c>
      <c r="B851" s="1">
        <v>5</v>
      </c>
      <c r="D851" s="1" t="s">
        <v>19372</v>
      </c>
      <c r="E851" s="1" t="s">
        <v>5331</v>
      </c>
      <c r="H851" s="1" t="s">
        <v>27846</v>
      </c>
      <c r="I851" s="4"/>
      <c r="J851" s="4" t="str">
        <f ca="1">IFERROR(__xludf.DUMMYFUNCTION("LEFT(INDEX(SPLIT(L851, "" ""), 4), 2)"),"13")</f>
        <v>13</v>
      </c>
      <c r="K851" s="1" t="s">
        <v>27864</v>
      </c>
      <c r="L851" s="1" t="s">
        <v>27846</v>
      </c>
    </row>
    <row r="852" spans="1:12" ht="13.2">
      <c r="A852" s="17" t="s">
        <v>28232</v>
      </c>
      <c r="B852" s="1">
        <v>5</v>
      </c>
      <c r="D852" s="1" t="s">
        <v>10347</v>
      </c>
      <c r="E852" s="1" t="s">
        <v>28233</v>
      </c>
      <c r="H852" s="1" t="s">
        <v>27846</v>
      </c>
      <c r="I852" s="4"/>
      <c r="J852" s="4" t="str">
        <f ca="1">IFERROR(__xludf.DUMMYFUNCTION("LEFT(INDEX(SPLIT(L852, "" ""), 4), 2)"),"13")</f>
        <v>13</v>
      </c>
      <c r="K852" s="1" t="s">
        <v>27864</v>
      </c>
      <c r="L852" s="1" t="s">
        <v>27846</v>
      </c>
    </row>
    <row r="853" spans="1:12" ht="13.8">
      <c r="A853" s="10" t="s">
        <v>28234</v>
      </c>
      <c r="B853" s="1">
        <v>5</v>
      </c>
      <c r="D853" s="1" t="s">
        <v>19372</v>
      </c>
      <c r="E853" s="1" t="s">
        <v>28235</v>
      </c>
      <c r="H853" s="1" t="s">
        <v>27846</v>
      </c>
      <c r="I853" s="4"/>
      <c r="J853" s="4" t="str">
        <f ca="1">IFERROR(__xludf.DUMMYFUNCTION("LEFT(INDEX(SPLIT(L853, "" ""), 4), 2)"),"13")</f>
        <v>13</v>
      </c>
      <c r="K853" s="1" t="s">
        <v>27864</v>
      </c>
      <c r="L853" s="1" t="s">
        <v>27846</v>
      </c>
    </row>
    <row r="854" spans="1:12" ht="13.8">
      <c r="A854" s="11" t="s">
        <v>28236</v>
      </c>
      <c r="B854" s="1">
        <v>5</v>
      </c>
      <c r="C854" s="1" t="s">
        <v>28237</v>
      </c>
      <c r="D854" s="1" t="s">
        <v>10479</v>
      </c>
      <c r="E854" s="1" t="s">
        <v>27864</v>
      </c>
      <c r="H854" s="1" t="s">
        <v>27846</v>
      </c>
      <c r="I854" s="4"/>
      <c r="J854" s="4" t="str">
        <f ca="1">IFERROR(__xludf.DUMMYFUNCTION("LEFT(INDEX(SPLIT(L854, "" ""), 4), 2)"),"13")</f>
        <v>13</v>
      </c>
      <c r="L854" s="1" t="s">
        <v>27846</v>
      </c>
    </row>
    <row r="855" spans="1:12" ht="15.75" customHeight="1">
      <c r="A855" s="18" t="s">
        <v>18604</v>
      </c>
      <c r="B855" s="1">
        <v>5</v>
      </c>
      <c r="C855" s="1" t="s">
        <v>28238</v>
      </c>
      <c r="D855" s="1" t="s">
        <v>19372</v>
      </c>
      <c r="E855" s="1" t="s">
        <v>28239</v>
      </c>
      <c r="H855" s="1" t="s">
        <v>1328</v>
      </c>
      <c r="I855" s="4"/>
      <c r="J855" s="4" t="str">
        <f ca="1">IFERROR(__xludf.DUMMYFUNCTION("LEFT(INDEX(SPLIT(L855, "" ""), 4), 2)"),"12")</f>
        <v>12</v>
      </c>
      <c r="K855" s="1" t="s">
        <v>28240</v>
      </c>
      <c r="L855" s="1" t="s">
        <v>28241</v>
      </c>
    </row>
    <row r="856" spans="1:12" ht="13.8">
      <c r="A856" s="11" t="s">
        <v>18410</v>
      </c>
      <c r="B856" s="1">
        <v>5</v>
      </c>
      <c r="C856" s="1" t="s">
        <v>28242</v>
      </c>
      <c r="D856" s="1" t="s">
        <v>10778</v>
      </c>
      <c r="E856" s="1" t="s">
        <v>28243</v>
      </c>
      <c r="H856" s="1" t="s">
        <v>1328</v>
      </c>
      <c r="I856" s="4"/>
      <c r="J856" s="4" t="str">
        <f ca="1">IFERROR(__xludf.DUMMYFUNCTION("LEFT(INDEX(SPLIT(L856, "" ""), 4), 2)"),"12")</f>
        <v>12</v>
      </c>
      <c r="K856" s="1" t="s">
        <v>27847</v>
      </c>
      <c r="L856" s="1" t="s">
        <v>28241</v>
      </c>
    </row>
    <row r="857" spans="1:12" ht="13.2">
      <c r="A857" s="17" t="s">
        <v>28244</v>
      </c>
      <c r="B857" s="1">
        <v>5</v>
      </c>
      <c r="C857" s="1" t="s">
        <v>10825</v>
      </c>
      <c r="D857" s="1" t="s">
        <v>10305</v>
      </c>
      <c r="E857" s="1" t="s">
        <v>28245</v>
      </c>
      <c r="H857" s="1" t="s">
        <v>1328</v>
      </c>
      <c r="I857" s="4"/>
      <c r="J857" s="4" t="str">
        <f ca="1">IFERROR(__xludf.DUMMYFUNCTION("LEFT(INDEX(SPLIT(L857, "" ""), 4), 2)"),"12")</f>
        <v>12</v>
      </c>
      <c r="K857" s="1" t="s">
        <v>27847</v>
      </c>
      <c r="L857" s="1" t="s">
        <v>28241</v>
      </c>
    </row>
    <row r="858" spans="1:12" ht="13.2">
      <c r="A858" s="17" t="s">
        <v>28246</v>
      </c>
      <c r="B858" s="1">
        <v>5</v>
      </c>
      <c r="C858" s="1" t="s">
        <v>28247</v>
      </c>
      <c r="D858" s="1" t="s">
        <v>19372</v>
      </c>
      <c r="E858" s="1" t="s">
        <v>28248</v>
      </c>
      <c r="H858" s="1" t="s">
        <v>1328</v>
      </c>
      <c r="I858" s="4"/>
      <c r="J858" s="4" t="str">
        <f ca="1">IFERROR(__xludf.DUMMYFUNCTION("LEFT(INDEX(SPLIT(L858, "" ""), 4), 2)"),"12")</f>
        <v>12</v>
      </c>
      <c r="K858" s="1" t="s">
        <v>26635</v>
      </c>
      <c r="L858" s="1" t="s">
        <v>28241</v>
      </c>
    </row>
    <row r="859" spans="1:12" ht="13.8">
      <c r="A859" s="10" t="s">
        <v>28249</v>
      </c>
      <c r="B859" s="1">
        <v>5</v>
      </c>
      <c r="C859" s="1" t="s">
        <v>28250</v>
      </c>
      <c r="D859" s="1" t="s">
        <v>19372</v>
      </c>
      <c r="E859" s="1" t="s">
        <v>28251</v>
      </c>
      <c r="H859" s="1" t="s">
        <v>1328</v>
      </c>
      <c r="I859" s="4"/>
      <c r="J859" s="4" t="str">
        <f ca="1">IFERROR(__xludf.DUMMYFUNCTION("LEFT(INDEX(SPLIT(L859, "" ""), 4), 2)"),"12")</f>
        <v>12</v>
      </c>
      <c r="K859" s="1" t="s">
        <v>26635</v>
      </c>
      <c r="L859" s="1" t="s">
        <v>28241</v>
      </c>
    </row>
    <row r="860" spans="1:12" ht="13.8">
      <c r="A860" s="11" t="s">
        <v>21770</v>
      </c>
      <c r="B860" s="1">
        <v>5</v>
      </c>
      <c r="C860" s="1" t="s">
        <v>28252</v>
      </c>
      <c r="D860" s="1" t="s">
        <v>10755</v>
      </c>
      <c r="E860" s="1" t="s">
        <v>28253</v>
      </c>
      <c r="H860" s="1" t="s">
        <v>1328</v>
      </c>
      <c r="I860" s="4"/>
      <c r="J860" s="4" t="str">
        <f ca="1">IFERROR(__xludf.DUMMYFUNCTION("LEFT(INDEX(SPLIT(L860, "" ""), 4), 2)"),"12")</f>
        <v>12</v>
      </c>
      <c r="K860" s="1" t="s">
        <v>27847</v>
      </c>
      <c r="L860" s="1" t="s">
        <v>28241</v>
      </c>
    </row>
    <row r="861" spans="1:12" ht="13.8">
      <c r="A861" s="11" t="s">
        <v>8550</v>
      </c>
      <c r="B861" s="1">
        <v>5</v>
      </c>
      <c r="C861" s="1" t="s">
        <v>28254</v>
      </c>
      <c r="D861" s="1" t="s">
        <v>10300</v>
      </c>
      <c r="E861" s="1" t="s">
        <v>28255</v>
      </c>
      <c r="H861" s="1" t="s">
        <v>1328</v>
      </c>
      <c r="I861" s="4"/>
      <c r="J861" s="4" t="str">
        <f ca="1">IFERROR(__xludf.DUMMYFUNCTION("LEFT(INDEX(SPLIT(L861, "" ""), 4), 2)"),"12")</f>
        <v>12</v>
      </c>
      <c r="K861" s="1" t="s">
        <v>27847</v>
      </c>
      <c r="L861" s="1" t="s">
        <v>28241</v>
      </c>
    </row>
    <row r="862" spans="1:12" ht="13.8">
      <c r="A862" s="11" t="s">
        <v>19451</v>
      </c>
      <c r="B862" s="1">
        <v>5</v>
      </c>
      <c r="C862" s="1" t="s">
        <v>28256</v>
      </c>
      <c r="D862" s="1" t="s">
        <v>19372</v>
      </c>
      <c r="E862" s="1" t="s">
        <v>28257</v>
      </c>
      <c r="H862" s="1" t="s">
        <v>1328</v>
      </c>
      <c r="I862" s="4"/>
      <c r="J862" s="4" t="str">
        <f ca="1">IFERROR(__xludf.DUMMYFUNCTION("LEFT(INDEX(SPLIT(L862, "" ""), 4), 2)"),"12")</f>
        <v>12</v>
      </c>
      <c r="K862" s="1" t="s">
        <v>28258</v>
      </c>
      <c r="L862" s="1" t="s">
        <v>28241</v>
      </c>
    </row>
    <row r="863" spans="1:12" ht="13.2">
      <c r="A863" s="17" t="s">
        <v>28259</v>
      </c>
      <c r="B863" s="1">
        <v>5</v>
      </c>
      <c r="C863" s="1" t="s">
        <v>28260</v>
      </c>
      <c r="D863" s="1" t="s">
        <v>10778</v>
      </c>
      <c r="E863" s="1" t="s">
        <v>28261</v>
      </c>
      <c r="H863" s="1" t="s">
        <v>1328</v>
      </c>
      <c r="I863" s="4"/>
      <c r="J863" s="4" t="str">
        <f ca="1">IFERROR(__xludf.DUMMYFUNCTION("LEFT(INDEX(SPLIT(L863, "" ""), 4), 2)"),"12")</f>
        <v>12</v>
      </c>
      <c r="K863" s="1" t="s">
        <v>26635</v>
      </c>
      <c r="L863" s="1" t="s">
        <v>28241</v>
      </c>
    </row>
    <row r="864" spans="1:12" ht="13.2">
      <c r="A864" s="17" t="s">
        <v>444</v>
      </c>
      <c r="B864" s="1">
        <v>4</v>
      </c>
      <c r="C864" s="1" t="s">
        <v>28262</v>
      </c>
      <c r="D864" s="1" t="s">
        <v>13043</v>
      </c>
      <c r="E864" s="1" t="s">
        <v>28263</v>
      </c>
      <c r="H864" s="1" t="s">
        <v>1328</v>
      </c>
      <c r="I864" s="4"/>
      <c r="J864" s="4" t="str">
        <f ca="1">IFERROR(__xludf.DUMMYFUNCTION("LEFT(INDEX(SPLIT(L864, "" ""), 4), 2)"),"12")</f>
        <v>12</v>
      </c>
      <c r="K864" s="1" t="s">
        <v>26647</v>
      </c>
      <c r="L864" s="1" t="s">
        <v>28241</v>
      </c>
    </row>
    <row r="865" spans="1:12" ht="13.8">
      <c r="A865" s="10" t="s">
        <v>28264</v>
      </c>
      <c r="B865" s="1">
        <v>5</v>
      </c>
      <c r="C865" s="1" t="s">
        <v>28265</v>
      </c>
      <c r="D865" s="1" t="s">
        <v>10743</v>
      </c>
      <c r="E865" s="1" t="s">
        <v>28266</v>
      </c>
      <c r="H865" s="1" t="s">
        <v>1328</v>
      </c>
      <c r="I865" s="4"/>
      <c r="J865" s="4" t="str">
        <f ca="1">IFERROR(__xludf.DUMMYFUNCTION("LEFT(INDEX(SPLIT(L865, "" ""), 4), 2)"),"12")</f>
        <v>12</v>
      </c>
      <c r="K865" s="1" t="s">
        <v>27847</v>
      </c>
      <c r="L865" s="1" t="s">
        <v>28241</v>
      </c>
    </row>
    <row r="866" spans="1:12" ht="13.8">
      <c r="A866" s="11" t="s">
        <v>28267</v>
      </c>
      <c r="B866" s="1">
        <v>1</v>
      </c>
      <c r="C866" s="1" t="s">
        <v>28268</v>
      </c>
      <c r="D866" s="1" t="s">
        <v>10300</v>
      </c>
      <c r="E866" s="1" t="s">
        <v>28269</v>
      </c>
      <c r="H866" s="1" t="s">
        <v>1328</v>
      </c>
      <c r="I866" s="4"/>
      <c r="J866" s="4" t="str">
        <f ca="1">IFERROR(__xludf.DUMMYFUNCTION("LEFT(INDEX(SPLIT(L866, "" ""), 4), 2)"),"12")</f>
        <v>12</v>
      </c>
      <c r="K866" s="1" t="s">
        <v>27847</v>
      </c>
      <c r="L866" s="1" t="s">
        <v>28241</v>
      </c>
    </row>
    <row r="867" spans="1:12" ht="15.75" customHeight="1">
      <c r="A867" s="18" t="s">
        <v>28270</v>
      </c>
      <c r="B867" s="1">
        <v>5</v>
      </c>
      <c r="C867" s="1" t="s">
        <v>28271</v>
      </c>
      <c r="D867" s="1" t="s">
        <v>19372</v>
      </c>
      <c r="E867" s="1" t="s">
        <v>28272</v>
      </c>
      <c r="H867" s="1" t="s">
        <v>1328</v>
      </c>
      <c r="I867" s="4"/>
      <c r="J867" s="4" t="str">
        <f ca="1">IFERROR(__xludf.DUMMYFUNCTION("LEFT(INDEX(SPLIT(L867, "" ""), 4), 2)"),"12")</f>
        <v>12</v>
      </c>
      <c r="K867" s="1" t="s">
        <v>27847</v>
      </c>
      <c r="L867" s="1" t="s">
        <v>28241</v>
      </c>
    </row>
    <row r="868" spans="1:12" ht="13.8">
      <c r="A868" s="11" t="s">
        <v>2525</v>
      </c>
      <c r="B868" s="1">
        <v>5</v>
      </c>
      <c r="C868" s="1" t="s">
        <v>28273</v>
      </c>
      <c r="D868" s="1" t="s">
        <v>19372</v>
      </c>
      <c r="E868" s="1" t="s">
        <v>28274</v>
      </c>
      <c r="H868" s="1" t="s">
        <v>1328</v>
      </c>
      <c r="I868" s="4"/>
      <c r="J868" s="4" t="str">
        <f ca="1">IFERROR(__xludf.DUMMYFUNCTION("LEFT(INDEX(SPLIT(L868, "" ""), 4), 2)"),"12")</f>
        <v>12</v>
      </c>
      <c r="K868" s="1" t="s">
        <v>27847</v>
      </c>
      <c r="L868" s="1" t="s">
        <v>28241</v>
      </c>
    </row>
    <row r="869" spans="1:12" ht="13.2">
      <c r="A869" s="17" t="s">
        <v>28275</v>
      </c>
      <c r="B869" s="1">
        <v>5</v>
      </c>
      <c r="C869" s="1" t="s">
        <v>28276</v>
      </c>
      <c r="D869" s="1" t="s">
        <v>10288</v>
      </c>
      <c r="E869" s="1" t="s">
        <v>28277</v>
      </c>
      <c r="H869" s="1" t="s">
        <v>1328</v>
      </c>
      <c r="I869" s="4"/>
      <c r="J869" s="4" t="str">
        <f ca="1">IFERROR(__xludf.DUMMYFUNCTION("LEFT(INDEX(SPLIT(L869, "" ""), 4), 2)"),"12")</f>
        <v>12</v>
      </c>
      <c r="K869" s="1" t="s">
        <v>27847</v>
      </c>
      <c r="L869" s="1" t="s">
        <v>28241</v>
      </c>
    </row>
    <row r="870" spans="1:12" ht="13.2">
      <c r="A870" s="17" t="s">
        <v>28278</v>
      </c>
      <c r="B870" s="1">
        <v>5</v>
      </c>
      <c r="C870" s="1" t="s">
        <v>28279</v>
      </c>
      <c r="D870" s="1" t="s">
        <v>10743</v>
      </c>
      <c r="E870" s="1" t="s">
        <v>28280</v>
      </c>
      <c r="H870" s="1" t="s">
        <v>1328</v>
      </c>
      <c r="I870" s="4"/>
      <c r="J870" s="4" t="str">
        <f ca="1">IFERROR(__xludf.DUMMYFUNCTION("LEFT(INDEX(SPLIT(L870, "" ""), 4), 2)"),"12")</f>
        <v>12</v>
      </c>
      <c r="K870" s="1" t="s">
        <v>27847</v>
      </c>
      <c r="L870" s="1" t="s">
        <v>28241</v>
      </c>
    </row>
    <row r="871" spans="1:12" ht="13.8">
      <c r="A871" s="10" t="s">
        <v>28281</v>
      </c>
      <c r="B871" s="1">
        <v>5</v>
      </c>
      <c r="C871" s="1" t="s">
        <v>28282</v>
      </c>
      <c r="D871" s="1" t="s">
        <v>19372</v>
      </c>
      <c r="E871" s="1" t="s">
        <v>28283</v>
      </c>
      <c r="H871" s="1" t="s">
        <v>1328</v>
      </c>
      <c r="I871" s="4"/>
      <c r="J871" s="4" t="str">
        <f ca="1">IFERROR(__xludf.DUMMYFUNCTION("LEFT(INDEX(SPLIT(L871, "" ""), 4), 2)"),"12")</f>
        <v>12</v>
      </c>
      <c r="K871" s="1" t="s">
        <v>27847</v>
      </c>
      <c r="L871" s="1" t="s">
        <v>28241</v>
      </c>
    </row>
    <row r="872" spans="1:12" ht="13.8">
      <c r="A872" s="11" t="s">
        <v>23566</v>
      </c>
      <c r="B872" s="1">
        <v>5</v>
      </c>
      <c r="C872" s="1" t="s">
        <v>28284</v>
      </c>
      <c r="D872" s="1" t="s">
        <v>10736</v>
      </c>
      <c r="E872" s="1" t="s">
        <v>28285</v>
      </c>
      <c r="H872" s="1" t="s">
        <v>1328</v>
      </c>
      <c r="I872" s="4"/>
      <c r="J872" s="4" t="str">
        <f ca="1">IFERROR(__xludf.DUMMYFUNCTION("LEFT(INDEX(SPLIT(L872, "" ""), 4), 2)"),"12")</f>
        <v>12</v>
      </c>
      <c r="K872" s="1" t="s">
        <v>27847</v>
      </c>
      <c r="L872" s="1" t="s">
        <v>28241</v>
      </c>
    </row>
    <row r="873" spans="1:12" ht="15.75" customHeight="1">
      <c r="A873" s="18" t="s">
        <v>28286</v>
      </c>
      <c r="B873" s="1">
        <v>5</v>
      </c>
      <c r="D873" s="1" t="s">
        <v>19372</v>
      </c>
      <c r="E873" s="1" t="s">
        <v>28287</v>
      </c>
      <c r="H873" s="1" t="s">
        <v>1328</v>
      </c>
      <c r="I873" s="4"/>
      <c r="J873" s="4" t="str">
        <f ca="1">IFERROR(__xludf.DUMMYFUNCTION("LEFT(INDEX(SPLIT(L873, "" ""), 4), 2)"),"12")</f>
        <v>12</v>
      </c>
      <c r="K873" s="1" t="s">
        <v>26653</v>
      </c>
      <c r="L873" s="1" t="s">
        <v>28241</v>
      </c>
    </row>
    <row r="874" spans="1:12" ht="13.8">
      <c r="A874" s="11" t="s">
        <v>28288</v>
      </c>
      <c r="B874" s="1">
        <v>4</v>
      </c>
      <c r="C874" s="1" t="s">
        <v>28289</v>
      </c>
      <c r="D874" s="1" t="s">
        <v>10736</v>
      </c>
      <c r="E874" s="1" t="s">
        <v>28290</v>
      </c>
      <c r="H874" s="1" t="s">
        <v>1328</v>
      </c>
      <c r="I874" s="4"/>
      <c r="J874" s="4" t="str">
        <f ca="1">IFERROR(__xludf.DUMMYFUNCTION("LEFT(INDEX(SPLIT(L874, "" ""), 4), 2)"),"12")</f>
        <v>12</v>
      </c>
      <c r="K874" s="1" t="s">
        <v>27847</v>
      </c>
      <c r="L874" s="1" t="s">
        <v>28241</v>
      </c>
    </row>
    <row r="875" spans="1:12" ht="13.2">
      <c r="A875" s="17" t="s">
        <v>28291</v>
      </c>
      <c r="B875" s="1">
        <v>5</v>
      </c>
      <c r="C875" s="1" t="s">
        <v>28292</v>
      </c>
      <c r="D875" s="1" t="s">
        <v>19372</v>
      </c>
      <c r="E875" s="1" t="s">
        <v>28293</v>
      </c>
      <c r="H875" s="1" t="s">
        <v>1328</v>
      </c>
      <c r="I875" s="4"/>
      <c r="J875" s="4" t="str">
        <f ca="1">IFERROR(__xludf.DUMMYFUNCTION("LEFT(INDEX(SPLIT(L875, "" ""), 4), 2)"),"12")</f>
        <v>12</v>
      </c>
      <c r="K875" s="1" t="s">
        <v>27847</v>
      </c>
      <c r="L875" s="1" t="s">
        <v>28241</v>
      </c>
    </row>
    <row r="876" spans="1:12" ht="13.2">
      <c r="A876" s="17" t="s">
        <v>6300</v>
      </c>
      <c r="B876" s="1">
        <v>5</v>
      </c>
      <c r="D876" s="1" t="s">
        <v>13043</v>
      </c>
      <c r="E876" s="1" t="s">
        <v>28294</v>
      </c>
      <c r="H876" s="1" t="s">
        <v>1328</v>
      </c>
      <c r="I876" s="4"/>
      <c r="J876" s="4" t="str">
        <f ca="1">IFERROR(__xludf.DUMMYFUNCTION("LEFT(INDEX(SPLIT(L876, "" ""), 4), 2)"),"12")</f>
        <v>12</v>
      </c>
      <c r="K876" s="1" t="s">
        <v>26653</v>
      </c>
      <c r="L876" s="1" t="s">
        <v>28241</v>
      </c>
    </row>
    <row r="877" spans="1:12" ht="13.8">
      <c r="A877" s="10" t="s">
        <v>28295</v>
      </c>
      <c r="B877" s="1">
        <v>5</v>
      </c>
      <c r="D877" s="1" t="s">
        <v>10778</v>
      </c>
      <c r="E877" s="1" t="s">
        <v>28296</v>
      </c>
      <c r="H877" s="1" t="s">
        <v>1328</v>
      </c>
      <c r="I877" s="4"/>
      <c r="J877" s="4" t="str">
        <f ca="1">IFERROR(__xludf.DUMMYFUNCTION("LEFT(INDEX(SPLIT(L877, "" ""), 4), 2)"),"12")</f>
        <v>12</v>
      </c>
      <c r="K877" s="1" t="s">
        <v>27078</v>
      </c>
      <c r="L877" s="1" t="s">
        <v>28241</v>
      </c>
    </row>
    <row r="878" spans="1:12" ht="13.8">
      <c r="A878" s="11" t="s">
        <v>28297</v>
      </c>
      <c r="B878" s="1">
        <v>5</v>
      </c>
      <c r="C878" s="1" t="s">
        <v>28298</v>
      </c>
      <c r="D878" s="1" t="s">
        <v>10347</v>
      </c>
      <c r="E878" s="1" t="s">
        <v>28299</v>
      </c>
      <c r="H878" s="1" t="s">
        <v>1328</v>
      </c>
      <c r="I878" s="4"/>
      <c r="J878" s="4" t="str">
        <f ca="1">IFERROR(__xludf.DUMMYFUNCTION("LEFT(INDEX(SPLIT(L878, "" ""), 4), 2)"),"12")</f>
        <v>12</v>
      </c>
      <c r="K878" s="1" t="s">
        <v>27847</v>
      </c>
      <c r="L878" s="1" t="s">
        <v>28241</v>
      </c>
    </row>
    <row r="879" spans="1:12" ht="15.75" customHeight="1">
      <c r="A879" s="18" t="s">
        <v>28300</v>
      </c>
      <c r="B879" s="1">
        <v>4</v>
      </c>
      <c r="C879" s="1" t="s">
        <v>28301</v>
      </c>
      <c r="D879" s="1" t="s">
        <v>10736</v>
      </c>
      <c r="E879" s="1" t="s">
        <v>28302</v>
      </c>
      <c r="H879" s="1" t="s">
        <v>1328</v>
      </c>
      <c r="I879" s="4"/>
      <c r="J879" s="4" t="str">
        <f ca="1">IFERROR(__xludf.DUMMYFUNCTION("LEFT(INDEX(SPLIT(L879, "" ""), 4), 2)"),"12")</f>
        <v>12</v>
      </c>
      <c r="K879" s="1" t="s">
        <v>27847</v>
      </c>
      <c r="L879" s="1" t="s">
        <v>28241</v>
      </c>
    </row>
    <row r="880" spans="1:12" ht="13.8">
      <c r="A880" s="11" t="s">
        <v>28303</v>
      </c>
      <c r="B880" s="1">
        <v>5</v>
      </c>
      <c r="C880" s="1" t="s">
        <v>28304</v>
      </c>
      <c r="D880" s="1" t="s">
        <v>19372</v>
      </c>
      <c r="E880" s="1" t="s">
        <v>28305</v>
      </c>
      <c r="H880" s="1" t="s">
        <v>1328</v>
      </c>
      <c r="I880" s="4"/>
      <c r="J880" s="4" t="str">
        <f ca="1">IFERROR(__xludf.DUMMYFUNCTION("LEFT(INDEX(SPLIT(L880, "" ""), 4), 2)"),"12")</f>
        <v>12</v>
      </c>
      <c r="K880" s="1" t="s">
        <v>27847</v>
      </c>
      <c r="L880" s="1" t="s">
        <v>28241</v>
      </c>
    </row>
    <row r="881" spans="1:12" ht="13.2">
      <c r="A881" s="17" t="s">
        <v>28306</v>
      </c>
      <c r="B881" s="1">
        <v>5</v>
      </c>
      <c r="C881" s="1" t="s">
        <v>28307</v>
      </c>
      <c r="D881" s="1" t="s">
        <v>10743</v>
      </c>
      <c r="E881" s="1" t="s">
        <v>28308</v>
      </c>
      <c r="H881" s="1" t="s">
        <v>1328</v>
      </c>
      <c r="I881" s="4"/>
      <c r="J881" s="4" t="str">
        <f ca="1">IFERROR(__xludf.DUMMYFUNCTION("LEFT(INDEX(SPLIT(L881, "" ""), 4), 2)"),"12")</f>
        <v>12</v>
      </c>
      <c r="K881" s="1" t="s">
        <v>27847</v>
      </c>
      <c r="L881" s="1" t="s">
        <v>28241</v>
      </c>
    </row>
    <row r="882" spans="1:12" ht="13.2">
      <c r="A882" s="17" t="s">
        <v>28309</v>
      </c>
      <c r="B882" s="1">
        <v>5</v>
      </c>
      <c r="D882" s="1" t="s">
        <v>19372</v>
      </c>
      <c r="E882" s="1" t="s">
        <v>28310</v>
      </c>
      <c r="H882" s="1" t="s">
        <v>1328</v>
      </c>
      <c r="I882" s="4"/>
      <c r="J882" s="4" t="str">
        <f ca="1">IFERROR(__xludf.DUMMYFUNCTION("LEFT(INDEX(SPLIT(L882, "" ""), 4), 2)"),"12")</f>
        <v>12</v>
      </c>
      <c r="K882" s="1" t="s">
        <v>27078</v>
      </c>
      <c r="L882" s="1" t="s">
        <v>28241</v>
      </c>
    </row>
    <row r="883" spans="1:12" ht="13.8">
      <c r="A883" s="10" t="s">
        <v>21536</v>
      </c>
      <c r="B883" s="1">
        <v>5</v>
      </c>
      <c r="D883" s="1" t="s">
        <v>10736</v>
      </c>
      <c r="E883" s="1" t="s">
        <v>28311</v>
      </c>
      <c r="H883" s="1" t="s">
        <v>1328</v>
      </c>
      <c r="I883" s="4"/>
      <c r="J883" s="4" t="str">
        <f ca="1">IFERROR(__xludf.DUMMYFUNCTION("LEFT(INDEX(SPLIT(L883, "" ""), 4), 2)"),"12")</f>
        <v>12</v>
      </c>
      <c r="K883" s="1" t="s">
        <v>27078</v>
      </c>
      <c r="L883" s="1" t="s">
        <v>28241</v>
      </c>
    </row>
    <row r="884" spans="1:12" ht="13.8">
      <c r="A884" s="11" t="s">
        <v>27179</v>
      </c>
      <c r="B884" s="1">
        <v>5</v>
      </c>
      <c r="C884" s="1" t="s">
        <v>28312</v>
      </c>
      <c r="D884" s="1" t="s">
        <v>13043</v>
      </c>
      <c r="E884" s="1" t="s">
        <v>28313</v>
      </c>
      <c r="H884" s="1" t="s">
        <v>1328</v>
      </c>
      <c r="I884" s="4"/>
      <c r="J884" s="4" t="str">
        <f ca="1">IFERROR(__xludf.DUMMYFUNCTION("LEFT(INDEX(SPLIT(L884, "" ""), 4), 2)"),"12")</f>
        <v>12</v>
      </c>
      <c r="K884" s="1" t="s">
        <v>26647</v>
      </c>
      <c r="L884" s="1" t="s">
        <v>28241</v>
      </c>
    </row>
    <row r="885" spans="1:12" ht="13.8">
      <c r="A885" s="11" t="s">
        <v>18410</v>
      </c>
      <c r="B885" s="1">
        <v>5</v>
      </c>
      <c r="C885" s="1" t="s">
        <v>28314</v>
      </c>
      <c r="D885" s="1" t="s">
        <v>10305</v>
      </c>
      <c r="E885" s="1" t="s">
        <v>28315</v>
      </c>
      <c r="H885" s="1" t="s">
        <v>1328</v>
      </c>
      <c r="I885" s="4"/>
      <c r="J885" s="4" t="str">
        <f ca="1">IFERROR(__xludf.DUMMYFUNCTION("LEFT(INDEX(SPLIT(L885, "" ""), 4), 2)"),"12")</f>
        <v>12</v>
      </c>
      <c r="K885" s="1" t="s">
        <v>27847</v>
      </c>
      <c r="L885" s="1" t="s">
        <v>28241</v>
      </c>
    </row>
    <row r="886" spans="1:12" ht="13.8">
      <c r="A886" s="11" t="s">
        <v>28316</v>
      </c>
      <c r="B886" s="1">
        <v>5</v>
      </c>
      <c r="C886" s="1" t="s">
        <v>28317</v>
      </c>
      <c r="D886" s="1" t="s">
        <v>19372</v>
      </c>
      <c r="E886" s="1" t="s">
        <v>28318</v>
      </c>
      <c r="H886" s="1" t="s">
        <v>1328</v>
      </c>
      <c r="I886" s="4"/>
      <c r="J886" s="4" t="str">
        <f ca="1">IFERROR(__xludf.DUMMYFUNCTION("LEFT(INDEX(SPLIT(L886, "" ""), 4), 2)"),"12")</f>
        <v>12</v>
      </c>
      <c r="K886" s="1" t="s">
        <v>27847</v>
      </c>
      <c r="L886" s="1" t="s">
        <v>28241</v>
      </c>
    </row>
    <row r="887" spans="1:12" ht="13.2">
      <c r="A887" s="17" t="s">
        <v>28319</v>
      </c>
      <c r="B887" s="1">
        <v>5</v>
      </c>
      <c r="C887" s="1" t="s">
        <v>28320</v>
      </c>
      <c r="D887" s="1" t="s">
        <v>10347</v>
      </c>
      <c r="E887" s="1" t="s">
        <v>28321</v>
      </c>
      <c r="H887" s="1" t="s">
        <v>1328</v>
      </c>
      <c r="I887" s="4"/>
      <c r="J887" s="4" t="str">
        <f ca="1">IFERROR(__xludf.DUMMYFUNCTION("LEFT(INDEX(SPLIT(L887, "" ""), 4), 2)"),"12")</f>
        <v>12</v>
      </c>
      <c r="K887" s="1" t="s">
        <v>27847</v>
      </c>
      <c r="L887" s="1" t="s">
        <v>28241</v>
      </c>
    </row>
    <row r="888" spans="1:12" ht="13.8">
      <c r="A888" s="10" t="s">
        <v>19004</v>
      </c>
      <c r="B888" s="1">
        <v>5</v>
      </c>
      <c r="C888" s="1" t="s">
        <v>2343</v>
      </c>
      <c r="D888" s="1" t="s">
        <v>10288</v>
      </c>
      <c r="E888" s="1" t="s">
        <v>28322</v>
      </c>
      <c r="H888" s="1" t="s">
        <v>1328</v>
      </c>
      <c r="I888" s="4"/>
      <c r="J888" s="4" t="str">
        <f ca="1">IFERROR(__xludf.DUMMYFUNCTION("LEFT(INDEX(SPLIT(L888, "" ""), 4), 2)"),"12")</f>
        <v>12</v>
      </c>
      <c r="K888" s="1" t="s">
        <v>27326</v>
      </c>
      <c r="L888" s="1" t="s">
        <v>28241</v>
      </c>
    </row>
    <row r="889" spans="1:12" ht="13.8">
      <c r="A889" s="11" t="s">
        <v>28323</v>
      </c>
      <c r="B889" s="1">
        <v>1</v>
      </c>
      <c r="D889" s="1" t="s">
        <v>19372</v>
      </c>
      <c r="E889" s="1" t="s">
        <v>28324</v>
      </c>
      <c r="H889" s="1" t="s">
        <v>1328</v>
      </c>
      <c r="I889" s="4"/>
      <c r="J889" s="4" t="str">
        <f ca="1">IFERROR(__xludf.DUMMYFUNCTION("LEFT(INDEX(SPLIT(L889, "" ""), 4), 2)"),"12")</f>
        <v>12</v>
      </c>
      <c r="K889" s="1" t="s">
        <v>26653</v>
      </c>
      <c r="L889" s="1" t="s">
        <v>28241</v>
      </c>
    </row>
    <row r="890" spans="1:12" ht="13.8">
      <c r="A890" s="11" t="s">
        <v>28325</v>
      </c>
      <c r="B890" s="1">
        <v>5</v>
      </c>
      <c r="C890" s="1" t="s">
        <v>28326</v>
      </c>
      <c r="D890" s="1" t="s">
        <v>19372</v>
      </c>
      <c r="E890" s="1" t="s">
        <v>28327</v>
      </c>
      <c r="H890" s="1" t="s">
        <v>1328</v>
      </c>
      <c r="I890" s="4"/>
      <c r="J890" s="4" t="str">
        <f ca="1">IFERROR(__xludf.DUMMYFUNCTION("LEFT(INDEX(SPLIT(L890, "" ""), 4), 2)"),"12")</f>
        <v>12</v>
      </c>
      <c r="K890" s="1" t="s">
        <v>27847</v>
      </c>
      <c r="L890" s="1" t="s">
        <v>28241</v>
      </c>
    </row>
    <row r="891" spans="1:12" ht="13.2">
      <c r="A891" s="17" t="s">
        <v>28328</v>
      </c>
      <c r="B891" s="1">
        <v>5</v>
      </c>
      <c r="C891" s="1" t="s">
        <v>504</v>
      </c>
      <c r="D891" s="1" t="s">
        <v>10778</v>
      </c>
      <c r="E891" s="1" t="s">
        <v>28329</v>
      </c>
      <c r="H891" s="1" t="s">
        <v>1328</v>
      </c>
      <c r="I891" s="4"/>
      <c r="J891" s="4" t="str">
        <f ca="1">IFERROR(__xludf.DUMMYFUNCTION("LEFT(INDEX(SPLIT(L891, "" ""), 4), 2)"),"12")</f>
        <v>12</v>
      </c>
      <c r="K891" s="1" t="s">
        <v>27847</v>
      </c>
      <c r="L891" s="1" t="s">
        <v>28241</v>
      </c>
    </row>
    <row r="892" spans="1:12" ht="13.2">
      <c r="A892" s="17" t="s">
        <v>28330</v>
      </c>
      <c r="B892" s="1">
        <v>5</v>
      </c>
      <c r="C892" s="1" t="s">
        <v>8556</v>
      </c>
      <c r="D892" s="1" t="s">
        <v>10778</v>
      </c>
      <c r="E892" s="1" t="s">
        <v>28331</v>
      </c>
      <c r="H892" s="1" t="s">
        <v>1328</v>
      </c>
      <c r="I892" s="4"/>
      <c r="J892" s="4" t="str">
        <f ca="1">IFERROR(__xludf.DUMMYFUNCTION("LEFT(INDEX(SPLIT(L892, "" ""), 4), 2)"),"12")</f>
        <v>12</v>
      </c>
      <c r="K892" s="1" t="s">
        <v>27847</v>
      </c>
      <c r="L892" s="1" t="s">
        <v>28241</v>
      </c>
    </row>
    <row r="893" spans="1:12" ht="13.8">
      <c r="A893" s="10" t="s">
        <v>4158</v>
      </c>
      <c r="B893" s="1">
        <v>5</v>
      </c>
      <c r="C893" s="1" t="s">
        <v>28332</v>
      </c>
      <c r="D893" s="1" t="s">
        <v>10743</v>
      </c>
      <c r="E893" s="1" t="s">
        <v>28333</v>
      </c>
      <c r="H893" s="1" t="s">
        <v>1328</v>
      </c>
      <c r="I893" s="4"/>
      <c r="J893" s="4" t="str">
        <f ca="1">IFERROR(__xludf.DUMMYFUNCTION("LEFT(INDEX(SPLIT(L893, "" ""), 4), 2)"),"12")</f>
        <v>12</v>
      </c>
      <c r="K893" s="1" t="s">
        <v>27847</v>
      </c>
      <c r="L893" s="1" t="s">
        <v>28241</v>
      </c>
    </row>
    <row r="894" spans="1:12" ht="13.8">
      <c r="A894" s="11" t="s">
        <v>10459</v>
      </c>
      <c r="B894" s="1">
        <v>5</v>
      </c>
      <c r="C894" s="1" t="s">
        <v>28334</v>
      </c>
      <c r="D894" s="1" t="s">
        <v>13043</v>
      </c>
      <c r="E894" s="1" t="s">
        <v>28335</v>
      </c>
      <c r="H894" s="1" t="s">
        <v>1328</v>
      </c>
      <c r="I894" s="4"/>
      <c r="J894" s="4" t="str">
        <f ca="1">IFERROR(__xludf.DUMMYFUNCTION("LEFT(INDEX(SPLIT(L894, "" ""), 4), 2)"),"12")</f>
        <v>12</v>
      </c>
      <c r="K894" s="1" t="s">
        <v>26647</v>
      </c>
      <c r="L894" s="1" t="s">
        <v>28241</v>
      </c>
    </row>
    <row r="895" spans="1:12" ht="15.75" customHeight="1">
      <c r="A895" s="18" t="s">
        <v>28336</v>
      </c>
      <c r="B895" s="1">
        <v>5</v>
      </c>
      <c r="C895" s="1" t="s">
        <v>28337</v>
      </c>
      <c r="D895" s="1" t="s">
        <v>19372</v>
      </c>
      <c r="E895" s="1" t="s">
        <v>28338</v>
      </c>
      <c r="H895" s="1" t="s">
        <v>1328</v>
      </c>
      <c r="I895" s="4"/>
      <c r="J895" s="4" t="str">
        <f ca="1">IFERROR(__xludf.DUMMYFUNCTION("LEFT(INDEX(SPLIT(L895, "" ""), 4), 2)"),"12")</f>
        <v>12</v>
      </c>
      <c r="K895" s="1" t="s">
        <v>26621</v>
      </c>
      <c r="L895" s="1" t="s">
        <v>28241</v>
      </c>
    </row>
    <row r="896" spans="1:12" ht="13.8">
      <c r="A896" s="11" t="s">
        <v>1182</v>
      </c>
      <c r="B896" s="1">
        <v>5</v>
      </c>
      <c r="C896" s="1" t="s">
        <v>28339</v>
      </c>
      <c r="D896" s="1" t="s">
        <v>13043</v>
      </c>
      <c r="E896" s="1" t="s">
        <v>28340</v>
      </c>
      <c r="H896" s="1" t="s">
        <v>1328</v>
      </c>
      <c r="I896" s="4"/>
      <c r="J896" s="4" t="str">
        <f ca="1">IFERROR(__xludf.DUMMYFUNCTION("LEFT(INDEX(SPLIT(L896, "" ""), 4), 2)"),"12")</f>
        <v>12</v>
      </c>
      <c r="K896" s="1" t="s">
        <v>26647</v>
      </c>
      <c r="L896" s="1" t="s">
        <v>28241</v>
      </c>
    </row>
    <row r="897" spans="1:12" ht="13.2">
      <c r="A897" s="17" t="s">
        <v>11159</v>
      </c>
      <c r="B897" s="1">
        <v>5</v>
      </c>
      <c r="C897" s="1" t="s">
        <v>2426</v>
      </c>
      <c r="D897" s="1" t="s">
        <v>10288</v>
      </c>
      <c r="E897" s="1" t="s">
        <v>28341</v>
      </c>
      <c r="H897" s="1" t="s">
        <v>1328</v>
      </c>
      <c r="I897" s="4"/>
      <c r="J897" s="4" t="str">
        <f ca="1">IFERROR(__xludf.DUMMYFUNCTION("LEFT(INDEX(SPLIT(L897, "" ""), 4), 2)"),"12")</f>
        <v>12</v>
      </c>
      <c r="K897" s="1" t="s">
        <v>27847</v>
      </c>
      <c r="L897" s="1" t="s">
        <v>28241</v>
      </c>
    </row>
    <row r="898" spans="1:12" ht="13.2">
      <c r="A898" s="17" t="s">
        <v>19451</v>
      </c>
      <c r="B898" s="1">
        <v>5</v>
      </c>
      <c r="C898" s="1" t="s">
        <v>28342</v>
      </c>
      <c r="D898" s="1" t="s">
        <v>19372</v>
      </c>
      <c r="E898" s="1" t="s">
        <v>28343</v>
      </c>
      <c r="H898" s="1" t="s">
        <v>1328</v>
      </c>
      <c r="I898" s="4"/>
      <c r="J898" s="4" t="str">
        <f ca="1">IFERROR(__xludf.DUMMYFUNCTION("LEFT(INDEX(SPLIT(L898, "" ""), 4), 2)"),"12")</f>
        <v>12</v>
      </c>
      <c r="K898" s="1" t="s">
        <v>28258</v>
      </c>
      <c r="L898" s="1" t="s">
        <v>28241</v>
      </c>
    </row>
    <row r="899" spans="1:12" ht="13.8">
      <c r="A899" s="10" t="s">
        <v>19451</v>
      </c>
      <c r="B899" s="1">
        <v>5</v>
      </c>
      <c r="C899" s="1" t="s">
        <v>1328</v>
      </c>
      <c r="D899" s="1" t="s">
        <v>19372</v>
      </c>
      <c r="E899" s="1" t="s">
        <v>28344</v>
      </c>
      <c r="H899" s="1" t="s">
        <v>1328</v>
      </c>
      <c r="I899" s="4"/>
      <c r="J899" s="4" t="str">
        <f ca="1">IFERROR(__xludf.DUMMYFUNCTION("LEFT(INDEX(SPLIT(L899, "" ""), 4), 2)"),"12")</f>
        <v>12</v>
      </c>
      <c r="K899" s="1" t="s">
        <v>28258</v>
      </c>
      <c r="L899" s="1" t="s">
        <v>28241</v>
      </c>
    </row>
    <row r="900" spans="1:12" ht="13.8">
      <c r="A900" s="11" t="s">
        <v>19530</v>
      </c>
      <c r="B900" s="1">
        <v>5</v>
      </c>
      <c r="C900" s="1" t="s">
        <v>28345</v>
      </c>
      <c r="D900" s="1" t="s">
        <v>13043</v>
      </c>
      <c r="E900" s="1" t="s">
        <v>28346</v>
      </c>
      <c r="H900" s="1" t="s">
        <v>1328</v>
      </c>
      <c r="I900" s="4"/>
      <c r="J900" s="4" t="str">
        <f ca="1">IFERROR(__xludf.DUMMYFUNCTION("LEFT(INDEX(SPLIT(L900, "" ""), 4), 2)"),"12")</f>
        <v>12</v>
      </c>
      <c r="K900" s="1" t="s">
        <v>28347</v>
      </c>
      <c r="L900" s="1" t="s">
        <v>28241</v>
      </c>
    </row>
    <row r="901" spans="1:12" ht="13.8">
      <c r="A901" s="11" t="s">
        <v>28348</v>
      </c>
      <c r="B901" s="1">
        <v>4</v>
      </c>
      <c r="C901" s="1" t="s">
        <v>28349</v>
      </c>
      <c r="D901" s="1" t="s">
        <v>13043</v>
      </c>
      <c r="E901" s="1" t="s">
        <v>28350</v>
      </c>
      <c r="H901" s="1" t="s">
        <v>1328</v>
      </c>
      <c r="I901" s="4"/>
      <c r="J901" s="4" t="str">
        <f ca="1">IFERROR(__xludf.DUMMYFUNCTION("LEFT(INDEX(SPLIT(L901, "" ""), 4), 2)"),"12")</f>
        <v>12</v>
      </c>
      <c r="K901" s="1" t="s">
        <v>26647</v>
      </c>
      <c r="L901" s="1" t="s">
        <v>28241</v>
      </c>
    </row>
    <row r="902" spans="1:12" ht="13.8">
      <c r="A902" s="11" t="s">
        <v>28351</v>
      </c>
      <c r="B902" s="1">
        <v>5</v>
      </c>
      <c r="C902" s="1" t="s">
        <v>8574</v>
      </c>
      <c r="D902" s="1" t="s">
        <v>19372</v>
      </c>
      <c r="E902" s="1" t="s">
        <v>28352</v>
      </c>
      <c r="H902" s="1" t="s">
        <v>1328</v>
      </c>
      <c r="I902" s="4"/>
      <c r="J902" s="4" t="str">
        <f ca="1">IFERROR(__xludf.DUMMYFUNCTION("LEFT(INDEX(SPLIT(L902, "" ""), 4), 2)"),"12")</f>
        <v>12</v>
      </c>
      <c r="K902" s="1" t="s">
        <v>27847</v>
      </c>
      <c r="L902" s="1" t="s">
        <v>28241</v>
      </c>
    </row>
    <row r="903" spans="1:12" ht="13.2">
      <c r="A903" s="17" t="s">
        <v>19530</v>
      </c>
      <c r="B903" s="1">
        <v>5</v>
      </c>
      <c r="C903" s="1" t="s">
        <v>28345</v>
      </c>
      <c r="D903" s="1" t="s">
        <v>13043</v>
      </c>
      <c r="E903" s="1" t="s">
        <v>28353</v>
      </c>
      <c r="H903" s="1" t="s">
        <v>1328</v>
      </c>
      <c r="I903" s="4"/>
      <c r="J903" s="4" t="str">
        <f ca="1">IFERROR(__xludf.DUMMYFUNCTION("LEFT(INDEX(SPLIT(L903, "" ""), 4), 2)"),"12")</f>
        <v>12</v>
      </c>
      <c r="K903" s="1" t="s">
        <v>28347</v>
      </c>
      <c r="L903" s="1" t="s">
        <v>28241</v>
      </c>
    </row>
    <row r="904" spans="1:12" ht="13.2">
      <c r="A904" s="17" t="s">
        <v>9393</v>
      </c>
      <c r="B904" s="1">
        <v>5</v>
      </c>
      <c r="C904" s="1" t="s">
        <v>28354</v>
      </c>
      <c r="D904" s="1" t="s">
        <v>19372</v>
      </c>
      <c r="E904" s="1" t="s">
        <v>28355</v>
      </c>
      <c r="H904" s="1" t="s">
        <v>1328</v>
      </c>
      <c r="I904" s="4"/>
      <c r="J904" s="4" t="str">
        <f ca="1">IFERROR(__xludf.DUMMYFUNCTION("LEFT(INDEX(SPLIT(L904, "" ""), 4), 2)"),"12")</f>
        <v>12</v>
      </c>
      <c r="K904" s="1" t="s">
        <v>27847</v>
      </c>
      <c r="L904" s="1" t="s">
        <v>28241</v>
      </c>
    </row>
    <row r="905" spans="1:12" ht="13.8">
      <c r="A905" s="10" t="s">
        <v>28356</v>
      </c>
      <c r="B905" s="1">
        <v>4</v>
      </c>
      <c r="C905" s="1" t="s">
        <v>28357</v>
      </c>
      <c r="D905" s="1" t="s">
        <v>10736</v>
      </c>
      <c r="E905" s="1" t="s">
        <v>28358</v>
      </c>
      <c r="H905" s="1" t="s">
        <v>1328</v>
      </c>
      <c r="I905" s="4"/>
      <c r="J905" s="4" t="str">
        <f ca="1">IFERROR(__xludf.DUMMYFUNCTION("LEFT(INDEX(SPLIT(L905, "" ""), 4), 2)"),"12")</f>
        <v>12</v>
      </c>
      <c r="K905" s="1" t="s">
        <v>27847</v>
      </c>
      <c r="L905" s="1" t="s">
        <v>28241</v>
      </c>
    </row>
    <row r="906" spans="1:12" ht="13.8">
      <c r="A906" s="11" t="s">
        <v>19458</v>
      </c>
      <c r="B906" s="1">
        <v>5</v>
      </c>
      <c r="C906" s="1" t="s">
        <v>28359</v>
      </c>
      <c r="D906" s="1" t="s">
        <v>10736</v>
      </c>
      <c r="E906" s="1" t="s">
        <v>28360</v>
      </c>
      <c r="H906" s="1" t="s">
        <v>1328</v>
      </c>
      <c r="I906" s="4"/>
      <c r="J906" s="4" t="str">
        <f ca="1">IFERROR(__xludf.DUMMYFUNCTION("LEFT(INDEX(SPLIT(L906, "" ""), 4), 2)"),"12")</f>
        <v>12</v>
      </c>
      <c r="K906" s="1" t="s">
        <v>28361</v>
      </c>
      <c r="L906" s="1" t="s">
        <v>28241</v>
      </c>
    </row>
    <row r="907" spans="1:12" ht="13.8">
      <c r="A907" s="11" t="s">
        <v>28362</v>
      </c>
      <c r="B907" s="1">
        <v>5</v>
      </c>
      <c r="C907" s="1" t="s">
        <v>28363</v>
      </c>
      <c r="D907" s="1" t="s">
        <v>10347</v>
      </c>
      <c r="E907" s="1" t="s">
        <v>28364</v>
      </c>
      <c r="H907" s="1" t="s">
        <v>1328</v>
      </c>
      <c r="I907" s="4"/>
      <c r="J907" s="4" t="str">
        <f ca="1">IFERROR(__xludf.DUMMYFUNCTION("LEFT(INDEX(SPLIT(L907, "" ""), 4), 2)"),"12")</f>
        <v>12</v>
      </c>
      <c r="K907" s="1" t="s">
        <v>27847</v>
      </c>
      <c r="L907" s="1" t="s">
        <v>28241</v>
      </c>
    </row>
    <row r="908" spans="1:12" ht="13.8">
      <c r="A908" s="11" t="s">
        <v>21536</v>
      </c>
      <c r="B908" s="1">
        <v>5</v>
      </c>
      <c r="D908" s="1" t="s">
        <v>10778</v>
      </c>
      <c r="E908" s="1" t="s">
        <v>28365</v>
      </c>
      <c r="H908" s="1" t="s">
        <v>1328</v>
      </c>
      <c r="I908" s="4"/>
      <c r="J908" s="4" t="str">
        <f ca="1">IFERROR(__xludf.DUMMYFUNCTION("LEFT(INDEX(SPLIT(L908, "" ""), 4), 2)"),"12")</f>
        <v>12</v>
      </c>
      <c r="K908" s="1" t="s">
        <v>27078</v>
      </c>
      <c r="L908" s="1" t="s">
        <v>28241</v>
      </c>
    </row>
    <row r="909" spans="1:12" ht="13.2">
      <c r="A909" s="17" t="s">
        <v>28366</v>
      </c>
      <c r="B909" s="1">
        <v>5</v>
      </c>
      <c r="C909" s="1" t="s">
        <v>28367</v>
      </c>
      <c r="D909" s="1" t="s">
        <v>10736</v>
      </c>
      <c r="E909" s="1" t="s">
        <v>28368</v>
      </c>
      <c r="H909" s="1" t="s">
        <v>1328</v>
      </c>
      <c r="I909" s="4"/>
      <c r="J909" s="4" t="str">
        <f ca="1">IFERROR(__xludf.DUMMYFUNCTION("LEFT(INDEX(SPLIT(L909, "" ""), 4), 2)"),"12")</f>
        <v>12</v>
      </c>
      <c r="K909" s="1" t="s">
        <v>27847</v>
      </c>
      <c r="L909" s="1" t="s">
        <v>28241</v>
      </c>
    </row>
    <row r="910" spans="1:12" ht="13.2">
      <c r="A910" s="17" t="s">
        <v>28369</v>
      </c>
      <c r="B910" s="1">
        <v>5</v>
      </c>
      <c r="C910" s="1" t="s">
        <v>28370</v>
      </c>
      <c r="D910" s="1" t="s">
        <v>10479</v>
      </c>
      <c r="E910" s="1" t="s">
        <v>28371</v>
      </c>
      <c r="H910" s="1" t="s">
        <v>1328</v>
      </c>
      <c r="I910" s="4"/>
      <c r="J910" s="4" t="str">
        <f ca="1">IFERROR(__xludf.DUMMYFUNCTION("LEFT(INDEX(SPLIT(L910, "" ""), 4), 2)"),"12")</f>
        <v>12</v>
      </c>
      <c r="K910" s="1" t="s">
        <v>27847</v>
      </c>
      <c r="L910" s="1" t="s">
        <v>28241</v>
      </c>
    </row>
    <row r="911" spans="1:12" ht="13.8">
      <c r="A911" s="10" t="s">
        <v>28372</v>
      </c>
      <c r="B911" s="1">
        <v>5</v>
      </c>
      <c r="C911" s="1" t="s">
        <v>6770</v>
      </c>
      <c r="D911" s="1" t="s">
        <v>19372</v>
      </c>
      <c r="E911" s="1" t="s">
        <v>28373</v>
      </c>
      <c r="H911" s="1" t="s">
        <v>1328</v>
      </c>
      <c r="I911" s="4"/>
      <c r="J911" s="4" t="str">
        <f ca="1">IFERROR(__xludf.DUMMYFUNCTION("LEFT(INDEX(SPLIT(L911, "" ""), 4), 2)"),"12")</f>
        <v>12</v>
      </c>
      <c r="K911" s="1" t="s">
        <v>27847</v>
      </c>
      <c r="L911" s="1" t="s">
        <v>28241</v>
      </c>
    </row>
    <row r="912" spans="1:12" ht="13.8">
      <c r="A912" s="11" t="s">
        <v>19451</v>
      </c>
      <c r="B912" s="1">
        <v>5</v>
      </c>
      <c r="C912" s="1" t="s">
        <v>28345</v>
      </c>
      <c r="D912" s="1" t="s">
        <v>13043</v>
      </c>
      <c r="E912" s="1" t="s">
        <v>28374</v>
      </c>
      <c r="H912" s="1" t="s">
        <v>1328</v>
      </c>
      <c r="I912" s="4"/>
      <c r="J912" s="4" t="str">
        <f ca="1">IFERROR(__xludf.DUMMYFUNCTION("LEFT(INDEX(SPLIT(L912, "" ""), 4), 2)"),"12")</f>
        <v>12</v>
      </c>
      <c r="K912" s="1" t="s">
        <v>28258</v>
      </c>
      <c r="L912" s="1" t="s">
        <v>28241</v>
      </c>
    </row>
    <row r="913" spans="1:12" ht="15.75" customHeight="1">
      <c r="A913" s="18" t="s">
        <v>28375</v>
      </c>
      <c r="B913" s="1">
        <v>5</v>
      </c>
      <c r="C913" s="1" t="s">
        <v>28307</v>
      </c>
      <c r="D913" s="1" t="s">
        <v>10305</v>
      </c>
      <c r="E913" s="1" t="s">
        <v>28376</v>
      </c>
      <c r="H913" s="1" t="s">
        <v>1328</v>
      </c>
      <c r="I913" s="4"/>
      <c r="J913" s="4" t="str">
        <f ca="1">IFERROR(__xludf.DUMMYFUNCTION("LEFT(INDEX(SPLIT(L913, "" ""), 4), 2)"),"12")</f>
        <v>12</v>
      </c>
      <c r="K913" s="1" t="s">
        <v>27847</v>
      </c>
      <c r="L913" s="1" t="s">
        <v>28241</v>
      </c>
    </row>
    <row r="914" spans="1:12" ht="13.8">
      <c r="A914" s="11" t="s">
        <v>28377</v>
      </c>
      <c r="B914" s="1">
        <v>5</v>
      </c>
      <c r="C914" s="1" t="s">
        <v>28378</v>
      </c>
      <c r="D914" s="1" t="s">
        <v>19372</v>
      </c>
      <c r="E914" s="1" t="s">
        <v>28379</v>
      </c>
      <c r="H914" s="1" t="s">
        <v>1328</v>
      </c>
      <c r="I914" s="4"/>
      <c r="J914" s="4" t="str">
        <f ca="1">IFERROR(__xludf.DUMMYFUNCTION("LEFT(INDEX(SPLIT(L914, "" ""), 4), 2)"),"12")</f>
        <v>12</v>
      </c>
      <c r="K914" s="1" t="s">
        <v>27847</v>
      </c>
      <c r="L914" s="1" t="s">
        <v>28241</v>
      </c>
    </row>
    <row r="915" spans="1:12" ht="13.2">
      <c r="A915" s="17" t="s">
        <v>28380</v>
      </c>
      <c r="B915" s="1">
        <v>4</v>
      </c>
      <c r="C915" s="1" t="s">
        <v>28381</v>
      </c>
      <c r="D915" s="1" t="s">
        <v>10743</v>
      </c>
      <c r="E915" s="1" t="s">
        <v>28382</v>
      </c>
      <c r="H915" s="1" t="s">
        <v>1328</v>
      </c>
      <c r="I915" s="4"/>
      <c r="J915" s="4" t="str">
        <f ca="1">IFERROR(__xludf.DUMMYFUNCTION("LEFT(INDEX(SPLIT(L915, "" ""), 4), 2)"),"12")</f>
        <v>12</v>
      </c>
      <c r="K915" s="1" t="s">
        <v>27847</v>
      </c>
      <c r="L915" s="1" t="s">
        <v>28241</v>
      </c>
    </row>
    <row r="916" spans="1:12" ht="13.8">
      <c r="A916" s="10" t="s">
        <v>28383</v>
      </c>
      <c r="B916" s="1">
        <v>5</v>
      </c>
      <c r="D916" s="1" t="s">
        <v>10755</v>
      </c>
      <c r="E916" s="1" t="s">
        <v>28384</v>
      </c>
      <c r="H916" s="1" t="s">
        <v>1328</v>
      </c>
      <c r="I916" s="4"/>
      <c r="J916" s="4" t="str">
        <f ca="1">IFERROR(__xludf.DUMMYFUNCTION("LEFT(INDEX(SPLIT(L916, "" ""), 4), 2)"),"12")</f>
        <v>12</v>
      </c>
      <c r="K916" s="1" t="s">
        <v>26653</v>
      </c>
      <c r="L916" s="1" t="s">
        <v>28241</v>
      </c>
    </row>
    <row r="917" spans="1:12" ht="13.8">
      <c r="A917" s="11" t="s">
        <v>28385</v>
      </c>
      <c r="B917" s="1">
        <v>5</v>
      </c>
      <c r="D917" s="1" t="s">
        <v>13043</v>
      </c>
      <c r="E917" s="1" t="s">
        <v>28386</v>
      </c>
      <c r="H917" s="1" t="s">
        <v>1328</v>
      </c>
      <c r="I917" s="4"/>
      <c r="J917" s="4" t="str">
        <f ca="1">IFERROR(__xludf.DUMMYFUNCTION("LEFT(INDEX(SPLIT(L917, "" ""), 4), 2)"),"12")</f>
        <v>12</v>
      </c>
      <c r="K917" s="1" t="s">
        <v>26653</v>
      </c>
      <c r="L917" s="1" t="s">
        <v>28241</v>
      </c>
    </row>
    <row r="918" spans="1:12" ht="13.8">
      <c r="A918" s="11" t="s">
        <v>28387</v>
      </c>
      <c r="B918" s="1">
        <v>3</v>
      </c>
      <c r="C918" s="1" t="s">
        <v>28388</v>
      </c>
      <c r="D918" s="1" t="s">
        <v>19372</v>
      </c>
      <c r="E918" s="1" t="s">
        <v>28389</v>
      </c>
      <c r="H918" s="1" t="s">
        <v>1328</v>
      </c>
      <c r="I918" s="4"/>
      <c r="J918" s="4" t="str">
        <f ca="1">IFERROR(__xludf.DUMMYFUNCTION("LEFT(INDEX(SPLIT(L918, "" ""), 4), 2)"),"12")</f>
        <v>12</v>
      </c>
      <c r="K918" s="1" t="s">
        <v>28390</v>
      </c>
      <c r="L918" s="1" t="s">
        <v>28241</v>
      </c>
    </row>
    <row r="919" spans="1:12" ht="13.2">
      <c r="A919" s="17" t="s">
        <v>7465</v>
      </c>
      <c r="B919" s="1">
        <v>5</v>
      </c>
      <c r="C919" s="1" t="s">
        <v>7466</v>
      </c>
      <c r="D919" s="1" t="s">
        <v>10778</v>
      </c>
      <c r="E919" s="1" t="s">
        <v>28391</v>
      </c>
      <c r="H919" s="1" t="s">
        <v>1328</v>
      </c>
      <c r="I919" s="4"/>
      <c r="J919" s="4" t="str">
        <f ca="1">IFERROR(__xludf.DUMMYFUNCTION("LEFT(INDEX(SPLIT(L919, "" ""), 4), 2)"),"12")</f>
        <v>12</v>
      </c>
      <c r="K919" s="1" t="s">
        <v>27847</v>
      </c>
      <c r="L919" s="1" t="s">
        <v>28241</v>
      </c>
    </row>
    <row r="920" spans="1:12" ht="13.2">
      <c r="A920" s="17" t="s">
        <v>28392</v>
      </c>
      <c r="B920" s="1">
        <v>5</v>
      </c>
      <c r="D920" s="1" t="s">
        <v>19372</v>
      </c>
      <c r="E920" s="1" t="s">
        <v>28393</v>
      </c>
      <c r="H920" s="1" t="s">
        <v>1328</v>
      </c>
      <c r="I920" s="4"/>
      <c r="J920" s="4" t="str">
        <f ca="1">IFERROR(__xludf.DUMMYFUNCTION("LEFT(INDEX(SPLIT(L920, "" ""), 4), 2)"),"12")</f>
        <v>12</v>
      </c>
      <c r="K920" s="1" t="s">
        <v>26653</v>
      </c>
      <c r="L920" s="1" t="s">
        <v>28241</v>
      </c>
    </row>
    <row r="921" spans="1:12" ht="13.8">
      <c r="A921" s="10" t="s">
        <v>3831</v>
      </c>
      <c r="B921" s="1">
        <v>5</v>
      </c>
      <c r="C921" s="1" t="s">
        <v>28394</v>
      </c>
      <c r="D921" s="1" t="s">
        <v>13043</v>
      </c>
      <c r="E921" s="1" t="s">
        <v>28395</v>
      </c>
      <c r="H921" s="1" t="s">
        <v>1328</v>
      </c>
      <c r="I921" s="4"/>
      <c r="J921" s="4" t="str">
        <f ca="1">IFERROR(__xludf.DUMMYFUNCTION("LEFT(INDEX(SPLIT(L921, "" ""), 4), 2)"),"12")</f>
        <v>12</v>
      </c>
      <c r="K921" s="1" t="s">
        <v>28396</v>
      </c>
      <c r="L921" s="1" t="s">
        <v>28241</v>
      </c>
    </row>
    <row r="922" spans="1:12" ht="13.8">
      <c r="A922" s="11" t="s">
        <v>18410</v>
      </c>
      <c r="B922" s="1">
        <v>5</v>
      </c>
      <c r="C922" s="1" t="s">
        <v>28397</v>
      </c>
      <c r="D922" s="1" t="s">
        <v>19372</v>
      </c>
      <c r="E922" s="1" t="s">
        <v>28398</v>
      </c>
      <c r="H922" s="1" t="s">
        <v>1328</v>
      </c>
      <c r="I922" s="4"/>
      <c r="J922" s="4" t="str">
        <f ca="1">IFERROR(__xludf.DUMMYFUNCTION("LEFT(INDEX(SPLIT(L922, "" ""), 4), 2)"),"12")</f>
        <v>12</v>
      </c>
      <c r="K922" s="1" t="s">
        <v>27847</v>
      </c>
      <c r="L922" s="1" t="s">
        <v>28241</v>
      </c>
    </row>
    <row r="923" spans="1:12" ht="13.8">
      <c r="A923" s="11" t="s">
        <v>18398</v>
      </c>
      <c r="B923" s="1">
        <v>5</v>
      </c>
      <c r="C923" s="1" t="s">
        <v>28399</v>
      </c>
      <c r="D923" s="1" t="s">
        <v>19372</v>
      </c>
      <c r="E923" s="1" t="s">
        <v>28400</v>
      </c>
      <c r="H923" s="1" t="s">
        <v>1328</v>
      </c>
      <c r="I923" s="4"/>
      <c r="J923" s="4" t="str">
        <f ca="1">IFERROR(__xludf.DUMMYFUNCTION("LEFT(INDEX(SPLIT(L923, "" ""), 4), 2)"),"12")</f>
        <v>12</v>
      </c>
      <c r="K923" s="1" t="s">
        <v>26702</v>
      </c>
      <c r="L923" s="1" t="s">
        <v>28241</v>
      </c>
    </row>
    <row r="924" spans="1:12" ht="13.8">
      <c r="A924" s="11" t="s">
        <v>28401</v>
      </c>
      <c r="B924" s="1">
        <v>5</v>
      </c>
      <c r="C924" s="1" t="s">
        <v>28402</v>
      </c>
      <c r="D924" s="1" t="s">
        <v>19372</v>
      </c>
      <c r="E924" s="1" t="s">
        <v>28403</v>
      </c>
      <c r="H924" s="1" t="s">
        <v>1328</v>
      </c>
      <c r="I924" s="4"/>
      <c r="J924" s="4" t="str">
        <f ca="1">IFERROR(__xludf.DUMMYFUNCTION("LEFT(INDEX(SPLIT(L924, "" ""), 4), 2)"),"12")</f>
        <v>12</v>
      </c>
      <c r="K924" s="1" t="s">
        <v>28404</v>
      </c>
      <c r="L924" s="1" t="s">
        <v>28241</v>
      </c>
    </row>
    <row r="925" spans="1:12" ht="13.2">
      <c r="A925" s="17" t="s">
        <v>19451</v>
      </c>
      <c r="B925" s="1">
        <v>5</v>
      </c>
      <c r="C925" s="1" t="s">
        <v>28405</v>
      </c>
      <c r="D925" s="1" t="s">
        <v>19372</v>
      </c>
      <c r="E925" s="1" t="s">
        <v>28406</v>
      </c>
      <c r="H925" s="1" t="s">
        <v>1328</v>
      </c>
      <c r="I925" s="4"/>
      <c r="J925" s="4" t="str">
        <f ca="1">IFERROR(__xludf.DUMMYFUNCTION("LEFT(INDEX(SPLIT(L925, "" ""), 4), 2)"),"12")</f>
        <v>12</v>
      </c>
      <c r="K925" s="1" t="s">
        <v>28258</v>
      </c>
      <c r="L925" s="1" t="s">
        <v>28241</v>
      </c>
    </row>
    <row r="926" spans="1:12" ht="13.2">
      <c r="A926" s="17" t="s">
        <v>4149</v>
      </c>
      <c r="B926" s="1">
        <v>5</v>
      </c>
      <c r="C926" s="1" t="s">
        <v>28407</v>
      </c>
      <c r="D926" s="1" t="s">
        <v>19372</v>
      </c>
      <c r="E926" s="1" t="s">
        <v>28408</v>
      </c>
      <c r="H926" s="1" t="s">
        <v>1328</v>
      </c>
      <c r="I926" s="4"/>
      <c r="J926" s="4" t="str">
        <f ca="1">IFERROR(__xludf.DUMMYFUNCTION("LEFT(INDEX(SPLIT(L926, "" ""), 4), 2)"),"12")</f>
        <v>12</v>
      </c>
      <c r="K926" s="1" t="s">
        <v>27847</v>
      </c>
      <c r="L926" s="1" t="s">
        <v>28241</v>
      </c>
    </row>
    <row r="927" spans="1:12" ht="13.8">
      <c r="A927" s="10" t="s">
        <v>28409</v>
      </c>
      <c r="B927" s="1">
        <v>3</v>
      </c>
      <c r="C927" s="1" t="s">
        <v>28410</v>
      </c>
      <c r="D927" s="1" t="s">
        <v>10736</v>
      </c>
      <c r="E927" s="1" t="s">
        <v>28411</v>
      </c>
      <c r="H927" s="1" t="s">
        <v>1328</v>
      </c>
      <c r="I927" s="4"/>
      <c r="J927" s="4" t="str">
        <f ca="1">IFERROR(__xludf.DUMMYFUNCTION("LEFT(INDEX(SPLIT(L927, "" ""), 4), 2)"),"12")</f>
        <v>12</v>
      </c>
      <c r="K927" s="1" t="s">
        <v>27847</v>
      </c>
      <c r="L927" s="1" t="s">
        <v>28241</v>
      </c>
    </row>
    <row r="928" spans="1:12" ht="13.8">
      <c r="A928" s="11" t="s">
        <v>1677</v>
      </c>
      <c r="B928" s="1">
        <v>1</v>
      </c>
      <c r="C928" s="1" t="s">
        <v>28412</v>
      </c>
      <c r="D928" s="1" t="s">
        <v>10736</v>
      </c>
      <c r="E928" s="1" t="s">
        <v>28413</v>
      </c>
      <c r="H928" s="1" t="s">
        <v>1328</v>
      </c>
      <c r="I928" s="4"/>
      <c r="J928" s="4" t="str">
        <f ca="1">IFERROR(__xludf.DUMMYFUNCTION("LEFT(INDEX(SPLIT(L928, "" ""), 4), 2)"),"12")</f>
        <v>12</v>
      </c>
      <c r="K928" s="1" t="s">
        <v>27847</v>
      </c>
      <c r="L928" s="1" t="s">
        <v>28241</v>
      </c>
    </row>
    <row r="929" spans="1:12" ht="13.8">
      <c r="A929" s="11" t="s">
        <v>28414</v>
      </c>
      <c r="B929" s="1">
        <v>5</v>
      </c>
      <c r="C929" s="1" t="s">
        <v>28415</v>
      </c>
      <c r="D929" s="1" t="s">
        <v>10293</v>
      </c>
      <c r="E929" s="1" t="s">
        <v>28416</v>
      </c>
      <c r="H929" s="1" t="s">
        <v>1328</v>
      </c>
      <c r="I929" s="4"/>
      <c r="J929" s="4" t="str">
        <f ca="1">IFERROR(__xludf.DUMMYFUNCTION("LEFT(INDEX(SPLIT(L929, "" ""), 4), 2)"),"12")</f>
        <v>12</v>
      </c>
      <c r="K929" s="1" t="s">
        <v>27847</v>
      </c>
      <c r="L929" s="1" t="s">
        <v>28241</v>
      </c>
    </row>
    <row r="930" spans="1:12" ht="13.8">
      <c r="A930" s="11" t="s">
        <v>19719</v>
      </c>
      <c r="B930" s="1">
        <v>5</v>
      </c>
      <c r="C930" s="1" t="s">
        <v>3210</v>
      </c>
      <c r="D930" s="1" t="s">
        <v>19372</v>
      </c>
      <c r="E930" s="1" t="s">
        <v>28417</v>
      </c>
      <c r="H930" s="1" t="s">
        <v>1328</v>
      </c>
      <c r="I930" s="4"/>
      <c r="J930" s="4" t="str">
        <f ca="1">IFERROR(__xludf.DUMMYFUNCTION("LEFT(INDEX(SPLIT(L930, "" ""), 4), 2)"),"12")</f>
        <v>12</v>
      </c>
      <c r="K930" s="1" t="s">
        <v>26635</v>
      </c>
      <c r="L930" s="1" t="s">
        <v>28241</v>
      </c>
    </row>
    <row r="931" spans="1:12" ht="13.2">
      <c r="A931" s="17" t="s">
        <v>28418</v>
      </c>
      <c r="B931" s="1">
        <v>5</v>
      </c>
      <c r="C931" s="1" t="s">
        <v>28419</v>
      </c>
      <c r="D931" s="1" t="s">
        <v>10347</v>
      </c>
      <c r="E931" s="1" t="s">
        <v>28420</v>
      </c>
      <c r="H931" s="1" t="s">
        <v>1328</v>
      </c>
      <c r="I931" s="4"/>
      <c r="J931" s="4" t="str">
        <f ca="1">IFERROR(__xludf.DUMMYFUNCTION("LEFT(INDEX(SPLIT(L931, "" ""), 4), 2)"),"12")</f>
        <v>12</v>
      </c>
      <c r="K931" s="1" t="s">
        <v>26635</v>
      </c>
      <c r="L931" s="1" t="s">
        <v>28241</v>
      </c>
    </row>
    <row r="932" spans="1:12" ht="13.2">
      <c r="A932" s="17" t="s">
        <v>28421</v>
      </c>
      <c r="B932" s="1">
        <v>5</v>
      </c>
      <c r="D932" s="1" t="s">
        <v>10347</v>
      </c>
      <c r="E932" s="1" t="s">
        <v>28422</v>
      </c>
      <c r="H932" s="1" t="s">
        <v>1328</v>
      </c>
      <c r="I932" s="4"/>
      <c r="J932" s="4" t="str">
        <f ca="1">IFERROR(__xludf.DUMMYFUNCTION("LEFT(INDEX(SPLIT(L932, "" ""), 4), 2)"),"12")</f>
        <v>12</v>
      </c>
      <c r="K932" s="1" t="s">
        <v>27078</v>
      </c>
      <c r="L932" s="1" t="s">
        <v>28241</v>
      </c>
    </row>
    <row r="933" spans="1:12" ht="13.8">
      <c r="A933" s="10" t="s">
        <v>28423</v>
      </c>
      <c r="B933" s="1">
        <v>5</v>
      </c>
      <c r="C933" s="1" t="s">
        <v>28424</v>
      </c>
      <c r="D933" s="1" t="s">
        <v>13043</v>
      </c>
      <c r="E933" s="1" t="s">
        <v>28425</v>
      </c>
      <c r="H933" s="1" t="s">
        <v>1328</v>
      </c>
      <c r="I933" s="4"/>
      <c r="J933" s="4" t="str">
        <f ca="1">IFERROR(__xludf.DUMMYFUNCTION("LEFT(INDEX(SPLIT(L933, "" ""), 4), 2)"),"12")</f>
        <v>12</v>
      </c>
      <c r="K933" s="1" t="s">
        <v>26621</v>
      </c>
      <c r="L933" s="1" t="s">
        <v>28241</v>
      </c>
    </row>
    <row r="934" spans="1:12" ht="13.8">
      <c r="A934" s="11" t="s">
        <v>28426</v>
      </c>
      <c r="B934" s="1">
        <v>3</v>
      </c>
      <c r="C934" s="1" t="s">
        <v>28427</v>
      </c>
      <c r="D934" s="1" t="s">
        <v>13043</v>
      </c>
      <c r="E934" s="1" t="s">
        <v>28428</v>
      </c>
      <c r="H934" s="1" t="s">
        <v>1328</v>
      </c>
      <c r="I934" s="4"/>
      <c r="J934" s="4" t="str">
        <f ca="1">IFERROR(__xludf.DUMMYFUNCTION("LEFT(INDEX(SPLIT(L934, "" ""), 4), 2)"),"12")</f>
        <v>12</v>
      </c>
      <c r="K934" s="1" t="s">
        <v>26621</v>
      </c>
      <c r="L934" s="1" t="s">
        <v>28241</v>
      </c>
    </row>
    <row r="935" spans="1:12" ht="13.8">
      <c r="A935" s="11" t="s">
        <v>28429</v>
      </c>
      <c r="B935" s="1">
        <v>5</v>
      </c>
      <c r="C935" s="1" t="s">
        <v>2308</v>
      </c>
      <c r="D935" s="1" t="s">
        <v>13043</v>
      </c>
      <c r="E935" s="1" t="s">
        <v>28430</v>
      </c>
      <c r="H935" s="1" t="s">
        <v>1328</v>
      </c>
      <c r="I935" s="4"/>
      <c r="J935" s="4" t="str">
        <f ca="1">IFERROR(__xludf.DUMMYFUNCTION("LEFT(INDEX(SPLIT(L935, "" ""), 4), 2)"),"12")</f>
        <v>12</v>
      </c>
      <c r="K935" s="1" t="s">
        <v>26647</v>
      </c>
      <c r="L935" s="1" t="s">
        <v>28241</v>
      </c>
    </row>
    <row r="936" spans="1:12" ht="13.8">
      <c r="A936" s="11" t="s">
        <v>28431</v>
      </c>
      <c r="B936" s="1">
        <v>1</v>
      </c>
      <c r="C936" s="1" t="s">
        <v>28432</v>
      </c>
      <c r="D936" s="1" t="s">
        <v>10736</v>
      </c>
      <c r="E936" s="1" t="s">
        <v>28433</v>
      </c>
      <c r="H936" s="1" t="s">
        <v>1328</v>
      </c>
      <c r="I936" s="4"/>
      <c r="J936" s="4" t="str">
        <f ca="1">IFERROR(__xludf.DUMMYFUNCTION("LEFT(INDEX(SPLIT(L936, "" ""), 4), 2)"),"12")</f>
        <v>12</v>
      </c>
      <c r="K936" s="1" t="s">
        <v>27847</v>
      </c>
      <c r="L936" s="1" t="s">
        <v>28241</v>
      </c>
    </row>
    <row r="937" spans="1:12" ht="13.2">
      <c r="A937" s="17" t="s">
        <v>28434</v>
      </c>
      <c r="B937" s="1">
        <v>4</v>
      </c>
      <c r="C937" s="1" t="s">
        <v>504</v>
      </c>
      <c r="D937" s="1" t="s">
        <v>19372</v>
      </c>
      <c r="E937" s="1" t="s">
        <v>28435</v>
      </c>
      <c r="H937" s="1" t="s">
        <v>1328</v>
      </c>
      <c r="I937" s="4"/>
      <c r="J937" s="4" t="str">
        <f ca="1">IFERROR(__xludf.DUMMYFUNCTION("LEFT(INDEX(SPLIT(L937, "" ""), 4), 2)"),"12")</f>
        <v>12</v>
      </c>
      <c r="K937" s="1" t="s">
        <v>27847</v>
      </c>
      <c r="L937" s="1" t="s">
        <v>28241</v>
      </c>
    </row>
    <row r="938" spans="1:12" ht="13.2">
      <c r="A938" s="17" t="s">
        <v>28436</v>
      </c>
      <c r="B938" s="1">
        <v>1</v>
      </c>
      <c r="C938" s="1" t="s">
        <v>28437</v>
      </c>
      <c r="D938" s="1" t="s">
        <v>19372</v>
      </c>
      <c r="E938" s="1" t="s">
        <v>28438</v>
      </c>
      <c r="H938" s="1" t="s">
        <v>1328</v>
      </c>
      <c r="I938" s="4"/>
      <c r="J938" s="4" t="str">
        <f ca="1">IFERROR(__xludf.DUMMYFUNCTION("LEFT(INDEX(SPLIT(L938, "" ""), 4), 2)"),"12")</f>
        <v>12</v>
      </c>
      <c r="K938" s="1" t="s">
        <v>27847</v>
      </c>
      <c r="L938" s="1" t="s">
        <v>28241</v>
      </c>
    </row>
    <row r="939" spans="1:12" ht="13.8">
      <c r="A939" s="10" t="s">
        <v>28439</v>
      </c>
      <c r="B939" s="1">
        <v>5</v>
      </c>
      <c r="D939" s="1" t="s">
        <v>19372</v>
      </c>
      <c r="E939" s="1" t="s">
        <v>28440</v>
      </c>
      <c r="H939" s="1" t="s">
        <v>1328</v>
      </c>
      <c r="I939" s="4"/>
      <c r="J939" s="4" t="str">
        <f ca="1">IFERROR(__xludf.DUMMYFUNCTION("LEFT(INDEX(SPLIT(L939, "" ""), 4), 2)"),"12")</f>
        <v>12</v>
      </c>
      <c r="K939" s="1" t="s">
        <v>26960</v>
      </c>
      <c r="L939" s="1" t="s">
        <v>28241</v>
      </c>
    </row>
    <row r="940" spans="1:12" ht="13.8">
      <c r="A940" s="11" t="s">
        <v>7535</v>
      </c>
      <c r="B940" s="1">
        <v>5</v>
      </c>
      <c r="C940" s="1" t="s">
        <v>28441</v>
      </c>
      <c r="D940" s="1" t="s">
        <v>13043</v>
      </c>
      <c r="E940" s="1" t="s">
        <v>28442</v>
      </c>
      <c r="H940" s="1" t="s">
        <v>1328</v>
      </c>
      <c r="I940" s="4"/>
      <c r="J940" s="4" t="str">
        <f ca="1">IFERROR(__xludf.DUMMYFUNCTION("LEFT(INDEX(SPLIT(L940, "" ""), 4), 2)"),"12")</f>
        <v>12</v>
      </c>
      <c r="K940" s="1" t="s">
        <v>26647</v>
      </c>
      <c r="L940" s="1" t="s">
        <v>28241</v>
      </c>
    </row>
    <row r="941" spans="1:12" ht="13.8">
      <c r="A941" s="11" t="s">
        <v>28443</v>
      </c>
      <c r="B941" s="1">
        <v>1</v>
      </c>
      <c r="C941" s="1" t="s">
        <v>28444</v>
      </c>
      <c r="D941" s="1" t="s">
        <v>10305</v>
      </c>
      <c r="E941" s="1" t="s">
        <v>28445</v>
      </c>
      <c r="H941" s="1" t="s">
        <v>1328</v>
      </c>
      <c r="I941" s="4"/>
      <c r="J941" s="4" t="str">
        <f ca="1">IFERROR(__xludf.DUMMYFUNCTION("LEFT(INDEX(SPLIT(L941, "" ""), 4), 2)"),"12")</f>
        <v>12</v>
      </c>
      <c r="K941" s="1" t="s">
        <v>27847</v>
      </c>
      <c r="L941" s="1" t="s">
        <v>28241</v>
      </c>
    </row>
    <row r="942" spans="1:12" ht="13.8">
      <c r="A942" s="11" t="s">
        <v>11930</v>
      </c>
      <c r="B942" s="1">
        <v>5</v>
      </c>
      <c r="C942" s="1" t="s">
        <v>1760</v>
      </c>
      <c r="D942" s="1" t="s">
        <v>10305</v>
      </c>
      <c r="E942" s="1" t="s">
        <v>28446</v>
      </c>
      <c r="H942" s="1" t="s">
        <v>1328</v>
      </c>
      <c r="I942" s="4"/>
      <c r="J942" s="4" t="str">
        <f ca="1">IFERROR(__xludf.DUMMYFUNCTION("LEFT(INDEX(SPLIT(L942, "" ""), 4), 2)"),"12")</f>
        <v>12</v>
      </c>
      <c r="K942" s="1" t="s">
        <v>27847</v>
      </c>
      <c r="L942" s="1" t="s">
        <v>28241</v>
      </c>
    </row>
    <row r="943" spans="1:12" ht="13.2">
      <c r="A943" s="17" t="s">
        <v>28447</v>
      </c>
      <c r="B943" s="1">
        <v>5</v>
      </c>
      <c r="C943" s="1" t="s">
        <v>8842</v>
      </c>
      <c r="D943" s="1" t="s">
        <v>10755</v>
      </c>
      <c r="E943" s="1" t="s">
        <v>28448</v>
      </c>
      <c r="H943" s="1" t="s">
        <v>1328</v>
      </c>
      <c r="I943" s="4"/>
      <c r="J943" s="4" t="str">
        <f ca="1">IFERROR(__xludf.DUMMYFUNCTION("LEFT(INDEX(SPLIT(L943, "" ""), 4), 2)"),"12")</f>
        <v>12</v>
      </c>
      <c r="K943" s="1" t="s">
        <v>27847</v>
      </c>
      <c r="L943" s="1" t="s">
        <v>28241</v>
      </c>
    </row>
    <row r="944" spans="1:12" ht="13.8">
      <c r="A944" s="11" t="s">
        <v>18686</v>
      </c>
      <c r="B944" s="1">
        <v>5</v>
      </c>
      <c r="D944" s="1" t="s">
        <v>18313</v>
      </c>
      <c r="E944" s="1" t="s">
        <v>28449</v>
      </c>
      <c r="H944" s="1" t="s">
        <v>1328</v>
      </c>
      <c r="I944" s="4"/>
      <c r="J944" s="4" t="str">
        <f ca="1">IFERROR(__xludf.DUMMYFUNCTION("LEFT(INDEX(SPLIT(L944, "" ""), 4), 2)"),"12")</f>
        <v>12</v>
      </c>
      <c r="K944" s="1" t="s">
        <v>26960</v>
      </c>
      <c r="L944" s="1" t="s">
        <v>28241</v>
      </c>
    </row>
    <row r="945" spans="1:12" ht="13.8">
      <c r="A945" s="10" t="s">
        <v>28450</v>
      </c>
      <c r="B945" s="1">
        <v>3</v>
      </c>
      <c r="C945" s="1" t="s">
        <v>28451</v>
      </c>
      <c r="D945" s="1" t="s">
        <v>19372</v>
      </c>
      <c r="E945" s="1" t="s">
        <v>28452</v>
      </c>
      <c r="H945" s="1" t="s">
        <v>1328</v>
      </c>
      <c r="I945" s="4"/>
      <c r="J945" s="4" t="str">
        <f ca="1">IFERROR(__xludf.DUMMYFUNCTION("LEFT(INDEX(SPLIT(L945, "" ""), 4), 2)"),"12")</f>
        <v>12</v>
      </c>
      <c r="K945" s="1" t="s">
        <v>27268</v>
      </c>
      <c r="L945" s="1" t="s">
        <v>28241</v>
      </c>
    </row>
    <row r="946" spans="1:12" ht="13.8">
      <c r="A946" s="11" t="s">
        <v>20992</v>
      </c>
      <c r="B946" s="1">
        <v>5</v>
      </c>
      <c r="C946" s="1" t="s">
        <v>28453</v>
      </c>
      <c r="D946" s="1" t="s">
        <v>19372</v>
      </c>
      <c r="E946" s="1" t="s">
        <v>28454</v>
      </c>
      <c r="H946" s="1" t="s">
        <v>1328</v>
      </c>
      <c r="I946" s="4"/>
      <c r="J946" s="4" t="str">
        <f ca="1">IFERROR(__xludf.DUMMYFUNCTION("LEFT(INDEX(SPLIT(L946, "" ""), 4), 2)"),"12")</f>
        <v>12</v>
      </c>
      <c r="K946" s="1" t="s">
        <v>27847</v>
      </c>
      <c r="L946" s="1" t="s">
        <v>28241</v>
      </c>
    </row>
    <row r="947" spans="1:12" ht="13.8">
      <c r="A947" s="11" t="s">
        <v>28455</v>
      </c>
      <c r="B947" s="1">
        <v>1</v>
      </c>
      <c r="C947" s="1" t="s">
        <v>28456</v>
      </c>
      <c r="D947" s="1" t="s">
        <v>19372</v>
      </c>
      <c r="E947" s="1" t="s">
        <v>28457</v>
      </c>
      <c r="H947" s="1" t="s">
        <v>1328</v>
      </c>
      <c r="I947" s="4"/>
      <c r="J947" s="4" t="str">
        <f ca="1">IFERROR(__xludf.DUMMYFUNCTION("LEFT(INDEX(SPLIT(L947, "" ""), 4), 2)"),"12")</f>
        <v>12</v>
      </c>
      <c r="K947" s="1" t="s">
        <v>28458</v>
      </c>
      <c r="L947" s="1" t="s">
        <v>28241</v>
      </c>
    </row>
    <row r="948" spans="1:12" ht="13.8">
      <c r="A948" s="11" t="s">
        <v>10459</v>
      </c>
      <c r="B948" s="1">
        <v>5</v>
      </c>
      <c r="C948" s="1" t="s">
        <v>28459</v>
      </c>
      <c r="D948" s="1" t="s">
        <v>19372</v>
      </c>
      <c r="E948" s="1" t="s">
        <v>28460</v>
      </c>
      <c r="H948" s="1" t="s">
        <v>1328</v>
      </c>
      <c r="I948" s="4"/>
      <c r="J948" s="4" t="str">
        <f ca="1">IFERROR(__xludf.DUMMYFUNCTION("LEFT(INDEX(SPLIT(L948, "" ""), 4), 2)"),"12")</f>
        <v>12</v>
      </c>
      <c r="K948" s="1" t="s">
        <v>27847</v>
      </c>
      <c r="L948" s="1" t="s">
        <v>28241</v>
      </c>
    </row>
    <row r="949" spans="1:12" ht="13.2">
      <c r="A949" s="17" t="s">
        <v>9334</v>
      </c>
      <c r="B949" s="1">
        <v>5</v>
      </c>
      <c r="C949" s="1" t="s">
        <v>28461</v>
      </c>
      <c r="D949" s="1" t="s">
        <v>19372</v>
      </c>
      <c r="E949" s="1" t="s">
        <v>28462</v>
      </c>
      <c r="H949" s="1" t="s">
        <v>1328</v>
      </c>
      <c r="I949" s="4"/>
      <c r="J949" s="4" t="str">
        <f ca="1">IFERROR(__xludf.DUMMYFUNCTION("LEFT(INDEX(SPLIT(L949, "" ""), 4), 2)"),"12")</f>
        <v>12</v>
      </c>
      <c r="K949" s="1" t="s">
        <v>27847</v>
      </c>
      <c r="L949" s="1" t="s">
        <v>28241</v>
      </c>
    </row>
    <row r="950" spans="1:12" ht="13.2">
      <c r="A950" s="17" t="s">
        <v>28463</v>
      </c>
      <c r="B950" s="1">
        <v>5</v>
      </c>
      <c r="D950" s="1" t="s">
        <v>10736</v>
      </c>
      <c r="E950" s="1" t="s">
        <v>28464</v>
      </c>
      <c r="H950" s="1" t="s">
        <v>1328</v>
      </c>
      <c r="I950" s="4"/>
      <c r="J950" s="4" t="str">
        <f ca="1">IFERROR(__xludf.DUMMYFUNCTION("LEFT(INDEX(SPLIT(L950, "" ""), 4), 2)"),"12")</f>
        <v>12</v>
      </c>
      <c r="K950" s="1" t="s">
        <v>26960</v>
      </c>
      <c r="L950" s="1" t="s">
        <v>28241</v>
      </c>
    </row>
    <row r="951" spans="1:12" ht="13.8">
      <c r="A951" s="10" t="s">
        <v>28465</v>
      </c>
      <c r="B951" s="1">
        <v>5</v>
      </c>
      <c r="D951" s="1" t="s">
        <v>10442</v>
      </c>
      <c r="E951" s="1" t="s">
        <v>28466</v>
      </c>
      <c r="H951" s="1" t="s">
        <v>1328</v>
      </c>
      <c r="I951" s="4"/>
      <c r="J951" s="4" t="str">
        <f ca="1">IFERROR(__xludf.DUMMYFUNCTION("LEFT(INDEX(SPLIT(L951, "" ""), 4), 2)"),"12")</f>
        <v>12</v>
      </c>
      <c r="K951" s="1" t="s">
        <v>26960</v>
      </c>
      <c r="L951" s="1" t="s">
        <v>28241</v>
      </c>
    </row>
    <row r="952" spans="1:12" ht="13.8">
      <c r="A952" s="11" t="s">
        <v>28467</v>
      </c>
      <c r="B952" s="1">
        <v>5</v>
      </c>
      <c r="C952" s="1" t="s">
        <v>28468</v>
      </c>
      <c r="D952" s="1" t="s">
        <v>10305</v>
      </c>
      <c r="E952" s="1" t="s">
        <v>28469</v>
      </c>
      <c r="H952" s="1" t="s">
        <v>1328</v>
      </c>
      <c r="I952" s="4"/>
      <c r="J952" s="4" t="str">
        <f ca="1">IFERROR(__xludf.DUMMYFUNCTION("LEFT(INDEX(SPLIT(L952, "" ""), 4), 2)"),"12")</f>
        <v>12</v>
      </c>
      <c r="K952" s="1" t="s">
        <v>27847</v>
      </c>
      <c r="L952" s="1" t="s">
        <v>28241</v>
      </c>
    </row>
    <row r="953" spans="1:12" ht="15.75" customHeight="1">
      <c r="A953" s="18" t="s">
        <v>28470</v>
      </c>
      <c r="B953" s="1">
        <v>5</v>
      </c>
      <c r="C953" s="1" t="s">
        <v>28471</v>
      </c>
      <c r="D953" s="1" t="s">
        <v>10778</v>
      </c>
      <c r="E953" s="1" t="s">
        <v>28472</v>
      </c>
      <c r="H953" s="1" t="s">
        <v>1328</v>
      </c>
      <c r="I953" s="4"/>
      <c r="J953" s="4" t="str">
        <f ca="1">IFERROR(__xludf.DUMMYFUNCTION("LEFT(INDEX(SPLIT(L953, "" ""), 4), 2)"),"12")</f>
        <v>12</v>
      </c>
      <c r="K953" s="1" t="s">
        <v>27268</v>
      </c>
      <c r="L953" s="1" t="s">
        <v>28241</v>
      </c>
    </row>
    <row r="954" spans="1:12" ht="13.8">
      <c r="A954" s="11" t="s">
        <v>3831</v>
      </c>
      <c r="B954" s="1">
        <v>5</v>
      </c>
      <c r="C954" s="1" t="s">
        <v>28473</v>
      </c>
      <c r="D954" s="1" t="s">
        <v>13043</v>
      </c>
      <c r="E954" s="1" t="s">
        <v>28474</v>
      </c>
      <c r="H954" s="1" t="s">
        <v>1328</v>
      </c>
      <c r="I954" s="4"/>
      <c r="J954" s="4" t="str">
        <f ca="1">IFERROR(__xludf.DUMMYFUNCTION("LEFT(INDEX(SPLIT(L954, "" ""), 4), 2)"),"12")</f>
        <v>12</v>
      </c>
      <c r="K954" s="1" t="s">
        <v>28475</v>
      </c>
      <c r="L954" s="1" t="s">
        <v>28241</v>
      </c>
    </row>
    <row r="955" spans="1:12" ht="13.2">
      <c r="A955" s="17" t="s">
        <v>28476</v>
      </c>
      <c r="B955" s="1">
        <v>5</v>
      </c>
      <c r="C955" s="1" t="s">
        <v>28477</v>
      </c>
      <c r="D955" s="1" t="s">
        <v>19372</v>
      </c>
      <c r="E955" s="1" t="s">
        <v>28478</v>
      </c>
      <c r="H955" s="1" t="s">
        <v>1328</v>
      </c>
      <c r="I955" s="4"/>
      <c r="J955" s="4" t="str">
        <f ca="1">IFERROR(__xludf.DUMMYFUNCTION("LEFT(INDEX(SPLIT(L955, "" ""), 4), 2)"),"12")</f>
        <v>12</v>
      </c>
      <c r="K955" s="1" t="s">
        <v>26635</v>
      </c>
      <c r="L955" s="1" t="s">
        <v>28241</v>
      </c>
    </row>
    <row r="956" spans="1:12" ht="13.2">
      <c r="A956" s="17" t="s">
        <v>28479</v>
      </c>
      <c r="B956" s="1">
        <v>5</v>
      </c>
      <c r="C956" s="1" t="s">
        <v>28480</v>
      </c>
      <c r="D956" s="1" t="s">
        <v>10755</v>
      </c>
      <c r="E956" s="1" t="s">
        <v>28481</v>
      </c>
      <c r="H956" s="1" t="s">
        <v>1328</v>
      </c>
      <c r="I956" s="4"/>
      <c r="J956" s="4" t="str">
        <f ca="1">IFERROR(__xludf.DUMMYFUNCTION("LEFT(INDEX(SPLIT(L956, "" ""), 4), 2)"),"12")</f>
        <v>12</v>
      </c>
      <c r="K956" s="1" t="s">
        <v>27847</v>
      </c>
      <c r="L956" s="1" t="s">
        <v>28241</v>
      </c>
    </row>
    <row r="957" spans="1:12" ht="13.8">
      <c r="A957" s="10" t="s">
        <v>3535</v>
      </c>
      <c r="B957" s="1">
        <v>5</v>
      </c>
      <c r="C957" s="1" t="s">
        <v>28482</v>
      </c>
      <c r="D957" s="1" t="s">
        <v>19372</v>
      </c>
      <c r="E957" s="1" t="s">
        <v>28483</v>
      </c>
      <c r="H957" s="1" t="s">
        <v>1328</v>
      </c>
      <c r="I957" s="4"/>
      <c r="J957" s="4" t="str">
        <f ca="1">IFERROR(__xludf.DUMMYFUNCTION("LEFT(INDEX(SPLIT(L957, "" ""), 4), 2)"),"12")</f>
        <v>12</v>
      </c>
      <c r="K957" s="1" t="s">
        <v>27847</v>
      </c>
      <c r="L957" s="1" t="s">
        <v>28241</v>
      </c>
    </row>
    <row r="958" spans="1:12" ht="13.8">
      <c r="A958" s="11" t="s">
        <v>28484</v>
      </c>
      <c r="B958" s="1">
        <v>5</v>
      </c>
      <c r="C958" s="1" t="s">
        <v>28485</v>
      </c>
      <c r="D958" s="1" t="s">
        <v>19372</v>
      </c>
      <c r="E958" s="1" t="s">
        <v>28486</v>
      </c>
      <c r="H958" s="1" t="s">
        <v>1328</v>
      </c>
      <c r="I958" s="4"/>
      <c r="J958" s="4" t="str">
        <f ca="1">IFERROR(__xludf.DUMMYFUNCTION("LEFT(INDEX(SPLIT(L958, "" ""), 4), 2)"),"12")</f>
        <v>12</v>
      </c>
      <c r="K958" s="1" t="s">
        <v>27847</v>
      </c>
      <c r="L958" s="1" t="s">
        <v>28241</v>
      </c>
    </row>
    <row r="959" spans="1:12" ht="15.75" customHeight="1">
      <c r="A959" s="18" t="s">
        <v>28487</v>
      </c>
      <c r="B959" s="1">
        <v>5</v>
      </c>
      <c r="C959" s="1" t="s">
        <v>28488</v>
      </c>
      <c r="D959" s="1" t="s">
        <v>10442</v>
      </c>
      <c r="E959" s="1" t="s">
        <v>28488</v>
      </c>
      <c r="H959" s="1" t="s">
        <v>1328</v>
      </c>
      <c r="I959" s="4"/>
      <c r="J959" s="4" t="str">
        <f ca="1">IFERROR(__xludf.DUMMYFUNCTION("LEFT(INDEX(SPLIT(L959, "" ""), 4), 2)"),"12")</f>
        <v>12</v>
      </c>
      <c r="K959" s="1" t="s">
        <v>26621</v>
      </c>
      <c r="L959" s="1" t="s">
        <v>28241</v>
      </c>
    </row>
    <row r="960" spans="1:12" ht="13.8">
      <c r="A960" s="11" t="s">
        <v>21639</v>
      </c>
      <c r="B960" s="1">
        <v>5</v>
      </c>
      <c r="D960" s="1" t="s">
        <v>10305</v>
      </c>
      <c r="E960" s="1" t="s">
        <v>28489</v>
      </c>
      <c r="H960" s="1" t="s">
        <v>1328</v>
      </c>
      <c r="I960" s="4"/>
      <c r="J960" s="4" t="str">
        <f ca="1">IFERROR(__xludf.DUMMYFUNCTION("LEFT(INDEX(SPLIT(L960, "" ""), 4), 2)"),"12")</f>
        <v>12</v>
      </c>
      <c r="K960" s="1" t="s">
        <v>26960</v>
      </c>
      <c r="L960" s="1" t="s">
        <v>28241</v>
      </c>
    </row>
    <row r="961" spans="1:12" ht="13.2">
      <c r="A961" s="17" t="s">
        <v>19458</v>
      </c>
      <c r="B961" s="1">
        <v>5</v>
      </c>
      <c r="C961" s="1" t="s">
        <v>28359</v>
      </c>
      <c r="D961" s="1" t="s">
        <v>13043</v>
      </c>
      <c r="E961" s="1" t="s">
        <v>28490</v>
      </c>
      <c r="H961" s="1" t="s">
        <v>1328</v>
      </c>
      <c r="I961" s="4"/>
      <c r="J961" s="4" t="str">
        <f ca="1">IFERROR(__xludf.DUMMYFUNCTION("LEFT(INDEX(SPLIT(L961, "" ""), 4), 2)"),"12")</f>
        <v>12</v>
      </c>
      <c r="K961" s="1" t="s">
        <v>28361</v>
      </c>
      <c r="L961" s="1" t="s">
        <v>28241</v>
      </c>
    </row>
    <row r="962" spans="1:12" ht="13.2">
      <c r="A962" s="17" t="s">
        <v>27137</v>
      </c>
      <c r="B962" s="1">
        <v>3</v>
      </c>
      <c r="C962" s="1" t="s">
        <v>28491</v>
      </c>
      <c r="D962" s="1" t="s">
        <v>19372</v>
      </c>
      <c r="E962" s="1" t="s">
        <v>28492</v>
      </c>
      <c r="H962" s="1" t="s">
        <v>1328</v>
      </c>
      <c r="I962" s="4"/>
      <c r="J962" s="4" t="str">
        <f ca="1">IFERROR(__xludf.DUMMYFUNCTION("LEFT(INDEX(SPLIT(L962, "" ""), 4), 2)"),"12")</f>
        <v>12</v>
      </c>
      <c r="K962" s="1" t="s">
        <v>27847</v>
      </c>
      <c r="L962" s="1" t="s">
        <v>28241</v>
      </c>
    </row>
    <row r="963" spans="1:12" ht="13.8">
      <c r="A963" s="10" t="s">
        <v>18349</v>
      </c>
      <c r="B963" s="1">
        <v>5</v>
      </c>
      <c r="C963" s="1" t="s">
        <v>28493</v>
      </c>
      <c r="D963" s="1" t="s">
        <v>19372</v>
      </c>
      <c r="E963" s="1" t="s">
        <v>28494</v>
      </c>
      <c r="H963" s="1" t="s">
        <v>1328</v>
      </c>
      <c r="I963" s="4"/>
      <c r="J963" s="4" t="str">
        <f ca="1">IFERROR(__xludf.DUMMYFUNCTION("LEFT(INDEX(SPLIT(L963, "" ""), 4), 2)"),"12")</f>
        <v>12</v>
      </c>
      <c r="K963" s="1" t="s">
        <v>26647</v>
      </c>
      <c r="L963" s="1" t="s">
        <v>28241</v>
      </c>
    </row>
    <row r="964" spans="1:12" ht="13.8">
      <c r="A964" s="11" t="s">
        <v>28423</v>
      </c>
      <c r="B964" s="1">
        <v>5</v>
      </c>
      <c r="C964" s="1" t="s">
        <v>28495</v>
      </c>
      <c r="D964" s="1" t="s">
        <v>19372</v>
      </c>
      <c r="E964" s="1" t="s">
        <v>28496</v>
      </c>
      <c r="H964" s="1" t="s">
        <v>1328</v>
      </c>
      <c r="I964" s="4"/>
      <c r="J964" s="4" t="str">
        <f ca="1">IFERROR(__xludf.DUMMYFUNCTION("LEFT(INDEX(SPLIT(L964, "" ""), 4), 2)"),"12")</f>
        <v>12</v>
      </c>
      <c r="K964" s="1" t="s">
        <v>26621</v>
      </c>
      <c r="L964" s="1" t="s">
        <v>28241</v>
      </c>
    </row>
    <row r="965" spans="1:12" ht="15.75" customHeight="1">
      <c r="A965" s="18" t="s">
        <v>18398</v>
      </c>
      <c r="B965" s="1">
        <v>4</v>
      </c>
      <c r="C965" s="1" t="s">
        <v>28399</v>
      </c>
      <c r="D965" s="1" t="s">
        <v>19372</v>
      </c>
      <c r="E965" s="1" t="s">
        <v>28497</v>
      </c>
      <c r="H965" s="1" t="s">
        <v>1328</v>
      </c>
      <c r="I965" s="4"/>
      <c r="J965" s="4" t="str">
        <f ca="1">IFERROR(__xludf.DUMMYFUNCTION("LEFT(INDEX(SPLIT(L965, "" ""), 4), 2)"),"12")</f>
        <v>12</v>
      </c>
      <c r="K965" s="1" t="s">
        <v>26702</v>
      </c>
      <c r="L965" s="1" t="s">
        <v>28241</v>
      </c>
    </row>
    <row r="966" spans="1:12" ht="13.8">
      <c r="A966" s="11" t="s">
        <v>28498</v>
      </c>
      <c r="B966" s="1">
        <v>5</v>
      </c>
      <c r="D966" s="1" t="s">
        <v>19372</v>
      </c>
      <c r="E966" s="1" t="s">
        <v>28499</v>
      </c>
      <c r="H966" s="1" t="s">
        <v>1328</v>
      </c>
      <c r="I966" s="4"/>
      <c r="J966" s="4" t="str">
        <f ca="1">IFERROR(__xludf.DUMMYFUNCTION("LEFT(INDEX(SPLIT(L966, "" ""), 4), 2)"),"12")</f>
        <v>12</v>
      </c>
      <c r="K966" s="1" t="s">
        <v>26960</v>
      </c>
      <c r="L966" s="1" t="s">
        <v>28241</v>
      </c>
    </row>
    <row r="967" spans="1:12" ht="13.2">
      <c r="A967" s="17" t="s">
        <v>7490</v>
      </c>
      <c r="B967" s="1">
        <v>5</v>
      </c>
      <c r="C967" s="1" t="s">
        <v>28500</v>
      </c>
      <c r="D967" s="1" t="s">
        <v>13043</v>
      </c>
      <c r="E967" s="1" t="s">
        <v>28501</v>
      </c>
      <c r="H967" s="1" t="s">
        <v>1328</v>
      </c>
      <c r="I967" s="4"/>
      <c r="J967" s="4" t="str">
        <f ca="1">IFERROR(__xludf.DUMMYFUNCTION("LEFT(INDEX(SPLIT(L967, "" ""), 4), 2)"),"12")</f>
        <v>12</v>
      </c>
      <c r="K967" s="1" t="s">
        <v>28396</v>
      </c>
      <c r="L967" s="1" t="s">
        <v>28241</v>
      </c>
    </row>
    <row r="968" spans="1:12" ht="13.2">
      <c r="A968" s="17" t="s">
        <v>3831</v>
      </c>
      <c r="B968" s="1">
        <v>5</v>
      </c>
      <c r="C968" s="1" t="s">
        <v>11624</v>
      </c>
      <c r="D968" s="1" t="s">
        <v>13043</v>
      </c>
      <c r="E968" s="1" t="s">
        <v>28502</v>
      </c>
      <c r="H968" s="1" t="s">
        <v>1328</v>
      </c>
      <c r="I968" s="4"/>
      <c r="J968" s="4" t="str">
        <f ca="1">IFERROR(__xludf.DUMMYFUNCTION("LEFT(INDEX(SPLIT(L968, "" ""), 4), 2)"),"12")</f>
        <v>12</v>
      </c>
      <c r="K968" s="1" t="s">
        <v>28475</v>
      </c>
      <c r="L968" s="1" t="s">
        <v>28241</v>
      </c>
    </row>
    <row r="969" spans="1:12" ht="13.8">
      <c r="A969" s="10" t="s">
        <v>28503</v>
      </c>
      <c r="B969" s="1">
        <v>5</v>
      </c>
      <c r="D969" s="1" t="s">
        <v>19372</v>
      </c>
      <c r="E969" s="1" t="s">
        <v>28504</v>
      </c>
      <c r="H969" s="1" t="s">
        <v>1328</v>
      </c>
      <c r="I969" s="4"/>
      <c r="J969" s="4" t="str">
        <f ca="1">IFERROR(__xludf.DUMMYFUNCTION("LEFT(INDEX(SPLIT(L969, "" ""), 4), 2)"),"12")</f>
        <v>12</v>
      </c>
      <c r="K969" s="1" t="s">
        <v>26653</v>
      </c>
      <c r="L969" s="1" t="s">
        <v>28241</v>
      </c>
    </row>
    <row r="970" spans="1:12" ht="13.8">
      <c r="A970" s="11" t="s">
        <v>25184</v>
      </c>
      <c r="B970" s="1">
        <v>5</v>
      </c>
      <c r="C970" s="1" t="s">
        <v>28505</v>
      </c>
      <c r="D970" s="1" t="s">
        <v>19372</v>
      </c>
      <c r="E970" s="1" t="s">
        <v>28506</v>
      </c>
      <c r="H970" s="1" t="s">
        <v>1328</v>
      </c>
      <c r="I970" s="4"/>
      <c r="J970" s="4" t="str">
        <f ca="1">IFERROR(__xludf.DUMMYFUNCTION("LEFT(INDEX(SPLIT(L970, "" ""), 4), 2)"),"12")</f>
        <v>12</v>
      </c>
      <c r="K970" s="1" t="s">
        <v>27847</v>
      </c>
      <c r="L970" s="1" t="s">
        <v>28241</v>
      </c>
    </row>
    <row r="971" spans="1:12" ht="13.8">
      <c r="A971" s="11" t="s">
        <v>28507</v>
      </c>
      <c r="B971" s="1">
        <v>5</v>
      </c>
      <c r="D971" s="1" t="s">
        <v>19372</v>
      </c>
      <c r="E971" s="1" t="s">
        <v>28508</v>
      </c>
      <c r="H971" s="1" t="s">
        <v>1328</v>
      </c>
      <c r="I971" s="4"/>
      <c r="J971" s="4" t="str">
        <f ca="1">IFERROR(__xludf.DUMMYFUNCTION("LEFT(INDEX(SPLIT(L971, "" ""), 4), 2)"),"12")</f>
        <v>12</v>
      </c>
      <c r="K971" s="1" t="s">
        <v>26653</v>
      </c>
      <c r="L971" s="1" t="s">
        <v>28241</v>
      </c>
    </row>
    <row r="972" spans="1:12" ht="13.8">
      <c r="A972" s="11" t="s">
        <v>26540</v>
      </c>
      <c r="B972" s="1">
        <v>5</v>
      </c>
      <c r="D972" s="1" t="s">
        <v>19372</v>
      </c>
      <c r="E972" s="1" t="s">
        <v>28509</v>
      </c>
      <c r="H972" s="1" t="s">
        <v>1328</v>
      </c>
      <c r="I972" s="4"/>
      <c r="J972" s="4" t="str">
        <f ca="1">IFERROR(__xludf.DUMMYFUNCTION("LEFT(INDEX(SPLIT(L972, "" ""), 4), 2)"),"12")</f>
        <v>12</v>
      </c>
      <c r="K972" s="1" t="s">
        <v>26653</v>
      </c>
      <c r="L972" s="1" t="s">
        <v>28241</v>
      </c>
    </row>
    <row r="973" spans="1:12" ht="13.2">
      <c r="A973" s="17" t="s">
        <v>28510</v>
      </c>
      <c r="B973" s="1">
        <v>5</v>
      </c>
      <c r="C973" s="1" t="s">
        <v>28511</v>
      </c>
      <c r="D973" s="1" t="s">
        <v>13043</v>
      </c>
      <c r="E973" s="1" t="s">
        <v>28512</v>
      </c>
      <c r="H973" s="1" t="s">
        <v>1328</v>
      </c>
      <c r="I973" s="4"/>
      <c r="J973" s="4" t="str">
        <f ca="1">IFERROR(__xludf.DUMMYFUNCTION("LEFT(INDEX(SPLIT(L973, "" ""), 4), 2)"),"12")</f>
        <v>12</v>
      </c>
      <c r="K973" s="1" t="s">
        <v>26621</v>
      </c>
      <c r="L973" s="1" t="s">
        <v>28241</v>
      </c>
    </row>
    <row r="974" spans="1:12" ht="13.8">
      <c r="A974" s="10" t="s">
        <v>18398</v>
      </c>
      <c r="B974" s="1">
        <v>5</v>
      </c>
      <c r="C974" s="1" t="s">
        <v>28399</v>
      </c>
      <c r="D974" s="1" t="s">
        <v>19372</v>
      </c>
      <c r="E974" s="1" t="s">
        <v>28513</v>
      </c>
      <c r="H974" s="1" t="s">
        <v>1328</v>
      </c>
      <c r="I974" s="4"/>
      <c r="J974" s="4" t="str">
        <f ca="1">IFERROR(__xludf.DUMMYFUNCTION("LEFT(INDEX(SPLIT(L974, "" ""), 4), 2)"),"12")</f>
        <v>12</v>
      </c>
      <c r="K974" s="1" t="s">
        <v>26702</v>
      </c>
      <c r="L974" s="1" t="s">
        <v>28241</v>
      </c>
    </row>
    <row r="975" spans="1:12" ht="13.8">
      <c r="A975" s="11" t="s">
        <v>18349</v>
      </c>
      <c r="B975" s="1">
        <v>4</v>
      </c>
      <c r="C975" s="1" t="s">
        <v>28514</v>
      </c>
      <c r="D975" s="1" t="s">
        <v>13043</v>
      </c>
      <c r="E975" s="1" t="s">
        <v>28515</v>
      </c>
      <c r="H975" s="1" t="s">
        <v>1328</v>
      </c>
      <c r="I975" s="4"/>
      <c r="J975" s="4" t="str">
        <f ca="1">IFERROR(__xludf.DUMMYFUNCTION("LEFT(INDEX(SPLIT(L975, "" ""), 4), 2)"),"12")</f>
        <v>12</v>
      </c>
      <c r="K975" s="1" t="s">
        <v>26647</v>
      </c>
      <c r="L975" s="1" t="s">
        <v>28241</v>
      </c>
    </row>
    <row r="976" spans="1:12" ht="13.8">
      <c r="A976" s="11" t="s">
        <v>28516</v>
      </c>
      <c r="B976" s="1">
        <v>5</v>
      </c>
      <c r="C976" s="1" t="s">
        <v>4921</v>
      </c>
      <c r="D976" s="1" t="s">
        <v>10300</v>
      </c>
      <c r="E976" s="1" t="s">
        <v>28517</v>
      </c>
      <c r="H976" s="1" t="s">
        <v>1328</v>
      </c>
      <c r="I976" s="4"/>
      <c r="J976" s="4" t="str">
        <f ca="1">IFERROR(__xludf.DUMMYFUNCTION("LEFT(INDEX(SPLIT(L976, "" ""), 4), 2)"),"12")</f>
        <v>12</v>
      </c>
      <c r="K976" s="1" t="s">
        <v>27847</v>
      </c>
      <c r="L976" s="1" t="s">
        <v>28241</v>
      </c>
    </row>
    <row r="977" spans="1:12" ht="13.2">
      <c r="A977" s="17" t="s">
        <v>28518</v>
      </c>
      <c r="B977" s="1">
        <v>5</v>
      </c>
      <c r="D977" s="1" t="s">
        <v>19372</v>
      </c>
      <c r="E977" s="1" t="s">
        <v>28519</v>
      </c>
      <c r="H977" s="1" t="s">
        <v>1328</v>
      </c>
      <c r="I977" s="4"/>
      <c r="J977" s="4" t="str">
        <f ca="1">IFERROR(__xludf.DUMMYFUNCTION("LEFT(INDEX(SPLIT(L977, "" ""), 4), 2)"),"12")</f>
        <v>12</v>
      </c>
      <c r="K977" s="1" t="s">
        <v>26688</v>
      </c>
      <c r="L977" s="1" t="s">
        <v>28241</v>
      </c>
    </row>
    <row r="978" spans="1:12" ht="13.2">
      <c r="A978" s="17" t="s">
        <v>19451</v>
      </c>
      <c r="B978" s="1">
        <v>5</v>
      </c>
      <c r="C978" s="1" t="s">
        <v>28345</v>
      </c>
      <c r="D978" s="1" t="s">
        <v>19372</v>
      </c>
      <c r="E978" s="1" t="s">
        <v>28405</v>
      </c>
      <c r="H978" s="1" t="s">
        <v>1328</v>
      </c>
      <c r="I978" s="4"/>
      <c r="J978" s="4" t="str">
        <f ca="1">IFERROR(__xludf.DUMMYFUNCTION("LEFT(INDEX(SPLIT(L978, "" ""), 4), 2)"),"12")</f>
        <v>12</v>
      </c>
      <c r="K978" s="1" t="s">
        <v>28258</v>
      </c>
      <c r="L978" s="1" t="s">
        <v>28241</v>
      </c>
    </row>
    <row r="979" spans="1:12" ht="13.8">
      <c r="A979" s="10" t="s">
        <v>28520</v>
      </c>
      <c r="B979" s="1">
        <v>5</v>
      </c>
      <c r="C979" s="1" t="s">
        <v>4767</v>
      </c>
      <c r="D979" s="1" t="s">
        <v>10743</v>
      </c>
      <c r="E979" s="1" t="s">
        <v>28521</v>
      </c>
      <c r="H979" s="1" t="s">
        <v>1328</v>
      </c>
      <c r="I979" s="4"/>
      <c r="J979" s="4" t="str">
        <f ca="1">IFERROR(__xludf.DUMMYFUNCTION("LEFT(INDEX(SPLIT(L979, "" ""), 4), 2)"),"12")</f>
        <v>12</v>
      </c>
      <c r="K979" s="1" t="s">
        <v>27847</v>
      </c>
      <c r="L979" s="1" t="s">
        <v>28241</v>
      </c>
    </row>
    <row r="980" spans="1:12" ht="13.8">
      <c r="A980" s="11" t="s">
        <v>28522</v>
      </c>
      <c r="B980" s="1">
        <v>5</v>
      </c>
      <c r="C980" s="1" t="s">
        <v>28523</v>
      </c>
      <c r="D980" s="1" t="s">
        <v>19372</v>
      </c>
      <c r="E980" s="1" t="s">
        <v>28524</v>
      </c>
      <c r="H980" s="1" t="s">
        <v>1328</v>
      </c>
      <c r="I980" s="4"/>
      <c r="J980" s="4" t="str">
        <f ca="1">IFERROR(__xludf.DUMMYFUNCTION("LEFT(INDEX(SPLIT(L980, "" ""), 4), 2)"),"12")</f>
        <v>12</v>
      </c>
      <c r="K980" s="1" t="s">
        <v>27847</v>
      </c>
      <c r="L980" s="1" t="s">
        <v>28241</v>
      </c>
    </row>
    <row r="981" spans="1:12" ht="15.75" customHeight="1">
      <c r="A981" s="18" t="s">
        <v>28525</v>
      </c>
      <c r="B981" s="1">
        <v>5</v>
      </c>
      <c r="C981" s="1" t="s">
        <v>28526</v>
      </c>
      <c r="D981" s="1" t="s">
        <v>19372</v>
      </c>
      <c r="E981" s="1" t="s">
        <v>28527</v>
      </c>
      <c r="H981" s="1" t="s">
        <v>1328</v>
      </c>
      <c r="I981" s="4"/>
      <c r="J981" s="4" t="str">
        <f ca="1">IFERROR(__xludf.DUMMYFUNCTION("LEFT(INDEX(SPLIT(L981, "" ""), 4), 2)"),"12")</f>
        <v>12</v>
      </c>
      <c r="K981" s="1" t="s">
        <v>27847</v>
      </c>
      <c r="L981" s="1" t="s">
        <v>28241</v>
      </c>
    </row>
    <row r="982" spans="1:12" ht="13.8">
      <c r="A982" s="11" t="s">
        <v>28528</v>
      </c>
      <c r="B982" s="1">
        <v>5</v>
      </c>
      <c r="D982" s="1" t="s">
        <v>13043</v>
      </c>
      <c r="E982" s="1" t="s">
        <v>28529</v>
      </c>
      <c r="H982" s="1" t="s">
        <v>1328</v>
      </c>
      <c r="I982" s="4"/>
      <c r="J982" s="4" t="str">
        <f ca="1">IFERROR(__xludf.DUMMYFUNCTION("LEFT(INDEX(SPLIT(L982, "" ""), 4), 2)"),"12")</f>
        <v>12</v>
      </c>
      <c r="K982" s="1" t="s">
        <v>27491</v>
      </c>
      <c r="L982" s="1" t="s">
        <v>28241</v>
      </c>
    </row>
    <row r="983" spans="1:12" ht="13.2">
      <c r="A983" s="17" t="s">
        <v>28530</v>
      </c>
      <c r="B983" s="1">
        <v>5</v>
      </c>
      <c r="C983" s="1" t="s">
        <v>2454</v>
      </c>
      <c r="D983" s="1" t="s">
        <v>10305</v>
      </c>
      <c r="E983" s="1" t="s">
        <v>28531</v>
      </c>
      <c r="H983" s="1" t="s">
        <v>1328</v>
      </c>
      <c r="I983" s="4"/>
      <c r="J983" s="4" t="str">
        <f ca="1">IFERROR(__xludf.DUMMYFUNCTION("LEFT(INDEX(SPLIT(L983, "" ""), 4), 2)"),"12")</f>
        <v>12</v>
      </c>
      <c r="K983" s="1" t="s">
        <v>27847</v>
      </c>
      <c r="L983" s="1" t="s">
        <v>28241</v>
      </c>
    </row>
    <row r="984" spans="1:12" ht="13.2">
      <c r="A984" s="17" t="s">
        <v>3831</v>
      </c>
      <c r="B984" s="1">
        <v>5</v>
      </c>
      <c r="C984" s="1" t="s">
        <v>28532</v>
      </c>
      <c r="D984" s="1" t="s">
        <v>13043</v>
      </c>
      <c r="E984" s="1" t="s">
        <v>28533</v>
      </c>
      <c r="H984" s="1" t="s">
        <v>1328</v>
      </c>
      <c r="I984" s="4"/>
      <c r="J984" s="4" t="str">
        <f ca="1">IFERROR(__xludf.DUMMYFUNCTION("LEFT(INDEX(SPLIT(L984, "" ""), 4), 2)"),"12")</f>
        <v>12</v>
      </c>
      <c r="K984" s="1" t="s">
        <v>28396</v>
      </c>
      <c r="L984" s="1" t="s">
        <v>28241</v>
      </c>
    </row>
    <row r="985" spans="1:12" ht="13.8">
      <c r="A985" s="10" t="s">
        <v>23477</v>
      </c>
      <c r="B985" s="1">
        <v>5</v>
      </c>
      <c r="D985" s="1" t="s">
        <v>10479</v>
      </c>
      <c r="E985" s="1" t="s">
        <v>28534</v>
      </c>
      <c r="H985" s="1" t="s">
        <v>1328</v>
      </c>
      <c r="I985" s="4"/>
      <c r="J985" s="4" t="str">
        <f ca="1">IFERROR(__xludf.DUMMYFUNCTION("LEFT(INDEX(SPLIT(L985, "" ""), 4), 2)"),"12")</f>
        <v>12</v>
      </c>
      <c r="K985" s="1" t="s">
        <v>26707</v>
      </c>
      <c r="L985" s="1" t="s">
        <v>28241</v>
      </c>
    </row>
    <row r="986" spans="1:12" ht="13.8">
      <c r="A986" s="11" t="s">
        <v>28535</v>
      </c>
      <c r="B986" s="1">
        <v>5</v>
      </c>
      <c r="C986" s="1" t="s">
        <v>28536</v>
      </c>
      <c r="D986" s="1" t="s">
        <v>13043</v>
      </c>
      <c r="E986" s="1" t="s">
        <v>28537</v>
      </c>
      <c r="H986" s="1" t="s">
        <v>1328</v>
      </c>
      <c r="I986" s="4"/>
      <c r="J986" s="4" t="str">
        <f ca="1">IFERROR(__xludf.DUMMYFUNCTION("LEFT(INDEX(SPLIT(L986, "" ""), 4), 2)"),"12")</f>
        <v>12</v>
      </c>
      <c r="K986" s="1" t="s">
        <v>28475</v>
      </c>
      <c r="L986" s="1" t="s">
        <v>28241</v>
      </c>
    </row>
    <row r="987" spans="1:12" ht="15.75" customHeight="1">
      <c r="A987" s="18" t="s">
        <v>28538</v>
      </c>
      <c r="B987" s="1">
        <v>5</v>
      </c>
      <c r="C987" s="1" t="s">
        <v>108</v>
      </c>
      <c r="D987" s="1" t="s">
        <v>10293</v>
      </c>
      <c r="E987" s="1" t="s">
        <v>28539</v>
      </c>
      <c r="H987" s="1" t="s">
        <v>1328</v>
      </c>
      <c r="I987" s="4"/>
      <c r="J987" s="4" t="str">
        <f ca="1">IFERROR(__xludf.DUMMYFUNCTION("LEFT(INDEX(SPLIT(L987, "" ""), 4), 2)"),"12")</f>
        <v>12</v>
      </c>
      <c r="K987" s="1" t="s">
        <v>27847</v>
      </c>
      <c r="L987" s="1" t="s">
        <v>28241</v>
      </c>
    </row>
    <row r="988" spans="1:12" ht="13.8">
      <c r="A988" s="11" t="s">
        <v>22920</v>
      </c>
      <c r="B988" s="1">
        <v>5</v>
      </c>
      <c r="C988" s="1" t="s">
        <v>504</v>
      </c>
      <c r="D988" s="1" t="s">
        <v>10347</v>
      </c>
      <c r="E988" s="1" t="s">
        <v>28540</v>
      </c>
      <c r="H988" s="1" t="s">
        <v>1328</v>
      </c>
      <c r="I988" s="4"/>
      <c r="J988" s="4" t="str">
        <f ca="1">IFERROR(__xludf.DUMMYFUNCTION("LEFT(INDEX(SPLIT(L988, "" ""), 4), 2)"),"12")</f>
        <v>12</v>
      </c>
      <c r="K988" s="1" t="s">
        <v>27847</v>
      </c>
      <c r="L988" s="1" t="s">
        <v>28241</v>
      </c>
    </row>
    <row r="989" spans="1:12" ht="13.2">
      <c r="A989" s="17" t="s">
        <v>28541</v>
      </c>
      <c r="B989" s="1">
        <v>5</v>
      </c>
      <c r="C989" s="1" t="s">
        <v>28542</v>
      </c>
      <c r="D989" s="1" t="s">
        <v>10736</v>
      </c>
      <c r="E989" s="1" t="s">
        <v>28543</v>
      </c>
      <c r="H989" s="1" t="s">
        <v>1328</v>
      </c>
      <c r="I989" s="4"/>
      <c r="J989" s="4" t="str">
        <f ca="1">IFERROR(__xludf.DUMMYFUNCTION("LEFT(INDEX(SPLIT(L989, "" ""), 4), 2)"),"12")</f>
        <v>12</v>
      </c>
      <c r="K989" s="1" t="s">
        <v>27847</v>
      </c>
      <c r="L989" s="1" t="s">
        <v>28241</v>
      </c>
    </row>
    <row r="990" spans="1:12" ht="13.2">
      <c r="A990" s="17" t="s">
        <v>28544</v>
      </c>
      <c r="B990" s="1">
        <v>4</v>
      </c>
      <c r="C990" s="1" t="s">
        <v>28545</v>
      </c>
      <c r="D990" s="1" t="s">
        <v>10288</v>
      </c>
      <c r="E990" s="1" t="s">
        <v>28546</v>
      </c>
      <c r="H990" s="1" t="s">
        <v>1328</v>
      </c>
      <c r="I990" s="4"/>
      <c r="J990" s="4" t="str">
        <f ca="1">IFERROR(__xludf.DUMMYFUNCTION("LEFT(INDEX(SPLIT(L990, "" ""), 4), 2)"),"12")</f>
        <v>12</v>
      </c>
      <c r="K990" s="1" t="s">
        <v>27847</v>
      </c>
      <c r="L990" s="1" t="s">
        <v>28241</v>
      </c>
    </row>
    <row r="991" spans="1:12" ht="13.8">
      <c r="A991" s="10" t="s">
        <v>315</v>
      </c>
      <c r="B991" s="1">
        <v>5</v>
      </c>
      <c r="D991" s="1" t="s">
        <v>19372</v>
      </c>
      <c r="E991" s="1" t="s">
        <v>28547</v>
      </c>
      <c r="H991" s="1" t="s">
        <v>1328</v>
      </c>
      <c r="I991" s="4"/>
      <c r="J991" s="4" t="str">
        <f ca="1">IFERROR(__xludf.DUMMYFUNCTION("LEFT(INDEX(SPLIT(L991, "" ""), 4), 2)"),"12")</f>
        <v>12</v>
      </c>
      <c r="K991" s="1" t="s">
        <v>26653</v>
      </c>
      <c r="L991" s="1" t="s">
        <v>28241</v>
      </c>
    </row>
    <row r="992" spans="1:12" ht="13.8">
      <c r="A992" s="11" t="s">
        <v>28548</v>
      </c>
      <c r="B992" s="1">
        <v>5</v>
      </c>
      <c r="C992" s="1" t="s">
        <v>20025</v>
      </c>
      <c r="D992" s="1" t="s">
        <v>10743</v>
      </c>
      <c r="E992" s="1" t="s">
        <v>28549</v>
      </c>
      <c r="H992" s="1" t="s">
        <v>1328</v>
      </c>
      <c r="I992" s="4"/>
      <c r="J992" s="4" t="str">
        <f ca="1">IFERROR(__xludf.DUMMYFUNCTION("LEFT(INDEX(SPLIT(L992, "" ""), 4), 2)"),"12")</f>
        <v>12</v>
      </c>
      <c r="K992" s="1" t="s">
        <v>27847</v>
      </c>
      <c r="L992" s="1" t="s">
        <v>28241</v>
      </c>
    </row>
    <row r="993" spans="1:12" ht="15.75" customHeight="1">
      <c r="A993" s="18" t="s">
        <v>28550</v>
      </c>
      <c r="B993" s="1">
        <v>5</v>
      </c>
      <c r="C993" s="1" t="s">
        <v>28551</v>
      </c>
      <c r="D993" s="1" t="s">
        <v>18313</v>
      </c>
      <c r="E993" s="1" t="s">
        <v>28551</v>
      </c>
      <c r="H993" s="1" t="s">
        <v>1328</v>
      </c>
      <c r="I993" s="4"/>
      <c r="J993" s="4" t="str">
        <f ca="1">IFERROR(__xludf.DUMMYFUNCTION("LEFT(INDEX(SPLIT(L993, "" ""), 4), 2)"),"12")</f>
        <v>12</v>
      </c>
      <c r="K993" s="1" t="s">
        <v>26621</v>
      </c>
      <c r="L993" s="1" t="s">
        <v>28241</v>
      </c>
    </row>
    <row r="994" spans="1:12" ht="13.8">
      <c r="A994" s="11" t="s">
        <v>24716</v>
      </c>
      <c r="B994" s="1">
        <v>5</v>
      </c>
      <c r="D994" s="1" t="s">
        <v>10300</v>
      </c>
      <c r="E994" s="1" t="s">
        <v>24717</v>
      </c>
      <c r="H994" s="1" t="s">
        <v>1328</v>
      </c>
      <c r="I994" s="4"/>
      <c r="J994" s="4" t="str">
        <f ca="1">IFERROR(__xludf.DUMMYFUNCTION("LEFT(INDEX(SPLIT(L994, "" ""), 4), 2)"),"12")</f>
        <v>12</v>
      </c>
      <c r="K994" s="1" t="s">
        <v>27139</v>
      </c>
      <c r="L994" s="1" t="s">
        <v>28241</v>
      </c>
    </row>
    <row r="995" spans="1:12" ht="13.2">
      <c r="A995" s="17" t="s">
        <v>3831</v>
      </c>
      <c r="B995" s="1">
        <v>5</v>
      </c>
      <c r="C995" s="1" t="s">
        <v>28552</v>
      </c>
      <c r="D995" s="1" t="s">
        <v>13043</v>
      </c>
      <c r="E995" s="1" t="s">
        <v>22670</v>
      </c>
      <c r="H995" s="1" t="s">
        <v>1328</v>
      </c>
      <c r="I995" s="4"/>
      <c r="J995" s="4" t="str">
        <f ca="1">IFERROR(__xludf.DUMMYFUNCTION("LEFT(INDEX(SPLIT(L995, "" ""), 4), 2)"),"12")</f>
        <v>12</v>
      </c>
      <c r="K995" s="1" t="s">
        <v>28475</v>
      </c>
      <c r="L995" s="1" t="s">
        <v>28241</v>
      </c>
    </row>
    <row r="996" spans="1:12" ht="13.2">
      <c r="A996" s="17" t="s">
        <v>28553</v>
      </c>
      <c r="B996" s="1">
        <v>1</v>
      </c>
      <c r="C996" s="1" t="s">
        <v>28554</v>
      </c>
      <c r="D996" s="1" t="s">
        <v>19372</v>
      </c>
      <c r="E996" s="1" t="s">
        <v>28555</v>
      </c>
      <c r="H996" s="1" t="s">
        <v>1328</v>
      </c>
      <c r="I996" s="4"/>
      <c r="J996" s="4" t="str">
        <f ca="1">IFERROR(__xludf.DUMMYFUNCTION("LEFT(INDEX(SPLIT(L996, "" ""), 4), 2)"),"12")</f>
        <v>12</v>
      </c>
      <c r="K996" s="1" t="s">
        <v>26875</v>
      </c>
      <c r="L996" s="1" t="s">
        <v>28241</v>
      </c>
    </row>
    <row r="997" spans="1:12" ht="13.8">
      <c r="A997" s="10" t="s">
        <v>28556</v>
      </c>
      <c r="B997" s="1">
        <v>5</v>
      </c>
      <c r="C997" s="1" t="s">
        <v>28557</v>
      </c>
      <c r="D997" s="1" t="s">
        <v>19372</v>
      </c>
      <c r="E997" s="1" t="s">
        <v>28558</v>
      </c>
      <c r="H997" s="1" t="s">
        <v>1328</v>
      </c>
      <c r="I997" s="4"/>
      <c r="J997" s="4" t="str">
        <f ca="1">IFERROR(__xludf.DUMMYFUNCTION("LEFT(INDEX(SPLIT(L997, "" ""), 4), 2)"),"12")</f>
        <v>12</v>
      </c>
      <c r="K997" s="1" t="s">
        <v>27847</v>
      </c>
      <c r="L997" s="1" t="s">
        <v>28241</v>
      </c>
    </row>
    <row r="998" spans="1:12" ht="13.8">
      <c r="A998" s="11" t="s">
        <v>28559</v>
      </c>
      <c r="B998" s="1">
        <v>5</v>
      </c>
      <c r="D998" s="1" t="s">
        <v>10293</v>
      </c>
      <c r="E998" s="1" t="s">
        <v>28560</v>
      </c>
      <c r="H998" s="1" t="s">
        <v>1328</v>
      </c>
      <c r="I998" s="4"/>
      <c r="J998" s="4" t="str">
        <f ca="1">IFERROR(__xludf.DUMMYFUNCTION("LEFT(INDEX(SPLIT(L998, "" ""), 4), 2)"),"12")</f>
        <v>12</v>
      </c>
      <c r="K998" s="1" t="s">
        <v>26960</v>
      </c>
      <c r="L998" s="1" t="s">
        <v>28241</v>
      </c>
    </row>
    <row r="999" spans="1:12" ht="15.75" customHeight="1">
      <c r="A999" s="18" t="s">
        <v>28561</v>
      </c>
      <c r="B999" s="1">
        <v>5</v>
      </c>
      <c r="D999" s="1" t="s">
        <v>19372</v>
      </c>
      <c r="E999" s="1" t="s">
        <v>28562</v>
      </c>
      <c r="H999" s="1" t="s">
        <v>1328</v>
      </c>
      <c r="I999" s="4"/>
      <c r="J999" s="4" t="str">
        <f ca="1">IFERROR(__xludf.DUMMYFUNCTION("LEFT(INDEX(SPLIT(L999, "" ""), 4), 2)"),"12")</f>
        <v>12</v>
      </c>
      <c r="K999" s="1" t="s">
        <v>26653</v>
      </c>
      <c r="L999" s="1" t="s">
        <v>28241</v>
      </c>
    </row>
    <row r="1000" spans="1:12" ht="13.8">
      <c r="A1000" s="11" t="s">
        <v>6816</v>
      </c>
      <c r="B1000" s="1">
        <v>5</v>
      </c>
      <c r="D1000" s="1" t="s">
        <v>19372</v>
      </c>
      <c r="E1000" s="1" t="s">
        <v>28563</v>
      </c>
      <c r="H1000" s="1" t="s">
        <v>1328</v>
      </c>
      <c r="I1000" s="4"/>
      <c r="J1000" s="4" t="str">
        <f ca="1">IFERROR(__xludf.DUMMYFUNCTION("LEFT(INDEX(SPLIT(L1000, "" ""), 4), 2)"),"12")</f>
        <v>12</v>
      </c>
      <c r="K1000" s="1" t="s">
        <v>26653</v>
      </c>
      <c r="L1000" s="1" t="s">
        <v>28241</v>
      </c>
    </row>
    <row r="1001" spans="1:12" ht="13.2">
      <c r="A1001" s="17" t="s">
        <v>28564</v>
      </c>
      <c r="B1001" s="1">
        <v>5</v>
      </c>
      <c r="C1001" s="1" t="s">
        <v>9779</v>
      </c>
      <c r="D1001" s="1" t="s">
        <v>19372</v>
      </c>
      <c r="E1001" s="1" t="s">
        <v>28565</v>
      </c>
      <c r="H1001" s="1" t="s">
        <v>1328</v>
      </c>
      <c r="I1001" s="4"/>
      <c r="J1001" s="4" t="str">
        <f ca="1">IFERROR(__xludf.DUMMYFUNCTION("LEFT(INDEX(SPLIT(L1001, "" ""), 4), 2)"),"12")</f>
        <v>12</v>
      </c>
      <c r="K1001" s="1" t="s">
        <v>26621</v>
      </c>
      <c r="L1001" s="1" t="s">
        <v>28241</v>
      </c>
    </row>
    <row r="1002" spans="1:12" ht="13.8">
      <c r="A1002" s="11" t="s">
        <v>28566</v>
      </c>
      <c r="B1002" s="1">
        <v>5</v>
      </c>
      <c r="C1002" s="1" t="s">
        <v>28567</v>
      </c>
      <c r="D1002" s="1" t="s">
        <v>13043</v>
      </c>
      <c r="E1002" s="1" t="s">
        <v>28568</v>
      </c>
      <c r="H1002" s="1" t="s">
        <v>1328</v>
      </c>
      <c r="I1002" s="4"/>
      <c r="J1002" s="4" t="str">
        <f ca="1">IFERROR(__xludf.DUMMYFUNCTION("LEFT(INDEX(SPLIT(L1002, "" ""), 4), 2)"),"12")</f>
        <v>12</v>
      </c>
      <c r="K1002" s="1" t="s">
        <v>28396</v>
      </c>
      <c r="L1002" s="1" t="s">
        <v>28241</v>
      </c>
    </row>
    <row r="1003" spans="1:12" ht="13.8">
      <c r="A1003" s="10" t="s">
        <v>28569</v>
      </c>
      <c r="B1003" s="1">
        <v>5</v>
      </c>
      <c r="C1003" s="1" t="s">
        <v>28570</v>
      </c>
      <c r="D1003" s="1" t="s">
        <v>19372</v>
      </c>
      <c r="E1003" s="1" t="s">
        <v>28571</v>
      </c>
      <c r="H1003" s="1" t="s">
        <v>1328</v>
      </c>
      <c r="I1003" s="4"/>
      <c r="J1003" s="4" t="str">
        <f ca="1">IFERROR(__xludf.DUMMYFUNCTION("LEFT(INDEX(SPLIT(L1003, "" ""), 4), 2)"),"12")</f>
        <v>12</v>
      </c>
      <c r="K1003" s="1" t="s">
        <v>27847</v>
      </c>
      <c r="L1003" s="1" t="s">
        <v>28241</v>
      </c>
    </row>
    <row r="1004" spans="1:12" ht="13.8">
      <c r="A1004" s="11" t="s">
        <v>1182</v>
      </c>
      <c r="B1004" s="1">
        <v>5</v>
      </c>
      <c r="D1004" s="1" t="s">
        <v>19372</v>
      </c>
      <c r="E1004" s="1" t="s">
        <v>28572</v>
      </c>
      <c r="H1004" s="1" t="s">
        <v>1328</v>
      </c>
      <c r="I1004" s="4"/>
      <c r="J1004" s="4" t="str">
        <f ca="1">IFERROR(__xludf.DUMMYFUNCTION("LEFT(INDEX(SPLIT(L1004, "" ""), 4), 2)"),"12")</f>
        <v>12</v>
      </c>
      <c r="K1004" s="1" t="s">
        <v>26653</v>
      </c>
      <c r="L1004" s="1" t="s">
        <v>28241</v>
      </c>
    </row>
    <row r="1005" spans="1:12" ht="13.8">
      <c r="A1005" s="11" t="s">
        <v>3831</v>
      </c>
      <c r="B1005" s="1">
        <v>5</v>
      </c>
      <c r="C1005" s="1" t="s">
        <v>28573</v>
      </c>
      <c r="D1005" s="1" t="s">
        <v>13043</v>
      </c>
      <c r="E1005" s="1" t="s">
        <v>28573</v>
      </c>
      <c r="H1005" s="1" t="s">
        <v>1328</v>
      </c>
      <c r="I1005" s="4"/>
      <c r="J1005" s="4" t="str">
        <f ca="1">IFERROR(__xludf.DUMMYFUNCTION("LEFT(INDEX(SPLIT(L1005, "" ""), 4), 2)"),"12")</f>
        <v>12</v>
      </c>
      <c r="K1005" s="1" t="s">
        <v>28475</v>
      </c>
      <c r="L1005" s="1" t="s">
        <v>28241</v>
      </c>
    </row>
    <row r="1006" spans="1:12" ht="13.8">
      <c r="A1006" s="11" t="s">
        <v>23477</v>
      </c>
      <c r="B1006" s="1">
        <v>5</v>
      </c>
      <c r="D1006" s="1" t="s">
        <v>10305</v>
      </c>
      <c r="E1006" s="1" t="s">
        <v>28574</v>
      </c>
      <c r="H1006" s="1" t="s">
        <v>1328</v>
      </c>
      <c r="I1006" s="4"/>
      <c r="J1006" s="4" t="str">
        <f ca="1">IFERROR(__xludf.DUMMYFUNCTION("LEFT(INDEX(SPLIT(L1006, "" ""), 4), 2)"),"12")</f>
        <v>12</v>
      </c>
      <c r="K1006" s="1" t="s">
        <v>26707</v>
      </c>
      <c r="L1006" s="1" t="s">
        <v>28241</v>
      </c>
    </row>
    <row r="1007" spans="1:12" ht="13.2">
      <c r="A1007" s="17" t="s">
        <v>19451</v>
      </c>
      <c r="B1007" s="1">
        <v>4</v>
      </c>
      <c r="C1007" s="1" t="s">
        <v>1328</v>
      </c>
      <c r="D1007" s="1" t="s">
        <v>13043</v>
      </c>
      <c r="E1007" s="1" t="s">
        <v>28575</v>
      </c>
      <c r="H1007" s="1" t="s">
        <v>1328</v>
      </c>
      <c r="I1007" s="4"/>
      <c r="J1007" s="4" t="str">
        <f ca="1">IFERROR(__xludf.DUMMYFUNCTION("LEFT(INDEX(SPLIT(L1007, "" ""), 4), 2)"),"12")</f>
        <v>12</v>
      </c>
      <c r="K1007" s="1" t="s">
        <v>28258</v>
      </c>
      <c r="L1007" s="1" t="s">
        <v>28241</v>
      </c>
    </row>
    <row r="1008" spans="1:12" ht="13.2">
      <c r="A1008" s="17" t="s">
        <v>12121</v>
      </c>
      <c r="B1008" s="1">
        <v>5</v>
      </c>
      <c r="D1008" s="1" t="s">
        <v>19372</v>
      </c>
      <c r="E1008" s="1" t="s">
        <v>28576</v>
      </c>
      <c r="H1008" s="1" t="s">
        <v>1328</v>
      </c>
      <c r="I1008" s="4"/>
      <c r="J1008" s="4" t="str">
        <f ca="1">IFERROR(__xludf.DUMMYFUNCTION("LEFT(INDEX(SPLIT(L1008, "" ""), 4), 2)"),"12")</f>
        <v>12</v>
      </c>
      <c r="K1008" s="1" t="s">
        <v>26653</v>
      </c>
      <c r="L1008" s="1" t="s">
        <v>28241</v>
      </c>
    </row>
    <row r="1009" spans="1:12" ht="13.8">
      <c r="A1009" s="10" t="s">
        <v>28577</v>
      </c>
      <c r="B1009" s="1">
        <v>5</v>
      </c>
      <c r="D1009" s="1" t="s">
        <v>13043</v>
      </c>
      <c r="E1009" s="1" t="s">
        <v>28578</v>
      </c>
      <c r="H1009" s="1" t="s">
        <v>1328</v>
      </c>
      <c r="I1009" s="4"/>
      <c r="J1009" s="4" t="str">
        <f ca="1">IFERROR(__xludf.DUMMYFUNCTION("LEFT(INDEX(SPLIT(L1009, "" ""), 4), 2)"),"12")</f>
        <v>12</v>
      </c>
      <c r="K1009" s="1" t="s">
        <v>27581</v>
      </c>
      <c r="L1009" s="1" t="s">
        <v>28241</v>
      </c>
    </row>
    <row r="1010" spans="1:12" ht="13.8">
      <c r="A1010" s="11" t="s">
        <v>5048</v>
      </c>
      <c r="B1010" s="1">
        <v>5</v>
      </c>
      <c r="C1010" s="1" t="s">
        <v>300</v>
      </c>
      <c r="D1010" s="1" t="s">
        <v>10288</v>
      </c>
      <c r="E1010" s="1" t="s">
        <v>28579</v>
      </c>
      <c r="H1010" s="1" t="s">
        <v>1328</v>
      </c>
      <c r="I1010" s="4"/>
      <c r="J1010" s="4" t="str">
        <f ca="1">IFERROR(__xludf.DUMMYFUNCTION("LEFT(INDEX(SPLIT(L1010, "" ""), 4), 2)"),"12")</f>
        <v>12</v>
      </c>
      <c r="K1010" s="1" t="s">
        <v>27847</v>
      </c>
      <c r="L1010" s="1" t="s">
        <v>28241</v>
      </c>
    </row>
    <row r="1011" spans="1:12" ht="13.8">
      <c r="A1011" s="11" t="s">
        <v>3063</v>
      </c>
      <c r="B1011" s="1">
        <v>5</v>
      </c>
      <c r="D1011" s="1" t="s">
        <v>19372</v>
      </c>
      <c r="E1011" s="1" t="s">
        <v>28580</v>
      </c>
      <c r="H1011" s="1" t="s">
        <v>1328</v>
      </c>
      <c r="I1011" s="4"/>
      <c r="J1011" s="4" t="str">
        <f ca="1">IFERROR(__xludf.DUMMYFUNCTION("LEFT(INDEX(SPLIT(L1011, "" ""), 4), 2)"),"12")</f>
        <v>12</v>
      </c>
      <c r="K1011" s="1" t="s">
        <v>26653</v>
      </c>
      <c r="L1011" s="1" t="s">
        <v>28241</v>
      </c>
    </row>
    <row r="1012" spans="1:12" ht="13.8">
      <c r="A1012" s="11" t="s">
        <v>28581</v>
      </c>
      <c r="B1012" s="1">
        <v>5</v>
      </c>
      <c r="D1012" s="1" t="s">
        <v>13043</v>
      </c>
      <c r="E1012" s="1" t="s">
        <v>28582</v>
      </c>
      <c r="H1012" s="1" t="s">
        <v>1328</v>
      </c>
      <c r="I1012" s="4"/>
      <c r="J1012" s="4" t="str">
        <f ca="1">IFERROR(__xludf.DUMMYFUNCTION("LEFT(INDEX(SPLIT(L1012, "" ""), 4), 2)"),"12")</f>
        <v>12</v>
      </c>
      <c r="K1012" s="1" t="s">
        <v>26653</v>
      </c>
      <c r="L1012" s="1" t="s">
        <v>28241</v>
      </c>
    </row>
    <row r="1013" spans="1:12" ht="13.2">
      <c r="A1013" s="17" t="s">
        <v>28583</v>
      </c>
      <c r="B1013" s="1">
        <v>1</v>
      </c>
      <c r="C1013" s="1" t="s">
        <v>28584</v>
      </c>
      <c r="D1013" s="1" t="s">
        <v>10736</v>
      </c>
      <c r="E1013" s="1" t="s">
        <v>28585</v>
      </c>
      <c r="H1013" s="1" t="s">
        <v>1328</v>
      </c>
      <c r="I1013" s="4"/>
      <c r="J1013" s="4" t="str">
        <f ca="1">IFERROR(__xludf.DUMMYFUNCTION("LEFT(INDEX(SPLIT(L1013, "" ""), 4), 2)"),"12")</f>
        <v>12</v>
      </c>
      <c r="K1013" s="1" t="s">
        <v>27847</v>
      </c>
      <c r="L1013" s="1" t="s">
        <v>28241</v>
      </c>
    </row>
    <row r="1014" spans="1:12" ht="13.2">
      <c r="A1014" s="17" t="s">
        <v>28586</v>
      </c>
      <c r="B1014" s="1">
        <v>5</v>
      </c>
      <c r="C1014" s="1" t="s">
        <v>28587</v>
      </c>
      <c r="D1014" s="1" t="s">
        <v>10293</v>
      </c>
      <c r="E1014" s="1" t="s">
        <v>2775</v>
      </c>
      <c r="H1014" s="1" t="s">
        <v>1328</v>
      </c>
      <c r="I1014" s="4"/>
      <c r="J1014" s="4" t="str">
        <f ca="1">IFERROR(__xludf.DUMMYFUNCTION("LEFT(INDEX(SPLIT(L1014, "" ""), 4), 2)"),"12")</f>
        <v>12</v>
      </c>
      <c r="K1014" s="1" t="s">
        <v>27847</v>
      </c>
      <c r="L1014" s="1" t="s">
        <v>28241</v>
      </c>
    </row>
    <row r="1015" spans="1:12" ht="13.8">
      <c r="A1015" s="10" t="s">
        <v>28588</v>
      </c>
      <c r="B1015" s="1">
        <v>4</v>
      </c>
      <c r="C1015" s="1" t="s">
        <v>28589</v>
      </c>
      <c r="D1015" s="1" t="s">
        <v>13043</v>
      </c>
      <c r="E1015" s="1" t="s">
        <v>28590</v>
      </c>
      <c r="H1015" s="1" t="s">
        <v>1328</v>
      </c>
      <c r="I1015" s="4"/>
      <c r="J1015" s="4" t="str">
        <f ca="1">IFERROR(__xludf.DUMMYFUNCTION("LEFT(INDEX(SPLIT(L1015, "" ""), 4), 2)"),"12")</f>
        <v>12</v>
      </c>
      <c r="K1015" s="1" t="s">
        <v>26647</v>
      </c>
      <c r="L1015" s="1" t="s">
        <v>28241</v>
      </c>
    </row>
    <row r="1016" spans="1:12" ht="13.8">
      <c r="A1016" s="11" t="s">
        <v>28591</v>
      </c>
      <c r="B1016" s="1">
        <v>5</v>
      </c>
      <c r="D1016" s="1" t="s">
        <v>19372</v>
      </c>
      <c r="E1016" s="1" t="s">
        <v>28592</v>
      </c>
      <c r="H1016" s="1" t="s">
        <v>1328</v>
      </c>
      <c r="I1016" s="4"/>
      <c r="J1016" s="4" t="str">
        <f ca="1">IFERROR(__xludf.DUMMYFUNCTION("LEFT(INDEX(SPLIT(L1016, "" ""), 4), 2)"),"12")</f>
        <v>12</v>
      </c>
      <c r="K1016" s="1" t="s">
        <v>26653</v>
      </c>
      <c r="L1016" s="1" t="s">
        <v>28241</v>
      </c>
    </row>
    <row r="1017" spans="1:12" ht="15.75" customHeight="1">
      <c r="A1017" s="18" t="s">
        <v>28593</v>
      </c>
      <c r="B1017" s="1">
        <v>5</v>
      </c>
      <c r="C1017" s="1" t="s">
        <v>28594</v>
      </c>
      <c r="D1017" s="1" t="s">
        <v>19372</v>
      </c>
      <c r="E1017" s="1" t="s">
        <v>28595</v>
      </c>
      <c r="H1017" s="1" t="s">
        <v>1328</v>
      </c>
      <c r="I1017" s="4"/>
      <c r="J1017" s="4" t="str">
        <f ca="1">IFERROR(__xludf.DUMMYFUNCTION("LEFT(INDEX(SPLIT(L1017, "" ""), 4), 2)"),"12")</f>
        <v>12</v>
      </c>
      <c r="K1017" s="1" t="s">
        <v>27847</v>
      </c>
      <c r="L1017" s="1" t="s">
        <v>28241</v>
      </c>
    </row>
    <row r="1018" spans="1:12" ht="13.8">
      <c r="A1018" s="11" t="s">
        <v>28596</v>
      </c>
      <c r="B1018" s="1">
        <v>5</v>
      </c>
      <c r="C1018" s="1" t="s">
        <v>28597</v>
      </c>
      <c r="D1018" s="1" t="s">
        <v>10743</v>
      </c>
      <c r="E1018" s="1" t="s">
        <v>28598</v>
      </c>
      <c r="H1018" s="1" t="s">
        <v>1328</v>
      </c>
      <c r="I1018" s="4"/>
      <c r="J1018" s="4" t="str">
        <f ca="1">IFERROR(__xludf.DUMMYFUNCTION("LEFT(INDEX(SPLIT(L1018, "" ""), 4), 2)"),"12")</f>
        <v>12</v>
      </c>
      <c r="K1018" s="1" t="s">
        <v>26635</v>
      </c>
      <c r="L1018" s="1" t="s">
        <v>28241</v>
      </c>
    </row>
    <row r="1019" spans="1:12" ht="13.2">
      <c r="A1019" s="17" t="s">
        <v>383</v>
      </c>
      <c r="B1019" s="1">
        <v>5</v>
      </c>
      <c r="D1019" s="1" t="s">
        <v>19372</v>
      </c>
      <c r="E1019" s="1" t="s">
        <v>28599</v>
      </c>
      <c r="H1019" s="1" t="s">
        <v>1328</v>
      </c>
      <c r="I1019" s="4"/>
      <c r="J1019" s="4" t="str">
        <f ca="1">IFERROR(__xludf.DUMMYFUNCTION("LEFT(INDEX(SPLIT(L1019, "" ""), 4), 2)"),"12")</f>
        <v>12</v>
      </c>
      <c r="K1019" s="1" t="s">
        <v>26653</v>
      </c>
      <c r="L1019" s="1" t="s">
        <v>28241</v>
      </c>
    </row>
    <row r="1020" spans="1:12" ht="13.2">
      <c r="A1020" s="17" t="s">
        <v>28600</v>
      </c>
      <c r="B1020" s="1">
        <v>5</v>
      </c>
      <c r="C1020" s="1" t="s">
        <v>21279</v>
      </c>
      <c r="D1020" s="1" t="s">
        <v>19372</v>
      </c>
      <c r="E1020" s="1" t="s">
        <v>21279</v>
      </c>
      <c r="H1020" s="1" t="s">
        <v>1328</v>
      </c>
      <c r="I1020" s="4"/>
      <c r="J1020" s="4" t="str">
        <f ca="1">IFERROR(__xludf.DUMMYFUNCTION("LEFT(INDEX(SPLIT(L1020, "" ""), 4), 2)"),"12")</f>
        <v>12</v>
      </c>
      <c r="K1020" s="1" t="s">
        <v>27847</v>
      </c>
      <c r="L1020" s="1" t="s">
        <v>28241</v>
      </c>
    </row>
    <row r="1021" spans="1:12" ht="13.8">
      <c r="A1021" s="10" t="s">
        <v>8161</v>
      </c>
      <c r="B1021" s="1">
        <v>5</v>
      </c>
      <c r="D1021" s="1" t="s">
        <v>19372</v>
      </c>
      <c r="E1021" s="1" t="s">
        <v>28601</v>
      </c>
      <c r="H1021" s="1" t="s">
        <v>1328</v>
      </c>
      <c r="I1021" s="4"/>
      <c r="J1021" s="4" t="str">
        <f ca="1">IFERROR(__xludf.DUMMYFUNCTION("LEFT(INDEX(SPLIT(L1021, "" ""), 4), 2)"),"12")</f>
        <v>12</v>
      </c>
      <c r="K1021" s="1" t="s">
        <v>26653</v>
      </c>
      <c r="L1021" s="1" t="s">
        <v>28241</v>
      </c>
    </row>
    <row r="1022" spans="1:12" ht="13.8">
      <c r="A1022" s="11" t="s">
        <v>633</v>
      </c>
      <c r="B1022" s="1">
        <v>5</v>
      </c>
      <c r="C1022" s="1" t="s">
        <v>5570</v>
      </c>
      <c r="D1022" s="1" t="s">
        <v>13043</v>
      </c>
      <c r="E1022" s="1" t="s">
        <v>28602</v>
      </c>
      <c r="H1022" s="1" t="s">
        <v>1328</v>
      </c>
      <c r="I1022" s="4"/>
      <c r="J1022" s="4" t="str">
        <f ca="1">IFERROR(__xludf.DUMMYFUNCTION("LEFT(INDEX(SPLIT(L1022, "" ""), 4), 2)"),"12")</f>
        <v>12</v>
      </c>
      <c r="K1022" s="1" t="s">
        <v>26647</v>
      </c>
      <c r="L1022" s="1" t="s">
        <v>28241</v>
      </c>
    </row>
    <row r="1023" spans="1:12" ht="15.75" customHeight="1">
      <c r="A1023" s="18" t="s">
        <v>28603</v>
      </c>
      <c r="B1023" s="1">
        <v>5</v>
      </c>
      <c r="C1023" s="1" t="s">
        <v>2454</v>
      </c>
      <c r="D1023" s="1" t="s">
        <v>10305</v>
      </c>
      <c r="E1023" s="1" t="s">
        <v>2454</v>
      </c>
      <c r="H1023" s="1" t="s">
        <v>1328</v>
      </c>
      <c r="I1023" s="4"/>
      <c r="J1023" s="4" t="str">
        <f ca="1">IFERROR(__xludf.DUMMYFUNCTION("LEFT(INDEX(SPLIT(L1023, "" ""), 4), 2)"),"12")</f>
        <v>12</v>
      </c>
      <c r="K1023" s="1" t="s">
        <v>27847</v>
      </c>
      <c r="L1023" s="1" t="s">
        <v>28241</v>
      </c>
    </row>
    <row r="1024" spans="1:12" ht="13.8">
      <c r="A1024" s="11" t="s">
        <v>28604</v>
      </c>
      <c r="B1024" s="1">
        <v>5</v>
      </c>
      <c r="C1024" s="1" t="s">
        <v>28605</v>
      </c>
      <c r="D1024" s="1" t="s">
        <v>10755</v>
      </c>
      <c r="E1024" s="1" t="s">
        <v>28605</v>
      </c>
      <c r="H1024" s="1" t="s">
        <v>1328</v>
      </c>
      <c r="I1024" s="4"/>
      <c r="J1024" s="4" t="str">
        <f ca="1">IFERROR(__xludf.DUMMYFUNCTION("LEFT(INDEX(SPLIT(L1024, "" ""), 4), 2)"),"12")</f>
        <v>12</v>
      </c>
      <c r="K1024" s="1" t="s">
        <v>27847</v>
      </c>
      <c r="L1024" s="1" t="s">
        <v>28241</v>
      </c>
    </row>
    <row r="1025" spans="1:12" ht="13.2">
      <c r="A1025" s="17" t="s">
        <v>11677</v>
      </c>
      <c r="B1025" s="1">
        <v>5</v>
      </c>
      <c r="D1025" s="1" t="s">
        <v>19372</v>
      </c>
      <c r="E1025" s="1" t="s">
        <v>28606</v>
      </c>
      <c r="H1025" s="1" t="s">
        <v>1328</v>
      </c>
      <c r="I1025" s="4"/>
      <c r="J1025" s="4" t="str">
        <f ca="1">IFERROR(__xludf.DUMMYFUNCTION("LEFT(INDEX(SPLIT(L1025, "" ""), 4), 2)"),"12")</f>
        <v>12</v>
      </c>
      <c r="K1025" s="1" t="s">
        <v>26653</v>
      </c>
      <c r="L1025" s="1" t="s">
        <v>28241</v>
      </c>
    </row>
    <row r="1026" spans="1:12" ht="13.2">
      <c r="A1026" s="17" t="s">
        <v>24581</v>
      </c>
      <c r="B1026" s="1">
        <v>5</v>
      </c>
      <c r="D1026" s="1" t="s">
        <v>19372</v>
      </c>
      <c r="E1026" s="1" t="s">
        <v>24770</v>
      </c>
      <c r="H1026" s="1" t="s">
        <v>1328</v>
      </c>
      <c r="I1026" s="4"/>
      <c r="J1026" s="4" t="str">
        <f ca="1">IFERROR(__xludf.DUMMYFUNCTION("LEFT(INDEX(SPLIT(L1026, "" ""), 4), 2)"),"12")</f>
        <v>12</v>
      </c>
      <c r="K1026" s="1" t="s">
        <v>27139</v>
      </c>
      <c r="L1026" s="1" t="s">
        <v>28241</v>
      </c>
    </row>
    <row r="1027" spans="1:12" ht="13.8">
      <c r="A1027" s="10" t="s">
        <v>28607</v>
      </c>
      <c r="B1027" s="1">
        <v>5</v>
      </c>
      <c r="C1027" s="1" t="s">
        <v>28608</v>
      </c>
      <c r="D1027" s="1" t="s">
        <v>10347</v>
      </c>
      <c r="E1027" s="1" t="s">
        <v>28608</v>
      </c>
      <c r="H1027" s="1" t="s">
        <v>1328</v>
      </c>
      <c r="I1027" s="4"/>
      <c r="J1027" s="4" t="str">
        <f ca="1">IFERROR(__xludf.DUMMYFUNCTION("LEFT(INDEX(SPLIT(L1027, "" ""), 4), 2)"),"12")</f>
        <v>12</v>
      </c>
      <c r="K1027" s="1" t="s">
        <v>27847</v>
      </c>
      <c r="L1027" s="1" t="s">
        <v>28241</v>
      </c>
    </row>
    <row r="1028" spans="1:12" ht="13.8">
      <c r="A1028" s="11" t="s">
        <v>19877</v>
      </c>
      <c r="B1028" s="1">
        <v>5</v>
      </c>
      <c r="D1028" s="1" t="s">
        <v>18313</v>
      </c>
      <c r="E1028" s="1" t="s">
        <v>24775</v>
      </c>
      <c r="H1028" s="1" t="s">
        <v>1328</v>
      </c>
      <c r="I1028" s="4"/>
      <c r="J1028" s="4" t="str">
        <f ca="1">IFERROR(__xludf.DUMMYFUNCTION("LEFT(INDEX(SPLIT(L1028, "" ""), 4), 2)"),"12")</f>
        <v>12</v>
      </c>
      <c r="K1028" s="1" t="s">
        <v>27139</v>
      </c>
      <c r="L1028" s="1" t="s">
        <v>28241</v>
      </c>
    </row>
    <row r="1029" spans="1:12" ht="15.75" customHeight="1">
      <c r="A1029" s="18" t="s">
        <v>24586</v>
      </c>
      <c r="B1029" s="1">
        <v>5</v>
      </c>
      <c r="D1029" s="1" t="s">
        <v>13043</v>
      </c>
      <c r="E1029" s="1" t="s">
        <v>24778</v>
      </c>
      <c r="H1029" s="1" t="s">
        <v>1328</v>
      </c>
      <c r="I1029" s="4"/>
      <c r="J1029" s="4" t="str">
        <f ca="1">IFERROR(__xludf.DUMMYFUNCTION("LEFT(INDEX(SPLIT(L1029, "" ""), 4), 2)"),"12")</f>
        <v>12</v>
      </c>
      <c r="K1029" s="1" t="s">
        <v>27139</v>
      </c>
      <c r="L1029" s="1" t="s">
        <v>28241</v>
      </c>
    </row>
    <row r="1030" spans="1:12" ht="13.8">
      <c r="A1030" s="11" t="s">
        <v>23477</v>
      </c>
      <c r="B1030" s="1">
        <v>1</v>
      </c>
      <c r="D1030" s="1" t="s">
        <v>19372</v>
      </c>
      <c r="E1030" s="1" t="s">
        <v>28609</v>
      </c>
      <c r="H1030" s="1" t="s">
        <v>1328</v>
      </c>
      <c r="I1030" s="4"/>
      <c r="J1030" s="4" t="str">
        <f ca="1">IFERROR(__xludf.DUMMYFUNCTION("LEFT(INDEX(SPLIT(L1030, "" ""), 4), 2)"),"12")</f>
        <v>12</v>
      </c>
      <c r="K1030" s="1" t="s">
        <v>26707</v>
      </c>
      <c r="L1030" s="1" t="s">
        <v>28241</v>
      </c>
    </row>
    <row r="1031" spans="1:12" ht="13.2">
      <c r="A1031" s="17" t="s">
        <v>28610</v>
      </c>
      <c r="B1031" s="1">
        <v>5</v>
      </c>
      <c r="C1031" s="1" t="s">
        <v>169</v>
      </c>
      <c r="D1031" s="1" t="s">
        <v>19372</v>
      </c>
      <c r="E1031" s="1" t="s">
        <v>21798</v>
      </c>
      <c r="H1031" s="1" t="s">
        <v>1328</v>
      </c>
      <c r="I1031" s="4"/>
      <c r="J1031" s="4" t="str">
        <f ca="1">IFERROR(__xludf.DUMMYFUNCTION("LEFT(INDEX(SPLIT(L1031, "" ""), 4), 2)"),"12")</f>
        <v>12</v>
      </c>
      <c r="K1031" s="1" t="s">
        <v>27847</v>
      </c>
      <c r="L1031" s="1" t="s">
        <v>28241</v>
      </c>
    </row>
    <row r="1032" spans="1:12" ht="13.2">
      <c r="A1032" s="17" t="s">
        <v>28611</v>
      </c>
      <c r="B1032" s="1">
        <v>5</v>
      </c>
      <c r="D1032" s="1" t="s">
        <v>19372</v>
      </c>
      <c r="E1032" s="1" t="s">
        <v>28612</v>
      </c>
      <c r="H1032" s="1" t="s">
        <v>1328</v>
      </c>
      <c r="I1032" s="4"/>
      <c r="J1032" s="4" t="str">
        <f ca="1">IFERROR(__xludf.DUMMYFUNCTION("LEFT(INDEX(SPLIT(L1032, "" ""), 4), 2)"),"12")</f>
        <v>12</v>
      </c>
      <c r="K1032" s="1" t="s">
        <v>26653</v>
      </c>
      <c r="L1032" s="1" t="s">
        <v>28241</v>
      </c>
    </row>
    <row r="1033" spans="1:12" ht="13.8">
      <c r="A1033" s="10" t="s">
        <v>28613</v>
      </c>
      <c r="B1033" s="1">
        <v>5</v>
      </c>
      <c r="D1033" s="1" t="s">
        <v>19372</v>
      </c>
      <c r="E1033" s="1" t="s">
        <v>28614</v>
      </c>
      <c r="H1033" s="1" t="s">
        <v>1328</v>
      </c>
      <c r="I1033" s="4"/>
      <c r="J1033" s="4" t="str">
        <f ca="1">IFERROR(__xludf.DUMMYFUNCTION("LEFT(INDEX(SPLIT(L1033, "" ""), 4), 2)"),"12")</f>
        <v>12</v>
      </c>
      <c r="K1033" s="1" t="s">
        <v>26960</v>
      </c>
      <c r="L1033" s="1" t="s">
        <v>28241</v>
      </c>
    </row>
    <row r="1034" spans="1:12" ht="13.8">
      <c r="A1034" s="11" t="s">
        <v>28615</v>
      </c>
      <c r="B1034" s="1">
        <v>5</v>
      </c>
      <c r="C1034" s="1" t="s">
        <v>4986</v>
      </c>
      <c r="D1034" s="1" t="s">
        <v>19372</v>
      </c>
      <c r="E1034" s="1" t="s">
        <v>8842</v>
      </c>
      <c r="H1034" s="1" t="s">
        <v>1328</v>
      </c>
      <c r="I1034" s="4"/>
      <c r="J1034" s="4" t="str">
        <f ca="1">IFERROR(__xludf.DUMMYFUNCTION("LEFT(INDEX(SPLIT(L1034, "" ""), 4), 2)"),"12")</f>
        <v>12</v>
      </c>
      <c r="K1034" s="1" t="s">
        <v>27847</v>
      </c>
      <c r="L1034" s="1" t="s">
        <v>28241</v>
      </c>
    </row>
    <row r="1035" spans="1:12" ht="15.75" customHeight="1">
      <c r="A1035" s="18" t="s">
        <v>18933</v>
      </c>
      <c r="B1035" s="1">
        <v>5</v>
      </c>
      <c r="D1035" s="1" t="s">
        <v>19372</v>
      </c>
      <c r="E1035" s="1" t="s">
        <v>28616</v>
      </c>
      <c r="H1035" s="1" t="s">
        <v>1328</v>
      </c>
      <c r="I1035" s="4"/>
      <c r="J1035" s="4" t="str">
        <f ca="1">IFERROR(__xludf.DUMMYFUNCTION("LEFT(INDEX(SPLIT(L1035, "" ""), 4), 2)"),"12")</f>
        <v>12</v>
      </c>
      <c r="K1035" s="1" t="s">
        <v>27197</v>
      </c>
      <c r="L1035" s="1" t="s">
        <v>28241</v>
      </c>
    </row>
    <row r="1036" spans="1:12" ht="13.8">
      <c r="A1036" s="11" t="s">
        <v>28617</v>
      </c>
      <c r="B1036" s="1">
        <v>5</v>
      </c>
      <c r="D1036" s="1" t="s">
        <v>19372</v>
      </c>
      <c r="E1036" s="1" t="s">
        <v>1968</v>
      </c>
      <c r="H1036" s="1" t="s">
        <v>1328</v>
      </c>
      <c r="I1036" s="4"/>
      <c r="J1036" s="4" t="str">
        <f ca="1">IFERROR(__xludf.DUMMYFUNCTION("LEFT(INDEX(SPLIT(L1036, "" ""), 4), 2)"),"12")</f>
        <v>12</v>
      </c>
      <c r="K1036" s="1" t="s">
        <v>26653</v>
      </c>
      <c r="L1036" s="1" t="s">
        <v>28241</v>
      </c>
    </row>
    <row r="1037" spans="1:12" ht="13.2">
      <c r="A1037" s="17" t="s">
        <v>18878</v>
      </c>
      <c r="B1037" s="1">
        <v>5</v>
      </c>
      <c r="D1037" s="1" t="s">
        <v>19372</v>
      </c>
      <c r="E1037" s="1" t="s">
        <v>2056</v>
      </c>
      <c r="H1037" s="1" t="s">
        <v>1328</v>
      </c>
      <c r="I1037" s="4"/>
      <c r="J1037" s="4" t="str">
        <f ca="1">IFERROR(__xludf.DUMMYFUNCTION("LEFT(INDEX(SPLIT(L1037, "" ""), 4), 2)"),"12")</f>
        <v>12</v>
      </c>
      <c r="K1037" s="1" t="s">
        <v>27488</v>
      </c>
      <c r="L1037" s="1" t="s">
        <v>28241</v>
      </c>
    </row>
    <row r="1038" spans="1:12" ht="13.2">
      <c r="A1038" s="17" t="s">
        <v>28618</v>
      </c>
      <c r="B1038" s="1">
        <v>5</v>
      </c>
      <c r="D1038" s="1" t="s">
        <v>13043</v>
      </c>
      <c r="E1038" s="1" t="s">
        <v>28619</v>
      </c>
      <c r="H1038" s="1" t="s">
        <v>1328</v>
      </c>
      <c r="I1038" s="4"/>
      <c r="J1038" s="4" t="str">
        <f ca="1">IFERROR(__xludf.DUMMYFUNCTION("LEFT(INDEX(SPLIT(L1038, "" ""), 4), 2)"),"12")</f>
        <v>12</v>
      </c>
      <c r="K1038" s="1" t="s">
        <v>26960</v>
      </c>
      <c r="L1038" s="1" t="s">
        <v>28241</v>
      </c>
    </row>
    <row r="1039" spans="1:12" ht="13.8">
      <c r="A1039" s="10" t="s">
        <v>28620</v>
      </c>
      <c r="B1039" s="1">
        <v>5</v>
      </c>
      <c r="D1039" s="1" t="s">
        <v>13043</v>
      </c>
      <c r="E1039" s="1" t="s">
        <v>28621</v>
      </c>
      <c r="H1039" s="1" t="s">
        <v>1328</v>
      </c>
      <c r="I1039" s="4"/>
      <c r="J1039" s="4" t="str">
        <f ca="1">IFERROR(__xludf.DUMMYFUNCTION("LEFT(INDEX(SPLIT(L1039, "" ""), 4), 2)"),"12")</f>
        <v>12</v>
      </c>
      <c r="K1039" s="1" t="s">
        <v>26960</v>
      </c>
      <c r="L1039" s="1" t="s">
        <v>28241</v>
      </c>
    </row>
    <row r="1040" spans="1:12" ht="13.8">
      <c r="A1040" s="11" t="s">
        <v>18878</v>
      </c>
      <c r="B1040" s="1">
        <v>5</v>
      </c>
      <c r="D1040" s="1" t="s">
        <v>19372</v>
      </c>
      <c r="E1040" s="1" t="s">
        <v>21495</v>
      </c>
      <c r="H1040" s="1" t="s">
        <v>1328</v>
      </c>
      <c r="I1040" s="4"/>
      <c r="J1040" s="4" t="str">
        <f ca="1">IFERROR(__xludf.DUMMYFUNCTION("LEFT(INDEX(SPLIT(L1040, "" ""), 4), 2)"),"12")</f>
        <v>12</v>
      </c>
      <c r="K1040" s="1" t="s">
        <v>27488</v>
      </c>
      <c r="L1040" s="1" t="s">
        <v>28241</v>
      </c>
    </row>
    <row r="1041" spans="1:12" ht="15.75" customHeight="1">
      <c r="A1041" s="18" t="s">
        <v>28622</v>
      </c>
      <c r="B1041" s="1">
        <v>5</v>
      </c>
      <c r="C1041" s="1" t="s">
        <v>28623</v>
      </c>
      <c r="D1041" s="1" t="s">
        <v>13043</v>
      </c>
      <c r="E1041" s="1" t="s">
        <v>28624</v>
      </c>
      <c r="H1041" s="1" t="s">
        <v>1328</v>
      </c>
      <c r="I1041" s="4"/>
      <c r="J1041" s="4" t="str">
        <f ca="1">IFERROR(__xludf.DUMMYFUNCTION("LEFT(INDEX(SPLIT(L1041, "" ""), 4), 2)"),"12")</f>
        <v>12</v>
      </c>
      <c r="K1041" s="1" t="s">
        <v>28396</v>
      </c>
      <c r="L1041" s="1" t="s">
        <v>28241</v>
      </c>
    </row>
    <row r="1042" spans="1:12" ht="13.8">
      <c r="A1042" s="11" t="s">
        <v>28625</v>
      </c>
      <c r="B1042" s="1">
        <v>4</v>
      </c>
      <c r="D1042" s="1" t="s">
        <v>10743</v>
      </c>
      <c r="E1042" s="1" t="s">
        <v>1525</v>
      </c>
      <c r="H1042" s="1" t="s">
        <v>1328</v>
      </c>
      <c r="I1042" s="4"/>
      <c r="J1042" s="4" t="str">
        <f ca="1">IFERROR(__xludf.DUMMYFUNCTION("LEFT(INDEX(SPLIT(L1042, "" ""), 4), 2)"),"12")</f>
        <v>12</v>
      </c>
      <c r="K1042" s="1" t="s">
        <v>28626</v>
      </c>
      <c r="L1042" s="1" t="s">
        <v>28241</v>
      </c>
    </row>
    <row r="1043" spans="1:12" ht="13.2">
      <c r="A1043" s="17" t="s">
        <v>21275</v>
      </c>
      <c r="B1043" s="1">
        <v>5</v>
      </c>
      <c r="D1043" s="1" t="s">
        <v>13043</v>
      </c>
      <c r="E1043" s="1" t="s">
        <v>6535</v>
      </c>
      <c r="H1043" s="1" t="s">
        <v>1328</v>
      </c>
      <c r="I1043" s="4"/>
      <c r="J1043" s="4" t="str">
        <f ca="1">IFERROR(__xludf.DUMMYFUNCTION("LEFT(INDEX(SPLIT(L1043, "" ""), 4), 2)"),"12")</f>
        <v>12</v>
      </c>
      <c r="K1043" s="1" t="s">
        <v>28627</v>
      </c>
      <c r="L1043" s="1" t="s">
        <v>28241</v>
      </c>
    </row>
    <row r="1044" spans="1:12" ht="13.2">
      <c r="A1044" s="17" t="s">
        <v>3596</v>
      </c>
      <c r="B1044" s="1">
        <v>5</v>
      </c>
      <c r="D1044" s="1" t="s">
        <v>10288</v>
      </c>
      <c r="E1044" s="1" t="s">
        <v>28628</v>
      </c>
      <c r="H1044" s="1" t="s">
        <v>1328</v>
      </c>
      <c r="I1044" s="4"/>
      <c r="J1044" s="4" t="str">
        <f ca="1">IFERROR(__xludf.DUMMYFUNCTION("LEFT(INDEX(SPLIT(L1044, "" ""), 4), 2)"),"12")</f>
        <v>12</v>
      </c>
      <c r="K1044" s="1" t="s">
        <v>27197</v>
      </c>
      <c r="L1044" s="1" t="s">
        <v>28241</v>
      </c>
    </row>
    <row r="1045" spans="1:12" ht="13.8">
      <c r="A1045" s="10" t="s">
        <v>19127</v>
      </c>
      <c r="B1045" s="1">
        <v>5</v>
      </c>
      <c r="D1045" s="1" t="s">
        <v>19372</v>
      </c>
      <c r="E1045" s="1" t="s">
        <v>1525</v>
      </c>
      <c r="H1045" s="1" t="s">
        <v>1328</v>
      </c>
      <c r="I1045" s="4"/>
      <c r="J1045" s="4" t="str">
        <f ca="1">IFERROR(__xludf.DUMMYFUNCTION("LEFT(INDEX(SPLIT(L1045, "" ""), 4), 2)"),"12")</f>
        <v>12</v>
      </c>
      <c r="K1045" s="1" t="s">
        <v>27197</v>
      </c>
      <c r="L1045" s="1" t="s">
        <v>28241</v>
      </c>
    </row>
    <row r="1046" spans="1:12" ht="13.8">
      <c r="A1046" s="11" t="s">
        <v>26124</v>
      </c>
      <c r="B1046" s="1">
        <v>5</v>
      </c>
      <c r="D1046" s="1" t="s">
        <v>10743</v>
      </c>
      <c r="E1046" s="1" t="s">
        <v>1051</v>
      </c>
      <c r="H1046" s="1" t="s">
        <v>1328</v>
      </c>
      <c r="I1046" s="4"/>
      <c r="J1046" s="4" t="str">
        <f ca="1">IFERROR(__xludf.DUMMYFUNCTION("LEFT(INDEX(SPLIT(L1046, "" ""), 4), 2)"),"12")</f>
        <v>12</v>
      </c>
      <c r="K1046" s="1" t="s">
        <v>27197</v>
      </c>
      <c r="L1046" s="1" t="s">
        <v>28241</v>
      </c>
    </row>
    <row r="1047" spans="1:12" ht="13.8">
      <c r="A1047" s="11" t="s">
        <v>24973</v>
      </c>
      <c r="B1047" s="1">
        <v>5</v>
      </c>
      <c r="D1047" s="1" t="s">
        <v>19372</v>
      </c>
      <c r="E1047" s="1" t="s">
        <v>1525</v>
      </c>
      <c r="H1047" s="1" t="s">
        <v>1328</v>
      </c>
      <c r="I1047" s="4"/>
      <c r="J1047" s="4" t="str">
        <f ca="1">IFERROR(__xludf.DUMMYFUNCTION("LEFT(INDEX(SPLIT(L1047, "" ""), 4), 2)"),"12")</f>
        <v>12</v>
      </c>
      <c r="K1047" s="1" t="s">
        <v>27197</v>
      </c>
      <c r="L1047" s="1" t="s">
        <v>28241</v>
      </c>
    </row>
    <row r="1048" spans="1:12" ht="13.8">
      <c r="A1048" s="11" t="s">
        <v>28629</v>
      </c>
      <c r="B1048" s="1">
        <v>5</v>
      </c>
      <c r="D1048" s="1" t="s">
        <v>19372</v>
      </c>
      <c r="E1048" s="1" t="s">
        <v>28630</v>
      </c>
      <c r="H1048" s="1" t="s">
        <v>1328</v>
      </c>
      <c r="I1048" s="4"/>
      <c r="J1048" s="4" t="str">
        <f ca="1">IFERROR(__xludf.DUMMYFUNCTION("LEFT(INDEX(SPLIT(L1048, "" ""), 4), 2)"),"12")</f>
        <v>12</v>
      </c>
      <c r="K1048" s="1" t="s">
        <v>28626</v>
      </c>
      <c r="L1048" s="1" t="s">
        <v>28241</v>
      </c>
    </row>
    <row r="1049" spans="1:12" ht="13.2">
      <c r="A1049" s="17" t="s">
        <v>28631</v>
      </c>
      <c r="B1049" s="1">
        <v>5</v>
      </c>
      <c r="D1049" s="1" t="s">
        <v>13043</v>
      </c>
      <c r="E1049" s="1" t="s">
        <v>28632</v>
      </c>
      <c r="H1049" s="1" t="s">
        <v>1328</v>
      </c>
      <c r="I1049" s="4"/>
      <c r="J1049" s="4" t="str">
        <f ca="1">IFERROR(__xludf.DUMMYFUNCTION("LEFT(INDEX(SPLIT(L1049, "" ""), 4), 2)"),"12")</f>
        <v>12</v>
      </c>
      <c r="K1049" s="1" t="s">
        <v>28626</v>
      </c>
      <c r="L1049" s="1" t="s">
        <v>28241</v>
      </c>
    </row>
    <row r="1050" spans="1:12" ht="13.2">
      <c r="A1050" s="17" t="s">
        <v>18878</v>
      </c>
      <c r="B1050" s="1">
        <v>5</v>
      </c>
      <c r="D1050" s="1" t="s">
        <v>19372</v>
      </c>
      <c r="E1050" s="1" t="s">
        <v>24804</v>
      </c>
      <c r="H1050" s="1" t="s">
        <v>1328</v>
      </c>
      <c r="I1050" s="4"/>
      <c r="J1050" s="4" t="str">
        <f ca="1">IFERROR(__xludf.DUMMYFUNCTION("LEFT(INDEX(SPLIT(L1050, "" ""), 4), 2)"),"12")</f>
        <v>12</v>
      </c>
      <c r="K1050" s="1" t="s">
        <v>27488</v>
      </c>
      <c r="L1050" s="1" t="s">
        <v>28241</v>
      </c>
    </row>
    <row r="1051" spans="1:12" ht="13.8">
      <c r="A1051" s="10" t="s">
        <v>28633</v>
      </c>
      <c r="B1051" s="1">
        <v>5</v>
      </c>
      <c r="D1051" s="1" t="s">
        <v>13043</v>
      </c>
      <c r="E1051" s="1" t="s">
        <v>1525</v>
      </c>
      <c r="H1051" s="1" t="s">
        <v>1328</v>
      </c>
      <c r="I1051" s="4"/>
      <c r="J1051" s="4" t="str">
        <f ca="1">IFERROR(__xludf.DUMMYFUNCTION("LEFT(INDEX(SPLIT(L1051, "" ""), 4), 2)"),"12")</f>
        <v>12</v>
      </c>
      <c r="K1051" s="1" t="s">
        <v>28626</v>
      </c>
      <c r="L1051" s="1" t="s">
        <v>28241</v>
      </c>
    </row>
    <row r="1052" spans="1:12" ht="13.8">
      <c r="A1052" s="11" t="s">
        <v>7117</v>
      </c>
      <c r="B1052" s="1">
        <v>5</v>
      </c>
      <c r="D1052" s="1" t="s">
        <v>19372</v>
      </c>
      <c r="E1052" s="1" t="s">
        <v>3632</v>
      </c>
      <c r="H1052" s="1" t="s">
        <v>1328</v>
      </c>
      <c r="I1052" s="4"/>
      <c r="J1052" s="4" t="str">
        <f ca="1">IFERROR(__xludf.DUMMYFUNCTION("LEFT(INDEX(SPLIT(L1052, "" ""), 4), 2)"),"12")</f>
        <v>12</v>
      </c>
      <c r="K1052" s="1" t="s">
        <v>27197</v>
      </c>
      <c r="L1052" s="1" t="s">
        <v>28241</v>
      </c>
    </row>
    <row r="1053" spans="1:12" ht="15.75" customHeight="1">
      <c r="A1053" s="18" t="s">
        <v>3596</v>
      </c>
      <c r="B1053" s="1">
        <v>5</v>
      </c>
      <c r="D1053" s="1" t="s">
        <v>19372</v>
      </c>
      <c r="E1053" s="1" t="s">
        <v>3632</v>
      </c>
      <c r="H1053" s="1" t="s">
        <v>1328</v>
      </c>
      <c r="I1053" s="4"/>
      <c r="J1053" s="4" t="str">
        <f ca="1">IFERROR(__xludf.DUMMYFUNCTION("LEFT(INDEX(SPLIT(L1053, "" ""), 4), 2)"),"12")</f>
        <v>12</v>
      </c>
      <c r="K1053" s="1" t="s">
        <v>27197</v>
      </c>
      <c r="L1053" s="1" t="s">
        <v>28241</v>
      </c>
    </row>
    <row r="1054" spans="1:12" ht="13.8">
      <c r="A1054" s="11" t="s">
        <v>28634</v>
      </c>
      <c r="B1054" s="1">
        <v>5</v>
      </c>
      <c r="D1054" s="1" t="s">
        <v>10755</v>
      </c>
      <c r="E1054" s="1" t="s">
        <v>28635</v>
      </c>
      <c r="H1054" s="1" t="s">
        <v>1328</v>
      </c>
      <c r="I1054" s="4"/>
      <c r="J1054" s="4" t="str">
        <f ca="1">IFERROR(__xludf.DUMMYFUNCTION("LEFT(INDEX(SPLIT(L1054, "" ""), 4), 2)"),"12")</f>
        <v>12</v>
      </c>
      <c r="K1054" s="1" t="s">
        <v>28636</v>
      </c>
      <c r="L1054" s="1" t="s">
        <v>28241</v>
      </c>
    </row>
    <row r="1055" spans="1:12" ht="13.2">
      <c r="A1055" s="17" t="s">
        <v>20397</v>
      </c>
      <c r="B1055" s="1">
        <v>5</v>
      </c>
      <c r="D1055" s="1" t="s">
        <v>19372</v>
      </c>
      <c r="E1055" s="1" t="s">
        <v>28637</v>
      </c>
      <c r="H1055" s="1" t="s">
        <v>1328</v>
      </c>
      <c r="I1055" s="4"/>
      <c r="J1055" s="4" t="str">
        <f ca="1">IFERROR(__xludf.DUMMYFUNCTION("LEFT(INDEX(SPLIT(L1055, "" ""), 4), 2)"),"12")</f>
        <v>12</v>
      </c>
      <c r="K1055" s="1" t="s">
        <v>27390</v>
      </c>
      <c r="L1055" s="1" t="s">
        <v>28241</v>
      </c>
    </row>
    <row r="1056" spans="1:12" ht="13.2">
      <c r="A1056" s="17" t="s">
        <v>18936</v>
      </c>
      <c r="B1056" s="1">
        <v>4</v>
      </c>
      <c r="C1056" s="1" t="s">
        <v>28638</v>
      </c>
      <c r="D1056" s="1" t="s">
        <v>19372</v>
      </c>
      <c r="E1056" s="1" t="s">
        <v>28639</v>
      </c>
      <c r="H1056" s="1" t="s">
        <v>1328</v>
      </c>
      <c r="I1056" s="4"/>
      <c r="J1056" s="4" t="str">
        <f ca="1">IFERROR(__xludf.DUMMYFUNCTION("LEFT(INDEX(SPLIT(L1056, "" ""), 4), 2)"),"12")</f>
        <v>12</v>
      </c>
      <c r="K1056" s="1" t="s">
        <v>27477</v>
      </c>
      <c r="L1056" s="1" t="s">
        <v>28241</v>
      </c>
    </row>
    <row r="1057" spans="1:12" ht="13.8">
      <c r="A1057" s="10" t="s">
        <v>28640</v>
      </c>
      <c r="B1057" s="1">
        <v>5</v>
      </c>
      <c r="D1057" s="1" t="s">
        <v>19372</v>
      </c>
      <c r="E1057" s="1" t="s">
        <v>28641</v>
      </c>
      <c r="H1057" s="1" t="s">
        <v>1328</v>
      </c>
      <c r="I1057" s="4"/>
      <c r="J1057" s="4" t="str">
        <f ca="1">IFERROR(__xludf.DUMMYFUNCTION("LEFT(INDEX(SPLIT(L1057, "" ""), 4), 2)"),"12")</f>
        <v>12</v>
      </c>
      <c r="K1057" s="1" t="s">
        <v>27819</v>
      </c>
      <c r="L1057" s="1" t="s">
        <v>28241</v>
      </c>
    </row>
    <row r="1058" spans="1:12" ht="13.8">
      <c r="A1058" s="11" t="s">
        <v>28642</v>
      </c>
      <c r="B1058" s="1">
        <v>5</v>
      </c>
      <c r="D1058" s="1" t="s">
        <v>19372</v>
      </c>
      <c r="E1058" s="1" t="s">
        <v>28643</v>
      </c>
      <c r="H1058" s="1" t="s">
        <v>1328</v>
      </c>
      <c r="I1058" s="4"/>
      <c r="J1058" s="4" t="str">
        <f ca="1">IFERROR(__xludf.DUMMYFUNCTION("LEFT(INDEX(SPLIT(L1058, "" ""), 4), 2)"),"12")</f>
        <v>12</v>
      </c>
      <c r="K1058" s="1" t="s">
        <v>27427</v>
      </c>
      <c r="L1058" s="1" t="s">
        <v>28241</v>
      </c>
    </row>
    <row r="1059" spans="1:12" ht="15.75" customHeight="1">
      <c r="A1059" s="18" t="s">
        <v>7288</v>
      </c>
      <c r="B1059" s="1">
        <v>5</v>
      </c>
      <c r="C1059" s="1" t="s">
        <v>28644</v>
      </c>
      <c r="D1059" s="1" t="s">
        <v>19372</v>
      </c>
      <c r="E1059" s="1" t="s">
        <v>28645</v>
      </c>
      <c r="H1059" s="1" t="s">
        <v>1328</v>
      </c>
      <c r="I1059" s="4"/>
      <c r="J1059" s="4" t="str">
        <f ca="1">IFERROR(__xludf.DUMMYFUNCTION("LEFT(INDEX(SPLIT(L1059, "" ""), 4), 2)"),"12")</f>
        <v>12</v>
      </c>
      <c r="K1059" s="1" t="s">
        <v>26609</v>
      </c>
      <c r="L1059" s="1" t="s">
        <v>28241</v>
      </c>
    </row>
    <row r="1060" spans="1:12" ht="13.8">
      <c r="A1060" s="11" t="s">
        <v>28646</v>
      </c>
      <c r="B1060" s="1">
        <v>5</v>
      </c>
      <c r="C1060" s="1" t="s">
        <v>13720</v>
      </c>
      <c r="D1060" s="1" t="s">
        <v>10347</v>
      </c>
      <c r="E1060" s="1" t="s">
        <v>28647</v>
      </c>
      <c r="H1060" s="1" t="s">
        <v>1328</v>
      </c>
      <c r="I1060" s="4"/>
      <c r="J1060" s="4" t="str">
        <f ca="1">IFERROR(__xludf.DUMMYFUNCTION("LEFT(INDEX(SPLIT(L1060, "" ""), 4), 2)"),"12")</f>
        <v>12</v>
      </c>
      <c r="K1060" s="1" t="s">
        <v>27847</v>
      </c>
      <c r="L1060" s="1" t="s">
        <v>28241</v>
      </c>
    </row>
    <row r="1061" spans="1:12" ht="13.2">
      <c r="A1061" s="17" t="s">
        <v>28648</v>
      </c>
      <c r="B1061" s="1">
        <v>5</v>
      </c>
      <c r="C1061" s="1" t="s">
        <v>28644</v>
      </c>
      <c r="D1061" s="1" t="s">
        <v>10293</v>
      </c>
      <c r="E1061" s="1" t="s">
        <v>28649</v>
      </c>
      <c r="H1061" s="1" t="s">
        <v>1328</v>
      </c>
      <c r="I1061" s="4"/>
      <c r="J1061" s="4" t="str">
        <f ca="1">IFERROR(__xludf.DUMMYFUNCTION("LEFT(INDEX(SPLIT(L1061, "" ""), 4), 2)"),"12")</f>
        <v>12</v>
      </c>
      <c r="K1061" s="1" t="s">
        <v>26609</v>
      </c>
      <c r="L1061" s="1" t="s">
        <v>28241</v>
      </c>
    </row>
    <row r="1062" spans="1:12" ht="13.8">
      <c r="A1062" s="11" t="s">
        <v>9116</v>
      </c>
      <c r="B1062" s="1">
        <v>5</v>
      </c>
      <c r="C1062" s="1" t="s">
        <v>28650</v>
      </c>
      <c r="D1062" s="1" t="s">
        <v>13043</v>
      </c>
      <c r="E1062" s="1" t="s">
        <v>28651</v>
      </c>
      <c r="H1062" s="1" t="s">
        <v>1328</v>
      </c>
      <c r="I1062" s="4"/>
      <c r="J1062" s="4" t="str">
        <f ca="1">IFERROR(__xludf.DUMMYFUNCTION("LEFT(INDEX(SPLIT(L1062, "" ""), 4), 2)"),"12")</f>
        <v>12</v>
      </c>
      <c r="K1062" s="1" t="s">
        <v>26609</v>
      </c>
      <c r="L1062" s="1" t="s">
        <v>28241</v>
      </c>
    </row>
    <row r="1063" spans="1:12" ht="13.8">
      <c r="A1063" s="10" t="s">
        <v>19249</v>
      </c>
      <c r="B1063" s="1">
        <v>5</v>
      </c>
      <c r="D1063" s="1" t="s">
        <v>13043</v>
      </c>
      <c r="E1063" s="1" t="s">
        <v>28652</v>
      </c>
      <c r="H1063" s="1" t="s">
        <v>1328</v>
      </c>
      <c r="I1063" s="4"/>
      <c r="J1063" s="4" t="str">
        <f ca="1">IFERROR(__xludf.DUMMYFUNCTION("LEFT(INDEX(SPLIT(L1063, "" ""), 4), 2)"),"12")</f>
        <v>12</v>
      </c>
      <c r="K1063" s="1" t="s">
        <v>27197</v>
      </c>
      <c r="L1063" s="1" t="s">
        <v>28241</v>
      </c>
    </row>
    <row r="1064" spans="1:12" ht="13.8">
      <c r="A1064" s="11" t="s">
        <v>28653</v>
      </c>
      <c r="B1064" s="1">
        <v>5</v>
      </c>
      <c r="D1064" s="1" t="s">
        <v>10736</v>
      </c>
      <c r="E1064" s="1" t="s">
        <v>28654</v>
      </c>
      <c r="H1064" s="1" t="s">
        <v>1328</v>
      </c>
      <c r="I1064" s="4"/>
      <c r="J1064" s="4" t="str">
        <f ca="1">IFERROR(__xludf.DUMMYFUNCTION("LEFT(INDEX(SPLIT(L1064, "" ""), 4), 2)"),"12")</f>
        <v>12</v>
      </c>
      <c r="K1064" s="1" t="s">
        <v>27078</v>
      </c>
      <c r="L1064" s="1" t="s">
        <v>28241</v>
      </c>
    </row>
    <row r="1065" spans="1:12" ht="15.75" customHeight="1">
      <c r="A1065" s="18" t="s">
        <v>28655</v>
      </c>
      <c r="B1065" s="1">
        <v>5</v>
      </c>
      <c r="D1065" s="1" t="s">
        <v>10321</v>
      </c>
      <c r="E1065" s="1" t="s">
        <v>28656</v>
      </c>
      <c r="H1065" s="1" t="s">
        <v>1328</v>
      </c>
      <c r="I1065" s="4"/>
      <c r="J1065" s="4" t="str">
        <f ca="1">IFERROR(__xludf.DUMMYFUNCTION("LEFT(INDEX(SPLIT(L1065, "" ""), 4), 2)"),"12")</f>
        <v>12</v>
      </c>
      <c r="K1065" s="1" t="s">
        <v>27581</v>
      </c>
      <c r="L1065" s="1" t="s">
        <v>28241</v>
      </c>
    </row>
    <row r="1066" spans="1:12" ht="13.8">
      <c r="A1066" s="11" t="s">
        <v>18878</v>
      </c>
      <c r="B1066" s="1">
        <v>5</v>
      </c>
      <c r="D1066" s="1" t="s">
        <v>19372</v>
      </c>
      <c r="E1066" s="1" t="s">
        <v>28657</v>
      </c>
      <c r="H1066" s="1" t="s">
        <v>1328</v>
      </c>
      <c r="I1066" s="4"/>
      <c r="J1066" s="4" t="str">
        <f ca="1">IFERROR(__xludf.DUMMYFUNCTION("LEFT(INDEX(SPLIT(L1066, "" ""), 4), 2)"),"12")</f>
        <v>12</v>
      </c>
      <c r="K1066" s="1" t="s">
        <v>27488</v>
      </c>
      <c r="L1066" s="1" t="s">
        <v>28241</v>
      </c>
    </row>
    <row r="1067" spans="1:12" ht="13.2">
      <c r="A1067" s="17" t="s">
        <v>28658</v>
      </c>
      <c r="B1067" s="1">
        <v>5</v>
      </c>
      <c r="D1067" s="1" t="s">
        <v>10288</v>
      </c>
      <c r="E1067" s="1" t="s">
        <v>28659</v>
      </c>
      <c r="H1067" s="1" t="s">
        <v>1328</v>
      </c>
      <c r="I1067" s="4"/>
      <c r="J1067" s="4" t="str">
        <f ca="1">IFERROR(__xludf.DUMMYFUNCTION("LEFT(INDEX(SPLIT(L1067, "" ""), 4), 2)"),"12")</f>
        <v>12</v>
      </c>
      <c r="K1067" s="1" t="s">
        <v>27427</v>
      </c>
      <c r="L1067" s="1" t="s">
        <v>28241</v>
      </c>
    </row>
    <row r="1068" spans="1:12" ht="13.2">
      <c r="A1068" s="17" t="s">
        <v>261</v>
      </c>
      <c r="B1068" s="1">
        <v>5</v>
      </c>
      <c r="D1068" s="1" t="s">
        <v>10288</v>
      </c>
      <c r="E1068" s="1" t="s">
        <v>28660</v>
      </c>
      <c r="H1068" s="1" t="s">
        <v>1328</v>
      </c>
      <c r="I1068" s="4"/>
      <c r="J1068" s="4" t="str">
        <f ca="1">IFERROR(__xludf.DUMMYFUNCTION("LEFT(INDEX(SPLIT(L1068, "" ""), 4), 2)"),"12")</f>
        <v>12</v>
      </c>
      <c r="K1068" s="1" t="s">
        <v>27427</v>
      </c>
      <c r="L1068" s="1" t="s">
        <v>28241</v>
      </c>
    </row>
    <row r="1069" spans="1:12" ht="13.8">
      <c r="A1069" s="10" t="s">
        <v>28661</v>
      </c>
      <c r="B1069" s="1">
        <v>5</v>
      </c>
      <c r="C1069" s="1" t="s">
        <v>28662</v>
      </c>
      <c r="D1069" s="1" t="s">
        <v>19372</v>
      </c>
      <c r="E1069" s="1" t="s">
        <v>28663</v>
      </c>
      <c r="H1069" s="1" t="s">
        <v>1328</v>
      </c>
      <c r="I1069" s="4"/>
      <c r="J1069" s="4" t="str">
        <f ca="1">IFERROR(__xludf.DUMMYFUNCTION("LEFT(INDEX(SPLIT(L1069, "" ""), 4), 2)"),"12")</f>
        <v>12</v>
      </c>
      <c r="K1069" s="1" t="s">
        <v>27494</v>
      </c>
      <c r="L1069" s="1" t="s">
        <v>28241</v>
      </c>
    </row>
    <row r="1070" spans="1:12" ht="13.8">
      <c r="A1070" s="11" t="s">
        <v>3854</v>
      </c>
      <c r="B1070" s="1">
        <v>5</v>
      </c>
      <c r="D1070" s="1" t="s">
        <v>19372</v>
      </c>
      <c r="E1070" s="1" t="s">
        <v>28664</v>
      </c>
      <c r="H1070" s="1" t="s">
        <v>1328</v>
      </c>
      <c r="I1070" s="4"/>
      <c r="J1070" s="4" t="str">
        <f ca="1">IFERROR(__xludf.DUMMYFUNCTION("LEFT(INDEX(SPLIT(L1070, "" ""), 4), 2)"),"12")</f>
        <v>12</v>
      </c>
      <c r="K1070" s="1" t="s">
        <v>27390</v>
      </c>
      <c r="L1070" s="1" t="s">
        <v>28241</v>
      </c>
    </row>
    <row r="1071" spans="1:12" ht="13.8">
      <c r="A1071" s="11" t="s">
        <v>20564</v>
      </c>
      <c r="B1071" s="1">
        <v>5</v>
      </c>
      <c r="D1071" s="1" t="s">
        <v>10755</v>
      </c>
      <c r="E1071" s="1" t="s">
        <v>28665</v>
      </c>
      <c r="H1071" s="1" t="s">
        <v>1328</v>
      </c>
      <c r="I1071" s="4"/>
      <c r="J1071" s="4" t="str">
        <f ca="1">IFERROR(__xludf.DUMMYFUNCTION("LEFT(INDEX(SPLIT(L1071, "" ""), 4), 2)"),"12")</f>
        <v>12</v>
      </c>
      <c r="K1071" s="1" t="s">
        <v>27390</v>
      </c>
      <c r="L1071" s="1" t="s">
        <v>28241</v>
      </c>
    </row>
    <row r="1072" spans="1:12" ht="13.8">
      <c r="A1072" s="11" t="s">
        <v>25149</v>
      </c>
      <c r="B1072" s="1">
        <v>5</v>
      </c>
      <c r="D1072" s="1" t="s">
        <v>10479</v>
      </c>
      <c r="E1072" s="1" t="s">
        <v>28666</v>
      </c>
      <c r="H1072" s="1" t="s">
        <v>1328</v>
      </c>
      <c r="I1072" s="4"/>
      <c r="J1072" s="4" t="str">
        <f ca="1">IFERROR(__xludf.DUMMYFUNCTION("LEFT(INDEX(SPLIT(L1072, "" ""), 4), 2)"),"12")</f>
        <v>12</v>
      </c>
      <c r="K1072" s="1" t="s">
        <v>27390</v>
      </c>
      <c r="L1072" s="1" t="s">
        <v>28241</v>
      </c>
    </row>
    <row r="1073" spans="1:12" ht="13.2">
      <c r="A1073" s="17" t="s">
        <v>19158</v>
      </c>
      <c r="B1073" s="1">
        <v>5</v>
      </c>
      <c r="D1073" s="1" t="s">
        <v>10743</v>
      </c>
      <c r="E1073" s="1" t="s">
        <v>28667</v>
      </c>
      <c r="H1073" s="1" t="s">
        <v>1328</v>
      </c>
      <c r="I1073" s="4"/>
      <c r="J1073" s="4" t="str">
        <f ca="1">IFERROR(__xludf.DUMMYFUNCTION("LEFT(INDEX(SPLIT(L1073, "" ""), 4), 2)"),"12")</f>
        <v>12</v>
      </c>
      <c r="K1073" s="1" t="s">
        <v>27197</v>
      </c>
      <c r="L1073" s="1" t="s">
        <v>28241</v>
      </c>
    </row>
    <row r="1074" spans="1:12" ht="13.2">
      <c r="A1074" s="17" t="s">
        <v>18940</v>
      </c>
      <c r="B1074" s="1">
        <v>5</v>
      </c>
      <c r="C1074" s="1" t="s">
        <v>28668</v>
      </c>
      <c r="D1074" s="1" t="s">
        <v>10778</v>
      </c>
      <c r="E1074" s="1" t="s">
        <v>28669</v>
      </c>
      <c r="H1074" s="1" t="s">
        <v>1328</v>
      </c>
      <c r="I1074" s="4"/>
      <c r="J1074" s="4" t="str">
        <f ca="1">IFERROR(__xludf.DUMMYFUNCTION("LEFT(INDEX(SPLIT(L1074, "" ""), 4), 2)"),"12")</f>
        <v>12</v>
      </c>
      <c r="K1074" s="1" t="s">
        <v>27431</v>
      </c>
      <c r="L1074" s="1" t="s">
        <v>28241</v>
      </c>
    </row>
    <row r="1075" spans="1:12" ht="13.8">
      <c r="A1075" s="10" t="s">
        <v>21068</v>
      </c>
      <c r="B1075" s="1">
        <v>5</v>
      </c>
      <c r="C1075" s="1" t="s">
        <v>28644</v>
      </c>
      <c r="D1075" s="1" t="s">
        <v>19372</v>
      </c>
      <c r="E1075" s="1" t="s">
        <v>28670</v>
      </c>
      <c r="H1075" s="1" t="s">
        <v>1328</v>
      </c>
      <c r="I1075" s="4"/>
      <c r="J1075" s="4" t="str">
        <f ca="1">IFERROR(__xludf.DUMMYFUNCTION("LEFT(INDEX(SPLIT(L1075, "" ""), 4), 2)"),"12")</f>
        <v>12</v>
      </c>
      <c r="K1075" s="1" t="s">
        <v>26609</v>
      </c>
      <c r="L1075" s="1" t="s">
        <v>28241</v>
      </c>
    </row>
    <row r="1076" spans="1:12" ht="13.8">
      <c r="A1076" s="11" t="s">
        <v>28671</v>
      </c>
      <c r="B1076" s="1">
        <v>5</v>
      </c>
      <c r="D1076" s="1" t="s">
        <v>19372</v>
      </c>
      <c r="E1076" s="1" t="s">
        <v>28672</v>
      </c>
      <c r="H1076" s="1" t="s">
        <v>1328</v>
      </c>
      <c r="I1076" s="4"/>
      <c r="J1076" s="4" t="str">
        <f ca="1">IFERROR(__xludf.DUMMYFUNCTION("LEFT(INDEX(SPLIT(L1076, "" ""), 4), 2)"),"12")</f>
        <v>12</v>
      </c>
      <c r="K1076" s="1" t="s">
        <v>27390</v>
      </c>
      <c r="L1076" s="1" t="s">
        <v>28241</v>
      </c>
    </row>
    <row r="1077" spans="1:12" ht="13.8">
      <c r="A1077" s="11" t="s">
        <v>22947</v>
      </c>
      <c r="B1077" s="1">
        <v>4</v>
      </c>
      <c r="D1077" s="1" t="s">
        <v>18313</v>
      </c>
      <c r="E1077" s="1" t="s">
        <v>28673</v>
      </c>
      <c r="H1077" s="1" t="s">
        <v>1328</v>
      </c>
      <c r="I1077" s="4"/>
      <c r="J1077" s="4" t="str">
        <f ca="1">IFERROR(__xludf.DUMMYFUNCTION("LEFT(INDEX(SPLIT(L1077, "" ""), 4), 2)"),"12")</f>
        <v>12</v>
      </c>
      <c r="K1077" s="1" t="s">
        <v>27390</v>
      </c>
      <c r="L1077" s="1" t="s">
        <v>28241</v>
      </c>
    </row>
    <row r="1078" spans="1:12" ht="13.8">
      <c r="A1078" s="11" t="s">
        <v>28053</v>
      </c>
      <c r="B1078" s="1">
        <v>5</v>
      </c>
      <c r="D1078" s="1" t="s">
        <v>10736</v>
      </c>
      <c r="E1078" s="1" t="s">
        <v>28674</v>
      </c>
      <c r="H1078" s="1" t="s">
        <v>1328</v>
      </c>
      <c r="I1078" s="4"/>
      <c r="J1078" s="4" t="str">
        <f ca="1">IFERROR(__xludf.DUMMYFUNCTION("LEFT(INDEX(SPLIT(L1078, "" ""), 4), 2)"),"12")</f>
        <v>12</v>
      </c>
      <c r="K1078" s="1" t="s">
        <v>27447</v>
      </c>
      <c r="L1078" s="1" t="s">
        <v>28241</v>
      </c>
    </row>
    <row r="1079" spans="1:12" ht="13.2">
      <c r="A1079" s="17" t="s">
        <v>28675</v>
      </c>
      <c r="B1079" s="1">
        <v>5</v>
      </c>
      <c r="C1079" s="1" t="s">
        <v>28676</v>
      </c>
      <c r="D1079" s="1" t="s">
        <v>19372</v>
      </c>
      <c r="E1079" s="1" t="s">
        <v>28677</v>
      </c>
      <c r="H1079" s="1" t="s">
        <v>1328</v>
      </c>
      <c r="I1079" s="4"/>
      <c r="J1079" s="4" t="str">
        <f ca="1">IFERROR(__xludf.DUMMYFUNCTION("LEFT(INDEX(SPLIT(L1079, "" ""), 4), 2)"),"12")</f>
        <v>12</v>
      </c>
      <c r="K1079" s="1" t="s">
        <v>27668</v>
      </c>
      <c r="L1079" s="1" t="s">
        <v>28241</v>
      </c>
    </row>
    <row r="1080" spans="1:12" ht="13.2">
      <c r="A1080" s="17" t="s">
        <v>4685</v>
      </c>
      <c r="B1080" s="1">
        <v>5</v>
      </c>
      <c r="D1080" s="1" t="s">
        <v>19372</v>
      </c>
      <c r="E1080" s="1" t="s">
        <v>28678</v>
      </c>
      <c r="H1080" s="1" t="s">
        <v>1328</v>
      </c>
      <c r="I1080" s="4"/>
      <c r="J1080" s="4" t="str">
        <f ca="1">IFERROR(__xludf.DUMMYFUNCTION("LEFT(INDEX(SPLIT(L1080, "" ""), 4), 2)"),"12")</f>
        <v>12</v>
      </c>
      <c r="K1080" s="1" t="s">
        <v>27197</v>
      </c>
      <c r="L1080" s="1" t="s">
        <v>28241</v>
      </c>
    </row>
    <row r="1081" spans="1:12" ht="13.8">
      <c r="A1081" s="10" t="s">
        <v>28679</v>
      </c>
      <c r="B1081" s="1">
        <v>5</v>
      </c>
      <c r="D1081" s="1" t="s">
        <v>19372</v>
      </c>
      <c r="E1081" s="1" t="s">
        <v>28680</v>
      </c>
      <c r="H1081" s="1" t="s">
        <v>1328</v>
      </c>
      <c r="I1081" s="4"/>
      <c r="J1081" s="4" t="str">
        <f ca="1">IFERROR(__xludf.DUMMYFUNCTION("LEFT(INDEX(SPLIT(L1081, "" ""), 4), 2)"),"12")</f>
        <v>12</v>
      </c>
      <c r="K1081" s="1" t="s">
        <v>27390</v>
      </c>
      <c r="L1081" s="1" t="s">
        <v>28241</v>
      </c>
    </row>
    <row r="1082" spans="1:12" ht="13.8">
      <c r="A1082" s="11" t="s">
        <v>24363</v>
      </c>
      <c r="B1082" s="1">
        <v>5</v>
      </c>
      <c r="D1082" s="1" t="s">
        <v>19372</v>
      </c>
      <c r="E1082" s="1" t="s">
        <v>28681</v>
      </c>
      <c r="H1082" s="1" t="s">
        <v>1328</v>
      </c>
      <c r="I1082" s="4"/>
      <c r="J1082" s="4" t="str">
        <f ca="1">IFERROR(__xludf.DUMMYFUNCTION("LEFT(INDEX(SPLIT(L1082, "" ""), 4), 2)"),"12")</f>
        <v>12</v>
      </c>
      <c r="K1082" s="1" t="s">
        <v>27197</v>
      </c>
      <c r="L1082" s="1" t="s">
        <v>28241</v>
      </c>
    </row>
    <row r="1083" spans="1:12" ht="15.75" customHeight="1">
      <c r="A1083" s="18" t="s">
        <v>20832</v>
      </c>
      <c r="B1083" s="1">
        <v>5</v>
      </c>
      <c r="D1083" s="1" t="s">
        <v>10288</v>
      </c>
      <c r="E1083" s="1" t="s">
        <v>28682</v>
      </c>
      <c r="H1083" s="1" t="s">
        <v>1328</v>
      </c>
      <c r="I1083" s="4"/>
      <c r="J1083" s="4" t="str">
        <f ca="1">IFERROR(__xludf.DUMMYFUNCTION("LEFT(INDEX(SPLIT(L1083, "" ""), 4), 2)"),"12")</f>
        <v>12</v>
      </c>
      <c r="K1083" s="1" t="s">
        <v>27197</v>
      </c>
      <c r="L1083" s="1" t="s">
        <v>28241</v>
      </c>
    </row>
    <row r="1084" spans="1:12" ht="13.8">
      <c r="A1084" s="11" t="s">
        <v>22951</v>
      </c>
      <c r="B1084" s="1">
        <v>4</v>
      </c>
      <c r="D1084" s="1" t="s">
        <v>19372</v>
      </c>
      <c r="E1084" s="1" t="s">
        <v>28683</v>
      </c>
      <c r="H1084" s="1" t="s">
        <v>1328</v>
      </c>
      <c r="I1084" s="4"/>
      <c r="J1084" s="4" t="str">
        <f ca="1">IFERROR(__xludf.DUMMYFUNCTION("LEFT(INDEX(SPLIT(L1084, "" ""), 4), 2)"),"12")</f>
        <v>12</v>
      </c>
      <c r="K1084" s="1" t="s">
        <v>27390</v>
      </c>
      <c r="L1084" s="1" t="s">
        <v>28241</v>
      </c>
    </row>
    <row r="1085" spans="1:12" ht="13.2">
      <c r="A1085" s="17" t="s">
        <v>20523</v>
      </c>
      <c r="B1085" s="1">
        <v>5</v>
      </c>
      <c r="D1085" s="1" t="s">
        <v>10736</v>
      </c>
      <c r="E1085" s="1" t="s">
        <v>28684</v>
      </c>
      <c r="H1085" s="1" t="s">
        <v>1328</v>
      </c>
      <c r="I1085" s="4"/>
      <c r="J1085" s="4" t="str">
        <f ca="1">IFERROR(__xludf.DUMMYFUNCTION("LEFT(INDEX(SPLIT(L1085, "" ""), 4), 2)"),"12")</f>
        <v>12</v>
      </c>
      <c r="K1085" s="1" t="s">
        <v>27447</v>
      </c>
      <c r="L1085" s="1" t="s">
        <v>28241</v>
      </c>
    </row>
    <row r="1086" spans="1:12" ht="13.2">
      <c r="A1086" s="17" t="s">
        <v>28685</v>
      </c>
      <c r="B1086" s="1">
        <v>5</v>
      </c>
      <c r="C1086" s="1" t="s">
        <v>28644</v>
      </c>
      <c r="D1086" s="1" t="s">
        <v>19372</v>
      </c>
      <c r="E1086" s="1" t="s">
        <v>28686</v>
      </c>
      <c r="H1086" s="1" t="s">
        <v>1328</v>
      </c>
      <c r="I1086" s="4"/>
      <c r="J1086" s="4" t="str">
        <f ca="1">IFERROR(__xludf.DUMMYFUNCTION("LEFT(INDEX(SPLIT(L1086, "" ""), 4), 2)"),"12")</f>
        <v>12</v>
      </c>
      <c r="K1086" s="1" t="s">
        <v>26609</v>
      </c>
      <c r="L1086" s="1" t="s">
        <v>28241</v>
      </c>
    </row>
    <row r="1087" spans="1:12" ht="13.8">
      <c r="A1087" s="10" t="s">
        <v>3482</v>
      </c>
      <c r="B1087" s="1">
        <v>5</v>
      </c>
      <c r="D1087" s="1" t="s">
        <v>10743</v>
      </c>
      <c r="E1087" s="1" t="s">
        <v>28687</v>
      </c>
      <c r="H1087" s="1" t="s">
        <v>1328</v>
      </c>
      <c r="I1087" s="4"/>
      <c r="J1087" s="4" t="str">
        <f ca="1">IFERROR(__xludf.DUMMYFUNCTION("LEFT(INDEX(SPLIT(L1087, "" ""), 4), 2)"),"12")</f>
        <v>12</v>
      </c>
      <c r="K1087" s="1" t="s">
        <v>27197</v>
      </c>
      <c r="L1087" s="1" t="s">
        <v>28241</v>
      </c>
    </row>
    <row r="1088" spans="1:12" ht="13.8">
      <c r="A1088" s="11" t="s">
        <v>28688</v>
      </c>
      <c r="B1088" s="1">
        <v>5</v>
      </c>
      <c r="D1088" s="1" t="s">
        <v>10755</v>
      </c>
      <c r="E1088" s="1" t="s">
        <v>28689</v>
      </c>
      <c r="H1088" s="1" t="s">
        <v>1328</v>
      </c>
      <c r="I1088" s="4"/>
      <c r="J1088" s="4" t="str">
        <f ca="1">IFERROR(__xludf.DUMMYFUNCTION("LEFT(INDEX(SPLIT(L1088, "" ""), 4), 2)"),"12")</f>
        <v>12</v>
      </c>
      <c r="K1088" s="1" t="s">
        <v>28690</v>
      </c>
      <c r="L1088" s="1" t="s">
        <v>28241</v>
      </c>
    </row>
    <row r="1089" spans="1:12" ht="15.75" customHeight="1">
      <c r="A1089" s="18" t="s">
        <v>22840</v>
      </c>
      <c r="B1089" s="1">
        <v>5</v>
      </c>
      <c r="D1089" s="1" t="s">
        <v>19372</v>
      </c>
      <c r="E1089" s="1" t="s">
        <v>28691</v>
      </c>
      <c r="H1089" s="1" t="s">
        <v>1328</v>
      </c>
      <c r="I1089" s="4"/>
      <c r="J1089" s="4" t="str">
        <f ca="1">IFERROR(__xludf.DUMMYFUNCTION("LEFT(INDEX(SPLIT(L1089, "" ""), 4), 2)"),"12")</f>
        <v>12</v>
      </c>
      <c r="K1089" s="1" t="s">
        <v>27427</v>
      </c>
      <c r="L1089" s="1" t="s">
        <v>28241</v>
      </c>
    </row>
    <row r="1090" spans="1:12" ht="13.8">
      <c r="A1090" s="11" t="s">
        <v>20523</v>
      </c>
      <c r="B1090" s="1">
        <v>5</v>
      </c>
      <c r="D1090" s="1" t="s">
        <v>10736</v>
      </c>
      <c r="E1090" s="1" t="s">
        <v>28692</v>
      </c>
      <c r="H1090" s="1" t="s">
        <v>1328</v>
      </c>
      <c r="I1090" s="4"/>
      <c r="J1090" s="4" t="str">
        <f ca="1">IFERROR(__xludf.DUMMYFUNCTION("LEFT(INDEX(SPLIT(L1090, "" ""), 4), 2)"),"12")</f>
        <v>12</v>
      </c>
      <c r="K1090" s="1" t="s">
        <v>27447</v>
      </c>
      <c r="L1090" s="1" t="s">
        <v>28241</v>
      </c>
    </row>
    <row r="1091" spans="1:12" ht="13.2">
      <c r="A1091" s="17" t="s">
        <v>18925</v>
      </c>
      <c r="B1091" s="1">
        <v>4</v>
      </c>
      <c r="D1091" s="1" t="s">
        <v>10755</v>
      </c>
      <c r="E1091" s="1" t="s">
        <v>28693</v>
      </c>
      <c r="H1091" s="1" t="s">
        <v>1328</v>
      </c>
      <c r="I1091" s="4"/>
      <c r="J1091" s="4" t="str">
        <f ca="1">IFERROR(__xludf.DUMMYFUNCTION("LEFT(INDEX(SPLIT(L1091, "" ""), 4), 2)"),"12")</f>
        <v>12</v>
      </c>
      <c r="K1091" s="1" t="s">
        <v>27491</v>
      </c>
      <c r="L1091" s="1" t="s">
        <v>28241</v>
      </c>
    </row>
    <row r="1092" spans="1:12" ht="13.2">
      <c r="A1092" s="17" t="s">
        <v>28694</v>
      </c>
      <c r="B1092" s="1">
        <v>5</v>
      </c>
      <c r="D1092" s="1" t="s">
        <v>19372</v>
      </c>
      <c r="E1092" s="1" t="s">
        <v>28695</v>
      </c>
      <c r="H1092" s="1" t="s">
        <v>1328</v>
      </c>
      <c r="I1092" s="4"/>
      <c r="J1092" s="4" t="str">
        <f ca="1">IFERROR(__xludf.DUMMYFUNCTION("LEFT(INDEX(SPLIT(L1092, "" ""), 4), 2)"),"12")</f>
        <v>12</v>
      </c>
      <c r="K1092" s="1" t="s">
        <v>27390</v>
      </c>
      <c r="L1092" s="1" t="s">
        <v>28241</v>
      </c>
    </row>
    <row r="1093" spans="1:12" ht="13.8">
      <c r="A1093" s="10" t="s">
        <v>21275</v>
      </c>
      <c r="B1093" s="1">
        <v>1</v>
      </c>
      <c r="D1093" s="1" t="s">
        <v>19372</v>
      </c>
      <c r="E1093" s="1" t="s">
        <v>28696</v>
      </c>
      <c r="H1093" s="1" t="s">
        <v>1328</v>
      </c>
      <c r="I1093" s="4"/>
      <c r="J1093" s="4" t="str">
        <f ca="1">IFERROR(__xludf.DUMMYFUNCTION("LEFT(INDEX(SPLIT(L1093, "" ""), 4), 2)"),"12")</f>
        <v>12</v>
      </c>
      <c r="K1093" s="1" t="s">
        <v>28627</v>
      </c>
      <c r="L1093" s="1" t="s">
        <v>28241</v>
      </c>
    </row>
    <row r="1094" spans="1:12" ht="13.8">
      <c r="A1094" s="11" t="s">
        <v>19037</v>
      </c>
      <c r="B1094" s="1">
        <v>5</v>
      </c>
      <c r="D1094" s="1" t="s">
        <v>19372</v>
      </c>
      <c r="E1094" s="1" t="s">
        <v>28697</v>
      </c>
      <c r="H1094" s="1" t="s">
        <v>1328</v>
      </c>
      <c r="I1094" s="4"/>
      <c r="J1094" s="4" t="str">
        <f ca="1">IFERROR(__xludf.DUMMYFUNCTION("LEFT(INDEX(SPLIT(L1094, "" ""), 4), 2)"),"12")</f>
        <v>12</v>
      </c>
      <c r="K1094" s="1" t="s">
        <v>27197</v>
      </c>
      <c r="L1094" s="1" t="s">
        <v>28241</v>
      </c>
    </row>
    <row r="1095" spans="1:12" ht="15.75" customHeight="1">
      <c r="A1095" s="18" t="s">
        <v>28698</v>
      </c>
      <c r="B1095" s="1">
        <v>5</v>
      </c>
      <c r="C1095" s="1" t="s">
        <v>28699</v>
      </c>
      <c r="D1095" s="1" t="s">
        <v>10479</v>
      </c>
      <c r="E1095" s="1" t="s">
        <v>28700</v>
      </c>
      <c r="H1095" s="1" t="s">
        <v>1328</v>
      </c>
      <c r="I1095" s="4"/>
      <c r="J1095" s="4" t="str">
        <f ca="1">IFERROR(__xludf.DUMMYFUNCTION("LEFT(INDEX(SPLIT(L1095, "" ""), 4), 2)"),"12")</f>
        <v>12</v>
      </c>
      <c r="K1095" s="1" t="s">
        <v>27431</v>
      </c>
      <c r="L1095" s="1" t="s">
        <v>28241</v>
      </c>
    </row>
    <row r="1096" spans="1:12" ht="13.8">
      <c r="A1096" s="11" t="s">
        <v>18936</v>
      </c>
      <c r="B1096" s="1">
        <v>5</v>
      </c>
      <c r="C1096" s="1" t="s">
        <v>28701</v>
      </c>
      <c r="D1096" s="1" t="s">
        <v>13043</v>
      </c>
      <c r="E1096" s="1" t="s">
        <v>28702</v>
      </c>
      <c r="H1096" s="1" t="s">
        <v>1328</v>
      </c>
      <c r="I1096" s="4"/>
      <c r="J1096" s="4" t="str">
        <f ca="1">IFERROR(__xludf.DUMMYFUNCTION("LEFT(INDEX(SPLIT(L1096, "" ""), 4), 2)"),"12")</f>
        <v>12</v>
      </c>
      <c r="K1096" s="1" t="s">
        <v>27477</v>
      </c>
      <c r="L1096" s="1" t="s">
        <v>28241</v>
      </c>
    </row>
    <row r="1097" spans="1:12" ht="13.2">
      <c r="A1097" s="17" t="s">
        <v>20878</v>
      </c>
      <c r="B1097" s="1">
        <v>5</v>
      </c>
      <c r="D1097" s="1" t="s">
        <v>19372</v>
      </c>
      <c r="E1097" s="1" t="s">
        <v>28703</v>
      </c>
      <c r="H1097" s="1" t="s">
        <v>1328</v>
      </c>
      <c r="I1097" s="4"/>
      <c r="J1097" s="4" t="str">
        <f ca="1">IFERROR(__xludf.DUMMYFUNCTION("LEFT(INDEX(SPLIT(L1097, "" ""), 4), 2)"),"12")</f>
        <v>12</v>
      </c>
      <c r="K1097" s="1" t="s">
        <v>27427</v>
      </c>
      <c r="L1097" s="1" t="s">
        <v>28241</v>
      </c>
    </row>
    <row r="1098" spans="1:12" ht="13.2">
      <c r="A1098" s="17" t="s">
        <v>18861</v>
      </c>
      <c r="B1098" s="1">
        <v>5</v>
      </c>
      <c r="C1098" s="1" t="s">
        <v>28704</v>
      </c>
      <c r="D1098" s="1" t="s">
        <v>10288</v>
      </c>
      <c r="E1098" s="1" t="s">
        <v>28705</v>
      </c>
      <c r="H1098" s="1" t="s">
        <v>1328</v>
      </c>
      <c r="I1098" s="4"/>
      <c r="J1098" s="4" t="str">
        <f ca="1">IFERROR(__xludf.DUMMYFUNCTION("LEFT(INDEX(SPLIT(L1098, "" ""), 4), 2)"),"12")</f>
        <v>12</v>
      </c>
      <c r="K1098" s="1" t="s">
        <v>27420</v>
      </c>
      <c r="L1098" s="1" t="s">
        <v>28241</v>
      </c>
    </row>
    <row r="1099" spans="1:12" ht="13.8">
      <c r="A1099" s="10" t="s">
        <v>24937</v>
      </c>
      <c r="B1099" s="1">
        <v>5</v>
      </c>
      <c r="D1099" s="1" t="s">
        <v>10743</v>
      </c>
      <c r="E1099" s="1" t="s">
        <v>24938</v>
      </c>
      <c r="H1099" s="1" t="s">
        <v>1328</v>
      </c>
      <c r="I1099" s="4"/>
      <c r="J1099" s="4" t="str">
        <f ca="1">IFERROR(__xludf.DUMMYFUNCTION("LEFT(INDEX(SPLIT(L1099, "" ""), 4), 2)"),"12")</f>
        <v>12</v>
      </c>
      <c r="K1099" s="1" t="s">
        <v>27491</v>
      </c>
      <c r="L1099" s="1" t="s">
        <v>28241</v>
      </c>
    </row>
    <row r="1100" spans="1:12" ht="13.8">
      <c r="A1100" s="11" t="s">
        <v>28706</v>
      </c>
      <c r="B1100" s="1">
        <v>5</v>
      </c>
      <c r="D1100" s="1" t="s">
        <v>10743</v>
      </c>
      <c r="E1100" s="1" t="s">
        <v>28707</v>
      </c>
      <c r="H1100" s="1" t="s">
        <v>1328</v>
      </c>
      <c r="I1100" s="4"/>
      <c r="J1100" s="4" t="str">
        <f ca="1">IFERROR(__xludf.DUMMYFUNCTION("LEFT(INDEX(SPLIT(L1100, "" ""), 4), 2)"),"12")</f>
        <v>12</v>
      </c>
      <c r="K1100" s="1" t="s">
        <v>27447</v>
      </c>
      <c r="L1100" s="1" t="s">
        <v>28241</v>
      </c>
    </row>
    <row r="1101" spans="1:12" ht="13.8">
      <c r="A1101" s="11" t="s">
        <v>18925</v>
      </c>
      <c r="B1101" s="1">
        <v>5</v>
      </c>
      <c r="D1101" s="1" t="s">
        <v>10736</v>
      </c>
      <c r="E1101" s="1" t="s">
        <v>28708</v>
      </c>
      <c r="H1101" s="1" t="s">
        <v>1328</v>
      </c>
      <c r="I1101" s="4"/>
      <c r="J1101" s="4" t="str">
        <f ca="1">IFERROR(__xludf.DUMMYFUNCTION("LEFT(INDEX(SPLIT(L1101, "" ""), 4), 2)"),"12")</f>
        <v>12</v>
      </c>
      <c r="K1101" s="1" t="s">
        <v>27491</v>
      </c>
      <c r="L1101" s="1" t="s">
        <v>28241</v>
      </c>
    </row>
    <row r="1102" spans="1:12" ht="13.8">
      <c r="A1102" s="11" t="s">
        <v>18925</v>
      </c>
      <c r="B1102" s="1">
        <v>5</v>
      </c>
      <c r="D1102" s="1" t="s">
        <v>18396</v>
      </c>
      <c r="E1102" s="1" t="s">
        <v>28709</v>
      </c>
      <c r="H1102" s="1" t="s">
        <v>1328</v>
      </c>
      <c r="I1102" s="4"/>
      <c r="J1102" s="4" t="str">
        <f ca="1">IFERROR(__xludf.DUMMYFUNCTION("LEFT(INDEX(SPLIT(L1102, "" ""), 4), 2)"),"12")</f>
        <v>12</v>
      </c>
      <c r="K1102" s="1" t="s">
        <v>27491</v>
      </c>
      <c r="L1102" s="1" t="s">
        <v>28241</v>
      </c>
    </row>
    <row r="1103" spans="1:12" ht="13.2">
      <c r="A1103" s="17" t="s">
        <v>28710</v>
      </c>
      <c r="B1103" s="1">
        <v>5</v>
      </c>
      <c r="D1103" s="1" t="s">
        <v>10442</v>
      </c>
      <c r="E1103" s="1" t="s">
        <v>28711</v>
      </c>
      <c r="H1103" s="1" t="s">
        <v>1328</v>
      </c>
      <c r="I1103" s="4"/>
      <c r="J1103" s="4" t="str">
        <f ca="1">IFERROR(__xludf.DUMMYFUNCTION("LEFT(INDEX(SPLIT(L1103, "" ""), 4), 2)"),"12")</f>
        <v>12</v>
      </c>
      <c r="K1103" s="1" t="s">
        <v>28626</v>
      </c>
      <c r="L1103" s="1" t="s">
        <v>28241</v>
      </c>
    </row>
    <row r="1104" spans="1:12" ht="13.2">
      <c r="A1104" s="17" t="s">
        <v>18925</v>
      </c>
      <c r="B1104" s="1">
        <v>5</v>
      </c>
      <c r="D1104" s="1" t="s">
        <v>13043</v>
      </c>
      <c r="E1104" s="1" t="s">
        <v>28712</v>
      </c>
      <c r="H1104" s="1" t="s">
        <v>1328</v>
      </c>
      <c r="I1104" s="4"/>
      <c r="J1104" s="4" t="str">
        <f ca="1">IFERROR(__xludf.DUMMYFUNCTION("LEFT(INDEX(SPLIT(L1104, "" ""), 4), 2)"),"12")</f>
        <v>12</v>
      </c>
      <c r="K1104" s="1" t="s">
        <v>27491</v>
      </c>
      <c r="L1104" s="1" t="s">
        <v>28241</v>
      </c>
    </row>
    <row r="1105" spans="1:12" ht="13.8">
      <c r="A1105" s="10" t="s">
        <v>1335</v>
      </c>
      <c r="B1105" s="1">
        <v>5</v>
      </c>
      <c r="D1105" s="1" t="s">
        <v>19372</v>
      </c>
      <c r="E1105" s="1" t="s">
        <v>28713</v>
      </c>
      <c r="H1105" s="1" t="s">
        <v>1328</v>
      </c>
      <c r="I1105" s="4"/>
      <c r="J1105" s="4" t="str">
        <f ca="1">IFERROR(__xludf.DUMMYFUNCTION("LEFT(INDEX(SPLIT(L1105, "" ""), 4), 2)"),"12")</f>
        <v>12</v>
      </c>
      <c r="K1105" s="1" t="s">
        <v>27390</v>
      </c>
      <c r="L1105" s="1" t="s">
        <v>28241</v>
      </c>
    </row>
    <row r="1106" spans="1:12" ht="13.8">
      <c r="A1106" s="11" t="s">
        <v>18861</v>
      </c>
      <c r="B1106" s="1">
        <v>5</v>
      </c>
      <c r="C1106" s="1" t="s">
        <v>28714</v>
      </c>
      <c r="D1106" s="1" t="s">
        <v>19372</v>
      </c>
      <c r="E1106" s="1" t="s">
        <v>28715</v>
      </c>
      <c r="H1106" s="1" t="s">
        <v>1328</v>
      </c>
      <c r="I1106" s="4"/>
      <c r="J1106" s="4" t="str">
        <f ca="1">IFERROR(__xludf.DUMMYFUNCTION("LEFT(INDEX(SPLIT(L1106, "" ""), 4), 2)"),"12")</f>
        <v>12</v>
      </c>
      <c r="K1106" s="1" t="s">
        <v>27420</v>
      </c>
      <c r="L1106" s="1" t="s">
        <v>28241</v>
      </c>
    </row>
    <row r="1107" spans="1:12" ht="15.75" customHeight="1">
      <c r="A1107" s="18" t="s">
        <v>28716</v>
      </c>
      <c r="B1107" s="1">
        <v>5</v>
      </c>
      <c r="C1107" s="1" t="s">
        <v>28644</v>
      </c>
      <c r="D1107" s="1" t="s">
        <v>19372</v>
      </c>
      <c r="E1107" s="1" t="s">
        <v>28717</v>
      </c>
      <c r="H1107" s="1" t="s">
        <v>1328</v>
      </c>
      <c r="I1107" s="4"/>
      <c r="J1107" s="4" t="str">
        <f ca="1">IFERROR(__xludf.DUMMYFUNCTION("LEFT(INDEX(SPLIT(L1107, "" ""), 4), 2)"),"12")</f>
        <v>12</v>
      </c>
      <c r="K1107" s="1" t="s">
        <v>26609</v>
      </c>
      <c r="L1107" s="1" t="s">
        <v>28241</v>
      </c>
    </row>
    <row r="1108" spans="1:12" ht="13.8">
      <c r="A1108" s="11" t="s">
        <v>25179</v>
      </c>
      <c r="B1108" s="1">
        <v>5</v>
      </c>
      <c r="D1108" s="1" t="s">
        <v>10743</v>
      </c>
      <c r="E1108" s="1" t="s">
        <v>28718</v>
      </c>
      <c r="H1108" s="1" t="s">
        <v>1328</v>
      </c>
      <c r="I1108" s="4"/>
      <c r="J1108" s="4" t="str">
        <f ca="1">IFERROR(__xludf.DUMMYFUNCTION("LEFT(INDEX(SPLIT(L1108, "" ""), 4), 2)"),"12")</f>
        <v>12</v>
      </c>
      <c r="K1108" s="1" t="s">
        <v>27197</v>
      </c>
      <c r="L1108" s="1" t="s">
        <v>28241</v>
      </c>
    </row>
    <row r="1109" spans="1:12" ht="13.2">
      <c r="A1109" s="17" t="s">
        <v>494</v>
      </c>
      <c r="B1109" s="1">
        <v>4</v>
      </c>
      <c r="C1109" s="1" t="s">
        <v>28644</v>
      </c>
      <c r="D1109" s="1" t="s">
        <v>19372</v>
      </c>
      <c r="E1109" s="1" t="s">
        <v>28719</v>
      </c>
      <c r="H1109" s="1" t="s">
        <v>1328</v>
      </c>
      <c r="I1109" s="4"/>
      <c r="J1109" s="4" t="str">
        <f ca="1">IFERROR(__xludf.DUMMYFUNCTION("LEFT(INDEX(SPLIT(L1109, "" ""), 4), 2)"),"12")</f>
        <v>12</v>
      </c>
      <c r="K1109" s="1" t="s">
        <v>26609</v>
      </c>
      <c r="L1109" s="1" t="s">
        <v>28241</v>
      </c>
    </row>
    <row r="1110" spans="1:12" ht="13.2">
      <c r="A1110" s="17" t="s">
        <v>28720</v>
      </c>
      <c r="B1110" s="1">
        <v>5</v>
      </c>
      <c r="D1110" s="1" t="s">
        <v>10300</v>
      </c>
      <c r="E1110" s="1" t="s">
        <v>28721</v>
      </c>
      <c r="H1110" s="1" t="s">
        <v>1328</v>
      </c>
      <c r="I1110" s="4"/>
      <c r="J1110" s="4" t="str">
        <f ca="1">IFERROR(__xludf.DUMMYFUNCTION("LEFT(INDEX(SPLIT(L1110, "" ""), 4), 2)"),"12")</f>
        <v>12</v>
      </c>
      <c r="K1110" s="1" t="s">
        <v>27491</v>
      </c>
      <c r="L1110" s="1" t="s">
        <v>28241</v>
      </c>
    </row>
    <row r="1111" spans="1:12" ht="13.8">
      <c r="A1111" s="10" t="s">
        <v>28722</v>
      </c>
      <c r="B1111" s="1">
        <v>5</v>
      </c>
      <c r="D1111" s="1" t="s">
        <v>18396</v>
      </c>
      <c r="E1111" s="1" t="s">
        <v>28723</v>
      </c>
      <c r="H1111" s="1" t="s">
        <v>1328</v>
      </c>
      <c r="I1111" s="4"/>
      <c r="J1111" s="4" t="str">
        <f ca="1">IFERROR(__xludf.DUMMYFUNCTION("LEFT(INDEX(SPLIT(L1111, "" ""), 4), 2)"),"12")</f>
        <v>12</v>
      </c>
      <c r="K1111" s="1" t="s">
        <v>27491</v>
      </c>
      <c r="L1111" s="1" t="s">
        <v>28241</v>
      </c>
    </row>
    <row r="1112" spans="1:12" ht="13.8">
      <c r="A1112" s="11" t="s">
        <v>28724</v>
      </c>
      <c r="B1112" s="1">
        <v>5</v>
      </c>
      <c r="D1112" s="1" t="s">
        <v>18313</v>
      </c>
      <c r="E1112" s="1" t="s">
        <v>28725</v>
      </c>
      <c r="H1112" s="1" t="s">
        <v>1328</v>
      </c>
      <c r="I1112" s="4"/>
      <c r="J1112" s="4" t="str">
        <f ca="1">IFERROR(__xludf.DUMMYFUNCTION("LEFT(INDEX(SPLIT(L1112, "" ""), 4), 2)"),"12")</f>
        <v>12</v>
      </c>
      <c r="K1112" s="1" t="s">
        <v>28626</v>
      </c>
      <c r="L1112" s="1" t="s">
        <v>28241</v>
      </c>
    </row>
    <row r="1113" spans="1:12" ht="15.75" customHeight="1">
      <c r="A1113" s="18" t="s">
        <v>19451</v>
      </c>
      <c r="B1113" s="1">
        <v>5</v>
      </c>
      <c r="C1113" s="1" t="s">
        <v>28345</v>
      </c>
      <c r="D1113" s="1" t="s">
        <v>13043</v>
      </c>
      <c r="E1113" s="1" t="s">
        <v>28726</v>
      </c>
      <c r="H1113" s="1" t="s">
        <v>1328</v>
      </c>
      <c r="I1113" s="4"/>
      <c r="J1113" s="4" t="str">
        <f ca="1">IFERROR(__xludf.DUMMYFUNCTION("LEFT(INDEX(SPLIT(L1113, "" ""), 4), 2)"),"12")</f>
        <v>12</v>
      </c>
      <c r="K1113" s="1" t="s">
        <v>28258</v>
      </c>
      <c r="L1113" s="1" t="s">
        <v>28241</v>
      </c>
    </row>
    <row r="1114" spans="1:12" ht="13.8">
      <c r="A1114" s="11" t="s">
        <v>28727</v>
      </c>
      <c r="B1114" s="1">
        <v>5</v>
      </c>
      <c r="D1114" s="1" t="s">
        <v>10347</v>
      </c>
      <c r="E1114" s="1" t="s">
        <v>28728</v>
      </c>
      <c r="H1114" s="1" t="s">
        <v>1328</v>
      </c>
      <c r="I1114" s="4"/>
      <c r="J1114" s="4" t="str">
        <f ca="1">IFERROR(__xludf.DUMMYFUNCTION("LEFT(INDEX(SPLIT(L1114, "" ""), 4), 2)"),"12")</f>
        <v>12</v>
      </c>
      <c r="K1114" s="1" t="s">
        <v>27540</v>
      </c>
      <c r="L1114" s="1" t="s">
        <v>28241</v>
      </c>
    </row>
    <row r="1115" spans="1:12" ht="13.2">
      <c r="A1115" s="17" t="s">
        <v>24992</v>
      </c>
      <c r="B1115" s="1">
        <v>5</v>
      </c>
      <c r="D1115" s="1" t="s">
        <v>10293</v>
      </c>
      <c r="E1115" s="1" t="s">
        <v>28729</v>
      </c>
      <c r="H1115" s="1" t="s">
        <v>1328</v>
      </c>
      <c r="I1115" s="4"/>
      <c r="J1115" s="4" t="str">
        <f ca="1">IFERROR(__xludf.DUMMYFUNCTION("LEFT(INDEX(SPLIT(L1115, "" ""), 4), 2)"),"12")</f>
        <v>12</v>
      </c>
      <c r="K1115" s="1" t="s">
        <v>27491</v>
      </c>
      <c r="L1115" s="1" t="s">
        <v>28241</v>
      </c>
    </row>
    <row r="1116" spans="1:12" ht="13.2">
      <c r="A1116" s="17" t="s">
        <v>24992</v>
      </c>
      <c r="B1116" s="1">
        <v>5</v>
      </c>
      <c r="D1116" s="1" t="s">
        <v>10293</v>
      </c>
      <c r="E1116" s="1" t="s">
        <v>24993</v>
      </c>
      <c r="H1116" s="1" t="s">
        <v>1328</v>
      </c>
      <c r="I1116" s="4"/>
      <c r="J1116" s="4" t="str">
        <f ca="1">IFERROR(__xludf.DUMMYFUNCTION("LEFT(INDEX(SPLIT(L1116, "" ""), 4), 2)"),"12")</f>
        <v>12</v>
      </c>
      <c r="K1116" s="1" t="s">
        <v>27491</v>
      </c>
      <c r="L1116" s="1" t="s">
        <v>28241</v>
      </c>
    </row>
    <row r="1117" spans="1:12" ht="13.8">
      <c r="A1117" s="10" t="s">
        <v>18925</v>
      </c>
      <c r="B1117" s="1">
        <v>5</v>
      </c>
      <c r="D1117" s="1" t="s">
        <v>10755</v>
      </c>
      <c r="E1117" s="1" t="s">
        <v>28730</v>
      </c>
      <c r="H1117" s="1" t="s">
        <v>1328</v>
      </c>
      <c r="I1117" s="4"/>
      <c r="J1117" s="4" t="str">
        <f ca="1">IFERROR(__xludf.DUMMYFUNCTION("LEFT(INDEX(SPLIT(L1117, "" ""), 4), 2)"),"12")</f>
        <v>12</v>
      </c>
      <c r="K1117" s="1" t="s">
        <v>27491</v>
      </c>
      <c r="L1117" s="1" t="s">
        <v>28241</v>
      </c>
    </row>
    <row r="1118" spans="1:12" ht="13.8">
      <c r="A1118" s="11" t="s">
        <v>20832</v>
      </c>
      <c r="B1118" s="1">
        <v>5</v>
      </c>
      <c r="D1118" s="1" t="s">
        <v>10743</v>
      </c>
      <c r="E1118" s="1" t="s">
        <v>28731</v>
      </c>
      <c r="H1118" s="1" t="s">
        <v>1328</v>
      </c>
      <c r="I1118" s="4"/>
      <c r="J1118" s="4" t="str">
        <f ca="1">IFERROR(__xludf.DUMMYFUNCTION("LEFT(INDEX(SPLIT(L1118, "" ""), 4), 2)"),"12")</f>
        <v>12</v>
      </c>
      <c r="K1118" s="1" t="s">
        <v>27197</v>
      </c>
      <c r="L1118" s="1" t="s">
        <v>28241</v>
      </c>
    </row>
    <row r="1119" spans="1:12" ht="13.8">
      <c r="A1119" s="11" t="s">
        <v>18878</v>
      </c>
      <c r="B1119" s="1">
        <v>5</v>
      </c>
      <c r="D1119" s="1" t="s">
        <v>19372</v>
      </c>
      <c r="E1119" s="1" t="s">
        <v>28732</v>
      </c>
      <c r="H1119" s="1" t="s">
        <v>1328</v>
      </c>
      <c r="I1119" s="4"/>
      <c r="J1119" s="4" t="str">
        <f ca="1">IFERROR(__xludf.DUMMYFUNCTION("LEFT(INDEX(SPLIT(L1119, "" ""), 4), 2)"),"12")</f>
        <v>12</v>
      </c>
      <c r="K1119" s="1" t="s">
        <v>27488</v>
      </c>
      <c r="L1119" s="1" t="s">
        <v>28241</v>
      </c>
    </row>
    <row r="1120" spans="1:12" ht="13.8">
      <c r="A1120" s="11" t="s">
        <v>19451</v>
      </c>
      <c r="B1120" s="1">
        <v>5</v>
      </c>
      <c r="C1120" s="1" t="s">
        <v>28345</v>
      </c>
      <c r="D1120" s="1" t="s">
        <v>13043</v>
      </c>
      <c r="E1120" s="1" t="s">
        <v>28733</v>
      </c>
      <c r="H1120" s="1" t="s">
        <v>1328</v>
      </c>
      <c r="I1120" s="4"/>
      <c r="J1120" s="4" t="str">
        <f ca="1">IFERROR(__xludf.DUMMYFUNCTION("LEFT(INDEX(SPLIT(L1120, "" ""), 4), 2)"),"12")</f>
        <v>12</v>
      </c>
      <c r="K1120" s="1" t="s">
        <v>28258</v>
      </c>
      <c r="L1120" s="1" t="s">
        <v>28241</v>
      </c>
    </row>
    <row r="1121" spans="1:12" ht="13.2">
      <c r="A1121" s="17" t="s">
        <v>18861</v>
      </c>
      <c r="B1121" s="1">
        <v>5</v>
      </c>
      <c r="C1121" s="1" t="s">
        <v>28734</v>
      </c>
      <c r="D1121" s="1" t="s">
        <v>10736</v>
      </c>
      <c r="E1121" s="1" t="s">
        <v>28735</v>
      </c>
      <c r="H1121" s="1" t="s">
        <v>1328</v>
      </c>
      <c r="I1121" s="4"/>
      <c r="J1121" s="4" t="str">
        <f ca="1">IFERROR(__xludf.DUMMYFUNCTION("LEFT(INDEX(SPLIT(L1121, "" ""), 4), 2)"),"12")</f>
        <v>12</v>
      </c>
      <c r="K1121" s="1" t="s">
        <v>27420</v>
      </c>
      <c r="L1121" s="1" t="s">
        <v>28241</v>
      </c>
    </row>
    <row r="1122" spans="1:12" ht="13.8">
      <c r="A1122" s="11" t="s">
        <v>28736</v>
      </c>
      <c r="B1122" s="1">
        <v>5</v>
      </c>
      <c r="D1122" s="1" t="s">
        <v>10755</v>
      </c>
      <c r="E1122" s="1" t="s">
        <v>28737</v>
      </c>
      <c r="H1122" s="1" t="s">
        <v>1328</v>
      </c>
      <c r="I1122" s="4"/>
      <c r="J1122" s="4" t="str">
        <f ca="1">IFERROR(__xludf.DUMMYFUNCTION("LEFT(INDEX(SPLIT(L1122, "" ""), 4), 2)"),"12")</f>
        <v>12</v>
      </c>
      <c r="K1122" s="1" t="s">
        <v>28626</v>
      </c>
      <c r="L1122" s="1" t="s">
        <v>28241</v>
      </c>
    </row>
    <row r="1123" spans="1:12" ht="13.8">
      <c r="A1123" s="10" t="s">
        <v>28738</v>
      </c>
      <c r="B1123" s="1">
        <v>5</v>
      </c>
      <c r="D1123" s="1" t="s">
        <v>19372</v>
      </c>
      <c r="E1123" s="1" t="s">
        <v>28739</v>
      </c>
      <c r="H1123" s="1" t="s">
        <v>1328</v>
      </c>
      <c r="I1123" s="4"/>
      <c r="J1123" s="4" t="str">
        <f ca="1">IFERROR(__xludf.DUMMYFUNCTION("LEFT(INDEX(SPLIT(L1123, "" ""), 4), 2)"),"12")</f>
        <v>12</v>
      </c>
      <c r="K1123" s="1" t="s">
        <v>27390</v>
      </c>
      <c r="L1123" s="1" t="s">
        <v>28241</v>
      </c>
    </row>
    <row r="1124" spans="1:12" ht="13.8">
      <c r="A1124" s="11" t="s">
        <v>20431</v>
      </c>
      <c r="B1124" s="1">
        <v>4</v>
      </c>
      <c r="D1124" s="1" t="s">
        <v>13043</v>
      </c>
      <c r="E1124" s="1" t="s">
        <v>28740</v>
      </c>
      <c r="H1124" s="1" t="s">
        <v>1328</v>
      </c>
      <c r="I1124" s="4"/>
      <c r="J1124" s="4" t="str">
        <f ca="1">IFERROR(__xludf.DUMMYFUNCTION("LEFT(INDEX(SPLIT(L1124, "" ""), 4), 2)"),"12")</f>
        <v>12</v>
      </c>
      <c r="K1124" s="1" t="s">
        <v>27197</v>
      </c>
      <c r="L1124" s="1" t="s">
        <v>28241</v>
      </c>
    </row>
    <row r="1125" spans="1:12" ht="15.75" customHeight="1">
      <c r="A1125" s="18" t="s">
        <v>28741</v>
      </c>
      <c r="B1125" s="1">
        <v>3</v>
      </c>
      <c r="C1125" s="1" t="s">
        <v>28742</v>
      </c>
      <c r="D1125" s="1" t="s">
        <v>10743</v>
      </c>
      <c r="E1125" s="1" t="s">
        <v>28743</v>
      </c>
      <c r="H1125" s="1" t="s">
        <v>1328</v>
      </c>
      <c r="I1125" s="4"/>
      <c r="J1125" s="4" t="str">
        <f ca="1">IFERROR(__xludf.DUMMYFUNCTION("LEFT(INDEX(SPLIT(L1125, "" ""), 4), 2)"),"12")</f>
        <v>12</v>
      </c>
      <c r="K1125" s="1" t="s">
        <v>27847</v>
      </c>
      <c r="L1125" s="1" t="s">
        <v>28241</v>
      </c>
    </row>
    <row r="1126" spans="1:12" ht="13.8">
      <c r="A1126" s="11" t="s">
        <v>28744</v>
      </c>
      <c r="B1126" s="1">
        <v>5</v>
      </c>
      <c r="D1126" s="1" t="s">
        <v>10755</v>
      </c>
      <c r="E1126" s="1" t="s">
        <v>28745</v>
      </c>
      <c r="H1126" s="1" t="s">
        <v>1328</v>
      </c>
      <c r="I1126" s="4"/>
      <c r="J1126" s="4" t="str">
        <f ca="1">IFERROR(__xludf.DUMMYFUNCTION("LEFT(INDEX(SPLIT(L1126, "" ""), 4), 2)"),"12")</f>
        <v>12</v>
      </c>
      <c r="K1126" s="1" t="s">
        <v>27491</v>
      </c>
      <c r="L1126" s="1" t="s">
        <v>28241</v>
      </c>
    </row>
    <row r="1127" spans="1:12" ht="13.2">
      <c r="A1127" s="17" t="s">
        <v>1182</v>
      </c>
      <c r="B1127" s="1">
        <v>5</v>
      </c>
      <c r="D1127" s="1" t="s">
        <v>19372</v>
      </c>
      <c r="E1127" s="1" t="s">
        <v>28746</v>
      </c>
      <c r="H1127" s="1" t="s">
        <v>1328</v>
      </c>
      <c r="I1127" s="4"/>
      <c r="J1127" s="4" t="str">
        <f ca="1">IFERROR(__xludf.DUMMYFUNCTION("LEFT(INDEX(SPLIT(L1127, "" ""), 4), 2)"),"12")</f>
        <v>12</v>
      </c>
      <c r="K1127" s="1" t="s">
        <v>27427</v>
      </c>
      <c r="L1127" s="1" t="s">
        <v>28241</v>
      </c>
    </row>
    <row r="1128" spans="1:12" ht="13.2">
      <c r="A1128" s="17" t="s">
        <v>1548</v>
      </c>
      <c r="B1128" s="1">
        <v>5</v>
      </c>
      <c r="D1128" s="1" t="s">
        <v>10479</v>
      </c>
      <c r="E1128" s="1" t="s">
        <v>28747</v>
      </c>
      <c r="H1128" s="1" t="s">
        <v>1328</v>
      </c>
      <c r="I1128" s="4"/>
      <c r="J1128" s="4" t="str">
        <f ca="1">IFERROR(__xludf.DUMMYFUNCTION("LEFT(INDEX(SPLIT(L1128, "" ""), 4), 2)"),"12")</f>
        <v>12</v>
      </c>
      <c r="K1128" s="1" t="s">
        <v>27197</v>
      </c>
      <c r="L1128" s="1" t="s">
        <v>28241</v>
      </c>
    </row>
    <row r="1129" spans="1:12" ht="13.8">
      <c r="A1129" s="10" t="s">
        <v>28748</v>
      </c>
      <c r="B1129" s="1">
        <v>5</v>
      </c>
      <c r="D1129" s="1" t="s">
        <v>19372</v>
      </c>
      <c r="E1129" s="1" t="s">
        <v>28749</v>
      </c>
      <c r="H1129" s="1" t="s">
        <v>1328</v>
      </c>
      <c r="I1129" s="4"/>
      <c r="J1129" s="4" t="str">
        <f ca="1">IFERROR(__xludf.DUMMYFUNCTION("LEFT(INDEX(SPLIT(L1129, "" ""), 4), 2)"),"12")</f>
        <v>12</v>
      </c>
      <c r="K1129" s="1" t="s">
        <v>27390</v>
      </c>
      <c r="L1129" s="1" t="s">
        <v>28241</v>
      </c>
    </row>
    <row r="1130" spans="1:12" ht="13.8">
      <c r="A1130" s="11" t="s">
        <v>19130</v>
      </c>
      <c r="B1130" s="1">
        <v>5</v>
      </c>
      <c r="D1130" s="1" t="s">
        <v>10736</v>
      </c>
      <c r="E1130" s="1" t="s">
        <v>28750</v>
      </c>
      <c r="H1130" s="1" t="s">
        <v>1328</v>
      </c>
      <c r="I1130" s="4"/>
      <c r="J1130" s="4" t="str">
        <f ca="1">IFERROR(__xludf.DUMMYFUNCTION("LEFT(INDEX(SPLIT(L1130, "" ""), 4), 2)"),"12")</f>
        <v>12</v>
      </c>
      <c r="K1130" s="1" t="s">
        <v>27197</v>
      </c>
      <c r="L1130" s="1" t="s">
        <v>28241</v>
      </c>
    </row>
    <row r="1131" spans="1:12" ht="15.75" customHeight="1">
      <c r="A1131" s="18" t="s">
        <v>19319</v>
      </c>
      <c r="B1131" s="1">
        <v>5</v>
      </c>
      <c r="D1131" s="1" t="s">
        <v>10305</v>
      </c>
      <c r="E1131" s="1" t="s">
        <v>28751</v>
      </c>
      <c r="H1131" s="1" t="s">
        <v>1328</v>
      </c>
      <c r="I1131" s="4"/>
      <c r="J1131" s="4" t="str">
        <f ca="1">IFERROR(__xludf.DUMMYFUNCTION("LEFT(INDEX(SPLIT(L1131, "" ""), 4), 2)"),"12")</f>
        <v>12</v>
      </c>
      <c r="K1131" s="1" t="s">
        <v>27197</v>
      </c>
      <c r="L1131" s="1" t="s">
        <v>28241</v>
      </c>
    </row>
    <row r="1132" spans="1:12" ht="13.8">
      <c r="A1132" s="11" t="s">
        <v>19377</v>
      </c>
      <c r="B1132" s="1">
        <v>5</v>
      </c>
      <c r="C1132" s="1" t="s">
        <v>28752</v>
      </c>
      <c r="D1132" s="1" t="s">
        <v>19372</v>
      </c>
      <c r="E1132" s="1" t="s">
        <v>28753</v>
      </c>
      <c r="H1132" s="1" t="s">
        <v>1328</v>
      </c>
      <c r="I1132" s="4"/>
      <c r="J1132" s="4" t="str">
        <f ca="1">IFERROR(__xludf.DUMMYFUNCTION("LEFT(INDEX(SPLIT(L1132, "" ""), 4), 2)"),"12")</f>
        <v>12</v>
      </c>
      <c r="K1132" s="1" t="s">
        <v>26664</v>
      </c>
      <c r="L1132" s="1" t="s">
        <v>28241</v>
      </c>
    </row>
    <row r="1133" spans="1:12" ht="13.2">
      <c r="A1133" s="17" t="s">
        <v>18878</v>
      </c>
      <c r="B1133" s="1">
        <v>5</v>
      </c>
      <c r="D1133" s="1" t="s">
        <v>10288</v>
      </c>
      <c r="E1133" s="1" t="s">
        <v>28754</v>
      </c>
      <c r="H1133" s="1" t="s">
        <v>1328</v>
      </c>
      <c r="I1133" s="4"/>
      <c r="J1133" s="4" t="str">
        <f ca="1">IFERROR(__xludf.DUMMYFUNCTION("LEFT(INDEX(SPLIT(L1133, "" ""), 4), 2)"),"12")</f>
        <v>12</v>
      </c>
      <c r="K1133" s="1" t="s">
        <v>27488</v>
      </c>
      <c r="L1133" s="1" t="s">
        <v>28241</v>
      </c>
    </row>
    <row r="1134" spans="1:12" ht="13.2">
      <c r="A1134" s="17" t="s">
        <v>18925</v>
      </c>
      <c r="B1134" s="1">
        <v>5</v>
      </c>
      <c r="D1134" s="1" t="s">
        <v>13043</v>
      </c>
      <c r="E1134" s="1" t="s">
        <v>28755</v>
      </c>
      <c r="H1134" s="1" t="s">
        <v>1328</v>
      </c>
      <c r="I1134" s="4"/>
      <c r="J1134" s="4" t="str">
        <f ca="1">IFERROR(__xludf.DUMMYFUNCTION("LEFT(INDEX(SPLIT(L1134, "" ""), 4), 2)"),"12")</f>
        <v>12</v>
      </c>
      <c r="K1134" s="1" t="s">
        <v>27491</v>
      </c>
      <c r="L1134" s="1" t="s">
        <v>28241</v>
      </c>
    </row>
    <row r="1135" spans="1:12" ht="13.8">
      <c r="A1135" s="10" t="s">
        <v>18847</v>
      </c>
      <c r="B1135" s="1">
        <v>4</v>
      </c>
      <c r="D1135" s="1" t="s">
        <v>13043</v>
      </c>
      <c r="E1135" s="1" t="s">
        <v>28756</v>
      </c>
      <c r="H1135" s="1" t="s">
        <v>1328</v>
      </c>
      <c r="I1135" s="4"/>
      <c r="J1135" s="4" t="str">
        <f ca="1">IFERROR(__xludf.DUMMYFUNCTION("LEFT(INDEX(SPLIT(L1135, "" ""), 4), 2)"),"12")</f>
        <v>12</v>
      </c>
      <c r="K1135" s="1" t="s">
        <v>27197</v>
      </c>
      <c r="L1135" s="1" t="s">
        <v>28241</v>
      </c>
    </row>
    <row r="1136" spans="1:12" ht="13.8">
      <c r="A1136" s="11" t="s">
        <v>19451</v>
      </c>
      <c r="B1136" s="1">
        <v>5</v>
      </c>
      <c r="C1136" s="1" t="s">
        <v>28345</v>
      </c>
      <c r="D1136" s="1" t="s">
        <v>10743</v>
      </c>
      <c r="E1136" s="1" t="s">
        <v>28757</v>
      </c>
      <c r="H1136" s="1" t="s">
        <v>1328</v>
      </c>
      <c r="I1136" s="4"/>
      <c r="J1136" s="4" t="str">
        <f ca="1">IFERROR(__xludf.DUMMYFUNCTION("LEFT(INDEX(SPLIT(L1136, "" ""), 4), 2)"),"12")</f>
        <v>12</v>
      </c>
      <c r="K1136" s="1" t="s">
        <v>28258</v>
      </c>
      <c r="L1136" s="1" t="s">
        <v>28241</v>
      </c>
    </row>
    <row r="1137" spans="1:12" ht="13.8">
      <c r="A1137" s="11" t="s">
        <v>8655</v>
      </c>
      <c r="B1137" s="1">
        <v>5</v>
      </c>
      <c r="D1137" s="1" t="s">
        <v>19372</v>
      </c>
      <c r="E1137" s="1" t="s">
        <v>28758</v>
      </c>
      <c r="H1137" s="1" t="s">
        <v>1328</v>
      </c>
      <c r="I1137" s="4"/>
      <c r="J1137" s="4" t="str">
        <f ca="1">IFERROR(__xludf.DUMMYFUNCTION("LEFT(INDEX(SPLIT(L1137, "" ""), 4), 2)"),"12")</f>
        <v>12</v>
      </c>
      <c r="K1137" s="1" t="s">
        <v>27197</v>
      </c>
      <c r="L1137" s="1" t="s">
        <v>28241</v>
      </c>
    </row>
    <row r="1138" spans="1:12" ht="13.8">
      <c r="A1138" s="11" t="s">
        <v>18969</v>
      </c>
      <c r="B1138" s="1">
        <v>5</v>
      </c>
      <c r="D1138" s="1" t="s">
        <v>10347</v>
      </c>
      <c r="E1138" s="1" t="s">
        <v>28759</v>
      </c>
      <c r="H1138" s="1" t="s">
        <v>1328</v>
      </c>
      <c r="I1138" s="4"/>
      <c r="J1138" s="4" t="str">
        <f ca="1">IFERROR(__xludf.DUMMYFUNCTION("LEFT(INDEX(SPLIT(L1138, "" ""), 4), 2)"),"12")</f>
        <v>12</v>
      </c>
      <c r="K1138" s="1" t="s">
        <v>27581</v>
      </c>
      <c r="L1138" s="1" t="s">
        <v>28241</v>
      </c>
    </row>
    <row r="1139" spans="1:12" ht="13.2">
      <c r="A1139" s="17" t="s">
        <v>28760</v>
      </c>
      <c r="B1139" s="1">
        <v>5</v>
      </c>
      <c r="D1139" s="1" t="s">
        <v>19372</v>
      </c>
      <c r="E1139" s="1" t="s">
        <v>28761</v>
      </c>
      <c r="H1139" s="1" t="s">
        <v>1328</v>
      </c>
      <c r="I1139" s="4"/>
      <c r="J1139" s="4" t="str">
        <f ca="1">IFERROR(__xludf.DUMMYFUNCTION("LEFT(INDEX(SPLIT(L1139, "" ""), 4), 2)"),"12")</f>
        <v>12</v>
      </c>
      <c r="K1139" s="1" t="s">
        <v>28626</v>
      </c>
      <c r="L1139" s="1" t="s">
        <v>28241</v>
      </c>
    </row>
    <row r="1140" spans="1:12" ht="13.2">
      <c r="A1140" s="17" t="s">
        <v>18936</v>
      </c>
      <c r="B1140" s="1">
        <v>5</v>
      </c>
      <c r="C1140" s="1" t="s">
        <v>28762</v>
      </c>
      <c r="D1140" s="1" t="s">
        <v>13043</v>
      </c>
      <c r="E1140" s="1" t="s">
        <v>28763</v>
      </c>
      <c r="H1140" s="1" t="s">
        <v>1328</v>
      </c>
      <c r="I1140" s="4"/>
      <c r="J1140" s="4" t="str">
        <f ca="1">IFERROR(__xludf.DUMMYFUNCTION("LEFT(INDEX(SPLIT(L1140, "" ""), 4), 2)"),"12")</f>
        <v>12</v>
      </c>
      <c r="K1140" s="1" t="s">
        <v>27477</v>
      </c>
      <c r="L1140" s="1" t="s">
        <v>28241</v>
      </c>
    </row>
    <row r="1141" spans="1:12" ht="13.8">
      <c r="A1141" s="10" t="s">
        <v>10801</v>
      </c>
      <c r="B1141" s="1">
        <v>4</v>
      </c>
      <c r="C1141" s="1" t="s">
        <v>28650</v>
      </c>
      <c r="D1141" s="1" t="s">
        <v>19372</v>
      </c>
      <c r="E1141" s="1" t="s">
        <v>28764</v>
      </c>
      <c r="H1141" s="1" t="s">
        <v>1328</v>
      </c>
      <c r="I1141" s="4"/>
      <c r="J1141" s="4" t="str">
        <f ca="1">IFERROR(__xludf.DUMMYFUNCTION("LEFT(INDEX(SPLIT(L1141, "" ""), 4), 2)"),"12")</f>
        <v>12</v>
      </c>
      <c r="K1141" s="1" t="s">
        <v>26609</v>
      </c>
      <c r="L1141" s="1" t="s">
        <v>28241</v>
      </c>
    </row>
    <row r="1142" spans="1:12" ht="13.8">
      <c r="A1142" s="11" t="s">
        <v>19004</v>
      </c>
      <c r="B1142" s="1">
        <v>5</v>
      </c>
      <c r="C1142" s="1" t="s">
        <v>28765</v>
      </c>
      <c r="D1142" s="1" t="s">
        <v>13043</v>
      </c>
      <c r="E1142" s="1" t="s">
        <v>28766</v>
      </c>
      <c r="H1142" s="1" t="s">
        <v>1328</v>
      </c>
      <c r="I1142" s="4"/>
      <c r="J1142" s="4" t="str">
        <f ca="1">IFERROR(__xludf.DUMMYFUNCTION("LEFT(INDEX(SPLIT(L1142, "" ""), 4), 2)"),"12")</f>
        <v>12</v>
      </c>
      <c r="K1142" s="1" t="s">
        <v>27326</v>
      </c>
      <c r="L1142" s="1" t="s">
        <v>28241</v>
      </c>
    </row>
    <row r="1143" spans="1:12" ht="15.75" customHeight="1">
      <c r="A1143" s="18" t="s">
        <v>28767</v>
      </c>
      <c r="B1143" s="1">
        <v>4</v>
      </c>
      <c r="D1143" s="1" t="s">
        <v>10479</v>
      </c>
      <c r="E1143" s="1" t="s">
        <v>28768</v>
      </c>
      <c r="H1143" s="1" t="s">
        <v>1328</v>
      </c>
      <c r="I1143" s="4"/>
      <c r="J1143" s="4" t="str">
        <f ca="1">IFERROR(__xludf.DUMMYFUNCTION("LEFT(INDEX(SPLIT(L1143, "" ""), 4), 2)"),"12")</f>
        <v>12</v>
      </c>
      <c r="K1143" s="1" t="s">
        <v>27390</v>
      </c>
      <c r="L1143" s="1" t="s">
        <v>28241</v>
      </c>
    </row>
    <row r="1144" spans="1:12" ht="13.8">
      <c r="A1144" s="11" t="s">
        <v>23604</v>
      </c>
      <c r="B1144" s="1">
        <v>5</v>
      </c>
      <c r="D1144" s="1" t="s">
        <v>19372</v>
      </c>
      <c r="E1144" s="1" t="s">
        <v>28769</v>
      </c>
      <c r="H1144" s="1" t="s">
        <v>1328</v>
      </c>
      <c r="I1144" s="4"/>
      <c r="J1144" s="4" t="str">
        <f ca="1">IFERROR(__xludf.DUMMYFUNCTION("LEFT(INDEX(SPLIT(L1144, "" ""), 4), 2)"),"12")</f>
        <v>12</v>
      </c>
      <c r="K1144" s="1" t="s">
        <v>27390</v>
      </c>
      <c r="L1144" s="1" t="s">
        <v>28241</v>
      </c>
    </row>
    <row r="1145" spans="1:12" ht="13.2">
      <c r="A1145" s="17" t="s">
        <v>19094</v>
      </c>
      <c r="B1145" s="1">
        <v>5</v>
      </c>
      <c r="D1145" s="1" t="s">
        <v>10293</v>
      </c>
      <c r="E1145" s="1" t="s">
        <v>28770</v>
      </c>
      <c r="H1145" s="1" t="s">
        <v>1328</v>
      </c>
      <c r="I1145" s="4"/>
      <c r="J1145" s="4" t="str">
        <f ca="1">IFERROR(__xludf.DUMMYFUNCTION("LEFT(INDEX(SPLIT(L1145, "" ""), 4), 2)"),"12")</f>
        <v>12</v>
      </c>
      <c r="K1145" s="1" t="s">
        <v>27197</v>
      </c>
      <c r="L1145" s="1" t="s">
        <v>28241</v>
      </c>
    </row>
    <row r="1146" spans="1:12" ht="13.2">
      <c r="A1146" s="17" t="s">
        <v>28771</v>
      </c>
      <c r="B1146" s="1">
        <v>5</v>
      </c>
      <c r="D1146" s="1" t="s">
        <v>19372</v>
      </c>
      <c r="E1146" s="1" t="s">
        <v>28772</v>
      </c>
      <c r="H1146" s="1" t="s">
        <v>1328</v>
      </c>
      <c r="I1146" s="4"/>
      <c r="J1146" s="4" t="str">
        <f ca="1">IFERROR(__xludf.DUMMYFUNCTION("LEFT(INDEX(SPLIT(L1146, "" ""), 4), 2)"),"12")</f>
        <v>12</v>
      </c>
      <c r="K1146" s="1" t="s">
        <v>27581</v>
      </c>
      <c r="L1146" s="1" t="s">
        <v>28241</v>
      </c>
    </row>
    <row r="1147" spans="1:12" ht="13.8">
      <c r="A1147" s="10" t="s">
        <v>24833</v>
      </c>
      <c r="B1147" s="1">
        <v>5</v>
      </c>
      <c r="D1147" s="1" t="s">
        <v>19372</v>
      </c>
      <c r="E1147" s="1" t="s">
        <v>28773</v>
      </c>
      <c r="H1147" s="1" t="s">
        <v>1328</v>
      </c>
      <c r="I1147" s="4"/>
      <c r="J1147" s="4" t="str">
        <f ca="1">IFERROR(__xludf.DUMMYFUNCTION("LEFT(INDEX(SPLIT(L1147, "" ""), 4), 2)"),"12")</f>
        <v>12</v>
      </c>
      <c r="K1147" s="1" t="s">
        <v>27390</v>
      </c>
      <c r="L1147" s="1" t="s">
        <v>28241</v>
      </c>
    </row>
    <row r="1148" spans="1:12" ht="13.8">
      <c r="A1148" s="11" t="s">
        <v>21809</v>
      </c>
      <c r="B1148" s="1">
        <v>5</v>
      </c>
      <c r="D1148" s="1" t="s">
        <v>19372</v>
      </c>
      <c r="E1148" s="1" t="s">
        <v>28774</v>
      </c>
      <c r="H1148" s="1" t="s">
        <v>1328</v>
      </c>
      <c r="I1148" s="4"/>
      <c r="J1148" s="4" t="str">
        <f ca="1">IFERROR(__xludf.DUMMYFUNCTION("LEFT(INDEX(SPLIT(L1148, "" ""), 4), 2)"),"12")</f>
        <v>12</v>
      </c>
      <c r="K1148" s="1" t="s">
        <v>27197</v>
      </c>
      <c r="L1148" s="1" t="s">
        <v>28241</v>
      </c>
    </row>
    <row r="1149" spans="1:12" ht="13.8">
      <c r="A1149" s="11" t="s">
        <v>19451</v>
      </c>
      <c r="B1149" s="1">
        <v>5</v>
      </c>
      <c r="C1149" s="1" t="s">
        <v>28345</v>
      </c>
      <c r="D1149" s="1" t="s">
        <v>13043</v>
      </c>
      <c r="E1149" s="1" t="s">
        <v>28775</v>
      </c>
      <c r="H1149" s="1" t="s">
        <v>1328</v>
      </c>
      <c r="I1149" s="4"/>
      <c r="J1149" s="4" t="str">
        <f ca="1">IFERROR(__xludf.DUMMYFUNCTION("LEFT(INDEX(SPLIT(L1149, "" ""), 4), 2)"),"12")</f>
        <v>12</v>
      </c>
      <c r="K1149" s="1" t="s">
        <v>28258</v>
      </c>
      <c r="L1149" s="1" t="s">
        <v>28241</v>
      </c>
    </row>
    <row r="1150" spans="1:12" ht="13.8">
      <c r="A1150" s="11" t="s">
        <v>18878</v>
      </c>
      <c r="B1150" s="1">
        <v>5</v>
      </c>
      <c r="D1150" s="1" t="s">
        <v>19372</v>
      </c>
      <c r="E1150" s="1" t="s">
        <v>28776</v>
      </c>
      <c r="H1150" s="1" t="s">
        <v>1328</v>
      </c>
      <c r="I1150" s="4"/>
      <c r="J1150" s="4" t="str">
        <f ca="1">IFERROR(__xludf.DUMMYFUNCTION("LEFT(INDEX(SPLIT(L1150, "" ""), 4), 2)"),"12")</f>
        <v>12</v>
      </c>
      <c r="K1150" s="1" t="s">
        <v>27488</v>
      </c>
      <c r="L1150" s="1" t="s">
        <v>28241</v>
      </c>
    </row>
    <row r="1151" spans="1:12" ht="13.2">
      <c r="A1151" s="17" t="s">
        <v>18878</v>
      </c>
      <c r="B1151" s="1">
        <v>5</v>
      </c>
      <c r="D1151" s="1" t="s">
        <v>10743</v>
      </c>
      <c r="E1151" s="1" t="s">
        <v>28777</v>
      </c>
      <c r="H1151" s="1" t="s">
        <v>1328</v>
      </c>
      <c r="I1151" s="4"/>
      <c r="J1151" s="4" t="str">
        <f ca="1">IFERROR(__xludf.DUMMYFUNCTION("LEFT(INDEX(SPLIT(L1151, "" ""), 4), 2)"),"12")</f>
        <v>12</v>
      </c>
      <c r="K1151" s="1" t="s">
        <v>27488</v>
      </c>
      <c r="L1151" s="1" t="s">
        <v>28241</v>
      </c>
    </row>
    <row r="1152" spans="1:12" ht="13.2">
      <c r="A1152" s="17" t="s">
        <v>19319</v>
      </c>
      <c r="B1152" s="1">
        <v>4</v>
      </c>
      <c r="D1152" s="1" t="s">
        <v>19372</v>
      </c>
      <c r="E1152" s="1" t="s">
        <v>28778</v>
      </c>
      <c r="H1152" s="1" t="s">
        <v>1328</v>
      </c>
      <c r="I1152" s="4"/>
      <c r="J1152" s="4" t="str">
        <f ca="1">IFERROR(__xludf.DUMMYFUNCTION("LEFT(INDEX(SPLIT(L1152, "" ""), 4), 2)"),"12")</f>
        <v>12</v>
      </c>
      <c r="K1152" s="1" t="s">
        <v>27197</v>
      </c>
      <c r="L1152" s="1" t="s">
        <v>28241</v>
      </c>
    </row>
    <row r="1153" spans="1:12" ht="13.8">
      <c r="A1153" s="10" t="s">
        <v>28779</v>
      </c>
      <c r="B1153" s="1">
        <v>5</v>
      </c>
      <c r="D1153" s="1" t="s">
        <v>10300</v>
      </c>
      <c r="E1153" s="1" t="s">
        <v>28780</v>
      </c>
      <c r="H1153" s="1" t="s">
        <v>1328</v>
      </c>
      <c r="I1153" s="4"/>
      <c r="J1153" s="4" t="str">
        <f ca="1">IFERROR(__xludf.DUMMYFUNCTION("LEFT(INDEX(SPLIT(L1153, "" ""), 4), 2)"),"12")</f>
        <v>12</v>
      </c>
      <c r="K1153" s="1" t="s">
        <v>27491</v>
      </c>
      <c r="L1153" s="1" t="s">
        <v>28241</v>
      </c>
    </row>
    <row r="1154" spans="1:12" ht="13.8">
      <c r="A1154" s="11" t="s">
        <v>18878</v>
      </c>
      <c r="B1154" s="1">
        <v>5</v>
      </c>
      <c r="D1154" s="1" t="s">
        <v>10305</v>
      </c>
      <c r="E1154" s="1" t="s">
        <v>28781</v>
      </c>
      <c r="H1154" s="1" t="s">
        <v>1328</v>
      </c>
      <c r="I1154" s="4"/>
      <c r="J1154" s="4" t="str">
        <f ca="1">IFERROR(__xludf.DUMMYFUNCTION("LEFT(INDEX(SPLIT(L1154, "" ""), 4), 2)"),"12")</f>
        <v>12</v>
      </c>
      <c r="K1154" s="1" t="s">
        <v>27488</v>
      </c>
      <c r="L1154" s="1" t="s">
        <v>28241</v>
      </c>
    </row>
    <row r="1155" spans="1:12" ht="15.75" customHeight="1">
      <c r="A1155" s="18" t="s">
        <v>28782</v>
      </c>
      <c r="B1155" s="1">
        <v>5</v>
      </c>
      <c r="D1155" s="1" t="s">
        <v>10755</v>
      </c>
      <c r="E1155" s="1" t="s">
        <v>28783</v>
      </c>
      <c r="H1155" s="1" t="s">
        <v>1328</v>
      </c>
      <c r="I1155" s="4"/>
      <c r="J1155" s="4" t="str">
        <f ca="1">IFERROR(__xludf.DUMMYFUNCTION("LEFT(INDEX(SPLIT(L1155, "" ""), 4), 2)"),"12")</f>
        <v>12</v>
      </c>
      <c r="K1155" s="1" t="s">
        <v>28690</v>
      </c>
      <c r="L1155" s="1" t="s">
        <v>28241</v>
      </c>
    </row>
    <row r="1156" spans="1:12" ht="13.8">
      <c r="A1156" s="11" t="s">
        <v>18940</v>
      </c>
      <c r="B1156" s="1">
        <v>5</v>
      </c>
      <c r="D1156" s="1" t="s">
        <v>10321</v>
      </c>
      <c r="E1156" s="1" t="s">
        <v>28784</v>
      </c>
      <c r="H1156" s="1" t="s">
        <v>1328</v>
      </c>
      <c r="I1156" s="4"/>
      <c r="J1156" s="4" t="str">
        <f ca="1">IFERROR(__xludf.DUMMYFUNCTION("LEFT(INDEX(SPLIT(L1156, "" ""), 4), 2)"),"12")</f>
        <v>12</v>
      </c>
      <c r="K1156" s="1" t="s">
        <v>27197</v>
      </c>
      <c r="L1156" s="1" t="s">
        <v>28241</v>
      </c>
    </row>
    <row r="1157" spans="1:12" ht="13.2">
      <c r="A1157" s="17" t="s">
        <v>18925</v>
      </c>
      <c r="B1157" s="1">
        <v>5</v>
      </c>
      <c r="D1157" s="1" t="s">
        <v>10755</v>
      </c>
      <c r="E1157" s="1" t="s">
        <v>28785</v>
      </c>
      <c r="H1157" s="1" t="s">
        <v>1328</v>
      </c>
      <c r="I1157" s="4"/>
      <c r="J1157" s="4" t="str">
        <f ca="1">IFERROR(__xludf.DUMMYFUNCTION("LEFT(INDEX(SPLIT(L1157, "" ""), 4), 2)"),"12")</f>
        <v>12</v>
      </c>
      <c r="K1157" s="1" t="s">
        <v>27491</v>
      </c>
      <c r="L1157" s="1" t="s">
        <v>28241</v>
      </c>
    </row>
    <row r="1158" spans="1:12" ht="13.2">
      <c r="A1158" s="17" t="s">
        <v>24317</v>
      </c>
      <c r="B1158" s="1">
        <v>5</v>
      </c>
      <c r="C1158" s="1" t="s">
        <v>28786</v>
      </c>
      <c r="D1158" s="1" t="s">
        <v>19372</v>
      </c>
      <c r="E1158" s="1" t="s">
        <v>28787</v>
      </c>
      <c r="H1158" s="1" t="s">
        <v>1328</v>
      </c>
      <c r="I1158" s="4"/>
      <c r="J1158" s="4" t="str">
        <f ca="1">IFERROR(__xludf.DUMMYFUNCTION("LEFT(INDEX(SPLIT(L1158, "" ""), 4), 2)"),"12")</f>
        <v>12</v>
      </c>
      <c r="K1158" s="1" t="s">
        <v>27494</v>
      </c>
      <c r="L1158" s="1" t="s">
        <v>28241</v>
      </c>
    </row>
    <row r="1159" spans="1:12" ht="13.8">
      <c r="A1159" s="10" t="s">
        <v>18925</v>
      </c>
      <c r="B1159" s="1">
        <v>4</v>
      </c>
      <c r="D1159" s="1" t="s">
        <v>19372</v>
      </c>
      <c r="E1159" s="1" t="s">
        <v>28788</v>
      </c>
      <c r="H1159" s="1" t="s">
        <v>1328</v>
      </c>
      <c r="I1159" s="4"/>
      <c r="J1159" s="4" t="str">
        <f ca="1">IFERROR(__xludf.DUMMYFUNCTION("LEFT(INDEX(SPLIT(L1159, "" ""), 4), 2)"),"12")</f>
        <v>12</v>
      </c>
      <c r="K1159" s="1" t="s">
        <v>27491</v>
      </c>
      <c r="L1159" s="1" t="s">
        <v>28241</v>
      </c>
    </row>
    <row r="1160" spans="1:12" ht="13.8">
      <c r="A1160" s="11" t="s">
        <v>28789</v>
      </c>
      <c r="B1160" s="1">
        <v>5</v>
      </c>
      <c r="C1160" s="1" t="s">
        <v>28790</v>
      </c>
      <c r="D1160" s="1" t="s">
        <v>19372</v>
      </c>
      <c r="E1160" s="1" t="s">
        <v>28791</v>
      </c>
      <c r="H1160" s="1" t="s">
        <v>1328</v>
      </c>
      <c r="I1160" s="4"/>
      <c r="J1160" s="4" t="str">
        <f ca="1">IFERROR(__xludf.DUMMYFUNCTION("LEFT(INDEX(SPLIT(L1160, "" ""), 4), 2)"),"12")</f>
        <v>12</v>
      </c>
      <c r="K1160" s="1" t="s">
        <v>27668</v>
      </c>
      <c r="L1160" s="1" t="s">
        <v>28241</v>
      </c>
    </row>
    <row r="1161" spans="1:12" ht="13.8">
      <c r="A1161" s="11" t="s">
        <v>19032</v>
      </c>
      <c r="B1161" s="1">
        <v>4</v>
      </c>
      <c r="D1161" s="1" t="s">
        <v>10347</v>
      </c>
      <c r="E1161" s="1" t="s">
        <v>28792</v>
      </c>
      <c r="H1161" s="1" t="s">
        <v>1328</v>
      </c>
      <c r="I1161" s="4"/>
      <c r="J1161" s="4" t="str">
        <f ca="1">IFERROR(__xludf.DUMMYFUNCTION("LEFT(INDEX(SPLIT(L1161, "" ""), 4), 2)"),"12")</f>
        <v>12</v>
      </c>
      <c r="K1161" s="1" t="s">
        <v>27197</v>
      </c>
      <c r="L1161" s="1" t="s">
        <v>28241</v>
      </c>
    </row>
    <row r="1162" spans="1:12" ht="13.8">
      <c r="A1162" s="11" t="s">
        <v>20467</v>
      </c>
      <c r="B1162" s="1">
        <v>5</v>
      </c>
      <c r="C1162" s="1" t="s">
        <v>28650</v>
      </c>
      <c r="D1162" s="1" t="s">
        <v>19372</v>
      </c>
      <c r="E1162" s="1" t="s">
        <v>28793</v>
      </c>
      <c r="H1162" s="1" t="s">
        <v>1328</v>
      </c>
      <c r="I1162" s="4"/>
      <c r="J1162" s="4" t="str">
        <f ca="1">IFERROR(__xludf.DUMMYFUNCTION("LEFT(INDEX(SPLIT(L1162, "" ""), 4), 2)"),"12")</f>
        <v>12</v>
      </c>
      <c r="K1162" s="1" t="s">
        <v>26609</v>
      </c>
      <c r="L1162" s="1" t="s">
        <v>28241</v>
      </c>
    </row>
    <row r="1163" spans="1:12" ht="13.2">
      <c r="A1163" s="17" t="s">
        <v>28794</v>
      </c>
      <c r="B1163" s="1">
        <v>5</v>
      </c>
      <c r="D1163" s="1" t="s">
        <v>10743</v>
      </c>
      <c r="E1163" s="1" t="s">
        <v>28795</v>
      </c>
      <c r="H1163" s="1" t="s">
        <v>1328</v>
      </c>
      <c r="I1163" s="4"/>
      <c r="J1163" s="4" t="str">
        <f ca="1">IFERROR(__xludf.DUMMYFUNCTION("LEFT(INDEX(SPLIT(L1163, "" ""), 4), 2)"),"12")</f>
        <v>12</v>
      </c>
      <c r="K1163" s="1" t="s">
        <v>27447</v>
      </c>
      <c r="L1163" s="1" t="s">
        <v>28241</v>
      </c>
    </row>
    <row r="1164" spans="1:12" ht="13.2">
      <c r="A1164" s="17" t="s">
        <v>18861</v>
      </c>
      <c r="B1164" s="1">
        <v>4</v>
      </c>
      <c r="C1164" s="1" t="s">
        <v>28796</v>
      </c>
      <c r="D1164" s="1" t="s">
        <v>19372</v>
      </c>
      <c r="E1164" s="1" t="s">
        <v>28797</v>
      </c>
      <c r="H1164" s="1" t="s">
        <v>1328</v>
      </c>
      <c r="I1164" s="4"/>
      <c r="J1164" s="4" t="str">
        <f ca="1">IFERROR(__xludf.DUMMYFUNCTION("LEFT(INDEX(SPLIT(L1164, "" ""), 4), 2)"),"12")</f>
        <v>12</v>
      </c>
      <c r="K1164" s="1" t="s">
        <v>27420</v>
      </c>
      <c r="L1164" s="1" t="s">
        <v>28241</v>
      </c>
    </row>
    <row r="1165" spans="1:12" ht="13.8">
      <c r="A1165" s="10" t="s">
        <v>28798</v>
      </c>
      <c r="B1165" s="1">
        <v>5</v>
      </c>
      <c r="D1165" s="1" t="s">
        <v>19372</v>
      </c>
      <c r="E1165" s="1" t="s">
        <v>28799</v>
      </c>
      <c r="H1165" s="1" t="s">
        <v>1328</v>
      </c>
      <c r="I1165" s="4"/>
      <c r="J1165" s="4" t="str">
        <f ca="1">IFERROR(__xludf.DUMMYFUNCTION("LEFT(INDEX(SPLIT(L1165, "" ""), 4), 2)"),"12")</f>
        <v>12</v>
      </c>
      <c r="K1165" s="1" t="s">
        <v>28626</v>
      </c>
      <c r="L1165" s="1" t="s">
        <v>28241</v>
      </c>
    </row>
    <row r="1166" spans="1:12" ht="13.8">
      <c r="A1166" s="11" t="s">
        <v>28800</v>
      </c>
      <c r="B1166" s="1">
        <v>5</v>
      </c>
      <c r="D1166" s="1" t="s">
        <v>19372</v>
      </c>
      <c r="E1166" s="1" t="s">
        <v>28801</v>
      </c>
      <c r="H1166" s="1" t="s">
        <v>1328</v>
      </c>
      <c r="I1166" s="4"/>
      <c r="J1166" s="4" t="str">
        <f ca="1">IFERROR(__xludf.DUMMYFUNCTION("LEFT(INDEX(SPLIT(L1166, "" ""), 4), 2)"),"12")</f>
        <v>12</v>
      </c>
      <c r="K1166" s="1" t="s">
        <v>28626</v>
      </c>
      <c r="L1166" s="1" t="s">
        <v>28241</v>
      </c>
    </row>
    <row r="1167" spans="1:12" ht="15.75" customHeight="1">
      <c r="A1167" s="18" t="s">
        <v>28802</v>
      </c>
      <c r="B1167" s="1">
        <v>5</v>
      </c>
      <c r="D1167" s="1" t="s">
        <v>10347</v>
      </c>
      <c r="E1167" s="1" t="s">
        <v>28803</v>
      </c>
      <c r="H1167" s="1" t="s">
        <v>1328</v>
      </c>
      <c r="I1167" s="4"/>
      <c r="J1167" s="4" t="str">
        <f ca="1">IFERROR(__xludf.DUMMYFUNCTION("LEFT(INDEX(SPLIT(L1167, "" ""), 4), 2)"),"12")</f>
        <v>12</v>
      </c>
      <c r="K1167" s="1" t="s">
        <v>27581</v>
      </c>
      <c r="L1167" s="1" t="s">
        <v>28241</v>
      </c>
    </row>
    <row r="1168" spans="1:12" ht="13.8">
      <c r="A1168" s="11" t="s">
        <v>19032</v>
      </c>
      <c r="B1168" s="1">
        <v>4</v>
      </c>
      <c r="D1168" s="1" t="s">
        <v>19372</v>
      </c>
      <c r="E1168" s="1" t="s">
        <v>28804</v>
      </c>
      <c r="H1168" s="1" t="s">
        <v>1328</v>
      </c>
      <c r="I1168" s="4"/>
      <c r="J1168" s="4" t="str">
        <f ca="1">IFERROR(__xludf.DUMMYFUNCTION("LEFT(INDEX(SPLIT(L1168, "" ""), 4), 2)"),"12")</f>
        <v>12</v>
      </c>
      <c r="K1168" s="1" t="s">
        <v>27197</v>
      </c>
      <c r="L1168" s="1" t="s">
        <v>28241</v>
      </c>
    </row>
    <row r="1169" spans="1:12" ht="13.2">
      <c r="A1169" s="17" t="s">
        <v>18861</v>
      </c>
      <c r="B1169" s="1">
        <v>5</v>
      </c>
      <c r="C1169" s="1" t="s">
        <v>28805</v>
      </c>
      <c r="D1169" s="1" t="s">
        <v>13043</v>
      </c>
      <c r="E1169" s="1" t="s">
        <v>28806</v>
      </c>
      <c r="H1169" s="1" t="s">
        <v>1328</v>
      </c>
      <c r="I1169" s="4"/>
      <c r="J1169" s="4" t="str">
        <f ca="1">IFERROR(__xludf.DUMMYFUNCTION("LEFT(INDEX(SPLIT(L1169, "" ""), 4), 2)"),"12")</f>
        <v>12</v>
      </c>
      <c r="K1169" s="1" t="s">
        <v>27420</v>
      </c>
      <c r="L1169" s="1" t="s">
        <v>28241</v>
      </c>
    </row>
    <row r="1170" spans="1:12" ht="13.8">
      <c r="A1170" s="10" t="s">
        <v>28807</v>
      </c>
      <c r="B1170" s="1">
        <v>5</v>
      </c>
      <c r="D1170" s="1" t="s">
        <v>10347</v>
      </c>
      <c r="E1170" s="1" t="s">
        <v>28808</v>
      </c>
      <c r="H1170" s="1" t="s">
        <v>1328</v>
      </c>
      <c r="I1170" s="4"/>
      <c r="J1170" s="4" t="str">
        <f ca="1">IFERROR(__xludf.DUMMYFUNCTION("LEFT(INDEX(SPLIT(L1170, "" ""), 4), 2)"),"12")</f>
        <v>12</v>
      </c>
      <c r="K1170" s="1" t="s">
        <v>27540</v>
      </c>
      <c r="L1170" s="1" t="s">
        <v>28241</v>
      </c>
    </row>
    <row r="1171" spans="1:12" ht="13.8">
      <c r="A1171" s="11" t="s">
        <v>20383</v>
      </c>
      <c r="B1171" s="1">
        <v>5</v>
      </c>
      <c r="D1171" s="1" t="s">
        <v>19372</v>
      </c>
      <c r="E1171" s="1" t="s">
        <v>28809</v>
      </c>
      <c r="H1171" s="1" t="s">
        <v>1328</v>
      </c>
      <c r="I1171" s="4"/>
      <c r="J1171" s="4" t="str">
        <f ca="1">IFERROR(__xludf.DUMMYFUNCTION("LEFT(INDEX(SPLIT(L1171, "" ""), 4), 2)"),"12")</f>
        <v>12</v>
      </c>
      <c r="K1171" s="1" t="s">
        <v>27308</v>
      </c>
      <c r="L1171" s="1" t="s">
        <v>28241</v>
      </c>
    </row>
    <row r="1172" spans="1:12" ht="13.8">
      <c r="A1172" s="11" t="s">
        <v>19319</v>
      </c>
      <c r="B1172" s="1">
        <v>5</v>
      </c>
      <c r="D1172" s="1" t="s">
        <v>18396</v>
      </c>
      <c r="E1172" s="1" t="s">
        <v>28810</v>
      </c>
      <c r="H1172" s="1" t="s">
        <v>1328</v>
      </c>
      <c r="I1172" s="4"/>
      <c r="J1172" s="4" t="str">
        <f ca="1">IFERROR(__xludf.DUMMYFUNCTION("LEFT(INDEX(SPLIT(L1172, "" ""), 4), 2)"),"12")</f>
        <v>12</v>
      </c>
      <c r="K1172" s="1" t="s">
        <v>27197</v>
      </c>
      <c r="L1172" s="1" t="s">
        <v>28241</v>
      </c>
    </row>
    <row r="1173" spans="1:12" ht="13.2">
      <c r="A1173" s="17" t="s">
        <v>28811</v>
      </c>
      <c r="B1173" s="1">
        <v>5</v>
      </c>
      <c r="D1173" s="1" t="s">
        <v>10300</v>
      </c>
      <c r="E1173" s="1" t="s">
        <v>40914</v>
      </c>
      <c r="H1173" s="1" t="s">
        <v>1328</v>
      </c>
      <c r="I1173" s="4"/>
      <c r="J1173" s="4" t="str">
        <f ca="1">IFERROR(__xludf.DUMMYFUNCTION("LEFT(INDEX(SPLIT(L1173, "" ""), 4), 2)"),"12")</f>
        <v>12</v>
      </c>
      <c r="K1173" s="1" t="s">
        <v>28626</v>
      </c>
      <c r="L1173" s="1" t="s">
        <v>28241</v>
      </c>
    </row>
    <row r="1174" spans="1:12" ht="13.2">
      <c r="A1174" s="17" t="s">
        <v>23604</v>
      </c>
      <c r="B1174" s="1">
        <v>5</v>
      </c>
      <c r="D1174" s="1" t="s">
        <v>10479</v>
      </c>
      <c r="E1174" s="1" t="s">
        <v>28812</v>
      </c>
      <c r="H1174" s="1" t="s">
        <v>1328</v>
      </c>
      <c r="I1174" s="4"/>
      <c r="J1174" s="4" t="str">
        <f ca="1">IFERROR(__xludf.DUMMYFUNCTION("LEFT(INDEX(SPLIT(L1174, "" ""), 4), 2)"),"12")</f>
        <v>12</v>
      </c>
      <c r="K1174" s="1" t="s">
        <v>27390</v>
      </c>
      <c r="L1174" s="1" t="s">
        <v>28241</v>
      </c>
    </row>
    <row r="1175" spans="1:12" ht="13.8">
      <c r="A1175" s="10" t="s">
        <v>1548</v>
      </c>
      <c r="B1175" s="1">
        <v>5</v>
      </c>
      <c r="D1175" s="1" t="s">
        <v>19372</v>
      </c>
      <c r="E1175" s="1" t="s">
        <v>28813</v>
      </c>
      <c r="H1175" s="1" t="s">
        <v>1328</v>
      </c>
      <c r="I1175" s="4"/>
      <c r="J1175" s="4" t="str">
        <f ca="1">IFERROR(__xludf.DUMMYFUNCTION("LEFT(INDEX(SPLIT(L1175, "" ""), 4), 2)"),"12")</f>
        <v>12</v>
      </c>
      <c r="K1175" s="1" t="s">
        <v>27197</v>
      </c>
      <c r="L1175" s="1" t="s">
        <v>28241</v>
      </c>
    </row>
    <row r="1176" spans="1:12" ht="13.8">
      <c r="A1176" s="11" t="s">
        <v>28814</v>
      </c>
      <c r="B1176" s="1">
        <v>5</v>
      </c>
      <c r="D1176" s="1" t="s">
        <v>19372</v>
      </c>
      <c r="E1176" s="1" t="s">
        <v>28815</v>
      </c>
      <c r="H1176" s="1" t="s">
        <v>1328</v>
      </c>
      <c r="I1176" s="4"/>
      <c r="J1176" s="4" t="str">
        <f ca="1">IFERROR(__xludf.DUMMYFUNCTION("LEFT(INDEX(SPLIT(L1176, "" ""), 4), 2)"),"12")</f>
        <v>12</v>
      </c>
      <c r="K1176" s="1" t="s">
        <v>27390</v>
      </c>
      <c r="L1176" s="1" t="s">
        <v>28241</v>
      </c>
    </row>
    <row r="1177" spans="1:12" ht="13.8">
      <c r="A1177" s="11" t="s">
        <v>18861</v>
      </c>
      <c r="B1177" s="1">
        <v>5</v>
      </c>
      <c r="C1177" s="1" t="s">
        <v>28816</v>
      </c>
      <c r="D1177" s="1" t="s">
        <v>19372</v>
      </c>
      <c r="E1177" s="1" t="s">
        <v>28817</v>
      </c>
      <c r="H1177" s="1" t="s">
        <v>1328</v>
      </c>
      <c r="I1177" s="4"/>
      <c r="J1177" s="4" t="str">
        <f ca="1">IFERROR(__xludf.DUMMYFUNCTION("LEFT(INDEX(SPLIT(L1177, "" ""), 4), 2)"),"12")</f>
        <v>12</v>
      </c>
      <c r="K1177" s="1" t="s">
        <v>27420</v>
      </c>
      <c r="L1177" s="1" t="s">
        <v>28241</v>
      </c>
    </row>
    <row r="1178" spans="1:12" ht="13.8">
      <c r="A1178" s="11" t="s">
        <v>28818</v>
      </c>
      <c r="B1178" s="1">
        <v>5</v>
      </c>
      <c r="D1178" s="1" t="s">
        <v>10300</v>
      </c>
      <c r="E1178" s="1" t="s">
        <v>28819</v>
      </c>
      <c r="H1178" s="1" t="s">
        <v>1328</v>
      </c>
      <c r="I1178" s="4"/>
      <c r="J1178" s="4" t="str">
        <f ca="1">IFERROR(__xludf.DUMMYFUNCTION("LEFT(INDEX(SPLIT(L1178, "" ""), 4), 2)"),"12")</f>
        <v>12</v>
      </c>
      <c r="K1178" s="1" t="s">
        <v>28626</v>
      </c>
      <c r="L1178" s="1" t="s">
        <v>28241</v>
      </c>
    </row>
    <row r="1179" spans="1:12" ht="13.2">
      <c r="A1179" s="17" t="s">
        <v>25057</v>
      </c>
      <c r="B1179" s="1">
        <v>5</v>
      </c>
      <c r="C1179" s="1" t="s">
        <v>28650</v>
      </c>
      <c r="D1179" s="1" t="s">
        <v>19372</v>
      </c>
      <c r="E1179" s="1" t="s">
        <v>28820</v>
      </c>
      <c r="H1179" s="1" t="s">
        <v>1328</v>
      </c>
      <c r="I1179" s="4"/>
      <c r="J1179" s="4" t="str">
        <f ca="1">IFERROR(__xludf.DUMMYFUNCTION("LEFT(INDEX(SPLIT(L1179, "" ""), 4), 2)"),"12")</f>
        <v>12</v>
      </c>
      <c r="K1179" s="1" t="s">
        <v>26609</v>
      </c>
      <c r="L1179" s="1" t="s">
        <v>28241</v>
      </c>
    </row>
    <row r="1180" spans="1:12" ht="13.8">
      <c r="A1180" s="11" t="s">
        <v>18861</v>
      </c>
      <c r="B1180" s="1">
        <v>5</v>
      </c>
      <c r="C1180" s="1" t="s">
        <v>28821</v>
      </c>
      <c r="D1180" s="1" t="s">
        <v>19372</v>
      </c>
      <c r="E1180" s="1" t="s">
        <v>28822</v>
      </c>
      <c r="H1180" s="1" t="s">
        <v>1328</v>
      </c>
      <c r="I1180" s="4"/>
      <c r="J1180" s="4" t="str">
        <f ca="1">IFERROR(__xludf.DUMMYFUNCTION("LEFT(INDEX(SPLIT(L1180, "" ""), 4), 2)"),"12")</f>
        <v>12</v>
      </c>
      <c r="K1180" s="1" t="s">
        <v>27420</v>
      </c>
      <c r="L1180" s="1" t="s">
        <v>28241</v>
      </c>
    </row>
    <row r="1181" spans="1:12" ht="13.8">
      <c r="A1181" s="10" t="s">
        <v>28823</v>
      </c>
      <c r="B1181" s="1">
        <v>5</v>
      </c>
      <c r="C1181" s="1" t="s">
        <v>28650</v>
      </c>
      <c r="D1181" s="1" t="s">
        <v>13043</v>
      </c>
      <c r="E1181" s="1" t="s">
        <v>28824</v>
      </c>
      <c r="H1181" s="1" t="s">
        <v>1328</v>
      </c>
      <c r="I1181" s="4"/>
      <c r="J1181" s="4" t="str">
        <f ca="1">IFERROR(__xludf.DUMMYFUNCTION("LEFT(INDEX(SPLIT(L1181, "" ""), 4), 2)"),"12")</f>
        <v>12</v>
      </c>
      <c r="K1181" s="1" t="s">
        <v>26609</v>
      </c>
      <c r="L1181" s="1" t="s">
        <v>28241</v>
      </c>
    </row>
    <row r="1182" spans="1:12" ht="13.8">
      <c r="A1182" s="11" t="s">
        <v>19451</v>
      </c>
      <c r="B1182" s="1">
        <v>5</v>
      </c>
      <c r="C1182" s="1" t="s">
        <v>28825</v>
      </c>
      <c r="D1182" s="1" t="s">
        <v>13043</v>
      </c>
      <c r="E1182" s="1" t="s">
        <v>28826</v>
      </c>
      <c r="H1182" s="1" t="s">
        <v>1328</v>
      </c>
      <c r="I1182" s="4"/>
      <c r="J1182" s="4" t="str">
        <f ca="1">IFERROR(__xludf.DUMMYFUNCTION("LEFT(INDEX(SPLIT(L1182, "" ""), 4), 2)"),"12")</f>
        <v>12</v>
      </c>
      <c r="K1182" s="1" t="s">
        <v>28258</v>
      </c>
      <c r="L1182" s="1" t="s">
        <v>28241</v>
      </c>
    </row>
    <row r="1183" spans="1:12" ht="13.8">
      <c r="A1183" s="11" t="s">
        <v>28827</v>
      </c>
      <c r="B1183" s="1">
        <v>5</v>
      </c>
      <c r="D1183" s="1" t="s">
        <v>19372</v>
      </c>
      <c r="E1183" s="1" t="s">
        <v>28828</v>
      </c>
      <c r="H1183" s="1" t="s">
        <v>1328</v>
      </c>
      <c r="I1183" s="4"/>
      <c r="J1183" s="4" t="str">
        <f ca="1">IFERROR(__xludf.DUMMYFUNCTION("LEFT(INDEX(SPLIT(L1183, "" ""), 4), 2)"),"12")</f>
        <v>12</v>
      </c>
      <c r="K1183" s="1" t="s">
        <v>27390</v>
      </c>
      <c r="L1183" s="1" t="s">
        <v>28241</v>
      </c>
    </row>
    <row r="1184" spans="1:12" ht="13.8">
      <c r="A1184" s="11" t="s">
        <v>18844</v>
      </c>
      <c r="B1184" s="1">
        <v>5</v>
      </c>
      <c r="D1184" s="1" t="s">
        <v>10347</v>
      </c>
      <c r="E1184" s="1" t="s">
        <v>28829</v>
      </c>
      <c r="H1184" s="1" t="s">
        <v>1328</v>
      </c>
      <c r="I1184" s="4"/>
      <c r="J1184" s="4" t="str">
        <f ca="1">IFERROR(__xludf.DUMMYFUNCTION("LEFT(INDEX(SPLIT(L1184, "" ""), 4), 2)"),"12")</f>
        <v>12</v>
      </c>
      <c r="K1184" s="1" t="s">
        <v>27197</v>
      </c>
      <c r="L1184" s="1" t="s">
        <v>28241</v>
      </c>
    </row>
    <row r="1185" spans="1:12" ht="13.2">
      <c r="A1185" s="17" t="s">
        <v>19010</v>
      </c>
      <c r="B1185" s="1">
        <v>5</v>
      </c>
      <c r="D1185" s="1" t="s">
        <v>10288</v>
      </c>
      <c r="E1185" s="1" t="s">
        <v>28830</v>
      </c>
      <c r="H1185" s="1" t="s">
        <v>1328</v>
      </c>
      <c r="I1185" s="4"/>
      <c r="J1185" s="4" t="str">
        <f ca="1">IFERROR(__xludf.DUMMYFUNCTION("LEFT(INDEX(SPLIT(L1185, "" ""), 4), 2)"),"12")</f>
        <v>12</v>
      </c>
      <c r="K1185" s="1" t="s">
        <v>27390</v>
      </c>
      <c r="L1185" s="1" t="s">
        <v>28241</v>
      </c>
    </row>
    <row r="1186" spans="1:12" ht="13.2">
      <c r="A1186" s="17" t="s">
        <v>20521</v>
      </c>
      <c r="B1186" s="1">
        <v>5</v>
      </c>
      <c r="D1186" s="1" t="s">
        <v>19372</v>
      </c>
      <c r="E1186" s="1" t="s">
        <v>28831</v>
      </c>
      <c r="H1186" s="1" t="s">
        <v>1328</v>
      </c>
      <c r="I1186" s="4"/>
      <c r="J1186" s="4" t="str">
        <f ca="1">IFERROR(__xludf.DUMMYFUNCTION("LEFT(INDEX(SPLIT(L1186, "" ""), 4), 2)"),"12")</f>
        <v>12</v>
      </c>
      <c r="K1186" s="1" t="s">
        <v>27390</v>
      </c>
      <c r="L1186" s="1" t="s">
        <v>28241</v>
      </c>
    </row>
    <row r="1187" spans="1:12" ht="13.8">
      <c r="A1187" s="10" t="s">
        <v>18925</v>
      </c>
      <c r="B1187" s="1">
        <v>5</v>
      </c>
      <c r="D1187" s="1" t="s">
        <v>13043</v>
      </c>
      <c r="E1187" s="1" t="s">
        <v>28832</v>
      </c>
      <c r="H1187" s="1" t="s">
        <v>1328</v>
      </c>
      <c r="I1187" s="4"/>
      <c r="J1187" s="4" t="str">
        <f ca="1">IFERROR(__xludf.DUMMYFUNCTION("LEFT(INDEX(SPLIT(L1187, "" ""), 4), 2)"),"12")</f>
        <v>12</v>
      </c>
      <c r="K1187" s="1" t="s">
        <v>27491</v>
      </c>
      <c r="L1187" s="1" t="s">
        <v>28241</v>
      </c>
    </row>
    <row r="1188" spans="1:12" ht="13.8">
      <c r="A1188" s="11" t="s">
        <v>23017</v>
      </c>
      <c r="B1188" s="1">
        <v>3</v>
      </c>
      <c r="D1188" s="1" t="s">
        <v>19372</v>
      </c>
      <c r="E1188" s="1" t="s">
        <v>28833</v>
      </c>
      <c r="H1188" s="1" t="s">
        <v>1328</v>
      </c>
      <c r="I1188" s="4"/>
      <c r="J1188" s="4" t="str">
        <f ca="1">IFERROR(__xludf.DUMMYFUNCTION("LEFT(INDEX(SPLIT(L1188, "" ""), 4), 2)"),"12")</f>
        <v>12</v>
      </c>
      <c r="K1188" s="1" t="s">
        <v>27197</v>
      </c>
      <c r="L1188" s="1" t="s">
        <v>28241</v>
      </c>
    </row>
    <row r="1189" spans="1:12" ht="15.75" customHeight="1">
      <c r="A1189" s="18" t="s">
        <v>18847</v>
      </c>
      <c r="B1189" s="1">
        <v>5</v>
      </c>
      <c r="C1189" s="1" t="s">
        <v>28834</v>
      </c>
      <c r="D1189" s="1" t="s">
        <v>13043</v>
      </c>
      <c r="E1189" s="1" t="s">
        <v>28835</v>
      </c>
      <c r="H1189" s="1" t="s">
        <v>1328</v>
      </c>
      <c r="I1189" s="4"/>
      <c r="J1189" s="4" t="str">
        <f ca="1">IFERROR(__xludf.DUMMYFUNCTION("LEFT(INDEX(SPLIT(L1189, "" ""), 4), 2)"),"12")</f>
        <v>12</v>
      </c>
      <c r="K1189" s="1" t="s">
        <v>28836</v>
      </c>
      <c r="L1189" s="1" t="s">
        <v>28241</v>
      </c>
    </row>
    <row r="1190" spans="1:12" ht="13.8">
      <c r="A1190" s="11" t="s">
        <v>18925</v>
      </c>
      <c r="B1190" s="1">
        <v>5</v>
      </c>
      <c r="D1190" s="1" t="s">
        <v>10293</v>
      </c>
      <c r="E1190" s="1" t="s">
        <v>28837</v>
      </c>
      <c r="H1190" s="1" t="s">
        <v>1328</v>
      </c>
      <c r="I1190" s="4"/>
      <c r="J1190" s="4" t="str">
        <f ca="1">IFERROR(__xludf.DUMMYFUNCTION("LEFT(INDEX(SPLIT(L1190, "" ""), 4), 2)"),"12")</f>
        <v>12</v>
      </c>
      <c r="K1190" s="1" t="s">
        <v>27491</v>
      </c>
      <c r="L1190" s="1" t="s">
        <v>28241</v>
      </c>
    </row>
    <row r="1191" spans="1:12" ht="13.2">
      <c r="A1191" s="17" t="s">
        <v>1398</v>
      </c>
      <c r="B1191" s="1">
        <v>5</v>
      </c>
      <c r="D1191" s="1" t="s">
        <v>19372</v>
      </c>
      <c r="E1191" s="1" t="s">
        <v>28838</v>
      </c>
      <c r="H1191" s="1" t="s">
        <v>1328</v>
      </c>
      <c r="I1191" s="4"/>
      <c r="J1191" s="4" t="str">
        <f ca="1">IFERROR(__xludf.DUMMYFUNCTION("LEFT(INDEX(SPLIT(L1191, "" ""), 4), 2)"),"12")</f>
        <v>12</v>
      </c>
      <c r="K1191" s="1" t="s">
        <v>27750</v>
      </c>
      <c r="L1191" s="1" t="s">
        <v>28241</v>
      </c>
    </row>
    <row r="1192" spans="1:12" ht="13.2">
      <c r="A1192" s="17" t="s">
        <v>26348</v>
      </c>
      <c r="B1192" s="1">
        <v>5</v>
      </c>
      <c r="C1192" s="1" t="s">
        <v>28839</v>
      </c>
      <c r="D1192" s="1" t="s">
        <v>10743</v>
      </c>
      <c r="E1192" s="1" t="s">
        <v>28840</v>
      </c>
      <c r="H1192" s="1" t="s">
        <v>1328</v>
      </c>
      <c r="I1192" s="4"/>
      <c r="J1192" s="4" t="str">
        <f ca="1">IFERROR(__xludf.DUMMYFUNCTION("LEFT(INDEX(SPLIT(L1192, "" ""), 4), 2)"),"12")</f>
        <v>12</v>
      </c>
      <c r="K1192" s="1" t="s">
        <v>27668</v>
      </c>
      <c r="L1192" s="1" t="s">
        <v>28241</v>
      </c>
    </row>
    <row r="1193" spans="1:12" ht="13.8">
      <c r="A1193" s="10" t="s">
        <v>28841</v>
      </c>
      <c r="B1193" s="1">
        <v>4</v>
      </c>
      <c r="C1193" s="1" t="s">
        <v>28842</v>
      </c>
      <c r="D1193" s="1" t="s">
        <v>19372</v>
      </c>
      <c r="E1193" s="1" t="s">
        <v>28843</v>
      </c>
      <c r="H1193" s="1" t="s">
        <v>1328</v>
      </c>
      <c r="I1193" s="4"/>
      <c r="J1193" s="4" t="str">
        <f ca="1">IFERROR(__xludf.DUMMYFUNCTION("LEFT(INDEX(SPLIT(L1193, "" ""), 4), 2)"),"12")</f>
        <v>12</v>
      </c>
      <c r="K1193" s="1" t="s">
        <v>27847</v>
      </c>
      <c r="L1193" s="1" t="s">
        <v>28241</v>
      </c>
    </row>
    <row r="1194" spans="1:12" ht="13.8">
      <c r="A1194" s="11" t="s">
        <v>25634</v>
      </c>
      <c r="B1194" s="1">
        <v>4</v>
      </c>
      <c r="D1194" s="1" t="s">
        <v>18313</v>
      </c>
      <c r="E1194" s="1" t="s">
        <v>28844</v>
      </c>
      <c r="H1194" s="1" t="s">
        <v>1328</v>
      </c>
      <c r="I1194" s="4"/>
      <c r="J1194" s="4" t="str">
        <f ca="1">IFERROR(__xludf.DUMMYFUNCTION("LEFT(INDEX(SPLIT(L1194, "" ""), 4), 2)"),"12")</f>
        <v>12</v>
      </c>
      <c r="K1194" s="1" t="s">
        <v>27447</v>
      </c>
      <c r="L1194" s="1" t="s">
        <v>28241</v>
      </c>
    </row>
    <row r="1195" spans="1:12" ht="15.75" customHeight="1">
      <c r="A1195" s="18" t="s">
        <v>4189</v>
      </c>
      <c r="B1195" s="1">
        <v>5</v>
      </c>
      <c r="C1195" s="1" t="s">
        <v>28644</v>
      </c>
      <c r="D1195" s="1" t="s">
        <v>19372</v>
      </c>
      <c r="E1195" s="1" t="s">
        <v>28845</v>
      </c>
      <c r="H1195" s="1" t="s">
        <v>1328</v>
      </c>
      <c r="I1195" s="4"/>
      <c r="J1195" s="4" t="str">
        <f ca="1">IFERROR(__xludf.DUMMYFUNCTION("LEFT(INDEX(SPLIT(L1195, "" ""), 4), 2)"),"12")</f>
        <v>12</v>
      </c>
      <c r="K1195" s="1" t="s">
        <v>26609</v>
      </c>
      <c r="L1195" s="1" t="s">
        <v>28241</v>
      </c>
    </row>
    <row r="1196" spans="1:12" ht="13.8">
      <c r="A1196" s="11" t="s">
        <v>21197</v>
      </c>
      <c r="B1196" s="1">
        <v>5</v>
      </c>
      <c r="D1196" s="1" t="s">
        <v>10736</v>
      </c>
      <c r="E1196" s="1" t="s">
        <v>28846</v>
      </c>
      <c r="H1196" s="1" t="s">
        <v>1328</v>
      </c>
      <c r="I1196" s="4"/>
      <c r="J1196" s="4" t="str">
        <f ca="1">IFERROR(__xludf.DUMMYFUNCTION("LEFT(INDEX(SPLIT(L1196, "" ""), 4), 2)"),"12")</f>
        <v>12</v>
      </c>
      <c r="K1196" s="1" t="s">
        <v>27197</v>
      </c>
      <c r="L1196" s="1" t="s">
        <v>28241</v>
      </c>
    </row>
    <row r="1197" spans="1:12" ht="13.2">
      <c r="A1197" s="17" t="s">
        <v>28847</v>
      </c>
      <c r="B1197" s="1">
        <v>5</v>
      </c>
      <c r="D1197" s="1" t="s">
        <v>13043</v>
      </c>
      <c r="E1197" s="1" t="s">
        <v>28848</v>
      </c>
      <c r="H1197" s="1" t="s">
        <v>1328</v>
      </c>
      <c r="I1197" s="4"/>
      <c r="J1197" s="4" t="str">
        <f ca="1">IFERROR(__xludf.DUMMYFUNCTION("LEFT(INDEX(SPLIT(L1197, "" ""), 4), 2)"),"12")</f>
        <v>12</v>
      </c>
      <c r="K1197" s="1" t="s">
        <v>28626</v>
      </c>
      <c r="L1197" s="1" t="s">
        <v>28241</v>
      </c>
    </row>
    <row r="1198" spans="1:12" ht="13.2">
      <c r="A1198" s="17" t="s">
        <v>19530</v>
      </c>
      <c r="B1198" s="1">
        <v>5</v>
      </c>
      <c r="C1198" s="1" t="s">
        <v>28345</v>
      </c>
      <c r="D1198" s="1" t="s">
        <v>13043</v>
      </c>
      <c r="E1198" s="1" t="s">
        <v>28849</v>
      </c>
      <c r="H1198" s="1" t="s">
        <v>1328</v>
      </c>
      <c r="I1198" s="4"/>
      <c r="J1198" s="4" t="str">
        <f ca="1">IFERROR(__xludf.DUMMYFUNCTION("LEFT(INDEX(SPLIT(L1198, "" ""), 4), 2)"),"12")</f>
        <v>12</v>
      </c>
      <c r="K1198" s="1" t="s">
        <v>28347</v>
      </c>
      <c r="L1198" s="1" t="s">
        <v>28241</v>
      </c>
    </row>
    <row r="1199" spans="1:12" ht="13.8">
      <c r="A1199" s="10" t="s">
        <v>28850</v>
      </c>
      <c r="B1199" s="1">
        <v>5</v>
      </c>
      <c r="C1199" s="1" t="s">
        <v>28851</v>
      </c>
      <c r="D1199" s="1" t="s">
        <v>19372</v>
      </c>
      <c r="E1199" s="1" t="s">
        <v>28852</v>
      </c>
      <c r="H1199" s="1" t="s">
        <v>1328</v>
      </c>
      <c r="I1199" s="4"/>
      <c r="J1199" s="4" t="str">
        <f ca="1">IFERROR(__xludf.DUMMYFUNCTION("LEFT(INDEX(SPLIT(L1199, "" ""), 4), 2)"),"12")</f>
        <v>12</v>
      </c>
      <c r="K1199" s="1" t="s">
        <v>27494</v>
      </c>
      <c r="L1199" s="1" t="s">
        <v>28241</v>
      </c>
    </row>
    <row r="1200" spans="1:12" ht="13.8">
      <c r="A1200" s="11" t="s">
        <v>19451</v>
      </c>
      <c r="B1200" s="1">
        <v>5</v>
      </c>
      <c r="C1200" s="1" t="s">
        <v>28825</v>
      </c>
      <c r="D1200" s="1" t="s">
        <v>13043</v>
      </c>
      <c r="E1200" s="1" t="s">
        <v>28853</v>
      </c>
      <c r="H1200" s="1" t="s">
        <v>1328</v>
      </c>
      <c r="I1200" s="4"/>
      <c r="J1200" s="4" t="str">
        <f ca="1">IFERROR(__xludf.DUMMYFUNCTION("LEFT(INDEX(SPLIT(L1200, "" ""), 4), 2)"),"12")</f>
        <v>12</v>
      </c>
      <c r="K1200" s="1" t="s">
        <v>28258</v>
      </c>
      <c r="L1200" s="1" t="s">
        <v>28241</v>
      </c>
    </row>
    <row r="1201" spans="1:12" ht="15.75" customHeight="1">
      <c r="A1201" s="18" t="s">
        <v>28854</v>
      </c>
      <c r="B1201" s="1">
        <v>5</v>
      </c>
      <c r="C1201" s="1" t="s">
        <v>28855</v>
      </c>
      <c r="D1201" s="1" t="s">
        <v>13043</v>
      </c>
      <c r="E1201" s="1" t="s">
        <v>28856</v>
      </c>
      <c r="H1201" s="1" t="s">
        <v>1328</v>
      </c>
      <c r="I1201" s="4"/>
      <c r="J1201" s="4" t="str">
        <f ca="1">IFERROR(__xludf.DUMMYFUNCTION("LEFT(INDEX(SPLIT(L1201, "" ""), 4), 2)"),"12")</f>
        <v>12</v>
      </c>
      <c r="K1201" s="1" t="s">
        <v>27668</v>
      </c>
      <c r="L1201" s="1" t="s">
        <v>28241</v>
      </c>
    </row>
    <row r="1202" spans="1:12" ht="13.8">
      <c r="A1202" s="11" t="s">
        <v>18861</v>
      </c>
      <c r="B1202" s="1">
        <v>5</v>
      </c>
      <c r="C1202" s="1" t="s">
        <v>28857</v>
      </c>
      <c r="D1202" s="1" t="s">
        <v>13043</v>
      </c>
      <c r="E1202" s="1" t="s">
        <v>28858</v>
      </c>
      <c r="H1202" s="1" t="s">
        <v>1328</v>
      </c>
      <c r="I1202" s="4"/>
      <c r="J1202" s="4" t="str">
        <f ca="1">IFERROR(__xludf.DUMMYFUNCTION("LEFT(INDEX(SPLIT(L1202, "" ""), 4), 2)"),"12")</f>
        <v>12</v>
      </c>
      <c r="K1202" s="1" t="s">
        <v>27420</v>
      </c>
      <c r="L1202" s="1" t="s">
        <v>28241</v>
      </c>
    </row>
    <row r="1203" spans="1:12" ht="13.2">
      <c r="A1203" s="17" t="s">
        <v>28859</v>
      </c>
      <c r="B1203" s="1">
        <v>5</v>
      </c>
      <c r="C1203" s="1" t="s">
        <v>411</v>
      </c>
      <c r="D1203" s="1" t="s">
        <v>10347</v>
      </c>
      <c r="E1203" s="1" t="s">
        <v>28860</v>
      </c>
      <c r="H1203" s="1" t="s">
        <v>1328</v>
      </c>
      <c r="I1203" s="4"/>
      <c r="J1203" s="4" t="str">
        <f ca="1">IFERROR(__xludf.DUMMYFUNCTION("LEFT(INDEX(SPLIT(L1203, "" ""), 4), 2)"),"12")</f>
        <v>12</v>
      </c>
      <c r="K1203" s="1" t="s">
        <v>27847</v>
      </c>
      <c r="L1203" s="1" t="s">
        <v>28241</v>
      </c>
    </row>
    <row r="1204" spans="1:12" ht="13.2">
      <c r="A1204" s="17" t="s">
        <v>28861</v>
      </c>
      <c r="B1204" s="1">
        <v>5</v>
      </c>
      <c r="C1204" s="1" t="s">
        <v>28862</v>
      </c>
      <c r="D1204" s="1" t="s">
        <v>19372</v>
      </c>
      <c r="E1204" s="1" t="s">
        <v>28863</v>
      </c>
      <c r="H1204" s="1" t="s">
        <v>1328</v>
      </c>
      <c r="I1204" s="4"/>
      <c r="J1204" s="4" t="str">
        <f ca="1">IFERROR(__xludf.DUMMYFUNCTION("LEFT(INDEX(SPLIT(L1204, "" ""), 4), 2)"),"12")</f>
        <v>12</v>
      </c>
      <c r="K1204" s="1" t="s">
        <v>28390</v>
      </c>
      <c r="L1204" s="1" t="s">
        <v>28241</v>
      </c>
    </row>
    <row r="1205" spans="1:12" ht="13.8">
      <c r="A1205" s="10" t="s">
        <v>28864</v>
      </c>
      <c r="B1205" s="1">
        <v>5</v>
      </c>
      <c r="D1205" s="1" t="s">
        <v>10755</v>
      </c>
      <c r="E1205" s="1" t="s">
        <v>28865</v>
      </c>
      <c r="H1205" s="1" t="s">
        <v>1328</v>
      </c>
      <c r="I1205" s="4"/>
      <c r="J1205" s="4" t="str">
        <f ca="1">IFERROR(__xludf.DUMMYFUNCTION("LEFT(INDEX(SPLIT(L1205, "" ""), 4), 2)"),"12")</f>
        <v>12</v>
      </c>
      <c r="K1205" s="1" t="s">
        <v>28690</v>
      </c>
      <c r="L1205" s="1" t="s">
        <v>28241</v>
      </c>
    </row>
    <row r="1206" spans="1:12" ht="13.8">
      <c r="A1206" s="11" t="s">
        <v>28866</v>
      </c>
      <c r="B1206" s="1">
        <v>5</v>
      </c>
      <c r="C1206" s="1" t="s">
        <v>28867</v>
      </c>
      <c r="D1206" s="1" t="s">
        <v>10736</v>
      </c>
      <c r="E1206" s="1" t="s">
        <v>28868</v>
      </c>
      <c r="H1206" s="1" t="s">
        <v>1328</v>
      </c>
      <c r="I1206" s="4"/>
      <c r="J1206" s="4" t="str">
        <f ca="1">IFERROR(__xludf.DUMMYFUNCTION("LEFT(INDEX(SPLIT(L1206, "" ""), 4), 2)"),"12")</f>
        <v>12</v>
      </c>
      <c r="K1206" s="1" t="s">
        <v>27847</v>
      </c>
      <c r="L1206" s="1" t="s">
        <v>28241</v>
      </c>
    </row>
    <row r="1207" spans="1:12" ht="15.75" customHeight="1">
      <c r="A1207" s="18" t="s">
        <v>28869</v>
      </c>
      <c r="B1207" s="1">
        <v>5</v>
      </c>
      <c r="D1207" s="1" t="s">
        <v>10479</v>
      </c>
      <c r="E1207" s="1" t="s">
        <v>28870</v>
      </c>
      <c r="H1207" s="1" t="s">
        <v>1328</v>
      </c>
      <c r="I1207" s="4"/>
      <c r="J1207" s="4" t="str">
        <f ca="1">IFERROR(__xludf.DUMMYFUNCTION("LEFT(INDEX(SPLIT(L1207, "" ""), 4), 2)"),"12")</f>
        <v>12</v>
      </c>
      <c r="K1207" s="1" t="s">
        <v>27581</v>
      </c>
      <c r="L1207" s="1" t="s">
        <v>28241</v>
      </c>
    </row>
    <row r="1208" spans="1:12" ht="13.8">
      <c r="A1208" s="11" t="s">
        <v>21729</v>
      </c>
      <c r="B1208" s="1">
        <v>5</v>
      </c>
      <c r="C1208" s="1" t="s">
        <v>28644</v>
      </c>
      <c r="D1208" s="1" t="s">
        <v>19372</v>
      </c>
      <c r="E1208" s="1" t="s">
        <v>28871</v>
      </c>
      <c r="H1208" s="1" t="s">
        <v>1328</v>
      </c>
      <c r="I1208" s="4"/>
      <c r="J1208" s="4" t="str">
        <f ca="1">IFERROR(__xludf.DUMMYFUNCTION("LEFT(INDEX(SPLIT(L1208, "" ""), 4), 2)"),"12")</f>
        <v>12</v>
      </c>
      <c r="K1208" s="1" t="s">
        <v>26609</v>
      </c>
      <c r="L1208" s="1" t="s">
        <v>28241</v>
      </c>
    </row>
    <row r="1209" spans="1:12" ht="13.2">
      <c r="A1209" s="17" t="s">
        <v>18861</v>
      </c>
      <c r="B1209" s="1">
        <v>5</v>
      </c>
      <c r="C1209" s="1" t="s">
        <v>28872</v>
      </c>
      <c r="D1209" s="1" t="s">
        <v>13043</v>
      </c>
      <c r="E1209" s="1" t="s">
        <v>28873</v>
      </c>
      <c r="H1209" s="1" t="s">
        <v>1328</v>
      </c>
      <c r="I1209" s="4"/>
      <c r="J1209" s="4" t="str">
        <f ca="1">IFERROR(__xludf.DUMMYFUNCTION("LEFT(INDEX(SPLIT(L1209, "" ""), 4), 2)"),"12")</f>
        <v>12</v>
      </c>
      <c r="K1209" s="1" t="s">
        <v>27420</v>
      </c>
      <c r="L1209" s="1" t="s">
        <v>28241</v>
      </c>
    </row>
    <row r="1210" spans="1:12" ht="13.2">
      <c r="A1210" s="17" t="s">
        <v>28874</v>
      </c>
      <c r="B1210" s="1">
        <v>5</v>
      </c>
      <c r="D1210" s="1" t="s">
        <v>10778</v>
      </c>
      <c r="E1210" s="1" t="s">
        <v>28875</v>
      </c>
      <c r="H1210" s="1" t="s">
        <v>1328</v>
      </c>
      <c r="I1210" s="4"/>
      <c r="J1210" s="4" t="str">
        <f ca="1">IFERROR(__xludf.DUMMYFUNCTION("LEFT(INDEX(SPLIT(L1210, "" ""), 4), 2)"),"12")</f>
        <v>12</v>
      </c>
      <c r="K1210" s="1" t="s">
        <v>27390</v>
      </c>
      <c r="L1210" s="1" t="s">
        <v>28241</v>
      </c>
    </row>
    <row r="1211" spans="1:12" ht="13.8">
      <c r="A1211" s="10" t="s">
        <v>28876</v>
      </c>
      <c r="B1211" s="1">
        <v>5</v>
      </c>
      <c r="C1211" s="1" t="s">
        <v>28877</v>
      </c>
      <c r="D1211" s="1" t="s">
        <v>19372</v>
      </c>
      <c r="E1211" s="1" t="s">
        <v>28878</v>
      </c>
      <c r="H1211" s="1" t="s">
        <v>1328</v>
      </c>
      <c r="I1211" s="4"/>
      <c r="J1211" s="4" t="str">
        <f ca="1">IFERROR(__xludf.DUMMYFUNCTION("LEFT(INDEX(SPLIT(L1211, "" ""), 4), 2)"),"12")</f>
        <v>12</v>
      </c>
      <c r="K1211" s="1" t="s">
        <v>27847</v>
      </c>
      <c r="L1211" s="1" t="s">
        <v>28241</v>
      </c>
    </row>
    <row r="1212" spans="1:12" ht="13.8">
      <c r="A1212" s="11" t="s">
        <v>18861</v>
      </c>
      <c r="B1212" s="1">
        <v>5</v>
      </c>
      <c r="C1212" s="1" t="s">
        <v>28879</v>
      </c>
      <c r="D1212" s="1" t="s">
        <v>19372</v>
      </c>
      <c r="E1212" s="1" t="s">
        <v>28880</v>
      </c>
      <c r="H1212" s="1" t="s">
        <v>1328</v>
      </c>
      <c r="I1212" s="4"/>
      <c r="J1212" s="4" t="str">
        <f ca="1">IFERROR(__xludf.DUMMYFUNCTION("LEFT(INDEX(SPLIT(L1212, "" ""), 4), 2)"),"12")</f>
        <v>12</v>
      </c>
      <c r="K1212" s="1" t="s">
        <v>27420</v>
      </c>
      <c r="L1212" s="1" t="s">
        <v>28241</v>
      </c>
    </row>
    <row r="1213" spans="1:12" ht="15.75" customHeight="1">
      <c r="A1213" s="18" t="s">
        <v>18985</v>
      </c>
      <c r="B1213" s="1">
        <v>5</v>
      </c>
      <c r="D1213" s="1" t="s">
        <v>10479</v>
      </c>
      <c r="E1213" s="1" t="s">
        <v>28881</v>
      </c>
      <c r="H1213" s="1" t="s">
        <v>1328</v>
      </c>
      <c r="I1213" s="4"/>
      <c r="J1213" s="4" t="str">
        <f ca="1">IFERROR(__xludf.DUMMYFUNCTION("LEFT(INDEX(SPLIT(L1213, "" ""), 4), 2)"),"12")</f>
        <v>12</v>
      </c>
      <c r="K1213" s="1" t="s">
        <v>27197</v>
      </c>
      <c r="L1213" s="1" t="s">
        <v>28241</v>
      </c>
    </row>
    <row r="1214" spans="1:12" ht="13.8">
      <c r="A1214" s="11" t="s">
        <v>19451</v>
      </c>
      <c r="B1214" s="1">
        <v>5</v>
      </c>
      <c r="C1214" s="1" t="s">
        <v>28825</v>
      </c>
      <c r="D1214" s="1" t="s">
        <v>13043</v>
      </c>
      <c r="E1214" s="1" t="s">
        <v>28882</v>
      </c>
      <c r="H1214" s="1" t="s">
        <v>1328</v>
      </c>
      <c r="I1214" s="4"/>
      <c r="J1214" s="4" t="str">
        <f ca="1">IFERROR(__xludf.DUMMYFUNCTION("LEFT(INDEX(SPLIT(L1214, "" ""), 4), 2)"),"12")</f>
        <v>12</v>
      </c>
      <c r="K1214" s="1" t="s">
        <v>28258</v>
      </c>
      <c r="L1214" s="1" t="s">
        <v>28241</v>
      </c>
    </row>
    <row r="1215" spans="1:12" ht="13.2">
      <c r="A1215" s="17" t="s">
        <v>19130</v>
      </c>
      <c r="B1215" s="1">
        <v>5</v>
      </c>
      <c r="D1215" s="1" t="s">
        <v>19372</v>
      </c>
      <c r="E1215" s="1" t="s">
        <v>28883</v>
      </c>
      <c r="H1215" s="1" t="s">
        <v>1328</v>
      </c>
      <c r="I1215" s="4"/>
      <c r="J1215" s="4" t="str">
        <f ca="1">IFERROR(__xludf.DUMMYFUNCTION("LEFT(INDEX(SPLIT(L1215, "" ""), 4), 2)"),"12")</f>
        <v>12</v>
      </c>
      <c r="K1215" s="1" t="s">
        <v>27197</v>
      </c>
      <c r="L1215" s="1" t="s">
        <v>28241</v>
      </c>
    </row>
    <row r="1216" spans="1:12" ht="13.2">
      <c r="A1216" s="17" t="s">
        <v>26130</v>
      </c>
      <c r="B1216" s="1">
        <v>5</v>
      </c>
      <c r="C1216" s="1" t="s">
        <v>8132</v>
      </c>
      <c r="D1216" s="1" t="s">
        <v>19372</v>
      </c>
      <c r="E1216" s="1" t="s">
        <v>28884</v>
      </c>
      <c r="H1216" s="1" t="s">
        <v>1328</v>
      </c>
      <c r="I1216" s="4"/>
      <c r="J1216" s="4" t="str">
        <f ca="1">IFERROR(__xludf.DUMMYFUNCTION("LEFT(INDEX(SPLIT(L1216, "" ""), 4), 2)"),"12")</f>
        <v>12</v>
      </c>
      <c r="K1216" s="1" t="s">
        <v>27668</v>
      </c>
      <c r="L1216" s="1" t="s">
        <v>28241</v>
      </c>
    </row>
    <row r="1217" spans="1:12" ht="13.8">
      <c r="A1217" s="10" t="s">
        <v>28885</v>
      </c>
      <c r="B1217" s="1">
        <v>5</v>
      </c>
      <c r="D1217" s="1" t="s">
        <v>13043</v>
      </c>
      <c r="E1217" s="1" t="s">
        <v>28886</v>
      </c>
      <c r="H1217" s="1" t="s">
        <v>1328</v>
      </c>
      <c r="I1217" s="4"/>
      <c r="J1217" s="4" t="str">
        <f ca="1">IFERROR(__xludf.DUMMYFUNCTION("LEFT(INDEX(SPLIT(L1217, "" ""), 4), 2)"),"12")</f>
        <v>12</v>
      </c>
      <c r="K1217" s="1" t="s">
        <v>28626</v>
      </c>
      <c r="L1217" s="1" t="s">
        <v>28241</v>
      </c>
    </row>
    <row r="1218" spans="1:12" ht="13.8">
      <c r="A1218" s="11" t="s">
        <v>28887</v>
      </c>
      <c r="B1218" s="1">
        <v>5</v>
      </c>
      <c r="D1218" s="1" t="s">
        <v>19372</v>
      </c>
      <c r="E1218" s="1" t="s">
        <v>28888</v>
      </c>
      <c r="H1218" s="1" t="s">
        <v>1328</v>
      </c>
      <c r="I1218" s="4"/>
      <c r="J1218" s="4" t="str">
        <f ca="1">IFERROR(__xludf.DUMMYFUNCTION("LEFT(INDEX(SPLIT(L1218, "" ""), 4), 2)"),"12")</f>
        <v>12</v>
      </c>
      <c r="K1218" s="1" t="s">
        <v>27581</v>
      </c>
      <c r="L1218" s="1" t="s">
        <v>28241</v>
      </c>
    </row>
    <row r="1219" spans="1:12" ht="15.75" customHeight="1">
      <c r="A1219" s="18" t="s">
        <v>28889</v>
      </c>
      <c r="B1219" s="1">
        <v>5</v>
      </c>
      <c r="C1219" s="1" t="s">
        <v>27697</v>
      </c>
      <c r="D1219" s="1" t="s">
        <v>19372</v>
      </c>
      <c r="E1219" s="1" t="s">
        <v>28890</v>
      </c>
      <c r="H1219" s="1" t="s">
        <v>1328</v>
      </c>
      <c r="I1219" s="4"/>
      <c r="J1219" s="4" t="str">
        <f ca="1">IFERROR(__xludf.DUMMYFUNCTION("LEFT(INDEX(SPLIT(L1219, "" ""), 4), 2)"),"12")</f>
        <v>12</v>
      </c>
      <c r="K1219" s="1" t="s">
        <v>27431</v>
      </c>
      <c r="L1219" s="1" t="s">
        <v>28241</v>
      </c>
    </row>
    <row r="1220" spans="1:12" ht="13.8">
      <c r="A1220" s="11" t="s">
        <v>20759</v>
      </c>
      <c r="B1220" s="1">
        <v>5</v>
      </c>
      <c r="D1220" s="1" t="s">
        <v>13043</v>
      </c>
      <c r="E1220" s="1" t="s">
        <v>28891</v>
      </c>
      <c r="H1220" s="1" t="s">
        <v>1328</v>
      </c>
      <c r="I1220" s="4"/>
      <c r="J1220" s="4" t="str">
        <f ca="1">IFERROR(__xludf.DUMMYFUNCTION("LEFT(INDEX(SPLIT(L1220, "" ""), 4), 2)"),"12")</f>
        <v>12</v>
      </c>
      <c r="K1220" s="1" t="s">
        <v>28626</v>
      </c>
      <c r="L1220" s="1" t="s">
        <v>28241</v>
      </c>
    </row>
    <row r="1221" spans="1:12" ht="13.2">
      <c r="A1221" s="17" t="s">
        <v>18878</v>
      </c>
      <c r="B1221" s="1">
        <v>5</v>
      </c>
      <c r="D1221" s="1" t="s">
        <v>19372</v>
      </c>
      <c r="E1221" s="1" t="s">
        <v>28892</v>
      </c>
      <c r="H1221" s="1" t="s">
        <v>1328</v>
      </c>
      <c r="I1221" s="4"/>
      <c r="J1221" s="4" t="str">
        <f ca="1">IFERROR(__xludf.DUMMYFUNCTION("LEFT(INDEX(SPLIT(L1221, "" ""), 4), 2)"),"12")</f>
        <v>12</v>
      </c>
      <c r="K1221" s="1" t="s">
        <v>27488</v>
      </c>
      <c r="L1221" s="1" t="s">
        <v>28241</v>
      </c>
    </row>
    <row r="1222" spans="1:12" ht="13.2">
      <c r="A1222" s="17" t="s">
        <v>18861</v>
      </c>
      <c r="B1222" s="1">
        <v>5</v>
      </c>
      <c r="C1222" s="1" t="s">
        <v>28893</v>
      </c>
      <c r="D1222" s="1" t="s">
        <v>19372</v>
      </c>
      <c r="E1222" s="1" t="s">
        <v>28894</v>
      </c>
      <c r="H1222" s="1" t="s">
        <v>1328</v>
      </c>
      <c r="I1222" s="4"/>
      <c r="J1222" s="4" t="str">
        <f ca="1">IFERROR(__xludf.DUMMYFUNCTION("LEFT(INDEX(SPLIT(L1222, "" ""), 4), 2)"),"12")</f>
        <v>12</v>
      </c>
      <c r="K1222" s="1" t="s">
        <v>27420</v>
      </c>
      <c r="L1222" s="1" t="s">
        <v>28241</v>
      </c>
    </row>
    <row r="1223" spans="1:12" ht="13.8">
      <c r="A1223" s="10" t="s">
        <v>18878</v>
      </c>
      <c r="B1223" s="1">
        <v>5</v>
      </c>
      <c r="D1223" s="1" t="s">
        <v>19372</v>
      </c>
      <c r="E1223" s="1" t="s">
        <v>28895</v>
      </c>
      <c r="H1223" s="1" t="s">
        <v>1328</v>
      </c>
      <c r="I1223" s="4"/>
      <c r="J1223" s="4" t="str">
        <f ca="1">IFERROR(__xludf.DUMMYFUNCTION("LEFT(INDEX(SPLIT(L1223, "" ""), 4), 2)"),"12")</f>
        <v>12</v>
      </c>
      <c r="K1223" s="1" t="s">
        <v>27488</v>
      </c>
      <c r="L1223" s="1" t="s">
        <v>28241</v>
      </c>
    </row>
    <row r="1224" spans="1:12" ht="13.8">
      <c r="A1224" s="11" t="s">
        <v>6908</v>
      </c>
      <c r="B1224" s="1">
        <v>5</v>
      </c>
      <c r="D1224" s="1" t="s">
        <v>10305</v>
      </c>
      <c r="E1224" s="1" t="s">
        <v>28896</v>
      </c>
      <c r="H1224" s="1" t="s">
        <v>1328</v>
      </c>
      <c r="I1224" s="4"/>
      <c r="J1224" s="4" t="str">
        <f ca="1">IFERROR(__xludf.DUMMYFUNCTION("LEFT(INDEX(SPLIT(L1224, "" ""), 4), 2)"),"12")</f>
        <v>12</v>
      </c>
      <c r="K1224" s="1" t="s">
        <v>27197</v>
      </c>
      <c r="L1224" s="1" t="s">
        <v>28241</v>
      </c>
    </row>
    <row r="1225" spans="1:12" ht="15.75" customHeight="1">
      <c r="A1225" s="18" t="s">
        <v>28897</v>
      </c>
      <c r="B1225" s="1">
        <v>5</v>
      </c>
      <c r="C1225" s="1" t="s">
        <v>4772</v>
      </c>
      <c r="D1225" s="1" t="s">
        <v>19372</v>
      </c>
      <c r="E1225" s="1" t="s">
        <v>28898</v>
      </c>
      <c r="H1225" s="1" t="s">
        <v>1328</v>
      </c>
      <c r="I1225" s="4"/>
      <c r="J1225" s="4" t="str">
        <f ca="1">IFERROR(__xludf.DUMMYFUNCTION("LEFT(INDEX(SPLIT(L1225, "" ""), 4), 2)"),"12")</f>
        <v>12</v>
      </c>
      <c r="K1225" s="1" t="s">
        <v>27668</v>
      </c>
      <c r="L1225" s="1" t="s">
        <v>28241</v>
      </c>
    </row>
    <row r="1226" spans="1:12" ht="13.8">
      <c r="A1226" s="11" t="s">
        <v>18878</v>
      </c>
      <c r="B1226" s="1">
        <v>5</v>
      </c>
      <c r="D1226" s="1" t="s">
        <v>19372</v>
      </c>
      <c r="E1226" s="1" t="s">
        <v>28899</v>
      </c>
      <c r="H1226" s="1" t="s">
        <v>1328</v>
      </c>
      <c r="I1226" s="4"/>
      <c r="J1226" s="4" t="str">
        <f ca="1">IFERROR(__xludf.DUMMYFUNCTION("LEFT(INDEX(SPLIT(L1226, "" ""), 4), 2)"),"12")</f>
        <v>12</v>
      </c>
      <c r="K1226" s="1" t="s">
        <v>27488</v>
      </c>
      <c r="L1226" s="1" t="s">
        <v>28241</v>
      </c>
    </row>
    <row r="1227" spans="1:12" ht="13.2">
      <c r="A1227" s="17" t="s">
        <v>28900</v>
      </c>
      <c r="B1227" s="1">
        <v>5</v>
      </c>
      <c r="D1227" s="1" t="s">
        <v>19372</v>
      </c>
      <c r="E1227" s="1" t="s">
        <v>28901</v>
      </c>
      <c r="H1227" s="1" t="s">
        <v>1328</v>
      </c>
      <c r="I1227" s="4"/>
      <c r="J1227" s="4" t="str">
        <f ca="1">IFERROR(__xludf.DUMMYFUNCTION("LEFT(INDEX(SPLIT(L1227, "" ""), 4), 2)"),"12")</f>
        <v>12</v>
      </c>
      <c r="K1227" s="1" t="s">
        <v>27491</v>
      </c>
      <c r="L1227" s="1" t="s">
        <v>28241</v>
      </c>
    </row>
    <row r="1228" spans="1:12" ht="13.2">
      <c r="A1228" s="17" t="s">
        <v>28902</v>
      </c>
      <c r="B1228" s="1">
        <v>5</v>
      </c>
      <c r="C1228" s="1" t="s">
        <v>28903</v>
      </c>
      <c r="D1228" s="1" t="s">
        <v>19372</v>
      </c>
      <c r="E1228" s="1" t="s">
        <v>28904</v>
      </c>
      <c r="H1228" s="1" t="s">
        <v>1328</v>
      </c>
      <c r="I1228" s="4"/>
      <c r="J1228" s="4" t="str">
        <f ca="1">IFERROR(__xludf.DUMMYFUNCTION("LEFT(INDEX(SPLIT(L1228, "" ""), 4), 2)"),"12")</f>
        <v>12</v>
      </c>
      <c r="K1228" s="1" t="s">
        <v>27668</v>
      </c>
      <c r="L1228" s="1" t="s">
        <v>28241</v>
      </c>
    </row>
    <row r="1229" spans="1:12" ht="13.8">
      <c r="A1229" s="10" t="s">
        <v>28905</v>
      </c>
      <c r="B1229" s="1">
        <v>5</v>
      </c>
      <c r="C1229" s="1" t="s">
        <v>28644</v>
      </c>
      <c r="D1229" s="1" t="s">
        <v>13043</v>
      </c>
      <c r="E1229" s="1" t="s">
        <v>28906</v>
      </c>
      <c r="H1229" s="1" t="s">
        <v>1328</v>
      </c>
      <c r="I1229" s="4"/>
      <c r="J1229" s="4" t="str">
        <f ca="1">IFERROR(__xludf.DUMMYFUNCTION("LEFT(INDEX(SPLIT(L1229, "" ""), 4), 2)"),"12")</f>
        <v>12</v>
      </c>
      <c r="K1229" s="1" t="s">
        <v>26609</v>
      </c>
      <c r="L1229" s="1" t="s">
        <v>28241</v>
      </c>
    </row>
    <row r="1230" spans="1:12" ht="13.8">
      <c r="A1230" s="11" t="s">
        <v>19451</v>
      </c>
      <c r="B1230" s="1">
        <v>5</v>
      </c>
      <c r="C1230" s="1" t="s">
        <v>1305</v>
      </c>
      <c r="D1230" s="1" t="s">
        <v>13043</v>
      </c>
      <c r="E1230" s="1" t="s">
        <v>28907</v>
      </c>
      <c r="H1230" s="1" t="s">
        <v>1328</v>
      </c>
      <c r="I1230" s="4"/>
      <c r="J1230" s="4" t="str">
        <f ca="1">IFERROR(__xludf.DUMMYFUNCTION("LEFT(INDEX(SPLIT(L1230, "" ""), 4), 2)"),"12")</f>
        <v>12</v>
      </c>
      <c r="K1230" s="1" t="s">
        <v>28258</v>
      </c>
      <c r="L1230" s="1" t="s">
        <v>28241</v>
      </c>
    </row>
    <row r="1231" spans="1:12" ht="13.8">
      <c r="A1231" s="11" t="s">
        <v>28908</v>
      </c>
      <c r="B1231" s="1">
        <v>5</v>
      </c>
      <c r="D1231" s="1" t="s">
        <v>10305</v>
      </c>
      <c r="E1231" s="1" t="s">
        <v>28909</v>
      </c>
      <c r="H1231" s="1" t="s">
        <v>1328</v>
      </c>
      <c r="I1231" s="4"/>
      <c r="J1231" s="4" t="str">
        <f ca="1">IFERROR(__xludf.DUMMYFUNCTION("LEFT(INDEX(SPLIT(L1231, "" ""), 4), 2)"),"12")</f>
        <v>12</v>
      </c>
      <c r="K1231" s="1" t="s">
        <v>27447</v>
      </c>
      <c r="L1231" s="1" t="s">
        <v>28241</v>
      </c>
    </row>
    <row r="1232" spans="1:12" ht="13.8">
      <c r="A1232" s="11" t="s">
        <v>28910</v>
      </c>
      <c r="B1232" s="1">
        <v>5</v>
      </c>
      <c r="D1232" s="1" t="s">
        <v>10778</v>
      </c>
      <c r="E1232" s="1" t="s">
        <v>28911</v>
      </c>
      <c r="H1232" s="1" t="s">
        <v>1328</v>
      </c>
      <c r="I1232" s="4"/>
      <c r="J1232" s="4" t="str">
        <f ca="1">IFERROR(__xludf.DUMMYFUNCTION("LEFT(INDEX(SPLIT(L1232, "" ""), 4), 2)"),"12")</f>
        <v>12</v>
      </c>
      <c r="K1232" s="1" t="s">
        <v>27197</v>
      </c>
      <c r="L1232" s="1" t="s">
        <v>28241</v>
      </c>
    </row>
    <row r="1233" spans="1:12" ht="13.2">
      <c r="A1233" s="17" t="s">
        <v>28912</v>
      </c>
      <c r="B1233" s="1">
        <v>5</v>
      </c>
      <c r="D1233" s="1" t="s">
        <v>18313</v>
      </c>
      <c r="E1233" s="1" t="s">
        <v>28913</v>
      </c>
      <c r="H1233" s="1" t="s">
        <v>1328</v>
      </c>
      <c r="I1233" s="4"/>
      <c r="J1233" s="4" t="str">
        <f ca="1">IFERROR(__xludf.DUMMYFUNCTION("LEFT(INDEX(SPLIT(L1233, "" ""), 4), 2)"),"12")</f>
        <v>12</v>
      </c>
      <c r="K1233" s="1" t="s">
        <v>27491</v>
      </c>
      <c r="L1233" s="1" t="s">
        <v>28241</v>
      </c>
    </row>
    <row r="1234" spans="1:12" ht="13.2">
      <c r="A1234" s="17" t="s">
        <v>28914</v>
      </c>
      <c r="B1234" s="1">
        <v>5</v>
      </c>
      <c r="D1234" s="1" t="s">
        <v>19372</v>
      </c>
      <c r="E1234" s="1" t="s">
        <v>28915</v>
      </c>
      <c r="H1234" s="1" t="s">
        <v>1328</v>
      </c>
      <c r="I1234" s="4"/>
      <c r="J1234" s="4" t="str">
        <f ca="1">IFERROR(__xludf.DUMMYFUNCTION("LEFT(INDEX(SPLIT(L1234, "" ""), 4), 2)"),"12")</f>
        <v>12</v>
      </c>
      <c r="K1234" s="1" t="s">
        <v>28626</v>
      </c>
      <c r="L1234" s="1" t="s">
        <v>28241</v>
      </c>
    </row>
    <row r="1235" spans="1:12" ht="13.8">
      <c r="A1235" s="10" t="s">
        <v>28916</v>
      </c>
      <c r="B1235" s="1">
        <v>4</v>
      </c>
      <c r="D1235" s="1" t="s">
        <v>19372</v>
      </c>
      <c r="E1235" s="1" t="s">
        <v>28917</v>
      </c>
      <c r="H1235" s="1" t="s">
        <v>1328</v>
      </c>
      <c r="I1235" s="4"/>
      <c r="J1235" s="4" t="str">
        <f ca="1">IFERROR(__xludf.DUMMYFUNCTION("LEFT(INDEX(SPLIT(L1235, "" ""), 4), 2)"),"12")</f>
        <v>12</v>
      </c>
      <c r="K1235" s="1" t="s">
        <v>28690</v>
      </c>
      <c r="L1235" s="1" t="s">
        <v>28241</v>
      </c>
    </row>
    <row r="1236" spans="1:12" ht="13.8">
      <c r="A1236" s="11" t="s">
        <v>18945</v>
      </c>
      <c r="B1236" s="1">
        <v>5</v>
      </c>
      <c r="D1236" s="1" t="s">
        <v>10293</v>
      </c>
      <c r="E1236" s="1" t="s">
        <v>28918</v>
      </c>
      <c r="H1236" s="1" t="s">
        <v>1328</v>
      </c>
      <c r="I1236" s="4"/>
      <c r="J1236" s="4" t="str">
        <f ca="1">IFERROR(__xludf.DUMMYFUNCTION("LEFT(INDEX(SPLIT(L1236, "" ""), 4), 2)"),"12")</f>
        <v>12</v>
      </c>
      <c r="K1236" s="1" t="s">
        <v>27197</v>
      </c>
      <c r="L1236" s="1" t="s">
        <v>28241</v>
      </c>
    </row>
    <row r="1237" spans="1:12" ht="15.75" customHeight="1">
      <c r="A1237" s="18" t="s">
        <v>28919</v>
      </c>
      <c r="B1237" s="1">
        <v>5</v>
      </c>
      <c r="D1237" s="1" t="s">
        <v>18396</v>
      </c>
      <c r="E1237" s="1" t="s">
        <v>28920</v>
      </c>
      <c r="H1237" s="1" t="s">
        <v>1328</v>
      </c>
      <c r="I1237" s="4"/>
      <c r="J1237" s="4" t="str">
        <f ca="1">IFERROR(__xludf.DUMMYFUNCTION("LEFT(INDEX(SPLIT(L1237, "" ""), 4), 2)"),"12")</f>
        <v>12</v>
      </c>
      <c r="K1237" s="1" t="s">
        <v>27491</v>
      </c>
      <c r="L1237" s="1" t="s">
        <v>28241</v>
      </c>
    </row>
    <row r="1238" spans="1:12" ht="13.8">
      <c r="A1238" s="11" t="s">
        <v>28921</v>
      </c>
      <c r="B1238" s="1">
        <v>5</v>
      </c>
      <c r="D1238" s="1" t="s">
        <v>10778</v>
      </c>
      <c r="E1238" s="1" t="s">
        <v>28922</v>
      </c>
      <c r="H1238" s="1" t="s">
        <v>1328</v>
      </c>
      <c r="I1238" s="4"/>
      <c r="J1238" s="4" t="str">
        <f ca="1">IFERROR(__xludf.DUMMYFUNCTION("LEFT(INDEX(SPLIT(L1238, "" ""), 4), 2)"),"12")</f>
        <v>12</v>
      </c>
      <c r="K1238" s="1" t="s">
        <v>27491</v>
      </c>
      <c r="L1238" s="1" t="s">
        <v>28241</v>
      </c>
    </row>
    <row r="1239" spans="1:12" ht="13.2">
      <c r="A1239" s="17" t="s">
        <v>18861</v>
      </c>
      <c r="B1239" s="1">
        <v>5</v>
      </c>
      <c r="C1239" s="1" t="s">
        <v>28923</v>
      </c>
      <c r="D1239" s="1" t="s">
        <v>19372</v>
      </c>
      <c r="E1239" s="1" t="s">
        <v>28924</v>
      </c>
      <c r="H1239" s="1" t="s">
        <v>1328</v>
      </c>
      <c r="I1239" s="4"/>
      <c r="J1239" s="4" t="str">
        <f ca="1">IFERROR(__xludf.DUMMYFUNCTION("LEFT(INDEX(SPLIT(L1239, "" ""), 4), 2)"),"12")</f>
        <v>12</v>
      </c>
      <c r="K1239" s="1" t="s">
        <v>27420</v>
      </c>
      <c r="L1239" s="1" t="s">
        <v>28241</v>
      </c>
    </row>
    <row r="1240" spans="1:12" ht="13.8">
      <c r="A1240" s="11" t="s">
        <v>28925</v>
      </c>
      <c r="B1240" s="1">
        <v>5</v>
      </c>
      <c r="C1240" s="1" t="s">
        <v>411</v>
      </c>
      <c r="D1240" s="1" t="s">
        <v>10293</v>
      </c>
      <c r="E1240" s="1" t="s">
        <v>28926</v>
      </c>
      <c r="H1240" s="1" t="s">
        <v>1328</v>
      </c>
      <c r="I1240" s="4"/>
      <c r="J1240" s="4" t="str">
        <f ca="1">IFERROR(__xludf.DUMMYFUNCTION("LEFT(INDEX(SPLIT(L1240, "" ""), 4), 2)"),"12")</f>
        <v>12</v>
      </c>
      <c r="K1240" s="1" t="s">
        <v>27847</v>
      </c>
      <c r="L1240" s="1" t="s">
        <v>28241</v>
      </c>
    </row>
    <row r="1241" spans="1:12" ht="13.8">
      <c r="A1241" s="10" t="s">
        <v>18686</v>
      </c>
      <c r="B1241" s="1">
        <v>5</v>
      </c>
      <c r="D1241" s="1" t="s">
        <v>10305</v>
      </c>
      <c r="E1241" s="1" t="s">
        <v>28927</v>
      </c>
      <c r="H1241" s="1" t="s">
        <v>1328</v>
      </c>
      <c r="I1241" s="4"/>
      <c r="J1241" s="4" t="str">
        <f ca="1">IFERROR(__xludf.DUMMYFUNCTION("LEFT(INDEX(SPLIT(L1241, "" ""), 4), 2)"),"12")</f>
        <v>12</v>
      </c>
      <c r="K1241" s="1" t="s">
        <v>26960</v>
      </c>
      <c r="L1241" s="1" t="s">
        <v>28241</v>
      </c>
    </row>
    <row r="1242" spans="1:12" ht="13.8">
      <c r="A1242" s="11" t="s">
        <v>28928</v>
      </c>
      <c r="B1242" s="1">
        <v>5</v>
      </c>
      <c r="D1242" s="1" t="s">
        <v>10743</v>
      </c>
      <c r="E1242" s="1" t="s">
        <v>28929</v>
      </c>
      <c r="H1242" s="1" t="s">
        <v>1328</v>
      </c>
      <c r="I1242" s="4"/>
      <c r="J1242" s="4" t="str">
        <f ca="1">IFERROR(__xludf.DUMMYFUNCTION("LEFT(INDEX(SPLIT(L1242, "" ""), 4), 2)"),"12")</f>
        <v>12</v>
      </c>
      <c r="K1242" s="1" t="s">
        <v>27581</v>
      </c>
      <c r="L1242" s="1" t="s">
        <v>28241</v>
      </c>
    </row>
    <row r="1243" spans="1:12" ht="15.75" customHeight="1">
      <c r="A1243" s="18" t="s">
        <v>18925</v>
      </c>
      <c r="B1243" s="1">
        <v>5</v>
      </c>
      <c r="D1243" s="1" t="s">
        <v>10743</v>
      </c>
      <c r="E1243" s="1" t="s">
        <v>28930</v>
      </c>
      <c r="H1243" s="1" t="s">
        <v>1328</v>
      </c>
      <c r="I1243" s="4"/>
      <c r="J1243" s="4" t="str">
        <f ca="1">IFERROR(__xludf.DUMMYFUNCTION("LEFT(INDEX(SPLIT(L1243, "" ""), 4), 2)"),"12")</f>
        <v>12</v>
      </c>
      <c r="K1243" s="1" t="s">
        <v>27491</v>
      </c>
      <c r="L1243" s="1" t="s">
        <v>28241</v>
      </c>
    </row>
    <row r="1244" spans="1:12" ht="13.8">
      <c r="A1244" s="11" t="s">
        <v>18925</v>
      </c>
      <c r="B1244" s="1">
        <v>5</v>
      </c>
      <c r="D1244" s="1" t="s">
        <v>13043</v>
      </c>
      <c r="E1244" s="1" t="s">
        <v>28931</v>
      </c>
      <c r="H1244" s="1" t="s">
        <v>1328</v>
      </c>
      <c r="I1244" s="4"/>
      <c r="J1244" s="4" t="str">
        <f ca="1">IFERROR(__xludf.DUMMYFUNCTION("LEFT(INDEX(SPLIT(L1244, "" ""), 4), 2)"),"12")</f>
        <v>12</v>
      </c>
      <c r="K1244" s="1" t="s">
        <v>27491</v>
      </c>
      <c r="L1244" s="1" t="s">
        <v>28241</v>
      </c>
    </row>
    <row r="1245" spans="1:12" ht="13.2">
      <c r="A1245" s="17" t="s">
        <v>18878</v>
      </c>
      <c r="B1245" s="1">
        <v>5</v>
      </c>
      <c r="D1245" s="1" t="s">
        <v>19372</v>
      </c>
      <c r="E1245" s="1" t="s">
        <v>28932</v>
      </c>
      <c r="H1245" s="1" t="s">
        <v>1328</v>
      </c>
      <c r="I1245" s="4"/>
      <c r="J1245" s="4" t="str">
        <f ca="1">IFERROR(__xludf.DUMMYFUNCTION("LEFT(INDEX(SPLIT(L1245, "" ""), 4), 2)"),"12")</f>
        <v>12</v>
      </c>
      <c r="K1245" s="1" t="s">
        <v>27488</v>
      </c>
      <c r="L1245" s="1" t="s">
        <v>28241</v>
      </c>
    </row>
    <row r="1246" spans="1:12" ht="13.2">
      <c r="A1246" s="17" t="s">
        <v>20759</v>
      </c>
      <c r="B1246" s="1">
        <v>5</v>
      </c>
      <c r="D1246" s="1" t="s">
        <v>13043</v>
      </c>
      <c r="E1246" s="1" t="s">
        <v>28933</v>
      </c>
      <c r="H1246" s="1" t="s">
        <v>1328</v>
      </c>
      <c r="I1246" s="4"/>
      <c r="J1246" s="4" t="str">
        <f ca="1">IFERROR(__xludf.DUMMYFUNCTION("LEFT(INDEX(SPLIT(L1246, "" ""), 4), 2)"),"12")</f>
        <v>12</v>
      </c>
      <c r="K1246" s="1" t="s">
        <v>28626</v>
      </c>
      <c r="L1246" s="1" t="s">
        <v>28241</v>
      </c>
    </row>
    <row r="1247" spans="1:12" ht="13.8">
      <c r="A1247" s="10" t="s">
        <v>28934</v>
      </c>
      <c r="B1247" s="1">
        <v>5</v>
      </c>
      <c r="C1247" s="1" t="s">
        <v>28650</v>
      </c>
      <c r="D1247" s="1" t="s">
        <v>13043</v>
      </c>
      <c r="E1247" s="1" t="s">
        <v>28935</v>
      </c>
      <c r="H1247" s="1" t="s">
        <v>1328</v>
      </c>
      <c r="I1247" s="4"/>
      <c r="J1247" s="4" t="str">
        <f ca="1">IFERROR(__xludf.DUMMYFUNCTION("LEFT(INDEX(SPLIT(L1247, "" ""), 4), 2)"),"12")</f>
        <v>12</v>
      </c>
      <c r="K1247" s="1" t="s">
        <v>26609</v>
      </c>
      <c r="L1247" s="1" t="s">
        <v>28241</v>
      </c>
    </row>
    <row r="1248" spans="1:12" ht="13.8">
      <c r="A1248" s="11" t="s">
        <v>28936</v>
      </c>
      <c r="B1248" s="1">
        <v>5</v>
      </c>
      <c r="D1248" s="1" t="s">
        <v>10293</v>
      </c>
      <c r="E1248" s="1" t="s">
        <v>28937</v>
      </c>
      <c r="H1248" s="1" t="s">
        <v>1328</v>
      </c>
      <c r="I1248" s="4"/>
      <c r="J1248" s="4" t="str">
        <f ca="1">IFERROR(__xludf.DUMMYFUNCTION("LEFT(INDEX(SPLIT(L1248, "" ""), 4), 2)"),"12")</f>
        <v>12</v>
      </c>
      <c r="K1248" s="1" t="s">
        <v>27491</v>
      </c>
      <c r="L1248" s="1" t="s">
        <v>28241</v>
      </c>
    </row>
    <row r="1249" spans="1:12" ht="15.75" customHeight="1">
      <c r="A1249" s="18" t="s">
        <v>28938</v>
      </c>
      <c r="B1249" s="1">
        <v>5</v>
      </c>
      <c r="C1249" s="1" t="s">
        <v>28939</v>
      </c>
      <c r="D1249" s="1" t="s">
        <v>19372</v>
      </c>
      <c r="E1249" s="1" t="s">
        <v>28940</v>
      </c>
      <c r="H1249" s="1" t="s">
        <v>1328</v>
      </c>
      <c r="I1249" s="4"/>
      <c r="J1249" s="4" t="str">
        <f ca="1">IFERROR(__xludf.DUMMYFUNCTION("LEFT(INDEX(SPLIT(L1249, "" ""), 4), 2)"),"12")</f>
        <v>12</v>
      </c>
      <c r="K1249" s="1" t="s">
        <v>28390</v>
      </c>
      <c r="L1249" s="1" t="s">
        <v>28241</v>
      </c>
    </row>
    <row r="1250" spans="1:12" ht="13.8">
      <c r="A1250" s="11" t="s">
        <v>20759</v>
      </c>
      <c r="B1250" s="1">
        <v>5</v>
      </c>
      <c r="D1250" s="1" t="s">
        <v>13043</v>
      </c>
      <c r="E1250" s="1" t="s">
        <v>28941</v>
      </c>
      <c r="H1250" s="1" t="s">
        <v>1328</v>
      </c>
      <c r="I1250" s="4"/>
      <c r="J1250" s="4" t="str">
        <f ca="1">IFERROR(__xludf.DUMMYFUNCTION("LEFT(INDEX(SPLIT(L1250, "" ""), 4), 2)"),"12")</f>
        <v>12</v>
      </c>
      <c r="K1250" s="1" t="s">
        <v>28626</v>
      </c>
      <c r="L1250" s="1" t="s">
        <v>28241</v>
      </c>
    </row>
    <row r="1251" spans="1:12" ht="13.2">
      <c r="A1251" s="17" t="s">
        <v>19451</v>
      </c>
      <c r="B1251" s="1">
        <v>5</v>
      </c>
      <c r="C1251" s="1" t="s">
        <v>28942</v>
      </c>
      <c r="D1251" s="1" t="s">
        <v>13043</v>
      </c>
      <c r="E1251" s="1" t="s">
        <v>28943</v>
      </c>
      <c r="H1251" s="1" t="s">
        <v>1328</v>
      </c>
      <c r="I1251" s="4"/>
      <c r="J1251" s="4" t="str">
        <f ca="1">IFERROR(__xludf.DUMMYFUNCTION("LEFT(INDEX(SPLIT(L1251, "" ""), 4), 2)"),"12")</f>
        <v>12</v>
      </c>
      <c r="K1251" s="1" t="s">
        <v>28258</v>
      </c>
      <c r="L1251" s="1" t="s">
        <v>28241</v>
      </c>
    </row>
    <row r="1252" spans="1:12" ht="13.2">
      <c r="A1252" s="17" t="s">
        <v>18861</v>
      </c>
      <c r="B1252" s="1">
        <v>5</v>
      </c>
      <c r="C1252" s="1" t="s">
        <v>28944</v>
      </c>
      <c r="D1252" s="1" t="s">
        <v>19372</v>
      </c>
      <c r="E1252" s="1" t="s">
        <v>28945</v>
      </c>
      <c r="H1252" s="1" t="s">
        <v>1328</v>
      </c>
      <c r="I1252" s="4"/>
      <c r="J1252" s="4" t="str">
        <f ca="1">IFERROR(__xludf.DUMMYFUNCTION("LEFT(INDEX(SPLIT(L1252, "" ""), 4), 2)"),"12")</f>
        <v>12</v>
      </c>
      <c r="K1252" s="1" t="s">
        <v>27420</v>
      </c>
      <c r="L1252" s="1" t="s">
        <v>28241</v>
      </c>
    </row>
    <row r="1253" spans="1:12" ht="13.8">
      <c r="A1253" s="10" t="s">
        <v>19451</v>
      </c>
      <c r="B1253" s="1">
        <v>5</v>
      </c>
      <c r="C1253" s="1" t="s">
        <v>28345</v>
      </c>
      <c r="D1253" s="1" t="s">
        <v>13043</v>
      </c>
      <c r="E1253" s="1" t="s">
        <v>28946</v>
      </c>
      <c r="H1253" s="1" t="s">
        <v>1328</v>
      </c>
      <c r="I1253" s="4"/>
      <c r="J1253" s="4" t="str">
        <f ca="1">IFERROR(__xludf.DUMMYFUNCTION("LEFT(INDEX(SPLIT(L1253, "" ""), 4), 2)"),"12")</f>
        <v>12</v>
      </c>
      <c r="K1253" s="1" t="s">
        <v>28258</v>
      </c>
      <c r="L1253" s="1" t="s">
        <v>28241</v>
      </c>
    </row>
    <row r="1254" spans="1:12" ht="13.8">
      <c r="A1254" s="11" t="s">
        <v>28947</v>
      </c>
      <c r="B1254" s="1">
        <v>5</v>
      </c>
      <c r="D1254" s="1" t="s">
        <v>19372</v>
      </c>
      <c r="E1254" s="1" t="s">
        <v>28948</v>
      </c>
      <c r="H1254" s="1" t="s">
        <v>1328</v>
      </c>
      <c r="I1254" s="4"/>
      <c r="J1254" s="4" t="str">
        <f ca="1">IFERROR(__xludf.DUMMYFUNCTION("LEFT(INDEX(SPLIT(L1254, "" ""), 4), 2)"),"12")</f>
        <v>12</v>
      </c>
      <c r="K1254" s="1" t="s">
        <v>27491</v>
      </c>
      <c r="L1254" s="1" t="s">
        <v>28241</v>
      </c>
    </row>
    <row r="1255" spans="1:12" ht="15.75" customHeight="1">
      <c r="A1255" s="18" t="s">
        <v>18861</v>
      </c>
      <c r="B1255" s="1">
        <v>5</v>
      </c>
      <c r="C1255" s="1" t="s">
        <v>28949</v>
      </c>
      <c r="D1255" s="1" t="s">
        <v>19372</v>
      </c>
      <c r="E1255" s="1" t="s">
        <v>28950</v>
      </c>
      <c r="H1255" s="1" t="s">
        <v>1328</v>
      </c>
      <c r="I1255" s="4"/>
      <c r="J1255" s="4" t="str">
        <f ca="1">IFERROR(__xludf.DUMMYFUNCTION("LEFT(INDEX(SPLIT(L1255, "" ""), 4), 2)"),"12")</f>
        <v>12</v>
      </c>
      <c r="K1255" s="1" t="s">
        <v>27420</v>
      </c>
      <c r="L1255" s="1" t="s">
        <v>28241</v>
      </c>
    </row>
    <row r="1256" spans="1:12" ht="13.8">
      <c r="A1256" s="11" t="s">
        <v>19207</v>
      </c>
      <c r="B1256" s="1">
        <v>5</v>
      </c>
      <c r="D1256" s="1" t="s">
        <v>19372</v>
      </c>
      <c r="E1256" s="1" t="s">
        <v>28951</v>
      </c>
      <c r="H1256" s="1" t="s">
        <v>1328</v>
      </c>
      <c r="I1256" s="4"/>
      <c r="J1256" s="4" t="str">
        <f ca="1">IFERROR(__xludf.DUMMYFUNCTION("LEFT(INDEX(SPLIT(L1256, "" ""), 4), 2)"),"12")</f>
        <v>12</v>
      </c>
      <c r="K1256" s="1" t="s">
        <v>27197</v>
      </c>
      <c r="L1256" s="1" t="s">
        <v>28241</v>
      </c>
    </row>
    <row r="1257" spans="1:12" ht="13.2">
      <c r="A1257" s="17" t="s">
        <v>28952</v>
      </c>
      <c r="B1257" s="1">
        <v>5</v>
      </c>
      <c r="C1257" s="1" t="s">
        <v>28650</v>
      </c>
      <c r="D1257" s="1" t="s">
        <v>19372</v>
      </c>
      <c r="E1257" s="1" t="s">
        <v>28953</v>
      </c>
      <c r="H1257" s="1" t="s">
        <v>1328</v>
      </c>
      <c r="I1257" s="4"/>
      <c r="J1257" s="4" t="str">
        <f ca="1">IFERROR(__xludf.DUMMYFUNCTION("LEFT(INDEX(SPLIT(L1257, "" ""), 4), 2)"),"12")</f>
        <v>12</v>
      </c>
      <c r="K1257" s="1" t="s">
        <v>26609</v>
      </c>
      <c r="L1257" s="1" t="s">
        <v>28241</v>
      </c>
    </row>
    <row r="1258" spans="1:12" ht="13.2">
      <c r="A1258" s="17" t="s">
        <v>18861</v>
      </c>
      <c r="B1258" s="1">
        <v>5</v>
      </c>
      <c r="C1258" s="1" t="s">
        <v>28954</v>
      </c>
      <c r="D1258" s="1" t="s">
        <v>19372</v>
      </c>
      <c r="E1258" s="1" t="s">
        <v>28955</v>
      </c>
      <c r="H1258" s="1" t="s">
        <v>1328</v>
      </c>
      <c r="I1258" s="4"/>
      <c r="J1258" s="4" t="str">
        <f ca="1">IFERROR(__xludf.DUMMYFUNCTION("LEFT(INDEX(SPLIT(L1258, "" ""), 4), 2)"),"12")</f>
        <v>12</v>
      </c>
      <c r="K1258" s="1" t="s">
        <v>27420</v>
      </c>
      <c r="L1258" s="1" t="s">
        <v>28241</v>
      </c>
    </row>
    <row r="1259" spans="1:12" ht="13.8">
      <c r="A1259" s="10" t="s">
        <v>20460</v>
      </c>
      <c r="B1259" s="1">
        <v>5</v>
      </c>
      <c r="D1259" s="1" t="s">
        <v>19372</v>
      </c>
      <c r="E1259" s="1" t="s">
        <v>28956</v>
      </c>
      <c r="H1259" s="1" t="s">
        <v>1328</v>
      </c>
      <c r="I1259" s="4"/>
      <c r="J1259" s="4" t="str">
        <f ca="1">IFERROR(__xludf.DUMMYFUNCTION("LEFT(INDEX(SPLIT(L1259, "" ""), 4), 2)"),"12")</f>
        <v>12</v>
      </c>
      <c r="K1259" s="1" t="s">
        <v>27197</v>
      </c>
      <c r="L1259" s="1" t="s">
        <v>28241</v>
      </c>
    </row>
    <row r="1260" spans="1:12" ht="13.8">
      <c r="A1260" s="11" t="s">
        <v>25149</v>
      </c>
      <c r="B1260" s="1">
        <v>5</v>
      </c>
      <c r="D1260" s="1" t="s">
        <v>19372</v>
      </c>
      <c r="E1260" s="1" t="s">
        <v>28957</v>
      </c>
      <c r="H1260" s="1" t="s">
        <v>1328</v>
      </c>
      <c r="I1260" s="4"/>
      <c r="J1260" s="4" t="str">
        <f ca="1">IFERROR(__xludf.DUMMYFUNCTION("LEFT(INDEX(SPLIT(L1260, "" ""), 4), 2)"),"12")</f>
        <v>12</v>
      </c>
      <c r="K1260" s="1" t="s">
        <v>27390</v>
      </c>
      <c r="L1260" s="1" t="s">
        <v>28241</v>
      </c>
    </row>
    <row r="1261" spans="1:12" ht="15.75" customHeight="1">
      <c r="A1261" s="18" t="s">
        <v>24937</v>
      </c>
      <c r="B1261" s="1">
        <v>5</v>
      </c>
      <c r="D1261" s="1" t="s">
        <v>13043</v>
      </c>
      <c r="E1261" s="1" t="s">
        <v>28958</v>
      </c>
      <c r="H1261" s="1" t="s">
        <v>1328</v>
      </c>
      <c r="I1261" s="4"/>
      <c r="J1261" s="4" t="str">
        <f ca="1">IFERROR(__xludf.DUMMYFUNCTION("LEFT(INDEX(SPLIT(L1261, "" ""), 4), 2)"),"12")</f>
        <v>12</v>
      </c>
      <c r="K1261" s="1" t="s">
        <v>27491</v>
      </c>
      <c r="L1261" s="1" t="s">
        <v>28241</v>
      </c>
    </row>
    <row r="1262" spans="1:12" ht="13.8">
      <c r="A1262" s="11" t="s">
        <v>18933</v>
      </c>
      <c r="B1262" s="1">
        <v>5</v>
      </c>
      <c r="D1262" s="1" t="s">
        <v>19372</v>
      </c>
      <c r="E1262" s="1" t="s">
        <v>28959</v>
      </c>
      <c r="H1262" s="1" t="s">
        <v>1328</v>
      </c>
      <c r="I1262" s="4"/>
      <c r="J1262" s="4" t="str">
        <f ca="1">IFERROR(__xludf.DUMMYFUNCTION("LEFT(INDEX(SPLIT(L1262, "" ""), 4), 2)"),"12")</f>
        <v>12</v>
      </c>
      <c r="K1262" s="1" t="s">
        <v>27197</v>
      </c>
      <c r="L1262" s="1" t="s">
        <v>28241</v>
      </c>
    </row>
    <row r="1263" spans="1:12" ht="13.2">
      <c r="A1263" s="17" t="s">
        <v>20554</v>
      </c>
      <c r="B1263" s="1">
        <v>5</v>
      </c>
      <c r="D1263" s="1" t="s">
        <v>19372</v>
      </c>
      <c r="E1263" s="1" t="s">
        <v>28960</v>
      </c>
      <c r="H1263" s="1" t="s">
        <v>1328</v>
      </c>
      <c r="I1263" s="4"/>
      <c r="J1263" s="4" t="str">
        <f ca="1">IFERROR(__xludf.DUMMYFUNCTION("LEFT(INDEX(SPLIT(L1263, "" ""), 4), 2)"),"12")</f>
        <v>12</v>
      </c>
      <c r="K1263" s="1" t="s">
        <v>27197</v>
      </c>
      <c r="L1263" s="1" t="s">
        <v>28241</v>
      </c>
    </row>
    <row r="1264" spans="1:12" ht="13.2">
      <c r="A1264" s="17" t="s">
        <v>8017</v>
      </c>
      <c r="B1264" s="1">
        <v>5</v>
      </c>
      <c r="C1264" s="1" t="s">
        <v>28650</v>
      </c>
      <c r="D1264" s="1" t="s">
        <v>19372</v>
      </c>
      <c r="E1264" s="1" t="s">
        <v>28961</v>
      </c>
      <c r="H1264" s="1" t="s">
        <v>1328</v>
      </c>
      <c r="I1264" s="4"/>
      <c r="J1264" s="4" t="str">
        <f ca="1">IFERROR(__xludf.DUMMYFUNCTION("LEFT(INDEX(SPLIT(L1264, "" ""), 4), 2)"),"12")</f>
        <v>12</v>
      </c>
      <c r="K1264" s="1" t="s">
        <v>26609</v>
      </c>
      <c r="L1264" s="1" t="s">
        <v>28241</v>
      </c>
    </row>
    <row r="1265" spans="1:12" ht="13.8">
      <c r="A1265" s="10" t="s">
        <v>18861</v>
      </c>
      <c r="B1265" s="1">
        <v>5</v>
      </c>
      <c r="C1265" s="1" t="s">
        <v>28067</v>
      </c>
      <c r="D1265" s="1" t="s">
        <v>10743</v>
      </c>
      <c r="E1265" s="1" t="s">
        <v>28962</v>
      </c>
      <c r="H1265" s="1" t="s">
        <v>1328</v>
      </c>
      <c r="I1265" s="4"/>
      <c r="J1265" s="4" t="str">
        <f ca="1">IFERROR(__xludf.DUMMYFUNCTION("LEFT(INDEX(SPLIT(L1265, "" ""), 4), 2)"),"12")</f>
        <v>12</v>
      </c>
      <c r="K1265" s="1" t="s">
        <v>27420</v>
      </c>
      <c r="L1265" s="1" t="s">
        <v>28241</v>
      </c>
    </row>
    <row r="1266" spans="1:12" ht="13.8">
      <c r="A1266" s="11" t="s">
        <v>18933</v>
      </c>
      <c r="B1266" s="1">
        <v>5</v>
      </c>
      <c r="D1266" s="1" t="s">
        <v>10743</v>
      </c>
      <c r="E1266" s="1" t="s">
        <v>28963</v>
      </c>
      <c r="H1266" s="1" t="s">
        <v>1328</v>
      </c>
      <c r="I1266" s="4"/>
      <c r="J1266" s="4" t="str">
        <f ca="1">IFERROR(__xludf.DUMMYFUNCTION("LEFT(INDEX(SPLIT(L1266, "" ""), 4), 2)"),"12")</f>
        <v>12</v>
      </c>
      <c r="K1266" s="1" t="s">
        <v>27197</v>
      </c>
      <c r="L1266" s="1" t="s">
        <v>28241</v>
      </c>
    </row>
    <row r="1267" spans="1:12" ht="15.75" customHeight="1">
      <c r="A1267" s="18" t="s">
        <v>18878</v>
      </c>
      <c r="B1267" s="1">
        <v>5</v>
      </c>
      <c r="D1267" s="1" t="s">
        <v>19372</v>
      </c>
      <c r="E1267" s="1" t="s">
        <v>28964</v>
      </c>
      <c r="H1267" s="1" t="s">
        <v>1328</v>
      </c>
      <c r="I1267" s="4"/>
      <c r="J1267" s="4" t="str">
        <f ca="1">IFERROR(__xludf.DUMMYFUNCTION("LEFT(INDEX(SPLIT(L1267, "" ""), 4), 2)"),"12")</f>
        <v>12</v>
      </c>
      <c r="K1267" s="1" t="s">
        <v>27488</v>
      </c>
      <c r="L1267" s="1" t="s">
        <v>28241</v>
      </c>
    </row>
    <row r="1268" spans="1:12" ht="13.8">
      <c r="A1268" s="11" t="s">
        <v>28965</v>
      </c>
      <c r="B1268" s="1">
        <v>5</v>
      </c>
      <c r="D1268" s="1" t="s">
        <v>10288</v>
      </c>
      <c r="E1268" s="1" t="s">
        <v>28966</v>
      </c>
      <c r="H1268" s="1" t="s">
        <v>1328</v>
      </c>
      <c r="I1268" s="4"/>
      <c r="J1268" s="4" t="str">
        <f ca="1">IFERROR(__xludf.DUMMYFUNCTION("LEFT(INDEX(SPLIT(L1268, "" ""), 4), 2)"),"12")</f>
        <v>12</v>
      </c>
      <c r="K1268" s="1" t="s">
        <v>28155</v>
      </c>
      <c r="L1268" s="1" t="s">
        <v>28241</v>
      </c>
    </row>
    <row r="1269" spans="1:12" ht="13.2">
      <c r="A1269" s="17" t="s">
        <v>19094</v>
      </c>
      <c r="B1269" s="1">
        <v>5</v>
      </c>
      <c r="D1269" s="1" t="s">
        <v>19372</v>
      </c>
      <c r="E1269" s="1" t="s">
        <v>28967</v>
      </c>
      <c r="H1269" s="1" t="s">
        <v>1328</v>
      </c>
      <c r="I1269" s="4"/>
      <c r="J1269" s="4" t="str">
        <f ca="1">IFERROR(__xludf.DUMMYFUNCTION("LEFT(INDEX(SPLIT(L1269, "" ""), 4), 2)"),"12")</f>
        <v>12</v>
      </c>
      <c r="K1269" s="1" t="s">
        <v>27197</v>
      </c>
      <c r="L1269" s="1" t="s">
        <v>28241</v>
      </c>
    </row>
    <row r="1270" spans="1:12" ht="13.2">
      <c r="A1270" s="17" t="s">
        <v>28968</v>
      </c>
      <c r="B1270" s="1">
        <v>5</v>
      </c>
      <c r="D1270" s="1" t="s">
        <v>10755</v>
      </c>
      <c r="E1270" s="1" t="s">
        <v>28969</v>
      </c>
      <c r="H1270" s="1" t="s">
        <v>1328</v>
      </c>
      <c r="I1270" s="4"/>
      <c r="J1270" s="4" t="str">
        <f ca="1">IFERROR(__xludf.DUMMYFUNCTION("LEFT(INDEX(SPLIT(L1270, "" ""), 4), 2)"),"12")</f>
        <v>12</v>
      </c>
      <c r="K1270" s="1" t="s">
        <v>27491</v>
      </c>
      <c r="L1270" s="1" t="s">
        <v>28241</v>
      </c>
    </row>
    <row r="1271" spans="1:12" ht="13.8">
      <c r="A1271" s="10" t="s">
        <v>28970</v>
      </c>
      <c r="B1271" s="1">
        <v>5</v>
      </c>
      <c r="C1271" s="1" t="s">
        <v>28650</v>
      </c>
      <c r="D1271" s="1" t="s">
        <v>13043</v>
      </c>
      <c r="E1271" s="1" t="s">
        <v>28971</v>
      </c>
      <c r="H1271" s="1" t="s">
        <v>1328</v>
      </c>
      <c r="I1271" s="4"/>
      <c r="J1271" s="4" t="str">
        <f ca="1">IFERROR(__xludf.DUMMYFUNCTION("LEFT(INDEX(SPLIT(L1271, "" ""), 4), 2)"),"12")</f>
        <v>12</v>
      </c>
      <c r="K1271" s="1" t="s">
        <v>26609</v>
      </c>
      <c r="L1271" s="1" t="s">
        <v>28241</v>
      </c>
    </row>
    <row r="1272" spans="1:12" ht="13.8">
      <c r="A1272" s="11" t="s">
        <v>18878</v>
      </c>
      <c r="B1272" s="1">
        <v>5</v>
      </c>
      <c r="D1272" s="1" t="s">
        <v>10300</v>
      </c>
      <c r="E1272" s="1" t="s">
        <v>28972</v>
      </c>
      <c r="H1272" s="1" t="s">
        <v>1328</v>
      </c>
      <c r="I1272" s="4"/>
      <c r="J1272" s="4" t="str">
        <f ca="1">IFERROR(__xludf.DUMMYFUNCTION("LEFT(INDEX(SPLIT(L1272, "" ""), 4), 2)"),"12")</f>
        <v>12</v>
      </c>
      <c r="K1272" s="1" t="s">
        <v>27488</v>
      </c>
      <c r="L1272" s="1" t="s">
        <v>28241</v>
      </c>
    </row>
    <row r="1273" spans="1:12" ht="15.75" customHeight="1">
      <c r="A1273" s="18" t="s">
        <v>28973</v>
      </c>
      <c r="B1273" s="1">
        <v>5</v>
      </c>
      <c r="C1273" s="1" t="s">
        <v>28974</v>
      </c>
      <c r="D1273" s="1" t="s">
        <v>19372</v>
      </c>
      <c r="E1273" s="1" t="s">
        <v>28975</v>
      </c>
      <c r="H1273" s="1" t="s">
        <v>1328</v>
      </c>
      <c r="I1273" s="4"/>
      <c r="J1273" s="4" t="str">
        <f ca="1">IFERROR(__xludf.DUMMYFUNCTION("LEFT(INDEX(SPLIT(L1273, "" ""), 4), 2)"),"12")</f>
        <v>12</v>
      </c>
      <c r="K1273" s="1" t="s">
        <v>27668</v>
      </c>
      <c r="L1273" s="1" t="s">
        <v>28241</v>
      </c>
    </row>
    <row r="1274" spans="1:12" ht="13.8">
      <c r="A1274" s="11" t="s">
        <v>18925</v>
      </c>
      <c r="B1274" s="1">
        <v>5</v>
      </c>
      <c r="D1274" s="1" t="s">
        <v>10305</v>
      </c>
      <c r="E1274" s="1" t="s">
        <v>28976</v>
      </c>
      <c r="H1274" s="1" t="s">
        <v>1328</v>
      </c>
      <c r="I1274" s="4"/>
      <c r="J1274" s="4" t="str">
        <f ca="1">IFERROR(__xludf.DUMMYFUNCTION("LEFT(INDEX(SPLIT(L1274, "" ""), 4), 2)"),"12")</f>
        <v>12</v>
      </c>
      <c r="K1274" s="1" t="s">
        <v>27491</v>
      </c>
      <c r="L1274" s="1" t="s">
        <v>28241</v>
      </c>
    </row>
    <row r="1275" spans="1:12" ht="13.2">
      <c r="A1275" s="17" t="s">
        <v>20759</v>
      </c>
      <c r="B1275" s="1">
        <v>5</v>
      </c>
      <c r="D1275" s="1" t="s">
        <v>19372</v>
      </c>
      <c r="E1275" s="1" t="s">
        <v>28977</v>
      </c>
      <c r="H1275" s="1" t="s">
        <v>1328</v>
      </c>
      <c r="I1275" s="4"/>
      <c r="J1275" s="4" t="str">
        <f ca="1">IFERROR(__xludf.DUMMYFUNCTION("LEFT(INDEX(SPLIT(L1275, "" ""), 4), 2)"),"12")</f>
        <v>12</v>
      </c>
      <c r="K1275" s="1" t="s">
        <v>28626</v>
      </c>
      <c r="L1275" s="1" t="s">
        <v>28241</v>
      </c>
    </row>
    <row r="1276" spans="1:12" ht="13.2">
      <c r="A1276" s="17" t="s">
        <v>28978</v>
      </c>
      <c r="B1276" s="1">
        <v>5</v>
      </c>
      <c r="D1276" s="1" t="s">
        <v>10743</v>
      </c>
      <c r="E1276" s="1" t="s">
        <v>28979</v>
      </c>
      <c r="H1276" s="1" t="s">
        <v>1328</v>
      </c>
      <c r="I1276" s="4"/>
      <c r="J1276" s="4" t="str">
        <f ca="1">IFERROR(__xludf.DUMMYFUNCTION("LEFT(INDEX(SPLIT(L1276, "" ""), 4), 2)"),"12")</f>
        <v>12</v>
      </c>
      <c r="K1276" s="1" t="s">
        <v>28626</v>
      </c>
      <c r="L1276" s="1" t="s">
        <v>28241</v>
      </c>
    </row>
    <row r="1277" spans="1:12" ht="13.8">
      <c r="A1277" s="10" t="s">
        <v>18861</v>
      </c>
      <c r="B1277" s="1">
        <v>5</v>
      </c>
      <c r="C1277" s="1" t="s">
        <v>28980</v>
      </c>
      <c r="D1277" s="1" t="s">
        <v>19372</v>
      </c>
      <c r="E1277" s="1" t="s">
        <v>28981</v>
      </c>
      <c r="H1277" s="1" t="s">
        <v>1328</v>
      </c>
      <c r="I1277" s="4"/>
      <c r="J1277" s="4" t="str">
        <f ca="1">IFERROR(__xludf.DUMMYFUNCTION("LEFT(INDEX(SPLIT(L1277, "" ""), 4), 2)"),"12")</f>
        <v>12</v>
      </c>
      <c r="K1277" s="1" t="s">
        <v>27420</v>
      </c>
      <c r="L1277" s="1" t="s">
        <v>28241</v>
      </c>
    </row>
    <row r="1278" spans="1:12" ht="13.8">
      <c r="A1278" s="11" t="s">
        <v>28982</v>
      </c>
      <c r="B1278" s="1">
        <v>5</v>
      </c>
      <c r="D1278" s="1" t="s">
        <v>19372</v>
      </c>
      <c r="E1278" s="1" t="s">
        <v>28983</v>
      </c>
      <c r="H1278" s="1" t="s">
        <v>1328</v>
      </c>
      <c r="I1278" s="4"/>
      <c r="J1278" s="4" t="str">
        <f ca="1">IFERROR(__xludf.DUMMYFUNCTION("LEFT(INDEX(SPLIT(L1278, "" ""), 4), 2)"),"12")</f>
        <v>12</v>
      </c>
      <c r="K1278" s="1" t="s">
        <v>28626</v>
      </c>
      <c r="L1278" s="1" t="s">
        <v>28241</v>
      </c>
    </row>
    <row r="1279" spans="1:12" ht="15.75" customHeight="1">
      <c r="A1279" s="18" t="s">
        <v>28968</v>
      </c>
      <c r="B1279" s="1">
        <v>5</v>
      </c>
      <c r="D1279" s="1" t="s">
        <v>10743</v>
      </c>
      <c r="E1279" s="1" t="s">
        <v>28984</v>
      </c>
      <c r="H1279" s="1" t="s">
        <v>1328</v>
      </c>
      <c r="I1279" s="4"/>
      <c r="J1279" s="4" t="str">
        <f ca="1">IFERROR(__xludf.DUMMYFUNCTION("LEFT(INDEX(SPLIT(L1279, "" ""), 4), 2)"),"12")</f>
        <v>12</v>
      </c>
      <c r="K1279" s="1" t="s">
        <v>27491</v>
      </c>
      <c r="L1279" s="1" t="s">
        <v>28241</v>
      </c>
    </row>
    <row r="1280" spans="1:12" ht="13.8">
      <c r="A1280" s="11" t="s">
        <v>28985</v>
      </c>
      <c r="B1280" s="1">
        <v>5</v>
      </c>
      <c r="D1280" s="1" t="s">
        <v>10778</v>
      </c>
      <c r="E1280" s="1" t="s">
        <v>28986</v>
      </c>
      <c r="H1280" s="1" t="s">
        <v>1328</v>
      </c>
      <c r="I1280" s="4"/>
      <c r="J1280" s="4" t="str">
        <f ca="1">IFERROR(__xludf.DUMMYFUNCTION("LEFT(INDEX(SPLIT(L1280, "" ""), 4), 2)"),"12")</f>
        <v>12</v>
      </c>
      <c r="K1280" s="1" t="s">
        <v>27581</v>
      </c>
      <c r="L1280" s="1" t="s">
        <v>28241</v>
      </c>
    </row>
    <row r="1281" spans="1:12" ht="13.2">
      <c r="A1281" s="17" t="s">
        <v>18861</v>
      </c>
      <c r="B1281" s="1">
        <v>5</v>
      </c>
      <c r="C1281" s="1" t="s">
        <v>28987</v>
      </c>
      <c r="D1281" s="1" t="s">
        <v>19372</v>
      </c>
      <c r="E1281" s="1" t="s">
        <v>28988</v>
      </c>
      <c r="H1281" s="1" t="s">
        <v>1328</v>
      </c>
      <c r="I1281" s="4"/>
      <c r="J1281" s="4" t="str">
        <f ca="1">IFERROR(__xludf.DUMMYFUNCTION("LEFT(INDEX(SPLIT(L1281, "" ""), 4), 2)"),"12")</f>
        <v>12</v>
      </c>
      <c r="K1281" s="1" t="s">
        <v>27420</v>
      </c>
      <c r="L1281" s="1" t="s">
        <v>28241</v>
      </c>
    </row>
    <row r="1282" spans="1:12" ht="13.2">
      <c r="A1282" s="17" t="s">
        <v>1548</v>
      </c>
      <c r="B1282" s="1">
        <v>5</v>
      </c>
      <c r="D1282" s="1" t="s">
        <v>19372</v>
      </c>
      <c r="E1282" s="1" t="s">
        <v>28989</v>
      </c>
      <c r="H1282" s="1" t="s">
        <v>1328</v>
      </c>
      <c r="I1282" s="4"/>
      <c r="J1282" s="4" t="str">
        <f ca="1">IFERROR(__xludf.DUMMYFUNCTION("LEFT(INDEX(SPLIT(L1282, "" ""), 4), 2)"),"12")</f>
        <v>12</v>
      </c>
      <c r="K1282" s="1" t="s">
        <v>27197</v>
      </c>
      <c r="L1282" s="1" t="s">
        <v>28241</v>
      </c>
    </row>
    <row r="1283" spans="1:12" ht="13.8">
      <c r="A1283" s="10" t="s">
        <v>28990</v>
      </c>
      <c r="B1283" s="1">
        <v>5</v>
      </c>
      <c r="D1283" s="1" t="s">
        <v>13043</v>
      </c>
      <c r="E1283" s="1" t="s">
        <v>28991</v>
      </c>
      <c r="H1283" s="1" t="s">
        <v>1328</v>
      </c>
      <c r="I1283" s="4"/>
      <c r="J1283" s="4" t="str">
        <f ca="1">IFERROR(__xludf.DUMMYFUNCTION("LEFT(INDEX(SPLIT(L1283, "" ""), 4), 2)"),"12")</f>
        <v>12</v>
      </c>
      <c r="K1283" s="1" t="s">
        <v>27581</v>
      </c>
      <c r="L1283" s="1" t="s">
        <v>28241</v>
      </c>
    </row>
    <row r="1284" spans="1:12" ht="13.8">
      <c r="A1284" s="11" t="s">
        <v>25310</v>
      </c>
      <c r="B1284" s="1">
        <v>5</v>
      </c>
      <c r="D1284" s="1" t="s">
        <v>10347</v>
      </c>
      <c r="E1284" s="1" t="s">
        <v>28992</v>
      </c>
      <c r="H1284" s="1" t="s">
        <v>1328</v>
      </c>
      <c r="I1284" s="4"/>
      <c r="J1284" s="4" t="str">
        <f ca="1">IFERROR(__xludf.DUMMYFUNCTION("LEFT(INDEX(SPLIT(L1284, "" ""), 4), 2)"),"12")</f>
        <v>12</v>
      </c>
      <c r="K1284" s="1" t="s">
        <v>27197</v>
      </c>
      <c r="L1284" s="1" t="s">
        <v>28241</v>
      </c>
    </row>
    <row r="1285" spans="1:12" ht="15.75" customHeight="1">
      <c r="A1285" s="18" t="s">
        <v>18940</v>
      </c>
      <c r="B1285" s="1">
        <v>5</v>
      </c>
      <c r="D1285" s="1" t="s">
        <v>19372</v>
      </c>
      <c r="E1285" s="1" t="s">
        <v>28993</v>
      </c>
      <c r="H1285" s="1" t="s">
        <v>1328</v>
      </c>
      <c r="I1285" s="4"/>
      <c r="J1285" s="4" t="str">
        <f ca="1">IFERROR(__xludf.DUMMYFUNCTION("LEFT(INDEX(SPLIT(L1285, "" ""), 4), 2)"),"12")</f>
        <v>12</v>
      </c>
      <c r="K1285" s="1" t="s">
        <v>27197</v>
      </c>
      <c r="L1285" s="1" t="s">
        <v>28241</v>
      </c>
    </row>
    <row r="1286" spans="1:12" ht="13.8">
      <c r="A1286" s="11" t="s">
        <v>19127</v>
      </c>
      <c r="B1286" s="1">
        <v>5</v>
      </c>
      <c r="D1286" s="1" t="s">
        <v>10755</v>
      </c>
      <c r="E1286" s="1" t="s">
        <v>28994</v>
      </c>
      <c r="H1286" s="1" t="s">
        <v>1328</v>
      </c>
      <c r="I1286" s="4"/>
      <c r="J1286" s="4" t="str">
        <f ca="1">IFERROR(__xludf.DUMMYFUNCTION("LEFT(INDEX(SPLIT(L1286, "" ""), 4), 2)"),"12")</f>
        <v>12</v>
      </c>
      <c r="K1286" s="1" t="s">
        <v>27197</v>
      </c>
      <c r="L1286" s="1" t="s">
        <v>28241</v>
      </c>
    </row>
    <row r="1287" spans="1:12" ht="13.2">
      <c r="A1287" s="17" t="s">
        <v>18985</v>
      </c>
      <c r="B1287" s="1">
        <v>4</v>
      </c>
      <c r="D1287" s="1" t="s">
        <v>19372</v>
      </c>
      <c r="E1287" s="1" t="s">
        <v>28995</v>
      </c>
      <c r="H1287" s="1" t="s">
        <v>1328</v>
      </c>
      <c r="I1287" s="4"/>
      <c r="J1287" s="4" t="str">
        <f ca="1">IFERROR(__xludf.DUMMYFUNCTION("LEFT(INDEX(SPLIT(L1287, "" ""), 4), 2)"),"12")</f>
        <v>12</v>
      </c>
      <c r="K1287" s="1" t="s">
        <v>27197</v>
      </c>
      <c r="L1287" s="1" t="s">
        <v>28241</v>
      </c>
    </row>
    <row r="1288" spans="1:12" ht="13.2">
      <c r="A1288" s="17" t="s">
        <v>18985</v>
      </c>
      <c r="B1288" s="1">
        <v>4</v>
      </c>
      <c r="D1288" s="1" t="s">
        <v>10778</v>
      </c>
      <c r="E1288" s="1" t="s">
        <v>28996</v>
      </c>
      <c r="H1288" s="1" t="s">
        <v>1328</v>
      </c>
      <c r="I1288" s="4"/>
      <c r="J1288" s="4" t="str">
        <f ca="1">IFERROR(__xludf.DUMMYFUNCTION("LEFT(INDEX(SPLIT(L1288, "" ""), 4), 2)"),"12")</f>
        <v>12</v>
      </c>
      <c r="K1288" s="1" t="s">
        <v>27197</v>
      </c>
      <c r="L1288" s="1" t="s">
        <v>28241</v>
      </c>
    </row>
    <row r="1289" spans="1:12" ht="13.8">
      <c r="A1289" s="10" t="s">
        <v>24833</v>
      </c>
      <c r="B1289" s="1">
        <v>5</v>
      </c>
      <c r="D1289" s="1" t="s">
        <v>10288</v>
      </c>
      <c r="E1289" s="1" t="s">
        <v>28997</v>
      </c>
      <c r="H1289" s="1" t="s">
        <v>1328</v>
      </c>
      <c r="I1289" s="4"/>
      <c r="J1289" s="4" t="str">
        <f ca="1">IFERROR(__xludf.DUMMYFUNCTION("LEFT(INDEX(SPLIT(L1289, "" ""), 4), 2)"),"12")</f>
        <v>12</v>
      </c>
      <c r="K1289" s="1" t="s">
        <v>27390</v>
      </c>
      <c r="L1289" s="1" t="s">
        <v>28241</v>
      </c>
    </row>
    <row r="1290" spans="1:12" ht="13.8">
      <c r="A1290" s="11" t="s">
        <v>28998</v>
      </c>
      <c r="B1290" s="1">
        <v>5</v>
      </c>
      <c r="C1290" s="1" t="s">
        <v>28999</v>
      </c>
      <c r="D1290" s="1" t="s">
        <v>13043</v>
      </c>
      <c r="E1290" s="1" t="s">
        <v>29000</v>
      </c>
      <c r="H1290" s="1" t="s">
        <v>1328</v>
      </c>
      <c r="I1290" s="4"/>
      <c r="J1290" s="4" t="str">
        <f ca="1">IFERROR(__xludf.DUMMYFUNCTION("LEFT(INDEX(SPLIT(L1290, "" ""), 4), 2)"),"12")</f>
        <v>12</v>
      </c>
      <c r="K1290" s="1" t="s">
        <v>27668</v>
      </c>
      <c r="L1290" s="1" t="s">
        <v>28241</v>
      </c>
    </row>
    <row r="1291" spans="1:12" ht="15.75" customHeight="1">
      <c r="A1291" s="18" t="s">
        <v>29001</v>
      </c>
      <c r="B1291" s="1">
        <v>5</v>
      </c>
      <c r="C1291" s="1" t="s">
        <v>29002</v>
      </c>
      <c r="D1291" s="1" t="s">
        <v>10288</v>
      </c>
      <c r="E1291" s="1" t="s">
        <v>29003</v>
      </c>
      <c r="H1291" s="1" t="s">
        <v>1328</v>
      </c>
      <c r="I1291" s="4"/>
      <c r="J1291" s="4" t="str">
        <f ca="1">IFERROR(__xludf.DUMMYFUNCTION("LEFT(INDEX(SPLIT(L1291, "" ""), 4), 2)"),"12")</f>
        <v>12</v>
      </c>
      <c r="K1291" s="1" t="s">
        <v>27847</v>
      </c>
      <c r="L1291" s="1" t="s">
        <v>28241</v>
      </c>
    </row>
    <row r="1292" spans="1:12" ht="13.8">
      <c r="A1292" s="11" t="s">
        <v>29004</v>
      </c>
      <c r="B1292" s="1">
        <v>5</v>
      </c>
      <c r="D1292" s="1" t="s">
        <v>13043</v>
      </c>
      <c r="E1292" s="1" t="s">
        <v>29005</v>
      </c>
      <c r="H1292" s="1" t="s">
        <v>1328</v>
      </c>
      <c r="I1292" s="4"/>
      <c r="J1292" s="4" t="str">
        <f ca="1">IFERROR(__xludf.DUMMYFUNCTION("LEFT(INDEX(SPLIT(L1292, "" ""), 4), 2)"),"12")</f>
        <v>12</v>
      </c>
      <c r="K1292" s="1" t="s">
        <v>27491</v>
      </c>
      <c r="L1292" s="1" t="s">
        <v>28241</v>
      </c>
    </row>
    <row r="1293" spans="1:12" ht="13.2">
      <c r="A1293" s="17" t="s">
        <v>29006</v>
      </c>
      <c r="B1293" s="1">
        <v>5</v>
      </c>
      <c r="D1293" s="1" t="s">
        <v>13043</v>
      </c>
      <c r="E1293" s="1" t="s">
        <v>29007</v>
      </c>
      <c r="H1293" s="1" t="s">
        <v>1328</v>
      </c>
      <c r="I1293" s="4"/>
      <c r="J1293" s="4" t="str">
        <f ca="1">IFERROR(__xludf.DUMMYFUNCTION("LEFT(INDEX(SPLIT(L1293, "" ""), 4), 2)"),"12")</f>
        <v>12</v>
      </c>
      <c r="K1293" s="1" t="s">
        <v>27581</v>
      </c>
      <c r="L1293" s="1" t="s">
        <v>28241</v>
      </c>
    </row>
    <row r="1294" spans="1:12" ht="13.2">
      <c r="A1294" s="17" t="s">
        <v>19032</v>
      </c>
      <c r="B1294" s="1">
        <v>5</v>
      </c>
      <c r="D1294" s="1" t="s">
        <v>19372</v>
      </c>
      <c r="E1294" s="1" t="s">
        <v>29008</v>
      </c>
      <c r="H1294" s="1" t="s">
        <v>1328</v>
      </c>
      <c r="I1294" s="4"/>
      <c r="J1294" s="4" t="str">
        <f ca="1">IFERROR(__xludf.DUMMYFUNCTION("LEFT(INDEX(SPLIT(L1294, "" ""), 4), 2)"),"12")</f>
        <v>12</v>
      </c>
      <c r="K1294" s="1" t="s">
        <v>27197</v>
      </c>
      <c r="L1294" s="1" t="s">
        <v>28241</v>
      </c>
    </row>
    <row r="1295" spans="1:12" ht="13.8">
      <c r="A1295" s="10" t="s">
        <v>29009</v>
      </c>
      <c r="B1295" s="1">
        <v>5</v>
      </c>
      <c r="D1295" s="1" t="s">
        <v>19372</v>
      </c>
      <c r="E1295" s="1" t="s">
        <v>29010</v>
      </c>
      <c r="H1295" s="1" t="s">
        <v>1328</v>
      </c>
      <c r="I1295" s="4"/>
      <c r="J1295" s="4" t="str">
        <f ca="1">IFERROR(__xludf.DUMMYFUNCTION("LEFT(INDEX(SPLIT(L1295, "" ""), 4), 2)"),"12")</f>
        <v>12</v>
      </c>
      <c r="K1295" s="1" t="s">
        <v>27390</v>
      </c>
      <c r="L1295" s="1" t="s">
        <v>28241</v>
      </c>
    </row>
    <row r="1296" spans="1:12" ht="13.8">
      <c r="A1296" s="11" t="s">
        <v>29011</v>
      </c>
      <c r="B1296" s="1">
        <v>4</v>
      </c>
      <c r="C1296" s="1" t="s">
        <v>29012</v>
      </c>
      <c r="D1296" s="1" t="s">
        <v>19372</v>
      </c>
      <c r="E1296" s="1" t="s">
        <v>29013</v>
      </c>
      <c r="H1296" s="1" t="s">
        <v>1328</v>
      </c>
      <c r="I1296" s="4"/>
      <c r="J1296" s="4" t="str">
        <f ca="1">IFERROR(__xludf.DUMMYFUNCTION("LEFT(INDEX(SPLIT(L1296, "" ""), 4), 2)"),"12")</f>
        <v>12</v>
      </c>
      <c r="K1296" s="1" t="s">
        <v>27494</v>
      </c>
      <c r="L1296" s="1" t="s">
        <v>28241</v>
      </c>
    </row>
    <row r="1297" spans="1:12" ht="15.75" customHeight="1">
      <c r="A1297" s="18" t="s">
        <v>29014</v>
      </c>
      <c r="B1297" s="1">
        <v>5</v>
      </c>
      <c r="D1297" s="1" t="s">
        <v>13043</v>
      </c>
      <c r="E1297" s="1" t="s">
        <v>29015</v>
      </c>
      <c r="H1297" s="1" t="s">
        <v>1328</v>
      </c>
      <c r="I1297" s="4"/>
      <c r="J1297" s="4" t="str">
        <f ca="1">IFERROR(__xludf.DUMMYFUNCTION("LEFT(INDEX(SPLIT(L1297, "" ""), 4), 2)"),"12")</f>
        <v>12</v>
      </c>
      <c r="K1297" s="1" t="s">
        <v>26960</v>
      </c>
      <c r="L1297" s="1" t="s">
        <v>28241</v>
      </c>
    </row>
    <row r="1298" spans="1:12" ht="13.8">
      <c r="A1298" s="11" t="s">
        <v>20787</v>
      </c>
      <c r="B1298" s="1">
        <v>5</v>
      </c>
      <c r="C1298" s="1" t="s">
        <v>29016</v>
      </c>
      <c r="D1298" s="1" t="s">
        <v>13043</v>
      </c>
      <c r="E1298" s="1" t="s">
        <v>29017</v>
      </c>
      <c r="H1298" s="1" t="s">
        <v>1328</v>
      </c>
      <c r="I1298" s="4"/>
      <c r="J1298" s="4" t="str">
        <f ca="1">IFERROR(__xludf.DUMMYFUNCTION("LEFT(INDEX(SPLIT(L1298, "" ""), 4), 2)"),"12")</f>
        <v>12</v>
      </c>
      <c r="K1298" s="1" t="s">
        <v>29018</v>
      </c>
      <c r="L1298" s="1" t="s">
        <v>28241</v>
      </c>
    </row>
    <row r="1299" spans="1:12" ht="13.2">
      <c r="A1299" s="17" t="s">
        <v>20460</v>
      </c>
      <c r="B1299" s="1">
        <v>5</v>
      </c>
      <c r="D1299" s="1" t="s">
        <v>19372</v>
      </c>
      <c r="E1299" s="1" t="s">
        <v>29019</v>
      </c>
      <c r="H1299" s="1" t="s">
        <v>1328</v>
      </c>
      <c r="I1299" s="4"/>
      <c r="J1299" s="4" t="str">
        <f ca="1">IFERROR(__xludf.DUMMYFUNCTION("LEFT(INDEX(SPLIT(L1299, "" ""), 4), 2)"),"12")</f>
        <v>12</v>
      </c>
      <c r="K1299" s="1" t="s">
        <v>27197</v>
      </c>
      <c r="L1299" s="1" t="s">
        <v>28241</v>
      </c>
    </row>
    <row r="1300" spans="1:12" ht="13.8">
      <c r="A1300" s="11" t="s">
        <v>29020</v>
      </c>
      <c r="B1300" s="1">
        <v>5</v>
      </c>
      <c r="D1300" s="1" t="s">
        <v>10755</v>
      </c>
      <c r="E1300" s="1" t="s">
        <v>29021</v>
      </c>
      <c r="H1300" s="1" t="s">
        <v>1328</v>
      </c>
      <c r="I1300" s="4"/>
      <c r="J1300" s="4" t="str">
        <f ca="1">IFERROR(__xludf.DUMMYFUNCTION("LEFT(INDEX(SPLIT(L1300, "" ""), 4), 2)"),"12")</f>
        <v>12</v>
      </c>
      <c r="K1300" s="1" t="s">
        <v>27491</v>
      </c>
      <c r="L1300" s="1" t="s">
        <v>28241</v>
      </c>
    </row>
    <row r="1301" spans="1:12" ht="13.8">
      <c r="A1301" s="10" t="s">
        <v>18861</v>
      </c>
      <c r="B1301" s="1">
        <v>5</v>
      </c>
      <c r="C1301" s="1" t="s">
        <v>29022</v>
      </c>
      <c r="D1301" s="1" t="s">
        <v>19372</v>
      </c>
      <c r="E1301" s="1" t="s">
        <v>29023</v>
      </c>
      <c r="H1301" s="1" t="s">
        <v>1328</v>
      </c>
      <c r="I1301" s="4"/>
      <c r="J1301" s="4" t="str">
        <f ca="1">IFERROR(__xludf.DUMMYFUNCTION("LEFT(INDEX(SPLIT(L1301, "" ""), 4), 2)"),"12")</f>
        <v>12</v>
      </c>
      <c r="K1301" s="1" t="s">
        <v>27420</v>
      </c>
      <c r="L1301" s="1" t="s">
        <v>28241</v>
      </c>
    </row>
    <row r="1302" spans="1:12" ht="13.8">
      <c r="A1302" s="11" t="s">
        <v>29004</v>
      </c>
      <c r="B1302" s="1">
        <v>5</v>
      </c>
      <c r="D1302" s="1" t="s">
        <v>19372</v>
      </c>
      <c r="E1302" s="1" t="s">
        <v>29024</v>
      </c>
      <c r="H1302" s="1" t="s">
        <v>1328</v>
      </c>
      <c r="I1302" s="4"/>
      <c r="J1302" s="4" t="str">
        <f ca="1">IFERROR(__xludf.DUMMYFUNCTION("LEFT(INDEX(SPLIT(L1302, "" ""), 4), 2)"),"12")</f>
        <v>12</v>
      </c>
      <c r="K1302" s="1" t="s">
        <v>27491</v>
      </c>
      <c r="L1302" s="1" t="s">
        <v>28241</v>
      </c>
    </row>
    <row r="1303" spans="1:12" ht="15.75" customHeight="1">
      <c r="A1303" s="18" t="s">
        <v>24822</v>
      </c>
      <c r="B1303" s="1">
        <v>5</v>
      </c>
      <c r="D1303" s="1" t="s">
        <v>10736</v>
      </c>
      <c r="E1303" s="1" t="s">
        <v>29025</v>
      </c>
      <c r="H1303" s="1" t="s">
        <v>1328</v>
      </c>
      <c r="I1303" s="4"/>
      <c r="J1303" s="4" t="str">
        <f ca="1">IFERROR(__xludf.DUMMYFUNCTION("LEFT(INDEX(SPLIT(L1303, "" ""), 4), 2)"),"12")</f>
        <v>12</v>
      </c>
      <c r="K1303" s="1" t="s">
        <v>27447</v>
      </c>
      <c r="L1303" s="1" t="s">
        <v>28241</v>
      </c>
    </row>
    <row r="1304" spans="1:12" ht="13.8">
      <c r="A1304" s="11" t="s">
        <v>18969</v>
      </c>
      <c r="B1304" s="1">
        <v>5</v>
      </c>
      <c r="D1304" s="1" t="s">
        <v>10442</v>
      </c>
      <c r="E1304" s="1" t="s">
        <v>29026</v>
      </c>
      <c r="H1304" s="1" t="s">
        <v>1328</v>
      </c>
      <c r="I1304" s="4"/>
      <c r="J1304" s="4" t="str">
        <f ca="1">IFERROR(__xludf.DUMMYFUNCTION("LEFT(INDEX(SPLIT(L1304, "" ""), 4), 2)"),"12")</f>
        <v>12</v>
      </c>
      <c r="K1304" s="1" t="s">
        <v>27581</v>
      </c>
      <c r="L1304" s="1" t="s">
        <v>28241</v>
      </c>
    </row>
    <row r="1305" spans="1:12" ht="13.2">
      <c r="A1305" s="17" t="s">
        <v>29027</v>
      </c>
      <c r="B1305" s="1">
        <v>5</v>
      </c>
      <c r="D1305" s="1" t="s">
        <v>19372</v>
      </c>
      <c r="E1305" s="1" t="s">
        <v>29028</v>
      </c>
      <c r="H1305" s="1" t="s">
        <v>1328</v>
      </c>
      <c r="I1305" s="4"/>
      <c r="J1305" s="4" t="str">
        <f ca="1">IFERROR(__xludf.DUMMYFUNCTION("LEFT(INDEX(SPLIT(L1305, "" ""), 4), 2)"),"12")</f>
        <v>12</v>
      </c>
      <c r="K1305" s="1" t="s">
        <v>28626</v>
      </c>
      <c r="L1305" s="1" t="s">
        <v>28241</v>
      </c>
    </row>
    <row r="1306" spans="1:12" ht="13.2">
      <c r="A1306" s="17" t="s">
        <v>29029</v>
      </c>
      <c r="B1306" s="1">
        <v>4</v>
      </c>
      <c r="C1306" s="1" t="s">
        <v>29030</v>
      </c>
      <c r="D1306" s="1" t="s">
        <v>19372</v>
      </c>
      <c r="E1306" s="1" t="s">
        <v>29031</v>
      </c>
      <c r="H1306" s="1" t="s">
        <v>1328</v>
      </c>
      <c r="I1306" s="4"/>
      <c r="J1306" s="4" t="str">
        <f ca="1">IFERROR(__xludf.DUMMYFUNCTION("LEFT(INDEX(SPLIT(L1306, "" ""), 4), 2)"),"12")</f>
        <v>12</v>
      </c>
      <c r="K1306" s="1" t="s">
        <v>27668</v>
      </c>
      <c r="L1306" s="1" t="s">
        <v>28241</v>
      </c>
    </row>
    <row r="1307" spans="1:12" ht="13.8">
      <c r="A1307" s="10" t="s">
        <v>18925</v>
      </c>
      <c r="B1307" s="1">
        <v>5</v>
      </c>
      <c r="D1307" s="1" t="s">
        <v>19372</v>
      </c>
      <c r="E1307" s="1" t="s">
        <v>29032</v>
      </c>
      <c r="H1307" s="1" t="s">
        <v>1328</v>
      </c>
      <c r="I1307" s="4"/>
      <c r="J1307" s="4" t="str">
        <f ca="1">IFERROR(__xludf.DUMMYFUNCTION("LEFT(INDEX(SPLIT(L1307, "" ""), 4), 2)"),"12")</f>
        <v>12</v>
      </c>
      <c r="K1307" s="1" t="s">
        <v>27491</v>
      </c>
      <c r="L1307" s="1" t="s">
        <v>28241</v>
      </c>
    </row>
    <row r="1308" spans="1:12" ht="13.8">
      <c r="A1308" s="11" t="s">
        <v>19207</v>
      </c>
      <c r="B1308" s="1">
        <v>5</v>
      </c>
      <c r="D1308" s="1" t="s">
        <v>19372</v>
      </c>
      <c r="E1308" s="1" t="s">
        <v>29033</v>
      </c>
      <c r="H1308" s="1" t="s">
        <v>1328</v>
      </c>
      <c r="I1308" s="4"/>
      <c r="J1308" s="4" t="str">
        <f ca="1">IFERROR(__xludf.DUMMYFUNCTION("LEFT(INDEX(SPLIT(L1308, "" ""), 4), 2)"),"12")</f>
        <v>12</v>
      </c>
      <c r="K1308" s="1" t="s">
        <v>27197</v>
      </c>
      <c r="L1308" s="1" t="s">
        <v>28241</v>
      </c>
    </row>
    <row r="1309" spans="1:12" ht="15.75" customHeight="1">
      <c r="A1309" s="18" t="s">
        <v>18925</v>
      </c>
      <c r="B1309" s="1">
        <v>5</v>
      </c>
      <c r="D1309" s="1" t="s">
        <v>18313</v>
      </c>
      <c r="E1309" s="1" t="s">
        <v>29034</v>
      </c>
      <c r="H1309" s="1" t="s">
        <v>1328</v>
      </c>
      <c r="I1309" s="4"/>
      <c r="J1309" s="4" t="str">
        <f ca="1">IFERROR(__xludf.DUMMYFUNCTION("LEFT(INDEX(SPLIT(L1309, "" ""), 4), 2)"),"12")</f>
        <v>12</v>
      </c>
      <c r="K1309" s="1" t="s">
        <v>27491</v>
      </c>
      <c r="L1309" s="1" t="s">
        <v>28241</v>
      </c>
    </row>
    <row r="1310" spans="1:12" ht="13.8">
      <c r="A1310" s="11" t="s">
        <v>19094</v>
      </c>
      <c r="B1310" s="1">
        <v>5</v>
      </c>
      <c r="D1310" s="1" t="s">
        <v>10743</v>
      </c>
      <c r="E1310" s="1" t="s">
        <v>29035</v>
      </c>
      <c r="H1310" s="1" t="s">
        <v>1328</v>
      </c>
      <c r="I1310" s="4"/>
      <c r="J1310" s="4" t="str">
        <f ca="1">IFERROR(__xludf.DUMMYFUNCTION("LEFT(INDEX(SPLIT(L1310, "" ""), 4), 2)"),"12")</f>
        <v>12</v>
      </c>
      <c r="K1310" s="1" t="s">
        <v>27197</v>
      </c>
      <c r="L1310" s="1" t="s">
        <v>28241</v>
      </c>
    </row>
    <row r="1311" spans="1:12" ht="13.2">
      <c r="A1311" s="17" t="s">
        <v>18861</v>
      </c>
      <c r="B1311" s="1">
        <v>5</v>
      </c>
      <c r="C1311" s="1" t="s">
        <v>29036</v>
      </c>
      <c r="D1311" s="1" t="s">
        <v>19372</v>
      </c>
      <c r="E1311" s="1" t="s">
        <v>29037</v>
      </c>
      <c r="H1311" s="1" t="s">
        <v>1328</v>
      </c>
      <c r="I1311" s="4"/>
      <c r="J1311" s="4" t="str">
        <f ca="1">IFERROR(__xludf.DUMMYFUNCTION("LEFT(INDEX(SPLIT(L1311, "" ""), 4), 2)"),"12")</f>
        <v>12</v>
      </c>
      <c r="K1311" s="1" t="s">
        <v>27420</v>
      </c>
      <c r="L1311" s="1" t="s">
        <v>28241</v>
      </c>
    </row>
    <row r="1312" spans="1:12" ht="13.2">
      <c r="A1312" s="17" t="s">
        <v>24385</v>
      </c>
      <c r="B1312" s="1">
        <v>5</v>
      </c>
      <c r="D1312" s="1" t="s">
        <v>10778</v>
      </c>
      <c r="E1312" s="1" t="s">
        <v>29038</v>
      </c>
      <c r="H1312" s="1" t="s">
        <v>1328</v>
      </c>
      <c r="I1312" s="4"/>
      <c r="J1312" s="4" t="str">
        <f ca="1">IFERROR(__xludf.DUMMYFUNCTION("LEFT(INDEX(SPLIT(L1312, "" ""), 4), 2)"),"12")</f>
        <v>12</v>
      </c>
      <c r="K1312" s="1" t="s">
        <v>27197</v>
      </c>
      <c r="L1312" s="1" t="s">
        <v>28241</v>
      </c>
    </row>
    <row r="1313" spans="1:12" ht="13.8">
      <c r="A1313" s="10" t="s">
        <v>29039</v>
      </c>
      <c r="B1313" s="1">
        <v>5</v>
      </c>
      <c r="D1313" s="1" t="s">
        <v>19372</v>
      </c>
      <c r="E1313" s="1" t="s">
        <v>29040</v>
      </c>
      <c r="H1313" s="1" t="s">
        <v>1328</v>
      </c>
      <c r="I1313" s="4"/>
      <c r="J1313" s="4" t="str">
        <f ca="1">IFERROR(__xludf.DUMMYFUNCTION("LEFT(INDEX(SPLIT(L1313, "" ""), 4), 2)"),"12")</f>
        <v>12</v>
      </c>
      <c r="K1313" s="1" t="s">
        <v>28690</v>
      </c>
      <c r="L1313" s="1" t="s">
        <v>28241</v>
      </c>
    </row>
    <row r="1314" spans="1:12" ht="13.8">
      <c r="A1314" s="11" t="s">
        <v>19037</v>
      </c>
      <c r="B1314" s="1">
        <v>5</v>
      </c>
      <c r="D1314" s="1" t="s">
        <v>10743</v>
      </c>
      <c r="E1314" s="1" t="s">
        <v>29041</v>
      </c>
      <c r="H1314" s="1" t="s">
        <v>1328</v>
      </c>
      <c r="I1314" s="4"/>
      <c r="J1314" s="4" t="str">
        <f ca="1">IFERROR(__xludf.DUMMYFUNCTION("LEFT(INDEX(SPLIT(L1314, "" ""), 4), 2)"),"12")</f>
        <v>12</v>
      </c>
      <c r="K1314" s="1" t="s">
        <v>27197</v>
      </c>
      <c r="L1314" s="1" t="s">
        <v>28241</v>
      </c>
    </row>
    <row r="1315" spans="1:12" ht="15.75" customHeight="1">
      <c r="A1315" s="18" t="s">
        <v>19127</v>
      </c>
      <c r="B1315" s="1">
        <v>5</v>
      </c>
      <c r="D1315" s="1" t="s">
        <v>19372</v>
      </c>
      <c r="E1315" s="1" t="s">
        <v>29042</v>
      </c>
      <c r="H1315" s="1" t="s">
        <v>1328</v>
      </c>
      <c r="I1315" s="4"/>
      <c r="J1315" s="4" t="str">
        <f ca="1">IFERROR(__xludf.DUMMYFUNCTION("LEFT(INDEX(SPLIT(L1315, "" ""), 4), 2)"),"12")</f>
        <v>12</v>
      </c>
      <c r="K1315" s="1" t="s">
        <v>27197</v>
      </c>
      <c r="L1315" s="1" t="s">
        <v>28241</v>
      </c>
    </row>
    <row r="1316" spans="1:12" ht="13.8">
      <c r="A1316" s="11" t="s">
        <v>29043</v>
      </c>
      <c r="B1316" s="1">
        <v>5</v>
      </c>
      <c r="C1316" s="1" t="s">
        <v>29044</v>
      </c>
      <c r="D1316" s="1" t="s">
        <v>13043</v>
      </c>
      <c r="E1316" s="1" t="s">
        <v>29045</v>
      </c>
      <c r="H1316" s="1" t="s">
        <v>1328</v>
      </c>
      <c r="I1316" s="4"/>
      <c r="J1316" s="4" t="str">
        <f ca="1">IFERROR(__xludf.DUMMYFUNCTION("LEFT(INDEX(SPLIT(L1316, "" ""), 4), 2)"),"12")</f>
        <v>12</v>
      </c>
      <c r="K1316" s="1" t="s">
        <v>29046</v>
      </c>
      <c r="L1316" s="1" t="s">
        <v>28241</v>
      </c>
    </row>
    <row r="1317" spans="1:12" ht="13.2">
      <c r="A1317" s="17" t="s">
        <v>18878</v>
      </c>
      <c r="B1317" s="1">
        <v>5</v>
      </c>
      <c r="D1317" s="1" t="s">
        <v>13043</v>
      </c>
      <c r="E1317" s="1" t="s">
        <v>29047</v>
      </c>
      <c r="H1317" s="1" t="s">
        <v>1328</v>
      </c>
      <c r="I1317" s="4"/>
      <c r="J1317" s="4" t="str">
        <f ca="1">IFERROR(__xludf.DUMMYFUNCTION("LEFT(INDEX(SPLIT(L1317, "" ""), 4), 2)"),"12")</f>
        <v>12</v>
      </c>
      <c r="K1317" s="1" t="s">
        <v>27488</v>
      </c>
      <c r="L1317" s="1" t="s">
        <v>28241</v>
      </c>
    </row>
    <row r="1318" spans="1:12" ht="13.2">
      <c r="A1318" s="17" t="s">
        <v>28982</v>
      </c>
      <c r="B1318" s="1">
        <v>5</v>
      </c>
      <c r="D1318" s="1" t="s">
        <v>13043</v>
      </c>
      <c r="E1318" s="1" t="s">
        <v>29048</v>
      </c>
      <c r="H1318" s="1" t="s">
        <v>1328</v>
      </c>
      <c r="I1318" s="4"/>
      <c r="J1318" s="4" t="str">
        <f ca="1">IFERROR(__xludf.DUMMYFUNCTION("LEFT(INDEX(SPLIT(L1318, "" ""), 4), 2)"),"12")</f>
        <v>12</v>
      </c>
      <c r="K1318" s="1" t="s">
        <v>28626</v>
      </c>
      <c r="L1318" s="1" t="s">
        <v>28241</v>
      </c>
    </row>
    <row r="1319" spans="1:12" ht="13.8">
      <c r="A1319" s="10" t="s">
        <v>29049</v>
      </c>
      <c r="B1319" s="1">
        <v>5</v>
      </c>
      <c r="D1319" s="1" t="s">
        <v>10778</v>
      </c>
      <c r="E1319" s="1" t="s">
        <v>29050</v>
      </c>
      <c r="H1319" s="1" t="s">
        <v>1328</v>
      </c>
      <c r="I1319" s="4"/>
      <c r="J1319" s="4" t="str">
        <f ca="1">IFERROR(__xludf.DUMMYFUNCTION("LEFT(INDEX(SPLIT(L1319, "" ""), 4), 2)"),"12")</f>
        <v>12</v>
      </c>
      <c r="K1319" s="1" t="s">
        <v>28155</v>
      </c>
      <c r="L1319" s="1" t="s">
        <v>28241</v>
      </c>
    </row>
    <row r="1320" spans="1:12" ht="13.8">
      <c r="A1320" s="11" t="s">
        <v>29051</v>
      </c>
      <c r="B1320" s="1">
        <v>5</v>
      </c>
      <c r="D1320" s="1" t="s">
        <v>13043</v>
      </c>
      <c r="E1320" s="1" t="s">
        <v>29052</v>
      </c>
      <c r="H1320" s="1" t="s">
        <v>1328</v>
      </c>
      <c r="I1320" s="4"/>
      <c r="J1320" s="4" t="str">
        <f ca="1">IFERROR(__xludf.DUMMYFUNCTION("LEFT(INDEX(SPLIT(L1320, "" ""), 4), 2)"),"12")</f>
        <v>12</v>
      </c>
      <c r="K1320" s="1" t="s">
        <v>27491</v>
      </c>
      <c r="L1320" s="1" t="s">
        <v>28241</v>
      </c>
    </row>
    <row r="1321" spans="1:12" ht="15.75" customHeight="1">
      <c r="A1321" s="18" t="s">
        <v>19207</v>
      </c>
      <c r="B1321" s="1">
        <v>5</v>
      </c>
      <c r="C1321" s="1" t="s">
        <v>19329</v>
      </c>
      <c r="D1321" s="1" t="s">
        <v>19372</v>
      </c>
      <c r="E1321" s="1" t="s">
        <v>29053</v>
      </c>
      <c r="H1321" s="1" t="s">
        <v>1328</v>
      </c>
      <c r="I1321" s="4"/>
      <c r="J1321" s="4" t="str">
        <f ca="1">IFERROR(__xludf.DUMMYFUNCTION("LEFT(INDEX(SPLIT(L1321, "" ""), 4), 2)"),"12")</f>
        <v>12</v>
      </c>
      <c r="K1321" s="1" t="s">
        <v>27431</v>
      </c>
      <c r="L1321" s="1" t="s">
        <v>28241</v>
      </c>
    </row>
    <row r="1322" spans="1:12" ht="13.8">
      <c r="A1322" s="11" t="s">
        <v>18861</v>
      </c>
      <c r="B1322" s="1">
        <v>5</v>
      </c>
      <c r="C1322" s="1" t="s">
        <v>29054</v>
      </c>
      <c r="D1322" s="1" t="s">
        <v>19372</v>
      </c>
      <c r="E1322" s="1" t="s">
        <v>29055</v>
      </c>
      <c r="H1322" s="1" t="s">
        <v>1328</v>
      </c>
      <c r="I1322" s="4"/>
      <c r="J1322" s="4" t="str">
        <f ca="1">IFERROR(__xludf.DUMMYFUNCTION("LEFT(INDEX(SPLIT(L1322, "" ""), 4), 2)"),"12")</f>
        <v>12</v>
      </c>
      <c r="K1322" s="1" t="s">
        <v>27420</v>
      </c>
      <c r="L1322" s="1" t="s">
        <v>28241</v>
      </c>
    </row>
    <row r="1323" spans="1:12" ht="13.2">
      <c r="A1323" s="17" t="s">
        <v>18861</v>
      </c>
      <c r="B1323" s="1">
        <v>4</v>
      </c>
      <c r="C1323" s="1" t="s">
        <v>29056</v>
      </c>
      <c r="D1323" s="1" t="s">
        <v>19372</v>
      </c>
      <c r="E1323" s="1" t="s">
        <v>29057</v>
      </c>
      <c r="H1323" s="1" t="s">
        <v>1328</v>
      </c>
      <c r="I1323" s="4"/>
      <c r="J1323" s="4" t="str">
        <f ca="1">IFERROR(__xludf.DUMMYFUNCTION("LEFT(INDEX(SPLIT(L1323, "" ""), 4), 2)"),"12")</f>
        <v>12</v>
      </c>
      <c r="K1323" s="1" t="s">
        <v>27420</v>
      </c>
      <c r="L1323" s="1" t="s">
        <v>28241</v>
      </c>
    </row>
    <row r="1324" spans="1:12" ht="13.2">
      <c r="A1324" s="17" t="s">
        <v>18878</v>
      </c>
      <c r="B1324" s="1">
        <v>5</v>
      </c>
      <c r="D1324" s="1" t="s">
        <v>19372</v>
      </c>
      <c r="E1324" s="1" t="s">
        <v>29058</v>
      </c>
      <c r="H1324" s="1" t="s">
        <v>1328</v>
      </c>
      <c r="I1324" s="4"/>
      <c r="J1324" s="4" t="str">
        <f ca="1">IFERROR(__xludf.DUMMYFUNCTION("LEFT(INDEX(SPLIT(L1324, "" ""), 4), 2)"),"12")</f>
        <v>12</v>
      </c>
      <c r="K1324" s="1" t="s">
        <v>27488</v>
      </c>
      <c r="L1324" s="1" t="s">
        <v>28241</v>
      </c>
    </row>
    <row r="1325" spans="1:12" ht="13.8">
      <c r="A1325" s="10" t="s">
        <v>20467</v>
      </c>
      <c r="B1325" s="1">
        <v>5</v>
      </c>
      <c r="C1325" s="1" t="s">
        <v>28650</v>
      </c>
      <c r="D1325" s="1" t="s">
        <v>19372</v>
      </c>
      <c r="E1325" s="1" t="s">
        <v>29059</v>
      </c>
      <c r="H1325" s="1" t="s">
        <v>1328</v>
      </c>
      <c r="I1325" s="4"/>
      <c r="J1325" s="4" t="str">
        <f ca="1">IFERROR(__xludf.DUMMYFUNCTION("LEFT(INDEX(SPLIT(L1325, "" ""), 4), 2)"),"12")</f>
        <v>12</v>
      </c>
      <c r="K1325" s="1" t="s">
        <v>26609</v>
      </c>
      <c r="L1325" s="1" t="s">
        <v>28241</v>
      </c>
    </row>
    <row r="1326" spans="1:12" ht="13.8">
      <c r="A1326" s="11" t="s">
        <v>18878</v>
      </c>
      <c r="B1326" s="1">
        <v>5</v>
      </c>
      <c r="D1326" s="1" t="s">
        <v>10300</v>
      </c>
      <c r="E1326" s="1" t="s">
        <v>29060</v>
      </c>
      <c r="H1326" s="1" t="s">
        <v>1328</v>
      </c>
      <c r="I1326" s="4"/>
      <c r="J1326" s="4" t="str">
        <f ca="1">IFERROR(__xludf.DUMMYFUNCTION("LEFT(INDEX(SPLIT(L1326, "" ""), 4), 2)"),"12")</f>
        <v>12</v>
      </c>
      <c r="K1326" s="1" t="s">
        <v>27488</v>
      </c>
      <c r="L1326" s="1" t="s">
        <v>28241</v>
      </c>
    </row>
    <row r="1327" spans="1:12" ht="15.75" customHeight="1">
      <c r="A1327" s="18" t="s">
        <v>20785</v>
      </c>
      <c r="B1327" s="1">
        <v>5</v>
      </c>
      <c r="D1327" s="1" t="s">
        <v>10736</v>
      </c>
      <c r="E1327" s="1" t="s">
        <v>29061</v>
      </c>
      <c r="H1327" s="1" t="s">
        <v>1328</v>
      </c>
      <c r="I1327" s="4"/>
      <c r="J1327" s="4" t="str">
        <f ca="1">IFERROR(__xludf.DUMMYFUNCTION("LEFT(INDEX(SPLIT(L1327, "" ""), 4), 2)"),"12")</f>
        <v>12</v>
      </c>
      <c r="K1327" s="1" t="s">
        <v>27447</v>
      </c>
      <c r="L1327" s="1" t="s">
        <v>28241</v>
      </c>
    </row>
    <row r="1328" spans="1:12" ht="13.8">
      <c r="A1328" s="11" t="s">
        <v>29062</v>
      </c>
      <c r="B1328" s="1">
        <v>5</v>
      </c>
      <c r="C1328" s="1" t="s">
        <v>29063</v>
      </c>
      <c r="D1328" s="1" t="s">
        <v>10743</v>
      </c>
      <c r="E1328" s="1" t="s">
        <v>29064</v>
      </c>
      <c r="H1328" s="1" t="s">
        <v>1328</v>
      </c>
      <c r="I1328" s="4"/>
      <c r="J1328" s="4" t="str">
        <f ca="1">IFERROR(__xludf.DUMMYFUNCTION("LEFT(INDEX(SPLIT(L1328, "" ""), 4), 2)"),"12")</f>
        <v>12</v>
      </c>
      <c r="K1328" s="1" t="s">
        <v>27847</v>
      </c>
      <c r="L1328" s="1" t="s">
        <v>28241</v>
      </c>
    </row>
    <row r="1329" spans="1:12" ht="13.2">
      <c r="A1329" s="17" t="s">
        <v>20759</v>
      </c>
      <c r="B1329" s="1">
        <v>5</v>
      </c>
      <c r="D1329" s="1" t="s">
        <v>19372</v>
      </c>
      <c r="E1329" s="1" t="s">
        <v>29065</v>
      </c>
      <c r="H1329" s="1" t="s">
        <v>1328</v>
      </c>
      <c r="I1329" s="4"/>
      <c r="J1329" s="4" t="str">
        <f ca="1">IFERROR(__xludf.DUMMYFUNCTION("LEFT(INDEX(SPLIT(L1329, "" ""), 4), 2)"),"12")</f>
        <v>12</v>
      </c>
      <c r="K1329" s="1" t="s">
        <v>28626</v>
      </c>
      <c r="L1329" s="1" t="s">
        <v>28241</v>
      </c>
    </row>
    <row r="1330" spans="1:12" ht="13.2">
      <c r="A1330" s="17" t="s">
        <v>23017</v>
      </c>
      <c r="B1330" s="1">
        <v>5</v>
      </c>
      <c r="D1330" s="1" t="s">
        <v>13043</v>
      </c>
      <c r="E1330" s="1" t="s">
        <v>29066</v>
      </c>
      <c r="H1330" s="1" t="s">
        <v>1328</v>
      </c>
      <c r="I1330" s="4"/>
      <c r="J1330" s="4" t="str">
        <f ca="1">IFERROR(__xludf.DUMMYFUNCTION("LEFT(INDEX(SPLIT(L1330, "" ""), 4), 2)"),"12")</f>
        <v>12</v>
      </c>
      <c r="K1330" s="1" t="s">
        <v>27197</v>
      </c>
      <c r="L1330" s="1" t="s">
        <v>28241</v>
      </c>
    </row>
    <row r="1331" spans="1:12" ht="13.8">
      <c r="A1331" s="10" t="s">
        <v>8655</v>
      </c>
      <c r="B1331" s="1">
        <v>5</v>
      </c>
      <c r="D1331" s="1" t="s">
        <v>19372</v>
      </c>
      <c r="E1331" s="1" t="s">
        <v>29067</v>
      </c>
      <c r="H1331" s="1" t="s">
        <v>1328</v>
      </c>
      <c r="I1331" s="4"/>
      <c r="J1331" s="4" t="str">
        <f ca="1">IFERROR(__xludf.DUMMYFUNCTION("LEFT(INDEX(SPLIT(L1331, "" ""), 4), 2)"),"12")</f>
        <v>12</v>
      </c>
      <c r="K1331" s="1" t="s">
        <v>27197</v>
      </c>
      <c r="L1331" s="1" t="s">
        <v>28241</v>
      </c>
    </row>
    <row r="1332" spans="1:12" ht="13.8">
      <c r="A1332" s="11" t="s">
        <v>29068</v>
      </c>
      <c r="B1332" s="1">
        <v>5</v>
      </c>
      <c r="D1332" s="1" t="s">
        <v>13043</v>
      </c>
      <c r="E1332" s="1" t="s">
        <v>29069</v>
      </c>
      <c r="H1332" s="1" t="s">
        <v>1328</v>
      </c>
      <c r="I1332" s="4"/>
      <c r="J1332" s="4" t="str">
        <f ca="1">IFERROR(__xludf.DUMMYFUNCTION("LEFT(INDEX(SPLIT(L1332, "" ""), 4), 2)"),"12")</f>
        <v>12</v>
      </c>
      <c r="K1332" s="1" t="s">
        <v>27581</v>
      </c>
      <c r="L1332" s="1" t="s">
        <v>28241</v>
      </c>
    </row>
    <row r="1333" spans="1:12" ht="15.75" customHeight="1">
      <c r="A1333" s="18" t="s">
        <v>18878</v>
      </c>
      <c r="B1333" s="1">
        <v>5</v>
      </c>
      <c r="D1333" s="1" t="s">
        <v>19372</v>
      </c>
      <c r="E1333" s="1" t="s">
        <v>29070</v>
      </c>
      <c r="H1333" s="1" t="s">
        <v>1328</v>
      </c>
      <c r="I1333" s="4"/>
      <c r="J1333" s="4" t="str">
        <f ca="1">IFERROR(__xludf.DUMMYFUNCTION("LEFT(INDEX(SPLIT(L1333, "" ""), 4), 2)"),"12")</f>
        <v>12</v>
      </c>
      <c r="K1333" s="1" t="s">
        <v>27488</v>
      </c>
      <c r="L1333" s="1" t="s">
        <v>28241</v>
      </c>
    </row>
    <row r="1334" spans="1:12" ht="13.8">
      <c r="A1334" s="11" t="s">
        <v>29071</v>
      </c>
      <c r="B1334" s="1">
        <v>5</v>
      </c>
      <c r="D1334" s="1" t="s">
        <v>19372</v>
      </c>
      <c r="E1334" s="1" t="s">
        <v>29072</v>
      </c>
      <c r="H1334" s="1" t="s">
        <v>1328</v>
      </c>
      <c r="I1334" s="4"/>
      <c r="J1334" s="4" t="str">
        <f ca="1">IFERROR(__xludf.DUMMYFUNCTION("LEFT(INDEX(SPLIT(L1334, "" ""), 4), 2)"),"12")</f>
        <v>12</v>
      </c>
      <c r="K1334" s="1" t="s">
        <v>28626</v>
      </c>
      <c r="L1334" s="1" t="s">
        <v>28241</v>
      </c>
    </row>
    <row r="1335" spans="1:12" ht="13.2">
      <c r="A1335" s="17" t="s">
        <v>29073</v>
      </c>
      <c r="B1335" s="1">
        <v>5</v>
      </c>
      <c r="C1335" s="1" t="s">
        <v>411</v>
      </c>
      <c r="D1335" s="1" t="s">
        <v>10736</v>
      </c>
      <c r="E1335" s="1" t="s">
        <v>29074</v>
      </c>
      <c r="H1335" s="1" t="s">
        <v>1328</v>
      </c>
      <c r="I1335" s="4"/>
      <c r="J1335" s="4" t="str">
        <f ca="1">IFERROR(__xludf.DUMMYFUNCTION("LEFT(INDEX(SPLIT(L1335, "" ""), 4), 2)"),"12")</f>
        <v>12</v>
      </c>
      <c r="K1335" s="1" t="s">
        <v>27847</v>
      </c>
      <c r="L1335" s="1" t="s">
        <v>28241</v>
      </c>
    </row>
    <row r="1336" spans="1:12" ht="13.2">
      <c r="A1336" s="17" t="s">
        <v>29075</v>
      </c>
      <c r="B1336" s="1">
        <v>5</v>
      </c>
      <c r="D1336" s="1" t="s">
        <v>19372</v>
      </c>
      <c r="E1336" s="1" t="s">
        <v>29076</v>
      </c>
      <c r="H1336" s="1" t="s">
        <v>1328</v>
      </c>
      <c r="I1336" s="4"/>
      <c r="J1336" s="4" t="str">
        <f ca="1">IFERROR(__xludf.DUMMYFUNCTION("LEFT(INDEX(SPLIT(L1336, "" ""), 4), 2)"),"12")</f>
        <v>12</v>
      </c>
      <c r="K1336" s="1" t="s">
        <v>27390</v>
      </c>
      <c r="L1336" s="1" t="s">
        <v>28241</v>
      </c>
    </row>
    <row r="1337" spans="1:12" ht="13.8">
      <c r="A1337" s="10" t="s">
        <v>28798</v>
      </c>
      <c r="B1337" s="1">
        <v>5</v>
      </c>
      <c r="D1337" s="1" t="s">
        <v>13043</v>
      </c>
      <c r="E1337" s="1" t="s">
        <v>29077</v>
      </c>
      <c r="H1337" s="1" t="s">
        <v>1328</v>
      </c>
      <c r="I1337" s="4"/>
      <c r="J1337" s="4" t="str">
        <f ca="1">IFERROR(__xludf.DUMMYFUNCTION("LEFT(INDEX(SPLIT(L1337, "" ""), 4), 2)"),"12")</f>
        <v>12</v>
      </c>
      <c r="K1337" s="1" t="s">
        <v>28626</v>
      </c>
      <c r="L1337" s="1" t="s">
        <v>28241</v>
      </c>
    </row>
    <row r="1338" spans="1:12" ht="13.8">
      <c r="A1338" s="11" t="s">
        <v>18844</v>
      </c>
      <c r="B1338" s="1">
        <v>5</v>
      </c>
      <c r="D1338" s="1" t="s">
        <v>19372</v>
      </c>
      <c r="E1338" s="1" t="s">
        <v>29078</v>
      </c>
      <c r="H1338" s="1" t="s">
        <v>1328</v>
      </c>
      <c r="I1338" s="4"/>
      <c r="J1338" s="4" t="str">
        <f ca="1">IFERROR(__xludf.DUMMYFUNCTION("LEFT(INDEX(SPLIT(L1338, "" ""), 4), 2)"),"12")</f>
        <v>12</v>
      </c>
      <c r="K1338" s="1" t="s">
        <v>27197</v>
      </c>
      <c r="L1338" s="1" t="s">
        <v>28241</v>
      </c>
    </row>
    <row r="1339" spans="1:12" ht="15.75" customHeight="1">
      <c r="A1339" s="18" t="s">
        <v>29079</v>
      </c>
      <c r="B1339" s="1">
        <v>5</v>
      </c>
      <c r="D1339" s="1" t="s">
        <v>19372</v>
      </c>
      <c r="E1339" s="1" t="s">
        <v>29080</v>
      </c>
      <c r="H1339" s="1" t="s">
        <v>1328</v>
      </c>
      <c r="I1339" s="4"/>
      <c r="J1339" s="4" t="str">
        <f ca="1">IFERROR(__xludf.DUMMYFUNCTION("LEFT(INDEX(SPLIT(L1339, "" ""), 4), 2)"),"12")</f>
        <v>12</v>
      </c>
      <c r="K1339" s="1" t="s">
        <v>28626</v>
      </c>
      <c r="L1339" s="1" t="s">
        <v>28241</v>
      </c>
    </row>
    <row r="1340" spans="1:12" ht="13.8">
      <c r="A1340" s="11" t="s">
        <v>20759</v>
      </c>
      <c r="B1340" s="1">
        <v>5</v>
      </c>
      <c r="D1340" s="1" t="s">
        <v>13043</v>
      </c>
      <c r="E1340" s="1" t="s">
        <v>29081</v>
      </c>
      <c r="H1340" s="1" t="s">
        <v>1328</v>
      </c>
      <c r="I1340" s="4"/>
      <c r="J1340" s="4" t="str">
        <f ca="1">IFERROR(__xludf.DUMMYFUNCTION("LEFT(INDEX(SPLIT(L1340, "" ""), 4), 2)"),"12")</f>
        <v>12</v>
      </c>
      <c r="K1340" s="1" t="s">
        <v>28626</v>
      </c>
      <c r="L1340" s="1" t="s">
        <v>28241</v>
      </c>
    </row>
    <row r="1341" spans="1:12" ht="13.2">
      <c r="A1341" s="17" t="s">
        <v>29082</v>
      </c>
      <c r="B1341" s="1">
        <v>5</v>
      </c>
      <c r="C1341" s="1" t="s">
        <v>29083</v>
      </c>
      <c r="D1341" s="1" t="s">
        <v>19372</v>
      </c>
      <c r="E1341" s="1" t="s">
        <v>29084</v>
      </c>
      <c r="H1341" s="1" t="s">
        <v>1328</v>
      </c>
      <c r="I1341" s="4"/>
      <c r="J1341" s="4" t="str">
        <f ca="1">IFERROR(__xludf.DUMMYFUNCTION("LEFT(INDEX(SPLIT(L1341, "" ""), 4), 2)"),"12")</f>
        <v>12</v>
      </c>
      <c r="K1341" s="1" t="s">
        <v>27847</v>
      </c>
      <c r="L1341" s="1" t="s">
        <v>28241</v>
      </c>
    </row>
    <row r="1342" spans="1:12" ht="13.2">
      <c r="A1342" s="17" t="s">
        <v>4685</v>
      </c>
      <c r="B1342" s="1">
        <v>5</v>
      </c>
      <c r="D1342" s="1" t="s">
        <v>19372</v>
      </c>
      <c r="E1342" s="1" t="s">
        <v>29085</v>
      </c>
      <c r="H1342" s="1" t="s">
        <v>1328</v>
      </c>
      <c r="I1342" s="4"/>
      <c r="J1342" s="4" t="str">
        <f ca="1">IFERROR(__xludf.DUMMYFUNCTION("LEFT(INDEX(SPLIT(L1342, "" ""), 4), 2)"),"12")</f>
        <v>12</v>
      </c>
      <c r="K1342" s="1" t="s">
        <v>27197</v>
      </c>
      <c r="L1342" s="1" t="s">
        <v>28241</v>
      </c>
    </row>
    <row r="1343" spans="1:12" ht="13.8">
      <c r="A1343" s="10" t="s">
        <v>21809</v>
      </c>
      <c r="B1343" s="1">
        <v>5</v>
      </c>
      <c r="D1343" s="1" t="s">
        <v>19372</v>
      </c>
      <c r="E1343" s="1" t="s">
        <v>29086</v>
      </c>
      <c r="H1343" s="1" t="s">
        <v>1328</v>
      </c>
      <c r="I1343" s="4"/>
      <c r="J1343" s="4" t="str">
        <f ca="1">IFERROR(__xludf.DUMMYFUNCTION("LEFT(INDEX(SPLIT(L1343, "" ""), 4), 2)"),"12")</f>
        <v>12</v>
      </c>
      <c r="K1343" s="1" t="s">
        <v>27197</v>
      </c>
      <c r="L1343" s="1" t="s">
        <v>28241</v>
      </c>
    </row>
    <row r="1344" spans="1:12" ht="13.8">
      <c r="A1344" s="11" t="s">
        <v>28658</v>
      </c>
      <c r="B1344" s="1">
        <v>5</v>
      </c>
      <c r="C1344" s="1" t="s">
        <v>28650</v>
      </c>
      <c r="D1344" s="1" t="s">
        <v>19372</v>
      </c>
      <c r="E1344" s="1" t="s">
        <v>29087</v>
      </c>
      <c r="H1344" s="1" t="s">
        <v>1328</v>
      </c>
      <c r="I1344" s="4"/>
      <c r="J1344" s="4" t="str">
        <f ca="1">IFERROR(__xludf.DUMMYFUNCTION("LEFT(INDEX(SPLIT(L1344, "" ""), 4), 2)"),"12")</f>
        <v>12</v>
      </c>
      <c r="K1344" s="1" t="s">
        <v>26609</v>
      </c>
      <c r="L1344" s="1" t="s">
        <v>28241</v>
      </c>
    </row>
    <row r="1345" spans="1:12" ht="15.75" customHeight="1">
      <c r="A1345" s="18" t="s">
        <v>18925</v>
      </c>
      <c r="B1345" s="1">
        <v>5</v>
      </c>
      <c r="D1345" s="1" t="s">
        <v>19372</v>
      </c>
      <c r="E1345" s="1" t="s">
        <v>29088</v>
      </c>
      <c r="H1345" s="1" t="s">
        <v>1328</v>
      </c>
      <c r="I1345" s="4"/>
      <c r="J1345" s="4" t="str">
        <f ca="1">IFERROR(__xludf.DUMMYFUNCTION("LEFT(INDEX(SPLIT(L1345, "" ""), 4), 2)"),"12")</f>
        <v>12</v>
      </c>
      <c r="K1345" s="1" t="s">
        <v>27491</v>
      </c>
      <c r="L1345" s="1" t="s">
        <v>28241</v>
      </c>
    </row>
    <row r="1346" spans="1:12" ht="13.8">
      <c r="A1346" s="11" t="s">
        <v>18925</v>
      </c>
      <c r="B1346" s="1">
        <v>5</v>
      </c>
      <c r="D1346" s="1" t="s">
        <v>10736</v>
      </c>
      <c r="E1346" s="1" t="s">
        <v>29089</v>
      </c>
      <c r="H1346" s="1" t="s">
        <v>1328</v>
      </c>
      <c r="I1346" s="4"/>
      <c r="J1346" s="4" t="str">
        <f ca="1">IFERROR(__xludf.DUMMYFUNCTION("LEFT(INDEX(SPLIT(L1346, "" ""), 4), 2)"),"12")</f>
        <v>12</v>
      </c>
      <c r="K1346" s="1" t="s">
        <v>27491</v>
      </c>
      <c r="L1346" s="1" t="s">
        <v>28241</v>
      </c>
    </row>
    <row r="1347" spans="1:12" ht="13.2">
      <c r="A1347" s="17" t="s">
        <v>19173</v>
      </c>
      <c r="B1347" s="1">
        <v>5</v>
      </c>
      <c r="D1347" s="1" t="s">
        <v>10743</v>
      </c>
      <c r="E1347" s="1" t="s">
        <v>29090</v>
      </c>
      <c r="H1347" s="1" t="s">
        <v>1328</v>
      </c>
      <c r="I1347" s="4"/>
      <c r="J1347" s="4" t="str">
        <f ca="1">IFERROR(__xludf.DUMMYFUNCTION("LEFT(INDEX(SPLIT(L1347, "" ""), 4), 2)"),"12")</f>
        <v>12</v>
      </c>
      <c r="K1347" s="1" t="s">
        <v>27197</v>
      </c>
      <c r="L1347" s="1" t="s">
        <v>28241</v>
      </c>
    </row>
    <row r="1348" spans="1:12" ht="13.2">
      <c r="A1348" s="17" t="s">
        <v>29091</v>
      </c>
      <c r="B1348" s="1">
        <v>5</v>
      </c>
      <c r="D1348" s="1" t="s">
        <v>10743</v>
      </c>
      <c r="E1348" s="1" t="s">
        <v>29092</v>
      </c>
      <c r="H1348" s="1" t="s">
        <v>1328</v>
      </c>
      <c r="I1348" s="4"/>
      <c r="J1348" s="4" t="str">
        <f ca="1">IFERROR(__xludf.DUMMYFUNCTION("LEFT(INDEX(SPLIT(L1348, "" ""), 4), 2)"),"12")</f>
        <v>12</v>
      </c>
      <c r="K1348" s="1" t="s">
        <v>28626</v>
      </c>
      <c r="L1348" s="1" t="s">
        <v>28241</v>
      </c>
    </row>
    <row r="1349" spans="1:12" ht="13.8">
      <c r="A1349" s="10" t="s">
        <v>29093</v>
      </c>
      <c r="B1349" s="1">
        <v>5</v>
      </c>
      <c r="D1349" s="1" t="s">
        <v>13043</v>
      </c>
      <c r="E1349" s="1" t="s">
        <v>29094</v>
      </c>
      <c r="H1349" s="1" t="s">
        <v>1328</v>
      </c>
      <c r="I1349" s="4"/>
      <c r="J1349" s="4" t="str">
        <f ca="1">IFERROR(__xludf.DUMMYFUNCTION("LEFT(INDEX(SPLIT(L1349, "" ""), 4), 2)"),"12")</f>
        <v>12</v>
      </c>
      <c r="K1349" s="1" t="s">
        <v>28626</v>
      </c>
      <c r="L1349" s="1" t="s">
        <v>28241</v>
      </c>
    </row>
    <row r="1350" spans="1:12" ht="13.8">
      <c r="A1350" s="11" t="s">
        <v>20966</v>
      </c>
      <c r="B1350" s="1">
        <v>5</v>
      </c>
      <c r="D1350" s="1" t="s">
        <v>19372</v>
      </c>
      <c r="E1350" s="1" t="s">
        <v>29095</v>
      </c>
      <c r="H1350" s="1" t="s">
        <v>1328</v>
      </c>
      <c r="I1350" s="4"/>
      <c r="J1350" s="4" t="str">
        <f ca="1">IFERROR(__xludf.DUMMYFUNCTION("LEFT(INDEX(SPLIT(L1350, "" ""), 4), 2)"),"12")</f>
        <v>12</v>
      </c>
      <c r="K1350" s="1" t="s">
        <v>27633</v>
      </c>
      <c r="L1350" s="1" t="s">
        <v>28241</v>
      </c>
    </row>
    <row r="1351" spans="1:12" ht="13.8">
      <c r="A1351" s="11" t="s">
        <v>18861</v>
      </c>
      <c r="B1351" s="1">
        <v>5</v>
      </c>
      <c r="C1351" s="1" t="s">
        <v>2048</v>
      </c>
      <c r="D1351" s="1" t="s">
        <v>13043</v>
      </c>
      <c r="E1351" s="1" t="s">
        <v>29096</v>
      </c>
      <c r="H1351" s="1" t="s">
        <v>1328</v>
      </c>
      <c r="I1351" s="4"/>
      <c r="J1351" s="4" t="str">
        <f ca="1">IFERROR(__xludf.DUMMYFUNCTION("LEFT(INDEX(SPLIT(L1351, "" ""), 4), 2)"),"12")</f>
        <v>12</v>
      </c>
      <c r="K1351" s="1" t="s">
        <v>27420</v>
      </c>
      <c r="L1351" s="1" t="s">
        <v>28241</v>
      </c>
    </row>
    <row r="1352" spans="1:12" ht="13.2">
      <c r="A1352" s="17" t="s">
        <v>29097</v>
      </c>
      <c r="B1352" s="1">
        <v>5</v>
      </c>
      <c r="D1352" s="1" t="s">
        <v>10743</v>
      </c>
      <c r="E1352" s="1" t="s">
        <v>29098</v>
      </c>
      <c r="H1352" s="1" t="s">
        <v>1328</v>
      </c>
      <c r="I1352" s="4"/>
      <c r="J1352" s="4" t="str">
        <f ca="1">IFERROR(__xludf.DUMMYFUNCTION("LEFT(INDEX(SPLIT(L1352, "" ""), 4), 2)"),"12")</f>
        <v>12</v>
      </c>
      <c r="K1352" s="1" t="s">
        <v>27491</v>
      </c>
      <c r="L1352" s="1" t="s">
        <v>28241</v>
      </c>
    </row>
    <row r="1353" spans="1:12" ht="13.2">
      <c r="A1353" s="20" t="s">
        <v>29099</v>
      </c>
      <c r="B1353" s="1">
        <v>5</v>
      </c>
      <c r="D1353" s="1" t="s">
        <v>19372</v>
      </c>
      <c r="E1353" s="1" t="s">
        <v>29100</v>
      </c>
      <c r="H1353" s="1" t="s">
        <v>1328</v>
      </c>
      <c r="I1353" s="4"/>
      <c r="J1353" s="4" t="str">
        <f ca="1">IFERROR(__xludf.DUMMYFUNCTION("LEFT(INDEX(SPLIT(L1353, "" ""), 4), 2)"),"12")</f>
        <v>12</v>
      </c>
      <c r="K1353" s="1" t="s">
        <v>27491</v>
      </c>
      <c r="L1353" s="1" t="s">
        <v>28241</v>
      </c>
    </row>
    <row r="1354" spans="1:12" ht="13.2">
      <c r="A1354" s="20" t="s">
        <v>29101</v>
      </c>
      <c r="B1354" s="1">
        <v>5</v>
      </c>
      <c r="D1354" s="1" t="s">
        <v>13043</v>
      </c>
      <c r="E1354" s="1" t="s">
        <v>29102</v>
      </c>
      <c r="H1354" s="1" t="s">
        <v>1328</v>
      </c>
      <c r="I1354" s="4"/>
      <c r="J1354" s="4" t="str">
        <f ca="1">IFERROR(__xludf.DUMMYFUNCTION("LEFT(INDEX(SPLIT(L1354, "" ""), 4), 2)"),"12")</f>
        <v>12</v>
      </c>
      <c r="K1354" s="1" t="s">
        <v>28626</v>
      </c>
      <c r="L1354" s="1" t="s">
        <v>28241</v>
      </c>
    </row>
    <row r="1355" spans="1:12" ht="13.2">
      <c r="A1355" s="20" t="s">
        <v>20966</v>
      </c>
      <c r="B1355" s="1">
        <v>5</v>
      </c>
      <c r="D1355" s="1" t="s">
        <v>19372</v>
      </c>
      <c r="E1355" s="1" t="s">
        <v>29103</v>
      </c>
      <c r="H1355" s="1" t="s">
        <v>1328</v>
      </c>
      <c r="I1355" s="4"/>
      <c r="J1355" s="4" t="str">
        <f ca="1">IFERROR(__xludf.DUMMYFUNCTION("LEFT(INDEX(SPLIT(L1355, "" ""), 4), 2)"),"12")</f>
        <v>12</v>
      </c>
      <c r="K1355" s="1" t="s">
        <v>27633</v>
      </c>
      <c r="L1355" s="1" t="s">
        <v>28241</v>
      </c>
    </row>
    <row r="1356" spans="1:12" ht="13.2">
      <c r="A1356" s="20" t="s">
        <v>29104</v>
      </c>
      <c r="B1356" s="1">
        <v>5</v>
      </c>
      <c r="D1356" s="1" t="s">
        <v>18313</v>
      </c>
      <c r="E1356" s="1" t="s">
        <v>29105</v>
      </c>
      <c r="H1356" s="1" t="s">
        <v>1328</v>
      </c>
      <c r="I1356" s="4"/>
      <c r="J1356" s="4" t="str">
        <f ca="1">IFERROR(__xludf.DUMMYFUNCTION("LEFT(INDEX(SPLIT(L1356, "" ""), 4), 2)"),"12")</f>
        <v>12</v>
      </c>
      <c r="K1356" s="1" t="s">
        <v>28626</v>
      </c>
      <c r="L1356" s="1" t="s">
        <v>28241</v>
      </c>
    </row>
    <row r="1357" spans="1:12" ht="13.2">
      <c r="A1357" s="20" t="s">
        <v>19158</v>
      </c>
      <c r="B1357" s="1">
        <v>5</v>
      </c>
      <c r="D1357" s="1" t="s">
        <v>19372</v>
      </c>
      <c r="E1357" s="1" t="s">
        <v>29106</v>
      </c>
      <c r="H1357" s="1" t="s">
        <v>1328</v>
      </c>
      <c r="I1357" s="4"/>
      <c r="J1357" s="4" t="str">
        <f ca="1">IFERROR(__xludf.DUMMYFUNCTION("LEFT(INDEX(SPLIT(L1357, "" ""), 4), 2)"),"12")</f>
        <v>12</v>
      </c>
      <c r="K1357" s="1" t="s">
        <v>27197</v>
      </c>
      <c r="L1357" s="1" t="s">
        <v>28241</v>
      </c>
    </row>
    <row r="1358" spans="1:12" ht="13.2">
      <c r="A1358" s="20" t="s">
        <v>29107</v>
      </c>
      <c r="B1358" s="1">
        <v>5</v>
      </c>
      <c r="C1358" s="1" t="s">
        <v>29108</v>
      </c>
      <c r="D1358" s="1" t="s">
        <v>10755</v>
      </c>
      <c r="E1358" s="1" t="s">
        <v>29109</v>
      </c>
      <c r="H1358" s="1" t="s">
        <v>1328</v>
      </c>
      <c r="I1358" s="4"/>
      <c r="J1358" s="4" t="str">
        <f ca="1">IFERROR(__xludf.DUMMYFUNCTION("LEFT(INDEX(SPLIT(L1358, "" ""), 4), 2)"),"12")</f>
        <v>12</v>
      </c>
      <c r="K1358" s="1" t="s">
        <v>27847</v>
      </c>
      <c r="L1358" s="1" t="s">
        <v>28241</v>
      </c>
    </row>
    <row r="1359" spans="1:12" ht="13.2">
      <c r="A1359" s="20" t="s">
        <v>29110</v>
      </c>
      <c r="B1359" s="1">
        <v>5</v>
      </c>
      <c r="D1359" s="1" t="s">
        <v>19372</v>
      </c>
      <c r="E1359" s="1" t="s">
        <v>29111</v>
      </c>
      <c r="H1359" s="1" t="s">
        <v>1328</v>
      </c>
      <c r="I1359" s="4"/>
      <c r="J1359" s="4" t="str">
        <f ca="1">IFERROR(__xludf.DUMMYFUNCTION("LEFT(INDEX(SPLIT(L1359, "" ""), 4), 2)"),"12")</f>
        <v>12</v>
      </c>
      <c r="K1359" s="1" t="s">
        <v>28626</v>
      </c>
      <c r="L1359" s="1" t="s">
        <v>28241</v>
      </c>
    </row>
    <row r="1360" spans="1:12" ht="13.2">
      <c r="A1360" s="20" t="s">
        <v>18940</v>
      </c>
      <c r="B1360" s="1">
        <v>5</v>
      </c>
      <c r="D1360" s="1" t="s">
        <v>19372</v>
      </c>
      <c r="E1360" s="1" t="s">
        <v>29112</v>
      </c>
      <c r="H1360" s="1" t="s">
        <v>1328</v>
      </c>
      <c r="I1360" s="4"/>
      <c r="J1360" s="4" t="str">
        <f ca="1">IFERROR(__xludf.DUMMYFUNCTION("LEFT(INDEX(SPLIT(L1360, "" ""), 4), 2)"),"12")</f>
        <v>12</v>
      </c>
      <c r="K1360" s="1" t="s">
        <v>27197</v>
      </c>
      <c r="L1360" s="1" t="s">
        <v>28241</v>
      </c>
    </row>
    <row r="1361" spans="1:12" ht="13.2">
      <c r="A1361" s="20" t="s">
        <v>29113</v>
      </c>
      <c r="B1361" s="1">
        <v>5</v>
      </c>
      <c r="D1361" s="1" t="s">
        <v>10778</v>
      </c>
      <c r="E1361" s="1" t="s">
        <v>29114</v>
      </c>
      <c r="H1361" s="1" t="s">
        <v>1328</v>
      </c>
      <c r="I1361" s="4"/>
      <c r="J1361" s="4" t="str">
        <f ca="1">IFERROR(__xludf.DUMMYFUNCTION("LEFT(INDEX(SPLIT(L1361, "" ""), 4), 2)"),"12")</f>
        <v>12</v>
      </c>
      <c r="K1361" s="1" t="s">
        <v>28626</v>
      </c>
      <c r="L1361" s="1" t="s">
        <v>28241</v>
      </c>
    </row>
    <row r="1362" spans="1:12" ht="13.2">
      <c r="A1362" s="20" t="s">
        <v>29115</v>
      </c>
      <c r="B1362" s="1">
        <v>5</v>
      </c>
      <c r="D1362" s="1" t="s">
        <v>19372</v>
      </c>
      <c r="E1362" s="1" t="s">
        <v>29116</v>
      </c>
      <c r="H1362" s="1" t="s">
        <v>1328</v>
      </c>
      <c r="I1362" s="4"/>
      <c r="J1362" s="4" t="str">
        <f ca="1">IFERROR(__xludf.DUMMYFUNCTION("LEFT(INDEX(SPLIT(L1362, "" ""), 4), 2)"),"12")</f>
        <v>12</v>
      </c>
      <c r="K1362" s="1" t="s">
        <v>27491</v>
      </c>
      <c r="L1362" s="1" t="s">
        <v>28241</v>
      </c>
    </row>
    <row r="1363" spans="1:12" ht="13.2">
      <c r="A1363" s="20" t="s">
        <v>29117</v>
      </c>
      <c r="B1363" s="1">
        <v>5</v>
      </c>
      <c r="D1363" s="1" t="s">
        <v>13043</v>
      </c>
      <c r="E1363" s="1" t="s">
        <v>29118</v>
      </c>
      <c r="H1363" s="1" t="s">
        <v>1328</v>
      </c>
      <c r="I1363" s="4"/>
      <c r="J1363" s="4" t="str">
        <f ca="1">IFERROR(__xludf.DUMMYFUNCTION("LEFT(INDEX(SPLIT(L1363, "" ""), 4), 2)"),"12")</f>
        <v>12</v>
      </c>
      <c r="K1363" s="1" t="s">
        <v>28626</v>
      </c>
      <c r="L1363" s="1" t="s">
        <v>28241</v>
      </c>
    </row>
    <row r="1364" spans="1:12" ht="13.2">
      <c r="A1364" s="20" t="s">
        <v>18925</v>
      </c>
      <c r="B1364" s="1">
        <v>5</v>
      </c>
      <c r="D1364" s="1" t="s">
        <v>19372</v>
      </c>
      <c r="E1364" s="1" t="s">
        <v>29119</v>
      </c>
      <c r="H1364" s="1" t="s">
        <v>1328</v>
      </c>
      <c r="I1364" s="4"/>
      <c r="J1364" s="4" t="str">
        <f ca="1">IFERROR(__xludf.DUMMYFUNCTION("LEFT(INDEX(SPLIT(L1364, "" ""), 4), 2)"),"12")</f>
        <v>12</v>
      </c>
      <c r="K1364" s="1" t="s">
        <v>27491</v>
      </c>
      <c r="L1364" s="1" t="s">
        <v>28241</v>
      </c>
    </row>
    <row r="1365" spans="1:12" ht="13.2">
      <c r="A1365" s="20" t="s">
        <v>29120</v>
      </c>
      <c r="B1365" s="1">
        <v>5</v>
      </c>
      <c r="D1365" s="1" t="s">
        <v>19372</v>
      </c>
      <c r="E1365" s="1" t="s">
        <v>29121</v>
      </c>
      <c r="H1365" s="1" t="s">
        <v>1328</v>
      </c>
      <c r="I1365" s="4"/>
      <c r="J1365" s="4" t="str">
        <f ca="1">IFERROR(__xludf.DUMMYFUNCTION("LEFT(INDEX(SPLIT(L1365, "" ""), 4), 2)"),"12")</f>
        <v>12</v>
      </c>
      <c r="K1365" s="1" t="s">
        <v>28690</v>
      </c>
      <c r="L1365" s="1" t="s">
        <v>28241</v>
      </c>
    </row>
    <row r="1366" spans="1:12" ht="13.2">
      <c r="A1366" s="20" t="s">
        <v>18933</v>
      </c>
      <c r="B1366" s="1">
        <v>5</v>
      </c>
      <c r="D1366" s="1" t="s">
        <v>19372</v>
      </c>
      <c r="E1366" s="1" t="s">
        <v>29122</v>
      </c>
      <c r="H1366" s="1" t="s">
        <v>1328</v>
      </c>
      <c r="I1366" s="4"/>
      <c r="J1366" s="4" t="str">
        <f ca="1">IFERROR(__xludf.DUMMYFUNCTION("LEFT(INDEX(SPLIT(L1366, "" ""), 4), 2)"),"12")</f>
        <v>12</v>
      </c>
      <c r="K1366" s="1" t="s">
        <v>27197</v>
      </c>
      <c r="L1366" s="1" t="s">
        <v>28241</v>
      </c>
    </row>
    <row r="1367" spans="1:12" ht="13.2">
      <c r="A1367" s="20" t="s">
        <v>18925</v>
      </c>
      <c r="B1367" s="1">
        <v>5</v>
      </c>
      <c r="D1367" s="1" t="s">
        <v>13043</v>
      </c>
      <c r="E1367" s="1" t="s">
        <v>25814</v>
      </c>
      <c r="H1367" s="1" t="s">
        <v>1328</v>
      </c>
      <c r="I1367" s="4"/>
      <c r="J1367" s="4" t="str">
        <f ca="1">IFERROR(__xludf.DUMMYFUNCTION("LEFT(INDEX(SPLIT(L1367, "" ""), 4), 2)"),"12")</f>
        <v>12</v>
      </c>
      <c r="K1367" s="1" t="s">
        <v>27491</v>
      </c>
      <c r="L1367" s="1" t="s">
        <v>28241</v>
      </c>
    </row>
    <row r="1368" spans="1:12" ht="13.2">
      <c r="A1368" s="20" t="s">
        <v>29123</v>
      </c>
      <c r="B1368" s="1">
        <v>5</v>
      </c>
      <c r="C1368" s="1" t="s">
        <v>29124</v>
      </c>
      <c r="D1368" s="1" t="s">
        <v>19372</v>
      </c>
      <c r="E1368" s="1" t="s">
        <v>29125</v>
      </c>
      <c r="H1368" s="1" t="s">
        <v>1328</v>
      </c>
      <c r="I1368" s="4"/>
      <c r="J1368" s="4" t="str">
        <f ca="1">IFERROR(__xludf.DUMMYFUNCTION("LEFT(INDEX(SPLIT(L1368, "" ""), 4), 2)"),"12")</f>
        <v>12</v>
      </c>
      <c r="K1368" s="1" t="s">
        <v>27668</v>
      </c>
      <c r="L1368" s="1" t="s">
        <v>28241</v>
      </c>
    </row>
    <row r="1369" spans="1:12" ht="13.2">
      <c r="A1369" s="20" t="s">
        <v>18878</v>
      </c>
      <c r="B1369" s="1">
        <v>5</v>
      </c>
      <c r="D1369" s="1" t="s">
        <v>10479</v>
      </c>
      <c r="E1369" s="1" t="s">
        <v>29126</v>
      </c>
      <c r="H1369" s="1" t="s">
        <v>1328</v>
      </c>
      <c r="I1369" s="4"/>
      <c r="J1369" s="4" t="str">
        <f ca="1">IFERROR(__xludf.DUMMYFUNCTION("LEFT(INDEX(SPLIT(L1369, "" ""), 4), 2)"),"12")</f>
        <v>12</v>
      </c>
      <c r="K1369" s="1" t="s">
        <v>27488</v>
      </c>
      <c r="L1369" s="1" t="s">
        <v>28241</v>
      </c>
    </row>
    <row r="1370" spans="1:12" ht="13.2">
      <c r="A1370" s="20" t="s">
        <v>19207</v>
      </c>
      <c r="B1370" s="1">
        <v>5</v>
      </c>
      <c r="D1370" s="1" t="s">
        <v>19372</v>
      </c>
      <c r="E1370" s="1" t="s">
        <v>29127</v>
      </c>
      <c r="H1370" s="1" t="s">
        <v>1328</v>
      </c>
      <c r="I1370" s="4"/>
      <c r="J1370" s="4" t="str">
        <f ca="1">IFERROR(__xludf.DUMMYFUNCTION("LEFT(INDEX(SPLIT(L1370, "" ""), 4), 2)"),"12")</f>
        <v>12</v>
      </c>
      <c r="K1370" s="1" t="s">
        <v>27197</v>
      </c>
      <c r="L1370" s="1" t="s">
        <v>28241</v>
      </c>
    </row>
    <row r="1371" spans="1:12" ht="13.2">
      <c r="A1371" s="20" t="s">
        <v>29128</v>
      </c>
      <c r="B1371" s="1">
        <v>5</v>
      </c>
      <c r="D1371" s="1" t="s">
        <v>10736</v>
      </c>
      <c r="E1371" s="1" t="s">
        <v>29129</v>
      </c>
      <c r="H1371" s="1" t="s">
        <v>1328</v>
      </c>
      <c r="I1371" s="4"/>
      <c r="J1371" s="4" t="str">
        <f ca="1">IFERROR(__xludf.DUMMYFUNCTION("LEFT(INDEX(SPLIT(L1371, "" ""), 4), 2)"),"12")</f>
        <v>12</v>
      </c>
      <c r="K1371" s="1" t="s">
        <v>27491</v>
      </c>
      <c r="L1371" s="1" t="s">
        <v>28241</v>
      </c>
    </row>
    <row r="1372" spans="1:12" ht="13.2">
      <c r="A1372" s="20" t="s">
        <v>28968</v>
      </c>
      <c r="B1372" s="1">
        <v>5</v>
      </c>
      <c r="D1372" s="1" t="s">
        <v>10736</v>
      </c>
      <c r="E1372" s="1" t="s">
        <v>29130</v>
      </c>
      <c r="H1372" s="1" t="s">
        <v>1328</v>
      </c>
      <c r="I1372" s="4"/>
      <c r="J1372" s="4" t="str">
        <f ca="1">IFERROR(__xludf.DUMMYFUNCTION("LEFT(INDEX(SPLIT(L1372, "" ""), 4), 2)"),"12")</f>
        <v>12</v>
      </c>
      <c r="K1372" s="1" t="s">
        <v>27491</v>
      </c>
      <c r="L1372" s="1" t="s">
        <v>28241</v>
      </c>
    </row>
    <row r="1373" spans="1:12" ht="13.2">
      <c r="A1373" s="20" t="s">
        <v>29131</v>
      </c>
      <c r="B1373" s="1">
        <v>5</v>
      </c>
      <c r="D1373" s="1" t="s">
        <v>19372</v>
      </c>
      <c r="E1373" s="1" t="s">
        <v>29132</v>
      </c>
      <c r="H1373" s="1" t="s">
        <v>1328</v>
      </c>
      <c r="I1373" s="4"/>
      <c r="J1373" s="4" t="str">
        <f ca="1">IFERROR(__xludf.DUMMYFUNCTION("LEFT(INDEX(SPLIT(L1373, "" ""), 4), 2)"),"12")</f>
        <v>12</v>
      </c>
      <c r="K1373" s="1" t="s">
        <v>27581</v>
      </c>
      <c r="L1373" s="1" t="s">
        <v>28241</v>
      </c>
    </row>
    <row r="1374" spans="1:12" ht="13.2">
      <c r="A1374" s="20" t="s">
        <v>8726</v>
      </c>
      <c r="B1374" s="1">
        <v>5</v>
      </c>
      <c r="D1374" s="1" t="s">
        <v>10347</v>
      </c>
      <c r="E1374" s="1" t="s">
        <v>29133</v>
      </c>
      <c r="H1374" s="1" t="s">
        <v>1328</v>
      </c>
      <c r="I1374" s="4"/>
      <c r="J1374" s="4" t="str">
        <f ca="1">IFERROR(__xludf.DUMMYFUNCTION("LEFT(INDEX(SPLIT(L1374, "" ""), 4), 2)"),"12")</f>
        <v>12</v>
      </c>
      <c r="K1374" s="1" t="s">
        <v>27197</v>
      </c>
      <c r="L1374" s="1" t="s">
        <v>28241</v>
      </c>
    </row>
    <row r="1375" spans="1:12" ht="13.2">
      <c r="A1375" s="20" t="s">
        <v>29134</v>
      </c>
      <c r="B1375" s="1">
        <v>5</v>
      </c>
      <c r="D1375" s="1" t="s">
        <v>19372</v>
      </c>
      <c r="E1375" s="1" t="s">
        <v>29135</v>
      </c>
      <c r="H1375" s="1" t="s">
        <v>1328</v>
      </c>
      <c r="I1375" s="4"/>
      <c r="J1375" s="4" t="str">
        <f ca="1">IFERROR(__xludf.DUMMYFUNCTION("LEFT(INDEX(SPLIT(L1375, "" ""), 4), 2)"),"12")</f>
        <v>12</v>
      </c>
      <c r="K1375" s="1" t="s">
        <v>28626</v>
      </c>
      <c r="L1375" s="1" t="s">
        <v>28241</v>
      </c>
    </row>
    <row r="1376" spans="1:12" ht="13.2">
      <c r="A1376" s="20" t="s">
        <v>29136</v>
      </c>
      <c r="B1376" s="1">
        <v>5</v>
      </c>
      <c r="D1376" s="1" t="s">
        <v>10293</v>
      </c>
      <c r="E1376" s="1" t="s">
        <v>29137</v>
      </c>
      <c r="H1376" s="1" t="s">
        <v>1328</v>
      </c>
      <c r="I1376" s="4"/>
      <c r="J1376" s="4" t="str">
        <f ca="1">IFERROR(__xludf.DUMMYFUNCTION("LEFT(INDEX(SPLIT(L1376, "" ""), 4), 2)"),"12")</f>
        <v>12</v>
      </c>
      <c r="K1376" s="1" t="s">
        <v>27864</v>
      </c>
      <c r="L1376" s="1" t="s">
        <v>28241</v>
      </c>
    </row>
    <row r="1377" spans="1:12" ht="13.2">
      <c r="A1377" s="20" t="s">
        <v>18925</v>
      </c>
      <c r="B1377" s="1">
        <v>5</v>
      </c>
      <c r="D1377" s="1" t="s">
        <v>13043</v>
      </c>
      <c r="E1377" s="1" t="s">
        <v>29138</v>
      </c>
      <c r="H1377" s="1" t="s">
        <v>1328</v>
      </c>
      <c r="I1377" s="4"/>
      <c r="J1377" s="4" t="str">
        <f ca="1">IFERROR(__xludf.DUMMYFUNCTION("LEFT(INDEX(SPLIT(L1377, "" ""), 4), 2)"),"12")</f>
        <v>12</v>
      </c>
      <c r="K1377" s="1" t="s">
        <v>27491</v>
      </c>
      <c r="L1377" s="1" t="s">
        <v>28241</v>
      </c>
    </row>
    <row r="1378" spans="1:12" ht="13.2">
      <c r="A1378" s="20" t="s">
        <v>18878</v>
      </c>
      <c r="B1378" s="1">
        <v>5</v>
      </c>
      <c r="D1378" s="1" t="s">
        <v>19372</v>
      </c>
      <c r="E1378" s="1" t="s">
        <v>29139</v>
      </c>
      <c r="H1378" s="1" t="s">
        <v>1328</v>
      </c>
      <c r="I1378" s="4"/>
      <c r="J1378" s="4" t="str">
        <f ca="1">IFERROR(__xludf.DUMMYFUNCTION("LEFT(INDEX(SPLIT(L1378, "" ""), 4), 2)"),"12")</f>
        <v>12</v>
      </c>
      <c r="K1378" s="1" t="s">
        <v>27488</v>
      </c>
      <c r="L1378" s="1" t="s">
        <v>28241</v>
      </c>
    </row>
    <row r="1379" spans="1:12" ht="13.2">
      <c r="A1379" s="20" t="s">
        <v>20759</v>
      </c>
      <c r="B1379" s="1">
        <v>5</v>
      </c>
      <c r="D1379" s="1" t="s">
        <v>19372</v>
      </c>
      <c r="E1379" s="1" t="s">
        <v>29140</v>
      </c>
      <c r="H1379" s="1" t="s">
        <v>1328</v>
      </c>
      <c r="I1379" s="4"/>
      <c r="J1379" s="4" t="str">
        <f ca="1">IFERROR(__xludf.DUMMYFUNCTION("LEFT(INDEX(SPLIT(L1379, "" ""), 4), 2)"),"12")</f>
        <v>12</v>
      </c>
      <c r="K1379" s="1" t="s">
        <v>28626</v>
      </c>
      <c r="L1379" s="1" t="s">
        <v>28241</v>
      </c>
    </row>
    <row r="1380" spans="1:12" ht="13.2">
      <c r="A1380" s="20" t="s">
        <v>29141</v>
      </c>
      <c r="B1380" s="1">
        <v>5</v>
      </c>
      <c r="D1380" s="1" t="s">
        <v>19372</v>
      </c>
      <c r="E1380" s="1" t="s">
        <v>29142</v>
      </c>
      <c r="H1380" s="1" t="s">
        <v>1328</v>
      </c>
      <c r="I1380" s="4"/>
      <c r="J1380" s="4" t="str">
        <f ca="1">IFERROR(__xludf.DUMMYFUNCTION("LEFT(INDEX(SPLIT(L1380, "" ""), 4), 2)"),"12")</f>
        <v>12</v>
      </c>
      <c r="K1380" s="1" t="s">
        <v>27633</v>
      </c>
      <c r="L1380" s="1" t="s">
        <v>28241</v>
      </c>
    </row>
    <row r="1381" spans="1:12" ht="13.2">
      <c r="A1381" s="20" t="s">
        <v>29143</v>
      </c>
      <c r="B1381" s="1">
        <v>4</v>
      </c>
      <c r="D1381" s="1" t="s">
        <v>19372</v>
      </c>
      <c r="E1381" s="1" t="s">
        <v>29144</v>
      </c>
      <c r="H1381" s="1" t="s">
        <v>1328</v>
      </c>
      <c r="I1381" s="4"/>
      <c r="J1381" s="4" t="str">
        <f ca="1">IFERROR(__xludf.DUMMYFUNCTION("LEFT(INDEX(SPLIT(L1381, "" ""), 4), 2)"),"12")</f>
        <v>12</v>
      </c>
      <c r="K1381" s="1" t="s">
        <v>27376</v>
      </c>
      <c r="L1381" s="1" t="s">
        <v>28241</v>
      </c>
    </row>
    <row r="1382" spans="1:12" ht="13.2">
      <c r="A1382" s="20" t="s">
        <v>19037</v>
      </c>
      <c r="B1382" s="1">
        <v>5</v>
      </c>
      <c r="D1382" s="1" t="s">
        <v>19372</v>
      </c>
      <c r="E1382" s="1" t="s">
        <v>29145</v>
      </c>
      <c r="H1382" s="1" t="s">
        <v>1328</v>
      </c>
      <c r="I1382" s="4"/>
      <c r="J1382" s="4" t="str">
        <f ca="1">IFERROR(__xludf.DUMMYFUNCTION("LEFT(INDEX(SPLIT(L1382, "" ""), 4), 2)"),"12")</f>
        <v>12</v>
      </c>
      <c r="K1382" s="1" t="s">
        <v>27197</v>
      </c>
      <c r="L1382" s="1" t="s">
        <v>28241</v>
      </c>
    </row>
    <row r="1383" spans="1:12" ht="13.2">
      <c r="A1383" s="20" t="s">
        <v>29146</v>
      </c>
      <c r="B1383" s="1">
        <v>5</v>
      </c>
      <c r="D1383" s="1" t="s">
        <v>19372</v>
      </c>
      <c r="E1383" s="1" t="s">
        <v>29147</v>
      </c>
      <c r="H1383" s="1" t="s">
        <v>1328</v>
      </c>
      <c r="I1383" s="4"/>
      <c r="J1383" s="4" t="str">
        <f ca="1">IFERROR(__xludf.DUMMYFUNCTION("LEFT(INDEX(SPLIT(L1383, "" ""), 4), 2)"),"12")</f>
        <v>12</v>
      </c>
      <c r="K1383" s="1" t="s">
        <v>27581</v>
      </c>
      <c r="L1383" s="1" t="s">
        <v>28241</v>
      </c>
    </row>
    <row r="1384" spans="1:12" ht="13.2">
      <c r="A1384" s="20" t="s">
        <v>29148</v>
      </c>
      <c r="B1384" s="1">
        <v>5</v>
      </c>
      <c r="D1384" s="1" t="s">
        <v>19372</v>
      </c>
      <c r="E1384" s="1" t="s">
        <v>29149</v>
      </c>
      <c r="H1384" s="1" t="s">
        <v>1328</v>
      </c>
      <c r="I1384" s="4"/>
      <c r="J1384" s="4" t="str">
        <f ca="1">IFERROR(__xludf.DUMMYFUNCTION("LEFT(INDEX(SPLIT(L1384, "" ""), 4), 2)"),"12")</f>
        <v>12</v>
      </c>
      <c r="K1384" s="1" t="s">
        <v>27390</v>
      </c>
      <c r="L1384" s="1" t="s">
        <v>28241</v>
      </c>
    </row>
    <row r="1385" spans="1:12" ht="13.2">
      <c r="A1385" s="20" t="s">
        <v>29150</v>
      </c>
      <c r="B1385" s="1">
        <v>5</v>
      </c>
      <c r="D1385" s="1" t="s">
        <v>19372</v>
      </c>
      <c r="E1385" s="1" t="s">
        <v>29151</v>
      </c>
      <c r="H1385" s="1" t="s">
        <v>1328</v>
      </c>
      <c r="I1385" s="4"/>
      <c r="J1385" s="4" t="str">
        <f ca="1">IFERROR(__xludf.DUMMYFUNCTION("LEFT(INDEX(SPLIT(L1385, "" ""), 4), 2)"),"12")</f>
        <v>12</v>
      </c>
      <c r="K1385" s="1" t="s">
        <v>27581</v>
      </c>
      <c r="L1385" s="1" t="s">
        <v>28241</v>
      </c>
    </row>
    <row r="1386" spans="1:12" ht="13.2">
      <c r="A1386" s="20" t="s">
        <v>18861</v>
      </c>
      <c r="B1386" s="1">
        <v>5</v>
      </c>
      <c r="C1386" s="1" t="s">
        <v>29152</v>
      </c>
      <c r="D1386" s="1" t="s">
        <v>10305</v>
      </c>
      <c r="E1386" s="1" t="s">
        <v>29153</v>
      </c>
      <c r="H1386" s="1" t="s">
        <v>1328</v>
      </c>
      <c r="I1386" s="4"/>
      <c r="J1386" s="4" t="str">
        <f ca="1">IFERROR(__xludf.DUMMYFUNCTION("LEFT(INDEX(SPLIT(L1386, "" ""), 4), 2)"),"12")</f>
        <v>12</v>
      </c>
      <c r="K1386" s="1" t="s">
        <v>27420</v>
      </c>
      <c r="L1386" s="1" t="s">
        <v>28241</v>
      </c>
    </row>
    <row r="1387" spans="1:12" ht="13.2">
      <c r="A1387" s="20" t="s">
        <v>29154</v>
      </c>
      <c r="B1387" s="1">
        <v>5</v>
      </c>
      <c r="D1387" s="1" t="s">
        <v>13043</v>
      </c>
      <c r="E1387" s="1" t="s">
        <v>29155</v>
      </c>
      <c r="H1387" s="1" t="s">
        <v>1328</v>
      </c>
      <c r="I1387" s="4"/>
      <c r="J1387" s="4" t="str">
        <f ca="1">IFERROR(__xludf.DUMMYFUNCTION("LEFT(INDEX(SPLIT(L1387, "" ""), 4), 2)"),"12")</f>
        <v>12</v>
      </c>
      <c r="K1387" s="1" t="s">
        <v>28626</v>
      </c>
      <c r="L1387" s="1" t="s">
        <v>28241</v>
      </c>
    </row>
    <row r="1388" spans="1:12" ht="13.2">
      <c r="A1388" s="20" t="s">
        <v>18969</v>
      </c>
      <c r="B1388" s="1">
        <v>3</v>
      </c>
      <c r="D1388" s="1" t="s">
        <v>10305</v>
      </c>
      <c r="E1388" s="1" t="s">
        <v>29156</v>
      </c>
      <c r="H1388" s="1" t="s">
        <v>1328</v>
      </c>
      <c r="I1388" s="4"/>
      <c r="J1388" s="4" t="str">
        <f ca="1">IFERROR(__xludf.DUMMYFUNCTION("LEFT(INDEX(SPLIT(L1388, "" ""), 4), 2)"),"12")</f>
        <v>12</v>
      </c>
      <c r="K1388" s="1" t="s">
        <v>27581</v>
      </c>
      <c r="L1388" s="1" t="s">
        <v>28241</v>
      </c>
    </row>
    <row r="1389" spans="1:12" ht="13.2">
      <c r="A1389" s="20" t="s">
        <v>18969</v>
      </c>
      <c r="B1389" s="1">
        <v>5</v>
      </c>
      <c r="D1389" s="1" t="s">
        <v>19372</v>
      </c>
      <c r="E1389" s="1" t="s">
        <v>29157</v>
      </c>
      <c r="H1389" s="1" t="s">
        <v>1328</v>
      </c>
      <c r="I1389" s="4"/>
      <c r="J1389" s="4" t="str">
        <f ca="1">IFERROR(__xludf.DUMMYFUNCTION("LEFT(INDEX(SPLIT(L1389, "" ""), 4), 2)"),"12")</f>
        <v>12</v>
      </c>
      <c r="K1389" s="1" t="s">
        <v>27581</v>
      </c>
      <c r="L1389" s="1" t="s">
        <v>28241</v>
      </c>
    </row>
    <row r="1390" spans="1:12" ht="13.2">
      <c r="A1390" s="20" t="s">
        <v>21093</v>
      </c>
      <c r="B1390" s="1">
        <v>5</v>
      </c>
      <c r="D1390" s="1" t="s">
        <v>10755</v>
      </c>
      <c r="E1390" s="1" t="s">
        <v>29158</v>
      </c>
      <c r="H1390" s="1" t="s">
        <v>1328</v>
      </c>
      <c r="I1390" s="4"/>
      <c r="J1390" s="4" t="str">
        <f ca="1">IFERROR(__xludf.DUMMYFUNCTION("LEFT(INDEX(SPLIT(L1390, "" ""), 4), 2)"),"12")</f>
        <v>12</v>
      </c>
      <c r="K1390" s="1" t="s">
        <v>27197</v>
      </c>
      <c r="L1390" s="1" t="s">
        <v>28241</v>
      </c>
    </row>
    <row r="1391" spans="1:12" ht="13.2">
      <c r="A1391" s="20" t="s">
        <v>29159</v>
      </c>
      <c r="B1391" s="1">
        <v>5</v>
      </c>
      <c r="D1391" s="1" t="s">
        <v>13043</v>
      </c>
      <c r="E1391" s="1" t="s">
        <v>29160</v>
      </c>
      <c r="H1391" s="1" t="s">
        <v>1328</v>
      </c>
      <c r="I1391" s="4"/>
      <c r="J1391" s="4" t="str">
        <f ca="1">IFERROR(__xludf.DUMMYFUNCTION("LEFT(INDEX(SPLIT(L1391, "" ""), 4), 2)"),"12")</f>
        <v>12</v>
      </c>
      <c r="K1391" s="1" t="s">
        <v>28626</v>
      </c>
      <c r="L1391" s="1" t="s">
        <v>28241</v>
      </c>
    </row>
    <row r="1392" spans="1:12" ht="13.2">
      <c r="A1392" s="20" t="s">
        <v>29161</v>
      </c>
      <c r="B1392" s="1">
        <v>5</v>
      </c>
      <c r="D1392" s="1" t="s">
        <v>13043</v>
      </c>
      <c r="E1392" s="1" t="s">
        <v>29162</v>
      </c>
      <c r="H1392" s="1" t="s">
        <v>1328</v>
      </c>
      <c r="I1392" s="4"/>
      <c r="J1392" s="4" t="str">
        <f ca="1">IFERROR(__xludf.DUMMYFUNCTION("LEFT(INDEX(SPLIT(L1392, "" ""), 4), 2)"),"12")</f>
        <v>12</v>
      </c>
      <c r="K1392" s="1" t="s">
        <v>27491</v>
      </c>
      <c r="L1392" s="1" t="s">
        <v>28241</v>
      </c>
    </row>
    <row r="1393" spans="1:12" ht="13.2">
      <c r="A1393" s="20" t="s">
        <v>18878</v>
      </c>
      <c r="B1393" s="1">
        <v>4</v>
      </c>
      <c r="D1393" s="1" t="s">
        <v>19372</v>
      </c>
      <c r="E1393" s="1" t="s">
        <v>29163</v>
      </c>
      <c r="H1393" s="1" t="s">
        <v>1328</v>
      </c>
      <c r="I1393" s="4"/>
      <c r="J1393" s="4" t="str">
        <f ca="1">IFERROR(__xludf.DUMMYFUNCTION("LEFT(INDEX(SPLIT(L1393, "" ""), 4), 2)"),"12")</f>
        <v>12</v>
      </c>
      <c r="K1393" s="1" t="s">
        <v>27488</v>
      </c>
      <c r="L1393" s="1" t="s">
        <v>28241</v>
      </c>
    </row>
    <row r="1394" spans="1:12" ht="13.2">
      <c r="A1394" s="20" t="s">
        <v>29164</v>
      </c>
      <c r="B1394" s="1">
        <v>5</v>
      </c>
      <c r="D1394" s="1" t="s">
        <v>19372</v>
      </c>
      <c r="E1394" s="1" t="s">
        <v>29165</v>
      </c>
      <c r="H1394" s="1" t="s">
        <v>1328</v>
      </c>
      <c r="I1394" s="4"/>
      <c r="J1394" s="4" t="str">
        <f ca="1">IFERROR(__xludf.DUMMYFUNCTION("LEFT(INDEX(SPLIT(L1394, "" ""), 4), 2)"),"12")</f>
        <v>12</v>
      </c>
      <c r="K1394" s="1" t="s">
        <v>27197</v>
      </c>
      <c r="L1394" s="1" t="s">
        <v>28241</v>
      </c>
    </row>
    <row r="1395" spans="1:12" ht="13.2">
      <c r="A1395" s="20" t="s">
        <v>28982</v>
      </c>
      <c r="B1395" s="1">
        <v>5</v>
      </c>
      <c r="D1395" s="1" t="s">
        <v>13043</v>
      </c>
      <c r="E1395" s="1" t="s">
        <v>29166</v>
      </c>
      <c r="H1395" s="1" t="s">
        <v>1328</v>
      </c>
      <c r="I1395" s="4"/>
      <c r="J1395" s="4" t="str">
        <f ca="1">IFERROR(__xludf.DUMMYFUNCTION("LEFT(INDEX(SPLIT(L1395, "" ""), 4), 2)"),"12")</f>
        <v>12</v>
      </c>
      <c r="K1395" s="1" t="s">
        <v>28626</v>
      </c>
      <c r="L1395" s="1" t="s">
        <v>28241</v>
      </c>
    </row>
    <row r="1396" spans="1:12" ht="13.2">
      <c r="A1396" s="20" t="s">
        <v>18861</v>
      </c>
      <c r="B1396" s="1">
        <v>5</v>
      </c>
      <c r="C1396" s="1" t="s">
        <v>29167</v>
      </c>
      <c r="D1396" s="1" t="s">
        <v>19372</v>
      </c>
      <c r="E1396" s="1" t="s">
        <v>29168</v>
      </c>
      <c r="H1396" s="1" t="s">
        <v>1328</v>
      </c>
      <c r="I1396" s="4"/>
      <c r="J1396" s="4" t="str">
        <f ca="1">IFERROR(__xludf.DUMMYFUNCTION("LEFT(INDEX(SPLIT(L1396, "" ""), 4), 2)"),"12")</f>
        <v>12</v>
      </c>
      <c r="K1396" s="1" t="s">
        <v>27420</v>
      </c>
      <c r="L1396" s="1" t="s">
        <v>28241</v>
      </c>
    </row>
    <row r="1397" spans="1:12" ht="13.2">
      <c r="A1397" s="20" t="s">
        <v>18878</v>
      </c>
      <c r="B1397" s="1">
        <v>5</v>
      </c>
      <c r="D1397" s="1" t="s">
        <v>10479</v>
      </c>
      <c r="E1397" s="1" t="s">
        <v>29169</v>
      </c>
      <c r="H1397" s="1" t="s">
        <v>1328</v>
      </c>
      <c r="I1397" s="4"/>
      <c r="J1397" s="4" t="str">
        <f ca="1">IFERROR(__xludf.DUMMYFUNCTION("LEFT(INDEX(SPLIT(L1397, "" ""), 4), 2)"),"12")</f>
        <v>12</v>
      </c>
      <c r="K1397" s="1" t="s">
        <v>27488</v>
      </c>
      <c r="L1397" s="1" t="s">
        <v>28241</v>
      </c>
    </row>
    <row r="1398" spans="1:12" ht="13.2">
      <c r="A1398" s="20" t="s">
        <v>21536</v>
      </c>
      <c r="B1398" s="1">
        <v>5</v>
      </c>
      <c r="D1398" s="1" t="s">
        <v>13043</v>
      </c>
      <c r="E1398" s="1" t="s">
        <v>29170</v>
      </c>
      <c r="H1398" s="1" t="s">
        <v>1328</v>
      </c>
      <c r="I1398" s="4"/>
      <c r="J1398" s="4" t="str">
        <f ca="1">IFERROR(__xludf.DUMMYFUNCTION("LEFT(INDEX(SPLIT(L1398, "" ""), 4), 2)"),"12")</f>
        <v>12</v>
      </c>
      <c r="K1398" s="1" t="s">
        <v>27078</v>
      </c>
      <c r="L1398" s="1" t="s">
        <v>28241</v>
      </c>
    </row>
    <row r="1399" spans="1:12" ht="13.2">
      <c r="A1399" s="20" t="s">
        <v>19166</v>
      </c>
      <c r="B1399" s="1">
        <v>5</v>
      </c>
      <c r="D1399" s="1" t="s">
        <v>10736</v>
      </c>
      <c r="E1399" s="1" t="s">
        <v>29171</v>
      </c>
      <c r="H1399" s="1" t="s">
        <v>1328</v>
      </c>
      <c r="I1399" s="4"/>
      <c r="J1399" s="4" t="str">
        <f ca="1">IFERROR(__xludf.DUMMYFUNCTION("LEFT(INDEX(SPLIT(L1399, "" ""), 4), 2)"),"12")</f>
        <v>12</v>
      </c>
      <c r="K1399" s="1" t="s">
        <v>27537</v>
      </c>
      <c r="L1399" s="1" t="s">
        <v>28241</v>
      </c>
    </row>
    <row r="1400" spans="1:12" ht="13.2">
      <c r="A1400" s="20" t="s">
        <v>19274</v>
      </c>
      <c r="B1400" s="1">
        <v>5</v>
      </c>
      <c r="D1400" s="1" t="s">
        <v>19372</v>
      </c>
      <c r="E1400" s="1" t="s">
        <v>29172</v>
      </c>
      <c r="H1400" s="1" t="s">
        <v>1328</v>
      </c>
      <c r="I1400" s="4"/>
      <c r="J1400" s="4" t="str">
        <f ca="1">IFERROR(__xludf.DUMMYFUNCTION("LEFT(INDEX(SPLIT(L1400, "" ""), 4), 2)"),"12")</f>
        <v>12</v>
      </c>
      <c r="K1400" s="1" t="s">
        <v>27197</v>
      </c>
      <c r="L1400" s="1" t="s">
        <v>28241</v>
      </c>
    </row>
    <row r="1401" spans="1:12" ht="13.2">
      <c r="A1401" s="20" t="s">
        <v>29173</v>
      </c>
      <c r="B1401" s="1">
        <v>5</v>
      </c>
      <c r="D1401" s="1" t="s">
        <v>19372</v>
      </c>
      <c r="E1401" s="1" t="s">
        <v>29174</v>
      </c>
      <c r="H1401" s="1" t="s">
        <v>1328</v>
      </c>
      <c r="I1401" s="4"/>
      <c r="J1401" s="4" t="str">
        <f ca="1">IFERROR(__xludf.DUMMYFUNCTION("LEFT(INDEX(SPLIT(L1401, "" ""), 4), 2)"),"12")</f>
        <v>12</v>
      </c>
      <c r="K1401" s="1" t="s">
        <v>27491</v>
      </c>
      <c r="L1401" s="1" t="s">
        <v>28241</v>
      </c>
    </row>
    <row r="1402" spans="1:12" ht="13.2">
      <c r="A1402" s="20" t="s">
        <v>28982</v>
      </c>
      <c r="B1402" s="1">
        <v>5</v>
      </c>
      <c r="D1402" s="1" t="s">
        <v>13043</v>
      </c>
      <c r="E1402" s="1" t="s">
        <v>29175</v>
      </c>
      <c r="H1402" s="1" t="s">
        <v>1328</v>
      </c>
      <c r="I1402" s="4"/>
      <c r="J1402" s="4" t="str">
        <f ca="1">IFERROR(__xludf.DUMMYFUNCTION("LEFT(INDEX(SPLIT(L1402, "" ""), 4), 2)"),"12")</f>
        <v>12</v>
      </c>
      <c r="K1402" s="1" t="s">
        <v>28626</v>
      </c>
      <c r="L1402" s="1" t="s">
        <v>28241</v>
      </c>
    </row>
    <row r="1403" spans="1:12" ht="13.2">
      <c r="A1403" s="20" t="s">
        <v>29176</v>
      </c>
      <c r="B1403" s="1">
        <v>5</v>
      </c>
      <c r="D1403" s="1" t="s">
        <v>13043</v>
      </c>
      <c r="E1403" s="1" t="s">
        <v>29177</v>
      </c>
      <c r="H1403" s="1" t="s">
        <v>1328</v>
      </c>
      <c r="I1403" s="4"/>
      <c r="J1403" s="4" t="str">
        <f ca="1">IFERROR(__xludf.DUMMYFUNCTION("LEFT(INDEX(SPLIT(L1403, "" ""), 4), 2)"),"12")</f>
        <v>12</v>
      </c>
      <c r="K1403" s="1" t="s">
        <v>28626</v>
      </c>
      <c r="L1403" s="1" t="s">
        <v>28241</v>
      </c>
    </row>
    <row r="1404" spans="1:12" ht="13.2">
      <c r="A1404" s="20" t="s">
        <v>29178</v>
      </c>
      <c r="B1404" s="1">
        <v>5</v>
      </c>
      <c r="D1404" s="1" t="s">
        <v>19372</v>
      </c>
      <c r="E1404" s="1" t="s">
        <v>29179</v>
      </c>
      <c r="H1404" s="1" t="s">
        <v>1328</v>
      </c>
      <c r="I1404" s="4"/>
      <c r="J1404" s="4" t="str">
        <f ca="1">IFERROR(__xludf.DUMMYFUNCTION("LEFT(INDEX(SPLIT(L1404, "" ""), 4), 2)"),"12")</f>
        <v>12</v>
      </c>
      <c r="K1404" s="1" t="s">
        <v>27491</v>
      </c>
      <c r="L1404" s="1" t="s">
        <v>28241</v>
      </c>
    </row>
    <row r="1405" spans="1:12" ht="13.2">
      <c r="A1405" s="20" t="s">
        <v>18933</v>
      </c>
      <c r="B1405" s="1">
        <v>5</v>
      </c>
      <c r="D1405" s="1" t="s">
        <v>10743</v>
      </c>
      <c r="E1405" s="1" t="s">
        <v>29180</v>
      </c>
      <c r="H1405" s="1" t="s">
        <v>1328</v>
      </c>
      <c r="I1405" s="4"/>
      <c r="J1405" s="4" t="str">
        <f ca="1">IFERROR(__xludf.DUMMYFUNCTION("LEFT(INDEX(SPLIT(L1405, "" ""), 4), 2)"),"12")</f>
        <v>12</v>
      </c>
      <c r="K1405" s="1" t="s">
        <v>27197</v>
      </c>
      <c r="L1405" s="1" t="s">
        <v>28241</v>
      </c>
    </row>
    <row r="1406" spans="1:12" ht="13.2">
      <c r="A1406" s="20" t="s">
        <v>29181</v>
      </c>
      <c r="B1406" s="1">
        <v>5</v>
      </c>
      <c r="C1406" s="1" t="s">
        <v>29182</v>
      </c>
      <c r="D1406" s="1" t="s">
        <v>19372</v>
      </c>
      <c r="E1406" s="1" t="s">
        <v>29183</v>
      </c>
      <c r="H1406" s="1" t="s">
        <v>1328</v>
      </c>
      <c r="I1406" s="4"/>
      <c r="J1406" s="4" t="str">
        <f ca="1">IFERROR(__xludf.DUMMYFUNCTION("LEFT(INDEX(SPLIT(L1406, "" ""), 4), 2)"),"12")</f>
        <v>12</v>
      </c>
      <c r="K1406" s="1" t="s">
        <v>27847</v>
      </c>
      <c r="L1406" s="1" t="s">
        <v>28241</v>
      </c>
    </row>
    <row r="1407" spans="1:12" ht="13.2">
      <c r="A1407" s="20" t="s">
        <v>20759</v>
      </c>
      <c r="B1407" s="1">
        <v>5</v>
      </c>
      <c r="D1407" s="1" t="s">
        <v>13043</v>
      </c>
      <c r="E1407" s="1" t="s">
        <v>29184</v>
      </c>
      <c r="H1407" s="1" t="s">
        <v>1328</v>
      </c>
      <c r="I1407" s="4"/>
      <c r="J1407" s="4" t="str">
        <f ca="1">IFERROR(__xludf.DUMMYFUNCTION("LEFT(INDEX(SPLIT(L1407, "" ""), 4), 2)"),"12")</f>
        <v>12</v>
      </c>
      <c r="K1407" s="1" t="s">
        <v>28626</v>
      </c>
      <c r="L1407" s="1" t="s">
        <v>28241</v>
      </c>
    </row>
    <row r="1408" spans="1:12" ht="13.2">
      <c r="A1408" s="20" t="s">
        <v>18925</v>
      </c>
      <c r="B1408" s="1">
        <v>5</v>
      </c>
      <c r="D1408" s="1" t="s">
        <v>13043</v>
      </c>
      <c r="E1408" s="1" t="s">
        <v>25906</v>
      </c>
      <c r="H1408" s="1" t="s">
        <v>1328</v>
      </c>
      <c r="I1408" s="4"/>
      <c r="J1408" s="4" t="str">
        <f ca="1">IFERROR(__xludf.DUMMYFUNCTION("LEFT(INDEX(SPLIT(L1408, "" ""), 4), 2)"),"12")</f>
        <v>12</v>
      </c>
      <c r="K1408" s="1" t="s">
        <v>27491</v>
      </c>
      <c r="L1408" s="1" t="s">
        <v>28241</v>
      </c>
    </row>
    <row r="1409" spans="1:12" ht="13.2">
      <c r="A1409" s="20" t="s">
        <v>19061</v>
      </c>
      <c r="B1409" s="1">
        <v>5</v>
      </c>
      <c r="D1409" s="1" t="s">
        <v>10293</v>
      </c>
      <c r="E1409" s="1" t="s">
        <v>29185</v>
      </c>
      <c r="H1409" s="1" t="s">
        <v>1328</v>
      </c>
      <c r="I1409" s="4"/>
      <c r="J1409" s="4" t="str">
        <f ca="1">IFERROR(__xludf.DUMMYFUNCTION("LEFT(INDEX(SPLIT(L1409, "" ""), 4), 2)"),"12")</f>
        <v>12</v>
      </c>
      <c r="K1409" s="1" t="s">
        <v>27197</v>
      </c>
      <c r="L1409" s="1" t="s">
        <v>28241</v>
      </c>
    </row>
    <row r="1410" spans="1:12" ht="13.2">
      <c r="A1410" s="20" t="s">
        <v>29186</v>
      </c>
      <c r="B1410" s="1">
        <v>5</v>
      </c>
      <c r="D1410" s="1" t="s">
        <v>19372</v>
      </c>
      <c r="E1410" s="1" t="s">
        <v>29187</v>
      </c>
      <c r="H1410" s="1" t="s">
        <v>1328</v>
      </c>
      <c r="I1410" s="4"/>
      <c r="J1410" s="4" t="str">
        <f ca="1">IFERROR(__xludf.DUMMYFUNCTION("LEFT(INDEX(SPLIT(L1410, "" ""), 4), 2)"),"12")</f>
        <v>12</v>
      </c>
      <c r="K1410" s="1" t="s">
        <v>27390</v>
      </c>
      <c r="L1410" s="1" t="s">
        <v>28241</v>
      </c>
    </row>
    <row r="1411" spans="1:12" ht="13.2">
      <c r="A1411" s="20" t="s">
        <v>29188</v>
      </c>
      <c r="B1411" s="1">
        <v>5</v>
      </c>
      <c r="D1411" s="1" t="s">
        <v>19372</v>
      </c>
      <c r="E1411" s="1" t="s">
        <v>29189</v>
      </c>
      <c r="H1411" s="1" t="s">
        <v>1328</v>
      </c>
      <c r="I1411" s="4"/>
      <c r="J1411" s="4" t="str">
        <f ca="1">IFERROR(__xludf.DUMMYFUNCTION("LEFT(INDEX(SPLIT(L1411, "" ""), 4), 2)"),"12")</f>
        <v>12</v>
      </c>
      <c r="K1411" s="1" t="s">
        <v>27390</v>
      </c>
      <c r="L1411" s="1" t="s">
        <v>28241</v>
      </c>
    </row>
    <row r="1412" spans="1:12" ht="13.2">
      <c r="A1412" s="20" t="s">
        <v>29190</v>
      </c>
      <c r="B1412" s="1">
        <v>5</v>
      </c>
      <c r="D1412" s="1" t="s">
        <v>19372</v>
      </c>
      <c r="E1412" s="1" t="s">
        <v>29191</v>
      </c>
      <c r="H1412" s="1" t="s">
        <v>1328</v>
      </c>
      <c r="I1412" s="4"/>
      <c r="J1412" s="4" t="str">
        <f ca="1">IFERROR(__xludf.DUMMYFUNCTION("LEFT(INDEX(SPLIT(L1412, "" ""), 4), 2)"),"12")</f>
        <v>12</v>
      </c>
      <c r="K1412" s="1" t="s">
        <v>27197</v>
      </c>
      <c r="L1412" s="1" t="s">
        <v>28241</v>
      </c>
    </row>
    <row r="1413" spans="1:12" ht="13.2">
      <c r="A1413" s="20" t="s">
        <v>29192</v>
      </c>
      <c r="B1413" s="1">
        <v>5</v>
      </c>
      <c r="D1413" s="1" t="s">
        <v>13043</v>
      </c>
      <c r="E1413" s="1" t="s">
        <v>29193</v>
      </c>
      <c r="H1413" s="1" t="s">
        <v>1328</v>
      </c>
      <c r="I1413" s="4"/>
      <c r="J1413" s="4" t="str">
        <f ca="1">IFERROR(__xludf.DUMMYFUNCTION("LEFT(INDEX(SPLIT(L1413, "" ""), 4), 2)"),"12")</f>
        <v>12</v>
      </c>
      <c r="K1413" s="1" t="s">
        <v>27581</v>
      </c>
      <c r="L1413" s="1" t="s">
        <v>28241</v>
      </c>
    </row>
    <row r="1414" spans="1:12" ht="13.2">
      <c r="A1414" s="20" t="s">
        <v>29194</v>
      </c>
      <c r="B1414" s="1">
        <v>5</v>
      </c>
      <c r="D1414" s="1" t="s">
        <v>19372</v>
      </c>
      <c r="E1414" s="1" t="s">
        <v>29195</v>
      </c>
      <c r="H1414" s="1" t="s">
        <v>1328</v>
      </c>
      <c r="I1414" s="4"/>
      <c r="J1414" s="4" t="str">
        <f ca="1">IFERROR(__xludf.DUMMYFUNCTION("LEFT(INDEX(SPLIT(L1414, "" ""), 4), 2)"),"12")</f>
        <v>12</v>
      </c>
      <c r="K1414" s="1" t="s">
        <v>27491</v>
      </c>
      <c r="L1414" s="1" t="s">
        <v>28241</v>
      </c>
    </row>
    <row r="1415" spans="1:12" ht="13.2">
      <c r="A1415" s="20" t="s">
        <v>18969</v>
      </c>
      <c r="B1415" s="1">
        <v>5</v>
      </c>
      <c r="D1415" s="1" t="s">
        <v>10288</v>
      </c>
      <c r="E1415" s="1" t="s">
        <v>29196</v>
      </c>
      <c r="H1415" s="1" t="s">
        <v>1328</v>
      </c>
      <c r="I1415" s="4"/>
      <c r="J1415" s="4" t="str">
        <f ca="1">IFERROR(__xludf.DUMMYFUNCTION("LEFT(INDEX(SPLIT(L1415, "" ""), 4), 2)"),"12")</f>
        <v>12</v>
      </c>
      <c r="K1415" s="1" t="s">
        <v>27581</v>
      </c>
      <c r="L1415" s="1" t="s">
        <v>28241</v>
      </c>
    </row>
    <row r="1416" spans="1:12" ht="13.2">
      <c r="A1416" s="20" t="s">
        <v>18925</v>
      </c>
      <c r="B1416" s="1">
        <v>5</v>
      </c>
      <c r="D1416" s="1" t="s">
        <v>10300</v>
      </c>
      <c r="E1416" s="1" t="s">
        <v>29197</v>
      </c>
      <c r="H1416" s="1" t="s">
        <v>1328</v>
      </c>
      <c r="I1416" s="4"/>
      <c r="J1416" s="4" t="str">
        <f ca="1">IFERROR(__xludf.DUMMYFUNCTION("LEFT(INDEX(SPLIT(L1416, "" ""), 4), 2)"),"12")</f>
        <v>12</v>
      </c>
      <c r="K1416" s="1" t="s">
        <v>27491</v>
      </c>
      <c r="L1416" s="1" t="s">
        <v>28241</v>
      </c>
    </row>
    <row r="1417" spans="1:12" ht="13.2">
      <c r="A1417" s="20" t="s">
        <v>29198</v>
      </c>
      <c r="B1417" s="1">
        <v>5</v>
      </c>
      <c r="D1417" s="1" t="s">
        <v>10743</v>
      </c>
      <c r="E1417" s="1" t="s">
        <v>29199</v>
      </c>
      <c r="H1417" s="1" t="s">
        <v>1328</v>
      </c>
      <c r="I1417" s="4"/>
      <c r="J1417" s="4" t="str">
        <f ca="1">IFERROR(__xludf.DUMMYFUNCTION("LEFT(INDEX(SPLIT(L1417, "" ""), 4), 2)"),"12")</f>
        <v>12</v>
      </c>
      <c r="K1417" s="1" t="s">
        <v>27581</v>
      </c>
      <c r="L1417" s="1" t="s">
        <v>28241</v>
      </c>
    </row>
    <row r="1418" spans="1:12" ht="13.2">
      <c r="A1418" s="20" t="s">
        <v>29200</v>
      </c>
      <c r="B1418" s="1">
        <v>5</v>
      </c>
      <c r="C1418" s="1" t="s">
        <v>28821</v>
      </c>
      <c r="D1418" s="1" t="s">
        <v>13043</v>
      </c>
      <c r="E1418" s="1" t="s">
        <v>29201</v>
      </c>
      <c r="H1418" s="1" t="s">
        <v>1328</v>
      </c>
      <c r="I1418" s="4"/>
      <c r="J1418" s="4" t="str">
        <f ca="1">IFERROR(__xludf.DUMMYFUNCTION("LEFT(INDEX(SPLIT(L1418, "" ""), 4), 2)"),"12")</f>
        <v>12</v>
      </c>
      <c r="K1418" s="1" t="s">
        <v>26647</v>
      </c>
      <c r="L1418" s="1" t="s">
        <v>28241</v>
      </c>
    </row>
    <row r="1419" spans="1:12" ht="13.2">
      <c r="A1419" s="20" t="s">
        <v>20759</v>
      </c>
      <c r="B1419" s="1">
        <v>5</v>
      </c>
      <c r="D1419" s="1" t="s">
        <v>13043</v>
      </c>
      <c r="E1419" s="1" t="s">
        <v>29202</v>
      </c>
      <c r="H1419" s="1" t="s">
        <v>1328</v>
      </c>
      <c r="I1419" s="4"/>
      <c r="J1419" s="4" t="str">
        <f ca="1">IFERROR(__xludf.DUMMYFUNCTION("LEFT(INDEX(SPLIT(L1419, "" ""), 4), 2)"),"12")</f>
        <v>12</v>
      </c>
      <c r="K1419" s="1" t="s">
        <v>28626</v>
      </c>
      <c r="L1419" s="1" t="s">
        <v>28241</v>
      </c>
    </row>
    <row r="1420" spans="1:12" ht="13.2">
      <c r="A1420" s="20" t="s">
        <v>28982</v>
      </c>
      <c r="B1420" s="1">
        <v>5</v>
      </c>
      <c r="D1420" s="1" t="s">
        <v>13043</v>
      </c>
      <c r="E1420" s="1" t="s">
        <v>29203</v>
      </c>
      <c r="H1420" s="1" t="s">
        <v>1328</v>
      </c>
      <c r="I1420" s="4"/>
      <c r="J1420" s="4" t="str">
        <f ca="1">IFERROR(__xludf.DUMMYFUNCTION("LEFT(INDEX(SPLIT(L1420, "" ""), 4), 2)"),"12")</f>
        <v>12</v>
      </c>
      <c r="K1420" s="1" t="s">
        <v>28626</v>
      </c>
      <c r="L1420" s="1" t="s">
        <v>28241</v>
      </c>
    </row>
    <row r="1421" spans="1:12" ht="13.2">
      <c r="A1421" s="20" t="s">
        <v>29204</v>
      </c>
      <c r="B1421" s="1">
        <v>5</v>
      </c>
      <c r="D1421" s="1" t="s">
        <v>19372</v>
      </c>
      <c r="E1421" s="1" t="s">
        <v>29205</v>
      </c>
      <c r="H1421" s="1" t="s">
        <v>1328</v>
      </c>
      <c r="I1421" s="4"/>
      <c r="J1421" s="4" t="str">
        <f ca="1">IFERROR(__xludf.DUMMYFUNCTION("LEFT(INDEX(SPLIT(L1421, "" ""), 4), 2)"),"12")</f>
        <v>12</v>
      </c>
      <c r="K1421" s="1" t="s">
        <v>27197</v>
      </c>
      <c r="L1421" s="1" t="s">
        <v>28241</v>
      </c>
    </row>
    <row r="1422" spans="1:12" ht="13.2">
      <c r="A1422" s="20" t="s">
        <v>29206</v>
      </c>
      <c r="B1422" s="1">
        <v>5</v>
      </c>
      <c r="D1422" s="1" t="s">
        <v>10736</v>
      </c>
      <c r="E1422" s="1" t="s">
        <v>29207</v>
      </c>
      <c r="H1422" s="1" t="s">
        <v>1328</v>
      </c>
      <c r="I1422" s="4"/>
      <c r="J1422" s="4" t="str">
        <f ca="1">IFERROR(__xludf.DUMMYFUNCTION("LEFT(INDEX(SPLIT(L1422, "" ""), 4), 2)"),"12")</f>
        <v>12</v>
      </c>
      <c r="K1422" s="1" t="s">
        <v>27581</v>
      </c>
      <c r="L1422" s="1" t="s">
        <v>28241</v>
      </c>
    </row>
    <row r="1423" spans="1:12" ht="13.2">
      <c r="A1423" s="20" t="s">
        <v>20383</v>
      </c>
      <c r="B1423" s="1">
        <v>5</v>
      </c>
      <c r="D1423" s="1" t="s">
        <v>19372</v>
      </c>
      <c r="E1423" s="1" t="s">
        <v>29208</v>
      </c>
      <c r="H1423" s="1" t="s">
        <v>1328</v>
      </c>
      <c r="I1423" s="4"/>
      <c r="J1423" s="4" t="str">
        <f ca="1">IFERROR(__xludf.DUMMYFUNCTION("LEFT(INDEX(SPLIT(L1423, "" ""), 4), 2)"),"12")</f>
        <v>12</v>
      </c>
      <c r="K1423" s="1" t="s">
        <v>27308</v>
      </c>
      <c r="L1423" s="1" t="s">
        <v>28241</v>
      </c>
    </row>
    <row r="1424" spans="1:12" ht="13.2">
      <c r="A1424" s="20" t="s">
        <v>29209</v>
      </c>
      <c r="B1424" s="1">
        <v>5</v>
      </c>
      <c r="C1424" s="1" t="s">
        <v>1690</v>
      </c>
      <c r="D1424" s="1" t="s">
        <v>10736</v>
      </c>
      <c r="E1424" s="1" t="s">
        <v>27818</v>
      </c>
      <c r="H1424" s="1" t="s">
        <v>1328</v>
      </c>
      <c r="I1424" s="4"/>
      <c r="J1424" s="4" t="str">
        <f ca="1">IFERROR(__xludf.DUMMYFUNCTION("LEFT(INDEX(SPLIT(L1424, "" ""), 4), 2)"),"12")</f>
        <v>12</v>
      </c>
      <c r="K1424" s="1" t="s">
        <v>27847</v>
      </c>
      <c r="L1424" s="1" t="s">
        <v>28241</v>
      </c>
    </row>
    <row r="1425" spans="1:12" ht="13.2">
      <c r="A1425" s="20" t="s">
        <v>29210</v>
      </c>
      <c r="B1425" s="1">
        <v>5</v>
      </c>
      <c r="D1425" s="1" t="s">
        <v>10442</v>
      </c>
      <c r="E1425" s="1" t="s">
        <v>29211</v>
      </c>
      <c r="H1425" s="1" t="s">
        <v>1328</v>
      </c>
      <c r="I1425" s="4"/>
      <c r="J1425" s="4" t="str">
        <f ca="1">IFERROR(__xludf.DUMMYFUNCTION("LEFT(INDEX(SPLIT(L1425, "" ""), 4), 2)"),"12")</f>
        <v>12</v>
      </c>
      <c r="K1425" s="1" t="s">
        <v>27581</v>
      </c>
      <c r="L1425" s="1" t="s">
        <v>28241</v>
      </c>
    </row>
    <row r="1426" spans="1:12" ht="13.2">
      <c r="A1426" s="20" t="s">
        <v>11993</v>
      </c>
      <c r="B1426" s="1">
        <v>5</v>
      </c>
      <c r="D1426" s="1" t="s">
        <v>19372</v>
      </c>
      <c r="E1426" s="1" t="s">
        <v>29212</v>
      </c>
      <c r="H1426" s="1" t="s">
        <v>1328</v>
      </c>
      <c r="I1426" s="4"/>
      <c r="J1426" s="4" t="str">
        <f ca="1">IFERROR(__xludf.DUMMYFUNCTION("LEFT(INDEX(SPLIT(L1426, "" ""), 4), 2)"),"12")</f>
        <v>12</v>
      </c>
      <c r="K1426" s="1" t="s">
        <v>27197</v>
      </c>
      <c r="L1426" s="1" t="s">
        <v>28241</v>
      </c>
    </row>
    <row r="1427" spans="1:12" ht="13.2">
      <c r="A1427" s="20" t="s">
        <v>19127</v>
      </c>
      <c r="B1427" s="1">
        <v>5</v>
      </c>
      <c r="D1427" s="1" t="s">
        <v>10743</v>
      </c>
      <c r="E1427" s="1" t="s">
        <v>29213</v>
      </c>
      <c r="H1427" s="1" t="s">
        <v>1328</v>
      </c>
      <c r="I1427" s="4"/>
      <c r="J1427" s="4" t="str">
        <f ca="1">IFERROR(__xludf.DUMMYFUNCTION("LEFT(INDEX(SPLIT(L1427, "" ""), 4), 2)"),"12")</f>
        <v>12</v>
      </c>
      <c r="K1427" s="1" t="s">
        <v>27197</v>
      </c>
      <c r="L1427" s="1" t="s">
        <v>28241</v>
      </c>
    </row>
    <row r="1428" spans="1:12" ht="13.2">
      <c r="A1428" s="20" t="s">
        <v>18878</v>
      </c>
      <c r="B1428" s="1">
        <v>5</v>
      </c>
      <c r="D1428" s="1" t="s">
        <v>19372</v>
      </c>
      <c r="E1428" s="1" t="s">
        <v>29214</v>
      </c>
      <c r="H1428" s="1" t="s">
        <v>1328</v>
      </c>
      <c r="I1428" s="4"/>
      <c r="J1428" s="4" t="str">
        <f ca="1">IFERROR(__xludf.DUMMYFUNCTION("LEFT(INDEX(SPLIT(L1428, "" ""), 4), 2)"),"12")</f>
        <v>12</v>
      </c>
      <c r="K1428" s="1" t="s">
        <v>27488</v>
      </c>
      <c r="L1428" s="1" t="s">
        <v>28241</v>
      </c>
    </row>
    <row r="1429" spans="1:12" ht="13.2">
      <c r="A1429" s="20" t="s">
        <v>29215</v>
      </c>
      <c r="B1429" s="1">
        <v>5</v>
      </c>
      <c r="C1429" s="1" t="s">
        <v>29216</v>
      </c>
      <c r="D1429" s="1" t="s">
        <v>10736</v>
      </c>
      <c r="E1429" s="1" t="s">
        <v>29217</v>
      </c>
      <c r="H1429" s="1" t="s">
        <v>1328</v>
      </c>
      <c r="I1429" s="4"/>
      <c r="J1429" s="4" t="str">
        <f ca="1">IFERROR(__xludf.DUMMYFUNCTION("LEFT(INDEX(SPLIT(L1429, "" ""), 4), 2)"),"12")</f>
        <v>12</v>
      </c>
      <c r="K1429" s="1" t="s">
        <v>27847</v>
      </c>
      <c r="L1429" s="1" t="s">
        <v>28241</v>
      </c>
    </row>
    <row r="1430" spans="1:12" ht="13.2">
      <c r="A1430" s="20" t="s">
        <v>20966</v>
      </c>
      <c r="B1430" s="1">
        <v>5</v>
      </c>
      <c r="D1430" s="1" t="s">
        <v>10300</v>
      </c>
      <c r="E1430" s="1" t="s">
        <v>29218</v>
      </c>
      <c r="H1430" s="1" t="s">
        <v>1328</v>
      </c>
      <c r="I1430" s="4"/>
      <c r="J1430" s="4" t="str">
        <f ca="1">IFERROR(__xludf.DUMMYFUNCTION("LEFT(INDEX(SPLIT(L1430, "" ""), 4), 2)"),"12")</f>
        <v>12</v>
      </c>
      <c r="K1430" s="1" t="s">
        <v>27633</v>
      </c>
      <c r="L1430" s="1" t="s">
        <v>28241</v>
      </c>
    </row>
    <row r="1431" spans="1:12" ht="13.2">
      <c r="A1431" s="20" t="s">
        <v>28162</v>
      </c>
      <c r="B1431" s="1">
        <v>5</v>
      </c>
      <c r="D1431" s="1" t="s">
        <v>19372</v>
      </c>
      <c r="E1431" s="1" t="s">
        <v>28163</v>
      </c>
      <c r="H1431" s="1" t="s">
        <v>1328</v>
      </c>
      <c r="I1431" s="4"/>
      <c r="J1431" s="4" t="str">
        <f ca="1">IFERROR(__xludf.DUMMYFUNCTION("LEFT(INDEX(SPLIT(L1431, "" ""), 4), 2)"),"12")</f>
        <v>12</v>
      </c>
      <c r="K1431" s="1" t="s">
        <v>27864</v>
      </c>
      <c r="L1431" s="1" t="s">
        <v>28241</v>
      </c>
    </row>
    <row r="1432" spans="1:12" ht="13.2">
      <c r="A1432" s="20" t="s">
        <v>18878</v>
      </c>
      <c r="B1432" s="1">
        <v>5</v>
      </c>
      <c r="D1432" s="1" t="s">
        <v>13043</v>
      </c>
      <c r="E1432" s="1" t="s">
        <v>29219</v>
      </c>
      <c r="H1432" s="1" t="s">
        <v>1328</v>
      </c>
      <c r="I1432" s="4"/>
      <c r="J1432" s="4" t="str">
        <f ca="1">IFERROR(__xludf.DUMMYFUNCTION("LEFT(INDEX(SPLIT(L1432, "" ""), 4), 2)"),"12")</f>
        <v>12</v>
      </c>
      <c r="K1432" s="1" t="s">
        <v>27488</v>
      </c>
      <c r="L1432" s="1" t="s">
        <v>28241</v>
      </c>
    </row>
    <row r="1433" spans="1:12" ht="13.2">
      <c r="A1433" s="20" t="s">
        <v>19025</v>
      </c>
      <c r="B1433" s="1">
        <v>5</v>
      </c>
      <c r="C1433" s="1" t="s">
        <v>29220</v>
      </c>
      <c r="D1433" s="1" t="s">
        <v>10293</v>
      </c>
      <c r="E1433" s="1" t="s">
        <v>29221</v>
      </c>
      <c r="H1433" s="1" t="s">
        <v>1328</v>
      </c>
      <c r="I1433" s="4"/>
      <c r="J1433" s="4" t="str">
        <f ca="1">IFERROR(__xludf.DUMMYFUNCTION("LEFT(INDEX(SPLIT(L1433, "" ""), 4), 2)"),"12")</f>
        <v>12</v>
      </c>
      <c r="K1433" s="1" t="s">
        <v>27395</v>
      </c>
      <c r="L1433" s="1" t="s">
        <v>28241</v>
      </c>
    </row>
    <row r="1434" spans="1:12" ht="13.2">
      <c r="A1434" s="20" t="s">
        <v>29222</v>
      </c>
      <c r="B1434" s="1">
        <v>5</v>
      </c>
      <c r="D1434" s="1" t="s">
        <v>13043</v>
      </c>
      <c r="E1434" s="1" t="s">
        <v>29223</v>
      </c>
      <c r="H1434" s="1" t="s">
        <v>1328</v>
      </c>
      <c r="I1434" s="4"/>
      <c r="J1434" s="4" t="str">
        <f ca="1">IFERROR(__xludf.DUMMYFUNCTION("LEFT(INDEX(SPLIT(L1434, "" ""), 4), 2)"),"12")</f>
        <v>12</v>
      </c>
      <c r="K1434" s="1" t="s">
        <v>27581</v>
      </c>
      <c r="L1434" s="1" t="s">
        <v>28241</v>
      </c>
    </row>
    <row r="1435" spans="1:12" ht="13.2">
      <c r="A1435" s="20" t="s">
        <v>29224</v>
      </c>
      <c r="B1435" s="1">
        <v>5</v>
      </c>
      <c r="C1435" s="1" t="s">
        <v>392</v>
      </c>
      <c r="D1435" s="1" t="s">
        <v>10736</v>
      </c>
      <c r="E1435" s="1" t="s">
        <v>29225</v>
      </c>
      <c r="H1435" s="1" t="s">
        <v>1328</v>
      </c>
      <c r="I1435" s="4"/>
      <c r="J1435" s="4" t="str">
        <f ca="1">IFERROR(__xludf.DUMMYFUNCTION("LEFT(INDEX(SPLIT(L1435, "" ""), 4), 2)"),"12")</f>
        <v>12</v>
      </c>
      <c r="K1435" s="1" t="s">
        <v>27847</v>
      </c>
      <c r="L1435" s="1" t="s">
        <v>28241</v>
      </c>
    </row>
    <row r="1436" spans="1:12" ht="13.2">
      <c r="A1436" s="20" t="s">
        <v>4723</v>
      </c>
      <c r="B1436" s="1">
        <v>5</v>
      </c>
      <c r="D1436" s="1" t="s">
        <v>19372</v>
      </c>
      <c r="E1436" s="1" t="s">
        <v>29226</v>
      </c>
      <c r="H1436" s="1" t="s">
        <v>1328</v>
      </c>
      <c r="I1436" s="4"/>
      <c r="J1436" s="4" t="str">
        <f ca="1">IFERROR(__xludf.DUMMYFUNCTION("LEFT(INDEX(SPLIT(L1436, "" ""), 4), 2)"),"12")</f>
        <v>12</v>
      </c>
      <c r="K1436" s="1" t="s">
        <v>27197</v>
      </c>
      <c r="L1436" s="1" t="s">
        <v>28241</v>
      </c>
    </row>
    <row r="1437" spans="1:12" ht="13.2">
      <c r="A1437" s="20" t="s">
        <v>8726</v>
      </c>
      <c r="B1437" s="1">
        <v>5</v>
      </c>
      <c r="D1437" s="1" t="s">
        <v>19372</v>
      </c>
      <c r="E1437" s="1" t="s">
        <v>29227</v>
      </c>
      <c r="H1437" s="1" t="s">
        <v>1328</v>
      </c>
      <c r="I1437" s="4"/>
      <c r="J1437" s="4" t="str">
        <f ca="1">IFERROR(__xludf.DUMMYFUNCTION("LEFT(INDEX(SPLIT(L1437, "" ""), 4), 2)"),"12")</f>
        <v>12</v>
      </c>
      <c r="K1437" s="1" t="s">
        <v>27197</v>
      </c>
      <c r="L1437" s="1" t="s">
        <v>28241</v>
      </c>
    </row>
    <row r="1438" spans="1:12" ht="13.2">
      <c r="A1438" s="20" t="s">
        <v>25310</v>
      </c>
      <c r="B1438" s="1">
        <v>5</v>
      </c>
      <c r="D1438" s="1" t="s">
        <v>10479</v>
      </c>
      <c r="E1438" s="1" t="s">
        <v>29228</v>
      </c>
      <c r="H1438" s="1" t="s">
        <v>1328</v>
      </c>
      <c r="I1438" s="4"/>
      <c r="J1438" s="4" t="str">
        <f ca="1">IFERROR(__xludf.DUMMYFUNCTION("LEFT(INDEX(SPLIT(L1438, "" ""), 4), 2)"),"12")</f>
        <v>12</v>
      </c>
      <c r="K1438" s="1" t="s">
        <v>27197</v>
      </c>
      <c r="L1438" s="1" t="s">
        <v>28241</v>
      </c>
    </row>
    <row r="1439" spans="1:12" ht="13.2">
      <c r="A1439" s="20" t="s">
        <v>29229</v>
      </c>
      <c r="B1439" s="1">
        <v>5</v>
      </c>
      <c r="D1439" s="1" t="s">
        <v>13043</v>
      </c>
      <c r="E1439" s="1" t="s">
        <v>29230</v>
      </c>
      <c r="H1439" s="1" t="s">
        <v>1328</v>
      </c>
      <c r="I1439" s="4"/>
      <c r="J1439" s="4" t="str">
        <f ca="1">IFERROR(__xludf.DUMMYFUNCTION("LEFT(INDEX(SPLIT(L1439, "" ""), 4), 2)"),"12")</f>
        <v>12</v>
      </c>
      <c r="K1439" s="1" t="s">
        <v>28626</v>
      </c>
      <c r="L1439" s="1" t="s">
        <v>28241</v>
      </c>
    </row>
    <row r="1440" spans="1:12" ht="13.2">
      <c r="A1440" s="20" t="s">
        <v>19118</v>
      </c>
      <c r="B1440" s="1">
        <v>5</v>
      </c>
      <c r="D1440" s="1" t="s">
        <v>10736</v>
      </c>
      <c r="E1440" s="1" t="s">
        <v>29231</v>
      </c>
      <c r="H1440" s="1" t="s">
        <v>1328</v>
      </c>
      <c r="I1440" s="4"/>
      <c r="J1440" s="4" t="str">
        <f ca="1">IFERROR(__xludf.DUMMYFUNCTION("LEFT(INDEX(SPLIT(L1440, "" ""), 4), 2)"),"12")</f>
        <v>12</v>
      </c>
      <c r="K1440" s="1" t="s">
        <v>27197</v>
      </c>
      <c r="L1440" s="1" t="s">
        <v>28241</v>
      </c>
    </row>
    <row r="1441" spans="1:12" ht="13.2">
      <c r="A1441" s="20" t="s">
        <v>29232</v>
      </c>
      <c r="B1441" s="1">
        <v>5</v>
      </c>
      <c r="D1441" s="1" t="s">
        <v>10300</v>
      </c>
      <c r="E1441" s="1" t="s">
        <v>29233</v>
      </c>
      <c r="H1441" s="1" t="s">
        <v>1328</v>
      </c>
      <c r="I1441" s="4"/>
      <c r="J1441" s="4" t="str">
        <f ca="1">IFERROR(__xludf.DUMMYFUNCTION("LEFT(INDEX(SPLIT(L1441, "" ""), 4), 2)"),"12")</f>
        <v>12</v>
      </c>
      <c r="K1441" s="1" t="s">
        <v>27581</v>
      </c>
      <c r="L1441" s="1" t="s">
        <v>28241</v>
      </c>
    </row>
    <row r="1442" spans="1:12" ht="13.2">
      <c r="A1442" s="20" t="s">
        <v>18873</v>
      </c>
      <c r="B1442" s="1">
        <v>5</v>
      </c>
      <c r="D1442" s="1" t="s">
        <v>10479</v>
      </c>
      <c r="E1442" s="1" t="s">
        <v>29234</v>
      </c>
      <c r="H1442" s="1" t="s">
        <v>1328</v>
      </c>
      <c r="I1442" s="4"/>
      <c r="J1442" s="4" t="str">
        <f ca="1">IFERROR(__xludf.DUMMYFUNCTION("LEFT(INDEX(SPLIT(L1442, "" ""), 4), 2)"),"12")</f>
        <v>12</v>
      </c>
      <c r="K1442" s="1" t="s">
        <v>27197</v>
      </c>
      <c r="L1442" s="1" t="s">
        <v>28241</v>
      </c>
    </row>
    <row r="1443" spans="1:12" ht="13.2">
      <c r="A1443" s="20" t="s">
        <v>24363</v>
      </c>
      <c r="B1443" s="1">
        <v>5</v>
      </c>
      <c r="D1443" s="1" t="s">
        <v>10347</v>
      </c>
      <c r="E1443" s="1" t="s">
        <v>29235</v>
      </c>
      <c r="H1443" s="1" t="s">
        <v>1328</v>
      </c>
      <c r="I1443" s="4"/>
      <c r="J1443" s="4" t="str">
        <f ca="1">IFERROR(__xludf.DUMMYFUNCTION("LEFT(INDEX(SPLIT(L1443, "" ""), 4), 2)"),"12")</f>
        <v>12</v>
      </c>
      <c r="K1443" s="1" t="s">
        <v>27197</v>
      </c>
      <c r="L1443" s="1" t="s">
        <v>28241</v>
      </c>
    </row>
    <row r="1444" spans="1:12" ht="13.2">
      <c r="A1444" s="20" t="s">
        <v>19158</v>
      </c>
      <c r="B1444" s="1">
        <v>5</v>
      </c>
      <c r="D1444" s="1" t="s">
        <v>19372</v>
      </c>
      <c r="E1444" s="1" t="s">
        <v>29236</v>
      </c>
      <c r="H1444" s="1" t="s">
        <v>1328</v>
      </c>
      <c r="I1444" s="4"/>
      <c r="J1444" s="4" t="str">
        <f ca="1">IFERROR(__xludf.DUMMYFUNCTION("LEFT(INDEX(SPLIT(L1444, "" ""), 4), 2)"),"12")</f>
        <v>12</v>
      </c>
      <c r="K1444" s="1" t="s">
        <v>27197</v>
      </c>
      <c r="L1444" s="1" t="s">
        <v>28241</v>
      </c>
    </row>
    <row r="1445" spans="1:12" ht="13.2">
      <c r="A1445" s="20" t="s">
        <v>20759</v>
      </c>
      <c r="B1445" s="1">
        <v>5</v>
      </c>
      <c r="D1445" s="1" t="s">
        <v>13043</v>
      </c>
      <c r="E1445" s="1" t="s">
        <v>29237</v>
      </c>
      <c r="H1445" s="1" t="s">
        <v>1328</v>
      </c>
      <c r="I1445" s="4"/>
      <c r="J1445" s="4" t="str">
        <f ca="1">IFERROR(__xludf.DUMMYFUNCTION("LEFT(INDEX(SPLIT(L1445, "" ""), 4), 2)"),"12")</f>
        <v>12</v>
      </c>
      <c r="K1445" s="1" t="s">
        <v>28626</v>
      </c>
      <c r="L1445" s="1" t="s">
        <v>28241</v>
      </c>
    </row>
    <row r="1446" spans="1:12" ht="13.2">
      <c r="A1446" s="20" t="s">
        <v>29238</v>
      </c>
      <c r="B1446" s="1">
        <v>5</v>
      </c>
      <c r="D1446" s="1" t="s">
        <v>19372</v>
      </c>
      <c r="E1446" s="1" t="s">
        <v>29239</v>
      </c>
      <c r="H1446" s="1" t="s">
        <v>1328</v>
      </c>
      <c r="I1446" s="4"/>
      <c r="J1446" s="4" t="str">
        <f ca="1">IFERROR(__xludf.DUMMYFUNCTION("LEFT(INDEX(SPLIT(L1446, "" ""), 4), 2)"),"12")</f>
        <v>12</v>
      </c>
      <c r="K1446" s="1" t="s">
        <v>27491</v>
      </c>
      <c r="L1446" s="1" t="s">
        <v>28241</v>
      </c>
    </row>
    <row r="1447" spans="1:12" ht="13.2">
      <c r="A1447" s="20" t="s">
        <v>18878</v>
      </c>
      <c r="B1447" s="1">
        <v>5</v>
      </c>
      <c r="D1447" s="1" t="s">
        <v>19372</v>
      </c>
      <c r="E1447" s="1" t="s">
        <v>29240</v>
      </c>
      <c r="H1447" s="1" t="s">
        <v>1328</v>
      </c>
      <c r="I1447" s="4"/>
      <c r="J1447" s="4" t="str">
        <f ca="1">IFERROR(__xludf.DUMMYFUNCTION("LEFT(INDEX(SPLIT(L1447, "" ""), 4), 2)"),"12")</f>
        <v>12</v>
      </c>
      <c r="K1447" s="1" t="s">
        <v>27488</v>
      </c>
      <c r="L1447" s="1" t="s">
        <v>28241</v>
      </c>
    </row>
    <row r="1448" spans="1:12" ht="13.2">
      <c r="A1448" s="20" t="s">
        <v>18844</v>
      </c>
      <c r="B1448" s="1">
        <v>5</v>
      </c>
      <c r="D1448" s="1" t="s">
        <v>19372</v>
      </c>
      <c r="E1448" s="1" t="s">
        <v>29241</v>
      </c>
      <c r="H1448" s="1" t="s">
        <v>1328</v>
      </c>
      <c r="I1448" s="4"/>
      <c r="J1448" s="4" t="str">
        <f ca="1">IFERROR(__xludf.DUMMYFUNCTION("LEFT(INDEX(SPLIT(L1448, "" ""), 4), 2)"),"12")</f>
        <v>12</v>
      </c>
      <c r="K1448" s="1" t="s">
        <v>27197</v>
      </c>
      <c r="L1448" s="1" t="s">
        <v>28241</v>
      </c>
    </row>
    <row r="1449" spans="1:12" ht="13.2">
      <c r="A1449" s="20" t="s">
        <v>29242</v>
      </c>
      <c r="B1449" s="1">
        <v>5</v>
      </c>
      <c r="D1449" s="1" t="s">
        <v>10479</v>
      </c>
      <c r="E1449" s="1" t="s">
        <v>29243</v>
      </c>
      <c r="H1449" s="1" t="s">
        <v>1328</v>
      </c>
      <c r="I1449" s="4"/>
      <c r="J1449" s="4" t="str">
        <f ca="1">IFERROR(__xludf.DUMMYFUNCTION("LEFT(INDEX(SPLIT(L1449, "" ""), 4), 2)"),"12")</f>
        <v>12</v>
      </c>
      <c r="K1449" s="1" t="s">
        <v>27491</v>
      </c>
      <c r="L1449" s="1" t="s">
        <v>28241</v>
      </c>
    </row>
    <row r="1450" spans="1:12" ht="13.2">
      <c r="A1450" s="20" t="s">
        <v>18969</v>
      </c>
      <c r="B1450" s="1">
        <v>5</v>
      </c>
      <c r="D1450" s="1" t="s">
        <v>10736</v>
      </c>
      <c r="E1450" s="1" t="s">
        <v>29244</v>
      </c>
      <c r="H1450" s="1" t="s">
        <v>1328</v>
      </c>
      <c r="I1450" s="4"/>
      <c r="J1450" s="4" t="str">
        <f ca="1">IFERROR(__xludf.DUMMYFUNCTION("LEFT(INDEX(SPLIT(L1450, "" ""), 4), 2)"),"12")</f>
        <v>12</v>
      </c>
      <c r="K1450" s="1" t="s">
        <v>27581</v>
      </c>
      <c r="L1450" s="1" t="s">
        <v>28241</v>
      </c>
    </row>
    <row r="1451" spans="1:12" ht="13.2">
      <c r="A1451" s="20" t="s">
        <v>18861</v>
      </c>
      <c r="B1451" s="1">
        <v>5</v>
      </c>
      <c r="C1451" s="1" t="s">
        <v>29245</v>
      </c>
      <c r="D1451" s="1" t="s">
        <v>19372</v>
      </c>
      <c r="E1451" s="1" t="s">
        <v>29246</v>
      </c>
      <c r="H1451" s="1" t="s">
        <v>1328</v>
      </c>
      <c r="I1451" s="4"/>
      <c r="J1451" s="4" t="str">
        <f ca="1">IFERROR(__xludf.DUMMYFUNCTION("LEFT(INDEX(SPLIT(L1451, "" ""), 4), 2)"),"12")</f>
        <v>12</v>
      </c>
      <c r="K1451" s="1" t="s">
        <v>27420</v>
      </c>
      <c r="L1451" s="1" t="s">
        <v>28241</v>
      </c>
    </row>
    <row r="1452" spans="1:12" ht="13.2">
      <c r="A1452" s="20" t="s">
        <v>19032</v>
      </c>
      <c r="B1452" s="1">
        <v>5</v>
      </c>
      <c r="D1452" s="1" t="s">
        <v>19372</v>
      </c>
      <c r="E1452" s="1" t="s">
        <v>29247</v>
      </c>
      <c r="H1452" s="1" t="s">
        <v>1328</v>
      </c>
      <c r="I1452" s="4"/>
      <c r="J1452" s="4" t="str">
        <f ca="1">IFERROR(__xludf.DUMMYFUNCTION("LEFT(INDEX(SPLIT(L1452, "" ""), 4), 2)"),"12")</f>
        <v>12</v>
      </c>
      <c r="K1452" s="1" t="s">
        <v>27197</v>
      </c>
      <c r="L1452" s="1" t="s">
        <v>28241</v>
      </c>
    </row>
    <row r="1453" spans="1:12" ht="13.2">
      <c r="A1453" s="20" t="s">
        <v>29248</v>
      </c>
      <c r="B1453" s="1">
        <v>5</v>
      </c>
      <c r="D1453" s="1" t="s">
        <v>10479</v>
      </c>
      <c r="E1453" s="1" t="s">
        <v>29249</v>
      </c>
      <c r="H1453" s="1" t="s">
        <v>1328</v>
      </c>
      <c r="I1453" s="4"/>
      <c r="J1453" s="4" t="str">
        <f ca="1">IFERROR(__xludf.DUMMYFUNCTION("LEFT(INDEX(SPLIT(L1453, "" ""), 4), 2)"),"12")</f>
        <v>12</v>
      </c>
      <c r="K1453" s="1" t="s">
        <v>27491</v>
      </c>
      <c r="L1453" s="1" t="s">
        <v>28241</v>
      </c>
    </row>
    <row r="1454" spans="1:12" ht="13.2">
      <c r="A1454" s="20" t="s">
        <v>19451</v>
      </c>
      <c r="B1454" s="1">
        <v>5</v>
      </c>
      <c r="C1454" s="1" t="s">
        <v>29250</v>
      </c>
      <c r="D1454" s="1" t="s">
        <v>10755</v>
      </c>
      <c r="E1454" s="1" t="s">
        <v>29251</v>
      </c>
      <c r="H1454" s="1" t="s">
        <v>1328</v>
      </c>
      <c r="I1454" s="4"/>
      <c r="J1454" s="4" t="str">
        <f ca="1">IFERROR(__xludf.DUMMYFUNCTION("LEFT(INDEX(SPLIT(L1454, "" ""), 4), 2)"),"12")</f>
        <v>12</v>
      </c>
      <c r="K1454" s="1" t="s">
        <v>28258</v>
      </c>
      <c r="L1454" s="1" t="s">
        <v>28241</v>
      </c>
    </row>
    <row r="1455" spans="1:12" ht="13.2">
      <c r="A1455" s="20" t="s">
        <v>18969</v>
      </c>
      <c r="B1455" s="1">
        <v>5</v>
      </c>
      <c r="D1455" s="1" t="s">
        <v>19372</v>
      </c>
      <c r="E1455" s="1" t="s">
        <v>29252</v>
      </c>
      <c r="H1455" s="1" t="s">
        <v>1328</v>
      </c>
      <c r="I1455" s="4"/>
      <c r="J1455" s="4" t="str">
        <f ca="1">IFERROR(__xludf.DUMMYFUNCTION("LEFT(INDEX(SPLIT(L1455, "" ""), 4), 2)"),"12")</f>
        <v>12</v>
      </c>
      <c r="K1455" s="1" t="s">
        <v>27581</v>
      </c>
      <c r="L1455" s="1" t="s">
        <v>28241</v>
      </c>
    </row>
    <row r="1456" spans="1:12" ht="13.2">
      <c r="A1456" s="20" t="s">
        <v>19207</v>
      </c>
      <c r="B1456" s="1">
        <v>5</v>
      </c>
      <c r="D1456" s="1" t="s">
        <v>19372</v>
      </c>
      <c r="E1456" s="1" t="s">
        <v>29253</v>
      </c>
      <c r="H1456" s="1" t="s">
        <v>1328</v>
      </c>
      <c r="I1456" s="4"/>
      <c r="J1456" s="4" t="str">
        <f ca="1">IFERROR(__xludf.DUMMYFUNCTION("LEFT(INDEX(SPLIT(L1456, "" ""), 4), 2)"),"12")</f>
        <v>12</v>
      </c>
      <c r="K1456" s="1" t="s">
        <v>27197</v>
      </c>
      <c r="L1456" s="1" t="s">
        <v>28241</v>
      </c>
    </row>
    <row r="1457" spans="1:12" ht="13.2">
      <c r="A1457" s="20" t="s">
        <v>29254</v>
      </c>
      <c r="B1457" s="1">
        <v>5</v>
      </c>
      <c r="D1457" s="1" t="s">
        <v>13043</v>
      </c>
      <c r="E1457" s="1" t="s">
        <v>29255</v>
      </c>
      <c r="H1457" s="1" t="s">
        <v>1328</v>
      </c>
      <c r="I1457" s="4"/>
      <c r="J1457" s="4" t="str">
        <f ca="1">IFERROR(__xludf.DUMMYFUNCTION("LEFT(INDEX(SPLIT(L1457, "" ""), 4), 2)"),"12")</f>
        <v>12</v>
      </c>
      <c r="K1457" s="1" t="s">
        <v>28626</v>
      </c>
      <c r="L1457" s="1" t="s">
        <v>28241</v>
      </c>
    </row>
    <row r="1458" spans="1:12" ht="13.2">
      <c r="A1458" s="20" t="s">
        <v>29256</v>
      </c>
      <c r="B1458" s="1">
        <v>5</v>
      </c>
      <c r="D1458" s="1" t="s">
        <v>19372</v>
      </c>
      <c r="E1458" s="1" t="s">
        <v>29257</v>
      </c>
      <c r="H1458" s="1" t="s">
        <v>1328</v>
      </c>
      <c r="I1458" s="4"/>
      <c r="J1458" s="4" t="str">
        <f ca="1">IFERROR(__xludf.DUMMYFUNCTION("LEFT(INDEX(SPLIT(L1458, "" ""), 4), 2)"),"12")</f>
        <v>12</v>
      </c>
      <c r="K1458" s="1" t="s">
        <v>27581</v>
      </c>
      <c r="L1458" s="1" t="s">
        <v>28241</v>
      </c>
    </row>
    <row r="1459" spans="1:12" ht="13.2">
      <c r="A1459" s="20" t="s">
        <v>29258</v>
      </c>
      <c r="B1459" s="1">
        <v>5</v>
      </c>
      <c r="D1459" s="1" t="s">
        <v>10479</v>
      </c>
      <c r="E1459" s="1" t="s">
        <v>29259</v>
      </c>
      <c r="H1459" s="1" t="s">
        <v>1328</v>
      </c>
      <c r="I1459" s="4"/>
      <c r="J1459" s="4" t="str">
        <f ca="1">IFERROR(__xludf.DUMMYFUNCTION("LEFT(INDEX(SPLIT(L1459, "" ""), 4), 2)"),"12")</f>
        <v>12</v>
      </c>
      <c r="K1459" s="1" t="s">
        <v>26960</v>
      </c>
      <c r="L1459" s="1" t="s">
        <v>28241</v>
      </c>
    </row>
    <row r="1460" spans="1:12" ht="13.2">
      <c r="A1460" s="20" t="s">
        <v>29260</v>
      </c>
      <c r="B1460" s="1">
        <v>5</v>
      </c>
      <c r="D1460" s="1" t="s">
        <v>19372</v>
      </c>
      <c r="E1460" s="1" t="s">
        <v>29261</v>
      </c>
      <c r="H1460" s="1" t="s">
        <v>1328</v>
      </c>
      <c r="I1460" s="4"/>
      <c r="J1460" s="4" t="str">
        <f ca="1">IFERROR(__xludf.DUMMYFUNCTION("LEFT(INDEX(SPLIT(L1460, "" ""), 4), 2)"),"12")</f>
        <v>12</v>
      </c>
      <c r="K1460" s="1" t="s">
        <v>28626</v>
      </c>
      <c r="L1460" s="1" t="s">
        <v>28241</v>
      </c>
    </row>
    <row r="1461" spans="1:12" ht="13.2">
      <c r="A1461" s="20" t="s">
        <v>20759</v>
      </c>
      <c r="B1461" s="1">
        <v>5</v>
      </c>
      <c r="D1461" s="1" t="s">
        <v>13043</v>
      </c>
      <c r="E1461" s="1" t="s">
        <v>29262</v>
      </c>
      <c r="H1461" s="1" t="s">
        <v>1328</v>
      </c>
      <c r="I1461" s="4"/>
      <c r="J1461" s="4" t="str">
        <f ca="1">IFERROR(__xludf.DUMMYFUNCTION("LEFT(INDEX(SPLIT(L1461, "" ""), 4), 2)"),"12")</f>
        <v>12</v>
      </c>
      <c r="K1461" s="1" t="s">
        <v>28626</v>
      </c>
      <c r="L1461" s="1" t="s">
        <v>28241</v>
      </c>
    </row>
    <row r="1462" spans="1:12" ht="13.2">
      <c r="A1462" s="20" t="s">
        <v>8732</v>
      </c>
      <c r="B1462" s="1">
        <v>5</v>
      </c>
      <c r="D1462" s="1" t="s">
        <v>10755</v>
      </c>
      <c r="E1462" s="1" t="s">
        <v>29263</v>
      </c>
      <c r="H1462" s="1" t="s">
        <v>1328</v>
      </c>
      <c r="I1462" s="4"/>
      <c r="J1462" s="4" t="str">
        <f ca="1">IFERROR(__xludf.DUMMYFUNCTION("LEFT(INDEX(SPLIT(L1462, "" ""), 4), 2)"),"12")</f>
        <v>12</v>
      </c>
      <c r="K1462" s="1" t="s">
        <v>27197</v>
      </c>
      <c r="L1462" s="1" t="s">
        <v>28241</v>
      </c>
    </row>
    <row r="1463" spans="1:12" ht="13.2">
      <c r="A1463" s="20" t="s">
        <v>18985</v>
      </c>
      <c r="B1463" s="1">
        <v>5</v>
      </c>
      <c r="D1463" s="1" t="s">
        <v>19372</v>
      </c>
      <c r="E1463" s="1" t="s">
        <v>29264</v>
      </c>
      <c r="H1463" s="1" t="s">
        <v>1328</v>
      </c>
      <c r="I1463" s="4"/>
      <c r="J1463" s="4" t="str">
        <f ca="1">IFERROR(__xludf.DUMMYFUNCTION("LEFT(INDEX(SPLIT(L1463, "" ""), 4), 2)"),"12")</f>
        <v>12</v>
      </c>
      <c r="K1463" s="1" t="s">
        <v>27197</v>
      </c>
      <c r="L1463" s="1" t="s">
        <v>28241</v>
      </c>
    </row>
    <row r="1464" spans="1:12" ht="13.2">
      <c r="A1464" s="20" t="s">
        <v>19309</v>
      </c>
      <c r="B1464" s="1">
        <v>5</v>
      </c>
      <c r="D1464" s="1" t="s">
        <v>19372</v>
      </c>
      <c r="E1464" s="1" t="s">
        <v>29265</v>
      </c>
      <c r="H1464" s="1" t="s">
        <v>1328</v>
      </c>
      <c r="I1464" s="4"/>
      <c r="J1464" s="4" t="str">
        <f ca="1">IFERROR(__xludf.DUMMYFUNCTION("LEFT(INDEX(SPLIT(L1464, "" ""), 4), 2)"),"12")</f>
        <v>12</v>
      </c>
      <c r="K1464" s="1" t="s">
        <v>27197</v>
      </c>
      <c r="L1464" s="1" t="s">
        <v>28241</v>
      </c>
    </row>
    <row r="1465" spans="1:12" ht="13.2">
      <c r="A1465" s="20" t="s">
        <v>19158</v>
      </c>
      <c r="B1465" s="1">
        <v>5</v>
      </c>
      <c r="D1465" s="1" t="s">
        <v>19372</v>
      </c>
      <c r="E1465" s="1" t="s">
        <v>29266</v>
      </c>
      <c r="H1465" s="1" t="s">
        <v>1328</v>
      </c>
      <c r="I1465" s="4"/>
      <c r="J1465" s="4" t="str">
        <f ca="1">IFERROR(__xludf.DUMMYFUNCTION("LEFT(INDEX(SPLIT(L1465, "" ""), 4), 2)"),"12")</f>
        <v>12</v>
      </c>
      <c r="K1465" s="1" t="s">
        <v>27197</v>
      </c>
      <c r="L1465" s="1" t="s">
        <v>28241</v>
      </c>
    </row>
    <row r="1466" spans="1:12" ht="13.2">
      <c r="A1466" s="20" t="s">
        <v>29267</v>
      </c>
      <c r="B1466" s="1">
        <v>5</v>
      </c>
      <c r="D1466" s="1" t="s">
        <v>13043</v>
      </c>
      <c r="E1466" s="1" t="s">
        <v>29268</v>
      </c>
      <c r="H1466" s="1" t="s">
        <v>1328</v>
      </c>
      <c r="I1466" s="4"/>
      <c r="J1466" s="4" t="str">
        <f ca="1">IFERROR(__xludf.DUMMYFUNCTION("LEFT(INDEX(SPLIT(L1466, "" ""), 4), 2)"),"12")</f>
        <v>12</v>
      </c>
      <c r="K1466" s="1" t="s">
        <v>28626</v>
      </c>
      <c r="L1466" s="1" t="s">
        <v>28241</v>
      </c>
    </row>
    <row r="1467" spans="1:12" ht="13.2">
      <c r="A1467" s="20" t="s">
        <v>29269</v>
      </c>
      <c r="B1467" s="1">
        <v>5</v>
      </c>
      <c r="D1467" s="1" t="s">
        <v>10736</v>
      </c>
      <c r="E1467" s="1" t="s">
        <v>29270</v>
      </c>
      <c r="H1467" s="1" t="s">
        <v>1328</v>
      </c>
      <c r="I1467" s="4"/>
      <c r="J1467" s="4" t="str">
        <f ca="1">IFERROR(__xludf.DUMMYFUNCTION("LEFT(INDEX(SPLIT(L1467, "" ""), 4), 2)"),"12")</f>
        <v>12</v>
      </c>
      <c r="K1467" s="1" t="s">
        <v>27491</v>
      </c>
      <c r="L1467" s="1" t="s">
        <v>28241</v>
      </c>
    </row>
    <row r="1468" spans="1:12" ht="13.2">
      <c r="A1468" s="20" t="s">
        <v>18844</v>
      </c>
      <c r="B1468" s="1">
        <v>5</v>
      </c>
      <c r="D1468" s="1" t="s">
        <v>19372</v>
      </c>
      <c r="E1468" s="1" t="s">
        <v>29271</v>
      </c>
      <c r="H1468" s="1" t="s">
        <v>1328</v>
      </c>
      <c r="I1468" s="4"/>
      <c r="J1468" s="4" t="str">
        <f ca="1">IFERROR(__xludf.DUMMYFUNCTION("LEFT(INDEX(SPLIT(L1468, "" ""), 4), 2)"),"12")</f>
        <v>12</v>
      </c>
      <c r="K1468" s="1" t="s">
        <v>27197</v>
      </c>
      <c r="L1468" s="1" t="s">
        <v>28241</v>
      </c>
    </row>
    <row r="1469" spans="1:12" ht="13.2">
      <c r="A1469" s="20" t="s">
        <v>6908</v>
      </c>
      <c r="B1469" s="1">
        <v>5</v>
      </c>
      <c r="D1469" s="1" t="s">
        <v>10778</v>
      </c>
      <c r="E1469" s="1" t="s">
        <v>29272</v>
      </c>
      <c r="H1469" s="1" t="s">
        <v>1328</v>
      </c>
      <c r="I1469" s="4"/>
      <c r="J1469" s="4" t="str">
        <f ca="1">IFERROR(__xludf.DUMMYFUNCTION("LEFT(INDEX(SPLIT(L1469, "" ""), 4), 2)"),"12")</f>
        <v>12</v>
      </c>
      <c r="K1469" s="1" t="s">
        <v>27197</v>
      </c>
      <c r="L1469" s="1" t="s">
        <v>28241</v>
      </c>
    </row>
    <row r="1470" spans="1:12" ht="13.2">
      <c r="A1470" s="20" t="s">
        <v>29273</v>
      </c>
      <c r="B1470" s="1">
        <v>5</v>
      </c>
      <c r="D1470" s="1" t="s">
        <v>10288</v>
      </c>
      <c r="E1470" s="1" t="s">
        <v>29274</v>
      </c>
      <c r="H1470" s="1" t="s">
        <v>1328</v>
      </c>
      <c r="I1470" s="4"/>
      <c r="J1470" s="4" t="str">
        <f ca="1">IFERROR(__xludf.DUMMYFUNCTION("LEFT(INDEX(SPLIT(L1470, "" ""), 4), 2)"),"12")</f>
        <v>12</v>
      </c>
      <c r="K1470" s="1" t="s">
        <v>27581</v>
      </c>
      <c r="L1470" s="1" t="s">
        <v>28241</v>
      </c>
    </row>
    <row r="1471" spans="1:12" ht="13.2">
      <c r="A1471" s="20" t="s">
        <v>25198</v>
      </c>
      <c r="B1471" s="1">
        <v>5</v>
      </c>
      <c r="D1471" s="1" t="s">
        <v>10347</v>
      </c>
      <c r="E1471" s="1" t="s">
        <v>29275</v>
      </c>
      <c r="H1471" s="1" t="s">
        <v>1328</v>
      </c>
      <c r="I1471" s="4"/>
      <c r="J1471" s="4" t="str">
        <f ca="1">IFERROR(__xludf.DUMMYFUNCTION("LEFT(INDEX(SPLIT(L1471, "" ""), 4), 2)"),"12")</f>
        <v>12</v>
      </c>
      <c r="K1471" s="1" t="s">
        <v>27197</v>
      </c>
      <c r="L1471" s="1" t="s">
        <v>28241</v>
      </c>
    </row>
    <row r="1472" spans="1:12" ht="13.2">
      <c r="A1472" s="20" t="s">
        <v>19207</v>
      </c>
      <c r="B1472" s="1">
        <v>5</v>
      </c>
      <c r="D1472" s="1" t="s">
        <v>19372</v>
      </c>
      <c r="E1472" s="1" t="s">
        <v>29276</v>
      </c>
      <c r="H1472" s="1" t="s">
        <v>1328</v>
      </c>
      <c r="I1472" s="4"/>
      <c r="J1472" s="4" t="str">
        <f ca="1">IFERROR(__xludf.DUMMYFUNCTION("LEFT(INDEX(SPLIT(L1472, "" ""), 4), 2)"),"12")</f>
        <v>12</v>
      </c>
      <c r="K1472" s="1" t="s">
        <v>27197</v>
      </c>
      <c r="L1472" s="1" t="s">
        <v>28241</v>
      </c>
    </row>
    <row r="1473" spans="1:12" ht="13.2">
      <c r="A1473" s="20" t="s">
        <v>19158</v>
      </c>
      <c r="B1473" s="1">
        <v>5</v>
      </c>
      <c r="D1473" s="1" t="s">
        <v>10736</v>
      </c>
      <c r="E1473" s="1" t="s">
        <v>29277</v>
      </c>
      <c r="H1473" s="1" t="s">
        <v>1328</v>
      </c>
      <c r="I1473" s="4"/>
      <c r="J1473" s="4" t="str">
        <f ca="1">IFERROR(__xludf.DUMMYFUNCTION("LEFT(INDEX(SPLIT(L1473, "" ""), 4), 2)"),"12")</f>
        <v>12</v>
      </c>
      <c r="K1473" s="1" t="s">
        <v>27197</v>
      </c>
      <c r="L1473" s="1" t="s">
        <v>28241</v>
      </c>
    </row>
    <row r="1474" spans="1:12" ht="13.2">
      <c r="A1474" s="20" t="s">
        <v>8017</v>
      </c>
      <c r="B1474" s="1">
        <v>5</v>
      </c>
      <c r="D1474" s="1" t="s">
        <v>19372</v>
      </c>
      <c r="E1474" s="1" t="s">
        <v>29278</v>
      </c>
      <c r="H1474" s="1" t="s">
        <v>1328</v>
      </c>
      <c r="I1474" s="4"/>
      <c r="J1474" s="4" t="str">
        <f ca="1">IFERROR(__xludf.DUMMYFUNCTION("LEFT(INDEX(SPLIT(L1474, "" ""), 4), 2)"),"12")</f>
        <v>12</v>
      </c>
      <c r="K1474" s="1" t="s">
        <v>27197</v>
      </c>
      <c r="L1474" s="1" t="s">
        <v>28241</v>
      </c>
    </row>
    <row r="1475" spans="1:12" ht="13.2">
      <c r="A1475" s="20" t="s">
        <v>29279</v>
      </c>
      <c r="B1475" s="1">
        <v>5</v>
      </c>
      <c r="D1475" s="1" t="s">
        <v>13043</v>
      </c>
      <c r="E1475" s="1" t="s">
        <v>29280</v>
      </c>
      <c r="H1475" s="1" t="s">
        <v>1328</v>
      </c>
      <c r="I1475" s="4"/>
      <c r="J1475" s="4" t="str">
        <f ca="1">IFERROR(__xludf.DUMMYFUNCTION("LEFT(INDEX(SPLIT(L1475, "" ""), 4), 2)"),"12")</f>
        <v>12</v>
      </c>
      <c r="K1475" s="1" t="s">
        <v>28626</v>
      </c>
      <c r="L1475" s="1" t="s">
        <v>28241</v>
      </c>
    </row>
    <row r="1476" spans="1:12" ht="13.2">
      <c r="A1476" s="20" t="s">
        <v>29281</v>
      </c>
      <c r="B1476" s="1">
        <v>5</v>
      </c>
      <c r="C1476" s="1" t="s">
        <v>4552</v>
      </c>
      <c r="D1476" s="1" t="s">
        <v>10755</v>
      </c>
      <c r="E1476" s="1" t="s">
        <v>29282</v>
      </c>
      <c r="H1476" s="1" t="s">
        <v>1328</v>
      </c>
      <c r="I1476" s="4"/>
      <c r="J1476" s="4" t="str">
        <f ca="1">IFERROR(__xludf.DUMMYFUNCTION("LEFT(INDEX(SPLIT(L1476, "" ""), 4), 2)"),"12")</f>
        <v>12</v>
      </c>
      <c r="K1476" s="1" t="s">
        <v>27342</v>
      </c>
      <c r="L1476" s="1" t="s">
        <v>28241</v>
      </c>
    </row>
    <row r="1477" spans="1:12" ht="13.2">
      <c r="A1477" s="20" t="s">
        <v>29283</v>
      </c>
      <c r="B1477" s="1">
        <v>5</v>
      </c>
      <c r="D1477" s="1" t="s">
        <v>19372</v>
      </c>
      <c r="E1477" s="1" t="s">
        <v>29284</v>
      </c>
      <c r="H1477" s="1" t="s">
        <v>1328</v>
      </c>
      <c r="I1477" s="4"/>
      <c r="J1477" s="4" t="str">
        <f ca="1">IFERROR(__xludf.DUMMYFUNCTION("LEFT(INDEX(SPLIT(L1477, "" ""), 4), 2)"),"12")</f>
        <v>12</v>
      </c>
      <c r="K1477" s="1" t="s">
        <v>27197</v>
      </c>
      <c r="L1477" s="1" t="s">
        <v>28241</v>
      </c>
    </row>
    <row r="1478" spans="1:12" ht="13.2">
      <c r="A1478" s="20" t="s">
        <v>29285</v>
      </c>
      <c r="B1478" s="1">
        <v>5</v>
      </c>
      <c r="D1478" s="1" t="s">
        <v>19372</v>
      </c>
      <c r="E1478" s="1" t="s">
        <v>29286</v>
      </c>
      <c r="H1478" s="1" t="s">
        <v>1328</v>
      </c>
      <c r="I1478" s="4"/>
      <c r="J1478" s="4" t="str">
        <f ca="1">IFERROR(__xludf.DUMMYFUNCTION("LEFT(INDEX(SPLIT(L1478, "" ""), 4), 2)"),"12")</f>
        <v>12</v>
      </c>
      <c r="K1478" s="1" t="s">
        <v>27197</v>
      </c>
      <c r="L1478" s="1" t="s">
        <v>28241</v>
      </c>
    </row>
    <row r="1479" spans="1:12" ht="13.2">
      <c r="A1479" s="20" t="s">
        <v>18940</v>
      </c>
      <c r="B1479" s="1">
        <v>5</v>
      </c>
      <c r="D1479" s="1" t="s">
        <v>13043</v>
      </c>
      <c r="E1479" s="1" t="s">
        <v>29287</v>
      </c>
      <c r="H1479" s="1" t="s">
        <v>1328</v>
      </c>
      <c r="I1479" s="4"/>
      <c r="J1479" s="4" t="str">
        <f ca="1">IFERROR(__xludf.DUMMYFUNCTION("LEFT(INDEX(SPLIT(L1479, "" ""), 4), 2)"),"12")</f>
        <v>12</v>
      </c>
      <c r="K1479" s="1" t="s">
        <v>27197</v>
      </c>
      <c r="L1479" s="1" t="s">
        <v>28241</v>
      </c>
    </row>
    <row r="1480" spans="1:12" ht="13.2">
      <c r="A1480" s="20" t="s">
        <v>18940</v>
      </c>
      <c r="B1480" s="1">
        <v>5</v>
      </c>
      <c r="D1480" s="1" t="s">
        <v>10479</v>
      </c>
      <c r="E1480" s="1" t="s">
        <v>26477</v>
      </c>
      <c r="H1480" s="1" t="s">
        <v>1328</v>
      </c>
      <c r="I1480" s="4"/>
      <c r="J1480" s="4" t="str">
        <f ca="1">IFERROR(__xludf.DUMMYFUNCTION("LEFT(INDEX(SPLIT(L1480, "" ""), 4), 2)"),"12")</f>
        <v>12</v>
      </c>
      <c r="K1480" s="1" t="s">
        <v>27197</v>
      </c>
      <c r="L1480" s="1" t="s">
        <v>28241</v>
      </c>
    </row>
    <row r="1481" spans="1:12" ht="13.2">
      <c r="A1481" s="20" t="s">
        <v>29288</v>
      </c>
      <c r="B1481" s="1">
        <v>5</v>
      </c>
      <c r="D1481" s="1" t="s">
        <v>10300</v>
      </c>
      <c r="E1481" s="1" t="s">
        <v>29289</v>
      </c>
      <c r="H1481" s="1" t="s">
        <v>1328</v>
      </c>
      <c r="I1481" s="4"/>
      <c r="J1481" s="4" t="str">
        <f ca="1">IFERROR(__xludf.DUMMYFUNCTION("LEFT(INDEX(SPLIT(L1481, "" ""), 4), 2)"),"12")</f>
        <v>12</v>
      </c>
      <c r="K1481" s="1" t="s">
        <v>27491</v>
      </c>
      <c r="L1481" s="1" t="s">
        <v>28241</v>
      </c>
    </row>
    <row r="1482" spans="1:12" ht="13.2">
      <c r="A1482" s="20" t="s">
        <v>18973</v>
      </c>
      <c r="B1482" s="1">
        <v>5</v>
      </c>
      <c r="D1482" s="1" t="s">
        <v>10755</v>
      </c>
      <c r="E1482" s="1" t="s">
        <v>26277</v>
      </c>
      <c r="H1482" s="1" t="s">
        <v>1328</v>
      </c>
      <c r="I1482" s="4"/>
      <c r="J1482" s="4" t="str">
        <f ca="1">IFERROR(__xludf.DUMMYFUNCTION("LEFT(INDEX(SPLIT(L1482, "" ""), 4), 2)"),"12")</f>
        <v>12</v>
      </c>
      <c r="K1482" s="1" t="s">
        <v>27197</v>
      </c>
      <c r="L1482" s="1" t="s">
        <v>28241</v>
      </c>
    </row>
    <row r="1483" spans="1:12" ht="13.2">
      <c r="A1483" s="20" t="s">
        <v>18878</v>
      </c>
      <c r="B1483" s="1">
        <v>5</v>
      </c>
      <c r="D1483" s="1" t="s">
        <v>19372</v>
      </c>
      <c r="E1483" s="1" t="s">
        <v>29290</v>
      </c>
      <c r="H1483" s="1" t="s">
        <v>1328</v>
      </c>
      <c r="I1483" s="4"/>
      <c r="J1483" s="4" t="str">
        <f ca="1">IFERROR(__xludf.DUMMYFUNCTION("LEFT(INDEX(SPLIT(L1483, "" ""), 4), 2)"),"12")</f>
        <v>12</v>
      </c>
      <c r="K1483" s="1" t="s">
        <v>27488</v>
      </c>
      <c r="L1483" s="1" t="s">
        <v>28241</v>
      </c>
    </row>
    <row r="1484" spans="1:12" ht="13.2">
      <c r="A1484" s="20" t="s">
        <v>29291</v>
      </c>
      <c r="B1484" s="1">
        <v>5</v>
      </c>
      <c r="D1484" s="1" t="s">
        <v>19372</v>
      </c>
      <c r="E1484" s="1" t="s">
        <v>29292</v>
      </c>
      <c r="H1484" s="1" t="s">
        <v>1328</v>
      </c>
      <c r="I1484" s="4"/>
      <c r="J1484" s="4" t="str">
        <f ca="1">IFERROR(__xludf.DUMMYFUNCTION("LEFT(INDEX(SPLIT(L1484, "" ""), 4), 2)"),"12")</f>
        <v>12</v>
      </c>
      <c r="K1484" s="1" t="s">
        <v>27707</v>
      </c>
      <c r="L1484" s="1" t="s">
        <v>28241</v>
      </c>
    </row>
    <row r="1485" spans="1:12" ht="13.2">
      <c r="A1485" s="20" t="s">
        <v>29293</v>
      </c>
      <c r="B1485" s="1">
        <v>5</v>
      </c>
      <c r="D1485" s="1" t="s">
        <v>13043</v>
      </c>
      <c r="E1485" s="1" t="s">
        <v>29294</v>
      </c>
      <c r="H1485" s="1" t="s">
        <v>1328</v>
      </c>
      <c r="I1485" s="4"/>
      <c r="J1485" s="4" t="str">
        <f ca="1">IFERROR(__xludf.DUMMYFUNCTION("LEFT(INDEX(SPLIT(L1485, "" ""), 4), 2)"),"12")</f>
        <v>12</v>
      </c>
      <c r="K1485" s="1" t="s">
        <v>28626</v>
      </c>
      <c r="L1485" s="1" t="s">
        <v>28241</v>
      </c>
    </row>
    <row r="1486" spans="1:12" ht="13.2">
      <c r="A1486" s="20" t="s">
        <v>18878</v>
      </c>
      <c r="B1486" s="1">
        <v>5</v>
      </c>
      <c r="D1486" s="1" t="s">
        <v>19372</v>
      </c>
      <c r="E1486" s="1" t="s">
        <v>29295</v>
      </c>
      <c r="H1486" s="1" t="s">
        <v>1328</v>
      </c>
      <c r="I1486" s="4"/>
      <c r="J1486" s="4" t="str">
        <f ca="1">IFERROR(__xludf.DUMMYFUNCTION("LEFT(INDEX(SPLIT(L1486, "" ""), 4), 2)"),"12")</f>
        <v>12</v>
      </c>
      <c r="K1486" s="1" t="s">
        <v>27488</v>
      </c>
      <c r="L1486" s="1" t="s">
        <v>28241</v>
      </c>
    </row>
    <row r="1487" spans="1:12" ht="13.2">
      <c r="A1487" s="20" t="s">
        <v>29296</v>
      </c>
      <c r="B1487" s="1">
        <v>5</v>
      </c>
      <c r="D1487" s="1" t="s">
        <v>10755</v>
      </c>
      <c r="E1487" s="1" t="s">
        <v>29297</v>
      </c>
      <c r="H1487" s="1" t="s">
        <v>1328</v>
      </c>
      <c r="I1487" s="4"/>
      <c r="J1487" s="4" t="str">
        <f ca="1">IFERROR(__xludf.DUMMYFUNCTION("LEFT(INDEX(SPLIT(L1487, "" ""), 4), 2)"),"12")</f>
        <v>12</v>
      </c>
      <c r="K1487" s="1" t="s">
        <v>27581</v>
      </c>
      <c r="L1487" s="1" t="s">
        <v>28241</v>
      </c>
    </row>
    <row r="1488" spans="1:12" ht="13.2">
      <c r="A1488" s="20" t="s">
        <v>18973</v>
      </c>
      <c r="B1488" s="1">
        <v>5</v>
      </c>
      <c r="D1488" s="1" t="s">
        <v>19372</v>
      </c>
      <c r="E1488" s="1" t="s">
        <v>29298</v>
      </c>
      <c r="H1488" s="1" t="s">
        <v>1328</v>
      </c>
      <c r="I1488" s="4"/>
      <c r="J1488" s="4" t="str">
        <f ca="1">IFERROR(__xludf.DUMMYFUNCTION("LEFT(INDEX(SPLIT(L1488, "" ""), 4), 2)"),"12")</f>
        <v>12</v>
      </c>
      <c r="K1488" s="1" t="s">
        <v>27197</v>
      </c>
      <c r="L1488" s="1" t="s">
        <v>28241</v>
      </c>
    </row>
    <row r="1489" spans="1:12" ht="13.2">
      <c r="A1489" s="20" t="s">
        <v>18878</v>
      </c>
      <c r="B1489" s="1">
        <v>3</v>
      </c>
      <c r="D1489" s="1" t="s">
        <v>19372</v>
      </c>
      <c r="E1489" s="1" t="s">
        <v>29299</v>
      </c>
      <c r="H1489" s="1" t="s">
        <v>1328</v>
      </c>
      <c r="I1489" s="4"/>
      <c r="J1489" s="4" t="str">
        <f ca="1">IFERROR(__xludf.DUMMYFUNCTION("LEFT(INDEX(SPLIT(L1489, "" ""), 4), 2)"),"12")</f>
        <v>12</v>
      </c>
      <c r="K1489" s="1" t="s">
        <v>27488</v>
      </c>
      <c r="L1489" s="1" t="s">
        <v>28241</v>
      </c>
    </row>
    <row r="1490" spans="1:12" ht="13.2">
      <c r="A1490" s="20" t="s">
        <v>20460</v>
      </c>
      <c r="B1490" s="1">
        <v>5</v>
      </c>
      <c r="D1490" s="1" t="s">
        <v>19372</v>
      </c>
      <c r="E1490" s="1" t="s">
        <v>29300</v>
      </c>
      <c r="H1490" s="1" t="s">
        <v>1328</v>
      </c>
      <c r="I1490" s="4"/>
      <c r="J1490" s="4" t="str">
        <f ca="1">IFERROR(__xludf.DUMMYFUNCTION("LEFT(INDEX(SPLIT(L1490, "" ""), 4), 2)"),"12")</f>
        <v>12</v>
      </c>
      <c r="K1490" s="1" t="s">
        <v>27197</v>
      </c>
      <c r="L1490" s="1" t="s">
        <v>28241</v>
      </c>
    </row>
    <row r="1491" spans="1:12" ht="13.2">
      <c r="A1491" s="20" t="s">
        <v>29301</v>
      </c>
      <c r="B1491" s="1">
        <v>5</v>
      </c>
      <c r="D1491" s="1" t="s">
        <v>19372</v>
      </c>
      <c r="E1491" s="1" t="s">
        <v>29302</v>
      </c>
      <c r="H1491" s="1" t="s">
        <v>1328</v>
      </c>
      <c r="I1491" s="4"/>
      <c r="J1491" s="4" t="str">
        <f ca="1">IFERROR(__xludf.DUMMYFUNCTION("LEFT(INDEX(SPLIT(L1491, "" ""), 4), 2)"),"12")</f>
        <v>12</v>
      </c>
      <c r="K1491" s="1" t="s">
        <v>27197</v>
      </c>
      <c r="L1491" s="1" t="s">
        <v>28241</v>
      </c>
    </row>
    <row r="1492" spans="1:12" ht="13.2">
      <c r="A1492" s="20" t="s">
        <v>29303</v>
      </c>
      <c r="B1492" s="1">
        <v>5</v>
      </c>
      <c r="D1492" s="1" t="s">
        <v>10293</v>
      </c>
      <c r="E1492" s="1" t="s">
        <v>29304</v>
      </c>
      <c r="H1492" s="1" t="s">
        <v>1328</v>
      </c>
      <c r="I1492" s="4"/>
      <c r="J1492" s="4" t="str">
        <f ca="1">IFERROR(__xludf.DUMMYFUNCTION("LEFT(INDEX(SPLIT(L1492, "" ""), 4), 2)"),"12")</f>
        <v>12</v>
      </c>
      <c r="K1492" s="1" t="s">
        <v>27491</v>
      </c>
      <c r="L1492" s="1" t="s">
        <v>28241</v>
      </c>
    </row>
    <row r="1493" spans="1:12" ht="13.2">
      <c r="A1493" s="20" t="s">
        <v>18878</v>
      </c>
      <c r="B1493" s="1">
        <v>5</v>
      </c>
      <c r="D1493" s="1" t="s">
        <v>19372</v>
      </c>
      <c r="E1493" s="1" t="s">
        <v>29305</v>
      </c>
      <c r="H1493" s="1" t="s">
        <v>1328</v>
      </c>
      <c r="I1493" s="4"/>
      <c r="J1493" s="4" t="str">
        <f ca="1">IFERROR(__xludf.DUMMYFUNCTION("LEFT(INDEX(SPLIT(L1493, "" ""), 4), 2)"),"12")</f>
        <v>12</v>
      </c>
      <c r="K1493" s="1" t="s">
        <v>27488</v>
      </c>
      <c r="L1493" s="1" t="s">
        <v>28241</v>
      </c>
    </row>
    <row r="1494" spans="1:12" ht="13.2">
      <c r="A1494" s="20" t="s">
        <v>18873</v>
      </c>
      <c r="B1494" s="1">
        <v>5</v>
      </c>
      <c r="D1494" s="1" t="s">
        <v>19372</v>
      </c>
      <c r="E1494" s="1" t="s">
        <v>29306</v>
      </c>
      <c r="H1494" s="1" t="s">
        <v>1328</v>
      </c>
      <c r="I1494" s="4"/>
      <c r="J1494" s="4" t="str">
        <f ca="1">IFERROR(__xludf.DUMMYFUNCTION("LEFT(INDEX(SPLIT(L1494, "" ""), 4), 2)"),"12")</f>
        <v>12</v>
      </c>
      <c r="K1494" s="1" t="s">
        <v>27197</v>
      </c>
      <c r="L1494" s="1" t="s">
        <v>28241</v>
      </c>
    </row>
    <row r="1495" spans="1:12" ht="13.2">
      <c r="A1495" s="20" t="s">
        <v>8726</v>
      </c>
      <c r="B1495" s="1">
        <v>5</v>
      </c>
      <c r="D1495" s="1" t="s">
        <v>19372</v>
      </c>
      <c r="E1495" s="1" t="s">
        <v>29307</v>
      </c>
      <c r="H1495" s="1" t="s">
        <v>1328</v>
      </c>
      <c r="I1495" s="4"/>
      <c r="J1495" s="4" t="str">
        <f ca="1">IFERROR(__xludf.DUMMYFUNCTION("LEFT(INDEX(SPLIT(L1495, "" ""), 4), 2)"),"12")</f>
        <v>12</v>
      </c>
      <c r="K1495" s="1" t="s">
        <v>27197</v>
      </c>
      <c r="L1495" s="1" t="s">
        <v>28241</v>
      </c>
    </row>
    <row r="1496" spans="1:12" ht="13.2">
      <c r="A1496" s="20" t="s">
        <v>29308</v>
      </c>
      <c r="B1496" s="1">
        <v>5</v>
      </c>
      <c r="D1496" s="1" t="s">
        <v>19372</v>
      </c>
      <c r="E1496" s="1" t="s">
        <v>29309</v>
      </c>
      <c r="H1496" s="1" t="s">
        <v>1328</v>
      </c>
      <c r="I1496" s="4"/>
      <c r="J1496" s="4" t="str">
        <f ca="1">IFERROR(__xludf.DUMMYFUNCTION("LEFT(INDEX(SPLIT(L1496, "" ""), 4), 2)"),"12")</f>
        <v>12</v>
      </c>
      <c r="K1496" s="1" t="s">
        <v>28690</v>
      </c>
      <c r="L1496" s="1" t="s">
        <v>28241</v>
      </c>
    </row>
    <row r="1497" spans="1:12" ht="13.2">
      <c r="A1497" s="20" t="s">
        <v>20759</v>
      </c>
      <c r="B1497" s="1">
        <v>5</v>
      </c>
      <c r="D1497" s="1" t="s">
        <v>13043</v>
      </c>
      <c r="E1497" s="1" t="s">
        <v>29310</v>
      </c>
      <c r="H1497" s="1" t="s">
        <v>1328</v>
      </c>
      <c r="I1497" s="4"/>
      <c r="J1497" s="4" t="str">
        <f ca="1">IFERROR(__xludf.DUMMYFUNCTION("LEFT(INDEX(SPLIT(L1497, "" ""), 4), 2)"),"12")</f>
        <v>12</v>
      </c>
      <c r="K1497" s="1" t="s">
        <v>28626</v>
      </c>
      <c r="L1497" s="1" t="s">
        <v>28241</v>
      </c>
    </row>
    <row r="1498" spans="1:12" ht="13.2">
      <c r="A1498" s="20" t="s">
        <v>28748</v>
      </c>
      <c r="B1498" s="1">
        <v>5</v>
      </c>
      <c r="D1498" s="1" t="s">
        <v>19372</v>
      </c>
      <c r="E1498" s="1" t="s">
        <v>29311</v>
      </c>
      <c r="H1498" s="1" t="s">
        <v>1328</v>
      </c>
      <c r="I1498" s="4"/>
      <c r="J1498" s="4" t="str">
        <f ca="1">IFERROR(__xludf.DUMMYFUNCTION("LEFT(INDEX(SPLIT(L1498, "" ""), 4), 2)"),"12")</f>
        <v>12</v>
      </c>
      <c r="K1498" s="1" t="s">
        <v>27390</v>
      </c>
      <c r="L1498" s="1" t="s">
        <v>28241</v>
      </c>
    </row>
    <row r="1499" spans="1:12" ht="13.2">
      <c r="A1499" s="20" t="s">
        <v>20618</v>
      </c>
      <c r="B1499" s="1">
        <v>4</v>
      </c>
      <c r="D1499" s="1" t="s">
        <v>19372</v>
      </c>
      <c r="E1499" s="1" t="s">
        <v>29312</v>
      </c>
      <c r="H1499" s="1" t="s">
        <v>1328</v>
      </c>
      <c r="I1499" s="4"/>
      <c r="J1499" s="4" t="str">
        <f ca="1">IFERROR(__xludf.DUMMYFUNCTION("LEFT(INDEX(SPLIT(L1499, "" ""), 4), 2)"),"12")</f>
        <v>12</v>
      </c>
      <c r="K1499" s="1" t="s">
        <v>27197</v>
      </c>
      <c r="L1499" s="1" t="s">
        <v>28241</v>
      </c>
    </row>
    <row r="1500" spans="1:12" ht="13.2">
      <c r="A1500" s="20" t="s">
        <v>29313</v>
      </c>
      <c r="B1500" s="1">
        <v>5</v>
      </c>
      <c r="D1500" s="1" t="s">
        <v>19372</v>
      </c>
      <c r="E1500" s="1" t="s">
        <v>29314</v>
      </c>
      <c r="H1500" s="1" t="s">
        <v>1328</v>
      </c>
      <c r="I1500" s="4"/>
      <c r="J1500" s="4" t="str">
        <f ca="1">IFERROR(__xludf.DUMMYFUNCTION("LEFT(INDEX(SPLIT(L1500, "" ""), 4), 2)"),"12")</f>
        <v>12</v>
      </c>
      <c r="K1500" s="1" t="s">
        <v>27197</v>
      </c>
      <c r="L1500" s="1" t="s">
        <v>28241</v>
      </c>
    </row>
    <row r="1501" spans="1:12" ht="13.2">
      <c r="A1501" s="20" t="s">
        <v>29315</v>
      </c>
      <c r="B1501" s="1">
        <v>5</v>
      </c>
      <c r="D1501" s="1" t="s">
        <v>19372</v>
      </c>
      <c r="E1501" s="1" t="s">
        <v>29316</v>
      </c>
      <c r="H1501" s="1" t="s">
        <v>1328</v>
      </c>
      <c r="I1501" s="4"/>
      <c r="J1501" s="4" t="str">
        <f ca="1">IFERROR(__xludf.DUMMYFUNCTION("LEFT(INDEX(SPLIT(L1501, "" ""), 4), 2)"),"12")</f>
        <v>12</v>
      </c>
      <c r="K1501" s="1" t="s">
        <v>29317</v>
      </c>
      <c r="L1501" s="1" t="s">
        <v>28241</v>
      </c>
    </row>
    <row r="1502" spans="1:12" ht="13.2">
      <c r="A1502" s="20" t="s">
        <v>19037</v>
      </c>
      <c r="B1502" s="1">
        <v>4</v>
      </c>
      <c r="D1502" s="1" t="s">
        <v>19372</v>
      </c>
      <c r="E1502" s="1" t="s">
        <v>29318</v>
      </c>
      <c r="H1502" s="1" t="s">
        <v>1328</v>
      </c>
      <c r="I1502" s="4"/>
      <c r="J1502" s="4" t="str">
        <f ca="1">IFERROR(__xludf.DUMMYFUNCTION("LEFT(INDEX(SPLIT(L1502, "" ""), 4), 2)"),"12")</f>
        <v>12</v>
      </c>
      <c r="K1502" s="1" t="s">
        <v>27197</v>
      </c>
      <c r="L1502" s="1" t="s">
        <v>28241</v>
      </c>
    </row>
    <row r="1503" spans="1:12" ht="13.2">
      <c r="A1503" s="20" t="s">
        <v>20554</v>
      </c>
      <c r="B1503" s="1">
        <v>5</v>
      </c>
      <c r="D1503" s="1" t="s">
        <v>19372</v>
      </c>
      <c r="E1503" s="1" t="s">
        <v>29314</v>
      </c>
      <c r="H1503" s="1" t="s">
        <v>1328</v>
      </c>
      <c r="I1503" s="4"/>
      <c r="J1503" s="4" t="str">
        <f ca="1">IFERROR(__xludf.DUMMYFUNCTION("LEFT(INDEX(SPLIT(L1503, "" ""), 4), 2)"),"12")</f>
        <v>12</v>
      </c>
      <c r="K1503" s="1" t="s">
        <v>27197</v>
      </c>
      <c r="L1503" s="1" t="s">
        <v>28241</v>
      </c>
    </row>
    <row r="1504" spans="1:12" ht="13.2">
      <c r="A1504" s="20" t="s">
        <v>18973</v>
      </c>
      <c r="B1504" s="1">
        <v>5</v>
      </c>
      <c r="D1504" s="1" t="s">
        <v>19372</v>
      </c>
      <c r="E1504" s="1" t="s">
        <v>29319</v>
      </c>
      <c r="H1504" s="1" t="s">
        <v>1328</v>
      </c>
      <c r="I1504" s="4"/>
      <c r="J1504" s="4" t="str">
        <f ca="1">IFERROR(__xludf.DUMMYFUNCTION("LEFT(INDEX(SPLIT(L1504, "" ""), 4), 2)"),"12")</f>
        <v>12</v>
      </c>
      <c r="K1504" s="1" t="s">
        <v>27197</v>
      </c>
      <c r="L1504" s="1" t="s">
        <v>28241</v>
      </c>
    </row>
    <row r="1505" spans="1:12" ht="13.2">
      <c r="A1505" s="20" t="s">
        <v>29320</v>
      </c>
      <c r="B1505" s="1">
        <v>5</v>
      </c>
      <c r="C1505" s="1" t="s">
        <v>169</v>
      </c>
      <c r="D1505" s="1" t="s">
        <v>13043</v>
      </c>
      <c r="E1505" s="1" t="s">
        <v>29321</v>
      </c>
      <c r="H1505" s="1" t="s">
        <v>1328</v>
      </c>
      <c r="I1505" s="4"/>
      <c r="J1505" s="4" t="str">
        <f ca="1">IFERROR(__xludf.DUMMYFUNCTION("LEFT(INDEX(SPLIT(L1505, "" ""), 4), 2)"),"12")</f>
        <v>12</v>
      </c>
      <c r="K1505" s="1" t="s">
        <v>27668</v>
      </c>
      <c r="L1505" s="1" t="s">
        <v>28241</v>
      </c>
    </row>
    <row r="1506" spans="1:12" ht="13.2">
      <c r="A1506" s="20" t="s">
        <v>26247</v>
      </c>
      <c r="B1506" s="1">
        <v>5</v>
      </c>
      <c r="D1506" s="1" t="s">
        <v>19372</v>
      </c>
      <c r="E1506" s="1" t="s">
        <v>29322</v>
      </c>
      <c r="H1506" s="1" t="s">
        <v>1328</v>
      </c>
      <c r="I1506" s="4"/>
      <c r="J1506" s="4" t="str">
        <f ca="1">IFERROR(__xludf.DUMMYFUNCTION("LEFT(INDEX(SPLIT(L1506, "" ""), 4), 2)"),"12")</f>
        <v>12</v>
      </c>
      <c r="K1506" s="1" t="s">
        <v>27197</v>
      </c>
      <c r="L1506" s="1" t="s">
        <v>28241</v>
      </c>
    </row>
    <row r="1507" spans="1:12" ht="13.2">
      <c r="A1507" s="20" t="s">
        <v>20554</v>
      </c>
      <c r="B1507" s="1">
        <v>5</v>
      </c>
      <c r="D1507" s="1" t="s">
        <v>19372</v>
      </c>
      <c r="E1507" s="1" t="s">
        <v>29323</v>
      </c>
      <c r="H1507" s="1" t="s">
        <v>1328</v>
      </c>
      <c r="I1507" s="4"/>
      <c r="J1507" s="4" t="str">
        <f ca="1">IFERROR(__xludf.DUMMYFUNCTION("LEFT(INDEX(SPLIT(L1507, "" ""), 4), 2)"),"12")</f>
        <v>12</v>
      </c>
      <c r="K1507" s="1" t="s">
        <v>27197</v>
      </c>
      <c r="L1507" s="1" t="s">
        <v>28241</v>
      </c>
    </row>
    <row r="1508" spans="1:12" ht="13.2">
      <c r="A1508" s="20" t="s">
        <v>20585</v>
      </c>
      <c r="B1508" s="1">
        <v>5</v>
      </c>
      <c r="D1508" s="1" t="s">
        <v>19372</v>
      </c>
      <c r="E1508" s="1" t="s">
        <v>29324</v>
      </c>
      <c r="H1508" s="1" t="s">
        <v>1328</v>
      </c>
      <c r="I1508" s="4"/>
      <c r="J1508" s="4" t="str">
        <f ca="1">IFERROR(__xludf.DUMMYFUNCTION("LEFT(INDEX(SPLIT(L1508, "" ""), 4), 2)"),"12")</f>
        <v>12</v>
      </c>
      <c r="K1508" s="1" t="s">
        <v>27197</v>
      </c>
      <c r="L1508" s="1" t="s">
        <v>28241</v>
      </c>
    </row>
    <row r="1509" spans="1:12" ht="13.2">
      <c r="A1509" s="20" t="s">
        <v>18873</v>
      </c>
      <c r="B1509" s="1">
        <v>5</v>
      </c>
      <c r="D1509" s="1" t="s">
        <v>19372</v>
      </c>
      <c r="E1509" s="1" t="s">
        <v>26243</v>
      </c>
      <c r="H1509" s="1" t="s">
        <v>1328</v>
      </c>
      <c r="I1509" s="4"/>
      <c r="J1509" s="4" t="str">
        <f ca="1">IFERROR(__xludf.DUMMYFUNCTION("LEFT(INDEX(SPLIT(L1509, "" ""), 4), 2)"),"12")</f>
        <v>12</v>
      </c>
      <c r="K1509" s="1" t="s">
        <v>27197</v>
      </c>
      <c r="L1509" s="1" t="s">
        <v>28241</v>
      </c>
    </row>
    <row r="1510" spans="1:12" ht="13.2">
      <c r="A1510" s="20" t="s">
        <v>29325</v>
      </c>
      <c r="B1510" s="1">
        <v>5</v>
      </c>
      <c r="C1510" s="1" t="s">
        <v>1194</v>
      </c>
      <c r="D1510" s="1" t="s">
        <v>10288</v>
      </c>
      <c r="E1510" s="1" t="s">
        <v>300</v>
      </c>
      <c r="H1510" s="1" t="s">
        <v>1328</v>
      </c>
      <c r="I1510" s="4"/>
      <c r="J1510" s="4" t="str">
        <f ca="1">IFERROR(__xludf.DUMMYFUNCTION("LEFT(INDEX(SPLIT(L1510, "" ""), 4), 2)"),"12")</f>
        <v>12</v>
      </c>
      <c r="K1510" s="1" t="s">
        <v>27847</v>
      </c>
      <c r="L1510" s="1" t="s">
        <v>28241</v>
      </c>
    </row>
    <row r="1511" spans="1:12" ht="13.2">
      <c r="A1511" s="20" t="s">
        <v>18847</v>
      </c>
      <c r="B1511" s="1">
        <v>5</v>
      </c>
      <c r="D1511" s="1" t="s">
        <v>19372</v>
      </c>
      <c r="E1511" s="1" t="s">
        <v>29326</v>
      </c>
      <c r="H1511" s="1" t="s">
        <v>1328</v>
      </c>
      <c r="I1511" s="4"/>
      <c r="J1511" s="4" t="str">
        <f ca="1">IFERROR(__xludf.DUMMYFUNCTION("LEFT(INDEX(SPLIT(L1511, "" ""), 4), 2)"),"12")</f>
        <v>12</v>
      </c>
      <c r="K1511" s="1" t="s">
        <v>27197</v>
      </c>
      <c r="L1511" s="1" t="s">
        <v>28241</v>
      </c>
    </row>
    <row r="1512" spans="1:12" ht="13.2">
      <c r="A1512" s="20" t="s">
        <v>29327</v>
      </c>
      <c r="B1512" s="1">
        <v>5</v>
      </c>
      <c r="D1512" s="1" t="s">
        <v>13043</v>
      </c>
      <c r="E1512" s="1" t="s">
        <v>29328</v>
      </c>
      <c r="H1512" s="1" t="s">
        <v>1328</v>
      </c>
      <c r="I1512" s="4"/>
      <c r="J1512" s="4" t="str">
        <f ca="1">IFERROR(__xludf.DUMMYFUNCTION("LEFT(INDEX(SPLIT(L1512, "" ""), 4), 2)"),"12")</f>
        <v>12</v>
      </c>
      <c r="K1512" s="1" t="s">
        <v>27491</v>
      </c>
      <c r="L1512" s="1" t="s">
        <v>28241</v>
      </c>
    </row>
    <row r="1513" spans="1:12" ht="13.2">
      <c r="A1513" s="20" t="s">
        <v>20476</v>
      </c>
      <c r="B1513" s="1">
        <v>5</v>
      </c>
      <c r="D1513" s="1" t="s">
        <v>19372</v>
      </c>
      <c r="E1513" s="1" t="s">
        <v>29329</v>
      </c>
      <c r="H1513" s="1" t="s">
        <v>1328</v>
      </c>
      <c r="I1513" s="4"/>
      <c r="J1513" s="4" t="str">
        <f ca="1">IFERROR(__xludf.DUMMYFUNCTION("LEFT(INDEX(SPLIT(L1513, "" ""), 4), 2)"),"12")</f>
        <v>12</v>
      </c>
      <c r="K1513" s="1" t="s">
        <v>27197</v>
      </c>
      <c r="L1513" s="1" t="s">
        <v>28241</v>
      </c>
    </row>
    <row r="1514" spans="1:12" ht="13.2">
      <c r="A1514" s="20" t="s">
        <v>19207</v>
      </c>
      <c r="B1514" s="1">
        <v>5</v>
      </c>
      <c r="D1514" s="1" t="s">
        <v>19372</v>
      </c>
      <c r="E1514" s="1" t="s">
        <v>29330</v>
      </c>
      <c r="H1514" s="1" t="s">
        <v>1328</v>
      </c>
      <c r="I1514" s="4"/>
      <c r="J1514" s="4" t="str">
        <f ca="1">IFERROR(__xludf.DUMMYFUNCTION("LEFT(INDEX(SPLIT(L1514, "" ""), 4), 2)"),"12")</f>
        <v>12</v>
      </c>
      <c r="K1514" s="1" t="s">
        <v>27197</v>
      </c>
      <c r="L1514" s="1" t="s">
        <v>28241</v>
      </c>
    </row>
    <row r="1515" spans="1:12" ht="13.2">
      <c r="A1515" s="20" t="s">
        <v>26070</v>
      </c>
      <c r="B1515" s="1">
        <v>5</v>
      </c>
      <c r="D1515" s="1" t="s">
        <v>10347</v>
      </c>
      <c r="E1515" s="1" t="s">
        <v>29331</v>
      </c>
      <c r="H1515" s="1" t="s">
        <v>1328</v>
      </c>
      <c r="I1515" s="4"/>
      <c r="J1515" s="4" t="str">
        <f ca="1">IFERROR(__xludf.DUMMYFUNCTION("LEFT(INDEX(SPLIT(L1515, "" ""), 4), 2)"),"12")</f>
        <v>12</v>
      </c>
      <c r="K1515" s="1" t="s">
        <v>27197</v>
      </c>
      <c r="L1515" s="1" t="s">
        <v>28241</v>
      </c>
    </row>
    <row r="1516" spans="1:12" ht="13.2">
      <c r="A1516" s="20" t="s">
        <v>18945</v>
      </c>
      <c r="B1516" s="1">
        <v>4</v>
      </c>
      <c r="D1516" s="1" t="s">
        <v>19372</v>
      </c>
      <c r="E1516" s="1" t="s">
        <v>29332</v>
      </c>
      <c r="H1516" s="1" t="s">
        <v>1328</v>
      </c>
      <c r="I1516" s="4"/>
      <c r="J1516" s="4" t="str">
        <f ca="1">IFERROR(__xludf.DUMMYFUNCTION("LEFT(INDEX(SPLIT(L1516, "" ""), 4), 2)"),"12")</f>
        <v>12</v>
      </c>
      <c r="K1516" s="1" t="s">
        <v>27197</v>
      </c>
      <c r="L1516" s="1" t="s">
        <v>28241</v>
      </c>
    </row>
    <row r="1517" spans="1:12" ht="13.2">
      <c r="A1517" s="20" t="s">
        <v>29333</v>
      </c>
      <c r="B1517" s="1">
        <v>5</v>
      </c>
      <c r="D1517" s="1" t="s">
        <v>19372</v>
      </c>
      <c r="E1517" s="1" t="s">
        <v>29334</v>
      </c>
      <c r="H1517" s="1" t="s">
        <v>1328</v>
      </c>
      <c r="I1517" s="4"/>
      <c r="J1517" s="4" t="str">
        <f ca="1">IFERROR(__xludf.DUMMYFUNCTION("LEFT(INDEX(SPLIT(L1517, "" ""), 4), 2)"),"12")</f>
        <v>12</v>
      </c>
      <c r="K1517" s="1" t="s">
        <v>27197</v>
      </c>
      <c r="L1517" s="1" t="s">
        <v>28241</v>
      </c>
    </row>
    <row r="1518" spans="1:12" ht="13.2">
      <c r="A1518" s="20" t="s">
        <v>29335</v>
      </c>
      <c r="B1518" s="1">
        <v>5</v>
      </c>
      <c r="D1518" s="1" t="s">
        <v>19372</v>
      </c>
      <c r="E1518" s="1" t="s">
        <v>29336</v>
      </c>
      <c r="H1518" s="1" t="s">
        <v>1328</v>
      </c>
      <c r="I1518" s="4"/>
      <c r="J1518" s="4" t="str">
        <f ca="1">IFERROR(__xludf.DUMMYFUNCTION("LEFT(INDEX(SPLIT(L1518, "" ""), 4), 2)"),"12")</f>
        <v>12</v>
      </c>
      <c r="K1518" s="1" t="s">
        <v>27197</v>
      </c>
      <c r="L1518" s="1" t="s">
        <v>28241</v>
      </c>
    </row>
    <row r="1519" spans="1:12" ht="13.2">
      <c r="A1519" s="20" t="s">
        <v>24363</v>
      </c>
      <c r="B1519" s="1">
        <v>5</v>
      </c>
      <c r="D1519" s="1" t="s">
        <v>19372</v>
      </c>
      <c r="E1519" s="1" t="s">
        <v>29337</v>
      </c>
      <c r="H1519" s="1" t="s">
        <v>1328</v>
      </c>
      <c r="I1519" s="4"/>
      <c r="J1519" s="4" t="str">
        <f ca="1">IFERROR(__xludf.DUMMYFUNCTION("LEFT(INDEX(SPLIT(L1519, "" ""), 4), 2)"),"12")</f>
        <v>12</v>
      </c>
      <c r="K1519" s="1" t="s">
        <v>27197</v>
      </c>
      <c r="L1519" s="1" t="s">
        <v>28241</v>
      </c>
    </row>
    <row r="1520" spans="1:12" ht="13.2">
      <c r="A1520" s="20" t="s">
        <v>18878</v>
      </c>
      <c r="B1520" s="1">
        <v>5</v>
      </c>
      <c r="D1520" s="1" t="s">
        <v>19372</v>
      </c>
      <c r="E1520" s="1" t="s">
        <v>29338</v>
      </c>
      <c r="H1520" s="1" t="s">
        <v>1328</v>
      </c>
      <c r="I1520" s="4"/>
      <c r="J1520" s="4" t="str">
        <f ca="1">IFERROR(__xludf.DUMMYFUNCTION("LEFT(INDEX(SPLIT(L1520, "" ""), 4), 2)"),"12")</f>
        <v>12</v>
      </c>
      <c r="K1520" s="1" t="s">
        <v>27488</v>
      </c>
      <c r="L1520" s="1" t="s">
        <v>28241</v>
      </c>
    </row>
    <row r="1521" spans="1:12" ht="13.2">
      <c r="A1521" s="20" t="s">
        <v>20460</v>
      </c>
      <c r="B1521" s="1">
        <v>5</v>
      </c>
      <c r="D1521" s="1" t="s">
        <v>10778</v>
      </c>
      <c r="E1521" s="1" t="s">
        <v>4986</v>
      </c>
      <c r="H1521" s="1" t="s">
        <v>1328</v>
      </c>
      <c r="I1521" s="4"/>
      <c r="J1521" s="4" t="str">
        <f ca="1">IFERROR(__xludf.DUMMYFUNCTION("LEFT(INDEX(SPLIT(L1521, "" ""), 4), 2)"),"12")</f>
        <v>12</v>
      </c>
      <c r="K1521" s="1" t="s">
        <v>27197</v>
      </c>
      <c r="L1521" s="1" t="s">
        <v>28241</v>
      </c>
    </row>
    <row r="1522" spans="1:12" ht="13.2">
      <c r="A1522" s="20" t="s">
        <v>18985</v>
      </c>
      <c r="B1522" s="1">
        <v>5</v>
      </c>
      <c r="D1522" s="1" t="s">
        <v>19372</v>
      </c>
      <c r="E1522" s="1" t="s">
        <v>29339</v>
      </c>
      <c r="H1522" s="1" t="s">
        <v>1328</v>
      </c>
      <c r="I1522" s="4"/>
      <c r="J1522" s="4" t="str">
        <f ca="1">IFERROR(__xludf.DUMMYFUNCTION("LEFT(INDEX(SPLIT(L1522, "" ""), 4), 2)"),"12")</f>
        <v>12</v>
      </c>
      <c r="K1522" s="1" t="s">
        <v>27197</v>
      </c>
      <c r="L1522" s="1" t="s">
        <v>28241</v>
      </c>
    </row>
    <row r="1523" spans="1:12" ht="13.2">
      <c r="A1523" s="20" t="s">
        <v>4060</v>
      </c>
      <c r="B1523" s="1">
        <v>5</v>
      </c>
      <c r="D1523" s="1" t="s">
        <v>19372</v>
      </c>
      <c r="E1523" s="1" t="s">
        <v>29340</v>
      </c>
      <c r="H1523" s="1" t="s">
        <v>1328</v>
      </c>
      <c r="I1523" s="4"/>
      <c r="J1523" s="4" t="str">
        <f ca="1">IFERROR(__xludf.DUMMYFUNCTION("LEFT(INDEX(SPLIT(L1523, "" ""), 4), 2)"),"12")</f>
        <v>12</v>
      </c>
      <c r="K1523" s="1" t="s">
        <v>27197</v>
      </c>
      <c r="L1523" s="1" t="s">
        <v>28241</v>
      </c>
    </row>
    <row r="1524" spans="1:12" ht="13.2">
      <c r="A1524" s="20" t="s">
        <v>20503</v>
      </c>
      <c r="B1524" s="1">
        <v>5</v>
      </c>
      <c r="D1524" s="1" t="s">
        <v>19372</v>
      </c>
      <c r="E1524" s="1" t="s">
        <v>29341</v>
      </c>
      <c r="H1524" s="1" t="s">
        <v>1328</v>
      </c>
      <c r="I1524" s="4"/>
      <c r="J1524" s="4" t="str">
        <f ca="1">IFERROR(__xludf.DUMMYFUNCTION("LEFT(INDEX(SPLIT(L1524, "" ""), 4), 2)"),"12")</f>
        <v>12</v>
      </c>
      <c r="K1524" s="1" t="s">
        <v>27197</v>
      </c>
      <c r="L1524" s="1" t="s">
        <v>28241</v>
      </c>
    </row>
    <row r="1525" spans="1:12" ht="13.2">
      <c r="A1525" s="20" t="s">
        <v>18940</v>
      </c>
      <c r="B1525" s="1">
        <v>5</v>
      </c>
      <c r="D1525" s="1" t="s">
        <v>10288</v>
      </c>
      <c r="E1525" s="1" t="s">
        <v>29342</v>
      </c>
      <c r="H1525" s="1" t="s">
        <v>1328</v>
      </c>
      <c r="I1525" s="4"/>
      <c r="J1525" s="4" t="str">
        <f ca="1">IFERROR(__xludf.DUMMYFUNCTION("LEFT(INDEX(SPLIT(L1525, "" ""), 4), 2)"),"12")</f>
        <v>12</v>
      </c>
      <c r="K1525" s="1" t="s">
        <v>27197</v>
      </c>
      <c r="L1525" s="1" t="s">
        <v>28241</v>
      </c>
    </row>
    <row r="1526" spans="1:12" ht="13.2">
      <c r="A1526" s="20" t="s">
        <v>24911</v>
      </c>
      <c r="B1526" s="1">
        <v>5</v>
      </c>
      <c r="D1526" s="1" t="s">
        <v>10288</v>
      </c>
      <c r="E1526" s="1" t="s">
        <v>4986</v>
      </c>
      <c r="H1526" s="1" t="s">
        <v>1328</v>
      </c>
      <c r="I1526" s="4"/>
      <c r="J1526" s="4" t="str">
        <f ca="1">IFERROR(__xludf.DUMMYFUNCTION("LEFT(INDEX(SPLIT(L1526, "" ""), 4), 2)"),"12")</f>
        <v>12</v>
      </c>
      <c r="K1526" s="1" t="s">
        <v>27197</v>
      </c>
      <c r="L1526" s="1" t="s">
        <v>28241</v>
      </c>
    </row>
    <row r="1527" spans="1:12" ht="13.2">
      <c r="A1527" s="20" t="s">
        <v>18985</v>
      </c>
      <c r="B1527" s="1">
        <v>5</v>
      </c>
      <c r="D1527" s="1" t="s">
        <v>10755</v>
      </c>
      <c r="E1527" s="1" t="s">
        <v>29343</v>
      </c>
      <c r="H1527" s="1" t="s">
        <v>1328</v>
      </c>
      <c r="I1527" s="4"/>
      <c r="J1527" s="4" t="str">
        <f ca="1">IFERROR(__xludf.DUMMYFUNCTION("LEFT(INDEX(SPLIT(L1527, "" ""), 4), 2)"),"12")</f>
        <v>12</v>
      </c>
      <c r="K1527" s="1" t="s">
        <v>27197</v>
      </c>
      <c r="L1527" s="1" t="s">
        <v>28241</v>
      </c>
    </row>
    <row r="1528" spans="1:12" ht="13.2">
      <c r="A1528" s="20" t="s">
        <v>8726</v>
      </c>
      <c r="B1528" s="1">
        <v>5</v>
      </c>
      <c r="D1528" s="1" t="s">
        <v>19372</v>
      </c>
      <c r="E1528" s="1" t="s">
        <v>29344</v>
      </c>
      <c r="H1528" s="1" t="s">
        <v>1328</v>
      </c>
      <c r="I1528" s="4"/>
      <c r="J1528" s="4" t="str">
        <f ca="1">IFERROR(__xludf.DUMMYFUNCTION("LEFT(INDEX(SPLIT(L1528, "" ""), 4), 2)"),"12")</f>
        <v>12</v>
      </c>
      <c r="K1528" s="1" t="s">
        <v>27197</v>
      </c>
      <c r="L1528" s="1" t="s">
        <v>28241</v>
      </c>
    </row>
    <row r="1529" spans="1:12" ht="13.2">
      <c r="A1529" s="20" t="s">
        <v>29345</v>
      </c>
      <c r="B1529" s="1">
        <v>5</v>
      </c>
      <c r="D1529" s="1" t="s">
        <v>10755</v>
      </c>
      <c r="E1529" s="1" t="s">
        <v>29346</v>
      </c>
      <c r="H1529" s="1" t="s">
        <v>1328</v>
      </c>
      <c r="I1529" s="4"/>
      <c r="J1529" s="4" t="str">
        <f ca="1">IFERROR(__xludf.DUMMYFUNCTION("LEFT(INDEX(SPLIT(L1529, "" ""), 4), 2)"),"12")</f>
        <v>12</v>
      </c>
      <c r="K1529" s="1" t="s">
        <v>27491</v>
      </c>
      <c r="L1529" s="1" t="s">
        <v>28241</v>
      </c>
    </row>
    <row r="1530" spans="1:12" ht="13.2">
      <c r="A1530" s="20" t="s">
        <v>18878</v>
      </c>
      <c r="B1530" s="1">
        <v>5</v>
      </c>
      <c r="D1530" s="1" t="s">
        <v>10347</v>
      </c>
      <c r="E1530" s="1" t="s">
        <v>24432</v>
      </c>
      <c r="H1530" s="1" t="s">
        <v>1328</v>
      </c>
      <c r="I1530" s="4"/>
      <c r="J1530" s="4" t="str">
        <f ca="1">IFERROR(__xludf.DUMMYFUNCTION("LEFT(INDEX(SPLIT(L1530, "" ""), 4), 2)"),"12")</f>
        <v>12</v>
      </c>
      <c r="K1530" s="1" t="s">
        <v>27488</v>
      </c>
      <c r="L1530" s="1" t="s">
        <v>28241</v>
      </c>
    </row>
    <row r="1531" spans="1:12" ht="13.2">
      <c r="A1531" s="20" t="s">
        <v>18878</v>
      </c>
      <c r="B1531" s="1">
        <v>5</v>
      </c>
      <c r="D1531" s="1" t="s">
        <v>10293</v>
      </c>
      <c r="E1531" s="1" t="s">
        <v>19330</v>
      </c>
      <c r="H1531" s="1" t="s">
        <v>1328</v>
      </c>
      <c r="I1531" s="4"/>
      <c r="J1531" s="4" t="str">
        <f ca="1">IFERROR(__xludf.DUMMYFUNCTION("LEFT(INDEX(SPLIT(L1531, "" ""), 4), 2)"),"12")</f>
        <v>12</v>
      </c>
      <c r="K1531" s="1" t="s">
        <v>27488</v>
      </c>
      <c r="L1531" s="1" t="s">
        <v>28241</v>
      </c>
    </row>
    <row r="1532" spans="1:12" ht="13.2">
      <c r="A1532" s="20" t="s">
        <v>19207</v>
      </c>
      <c r="B1532" s="1">
        <v>5</v>
      </c>
      <c r="D1532" s="1" t="s">
        <v>19372</v>
      </c>
      <c r="E1532" s="1" t="s">
        <v>29347</v>
      </c>
      <c r="H1532" s="1" t="s">
        <v>1328</v>
      </c>
      <c r="I1532" s="4"/>
      <c r="J1532" s="4" t="str">
        <f ca="1">IFERROR(__xludf.DUMMYFUNCTION("LEFT(INDEX(SPLIT(L1532, "" ""), 4), 2)"),"12")</f>
        <v>12</v>
      </c>
      <c r="K1532" s="1" t="s">
        <v>27197</v>
      </c>
      <c r="L1532" s="1" t="s">
        <v>28241</v>
      </c>
    </row>
    <row r="1533" spans="1:12" ht="13.2">
      <c r="A1533" s="20" t="s">
        <v>18873</v>
      </c>
      <c r="B1533" s="1">
        <v>5</v>
      </c>
      <c r="D1533" s="1" t="s">
        <v>10743</v>
      </c>
      <c r="E1533" s="1" t="s">
        <v>101</v>
      </c>
      <c r="H1533" s="1" t="s">
        <v>1328</v>
      </c>
      <c r="I1533" s="4"/>
      <c r="J1533" s="4" t="str">
        <f ca="1">IFERROR(__xludf.DUMMYFUNCTION("LEFT(INDEX(SPLIT(L1533, "" ""), 4), 2)"),"12")</f>
        <v>12</v>
      </c>
      <c r="K1533" s="1" t="s">
        <v>27197</v>
      </c>
      <c r="L1533" s="1" t="s">
        <v>28241</v>
      </c>
    </row>
    <row r="1534" spans="1:12" ht="13.2">
      <c r="A1534" s="20" t="s">
        <v>20972</v>
      </c>
      <c r="B1534" s="1">
        <v>4</v>
      </c>
      <c r="D1534" s="1" t="s">
        <v>10305</v>
      </c>
      <c r="E1534" s="1" t="s">
        <v>29348</v>
      </c>
      <c r="H1534" s="1" t="s">
        <v>1328</v>
      </c>
      <c r="I1534" s="4"/>
      <c r="J1534" s="4" t="str">
        <f ca="1">IFERROR(__xludf.DUMMYFUNCTION("LEFT(INDEX(SPLIT(L1534, "" ""), 4), 2)"),"12")</f>
        <v>12</v>
      </c>
      <c r="K1534" s="1" t="s">
        <v>27197</v>
      </c>
      <c r="L1534" s="1" t="s">
        <v>28241</v>
      </c>
    </row>
    <row r="1535" spans="1:12" ht="13.2">
      <c r="A1535" s="20" t="s">
        <v>18940</v>
      </c>
      <c r="B1535" s="1">
        <v>5</v>
      </c>
      <c r="D1535" s="1" t="s">
        <v>10347</v>
      </c>
      <c r="E1535" s="1" t="s">
        <v>26408</v>
      </c>
      <c r="H1535" s="1" t="s">
        <v>1328</v>
      </c>
      <c r="I1535" s="4"/>
      <c r="J1535" s="4" t="str">
        <f ca="1">IFERROR(__xludf.DUMMYFUNCTION("LEFT(INDEX(SPLIT(L1535, "" ""), 4), 2)"),"12")</f>
        <v>12</v>
      </c>
      <c r="K1535" s="1" t="s">
        <v>27197</v>
      </c>
      <c r="L1535" s="1" t="s">
        <v>28241</v>
      </c>
    </row>
    <row r="1536" spans="1:12" ht="13.2">
      <c r="A1536" s="20" t="s">
        <v>29349</v>
      </c>
      <c r="B1536" s="1">
        <v>5</v>
      </c>
      <c r="D1536" s="1" t="s">
        <v>10778</v>
      </c>
      <c r="E1536" s="1" t="s">
        <v>19330</v>
      </c>
      <c r="H1536" s="1" t="s">
        <v>1328</v>
      </c>
      <c r="I1536" s="4"/>
      <c r="J1536" s="4" t="str">
        <f ca="1">IFERROR(__xludf.DUMMYFUNCTION("LEFT(INDEX(SPLIT(L1536, "" ""), 4), 2)"),"12")</f>
        <v>12</v>
      </c>
      <c r="K1536" s="1" t="s">
        <v>27197</v>
      </c>
      <c r="L1536" s="1" t="s">
        <v>28241</v>
      </c>
    </row>
    <row r="1537" spans="1:12" ht="13.2">
      <c r="A1537" s="20" t="s">
        <v>29350</v>
      </c>
      <c r="B1537" s="1">
        <v>5</v>
      </c>
      <c r="D1537" s="1" t="s">
        <v>10300</v>
      </c>
      <c r="E1537" s="1" t="s">
        <v>29351</v>
      </c>
      <c r="H1537" s="1" t="s">
        <v>1328</v>
      </c>
      <c r="I1537" s="4"/>
      <c r="J1537" s="4" t="str">
        <f ca="1">IFERROR(__xludf.DUMMYFUNCTION("LEFT(INDEX(SPLIT(L1537, "" ""), 4), 2)"),"12")</f>
        <v>12</v>
      </c>
      <c r="K1537" s="1" t="s">
        <v>28626</v>
      </c>
      <c r="L1537" s="1" t="s">
        <v>28241</v>
      </c>
    </row>
    <row r="1538" spans="1:12" ht="13.2">
      <c r="A1538" s="20" t="s">
        <v>29352</v>
      </c>
      <c r="B1538" s="1">
        <v>5</v>
      </c>
      <c r="D1538" s="1" t="s">
        <v>10755</v>
      </c>
      <c r="E1538" s="1" t="s">
        <v>29353</v>
      </c>
      <c r="H1538" s="1" t="s">
        <v>1328</v>
      </c>
      <c r="I1538" s="4"/>
      <c r="J1538" s="4" t="str">
        <f ca="1">IFERROR(__xludf.DUMMYFUNCTION("LEFT(INDEX(SPLIT(L1538, "" ""), 4), 2)"),"12")</f>
        <v>12</v>
      </c>
      <c r="K1538" s="1" t="s">
        <v>27491</v>
      </c>
      <c r="L1538" s="1" t="s">
        <v>28241</v>
      </c>
    </row>
    <row r="1539" spans="1:12" ht="13.2">
      <c r="A1539" s="20" t="s">
        <v>18985</v>
      </c>
      <c r="B1539" s="1">
        <v>5</v>
      </c>
      <c r="D1539" s="1" t="s">
        <v>10305</v>
      </c>
      <c r="E1539" s="1" t="s">
        <v>7996</v>
      </c>
      <c r="H1539" s="1" t="s">
        <v>1328</v>
      </c>
      <c r="I1539" s="4"/>
      <c r="J1539" s="4" t="str">
        <f ca="1">IFERROR(__xludf.DUMMYFUNCTION("LEFT(INDEX(SPLIT(L1539, "" ""), 4), 2)"),"12")</f>
        <v>12</v>
      </c>
      <c r="K1539" s="1" t="s">
        <v>27197</v>
      </c>
      <c r="L1539" s="1" t="s">
        <v>28241</v>
      </c>
    </row>
    <row r="1540" spans="1:12" ht="13.2">
      <c r="A1540" s="20" t="s">
        <v>29354</v>
      </c>
      <c r="B1540" s="1">
        <v>5</v>
      </c>
      <c r="D1540" s="1" t="s">
        <v>13043</v>
      </c>
      <c r="E1540" s="1" t="s">
        <v>29355</v>
      </c>
      <c r="H1540" s="1" t="s">
        <v>1328</v>
      </c>
      <c r="I1540" s="4"/>
      <c r="J1540" s="4" t="str">
        <f ca="1">IFERROR(__xludf.DUMMYFUNCTION("LEFT(INDEX(SPLIT(L1540, "" ""), 4), 2)"),"12")</f>
        <v>12</v>
      </c>
      <c r="K1540" s="1" t="s">
        <v>27491</v>
      </c>
      <c r="L1540" s="1" t="s">
        <v>28241</v>
      </c>
    </row>
    <row r="1541" spans="1:12" ht="13.2">
      <c r="A1541" s="20" t="s">
        <v>26094</v>
      </c>
      <c r="B1541" s="1">
        <v>5</v>
      </c>
      <c r="D1541" s="1" t="s">
        <v>18396</v>
      </c>
      <c r="E1541" s="1" t="s">
        <v>29356</v>
      </c>
      <c r="H1541" s="1" t="s">
        <v>1328</v>
      </c>
      <c r="I1541" s="4"/>
      <c r="J1541" s="4" t="str">
        <f ca="1">IFERROR(__xludf.DUMMYFUNCTION("LEFT(INDEX(SPLIT(L1541, "" ""), 4), 2)"),"12")</f>
        <v>12</v>
      </c>
      <c r="K1541" s="1" t="s">
        <v>27197</v>
      </c>
      <c r="L1541" s="1" t="s">
        <v>28241</v>
      </c>
    </row>
    <row r="1542" spans="1:12" ht="13.2">
      <c r="A1542" s="20" t="s">
        <v>19037</v>
      </c>
      <c r="B1542" s="1">
        <v>4</v>
      </c>
      <c r="D1542" s="1" t="s">
        <v>19372</v>
      </c>
      <c r="E1542" s="1" t="s">
        <v>29357</v>
      </c>
      <c r="H1542" s="1" t="s">
        <v>1328</v>
      </c>
      <c r="I1542" s="4"/>
      <c r="J1542" s="4" t="str">
        <f ca="1">IFERROR(__xludf.DUMMYFUNCTION("LEFT(INDEX(SPLIT(L1542, "" ""), 4), 2)"),"12")</f>
        <v>12</v>
      </c>
      <c r="K1542" s="1" t="s">
        <v>27197</v>
      </c>
      <c r="L1542" s="1" t="s">
        <v>28241</v>
      </c>
    </row>
    <row r="1543" spans="1:12" ht="13.2">
      <c r="A1543" s="20" t="s">
        <v>21809</v>
      </c>
      <c r="B1543" s="1">
        <v>5</v>
      </c>
      <c r="D1543" s="1" t="s">
        <v>19372</v>
      </c>
      <c r="E1543" s="1" t="s">
        <v>29358</v>
      </c>
      <c r="H1543" s="1" t="s">
        <v>1328</v>
      </c>
      <c r="I1543" s="4"/>
      <c r="J1543" s="4" t="str">
        <f ca="1">IFERROR(__xludf.DUMMYFUNCTION("LEFT(INDEX(SPLIT(L1543, "" ""), 4), 2)"),"12")</f>
        <v>12</v>
      </c>
      <c r="K1543" s="1" t="s">
        <v>27197</v>
      </c>
      <c r="L1543" s="1" t="s">
        <v>28241</v>
      </c>
    </row>
    <row r="1544" spans="1:12" ht="13.2">
      <c r="A1544" s="20" t="s">
        <v>19127</v>
      </c>
      <c r="B1544" s="1">
        <v>5</v>
      </c>
      <c r="D1544" s="1" t="s">
        <v>10293</v>
      </c>
      <c r="E1544" s="1" t="s">
        <v>29359</v>
      </c>
      <c r="H1544" s="1" t="s">
        <v>1328</v>
      </c>
      <c r="I1544" s="4"/>
      <c r="J1544" s="4" t="str">
        <f ca="1">IFERROR(__xludf.DUMMYFUNCTION("LEFT(INDEX(SPLIT(L1544, "" ""), 4), 2)"),"12")</f>
        <v>12</v>
      </c>
      <c r="K1544" s="1" t="s">
        <v>27197</v>
      </c>
      <c r="L1544" s="1" t="s">
        <v>28241</v>
      </c>
    </row>
    <row r="1545" spans="1:12" ht="13.2">
      <c r="A1545" s="20" t="s">
        <v>29360</v>
      </c>
      <c r="B1545" s="1">
        <v>5</v>
      </c>
      <c r="D1545" s="1" t="s">
        <v>19372</v>
      </c>
      <c r="E1545" s="1" t="s">
        <v>29361</v>
      </c>
      <c r="H1545" s="1" t="s">
        <v>1328</v>
      </c>
      <c r="I1545" s="4"/>
      <c r="J1545" s="4" t="str">
        <f ca="1">IFERROR(__xludf.DUMMYFUNCTION("LEFT(INDEX(SPLIT(L1545, "" ""), 4), 2)"),"12")</f>
        <v>12</v>
      </c>
      <c r="K1545" s="1" t="s">
        <v>27561</v>
      </c>
      <c r="L1545" s="1" t="s">
        <v>28241</v>
      </c>
    </row>
    <row r="1546" spans="1:12" ht="13.2">
      <c r="A1546" s="20" t="s">
        <v>29362</v>
      </c>
      <c r="B1546" s="1">
        <v>5</v>
      </c>
      <c r="D1546" s="1" t="s">
        <v>19372</v>
      </c>
      <c r="E1546" s="1" t="s">
        <v>29363</v>
      </c>
      <c r="H1546" s="1" t="s">
        <v>1328</v>
      </c>
      <c r="I1546" s="4"/>
      <c r="J1546" s="4" t="str">
        <f ca="1">IFERROR(__xludf.DUMMYFUNCTION("LEFT(INDEX(SPLIT(L1546, "" ""), 4), 2)"),"12")</f>
        <v>12</v>
      </c>
      <c r="K1546" s="1" t="s">
        <v>27197</v>
      </c>
      <c r="L1546" s="1" t="s">
        <v>28241</v>
      </c>
    </row>
    <row r="1547" spans="1:12" ht="13.2">
      <c r="A1547" s="20" t="s">
        <v>18844</v>
      </c>
      <c r="B1547" s="1">
        <v>4</v>
      </c>
      <c r="D1547" s="1" t="s">
        <v>19372</v>
      </c>
      <c r="E1547" s="1" t="s">
        <v>29364</v>
      </c>
      <c r="H1547" s="1" t="s">
        <v>1328</v>
      </c>
      <c r="I1547" s="4"/>
      <c r="J1547" s="4" t="str">
        <f ca="1">IFERROR(__xludf.DUMMYFUNCTION("LEFT(INDEX(SPLIT(L1547, "" ""), 4), 2)"),"12")</f>
        <v>12</v>
      </c>
      <c r="K1547" s="1" t="s">
        <v>27197</v>
      </c>
      <c r="L1547" s="1" t="s">
        <v>28241</v>
      </c>
    </row>
    <row r="1548" spans="1:12" ht="13.2">
      <c r="A1548" s="20" t="s">
        <v>29365</v>
      </c>
      <c r="B1548" s="1">
        <v>5</v>
      </c>
      <c r="D1548" s="1" t="s">
        <v>19372</v>
      </c>
      <c r="E1548" s="1" t="s">
        <v>29366</v>
      </c>
      <c r="H1548" s="1" t="s">
        <v>1328</v>
      </c>
      <c r="I1548" s="4"/>
      <c r="J1548" s="4" t="str">
        <f ca="1">IFERROR(__xludf.DUMMYFUNCTION("LEFT(INDEX(SPLIT(L1548, "" ""), 4), 2)"),"12")</f>
        <v>12</v>
      </c>
      <c r="K1548" s="1" t="s">
        <v>27581</v>
      </c>
      <c r="L1548" s="1" t="s">
        <v>28241</v>
      </c>
    </row>
    <row r="1549" spans="1:12" ht="13.2">
      <c r="A1549" s="20" t="s">
        <v>25954</v>
      </c>
      <c r="B1549" s="1">
        <v>4</v>
      </c>
      <c r="D1549" s="1" t="s">
        <v>19372</v>
      </c>
      <c r="E1549" s="1" t="s">
        <v>29367</v>
      </c>
      <c r="H1549" s="1" t="s">
        <v>1328</v>
      </c>
      <c r="I1549" s="4"/>
      <c r="J1549" s="4" t="str">
        <f ca="1">IFERROR(__xludf.DUMMYFUNCTION("LEFT(INDEX(SPLIT(L1549, "" ""), 4), 2)"),"12")</f>
        <v>12</v>
      </c>
      <c r="K1549" s="1" t="s">
        <v>27197</v>
      </c>
      <c r="L1549" s="1" t="s">
        <v>28241</v>
      </c>
    </row>
    <row r="1550" spans="1:12" ht="13.2">
      <c r="A1550" s="20" t="s">
        <v>18878</v>
      </c>
      <c r="B1550" s="1">
        <v>5</v>
      </c>
      <c r="D1550" s="1" t="s">
        <v>19372</v>
      </c>
      <c r="E1550" s="1" t="s">
        <v>29368</v>
      </c>
      <c r="H1550" s="1" t="s">
        <v>1328</v>
      </c>
      <c r="I1550" s="4"/>
      <c r="J1550" s="4" t="str">
        <f ca="1">IFERROR(__xludf.DUMMYFUNCTION("LEFT(INDEX(SPLIT(L1550, "" ""), 4), 2)"),"12")</f>
        <v>12</v>
      </c>
      <c r="K1550" s="1" t="s">
        <v>27488</v>
      </c>
      <c r="L1550" s="1" t="s">
        <v>28241</v>
      </c>
    </row>
    <row r="1551" spans="1:12" ht="13.2">
      <c r="A1551" s="20" t="s">
        <v>6947</v>
      </c>
      <c r="B1551" s="1">
        <v>5</v>
      </c>
      <c r="D1551" s="1" t="s">
        <v>10755</v>
      </c>
      <c r="E1551" s="1" t="s">
        <v>29369</v>
      </c>
      <c r="H1551" s="1" t="s">
        <v>1328</v>
      </c>
      <c r="I1551" s="4"/>
      <c r="J1551" s="4" t="str">
        <f ca="1">IFERROR(__xludf.DUMMYFUNCTION("LEFT(INDEX(SPLIT(L1551, "" ""), 4), 2)"),"12")</f>
        <v>12</v>
      </c>
      <c r="K1551" s="1" t="s">
        <v>27197</v>
      </c>
      <c r="L1551" s="1" t="s">
        <v>28241</v>
      </c>
    </row>
    <row r="1552" spans="1:12" ht="13.2">
      <c r="A1552" s="20" t="s">
        <v>19158</v>
      </c>
      <c r="B1552" s="1">
        <v>5</v>
      </c>
      <c r="D1552" s="1" t="s">
        <v>10755</v>
      </c>
      <c r="E1552" s="1" t="s">
        <v>2056</v>
      </c>
      <c r="H1552" s="1" t="s">
        <v>1328</v>
      </c>
      <c r="I1552" s="4"/>
      <c r="J1552" s="4" t="str">
        <f ca="1">IFERROR(__xludf.DUMMYFUNCTION("LEFT(INDEX(SPLIT(L1552, "" ""), 4), 2)"),"12")</f>
        <v>12</v>
      </c>
      <c r="K1552" s="1" t="s">
        <v>27197</v>
      </c>
      <c r="L1552" s="1" t="s">
        <v>28241</v>
      </c>
    </row>
    <row r="1553" spans="1:12" ht="13.2">
      <c r="A1553" s="20" t="s">
        <v>23048</v>
      </c>
      <c r="B1553" s="1">
        <v>5</v>
      </c>
      <c r="D1553" s="1" t="s">
        <v>10778</v>
      </c>
      <c r="E1553" s="1" t="s">
        <v>29370</v>
      </c>
      <c r="H1553" s="1" t="s">
        <v>1328</v>
      </c>
      <c r="I1553" s="4"/>
      <c r="J1553" s="4" t="str">
        <f ca="1">IFERROR(__xludf.DUMMYFUNCTION("LEFT(INDEX(SPLIT(L1553, "" ""), 4), 2)"),"12")</f>
        <v>12</v>
      </c>
      <c r="K1553" s="1" t="s">
        <v>27197</v>
      </c>
      <c r="L1553" s="1" t="s">
        <v>28241</v>
      </c>
    </row>
    <row r="1554" spans="1:12" ht="13.2">
      <c r="A1554" s="20" t="s">
        <v>18878</v>
      </c>
      <c r="B1554" s="1">
        <v>5</v>
      </c>
      <c r="D1554" s="1" t="s">
        <v>10743</v>
      </c>
      <c r="E1554" s="1" t="s">
        <v>19330</v>
      </c>
      <c r="H1554" s="1" t="s">
        <v>1328</v>
      </c>
      <c r="I1554" s="4"/>
      <c r="J1554" s="4" t="str">
        <f ca="1">IFERROR(__xludf.DUMMYFUNCTION("LEFT(INDEX(SPLIT(L1554, "" ""), 4), 2)"),"12")</f>
        <v>12</v>
      </c>
      <c r="K1554" s="1" t="s">
        <v>27488</v>
      </c>
      <c r="L1554" s="1" t="s">
        <v>28241</v>
      </c>
    </row>
    <row r="1555" spans="1:12" ht="13.2">
      <c r="A1555" s="20" t="s">
        <v>20966</v>
      </c>
      <c r="B1555" s="1">
        <v>5</v>
      </c>
      <c r="D1555" s="1" t="s">
        <v>10743</v>
      </c>
      <c r="E1555" s="1" t="s">
        <v>26302</v>
      </c>
      <c r="H1555" s="1" t="s">
        <v>1328</v>
      </c>
      <c r="I1555" s="4"/>
      <c r="J1555" s="4" t="str">
        <f ca="1">IFERROR(__xludf.DUMMYFUNCTION("LEFT(INDEX(SPLIT(L1555, "" ""), 4), 2)"),"12")</f>
        <v>12</v>
      </c>
      <c r="K1555" s="1" t="s">
        <v>27633</v>
      </c>
      <c r="L1555" s="1" t="s">
        <v>28241</v>
      </c>
    </row>
    <row r="1556" spans="1:12" ht="13.2">
      <c r="A1556" s="20" t="s">
        <v>26320</v>
      </c>
      <c r="B1556" s="1">
        <v>5</v>
      </c>
      <c r="D1556" s="1" t="s">
        <v>19372</v>
      </c>
      <c r="E1556" s="1" t="s">
        <v>29371</v>
      </c>
      <c r="H1556" s="1" t="s">
        <v>1328</v>
      </c>
      <c r="I1556" s="4"/>
      <c r="J1556" s="4" t="str">
        <f ca="1">IFERROR(__xludf.DUMMYFUNCTION("LEFT(INDEX(SPLIT(L1556, "" ""), 4), 2)"),"12")</f>
        <v>12</v>
      </c>
      <c r="K1556" s="1" t="s">
        <v>27197</v>
      </c>
      <c r="L1556" s="1" t="s">
        <v>28241</v>
      </c>
    </row>
    <row r="1557" spans="1:12" ht="13.2">
      <c r="A1557" s="20" t="s">
        <v>18969</v>
      </c>
      <c r="B1557" s="1">
        <v>5</v>
      </c>
      <c r="D1557" s="1" t="s">
        <v>19372</v>
      </c>
      <c r="E1557" s="1" t="s">
        <v>29372</v>
      </c>
      <c r="H1557" s="1" t="s">
        <v>1328</v>
      </c>
      <c r="I1557" s="4"/>
      <c r="J1557" s="4" t="str">
        <f ca="1">IFERROR(__xludf.DUMMYFUNCTION("LEFT(INDEX(SPLIT(L1557, "" ""), 4), 2)"),"12")</f>
        <v>12</v>
      </c>
      <c r="K1557" s="1" t="s">
        <v>27581</v>
      </c>
      <c r="L1557" s="1" t="s">
        <v>28241</v>
      </c>
    </row>
    <row r="1558" spans="1:12" ht="13.2">
      <c r="A1558" s="20" t="s">
        <v>29373</v>
      </c>
      <c r="B1558" s="1">
        <v>5</v>
      </c>
      <c r="D1558" s="1" t="s">
        <v>10300</v>
      </c>
      <c r="E1558" s="1" t="s">
        <v>29374</v>
      </c>
      <c r="H1558" s="1" t="s">
        <v>1328</v>
      </c>
      <c r="I1558" s="4"/>
      <c r="J1558" s="4" t="str">
        <f ca="1">IFERROR(__xludf.DUMMYFUNCTION("LEFT(INDEX(SPLIT(L1558, "" ""), 4), 2)"),"12")</f>
        <v>12</v>
      </c>
      <c r="K1558" s="1" t="s">
        <v>27491</v>
      </c>
      <c r="L1558" s="1" t="s">
        <v>28241</v>
      </c>
    </row>
    <row r="1559" spans="1:12" ht="13.2">
      <c r="A1559" s="20" t="s">
        <v>18844</v>
      </c>
      <c r="B1559" s="1">
        <v>5</v>
      </c>
      <c r="D1559" s="1" t="s">
        <v>19372</v>
      </c>
      <c r="E1559" s="1" t="s">
        <v>554</v>
      </c>
      <c r="H1559" s="1" t="s">
        <v>1328</v>
      </c>
      <c r="I1559" s="4"/>
      <c r="J1559" s="4" t="str">
        <f ca="1">IFERROR(__xludf.DUMMYFUNCTION("LEFT(INDEX(SPLIT(L1559, "" ""), 4), 2)"),"12")</f>
        <v>12</v>
      </c>
      <c r="K1559" s="1" t="s">
        <v>27197</v>
      </c>
      <c r="L1559" s="1" t="s">
        <v>28241</v>
      </c>
    </row>
    <row r="1560" spans="1:12" ht="13.2">
      <c r="A1560" s="20" t="s">
        <v>18878</v>
      </c>
      <c r="B1560" s="1">
        <v>5</v>
      </c>
      <c r="D1560" s="1" t="s">
        <v>19372</v>
      </c>
      <c r="E1560" s="1" t="s">
        <v>29375</v>
      </c>
      <c r="H1560" s="1" t="s">
        <v>1328</v>
      </c>
      <c r="I1560" s="4"/>
      <c r="J1560" s="4" t="str">
        <f ca="1">IFERROR(__xludf.DUMMYFUNCTION("LEFT(INDEX(SPLIT(L1560, "" ""), 4), 2)"),"12")</f>
        <v>12</v>
      </c>
      <c r="K1560" s="1" t="s">
        <v>27488</v>
      </c>
      <c r="L1560" s="1" t="s">
        <v>28241</v>
      </c>
    </row>
    <row r="1561" spans="1:12" ht="13.2">
      <c r="A1561" s="20" t="s">
        <v>8726</v>
      </c>
      <c r="B1561" s="1">
        <v>4</v>
      </c>
      <c r="D1561" s="1" t="s">
        <v>10778</v>
      </c>
      <c r="E1561" s="1" t="s">
        <v>24030</v>
      </c>
      <c r="H1561" s="1" t="s">
        <v>1328</v>
      </c>
      <c r="I1561" s="4"/>
      <c r="J1561" s="4" t="str">
        <f ca="1">IFERROR(__xludf.DUMMYFUNCTION("LEFT(INDEX(SPLIT(L1561, "" ""), 4), 2)"),"12")</f>
        <v>12</v>
      </c>
      <c r="K1561" s="1" t="s">
        <v>27197</v>
      </c>
      <c r="L1561" s="1" t="s">
        <v>28241</v>
      </c>
    </row>
    <row r="1562" spans="1:12" ht="13.2">
      <c r="A1562" s="20" t="s">
        <v>20832</v>
      </c>
      <c r="B1562" s="1">
        <v>5</v>
      </c>
      <c r="D1562" s="1" t="s">
        <v>19372</v>
      </c>
      <c r="E1562" s="1" t="s">
        <v>9907</v>
      </c>
      <c r="H1562" s="1" t="s">
        <v>1328</v>
      </c>
      <c r="I1562" s="4"/>
      <c r="J1562" s="4" t="str">
        <f ca="1">IFERROR(__xludf.DUMMYFUNCTION("LEFT(INDEX(SPLIT(L1562, "" ""), 4), 2)"),"12")</f>
        <v>12</v>
      </c>
      <c r="K1562" s="1" t="s">
        <v>27197</v>
      </c>
      <c r="L1562" s="1" t="s">
        <v>28241</v>
      </c>
    </row>
    <row r="1563" spans="1:12" ht="13.2">
      <c r="A1563" s="20" t="s">
        <v>3482</v>
      </c>
      <c r="B1563" s="1">
        <v>5</v>
      </c>
      <c r="D1563" s="1" t="s">
        <v>19372</v>
      </c>
      <c r="E1563" s="1" t="s">
        <v>26079</v>
      </c>
      <c r="H1563" s="1" t="s">
        <v>1328</v>
      </c>
      <c r="I1563" s="4"/>
      <c r="J1563" s="4" t="str">
        <f ca="1">IFERROR(__xludf.DUMMYFUNCTION("LEFT(INDEX(SPLIT(L1563, "" ""), 4), 2)"),"12")</f>
        <v>12</v>
      </c>
      <c r="K1563" s="1" t="s">
        <v>27197</v>
      </c>
      <c r="L1563" s="1" t="s">
        <v>28241</v>
      </c>
    </row>
    <row r="1564" spans="1:12" ht="13.2">
      <c r="A1564" s="20" t="s">
        <v>18958</v>
      </c>
      <c r="B1564" s="1">
        <v>5</v>
      </c>
      <c r="D1564" s="1" t="s">
        <v>19372</v>
      </c>
      <c r="E1564" s="1" t="s">
        <v>29376</v>
      </c>
      <c r="H1564" s="1" t="s">
        <v>1328</v>
      </c>
      <c r="I1564" s="4"/>
      <c r="J1564" s="4" t="str">
        <f ca="1">IFERROR(__xludf.DUMMYFUNCTION("LEFT(INDEX(SPLIT(L1564, "" ""), 4), 2)"),"12")</f>
        <v>12</v>
      </c>
      <c r="K1564" s="1" t="s">
        <v>27197</v>
      </c>
      <c r="L1564" s="1" t="s">
        <v>28241</v>
      </c>
    </row>
    <row r="1565" spans="1:12" ht="13.2">
      <c r="A1565" s="20" t="s">
        <v>29377</v>
      </c>
      <c r="B1565" s="1">
        <v>5</v>
      </c>
      <c r="D1565" s="1" t="s">
        <v>10755</v>
      </c>
      <c r="E1565" s="1" t="s">
        <v>29</v>
      </c>
      <c r="H1565" s="1" t="s">
        <v>1328</v>
      </c>
      <c r="I1565" s="4"/>
      <c r="J1565" s="4" t="str">
        <f ca="1">IFERROR(__xludf.DUMMYFUNCTION("LEFT(INDEX(SPLIT(L1565, "" ""), 4), 2)"),"12")</f>
        <v>12</v>
      </c>
      <c r="K1565" s="1" t="s">
        <v>28690</v>
      </c>
      <c r="L1565" s="1" t="s">
        <v>28241</v>
      </c>
    </row>
    <row r="1566" spans="1:12" ht="13.2">
      <c r="A1566" s="20" t="s">
        <v>29378</v>
      </c>
      <c r="B1566" s="1">
        <v>5</v>
      </c>
      <c r="D1566" s="1" t="s">
        <v>19372</v>
      </c>
      <c r="E1566" s="1" t="s">
        <v>29379</v>
      </c>
      <c r="H1566" s="1" t="s">
        <v>1328</v>
      </c>
      <c r="I1566" s="4"/>
      <c r="J1566" s="4" t="str">
        <f ca="1">IFERROR(__xludf.DUMMYFUNCTION("LEFT(INDEX(SPLIT(L1566, "" ""), 4), 2)"),"12")</f>
        <v>12</v>
      </c>
      <c r="K1566" s="1" t="s">
        <v>27197</v>
      </c>
      <c r="L1566" s="1" t="s">
        <v>28241</v>
      </c>
    </row>
    <row r="1567" spans="1:12" ht="13.2">
      <c r="A1567" s="20" t="s">
        <v>1503</v>
      </c>
      <c r="B1567" s="1">
        <v>5</v>
      </c>
      <c r="D1567" s="1" t="s">
        <v>13043</v>
      </c>
      <c r="E1567" s="1" t="s">
        <v>29380</v>
      </c>
      <c r="H1567" s="1" t="s">
        <v>1328</v>
      </c>
      <c r="I1567" s="4"/>
      <c r="J1567" s="4" t="str">
        <f ca="1">IFERROR(__xludf.DUMMYFUNCTION("LEFT(INDEX(SPLIT(L1567, "" ""), 4), 2)"),"12")</f>
        <v>12</v>
      </c>
      <c r="K1567" s="1" t="s">
        <v>27750</v>
      </c>
      <c r="L1567" s="1" t="s">
        <v>28241</v>
      </c>
    </row>
    <row r="1568" spans="1:12" ht="13.2">
      <c r="A1568" s="20" t="s">
        <v>29381</v>
      </c>
      <c r="B1568" s="1">
        <v>4</v>
      </c>
      <c r="D1568" s="1" t="s">
        <v>18396</v>
      </c>
      <c r="E1568" s="1" t="s">
        <v>29382</v>
      </c>
      <c r="H1568" s="1" t="s">
        <v>1328</v>
      </c>
      <c r="I1568" s="4"/>
      <c r="J1568" s="4" t="str">
        <f ca="1">IFERROR(__xludf.DUMMYFUNCTION("LEFT(INDEX(SPLIT(L1568, "" ""), 4), 2)"),"12")</f>
        <v>12</v>
      </c>
      <c r="K1568" s="1" t="s">
        <v>27491</v>
      </c>
      <c r="L1568" s="1" t="s">
        <v>28241</v>
      </c>
    </row>
    <row r="1569" spans="1:12" ht="13.2">
      <c r="A1569" s="20" t="s">
        <v>2817</v>
      </c>
      <c r="B1569" s="1">
        <v>5</v>
      </c>
      <c r="C1569" s="1" t="s">
        <v>29383</v>
      </c>
      <c r="D1569" s="1" t="s">
        <v>19372</v>
      </c>
      <c r="E1569" s="1" t="s">
        <v>29384</v>
      </c>
      <c r="H1569" s="1" t="s">
        <v>1328</v>
      </c>
      <c r="I1569" s="4"/>
      <c r="J1569" s="4" t="str">
        <f ca="1">IFERROR(__xludf.DUMMYFUNCTION("LEFT(INDEX(SPLIT(L1569, "" ""), 4), 2)"),"12")</f>
        <v>12</v>
      </c>
      <c r="K1569" s="1" t="s">
        <v>27847</v>
      </c>
      <c r="L1569" s="1" t="s">
        <v>28241</v>
      </c>
    </row>
    <row r="1570" spans="1:12" ht="13.2">
      <c r="A1570" s="20" t="s">
        <v>18933</v>
      </c>
      <c r="B1570" s="1">
        <v>5</v>
      </c>
      <c r="D1570" s="1" t="s">
        <v>19372</v>
      </c>
      <c r="E1570" s="1" t="s">
        <v>29385</v>
      </c>
      <c r="H1570" s="1" t="s">
        <v>1328</v>
      </c>
      <c r="I1570" s="4"/>
      <c r="J1570" s="4" t="str">
        <f ca="1">IFERROR(__xludf.DUMMYFUNCTION("LEFT(INDEX(SPLIT(L1570, "" ""), 4), 2)"),"12")</f>
        <v>12</v>
      </c>
      <c r="K1570" s="1" t="s">
        <v>27197</v>
      </c>
      <c r="L1570" s="1" t="s">
        <v>28241</v>
      </c>
    </row>
    <row r="1571" spans="1:12" ht="13.2">
      <c r="A1571" s="20" t="s">
        <v>18878</v>
      </c>
      <c r="B1571" s="1">
        <v>5</v>
      </c>
      <c r="D1571" s="1" t="s">
        <v>19372</v>
      </c>
      <c r="E1571" s="1" t="s">
        <v>4986</v>
      </c>
      <c r="H1571" s="1" t="s">
        <v>1328</v>
      </c>
      <c r="I1571" s="4"/>
      <c r="J1571" s="4" t="str">
        <f ca="1">IFERROR(__xludf.DUMMYFUNCTION("LEFT(INDEX(SPLIT(L1571, "" ""), 4), 2)"),"12")</f>
        <v>12</v>
      </c>
      <c r="K1571" s="1" t="s">
        <v>27488</v>
      </c>
      <c r="L1571" s="1" t="s">
        <v>28241</v>
      </c>
    </row>
    <row r="1572" spans="1:12" ht="13.2">
      <c r="A1572" s="20" t="s">
        <v>20431</v>
      </c>
      <c r="B1572" s="1">
        <v>5</v>
      </c>
      <c r="D1572" s="1" t="s">
        <v>10288</v>
      </c>
      <c r="E1572" s="1" t="s">
        <v>26519</v>
      </c>
      <c r="H1572" s="1" t="s">
        <v>1328</v>
      </c>
      <c r="I1572" s="4"/>
      <c r="J1572" s="4" t="str">
        <f ca="1">IFERROR(__xludf.DUMMYFUNCTION("LEFT(INDEX(SPLIT(L1572, "" ""), 4), 2)"),"12")</f>
        <v>12</v>
      </c>
      <c r="K1572" s="1" t="s">
        <v>27197</v>
      </c>
      <c r="L1572" s="1" t="s">
        <v>28241</v>
      </c>
    </row>
    <row r="1573" spans="1:12" ht="13.2">
      <c r="A1573" s="20" t="s">
        <v>7117</v>
      </c>
      <c r="B1573" s="1">
        <v>5</v>
      </c>
      <c r="D1573" s="1" t="s">
        <v>19372</v>
      </c>
      <c r="E1573" s="1" t="s">
        <v>2160</v>
      </c>
      <c r="H1573" s="1" t="s">
        <v>1328</v>
      </c>
      <c r="I1573" s="4"/>
      <c r="J1573" s="4" t="str">
        <f ca="1">IFERROR(__xludf.DUMMYFUNCTION("LEFT(INDEX(SPLIT(L1573, "" ""), 4), 2)"),"12")</f>
        <v>12</v>
      </c>
      <c r="K1573" s="1" t="s">
        <v>27197</v>
      </c>
      <c r="L1573" s="1" t="s">
        <v>28241</v>
      </c>
    </row>
    <row r="1574" spans="1:12" ht="13.2">
      <c r="A1574" s="20" t="s">
        <v>29386</v>
      </c>
      <c r="B1574" s="1">
        <v>5</v>
      </c>
      <c r="D1574" s="1" t="s">
        <v>10293</v>
      </c>
      <c r="E1574" s="1" t="s">
        <v>11495</v>
      </c>
      <c r="H1574" s="1" t="s">
        <v>1328</v>
      </c>
      <c r="I1574" s="4"/>
      <c r="J1574" s="4" t="str">
        <f ca="1">IFERROR(__xludf.DUMMYFUNCTION("LEFT(INDEX(SPLIT(L1574, "" ""), 4), 2)"),"12")</f>
        <v>12</v>
      </c>
      <c r="K1574" s="1" t="s">
        <v>27491</v>
      </c>
      <c r="L1574" s="1" t="s">
        <v>28241</v>
      </c>
    </row>
    <row r="1575" spans="1:12" ht="13.2">
      <c r="A1575" s="20" t="s">
        <v>29387</v>
      </c>
      <c r="B1575" s="1">
        <v>5</v>
      </c>
      <c r="D1575" s="1" t="s">
        <v>10736</v>
      </c>
      <c r="E1575" s="1" t="s">
        <v>29388</v>
      </c>
      <c r="H1575" s="1" t="s">
        <v>1328</v>
      </c>
      <c r="I1575" s="4"/>
      <c r="J1575" s="4" t="str">
        <f ca="1">IFERROR(__xludf.DUMMYFUNCTION("LEFT(INDEX(SPLIT(L1575, "" ""), 4), 2)"),"12")</f>
        <v>12</v>
      </c>
      <c r="K1575" s="1" t="s">
        <v>27581</v>
      </c>
      <c r="L1575" s="1" t="s">
        <v>28241</v>
      </c>
    </row>
    <row r="1576" spans="1:12" ht="13.2">
      <c r="A1576" s="20" t="s">
        <v>20618</v>
      </c>
      <c r="B1576" s="1">
        <v>5</v>
      </c>
      <c r="D1576" s="1" t="s">
        <v>19372</v>
      </c>
      <c r="E1576" s="1" t="s">
        <v>29389</v>
      </c>
      <c r="H1576" s="1" t="s">
        <v>1328</v>
      </c>
      <c r="I1576" s="4"/>
      <c r="J1576" s="4" t="str">
        <f ca="1">IFERROR(__xludf.DUMMYFUNCTION("LEFT(INDEX(SPLIT(L1576, "" ""), 4), 2)"),"12")</f>
        <v>12</v>
      </c>
      <c r="K1576" s="1" t="s">
        <v>27197</v>
      </c>
      <c r="L1576" s="1" t="s">
        <v>28241</v>
      </c>
    </row>
    <row r="1577" spans="1:12" ht="13.2">
      <c r="A1577" s="20" t="s">
        <v>26436</v>
      </c>
      <c r="B1577" s="1">
        <v>5</v>
      </c>
      <c r="D1577" s="1" t="s">
        <v>19372</v>
      </c>
      <c r="E1577" s="1" t="s">
        <v>19330</v>
      </c>
      <c r="H1577" s="1" t="s">
        <v>1328</v>
      </c>
      <c r="I1577" s="4"/>
      <c r="J1577" s="4" t="str">
        <f ca="1">IFERROR(__xludf.DUMMYFUNCTION("LEFT(INDEX(SPLIT(L1577, "" ""), 4), 2)"),"12")</f>
        <v>12</v>
      </c>
      <c r="K1577" s="1" t="s">
        <v>27197</v>
      </c>
      <c r="L1577" s="1" t="s">
        <v>28241</v>
      </c>
    </row>
    <row r="1578" spans="1:12" ht="13.2">
      <c r="A1578" s="20" t="s">
        <v>29097</v>
      </c>
      <c r="B1578" s="1">
        <v>5</v>
      </c>
      <c r="D1578" s="1" t="s">
        <v>10321</v>
      </c>
      <c r="E1578" s="1" t="s">
        <v>29</v>
      </c>
      <c r="H1578" s="1" t="s">
        <v>1328</v>
      </c>
      <c r="I1578" s="4"/>
      <c r="J1578" s="4" t="str">
        <f ca="1">IFERROR(__xludf.DUMMYFUNCTION("LEFT(INDEX(SPLIT(L1578, "" ""), 4), 2)"),"12")</f>
        <v>12</v>
      </c>
      <c r="K1578" s="1" t="s">
        <v>27491</v>
      </c>
      <c r="L1578" s="1" t="s">
        <v>28241</v>
      </c>
    </row>
    <row r="1579" spans="1:12" ht="13.2">
      <c r="A1579" s="20" t="s">
        <v>19158</v>
      </c>
      <c r="B1579" s="1">
        <v>5</v>
      </c>
      <c r="D1579" s="1" t="s">
        <v>19372</v>
      </c>
      <c r="E1579" s="1" t="s">
        <v>19330</v>
      </c>
      <c r="H1579" s="1" t="s">
        <v>1328</v>
      </c>
      <c r="I1579" s="4"/>
      <c r="J1579" s="4" t="str">
        <f ca="1">IFERROR(__xludf.DUMMYFUNCTION("LEFT(INDEX(SPLIT(L1579, "" ""), 4), 2)"),"12")</f>
        <v>12</v>
      </c>
      <c r="K1579" s="1" t="s">
        <v>27197</v>
      </c>
      <c r="L1579" s="1" t="s">
        <v>28241</v>
      </c>
    </row>
    <row r="1580" spans="1:12" ht="13.2">
      <c r="A1580" s="20" t="s">
        <v>24363</v>
      </c>
      <c r="B1580" s="1">
        <v>5</v>
      </c>
      <c r="D1580" s="1" t="s">
        <v>19372</v>
      </c>
      <c r="E1580" s="1" t="s">
        <v>29390</v>
      </c>
      <c r="H1580" s="1" t="s">
        <v>1328</v>
      </c>
      <c r="I1580" s="4"/>
      <c r="J1580" s="4" t="str">
        <f ca="1">IFERROR(__xludf.DUMMYFUNCTION("LEFT(INDEX(SPLIT(L1580, "" ""), 4), 2)"),"12")</f>
        <v>12</v>
      </c>
      <c r="K1580" s="1" t="s">
        <v>27197</v>
      </c>
      <c r="L1580" s="1" t="s">
        <v>28241</v>
      </c>
    </row>
    <row r="1581" spans="1:12" ht="13.2">
      <c r="A1581" s="20" t="s">
        <v>7117</v>
      </c>
      <c r="B1581" s="1">
        <v>5</v>
      </c>
      <c r="D1581" s="1" t="s">
        <v>19372</v>
      </c>
      <c r="E1581" s="1" t="s">
        <v>19330</v>
      </c>
      <c r="H1581" s="1" t="s">
        <v>1328</v>
      </c>
      <c r="I1581" s="4"/>
      <c r="J1581" s="4" t="str">
        <f ca="1">IFERROR(__xludf.DUMMYFUNCTION("LEFT(INDEX(SPLIT(L1581, "" ""), 4), 2)"),"12")</f>
        <v>12</v>
      </c>
      <c r="K1581" s="1" t="s">
        <v>27197</v>
      </c>
      <c r="L1581" s="1" t="s">
        <v>28241</v>
      </c>
    </row>
    <row r="1582" spans="1:12" ht="13.2">
      <c r="A1582" s="20" t="s">
        <v>19319</v>
      </c>
      <c r="B1582" s="1">
        <v>5</v>
      </c>
      <c r="D1582" s="1" t="s">
        <v>13043</v>
      </c>
      <c r="E1582" s="1" t="s">
        <v>29391</v>
      </c>
      <c r="H1582" s="1" t="s">
        <v>1328</v>
      </c>
      <c r="I1582" s="4"/>
      <c r="J1582" s="4" t="str">
        <f ca="1">IFERROR(__xludf.DUMMYFUNCTION("LEFT(INDEX(SPLIT(L1582, "" ""), 4), 2)"),"12")</f>
        <v>12</v>
      </c>
      <c r="K1582" s="1" t="s">
        <v>27197</v>
      </c>
      <c r="L1582" s="1" t="s">
        <v>28241</v>
      </c>
    </row>
    <row r="1583" spans="1:12" ht="13.2">
      <c r="A1583" s="20" t="s">
        <v>8726</v>
      </c>
      <c r="B1583" s="1">
        <v>5</v>
      </c>
      <c r="D1583" s="1" t="s">
        <v>19372</v>
      </c>
      <c r="E1583" s="1" t="s">
        <v>19330</v>
      </c>
      <c r="H1583" s="1" t="s">
        <v>1328</v>
      </c>
      <c r="I1583" s="4"/>
      <c r="J1583" s="4" t="str">
        <f ca="1">IFERROR(__xludf.DUMMYFUNCTION("LEFT(INDEX(SPLIT(L1583, "" ""), 4), 2)"),"12")</f>
        <v>12</v>
      </c>
      <c r="K1583" s="1" t="s">
        <v>27197</v>
      </c>
      <c r="L1583" s="1" t="s">
        <v>28241</v>
      </c>
    </row>
    <row r="1584" spans="1:12" ht="13.2">
      <c r="A1584" s="20" t="s">
        <v>29392</v>
      </c>
      <c r="B1584" s="1">
        <v>5</v>
      </c>
      <c r="D1584" s="1" t="s">
        <v>10479</v>
      </c>
      <c r="E1584" s="1" t="s">
        <v>29</v>
      </c>
      <c r="H1584" s="1" t="s">
        <v>1328</v>
      </c>
      <c r="I1584" s="4"/>
      <c r="J1584" s="4" t="str">
        <f ca="1">IFERROR(__xludf.DUMMYFUNCTION("LEFT(INDEX(SPLIT(L1584, "" ""), 4), 2)"),"12")</f>
        <v>12</v>
      </c>
      <c r="K1584" s="1" t="s">
        <v>27197</v>
      </c>
      <c r="L1584" s="1" t="s">
        <v>28241</v>
      </c>
    </row>
    <row r="1585" spans="1:12" ht="13.2">
      <c r="A1585" s="20" t="s">
        <v>29393</v>
      </c>
      <c r="B1585" s="1">
        <v>5</v>
      </c>
      <c r="D1585" s="1" t="s">
        <v>19372</v>
      </c>
      <c r="E1585" s="1" t="s">
        <v>29394</v>
      </c>
      <c r="H1585" s="1" t="s">
        <v>1328</v>
      </c>
      <c r="I1585" s="4"/>
      <c r="J1585" s="4" t="str">
        <f ca="1">IFERROR(__xludf.DUMMYFUNCTION("LEFT(INDEX(SPLIT(L1585, "" ""), 4), 2)"),"12")</f>
        <v>12</v>
      </c>
      <c r="K1585" s="1" t="s">
        <v>27197</v>
      </c>
      <c r="L1585" s="1" t="s">
        <v>28241</v>
      </c>
    </row>
    <row r="1586" spans="1:12" ht="13.2">
      <c r="A1586" s="20" t="s">
        <v>6914</v>
      </c>
      <c r="B1586" s="1">
        <v>5</v>
      </c>
      <c r="D1586" s="1" t="s">
        <v>19372</v>
      </c>
      <c r="E1586" s="1" t="s">
        <v>19330</v>
      </c>
      <c r="H1586" s="1" t="s">
        <v>1328</v>
      </c>
      <c r="I1586" s="4"/>
      <c r="J1586" s="4" t="str">
        <f ca="1">IFERROR(__xludf.DUMMYFUNCTION("LEFT(INDEX(SPLIT(L1586, "" ""), 4), 2)"),"12")</f>
        <v>12</v>
      </c>
      <c r="K1586" s="1" t="s">
        <v>27197</v>
      </c>
      <c r="L1586" s="1" t="s">
        <v>28241</v>
      </c>
    </row>
    <row r="1587" spans="1:12" ht="13.2">
      <c r="A1587" s="20" t="s">
        <v>29395</v>
      </c>
      <c r="B1587" s="1">
        <v>5</v>
      </c>
      <c r="D1587" s="1" t="s">
        <v>19372</v>
      </c>
      <c r="E1587" s="1" t="s">
        <v>19330</v>
      </c>
      <c r="H1587" s="1" t="s">
        <v>1328</v>
      </c>
      <c r="I1587" s="4"/>
      <c r="J1587" s="4" t="str">
        <f ca="1">IFERROR(__xludf.DUMMYFUNCTION("LEFT(INDEX(SPLIT(L1587, "" ""), 4), 2)"),"12")</f>
        <v>12</v>
      </c>
      <c r="K1587" s="1" t="s">
        <v>27197</v>
      </c>
      <c r="L1587" s="1" t="s">
        <v>28241</v>
      </c>
    </row>
    <row r="1588" spans="1:12" ht="13.2">
      <c r="A1588" s="20" t="s">
        <v>26080</v>
      </c>
      <c r="B1588" s="1">
        <v>3</v>
      </c>
      <c r="D1588" s="1" t="s">
        <v>13043</v>
      </c>
      <c r="E1588" s="1" t="s">
        <v>29396</v>
      </c>
      <c r="H1588" s="1" t="s">
        <v>1328</v>
      </c>
      <c r="I1588" s="4"/>
      <c r="J1588" s="4" t="str">
        <f ca="1">IFERROR(__xludf.DUMMYFUNCTION("LEFT(INDEX(SPLIT(L1588, "" ""), 4), 2)"),"12")</f>
        <v>12</v>
      </c>
      <c r="K1588" s="1" t="s">
        <v>27197</v>
      </c>
      <c r="L1588" s="1" t="s">
        <v>28241</v>
      </c>
    </row>
    <row r="1589" spans="1:12" ht="13.2">
      <c r="A1589" s="20" t="s">
        <v>18873</v>
      </c>
      <c r="B1589" s="1">
        <v>5</v>
      </c>
      <c r="D1589" s="1" t="s">
        <v>19372</v>
      </c>
      <c r="E1589" s="1" t="s">
        <v>19330</v>
      </c>
      <c r="H1589" s="1" t="s">
        <v>1328</v>
      </c>
      <c r="I1589" s="4"/>
      <c r="J1589" s="4" t="str">
        <f ca="1">IFERROR(__xludf.DUMMYFUNCTION("LEFT(INDEX(SPLIT(L1589, "" ""), 4), 2)"),"12")</f>
        <v>12</v>
      </c>
      <c r="K1589" s="1" t="s">
        <v>27197</v>
      </c>
      <c r="L1589" s="1" t="s">
        <v>28241</v>
      </c>
    </row>
    <row r="1590" spans="1:12" ht="13.2">
      <c r="A1590" s="20" t="s">
        <v>29397</v>
      </c>
      <c r="B1590" s="1">
        <v>5</v>
      </c>
      <c r="D1590" s="1" t="s">
        <v>10305</v>
      </c>
      <c r="E1590" s="1" t="s">
        <v>29398</v>
      </c>
      <c r="H1590" s="1" t="s">
        <v>1328</v>
      </c>
      <c r="I1590" s="4"/>
      <c r="J1590" s="4" t="str">
        <f ca="1">IFERROR(__xludf.DUMMYFUNCTION("LEFT(INDEX(SPLIT(L1590, "" ""), 4), 2)"),"12")</f>
        <v>12</v>
      </c>
      <c r="K1590" s="1" t="s">
        <v>27491</v>
      </c>
      <c r="L1590" s="1" t="s">
        <v>28241</v>
      </c>
    </row>
    <row r="1591" spans="1:12" ht="13.2">
      <c r="A1591" s="20" t="s">
        <v>29399</v>
      </c>
      <c r="B1591" s="1">
        <v>5</v>
      </c>
      <c r="D1591" s="1" t="s">
        <v>19372</v>
      </c>
      <c r="E1591" s="1" t="s">
        <v>19330</v>
      </c>
      <c r="H1591" s="1" t="s">
        <v>1328</v>
      </c>
      <c r="I1591" s="4"/>
      <c r="J1591" s="4" t="str">
        <f ca="1">IFERROR(__xludf.DUMMYFUNCTION("LEFT(INDEX(SPLIT(L1591, "" ""), 4), 2)"),"12")</f>
        <v>12</v>
      </c>
      <c r="K1591" s="1" t="s">
        <v>27197</v>
      </c>
      <c r="L1591" s="1" t="s">
        <v>28241</v>
      </c>
    </row>
    <row r="1592" spans="1:12" ht="13.2">
      <c r="A1592" s="20" t="s">
        <v>18985</v>
      </c>
      <c r="B1592" s="1">
        <v>5</v>
      </c>
      <c r="D1592" s="1" t="s">
        <v>19372</v>
      </c>
      <c r="E1592" s="1" t="s">
        <v>19330</v>
      </c>
      <c r="H1592" s="1" t="s">
        <v>1328</v>
      </c>
      <c r="I1592" s="4"/>
      <c r="J1592" s="4" t="str">
        <f ca="1">IFERROR(__xludf.DUMMYFUNCTION("LEFT(INDEX(SPLIT(L1592, "" ""), 4), 2)"),"12")</f>
        <v>12</v>
      </c>
      <c r="K1592" s="1" t="s">
        <v>27197</v>
      </c>
      <c r="L1592" s="1" t="s">
        <v>28241</v>
      </c>
    </row>
    <row r="1593" spans="1:12" ht="13.2">
      <c r="A1593" s="20" t="s">
        <v>29400</v>
      </c>
      <c r="B1593" s="1">
        <v>5</v>
      </c>
      <c r="D1593" s="1" t="s">
        <v>19372</v>
      </c>
      <c r="E1593" s="1" t="s">
        <v>19330</v>
      </c>
      <c r="H1593" s="1" t="s">
        <v>1328</v>
      </c>
      <c r="I1593" s="4"/>
      <c r="J1593" s="4" t="str">
        <f ca="1">IFERROR(__xludf.DUMMYFUNCTION("LEFT(INDEX(SPLIT(L1593, "" ""), 4), 2)"),"12")</f>
        <v>12</v>
      </c>
      <c r="K1593" s="1" t="s">
        <v>27197</v>
      </c>
      <c r="L1593" s="1" t="s">
        <v>28241</v>
      </c>
    </row>
    <row r="1594" spans="1:12" ht="13.2">
      <c r="A1594" s="20" t="s">
        <v>19118</v>
      </c>
      <c r="B1594" s="1">
        <v>5</v>
      </c>
      <c r="D1594" s="1" t="s">
        <v>19372</v>
      </c>
      <c r="E1594" s="1" t="s">
        <v>29401</v>
      </c>
      <c r="H1594" s="1" t="s">
        <v>1328</v>
      </c>
      <c r="I1594" s="4"/>
      <c r="J1594" s="4" t="str">
        <f ca="1">IFERROR(__xludf.DUMMYFUNCTION("LEFT(INDEX(SPLIT(L1594, "" ""), 4), 2)"),"12")</f>
        <v>12</v>
      </c>
      <c r="K1594" s="1" t="s">
        <v>27197</v>
      </c>
      <c r="L1594" s="1" t="s">
        <v>28241</v>
      </c>
    </row>
    <row r="1595" spans="1:12" ht="13.2">
      <c r="A1595" s="20" t="s">
        <v>18844</v>
      </c>
      <c r="B1595" s="1">
        <v>5</v>
      </c>
      <c r="D1595" s="1" t="s">
        <v>10347</v>
      </c>
      <c r="E1595" s="1" t="s">
        <v>29402</v>
      </c>
      <c r="H1595" s="1" t="s">
        <v>1328</v>
      </c>
      <c r="I1595" s="4"/>
      <c r="J1595" s="4" t="str">
        <f ca="1">IFERROR(__xludf.DUMMYFUNCTION("LEFT(INDEX(SPLIT(L1595, "" ""), 4), 2)"),"12")</f>
        <v>12</v>
      </c>
      <c r="K1595" s="1" t="s">
        <v>27197</v>
      </c>
      <c r="L1595" s="1" t="s">
        <v>28241</v>
      </c>
    </row>
    <row r="1596" spans="1:12" ht="13.2">
      <c r="A1596" s="20" t="s">
        <v>18969</v>
      </c>
      <c r="B1596" s="1">
        <v>5</v>
      </c>
      <c r="D1596" s="1" t="s">
        <v>10293</v>
      </c>
      <c r="E1596" s="1" t="s">
        <v>29403</v>
      </c>
      <c r="H1596" s="1" t="s">
        <v>1328</v>
      </c>
      <c r="I1596" s="4"/>
      <c r="J1596" s="4" t="str">
        <f ca="1">IFERROR(__xludf.DUMMYFUNCTION("LEFT(INDEX(SPLIT(L1596, "" ""), 4), 2)"),"12")</f>
        <v>12</v>
      </c>
      <c r="K1596" s="1" t="s">
        <v>27581</v>
      </c>
      <c r="L1596" s="1" t="s">
        <v>28241</v>
      </c>
    </row>
    <row r="1597" spans="1:12" ht="13.2">
      <c r="A1597" s="20" t="s">
        <v>18878</v>
      </c>
      <c r="B1597" s="1">
        <v>5</v>
      </c>
      <c r="D1597" s="1" t="s">
        <v>19372</v>
      </c>
      <c r="E1597" s="1" t="s">
        <v>26505</v>
      </c>
      <c r="H1597" s="1" t="s">
        <v>1328</v>
      </c>
      <c r="I1597" s="4"/>
      <c r="J1597" s="4" t="str">
        <f ca="1">IFERROR(__xludf.DUMMYFUNCTION("LEFT(INDEX(SPLIT(L1597, "" ""), 4), 2)"),"12")</f>
        <v>12</v>
      </c>
      <c r="K1597" s="1" t="s">
        <v>27488</v>
      </c>
      <c r="L1597" s="1" t="s">
        <v>28241</v>
      </c>
    </row>
    <row r="1598" spans="1:12" ht="13.2">
      <c r="A1598" s="20" t="s">
        <v>18878</v>
      </c>
      <c r="B1598" s="1">
        <v>5</v>
      </c>
      <c r="D1598" s="1" t="s">
        <v>19372</v>
      </c>
      <c r="E1598" s="1" t="s">
        <v>108</v>
      </c>
      <c r="H1598" s="1" t="s">
        <v>1328</v>
      </c>
      <c r="I1598" s="4"/>
      <c r="J1598" s="4" t="str">
        <f ca="1">IFERROR(__xludf.DUMMYFUNCTION("LEFT(INDEX(SPLIT(L1598, "" ""), 4), 2)"),"12")</f>
        <v>12</v>
      </c>
      <c r="K1598" s="1" t="s">
        <v>27488</v>
      </c>
      <c r="L1598" s="1" t="s">
        <v>28241</v>
      </c>
    </row>
    <row r="1599" spans="1:12" ht="13.2">
      <c r="A1599" s="20" t="s">
        <v>18878</v>
      </c>
      <c r="B1599" s="1">
        <v>5</v>
      </c>
      <c r="D1599" s="1" t="s">
        <v>19372</v>
      </c>
      <c r="E1599" s="1" t="s">
        <v>29404</v>
      </c>
      <c r="H1599" s="1" t="s">
        <v>1328</v>
      </c>
      <c r="I1599" s="4"/>
      <c r="J1599" s="4" t="str">
        <f ca="1">IFERROR(__xludf.DUMMYFUNCTION("LEFT(INDEX(SPLIT(L1599, "" ""), 4), 2)"),"12")</f>
        <v>12</v>
      </c>
      <c r="K1599" s="1" t="s">
        <v>27488</v>
      </c>
      <c r="L1599" s="1" t="s">
        <v>28241</v>
      </c>
    </row>
    <row r="1600" spans="1:12" ht="13.2">
      <c r="A1600" s="20" t="s">
        <v>29405</v>
      </c>
      <c r="B1600" s="1">
        <v>5</v>
      </c>
      <c r="D1600" s="1" t="s">
        <v>19372</v>
      </c>
      <c r="E1600" s="1" t="s">
        <v>29406</v>
      </c>
      <c r="H1600" s="1" t="s">
        <v>1328</v>
      </c>
      <c r="I1600" s="4"/>
      <c r="J1600" s="4" t="str">
        <f ca="1">IFERROR(__xludf.DUMMYFUNCTION("LEFT(INDEX(SPLIT(L1600, "" ""), 4), 2)"),"12")</f>
        <v>12</v>
      </c>
      <c r="K1600" s="1" t="s">
        <v>28690</v>
      </c>
      <c r="L1600" s="1" t="s">
        <v>28241</v>
      </c>
    </row>
    <row r="1601" spans="1:12" ht="13.2">
      <c r="A1601" s="20" t="s">
        <v>29407</v>
      </c>
      <c r="B1601" s="1">
        <v>5</v>
      </c>
      <c r="D1601" s="1" t="s">
        <v>19372</v>
      </c>
      <c r="E1601" s="1" t="s">
        <v>2056</v>
      </c>
      <c r="H1601" s="1" t="s">
        <v>1328</v>
      </c>
      <c r="I1601" s="4"/>
      <c r="J1601" s="4" t="str">
        <f ca="1">IFERROR(__xludf.DUMMYFUNCTION("LEFT(INDEX(SPLIT(L1601, "" ""), 4), 2)"),"12")</f>
        <v>12</v>
      </c>
      <c r="K1601" s="1" t="s">
        <v>27197</v>
      </c>
      <c r="L1601" s="1" t="s">
        <v>28241</v>
      </c>
    </row>
    <row r="1602" spans="1:12" ht="13.2">
      <c r="A1602" s="20" t="s">
        <v>25666</v>
      </c>
      <c r="B1602" s="1">
        <v>5</v>
      </c>
      <c r="D1602" s="1" t="s">
        <v>19372</v>
      </c>
      <c r="E1602" s="1" t="s">
        <v>8015</v>
      </c>
      <c r="H1602" s="1" t="s">
        <v>1328</v>
      </c>
      <c r="I1602" s="4"/>
      <c r="J1602" s="4" t="str">
        <f ca="1">IFERROR(__xludf.DUMMYFUNCTION("LEFT(INDEX(SPLIT(L1602, "" ""), 4), 2)"),"12")</f>
        <v>12</v>
      </c>
      <c r="K1602" s="1" t="s">
        <v>27197</v>
      </c>
      <c r="L1602" s="1" t="s">
        <v>28241</v>
      </c>
    </row>
    <row r="1603" spans="1:12" ht="13.2">
      <c r="A1603" s="20" t="s">
        <v>29408</v>
      </c>
      <c r="B1603" s="1">
        <v>5</v>
      </c>
      <c r="D1603" s="1" t="s">
        <v>13043</v>
      </c>
      <c r="E1603" s="1" t="s">
        <v>29409</v>
      </c>
      <c r="H1603" s="1" t="s">
        <v>1328</v>
      </c>
      <c r="I1603" s="4"/>
      <c r="J1603" s="4" t="str">
        <f ca="1">IFERROR(__xludf.DUMMYFUNCTION("LEFT(INDEX(SPLIT(L1603, "" ""), 4), 2)"),"12")</f>
        <v>12</v>
      </c>
      <c r="K1603" s="1" t="s">
        <v>27197</v>
      </c>
      <c r="L1603" s="1" t="s">
        <v>28241</v>
      </c>
    </row>
    <row r="1604" spans="1:12" ht="13.2">
      <c r="A1604" s="20" t="s">
        <v>21218</v>
      </c>
      <c r="B1604" s="1">
        <v>5</v>
      </c>
      <c r="D1604" s="1" t="s">
        <v>19372</v>
      </c>
      <c r="E1604" s="1" t="s">
        <v>2056</v>
      </c>
      <c r="H1604" s="1" t="s">
        <v>1328</v>
      </c>
      <c r="I1604" s="4"/>
      <c r="J1604" s="4" t="str">
        <f ca="1">IFERROR(__xludf.DUMMYFUNCTION("LEFT(INDEX(SPLIT(L1604, "" ""), 4), 2)"),"12")</f>
        <v>12</v>
      </c>
      <c r="K1604" s="1" t="s">
        <v>27197</v>
      </c>
      <c r="L1604" s="1" t="s">
        <v>28241</v>
      </c>
    </row>
    <row r="1605" spans="1:12" ht="13.2">
      <c r="A1605" s="20" t="s">
        <v>19037</v>
      </c>
      <c r="B1605" s="1">
        <v>5</v>
      </c>
      <c r="D1605" s="1" t="s">
        <v>19372</v>
      </c>
      <c r="E1605" s="1" t="s">
        <v>2056</v>
      </c>
      <c r="H1605" s="1" t="s">
        <v>1328</v>
      </c>
      <c r="I1605" s="4"/>
      <c r="J1605" s="4" t="str">
        <f ca="1">IFERROR(__xludf.DUMMYFUNCTION("LEFT(INDEX(SPLIT(L1605, "" ""), 4), 2)"),"12")</f>
        <v>12</v>
      </c>
      <c r="K1605" s="1" t="s">
        <v>27197</v>
      </c>
      <c r="L1605" s="1" t="s">
        <v>28241</v>
      </c>
    </row>
    <row r="1606" spans="1:12" ht="13.2">
      <c r="A1606" s="20" t="s">
        <v>19207</v>
      </c>
      <c r="B1606" s="1">
        <v>5</v>
      </c>
      <c r="D1606" s="1" t="s">
        <v>19372</v>
      </c>
      <c r="E1606" s="1" t="s">
        <v>29410</v>
      </c>
      <c r="H1606" s="1" t="s">
        <v>1328</v>
      </c>
      <c r="I1606" s="4"/>
      <c r="J1606" s="4" t="str">
        <f ca="1">IFERROR(__xludf.DUMMYFUNCTION("LEFT(INDEX(SPLIT(L1606, "" ""), 4), 2)"),"12")</f>
        <v>12</v>
      </c>
      <c r="K1606" s="1" t="s">
        <v>27197</v>
      </c>
      <c r="L1606" s="1" t="s">
        <v>28241</v>
      </c>
    </row>
    <row r="1607" spans="1:12" ht="13.2">
      <c r="A1607" s="20" t="s">
        <v>29411</v>
      </c>
      <c r="B1607" s="1">
        <v>5</v>
      </c>
      <c r="D1607" s="1" t="s">
        <v>19372</v>
      </c>
      <c r="E1607" s="1" t="s">
        <v>26350</v>
      </c>
      <c r="H1607" s="1" t="s">
        <v>1328</v>
      </c>
      <c r="I1607" s="4"/>
      <c r="J1607" s="4" t="str">
        <f ca="1">IFERROR(__xludf.DUMMYFUNCTION("LEFT(INDEX(SPLIT(L1607, "" ""), 4), 2)"),"12")</f>
        <v>12</v>
      </c>
      <c r="K1607" s="1" t="s">
        <v>27197</v>
      </c>
      <c r="L1607" s="1" t="s">
        <v>28241</v>
      </c>
    </row>
    <row r="1608" spans="1:12" ht="13.2">
      <c r="A1608" s="20" t="s">
        <v>24792</v>
      </c>
      <c r="B1608" s="1">
        <v>5</v>
      </c>
      <c r="D1608" s="1" t="s">
        <v>13043</v>
      </c>
      <c r="E1608" s="1" t="s">
        <v>29412</v>
      </c>
      <c r="H1608" s="1" t="s">
        <v>1328</v>
      </c>
      <c r="I1608" s="4"/>
      <c r="J1608" s="4" t="str">
        <f ca="1">IFERROR(__xludf.DUMMYFUNCTION("LEFT(INDEX(SPLIT(L1608, "" ""), 4), 2)"),"12")</f>
        <v>12</v>
      </c>
      <c r="K1608" s="1" t="s">
        <v>27197</v>
      </c>
      <c r="L1608" s="1" t="s">
        <v>28241</v>
      </c>
    </row>
    <row r="1609" spans="1:12" ht="13.2">
      <c r="A1609" s="20" t="s">
        <v>29413</v>
      </c>
      <c r="B1609" s="1">
        <v>5</v>
      </c>
      <c r="D1609" s="1" t="s">
        <v>19372</v>
      </c>
      <c r="E1609" s="1" t="s">
        <v>29414</v>
      </c>
      <c r="H1609" s="1" t="s">
        <v>1328</v>
      </c>
      <c r="I1609" s="4"/>
      <c r="J1609" s="4" t="str">
        <f ca="1">IFERROR(__xludf.DUMMYFUNCTION("LEFT(INDEX(SPLIT(L1609, "" ""), 4), 2)"),"12")</f>
        <v>12</v>
      </c>
      <c r="K1609" s="1" t="s">
        <v>27491</v>
      </c>
      <c r="L1609" s="1" t="s">
        <v>28241</v>
      </c>
    </row>
    <row r="1610" spans="1:12" ht="13.2">
      <c r="A1610" s="20" t="s">
        <v>29415</v>
      </c>
      <c r="B1610" s="1">
        <v>3</v>
      </c>
      <c r="D1610" s="1" t="s">
        <v>19372</v>
      </c>
      <c r="E1610" s="1" t="s">
        <v>29416</v>
      </c>
      <c r="H1610" s="1" t="s">
        <v>1328</v>
      </c>
      <c r="I1610" s="4"/>
      <c r="J1610" s="4" t="str">
        <f ca="1">IFERROR(__xludf.DUMMYFUNCTION("LEFT(INDEX(SPLIT(L1610, "" ""), 4), 2)"),"12")</f>
        <v>12</v>
      </c>
      <c r="K1610" s="1" t="s">
        <v>28155</v>
      </c>
      <c r="L1610" s="1" t="s">
        <v>28241</v>
      </c>
    </row>
    <row r="1611" spans="1:12" ht="13.2">
      <c r="A1611" s="20" t="s">
        <v>19451</v>
      </c>
      <c r="B1611" s="1">
        <v>1</v>
      </c>
      <c r="C1611" s="1">
        <v>123</v>
      </c>
      <c r="D1611" s="1" t="s">
        <v>13043</v>
      </c>
      <c r="E1611" s="1" t="s">
        <v>29417</v>
      </c>
      <c r="H1611" s="1" t="s">
        <v>1328</v>
      </c>
      <c r="I1611" s="4"/>
      <c r="J1611" s="4" t="str">
        <f ca="1">IFERROR(__xludf.DUMMYFUNCTION("LEFT(INDEX(SPLIT(L1611, "" ""), 4), 2)"),"12")</f>
        <v>12</v>
      </c>
      <c r="K1611" s="1" t="s">
        <v>28258</v>
      </c>
      <c r="L1611" s="1" t="s">
        <v>28241</v>
      </c>
    </row>
    <row r="1612" spans="1:12" ht="13.2">
      <c r="A1612" s="20" t="s">
        <v>29418</v>
      </c>
      <c r="B1612" s="1">
        <v>5</v>
      </c>
      <c r="D1612" s="1" t="s">
        <v>19372</v>
      </c>
      <c r="E1612" s="1" t="s">
        <v>26507</v>
      </c>
      <c r="H1612" s="1" t="s">
        <v>1328</v>
      </c>
      <c r="I1612" s="4"/>
      <c r="J1612" s="4" t="str">
        <f ca="1">IFERROR(__xludf.DUMMYFUNCTION("LEFT(INDEX(SPLIT(L1612, "" ""), 4), 2)"),"12")</f>
        <v>12</v>
      </c>
      <c r="K1612" s="1" t="s">
        <v>27491</v>
      </c>
      <c r="L1612" s="1" t="s">
        <v>28241</v>
      </c>
    </row>
    <row r="1613" spans="1:12" ht="13.2">
      <c r="A1613" s="20" t="s">
        <v>29419</v>
      </c>
      <c r="B1613" s="1">
        <v>5</v>
      </c>
      <c r="D1613" s="1" t="s">
        <v>19372</v>
      </c>
      <c r="E1613" s="1" t="s">
        <v>29</v>
      </c>
      <c r="H1613" s="1" t="s">
        <v>1328</v>
      </c>
      <c r="I1613" s="4"/>
      <c r="J1613" s="4" t="str">
        <f ca="1">IFERROR(__xludf.DUMMYFUNCTION("LEFT(INDEX(SPLIT(L1613, "" ""), 4), 2)"),"12")</f>
        <v>12</v>
      </c>
      <c r="K1613" s="1" t="s">
        <v>28626</v>
      </c>
      <c r="L1613" s="1" t="s">
        <v>28241</v>
      </c>
    </row>
    <row r="1614" spans="1:12" ht="13.2">
      <c r="A1614" s="20" t="s">
        <v>29420</v>
      </c>
      <c r="B1614" s="1">
        <v>5</v>
      </c>
      <c r="D1614" s="1" t="s">
        <v>13043</v>
      </c>
      <c r="E1614" s="1" t="s">
        <v>29421</v>
      </c>
      <c r="H1614" s="1" t="s">
        <v>1328</v>
      </c>
      <c r="I1614" s="4"/>
      <c r="J1614" s="4" t="str">
        <f ca="1">IFERROR(__xludf.DUMMYFUNCTION("LEFT(INDEX(SPLIT(L1614, "" ""), 4), 2)"),"12")</f>
        <v>12</v>
      </c>
      <c r="K1614" s="1" t="s">
        <v>27491</v>
      </c>
      <c r="L1614" s="1" t="s">
        <v>28241</v>
      </c>
    </row>
    <row r="1615" spans="1:12" ht="13.2">
      <c r="A1615" s="20" t="s">
        <v>29422</v>
      </c>
      <c r="B1615" s="1">
        <v>5</v>
      </c>
      <c r="D1615" s="1" t="s">
        <v>10347</v>
      </c>
      <c r="E1615" s="1" t="s">
        <v>29423</v>
      </c>
      <c r="H1615" s="1" t="s">
        <v>1328</v>
      </c>
      <c r="I1615" s="4"/>
      <c r="J1615" s="4" t="str">
        <f ca="1">IFERROR(__xludf.DUMMYFUNCTION("LEFT(INDEX(SPLIT(L1615, "" ""), 4), 2)"),"12")</f>
        <v>12</v>
      </c>
      <c r="K1615" s="1" t="s">
        <v>27197</v>
      </c>
      <c r="L1615" s="1" t="s">
        <v>28241</v>
      </c>
    </row>
    <row r="1616" spans="1:12" ht="13.2">
      <c r="A1616" s="20" t="s">
        <v>29424</v>
      </c>
      <c r="B1616" s="1">
        <v>5</v>
      </c>
      <c r="D1616" s="1" t="s">
        <v>19372</v>
      </c>
      <c r="E1616" s="1" t="s">
        <v>2454</v>
      </c>
      <c r="H1616" s="1" t="s">
        <v>1328</v>
      </c>
      <c r="I1616" s="4"/>
      <c r="J1616" s="4" t="str">
        <f ca="1">IFERROR(__xludf.DUMMYFUNCTION("LEFT(INDEX(SPLIT(L1616, "" ""), 4), 2)"),"12")</f>
        <v>12</v>
      </c>
      <c r="K1616" s="1" t="s">
        <v>27491</v>
      </c>
      <c r="L1616" s="1" t="s">
        <v>28241</v>
      </c>
    </row>
    <row r="1617" spans="1:12" ht="13.2">
      <c r="A1617" s="20" t="s">
        <v>29425</v>
      </c>
      <c r="B1617" s="1">
        <v>5</v>
      </c>
      <c r="D1617" s="1" t="s">
        <v>10736</v>
      </c>
      <c r="E1617" s="1" t="s">
        <v>29426</v>
      </c>
      <c r="H1617" s="1" t="s">
        <v>1328</v>
      </c>
      <c r="I1617" s="4"/>
      <c r="J1617" s="4" t="str">
        <f ca="1">IFERROR(__xludf.DUMMYFUNCTION("LEFT(INDEX(SPLIT(L1617, "" ""), 4), 2)"),"12")</f>
        <v>12</v>
      </c>
      <c r="K1617" s="1" t="s">
        <v>28690</v>
      </c>
      <c r="L1617" s="1" t="s">
        <v>28241</v>
      </c>
    </row>
    <row r="1618" spans="1:12" ht="13.2">
      <c r="A1618" s="20" t="s">
        <v>25310</v>
      </c>
      <c r="B1618" s="1">
        <v>5</v>
      </c>
      <c r="D1618" s="1" t="s">
        <v>19372</v>
      </c>
      <c r="E1618" s="1" t="s">
        <v>29427</v>
      </c>
      <c r="H1618" s="1" t="s">
        <v>1328</v>
      </c>
      <c r="I1618" s="4"/>
      <c r="J1618" s="4" t="str">
        <f ca="1">IFERROR(__xludf.DUMMYFUNCTION("LEFT(INDEX(SPLIT(L1618, "" ""), 4), 2)"),"12")</f>
        <v>12</v>
      </c>
      <c r="K1618" s="1" t="s">
        <v>27197</v>
      </c>
      <c r="L1618" s="1" t="s">
        <v>28241</v>
      </c>
    </row>
    <row r="1619" spans="1:12" ht="13.2">
      <c r="A1619" s="20" t="s">
        <v>18969</v>
      </c>
      <c r="B1619" s="1">
        <v>5</v>
      </c>
      <c r="D1619" s="1" t="s">
        <v>13043</v>
      </c>
      <c r="E1619" s="1" t="s">
        <v>29428</v>
      </c>
      <c r="H1619" s="1" t="s">
        <v>1328</v>
      </c>
      <c r="I1619" s="4"/>
      <c r="J1619" s="4" t="str">
        <f ca="1">IFERROR(__xludf.DUMMYFUNCTION("LEFT(INDEX(SPLIT(L1619, "" ""), 4), 2)"),"12")</f>
        <v>12</v>
      </c>
      <c r="K1619" s="1" t="s">
        <v>27581</v>
      </c>
      <c r="L1619" s="1" t="s">
        <v>28241</v>
      </c>
    </row>
    <row r="1620" spans="1:12" ht="13.2">
      <c r="A1620" s="20" t="s">
        <v>28908</v>
      </c>
      <c r="B1620" s="1">
        <v>5</v>
      </c>
      <c r="D1620" s="1" t="s">
        <v>19372</v>
      </c>
      <c r="E1620" s="1" t="s">
        <v>11205</v>
      </c>
      <c r="H1620" s="1" t="s">
        <v>1328</v>
      </c>
      <c r="I1620" s="4"/>
      <c r="J1620" s="4" t="str">
        <f ca="1">IFERROR(__xludf.DUMMYFUNCTION("LEFT(INDEX(SPLIT(L1620, "" ""), 4), 2)"),"12")</f>
        <v>12</v>
      </c>
      <c r="K1620" s="1" t="s">
        <v>28155</v>
      </c>
      <c r="L1620" s="1" t="s">
        <v>28241</v>
      </c>
    </row>
    <row r="1621" spans="1:12" ht="13.2">
      <c r="A1621" s="20" t="s">
        <v>29429</v>
      </c>
      <c r="B1621" s="1">
        <v>5</v>
      </c>
      <c r="D1621" s="1" t="s">
        <v>19372</v>
      </c>
      <c r="E1621" s="1" t="s">
        <v>29430</v>
      </c>
      <c r="H1621" s="1" t="s">
        <v>1328</v>
      </c>
      <c r="I1621" s="4"/>
      <c r="J1621" s="4" t="str">
        <f ca="1">IFERROR(__xludf.DUMMYFUNCTION("LEFT(INDEX(SPLIT(L1621, "" ""), 4), 2)"),"12")</f>
        <v>12</v>
      </c>
      <c r="K1621" s="1" t="s">
        <v>27491</v>
      </c>
      <c r="L1621" s="1" t="s">
        <v>28241</v>
      </c>
    </row>
    <row r="1622" spans="1:12" ht="13.2">
      <c r="A1622" s="20" t="s">
        <v>29291</v>
      </c>
      <c r="B1622" s="1">
        <v>4</v>
      </c>
      <c r="D1622" s="1" t="s">
        <v>19372</v>
      </c>
      <c r="E1622" s="1" t="s">
        <v>12667</v>
      </c>
      <c r="H1622" s="1" t="s">
        <v>1328</v>
      </c>
      <c r="I1622" s="4"/>
      <c r="J1622" s="4" t="str">
        <f ca="1">IFERROR(__xludf.DUMMYFUNCTION("LEFT(INDEX(SPLIT(L1622, "" ""), 4), 2)"),"12")</f>
        <v>12</v>
      </c>
      <c r="K1622" s="1" t="s">
        <v>27707</v>
      </c>
      <c r="L1622" s="1" t="s">
        <v>28241</v>
      </c>
    </row>
    <row r="1623" spans="1:12" ht="13.2">
      <c r="A1623" s="20" t="s">
        <v>29431</v>
      </c>
      <c r="B1623" s="1">
        <v>2</v>
      </c>
      <c r="D1623" s="1" t="s">
        <v>19372</v>
      </c>
      <c r="E1623" s="1" t="s">
        <v>29432</v>
      </c>
      <c r="H1623" s="1" t="s">
        <v>1328</v>
      </c>
      <c r="I1623" s="4"/>
      <c r="J1623" s="4" t="str">
        <f ca="1">IFERROR(__xludf.DUMMYFUNCTION("LEFT(INDEX(SPLIT(L1623, "" ""), 4), 2)"),"12")</f>
        <v>12</v>
      </c>
      <c r="K1623" s="1" t="s">
        <v>27704</v>
      </c>
      <c r="L1623" s="1" t="s">
        <v>28241</v>
      </c>
    </row>
    <row r="1624" spans="1:12" ht="13.2">
      <c r="A1624" s="20" t="s">
        <v>29433</v>
      </c>
      <c r="B1624" s="1">
        <v>5</v>
      </c>
      <c r="D1624" s="1" t="s">
        <v>13043</v>
      </c>
      <c r="E1624" s="1" t="s">
        <v>29434</v>
      </c>
      <c r="H1624" s="1" t="s">
        <v>1328</v>
      </c>
      <c r="I1624" s="4"/>
      <c r="J1624" s="4" t="str">
        <f ca="1">IFERROR(__xludf.DUMMYFUNCTION("LEFT(INDEX(SPLIT(L1624, "" ""), 4), 2)"),"12")</f>
        <v>12</v>
      </c>
      <c r="K1624" s="1" t="s">
        <v>27491</v>
      </c>
      <c r="L1624" s="1" t="s">
        <v>28241</v>
      </c>
    </row>
    <row r="1625" spans="1:12" ht="13.2">
      <c r="A1625" s="20" t="s">
        <v>25018</v>
      </c>
      <c r="B1625" s="1">
        <v>5</v>
      </c>
      <c r="D1625" s="1" t="s">
        <v>13043</v>
      </c>
      <c r="E1625" s="1" t="s">
        <v>29435</v>
      </c>
      <c r="H1625" s="1" t="s">
        <v>1328</v>
      </c>
      <c r="I1625" s="4"/>
      <c r="J1625" s="4" t="str">
        <f ca="1">IFERROR(__xludf.DUMMYFUNCTION("LEFT(INDEX(SPLIT(L1625, "" ""), 4), 2)"),"12")</f>
        <v>12</v>
      </c>
      <c r="K1625" s="1" t="s">
        <v>27197</v>
      </c>
      <c r="L1625" s="1" t="s">
        <v>28241</v>
      </c>
    </row>
    <row r="1626" spans="1:12" ht="13.2">
      <c r="A1626" s="20" t="s">
        <v>18929</v>
      </c>
      <c r="B1626" s="1">
        <v>5</v>
      </c>
      <c r="D1626" s="1" t="s">
        <v>19372</v>
      </c>
      <c r="E1626" s="1" t="s">
        <v>29436</v>
      </c>
      <c r="H1626" s="1" t="s">
        <v>1328</v>
      </c>
      <c r="I1626" s="4"/>
      <c r="J1626" s="4" t="str">
        <f ca="1">IFERROR(__xludf.DUMMYFUNCTION("LEFT(INDEX(SPLIT(L1626, "" ""), 4), 2)"),"12")</f>
        <v>12</v>
      </c>
      <c r="K1626" s="1" t="s">
        <v>27738</v>
      </c>
      <c r="L1626" s="1" t="s">
        <v>28241</v>
      </c>
    </row>
    <row r="1627" spans="1:12" ht="13.2">
      <c r="A1627" s="20" t="s">
        <v>29437</v>
      </c>
      <c r="B1627" s="1">
        <v>5</v>
      </c>
      <c r="D1627" s="1" t="s">
        <v>19372</v>
      </c>
      <c r="E1627" s="1" t="s">
        <v>29438</v>
      </c>
      <c r="H1627" s="1" t="s">
        <v>1328</v>
      </c>
      <c r="I1627" s="4"/>
      <c r="J1627" s="4" t="str">
        <f ca="1">IFERROR(__xludf.DUMMYFUNCTION("LEFT(INDEX(SPLIT(L1627, "" ""), 4), 2)"),"12")</f>
        <v>12</v>
      </c>
      <c r="K1627" s="1" t="s">
        <v>28626</v>
      </c>
      <c r="L1627" s="1" t="s">
        <v>28241</v>
      </c>
    </row>
    <row r="1628" spans="1:12" ht="13.2">
      <c r="A1628" s="20" t="s">
        <v>18933</v>
      </c>
      <c r="B1628" s="1">
        <v>5</v>
      </c>
      <c r="D1628" s="1" t="s">
        <v>10293</v>
      </c>
      <c r="E1628" s="1" t="s">
        <v>29439</v>
      </c>
      <c r="H1628" s="1" t="s">
        <v>1328</v>
      </c>
      <c r="I1628" s="4"/>
      <c r="J1628" s="4" t="str">
        <f ca="1">IFERROR(__xludf.DUMMYFUNCTION("LEFT(INDEX(SPLIT(L1628, "" ""), 4), 2)"),"12")</f>
        <v>12</v>
      </c>
      <c r="K1628" s="1" t="s">
        <v>27197</v>
      </c>
      <c r="L1628" s="1" t="s">
        <v>28241</v>
      </c>
    </row>
    <row r="1629" spans="1:12" ht="13.2">
      <c r="A1629" s="20" t="s">
        <v>29440</v>
      </c>
      <c r="B1629" s="1">
        <v>5</v>
      </c>
      <c r="D1629" s="1" t="s">
        <v>13043</v>
      </c>
      <c r="E1629" s="1" t="s">
        <v>29441</v>
      </c>
      <c r="H1629" s="1" t="s">
        <v>1328</v>
      </c>
      <c r="I1629" s="4"/>
      <c r="J1629" s="4" t="str">
        <f ca="1">IFERROR(__xludf.DUMMYFUNCTION("LEFT(INDEX(SPLIT(L1629, "" ""), 4), 2)"),"12")</f>
        <v>12</v>
      </c>
      <c r="K1629" s="1" t="s">
        <v>27390</v>
      </c>
      <c r="L1629" s="1" t="s">
        <v>28241</v>
      </c>
    </row>
    <row r="1630" spans="1:12" ht="13.2">
      <c r="A1630" s="20" t="s">
        <v>29442</v>
      </c>
      <c r="B1630" s="1">
        <v>5</v>
      </c>
      <c r="D1630" s="1" t="s">
        <v>13043</v>
      </c>
      <c r="E1630" s="1" t="s">
        <v>29443</v>
      </c>
      <c r="H1630" s="1" t="s">
        <v>1328</v>
      </c>
      <c r="I1630" s="4"/>
      <c r="J1630" s="4" t="str">
        <f ca="1">IFERROR(__xludf.DUMMYFUNCTION("LEFT(INDEX(SPLIT(L1630, "" ""), 4), 2)"),"12")</f>
        <v>12</v>
      </c>
      <c r="K1630" s="1" t="s">
        <v>28626</v>
      </c>
      <c r="L1630" s="1" t="s">
        <v>28241</v>
      </c>
    </row>
    <row r="1631" spans="1:12" ht="13.2">
      <c r="A1631" s="20" t="s">
        <v>29444</v>
      </c>
      <c r="B1631" s="1">
        <v>5</v>
      </c>
      <c r="D1631" s="1" t="s">
        <v>10736</v>
      </c>
      <c r="E1631" s="1" t="s">
        <v>29445</v>
      </c>
      <c r="H1631" s="1" t="s">
        <v>1328</v>
      </c>
      <c r="I1631" s="4"/>
      <c r="J1631" s="4" t="str">
        <f ca="1">IFERROR(__xludf.DUMMYFUNCTION("LEFT(INDEX(SPLIT(L1631, "" ""), 4), 2)"),"12")</f>
        <v>12</v>
      </c>
      <c r="K1631" s="1" t="s">
        <v>27581</v>
      </c>
      <c r="L1631" s="1" t="s">
        <v>28241</v>
      </c>
    </row>
    <row r="1632" spans="1:12" ht="13.2">
      <c r="A1632" s="20" t="s">
        <v>25324</v>
      </c>
      <c r="B1632" s="1">
        <v>5</v>
      </c>
      <c r="D1632" s="1" t="s">
        <v>10293</v>
      </c>
      <c r="E1632" s="1" t="s">
        <v>21495</v>
      </c>
      <c r="H1632" s="1" t="s">
        <v>1328</v>
      </c>
      <c r="I1632" s="4"/>
      <c r="J1632" s="4" t="str">
        <f ca="1">IFERROR(__xludf.DUMMYFUNCTION("LEFT(INDEX(SPLIT(L1632, "" ""), 4), 2)"),"12")</f>
        <v>12</v>
      </c>
      <c r="K1632" s="1" t="s">
        <v>27197</v>
      </c>
      <c r="L1632" s="1" t="s">
        <v>28241</v>
      </c>
    </row>
    <row r="1633" spans="1:12" ht="13.2">
      <c r="A1633" s="20" t="s">
        <v>29446</v>
      </c>
      <c r="B1633" s="1">
        <v>5</v>
      </c>
      <c r="D1633" s="1" t="s">
        <v>13043</v>
      </c>
      <c r="E1633" s="1" t="s">
        <v>29447</v>
      </c>
      <c r="H1633" s="1" t="s">
        <v>1328</v>
      </c>
      <c r="I1633" s="4"/>
      <c r="J1633" s="4" t="str">
        <f ca="1">IFERROR(__xludf.DUMMYFUNCTION("LEFT(INDEX(SPLIT(L1633, "" ""), 4), 2)"),"12")</f>
        <v>12</v>
      </c>
      <c r="K1633" s="1" t="s">
        <v>28626</v>
      </c>
      <c r="L1633" s="1" t="s">
        <v>28241</v>
      </c>
    </row>
    <row r="1634" spans="1:12" ht="13.2">
      <c r="A1634" s="20" t="s">
        <v>29448</v>
      </c>
      <c r="B1634" s="1">
        <v>5</v>
      </c>
      <c r="D1634" s="1" t="s">
        <v>13043</v>
      </c>
      <c r="E1634" s="1" t="s">
        <v>29449</v>
      </c>
      <c r="H1634" s="1" t="s">
        <v>1328</v>
      </c>
      <c r="I1634" s="4"/>
      <c r="J1634" s="4" t="str">
        <f ca="1">IFERROR(__xludf.DUMMYFUNCTION("LEFT(INDEX(SPLIT(L1634, "" ""), 4), 2)"),"12")</f>
        <v>12</v>
      </c>
      <c r="K1634" s="1" t="s">
        <v>27491</v>
      </c>
      <c r="L1634" s="1" t="s">
        <v>28241</v>
      </c>
    </row>
    <row r="1635" spans="1:12" ht="13.2">
      <c r="A1635" s="20" t="s">
        <v>29450</v>
      </c>
      <c r="B1635" s="1">
        <v>5</v>
      </c>
      <c r="D1635" s="1" t="s">
        <v>10755</v>
      </c>
      <c r="E1635" s="1" t="s">
        <v>29451</v>
      </c>
      <c r="H1635" s="1" t="s">
        <v>1328</v>
      </c>
      <c r="I1635" s="4"/>
      <c r="J1635" s="4" t="str">
        <f ca="1">IFERROR(__xludf.DUMMYFUNCTION("LEFT(INDEX(SPLIT(L1635, "" ""), 4), 2)"),"12")</f>
        <v>12</v>
      </c>
      <c r="K1635" s="1" t="s">
        <v>27491</v>
      </c>
      <c r="L1635" s="1" t="s">
        <v>28241</v>
      </c>
    </row>
    <row r="1636" spans="1:12" ht="13.2">
      <c r="A1636" s="20" t="s">
        <v>7117</v>
      </c>
      <c r="B1636" s="1">
        <v>5</v>
      </c>
      <c r="D1636" s="1" t="s">
        <v>13043</v>
      </c>
      <c r="E1636" s="1" t="s">
        <v>29452</v>
      </c>
      <c r="H1636" s="1" t="s">
        <v>1328</v>
      </c>
      <c r="I1636" s="4"/>
      <c r="J1636" s="4" t="str">
        <f ca="1">IFERROR(__xludf.DUMMYFUNCTION("LEFT(INDEX(SPLIT(L1636, "" ""), 4), 2)"),"12")</f>
        <v>12</v>
      </c>
      <c r="K1636" s="1" t="s">
        <v>27197</v>
      </c>
      <c r="L1636" s="1" t="s">
        <v>28241</v>
      </c>
    </row>
    <row r="1637" spans="1:12" ht="13.2">
      <c r="A1637" s="20" t="s">
        <v>20759</v>
      </c>
      <c r="B1637" s="1">
        <v>5</v>
      </c>
      <c r="D1637" s="1" t="s">
        <v>13043</v>
      </c>
      <c r="E1637" s="1" t="s">
        <v>29453</v>
      </c>
      <c r="H1637" s="1" t="s">
        <v>1328</v>
      </c>
      <c r="I1637" s="4"/>
      <c r="J1637" s="4" t="str">
        <f ca="1">IFERROR(__xludf.DUMMYFUNCTION("LEFT(INDEX(SPLIT(L1637, "" ""), 4), 2)"),"12")</f>
        <v>12</v>
      </c>
      <c r="K1637" s="1" t="s">
        <v>28626</v>
      </c>
      <c r="L1637" s="1" t="s">
        <v>28241</v>
      </c>
    </row>
    <row r="1638" spans="1:12" ht="13.2">
      <c r="A1638" s="20" t="s">
        <v>29454</v>
      </c>
      <c r="B1638" s="1">
        <v>5</v>
      </c>
      <c r="C1638" s="1" t="s">
        <v>29455</v>
      </c>
      <c r="D1638" s="1" t="s">
        <v>10743</v>
      </c>
      <c r="E1638" s="1" t="s">
        <v>27491</v>
      </c>
      <c r="H1638" s="1" t="s">
        <v>1328</v>
      </c>
      <c r="I1638" s="4"/>
      <c r="J1638" s="4" t="str">
        <f ca="1">IFERROR(__xludf.DUMMYFUNCTION("LEFT(INDEX(SPLIT(L1638, "" ""), 4), 2)"),"12")</f>
        <v>12</v>
      </c>
      <c r="L1638" s="1" t="s">
        <v>28241</v>
      </c>
    </row>
    <row r="1639" spans="1:12" ht="15.75" customHeight="1">
      <c r="A1639" s="21" t="s">
        <v>3295</v>
      </c>
      <c r="B1639" s="1">
        <v>5</v>
      </c>
      <c r="C1639" s="1" t="s">
        <v>3296</v>
      </c>
      <c r="D1639" s="1" t="s">
        <v>10347</v>
      </c>
      <c r="E1639" s="1" t="s">
        <v>29456</v>
      </c>
      <c r="H1639" s="1" t="s">
        <v>29457</v>
      </c>
      <c r="I1639" s="4"/>
      <c r="J1639" s="4" t="str">
        <f ca="1">IFERROR(__xludf.DUMMYFUNCTION("LEFT(INDEX(SPLIT(L1639, "" ""), 4), 2)"),"13")</f>
        <v>13</v>
      </c>
      <c r="K1639" s="1" t="s">
        <v>27847</v>
      </c>
      <c r="L1639" s="1" t="s">
        <v>29457</v>
      </c>
    </row>
    <row r="1640" spans="1:12" ht="13.2">
      <c r="A1640" s="20" t="s">
        <v>18337</v>
      </c>
      <c r="B1640" s="1">
        <v>5</v>
      </c>
      <c r="C1640" s="1" t="s">
        <v>3202</v>
      </c>
      <c r="D1640" s="1" t="s">
        <v>10293</v>
      </c>
      <c r="E1640" s="1" t="s">
        <v>29458</v>
      </c>
      <c r="H1640" s="1" t="s">
        <v>29457</v>
      </c>
      <c r="I1640" s="4"/>
      <c r="J1640" s="4" t="str">
        <f ca="1">IFERROR(__xludf.DUMMYFUNCTION("LEFT(INDEX(SPLIT(L1640, "" ""), 4), 2)"),"13")</f>
        <v>13</v>
      </c>
      <c r="K1640" s="1" t="s">
        <v>27847</v>
      </c>
      <c r="L1640" s="1" t="s">
        <v>29457</v>
      </c>
    </row>
    <row r="1641" spans="1:12" ht="13.2">
      <c r="A1641" s="20" t="s">
        <v>29459</v>
      </c>
      <c r="B1641" s="1">
        <v>4</v>
      </c>
      <c r="C1641" s="1" t="s">
        <v>3265</v>
      </c>
      <c r="D1641" s="1" t="s">
        <v>10293</v>
      </c>
      <c r="E1641" s="1" t="s">
        <v>29460</v>
      </c>
      <c r="H1641" s="1" t="s">
        <v>29457</v>
      </c>
      <c r="I1641" s="4"/>
      <c r="J1641" s="4" t="str">
        <f ca="1">IFERROR(__xludf.DUMMYFUNCTION("LEFT(INDEX(SPLIT(L1641, "" ""), 4), 2)"),"13")</f>
        <v>13</v>
      </c>
      <c r="K1641" s="1" t="s">
        <v>27847</v>
      </c>
      <c r="L1641" s="1" t="s">
        <v>29457</v>
      </c>
    </row>
    <row r="1642" spans="1:12" ht="13.2">
      <c r="A1642" s="20" t="s">
        <v>29461</v>
      </c>
      <c r="B1642" s="1">
        <v>5</v>
      </c>
      <c r="D1642" s="1" t="s">
        <v>10479</v>
      </c>
      <c r="E1642" s="1" t="s">
        <v>29462</v>
      </c>
      <c r="H1642" s="1" t="s">
        <v>29457</v>
      </c>
      <c r="I1642" s="4"/>
      <c r="J1642" s="4" t="str">
        <f ca="1">IFERROR(__xludf.DUMMYFUNCTION("LEFT(INDEX(SPLIT(L1642, "" ""), 4), 2)"),"13")</f>
        <v>13</v>
      </c>
      <c r="K1642" s="1" t="s">
        <v>27864</v>
      </c>
      <c r="L1642" s="1" t="s">
        <v>29457</v>
      </c>
    </row>
    <row r="1643" spans="1:12" ht="13.2">
      <c r="A1643" s="20" t="s">
        <v>3311</v>
      </c>
      <c r="B1643" s="1">
        <v>5</v>
      </c>
      <c r="C1643" s="1" t="s">
        <v>3312</v>
      </c>
      <c r="D1643" s="1" t="s">
        <v>10293</v>
      </c>
      <c r="E1643" s="1" t="s">
        <v>29463</v>
      </c>
      <c r="H1643" s="1" t="s">
        <v>29457</v>
      </c>
      <c r="I1643" s="4"/>
      <c r="J1643" s="4" t="str">
        <f ca="1">IFERROR(__xludf.DUMMYFUNCTION("LEFT(INDEX(SPLIT(L1643, "" ""), 4), 2)"),"13")</f>
        <v>13</v>
      </c>
      <c r="K1643" s="1" t="s">
        <v>27847</v>
      </c>
      <c r="L1643" s="1" t="s">
        <v>29457</v>
      </c>
    </row>
    <row r="1644" spans="1:12" ht="13.2">
      <c r="A1644" s="20" t="s">
        <v>29464</v>
      </c>
      <c r="B1644" s="1">
        <v>5</v>
      </c>
      <c r="C1644" s="1" t="s">
        <v>29465</v>
      </c>
      <c r="D1644" s="1" t="s">
        <v>10755</v>
      </c>
      <c r="E1644" s="1" t="s">
        <v>29466</v>
      </c>
      <c r="H1644" s="1" t="s">
        <v>29457</v>
      </c>
      <c r="I1644" s="4"/>
      <c r="J1644" s="4" t="str">
        <f ca="1">IFERROR(__xludf.DUMMYFUNCTION("LEFT(INDEX(SPLIT(L1644, "" ""), 4), 2)"),"13")</f>
        <v>13</v>
      </c>
      <c r="K1644" s="1" t="s">
        <v>26635</v>
      </c>
      <c r="L1644" s="1" t="s">
        <v>29457</v>
      </c>
    </row>
    <row r="1645" spans="1:12" ht="13.2">
      <c r="A1645" s="20" t="s">
        <v>19004</v>
      </c>
      <c r="B1645" s="1">
        <v>5</v>
      </c>
      <c r="C1645" s="1" t="s">
        <v>29467</v>
      </c>
      <c r="D1645" s="1" t="s">
        <v>19372</v>
      </c>
      <c r="E1645" s="1" t="s">
        <v>29468</v>
      </c>
      <c r="H1645" s="1" t="s">
        <v>29457</v>
      </c>
      <c r="I1645" s="4"/>
      <c r="J1645" s="4" t="str">
        <f ca="1">IFERROR(__xludf.DUMMYFUNCTION("LEFT(INDEX(SPLIT(L1645, "" ""), 4), 2)"),"13")</f>
        <v>13</v>
      </c>
      <c r="K1645" s="1" t="s">
        <v>27326</v>
      </c>
      <c r="L1645" s="1" t="s">
        <v>29457</v>
      </c>
    </row>
    <row r="1646" spans="1:12" ht="13.2">
      <c r="A1646" s="20" t="s">
        <v>29469</v>
      </c>
      <c r="B1646" s="1">
        <v>4</v>
      </c>
      <c r="D1646" s="1" t="s">
        <v>10778</v>
      </c>
      <c r="E1646" s="1" t="s">
        <v>29470</v>
      </c>
      <c r="H1646" s="1" t="s">
        <v>29457</v>
      </c>
      <c r="I1646" s="4"/>
      <c r="J1646" s="4" t="str">
        <f ca="1">IFERROR(__xludf.DUMMYFUNCTION("LEFT(INDEX(SPLIT(L1646, "" ""), 4), 2)"),"13")</f>
        <v>13</v>
      </c>
      <c r="K1646" s="1" t="s">
        <v>27855</v>
      </c>
      <c r="L1646" s="1" t="s">
        <v>29457</v>
      </c>
    </row>
    <row r="1647" spans="1:12" ht="13.2">
      <c r="A1647" s="20" t="s">
        <v>29471</v>
      </c>
      <c r="B1647" s="1">
        <v>5</v>
      </c>
      <c r="D1647" s="1" t="s">
        <v>10778</v>
      </c>
      <c r="E1647" s="1" t="s">
        <v>29472</v>
      </c>
      <c r="H1647" s="1" t="s">
        <v>29457</v>
      </c>
      <c r="I1647" s="4"/>
      <c r="J1647" s="4" t="str">
        <f ca="1">IFERROR(__xludf.DUMMYFUNCTION("LEFT(INDEX(SPLIT(L1647, "" ""), 4), 2)"),"13")</f>
        <v>13</v>
      </c>
      <c r="K1647" s="1" t="s">
        <v>29473</v>
      </c>
      <c r="L1647" s="1" t="s">
        <v>29457</v>
      </c>
    </row>
    <row r="1648" spans="1:12" ht="13.2">
      <c r="A1648" s="20" t="s">
        <v>18346</v>
      </c>
      <c r="B1648" s="1">
        <v>5</v>
      </c>
      <c r="D1648" s="1" t="s">
        <v>19372</v>
      </c>
      <c r="E1648" s="1" t="s">
        <v>29474</v>
      </c>
      <c r="H1648" s="1" t="s">
        <v>29457</v>
      </c>
      <c r="I1648" s="4"/>
      <c r="J1648" s="4" t="str">
        <f ca="1">IFERROR(__xludf.DUMMYFUNCTION("LEFT(INDEX(SPLIT(L1648, "" ""), 4), 2)"),"13")</f>
        <v>13</v>
      </c>
      <c r="K1648" s="1" t="s">
        <v>27855</v>
      </c>
      <c r="L1648" s="1" t="s">
        <v>29457</v>
      </c>
    </row>
    <row r="1649" spans="1:12" ht="13.2">
      <c r="A1649" s="20" t="s">
        <v>3216</v>
      </c>
      <c r="B1649" s="1">
        <v>5</v>
      </c>
      <c r="C1649" s="1" t="s">
        <v>3217</v>
      </c>
      <c r="D1649" s="1" t="s">
        <v>10300</v>
      </c>
      <c r="E1649" s="1" t="s">
        <v>29475</v>
      </c>
      <c r="H1649" s="1" t="s">
        <v>29457</v>
      </c>
      <c r="I1649" s="4"/>
      <c r="J1649" s="4" t="str">
        <f ca="1">IFERROR(__xludf.DUMMYFUNCTION("LEFT(INDEX(SPLIT(L1649, "" ""), 4), 2)"),"13")</f>
        <v>13</v>
      </c>
      <c r="K1649" s="1" t="s">
        <v>27847</v>
      </c>
      <c r="L1649" s="1" t="s">
        <v>29457</v>
      </c>
    </row>
    <row r="1650" spans="1:12" ht="13.2">
      <c r="A1650" s="20" t="s">
        <v>18410</v>
      </c>
      <c r="B1650" s="1">
        <v>5</v>
      </c>
      <c r="C1650" s="1" t="s">
        <v>3348</v>
      </c>
      <c r="D1650" s="1" t="s">
        <v>10736</v>
      </c>
      <c r="E1650" s="1" t="s">
        <v>29476</v>
      </c>
      <c r="H1650" s="1" t="s">
        <v>29457</v>
      </c>
      <c r="I1650" s="4"/>
      <c r="J1650" s="4" t="str">
        <f ca="1">IFERROR(__xludf.DUMMYFUNCTION("LEFT(INDEX(SPLIT(L1650, "" ""), 4), 2)"),"13")</f>
        <v>13</v>
      </c>
      <c r="K1650" s="1" t="s">
        <v>27847</v>
      </c>
      <c r="L1650" s="1" t="s">
        <v>29457</v>
      </c>
    </row>
    <row r="1651" spans="1:12" ht="13.2">
      <c r="A1651" s="20" t="s">
        <v>29477</v>
      </c>
      <c r="B1651" s="1">
        <v>5</v>
      </c>
      <c r="C1651" s="1" t="s">
        <v>101</v>
      </c>
      <c r="D1651" s="1" t="s">
        <v>10479</v>
      </c>
      <c r="E1651" s="1" t="s">
        <v>29478</v>
      </c>
      <c r="H1651" s="1" t="s">
        <v>29457</v>
      </c>
      <c r="I1651" s="4"/>
      <c r="J1651" s="4" t="str">
        <f ca="1">IFERROR(__xludf.DUMMYFUNCTION("LEFT(INDEX(SPLIT(L1651, "" ""), 4), 2)"),"13")</f>
        <v>13</v>
      </c>
      <c r="K1651" s="1" t="s">
        <v>27847</v>
      </c>
      <c r="L1651" s="1" t="s">
        <v>29457</v>
      </c>
    </row>
    <row r="1652" spans="1:12" ht="13.2">
      <c r="A1652" s="20" t="s">
        <v>29479</v>
      </c>
      <c r="B1652" s="1">
        <v>5</v>
      </c>
      <c r="D1652" s="1" t="s">
        <v>19372</v>
      </c>
      <c r="E1652" s="1" t="s">
        <v>29480</v>
      </c>
      <c r="H1652" s="1" t="s">
        <v>29457</v>
      </c>
      <c r="I1652" s="4"/>
      <c r="J1652" s="4" t="str">
        <f ca="1">IFERROR(__xludf.DUMMYFUNCTION("LEFT(INDEX(SPLIT(L1652, "" ""), 4), 2)"),"13")</f>
        <v>13</v>
      </c>
      <c r="K1652" s="1" t="s">
        <v>27855</v>
      </c>
      <c r="L1652" s="1" t="s">
        <v>29457</v>
      </c>
    </row>
    <row r="1653" spans="1:12" ht="13.2">
      <c r="A1653" s="20" t="s">
        <v>18686</v>
      </c>
      <c r="B1653" s="1">
        <v>5</v>
      </c>
      <c r="D1653" s="1" t="s">
        <v>18313</v>
      </c>
      <c r="E1653" s="1" t="s">
        <v>29481</v>
      </c>
      <c r="H1653" s="1" t="s">
        <v>29457</v>
      </c>
      <c r="I1653" s="4"/>
      <c r="J1653" s="4" t="str">
        <f ca="1">IFERROR(__xludf.DUMMYFUNCTION("LEFT(INDEX(SPLIT(L1653, "" ""), 4), 2)"),"13")</f>
        <v>13</v>
      </c>
      <c r="K1653" s="1" t="s">
        <v>26960</v>
      </c>
      <c r="L1653" s="1" t="s">
        <v>29457</v>
      </c>
    </row>
    <row r="1654" spans="1:12" ht="13.2">
      <c r="A1654" s="20" t="s">
        <v>18686</v>
      </c>
      <c r="B1654" s="1">
        <v>5</v>
      </c>
      <c r="D1654" s="1" t="s">
        <v>10305</v>
      </c>
      <c r="E1654" s="1" t="s">
        <v>29482</v>
      </c>
      <c r="H1654" s="1" t="s">
        <v>29457</v>
      </c>
      <c r="I1654" s="4"/>
      <c r="J1654" s="4" t="str">
        <f ca="1">IFERROR(__xludf.DUMMYFUNCTION("LEFT(INDEX(SPLIT(L1654, "" ""), 4), 2)"),"13")</f>
        <v>13</v>
      </c>
      <c r="K1654" s="1" t="s">
        <v>26960</v>
      </c>
      <c r="L1654" s="1" t="s">
        <v>29457</v>
      </c>
    </row>
    <row r="1655" spans="1:12" ht="13.2">
      <c r="A1655" s="20" t="s">
        <v>29483</v>
      </c>
      <c r="B1655" s="1">
        <v>5</v>
      </c>
      <c r="D1655" s="1" t="s">
        <v>10778</v>
      </c>
      <c r="E1655" s="1" t="s">
        <v>29484</v>
      </c>
      <c r="H1655" s="1" t="s">
        <v>29457</v>
      </c>
      <c r="I1655" s="4"/>
      <c r="J1655" s="4" t="str">
        <f ca="1">IFERROR(__xludf.DUMMYFUNCTION("LEFT(INDEX(SPLIT(L1655, "" ""), 4), 2)"),"13")</f>
        <v>13</v>
      </c>
      <c r="K1655" s="1" t="s">
        <v>27078</v>
      </c>
      <c r="L1655" s="1" t="s">
        <v>29457</v>
      </c>
    </row>
    <row r="1656" spans="1:12" ht="13.2">
      <c r="A1656" s="20" t="s">
        <v>29485</v>
      </c>
      <c r="B1656" s="1">
        <v>5</v>
      </c>
      <c r="D1656" s="1" t="s">
        <v>10479</v>
      </c>
      <c r="E1656" s="1" t="s">
        <v>29486</v>
      </c>
      <c r="H1656" s="1" t="s">
        <v>29457</v>
      </c>
      <c r="I1656" s="4"/>
      <c r="J1656" s="4" t="str">
        <f ca="1">IFERROR(__xludf.DUMMYFUNCTION("LEFT(INDEX(SPLIT(L1656, "" ""), 4), 2)"),"13")</f>
        <v>13</v>
      </c>
      <c r="K1656" s="1" t="s">
        <v>27078</v>
      </c>
      <c r="L1656" s="1" t="s">
        <v>29457</v>
      </c>
    </row>
    <row r="1657" spans="1:12" ht="13.2">
      <c r="A1657" s="20" t="s">
        <v>29487</v>
      </c>
      <c r="B1657" s="1">
        <v>5</v>
      </c>
      <c r="C1657" s="1" t="s">
        <v>29488</v>
      </c>
      <c r="D1657" s="1" t="s">
        <v>10755</v>
      </c>
      <c r="E1657" s="1" t="s">
        <v>29489</v>
      </c>
      <c r="H1657" s="1" t="s">
        <v>29457</v>
      </c>
      <c r="I1657" s="4"/>
      <c r="J1657" s="4" t="str">
        <f ca="1">IFERROR(__xludf.DUMMYFUNCTION("LEFT(INDEX(SPLIT(L1657, "" ""), 4), 2)"),"13")</f>
        <v>13</v>
      </c>
      <c r="K1657" s="1" t="s">
        <v>27847</v>
      </c>
      <c r="L1657" s="1" t="s">
        <v>29457</v>
      </c>
    </row>
    <row r="1658" spans="1:12" ht="13.2">
      <c r="A1658" s="20" t="s">
        <v>3290</v>
      </c>
      <c r="B1658" s="1">
        <v>5</v>
      </c>
      <c r="C1658" s="1" t="s">
        <v>3291</v>
      </c>
      <c r="D1658" s="1" t="s">
        <v>10288</v>
      </c>
      <c r="E1658" s="1" t="s">
        <v>29490</v>
      </c>
      <c r="H1658" s="1" t="s">
        <v>29457</v>
      </c>
      <c r="I1658" s="4"/>
      <c r="J1658" s="4" t="str">
        <f ca="1">IFERROR(__xludf.DUMMYFUNCTION("LEFT(INDEX(SPLIT(L1658, "" ""), 4), 2)"),"13")</f>
        <v>13</v>
      </c>
      <c r="K1658" s="1" t="s">
        <v>27847</v>
      </c>
      <c r="L1658" s="1" t="s">
        <v>29457</v>
      </c>
    </row>
    <row r="1659" spans="1:12" ht="13.2">
      <c r="A1659" s="20" t="s">
        <v>18686</v>
      </c>
      <c r="B1659" s="1">
        <v>5</v>
      </c>
      <c r="D1659" s="1" t="s">
        <v>10300</v>
      </c>
      <c r="E1659" s="1" t="s">
        <v>29491</v>
      </c>
      <c r="H1659" s="1" t="s">
        <v>29457</v>
      </c>
      <c r="I1659" s="4"/>
      <c r="J1659" s="4" t="str">
        <f ca="1">IFERROR(__xludf.DUMMYFUNCTION("LEFT(INDEX(SPLIT(L1659, "" ""), 4), 2)"),"13")</f>
        <v>13</v>
      </c>
      <c r="K1659" s="1" t="s">
        <v>26960</v>
      </c>
      <c r="L1659" s="1" t="s">
        <v>29457</v>
      </c>
    </row>
    <row r="1660" spans="1:12" ht="13.2">
      <c r="A1660" s="20" t="s">
        <v>3224</v>
      </c>
      <c r="B1660" s="1">
        <v>5</v>
      </c>
      <c r="C1660" s="1" t="s">
        <v>3225</v>
      </c>
      <c r="D1660" s="1" t="s">
        <v>10300</v>
      </c>
      <c r="E1660" s="1" t="s">
        <v>29492</v>
      </c>
      <c r="H1660" s="1" t="s">
        <v>29457</v>
      </c>
      <c r="I1660" s="4"/>
      <c r="J1660" s="4" t="str">
        <f ca="1">IFERROR(__xludf.DUMMYFUNCTION("LEFT(INDEX(SPLIT(L1660, "" ""), 4), 2)"),"13")</f>
        <v>13</v>
      </c>
      <c r="K1660" s="1" t="s">
        <v>27847</v>
      </c>
      <c r="L1660" s="1" t="s">
        <v>29457</v>
      </c>
    </row>
    <row r="1661" spans="1:12" ht="13.2">
      <c r="A1661" s="20" t="s">
        <v>29493</v>
      </c>
      <c r="B1661" s="1">
        <v>5</v>
      </c>
      <c r="D1661" s="1" t="s">
        <v>19372</v>
      </c>
      <c r="E1661" s="1" t="s">
        <v>29494</v>
      </c>
      <c r="H1661" s="1" t="s">
        <v>29457</v>
      </c>
      <c r="I1661" s="4"/>
      <c r="J1661" s="4" t="str">
        <f ca="1">IFERROR(__xludf.DUMMYFUNCTION("LEFT(INDEX(SPLIT(L1661, "" ""), 4), 2)"),"13")</f>
        <v>13</v>
      </c>
      <c r="K1661" s="1" t="s">
        <v>27855</v>
      </c>
      <c r="L1661" s="1" t="s">
        <v>29457</v>
      </c>
    </row>
    <row r="1662" spans="1:12" ht="13.2">
      <c r="A1662" s="20" t="s">
        <v>3365</v>
      </c>
      <c r="B1662" s="1">
        <v>5</v>
      </c>
      <c r="C1662" s="1" t="s">
        <v>2775</v>
      </c>
      <c r="D1662" s="1" t="s">
        <v>10736</v>
      </c>
      <c r="E1662" s="1" t="s">
        <v>29495</v>
      </c>
      <c r="H1662" s="1" t="s">
        <v>29457</v>
      </c>
      <c r="I1662" s="4"/>
      <c r="J1662" s="4" t="str">
        <f ca="1">IFERROR(__xludf.DUMMYFUNCTION("LEFT(INDEX(SPLIT(L1662, "" ""), 4), 2)"),"13")</f>
        <v>13</v>
      </c>
      <c r="K1662" s="1" t="s">
        <v>27847</v>
      </c>
      <c r="L1662" s="1" t="s">
        <v>29457</v>
      </c>
    </row>
    <row r="1663" spans="1:12" ht="13.2">
      <c r="A1663" s="20" t="s">
        <v>29496</v>
      </c>
      <c r="B1663" s="1">
        <v>5</v>
      </c>
      <c r="D1663" s="1" t="s">
        <v>10300</v>
      </c>
      <c r="E1663" s="1" t="s">
        <v>29497</v>
      </c>
      <c r="H1663" s="1" t="s">
        <v>29457</v>
      </c>
      <c r="I1663" s="4"/>
      <c r="J1663" s="4" t="str">
        <f ca="1">IFERROR(__xludf.DUMMYFUNCTION("LEFT(INDEX(SPLIT(L1663, "" ""), 4), 2)"),"13")</f>
        <v>13</v>
      </c>
      <c r="K1663" s="1" t="s">
        <v>27139</v>
      </c>
      <c r="L1663" s="1" t="s">
        <v>29457</v>
      </c>
    </row>
    <row r="1664" spans="1:12" ht="13.2">
      <c r="A1664" s="20" t="s">
        <v>29498</v>
      </c>
      <c r="B1664" s="1">
        <v>5</v>
      </c>
      <c r="D1664" s="1" t="s">
        <v>10288</v>
      </c>
      <c r="E1664" s="1" t="s">
        <v>29499</v>
      </c>
      <c r="H1664" s="1" t="s">
        <v>29457</v>
      </c>
      <c r="I1664" s="4"/>
      <c r="J1664" s="4" t="str">
        <f ca="1">IFERROR(__xludf.DUMMYFUNCTION("LEFT(INDEX(SPLIT(L1664, "" ""), 4), 2)"),"13")</f>
        <v>13</v>
      </c>
      <c r="K1664" s="1" t="s">
        <v>27855</v>
      </c>
      <c r="L1664" s="1" t="s">
        <v>29457</v>
      </c>
    </row>
    <row r="1665" spans="1:12" ht="13.2">
      <c r="A1665" s="20" t="s">
        <v>29500</v>
      </c>
      <c r="B1665" s="1">
        <v>5</v>
      </c>
      <c r="C1665" s="1" t="s">
        <v>3187</v>
      </c>
      <c r="D1665" s="1" t="s">
        <v>10743</v>
      </c>
      <c r="E1665" s="1" t="s">
        <v>29501</v>
      </c>
      <c r="H1665" s="1" t="s">
        <v>29457</v>
      </c>
      <c r="I1665" s="4"/>
      <c r="J1665" s="4" t="str">
        <f ca="1">IFERROR(__xludf.DUMMYFUNCTION("LEFT(INDEX(SPLIT(L1665, "" ""), 4), 2)"),"13")</f>
        <v>13</v>
      </c>
      <c r="K1665" s="1" t="s">
        <v>27847</v>
      </c>
      <c r="L1665" s="1" t="s">
        <v>29457</v>
      </c>
    </row>
    <row r="1666" spans="1:12" ht="13.2">
      <c r="A1666" s="20" t="s">
        <v>29502</v>
      </c>
      <c r="B1666" s="1">
        <v>5</v>
      </c>
      <c r="C1666" s="1" t="s">
        <v>6626</v>
      </c>
      <c r="D1666" s="1" t="s">
        <v>10479</v>
      </c>
      <c r="E1666" s="1" t="s">
        <v>29503</v>
      </c>
      <c r="H1666" s="1" t="s">
        <v>29457</v>
      </c>
      <c r="I1666" s="4"/>
      <c r="J1666" s="4" t="str">
        <f ca="1">IFERROR(__xludf.DUMMYFUNCTION("LEFT(INDEX(SPLIT(L1666, "" ""), 4), 2)"),"13")</f>
        <v>13</v>
      </c>
      <c r="K1666" s="1" t="s">
        <v>26635</v>
      </c>
      <c r="L1666" s="1" t="s">
        <v>29457</v>
      </c>
    </row>
    <row r="1667" spans="1:12" ht="13.2">
      <c r="A1667" s="20" t="s">
        <v>29504</v>
      </c>
      <c r="B1667" s="1">
        <v>5</v>
      </c>
      <c r="C1667" s="1" t="s">
        <v>29505</v>
      </c>
      <c r="D1667" s="1" t="s">
        <v>19372</v>
      </c>
      <c r="E1667" s="1" t="s">
        <v>29506</v>
      </c>
      <c r="H1667" s="1" t="s">
        <v>29457</v>
      </c>
      <c r="I1667" s="4"/>
      <c r="J1667" s="4" t="str">
        <f ca="1">IFERROR(__xludf.DUMMYFUNCTION("LEFT(INDEX(SPLIT(L1667, "" ""), 4), 2)"),"13")</f>
        <v>13</v>
      </c>
      <c r="K1667" s="1" t="s">
        <v>26635</v>
      </c>
      <c r="L1667" s="1" t="s">
        <v>29457</v>
      </c>
    </row>
    <row r="1668" spans="1:12" ht="13.2">
      <c r="A1668" s="20" t="s">
        <v>18346</v>
      </c>
      <c r="B1668" s="1">
        <v>5</v>
      </c>
      <c r="D1668" s="1" t="s">
        <v>10778</v>
      </c>
      <c r="E1668" s="1" t="s">
        <v>29507</v>
      </c>
      <c r="H1668" s="1" t="s">
        <v>29457</v>
      </c>
      <c r="I1668" s="4"/>
      <c r="J1668" s="4" t="str">
        <f ca="1">IFERROR(__xludf.DUMMYFUNCTION("LEFT(INDEX(SPLIT(L1668, "" ""), 4), 2)"),"13")</f>
        <v>13</v>
      </c>
      <c r="K1668" s="1" t="s">
        <v>27855</v>
      </c>
      <c r="L1668" s="1" t="s">
        <v>29457</v>
      </c>
    </row>
    <row r="1669" spans="1:12" ht="13.2">
      <c r="A1669" s="20" t="s">
        <v>29508</v>
      </c>
      <c r="B1669" s="1">
        <v>5</v>
      </c>
      <c r="D1669" s="1" t="s">
        <v>10778</v>
      </c>
      <c r="E1669" s="1" t="s">
        <v>29509</v>
      </c>
      <c r="H1669" s="1" t="s">
        <v>29457</v>
      </c>
      <c r="I1669" s="4"/>
      <c r="J1669" s="4" t="str">
        <f ca="1">IFERROR(__xludf.DUMMYFUNCTION("LEFT(INDEX(SPLIT(L1669, "" ""), 4), 2)"),"13")</f>
        <v>13</v>
      </c>
      <c r="K1669" s="1" t="s">
        <v>27139</v>
      </c>
      <c r="L1669" s="1" t="s">
        <v>29457</v>
      </c>
    </row>
    <row r="1670" spans="1:12" ht="13.2">
      <c r="A1670" s="20" t="s">
        <v>18686</v>
      </c>
      <c r="B1670" s="1">
        <v>5</v>
      </c>
      <c r="D1670" s="1" t="s">
        <v>10347</v>
      </c>
      <c r="E1670" s="1" t="s">
        <v>29510</v>
      </c>
      <c r="H1670" s="1" t="s">
        <v>29457</v>
      </c>
      <c r="I1670" s="4"/>
      <c r="J1670" s="4" t="str">
        <f ca="1">IFERROR(__xludf.DUMMYFUNCTION("LEFT(INDEX(SPLIT(L1670, "" ""), 4), 2)"),"13")</f>
        <v>13</v>
      </c>
      <c r="K1670" s="1" t="s">
        <v>26960</v>
      </c>
      <c r="L1670" s="1" t="s">
        <v>29457</v>
      </c>
    </row>
    <row r="1671" spans="1:12" ht="13.2">
      <c r="A1671" s="20" t="s">
        <v>5317</v>
      </c>
      <c r="B1671" s="1">
        <v>4</v>
      </c>
      <c r="C1671" s="1" t="s">
        <v>29511</v>
      </c>
      <c r="D1671" s="1" t="s">
        <v>10755</v>
      </c>
      <c r="E1671" s="1" t="s">
        <v>29512</v>
      </c>
      <c r="H1671" s="1" t="s">
        <v>29457</v>
      </c>
      <c r="I1671" s="4"/>
      <c r="J1671" s="4" t="str">
        <f ca="1">IFERROR(__xludf.DUMMYFUNCTION("LEFT(INDEX(SPLIT(L1671, "" ""), 4), 2)"),"13")</f>
        <v>13</v>
      </c>
      <c r="K1671" s="1" t="s">
        <v>26709</v>
      </c>
      <c r="L1671" s="1" t="s">
        <v>29457</v>
      </c>
    </row>
    <row r="1672" spans="1:12" ht="13.2">
      <c r="A1672" s="20" t="s">
        <v>3261</v>
      </c>
      <c r="B1672" s="1">
        <v>5</v>
      </c>
      <c r="C1672" s="1" t="s">
        <v>3262</v>
      </c>
      <c r="D1672" s="1" t="s">
        <v>10305</v>
      </c>
      <c r="E1672" s="1" t="s">
        <v>29513</v>
      </c>
      <c r="H1672" s="1" t="s">
        <v>29457</v>
      </c>
      <c r="I1672" s="4"/>
      <c r="J1672" s="4" t="str">
        <f ca="1">IFERROR(__xludf.DUMMYFUNCTION("LEFT(INDEX(SPLIT(L1672, "" ""), 4), 2)"),"13")</f>
        <v>13</v>
      </c>
      <c r="K1672" s="1" t="s">
        <v>27847</v>
      </c>
      <c r="L1672" s="1" t="s">
        <v>29457</v>
      </c>
    </row>
    <row r="1673" spans="1:12" ht="13.2">
      <c r="A1673" s="20" t="s">
        <v>1318</v>
      </c>
      <c r="B1673" s="1">
        <v>5</v>
      </c>
      <c r="C1673" s="1" t="s">
        <v>3338</v>
      </c>
      <c r="D1673" s="1" t="s">
        <v>10778</v>
      </c>
      <c r="E1673" s="1" t="s">
        <v>29514</v>
      </c>
      <c r="H1673" s="1" t="s">
        <v>29457</v>
      </c>
      <c r="I1673" s="4"/>
      <c r="J1673" s="4" t="str">
        <f ca="1">IFERROR(__xludf.DUMMYFUNCTION("LEFT(INDEX(SPLIT(L1673, "" ""), 4), 2)"),"13")</f>
        <v>13</v>
      </c>
      <c r="K1673" s="1" t="s">
        <v>27847</v>
      </c>
      <c r="L1673" s="1" t="s">
        <v>29457</v>
      </c>
    </row>
    <row r="1674" spans="1:12" ht="13.2">
      <c r="A1674" s="20" t="s">
        <v>18686</v>
      </c>
      <c r="B1674" s="1">
        <v>5</v>
      </c>
      <c r="D1674" s="1" t="s">
        <v>18538</v>
      </c>
      <c r="E1674" s="1" t="s">
        <v>29515</v>
      </c>
      <c r="H1674" s="1" t="s">
        <v>29457</v>
      </c>
      <c r="I1674" s="4"/>
      <c r="J1674" s="4" t="str">
        <f ca="1">IFERROR(__xludf.DUMMYFUNCTION("LEFT(INDEX(SPLIT(L1674, "" ""), 4), 2)"),"13")</f>
        <v>13</v>
      </c>
      <c r="K1674" s="1" t="s">
        <v>26960</v>
      </c>
      <c r="L1674" s="1" t="s">
        <v>29457</v>
      </c>
    </row>
    <row r="1675" spans="1:12" ht="13.2">
      <c r="A1675" s="20" t="s">
        <v>18398</v>
      </c>
      <c r="B1675" s="1">
        <v>5</v>
      </c>
      <c r="C1675" s="1" t="s">
        <v>29516</v>
      </c>
      <c r="D1675" s="1" t="s">
        <v>19372</v>
      </c>
      <c r="E1675" s="1" t="s">
        <v>29517</v>
      </c>
      <c r="H1675" s="1" t="s">
        <v>29457</v>
      </c>
      <c r="I1675" s="4"/>
      <c r="J1675" s="4" t="str">
        <f ca="1">IFERROR(__xludf.DUMMYFUNCTION("LEFT(INDEX(SPLIT(L1675, "" ""), 4), 2)"),"13")</f>
        <v>13</v>
      </c>
      <c r="K1675" s="1" t="s">
        <v>26702</v>
      </c>
      <c r="L1675" s="1" t="s">
        <v>29457</v>
      </c>
    </row>
    <row r="1676" spans="1:12" ht="13.2">
      <c r="A1676" s="20" t="s">
        <v>3323</v>
      </c>
      <c r="B1676" s="1">
        <v>5</v>
      </c>
      <c r="C1676" s="1" t="s">
        <v>2775</v>
      </c>
      <c r="D1676" s="1" t="s">
        <v>10293</v>
      </c>
      <c r="E1676" s="1" t="s">
        <v>29518</v>
      </c>
      <c r="H1676" s="1" t="s">
        <v>29457</v>
      </c>
      <c r="I1676" s="4"/>
      <c r="J1676" s="4" t="str">
        <f ca="1">IFERROR(__xludf.DUMMYFUNCTION("LEFT(INDEX(SPLIT(L1676, "" ""), 4), 2)"),"13")</f>
        <v>13</v>
      </c>
      <c r="K1676" s="1" t="s">
        <v>27847</v>
      </c>
      <c r="L1676" s="1" t="s">
        <v>29457</v>
      </c>
    </row>
    <row r="1677" spans="1:12" ht="13.2">
      <c r="A1677" s="20" t="s">
        <v>3346</v>
      </c>
      <c r="B1677" s="1">
        <v>5</v>
      </c>
      <c r="C1677" s="1" t="s">
        <v>3347</v>
      </c>
      <c r="D1677" s="1" t="s">
        <v>10743</v>
      </c>
      <c r="E1677" s="1" t="s">
        <v>29519</v>
      </c>
      <c r="H1677" s="1" t="s">
        <v>29457</v>
      </c>
      <c r="I1677" s="4"/>
      <c r="J1677" s="4" t="str">
        <f ca="1">IFERROR(__xludf.DUMMYFUNCTION("LEFT(INDEX(SPLIT(L1677, "" ""), 4), 2)"),"13")</f>
        <v>13</v>
      </c>
      <c r="K1677" s="1" t="s">
        <v>27847</v>
      </c>
      <c r="L1677" s="1" t="s">
        <v>29457</v>
      </c>
    </row>
    <row r="1678" spans="1:12" ht="13.2">
      <c r="A1678" s="20" t="s">
        <v>29520</v>
      </c>
      <c r="B1678" s="1">
        <v>5</v>
      </c>
      <c r="D1678" s="1" t="s">
        <v>10479</v>
      </c>
      <c r="E1678" s="1" t="s">
        <v>29521</v>
      </c>
      <c r="H1678" s="1" t="s">
        <v>29457</v>
      </c>
      <c r="I1678" s="4"/>
      <c r="J1678" s="4" t="str">
        <f ca="1">IFERROR(__xludf.DUMMYFUNCTION("LEFT(INDEX(SPLIT(L1678, "" ""), 4), 2)"),"13")</f>
        <v>13</v>
      </c>
      <c r="K1678" s="1" t="s">
        <v>29473</v>
      </c>
      <c r="L1678" s="1" t="s">
        <v>29457</v>
      </c>
    </row>
    <row r="1679" spans="1:12" ht="13.2">
      <c r="A1679" s="20" t="s">
        <v>29522</v>
      </c>
      <c r="B1679" s="1">
        <v>5</v>
      </c>
      <c r="D1679" s="1" t="s">
        <v>10736</v>
      </c>
      <c r="E1679" s="1" t="s">
        <v>29523</v>
      </c>
      <c r="H1679" s="1" t="s">
        <v>29457</v>
      </c>
      <c r="I1679" s="4"/>
      <c r="J1679" s="4" t="str">
        <f ca="1">IFERROR(__xludf.DUMMYFUNCTION("LEFT(INDEX(SPLIT(L1679, "" ""), 4), 2)"),"13")</f>
        <v>13</v>
      </c>
      <c r="K1679" s="1" t="s">
        <v>27855</v>
      </c>
      <c r="L1679" s="1" t="s">
        <v>29457</v>
      </c>
    </row>
    <row r="1680" spans="1:12" ht="13.2">
      <c r="A1680" s="20" t="s">
        <v>29524</v>
      </c>
      <c r="B1680" s="1">
        <v>5</v>
      </c>
      <c r="D1680" s="1" t="s">
        <v>10288</v>
      </c>
      <c r="E1680" s="1" t="s">
        <v>29525</v>
      </c>
      <c r="H1680" s="1" t="s">
        <v>29457</v>
      </c>
      <c r="I1680" s="4"/>
      <c r="J1680" s="4" t="str">
        <f ca="1">IFERROR(__xludf.DUMMYFUNCTION("LEFT(INDEX(SPLIT(L1680, "" ""), 4), 2)"),"13")</f>
        <v>13</v>
      </c>
      <c r="K1680" s="1" t="s">
        <v>27358</v>
      </c>
      <c r="L1680" s="1" t="s">
        <v>29457</v>
      </c>
    </row>
    <row r="1681" spans="1:12" ht="13.2">
      <c r="A1681" s="20" t="s">
        <v>29526</v>
      </c>
      <c r="B1681" s="1">
        <v>5</v>
      </c>
      <c r="C1681" s="1" t="s">
        <v>29527</v>
      </c>
      <c r="D1681" s="1" t="s">
        <v>19372</v>
      </c>
      <c r="E1681" s="1" t="s">
        <v>29528</v>
      </c>
      <c r="H1681" s="1" t="s">
        <v>29457</v>
      </c>
      <c r="I1681" s="4"/>
      <c r="J1681" s="4" t="str">
        <f ca="1">IFERROR(__xludf.DUMMYFUNCTION("LEFT(INDEX(SPLIT(L1681, "" ""), 4), 2)"),"13")</f>
        <v>13</v>
      </c>
      <c r="K1681" s="1" t="s">
        <v>27847</v>
      </c>
      <c r="L1681" s="1" t="s">
        <v>29457</v>
      </c>
    </row>
    <row r="1682" spans="1:12" ht="13.2">
      <c r="A1682" s="20" t="s">
        <v>2817</v>
      </c>
      <c r="B1682" s="1">
        <v>5</v>
      </c>
      <c r="C1682" s="1" t="s">
        <v>3251</v>
      </c>
      <c r="D1682" s="1" t="s">
        <v>10300</v>
      </c>
      <c r="E1682" s="1" t="s">
        <v>29529</v>
      </c>
      <c r="H1682" s="1" t="s">
        <v>29457</v>
      </c>
      <c r="I1682" s="4"/>
      <c r="J1682" s="4" t="str">
        <f ca="1">IFERROR(__xludf.DUMMYFUNCTION("LEFT(INDEX(SPLIT(L1682, "" ""), 4), 2)"),"13")</f>
        <v>13</v>
      </c>
      <c r="K1682" s="1" t="s">
        <v>27847</v>
      </c>
      <c r="L1682" s="1" t="s">
        <v>29457</v>
      </c>
    </row>
    <row r="1683" spans="1:12" ht="13.2">
      <c r="A1683" s="20" t="s">
        <v>18686</v>
      </c>
      <c r="B1683" s="1">
        <v>5</v>
      </c>
      <c r="D1683" s="1" t="s">
        <v>10293</v>
      </c>
      <c r="E1683" s="1" t="s">
        <v>29530</v>
      </c>
      <c r="H1683" s="1" t="s">
        <v>29457</v>
      </c>
      <c r="I1683" s="4"/>
      <c r="J1683" s="4" t="str">
        <f ca="1">IFERROR(__xludf.DUMMYFUNCTION("LEFT(INDEX(SPLIT(L1683, "" ""), 4), 2)"),"13")</f>
        <v>13</v>
      </c>
      <c r="K1683" s="1" t="s">
        <v>26960</v>
      </c>
      <c r="L1683" s="1" t="s">
        <v>29457</v>
      </c>
    </row>
    <row r="1684" spans="1:12" ht="13.2">
      <c r="A1684" s="20" t="s">
        <v>29531</v>
      </c>
      <c r="B1684" s="1">
        <v>5</v>
      </c>
      <c r="D1684" s="1" t="s">
        <v>10300</v>
      </c>
      <c r="E1684" s="1" t="s">
        <v>29532</v>
      </c>
      <c r="H1684" s="1" t="s">
        <v>29457</v>
      </c>
      <c r="I1684" s="4"/>
      <c r="J1684" s="4" t="str">
        <f ca="1">IFERROR(__xludf.DUMMYFUNCTION("LEFT(INDEX(SPLIT(L1684, "" ""), 4), 2)"),"13")</f>
        <v>13</v>
      </c>
      <c r="K1684" s="1" t="s">
        <v>26960</v>
      </c>
      <c r="L1684" s="1" t="s">
        <v>29457</v>
      </c>
    </row>
    <row r="1685" spans="1:12" ht="13.2">
      <c r="A1685" s="20" t="s">
        <v>29533</v>
      </c>
      <c r="B1685" s="1">
        <v>5</v>
      </c>
      <c r="D1685" s="1" t="s">
        <v>10305</v>
      </c>
      <c r="E1685" s="1" t="s">
        <v>29534</v>
      </c>
      <c r="H1685" s="1" t="s">
        <v>29457</v>
      </c>
      <c r="I1685" s="4"/>
      <c r="J1685" s="4" t="str">
        <f ca="1">IFERROR(__xludf.DUMMYFUNCTION("LEFT(INDEX(SPLIT(L1685, "" ""), 4), 2)"),"13")</f>
        <v>13</v>
      </c>
      <c r="K1685" s="1" t="s">
        <v>27855</v>
      </c>
      <c r="L1685" s="1" t="s">
        <v>29457</v>
      </c>
    </row>
    <row r="1686" spans="1:12" ht="13.2">
      <c r="A1686" s="20" t="s">
        <v>18398</v>
      </c>
      <c r="B1686" s="1">
        <v>5</v>
      </c>
      <c r="C1686" s="1" t="s">
        <v>29535</v>
      </c>
      <c r="D1686" s="1" t="s">
        <v>18313</v>
      </c>
      <c r="E1686" s="1" t="s">
        <v>29536</v>
      </c>
      <c r="H1686" s="1" t="s">
        <v>29457</v>
      </c>
      <c r="I1686" s="4"/>
      <c r="J1686" s="4" t="str">
        <f ca="1">IFERROR(__xludf.DUMMYFUNCTION("LEFT(INDEX(SPLIT(L1686, "" ""), 4), 2)"),"13")</f>
        <v>13</v>
      </c>
      <c r="K1686" s="1" t="s">
        <v>26702</v>
      </c>
      <c r="L1686" s="1" t="s">
        <v>29457</v>
      </c>
    </row>
    <row r="1687" spans="1:12" ht="13.2">
      <c r="A1687" s="20" t="s">
        <v>18346</v>
      </c>
      <c r="B1687" s="1">
        <v>4</v>
      </c>
      <c r="D1687" s="1" t="s">
        <v>10479</v>
      </c>
      <c r="E1687" s="1" t="s">
        <v>29537</v>
      </c>
      <c r="H1687" s="1" t="s">
        <v>29457</v>
      </c>
      <c r="I1687" s="4"/>
      <c r="J1687" s="4" t="str">
        <f ca="1">IFERROR(__xludf.DUMMYFUNCTION("LEFT(INDEX(SPLIT(L1687, "" ""), 4), 2)"),"13")</f>
        <v>13</v>
      </c>
      <c r="K1687" s="1" t="s">
        <v>27855</v>
      </c>
      <c r="L1687" s="1" t="s">
        <v>29457</v>
      </c>
    </row>
    <row r="1688" spans="1:12" ht="13.2">
      <c r="A1688" s="20" t="s">
        <v>29538</v>
      </c>
      <c r="B1688" s="1">
        <v>5</v>
      </c>
      <c r="D1688" s="1" t="s">
        <v>10755</v>
      </c>
      <c r="E1688" s="1" t="s">
        <v>29539</v>
      </c>
      <c r="H1688" s="1" t="s">
        <v>29457</v>
      </c>
      <c r="I1688" s="4"/>
      <c r="J1688" s="4" t="str">
        <f ca="1">IFERROR(__xludf.DUMMYFUNCTION("LEFT(INDEX(SPLIT(L1688, "" ""), 4), 2)"),"13")</f>
        <v>13</v>
      </c>
      <c r="K1688" s="1" t="s">
        <v>27855</v>
      </c>
      <c r="L1688" s="1" t="s">
        <v>29457</v>
      </c>
    </row>
    <row r="1689" spans="1:12" ht="13.2">
      <c r="A1689" s="20" t="s">
        <v>29540</v>
      </c>
      <c r="B1689" s="1">
        <v>5</v>
      </c>
      <c r="C1689" s="1" t="s">
        <v>29541</v>
      </c>
      <c r="D1689" s="1" t="s">
        <v>10736</v>
      </c>
      <c r="E1689" s="1" t="s">
        <v>29542</v>
      </c>
      <c r="H1689" s="1" t="s">
        <v>29457</v>
      </c>
      <c r="I1689" s="4"/>
      <c r="J1689" s="4" t="str">
        <f ca="1">IFERROR(__xludf.DUMMYFUNCTION("LEFT(INDEX(SPLIT(L1689, "" ""), 4), 2)"),"13")</f>
        <v>13</v>
      </c>
      <c r="K1689" s="1" t="s">
        <v>27847</v>
      </c>
      <c r="L1689" s="1" t="s">
        <v>29457</v>
      </c>
    </row>
    <row r="1690" spans="1:12" ht="13.2">
      <c r="A1690" s="20" t="s">
        <v>29543</v>
      </c>
      <c r="B1690" s="1">
        <v>5</v>
      </c>
      <c r="C1690" s="1" t="s">
        <v>13369</v>
      </c>
      <c r="D1690" s="1" t="s">
        <v>19372</v>
      </c>
      <c r="E1690" s="1" t="s">
        <v>29544</v>
      </c>
      <c r="H1690" s="1" t="s">
        <v>29457</v>
      </c>
      <c r="I1690" s="4"/>
      <c r="J1690" s="4" t="str">
        <f ca="1">IFERROR(__xludf.DUMMYFUNCTION("LEFT(INDEX(SPLIT(L1690, "" ""), 4), 2)"),"13")</f>
        <v>13</v>
      </c>
      <c r="K1690" s="1" t="s">
        <v>26635</v>
      </c>
      <c r="L1690" s="1" t="s">
        <v>29457</v>
      </c>
    </row>
    <row r="1691" spans="1:12" ht="13.2">
      <c r="A1691" s="20" t="s">
        <v>29545</v>
      </c>
      <c r="B1691" s="1">
        <v>5</v>
      </c>
      <c r="D1691" s="1" t="s">
        <v>10743</v>
      </c>
      <c r="E1691" s="1" t="s">
        <v>29546</v>
      </c>
      <c r="H1691" s="1" t="s">
        <v>29457</v>
      </c>
      <c r="I1691" s="4"/>
      <c r="J1691" s="4" t="str">
        <f ca="1">IFERROR(__xludf.DUMMYFUNCTION("LEFT(INDEX(SPLIT(L1691, "" ""), 4), 2)"),"13")</f>
        <v>13</v>
      </c>
      <c r="K1691" s="1" t="s">
        <v>29473</v>
      </c>
      <c r="L1691" s="1" t="s">
        <v>29457</v>
      </c>
    </row>
    <row r="1692" spans="1:12" ht="13.2">
      <c r="A1692" s="20" t="s">
        <v>3083</v>
      </c>
      <c r="B1692" s="1">
        <v>5</v>
      </c>
      <c r="C1692" s="1" t="s">
        <v>29547</v>
      </c>
      <c r="D1692" s="1" t="s">
        <v>19372</v>
      </c>
      <c r="E1692" s="1" t="s">
        <v>29548</v>
      </c>
      <c r="H1692" s="1" t="s">
        <v>29457</v>
      </c>
      <c r="I1692" s="4"/>
      <c r="J1692" s="4" t="str">
        <f ca="1">IFERROR(__xludf.DUMMYFUNCTION("LEFT(INDEX(SPLIT(L1692, "" ""), 4), 2)"),"13")</f>
        <v>13</v>
      </c>
      <c r="K1692" s="1" t="s">
        <v>28458</v>
      </c>
      <c r="L1692" s="1" t="s">
        <v>29457</v>
      </c>
    </row>
    <row r="1693" spans="1:12" ht="13.2">
      <c r="A1693" s="20" t="s">
        <v>29549</v>
      </c>
      <c r="B1693" s="1">
        <v>1</v>
      </c>
      <c r="C1693" s="1" t="s">
        <v>29550</v>
      </c>
      <c r="D1693" s="1" t="s">
        <v>19372</v>
      </c>
      <c r="E1693" s="1" t="s">
        <v>29551</v>
      </c>
      <c r="H1693" s="1" t="s">
        <v>29457</v>
      </c>
      <c r="I1693" s="4"/>
      <c r="J1693" s="4" t="str">
        <f ca="1">IFERROR(__xludf.DUMMYFUNCTION("LEFT(INDEX(SPLIT(L1693, "" ""), 4), 2)"),"13")</f>
        <v>13</v>
      </c>
      <c r="K1693" s="1" t="s">
        <v>29552</v>
      </c>
      <c r="L1693" s="1" t="s">
        <v>29457</v>
      </c>
    </row>
    <row r="1694" spans="1:12" ht="13.2">
      <c r="A1694" s="20" t="s">
        <v>29553</v>
      </c>
      <c r="B1694" s="1">
        <v>5</v>
      </c>
      <c r="D1694" s="1" t="s">
        <v>19372</v>
      </c>
      <c r="E1694" s="1" t="s">
        <v>29554</v>
      </c>
      <c r="H1694" s="1" t="s">
        <v>29457</v>
      </c>
      <c r="I1694" s="4"/>
      <c r="J1694" s="4" t="str">
        <f ca="1">IFERROR(__xludf.DUMMYFUNCTION("LEFT(INDEX(SPLIT(L1694, "" ""), 4), 2)"),"13")</f>
        <v>13</v>
      </c>
      <c r="K1694" s="1" t="s">
        <v>26653</v>
      </c>
      <c r="L1694" s="1" t="s">
        <v>29457</v>
      </c>
    </row>
    <row r="1695" spans="1:12" ht="13.2">
      <c r="A1695" s="20" t="s">
        <v>29555</v>
      </c>
      <c r="B1695" s="1">
        <v>5</v>
      </c>
      <c r="D1695" s="1" t="s">
        <v>19372</v>
      </c>
      <c r="E1695" s="1" t="s">
        <v>29556</v>
      </c>
      <c r="H1695" s="1" t="s">
        <v>29457</v>
      </c>
      <c r="I1695" s="4"/>
      <c r="J1695" s="4" t="str">
        <f ca="1">IFERROR(__xludf.DUMMYFUNCTION("LEFT(INDEX(SPLIT(L1695, "" ""), 4), 2)"),"13")</f>
        <v>13</v>
      </c>
      <c r="K1695" s="1" t="s">
        <v>26653</v>
      </c>
      <c r="L1695" s="1" t="s">
        <v>29457</v>
      </c>
    </row>
    <row r="1696" spans="1:12" ht="13.2">
      <c r="A1696" s="20" t="s">
        <v>19458</v>
      </c>
      <c r="B1696" s="1">
        <v>5</v>
      </c>
      <c r="C1696" s="1" t="s">
        <v>29557</v>
      </c>
      <c r="D1696" s="1" t="s">
        <v>19372</v>
      </c>
      <c r="E1696" s="1" t="s">
        <v>29558</v>
      </c>
      <c r="H1696" s="1" t="s">
        <v>29457</v>
      </c>
      <c r="I1696" s="4"/>
      <c r="J1696" s="4" t="str">
        <f ca="1">IFERROR(__xludf.DUMMYFUNCTION("LEFT(INDEX(SPLIT(L1696, "" ""), 4), 2)"),"13")</f>
        <v>13</v>
      </c>
      <c r="K1696" s="1" t="s">
        <v>28361</v>
      </c>
      <c r="L1696" s="1" t="s">
        <v>29457</v>
      </c>
    </row>
    <row r="1697" spans="1:12" ht="13.2">
      <c r="A1697" s="20" t="s">
        <v>4158</v>
      </c>
      <c r="B1697" s="1">
        <v>3</v>
      </c>
      <c r="C1697" s="1" t="s">
        <v>29559</v>
      </c>
      <c r="D1697" s="1" t="s">
        <v>19372</v>
      </c>
      <c r="E1697" s="1" t="s">
        <v>29560</v>
      </c>
      <c r="H1697" s="1" t="s">
        <v>29457</v>
      </c>
      <c r="I1697" s="4"/>
      <c r="J1697" s="4" t="str">
        <f ca="1">IFERROR(__xludf.DUMMYFUNCTION("LEFT(INDEX(SPLIT(L1697, "" ""), 4), 2)"),"13")</f>
        <v>13</v>
      </c>
      <c r="K1697" s="1" t="s">
        <v>27847</v>
      </c>
      <c r="L1697" s="1" t="s">
        <v>29457</v>
      </c>
    </row>
    <row r="1698" spans="1:12" ht="13.2">
      <c r="A1698" s="20" t="s">
        <v>29561</v>
      </c>
      <c r="B1698" s="1">
        <v>5</v>
      </c>
      <c r="D1698" s="1" t="s">
        <v>19372</v>
      </c>
      <c r="E1698" s="1" t="s">
        <v>29562</v>
      </c>
      <c r="H1698" s="1" t="s">
        <v>29457</v>
      </c>
      <c r="I1698" s="4"/>
      <c r="J1698" s="4" t="str">
        <f ca="1">IFERROR(__xludf.DUMMYFUNCTION("LEFT(INDEX(SPLIT(L1698, "" ""), 4), 2)"),"13")</f>
        <v>13</v>
      </c>
      <c r="K1698" s="1" t="s">
        <v>27855</v>
      </c>
      <c r="L1698" s="1" t="s">
        <v>29457</v>
      </c>
    </row>
    <row r="1699" spans="1:12" ht="13.2">
      <c r="A1699" s="20" t="s">
        <v>29563</v>
      </c>
      <c r="B1699" s="1">
        <v>5</v>
      </c>
      <c r="D1699" s="1" t="s">
        <v>19372</v>
      </c>
      <c r="E1699" s="1" t="s">
        <v>29564</v>
      </c>
      <c r="H1699" s="1" t="s">
        <v>29457</v>
      </c>
      <c r="I1699" s="4"/>
      <c r="J1699" s="4" t="str">
        <f ca="1">IFERROR(__xludf.DUMMYFUNCTION("LEFT(INDEX(SPLIT(L1699, "" ""), 4), 2)"),"13")</f>
        <v>13</v>
      </c>
      <c r="K1699" s="1" t="s">
        <v>27855</v>
      </c>
      <c r="L1699" s="1" t="s">
        <v>29457</v>
      </c>
    </row>
    <row r="1700" spans="1:12" ht="13.2">
      <c r="A1700" s="20" t="s">
        <v>29565</v>
      </c>
      <c r="B1700" s="1">
        <v>1</v>
      </c>
      <c r="C1700" s="1" t="s">
        <v>29566</v>
      </c>
      <c r="D1700" s="1" t="s">
        <v>19372</v>
      </c>
      <c r="E1700" s="1" t="s">
        <v>29567</v>
      </c>
      <c r="H1700" s="1" t="s">
        <v>29457</v>
      </c>
      <c r="I1700" s="4"/>
      <c r="J1700" s="4" t="str">
        <f ca="1">IFERROR(__xludf.DUMMYFUNCTION("LEFT(INDEX(SPLIT(L1700, "" ""), 4), 2)"),"13")</f>
        <v>13</v>
      </c>
      <c r="K1700" s="1" t="s">
        <v>27847</v>
      </c>
      <c r="L1700" s="1" t="s">
        <v>29457</v>
      </c>
    </row>
    <row r="1701" spans="1:12" ht="13.2">
      <c r="A1701" s="20" t="s">
        <v>29568</v>
      </c>
      <c r="B1701" s="1">
        <v>5</v>
      </c>
      <c r="D1701" s="1" t="s">
        <v>10479</v>
      </c>
      <c r="E1701" s="1" t="s">
        <v>29569</v>
      </c>
      <c r="H1701" s="1" t="s">
        <v>29457</v>
      </c>
      <c r="I1701" s="4"/>
      <c r="J1701" s="4" t="str">
        <f ca="1">IFERROR(__xludf.DUMMYFUNCTION("LEFT(INDEX(SPLIT(L1701, "" ""), 4), 2)"),"13")</f>
        <v>13</v>
      </c>
      <c r="K1701" s="1" t="s">
        <v>27864</v>
      </c>
      <c r="L1701" s="1" t="s">
        <v>29457</v>
      </c>
    </row>
    <row r="1702" spans="1:12" ht="13.2">
      <c r="A1702" s="20" t="s">
        <v>29570</v>
      </c>
      <c r="B1702" s="1">
        <v>5</v>
      </c>
      <c r="D1702" s="1" t="s">
        <v>10293</v>
      </c>
      <c r="E1702" s="1" t="s">
        <v>29571</v>
      </c>
      <c r="H1702" s="1" t="s">
        <v>29457</v>
      </c>
      <c r="I1702" s="4"/>
      <c r="J1702" s="4" t="str">
        <f ca="1">IFERROR(__xludf.DUMMYFUNCTION("LEFT(INDEX(SPLIT(L1702, "" ""), 4), 2)"),"13")</f>
        <v>13</v>
      </c>
      <c r="K1702" s="1" t="s">
        <v>27855</v>
      </c>
      <c r="L1702" s="1" t="s">
        <v>29457</v>
      </c>
    </row>
    <row r="1703" spans="1:12" ht="13.2">
      <c r="A1703" s="20" t="s">
        <v>18686</v>
      </c>
      <c r="B1703" s="1">
        <v>5</v>
      </c>
      <c r="D1703" s="1" t="s">
        <v>10755</v>
      </c>
      <c r="E1703" s="1" t="s">
        <v>29572</v>
      </c>
      <c r="H1703" s="1" t="s">
        <v>29457</v>
      </c>
      <c r="I1703" s="4"/>
      <c r="J1703" s="4" t="str">
        <f ca="1">IFERROR(__xludf.DUMMYFUNCTION("LEFT(INDEX(SPLIT(L1703, "" ""), 4), 2)"),"13")</f>
        <v>13</v>
      </c>
      <c r="K1703" s="1" t="s">
        <v>26960</v>
      </c>
      <c r="L1703" s="1" t="s">
        <v>29457</v>
      </c>
    </row>
    <row r="1704" spans="1:12" ht="13.2">
      <c r="A1704" s="20" t="s">
        <v>29573</v>
      </c>
      <c r="B1704" s="1">
        <v>1</v>
      </c>
      <c r="C1704" s="1" t="s">
        <v>29574</v>
      </c>
      <c r="D1704" s="1" t="s">
        <v>10305</v>
      </c>
      <c r="E1704" s="1" t="s">
        <v>29575</v>
      </c>
      <c r="H1704" s="1" t="s">
        <v>29457</v>
      </c>
      <c r="I1704" s="4"/>
      <c r="J1704" s="4" t="str">
        <f ca="1">IFERROR(__xludf.DUMMYFUNCTION("LEFT(INDEX(SPLIT(L1704, "" ""), 4), 2)"),"13")</f>
        <v>13</v>
      </c>
      <c r="K1704" s="1" t="s">
        <v>27847</v>
      </c>
      <c r="L1704" s="1" t="s">
        <v>29457</v>
      </c>
    </row>
    <row r="1705" spans="1:12" ht="13.2">
      <c r="A1705" s="20" t="s">
        <v>29576</v>
      </c>
      <c r="B1705" s="1">
        <v>5</v>
      </c>
      <c r="D1705" s="1" t="s">
        <v>10293</v>
      </c>
      <c r="E1705" s="1" t="s">
        <v>29577</v>
      </c>
      <c r="H1705" s="1" t="s">
        <v>29457</v>
      </c>
      <c r="I1705" s="4"/>
      <c r="J1705" s="4" t="str">
        <f ca="1">IFERROR(__xludf.DUMMYFUNCTION("LEFT(INDEX(SPLIT(L1705, "" ""), 4), 2)"),"13")</f>
        <v>13</v>
      </c>
      <c r="K1705" s="1" t="s">
        <v>29473</v>
      </c>
      <c r="L1705" s="1" t="s">
        <v>29457</v>
      </c>
    </row>
    <row r="1706" spans="1:12" ht="13.2">
      <c r="A1706" s="20" t="s">
        <v>18410</v>
      </c>
      <c r="B1706" s="1">
        <v>5</v>
      </c>
      <c r="C1706" s="1" t="s">
        <v>2426</v>
      </c>
      <c r="D1706" s="1" t="s">
        <v>10347</v>
      </c>
      <c r="E1706" s="1" t="s">
        <v>2426</v>
      </c>
      <c r="H1706" s="1" t="s">
        <v>29457</v>
      </c>
      <c r="I1706" s="4"/>
      <c r="J1706" s="4" t="str">
        <f ca="1">IFERROR(__xludf.DUMMYFUNCTION("LEFT(INDEX(SPLIT(L1706, "" ""), 4), 2)"),"13")</f>
        <v>13</v>
      </c>
      <c r="K1706" s="1" t="s">
        <v>27847</v>
      </c>
      <c r="L1706" s="1" t="s">
        <v>29457</v>
      </c>
    </row>
    <row r="1707" spans="1:12" ht="13.2">
      <c r="A1707" s="20" t="s">
        <v>29578</v>
      </c>
      <c r="B1707" s="1">
        <v>5</v>
      </c>
      <c r="D1707" s="1" t="s">
        <v>19372</v>
      </c>
      <c r="E1707" s="1" t="s">
        <v>29579</v>
      </c>
      <c r="H1707" s="1" t="s">
        <v>29457</v>
      </c>
      <c r="I1707" s="4"/>
      <c r="J1707" s="4" t="str">
        <f ca="1">IFERROR(__xludf.DUMMYFUNCTION("LEFT(INDEX(SPLIT(L1707, "" ""), 4), 2)"),"13")</f>
        <v>13</v>
      </c>
      <c r="K1707" s="1" t="s">
        <v>26960</v>
      </c>
      <c r="L1707" s="1" t="s">
        <v>29457</v>
      </c>
    </row>
    <row r="1708" spans="1:12" ht="13.2">
      <c r="A1708" s="20" t="s">
        <v>29580</v>
      </c>
      <c r="B1708" s="1">
        <v>5</v>
      </c>
      <c r="C1708" s="1" t="s">
        <v>29581</v>
      </c>
      <c r="D1708" s="1" t="s">
        <v>10755</v>
      </c>
      <c r="E1708" s="1" t="s">
        <v>29582</v>
      </c>
      <c r="H1708" s="1" t="s">
        <v>29457</v>
      </c>
      <c r="I1708" s="4"/>
      <c r="J1708" s="4" t="str">
        <f ca="1">IFERROR(__xludf.DUMMYFUNCTION("LEFT(INDEX(SPLIT(L1708, "" ""), 4), 2)"),"13")</f>
        <v>13</v>
      </c>
      <c r="K1708" s="1" t="s">
        <v>26621</v>
      </c>
      <c r="L1708" s="1" t="s">
        <v>29457</v>
      </c>
    </row>
    <row r="1709" spans="1:12" ht="13.2">
      <c r="A1709" s="20" t="s">
        <v>19207</v>
      </c>
      <c r="B1709" s="1">
        <v>5</v>
      </c>
      <c r="D1709" s="1" t="s">
        <v>19372</v>
      </c>
      <c r="E1709" s="1" t="s">
        <v>29583</v>
      </c>
      <c r="H1709" s="1" t="s">
        <v>29457</v>
      </c>
      <c r="I1709" s="4"/>
      <c r="J1709" s="4" t="str">
        <f ca="1">IFERROR(__xludf.DUMMYFUNCTION("LEFT(INDEX(SPLIT(L1709, "" ""), 4), 2)"),"13")</f>
        <v>13</v>
      </c>
      <c r="K1709" s="1" t="s">
        <v>26653</v>
      </c>
      <c r="L1709" s="1" t="s">
        <v>29457</v>
      </c>
    </row>
    <row r="1710" spans="1:12" ht="13.2">
      <c r="A1710" s="20" t="s">
        <v>29584</v>
      </c>
      <c r="B1710" s="1">
        <v>5</v>
      </c>
      <c r="D1710" s="1" t="s">
        <v>19372</v>
      </c>
      <c r="E1710" s="1" t="s">
        <v>29585</v>
      </c>
      <c r="H1710" s="1" t="s">
        <v>29457</v>
      </c>
      <c r="I1710" s="4"/>
      <c r="J1710" s="4" t="str">
        <f ca="1">IFERROR(__xludf.DUMMYFUNCTION("LEFT(INDEX(SPLIT(L1710, "" ""), 4), 2)"),"13")</f>
        <v>13</v>
      </c>
      <c r="K1710" s="1" t="s">
        <v>27855</v>
      </c>
      <c r="L1710" s="1" t="s">
        <v>29457</v>
      </c>
    </row>
    <row r="1711" spans="1:12" ht="13.2">
      <c r="A1711" s="20" t="s">
        <v>3134</v>
      </c>
      <c r="B1711" s="1">
        <v>5</v>
      </c>
      <c r="C1711" s="1" t="s">
        <v>504</v>
      </c>
      <c r="D1711" s="1" t="s">
        <v>10743</v>
      </c>
      <c r="E1711" s="1" t="s">
        <v>19397</v>
      </c>
      <c r="H1711" s="1" t="s">
        <v>29457</v>
      </c>
      <c r="I1711" s="4"/>
      <c r="J1711" s="4" t="str">
        <f ca="1">IFERROR(__xludf.DUMMYFUNCTION("LEFT(INDEX(SPLIT(L1711, "" ""), 4), 2)"),"13")</f>
        <v>13</v>
      </c>
      <c r="K1711" s="1" t="s">
        <v>27847</v>
      </c>
      <c r="L1711" s="1" t="s">
        <v>29457</v>
      </c>
    </row>
    <row r="1712" spans="1:12" ht="13.2">
      <c r="A1712" s="20" t="s">
        <v>18878</v>
      </c>
      <c r="B1712" s="1">
        <v>5</v>
      </c>
      <c r="D1712" s="1" t="s">
        <v>10778</v>
      </c>
      <c r="E1712" s="1" t="s">
        <v>29586</v>
      </c>
      <c r="H1712" s="1" t="s">
        <v>29457</v>
      </c>
      <c r="I1712" s="4"/>
      <c r="J1712" s="4" t="str">
        <f ca="1">IFERROR(__xludf.DUMMYFUNCTION("LEFT(INDEX(SPLIT(L1712, "" ""), 4), 2)"),"13")</f>
        <v>13</v>
      </c>
      <c r="K1712" s="1" t="s">
        <v>27488</v>
      </c>
      <c r="L1712" s="1" t="s">
        <v>29457</v>
      </c>
    </row>
    <row r="1713" spans="1:12" ht="13.2">
      <c r="A1713" s="20" t="s">
        <v>29587</v>
      </c>
      <c r="B1713" s="1">
        <v>5</v>
      </c>
      <c r="D1713" s="1" t="s">
        <v>19372</v>
      </c>
      <c r="E1713" s="1" t="s">
        <v>29588</v>
      </c>
      <c r="H1713" s="1" t="s">
        <v>29457</v>
      </c>
      <c r="I1713" s="4"/>
      <c r="J1713" s="4" t="str">
        <f ca="1">IFERROR(__xludf.DUMMYFUNCTION("LEFT(INDEX(SPLIT(L1713, "" ""), 4), 2)"),"13")</f>
        <v>13</v>
      </c>
      <c r="K1713" s="1" t="s">
        <v>27855</v>
      </c>
      <c r="L1713" s="1" t="s">
        <v>29457</v>
      </c>
    </row>
    <row r="1714" spans="1:12" ht="13.2">
      <c r="A1714" s="20" t="s">
        <v>18686</v>
      </c>
      <c r="B1714" s="1">
        <v>5</v>
      </c>
      <c r="D1714" s="1" t="s">
        <v>10293</v>
      </c>
      <c r="E1714" s="1" t="s">
        <v>29589</v>
      </c>
      <c r="H1714" s="1" t="s">
        <v>29457</v>
      </c>
      <c r="I1714" s="4"/>
      <c r="J1714" s="4" t="str">
        <f ca="1">IFERROR(__xludf.DUMMYFUNCTION("LEFT(INDEX(SPLIT(L1714, "" ""), 4), 2)"),"13")</f>
        <v>13</v>
      </c>
      <c r="K1714" s="1" t="s">
        <v>26960</v>
      </c>
      <c r="L1714" s="1" t="s">
        <v>29457</v>
      </c>
    </row>
    <row r="1715" spans="1:12" ht="13.2">
      <c r="A1715" s="20" t="s">
        <v>24141</v>
      </c>
      <c r="B1715" s="1">
        <v>5</v>
      </c>
      <c r="D1715" s="1" t="s">
        <v>10288</v>
      </c>
      <c r="E1715" s="1" t="s">
        <v>108</v>
      </c>
      <c r="H1715" s="1" t="s">
        <v>29457</v>
      </c>
      <c r="I1715" s="4"/>
      <c r="J1715" s="4" t="str">
        <f ca="1">IFERROR(__xludf.DUMMYFUNCTION("LEFT(INDEX(SPLIT(L1715, "" ""), 4), 2)"),"13")</f>
        <v>13</v>
      </c>
      <c r="K1715" s="1" t="s">
        <v>27197</v>
      </c>
      <c r="L1715" s="1" t="s">
        <v>29457</v>
      </c>
    </row>
    <row r="1716" spans="1:12" ht="13.2">
      <c r="A1716" s="20" t="s">
        <v>1548</v>
      </c>
      <c r="B1716" s="1">
        <v>5</v>
      </c>
      <c r="D1716" s="1" t="s">
        <v>10347</v>
      </c>
      <c r="E1716" s="1" t="s">
        <v>2056</v>
      </c>
      <c r="H1716" s="1" t="s">
        <v>29457</v>
      </c>
      <c r="I1716" s="4"/>
      <c r="J1716" s="4" t="str">
        <f ca="1">IFERROR(__xludf.DUMMYFUNCTION("LEFT(INDEX(SPLIT(L1716, "" ""), 4), 2)"),"13")</f>
        <v>13</v>
      </c>
      <c r="K1716" s="1" t="s">
        <v>27197</v>
      </c>
      <c r="L1716" s="1" t="s">
        <v>29457</v>
      </c>
    </row>
    <row r="1717" spans="1:12" ht="13.2">
      <c r="A1717" s="20" t="s">
        <v>29590</v>
      </c>
      <c r="B1717" s="1">
        <v>5</v>
      </c>
      <c r="D1717" s="1" t="s">
        <v>10755</v>
      </c>
      <c r="E1717" s="1" t="s">
        <v>2056</v>
      </c>
      <c r="H1717" s="1" t="s">
        <v>29457</v>
      </c>
      <c r="I1717" s="4"/>
      <c r="J1717" s="4" t="str">
        <f ca="1">IFERROR(__xludf.DUMMYFUNCTION("LEFT(INDEX(SPLIT(L1717, "" ""), 4), 2)"),"13")</f>
        <v>13</v>
      </c>
      <c r="K1717" s="1" t="s">
        <v>27197</v>
      </c>
      <c r="L1717" s="1" t="s">
        <v>29457</v>
      </c>
    </row>
    <row r="1718" spans="1:12" ht="13.2">
      <c r="A1718" s="20" t="s">
        <v>29591</v>
      </c>
      <c r="B1718" s="1">
        <v>4</v>
      </c>
      <c r="D1718" s="1" t="s">
        <v>10479</v>
      </c>
      <c r="E1718" s="1" t="s">
        <v>4986</v>
      </c>
      <c r="H1718" s="1" t="s">
        <v>29457</v>
      </c>
      <c r="I1718" s="4"/>
      <c r="J1718" s="4" t="str">
        <f ca="1">IFERROR(__xludf.DUMMYFUNCTION("LEFT(INDEX(SPLIT(L1718, "" ""), 4), 2)"),"13")</f>
        <v>13</v>
      </c>
      <c r="K1718" s="1" t="s">
        <v>26832</v>
      </c>
      <c r="L1718" s="1" t="s">
        <v>29457</v>
      </c>
    </row>
    <row r="1719" spans="1:12" ht="13.2">
      <c r="A1719" s="20" t="s">
        <v>29592</v>
      </c>
      <c r="B1719" s="1">
        <v>5</v>
      </c>
      <c r="D1719" s="1" t="s">
        <v>19372</v>
      </c>
      <c r="E1719" s="1" t="s">
        <v>29593</v>
      </c>
      <c r="H1719" s="1" t="s">
        <v>29457</v>
      </c>
      <c r="I1719" s="4"/>
      <c r="J1719" s="4" t="str">
        <f ca="1">IFERROR(__xludf.DUMMYFUNCTION("LEFT(INDEX(SPLIT(L1719, "" ""), 4), 2)"),"13")</f>
        <v>13</v>
      </c>
      <c r="K1719" s="1" t="s">
        <v>26653</v>
      </c>
      <c r="L1719" s="1" t="s">
        <v>29457</v>
      </c>
    </row>
    <row r="1720" spans="1:12" ht="13.2">
      <c r="A1720" s="20" t="s">
        <v>29594</v>
      </c>
      <c r="B1720" s="1">
        <v>5</v>
      </c>
      <c r="D1720" s="1" t="s">
        <v>19372</v>
      </c>
      <c r="E1720" s="1" t="s">
        <v>27355</v>
      </c>
      <c r="H1720" s="1" t="s">
        <v>29457</v>
      </c>
      <c r="I1720" s="4"/>
      <c r="J1720" s="4" t="str">
        <f ca="1">IFERROR(__xludf.DUMMYFUNCTION("LEFT(INDEX(SPLIT(L1720, "" ""), 4), 2)"),"13")</f>
        <v>13</v>
      </c>
      <c r="K1720" s="1" t="s">
        <v>27078</v>
      </c>
      <c r="L1720" s="1" t="s">
        <v>29457</v>
      </c>
    </row>
    <row r="1721" spans="1:12" ht="13.2">
      <c r="A1721" s="20" t="s">
        <v>5964</v>
      </c>
      <c r="B1721" s="1">
        <v>5</v>
      </c>
      <c r="D1721" s="1" t="s">
        <v>19372</v>
      </c>
      <c r="E1721" s="1" t="s">
        <v>29595</v>
      </c>
      <c r="H1721" s="1" t="s">
        <v>29457</v>
      </c>
      <c r="I1721" s="4"/>
      <c r="J1721" s="4" t="str">
        <f ca="1">IFERROR(__xludf.DUMMYFUNCTION("LEFT(INDEX(SPLIT(L1721, "" ""), 4), 2)"),"13")</f>
        <v>13</v>
      </c>
      <c r="K1721" s="1" t="s">
        <v>27750</v>
      </c>
      <c r="L1721" s="1" t="s">
        <v>29457</v>
      </c>
    </row>
    <row r="1722" spans="1:12" ht="13.2">
      <c r="A1722" s="20" t="s">
        <v>18686</v>
      </c>
      <c r="B1722" s="1">
        <v>5</v>
      </c>
      <c r="D1722" s="1" t="s">
        <v>10288</v>
      </c>
      <c r="E1722" s="1" t="s">
        <v>278</v>
      </c>
      <c r="H1722" s="1" t="s">
        <v>29457</v>
      </c>
      <c r="I1722" s="4"/>
      <c r="J1722" s="4" t="str">
        <f ca="1">IFERROR(__xludf.DUMMYFUNCTION("LEFT(INDEX(SPLIT(L1722, "" ""), 4), 2)"),"13")</f>
        <v>13</v>
      </c>
      <c r="K1722" s="1" t="s">
        <v>26960</v>
      </c>
      <c r="L1722" s="1" t="s">
        <v>29457</v>
      </c>
    </row>
    <row r="1723" spans="1:12" ht="13.2">
      <c r="A1723" s="20" t="s">
        <v>18686</v>
      </c>
      <c r="B1723" s="1">
        <v>5</v>
      </c>
      <c r="D1723" s="1" t="s">
        <v>10305</v>
      </c>
      <c r="E1723" s="1" t="s">
        <v>11205</v>
      </c>
      <c r="H1723" s="1" t="s">
        <v>29457</v>
      </c>
      <c r="I1723" s="4"/>
      <c r="J1723" s="4" t="str">
        <f ca="1">IFERROR(__xludf.DUMMYFUNCTION("LEFT(INDEX(SPLIT(L1723, "" ""), 4), 2)"),"13")</f>
        <v>13</v>
      </c>
      <c r="K1723" s="1" t="s">
        <v>26960</v>
      </c>
      <c r="L1723" s="1" t="s">
        <v>29457</v>
      </c>
    </row>
    <row r="1724" spans="1:12" ht="13.2">
      <c r="A1724" s="20" t="s">
        <v>18686</v>
      </c>
      <c r="B1724" s="1">
        <v>5</v>
      </c>
      <c r="D1724" s="1" t="s">
        <v>18313</v>
      </c>
      <c r="E1724" s="1" t="s">
        <v>29</v>
      </c>
      <c r="H1724" s="1" t="s">
        <v>29457</v>
      </c>
      <c r="I1724" s="4"/>
      <c r="J1724" s="4" t="str">
        <f ca="1">IFERROR(__xludf.DUMMYFUNCTION("LEFT(INDEX(SPLIT(L1724, "" ""), 4), 2)"),"13")</f>
        <v>13</v>
      </c>
      <c r="K1724" s="1" t="s">
        <v>26960</v>
      </c>
      <c r="L1724" s="1" t="s">
        <v>29457</v>
      </c>
    </row>
    <row r="1725" spans="1:12" ht="13.2">
      <c r="A1725" s="20" t="s">
        <v>18844</v>
      </c>
      <c r="B1725" s="1">
        <v>5</v>
      </c>
      <c r="D1725" s="1" t="s">
        <v>10479</v>
      </c>
      <c r="E1725" s="1" t="s">
        <v>29596</v>
      </c>
      <c r="H1725" s="1" t="s">
        <v>29457</v>
      </c>
      <c r="I1725" s="4"/>
      <c r="J1725" s="4" t="str">
        <f ca="1">IFERROR(__xludf.DUMMYFUNCTION("LEFT(INDEX(SPLIT(L1725, "" ""), 4), 2)"),"13")</f>
        <v>13</v>
      </c>
      <c r="K1725" s="1" t="s">
        <v>27197</v>
      </c>
      <c r="L1725" s="1" t="s">
        <v>29457</v>
      </c>
    </row>
    <row r="1726" spans="1:12" ht="13.2">
      <c r="A1726" s="20" t="s">
        <v>29597</v>
      </c>
      <c r="B1726" s="1">
        <v>5</v>
      </c>
      <c r="D1726" s="1" t="s">
        <v>19372</v>
      </c>
      <c r="E1726" s="1" t="s">
        <v>29598</v>
      </c>
      <c r="H1726" s="1" t="s">
        <v>29457</v>
      </c>
      <c r="I1726" s="4"/>
      <c r="J1726" s="4" t="str">
        <f ca="1">IFERROR(__xludf.DUMMYFUNCTION("LEFT(INDEX(SPLIT(L1726, "" ""), 4), 2)"),"13")</f>
        <v>13</v>
      </c>
      <c r="K1726" s="1" t="s">
        <v>27855</v>
      </c>
      <c r="L1726" s="1" t="s">
        <v>29457</v>
      </c>
    </row>
    <row r="1727" spans="1:12" ht="13.2">
      <c r="A1727" s="20" t="s">
        <v>29599</v>
      </c>
      <c r="B1727" s="1">
        <v>5</v>
      </c>
      <c r="C1727" s="1" t="s">
        <v>3344</v>
      </c>
      <c r="D1727" s="1" t="s">
        <v>10288</v>
      </c>
      <c r="E1727" s="1" t="s">
        <v>29600</v>
      </c>
      <c r="H1727" s="1" t="s">
        <v>29457</v>
      </c>
      <c r="I1727" s="4"/>
      <c r="J1727" s="4" t="str">
        <f ca="1">IFERROR(__xludf.DUMMYFUNCTION("LEFT(INDEX(SPLIT(L1727, "" ""), 4), 2)"),"13")</f>
        <v>13</v>
      </c>
      <c r="K1727" s="1" t="s">
        <v>27847</v>
      </c>
      <c r="L1727" s="1" t="s">
        <v>29457</v>
      </c>
    </row>
    <row r="1728" spans="1:12" ht="13.2">
      <c r="A1728" s="20" t="s">
        <v>25666</v>
      </c>
      <c r="B1728" s="1">
        <v>5</v>
      </c>
      <c r="D1728" s="1" t="s">
        <v>19372</v>
      </c>
      <c r="E1728" s="1" t="s">
        <v>21495</v>
      </c>
      <c r="H1728" s="1" t="s">
        <v>29457</v>
      </c>
      <c r="I1728" s="4"/>
      <c r="J1728" s="4" t="str">
        <f ca="1">IFERROR(__xludf.DUMMYFUNCTION("LEFT(INDEX(SPLIT(L1728, "" ""), 4), 2)"),"13")</f>
        <v>13</v>
      </c>
      <c r="K1728" s="1" t="s">
        <v>27197</v>
      </c>
      <c r="L1728" s="1" t="s">
        <v>29457</v>
      </c>
    </row>
    <row r="1729" spans="1:12" ht="13.2">
      <c r="A1729" s="20" t="s">
        <v>6806</v>
      </c>
      <c r="B1729" s="1">
        <v>5</v>
      </c>
      <c r="D1729" s="1" t="s">
        <v>19372</v>
      </c>
      <c r="E1729" s="1" t="s">
        <v>21495</v>
      </c>
      <c r="H1729" s="1" t="s">
        <v>29457</v>
      </c>
      <c r="I1729" s="4"/>
      <c r="J1729" s="4" t="str">
        <f ca="1">IFERROR(__xludf.DUMMYFUNCTION("LEFT(INDEX(SPLIT(L1729, "" ""), 4), 2)"),"13")</f>
        <v>13</v>
      </c>
      <c r="K1729" s="1" t="s">
        <v>27197</v>
      </c>
      <c r="L1729" s="1" t="s">
        <v>29457</v>
      </c>
    </row>
    <row r="1730" spans="1:12" ht="13.2">
      <c r="A1730" s="20" t="s">
        <v>18878</v>
      </c>
      <c r="B1730" s="1">
        <v>5</v>
      </c>
      <c r="D1730" s="1" t="s">
        <v>10305</v>
      </c>
      <c r="E1730" s="1" t="s">
        <v>1525</v>
      </c>
      <c r="H1730" s="1" t="s">
        <v>29457</v>
      </c>
      <c r="I1730" s="4"/>
      <c r="J1730" s="4" t="str">
        <f ca="1">IFERROR(__xludf.DUMMYFUNCTION("LEFT(INDEX(SPLIT(L1730, "" ""), 4), 2)"),"13")</f>
        <v>13</v>
      </c>
      <c r="K1730" s="1" t="s">
        <v>27488</v>
      </c>
      <c r="L1730" s="1" t="s">
        <v>29457</v>
      </c>
    </row>
    <row r="1731" spans="1:12" ht="13.2">
      <c r="A1731" s="20" t="s">
        <v>8655</v>
      </c>
      <c r="B1731" s="1">
        <v>4</v>
      </c>
      <c r="D1731" s="1" t="s">
        <v>10778</v>
      </c>
      <c r="E1731" s="1" t="s">
        <v>1525</v>
      </c>
      <c r="H1731" s="1" t="s">
        <v>29457</v>
      </c>
      <c r="I1731" s="4"/>
      <c r="J1731" s="4" t="str">
        <f ca="1">IFERROR(__xludf.DUMMYFUNCTION("LEFT(INDEX(SPLIT(L1731, "" ""), 4), 2)"),"13")</f>
        <v>13</v>
      </c>
      <c r="K1731" s="1" t="s">
        <v>27197</v>
      </c>
      <c r="L1731" s="1" t="s">
        <v>29457</v>
      </c>
    </row>
    <row r="1732" spans="1:12" ht="13.2">
      <c r="A1732" s="20" t="s">
        <v>25666</v>
      </c>
      <c r="B1732" s="1">
        <v>5</v>
      </c>
      <c r="D1732" s="1" t="s">
        <v>10293</v>
      </c>
      <c r="E1732" s="1" t="s">
        <v>29601</v>
      </c>
      <c r="H1732" s="1" t="s">
        <v>29457</v>
      </c>
      <c r="I1732" s="4"/>
      <c r="J1732" s="4" t="str">
        <f ca="1">IFERROR(__xludf.DUMMYFUNCTION("LEFT(INDEX(SPLIT(L1732, "" ""), 4), 2)"),"13")</f>
        <v>13</v>
      </c>
      <c r="K1732" s="1" t="s">
        <v>27197</v>
      </c>
      <c r="L1732" s="1" t="s">
        <v>29457</v>
      </c>
    </row>
    <row r="1733" spans="1:12" ht="13.2">
      <c r="A1733" s="20" t="s">
        <v>6908</v>
      </c>
      <c r="B1733" s="1">
        <v>5</v>
      </c>
      <c r="D1733" s="1" t="s">
        <v>10755</v>
      </c>
      <c r="E1733" s="1" t="s">
        <v>29602</v>
      </c>
      <c r="H1733" s="1" t="s">
        <v>29457</v>
      </c>
      <c r="I1733" s="4"/>
      <c r="J1733" s="4" t="str">
        <f ca="1">IFERROR(__xludf.DUMMYFUNCTION("LEFT(INDEX(SPLIT(L1733, "" ""), 4), 2)"),"13")</f>
        <v>13</v>
      </c>
      <c r="K1733" s="1" t="s">
        <v>27197</v>
      </c>
      <c r="L1733" s="1" t="s">
        <v>29457</v>
      </c>
    </row>
    <row r="1734" spans="1:12" ht="13.2">
      <c r="A1734" s="20" t="s">
        <v>20943</v>
      </c>
      <c r="B1734" s="1">
        <v>5</v>
      </c>
      <c r="D1734" s="1" t="s">
        <v>10743</v>
      </c>
      <c r="E1734" s="1" t="s">
        <v>3632</v>
      </c>
      <c r="H1734" s="1" t="s">
        <v>29457</v>
      </c>
      <c r="I1734" s="4"/>
      <c r="J1734" s="4" t="str">
        <f ca="1">IFERROR(__xludf.DUMMYFUNCTION("LEFT(INDEX(SPLIT(L1734, "" ""), 4), 2)"),"13")</f>
        <v>13</v>
      </c>
      <c r="K1734" s="1" t="s">
        <v>27197</v>
      </c>
      <c r="L1734" s="1" t="s">
        <v>29457</v>
      </c>
    </row>
    <row r="1735" spans="1:12" ht="13.2">
      <c r="A1735" s="20" t="s">
        <v>3314</v>
      </c>
      <c r="B1735" s="1">
        <v>5</v>
      </c>
      <c r="D1735" s="1" t="s">
        <v>19372</v>
      </c>
      <c r="E1735" s="1" t="s">
        <v>29603</v>
      </c>
      <c r="H1735" s="1" t="s">
        <v>29457</v>
      </c>
      <c r="I1735" s="4"/>
      <c r="J1735" s="4" t="str">
        <f ca="1">IFERROR(__xludf.DUMMYFUNCTION("LEFT(INDEX(SPLIT(L1735, "" ""), 4), 2)"),"13")</f>
        <v>13</v>
      </c>
      <c r="K1735" s="1" t="s">
        <v>27704</v>
      </c>
      <c r="L1735" s="1" t="s">
        <v>29457</v>
      </c>
    </row>
    <row r="1736" spans="1:12" ht="13.2">
      <c r="A1736" s="20" t="s">
        <v>29604</v>
      </c>
      <c r="B1736" s="1">
        <v>5</v>
      </c>
      <c r="D1736" s="1" t="s">
        <v>19372</v>
      </c>
      <c r="E1736" s="1" t="s">
        <v>29605</v>
      </c>
      <c r="H1736" s="1" t="s">
        <v>29457</v>
      </c>
      <c r="I1736" s="4"/>
      <c r="J1736" s="4" t="str">
        <f ca="1">IFERROR(__xludf.DUMMYFUNCTION("LEFT(INDEX(SPLIT(L1736, "" ""), 4), 2)"),"13")</f>
        <v>13</v>
      </c>
      <c r="K1736" s="1" t="s">
        <v>27707</v>
      </c>
      <c r="L1736" s="1" t="s">
        <v>29457</v>
      </c>
    </row>
    <row r="1737" spans="1:12" ht="13.2">
      <c r="A1737" s="20" t="s">
        <v>19309</v>
      </c>
      <c r="B1737" s="1">
        <v>5</v>
      </c>
      <c r="D1737" s="1" t="s">
        <v>19372</v>
      </c>
      <c r="E1737" s="1" t="s">
        <v>3632</v>
      </c>
      <c r="H1737" s="1" t="s">
        <v>29457</v>
      </c>
      <c r="I1737" s="4"/>
      <c r="J1737" s="4" t="str">
        <f ca="1">IFERROR(__xludf.DUMMYFUNCTION("LEFT(INDEX(SPLIT(L1737, "" ""), 4), 2)"),"13")</f>
        <v>13</v>
      </c>
      <c r="K1737" s="1" t="s">
        <v>27197</v>
      </c>
      <c r="L1737" s="1" t="s">
        <v>29457</v>
      </c>
    </row>
    <row r="1738" spans="1:12" ht="13.2">
      <c r="A1738" s="20" t="s">
        <v>20397</v>
      </c>
      <c r="B1738" s="1">
        <v>5</v>
      </c>
      <c r="D1738" s="1" t="s">
        <v>10736</v>
      </c>
      <c r="E1738" s="1" t="s">
        <v>29606</v>
      </c>
      <c r="H1738" s="1" t="s">
        <v>29457</v>
      </c>
      <c r="I1738" s="4"/>
      <c r="J1738" s="4" t="str">
        <f ca="1">IFERROR(__xludf.DUMMYFUNCTION("LEFT(INDEX(SPLIT(L1738, "" ""), 4), 2)"),"13")</f>
        <v>13</v>
      </c>
      <c r="K1738" s="1" t="s">
        <v>27390</v>
      </c>
      <c r="L1738" s="1" t="s">
        <v>29457</v>
      </c>
    </row>
    <row r="1739" spans="1:12" ht="13.2">
      <c r="A1739" s="20" t="s">
        <v>19032</v>
      </c>
      <c r="B1739" s="1">
        <v>5</v>
      </c>
      <c r="D1739" s="1" t="s">
        <v>11850</v>
      </c>
      <c r="E1739" s="1" t="s">
        <v>29607</v>
      </c>
      <c r="H1739" s="1" t="s">
        <v>29457</v>
      </c>
      <c r="I1739" s="4"/>
      <c r="J1739" s="4" t="str">
        <f ca="1">IFERROR(__xludf.DUMMYFUNCTION("LEFT(INDEX(SPLIT(L1739, "" ""), 4), 2)"),"13")</f>
        <v>13</v>
      </c>
      <c r="K1739" s="1" t="s">
        <v>27197</v>
      </c>
      <c r="L1739" s="1" t="s">
        <v>29457</v>
      </c>
    </row>
    <row r="1740" spans="1:12" ht="13.2">
      <c r="A1740" s="20" t="s">
        <v>18940</v>
      </c>
      <c r="B1740" s="1">
        <v>5</v>
      </c>
      <c r="D1740" s="1" t="s">
        <v>10778</v>
      </c>
      <c r="E1740" s="1" t="s">
        <v>29608</v>
      </c>
      <c r="H1740" s="1" t="s">
        <v>29457</v>
      </c>
      <c r="I1740" s="4"/>
      <c r="J1740" s="4" t="str">
        <f ca="1">IFERROR(__xludf.DUMMYFUNCTION("LEFT(INDEX(SPLIT(L1740, "" ""), 4), 2)"),"13")</f>
        <v>13</v>
      </c>
      <c r="K1740" s="1" t="s">
        <v>27197</v>
      </c>
      <c r="L1740" s="1" t="s">
        <v>29457</v>
      </c>
    </row>
    <row r="1741" spans="1:12" ht="13.2">
      <c r="A1741" s="20" t="s">
        <v>20397</v>
      </c>
      <c r="B1741" s="1">
        <v>5</v>
      </c>
      <c r="D1741" s="1" t="s">
        <v>10743</v>
      </c>
      <c r="E1741" s="1" t="s">
        <v>29609</v>
      </c>
      <c r="H1741" s="1" t="s">
        <v>29457</v>
      </c>
      <c r="I1741" s="4"/>
      <c r="J1741" s="4" t="str">
        <f ca="1">IFERROR(__xludf.DUMMYFUNCTION("LEFT(INDEX(SPLIT(L1741, "" ""), 4), 2)"),"13")</f>
        <v>13</v>
      </c>
      <c r="K1741" s="1" t="s">
        <v>27390</v>
      </c>
      <c r="L1741" s="1" t="s">
        <v>29457</v>
      </c>
    </row>
    <row r="1742" spans="1:12" ht="13.2">
      <c r="A1742" s="20" t="s">
        <v>29610</v>
      </c>
      <c r="B1742" s="1">
        <v>5</v>
      </c>
      <c r="D1742" s="1" t="s">
        <v>10778</v>
      </c>
      <c r="E1742" s="1" t="s">
        <v>29611</v>
      </c>
      <c r="H1742" s="1" t="s">
        <v>29457</v>
      </c>
      <c r="I1742" s="4"/>
      <c r="J1742" s="4" t="str">
        <f ca="1">IFERROR(__xludf.DUMMYFUNCTION("LEFT(INDEX(SPLIT(L1742, "" ""), 4), 2)"),"13")</f>
        <v>13</v>
      </c>
      <c r="K1742" s="1" t="s">
        <v>27427</v>
      </c>
      <c r="L1742" s="1" t="s">
        <v>29457</v>
      </c>
    </row>
    <row r="1743" spans="1:12" ht="13.2">
      <c r="A1743" s="20" t="s">
        <v>29612</v>
      </c>
      <c r="B1743" s="1">
        <v>4</v>
      </c>
      <c r="C1743" s="1" t="s">
        <v>29613</v>
      </c>
      <c r="D1743" s="1" t="s">
        <v>19372</v>
      </c>
      <c r="E1743" s="1" t="s">
        <v>29614</v>
      </c>
      <c r="H1743" s="1" t="s">
        <v>29457</v>
      </c>
      <c r="I1743" s="4"/>
      <c r="J1743" s="4" t="str">
        <f ca="1">IFERROR(__xludf.DUMMYFUNCTION("LEFT(INDEX(SPLIT(L1743, "" ""), 4), 2)"),"13")</f>
        <v>13</v>
      </c>
      <c r="K1743" s="1" t="s">
        <v>27847</v>
      </c>
      <c r="L1743" s="1" t="s">
        <v>29457</v>
      </c>
    </row>
    <row r="1744" spans="1:12" ht="13.2">
      <c r="A1744" s="20" t="s">
        <v>29186</v>
      </c>
      <c r="B1744" s="1">
        <v>5</v>
      </c>
      <c r="D1744" s="1" t="s">
        <v>10288</v>
      </c>
      <c r="E1744" s="1" t="s">
        <v>29615</v>
      </c>
      <c r="H1744" s="1" t="s">
        <v>29457</v>
      </c>
      <c r="I1744" s="4"/>
      <c r="J1744" s="4" t="str">
        <f ca="1">IFERROR(__xludf.DUMMYFUNCTION("LEFT(INDEX(SPLIT(L1744, "" ""), 4), 2)"),"13")</f>
        <v>13</v>
      </c>
      <c r="K1744" s="1" t="s">
        <v>27390</v>
      </c>
      <c r="L1744" s="1" t="s">
        <v>29457</v>
      </c>
    </row>
    <row r="1745" spans="1:12" ht="13.2">
      <c r="A1745" s="20" t="s">
        <v>11169</v>
      </c>
      <c r="B1745" s="1">
        <v>4</v>
      </c>
      <c r="C1745" s="1" t="s">
        <v>29616</v>
      </c>
      <c r="D1745" s="1" t="s">
        <v>19372</v>
      </c>
      <c r="E1745" s="1" t="s">
        <v>29617</v>
      </c>
      <c r="H1745" s="1" t="s">
        <v>29457</v>
      </c>
      <c r="I1745" s="4"/>
      <c r="J1745" s="4" t="str">
        <f ca="1">IFERROR(__xludf.DUMMYFUNCTION("LEFT(INDEX(SPLIT(L1745, "" ""), 4), 2)"),"13")</f>
        <v>13</v>
      </c>
      <c r="K1745" s="1" t="s">
        <v>26609</v>
      </c>
      <c r="L1745" s="1" t="s">
        <v>29457</v>
      </c>
    </row>
    <row r="1746" spans="1:12" ht="13.2">
      <c r="A1746" s="20" t="s">
        <v>18897</v>
      </c>
      <c r="B1746" s="1">
        <v>5</v>
      </c>
      <c r="C1746" s="1" t="s">
        <v>29618</v>
      </c>
      <c r="D1746" s="1" t="s">
        <v>10321</v>
      </c>
      <c r="E1746" s="1" t="s">
        <v>29619</v>
      </c>
      <c r="H1746" s="1" t="s">
        <v>29457</v>
      </c>
      <c r="I1746" s="4"/>
      <c r="J1746" s="4" t="str">
        <f ca="1">IFERROR(__xludf.DUMMYFUNCTION("LEFT(INDEX(SPLIT(L1746, "" ""), 4), 2)"),"13")</f>
        <v>13</v>
      </c>
      <c r="K1746" s="1" t="s">
        <v>26609</v>
      </c>
      <c r="L1746" s="1" t="s">
        <v>29457</v>
      </c>
    </row>
    <row r="1747" spans="1:12" ht="13.2">
      <c r="A1747" s="20" t="s">
        <v>19319</v>
      </c>
      <c r="B1747" s="1">
        <v>5</v>
      </c>
      <c r="D1747" s="1" t="s">
        <v>10347</v>
      </c>
      <c r="E1747" s="1" t="s">
        <v>29620</v>
      </c>
      <c r="H1747" s="1" t="s">
        <v>29457</v>
      </c>
      <c r="I1747" s="4"/>
      <c r="J1747" s="4" t="str">
        <f ca="1">IFERROR(__xludf.DUMMYFUNCTION("LEFT(INDEX(SPLIT(L1747, "" ""), 4), 2)"),"13")</f>
        <v>13</v>
      </c>
      <c r="K1747" s="1" t="s">
        <v>27197</v>
      </c>
      <c r="L1747" s="1" t="s">
        <v>29457</v>
      </c>
    </row>
    <row r="1748" spans="1:12" ht="13.2">
      <c r="A1748" s="20" t="s">
        <v>24876</v>
      </c>
      <c r="B1748" s="1">
        <v>5</v>
      </c>
      <c r="D1748" s="1" t="s">
        <v>10479</v>
      </c>
      <c r="E1748" s="1" t="s">
        <v>29621</v>
      </c>
      <c r="H1748" s="1" t="s">
        <v>29457</v>
      </c>
      <c r="I1748" s="4"/>
      <c r="J1748" s="4" t="str">
        <f ca="1">IFERROR(__xludf.DUMMYFUNCTION("LEFT(INDEX(SPLIT(L1748, "" ""), 4), 2)"),"13")</f>
        <v>13</v>
      </c>
      <c r="K1748" s="1" t="s">
        <v>27390</v>
      </c>
      <c r="L1748" s="1" t="s">
        <v>29457</v>
      </c>
    </row>
    <row r="1749" spans="1:12" ht="13.2">
      <c r="A1749" s="20" t="s">
        <v>29622</v>
      </c>
      <c r="B1749" s="1">
        <v>5</v>
      </c>
      <c r="C1749" s="1" t="s">
        <v>29623</v>
      </c>
      <c r="D1749" s="1" t="s">
        <v>19372</v>
      </c>
      <c r="E1749" s="1" t="s">
        <v>29624</v>
      </c>
      <c r="H1749" s="1" t="s">
        <v>29457</v>
      </c>
      <c r="I1749" s="4"/>
      <c r="J1749" s="4" t="str">
        <f ca="1">IFERROR(__xludf.DUMMYFUNCTION("LEFT(INDEX(SPLIT(L1749, "" ""), 4), 2)"),"13")</f>
        <v>13</v>
      </c>
      <c r="K1749" s="1" t="s">
        <v>27494</v>
      </c>
      <c r="L1749" s="1" t="s">
        <v>29457</v>
      </c>
    </row>
    <row r="1750" spans="1:12" ht="13.2">
      <c r="A1750" s="20" t="s">
        <v>29625</v>
      </c>
      <c r="B1750" s="1">
        <v>5</v>
      </c>
      <c r="C1750" s="1" t="s">
        <v>169</v>
      </c>
      <c r="D1750" s="1" t="s">
        <v>10479</v>
      </c>
      <c r="E1750" s="1" t="s">
        <v>29626</v>
      </c>
      <c r="H1750" s="1" t="s">
        <v>29457</v>
      </c>
      <c r="I1750" s="4"/>
      <c r="J1750" s="4" t="str">
        <f ca="1">IFERROR(__xludf.DUMMYFUNCTION("LEFT(INDEX(SPLIT(L1750, "" ""), 4), 2)"),"13")</f>
        <v>13</v>
      </c>
      <c r="K1750" s="1" t="s">
        <v>27668</v>
      </c>
      <c r="L1750" s="1" t="s">
        <v>29457</v>
      </c>
    </row>
    <row r="1751" spans="1:12" ht="13.2">
      <c r="A1751" s="20" t="s">
        <v>4780</v>
      </c>
      <c r="B1751" s="1">
        <v>5</v>
      </c>
      <c r="C1751" s="1" t="s">
        <v>29627</v>
      </c>
      <c r="D1751" s="1" t="s">
        <v>10743</v>
      </c>
      <c r="E1751" s="1" t="s">
        <v>29628</v>
      </c>
      <c r="H1751" s="1" t="s">
        <v>29457</v>
      </c>
      <c r="I1751" s="4"/>
      <c r="J1751" s="4" t="str">
        <f ca="1">IFERROR(__xludf.DUMMYFUNCTION("LEFT(INDEX(SPLIT(L1751, "" ""), 4), 2)"),"13")</f>
        <v>13</v>
      </c>
      <c r="K1751" s="1" t="s">
        <v>26609</v>
      </c>
      <c r="L1751" s="1" t="s">
        <v>29457</v>
      </c>
    </row>
    <row r="1752" spans="1:12" ht="13.2">
      <c r="A1752" s="20" t="s">
        <v>20604</v>
      </c>
      <c r="B1752" s="1">
        <v>5</v>
      </c>
      <c r="D1752" s="1" t="s">
        <v>18396</v>
      </c>
      <c r="E1752" s="1" t="s">
        <v>29629</v>
      </c>
      <c r="H1752" s="1" t="s">
        <v>29457</v>
      </c>
      <c r="I1752" s="4"/>
      <c r="J1752" s="4" t="str">
        <f ca="1">IFERROR(__xludf.DUMMYFUNCTION("LEFT(INDEX(SPLIT(L1752, "" ""), 4), 2)"),"13")</f>
        <v>13</v>
      </c>
      <c r="K1752" s="1" t="s">
        <v>27390</v>
      </c>
      <c r="L1752" s="1" t="s">
        <v>29457</v>
      </c>
    </row>
    <row r="1753" spans="1:12" ht="13.2">
      <c r="A1753" s="20" t="s">
        <v>22840</v>
      </c>
      <c r="B1753" s="1">
        <v>5</v>
      </c>
      <c r="C1753" s="1" t="s">
        <v>29618</v>
      </c>
      <c r="D1753" s="1" t="s">
        <v>19372</v>
      </c>
      <c r="E1753" s="1" t="s">
        <v>29630</v>
      </c>
      <c r="H1753" s="1" t="s">
        <v>29457</v>
      </c>
      <c r="I1753" s="4"/>
      <c r="J1753" s="4" t="str">
        <f ca="1">IFERROR(__xludf.DUMMYFUNCTION("LEFT(INDEX(SPLIT(L1753, "" ""), 4), 2)"),"13")</f>
        <v>13</v>
      </c>
      <c r="K1753" s="1" t="s">
        <v>26609</v>
      </c>
      <c r="L1753" s="1" t="s">
        <v>29457</v>
      </c>
    </row>
    <row r="1754" spans="1:12" ht="13.2">
      <c r="A1754" s="20" t="s">
        <v>18861</v>
      </c>
      <c r="B1754" s="1">
        <v>3</v>
      </c>
      <c r="C1754" s="1" t="s">
        <v>29631</v>
      </c>
      <c r="D1754" s="1" t="s">
        <v>10305</v>
      </c>
      <c r="E1754" s="1" t="s">
        <v>29632</v>
      </c>
      <c r="H1754" s="1" t="s">
        <v>29457</v>
      </c>
      <c r="I1754" s="4"/>
      <c r="J1754" s="4" t="str">
        <f ca="1">IFERROR(__xludf.DUMMYFUNCTION("LEFT(INDEX(SPLIT(L1754, "" ""), 4), 2)"),"13")</f>
        <v>13</v>
      </c>
      <c r="K1754" s="1" t="s">
        <v>27420</v>
      </c>
      <c r="L1754" s="1" t="s">
        <v>29457</v>
      </c>
    </row>
    <row r="1755" spans="1:12" ht="13.2">
      <c r="A1755" s="20" t="s">
        <v>24833</v>
      </c>
      <c r="B1755" s="1">
        <v>5</v>
      </c>
      <c r="D1755" s="1" t="s">
        <v>10778</v>
      </c>
      <c r="E1755" s="1" t="s">
        <v>29633</v>
      </c>
      <c r="H1755" s="1" t="s">
        <v>29457</v>
      </c>
      <c r="I1755" s="4"/>
      <c r="J1755" s="4" t="str">
        <f ca="1">IFERROR(__xludf.DUMMYFUNCTION("LEFT(INDEX(SPLIT(L1755, "" ""), 4), 2)"),"13")</f>
        <v>13</v>
      </c>
      <c r="K1755" s="1" t="s">
        <v>27390</v>
      </c>
      <c r="L1755" s="1" t="s">
        <v>29457</v>
      </c>
    </row>
    <row r="1756" spans="1:12" ht="13.2">
      <c r="A1756" s="20" t="s">
        <v>18973</v>
      </c>
      <c r="B1756" s="1">
        <v>3</v>
      </c>
      <c r="D1756" s="1" t="s">
        <v>10743</v>
      </c>
      <c r="E1756" s="1" t="s">
        <v>29634</v>
      </c>
      <c r="H1756" s="1" t="s">
        <v>29457</v>
      </c>
      <c r="I1756" s="4"/>
      <c r="J1756" s="4" t="str">
        <f ca="1">IFERROR(__xludf.DUMMYFUNCTION("LEFT(INDEX(SPLIT(L1756, "" ""), 4), 2)"),"13")</f>
        <v>13</v>
      </c>
      <c r="K1756" s="1" t="s">
        <v>27197</v>
      </c>
      <c r="L1756" s="1" t="s">
        <v>29457</v>
      </c>
    </row>
    <row r="1757" spans="1:12" ht="13.2">
      <c r="A1757" s="20" t="s">
        <v>18861</v>
      </c>
      <c r="B1757" s="1">
        <v>5</v>
      </c>
      <c r="C1757" s="1" t="s">
        <v>29635</v>
      </c>
      <c r="D1757" s="1" t="s">
        <v>10305</v>
      </c>
      <c r="E1757" s="1" t="s">
        <v>29636</v>
      </c>
      <c r="H1757" s="1" t="s">
        <v>29457</v>
      </c>
      <c r="I1757" s="4"/>
      <c r="J1757" s="4" t="str">
        <f ca="1">IFERROR(__xludf.DUMMYFUNCTION("LEFT(INDEX(SPLIT(L1757, "" ""), 4), 2)"),"13")</f>
        <v>13</v>
      </c>
      <c r="K1757" s="1" t="s">
        <v>27420</v>
      </c>
      <c r="L1757" s="1" t="s">
        <v>29457</v>
      </c>
    </row>
    <row r="1758" spans="1:12" ht="13.2">
      <c r="A1758" s="20" t="s">
        <v>29637</v>
      </c>
      <c r="B1758" s="1">
        <v>5</v>
      </c>
      <c r="D1758" s="1" t="s">
        <v>18313</v>
      </c>
      <c r="E1758" s="1" t="s">
        <v>29638</v>
      </c>
      <c r="H1758" s="1" t="s">
        <v>29457</v>
      </c>
      <c r="I1758" s="4"/>
      <c r="J1758" s="4" t="str">
        <f ca="1">IFERROR(__xludf.DUMMYFUNCTION("LEFT(INDEX(SPLIT(L1758, "" ""), 4), 2)"),"13")</f>
        <v>13</v>
      </c>
      <c r="K1758" s="1" t="s">
        <v>27491</v>
      </c>
      <c r="L1758" s="1" t="s">
        <v>29457</v>
      </c>
    </row>
    <row r="1759" spans="1:12" ht="13.2">
      <c r="A1759" s="20" t="s">
        <v>29639</v>
      </c>
      <c r="B1759" s="1">
        <v>5</v>
      </c>
      <c r="C1759" s="1" t="s">
        <v>29640</v>
      </c>
      <c r="D1759" s="1" t="s">
        <v>10755</v>
      </c>
      <c r="E1759" s="1" t="s">
        <v>29641</v>
      </c>
      <c r="H1759" s="1" t="s">
        <v>29457</v>
      </c>
      <c r="I1759" s="4"/>
      <c r="J1759" s="4" t="str">
        <f ca="1">IFERROR(__xludf.DUMMYFUNCTION("LEFT(INDEX(SPLIT(L1759, "" ""), 4), 2)"),"13")</f>
        <v>13</v>
      </c>
      <c r="K1759" s="1" t="s">
        <v>27494</v>
      </c>
      <c r="L1759" s="1" t="s">
        <v>29457</v>
      </c>
    </row>
    <row r="1760" spans="1:12" ht="13.2">
      <c r="A1760" s="20" t="s">
        <v>29642</v>
      </c>
      <c r="B1760" s="1">
        <v>5</v>
      </c>
      <c r="C1760" s="1" t="s">
        <v>29643</v>
      </c>
      <c r="D1760" s="1" t="s">
        <v>10743</v>
      </c>
      <c r="E1760" s="1" t="s">
        <v>29644</v>
      </c>
      <c r="H1760" s="1" t="s">
        <v>29457</v>
      </c>
      <c r="I1760" s="4"/>
      <c r="J1760" s="4" t="str">
        <f ca="1">IFERROR(__xludf.DUMMYFUNCTION("LEFT(INDEX(SPLIT(L1760, "" ""), 4), 2)"),"13")</f>
        <v>13</v>
      </c>
      <c r="K1760" s="1" t="s">
        <v>27847</v>
      </c>
      <c r="L1760" s="1" t="s">
        <v>29457</v>
      </c>
    </row>
    <row r="1761" spans="1:12" ht="13.2">
      <c r="A1761" s="20" t="s">
        <v>18973</v>
      </c>
      <c r="B1761" s="1">
        <v>5</v>
      </c>
      <c r="D1761" s="1" t="s">
        <v>10347</v>
      </c>
      <c r="E1761" s="1" t="s">
        <v>29645</v>
      </c>
      <c r="H1761" s="1" t="s">
        <v>29457</v>
      </c>
      <c r="I1761" s="4"/>
      <c r="J1761" s="4" t="str">
        <f ca="1">IFERROR(__xludf.DUMMYFUNCTION("LEFT(INDEX(SPLIT(L1761, "" ""), 4), 2)"),"13")</f>
        <v>13</v>
      </c>
      <c r="K1761" s="1" t="s">
        <v>27197</v>
      </c>
      <c r="L1761" s="1" t="s">
        <v>29457</v>
      </c>
    </row>
    <row r="1762" spans="1:12" ht="13.2">
      <c r="A1762" s="20" t="s">
        <v>19451</v>
      </c>
      <c r="B1762" s="1">
        <v>5</v>
      </c>
      <c r="C1762" s="1" t="s">
        <v>29646</v>
      </c>
      <c r="D1762" s="1" t="s">
        <v>19372</v>
      </c>
      <c r="E1762" s="1" t="s">
        <v>29647</v>
      </c>
      <c r="H1762" s="1" t="s">
        <v>29457</v>
      </c>
      <c r="I1762" s="4"/>
      <c r="J1762" s="4" t="str">
        <f ca="1">IFERROR(__xludf.DUMMYFUNCTION("LEFT(INDEX(SPLIT(L1762, "" ""), 4), 2)"),"13")</f>
        <v>13</v>
      </c>
      <c r="K1762" s="1" t="s">
        <v>28258</v>
      </c>
      <c r="L1762" s="1" t="s">
        <v>29457</v>
      </c>
    </row>
    <row r="1763" spans="1:12" ht="13.2">
      <c r="A1763" s="20" t="s">
        <v>29648</v>
      </c>
      <c r="B1763" s="1">
        <v>5</v>
      </c>
      <c r="C1763" s="1" t="s">
        <v>29649</v>
      </c>
      <c r="D1763" s="1" t="s">
        <v>19372</v>
      </c>
      <c r="E1763" s="1" t="s">
        <v>29650</v>
      </c>
      <c r="H1763" s="1" t="s">
        <v>29457</v>
      </c>
      <c r="I1763" s="4"/>
      <c r="J1763" s="4" t="str">
        <f ca="1">IFERROR(__xludf.DUMMYFUNCTION("LEFT(INDEX(SPLIT(L1763, "" ""), 4), 2)"),"13")</f>
        <v>13</v>
      </c>
      <c r="K1763" s="1" t="s">
        <v>27494</v>
      </c>
      <c r="L1763" s="1" t="s">
        <v>29457</v>
      </c>
    </row>
    <row r="1764" spans="1:12" ht="13.2">
      <c r="A1764" s="20" t="s">
        <v>20455</v>
      </c>
      <c r="B1764" s="1">
        <v>5</v>
      </c>
      <c r="D1764" s="1" t="s">
        <v>10743</v>
      </c>
      <c r="E1764" s="1" t="s">
        <v>29651</v>
      </c>
      <c r="H1764" s="1" t="s">
        <v>29457</v>
      </c>
      <c r="I1764" s="4"/>
      <c r="J1764" s="4" t="str">
        <f ca="1">IFERROR(__xludf.DUMMYFUNCTION("LEFT(INDEX(SPLIT(L1764, "" ""), 4), 2)"),"13")</f>
        <v>13</v>
      </c>
      <c r="K1764" s="1" t="s">
        <v>28155</v>
      </c>
      <c r="L1764" s="1" t="s">
        <v>29457</v>
      </c>
    </row>
    <row r="1765" spans="1:12" ht="13.2">
      <c r="A1765" s="20" t="s">
        <v>19451</v>
      </c>
      <c r="B1765" s="1">
        <v>5</v>
      </c>
      <c r="C1765" s="1" t="s">
        <v>29646</v>
      </c>
      <c r="D1765" s="1" t="s">
        <v>19372</v>
      </c>
      <c r="E1765" s="1" t="s">
        <v>29652</v>
      </c>
      <c r="H1765" s="1" t="s">
        <v>29457</v>
      </c>
      <c r="I1765" s="4"/>
      <c r="J1765" s="4" t="str">
        <f ca="1">IFERROR(__xludf.DUMMYFUNCTION("LEFT(INDEX(SPLIT(L1765, "" ""), 4), 2)"),"13")</f>
        <v>13</v>
      </c>
      <c r="K1765" s="1" t="s">
        <v>28258</v>
      </c>
      <c r="L1765" s="1" t="s">
        <v>29457</v>
      </c>
    </row>
    <row r="1766" spans="1:12" ht="13.2">
      <c r="A1766" s="20" t="s">
        <v>29653</v>
      </c>
      <c r="B1766" s="1">
        <v>5</v>
      </c>
      <c r="D1766" s="1" t="s">
        <v>18313</v>
      </c>
      <c r="E1766" s="1" t="s">
        <v>29654</v>
      </c>
      <c r="H1766" s="1" t="s">
        <v>29457</v>
      </c>
      <c r="I1766" s="4"/>
      <c r="J1766" s="4" t="str">
        <f ca="1">IFERROR(__xludf.DUMMYFUNCTION("LEFT(INDEX(SPLIT(L1766, "" ""), 4), 2)"),"13")</f>
        <v>13</v>
      </c>
      <c r="K1766" s="1" t="s">
        <v>27491</v>
      </c>
      <c r="L1766" s="1" t="s">
        <v>29457</v>
      </c>
    </row>
    <row r="1767" spans="1:12" ht="13.2">
      <c r="A1767" s="20" t="s">
        <v>19530</v>
      </c>
      <c r="B1767" s="1">
        <v>5</v>
      </c>
      <c r="C1767" s="1" t="s">
        <v>29646</v>
      </c>
      <c r="D1767" s="1" t="s">
        <v>19372</v>
      </c>
      <c r="E1767" s="1" t="s">
        <v>29655</v>
      </c>
      <c r="H1767" s="1" t="s">
        <v>29457</v>
      </c>
      <c r="I1767" s="4"/>
      <c r="J1767" s="4" t="str">
        <f ca="1">IFERROR(__xludf.DUMMYFUNCTION("LEFT(INDEX(SPLIT(L1767, "" ""), 4), 2)"),"13")</f>
        <v>13</v>
      </c>
      <c r="K1767" s="1" t="s">
        <v>28347</v>
      </c>
      <c r="L1767" s="1" t="s">
        <v>29457</v>
      </c>
    </row>
    <row r="1768" spans="1:12" ht="13.2">
      <c r="A1768" s="20" t="s">
        <v>29656</v>
      </c>
      <c r="B1768" s="1">
        <v>4</v>
      </c>
      <c r="D1768" s="1" t="s">
        <v>18313</v>
      </c>
      <c r="E1768" s="1" t="s">
        <v>29657</v>
      </c>
      <c r="H1768" s="1" t="s">
        <v>29457</v>
      </c>
      <c r="I1768" s="4"/>
      <c r="J1768" s="4" t="str">
        <f ca="1">IFERROR(__xludf.DUMMYFUNCTION("LEFT(INDEX(SPLIT(L1768, "" ""), 4), 2)"),"13")</f>
        <v>13</v>
      </c>
      <c r="K1768" s="1" t="s">
        <v>27390</v>
      </c>
      <c r="L1768" s="1" t="s">
        <v>29457</v>
      </c>
    </row>
    <row r="1769" spans="1:12" ht="13.2">
      <c r="A1769" s="20" t="s">
        <v>3314</v>
      </c>
      <c r="B1769" s="1">
        <v>4</v>
      </c>
      <c r="C1769" s="1" t="s">
        <v>3315</v>
      </c>
      <c r="D1769" s="1" t="s">
        <v>10479</v>
      </c>
      <c r="E1769" s="1" t="s">
        <v>29658</v>
      </c>
      <c r="H1769" s="1" t="s">
        <v>29457</v>
      </c>
      <c r="I1769" s="4"/>
      <c r="J1769" s="4" t="str">
        <f ca="1">IFERROR(__xludf.DUMMYFUNCTION("LEFT(INDEX(SPLIT(L1769, "" ""), 4), 2)"),"13")</f>
        <v>13</v>
      </c>
      <c r="K1769" s="1" t="s">
        <v>27847</v>
      </c>
      <c r="L1769" s="1" t="s">
        <v>29457</v>
      </c>
    </row>
    <row r="1770" spans="1:12" ht="13.2">
      <c r="A1770" s="20" t="s">
        <v>29659</v>
      </c>
      <c r="B1770" s="1">
        <v>5</v>
      </c>
      <c r="D1770" s="1" t="s">
        <v>10778</v>
      </c>
      <c r="E1770" s="1" t="s">
        <v>29660</v>
      </c>
      <c r="H1770" s="1" t="s">
        <v>29457</v>
      </c>
      <c r="I1770" s="4"/>
      <c r="J1770" s="4" t="str">
        <f ca="1">IFERROR(__xludf.DUMMYFUNCTION("LEFT(INDEX(SPLIT(L1770, "" ""), 4), 2)"),"13")</f>
        <v>13</v>
      </c>
      <c r="K1770" s="1" t="s">
        <v>27540</v>
      </c>
      <c r="L1770" s="1" t="s">
        <v>29457</v>
      </c>
    </row>
    <row r="1771" spans="1:12" ht="13.2">
      <c r="A1771" s="20" t="s">
        <v>29661</v>
      </c>
      <c r="B1771" s="1">
        <v>4</v>
      </c>
      <c r="C1771" s="1" t="s">
        <v>29662</v>
      </c>
      <c r="D1771" s="1" t="s">
        <v>19372</v>
      </c>
      <c r="E1771" s="1" t="s">
        <v>29663</v>
      </c>
      <c r="H1771" s="1" t="s">
        <v>29457</v>
      </c>
      <c r="I1771" s="4"/>
      <c r="J1771" s="4" t="str">
        <f ca="1">IFERROR(__xludf.DUMMYFUNCTION("LEFT(INDEX(SPLIT(L1771, "" ""), 4), 2)"),"13")</f>
        <v>13</v>
      </c>
      <c r="K1771" s="1" t="s">
        <v>27847</v>
      </c>
      <c r="L1771" s="1" t="s">
        <v>29457</v>
      </c>
    </row>
    <row r="1772" spans="1:12" ht="13.2">
      <c r="A1772" s="20" t="s">
        <v>6285</v>
      </c>
      <c r="B1772" s="1">
        <v>5</v>
      </c>
      <c r="C1772" s="1" t="s">
        <v>29618</v>
      </c>
      <c r="D1772" s="1" t="s">
        <v>19372</v>
      </c>
      <c r="E1772" s="1" t="s">
        <v>29664</v>
      </c>
      <c r="H1772" s="1" t="s">
        <v>29457</v>
      </c>
      <c r="I1772" s="4"/>
      <c r="J1772" s="4" t="str">
        <f ca="1">IFERROR(__xludf.DUMMYFUNCTION("LEFT(INDEX(SPLIT(L1772, "" ""), 4), 2)"),"13")</f>
        <v>13</v>
      </c>
      <c r="K1772" s="1" t="s">
        <v>26609</v>
      </c>
      <c r="L1772" s="1" t="s">
        <v>29457</v>
      </c>
    </row>
    <row r="1773" spans="1:12" ht="13.2">
      <c r="A1773" s="20" t="s">
        <v>18925</v>
      </c>
      <c r="B1773" s="1">
        <v>5</v>
      </c>
      <c r="D1773" s="1" t="s">
        <v>10479</v>
      </c>
      <c r="E1773" s="1" t="s">
        <v>29665</v>
      </c>
      <c r="H1773" s="1" t="s">
        <v>29457</v>
      </c>
      <c r="I1773" s="4"/>
      <c r="J1773" s="4" t="str">
        <f ca="1">IFERROR(__xludf.DUMMYFUNCTION("LEFT(INDEX(SPLIT(L1773, "" ""), 4), 2)"),"13")</f>
        <v>13</v>
      </c>
      <c r="K1773" s="1" t="s">
        <v>27491</v>
      </c>
      <c r="L1773" s="1" t="s">
        <v>29457</v>
      </c>
    </row>
    <row r="1774" spans="1:12" ht="13.2">
      <c r="A1774" s="20" t="s">
        <v>18861</v>
      </c>
      <c r="B1774" s="1">
        <v>4</v>
      </c>
      <c r="C1774" s="1" t="s">
        <v>29666</v>
      </c>
      <c r="D1774" s="1" t="s">
        <v>10736</v>
      </c>
      <c r="E1774" s="1" t="s">
        <v>29667</v>
      </c>
      <c r="H1774" s="1" t="s">
        <v>29457</v>
      </c>
      <c r="I1774" s="4"/>
      <c r="J1774" s="4" t="str">
        <f ca="1">IFERROR(__xludf.DUMMYFUNCTION("LEFT(INDEX(SPLIT(L1774, "" ""), 4), 2)"),"13")</f>
        <v>13</v>
      </c>
      <c r="K1774" s="1" t="s">
        <v>27420</v>
      </c>
      <c r="L1774" s="1" t="s">
        <v>29457</v>
      </c>
    </row>
    <row r="1775" spans="1:12" ht="13.2">
      <c r="A1775" s="20" t="s">
        <v>29668</v>
      </c>
      <c r="B1775" s="1">
        <v>5</v>
      </c>
      <c r="C1775" s="1" t="s">
        <v>29669</v>
      </c>
      <c r="D1775" s="1" t="s">
        <v>10755</v>
      </c>
      <c r="E1775" s="1" t="s">
        <v>29670</v>
      </c>
      <c r="H1775" s="1" t="s">
        <v>29457</v>
      </c>
      <c r="I1775" s="4"/>
      <c r="J1775" s="4" t="str">
        <f ca="1">IFERROR(__xludf.DUMMYFUNCTION("LEFT(INDEX(SPLIT(L1775, "" ""), 4), 2)"),"13")</f>
        <v>13</v>
      </c>
      <c r="K1775" s="1" t="s">
        <v>27847</v>
      </c>
      <c r="L1775" s="1" t="s">
        <v>29457</v>
      </c>
    </row>
    <row r="1776" spans="1:12" ht="13.2">
      <c r="A1776" s="20" t="s">
        <v>19451</v>
      </c>
      <c r="B1776" s="1">
        <v>5</v>
      </c>
      <c r="C1776" s="1" t="s">
        <v>29671</v>
      </c>
      <c r="D1776" s="1" t="s">
        <v>10778</v>
      </c>
      <c r="E1776" s="1" t="s">
        <v>29672</v>
      </c>
      <c r="H1776" s="1" t="s">
        <v>29457</v>
      </c>
      <c r="I1776" s="4"/>
      <c r="J1776" s="4" t="str">
        <f ca="1">IFERROR(__xludf.DUMMYFUNCTION("LEFT(INDEX(SPLIT(L1776, "" ""), 4), 2)"),"13")</f>
        <v>13</v>
      </c>
      <c r="K1776" s="1" t="s">
        <v>28258</v>
      </c>
      <c r="L1776" s="1" t="s">
        <v>29457</v>
      </c>
    </row>
    <row r="1777" spans="1:12" ht="13.2">
      <c r="A1777" s="20" t="s">
        <v>18925</v>
      </c>
      <c r="B1777" s="1">
        <v>5</v>
      </c>
      <c r="D1777" s="1" t="s">
        <v>19372</v>
      </c>
      <c r="E1777" s="1" t="s">
        <v>28755</v>
      </c>
      <c r="H1777" s="1" t="s">
        <v>29457</v>
      </c>
      <c r="I1777" s="4"/>
      <c r="J1777" s="4" t="str">
        <f ca="1">IFERROR(__xludf.DUMMYFUNCTION("LEFT(INDEX(SPLIT(L1777, "" ""), 4), 2)"),"13")</f>
        <v>13</v>
      </c>
      <c r="K1777" s="1" t="s">
        <v>27491</v>
      </c>
      <c r="L1777" s="1" t="s">
        <v>29457</v>
      </c>
    </row>
    <row r="1778" spans="1:12" ht="13.2">
      <c r="A1778" s="20" t="s">
        <v>18969</v>
      </c>
      <c r="B1778" s="1">
        <v>5</v>
      </c>
      <c r="D1778" s="1" t="s">
        <v>10736</v>
      </c>
      <c r="E1778" s="1" t="s">
        <v>29673</v>
      </c>
      <c r="H1778" s="1" t="s">
        <v>29457</v>
      </c>
      <c r="I1778" s="4"/>
      <c r="J1778" s="4" t="str">
        <f ca="1">IFERROR(__xludf.DUMMYFUNCTION("LEFT(INDEX(SPLIT(L1778, "" ""), 4), 2)"),"13")</f>
        <v>13</v>
      </c>
      <c r="K1778" s="1" t="s">
        <v>27581</v>
      </c>
      <c r="L1778" s="1" t="s">
        <v>29457</v>
      </c>
    </row>
    <row r="1779" spans="1:12" ht="13.2">
      <c r="A1779" s="20" t="s">
        <v>29674</v>
      </c>
      <c r="B1779" s="1">
        <v>5</v>
      </c>
      <c r="C1779" s="1" t="s">
        <v>29618</v>
      </c>
      <c r="D1779" s="1" t="s">
        <v>19372</v>
      </c>
      <c r="E1779" s="1" t="s">
        <v>29675</v>
      </c>
      <c r="H1779" s="1" t="s">
        <v>29457</v>
      </c>
      <c r="I1779" s="4"/>
      <c r="J1779" s="4" t="str">
        <f ca="1">IFERROR(__xludf.DUMMYFUNCTION("LEFT(INDEX(SPLIT(L1779, "" ""), 4), 2)"),"13")</f>
        <v>13</v>
      </c>
      <c r="K1779" s="1" t="s">
        <v>26609</v>
      </c>
      <c r="L1779" s="1" t="s">
        <v>29457</v>
      </c>
    </row>
    <row r="1780" spans="1:12" ht="13.2">
      <c r="A1780" s="20" t="s">
        <v>2688</v>
      </c>
      <c r="B1780" s="1">
        <v>5</v>
      </c>
      <c r="C1780" s="1" t="s">
        <v>29627</v>
      </c>
      <c r="D1780" s="1" t="s">
        <v>19372</v>
      </c>
      <c r="E1780" s="1" t="s">
        <v>29676</v>
      </c>
      <c r="H1780" s="1" t="s">
        <v>29457</v>
      </c>
      <c r="I1780" s="4"/>
      <c r="J1780" s="4" t="str">
        <f ca="1">IFERROR(__xludf.DUMMYFUNCTION("LEFT(INDEX(SPLIT(L1780, "" ""), 4), 2)"),"13")</f>
        <v>13</v>
      </c>
      <c r="K1780" s="1" t="s">
        <v>26609</v>
      </c>
      <c r="L1780" s="1" t="s">
        <v>29457</v>
      </c>
    </row>
    <row r="1781" spans="1:12" ht="13.2">
      <c r="A1781" s="20" t="s">
        <v>19010</v>
      </c>
      <c r="B1781" s="1">
        <v>5</v>
      </c>
      <c r="D1781" s="1" t="s">
        <v>10288</v>
      </c>
      <c r="E1781" s="1" t="s">
        <v>29677</v>
      </c>
      <c r="H1781" s="1" t="s">
        <v>29457</v>
      </c>
      <c r="I1781" s="4"/>
      <c r="J1781" s="4" t="str">
        <f ca="1">IFERROR(__xludf.DUMMYFUNCTION("LEFT(INDEX(SPLIT(L1781, "" ""), 4), 2)"),"13")</f>
        <v>13</v>
      </c>
      <c r="K1781" s="1" t="s">
        <v>27390</v>
      </c>
      <c r="L1781" s="1" t="s">
        <v>29457</v>
      </c>
    </row>
    <row r="1782" spans="1:12" ht="13.2">
      <c r="A1782" s="20" t="s">
        <v>8655</v>
      </c>
      <c r="B1782" s="1">
        <v>1</v>
      </c>
      <c r="D1782" s="1" t="s">
        <v>19372</v>
      </c>
      <c r="E1782" s="1" t="s">
        <v>29678</v>
      </c>
      <c r="H1782" s="1" t="s">
        <v>29457</v>
      </c>
      <c r="I1782" s="4"/>
      <c r="J1782" s="4" t="str">
        <f ca="1">IFERROR(__xludf.DUMMYFUNCTION("LEFT(INDEX(SPLIT(L1782, "" ""), 4), 2)"),"13")</f>
        <v>13</v>
      </c>
      <c r="K1782" s="1" t="s">
        <v>27197</v>
      </c>
      <c r="L1782" s="1" t="s">
        <v>29457</v>
      </c>
    </row>
    <row r="1783" spans="1:12" ht="13.2">
      <c r="A1783" s="20" t="s">
        <v>18925</v>
      </c>
      <c r="B1783" s="1">
        <v>5</v>
      </c>
      <c r="D1783" s="1" t="s">
        <v>19372</v>
      </c>
      <c r="E1783" s="1" t="s">
        <v>29679</v>
      </c>
      <c r="H1783" s="1" t="s">
        <v>29457</v>
      </c>
      <c r="I1783" s="4"/>
      <c r="J1783" s="4" t="str">
        <f ca="1">IFERROR(__xludf.DUMMYFUNCTION("LEFT(INDEX(SPLIT(L1783, "" ""), 4), 2)"),"13")</f>
        <v>13</v>
      </c>
      <c r="K1783" s="1" t="s">
        <v>27491</v>
      </c>
      <c r="L1783" s="1" t="s">
        <v>29457</v>
      </c>
    </row>
    <row r="1784" spans="1:12" ht="13.2">
      <c r="A1784" s="20" t="s">
        <v>29680</v>
      </c>
      <c r="B1784" s="1">
        <v>5</v>
      </c>
      <c r="C1784" s="1" t="s">
        <v>29681</v>
      </c>
      <c r="D1784" s="1" t="s">
        <v>19372</v>
      </c>
      <c r="E1784" s="1" t="s">
        <v>29682</v>
      </c>
      <c r="H1784" s="1" t="s">
        <v>29457</v>
      </c>
      <c r="I1784" s="4"/>
      <c r="J1784" s="4" t="str">
        <f ca="1">IFERROR(__xludf.DUMMYFUNCTION("LEFT(INDEX(SPLIT(L1784, "" ""), 4), 2)"),"13")</f>
        <v>13</v>
      </c>
      <c r="K1784" s="1" t="s">
        <v>27847</v>
      </c>
      <c r="L1784" s="1" t="s">
        <v>29457</v>
      </c>
    </row>
    <row r="1785" spans="1:12" ht="13.2">
      <c r="A1785" s="20" t="s">
        <v>18861</v>
      </c>
      <c r="B1785" s="1">
        <v>5</v>
      </c>
      <c r="C1785" s="1" t="s">
        <v>29683</v>
      </c>
      <c r="D1785" s="1" t="s">
        <v>10347</v>
      </c>
      <c r="E1785" s="1" t="s">
        <v>29684</v>
      </c>
      <c r="H1785" s="1" t="s">
        <v>29457</v>
      </c>
      <c r="I1785" s="4"/>
      <c r="J1785" s="4" t="str">
        <f ca="1">IFERROR(__xludf.DUMMYFUNCTION("LEFT(INDEX(SPLIT(L1785, "" ""), 4), 2)"),"13")</f>
        <v>13</v>
      </c>
      <c r="K1785" s="1" t="s">
        <v>27420</v>
      </c>
      <c r="L1785" s="1" t="s">
        <v>29457</v>
      </c>
    </row>
    <row r="1786" spans="1:12" ht="13.2">
      <c r="A1786" s="20" t="s">
        <v>18913</v>
      </c>
      <c r="B1786" s="1">
        <v>5</v>
      </c>
      <c r="D1786" s="1" t="s">
        <v>10755</v>
      </c>
      <c r="E1786" s="1" t="s">
        <v>29685</v>
      </c>
      <c r="H1786" s="1" t="s">
        <v>29457</v>
      </c>
      <c r="I1786" s="4"/>
      <c r="J1786" s="4" t="str">
        <f ca="1">IFERROR(__xludf.DUMMYFUNCTION("LEFT(INDEX(SPLIT(L1786, "" ""), 4), 2)"),"13")</f>
        <v>13</v>
      </c>
      <c r="K1786" s="1" t="s">
        <v>27197</v>
      </c>
      <c r="L1786" s="1" t="s">
        <v>29457</v>
      </c>
    </row>
    <row r="1787" spans="1:12" ht="13.2">
      <c r="A1787" s="20" t="s">
        <v>29686</v>
      </c>
      <c r="B1787" s="1">
        <v>3</v>
      </c>
      <c r="D1787" s="1" t="s">
        <v>10300</v>
      </c>
      <c r="E1787" s="1" t="s">
        <v>29687</v>
      </c>
      <c r="H1787" s="1" t="s">
        <v>29457</v>
      </c>
      <c r="I1787" s="4"/>
      <c r="J1787" s="4" t="str">
        <f ca="1">IFERROR(__xludf.DUMMYFUNCTION("LEFT(INDEX(SPLIT(L1787, "" ""), 4), 2)"),"13")</f>
        <v>13</v>
      </c>
      <c r="K1787" s="1" t="s">
        <v>27197</v>
      </c>
      <c r="L1787" s="1" t="s">
        <v>29457</v>
      </c>
    </row>
    <row r="1788" spans="1:12" ht="13.2">
      <c r="A1788" s="20" t="s">
        <v>20759</v>
      </c>
      <c r="B1788" s="1">
        <v>5</v>
      </c>
      <c r="D1788" s="1" t="s">
        <v>10347</v>
      </c>
      <c r="E1788" s="1" t="s">
        <v>29688</v>
      </c>
      <c r="H1788" s="1" t="s">
        <v>29457</v>
      </c>
      <c r="I1788" s="4"/>
      <c r="J1788" s="4" t="str">
        <f ca="1">IFERROR(__xludf.DUMMYFUNCTION("LEFT(INDEX(SPLIT(L1788, "" ""), 4), 2)"),"13")</f>
        <v>13</v>
      </c>
      <c r="K1788" s="1" t="s">
        <v>28626</v>
      </c>
      <c r="L1788" s="1" t="s">
        <v>29457</v>
      </c>
    </row>
    <row r="1789" spans="1:12" ht="13.2">
      <c r="A1789" s="20" t="s">
        <v>29689</v>
      </c>
      <c r="B1789" s="1">
        <v>5</v>
      </c>
      <c r="D1789" s="1" t="s">
        <v>18313</v>
      </c>
      <c r="E1789" s="1" t="s">
        <v>29690</v>
      </c>
      <c r="H1789" s="1" t="s">
        <v>29457</v>
      </c>
      <c r="I1789" s="4"/>
      <c r="J1789" s="4" t="str">
        <f ca="1">IFERROR(__xludf.DUMMYFUNCTION("LEFT(INDEX(SPLIT(L1789, "" ""), 4), 2)"),"13")</f>
        <v>13</v>
      </c>
      <c r="K1789" s="1" t="s">
        <v>28626</v>
      </c>
      <c r="L1789" s="1" t="s">
        <v>29457</v>
      </c>
    </row>
    <row r="1790" spans="1:12" ht="13.2">
      <c r="A1790" s="20" t="s">
        <v>18925</v>
      </c>
      <c r="B1790" s="1">
        <v>5</v>
      </c>
      <c r="D1790" s="1" t="s">
        <v>10736</v>
      </c>
      <c r="E1790" s="1" t="s">
        <v>29691</v>
      </c>
      <c r="H1790" s="1" t="s">
        <v>29457</v>
      </c>
      <c r="I1790" s="4"/>
      <c r="J1790" s="4" t="str">
        <f ca="1">IFERROR(__xludf.DUMMYFUNCTION("LEFT(INDEX(SPLIT(L1790, "" ""), 4), 2)"),"13")</f>
        <v>13</v>
      </c>
      <c r="K1790" s="1" t="s">
        <v>27491</v>
      </c>
      <c r="L1790" s="1" t="s">
        <v>29457</v>
      </c>
    </row>
    <row r="1791" spans="1:12" ht="13.2">
      <c r="A1791" s="20" t="s">
        <v>18929</v>
      </c>
      <c r="B1791" s="1">
        <v>5</v>
      </c>
      <c r="D1791" s="1" t="s">
        <v>10755</v>
      </c>
      <c r="E1791" s="1" t="s">
        <v>29692</v>
      </c>
      <c r="H1791" s="1" t="s">
        <v>29457</v>
      </c>
      <c r="I1791" s="4"/>
      <c r="J1791" s="4" t="str">
        <f ca="1">IFERROR(__xludf.DUMMYFUNCTION("LEFT(INDEX(SPLIT(L1791, "" ""), 4), 2)"),"13")</f>
        <v>13</v>
      </c>
      <c r="K1791" s="1" t="s">
        <v>27738</v>
      </c>
      <c r="L1791" s="1" t="s">
        <v>29457</v>
      </c>
    </row>
    <row r="1792" spans="1:12" ht="13.2">
      <c r="A1792" s="20" t="s">
        <v>29693</v>
      </c>
      <c r="B1792" s="1">
        <v>5</v>
      </c>
      <c r="D1792" s="1" t="s">
        <v>19372</v>
      </c>
      <c r="E1792" s="1" t="s">
        <v>29694</v>
      </c>
      <c r="H1792" s="1" t="s">
        <v>29457</v>
      </c>
      <c r="I1792" s="4"/>
      <c r="J1792" s="4" t="str">
        <f ca="1">IFERROR(__xludf.DUMMYFUNCTION("LEFT(INDEX(SPLIT(L1792, "" ""), 4), 2)"),"13")</f>
        <v>13</v>
      </c>
      <c r="K1792" s="1" t="s">
        <v>27427</v>
      </c>
      <c r="L1792" s="1" t="s">
        <v>29457</v>
      </c>
    </row>
    <row r="1793" spans="1:12" ht="13.2">
      <c r="A1793" s="20" t="s">
        <v>2688</v>
      </c>
      <c r="B1793" s="1">
        <v>5</v>
      </c>
      <c r="C1793" s="1" t="s">
        <v>29627</v>
      </c>
      <c r="D1793" s="1" t="s">
        <v>10479</v>
      </c>
      <c r="E1793" s="1" t="s">
        <v>29695</v>
      </c>
      <c r="H1793" s="1" t="s">
        <v>29457</v>
      </c>
      <c r="I1793" s="4"/>
      <c r="J1793" s="4" t="str">
        <f ca="1">IFERROR(__xludf.DUMMYFUNCTION("LEFT(INDEX(SPLIT(L1793, "" ""), 4), 2)"),"13")</f>
        <v>13</v>
      </c>
      <c r="K1793" s="1" t="s">
        <v>26609</v>
      </c>
      <c r="L1793" s="1" t="s">
        <v>29457</v>
      </c>
    </row>
    <row r="1794" spans="1:12" ht="13.2">
      <c r="A1794" s="20" t="s">
        <v>18925</v>
      </c>
      <c r="B1794" s="1">
        <v>5</v>
      </c>
      <c r="D1794" s="1" t="s">
        <v>10347</v>
      </c>
      <c r="E1794" s="1" t="s">
        <v>29696</v>
      </c>
      <c r="H1794" s="1" t="s">
        <v>29457</v>
      </c>
      <c r="I1794" s="4"/>
      <c r="J1794" s="4" t="str">
        <f ca="1">IFERROR(__xludf.DUMMYFUNCTION("LEFT(INDEX(SPLIT(L1794, "" ""), 4), 2)"),"13")</f>
        <v>13</v>
      </c>
      <c r="K1794" s="1" t="s">
        <v>27491</v>
      </c>
      <c r="L1794" s="1" t="s">
        <v>29457</v>
      </c>
    </row>
    <row r="1795" spans="1:12" ht="13.2">
      <c r="A1795" s="20" t="s">
        <v>29697</v>
      </c>
      <c r="B1795" s="1">
        <v>4</v>
      </c>
      <c r="D1795" s="1" t="s">
        <v>19372</v>
      </c>
      <c r="E1795" s="1" t="s">
        <v>29698</v>
      </c>
      <c r="H1795" s="1" t="s">
        <v>29457</v>
      </c>
      <c r="I1795" s="4"/>
      <c r="J1795" s="4" t="str">
        <f ca="1">IFERROR(__xludf.DUMMYFUNCTION("LEFT(INDEX(SPLIT(L1795, "" ""), 4), 2)"),"13")</f>
        <v>13</v>
      </c>
      <c r="K1795" s="1" t="s">
        <v>27390</v>
      </c>
      <c r="L1795" s="1" t="s">
        <v>29457</v>
      </c>
    </row>
    <row r="1796" spans="1:12" ht="13.2">
      <c r="A1796" s="20" t="s">
        <v>18925</v>
      </c>
      <c r="B1796" s="1">
        <v>5</v>
      </c>
      <c r="D1796" s="1" t="s">
        <v>10347</v>
      </c>
      <c r="E1796" s="1" t="s">
        <v>29699</v>
      </c>
      <c r="H1796" s="1" t="s">
        <v>29457</v>
      </c>
      <c r="I1796" s="4"/>
      <c r="J1796" s="4" t="str">
        <f ca="1">IFERROR(__xludf.DUMMYFUNCTION("LEFT(INDEX(SPLIT(L1796, "" ""), 4), 2)"),"13")</f>
        <v>13</v>
      </c>
      <c r="K1796" s="1" t="s">
        <v>27491</v>
      </c>
      <c r="L1796" s="1" t="s">
        <v>29457</v>
      </c>
    </row>
    <row r="1797" spans="1:12" ht="13.2">
      <c r="A1797" s="20" t="s">
        <v>29700</v>
      </c>
      <c r="B1797" s="1">
        <v>5</v>
      </c>
      <c r="D1797" s="1" t="s">
        <v>18313</v>
      </c>
      <c r="E1797" s="1" t="s">
        <v>29701</v>
      </c>
      <c r="H1797" s="1" t="s">
        <v>29457</v>
      </c>
      <c r="I1797" s="4"/>
      <c r="J1797" s="4" t="str">
        <f ca="1">IFERROR(__xludf.DUMMYFUNCTION("LEFT(INDEX(SPLIT(L1797, "" ""), 4), 2)"),"13")</f>
        <v>13</v>
      </c>
      <c r="K1797" s="1" t="s">
        <v>28626</v>
      </c>
      <c r="L1797" s="1" t="s">
        <v>29457</v>
      </c>
    </row>
    <row r="1798" spans="1:12" ht="13.2">
      <c r="A1798" s="20" t="s">
        <v>18925</v>
      </c>
      <c r="B1798" s="1">
        <v>5</v>
      </c>
      <c r="D1798" s="1" t="s">
        <v>10743</v>
      </c>
      <c r="E1798" s="1" t="s">
        <v>29702</v>
      </c>
      <c r="H1798" s="1" t="s">
        <v>29457</v>
      </c>
      <c r="I1798" s="4"/>
      <c r="J1798" s="4" t="str">
        <f ca="1">IFERROR(__xludf.DUMMYFUNCTION("LEFT(INDEX(SPLIT(L1798, "" ""), 4), 2)"),"13")</f>
        <v>13</v>
      </c>
      <c r="K1798" s="1" t="s">
        <v>27491</v>
      </c>
      <c r="L1798" s="1" t="s">
        <v>29457</v>
      </c>
    </row>
    <row r="1799" spans="1:12" ht="13.2">
      <c r="A1799" s="20" t="s">
        <v>18925</v>
      </c>
      <c r="B1799" s="1">
        <v>5</v>
      </c>
      <c r="D1799" s="1" t="s">
        <v>18313</v>
      </c>
      <c r="E1799" s="1" t="s">
        <v>29703</v>
      </c>
      <c r="H1799" s="1" t="s">
        <v>29457</v>
      </c>
      <c r="I1799" s="4"/>
      <c r="J1799" s="4" t="str">
        <f ca="1">IFERROR(__xludf.DUMMYFUNCTION("LEFT(INDEX(SPLIT(L1799, "" ""), 4), 2)"),"13")</f>
        <v>13</v>
      </c>
      <c r="K1799" s="1" t="s">
        <v>27491</v>
      </c>
      <c r="L1799" s="1" t="s">
        <v>29457</v>
      </c>
    </row>
    <row r="1800" spans="1:12" ht="13.2">
      <c r="A1800" s="20" t="s">
        <v>29704</v>
      </c>
      <c r="B1800" s="1">
        <v>5</v>
      </c>
      <c r="D1800" s="1" t="s">
        <v>10479</v>
      </c>
      <c r="E1800" s="1" t="s">
        <v>29705</v>
      </c>
      <c r="H1800" s="1" t="s">
        <v>29457</v>
      </c>
      <c r="I1800" s="4"/>
      <c r="J1800" s="4" t="str">
        <f ca="1">IFERROR(__xludf.DUMMYFUNCTION("LEFT(INDEX(SPLIT(L1800, "" ""), 4), 2)"),"13")</f>
        <v>13</v>
      </c>
      <c r="K1800" s="1" t="s">
        <v>28626</v>
      </c>
      <c r="L1800" s="1" t="s">
        <v>29457</v>
      </c>
    </row>
    <row r="1801" spans="1:12" ht="13.2">
      <c r="A1801" s="20" t="s">
        <v>29706</v>
      </c>
      <c r="B1801" s="1">
        <v>5</v>
      </c>
      <c r="C1801" s="1" t="s">
        <v>29707</v>
      </c>
      <c r="D1801" s="1" t="s">
        <v>10755</v>
      </c>
      <c r="E1801" s="1" t="s">
        <v>29708</v>
      </c>
      <c r="H1801" s="1" t="s">
        <v>29457</v>
      </c>
      <c r="I1801" s="4"/>
      <c r="J1801" s="4" t="str">
        <f ca="1">IFERROR(__xludf.DUMMYFUNCTION("LEFT(INDEX(SPLIT(L1801, "" ""), 4), 2)"),"13")</f>
        <v>13</v>
      </c>
      <c r="K1801" s="1" t="s">
        <v>27847</v>
      </c>
      <c r="L1801" s="1" t="s">
        <v>29457</v>
      </c>
    </row>
    <row r="1802" spans="1:12" ht="13.2">
      <c r="A1802" s="20" t="s">
        <v>4685</v>
      </c>
      <c r="B1802" s="1">
        <v>3</v>
      </c>
      <c r="D1802" s="1" t="s">
        <v>19372</v>
      </c>
      <c r="E1802" s="1" t="s">
        <v>29709</v>
      </c>
      <c r="H1802" s="1" t="s">
        <v>29457</v>
      </c>
      <c r="I1802" s="4"/>
      <c r="J1802" s="4" t="str">
        <f ca="1">IFERROR(__xludf.DUMMYFUNCTION("LEFT(INDEX(SPLIT(L1802, "" ""), 4), 2)"),"13")</f>
        <v>13</v>
      </c>
      <c r="K1802" s="1" t="s">
        <v>27197</v>
      </c>
      <c r="L1802" s="1" t="s">
        <v>29457</v>
      </c>
    </row>
    <row r="1803" spans="1:12" ht="13.2">
      <c r="A1803" s="20" t="s">
        <v>1335</v>
      </c>
      <c r="B1803" s="1">
        <v>5</v>
      </c>
      <c r="C1803" s="1" t="s">
        <v>29618</v>
      </c>
      <c r="D1803" s="1" t="s">
        <v>10305</v>
      </c>
      <c r="E1803" s="1" t="s">
        <v>29710</v>
      </c>
      <c r="H1803" s="1" t="s">
        <v>29457</v>
      </c>
      <c r="I1803" s="4"/>
      <c r="J1803" s="4" t="str">
        <f ca="1">IFERROR(__xludf.DUMMYFUNCTION("LEFT(INDEX(SPLIT(L1803, "" ""), 4), 2)"),"13")</f>
        <v>13</v>
      </c>
      <c r="K1803" s="1" t="s">
        <v>26609</v>
      </c>
      <c r="L1803" s="1" t="s">
        <v>29457</v>
      </c>
    </row>
    <row r="1804" spans="1:12" ht="13.2">
      <c r="A1804" s="20" t="s">
        <v>29711</v>
      </c>
      <c r="B1804" s="1">
        <v>5</v>
      </c>
      <c r="D1804" s="1" t="s">
        <v>19372</v>
      </c>
      <c r="E1804" s="1" t="s">
        <v>29712</v>
      </c>
      <c r="H1804" s="1" t="s">
        <v>29457</v>
      </c>
      <c r="I1804" s="4"/>
      <c r="J1804" s="4" t="str">
        <f ca="1">IFERROR(__xludf.DUMMYFUNCTION("LEFT(INDEX(SPLIT(L1804, "" ""), 4), 2)"),"13")</f>
        <v>13</v>
      </c>
      <c r="K1804" s="1" t="s">
        <v>27491</v>
      </c>
      <c r="L1804" s="1" t="s">
        <v>29457</v>
      </c>
    </row>
    <row r="1805" spans="1:12" ht="13.2">
      <c r="A1805" s="20" t="s">
        <v>19451</v>
      </c>
      <c r="B1805" s="1">
        <v>5</v>
      </c>
      <c r="C1805" s="1" t="s">
        <v>29713</v>
      </c>
      <c r="D1805" s="1" t="s">
        <v>19372</v>
      </c>
      <c r="E1805" s="1" t="s">
        <v>29714</v>
      </c>
      <c r="H1805" s="1" t="s">
        <v>29457</v>
      </c>
      <c r="I1805" s="4"/>
      <c r="J1805" s="4" t="str">
        <f ca="1">IFERROR(__xludf.DUMMYFUNCTION("LEFT(INDEX(SPLIT(L1805, "" ""), 4), 2)"),"13")</f>
        <v>13</v>
      </c>
      <c r="K1805" s="1" t="s">
        <v>28258</v>
      </c>
      <c r="L1805" s="1" t="s">
        <v>29457</v>
      </c>
    </row>
    <row r="1806" spans="1:12" ht="13.2">
      <c r="A1806" s="20" t="s">
        <v>2313</v>
      </c>
      <c r="B1806" s="1">
        <v>5</v>
      </c>
      <c r="C1806" s="1" t="s">
        <v>3227</v>
      </c>
      <c r="D1806" s="1" t="s">
        <v>10755</v>
      </c>
      <c r="E1806" s="1" t="s">
        <v>29715</v>
      </c>
      <c r="H1806" s="1" t="s">
        <v>29457</v>
      </c>
      <c r="I1806" s="4"/>
      <c r="J1806" s="4" t="str">
        <f ca="1">IFERROR(__xludf.DUMMYFUNCTION("LEFT(INDEX(SPLIT(L1806, "" ""), 4), 2)"),"13")</f>
        <v>13</v>
      </c>
      <c r="K1806" s="1" t="s">
        <v>27847</v>
      </c>
      <c r="L1806" s="1" t="s">
        <v>29457</v>
      </c>
    </row>
    <row r="1807" spans="1:12" ht="13.2">
      <c r="A1807" s="20" t="s">
        <v>29716</v>
      </c>
      <c r="B1807" s="1">
        <v>5</v>
      </c>
      <c r="C1807" s="1" t="s">
        <v>29717</v>
      </c>
      <c r="D1807" s="1" t="s">
        <v>10288</v>
      </c>
      <c r="E1807" s="1" t="s">
        <v>29718</v>
      </c>
      <c r="H1807" s="1" t="s">
        <v>29457</v>
      </c>
      <c r="I1807" s="4"/>
      <c r="J1807" s="4" t="str">
        <f ca="1">IFERROR(__xludf.DUMMYFUNCTION("LEFT(INDEX(SPLIT(L1807, "" ""), 4), 2)"),"13")</f>
        <v>13</v>
      </c>
      <c r="K1807" s="1" t="s">
        <v>27847</v>
      </c>
      <c r="L1807" s="1" t="s">
        <v>29457</v>
      </c>
    </row>
    <row r="1808" spans="1:12" ht="13.2">
      <c r="A1808" s="20" t="s">
        <v>18844</v>
      </c>
      <c r="B1808" s="1">
        <v>5</v>
      </c>
      <c r="D1808" s="1" t="s">
        <v>10743</v>
      </c>
      <c r="E1808" s="1" t="s">
        <v>29719</v>
      </c>
      <c r="H1808" s="1" t="s">
        <v>29457</v>
      </c>
      <c r="I1808" s="4"/>
      <c r="J1808" s="4" t="str">
        <f ca="1">IFERROR(__xludf.DUMMYFUNCTION("LEFT(INDEX(SPLIT(L1808, "" ""), 4), 2)"),"13")</f>
        <v>13</v>
      </c>
      <c r="K1808" s="1" t="s">
        <v>27197</v>
      </c>
      <c r="L1808" s="1" t="s">
        <v>29457</v>
      </c>
    </row>
    <row r="1809" spans="1:12" ht="13.2">
      <c r="A1809" s="20" t="s">
        <v>29720</v>
      </c>
      <c r="B1809" s="1">
        <v>5</v>
      </c>
      <c r="D1809" s="1" t="s">
        <v>19372</v>
      </c>
      <c r="E1809" s="1" t="s">
        <v>29721</v>
      </c>
      <c r="H1809" s="1" t="s">
        <v>29457</v>
      </c>
      <c r="I1809" s="4"/>
      <c r="J1809" s="4" t="str">
        <f ca="1">IFERROR(__xludf.DUMMYFUNCTION("LEFT(INDEX(SPLIT(L1809, "" ""), 4), 2)"),"13")</f>
        <v>13</v>
      </c>
      <c r="K1809" s="1" t="s">
        <v>27427</v>
      </c>
      <c r="L1809" s="1" t="s">
        <v>29457</v>
      </c>
    </row>
    <row r="1810" spans="1:12" ht="13.2">
      <c r="A1810" s="20" t="s">
        <v>29722</v>
      </c>
      <c r="B1810" s="1">
        <v>4</v>
      </c>
      <c r="C1810" s="1" t="s">
        <v>3246</v>
      </c>
      <c r="D1810" s="1" t="s">
        <v>10736</v>
      </c>
      <c r="E1810" s="1" t="s">
        <v>29723</v>
      </c>
      <c r="H1810" s="1" t="s">
        <v>29457</v>
      </c>
      <c r="I1810" s="4"/>
      <c r="J1810" s="4" t="str">
        <f ca="1">IFERROR(__xludf.DUMMYFUNCTION("LEFT(INDEX(SPLIT(L1810, "" ""), 4), 2)"),"13")</f>
        <v>13</v>
      </c>
      <c r="K1810" s="1" t="s">
        <v>27847</v>
      </c>
      <c r="L1810" s="1" t="s">
        <v>29457</v>
      </c>
    </row>
    <row r="1811" spans="1:12" ht="13.2">
      <c r="A1811" s="20" t="s">
        <v>18830</v>
      </c>
      <c r="B1811" s="1">
        <v>4</v>
      </c>
      <c r="C1811" s="1" t="s">
        <v>29724</v>
      </c>
      <c r="D1811" s="1" t="s">
        <v>19372</v>
      </c>
      <c r="E1811" s="1" t="s">
        <v>29725</v>
      </c>
      <c r="H1811" s="1" t="s">
        <v>29457</v>
      </c>
      <c r="I1811" s="4"/>
      <c r="J1811" s="4" t="str">
        <f ca="1">IFERROR(__xludf.DUMMYFUNCTION("LEFT(INDEX(SPLIT(L1811, "" ""), 4), 2)"),"13")</f>
        <v>13</v>
      </c>
      <c r="K1811" s="1" t="s">
        <v>27533</v>
      </c>
      <c r="L1811" s="1" t="s">
        <v>29457</v>
      </c>
    </row>
    <row r="1812" spans="1:12" ht="13.2">
      <c r="A1812" s="20" t="s">
        <v>29726</v>
      </c>
      <c r="B1812" s="1">
        <v>5</v>
      </c>
      <c r="D1812" s="1" t="s">
        <v>19372</v>
      </c>
      <c r="E1812" s="1" t="s">
        <v>29727</v>
      </c>
      <c r="H1812" s="1" t="s">
        <v>29457</v>
      </c>
      <c r="I1812" s="4"/>
      <c r="J1812" s="4" t="str">
        <f ca="1">IFERROR(__xludf.DUMMYFUNCTION("LEFT(INDEX(SPLIT(L1812, "" ""), 4), 2)"),"13")</f>
        <v>13</v>
      </c>
      <c r="K1812" s="1" t="s">
        <v>27491</v>
      </c>
      <c r="L1812" s="1" t="s">
        <v>29457</v>
      </c>
    </row>
    <row r="1813" spans="1:12" ht="13.2">
      <c r="A1813" s="20" t="s">
        <v>3259</v>
      </c>
      <c r="B1813" s="1">
        <v>5</v>
      </c>
      <c r="C1813" s="1" t="s">
        <v>3260</v>
      </c>
      <c r="D1813" s="1" t="s">
        <v>10293</v>
      </c>
      <c r="E1813" s="1" t="s">
        <v>29728</v>
      </c>
      <c r="H1813" s="1" t="s">
        <v>29457</v>
      </c>
      <c r="I1813" s="4"/>
      <c r="J1813" s="4" t="str">
        <f ca="1">IFERROR(__xludf.DUMMYFUNCTION("LEFT(INDEX(SPLIT(L1813, "" ""), 4), 2)"),"13")</f>
        <v>13</v>
      </c>
      <c r="K1813" s="1" t="s">
        <v>27847</v>
      </c>
      <c r="L1813" s="1" t="s">
        <v>29457</v>
      </c>
    </row>
    <row r="1814" spans="1:12" ht="13.2">
      <c r="A1814" s="20" t="s">
        <v>18861</v>
      </c>
      <c r="B1814" s="1">
        <v>5</v>
      </c>
      <c r="C1814" s="1" t="s">
        <v>29729</v>
      </c>
      <c r="D1814" s="1" t="s">
        <v>10347</v>
      </c>
      <c r="E1814" s="1" t="s">
        <v>29730</v>
      </c>
      <c r="H1814" s="1" t="s">
        <v>29457</v>
      </c>
      <c r="I1814" s="4"/>
      <c r="J1814" s="4" t="str">
        <f ca="1">IFERROR(__xludf.DUMMYFUNCTION("LEFT(INDEX(SPLIT(L1814, "" ""), 4), 2)"),"13")</f>
        <v>13</v>
      </c>
      <c r="K1814" s="1" t="s">
        <v>27420</v>
      </c>
      <c r="L1814" s="1" t="s">
        <v>29457</v>
      </c>
    </row>
    <row r="1815" spans="1:12" ht="13.2">
      <c r="A1815" s="20" t="s">
        <v>29731</v>
      </c>
      <c r="B1815" s="1">
        <v>4</v>
      </c>
      <c r="C1815" s="1" t="s">
        <v>29627</v>
      </c>
      <c r="D1815" s="1" t="s">
        <v>10778</v>
      </c>
      <c r="E1815" s="1" t="s">
        <v>29732</v>
      </c>
      <c r="H1815" s="1" t="s">
        <v>29457</v>
      </c>
      <c r="I1815" s="4"/>
      <c r="J1815" s="4" t="str">
        <f ca="1">IFERROR(__xludf.DUMMYFUNCTION("LEFT(INDEX(SPLIT(L1815, "" ""), 4), 2)"),"13")</f>
        <v>13</v>
      </c>
      <c r="K1815" s="1" t="s">
        <v>26609</v>
      </c>
      <c r="L1815" s="1" t="s">
        <v>29457</v>
      </c>
    </row>
    <row r="1816" spans="1:12" ht="13.2">
      <c r="A1816" s="20" t="s">
        <v>18861</v>
      </c>
      <c r="B1816" s="1">
        <v>4</v>
      </c>
      <c r="C1816" s="1" t="s">
        <v>29733</v>
      </c>
      <c r="D1816" s="1" t="s">
        <v>10305</v>
      </c>
      <c r="E1816" s="1" t="s">
        <v>29734</v>
      </c>
      <c r="H1816" s="1" t="s">
        <v>29457</v>
      </c>
      <c r="I1816" s="4"/>
      <c r="J1816" s="4" t="str">
        <f ca="1">IFERROR(__xludf.DUMMYFUNCTION("LEFT(INDEX(SPLIT(L1816, "" ""), 4), 2)"),"13")</f>
        <v>13</v>
      </c>
      <c r="K1816" s="1" t="s">
        <v>27420</v>
      </c>
      <c r="L1816" s="1" t="s">
        <v>29457</v>
      </c>
    </row>
    <row r="1817" spans="1:12" ht="13.2">
      <c r="A1817" s="20" t="s">
        <v>18861</v>
      </c>
      <c r="B1817" s="1">
        <v>5</v>
      </c>
      <c r="C1817" s="1" t="s">
        <v>29735</v>
      </c>
      <c r="D1817" s="1" t="s">
        <v>10288</v>
      </c>
      <c r="E1817" s="1" t="s">
        <v>29736</v>
      </c>
      <c r="H1817" s="1" t="s">
        <v>29457</v>
      </c>
      <c r="I1817" s="4"/>
      <c r="J1817" s="4" t="str">
        <f ca="1">IFERROR(__xludf.DUMMYFUNCTION("LEFT(INDEX(SPLIT(L1817, "" ""), 4), 2)"),"13")</f>
        <v>13</v>
      </c>
      <c r="K1817" s="1" t="s">
        <v>27420</v>
      </c>
      <c r="L1817" s="1" t="s">
        <v>29457</v>
      </c>
    </row>
    <row r="1818" spans="1:12" ht="13.2">
      <c r="A1818" s="20" t="s">
        <v>29737</v>
      </c>
      <c r="B1818" s="1">
        <v>5</v>
      </c>
      <c r="D1818" s="1" t="s">
        <v>19372</v>
      </c>
      <c r="E1818" s="1" t="s">
        <v>29738</v>
      </c>
      <c r="H1818" s="1" t="s">
        <v>29457</v>
      </c>
      <c r="I1818" s="4"/>
      <c r="J1818" s="4" t="str">
        <f ca="1">IFERROR(__xludf.DUMMYFUNCTION("LEFT(INDEX(SPLIT(L1818, "" ""), 4), 2)"),"13")</f>
        <v>13</v>
      </c>
      <c r="K1818" s="1" t="s">
        <v>27491</v>
      </c>
      <c r="L1818" s="1" t="s">
        <v>29457</v>
      </c>
    </row>
    <row r="1819" spans="1:12" ht="13.2">
      <c r="A1819" s="20" t="s">
        <v>27981</v>
      </c>
      <c r="B1819" s="1">
        <v>3</v>
      </c>
      <c r="D1819" s="1" t="s">
        <v>18313</v>
      </c>
      <c r="E1819" s="1" t="s">
        <v>29739</v>
      </c>
      <c r="H1819" s="1" t="s">
        <v>29457</v>
      </c>
      <c r="I1819" s="4"/>
      <c r="J1819" s="4" t="str">
        <f ca="1">IFERROR(__xludf.DUMMYFUNCTION("LEFT(INDEX(SPLIT(L1819, "" ""), 4), 2)"),"13")</f>
        <v>13</v>
      </c>
      <c r="K1819" s="1" t="s">
        <v>27427</v>
      </c>
      <c r="L1819" s="1" t="s">
        <v>29457</v>
      </c>
    </row>
    <row r="1820" spans="1:12" ht="13.2">
      <c r="A1820" s="20" t="s">
        <v>29740</v>
      </c>
      <c r="B1820" s="1">
        <v>5</v>
      </c>
      <c r="C1820" s="1" t="s">
        <v>29741</v>
      </c>
      <c r="D1820" s="1" t="s">
        <v>19372</v>
      </c>
      <c r="E1820" s="1" t="s">
        <v>29742</v>
      </c>
      <c r="H1820" s="1" t="s">
        <v>29457</v>
      </c>
      <c r="I1820" s="4"/>
      <c r="J1820" s="4" t="str">
        <f ca="1">IFERROR(__xludf.DUMMYFUNCTION("LEFT(INDEX(SPLIT(L1820, "" ""), 4), 2)"),"13")</f>
        <v>13</v>
      </c>
      <c r="K1820" s="1" t="s">
        <v>28390</v>
      </c>
      <c r="L1820" s="1" t="s">
        <v>29457</v>
      </c>
    </row>
    <row r="1821" spans="1:12" ht="13.2">
      <c r="A1821" s="20" t="s">
        <v>19166</v>
      </c>
      <c r="B1821" s="1">
        <v>4</v>
      </c>
      <c r="D1821" s="1" t="s">
        <v>10479</v>
      </c>
      <c r="E1821" s="1" t="s">
        <v>29743</v>
      </c>
      <c r="H1821" s="1" t="s">
        <v>29457</v>
      </c>
      <c r="I1821" s="4"/>
      <c r="J1821" s="4" t="str">
        <f ca="1">IFERROR(__xludf.DUMMYFUNCTION("LEFT(INDEX(SPLIT(L1821, "" ""), 4), 2)"),"13")</f>
        <v>13</v>
      </c>
      <c r="K1821" s="1" t="s">
        <v>27537</v>
      </c>
      <c r="L1821" s="1" t="s">
        <v>29457</v>
      </c>
    </row>
    <row r="1822" spans="1:12" ht="13.2">
      <c r="A1822" s="20" t="s">
        <v>19166</v>
      </c>
      <c r="B1822" s="1">
        <v>5</v>
      </c>
      <c r="D1822" s="1" t="s">
        <v>10288</v>
      </c>
      <c r="E1822" s="1" t="s">
        <v>29744</v>
      </c>
      <c r="H1822" s="1" t="s">
        <v>29457</v>
      </c>
      <c r="I1822" s="4"/>
      <c r="J1822" s="4" t="str">
        <f ca="1">IFERROR(__xludf.DUMMYFUNCTION("LEFT(INDEX(SPLIT(L1822, "" ""), 4), 2)"),"13")</f>
        <v>13</v>
      </c>
      <c r="K1822" s="1" t="s">
        <v>27537</v>
      </c>
      <c r="L1822" s="1" t="s">
        <v>29457</v>
      </c>
    </row>
    <row r="1823" spans="1:12" ht="13.2">
      <c r="A1823" s="20" t="s">
        <v>18861</v>
      </c>
      <c r="B1823" s="1">
        <v>5</v>
      </c>
      <c r="C1823" s="1" t="s">
        <v>29745</v>
      </c>
      <c r="D1823" s="1" t="s">
        <v>10288</v>
      </c>
      <c r="E1823" s="1" t="s">
        <v>29746</v>
      </c>
      <c r="H1823" s="1" t="s">
        <v>29457</v>
      </c>
      <c r="I1823" s="4"/>
      <c r="J1823" s="4" t="str">
        <f ca="1">IFERROR(__xludf.DUMMYFUNCTION("LEFT(INDEX(SPLIT(L1823, "" ""), 4), 2)"),"13")</f>
        <v>13</v>
      </c>
      <c r="K1823" s="1" t="s">
        <v>27420</v>
      </c>
      <c r="L1823" s="1" t="s">
        <v>29457</v>
      </c>
    </row>
    <row r="1824" spans="1:12" ht="13.2">
      <c r="A1824" s="20" t="s">
        <v>18844</v>
      </c>
      <c r="B1824" s="1">
        <v>3</v>
      </c>
      <c r="D1824" s="1" t="s">
        <v>19372</v>
      </c>
      <c r="E1824" s="1" t="s">
        <v>29747</v>
      </c>
      <c r="H1824" s="1" t="s">
        <v>29457</v>
      </c>
      <c r="I1824" s="4"/>
      <c r="J1824" s="4" t="str">
        <f ca="1">IFERROR(__xludf.DUMMYFUNCTION("LEFT(INDEX(SPLIT(L1824, "" ""), 4), 2)"),"13")</f>
        <v>13</v>
      </c>
      <c r="K1824" s="1" t="s">
        <v>27197</v>
      </c>
      <c r="L1824" s="1" t="s">
        <v>29457</v>
      </c>
    </row>
    <row r="1825" spans="1:12" ht="13.2">
      <c r="A1825" s="20" t="s">
        <v>29748</v>
      </c>
      <c r="B1825" s="1">
        <v>5</v>
      </c>
      <c r="D1825" s="1" t="s">
        <v>10743</v>
      </c>
      <c r="E1825" s="1" t="s">
        <v>29749</v>
      </c>
      <c r="H1825" s="1" t="s">
        <v>29457</v>
      </c>
      <c r="I1825" s="4"/>
      <c r="J1825" s="4" t="str">
        <f ca="1">IFERROR(__xludf.DUMMYFUNCTION("LEFT(INDEX(SPLIT(L1825, "" ""), 4), 2)"),"13")</f>
        <v>13</v>
      </c>
      <c r="K1825" s="1" t="s">
        <v>27491</v>
      </c>
      <c r="L1825" s="1" t="s">
        <v>29457</v>
      </c>
    </row>
    <row r="1826" spans="1:12" ht="13.2">
      <c r="A1826" s="20" t="s">
        <v>18925</v>
      </c>
      <c r="B1826" s="1">
        <v>5</v>
      </c>
      <c r="D1826" s="1" t="s">
        <v>10300</v>
      </c>
      <c r="E1826" s="1" t="s">
        <v>29750</v>
      </c>
      <c r="H1826" s="1" t="s">
        <v>29457</v>
      </c>
      <c r="I1826" s="4"/>
      <c r="J1826" s="4" t="str">
        <f ca="1">IFERROR(__xludf.DUMMYFUNCTION("LEFT(INDEX(SPLIT(L1826, "" ""), 4), 2)"),"13")</f>
        <v>13</v>
      </c>
      <c r="K1826" s="1" t="s">
        <v>27491</v>
      </c>
      <c r="L1826" s="1" t="s">
        <v>29457</v>
      </c>
    </row>
    <row r="1827" spans="1:12" ht="13.2">
      <c r="A1827" s="20" t="s">
        <v>24363</v>
      </c>
      <c r="B1827" s="1">
        <v>5</v>
      </c>
      <c r="D1827" s="1" t="s">
        <v>19372</v>
      </c>
      <c r="E1827" s="1" t="s">
        <v>29751</v>
      </c>
      <c r="H1827" s="1" t="s">
        <v>29457</v>
      </c>
      <c r="I1827" s="4"/>
      <c r="J1827" s="4" t="str">
        <f ca="1">IFERROR(__xludf.DUMMYFUNCTION("LEFT(INDEX(SPLIT(L1827, "" ""), 4), 2)"),"13")</f>
        <v>13</v>
      </c>
      <c r="K1827" s="1" t="s">
        <v>27197</v>
      </c>
      <c r="L1827" s="1" t="s">
        <v>29457</v>
      </c>
    </row>
    <row r="1828" spans="1:12" ht="13.2">
      <c r="A1828" s="20" t="s">
        <v>18861</v>
      </c>
      <c r="B1828" s="1">
        <v>5</v>
      </c>
      <c r="C1828" s="1" t="s">
        <v>29752</v>
      </c>
      <c r="D1828" s="1" t="s">
        <v>10347</v>
      </c>
      <c r="E1828" s="1" t="s">
        <v>29753</v>
      </c>
      <c r="H1828" s="1" t="s">
        <v>29457</v>
      </c>
      <c r="I1828" s="4"/>
      <c r="J1828" s="4" t="str">
        <f ca="1">IFERROR(__xludf.DUMMYFUNCTION("LEFT(INDEX(SPLIT(L1828, "" ""), 4), 2)"),"13")</f>
        <v>13</v>
      </c>
      <c r="K1828" s="1" t="s">
        <v>27420</v>
      </c>
      <c r="L1828" s="1" t="s">
        <v>29457</v>
      </c>
    </row>
    <row r="1829" spans="1:12" ht="13.2">
      <c r="A1829" s="20" t="s">
        <v>18861</v>
      </c>
      <c r="B1829" s="1">
        <v>5</v>
      </c>
      <c r="C1829" s="1" t="s">
        <v>29754</v>
      </c>
      <c r="D1829" s="1" t="s">
        <v>10305</v>
      </c>
      <c r="E1829" s="1" t="s">
        <v>29755</v>
      </c>
      <c r="H1829" s="1" t="s">
        <v>29457</v>
      </c>
      <c r="I1829" s="4"/>
      <c r="J1829" s="4" t="str">
        <f ca="1">IFERROR(__xludf.DUMMYFUNCTION("LEFT(INDEX(SPLIT(L1829, "" ""), 4), 2)"),"13")</f>
        <v>13</v>
      </c>
      <c r="K1829" s="1" t="s">
        <v>27420</v>
      </c>
      <c r="L1829" s="1" t="s">
        <v>29457</v>
      </c>
    </row>
    <row r="1830" spans="1:12" ht="13.2">
      <c r="A1830" s="20" t="s">
        <v>29756</v>
      </c>
      <c r="B1830" s="1">
        <v>5</v>
      </c>
      <c r="D1830" s="1" t="s">
        <v>10305</v>
      </c>
      <c r="E1830" s="1" t="s">
        <v>29757</v>
      </c>
      <c r="H1830" s="1" t="s">
        <v>29457</v>
      </c>
      <c r="I1830" s="4"/>
      <c r="J1830" s="4" t="str">
        <f ca="1">IFERROR(__xludf.DUMMYFUNCTION("LEFT(INDEX(SPLIT(L1830, "" ""), 4), 2)"),"13")</f>
        <v>13</v>
      </c>
      <c r="K1830" s="1" t="s">
        <v>27491</v>
      </c>
      <c r="L1830" s="1" t="s">
        <v>29457</v>
      </c>
    </row>
    <row r="1831" spans="1:12" ht="13.2">
      <c r="A1831" s="20" t="s">
        <v>18861</v>
      </c>
      <c r="B1831" s="1">
        <v>5</v>
      </c>
      <c r="C1831" s="1" t="s">
        <v>29758</v>
      </c>
      <c r="D1831" s="1" t="s">
        <v>10347</v>
      </c>
      <c r="E1831" s="1" t="s">
        <v>29759</v>
      </c>
      <c r="H1831" s="1" t="s">
        <v>29457</v>
      </c>
      <c r="I1831" s="4"/>
      <c r="J1831" s="4" t="str">
        <f ca="1">IFERROR(__xludf.DUMMYFUNCTION("LEFT(INDEX(SPLIT(L1831, "" ""), 4), 2)"),"13")</f>
        <v>13</v>
      </c>
      <c r="K1831" s="1" t="s">
        <v>27420</v>
      </c>
      <c r="L1831" s="1" t="s">
        <v>29457</v>
      </c>
    </row>
    <row r="1832" spans="1:12" ht="13.2">
      <c r="A1832" s="20" t="s">
        <v>29760</v>
      </c>
      <c r="B1832" s="1">
        <v>4</v>
      </c>
      <c r="D1832" s="1" t="s">
        <v>19372</v>
      </c>
      <c r="E1832" s="1" t="s">
        <v>29761</v>
      </c>
      <c r="H1832" s="1" t="s">
        <v>29457</v>
      </c>
      <c r="I1832" s="4"/>
      <c r="J1832" s="4" t="str">
        <f ca="1">IFERROR(__xludf.DUMMYFUNCTION("LEFT(INDEX(SPLIT(L1832, "" ""), 4), 2)"),"13")</f>
        <v>13</v>
      </c>
      <c r="K1832" s="1" t="s">
        <v>27707</v>
      </c>
      <c r="L1832" s="1" t="s">
        <v>29457</v>
      </c>
    </row>
    <row r="1833" spans="1:12" ht="13.2">
      <c r="A1833" s="20" t="s">
        <v>18925</v>
      </c>
      <c r="B1833" s="1">
        <v>5</v>
      </c>
      <c r="D1833" s="1" t="s">
        <v>10778</v>
      </c>
      <c r="E1833" s="1" t="s">
        <v>29762</v>
      </c>
      <c r="H1833" s="1" t="s">
        <v>29457</v>
      </c>
      <c r="I1833" s="4"/>
      <c r="J1833" s="4" t="str">
        <f ca="1">IFERROR(__xludf.DUMMYFUNCTION("LEFT(INDEX(SPLIT(L1833, "" ""), 4), 2)"),"13")</f>
        <v>13</v>
      </c>
      <c r="K1833" s="1" t="s">
        <v>27491</v>
      </c>
      <c r="L1833" s="1" t="s">
        <v>29457</v>
      </c>
    </row>
    <row r="1834" spans="1:12" ht="13.2">
      <c r="A1834" s="20" t="s">
        <v>29763</v>
      </c>
      <c r="B1834" s="1">
        <v>5</v>
      </c>
      <c r="D1834" s="1" t="s">
        <v>10288</v>
      </c>
      <c r="E1834" s="1" t="s">
        <v>29764</v>
      </c>
      <c r="H1834" s="1" t="s">
        <v>29457</v>
      </c>
      <c r="I1834" s="4"/>
      <c r="J1834" s="4" t="str">
        <f ca="1">IFERROR(__xludf.DUMMYFUNCTION("LEFT(INDEX(SPLIT(L1834, "" ""), 4), 2)"),"13")</f>
        <v>13</v>
      </c>
      <c r="K1834" s="1" t="s">
        <v>28626</v>
      </c>
      <c r="L1834" s="1" t="s">
        <v>29457</v>
      </c>
    </row>
    <row r="1835" spans="1:12" ht="13.2">
      <c r="A1835" s="20" t="s">
        <v>29765</v>
      </c>
      <c r="B1835" s="1">
        <v>5</v>
      </c>
      <c r="C1835" s="1" t="s">
        <v>29766</v>
      </c>
      <c r="D1835" s="1" t="s">
        <v>10755</v>
      </c>
      <c r="E1835" s="1" t="s">
        <v>29767</v>
      </c>
      <c r="H1835" s="1" t="s">
        <v>29457</v>
      </c>
      <c r="I1835" s="4"/>
      <c r="J1835" s="4" t="str">
        <f ca="1">IFERROR(__xludf.DUMMYFUNCTION("LEFT(INDEX(SPLIT(L1835, "" ""), 4), 2)"),"13")</f>
        <v>13</v>
      </c>
      <c r="K1835" s="1" t="s">
        <v>27847</v>
      </c>
      <c r="L1835" s="1" t="s">
        <v>29457</v>
      </c>
    </row>
    <row r="1836" spans="1:12" ht="13.2">
      <c r="A1836" s="20" t="s">
        <v>18861</v>
      </c>
      <c r="B1836" s="1">
        <v>5</v>
      </c>
      <c r="C1836" s="1" t="s">
        <v>29768</v>
      </c>
      <c r="D1836" s="1" t="s">
        <v>10479</v>
      </c>
      <c r="E1836" s="1" t="s">
        <v>29769</v>
      </c>
      <c r="H1836" s="1" t="s">
        <v>29457</v>
      </c>
      <c r="I1836" s="4"/>
      <c r="J1836" s="4" t="str">
        <f ca="1">IFERROR(__xludf.DUMMYFUNCTION("LEFT(INDEX(SPLIT(L1836, "" ""), 4), 2)"),"13")</f>
        <v>13</v>
      </c>
      <c r="K1836" s="1" t="s">
        <v>27420</v>
      </c>
      <c r="L1836" s="1" t="s">
        <v>29457</v>
      </c>
    </row>
    <row r="1837" spans="1:12" ht="13.2">
      <c r="A1837" s="20" t="s">
        <v>20832</v>
      </c>
      <c r="B1837" s="1">
        <v>5</v>
      </c>
      <c r="C1837" s="1" t="s">
        <v>29618</v>
      </c>
      <c r="D1837" s="1" t="s">
        <v>19372</v>
      </c>
      <c r="E1837" s="1" t="s">
        <v>29770</v>
      </c>
      <c r="H1837" s="1" t="s">
        <v>29457</v>
      </c>
      <c r="I1837" s="4"/>
      <c r="J1837" s="4" t="str">
        <f ca="1">IFERROR(__xludf.DUMMYFUNCTION("LEFT(INDEX(SPLIT(L1837, "" ""), 4), 2)"),"13")</f>
        <v>13</v>
      </c>
      <c r="K1837" s="1" t="s">
        <v>26609</v>
      </c>
      <c r="L1837" s="1" t="s">
        <v>29457</v>
      </c>
    </row>
    <row r="1838" spans="1:12" ht="13.2">
      <c r="A1838" s="20" t="s">
        <v>18861</v>
      </c>
      <c r="B1838" s="1">
        <v>5</v>
      </c>
      <c r="C1838" s="1" t="s">
        <v>29771</v>
      </c>
      <c r="D1838" s="1" t="s">
        <v>10347</v>
      </c>
      <c r="E1838" s="1" t="s">
        <v>29772</v>
      </c>
      <c r="H1838" s="1" t="s">
        <v>29457</v>
      </c>
      <c r="I1838" s="4"/>
      <c r="J1838" s="4" t="str">
        <f ca="1">IFERROR(__xludf.DUMMYFUNCTION("LEFT(INDEX(SPLIT(L1838, "" ""), 4), 2)"),"13")</f>
        <v>13</v>
      </c>
      <c r="K1838" s="1" t="s">
        <v>27420</v>
      </c>
      <c r="L1838" s="1" t="s">
        <v>29457</v>
      </c>
    </row>
    <row r="1839" spans="1:12" ht="13.2">
      <c r="A1839" s="20" t="s">
        <v>18861</v>
      </c>
      <c r="B1839" s="1">
        <v>5</v>
      </c>
      <c r="C1839" s="1" t="s">
        <v>29773</v>
      </c>
      <c r="D1839" s="1" t="s">
        <v>10288</v>
      </c>
      <c r="E1839" s="1" t="s">
        <v>29774</v>
      </c>
      <c r="H1839" s="1" t="s">
        <v>29457</v>
      </c>
      <c r="I1839" s="4"/>
      <c r="J1839" s="4" t="str">
        <f ca="1">IFERROR(__xludf.DUMMYFUNCTION("LEFT(INDEX(SPLIT(L1839, "" ""), 4), 2)"),"13")</f>
        <v>13</v>
      </c>
      <c r="K1839" s="1" t="s">
        <v>27420</v>
      </c>
      <c r="L1839" s="1" t="s">
        <v>29457</v>
      </c>
    </row>
    <row r="1840" spans="1:12" ht="13.2">
      <c r="A1840" s="20" t="s">
        <v>18861</v>
      </c>
      <c r="B1840" s="1">
        <v>5</v>
      </c>
      <c r="C1840" s="1" t="s">
        <v>29775</v>
      </c>
      <c r="D1840" s="1" t="s">
        <v>10288</v>
      </c>
      <c r="E1840" s="1" t="s">
        <v>29776</v>
      </c>
      <c r="H1840" s="1" t="s">
        <v>29457</v>
      </c>
      <c r="I1840" s="4"/>
      <c r="J1840" s="4" t="str">
        <f ca="1">IFERROR(__xludf.DUMMYFUNCTION("LEFT(INDEX(SPLIT(L1840, "" ""), 4), 2)"),"13")</f>
        <v>13</v>
      </c>
      <c r="K1840" s="1" t="s">
        <v>27420</v>
      </c>
      <c r="L1840" s="1" t="s">
        <v>29457</v>
      </c>
    </row>
    <row r="1841" spans="1:12" ht="13.2">
      <c r="A1841" s="20" t="s">
        <v>29777</v>
      </c>
      <c r="B1841" s="1">
        <v>5</v>
      </c>
      <c r="C1841" s="1" t="s">
        <v>3147</v>
      </c>
      <c r="D1841" s="1" t="s">
        <v>19372</v>
      </c>
      <c r="E1841" s="1" t="s">
        <v>29778</v>
      </c>
      <c r="H1841" s="1" t="s">
        <v>29457</v>
      </c>
      <c r="I1841" s="4"/>
      <c r="J1841" s="4" t="str">
        <f ca="1">IFERROR(__xludf.DUMMYFUNCTION("LEFT(INDEX(SPLIT(L1841, "" ""), 4), 2)"),"13")</f>
        <v>13</v>
      </c>
      <c r="K1841" s="1" t="s">
        <v>27847</v>
      </c>
      <c r="L1841" s="1" t="s">
        <v>29457</v>
      </c>
    </row>
    <row r="1842" spans="1:12" ht="13.2">
      <c r="A1842" s="20" t="s">
        <v>20564</v>
      </c>
      <c r="B1842" s="1">
        <v>5</v>
      </c>
      <c r="D1842" s="1" t="s">
        <v>19372</v>
      </c>
      <c r="E1842" s="1" t="s">
        <v>29779</v>
      </c>
      <c r="H1842" s="1" t="s">
        <v>29457</v>
      </c>
      <c r="I1842" s="4"/>
      <c r="J1842" s="4" t="str">
        <f ca="1">IFERROR(__xludf.DUMMYFUNCTION("LEFT(INDEX(SPLIT(L1842, "" ""), 4), 2)"),"13")</f>
        <v>13</v>
      </c>
      <c r="K1842" s="1" t="s">
        <v>27390</v>
      </c>
      <c r="L1842" s="1" t="s">
        <v>29457</v>
      </c>
    </row>
    <row r="1843" spans="1:12" ht="13.2">
      <c r="A1843" s="20" t="s">
        <v>18861</v>
      </c>
      <c r="B1843" s="1">
        <v>5</v>
      </c>
      <c r="C1843" s="1" t="s">
        <v>29780</v>
      </c>
      <c r="D1843" s="1" t="s">
        <v>10347</v>
      </c>
      <c r="E1843" s="1" t="s">
        <v>29781</v>
      </c>
      <c r="H1843" s="1" t="s">
        <v>29457</v>
      </c>
      <c r="I1843" s="4"/>
      <c r="J1843" s="4" t="str">
        <f ca="1">IFERROR(__xludf.DUMMYFUNCTION("LEFT(INDEX(SPLIT(L1843, "" ""), 4), 2)"),"13")</f>
        <v>13</v>
      </c>
      <c r="K1843" s="1" t="s">
        <v>27420</v>
      </c>
      <c r="L1843" s="1" t="s">
        <v>29457</v>
      </c>
    </row>
    <row r="1844" spans="1:12" ht="13.2">
      <c r="A1844" s="20" t="s">
        <v>29782</v>
      </c>
      <c r="B1844" s="1">
        <v>5</v>
      </c>
      <c r="D1844" s="1" t="s">
        <v>19372</v>
      </c>
      <c r="E1844" s="1" t="s">
        <v>29783</v>
      </c>
      <c r="H1844" s="1" t="s">
        <v>29457</v>
      </c>
      <c r="I1844" s="4"/>
      <c r="J1844" s="4" t="str">
        <f ca="1">IFERROR(__xludf.DUMMYFUNCTION("LEFT(INDEX(SPLIT(L1844, "" ""), 4), 2)"),"13")</f>
        <v>13</v>
      </c>
      <c r="K1844" s="1" t="s">
        <v>27491</v>
      </c>
      <c r="L1844" s="1" t="s">
        <v>29457</v>
      </c>
    </row>
    <row r="1845" spans="1:12" ht="13.2">
      <c r="A1845" s="20" t="s">
        <v>29784</v>
      </c>
      <c r="B1845" s="1">
        <v>5</v>
      </c>
      <c r="D1845" s="1" t="s">
        <v>10736</v>
      </c>
      <c r="E1845" s="1" t="s">
        <v>29785</v>
      </c>
      <c r="H1845" s="1" t="s">
        <v>29457</v>
      </c>
      <c r="I1845" s="4"/>
      <c r="J1845" s="4" t="str">
        <f ca="1">IFERROR(__xludf.DUMMYFUNCTION("LEFT(INDEX(SPLIT(L1845, "" ""), 4), 2)"),"13")</f>
        <v>13</v>
      </c>
      <c r="K1845" s="1" t="s">
        <v>27491</v>
      </c>
      <c r="L1845" s="1" t="s">
        <v>29457</v>
      </c>
    </row>
    <row r="1846" spans="1:12" ht="13.2">
      <c r="A1846" s="20" t="s">
        <v>20759</v>
      </c>
      <c r="B1846" s="1">
        <v>5</v>
      </c>
      <c r="D1846" s="1" t="s">
        <v>10288</v>
      </c>
      <c r="E1846" s="1" t="s">
        <v>29786</v>
      </c>
      <c r="H1846" s="1" t="s">
        <v>29457</v>
      </c>
      <c r="I1846" s="4"/>
      <c r="J1846" s="4" t="str">
        <f ca="1">IFERROR(__xludf.DUMMYFUNCTION("LEFT(INDEX(SPLIT(L1846, "" ""), 4), 2)"),"13")</f>
        <v>13</v>
      </c>
      <c r="K1846" s="1" t="s">
        <v>28626</v>
      </c>
      <c r="L1846" s="1" t="s">
        <v>29457</v>
      </c>
    </row>
    <row r="1847" spans="1:12" ht="13.2">
      <c r="A1847" s="20" t="s">
        <v>18861</v>
      </c>
      <c r="B1847" s="1">
        <v>5</v>
      </c>
      <c r="C1847" s="1" t="s">
        <v>29787</v>
      </c>
      <c r="D1847" s="1" t="s">
        <v>10755</v>
      </c>
      <c r="E1847" s="1" t="s">
        <v>29788</v>
      </c>
      <c r="H1847" s="1" t="s">
        <v>29457</v>
      </c>
      <c r="I1847" s="4"/>
      <c r="J1847" s="4" t="str">
        <f ca="1">IFERROR(__xludf.DUMMYFUNCTION("LEFT(INDEX(SPLIT(L1847, "" ""), 4), 2)"),"13")</f>
        <v>13</v>
      </c>
      <c r="K1847" s="1" t="s">
        <v>27420</v>
      </c>
      <c r="L1847" s="1" t="s">
        <v>29457</v>
      </c>
    </row>
    <row r="1848" spans="1:12" ht="13.2">
      <c r="A1848" s="20" t="s">
        <v>1599</v>
      </c>
      <c r="B1848" s="1">
        <v>5</v>
      </c>
      <c r="D1848" s="1" t="s">
        <v>10293</v>
      </c>
      <c r="E1848" s="1" t="s">
        <v>29789</v>
      </c>
      <c r="H1848" s="1" t="s">
        <v>29457</v>
      </c>
      <c r="I1848" s="4"/>
      <c r="J1848" s="4" t="str">
        <f ca="1">IFERROR(__xludf.DUMMYFUNCTION("LEFT(INDEX(SPLIT(L1848, "" ""), 4), 2)"),"13")</f>
        <v>13</v>
      </c>
      <c r="K1848" s="1" t="s">
        <v>27819</v>
      </c>
      <c r="L1848" s="1" t="s">
        <v>29457</v>
      </c>
    </row>
    <row r="1849" spans="1:12" ht="13.2">
      <c r="A1849" s="20" t="s">
        <v>18861</v>
      </c>
      <c r="B1849" s="1">
        <v>3</v>
      </c>
      <c r="C1849" s="1" t="s">
        <v>29790</v>
      </c>
      <c r="D1849" s="1" t="s">
        <v>19372</v>
      </c>
      <c r="E1849" s="1" t="s">
        <v>29791</v>
      </c>
      <c r="H1849" s="1" t="s">
        <v>29457</v>
      </c>
      <c r="I1849" s="4"/>
      <c r="J1849" s="4" t="str">
        <f ca="1">IFERROR(__xludf.DUMMYFUNCTION("LEFT(INDEX(SPLIT(L1849, "" ""), 4), 2)"),"13")</f>
        <v>13</v>
      </c>
      <c r="K1849" s="1" t="s">
        <v>27420</v>
      </c>
      <c r="L1849" s="1" t="s">
        <v>29457</v>
      </c>
    </row>
    <row r="1850" spans="1:12" ht="13.2">
      <c r="A1850" s="20" t="s">
        <v>27805</v>
      </c>
      <c r="B1850" s="1">
        <v>5</v>
      </c>
      <c r="D1850" s="1" t="s">
        <v>18313</v>
      </c>
      <c r="E1850" s="1" t="s">
        <v>29792</v>
      </c>
      <c r="H1850" s="1" t="s">
        <v>29457</v>
      </c>
      <c r="I1850" s="4"/>
      <c r="J1850" s="4" t="str">
        <f ca="1">IFERROR(__xludf.DUMMYFUNCTION("LEFT(INDEX(SPLIT(L1850, "" ""), 4), 2)"),"13")</f>
        <v>13</v>
      </c>
      <c r="K1850" s="1" t="s">
        <v>27197</v>
      </c>
      <c r="L1850" s="1" t="s">
        <v>29457</v>
      </c>
    </row>
    <row r="1851" spans="1:12" ht="13.2">
      <c r="A1851" s="20" t="s">
        <v>20759</v>
      </c>
      <c r="B1851" s="1">
        <v>5</v>
      </c>
      <c r="D1851" s="1" t="s">
        <v>10305</v>
      </c>
      <c r="E1851" s="1" t="s">
        <v>29793</v>
      </c>
      <c r="H1851" s="1" t="s">
        <v>29457</v>
      </c>
      <c r="I1851" s="4"/>
      <c r="J1851" s="4" t="str">
        <f ca="1">IFERROR(__xludf.DUMMYFUNCTION("LEFT(INDEX(SPLIT(L1851, "" ""), 4), 2)"),"13")</f>
        <v>13</v>
      </c>
      <c r="K1851" s="1" t="s">
        <v>28626</v>
      </c>
      <c r="L1851" s="1" t="s">
        <v>29457</v>
      </c>
    </row>
    <row r="1852" spans="1:12" ht="13.2">
      <c r="A1852" s="20" t="s">
        <v>7535</v>
      </c>
      <c r="B1852" s="1">
        <v>5</v>
      </c>
      <c r="D1852" s="1" t="s">
        <v>10347</v>
      </c>
      <c r="E1852" s="1" t="s">
        <v>29794</v>
      </c>
      <c r="H1852" s="1" t="s">
        <v>29457</v>
      </c>
      <c r="I1852" s="4"/>
      <c r="J1852" s="4" t="str">
        <f ca="1">IFERROR(__xludf.DUMMYFUNCTION("LEFT(INDEX(SPLIT(L1852, "" ""), 4), 2)"),"13")</f>
        <v>13</v>
      </c>
      <c r="K1852" s="1" t="s">
        <v>27197</v>
      </c>
      <c r="L1852" s="1" t="s">
        <v>29457</v>
      </c>
    </row>
    <row r="1853" spans="1:12" ht="13.2">
      <c r="A1853" s="20" t="s">
        <v>29795</v>
      </c>
      <c r="B1853" s="1">
        <v>5</v>
      </c>
      <c r="D1853" s="1" t="s">
        <v>10288</v>
      </c>
      <c r="E1853" s="1" t="s">
        <v>29796</v>
      </c>
      <c r="H1853" s="1" t="s">
        <v>29457</v>
      </c>
      <c r="I1853" s="4"/>
      <c r="J1853" s="4" t="str">
        <f ca="1">IFERROR(__xludf.DUMMYFUNCTION("LEFT(INDEX(SPLIT(L1853, "" ""), 4), 2)"),"13")</f>
        <v>13</v>
      </c>
      <c r="K1853" s="1" t="s">
        <v>27685</v>
      </c>
      <c r="L1853" s="1" t="s">
        <v>29457</v>
      </c>
    </row>
    <row r="1854" spans="1:12" ht="13.2">
      <c r="A1854" s="20" t="s">
        <v>29797</v>
      </c>
      <c r="B1854" s="1">
        <v>5</v>
      </c>
      <c r="D1854" s="1" t="s">
        <v>10778</v>
      </c>
      <c r="E1854" s="1" t="s">
        <v>29798</v>
      </c>
      <c r="H1854" s="1" t="s">
        <v>29457</v>
      </c>
      <c r="I1854" s="4"/>
      <c r="J1854" s="4" t="str">
        <f ca="1">IFERROR(__xludf.DUMMYFUNCTION("LEFT(INDEX(SPLIT(L1854, "" ""), 4), 2)"),"13")</f>
        <v>13</v>
      </c>
      <c r="K1854" s="1" t="s">
        <v>27197</v>
      </c>
      <c r="L1854" s="1" t="s">
        <v>29457</v>
      </c>
    </row>
    <row r="1855" spans="1:12" ht="13.2">
      <c r="A1855" s="20" t="s">
        <v>29763</v>
      </c>
      <c r="B1855" s="1">
        <v>5</v>
      </c>
      <c r="D1855" s="1" t="s">
        <v>10288</v>
      </c>
      <c r="E1855" s="1" t="s">
        <v>29799</v>
      </c>
      <c r="H1855" s="1" t="s">
        <v>29457</v>
      </c>
      <c r="I1855" s="4"/>
      <c r="J1855" s="4" t="str">
        <f ca="1">IFERROR(__xludf.DUMMYFUNCTION("LEFT(INDEX(SPLIT(L1855, "" ""), 4), 2)"),"13")</f>
        <v>13</v>
      </c>
      <c r="K1855" s="1" t="s">
        <v>28626</v>
      </c>
      <c r="L1855" s="1" t="s">
        <v>29457</v>
      </c>
    </row>
    <row r="1856" spans="1:12" ht="13.2">
      <c r="A1856" s="20" t="s">
        <v>3320</v>
      </c>
      <c r="B1856" s="1">
        <v>4</v>
      </c>
      <c r="C1856" s="1" t="s">
        <v>3321</v>
      </c>
      <c r="D1856" s="1" t="s">
        <v>10305</v>
      </c>
      <c r="E1856" s="1" t="s">
        <v>29800</v>
      </c>
      <c r="H1856" s="1" t="s">
        <v>29457</v>
      </c>
      <c r="I1856" s="4"/>
      <c r="J1856" s="4" t="str">
        <f ca="1">IFERROR(__xludf.DUMMYFUNCTION("LEFT(INDEX(SPLIT(L1856, "" ""), 4), 2)"),"13")</f>
        <v>13</v>
      </c>
      <c r="K1856" s="1" t="s">
        <v>27847</v>
      </c>
      <c r="L1856" s="1" t="s">
        <v>29457</v>
      </c>
    </row>
    <row r="1857" spans="1:12" ht="13.2">
      <c r="A1857" s="20" t="s">
        <v>29801</v>
      </c>
      <c r="B1857" s="1">
        <v>5</v>
      </c>
      <c r="C1857" s="1" t="s">
        <v>3330</v>
      </c>
      <c r="D1857" s="1" t="s">
        <v>10288</v>
      </c>
      <c r="E1857" s="1" t="s">
        <v>29802</v>
      </c>
      <c r="H1857" s="1" t="s">
        <v>29457</v>
      </c>
      <c r="I1857" s="4"/>
      <c r="J1857" s="4" t="str">
        <f ca="1">IFERROR(__xludf.DUMMYFUNCTION("LEFT(INDEX(SPLIT(L1857, "" ""), 4), 2)"),"13")</f>
        <v>13</v>
      </c>
      <c r="K1857" s="1" t="s">
        <v>27847</v>
      </c>
      <c r="L1857" s="1" t="s">
        <v>29457</v>
      </c>
    </row>
    <row r="1858" spans="1:12" ht="13.2">
      <c r="A1858" s="20" t="s">
        <v>26094</v>
      </c>
      <c r="B1858" s="1">
        <v>4</v>
      </c>
      <c r="D1858" s="1" t="s">
        <v>10288</v>
      </c>
      <c r="E1858" s="1" t="s">
        <v>29803</v>
      </c>
      <c r="H1858" s="1" t="s">
        <v>29457</v>
      </c>
      <c r="I1858" s="4"/>
      <c r="J1858" s="4" t="str">
        <f ca="1">IFERROR(__xludf.DUMMYFUNCTION("LEFT(INDEX(SPLIT(L1858, "" ""), 4), 2)"),"13")</f>
        <v>13</v>
      </c>
      <c r="K1858" s="1" t="s">
        <v>27197</v>
      </c>
      <c r="L1858" s="1" t="s">
        <v>29457</v>
      </c>
    </row>
    <row r="1859" spans="1:12" ht="13.2">
      <c r="A1859" s="20" t="s">
        <v>18861</v>
      </c>
      <c r="B1859" s="1">
        <v>5</v>
      </c>
      <c r="C1859" s="1" t="s">
        <v>29804</v>
      </c>
      <c r="D1859" s="1" t="s">
        <v>10288</v>
      </c>
      <c r="E1859" s="1" t="s">
        <v>29805</v>
      </c>
      <c r="H1859" s="1" t="s">
        <v>29457</v>
      </c>
      <c r="I1859" s="4"/>
      <c r="J1859" s="4" t="str">
        <f ca="1">IFERROR(__xludf.DUMMYFUNCTION("LEFT(INDEX(SPLIT(L1859, "" ""), 4), 2)"),"13")</f>
        <v>13</v>
      </c>
      <c r="K1859" s="1" t="s">
        <v>27420</v>
      </c>
      <c r="L1859" s="1" t="s">
        <v>29457</v>
      </c>
    </row>
    <row r="1860" spans="1:12" ht="13.2">
      <c r="A1860" s="20" t="s">
        <v>18847</v>
      </c>
      <c r="B1860" s="1">
        <v>4</v>
      </c>
      <c r="D1860" s="1" t="s">
        <v>10778</v>
      </c>
      <c r="E1860" s="1" t="s">
        <v>29806</v>
      </c>
      <c r="H1860" s="1" t="s">
        <v>29457</v>
      </c>
      <c r="I1860" s="4"/>
      <c r="J1860" s="4" t="str">
        <f ca="1">IFERROR(__xludf.DUMMYFUNCTION("LEFT(INDEX(SPLIT(L1860, "" ""), 4), 2)"),"13")</f>
        <v>13</v>
      </c>
      <c r="K1860" s="1" t="s">
        <v>27197</v>
      </c>
      <c r="L1860" s="1" t="s">
        <v>29457</v>
      </c>
    </row>
    <row r="1861" spans="1:12" ht="13.2">
      <c r="A1861" s="20" t="s">
        <v>18861</v>
      </c>
      <c r="B1861" s="1">
        <v>5</v>
      </c>
      <c r="C1861" s="1" t="s">
        <v>29807</v>
      </c>
      <c r="D1861" s="1" t="s">
        <v>10288</v>
      </c>
      <c r="E1861" s="1" t="s">
        <v>29808</v>
      </c>
      <c r="H1861" s="1" t="s">
        <v>29457</v>
      </c>
      <c r="I1861" s="4"/>
      <c r="J1861" s="4" t="str">
        <f ca="1">IFERROR(__xludf.DUMMYFUNCTION("LEFT(INDEX(SPLIT(L1861, "" ""), 4), 2)"),"13")</f>
        <v>13</v>
      </c>
      <c r="K1861" s="1" t="s">
        <v>27420</v>
      </c>
      <c r="L1861" s="1" t="s">
        <v>29457</v>
      </c>
    </row>
    <row r="1862" spans="1:12" ht="13.2">
      <c r="A1862" s="20" t="s">
        <v>18969</v>
      </c>
      <c r="B1862" s="1">
        <v>5</v>
      </c>
      <c r="D1862" s="1" t="s">
        <v>10293</v>
      </c>
      <c r="E1862" s="1" t="s">
        <v>29809</v>
      </c>
      <c r="H1862" s="1" t="s">
        <v>29457</v>
      </c>
      <c r="I1862" s="4"/>
      <c r="J1862" s="4" t="str">
        <f ca="1">IFERROR(__xludf.DUMMYFUNCTION("LEFT(INDEX(SPLIT(L1862, "" ""), 4), 2)"),"13")</f>
        <v>13</v>
      </c>
      <c r="K1862" s="1" t="s">
        <v>27581</v>
      </c>
      <c r="L1862" s="1" t="s">
        <v>29457</v>
      </c>
    </row>
    <row r="1863" spans="1:12" ht="13.2">
      <c r="A1863" s="20" t="s">
        <v>18929</v>
      </c>
      <c r="B1863" s="1">
        <v>5</v>
      </c>
      <c r="D1863" s="1" t="s">
        <v>10347</v>
      </c>
      <c r="E1863" s="1" t="s">
        <v>29810</v>
      </c>
      <c r="H1863" s="1" t="s">
        <v>29457</v>
      </c>
      <c r="I1863" s="4"/>
      <c r="J1863" s="4" t="str">
        <f ca="1">IFERROR(__xludf.DUMMYFUNCTION("LEFT(INDEX(SPLIT(L1863, "" ""), 4), 2)"),"13")</f>
        <v>13</v>
      </c>
      <c r="K1863" s="1" t="s">
        <v>27738</v>
      </c>
      <c r="L1863" s="1" t="s">
        <v>29457</v>
      </c>
    </row>
    <row r="1864" spans="1:12" ht="13.2">
      <c r="A1864" s="20" t="s">
        <v>19158</v>
      </c>
      <c r="B1864" s="1">
        <v>5</v>
      </c>
      <c r="D1864" s="1" t="s">
        <v>10347</v>
      </c>
      <c r="E1864" s="1" t="s">
        <v>29811</v>
      </c>
      <c r="H1864" s="1" t="s">
        <v>29457</v>
      </c>
      <c r="I1864" s="4"/>
      <c r="J1864" s="4" t="str">
        <f ca="1">IFERROR(__xludf.DUMMYFUNCTION("LEFT(INDEX(SPLIT(L1864, "" ""), 4), 2)"),"13")</f>
        <v>13</v>
      </c>
      <c r="K1864" s="1" t="s">
        <v>27197</v>
      </c>
      <c r="L1864" s="1" t="s">
        <v>29457</v>
      </c>
    </row>
    <row r="1865" spans="1:12" ht="13.2">
      <c r="A1865" s="20" t="s">
        <v>29812</v>
      </c>
      <c r="B1865" s="1">
        <v>5</v>
      </c>
      <c r="C1865" s="1" t="s">
        <v>7397</v>
      </c>
      <c r="D1865" s="1" t="s">
        <v>19372</v>
      </c>
      <c r="E1865" s="1" t="s">
        <v>29813</v>
      </c>
      <c r="H1865" s="1" t="s">
        <v>29457</v>
      </c>
      <c r="I1865" s="4"/>
      <c r="J1865" s="4" t="str">
        <f ca="1">IFERROR(__xludf.DUMMYFUNCTION("LEFT(INDEX(SPLIT(L1865, "" ""), 4), 2)"),"13")</f>
        <v>13</v>
      </c>
      <c r="K1865" s="1" t="s">
        <v>27847</v>
      </c>
      <c r="L1865" s="1" t="s">
        <v>29457</v>
      </c>
    </row>
    <row r="1866" spans="1:12" ht="13.2">
      <c r="A1866" s="20" t="s">
        <v>29814</v>
      </c>
      <c r="B1866" s="1">
        <v>5</v>
      </c>
      <c r="D1866" s="1" t="s">
        <v>19372</v>
      </c>
      <c r="E1866" s="1" t="s">
        <v>29815</v>
      </c>
      <c r="H1866" s="1" t="s">
        <v>29457</v>
      </c>
      <c r="I1866" s="4"/>
      <c r="J1866" s="4" t="str">
        <f ca="1">IFERROR(__xludf.DUMMYFUNCTION("LEFT(INDEX(SPLIT(L1866, "" ""), 4), 2)"),"13")</f>
        <v>13</v>
      </c>
      <c r="K1866" s="1" t="s">
        <v>27491</v>
      </c>
      <c r="L1866" s="1" t="s">
        <v>29457</v>
      </c>
    </row>
    <row r="1867" spans="1:12" ht="13.2">
      <c r="A1867" s="20" t="s">
        <v>29816</v>
      </c>
      <c r="B1867" s="1">
        <v>5</v>
      </c>
      <c r="D1867" s="1" t="s">
        <v>10736</v>
      </c>
      <c r="E1867" s="1" t="s">
        <v>29817</v>
      </c>
      <c r="H1867" s="1" t="s">
        <v>29457</v>
      </c>
      <c r="I1867" s="4"/>
      <c r="J1867" s="4" t="str">
        <f ca="1">IFERROR(__xludf.DUMMYFUNCTION("LEFT(INDEX(SPLIT(L1867, "" ""), 4), 2)"),"13")</f>
        <v>13</v>
      </c>
      <c r="K1867" s="1" t="s">
        <v>27581</v>
      </c>
      <c r="L1867" s="1" t="s">
        <v>29457</v>
      </c>
    </row>
    <row r="1868" spans="1:12" ht="13.2">
      <c r="A1868" s="20" t="s">
        <v>18861</v>
      </c>
      <c r="B1868" s="1">
        <v>5</v>
      </c>
      <c r="C1868" s="1" t="s">
        <v>29818</v>
      </c>
      <c r="D1868" s="1" t="s">
        <v>10288</v>
      </c>
      <c r="E1868" s="1" t="s">
        <v>29819</v>
      </c>
      <c r="H1868" s="1" t="s">
        <v>29457</v>
      </c>
      <c r="I1868" s="4"/>
      <c r="J1868" s="4" t="str">
        <f ca="1">IFERROR(__xludf.DUMMYFUNCTION("LEFT(INDEX(SPLIT(L1868, "" ""), 4), 2)"),"13")</f>
        <v>13</v>
      </c>
      <c r="K1868" s="1" t="s">
        <v>27420</v>
      </c>
      <c r="L1868" s="1" t="s">
        <v>29457</v>
      </c>
    </row>
    <row r="1869" spans="1:12" ht="13.2">
      <c r="A1869" s="20" t="s">
        <v>29820</v>
      </c>
      <c r="B1869" s="1">
        <v>5</v>
      </c>
      <c r="C1869" s="1" t="s">
        <v>29821</v>
      </c>
      <c r="D1869" s="1" t="s">
        <v>19372</v>
      </c>
      <c r="E1869" s="1" t="s">
        <v>29822</v>
      </c>
      <c r="H1869" s="1" t="s">
        <v>29457</v>
      </c>
      <c r="I1869" s="4"/>
      <c r="J1869" s="4" t="str">
        <f ca="1">IFERROR(__xludf.DUMMYFUNCTION("LEFT(INDEX(SPLIT(L1869, "" ""), 4), 2)"),"13")</f>
        <v>13</v>
      </c>
      <c r="K1869" s="1" t="s">
        <v>29823</v>
      </c>
      <c r="L1869" s="1" t="s">
        <v>29457</v>
      </c>
    </row>
    <row r="1870" spans="1:12" ht="13.2">
      <c r="A1870" s="20" t="s">
        <v>18861</v>
      </c>
      <c r="B1870" s="1">
        <v>5</v>
      </c>
      <c r="C1870" s="1" t="s">
        <v>29824</v>
      </c>
      <c r="D1870" s="1" t="s">
        <v>10288</v>
      </c>
      <c r="E1870" s="1" t="s">
        <v>29825</v>
      </c>
      <c r="H1870" s="1" t="s">
        <v>29457</v>
      </c>
      <c r="I1870" s="4"/>
      <c r="J1870" s="4" t="str">
        <f ca="1">IFERROR(__xludf.DUMMYFUNCTION("LEFT(INDEX(SPLIT(L1870, "" ""), 4), 2)"),"13")</f>
        <v>13</v>
      </c>
      <c r="K1870" s="1" t="s">
        <v>27420</v>
      </c>
      <c r="L1870" s="1" t="s">
        <v>29457</v>
      </c>
    </row>
    <row r="1871" spans="1:12" ht="13.2">
      <c r="A1871" s="20" t="s">
        <v>20759</v>
      </c>
      <c r="B1871" s="1">
        <v>5</v>
      </c>
      <c r="D1871" s="1" t="s">
        <v>10305</v>
      </c>
      <c r="E1871" s="1" t="s">
        <v>29826</v>
      </c>
      <c r="H1871" s="1" t="s">
        <v>29457</v>
      </c>
      <c r="I1871" s="4"/>
      <c r="J1871" s="4" t="str">
        <f ca="1">IFERROR(__xludf.DUMMYFUNCTION("LEFT(INDEX(SPLIT(L1871, "" ""), 4), 2)"),"13")</f>
        <v>13</v>
      </c>
      <c r="K1871" s="1" t="s">
        <v>28626</v>
      </c>
      <c r="L1871" s="1" t="s">
        <v>29457</v>
      </c>
    </row>
    <row r="1872" spans="1:12" ht="13.2">
      <c r="A1872" s="20" t="s">
        <v>18925</v>
      </c>
      <c r="B1872" s="1">
        <v>1</v>
      </c>
      <c r="D1872" s="1" t="s">
        <v>10347</v>
      </c>
      <c r="E1872" s="1" t="s">
        <v>29827</v>
      </c>
      <c r="H1872" s="1" t="s">
        <v>29457</v>
      </c>
      <c r="I1872" s="4"/>
      <c r="J1872" s="4" t="str">
        <f ca="1">IFERROR(__xludf.DUMMYFUNCTION("LEFT(INDEX(SPLIT(L1872, "" ""), 4), 2)"),"13")</f>
        <v>13</v>
      </c>
      <c r="K1872" s="1" t="s">
        <v>27491</v>
      </c>
      <c r="L1872" s="1" t="s">
        <v>29457</v>
      </c>
    </row>
    <row r="1873" spans="1:12" ht="13.2">
      <c r="A1873" s="20" t="s">
        <v>29828</v>
      </c>
      <c r="B1873" s="1">
        <v>5</v>
      </c>
      <c r="C1873" s="1" t="s">
        <v>411</v>
      </c>
      <c r="D1873" s="1" t="s">
        <v>10743</v>
      </c>
      <c r="E1873" s="1" t="s">
        <v>29829</v>
      </c>
      <c r="H1873" s="1" t="s">
        <v>29457</v>
      </c>
      <c r="I1873" s="4"/>
      <c r="J1873" s="4" t="str">
        <f ca="1">IFERROR(__xludf.DUMMYFUNCTION("LEFT(INDEX(SPLIT(L1873, "" ""), 4), 2)"),"13")</f>
        <v>13</v>
      </c>
      <c r="K1873" s="1" t="s">
        <v>27847</v>
      </c>
      <c r="L1873" s="1" t="s">
        <v>29457</v>
      </c>
    </row>
    <row r="1874" spans="1:12" ht="13.2">
      <c r="A1874" s="20" t="s">
        <v>18861</v>
      </c>
      <c r="B1874" s="1">
        <v>5</v>
      </c>
      <c r="C1874" s="1" t="s">
        <v>29830</v>
      </c>
      <c r="D1874" s="1" t="s">
        <v>10288</v>
      </c>
      <c r="E1874" s="1" t="s">
        <v>29831</v>
      </c>
      <c r="H1874" s="1" t="s">
        <v>29457</v>
      </c>
      <c r="I1874" s="4"/>
      <c r="J1874" s="4" t="str">
        <f ca="1">IFERROR(__xludf.DUMMYFUNCTION("LEFT(INDEX(SPLIT(L1874, "" ""), 4), 2)"),"13")</f>
        <v>13</v>
      </c>
      <c r="K1874" s="1" t="s">
        <v>27420</v>
      </c>
      <c r="L1874" s="1" t="s">
        <v>29457</v>
      </c>
    </row>
    <row r="1875" spans="1:12" ht="13.2">
      <c r="A1875" s="20" t="s">
        <v>29832</v>
      </c>
      <c r="B1875" s="1">
        <v>5</v>
      </c>
      <c r="D1875" s="1" t="s">
        <v>18313</v>
      </c>
      <c r="E1875" s="1" t="s">
        <v>29833</v>
      </c>
      <c r="H1875" s="1" t="s">
        <v>29457</v>
      </c>
      <c r="I1875" s="4"/>
      <c r="J1875" s="4" t="str">
        <f ca="1">IFERROR(__xludf.DUMMYFUNCTION("LEFT(INDEX(SPLIT(L1875, "" ""), 4), 2)"),"13")</f>
        <v>13</v>
      </c>
      <c r="K1875" s="1" t="s">
        <v>28626</v>
      </c>
      <c r="L1875" s="1" t="s">
        <v>29457</v>
      </c>
    </row>
    <row r="1876" spans="1:12" ht="13.2">
      <c r="A1876" s="20" t="s">
        <v>29763</v>
      </c>
      <c r="B1876" s="1">
        <v>5</v>
      </c>
      <c r="D1876" s="1" t="s">
        <v>10288</v>
      </c>
      <c r="E1876" s="1" t="s">
        <v>29834</v>
      </c>
      <c r="H1876" s="1" t="s">
        <v>29457</v>
      </c>
      <c r="I1876" s="4"/>
      <c r="J1876" s="4" t="str">
        <f ca="1">IFERROR(__xludf.DUMMYFUNCTION("LEFT(INDEX(SPLIT(L1876, "" ""), 4), 2)"),"13")</f>
        <v>13</v>
      </c>
      <c r="K1876" s="1" t="s">
        <v>28626</v>
      </c>
      <c r="L1876" s="1" t="s">
        <v>29457</v>
      </c>
    </row>
    <row r="1877" spans="1:12" ht="13.2">
      <c r="A1877" s="20" t="s">
        <v>494</v>
      </c>
      <c r="B1877" s="1">
        <v>5</v>
      </c>
      <c r="C1877" s="1" t="s">
        <v>29627</v>
      </c>
      <c r="D1877" s="1" t="s">
        <v>10743</v>
      </c>
      <c r="E1877" s="1" t="s">
        <v>29835</v>
      </c>
      <c r="H1877" s="1" t="s">
        <v>29457</v>
      </c>
      <c r="I1877" s="4"/>
      <c r="J1877" s="4" t="str">
        <f ca="1">IFERROR(__xludf.DUMMYFUNCTION("LEFT(INDEX(SPLIT(L1877, "" ""), 4), 2)"),"13")</f>
        <v>13</v>
      </c>
      <c r="K1877" s="1" t="s">
        <v>26609</v>
      </c>
      <c r="L1877" s="1" t="s">
        <v>29457</v>
      </c>
    </row>
    <row r="1878" spans="1:12" ht="13.2">
      <c r="A1878" s="20" t="s">
        <v>18861</v>
      </c>
      <c r="B1878" s="1">
        <v>5</v>
      </c>
      <c r="C1878" s="1" t="s">
        <v>29836</v>
      </c>
      <c r="D1878" s="1" t="s">
        <v>10347</v>
      </c>
      <c r="E1878" s="1" t="s">
        <v>29837</v>
      </c>
      <c r="H1878" s="1" t="s">
        <v>29457</v>
      </c>
      <c r="I1878" s="4"/>
      <c r="J1878" s="4" t="str">
        <f ca="1">IFERROR(__xludf.DUMMYFUNCTION("LEFT(INDEX(SPLIT(L1878, "" ""), 4), 2)"),"13")</f>
        <v>13</v>
      </c>
      <c r="K1878" s="1" t="s">
        <v>27420</v>
      </c>
      <c r="L1878" s="1" t="s">
        <v>29457</v>
      </c>
    </row>
    <row r="1879" spans="1:12" ht="13.2">
      <c r="A1879" s="20" t="s">
        <v>18861</v>
      </c>
      <c r="B1879" s="1">
        <v>3</v>
      </c>
      <c r="C1879" s="1" t="s">
        <v>29838</v>
      </c>
      <c r="D1879" s="1" t="s">
        <v>10736</v>
      </c>
      <c r="E1879" s="1" t="s">
        <v>29839</v>
      </c>
      <c r="H1879" s="1" t="s">
        <v>29457</v>
      </c>
      <c r="I1879" s="4"/>
      <c r="J1879" s="4" t="str">
        <f ca="1">IFERROR(__xludf.DUMMYFUNCTION("LEFT(INDEX(SPLIT(L1879, "" ""), 4), 2)"),"13")</f>
        <v>13</v>
      </c>
      <c r="K1879" s="1" t="s">
        <v>27420</v>
      </c>
      <c r="L1879" s="1" t="s">
        <v>29457</v>
      </c>
    </row>
    <row r="1880" spans="1:12" ht="13.2">
      <c r="A1880" s="20" t="s">
        <v>29840</v>
      </c>
      <c r="B1880" s="1">
        <v>5</v>
      </c>
      <c r="D1880" s="1" t="s">
        <v>19372</v>
      </c>
      <c r="E1880" s="1" t="s">
        <v>29841</v>
      </c>
      <c r="H1880" s="1" t="s">
        <v>29457</v>
      </c>
      <c r="I1880" s="4"/>
      <c r="J1880" s="4" t="str">
        <f ca="1">IFERROR(__xludf.DUMMYFUNCTION("LEFT(INDEX(SPLIT(L1880, "" ""), 4), 2)"),"13")</f>
        <v>13</v>
      </c>
      <c r="K1880" s="1" t="s">
        <v>27581</v>
      </c>
      <c r="L1880" s="1" t="s">
        <v>29457</v>
      </c>
    </row>
    <row r="1881" spans="1:12" ht="13.2">
      <c r="A1881" s="20" t="s">
        <v>2001</v>
      </c>
      <c r="B1881" s="1">
        <v>5</v>
      </c>
      <c r="C1881" s="1" t="s">
        <v>29618</v>
      </c>
      <c r="D1881" s="1" t="s">
        <v>10755</v>
      </c>
      <c r="E1881" s="1" t="s">
        <v>29842</v>
      </c>
      <c r="H1881" s="1" t="s">
        <v>29457</v>
      </c>
      <c r="I1881" s="4"/>
      <c r="J1881" s="4" t="str">
        <f ca="1">IFERROR(__xludf.DUMMYFUNCTION("LEFT(INDEX(SPLIT(L1881, "" ""), 4), 2)"),"13")</f>
        <v>13</v>
      </c>
      <c r="K1881" s="1" t="s">
        <v>26609</v>
      </c>
      <c r="L1881" s="1" t="s">
        <v>29457</v>
      </c>
    </row>
    <row r="1882" spans="1:12" ht="13.2">
      <c r="A1882" s="20" t="s">
        <v>19032</v>
      </c>
      <c r="B1882" s="1">
        <v>5</v>
      </c>
      <c r="D1882" s="1" t="s">
        <v>10293</v>
      </c>
      <c r="E1882" s="1" t="s">
        <v>29843</v>
      </c>
      <c r="H1882" s="1" t="s">
        <v>29457</v>
      </c>
      <c r="I1882" s="4"/>
      <c r="J1882" s="4" t="str">
        <f ca="1">IFERROR(__xludf.DUMMYFUNCTION("LEFT(INDEX(SPLIT(L1882, "" ""), 4), 2)"),"13")</f>
        <v>13</v>
      </c>
      <c r="K1882" s="1" t="s">
        <v>27197</v>
      </c>
      <c r="L1882" s="1" t="s">
        <v>29457</v>
      </c>
    </row>
    <row r="1883" spans="1:12" ht="13.2">
      <c r="A1883" s="20" t="s">
        <v>18925</v>
      </c>
      <c r="B1883" s="1">
        <v>5</v>
      </c>
      <c r="D1883" s="1" t="s">
        <v>10778</v>
      </c>
      <c r="E1883" s="1" t="s">
        <v>29844</v>
      </c>
      <c r="H1883" s="1" t="s">
        <v>29457</v>
      </c>
      <c r="I1883" s="4"/>
      <c r="J1883" s="4" t="str">
        <f ca="1">IFERROR(__xludf.DUMMYFUNCTION("LEFT(INDEX(SPLIT(L1883, "" ""), 4), 2)"),"13")</f>
        <v>13</v>
      </c>
      <c r="K1883" s="1" t="s">
        <v>27491</v>
      </c>
      <c r="L1883" s="1" t="s">
        <v>29457</v>
      </c>
    </row>
    <row r="1884" spans="1:12" ht="13.2">
      <c r="A1884" s="20" t="s">
        <v>18925</v>
      </c>
      <c r="B1884" s="1">
        <v>5</v>
      </c>
      <c r="D1884" s="1" t="s">
        <v>10479</v>
      </c>
      <c r="E1884" s="1" t="s">
        <v>29845</v>
      </c>
      <c r="H1884" s="1" t="s">
        <v>29457</v>
      </c>
      <c r="I1884" s="4"/>
      <c r="J1884" s="4" t="str">
        <f ca="1">IFERROR(__xludf.DUMMYFUNCTION("LEFT(INDEX(SPLIT(L1884, "" ""), 4), 2)"),"13")</f>
        <v>13</v>
      </c>
      <c r="K1884" s="1" t="s">
        <v>27491</v>
      </c>
      <c r="L1884" s="1" t="s">
        <v>29457</v>
      </c>
    </row>
    <row r="1885" spans="1:12" ht="13.2">
      <c r="A1885" s="20" t="s">
        <v>29846</v>
      </c>
      <c r="B1885" s="1">
        <v>5</v>
      </c>
      <c r="C1885" s="1" t="s">
        <v>29618</v>
      </c>
      <c r="D1885" s="1" t="s">
        <v>10293</v>
      </c>
      <c r="E1885" s="1" t="s">
        <v>29847</v>
      </c>
      <c r="H1885" s="1" t="s">
        <v>29457</v>
      </c>
      <c r="I1885" s="4"/>
      <c r="J1885" s="4" t="str">
        <f ca="1">IFERROR(__xludf.DUMMYFUNCTION("LEFT(INDEX(SPLIT(L1885, "" ""), 4), 2)"),"13")</f>
        <v>13</v>
      </c>
      <c r="K1885" s="1" t="s">
        <v>26609</v>
      </c>
      <c r="L1885" s="1" t="s">
        <v>29457</v>
      </c>
    </row>
    <row r="1886" spans="1:12" ht="13.2">
      <c r="A1886" s="20" t="s">
        <v>2393</v>
      </c>
      <c r="B1886" s="1">
        <v>5</v>
      </c>
      <c r="C1886" s="1" t="s">
        <v>29627</v>
      </c>
      <c r="D1886" s="1" t="s">
        <v>10736</v>
      </c>
      <c r="E1886" s="1" t="s">
        <v>29848</v>
      </c>
      <c r="H1886" s="1" t="s">
        <v>29457</v>
      </c>
      <c r="I1886" s="4"/>
      <c r="J1886" s="4" t="str">
        <f ca="1">IFERROR(__xludf.DUMMYFUNCTION("LEFT(INDEX(SPLIT(L1886, "" ""), 4), 2)"),"13")</f>
        <v>13</v>
      </c>
      <c r="K1886" s="1" t="s">
        <v>26609</v>
      </c>
      <c r="L1886" s="1" t="s">
        <v>29457</v>
      </c>
    </row>
    <row r="1887" spans="1:12" ht="13.2">
      <c r="A1887" s="20" t="s">
        <v>18925</v>
      </c>
      <c r="B1887" s="1">
        <v>5</v>
      </c>
      <c r="D1887" s="1" t="s">
        <v>10743</v>
      </c>
      <c r="E1887" s="1" t="s">
        <v>29849</v>
      </c>
      <c r="H1887" s="1" t="s">
        <v>29457</v>
      </c>
      <c r="I1887" s="4"/>
      <c r="J1887" s="4" t="str">
        <f ca="1">IFERROR(__xludf.DUMMYFUNCTION("LEFT(INDEX(SPLIT(L1887, "" ""), 4), 2)"),"13")</f>
        <v>13</v>
      </c>
      <c r="K1887" s="1" t="s">
        <v>27491</v>
      </c>
      <c r="L1887" s="1" t="s">
        <v>29457</v>
      </c>
    </row>
    <row r="1888" spans="1:12" ht="13.2">
      <c r="A1888" s="20" t="s">
        <v>3596</v>
      </c>
      <c r="B1888" s="1">
        <v>5</v>
      </c>
      <c r="D1888" s="1" t="s">
        <v>10479</v>
      </c>
      <c r="E1888" s="1" t="s">
        <v>29850</v>
      </c>
      <c r="H1888" s="1" t="s">
        <v>29457</v>
      </c>
      <c r="I1888" s="4"/>
      <c r="J1888" s="4" t="str">
        <f ca="1">IFERROR(__xludf.DUMMYFUNCTION("LEFT(INDEX(SPLIT(L1888, "" ""), 4), 2)"),"13")</f>
        <v>13</v>
      </c>
      <c r="K1888" s="1" t="s">
        <v>27197</v>
      </c>
      <c r="L1888" s="1" t="s">
        <v>29457</v>
      </c>
    </row>
    <row r="1889" spans="1:12" ht="13.2">
      <c r="A1889" s="20" t="s">
        <v>29851</v>
      </c>
      <c r="B1889" s="1">
        <v>5</v>
      </c>
      <c r="C1889" s="1" t="s">
        <v>29616</v>
      </c>
      <c r="D1889" s="1" t="s">
        <v>19372</v>
      </c>
      <c r="E1889" s="1" t="s">
        <v>29852</v>
      </c>
      <c r="H1889" s="1" t="s">
        <v>29457</v>
      </c>
      <c r="I1889" s="4"/>
      <c r="J1889" s="4" t="str">
        <f ca="1">IFERROR(__xludf.DUMMYFUNCTION("LEFT(INDEX(SPLIT(L1889, "" ""), 4), 2)"),"13")</f>
        <v>13</v>
      </c>
      <c r="K1889" s="1" t="s">
        <v>26609</v>
      </c>
      <c r="L1889" s="1" t="s">
        <v>29457</v>
      </c>
    </row>
    <row r="1890" spans="1:12" ht="13.2">
      <c r="A1890" s="20" t="s">
        <v>29853</v>
      </c>
      <c r="B1890" s="1">
        <v>5</v>
      </c>
      <c r="D1890" s="1" t="s">
        <v>10293</v>
      </c>
      <c r="E1890" s="1" t="s">
        <v>29854</v>
      </c>
      <c r="H1890" s="1" t="s">
        <v>29457</v>
      </c>
      <c r="I1890" s="4"/>
      <c r="J1890" s="4" t="str">
        <f ca="1">IFERROR(__xludf.DUMMYFUNCTION("LEFT(INDEX(SPLIT(L1890, "" ""), 4), 2)"),"13")</f>
        <v>13</v>
      </c>
      <c r="K1890" s="1" t="s">
        <v>27491</v>
      </c>
      <c r="L1890" s="1" t="s">
        <v>29457</v>
      </c>
    </row>
    <row r="1891" spans="1:12" ht="13.2">
      <c r="A1891" s="20" t="s">
        <v>18925</v>
      </c>
      <c r="B1891" s="1">
        <v>5</v>
      </c>
      <c r="D1891" s="1" t="s">
        <v>10300</v>
      </c>
      <c r="E1891" s="1" t="s">
        <v>29855</v>
      </c>
      <c r="H1891" s="1" t="s">
        <v>29457</v>
      </c>
      <c r="I1891" s="4"/>
      <c r="J1891" s="4" t="str">
        <f ca="1">IFERROR(__xludf.DUMMYFUNCTION("LEFT(INDEX(SPLIT(L1891, "" ""), 4), 2)"),"13")</f>
        <v>13</v>
      </c>
      <c r="K1891" s="1" t="s">
        <v>27491</v>
      </c>
      <c r="L1891" s="1" t="s">
        <v>29457</v>
      </c>
    </row>
    <row r="1892" spans="1:12" ht="13.2">
      <c r="A1892" s="20" t="s">
        <v>18861</v>
      </c>
      <c r="B1892" s="1">
        <v>5</v>
      </c>
      <c r="C1892" s="1" t="s">
        <v>29856</v>
      </c>
      <c r="D1892" s="1" t="s">
        <v>19372</v>
      </c>
      <c r="E1892" s="1" t="s">
        <v>29857</v>
      </c>
      <c r="H1892" s="1" t="s">
        <v>29457</v>
      </c>
      <c r="I1892" s="4"/>
      <c r="J1892" s="4" t="str">
        <f ca="1">IFERROR(__xludf.DUMMYFUNCTION("LEFT(INDEX(SPLIT(L1892, "" ""), 4), 2)"),"13")</f>
        <v>13</v>
      </c>
      <c r="K1892" s="1" t="s">
        <v>27420</v>
      </c>
      <c r="L1892" s="1" t="s">
        <v>29457</v>
      </c>
    </row>
    <row r="1893" spans="1:12" ht="13.2">
      <c r="A1893" s="20" t="s">
        <v>18861</v>
      </c>
      <c r="B1893" s="1">
        <v>5</v>
      </c>
      <c r="C1893" s="1" t="s">
        <v>29858</v>
      </c>
      <c r="D1893" s="1" t="s">
        <v>10293</v>
      </c>
      <c r="E1893" s="1" t="s">
        <v>29859</v>
      </c>
      <c r="H1893" s="1" t="s">
        <v>29457</v>
      </c>
      <c r="I1893" s="4"/>
      <c r="J1893" s="4" t="str">
        <f ca="1">IFERROR(__xludf.DUMMYFUNCTION("LEFT(INDEX(SPLIT(L1893, "" ""), 4), 2)"),"13")</f>
        <v>13</v>
      </c>
      <c r="K1893" s="1" t="s">
        <v>27420</v>
      </c>
      <c r="L1893" s="1" t="s">
        <v>29457</v>
      </c>
    </row>
    <row r="1894" spans="1:12" ht="13.2">
      <c r="A1894" s="20" t="s">
        <v>25566</v>
      </c>
      <c r="B1894" s="1">
        <v>5</v>
      </c>
      <c r="D1894" s="1" t="s">
        <v>19372</v>
      </c>
      <c r="E1894" s="1" t="s">
        <v>29860</v>
      </c>
      <c r="H1894" s="1" t="s">
        <v>29457</v>
      </c>
      <c r="I1894" s="4"/>
      <c r="J1894" s="4" t="str">
        <f ca="1">IFERROR(__xludf.DUMMYFUNCTION("LEFT(INDEX(SPLIT(L1894, "" ""), 4), 2)"),"13")</f>
        <v>13</v>
      </c>
      <c r="K1894" s="1" t="s">
        <v>27390</v>
      </c>
      <c r="L1894" s="1" t="s">
        <v>29457</v>
      </c>
    </row>
    <row r="1895" spans="1:12" ht="13.2">
      <c r="A1895" s="20" t="s">
        <v>29763</v>
      </c>
      <c r="B1895" s="1">
        <v>5</v>
      </c>
      <c r="D1895" s="1" t="s">
        <v>10293</v>
      </c>
      <c r="E1895" s="1" t="s">
        <v>29861</v>
      </c>
      <c r="H1895" s="1" t="s">
        <v>29457</v>
      </c>
      <c r="I1895" s="4"/>
      <c r="J1895" s="4" t="str">
        <f ca="1">IFERROR(__xludf.DUMMYFUNCTION("LEFT(INDEX(SPLIT(L1895, "" ""), 4), 2)"),"13")</f>
        <v>13</v>
      </c>
      <c r="K1895" s="1" t="s">
        <v>28626</v>
      </c>
      <c r="L1895" s="1" t="s">
        <v>29457</v>
      </c>
    </row>
    <row r="1896" spans="1:12" ht="13.2">
      <c r="A1896" s="20" t="s">
        <v>3232</v>
      </c>
      <c r="B1896" s="1">
        <v>5</v>
      </c>
      <c r="C1896" s="1" t="s">
        <v>3233</v>
      </c>
      <c r="D1896" s="1" t="s">
        <v>10300</v>
      </c>
      <c r="E1896" s="1" t="s">
        <v>29862</v>
      </c>
      <c r="H1896" s="1" t="s">
        <v>29457</v>
      </c>
      <c r="I1896" s="4"/>
      <c r="J1896" s="4" t="str">
        <f ca="1">IFERROR(__xludf.DUMMYFUNCTION("LEFT(INDEX(SPLIT(L1896, "" ""), 4), 2)"),"13")</f>
        <v>13</v>
      </c>
      <c r="K1896" s="1" t="s">
        <v>27847</v>
      </c>
      <c r="L1896" s="1" t="s">
        <v>29457</v>
      </c>
    </row>
    <row r="1897" spans="1:12" ht="13.2">
      <c r="A1897" s="20" t="s">
        <v>29863</v>
      </c>
      <c r="B1897" s="1">
        <v>5</v>
      </c>
      <c r="D1897" s="1" t="s">
        <v>10300</v>
      </c>
      <c r="E1897" s="1" t="s">
        <v>29864</v>
      </c>
      <c r="H1897" s="1" t="s">
        <v>29457</v>
      </c>
      <c r="I1897" s="4"/>
      <c r="J1897" s="4" t="str">
        <f ca="1">IFERROR(__xludf.DUMMYFUNCTION("LEFT(INDEX(SPLIT(L1897, "" ""), 4), 2)"),"13")</f>
        <v>13</v>
      </c>
      <c r="K1897" s="1" t="s">
        <v>28626</v>
      </c>
      <c r="L1897" s="1" t="s">
        <v>29457</v>
      </c>
    </row>
    <row r="1898" spans="1:12" ht="13.2">
      <c r="A1898" s="20" t="s">
        <v>7117</v>
      </c>
      <c r="B1898" s="1">
        <v>5</v>
      </c>
      <c r="C1898" s="1" t="s">
        <v>29618</v>
      </c>
      <c r="D1898" s="1" t="s">
        <v>10755</v>
      </c>
      <c r="E1898" s="1" t="s">
        <v>29865</v>
      </c>
      <c r="H1898" s="1" t="s">
        <v>29457</v>
      </c>
      <c r="I1898" s="4"/>
      <c r="J1898" s="4" t="str">
        <f ca="1">IFERROR(__xludf.DUMMYFUNCTION("LEFT(INDEX(SPLIT(L1898, "" ""), 4), 2)"),"13")</f>
        <v>13</v>
      </c>
      <c r="K1898" s="1" t="s">
        <v>26609</v>
      </c>
      <c r="L1898" s="1" t="s">
        <v>29457</v>
      </c>
    </row>
    <row r="1899" spans="1:12" ht="13.2">
      <c r="A1899" s="20" t="s">
        <v>18861</v>
      </c>
      <c r="B1899" s="1">
        <v>5</v>
      </c>
      <c r="C1899" s="1" t="s">
        <v>29745</v>
      </c>
      <c r="D1899" s="1" t="s">
        <v>10778</v>
      </c>
      <c r="E1899" s="1" t="s">
        <v>29866</v>
      </c>
      <c r="H1899" s="1" t="s">
        <v>29457</v>
      </c>
      <c r="I1899" s="4"/>
      <c r="J1899" s="4" t="str">
        <f ca="1">IFERROR(__xludf.DUMMYFUNCTION("LEFT(INDEX(SPLIT(L1899, "" ""), 4), 2)"),"13")</f>
        <v>13</v>
      </c>
      <c r="K1899" s="1" t="s">
        <v>27420</v>
      </c>
      <c r="L1899" s="1" t="s">
        <v>29457</v>
      </c>
    </row>
    <row r="1900" spans="1:12" ht="13.2">
      <c r="A1900" s="20" t="s">
        <v>18925</v>
      </c>
      <c r="B1900" s="1">
        <v>5</v>
      </c>
      <c r="D1900" s="1" t="s">
        <v>10778</v>
      </c>
      <c r="E1900" s="1" t="s">
        <v>29867</v>
      </c>
      <c r="H1900" s="1" t="s">
        <v>29457</v>
      </c>
      <c r="I1900" s="4"/>
      <c r="J1900" s="4" t="str">
        <f ca="1">IFERROR(__xludf.DUMMYFUNCTION("LEFT(INDEX(SPLIT(L1900, "" ""), 4), 2)"),"13")</f>
        <v>13</v>
      </c>
      <c r="K1900" s="1" t="s">
        <v>27491</v>
      </c>
      <c r="L1900" s="1" t="s">
        <v>29457</v>
      </c>
    </row>
    <row r="1901" spans="1:12" ht="13.2">
      <c r="A1901" s="20" t="s">
        <v>29868</v>
      </c>
      <c r="B1901" s="1">
        <v>5</v>
      </c>
      <c r="D1901" s="1" t="s">
        <v>10778</v>
      </c>
      <c r="E1901" s="1" t="s">
        <v>29869</v>
      </c>
      <c r="H1901" s="1" t="s">
        <v>29457</v>
      </c>
      <c r="I1901" s="4"/>
      <c r="J1901" s="4" t="str">
        <f ca="1">IFERROR(__xludf.DUMMYFUNCTION("LEFT(INDEX(SPLIT(L1901, "" ""), 4), 2)"),"13")</f>
        <v>13</v>
      </c>
      <c r="K1901" s="1" t="s">
        <v>27581</v>
      </c>
      <c r="L1901" s="1" t="s">
        <v>29457</v>
      </c>
    </row>
    <row r="1902" spans="1:12" ht="13.2">
      <c r="A1902" s="20" t="s">
        <v>18861</v>
      </c>
      <c r="B1902" s="1">
        <v>5</v>
      </c>
      <c r="C1902" s="1" t="s">
        <v>29870</v>
      </c>
      <c r="D1902" s="1" t="s">
        <v>10293</v>
      </c>
      <c r="E1902" s="1" t="s">
        <v>29871</v>
      </c>
      <c r="H1902" s="1" t="s">
        <v>29457</v>
      </c>
      <c r="I1902" s="4"/>
      <c r="J1902" s="4" t="str">
        <f ca="1">IFERROR(__xludf.DUMMYFUNCTION("LEFT(INDEX(SPLIT(L1902, "" ""), 4), 2)"),"13")</f>
        <v>13</v>
      </c>
      <c r="K1902" s="1" t="s">
        <v>27420</v>
      </c>
      <c r="L1902" s="1" t="s">
        <v>29457</v>
      </c>
    </row>
    <row r="1903" spans="1:12" ht="13.2">
      <c r="A1903" s="20" t="s">
        <v>24363</v>
      </c>
      <c r="B1903" s="1">
        <v>5</v>
      </c>
      <c r="D1903" s="1" t="s">
        <v>10347</v>
      </c>
      <c r="E1903" s="1" t="s">
        <v>29872</v>
      </c>
      <c r="H1903" s="1" t="s">
        <v>29457</v>
      </c>
      <c r="I1903" s="4"/>
      <c r="J1903" s="4" t="str">
        <f ca="1">IFERROR(__xludf.DUMMYFUNCTION("LEFT(INDEX(SPLIT(L1903, "" ""), 4), 2)"),"13")</f>
        <v>13</v>
      </c>
      <c r="K1903" s="1" t="s">
        <v>27197</v>
      </c>
      <c r="L1903" s="1" t="s">
        <v>29457</v>
      </c>
    </row>
    <row r="1904" spans="1:12" ht="13.2">
      <c r="A1904" s="20" t="s">
        <v>29873</v>
      </c>
      <c r="B1904" s="1">
        <v>5</v>
      </c>
      <c r="D1904" s="1" t="s">
        <v>10479</v>
      </c>
      <c r="E1904" s="1" t="s">
        <v>29874</v>
      </c>
      <c r="H1904" s="1" t="s">
        <v>29457</v>
      </c>
      <c r="I1904" s="4"/>
      <c r="J1904" s="4" t="str">
        <f ca="1">IFERROR(__xludf.DUMMYFUNCTION("LEFT(INDEX(SPLIT(L1904, "" ""), 4), 2)"),"13")</f>
        <v>13</v>
      </c>
      <c r="K1904" s="1" t="s">
        <v>27491</v>
      </c>
      <c r="L1904" s="1" t="s">
        <v>29457</v>
      </c>
    </row>
    <row r="1905" spans="1:12" ht="13.2">
      <c r="A1905" s="20" t="s">
        <v>18925</v>
      </c>
      <c r="B1905" s="1">
        <v>5</v>
      </c>
      <c r="D1905" s="1" t="s">
        <v>19372</v>
      </c>
      <c r="E1905" s="1" t="s">
        <v>29875</v>
      </c>
      <c r="H1905" s="1" t="s">
        <v>29457</v>
      </c>
      <c r="I1905" s="4"/>
      <c r="J1905" s="4" t="str">
        <f ca="1">IFERROR(__xludf.DUMMYFUNCTION("LEFT(INDEX(SPLIT(L1905, "" ""), 4), 2)"),"13")</f>
        <v>13</v>
      </c>
      <c r="K1905" s="1" t="s">
        <v>27491</v>
      </c>
      <c r="L1905" s="1" t="s">
        <v>29457</v>
      </c>
    </row>
    <row r="1906" spans="1:12" ht="13.2">
      <c r="A1906" s="20" t="s">
        <v>18925</v>
      </c>
      <c r="B1906" s="1">
        <v>5</v>
      </c>
      <c r="D1906" s="1" t="s">
        <v>10305</v>
      </c>
      <c r="E1906" s="1" t="s">
        <v>29876</v>
      </c>
      <c r="H1906" s="1" t="s">
        <v>29457</v>
      </c>
      <c r="I1906" s="4"/>
      <c r="J1906" s="4" t="str">
        <f ca="1">IFERROR(__xludf.DUMMYFUNCTION("LEFT(INDEX(SPLIT(L1906, "" ""), 4), 2)"),"13")</f>
        <v>13</v>
      </c>
      <c r="K1906" s="1" t="s">
        <v>27491</v>
      </c>
      <c r="L1906" s="1" t="s">
        <v>29457</v>
      </c>
    </row>
    <row r="1907" spans="1:12" ht="13.2">
      <c r="A1907" s="20" t="s">
        <v>19249</v>
      </c>
      <c r="B1907" s="1">
        <v>5</v>
      </c>
      <c r="D1907" s="1" t="s">
        <v>10743</v>
      </c>
      <c r="E1907" s="1" t="s">
        <v>29877</v>
      </c>
      <c r="H1907" s="1" t="s">
        <v>29457</v>
      </c>
      <c r="I1907" s="4"/>
      <c r="J1907" s="4" t="str">
        <f ca="1">IFERROR(__xludf.DUMMYFUNCTION("LEFT(INDEX(SPLIT(L1907, "" ""), 4), 2)"),"13")</f>
        <v>13</v>
      </c>
      <c r="K1907" s="1" t="s">
        <v>27197</v>
      </c>
      <c r="L1907" s="1" t="s">
        <v>29457</v>
      </c>
    </row>
    <row r="1908" spans="1:12" ht="13.2">
      <c r="A1908" s="20" t="s">
        <v>18878</v>
      </c>
      <c r="B1908" s="1">
        <v>5</v>
      </c>
      <c r="D1908" s="1" t="s">
        <v>19372</v>
      </c>
      <c r="E1908" s="1" t="s">
        <v>29878</v>
      </c>
      <c r="H1908" s="1" t="s">
        <v>29457</v>
      </c>
      <c r="I1908" s="4"/>
      <c r="J1908" s="4" t="str">
        <f ca="1">IFERROR(__xludf.DUMMYFUNCTION("LEFT(INDEX(SPLIT(L1908, "" ""), 4), 2)"),"13")</f>
        <v>13</v>
      </c>
      <c r="K1908" s="1" t="s">
        <v>27488</v>
      </c>
      <c r="L1908" s="1" t="s">
        <v>29457</v>
      </c>
    </row>
    <row r="1909" spans="1:12" ht="13.2">
      <c r="A1909" s="20" t="s">
        <v>29879</v>
      </c>
      <c r="B1909" s="1">
        <v>4</v>
      </c>
      <c r="D1909" s="1" t="s">
        <v>19372</v>
      </c>
      <c r="E1909" s="1" t="s">
        <v>29880</v>
      </c>
      <c r="H1909" s="1" t="s">
        <v>29457</v>
      </c>
      <c r="I1909" s="4"/>
      <c r="J1909" s="4" t="str">
        <f ca="1">IFERROR(__xludf.DUMMYFUNCTION("LEFT(INDEX(SPLIT(L1909, "" ""), 4), 2)"),"13")</f>
        <v>13</v>
      </c>
      <c r="K1909" s="1" t="s">
        <v>27685</v>
      </c>
      <c r="L1909" s="1" t="s">
        <v>29457</v>
      </c>
    </row>
    <row r="1910" spans="1:12" ht="13.2">
      <c r="A1910" s="20" t="s">
        <v>18945</v>
      </c>
      <c r="B1910" s="1">
        <v>5</v>
      </c>
      <c r="D1910" s="1" t="s">
        <v>10755</v>
      </c>
      <c r="E1910" s="1" t="s">
        <v>29881</v>
      </c>
      <c r="H1910" s="1" t="s">
        <v>29457</v>
      </c>
      <c r="I1910" s="4"/>
      <c r="J1910" s="4" t="str">
        <f ca="1">IFERROR(__xludf.DUMMYFUNCTION("LEFT(INDEX(SPLIT(L1910, "" ""), 4), 2)"),"13")</f>
        <v>13</v>
      </c>
      <c r="K1910" s="1" t="s">
        <v>27197</v>
      </c>
      <c r="L1910" s="1" t="s">
        <v>29457</v>
      </c>
    </row>
    <row r="1911" spans="1:12" ht="13.2">
      <c r="A1911" s="20" t="s">
        <v>18861</v>
      </c>
      <c r="B1911" s="1">
        <v>5</v>
      </c>
      <c r="C1911" s="1" t="s">
        <v>29882</v>
      </c>
      <c r="D1911" s="1" t="s">
        <v>19372</v>
      </c>
      <c r="E1911" s="1" t="s">
        <v>29883</v>
      </c>
      <c r="H1911" s="1" t="s">
        <v>29457</v>
      </c>
      <c r="I1911" s="4"/>
      <c r="J1911" s="4" t="str">
        <f ca="1">IFERROR(__xludf.DUMMYFUNCTION("LEFT(INDEX(SPLIT(L1911, "" ""), 4), 2)"),"13")</f>
        <v>13</v>
      </c>
      <c r="K1911" s="1" t="s">
        <v>27420</v>
      </c>
      <c r="L1911" s="1" t="s">
        <v>29457</v>
      </c>
    </row>
    <row r="1912" spans="1:12" ht="13.2">
      <c r="A1912" s="20" t="s">
        <v>29884</v>
      </c>
      <c r="B1912" s="1">
        <v>5</v>
      </c>
      <c r="C1912" s="1" t="s">
        <v>29885</v>
      </c>
      <c r="D1912" s="1" t="s">
        <v>10293</v>
      </c>
      <c r="E1912" s="1" t="s">
        <v>29886</v>
      </c>
      <c r="H1912" s="1" t="s">
        <v>29457</v>
      </c>
      <c r="I1912" s="4"/>
      <c r="J1912" s="4" t="str">
        <f ca="1">IFERROR(__xludf.DUMMYFUNCTION("LEFT(INDEX(SPLIT(L1912, "" ""), 4), 2)"),"13")</f>
        <v>13</v>
      </c>
      <c r="K1912" s="1" t="s">
        <v>27668</v>
      </c>
      <c r="L1912" s="1" t="s">
        <v>29457</v>
      </c>
    </row>
    <row r="1913" spans="1:12" ht="13.2">
      <c r="A1913" s="20" t="s">
        <v>18958</v>
      </c>
      <c r="B1913" s="1">
        <v>5</v>
      </c>
      <c r="D1913" s="1" t="s">
        <v>10743</v>
      </c>
      <c r="E1913" s="1" t="s">
        <v>29887</v>
      </c>
      <c r="H1913" s="1" t="s">
        <v>29457</v>
      </c>
      <c r="I1913" s="4"/>
      <c r="J1913" s="4" t="str">
        <f ca="1">IFERROR(__xludf.DUMMYFUNCTION("LEFT(INDEX(SPLIT(L1913, "" ""), 4), 2)"),"13")</f>
        <v>13</v>
      </c>
      <c r="K1913" s="1" t="s">
        <v>27197</v>
      </c>
      <c r="L1913" s="1" t="s">
        <v>29457</v>
      </c>
    </row>
    <row r="1914" spans="1:12" ht="13.2">
      <c r="A1914" s="20" t="s">
        <v>18861</v>
      </c>
      <c r="B1914" s="1">
        <v>5</v>
      </c>
      <c r="C1914" s="1" t="s">
        <v>29888</v>
      </c>
      <c r="D1914" s="1" t="s">
        <v>19372</v>
      </c>
      <c r="E1914" s="1" t="s">
        <v>29889</v>
      </c>
      <c r="H1914" s="1" t="s">
        <v>29457</v>
      </c>
      <c r="I1914" s="4"/>
      <c r="J1914" s="4" t="str">
        <f ca="1">IFERROR(__xludf.DUMMYFUNCTION("LEFT(INDEX(SPLIT(L1914, "" ""), 4), 2)"),"13")</f>
        <v>13</v>
      </c>
      <c r="K1914" s="1" t="s">
        <v>27420</v>
      </c>
      <c r="L1914" s="1" t="s">
        <v>29457</v>
      </c>
    </row>
    <row r="1915" spans="1:12" ht="13.2">
      <c r="A1915" s="20" t="s">
        <v>18925</v>
      </c>
      <c r="B1915" s="1">
        <v>5</v>
      </c>
      <c r="D1915" s="1" t="s">
        <v>19372</v>
      </c>
      <c r="E1915" s="1" t="s">
        <v>29890</v>
      </c>
      <c r="H1915" s="1" t="s">
        <v>29457</v>
      </c>
      <c r="I1915" s="4"/>
      <c r="J1915" s="4" t="str">
        <f ca="1">IFERROR(__xludf.DUMMYFUNCTION("LEFT(INDEX(SPLIT(L1915, "" ""), 4), 2)"),"13")</f>
        <v>13</v>
      </c>
      <c r="K1915" s="1" t="s">
        <v>27491</v>
      </c>
      <c r="L1915" s="1" t="s">
        <v>29457</v>
      </c>
    </row>
    <row r="1916" spans="1:12" ht="13.2">
      <c r="A1916" s="20" t="s">
        <v>29891</v>
      </c>
      <c r="B1916" s="1">
        <v>4</v>
      </c>
      <c r="D1916" s="1" t="s">
        <v>10743</v>
      </c>
      <c r="E1916" s="1" t="s">
        <v>29892</v>
      </c>
      <c r="H1916" s="1" t="s">
        <v>29457</v>
      </c>
      <c r="I1916" s="4"/>
      <c r="J1916" s="4" t="str">
        <f ca="1">IFERROR(__xludf.DUMMYFUNCTION("LEFT(INDEX(SPLIT(L1916, "" ""), 4), 2)"),"13")</f>
        <v>13</v>
      </c>
      <c r="K1916" s="1" t="s">
        <v>27491</v>
      </c>
      <c r="L1916" s="1" t="s">
        <v>29457</v>
      </c>
    </row>
    <row r="1917" spans="1:12" ht="13.2">
      <c r="A1917" s="20" t="s">
        <v>29893</v>
      </c>
      <c r="B1917" s="1">
        <v>5</v>
      </c>
      <c r="C1917" s="1" t="s">
        <v>411</v>
      </c>
      <c r="D1917" s="1" t="s">
        <v>10479</v>
      </c>
      <c r="E1917" s="1" t="s">
        <v>29894</v>
      </c>
      <c r="H1917" s="1" t="s">
        <v>29457</v>
      </c>
      <c r="I1917" s="4"/>
      <c r="J1917" s="4" t="str">
        <f ca="1">IFERROR(__xludf.DUMMYFUNCTION("LEFT(INDEX(SPLIT(L1917, "" ""), 4), 2)"),"13")</f>
        <v>13</v>
      </c>
      <c r="K1917" s="1" t="s">
        <v>27847</v>
      </c>
      <c r="L1917" s="1" t="s">
        <v>29457</v>
      </c>
    </row>
    <row r="1918" spans="1:12" ht="13.2">
      <c r="A1918" s="20" t="s">
        <v>18861</v>
      </c>
      <c r="B1918" s="1">
        <v>5</v>
      </c>
      <c r="C1918" s="1" t="s">
        <v>29895</v>
      </c>
      <c r="D1918" s="1" t="s">
        <v>18313</v>
      </c>
      <c r="E1918" s="1" t="s">
        <v>29896</v>
      </c>
      <c r="H1918" s="1" t="s">
        <v>29457</v>
      </c>
      <c r="I1918" s="4"/>
      <c r="J1918" s="4" t="str">
        <f ca="1">IFERROR(__xludf.DUMMYFUNCTION("LEFT(INDEX(SPLIT(L1918, "" ""), 4), 2)"),"13")</f>
        <v>13</v>
      </c>
      <c r="K1918" s="1" t="s">
        <v>27420</v>
      </c>
      <c r="L1918" s="1" t="s">
        <v>29457</v>
      </c>
    </row>
    <row r="1919" spans="1:12" ht="13.2">
      <c r="A1919" s="20" t="s">
        <v>20759</v>
      </c>
      <c r="B1919" s="1">
        <v>5</v>
      </c>
      <c r="D1919" s="1" t="s">
        <v>10305</v>
      </c>
      <c r="E1919" s="1" t="s">
        <v>29897</v>
      </c>
      <c r="H1919" s="1" t="s">
        <v>29457</v>
      </c>
      <c r="I1919" s="4"/>
      <c r="J1919" s="4" t="str">
        <f ca="1">IFERROR(__xludf.DUMMYFUNCTION("LEFT(INDEX(SPLIT(L1919, "" ""), 4), 2)"),"13")</f>
        <v>13</v>
      </c>
      <c r="K1919" s="1" t="s">
        <v>28626</v>
      </c>
      <c r="L1919" s="1" t="s">
        <v>29457</v>
      </c>
    </row>
    <row r="1920" spans="1:12" ht="13.2">
      <c r="A1920" s="20" t="s">
        <v>29898</v>
      </c>
      <c r="B1920" s="1">
        <v>5</v>
      </c>
      <c r="C1920" s="1" t="s">
        <v>3207</v>
      </c>
      <c r="D1920" s="1" t="s">
        <v>10347</v>
      </c>
      <c r="E1920" s="1" t="s">
        <v>29899</v>
      </c>
      <c r="H1920" s="1" t="s">
        <v>29457</v>
      </c>
      <c r="I1920" s="4"/>
      <c r="J1920" s="4" t="str">
        <f ca="1">IFERROR(__xludf.DUMMYFUNCTION("LEFT(INDEX(SPLIT(L1920, "" ""), 4), 2)"),"13")</f>
        <v>13</v>
      </c>
      <c r="K1920" s="1" t="s">
        <v>27847</v>
      </c>
      <c r="L1920" s="1" t="s">
        <v>29457</v>
      </c>
    </row>
    <row r="1921" spans="1:12" ht="13.2">
      <c r="A1921" s="20" t="s">
        <v>29900</v>
      </c>
      <c r="B1921" s="1">
        <v>5</v>
      </c>
      <c r="C1921" s="1" t="s">
        <v>3332</v>
      </c>
      <c r="D1921" s="1" t="s">
        <v>10288</v>
      </c>
      <c r="E1921" s="1" t="s">
        <v>29901</v>
      </c>
      <c r="H1921" s="1" t="s">
        <v>29457</v>
      </c>
      <c r="I1921" s="4"/>
      <c r="J1921" s="4" t="str">
        <f ca="1">IFERROR(__xludf.DUMMYFUNCTION("LEFT(INDEX(SPLIT(L1921, "" ""), 4), 2)"),"13")</f>
        <v>13</v>
      </c>
      <c r="K1921" s="1" t="s">
        <v>27847</v>
      </c>
      <c r="L1921" s="1" t="s">
        <v>29457</v>
      </c>
    </row>
    <row r="1922" spans="1:12" ht="13.2">
      <c r="A1922" s="20" t="s">
        <v>25182</v>
      </c>
      <c r="B1922" s="1">
        <v>5</v>
      </c>
      <c r="D1922" s="1" t="s">
        <v>19372</v>
      </c>
      <c r="E1922" s="1" t="s">
        <v>29902</v>
      </c>
      <c r="H1922" s="1" t="s">
        <v>29457</v>
      </c>
      <c r="I1922" s="4"/>
      <c r="J1922" s="4" t="str">
        <f ca="1">IFERROR(__xludf.DUMMYFUNCTION("LEFT(INDEX(SPLIT(L1922, "" ""), 4), 2)"),"13")</f>
        <v>13</v>
      </c>
      <c r="K1922" s="1" t="s">
        <v>27491</v>
      </c>
      <c r="L1922" s="1" t="s">
        <v>29457</v>
      </c>
    </row>
    <row r="1923" spans="1:12" ht="13.2">
      <c r="A1923" s="20" t="s">
        <v>25613</v>
      </c>
      <c r="B1923" s="1">
        <v>5</v>
      </c>
      <c r="D1923" s="1" t="s">
        <v>10755</v>
      </c>
      <c r="E1923" s="1" t="s">
        <v>29903</v>
      </c>
      <c r="H1923" s="1" t="s">
        <v>29457</v>
      </c>
      <c r="I1923" s="4"/>
      <c r="J1923" s="4" t="str">
        <f ca="1">IFERROR(__xludf.DUMMYFUNCTION("LEFT(INDEX(SPLIT(L1923, "" ""), 4), 2)"),"13")</f>
        <v>13</v>
      </c>
      <c r="K1923" s="1" t="s">
        <v>29904</v>
      </c>
      <c r="L1923" s="1" t="s">
        <v>29457</v>
      </c>
    </row>
    <row r="1924" spans="1:12" ht="13.2">
      <c r="A1924" s="20" t="s">
        <v>8655</v>
      </c>
      <c r="B1924" s="1">
        <v>3</v>
      </c>
      <c r="D1924" s="1" t="s">
        <v>10736</v>
      </c>
      <c r="E1924" s="1" t="s">
        <v>29905</v>
      </c>
      <c r="H1924" s="1" t="s">
        <v>29457</v>
      </c>
      <c r="I1924" s="4"/>
      <c r="J1924" s="4" t="str">
        <f ca="1">IFERROR(__xludf.DUMMYFUNCTION("LEFT(INDEX(SPLIT(L1924, "" ""), 4), 2)"),"13")</f>
        <v>13</v>
      </c>
      <c r="K1924" s="1" t="s">
        <v>27197</v>
      </c>
      <c r="L1924" s="1" t="s">
        <v>29457</v>
      </c>
    </row>
    <row r="1925" spans="1:12" ht="13.2">
      <c r="A1925" s="20" t="s">
        <v>18925</v>
      </c>
      <c r="B1925" s="1">
        <v>5</v>
      </c>
      <c r="D1925" s="1" t="s">
        <v>19372</v>
      </c>
      <c r="E1925" s="1" t="s">
        <v>29906</v>
      </c>
      <c r="H1925" s="1" t="s">
        <v>29457</v>
      </c>
      <c r="I1925" s="4"/>
      <c r="J1925" s="4" t="str">
        <f ca="1">IFERROR(__xludf.DUMMYFUNCTION("LEFT(INDEX(SPLIT(L1925, "" ""), 4), 2)"),"13")</f>
        <v>13</v>
      </c>
      <c r="K1925" s="1" t="s">
        <v>27491</v>
      </c>
      <c r="L1925" s="1" t="s">
        <v>29457</v>
      </c>
    </row>
    <row r="1926" spans="1:12" ht="13.2">
      <c r="A1926" s="20" t="s">
        <v>20891</v>
      </c>
      <c r="B1926" s="1">
        <v>5</v>
      </c>
      <c r="D1926" s="1" t="s">
        <v>10743</v>
      </c>
      <c r="E1926" s="1" t="s">
        <v>29907</v>
      </c>
      <c r="H1926" s="1" t="s">
        <v>29457</v>
      </c>
      <c r="I1926" s="4"/>
      <c r="J1926" s="4" t="str">
        <f ca="1">IFERROR(__xludf.DUMMYFUNCTION("LEFT(INDEX(SPLIT(L1926, "" ""), 4), 2)"),"13")</f>
        <v>13</v>
      </c>
      <c r="K1926" s="1" t="s">
        <v>27427</v>
      </c>
      <c r="L1926" s="1" t="s">
        <v>29457</v>
      </c>
    </row>
    <row r="1927" spans="1:12" ht="13.2">
      <c r="A1927" s="20" t="s">
        <v>18925</v>
      </c>
      <c r="B1927" s="1">
        <v>5</v>
      </c>
      <c r="D1927" s="1" t="s">
        <v>10300</v>
      </c>
      <c r="E1927" s="1" t="s">
        <v>29908</v>
      </c>
      <c r="H1927" s="1" t="s">
        <v>29457</v>
      </c>
      <c r="I1927" s="4"/>
      <c r="J1927" s="4" t="str">
        <f ca="1">IFERROR(__xludf.DUMMYFUNCTION("LEFT(INDEX(SPLIT(L1927, "" ""), 4), 2)"),"13")</f>
        <v>13</v>
      </c>
      <c r="K1927" s="1" t="s">
        <v>27491</v>
      </c>
      <c r="L1927" s="1" t="s">
        <v>29457</v>
      </c>
    </row>
    <row r="1928" spans="1:12" ht="13.2">
      <c r="A1928" s="20" t="s">
        <v>8936</v>
      </c>
      <c r="B1928" s="1">
        <v>5</v>
      </c>
      <c r="C1928" s="1" t="s">
        <v>29618</v>
      </c>
      <c r="D1928" s="1" t="s">
        <v>19372</v>
      </c>
      <c r="E1928" s="1" t="s">
        <v>29909</v>
      </c>
      <c r="H1928" s="1" t="s">
        <v>29457</v>
      </c>
      <c r="I1928" s="4"/>
      <c r="J1928" s="4" t="str">
        <f ca="1">IFERROR(__xludf.DUMMYFUNCTION("LEFT(INDEX(SPLIT(L1928, "" ""), 4), 2)"),"13")</f>
        <v>13</v>
      </c>
      <c r="K1928" s="1" t="s">
        <v>26609</v>
      </c>
      <c r="L1928" s="1" t="s">
        <v>29457</v>
      </c>
    </row>
    <row r="1929" spans="1:12" ht="13.2">
      <c r="A1929" s="20" t="s">
        <v>18925</v>
      </c>
      <c r="B1929" s="1">
        <v>5</v>
      </c>
      <c r="D1929" s="1" t="s">
        <v>10479</v>
      </c>
      <c r="E1929" s="1" t="s">
        <v>29910</v>
      </c>
      <c r="H1929" s="1" t="s">
        <v>29457</v>
      </c>
      <c r="I1929" s="4"/>
      <c r="J1929" s="4" t="str">
        <f ca="1">IFERROR(__xludf.DUMMYFUNCTION("LEFT(INDEX(SPLIT(L1929, "" ""), 4), 2)"),"13")</f>
        <v>13</v>
      </c>
      <c r="K1929" s="1" t="s">
        <v>27491</v>
      </c>
      <c r="L1929" s="1" t="s">
        <v>29457</v>
      </c>
    </row>
    <row r="1930" spans="1:12" ht="13.2">
      <c r="A1930" s="20" t="s">
        <v>18861</v>
      </c>
      <c r="B1930" s="1">
        <v>5</v>
      </c>
      <c r="C1930" s="1" t="s">
        <v>6867</v>
      </c>
      <c r="D1930" s="1" t="s">
        <v>10479</v>
      </c>
      <c r="E1930" s="1" t="s">
        <v>29911</v>
      </c>
      <c r="H1930" s="1" t="s">
        <v>29457</v>
      </c>
      <c r="I1930" s="4"/>
      <c r="J1930" s="4" t="str">
        <f ca="1">IFERROR(__xludf.DUMMYFUNCTION("LEFT(INDEX(SPLIT(L1930, "" ""), 4), 2)"),"13")</f>
        <v>13</v>
      </c>
      <c r="K1930" s="1" t="s">
        <v>27420</v>
      </c>
      <c r="L1930" s="1" t="s">
        <v>29457</v>
      </c>
    </row>
    <row r="1931" spans="1:12" ht="13.2">
      <c r="A1931" s="20" t="s">
        <v>19032</v>
      </c>
      <c r="B1931" s="1">
        <v>5</v>
      </c>
      <c r="D1931" s="1" t="s">
        <v>10300</v>
      </c>
      <c r="E1931" s="1" t="s">
        <v>29912</v>
      </c>
      <c r="H1931" s="1" t="s">
        <v>29457</v>
      </c>
      <c r="I1931" s="4"/>
      <c r="J1931" s="4" t="str">
        <f ca="1">IFERROR(__xludf.DUMMYFUNCTION("LEFT(INDEX(SPLIT(L1931, "" ""), 4), 2)"),"13")</f>
        <v>13</v>
      </c>
      <c r="K1931" s="1" t="s">
        <v>27197</v>
      </c>
      <c r="L1931" s="1" t="s">
        <v>29457</v>
      </c>
    </row>
    <row r="1932" spans="1:12" ht="13.2">
      <c r="A1932" s="20" t="s">
        <v>18861</v>
      </c>
      <c r="B1932" s="1">
        <v>5</v>
      </c>
      <c r="C1932" s="1" t="s">
        <v>29913</v>
      </c>
      <c r="D1932" s="1" t="s">
        <v>19372</v>
      </c>
      <c r="E1932" s="1" t="s">
        <v>29914</v>
      </c>
      <c r="H1932" s="1" t="s">
        <v>29457</v>
      </c>
      <c r="I1932" s="4"/>
      <c r="J1932" s="4" t="str">
        <f ca="1">IFERROR(__xludf.DUMMYFUNCTION("LEFT(INDEX(SPLIT(L1932, "" ""), 4), 2)"),"13")</f>
        <v>13</v>
      </c>
      <c r="K1932" s="1" t="s">
        <v>27420</v>
      </c>
      <c r="L1932" s="1" t="s">
        <v>29457</v>
      </c>
    </row>
    <row r="1933" spans="1:12" ht="13.2">
      <c r="A1933" s="20" t="s">
        <v>18925</v>
      </c>
      <c r="B1933" s="1">
        <v>5</v>
      </c>
      <c r="D1933" s="1" t="s">
        <v>19372</v>
      </c>
      <c r="E1933" s="1" t="s">
        <v>29915</v>
      </c>
      <c r="H1933" s="1" t="s">
        <v>29457</v>
      </c>
      <c r="I1933" s="4"/>
      <c r="J1933" s="4" t="str">
        <f ca="1">IFERROR(__xludf.DUMMYFUNCTION("LEFT(INDEX(SPLIT(L1933, "" ""), 4), 2)"),"13")</f>
        <v>13</v>
      </c>
      <c r="K1933" s="1" t="s">
        <v>27491</v>
      </c>
      <c r="L1933" s="1" t="s">
        <v>29457</v>
      </c>
    </row>
    <row r="1934" spans="1:12" ht="13.2">
      <c r="A1934" s="20" t="s">
        <v>19032</v>
      </c>
      <c r="B1934" s="1">
        <v>5</v>
      </c>
      <c r="D1934" s="1" t="s">
        <v>10778</v>
      </c>
      <c r="E1934" s="1" t="s">
        <v>29916</v>
      </c>
      <c r="H1934" s="1" t="s">
        <v>29457</v>
      </c>
      <c r="I1934" s="4"/>
      <c r="J1934" s="4" t="str">
        <f ca="1">IFERROR(__xludf.DUMMYFUNCTION("LEFT(INDEX(SPLIT(L1934, "" ""), 4), 2)"),"13")</f>
        <v>13</v>
      </c>
      <c r="K1934" s="1" t="s">
        <v>27197</v>
      </c>
      <c r="L1934" s="1" t="s">
        <v>29457</v>
      </c>
    </row>
    <row r="1935" spans="1:12" ht="13.2">
      <c r="A1935" s="20" t="s">
        <v>29917</v>
      </c>
      <c r="B1935" s="1">
        <v>5</v>
      </c>
      <c r="D1935" s="1" t="s">
        <v>19372</v>
      </c>
      <c r="E1935" s="1" t="s">
        <v>29918</v>
      </c>
      <c r="H1935" s="1" t="s">
        <v>29457</v>
      </c>
      <c r="I1935" s="4"/>
      <c r="J1935" s="4" t="str">
        <f ca="1">IFERROR(__xludf.DUMMYFUNCTION("LEFT(INDEX(SPLIT(L1935, "" ""), 4), 2)"),"13")</f>
        <v>13</v>
      </c>
      <c r="K1935" s="1" t="s">
        <v>27491</v>
      </c>
      <c r="L1935" s="1" t="s">
        <v>29457</v>
      </c>
    </row>
    <row r="1936" spans="1:12" ht="13.2">
      <c r="A1936" s="20" t="s">
        <v>29919</v>
      </c>
      <c r="B1936" s="1">
        <v>4</v>
      </c>
      <c r="C1936" s="1" t="s">
        <v>29920</v>
      </c>
      <c r="D1936" s="1" t="s">
        <v>19372</v>
      </c>
      <c r="E1936" s="1" t="s">
        <v>29921</v>
      </c>
      <c r="H1936" s="1" t="s">
        <v>29457</v>
      </c>
      <c r="I1936" s="4"/>
      <c r="J1936" s="4" t="str">
        <f ca="1">IFERROR(__xludf.DUMMYFUNCTION("LEFT(INDEX(SPLIT(L1936, "" ""), 4), 2)"),"13")</f>
        <v>13</v>
      </c>
      <c r="K1936" s="1" t="s">
        <v>27847</v>
      </c>
      <c r="L1936" s="1" t="s">
        <v>29457</v>
      </c>
    </row>
    <row r="1937" spans="1:12" ht="13.2">
      <c r="A1937" s="20" t="s">
        <v>29922</v>
      </c>
      <c r="B1937" s="1">
        <v>5</v>
      </c>
      <c r="D1937" s="1" t="s">
        <v>10479</v>
      </c>
      <c r="E1937" s="1" t="s">
        <v>29923</v>
      </c>
      <c r="H1937" s="1" t="s">
        <v>29457</v>
      </c>
      <c r="I1937" s="4"/>
      <c r="J1937" s="4" t="str">
        <f ca="1">IFERROR(__xludf.DUMMYFUNCTION("LEFT(INDEX(SPLIT(L1937, "" ""), 4), 2)"),"13")</f>
        <v>13</v>
      </c>
      <c r="K1937" s="1" t="s">
        <v>27491</v>
      </c>
      <c r="L1937" s="1" t="s">
        <v>29457</v>
      </c>
    </row>
    <row r="1938" spans="1:12" ht="13.2">
      <c r="A1938" s="20" t="s">
        <v>18878</v>
      </c>
      <c r="B1938" s="1">
        <v>5</v>
      </c>
      <c r="D1938" s="1" t="s">
        <v>19372</v>
      </c>
      <c r="E1938" s="1" t="s">
        <v>29924</v>
      </c>
      <c r="H1938" s="1" t="s">
        <v>29457</v>
      </c>
      <c r="I1938" s="4"/>
      <c r="J1938" s="4" t="str">
        <f ca="1">IFERROR(__xludf.DUMMYFUNCTION("LEFT(INDEX(SPLIT(L1938, "" ""), 4), 2)"),"13")</f>
        <v>13</v>
      </c>
      <c r="K1938" s="1" t="s">
        <v>27488</v>
      </c>
      <c r="L1938" s="1" t="s">
        <v>29457</v>
      </c>
    </row>
    <row r="1939" spans="1:12" ht="13.2">
      <c r="A1939" s="20" t="s">
        <v>18985</v>
      </c>
      <c r="B1939" s="1">
        <v>5</v>
      </c>
      <c r="D1939" s="1" t="s">
        <v>10305</v>
      </c>
      <c r="E1939" s="1" t="s">
        <v>29925</v>
      </c>
      <c r="H1939" s="1" t="s">
        <v>29457</v>
      </c>
      <c r="I1939" s="4"/>
      <c r="J1939" s="4" t="str">
        <f ca="1">IFERROR(__xludf.DUMMYFUNCTION("LEFT(INDEX(SPLIT(L1939, "" ""), 4), 2)"),"13")</f>
        <v>13</v>
      </c>
      <c r="K1939" s="1" t="s">
        <v>27197</v>
      </c>
      <c r="L1939" s="1" t="s">
        <v>29457</v>
      </c>
    </row>
    <row r="1940" spans="1:12" ht="13.2">
      <c r="A1940" s="20" t="s">
        <v>29926</v>
      </c>
      <c r="B1940" s="1">
        <v>4</v>
      </c>
      <c r="D1940" s="1" t="s">
        <v>10743</v>
      </c>
      <c r="E1940" s="1" t="s">
        <v>29927</v>
      </c>
      <c r="H1940" s="1" t="s">
        <v>29457</v>
      </c>
      <c r="I1940" s="4"/>
      <c r="J1940" s="4" t="str">
        <f ca="1">IFERROR(__xludf.DUMMYFUNCTION("LEFT(INDEX(SPLIT(L1940, "" ""), 4), 2)"),"13")</f>
        <v>13</v>
      </c>
      <c r="K1940" s="1" t="s">
        <v>27491</v>
      </c>
      <c r="L1940" s="1" t="s">
        <v>29457</v>
      </c>
    </row>
    <row r="1941" spans="1:12" ht="13.2">
      <c r="A1941" s="20" t="s">
        <v>29928</v>
      </c>
      <c r="B1941" s="1">
        <v>5</v>
      </c>
      <c r="D1941" s="1" t="s">
        <v>10736</v>
      </c>
      <c r="E1941" s="1" t="s">
        <v>29929</v>
      </c>
      <c r="H1941" s="1" t="s">
        <v>29457</v>
      </c>
      <c r="I1941" s="4"/>
      <c r="J1941" s="4" t="str">
        <f ca="1">IFERROR(__xludf.DUMMYFUNCTION("LEFT(INDEX(SPLIT(L1941, "" ""), 4), 2)"),"13")</f>
        <v>13</v>
      </c>
      <c r="K1941" s="1" t="s">
        <v>27491</v>
      </c>
      <c r="L1941" s="1" t="s">
        <v>29457</v>
      </c>
    </row>
    <row r="1942" spans="1:12" ht="13.2">
      <c r="A1942" s="20" t="s">
        <v>18925</v>
      </c>
      <c r="B1942" s="1">
        <v>5</v>
      </c>
      <c r="D1942" s="1" t="s">
        <v>10347</v>
      </c>
      <c r="E1942" s="1" t="s">
        <v>29930</v>
      </c>
      <c r="H1942" s="1" t="s">
        <v>29457</v>
      </c>
      <c r="I1942" s="4"/>
      <c r="J1942" s="4" t="str">
        <f ca="1">IFERROR(__xludf.DUMMYFUNCTION("LEFT(INDEX(SPLIT(L1942, "" ""), 4), 2)"),"13")</f>
        <v>13</v>
      </c>
      <c r="K1942" s="1" t="s">
        <v>27491</v>
      </c>
      <c r="L1942" s="1" t="s">
        <v>29457</v>
      </c>
    </row>
    <row r="1943" spans="1:12" ht="13.2">
      <c r="A1943" s="20" t="s">
        <v>18925</v>
      </c>
      <c r="B1943" s="1">
        <v>5</v>
      </c>
      <c r="D1943" s="1" t="s">
        <v>19372</v>
      </c>
      <c r="E1943" s="1" t="s">
        <v>29931</v>
      </c>
      <c r="H1943" s="1" t="s">
        <v>29457</v>
      </c>
      <c r="I1943" s="4"/>
      <c r="J1943" s="4" t="str">
        <f ca="1">IFERROR(__xludf.DUMMYFUNCTION("LEFT(INDEX(SPLIT(L1943, "" ""), 4), 2)"),"13")</f>
        <v>13</v>
      </c>
      <c r="K1943" s="1" t="s">
        <v>27491</v>
      </c>
      <c r="L1943" s="1" t="s">
        <v>29457</v>
      </c>
    </row>
    <row r="1944" spans="1:12" ht="13.2">
      <c r="A1944" s="20" t="s">
        <v>20966</v>
      </c>
      <c r="B1944" s="1">
        <v>5</v>
      </c>
      <c r="D1944" s="1" t="s">
        <v>10755</v>
      </c>
      <c r="E1944" s="1" t="s">
        <v>29932</v>
      </c>
      <c r="H1944" s="1" t="s">
        <v>29457</v>
      </c>
      <c r="I1944" s="4"/>
      <c r="J1944" s="4" t="str">
        <f ca="1">IFERROR(__xludf.DUMMYFUNCTION("LEFT(INDEX(SPLIT(L1944, "" ""), 4), 2)"),"13")</f>
        <v>13</v>
      </c>
      <c r="K1944" s="1" t="s">
        <v>27633</v>
      </c>
      <c r="L1944" s="1" t="s">
        <v>29457</v>
      </c>
    </row>
    <row r="1945" spans="1:12" ht="13.2">
      <c r="A1945" s="20" t="s">
        <v>18925</v>
      </c>
      <c r="B1945" s="1">
        <v>5</v>
      </c>
      <c r="D1945" s="1" t="s">
        <v>19372</v>
      </c>
      <c r="E1945" s="1" t="s">
        <v>25982</v>
      </c>
      <c r="H1945" s="1" t="s">
        <v>29457</v>
      </c>
      <c r="I1945" s="4"/>
      <c r="J1945" s="4" t="str">
        <f ca="1">IFERROR(__xludf.DUMMYFUNCTION("LEFT(INDEX(SPLIT(L1945, "" ""), 4), 2)"),"13")</f>
        <v>13</v>
      </c>
      <c r="K1945" s="1" t="s">
        <v>27491</v>
      </c>
      <c r="L1945" s="1" t="s">
        <v>29457</v>
      </c>
    </row>
    <row r="1946" spans="1:12" ht="13.2">
      <c r="A1946" s="20" t="s">
        <v>8655</v>
      </c>
      <c r="B1946" s="1">
        <v>5</v>
      </c>
      <c r="D1946" s="1" t="s">
        <v>18396</v>
      </c>
      <c r="E1946" s="1" t="s">
        <v>29933</v>
      </c>
      <c r="H1946" s="1" t="s">
        <v>29457</v>
      </c>
      <c r="I1946" s="4"/>
      <c r="J1946" s="4" t="str">
        <f ca="1">IFERROR(__xludf.DUMMYFUNCTION("LEFT(INDEX(SPLIT(L1946, "" ""), 4), 2)"),"13")</f>
        <v>13</v>
      </c>
      <c r="K1946" s="1" t="s">
        <v>27197</v>
      </c>
      <c r="L1946" s="1" t="s">
        <v>29457</v>
      </c>
    </row>
    <row r="1947" spans="1:12" ht="13.2">
      <c r="A1947" s="20" t="s">
        <v>29934</v>
      </c>
      <c r="B1947" s="1">
        <v>5</v>
      </c>
      <c r="D1947" s="1" t="s">
        <v>10305</v>
      </c>
      <c r="E1947" s="1" t="s">
        <v>29935</v>
      </c>
      <c r="H1947" s="1" t="s">
        <v>29457</v>
      </c>
      <c r="I1947" s="4"/>
      <c r="J1947" s="4" t="str">
        <f ca="1">IFERROR(__xludf.DUMMYFUNCTION("LEFT(INDEX(SPLIT(L1947, "" ""), 4), 2)"),"13")</f>
        <v>13</v>
      </c>
      <c r="K1947" s="1" t="s">
        <v>27491</v>
      </c>
      <c r="L1947" s="1" t="s">
        <v>29457</v>
      </c>
    </row>
    <row r="1948" spans="1:12" ht="13.2">
      <c r="A1948" s="20" t="s">
        <v>20554</v>
      </c>
      <c r="B1948" s="1">
        <v>5</v>
      </c>
      <c r="D1948" s="1" t="s">
        <v>10479</v>
      </c>
      <c r="E1948" s="1" t="s">
        <v>29936</v>
      </c>
      <c r="H1948" s="1" t="s">
        <v>29457</v>
      </c>
      <c r="I1948" s="4"/>
      <c r="J1948" s="4" t="str">
        <f ca="1">IFERROR(__xludf.DUMMYFUNCTION("LEFT(INDEX(SPLIT(L1948, "" ""), 4), 2)"),"13")</f>
        <v>13</v>
      </c>
      <c r="K1948" s="1" t="s">
        <v>27197</v>
      </c>
      <c r="L1948" s="1" t="s">
        <v>29457</v>
      </c>
    </row>
    <row r="1949" spans="1:12" ht="13.2">
      <c r="A1949" s="20" t="s">
        <v>18878</v>
      </c>
      <c r="B1949" s="1">
        <v>5</v>
      </c>
      <c r="D1949" s="1" t="s">
        <v>10347</v>
      </c>
      <c r="E1949" s="1" t="s">
        <v>29937</v>
      </c>
      <c r="H1949" s="1" t="s">
        <v>29457</v>
      </c>
      <c r="I1949" s="4"/>
      <c r="J1949" s="4" t="str">
        <f ca="1">IFERROR(__xludf.DUMMYFUNCTION("LEFT(INDEX(SPLIT(L1949, "" ""), 4), 2)"),"13")</f>
        <v>13</v>
      </c>
      <c r="K1949" s="1" t="s">
        <v>27488</v>
      </c>
      <c r="L1949" s="1" t="s">
        <v>29457</v>
      </c>
    </row>
    <row r="1950" spans="1:12" ht="13.2">
      <c r="A1950" s="20" t="s">
        <v>18913</v>
      </c>
      <c r="B1950" s="1">
        <v>5</v>
      </c>
      <c r="D1950" s="1" t="s">
        <v>10743</v>
      </c>
      <c r="E1950" s="1" t="s">
        <v>29938</v>
      </c>
      <c r="H1950" s="1" t="s">
        <v>29457</v>
      </c>
      <c r="I1950" s="4"/>
      <c r="J1950" s="4" t="str">
        <f ca="1">IFERROR(__xludf.DUMMYFUNCTION("LEFT(INDEX(SPLIT(L1950, "" ""), 4), 2)"),"13")</f>
        <v>13</v>
      </c>
      <c r="K1950" s="1" t="s">
        <v>27197</v>
      </c>
      <c r="L1950" s="1" t="s">
        <v>29457</v>
      </c>
    </row>
    <row r="1951" spans="1:12" ht="13.2">
      <c r="A1951" s="20" t="s">
        <v>29939</v>
      </c>
      <c r="B1951" s="1">
        <v>5</v>
      </c>
      <c r="C1951" s="1" t="s">
        <v>29940</v>
      </c>
      <c r="D1951" s="1" t="s">
        <v>10743</v>
      </c>
      <c r="E1951" s="1" t="s">
        <v>29941</v>
      </c>
      <c r="H1951" s="1" t="s">
        <v>29457</v>
      </c>
      <c r="I1951" s="4"/>
      <c r="J1951" s="4" t="str">
        <f ca="1">IFERROR(__xludf.DUMMYFUNCTION("LEFT(INDEX(SPLIT(L1951, "" ""), 4), 2)"),"13")</f>
        <v>13</v>
      </c>
      <c r="K1951" s="1" t="s">
        <v>27342</v>
      </c>
      <c r="L1951" s="1" t="s">
        <v>29457</v>
      </c>
    </row>
    <row r="1952" spans="1:12" ht="13.2">
      <c r="A1952" s="20" t="s">
        <v>18925</v>
      </c>
      <c r="B1952" s="1">
        <v>5</v>
      </c>
      <c r="D1952" s="1" t="s">
        <v>19372</v>
      </c>
      <c r="E1952" s="1" t="s">
        <v>29942</v>
      </c>
      <c r="H1952" s="1" t="s">
        <v>29457</v>
      </c>
      <c r="I1952" s="4"/>
      <c r="J1952" s="4" t="str">
        <f ca="1">IFERROR(__xludf.DUMMYFUNCTION("LEFT(INDEX(SPLIT(L1952, "" ""), 4), 2)"),"13")</f>
        <v>13</v>
      </c>
      <c r="K1952" s="1" t="s">
        <v>27491</v>
      </c>
      <c r="L1952" s="1" t="s">
        <v>29457</v>
      </c>
    </row>
    <row r="1953" spans="1:12" ht="13.2">
      <c r="A1953" s="20" t="s">
        <v>25700</v>
      </c>
      <c r="B1953" s="1">
        <v>5</v>
      </c>
      <c r="D1953" s="1" t="s">
        <v>19372</v>
      </c>
      <c r="E1953" s="1" t="s">
        <v>29943</v>
      </c>
      <c r="H1953" s="1" t="s">
        <v>29457</v>
      </c>
      <c r="I1953" s="4"/>
      <c r="J1953" s="4" t="str">
        <f ca="1">IFERROR(__xludf.DUMMYFUNCTION("LEFT(INDEX(SPLIT(L1953, "" ""), 4), 2)"),"13")</f>
        <v>13</v>
      </c>
      <c r="K1953" s="1" t="s">
        <v>27491</v>
      </c>
      <c r="L1953" s="1" t="s">
        <v>29457</v>
      </c>
    </row>
    <row r="1954" spans="1:12" ht="13.2">
      <c r="A1954" s="20" t="s">
        <v>20599</v>
      </c>
      <c r="B1954" s="1">
        <v>5</v>
      </c>
      <c r="D1954" s="1" t="s">
        <v>19372</v>
      </c>
      <c r="E1954" s="1" t="s">
        <v>29944</v>
      </c>
      <c r="H1954" s="1" t="s">
        <v>29457</v>
      </c>
      <c r="I1954" s="4"/>
      <c r="J1954" s="4" t="str">
        <f ca="1">IFERROR(__xludf.DUMMYFUNCTION("LEFT(INDEX(SPLIT(L1954, "" ""), 4), 2)"),"13")</f>
        <v>13</v>
      </c>
      <c r="K1954" s="1" t="s">
        <v>27197</v>
      </c>
      <c r="L1954" s="1" t="s">
        <v>29457</v>
      </c>
    </row>
    <row r="1955" spans="1:12" ht="13.2">
      <c r="A1955" s="20" t="s">
        <v>18925</v>
      </c>
      <c r="B1955" s="1">
        <v>5</v>
      </c>
      <c r="D1955" s="1" t="s">
        <v>19372</v>
      </c>
      <c r="E1955" s="1" t="s">
        <v>29945</v>
      </c>
      <c r="H1955" s="1" t="s">
        <v>29457</v>
      </c>
      <c r="I1955" s="4"/>
      <c r="J1955" s="4" t="str">
        <f ca="1">IFERROR(__xludf.DUMMYFUNCTION("LEFT(INDEX(SPLIT(L1955, "" ""), 4), 2)"),"13")</f>
        <v>13</v>
      </c>
      <c r="K1955" s="1" t="s">
        <v>27491</v>
      </c>
      <c r="L1955" s="1" t="s">
        <v>29457</v>
      </c>
    </row>
    <row r="1956" spans="1:12" ht="13.2">
      <c r="A1956" s="20" t="s">
        <v>20564</v>
      </c>
      <c r="B1956" s="1">
        <v>5</v>
      </c>
      <c r="D1956" s="1" t="s">
        <v>19372</v>
      </c>
      <c r="E1956" s="1" t="s">
        <v>29946</v>
      </c>
      <c r="H1956" s="1" t="s">
        <v>29457</v>
      </c>
      <c r="I1956" s="4"/>
      <c r="J1956" s="4" t="str">
        <f ca="1">IFERROR(__xludf.DUMMYFUNCTION("LEFT(INDEX(SPLIT(L1956, "" ""), 4), 2)"),"13")</f>
        <v>13</v>
      </c>
      <c r="K1956" s="1" t="s">
        <v>27390</v>
      </c>
      <c r="L1956" s="1" t="s">
        <v>29457</v>
      </c>
    </row>
    <row r="1957" spans="1:12" ht="13.2">
      <c r="A1957" s="20" t="s">
        <v>18940</v>
      </c>
      <c r="B1957" s="1">
        <v>5</v>
      </c>
      <c r="D1957" s="1" t="s">
        <v>10743</v>
      </c>
      <c r="E1957" s="1" t="s">
        <v>29947</v>
      </c>
      <c r="H1957" s="1" t="s">
        <v>29457</v>
      </c>
      <c r="I1957" s="4"/>
      <c r="J1957" s="4" t="str">
        <f ca="1">IFERROR(__xludf.DUMMYFUNCTION("LEFT(INDEX(SPLIT(L1957, "" ""), 4), 2)"),"13")</f>
        <v>13</v>
      </c>
      <c r="K1957" s="1" t="s">
        <v>27197</v>
      </c>
      <c r="L1957" s="1" t="s">
        <v>29457</v>
      </c>
    </row>
    <row r="1958" spans="1:12" ht="13.2">
      <c r="A1958" s="20" t="s">
        <v>18925</v>
      </c>
      <c r="B1958" s="1">
        <v>5</v>
      </c>
      <c r="D1958" s="1" t="s">
        <v>19372</v>
      </c>
      <c r="E1958" s="1" t="s">
        <v>29948</v>
      </c>
      <c r="H1958" s="1" t="s">
        <v>29457</v>
      </c>
      <c r="I1958" s="4"/>
      <c r="J1958" s="4" t="str">
        <f ca="1">IFERROR(__xludf.DUMMYFUNCTION("LEFT(INDEX(SPLIT(L1958, "" ""), 4), 2)"),"13")</f>
        <v>13</v>
      </c>
      <c r="K1958" s="1" t="s">
        <v>27491</v>
      </c>
      <c r="L1958" s="1" t="s">
        <v>29457</v>
      </c>
    </row>
    <row r="1959" spans="1:12" ht="13.2">
      <c r="A1959" s="20" t="s">
        <v>3958</v>
      </c>
      <c r="B1959" s="1">
        <v>5</v>
      </c>
      <c r="D1959" s="1" t="s">
        <v>10743</v>
      </c>
      <c r="E1959" s="1" t="s">
        <v>29949</v>
      </c>
      <c r="H1959" s="1" t="s">
        <v>29457</v>
      </c>
      <c r="I1959" s="4"/>
      <c r="J1959" s="4" t="str">
        <f ca="1">IFERROR(__xludf.DUMMYFUNCTION("LEFT(INDEX(SPLIT(L1959, "" ""), 4), 2)"),"13")</f>
        <v>13</v>
      </c>
      <c r="K1959" s="1" t="s">
        <v>27197</v>
      </c>
      <c r="L1959" s="1" t="s">
        <v>29457</v>
      </c>
    </row>
    <row r="1960" spans="1:12" ht="13.2">
      <c r="A1960" s="20" t="s">
        <v>29362</v>
      </c>
      <c r="B1960" s="1">
        <v>5</v>
      </c>
      <c r="D1960" s="1" t="s">
        <v>10293</v>
      </c>
      <c r="E1960" s="1" t="s">
        <v>29950</v>
      </c>
      <c r="H1960" s="1" t="s">
        <v>29457</v>
      </c>
      <c r="I1960" s="4"/>
      <c r="J1960" s="4" t="str">
        <f ca="1">IFERROR(__xludf.DUMMYFUNCTION("LEFT(INDEX(SPLIT(L1960, "" ""), 4), 2)"),"13")</f>
        <v>13</v>
      </c>
      <c r="K1960" s="1" t="s">
        <v>27197</v>
      </c>
      <c r="L1960" s="1" t="s">
        <v>29457</v>
      </c>
    </row>
    <row r="1961" spans="1:12" ht="13.2">
      <c r="A1961" s="20" t="s">
        <v>29951</v>
      </c>
      <c r="B1961" s="1">
        <v>5</v>
      </c>
      <c r="D1961" s="1" t="s">
        <v>10288</v>
      </c>
      <c r="E1961" s="1" t="s">
        <v>29952</v>
      </c>
      <c r="H1961" s="1" t="s">
        <v>29457</v>
      </c>
      <c r="I1961" s="4"/>
      <c r="J1961" s="4" t="str">
        <f ca="1">IFERROR(__xludf.DUMMYFUNCTION("LEFT(INDEX(SPLIT(L1961, "" ""), 4), 2)"),"13")</f>
        <v>13</v>
      </c>
      <c r="K1961" s="1" t="s">
        <v>27581</v>
      </c>
      <c r="L1961" s="1" t="s">
        <v>29457</v>
      </c>
    </row>
    <row r="1962" spans="1:12" ht="13.2">
      <c r="A1962" s="20" t="s">
        <v>29953</v>
      </c>
      <c r="B1962" s="1">
        <v>5</v>
      </c>
      <c r="D1962" s="1" t="s">
        <v>10755</v>
      </c>
      <c r="E1962" s="1" t="s">
        <v>29954</v>
      </c>
      <c r="H1962" s="1" t="s">
        <v>29457</v>
      </c>
      <c r="I1962" s="4"/>
      <c r="J1962" s="4" t="str">
        <f ca="1">IFERROR(__xludf.DUMMYFUNCTION("LEFT(INDEX(SPLIT(L1962, "" ""), 4), 2)"),"13")</f>
        <v>13</v>
      </c>
      <c r="K1962" s="1" t="s">
        <v>27491</v>
      </c>
      <c r="L1962" s="1" t="s">
        <v>29457</v>
      </c>
    </row>
    <row r="1963" spans="1:12" ht="13.2">
      <c r="A1963" s="20" t="s">
        <v>29955</v>
      </c>
      <c r="B1963" s="1">
        <v>5</v>
      </c>
      <c r="D1963" s="1" t="s">
        <v>10300</v>
      </c>
      <c r="E1963" s="1" t="s">
        <v>29956</v>
      </c>
      <c r="H1963" s="1" t="s">
        <v>29457</v>
      </c>
      <c r="I1963" s="4"/>
      <c r="J1963" s="4" t="str">
        <f ca="1">IFERROR(__xludf.DUMMYFUNCTION("LEFT(INDEX(SPLIT(L1963, "" ""), 4), 2)"),"13")</f>
        <v>13</v>
      </c>
      <c r="K1963" s="1" t="s">
        <v>28626</v>
      </c>
      <c r="L1963" s="1" t="s">
        <v>29457</v>
      </c>
    </row>
    <row r="1964" spans="1:12" ht="13.2">
      <c r="A1964" s="20" t="s">
        <v>18925</v>
      </c>
      <c r="B1964" s="1">
        <v>5</v>
      </c>
      <c r="D1964" s="1" t="s">
        <v>19372</v>
      </c>
      <c r="E1964" s="1" t="s">
        <v>29957</v>
      </c>
      <c r="H1964" s="1" t="s">
        <v>29457</v>
      </c>
      <c r="I1964" s="4"/>
      <c r="J1964" s="4" t="str">
        <f ca="1">IFERROR(__xludf.DUMMYFUNCTION("LEFT(INDEX(SPLIT(L1964, "" ""), 4), 2)"),"13")</f>
        <v>13</v>
      </c>
      <c r="K1964" s="1" t="s">
        <v>27491</v>
      </c>
      <c r="L1964" s="1" t="s">
        <v>29457</v>
      </c>
    </row>
    <row r="1965" spans="1:12" ht="13.2">
      <c r="A1965" s="20" t="s">
        <v>18985</v>
      </c>
      <c r="B1965" s="1">
        <v>5</v>
      </c>
      <c r="D1965" s="1" t="s">
        <v>10479</v>
      </c>
      <c r="E1965" s="1" t="s">
        <v>29958</v>
      </c>
      <c r="H1965" s="1" t="s">
        <v>29457</v>
      </c>
      <c r="I1965" s="4"/>
      <c r="J1965" s="4" t="str">
        <f ca="1">IFERROR(__xludf.DUMMYFUNCTION("LEFT(INDEX(SPLIT(L1965, "" ""), 4), 2)"),"13")</f>
        <v>13</v>
      </c>
      <c r="K1965" s="1" t="s">
        <v>27197</v>
      </c>
      <c r="L1965" s="1" t="s">
        <v>29457</v>
      </c>
    </row>
    <row r="1966" spans="1:12" ht="13.2">
      <c r="A1966" s="20" t="s">
        <v>18925</v>
      </c>
      <c r="B1966" s="1">
        <v>5</v>
      </c>
      <c r="D1966" s="1" t="s">
        <v>19372</v>
      </c>
      <c r="E1966" s="1" t="s">
        <v>29959</v>
      </c>
      <c r="H1966" s="1" t="s">
        <v>29457</v>
      </c>
      <c r="I1966" s="4"/>
      <c r="J1966" s="4" t="str">
        <f ca="1">IFERROR(__xludf.DUMMYFUNCTION("LEFT(INDEX(SPLIT(L1966, "" ""), 4), 2)"),"13")</f>
        <v>13</v>
      </c>
      <c r="K1966" s="1" t="s">
        <v>27491</v>
      </c>
      <c r="L1966" s="1" t="s">
        <v>29457</v>
      </c>
    </row>
    <row r="1967" spans="1:12" ht="13.2">
      <c r="A1967" s="20" t="s">
        <v>29960</v>
      </c>
      <c r="B1967" s="1">
        <v>5</v>
      </c>
      <c r="D1967" s="1" t="s">
        <v>10755</v>
      </c>
      <c r="E1967" s="1" t="s">
        <v>29961</v>
      </c>
      <c r="H1967" s="1" t="s">
        <v>29457</v>
      </c>
      <c r="I1967" s="4"/>
      <c r="J1967" s="4" t="str">
        <f ca="1">IFERROR(__xludf.DUMMYFUNCTION("LEFT(INDEX(SPLIT(L1967, "" ""), 4), 2)"),"13")</f>
        <v>13</v>
      </c>
      <c r="K1967" s="1" t="s">
        <v>29317</v>
      </c>
      <c r="L1967" s="1" t="s">
        <v>29457</v>
      </c>
    </row>
    <row r="1968" spans="1:12" ht="13.2">
      <c r="A1968" s="20" t="s">
        <v>29962</v>
      </c>
      <c r="B1968" s="1">
        <v>5</v>
      </c>
      <c r="D1968" s="1" t="s">
        <v>18313</v>
      </c>
      <c r="E1968" s="1" t="s">
        <v>29963</v>
      </c>
      <c r="H1968" s="1" t="s">
        <v>29457</v>
      </c>
      <c r="I1968" s="4"/>
      <c r="J1968" s="4" t="str">
        <f ca="1">IFERROR(__xludf.DUMMYFUNCTION("LEFT(INDEX(SPLIT(L1968, "" ""), 4), 2)"),"13")</f>
        <v>13</v>
      </c>
      <c r="K1968" s="1" t="s">
        <v>28626</v>
      </c>
      <c r="L1968" s="1" t="s">
        <v>29457</v>
      </c>
    </row>
    <row r="1969" spans="1:12" ht="13.2">
      <c r="A1969" s="20" t="s">
        <v>29964</v>
      </c>
      <c r="B1969" s="1">
        <v>5</v>
      </c>
      <c r="D1969" s="1" t="s">
        <v>19372</v>
      </c>
      <c r="E1969" s="1" t="s">
        <v>29965</v>
      </c>
      <c r="H1969" s="1" t="s">
        <v>29457</v>
      </c>
      <c r="I1969" s="4"/>
      <c r="J1969" s="4" t="str">
        <f ca="1">IFERROR(__xludf.DUMMYFUNCTION("LEFT(INDEX(SPLIT(L1969, "" ""), 4), 2)"),"13")</f>
        <v>13</v>
      </c>
      <c r="K1969" s="1" t="s">
        <v>27491</v>
      </c>
      <c r="L1969" s="1" t="s">
        <v>29457</v>
      </c>
    </row>
    <row r="1970" spans="1:12" ht="13.2">
      <c r="A1970" s="20" t="s">
        <v>18969</v>
      </c>
      <c r="B1970" s="1">
        <v>5</v>
      </c>
      <c r="D1970" s="1" t="s">
        <v>19372</v>
      </c>
      <c r="E1970" s="1" t="s">
        <v>29966</v>
      </c>
      <c r="H1970" s="1" t="s">
        <v>29457</v>
      </c>
      <c r="I1970" s="4"/>
      <c r="J1970" s="4" t="str">
        <f ca="1">IFERROR(__xludf.DUMMYFUNCTION("LEFT(INDEX(SPLIT(L1970, "" ""), 4), 2)"),"13")</f>
        <v>13</v>
      </c>
      <c r="K1970" s="1" t="s">
        <v>27581</v>
      </c>
      <c r="L1970" s="1" t="s">
        <v>29457</v>
      </c>
    </row>
    <row r="1971" spans="1:12" ht="13.2">
      <c r="A1971" s="20" t="s">
        <v>18973</v>
      </c>
      <c r="B1971" s="1">
        <v>5</v>
      </c>
      <c r="D1971" s="1" t="s">
        <v>19372</v>
      </c>
      <c r="E1971" s="1" t="s">
        <v>29967</v>
      </c>
      <c r="H1971" s="1" t="s">
        <v>29457</v>
      </c>
      <c r="I1971" s="4"/>
      <c r="J1971" s="4" t="str">
        <f ca="1">IFERROR(__xludf.DUMMYFUNCTION("LEFT(INDEX(SPLIT(L1971, "" ""), 4), 2)"),"13")</f>
        <v>13</v>
      </c>
      <c r="K1971" s="1" t="s">
        <v>27197</v>
      </c>
      <c r="L1971" s="1" t="s">
        <v>29457</v>
      </c>
    </row>
    <row r="1972" spans="1:12" ht="13.2">
      <c r="A1972" s="20" t="s">
        <v>18925</v>
      </c>
      <c r="B1972" s="1">
        <v>5</v>
      </c>
      <c r="D1972" s="1" t="s">
        <v>19372</v>
      </c>
      <c r="E1972" s="1" t="s">
        <v>29968</v>
      </c>
      <c r="H1972" s="1" t="s">
        <v>29457</v>
      </c>
      <c r="I1972" s="4"/>
      <c r="J1972" s="4" t="str">
        <f ca="1">IFERROR(__xludf.DUMMYFUNCTION("LEFT(INDEX(SPLIT(L1972, "" ""), 4), 2)"),"13")</f>
        <v>13</v>
      </c>
      <c r="K1972" s="1" t="s">
        <v>27491</v>
      </c>
      <c r="L1972" s="1" t="s">
        <v>29457</v>
      </c>
    </row>
    <row r="1973" spans="1:12" ht="13.2">
      <c r="A1973" s="20" t="s">
        <v>18925</v>
      </c>
      <c r="B1973" s="1">
        <v>5</v>
      </c>
      <c r="D1973" s="1" t="s">
        <v>19372</v>
      </c>
      <c r="E1973" s="1" t="s">
        <v>29969</v>
      </c>
      <c r="H1973" s="1" t="s">
        <v>29457</v>
      </c>
      <c r="I1973" s="4"/>
      <c r="J1973" s="4" t="str">
        <f ca="1">IFERROR(__xludf.DUMMYFUNCTION("LEFT(INDEX(SPLIT(L1973, "" ""), 4), 2)"),"13")</f>
        <v>13</v>
      </c>
      <c r="K1973" s="1" t="s">
        <v>27491</v>
      </c>
      <c r="L1973" s="1" t="s">
        <v>29457</v>
      </c>
    </row>
    <row r="1974" spans="1:12" ht="13.2">
      <c r="A1974" s="20" t="s">
        <v>19274</v>
      </c>
      <c r="B1974" s="1">
        <v>5</v>
      </c>
      <c r="D1974" s="1" t="s">
        <v>19372</v>
      </c>
      <c r="E1974" s="1" t="s">
        <v>29970</v>
      </c>
      <c r="H1974" s="1" t="s">
        <v>29457</v>
      </c>
      <c r="I1974" s="4"/>
      <c r="J1974" s="4" t="str">
        <f ca="1">IFERROR(__xludf.DUMMYFUNCTION("LEFT(INDEX(SPLIT(L1974, "" ""), 4), 2)"),"13")</f>
        <v>13</v>
      </c>
      <c r="K1974" s="1" t="s">
        <v>27197</v>
      </c>
      <c r="L1974" s="1" t="s">
        <v>29457</v>
      </c>
    </row>
    <row r="1975" spans="1:12" ht="13.2">
      <c r="A1975" s="20" t="s">
        <v>29186</v>
      </c>
      <c r="B1975" s="1">
        <v>5</v>
      </c>
      <c r="D1975" s="1" t="s">
        <v>10479</v>
      </c>
      <c r="E1975" s="1" t="s">
        <v>29971</v>
      </c>
      <c r="H1975" s="1" t="s">
        <v>29457</v>
      </c>
      <c r="I1975" s="4"/>
      <c r="J1975" s="4" t="str">
        <f ca="1">IFERROR(__xludf.DUMMYFUNCTION("LEFT(INDEX(SPLIT(L1975, "" ""), 4), 2)"),"13")</f>
        <v>13</v>
      </c>
      <c r="K1975" s="1" t="s">
        <v>27390</v>
      </c>
      <c r="L1975" s="1" t="s">
        <v>29457</v>
      </c>
    </row>
    <row r="1976" spans="1:12" ht="13.2">
      <c r="A1976" s="20" t="s">
        <v>28938</v>
      </c>
      <c r="B1976" s="1">
        <v>5</v>
      </c>
      <c r="C1976" s="1" t="s">
        <v>29972</v>
      </c>
      <c r="D1976" s="1" t="s">
        <v>10347</v>
      </c>
      <c r="E1976" s="1" t="s">
        <v>29973</v>
      </c>
      <c r="H1976" s="1" t="s">
        <v>29457</v>
      </c>
      <c r="I1976" s="4"/>
      <c r="J1976" s="4" t="str">
        <f ca="1">IFERROR(__xludf.DUMMYFUNCTION("LEFT(INDEX(SPLIT(L1976, "" ""), 4), 2)"),"13")</f>
        <v>13</v>
      </c>
      <c r="K1976" s="1" t="s">
        <v>28390</v>
      </c>
      <c r="L1976" s="1" t="s">
        <v>29457</v>
      </c>
    </row>
    <row r="1977" spans="1:12" ht="13.2">
      <c r="A1977" s="20" t="s">
        <v>18878</v>
      </c>
      <c r="B1977" s="1">
        <v>5</v>
      </c>
      <c r="D1977" s="1" t="s">
        <v>10743</v>
      </c>
      <c r="E1977" s="1" t="s">
        <v>29974</v>
      </c>
      <c r="H1977" s="1" t="s">
        <v>29457</v>
      </c>
      <c r="I1977" s="4"/>
      <c r="J1977" s="4" t="str">
        <f ca="1">IFERROR(__xludf.DUMMYFUNCTION("LEFT(INDEX(SPLIT(L1977, "" ""), 4), 2)"),"13")</f>
        <v>13</v>
      </c>
      <c r="K1977" s="1" t="s">
        <v>27488</v>
      </c>
      <c r="L1977" s="1" t="s">
        <v>29457</v>
      </c>
    </row>
    <row r="1978" spans="1:12" ht="13.2">
      <c r="A1978" s="20" t="s">
        <v>18985</v>
      </c>
      <c r="B1978" s="1">
        <v>5</v>
      </c>
      <c r="D1978" s="1" t="s">
        <v>10479</v>
      </c>
      <c r="E1978" s="1" t="s">
        <v>29975</v>
      </c>
      <c r="H1978" s="1" t="s">
        <v>29457</v>
      </c>
      <c r="I1978" s="4"/>
      <c r="J1978" s="4" t="str">
        <f ca="1">IFERROR(__xludf.DUMMYFUNCTION("LEFT(INDEX(SPLIT(L1978, "" ""), 4), 2)"),"13")</f>
        <v>13</v>
      </c>
      <c r="K1978" s="1" t="s">
        <v>27197</v>
      </c>
      <c r="L1978" s="1" t="s">
        <v>29457</v>
      </c>
    </row>
    <row r="1979" spans="1:12" ht="13.2">
      <c r="A1979" s="20" t="s">
        <v>29976</v>
      </c>
      <c r="B1979" s="1">
        <v>5</v>
      </c>
      <c r="D1979" s="1" t="s">
        <v>19372</v>
      </c>
      <c r="E1979" s="1" t="s">
        <v>29977</v>
      </c>
      <c r="H1979" s="1" t="s">
        <v>29457</v>
      </c>
      <c r="I1979" s="4"/>
      <c r="J1979" s="4" t="str">
        <f ca="1">IFERROR(__xludf.DUMMYFUNCTION("LEFT(INDEX(SPLIT(L1979, "" ""), 4), 2)"),"13")</f>
        <v>13</v>
      </c>
      <c r="K1979" s="1" t="s">
        <v>27491</v>
      </c>
      <c r="L1979" s="1" t="s">
        <v>29457</v>
      </c>
    </row>
    <row r="1980" spans="1:12" ht="13.2">
      <c r="A1980" s="20" t="s">
        <v>29978</v>
      </c>
      <c r="B1980" s="1">
        <v>5</v>
      </c>
      <c r="C1980" s="1" t="s">
        <v>3282</v>
      </c>
      <c r="D1980" s="1" t="s">
        <v>10305</v>
      </c>
      <c r="E1980" s="1" t="s">
        <v>29979</v>
      </c>
      <c r="H1980" s="1" t="s">
        <v>29457</v>
      </c>
      <c r="I1980" s="4"/>
      <c r="J1980" s="4" t="str">
        <f ca="1">IFERROR(__xludf.DUMMYFUNCTION("LEFT(INDEX(SPLIT(L1980, "" ""), 4), 2)"),"13")</f>
        <v>13</v>
      </c>
      <c r="K1980" s="1" t="s">
        <v>27847</v>
      </c>
      <c r="L1980" s="1" t="s">
        <v>29457</v>
      </c>
    </row>
    <row r="1981" spans="1:12" ht="13.2">
      <c r="A1981" s="20" t="s">
        <v>8655</v>
      </c>
      <c r="B1981" s="1">
        <v>5</v>
      </c>
      <c r="D1981" s="1" t="s">
        <v>10288</v>
      </c>
      <c r="E1981" s="1" t="s">
        <v>29980</v>
      </c>
      <c r="H1981" s="1" t="s">
        <v>29457</v>
      </c>
      <c r="I1981" s="4"/>
      <c r="J1981" s="4" t="str">
        <f ca="1">IFERROR(__xludf.DUMMYFUNCTION("LEFT(INDEX(SPLIT(L1981, "" ""), 4), 2)"),"13")</f>
        <v>13</v>
      </c>
      <c r="K1981" s="1" t="s">
        <v>27197</v>
      </c>
      <c r="L1981" s="1" t="s">
        <v>29457</v>
      </c>
    </row>
    <row r="1982" spans="1:12" ht="13.2">
      <c r="A1982" s="20" t="s">
        <v>29981</v>
      </c>
      <c r="B1982" s="1">
        <v>5</v>
      </c>
      <c r="C1982" s="1" t="s">
        <v>29982</v>
      </c>
      <c r="D1982" s="1" t="s">
        <v>10305</v>
      </c>
      <c r="E1982" s="1" t="s">
        <v>29983</v>
      </c>
      <c r="H1982" s="1" t="s">
        <v>29457</v>
      </c>
      <c r="I1982" s="4"/>
      <c r="J1982" s="4" t="str">
        <f ca="1">IFERROR(__xludf.DUMMYFUNCTION("LEFT(INDEX(SPLIT(L1982, "" ""), 4), 2)"),"13")</f>
        <v>13</v>
      </c>
      <c r="K1982" s="1" t="s">
        <v>27668</v>
      </c>
      <c r="L1982" s="1" t="s">
        <v>29457</v>
      </c>
    </row>
    <row r="1983" spans="1:12" ht="13.2">
      <c r="A1983" s="20" t="s">
        <v>19207</v>
      </c>
      <c r="B1983" s="1">
        <v>5</v>
      </c>
      <c r="D1983" s="1" t="s">
        <v>10305</v>
      </c>
      <c r="E1983" s="1" t="s">
        <v>26222</v>
      </c>
      <c r="H1983" s="1" t="s">
        <v>29457</v>
      </c>
      <c r="I1983" s="4"/>
      <c r="J1983" s="4" t="str">
        <f ca="1">IFERROR(__xludf.DUMMYFUNCTION("LEFT(INDEX(SPLIT(L1983, "" ""), 4), 2)"),"13")</f>
        <v>13</v>
      </c>
      <c r="K1983" s="1" t="s">
        <v>27197</v>
      </c>
      <c r="L1983" s="1" t="s">
        <v>29457</v>
      </c>
    </row>
    <row r="1984" spans="1:12" ht="13.2">
      <c r="A1984" s="20" t="s">
        <v>18940</v>
      </c>
      <c r="B1984" s="1">
        <v>4</v>
      </c>
      <c r="D1984" s="1" t="s">
        <v>10736</v>
      </c>
      <c r="E1984" s="1" t="s">
        <v>29984</v>
      </c>
      <c r="H1984" s="1" t="s">
        <v>29457</v>
      </c>
      <c r="I1984" s="4"/>
      <c r="J1984" s="4" t="str">
        <f ca="1">IFERROR(__xludf.DUMMYFUNCTION("LEFT(INDEX(SPLIT(L1984, "" ""), 4), 2)"),"13")</f>
        <v>13</v>
      </c>
      <c r="K1984" s="1" t="s">
        <v>27197</v>
      </c>
      <c r="L1984" s="1" t="s">
        <v>29457</v>
      </c>
    </row>
    <row r="1985" spans="1:12" ht="13.2">
      <c r="A1985" s="20" t="s">
        <v>18969</v>
      </c>
      <c r="B1985" s="1">
        <v>5</v>
      </c>
      <c r="D1985" s="1" t="s">
        <v>10778</v>
      </c>
      <c r="E1985" s="1" t="s">
        <v>29985</v>
      </c>
      <c r="H1985" s="1" t="s">
        <v>29457</v>
      </c>
      <c r="I1985" s="4"/>
      <c r="J1985" s="4" t="str">
        <f ca="1">IFERROR(__xludf.DUMMYFUNCTION("LEFT(INDEX(SPLIT(L1985, "" ""), 4), 2)"),"13")</f>
        <v>13</v>
      </c>
      <c r="K1985" s="1" t="s">
        <v>27581</v>
      </c>
      <c r="L1985" s="1" t="s">
        <v>29457</v>
      </c>
    </row>
    <row r="1986" spans="1:12" ht="13.2">
      <c r="A1986" s="20" t="s">
        <v>29986</v>
      </c>
      <c r="B1986" s="1">
        <v>3</v>
      </c>
      <c r="D1986" s="1" t="s">
        <v>18313</v>
      </c>
      <c r="E1986" s="1" t="s">
        <v>29987</v>
      </c>
      <c r="H1986" s="1" t="s">
        <v>29457</v>
      </c>
      <c r="I1986" s="4"/>
      <c r="J1986" s="4" t="str">
        <f ca="1">IFERROR(__xludf.DUMMYFUNCTION("LEFT(INDEX(SPLIT(L1986, "" ""), 4), 2)"),"13")</f>
        <v>13</v>
      </c>
      <c r="K1986" s="1" t="s">
        <v>27197</v>
      </c>
      <c r="L1986" s="1" t="s">
        <v>29457</v>
      </c>
    </row>
    <row r="1987" spans="1:12" ht="13.2">
      <c r="A1987" s="20" t="s">
        <v>29988</v>
      </c>
      <c r="B1987" s="1">
        <v>5</v>
      </c>
      <c r="D1987" s="1" t="s">
        <v>10736</v>
      </c>
      <c r="E1987" s="1" t="s">
        <v>29989</v>
      </c>
      <c r="H1987" s="1" t="s">
        <v>29457</v>
      </c>
      <c r="I1987" s="4"/>
      <c r="J1987" s="4" t="str">
        <f ca="1">IFERROR(__xludf.DUMMYFUNCTION("LEFT(INDEX(SPLIT(L1987, "" ""), 4), 2)"),"13")</f>
        <v>13</v>
      </c>
      <c r="K1987" s="1" t="s">
        <v>27537</v>
      </c>
      <c r="L1987" s="1" t="s">
        <v>29457</v>
      </c>
    </row>
    <row r="1988" spans="1:12" ht="13.2">
      <c r="A1988" s="20" t="s">
        <v>18925</v>
      </c>
      <c r="B1988" s="1">
        <v>5</v>
      </c>
      <c r="D1988" s="1" t="s">
        <v>10347</v>
      </c>
      <c r="E1988" s="1" t="s">
        <v>29990</v>
      </c>
      <c r="H1988" s="1" t="s">
        <v>29457</v>
      </c>
      <c r="I1988" s="4"/>
      <c r="J1988" s="4" t="str">
        <f ca="1">IFERROR(__xludf.DUMMYFUNCTION("LEFT(INDEX(SPLIT(L1988, "" ""), 4), 2)"),"13")</f>
        <v>13</v>
      </c>
      <c r="K1988" s="1" t="s">
        <v>27491</v>
      </c>
      <c r="L1988" s="1" t="s">
        <v>29457</v>
      </c>
    </row>
    <row r="1989" spans="1:12" ht="13.2">
      <c r="A1989" s="20" t="s">
        <v>19166</v>
      </c>
      <c r="B1989" s="1">
        <v>5</v>
      </c>
      <c r="D1989" s="1" t="s">
        <v>10778</v>
      </c>
      <c r="E1989" s="1" t="s">
        <v>29991</v>
      </c>
      <c r="H1989" s="1" t="s">
        <v>29457</v>
      </c>
      <c r="I1989" s="4"/>
      <c r="J1989" s="4" t="str">
        <f ca="1">IFERROR(__xludf.DUMMYFUNCTION("LEFT(INDEX(SPLIT(L1989, "" ""), 4), 2)"),"13")</f>
        <v>13</v>
      </c>
      <c r="K1989" s="1" t="s">
        <v>27537</v>
      </c>
      <c r="L1989" s="1" t="s">
        <v>29457</v>
      </c>
    </row>
    <row r="1990" spans="1:12" ht="13.2">
      <c r="A1990" s="20" t="s">
        <v>29992</v>
      </c>
      <c r="B1990" s="1">
        <v>4</v>
      </c>
      <c r="D1990" s="1" t="s">
        <v>19372</v>
      </c>
      <c r="E1990" s="1" t="s">
        <v>29993</v>
      </c>
      <c r="H1990" s="1" t="s">
        <v>29457</v>
      </c>
      <c r="I1990" s="4"/>
      <c r="J1990" s="4" t="str">
        <f ca="1">IFERROR(__xludf.DUMMYFUNCTION("LEFT(INDEX(SPLIT(L1990, "" ""), 4), 2)"),"13")</f>
        <v>13</v>
      </c>
      <c r="K1990" s="1" t="s">
        <v>27491</v>
      </c>
      <c r="L1990" s="1" t="s">
        <v>29457</v>
      </c>
    </row>
    <row r="1991" spans="1:12" ht="13.2">
      <c r="A1991" s="20" t="s">
        <v>18873</v>
      </c>
      <c r="B1991" s="1">
        <v>5</v>
      </c>
      <c r="D1991" s="1" t="s">
        <v>10347</v>
      </c>
      <c r="E1991" s="1" t="s">
        <v>29228</v>
      </c>
      <c r="H1991" s="1" t="s">
        <v>29457</v>
      </c>
      <c r="I1991" s="4"/>
      <c r="J1991" s="4" t="str">
        <f ca="1">IFERROR(__xludf.DUMMYFUNCTION("LEFT(INDEX(SPLIT(L1991, "" ""), 4), 2)"),"13")</f>
        <v>13</v>
      </c>
      <c r="K1991" s="1" t="s">
        <v>27197</v>
      </c>
      <c r="L1991" s="1" t="s">
        <v>29457</v>
      </c>
    </row>
    <row r="1992" spans="1:12" ht="13.2">
      <c r="A1992" s="20" t="s">
        <v>29994</v>
      </c>
      <c r="B1992" s="1">
        <v>5</v>
      </c>
      <c r="D1992" s="1" t="s">
        <v>10778</v>
      </c>
      <c r="E1992" s="1" t="s">
        <v>29995</v>
      </c>
      <c r="H1992" s="1" t="s">
        <v>29457</v>
      </c>
      <c r="I1992" s="4"/>
      <c r="J1992" s="4" t="str">
        <f ca="1">IFERROR(__xludf.DUMMYFUNCTION("LEFT(INDEX(SPLIT(L1992, "" ""), 4), 2)"),"13")</f>
        <v>13</v>
      </c>
      <c r="K1992" s="1" t="s">
        <v>27581</v>
      </c>
      <c r="L1992" s="1" t="s">
        <v>29457</v>
      </c>
    </row>
    <row r="1993" spans="1:12" ht="13.2">
      <c r="A1993" s="20" t="s">
        <v>20431</v>
      </c>
      <c r="B1993" s="1">
        <v>5</v>
      </c>
      <c r="D1993" s="1" t="s">
        <v>19372</v>
      </c>
      <c r="E1993" s="1" t="s">
        <v>29996</v>
      </c>
      <c r="H1993" s="1" t="s">
        <v>29457</v>
      </c>
      <c r="I1993" s="4"/>
      <c r="J1993" s="4" t="str">
        <f ca="1">IFERROR(__xludf.DUMMYFUNCTION("LEFT(INDEX(SPLIT(L1993, "" ""), 4), 2)"),"13")</f>
        <v>13</v>
      </c>
      <c r="K1993" s="1" t="s">
        <v>27197</v>
      </c>
      <c r="L1993" s="1" t="s">
        <v>29457</v>
      </c>
    </row>
    <row r="1994" spans="1:12" ht="13.2">
      <c r="A1994" s="20" t="s">
        <v>29997</v>
      </c>
      <c r="B1994" s="1">
        <v>5</v>
      </c>
      <c r="D1994" s="1" t="s">
        <v>10743</v>
      </c>
      <c r="E1994" s="1" t="s">
        <v>29998</v>
      </c>
      <c r="H1994" s="1" t="s">
        <v>29457</v>
      </c>
      <c r="I1994" s="4"/>
      <c r="J1994" s="4" t="str">
        <f ca="1">IFERROR(__xludf.DUMMYFUNCTION("LEFT(INDEX(SPLIT(L1994, "" ""), 4), 2)"),"13")</f>
        <v>13</v>
      </c>
      <c r="K1994" s="1" t="s">
        <v>27197</v>
      </c>
      <c r="L1994" s="1" t="s">
        <v>29457</v>
      </c>
    </row>
    <row r="1995" spans="1:12" ht="13.2">
      <c r="A1995" s="20" t="s">
        <v>18925</v>
      </c>
      <c r="B1995" s="1">
        <v>5</v>
      </c>
      <c r="D1995" s="1" t="s">
        <v>10479</v>
      </c>
      <c r="E1995" s="1" t="s">
        <v>29999</v>
      </c>
      <c r="H1995" s="1" t="s">
        <v>29457</v>
      </c>
      <c r="I1995" s="4"/>
      <c r="J1995" s="4" t="str">
        <f ca="1">IFERROR(__xludf.DUMMYFUNCTION("LEFT(INDEX(SPLIT(L1995, "" ""), 4), 2)"),"13")</f>
        <v>13</v>
      </c>
      <c r="K1995" s="1" t="s">
        <v>27491</v>
      </c>
      <c r="L1995" s="1" t="s">
        <v>29457</v>
      </c>
    </row>
    <row r="1996" spans="1:12" ht="13.2">
      <c r="A1996" s="20" t="s">
        <v>30000</v>
      </c>
      <c r="B1996" s="1">
        <v>5</v>
      </c>
      <c r="D1996" s="1" t="s">
        <v>10300</v>
      </c>
      <c r="E1996" s="1" t="s">
        <v>30001</v>
      </c>
      <c r="H1996" s="1" t="s">
        <v>29457</v>
      </c>
      <c r="I1996" s="4"/>
      <c r="J1996" s="4" t="str">
        <f ca="1">IFERROR(__xludf.DUMMYFUNCTION("LEFT(INDEX(SPLIT(L1996, "" ""), 4), 2)"),"13")</f>
        <v>13</v>
      </c>
      <c r="K1996" s="1" t="s">
        <v>27704</v>
      </c>
      <c r="L1996" s="1" t="s">
        <v>29457</v>
      </c>
    </row>
    <row r="1997" spans="1:12" ht="13.2">
      <c r="A1997" s="20" t="s">
        <v>18913</v>
      </c>
      <c r="B1997" s="1">
        <v>5</v>
      </c>
      <c r="D1997" s="1" t="s">
        <v>19372</v>
      </c>
      <c r="E1997" s="1" t="s">
        <v>30002</v>
      </c>
      <c r="H1997" s="1" t="s">
        <v>29457</v>
      </c>
      <c r="I1997" s="4"/>
      <c r="J1997" s="4" t="str">
        <f ca="1">IFERROR(__xludf.DUMMYFUNCTION("LEFT(INDEX(SPLIT(L1997, "" ""), 4), 2)"),"13")</f>
        <v>13</v>
      </c>
      <c r="K1997" s="1" t="s">
        <v>27197</v>
      </c>
      <c r="L1997" s="1" t="s">
        <v>29457</v>
      </c>
    </row>
    <row r="1998" spans="1:12" ht="13.2">
      <c r="A1998" s="20" t="s">
        <v>28902</v>
      </c>
      <c r="B1998" s="1">
        <v>5</v>
      </c>
      <c r="C1998" s="1" t="s">
        <v>30003</v>
      </c>
      <c r="D1998" s="1" t="s">
        <v>10479</v>
      </c>
      <c r="E1998" s="1" t="s">
        <v>30004</v>
      </c>
      <c r="H1998" s="1" t="s">
        <v>29457</v>
      </c>
      <c r="I1998" s="4"/>
      <c r="J1998" s="4" t="str">
        <f ca="1">IFERROR(__xludf.DUMMYFUNCTION("LEFT(INDEX(SPLIT(L1998, "" ""), 4), 2)"),"13")</f>
        <v>13</v>
      </c>
      <c r="K1998" s="1" t="s">
        <v>27668</v>
      </c>
      <c r="L1998" s="1" t="s">
        <v>29457</v>
      </c>
    </row>
    <row r="1999" spans="1:12" ht="13.2">
      <c r="A1999" s="20" t="s">
        <v>30005</v>
      </c>
      <c r="B1999" s="1">
        <v>5</v>
      </c>
      <c r="D1999" s="1" t="s">
        <v>19372</v>
      </c>
      <c r="E1999" s="1" t="s">
        <v>30006</v>
      </c>
      <c r="H1999" s="1" t="s">
        <v>29457</v>
      </c>
      <c r="I1999" s="4"/>
      <c r="J1999" s="4" t="str">
        <f ca="1">IFERROR(__xludf.DUMMYFUNCTION("LEFT(INDEX(SPLIT(L1999, "" ""), 4), 2)"),"13")</f>
        <v>13</v>
      </c>
      <c r="K1999" s="1" t="s">
        <v>27491</v>
      </c>
      <c r="L1999" s="1" t="s">
        <v>29457</v>
      </c>
    </row>
    <row r="2000" spans="1:12" ht="13.2">
      <c r="A2000" s="20" t="s">
        <v>4723</v>
      </c>
      <c r="B2000" s="1">
        <v>5</v>
      </c>
      <c r="D2000" s="1" t="s">
        <v>10778</v>
      </c>
      <c r="E2000" s="1" t="s">
        <v>26243</v>
      </c>
      <c r="H2000" s="1" t="s">
        <v>29457</v>
      </c>
      <c r="I2000" s="4"/>
      <c r="J2000" s="4" t="str">
        <f ca="1">IFERROR(__xludf.DUMMYFUNCTION("LEFT(INDEX(SPLIT(L2000, "" ""), 4), 2)"),"13")</f>
        <v>13</v>
      </c>
      <c r="K2000" s="1" t="s">
        <v>27197</v>
      </c>
      <c r="L2000" s="1" t="s">
        <v>29457</v>
      </c>
    </row>
    <row r="2001" spans="1:12" ht="13.2">
      <c r="A2001" s="20" t="s">
        <v>19130</v>
      </c>
      <c r="B2001" s="1">
        <v>5</v>
      </c>
      <c r="D2001" s="1" t="s">
        <v>19372</v>
      </c>
      <c r="E2001" s="1" t="s">
        <v>30007</v>
      </c>
      <c r="H2001" s="1" t="s">
        <v>29457</v>
      </c>
      <c r="I2001" s="4"/>
      <c r="J2001" s="4" t="str">
        <f ca="1">IFERROR(__xludf.DUMMYFUNCTION("LEFT(INDEX(SPLIT(L2001, "" ""), 4), 2)"),"13")</f>
        <v>13</v>
      </c>
      <c r="K2001" s="1" t="s">
        <v>27197</v>
      </c>
      <c r="L2001" s="1" t="s">
        <v>29457</v>
      </c>
    </row>
    <row r="2002" spans="1:12" ht="13.2">
      <c r="A2002" s="20" t="s">
        <v>30008</v>
      </c>
      <c r="B2002" s="1">
        <v>5</v>
      </c>
      <c r="D2002" s="1" t="s">
        <v>10755</v>
      </c>
      <c r="E2002" s="1" t="s">
        <v>30009</v>
      </c>
      <c r="H2002" s="1" t="s">
        <v>29457</v>
      </c>
      <c r="I2002" s="4"/>
      <c r="J2002" s="4" t="str">
        <f ca="1">IFERROR(__xludf.DUMMYFUNCTION("LEFT(INDEX(SPLIT(L2002, "" ""), 4), 2)"),"13")</f>
        <v>13</v>
      </c>
      <c r="K2002" s="1" t="s">
        <v>27197</v>
      </c>
      <c r="L2002" s="1" t="s">
        <v>29457</v>
      </c>
    </row>
    <row r="2003" spans="1:12" ht="13.2">
      <c r="A2003" s="20" t="s">
        <v>30010</v>
      </c>
      <c r="B2003" s="1">
        <v>5</v>
      </c>
      <c r="D2003" s="1" t="s">
        <v>19372</v>
      </c>
      <c r="E2003" s="1" t="s">
        <v>30011</v>
      </c>
      <c r="H2003" s="1" t="s">
        <v>29457</v>
      </c>
      <c r="I2003" s="4"/>
      <c r="J2003" s="4" t="str">
        <f ca="1">IFERROR(__xludf.DUMMYFUNCTION("LEFT(INDEX(SPLIT(L2003, "" ""), 4), 2)"),"13")</f>
        <v>13</v>
      </c>
      <c r="K2003" s="1" t="s">
        <v>27491</v>
      </c>
      <c r="L2003" s="1" t="s">
        <v>29457</v>
      </c>
    </row>
    <row r="2004" spans="1:12" ht="13.2">
      <c r="A2004" s="20" t="s">
        <v>19037</v>
      </c>
      <c r="B2004" s="1">
        <v>5</v>
      </c>
      <c r="D2004" s="1" t="s">
        <v>19372</v>
      </c>
      <c r="E2004" s="1" t="s">
        <v>30012</v>
      </c>
      <c r="H2004" s="1" t="s">
        <v>29457</v>
      </c>
      <c r="I2004" s="4"/>
      <c r="J2004" s="4" t="str">
        <f ca="1">IFERROR(__xludf.DUMMYFUNCTION("LEFT(INDEX(SPLIT(L2004, "" ""), 4), 2)"),"13")</f>
        <v>13</v>
      </c>
      <c r="K2004" s="1" t="s">
        <v>27197</v>
      </c>
      <c r="L2004" s="1" t="s">
        <v>29457</v>
      </c>
    </row>
    <row r="2005" spans="1:12" ht="13.2">
      <c r="A2005" s="20" t="s">
        <v>19173</v>
      </c>
      <c r="B2005" s="1">
        <v>5</v>
      </c>
      <c r="D2005" s="1" t="s">
        <v>10743</v>
      </c>
      <c r="E2005" s="1" t="s">
        <v>30013</v>
      </c>
      <c r="H2005" s="1" t="s">
        <v>29457</v>
      </c>
      <c r="I2005" s="4"/>
      <c r="J2005" s="4" t="str">
        <f ca="1">IFERROR(__xludf.DUMMYFUNCTION("LEFT(INDEX(SPLIT(L2005, "" ""), 4), 2)"),"13")</f>
        <v>13</v>
      </c>
      <c r="K2005" s="1" t="s">
        <v>27197</v>
      </c>
      <c r="L2005" s="1" t="s">
        <v>29457</v>
      </c>
    </row>
    <row r="2006" spans="1:12" ht="13.2">
      <c r="A2006" s="20" t="s">
        <v>3596</v>
      </c>
      <c r="B2006" s="1">
        <v>5</v>
      </c>
      <c r="D2006" s="1" t="s">
        <v>19372</v>
      </c>
      <c r="E2006" s="1" t="s">
        <v>30014</v>
      </c>
      <c r="H2006" s="1" t="s">
        <v>29457</v>
      </c>
      <c r="I2006" s="4"/>
      <c r="J2006" s="4" t="str">
        <f ca="1">IFERROR(__xludf.DUMMYFUNCTION("LEFT(INDEX(SPLIT(L2006, "" ""), 4), 2)"),"13")</f>
        <v>13</v>
      </c>
      <c r="K2006" s="1" t="s">
        <v>27197</v>
      </c>
      <c r="L2006" s="1" t="s">
        <v>29457</v>
      </c>
    </row>
    <row r="2007" spans="1:12" ht="13.2">
      <c r="A2007" s="20" t="s">
        <v>30015</v>
      </c>
      <c r="B2007" s="1">
        <v>5</v>
      </c>
      <c r="D2007" s="1" t="s">
        <v>18313</v>
      </c>
      <c r="E2007" s="1" t="s">
        <v>30016</v>
      </c>
      <c r="H2007" s="1" t="s">
        <v>29457</v>
      </c>
      <c r="I2007" s="4"/>
      <c r="J2007" s="4" t="str">
        <f ca="1">IFERROR(__xludf.DUMMYFUNCTION("LEFT(INDEX(SPLIT(L2007, "" ""), 4), 2)"),"13")</f>
        <v>13</v>
      </c>
      <c r="K2007" s="1" t="s">
        <v>27491</v>
      </c>
      <c r="L2007" s="1" t="s">
        <v>29457</v>
      </c>
    </row>
    <row r="2008" spans="1:12" ht="13.2">
      <c r="A2008" s="20" t="s">
        <v>21093</v>
      </c>
      <c r="B2008" s="1">
        <v>5</v>
      </c>
      <c r="D2008" s="1" t="s">
        <v>10288</v>
      </c>
      <c r="E2008" s="1" t="s">
        <v>30017</v>
      </c>
      <c r="H2008" s="1" t="s">
        <v>29457</v>
      </c>
      <c r="I2008" s="4"/>
      <c r="J2008" s="4" t="str">
        <f ca="1">IFERROR(__xludf.DUMMYFUNCTION("LEFT(INDEX(SPLIT(L2008, "" ""), 4), 2)"),"13")</f>
        <v>13</v>
      </c>
      <c r="K2008" s="1" t="s">
        <v>27197</v>
      </c>
      <c r="L2008" s="1" t="s">
        <v>29457</v>
      </c>
    </row>
    <row r="2009" spans="1:12" ht="13.2">
      <c r="A2009" s="20" t="s">
        <v>30018</v>
      </c>
      <c r="B2009" s="1">
        <v>5</v>
      </c>
      <c r="D2009" s="1" t="s">
        <v>10778</v>
      </c>
      <c r="E2009" s="1" t="s">
        <v>30019</v>
      </c>
      <c r="H2009" s="1" t="s">
        <v>29457</v>
      </c>
      <c r="I2009" s="4"/>
      <c r="J2009" s="4" t="str">
        <f ca="1">IFERROR(__xludf.DUMMYFUNCTION("LEFT(INDEX(SPLIT(L2009, "" ""), 4), 2)"),"13")</f>
        <v>13</v>
      </c>
      <c r="K2009" s="1" t="s">
        <v>27491</v>
      </c>
      <c r="L2009" s="1" t="s">
        <v>29457</v>
      </c>
    </row>
    <row r="2010" spans="1:12" ht="13.2">
      <c r="A2010" s="20" t="s">
        <v>30020</v>
      </c>
      <c r="B2010" s="1">
        <v>5</v>
      </c>
      <c r="D2010" s="1" t="s">
        <v>19372</v>
      </c>
      <c r="E2010" s="1" t="s">
        <v>30021</v>
      </c>
      <c r="H2010" s="1" t="s">
        <v>29457</v>
      </c>
      <c r="I2010" s="4"/>
      <c r="J2010" s="4" t="str">
        <f ca="1">IFERROR(__xludf.DUMMYFUNCTION("LEFT(INDEX(SPLIT(L2010, "" ""), 4), 2)"),"13")</f>
        <v>13</v>
      </c>
      <c r="K2010" s="1" t="s">
        <v>27540</v>
      </c>
      <c r="L2010" s="1" t="s">
        <v>29457</v>
      </c>
    </row>
    <row r="2011" spans="1:12" ht="13.2">
      <c r="A2011" s="20" t="s">
        <v>30022</v>
      </c>
      <c r="B2011" s="1">
        <v>4</v>
      </c>
      <c r="D2011" s="1" t="s">
        <v>10778</v>
      </c>
      <c r="E2011" s="1" t="s">
        <v>30023</v>
      </c>
      <c r="H2011" s="1" t="s">
        <v>29457</v>
      </c>
      <c r="I2011" s="4"/>
      <c r="J2011" s="4" t="str">
        <f ca="1">IFERROR(__xludf.DUMMYFUNCTION("LEFT(INDEX(SPLIT(L2011, "" ""), 4), 2)"),"13")</f>
        <v>13</v>
      </c>
      <c r="K2011" s="1" t="s">
        <v>27581</v>
      </c>
      <c r="L2011" s="1" t="s">
        <v>29457</v>
      </c>
    </row>
    <row r="2012" spans="1:12" ht="13.2">
      <c r="A2012" s="20" t="s">
        <v>18925</v>
      </c>
      <c r="B2012" s="1">
        <v>5</v>
      </c>
      <c r="D2012" s="1" t="s">
        <v>18313</v>
      </c>
      <c r="E2012" s="1" t="s">
        <v>30024</v>
      </c>
      <c r="H2012" s="1" t="s">
        <v>29457</v>
      </c>
      <c r="I2012" s="4"/>
      <c r="J2012" s="4" t="str">
        <f ca="1">IFERROR(__xludf.DUMMYFUNCTION("LEFT(INDEX(SPLIT(L2012, "" ""), 4), 2)"),"13")</f>
        <v>13</v>
      </c>
      <c r="K2012" s="1" t="s">
        <v>27491</v>
      </c>
      <c r="L2012" s="1" t="s">
        <v>29457</v>
      </c>
    </row>
    <row r="2013" spans="1:12" ht="13.2">
      <c r="A2013" s="20" t="s">
        <v>30025</v>
      </c>
      <c r="B2013" s="1">
        <v>5</v>
      </c>
      <c r="C2013" s="1" t="s">
        <v>3199</v>
      </c>
      <c r="D2013" s="1" t="s">
        <v>10778</v>
      </c>
      <c r="E2013" s="1" t="s">
        <v>30026</v>
      </c>
      <c r="H2013" s="1" t="s">
        <v>29457</v>
      </c>
      <c r="I2013" s="4"/>
      <c r="J2013" s="4" t="str">
        <f ca="1">IFERROR(__xludf.DUMMYFUNCTION("LEFT(INDEX(SPLIT(L2013, "" ""), 4), 2)"),"13")</f>
        <v>13</v>
      </c>
      <c r="K2013" s="1" t="s">
        <v>27847</v>
      </c>
      <c r="L2013" s="1" t="s">
        <v>29457</v>
      </c>
    </row>
    <row r="2014" spans="1:12" ht="13.2">
      <c r="A2014" s="20" t="s">
        <v>18878</v>
      </c>
      <c r="B2014" s="1">
        <v>5</v>
      </c>
      <c r="D2014" s="1" t="s">
        <v>10347</v>
      </c>
      <c r="E2014" s="1" t="s">
        <v>30027</v>
      </c>
      <c r="H2014" s="1" t="s">
        <v>29457</v>
      </c>
      <c r="I2014" s="4"/>
      <c r="J2014" s="4" t="str">
        <f ca="1">IFERROR(__xludf.DUMMYFUNCTION("LEFT(INDEX(SPLIT(L2014, "" ""), 4), 2)"),"13")</f>
        <v>13</v>
      </c>
      <c r="K2014" s="1" t="s">
        <v>27488</v>
      </c>
      <c r="L2014" s="1" t="s">
        <v>29457</v>
      </c>
    </row>
    <row r="2015" spans="1:12" ht="13.2">
      <c r="A2015" s="20" t="s">
        <v>18878</v>
      </c>
      <c r="B2015" s="1">
        <v>5</v>
      </c>
      <c r="D2015" s="1" t="s">
        <v>10293</v>
      </c>
      <c r="E2015" s="1" t="s">
        <v>30028</v>
      </c>
      <c r="H2015" s="1" t="s">
        <v>29457</v>
      </c>
      <c r="I2015" s="4"/>
      <c r="J2015" s="4" t="str">
        <f ca="1">IFERROR(__xludf.DUMMYFUNCTION("LEFT(INDEX(SPLIT(L2015, "" ""), 4), 2)"),"13")</f>
        <v>13</v>
      </c>
      <c r="K2015" s="1" t="s">
        <v>27488</v>
      </c>
      <c r="L2015" s="1" t="s">
        <v>29457</v>
      </c>
    </row>
    <row r="2016" spans="1:12" ht="13.2">
      <c r="A2016" s="20" t="s">
        <v>18844</v>
      </c>
      <c r="B2016" s="1">
        <v>5</v>
      </c>
      <c r="D2016" s="1" t="s">
        <v>19372</v>
      </c>
      <c r="E2016" s="1" t="s">
        <v>30029</v>
      </c>
      <c r="H2016" s="1" t="s">
        <v>29457</v>
      </c>
      <c r="I2016" s="4"/>
      <c r="J2016" s="4" t="str">
        <f ca="1">IFERROR(__xludf.DUMMYFUNCTION("LEFT(INDEX(SPLIT(L2016, "" ""), 4), 2)"),"13")</f>
        <v>13</v>
      </c>
      <c r="K2016" s="1" t="s">
        <v>27197</v>
      </c>
      <c r="L2016" s="1" t="s">
        <v>29457</v>
      </c>
    </row>
    <row r="2017" spans="1:12" ht="13.2">
      <c r="A2017" s="20" t="s">
        <v>30030</v>
      </c>
      <c r="B2017" s="1">
        <v>5</v>
      </c>
      <c r="D2017" s="1" t="s">
        <v>19372</v>
      </c>
      <c r="E2017" s="1" t="s">
        <v>30031</v>
      </c>
      <c r="H2017" s="1" t="s">
        <v>29457</v>
      </c>
      <c r="I2017" s="4"/>
      <c r="J2017" s="4" t="str">
        <f ca="1">IFERROR(__xludf.DUMMYFUNCTION("LEFT(INDEX(SPLIT(L2017, "" ""), 4), 2)"),"13")</f>
        <v>13</v>
      </c>
      <c r="K2017" s="1" t="s">
        <v>27491</v>
      </c>
      <c r="L2017" s="1" t="s">
        <v>29457</v>
      </c>
    </row>
    <row r="2018" spans="1:12" ht="13.2">
      <c r="A2018" s="20" t="s">
        <v>19147</v>
      </c>
      <c r="B2018" s="1">
        <v>3</v>
      </c>
      <c r="D2018" s="1" t="s">
        <v>10736</v>
      </c>
      <c r="E2018" s="1" t="s">
        <v>30032</v>
      </c>
      <c r="H2018" s="1" t="s">
        <v>29457</v>
      </c>
      <c r="I2018" s="4"/>
      <c r="J2018" s="4" t="str">
        <f ca="1">IFERROR(__xludf.DUMMYFUNCTION("LEFT(INDEX(SPLIT(L2018, "" ""), 4), 2)"),"13")</f>
        <v>13</v>
      </c>
      <c r="K2018" s="1" t="s">
        <v>27197</v>
      </c>
      <c r="L2018" s="1" t="s">
        <v>29457</v>
      </c>
    </row>
    <row r="2019" spans="1:12" ht="13.2">
      <c r="A2019" s="20" t="s">
        <v>19037</v>
      </c>
      <c r="B2019" s="1">
        <v>5</v>
      </c>
      <c r="D2019" s="1" t="s">
        <v>19372</v>
      </c>
      <c r="E2019" s="1" t="s">
        <v>30033</v>
      </c>
      <c r="H2019" s="1" t="s">
        <v>29457</v>
      </c>
      <c r="I2019" s="4"/>
      <c r="J2019" s="4" t="str">
        <f ca="1">IFERROR(__xludf.DUMMYFUNCTION("LEFT(INDEX(SPLIT(L2019, "" ""), 4), 2)"),"13")</f>
        <v>13</v>
      </c>
      <c r="K2019" s="1" t="s">
        <v>27197</v>
      </c>
      <c r="L2019" s="1" t="s">
        <v>29457</v>
      </c>
    </row>
    <row r="2020" spans="1:12" ht="13.2">
      <c r="A2020" s="20" t="s">
        <v>18945</v>
      </c>
      <c r="B2020" s="1">
        <v>5</v>
      </c>
      <c r="D2020" s="1" t="s">
        <v>10736</v>
      </c>
      <c r="E2020" s="1" t="s">
        <v>30034</v>
      </c>
      <c r="H2020" s="1" t="s">
        <v>29457</v>
      </c>
      <c r="I2020" s="4"/>
      <c r="J2020" s="4" t="str">
        <f ca="1">IFERROR(__xludf.DUMMYFUNCTION("LEFT(INDEX(SPLIT(L2020, "" ""), 4), 2)"),"13")</f>
        <v>13</v>
      </c>
      <c r="K2020" s="1" t="s">
        <v>27197</v>
      </c>
      <c r="L2020" s="1" t="s">
        <v>29457</v>
      </c>
    </row>
    <row r="2021" spans="1:12" ht="13.2">
      <c r="A2021" s="20" t="s">
        <v>20759</v>
      </c>
      <c r="B2021" s="1">
        <v>5</v>
      </c>
      <c r="D2021" s="1" t="s">
        <v>10300</v>
      </c>
      <c r="E2021" s="1" t="s">
        <v>30035</v>
      </c>
      <c r="H2021" s="1" t="s">
        <v>29457</v>
      </c>
      <c r="I2021" s="4"/>
      <c r="J2021" s="4" t="str">
        <f ca="1">IFERROR(__xludf.DUMMYFUNCTION("LEFT(INDEX(SPLIT(L2021, "" ""), 4), 2)"),"13")</f>
        <v>13</v>
      </c>
      <c r="K2021" s="1" t="s">
        <v>28626</v>
      </c>
      <c r="L2021" s="1" t="s">
        <v>29457</v>
      </c>
    </row>
    <row r="2022" spans="1:12" ht="13.2">
      <c r="A2022" s="20" t="s">
        <v>30036</v>
      </c>
      <c r="B2022" s="1">
        <v>5</v>
      </c>
      <c r="D2022" s="1" t="s">
        <v>10321</v>
      </c>
      <c r="E2022" s="1" t="s">
        <v>30037</v>
      </c>
      <c r="H2022" s="1" t="s">
        <v>29457</v>
      </c>
      <c r="I2022" s="4"/>
      <c r="J2022" s="4" t="str">
        <f ca="1">IFERROR(__xludf.DUMMYFUNCTION("LEFT(INDEX(SPLIT(L2022, "" ""), 4), 2)"),"13")</f>
        <v>13</v>
      </c>
      <c r="K2022" s="1" t="s">
        <v>28626</v>
      </c>
      <c r="L2022" s="1" t="s">
        <v>29457</v>
      </c>
    </row>
    <row r="2023" spans="1:12" ht="13.2">
      <c r="A2023" s="20" t="s">
        <v>20618</v>
      </c>
      <c r="B2023" s="1">
        <v>5</v>
      </c>
      <c r="D2023" s="1" t="s">
        <v>19372</v>
      </c>
      <c r="E2023" s="1" t="s">
        <v>30038</v>
      </c>
      <c r="H2023" s="1" t="s">
        <v>29457</v>
      </c>
      <c r="I2023" s="4"/>
      <c r="J2023" s="4" t="str">
        <f ca="1">IFERROR(__xludf.DUMMYFUNCTION("LEFT(INDEX(SPLIT(L2023, "" ""), 4), 2)"),"13")</f>
        <v>13</v>
      </c>
      <c r="K2023" s="1" t="s">
        <v>27197</v>
      </c>
      <c r="L2023" s="1" t="s">
        <v>29457</v>
      </c>
    </row>
    <row r="2024" spans="1:12" ht="13.2">
      <c r="A2024" s="20" t="s">
        <v>18929</v>
      </c>
      <c r="B2024" s="1">
        <v>5</v>
      </c>
      <c r="D2024" s="1" t="s">
        <v>10736</v>
      </c>
      <c r="E2024" s="1" t="s">
        <v>30039</v>
      </c>
      <c r="H2024" s="1" t="s">
        <v>29457</v>
      </c>
      <c r="I2024" s="4"/>
      <c r="J2024" s="4" t="str">
        <f ca="1">IFERROR(__xludf.DUMMYFUNCTION("LEFT(INDEX(SPLIT(L2024, "" ""), 4), 2)"),"13")</f>
        <v>13</v>
      </c>
      <c r="K2024" s="1" t="s">
        <v>27738</v>
      </c>
      <c r="L2024" s="1" t="s">
        <v>29457</v>
      </c>
    </row>
    <row r="2025" spans="1:12" ht="13.2">
      <c r="A2025" s="20" t="s">
        <v>18925</v>
      </c>
      <c r="B2025" s="1">
        <v>5</v>
      </c>
      <c r="D2025" s="1" t="s">
        <v>19372</v>
      </c>
      <c r="E2025" s="1" t="s">
        <v>30040</v>
      </c>
      <c r="H2025" s="1" t="s">
        <v>29457</v>
      </c>
      <c r="I2025" s="4"/>
      <c r="J2025" s="4" t="str">
        <f ca="1">IFERROR(__xludf.DUMMYFUNCTION("LEFT(INDEX(SPLIT(L2025, "" ""), 4), 2)"),"13")</f>
        <v>13</v>
      </c>
      <c r="K2025" s="1" t="s">
        <v>27491</v>
      </c>
      <c r="L2025" s="1" t="s">
        <v>29457</v>
      </c>
    </row>
    <row r="2026" spans="1:12" ht="13.2">
      <c r="A2026" s="20" t="s">
        <v>18844</v>
      </c>
      <c r="B2026" s="1">
        <v>5</v>
      </c>
      <c r="D2026" s="1" t="s">
        <v>19372</v>
      </c>
      <c r="E2026" s="1" t="s">
        <v>30041</v>
      </c>
      <c r="H2026" s="1" t="s">
        <v>29457</v>
      </c>
      <c r="I2026" s="4"/>
      <c r="J2026" s="4" t="str">
        <f ca="1">IFERROR(__xludf.DUMMYFUNCTION("LEFT(INDEX(SPLIT(L2026, "" ""), 4), 2)"),"13")</f>
        <v>13</v>
      </c>
      <c r="K2026" s="1" t="s">
        <v>27197</v>
      </c>
      <c r="L2026" s="1" t="s">
        <v>29457</v>
      </c>
    </row>
    <row r="2027" spans="1:12" ht="13.2">
      <c r="A2027" s="20" t="s">
        <v>30042</v>
      </c>
      <c r="B2027" s="1">
        <v>5</v>
      </c>
      <c r="C2027" s="1" t="s">
        <v>30043</v>
      </c>
      <c r="D2027" s="1" t="s">
        <v>19372</v>
      </c>
      <c r="E2027" s="1" t="s">
        <v>30044</v>
      </c>
      <c r="H2027" s="1" t="s">
        <v>29457</v>
      </c>
      <c r="I2027" s="4"/>
      <c r="J2027" s="4" t="str">
        <f ca="1">IFERROR(__xludf.DUMMYFUNCTION("LEFT(INDEX(SPLIT(L2027, "" ""), 4), 2)"),"13")</f>
        <v>13</v>
      </c>
      <c r="K2027" s="1" t="s">
        <v>27847</v>
      </c>
      <c r="L2027" s="1" t="s">
        <v>29457</v>
      </c>
    </row>
    <row r="2028" spans="1:12" ht="13.2">
      <c r="A2028" s="20" t="s">
        <v>26094</v>
      </c>
      <c r="B2028" s="1">
        <v>5</v>
      </c>
      <c r="D2028" s="1" t="s">
        <v>19372</v>
      </c>
      <c r="E2028" s="1" t="s">
        <v>30045</v>
      </c>
      <c r="H2028" s="1" t="s">
        <v>29457</v>
      </c>
      <c r="I2028" s="4"/>
      <c r="J2028" s="4" t="str">
        <f ca="1">IFERROR(__xludf.DUMMYFUNCTION("LEFT(INDEX(SPLIT(L2028, "" ""), 4), 2)"),"13")</f>
        <v>13</v>
      </c>
      <c r="K2028" s="1" t="s">
        <v>27197</v>
      </c>
      <c r="L2028" s="1" t="s">
        <v>29457</v>
      </c>
    </row>
    <row r="2029" spans="1:12" ht="13.2">
      <c r="A2029" s="20" t="s">
        <v>19166</v>
      </c>
      <c r="B2029" s="1">
        <v>5</v>
      </c>
      <c r="D2029" s="1" t="s">
        <v>10288</v>
      </c>
      <c r="E2029" s="1" t="s">
        <v>30046</v>
      </c>
      <c r="H2029" s="1" t="s">
        <v>29457</v>
      </c>
      <c r="I2029" s="4"/>
      <c r="J2029" s="4" t="str">
        <f ca="1">IFERROR(__xludf.DUMMYFUNCTION("LEFT(INDEX(SPLIT(L2029, "" ""), 4), 2)"),"13")</f>
        <v>13</v>
      </c>
      <c r="K2029" s="1" t="s">
        <v>27537</v>
      </c>
      <c r="L2029" s="1" t="s">
        <v>29457</v>
      </c>
    </row>
    <row r="2030" spans="1:12" ht="13.2">
      <c r="A2030" s="20" t="s">
        <v>20832</v>
      </c>
      <c r="B2030" s="1">
        <v>4</v>
      </c>
      <c r="D2030" s="1" t="s">
        <v>19372</v>
      </c>
      <c r="E2030" s="1" t="s">
        <v>30047</v>
      </c>
      <c r="H2030" s="1" t="s">
        <v>29457</v>
      </c>
      <c r="I2030" s="4"/>
      <c r="J2030" s="4" t="str">
        <f ca="1">IFERROR(__xludf.DUMMYFUNCTION("LEFT(INDEX(SPLIT(L2030, "" ""), 4), 2)"),"13")</f>
        <v>13</v>
      </c>
      <c r="K2030" s="1" t="s">
        <v>27197</v>
      </c>
      <c r="L2030" s="1" t="s">
        <v>29457</v>
      </c>
    </row>
    <row r="2031" spans="1:12" ht="13.2">
      <c r="A2031" s="20" t="s">
        <v>18925</v>
      </c>
      <c r="B2031" s="1">
        <v>5</v>
      </c>
      <c r="D2031" s="1" t="s">
        <v>10300</v>
      </c>
      <c r="E2031" s="1" t="s">
        <v>30048</v>
      </c>
      <c r="H2031" s="1" t="s">
        <v>29457</v>
      </c>
      <c r="I2031" s="4"/>
      <c r="J2031" s="4" t="str">
        <f ca="1">IFERROR(__xludf.DUMMYFUNCTION("LEFT(INDEX(SPLIT(L2031, "" ""), 4), 2)"),"13")</f>
        <v>13</v>
      </c>
      <c r="K2031" s="1" t="s">
        <v>27491</v>
      </c>
      <c r="L2031" s="1" t="s">
        <v>29457</v>
      </c>
    </row>
    <row r="2032" spans="1:12" ht="13.2">
      <c r="A2032" s="20" t="s">
        <v>18878</v>
      </c>
      <c r="B2032" s="1">
        <v>5</v>
      </c>
      <c r="D2032" s="1" t="s">
        <v>10293</v>
      </c>
      <c r="E2032" s="1" t="s">
        <v>26144</v>
      </c>
      <c r="H2032" s="1" t="s">
        <v>29457</v>
      </c>
      <c r="I2032" s="4"/>
      <c r="J2032" s="4" t="str">
        <f ca="1">IFERROR(__xludf.DUMMYFUNCTION("LEFT(INDEX(SPLIT(L2032, "" ""), 4), 2)"),"13")</f>
        <v>13</v>
      </c>
      <c r="K2032" s="1" t="s">
        <v>27488</v>
      </c>
      <c r="L2032" s="1" t="s">
        <v>29457</v>
      </c>
    </row>
    <row r="2033" spans="1:12" ht="13.2">
      <c r="A2033" s="20" t="s">
        <v>30049</v>
      </c>
      <c r="B2033" s="1">
        <v>5</v>
      </c>
      <c r="D2033" s="1" t="s">
        <v>19372</v>
      </c>
      <c r="E2033" s="1" t="s">
        <v>30050</v>
      </c>
      <c r="H2033" s="1" t="s">
        <v>29457</v>
      </c>
      <c r="I2033" s="4"/>
      <c r="J2033" s="4" t="str">
        <f ca="1">IFERROR(__xludf.DUMMYFUNCTION("LEFT(INDEX(SPLIT(L2033, "" ""), 4), 2)"),"13")</f>
        <v>13</v>
      </c>
      <c r="K2033" s="1" t="s">
        <v>30051</v>
      </c>
      <c r="L2033" s="1" t="s">
        <v>29457</v>
      </c>
    </row>
    <row r="2034" spans="1:12" ht="13.2">
      <c r="A2034" s="20" t="s">
        <v>20460</v>
      </c>
      <c r="B2034" s="1">
        <v>5</v>
      </c>
      <c r="D2034" s="1" t="s">
        <v>19372</v>
      </c>
      <c r="E2034" s="1" t="s">
        <v>29322</v>
      </c>
      <c r="H2034" s="1" t="s">
        <v>29457</v>
      </c>
      <c r="I2034" s="4"/>
      <c r="J2034" s="4" t="str">
        <f ca="1">IFERROR(__xludf.DUMMYFUNCTION("LEFT(INDEX(SPLIT(L2034, "" ""), 4), 2)"),"13")</f>
        <v>13</v>
      </c>
      <c r="K2034" s="1" t="s">
        <v>27197</v>
      </c>
      <c r="L2034" s="1" t="s">
        <v>29457</v>
      </c>
    </row>
    <row r="2035" spans="1:12" ht="13.2">
      <c r="A2035" s="20" t="s">
        <v>18925</v>
      </c>
      <c r="B2035" s="1">
        <v>5</v>
      </c>
      <c r="D2035" s="1" t="s">
        <v>19372</v>
      </c>
      <c r="E2035" s="1" t="s">
        <v>30052</v>
      </c>
      <c r="H2035" s="1" t="s">
        <v>29457</v>
      </c>
      <c r="I2035" s="4"/>
      <c r="J2035" s="4" t="str">
        <f ca="1">IFERROR(__xludf.DUMMYFUNCTION("LEFT(INDEX(SPLIT(L2035, "" ""), 4), 2)"),"13")</f>
        <v>13</v>
      </c>
      <c r="K2035" s="1" t="s">
        <v>27491</v>
      </c>
      <c r="L2035" s="1" t="s">
        <v>29457</v>
      </c>
    </row>
    <row r="2036" spans="1:12" ht="13.2">
      <c r="A2036" s="20" t="s">
        <v>20759</v>
      </c>
      <c r="B2036" s="1">
        <v>5</v>
      </c>
      <c r="D2036" s="1" t="s">
        <v>10288</v>
      </c>
      <c r="E2036" s="1" t="s">
        <v>30053</v>
      </c>
      <c r="H2036" s="1" t="s">
        <v>29457</v>
      </c>
      <c r="I2036" s="4"/>
      <c r="J2036" s="4" t="str">
        <f ca="1">IFERROR(__xludf.DUMMYFUNCTION("LEFT(INDEX(SPLIT(L2036, "" ""), 4), 2)"),"13")</f>
        <v>13</v>
      </c>
      <c r="K2036" s="1" t="s">
        <v>28626</v>
      </c>
      <c r="L2036" s="1" t="s">
        <v>29457</v>
      </c>
    </row>
    <row r="2037" spans="1:12" ht="13.2">
      <c r="A2037" s="20" t="s">
        <v>30054</v>
      </c>
      <c r="B2037" s="1">
        <v>5</v>
      </c>
      <c r="D2037" s="1" t="s">
        <v>10755</v>
      </c>
      <c r="E2037" s="1" t="s">
        <v>30055</v>
      </c>
      <c r="H2037" s="1" t="s">
        <v>29457</v>
      </c>
      <c r="I2037" s="4"/>
      <c r="J2037" s="4" t="str">
        <f ca="1">IFERROR(__xludf.DUMMYFUNCTION("LEFT(INDEX(SPLIT(L2037, "" ""), 4), 2)"),"13")</f>
        <v>13</v>
      </c>
      <c r="K2037" s="1" t="s">
        <v>27561</v>
      </c>
      <c r="L2037" s="1" t="s">
        <v>29457</v>
      </c>
    </row>
    <row r="2038" spans="1:12" ht="13.2">
      <c r="A2038" s="20" t="s">
        <v>20618</v>
      </c>
      <c r="B2038" s="1">
        <v>5</v>
      </c>
      <c r="D2038" s="1" t="s">
        <v>19372</v>
      </c>
      <c r="E2038" s="1" t="s">
        <v>30056</v>
      </c>
      <c r="H2038" s="1" t="s">
        <v>29457</v>
      </c>
      <c r="I2038" s="4"/>
      <c r="J2038" s="4" t="str">
        <f ca="1">IFERROR(__xludf.DUMMYFUNCTION("LEFT(INDEX(SPLIT(L2038, "" ""), 4), 2)"),"13")</f>
        <v>13</v>
      </c>
      <c r="K2038" s="1" t="s">
        <v>27197</v>
      </c>
      <c r="L2038" s="1" t="s">
        <v>29457</v>
      </c>
    </row>
    <row r="2039" spans="1:12" ht="13.2">
      <c r="A2039" s="20" t="s">
        <v>19127</v>
      </c>
      <c r="B2039" s="1">
        <v>5</v>
      </c>
      <c r="D2039" s="1" t="s">
        <v>10778</v>
      </c>
      <c r="E2039" s="1" t="s">
        <v>30057</v>
      </c>
      <c r="H2039" s="1" t="s">
        <v>29457</v>
      </c>
      <c r="I2039" s="4"/>
      <c r="J2039" s="4" t="str">
        <f ca="1">IFERROR(__xludf.DUMMYFUNCTION("LEFT(INDEX(SPLIT(L2039, "" ""), 4), 2)"),"13")</f>
        <v>13</v>
      </c>
      <c r="K2039" s="1" t="s">
        <v>27197</v>
      </c>
      <c r="L2039" s="1" t="s">
        <v>29457</v>
      </c>
    </row>
    <row r="2040" spans="1:12" ht="13.2">
      <c r="A2040" s="20" t="s">
        <v>19166</v>
      </c>
      <c r="B2040" s="1">
        <v>5</v>
      </c>
      <c r="D2040" s="1" t="s">
        <v>10288</v>
      </c>
      <c r="E2040" s="1" t="s">
        <v>30058</v>
      </c>
      <c r="H2040" s="1" t="s">
        <v>29457</v>
      </c>
      <c r="I2040" s="4"/>
      <c r="J2040" s="4" t="str">
        <f ca="1">IFERROR(__xludf.DUMMYFUNCTION("LEFT(INDEX(SPLIT(L2040, "" ""), 4), 2)"),"13")</f>
        <v>13</v>
      </c>
      <c r="K2040" s="1" t="s">
        <v>27537</v>
      </c>
      <c r="L2040" s="1" t="s">
        <v>29457</v>
      </c>
    </row>
    <row r="2041" spans="1:12" ht="13.2">
      <c r="A2041" s="20" t="s">
        <v>3596</v>
      </c>
      <c r="B2041" s="1">
        <v>5</v>
      </c>
      <c r="D2041" s="1" t="s">
        <v>10479</v>
      </c>
      <c r="E2041" s="1" t="s">
        <v>9907</v>
      </c>
      <c r="H2041" s="1" t="s">
        <v>29457</v>
      </c>
      <c r="I2041" s="4"/>
      <c r="J2041" s="4" t="str">
        <f ca="1">IFERROR(__xludf.DUMMYFUNCTION("LEFT(INDEX(SPLIT(L2041, "" ""), 4), 2)"),"13")</f>
        <v>13</v>
      </c>
      <c r="K2041" s="1" t="s">
        <v>27197</v>
      </c>
      <c r="L2041" s="1" t="s">
        <v>29457</v>
      </c>
    </row>
    <row r="2042" spans="1:12" ht="13.2">
      <c r="A2042" s="20" t="s">
        <v>25685</v>
      </c>
      <c r="B2042" s="1">
        <v>5</v>
      </c>
      <c r="D2042" s="1" t="s">
        <v>10479</v>
      </c>
      <c r="E2042" s="1" t="s">
        <v>9907</v>
      </c>
      <c r="H2042" s="1" t="s">
        <v>29457</v>
      </c>
      <c r="I2042" s="4"/>
      <c r="J2042" s="4" t="str">
        <f ca="1">IFERROR(__xludf.DUMMYFUNCTION("LEFT(INDEX(SPLIT(L2042, "" ""), 4), 2)"),"13")</f>
        <v>13</v>
      </c>
      <c r="K2042" s="1" t="s">
        <v>27197</v>
      </c>
      <c r="L2042" s="1" t="s">
        <v>29457</v>
      </c>
    </row>
    <row r="2043" spans="1:12" ht="13.2">
      <c r="A2043" s="20" t="s">
        <v>30059</v>
      </c>
      <c r="B2043" s="1">
        <v>5</v>
      </c>
      <c r="D2043" s="1" t="s">
        <v>10755</v>
      </c>
      <c r="E2043" s="1" t="s">
        <v>30060</v>
      </c>
      <c r="H2043" s="1" t="s">
        <v>29457</v>
      </c>
      <c r="I2043" s="4"/>
      <c r="J2043" s="4" t="str">
        <f ca="1">IFERROR(__xludf.DUMMYFUNCTION("LEFT(INDEX(SPLIT(L2043, "" ""), 4), 2)"),"13")</f>
        <v>13</v>
      </c>
      <c r="K2043" s="1" t="s">
        <v>27491</v>
      </c>
      <c r="L2043" s="1" t="s">
        <v>29457</v>
      </c>
    </row>
    <row r="2044" spans="1:12" ht="13.2">
      <c r="A2044" s="20" t="s">
        <v>19130</v>
      </c>
      <c r="B2044" s="1">
        <v>5</v>
      </c>
      <c r="D2044" s="1" t="s">
        <v>10736</v>
      </c>
      <c r="E2044" s="1" t="s">
        <v>26379</v>
      </c>
      <c r="H2044" s="1" t="s">
        <v>29457</v>
      </c>
      <c r="I2044" s="4"/>
      <c r="J2044" s="4" t="str">
        <f ca="1">IFERROR(__xludf.DUMMYFUNCTION("LEFT(INDEX(SPLIT(L2044, "" ""), 4), 2)"),"13")</f>
        <v>13</v>
      </c>
      <c r="K2044" s="1" t="s">
        <v>27197</v>
      </c>
      <c r="L2044" s="1" t="s">
        <v>29457</v>
      </c>
    </row>
    <row r="2045" spans="1:12" ht="13.2">
      <c r="A2045" s="20" t="s">
        <v>19118</v>
      </c>
      <c r="B2045" s="1">
        <v>5</v>
      </c>
      <c r="D2045" s="1" t="s">
        <v>10347</v>
      </c>
      <c r="E2045" s="1" t="s">
        <v>2775</v>
      </c>
      <c r="H2045" s="1" t="s">
        <v>29457</v>
      </c>
      <c r="I2045" s="4"/>
      <c r="J2045" s="4" t="str">
        <f ca="1">IFERROR(__xludf.DUMMYFUNCTION("LEFT(INDEX(SPLIT(L2045, "" ""), 4), 2)"),"13")</f>
        <v>13</v>
      </c>
      <c r="K2045" s="1" t="s">
        <v>27197</v>
      </c>
      <c r="L2045" s="1" t="s">
        <v>29457</v>
      </c>
    </row>
    <row r="2046" spans="1:12" ht="13.2">
      <c r="A2046" s="20" t="s">
        <v>18878</v>
      </c>
      <c r="B2046" s="1">
        <v>5</v>
      </c>
      <c r="D2046" s="1" t="s">
        <v>10288</v>
      </c>
      <c r="E2046" s="1" t="s">
        <v>30061</v>
      </c>
      <c r="H2046" s="1" t="s">
        <v>29457</v>
      </c>
      <c r="I2046" s="4"/>
      <c r="J2046" s="4" t="str">
        <f ca="1">IFERROR(__xludf.DUMMYFUNCTION("LEFT(INDEX(SPLIT(L2046, "" ""), 4), 2)"),"13")</f>
        <v>13</v>
      </c>
      <c r="K2046" s="1" t="s">
        <v>27488</v>
      </c>
      <c r="L2046" s="1" t="s">
        <v>29457</v>
      </c>
    </row>
    <row r="2047" spans="1:12" ht="13.2">
      <c r="A2047" s="20" t="s">
        <v>19166</v>
      </c>
      <c r="B2047" s="1">
        <v>5</v>
      </c>
      <c r="D2047" s="1" t="s">
        <v>10300</v>
      </c>
      <c r="E2047" s="1" t="s">
        <v>30062</v>
      </c>
      <c r="H2047" s="1" t="s">
        <v>29457</v>
      </c>
      <c r="I2047" s="4"/>
      <c r="J2047" s="4" t="str">
        <f ca="1">IFERROR(__xludf.DUMMYFUNCTION("LEFT(INDEX(SPLIT(L2047, "" ""), 4), 2)"),"13")</f>
        <v>13</v>
      </c>
      <c r="K2047" s="1" t="s">
        <v>27537</v>
      </c>
      <c r="L2047" s="1" t="s">
        <v>29457</v>
      </c>
    </row>
    <row r="2048" spans="1:12" ht="13.2">
      <c r="A2048" s="20" t="s">
        <v>19127</v>
      </c>
      <c r="B2048" s="1">
        <v>5</v>
      </c>
      <c r="D2048" s="1" t="s">
        <v>10347</v>
      </c>
      <c r="E2048" s="1" t="s">
        <v>278</v>
      </c>
      <c r="H2048" s="1" t="s">
        <v>29457</v>
      </c>
      <c r="I2048" s="4"/>
      <c r="J2048" s="4" t="str">
        <f ca="1">IFERROR(__xludf.DUMMYFUNCTION("LEFT(INDEX(SPLIT(L2048, "" ""), 4), 2)"),"13")</f>
        <v>13</v>
      </c>
      <c r="K2048" s="1" t="s">
        <v>27197</v>
      </c>
      <c r="L2048" s="1" t="s">
        <v>29457</v>
      </c>
    </row>
    <row r="2049" spans="1:12" ht="13.2">
      <c r="A2049" s="20" t="s">
        <v>8726</v>
      </c>
      <c r="B2049" s="1">
        <v>5</v>
      </c>
      <c r="D2049" s="1" t="s">
        <v>10347</v>
      </c>
      <c r="E2049" s="1" t="s">
        <v>27798</v>
      </c>
      <c r="H2049" s="1" t="s">
        <v>29457</v>
      </c>
      <c r="I2049" s="4"/>
      <c r="J2049" s="4" t="str">
        <f ca="1">IFERROR(__xludf.DUMMYFUNCTION("LEFT(INDEX(SPLIT(L2049, "" ""), 4), 2)"),"13")</f>
        <v>13</v>
      </c>
      <c r="K2049" s="1" t="s">
        <v>27197</v>
      </c>
      <c r="L2049" s="1" t="s">
        <v>29457</v>
      </c>
    </row>
    <row r="2050" spans="1:12" ht="13.2">
      <c r="A2050" s="20" t="s">
        <v>19166</v>
      </c>
      <c r="B2050" s="1">
        <v>5</v>
      </c>
      <c r="D2050" s="1" t="s">
        <v>10755</v>
      </c>
      <c r="E2050" s="1" t="s">
        <v>554</v>
      </c>
      <c r="H2050" s="1" t="s">
        <v>29457</v>
      </c>
      <c r="I2050" s="4"/>
      <c r="J2050" s="4" t="str">
        <f ca="1">IFERROR(__xludf.DUMMYFUNCTION("LEFT(INDEX(SPLIT(L2050, "" ""), 4), 2)"),"13")</f>
        <v>13</v>
      </c>
      <c r="K2050" s="1" t="s">
        <v>27537</v>
      </c>
      <c r="L2050" s="1" t="s">
        <v>29457</v>
      </c>
    </row>
    <row r="2051" spans="1:12" ht="13.2">
      <c r="A2051" s="20" t="s">
        <v>8732</v>
      </c>
      <c r="B2051" s="1">
        <v>5</v>
      </c>
      <c r="D2051" s="1" t="s">
        <v>10778</v>
      </c>
      <c r="E2051" s="1" t="s">
        <v>27798</v>
      </c>
      <c r="H2051" s="1" t="s">
        <v>29457</v>
      </c>
      <c r="I2051" s="4"/>
      <c r="J2051" s="4" t="str">
        <f ca="1">IFERROR(__xludf.DUMMYFUNCTION("LEFT(INDEX(SPLIT(L2051, "" ""), 4), 2)"),"13")</f>
        <v>13</v>
      </c>
      <c r="K2051" s="1" t="s">
        <v>27197</v>
      </c>
      <c r="L2051" s="1" t="s">
        <v>29457</v>
      </c>
    </row>
    <row r="2052" spans="1:12" ht="13.2">
      <c r="A2052" s="20" t="s">
        <v>30063</v>
      </c>
      <c r="B2052" s="1">
        <v>5</v>
      </c>
      <c r="D2052" s="1" t="s">
        <v>19372</v>
      </c>
      <c r="E2052" s="1" t="s">
        <v>30064</v>
      </c>
      <c r="H2052" s="1" t="s">
        <v>29457</v>
      </c>
      <c r="I2052" s="4"/>
      <c r="J2052" s="4" t="str">
        <f ca="1">IFERROR(__xludf.DUMMYFUNCTION("LEFT(INDEX(SPLIT(L2052, "" ""), 4), 2)"),"13")</f>
        <v>13</v>
      </c>
      <c r="K2052" s="1" t="s">
        <v>29317</v>
      </c>
      <c r="L2052" s="1" t="s">
        <v>29457</v>
      </c>
    </row>
    <row r="2053" spans="1:12" ht="13.2">
      <c r="A2053" s="20" t="s">
        <v>20383</v>
      </c>
      <c r="B2053" s="1">
        <v>5</v>
      </c>
      <c r="D2053" s="1" t="s">
        <v>10293</v>
      </c>
      <c r="E2053" s="1" t="s">
        <v>30065</v>
      </c>
      <c r="H2053" s="1" t="s">
        <v>29457</v>
      </c>
      <c r="I2053" s="4"/>
      <c r="J2053" s="4" t="str">
        <f ca="1">IFERROR(__xludf.DUMMYFUNCTION("LEFT(INDEX(SPLIT(L2053, "" ""), 4), 2)"),"13")</f>
        <v>13</v>
      </c>
      <c r="K2053" s="1" t="s">
        <v>27308</v>
      </c>
      <c r="L2053" s="1" t="s">
        <v>29457</v>
      </c>
    </row>
    <row r="2054" spans="1:12" ht="13.2">
      <c r="A2054" s="20" t="s">
        <v>18969</v>
      </c>
      <c r="B2054" s="1">
        <v>5</v>
      </c>
      <c r="D2054" s="1" t="s">
        <v>19372</v>
      </c>
      <c r="E2054" s="1" t="s">
        <v>30066</v>
      </c>
      <c r="H2054" s="1" t="s">
        <v>29457</v>
      </c>
      <c r="I2054" s="4"/>
      <c r="J2054" s="4" t="str">
        <f ca="1">IFERROR(__xludf.DUMMYFUNCTION("LEFT(INDEX(SPLIT(L2054, "" ""), 4), 2)"),"13")</f>
        <v>13</v>
      </c>
      <c r="K2054" s="1" t="s">
        <v>27581</v>
      </c>
      <c r="L2054" s="1" t="s">
        <v>29457</v>
      </c>
    </row>
    <row r="2055" spans="1:12" ht="13.2">
      <c r="A2055" s="20" t="s">
        <v>30067</v>
      </c>
      <c r="B2055" s="1">
        <v>5</v>
      </c>
      <c r="D2055" s="1" t="s">
        <v>10305</v>
      </c>
      <c r="E2055" s="1" t="s">
        <v>30068</v>
      </c>
      <c r="H2055" s="1" t="s">
        <v>29457</v>
      </c>
      <c r="I2055" s="4"/>
      <c r="J2055" s="4" t="str">
        <f ca="1">IFERROR(__xludf.DUMMYFUNCTION("LEFT(INDEX(SPLIT(L2055, "" ""), 4), 2)"),"13")</f>
        <v>13</v>
      </c>
      <c r="K2055" s="1" t="s">
        <v>27491</v>
      </c>
      <c r="L2055" s="1" t="s">
        <v>29457</v>
      </c>
    </row>
    <row r="2056" spans="1:12" ht="13.2">
      <c r="A2056" s="20" t="s">
        <v>30069</v>
      </c>
      <c r="B2056" s="1">
        <v>5</v>
      </c>
      <c r="D2056" s="1" t="s">
        <v>10778</v>
      </c>
      <c r="E2056" s="1" t="s">
        <v>30070</v>
      </c>
      <c r="H2056" s="1" t="s">
        <v>29457</v>
      </c>
      <c r="I2056" s="4"/>
      <c r="J2056" s="4" t="str">
        <f ca="1">IFERROR(__xludf.DUMMYFUNCTION("LEFT(INDEX(SPLIT(L2056, "" ""), 4), 2)"),"13")</f>
        <v>13</v>
      </c>
      <c r="K2056" s="1" t="s">
        <v>27197</v>
      </c>
      <c r="L2056" s="1" t="s">
        <v>29457</v>
      </c>
    </row>
    <row r="2057" spans="1:12" ht="13.2">
      <c r="A2057" s="20" t="s">
        <v>30071</v>
      </c>
      <c r="B2057" s="1">
        <v>5</v>
      </c>
      <c r="D2057" s="1" t="s">
        <v>19372</v>
      </c>
      <c r="E2057" s="1" t="s">
        <v>30072</v>
      </c>
      <c r="H2057" s="1" t="s">
        <v>29457</v>
      </c>
      <c r="I2057" s="4"/>
      <c r="J2057" s="4" t="str">
        <f ca="1">IFERROR(__xludf.DUMMYFUNCTION("LEFT(INDEX(SPLIT(L2057, "" ""), 4), 2)"),"13")</f>
        <v>13</v>
      </c>
      <c r="K2057" s="1" t="s">
        <v>27491</v>
      </c>
      <c r="L2057" s="1" t="s">
        <v>29457</v>
      </c>
    </row>
    <row r="2058" spans="1:12" ht="13.2">
      <c r="A2058" s="20" t="s">
        <v>18933</v>
      </c>
      <c r="B2058" s="1">
        <v>5</v>
      </c>
      <c r="D2058" s="1" t="s">
        <v>10778</v>
      </c>
      <c r="E2058" s="1" t="s">
        <v>3236</v>
      </c>
      <c r="H2058" s="1" t="s">
        <v>29457</v>
      </c>
      <c r="I2058" s="4"/>
      <c r="J2058" s="4" t="str">
        <f ca="1">IFERROR(__xludf.DUMMYFUNCTION("LEFT(INDEX(SPLIT(L2058, "" ""), 4), 2)"),"13")</f>
        <v>13</v>
      </c>
      <c r="K2058" s="1" t="s">
        <v>27197</v>
      </c>
      <c r="L2058" s="1" t="s">
        <v>29457</v>
      </c>
    </row>
    <row r="2059" spans="1:12" ht="13.2">
      <c r="A2059" s="20" t="s">
        <v>18847</v>
      </c>
      <c r="B2059" s="1">
        <v>5</v>
      </c>
      <c r="D2059" s="1" t="s">
        <v>10288</v>
      </c>
      <c r="E2059" s="1" t="s">
        <v>19330</v>
      </c>
      <c r="H2059" s="1" t="s">
        <v>29457</v>
      </c>
      <c r="I2059" s="4"/>
      <c r="J2059" s="4" t="str">
        <f ca="1">IFERROR(__xludf.DUMMYFUNCTION("LEFT(INDEX(SPLIT(L2059, "" ""), 4), 2)"),"13")</f>
        <v>13</v>
      </c>
      <c r="K2059" s="1" t="s">
        <v>27197</v>
      </c>
      <c r="L2059" s="1" t="s">
        <v>29457</v>
      </c>
    </row>
    <row r="2060" spans="1:12" ht="13.2">
      <c r="A2060" s="20" t="s">
        <v>18878</v>
      </c>
      <c r="B2060" s="1">
        <v>5</v>
      </c>
      <c r="D2060" s="1" t="s">
        <v>19372</v>
      </c>
      <c r="E2060" s="1" t="s">
        <v>30073</v>
      </c>
      <c r="H2060" s="1" t="s">
        <v>29457</v>
      </c>
      <c r="I2060" s="4"/>
      <c r="J2060" s="4" t="str">
        <f ca="1">IFERROR(__xludf.DUMMYFUNCTION("LEFT(INDEX(SPLIT(L2060, "" ""), 4), 2)"),"13")</f>
        <v>13</v>
      </c>
      <c r="K2060" s="1" t="s">
        <v>27488</v>
      </c>
      <c r="L2060" s="1" t="s">
        <v>29457</v>
      </c>
    </row>
    <row r="2061" spans="1:12" ht="13.2">
      <c r="A2061" s="20" t="s">
        <v>30074</v>
      </c>
      <c r="B2061" s="1">
        <v>5</v>
      </c>
      <c r="D2061" s="1" t="s">
        <v>10347</v>
      </c>
      <c r="E2061" s="1" t="s">
        <v>30075</v>
      </c>
      <c r="H2061" s="1" t="s">
        <v>29457</v>
      </c>
      <c r="I2061" s="4"/>
      <c r="J2061" s="4" t="str">
        <f ca="1">IFERROR(__xludf.DUMMYFUNCTION("LEFT(INDEX(SPLIT(L2061, "" ""), 4), 2)"),"13")</f>
        <v>13</v>
      </c>
      <c r="K2061" s="1" t="s">
        <v>27491</v>
      </c>
      <c r="L2061" s="1" t="s">
        <v>29457</v>
      </c>
    </row>
    <row r="2062" spans="1:12" ht="13.2">
      <c r="A2062" s="20" t="s">
        <v>21218</v>
      </c>
      <c r="B2062" s="1">
        <v>5</v>
      </c>
      <c r="D2062" s="1" t="s">
        <v>10347</v>
      </c>
      <c r="E2062" s="1" t="s">
        <v>19330</v>
      </c>
      <c r="H2062" s="1" t="s">
        <v>29457</v>
      </c>
      <c r="I2062" s="4"/>
      <c r="J2062" s="4" t="str">
        <f ca="1">IFERROR(__xludf.DUMMYFUNCTION("LEFT(INDEX(SPLIT(L2062, "" ""), 4), 2)"),"13")</f>
        <v>13</v>
      </c>
      <c r="K2062" s="1" t="s">
        <v>27197</v>
      </c>
      <c r="L2062" s="1" t="s">
        <v>29457</v>
      </c>
    </row>
    <row r="2063" spans="1:12" ht="13.2">
      <c r="A2063" s="20" t="s">
        <v>18873</v>
      </c>
      <c r="B2063" s="1">
        <v>5</v>
      </c>
      <c r="D2063" s="1" t="s">
        <v>10347</v>
      </c>
      <c r="E2063" s="1" t="s">
        <v>30076</v>
      </c>
      <c r="H2063" s="1" t="s">
        <v>29457</v>
      </c>
      <c r="I2063" s="4"/>
      <c r="J2063" s="4" t="str">
        <f ca="1">IFERROR(__xludf.DUMMYFUNCTION("LEFT(INDEX(SPLIT(L2063, "" ""), 4), 2)"),"13")</f>
        <v>13</v>
      </c>
      <c r="K2063" s="1" t="s">
        <v>27197</v>
      </c>
      <c r="L2063" s="1" t="s">
        <v>29457</v>
      </c>
    </row>
    <row r="2064" spans="1:12" ht="13.2">
      <c r="A2064" s="20" t="s">
        <v>18873</v>
      </c>
      <c r="B2064" s="1">
        <v>5</v>
      </c>
      <c r="D2064" s="1" t="s">
        <v>10736</v>
      </c>
      <c r="E2064" s="1" t="s">
        <v>30077</v>
      </c>
      <c r="H2064" s="1" t="s">
        <v>29457</v>
      </c>
      <c r="I2064" s="4"/>
      <c r="J2064" s="4" t="str">
        <f ca="1">IFERROR(__xludf.DUMMYFUNCTION("LEFT(INDEX(SPLIT(L2064, "" ""), 4), 2)"),"13")</f>
        <v>13</v>
      </c>
      <c r="K2064" s="1" t="s">
        <v>27197</v>
      </c>
      <c r="L2064" s="1" t="s">
        <v>29457</v>
      </c>
    </row>
    <row r="2065" spans="1:12" ht="13.2">
      <c r="A2065" s="20" t="s">
        <v>30078</v>
      </c>
      <c r="B2065" s="1">
        <v>5</v>
      </c>
      <c r="D2065" s="1" t="s">
        <v>10288</v>
      </c>
      <c r="E2065" s="1" t="s">
        <v>30079</v>
      </c>
      <c r="H2065" s="1" t="s">
        <v>29457</v>
      </c>
      <c r="I2065" s="4"/>
      <c r="J2065" s="4" t="str">
        <f ca="1">IFERROR(__xludf.DUMMYFUNCTION("LEFT(INDEX(SPLIT(L2065, "" ""), 4), 2)"),"13")</f>
        <v>13</v>
      </c>
      <c r="K2065" s="1" t="s">
        <v>27581</v>
      </c>
      <c r="L2065" s="1" t="s">
        <v>29457</v>
      </c>
    </row>
    <row r="2066" spans="1:12" ht="13.2">
      <c r="A2066" s="20" t="s">
        <v>20460</v>
      </c>
      <c r="B2066" s="1">
        <v>5</v>
      </c>
      <c r="D2066" s="1" t="s">
        <v>10778</v>
      </c>
      <c r="E2066" s="1" t="s">
        <v>19330</v>
      </c>
      <c r="H2066" s="1" t="s">
        <v>29457</v>
      </c>
      <c r="I2066" s="4"/>
      <c r="J2066" s="4" t="str">
        <f ca="1">IFERROR(__xludf.DUMMYFUNCTION("LEFT(INDEX(SPLIT(L2066, "" ""), 4), 2)"),"13")</f>
        <v>13</v>
      </c>
      <c r="K2066" s="1" t="s">
        <v>27197</v>
      </c>
      <c r="L2066" s="1" t="s">
        <v>29457</v>
      </c>
    </row>
    <row r="2067" spans="1:12" ht="13.2">
      <c r="A2067" s="20" t="s">
        <v>18878</v>
      </c>
      <c r="B2067" s="1">
        <v>5</v>
      </c>
      <c r="D2067" s="1" t="s">
        <v>10778</v>
      </c>
      <c r="E2067" s="1" t="s">
        <v>19330</v>
      </c>
      <c r="H2067" s="1" t="s">
        <v>29457</v>
      </c>
      <c r="I2067" s="4"/>
      <c r="J2067" s="4" t="str">
        <f ca="1">IFERROR(__xludf.DUMMYFUNCTION("LEFT(INDEX(SPLIT(L2067, "" ""), 4), 2)"),"13")</f>
        <v>13</v>
      </c>
      <c r="K2067" s="1" t="s">
        <v>27488</v>
      </c>
      <c r="L2067" s="1" t="s">
        <v>29457</v>
      </c>
    </row>
    <row r="2068" spans="1:12" ht="13.2">
      <c r="A2068" s="20" t="s">
        <v>19037</v>
      </c>
      <c r="B2068" s="1">
        <v>5</v>
      </c>
      <c r="D2068" s="1" t="s">
        <v>10347</v>
      </c>
      <c r="E2068" s="1" t="s">
        <v>19321</v>
      </c>
      <c r="H2068" s="1" t="s">
        <v>29457</v>
      </c>
      <c r="I2068" s="4"/>
      <c r="J2068" s="4" t="str">
        <f ca="1">IFERROR(__xludf.DUMMYFUNCTION("LEFT(INDEX(SPLIT(L2068, "" ""), 4), 2)"),"13")</f>
        <v>13</v>
      </c>
      <c r="K2068" s="1" t="s">
        <v>27197</v>
      </c>
      <c r="L2068" s="1" t="s">
        <v>29457</v>
      </c>
    </row>
    <row r="2069" spans="1:12" ht="13.2">
      <c r="A2069" s="20" t="s">
        <v>20460</v>
      </c>
      <c r="B2069" s="1">
        <v>5</v>
      </c>
      <c r="D2069" s="1" t="s">
        <v>10778</v>
      </c>
      <c r="E2069" s="1" t="s">
        <v>30080</v>
      </c>
      <c r="H2069" s="1" t="s">
        <v>29457</v>
      </c>
      <c r="I2069" s="4"/>
      <c r="J2069" s="4" t="str">
        <f ca="1">IFERROR(__xludf.DUMMYFUNCTION("LEFT(INDEX(SPLIT(L2069, "" ""), 4), 2)"),"13")</f>
        <v>13</v>
      </c>
      <c r="K2069" s="1" t="s">
        <v>27197</v>
      </c>
      <c r="L2069" s="1" t="s">
        <v>29457</v>
      </c>
    </row>
    <row r="2070" spans="1:12" ht="13.2">
      <c r="A2070" s="20" t="s">
        <v>18973</v>
      </c>
      <c r="B2070" s="1">
        <v>5</v>
      </c>
      <c r="D2070" s="1" t="s">
        <v>10755</v>
      </c>
      <c r="E2070" s="1" t="s">
        <v>30081</v>
      </c>
      <c r="H2070" s="1" t="s">
        <v>29457</v>
      </c>
      <c r="I2070" s="4"/>
      <c r="J2070" s="4" t="str">
        <f ca="1">IFERROR(__xludf.DUMMYFUNCTION("LEFT(INDEX(SPLIT(L2070, "" ""), 4), 2)"),"13")</f>
        <v>13</v>
      </c>
      <c r="K2070" s="1" t="s">
        <v>27197</v>
      </c>
      <c r="L2070" s="1" t="s">
        <v>29457</v>
      </c>
    </row>
    <row r="2071" spans="1:12" ht="13.2">
      <c r="A2071" s="20" t="s">
        <v>30082</v>
      </c>
      <c r="B2071" s="1">
        <v>5</v>
      </c>
      <c r="D2071" s="1" t="s">
        <v>10300</v>
      </c>
      <c r="E2071" s="1" t="s">
        <v>30083</v>
      </c>
      <c r="H2071" s="1" t="s">
        <v>29457</v>
      </c>
      <c r="I2071" s="4"/>
      <c r="J2071" s="4" t="str">
        <f ca="1">IFERROR(__xludf.DUMMYFUNCTION("LEFT(INDEX(SPLIT(L2071, "" ""), 4), 2)"),"13")</f>
        <v>13</v>
      </c>
      <c r="K2071" s="1" t="s">
        <v>27581</v>
      </c>
      <c r="L2071" s="1" t="s">
        <v>29457</v>
      </c>
    </row>
    <row r="2072" spans="1:12" ht="13.2">
      <c r="A2072" s="20" t="s">
        <v>20832</v>
      </c>
      <c r="B2072" s="1">
        <v>5</v>
      </c>
      <c r="D2072" s="1" t="s">
        <v>19372</v>
      </c>
      <c r="E2072" s="1" t="s">
        <v>30084</v>
      </c>
      <c r="H2072" s="1" t="s">
        <v>29457</v>
      </c>
      <c r="I2072" s="4"/>
      <c r="J2072" s="4" t="str">
        <f ca="1">IFERROR(__xludf.DUMMYFUNCTION("LEFT(INDEX(SPLIT(L2072, "" ""), 4), 2)"),"13")</f>
        <v>13</v>
      </c>
      <c r="K2072" s="1" t="s">
        <v>27197</v>
      </c>
      <c r="L2072" s="1" t="s">
        <v>29457</v>
      </c>
    </row>
    <row r="2073" spans="1:12" ht="13.2">
      <c r="A2073" s="20" t="s">
        <v>19173</v>
      </c>
      <c r="B2073" s="1">
        <v>5</v>
      </c>
      <c r="D2073" s="1" t="s">
        <v>10743</v>
      </c>
      <c r="E2073" s="1" t="s">
        <v>26260</v>
      </c>
      <c r="H2073" s="1" t="s">
        <v>29457</v>
      </c>
      <c r="I2073" s="4"/>
      <c r="J2073" s="4" t="str">
        <f ca="1">IFERROR(__xludf.DUMMYFUNCTION("LEFT(INDEX(SPLIT(L2073, "" ""), 4), 2)"),"13")</f>
        <v>13</v>
      </c>
      <c r="K2073" s="1" t="s">
        <v>27197</v>
      </c>
      <c r="L2073" s="1" t="s">
        <v>29457</v>
      </c>
    </row>
    <row r="2074" spans="1:12" ht="13.2">
      <c r="A2074" s="20" t="s">
        <v>19158</v>
      </c>
      <c r="B2074" s="1">
        <v>5</v>
      </c>
      <c r="D2074" s="1" t="s">
        <v>10347</v>
      </c>
      <c r="E2074" s="1" t="s">
        <v>30085</v>
      </c>
      <c r="H2074" s="1" t="s">
        <v>29457</v>
      </c>
      <c r="I2074" s="4"/>
      <c r="J2074" s="4" t="str">
        <f ca="1">IFERROR(__xludf.DUMMYFUNCTION("LEFT(INDEX(SPLIT(L2074, "" ""), 4), 2)"),"13")</f>
        <v>13</v>
      </c>
      <c r="K2074" s="1" t="s">
        <v>27197</v>
      </c>
      <c r="L2074" s="1" t="s">
        <v>29457</v>
      </c>
    </row>
    <row r="2075" spans="1:12" ht="13.2">
      <c r="A2075" s="20" t="s">
        <v>19173</v>
      </c>
      <c r="B2075" s="1">
        <v>5</v>
      </c>
      <c r="D2075" s="1" t="s">
        <v>10743</v>
      </c>
      <c r="E2075" s="1" t="s">
        <v>30086</v>
      </c>
      <c r="H2075" s="1" t="s">
        <v>29457</v>
      </c>
      <c r="I2075" s="4"/>
      <c r="J2075" s="4" t="str">
        <f ca="1">IFERROR(__xludf.DUMMYFUNCTION("LEFT(INDEX(SPLIT(L2075, "" ""), 4), 2)"),"13")</f>
        <v>13</v>
      </c>
      <c r="K2075" s="1" t="s">
        <v>27197</v>
      </c>
      <c r="L2075" s="1" t="s">
        <v>29457</v>
      </c>
    </row>
    <row r="2076" spans="1:12" ht="13.2">
      <c r="A2076" s="20" t="s">
        <v>3170</v>
      </c>
      <c r="B2076" s="1">
        <v>5</v>
      </c>
      <c r="C2076" s="1" t="s">
        <v>3171</v>
      </c>
      <c r="D2076" s="1" t="s">
        <v>10300</v>
      </c>
      <c r="E2076" s="1" t="s">
        <v>30087</v>
      </c>
      <c r="H2076" s="1" t="s">
        <v>29457</v>
      </c>
      <c r="I2076" s="4"/>
      <c r="J2076" s="4" t="str">
        <f ca="1">IFERROR(__xludf.DUMMYFUNCTION("LEFT(INDEX(SPLIT(L2076, "" ""), 4), 2)"),"13")</f>
        <v>13</v>
      </c>
      <c r="K2076" s="1" t="s">
        <v>27847</v>
      </c>
      <c r="L2076" s="1" t="s">
        <v>29457</v>
      </c>
    </row>
    <row r="2077" spans="1:12" ht="13.2">
      <c r="A2077" s="20" t="s">
        <v>20943</v>
      </c>
      <c r="B2077" s="1">
        <v>5</v>
      </c>
      <c r="D2077" s="1" t="s">
        <v>10743</v>
      </c>
      <c r="E2077" s="1" t="s">
        <v>108</v>
      </c>
      <c r="H2077" s="1" t="s">
        <v>29457</v>
      </c>
      <c r="I2077" s="4"/>
      <c r="J2077" s="4" t="str">
        <f ca="1">IFERROR(__xludf.DUMMYFUNCTION("LEFT(INDEX(SPLIT(L2077, "" ""), 4), 2)"),"13")</f>
        <v>13</v>
      </c>
      <c r="K2077" s="1" t="s">
        <v>27197</v>
      </c>
      <c r="L2077" s="1" t="s">
        <v>29457</v>
      </c>
    </row>
    <row r="2078" spans="1:12" ht="13.2">
      <c r="A2078" s="20" t="s">
        <v>30088</v>
      </c>
      <c r="B2078" s="1">
        <v>5</v>
      </c>
      <c r="D2078" s="1" t="s">
        <v>19372</v>
      </c>
      <c r="E2078" s="1" t="s">
        <v>30089</v>
      </c>
      <c r="H2078" s="1" t="s">
        <v>29457</v>
      </c>
      <c r="I2078" s="4"/>
      <c r="J2078" s="4" t="str">
        <f ca="1">IFERROR(__xludf.DUMMYFUNCTION("LEFT(INDEX(SPLIT(L2078, "" ""), 4), 2)"),"13")</f>
        <v>13</v>
      </c>
      <c r="K2078" s="1" t="s">
        <v>27491</v>
      </c>
      <c r="L2078" s="1" t="s">
        <v>29457</v>
      </c>
    </row>
    <row r="2079" spans="1:12" ht="13.2">
      <c r="A2079" s="20" t="s">
        <v>18985</v>
      </c>
      <c r="B2079" s="1">
        <v>5</v>
      </c>
      <c r="D2079" s="1" t="s">
        <v>10293</v>
      </c>
      <c r="E2079" s="1" t="s">
        <v>2056</v>
      </c>
      <c r="H2079" s="1" t="s">
        <v>29457</v>
      </c>
      <c r="I2079" s="4"/>
      <c r="J2079" s="4" t="str">
        <f ca="1">IFERROR(__xludf.DUMMYFUNCTION("LEFT(INDEX(SPLIT(L2079, "" ""), 4), 2)"),"13")</f>
        <v>13</v>
      </c>
      <c r="K2079" s="1" t="s">
        <v>27197</v>
      </c>
      <c r="L2079" s="1" t="s">
        <v>29457</v>
      </c>
    </row>
    <row r="2080" spans="1:12" ht="13.2">
      <c r="A2080" s="20" t="s">
        <v>20866</v>
      </c>
      <c r="B2080" s="1">
        <v>5</v>
      </c>
      <c r="D2080" s="1" t="s">
        <v>10479</v>
      </c>
      <c r="E2080" s="1" t="s">
        <v>2056</v>
      </c>
      <c r="H2080" s="1" t="s">
        <v>29457</v>
      </c>
      <c r="I2080" s="4"/>
      <c r="J2080" s="4" t="str">
        <f ca="1">IFERROR(__xludf.DUMMYFUNCTION("LEFT(INDEX(SPLIT(L2080, "" ""), 4), 2)"),"13")</f>
        <v>13</v>
      </c>
      <c r="K2080" s="1" t="s">
        <v>27197</v>
      </c>
      <c r="L2080" s="1" t="s">
        <v>29457</v>
      </c>
    </row>
    <row r="2081" spans="1:12" ht="13.2">
      <c r="A2081" s="20" t="s">
        <v>20966</v>
      </c>
      <c r="B2081" s="1">
        <v>5</v>
      </c>
      <c r="D2081" s="1" t="s">
        <v>18313</v>
      </c>
      <c r="E2081" s="1" t="s">
        <v>30090</v>
      </c>
      <c r="H2081" s="1" t="s">
        <v>29457</v>
      </c>
      <c r="I2081" s="4"/>
      <c r="J2081" s="4" t="str">
        <f ca="1">IFERROR(__xludf.DUMMYFUNCTION("LEFT(INDEX(SPLIT(L2081, "" ""), 4), 2)"),"13")</f>
        <v>13</v>
      </c>
      <c r="K2081" s="1" t="s">
        <v>27633</v>
      </c>
      <c r="L2081" s="1" t="s">
        <v>29457</v>
      </c>
    </row>
    <row r="2082" spans="1:12" ht="13.2">
      <c r="A2082" s="20" t="s">
        <v>4568</v>
      </c>
      <c r="B2082" s="1">
        <v>5</v>
      </c>
      <c r="D2082" s="1" t="s">
        <v>18313</v>
      </c>
      <c r="E2082" s="1" t="s">
        <v>30091</v>
      </c>
      <c r="H2082" s="1" t="s">
        <v>29457</v>
      </c>
      <c r="I2082" s="4"/>
      <c r="J2082" s="4" t="str">
        <f ca="1">IFERROR(__xludf.DUMMYFUNCTION("LEFT(INDEX(SPLIT(L2082, "" ""), 4), 2)"),"13")</f>
        <v>13</v>
      </c>
      <c r="K2082" s="1" t="s">
        <v>27685</v>
      </c>
      <c r="L2082" s="1" t="s">
        <v>29457</v>
      </c>
    </row>
    <row r="2083" spans="1:12" ht="13.2">
      <c r="A2083" s="20" t="s">
        <v>19173</v>
      </c>
      <c r="B2083" s="1">
        <v>3</v>
      </c>
      <c r="D2083" s="1" t="s">
        <v>10743</v>
      </c>
      <c r="E2083" s="1" t="s">
        <v>2056</v>
      </c>
      <c r="H2083" s="1" t="s">
        <v>29457</v>
      </c>
      <c r="I2083" s="4"/>
      <c r="J2083" s="4" t="str">
        <f ca="1">IFERROR(__xludf.DUMMYFUNCTION("LEFT(INDEX(SPLIT(L2083, "" ""), 4), 2)"),"13")</f>
        <v>13</v>
      </c>
      <c r="K2083" s="1" t="s">
        <v>27197</v>
      </c>
      <c r="L2083" s="1" t="s">
        <v>29457</v>
      </c>
    </row>
    <row r="2084" spans="1:12" ht="13.2">
      <c r="A2084" s="20" t="s">
        <v>30092</v>
      </c>
      <c r="B2084" s="1">
        <v>5</v>
      </c>
      <c r="D2084" s="1" t="s">
        <v>19372</v>
      </c>
      <c r="E2084" s="1" t="s">
        <v>30093</v>
      </c>
      <c r="H2084" s="1" t="s">
        <v>29457</v>
      </c>
      <c r="I2084" s="4"/>
      <c r="J2084" s="4" t="str">
        <f ca="1">IFERROR(__xludf.DUMMYFUNCTION("LEFT(INDEX(SPLIT(L2084, "" ""), 4), 2)"),"13")</f>
        <v>13</v>
      </c>
      <c r="K2084" s="1" t="s">
        <v>27491</v>
      </c>
      <c r="L2084" s="1" t="s">
        <v>29457</v>
      </c>
    </row>
    <row r="2085" spans="1:12" ht="13.2">
      <c r="A2085" s="20" t="s">
        <v>19166</v>
      </c>
      <c r="B2085" s="1">
        <v>5</v>
      </c>
      <c r="D2085" s="1" t="s">
        <v>10305</v>
      </c>
      <c r="E2085" s="1" t="s">
        <v>18822</v>
      </c>
      <c r="H2085" s="1" t="s">
        <v>29457</v>
      </c>
      <c r="I2085" s="4"/>
      <c r="J2085" s="4" t="str">
        <f ca="1">IFERROR(__xludf.DUMMYFUNCTION("LEFT(INDEX(SPLIT(L2085, "" ""), 4), 2)"),"13")</f>
        <v>13</v>
      </c>
      <c r="K2085" s="1" t="s">
        <v>27537</v>
      </c>
      <c r="L2085" s="1" t="s">
        <v>29457</v>
      </c>
    </row>
    <row r="2086" spans="1:12" ht="13.2">
      <c r="A2086" s="20" t="s">
        <v>30094</v>
      </c>
      <c r="B2086" s="1">
        <v>5</v>
      </c>
      <c r="D2086" s="1" t="s">
        <v>10305</v>
      </c>
      <c r="E2086" s="1" t="s">
        <v>30095</v>
      </c>
      <c r="H2086" s="1" t="s">
        <v>29457</v>
      </c>
      <c r="I2086" s="4"/>
      <c r="J2086" s="4" t="str">
        <f ca="1">IFERROR(__xludf.DUMMYFUNCTION("LEFT(INDEX(SPLIT(L2086, "" ""), 4), 2)"),"13")</f>
        <v>13</v>
      </c>
      <c r="K2086" s="1" t="s">
        <v>27581</v>
      </c>
      <c r="L2086" s="1" t="s">
        <v>29457</v>
      </c>
    </row>
    <row r="2087" spans="1:12" ht="13.2">
      <c r="A2087" s="20" t="s">
        <v>30096</v>
      </c>
      <c r="B2087" s="1">
        <v>4</v>
      </c>
      <c r="D2087" s="1" t="s">
        <v>10479</v>
      </c>
      <c r="E2087" s="1" t="s">
        <v>30097</v>
      </c>
      <c r="H2087" s="1" t="s">
        <v>29457</v>
      </c>
      <c r="I2087" s="4"/>
      <c r="J2087" s="4" t="str">
        <f ca="1">IFERROR(__xludf.DUMMYFUNCTION("LEFT(INDEX(SPLIT(L2087, "" ""), 4), 2)"),"13")</f>
        <v>13</v>
      </c>
      <c r="K2087" s="1" t="s">
        <v>27197</v>
      </c>
      <c r="L2087" s="1" t="s">
        <v>29457</v>
      </c>
    </row>
    <row r="2088" spans="1:12" ht="13.2">
      <c r="A2088" s="20" t="s">
        <v>30098</v>
      </c>
      <c r="B2088" s="1">
        <v>5</v>
      </c>
      <c r="D2088" s="1" t="s">
        <v>10778</v>
      </c>
      <c r="E2088" s="1" t="s">
        <v>30099</v>
      </c>
      <c r="H2088" s="1" t="s">
        <v>29457</v>
      </c>
      <c r="I2088" s="4"/>
      <c r="J2088" s="4" t="str">
        <f ca="1">IFERROR(__xludf.DUMMYFUNCTION("LEFT(INDEX(SPLIT(L2088, "" ""), 4), 2)"),"13")</f>
        <v>13</v>
      </c>
      <c r="K2088" s="1" t="s">
        <v>27491</v>
      </c>
      <c r="L2088" s="1" t="s">
        <v>29457</v>
      </c>
    </row>
    <row r="2089" spans="1:12" ht="13.2">
      <c r="A2089" s="20" t="s">
        <v>25003</v>
      </c>
      <c r="B2089" s="1">
        <v>5</v>
      </c>
      <c r="D2089" s="1" t="s">
        <v>10736</v>
      </c>
      <c r="E2089" s="1" t="s">
        <v>30100</v>
      </c>
      <c r="H2089" s="1" t="s">
        <v>29457</v>
      </c>
      <c r="I2089" s="4"/>
      <c r="J2089" s="4" t="str">
        <f ca="1">IFERROR(__xludf.DUMMYFUNCTION("LEFT(INDEX(SPLIT(L2089, "" ""), 4), 2)"),"13")</f>
        <v>13</v>
      </c>
      <c r="K2089" s="1" t="s">
        <v>27491</v>
      </c>
      <c r="L2089" s="1" t="s">
        <v>29457</v>
      </c>
    </row>
    <row r="2090" spans="1:12" ht="13.2">
      <c r="A2090" s="20" t="s">
        <v>20966</v>
      </c>
      <c r="B2090" s="1">
        <v>5</v>
      </c>
      <c r="D2090" s="1" t="s">
        <v>10288</v>
      </c>
      <c r="E2090" s="1" t="s">
        <v>30101</v>
      </c>
      <c r="H2090" s="1" t="s">
        <v>29457</v>
      </c>
      <c r="I2090" s="4"/>
      <c r="J2090" s="4" t="str">
        <f ca="1">IFERROR(__xludf.DUMMYFUNCTION("LEFT(INDEX(SPLIT(L2090, "" ""), 4), 2)"),"13")</f>
        <v>13</v>
      </c>
      <c r="K2090" s="1" t="s">
        <v>27633</v>
      </c>
      <c r="L2090" s="1" t="s">
        <v>29457</v>
      </c>
    </row>
    <row r="2091" spans="1:12" ht="13.2">
      <c r="A2091" s="20" t="s">
        <v>19451</v>
      </c>
      <c r="B2091" s="1">
        <v>5</v>
      </c>
      <c r="C2091" s="1" t="s">
        <v>30102</v>
      </c>
      <c r="D2091" s="1" t="s">
        <v>19372</v>
      </c>
      <c r="E2091" s="1" t="s">
        <v>30103</v>
      </c>
      <c r="H2091" s="1" t="s">
        <v>29457</v>
      </c>
      <c r="I2091" s="4"/>
      <c r="J2091" s="4" t="str">
        <f ca="1">IFERROR(__xludf.DUMMYFUNCTION("LEFT(INDEX(SPLIT(L2091, "" ""), 4), 2)"),"13")</f>
        <v>13</v>
      </c>
      <c r="K2091" s="1" t="s">
        <v>28258</v>
      </c>
      <c r="L2091" s="1" t="s">
        <v>29457</v>
      </c>
    </row>
    <row r="2092" spans="1:12" ht="13.2">
      <c r="A2092" s="20" t="s">
        <v>11993</v>
      </c>
      <c r="B2092" s="1">
        <v>5</v>
      </c>
      <c r="D2092" s="1" t="s">
        <v>10293</v>
      </c>
      <c r="E2092" s="1" t="s">
        <v>30104</v>
      </c>
      <c r="H2092" s="1" t="s">
        <v>29457</v>
      </c>
      <c r="I2092" s="4"/>
      <c r="J2092" s="4" t="str">
        <f ca="1">IFERROR(__xludf.DUMMYFUNCTION("LEFT(INDEX(SPLIT(L2092, "" ""), 4), 2)"),"13")</f>
        <v>13</v>
      </c>
      <c r="K2092" s="1" t="s">
        <v>27197</v>
      </c>
      <c r="L2092" s="1" t="s">
        <v>29457</v>
      </c>
    </row>
    <row r="2093" spans="1:12" ht="13.2">
      <c r="A2093" s="20" t="s">
        <v>30105</v>
      </c>
      <c r="B2093" s="1">
        <v>5</v>
      </c>
      <c r="D2093" s="1" t="s">
        <v>10778</v>
      </c>
      <c r="E2093" s="1" t="s">
        <v>30106</v>
      </c>
      <c r="H2093" s="1" t="s">
        <v>29457</v>
      </c>
      <c r="I2093" s="4"/>
      <c r="J2093" s="4" t="str">
        <f ca="1">IFERROR(__xludf.DUMMYFUNCTION("LEFT(INDEX(SPLIT(L2093, "" ""), 4), 2)"),"13")</f>
        <v>13</v>
      </c>
      <c r="K2093" s="1" t="s">
        <v>27197</v>
      </c>
      <c r="L2093" s="1" t="s">
        <v>29457</v>
      </c>
    </row>
    <row r="2094" spans="1:12" ht="13.2">
      <c r="A2094" s="20" t="s">
        <v>18985</v>
      </c>
      <c r="B2094" s="1">
        <v>5</v>
      </c>
      <c r="D2094" s="1" t="s">
        <v>19372</v>
      </c>
      <c r="E2094" s="1" t="s">
        <v>27798</v>
      </c>
      <c r="H2094" s="1" t="s">
        <v>29457</v>
      </c>
      <c r="I2094" s="4"/>
      <c r="J2094" s="4" t="str">
        <f ca="1">IFERROR(__xludf.DUMMYFUNCTION("LEFT(INDEX(SPLIT(L2094, "" ""), 4), 2)"),"13")</f>
        <v>13</v>
      </c>
      <c r="K2094" s="1" t="s">
        <v>27197</v>
      </c>
      <c r="L2094" s="1" t="s">
        <v>29457</v>
      </c>
    </row>
    <row r="2095" spans="1:12" ht="13.2">
      <c r="A2095" s="20" t="s">
        <v>30107</v>
      </c>
      <c r="B2095" s="1">
        <v>5</v>
      </c>
      <c r="D2095" s="1" t="s">
        <v>10743</v>
      </c>
      <c r="E2095" s="1" t="s">
        <v>30108</v>
      </c>
      <c r="H2095" s="1" t="s">
        <v>29457</v>
      </c>
      <c r="I2095" s="4"/>
      <c r="J2095" s="4" t="str">
        <f ca="1">IFERROR(__xludf.DUMMYFUNCTION("LEFT(INDEX(SPLIT(L2095, "" ""), 4), 2)"),"13")</f>
        <v>13</v>
      </c>
      <c r="K2095" s="1" t="s">
        <v>27491</v>
      </c>
      <c r="L2095" s="1" t="s">
        <v>29457</v>
      </c>
    </row>
    <row r="2096" spans="1:12" ht="13.2">
      <c r="A2096" s="20" t="s">
        <v>25008</v>
      </c>
      <c r="B2096" s="1">
        <v>5</v>
      </c>
      <c r="D2096" s="1" t="s">
        <v>19372</v>
      </c>
      <c r="E2096" s="1" t="s">
        <v>26408</v>
      </c>
      <c r="H2096" s="1" t="s">
        <v>29457</v>
      </c>
      <c r="I2096" s="4"/>
      <c r="J2096" s="4" t="str">
        <f ca="1">IFERROR(__xludf.DUMMYFUNCTION("LEFT(INDEX(SPLIT(L2096, "" ""), 4), 2)"),"13")</f>
        <v>13</v>
      </c>
      <c r="K2096" s="1" t="s">
        <v>27197</v>
      </c>
      <c r="L2096" s="1" t="s">
        <v>29457</v>
      </c>
    </row>
    <row r="2097" spans="1:12" ht="13.2">
      <c r="A2097" s="20" t="s">
        <v>30109</v>
      </c>
      <c r="B2097" s="1">
        <v>5</v>
      </c>
      <c r="D2097" s="1" t="s">
        <v>19372</v>
      </c>
      <c r="E2097" s="1" t="s">
        <v>108</v>
      </c>
      <c r="H2097" s="1" t="s">
        <v>29457</v>
      </c>
      <c r="I2097" s="4"/>
      <c r="J2097" s="4" t="str">
        <f ca="1">IFERROR(__xludf.DUMMYFUNCTION("LEFT(INDEX(SPLIT(L2097, "" ""), 4), 2)"),"13")</f>
        <v>13</v>
      </c>
      <c r="K2097" s="1" t="s">
        <v>29317</v>
      </c>
      <c r="L2097" s="1" t="s">
        <v>29457</v>
      </c>
    </row>
    <row r="2098" spans="1:12" ht="13.2">
      <c r="A2098" s="20" t="s">
        <v>30110</v>
      </c>
      <c r="B2098" s="1">
        <v>5</v>
      </c>
      <c r="D2098" s="1" t="s">
        <v>10300</v>
      </c>
      <c r="E2098" s="1" t="s">
        <v>30111</v>
      </c>
      <c r="H2098" s="1" t="s">
        <v>29457</v>
      </c>
      <c r="I2098" s="4"/>
      <c r="J2098" s="4" t="str">
        <f ca="1">IFERROR(__xludf.DUMMYFUNCTION("LEFT(INDEX(SPLIT(L2098, "" ""), 4), 2)"),"13")</f>
        <v>13</v>
      </c>
      <c r="K2098" s="1" t="s">
        <v>27491</v>
      </c>
      <c r="L2098" s="1" t="s">
        <v>29457</v>
      </c>
    </row>
    <row r="2099" spans="1:12" ht="13.2">
      <c r="A2099" s="20" t="s">
        <v>30112</v>
      </c>
      <c r="B2099" s="1">
        <v>5</v>
      </c>
      <c r="D2099" s="1" t="s">
        <v>10300</v>
      </c>
      <c r="E2099" s="1" t="s">
        <v>30113</v>
      </c>
      <c r="H2099" s="1" t="s">
        <v>29457</v>
      </c>
      <c r="I2099" s="4"/>
      <c r="J2099" s="4" t="str">
        <f ca="1">IFERROR(__xludf.DUMMYFUNCTION("LEFT(INDEX(SPLIT(L2099, "" ""), 4), 2)"),"13")</f>
        <v>13</v>
      </c>
      <c r="K2099" s="1" t="s">
        <v>27491</v>
      </c>
      <c r="L2099" s="1" t="s">
        <v>29457</v>
      </c>
    </row>
    <row r="2100" spans="1:12" ht="13.2">
      <c r="A2100" s="20" t="s">
        <v>19130</v>
      </c>
      <c r="B2100" s="1">
        <v>5</v>
      </c>
      <c r="D2100" s="1" t="s">
        <v>10479</v>
      </c>
      <c r="E2100" s="1" t="s">
        <v>29452</v>
      </c>
      <c r="H2100" s="1" t="s">
        <v>29457</v>
      </c>
      <c r="I2100" s="4"/>
      <c r="J2100" s="4" t="str">
        <f ca="1">IFERROR(__xludf.DUMMYFUNCTION("LEFT(INDEX(SPLIT(L2100, "" ""), 4), 2)"),"13")</f>
        <v>13</v>
      </c>
      <c r="K2100" s="1" t="s">
        <v>27197</v>
      </c>
      <c r="L2100" s="1" t="s">
        <v>29457</v>
      </c>
    </row>
    <row r="2101" spans="1:12" ht="13.2">
      <c r="A2101" s="20" t="s">
        <v>23595</v>
      </c>
      <c r="B2101" s="1">
        <v>5</v>
      </c>
      <c r="D2101" s="1" t="s">
        <v>19372</v>
      </c>
      <c r="E2101" s="1" t="s">
        <v>169</v>
      </c>
      <c r="H2101" s="1" t="s">
        <v>29457</v>
      </c>
      <c r="I2101" s="4"/>
      <c r="J2101" s="4" t="str">
        <f ca="1">IFERROR(__xludf.DUMMYFUNCTION("LEFT(INDEX(SPLIT(L2101, "" ""), 4), 2)"),"13")</f>
        <v>13</v>
      </c>
      <c r="K2101" s="1" t="s">
        <v>27707</v>
      </c>
      <c r="L2101" s="1" t="s">
        <v>29457</v>
      </c>
    </row>
    <row r="2102" spans="1:12" ht="13.2">
      <c r="A2102" s="20" t="s">
        <v>25821</v>
      </c>
      <c r="B2102" s="1">
        <v>5</v>
      </c>
      <c r="D2102" s="1" t="s">
        <v>10755</v>
      </c>
      <c r="E2102" s="1" t="s">
        <v>29452</v>
      </c>
      <c r="H2102" s="1" t="s">
        <v>29457</v>
      </c>
      <c r="I2102" s="4"/>
      <c r="J2102" s="4" t="str">
        <f ca="1">IFERROR(__xludf.DUMMYFUNCTION("LEFT(INDEX(SPLIT(L2102, "" ""), 4), 2)"),"13")</f>
        <v>13</v>
      </c>
      <c r="K2102" s="1" t="s">
        <v>27197</v>
      </c>
      <c r="L2102" s="1" t="s">
        <v>29457</v>
      </c>
    </row>
    <row r="2103" spans="1:12" ht="13.2">
      <c r="A2103" s="20" t="s">
        <v>6908</v>
      </c>
      <c r="B2103" s="1">
        <v>5</v>
      </c>
      <c r="D2103" s="1" t="s">
        <v>19372</v>
      </c>
      <c r="E2103" s="1" t="s">
        <v>2056</v>
      </c>
      <c r="H2103" s="1" t="s">
        <v>29457</v>
      </c>
      <c r="I2103" s="4"/>
      <c r="J2103" s="4" t="str">
        <f ca="1">IFERROR(__xludf.DUMMYFUNCTION("LEFT(INDEX(SPLIT(L2103, "" ""), 4), 2)"),"13")</f>
        <v>13</v>
      </c>
      <c r="K2103" s="1" t="s">
        <v>27197</v>
      </c>
      <c r="L2103" s="1" t="s">
        <v>29457</v>
      </c>
    </row>
    <row r="2104" spans="1:12" ht="13.2">
      <c r="A2104" s="20" t="s">
        <v>18969</v>
      </c>
      <c r="B2104" s="1">
        <v>5</v>
      </c>
      <c r="D2104" s="1" t="s">
        <v>10743</v>
      </c>
      <c r="E2104" s="1" t="s">
        <v>30114</v>
      </c>
      <c r="H2104" s="1" t="s">
        <v>29457</v>
      </c>
      <c r="I2104" s="4"/>
      <c r="J2104" s="4" t="str">
        <f ca="1">IFERROR(__xludf.DUMMYFUNCTION("LEFT(INDEX(SPLIT(L2104, "" ""), 4), 2)"),"13")</f>
        <v>13</v>
      </c>
      <c r="K2104" s="1" t="s">
        <v>27581</v>
      </c>
      <c r="L2104" s="1" t="s">
        <v>29457</v>
      </c>
    </row>
    <row r="2105" spans="1:12" ht="13.2">
      <c r="A2105" s="20" t="s">
        <v>20966</v>
      </c>
      <c r="B2105" s="1">
        <v>5</v>
      </c>
      <c r="D2105" s="1" t="s">
        <v>19372</v>
      </c>
      <c r="E2105" s="1" t="s">
        <v>30115</v>
      </c>
      <c r="H2105" s="1" t="s">
        <v>29457</v>
      </c>
      <c r="I2105" s="4"/>
      <c r="J2105" s="4" t="str">
        <f ca="1">IFERROR(__xludf.DUMMYFUNCTION("LEFT(INDEX(SPLIT(L2105, "" ""), 4), 2)"),"13")</f>
        <v>13</v>
      </c>
      <c r="K2105" s="1" t="s">
        <v>27633</v>
      </c>
      <c r="L2105" s="1" t="s">
        <v>29457</v>
      </c>
    </row>
    <row r="2106" spans="1:12" ht="13.2">
      <c r="A2106" s="20" t="s">
        <v>18925</v>
      </c>
      <c r="B2106" s="1">
        <v>4</v>
      </c>
      <c r="D2106" s="1" t="s">
        <v>19372</v>
      </c>
      <c r="E2106" s="1" t="s">
        <v>30116</v>
      </c>
      <c r="H2106" s="1" t="s">
        <v>29457</v>
      </c>
      <c r="I2106" s="4"/>
      <c r="J2106" s="4" t="str">
        <f ca="1">IFERROR(__xludf.DUMMYFUNCTION("LEFT(INDEX(SPLIT(L2106, "" ""), 4), 2)"),"13")</f>
        <v>13</v>
      </c>
      <c r="K2106" s="1" t="s">
        <v>27491</v>
      </c>
      <c r="L2106" s="1" t="s">
        <v>29457</v>
      </c>
    </row>
    <row r="2107" spans="1:12" ht="13.2">
      <c r="A2107" s="20" t="s">
        <v>30117</v>
      </c>
      <c r="B2107" s="1">
        <v>5</v>
      </c>
      <c r="D2107" s="1" t="s">
        <v>10755</v>
      </c>
      <c r="E2107" s="1" t="s">
        <v>30118</v>
      </c>
      <c r="H2107" s="1" t="s">
        <v>29457</v>
      </c>
      <c r="I2107" s="4"/>
      <c r="J2107" s="4" t="str">
        <f ca="1">IFERROR(__xludf.DUMMYFUNCTION("LEFT(INDEX(SPLIT(L2107, "" ""), 4), 2)"),"13")</f>
        <v>13</v>
      </c>
      <c r="K2107" s="1" t="s">
        <v>27197</v>
      </c>
      <c r="L2107" s="1" t="s">
        <v>29457</v>
      </c>
    </row>
    <row r="2108" spans="1:12" ht="13.2">
      <c r="A2108" s="20" t="s">
        <v>30119</v>
      </c>
      <c r="B2108" s="1">
        <v>5</v>
      </c>
      <c r="D2108" s="1" t="s">
        <v>19372</v>
      </c>
      <c r="E2108" s="1" t="s">
        <v>1789</v>
      </c>
      <c r="H2108" s="1" t="s">
        <v>29457</v>
      </c>
      <c r="I2108" s="4"/>
      <c r="J2108" s="4" t="str">
        <f ca="1">IFERROR(__xludf.DUMMYFUNCTION("LEFT(INDEX(SPLIT(L2108, "" ""), 4), 2)"),"13")</f>
        <v>13</v>
      </c>
      <c r="K2108" s="1" t="s">
        <v>27197</v>
      </c>
      <c r="L2108" s="1" t="s">
        <v>29457</v>
      </c>
    </row>
    <row r="2109" spans="1:12" ht="13.2">
      <c r="A2109" s="20" t="s">
        <v>30120</v>
      </c>
      <c r="B2109" s="1">
        <v>5</v>
      </c>
      <c r="D2109" s="1" t="s">
        <v>19372</v>
      </c>
      <c r="E2109" s="1" t="s">
        <v>30121</v>
      </c>
      <c r="H2109" s="1" t="s">
        <v>29457</v>
      </c>
      <c r="I2109" s="4"/>
      <c r="J2109" s="4" t="str">
        <f ca="1">IFERROR(__xludf.DUMMYFUNCTION("LEFT(INDEX(SPLIT(L2109, "" ""), 4), 2)"),"13")</f>
        <v>13</v>
      </c>
      <c r="K2109" s="1" t="s">
        <v>27561</v>
      </c>
      <c r="L2109" s="1" t="s">
        <v>29457</v>
      </c>
    </row>
    <row r="2110" spans="1:12" ht="13.2">
      <c r="A2110" s="20" t="s">
        <v>20966</v>
      </c>
      <c r="B2110" s="1">
        <v>5</v>
      </c>
      <c r="D2110" s="1" t="s">
        <v>10479</v>
      </c>
      <c r="E2110" s="1" t="s">
        <v>30122</v>
      </c>
      <c r="H2110" s="1" t="s">
        <v>29457</v>
      </c>
      <c r="I2110" s="4"/>
      <c r="J2110" s="4" t="str">
        <f ca="1">IFERROR(__xludf.DUMMYFUNCTION("LEFT(INDEX(SPLIT(L2110, "" ""), 4), 2)"),"13")</f>
        <v>13</v>
      </c>
      <c r="K2110" s="1" t="s">
        <v>27633</v>
      </c>
      <c r="L2110" s="1" t="s">
        <v>29457</v>
      </c>
    </row>
    <row r="2111" spans="1:12" ht="13.2">
      <c r="A2111" s="20" t="s">
        <v>20554</v>
      </c>
      <c r="B2111" s="1">
        <v>5</v>
      </c>
      <c r="D2111" s="1" t="s">
        <v>18313</v>
      </c>
      <c r="E2111" s="1" t="s">
        <v>26517</v>
      </c>
      <c r="H2111" s="1" t="s">
        <v>29457</v>
      </c>
      <c r="I2111" s="4"/>
      <c r="J2111" s="4" t="str">
        <f ca="1">IFERROR(__xludf.DUMMYFUNCTION("LEFT(INDEX(SPLIT(L2111, "" ""), 4), 2)"),"13")</f>
        <v>13</v>
      </c>
      <c r="K2111" s="1" t="s">
        <v>27197</v>
      </c>
      <c r="L2111" s="1" t="s">
        <v>29457</v>
      </c>
    </row>
    <row r="2112" spans="1:12" ht="13.2">
      <c r="A2112" s="20" t="s">
        <v>20759</v>
      </c>
      <c r="B2112" s="1">
        <v>5</v>
      </c>
      <c r="D2112" s="1" t="s">
        <v>18313</v>
      </c>
      <c r="E2112" s="1" t="s">
        <v>30123</v>
      </c>
      <c r="H2112" s="1" t="s">
        <v>29457</v>
      </c>
      <c r="I2112" s="4"/>
      <c r="J2112" s="4" t="str">
        <f ca="1">IFERROR(__xludf.DUMMYFUNCTION("LEFT(INDEX(SPLIT(L2112, "" ""), 4), 2)"),"13")</f>
        <v>13</v>
      </c>
      <c r="K2112" s="1" t="s">
        <v>28626</v>
      </c>
      <c r="L2112" s="1" t="s">
        <v>29457</v>
      </c>
    </row>
    <row r="2113" spans="1:12" ht="13.2">
      <c r="A2113" s="20" t="s">
        <v>30124</v>
      </c>
      <c r="B2113" s="1">
        <v>5</v>
      </c>
      <c r="D2113" s="1" t="s">
        <v>10321</v>
      </c>
      <c r="E2113" s="1" t="s">
        <v>30125</v>
      </c>
      <c r="H2113" s="1" t="s">
        <v>29457</v>
      </c>
      <c r="I2113" s="4"/>
      <c r="J2113" s="4" t="str">
        <f ca="1">IFERROR(__xludf.DUMMYFUNCTION("LEFT(INDEX(SPLIT(L2113, "" ""), 4), 2)"),"13")</f>
        <v>13</v>
      </c>
      <c r="K2113" s="1" t="s">
        <v>27491</v>
      </c>
      <c r="L2113" s="1" t="s">
        <v>29457</v>
      </c>
    </row>
    <row r="2114" spans="1:12" ht="13.2">
      <c r="A2114" s="20" t="s">
        <v>19118</v>
      </c>
      <c r="B2114" s="1">
        <v>4</v>
      </c>
      <c r="D2114" s="1" t="s">
        <v>10755</v>
      </c>
      <c r="E2114" s="1" t="s">
        <v>21495</v>
      </c>
      <c r="H2114" s="1" t="s">
        <v>29457</v>
      </c>
      <c r="I2114" s="4"/>
      <c r="J2114" s="4" t="str">
        <f ca="1">IFERROR(__xludf.DUMMYFUNCTION("LEFT(INDEX(SPLIT(L2114, "" ""), 4), 2)"),"13")</f>
        <v>13</v>
      </c>
      <c r="K2114" s="1" t="s">
        <v>27197</v>
      </c>
      <c r="L2114" s="1" t="s">
        <v>29457</v>
      </c>
    </row>
    <row r="2115" spans="1:12" ht="13.2">
      <c r="A2115" s="20" t="s">
        <v>19099</v>
      </c>
      <c r="B2115" s="1">
        <v>5</v>
      </c>
      <c r="D2115" s="1" t="s">
        <v>10755</v>
      </c>
      <c r="E2115" s="1" t="s">
        <v>21495</v>
      </c>
      <c r="H2115" s="1" t="s">
        <v>29457</v>
      </c>
      <c r="I2115" s="4"/>
      <c r="J2115" s="4" t="str">
        <f ca="1">IFERROR(__xludf.DUMMYFUNCTION("LEFT(INDEX(SPLIT(L2115, "" ""), 4), 2)"),"13")</f>
        <v>13</v>
      </c>
      <c r="K2115" s="1" t="s">
        <v>27197</v>
      </c>
      <c r="L2115" s="1" t="s">
        <v>29457</v>
      </c>
    </row>
    <row r="2116" spans="1:12" ht="13.2">
      <c r="A2116" s="20" t="s">
        <v>18940</v>
      </c>
      <c r="B2116" s="1">
        <v>5</v>
      </c>
      <c r="D2116" s="1" t="s">
        <v>10293</v>
      </c>
      <c r="E2116" s="1" t="s">
        <v>30126</v>
      </c>
      <c r="H2116" s="1" t="s">
        <v>29457</v>
      </c>
      <c r="I2116" s="4"/>
      <c r="J2116" s="4" t="str">
        <f ca="1">IFERROR(__xludf.DUMMYFUNCTION("LEFT(INDEX(SPLIT(L2116, "" ""), 4), 2)"),"13")</f>
        <v>13</v>
      </c>
      <c r="K2116" s="1" t="s">
        <v>27197</v>
      </c>
      <c r="L2116" s="1" t="s">
        <v>29457</v>
      </c>
    </row>
    <row r="2117" spans="1:12" ht="13.2">
      <c r="A2117" s="20" t="s">
        <v>18929</v>
      </c>
      <c r="B2117" s="1">
        <v>5</v>
      </c>
      <c r="C2117" s="1" t="s">
        <v>30127</v>
      </c>
      <c r="D2117" s="1" t="s">
        <v>19372</v>
      </c>
      <c r="E2117" s="1" t="s">
        <v>27738</v>
      </c>
      <c r="H2117" s="1" t="s">
        <v>29457</v>
      </c>
      <c r="I2117" s="4"/>
      <c r="J2117" s="4" t="str">
        <f ca="1">IFERROR(__xludf.DUMMYFUNCTION("LEFT(INDEX(SPLIT(L2117, "" ""), 4), 2)"),"13")</f>
        <v>13</v>
      </c>
      <c r="L2117" s="1" t="s">
        <v>29457</v>
      </c>
    </row>
    <row r="2118" spans="1:12" ht="13.2">
      <c r="A2118" s="20" t="s">
        <v>30128</v>
      </c>
      <c r="B2118" s="1">
        <v>5</v>
      </c>
      <c r="C2118" s="1" t="s">
        <v>30129</v>
      </c>
      <c r="D2118" s="1" t="s">
        <v>10347</v>
      </c>
      <c r="E2118" s="1" t="s">
        <v>30130</v>
      </c>
      <c r="H2118" s="1" t="s">
        <v>30131</v>
      </c>
      <c r="I2118" s="4"/>
      <c r="J2118" s="4" t="str">
        <f ca="1">IFERROR(__xludf.DUMMYFUNCTION("LEFT(INDEX(SPLIT(L2118, "" ""), 4), 2)"),"12")</f>
        <v>12</v>
      </c>
      <c r="K2118" s="1" t="s">
        <v>26628</v>
      </c>
      <c r="L2118" s="1" t="s">
        <v>30132</v>
      </c>
    </row>
    <row r="2119" spans="1:12" ht="13.2">
      <c r="A2119" s="20" t="s">
        <v>30133</v>
      </c>
      <c r="B2119" s="1">
        <v>4</v>
      </c>
      <c r="C2119" s="1" t="s">
        <v>30134</v>
      </c>
      <c r="D2119" s="1" t="s">
        <v>10305</v>
      </c>
      <c r="E2119" s="1" t="s">
        <v>30135</v>
      </c>
      <c r="H2119" s="1" t="s">
        <v>30131</v>
      </c>
      <c r="I2119" s="4"/>
      <c r="J2119" s="4" t="str">
        <f ca="1">IFERROR(__xludf.DUMMYFUNCTION("LEFT(INDEX(SPLIT(L2119, "" ""), 4), 2)"),"12")</f>
        <v>12</v>
      </c>
      <c r="K2119" s="1" t="s">
        <v>26628</v>
      </c>
      <c r="L2119" s="1" t="s">
        <v>30132</v>
      </c>
    </row>
    <row r="2120" spans="1:12" ht="13.2">
      <c r="A2120" s="20" t="s">
        <v>30136</v>
      </c>
      <c r="B2120" s="1">
        <v>5</v>
      </c>
      <c r="C2120" s="1" t="s">
        <v>30137</v>
      </c>
      <c r="D2120" s="1" t="s">
        <v>10778</v>
      </c>
      <c r="E2120" s="1" t="s">
        <v>30138</v>
      </c>
      <c r="H2120" s="1" t="s">
        <v>30131</v>
      </c>
      <c r="I2120" s="4"/>
      <c r="J2120" s="4" t="str">
        <f ca="1">IFERROR(__xludf.DUMMYFUNCTION("LEFT(INDEX(SPLIT(L2120, "" ""), 4), 2)"),"12")</f>
        <v>12</v>
      </c>
      <c r="K2120" s="1" t="s">
        <v>26628</v>
      </c>
      <c r="L2120" s="1" t="s">
        <v>30132</v>
      </c>
    </row>
    <row r="2121" spans="1:12" ht="13.2">
      <c r="A2121" s="20" t="s">
        <v>30139</v>
      </c>
      <c r="B2121" s="1">
        <v>1</v>
      </c>
      <c r="C2121" s="1" t="s">
        <v>30140</v>
      </c>
      <c r="D2121" s="1" t="s">
        <v>13043</v>
      </c>
      <c r="E2121" s="1" t="s">
        <v>30141</v>
      </c>
      <c r="H2121" s="1" t="s">
        <v>30131</v>
      </c>
      <c r="I2121" s="4"/>
      <c r="J2121" s="4" t="str">
        <f ca="1">IFERROR(__xludf.DUMMYFUNCTION("LEFT(INDEX(SPLIT(L2121, "" ""), 4), 2)"),"12")</f>
        <v>12</v>
      </c>
      <c r="K2121" s="1" t="s">
        <v>28475</v>
      </c>
      <c r="L2121" s="1" t="s">
        <v>30132</v>
      </c>
    </row>
    <row r="2122" spans="1:12" ht="13.2">
      <c r="A2122" s="20" t="s">
        <v>30142</v>
      </c>
      <c r="B2122" s="1">
        <v>5</v>
      </c>
      <c r="C2122" s="1" t="s">
        <v>30143</v>
      </c>
      <c r="D2122" s="1" t="s">
        <v>13043</v>
      </c>
      <c r="E2122" s="1" t="s">
        <v>30144</v>
      </c>
      <c r="H2122" s="1" t="s">
        <v>30131</v>
      </c>
      <c r="I2122" s="4"/>
      <c r="J2122" s="4" t="str">
        <f ca="1">IFERROR(__xludf.DUMMYFUNCTION("LEFT(INDEX(SPLIT(L2122, "" ""), 4), 2)"),"12")</f>
        <v>12</v>
      </c>
      <c r="K2122" s="1" t="s">
        <v>26614</v>
      </c>
      <c r="L2122" s="1" t="s">
        <v>30132</v>
      </c>
    </row>
    <row r="2123" spans="1:12" ht="13.2">
      <c r="A2123" s="20" t="s">
        <v>30145</v>
      </c>
      <c r="B2123" s="1">
        <v>5</v>
      </c>
      <c r="C2123" s="1" t="s">
        <v>30146</v>
      </c>
      <c r="D2123" s="1" t="s">
        <v>10743</v>
      </c>
      <c r="E2123" s="1" t="s">
        <v>30147</v>
      </c>
      <c r="H2123" s="1" t="s">
        <v>30131</v>
      </c>
      <c r="I2123" s="4"/>
      <c r="J2123" s="4" t="str">
        <f ca="1">IFERROR(__xludf.DUMMYFUNCTION("LEFT(INDEX(SPLIT(L2123, "" ""), 4), 2)"),"12")</f>
        <v>12</v>
      </c>
      <c r="K2123" s="1" t="s">
        <v>26628</v>
      </c>
      <c r="L2123" s="1" t="s">
        <v>30132</v>
      </c>
    </row>
    <row r="2124" spans="1:12" ht="13.2">
      <c r="A2124" s="20" t="s">
        <v>22541</v>
      </c>
      <c r="B2124" s="1">
        <v>5</v>
      </c>
      <c r="C2124" s="1" t="s">
        <v>30148</v>
      </c>
      <c r="D2124" s="1" t="s">
        <v>13043</v>
      </c>
      <c r="E2124" s="1" t="s">
        <v>30149</v>
      </c>
      <c r="H2124" s="1" t="s">
        <v>30131</v>
      </c>
      <c r="I2124" s="4"/>
      <c r="J2124" s="4" t="str">
        <f ca="1">IFERROR(__xludf.DUMMYFUNCTION("LEFT(INDEX(SPLIT(L2124, "" ""), 4), 2)"),"12")</f>
        <v>12</v>
      </c>
      <c r="K2124" s="1" t="s">
        <v>26614</v>
      </c>
      <c r="L2124" s="1" t="s">
        <v>30132</v>
      </c>
    </row>
    <row r="2125" spans="1:12" ht="13.2">
      <c r="A2125" s="20" t="s">
        <v>30150</v>
      </c>
      <c r="B2125" s="1">
        <v>5</v>
      </c>
      <c r="C2125" s="1" t="s">
        <v>28595</v>
      </c>
      <c r="D2125" s="1" t="s">
        <v>13043</v>
      </c>
      <c r="E2125" s="1" t="s">
        <v>30151</v>
      </c>
      <c r="H2125" s="1" t="s">
        <v>30131</v>
      </c>
      <c r="I2125" s="4"/>
      <c r="J2125" s="4" t="str">
        <f ca="1">IFERROR(__xludf.DUMMYFUNCTION("LEFT(INDEX(SPLIT(L2125, "" ""), 4), 2)"),"12")</f>
        <v>12</v>
      </c>
      <c r="K2125" s="1" t="s">
        <v>26635</v>
      </c>
      <c r="L2125" s="1" t="s">
        <v>30132</v>
      </c>
    </row>
    <row r="2126" spans="1:12" ht="13.2">
      <c r="A2126" s="20" t="s">
        <v>30152</v>
      </c>
      <c r="B2126" s="1">
        <v>5</v>
      </c>
      <c r="C2126" s="1" t="s">
        <v>30153</v>
      </c>
      <c r="D2126" s="1" t="s">
        <v>13043</v>
      </c>
      <c r="E2126" s="1" t="s">
        <v>30154</v>
      </c>
      <c r="H2126" s="1" t="s">
        <v>30131</v>
      </c>
      <c r="I2126" s="4"/>
      <c r="J2126" s="4" t="str">
        <f ca="1">IFERROR(__xludf.DUMMYFUNCTION("LEFT(INDEX(SPLIT(L2126, "" ""), 4), 2)"),"12")</f>
        <v>12</v>
      </c>
      <c r="K2126" s="1" t="s">
        <v>30155</v>
      </c>
      <c r="L2126" s="1" t="s">
        <v>30132</v>
      </c>
    </row>
    <row r="2127" spans="1:12" ht="13.2">
      <c r="A2127" s="20" t="s">
        <v>30156</v>
      </c>
      <c r="B2127" s="1">
        <v>5</v>
      </c>
      <c r="C2127" s="1" t="s">
        <v>30157</v>
      </c>
      <c r="D2127" s="1" t="s">
        <v>19372</v>
      </c>
      <c r="E2127" s="1" t="s">
        <v>30158</v>
      </c>
      <c r="H2127" s="1" t="s">
        <v>30131</v>
      </c>
      <c r="I2127" s="4"/>
      <c r="J2127" s="4" t="str">
        <f ca="1">IFERROR(__xludf.DUMMYFUNCTION("LEFT(INDEX(SPLIT(L2127, "" ""), 4), 2)"),"12")</f>
        <v>12</v>
      </c>
      <c r="K2127" s="1" t="s">
        <v>26614</v>
      </c>
      <c r="L2127" s="1" t="s">
        <v>30132</v>
      </c>
    </row>
    <row r="2128" spans="1:12" ht="13.2">
      <c r="A2128" s="20" t="s">
        <v>522</v>
      </c>
      <c r="B2128" s="1">
        <v>5</v>
      </c>
      <c r="C2128" s="1" t="s">
        <v>30159</v>
      </c>
      <c r="D2128" s="1" t="s">
        <v>13043</v>
      </c>
      <c r="E2128" s="1" t="s">
        <v>30160</v>
      </c>
      <c r="H2128" s="1" t="s">
        <v>30131</v>
      </c>
      <c r="I2128" s="4"/>
      <c r="J2128" s="4" t="str">
        <f ca="1">IFERROR(__xludf.DUMMYFUNCTION("LEFT(INDEX(SPLIT(L2128, "" ""), 4), 2)"),"12")</f>
        <v>12</v>
      </c>
      <c r="K2128" s="1" t="s">
        <v>26614</v>
      </c>
      <c r="L2128" s="1" t="s">
        <v>30132</v>
      </c>
    </row>
    <row r="2129" spans="1:12" ht="13.2">
      <c r="A2129" s="20" t="s">
        <v>30161</v>
      </c>
      <c r="B2129" s="1">
        <v>5</v>
      </c>
      <c r="C2129" s="1" t="s">
        <v>30162</v>
      </c>
      <c r="D2129" s="1" t="s">
        <v>10347</v>
      </c>
      <c r="E2129" s="1" t="s">
        <v>30163</v>
      </c>
      <c r="H2129" s="1" t="s">
        <v>30131</v>
      </c>
      <c r="I2129" s="4"/>
      <c r="J2129" s="4" t="str">
        <f ca="1">IFERROR(__xludf.DUMMYFUNCTION("LEFT(INDEX(SPLIT(L2129, "" ""), 4), 2)"),"12")</f>
        <v>12</v>
      </c>
      <c r="K2129" s="1" t="s">
        <v>26628</v>
      </c>
      <c r="L2129" s="1" t="s">
        <v>30132</v>
      </c>
    </row>
    <row r="2130" spans="1:12" ht="13.2">
      <c r="A2130" s="20" t="s">
        <v>30164</v>
      </c>
      <c r="B2130" s="1">
        <v>5</v>
      </c>
      <c r="C2130" s="1" t="s">
        <v>6066</v>
      </c>
      <c r="D2130" s="1" t="s">
        <v>19372</v>
      </c>
      <c r="E2130" s="1" t="s">
        <v>30165</v>
      </c>
      <c r="H2130" s="1" t="s">
        <v>30131</v>
      </c>
      <c r="I2130" s="4"/>
      <c r="J2130" s="4" t="str">
        <f ca="1">IFERROR(__xludf.DUMMYFUNCTION("LEFT(INDEX(SPLIT(L2130, "" ""), 4), 2)"),"12")</f>
        <v>12</v>
      </c>
      <c r="K2130" s="1" t="s">
        <v>26647</v>
      </c>
      <c r="L2130" s="1" t="s">
        <v>30132</v>
      </c>
    </row>
    <row r="2131" spans="1:12" ht="13.2">
      <c r="A2131" s="20" t="s">
        <v>30166</v>
      </c>
      <c r="B2131" s="1">
        <v>5</v>
      </c>
      <c r="C2131" s="1" t="s">
        <v>30167</v>
      </c>
      <c r="D2131" s="1" t="s">
        <v>13043</v>
      </c>
      <c r="E2131" s="1" t="s">
        <v>30168</v>
      </c>
      <c r="H2131" s="1" t="s">
        <v>30131</v>
      </c>
      <c r="I2131" s="4"/>
      <c r="J2131" s="4" t="str">
        <f ca="1">IFERROR(__xludf.DUMMYFUNCTION("LEFT(INDEX(SPLIT(L2131, "" ""), 4), 2)"),"12")</f>
        <v>12</v>
      </c>
      <c r="K2131" s="1" t="s">
        <v>30155</v>
      </c>
      <c r="L2131" s="1" t="s">
        <v>30132</v>
      </c>
    </row>
    <row r="2132" spans="1:12" ht="13.2">
      <c r="A2132" s="20" t="s">
        <v>30169</v>
      </c>
      <c r="B2132" s="1">
        <v>5</v>
      </c>
      <c r="C2132" s="1" t="s">
        <v>30170</v>
      </c>
      <c r="D2132" s="1" t="s">
        <v>10743</v>
      </c>
      <c r="E2132" s="1" t="s">
        <v>30171</v>
      </c>
      <c r="H2132" s="1" t="s">
        <v>30131</v>
      </c>
      <c r="I2132" s="4"/>
      <c r="J2132" s="4" t="str">
        <f ca="1">IFERROR(__xludf.DUMMYFUNCTION("LEFT(INDEX(SPLIT(L2132, "" ""), 4), 2)"),"12")</f>
        <v>12</v>
      </c>
      <c r="K2132" s="1" t="s">
        <v>26628</v>
      </c>
      <c r="L2132" s="1" t="s">
        <v>30132</v>
      </c>
    </row>
    <row r="2133" spans="1:12" ht="13.2">
      <c r="A2133" s="20" t="s">
        <v>30172</v>
      </c>
      <c r="B2133" s="1">
        <v>5</v>
      </c>
      <c r="C2133" s="1" t="s">
        <v>30173</v>
      </c>
      <c r="D2133" s="1" t="s">
        <v>13043</v>
      </c>
      <c r="E2133" s="1" t="s">
        <v>30174</v>
      </c>
      <c r="H2133" s="1" t="s">
        <v>30131</v>
      </c>
      <c r="I2133" s="4"/>
      <c r="J2133" s="4" t="str">
        <f ca="1">IFERROR(__xludf.DUMMYFUNCTION("LEFT(INDEX(SPLIT(L2133, "" ""), 4), 2)"),"12")</f>
        <v>12</v>
      </c>
      <c r="K2133" s="1" t="s">
        <v>26614</v>
      </c>
      <c r="L2133" s="1" t="s">
        <v>30132</v>
      </c>
    </row>
    <row r="2134" spans="1:12" ht="13.2">
      <c r="A2134" s="20" t="s">
        <v>30175</v>
      </c>
      <c r="B2134" s="1">
        <v>5</v>
      </c>
      <c r="C2134" s="1" t="s">
        <v>30176</v>
      </c>
      <c r="D2134" s="1" t="s">
        <v>19372</v>
      </c>
      <c r="E2134" s="1" t="s">
        <v>30177</v>
      </c>
      <c r="H2134" s="1" t="s">
        <v>30131</v>
      </c>
      <c r="I2134" s="4"/>
      <c r="J2134" s="4" t="str">
        <f ca="1">IFERROR(__xludf.DUMMYFUNCTION("LEFT(INDEX(SPLIT(L2134, "" ""), 4), 2)"),"12")</f>
        <v>12</v>
      </c>
      <c r="K2134" s="1" t="s">
        <v>26614</v>
      </c>
      <c r="L2134" s="1" t="s">
        <v>30132</v>
      </c>
    </row>
    <row r="2135" spans="1:12" ht="13.2">
      <c r="A2135" s="20" t="s">
        <v>30178</v>
      </c>
      <c r="B2135" s="1">
        <v>5</v>
      </c>
      <c r="C2135" s="1" t="s">
        <v>30179</v>
      </c>
      <c r="D2135" s="1" t="s">
        <v>10755</v>
      </c>
      <c r="E2135" s="1" t="s">
        <v>30180</v>
      </c>
      <c r="H2135" s="1" t="s">
        <v>30131</v>
      </c>
      <c r="I2135" s="4"/>
      <c r="J2135" s="4" t="str">
        <f ca="1">IFERROR(__xludf.DUMMYFUNCTION("LEFT(INDEX(SPLIT(L2135, "" ""), 4), 2)"),"12")</f>
        <v>12</v>
      </c>
      <c r="K2135" s="1" t="s">
        <v>26614</v>
      </c>
      <c r="L2135" s="1" t="s">
        <v>30132</v>
      </c>
    </row>
    <row r="2136" spans="1:12" ht="13.2">
      <c r="A2136" s="20" t="s">
        <v>30181</v>
      </c>
      <c r="B2136" s="1">
        <v>5</v>
      </c>
      <c r="C2136" s="1" t="s">
        <v>30182</v>
      </c>
      <c r="D2136" s="1" t="s">
        <v>19372</v>
      </c>
      <c r="E2136" s="1" t="s">
        <v>30183</v>
      </c>
      <c r="H2136" s="1" t="s">
        <v>30131</v>
      </c>
      <c r="I2136" s="4"/>
      <c r="J2136" s="4" t="str">
        <f ca="1">IFERROR(__xludf.DUMMYFUNCTION("LEFT(INDEX(SPLIT(L2136, "" ""), 4), 2)"),"12")</f>
        <v>12</v>
      </c>
      <c r="K2136" s="1" t="s">
        <v>26628</v>
      </c>
      <c r="L2136" s="1" t="s">
        <v>30132</v>
      </c>
    </row>
    <row r="2137" spans="1:12" ht="13.2">
      <c r="A2137" s="20" t="s">
        <v>30184</v>
      </c>
      <c r="B2137" s="1">
        <v>5</v>
      </c>
      <c r="C2137" s="1" t="s">
        <v>19700</v>
      </c>
      <c r="D2137" s="1" t="s">
        <v>19372</v>
      </c>
      <c r="E2137" s="1" t="s">
        <v>30185</v>
      </c>
      <c r="H2137" s="1" t="s">
        <v>30131</v>
      </c>
      <c r="I2137" s="4"/>
      <c r="J2137" s="4" t="str">
        <f ca="1">IFERROR(__xludf.DUMMYFUNCTION("LEFT(INDEX(SPLIT(L2137, "" ""), 4), 2)"),"12")</f>
        <v>12</v>
      </c>
      <c r="K2137" s="1" t="s">
        <v>26614</v>
      </c>
      <c r="L2137" s="1" t="s">
        <v>30132</v>
      </c>
    </row>
    <row r="2138" spans="1:12" ht="13.2">
      <c r="A2138" s="20" t="s">
        <v>30186</v>
      </c>
      <c r="B2138" s="1">
        <v>5</v>
      </c>
      <c r="C2138" s="1" t="s">
        <v>30187</v>
      </c>
      <c r="D2138" s="1" t="s">
        <v>13043</v>
      </c>
      <c r="E2138" s="1" t="s">
        <v>30188</v>
      </c>
      <c r="H2138" s="1" t="s">
        <v>30131</v>
      </c>
      <c r="I2138" s="4"/>
      <c r="J2138" s="4" t="str">
        <f ca="1">IFERROR(__xludf.DUMMYFUNCTION("LEFT(INDEX(SPLIT(L2138, "" ""), 4), 2)"),"12")</f>
        <v>12</v>
      </c>
      <c r="K2138" s="1" t="s">
        <v>30155</v>
      </c>
      <c r="L2138" s="1" t="s">
        <v>30132</v>
      </c>
    </row>
    <row r="2139" spans="1:12" ht="13.2">
      <c r="A2139" s="20" t="s">
        <v>18578</v>
      </c>
      <c r="B2139" s="1">
        <v>5</v>
      </c>
      <c r="C2139" s="1" t="s">
        <v>30189</v>
      </c>
      <c r="D2139" s="1" t="s">
        <v>13043</v>
      </c>
      <c r="E2139" s="1" t="s">
        <v>30190</v>
      </c>
      <c r="H2139" s="1" t="s">
        <v>30131</v>
      </c>
      <c r="I2139" s="4"/>
      <c r="J2139" s="4" t="str">
        <f ca="1">IFERROR(__xludf.DUMMYFUNCTION("LEFT(INDEX(SPLIT(L2139, "" ""), 4), 2)"),"12")</f>
        <v>12</v>
      </c>
      <c r="K2139" s="1" t="s">
        <v>26614</v>
      </c>
      <c r="L2139" s="1" t="s">
        <v>30132</v>
      </c>
    </row>
    <row r="2140" spans="1:12" ht="13.2">
      <c r="A2140" s="20" t="s">
        <v>30191</v>
      </c>
      <c r="B2140" s="1">
        <v>5</v>
      </c>
      <c r="C2140" s="1" t="s">
        <v>30192</v>
      </c>
      <c r="D2140" s="1" t="s">
        <v>10347</v>
      </c>
      <c r="E2140" s="1" t="s">
        <v>30193</v>
      </c>
      <c r="H2140" s="1" t="s">
        <v>30131</v>
      </c>
      <c r="I2140" s="4"/>
      <c r="J2140" s="4" t="str">
        <f ca="1">IFERROR(__xludf.DUMMYFUNCTION("LEFT(INDEX(SPLIT(L2140, "" ""), 4), 2)"),"12")</f>
        <v>12</v>
      </c>
      <c r="K2140" s="1" t="s">
        <v>26614</v>
      </c>
      <c r="L2140" s="1" t="s">
        <v>30132</v>
      </c>
    </row>
    <row r="2141" spans="1:12" ht="13.2">
      <c r="A2141" s="20" t="s">
        <v>30194</v>
      </c>
      <c r="B2141" s="1">
        <v>5</v>
      </c>
      <c r="C2141" s="1" t="s">
        <v>30195</v>
      </c>
      <c r="D2141" s="1" t="s">
        <v>13043</v>
      </c>
      <c r="E2141" s="1" t="s">
        <v>30196</v>
      </c>
      <c r="H2141" s="1" t="s">
        <v>30131</v>
      </c>
      <c r="I2141" s="4"/>
      <c r="J2141" s="4" t="str">
        <f ca="1">IFERROR(__xludf.DUMMYFUNCTION("LEFT(INDEX(SPLIT(L2141, "" ""), 4), 2)"),"12")</f>
        <v>12</v>
      </c>
      <c r="K2141" s="1" t="s">
        <v>26614</v>
      </c>
      <c r="L2141" s="1" t="s">
        <v>30132</v>
      </c>
    </row>
    <row r="2142" spans="1:12" ht="13.2">
      <c r="A2142" s="20" t="s">
        <v>30197</v>
      </c>
      <c r="B2142" s="1">
        <v>3</v>
      </c>
      <c r="C2142" s="1" t="s">
        <v>30198</v>
      </c>
      <c r="D2142" s="1" t="s">
        <v>13043</v>
      </c>
      <c r="E2142" s="1" t="s">
        <v>30199</v>
      </c>
      <c r="H2142" s="1" t="s">
        <v>30131</v>
      </c>
      <c r="I2142" s="4"/>
      <c r="J2142" s="4" t="str">
        <f ca="1">IFERROR(__xludf.DUMMYFUNCTION("LEFT(INDEX(SPLIT(L2142, "" ""), 4), 2)"),"12")</f>
        <v>12</v>
      </c>
      <c r="K2142" s="1" t="s">
        <v>30155</v>
      </c>
      <c r="L2142" s="1" t="s">
        <v>30132</v>
      </c>
    </row>
    <row r="2143" spans="1:12" ht="13.2">
      <c r="A2143" s="20" t="s">
        <v>30200</v>
      </c>
      <c r="B2143" s="1">
        <v>4</v>
      </c>
      <c r="C2143" s="1" t="s">
        <v>30201</v>
      </c>
      <c r="D2143" s="1" t="s">
        <v>13043</v>
      </c>
      <c r="E2143" s="1" t="s">
        <v>30202</v>
      </c>
      <c r="H2143" s="1" t="s">
        <v>30131</v>
      </c>
      <c r="I2143" s="4"/>
      <c r="J2143" s="4" t="str">
        <f ca="1">IFERROR(__xludf.DUMMYFUNCTION("LEFT(INDEX(SPLIT(L2143, "" ""), 4), 2)"),"12")</f>
        <v>12</v>
      </c>
      <c r="K2143" s="1" t="s">
        <v>26628</v>
      </c>
      <c r="L2143" s="1" t="s">
        <v>30132</v>
      </c>
    </row>
    <row r="2144" spans="1:12" ht="13.2">
      <c r="A2144" s="20" t="s">
        <v>30203</v>
      </c>
      <c r="B2144" s="1">
        <v>4</v>
      </c>
      <c r="C2144" s="1" t="s">
        <v>30204</v>
      </c>
      <c r="D2144" s="1" t="s">
        <v>13043</v>
      </c>
      <c r="E2144" s="1" t="s">
        <v>30205</v>
      </c>
      <c r="H2144" s="1" t="s">
        <v>30131</v>
      </c>
      <c r="I2144" s="4"/>
      <c r="J2144" s="4" t="str">
        <f ca="1">IFERROR(__xludf.DUMMYFUNCTION("LEFT(INDEX(SPLIT(L2144, "" ""), 4), 2)"),"12")</f>
        <v>12</v>
      </c>
      <c r="K2144" s="1" t="s">
        <v>28396</v>
      </c>
      <c r="L2144" s="1" t="s">
        <v>30132</v>
      </c>
    </row>
    <row r="2145" spans="1:12" ht="13.2">
      <c r="A2145" s="20" t="s">
        <v>30206</v>
      </c>
      <c r="B2145" s="1">
        <v>4</v>
      </c>
      <c r="C2145" s="1" t="s">
        <v>30207</v>
      </c>
      <c r="D2145" s="1" t="s">
        <v>13043</v>
      </c>
      <c r="E2145" s="1" t="s">
        <v>30208</v>
      </c>
      <c r="H2145" s="1" t="s">
        <v>30131</v>
      </c>
      <c r="I2145" s="4"/>
      <c r="J2145" s="4" t="str">
        <f ca="1">IFERROR(__xludf.DUMMYFUNCTION("LEFT(INDEX(SPLIT(L2145, "" ""), 4), 2)"),"12")</f>
        <v>12</v>
      </c>
      <c r="K2145" s="1" t="s">
        <v>26628</v>
      </c>
      <c r="L2145" s="1" t="s">
        <v>30132</v>
      </c>
    </row>
    <row r="2146" spans="1:12" ht="13.2">
      <c r="A2146" s="20" t="s">
        <v>30209</v>
      </c>
      <c r="B2146" s="1">
        <v>5</v>
      </c>
      <c r="C2146" s="1" t="s">
        <v>30210</v>
      </c>
      <c r="D2146" s="1" t="s">
        <v>13043</v>
      </c>
      <c r="E2146" s="1" t="s">
        <v>30211</v>
      </c>
      <c r="H2146" s="1" t="s">
        <v>30131</v>
      </c>
      <c r="I2146" s="4"/>
      <c r="J2146" s="4" t="str">
        <f ca="1">IFERROR(__xludf.DUMMYFUNCTION("LEFT(INDEX(SPLIT(L2146, "" ""), 4), 2)"),"12")</f>
        <v>12</v>
      </c>
      <c r="K2146" s="1" t="s">
        <v>26621</v>
      </c>
      <c r="L2146" s="1" t="s">
        <v>30132</v>
      </c>
    </row>
    <row r="2147" spans="1:12" ht="13.2">
      <c r="A2147" s="20" t="s">
        <v>30212</v>
      </c>
      <c r="B2147" s="1">
        <v>5</v>
      </c>
      <c r="C2147" s="1" t="s">
        <v>30213</v>
      </c>
      <c r="D2147" s="1" t="s">
        <v>10321</v>
      </c>
      <c r="E2147" s="1" t="s">
        <v>30214</v>
      </c>
      <c r="H2147" s="1" t="s">
        <v>30131</v>
      </c>
      <c r="I2147" s="4"/>
      <c r="J2147" s="4" t="str">
        <f ca="1">IFERROR(__xludf.DUMMYFUNCTION("LEFT(INDEX(SPLIT(L2147, "" ""), 4), 2)"),"12")</f>
        <v>12</v>
      </c>
      <c r="K2147" s="1" t="s">
        <v>26621</v>
      </c>
      <c r="L2147" s="1" t="s">
        <v>30132</v>
      </c>
    </row>
    <row r="2148" spans="1:12" ht="13.2">
      <c r="A2148" s="20" t="s">
        <v>1649</v>
      </c>
      <c r="B2148" s="1">
        <v>5</v>
      </c>
      <c r="C2148" s="1" t="s">
        <v>30215</v>
      </c>
      <c r="D2148" s="1" t="s">
        <v>13043</v>
      </c>
      <c r="E2148" s="1" t="s">
        <v>30216</v>
      </c>
      <c r="H2148" s="1" t="s">
        <v>30131</v>
      </c>
      <c r="I2148" s="4"/>
      <c r="J2148" s="4" t="str">
        <f ca="1">IFERROR(__xludf.DUMMYFUNCTION("LEFT(INDEX(SPLIT(L2148, "" ""), 4), 2)"),"12")</f>
        <v>12</v>
      </c>
      <c r="K2148" s="1" t="s">
        <v>26614</v>
      </c>
      <c r="L2148" s="1" t="s">
        <v>30132</v>
      </c>
    </row>
    <row r="2149" spans="1:12" ht="13.2">
      <c r="A2149" s="20" t="s">
        <v>20735</v>
      </c>
      <c r="B2149" s="1">
        <v>5</v>
      </c>
      <c r="C2149" s="1" t="s">
        <v>30217</v>
      </c>
      <c r="D2149" s="1" t="s">
        <v>13043</v>
      </c>
      <c r="E2149" s="1" t="s">
        <v>30218</v>
      </c>
      <c r="H2149" s="1" t="s">
        <v>30131</v>
      </c>
      <c r="I2149" s="4"/>
      <c r="J2149" s="4" t="str">
        <f ca="1">IFERROR(__xludf.DUMMYFUNCTION("LEFT(INDEX(SPLIT(L2149, "" ""), 4), 2)"),"12")</f>
        <v>12</v>
      </c>
      <c r="K2149" s="1" t="s">
        <v>30155</v>
      </c>
      <c r="L2149" s="1" t="s">
        <v>30132</v>
      </c>
    </row>
    <row r="2150" spans="1:12" ht="13.2">
      <c r="A2150" s="20" t="s">
        <v>30219</v>
      </c>
      <c r="B2150" s="1">
        <v>3</v>
      </c>
      <c r="C2150" s="1" t="s">
        <v>30220</v>
      </c>
      <c r="D2150" s="1" t="s">
        <v>19372</v>
      </c>
      <c r="E2150" s="1" t="s">
        <v>30221</v>
      </c>
      <c r="H2150" s="1" t="s">
        <v>30131</v>
      </c>
      <c r="I2150" s="4"/>
      <c r="J2150" s="4" t="str">
        <f ca="1">IFERROR(__xludf.DUMMYFUNCTION("LEFT(INDEX(SPLIT(L2150, "" ""), 4), 2)"),"12")</f>
        <v>12</v>
      </c>
      <c r="K2150" s="1" t="s">
        <v>26614</v>
      </c>
      <c r="L2150" s="1" t="s">
        <v>30132</v>
      </c>
    </row>
    <row r="2151" spans="1:12" ht="13.2">
      <c r="A2151" s="20" t="s">
        <v>30222</v>
      </c>
      <c r="B2151" s="1">
        <v>4</v>
      </c>
      <c r="C2151" s="1" t="s">
        <v>30223</v>
      </c>
      <c r="D2151" s="1" t="s">
        <v>13043</v>
      </c>
      <c r="E2151" s="1" t="s">
        <v>30224</v>
      </c>
      <c r="H2151" s="1" t="s">
        <v>30131</v>
      </c>
      <c r="I2151" s="4"/>
      <c r="J2151" s="4" t="str">
        <f ca="1">IFERROR(__xludf.DUMMYFUNCTION("LEFT(INDEX(SPLIT(L2151, "" ""), 4), 2)"),"12")</f>
        <v>12</v>
      </c>
      <c r="K2151" s="1" t="s">
        <v>26875</v>
      </c>
      <c r="L2151" s="1" t="s">
        <v>30132</v>
      </c>
    </row>
    <row r="2152" spans="1:12" ht="13.2">
      <c r="A2152" s="20" t="s">
        <v>30225</v>
      </c>
      <c r="B2152" s="1">
        <v>5</v>
      </c>
      <c r="C2152" s="1" t="s">
        <v>30226</v>
      </c>
      <c r="D2152" s="1" t="s">
        <v>19372</v>
      </c>
      <c r="E2152" s="1" t="s">
        <v>30227</v>
      </c>
      <c r="H2152" s="1" t="s">
        <v>30131</v>
      </c>
      <c r="I2152" s="4"/>
      <c r="J2152" s="4" t="str">
        <f ca="1">IFERROR(__xludf.DUMMYFUNCTION("LEFT(INDEX(SPLIT(L2152, "" ""), 4), 2)"),"12")</f>
        <v>12</v>
      </c>
      <c r="K2152" s="1" t="s">
        <v>26628</v>
      </c>
      <c r="L2152" s="1" t="s">
        <v>30132</v>
      </c>
    </row>
    <row r="2153" spans="1:12" ht="13.2">
      <c r="A2153" s="20" t="s">
        <v>30228</v>
      </c>
      <c r="B2153" s="1">
        <v>5</v>
      </c>
      <c r="C2153" s="1" t="s">
        <v>30229</v>
      </c>
      <c r="D2153" s="1" t="s">
        <v>10743</v>
      </c>
      <c r="E2153" s="1" t="s">
        <v>30230</v>
      </c>
      <c r="H2153" s="1" t="s">
        <v>30131</v>
      </c>
      <c r="I2153" s="4"/>
      <c r="J2153" s="4" t="str">
        <f ca="1">IFERROR(__xludf.DUMMYFUNCTION("LEFT(INDEX(SPLIT(L2153, "" ""), 4), 2)"),"12")</f>
        <v>12</v>
      </c>
      <c r="K2153" s="1" t="s">
        <v>26628</v>
      </c>
      <c r="L2153" s="1" t="s">
        <v>30132</v>
      </c>
    </row>
    <row r="2154" spans="1:12" ht="13.2">
      <c r="A2154" s="20" t="s">
        <v>5006</v>
      </c>
      <c r="B2154" s="1">
        <v>5</v>
      </c>
      <c r="C2154" s="1" t="s">
        <v>30231</v>
      </c>
      <c r="D2154" s="1" t="s">
        <v>13043</v>
      </c>
      <c r="E2154" s="1" t="s">
        <v>30232</v>
      </c>
      <c r="H2154" s="1" t="s">
        <v>30131</v>
      </c>
      <c r="I2154" s="4"/>
      <c r="J2154" s="4" t="str">
        <f ca="1">IFERROR(__xludf.DUMMYFUNCTION("LEFT(INDEX(SPLIT(L2154, "" ""), 4), 2)"),"12")</f>
        <v>12</v>
      </c>
      <c r="K2154" s="1" t="s">
        <v>26614</v>
      </c>
      <c r="L2154" s="1" t="s">
        <v>30132</v>
      </c>
    </row>
    <row r="2155" spans="1:12" ht="13.2">
      <c r="A2155" s="20" t="s">
        <v>30233</v>
      </c>
      <c r="B2155" s="1">
        <v>5</v>
      </c>
      <c r="C2155" s="1" t="s">
        <v>30234</v>
      </c>
      <c r="D2155" s="1" t="s">
        <v>10755</v>
      </c>
      <c r="E2155" s="1" t="s">
        <v>30235</v>
      </c>
      <c r="H2155" s="1" t="s">
        <v>30131</v>
      </c>
      <c r="I2155" s="4"/>
      <c r="J2155" s="4" t="str">
        <f ca="1">IFERROR(__xludf.DUMMYFUNCTION("LEFT(INDEX(SPLIT(L2155, "" ""), 4), 2)"),"12")</f>
        <v>12</v>
      </c>
      <c r="K2155" s="1" t="s">
        <v>26614</v>
      </c>
      <c r="L2155" s="1" t="s">
        <v>30132</v>
      </c>
    </row>
    <row r="2156" spans="1:12" ht="13.2">
      <c r="A2156" s="20" t="s">
        <v>30236</v>
      </c>
      <c r="B2156" s="1">
        <v>5</v>
      </c>
      <c r="C2156" s="1" t="s">
        <v>30237</v>
      </c>
      <c r="D2156" s="1" t="s">
        <v>13043</v>
      </c>
      <c r="E2156" s="1" t="s">
        <v>30238</v>
      </c>
      <c r="H2156" s="1" t="s">
        <v>30131</v>
      </c>
      <c r="I2156" s="4"/>
      <c r="J2156" s="4" t="str">
        <f ca="1">IFERROR(__xludf.DUMMYFUNCTION("LEFT(INDEX(SPLIT(L2156, "" ""), 4), 2)"),"12")</f>
        <v>12</v>
      </c>
      <c r="K2156" s="1" t="s">
        <v>30155</v>
      </c>
      <c r="L2156" s="1" t="s">
        <v>30132</v>
      </c>
    </row>
    <row r="2157" spans="1:12" ht="13.2">
      <c r="A2157" s="20" t="s">
        <v>30239</v>
      </c>
      <c r="B2157" s="1">
        <v>5</v>
      </c>
      <c r="C2157" s="1" t="s">
        <v>30240</v>
      </c>
      <c r="D2157" s="1" t="s">
        <v>19372</v>
      </c>
      <c r="E2157" s="1" t="s">
        <v>30241</v>
      </c>
      <c r="H2157" s="1" t="s">
        <v>30131</v>
      </c>
      <c r="I2157" s="4"/>
      <c r="J2157" s="4" t="str">
        <f ca="1">IFERROR(__xludf.DUMMYFUNCTION("LEFT(INDEX(SPLIT(L2157, "" ""), 4), 2)"),"12")</f>
        <v>12</v>
      </c>
      <c r="K2157" s="1" t="s">
        <v>26614</v>
      </c>
      <c r="L2157" s="1" t="s">
        <v>30132</v>
      </c>
    </row>
    <row r="2158" spans="1:12" ht="13.2">
      <c r="A2158" s="20" t="s">
        <v>30242</v>
      </c>
      <c r="B2158" s="1">
        <v>5</v>
      </c>
      <c r="C2158" s="1" t="s">
        <v>30243</v>
      </c>
      <c r="D2158" s="1" t="s">
        <v>13043</v>
      </c>
      <c r="E2158" s="1" t="s">
        <v>30244</v>
      </c>
      <c r="H2158" s="1" t="s">
        <v>30131</v>
      </c>
      <c r="I2158" s="4"/>
      <c r="J2158" s="4" t="str">
        <f ca="1">IFERROR(__xludf.DUMMYFUNCTION("LEFT(INDEX(SPLIT(L2158, "" ""), 4), 2)"),"12")</f>
        <v>12</v>
      </c>
      <c r="K2158" s="1" t="s">
        <v>27268</v>
      </c>
      <c r="L2158" s="1" t="s">
        <v>30132</v>
      </c>
    </row>
    <row r="2159" spans="1:12" ht="13.2">
      <c r="A2159" s="20" t="s">
        <v>30245</v>
      </c>
      <c r="B2159" s="1">
        <v>5</v>
      </c>
      <c r="C2159" s="1" t="s">
        <v>30246</v>
      </c>
      <c r="D2159" s="1" t="s">
        <v>13043</v>
      </c>
      <c r="E2159" s="1" t="s">
        <v>30247</v>
      </c>
      <c r="H2159" s="1" t="s">
        <v>30131</v>
      </c>
      <c r="I2159" s="4"/>
      <c r="J2159" s="4" t="str">
        <f ca="1">IFERROR(__xludf.DUMMYFUNCTION("LEFT(INDEX(SPLIT(L2159, "" ""), 4), 2)"),"12")</f>
        <v>12</v>
      </c>
      <c r="K2159" s="1" t="s">
        <v>26614</v>
      </c>
      <c r="L2159" s="1" t="s">
        <v>30132</v>
      </c>
    </row>
    <row r="2160" spans="1:12" ht="13.2">
      <c r="A2160" s="20" t="s">
        <v>30248</v>
      </c>
      <c r="B2160" s="1">
        <v>3</v>
      </c>
      <c r="C2160" s="1" t="s">
        <v>30249</v>
      </c>
      <c r="D2160" s="1" t="s">
        <v>13043</v>
      </c>
      <c r="E2160" s="1" t="s">
        <v>30250</v>
      </c>
      <c r="H2160" s="1" t="s">
        <v>30131</v>
      </c>
      <c r="I2160" s="4"/>
      <c r="J2160" s="4" t="str">
        <f ca="1">IFERROR(__xludf.DUMMYFUNCTION("LEFT(INDEX(SPLIT(L2160, "" ""), 4), 2)"),"12")</f>
        <v>12</v>
      </c>
      <c r="K2160" s="1" t="s">
        <v>28475</v>
      </c>
      <c r="L2160" s="1" t="s">
        <v>30132</v>
      </c>
    </row>
    <row r="2161" spans="1:12" ht="13.2">
      <c r="A2161" s="20" t="s">
        <v>30251</v>
      </c>
      <c r="B2161" s="1">
        <v>5</v>
      </c>
      <c r="C2161" s="1" t="s">
        <v>504</v>
      </c>
      <c r="D2161" s="1" t="s">
        <v>19372</v>
      </c>
      <c r="E2161" s="1" t="s">
        <v>30252</v>
      </c>
      <c r="H2161" s="1" t="s">
        <v>30131</v>
      </c>
      <c r="I2161" s="4"/>
      <c r="J2161" s="4" t="str">
        <f ca="1">IFERROR(__xludf.DUMMYFUNCTION("LEFT(INDEX(SPLIT(L2161, "" ""), 4), 2)"),"12")</f>
        <v>12</v>
      </c>
      <c r="K2161" s="1" t="s">
        <v>26614</v>
      </c>
      <c r="L2161" s="1" t="s">
        <v>30132</v>
      </c>
    </row>
    <row r="2162" spans="1:12" ht="13.2">
      <c r="A2162" s="20" t="s">
        <v>27167</v>
      </c>
      <c r="B2162" s="1">
        <v>5</v>
      </c>
      <c r="C2162" s="1" t="s">
        <v>30253</v>
      </c>
      <c r="D2162" s="1" t="s">
        <v>10778</v>
      </c>
      <c r="E2162" s="1" t="s">
        <v>30254</v>
      </c>
      <c r="H2162" s="1" t="s">
        <v>30131</v>
      </c>
      <c r="I2162" s="4"/>
      <c r="J2162" s="4" t="str">
        <f ca="1">IFERROR(__xludf.DUMMYFUNCTION("LEFT(INDEX(SPLIT(L2162, "" ""), 4), 2)"),"12")</f>
        <v>12</v>
      </c>
      <c r="K2162" s="1" t="s">
        <v>26614</v>
      </c>
      <c r="L2162" s="1" t="s">
        <v>30132</v>
      </c>
    </row>
    <row r="2163" spans="1:12" ht="13.2">
      <c r="A2163" s="20" t="s">
        <v>18578</v>
      </c>
      <c r="B2163" s="1">
        <v>5</v>
      </c>
      <c r="C2163" s="1" t="s">
        <v>30255</v>
      </c>
      <c r="D2163" s="1" t="s">
        <v>10755</v>
      </c>
      <c r="E2163" s="1" t="s">
        <v>30256</v>
      </c>
      <c r="H2163" s="1" t="s">
        <v>30131</v>
      </c>
      <c r="I2163" s="4"/>
      <c r="J2163" s="4" t="str">
        <f ca="1">IFERROR(__xludf.DUMMYFUNCTION("LEFT(INDEX(SPLIT(L2163, "" ""), 4), 2)"),"12")</f>
        <v>12</v>
      </c>
      <c r="K2163" s="1" t="s">
        <v>26614</v>
      </c>
      <c r="L2163" s="1" t="s">
        <v>30132</v>
      </c>
    </row>
    <row r="2164" spans="1:12" ht="13.2">
      <c r="A2164" s="20" t="s">
        <v>7485</v>
      </c>
      <c r="B2164" s="1">
        <v>5</v>
      </c>
      <c r="C2164" s="1" t="s">
        <v>30257</v>
      </c>
      <c r="D2164" s="1" t="s">
        <v>10743</v>
      </c>
      <c r="E2164" s="1" t="s">
        <v>30258</v>
      </c>
      <c r="H2164" s="1" t="s">
        <v>30131</v>
      </c>
      <c r="I2164" s="4"/>
      <c r="J2164" s="4" t="str">
        <f ca="1">IFERROR(__xludf.DUMMYFUNCTION("LEFT(INDEX(SPLIT(L2164, "" ""), 4), 2)"),"12")</f>
        <v>12</v>
      </c>
      <c r="K2164" s="1" t="s">
        <v>26614</v>
      </c>
      <c r="L2164" s="1" t="s">
        <v>30132</v>
      </c>
    </row>
    <row r="2165" spans="1:12" ht="13.2">
      <c r="A2165" s="20" t="s">
        <v>30197</v>
      </c>
      <c r="B2165" s="1">
        <v>5</v>
      </c>
      <c r="C2165" s="1" t="s">
        <v>30259</v>
      </c>
      <c r="D2165" s="1" t="s">
        <v>13043</v>
      </c>
      <c r="E2165" s="1" t="s">
        <v>30260</v>
      </c>
      <c r="H2165" s="1" t="s">
        <v>30131</v>
      </c>
      <c r="I2165" s="4"/>
      <c r="J2165" s="4" t="str">
        <f ca="1">IFERROR(__xludf.DUMMYFUNCTION("LEFT(INDEX(SPLIT(L2165, "" ""), 4), 2)"),"12")</f>
        <v>12</v>
      </c>
      <c r="K2165" s="1" t="s">
        <v>30155</v>
      </c>
      <c r="L2165" s="1" t="s">
        <v>30132</v>
      </c>
    </row>
    <row r="2166" spans="1:12" ht="13.2">
      <c r="A2166" s="20" t="s">
        <v>30261</v>
      </c>
      <c r="B2166" s="1">
        <v>5</v>
      </c>
      <c r="C2166" s="1" t="s">
        <v>30262</v>
      </c>
      <c r="D2166" s="1" t="s">
        <v>13043</v>
      </c>
      <c r="E2166" s="1" t="s">
        <v>30263</v>
      </c>
      <c r="H2166" s="1" t="s">
        <v>30131</v>
      </c>
      <c r="I2166" s="4"/>
      <c r="J2166" s="4" t="str">
        <f ca="1">IFERROR(__xludf.DUMMYFUNCTION("LEFT(INDEX(SPLIT(L2166, "" ""), 4), 2)"),"12")</f>
        <v>12</v>
      </c>
      <c r="K2166" s="1" t="s">
        <v>28396</v>
      </c>
      <c r="L2166" s="1" t="s">
        <v>30132</v>
      </c>
    </row>
    <row r="2167" spans="1:12" ht="13.2">
      <c r="A2167" s="20" t="s">
        <v>30264</v>
      </c>
      <c r="B2167" s="1">
        <v>4</v>
      </c>
      <c r="C2167" s="1" t="s">
        <v>30265</v>
      </c>
      <c r="D2167" s="1" t="s">
        <v>13043</v>
      </c>
      <c r="E2167" s="1" t="s">
        <v>30266</v>
      </c>
      <c r="H2167" s="1" t="s">
        <v>30131</v>
      </c>
      <c r="I2167" s="4"/>
      <c r="J2167" s="4" t="str">
        <f ca="1">IFERROR(__xludf.DUMMYFUNCTION("LEFT(INDEX(SPLIT(L2167, "" ""), 4), 2)"),"12")</f>
        <v>12</v>
      </c>
      <c r="K2167" s="1" t="s">
        <v>26614</v>
      </c>
      <c r="L2167" s="1" t="s">
        <v>30132</v>
      </c>
    </row>
    <row r="2168" spans="1:12" ht="13.2">
      <c r="A2168" s="20" t="s">
        <v>30267</v>
      </c>
      <c r="B2168" s="1">
        <v>5</v>
      </c>
      <c r="C2168" s="1" t="s">
        <v>30268</v>
      </c>
      <c r="D2168" s="1" t="s">
        <v>10736</v>
      </c>
      <c r="E2168" s="1" t="s">
        <v>30269</v>
      </c>
      <c r="H2168" s="1" t="s">
        <v>30131</v>
      </c>
      <c r="I2168" s="4"/>
      <c r="J2168" s="4" t="str">
        <f ca="1">IFERROR(__xludf.DUMMYFUNCTION("LEFT(INDEX(SPLIT(L2168, "" ""), 4), 2)"),"12")</f>
        <v>12</v>
      </c>
      <c r="K2168" s="1" t="s">
        <v>26614</v>
      </c>
      <c r="L2168" s="1" t="s">
        <v>30132</v>
      </c>
    </row>
    <row r="2169" spans="1:12" ht="13.2">
      <c r="A2169" s="20" t="s">
        <v>18578</v>
      </c>
      <c r="B2169" s="1">
        <v>5</v>
      </c>
      <c r="C2169" s="1" t="s">
        <v>30270</v>
      </c>
      <c r="D2169" s="1" t="s">
        <v>13043</v>
      </c>
      <c r="E2169" s="1" t="s">
        <v>30271</v>
      </c>
      <c r="H2169" s="1" t="s">
        <v>30131</v>
      </c>
      <c r="I2169" s="4"/>
      <c r="J2169" s="4" t="str">
        <f ca="1">IFERROR(__xludf.DUMMYFUNCTION("LEFT(INDEX(SPLIT(L2169, "" ""), 4), 2)"),"12")</f>
        <v>12</v>
      </c>
      <c r="K2169" s="1" t="s">
        <v>26614</v>
      </c>
      <c r="L2169" s="1" t="s">
        <v>30132</v>
      </c>
    </row>
    <row r="2170" spans="1:12" ht="13.2">
      <c r="A2170" s="20" t="s">
        <v>19530</v>
      </c>
      <c r="B2170" s="1">
        <v>5</v>
      </c>
      <c r="C2170" s="1" t="s">
        <v>30272</v>
      </c>
      <c r="D2170" s="1" t="s">
        <v>10736</v>
      </c>
      <c r="E2170" s="1" t="s">
        <v>30273</v>
      </c>
      <c r="H2170" s="1" t="s">
        <v>30131</v>
      </c>
      <c r="I2170" s="4"/>
      <c r="J2170" s="4" t="str">
        <f ca="1">IFERROR(__xludf.DUMMYFUNCTION("LEFT(INDEX(SPLIT(L2170, "" ""), 4), 2)"),"12")</f>
        <v>12</v>
      </c>
      <c r="K2170" s="1" t="s">
        <v>28347</v>
      </c>
      <c r="L2170" s="1" t="s">
        <v>30132</v>
      </c>
    </row>
    <row r="2171" spans="1:12" ht="13.2">
      <c r="A2171" s="20" t="s">
        <v>30274</v>
      </c>
      <c r="B2171" s="1">
        <v>4</v>
      </c>
      <c r="C2171" s="1" t="s">
        <v>30275</v>
      </c>
      <c r="D2171" s="1" t="s">
        <v>10288</v>
      </c>
      <c r="E2171" s="1" t="s">
        <v>30276</v>
      </c>
      <c r="H2171" s="1" t="s">
        <v>30131</v>
      </c>
      <c r="I2171" s="4"/>
      <c r="J2171" s="4" t="str">
        <f ca="1">IFERROR(__xludf.DUMMYFUNCTION("LEFT(INDEX(SPLIT(L2171, "" ""), 4), 2)"),"12")</f>
        <v>12</v>
      </c>
      <c r="K2171" s="1" t="s">
        <v>26614</v>
      </c>
      <c r="L2171" s="1" t="s">
        <v>30132</v>
      </c>
    </row>
    <row r="2172" spans="1:12" ht="13.2">
      <c r="A2172" s="20" t="s">
        <v>30277</v>
      </c>
      <c r="B2172" s="1">
        <v>5</v>
      </c>
      <c r="C2172" s="1" t="s">
        <v>30278</v>
      </c>
      <c r="D2172" s="1" t="s">
        <v>19372</v>
      </c>
      <c r="E2172" s="1" t="s">
        <v>30279</v>
      </c>
      <c r="H2172" s="1" t="s">
        <v>30131</v>
      </c>
      <c r="I2172" s="4"/>
      <c r="J2172" s="4" t="str">
        <f ca="1">IFERROR(__xludf.DUMMYFUNCTION("LEFT(INDEX(SPLIT(L2172, "" ""), 4), 2)"),"12")</f>
        <v>12</v>
      </c>
      <c r="K2172" s="1" t="s">
        <v>26614</v>
      </c>
      <c r="L2172" s="1" t="s">
        <v>30132</v>
      </c>
    </row>
    <row r="2173" spans="1:12" ht="13.2">
      <c r="A2173" s="20" t="s">
        <v>30280</v>
      </c>
      <c r="B2173" s="1">
        <v>5</v>
      </c>
      <c r="C2173" s="1" t="s">
        <v>30281</v>
      </c>
      <c r="D2173" s="1" t="s">
        <v>19372</v>
      </c>
      <c r="E2173" s="1" t="s">
        <v>30282</v>
      </c>
      <c r="H2173" s="1" t="s">
        <v>30131</v>
      </c>
      <c r="I2173" s="4"/>
      <c r="J2173" s="4" t="str">
        <f ca="1">IFERROR(__xludf.DUMMYFUNCTION("LEFT(INDEX(SPLIT(L2173, "" ""), 4), 2)"),"12")</f>
        <v>12</v>
      </c>
      <c r="K2173" s="1" t="s">
        <v>28404</v>
      </c>
      <c r="L2173" s="1" t="s">
        <v>30132</v>
      </c>
    </row>
    <row r="2174" spans="1:12" ht="13.2">
      <c r="A2174" s="20" t="s">
        <v>30283</v>
      </c>
      <c r="B2174" s="1">
        <v>5</v>
      </c>
      <c r="C2174" s="1" t="s">
        <v>30284</v>
      </c>
      <c r="D2174" s="1" t="s">
        <v>13043</v>
      </c>
      <c r="E2174" s="1" t="s">
        <v>30285</v>
      </c>
      <c r="H2174" s="1" t="s">
        <v>30131</v>
      </c>
      <c r="I2174" s="4"/>
      <c r="J2174" s="4" t="str">
        <f ca="1">IFERROR(__xludf.DUMMYFUNCTION("LEFT(INDEX(SPLIT(L2174, "" ""), 4), 2)"),"12")</f>
        <v>12</v>
      </c>
      <c r="K2174" s="1" t="s">
        <v>26614</v>
      </c>
      <c r="L2174" s="1" t="s">
        <v>30132</v>
      </c>
    </row>
    <row r="2175" spans="1:12" ht="13.2">
      <c r="A2175" s="20" t="s">
        <v>22583</v>
      </c>
      <c r="B2175" s="1">
        <v>5</v>
      </c>
      <c r="C2175" s="1" t="s">
        <v>30286</v>
      </c>
      <c r="D2175" s="1" t="s">
        <v>19372</v>
      </c>
      <c r="E2175" s="1" t="s">
        <v>30287</v>
      </c>
      <c r="H2175" s="1" t="s">
        <v>30131</v>
      </c>
      <c r="I2175" s="4"/>
      <c r="J2175" s="4" t="str">
        <f ca="1">IFERROR(__xludf.DUMMYFUNCTION("LEFT(INDEX(SPLIT(L2175, "" ""), 4), 2)"),"12")</f>
        <v>12</v>
      </c>
      <c r="K2175" s="1" t="s">
        <v>26614</v>
      </c>
      <c r="L2175" s="1" t="s">
        <v>30132</v>
      </c>
    </row>
    <row r="2176" spans="1:12" ht="13.2">
      <c r="A2176" s="20" t="s">
        <v>4543</v>
      </c>
      <c r="B2176" s="1">
        <v>5</v>
      </c>
      <c r="C2176" s="1" t="s">
        <v>30288</v>
      </c>
      <c r="D2176" s="1" t="s">
        <v>10347</v>
      </c>
      <c r="E2176" s="1" t="s">
        <v>30289</v>
      </c>
      <c r="H2176" s="1" t="s">
        <v>30131</v>
      </c>
      <c r="I2176" s="4"/>
      <c r="J2176" s="4" t="str">
        <f ca="1">IFERROR(__xludf.DUMMYFUNCTION("LEFT(INDEX(SPLIT(L2176, "" ""), 4), 2)"),"12")</f>
        <v>12</v>
      </c>
      <c r="K2176" s="1" t="s">
        <v>26614</v>
      </c>
      <c r="L2176" s="1" t="s">
        <v>30132</v>
      </c>
    </row>
    <row r="2177" spans="1:12" ht="13.2">
      <c r="A2177" s="20" t="s">
        <v>30290</v>
      </c>
      <c r="B2177" s="1">
        <v>5</v>
      </c>
      <c r="C2177" s="1" t="s">
        <v>5039</v>
      </c>
      <c r="D2177" s="1" t="s">
        <v>19372</v>
      </c>
      <c r="E2177" s="1" t="s">
        <v>30291</v>
      </c>
      <c r="H2177" s="1" t="s">
        <v>30131</v>
      </c>
      <c r="I2177" s="4"/>
      <c r="J2177" s="4" t="str">
        <f ca="1">IFERROR(__xludf.DUMMYFUNCTION("LEFT(INDEX(SPLIT(L2177, "" ""), 4), 2)"),"12")</f>
        <v>12</v>
      </c>
      <c r="K2177" s="1" t="s">
        <v>26614</v>
      </c>
      <c r="L2177" s="1" t="s">
        <v>30132</v>
      </c>
    </row>
    <row r="2178" spans="1:12" ht="13.2">
      <c r="A2178" s="20" t="s">
        <v>30292</v>
      </c>
      <c r="B2178" s="1">
        <v>3</v>
      </c>
      <c r="C2178" s="1" t="s">
        <v>30293</v>
      </c>
      <c r="D2178" s="1" t="s">
        <v>10743</v>
      </c>
      <c r="E2178" s="1" t="s">
        <v>30294</v>
      </c>
      <c r="H2178" s="1" t="s">
        <v>30131</v>
      </c>
      <c r="I2178" s="4"/>
      <c r="J2178" s="4" t="str">
        <f ca="1">IFERROR(__xludf.DUMMYFUNCTION("LEFT(INDEX(SPLIT(L2178, "" ""), 4), 2)"),"12")</f>
        <v>12</v>
      </c>
      <c r="K2178" s="1" t="s">
        <v>26628</v>
      </c>
      <c r="L2178" s="1" t="s">
        <v>30132</v>
      </c>
    </row>
    <row r="2179" spans="1:12" ht="13.2">
      <c r="A2179" s="20" t="s">
        <v>30295</v>
      </c>
      <c r="B2179" s="1">
        <v>5</v>
      </c>
      <c r="C2179" s="1" t="s">
        <v>30296</v>
      </c>
      <c r="D2179" s="1" t="s">
        <v>18313</v>
      </c>
      <c r="E2179" s="1" t="s">
        <v>30296</v>
      </c>
      <c r="H2179" s="1" t="s">
        <v>30131</v>
      </c>
      <c r="I2179" s="4"/>
      <c r="J2179" s="4" t="str">
        <f ca="1">IFERROR(__xludf.DUMMYFUNCTION("LEFT(INDEX(SPLIT(L2179, "" ""), 4), 2)"),"12")</f>
        <v>12</v>
      </c>
      <c r="K2179" s="1" t="s">
        <v>26621</v>
      </c>
      <c r="L2179" s="1" t="s">
        <v>30132</v>
      </c>
    </row>
    <row r="2180" spans="1:12" ht="13.2">
      <c r="A2180" s="20" t="s">
        <v>30297</v>
      </c>
      <c r="B2180" s="1">
        <v>5</v>
      </c>
      <c r="C2180" s="1" t="s">
        <v>30298</v>
      </c>
      <c r="D2180" s="1" t="s">
        <v>10347</v>
      </c>
      <c r="E2180" s="1" t="s">
        <v>30299</v>
      </c>
      <c r="H2180" s="1" t="s">
        <v>30131</v>
      </c>
      <c r="I2180" s="4"/>
      <c r="J2180" s="4" t="str">
        <f ca="1">IFERROR(__xludf.DUMMYFUNCTION("LEFT(INDEX(SPLIT(L2180, "" ""), 4), 2)"),"12")</f>
        <v>12</v>
      </c>
      <c r="K2180" s="1" t="s">
        <v>26628</v>
      </c>
      <c r="L2180" s="1" t="s">
        <v>30132</v>
      </c>
    </row>
    <row r="2181" spans="1:12" ht="13.2">
      <c r="A2181" s="20" t="s">
        <v>30300</v>
      </c>
      <c r="B2181" s="1">
        <v>5</v>
      </c>
      <c r="C2181" s="1" t="s">
        <v>30301</v>
      </c>
      <c r="D2181" s="1" t="s">
        <v>10743</v>
      </c>
      <c r="E2181" s="1" t="s">
        <v>30302</v>
      </c>
      <c r="H2181" s="1" t="s">
        <v>30131</v>
      </c>
      <c r="I2181" s="4"/>
      <c r="J2181" s="4" t="str">
        <f ca="1">IFERROR(__xludf.DUMMYFUNCTION("LEFT(INDEX(SPLIT(L2181, "" ""), 4), 2)"),"12")</f>
        <v>12</v>
      </c>
      <c r="K2181" s="1" t="s">
        <v>26628</v>
      </c>
      <c r="L2181" s="1" t="s">
        <v>30132</v>
      </c>
    </row>
    <row r="2182" spans="1:12" ht="13.2">
      <c r="A2182" s="20" t="s">
        <v>30303</v>
      </c>
      <c r="B2182" s="1">
        <v>5</v>
      </c>
      <c r="C2182" s="1" t="s">
        <v>1097</v>
      </c>
      <c r="D2182" s="1" t="s">
        <v>13043</v>
      </c>
      <c r="E2182" s="1" t="s">
        <v>30304</v>
      </c>
      <c r="H2182" s="1" t="s">
        <v>30131</v>
      </c>
      <c r="I2182" s="4"/>
      <c r="J2182" s="4" t="str">
        <f ca="1">IFERROR(__xludf.DUMMYFUNCTION("LEFT(INDEX(SPLIT(L2182, "" ""), 4), 2)"),"12")</f>
        <v>12</v>
      </c>
      <c r="K2182" s="1" t="s">
        <v>28475</v>
      </c>
      <c r="L2182" s="1" t="s">
        <v>30132</v>
      </c>
    </row>
    <row r="2183" spans="1:12" ht="13.2">
      <c r="A2183" s="20" t="s">
        <v>19451</v>
      </c>
      <c r="B2183" s="1">
        <v>5</v>
      </c>
      <c r="C2183" s="1" t="s">
        <v>30305</v>
      </c>
      <c r="D2183" s="1" t="s">
        <v>10736</v>
      </c>
      <c r="E2183" s="1" t="s">
        <v>30306</v>
      </c>
      <c r="H2183" s="1" t="s">
        <v>30131</v>
      </c>
      <c r="I2183" s="4"/>
      <c r="J2183" s="4" t="str">
        <f ca="1">IFERROR(__xludf.DUMMYFUNCTION("LEFT(INDEX(SPLIT(L2183, "" ""), 4), 2)"),"12")</f>
        <v>12</v>
      </c>
      <c r="K2183" s="1" t="s">
        <v>28258</v>
      </c>
      <c r="L2183" s="1" t="s">
        <v>30132</v>
      </c>
    </row>
    <row r="2184" spans="1:12" ht="13.2">
      <c r="A2184" s="20" t="s">
        <v>30307</v>
      </c>
      <c r="B2184" s="1">
        <v>5</v>
      </c>
      <c r="C2184" s="1" t="s">
        <v>30308</v>
      </c>
      <c r="D2184" s="1" t="s">
        <v>13043</v>
      </c>
      <c r="E2184" s="1" t="s">
        <v>30309</v>
      </c>
      <c r="H2184" s="1" t="s">
        <v>30131</v>
      </c>
      <c r="I2184" s="4"/>
      <c r="J2184" s="4" t="str">
        <f ca="1">IFERROR(__xludf.DUMMYFUNCTION("LEFT(INDEX(SPLIT(L2184, "" ""), 4), 2)"),"12")</f>
        <v>12</v>
      </c>
      <c r="K2184" s="1" t="s">
        <v>28396</v>
      </c>
      <c r="L2184" s="1" t="s">
        <v>30132</v>
      </c>
    </row>
    <row r="2185" spans="1:12" ht="13.2">
      <c r="A2185" s="20" t="s">
        <v>30310</v>
      </c>
      <c r="B2185" s="1">
        <v>5</v>
      </c>
      <c r="C2185" s="1" t="s">
        <v>30311</v>
      </c>
      <c r="D2185" s="1" t="s">
        <v>13043</v>
      </c>
      <c r="E2185" s="1" t="s">
        <v>30312</v>
      </c>
      <c r="H2185" s="1" t="s">
        <v>30131</v>
      </c>
      <c r="I2185" s="4"/>
      <c r="J2185" s="4" t="str">
        <f ca="1">IFERROR(__xludf.DUMMYFUNCTION("LEFT(INDEX(SPLIT(L2185, "" ""), 4), 2)"),"12")</f>
        <v>12</v>
      </c>
      <c r="K2185" s="1" t="s">
        <v>26614</v>
      </c>
      <c r="L2185" s="1" t="s">
        <v>30132</v>
      </c>
    </row>
    <row r="2186" spans="1:12" ht="13.2">
      <c r="A2186" s="20" t="s">
        <v>19436</v>
      </c>
      <c r="B2186" s="1">
        <v>4</v>
      </c>
      <c r="C2186" s="1" t="s">
        <v>30313</v>
      </c>
      <c r="D2186" s="1" t="s">
        <v>13043</v>
      </c>
      <c r="E2186" s="1" t="s">
        <v>30314</v>
      </c>
      <c r="H2186" s="1" t="s">
        <v>30131</v>
      </c>
      <c r="I2186" s="4"/>
      <c r="J2186" s="4" t="str">
        <f ca="1">IFERROR(__xludf.DUMMYFUNCTION("LEFT(INDEX(SPLIT(L2186, "" ""), 4), 2)"),"12")</f>
        <v>12</v>
      </c>
      <c r="K2186" s="1" t="s">
        <v>30315</v>
      </c>
      <c r="L2186" s="1" t="s">
        <v>30132</v>
      </c>
    </row>
    <row r="2187" spans="1:12" ht="13.2">
      <c r="A2187" s="20" t="s">
        <v>19436</v>
      </c>
      <c r="B2187" s="1">
        <v>5</v>
      </c>
      <c r="C2187" s="1" t="s">
        <v>30313</v>
      </c>
      <c r="D2187" s="1" t="s">
        <v>13043</v>
      </c>
      <c r="E2187" s="1" t="s">
        <v>30316</v>
      </c>
      <c r="H2187" s="1" t="s">
        <v>30131</v>
      </c>
      <c r="I2187" s="4"/>
      <c r="J2187" s="4" t="str">
        <f ca="1">IFERROR(__xludf.DUMMYFUNCTION("LEFT(INDEX(SPLIT(L2187, "" ""), 4), 2)"),"12")</f>
        <v>12</v>
      </c>
      <c r="K2187" s="1" t="s">
        <v>30315</v>
      </c>
      <c r="L2187" s="1" t="s">
        <v>30132</v>
      </c>
    </row>
    <row r="2188" spans="1:12" ht="13.2">
      <c r="A2188" s="20" t="s">
        <v>30317</v>
      </c>
      <c r="B2188" s="1">
        <v>5</v>
      </c>
      <c r="C2188" s="1" t="s">
        <v>30318</v>
      </c>
      <c r="D2188" s="1" t="s">
        <v>13043</v>
      </c>
      <c r="E2188" s="1" t="s">
        <v>30319</v>
      </c>
      <c r="H2188" s="1" t="s">
        <v>30131</v>
      </c>
      <c r="I2188" s="4"/>
      <c r="J2188" s="4" t="str">
        <f ca="1">IFERROR(__xludf.DUMMYFUNCTION("LEFT(INDEX(SPLIT(L2188, "" ""), 4), 2)"),"12")</f>
        <v>12</v>
      </c>
      <c r="K2188" s="1" t="s">
        <v>26614</v>
      </c>
      <c r="L2188" s="1" t="s">
        <v>30132</v>
      </c>
    </row>
    <row r="2189" spans="1:12" ht="13.2">
      <c r="A2189" s="20" t="s">
        <v>30320</v>
      </c>
      <c r="B2189" s="1">
        <v>5</v>
      </c>
      <c r="C2189" s="1" t="s">
        <v>30321</v>
      </c>
      <c r="D2189" s="1" t="s">
        <v>13043</v>
      </c>
      <c r="E2189" s="1" t="s">
        <v>30322</v>
      </c>
      <c r="H2189" s="1" t="s">
        <v>30131</v>
      </c>
      <c r="I2189" s="4"/>
      <c r="J2189" s="4" t="str">
        <f ca="1">IFERROR(__xludf.DUMMYFUNCTION("LEFT(INDEX(SPLIT(L2189, "" ""), 4), 2)"),"12")</f>
        <v>12</v>
      </c>
      <c r="K2189" s="1" t="s">
        <v>28396</v>
      </c>
      <c r="L2189" s="1" t="s">
        <v>30132</v>
      </c>
    </row>
    <row r="2190" spans="1:12" ht="13.2">
      <c r="A2190" s="20" t="s">
        <v>30323</v>
      </c>
      <c r="B2190" s="1">
        <v>5</v>
      </c>
      <c r="C2190" s="1" t="s">
        <v>30324</v>
      </c>
      <c r="D2190" s="1" t="s">
        <v>19372</v>
      </c>
      <c r="E2190" s="1" t="s">
        <v>30325</v>
      </c>
      <c r="H2190" s="1" t="s">
        <v>30131</v>
      </c>
      <c r="I2190" s="4"/>
      <c r="J2190" s="4" t="str">
        <f ca="1">IFERROR(__xludf.DUMMYFUNCTION("LEFT(INDEX(SPLIT(L2190, "" ""), 4), 2)"),"12")</f>
        <v>12</v>
      </c>
      <c r="K2190" s="1" t="s">
        <v>26826</v>
      </c>
      <c r="L2190" s="1" t="s">
        <v>30132</v>
      </c>
    </row>
    <row r="2191" spans="1:12" ht="13.2">
      <c r="A2191" s="20" t="s">
        <v>30326</v>
      </c>
      <c r="B2191" s="1">
        <v>2</v>
      </c>
      <c r="C2191" s="1" t="s">
        <v>30327</v>
      </c>
      <c r="D2191" s="1" t="s">
        <v>10288</v>
      </c>
      <c r="E2191" s="1" t="s">
        <v>30328</v>
      </c>
      <c r="H2191" s="1" t="s">
        <v>30131</v>
      </c>
      <c r="I2191" s="4"/>
      <c r="J2191" s="4" t="str">
        <f ca="1">IFERROR(__xludf.DUMMYFUNCTION("LEFT(INDEX(SPLIT(L2191, "" ""), 4), 2)"),"12")</f>
        <v>12</v>
      </c>
      <c r="K2191" s="1" t="s">
        <v>26628</v>
      </c>
      <c r="L2191" s="1" t="s">
        <v>30132</v>
      </c>
    </row>
    <row r="2192" spans="1:12" ht="13.2">
      <c r="A2192" s="20" t="s">
        <v>30329</v>
      </c>
      <c r="B2192" s="1">
        <v>5</v>
      </c>
      <c r="C2192" s="1" t="s">
        <v>18724</v>
      </c>
      <c r="D2192" s="1" t="s">
        <v>10347</v>
      </c>
      <c r="E2192" s="1" t="s">
        <v>30330</v>
      </c>
      <c r="H2192" s="1" t="s">
        <v>30131</v>
      </c>
      <c r="I2192" s="4"/>
      <c r="J2192" s="4" t="str">
        <f ca="1">IFERROR(__xludf.DUMMYFUNCTION("LEFT(INDEX(SPLIT(L2192, "" ""), 4), 2)"),"12")</f>
        <v>12</v>
      </c>
      <c r="K2192" s="1" t="s">
        <v>26614</v>
      </c>
      <c r="L2192" s="1" t="s">
        <v>30132</v>
      </c>
    </row>
    <row r="2193" spans="1:12" ht="13.2">
      <c r="A2193" s="20" t="s">
        <v>30331</v>
      </c>
      <c r="B2193" s="1">
        <v>5</v>
      </c>
      <c r="C2193" s="1" t="s">
        <v>30332</v>
      </c>
      <c r="D2193" s="1" t="s">
        <v>13043</v>
      </c>
      <c r="E2193" s="1" t="s">
        <v>30333</v>
      </c>
      <c r="H2193" s="1" t="s">
        <v>30131</v>
      </c>
      <c r="I2193" s="4"/>
      <c r="J2193" s="4" t="str">
        <f ca="1">IFERROR(__xludf.DUMMYFUNCTION("LEFT(INDEX(SPLIT(L2193, "" ""), 4), 2)"),"12")</f>
        <v>12</v>
      </c>
      <c r="K2193" s="1" t="s">
        <v>26614</v>
      </c>
      <c r="L2193" s="1" t="s">
        <v>30132</v>
      </c>
    </row>
    <row r="2194" spans="1:12" ht="13.2">
      <c r="A2194" s="20" t="s">
        <v>30334</v>
      </c>
      <c r="B2194" s="1">
        <v>5</v>
      </c>
      <c r="C2194" s="1" t="s">
        <v>30335</v>
      </c>
      <c r="D2194" s="1" t="s">
        <v>10347</v>
      </c>
      <c r="E2194" s="1" t="s">
        <v>30336</v>
      </c>
      <c r="H2194" s="1" t="s">
        <v>30131</v>
      </c>
      <c r="I2194" s="4"/>
      <c r="J2194" s="4" t="str">
        <f ca="1">IFERROR(__xludf.DUMMYFUNCTION("LEFT(INDEX(SPLIT(L2194, "" ""), 4), 2)"),"12")</f>
        <v>12</v>
      </c>
      <c r="K2194" s="1" t="s">
        <v>26614</v>
      </c>
      <c r="L2194" s="1" t="s">
        <v>30132</v>
      </c>
    </row>
    <row r="2195" spans="1:12" ht="13.2">
      <c r="A2195" s="20" t="s">
        <v>7821</v>
      </c>
      <c r="B2195" s="1">
        <v>5</v>
      </c>
      <c r="C2195" s="1" t="s">
        <v>30337</v>
      </c>
      <c r="D2195" s="1" t="s">
        <v>10305</v>
      </c>
      <c r="E2195" s="1" t="s">
        <v>30338</v>
      </c>
      <c r="H2195" s="1" t="s">
        <v>30131</v>
      </c>
      <c r="I2195" s="4"/>
      <c r="J2195" s="4" t="str">
        <f ca="1">IFERROR(__xludf.DUMMYFUNCTION("LEFT(INDEX(SPLIT(L2195, "" ""), 4), 2)"),"12")</f>
        <v>12</v>
      </c>
      <c r="K2195" s="1" t="s">
        <v>26614</v>
      </c>
      <c r="L2195" s="1" t="s">
        <v>30132</v>
      </c>
    </row>
    <row r="2196" spans="1:12" ht="13.2">
      <c r="A2196" s="20" t="s">
        <v>30339</v>
      </c>
      <c r="B2196" s="1">
        <v>5</v>
      </c>
      <c r="C2196" s="1" t="s">
        <v>30340</v>
      </c>
      <c r="D2196" s="1" t="s">
        <v>10743</v>
      </c>
      <c r="E2196" s="1" t="s">
        <v>30341</v>
      </c>
      <c r="H2196" s="1" t="s">
        <v>30131</v>
      </c>
      <c r="I2196" s="4"/>
      <c r="J2196" s="4" t="str">
        <f ca="1">IFERROR(__xludf.DUMMYFUNCTION("LEFT(INDEX(SPLIT(L2196, "" ""), 4), 2)"),"12")</f>
        <v>12</v>
      </c>
      <c r="K2196" s="1" t="s">
        <v>26614</v>
      </c>
      <c r="L2196" s="1" t="s">
        <v>30132</v>
      </c>
    </row>
    <row r="2197" spans="1:12" ht="13.2">
      <c r="A2197" s="20" t="s">
        <v>30342</v>
      </c>
      <c r="B2197" s="1">
        <v>5</v>
      </c>
      <c r="C2197" s="1" t="s">
        <v>30343</v>
      </c>
      <c r="D2197" s="1" t="s">
        <v>13043</v>
      </c>
      <c r="E2197" s="1" t="s">
        <v>30344</v>
      </c>
      <c r="H2197" s="1" t="s">
        <v>30131</v>
      </c>
      <c r="I2197" s="4"/>
      <c r="J2197" s="4" t="str">
        <f ca="1">IFERROR(__xludf.DUMMYFUNCTION("LEFT(INDEX(SPLIT(L2197, "" ""), 4), 2)"),"12")</f>
        <v>12</v>
      </c>
      <c r="K2197" s="1" t="s">
        <v>28396</v>
      </c>
      <c r="L2197" s="1" t="s">
        <v>30132</v>
      </c>
    </row>
    <row r="2198" spans="1:12" ht="13.2">
      <c r="A2198" s="20" t="s">
        <v>30345</v>
      </c>
      <c r="B2198" s="1">
        <v>5</v>
      </c>
      <c r="C2198" s="1" t="s">
        <v>30346</v>
      </c>
      <c r="D2198" s="1" t="s">
        <v>13043</v>
      </c>
      <c r="E2198" s="1" t="s">
        <v>30347</v>
      </c>
      <c r="H2198" s="1" t="s">
        <v>30131</v>
      </c>
      <c r="I2198" s="4"/>
      <c r="J2198" s="4" t="str">
        <f ca="1">IFERROR(__xludf.DUMMYFUNCTION("LEFT(INDEX(SPLIT(L2198, "" ""), 4), 2)"),"12")</f>
        <v>12</v>
      </c>
      <c r="K2198" s="1" t="s">
        <v>30155</v>
      </c>
      <c r="L2198" s="1" t="s">
        <v>30132</v>
      </c>
    </row>
    <row r="2199" spans="1:12" ht="13.2">
      <c r="A2199" s="20" t="s">
        <v>30348</v>
      </c>
      <c r="B2199" s="1">
        <v>5</v>
      </c>
      <c r="C2199" s="1" t="s">
        <v>30349</v>
      </c>
      <c r="D2199" s="1" t="s">
        <v>10743</v>
      </c>
      <c r="E2199" s="1" t="s">
        <v>30350</v>
      </c>
      <c r="H2199" s="1" t="s">
        <v>30131</v>
      </c>
      <c r="I2199" s="4"/>
      <c r="J2199" s="4" t="str">
        <f ca="1">IFERROR(__xludf.DUMMYFUNCTION("LEFT(INDEX(SPLIT(L2199, "" ""), 4), 2)"),"12")</f>
        <v>12</v>
      </c>
      <c r="K2199" s="1" t="s">
        <v>26614</v>
      </c>
      <c r="L2199" s="1" t="s">
        <v>30132</v>
      </c>
    </row>
    <row r="2200" spans="1:12" ht="13.2">
      <c r="A2200" s="20" t="s">
        <v>30351</v>
      </c>
      <c r="B2200" s="1">
        <v>5</v>
      </c>
      <c r="C2200" s="1" t="s">
        <v>101</v>
      </c>
      <c r="D2200" s="1" t="s">
        <v>13043</v>
      </c>
      <c r="E2200" s="1" t="s">
        <v>30352</v>
      </c>
      <c r="H2200" s="1" t="s">
        <v>30131</v>
      </c>
      <c r="I2200" s="4"/>
      <c r="J2200" s="4" t="str">
        <f ca="1">IFERROR(__xludf.DUMMYFUNCTION("LEFT(INDEX(SPLIT(L2200, "" ""), 4), 2)"),"12")</f>
        <v>12</v>
      </c>
      <c r="K2200" s="1" t="s">
        <v>26628</v>
      </c>
      <c r="L2200" s="1" t="s">
        <v>30132</v>
      </c>
    </row>
    <row r="2201" spans="1:12" ht="13.2">
      <c r="A2201" s="20" t="s">
        <v>30353</v>
      </c>
      <c r="B2201" s="1">
        <v>5</v>
      </c>
      <c r="C2201" s="1" t="s">
        <v>30354</v>
      </c>
      <c r="D2201" s="1" t="s">
        <v>13043</v>
      </c>
      <c r="E2201" s="1" t="s">
        <v>30355</v>
      </c>
      <c r="H2201" s="1" t="s">
        <v>30131</v>
      </c>
      <c r="I2201" s="4"/>
      <c r="J2201" s="4" t="str">
        <f ca="1">IFERROR(__xludf.DUMMYFUNCTION("LEFT(INDEX(SPLIT(L2201, "" ""), 4), 2)"),"12")</f>
        <v>12</v>
      </c>
      <c r="K2201" s="1" t="s">
        <v>26628</v>
      </c>
      <c r="L2201" s="1" t="s">
        <v>30132</v>
      </c>
    </row>
    <row r="2202" spans="1:12" ht="13.2">
      <c r="A2202" s="20" t="s">
        <v>22530</v>
      </c>
      <c r="B2202" s="1">
        <v>5</v>
      </c>
      <c r="C2202" s="1" t="s">
        <v>30356</v>
      </c>
      <c r="D2202" s="1" t="s">
        <v>10288</v>
      </c>
      <c r="E2202" s="1" t="s">
        <v>30357</v>
      </c>
      <c r="H2202" s="1" t="s">
        <v>30131</v>
      </c>
      <c r="I2202" s="4"/>
      <c r="J2202" s="4" t="str">
        <f ca="1">IFERROR(__xludf.DUMMYFUNCTION("LEFT(INDEX(SPLIT(L2202, "" ""), 4), 2)"),"12")</f>
        <v>12</v>
      </c>
      <c r="K2202" s="1" t="s">
        <v>26614</v>
      </c>
      <c r="L2202" s="1" t="s">
        <v>30132</v>
      </c>
    </row>
    <row r="2203" spans="1:12" ht="13.2">
      <c r="A2203" s="20" t="s">
        <v>30358</v>
      </c>
      <c r="B2203" s="1">
        <v>5</v>
      </c>
      <c r="C2203" s="1" t="s">
        <v>30359</v>
      </c>
      <c r="D2203" s="1" t="s">
        <v>10743</v>
      </c>
      <c r="E2203" s="1" t="s">
        <v>30360</v>
      </c>
      <c r="H2203" s="1" t="s">
        <v>30131</v>
      </c>
      <c r="I2203" s="4"/>
      <c r="J2203" s="4" t="str">
        <f ca="1">IFERROR(__xludf.DUMMYFUNCTION("LEFT(INDEX(SPLIT(L2203, "" ""), 4), 2)"),"12")</f>
        <v>12</v>
      </c>
      <c r="K2203" s="1" t="s">
        <v>26614</v>
      </c>
      <c r="L2203" s="1" t="s">
        <v>30132</v>
      </c>
    </row>
    <row r="2204" spans="1:12" ht="13.2">
      <c r="A2204" s="20" t="s">
        <v>30361</v>
      </c>
      <c r="B2204" s="1">
        <v>5</v>
      </c>
      <c r="C2204" s="1" t="s">
        <v>30362</v>
      </c>
      <c r="D2204" s="1" t="s">
        <v>19372</v>
      </c>
      <c r="E2204" s="1" t="s">
        <v>30363</v>
      </c>
      <c r="H2204" s="1" t="s">
        <v>30131</v>
      </c>
      <c r="I2204" s="4"/>
      <c r="J2204" s="4" t="str">
        <f ca="1">IFERROR(__xludf.DUMMYFUNCTION("LEFT(INDEX(SPLIT(L2204, "" ""), 4), 2)"),"12")</f>
        <v>12</v>
      </c>
      <c r="K2204" s="1" t="s">
        <v>26614</v>
      </c>
      <c r="L2204" s="1" t="s">
        <v>30132</v>
      </c>
    </row>
    <row r="2205" spans="1:12" ht="13.2">
      <c r="A2205" s="20" t="s">
        <v>30364</v>
      </c>
      <c r="B2205" s="1">
        <v>5</v>
      </c>
      <c r="C2205" s="1" t="s">
        <v>30365</v>
      </c>
      <c r="D2205" s="1" t="s">
        <v>19372</v>
      </c>
      <c r="E2205" s="1" t="s">
        <v>30366</v>
      </c>
      <c r="H2205" s="1" t="s">
        <v>30131</v>
      </c>
      <c r="I2205" s="4"/>
      <c r="J2205" s="4" t="str">
        <f ca="1">IFERROR(__xludf.DUMMYFUNCTION("LEFT(INDEX(SPLIT(L2205, "" ""), 4), 2)"),"12")</f>
        <v>12</v>
      </c>
      <c r="K2205" s="1" t="s">
        <v>26614</v>
      </c>
      <c r="L2205" s="1" t="s">
        <v>30132</v>
      </c>
    </row>
    <row r="2206" spans="1:12" ht="13.2">
      <c r="A2206" s="20" t="s">
        <v>18604</v>
      </c>
      <c r="B2206" s="1">
        <v>5</v>
      </c>
      <c r="C2206" s="1" t="s">
        <v>30367</v>
      </c>
      <c r="D2206" s="1" t="s">
        <v>13043</v>
      </c>
      <c r="E2206" s="1" t="s">
        <v>30368</v>
      </c>
      <c r="H2206" s="1" t="s">
        <v>30131</v>
      </c>
      <c r="I2206" s="4"/>
      <c r="J2206" s="4" t="str">
        <f ca="1">IFERROR(__xludf.DUMMYFUNCTION("LEFT(INDEX(SPLIT(L2206, "" ""), 4), 2)"),"12")</f>
        <v>12</v>
      </c>
      <c r="K2206" s="1" t="s">
        <v>28240</v>
      </c>
      <c r="L2206" s="1" t="s">
        <v>30132</v>
      </c>
    </row>
    <row r="2207" spans="1:12" ht="13.2">
      <c r="A2207" s="20" t="s">
        <v>30369</v>
      </c>
      <c r="B2207" s="1">
        <v>5</v>
      </c>
      <c r="C2207" s="1" t="s">
        <v>30370</v>
      </c>
      <c r="D2207" s="1" t="s">
        <v>19372</v>
      </c>
      <c r="E2207" s="1" t="s">
        <v>30371</v>
      </c>
      <c r="H2207" s="1" t="s">
        <v>30131</v>
      </c>
      <c r="I2207" s="4"/>
      <c r="J2207" s="4" t="str">
        <f ca="1">IFERROR(__xludf.DUMMYFUNCTION("LEFT(INDEX(SPLIT(L2207, "" ""), 4), 2)"),"12")</f>
        <v>12</v>
      </c>
      <c r="K2207" s="1" t="s">
        <v>26614</v>
      </c>
      <c r="L2207" s="1" t="s">
        <v>30132</v>
      </c>
    </row>
    <row r="2208" spans="1:12" ht="13.2">
      <c r="A2208" s="20" t="s">
        <v>30372</v>
      </c>
      <c r="B2208" s="1">
        <v>5</v>
      </c>
      <c r="C2208" s="1" t="s">
        <v>30373</v>
      </c>
      <c r="D2208" s="1" t="s">
        <v>10347</v>
      </c>
      <c r="E2208" s="1" t="s">
        <v>30374</v>
      </c>
      <c r="H2208" s="1" t="s">
        <v>30131</v>
      </c>
      <c r="I2208" s="4"/>
      <c r="J2208" s="4" t="str">
        <f ca="1">IFERROR(__xludf.DUMMYFUNCTION("LEFT(INDEX(SPLIT(L2208, "" ""), 4), 2)"),"12")</f>
        <v>12</v>
      </c>
      <c r="K2208" s="1" t="s">
        <v>26614</v>
      </c>
      <c r="L2208" s="1" t="s">
        <v>30132</v>
      </c>
    </row>
    <row r="2209" spans="1:12" ht="13.2">
      <c r="A2209" s="20" t="s">
        <v>30375</v>
      </c>
      <c r="B2209" s="1">
        <v>5</v>
      </c>
      <c r="C2209" s="1" t="s">
        <v>30376</v>
      </c>
      <c r="D2209" s="1" t="s">
        <v>10479</v>
      </c>
      <c r="E2209" s="1" t="s">
        <v>30377</v>
      </c>
      <c r="H2209" s="1" t="s">
        <v>30131</v>
      </c>
      <c r="I2209" s="4"/>
      <c r="J2209" s="4" t="str">
        <f ca="1">IFERROR(__xludf.DUMMYFUNCTION("LEFT(INDEX(SPLIT(L2209, "" ""), 4), 2)"),"12")</f>
        <v>12</v>
      </c>
      <c r="K2209" s="1" t="s">
        <v>26628</v>
      </c>
      <c r="L2209" s="1" t="s">
        <v>30132</v>
      </c>
    </row>
    <row r="2210" spans="1:12" ht="13.2">
      <c r="A2210" s="20" t="s">
        <v>26651</v>
      </c>
      <c r="B2210" s="1">
        <v>5</v>
      </c>
      <c r="C2210" s="1" t="s">
        <v>30378</v>
      </c>
      <c r="D2210" s="1" t="s">
        <v>19372</v>
      </c>
      <c r="E2210" s="1" t="s">
        <v>30379</v>
      </c>
      <c r="H2210" s="1" t="s">
        <v>30131</v>
      </c>
      <c r="I2210" s="4"/>
      <c r="J2210" s="4" t="str">
        <f ca="1">IFERROR(__xludf.DUMMYFUNCTION("LEFT(INDEX(SPLIT(L2210, "" ""), 4), 2)"),"12")</f>
        <v>12</v>
      </c>
      <c r="K2210" s="1" t="s">
        <v>26647</v>
      </c>
      <c r="L2210" s="1" t="s">
        <v>30132</v>
      </c>
    </row>
    <row r="2211" spans="1:12" ht="13.2">
      <c r="A2211" s="20" t="s">
        <v>3009</v>
      </c>
      <c r="B2211" s="1">
        <v>1</v>
      </c>
      <c r="C2211" s="1" t="s">
        <v>30380</v>
      </c>
      <c r="D2211" s="1" t="s">
        <v>13043</v>
      </c>
      <c r="E2211" s="1" t="s">
        <v>30381</v>
      </c>
      <c r="H2211" s="1" t="s">
        <v>30131</v>
      </c>
      <c r="I2211" s="4"/>
      <c r="J2211" s="4" t="str">
        <f ca="1">IFERROR(__xludf.DUMMYFUNCTION("LEFT(INDEX(SPLIT(L2211, "" ""), 4), 2)"),"12")</f>
        <v>12</v>
      </c>
      <c r="K2211" s="1" t="s">
        <v>26614</v>
      </c>
      <c r="L2211" s="1" t="s">
        <v>30132</v>
      </c>
    </row>
    <row r="2212" spans="1:12" ht="13.2">
      <c r="A2212" s="20" t="s">
        <v>19004</v>
      </c>
      <c r="B2212" s="1">
        <v>5</v>
      </c>
      <c r="C2212" s="1" t="s">
        <v>30382</v>
      </c>
      <c r="D2212" s="1" t="s">
        <v>13043</v>
      </c>
      <c r="E2212" s="1" t="s">
        <v>30383</v>
      </c>
      <c r="H2212" s="1" t="s">
        <v>30131</v>
      </c>
      <c r="I2212" s="4"/>
      <c r="J2212" s="4" t="str">
        <f ca="1">IFERROR(__xludf.DUMMYFUNCTION("LEFT(INDEX(SPLIT(L2212, "" ""), 4), 2)"),"12")</f>
        <v>12</v>
      </c>
      <c r="K2212" s="1" t="s">
        <v>27326</v>
      </c>
      <c r="L2212" s="1" t="s">
        <v>30132</v>
      </c>
    </row>
    <row r="2213" spans="1:12" ht="13.2">
      <c r="A2213" s="20" t="s">
        <v>30384</v>
      </c>
      <c r="B2213" s="1">
        <v>5</v>
      </c>
      <c r="C2213" s="1" t="s">
        <v>30385</v>
      </c>
      <c r="D2213" s="1" t="s">
        <v>13043</v>
      </c>
      <c r="E2213" s="1" t="s">
        <v>30386</v>
      </c>
      <c r="H2213" s="1" t="s">
        <v>30131</v>
      </c>
      <c r="I2213" s="4"/>
      <c r="J2213" s="4" t="str">
        <f ca="1">IFERROR(__xludf.DUMMYFUNCTION("LEFT(INDEX(SPLIT(L2213, "" ""), 4), 2)"),"12")</f>
        <v>12</v>
      </c>
      <c r="K2213" s="1" t="s">
        <v>26614</v>
      </c>
      <c r="L2213" s="1" t="s">
        <v>30132</v>
      </c>
    </row>
    <row r="2214" spans="1:12" ht="13.2">
      <c r="A2214" s="20" t="s">
        <v>30387</v>
      </c>
      <c r="B2214" s="1">
        <v>5</v>
      </c>
      <c r="C2214" s="1" t="s">
        <v>30388</v>
      </c>
      <c r="D2214" s="1" t="s">
        <v>13043</v>
      </c>
      <c r="E2214" s="1" t="s">
        <v>30389</v>
      </c>
      <c r="H2214" s="1" t="s">
        <v>30131</v>
      </c>
      <c r="I2214" s="4"/>
      <c r="J2214" s="4" t="str">
        <f ca="1">IFERROR(__xludf.DUMMYFUNCTION("LEFT(INDEX(SPLIT(L2214, "" ""), 4), 2)"),"12")</f>
        <v>12</v>
      </c>
      <c r="K2214" s="1" t="s">
        <v>26628</v>
      </c>
      <c r="L2214" s="1" t="s">
        <v>30132</v>
      </c>
    </row>
    <row r="2215" spans="1:12" ht="13.2">
      <c r="A2215" s="20" t="s">
        <v>30390</v>
      </c>
      <c r="B2215" s="1">
        <v>5</v>
      </c>
      <c r="C2215" s="1" t="s">
        <v>8329</v>
      </c>
      <c r="D2215" s="1" t="s">
        <v>19372</v>
      </c>
      <c r="E2215" s="1" t="s">
        <v>30391</v>
      </c>
      <c r="H2215" s="1" t="s">
        <v>30131</v>
      </c>
      <c r="I2215" s="4"/>
      <c r="J2215" s="4" t="str">
        <f ca="1">IFERROR(__xludf.DUMMYFUNCTION("LEFT(INDEX(SPLIT(L2215, "" ""), 4), 2)"),"12")</f>
        <v>12</v>
      </c>
      <c r="K2215" s="1" t="s">
        <v>26614</v>
      </c>
      <c r="L2215" s="1" t="s">
        <v>30132</v>
      </c>
    </row>
    <row r="2216" spans="1:12" ht="13.2">
      <c r="A2216" s="20" t="s">
        <v>30392</v>
      </c>
      <c r="B2216" s="1">
        <v>5</v>
      </c>
      <c r="C2216" s="1" t="s">
        <v>30393</v>
      </c>
      <c r="D2216" s="1" t="s">
        <v>13043</v>
      </c>
      <c r="E2216" s="1" t="s">
        <v>30394</v>
      </c>
      <c r="H2216" s="1" t="s">
        <v>30131</v>
      </c>
      <c r="I2216" s="4"/>
      <c r="J2216" s="4" t="str">
        <f ca="1">IFERROR(__xludf.DUMMYFUNCTION("LEFT(INDEX(SPLIT(L2216, "" ""), 4), 2)"),"12")</f>
        <v>12</v>
      </c>
      <c r="K2216" s="1" t="s">
        <v>26614</v>
      </c>
      <c r="L2216" s="1" t="s">
        <v>30132</v>
      </c>
    </row>
    <row r="2217" spans="1:12" ht="13.2">
      <c r="A2217" s="20" t="s">
        <v>18398</v>
      </c>
      <c r="B2217" s="1">
        <v>5</v>
      </c>
      <c r="C2217" s="1" t="s">
        <v>30395</v>
      </c>
      <c r="D2217" s="1" t="s">
        <v>13043</v>
      </c>
      <c r="E2217" s="1" t="s">
        <v>30396</v>
      </c>
      <c r="H2217" s="1" t="s">
        <v>30131</v>
      </c>
      <c r="I2217" s="4"/>
      <c r="J2217" s="4" t="str">
        <f ca="1">IFERROR(__xludf.DUMMYFUNCTION("LEFT(INDEX(SPLIT(L2217, "" ""), 4), 2)"),"12")</f>
        <v>12</v>
      </c>
      <c r="K2217" s="1" t="s">
        <v>26702</v>
      </c>
      <c r="L2217" s="1" t="s">
        <v>30132</v>
      </c>
    </row>
    <row r="2218" spans="1:12" ht="13.2">
      <c r="A2218" s="20" t="s">
        <v>19458</v>
      </c>
      <c r="B2218" s="1">
        <v>5</v>
      </c>
      <c r="C2218" s="1" t="s">
        <v>30397</v>
      </c>
      <c r="D2218" s="1" t="s">
        <v>13043</v>
      </c>
      <c r="E2218" s="1" t="s">
        <v>30398</v>
      </c>
      <c r="H2218" s="1" t="s">
        <v>30131</v>
      </c>
      <c r="I2218" s="4"/>
      <c r="J2218" s="4" t="str">
        <f ca="1">IFERROR(__xludf.DUMMYFUNCTION("LEFT(INDEX(SPLIT(L2218, "" ""), 4), 2)"),"12")</f>
        <v>12</v>
      </c>
      <c r="K2218" s="1" t="s">
        <v>28361</v>
      </c>
      <c r="L2218" s="1" t="s">
        <v>30132</v>
      </c>
    </row>
    <row r="2219" spans="1:12" ht="13.2">
      <c r="A2219" s="20" t="s">
        <v>30399</v>
      </c>
      <c r="B2219" s="1">
        <v>5</v>
      </c>
      <c r="C2219" s="1" t="s">
        <v>30400</v>
      </c>
      <c r="D2219" s="1" t="s">
        <v>19372</v>
      </c>
      <c r="E2219" s="1" t="s">
        <v>30401</v>
      </c>
      <c r="H2219" s="1" t="s">
        <v>30131</v>
      </c>
      <c r="I2219" s="4"/>
      <c r="J2219" s="4" t="str">
        <f ca="1">IFERROR(__xludf.DUMMYFUNCTION("LEFT(INDEX(SPLIT(L2219, "" ""), 4), 2)"),"12")</f>
        <v>12</v>
      </c>
      <c r="K2219" s="1" t="s">
        <v>26614</v>
      </c>
      <c r="L2219" s="1" t="s">
        <v>30132</v>
      </c>
    </row>
    <row r="2220" spans="1:12" ht="13.2">
      <c r="A2220" s="20" t="s">
        <v>19451</v>
      </c>
      <c r="B2220" s="1">
        <v>5</v>
      </c>
      <c r="C2220" s="1" t="s">
        <v>30131</v>
      </c>
      <c r="D2220" s="1" t="s">
        <v>19372</v>
      </c>
      <c r="E2220" s="1" t="s">
        <v>30273</v>
      </c>
      <c r="H2220" s="1" t="s">
        <v>30131</v>
      </c>
      <c r="I2220" s="4"/>
      <c r="J2220" s="4" t="str">
        <f ca="1">IFERROR(__xludf.DUMMYFUNCTION("LEFT(INDEX(SPLIT(L2220, "" ""), 4), 2)"),"12")</f>
        <v>12</v>
      </c>
      <c r="K2220" s="1" t="s">
        <v>28258</v>
      </c>
      <c r="L2220" s="1" t="s">
        <v>30132</v>
      </c>
    </row>
    <row r="2221" spans="1:12" ht="13.2">
      <c r="A2221" s="20" t="s">
        <v>30402</v>
      </c>
      <c r="B2221" s="1">
        <v>5</v>
      </c>
      <c r="C2221" s="1" t="s">
        <v>30403</v>
      </c>
      <c r="D2221" s="1" t="s">
        <v>13043</v>
      </c>
      <c r="E2221" s="1" t="s">
        <v>30404</v>
      </c>
      <c r="H2221" s="1" t="s">
        <v>30131</v>
      </c>
      <c r="I2221" s="4"/>
      <c r="J2221" s="4" t="str">
        <f ca="1">IFERROR(__xludf.DUMMYFUNCTION("LEFT(INDEX(SPLIT(L2221, "" ""), 4), 2)"),"12")</f>
        <v>12</v>
      </c>
      <c r="K2221" s="1" t="s">
        <v>26614</v>
      </c>
      <c r="L2221" s="1" t="s">
        <v>30132</v>
      </c>
    </row>
    <row r="2222" spans="1:12" ht="13.2">
      <c r="A2222" s="20" t="s">
        <v>30405</v>
      </c>
      <c r="B2222" s="1">
        <v>5</v>
      </c>
      <c r="C2222" s="1" t="s">
        <v>30406</v>
      </c>
      <c r="D2222" s="1" t="s">
        <v>13043</v>
      </c>
      <c r="E2222" s="1" t="s">
        <v>30407</v>
      </c>
      <c r="H2222" s="1" t="s">
        <v>30131</v>
      </c>
      <c r="I2222" s="4"/>
      <c r="J2222" s="4" t="str">
        <f ca="1">IFERROR(__xludf.DUMMYFUNCTION("LEFT(INDEX(SPLIT(L2222, "" ""), 4), 2)"),"12")</f>
        <v>12</v>
      </c>
      <c r="K2222" s="1" t="s">
        <v>28475</v>
      </c>
      <c r="L2222" s="1" t="s">
        <v>30132</v>
      </c>
    </row>
    <row r="2223" spans="1:12" ht="13.2">
      <c r="A2223" s="20" t="s">
        <v>30408</v>
      </c>
      <c r="B2223" s="1">
        <v>5</v>
      </c>
      <c r="C2223" s="1" t="s">
        <v>30409</v>
      </c>
      <c r="D2223" s="1" t="s">
        <v>13043</v>
      </c>
      <c r="E2223" s="1" t="s">
        <v>30410</v>
      </c>
      <c r="H2223" s="1" t="s">
        <v>30131</v>
      </c>
      <c r="I2223" s="4"/>
      <c r="J2223" s="4" t="str">
        <f ca="1">IFERROR(__xludf.DUMMYFUNCTION("LEFT(INDEX(SPLIT(L2223, "" ""), 4), 2)"),"12")</f>
        <v>12</v>
      </c>
      <c r="K2223" s="1" t="s">
        <v>30155</v>
      </c>
      <c r="L2223" s="1" t="s">
        <v>30132</v>
      </c>
    </row>
    <row r="2224" spans="1:12" ht="13.2">
      <c r="A2224" s="20" t="s">
        <v>30411</v>
      </c>
      <c r="B2224" s="1">
        <v>5</v>
      </c>
      <c r="C2224" s="1" t="s">
        <v>18641</v>
      </c>
      <c r="D2224" s="1" t="s">
        <v>13043</v>
      </c>
      <c r="E2224" s="1" t="s">
        <v>30412</v>
      </c>
      <c r="H2224" s="1" t="s">
        <v>30131</v>
      </c>
      <c r="I2224" s="4"/>
      <c r="J2224" s="4" t="str">
        <f ca="1">IFERROR(__xludf.DUMMYFUNCTION("LEFT(INDEX(SPLIT(L2224, "" ""), 4), 2)"),"12")</f>
        <v>12</v>
      </c>
      <c r="K2224" s="1" t="s">
        <v>28396</v>
      </c>
      <c r="L2224" s="1" t="s">
        <v>30132</v>
      </c>
    </row>
    <row r="2225" spans="1:12" ht="13.2">
      <c r="A2225" s="20" t="s">
        <v>30413</v>
      </c>
      <c r="B2225" s="1">
        <v>5</v>
      </c>
      <c r="C2225" s="1" t="s">
        <v>30414</v>
      </c>
      <c r="D2225" s="1" t="s">
        <v>13043</v>
      </c>
      <c r="E2225" s="1" t="s">
        <v>30415</v>
      </c>
      <c r="H2225" s="1" t="s">
        <v>30131</v>
      </c>
      <c r="I2225" s="4"/>
      <c r="J2225" s="4" t="str">
        <f ca="1">IFERROR(__xludf.DUMMYFUNCTION("LEFT(INDEX(SPLIT(L2225, "" ""), 4), 2)"),"12")</f>
        <v>12</v>
      </c>
      <c r="K2225" s="1" t="s">
        <v>28458</v>
      </c>
      <c r="L2225" s="1" t="s">
        <v>30132</v>
      </c>
    </row>
    <row r="2226" spans="1:12" ht="13.2">
      <c r="A2226" s="20" t="s">
        <v>30416</v>
      </c>
      <c r="B2226" s="1">
        <v>5</v>
      </c>
      <c r="C2226" s="1" t="s">
        <v>30417</v>
      </c>
      <c r="D2226" s="1" t="s">
        <v>13043</v>
      </c>
      <c r="E2226" s="1" t="s">
        <v>30418</v>
      </c>
      <c r="H2226" s="1" t="s">
        <v>30131</v>
      </c>
      <c r="I2226" s="4"/>
      <c r="J2226" s="4" t="str">
        <f ca="1">IFERROR(__xludf.DUMMYFUNCTION("LEFT(INDEX(SPLIT(L2226, "" ""), 4), 2)"),"12")</f>
        <v>12</v>
      </c>
      <c r="K2226" s="1" t="s">
        <v>26614</v>
      </c>
      <c r="L2226" s="1" t="s">
        <v>30132</v>
      </c>
    </row>
    <row r="2227" spans="1:12" ht="13.2">
      <c r="A2227" s="20" t="s">
        <v>19451</v>
      </c>
      <c r="B2227" s="1">
        <v>4</v>
      </c>
      <c r="C2227" s="1" t="s">
        <v>30272</v>
      </c>
      <c r="D2227" s="1" t="s">
        <v>19372</v>
      </c>
      <c r="E2227" s="1" t="s">
        <v>30419</v>
      </c>
      <c r="H2227" s="1" t="s">
        <v>30131</v>
      </c>
      <c r="I2227" s="4"/>
      <c r="J2227" s="4" t="str">
        <f ca="1">IFERROR(__xludf.DUMMYFUNCTION("LEFT(INDEX(SPLIT(L2227, "" ""), 4), 2)"),"12")</f>
        <v>12</v>
      </c>
      <c r="K2227" s="1" t="s">
        <v>28258</v>
      </c>
      <c r="L2227" s="1" t="s">
        <v>30132</v>
      </c>
    </row>
    <row r="2228" spans="1:12" ht="13.2">
      <c r="A2228" s="20" t="s">
        <v>30420</v>
      </c>
      <c r="B2228" s="1">
        <v>5</v>
      </c>
      <c r="C2228" s="1" t="s">
        <v>30421</v>
      </c>
      <c r="D2228" s="1" t="s">
        <v>13043</v>
      </c>
      <c r="E2228" s="1" t="s">
        <v>30422</v>
      </c>
      <c r="H2228" s="1" t="s">
        <v>30131</v>
      </c>
      <c r="I2228" s="4"/>
      <c r="J2228" s="4" t="str">
        <f ca="1">IFERROR(__xludf.DUMMYFUNCTION("LEFT(INDEX(SPLIT(L2228, "" ""), 4), 2)"),"12")</f>
        <v>12</v>
      </c>
      <c r="K2228" s="1" t="s">
        <v>26614</v>
      </c>
      <c r="L2228" s="1" t="s">
        <v>30132</v>
      </c>
    </row>
    <row r="2229" spans="1:12" ht="13.2">
      <c r="A2229" s="20" t="s">
        <v>30423</v>
      </c>
      <c r="B2229" s="1">
        <v>3</v>
      </c>
      <c r="C2229" s="1" t="s">
        <v>30424</v>
      </c>
      <c r="D2229" s="1" t="s">
        <v>13043</v>
      </c>
      <c r="E2229" s="1" t="s">
        <v>30425</v>
      </c>
      <c r="H2229" s="1" t="s">
        <v>30131</v>
      </c>
      <c r="I2229" s="4"/>
      <c r="J2229" s="4" t="str">
        <f ca="1">IFERROR(__xludf.DUMMYFUNCTION("LEFT(INDEX(SPLIT(L2229, "" ""), 4), 2)"),"12")</f>
        <v>12</v>
      </c>
      <c r="K2229" s="1" t="s">
        <v>28475</v>
      </c>
      <c r="L2229" s="1" t="s">
        <v>30132</v>
      </c>
    </row>
    <row r="2230" spans="1:12" ht="13.2">
      <c r="A2230" s="20" t="s">
        <v>19451</v>
      </c>
      <c r="B2230" s="1">
        <v>5</v>
      </c>
      <c r="C2230" s="1" t="s">
        <v>30426</v>
      </c>
      <c r="D2230" s="1" t="s">
        <v>19372</v>
      </c>
      <c r="E2230" s="1" t="s">
        <v>30427</v>
      </c>
      <c r="H2230" s="1" t="s">
        <v>30131</v>
      </c>
      <c r="I2230" s="4"/>
      <c r="J2230" s="4" t="str">
        <f ca="1">IFERROR(__xludf.DUMMYFUNCTION("LEFT(INDEX(SPLIT(L2230, "" ""), 4), 2)"),"12")</f>
        <v>12</v>
      </c>
      <c r="K2230" s="1" t="s">
        <v>28258</v>
      </c>
      <c r="L2230" s="1" t="s">
        <v>30132</v>
      </c>
    </row>
    <row r="2231" spans="1:12" ht="13.2">
      <c r="A2231" s="20" t="s">
        <v>30428</v>
      </c>
      <c r="B2231" s="1">
        <v>5</v>
      </c>
      <c r="D2231" s="1" t="s">
        <v>13043</v>
      </c>
      <c r="E2231" s="1" t="s">
        <v>30429</v>
      </c>
      <c r="H2231" s="1" t="s">
        <v>30131</v>
      </c>
      <c r="I2231" s="4"/>
      <c r="J2231" s="4" t="str">
        <f ca="1">IFERROR(__xludf.DUMMYFUNCTION("LEFT(INDEX(SPLIT(L2231, "" ""), 4), 2)"),"12")</f>
        <v>12</v>
      </c>
      <c r="K2231" s="1" t="s">
        <v>26653</v>
      </c>
      <c r="L2231" s="1" t="s">
        <v>30132</v>
      </c>
    </row>
    <row r="2232" spans="1:12" ht="13.2">
      <c r="A2232" s="20" t="s">
        <v>30430</v>
      </c>
      <c r="B2232" s="1">
        <v>5</v>
      </c>
      <c r="C2232" s="1" t="s">
        <v>30431</v>
      </c>
      <c r="D2232" s="1" t="s">
        <v>10743</v>
      </c>
      <c r="E2232" s="1" t="s">
        <v>30432</v>
      </c>
      <c r="H2232" s="1" t="s">
        <v>30131</v>
      </c>
      <c r="I2232" s="4"/>
      <c r="J2232" s="4" t="str">
        <f ca="1">IFERROR(__xludf.DUMMYFUNCTION("LEFT(INDEX(SPLIT(L2232, "" ""), 4), 2)"),"12")</f>
        <v>12</v>
      </c>
      <c r="K2232" s="1" t="s">
        <v>26628</v>
      </c>
      <c r="L2232" s="1" t="s">
        <v>30132</v>
      </c>
    </row>
    <row r="2233" spans="1:12" ht="13.2">
      <c r="A2233" s="20" t="s">
        <v>30433</v>
      </c>
      <c r="B2233" s="1">
        <v>5</v>
      </c>
      <c r="C2233" s="1" t="s">
        <v>30434</v>
      </c>
      <c r="D2233" s="1" t="s">
        <v>13043</v>
      </c>
      <c r="E2233" s="1" t="s">
        <v>30435</v>
      </c>
      <c r="H2233" s="1" t="s">
        <v>30131</v>
      </c>
      <c r="I2233" s="4"/>
      <c r="J2233" s="4" t="str">
        <f ca="1">IFERROR(__xludf.DUMMYFUNCTION("LEFT(INDEX(SPLIT(L2233, "" ""), 4), 2)"),"12")</f>
        <v>12</v>
      </c>
      <c r="K2233" s="1" t="s">
        <v>26614</v>
      </c>
      <c r="L2233" s="1" t="s">
        <v>30132</v>
      </c>
    </row>
    <row r="2234" spans="1:12" ht="13.2">
      <c r="A2234" s="20" t="s">
        <v>26927</v>
      </c>
      <c r="B2234" s="1">
        <v>5</v>
      </c>
      <c r="C2234" s="1" t="s">
        <v>30436</v>
      </c>
      <c r="D2234" s="1" t="s">
        <v>10305</v>
      </c>
      <c r="E2234" s="1" t="s">
        <v>30437</v>
      </c>
      <c r="H2234" s="1" t="s">
        <v>30131</v>
      </c>
      <c r="I2234" s="4"/>
      <c r="J2234" s="4" t="str">
        <f ca="1">IFERROR(__xludf.DUMMYFUNCTION("LEFT(INDEX(SPLIT(L2234, "" ""), 4), 2)"),"12")</f>
        <v>12</v>
      </c>
      <c r="K2234" s="1" t="s">
        <v>26614</v>
      </c>
      <c r="L2234" s="1" t="s">
        <v>30132</v>
      </c>
    </row>
    <row r="2235" spans="1:12" ht="13.2">
      <c r="A2235" s="20" t="s">
        <v>30438</v>
      </c>
      <c r="B2235" s="1">
        <v>5</v>
      </c>
      <c r="C2235" s="1" t="s">
        <v>30439</v>
      </c>
      <c r="D2235" s="1" t="s">
        <v>18313</v>
      </c>
      <c r="E2235" s="1" t="s">
        <v>30440</v>
      </c>
      <c r="H2235" s="1" t="s">
        <v>30131</v>
      </c>
      <c r="I2235" s="4"/>
      <c r="J2235" s="4" t="str">
        <f ca="1">IFERROR(__xludf.DUMMYFUNCTION("LEFT(INDEX(SPLIT(L2235, "" ""), 4), 2)"),"12")</f>
        <v>12</v>
      </c>
      <c r="K2235" s="1" t="s">
        <v>26614</v>
      </c>
      <c r="L2235" s="1" t="s">
        <v>30132</v>
      </c>
    </row>
    <row r="2236" spans="1:12" ht="13.2">
      <c r="A2236" s="20" t="s">
        <v>30441</v>
      </c>
      <c r="B2236" s="1">
        <v>5</v>
      </c>
      <c r="C2236" s="1" t="s">
        <v>30442</v>
      </c>
      <c r="D2236" s="1" t="s">
        <v>19372</v>
      </c>
      <c r="E2236" s="1" t="s">
        <v>30443</v>
      </c>
      <c r="H2236" s="1" t="s">
        <v>30131</v>
      </c>
      <c r="I2236" s="4"/>
      <c r="J2236" s="4" t="str">
        <f ca="1">IFERROR(__xludf.DUMMYFUNCTION("LEFT(INDEX(SPLIT(L2236, "" ""), 4), 2)"),"12")</f>
        <v>12</v>
      </c>
      <c r="K2236" s="1" t="s">
        <v>26614</v>
      </c>
      <c r="L2236" s="1" t="s">
        <v>30132</v>
      </c>
    </row>
    <row r="2237" spans="1:12" ht="13.2">
      <c r="A2237" s="20" t="s">
        <v>30444</v>
      </c>
      <c r="B2237" s="1">
        <v>5</v>
      </c>
      <c r="C2237" s="1" t="s">
        <v>12399</v>
      </c>
      <c r="D2237" s="1" t="s">
        <v>13043</v>
      </c>
      <c r="E2237" s="1" t="s">
        <v>30445</v>
      </c>
      <c r="H2237" s="1" t="s">
        <v>30131</v>
      </c>
      <c r="I2237" s="4"/>
      <c r="J2237" s="4" t="str">
        <f ca="1">IFERROR(__xludf.DUMMYFUNCTION("LEFT(INDEX(SPLIT(L2237, "" ""), 4), 2)"),"12")</f>
        <v>12</v>
      </c>
      <c r="K2237" s="1" t="s">
        <v>26614</v>
      </c>
      <c r="L2237" s="1" t="s">
        <v>30132</v>
      </c>
    </row>
    <row r="2238" spans="1:12" ht="13.2">
      <c r="A2238" s="20" t="s">
        <v>30446</v>
      </c>
      <c r="B2238" s="1">
        <v>4</v>
      </c>
      <c r="C2238" s="1" t="s">
        <v>30447</v>
      </c>
      <c r="D2238" s="1" t="s">
        <v>19372</v>
      </c>
      <c r="E2238" s="1" t="s">
        <v>30448</v>
      </c>
      <c r="H2238" s="1" t="s">
        <v>30131</v>
      </c>
      <c r="I2238" s="4"/>
      <c r="J2238" s="4" t="str">
        <f ca="1">IFERROR(__xludf.DUMMYFUNCTION("LEFT(INDEX(SPLIT(L2238, "" ""), 4), 2)"),"12")</f>
        <v>12</v>
      </c>
      <c r="K2238" s="1" t="s">
        <v>26614</v>
      </c>
      <c r="L2238" s="1" t="s">
        <v>30132</v>
      </c>
    </row>
    <row r="2239" spans="1:12" ht="13.2">
      <c r="A2239" s="20" t="s">
        <v>19451</v>
      </c>
      <c r="B2239" s="1">
        <v>5</v>
      </c>
      <c r="C2239" s="1">
        <v>12900</v>
      </c>
      <c r="D2239" s="1" t="s">
        <v>19372</v>
      </c>
      <c r="E2239" s="1" t="s">
        <v>30449</v>
      </c>
      <c r="H2239" s="1" t="s">
        <v>30131</v>
      </c>
      <c r="I2239" s="4"/>
      <c r="J2239" s="4" t="str">
        <f ca="1">IFERROR(__xludf.DUMMYFUNCTION("LEFT(INDEX(SPLIT(L2239, "" ""), 4), 2)"),"12")</f>
        <v>12</v>
      </c>
      <c r="K2239" s="1" t="s">
        <v>28258</v>
      </c>
      <c r="L2239" s="1" t="s">
        <v>30132</v>
      </c>
    </row>
    <row r="2240" spans="1:12" ht="13.2">
      <c r="A2240" s="20" t="s">
        <v>30450</v>
      </c>
      <c r="B2240" s="1">
        <v>5</v>
      </c>
      <c r="C2240" s="1" t="s">
        <v>30451</v>
      </c>
      <c r="D2240" s="1" t="s">
        <v>13043</v>
      </c>
      <c r="E2240" s="1" t="s">
        <v>30452</v>
      </c>
      <c r="H2240" s="1" t="s">
        <v>30131</v>
      </c>
      <c r="I2240" s="4"/>
      <c r="J2240" s="4" t="str">
        <f ca="1">IFERROR(__xludf.DUMMYFUNCTION("LEFT(INDEX(SPLIT(L2240, "" ""), 4), 2)"),"12")</f>
        <v>12</v>
      </c>
      <c r="K2240" s="1" t="s">
        <v>28396</v>
      </c>
      <c r="L2240" s="1" t="s">
        <v>30132</v>
      </c>
    </row>
    <row r="2241" spans="1:12" ht="13.2">
      <c r="A2241" s="20" t="s">
        <v>27165</v>
      </c>
      <c r="B2241" s="1">
        <v>4</v>
      </c>
      <c r="C2241" s="1" t="s">
        <v>30453</v>
      </c>
      <c r="D2241" s="1" t="s">
        <v>13043</v>
      </c>
      <c r="E2241" s="1" t="s">
        <v>30454</v>
      </c>
      <c r="H2241" s="1" t="s">
        <v>30131</v>
      </c>
      <c r="I2241" s="4"/>
      <c r="J2241" s="4" t="str">
        <f ca="1">IFERROR(__xludf.DUMMYFUNCTION("LEFT(INDEX(SPLIT(L2241, "" ""), 4), 2)"),"12")</f>
        <v>12</v>
      </c>
      <c r="K2241" s="1" t="s">
        <v>26614</v>
      </c>
      <c r="L2241" s="1" t="s">
        <v>30132</v>
      </c>
    </row>
    <row r="2242" spans="1:12" ht="13.2">
      <c r="A2242" s="20" t="s">
        <v>3831</v>
      </c>
      <c r="B2242" s="1">
        <v>5</v>
      </c>
      <c r="C2242" s="1" t="s">
        <v>30455</v>
      </c>
      <c r="D2242" s="1" t="s">
        <v>13043</v>
      </c>
      <c r="E2242" s="1" t="s">
        <v>30456</v>
      </c>
      <c r="H2242" s="1" t="s">
        <v>30131</v>
      </c>
      <c r="I2242" s="4"/>
      <c r="J2242" s="4" t="str">
        <f ca="1">IFERROR(__xludf.DUMMYFUNCTION("LEFT(INDEX(SPLIT(L2242, "" ""), 4), 2)"),"12")</f>
        <v>12</v>
      </c>
      <c r="K2242" s="1" t="s">
        <v>28475</v>
      </c>
      <c r="L2242" s="1" t="s">
        <v>30132</v>
      </c>
    </row>
    <row r="2243" spans="1:12" ht="13.2">
      <c r="A2243" s="20" t="s">
        <v>1548</v>
      </c>
      <c r="B2243" s="1">
        <v>5</v>
      </c>
      <c r="C2243" s="1" t="s">
        <v>18322</v>
      </c>
      <c r="D2243" s="1" t="s">
        <v>10743</v>
      </c>
      <c r="E2243" s="1" t="s">
        <v>30457</v>
      </c>
      <c r="H2243" s="1" t="s">
        <v>30131</v>
      </c>
      <c r="I2243" s="4"/>
      <c r="J2243" s="4" t="str">
        <f ca="1">IFERROR(__xludf.DUMMYFUNCTION("LEFT(INDEX(SPLIT(L2243, "" ""), 4), 2)"),"12")</f>
        <v>12</v>
      </c>
      <c r="K2243" s="1" t="s">
        <v>26614</v>
      </c>
      <c r="L2243" s="1" t="s">
        <v>30132</v>
      </c>
    </row>
    <row r="2244" spans="1:12" ht="13.2">
      <c r="A2244" s="20" t="s">
        <v>19451</v>
      </c>
      <c r="B2244" s="1">
        <v>4</v>
      </c>
      <c r="C2244" s="1" t="s">
        <v>30458</v>
      </c>
      <c r="D2244" s="1" t="s">
        <v>19372</v>
      </c>
      <c r="E2244" s="1" t="s">
        <v>30459</v>
      </c>
      <c r="H2244" s="1" t="s">
        <v>30131</v>
      </c>
      <c r="I2244" s="4"/>
      <c r="J2244" s="4" t="str">
        <f ca="1">IFERROR(__xludf.DUMMYFUNCTION("LEFT(INDEX(SPLIT(L2244, "" ""), 4), 2)"),"12")</f>
        <v>12</v>
      </c>
      <c r="K2244" s="1" t="s">
        <v>28258</v>
      </c>
      <c r="L2244" s="1" t="s">
        <v>30132</v>
      </c>
    </row>
    <row r="2245" spans="1:12" ht="13.2">
      <c r="A2245" s="20" t="s">
        <v>30460</v>
      </c>
      <c r="B2245" s="1">
        <v>5</v>
      </c>
      <c r="C2245" s="1" t="s">
        <v>30461</v>
      </c>
      <c r="D2245" s="1" t="s">
        <v>10755</v>
      </c>
      <c r="E2245" s="1" t="s">
        <v>30462</v>
      </c>
      <c r="H2245" s="1" t="s">
        <v>30131</v>
      </c>
      <c r="I2245" s="4"/>
      <c r="J2245" s="4" t="str">
        <f ca="1">IFERROR(__xludf.DUMMYFUNCTION("LEFT(INDEX(SPLIT(L2245, "" ""), 4), 2)"),"12")</f>
        <v>12</v>
      </c>
      <c r="K2245" s="1" t="s">
        <v>26614</v>
      </c>
      <c r="L2245" s="1" t="s">
        <v>30132</v>
      </c>
    </row>
    <row r="2246" spans="1:12" ht="13.2">
      <c r="A2246" s="20" t="s">
        <v>30463</v>
      </c>
      <c r="B2246" s="1">
        <v>4</v>
      </c>
      <c r="C2246" s="1" t="s">
        <v>22473</v>
      </c>
      <c r="D2246" s="1" t="s">
        <v>18313</v>
      </c>
      <c r="E2246" s="1" t="s">
        <v>30464</v>
      </c>
      <c r="H2246" s="1" t="s">
        <v>30131</v>
      </c>
      <c r="I2246" s="4"/>
      <c r="J2246" s="4" t="str">
        <f ca="1">IFERROR(__xludf.DUMMYFUNCTION("LEFT(INDEX(SPLIT(L2246, "" ""), 4), 2)"),"12")</f>
        <v>12</v>
      </c>
      <c r="K2246" s="1" t="s">
        <v>26614</v>
      </c>
      <c r="L2246" s="1" t="s">
        <v>30132</v>
      </c>
    </row>
    <row r="2247" spans="1:12" ht="13.2">
      <c r="A2247" s="20" t="s">
        <v>30465</v>
      </c>
      <c r="B2247" s="1">
        <v>5</v>
      </c>
      <c r="C2247" s="1" t="s">
        <v>30466</v>
      </c>
      <c r="D2247" s="1" t="s">
        <v>10300</v>
      </c>
      <c r="E2247" s="1" t="s">
        <v>30467</v>
      </c>
      <c r="H2247" s="1" t="s">
        <v>30131</v>
      </c>
      <c r="I2247" s="4"/>
      <c r="J2247" s="4" t="str">
        <f ca="1">IFERROR(__xludf.DUMMYFUNCTION("LEFT(INDEX(SPLIT(L2247, "" ""), 4), 2)"),"12")</f>
        <v>12</v>
      </c>
      <c r="K2247" s="1" t="s">
        <v>26614</v>
      </c>
      <c r="L2247" s="1" t="s">
        <v>30132</v>
      </c>
    </row>
    <row r="2248" spans="1:12" ht="13.2">
      <c r="A2248" s="20" t="s">
        <v>30468</v>
      </c>
      <c r="B2248" s="1">
        <v>5</v>
      </c>
      <c r="C2248" s="1" t="s">
        <v>30469</v>
      </c>
      <c r="D2248" s="1" t="s">
        <v>13043</v>
      </c>
      <c r="E2248" s="1" t="s">
        <v>30470</v>
      </c>
      <c r="H2248" s="1" t="s">
        <v>30131</v>
      </c>
      <c r="I2248" s="4"/>
      <c r="J2248" s="4" t="str">
        <f ca="1">IFERROR(__xludf.DUMMYFUNCTION("LEFT(INDEX(SPLIT(L2248, "" ""), 4), 2)"),"12")</f>
        <v>12</v>
      </c>
      <c r="K2248" s="1" t="s">
        <v>26614</v>
      </c>
      <c r="L2248" s="1" t="s">
        <v>30132</v>
      </c>
    </row>
    <row r="2249" spans="1:12" ht="13.2">
      <c r="A2249" s="20" t="s">
        <v>30471</v>
      </c>
      <c r="B2249" s="1">
        <v>5</v>
      </c>
      <c r="C2249" s="1" t="s">
        <v>30472</v>
      </c>
      <c r="D2249" s="1" t="s">
        <v>13043</v>
      </c>
      <c r="E2249" s="1" t="s">
        <v>30473</v>
      </c>
      <c r="H2249" s="1" t="s">
        <v>30131</v>
      </c>
      <c r="I2249" s="4"/>
      <c r="J2249" s="4" t="str">
        <f ca="1">IFERROR(__xludf.DUMMYFUNCTION("LEFT(INDEX(SPLIT(L2249, "" ""), 4), 2)"),"12")</f>
        <v>12</v>
      </c>
      <c r="K2249" s="1" t="s">
        <v>26614</v>
      </c>
      <c r="L2249" s="1" t="s">
        <v>30132</v>
      </c>
    </row>
    <row r="2250" spans="1:12" ht="13.2">
      <c r="A2250" s="20" t="s">
        <v>30474</v>
      </c>
      <c r="B2250" s="1">
        <v>5</v>
      </c>
      <c r="C2250" s="1" t="s">
        <v>30475</v>
      </c>
      <c r="D2250" s="1" t="s">
        <v>13043</v>
      </c>
      <c r="E2250" s="1" t="s">
        <v>30476</v>
      </c>
      <c r="H2250" s="1" t="s">
        <v>30131</v>
      </c>
      <c r="I2250" s="4"/>
      <c r="J2250" s="4" t="str">
        <f ca="1">IFERROR(__xludf.DUMMYFUNCTION("LEFT(INDEX(SPLIT(L2250, "" ""), 4), 2)"),"12")</f>
        <v>12</v>
      </c>
      <c r="K2250" s="1" t="s">
        <v>26614</v>
      </c>
      <c r="L2250" s="1" t="s">
        <v>30132</v>
      </c>
    </row>
    <row r="2251" spans="1:12" ht="13.2">
      <c r="A2251" s="20" t="s">
        <v>30477</v>
      </c>
      <c r="B2251" s="1">
        <v>5</v>
      </c>
      <c r="C2251" s="1" t="s">
        <v>30478</v>
      </c>
      <c r="D2251" s="1" t="s">
        <v>13043</v>
      </c>
      <c r="E2251" s="1" t="s">
        <v>30479</v>
      </c>
      <c r="H2251" s="1" t="s">
        <v>30131</v>
      </c>
      <c r="I2251" s="4"/>
      <c r="J2251" s="4" t="str">
        <f ca="1">IFERROR(__xludf.DUMMYFUNCTION("LEFT(INDEX(SPLIT(L2251, "" ""), 4), 2)"),"12")</f>
        <v>12</v>
      </c>
      <c r="K2251" s="1" t="s">
        <v>26614</v>
      </c>
      <c r="L2251" s="1" t="s">
        <v>30132</v>
      </c>
    </row>
    <row r="2252" spans="1:12" ht="13.2">
      <c r="A2252" s="20" t="s">
        <v>30480</v>
      </c>
      <c r="B2252" s="1">
        <v>5</v>
      </c>
      <c r="C2252" s="1" t="s">
        <v>19981</v>
      </c>
      <c r="D2252" s="1" t="s">
        <v>10300</v>
      </c>
      <c r="E2252" s="1" t="s">
        <v>30481</v>
      </c>
      <c r="H2252" s="1" t="s">
        <v>30131</v>
      </c>
      <c r="I2252" s="4"/>
      <c r="J2252" s="4" t="str">
        <f ca="1">IFERROR(__xludf.DUMMYFUNCTION("LEFT(INDEX(SPLIT(L2252, "" ""), 4), 2)"),"12")</f>
        <v>12</v>
      </c>
      <c r="K2252" s="1" t="s">
        <v>26614</v>
      </c>
      <c r="L2252" s="1" t="s">
        <v>30132</v>
      </c>
    </row>
    <row r="2253" spans="1:12" ht="13.2">
      <c r="A2253" s="20" t="s">
        <v>30482</v>
      </c>
      <c r="B2253" s="1">
        <v>5</v>
      </c>
      <c r="C2253" s="1" t="s">
        <v>30483</v>
      </c>
      <c r="D2253" s="1" t="s">
        <v>13043</v>
      </c>
      <c r="E2253" s="1" t="s">
        <v>30484</v>
      </c>
      <c r="H2253" s="1" t="s">
        <v>30131</v>
      </c>
      <c r="I2253" s="4"/>
      <c r="J2253" s="4" t="str">
        <f ca="1">IFERROR(__xludf.DUMMYFUNCTION("LEFT(INDEX(SPLIT(L2253, "" ""), 4), 2)"),"12")</f>
        <v>12</v>
      </c>
      <c r="K2253" s="1" t="s">
        <v>26628</v>
      </c>
      <c r="L2253" s="1" t="s">
        <v>30132</v>
      </c>
    </row>
    <row r="2254" spans="1:12" ht="13.2">
      <c r="A2254" s="20" t="s">
        <v>522</v>
      </c>
      <c r="B2254" s="1">
        <v>4</v>
      </c>
      <c r="C2254" s="1" t="s">
        <v>30485</v>
      </c>
      <c r="D2254" s="1" t="s">
        <v>18313</v>
      </c>
      <c r="E2254" s="1" t="s">
        <v>30486</v>
      </c>
      <c r="H2254" s="1" t="s">
        <v>30131</v>
      </c>
      <c r="I2254" s="4"/>
      <c r="J2254" s="4" t="str">
        <f ca="1">IFERROR(__xludf.DUMMYFUNCTION("LEFT(INDEX(SPLIT(L2254, "" ""), 4), 2)"),"12")</f>
        <v>12</v>
      </c>
      <c r="K2254" s="1" t="s">
        <v>26614</v>
      </c>
      <c r="L2254" s="1" t="s">
        <v>30132</v>
      </c>
    </row>
    <row r="2255" spans="1:12" ht="13.2">
      <c r="A2255" s="20" t="s">
        <v>2675</v>
      </c>
      <c r="B2255" s="1">
        <v>5</v>
      </c>
      <c r="C2255" s="1" t="s">
        <v>18322</v>
      </c>
      <c r="D2255" s="1" t="s">
        <v>10479</v>
      </c>
      <c r="E2255" s="1" t="s">
        <v>30487</v>
      </c>
      <c r="H2255" s="1" t="s">
        <v>30131</v>
      </c>
      <c r="I2255" s="4"/>
      <c r="J2255" s="4" t="str">
        <f ca="1">IFERROR(__xludf.DUMMYFUNCTION("LEFT(INDEX(SPLIT(L2255, "" ""), 4), 2)"),"12")</f>
        <v>12</v>
      </c>
      <c r="K2255" s="1" t="s">
        <v>26614</v>
      </c>
      <c r="L2255" s="1" t="s">
        <v>30132</v>
      </c>
    </row>
    <row r="2256" spans="1:12" ht="13.2">
      <c r="A2256" s="20" t="s">
        <v>7520</v>
      </c>
      <c r="B2256" s="1">
        <v>5</v>
      </c>
      <c r="D2256" s="1" t="s">
        <v>19372</v>
      </c>
      <c r="E2256" s="1" t="s">
        <v>30488</v>
      </c>
      <c r="H2256" s="1" t="s">
        <v>30131</v>
      </c>
      <c r="I2256" s="4"/>
      <c r="J2256" s="4" t="str">
        <f ca="1">IFERROR(__xludf.DUMMYFUNCTION("LEFT(INDEX(SPLIT(L2256, "" ""), 4), 2)"),"12")</f>
        <v>12</v>
      </c>
      <c r="K2256" s="1" t="s">
        <v>30489</v>
      </c>
      <c r="L2256" s="1" t="s">
        <v>30132</v>
      </c>
    </row>
    <row r="2257" spans="1:12" ht="13.2">
      <c r="A2257" s="20" t="s">
        <v>27081</v>
      </c>
      <c r="B2257" s="1">
        <v>5</v>
      </c>
      <c r="C2257" s="1" t="s">
        <v>18322</v>
      </c>
      <c r="D2257" s="1" t="s">
        <v>19372</v>
      </c>
      <c r="E2257" s="1" t="s">
        <v>30490</v>
      </c>
      <c r="H2257" s="1" t="s">
        <v>30131</v>
      </c>
      <c r="I2257" s="4"/>
      <c r="J2257" s="4" t="str">
        <f ca="1">IFERROR(__xludf.DUMMYFUNCTION("LEFT(INDEX(SPLIT(L2257, "" ""), 4), 2)"),"12")</f>
        <v>12</v>
      </c>
      <c r="K2257" s="1" t="s">
        <v>26614</v>
      </c>
      <c r="L2257" s="1" t="s">
        <v>30132</v>
      </c>
    </row>
    <row r="2258" spans="1:12" ht="13.2">
      <c r="A2258" s="20" t="s">
        <v>6769</v>
      </c>
      <c r="B2258" s="1">
        <v>5</v>
      </c>
      <c r="C2258" s="1" t="s">
        <v>10951</v>
      </c>
      <c r="D2258" s="1" t="s">
        <v>13043</v>
      </c>
      <c r="E2258" s="1" t="s">
        <v>30491</v>
      </c>
      <c r="H2258" s="1" t="s">
        <v>30131</v>
      </c>
      <c r="I2258" s="4"/>
      <c r="J2258" s="4" t="str">
        <f ca="1">IFERROR(__xludf.DUMMYFUNCTION("LEFT(INDEX(SPLIT(L2258, "" ""), 4), 2)"),"12")</f>
        <v>12</v>
      </c>
      <c r="K2258" s="1" t="s">
        <v>26614</v>
      </c>
      <c r="L2258" s="1" t="s">
        <v>30132</v>
      </c>
    </row>
    <row r="2259" spans="1:12" ht="13.2">
      <c r="A2259" s="20" t="s">
        <v>30492</v>
      </c>
      <c r="B2259" s="1">
        <v>5</v>
      </c>
      <c r="C2259" s="1" t="s">
        <v>30493</v>
      </c>
      <c r="D2259" s="1" t="s">
        <v>19372</v>
      </c>
      <c r="E2259" s="1" t="s">
        <v>30494</v>
      </c>
      <c r="H2259" s="1" t="s">
        <v>30131</v>
      </c>
      <c r="I2259" s="4"/>
      <c r="J2259" s="4" t="str">
        <f ca="1">IFERROR(__xludf.DUMMYFUNCTION("LEFT(INDEX(SPLIT(L2259, "" ""), 4), 2)"),"12")</f>
        <v>12</v>
      </c>
      <c r="K2259" s="1" t="s">
        <v>26614</v>
      </c>
      <c r="L2259" s="1" t="s">
        <v>30132</v>
      </c>
    </row>
    <row r="2260" spans="1:12" ht="13.2">
      <c r="A2260" s="20" t="s">
        <v>8792</v>
      </c>
      <c r="B2260" s="1">
        <v>5</v>
      </c>
      <c r="C2260" s="1" t="s">
        <v>30495</v>
      </c>
      <c r="D2260" s="1" t="s">
        <v>13043</v>
      </c>
      <c r="E2260" s="1" t="s">
        <v>30496</v>
      </c>
      <c r="H2260" s="1" t="s">
        <v>30131</v>
      </c>
      <c r="I2260" s="4"/>
      <c r="J2260" s="4" t="str">
        <f ca="1">IFERROR(__xludf.DUMMYFUNCTION("LEFT(INDEX(SPLIT(L2260, "" ""), 4), 2)"),"12")</f>
        <v>12</v>
      </c>
      <c r="K2260" s="1" t="s">
        <v>26614</v>
      </c>
      <c r="L2260" s="1" t="s">
        <v>30132</v>
      </c>
    </row>
    <row r="2261" spans="1:12" ht="13.2">
      <c r="A2261" s="20" t="s">
        <v>30497</v>
      </c>
      <c r="B2261" s="1">
        <v>5</v>
      </c>
      <c r="C2261" s="1" t="s">
        <v>30498</v>
      </c>
      <c r="D2261" s="1" t="s">
        <v>13043</v>
      </c>
      <c r="E2261" s="1" t="s">
        <v>30499</v>
      </c>
      <c r="H2261" s="1" t="s">
        <v>30131</v>
      </c>
      <c r="I2261" s="4"/>
      <c r="J2261" s="4" t="str">
        <f ca="1">IFERROR(__xludf.DUMMYFUNCTION("LEFT(INDEX(SPLIT(L2261, "" ""), 4), 2)"),"12")</f>
        <v>12</v>
      </c>
      <c r="K2261" s="1" t="s">
        <v>26614</v>
      </c>
      <c r="L2261" s="1" t="s">
        <v>30132</v>
      </c>
    </row>
    <row r="2262" spans="1:12" ht="13.2">
      <c r="A2262" s="20" t="s">
        <v>30500</v>
      </c>
      <c r="B2262" s="1">
        <v>4</v>
      </c>
      <c r="C2262" s="1" t="s">
        <v>30501</v>
      </c>
      <c r="D2262" s="1" t="s">
        <v>10293</v>
      </c>
      <c r="E2262" s="1" t="s">
        <v>30502</v>
      </c>
      <c r="H2262" s="1" t="s">
        <v>30131</v>
      </c>
      <c r="I2262" s="4"/>
      <c r="J2262" s="4" t="str">
        <f ca="1">IFERROR(__xludf.DUMMYFUNCTION("LEFT(INDEX(SPLIT(L2262, "" ""), 4), 2)"),"12")</f>
        <v>12</v>
      </c>
      <c r="K2262" s="1" t="s">
        <v>26875</v>
      </c>
      <c r="L2262" s="1" t="s">
        <v>30132</v>
      </c>
    </row>
    <row r="2263" spans="1:12" ht="13.2">
      <c r="A2263" s="20" t="s">
        <v>30503</v>
      </c>
      <c r="B2263" s="1">
        <v>5</v>
      </c>
      <c r="C2263" s="1" t="s">
        <v>30504</v>
      </c>
      <c r="D2263" s="1" t="s">
        <v>13043</v>
      </c>
      <c r="E2263" s="1" t="s">
        <v>30505</v>
      </c>
      <c r="H2263" s="1" t="s">
        <v>30131</v>
      </c>
      <c r="I2263" s="4"/>
      <c r="J2263" s="4" t="str">
        <f ca="1">IFERROR(__xludf.DUMMYFUNCTION("LEFT(INDEX(SPLIT(L2263, "" ""), 4), 2)"),"12")</f>
        <v>12</v>
      </c>
      <c r="K2263" s="1" t="s">
        <v>26614</v>
      </c>
      <c r="L2263" s="1" t="s">
        <v>30132</v>
      </c>
    </row>
    <row r="2264" spans="1:12" ht="13.2">
      <c r="A2264" s="20" t="s">
        <v>30506</v>
      </c>
      <c r="B2264" s="1">
        <v>5</v>
      </c>
      <c r="C2264" s="1" t="s">
        <v>30507</v>
      </c>
      <c r="D2264" s="1" t="s">
        <v>10743</v>
      </c>
      <c r="E2264" s="1" t="s">
        <v>30508</v>
      </c>
      <c r="H2264" s="1" t="s">
        <v>30131</v>
      </c>
      <c r="I2264" s="4"/>
      <c r="J2264" s="4" t="str">
        <f ca="1">IFERROR(__xludf.DUMMYFUNCTION("LEFT(INDEX(SPLIT(L2264, "" ""), 4), 2)"),"12")</f>
        <v>12</v>
      </c>
      <c r="K2264" s="1" t="s">
        <v>26614</v>
      </c>
      <c r="L2264" s="1" t="s">
        <v>30132</v>
      </c>
    </row>
    <row r="2265" spans="1:12" ht="13.2">
      <c r="A2265" s="20" t="s">
        <v>30509</v>
      </c>
      <c r="B2265" s="1">
        <v>5</v>
      </c>
      <c r="C2265" s="1" t="s">
        <v>30510</v>
      </c>
      <c r="D2265" s="1" t="s">
        <v>13043</v>
      </c>
      <c r="E2265" s="1" t="s">
        <v>30511</v>
      </c>
      <c r="H2265" s="1" t="s">
        <v>30131</v>
      </c>
      <c r="I2265" s="4"/>
      <c r="J2265" s="4" t="str">
        <f ca="1">IFERROR(__xludf.DUMMYFUNCTION("LEFT(INDEX(SPLIT(L2265, "" ""), 4), 2)"),"12")</f>
        <v>12</v>
      </c>
      <c r="K2265" s="1" t="s">
        <v>26647</v>
      </c>
      <c r="L2265" s="1" t="s">
        <v>30132</v>
      </c>
    </row>
    <row r="2266" spans="1:12" ht="13.2">
      <c r="A2266" s="20" t="s">
        <v>1689</v>
      </c>
      <c r="B2266" s="1">
        <v>5</v>
      </c>
      <c r="C2266" s="1" t="s">
        <v>30512</v>
      </c>
      <c r="D2266" s="1" t="s">
        <v>13043</v>
      </c>
      <c r="E2266" s="1" t="s">
        <v>30513</v>
      </c>
      <c r="H2266" s="1" t="s">
        <v>30131</v>
      </c>
      <c r="I2266" s="4"/>
      <c r="J2266" s="4" t="str">
        <f ca="1">IFERROR(__xludf.DUMMYFUNCTION("LEFT(INDEX(SPLIT(L2266, "" ""), 4), 2)"),"12")</f>
        <v>12</v>
      </c>
      <c r="K2266" s="1" t="s">
        <v>26647</v>
      </c>
      <c r="L2266" s="1" t="s">
        <v>30132</v>
      </c>
    </row>
    <row r="2267" spans="1:12" ht="13.2">
      <c r="A2267" s="20" t="s">
        <v>19451</v>
      </c>
      <c r="B2267" s="1">
        <v>5</v>
      </c>
      <c r="C2267" s="1" t="s">
        <v>30514</v>
      </c>
      <c r="D2267" s="1" t="s">
        <v>13043</v>
      </c>
      <c r="E2267" s="1" t="s">
        <v>30515</v>
      </c>
      <c r="H2267" s="1" t="s">
        <v>30131</v>
      </c>
      <c r="I2267" s="4"/>
      <c r="J2267" s="4" t="str">
        <f ca="1">IFERROR(__xludf.DUMMYFUNCTION("LEFT(INDEX(SPLIT(L2267, "" ""), 4), 2)"),"12")</f>
        <v>12</v>
      </c>
      <c r="K2267" s="1" t="s">
        <v>28258</v>
      </c>
      <c r="L2267" s="1" t="s">
        <v>30132</v>
      </c>
    </row>
    <row r="2268" spans="1:12" ht="13.2">
      <c r="A2268" s="20" t="s">
        <v>30516</v>
      </c>
      <c r="B2268" s="1">
        <v>5</v>
      </c>
      <c r="C2268" s="1" t="s">
        <v>30517</v>
      </c>
      <c r="D2268" s="1" t="s">
        <v>10347</v>
      </c>
      <c r="E2268" s="1" t="s">
        <v>30518</v>
      </c>
      <c r="H2268" s="1" t="s">
        <v>30131</v>
      </c>
      <c r="I2268" s="4"/>
      <c r="J2268" s="4" t="str">
        <f ca="1">IFERROR(__xludf.DUMMYFUNCTION("LEFT(INDEX(SPLIT(L2268, "" ""), 4), 2)"),"12")</f>
        <v>12</v>
      </c>
      <c r="K2268" s="1" t="s">
        <v>26614</v>
      </c>
      <c r="L2268" s="1" t="s">
        <v>30132</v>
      </c>
    </row>
    <row r="2269" spans="1:12" ht="13.2">
      <c r="A2269" s="20" t="s">
        <v>30519</v>
      </c>
      <c r="B2269" s="1">
        <v>5</v>
      </c>
      <c r="C2269" s="1" t="s">
        <v>30520</v>
      </c>
      <c r="D2269" s="1" t="s">
        <v>19372</v>
      </c>
      <c r="E2269" s="1" t="s">
        <v>30521</v>
      </c>
      <c r="H2269" s="1" t="s">
        <v>30131</v>
      </c>
      <c r="I2269" s="4"/>
      <c r="J2269" s="4" t="str">
        <f ca="1">IFERROR(__xludf.DUMMYFUNCTION("LEFT(INDEX(SPLIT(L2269, "" ""), 4), 2)"),"12")</f>
        <v>12</v>
      </c>
      <c r="K2269" s="1" t="s">
        <v>26614</v>
      </c>
      <c r="L2269" s="1" t="s">
        <v>30132</v>
      </c>
    </row>
    <row r="2270" spans="1:12" ht="13.2">
      <c r="A2270" s="20" t="s">
        <v>30522</v>
      </c>
      <c r="B2270" s="1">
        <v>5</v>
      </c>
      <c r="C2270" s="1" t="s">
        <v>30523</v>
      </c>
      <c r="D2270" s="1" t="s">
        <v>13043</v>
      </c>
      <c r="E2270" s="1" t="s">
        <v>30524</v>
      </c>
      <c r="H2270" s="1" t="s">
        <v>30131</v>
      </c>
      <c r="I2270" s="4"/>
      <c r="J2270" s="4" t="str">
        <f ca="1">IFERROR(__xludf.DUMMYFUNCTION("LEFT(INDEX(SPLIT(L2270, "" ""), 4), 2)"),"12")</f>
        <v>12</v>
      </c>
      <c r="K2270" s="1" t="s">
        <v>30155</v>
      </c>
      <c r="L2270" s="1" t="s">
        <v>30132</v>
      </c>
    </row>
    <row r="2271" spans="1:12" ht="13.2">
      <c r="A2271" s="20" t="s">
        <v>30525</v>
      </c>
      <c r="B2271" s="1">
        <v>5</v>
      </c>
      <c r="C2271" s="1" t="s">
        <v>30526</v>
      </c>
      <c r="D2271" s="1" t="s">
        <v>19372</v>
      </c>
      <c r="E2271" s="1" t="s">
        <v>30527</v>
      </c>
      <c r="H2271" s="1" t="s">
        <v>30131</v>
      </c>
      <c r="I2271" s="4"/>
      <c r="J2271" s="4" t="str">
        <f ca="1">IFERROR(__xludf.DUMMYFUNCTION("LEFT(INDEX(SPLIT(L2271, "" ""), 4), 2)"),"12")</f>
        <v>12</v>
      </c>
      <c r="K2271" s="1" t="s">
        <v>26614</v>
      </c>
      <c r="L2271" s="1" t="s">
        <v>30132</v>
      </c>
    </row>
    <row r="2272" spans="1:12" ht="13.2">
      <c r="A2272" s="20" t="s">
        <v>30528</v>
      </c>
      <c r="B2272" s="1">
        <v>5</v>
      </c>
      <c r="C2272" s="1" t="s">
        <v>554</v>
      </c>
      <c r="D2272" s="1" t="s">
        <v>13043</v>
      </c>
      <c r="E2272" s="1" t="s">
        <v>30529</v>
      </c>
      <c r="H2272" s="1" t="s">
        <v>30131</v>
      </c>
      <c r="I2272" s="4"/>
      <c r="J2272" s="4" t="str">
        <f ca="1">IFERROR(__xludf.DUMMYFUNCTION("LEFT(INDEX(SPLIT(L2272, "" ""), 4), 2)"),"12")</f>
        <v>12</v>
      </c>
      <c r="K2272" s="1" t="s">
        <v>26614</v>
      </c>
      <c r="L2272" s="1" t="s">
        <v>30132</v>
      </c>
    </row>
    <row r="2273" spans="1:12" ht="13.2">
      <c r="A2273" s="20" t="s">
        <v>3909</v>
      </c>
      <c r="B2273" s="1">
        <v>5</v>
      </c>
      <c r="C2273" s="1" t="s">
        <v>30530</v>
      </c>
      <c r="D2273" s="1" t="s">
        <v>19372</v>
      </c>
      <c r="E2273" s="1" t="s">
        <v>30531</v>
      </c>
      <c r="H2273" s="1" t="s">
        <v>30131</v>
      </c>
      <c r="I2273" s="4"/>
      <c r="J2273" s="4" t="str">
        <f ca="1">IFERROR(__xludf.DUMMYFUNCTION("LEFT(INDEX(SPLIT(L2273, "" ""), 4), 2)"),"12")</f>
        <v>12</v>
      </c>
      <c r="K2273" s="1" t="s">
        <v>26614</v>
      </c>
      <c r="L2273" s="1" t="s">
        <v>30132</v>
      </c>
    </row>
    <row r="2274" spans="1:12" ht="13.2">
      <c r="A2274" s="20" t="s">
        <v>30532</v>
      </c>
      <c r="B2274" s="1">
        <v>5</v>
      </c>
      <c r="C2274" s="1" t="s">
        <v>30533</v>
      </c>
      <c r="D2274" s="1" t="s">
        <v>13043</v>
      </c>
      <c r="E2274" s="1" t="s">
        <v>30534</v>
      </c>
      <c r="H2274" s="1" t="s">
        <v>30131</v>
      </c>
      <c r="I2274" s="4"/>
      <c r="J2274" s="4" t="str">
        <f ca="1">IFERROR(__xludf.DUMMYFUNCTION("LEFT(INDEX(SPLIT(L2274, "" ""), 4), 2)"),"12")</f>
        <v>12</v>
      </c>
      <c r="K2274" s="1" t="s">
        <v>26614</v>
      </c>
      <c r="L2274" s="1" t="s">
        <v>30132</v>
      </c>
    </row>
    <row r="2275" spans="1:12" ht="13.2">
      <c r="A2275" s="20" t="s">
        <v>30535</v>
      </c>
      <c r="B2275" s="1">
        <v>5</v>
      </c>
      <c r="C2275" s="1" t="s">
        <v>11358</v>
      </c>
      <c r="D2275" s="1" t="s">
        <v>19372</v>
      </c>
      <c r="E2275" s="1" t="s">
        <v>30536</v>
      </c>
      <c r="H2275" s="1" t="s">
        <v>30131</v>
      </c>
      <c r="I2275" s="4"/>
      <c r="J2275" s="4" t="str">
        <f ca="1">IFERROR(__xludf.DUMMYFUNCTION("LEFT(INDEX(SPLIT(L2275, "" ""), 4), 2)"),"12")</f>
        <v>12</v>
      </c>
      <c r="K2275" s="1" t="s">
        <v>26614</v>
      </c>
      <c r="L2275" s="1" t="s">
        <v>30132</v>
      </c>
    </row>
    <row r="2276" spans="1:12" ht="13.2">
      <c r="A2276" s="20" t="s">
        <v>30537</v>
      </c>
      <c r="B2276" s="1">
        <v>5</v>
      </c>
      <c r="C2276" s="1" t="s">
        <v>20202</v>
      </c>
      <c r="D2276" s="1" t="s">
        <v>19372</v>
      </c>
      <c r="E2276" s="1" t="s">
        <v>30538</v>
      </c>
      <c r="H2276" s="1" t="s">
        <v>30131</v>
      </c>
      <c r="I2276" s="4"/>
      <c r="J2276" s="4" t="str">
        <f ca="1">IFERROR(__xludf.DUMMYFUNCTION("LEFT(INDEX(SPLIT(L2276, "" ""), 4), 2)"),"12")</f>
        <v>12</v>
      </c>
      <c r="K2276" s="1" t="s">
        <v>26614</v>
      </c>
      <c r="L2276" s="1" t="s">
        <v>30132</v>
      </c>
    </row>
    <row r="2277" spans="1:12" ht="13.2">
      <c r="A2277" s="20" t="s">
        <v>30539</v>
      </c>
      <c r="B2277" s="1">
        <v>5</v>
      </c>
      <c r="C2277" s="1" t="s">
        <v>7619</v>
      </c>
      <c r="D2277" s="1" t="s">
        <v>19372</v>
      </c>
      <c r="E2277" s="1" t="s">
        <v>30540</v>
      </c>
      <c r="H2277" s="1" t="s">
        <v>30131</v>
      </c>
      <c r="I2277" s="4"/>
      <c r="J2277" s="4" t="str">
        <f ca="1">IFERROR(__xludf.DUMMYFUNCTION("LEFT(INDEX(SPLIT(L2277, "" ""), 4), 2)"),"12")</f>
        <v>12</v>
      </c>
      <c r="K2277" s="1" t="s">
        <v>26614</v>
      </c>
      <c r="L2277" s="1" t="s">
        <v>30132</v>
      </c>
    </row>
    <row r="2278" spans="1:12" ht="13.2">
      <c r="A2278" s="20" t="s">
        <v>21986</v>
      </c>
      <c r="B2278" s="1">
        <v>5</v>
      </c>
      <c r="C2278" s="1" t="s">
        <v>30541</v>
      </c>
      <c r="D2278" s="1" t="s">
        <v>19372</v>
      </c>
      <c r="E2278" s="1" t="s">
        <v>30542</v>
      </c>
      <c r="H2278" s="1" t="s">
        <v>30131</v>
      </c>
      <c r="I2278" s="4"/>
      <c r="J2278" s="4" t="str">
        <f ca="1">IFERROR(__xludf.DUMMYFUNCTION("LEFT(INDEX(SPLIT(L2278, "" ""), 4), 2)"),"12")</f>
        <v>12</v>
      </c>
      <c r="K2278" s="1" t="s">
        <v>26614</v>
      </c>
      <c r="L2278" s="1" t="s">
        <v>30132</v>
      </c>
    </row>
    <row r="2279" spans="1:12" ht="13.2">
      <c r="A2279" s="20" t="s">
        <v>30543</v>
      </c>
      <c r="B2279" s="1">
        <v>5</v>
      </c>
      <c r="C2279" s="1" t="s">
        <v>30544</v>
      </c>
      <c r="D2279" s="1" t="s">
        <v>13043</v>
      </c>
      <c r="E2279" s="1" t="s">
        <v>30545</v>
      </c>
      <c r="H2279" s="1" t="s">
        <v>30131</v>
      </c>
      <c r="I2279" s="4"/>
      <c r="J2279" s="4" t="str">
        <f ca="1">IFERROR(__xludf.DUMMYFUNCTION("LEFT(INDEX(SPLIT(L2279, "" ""), 4), 2)"),"12")</f>
        <v>12</v>
      </c>
      <c r="K2279" s="1" t="s">
        <v>26614</v>
      </c>
      <c r="L2279" s="1" t="s">
        <v>30132</v>
      </c>
    </row>
    <row r="2280" spans="1:12" ht="13.2">
      <c r="A2280" s="20" t="s">
        <v>19451</v>
      </c>
      <c r="B2280" s="1">
        <v>5</v>
      </c>
      <c r="C2280" s="1" t="s">
        <v>30514</v>
      </c>
      <c r="D2280" s="1" t="s">
        <v>13043</v>
      </c>
      <c r="E2280" s="1" t="s">
        <v>30546</v>
      </c>
      <c r="H2280" s="1" t="s">
        <v>30131</v>
      </c>
      <c r="I2280" s="4"/>
      <c r="J2280" s="4" t="str">
        <f ca="1">IFERROR(__xludf.DUMMYFUNCTION("LEFT(INDEX(SPLIT(L2280, "" ""), 4), 2)"),"12")</f>
        <v>12</v>
      </c>
      <c r="K2280" s="1" t="s">
        <v>28258</v>
      </c>
      <c r="L2280" s="1" t="s">
        <v>30132</v>
      </c>
    </row>
    <row r="2281" spans="1:12" ht="13.2">
      <c r="A2281" s="20" t="s">
        <v>30547</v>
      </c>
      <c r="B2281" s="1">
        <v>5</v>
      </c>
      <c r="C2281" s="1" t="s">
        <v>30548</v>
      </c>
      <c r="D2281" s="1" t="s">
        <v>13043</v>
      </c>
      <c r="E2281" s="1" t="s">
        <v>30549</v>
      </c>
      <c r="H2281" s="1" t="s">
        <v>30131</v>
      </c>
      <c r="I2281" s="4"/>
      <c r="J2281" s="4" t="str">
        <f ca="1">IFERROR(__xludf.DUMMYFUNCTION("LEFT(INDEX(SPLIT(L2281, "" ""), 4), 2)"),"12")</f>
        <v>12</v>
      </c>
      <c r="K2281" s="1" t="s">
        <v>26635</v>
      </c>
      <c r="L2281" s="1" t="s">
        <v>30132</v>
      </c>
    </row>
    <row r="2282" spans="1:12" ht="13.2">
      <c r="A2282" s="20" t="s">
        <v>30550</v>
      </c>
      <c r="B2282" s="1">
        <v>5</v>
      </c>
      <c r="C2282" s="1" t="s">
        <v>6034</v>
      </c>
      <c r="D2282" s="1" t="s">
        <v>19372</v>
      </c>
      <c r="E2282" s="1" t="s">
        <v>30551</v>
      </c>
      <c r="H2282" s="1" t="s">
        <v>30131</v>
      </c>
      <c r="I2282" s="4"/>
      <c r="J2282" s="4" t="str">
        <f ca="1">IFERROR(__xludf.DUMMYFUNCTION("LEFT(INDEX(SPLIT(L2282, "" ""), 4), 2)"),"12")</f>
        <v>12</v>
      </c>
      <c r="K2282" s="1" t="s">
        <v>26614</v>
      </c>
      <c r="L2282" s="1" t="s">
        <v>30132</v>
      </c>
    </row>
    <row r="2283" spans="1:12" ht="13.2">
      <c r="A2283" s="20" t="s">
        <v>30552</v>
      </c>
      <c r="B2283" s="1">
        <v>5</v>
      </c>
      <c r="C2283" s="1" t="s">
        <v>30553</v>
      </c>
      <c r="D2283" s="1" t="s">
        <v>13043</v>
      </c>
      <c r="E2283" s="1" t="s">
        <v>30554</v>
      </c>
      <c r="H2283" s="1" t="s">
        <v>30131</v>
      </c>
      <c r="I2283" s="4"/>
      <c r="J2283" s="4" t="str">
        <f ca="1">IFERROR(__xludf.DUMMYFUNCTION("LEFT(INDEX(SPLIT(L2283, "" ""), 4), 2)"),"12")</f>
        <v>12</v>
      </c>
      <c r="K2283" s="1" t="s">
        <v>28396</v>
      </c>
      <c r="L2283" s="1" t="s">
        <v>30132</v>
      </c>
    </row>
    <row r="2284" spans="1:12" ht="13.2">
      <c r="A2284" s="20" t="s">
        <v>385</v>
      </c>
      <c r="B2284" s="1">
        <v>5</v>
      </c>
      <c r="C2284" s="1" t="s">
        <v>30555</v>
      </c>
      <c r="D2284" s="1" t="s">
        <v>10778</v>
      </c>
      <c r="E2284" s="1" t="s">
        <v>30556</v>
      </c>
      <c r="H2284" s="1" t="s">
        <v>30131</v>
      </c>
      <c r="I2284" s="4"/>
      <c r="J2284" s="4" t="str">
        <f ca="1">IFERROR(__xludf.DUMMYFUNCTION("LEFT(INDEX(SPLIT(L2284, "" ""), 4), 2)"),"12")</f>
        <v>12</v>
      </c>
      <c r="K2284" s="1" t="s">
        <v>26614</v>
      </c>
      <c r="L2284" s="1" t="s">
        <v>30132</v>
      </c>
    </row>
    <row r="2285" spans="1:12" ht="13.2">
      <c r="A2285" s="20" t="s">
        <v>30557</v>
      </c>
      <c r="B2285" s="1">
        <v>5</v>
      </c>
      <c r="C2285" s="1" t="s">
        <v>30558</v>
      </c>
      <c r="D2285" s="1" t="s">
        <v>19372</v>
      </c>
      <c r="E2285" s="1" t="s">
        <v>30559</v>
      </c>
      <c r="H2285" s="1" t="s">
        <v>30131</v>
      </c>
      <c r="I2285" s="4"/>
      <c r="J2285" s="4" t="str">
        <f ca="1">IFERROR(__xludf.DUMMYFUNCTION("LEFT(INDEX(SPLIT(L2285, "" ""), 4), 2)"),"12")</f>
        <v>12</v>
      </c>
      <c r="K2285" s="1" t="s">
        <v>26614</v>
      </c>
      <c r="L2285" s="1" t="s">
        <v>30132</v>
      </c>
    </row>
    <row r="2286" spans="1:12" ht="13.2">
      <c r="A2286" s="20" t="s">
        <v>30560</v>
      </c>
      <c r="B2286" s="1">
        <v>5</v>
      </c>
      <c r="C2286" s="1" t="s">
        <v>30561</v>
      </c>
      <c r="D2286" s="1" t="s">
        <v>19372</v>
      </c>
      <c r="E2286" s="1" t="s">
        <v>30562</v>
      </c>
      <c r="H2286" s="1" t="s">
        <v>30131</v>
      </c>
      <c r="I2286" s="4"/>
      <c r="J2286" s="4" t="str">
        <f ca="1">IFERROR(__xludf.DUMMYFUNCTION("LEFT(INDEX(SPLIT(L2286, "" ""), 4), 2)"),"12")</f>
        <v>12</v>
      </c>
      <c r="K2286" s="1" t="s">
        <v>26628</v>
      </c>
      <c r="L2286" s="1" t="s">
        <v>30132</v>
      </c>
    </row>
    <row r="2287" spans="1:12" ht="13.2">
      <c r="A2287" s="20" t="s">
        <v>30563</v>
      </c>
      <c r="B2287" s="1">
        <v>5</v>
      </c>
      <c r="C2287" s="1" t="s">
        <v>30564</v>
      </c>
      <c r="D2287" s="1" t="s">
        <v>13043</v>
      </c>
      <c r="E2287" s="1" t="s">
        <v>30565</v>
      </c>
      <c r="H2287" s="1" t="s">
        <v>30131</v>
      </c>
      <c r="I2287" s="4"/>
      <c r="J2287" s="4" t="str">
        <f ca="1">IFERROR(__xludf.DUMMYFUNCTION("LEFT(INDEX(SPLIT(L2287, "" ""), 4), 2)"),"12")</f>
        <v>12</v>
      </c>
      <c r="K2287" s="1" t="s">
        <v>28396</v>
      </c>
      <c r="L2287" s="1" t="s">
        <v>30132</v>
      </c>
    </row>
    <row r="2288" spans="1:12" ht="13.2">
      <c r="A2288" s="20" t="s">
        <v>30566</v>
      </c>
      <c r="B2288" s="1">
        <v>4</v>
      </c>
      <c r="C2288" s="1" t="s">
        <v>30567</v>
      </c>
      <c r="D2288" s="1" t="s">
        <v>13043</v>
      </c>
      <c r="E2288" s="1" t="s">
        <v>30568</v>
      </c>
      <c r="H2288" s="1" t="s">
        <v>30131</v>
      </c>
      <c r="I2288" s="4"/>
      <c r="J2288" s="4" t="str">
        <f ca="1">IFERROR(__xludf.DUMMYFUNCTION("LEFT(INDEX(SPLIT(L2288, "" ""), 4), 2)"),"12")</f>
        <v>12</v>
      </c>
      <c r="K2288" s="1" t="s">
        <v>28396</v>
      </c>
      <c r="L2288" s="1" t="s">
        <v>30132</v>
      </c>
    </row>
    <row r="2289" spans="1:12" ht="13.2">
      <c r="A2289" s="20" t="s">
        <v>30569</v>
      </c>
      <c r="B2289" s="1">
        <v>1</v>
      </c>
      <c r="C2289" s="1" t="s">
        <v>30570</v>
      </c>
      <c r="D2289" s="1" t="s">
        <v>19372</v>
      </c>
      <c r="E2289" s="1" t="s">
        <v>30571</v>
      </c>
      <c r="H2289" s="1" t="s">
        <v>30131</v>
      </c>
      <c r="I2289" s="4"/>
      <c r="J2289" s="4" t="str">
        <f ca="1">IFERROR(__xludf.DUMMYFUNCTION("LEFT(INDEX(SPLIT(L2289, "" ""), 4), 2)"),"12")</f>
        <v>12</v>
      </c>
      <c r="K2289" s="1" t="s">
        <v>28404</v>
      </c>
      <c r="L2289" s="1" t="s">
        <v>30132</v>
      </c>
    </row>
    <row r="2290" spans="1:12" ht="13.2">
      <c r="A2290" s="20" t="s">
        <v>30572</v>
      </c>
      <c r="B2290" s="1">
        <v>5</v>
      </c>
      <c r="C2290" s="1" t="s">
        <v>30573</v>
      </c>
      <c r="D2290" s="1" t="s">
        <v>19372</v>
      </c>
      <c r="E2290" s="1" t="s">
        <v>30574</v>
      </c>
      <c r="H2290" s="1" t="s">
        <v>30131</v>
      </c>
      <c r="I2290" s="4"/>
      <c r="J2290" s="4" t="str">
        <f ca="1">IFERROR(__xludf.DUMMYFUNCTION("LEFT(INDEX(SPLIT(L2290, "" ""), 4), 2)"),"12")</f>
        <v>12</v>
      </c>
      <c r="K2290" s="1" t="s">
        <v>26628</v>
      </c>
      <c r="L2290" s="1" t="s">
        <v>30132</v>
      </c>
    </row>
    <row r="2291" spans="1:12" ht="13.2">
      <c r="A2291" s="20" t="s">
        <v>5006</v>
      </c>
      <c r="B2291" s="1">
        <v>5</v>
      </c>
      <c r="C2291" s="1" t="s">
        <v>30575</v>
      </c>
      <c r="D2291" s="1" t="s">
        <v>13043</v>
      </c>
      <c r="E2291" s="1" t="s">
        <v>30576</v>
      </c>
      <c r="H2291" s="1" t="s">
        <v>30131</v>
      </c>
      <c r="I2291" s="4"/>
      <c r="J2291" s="4" t="str">
        <f ca="1">IFERROR(__xludf.DUMMYFUNCTION("LEFT(INDEX(SPLIT(L2291, "" ""), 4), 2)"),"12")</f>
        <v>12</v>
      </c>
      <c r="K2291" s="1" t="s">
        <v>26614</v>
      </c>
      <c r="L2291" s="1" t="s">
        <v>30132</v>
      </c>
    </row>
    <row r="2292" spans="1:12" ht="13.2">
      <c r="A2292" s="20" t="s">
        <v>3958</v>
      </c>
      <c r="B2292" s="1">
        <v>5</v>
      </c>
      <c r="C2292" s="1" t="s">
        <v>30577</v>
      </c>
      <c r="D2292" s="1" t="s">
        <v>19372</v>
      </c>
      <c r="E2292" s="1" t="s">
        <v>30578</v>
      </c>
      <c r="H2292" s="1" t="s">
        <v>30131</v>
      </c>
      <c r="I2292" s="4"/>
      <c r="J2292" s="4" t="str">
        <f ca="1">IFERROR(__xludf.DUMMYFUNCTION("LEFT(INDEX(SPLIT(L2292, "" ""), 4), 2)"),"12")</f>
        <v>12</v>
      </c>
      <c r="K2292" s="1" t="s">
        <v>26614</v>
      </c>
      <c r="L2292" s="1" t="s">
        <v>30132</v>
      </c>
    </row>
    <row r="2293" spans="1:12" ht="13.2">
      <c r="A2293" s="20" t="s">
        <v>30579</v>
      </c>
      <c r="B2293" s="1">
        <v>4</v>
      </c>
      <c r="C2293" s="1" t="s">
        <v>30580</v>
      </c>
      <c r="D2293" s="1" t="s">
        <v>10347</v>
      </c>
      <c r="E2293" s="1" t="s">
        <v>30581</v>
      </c>
      <c r="H2293" s="1" t="s">
        <v>30131</v>
      </c>
      <c r="I2293" s="4"/>
      <c r="J2293" s="4" t="str">
        <f ca="1">IFERROR(__xludf.DUMMYFUNCTION("LEFT(INDEX(SPLIT(L2293, "" ""), 4), 2)"),"12")</f>
        <v>12</v>
      </c>
      <c r="K2293" s="1" t="s">
        <v>26614</v>
      </c>
      <c r="L2293" s="1" t="s">
        <v>30132</v>
      </c>
    </row>
    <row r="2294" spans="1:12" ht="13.2">
      <c r="A2294" s="20" t="s">
        <v>30582</v>
      </c>
      <c r="B2294" s="1">
        <v>5</v>
      </c>
      <c r="C2294" s="1" t="s">
        <v>30583</v>
      </c>
      <c r="D2294" s="1" t="s">
        <v>10305</v>
      </c>
      <c r="E2294" s="1" t="s">
        <v>30584</v>
      </c>
      <c r="H2294" s="1" t="s">
        <v>30131</v>
      </c>
      <c r="I2294" s="4"/>
      <c r="J2294" s="4" t="str">
        <f ca="1">IFERROR(__xludf.DUMMYFUNCTION("LEFT(INDEX(SPLIT(L2294, "" ""), 4), 2)"),"12")</f>
        <v>12</v>
      </c>
      <c r="K2294" s="1" t="s">
        <v>26628</v>
      </c>
      <c r="L2294" s="1" t="s">
        <v>30132</v>
      </c>
    </row>
    <row r="2295" spans="1:12" ht="13.2">
      <c r="A2295" s="20" t="s">
        <v>30585</v>
      </c>
      <c r="B2295" s="1">
        <v>5</v>
      </c>
      <c r="C2295" s="1" t="s">
        <v>30586</v>
      </c>
      <c r="D2295" s="1" t="s">
        <v>13043</v>
      </c>
      <c r="E2295" s="1" t="s">
        <v>30587</v>
      </c>
      <c r="H2295" s="1" t="s">
        <v>30131</v>
      </c>
      <c r="I2295" s="4"/>
      <c r="J2295" s="4" t="str">
        <f ca="1">IFERROR(__xludf.DUMMYFUNCTION("LEFT(INDEX(SPLIT(L2295, "" ""), 4), 2)"),"12")</f>
        <v>12</v>
      </c>
      <c r="K2295" s="1" t="s">
        <v>26628</v>
      </c>
      <c r="L2295" s="1" t="s">
        <v>30132</v>
      </c>
    </row>
    <row r="2296" spans="1:12" ht="13.2">
      <c r="A2296" s="20" t="s">
        <v>30588</v>
      </c>
      <c r="B2296" s="1">
        <v>5</v>
      </c>
      <c r="C2296" s="1" t="s">
        <v>30589</v>
      </c>
      <c r="D2296" s="1" t="s">
        <v>10347</v>
      </c>
      <c r="E2296" s="1" t="s">
        <v>30590</v>
      </c>
      <c r="H2296" s="1" t="s">
        <v>30131</v>
      </c>
      <c r="I2296" s="4"/>
      <c r="J2296" s="4" t="str">
        <f ca="1">IFERROR(__xludf.DUMMYFUNCTION("LEFT(INDEX(SPLIT(L2296, "" ""), 4), 2)"),"12")</f>
        <v>12</v>
      </c>
      <c r="K2296" s="1" t="s">
        <v>26614</v>
      </c>
      <c r="L2296" s="1" t="s">
        <v>30132</v>
      </c>
    </row>
    <row r="2297" spans="1:12" ht="13.2">
      <c r="A2297" s="20" t="s">
        <v>30591</v>
      </c>
      <c r="B2297" s="1">
        <v>5</v>
      </c>
      <c r="C2297" s="1" t="s">
        <v>30592</v>
      </c>
      <c r="D2297" s="1" t="s">
        <v>10305</v>
      </c>
      <c r="E2297" s="1" t="s">
        <v>30593</v>
      </c>
      <c r="H2297" s="1" t="s">
        <v>30131</v>
      </c>
      <c r="I2297" s="4"/>
      <c r="J2297" s="4" t="str">
        <f ca="1">IFERROR(__xludf.DUMMYFUNCTION("LEFT(INDEX(SPLIT(L2297, "" ""), 4), 2)"),"12")</f>
        <v>12</v>
      </c>
      <c r="K2297" s="1" t="s">
        <v>26614</v>
      </c>
      <c r="L2297" s="1" t="s">
        <v>30132</v>
      </c>
    </row>
    <row r="2298" spans="1:12" ht="13.2">
      <c r="A2298" s="20" t="s">
        <v>18349</v>
      </c>
      <c r="B2298" s="1">
        <v>5</v>
      </c>
      <c r="C2298" s="1" t="s">
        <v>30594</v>
      </c>
      <c r="D2298" s="1" t="s">
        <v>19372</v>
      </c>
      <c r="E2298" s="1" t="s">
        <v>30595</v>
      </c>
      <c r="H2298" s="1" t="s">
        <v>30131</v>
      </c>
      <c r="I2298" s="4"/>
      <c r="J2298" s="4" t="str">
        <f ca="1">IFERROR(__xludf.DUMMYFUNCTION("LEFT(INDEX(SPLIT(L2298, "" ""), 4), 2)"),"12")</f>
        <v>12</v>
      </c>
      <c r="K2298" s="1" t="s">
        <v>26647</v>
      </c>
      <c r="L2298" s="1" t="s">
        <v>30132</v>
      </c>
    </row>
    <row r="2299" spans="1:12" ht="13.2">
      <c r="A2299" s="20" t="s">
        <v>30596</v>
      </c>
      <c r="B2299" s="1">
        <v>5</v>
      </c>
      <c r="C2299" s="1" t="s">
        <v>30597</v>
      </c>
      <c r="D2299" s="1" t="s">
        <v>10479</v>
      </c>
      <c r="E2299" s="1" t="s">
        <v>30598</v>
      </c>
      <c r="H2299" s="1" t="s">
        <v>30131</v>
      </c>
      <c r="I2299" s="4"/>
      <c r="J2299" s="4" t="str">
        <f ca="1">IFERROR(__xludf.DUMMYFUNCTION("LEFT(INDEX(SPLIT(L2299, "" ""), 4), 2)"),"12")</f>
        <v>12</v>
      </c>
      <c r="K2299" s="1" t="s">
        <v>26628</v>
      </c>
      <c r="L2299" s="1" t="s">
        <v>30132</v>
      </c>
    </row>
    <row r="2300" spans="1:12" ht="13.2">
      <c r="A2300" s="20" t="s">
        <v>30599</v>
      </c>
      <c r="B2300" s="1">
        <v>5</v>
      </c>
      <c r="C2300" s="1" t="s">
        <v>30600</v>
      </c>
      <c r="D2300" s="1" t="s">
        <v>10736</v>
      </c>
      <c r="E2300" s="1" t="s">
        <v>30601</v>
      </c>
      <c r="H2300" s="1" t="s">
        <v>30131</v>
      </c>
      <c r="I2300" s="4"/>
      <c r="J2300" s="4" t="str">
        <f ca="1">IFERROR(__xludf.DUMMYFUNCTION("LEFT(INDEX(SPLIT(L2300, "" ""), 4), 2)"),"12")</f>
        <v>12</v>
      </c>
      <c r="K2300" s="1" t="s">
        <v>26614</v>
      </c>
      <c r="L2300" s="1" t="s">
        <v>30132</v>
      </c>
    </row>
    <row r="2301" spans="1:12" ht="13.2">
      <c r="A2301" s="20" t="s">
        <v>6433</v>
      </c>
      <c r="B2301" s="1">
        <v>5</v>
      </c>
      <c r="C2301" s="1" t="s">
        <v>30602</v>
      </c>
      <c r="D2301" s="1" t="s">
        <v>19372</v>
      </c>
      <c r="E2301" s="1" t="s">
        <v>30603</v>
      </c>
      <c r="H2301" s="1" t="s">
        <v>30131</v>
      </c>
      <c r="I2301" s="4"/>
      <c r="J2301" s="4" t="str">
        <f ca="1">IFERROR(__xludf.DUMMYFUNCTION("LEFT(INDEX(SPLIT(L2301, "" ""), 4), 2)"),"12")</f>
        <v>12</v>
      </c>
      <c r="K2301" s="1" t="s">
        <v>26614</v>
      </c>
      <c r="L2301" s="1" t="s">
        <v>30132</v>
      </c>
    </row>
    <row r="2302" spans="1:12" ht="13.2">
      <c r="A2302" s="20" t="s">
        <v>30604</v>
      </c>
      <c r="B2302" s="1">
        <v>5</v>
      </c>
      <c r="C2302" s="1" t="s">
        <v>30605</v>
      </c>
      <c r="D2302" s="1" t="s">
        <v>19372</v>
      </c>
      <c r="E2302" s="1" t="s">
        <v>30606</v>
      </c>
      <c r="H2302" s="1" t="s">
        <v>30131</v>
      </c>
      <c r="I2302" s="4"/>
      <c r="J2302" s="4" t="str">
        <f ca="1">IFERROR(__xludf.DUMMYFUNCTION("LEFT(INDEX(SPLIT(L2302, "" ""), 4), 2)"),"12")</f>
        <v>12</v>
      </c>
      <c r="K2302" s="1" t="s">
        <v>26614</v>
      </c>
      <c r="L2302" s="1" t="s">
        <v>30132</v>
      </c>
    </row>
    <row r="2303" spans="1:12" ht="13.2">
      <c r="A2303" s="20" t="s">
        <v>30607</v>
      </c>
      <c r="B2303" s="1">
        <v>5</v>
      </c>
      <c r="D2303" s="1" t="s">
        <v>19372</v>
      </c>
      <c r="E2303" s="1" t="s">
        <v>30608</v>
      </c>
      <c r="H2303" s="1" t="s">
        <v>30131</v>
      </c>
      <c r="I2303" s="4"/>
      <c r="J2303" s="4" t="str">
        <f ca="1">IFERROR(__xludf.DUMMYFUNCTION("LEFT(INDEX(SPLIT(L2303, "" ""), 4), 2)"),"12")</f>
        <v>12</v>
      </c>
      <c r="K2303" s="1" t="s">
        <v>26653</v>
      </c>
      <c r="L2303" s="1" t="s">
        <v>30132</v>
      </c>
    </row>
    <row r="2304" spans="1:12" ht="13.2">
      <c r="A2304" s="20" t="s">
        <v>30609</v>
      </c>
      <c r="B2304" s="1">
        <v>5</v>
      </c>
      <c r="C2304" s="1" t="s">
        <v>30610</v>
      </c>
      <c r="D2304" s="1" t="s">
        <v>13043</v>
      </c>
      <c r="E2304" s="1" t="s">
        <v>30611</v>
      </c>
      <c r="H2304" s="1" t="s">
        <v>30131</v>
      </c>
      <c r="I2304" s="4"/>
      <c r="J2304" s="4" t="str">
        <f ca="1">IFERROR(__xludf.DUMMYFUNCTION("LEFT(INDEX(SPLIT(L2304, "" ""), 4), 2)"),"12")</f>
        <v>12</v>
      </c>
      <c r="K2304" s="1" t="s">
        <v>28396</v>
      </c>
      <c r="L2304" s="1" t="s">
        <v>30132</v>
      </c>
    </row>
    <row r="2305" spans="1:12" ht="13.2">
      <c r="A2305" s="20" t="s">
        <v>6430</v>
      </c>
      <c r="B2305" s="1">
        <v>5</v>
      </c>
      <c r="C2305" s="1" t="s">
        <v>30612</v>
      </c>
      <c r="D2305" s="1" t="s">
        <v>13043</v>
      </c>
      <c r="E2305" s="1" t="s">
        <v>30613</v>
      </c>
      <c r="H2305" s="1" t="s">
        <v>30131</v>
      </c>
      <c r="I2305" s="4"/>
      <c r="J2305" s="4" t="str">
        <f ca="1">IFERROR(__xludf.DUMMYFUNCTION("LEFT(INDEX(SPLIT(L2305, "" ""), 4), 2)"),"12")</f>
        <v>12</v>
      </c>
      <c r="K2305" s="1" t="s">
        <v>26614</v>
      </c>
      <c r="L2305" s="1" t="s">
        <v>30132</v>
      </c>
    </row>
    <row r="2306" spans="1:12" ht="13.2">
      <c r="A2306" s="20" t="s">
        <v>30614</v>
      </c>
      <c r="B2306" s="1">
        <v>5</v>
      </c>
      <c r="C2306" s="1" t="s">
        <v>30615</v>
      </c>
      <c r="D2306" s="1" t="s">
        <v>19372</v>
      </c>
      <c r="E2306" s="1" t="s">
        <v>30616</v>
      </c>
      <c r="H2306" s="1" t="s">
        <v>30131</v>
      </c>
      <c r="I2306" s="4"/>
      <c r="J2306" s="4" t="str">
        <f ca="1">IFERROR(__xludf.DUMMYFUNCTION("LEFT(INDEX(SPLIT(L2306, "" ""), 4), 2)"),"12")</f>
        <v>12</v>
      </c>
      <c r="K2306" s="1" t="s">
        <v>26614</v>
      </c>
      <c r="L2306" s="1" t="s">
        <v>30132</v>
      </c>
    </row>
    <row r="2307" spans="1:12" ht="13.2">
      <c r="A2307" s="20" t="s">
        <v>30617</v>
      </c>
      <c r="B2307" s="1">
        <v>5</v>
      </c>
      <c r="C2307" s="1" t="s">
        <v>30618</v>
      </c>
      <c r="D2307" s="1" t="s">
        <v>13043</v>
      </c>
      <c r="E2307" s="1" t="s">
        <v>30619</v>
      </c>
      <c r="H2307" s="1" t="s">
        <v>30131</v>
      </c>
      <c r="I2307" s="4"/>
      <c r="J2307" s="4" t="str">
        <f ca="1">IFERROR(__xludf.DUMMYFUNCTION("LEFT(INDEX(SPLIT(L2307, "" ""), 4), 2)"),"12")</f>
        <v>12</v>
      </c>
      <c r="K2307" s="1" t="s">
        <v>26614</v>
      </c>
      <c r="L2307" s="1" t="s">
        <v>30132</v>
      </c>
    </row>
    <row r="2308" spans="1:12" ht="13.2">
      <c r="A2308" s="20" t="s">
        <v>30620</v>
      </c>
      <c r="B2308" s="1">
        <v>4</v>
      </c>
      <c r="C2308" s="1" t="s">
        <v>30621</v>
      </c>
      <c r="D2308" s="1" t="s">
        <v>13043</v>
      </c>
      <c r="E2308" s="1" t="s">
        <v>30622</v>
      </c>
      <c r="H2308" s="1" t="s">
        <v>30131</v>
      </c>
      <c r="I2308" s="4"/>
      <c r="J2308" s="4" t="str">
        <f ca="1">IFERROR(__xludf.DUMMYFUNCTION("LEFT(INDEX(SPLIT(L2308, "" ""), 4), 2)"),"12")</f>
        <v>12</v>
      </c>
      <c r="K2308" s="1" t="s">
        <v>26628</v>
      </c>
      <c r="L2308" s="1" t="s">
        <v>30132</v>
      </c>
    </row>
    <row r="2309" spans="1:12" ht="13.2">
      <c r="A2309" s="20" t="s">
        <v>22596</v>
      </c>
      <c r="B2309" s="1">
        <v>5</v>
      </c>
      <c r="C2309" s="1" t="s">
        <v>18395</v>
      </c>
      <c r="D2309" s="1" t="s">
        <v>10293</v>
      </c>
      <c r="E2309" s="1" t="s">
        <v>30623</v>
      </c>
      <c r="H2309" s="1" t="s">
        <v>30131</v>
      </c>
      <c r="I2309" s="4"/>
      <c r="J2309" s="4" t="str">
        <f ca="1">IFERROR(__xludf.DUMMYFUNCTION("LEFT(INDEX(SPLIT(L2309, "" ""), 4), 2)"),"12")</f>
        <v>12</v>
      </c>
      <c r="K2309" s="1" t="s">
        <v>26614</v>
      </c>
      <c r="L2309" s="1" t="s">
        <v>30132</v>
      </c>
    </row>
    <row r="2310" spans="1:12" ht="13.2">
      <c r="A2310" s="20" t="s">
        <v>30624</v>
      </c>
      <c r="B2310" s="1">
        <v>5</v>
      </c>
      <c r="C2310" s="1" t="s">
        <v>30625</v>
      </c>
      <c r="D2310" s="1" t="s">
        <v>13043</v>
      </c>
      <c r="E2310" s="1" t="s">
        <v>30626</v>
      </c>
      <c r="H2310" s="1" t="s">
        <v>30131</v>
      </c>
      <c r="I2310" s="4"/>
      <c r="J2310" s="4" t="str">
        <f ca="1">IFERROR(__xludf.DUMMYFUNCTION("LEFT(INDEX(SPLIT(L2310, "" ""), 4), 2)"),"12")</f>
        <v>12</v>
      </c>
      <c r="K2310" s="1" t="s">
        <v>30155</v>
      </c>
      <c r="L2310" s="1" t="s">
        <v>30132</v>
      </c>
    </row>
    <row r="2311" spans="1:12" ht="13.2">
      <c r="A2311" s="20" t="s">
        <v>30627</v>
      </c>
      <c r="B2311" s="1">
        <v>4</v>
      </c>
      <c r="C2311" s="1" t="s">
        <v>30628</v>
      </c>
      <c r="D2311" s="1" t="s">
        <v>19372</v>
      </c>
      <c r="E2311" s="1" t="s">
        <v>30629</v>
      </c>
      <c r="H2311" s="1" t="s">
        <v>30131</v>
      </c>
      <c r="I2311" s="4"/>
      <c r="J2311" s="4" t="str">
        <f ca="1">IFERROR(__xludf.DUMMYFUNCTION("LEFT(INDEX(SPLIT(L2311, "" ""), 4), 2)"),"12")</f>
        <v>12</v>
      </c>
      <c r="K2311" s="1" t="s">
        <v>26614</v>
      </c>
      <c r="L2311" s="1" t="s">
        <v>30132</v>
      </c>
    </row>
    <row r="2312" spans="1:12" ht="13.2">
      <c r="A2312" s="20" t="s">
        <v>3831</v>
      </c>
      <c r="B2312" s="1">
        <v>5</v>
      </c>
      <c r="C2312" s="1" t="s">
        <v>30630</v>
      </c>
      <c r="D2312" s="1" t="s">
        <v>13043</v>
      </c>
      <c r="E2312" s="1" t="s">
        <v>30631</v>
      </c>
      <c r="H2312" s="1" t="s">
        <v>30131</v>
      </c>
      <c r="I2312" s="4"/>
      <c r="J2312" s="4" t="str">
        <f ca="1">IFERROR(__xludf.DUMMYFUNCTION("LEFT(INDEX(SPLIT(L2312, "" ""), 4), 2)"),"12")</f>
        <v>12</v>
      </c>
      <c r="K2312" s="1" t="s">
        <v>28475</v>
      </c>
      <c r="L2312" s="1" t="s">
        <v>30132</v>
      </c>
    </row>
    <row r="2313" spans="1:12" ht="13.2">
      <c r="A2313" s="20" t="s">
        <v>18514</v>
      </c>
      <c r="B2313" s="1">
        <v>5</v>
      </c>
      <c r="C2313" s="1" t="s">
        <v>30632</v>
      </c>
      <c r="D2313" s="1" t="s">
        <v>10293</v>
      </c>
      <c r="E2313" s="1" t="s">
        <v>30633</v>
      </c>
      <c r="H2313" s="1" t="s">
        <v>30131</v>
      </c>
      <c r="I2313" s="4"/>
      <c r="J2313" s="4" t="str">
        <f ca="1">IFERROR(__xludf.DUMMYFUNCTION("LEFT(INDEX(SPLIT(L2313, "" ""), 4), 2)"),"12")</f>
        <v>12</v>
      </c>
      <c r="K2313" s="1" t="s">
        <v>26628</v>
      </c>
      <c r="L2313" s="1" t="s">
        <v>30132</v>
      </c>
    </row>
    <row r="2314" spans="1:12" ht="13.2">
      <c r="A2314" s="20" t="s">
        <v>30186</v>
      </c>
      <c r="B2314" s="1">
        <v>5</v>
      </c>
      <c r="C2314" s="1" t="s">
        <v>30634</v>
      </c>
      <c r="D2314" s="1" t="s">
        <v>13043</v>
      </c>
      <c r="E2314" s="1" t="s">
        <v>30635</v>
      </c>
      <c r="H2314" s="1" t="s">
        <v>30131</v>
      </c>
      <c r="I2314" s="4"/>
      <c r="J2314" s="4" t="str">
        <f ca="1">IFERROR(__xludf.DUMMYFUNCTION("LEFT(INDEX(SPLIT(L2314, "" ""), 4), 2)"),"12")</f>
        <v>12</v>
      </c>
      <c r="K2314" s="1" t="s">
        <v>30155</v>
      </c>
      <c r="L2314" s="1" t="s">
        <v>30132</v>
      </c>
    </row>
    <row r="2315" spans="1:12" ht="13.2">
      <c r="A2315" s="20" t="s">
        <v>30636</v>
      </c>
      <c r="B2315" s="1">
        <v>5</v>
      </c>
      <c r="C2315" s="1" t="s">
        <v>30637</v>
      </c>
      <c r="D2315" s="1" t="s">
        <v>13043</v>
      </c>
      <c r="E2315" s="1" t="s">
        <v>30638</v>
      </c>
      <c r="H2315" s="1" t="s">
        <v>30131</v>
      </c>
      <c r="I2315" s="4"/>
      <c r="J2315" s="4" t="str">
        <f ca="1">IFERROR(__xludf.DUMMYFUNCTION("LEFT(INDEX(SPLIT(L2315, "" ""), 4), 2)"),"12")</f>
        <v>12</v>
      </c>
      <c r="K2315" s="1" t="s">
        <v>26614</v>
      </c>
      <c r="L2315" s="1" t="s">
        <v>30132</v>
      </c>
    </row>
    <row r="2316" spans="1:12" ht="13.2">
      <c r="A2316" s="20" t="s">
        <v>30639</v>
      </c>
      <c r="B2316" s="1">
        <v>5</v>
      </c>
      <c r="C2316" s="1" t="s">
        <v>30640</v>
      </c>
      <c r="D2316" s="1" t="s">
        <v>10347</v>
      </c>
      <c r="E2316" s="1" t="s">
        <v>30641</v>
      </c>
      <c r="H2316" s="1" t="s">
        <v>30131</v>
      </c>
      <c r="I2316" s="4"/>
      <c r="J2316" s="4" t="str">
        <f ca="1">IFERROR(__xludf.DUMMYFUNCTION("LEFT(INDEX(SPLIT(L2316, "" ""), 4), 2)"),"12")</f>
        <v>12</v>
      </c>
      <c r="K2316" s="1" t="s">
        <v>26614</v>
      </c>
      <c r="L2316" s="1" t="s">
        <v>30132</v>
      </c>
    </row>
    <row r="2317" spans="1:12" ht="13.2">
      <c r="A2317" s="20" t="s">
        <v>30642</v>
      </c>
      <c r="B2317" s="1">
        <v>3</v>
      </c>
      <c r="C2317" s="1" t="s">
        <v>30643</v>
      </c>
      <c r="D2317" s="1" t="s">
        <v>10736</v>
      </c>
      <c r="E2317" s="1" t="s">
        <v>30644</v>
      </c>
      <c r="H2317" s="1" t="s">
        <v>30131</v>
      </c>
      <c r="I2317" s="4"/>
      <c r="J2317" s="4" t="str">
        <f ca="1">IFERROR(__xludf.DUMMYFUNCTION("LEFT(INDEX(SPLIT(L2317, "" ""), 4), 2)"),"12")</f>
        <v>12</v>
      </c>
      <c r="K2317" s="1" t="s">
        <v>26614</v>
      </c>
      <c r="L2317" s="1" t="s">
        <v>30132</v>
      </c>
    </row>
    <row r="2318" spans="1:12" ht="13.2">
      <c r="A2318" s="20" t="s">
        <v>30645</v>
      </c>
      <c r="B2318" s="1">
        <v>5</v>
      </c>
      <c r="C2318" s="1" t="s">
        <v>12122</v>
      </c>
      <c r="D2318" s="1" t="s">
        <v>13043</v>
      </c>
      <c r="E2318" s="1" t="s">
        <v>30646</v>
      </c>
      <c r="H2318" s="1" t="s">
        <v>30131</v>
      </c>
      <c r="I2318" s="4"/>
      <c r="J2318" s="4" t="str">
        <f ca="1">IFERROR(__xludf.DUMMYFUNCTION("LEFT(INDEX(SPLIT(L2318, "" ""), 4), 2)"),"12")</f>
        <v>12</v>
      </c>
      <c r="K2318" s="1" t="s">
        <v>28396</v>
      </c>
      <c r="L2318" s="1" t="s">
        <v>30132</v>
      </c>
    </row>
    <row r="2319" spans="1:12" ht="13.2">
      <c r="A2319" s="20" t="s">
        <v>30647</v>
      </c>
      <c r="B2319" s="1">
        <v>5</v>
      </c>
      <c r="C2319" s="1" t="s">
        <v>30648</v>
      </c>
      <c r="D2319" s="1" t="s">
        <v>19372</v>
      </c>
      <c r="E2319" s="1" t="s">
        <v>30649</v>
      </c>
      <c r="H2319" s="1" t="s">
        <v>30131</v>
      </c>
      <c r="I2319" s="4"/>
      <c r="J2319" s="4" t="str">
        <f ca="1">IFERROR(__xludf.DUMMYFUNCTION("LEFT(INDEX(SPLIT(L2319, "" ""), 4), 2)"),"12")</f>
        <v>12</v>
      </c>
      <c r="K2319" s="1" t="s">
        <v>26614</v>
      </c>
      <c r="L2319" s="1" t="s">
        <v>30132</v>
      </c>
    </row>
    <row r="2320" spans="1:12" ht="13.2">
      <c r="A2320" s="20" t="s">
        <v>30650</v>
      </c>
      <c r="B2320" s="1">
        <v>5</v>
      </c>
      <c r="C2320" s="1" t="s">
        <v>30651</v>
      </c>
      <c r="D2320" s="1" t="s">
        <v>13043</v>
      </c>
      <c r="E2320" s="1" t="s">
        <v>30652</v>
      </c>
      <c r="H2320" s="1" t="s">
        <v>30131</v>
      </c>
      <c r="I2320" s="4"/>
      <c r="J2320" s="4" t="str">
        <f ca="1">IFERROR(__xludf.DUMMYFUNCTION("LEFT(INDEX(SPLIT(L2320, "" ""), 4), 2)"),"12")</f>
        <v>12</v>
      </c>
      <c r="K2320" s="1" t="s">
        <v>26614</v>
      </c>
      <c r="L2320" s="1" t="s">
        <v>30132</v>
      </c>
    </row>
    <row r="2321" spans="1:12" ht="13.2">
      <c r="A2321" s="20" t="s">
        <v>30653</v>
      </c>
      <c r="B2321" s="1">
        <v>5</v>
      </c>
      <c r="C2321" s="1" t="s">
        <v>11759</v>
      </c>
      <c r="D2321" s="1" t="s">
        <v>19372</v>
      </c>
      <c r="E2321" s="1" t="s">
        <v>30654</v>
      </c>
      <c r="H2321" s="1" t="s">
        <v>30131</v>
      </c>
      <c r="I2321" s="4"/>
      <c r="J2321" s="4" t="str">
        <f ca="1">IFERROR(__xludf.DUMMYFUNCTION("LEFT(INDEX(SPLIT(L2321, "" ""), 4), 2)"),"12")</f>
        <v>12</v>
      </c>
      <c r="K2321" s="1" t="s">
        <v>26614</v>
      </c>
      <c r="L2321" s="1" t="s">
        <v>30132</v>
      </c>
    </row>
    <row r="2322" spans="1:12" ht="13.2">
      <c r="A2322" s="20" t="s">
        <v>30655</v>
      </c>
      <c r="B2322" s="1">
        <v>5</v>
      </c>
      <c r="C2322" s="1" t="s">
        <v>30656</v>
      </c>
      <c r="D2322" s="1" t="s">
        <v>19372</v>
      </c>
      <c r="E2322" s="1" t="s">
        <v>30657</v>
      </c>
      <c r="H2322" s="1" t="s">
        <v>30131</v>
      </c>
      <c r="I2322" s="4"/>
      <c r="J2322" s="4" t="str">
        <f ca="1">IFERROR(__xludf.DUMMYFUNCTION("LEFT(INDEX(SPLIT(L2322, "" ""), 4), 2)"),"12")</f>
        <v>12</v>
      </c>
      <c r="K2322" s="1" t="s">
        <v>26614</v>
      </c>
      <c r="L2322" s="1" t="s">
        <v>30132</v>
      </c>
    </row>
    <row r="2323" spans="1:12" ht="13.2">
      <c r="A2323" s="20" t="s">
        <v>30658</v>
      </c>
      <c r="B2323" s="1">
        <v>5</v>
      </c>
      <c r="C2323" s="1" t="s">
        <v>5049</v>
      </c>
      <c r="D2323" s="1" t="s">
        <v>19372</v>
      </c>
      <c r="E2323" s="1" t="s">
        <v>30659</v>
      </c>
      <c r="H2323" s="1" t="s">
        <v>30131</v>
      </c>
      <c r="I2323" s="4"/>
      <c r="J2323" s="4" t="str">
        <f ca="1">IFERROR(__xludf.DUMMYFUNCTION("LEFT(INDEX(SPLIT(L2323, "" ""), 4), 2)"),"12")</f>
        <v>12</v>
      </c>
      <c r="K2323" s="1" t="s">
        <v>26614</v>
      </c>
      <c r="L2323" s="1" t="s">
        <v>30132</v>
      </c>
    </row>
    <row r="2324" spans="1:12" ht="13.2">
      <c r="A2324" s="20" t="s">
        <v>30660</v>
      </c>
      <c r="B2324" s="1">
        <v>5</v>
      </c>
      <c r="C2324" s="1" t="s">
        <v>30661</v>
      </c>
      <c r="D2324" s="1" t="s">
        <v>19372</v>
      </c>
      <c r="E2324" s="1" t="s">
        <v>30662</v>
      </c>
      <c r="H2324" s="1" t="s">
        <v>30131</v>
      </c>
      <c r="I2324" s="4"/>
      <c r="J2324" s="4" t="str">
        <f ca="1">IFERROR(__xludf.DUMMYFUNCTION("LEFT(INDEX(SPLIT(L2324, "" ""), 4), 2)"),"12")</f>
        <v>12</v>
      </c>
      <c r="K2324" s="1" t="s">
        <v>26614</v>
      </c>
      <c r="L2324" s="1" t="s">
        <v>30132</v>
      </c>
    </row>
    <row r="2325" spans="1:12" ht="13.2">
      <c r="A2325" s="20" t="s">
        <v>4158</v>
      </c>
      <c r="B2325" s="1">
        <v>5</v>
      </c>
      <c r="C2325" s="1" t="s">
        <v>8329</v>
      </c>
      <c r="D2325" s="1" t="s">
        <v>19372</v>
      </c>
      <c r="E2325" s="1" t="s">
        <v>30663</v>
      </c>
      <c r="H2325" s="1" t="s">
        <v>30131</v>
      </c>
      <c r="I2325" s="4"/>
      <c r="J2325" s="4" t="str">
        <f ca="1">IFERROR(__xludf.DUMMYFUNCTION("LEFT(INDEX(SPLIT(L2325, "" ""), 4), 2)"),"12")</f>
        <v>12</v>
      </c>
      <c r="K2325" s="1" t="s">
        <v>26614</v>
      </c>
      <c r="L2325" s="1" t="s">
        <v>30132</v>
      </c>
    </row>
    <row r="2326" spans="1:12" ht="13.2">
      <c r="A2326" s="20" t="s">
        <v>494</v>
      </c>
      <c r="B2326" s="1">
        <v>5</v>
      </c>
      <c r="C2326" s="1" t="s">
        <v>30664</v>
      </c>
      <c r="D2326" s="1" t="s">
        <v>13043</v>
      </c>
      <c r="E2326" s="1" t="s">
        <v>30665</v>
      </c>
      <c r="H2326" s="1" t="s">
        <v>30131</v>
      </c>
      <c r="I2326" s="4"/>
      <c r="J2326" s="4" t="str">
        <f ca="1">IFERROR(__xludf.DUMMYFUNCTION("LEFT(INDEX(SPLIT(L2326, "" ""), 4), 2)"),"12")</f>
        <v>12</v>
      </c>
      <c r="K2326" s="1" t="s">
        <v>26647</v>
      </c>
      <c r="L2326" s="1" t="s">
        <v>30132</v>
      </c>
    </row>
    <row r="2327" spans="1:12" ht="13.2">
      <c r="A2327" s="20" t="s">
        <v>30666</v>
      </c>
      <c r="B2327" s="1">
        <v>5</v>
      </c>
      <c r="C2327" s="1" t="s">
        <v>30667</v>
      </c>
      <c r="D2327" s="1" t="s">
        <v>10288</v>
      </c>
      <c r="E2327" s="1" t="s">
        <v>30668</v>
      </c>
      <c r="H2327" s="1" t="s">
        <v>30131</v>
      </c>
      <c r="I2327" s="4"/>
      <c r="J2327" s="4" t="str">
        <f ca="1">IFERROR(__xludf.DUMMYFUNCTION("LEFT(INDEX(SPLIT(L2327, "" ""), 4), 2)"),"12")</f>
        <v>12</v>
      </c>
      <c r="K2327" s="1" t="s">
        <v>26614</v>
      </c>
      <c r="L2327" s="1" t="s">
        <v>30132</v>
      </c>
    </row>
    <row r="2328" spans="1:12" ht="13.2">
      <c r="A2328" s="20" t="s">
        <v>30669</v>
      </c>
      <c r="B2328" s="1">
        <v>5</v>
      </c>
      <c r="C2328" s="1" t="s">
        <v>30670</v>
      </c>
      <c r="D2328" s="1" t="s">
        <v>10300</v>
      </c>
      <c r="E2328" s="1" t="s">
        <v>30671</v>
      </c>
      <c r="H2328" s="1" t="s">
        <v>30131</v>
      </c>
      <c r="I2328" s="4"/>
      <c r="J2328" s="4" t="str">
        <f ca="1">IFERROR(__xludf.DUMMYFUNCTION("LEFT(INDEX(SPLIT(L2328, "" ""), 4), 2)"),"12")</f>
        <v>12</v>
      </c>
      <c r="K2328" s="1" t="s">
        <v>26614</v>
      </c>
      <c r="L2328" s="1" t="s">
        <v>30132</v>
      </c>
    </row>
    <row r="2329" spans="1:12" ht="13.2">
      <c r="A2329" s="20" t="s">
        <v>30672</v>
      </c>
      <c r="B2329" s="1">
        <v>5</v>
      </c>
      <c r="C2329" s="1" t="s">
        <v>30673</v>
      </c>
      <c r="D2329" s="1" t="s">
        <v>19372</v>
      </c>
      <c r="E2329" s="1" t="s">
        <v>30674</v>
      </c>
      <c r="H2329" s="1" t="s">
        <v>30131</v>
      </c>
      <c r="I2329" s="4"/>
      <c r="J2329" s="4" t="str">
        <f ca="1">IFERROR(__xludf.DUMMYFUNCTION("LEFT(INDEX(SPLIT(L2329, "" ""), 4), 2)"),"12")</f>
        <v>12</v>
      </c>
      <c r="K2329" s="1" t="s">
        <v>26614</v>
      </c>
      <c r="L2329" s="1" t="s">
        <v>30132</v>
      </c>
    </row>
    <row r="2330" spans="1:12" ht="13.2">
      <c r="A2330" s="20" t="s">
        <v>30675</v>
      </c>
      <c r="B2330" s="1">
        <v>5</v>
      </c>
      <c r="C2330" s="1" t="s">
        <v>20168</v>
      </c>
      <c r="D2330" s="1" t="s">
        <v>19372</v>
      </c>
      <c r="E2330" s="1" t="s">
        <v>30676</v>
      </c>
      <c r="H2330" s="1" t="s">
        <v>30131</v>
      </c>
      <c r="I2330" s="4"/>
      <c r="J2330" s="4" t="str">
        <f ca="1">IFERROR(__xludf.DUMMYFUNCTION("LEFT(INDEX(SPLIT(L2330, "" ""), 4), 2)"),"12")</f>
        <v>12</v>
      </c>
      <c r="K2330" s="1" t="s">
        <v>26614</v>
      </c>
      <c r="L2330" s="1" t="s">
        <v>30132</v>
      </c>
    </row>
    <row r="2331" spans="1:12" ht="13.2">
      <c r="A2331" s="20" t="s">
        <v>10667</v>
      </c>
      <c r="B2331" s="1">
        <v>5</v>
      </c>
      <c r="C2331" s="1" t="s">
        <v>19720</v>
      </c>
      <c r="D2331" s="1" t="s">
        <v>13043</v>
      </c>
      <c r="E2331" s="1" t="s">
        <v>30677</v>
      </c>
      <c r="H2331" s="1" t="s">
        <v>30131</v>
      </c>
      <c r="I2331" s="4"/>
      <c r="J2331" s="4" t="str">
        <f ca="1">IFERROR(__xludf.DUMMYFUNCTION("LEFT(INDEX(SPLIT(L2331, "" ""), 4), 2)"),"12")</f>
        <v>12</v>
      </c>
      <c r="K2331" s="1" t="s">
        <v>26614</v>
      </c>
      <c r="L2331" s="1" t="s">
        <v>30132</v>
      </c>
    </row>
    <row r="2332" spans="1:12" ht="13.2">
      <c r="A2332" s="20" t="s">
        <v>3831</v>
      </c>
      <c r="B2332" s="1">
        <v>5</v>
      </c>
      <c r="C2332" s="1" t="s">
        <v>30678</v>
      </c>
      <c r="D2332" s="1" t="s">
        <v>13043</v>
      </c>
      <c r="E2332" s="1" t="s">
        <v>30679</v>
      </c>
      <c r="H2332" s="1" t="s">
        <v>30131</v>
      </c>
      <c r="I2332" s="4"/>
      <c r="J2332" s="4" t="str">
        <f ca="1">IFERROR(__xludf.DUMMYFUNCTION("LEFT(INDEX(SPLIT(L2332, "" ""), 4), 2)"),"12")</f>
        <v>12</v>
      </c>
      <c r="K2332" s="1" t="s">
        <v>28475</v>
      </c>
      <c r="L2332" s="1" t="s">
        <v>30132</v>
      </c>
    </row>
    <row r="2333" spans="1:12" ht="13.2">
      <c r="A2333" s="20" t="s">
        <v>30680</v>
      </c>
      <c r="B2333" s="1">
        <v>5</v>
      </c>
      <c r="C2333" s="1" t="s">
        <v>30681</v>
      </c>
      <c r="D2333" s="1" t="s">
        <v>13043</v>
      </c>
      <c r="E2333" s="1" t="s">
        <v>30682</v>
      </c>
      <c r="H2333" s="1" t="s">
        <v>30131</v>
      </c>
      <c r="I2333" s="4"/>
      <c r="J2333" s="4" t="str">
        <f ca="1">IFERROR(__xludf.DUMMYFUNCTION("LEFT(INDEX(SPLIT(L2333, "" ""), 4), 2)"),"12")</f>
        <v>12</v>
      </c>
      <c r="K2333" s="1" t="s">
        <v>26614</v>
      </c>
      <c r="L2333" s="1" t="s">
        <v>30132</v>
      </c>
    </row>
    <row r="2334" spans="1:12" ht="13.2">
      <c r="A2334" s="20" t="s">
        <v>30683</v>
      </c>
      <c r="B2334" s="1">
        <v>5</v>
      </c>
      <c r="C2334" s="1" t="s">
        <v>504</v>
      </c>
      <c r="D2334" s="1" t="s">
        <v>19372</v>
      </c>
      <c r="E2334" s="1" t="s">
        <v>30684</v>
      </c>
      <c r="H2334" s="1" t="s">
        <v>30131</v>
      </c>
      <c r="I2334" s="4"/>
      <c r="J2334" s="4" t="str">
        <f ca="1">IFERROR(__xludf.DUMMYFUNCTION("LEFT(INDEX(SPLIT(L2334, "" ""), 4), 2)"),"12")</f>
        <v>12</v>
      </c>
      <c r="K2334" s="1" t="s">
        <v>26614</v>
      </c>
      <c r="L2334" s="1" t="s">
        <v>30132</v>
      </c>
    </row>
    <row r="2335" spans="1:12" ht="13.2">
      <c r="A2335" s="20" t="s">
        <v>18578</v>
      </c>
      <c r="B2335" s="1">
        <v>5</v>
      </c>
      <c r="C2335" s="1" t="s">
        <v>30685</v>
      </c>
      <c r="D2335" s="1" t="s">
        <v>10743</v>
      </c>
      <c r="E2335" s="1" t="s">
        <v>30686</v>
      </c>
      <c r="H2335" s="1" t="s">
        <v>30131</v>
      </c>
      <c r="I2335" s="4"/>
      <c r="J2335" s="4" t="str">
        <f ca="1">IFERROR(__xludf.DUMMYFUNCTION("LEFT(INDEX(SPLIT(L2335, "" ""), 4), 2)"),"12")</f>
        <v>12</v>
      </c>
      <c r="K2335" s="1" t="s">
        <v>26614</v>
      </c>
      <c r="L2335" s="1" t="s">
        <v>30132</v>
      </c>
    </row>
    <row r="2336" spans="1:12" ht="13.2">
      <c r="A2336" s="20" t="s">
        <v>30687</v>
      </c>
      <c r="B2336" s="1">
        <v>5</v>
      </c>
      <c r="C2336" s="1" t="s">
        <v>30688</v>
      </c>
      <c r="D2336" s="1" t="s">
        <v>10743</v>
      </c>
      <c r="E2336" s="1" t="s">
        <v>30689</v>
      </c>
      <c r="H2336" s="1" t="s">
        <v>30131</v>
      </c>
      <c r="I2336" s="4"/>
      <c r="J2336" s="4" t="str">
        <f ca="1">IFERROR(__xludf.DUMMYFUNCTION("LEFT(INDEX(SPLIT(L2336, "" ""), 4), 2)"),"12")</f>
        <v>12</v>
      </c>
      <c r="K2336" s="1" t="s">
        <v>26614</v>
      </c>
      <c r="L2336" s="1" t="s">
        <v>30132</v>
      </c>
    </row>
    <row r="2337" spans="1:12" ht="13.2">
      <c r="A2337" s="20" t="s">
        <v>30690</v>
      </c>
      <c r="B2337" s="1">
        <v>5</v>
      </c>
      <c r="C2337" s="1" t="s">
        <v>30691</v>
      </c>
      <c r="D2337" s="1" t="s">
        <v>10305</v>
      </c>
      <c r="E2337" s="1" t="s">
        <v>30692</v>
      </c>
      <c r="H2337" s="1" t="s">
        <v>30131</v>
      </c>
      <c r="I2337" s="4"/>
      <c r="J2337" s="4" t="str">
        <f ca="1">IFERROR(__xludf.DUMMYFUNCTION("LEFT(INDEX(SPLIT(L2337, "" ""), 4), 2)"),"12")</f>
        <v>12</v>
      </c>
      <c r="K2337" s="1" t="s">
        <v>26614</v>
      </c>
      <c r="L2337" s="1" t="s">
        <v>30132</v>
      </c>
    </row>
    <row r="2338" spans="1:12" ht="13.2">
      <c r="A2338" s="20" t="s">
        <v>6296</v>
      </c>
      <c r="B2338" s="1">
        <v>5</v>
      </c>
      <c r="C2338" s="1" t="s">
        <v>30693</v>
      </c>
      <c r="D2338" s="1" t="s">
        <v>13043</v>
      </c>
      <c r="E2338" s="1" t="s">
        <v>30694</v>
      </c>
      <c r="H2338" s="1" t="s">
        <v>30131</v>
      </c>
      <c r="I2338" s="4"/>
      <c r="J2338" s="4" t="str">
        <f ca="1">IFERROR(__xludf.DUMMYFUNCTION("LEFT(INDEX(SPLIT(L2338, "" ""), 4), 2)"),"12")</f>
        <v>12</v>
      </c>
      <c r="K2338" s="1" t="s">
        <v>26647</v>
      </c>
      <c r="L2338" s="1" t="s">
        <v>30132</v>
      </c>
    </row>
    <row r="2339" spans="1:12" ht="13.2">
      <c r="A2339" s="20" t="s">
        <v>30695</v>
      </c>
      <c r="B2339" s="1">
        <v>5</v>
      </c>
      <c r="C2339" s="1" t="s">
        <v>30696</v>
      </c>
      <c r="D2339" s="1" t="s">
        <v>10305</v>
      </c>
      <c r="E2339" s="1" t="s">
        <v>30697</v>
      </c>
      <c r="H2339" s="1" t="s">
        <v>30131</v>
      </c>
      <c r="I2339" s="4"/>
      <c r="J2339" s="4" t="str">
        <f ca="1">IFERROR(__xludf.DUMMYFUNCTION("LEFT(INDEX(SPLIT(L2339, "" ""), 4), 2)"),"12")</f>
        <v>12</v>
      </c>
      <c r="K2339" s="1" t="s">
        <v>26614</v>
      </c>
      <c r="L2339" s="1" t="s">
        <v>30132</v>
      </c>
    </row>
    <row r="2340" spans="1:12" ht="13.2">
      <c r="A2340" s="20" t="s">
        <v>12121</v>
      </c>
      <c r="B2340" s="1">
        <v>5</v>
      </c>
      <c r="C2340" s="1" t="s">
        <v>30698</v>
      </c>
      <c r="D2340" s="1" t="s">
        <v>13043</v>
      </c>
      <c r="E2340" s="1" t="s">
        <v>30699</v>
      </c>
      <c r="H2340" s="1" t="s">
        <v>30131</v>
      </c>
      <c r="I2340" s="4"/>
      <c r="J2340" s="4" t="str">
        <f ca="1">IFERROR(__xludf.DUMMYFUNCTION("LEFT(INDEX(SPLIT(L2340, "" ""), 4), 2)"),"12")</f>
        <v>12</v>
      </c>
      <c r="K2340" s="1" t="s">
        <v>26614</v>
      </c>
      <c r="L2340" s="1" t="s">
        <v>30132</v>
      </c>
    </row>
    <row r="2341" spans="1:12" ht="13.2">
      <c r="A2341" s="20" t="s">
        <v>30700</v>
      </c>
      <c r="B2341" s="1">
        <v>5</v>
      </c>
      <c r="C2341" s="1" t="s">
        <v>30701</v>
      </c>
      <c r="D2341" s="1" t="s">
        <v>13043</v>
      </c>
      <c r="E2341" s="1" t="s">
        <v>30702</v>
      </c>
      <c r="H2341" s="1" t="s">
        <v>30131</v>
      </c>
      <c r="I2341" s="4"/>
      <c r="J2341" s="4" t="str">
        <f ca="1">IFERROR(__xludf.DUMMYFUNCTION("LEFT(INDEX(SPLIT(L2341, "" ""), 4), 2)"),"12")</f>
        <v>12</v>
      </c>
      <c r="K2341" s="1" t="s">
        <v>26614</v>
      </c>
      <c r="L2341" s="1" t="s">
        <v>30132</v>
      </c>
    </row>
    <row r="2342" spans="1:12" ht="13.2">
      <c r="A2342" s="20" t="s">
        <v>30703</v>
      </c>
      <c r="B2342" s="1">
        <v>5</v>
      </c>
      <c r="C2342" s="1" t="s">
        <v>20145</v>
      </c>
      <c r="D2342" s="1" t="s">
        <v>10778</v>
      </c>
      <c r="E2342" s="1" t="s">
        <v>30704</v>
      </c>
      <c r="H2342" s="1" t="s">
        <v>30131</v>
      </c>
      <c r="I2342" s="4"/>
      <c r="J2342" s="4" t="str">
        <f ca="1">IFERROR(__xludf.DUMMYFUNCTION("LEFT(INDEX(SPLIT(L2342, "" ""), 4), 2)"),"12")</f>
        <v>12</v>
      </c>
      <c r="K2342" s="1" t="s">
        <v>26628</v>
      </c>
      <c r="L2342" s="1" t="s">
        <v>30132</v>
      </c>
    </row>
    <row r="2343" spans="1:12" ht="13.2">
      <c r="A2343" s="20" t="s">
        <v>30705</v>
      </c>
      <c r="B2343" s="1">
        <v>5</v>
      </c>
      <c r="C2343" s="1" t="s">
        <v>30706</v>
      </c>
      <c r="D2343" s="1" t="s">
        <v>13043</v>
      </c>
      <c r="E2343" s="1" t="s">
        <v>30707</v>
      </c>
      <c r="H2343" s="1" t="s">
        <v>30131</v>
      </c>
      <c r="I2343" s="4"/>
      <c r="J2343" s="4" t="str">
        <f ca="1">IFERROR(__xludf.DUMMYFUNCTION("LEFT(INDEX(SPLIT(L2343, "" ""), 4), 2)"),"12")</f>
        <v>12</v>
      </c>
      <c r="K2343" s="1" t="s">
        <v>26628</v>
      </c>
      <c r="L2343" s="1" t="s">
        <v>30132</v>
      </c>
    </row>
    <row r="2344" spans="1:12" ht="13.2">
      <c r="A2344" s="20" t="s">
        <v>30708</v>
      </c>
      <c r="B2344" s="1">
        <v>5</v>
      </c>
      <c r="C2344" s="1" t="s">
        <v>18651</v>
      </c>
      <c r="D2344" s="1" t="s">
        <v>13043</v>
      </c>
      <c r="E2344" s="1" t="s">
        <v>30709</v>
      </c>
      <c r="H2344" s="1" t="s">
        <v>30131</v>
      </c>
      <c r="I2344" s="4"/>
      <c r="J2344" s="4" t="str">
        <f ca="1">IFERROR(__xludf.DUMMYFUNCTION("LEFT(INDEX(SPLIT(L2344, "" ""), 4), 2)"),"12")</f>
        <v>12</v>
      </c>
      <c r="K2344" s="1" t="s">
        <v>26614</v>
      </c>
      <c r="L2344" s="1" t="s">
        <v>30132</v>
      </c>
    </row>
    <row r="2345" spans="1:12" ht="13.2">
      <c r="A2345" s="20" t="s">
        <v>30710</v>
      </c>
      <c r="B2345" s="1">
        <v>5</v>
      </c>
      <c r="C2345" s="1" t="s">
        <v>668</v>
      </c>
      <c r="D2345" s="1" t="s">
        <v>19372</v>
      </c>
      <c r="E2345" s="1" t="s">
        <v>30711</v>
      </c>
      <c r="H2345" s="1" t="s">
        <v>30131</v>
      </c>
      <c r="I2345" s="4"/>
      <c r="J2345" s="4" t="str">
        <f ca="1">IFERROR(__xludf.DUMMYFUNCTION("LEFT(INDEX(SPLIT(L2345, "" ""), 4), 2)"),"12")</f>
        <v>12</v>
      </c>
      <c r="K2345" s="1" t="s">
        <v>26614</v>
      </c>
      <c r="L2345" s="1" t="s">
        <v>30132</v>
      </c>
    </row>
    <row r="2346" spans="1:12" ht="13.2">
      <c r="A2346" s="20" t="s">
        <v>30712</v>
      </c>
      <c r="B2346" s="1">
        <v>5</v>
      </c>
      <c r="C2346" s="1" t="s">
        <v>18322</v>
      </c>
      <c r="D2346" s="1" t="s">
        <v>10736</v>
      </c>
      <c r="E2346" s="1" t="s">
        <v>30713</v>
      </c>
      <c r="H2346" s="1" t="s">
        <v>30131</v>
      </c>
      <c r="I2346" s="4"/>
      <c r="J2346" s="4" t="str">
        <f ca="1">IFERROR(__xludf.DUMMYFUNCTION("LEFT(INDEX(SPLIT(L2346, "" ""), 4), 2)"),"12")</f>
        <v>12</v>
      </c>
      <c r="K2346" s="1" t="s">
        <v>26614</v>
      </c>
      <c r="L2346" s="1" t="s">
        <v>30132</v>
      </c>
    </row>
    <row r="2347" spans="1:12" ht="13.2">
      <c r="A2347" s="20" t="s">
        <v>21977</v>
      </c>
      <c r="B2347" s="1">
        <v>5</v>
      </c>
      <c r="C2347" s="1" t="s">
        <v>30714</v>
      </c>
      <c r="D2347" s="1" t="s">
        <v>19372</v>
      </c>
      <c r="E2347" s="1" t="s">
        <v>30715</v>
      </c>
      <c r="H2347" s="1" t="s">
        <v>30131</v>
      </c>
      <c r="I2347" s="4"/>
      <c r="J2347" s="4" t="str">
        <f ca="1">IFERROR(__xludf.DUMMYFUNCTION("LEFT(INDEX(SPLIT(L2347, "" ""), 4), 2)"),"12")</f>
        <v>12</v>
      </c>
      <c r="K2347" s="1" t="s">
        <v>26614</v>
      </c>
      <c r="L2347" s="1" t="s">
        <v>30132</v>
      </c>
    </row>
    <row r="2348" spans="1:12" ht="13.2">
      <c r="A2348" s="20" t="s">
        <v>682</v>
      </c>
      <c r="B2348" s="1">
        <v>5</v>
      </c>
      <c r="C2348" s="1" t="s">
        <v>30716</v>
      </c>
      <c r="D2348" s="1" t="s">
        <v>10755</v>
      </c>
      <c r="E2348" s="1" t="s">
        <v>30717</v>
      </c>
      <c r="H2348" s="1" t="s">
        <v>30131</v>
      </c>
      <c r="I2348" s="4"/>
      <c r="J2348" s="4" t="str">
        <f ca="1">IFERROR(__xludf.DUMMYFUNCTION("LEFT(INDEX(SPLIT(L2348, "" ""), 4), 2)"),"12")</f>
        <v>12</v>
      </c>
      <c r="K2348" s="1" t="s">
        <v>26614</v>
      </c>
      <c r="L2348" s="1" t="s">
        <v>30132</v>
      </c>
    </row>
    <row r="2349" spans="1:12" ht="13.2">
      <c r="A2349" s="20" t="s">
        <v>18578</v>
      </c>
      <c r="B2349" s="1">
        <v>3</v>
      </c>
      <c r="C2349" s="1" t="s">
        <v>30718</v>
      </c>
      <c r="D2349" s="1" t="s">
        <v>19372</v>
      </c>
      <c r="E2349" s="1" t="s">
        <v>30719</v>
      </c>
      <c r="H2349" s="1" t="s">
        <v>30131</v>
      </c>
      <c r="I2349" s="4"/>
      <c r="J2349" s="4" t="str">
        <f ca="1">IFERROR(__xludf.DUMMYFUNCTION("LEFT(INDEX(SPLIT(L2349, "" ""), 4), 2)"),"12")</f>
        <v>12</v>
      </c>
      <c r="K2349" s="1" t="s">
        <v>26614</v>
      </c>
      <c r="L2349" s="1" t="s">
        <v>30132</v>
      </c>
    </row>
    <row r="2350" spans="1:12" ht="13.2">
      <c r="A2350" s="20" t="s">
        <v>7823</v>
      </c>
      <c r="B2350" s="1">
        <v>5</v>
      </c>
      <c r="D2350" s="1" t="s">
        <v>13043</v>
      </c>
      <c r="E2350" s="1" t="s">
        <v>30720</v>
      </c>
      <c r="H2350" s="1" t="s">
        <v>30131</v>
      </c>
      <c r="I2350" s="4"/>
      <c r="J2350" s="4" t="str">
        <f ca="1">IFERROR(__xludf.DUMMYFUNCTION("LEFT(INDEX(SPLIT(L2350, "" ""), 4), 2)"),"12")</f>
        <v>12</v>
      </c>
      <c r="K2350" s="1" t="s">
        <v>26653</v>
      </c>
      <c r="L2350" s="1" t="s">
        <v>30132</v>
      </c>
    </row>
    <row r="2351" spans="1:12" ht="13.2">
      <c r="A2351" s="20" t="s">
        <v>18578</v>
      </c>
      <c r="B2351" s="1">
        <v>5</v>
      </c>
      <c r="C2351" s="1" t="s">
        <v>30721</v>
      </c>
      <c r="D2351" s="1" t="s">
        <v>13043</v>
      </c>
      <c r="E2351" s="1" t="s">
        <v>30722</v>
      </c>
      <c r="H2351" s="1" t="s">
        <v>30131</v>
      </c>
      <c r="I2351" s="4"/>
      <c r="J2351" s="4" t="str">
        <f ca="1">IFERROR(__xludf.DUMMYFUNCTION("LEFT(INDEX(SPLIT(L2351, "" ""), 4), 2)"),"12")</f>
        <v>12</v>
      </c>
      <c r="K2351" s="1" t="s">
        <v>26614</v>
      </c>
      <c r="L2351" s="1" t="s">
        <v>30132</v>
      </c>
    </row>
    <row r="2352" spans="1:12" ht="13.2">
      <c r="A2352" s="20" t="s">
        <v>18398</v>
      </c>
      <c r="B2352" s="1">
        <v>5</v>
      </c>
      <c r="C2352" s="1" t="s">
        <v>30395</v>
      </c>
      <c r="D2352" s="1" t="s">
        <v>13043</v>
      </c>
      <c r="E2352" s="1" t="s">
        <v>30723</v>
      </c>
      <c r="H2352" s="1" t="s">
        <v>30131</v>
      </c>
      <c r="I2352" s="4"/>
      <c r="J2352" s="4" t="str">
        <f ca="1">IFERROR(__xludf.DUMMYFUNCTION("LEFT(INDEX(SPLIT(L2352, "" ""), 4), 2)"),"12")</f>
        <v>12</v>
      </c>
      <c r="K2352" s="1" t="s">
        <v>26702</v>
      </c>
      <c r="L2352" s="1" t="s">
        <v>30132</v>
      </c>
    </row>
    <row r="2353" spans="1:12" ht="13.2">
      <c r="A2353" s="20" t="s">
        <v>30724</v>
      </c>
      <c r="B2353" s="1">
        <v>3</v>
      </c>
      <c r="C2353" s="1" t="s">
        <v>30725</v>
      </c>
      <c r="D2353" s="1" t="s">
        <v>13043</v>
      </c>
      <c r="E2353" s="1" t="s">
        <v>30726</v>
      </c>
      <c r="H2353" s="1" t="s">
        <v>30131</v>
      </c>
      <c r="I2353" s="4"/>
      <c r="J2353" s="4" t="str">
        <f ca="1">IFERROR(__xludf.DUMMYFUNCTION("LEFT(INDEX(SPLIT(L2353, "" ""), 4), 2)"),"12")</f>
        <v>12</v>
      </c>
      <c r="K2353" s="1" t="s">
        <v>28475</v>
      </c>
      <c r="L2353" s="1" t="s">
        <v>30132</v>
      </c>
    </row>
    <row r="2354" spans="1:12" ht="13.2">
      <c r="A2354" s="20" t="s">
        <v>30727</v>
      </c>
      <c r="B2354" s="1">
        <v>5</v>
      </c>
      <c r="C2354" s="1" t="s">
        <v>30207</v>
      </c>
      <c r="D2354" s="1" t="s">
        <v>13043</v>
      </c>
      <c r="E2354" s="1" t="s">
        <v>30728</v>
      </c>
      <c r="H2354" s="1" t="s">
        <v>30131</v>
      </c>
      <c r="I2354" s="4"/>
      <c r="J2354" s="4" t="str">
        <f ca="1">IFERROR(__xludf.DUMMYFUNCTION("LEFT(INDEX(SPLIT(L2354, "" ""), 4), 2)"),"12")</f>
        <v>12</v>
      </c>
      <c r="K2354" s="1" t="s">
        <v>26628</v>
      </c>
      <c r="L2354" s="1" t="s">
        <v>30132</v>
      </c>
    </row>
    <row r="2355" spans="1:12" ht="13.2">
      <c r="A2355" s="20" t="s">
        <v>30729</v>
      </c>
      <c r="B2355" s="1">
        <v>5</v>
      </c>
      <c r="C2355" s="1" t="s">
        <v>30730</v>
      </c>
      <c r="D2355" s="1" t="s">
        <v>13043</v>
      </c>
      <c r="E2355" s="1" t="s">
        <v>30731</v>
      </c>
      <c r="H2355" s="1" t="s">
        <v>30131</v>
      </c>
      <c r="I2355" s="4"/>
      <c r="J2355" s="4" t="str">
        <f ca="1">IFERROR(__xludf.DUMMYFUNCTION("LEFT(INDEX(SPLIT(L2355, "" ""), 4), 2)"),"12")</f>
        <v>12</v>
      </c>
      <c r="K2355" s="1" t="s">
        <v>26614</v>
      </c>
      <c r="L2355" s="1" t="s">
        <v>30132</v>
      </c>
    </row>
    <row r="2356" spans="1:12" ht="13.2">
      <c r="A2356" s="20" t="s">
        <v>19451</v>
      </c>
      <c r="B2356" s="1">
        <v>4</v>
      </c>
      <c r="C2356" s="1" t="s">
        <v>30732</v>
      </c>
      <c r="D2356" s="1" t="s">
        <v>19372</v>
      </c>
      <c r="E2356" s="1" t="s">
        <v>30733</v>
      </c>
      <c r="H2356" s="1" t="s">
        <v>30131</v>
      </c>
      <c r="I2356" s="4"/>
      <c r="J2356" s="4" t="str">
        <f ca="1">IFERROR(__xludf.DUMMYFUNCTION("LEFT(INDEX(SPLIT(L2356, "" ""), 4), 2)"),"12")</f>
        <v>12</v>
      </c>
      <c r="K2356" s="1" t="s">
        <v>28258</v>
      </c>
      <c r="L2356" s="1" t="s">
        <v>30132</v>
      </c>
    </row>
    <row r="2357" spans="1:12" ht="13.2">
      <c r="A2357" s="20" t="s">
        <v>30734</v>
      </c>
      <c r="B2357" s="1">
        <v>5</v>
      </c>
      <c r="C2357" s="1" t="s">
        <v>30735</v>
      </c>
      <c r="D2357" s="1" t="s">
        <v>13043</v>
      </c>
      <c r="E2357" s="1" t="s">
        <v>30736</v>
      </c>
      <c r="H2357" s="1" t="s">
        <v>30131</v>
      </c>
      <c r="I2357" s="4"/>
      <c r="J2357" s="4" t="str">
        <f ca="1">IFERROR(__xludf.DUMMYFUNCTION("LEFT(INDEX(SPLIT(L2357, "" ""), 4), 2)"),"12")</f>
        <v>12</v>
      </c>
      <c r="K2357" s="1" t="s">
        <v>26614</v>
      </c>
      <c r="L2357" s="1" t="s">
        <v>30132</v>
      </c>
    </row>
    <row r="2358" spans="1:12" ht="13.2">
      <c r="A2358" s="20" t="s">
        <v>30737</v>
      </c>
      <c r="B2358" s="1">
        <v>4</v>
      </c>
      <c r="C2358" s="1" t="s">
        <v>30738</v>
      </c>
      <c r="D2358" s="1" t="s">
        <v>10293</v>
      </c>
      <c r="E2358" s="1" t="s">
        <v>30739</v>
      </c>
      <c r="H2358" s="1" t="s">
        <v>30131</v>
      </c>
      <c r="I2358" s="4"/>
      <c r="J2358" s="4" t="str">
        <f ca="1">IFERROR(__xludf.DUMMYFUNCTION("LEFT(INDEX(SPLIT(L2358, "" ""), 4), 2)"),"12")</f>
        <v>12</v>
      </c>
      <c r="K2358" s="1" t="s">
        <v>26614</v>
      </c>
      <c r="L2358" s="1" t="s">
        <v>30132</v>
      </c>
    </row>
    <row r="2359" spans="1:12" ht="13.2">
      <c r="A2359" s="20" t="s">
        <v>3831</v>
      </c>
      <c r="B2359" s="1">
        <v>5</v>
      </c>
      <c r="C2359" s="1" t="s">
        <v>30740</v>
      </c>
      <c r="D2359" s="1" t="s">
        <v>13043</v>
      </c>
      <c r="E2359" s="1" t="s">
        <v>30741</v>
      </c>
      <c r="H2359" s="1" t="s">
        <v>30131</v>
      </c>
      <c r="I2359" s="4"/>
      <c r="J2359" s="4" t="str">
        <f ca="1">IFERROR(__xludf.DUMMYFUNCTION("LEFT(INDEX(SPLIT(L2359, "" ""), 4), 2)"),"12")</f>
        <v>12</v>
      </c>
      <c r="K2359" s="1" t="s">
        <v>28475</v>
      </c>
      <c r="L2359" s="1" t="s">
        <v>30132</v>
      </c>
    </row>
    <row r="2360" spans="1:12" ht="13.2">
      <c r="A2360" s="20" t="s">
        <v>30742</v>
      </c>
      <c r="B2360" s="1">
        <v>5</v>
      </c>
      <c r="C2360" s="1" t="s">
        <v>9731</v>
      </c>
      <c r="D2360" s="1" t="s">
        <v>13043</v>
      </c>
      <c r="E2360" s="1" t="s">
        <v>30743</v>
      </c>
      <c r="H2360" s="1" t="s">
        <v>30131</v>
      </c>
      <c r="I2360" s="4"/>
      <c r="J2360" s="4" t="str">
        <f ca="1">IFERROR(__xludf.DUMMYFUNCTION("LEFT(INDEX(SPLIT(L2360, "" ""), 4), 2)"),"12")</f>
        <v>12</v>
      </c>
      <c r="K2360" s="1" t="s">
        <v>28475</v>
      </c>
      <c r="L2360" s="1" t="s">
        <v>30132</v>
      </c>
    </row>
    <row r="2361" spans="1:12" ht="13.2">
      <c r="A2361" s="20" t="s">
        <v>23315</v>
      </c>
      <c r="B2361" s="1">
        <v>5</v>
      </c>
      <c r="C2361" s="1" t="s">
        <v>11358</v>
      </c>
      <c r="D2361" s="1" t="s">
        <v>13043</v>
      </c>
      <c r="E2361" s="1" t="s">
        <v>30744</v>
      </c>
      <c r="H2361" s="1" t="s">
        <v>30131</v>
      </c>
      <c r="I2361" s="4"/>
      <c r="J2361" s="4" t="str">
        <f ca="1">IFERROR(__xludf.DUMMYFUNCTION("LEFT(INDEX(SPLIT(L2361, "" ""), 4), 2)"),"12")</f>
        <v>12</v>
      </c>
      <c r="K2361" s="1" t="s">
        <v>26614</v>
      </c>
      <c r="L2361" s="1" t="s">
        <v>30132</v>
      </c>
    </row>
    <row r="2362" spans="1:12" ht="13.2">
      <c r="A2362" s="20" t="s">
        <v>10803</v>
      </c>
      <c r="B2362" s="1">
        <v>5</v>
      </c>
      <c r="C2362" s="1" t="s">
        <v>30745</v>
      </c>
      <c r="D2362" s="1" t="s">
        <v>19372</v>
      </c>
      <c r="E2362" s="1" t="s">
        <v>30746</v>
      </c>
      <c r="H2362" s="1" t="s">
        <v>30131</v>
      </c>
      <c r="I2362" s="4"/>
      <c r="J2362" s="4" t="str">
        <f ca="1">IFERROR(__xludf.DUMMYFUNCTION("LEFT(INDEX(SPLIT(L2362, "" ""), 4), 2)"),"12")</f>
        <v>12</v>
      </c>
      <c r="K2362" s="1" t="s">
        <v>26614</v>
      </c>
      <c r="L2362" s="1" t="s">
        <v>30132</v>
      </c>
    </row>
    <row r="2363" spans="1:12" ht="13.2">
      <c r="A2363" s="20" t="s">
        <v>30747</v>
      </c>
      <c r="B2363" s="1">
        <v>5</v>
      </c>
      <c r="C2363" s="1" t="s">
        <v>30748</v>
      </c>
      <c r="D2363" s="1" t="s">
        <v>19372</v>
      </c>
      <c r="E2363" s="1" t="s">
        <v>30749</v>
      </c>
      <c r="H2363" s="1" t="s">
        <v>30131</v>
      </c>
      <c r="I2363" s="4"/>
      <c r="J2363" s="4" t="str">
        <f ca="1">IFERROR(__xludf.DUMMYFUNCTION("LEFT(INDEX(SPLIT(L2363, "" ""), 4), 2)"),"12")</f>
        <v>12</v>
      </c>
      <c r="K2363" s="1" t="s">
        <v>26628</v>
      </c>
      <c r="L2363" s="1" t="s">
        <v>30132</v>
      </c>
    </row>
    <row r="2364" spans="1:12" ht="13.2">
      <c r="A2364" s="20" t="s">
        <v>30750</v>
      </c>
      <c r="B2364" s="1">
        <v>5</v>
      </c>
      <c r="C2364" s="1" t="s">
        <v>30751</v>
      </c>
      <c r="D2364" s="1" t="s">
        <v>13043</v>
      </c>
      <c r="E2364" s="1" t="s">
        <v>30752</v>
      </c>
      <c r="H2364" s="1" t="s">
        <v>30131</v>
      </c>
      <c r="I2364" s="4"/>
      <c r="J2364" s="4" t="str">
        <f ca="1">IFERROR(__xludf.DUMMYFUNCTION("LEFT(INDEX(SPLIT(L2364, "" ""), 4), 2)"),"12")</f>
        <v>12</v>
      </c>
      <c r="K2364" s="1" t="s">
        <v>26614</v>
      </c>
      <c r="L2364" s="1" t="s">
        <v>30132</v>
      </c>
    </row>
    <row r="2365" spans="1:12" ht="13.2">
      <c r="A2365" s="20" t="s">
        <v>30753</v>
      </c>
      <c r="B2365" s="1">
        <v>5</v>
      </c>
      <c r="C2365" s="1" t="s">
        <v>30754</v>
      </c>
      <c r="D2365" s="1" t="s">
        <v>13043</v>
      </c>
      <c r="E2365" s="1" t="s">
        <v>30755</v>
      </c>
      <c r="H2365" s="1" t="s">
        <v>30131</v>
      </c>
      <c r="I2365" s="4"/>
      <c r="J2365" s="4" t="str">
        <f ca="1">IFERROR(__xludf.DUMMYFUNCTION("LEFT(INDEX(SPLIT(L2365, "" ""), 4), 2)"),"12")</f>
        <v>12</v>
      </c>
      <c r="K2365" s="1" t="s">
        <v>26614</v>
      </c>
      <c r="L2365" s="1" t="s">
        <v>30132</v>
      </c>
    </row>
    <row r="2366" spans="1:12" ht="13.2">
      <c r="A2366" s="20" t="s">
        <v>30756</v>
      </c>
      <c r="B2366" s="1">
        <v>4</v>
      </c>
      <c r="C2366" s="1" t="s">
        <v>30757</v>
      </c>
      <c r="D2366" s="1" t="s">
        <v>19372</v>
      </c>
      <c r="E2366" s="1" t="s">
        <v>30758</v>
      </c>
      <c r="H2366" s="1" t="s">
        <v>30131</v>
      </c>
      <c r="I2366" s="4"/>
      <c r="J2366" s="4" t="str">
        <f ca="1">IFERROR(__xludf.DUMMYFUNCTION("LEFT(INDEX(SPLIT(L2366, "" ""), 4), 2)"),"12")</f>
        <v>12</v>
      </c>
      <c r="K2366" s="1" t="s">
        <v>26614</v>
      </c>
      <c r="L2366" s="1" t="s">
        <v>30132</v>
      </c>
    </row>
    <row r="2367" spans="1:12" ht="13.2">
      <c r="A2367" s="20" t="s">
        <v>30759</v>
      </c>
      <c r="B2367" s="1">
        <v>5</v>
      </c>
      <c r="C2367" s="1" t="s">
        <v>19658</v>
      </c>
      <c r="D2367" s="1" t="s">
        <v>19372</v>
      </c>
      <c r="E2367" s="1" t="s">
        <v>30760</v>
      </c>
      <c r="H2367" s="1" t="s">
        <v>30131</v>
      </c>
      <c r="I2367" s="4"/>
      <c r="J2367" s="4" t="str">
        <f ca="1">IFERROR(__xludf.DUMMYFUNCTION("LEFT(INDEX(SPLIT(L2367, "" ""), 4), 2)"),"12")</f>
        <v>12</v>
      </c>
      <c r="K2367" s="1" t="s">
        <v>26614</v>
      </c>
      <c r="L2367" s="1" t="s">
        <v>30132</v>
      </c>
    </row>
    <row r="2368" spans="1:12" ht="13.2">
      <c r="A2368" s="20" t="s">
        <v>3083</v>
      </c>
      <c r="B2368" s="1">
        <v>5</v>
      </c>
      <c r="C2368" s="1" t="s">
        <v>30761</v>
      </c>
      <c r="D2368" s="1" t="s">
        <v>13043</v>
      </c>
      <c r="E2368" s="1" t="s">
        <v>30762</v>
      </c>
      <c r="H2368" s="1" t="s">
        <v>30131</v>
      </c>
      <c r="I2368" s="4"/>
      <c r="J2368" s="4" t="str">
        <f ca="1">IFERROR(__xludf.DUMMYFUNCTION("LEFT(INDEX(SPLIT(L2368, "" ""), 4), 2)"),"12")</f>
        <v>12</v>
      </c>
      <c r="K2368" s="1" t="s">
        <v>26614</v>
      </c>
      <c r="L2368" s="1" t="s">
        <v>30132</v>
      </c>
    </row>
    <row r="2369" spans="1:12" ht="13.2">
      <c r="A2369" s="20" t="s">
        <v>19436</v>
      </c>
      <c r="B2369" s="1">
        <v>1</v>
      </c>
      <c r="C2369" s="1" t="s">
        <v>30313</v>
      </c>
      <c r="D2369" s="1" t="s">
        <v>13043</v>
      </c>
      <c r="E2369" s="1" t="s">
        <v>30763</v>
      </c>
      <c r="H2369" s="1" t="s">
        <v>30131</v>
      </c>
      <c r="I2369" s="4"/>
      <c r="J2369" s="4" t="str">
        <f ca="1">IFERROR(__xludf.DUMMYFUNCTION("LEFT(INDEX(SPLIT(L2369, "" ""), 4), 2)"),"12")</f>
        <v>12</v>
      </c>
      <c r="K2369" s="1" t="s">
        <v>30315</v>
      </c>
      <c r="L2369" s="1" t="s">
        <v>30132</v>
      </c>
    </row>
    <row r="2370" spans="1:12" ht="13.2">
      <c r="A2370" s="20" t="s">
        <v>30764</v>
      </c>
      <c r="B2370" s="1">
        <v>1</v>
      </c>
      <c r="C2370" s="1" t="s">
        <v>30313</v>
      </c>
      <c r="D2370" s="1" t="s">
        <v>13043</v>
      </c>
      <c r="E2370" s="1" t="s">
        <v>30763</v>
      </c>
      <c r="H2370" s="1" t="s">
        <v>30131</v>
      </c>
      <c r="I2370" s="4"/>
      <c r="J2370" s="4" t="str">
        <f ca="1">IFERROR(__xludf.DUMMYFUNCTION("LEFT(INDEX(SPLIT(L2370, "" ""), 4), 2)"),"12")</f>
        <v>12</v>
      </c>
      <c r="K2370" s="1" t="s">
        <v>30315</v>
      </c>
      <c r="L2370" s="1" t="s">
        <v>30132</v>
      </c>
    </row>
    <row r="2371" spans="1:12" ht="13.2">
      <c r="A2371" s="20" t="s">
        <v>30765</v>
      </c>
      <c r="B2371" s="1">
        <v>5</v>
      </c>
      <c r="C2371" s="1" t="s">
        <v>30766</v>
      </c>
      <c r="D2371" s="1" t="s">
        <v>10736</v>
      </c>
      <c r="E2371" s="1" t="s">
        <v>30767</v>
      </c>
      <c r="H2371" s="1" t="s">
        <v>30131</v>
      </c>
      <c r="I2371" s="4"/>
      <c r="J2371" s="4" t="str">
        <f ca="1">IFERROR(__xludf.DUMMYFUNCTION("LEFT(INDEX(SPLIT(L2371, "" ""), 4), 2)"),"12")</f>
        <v>12</v>
      </c>
      <c r="K2371" s="1" t="s">
        <v>26614</v>
      </c>
      <c r="L2371" s="1" t="s">
        <v>30132</v>
      </c>
    </row>
    <row r="2372" spans="1:12" ht="13.2">
      <c r="A2372" s="20" t="s">
        <v>522</v>
      </c>
      <c r="B2372" s="1">
        <v>5</v>
      </c>
      <c r="C2372" s="1" t="s">
        <v>18395</v>
      </c>
      <c r="D2372" s="1" t="s">
        <v>10300</v>
      </c>
      <c r="E2372" s="1" t="s">
        <v>30768</v>
      </c>
      <c r="H2372" s="1" t="s">
        <v>30131</v>
      </c>
      <c r="I2372" s="4"/>
      <c r="J2372" s="4" t="str">
        <f ca="1">IFERROR(__xludf.DUMMYFUNCTION("LEFT(INDEX(SPLIT(L2372, "" ""), 4), 2)"),"12")</f>
        <v>12</v>
      </c>
      <c r="K2372" s="1" t="s">
        <v>26614</v>
      </c>
      <c r="L2372" s="1" t="s">
        <v>30132</v>
      </c>
    </row>
    <row r="2373" spans="1:12" ht="13.2">
      <c r="A2373" s="20" t="s">
        <v>1649</v>
      </c>
      <c r="B2373" s="1">
        <v>5</v>
      </c>
      <c r="C2373" s="1" t="s">
        <v>30769</v>
      </c>
      <c r="D2373" s="1" t="s">
        <v>13043</v>
      </c>
      <c r="E2373" s="1" t="s">
        <v>30770</v>
      </c>
      <c r="H2373" s="1" t="s">
        <v>30131</v>
      </c>
      <c r="I2373" s="4"/>
      <c r="J2373" s="4" t="str">
        <f ca="1">IFERROR(__xludf.DUMMYFUNCTION("LEFT(INDEX(SPLIT(L2373, "" ""), 4), 2)"),"12")</f>
        <v>12</v>
      </c>
      <c r="K2373" s="1" t="s">
        <v>30771</v>
      </c>
      <c r="L2373" s="1" t="s">
        <v>30132</v>
      </c>
    </row>
    <row r="2374" spans="1:12" ht="13.2">
      <c r="A2374" s="20" t="s">
        <v>30772</v>
      </c>
      <c r="B2374" s="1">
        <v>5</v>
      </c>
      <c r="C2374" s="1" t="s">
        <v>30773</v>
      </c>
      <c r="D2374" s="1" t="s">
        <v>19372</v>
      </c>
      <c r="E2374" s="1" t="s">
        <v>30774</v>
      </c>
      <c r="H2374" s="1" t="s">
        <v>30131</v>
      </c>
      <c r="I2374" s="4"/>
      <c r="J2374" s="4" t="str">
        <f ca="1">IFERROR(__xludf.DUMMYFUNCTION("LEFT(INDEX(SPLIT(L2374, "" ""), 4), 2)"),"12")</f>
        <v>12</v>
      </c>
      <c r="K2374" s="1" t="s">
        <v>26614</v>
      </c>
      <c r="L2374" s="1" t="s">
        <v>30132</v>
      </c>
    </row>
    <row r="2375" spans="1:12" ht="13.2">
      <c r="A2375" s="20" t="s">
        <v>30775</v>
      </c>
      <c r="B2375" s="1">
        <v>5</v>
      </c>
      <c r="C2375" s="1" t="s">
        <v>30776</v>
      </c>
      <c r="D2375" s="1" t="s">
        <v>10736</v>
      </c>
      <c r="E2375" s="1" t="s">
        <v>30777</v>
      </c>
      <c r="H2375" s="1" t="s">
        <v>30131</v>
      </c>
      <c r="I2375" s="4"/>
      <c r="J2375" s="4" t="str">
        <f ca="1">IFERROR(__xludf.DUMMYFUNCTION("LEFT(INDEX(SPLIT(L2375, "" ""), 4), 2)"),"12")</f>
        <v>12</v>
      </c>
      <c r="K2375" s="1" t="s">
        <v>26614</v>
      </c>
      <c r="L2375" s="1" t="s">
        <v>30132</v>
      </c>
    </row>
    <row r="2376" spans="1:12" ht="13.2">
      <c r="A2376" s="20" t="s">
        <v>19458</v>
      </c>
      <c r="B2376" s="1">
        <v>5</v>
      </c>
      <c r="C2376" s="1" t="s">
        <v>30397</v>
      </c>
      <c r="D2376" s="1" t="s">
        <v>19372</v>
      </c>
      <c r="E2376" s="1" t="s">
        <v>30778</v>
      </c>
      <c r="H2376" s="1" t="s">
        <v>30131</v>
      </c>
      <c r="I2376" s="4"/>
      <c r="J2376" s="4" t="str">
        <f ca="1">IFERROR(__xludf.DUMMYFUNCTION("LEFT(INDEX(SPLIT(L2376, "" ""), 4), 2)"),"12")</f>
        <v>12</v>
      </c>
      <c r="K2376" s="1" t="s">
        <v>28361</v>
      </c>
      <c r="L2376" s="1" t="s">
        <v>30132</v>
      </c>
    </row>
    <row r="2377" spans="1:12" ht="13.2">
      <c r="A2377" s="20" t="s">
        <v>30779</v>
      </c>
      <c r="B2377" s="1">
        <v>5</v>
      </c>
      <c r="C2377" s="1" t="s">
        <v>30780</v>
      </c>
      <c r="D2377" s="1" t="s">
        <v>13043</v>
      </c>
      <c r="E2377" s="1" t="s">
        <v>30781</v>
      </c>
      <c r="H2377" s="1" t="s">
        <v>30131</v>
      </c>
      <c r="I2377" s="4"/>
      <c r="J2377" s="4" t="str">
        <f ca="1">IFERROR(__xludf.DUMMYFUNCTION("LEFT(INDEX(SPLIT(L2377, "" ""), 4), 2)"),"12")</f>
        <v>12</v>
      </c>
      <c r="K2377" s="1" t="s">
        <v>26614</v>
      </c>
      <c r="L2377" s="1" t="s">
        <v>30132</v>
      </c>
    </row>
    <row r="2378" spans="1:12" ht="13.2">
      <c r="A2378" s="20" t="s">
        <v>30782</v>
      </c>
      <c r="B2378" s="1">
        <v>5</v>
      </c>
      <c r="C2378" s="1" t="s">
        <v>10386</v>
      </c>
      <c r="D2378" s="1" t="s">
        <v>19372</v>
      </c>
      <c r="E2378" s="1" t="s">
        <v>30783</v>
      </c>
      <c r="H2378" s="1" t="s">
        <v>30131</v>
      </c>
      <c r="I2378" s="4"/>
      <c r="J2378" s="4" t="str">
        <f ca="1">IFERROR(__xludf.DUMMYFUNCTION("LEFT(INDEX(SPLIT(L2378, "" ""), 4), 2)"),"12")</f>
        <v>12</v>
      </c>
      <c r="K2378" s="1" t="s">
        <v>26614</v>
      </c>
      <c r="L2378" s="1" t="s">
        <v>30132</v>
      </c>
    </row>
    <row r="2379" spans="1:12" ht="13.2">
      <c r="A2379" s="20" t="s">
        <v>30784</v>
      </c>
      <c r="B2379" s="1">
        <v>5</v>
      </c>
      <c r="C2379" s="1" t="s">
        <v>30785</v>
      </c>
      <c r="D2379" s="1" t="s">
        <v>13043</v>
      </c>
      <c r="E2379" s="1" t="s">
        <v>30786</v>
      </c>
      <c r="H2379" s="1" t="s">
        <v>30131</v>
      </c>
      <c r="I2379" s="4"/>
      <c r="J2379" s="4" t="str">
        <f ca="1">IFERROR(__xludf.DUMMYFUNCTION("LEFT(INDEX(SPLIT(L2379, "" ""), 4), 2)"),"12")</f>
        <v>12</v>
      </c>
      <c r="K2379" s="1" t="s">
        <v>26614</v>
      </c>
      <c r="L2379" s="1" t="s">
        <v>30132</v>
      </c>
    </row>
    <row r="2380" spans="1:12" ht="13.2">
      <c r="A2380" s="20" t="s">
        <v>18514</v>
      </c>
      <c r="B2380" s="1">
        <v>5</v>
      </c>
      <c r="C2380" s="1" t="s">
        <v>30787</v>
      </c>
      <c r="D2380" s="1" t="s">
        <v>10293</v>
      </c>
      <c r="E2380" s="1" t="s">
        <v>30788</v>
      </c>
      <c r="H2380" s="1" t="s">
        <v>30131</v>
      </c>
      <c r="I2380" s="4"/>
      <c r="J2380" s="4" t="str">
        <f ca="1">IFERROR(__xludf.DUMMYFUNCTION("LEFT(INDEX(SPLIT(L2380, "" ""), 4), 2)"),"12")</f>
        <v>12</v>
      </c>
      <c r="K2380" s="1" t="s">
        <v>26628</v>
      </c>
      <c r="L2380" s="1" t="s">
        <v>30132</v>
      </c>
    </row>
    <row r="2381" spans="1:12" ht="13.2">
      <c r="A2381" s="20" t="s">
        <v>30789</v>
      </c>
      <c r="B2381" s="1">
        <v>5</v>
      </c>
      <c r="C2381" s="1" t="s">
        <v>20180</v>
      </c>
      <c r="D2381" s="1" t="s">
        <v>19372</v>
      </c>
      <c r="E2381" s="1" t="s">
        <v>30790</v>
      </c>
      <c r="H2381" s="1" t="s">
        <v>30131</v>
      </c>
      <c r="I2381" s="4"/>
      <c r="J2381" s="4" t="str">
        <f ca="1">IFERROR(__xludf.DUMMYFUNCTION("LEFT(INDEX(SPLIT(L2381, "" ""), 4), 2)"),"12")</f>
        <v>12</v>
      </c>
      <c r="K2381" s="1" t="s">
        <v>26614</v>
      </c>
      <c r="L2381" s="1" t="s">
        <v>30132</v>
      </c>
    </row>
    <row r="2382" spans="1:12" ht="13.2">
      <c r="A2382" s="20" t="s">
        <v>30791</v>
      </c>
      <c r="B2382" s="1">
        <v>5</v>
      </c>
      <c r="C2382" s="1" t="s">
        <v>30792</v>
      </c>
      <c r="D2382" s="1" t="s">
        <v>10743</v>
      </c>
      <c r="E2382" s="1" t="s">
        <v>30793</v>
      </c>
      <c r="H2382" s="1" t="s">
        <v>30131</v>
      </c>
      <c r="I2382" s="4"/>
      <c r="J2382" s="4" t="str">
        <f ca="1">IFERROR(__xludf.DUMMYFUNCTION("LEFT(INDEX(SPLIT(L2382, "" ""), 4), 2)"),"12")</f>
        <v>12</v>
      </c>
      <c r="K2382" s="1" t="s">
        <v>26614</v>
      </c>
      <c r="L2382" s="1" t="s">
        <v>30132</v>
      </c>
    </row>
    <row r="2383" spans="1:12" ht="13.2">
      <c r="A2383" s="20" t="s">
        <v>30794</v>
      </c>
      <c r="B2383" s="1">
        <v>5</v>
      </c>
      <c r="C2383" s="1" t="s">
        <v>30795</v>
      </c>
      <c r="D2383" s="1" t="s">
        <v>13043</v>
      </c>
      <c r="E2383" s="1" t="s">
        <v>30796</v>
      </c>
      <c r="H2383" s="1" t="s">
        <v>30131</v>
      </c>
      <c r="I2383" s="4"/>
      <c r="J2383" s="4" t="str">
        <f ca="1">IFERROR(__xludf.DUMMYFUNCTION("LEFT(INDEX(SPLIT(L2383, "" ""), 4), 2)"),"12")</f>
        <v>12</v>
      </c>
      <c r="K2383" s="1" t="s">
        <v>26614</v>
      </c>
      <c r="L2383" s="1" t="s">
        <v>30132</v>
      </c>
    </row>
    <row r="2384" spans="1:12" ht="13.2">
      <c r="A2384" s="20" t="s">
        <v>30797</v>
      </c>
      <c r="B2384" s="1">
        <v>5</v>
      </c>
      <c r="C2384" s="1" t="s">
        <v>30798</v>
      </c>
      <c r="D2384" s="1" t="s">
        <v>10347</v>
      </c>
      <c r="E2384" s="1" t="s">
        <v>30799</v>
      </c>
      <c r="H2384" s="1" t="s">
        <v>30131</v>
      </c>
      <c r="I2384" s="4"/>
      <c r="J2384" s="4" t="str">
        <f ca="1">IFERROR(__xludf.DUMMYFUNCTION("LEFT(INDEX(SPLIT(L2384, "" ""), 4), 2)"),"12")</f>
        <v>12</v>
      </c>
      <c r="K2384" s="1" t="s">
        <v>26614</v>
      </c>
      <c r="L2384" s="1" t="s">
        <v>30132</v>
      </c>
    </row>
    <row r="2385" spans="1:12" ht="13.2">
      <c r="A2385" s="20" t="s">
        <v>30800</v>
      </c>
      <c r="B2385" s="1">
        <v>5</v>
      </c>
      <c r="C2385" s="1" t="s">
        <v>30801</v>
      </c>
      <c r="D2385" s="1" t="s">
        <v>13043</v>
      </c>
      <c r="E2385" s="1" t="s">
        <v>30802</v>
      </c>
      <c r="H2385" s="1" t="s">
        <v>30131</v>
      </c>
      <c r="I2385" s="4"/>
      <c r="J2385" s="4" t="str">
        <f ca="1">IFERROR(__xludf.DUMMYFUNCTION("LEFT(INDEX(SPLIT(L2385, "" ""), 4), 2)"),"12")</f>
        <v>12</v>
      </c>
      <c r="K2385" s="1" t="s">
        <v>26875</v>
      </c>
      <c r="L2385" s="1" t="s">
        <v>30132</v>
      </c>
    </row>
    <row r="2386" spans="1:12" ht="13.2">
      <c r="A2386" s="20" t="s">
        <v>30803</v>
      </c>
      <c r="B2386" s="1">
        <v>5</v>
      </c>
      <c r="C2386" s="1" t="s">
        <v>30804</v>
      </c>
      <c r="D2386" s="1" t="s">
        <v>10288</v>
      </c>
      <c r="E2386" s="1" t="s">
        <v>30805</v>
      </c>
      <c r="H2386" s="1" t="s">
        <v>30131</v>
      </c>
      <c r="I2386" s="4"/>
      <c r="J2386" s="4" t="str">
        <f ca="1">IFERROR(__xludf.DUMMYFUNCTION("LEFT(INDEX(SPLIT(L2386, "" ""), 4), 2)"),"12")</f>
        <v>12</v>
      </c>
      <c r="K2386" s="1" t="s">
        <v>26614</v>
      </c>
      <c r="L2386" s="1" t="s">
        <v>30132</v>
      </c>
    </row>
    <row r="2387" spans="1:12" ht="13.2">
      <c r="A2387" s="20" t="s">
        <v>30806</v>
      </c>
      <c r="B2387" s="1">
        <v>5</v>
      </c>
      <c r="C2387" s="1" t="s">
        <v>30807</v>
      </c>
      <c r="D2387" s="1" t="s">
        <v>13043</v>
      </c>
      <c r="E2387" s="1" t="s">
        <v>30808</v>
      </c>
      <c r="H2387" s="1" t="s">
        <v>30131</v>
      </c>
      <c r="I2387" s="4"/>
      <c r="J2387" s="4" t="str">
        <f ca="1">IFERROR(__xludf.DUMMYFUNCTION("LEFT(INDEX(SPLIT(L2387, "" ""), 4), 2)"),"12")</f>
        <v>12</v>
      </c>
      <c r="K2387" s="1" t="s">
        <v>26614</v>
      </c>
      <c r="L2387" s="1" t="s">
        <v>30132</v>
      </c>
    </row>
    <row r="2388" spans="1:12" ht="13.2">
      <c r="A2388" s="20" t="s">
        <v>6220</v>
      </c>
      <c r="B2388" s="1">
        <v>5</v>
      </c>
      <c r="C2388" s="1" t="s">
        <v>23352</v>
      </c>
      <c r="D2388" s="1" t="s">
        <v>19372</v>
      </c>
      <c r="E2388" s="1" t="s">
        <v>30809</v>
      </c>
      <c r="H2388" s="1" t="s">
        <v>30131</v>
      </c>
      <c r="I2388" s="4"/>
      <c r="J2388" s="4" t="str">
        <f ca="1">IFERROR(__xludf.DUMMYFUNCTION("LEFT(INDEX(SPLIT(L2388, "" ""), 4), 2)"),"12")</f>
        <v>12</v>
      </c>
      <c r="K2388" s="1" t="s">
        <v>26614</v>
      </c>
      <c r="L2388" s="1" t="s">
        <v>30132</v>
      </c>
    </row>
    <row r="2389" spans="1:12" ht="13.2">
      <c r="A2389" s="20" t="s">
        <v>30810</v>
      </c>
      <c r="B2389" s="1">
        <v>5</v>
      </c>
      <c r="C2389" s="1" t="s">
        <v>30811</v>
      </c>
      <c r="D2389" s="1" t="s">
        <v>19372</v>
      </c>
      <c r="E2389" s="1" t="s">
        <v>30812</v>
      </c>
      <c r="H2389" s="1" t="s">
        <v>30131</v>
      </c>
      <c r="I2389" s="4"/>
      <c r="J2389" s="4" t="str">
        <f ca="1">IFERROR(__xludf.DUMMYFUNCTION("LEFT(INDEX(SPLIT(L2389, "" ""), 4), 2)"),"12")</f>
        <v>12</v>
      </c>
      <c r="K2389" s="1" t="s">
        <v>26614</v>
      </c>
      <c r="L2389" s="1" t="s">
        <v>30132</v>
      </c>
    </row>
    <row r="2390" spans="1:12" ht="13.2">
      <c r="A2390" s="20" t="s">
        <v>30813</v>
      </c>
      <c r="B2390" s="1">
        <v>5</v>
      </c>
      <c r="C2390" s="1" t="s">
        <v>30814</v>
      </c>
      <c r="D2390" s="1" t="s">
        <v>13043</v>
      </c>
      <c r="E2390" s="1" t="s">
        <v>30815</v>
      </c>
      <c r="H2390" s="1" t="s">
        <v>30131</v>
      </c>
      <c r="I2390" s="4"/>
      <c r="J2390" s="4" t="str">
        <f ca="1">IFERROR(__xludf.DUMMYFUNCTION("LEFT(INDEX(SPLIT(L2390, "" ""), 4), 2)"),"12")</f>
        <v>12</v>
      </c>
      <c r="K2390" s="1" t="s">
        <v>26614</v>
      </c>
      <c r="L2390" s="1" t="s">
        <v>30132</v>
      </c>
    </row>
    <row r="2391" spans="1:12" ht="13.2">
      <c r="A2391" s="20" t="s">
        <v>3831</v>
      </c>
      <c r="B2391" s="1">
        <v>5</v>
      </c>
      <c r="C2391" s="1" t="s">
        <v>30816</v>
      </c>
      <c r="D2391" s="1" t="s">
        <v>13043</v>
      </c>
      <c r="E2391" s="1" t="s">
        <v>30817</v>
      </c>
      <c r="H2391" s="1" t="s">
        <v>30131</v>
      </c>
      <c r="I2391" s="4"/>
      <c r="J2391" s="4" t="str">
        <f ca="1">IFERROR(__xludf.DUMMYFUNCTION("LEFT(INDEX(SPLIT(L2391, "" ""), 4), 2)"),"12")</f>
        <v>12</v>
      </c>
      <c r="K2391" s="1" t="s">
        <v>26614</v>
      </c>
      <c r="L2391" s="1" t="s">
        <v>30132</v>
      </c>
    </row>
    <row r="2392" spans="1:12" ht="13.2">
      <c r="A2392" s="20" t="s">
        <v>30818</v>
      </c>
      <c r="B2392" s="1">
        <v>5</v>
      </c>
      <c r="C2392" s="1" t="s">
        <v>30819</v>
      </c>
      <c r="D2392" s="1" t="s">
        <v>13043</v>
      </c>
      <c r="E2392" s="1" t="s">
        <v>30820</v>
      </c>
      <c r="H2392" s="1" t="s">
        <v>30131</v>
      </c>
      <c r="I2392" s="4"/>
      <c r="J2392" s="4" t="str">
        <f ca="1">IFERROR(__xludf.DUMMYFUNCTION("LEFT(INDEX(SPLIT(L2392, "" ""), 4), 2)"),"12")</f>
        <v>12</v>
      </c>
      <c r="K2392" s="1" t="s">
        <v>26614</v>
      </c>
      <c r="L2392" s="1" t="s">
        <v>30132</v>
      </c>
    </row>
    <row r="2393" spans="1:12" ht="13.2">
      <c r="A2393" s="20" t="s">
        <v>30821</v>
      </c>
      <c r="B2393" s="1">
        <v>5</v>
      </c>
      <c r="C2393" s="1" t="s">
        <v>18724</v>
      </c>
      <c r="D2393" s="1" t="s">
        <v>10479</v>
      </c>
      <c r="E2393" s="1" t="s">
        <v>30822</v>
      </c>
      <c r="H2393" s="1" t="s">
        <v>30131</v>
      </c>
      <c r="I2393" s="4"/>
      <c r="J2393" s="4" t="str">
        <f ca="1">IFERROR(__xludf.DUMMYFUNCTION("LEFT(INDEX(SPLIT(L2393, "" ""), 4), 2)"),"12")</f>
        <v>12</v>
      </c>
      <c r="K2393" s="1" t="s">
        <v>26614</v>
      </c>
      <c r="L2393" s="1" t="s">
        <v>30132</v>
      </c>
    </row>
    <row r="2394" spans="1:12" ht="13.2">
      <c r="A2394" s="20" t="s">
        <v>29</v>
      </c>
      <c r="B2394" s="1">
        <v>5</v>
      </c>
      <c r="C2394" s="1" t="s">
        <v>4767</v>
      </c>
      <c r="D2394" s="1" t="s">
        <v>13043</v>
      </c>
      <c r="E2394" s="1" t="s">
        <v>30823</v>
      </c>
      <c r="H2394" s="1" t="s">
        <v>30131</v>
      </c>
      <c r="I2394" s="4"/>
      <c r="J2394" s="4" t="str">
        <f ca="1">IFERROR(__xludf.DUMMYFUNCTION("LEFT(INDEX(SPLIT(L2394, "" ""), 4), 2)"),"12")</f>
        <v>12</v>
      </c>
      <c r="K2394" s="1" t="s">
        <v>26614</v>
      </c>
      <c r="L2394" s="1" t="s">
        <v>30132</v>
      </c>
    </row>
    <row r="2395" spans="1:12" ht="13.2">
      <c r="A2395" s="20" t="s">
        <v>30824</v>
      </c>
      <c r="B2395" s="1">
        <v>2</v>
      </c>
      <c r="C2395" s="1" t="s">
        <v>30825</v>
      </c>
      <c r="D2395" s="1" t="s">
        <v>10755</v>
      </c>
      <c r="E2395" s="1" t="s">
        <v>30826</v>
      </c>
      <c r="H2395" s="1" t="s">
        <v>30131</v>
      </c>
      <c r="I2395" s="4"/>
      <c r="J2395" s="4" t="str">
        <f ca="1">IFERROR(__xludf.DUMMYFUNCTION("LEFT(INDEX(SPLIT(L2395, "" ""), 4), 2)"),"12")</f>
        <v>12</v>
      </c>
      <c r="K2395" s="1" t="s">
        <v>26614</v>
      </c>
      <c r="L2395" s="1" t="s">
        <v>30132</v>
      </c>
    </row>
    <row r="2396" spans="1:12" ht="13.2">
      <c r="A2396" s="20" t="s">
        <v>8550</v>
      </c>
      <c r="B2396" s="1">
        <v>5</v>
      </c>
      <c r="C2396" s="1" t="s">
        <v>30827</v>
      </c>
      <c r="D2396" s="1" t="s">
        <v>13043</v>
      </c>
      <c r="E2396" s="1" t="s">
        <v>30828</v>
      </c>
      <c r="H2396" s="1" t="s">
        <v>30131</v>
      </c>
      <c r="I2396" s="4"/>
      <c r="J2396" s="4" t="str">
        <f ca="1">IFERROR(__xludf.DUMMYFUNCTION("LEFT(INDEX(SPLIT(L2396, "" ""), 4), 2)"),"12")</f>
        <v>12</v>
      </c>
      <c r="K2396" s="1" t="s">
        <v>28475</v>
      </c>
      <c r="L2396" s="1" t="s">
        <v>30132</v>
      </c>
    </row>
    <row r="2397" spans="1:12" ht="13.2">
      <c r="A2397" s="20" t="s">
        <v>30829</v>
      </c>
      <c r="B2397" s="1">
        <v>5</v>
      </c>
      <c r="C2397" s="1" t="s">
        <v>30830</v>
      </c>
      <c r="D2397" s="1" t="s">
        <v>13043</v>
      </c>
      <c r="E2397" s="1" t="s">
        <v>30831</v>
      </c>
      <c r="H2397" s="1" t="s">
        <v>30131</v>
      </c>
      <c r="I2397" s="4"/>
      <c r="J2397" s="4" t="str">
        <f ca="1">IFERROR(__xludf.DUMMYFUNCTION("LEFT(INDEX(SPLIT(L2397, "" ""), 4), 2)"),"12")</f>
        <v>12</v>
      </c>
      <c r="K2397" s="1" t="s">
        <v>26614</v>
      </c>
      <c r="L2397" s="1" t="s">
        <v>30132</v>
      </c>
    </row>
    <row r="2398" spans="1:12" ht="13.2">
      <c r="A2398" s="20" t="s">
        <v>18719</v>
      </c>
      <c r="B2398" s="1">
        <v>5</v>
      </c>
      <c r="C2398" s="1" t="s">
        <v>30832</v>
      </c>
      <c r="D2398" s="1" t="s">
        <v>13043</v>
      </c>
      <c r="E2398" s="1" t="s">
        <v>30833</v>
      </c>
      <c r="H2398" s="1" t="s">
        <v>30131</v>
      </c>
      <c r="I2398" s="4"/>
      <c r="J2398" s="4" t="str">
        <f ca="1">IFERROR(__xludf.DUMMYFUNCTION("LEFT(INDEX(SPLIT(L2398, "" ""), 4), 2)"),"12")</f>
        <v>12</v>
      </c>
      <c r="K2398" s="1" t="s">
        <v>26647</v>
      </c>
      <c r="L2398" s="1" t="s">
        <v>30132</v>
      </c>
    </row>
    <row r="2399" spans="1:12" ht="13.2">
      <c r="A2399" s="20" t="s">
        <v>30834</v>
      </c>
      <c r="B2399" s="1">
        <v>5</v>
      </c>
      <c r="C2399" s="1" t="s">
        <v>30835</v>
      </c>
      <c r="D2399" s="1" t="s">
        <v>10288</v>
      </c>
      <c r="E2399" s="1" t="s">
        <v>30836</v>
      </c>
      <c r="H2399" s="1" t="s">
        <v>30131</v>
      </c>
      <c r="I2399" s="4"/>
      <c r="J2399" s="4" t="str">
        <f ca="1">IFERROR(__xludf.DUMMYFUNCTION("LEFT(INDEX(SPLIT(L2399, "" ""), 4), 2)"),"12")</f>
        <v>12</v>
      </c>
      <c r="K2399" s="1" t="s">
        <v>26614</v>
      </c>
      <c r="L2399" s="1" t="s">
        <v>30132</v>
      </c>
    </row>
    <row r="2400" spans="1:12" ht="13.2">
      <c r="A2400" s="20" t="s">
        <v>30837</v>
      </c>
      <c r="B2400" s="1">
        <v>5</v>
      </c>
      <c r="C2400" s="1" t="s">
        <v>18693</v>
      </c>
      <c r="D2400" s="1" t="s">
        <v>18313</v>
      </c>
      <c r="E2400" s="1" t="s">
        <v>30838</v>
      </c>
      <c r="H2400" s="1" t="s">
        <v>30131</v>
      </c>
      <c r="I2400" s="4"/>
      <c r="J2400" s="4" t="str">
        <f ca="1">IFERROR(__xludf.DUMMYFUNCTION("LEFT(INDEX(SPLIT(L2400, "" ""), 4), 2)"),"12")</f>
        <v>12</v>
      </c>
      <c r="K2400" s="1" t="s">
        <v>26614</v>
      </c>
      <c r="L2400" s="1" t="s">
        <v>30132</v>
      </c>
    </row>
    <row r="2401" spans="1:12" ht="13.2">
      <c r="A2401" s="20" t="s">
        <v>30839</v>
      </c>
      <c r="B2401" s="1">
        <v>5</v>
      </c>
      <c r="C2401" s="1" t="s">
        <v>30840</v>
      </c>
      <c r="D2401" s="1" t="s">
        <v>13043</v>
      </c>
      <c r="E2401" s="1" t="s">
        <v>30841</v>
      </c>
      <c r="H2401" s="1" t="s">
        <v>30131</v>
      </c>
      <c r="I2401" s="4"/>
      <c r="J2401" s="4" t="str">
        <f ca="1">IFERROR(__xludf.DUMMYFUNCTION("LEFT(INDEX(SPLIT(L2401, "" ""), 4), 2)"),"12")</f>
        <v>12</v>
      </c>
      <c r="K2401" s="1" t="s">
        <v>26614</v>
      </c>
      <c r="L2401" s="1" t="s">
        <v>30132</v>
      </c>
    </row>
    <row r="2402" spans="1:12" ht="13.2">
      <c r="A2402" s="20" t="s">
        <v>30842</v>
      </c>
      <c r="B2402" s="1">
        <v>5</v>
      </c>
      <c r="C2402" s="1" t="s">
        <v>30843</v>
      </c>
      <c r="D2402" s="1" t="s">
        <v>10743</v>
      </c>
      <c r="E2402" s="1" t="s">
        <v>30844</v>
      </c>
      <c r="H2402" s="1" t="s">
        <v>30131</v>
      </c>
      <c r="I2402" s="4"/>
      <c r="J2402" s="4" t="str">
        <f ca="1">IFERROR(__xludf.DUMMYFUNCTION("LEFT(INDEX(SPLIT(L2402, "" ""), 4), 2)"),"12")</f>
        <v>12</v>
      </c>
      <c r="K2402" s="1" t="s">
        <v>26628</v>
      </c>
      <c r="L2402" s="1" t="s">
        <v>30132</v>
      </c>
    </row>
    <row r="2403" spans="1:12" ht="13.2">
      <c r="A2403" s="20" t="s">
        <v>30845</v>
      </c>
      <c r="B2403" s="1">
        <v>5</v>
      </c>
      <c r="C2403" s="1" t="s">
        <v>30846</v>
      </c>
      <c r="D2403" s="1" t="s">
        <v>13043</v>
      </c>
      <c r="E2403" s="1" t="s">
        <v>30847</v>
      </c>
      <c r="H2403" s="1" t="s">
        <v>30131</v>
      </c>
      <c r="I2403" s="4"/>
      <c r="J2403" s="4" t="str">
        <f ca="1">IFERROR(__xludf.DUMMYFUNCTION("LEFT(INDEX(SPLIT(L2403, "" ""), 4), 2)"),"12")</f>
        <v>12</v>
      </c>
      <c r="K2403" s="1" t="s">
        <v>26614</v>
      </c>
      <c r="L2403" s="1" t="s">
        <v>30132</v>
      </c>
    </row>
    <row r="2404" spans="1:12" ht="13.2">
      <c r="A2404" s="20" t="s">
        <v>30848</v>
      </c>
      <c r="B2404" s="1">
        <v>5</v>
      </c>
      <c r="C2404" s="1" t="s">
        <v>3901</v>
      </c>
      <c r="D2404" s="1" t="s">
        <v>13043</v>
      </c>
      <c r="E2404" s="1" t="s">
        <v>30849</v>
      </c>
      <c r="H2404" s="1" t="s">
        <v>30131</v>
      </c>
      <c r="I2404" s="4"/>
      <c r="J2404" s="4" t="str">
        <f ca="1">IFERROR(__xludf.DUMMYFUNCTION("LEFT(INDEX(SPLIT(L2404, "" ""), 4), 2)"),"12")</f>
        <v>12</v>
      </c>
      <c r="K2404" s="1" t="s">
        <v>26614</v>
      </c>
      <c r="L2404" s="1" t="s">
        <v>30132</v>
      </c>
    </row>
    <row r="2405" spans="1:12" ht="13.2">
      <c r="A2405" s="20" t="s">
        <v>30850</v>
      </c>
      <c r="B2405" s="1">
        <v>5</v>
      </c>
      <c r="C2405" s="1" t="s">
        <v>30851</v>
      </c>
      <c r="D2405" s="1" t="s">
        <v>13043</v>
      </c>
      <c r="E2405" s="1" t="s">
        <v>30852</v>
      </c>
      <c r="H2405" s="1" t="s">
        <v>30131</v>
      </c>
      <c r="I2405" s="4"/>
      <c r="J2405" s="4" t="str">
        <f ca="1">IFERROR(__xludf.DUMMYFUNCTION("LEFT(INDEX(SPLIT(L2405, "" ""), 4), 2)"),"12")</f>
        <v>12</v>
      </c>
      <c r="K2405" s="1" t="s">
        <v>26614</v>
      </c>
      <c r="L2405" s="1" t="s">
        <v>30132</v>
      </c>
    </row>
    <row r="2406" spans="1:12" ht="13.2">
      <c r="A2406" s="20" t="s">
        <v>30853</v>
      </c>
      <c r="B2406" s="1">
        <v>4</v>
      </c>
      <c r="C2406" s="1" t="s">
        <v>30854</v>
      </c>
      <c r="D2406" s="1" t="s">
        <v>13043</v>
      </c>
      <c r="E2406" s="1" t="s">
        <v>30855</v>
      </c>
      <c r="H2406" s="1" t="s">
        <v>30131</v>
      </c>
      <c r="I2406" s="4"/>
      <c r="J2406" s="4" t="str">
        <f ca="1">IFERROR(__xludf.DUMMYFUNCTION("LEFT(INDEX(SPLIT(L2406, "" ""), 4), 2)"),"12")</f>
        <v>12</v>
      </c>
      <c r="K2406" s="1" t="s">
        <v>28475</v>
      </c>
      <c r="L2406" s="1" t="s">
        <v>30132</v>
      </c>
    </row>
    <row r="2407" spans="1:12" ht="13.2">
      <c r="A2407" s="20" t="s">
        <v>30856</v>
      </c>
      <c r="B2407" s="1">
        <v>5</v>
      </c>
      <c r="C2407" s="1" t="s">
        <v>18627</v>
      </c>
      <c r="D2407" s="1" t="s">
        <v>10755</v>
      </c>
      <c r="E2407" s="1" t="s">
        <v>30857</v>
      </c>
      <c r="H2407" s="1" t="s">
        <v>30131</v>
      </c>
      <c r="I2407" s="4"/>
      <c r="J2407" s="4" t="str">
        <f ca="1">IFERROR(__xludf.DUMMYFUNCTION("LEFT(INDEX(SPLIT(L2407, "" ""), 4), 2)"),"12")</f>
        <v>12</v>
      </c>
      <c r="K2407" s="1" t="s">
        <v>26614</v>
      </c>
      <c r="L2407" s="1" t="s">
        <v>30132</v>
      </c>
    </row>
    <row r="2408" spans="1:12" ht="13.2">
      <c r="A2408" s="20" t="s">
        <v>30858</v>
      </c>
      <c r="B2408" s="1">
        <v>5</v>
      </c>
      <c r="C2408" s="1" t="s">
        <v>30859</v>
      </c>
      <c r="D2408" s="1" t="s">
        <v>19372</v>
      </c>
      <c r="E2408" s="1" t="s">
        <v>30860</v>
      </c>
      <c r="H2408" s="1" t="s">
        <v>30131</v>
      </c>
      <c r="I2408" s="4"/>
      <c r="J2408" s="4" t="str">
        <f ca="1">IFERROR(__xludf.DUMMYFUNCTION("LEFT(INDEX(SPLIT(L2408, "" ""), 4), 2)"),"12")</f>
        <v>12</v>
      </c>
      <c r="K2408" s="1" t="s">
        <v>26614</v>
      </c>
      <c r="L2408" s="1" t="s">
        <v>30132</v>
      </c>
    </row>
    <row r="2409" spans="1:12" ht="13.2">
      <c r="A2409" s="20" t="s">
        <v>715</v>
      </c>
      <c r="B2409" s="1">
        <v>5</v>
      </c>
      <c r="C2409" s="1" t="s">
        <v>18724</v>
      </c>
      <c r="D2409" s="1" t="s">
        <v>10778</v>
      </c>
      <c r="E2409" s="1" t="s">
        <v>30861</v>
      </c>
      <c r="H2409" s="1" t="s">
        <v>30131</v>
      </c>
      <c r="I2409" s="4"/>
      <c r="J2409" s="4" t="str">
        <f ca="1">IFERROR(__xludf.DUMMYFUNCTION("LEFT(INDEX(SPLIT(L2409, "" ""), 4), 2)"),"12")</f>
        <v>12</v>
      </c>
      <c r="K2409" s="1" t="s">
        <v>26614</v>
      </c>
      <c r="L2409" s="1" t="s">
        <v>30132</v>
      </c>
    </row>
    <row r="2410" spans="1:12" ht="13.2">
      <c r="A2410" s="20" t="s">
        <v>3909</v>
      </c>
      <c r="B2410" s="1">
        <v>5</v>
      </c>
      <c r="C2410" s="1" t="s">
        <v>19744</v>
      </c>
      <c r="D2410" s="1" t="s">
        <v>13043</v>
      </c>
      <c r="E2410" s="1" t="s">
        <v>30862</v>
      </c>
      <c r="H2410" s="1" t="s">
        <v>30131</v>
      </c>
      <c r="I2410" s="4"/>
      <c r="J2410" s="4" t="str">
        <f ca="1">IFERROR(__xludf.DUMMYFUNCTION("LEFT(INDEX(SPLIT(L2410, "" ""), 4), 2)"),"12")</f>
        <v>12</v>
      </c>
      <c r="K2410" s="1" t="s">
        <v>26614</v>
      </c>
      <c r="L2410" s="1" t="s">
        <v>30132</v>
      </c>
    </row>
    <row r="2411" spans="1:12" ht="13.2">
      <c r="A2411" s="20" t="s">
        <v>30863</v>
      </c>
      <c r="B2411" s="1">
        <v>5</v>
      </c>
      <c r="C2411" s="1" t="s">
        <v>30864</v>
      </c>
      <c r="D2411" s="1" t="s">
        <v>13043</v>
      </c>
      <c r="E2411" s="1" t="s">
        <v>30865</v>
      </c>
      <c r="H2411" s="1" t="s">
        <v>30131</v>
      </c>
      <c r="I2411" s="4"/>
      <c r="J2411" s="4" t="str">
        <f ca="1">IFERROR(__xludf.DUMMYFUNCTION("LEFT(INDEX(SPLIT(L2411, "" ""), 4), 2)"),"12")</f>
        <v>12</v>
      </c>
      <c r="K2411" s="1" t="s">
        <v>26621</v>
      </c>
      <c r="L2411" s="1" t="s">
        <v>30132</v>
      </c>
    </row>
    <row r="2412" spans="1:12" ht="13.2">
      <c r="A2412" s="20" t="s">
        <v>11866</v>
      </c>
      <c r="B2412" s="1">
        <v>5</v>
      </c>
      <c r="C2412" s="1" t="s">
        <v>5578</v>
      </c>
      <c r="D2412" s="1" t="s">
        <v>13043</v>
      </c>
      <c r="E2412" s="1" t="s">
        <v>30866</v>
      </c>
      <c r="H2412" s="1" t="s">
        <v>30131</v>
      </c>
      <c r="I2412" s="4"/>
      <c r="J2412" s="4" t="str">
        <f ca="1">IFERROR(__xludf.DUMMYFUNCTION("LEFT(INDEX(SPLIT(L2412, "" ""), 4), 2)"),"12")</f>
        <v>12</v>
      </c>
      <c r="K2412" s="1" t="s">
        <v>26614</v>
      </c>
      <c r="L2412" s="1" t="s">
        <v>30132</v>
      </c>
    </row>
    <row r="2413" spans="1:12" ht="13.2">
      <c r="A2413" s="20" t="s">
        <v>22399</v>
      </c>
      <c r="B2413" s="1">
        <v>5</v>
      </c>
      <c r="C2413" s="1" t="s">
        <v>30867</v>
      </c>
      <c r="D2413" s="1" t="s">
        <v>13043</v>
      </c>
      <c r="E2413" s="1" t="s">
        <v>30868</v>
      </c>
      <c r="H2413" s="1" t="s">
        <v>30131</v>
      </c>
      <c r="I2413" s="4"/>
      <c r="J2413" s="4" t="str">
        <f ca="1">IFERROR(__xludf.DUMMYFUNCTION("LEFT(INDEX(SPLIT(L2413, "" ""), 4), 2)"),"12")</f>
        <v>12</v>
      </c>
      <c r="K2413" s="1" t="s">
        <v>26614</v>
      </c>
      <c r="L2413" s="1" t="s">
        <v>30132</v>
      </c>
    </row>
    <row r="2414" spans="1:12" ht="13.2">
      <c r="A2414" s="20" t="s">
        <v>30869</v>
      </c>
      <c r="B2414" s="1">
        <v>5</v>
      </c>
      <c r="C2414" s="1" t="s">
        <v>18322</v>
      </c>
      <c r="D2414" s="1" t="s">
        <v>10736</v>
      </c>
      <c r="E2414" s="1" t="s">
        <v>30870</v>
      </c>
      <c r="H2414" s="1" t="s">
        <v>30131</v>
      </c>
      <c r="I2414" s="4"/>
      <c r="J2414" s="4" t="str">
        <f ca="1">IFERROR(__xludf.DUMMYFUNCTION("LEFT(INDEX(SPLIT(L2414, "" ""), 4), 2)"),"12")</f>
        <v>12</v>
      </c>
      <c r="K2414" s="1" t="s">
        <v>26614</v>
      </c>
      <c r="L2414" s="1" t="s">
        <v>30132</v>
      </c>
    </row>
    <row r="2415" spans="1:12" ht="13.2">
      <c r="A2415" s="20" t="s">
        <v>3831</v>
      </c>
      <c r="B2415" s="1">
        <v>5</v>
      </c>
      <c r="C2415" s="1" t="s">
        <v>504</v>
      </c>
      <c r="D2415" s="1" t="s">
        <v>13043</v>
      </c>
      <c r="E2415" s="1" t="s">
        <v>30871</v>
      </c>
      <c r="H2415" s="1" t="s">
        <v>30131</v>
      </c>
      <c r="I2415" s="4"/>
      <c r="J2415" s="4" t="str">
        <f ca="1">IFERROR(__xludf.DUMMYFUNCTION("LEFT(INDEX(SPLIT(L2415, "" ""), 4), 2)"),"12")</f>
        <v>12</v>
      </c>
      <c r="K2415" s="1" t="s">
        <v>28396</v>
      </c>
      <c r="L2415" s="1" t="s">
        <v>30132</v>
      </c>
    </row>
    <row r="2416" spans="1:12" ht="13.2">
      <c r="A2416" s="20" t="s">
        <v>22817</v>
      </c>
      <c r="B2416" s="1">
        <v>4</v>
      </c>
      <c r="C2416" s="1" t="s">
        <v>30872</v>
      </c>
      <c r="D2416" s="1" t="s">
        <v>13043</v>
      </c>
      <c r="E2416" s="1" t="s">
        <v>30873</v>
      </c>
      <c r="H2416" s="1" t="s">
        <v>30131</v>
      </c>
      <c r="I2416" s="4"/>
      <c r="J2416" s="4" t="str">
        <f ca="1">IFERROR(__xludf.DUMMYFUNCTION("LEFT(INDEX(SPLIT(L2416, "" ""), 4), 2)"),"12")</f>
        <v>12</v>
      </c>
      <c r="K2416" s="1" t="s">
        <v>26614</v>
      </c>
      <c r="L2416" s="1" t="s">
        <v>30132</v>
      </c>
    </row>
    <row r="2417" spans="1:12" ht="13.2">
      <c r="A2417" s="20" t="s">
        <v>3395</v>
      </c>
      <c r="B2417" s="1">
        <v>5</v>
      </c>
      <c r="C2417" s="1" t="s">
        <v>30874</v>
      </c>
      <c r="D2417" s="1" t="s">
        <v>13043</v>
      </c>
      <c r="E2417" s="1" t="s">
        <v>30875</v>
      </c>
      <c r="H2417" s="1" t="s">
        <v>30131</v>
      </c>
      <c r="I2417" s="4"/>
      <c r="J2417" s="4" t="str">
        <f ca="1">IFERROR(__xludf.DUMMYFUNCTION("LEFT(INDEX(SPLIT(L2417, "" ""), 4), 2)"),"12")</f>
        <v>12</v>
      </c>
      <c r="K2417" s="1" t="s">
        <v>26647</v>
      </c>
      <c r="L2417" s="1" t="s">
        <v>30132</v>
      </c>
    </row>
    <row r="2418" spans="1:12" ht="13.2">
      <c r="A2418" s="20" t="s">
        <v>30876</v>
      </c>
      <c r="B2418" s="1">
        <v>5</v>
      </c>
      <c r="D2418" s="1" t="s">
        <v>19372</v>
      </c>
      <c r="E2418" s="1" t="s">
        <v>30877</v>
      </c>
      <c r="H2418" s="1" t="s">
        <v>30131</v>
      </c>
      <c r="I2418" s="4"/>
      <c r="J2418" s="4" t="str">
        <f ca="1">IFERROR(__xludf.DUMMYFUNCTION("LEFT(INDEX(SPLIT(L2418, "" ""), 4), 2)"),"12")</f>
        <v>12</v>
      </c>
      <c r="K2418" s="1" t="s">
        <v>30878</v>
      </c>
      <c r="L2418" s="1" t="s">
        <v>30132</v>
      </c>
    </row>
    <row r="2419" spans="1:12" ht="13.2">
      <c r="A2419" s="20" t="s">
        <v>30879</v>
      </c>
      <c r="B2419" s="1">
        <v>5</v>
      </c>
      <c r="C2419" s="1" t="s">
        <v>30880</v>
      </c>
      <c r="D2419" s="1" t="s">
        <v>19372</v>
      </c>
      <c r="E2419" s="1" t="s">
        <v>30881</v>
      </c>
      <c r="H2419" s="1" t="s">
        <v>30131</v>
      </c>
      <c r="I2419" s="4"/>
      <c r="J2419" s="4" t="str">
        <f ca="1">IFERROR(__xludf.DUMMYFUNCTION("LEFT(INDEX(SPLIT(L2419, "" ""), 4), 2)"),"12")</f>
        <v>12</v>
      </c>
      <c r="K2419" s="1" t="s">
        <v>26614</v>
      </c>
      <c r="L2419" s="1" t="s">
        <v>30132</v>
      </c>
    </row>
    <row r="2420" spans="1:12" ht="13.2">
      <c r="A2420" s="20" t="s">
        <v>30882</v>
      </c>
      <c r="B2420" s="1">
        <v>4</v>
      </c>
      <c r="C2420" s="1" t="s">
        <v>20106</v>
      </c>
      <c r="D2420" s="1" t="s">
        <v>10736</v>
      </c>
      <c r="E2420" s="1" t="s">
        <v>30883</v>
      </c>
      <c r="H2420" s="1" t="s">
        <v>30131</v>
      </c>
      <c r="I2420" s="4"/>
      <c r="J2420" s="4" t="str">
        <f ca="1">IFERROR(__xludf.DUMMYFUNCTION("LEFT(INDEX(SPLIT(L2420, "" ""), 4), 2)"),"12")</f>
        <v>12</v>
      </c>
      <c r="K2420" s="1" t="s">
        <v>26614</v>
      </c>
      <c r="L2420" s="1" t="s">
        <v>30132</v>
      </c>
    </row>
    <row r="2421" spans="1:12" ht="13.2">
      <c r="A2421" s="20" t="s">
        <v>633</v>
      </c>
      <c r="B2421" s="1">
        <v>5</v>
      </c>
      <c r="C2421" s="1" t="s">
        <v>30884</v>
      </c>
      <c r="D2421" s="1" t="s">
        <v>13043</v>
      </c>
      <c r="E2421" s="1" t="s">
        <v>30885</v>
      </c>
      <c r="H2421" s="1" t="s">
        <v>30131</v>
      </c>
      <c r="I2421" s="4"/>
      <c r="J2421" s="4" t="str">
        <f ca="1">IFERROR(__xludf.DUMMYFUNCTION("LEFT(INDEX(SPLIT(L2421, "" ""), 4), 2)"),"12")</f>
        <v>12</v>
      </c>
      <c r="K2421" s="1" t="s">
        <v>26647</v>
      </c>
      <c r="L2421" s="1" t="s">
        <v>30132</v>
      </c>
    </row>
    <row r="2422" spans="1:12" ht="13.2">
      <c r="A2422" s="20" t="s">
        <v>30886</v>
      </c>
      <c r="B2422" s="1">
        <v>5</v>
      </c>
      <c r="C2422" s="1" t="s">
        <v>19658</v>
      </c>
      <c r="D2422" s="1" t="s">
        <v>19372</v>
      </c>
      <c r="E2422" s="1" t="s">
        <v>30887</v>
      </c>
      <c r="H2422" s="1" t="s">
        <v>30131</v>
      </c>
      <c r="I2422" s="4"/>
      <c r="J2422" s="4" t="str">
        <f ca="1">IFERROR(__xludf.DUMMYFUNCTION("LEFT(INDEX(SPLIT(L2422, "" ""), 4), 2)"),"12")</f>
        <v>12</v>
      </c>
      <c r="K2422" s="1" t="s">
        <v>26614</v>
      </c>
      <c r="L2422" s="1" t="s">
        <v>30132</v>
      </c>
    </row>
    <row r="2423" spans="1:12" ht="13.2">
      <c r="A2423" s="20" t="s">
        <v>30888</v>
      </c>
      <c r="B2423" s="1">
        <v>5</v>
      </c>
      <c r="C2423" s="1" t="s">
        <v>671</v>
      </c>
      <c r="D2423" s="1" t="s">
        <v>19372</v>
      </c>
      <c r="E2423" s="1" t="s">
        <v>30889</v>
      </c>
      <c r="H2423" s="1" t="s">
        <v>30131</v>
      </c>
      <c r="I2423" s="4"/>
      <c r="J2423" s="4" t="str">
        <f ca="1">IFERROR(__xludf.DUMMYFUNCTION("LEFT(INDEX(SPLIT(L2423, "" ""), 4), 2)"),"12")</f>
        <v>12</v>
      </c>
      <c r="K2423" s="1" t="s">
        <v>26614</v>
      </c>
      <c r="L2423" s="1" t="s">
        <v>30132</v>
      </c>
    </row>
    <row r="2424" spans="1:12" ht="13.2">
      <c r="A2424" s="20" t="s">
        <v>30876</v>
      </c>
      <c r="B2424" s="1">
        <v>5</v>
      </c>
      <c r="D2424" s="1" t="s">
        <v>19372</v>
      </c>
      <c r="E2424" s="1" t="s">
        <v>30890</v>
      </c>
      <c r="H2424" s="1" t="s">
        <v>30131</v>
      </c>
      <c r="I2424" s="4"/>
      <c r="J2424" s="4" t="str">
        <f ca="1">IFERROR(__xludf.DUMMYFUNCTION("LEFT(INDEX(SPLIT(L2424, "" ""), 4), 2)"),"12")</f>
        <v>12</v>
      </c>
      <c r="K2424" s="1" t="s">
        <v>30878</v>
      </c>
      <c r="L2424" s="1" t="s">
        <v>30132</v>
      </c>
    </row>
    <row r="2425" spans="1:12" ht="13.2">
      <c r="A2425" s="20" t="s">
        <v>30891</v>
      </c>
      <c r="B2425" s="1">
        <v>1</v>
      </c>
      <c r="C2425" s="1" t="s">
        <v>30892</v>
      </c>
      <c r="D2425" s="1" t="s">
        <v>13043</v>
      </c>
      <c r="E2425" s="1" t="s">
        <v>30893</v>
      </c>
      <c r="H2425" s="1" t="s">
        <v>30131</v>
      </c>
      <c r="I2425" s="4"/>
      <c r="J2425" s="4" t="str">
        <f ca="1">IFERROR(__xludf.DUMMYFUNCTION("LEFT(INDEX(SPLIT(L2425, "" ""), 4), 2)"),"12")</f>
        <v>12</v>
      </c>
      <c r="K2425" s="1" t="s">
        <v>28475</v>
      </c>
      <c r="L2425" s="1" t="s">
        <v>30132</v>
      </c>
    </row>
    <row r="2426" spans="1:12" ht="13.2">
      <c r="A2426" s="20" t="s">
        <v>6908</v>
      </c>
      <c r="B2426" s="1">
        <v>5</v>
      </c>
      <c r="C2426" s="1" t="s">
        <v>30894</v>
      </c>
      <c r="D2426" s="1" t="s">
        <v>13043</v>
      </c>
      <c r="E2426" s="1" t="s">
        <v>30895</v>
      </c>
      <c r="H2426" s="1" t="s">
        <v>30131</v>
      </c>
      <c r="I2426" s="4"/>
      <c r="J2426" s="4" t="str">
        <f ca="1">IFERROR(__xludf.DUMMYFUNCTION("LEFT(INDEX(SPLIT(L2426, "" ""), 4), 2)"),"12")</f>
        <v>12</v>
      </c>
      <c r="K2426" s="1" t="s">
        <v>26614</v>
      </c>
      <c r="L2426" s="1" t="s">
        <v>30132</v>
      </c>
    </row>
    <row r="2427" spans="1:12" ht="13.2">
      <c r="A2427" s="20" t="s">
        <v>30896</v>
      </c>
      <c r="B2427" s="1">
        <v>5</v>
      </c>
      <c r="C2427" s="1" t="s">
        <v>19889</v>
      </c>
      <c r="D2427" s="1" t="s">
        <v>10736</v>
      </c>
      <c r="E2427" s="1" t="s">
        <v>30897</v>
      </c>
      <c r="H2427" s="1" t="s">
        <v>30131</v>
      </c>
      <c r="I2427" s="4"/>
      <c r="J2427" s="4" t="str">
        <f ca="1">IFERROR(__xludf.DUMMYFUNCTION("LEFT(INDEX(SPLIT(L2427, "" ""), 4), 2)"),"12")</f>
        <v>12</v>
      </c>
      <c r="K2427" s="1" t="s">
        <v>26614</v>
      </c>
      <c r="L2427" s="1" t="s">
        <v>30132</v>
      </c>
    </row>
    <row r="2428" spans="1:12" ht="13.2">
      <c r="A2428" s="20" t="s">
        <v>30898</v>
      </c>
      <c r="B2428" s="1">
        <v>5</v>
      </c>
      <c r="C2428" s="1" t="s">
        <v>23900</v>
      </c>
      <c r="D2428" s="1" t="s">
        <v>10778</v>
      </c>
      <c r="E2428" s="1" t="s">
        <v>30899</v>
      </c>
      <c r="H2428" s="1" t="s">
        <v>30131</v>
      </c>
      <c r="I2428" s="4"/>
      <c r="J2428" s="4" t="str">
        <f ca="1">IFERROR(__xludf.DUMMYFUNCTION("LEFT(INDEX(SPLIT(L2428, "" ""), 4), 2)"),"12")</f>
        <v>12</v>
      </c>
      <c r="K2428" s="1" t="s">
        <v>26614</v>
      </c>
      <c r="L2428" s="1" t="s">
        <v>30132</v>
      </c>
    </row>
    <row r="2429" spans="1:12" ht="13.2">
      <c r="A2429" s="20" t="s">
        <v>30900</v>
      </c>
      <c r="B2429" s="1">
        <v>5</v>
      </c>
      <c r="C2429" s="1" t="s">
        <v>30901</v>
      </c>
      <c r="D2429" s="1" t="s">
        <v>13043</v>
      </c>
      <c r="E2429" s="1" t="s">
        <v>30902</v>
      </c>
      <c r="H2429" s="1" t="s">
        <v>30131</v>
      </c>
      <c r="I2429" s="4"/>
      <c r="J2429" s="4" t="str">
        <f ca="1">IFERROR(__xludf.DUMMYFUNCTION("LEFT(INDEX(SPLIT(L2429, "" ""), 4), 2)"),"12")</f>
        <v>12</v>
      </c>
      <c r="K2429" s="1" t="s">
        <v>28475</v>
      </c>
      <c r="L2429" s="1" t="s">
        <v>30132</v>
      </c>
    </row>
    <row r="2430" spans="1:12" ht="13.2">
      <c r="A2430" s="20" t="s">
        <v>30903</v>
      </c>
      <c r="B2430" s="1">
        <v>5</v>
      </c>
      <c r="C2430" s="1" t="s">
        <v>7519</v>
      </c>
      <c r="D2430" s="1" t="s">
        <v>13043</v>
      </c>
      <c r="E2430" s="1" t="s">
        <v>30904</v>
      </c>
      <c r="H2430" s="1" t="s">
        <v>30131</v>
      </c>
      <c r="I2430" s="4"/>
      <c r="J2430" s="4" t="str">
        <f ca="1">IFERROR(__xludf.DUMMYFUNCTION("LEFT(INDEX(SPLIT(L2430, "" ""), 4), 2)"),"12")</f>
        <v>12</v>
      </c>
      <c r="K2430" s="1" t="s">
        <v>26628</v>
      </c>
      <c r="L2430" s="1" t="s">
        <v>30132</v>
      </c>
    </row>
    <row r="2431" spans="1:12" ht="13.2">
      <c r="A2431" s="20" t="s">
        <v>30905</v>
      </c>
      <c r="B2431" s="1">
        <v>5</v>
      </c>
      <c r="C2431" s="1" t="s">
        <v>18693</v>
      </c>
      <c r="D2431" s="1" t="s">
        <v>10293</v>
      </c>
      <c r="E2431" s="1" t="s">
        <v>30906</v>
      </c>
      <c r="H2431" s="1" t="s">
        <v>30131</v>
      </c>
      <c r="I2431" s="4"/>
      <c r="J2431" s="4" t="str">
        <f ca="1">IFERROR(__xludf.DUMMYFUNCTION("LEFT(INDEX(SPLIT(L2431, "" ""), 4), 2)"),"12")</f>
        <v>12</v>
      </c>
      <c r="K2431" s="1" t="s">
        <v>26614</v>
      </c>
      <c r="L2431" s="1" t="s">
        <v>30132</v>
      </c>
    </row>
    <row r="2432" spans="1:12" ht="13.2">
      <c r="A2432" s="20" t="s">
        <v>30907</v>
      </c>
      <c r="B2432" s="1">
        <v>5</v>
      </c>
      <c r="C2432" s="1" t="s">
        <v>30908</v>
      </c>
      <c r="D2432" s="1" t="s">
        <v>19372</v>
      </c>
      <c r="E2432" s="1" t="s">
        <v>30909</v>
      </c>
      <c r="H2432" s="1" t="s">
        <v>30131</v>
      </c>
      <c r="I2432" s="4"/>
      <c r="J2432" s="4" t="str">
        <f ca="1">IFERROR(__xludf.DUMMYFUNCTION("LEFT(INDEX(SPLIT(L2432, "" ""), 4), 2)"),"12")</f>
        <v>12</v>
      </c>
      <c r="K2432" s="1" t="s">
        <v>26614</v>
      </c>
      <c r="L2432" s="1" t="s">
        <v>30132</v>
      </c>
    </row>
    <row r="2433" spans="1:12" ht="13.2">
      <c r="A2433" s="20" t="s">
        <v>522</v>
      </c>
      <c r="B2433" s="1">
        <v>5</v>
      </c>
      <c r="C2433" s="1" t="s">
        <v>11767</v>
      </c>
      <c r="D2433" s="1" t="s">
        <v>19372</v>
      </c>
      <c r="E2433" s="1" t="s">
        <v>30910</v>
      </c>
      <c r="H2433" s="1" t="s">
        <v>30131</v>
      </c>
      <c r="I2433" s="4"/>
      <c r="J2433" s="4" t="str">
        <f ca="1">IFERROR(__xludf.DUMMYFUNCTION("LEFT(INDEX(SPLIT(L2433, "" ""), 4), 2)"),"12")</f>
        <v>12</v>
      </c>
      <c r="K2433" s="1" t="s">
        <v>26614</v>
      </c>
      <c r="L2433" s="1" t="s">
        <v>30132</v>
      </c>
    </row>
    <row r="2434" spans="1:12" ht="13.2">
      <c r="A2434" s="20" t="s">
        <v>30911</v>
      </c>
      <c r="B2434" s="1">
        <v>5</v>
      </c>
      <c r="C2434" s="1" t="s">
        <v>30912</v>
      </c>
      <c r="D2434" s="1" t="s">
        <v>19372</v>
      </c>
      <c r="E2434" s="1" t="s">
        <v>30913</v>
      </c>
      <c r="H2434" s="1" t="s">
        <v>30131</v>
      </c>
      <c r="I2434" s="4"/>
      <c r="J2434" s="4" t="str">
        <f ca="1">IFERROR(__xludf.DUMMYFUNCTION("LEFT(INDEX(SPLIT(L2434, "" ""), 4), 2)"),"12")</f>
        <v>12</v>
      </c>
      <c r="K2434" s="1" t="s">
        <v>26614</v>
      </c>
      <c r="L2434" s="1" t="s">
        <v>30132</v>
      </c>
    </row>
    <row r="2435" spans="1:12" ht="13.2">
      <c r="A2435" s="20" t="s">
        <v>30914</v>
      </c>
      <c r="B2435" s="1">
        <v>5</v>
      </c>
      <c r="C2435" s="1" t="s">
        <v>30915</v>
      </c>
      <c r="D2435" s="1" t="s">
        <v>13043</v>
      </c>
      <c r="E2435" s="1" t="s">
        <v>30916</v>
      </c>
      <c r="H2435" s="1" t="s">
        <v>30131</v>
      </c>
      <c r="I2435" s="4"/>
      <c r="J2435" s="4" t="str">
        <f ca="1">IFERROR(__xludf.DUMMYFUNCTION("LEFT(INDEX(SPLIT(L2435, "" ""), 4), 2)"),"12")</f>
        <v>12</v>
      </c>
      <c r="K2435" s="1" t="s">
        <v>26614</v>
      </c>
      <c r="L2435" s="1" t="s">
        <v>30132</v>
      </c>
    </row>
    <row r="2436" spans="1:12" ht="13.2">
      <c r="A2436" s="20" t="s">
        <v>30917</v>
      </c>
      <c r="B2436" s="1">
        <v>5</v>
      </c>
      <c r="C2436" s="1" t="s">
        <v>5039</v>
      </c>
      <c r="D2436" s="1" t="s">
        <v>19372</v>
      </c>
      <c r="E2436" s="1" t="s">
        <v>30918</v>
      </c>
      <c r="H2436" s="1" t="s">
        <v>30131</v>
      </c>
      <c r="I2436" s="4"/>
      <c r="J2436" s="4" t="str">
        <f ca="1">IFERROR(__xludf.DUMMYFUNCTION("LEFT(INDEX(SPLIT(L2436, "" ""), 4), 2)"),"12")</f>
        <v>12</v>
      </c>
      <c r="K2436" s="1" t="s">
        <v>26614</v>
      </c>
      <c r="L2436" s="1" t="s">
        <v>30132</v>
      </c>
    </row>
    <row r="2437" spans="1:12" ht="13.2">
      <c r="A2437" s="20" t="s">
        <v>30919</v>
      </c>
      <c r="B2437" s="1">
        <v>5</v>
      </c>
      <c r="C2437" s="1" t="s">
        <v>30920</v>
      </c>
      <c r="D2437" s="1" t="s">
        <v>10288</v>
      </c>
      <c r="E2437" s="1" t="s">
        <v>30921</v>
      </c>
      <c r="H2437" s="1" t="s">
        <v>30131</v>
      </c>
      <c r="I2437" s="4"/>
      <c r="J2437" s="4" t="str">
        <f ca="1">IFERROR(__xludf.DUMMYFUNCTION("LEFT(INDEX(SPLIT(L2437, "" ""), 4), 2)"),"12")</f>
        <v>12</v>
      </c>
      <c r="K2437" s="1" t="s">
        <v>26614</v>
      </c>
      <c r="L2437" s="1" t="s">
        <v>30132</v>
      </c>
    </row>
    <row r="2438" spans="1:12" ht="13.2">
      <c r="A2438" s="20" t="s">
        <v>30922</v>
      </c>
      <c r="B2438" s="1">
        <v>5</v>
      </c>
      <c r="C2438" s="1" t="s">
        <v>30923</v>
      </c>
      <c r="D2438" s="1" t="s">
        <v>13043</v>
      </c>
      <c r="E2438" s="1" t="s">
        <v>30923</v>
      </c>
      <c r="H2438" s="1" t="s">
        <v>30131</v>
      </c>
      <c r="I2438" s="4"/>
      <c r="J2438" s="4" t="str">
        <f ca="1">IFERROR(__xludf.DUMMYFUNCTION("LEFT(INDEX(SPLIT(L2438, "" ""), 4), 2)"),"12")</f>
        <v>12</v>
      </c>
      <c r="K2438" s="1" t="s">
        <v>30155</v>
      </c>
      <c r="L2438" s="1" t="s">
        <v>30132</v>
      </c>
    </row>
    <row r="2439" spans="1:12" ht="13.2">
      <c r="A2439" s="20" t="s">
        <v>30924</v>
      </c>
      <c r="B2439" s="1">
        <v>5</v>
      </c>
      <c r="C2439" s="1" t="s">
        <v>18744</v>
      </c>
      <c r="D2439" s="1" t="s">
        <v>18313</v>
      </c>
      <c r="E2439" s="1" t="s">
        <v>30925</v>
      </c>
      <c r="H2439" s="1" t="s">
        <v>30131</v>
      </c>
      <c r="I2439" s="4"/>
      <c r="J2439" s="4" t="str">
        <f ca="1">IFERROR(__xludf.DUMMYFUNCTION("LEFT(INDEX(SPLIT(L2439, "" ""), 4), 2)"),"12")</f>
        <v>12</v>
      </c>
      <c r="K2439" s="1" t="s">
        <v>26614</v>
      </c>
      <c r="L2439" s="1" t="s">
        <v>30132</v>
      </c>
    </row>
    <row r="2440" spans="1:12" ht="13.2">
      <c r="A2440" s="20" t="s">
        <v>1182</v>
      </c>
      <c r="B2440" s="1">
        <v>5</v>
      </c>
      <c r="C2440" s="1" t="s">
        <v>30926</v>
      </c>
      <c r="D2440" s="1" t="s">
        <v>19372</v>
      </c>
      <c r="E2440" s="1" t="s">
        <v>30927</v>
      </c>
      <c r="H2440" s="1" t="s">
        <v>30131</v>
      </c>
      <c r="I2440" s="4"/>
      <c r="J2440" s="4" t="str">
        <f ca="1">IFERROR(__xludf.DUMMYFUNCTION("LEFT(INDEX(SPLIT(L2440, "" ""), 4), 2)"),"12")</f>
        <v>12</v>
      </c>
      <c r="K2440" s="1" t="s">
        <v>28458</v>
      </c>
      <c r="L2440" s="1" t="s">
        <v>30132</v>
      </c>
    </row>
    <row r="2441" spans="1:12" ht="13.2">
      <c r="A2441" s="20" t="s">
        <v>30928</v>
      </c>
      <c r="B2441" s="1">
        <v>5</v>
      </c>
      <c r="C2441" s="1" t="s">
        <v>30929</v>
      </c>
      <c r="D2441" s="1" t="s">
        <v>19372</v>
      </c>
      <c r="E2441" s="1" t="s">
        <v>30930</v>
      </c>
      <c r="H2441" s="1" t="s">
        <v>30131</v>
      </c>
      <c r="I2441" s="4"/>
      <c r="J2441" s="4" t="str">
        <f ca="1">IFERROR(__xludf.DUMMYFUNCTION("LEFT(INDEX(SPLIT(L2441, "" ""), 4), 2)"),"12")</f>
        <v>12</v>
      </c>
      <c r="K2441" s="1" t="s">
        <v>26614</v>
      </c>
      <c r="L2441" s="1" t="s">
        <v>30132</v>
      </c>
    </row>
    <row r="2442" spans="1:12" ht="13.2">
      <c r="A2442" s="20" t="s">
        <v>30931</v>
      </c>
      <c r="B2442" s="1">
        <v>4</v>
      </c>
      <c r="C2442" s="1" t="s">
        <v>30932</v>
      </c>
      <c r="D2442" s="1" t="s">
        <v>19372</v>
      </c>
      <c r="E2442" s="1" t="s">
        <v>30933</v>
      </c>
      <c r="H2442" s="1" t="s">
        <v>30131</v>
      </c>
      <c r="I2442" s="4"/>
      <c r="J2442" s="4" t="str">
        <f ca="1">IFERROR(__xludf.DUMMYFUNCTION("LEFT(INDEX(SPLIT(L2442, "" ""), 4), 2)"),"12")</f>
        <v>12</v>
      </c>
      <c r="K2442" s="1" t="s">
        <v>26614</v>
      </c>
      <c r="L2442" s="1" t="s">
        <v>30132</v>
      </c>
    </row>
    <row r="2443" spans="1:12" ht="13.2">
      <c r="A2443" s="20" t="s">
        <v>22433</v>
      </c>
      <c r="B2443" s="1">
        <v>5</v>
      </c>
      <c r="C2443" s="1" t="s">
        <v>19652</v>
      </c>
      <c r="D2443" s="1" t="s">
        <v>13043</v>
      </c>
      <c r="E2443" s="1" t="s">
        <v>30934</v>
      </c>
      <c r="H2443" s="1" t="s">
        <v>30131</v>
      </c>
      <c r="I2443" s="4"/>
      <c r="J2443" s="4" t="str">
        <f ca="1">IFERROR(__xludf.DUMMYFUNCTION("LEFT(INDEX(SPLIT(L2443, "" ""), 4), 2)"),"12")</f>
        <v>12</v>
      </c>
      <c r="K2443" s="1" t="s">
        <v>26614</v>
      </c>
      <c r="L2443" s="1" t="s">
        <v>30132</v>
      </c>
    </row>
    <row r="2444" spans="1:12" ht="13.2">
      <c r="A2444" s="20" t="s">
        <v>30935</v>
      </c>
      <c r="B2444" s="1">
        <v>5</v>
      </c>
      <c r="C2444" s="1" t="s">
        <v>30936</v>
      </c>
      <c r="D2444" s="1" t="s">
        <v>13043</v>
      </c>
      <c r="E2444" s="1" t="s">
        <v>30937</v>
      </c>
      <c r="H2444" s="1" t="s">
        <v>30131</v>
      </c>
      <c r="I2444" s="4"/>
      <c r="J2444" s="4" t="str">
        <f ca="1">IFERROR(__xludf.DUMMYFUNCTION("LEFT(INDEX(SPLIT(L2444, "" ""), 4), 2)"),"12")</f>
        <v>12</v>
      </c>
      <c r="K2444" s="1" t="s">
        <v>26614</v>
      </c>
      <c r="L2444" s="1" t="s">
        <v>30132</v>
      </c>
    </row>
    <row r="2445" spans="1:12" ht="13.2">
      <c r="A2445" s="20" t="s">
        <v>30938</v>
      </c>
      <c r="B2445" s="1">
        <v>5</v>
      </c>
      <c r="C2445" s="1" t="s">
        <v>30939</v>
      </c>
      <c r="D2445" s="1" t="s">
        <v>19372</v>
      </c>
      <c r="E2445" s="1" t="s">
        <v>30940</v>
      </c>
      <c r="H2445" s="1" t="s">
        <v>30131</v>
      </c>
      <c r="I2445" s="4"/>
      <c r="J2445" s="4" t="str">
        <f ca="1">IFERROR(__xludf.DUMMYFUNCTION("LEFT(INDEX(SPLIT(L2445, "" ""), 4), 2)"),"12")</f>
        <v>12</v>
      </c>
      <c r="K2445" s="1" t="s">
        <v>26614</v>
      </c>
      <c r="L2445" s="1" t="s">
        <v>30132</v>
      </c>
    </row>
    <row r="2446" spans="1:12" ht="13.2">
      <c r="A2446" s="20" t="s">
        <v>30941</v>
      </c>
      <c r="B2446" s="1">
        <v>5</v>
      </c>
      <c r="C2446" s="1" t="s">
        <v>30942</v>
      </c>
      <c r="D2446" s="1" t="s">
        <v>13043</v>
      </c>
      <c r="E2446" s="1" t="s">
        <v>30943</v>
      </c>
      <c r="H2446" s="1" t="s">
        <v>30131</v>
      </c>
      <c r="I2446" s="4"/>
      <c r="J2446" s="4" t="str">
        <f ca="1">IFERROR(__xludf.DUMMYFUNCTION("LEFT(INDEX(SPLIT(L2446, "" ""), 4), 2)"),"12")</f>
        <v>12</v>
      </c>
      <c r="K2446" s="1" t="s">
        <v>26635</v>
      </c>
      <c r="L2446" s="1" t="s">
        <v>30132</v>
      </c>
    </row>
    <row r="2447" spans="1:12" ht="13.2">
      <c r="A2447" s="20" t="s">
        <v>30944</v>
      </c>
      <c r="B2447" s="1">
        <v>5</v>
      </c>
      <c r="C2447" s="1" t="s">
        <v>30945</v>
      </c>
      <c r="D2447" s="1" t="s">
        <v>13043</v>
      </c>
      <c r="E2447" s="1" t="s">
        <v>30946</v>
      </c>
      <c r="H2447" s="1" t="s">
        <v>30131</v>
      </c>
      <c r="I2447" s="4"/>
      <c r="J2447" s="4" t="str">
        <f ca="1">IFERROR(__xludf.DUMMYFUNCTION("LEFT(INDEX(SPLIT(L2447, "" ""), 4), 2)"),"12")</f>
        <v>12</v>
      </c>
      <c r="K2447" s="1" t="s">
        <v>26614</v>
      </c>
      <c r="L2447" s="1" t="s">
        <v>30132</v>
      </c>
    </row>
    <row r="2448" spans="1:12" ht="13.2">
      <c r="A2448" s="20" t="s">
        <v>30947</v>
      </c>
      <c r="B2448" s="1">
        <v>5</v>
      </c>
      <c r="C2448" s="1" t="s">
        <v>10500</v>
      </c>
      <c r="D2448" s="1" t="s">
        <v>19372</v>
      </c>
      <c r="E2448" s="1" t="s">
        <v>30948</v>
      </c>
      <c r="H2448" s="1" t="s">
        <v>30131</v>
      </c>
      <c r="I2448" s="4"/>
      <c r="J2448" s="4" t="str">
        <f ca="1">IFERROR(__xludf.DUMMYFUNCTION("LEFT(INDEX(SPLIT(L2448, "" ""), 4), 2)"),"12")</f>
        <v>12</v>
      </c>
      <c r="K2448" s="1" t="s">
        <v>26614</v>
      </c>
      <c r="L2448" s="1" t="s">
        <v>30132</v>
      </c>
    </row>
    <row r="2449" spans="1:12" ht="13.2">
      <c r="A2449" s="20" t="s">
        <v>30949</v>
      </c>
      <c r="B2449" s="1">
        <v>4</v>
      </c>
      <c r="C2449" s="1" t="s">
        <v>30950</v>
      </c>
      <c r="D2449" s="1" t="s">
        <v>19372</v>
      </c>
      <c r="E2449" s="1" t="s">
        <v>30951</v>
      </c>
      <c r="H2449" s="1" t="s">
        <v>30131</v>
      </c>
      <c r="I2449" s="4"/>
      <c r="J2449" s="4" t="str">
        <f ca="1">IFERROR(__xludf.DUMMYFUNCTION("LEFT(INDEX(SPLIT(L2449, "" ""), 4), 2)"),"12")</f>
        <v>12</v>
      </c>
      <c r="K2449" s="1" t="s">
        <v>26614</v>
      </c>
      <c r="L2449" s="1" t="s">
        <v>30132</v>
      </c>
    </row>
    <row r="2450" spans="1:12" ht="13.2">
      <c r="A2450" s="20" t="s">
        <v>30952</v>
      </c>
      <c r="B2450" s="1">
        <v>5</v>
      </c>
      <c r="C2450" s="1" t="s">
        <v>30953</v>
      </c>
      <c r="D2450" s="1" t="s">
        <v>10288</v>
      </c>
      <c r="E2450" s="1" t="s">
        <v>30954</v>
      </c>
      <c r="H2450" s="1" t="s">
        <v>30131</v>
      </c>
      <c r="I2450" s="4"/>
      <c r="J2450" s="4" t="str">
        <f ca="1">IFERROR(__xludf.DUMMYFUNCTION("LEFT(INDEX(SPLIT(L2450, "" ""), 4), 2)"),"12")</f>
        <v>12</v>
      </c>
      <c r="K2450" s="1" t="s">
        <v>26614</v>
      </c>
      <c r="L2450" s="1" t="s">
        <v>30132</v>
      </c>
    </row>
    <row r="2451" spans="1:12" ht="13.2">
      <c r="A2451" s="20" t="s">
        <v>30955</v>
      </c>
      <c r="B2451" s="1">
        <v>5</v>
      </c>
      <c r="C2451" s="1" t="s">
        <v>30956</v>
      </c>
      <c r="D2451" s="1" t="s">
        <v>13043</v>
      </c>
      <c r="E2451" s="1" t="s">
        <v>30957</v>
      </c>
      <c r="H2451" s="1" t="s">
        <v>30131</v>
      </c>
      <c r="I2451" s="4"/>
      <c r="J2451" s="4" t="str">
        <f ca="1">IFERROR(__xludf.DUMMYFUNCTION("LEFT(INDEX(SPLIT(L2451, "" ""), 4), 2)"),"12")</f>
        <v>12</v>
      </c>
      <c r="K2451" s="1" t="s">
        <v>26614</v>
      </c>
      <c r="L2451" s="1" t="s">
        <v>30132</v>
      </c>
    </row>
    <row r="2452" spans="1:12" ht="13.2">
      <c r="A2452" s="20" t="s">
        <v>30958</v>
      </c>
      <c r="B2452" s="1">
        <v>5</v>
      </c>
      <c r="C2452" s="1" t="s">
        <v>30959</v>
      </c>
      <c r="D2452" s="1" t="s">
        <v>13043</v>
      </c>
      <c r="E2452" s="1" t="s">
        <v>30960</v>
      </c>
      <c r="H2452" s="1" t="s">
        <v>30131</v>
      </c>
      <c r="I2452" s="4"/>
      <c r="J2452" s="4" t="str">
        <f ca="1">IFERROR(__xludf.DUMMYFUNCTION("LEFT(INDEX(SPLIT(L2452, "" ""), 4), 2)"),"12")</f>
        <v>12</v>
      </c>
      <c r="K2452" s="1" t="s">
        <v>28396</v>
      </c>
      <c r="L2452" s="1" t="s">
        <v>30132</v>
      </c>
    </row>
    <row r="2453" spans="1:12" ht="13.2">
      <c r="A2453" s="20" t="s">
        <v>30961</v>
      </c>
      <c r="B2453" s="1">
        <v>5</v>
      </c>
      <c r="C2453" s="1" t="s">
        <v>4767</v>
      </c>
      <c r="D2453" s="1" t="s">
        <v>19372</v>
      </c>
      <c r="E2453" s="1" t="s">
        <v>30962</v>
      </c>
      <c r="H2453" s="1" t="s">
        <v>30131</v>
      </c>
      <c r="I2453" s="4"/>
      <c r="J2453" s="4" t="str">
        <f ca="1">IFERROR(__xludf.DUMMYFUNCTION("LEFT(INDEX(SPLIT(L2453, "" ""), 4), 2)"),"12")</f>
        <v>12</v>
      </c>
      <c r="K2453" s="1" t="s">
        <v>26614</v>
      </c>
      <c r="L2453" s="1" t="s">
        <v>30132</v>
      </c>
    </row>
    <row r="2454" spans="1:12" ht="13.2">
      <c r="A2454" s="20" t="s">
        <v>19451</v>
      </c>
      <c r="B2454" s="1">
        <v>5</v>
      </c>
      <c r="C2454" s="1" t="s">
        <v>30963</v>
      </c>
      <c r="D2454" s="1" t="s">
        <v>13043</v>
      </c>
      <c r="E2454" s="1" t="s">
        <v>30964</v>
      </c>
      <c r="H2454" s="1" t="s">
        <v>30131</v>
      </c>
      <c r="I2454" s="4"/>
      <c r="J2454" s="4" t="str">
        <f ca="1">IFERROR(__xludf.DUMMYFUNCTION("LEFT(INDEX(SPLIT(L2454, "" ""), 4), 2)"),"12")</f>
        <v>12</v>
      </c>
      <c r="K2454" s="1" t="s">
        <v>28258</v>
      </c>
      <c r="L2454" s="1" t="s">
        <v>30132</v>
      </c>
    </row>
    <row r="2455" spans="1:12" ht="13.2">
      <c r="A2455" s="20" t="s">
        <v>30965</v>
      </c>
      <c r="B2455" s="1">
        <v>5</v>
      </c>
      <c r="C2455" s="1" t="s">
        <v>30966</v>
      </c>
      <c r="D2455" s="1" t="s">
        <v>13043</v>
      </c>
      <c r="E2455" s="1" t="s">
        <v>30967</v>
      </c>
      <c r="H2455" s="1" t="s">
        <v>30131</v>
      </c>
      <c r="I2455" s="4"/>
      <c r="J2455" s="4" t="str">
        <f ca="1">IFERROR(__xludf.DUMMYFUNCTION("LEFT(INDEX(SPLIT(L2455, "" ""), 4), 2)"),"12")</f>
        <v>12</v>
      </c>
      <c r="K2455" s="1" t="s">
        <v>28396</v>
      </c>
      <c r="L2455" s="1" t="s">
        <v>30132</v>
      </c>
    </row>
    <row r="2456" spans="1:12" ht="13.2">
      <c r="A2456" s="20" t="s">
        <v>30968</v>
      </c>
      <c r="B2456" s="1">
        <v>5</v>
      </c>
      <c r="C2456" s="1" t="s">
        <v>30688</v>
      </c>
      <c r="D2456" s="1" t="s">
        <v>19372</v>
      </c>
      <c r="E2456" s="1" t="s">
        <v>30969</v>
      </c>
      <c r="H2456" s="1" t="s">
        <v>30131</v>
      </c>
      <c r="I2456" s="4"/>
      <c r="J2456" s="4" t="str">
        <f ca="1">IFERROR(__xludf.DUMMYFUNCTION("LEFT(INDEX(SPLIT(L2456, "" ""), 4), 2)"),"12")</f>
        <v>12</v>
      </c>
      <c r="K2456" s="1" t="s">
        <v>26614</v>
      </c>
      <c r="L2456" s="1" t="s">
        <v>30132</v>
      </c>
    </row>
    <row r="2457" spans="1:12" ht="13.2">
      <c r="A2457" s="20" t="s">
        <v>30970</v>
      </c>
      <c r="B2457" s="1">
        <v>4</v>
      </c>
      <c r="C2457" s="1" t="s">
        <v>11650</v>
      </c>
      <c r="D2457" s="1" t="s">
        <v>13043</v>
      </c>
      <c r="E2457" s="1" t="s">
        <v>30971</v>
      </c>
      <c r="H2457" s="1" t="s">
        <v>30131</v>
      </c>
      <c r="I2457" s="4"/>
      <c r="J2457" s="4" t="str">
        <f ca="1">IFERROR(__xludf.DUMMYFUNCTION("LEFT(INDEX(SPLIT(L2457, "" ""), 4), 2)"),"12")</f>
        <v>12</v>
      </c>
      <c r="K2457" s="1" t="s">
        <v>26614</v>
      </c>
      <c r="L2457" s="1" t="s">
        <v>30132</v>
      </c>
    </row>
    <row r="2458" spans="1:12" ht="13.2">
      <c r="A2458" s="20" t="s">
        <v>30972</v>
      </c>
      <c r="B2458" s="1">
        <v>5</v>
      </c>
      <c r="C2458" s="1" t="s">
        <v>30732</v>
      </c>
      <c r="D2458" s="1" t="s">
        <v>19372</v>
      </c>
      <c r="E2458" s="1" t="s">
        <v>30973</v>
      </c>
      <c r="H2458" s="1" t="s">
        <v>30131</v>
      </c>
      <c r="I2458" s="4"/>
      <c r="J2458" s="4" t="str">
        <f ca="1">IFERROR(__xludf.DUMMYFUNCTION("LEFT(INDEX(SPLIT(L2458, "" ""), 4), 2)"),"12")</f>
        <v>12</v>
      </c>
      <c r="K2458" s="1" t="s">
        <v>26614</v>
      </c>
      <c r="L2458" s="1" t="s">
        <v>30132</v>
      </c>
    </row>
    <row r="2459" spans="1:12" ht="13.2">
      <c r="A2459" s="20" t="s">
        <v>383</v>
      </c>
      <c r="B2459" s="1">
        <v>5</v>
      </c>
      <c r="C2459" s="1" t="s">
        <v>12927</v>
      </c>
      <c r="D2459" s="1" t="s">
        <v>13043</v>
      </c>
      <c r="E2459" s="1" t="s">
        <v>30974</v>
      </c>
      <c r="H2459" s="1" t="s">
        <v>30131</v>
      </c>
      <c r="I2459" s="4"/>
      <c r="J2459" s="4" t="str">
        <f ca="1">IFERROR(__xludf.DUMMYFUNCTION("LEFT(INDEX(SPLIT(L2459, "" ""), 4), 2)"),"12")</f>
        <v>12</v>
      </c>
      <c r="K2459" s="1" t="s">
        <v>26647</v>
      </c>
      <c r="L2459" s="1" t="s">
        <v>30132</v>
      </c>
    </row>
    <row r="2460" spans="1:12" ht="13.2">
      <c r="A2460" s="20" t="s">
        <v>30975</v>
      </c>
      <c r="B2460" s="1">
        <v>5</v>
      </c>
      <c r="C2460" s="1" t="s">
        <v>30976</v>
      </c>
      <c r="D2460" s="1" t="s">
        <v>13043</v>
      </c>
      <c r="E2460" s="1" t="s">
        <v>30977</v>
      </c>
      <c r="H2460" s="1" t="s">
        <v>30131</v>
      </c>
      <c r="I2460" s="4"/>
      <c r="J2460" s="4" t="str">
        <f ca="1">IFERROR(__xludf.DUMMYFUNCTION("LEFT(INDEX(SPLIT(L2460, "" ""), 4), 2)"),"12")</f>
        <v>12</v>
      </c>
      <c r="K2460" s="1" t="s">
        <v>26614</v>
      </c>
      <c r="L2460" s="1" t="s">
        <v>30132</v>
      </c>
    </row>
    <row r="2461" spans="1:12" ht="13.2">
      <c r="A2461" s="20" t="s">
        <v>30978</v>
      </c>
      <c r="B2461" s="1">
        <v>4</v>
      </c>
      <c r="C2461" s="1" t="s">
        <v>30979</v>
      </c>
      <c r="D2461" s="1" t="s">
        <v>13043</v>
      </c>
      <c r="E2461" s="1" t="s">
        <v>30980</v>
      </c>
      <c r="H2461" s="1" t="s">
        <v>30131</v>
      </c>
      <c r="I2461" s="4"/>
      <c r="J2461" s="4" t="str">
        <f ca="1">IFERROR(__xludf.DUMMYFUNCTION("LEFT(INDEX(SPLIT(L2461, "" ""), 4), 2)"),"12")</f>
        <v>12</v>
      </c>
      <c r="K2461" s="1" t="s">
        <v>26614</v>
      </c>
      <c r="L2461" s="1" t="s">
        <v>30132</v>
      </c>
    </row>
    <row r="2462" spans="1:12" ht="13.2">
      <c r="A2462" s="20" t="s">
        <v>30981</v>
      </c>
      <c r="B2462" s="1">
        <v>5</v>
      </c>
      <c r="C2462" s="1" t="s">
        <v>30982</v>
      </c>
      <c r="D2462" s="1" t="s">
        <v>13043</v>
      </c>
      <c r="E2462" s="1" t="s">
        <v>30983</v>
      </c>
      <c r="H2462" s="1" t="s">
        <v>30131</v>
      </c>
      <c r="I2462" s="4"/>
      <c r="J2462" s="4" t="str">
        <f ca="1">IFERROR(__xludf.DUMMYFUNCTION("LEFT(INDEX(SPLIT(L2462, "" ""), 4), 2)"),"12")</f>
        <v>12</v>
      </c>
      <c r="K2462" s="1" t="s">
        <v>26647</v>
      </c>
      <c r="L2462" s="1" t="s">
        <v>30132</v>
      </c>
    </row>
    <row r="2463" spans="1:12" ht="13.2">
      <c r="A2463" s="20" t="s">
        <v>30984</v>
      </c>
      <c r="B2463" s="1">
        <v>5</v>
      </c>
      <c r="C2463" s="1" t="s">
        <v>11162</v>
      </c>
      <c r="D2463" s="1" t="s">
        <v>19372</v>
      </c>
      <c r="E2463" s="1" t="s">
        <v>30985</v>
      </c>
      <c r="H2463" s="1" t="s">
        <v>30131</v>
      </c>
      <c r="I2463" s="4"/>
      <c r="J2463" s="4" t="str">
        <f ca="1">IFERROR(__xludf.DUMMYFUNCTION("LEFT(INDEX(SPLIT(L2463, "" ""), 4), 2)"),"12")</f>
        <v>12</v>
      </c>
      <c r="K2463" s="1" t="s">
        <v>26614</v>
      </c>
      <c r="L2463" s="1" t="s">
        <v>30132</v>
      </c>
    </row>
    <row r="2464" spans="1:12" ht="13.2">
      <c r="A2464" s="20" t="s">
        <v>3831</v>
      </c>
      <c r="B2464" s="1">
        <v>5</v>
      </c>
      <c r="C2464" s="1" t="s">
        <v>30986</v>
      </c>
      <c r="D2464" s="1" t="s">
        <v>13043</v>
      </c>
      <c r="E2464" s="1" t="s">
        <v>30987</v>
      </c>
      <c r="H2464" s="1" t="s">
        <v>30131</v>
      </c>
      <c r="I2464" s="4"/>
      <c r="J2464" s="4" t="str">
        <f ca="1">IFERROR(__xludf.DUMMYFUNCTION("LEFT(INDEX(SPLIT(L2464, "" ""), 4), 2)"),"12")</f>
        <v>12</v>
      </c>
      <c r="K2464" s="1" t="s">
        <v>28475</v>
      </c>
      <c r="L2464" s="1" t="s">
        <v>30132</v>
      </c>
    </row>
    <row r="2465" spans="1:12" ht="13.2">
      <c r="A2465" s="20" t="s">
        <v>10459</v>
      </c>
      <c r="B2465" s="1">
        <v>5</v>
      </c>
      <c r="C2465" s="1" t="s">
        <v>18322</v>
      </c>
      <c r="D2465" s="1" t="s">
        <v>10736</v>
      </c>
      <c r="E2465" s="1" t="s">
        <v>30988</v>
      </c>
      <c r="H2465" s="1" t="s">
        <v>30131</v>
      </c>
      <c r="I2465" s="4"/>
      <c r="J2465" s="4" t="str">
        <f ca="1">IFERROR(__xludf.DUMMYFUNCTION("LEFT(INDEX(SPLIT(L2465, "" ""), 4), 2)"),"12")</f>
        <v>12</v>
      </c>
      <c r="K2465" s="1" t="s">
        <v>26614</v>
      </c>
      <c r="L2465" s="1" t="s">
        <v>30132</v>
      </c>
    </row>
    <row r="2466" spans="1:12" ht="13.2">
      <c r="A2466" s="20" t="s">
        <v>30989</v>
      </c>
      <c r="B2466" s="1">
        <v>5</v>
      </c>
      <c r="C2466" s="1" t="s">
        <v>30990</v>
      </c>
      <c r="D2466" s="1" t="s">
        <v>10736</v>
      </c>
      <c r="E2466" s="1" t="s">
        <v>30991</v>
      </c>
      <c r="H2466" s="1" t="s">
        <v>30131</v>
      </c>
      <c r="I2466" s="4"/>
      <c r="J2466" s="4" t="str">
        <f ca="1">IFERROR(__xludf.DUMMYFUNCTION("LEFT(INDEX(SPLIT(L2466, "" ""), 4), 2)"),"12")</f>
        <v>12</v>
      </c>
      <c r="K2466" s="1" t="s">
        <v>26614</v>
      </c>
      <c r="L2466" s="1" t="s">
        <v>30132</v>
      </c>
    </row>
    <row r="2467" spans="1:12" ht="13.2">
      <c r="A2467" s="20" t="s">
        <v>30992</v>
      </c>
      <c r="B2467" s="1">
        <v>5</v>
      </c>
      <c r="C2467" s="1" t="s">
        <v>30993</v>
      </c>
      <c r="D2467" s="1" t="s">
        <v>13043</v>
      </c>
      <c r="E2467" s="1" t="s">
        <v>30994</v>
      </c>
      <c r="H2467" s="1" t="s">
        <v>30131</v>
      </c>
      <c r="I2467" s="4"/>
      <c r="J2467" s="4" t="str">
        <f ca="1">IFERROR(__xludf.DUMMYFUNCTION("LEFT(INDEX(SPLIT(L2467, "" ""), 4), 2)"),"12")</f>
        <v>12</v>
      </c>
      <c r="K2467" s="1" t="s">
        <v>26614</v>
      </c>
      <c r="L2467" s="1" t="s">
        <v>30132</v>
      </c>
    </row>
    <row r="2468" spans="1:12" ht="13.2">
      <c r="A2468" s="20" t="s">
        <v>30995</v>
      </c>
      <c r="B2468" s="1">
        <v>5</v>
      </c>
      <c r="C2468" s="1" t="s">
        <v>3699</v>
      </c>
      <c r="D2468" s="1" t="s">
        <v>19372</v>
      </c>
      <c r="E2468" s="1" t="s">
        <v>30996</v>
      </c>
      <c r="H2468" s="1" t="s">
        <v>30131</v>
      </c>
      <c r="I2468" s="4"/>
      <c r="J2468" s="4" t="str">
        <f ca="1">IFERROR(__xludf.DUMMYFUNCTION("LEFT(INDEX(SPLIT(L2468, "" ""), 4), 2)"),"12")</f>
        <v>12</v>
      </c>
      <c r="K2468" s="1" t="s">
        <v>26614</v>
      </c>
      <c r="L2468" s="1" t="s">
        <v>30132</v>
      </c>
    </row>
    <row r="2469" spans="1:12" ht="13.2">
      <c r="A2469" s="20" t="s">
        <v>30997</v>
      </c>
      <c r="B2469" s="1">
        <v>5</v>
      </c>
      <c r="C2469" s="1" t="s">
        <v>30998</v>
      </c>
      <c r="D2469" s="1" t="s">
        <v>13043</v>
      </c>
      <c r="E2469" s="1" t="s">
        <v>30999</v>
      </c>
      <c r="H2469" s="1" t="s">
        <v>30131</v>
      </c>
      <c r="I2469" s="4"/>
      <c r="J2469" s="4" t="str">
        <f ca="1">IFERROR(__xludf.DUMMYFUNCTION("LEFT(INDEX(SPLIT(L2469, "" ""), 4), 2)"),"12")</f>
        <v>12</v>
      </c>
      <c r="K2469" s="1" t="s">
        <v>26614</v>
      </c>
      <c r="L2469" s="1" t="s">
        <v>30132</v>
      </c>
    </row>
    <row r="2470" spans="1:12" ht="13.2">
      <c r="A2470" s="20" t="s">
        <v>31000</v>
      </c>
      <c r="B2470" s="1">
        <v>5</v>
      </c>
      <c r="C2470" s="1" t="s">
        <v>4767</v>
      </c>
      <c r="D2470" s="1" t="s">
        <v>13043</v>
      </c>
      <c r="E2470" s="1" t="s">
        <v>31001</v>
      </c>
      <c r="H2470" s="1" t="s">
        <v>30131</v>
      </c>
      <c r="I2470" s="4"/>
      <c r="J2470" s="4" t="str">
        <f ca="1">IFERROR(__xludf.DUMMYFUNCTION("LEFT(INDEX(SPLIT(L2470, "" ""), 4), 2)"),"12")</f>
        <v>12</v>
      </c>
      <c r="K2470" s="1" t="s">
        <v>26628</v>
      </c>
      <c r="L2470" s="1" t="s">
        <v>30132</v>
      </c>
    </row>
    <row r="2471" spans="1:12" ht="13.2">
      <c r="A2471" s="20" t="s">
        <v>31002</v>
      </c>
      <c r="B2471" s="1">
        <v>5</v>
      </c>
      <c r="D2471" s="1" t="s">
        <v>13043</v>
      </c>
      <c r="E2471" s="1" t="s">
        <v>31003</v>
      </c>
      <c r="H2471" s="1" t="s">
        <v>30131</v>
      </c>
      <c r="I2471" s="4"/>
      <c r="J2471" s="4" t="str">
        <f ca="1">IFERROR(__xludf.DUMMYFUNCTION("LEFT(INDEX(SPLIT(L2471, "" ""), 4), 2)"),"12")</f>
        <v>12</v>
      </c>
      <c r="K2471" s="1" t="s">
        <v>26650</v>
      </c>
      <c r="L2471" s="1" t="s">
        <v>30132</v>
      </c>
    </row>
    <row r="2472" spans="1:12" ht="13.2">
      <c r="A2472" s="20" t="s">
        <v>31004</v>
      </c>
      <c r="B2472" s="1">
        <v>5</v>
      </c>
      <c r="C2472" s="1" t="s">
        <v>31005</v>
      </c>
      <c r="D2472" s="1" t="s">
        <v>10300</v>
      </c>
      <c r="E2472" s="1" t="s">
        <v>31005</v>
      </c>
      <c r="H2472" s="1" t="s">
        <v>30131</v>
      </c>
      <c r="I2472" s="4"/>
      <c r="J2472" s="4" t="str">
        <f ca="1">IFERROR(__xludf.DUMMYFUNCTION("LEFT(INDEX(SPLIT(L2472, "" ""), 4), 2)"),"12")</f>
        <v>12</v>
      </c>
      <c r="K2472" s="1" t="s">
        <v>26621</v>
      </c>
      <c r="L2472" s="1" t="s">
        <v>30132</v>
      </c>
    </row>
    <row r="2473" spans="1:12" ht="13.2">
      <c r="A2473" s="20" t="s">
        <v>31006</v>
      </c>
      <c r="B2473" s="1">
        <v>5</v>
      </c>
      <c r="C2473" s="1" t="s">
        <v>31007</v>
      </c>
      <c r="D2473" s="1" t="s">
        <v>19372</v>
      </c>
      <c r="E2473" s="1" t="s">
        <v>31008</v>
      </c>
      <c r="H2473" s="1" t="s">
        <v>30131</v>
      </c>
      <c r="I2473" s="4"/>
      <c r="J2473" s="4" t="str">
        <f ca="1">IFERROR(__xludf.DUMMYFUNCTION("LEFT(INDEX(SPLIT(L2473, "" ""), 4), 2)"),"12")</f>
        <v>12</v>
      </c>
      <c r="K2473" s="1" t="s">
        <v>26614</v>
      </c>
      <c r="L2473" s="1" t="s">
        <v>30132</v>
      </c>
    </row>
    <row r="2474" spans="1:12" ht="13.2">
      <c r="A2474" s="20" t="s">
        <v>31009</v>
      </c>
      <c r="B2474" s="1">
        <v>5</v>
      </c>
      <c r="C2474" s="1" t="s">
        <v>31010</v>
      </c>
      <c r="D2474" s="1" t="s">
        <v>19372</v>
      </c>
      <c r="E2474" s="1" t="s">
        <v>31011</v>
      </c>
      <c r="H2474" s="1" t="s">
        <v>30131</v>
      </c>
      <c r="I2474" s="4"/>
      <c r="J2474" s="4" t="str">
        <f ca="1">IFERROR(__xludf.DUMMYFUNCTION("LEFT(INDEX(SPLIT(L2474, "" ""), 4), 2)"),"12")</f>
        <v>12</v>
      </c>
      <c r="K2474" s="1" t="s">
        <v>26614</v>
      </c>
      <c r="L2474" s="1" t="s">
        <v>30132</v>
      </c>
    </row>
    <row r="2475" spans="1:12" ht="13.2">
      <c r="A2475" s="20" t="s">
        <v>3831</v>
      </c>
      <c r="B2475" s="1">
        <v>5</v>
      </c>
      <c r="C2475" s="1" t="s">
        <v>31012</v>
      </c>
      <c r="D2475" s="1" t="s">
        <v>13043</v>
      </c>
      <c r="E2475" s="1" t="s">
        <v>31013</v>
      </c>
      <c r="H2475" s="1" t="s">
        <v>30131</v>
      </c>
      <c r="I2475" s="4"/>
      <c r="J2475" s="4" t="str">
        <f ca="1">IFERROR(__xludf.DUMMYFUNCTION("LEFT(INDEX(SPLIT(L2475, "" ""), 4), 2)"),"12")</f>
        <v>12</v>
      </c>
      <c r="K2475" s="1" t="s">
        <v>28396</v>
      </c>
      <c r="L2475" s="1" t="s">
        <v>30132</v>
      </c>
    </row>
    <row r="2476" spans="1:12" ht="13.2">
      <c r="A2476" s="20" t="s">
        <v>31014</v>
      </c>
      <c r="B2476" s="1">
        <v>5</v>
      </c>
      <c r="C2476" s="1" t="s">
        <v>11127</v>
      </c>
      <c r="D2476" s="1" t="s">
        <v>19372</v>
      </c>
      <c r="E2476" s="1" t="s">
        <v>31015</v>
      </c>
      <c r="H2476" s="1" t="s">
        <v>30131</v>
      </c>
      <c r="I2476" s="4"/>
      <c r="J2476" s="4" t="str">
        <f ca="1">IFERROR(__xludf.DUMMYFUNCTION("LEFT(INDEX(SPLIT(L2476, "" ""), 4), 2)"),"12")</f>
        <v>12</v>
      </c>
      <c r="K2476" s="1" t="s">
        <v>26614</v>
      </c>
      <c r="L2476" s="1" t="s">
        <v>30132</v>
      </c>
    </row>
    <row r="2477" spans="1:12" ht="13.2">
      <c r="A2477" s="20" t="s">
        <v>715</v>
      </c>
      <c r="B2477" s="1">
        <v>5</v>
      </c>
      <c r="C2477" s="1" t="s">
        <v>18611</v>
      </c>
      <c r="D2477" s="1" t="s">
        <v>19372</v>
      </c>
      <c r="E2477" s="1" t="s">
        <v>31016</v>
      </c>
      <c r="H2477" s="1" t="s">
        <v>30131</v>
      </c>
      <c r="I2477" s="4"/>
      <c r="J2477" s="4" t="str">
        <f ca="1">IFERROR(__xludf.DUMMYFUNCTION("LEFT(INDEX(SPLIT(L2477, "" ""), 4), 2)"),"12")</f>
        <v>12</v>
      </c>
      <c r="K2477" s="1" t="s">
        <v>26614</v>
      </c>
      <c r="L2477" s="1" t="s">
        <v>30132</v>
      </c>
    </row>
    <row r="2478" spans="1:12" ht="13.2">
      <c r="A2478" s="20" t="s">
        <v>31017</v>
      </c>
      <c r="B2478" s="1">
        <v>5</v>
      </c>
      <c r="C2478" s="1" t="s">
        <v>31018</v>
      </c>
      <c r="D2478" s="1" t="s">
        <v>13043</v>
      </c>
      <c r="E2478" s="1" t="s">
        <v>31018</v>
      </c>
      <c r="H2478" s="1" t="s">
        <v>30131</v>
      </c>
      <c r="I2478" s="4"/>
      <c r="J2478" s="4" t="str">
        <f ca="1">IFERROR(__xludf.DUMMYFUNCTION("LEFT(INDEX(SPLIT(L2478, "" ""), 4), 2)"),"12")</f>
        <v>12</v>
      </c>
      <c r="K2478" s="1" t="s">
        <v>30155</v>
      </c>
      <c r="L2478" s="1" t="s">
        <v>30132</v>
      </c>
    </row>
    <row r="2479" spans="1:12" ht="13.2">
      <c r="A2479" s="20" t="s">
        <v>494</v>
      </c>
      <c r="B2479" s="1">
        <v>5</v>
      </c>
      <c r="C2479" s="1" t="s">
        <v>31019</v>
      </c>
      <c r="D2479" s="1" t="s">
        <v>19372</v>
      </c>
      <c r="E2479" s="1" t="s">
        <v>31020</v>
      </c>
      <c r="H2479" s="1" t="s">
        <v>30131</v>
      </c>
      <c r="I2479" s="4"/>
      <c r="J2479" s="4" t="str">
        <f ca="1">IFERROR(__xludf.DUMMYFUNCTION("LEFT(INDEX(SPLIT(L2479, "" ""), 4), 2)"),"12")</f>
        <v>12</v>
      </c>
      <c r="K2479" s="1" t="s">
        <v>26614</v>
      </c>
      <c r="L2479" s="1" t="s">
        <v>30132</v>
      </c>
    </row>
    <row r="2480" spans="1:12" ht="13.2">
      <c r="A2480" s="20" t="s">
        <v>31021</v>
      </c>
      <c r="B2480" s="1">
        <v>5</v>
      </c>
      <c r="C2480" s="1" t="s">
        <v>19658</v>
      </c>
      <c r="D2480" s="1" t="s">
        <v>19372</v>
      </c>
      <c r="E2480" s="1" t="s">
        <v>31022</v>
      </c>
      <c r="H2480" s="1" t="s">
        <v>30131</v>
      </c>
      <c r="I2480" s="4"/>
      <c r="J2480" s="4" t="str">
        <f ca="1">IFERROR(__xludf.DUMMYFUNCTION("LEFT(INDEX(SPLIT(L2480, "" ""), 4), 2)"),"12")</f>
        <v>12</v>
      </c>
      <c r="K2480" s="1" t="s">
        <v>26614</v>
      </c>
      <c r="L2480" s="1" t="s">
        <v>30132</v>
      </c>
    </row>
    <row r="2481" spans="1:12" ht="13.2">
      <c r="A2481" s="20" t="s">
        <v>31023</v>
      </c>
      <c r="B2481" s="1">
        <v>5</v>
      </c>
      <c r="C2481" s="1" t="s">
        <v>31024</v>
      </c>
      <c r="D2481" s="1" t="s">
        <v>13043</v>
      </c>
      <c r="E2481" s="1" t="s">
        <v>31025</v>
      </c>
      <c r="H2481" s="1" t="s">
        <v>30131</v>
      </c>
      <c r="I2481" s="4"/>
      <c r="J2481" s="4" t="str">
        <f ca="1">IFERROR(__xludf.DUMMYFUNCTION("LEFT(INDEX(SPLIT(L2481, "" ""), 4), 2)"),"12")</f>
        <v>12</v>
      </c>
      <c r="K2481" s="1" t="s">
        <v>26614</v>
      </c>
      <c r="L2481" s="1" t="s">
        <v>30132</v>
      </c>
    </row>
    <row r="2482" spans="1:12" ht="13.2">
      <c r="A2482" s="20" t="s">
        <v>31026</v>
      </c>
      <c r="B2482" s="1">
        <v>5</v>
      </c>
      <c r="C2482" s="1" t="s">
        <v>31027</v>
      </c>
      <c r="D2482" s="1" t="s">
        <v>13043</v>
      </c>
      <c r="E2482" s="1" t="s">
        <v>31028</v>
      </c>
      <c r="H2482" s="1" t="s">
        <v>30131</v>
      </c>
      <c r="I2482" s="4"/>
      <c r="J2482" s="4" t="str">
        <f ca="1">IFERROR(__xludf.DUMMYFUNCTION("LEFT(INDEX(SPLIT(L2482, "" ""), 4), 2)"),"12")</f>
        <v>12</v>
      </c>
      <c r="K2482" s="1" t="s">
        <v>26614</v>
      </c>
      <c r="L2482" s="1" t="s">
        <v>30132</v>
      </c>
    </row>
    <row r="2483" spans="1:12" ht="13.2">
      <c r="A2483" s="20" t="s">
        <v>31029</v>
      </c>
      <c r="B2483" s="1">
        <v>5</v>
      </c>
      <c r="C2483" s="1" t="s">
        <v>31030</v>
      </c>
      <c r="D2483" s="1" t="s">
        <v>13043</v>
      </c>
      <c r="E2483" s="1" t="s">
        <v>31031</v>
      </c>
      <c r="H2483" s="1" t="s">
        <v>30131</v>
      </c>
      <c r="I2483" s="4"/>
      <c r="J2483" s="4" t="str">
        <f ca="1">IFERROR(__xludf.DUMMYFUNCTION("LEFT(INDEX(SPLIT(L2483, "" ""), 4), 2)"),"12")</f>
        <v>12</v>
      </c>
      <c r="K2483" s="1" t="s">
        <v>26614</v>
      </c>
      <c r="L2483" s="1" t="s">
        <v>30132</v>
      </c>
    </row>
    <row r="2484" spans="1:12" ht="13.2">
      <c r="A2484" s="20" t="s">
        <v>31032</v>
      </c>
      <c r="B2484" s="1">
        <v>5</v>
      </c>
      <c r="C2484" s="1" t="s">
        <v>504</v>
      </c>
      <c r="D2484" s="1" t="s">
        <v>19372</v>
      </c>
      <c r="E2484" s="1" t="s">
        <v>31033</v>
      </c>
      <c r="H2484" s="1" t="s">
        <v>30131</v>
      </c>
      <c r="I2484" s="4"/>
      <c r="J2484" s="4" t="str">
        <f ca="1">IFERROR(__xludf.DUMMYFUNCTION("LEFT(INDEX(SPLIT(L2484, "" ""), 4), 2)"),"12")</f>
        <v>12</v>
      </c>
      <c r="K2484" s="1" t="s">
        <v>26614</v>
      </c>
      <c r="L2484" s="1" t="s">
        <v>30132</v>
      </c>
    </row>
    <row r="2485" spans="1:12" ht="13.2">
      <c r="A2485" s="20" t="s">
        <v>31034</v>
      </c>
      <c r="B2485" s="1">
        <v>5</v>
      </c>
      <c r="C2485" s="1" t="s">
        <v>8329</v>
      </c>
      <c r="D2485" s="1" t="s">
        <v>13043</v>
      </c>
      <c r="E2485" s="1" t="s">
        <v>31035</v>
      </c>
      <c r="H2485" s="1" t="s">
        <v>30131</v>
      </c>
      <c r="I2485" s="4"/>
      <c r="J2485" s="4" t="str">
        <f ca="1">IFERROR(__xludf.DUMMYFUNCTION("LEFT(INDEX(SPLIT(L2485, "" ""), 4), 2)"),"12")</f>
        <v>12</v>
      </c>
      <c r="K2485" s="1" t="s">
        <v>26614</v>
      </c>
      <c r="L2485" s="1" t="s">
        <v>30132</v>
      </c>
    </row>
    <row r="2486" spans="1:12" ht="13.2">
      <c r="A2486" s="20" t="s">
        <v>31036</v>
      </c>
      <c r="B2486" s="1">
        <v>5</v>
      </c>
      <c r="C2486" s="1" t="s">
        <v>20082</v>
      </c>
      <c r="D2486" s="1" t="s">
        <v>10736</v>
      </c>
      <c r="E2486" s="1" t="s">
        <v>31037</v>
      </c>
      <c r="H2486" s="1" t="s">
        <v>30131</v>
      </c>
      <c r="I2486" s="4"/>
      <c r="J2486" s="4" t="str">
        <f ca="1">IFERROR(__xludf.DUMMYFUNCTION("LEFT(INDEX(SPLIT(L2486, "" ""), 4), 2)"),"12")</f>
        <v>12</v>
      </c>
      <c r="K2486" s="1" t="s">
        <v>26614</v>
      </c>
      <c r="L2486" s="1" t="s">
        <v>30132</v>
      </c>
    </row>
    <row r="2487" spans="1:12" ht="13.2">
      <c r="A2487" s="20" t="s">
        <v>31038</v>
      </c>
      <c r="B2487" s="1">
        <v>5</v>
      </c>
      <c r="C2487" s="1" t="s">
        <v>31039</v>
      </c>
      <c r="D2487" s="1" t="s">
        <v>13043</v>
      </c>
      <c r="E2487" s="1" t="s">
        <v>31040</v>
      </c>
      <c r="H2487" s="1" t="s">
        <v>30131</v>
      </c>
      <c r="I2487" s="4"/>
      <c r="J2487" s="4" t="str">
        <f ca="1">IFERROR(__xludf.DUMMYFUNCTION("LEFT(INDEX(SPLIT(L2487, "" ""), 4), 2)"),"12")</f>
        <v>12</v>
      </c>
      <c r="K2487" s="1" t="s">
        <v>26614</v>
      </c>
      <c r="L2487" s="1" t="s">
        <v>30132</v>
      </c>
    </row>
    <row r="2488" spans="1:12" ht="13.2">
      <c r="A2488" s="20" t="s">
        <v>31041</v>
      </c>
      <c r="B2488" s="1">
        <v>5</v>
      </c>
      <c r="C2488" s="1" t="s">
        <v>31042</v>
      </c>
      <c r="D2488" s="1" t="s">
        <v>13043</v>
      </c>
      <c r="E2488" s="1" t="s">
        <v>31043</v>
      </c>
      <c r="H2488" s="1" t="s">
        <v>30131</v>
      </c>
      <c r="I2488" s="4"/>
      <c r="J2488" s="4" t="str">
        <f ca="1">IFERROR(__xludf.DUMMYFUNCTION("LEFT(INDEX(SPLIT(L2488, "" ""), 4), 2)"),"12")</f>
        <v>12</v>
      </c>
      <c r="K2488" s="1" t="s">
        <v>26614</v>
      </c>
      <c r="L2488" s="1" t="s">
        <v>30132</v>
      </c>
    </row>
    <row r="2489" spans="1:12" ht="13.2">
      <c r="A2489" s="20" t="s">
        <v>31044</v>
      </c>
      <c r="B2489" s="1">
        <v>5</v>
      </c>
      <c r="C2489" s="1" t="s">
        <v>31045</v>
      </c>
      <c r="D2489" s="1" t="s">
        <v>19372</v>
      </c>
      <c r="E2489" s="1" t="s">
        <v>31046</v>
      </c>
      <c r="H2489" s="1" t="s">
        <v>30131</v>
      </c>
      <c r="I2489" s="4"/>
      <c r="J2489" s="4" t="str">
        <f ca="1">IFERROR(__xludf.DUMMYFUNCTION("LEFT(INDEX(SPLIT(L2489, "" ""), 4), 2)"),"12")</f>
        <v>12</v>
      </c>
      <c r="K2489" s="1" t="s">
        <v>26614</v>
      </c>
      <c r="L2489" s="1" t="s">
        <v>30132</v>
      </c>
    </row>
    <row r="2490" spans="1:12" ht="13.2">
      <c r="A2490" s="20" t="s">
        <v>8969</v>
      </c>
      <c r="B2490" s="1">
        <v>5</v>
      </c>
      <c r="C2490" s="1" t="s">
        <v>31047</v>
      </c>
      <c r="D2490" s="1" t="s">
        <v>13043</v>
      </c>
      <c r="E2490" s="1" t="s">
        <v>31048</v>
      </c>
      <c r="H2490" s="1" t="s">
        <v>30131</v>
      </c>
      <c r="I2490" s="4"/>
      <c r="J2490" s="4" t="str">
        <f ca="1">IFERROR(__xludf.DUMMYFUNCTION("LEFT(INDEX(SPLIT(L2490, "" ""), 4), 2)"),"12")</f>
        <v>12</v>
      </c>
      <c r="K2490" s="1" t="s">
        <v>26647</v>
      </c>
      <c r="L2490" s="1" t="s">
        <v>30132</v>
      </c>
    </row>
    <row r="2491" spans="1:12" ht="13.2">
      <c r="A2491" s="20" t="s">
        <v>24383</v>
      </c>
      <c r="B2491" s="1">
        <v>5</v>
      </c>
      <c r="C2491" s="1" t="s">
        <v>31049</v>
      </c>
      <c r="D2491" s="1" t="s">
        <v>19372</v>
      </c>
      <c r="E2491" s="1" t="s">
        <v>31050</v>
      </c>
      <c r="H2491" s="1" t="s">
        <v>30131</v>
      </c>
      <c r="I2491" s="4"/>
      <c r="J2491" s="4" t="str">
        <f ca="1">IFERROR(__xludf.DUMMYFUNCTION("LEFT(INDEX(SPLIT(L2491, "" ""), 4), 2)"),"12")</f>
        <v>12</v>
      </c>
      <c r="K2491" s="1" t="s">
        <v>26614</v>
      </c>
      <c r="L2491" s="1" t="s">
        <v>30132</v>
      </c>
    </row>
    <row r="2492" spans="1:12" ht="13.2">
      <c r="A2492" s="20" t="s">
        <v>31051</v>
      </c>
      <c r="B2492" s="1">
        <v>5</v>
      </c>
      <c r="C2492" s="1" t="s">
        <v>10725</v>
      </c>
      <c r="D2492" s="1" t="s">
        <v>19372</v>
      </c>
      <c r="E2492" s="1" t="s">
        <v>31052</v>
      </c>
      <c r="H2492" s="1" t="s">
        <v>30131</v>
      </c>
      <c r="I2492" s="4"/>
      <c r="J2492" s="4" t="str">
        <f ca="1">IFERROR(__xludf.DUMMYFUNCTION("LEFT(INDEX(SPLIT(L2492, "" ""), 4), 2)"),"12")</f>
        <v>12</v>
      </c>
      <c r="K2492" s="1" t="s">
        <v>26614</v>
      </c>
      <c r="L2492" s="1" t="s">
        <v>30132</v>
      </c>
    </row>
    <row r="2493" spans="1:12" ht="13.2">
      <c r="A2493" s="20" t="s">
        <v>31053</v>
      </c>
      <c r="B2493" s="1">
        <v>5</v>
      </c>
      <c r="C2493" s="1" t="s">
        <v>31054</v>
      </c>
      <c r="D2493" s="1" t="s">
        <v>13043</v>
      </c>
      <c r="E2493" s="1" t="s">
        <v>31055</v>
      </c>
      <c r="H2493" s="1" t="s">
        <v>30131</v>
      </c>
      <c r="I2493" s="4"/>
      <c r="J2493" s="4" t="str">
        <f ca="1">IFERROR(__xludf.DUMMYFUNCTION("LEFT(INDEX(SPLIT(L2493, "" ""), 4), 2)"),"12")</f>
        <v>12</v>
      </c>
      <c r="K2493" s="1" t="s">
        <v>26614</v>
      </c>
      <c r="L2493" s="1" t="s">
        <v>30132</v>
      </c>
    </row>
    <row r="2494" spans="1:12" ht="13.2">
      <c r="A2494" s="20" t="s">
        <v>31056</v>
      </c>
      <c r="B2494" s="1">
        <v>5</v>
      </c>
      <c r="C2494" s="1" t="s">
        <v>11294</v>
      </c>
      <c r="D2494" s="1" t="s">
        <v>13043</v>
      </c>
      <c r="E2494" s="1" t="s">
        <v>31057</v>
      </c>
      <c r="H2494" s="1" t="s">
        <v>30131</v>
      </c>
      <c r="I2494" s="4"/>
      <c r="J2494" s="4" t="str">
        <f ca="1">IFERROR(__xludf.DUMMYFUNCTION("LEFT(INDEX(SPLIT(L2494, "" ""), 4), 2)"),"12")</f>
        <v>12</v>
      </c>
      <c r="K2494" s="1" t="s">
        <v>26614</v>
      </c>
      <c r="L2494" s="1" t="s">
        <v>30132</v>
      </c>
    </row>
    <row r="2495" spans="1:12" ht="13.2">
      <c r="A2495" s="20" t="s">
        <v>31058</v>
      </c>
      <c r="B2495" s="1">
        <v>5</v>
      </c>
      <c r="C2495" s="1" t="s">
        <v>31059</v>
      </c>
      <c r="D2495" s="1" t="s">
        <v>13043</v>
      </c>
      <c r="E2495" s="1" t="s">
        <v>31060</v>
      </c>
      <c r="H2495" s="1" t="s">
        <v>30131</v>
      </c>
      <c r="I2495" s="4"/>
      <c r="J2495" s="4" t="str">
        <f ca="1">IFERROR(__xludf.DUMMYFUNCTION("LEFT(INDEX(SPLIT(L2495, "" ""), 4), 2)"),"12")</f>
        <v>12</v>
      </c>
      <c r="K2495" s="1" t="s">
        <v>26614</v>
      </c>
      <c r="L2495" s="1" t="s">
        <v>30132</v>
      </c>
    </row>
    <row r="2496" spans="1:12" ht="13.2">
      <c r="A2496" s="20" t="s">
        <v>31061</v>
      </c>
      <c r="B2496" s="1">
        <v>5</v>
      </c>
      <c r="C2496" s="1" t="s">
        <v>18611</v>
      </c>
      <c r="D2496" s="1" t="s">
        <v>10300</v>
      </c>
      <c r="E2496" s="1" t="s">
        <v>31062</v>
      </c>
      <c r="H2496" s="1" t="s">
        <v>30131</v>
      </c>
      <c r="I2496" s="4"/>
      <c r="J2496" s="4" t="str">
        <f ca="1">IFERROR(__xludf.DUMMYFUNCTION("LEFT(INDEX(SPLIT(L2496, "" ""), 4), 2)"),"12")</f>
        <v>12</v>
      </c>
      <c r="K2496" s="1" t="s">
        <v>26614</v>
      </c>
      <c r="L2496" s="1" t="s">
        <v>30132</v>
      </c>
    </row>
    <row r="2497" spans="1:12" ht="13.2">
      <c r="A2497" s="20" t="s">
        <v>31063</v>
      </c>
      <c r="B2497" s="1">
        <v>5</v>
      </c>
      <c r="C2497" s="1" t="s">
        <v>31064</v>
      </c>
      <c r="D2497" s="1" t="s">
        <v>13043</v>
      </c>
      <c r="E2497" s="1" t="s">
        <v>31065</v>
      </c>
      <c r="H2497" s="1" t="s">
        <v>30131</v>
      </c>
      <c r="I2497" s="4"/>
      <c r="J2497" s="4" t="str">
        <f ca="1">IFERROR(__xludf.DUMMYFUNCTION("LEFT(INDEX(SPLIT(L2497, "" ""), 4), 2)"),"12")</f>
        <v>12</v>
      </c>
      <c r="K2497" s="1" t="s">
        <v>26614</v>
      </c>
      <c r="L2497" s="1" t="s">
        <v>30132</v>
      </c>
    </row>
    <row r="2498" spans="1:12" ht="13.2">
      <c r="A2498" s="20" t="s">
        <v>18578</v>
      </c>
      <c r="B2498" s="1">
        <v>5</v>
      </c>
      <c r="C2498" s="1" t="s">
        <v>31066</v>
      </c>
      <c r="D2498" s="1" t="s">
        <v>13043</v>
      </c>
      <c r="E2498" s="1" t="s">
        <v>31067</v>
      </c>
      <c r="H2498" s="1" t="s">
        <v>30131</v>
      </c>
      <c r="I2498" s="4"/>
      <c r="J2498" s="4" t="str">
        <f ca="1">IFERROR(__xludf.DUMMYFUNCTION("LEFT(INDEX(SPLIT(L2498, "" ""), 4), 2)"),"12")</f>
        <v>12</v>
      </c>
      <c r="K2498" s="1" t="s">
        <v>26614</v>
      </c>
      <c r="L2498" s="1" t="s">
        <v>30132</v>
      </c>
    </row>
    <row r="2499" spans="1:12" ht="13.2">
      <c r="A2499" s="20" t="s">
        <v>31068</v>
      </c>
      <c r="B2499" s="1">
        <v>5</v>
      </c>
      <c r="C2499" s="1" t="s">
        <v>18322</v>
      </c>
      <c r="D2499" s="1" t="s">
        <v>19372</v>
      </c>
      <c r="E2499" s="1" t="s">
        <v>31069</v>
      </c>
      <c r="H2499" s="1" t="s">
        <v>30131</v>
      </c>
      <c r="I2499" s="4"/>
      <c r="J2499" s="4" t="str">
        <f ca="1">IFERROR(__xludf.DUMMYFUNCTION("LEFT(INDEX(SPLIT(L2499, "" ""), 4), 2)"),"12")</f>
        <v>12</v>
      </c>
      <c r="K2499" s="1" t="s">
        <v>26614</v>
      </c>
      <c r="L2499" s="1" t="s">
        <v>30132</v>
      </c>
    </row>
    <row r="2500" spans="1:12" ht="13.2">
      <c r="A2500" s="20" t="s">
        <v>31070</v>
      </c>
      <c r="B2500" s="1">
        <v>5</v>
      </c>
      <c r="C2500" s="1" t="s">
        <v>31071</v>
      </c>
      <c r="D2500" s="1" t="s">
        <v>19372</v>
      </c>
      <c r="E2500" s="1" t="s">
        <v>31072</v>
      </c>
      <c r="H2500" s="1" t="s">
        <v>30131</v>
      </c>
      <c r="I2500" s="4"/>
      <c r="J2500" s="4" t="str">
        <f ca="1">IFERROR(__xludf.DUMMYFUNCTION("LEFT(INDEX(SPLIT(L2500, "" ""), 4), 2)"),"12")</f>
        <v>12</v>
      </c>
      <c r="K2500" s="1" t="s">
        <v>26614</v>
      </c>
      <c r="L2500" s="1" t="s">
        <v>30132</v>
      </c>
    </row>
    <row r="2501" spans="1:12" ht="13.2">
      <c r="A2501" s="20" t="s">
        <v>18514</v>
      </c>
      <c r="B2501" s="1">
        <v>4</v>
      </c>
      <c r="C2501" s="1" t="s">
        <v>31073</v>
      </c>
      <c r="D2501" s="1" t="s">
        <v>19372</v>
      </c>
      <c r="E2501" s="1" t="s">
        <v>31074</v>
      </c>
      <c r="H2501" s="1" t="s">
        <v>30131</v>
      </c>
      <c r="I2501" s="4"/>
      <c r="J2501" s="4" t="str">
        <f ca="1">IFERROR(__xludf.DUMMYFUNCTION("LEFT(INDEX(SPLIT(L2501, "" ""), 4), 2)"),"12")</f>
        <v>12</v>
      </c>
      <c r="K2501" s="1" t="s">
        <v>26628</v>
      </c>
      <c r="L2501" s="1" t="s">
        <v>30132</v>
      </c>
    </row>
    <row r="2502" spans="1:12" ht="13.2">
      <c r="A2502" s="20" t="s">
        <v>31075</v>
      </c>
      <c r="B2502" s="1">
        <v>4</v>
      </c>
      <c r="C2502" s="1" t="s">
        <v>31076</v>
      </c>
      <c r="D2502" s="1" t="s">
        <v>13043</v>
      </c>
      <c r="E2502" s="1" t="s">
        <v>31077</v>
      </c>
      <c r="H2502" s="1" t="s">
        <v>30131</v>
      </c>
      <c r="I2502" s="4"/>
      <c r="J2502" s="4" t="str">
        <f ca="1">IFERROR(__xludf.DUMMYFUNCTION("LEFT(INDEX(SPLIT(L2502, "" ""), 4), 2)"),"12")</f>
        <v>12</v>
      </c>
      <c r="K2502" s="1" t="s">
        <v>26614</v>
      </c>
      <c r="L2502" s="1" t="s">
        <v>30132</v>
      </c>
    </row>
    <row r="2503" spans="1:12" ht="13.2">
      <c r="A2503" s="20" t="s">
        <v>3831</v>
      </c>
      <c r="B2503" s="1">
        <v>5</v>
      </c>
      <c r="C2503" s="1" t="s">
        <v>30162</v>
      </c>
      <c r="D2503" s="1" t="s">
        <v>13043</v>
      </c>
      <c r="E2503" s="1" t="s">
        <v>31078</v>
      </c>
      <c r="H2503" s="1" t="s">
        <v>30131</v>
      </c>
      <c r="I2503" s="4"/>
      <c r="J2503" s="4" t="str">
        <f ca="1">IFERROR(__xludf.DUMMYFUNCTION("LEFT(INDEX(SPLIT(L2503, "" ""), 4), 2)"),"12")</f>
        <v>12</v>
      </c>
      <c r="K2503" s="1" t="s">
        <v>28396</v>
      </c>
      <c r="L2503" s="1" t="s">
        <v>30132</v>
      </c>
    </row>
    <row r="2504" spans="1:12" ht="13.2">
      <c r="A2504" s="20" t="s">
        <v>31079</v>
      </c>
      <c r="B2504" s="1">
        <v>5</v>
      </c>
      <c r="C2504" s="1" t="s">
        <v>31080</v>
      </c>
      <c r="D2504" s="1" t="s">
        <v>10300</v>
      </c>
      <c r="E2504" s="1" t="s">
        <v>31081</v>
      </c>
      <c r="H2504" s="1" t="s">
        <v>30131</v>
      </c>
      <c r="I2504" s="4"/>
      <c r="J2504" s="4" t="str">
        <f ca="1">IFERROR(__xludf.DUMMYFUNCTION("LEFT(INDEX(SPLIT(L2504, "" ""), 4), 2)"),"12")</f>
        <v>12</v>
      </c>
      <c r="K2504" s="1" t="s">
        <v>26628</v>
      </c>
      <c r="L2504" s="1" t="s">
        <v>30132</v>
      </c>
    </row>
    <row r="2505" spans="1:12" ht="13.2">
      <c r="A2505" s="20" t="s">
        <v>31082</v>
      </c>
      <c r="B2505" s="1">
        <v>1</v>
      </c>
      <c r="C2505" s="1" t="s">
        <v>31083</v>
      </c>
      <c r="D2505" s="1" t="s">
        <v>18313</v>
      </c>
      <c r="E2505" s="1" t="s">
        <v>31084</v>
      </c>
      <c r="H2505" s="1" t="s">
        <v>30131</v>
      </c>
      <c r="I2505" s="4"/>
      <c r="J2505" s="4" t="str">
        <f ca="1">IFERROR(__xludf.DUMMYFUNCTION("LEFT(INDEX(SPLIT(L2505, "" ""), 4), 2)"),"12")</f>
        <v>12</v>
      </c>
      <c r="K2505" s="1" t="s">
        <v>26628</v>
      </c>
      <c r="L2505" s="1" t="s">
        <v>30132</v>
      </c>
    </row>
    <row r="2506" spans="1:12" ht="13.2">
      <c r="A2506" s="20" t="s">
        <v>494</v>
      </c>
      <c r="B2506" s="1">
        <v>5</v>
      </c>
      <c r="C2506" s="1" t="s">
        <v>31085</v>
      </c>
      <c r="D2506" s="1" t="s">
        <v>19372</v>
      </c>
      <c r="E2506" s="1" t="s">
        <v>31086</v>
      </c>
      <c r="H2506" s="1" t="s">
        <v>30131</v>
      </c>
      <c r="I2506" s="4"/>
      <c r="J2506" s="4" t="str">
        <f ca="1">IFERROR(__xludf.DUMMYFUNCTION("LEFT(INDEX(SPLIT(L2506, "" ""), 4), 2)"),"12")</f>
        <v>12</v>
      </c>
      <c r="K2506" s="1" t="s">
        <v>26647</v>
      </c>
      <c r="L2506" s="1" t="s">
        <v>30132</v>
      </c>
    </row>
    <row r="2507" spans="1:12" ht="13.2">
      <c r="A2507" s="20" t="s">
        <v>23441</v>
      </c>
      <c r="B2507" s="1">
        <v>5</v>
      </c>
      <c r="C2507" s="1" t="s">
        <v>31087</v>
      </c>
      <c r="D2507" s="1" t="s">
        <v>13043</v>
      </c>
      <c r="E2507" s="1" t="s">
        <v>31088</v>
      </c>
      <c r="H2507" s="1" t="s">
        <v>30131</v>
      </c>
      <c r="I2507" s="4"/>
      <c r="J2507" s="4" t="str">
        <f ca="1">IFERROR(__xludf.DUMMYFUNCTION("LEFT(INDEX(SPLIT(L2507, "" ""), 4), 2)"),"12")</f>
        <v>12</v>
      </c>
      <c r="K2507" s="1" t="s">
        <v>28396</v>
      </c>
      <c r="L2507" s="1" t="s">
        <v>30132</v>
      </c>
    </row>
    <row r="2508" spans="1:12" ht="13.2">
      <c r="A2508" s="20" t="s">
        <v>31089</v>
      </c>
      <c r="B2508" s="1">
        <v>5</v>
      </c>
      <c r="C2508" s="1" t="s">
        <v>31090</v>
      </c>
      <c r="D2508" s="1" t="s">
        <v>13043</v>
      </c>
      <c r="E2508" s="1" t="s">
        <v>31091</v>
      </c>
      <c r="H2508" s="1" t="s">
        <v>30131</v>
      </c>
      <c r="I2508" s="4"/>
      <c r="J2508" s="4" t="str">
        <f ca="1">IFERROR(__xludf.DUMMYFUNCTION("LEFT(INDEX(SPLIT(L2508, "" ""), 4), 2)"),"12")</f>
        <v>12</v>
      </c>
      <c r="K2508" s="1" t="s">
        <v>26614</v>
      </c>
      <c r="L2508" s="1" t="s">
        <v>30132</v>
      </c>
    </row>
    <row r="2509" spans="1:12" ht="13.2">
      <c r="A2509" s="20" t="s">
        <v>18578</v>
      </c>
      <c r="B2509" s="1">
        <v>5</v>
      </c>
      <c r="C2509" s="1" t="s">
        <v>20202</v>
      </c>
      <c r="D2509" s="1" t="s">
        <v>19372</v>
      </c>
      <c r="E2509" s="1" t="s">
        <v>31092</v>
      </c>
      <c r="H2509" s="1" t="s">
        <v>30131</v>
      </c>
      <c r="I2509" s="4"/>
      <c r="J2509" s="4" t="str">
        <f ca="1">IFERROR(__xludf.DUMMYFUNCTION("LEFT(INDEX(SPLIT(L2509, "" ""), 4), 2)"),"12")</f>
        <v>12</v>
      </c>
      <c r="K2509" s="1" t="s">
        <v>26614</v>
      </c>
      <c r="L2509" s="1" t="s">
        <v>30132</v>
      </c>
    </row>
    <row r="2510" spans="1:12" ht="13.2">
      <c r="A2510" s="20" t="s">
        <v>31093</v>
      </c>
      <c r="B2510" s="1">
        <v>3</v>
      </c>
      <c r="C2510" s="1" t="s">
        <v>31094</v>
      </c>
      <c r="D2510" s="1" t="s">
        <v>13043</v>
      </c>
      <c r="E2510" s="1" t="s">
        <v>31095</v>
      </c>
      <c r="H2510" s="1" t="s">
        <v>30131</v>
      </c>
      <c r="I2510" s="4"/>
      <c r="J2510" s="4" t="str">
        <f ca="1">IFERROR(__xludf.DUMMYFUNCTION("LEFT(INDEX(SPLIT(L2510, "" ""), 4), 2)"),"12")</f>
        <v>12</v>
      </c>
      <c r="K2510" s="1" t="s">
        <v>28396</v>
      </c>
      <c r="L2510" s="1" t="s">
        <v>30132</v>
      </c>
    </row>
    <row r="2511" spans="1:12" ht="13.2">
      <c r="A2511" s="20" t="s">
        <v>31096</v>
      </c>
      <c r="B2511" s="1">
        <v>5</v>
      </c>
      <c r="C2511" s="1" t="s">
        <v>31097</v>
      </c>
      <c r="D2511" s="1" t="s">
        <v>13043</v>
      </c>
      <c r="E2511" s="1" t="s">
        <v>31098</v>
      </c>
      <c r="H2511" s="1" t="s">
        <v>30131</v>
      </c>
      <c r="I2511" s="4"/>
      <c r="J2511" s="4" t="str">
        <f ca="1">IFERROR(__xludf.DUMMYFUNCTION("LEFT(INDEX(SPLIT(L2511, "" ""), 4), 2)"),"12")</f>
        <v>12</v>
      </c>
      <c r="K2511" s="1" t="s">
        <v>26614</v>
      </c>
      <c r="L2511" s="1" t="s">
        <v>30132</v>
      </c>
    </row>
    <row r="2512" spans="1:12" ht="13.2">
      <c r="A2512" s="20" t="s">
        <v>31099</v>
      </c>
      <c r="B2512" s="1">
        <v>5</v>
      </c>
      <c r="C2512" s="1" t="s">
        <v>31100</v>
      </c>
      <c r="D2512" s="1" t="s">
        <v>19372</v>
      </c>
      <c r="E2512" s="1" t="s">
        <v>31101</v>
      </c>
      <c r="H2512" s="1" t="s">
        <v>30131</v>
      </c>
      <c r="I2512" s="4"/>
      <c r="J2512" s="4" t="str">
        <f ca="1">IFERROR(__xludf.DUMMYFUNCTION("LEFT(INDEX(SPLIT(L2512, "" ""), 4), 2)"),"12")</f>
        <v>12</v>
      </c>
      <c r="K2512" s="1" t="s">
        <v>26614</v>
      </c>
      <c r="L2512" s="1" t="s">
        <v>30132</v>
      </c>
    </row>
    <row r="2513" spans="1:12" ht="13.2">
      <c r="A2513" s="20" t="s">
        <v>8552</v>
      </c>
      <c r="B2513" s="1">
        <v>5</v>
      </c>
      <c r="C2513" s="1" t="s">
        <v>20086</v>
      </c>
      <c r="D2513" s="1" t="s">
        <v>19372</v>
      </c>
      <c r="E2513" s="1" t="s">
        <v>31102</v>
      </c>
      <c r="H2513" s="1" t="s">
        <v>30131</v>
      </c>
      <c r="I2513" s="4"/>
      <c r="J2513" s="4" t="str">
        <f ca="1">IFERROR(__xludf.DUMMYFUNCTION("LEFT(INDEX(SPLIT(L2513, "" ""), 4), 2)"),"12")</f>
        <v>12</v>
      </c>
      <c r="K2513" s="1" t="s">
        <v>26614</v>
      </c>
      <c r="L2513" s="1" t="s">
        <v>30132</v>
      </c>
    </row>
    <row r="2514" spans="1:12" ht="13.2">
      <c r="A2514" s="20" t="s">
        <v>31103</v>
      </c>
      <c r="B2514" s="1">
        <v>5</v>
      </c>
      <c r="C2514" s="1" t="s">
        <v>31104</v>
      </c>
      <c r="D2514" s="1" t="s">
        <v>19372</v>
      </c>
      <c r="E2514" s="1" t="s">
        <v>31105</v>
      </c>
      <c r="H2514" s="1" t="s">
        <v>30131</v>
      </c>
      <c r="I2514" s="4"/>
      <c r="J2514" s="4" t="str">
        <f ca="1">IFERROR(__xludf.DUMMYFUNCTION("LEFT(INDEX(SPLIT(L2514, "" ""), 4), 2)"),"12")</f>
        <v>12</v>
      </c>
      <c r="K2514" s="1" t="s">
        <v>26647</v>
      </c>
      <c r="L2514" s="1" t="s">
        <v>30132</v>
      </c>
    </row>
    <row r="2515" spans="1:12" ht="13.2">
      <c r="A2515" s="20" t="s">
        <v>31106</v>
      </c>
      <c r="B2515" s="1">
        <v>5</v>
      </c>
      <c r="C2515" s="1" t="s">
        <v>30738</v>
      </c>
      <c r="D2515" s="1" t="s">
        <v>13043</v>
      </c>
      <c r="E2515" s="1" t="s">
        <v>31107</v>
      </c>
      <c r="H2515" s="1" t="s">
        <v>30131</v>
      </c>
      <c r="I2515" s="4"/>
      <c r="J2515" s="4" t="str">
        <f ca="1">IFERROR(__xludf.DUMMYFUNCTION("LEFT(INDEX(SPLIT(L2515, "" ""), 4), 2)"),"12")</f>
        <v>12</v>
      </c>
      <c r="K2515" s="1" t="s">
        <v>26614</v>
      </c>
      <c r="L2515" s="1" t="s">
        <v>30132</v>
      </c>
    </row>
    <row r="2516" spans="1:12" ht="13.2">
      <c r="A2516" s="20" t="s">
        <v>4158</v>
      </c>
      <c r="B2516" s="1">
        <v>5</v>
      </c>
      <c r="C2516" s="1" t="s">
        <v>11141</v>
      </c>
      <c r="D2516" s="1" t="s">
        <v>19372</v>
      </c>
      <c r="E2516" s="1" t="s">
        <v>31108</v>
      </c>
      <c r="H2516" s="1" t="s">
        <v>30131</v>
      </c>
      <c r="I2516" s="4"/>
      <c r="J2516" s="4" t="str">
        <f ca="1">IFERROR(__xludf.DUMMYFUNCTION("LEFT(INDEX(SPLIT(L2516, "" ""), 4), 2)"),"12")</f>
        <v>12</v>
      </c>
      <c r="K2516" s="1" t="s">
        <v>26614</v>
      </c>
      <c r="L2516" s="1" t="s">
        <v>30132</v>
      </c>
    </row>
    <row r="2517" spans="1:12" ht="13.2">
      <c r="A2517" s="20" t="s">
        <v>1500</v>
      </c>
      <c r="B2517" s="1">
        <v>5</v>
      </c>
      <c r="C2517" s="1" t="s">
        <v>31109</v>
      </c>
      <c r="D2517" s="1" t="s">
        <v>19372</v>
      </c>
      <c r="E2517" s="1" t="s">
        <v>31110</v>
      </c>
      <c r="H2517" s="1" t="s">
        <v>30131</v>
      </c>
      <c r="I2517" s="4"/>
      <c r="J2517" s="4" t="str">
        <f ca="1">IFERROR(__xludf.DUMMYFUNCTION("LEFT(INDEX(SPLIT(L2517, "" ""), 4), 2)"),"12")</f>
        <v>12</v>
      </c>
      <c r="K2517" s="1" t="s">
        <v>26614</v>
      </c>
      <c r="L2517" s="1" t="s">
        <v>30132</v>
      </c>
    </row>
    <row r="2518" spans="1:12" ht="13.2">
      <c r="A2518" s="20" t="s">
        <v>18808</v>
      </c>
      <c r="B2518" s="1">
        <v>5</v>
      </c>
      <c r="C2518" s="1" t="s">
        <v>3770</v>
      </c>
      <c r="D2518" s="1" t="s">
        <v>19372</v>
      </c>
      <c r="E2518" s="1" t="s">
        <v>31111</v>
      </c>
      <c r="H2518" s="1" t="s">
        <v>30131</v>
      </c>
      <c r="I2518" s="4"/>
      <c r="J2518" s="4" t="str">
        <f ca="1">IFERROR(__xludf.DUMMYFUNCTION("LEFT(INDEX(SPLIT(L2518, "" ""), 4), 2)"),"12")</f>
        <v>12</v>
      </c>
      <c r="K2518" s="1" t="s">
        <v>26614</v>
      </c>
      <c r="L2518" s="1" t="s">
        <v>30132</v>
      </c>
    </row>
    <row r="2519" spans="1:12" ht="13.2">
      <c r="A2519" s="20" t="s">
        <v>31112</v>
      </c>
      <c r="B2519" s="1">
        <v>5</v>
      </c>
      <c r="C2519" s="1" t="s">
        <v>19889</v>
      </c>
      <c r="D2519" s="1" t="s">
        <v>19372</v>
      </c>
      <c r="E2519" s="1" t="s">
        <v>31113</v>
      </c>
      <c r="H2519" s="1" t="s">
        <v>30131</v>
      </c>
      <c r="I2519" s="4"/>
      <c r="J2519" s="4" t="str">
        <f ca="1">IFERROR(__xludf.DUMMYFUNCTION("LEFT(INDEX(SPLIT(L2519, "" ""), 4), 2)"),"12")</f>
        <v>12</v>
      </c>
      <c r="K2519" s="1" t="s">
        <v>26614</v>
      </c>
      <c r="L2519" s="1" t="s">
        <v>30132</v>
      </c>
    </row>
    <row r="2520" spans="1:12" ht="13.2">
      <c r="A2520" s="20" t="s">
        <v>31114</v>
      </c>
      <c r="B2520" s="1">
        <v>5</v>
      </c>
      <c r="C2520" s="1" t="s">
        <v>31115</v>
      </c>
      <c r="D2520" s="1" t="s">
        <v>19372</v>
      </c>
      <c r="E2520" s="1" t="s">
        <v>31116</v>
      </c>
      <c r="H2520" s="1" t="s">
        <v>30131</v>
      </c>
      <c r="I2520" s="4"/>
      <c r="J2520" s="4" t="str">
        <f ca="1">IFERROR(__xludf.DUMMYFUNCTION("LEFT(INDEX(SPLIT(L2520, "" ""), 4), 2)"),"12")</f>
        <v>12</v>
      </c>
      <c r="K2520" s="1" t="s">
        <v>26614</v>
      </c>
      <c r="L2520" s="1" t="s">
        <v>30132</v>
      </c>
    </row>
    <row r="2521" spans="1:12" ht="13.2">
      <c r="A2521" s="20" t="s">
        <v>22623</v>
      </c>
      <c r="B2521" s="1">
        <v>5</v>
      </c>
      <c r="C2521" s="1" t="s">
        <v>31117</v>
      </c>
      <c r="D2521" s="1" t="s">
        <v>13043</v>
      </c>
      <c r="E2521" s="1" t="s">
        <v>31118</v>
      </c>
      <c r="H2521" s="1" t="s">
        <v>30131</v>
      </c>
      <c r="I2521" s="4"/>
      <c r="J2521" s="4" t="str">
        <f ca="1">IFERROR(__xludf.DUMMYFUNCTION("LEFT(INDEX(SPLIT(L2521, "" ""), 4), 2)"),"12")</f>
        <v>12</v>
      </c>
      <c r="K2521" s="1" t="s">
        <v>26614</v>
      </c>
      <c r="L2521" s="1" t="s">
        <v>30132</v>
      </c>
    </row>
    <row r="2522" spans="1:12" ht="13.2">
      <c r="A2522" s="20" t="s">
        <v>31119</v>
      </c>
      <c r="B2522" s="1">
        <v>5</v>
      </c>
      <c r="C2522" s="1" t="s">
        <v>31120</v>
      </c>
      <c r="D2522" s="1" t="s">
        <v>13043</v>
      </c>
      <c r="E2522" s="1" t="s">
        <v>31121</v>
      </c>
      <c r="H2522" s="1" t="s">
        <v>30131</v>
      </c>
      <c r="I2522" s="4"/>
      <c r="J2522" s="4" t="str">
        <f ca="1">IFERROR(__xludf.DUMMYFUNCTION("LEFT(INDEX(SPLIT(L2522, "" ""), 4), 2)"),"12")</f>
        <v>12</v>
      </c>
      <c r="K2522" s="1" t="s">
        <v>26614</v>
      </c>
      <c r="L2522" s="1" t="s">
        <v>30132</v>
      </c>
    </row>
    <row r="2523" spans="1:12" ht="13.2">
      <c r="A2523" s="20" t="s">
        <v>31122</v>
      </c>
      <c r="B2523" s="1">
        <v>5</v>
      </c>
      <c r="C2523" s="1" t="s">
        <v>31123</v>
      </c>
      <c r="D2523" s="1" t="s">
        <v>13043</v>
      </c>
      <c r="E2523" s="1" t="s">
        <v>31124</v>
      </c>
      <c r="H2523" s="1" t="s">
        <v>30131</v>
      </c>
      <c r="I2523" s="4"/>
      <c r="J2523" s="4" t="str">
        <f ca="1">IFERROR(__xludf.DUMMYFUNCTION("LEFT(INDEX(SPLIT(L2523, "" ""), 4), 2)"),"12")</f>
        <v>12</v>
      </c>
      <c r="K2523" s="1" t="s">
        <v>26614</v>
      </c>
      <c r="L2523" s="1" t="s">
        <v>30132</v>
      </c>
    </row>
    <row r="2524" spans="1:12" ht="13.2">
      <c r="A2524" s="20" t="s">
        <v>31125</v>
      </c>
      <c r="B2524" s="1">
        <v>5</v>
      </c>
      <c r="C2524" s="1" t="s">
        <v>31126</v>
      </c>
      <c r="D2524" s="1" t="s">
        <v>13043</v>
      </c>
      <c r="E2524" s="1" t="s">
        <v>31127</v>
      </c>
      <c r="H2524" s="1" t="s">
        <v>30131</v>
      </c>
      <c r="I2524" s="4"/>
      <c r="J2524" s="4" t="str">
        <f ca="1">IFERROR(__xludf.DUMMYFUNCTION("LEFT(INDEX(SPLIT(L2524, "" ""), 4), 2)"),"12")</f>
        <v>12</v>
      </c>
      <c r="K2524" s="1" t="s">
        <v>26614</v>
      </c>
      <c r="L2524" s="1" t="s">
        <v>30132</v>
      </c>
    </row>
    <row r="2525" spans="1:12" ht="13.2">
      <c r="A2525" s="20" t="s">
        <v>31128</v>
      </c>
      <c r="B2525" s="1">
        <v>5</v>
      </c>
      <c r="C2525" s="1" t="s">
        <v>31129</v>
      </c>
      <c r="D2525" s="1" t="s">
        <v>19372</v>
      </c>
      <c r="E2525" s="1" t="s">
        <v>31130</v>
      </c>
      <c r="H2525" s="1" t="s">
        <v>30131</v>
      </c>
      <c r="I2525" s="4"/>
      <c r="J2525" s="4" t="str">
        <f ca="1">IFERROR(__xludf.DUMMYFUNCTION("LEFT(INDEX(SPLIT(L2525, "" ""), 4), 2)"),"12")</f>
        <v>12</v>
      </c>
      <c r="K2525" s="1" t="s">
        <v>26614</v>
      </c>
      <c r="L2525" s="1" t="s">
        <v>30132</v>
      </c>
    </row>
    <row r="2526" spans="1:12" ht="13.2">
      <c r="A2526" s="20" t="s">
        <v>31131</v>
      </c>
      <c r="B2526" s="1">
        <v>5</v>
      </c>
      <c r="C2526" s="1" t="s">
        <v>31132</v>
      </c>
      <c r="D2526" s="1" t="s">
        <v>13043</v>
      </c>
      <c r="E2526" s="1" t="s">
        <v>31133</v>
      </c>
      <c r="H2526" s="1" t="s">
        <v>30131</v>
      </c>
      <c r="I2526" s="4"/>
      <c r="J2526" s="4" t="str">
        <f ca="1">IFERROR(__xludf.DUMMYFUNCTION("LEFT(INDEX(SPLIT(L2526, "" ""), 4), 2)"),"12")</f>
        <v>12</v>
      </c>
      <c r="K2526" s="1" t="s">
        <v>26614</v>
      </c>
      <c r="L2526" s="1" t="s">
        <v>30132</v>
      </c>
    </row>
    <row r="2527" spans="1:12" ht="13.2">
      <c r="A2527" s="20" t="s">
        <v>31134</v>
      </c>
      <c r="B2527" s="1">
        <v>5</v>
      </c>
      <c r="C2527" s="1" t="s">
        <v>31135</v>
      </c>
      <c r="D2527" s="1" t="s">
        <v>13043</v>
      </c>
      <c r="E2527" s="1" t="s">
        <v>31136</v>
      </c>
      <c r="H2527" s="1" t="s">
        <v>30131</v>
      </c>
      <c r="I2527" s="4"/>
      <c r="J2527" s="4" t="str">
        <f ca="1">IFERROR(__xludf.DUMMYFUNCTION("LEFT(INDEX(SPLIT(L2527, "" ""), 4), 2)"),"12")</f>
        <v>12</v>
      </c>
      <c r="K2527" s="1" t="s">
        <v>26614</v>
      </c>
      <c r="L2527" s="1" t="s">
        <v>30132</v>
      </c>
    </row>
    <row r="2528" spans="1:12" ht="13.2">
      <c r="A2528" s="20" t="s">
        <v>31137</v>
      </c>
      <c r="B2528" s="1">
        <v>5</v>
      </c>
      <c r="C2528" s="1" t="s">
        <v>31138</v>
      </c>
      <c r="D2528" s="1" t="s">
        <v>19372</v>
      </c>
      <c r="E2528" s="1" t="s">
        <v>31139</v>
      </c>
      <c r="H2528" s="1" t="s">
        <v>30131</v>
      </c>
      <c r="I2528" s="4"/>
      <c r="J2528" s="4" t="str">
        <f ca="1">IFERROR(__xludf.DUMMYFUNCTION("LEFT(INDEX(SPLIT(L2528, "" ""), 4), 2)"),"12")</f>
        <v>12</v>
      </c>
      <c r="K2528" s="1" t="s">
        <v>26614</v>
      </c>
      <c r="L2528" s="1" t="s">
        <v>30132</v>
      </c>
    </row>
    <row r="2529" spans="1:12" ht="13.2">
      <c r="A2529" s="20" t="s">
        <v>31140</v>
      </c>
      <c r="B2529" s="1">
        <v>5</v>
      </c>
      <c r="C2529" s="1" t="s">
        <v>31141</v>
      </c>
      <c r="D2529" s="1" t="s">
        <v>19372</v>
      </c>
      <c r="E2529" s="1" t="s">
        <v>31142</v>
      </c>
      <c r="H2529" s="1" t="s">
        <v>30131</v>
      </c>
      <c r="I2529" s="4"/>
      <c r="J2529" s="4" t="str">
        <f ca="1">IFERROR(__xludf.DUMMYFUNCTION("LEFT(INDEX(SPLIT(L2529, "" ""), 4), 2)"),"12")</f>
        <v>12</v>
      </c>
      <c r="K2529" s="1" t="s">
        <v>26614</v>
      </c>
      <c r="L2529" s="1" t="s">
        <v>30132</v>
      </c>
    </row>
    <row r="2530" spans="1:12" ht="13.2">
      <c r="A2530" s="20" t="s">
        <v>2574</v>
      </c>
      <c r="B2530" s="1">
        <v>5</v>
      </c>
      <c r="C2530" s="1" t="s">
        <v>31143</v>
      </c>
      <c r="D2530" s="1" t="s">
        <v>13043</v>
      </c>
      <c r="E2530" s="1" t="s">
        <v>31144</v>
      </c>
      <c r="H2530" s="1" t="s">
        <v>30131</v>
      </c>
      <c r="I2530" s="4"/>
      <c r="J2530" s="4" t="str">
        <f ca="1">IFERROR(__xludf.DUMMYFUNCTION("LEFT(INDEX(SPLIT(L2530, "" ""), 4), 2)"),"12")</f>
        <v>12</v>
      </c>
      <c r="K2530" s="1" t="s">
        <v>26614</v>
      </c>
      <c r="L2530" s="1" t="s">
        <v>30132</v>
      </c>
    </row>
    <row r="2531" spans="1:12" ht="13.2">
      <c r="A2531" s="20" t="s">
        <v>31145</v>
      </c>
      <c r="B2531" s="1">
        <v>4</v>
      </c>
      <c r="C2531" s="1" t="s">
        <v>31146</v>
      </c>
      <c r="D2531" s="1" t="s">
        <v>19372</v>
      </c>
      <c r="E2531" s="1" t="s">
        <v>31147</v>
      </c>
      <c r="H2531" s="1" t="s">
        <v>30131</v>
      </c>
      <c r="I2531" s="4"/>
      <c r="J2531" s="4" t="str">
        <f ca="1">IFERROR(__xludf.DUMMYFUNCTION("LEFT(INDEX(SPLIT(L2531, "" ""), 4), 2)"),"12")</f>
        <v>12</v>
      </c>
      <c r="K2531" s="1" t="s">
        <v>26614</v>
      </c>
      <c r="L2531" s="1" t="s">
        <v>30132</v>
      </c>
    </row>
    <row r="2532" spans="1:12" ht="13.2">
      <c r="A2532" s="20" t="s">
        <v>31148</v>
      </c>
      <c r="B2532" s="1">
        <v>5</v>
      </c>
      <c r="C2532" s="1" t="s">
        <v>31149</v>
      </c>
      <c r="D2532" s="1" t="s">
        <v>13043</v>
      </c>
      <c r="E2532" s="1" t="s">
        <v>31150</v>
      </c>
      <c r="H2532" s="1" t="s">
        <v>30131</v>
      </c>
      <c r="I2532" s="4"/>
      <c r="J2532" s="4" t="str">
        <f ca="1">IFERROR(__xludf.DUMMYFUNCTION("LEFT(INDEX(SPLIT(L2532, "" ""), 4), 2)"),"12")</f>
        <v>12</v>
      </c>
      <c r="K2532" s="1" t="s">
        <v>26647</v>
      </c>
      <c r="L2532" s="1" t="s">
        <v>30132</v>
      </c>
    </row>
    <row r="2533" spans="1:12" ht="13.2">
      <c r="A2533" s="20" t="s">
        <v>31151</v>
      </c>
      <c r="B2533" s="1">
        <v>5</v>
      </c>
      <c r="C2533" s="1" t="s">
        <v>504</v>
      </c>
      <c r="D2533" s="1" t="s">
        <v>13043</v>
      </c>
      <c r="E2533" s="1" t="s">
        <v>31152</v>
      </c>
      <c r="H2533" s="1" t="s">
        <v>30131</v>
      </c>
      <c r="I2533" s="4"/>
      <c r="J2533" s="4" t="str">
        <f ca="1">IFERROR(__xludf.DUMMYFUNCTION("LEFT(INDEX(SPLIT(L2533, "" ""), 4), 2)"),"12")</f>
        <v>12</v>
      </c>
      <c r="K2533" s="1" t="s">
        <v>26614</v>
      </c>
      <c r="L2533" s="1" t="s">
        <v>30132</v>
      </c>
    </row>
    <row r="2534" spans="1:12" ht="13.2">
      <c r="A2534" s="20" t="s">
        <v>31153</v>
      </c>
      <c r="B2534" s="1">
        <v>5</v>
      </c>
      <c r="C2534" s="1" t="s">
        <v>31154</v>
      </c>
      <c r="D2534" s="1" t="s">
        <v>13043</v>
      </c>
      <c r="E2534" s="1" t="s">
        <v>31155</v>
      </c>
      <c r="H2534" s="1" t="s">
        <v>30131</v>
      </c>
      <c r="I2534" s="4"/>
      <c r="J2534" s="4" t="str">
        <f ca="1">IFERROR(__xludf.DUMMYFUNCTION("LEFT(INDEX(SPLIT(L2534, "" ""), 4), 2)"),"12")</f>
        <v>12</v>
      </c>
      <c r="K2534" s="1" t="s">
        <v>28396</v>
      </c>
      <c r="L2534" s="1" t="s">
        <v>30132</v>
      </c>
    </row>
    <row r="2535" spans="1:12" ht="13.2">
      <c r="A2535" s="20" t="s">
        <v>18578</v>
      </c>
      <c r="B2535" s="1">
        <v>5</v>
      </c>
      <c r="C2535" s="1" t="s">
        <v>31156</v>
      </c>
      <c r="D2535" s="1" t="s">
        <v>13043</v>
      </c>
      <c r="E2535" s="1" t="s">
        <v>31157</v>
      </c>
      <c r="H2535" s="1" t="s">
        <v>30131</v>
      </c>
      <c r="I2535" s="4"/>
      <c r="J2535" s="4" t="str">
        <f ca="1">IFERROR(__xludf.DUMMYFUNCTION("LEFT(INDEX(SPLIT(L2535, "" ""), 4), 2)"),"12")</f>
        <v>12</v>
      </c>
      <c r="K2535" s="1" t="s">
        <v>26614</v>
      </c>
      <c r="L2535" s="1" t="s">
        <v>30132</v>
      </c>
    </row>
    <row r="2536" spans="1:12" ht="13.2">
      <c r="A2536" s="20" t="s">
        <v>18686</v>
      </c>
      <c r="B2536" s="1">
        <v>5</v>
      </c>
      <c r="D2536" s="1" t="s">
        <v>19372</v>
      </c>
      <c r="E2536" s="1" t="s">
        <v>31158</v>
      </c>
      <c r="H2536" s="1" t="s">
        <v>30131</v>
      </c>
      <c r="I2536" s="4"/>
      <c r="J2536" s="4" t="str">
        <f ca="1">IFERROR(__xludf.DUMMYFUNCTION("LEFT(INDEX(SPLIT(L2536, "" ""), 4), 2)"),"12")</f>
        <v>12</v>
      </c>
      <c r="K2536" s="1" t="s">
        <v>26960</v>
      </c>
      <c r="L2536" s="1" t="s">
        <v>30132</v>
      </c>
    </row>
    <row r="2537" spans="1:12" ht="13.2">
      <c r="A2537" s="20" t="s">
        <v>31159</v>
      </c>
      <c r="B2537" s="1">
        <v>5</v>
      </c>
      <c r="C2537" s="1" t="s">
        <v>31160</v>
      </c>
      <c r="D2537" s="1" t="s">
        <v>13043</v>
      </c>
      <c r="E2537" s="1" t="s">
        <v>31161</v>
      </c>
      <c r="H2537" s="1" t="s">
        <v>30131</v>
      </c>
      <c r="I2537" s="4"/>
      <c r="J2537" s="4" t="str">
        <f ca="1">IFERROR(__xludf.DUMMYFUNCTION("LEFT(INDEX(SPLIT(L2537, "" ""), 4), 2)"),"12")</f>
        <v>12</v>
      </c>
      <c r="K2537" s="1" t="s">
        <v>26614</v>
      </c>
      <c r="L2537" s="1" t="s">
        <v>30132</v>
      </c>
    </row>
    <row r="2538" spans="1:12" ht="13.2">
      <c r="A2538" s="20" t="s">
        <v>31162</v>
      </c>
      <c r="B2538" s="1">
        <v>5</v>
      </c>
      <c r="C2538" s="1" t="s">
        <v>3901</v>
      </c>
      <c r="D2538" s="1" t="s">
        <v>13043</v>
      </c>
      <c r="E2538" s="1" t="s">
        <v>31163</v>
      </c>
      <c r="H2538" s="1" t="s">
        <v>30131</v>
      </c>
      <c r="I2538" s="4"/>
      <c r="J2538" s="4" t="str">
        <f ca="1">IFERROR(__xludf.DUMMYFUNCTION("LEFT(INDEX(SPLIT(L2538, "" ""), 4), 2)"),"12")</f>
        <v>12</v>
      </c>
      <c r="K2538" s="1" t="s">
        <v>26628</v>
      </c>
      <c r="L2538" s="1" t="s">
        <v>30132</v>
      </c>
    </row>
    <row r="2539" spans="1:12" ht="13.2">
      <c r="A2539" s="20" t="s">
        <v>31164</v>
      </c>
      <c r="B2539" s="1">
        <v>5</v>
      </c>
      <c r="C2539" s="1" t="s">
        <v>31165</v>
      </c>
      <c r="D2539" s="1" t="s">
        <v>19372</v>
      </c>
      <c r="E2539" s="1" t="s">
        <v>31166</v>
      </c>
      <c r="H2539" s="1" t="s">
        <v>30131</v>
      </c>
      <c r="I2539" s="4"/>
      <c r="J2539" s="4" t="str">
        <f ca="1">IFERROR(__xludf.DUMMYFUNCTION("LEFT(INDEX(SPLIT(L2539, "" ""), 4), 2)"),"12")</f>
        <v>12</v>
      </c>
      <c r="K2539" s="1" t="s">
        <v>26628</v>
      </c>
      <c r="L2539" s="1" t="s">
        <v>30132</v>
      </c>
    </row>
    <row r="2540" spans="1:12" ht="13.2">
      <c r="A2540" s="20" t="s">
        <v>31167</v>
      </c>
      <c r="B2540" s="1">
        <v>5</v>
      </c>
      <c r="C2540" s="1" t="s">
        <v>31168</v>
      </c>
      <c r="D2540" s="1" t="s">
        <v>13043</v>
      </c>
      <c r="E2540" s="1" t="s">
        <v>31169</v>
      </c>
      <c r="H2540" s="1" t="s">
        <v>30131</v>
      </c>
      <c r="I2540" s="4"/>
      <c r="J2540" s="4" t="str">
        <f ca="1">IFERROR(__xludf.DUMMYFUNCTION("LEFT(INDEX(SPLIT(L2540, "" ""), 4), 2)"),"12")</f>
        <v>12</v>
      </c>
      <c r="K2540" s="1" t="s">
        <v>28475</v>
      </c>
      <c r="L2540" s="1" t="s">
        <v>30132</v>
      </c>
    </row>
    <row r="2541" spans="1:12" ht="13.2">
      <c r="A2541" s="20" t="s">
        <v>31170</v>
      </c>
      <c r="B2541" s="1">
        <v>5</v>
      </c>
      <c r="C2541" s="1" t="s">
        <v>18540</v>
      </c>
      <c r="D2541" s="1" t="s">
        <v>13043</v>
      </c>
      <c r="E2541" s="1" t="s">
        <v>31171</v>
      </c>
      <c r="H2541" s="1" t="s">
        <v>30131</v>
      </c>
      <c r="I2541" s="4"/>
      <c r="J2541" s="4" t="str">
        <f ca="1">IFERROR(__xludf.DUMMYFUNCTION("LEFT(INDEX(SPLIT(L2541, "" ""), 4), 2)"),"12")</f>
        <v>12</v>
      </c>
      <c r="K2541" s="1" t="s">
        <v>26614</v>
      </c>
      <c r="L2541" s="1" t="s">
        <v>30132</v>
      </c>
    </row>
    <row r="2542" spans="1:12" ht="13.2">
      <c r="A2542" s="20" t="s">
        <v>31172</v>
      </c>
      <c r="B2542" s="1">
        <v>5</v>
      </c>
      <c r="C2542" s="1" t="s">
        <v>31173</v>
      </c>
      <c r="D2542" s="1" t="s">
        <v>13043</v>
      </c>
      <c r="E2542" s="1" t="s">
        <v>31174</v>
      </c>
      <c r="H2542" s="1" t="s">
        <v>30131</v>
      </c>
      <c r="I2542" s="4"/>
      <c r="J2542" s="4" t="str">
        <f ca="1">IFERROR(__xludf.DUMMYFUNCTION("LEFT(INDEX(SPLIT(L2542, "" ""), 4), 2)"),"12")</f>
        <v>12</v>
      </c>
      <c r="K2542" s="1" t="s">
        <v>26614</v>
      </c>
      <c r="L2542" s="1" t="s">
        <v>30132</v>
      </c>
    </row>
    <row r="2543" spans="1:12" ht="13.2">
      <c r="A2543" s="20" t="s">
        <v>31175</v>
      </c>
      <c r="B2543" s="1">
        <v>5</v>
      </c>
      <c r="C2543" s="1" t="s">
        <v>31176</v>
      </c>
      <c r="D2543" s="1" t="s">
        <v>13043</v>
      </c>
      <c r="E2543" s="1" t="s">
        <v>31177</v>
      </c>
      <c r="H2543" s="1" t="s">
        <v>30131</v>
      </c>
      <c r="I2543" s="4"/>
      <c r="J2543" s="4" t="str">
        <f ca="1">IFERROR(__xludf.DUMMYFUNCTION("LEFT(INDEX(SPLIT(L2543, "" ""), 4), 2)"),"12")</f>
        <v>12</v>
      </c>
      <c r="K2543" s="1" t="s">
        <v>26875</v>
      </c>
      <c r="L2543" s="1" t="s">
        <v>30132</v>
      </c>
    </row>
    <row r="2544" spans="1:12" ht="13.2">
      <c r="A2544" s="20" t="s">
        <v>31178</v>
      </c>
      <c r="B2544" s="1">
        <v>5</v>
      </c>
      <c r="C2544" s="1" t="s">
        <v>639</v>
      </c>
      <c r="D2544" s="1" t="s">
        <v>19372</v>
      </c>
      <c r="E2544" s="1" t="s">
        <v>31179</v>
      </c>
      <c r="H2544" s="1" t="s">
        <v>30131</v>
      </c>
      <c r="I2544" s="4"/>
      <c r="J2544" s="4" t="str">
        <f ca="1">IFERROR(__xludf.DUMMYFUNCTION("LEFT(INDEX(SPLIT(L2544, "" ""), 4), 2)"),"12")</f>
        <v>12</v>
      </c>
      <c r="K2544" s="1" t="s">
        <v>26614</v>
      </c>
      <c r="L2544" s="1" t="s">
        <v>30132</v>
      </c>
    </row>
    <row r="2545" spans="1:12" ht="13.2">
      <c r="A2545" s="20" t="s">
        <v>31180</v>
      </c>
      <c r="B2545" s="1">
        <v>5</v>
      </c>
      <c r="C2545" s="1" t="s">
        <v>108</v>
      </c>
      <c r="D2545" s="1" t="s">
        <v>19372</v>
      </c>
      <c r="E2545" s="1" t="s">
        <v>31181</v>
      </c>
      <c r="H2545" s="1" t="s">
        <v>30131</v>
      </c>
      <c r="I2545" s="4"/>
      <c r="J2545" s="4" t="str">
        <f ca="1">IFERROR(__xludf.DUMMYFUNCTION("LEFT(INDEX(SPLIT(L2545, "" ""), 4), 2)"),"12")</f>
        <v>12</v>
      </c>
      <c r="K2545" s="1" t="s">
        <v>26614</v>
      </c>
      <c r="L2545" s="1" t="s">
        <v>30132</v>
      </c>
    </row>
    <row r="2546" spans="1:12" ht="13.2">
      <c r="A2546" s="20" t="s">
        <v>31182</v>
      </c>
      <c r="B2546" s="1">
        <v>5</v>
      </c>
      <c r="C2546" s="1" t="s">
        <v>31183</v>
      </c>
      <c r="D2546" s="1" t="s">
        <v>13043</v>
      </c>
      <c r="E2546" s="1" t="s">
        <v>31184</v>
      </c>
      <c r="H2546" s="1" t="s">
        <v>30131</v>
      </c>
      <c r="I2546" s="4"/>
      <c r="J2546" s="4" t="str">
        <f ca="1">IFERROR(__xludf.DUMMYFUNCTION("LEFT(INDEX(SPLIT(L2546, "" ""), 4), 2)"),"12")</f>
        <v>12</v>
      </c>
      <c r="K2546" s="1" t="s">
        <v>26614</v>
      </c>
      <c r="L2546" s="1" t="s">
        <v>30132</v>
      </c>
    </row>
    <row r="2547" spans="1:12" ht="13.2">
      <c r="A2547" s="20" t="s">
        <v>31185</v>
      </c>
      <c r="B2547" s="1">
        <v>5</v>
      </c>
      <c r="C2547" s="1" t="s">
        <v>31186</v>
      </c>
      <c r="D2547" s="1" t="s">
        <v>13043</v>
      </c>
      <c r="E2547" s="1" t="s">
        <v>31187</v>
      </c>
      <c r="H2547" s="1" t="s">
        <v>30131</v>
      </c>
      <c r="I2547" s="4"/>
      <c r="J2547" s="4" t="str">
        <f ca="1">IFERROR(__xludf.DUMMYFUNCTION("LEFT(INDEX(SPLIT(L2547, "" ""), 4), 2)"),"12")</f>
        <v>12</v>
      </c>
      <c r="K2547" s="1" t="s">
        <v>26614</v>
      </c>
      <c r="L2547" s="1" t="s">
        <v>30132</v>
      </c>
    </row>
    <row r="2548" spans="1:12" ht="13.2">
      <c r="A2548" s="20" t="s">
        <v>31188</v>
      </c>
      <c r="B2548" s="1">
        <v>5</v>
      </c>
      <c r="C2548" s="1" t="s">
        <v>31189</v>
      </c>
      <c r="D2548" s="1" t="s">
        <v>13043</v>
      </c>
      <c r="E2548" s="1" t="s">
        <v>31190</v>
      </c>
      <c r="H2548" s="1" t="s">
        <v>30131</v>
      </c>
      <c r="I2548" s="4"/>
      <c r="J2548" s="4" t="str">
        <f ca="1">IFERROR(__xludf.DUMMYFUNCTION("LEFT(INDEX(SPLIT(L2548, "" ""), 4), 2)"),"12")</f>
        <v>12</v>
      </c>
      <c r="K2548" s="1" t="s">
        <v>26614</v>
      </c>
      <c r="L2548" s="1" t="s">
        <v>30132</v>
      </c>
    </row>
    <row r="2549" spans="1:12" ht="13.2">
      <c r="A2549" s="20" t="s">
        <v>1182</v>
      </c>
      <c r="B2549" s="1">
        <v>5</v>
      </c>
      <c r="C2549" s="1" t="s">
        <v>31191</v>
      </c>
      <c r="D2549" s="1" t="s">
        <v>13043</v>
      </c>
      <c r="E2549" s="1" t="s">
        <v>31192</v>
      </c>
      <c r="H2549" s="1" t="s">
        <v>30131</v>
      </c>
      <c r="I2549" s="4"/>
      <c r="J2549" s="4" t="str">
        <f ca="1">IFERROR(__xludf.DUMMYFUNCTION("LEFT(INDEX(SPLIT(L2549, "" ""), 4), 2)"),"12")</f>
        <v>12</v>
      </c>
      <c r="K2549" s="1" t="s">
        <v>26875</v>
      </c>
      <c r="L2549" s="1" t="s">
        <v>30132</v>
      </c>
    </row>
    <row r="2550" spans="1:12" ht="13.2">
      <c r="A2550" s="20" t="s">
        <v>31193</v>
      </c>
      <c r="B2550" s="1">
        <v>5</v>
      </c>
      <c r="D2550" s="1" t="s">
        <v>19372</v>
      </c>
      <c r="E2550" s="1" t="s">
        <v>31194</v>
      </c>
      <c r="H2550" s="1" t="s">
        <v>30131</v>
      </c>
      <c r="I2550" s="4"/>
      <c r="J2550" s="4" t="str">
        <f ca="1">IFERROR(__xludf.DUMMYFUNCTION("LEFT(INDEX(SPLIT(L2550, "" ""), 4), 2)"),"12")</f>
        <v>12</v>
      </c>
      <c r="K2550" s="1" t="s">
        <v>26653</v>
      </c>
      <c r="L2550" s="1" t="s">
        <v>30132</v>
      </c>
    </row>
    <row r="2551" spans="1:12" ht="13.2">
      <c r="A2551" s="20" t="s">
        <v>31195</v>
      </c>
      <c r="B2551" s="1">
        <v>5</v>
      </c>
      <c r="C2551" s="1" t="s">
        <v>31196</v>
      </c>
      <c r="D2551" s="1" t="s">
        <v>19372</v>
      </c>
      <c r="E2551" s="1" t="s">
        <v>31197</v>
      </c>
      <c r="H2551" s="1" t="s">
        <v>30131</v>
      </c>
      <c r="I2551" s="4"/>
      <c r="J2551" s="4" t="str">
        <f ca="1">IFERROR(__xludf.DUMMYFUNCTION("LEFT(INDEX(SPLIT(L2551, "" ""), 4), 2)"),"12")</f>
        <v>12</v>
      </c>
      <c r="K2551" s="1" t="s">
        <v>26621</v>
      </c>
      <c r="L2551" s="1" t="s">
        <v>30132</v>
      </c>
    </row>
    <row r="2552" spans="1:12" ht="13.2">
      <c r="A2552" s="20" t="s">
        <v>31198</v>
      </c>
      <c r="B2552" s="1">
        <v>5</v>
      </c>
      <c r="C2552" s="1" t="s">
        <v>31199</v>
      </c>
      <c r="D2552" s="1" t="s">
        <v>19372</v>
      </c>
      <c r="E2552" s="1" t="s">
        <v>31200</v>
      </c>
      <c r="H2552" s="1" t="s">
        <v>30131</v>
      </c>
      <c r="I2552" s="4"/>
      <c r="J2552" s="4" t="str">
        <f ca="1">IFERROR(__xludf.DUMMYFUNCTION("LEFT(INDEX(SPLIT(L2552, "" ""), 4), 2)"),"12")</f>
        <v>12</v>
      </c>
      <c r="K2552" s="1" t="s">
        <v>26614</v>
      </c>
      <c r="L2552" s="1" t="s">
        <v>30132</v>
      </c>
    </row>
    <row r="2553" spans="1:12" ht="13.2">
      <c r="A2553" s="20" t="s">
        <v>31201</v>
      </c>
      <c r="B2553" s="1">
        <v>5</v>
      </c>
      <c r="C2553" s="1" t="s">
        <v>554</v>
      </c>
      <c r="D2553" s="1" t="s">
        <v>13043</v>
      </c>
      <c r="E2553" s="1" t="s">
        <v>31202</v>
      </c>
      <c r="H2553" s="1" t="s">
        <v>30131</v>
      </c>
      <c r="I2553" s="4"/>
      <c r="J2553" s="4" t="str">
        <f ca="1">IFERROR(__xludf.DUMMYFUNCTION("LEFT(INDEX(SPLIT(L2553, "" ""), 4), 2)"),"12")</f>
        <v>12</v>
      </c>
      <c r="K2553" s="1" t="s">
        <v>26621</v>
      </c>
      <c r="L2553" s="1" t="s">
        <v>30132</v>
      </c>
    </row>
    <row r="2554" spans="1:12" ht="13.2">
      <c r="A2554" s="20" t="s">
        <v>9375</v>
      </c>
      <c r="B2554" s="1">
        <v>5</v>
      </c>
      <c r="C2554" s="1" t="s">
        <v>3126</v>
      </c>
      <c r="D2554" s="1" t="s">
        <v>13043</v>
      </c>
      <c r="E2554" s="1" t="s">
        <v>31203</v>
      </c>
      <c r="H2554" s="1" t="s">
        <v>30131</v>
      </c>
      <c r="I2554" s="4"/>
      <c r="J2554" s="4" t="str">
        <f ca="1">IFERROR(__xludf.DUMMYFUNCTION("LEFT(INDEX(SPLIT(L2554, "" ""), 4), 2)"),"12")</f>
        <v>12</v>
      </c>
      <c r="K2554" s="1" t="s">
        <v>26614</v>
      </c>
      <c r="L2554" s="1" t="s">
        <v>30132</v>
      </c>
    </row>
    <row r="2555" spans="1:12" ht="13.2">
      <c r="A2555" s="20" t="s">
        <v>31204</v>
      </c>
      <c r="B2555" s="1">
        <v>4</v>
      </c>
      <c r="C2555" s="1" t="s">
        <v>31205</v>
      </c>
      <c r="D2555" s="1" t="s">
        <v>13043</v>
      </c>
      <c r="E2555" s="1" t="s">
        <v>31206</v>
      </c>
      <c r="H2555" s="1" t="s">
        <v>30131</v>
      </c>
      <c r="I2555" s="4"/>
      <c r="J2555" s="4" t="str">
        <f ca="1">IFERROR(__xludf.DUMMYFUNCTION("LEFT(INDEX(SPLIT(L2555, "" ""), 4), 2)"),"12")</f>
        <v>12</v>
      </c>
      <c r="K2555" s="1" t="s">
        <v>26614</v>
      </c>
      <c r="L2555" s="1" t="s">
        <v>30132</v>
      </c>
    </row>
    <row r="2556" spans="1:12" ht="13.2">
      <c r="A2556" s="20" t="s">
        <v>31207</v>
      </c>
      <c r="B2556" s="1">
        <v>5</v>
      </c>
      <c r="C2556" s="1" t="s">
        <v>31208</v>
      </c>
      <c r="D2556" s="1" t="s">
        <v>13043</v>
      </c>
      <c r="E2556" s="1" t="s">
        <v>31209</v>
      </c>
      <c r="H2556" s="1" t="s">
        <v>30131</v>
      </c>
      <c r="I2556" s="4"/>
      <c r="J2556" s="4" t="str">
        <f ca="1">IFERROR(__xludf.DUMMYFUNCTION("LEFT(INDEX(SPLIT(L2556, "" ""), 4), 2)"),"12")</f>
        <v>12</v>
      </c>
      <c r="K2556" s="1" t="s">
        <v>26614</v>
      </c>
      <c r="L2556" s="1" t="s">
        <v>30132</v>
      </c>
    </row>
    <row r="2557" spans="1:12" ht="13.2">
      <c r="A2557" s="20" t="s">
        <v>31210</v>
      </c>
      <c r="B2557" s="1">
        <v>5</v>
      </c>
      <c r="C2557" s="1" t="s">
        <v>31211</v>
      </c>
      <c r="D2557" s="1" t="s">
        <v>13043</v>
      </c>
      <c r="E2557" s="1" t="s">
        <v>31212</v>
      </c>
      <c r="H2557" s="1" t="s">
        <v>30131</v>
      </c>
      <c r="I2557" s="4"/>
      <c r="J2557" s="4" t="str">
        <f ca="1">IFERROR(__xludf.DUMMYFUNCTION("LEFT(INDEX(SPLIT(L2557, "" ""), 4), 2)"),"12")</f>
        <v>12</v>
      </c>
      <c r="K2557" s="1" t="s">
        <v>28396</v>
      </c>
      <c r="L2557" s="1" t="s">
        <v>30132</v>
      </c>
    </row>
    <row r="2558" spans="1:12" ht="13.2">
      <c r="A2558" s="20" t="s">
        <v>18622</v>
      </c>
      <c r="B2558" s="1">
        <v>1</v>
      </c>
      <c r="C2558" s="1" t="s">
        <v>31213</v>
      </c>
      <c r="D2558" s="1" t="s">
        <v>19372</v>
      </c>
      <c r="E2558" s="1" t="s">
        <v>31214</v>
      </c>
      <c r="H2558" s="1" t="s">
        <v>30131</v>
      </c>
      <c r="I2558" s="4"/>
      <c r="J2558" s="4" t="str">
        <f ca="1">IFERROR(__xludf.DUMMYFUNCTION("LEFT(INDEX(SPLIT(L2558, "" ""), 4), 2)"),"12")</f>
        <v>12</v>
      </c>
      <c r="K2558" s="1" t="s">
        <v>26875</v>
      </c>
      <c r="L2558" s="1" t="s">
        <v>30132</v>
      </c>
    </row>
    <row r="2559" spans="1:12" ht="13.2">
      <c r="A2559" s="20" t="s">
        <v>3831</v>
      </c>
      <c r="B2559" s="1">
        <v>5</v>
      </c>
      <c r="C2559" s="1" t="s">
        <v>31215</v>
      </c>
      <c r="D2559" s="1" t="s">
        <v>13043</v>
      </c>
      <c r="E2559" s="1" t="s">
        <v>31216</v>
      </c>
      <c r="H2559" s="1" t="s">
        <v>30131</v>
      </c>
      <c r="I2559" s="4"/>
      <c r="J2559" s="4" t="str">
        <f ca="1">IFERROR(__xludf.DUMMYFUNCTION("LEFT(INDEX(SPLIT(L2559, "" ""), 4), 2)"),"12")</f>
        <v>12</v>
      </c>
      <c r="K2559" s="1" t="s">
        <v>28396</v>
      </c>
      <c r="L2559" s="1" t="s">
        <v>30132</v>
      </c>
    </row>
    <row r="2560" spans="1:12" ht="13.2">
      <c r="A2560" s="20" t="s">
        <v>31217</v>
      </c>
      <c r="B2560" s="1">
        <v>5</v>
      </c>
      <c r="C2560" s="1" t="s">
        <v>31218</v>
      </c>
      <c r="D2560" s="1" t="s">
        <v>13043</v>
      </c>
      <c r="E2560" s="1" t="s">
        <v>31219</v>
      </c>
      <c r="H2560" s="1" t="s">
        <v>30131</v>
      </c>
      <c r="I2560" s="4"/>
      <c r="J2560" s="4" t="str">
        <f ca="1">IFERROR(__xludf.DUMMYFUNCTION("LEFT(INDEX(SPLIT(L2560, "" ""), 4), 2)"),"12")</f>
        <v>12</v>
      </c>
      <c r="K2560" s="1" t="s">
        <v>26614</v>
      </c>
      <c r="L2560" s="1" t="s">
        <v>30132</v>
      </c>
    </row>
    <row r="2561" spans="1:12" ht="13.2">
      <c r="A2561" s="20" t="s">
        <v>31220</v>
      </c>
      <c r="B2561" s="1">
        <v>5</v>
      </c>
      <c r="C2561" s="1" t="s">
        <v>12399</v>
      </c>
      <c r="D2561" s="1" t="s">
        <v>19372</v>
      </c>
      <c r="E2561" s="1" t="s">
        <v>31221</v>
      </c>
      <c r="H2561" s="1" t="s">
        <v>30131</v>
      </c>
      <c r="I2561" s="4"/>
      <c r="J2561" s="4" t="str">
        <f ca="1">IFERROR(__xludf.DUMMYFUNCTION("LEFT(INDEX(SPLIT(L2561, "" ""), 4), 2)"),"12")</f>
        <v>12</v>
      </c>
      <c r="K2561" s="1" t="s">
        <v>26614</v>
      </c>
      <c r="L2561" s="1" t="s">
        <v>30132</v>
      </c>
    </row>
    <row r="2562" spans="1:12" ht="13.2">
      <c r="A2562" s="20" t="s">
        <v>12121</v>
      </c>
      <c r="B2562" s="1">
        <v>5</v>
      </c>
      <c r="C2562" s="1" t="s">
        <v>31222</v>
      </c>
      <c r="D2562" s="1" t="s">
        <v>13043</v>
      </c>
      <c r="E2562" s="1" t="s">
        <v>31223</v>
      </c>
      <c r="H2562" s="1" t="s">
        <v>30131</v>
      </c>
      <c r="I2562" s="4"/>
      <c r="J2562" s="4" t="str">
        <f ca="1">IFERROR(__xludf.DUMMYFUNCTION("LEFT(INDEX(SPLIT(L2562, "" ""), 4), 2)"),"12")</f>
        <v>12</v>
      </c>
      <c r="K2562" s="1" t="s">
        <v>26614</v>
      </c>
      <c r="L2562" s="1" t="s">
        <v>30132</v>
      </c>
    </row>
    <row r="2563" spans="1:12" ht="13.2">
      <c r="A2563" s="20" t="s">
        <v>10704</v>
      </c>
      <c r="B2563" s="1">
        <v>5</v>
      </c>
      <c r="C2563" s="1" t="s">
        <v>169</v>
      </c>
      <c r="D2563" s="1" t="s">
        <v>13043</v>
      </c>
      <c r="E2563" s="1" t="s">
        <v>31224</v>
      </c>
      <c r="H2563" s="1" t="s">
        <v>30131</v>
      </c>
      <c r="I2563" s="4"/>
      <c r="J2563" s="4" t="str">
        <f ca="1">IFERROR(__xludf.DUMMYFUNCTION("LEFT(INDEX(SPLIT(L2563, "" ""), 4), 2)"),"12")</f>
        <v>12</v>
      </c>
      <c r="K2563" s="1" t="s">
        <v>26614</v>
      </c>
      <c r="L2563" s="1" t="s">
        <v>30132</v>
      </c>
    </row>
    <row r="2564" spans="1:12" ht="13.2">
      <c r="A2564" s="20" t="s">
        <v>31225</v>
      </c>
      <c r="B2564" s="1">
        <v>5</v>
      </c>
      <c r="C2564" s="1" t="s">
        <v>31226</v>
      </c>
      <c r="D2564" s="1" t="s">
        <v>19372</v>
      </c>
      <c r="E2564" s="1" t="s">
        <v>31227</v>
      </c>
      <c r="H2564" s="1" t="s">
        <v>30131</v>
      </c>
      <c r="I2564" s="4"/>
      <c r="J2564" s="4" t="str">
        <f ca="1">IFERROR(__xludf.DUMMYFUNCTION("LEFT(INDEX(SPLIT(L2564, "" ""), 4), 2)"),"12")</f>
        <v>12</v>
      </c>
      <c r="K2564" s="1" t="s">
        <v>26614</v>
      </c>
      <c r="L2564" s="1" t="s">
        <v>30132</v>
      </c>
    </row>
    <row r="2565" spans="1:12" ht="13.2">
      <c r="A2565" s="20" t="s">
        <v>31228</v>
      </c>
      <c r="B2565" s="1">
        <v>5</v>
      </c>
      <c r="C2565" s="1" t="s">
        <v>31229</v>
      </c>
      <c r="D2565" s="1" t="s">
        <v>19372</v>
      </c>
      <c r="E2565" s="1" t="s">
        <v>31230</v>
      </c>
      <c r="H2565" s="1" t="s">
        <v>30131</v>
      </c>
      <c r="I2565" s="4"/>
      <c r="J2565" s="4" t="str">
        <f ca="1">IFERROR(__xludf.DUMMYFUNCTION("LEFT(INDEX(SPLIT(L2565, "" ""), 4), 2)"),"12")</f>
        <v>12</v>
      </c>
      <c r="K2565" s="1" t="s">
        <v>26614</v>
      </c>
      <c r="L2565" s="1" t="s">
        <v>30132</v>
      </c>
    </row>
    <row r="2566" spans="1:12" ht="13.2">
      <c r="A2566" s="20" t="s">
        <v>1182</v>
      </c>
      <c r="B2566" s="1">
        <v>5</v>
      </c>
      <c r="C2566" s="1" t="s">
        <v>29596</v>
      </c>
      <c r="D2566" s="1" t="s">
        <v>13043</v>
      </c>
      <c r="E2566" s="1" t="s">
        <v>31231</v>
      </c>
      <c r="H2566" s="1" t="s">
        <v>30131</v>
      </c>
      <c r="I2566" s="4"/>
      <c r="J2566" s="4" t="str">
        <f ca="1">IFERROR(__xludf.DUMMYFUNCTION("LEFT(INDEX(SPLIT(L2566, "" ""), 4), 2)"),"12")</f>
        <v>12</v>
      </c>
      <c r="K2566" s="1" t="s">
        <v>26614</v>
      </c>
      <c r="L2566" s="1" t="s">
        <v>30132</v>
      </c>
    </row>
    <row r="2567" spans="1:12" ht="13.2">
      <c r="A2567" s="20" t="s">
        <v>31232</v>
      </c>
      <c r="B2567" s="1">
        <v>4</v>
      </c>
      <c r="C2567" s="1" t="s">
        <v>31233</v>
      </c>
      <c r="D2567" s="1" t="s">
        <v>13043</v>
      </c>
      <c r="E2567" s="1" t="s">
        <v>31234</v>
      </c>
      <c r="H2567" s="1" t="s">
        <v>30131</v>
      </c>
      <c r="I2567" s="4"/>
      <c r="J2567" s="4" t="str">
        <f ca="1">IFERROR(__xludf.DUMMYFUNCTION("LEFT(INDEX(SPLIT(L2567, "" ""), 4), 2)"),"12")</f>
        <v>12</v>
      </c>
      <c r="K2567" s="1" t="s">
        <v>26875</v>
      </c>
      <c r="L2567" s="1" t="s">
        <v>30132</v>
      </c>
    </row>
    <row r="2568" spans="1:12" ht="13.2">
      <c r="A2568" s="20" t="s">
        <v>31235</v>
      </c>
      <c r="B2568" s="1">
        <v>5</v>
      </c>
      <c r="C2568" s="1" t="s">
        <v>2426</v>
      </c>
      <c r="D2568" s="1" t="s">
        <v>13043</v>
      </c>
      <c r="E2568" s="1" t="s">
        <v>31236</v>
      </c>
      <c r="H2568" s="1" t="s">
        <v>30131</v>
      </c>
      <c r="I2568" s="4"/>
      <c r="J2568" s="4" t="str">
        <f ca="1">IFERROR(__xludf.DUMMYFUNCTION("LEFT(INDEX(SPLIT(L2568, "" ""), 4), 2)"),"12")</f>
        <v>12</v>
      </c>
      <c r="K2568" s="1" t="s">
        <v>26614</v>
      </c>
      <c r="L2568" s="1" t="s">
        <v>30132</v>
      </c>
    </row>
    <row r="2569" spans="1:12" ht="13.2">
      <c r="A2569" s="20" t="s">
        <v>31237</v>
      </c>
      <c r="B2569" s="1">
        <v>5</v>
      </c>
      <c r="C2569" s="1" t="s">
        <v>21647</v>
      </c>
      <c r="D2569" s="1" t="s">
        <v>13043</v>
      </c>
      <c r="E2569" s="1" t="s">
        <v>31238</v>
      </c>
      <c r="H2569" s="1" t="s">
        <v>30131</v>
      </c>
      <c r="I2569" s="4"/>
      <c r="J2569" s="4" t="str">
        <f ca="1">IFERROR(__xludf.DUMMYFUNCTION("LEFT(INDEX(SPLIT(L2569, "" ""), 4), 2)"),"12")</f>
        <v>12</v>
      </c>
      <c r="K2569" s="1" t="s">
        <v>26647</v>
      </c>
      <c r="L2569" s="1" t="s">
        <v>30132</v>
      </c>
    </row>
    <row r="2570" spans="1:12" ht="13.2">
      <c r="A2570" s="20" t="s">
        <v>31239</v>
      </c>
      <c r="B2570" s="1">
        <v>5</v>
      </c>
      <c r="C2570" s="1" t="s">
        <v>31240</v>
      </c>
      <c r="D2570" s="1" t="s">
        <v>13043</v>
      </c>
      <c r="E2570" s="1" t="s">
        <v>31241</v>
      </c>
      <c r="H2570" s="1" t="s">
        <v>30131</v>
      </c>
      <c r="I2570" s="4"/>
      <c r="J2570" s="4" t="str">
        <f ca="1">IFERROR(__xludf.DUMMYFUNCTION("LEFT(INDEX(SPLIT(L2570, "" ""), 4), 2)"),"12")</f>
        <v>12</v>
      </c>
      <c r="K2570" s="1" t="s">
        <v>26709</v>
      </c>
      <c r="L2570" s="1" t="s">
        <v>30132</v>
      </c>
    </row>
    <row r="2571" spans="1:12" ht="13.2">
      <c r="A2571" s="20" t="s">
        <v>18578</v>
      </c>
      <c r="B2571" s="1">
        <v>5</v>
      </c>
      <c r="C2571" s="1" t="s">
        <v>2574</v>
      </c>
      <c r="D2571" s="1" t="s">
        <v>19372</v>
      </c>
      <c r="E2571" s="1" t="s">
        <v>31242</v>
      </c>
      <c r="H2571" s="1" t="s">
        <v>30131</v>
      </c>
      <c r="I2571" s="4"/>
      <c r="J2571" s="4" t="str">
        <f ca="1">IFERROR(__xludf.DUMMYFUNCTION("LEFT(INDEX(SPLIT(L2571, "" ""), 4), 2)"),"12")</f>
        <v>12</v>
      </c>
      <c r="K2571" s="1" t="s">
        <v>26614</v>
      </c>
      <c r="L2571" s="1" t="s">
        <v>30132</v>
      </c>
    </row>
    <row r="2572" spans="1:12" ht="13.2">
      <c r="A2572" s="20" t="s">
        <v>9170</v>
      </c>
      <c r="B2572" s="1">
        <v>5</v>
      </c>
      <c r="C2572" s="1" t="s">
        <v>22793</v>
      </c>
      <c r="D2572" s="1" t="s">
        <v>13043</v>
      </c>
      <c r="E2572" s="1" t="s">
        <v>31243</v>
      </c>
      <c r="H2572" s="1" t="s">
        <v>30131</v>
      </c>
      <c r="I2572" s="4"/>
      <c r="J2572" s="4" t="str">
        <f ca="1">IFERROR(__xludf.DUMMYFUNCTION("LEFT(INDEX(SPLIT(L2572, "" ""), 4), 2)"),"12")</f>
        <v>12</v>
      </c>
      <c r="K2572" s="1" t="s">
        <v>26614</v>
      </c>
      <c r="L2572" s="1" t="s">
        <v>30132</v>
      </c>
    </row>
    <row r="2573" spans="1:12" ht="13.2">
      <c r="A2573" s="20" t="s">
        <v>31244</v>
      </c>
      <c r="B2573" s="1">
        <v>5</v>
      </c>
      <c r="C2573" s="1" t="s">
        <v>9767</v>
      </c>
      <c r="D2573" s="1" t="s">
        <v>13043</v>
      </c>
      <c r="E2573" s="1" t="s">
        <v>31245</v>
      </c>
      <c r="H2573" s="1" t="s">
        <v>30131</v>
      </c>
      <c r="I2573" s="4"/>
      <c r="J2573" s="4" t="str">
        <f ca="1">IFERROR(__xludf.DUMMYFUNCTION("LEFT(INDEX(SPLIT(L2573, "" ""), 4), 2)"),"12")</f>
        <v>12</v>
      </c>
      <c r="K2573" s="1" t="s">
        <v>28475</v>
      </c>
      <c r="L2573" s="1" t="s">
        <v>30132</v>
      </c>
    </row>
    <row r="2574" spans="1:12" ht="13.2">
      <c r="A2574" s="20" t="s">
        <v>31246</v>
      </c>
      <c r="B2574" s="1">
        <v>5</v>
      </c>
      <c r="C2574" s="1" t="s">
        <v>504</v>
      </c>
      <c r="D2574" s="1" t="s">
        <v>19372</v>
      </c>
      <c r="E2574" s="1" t="s">
        <v>31247</v>
      </c>
      <c r="H2574" s="1" t="s">
        <v>30131</v>
      </c>
      <c r="I2574" s="4"/>
      <c r="J2574" s="4" t="str">
        <f ca="1">IFERROR(__xludf.DUMMYFUNCTION("LEFT(INDEX(SPLIT(L2574, "" ""), 4), 2)"),"12")</f>
        <v>12</v>
      </c>
      <c r="K2574" s="1" t="s">
        <v>26614</v>
      </c>
      <c r="L2574" s="1" t="s">
        <v>30132</v>
      </c>
    </row>
    <row r="2575" spans="1:12" ht="13.2">
      <c r="A2575" s="20" t="s">
        <v>3831</v>
      </c>
      <c r="B2575" s="1">
        <v>5</v>
      </c>
      <c r="C2575" s="1" t="s">
        <v>8813</v>
      </c>
      <c r="D2575" s="1" t="s">
        <v>13043</v>
      </c>
      <c r="E2575" s="1" t="s">
        <v>31248</v>
      </c>
      <c r="H2575" s="1" t="s">
        <v>30131</v>
      </c>
      <c r="I2575" s="4"/>
      <c r="J2575" s="4" t="str">
        <f ca="1">IFERROR(__xludf.DUMMYFUNCTION("LEFT(INDEX(SPLIT(L2575, "" ""), 4), 2)"),"12")</f>
        <v>12</v>
      </c>
      <c r="K2575" s="1" t="s">
        <v>26614</v>
      </c>
      <c r="L2575" s="1" t="s">
        <v>30132</v>
      </c>
    </row>
    <row r="2576" spans="1:12" ht="13.2">
      <c r="A2576" s="20" t="s">
        <v>30764</v>
      </c>
      <c r="B2576" s="1">
        <v>5</v>
      </c>
      <c r="C2576" s="1" t="s">
        <v>30313</v>
      </c>
      <c r="D2576" s="1" t="s">
        <v>13043</v>
      </c>
      <c r="E2576" s="1" t="s">
        <v>31249</v>
      </c>
      <c r="H2576" s="1" t="s">
        <v>30131</v>
      </c>
      <c r="I2576" s="4"/>
      <c r="J2576" s="4" t="str">
        <f ca="1">IFERROR(__xludf.DUMMYFUNCTION("LEFT(INDEX(SPLIT(L2576, "" ""), 4), 2)"),"12")</f>
        <v>12</v>
      </c>
      <c r="K2576" s="1" t="s">
        <v>30315</v>
      </c>
      <c r="L2576" s="1" t="s">
        <v>30132</v>
      </c>
    </row>
    <row r="2577" spans="1:12" ht="13.2">
      <c r="A2577" s="20" t="s">
        <v>19436</v>
      </c>
      <c r="B2577" s="1">
        <v>5</v>
      </c>
      <c r="C2577" s="1" t="s">
        <v>30313</v>
      </c>
      <c r="D2577" s="1" t="s">
        <v>13043</v>
      </c>
      <c r="E2577" s="1" t="s">
        <v>31249</v>
      </c>
      <c r="H2577" s="1" t="s">
        <v>30131</v>
      </c>
      <c r="I2577" s="4"/>
      <c r="J2577" s="4" t="str">
        <f ca="1">IFERROR(__xludf.DUMMYFUNCTION("LEFT(INDEX(SPLIT(L2577, "" ""), 4), 2)"),"12")</f>
        <v>12</v>
      </c>
      <c r="K2577" s="1" t="s">
        <v>30315</v>
      </c>
      <c r="L2577" s="1" t="s">
        <v>30132</v>
      </c>
    </row>
    <row r="2578" spans="1:12" ht="13.2">
      <c r="A2578" s="20" t="s">
        <v>31250</v>
      </c>
      <c r="B2578" s="1">
        <v>5</v>
      </c>
      <c r="C2578" s="1" t="s">
        <v>19892</v>
      </c>
      <c r="D2578" s="1" t="s">
        <v>19372</v>
      </c>
      <c r="E2578" s="1" t="s">
        <v>31251</v>
      </c>
      <c r="H2578" s="1" t="s">
        <v>30131</v>
      </c>
      <c r="I2578" s="4"/>
      <c r="J2578" s="4" t="str">
        <f ca="1">IFERROR(__xludf.DUMMYFUNCTION("LEFT(INDEX(SPLIT(L2578, "" ""), 4), 2)"),"12")</f>
        <v>12</v>
      </c>
      <c r="K2578" s="1" t="s">
        <v>26614</v>
      </c>
      <c r="L2578" s="1" t="s">
        <v>30132</v>
      </c>
    </row>
    <row r="2579" spans="1:12" ht="13.2">
      <c r="A2579" s="20" t="s">
        <v>31252</v>
      </c>
      <c r="B2579" s="1">
        <v>4</v>
      </c>
      <c r="C2579" s="1" t="s">
        <v>31253</v>
      </c>
      <c r="D2579" s="1" t="s">
        <v>13043</v>
      </c>
      <c r="E2579" s="1" t="s">
        <v>31254</v>
      </c>
      <c r="H2579" s="1" t="s">
        <v>30131</v>
      </c>
      <c r="I2579" s="4"/>
      <c r="J2579" s="4" t="str">
        <f ca="1">IFERROR(__xludf.DUMMYFUNCTION("LEFT(INDEX(SPLIT(L2579, "" ""), 4), 2)"),"12")</f>
        <v>12</v>
      </c>
      <c r="K2579" s="1" t="s">
        <v>26614</v>
      </c>
      <c r="L2579" s="1" t="s">
        <v>30132</v>
      </c>
    </row>
    <row r="2580" spans="1:12" ht="13.2">
      <c r="A2580" s="20" t="s">
        <v>31255</v>
      </c>
      <c r="B2580" s="1">
        <v>5</v>
      </c>
      <c r="C2580" s="1" t="s">
        <v>31256</v>
      </c>
      <c r="D2580" s="1" t="s">
        <v>13043</v>
      </c>
      <c r="E2580" s="1" t="s">
        <v>31257</v>
      </c>
      <c r="H2580" s="1" t="s">
        <v>30131</v>
      </c>
      <c r="I2580" s="4"/>
      <c r="J2580" s="4" t="str">
        <f ca="1">IFERROR(__xludf.DUMMYFUNCTION("LEFT(INDEX(SPLIT(L2580, "" ""), 4), 2)"),"12")</f>
        <v>12</v>
      </c>
      <c r="K2580" s="1" t="s">
        <v>26614</v>
      </c>
      <c r="L2580" s="1" t="s">
        <v>30132</v>
      </c>
    </row>
    <row r="2581" spans="1:12" ht="13.2">
      <c r="A2581" s="20" t="s">
        <v>31258</v>
      </c>
      <c r="B2581" s="1">
        <v>5</v>
      </c>
      <c r="C2581" s="1" t="s">
        <v>31259</v>
      </c>
      <c r="D2581" s="1" t="s">
        <v>13043</v>
      </c>
      <c r="E2581" s="1" t="s">
        <v>31260</v>
      </c>
      <c r="H2581" s="1" t="s">
        <v>30131</v>
      </c>
      <c r="I2581" s="4"/>
      <c r="J2581" s="4" t="str">
        <f ca="1">IFERROR(__xludf.DUMMYFUNCTION("LEFT(INDEX(SPLIT(L2581, "" ""), 4), 2)"),"12")</f>
        <v>12</v>
      </c>
      <c r="K2581" s="1" t="s">
        <v>26614</v>
      </c>
      <c r="L2581" s="1" t="s">
        <v>30132</v>
      </c>
    </row>
    <row r="2582" spans="1:12" ht="13.2">
      <c r="A2582" s="20" t="s">
        <v>31261</v>
      </c>
      <c r="B2582" s="1">
        <v>5</v>
      </c>
      <c r="C2582" s="1" t="s">
        <v>504</v>
      </c>
      <c r="D2582" s="1" t="s">
        <v>13043</v>
      </c>
      <c r="E2582" s="1" t="s">
        <v>31262</v>
      </c>
      <c r="H2582" s="1" t="s">
        <v>30131</v>
      </c>
      <c r="I2582" s="4"/>
      <c r="J2582" s="4" t="str">
        <f ca="1">IFERROR(__xludf.DUMMYFUNCTION("LEFT(INDEX(SPLIT(L2582, "" ""), 4), 2)"),"12")</f>
        <v>12</v>
      </c>
      <c r="K2582" s="1" t="s">
        <v>26614</v>
      </c>
      <c r="L2582" s="1" t="s">
        <v>30132</v>
      </c>
    </row>
    <row r="2583" spans="1:12" ht="13.2">
      <c r="A2583" s="20" t="s">
        <v>31263</v>
      </c>
      <c r="B2583" s="1">
        <v>1</v>
      </c>
      <c r="C2583" s="1" t="s">
        <v>31264</v>
      </c>
      <c r="D2583" s="1" t="s">
        <v>19372</v>
      </c>
      <c r="E2583" s="1" t="s">
        <v>31265</v>
      </c>
      <c r="H2583" s="1" t="s">
        <v>30131</v>
      </c>
      <c r="I2583" s="4"/>
      <c r="J2583" s="4" t="str">
        <f ca="1">IFERROR(__xludf.DUMMYFUNCTION("LEFT(INDEX(SPLIT(L2583, "" ""), 4), 2)"),"12")</f>
        <v>12</v>
      </c>
      <c r="K2583" s="1" t="s">
        <v>28404</v>
      </c>
      <c r="L2583" s="1" t="s">
        <v>30132</v>
      </c>
    </row>
    <row r="2584" spans="1:12" ht="13.2">
      <c r="A2584" s="20" t="s">
        <v>31266</v>
      </c>
      <c r="B2584" s="1">
        <v>4</v>
      </c>
      <c r="C2584" s="1" t="s">
        <v>31267</v>
      </c>
      <c r="D2584" s="1" t="s">
        <v>13043</v>
      </c>
      <c r="E2584" s="1" t="s">
        <v>31268</v>
      </c>
      <c r="H2584" s="1" t="s">
        <v>30131</v>
      </c>
      <c r="I2584" s="4"/>
      <c r="J2584" s="4" t="str">
        <f ca="1">IFERROR(__xludf.DUMMYFUNCTION("LEFT(INDEX(SPLIT(L2584, "" ""), 4), 2)"),"12")</f>
        <v>12</v>
      </c>
      <c r="K2584" s="1" t="s">
        <v>26614</v>
      </c>
      <c r="L2584" s="1" t="s">
        <v>30132</v>
      </c>
    </row>
    <row r="2585" spans="1:12" ht="13.2">
      <c r="A2585" s="20" t="s">
        <v>31269</v>
      </c>
      <c r="B2585" s="1">
        <v>5</v>
      </c>
      <c r="C2585" s="1" t="s">
        <v>31270</v>
      </c>
      <c r="D2585" s="1" t="s">
        <v>13043</v>
      </c>
      <c r="E2585" s="1" t="s">
        <v>31271</v>
      </c>
      <c r="H2585" s="1" t="s">
        <v>30131</v>
      </c>
      <c r="I2585" s="4"/>
      <c r="J2585" s="4" t="str">
        <f ca="1">IFERROR(__xludf.DUMMYFUNCTION("LEFT(INDEX(SPLIT(L2585, "" ""), 4), 2)"),"12")</f>
        <v>12</v>
      </c>
      <c r="K2585" s="1" t="s">
        <v>26614</v>
      </c>
      <c r="L2585" s="1" t="s">
        <v>30132</v>
      </c>
    </row>
    <row r="2586" spans="1:12" ht="13.2">
      <c r="A2586" s="20" t="s">
        <v>31272</v>
      </c>
      <c r="B2586" s="1">
        <v>5</v>
      </c>
      <c r="C2586" s="1" t="s">
        <v>1968</v>
      </c>
      <c r="D2586" s="1" t="s">
        <v>19372</v>
      </c>
      <c r="E2586" s="1" t="s">
        <v>31273</v>
      </c>
      <c r="H2586" s="1" t="s">
        <v>30131</v>
      </c>
      <c r="I2586" s="4"/>
      <c r="J2586" s="4" t="str">
        <f ca="1">IFERROR(__xludf.DUMMYFUNCTION("LEFT(INDEX(SPLIT(L2586, "" ""), 4), 2)"),"12")</f>
        <v>12</v>
      </c>
      <c r="K2586" s="1" t="s">
        <v>26614</v>
      </c>
      <c r="L2586" s="1" t="s">
        <v>30132</v>
      </c>
    </row>
    <row r="2587" spans="1:12" ht="13.2">
      <c r="A2587" s="20" t="s">
        <v>18349</v>
      </c>
      <c r="B2587" s="1">
        <v>5</v>
      </c>
      <c r="C2587" s="1" t="s">
        <v>31274</v>
      </c>
      <c r="D2587" s="1" t="s">
        <v>13043</v>
      </c>
      <c r="E2587" s="1" t="s">
        <v>31275</v>
      </c>
      <c r="H2587" s="1" t="s">
        <v>30131</v>
      </c>
      <c r="I2587" s="4"/>
      <c r="J2587" s="4" t="str">
        <f ca="1">IFERROR(__xludf.DUMMYFUNCTION("LEFT(INDEX(SPLIT(L2587, "" ""), 4), 2)"),"12")</f>
        <v>12</v>
      </c>
      <c r="K2587" s="1" t="s">
        <v>26647</v>
      </c>
      <c r="L2587" s="1" t="s">
        <v>30132</v>
      </c>
    </row>
    <row r="2588" spans="1:12" ht="13.2">
      <c r="A2588" s="20" t="s">
        <v>642</v>
      </c>
      <c r="B2588" s="1">
        <v>5</v>
      </c>
      <c r="C2588" s="1" t="s">
        <v>29</v>
      </c>
      <c r="D2588" s="1" t="s">
        <v>13043</v>
      </c>
      <c r="E2588" s="1" t="s">
        <v>31276</v>
      </c>
      <c r="H2588" s="1" t="s">
        <v>30131</v>
      </c>
      <c r="I2588" s="4"/>
      <c r="J2588" s="4" t="str">
        <f ca="1">IFERROR(__xludf.DUMMYFUNCTION("LEFT(INDEX(SPLIT(L2588, "" ""), 4), 2)"),"12")</f>
        <v>12</v>
      </c>
      <c r="K2588" s="1" t="s">
        <v>26614</v>
      </c>
      <c r="L2588" s="1" t="s">
        <v>30132</v>
      </c>
    </row>
    <row r="2589" spans="1:12" ht="13.2">
      <c r="A2589" s="20" t="s">
        <v>31277</v>
      </c>
      <c r="B2589" s="1">
        <v>5</v>
      </c>
      <c r="C2589" s="1" t="s">
        <v>28594</v>
      </c>
      <c r="D2589" s="1" t="s">
        <v>13043</v>
      </c>
      <c r="E2589" s="1" t="s">
        <v>31278</v>
      </c>
      <c r="H2589" s="1" t="s">
        <v>30131</v>
      </c>
      <c r="I2589" s="4"/>
      <c r="J2589" s="4" t="str">
        <f ca="1">IFERROR(__xludf.DUMMYFUNCTION("LEFT(INDEX(SPLIT(L2589, "" ""), 4), 2)"),"12")</f>
        <v>12</v>
      </c>
      <c r="K2589" s="1" t="s">
        <v>26614</v>
      </c>
      <c r="L2589" s="1" t="s">
        <v>30132</v>
      </c>
    </row>
    <row r="2590" spans="1:12" ht="13.2">
      <c r="A2590" s="20" t="s">
        <v>31279</v>
      </c>
      <c r="B2590" s="1">
        <v>5</v>
      </c>
      <c r="C2590" s="1" t="s">
        <v>268</v>
      </c>
      <c r="D2590" s="1" t="s">
        <v>13043</v>
      </c>
      <c r="E2590" s="1" t="s">
        <v>31280</v>
      </c>
      <c r="H2590" s="1" t="s">
        <v>30131</v>
      </c>
      <c r="I2590" s="4"/>
      <c r="J2590" s="4" t="str">
        <f ca="1">IFERROR(__xludf.DUMMYFUNCTION("LEFT(INDEX(SPLIT(L2590, "" ""), 4), 2)"),"12")</f>
        <v>12</v>
      </c>
      <c r="K2590" s="1" t="s">
        <v>28475</v>
      </c>
      <c r="L2590" s="1" t="s">
        <v>30132</v>
      </c>
    </row>
    <row r="2591" spans="1:12" ht="13.2">
      <c r="A2591" s="20" t="s">
        <v>31281</v>
      </c>
      <c r="B2591" s="1">
        <v>5</v>
      </c>
      <c r="C2591" s="1" t="s">
        <v>31282</v>
      </c>
      <c r="D2591" s="1" t="s">
        <v>13043</v>
      </c>
      <c r="E2591" s="1" t="s">
        <v>31283</v>
      </c>
      <c r="H2591" s="1" t="s">
        <v>30131</v>
      </c>
      <c r="I2591" s="4"/>
      <c r="J2591" s="4" t="str">
        <f ca="1">IFERROR(__xludf.DUMMYFUNCTION("LEFT(INDEX(SPLIT(L2591, "" ""), 4), 2)"),"12")</f>
        <v>12</v>
      </c>
      <c r="K2591" s="1" t="s">
        <v>26621</v>
      </c>
      <c r="L2591" s="1" t="s">
        <v>30132</v>
      </c>
    </row>
    <row r="2592" spans="1:12" ht="13.2">
      <c r="A2592" s="20" t="s">
        <v>31284</v>
      </c>
      <c r="B2592" s="1">
        <v>4</v>
      </c>
      <c r="C2592" s="1" t="s">
        <v>3901</v>
      </c>
      <c r="D2592" s="1" t="s">
        <v>13043</v>
      </c>
      <c r="E2592" s="1" t="s">
        <v>31285</v>
      </c>
      <c r="H2592" s="1" t="s">
        <v>30131</v>
      </c>
      <c r="I2592" s="4"/>
      <c r="J2592" s="4" t="str">
        <f ca="1">IFERROR(__xludf.DUMMYFUNCTION("LEFT(INDEX(SPLIT(L2592, "" ""), 4), 2)"),"12")</f>
        <v>12</v>
      </c>
      <c r="K2592" s="1" t="s">
        <v>26614</v>
      </c>
      <c r="L2592" s="1" t="s">
        <v>30132</v>
      </c>
    </row>
    <row r="2593" spans="1:12" ht="13.2">
      <c r="A2593" s="20" t="s">
        <v>31286</v>
      </c>
      <c r="B2593" s="1">
        <v>5</v>
      </c>
      <c r="C2593" s="1" t="s">
        <v>21142</v>
      </c>
      <c r="D2593" s="1" t="s">
        <v>13043</v>
      </c>
      <c r="E2593" s="1" t="s">
        <v>31287</v>
      </c>
      <c r="H2593" s="1" t="s">
        <v>30131</v>
      </c>
      <c r="I2593" s="4"/>
      <c r="J2593" s="4" t="str">
        <f ca="1">IFERROR(__xludf.DUMMYFUNCTION("LEFT(INDEX(SPLIT(L2593, "" ""), 4), 2)"),"12")</f>
        <v>12</v>
      </c>
      <c r="K2593" s="1" t="s">
        <v>28475</v>
      </c>
      <c r="L2593" s="1" t="s">
        <v>30132</v>
      </c>
    </row>
    <row r="2594" spans="1:12" ht="13.2">
      <c r="A2594" s="20" t="s">
        <v>21316</v>
      </c>
      <c r="B2594" s="1">
        <v>5</v>
      </c>
      <c r="C2594" s="1" t="s">
        <v>31288</v>
      </c>
      <c r="D2594" s="1" t="s">
        <v>19372</v>
      </c>
      <c r="E2594" s="1" t="s">
        <v>31289</v>
      </c>
      <c r="H2594" s="1" t="s">
        <v>30131</v>
      </c>
      <c r="I2594" s="4"/>
      <c r="J2594" s="4" t="str">
        <f ca="1">IFERROR(__xludf.DUMMYFUNCTION("LEFT(INDEX(SPLIT(L2594, "" ""), 4), 2)"),"12")</f>
        <v>12</v>
      </c>
      <c r="K2594" s="1" t="s">
        <v>26614</v>
      </c>
      <c r="L2594" s="1" t="s">
        <v>30132</v>
      </c>
    </row>
    <row r="2595" spans="1:12" ht="13.2">
      <c r="A2595" s="20" t="s">
        <v>31290</v>
      </c>
      <c r="B2595" s="1">
        <v>5</v>
      </c>
      <c r="C2595" s="1" t="s">
        <v>31291</v>
      </c>
      <c r="D2595" s="1" t="s">
        <v>13043</v>
      </c>
      <c r="E2595" s="1" t="s">
        <v>31292</v>
      </c>
      <c r="H2595" s="1" t="s">
        <v>30131</v>
      </c>
      <c r="I2595" s="4"/>
      <c r="J2595" s="4" t="str">
        <f ca="1">IFERROR(__xludf.DUMMYFUNCTION("LEFT(INDEX(SPLIT(L2595, "" ""), 4), 2)"),"12")</f>
        <v>12</v>
      </c>
      <c r="K2595" s="1" t="s">
        <v>26614</v>
      </c>
      <c r="L2595" s="1" t="s">
        <v>30132</v>
      </c>
    </row>
    <row r="2596" spans="1:12" ht="13.2">
      <c r="A2596" s="20" t="s">
        <v>3295</v>
      </c>
      <c r="B2596" s="1">
        <v>5</v>
      </c>
      <c r="C2596" s="1" t="s">
        <v>12122</v>
      </c>
      <c r="D2596" s="1" t="s">
        <v>19372</v>
      </c>
      <c r="E2596" s="1" t="s">
        <v>31293</v>
      </c>
      <c r="H2596" s="1" t="s">
        <v>30131</v>
      </c>
      <c r="I2596" s="4"/>
      <c r="J2596" s="4" t="str">
        <f ca="1">IFERROR(__xludf.DUMMYFUNCTION("LEFT(INDEX(SPLIT(L2596, "" ""), 4), 2)"),"12")</f>
        <v>12</v>
      </c>
      <c r="K2596" s="1" t="s">
        <v>26614</v>
      </c>
      <c r="L2596" s="1" t="s">
        <v>30132</v>
      </c>
    </row>
    <row r="2597" spans="1:12" ht="13.2">
      <c r="A2597" s="20" t="s">
        <v>8871</v>
      </c>
      <c r="B2597" s="1">
        <v>5</v>
      </c>
      <c r="C2597" s="1" t="s">
        <v>31294</v>
      </c>
      <c r="D2597" s="1" t="s">
        <v>19372</v>
      </c>
      <c r="E2597" s="1" t="s">
        <v>31295</v>
      </c>
      <c r="H2597" s="1" t="s">
        <v>30131</v>
      </c>
      <c r="I2597" s="4"/>
      <c r="J2597" s="4" t="str">
        <f ca="1">IFERROR(__xludf.DUMMYFUNCTION("LEFT(INDEX(SPLIT(L2597, "" ""), 4), 2)"),"12")</f>
        <v>12</v>
      </c>
      <c r="K2597" s="1" t="s">
        <v>26614</v>
      </c>
      <c r="L2597" s="1" t="s">
        <v>30132</v>
      </c>
    </row>
    <row r="2598" spans="1:12" ht="13.2">
      <c r="A2598" s="20" t="s">
        <v>31296</v>
      </c>
      <c r="B2598" s="1">
        <v>5</v>
      </c>
      <c r="C2598" s="1" t="s">
        <v>31297</v>
      </c>
      <c r="D2598" s="1" t="s">
        <v>19372</v>
      </c>
      <c r="E2598" s="1" t="s">
        <v>31298</v>
      </c>
      <c r="H2598" s="1" t="s">
        <v>30131</v>
      </c>
      <c r="I2598" s="4"/>
      <c r="J2598" s="4" t="str">
        <f ca="1">IFERROR(__xludf.DUMMYFUNCTION("LEFT(INDEX(SPLIT(L2598, "" ""), 4), 2)"),"12")</f>
        <v>12</v>
      </c>
      <c r="K2598" s="1" t="s">
        <v>26628</v>
      </c>
      <c r="L2598" s="1" t="s">
        <v>30132</v>
      </c>
    </row>
    <row r="2599" spans="1:12" ht="13.2">
      <c r="A2599" s="20" t="s">
        <v>31299</v>
      </c>
      <c r="B2599" s="1">
        <v>5</v>
      </c>
      <c r="C2599" s="1" t="s">
        <v>11569</v>
      </c>
      <c r="D2599" s="1" t="s">
        <v>19372</v>
      </c>
      <c r="E2599" s="1" t="s">
        <v>31300</v>
      </c>
      <c r="H2599" s="1" t="s">
        <v>30131</v>
      </c>
      <c r="I2599" s="4"/>
      <c r="J2599" s="4" t="str">
        <f ca="1">IFERROR(__xludf.DUMMYFUNCTION("LEFT(INDEX(SPLIT(L2599, "" ""), 4), 2)"),"12")</f>
        <v>12</v>
      </c>
      <c r="K2599" s="1" t="s">
        <v>26614</v>
      </c>
      <c r="L2599" s="1" t="s">
        <v>30132</v>
      </c>
    </row>
    <row r="2600" spans="1:12" ht="13.2">
      <c r="A2600" s="20" t="s">
        <v>31301</v>
      </c>
      <c r="B2600" s="1">
        <v>5</v>
      </c>
      <c r="C2600" s="1" t="s">
        <v>30376</v>
      </c>
      <c r="D2600" s="1" t="s">
        <v>13043</v>
      </c>
      <c r="E2600" s="1" t="s">
        <v>31302</v>
      </c>
      <c r="H2600" s="1" t="s">
        <v>30131</v>
      </c>
      <c r="I2600" s="4"/>
      <c r="J2600" s="4" t="str">
        <f ca="1">IFERROR(__xludf.DUMMYFUNCTION("LEFT(INDEX(SPLIT(L2600, "" ""), 4), 2)"),"12")</f>
        <v>12</v>
      </c>
      <c r="K2600" s="1" t="s">
        <v>26614</v>
      </c>
      <c r="L2600" s="1" t="s">
        <v>30132</v>
      </c>
    </row>
    <row r="2601" spans="1:12" ht="13.2">
      <c r="A2601" s="20" t="s">
        <v>31303</v>
      </c>
      <c r="B2601" s="1">
        <v>5</v>
      </c>
      <c r="C2601" s="1" t="s">
        <v>31304</v>
      </c>
      <c r="D2601" s="1" t="s">
        <v>13043</v>
      </c>
      <c r="E2601" s="1" t="s">
        <v>31305</v>
      </c>
      <c r="H2601" s="1" t="s">
        <v>30131</v>
      </c>
      <c r="I2601" s="4"/>
      <c r="J2601" s="4" t="str">
        <f ca="1">IFERROR(__xludf.DUMMYFUNCTION("LEFT(INDEX(SPLIT(L2601, "" ""), 4), 2)"),"12")</f>
        <v>12</v>
      </c>
      <c r="K2601" s="1" t="s">
        <v>26614</v>
      </c>
      <c r="L2601" s="1" t="s">
        <v>30132</v>
      </c>
    </row>
    <row r="2602" spans="1:12" ht="13.2">
      <c r="A2602" s="20" t="s">
        <v>31306</v>
      </c>
      <c r="B2602" s="1">
        <v>3</v>
      </c>
      <c r="C2602" s="1" t="s">
        <v>31307</v>
      </c>
      <c r="D2602" s="1" t="s">
        <v>19372</v>
      </c>
      <c r="E2602" s="1" t="s">
        <v>31308</v>
      </c>
      <c r="H2602" s="1" t="s">
        <v>30131</v>
      </c>
      <c r="I2602" s="4"/>
      <c r="J2602" s="4" t="str">
        <f ca="1">IFERROR(__xludf.DUMMYFUNCTION("LEFT(INDEX(SPLIT(L2602, "" ""), 4), 2)"),"12")</f>
        <v>12</v>
      </c>
      <c r="K2602" s="1" t="s">
        <v>26614</v>
      </c>
      <c r="L2602" s="1" t="s">
        <v>30132</v>
      </c>
    </row>
    <row r="2603" spans="1:12" ht="13.2">
      <c r="A2603" s="20" t="s">
        <v>31309</v>
      </c>
      <c r="B2603" s="1">
        <v>5</v>
      </c>
      <c r="C2603" s="1" t="s">
        <v>31310</v>
      </c>
      <c r="D2603" s="1" t="s">
        <v>13043</v>
      </c>
      <c r="E2603" s="1" t="s">
        <v>31311</v>
      </c>
      <c r="H2603" s="1" t="s">
        <v>30131</v>
      </c>
      <c r="I2603" s="4"/>
      <c r="J2603" s="4" t="str">
        <f ca="1">IFERROR(__xludf.DUMMYFUNCTION("LEFT(INDEX(SPLIT(L2603, "" ""), 4), 2)"),"12")</f>
        <v>12</v>
      </c>
      <c r="K2603" s="1" t="s">
        <v>26875</v>
      </c>
      <c r="L2603" s="1" t="s">
        <v>30132</v>
      </c>
    </row>
    <row r="2604" spans="1:12" ht="13.2">
      <c r="A2604" s="20" t="s">
        <v>31312</v>
      </c>
      <c r="B2604" s="1">
        <v>5</v>
      </c>
      <c r="C2604" s="1" t="s">
        <v>19889</v>
      </c>
      <c r="D2604" s="1" t="s">
        <v>19372</v>
      </c>
      <c r="E2604" s="1" t="s">
        <v>31313</v>
      </c>
      <c r="H2604" s="1" t="s">
        <v>30131</v>
      </c>
      <c r="I2604" s="4"/>
      <c r="J2604" s="4" t="str">
        <f ca="1">IFERROR(__xludf.DUMMYFUNCTION("LEFT(INDEX(SPLIT(L2604, "" ""), 4), 2)"),"12")</f>
        <v>12</v>
      </c>
      <c r="K2604" s="1" t="s">
        <v>26614</v>
      </c>
      <c r="L2604" s="1" t="s">
        <v>30132</v>
      </c>
    </row>
    <row r="2605" spans="1:12" ht="13.2">
      <c r="A2605" s="20" t="s">
        <v>31314</v>
      </c>
      <c r="B2605" s="1">
        <v>5</v>
      </c>
      <c r="C2605" s="1" t="s">
        <v>31315</v>
      </c>
      <c r="D2605" s="1" t="s">
        <v>13043</v>
      </c>
      <c r="E2605" s="1" t="s">
        <v>31316</v>
      </c>
      <c r="H2605" s="1" t="s">
        <v>30131</v>
      </c>
      <c r="I2605" s="4"/>
      <c r="J2605" s="4" t="str">
        <f ca="1">IFERROR(__xludf.DUMMYFUNCTION("LEFT(INDEX(SPLIT(L2605, "" ""), 4), 2)"),"12")</f>
        <v>12</v>
      </c>
      <c r="K2605" s="1" t="s">
        <v>26614</v>
      </c>
      <c r="L2605" s="1" t="s">
        <v>30132</v>
      </c>
    </row>
    <row r="2606" spans="1:12" ht="13.2">
      <c r="A2606" s="20" t="s">
        <v>31317</v>
      </c>
      <c r="B2606" s="1">
        <v>5</v>
      </c>
      <c r="C2606" s="1" t="s">
        <v>31318</v>
      </c>
      <c r="D2606" s="1" t="s">
        <v>13043</v>
      </c>
      <c r="E2606" s="1" t="s">
        <v>31319</v>
      </c>
      <c r="H2606" s="1" t="s">
        <v>30131</v>
      </c>
      <c r="I2606" s="4"/>
      <c r="J2606" s="4" t="str">
        <f ca="1">IFERROR(__xludf.DUMMYFUNCTION("LEFT(INDEX(SPLIT(L2606, "" ""), 4), 2)"),"12")</f>
        <v>12</v>
      </c>
      <c r="K2606" s="1" t="s">
        <v>26614</v>
      </c>
      <c r="L2606" s="1" t="s">
        <v>30132</v>
      </c>
    </row>
    <row r="2607" spans="1:12" ht="13.2">
      <c r="A2607" s="20" t="s">
        <v>7117</v>
      </c>
      <c r="B2607" s="1">
        <v>5</v>
      </c>
      <c r="C2607" s="1" t="s">
        <v>20109</v>
      </c>
      <c r="D2607" s="1" t="s">
        <v>13043</v>
      </c>
      <c r="E2607" s="1" t="s">
        <v>31320</v>
      </c>
      <c r="H2607" s="1" t="s">
        <v>30131</v>
      </c>
      <c r="I2607" s="4"/>
      <c r="J2607" s="4" t="str">
        <f ca="1">IFERROR(__xludf.DUMMYFUNCTION("LEFT(INDEX(SPLIT(L2607, "" ""), 4), 2)"),"12")</f>
        <v>12</v>
      </c>
      <c r="K2607" s="1" t="s">
        <v>26614</v>
      </c>
      <c r="L2607" s="1" t="s">
        <v>30132</v>
      </c>
    </row>
    <row r="2608" spans="1:12" ht="13.2">
      <c r="A2608" s="20" t="s">
        <v>31321</v>
      </c>
      <c r="B2608" s="1">
        <v>5</v>
      </c>
      <c r="C2608" s="1" t="s">
        <v>18338</v>
      </c>
      <c r="D2608" s="1" t="s">
        <v>13043</v>
      </c>
      <c r="E2608" s="1" t="s">
        <v>31322</v>
      </c>
      <c r="H2608" s="1" t="s">
        <v>30131</v>
      </c>
      <c r="I2608" s="4"/>
      <c r="J2608" s="4" t="str">
        <f ca="1">IFERROR(__xludf.DUMMYFUNCTION("LEFT(INDEX(SPLIT(L2608, "" ""), 4), 2)"),"12")</f>
        <v>12</v>
      </c>
      <c r="K2608" s="1" t="s">
        <v>26614</v>
      </c>
      <c r="L2608" s="1" t="s">
        <v>30132</v>
      </c>
    </row>
    <row r="2609" spans="1:12" ht="13.2">
      <c r="A2609" s="20" t="s">
        <v>31323</v>
      </c>
      <c r="B2609" s="1">
        <v>5</v>
      </c>
      <c r="C2609" s="1" t="s">
        <v>31324</v>
      </c>
      <c r="D2609" s="1" t="s">
        <v>19372</v>
      </c>
      <c r="E2609" s="1" t="s">
        <v>31325</v>
      </c>
      <c r="H2609" s="1" t="s">
        <v>30131</v>
      </c>
      <c r="I2609" s="4"/>
      <c r="J2609" s="4" t="str">
        <f ca="1">IFERROR(__xludf.DUMMYFUNCTION("LEFT(INDEX(SPLIT(L2609, "" ""), 4), 2)"),"12")</f>
        <v>12</v>
      </c>
      <c r="K2609" s="1" t="s">
        <v>26614</v>
      </c>
      <c r="L2609" s="1" t="s">
        <v>30132</v>
      </c>
    </row>
    <row r="2610" spans="1:12" ht="13.2">
      <c r="A2610" s="20" t="s">
        <v>30891</v>
      </c>
      <c r="B2610" s="1">
        <v>5</v>
      </c>
      <c r="C2610" s="1" t="s">
        <v>12399</v>
      </c>
      <c r="D2610" s="1" t="s">
        <v>13043</v>
      </c>
      <c r="E2610" s="1" t="s">
        <v>31326</v>
      </c>
      <c r="H2610" s="1" t="s">
        <v>30131</v>
      </c>
      <c r="I2610" s="4"/>
      <c r="J2610" s="4" t="str">
        <f ca="1">IFERROR(__xludf.DUMMYFUNCTION("LEFT(INDEX(SPLIT(L2610, "" ""), 4), 2)"),"12")</f>
        <v>12</v>
      </c>
      <c r="K2610" s="1" t="s">
        <v>26614</v>
      </c>
      <c r="L2610" s="1" t="s">
        <v>30132</v>
      </c>
    </row>
    <row r="2611" spans="1:12" ht="13.2">
      <c r="A2611" s="20" t="s">
        <v>31327</v>
      </c>
      <c r="B2611" s="1">
        <v>5</v>
      </c>
      <c r="C2611" s="1" t="s">
        <v>31328</v>
      </c>
      <c r="D2611" s="1" t="s">
        <v>13043</v>
      </c>
      <c r="E2611" s="1" t="s">
        <v>31329</v>
      </c>
      <c r="H2611" s="1" t="s">
        <v>30131</v>
      </c>
      <c r="I2611" s="4"/>
      <c r="J2611" s="4" t="str">
        <f ca="1">IFERROR(__xludf.DUMMYFUNCTION("LEFT(INDEX(SPLIT(L2611, "" ""), 4), 2)"),"12")</f>
        <v>12</v>
      </c>
      <c r="K2611" s="1" t="s">
        <v>26614</v>
      </c>
      <c r="L2611" s="1" t="s">
        <v>30132</v>
      </c>
    </row>
    <row r="2612" spans="1:12" ht="13.2">
      <c r="A2612" s="20" t="s">
        <v>3083</v>
      </c>
      <c r="B2612" s="1">
        <v>5</v>
      </c>
      <c r="C2612" s="1" t="s">
        <v>10451</v>
      </c>
      <c r="D2612" s="1" t="s">
        <v>13043</v>
      </c>
      <c r="E2612" s="1" t="s">
        <v>31330</v>
      </c>
      <c r="H2612" s="1" t="s">
        <v>30131</v>
      </c>
      <c r="I2612" s="4"/>
      <c r="J2612" s="4" t="str">
        <f ca="1">IFERROR(__xludf.DUMMYFUNCTION("LEFT(INDEX(SPLIT(L2612, "" ""), 4), 2)"),"12")</f>
        <v>12</v>
      </c>
      <c r="K2612" s="1" t="s">
        <v>26614</v>
      </c>
      <c r="L2612" s="1" t="s">
        <v>30132</v>
      </c>
    </row>
    <row r="2613" spans="1:12" ht="13.2">
      <c r="A2613" s="20" t="s">
        <v>3958</v>
      </c>
      <c r="B2613" s="1">
        <v>5</v>
      </c>
      <c r="C2613" s="1" t="s">
        <v>31331</v>
      </c>
      <c r="D2613" s="1" t="s">
        <v>13043</v>
      </c>
      <c r="E2613" s="1" t="s">
        <v>31332</v>
      </c>
      <c r="H2613" s="1" t="s">
        <v>30131</v>
      </c>
      <c r="I2613" s="4"/>
      <c r="J2613" s="4" t="str">
        <f ca="1">IFERROR(__xludf.DUMMYFUNCTION("LEFT(INDEX(SPLIT(L2613, "" ""), 4), 2)"),"12")</f>
        <v>12</v>
      </c>
      <c r="K2613" s="1" t="s">
        <v>26614</v>
      </c>
      <c r="L2613" s="1" t="s">
        <v>30132</v>
      </c>
    </row>
    <row r="2614" spans="1:12" ht="13.2">
      <c r="A2614" s="20" t="s">
        <v>1689</v>
      </c>
      <c r="B2614" s="1">
        <v>5</v>
      </c>
      <c r="C2614" s="1" t="s">
        <v>20168</v>
      </c>
      <c r="D2614" s="1" t="s">
        <v>13043</v>
      </c>
      <c r="E2614" s="1" t="s">
        <v>31333</v>
      </c>
      <c r="H2614" s="1" t="s">
        <v>30131</v>
      </c>
      <c r="I2614" s="4"/>
      <c r="J2614" s="4" t="str">
        <f ca="1">IFERROR(__xludf.DUMMYFUNCTION("LEFT(INDEX(SPLIT(L2614, "" ""), 4), 2)"),"12")</f>
        <v>12</v>
      </c>
      <c r="K2614" s="1" t="s">
        <v>26614</v>
      </c>
      <c r="L2614" s="1" t="s">
        <v>30132</v>
      </c>
    </row>
    <row r="2615" spans="1:12" ht="13.2">
      <c r="A2615" s="20" t="s">
        <v>31334</v>
      </c>
      <c r="B2615" s="1">
        <v>5</v>
      </c>
      <c r="C2615" s="1" t="s">
        <v>6873</v>
      </c>
      <c r="D2615" s="1" t="s">
        <v>13043</v>
      </c>
      <c r="E2615" s="1" t="s">
        <v>31335</v>
      </c>
      <c r="H2615" s="1" t="s">
        <v>30131</v>
      </c>
      <c r="I2615" s="4"/>
      <c r="J2615" s="4" t="str">
        <f ca="1">IFERROR(__xludf.DUMMYFUNCTION("LEFT(INDEX(SPLIT(L2615, "" ""), 4), 2)"),"12")</f>
        <v>12</v>
      </c>
      <c r="K2615" s="1" t="s">
        <v>26614</v>
      </c>
      <c r="L2615" s="1" t="s">
        <v>30132</v>
      </c>
    </row>
    <row r="2616" spans="1:12" ht="13.2">
      <c r="A2616" s="20" t="s">
        <v>31336</v>
      </c>
      <c r="B2616" s="1">
        <v>5</v>
      </c>
      <c r="C2616" s="1" t="s">
        <v>31337</v>
      </c>
      <c r="D2616" s="1" t="s">
        <v>19372</v>
      </c>
      <c r="E2616" s="1" t="s">
        <v>31338</v>
      </c>
      <c r="H2616" s="1" t="s">
        <v>30131</v>
      </c>
      <c r="I2616" s="4"/>
      <c r="J2616" s="4" t="str">
        <f ca="1">IFERROR(__xludf.DUMMYFUNCTION("LEFT(INDEX(SPLIT(L2616, "" ""), 4), 2)"),"12")</f>
        <v>12</v>
      </c>
      <c r="K2616" s="1" t="s">
        <v>26614</v>
      </c>
      <c r="L2616" s="1" t="s">
        <v>30132</v>
      </c>
    </row>
    <row r="2617" spans="1:12" ht="13.2">
      <c r="A2617" s="20" t="s">
        <v>31339</v>
      </c>
      <c r="B2617" s="1">
        <v>5</v>
      </c>
      <c r="C2617" s="1" t="s">
        <v>8559</v>
      </c>
      <c r="D2617" s="1" t="s">
        <v>13043</v>
      </c>
      <c r="E2617" s="1" t="s">
        <v>31340</v>
      </c>
      <c r="H2617" s="1" t="s">
        <v>30131</v>
      </c>
      <c r="I2617" s="4"/>
      <c r="J2617" s="4" t="str">
        <f ca="1">IFERROR(__xludf.DUMMYFUNCTION("LEFT(INDEX(SPLIT(L2617, "" ""), 4), 2)"),"12")</f>
        <v>12</v>
      </c>
      <c r="K2617" s="1" t="s">
        <v>26614</v>
      </c>
      <c r="L2617" s="1" t="s">
        <v>30132</v>
      </c>
    </row>
    <row r="2618" spans="1:12" ht="13.2">
      <c r="A2618" s="20" t="s">
        <v>31341</v>
      </c>
      <c r="B2618" s="1">
        <v>5</v>
      </c>
      <c r="C2618" s="1" t="s">
        <v>31342</v>
      </c>
      <c r="D2618" s="1" t="s">
        <v>19372</v>
      </c>
      <c r="E2618" s="1" t="s">
        <v>31343</v>
      </c>
      <c r="H2618" s="1" t="s">
        <v>30131</v>
      </c>
      <c r="I2618" s="4"/>
      <c r="J2618" s="4" t="str">
        <f ca="1">IFERROR(__xludf.DUMMYFUNCTION("LEFT(INDEX(SPLIT(L2618, "" ""), 4), 2)"),"12")</f>
        <v>12</v>
      </c>
      <c r="K2618" s="1" t="s">
        <v>26614</v>
      </c>
      <c r="L2618" s="1" t="s">
        <v>30132</v>
      </c>
    </row>
    <row r="2619" spans="1:12" ht="13.2">
      <c r="A2619" s="20" t="s">
        <v>31344</v>
      </c>
      <c r="B2619" s="1">
        <v>5</v>
      </c>
      <c r="C2619" s="1" t="s">
        <v>31345</v>
      </c>
      <c r="D2619" s="1" t="s">
        <v>19372</v>
      </c>
      <c r="E2619" s="1" t="s">
        <v>31346</v>
      </c>
      <c r="H2619" s="1" t="s">
        <v>30131</v>
      </c>
      <c r="I2619" s="4"/>
      <c r="J2619" s="4" t="str">
        <f ca="1">IFERROR(__xludf.DUMMYFUNCTION("LEFT(INDEX(SPLIT(L2619, "" ""), 4), 2)"),"12")</f>
        <v>12</v>
      </c>
      <c r="K2619" s="1" t="s">
        <v>26614</v>
      </c>
      <c r="L2619" s="1" t="s">
        <v>30132</v>
      </c>
    </row>
    <row r="2620" spans="1:12" ht="13.2">
      <c r="A2620" s="20" t="s">
        <v>31347</v>
      </c>
      <c r="B2620" s="1">
        <v>5</v>
      </c>
      <c r="C2620" s="1" t="s">
        <v>31348</v>
      </c>
      <c r="D2620" s="1" t="s">
        <v>13043</v>
      </c>
      <c r="E2620" s="1" t="s">
        <v>31349</v>
      </c>
      <c r="H2620" s="1" t="s">
        <v>30131</v>
      </c>
      <c r="I2620" s="4"/>
      <c r="J2620" s="4" t="str">
        <f ca="1">IFERROR(__xludf.DUMMYFUNCTION("LEFT(INDEX(SPLIT(L2620, "" ""), 4), 2)"),"12")</f>
        <v>12</v>
      </c>
      <c r="K2620" s="1" t="s">
        <v>26614</v>
      </c>
      <c r="L2620" s="1" t="s">
        <v>30132</v>
      </c>
    </row>
    <row r="2621" spans="1:12" ht="13.2">
      <c r="A2621" s="20" t="s">
        <v>31350</v>
      </c>
      <c r="B2621" s="1">
        <v>4</v>
      </c>
      <c r="C2621" s="1" t="s">
        <v>11798</v>
      </c>
      <c r="D2621" s="1" t="s">
        <v>13043</v>
      </c>
      <c r="E2621" s="1" t="s">
        <v>31351</v>
      </c>
      <c r="H2621" s="1" t="s">
        <v>30131</v>
      </c>
      <c r="I2621" s="4"/>
      <c r="J2621" s="4" t="str">
        <f ca="1">IFERROR(__xludf.DUMMYFUNCTION("LEFT(INDEX(SPLIT(L2621, "" ""), 4), 2)"),"12")</f>
        <v>12</v>
      </c>
      <c r="K2621" s="1" t="s">
        <v>26614</v>
      </c>
      <c r="L2621" s="1" t="s">
        <v>30132</v>
      </c>
    </row>
    <row r="2622" spans="1:12" ht="13.2">
      <c r="A2622" s="20" t="s">
        <v>31352</v>
      </c>
      <c r="B2622" s="1">
        <v>5</v>
      </c>
      <c r="C2622" s="1" t="s">
        <v>31353</v>
      </c>
      <c r="D2622" s="1" t="s">
        <v>13043</v>
      </c>
      <c r="E2622" s="1" t="s">
        <v>31354</v>
      </c>
      <c r="H2622" s="1" t="s">
        <v>30131</v>
      </c>
      <c r="I2622" s="4"/>
      <c r="J2622" s="4" t="str">
        <f ca="1">IFERROR(__xludf.DUMMYFUNCTION("LEFT(INDEX(SPLIT(L2622, "" ""), 4), 2)"),"12")</f>
        <v>12</v>
      </c>
      <c r="K2622" s="1" t="s">
        <v>26614</v>
      </c>
      <c r="L2622" s="1" t="s">
        <v>30132</v>
      </c>
    </row>
    <row r="2623" spans="1:12" ht="13.2">
      <c r="A2623" s="20" t="s">
        <v>31355</v>
      </c>
      <c r="B2623" s="1">
        <v>5</v>
      </c>
      <c r="C2623" s="1" t="s">
        <v>10386</v>
      </c>
      <c r="D2623" s="1" t="s">
        <v>13043</v>
      </c>
      <c r="E2623" s="1" t="s">
        <v>31356</v>
      </c>
      <c r="H2623" s="1" t="s">
        <v>30131</v>
      </c>
      <c r="I2623" s="4"/>
      <c r="J2623" s="4" t="str">
        <f ca="1">IFERROR(__xludf.DUMMYFUNCTION("LEFT(INDEX(SPLIT(L2623, "" ""), 4), 2)"),"12")</f>
        <v>12</v>
      </c>
      <c r="K2623" s="1" t="s">
        <v>26614</v>
      </c>
      <c r="L2623" s="1" t="s">
        <v>30132</v>
      </c>
    </row>
    <row r="2624" spans="1:12" ht="13.2">
      <c r="A2624" s="20" t="s">
        <v>31357</v>
      </c>
      <c r="B2624" s="1">
        <v>5</v>
      </c>
      <c r="C2624" s="1" t="s">
        <v>31358</v>
      </c>
      <c r="D2624" s="1" t="s">
        <v>19372</v>
      </c>
      <c r="E2624" s="1" t="s">
        <v>31359</v>
      </c>
      <c r="H2624" s="1" t="s">
        <v>30131</v>
      </c>
      <c r="I2624" s="4"/>
      <c r="J2624" s="4" t="str">
        <f ca="1">IFERROR(__xludf.DUMMYFUNCTION("LEFT(INDEX(SPLIT(L2624, "" ""), 4), 2)"),"12")</f>
        <v>12</v>
      </c>
      <c r="K2624" s="1" t="s">
        <v>26614</v>
      </c>
      <c r="L2624" s="1" t="s">
        <v>30132</v>
      </c>
    </row>
    <row r="2625" spans="1:12" ht="13.2">
      <c r="A2625" s="20" t="s">
        <v>31360</v>
      </c>
      <c r="B2625" s="1">
        <v>5</v>
      </c>
      <c r="C2625" s="1" t="s">
        <v>31361</v>
      </c>
      <c r="D2625" s="1" t="s">
        <v>13043</v>
      </c>
      <c r="E2625" s="1" t="s">
        <v>31362</v>
      </c>
      <c r="H2625" s="1" t="s">
        <v>30131</v>
      </c>
      <c r="I2625" s="4"/>
      <c r="J2625" s="4" t="str">
        <f ca="1">IFERROR(__xludf.DUMMYFUNCTION("LEFT(INDEX(SPLIT(L2625, "" ""), 4), 2)"),"12")</f>
        <v>12</v>
      </c>
      <c r="K2625" s="1" t="s">
        <v>26614</v>
      </c>
      <c r="L2625" s="1" t="s">
        <v>30132</v>
      </c>
    </row>
    <row r="2626" spans="1:12" ht="13.2">
      <c r="A2626" s="20" t="s">
        <v>31363</v>
      </c>
      <c r="B2626" s="1">
        <v>5</v>
      </c>
      <c r="C2626" s="1" t="s">
        <v>31364</v>
      </c>
      <c r="D2626" s="1" t="s">
        <v>13043</v>
      </c>
      <c r="E2626" s="1" t="s">
        <v>31365</v>
      </c>
      <c r="H2626" s="1" t="s">
        <v>30131</v>
      </c>
      <c r="I2626" s="4"/>
      <c r="J2626" s="4" t="str">
        <f ca="1">IFERROR(__xludf.DUMMYFUNCTION("LEFT(INDEX(SPLIT(L2626, "" ""), 4), 2)"),"12")</f>
        <v>12</v>
      </c>
      <c r="K2626" s="1" t="s">
        <v>26614</v>
      </c>
      <c r="L2626" s="1" t="s">
        <v>30132</v>
      </c>
    </row>
    <row r="2627" spans="1:12" ht="13.2">
      <c r="A2627" s="20" t="s">
        <v>385</v>
      </c>
      <c r="B2627" s="1">
        <v>5</v>
      </c>
      <c r="C2627" s="1" t="s">
        <v>1831</v>
      </c>
      <c r="D2627" s="1" t="s">
        <v>13043</v>
      </c>
      <c r="E2627" s="1" t="s">
        <v>31366</v>
      </c>
      <c r="H2627" s="1" t="s">
        <v>30131</v>
      </c>
      <c r="I2627" s="4"/>
      <c r="J2627" s="4" t="str">
        <f ca="1">IFERROR(__xludf.DUMMYFUNCTION("LEFT(INDEX(SPLIT(L2627, "" ""), 4), 2)"),"12")</f>
        <v>12</v>
      </c>
      <c r="K2627" s="1" t="s">
        <v>26614</v>
      </c>
      <c r="L2627" s="1" t="s">
        <v>30132</v>
      </c>
    </row>
    <row r="2628" spans="1:12" ht="13.2">
      <c r="A2628" s="20" t="s">
        <v>31367</v>
      </c>
      <c r="B2628" s="1">
        <v>5</v>
      </c>
      <c r="C2628" s="1" t="s">
        <v>31368</v>
      </c>
      <c r="D2628" s="1" t="s">
        <v>13043</v>
      </c>
      <c r="E2628" s="1" t="s">
        <v>31368</v>
      </c>
      <c r="H2628" s="1" t="s">
        <v>30131</v>
      </c>
      <c r="I2628" s="4"/>
      <c r="J2628" s="4" t="str">
        <f ca="1">IFERROR(__xludf.DUMMYFUNCTION("LEFT(INDEX(SPLIT(L2628, "" ""), 4), 2)"),"12")</f>
        <v>12</v>
      </c>
      <c r="K2628" s="1" t="s">
        <v>30155</v>
      </c>
      <c r="L2628" s="1" t="s">
        <v>30132</v>
      </c>
    </row>
    <row r="2629" spans="1:12" ht="13.2">
      <c r="A2629" s="20" t="s">
        <v>31369</v>
      </c>
      <c r="B2629" s="1">
        <v>5</v>
      </c>
      <c r="C2629" s="1" t="s">
        <v>19889</v>
      </c>
      <c r="D2629" s="1" t="s">
        <v>13043</v>
      </c>
      <c r="E2629" s="1" t="s">
        <v>31370</v>
      </c>
      <c r="H2629" s="1" t="s">
        <v>30131</v>
      </c>
      <c r="I2629" s="4"/>
      <c r="J2629" s="4" t="str">
        <f ca="1">IFERROR(__xludf.DUMMYFUNCTION("LEFT(INDEX(SPLIT(L2629, "" ""), 4), 2)"),"12")</f>
        <v>12</v>
      </c>
      <c r="K2629" s="1" t="s">
        <v>26614</v>
      </c>
      <c r="L2629" s="1" t="s">
        <v>30132</v>
      </c>
    </row>
    <row r="2630" spans="1:12" ht="13.2">
      <c r="A2630" s="20" t="s">
        <v>31371</v>
      </c>
      <c r="B2630" s="1">
        <v>5</v>
      </c>
      <c r="C2630" s="1" t="s">
        <v>31372</v>
      </c>
      <c r="D2630" s="1" t="s">
        <v>18313</v>
      </c>
      <c r="E2630" s="1" t="s">
        <v>31372</v>
      </c>
      <c r="H2630" s="1" t="s">
        <v>30131</v>
      </c>
      <c r="I2630" s="4"/>
      <c r="J2630" s="4" t="str">
        <f ca="1">IFERROR(__xludf.DUMMYFUNCTION("LEFT(INDEX(SPLIT(L2630, "" ""), 4), 2)"),"12")</f>
        <v>12</v>
      </c>
      <c r="K2630" s="1" t="s">
        <v>26621</v>
      </c>
      <c r="L2630" s="1" t="s">
        <v>30132</v>
      </c>
    </row>
    <row r="2631" spans="1:12" ht="13.2">
      <c r="A2631" s="20" t="s">
        <v>19451</v>
      </c>
      <c r="B2631" s="1">
        <v>5</v>
      </c>
      <c r="C2631" s="1" t="s">
        <v>30732</v>
      </c>
      <c r="D2631" s="1" t="s">
        <v>19372</v>
      </c>
      <c r="E2631" s="1" t="s">
        <v>31373</v>
      </c>
      <c r="H2631" s="1" t="s">
        <v>30131</v>
      </c>
      <c r="I2631" s="4"/>
      <c r="J2631" s="4" t="str">
        <f ca="1">IFERROR(__xludf.DUMMYFUNCTION("LEFT(INDEX(SPLIT(L2631, "" ""), 4), 2)"),"12")</f>
        <v>12</v>
      </c>
      <c r="K2631" s="1" t="s">
        <v>28258</v>
      </c>
      <c r="L2631" s="1" t="s">
        <v>30132</v>
      </c>
    </row>
    <row r="2632" spans="1:12" ht="13.2">
      <c r="A2632" s="20" t="s">
        <v>31374</v>
      </c>
      <c r="B2632" s="1">
        <v>5</v>
      </c>
      <c r="C2632" s="1" t="s">
        <v>31375</v>
      </c>
      <c r="D2632" s="1" t="s">
        <v>13043</v>
      </c>
      <c r="E2632" s="1" t="s">
        <v>31376</v>
      </c>
      <c r="H2632" s="1" t="s">
        <v>30131</v>
      </c>
      <c r="I2632" s="4"/>
      <c r="J2632" s="4" t="str">
        <f ca="1">IFERROR(__xludf.DUMMYFUNCTION("LEFT(INDEX(SPLIT(L2632, "" ""), 4), 2)"),"12")</f>
        <v>12</v>
      </c>
      <c r="K2632" s="1" t="s">
        <v>26614</v>
      </c>
      <c r="L2632" s="1" t="s">
        <v>30132</v>
      </c>
    </row>
    <row r="2633" spans="1:12" ht="13.2">
      <c r="A2633" s="20" t="s">
        <v>31377</v>
      </c>
      <c r="B2633" s="1">
        <v>5</v>
      </c>
      <c r="C2633" s="1" t="s">
        <v>31378</v>
      </c>
      <c r="D2633" s="1" t="s">
        <v>13043</v>
      </c>
      <c r="E2633" s="1" t="s">
        <v>31379</v>
      </c>
      <c r="H2633" s="1" t="s">
        <v>30131</v>
      </c>
      <c r="I2633" s="4"/>
      <c r="J2633" s="4" t="str">
        <f ca="1">IFERROR(__xludf.DUMMYFUNCTION("LEFT(INDEX(SPLIT(L2633, "" ""), 4), 2)"),"12")</f>
        <v>12</v>
      </c>
      <c r="K2633" s="1" t="s">
        <v>26614</v>
      </c>
      <c r="L2633" s="1" t="s">
        <v>30132</v>
      </c>
    </row>
    <row r="2634" spans="1:12" ht="13.2">
      <c r="A2634" s="20" t="s">
        <v>31380</v>
      </c>
      <c r="B2634" s="1">
        <v>5</v>
      </c>
      <c r="C2634" s="1" t="s">
        <v>3081</v>
      </c>
      <c r="D2634" s="1" t="s">
        <v>13043</v>
      </c>
      <c r="E2634" s="1" t="s">
        <v>31381</v>
      </c>
      <c r="H2634" s="1" t="s">
        <v>30131</v>
      </c>
      <c r="I2634" s="4"/>
      <c r="J2634" s="4" t="str">
        <f ca="1">IFERROR(__xludf.DUMMYFUNCTION("LEFT(INDEX(SPLIT(L2634, "" ""), 4), 2)"),"12")</f>
        <v>12</v>
      </c>
      <c r="K2634" s="1" t="s">
        <v>26614</v>
      </c>
      <c r="L2634" s="1" t="s">
        <v>30132</v>
      </c>
    </row>
    <row r="2635" spans="1:12" ht="13.2">
      <c r="A2635" s="20" t="s">
        <v>31382</v>
      </c>
      <c r="B2635" s="1">
        <v>5</v>
      </c>
      <c r="D2635" s="1" t="s">
        <v>19372</v>
      </c>
      <c r="E2635" s="1" t="s">
        <v>31383</v>
      </c>
      <c r="H2635" s="1" t="s">
        <v>30131</v>
      </c>
      <c r="I2635" s="4"/>
      <c r="J2635" s="4" t="str">
        <f ca="1">IFERROR(__xludf.DUMMYFUNCTION("LEFT(INDEX(SPLIT(L2635, "" ""), 4), 2)"),"12")</f>
        <v>12</v>
      </c>
      <c r="K2635" s="1" t="s">
        <v>26653</v>
      </c>
      <c r="L2635" s="1" t="s">
        <v>30132</v>
      </c>
    </row>
    <row r="2636" spans="1:12" ht="13.2">
      <c r="A2636" s="20" t="s">
        <v>31384</v>
      </c>
      <c r="B2636" s="1">
        <v>5</v>
      </c>
      <c r="C2636" s="1" t="s">
        <v>31385</v>
      </c>
      <c r="D2636" s="1" t="s">
        <v>13043</v>
      </c>
      <c r="E2636" s="1" t="s">
        <v>31386</v>
      </c>
      <c r="H2636" s="1" t="s">
        <v>30131</v>
      </c>
      <c r="I2636" s="4"/>
      <c r="J2636" s="4" t="str">
        <f ca="1">IFERROR(__xludf.DUMMYFUNCTION("LEFT(INDEX(SPLIT(L2636, "" ""), 4), 2)"),"12")</f>
        <v>12</v>
      </c>
      <c r="K2636" s="1" t="s">
        <v>26614</v>
      </c>
      <c r="L2636" s="1" t="s">
        <v>30132</v>
      </c>
    </row>
    <row r="2637" spans="1:12" ht="13.2">
      <c r="A2637" s="20" t="s">
        <v>31387</v>
      </c>
      <c r="B2637" s="1">
        <v>5</v>
      </c>
      <c r="C2637" s="1" t="s">
        <v>31388</v>
      </c>
      <c r="D2637" s="1" t="s">
        <v>13043</v>
      </c>
      <c r="E2637" s="1" t="s">
        <v>31389</v>
      </c>
      <c r="H2637" s="1" t="s">
        <v>30131</v>
      </c>
      <c r="I2637" s="4"/>
      <c r="J2637" s="4" t="str">
        <f ca="1">IFERROR(__xludf.DUMMYFUNCTION("LEFT(INDEX(SPLIT(L2637, "" ""), 4), 2)"),"12")</f>
        <v>12</v>
      </c>
      <c r="K2637" s="1" t="s">
        <v>26614</v>
      </c>
      <c r="L2637" s="1" t="s">
        <v>30132</v>
      </c>
    </row>
    <row r="2638" spans="1:12" ht="13.2">
      <c r="A2638" s="20" t="s">
        <v>31390</v>
      </c>
      <c r="B2638" s="1">
        <v>5</v>
      </c>
      <c r="C2638" s="1" t="s">
        <v>31199</v>
      </c>
      <c r="D2638" s="1" t="s">
        <v>13043</v>
      </c>
      <c r="E2638" s="1" t="s">
        <v>31391</v>
      </c>
      <c r="H2638" s="1" t="s">
        <v>30131</v>
      </c>
      <c r="I2638" s="4"/>
      <c r="J2638" s="4" t="str">
        <f ca="1">IFERROR(__xludf.DUMMYFUNCTION("LEFT(INDEX(SPLIT(L2638, "" ""), 4), 2)"),"12")</f>
        <v>12</v>
      </c>
      <c r="K2638" s="1" t="s">
        <v>26614</v>
      </c>
      <c r="L2638" s="1" t="s">
        <v>30132</v>
      </c>
    </row>
    <row r="2639" spans="1:12" ht="13.2">
      <c r="A2639" s="20" t="s">
        <v>31392</v>
      </c>
      <c r="B2639" s="1">
        <v>5</v>
      </c>
      <c r="C2639" s="1" t="s">
        <v>31393</v>
      </c>
      <c r="D2639" s="1" t="s">
        <v>13043</v>
      </c>
      <c r="E2639" s="1" t="s">
        <v>31394</v>
      </c>
      <c r="H2639" s="1" t="s">
        <v>30131</v>
      </c>
      <c r="I2639" s="4"/>
      <c r="J2639" s="4" t="str">
        <f ca="1">IFERROR(__xludf.DUMMYFUNCTION("LEFT(INDEX(SPLIT(L2639, "" ""), 4), 2)"),"12")</f>
        <v>12</v>
      </c>
      <c r="K2639" s="1" t="s">
        <v>26614</v>
      </c>
      <c r="L2639" s="1" t="s">
        <v>30132</v>
      </c>
    </row>
    <row r="2640" spans="1:12" ht="13.2">
      <c r="A2640" s="20" t="s">
        <v>31395</v>
      </c>
      <c r="B2640" s="1">
        <v>5</v>
      </c>
      <c r="C2640" s="1" t="s">
        <v>31396</v>
      </c>
      <c r="D2640" s="1" t="s">
        <v>13043</v>
      </c>
      <c r="E2640" s="1" t="s">
        <v>31397</v>
      </c>
      <c r="H2640" s="1" t="s">
        <v>30131</v>
      </c>
      <c r="I2640" s="4"/>
      <c r="J2640" s="4" t="str">
        <f ca="1">IFERROR(__xludf.DUMMYFUNCTION("LEFT(INDEX(SPLIT(L2640, "" ""), 4), 2)"),"12")</f>
        <v>12</v>
      </c>
      <c r="K2640" s="1" t="s">
        <v>26614</v>
      </c>
      <c r="L2640" s="1" t="s">
        <v>30132</v>
      </c>
    </row>
    <row r="2641" spans="1:12" ht="13.2">
      <c r="A2641" s="20" t="s">
        <v>31398</v>
      </c>
      <c r="B2641" s="1">
        <v>5</v>
      </c>
      <c r="D2641" s="1" t="s">
        <v>13043</v>
      </c>
      <c r="E2641" s="1" t="s">
        <v>31399</v>
      </c>
      <c r="H2641" s="1" t="s">
        <v>30131</v>
      </c>
      <c r="I2641" s="4"/>
      <c r="J2641" s="4" t="str">
        <f ca="1">IFERROR(__xludf.DUMMYFUNCTION("LEFT(INDEX(SPLIT(L2641, "" ""), 4), 2)"),"12")</f>
        <v>12</v>
      </c>
      <c r="K2641" s="1" t="s">
        <v>27139</v>
      </c>
      <c r="L2641" s="1" t="s">
        <v>30132</v>
      </c>
    </row>
    <row r="2642" spans="1:12" ht="13.2">
      <c r="A2642" s="20" t="s">
        <v>31400</v>
      </c>
      <c r="B2642" s="1">
        <v>5</v>
      </c>
      <c r="C2642" s="1" t="s">
        <v>31401</v>
      </c>
      <c r="D2642" s="1" t="s">
        <v>13043</v>
      </c>
      <c r="E2642" s="1" t="s">
        <v>31402</v>
      </c>
      <c r="H2642" s="1" t="s">
        <v>30131</v>
      </c>
      <c r="I2642" s="4"/>
      <c r="J2642" s="4" t="str">
        <f ca="1">IFERROR(__xludf.DUMMYFUNCTION("LEFT(INDEX(SPLIT(L2642, "" ""), 4), 2)"),"12")</f>
        <v>12</v>
      </c>
      <c r="K2642" s="1" t="s">
        <v>26875</v>
      </c>
      <c r="L2642" s="1" t="s">
        <v>30132</v>
      </c>
    </row>
    <row r="2643" spans="1:12" ht="13.2">
      <c r="A2643" s="20" t="s">
        <v>31403</v>
      </c>
      <c r="B2643" s="1">
        <v>5</v>
      </c>
      <c r="C2643" s="1" t="s">
        <v>31404</v>
      </c>
      <c r="D2643" s="1" t="s">
        <v>19372</v>
      </c>
      <c r="E2643" s="1" t="s">
        <v>31405</v>
      </c>
      <c r="H2643" s="1" t="s">
        <v>30131</v>
      </c>
      <c r="I2643" s="4"/>
      <c r="J2643" s="4" t="str">
        <f ca="1">IFERROR(__xludf.DUMMYFUNCTION("LEFT(INDEX(SPLIT(L2643, "" ""), 4), 2)"),"12")</f>
        <v>12</v>
      </c>
      <c r="K2643" s="1" t="s">
        <v>26875</v>
      </c>
      <c r="L2643" s="1" t="s">
        <v>30132</v>
      </c>
    </row>
    <row r="2644" spans="1:12" ht="13.2">
      <c r="A2644" s="20" t="s">
        <v>31406</v>
      </c>
      <c r="B2644" s="1">
        <v>5</v>
      </c>
      <c r="C2644" s="1" t="s">
        <v>31407</v>
      </c>
      <c r="D2644" s="1" t="s">
        <v>13043</v>
      </c>
      <c r="E2644" s="1" t="s">
        <v>31408</v>
      </c>
      <c r="H2644" s="1" t="s">
        <v>30131</v>
      </c>
      <c r="I2644" s="4"/>
      <c r="J2644" s="4" t="str">
        <f ca="1">IFERROR(__xludf.DUMMYFUNCTION("LEFT(INDEX(SPLIT(L2644, "" ""), 4), 2)"),"12")</f>
        <v>12</v>
      </c>
      <c r="K2644" s="1" t="s">
        <v>26614</v>
      </c>
      <c r="L2644" s="1" t="s">
        <v>30132</v>
      </c>
    </row>
    <row r="2645" spans="1:12" ht="13.2">
      <c r="A2645" s="20" t="s">
        <v>31409</v>
      </c>
      <c r="B2645" s="1">
        <v>5</v>
      </c>
      <c r="C2645" s="1" t="s">
        <v>31410</v>
      </c>
      <c r="D2645" s="1" t="s">
        <v>13043</v>
      </c>
      <c r="E2645" s="1" t="s">
        <v>31411</v>
      </c>
      <c r="H2645" s="1" t="s">
        <v>30131</v>
      </c>
      <c r="I2645" s="4"/>
      <c r="J2645" s="4" t="str">
        <f ca="1">IFERROR(__xludf.DUMMYFUNCTION("LEFT(INDEX(SPLIT(L2645, "" ""), 4), 2)"),"12")</f>
        <v>12</v>
      </c>
      <c r="K2645" s="1" t="s">
        <v>26635</v>
      </c>
      <c r="L2645" s="1" t="s">
        <v>30132</v>
      </c>
    </row>
    <row r="2646" spans="1:12" ht="13.2">
      <c r="A2646" s="20" t="s">
        <v>3831</v>
      </c>
      <c r="B2646" s="1">
        <v>5</v>
      </c>
      <c r="C2646" s="1" t="s">
        <v>3901</v>
      </c>
      <c r="D2646" s="1" t="s">
        <v>13043</v>
      </c>
      <c r="E2646" s="1" t="s">
        <v>31412</v>
      </c>
      <c r="H2646" s="1" t="s">
        <v>30131</v>
      </c>
      <c r="I2646" s="4"/>
      <c r="J2646" s="4" t="str">
        <f ca="1">IFERROR(__xludf.DUMMYFUNCTION("LEFT(INDEX(SPLIT(L2646, "" ""), 4), 2)"),"12")</f>
        <v>12</v>
      </c>
      <c r="K2646" s="1" t="s">
        <v>26614</v>
      </c>
      <c r="L2646" s="1" t="s">
        <v>30132</v>
      </c>
    </row>
    <row r="2647" spans="1:12" ht="13.2">
      <c r="A2647" s="20" t="s">
        <v>31413</v>
      </c>
      <c r="B2647" s="1">
        <v>5</v>
      </c>
      <c r="D2647" s="1" t="s">
        <v>13043</v>
      </c>
      <c r="E2647" s="1" t="s">
        <v>31414</v>
      </c>
      <c r="H2647" s="1" t="s">
        <v>30131</v>
      </c>
      <c r="I2647" s="4"/>
      <c r="J2647" s="4" t="str">
        <f ca="1">IFERROR(__xludf.DUMMYFUNCTION("LEFT(INDEX(SPLIT(L2647, "" ""), 4), 2)"),"12")</f>
        <v>12</v>
      </c>
      <c r="K2647" s="1" t="s">
        <v>30878</v>
      </c>
      <c r="L2647" s="1" t="s">
        <v>30132</v>
      </c>
    </row>
    <row r="2648" spans="1:12" ht="13.2">
      <c r="A2648" s="20" t="s">
        <v>31415</v>
      </c>
      <c r="B2648" s="1">
        <v>5</v>
      </c>
      <c r="C2648" s="1" t="s">
        <v>10451</v>
      </c>
      <c r="D2648" s="1" t="s">
        <v>13043</v>
      </c>
      <c r="E2648" s="1" t="s">
        <v>31416</v>
      </c>
      <c r="H2648" s="1" t="s">
        <v>30131</v>
      </c>
      <c r="I2648" s="4"/>
      <c r="J2648" s="4" t="str">
        <f ca="1">IFERROR(__xludf.DUMMYFUNCTION("LEFT(INDEX(SPLIT(L2648, "" ""), 4), 2)"),"12")</f>
        <v>12</v>
      </c>
      <c r="K2648" s="1" t="s">
        <v>26614</v>
      </c>
      <c r="L2648" s="1" t="s">
        <v>30132</v>
      </c>
    </row>
    <row r="2649" spans="1:12" ht="13.2">
      <c r="A2649" s="20" t="s">
        <v>31417</v>
      </c>
      <c r="B2649" s="1">
        <v>3</v>
      </c>
      <c r="C2649" s="1" t="s">
        <v>31418</v>
      </c>
      <c r="D2649" s="1" t="s">
        <v>10479</v>
      </c>
      <c r="E2649" s="1" t="s">
        <v>31419</v>
      </c>
      <c r="H2649" s="1" t="s">
        <v>30131</v>
      </c>
      <c r="I2649" s="4"/>
      <c r="J2649" s="4" t="str">
        <f ca="1">IFERROR(__xludf.DUMMYFUNCTION("LEFT(INDEX(SPLIT(L2649, "" ""), 4), 2)"),"12")</f>
        <v>12</v>
      </c>
      <c r="K2649" s="1" t="s">
        <v>26614</v>
      </c>
      <c r="L2649" s="1" t="s">
        <v>30132</v>
      </c>
    </row>
    <row r="2650" spans="1:12" ht="13.2">
      <c r="A2650" s="20" t="s">
        <v>31420</v>
      </c>
      <c r="B2650" s="1">
        <v>5</v>
      </c>
      <c r="C2650" s="1" t="s">
        <v>31421</v>
      </c>
      <c r="D2650" s="1" t="s">
        <v>13043</v>
      </c>
      <c r="E2650" s="1" t="s">
        <v>31421</v>
      </c>
      <c r="H2650" s="1" t="s">
        <v>30131</v>
      </c>
      <c r="I2650" s="4"/>
      <c r="J2650" s="4" t="str">
        <f ca="1">IFERROR(__xludf.DUMMYFUNCTION("LEFT(INDEX(SPLIT(L2650, "" ""), 4), 2)"),"12")</f>
        <v>12</v>
      </c>
      <c r="K2650" s="1" t="s">
        <v>30155</v>
      </c>
      <c r="L2650" s="1" t="s">
        <v>30132</v>
      </c>
    </row>
    <row r="2651" spans="1:12" ht="13.2">
      <c r="A2651" s="20" t="s">
        <v>31422</v>
      </c>
      <c r="B2651" s="1">
        <v>5</v>
      </c>
      <c r="C2651" s="1" t="s">
        <v>31423</v>
      </c>
      <c r="D2651" s="1" t="s">
        <v>13043</v>
      </c>
      <c r="E2651" s="1" t="s">
        <v>31424</v>
      </c>
      <c r="H2651" s="1" t="s">
        <v>30131</v>
      </c>
      <c r="I2651" s="4"/>
      <c r="J2651" s="4" t="str">
        <f ca="1">IFERROR(__xludf.DUMMYFUNCTION("LEFT(INDEX(SPLIT(L2651, "" ""), 4), 2)"),"12")</f>
        <v>12</v>
      </c>
      <c r="K2651" s="1" t="s">
        <v>26614</v>
      </c>
      <c r="L2651" s="1" t="s">
        <v>30132</v>
      </c>
    </row>
    <row r="2652" spans="1:12" ht="13.2">
      <c r="A2652" s="20" t="s">
        <v>3831</v>
      </c>
      <c r="B2652" s="1">
        <v>5</v>
      </c>
      <c r="C2652" s="1" t="s">
        <v>10281</v>
      </c>
      <c r="D2652" s="1" t="s">
        <v>13043</v>
      </c>
      <c r="E2652" s="1" t="s">
        <v>31425</v>
      </c>
      <c r="H2652" s="1" t="s">
        <v>30131</v>
      </c>
      <c r="I2652" s="4"/>
      <c r="J2652" s="4" t="str">
        <f ca="1">IFERROR(__xludf.DUMMYFUNCTION("LEFT(INDEX(SPLIT(L2652, "" ""), 4), 2)"),"12")</f>
        <v>12</v>
      </c>
      <c r="K2652" s="1" t="s">
        <v>28396</v>
      </c>
      <c r="L2652" s="1" t="s">
        <v>30132</v>
      </c>
    </row>
    <row r="2653" spans="1:12" ht="13.2">
      <c r="A2653" s="20" t="s">
        <v>10459</v>
      </c>
      <c r="B2653" s="1">
        <v>5</v>
      </c>
      <c r="C2653" s="1" t="s">
        <v>2290</v>
      </c>
      <c r="D2653" s="1" t="s">
        <v>13043</v>
      </c>
      <c r="E2653" s="1" t="s">
        <v>31426</v>
      </c>
      <c r="H2653" s="1" t="s">
        <v>30131</v>
      </c>
      <c r="I2653" s="4"/>
      <c r="J2653" s="4" t="str">
        <f ca="1">IFERROR(__xludf.DUMMYFUNCTION("LEFT(INDEX(SPLIT(L2653, "" ""), 4), 2)"),"12")</f>
        <v>12</v>
      </c>
      <c r="K2653" s="1" t="s">
        <v>26614</v>
      </c>
      <c r="L2653" s="1" t="s">
        <v>30132</v>
      </c>
    </row>
    <row r="2654" spans="1:12" ht="13.2">
      <c r="A2654" s="20" t="s">
        <v>19451</v>
      </c>
      <c r="B2654" s="1">
        <v>5</v>
      </c>
      <c r="C2654" s="1" t="s">
        <v>30963</v>
      </c>
      <c r="D2654" s="1" t="s">
        <v>13043</v>
      </c>
      <c r="E2654" s="1" t="s">
        <v>31427</v>
      </c>
      <c r="H2654" s="1" t="s">
        <v>30131</v>
      </c>
      <c r="I2654" s="4"/>
      <c r="J2654" s="4" t="str">
        <f ca="1">IFERROR(__xludf.DUMMYFUNCTION("LEFT(INDEX(SPLIT(L2654, "" ""), 4), 2)"),"12")</f>
        <v>12</v>
      </c>
      <c r="K2654" s="1" t="s">
        <v>28258</v>
      </c>
      <c r="L2654" s="1" t="s">
        <v>30132</v>
      </c>
    </row>
    <row r="2655" spans="1:12" ht="13.2">
      <c r="A2655" s="20" t="s">
        <v>31428</v>
      </c>
      <c r="B2655" s="1">
        <v>5</v>
      </c>
      <c r="C2655" s="1" t="s">
        <v>31429</v>
      </c>
      <c r="D2655" s="1" t="s">
        <v>13043</v>
      </c>
      <c r="E2655" s="1" t="s">
        <v>31430</v>
      </c>
      <c r="H2655" s="1" t="s">
        <v>30131</v>
      </c>
      <c r="I2655" s="4"/>
      <c r="J2655" s="4" t="str">
        <f ca="1">IFERROR(__xludf.DUMMYFUNCTION("LEFT(INDEX(SPLIT(L2655, "" ""), 4), 2)"),"12")</f>
        <v>12</v>
      </c>
      <c r="K2655" s="1" t="s">
        <v>26628</v>
      </c>
      <c r="L2655" s="1" t="s">
        <v>30132</v>
      </c>
    </row>
    <row r="2656" spans="1:12" ht="13.2">
      <c r="A2656" s="20" t="s">
        <v>31431</v>
      </c>
      <c r="B2656" s="1">
        <v>5</v>
      </c>
      <c r="C2656" s="1" t="s">
        <v>31432</v>
      </c>
      <c r="D2656" s="1" t="s">
        <v>13043</v>
      </c>
      <c r="E2656" s="1" t="s">
        <v>31433</v>
      </c>
      <c r="H2656" s="1" t="s">
        <v>30131</v>
      </c>
      <c r="I2656" s="4"/>
      <c r="J2656" s="4" t="str">
        <f ca="1">IFERROR(__xludf.DUMMYFUNCTION("LEFT(INDEX(SPLIT(L2656, "" ""), 4), 2)"),"12")</f>
        <v>12</v>
      </c>
      <c r="K2656" s="1" t="s">
        <v>26614</v>
      </c>
      <c r="L2656" s="1" t="s">
        <v>30132</v>
      </c>
    </row>
    <row r="2657" spans="1:12" ht="13.2">
      <c r="A2657" s="20" t="s">
        <v>31434</v>
      </c>
      <c r="B2657" s="1">
        <v>5</v>
      </c>
      <c r="C2657" s="1" t="s">
        <v>31435</v>
      </c>
      <c r="D2657" s="1" t="s">
        <v>13043</v>
      </c>
      <c r="E2657" s="1" t="s">
        <v>31436</v>
      </c>
      <c r="H2657" s="1" t="s">
        <v>30131</v>
      </c>
      <c r="I2657" s="4"/>
      <c r="J2657" s="4" t="str">
        <f ca="1">IFERROR(__xludf.DUMMYFUNCTION("LEFT(INDEX(SPLIT(L2657, "" ""), 4), 2)"),"12")</f>
        <v>12</v>
      </c>
      <c r="K2657" s="1" t="s">
        <v>28475</v>
      </c>
      <c r="L2657" s="1" t="s">
        <v>30132</v>
      </c>
    </row>
    <row r="2658" spans="1:12" ht="13.2">
      <c r="A2658" s="20" t="s">
        <v>31437</v>
      </c>
      <c r="B2658" s="1">
        <v>5</v>
      </c>
      <c r="D2658" s="1" t="s">
        <v>13043</v>
      </c>
      <c r="E2658" s="1" t="s">
        <v>31438</v>
      </c>
      <c r="H2658" s="1" t="s">
        <v>30131</v>
      </c>
      <c r="I2658" s="4"/>
      <c r="J2658" s="4" t="str">
        <f ca="1">IFERROR(__xludf.DUMMYFUNCTION("LEFT(INDEX(SPLIT(L2658, "" ""), 4), 2)"),"12")</f>
        <v>12</v>
      </c>
      <c r="K2658" s="1" t="s">
        <v>30878</v>
      </c>
      <c r="L2658" s="1" t="s">
        <v>30132</v>
      </c>
    </row>
    <row r="2659" spans="1:12" ht="13.2">
      <c r="A2659" s="20" t="s">
        <v>31439</v>
      </c>
      <c r="B2659" s="1">
        <v>5</v>
      </c>
      <c r="C2659" s="1" t="s">
        <v>31440</v>
      </c>
      <c r="D2659" s="1" t="s">
        <v>13043</v>
      </c>
      <c r="E2659" s="1" t="s">
        <v>31441</v>
      </c>
      <c r="H2659" s="1" t="s">
        <v>30131</v>
      </c>
      <c r="I2659" s="4"/>
      <c r="J2659" s="4" t="str">
        <f ca="1">IFERROR(__xludf.DUMMYFUNCTION("LEFT(INDEX(SPLIT(L2659, "" ""), 4), 2)"),"12")</f>
        <v>12</v>
      </c>
      <c r="K2659" s="1" t="s">
        <v>28475</v>
      </c>
      <c r="L2659" s="1" t="s">
        <v>30132</v>
      </c>
    </row>
    <row r="2660" spans="1:12" ht="13.2">
      <c r="A2660" s="20" t="s">
        <v>31442</v>
      </c>
      <c r="B2660" s="1">
        <v>5</v>
      </c>
      <c r="C2660" s="1" t="s">
        <v>31443</v>
      </c>
      <c r="D2660" s="1" t="s">
        <v>13043</v>
      </c>
      <c r="E2660" s="1" t="s">
        <v>31444</v>
      </c>
      <c r="H2660" s="1" t="s">
        <v>30131</v>
      </c>
      <c r="I2660" s="4"/>
      <c r="J2660" s="4" t="str">
        <f ca="1">IFERROR(__xludf.DUMMYFUNCTION("LEFT(INDEX(SPLIT(L2660, "" ""), 4), 2)"),"12")</f>
        <v>12</v>
      </c>
      <c r="K2660" s="1" t="s">
        <v>28396</v>
      </c>
      <c r="L2660" s="1" t="s">
        <v>30132</v>
      </c>
    </row>
    <row r="2661" spans="1:12" ht="13.2">
      <c r="A2661" s="20" t="s">
        <v>31445</v>
      </c>
      <c r="B2661" s="1">
        <v>5</v>
      </c>
      <c r="C2661" s="1" t="s">
        <v>31446</v>
      </c>
      <c r="D2661" s="1" t="s">
        <v>13043</v>
      </c>
      <c r="E2661" s="1" t="s">
        <v>31447</v>
      </c>
      <c r="H2661" s="1" t="s">
        <v>30131</v>
      </c>
      <c r="I2661" s="4"/>
      <c r="J2661" s="4" t="str">
        <f ca="1">IFERROR(__xludf.DUMMYFUNCTION("LEFT(INDEX(SPLIT(L2661, "" ""), 4), 2)"),"12")</f>
        <v>12</v>
      </c>
      <c r="K2661" s="1" t="s">
        <v>31448</v>
      </c>
      <c r="L2661" s="1" t="s">
        <v>30132</v>
      </c>
    </row>
    <row r="2662" spans="1:12" ht="13.2">
      <c r="A2662" s="20" t="s">
        <v>31449</v>
      </c>
      <c r="B2662" s="1">
        <v>5</v>
      </c>
      <c r="C2662" s="1" t="s">
        <v>7466</v>
      </c>
      <c r="D2662" s="1" t="s">
        <v>13043</v>
      </c>
      <c r="E2662" s="1" t="s">
        <v>31450</v>
      </c>
      <c r="H2662" s="1" t="s">
        <v>30131</v>
      </c>
      <c r="I2662" s="4"/>
      <c r="J2662" s="4" t="str">
        <f ca="1">IFERROR(__xludf.DUMMYFUNCTION("LEFT(INDEX(SPLIT(L2662, "" ""), 4), 2)"),"12")</f>
        <v>12</v>
      </c>
      <c r="K2662" s="1" t="s">
        <v>26614</v>
      </c>
      <c r="L2662" s="1" t="s">
        <v>30132</v>
      </c>
    </row>
    <row r="2663" spans="1:12" ht="13.2">
      <c r="A2663" s="20" t="s">
        <v>31451</v>
      </c>
      <c r="B2663" s="1">
        <v>5</v>
      </c>
      <c r="C2663" s="1" t="s">
        <v>31452</v>
      </c>
      <c r="D2663" s="1" t="s">
        <v>13043</v>
      </c>
      <c r="E2663" s="1" t="s">
        <v>31453</v>
      </c>
      <c r="H2663" s="1" t="s">
        <v>30131</v>
      </c>
      <c r="I2663" s="4"/>
      <c r="J2663" s="4" t="str">
        <f ca="1">IFERROR(__xludf.DUMMYFUNCTION("LEFT(INDEX(SPLIT(L2663, "" ""), 4), 2)"),"12")</f>
        <v>12</v>
      </c>
      <c r="K2663" s="1" t="s">
        <v>26635</v>
      </c>
      <c r="L2663" s="1" t="s">
        <v>30132</v>
      </c>
    </row>
    <row r="2664" spans="1:12" ht="13.2">
      <c r="A2664" s="20" t="s">
        <v>31454</v>
      </c>
      <c r="B2664" s="1">
        <v>5</v>
      </c>
      <c r="C2664" s="1" t="s">
        <v>31455</v>
      </c>
      <c r="D2664" s="1" t="s">
        <v>19372</v>
      </c>
      <c r="E2664" s="1" t="s">
        <v>31456</v>
      </c>
      <c r="H2664" s="1" t="s">
        <v>30131</v>
      </c>
      <c r="I2664" s="4"/>
      <c r="J2664" s="4" t="str">
        <f ca="1">IFERROR(__xludf.DUMMYFUNCTION("LEFT(INDEX(SPLIT(L2664, "" ""), 4), 2)"),"12")</f>
        <v>12</v>
      </c>
      <c r="K2664" s="1" t="s">
        <v>26614</v>
      </c>
      <c r="L2664" s="1" t="s">
        <v>30132</v>
      </c>
    </row>
    <row r="2665" spans="1:12" ht="13.2">
      <c r="A2665" s="20" t="s">
        <v>18578</v>
      </c>
      <c r="B2665" s="1">
        <v>5</v>
      </c>
      <c r="C2665" s="1" t="s">
        <v>4487</v>
      </c>
      <c r="D2665" s="1" t="s">
        <v>19372</v>
      </c>
      <c r="E2665" s="1" t="s">
        <v>31457</v>
      </c>
      <c r="H2665" s="1" t="s">
        <v>30131</v>
      </c>
      <c r="I2665" s="4"/>
      <c r="J2665" s="4" t="str">
        <f ca="1">IFERROR(__xludf.DUMMYFUNCTION("LEFT(INDEX(SPLIT(L2665, "" ""), 4), 2)"),"12")</f>
        <v>12</v>
      </c>
      <c r="K2665" s="1" t="s">
        <v>26614</v>
      </c>
      <c r="L2665" s="1" t="s">
        <v>30132</v>
      </c>
    </row>
    <row r="2666" spans="1:12" ht="13.2">
      <c r="A2666" s="20" t="s">
        <v>18578</v>
      </c>
      <c r="B2666" s="1">
        <v>5</v>
      </c>
      <c r="C2666" s="1" t="s">
        <v>7402</v>
      </c>
      <c r="D2666" s="1" t="s">
        <v>19372</v>
      </c>
      <c r="E2666" s="1" t="s">
        <v>31458</v>
      </c>
      <c r="H2666" s="1" t="s">
        <v>30131</v>
      </c>
      <c r="I2666" s="4"/>
      <c r="J2666" s="4" t="str">
        <f ca="1">IFERROR(__xludf.DUMMYFUNCTION("LEFT(INDEX(SPLIT(L2666, "" ""), 4), 2)"),"12")</f>
        <v>12</v>
      </c>
      <c r="K2666" s="1" t="s">
        <v>26614</v>
      </c>
      <c r="L2666" s="1" t="s">
        <v>30132</v>
      </c>
    </row>
    <row r="2667" spans="1:12" ht="13.2">
      <c r="A2667" s="20" t="s">
        <v>31459</v>
      </c>
      <c r="B2667" s="1">
        <v>5</v>
      </c>
      <c r="C2667" s="1" t="s">
        <v>9466</v>
      </c>
      <c r="D2667" s="1" t="s">
        <v>13043</v>
      </c>
      <c r="E2667" s="1" t="s">
        <v>31460</v>
      </c>
      <c r="H2667" s="1" t="s">
        <v>30131</v>
      </c>
      <c r="I2667" s="4"/>
      <c r="J2667" s="4" t="str">
        <f ca="1">IFERROR(__xludf.DUMMYFUNCTION("LEFT(INDEX(SPLIT(L2667, "" ""), 4), 2)"),"12")</f>
        <v>12</v>
      </c>
      <c r="K2667" s="1" t="s">
        <v>26614</v>
      </c>
      <c r="L2667" s="1" t="s">
        <v>30132</v>
      </c>
    </row>
    <row r="2668" spans="1:12" ht="13.2">
      <c r="A2668" s="20" t="s">
        <v>31461</v>
      </c>
      <c r="B2668" s="1">
        <v>4</v>
      </c>
      <c r="C2668" s="1" t="s">
        <v>31462</v>
      </c>
      <c r="D2668" s="1" t="s">
        <v>19372</v>
      </c>
      <c r="E2668" s="1" t="s">
        <v>31463</v>
      </c>
      <c r="H2668" s="1" t="s">
        <v>30131</v>
      </c>
      <c r="I2668" s="4"/>
      <c r="J2668" s="4" t="str">
        <f ca="1">IFERROR(__xludf.DUMMYFUNCTION("LEFT(INDEX(SPLIT(L2668, "" ""), 4), 2)"),"12")</f>
        <v>12</v>
      </c>
      <c r="K2668" s="1" t="s">
        <v>26875</v>
      </c>
      <c r="L2668" s="1" t="s">
        <v>30132</v>
      </c>
    </row>
    <row r="2669" spans="1:12" ht="13.2">
      <c r="A2669" s="20" t="s">
        <v>31464</v>
      </c>
      <c r="B2669" s="1">
        <v>5</v>
      </c>
      <c r="C2669" s="1" t="s">
        <v>31465</v>
      </c>
      <c r="D2669" s="1" t="s">
        <v>13043</v>
      </c>
      <c r="E2669" s="1" t="s">
        <v>31466</v>
      </c>
      <c r="H2669" s="1" t="s">
        <v>30131</v>
      </c>
      <c r="I2669" s="4"/>
      <c r="J2669" s="4" t="str">
        <f ca="1">IFERROR(__xludf.DUMMYFUNCTION("LEFT(INDEX(SPLIT(L2669, "" ""), 4), 2)"),"12")</f>
        <v>12</v>
      </c>
      <c r="K2669" s="1" t="s">
        <v>26628</v>
      </c>
      <c r="L2669" s="1" t="s">
        <v>30132</v>
      </c>
    </row>
    <row r="2670" spans="1:12" ht="13.2">
      <c r="A2670" s="20" t="s">
        <v>31467</v>
      </c>
      <c r="B2670" s="1">
        <v>5</v>
      </c>
      <c r="C2670" s="1" t="s">
        <v>31468</v>
      </c>
      <c r="D2670" s="1" t="s">
        <v>13043</v>
      </c>
      <c r="E2670" s="1" t="s">
        <v>31469</v>
      </c>
      <c r="H2670" s="1" t="s">
        <v>30131</v>
      </c>
      <c r="I2670" s="4"/>
      <c r="J2670" s="4" t="str">
        <f ca="1">IFERROR(__xludf.DUMMYFUNCTION("LEFT(INDEX(SPLIT(L2670, "" ""), 4), 2)"),"12")</f>
        <v>12</v>
      </c>
      <c r="K2670" s="1" t="s">
        <v>26614</v>
      </c>
      <c r="L2670" s="1" t="s">
        <v>30132</v>
      </c>
    </row>
    <row r="2671" spans="1:12" ht="13.2">
      <c r="A2671" s="20" t="s">
        <v>31470</v>
      </c>
      <c r="B2671" s="1">
        <v>5</v>
      </c>
      <c r="C2671" s="1" t="s">
        <v>31471</v>
      </c>
      <c r="D2671" s="1" t="s">
        <v>13043</v>
      </c>
      <c r="E2671" s="1" t="s">
        <v>31472</v>
      </c>
      <c r="H2671" s="1" t="s">
        <v>30131</v>
      </c>
      <c r="I2671" s="4"/>
      <c r="J2671" s="4" t="str">
        <f ca="1">IFERROR(__xludf.DUMMYFUNCTION("LEFT(INDEX(SPLIT(L2671, "" ""), 4), 2)"),"12")</f>
        <v>12</v>
      </c>
      <c r="K2671" s="1" t="s">
        <v>26614</v>
      </c>
      <c r="L2671" s="1" t="s">
        <v>30132</v>
      </c>
    </row>
    <row r="2672" spans="1:12" ht="13.2">
      <c r="A2672" s="20" t="s">
        <v>31473</v>
      </c>
      <c r="B2672" s="1">
        <v>5</v>
      </c>
      <c r="C2672" s="1" t="s">
        <v>31474</v>
      </c>
      <c r="D2672" s="1" t="s">
        <v>19372</v>
      </c>
      <c r="E2672" s="1" t="s">
        <v>31475</v>
      </c>
      <c r="H2672" s="1" t="s">
        <v>30131</v>
      </c>
      <c r="I2672" s="4"/>
      <c r="J2672" s="4" t="str">
        <f ca="1">IFERROR(__xludf.DUMMYFUNCTION("LEFT(INDEX(SPLIT(L2672, "" ""), 4), 2)"),"12")</f>
        <v>12</v>
      </c>
      <c r="K2672" s="1" t="s">
        <v>26614</v>
      </c>
      <c r="L2672" s="1" t="s">
        <v>30132</v>
      </c>
    </row>
    <row r="2673" spans="1:12" ht="13.2">
      <c r="A2673" s="20" t="s">
        <v>31476</v>
      </c>
      <c r="B2673" s="1">
        <v>5</v>
      </c>
      <c r="C2673" s="1" t="s">
        <v>10733</v>
      </c>
      <c r="D2673" s="1" t="s">
        <v>13043</v>
      </c>
      <c r="E2673" s="1" t="s">
        <v>31477</v>
      </c>
      <c r="H2673" s="1" t="s">
        <v>30131</v>
      </c>
      <c r="I2673" s="4"/>
      <c r="J2673" s="4" t="str">
        <f ca="1">IFERROR(__xludf.DUMMYFUNCTION("LEFT(INDEX(SPLIT(L2673, "" ""), 4), 2)"),"12")</f>
        <v>12</v>
      </c>
      <c r="K2673" s="1" t="s">
        <v>26614</v>
      </c>
      <c r="L2673" s="1" t="s">
        <v>30132</v>
      </c>
    </row>
    <row r="2674" spans="1:12" ht="13.2">
      <c r="A2674" s="20" t="s">
        <v>5262</v>
      </c>
      <c r="B2674" s="1">
        <v>5</v>
      </c>
      <c r="C2674" s="1" t="s">
        <v>31199</v>
      </c>
      <c r="D2674" s="1" t="s">
        <v>13043</v>
      </c>
      <c r="E2674" s="1" t="s">
        <v>31478</v>
      </c>
      <c r="H2674" s="1" t="s">
        <v>30131</v>
      </c>
      <c r="I2674" s="4"/>
      <c r="J2674" s="4" t="str">
        <f ca="1">IFERROR(__xludf.DUMMYFUNCTION("LEFT(INDEX(SPLIT(L2674, "" ""), 4), 2)"),"12")</f>
        <v>12</v>
      </c>
      <c r="K2674" s="1" t="s">
        <v>26614</v>
      </c>
      <c r="L2674" s="1" t="s">
        <v>30132</v>
      </c>
    </row>
    <row r="2675" spans="1:12" ht="13.2">
      <c r="A2675" s="20" t="s">
        <v>31479</v>
      </c>
      <c r="B2675" s="1">
        <v>5</v>
      </c>
      <c r="C2675" s="1" t="s">
        <v>1831</v>
      </c>
      <c r="D2675" s="1" t="s">
        <v>13043</v>
      </c>
      <c r="E2675" s="1" t="s">
        <v>31480</v>
      </c>
      <c r="H2675" s="1" t="s">
        <v>30131</v>
      </c>
      <c r="I2675" s="4"/>
      <c r="J2675" s="4" t="str">
        <f ca="1">IFERROR(__xludf.DUMMYFUNCTION("LEFT(INDEX(SPLIT(L2675, "" ""), 4), 2)"),"12")</f>
        <v>12</v>
      </c>
      <c r="K2675" s="1" t="s">
        <v>26614</v>
      </c>
      <c r="L2675" s="1" t="s">
        <v>30132</v>
      </c>
    </row>
    <row r="2676" spans="1:12" ht="13.2">
      <c r="A2676" s="20" t="s">
        <v>31481</v>
      </c>
      <c r="B2676" s="1">
        <v>5</v>
      </c>
      <c r="D2676" s="1" t="s">
        <v>13043</v>
      </c>
      <c r="E2676" s="1" t="s">
        <v>31482</v>
      </c>
      <c r="H2676" s="1" t="s">
        <v>30131</v>
      </c>
      <c r="I2676" s="4"/>
      <c r="J2676" s="4" t="str">
        <f ca="1">IFERROR(__xludf.DUMMYFUNCTION("LEFT(INDEX(SPLIT(L2676, "" ""), 4), 2)"),"12")</f>
        <v>12</v>
      </c>
      <c r="K2676" s="1" t="s">
        <v>31483</v>
      </c>
      <c r="L2676" s="1" t="s">
        <v>30132</v>
      </c>
    </row>
    <row r="2677" spans="1:12" ht="13.2">
      <c r="A2677" s="20" t="s">
        <v>31437</v>
      </c>
      <c r="B2677" s="1">
        <v>5</v>
      </c>
      <c r="D2677" s="1" t="s">
        <v>13043</v>
      </c>
      <c r="E2677" s="1" t="s">
        <v>31484</v>
      </c>
      <c r="H2677" s="1" t="s">
        <v>30131</v>
      </c>
      <c r="I2677" s="4"/>
      <c r="J2677" s="4" t="str">
        <f ca="1">IFERROR(__xludf.DUMMYFUNCTION("LEFT(INDEX(SPLIT(L2677, "" ""), 4), 2)"),"12")</f>
        <v>12</v>
      </c>
      <c r="K2677" s="1" t="s">
        <v>30878</v>
      </c>
      <c r="L2677" s="1" t="s">
        <v>30132</v>
      </c>
    </row>
    <row r="2678" spans="1:12" ht="13.2">
      <c r="A2678" s="20" t="s">
        <v>31485</v>
      </c>
      <c r="B2678" s="1">
        <v>5</v>
      </c>
      <c r="C2678" s="1" t="s">
        <v>8863</v>
      </c>
      <c r="D2678" s="1" t="s">
        <v>13043</v>
      </c>
      <c r="E2678" s="1" t="s">
        <v>31486</v>
      </c>
      <c r="H2678" s="1" t="s">
        <v>30131</v>
      </c>
      <c r="I2678" s="4"/>
      <c r="J2678" s="4" t="str">
        <f ca="1">IFERROR(__xludf.DUMMYFUNCTION("LEFT(INDEX(SPLIT(L2678, "" ""), 4), 2)"),"12")</f>
        <v>12</v>
      </c>
      <c r="K2678" s="1" t="s">
        <v>26614</v>
      </c>
      <c r="L2678" s="1" t="s">
        <v>30132</v>
      </c>
    </row>
    <row r="2679" spans="1:12" ht="13.2">
      <c r="A2679" s="20" t="s">
        <v>31487</v>
      </c>
      <c r="B2679" s="1">
        <v>5</v>
      </c>
      <c r="D2679" s="1" t="s">
        <v>13043</v>
      </c>
      <c r="E2679" s="1" t="s">
        <v>31488</v>
      </c>
      <c r="H2679" s="1" t="s">
        <v>30131</v>
      </c>
      <c r="I2679" s="4"/>
      <c r="J2679" s="4" t="str">
        <f ca="1">IFERROR(__xludf.DUMMYFUNCTION("LEFT(INDEX(SPLIT(L2679, "" ""), 4), 2)"),"12")</f>
        <v>12</v>
      </c>
      <c r="K2679" s="1" t="s">
        <v>26650</v>
      </c>
      <c r="L2679" s="1" t="s">
        <v>30132</v>
      </c>
    </row>
    <row r="2680" spans="1:12" ht="13.2">
      <c r="A2680" s="20" t="s">
        <v>31489</v>
      </c>
      <c r="B2680" s="1">
        <v>5</v>
      </c>
      <c r="C2680" s="1" t="s">
        <v>31490</v>
      </c>
      <c r="D2680" s="1" t="s">
        <v>13043</v>
      </c>
      <c r="E2680" s="1" t="s">
        <v>31491</v>
      </c>
      <c r="H2680" s="1" t="s">
        <v>30131</v>
      </c>
      <c r="I2680" s="4"/>
      <c r="J2680" s="4" t="str">
        <f ca="1">IFERROR(__xludf.DUMMYFUNCTION("LEFT(INDEX(SPLIT(L2680, "" ""), 4), 2)"),"12")</f>
        <v>12</v>
      </c>
      <c r="K2680" s="1" t="s">
        <v>28475</v>
      </c>
      <c r="L2680" s="1" t="s">
        <v>30132</v>
      </c>
    </row>
    <row r="2681" spans="1:12" ht="13.2">
      <c r="A2681" s="20" t="s">
        <v>31492</v>
      </c>
      <c r="B2681" s="1">
        <v>5</v>
      </c>
      <c r="C2681" s="1" t="s">
        <v>9090</v>
      </c>
      <c r="D2681" s="1" t="s">
        <v>13043</v>
      </c>
      <c r="E2681" s="1" t="s">
        <v>31493</v>
      </c>
      <c r="H2681" s="1" t="s">
        <v>30131</v>
      </c>
      <c r="I2681" s="4"/>
      <c r="J2681" s="4" t="str">
        <f ca="1">IFERROR(__xludf.DUMMYFUNCTION("LEFT(INDEX(SPLIT(L2681, "" ""), 4), 2)"),"12")</f>
        <v>12</v>
      </c>
      <c r="K2681" s="1" t="s">
        <v>28396</v>
      </c>
      <c r="L2681" s="1" t="s">
        <v>30132</v>
      </c>
    </row>
    <row r="2682" spans="1:12" ht="13.2">
      <c r="A2682" s="20" t="s">
        <v>31494</v>
      </c>
      <c r="B2682" s="1">
        <v>4</v>
      </c>
      <c r="C2682" s="1" t="s">
        <v>31495</v>
      </c>
      <c r="D2682" s="1" t="s">
        <v>13043</v>
      </c>
      <c r="E2682" s="1" t="s">
        <v>31496</v>
      </c>
      <c r="H2682" s="1" t="s">
        <v>30131</v>
      </c>
      <c r="I2682" s="4"/>
      <c r="J2682" s="4" t="str">
        <f ca="1">IFERROR(__xludf.DUMMYFUNCTION("LEFT(INDEX(SPLIT(L2682, "" ""), 4), 2)"),"12")</f>
        <v>12</v>
      </c>
      <c r="K2682" s="1" t="s">
        <v>26621</v>
      </c>
      <c r="L2682" s="1" t="s">
        <v>30132</v>
      </c>
    </row>
    <row r="2683" spans="1:12" ht="13.2">
      <c r="A2683" s="20" t="s">
        <v>31497</v>
      </c>
      <c r="B2683" s="1">
        <v>5</v>
      </c>
      <c r="C2683" s="1" t="s">
        <v>3901</v>
      </c>
      <c r="D2683" s="1" t="s">
        <v>13043</v>
      </c>
      <c r="E2683" s="1" t="s">
        <v>31498</v>
      </c>
      <c r="H2683" s="1" t="s">
        <v>30131</v>
      </c>
      <c r="I2683" s="4"/>
      <c r="J2683" s="4" t="str">
        <f ca="1">IFERROR(__xludf.DUMMYFUNCTION("LEFT(INDEX(SPLIT(L2683, "" ""), 4), 2)"),"12")</f>
        <v>12</v>
      </c>
      <c r="K2683" s="1" t="s">
        <v>26614</v>
      </c>
      <c r="L2683" s="1" t="s">
        <v>30132</v>
      </c>
    </row>
    <row r="2684" spans="1:12" ht="13.2">
      <c r="A2684" s="20" t="s">
        <v>31499</v>
      </c>
      <c r="B2684" s="1">
        <v>5</v>
      </c>
      <c r="C2684" s="1" t="s">
        <v>2290</v>
      </c>
      <c r="D2684" s="1" t="s">
        <v>13043</v>
      </c>
      <c r="E2684" s="1" t="s">
        <v>31500</v>
      </c>
      <c r="H2684" s="1" t="s">
        <v>30131</v>
      </c>
      <c r="I2684" s="4"/>
      <c r="J2684" s="4" t="str">
        <f ca="1">IFERROR(__xludf.DUMMYFUNCTION("LEFT(INDEX(SPLIT(L2684, "" ""), 4), 2)"),"12")</f>
        <v>12</v>
      </c>
      <c r="K2684" s="1" t="s">
        <v>26614</v>
      </c>
      <c r="L2684" s="1" t="s">
        <v>30132</v>
      </c>
    </row>
    <row r="2685" spans="1:12" ht="13.2">
      <c r="A2685" s="20" t="s">
        <v>31501</v>
      </c>
      <c r="B2685" s="1">
        <v>5</v>
      </c>
      <c r="C2685" s="1" t="s">
        <v>4487</v>
      </c>
      <c r="D2685" s="1" t="s">
        <v>13043</v>
      </c>
      <c r="E2685" s="1" t="s">
        <v>31502</v>
      </c>
      <c r="H2685" s="1" t="s">
        <v>30131</v>
      </c>
      <c r="I2685" s="4"/>
      <c r="J2685" s="4" t="str">
        <f ca="1">IFERROR(__xludf.DUMMYFUNCTION("LEFT(INDEX(SPLIT(L2685, "" ""), 4), 2)"),"12")</f>
        <v>12</v>
      </c>
      <c r="K2685" s="1" t="s">
        <v>26614</v>
      </c>
      <c r="L2685" s="1" t="s">
        <v>30132</v>
      </c>
    </row>
    <row r="2686" spans="1:12" ht="13.2">
      <c r="A2686" s="20" t="s">
        <v>31503</v>
      </c>
      <c r="B2686" s="1">
        <v>5</v>
      </c>
      <c r="C2686" s="1" t="s">
        <v>31504</v>
      </c>
      <c r="D2686" s="1" t="s">
        <v>13043</v>
      </c>
      <c r="E2686" s="1" t="s">
        <v>31505</v>
      </c>
      <c r="H2686" s="1" t="s">
        <v>30131</v>
      </c>
      <c r="I2686" s="4"/>
      <c r="J2686" s="4" t="str">
        <f ca="1">IFERROR(__xludf.DUMMYFUNCTION("LEFT(INDEX(SPLIT(L2686, "" ""), 4), 2)"),"12")</f>
        <v>12</v>
      </c>
      <c r="K2686" s="1" t="s">
        <v>28396</v>
      </c>
      <c r="L2686" s="1" t="s">
        <v>30132</v>
      </c>
    </row>
    <row r="2687" spans="1:12" ht="13.2">
      <c r="A2687" s="20" t="s">
        <v>31506</v>
      </c>
      <c r="B2687" s="1">
        <v>5</v>
      </c>
      <c r="C2687" s="1" t="s">
        <v>27355</v>
      </c>
      <c r="D2687" s="1" t="s">
        <v>13043</v>
      </c>
      <c r="E2687" s="1" t="s">
        <v>31507</v>
      </c>
      <c r="H2687" s="1" t="s">
        <v>30131</v>
      </c>
      <c r="I2687" s="4"/>
      <c r="J2687" s="4" t="str">
        <f ca="1">IFERROR(__xludf.DUMMYFUNCTION("LEFT(INDEX(SPLIT(L2687, "" ""), 4), 2)"),"12")</f>
        <v>12</v>
      </c>
      <c r="K2687" s="1" t="s">
        <v>26614</v>
      </c>
      <c r="L2687" s="1" t="s">
        <v>30132</v>
      </c>
    </row>
    <row r="2688" spans="1:12" ht="13.2">
      <c r="A2688" s="20" t="s">
        <v>31508</v>
      </c>
      <c r="B2688" s="1">
        <v>5</v>
      </c>
      <c r="C2688" s="1" t="s">
        <v>31509</v>
      </c>
      <c r="D2688" s="1" t="s">
        <v>18313</v>
      </c>
      <c r="E2688" s="1" t="s">
        <v>31509</v>
      </c>
      <c r="H2688" s="1" t="s">
        <v>30131</v>
      </c>
      <c r="I2688" s="4"/>
      <c r="J2688" s="4" t="str">
        <f ca="1">IFERROR(__xludf.DUMMYFUNCTION("LEFT(INDEX(SPLIT(L2688, "" ""), 4), 2)"),"12")</f>
        <v>12</v>
      </c>
      <c r="K2688" s="1" t="s">
        <v>26621</v>
      </c>
      <c r="L2688" s="1" t="s">
        <v>30132</v>
      </c>
    </row>
    <row r="2689" spans="1:12" ht="13.2">
      <c r="A2689" s="20" t="s">
        <v>31510</v>
      </c>
      <c r="B2689" s="1">
        <v>5</v>
      </c>
      <c r="C2689" s="1" t="s">
        <v>31511</v>
      </c>
      <c r="D2689" s="1" t="s">
        <v>13043</v>
      </c>
      <c r="E2689" s="1" t="s">
        <v>31512</v>
      </c>
      <c r="H2689" s="1" t="s">
        <v>30131</v>
      </c>
      <c r="I2689" s="4"/>
      <c r="J2689" s="4" t="str">
        <f ca="1">IFERROR(__xludf.DUMMYFUNCTION("LEFT(INDEX(SPLIT(L2689, "" ""), 4), 2)"),"12")</f>
        <v>12</v>
      </c>
      <c r="K2689" s="1" t="s">
        <v>28396</v>
      </c>
      <c r="L2689" s="1" t="s">
        <v>30132</v>
      </c>
    </row>
    <row r="2690" spans="1:12" ht="13.2">
      <c r="A2690" s="20" t="s">
        <v>31513</v>
      </c>
      <c r="B2690" s="1">
        <v>1</v>
      </c>
      <c r="C2690" s="1" t="s">
        <v>31514</v>
      </c>
      <c r="D2690" s="1" t="s">
        <v>13043</v>
      </c>
      <c r="E2690" s="1" t="s">
        <v>31515</v>
      </c>
      <c r="H2690" s="1" t="s">
        <v>30131</v>
      </c>
      <c r="I2690" s="4"/>
      <c r="J2690" s="4" t="str">
        <f ca="1">IFERROR(__xludf.DUMMYFUNCTION("LEFT(INDEX(SPLIT(L2690, "" ""), 4), 2)"),"12")</f>
        <v>12</v>
      </c>
      <c r="K2690" s="1" t="s">
        <v>26614</v>
      </c>
      <c r="L2690" s="1" t="s">
        <v>30132</v>
      </c>
    </row>
    <row r="2691" spans="1:12" ht="13.2">
      <c r="A2691" s="20" t="s">
        <v>31516</v>
      </c>
      <c r="B2691" s="1">
        <v>5</v>
      </c>
      <c r="C2691" s="1" t="s">
        <v>19927</v>
      </c>
      <c r="D2691" s="1" t="s">
        <v>13043</v>
      </c>
      <c r="E2691" s="1" t="s">
        <v>31517</v>
      </c>
      <c r="H2691" s="1" t="s">
        <v>30131</v>
      </c>
      <c r="I2691" s="4"/>
      <c r="J2691" s="4" t="str">
        <f ca="1">IFERROR(__xludf.DUMMYFUNCTION("LEFT(INDEX(SPLIT(L2691, "" ""), 4), 2)"),"12")</f>
        <v>12</v>
      </c>
      <c r="K2691" s="1" t="s">
        <v>26614</v>
      </c>
      <c r="L2691" s="1" t="s">
        <v>30132</v>
      </c>
    </row>
    <row r="2692" spans="1:12" ht="13.2">
      <c r="A2692" s="20" t="s">
        <v>31518</v>
      </c>
      <c r="B2692" s="1">
        <v>5</v>
      </c>
      <c r="C2692" s="1" t="s">
        <v>31519</v>
      </c>
      <c r="D2692" s="1" t="s">
        <v>13043</v>
      </c>
      <c r="E2692" s="1" t="s">
        <v>31520</v>
      </c>
      <c r="H2692" s="1" t="s">
        <v>30131</v>
      </c>
      <c r="I2692" s="4"/>
      <c r="J2692" s="4" t="str">
        <f ca="1">IFERROR(__xludf.DUMMYFUNCTION("LEFT(INDEX(SPLIT(L2692, "" ""), 4), 2)"),"12")</f>
        <v>12</v>
      </c>
      <c r="K2692" s="1" t="s">
        <v>28475</v>
      </c>
      <c r="L2692" s="1" t="s">
        <v>30132</v>
      </c>
    </row>
    <row r="2693" spans="1:12" ht="13.2">
      <c r="A2693" s="20" t="s">
        <v>5457</v>
      </c>
      <c r="B2693" s="1">
        <v>5</v>
      </c>
      <c r="D2693" s="1" t="s">
        <v>19372</v>
      </c>
      <c r="E2693" s="1" t="s">
        <v>31521</v>
      </c>
      <c r="H2693" s="1" t="s">
        <v>30131</v>
      </c>
      <c r="I2693" s="4"/>
      <c r="J2693" s="4" t="str">
        <f ca="1">IFERROR(__xludf.DUMMYFUNCTION("LEFT(INDEX(SPLIT(L2693, "" ""), 4), 2)"),"12")</f>
        <v>12</v>
      </c>
      <c r="K2693" s="1" t="s">
        <v>26707</v>
      </c>
      <c r="L2693" s="1" t="s">
        <v>30132</v>
      </c>
    </row>
    <row r="2694" spans="1:12" ht="13.2">
      <c r="A2694" s="20" t="s">
        <v>31522</v>
      </c>
      <c r="B2694" s="1">
        <v>5</v>
      </c>
      <c r="C2694" s="1" t="s">
        <v>1135</v>
      </c>
      <c r="D2694" s="1" t="s">
        <v>13043</v>
      </c>
      <c r="E2694" s="1" t="s">
        <v>31523</v>
      </c>
      <c r="H2694" s="1" t="s">
        <v>30131</v>
      </c>
      <c r="I2694" s="4"/>
      <c r="J2694" s="4" t="str">
        <f ca="1">IFERROR(__xludf.DUMMYFUNCTION("LEFT(INDEX(SPLIT(L2694, "" ""), 4), 2)"),"12")</f>
        <v>12</v>
      </c>
      <c r="K2694" s="1" t="s">
        <v>26614</v>
      </c>
      <c r="L2694" s="1" t="s">
        <v>30132</v>
      </c>
    </row>
    <row r="2695" spans="1:12" ht="13.2">
      <c r="A2695" s="20" t="s">
        <v>31524</v>
      </c>
      <c r="B2695" s="1">
        <v>5</v>
      </c>
      <c r="C2695" s="1" t="s">
        <v>31525</v>
      </c>
      <c r="D2695" s="1" t="s">
        <v>13043</v>
      </c>
      <c r="E2695" s="1" t="s">
        <v>31526</v>
      </c>
      <c r="H2695" s="1" t="s">
        <v>30131</v>
      </c>
      <c r="I2695" s="4"/>
      <c r="J2695" s="4" t="str">
        <f ca="1">IFERROR(__xludf.DUMMYFUNCTION("LEFT(INDEX(SPLIT(L2695, "" ""), 4), 2)"),"12")</f>
        <v>12</v>
      </c>
      <c r="K2695" s="1" t="s">
        <v>28396</v>
      </c>
      <c r="L2695" s="1" t="s">
        <v>30132</v>
      </c>
    </row>
    <row r="2696" spans="1:12" ht="13.2">
      <c r="A2696" s="20" t="s">
        <v>31527</v>
      </c>
      <c r="B2696" s="1">
        <v>5</v>
      </c>
      <c r="C2696" s="1" t="s">
        <v>31528</v>
      </c>
      <c r="D2696" s="1" t="s">
        <v>13043</v>
      </c>
      <c r="E2696" s="1" t="s">
        <v>31529</v>
      </c>
      <c r="H2696" s="1" t="s">
        <v>30131</v>
      </c>
      <c r="I2696" s="4"/>
      <c r="J2696" s="4" t="str">
        <f ca="1">IFERROR(__xludf.DUMMYFUNCTION("LEFT(INDEX(SPLIT(L2696, "" ""), 4), 2)"),"12")</f>
        <v>12</v>
      </c>
      <c r="K2696" s="1" t="s">
        <v>28396</v>
      </c>
      <c r="L2696" s="1" t="s">
        <v>30132</v>
      </c>
    </row>
    <row r="2697" spans="1:12" ht="13.2">
      <c r="A2697" s="20" t="s">
        <v>3831</v>
      </c>
      <c r="B2697" s="1">
        <v>5</v>
      </c>
      <c r="C2697" s="1" t="s">
        <v>31530</v>
      </c>
      <c r="D2697" s="1" t="s">
        <v>13043</v>
      </c>
      <c r="E2697" s="1" t="s">
        <v>31531</v>
      </c>
      <c r="H2697" s="1" t="s">
        <v>30131</v>
      </c>
      <c r="I2697" s="4"/>
      <c r="J2697" s="4" t="str">
        <f ca="1">IFERROR(__xludf.DUMMYFUNCTION("LEFT(INDEX(SPLIT(L2697, "" ""), 4), 2)"),"12")</f>
        <v>12</v>
      </c>
      <c r="K2697" s="1" t="s">
        <v>28396</v>
      </c>
      <c r="L2697" s="1" t="s">
        <v>30132</v>
      </c>
    </row>
    <row r="2698" spans="1:12" ht="13.2">
      <c r="A2698" s="20" t="s">
        <v>31532</v>
      </c>
      <c r="B2698" s="1">
        <v>5</v>
      </c>
      <c r="D2698" s="1" t="s">
        <v>19372</v>
      </c>
      <c r="E2698" s="1" t="s">
        <v>31533</v>
      </c>
      <c r="H2698" s="1" t="s">
        <v>30131</v>
      </c>
      <c r="I2698" s="4"/>
      <c r="J2698" s="4" t="str">
        <f ca="1">IFERROR(__xludf.DUMMYFUNCTION("LEFT(INDEX(SPLIT(L2698, "" ""), 4), 2)"),"12")</f>
        <v>12</v>
      </c>
      <c r="K2698" s="1" t="s">
        <v>26650</v>
      </c>
      <c r="L2698" s="1" t="s">
        <v>30132</v>
      </c>
    </row>
    <row r="2699" spans="1:12" ht="13.2">
      <c r="A2699" s="20" t="s">
        <v>20383</v>
      </c>
      <c r="B2699" s="1">
        <v>5</v>
      </c>
      <c r="D2699" s="1" t="s">
        <v>13043</v>
      </c>
      <c r="E2699" s="1" t="s">
        <v>31534</v>
      </c>
      <c r="H2699" s="1" t="s">
        <v>30131</v>
      </c>
      <c r="I2699" s="4"/>
      <c r="J2699" s="4" t="str">
        <f ca="1">IFERROR(__xludf.DUMMYFUNCTION("LEFT(INDEX(SPLIT(L2699, "" ""), 4), 2)"),"12")</f>
        <v>12</v>
      </c>
      <c r="K2699" s="1" t="s">
        <v>27308</v>
      </c>
      <c r="L2699" s="1" t="s">
        <v>30132</v>
      </c>
    </row>
    <row r="2700" spans="1:12" ht="13.2">
      <c r="A2700" s="20" t="s">
        <v>31535</v>
      </c>
      <c r="B2700" s="1">
        <v>5</v>
      </c>
      <c r="C2700" s="1" t="s">
        <v>4487</v>
      </c>
      <c r="D2700" s="1" t="s">
        <v>13043</v>
      </c>
      <c r="E2700" s="1" t="s">
        <v>31536</v>
      </c>
      <c r="H2700" s="1" t="s">
        <v>30131</v>
      </c>
      <c r="I2700" s="4"/>
      <c r="J2700" s="4" t="str">
        <f ca="1">IFERROR(__xludf.DUMMYFUNCTION("LEFT(INDEX(SPLIT(L2700, "" ""), 4), 2)"),"12")</f>
        <v>12</v>
      </c>
      <c r="K2700" s="1" t="s">
        <v>26614</v>
      </c>
      <c r="L2700" s="1" t="s">
        <v>30132</v>
      </c>
    </row>
    <row r="2701" spans="1:12" ht="13.2">
      <c r="A2701" s="20" t="s">
        <v>3831</v>
      </c>
      <c r="B2701" s="1">
        <v>5</v>
      </c>
      <c r="C2701" s="1" t="s">
        <v>11549</v>
      </c>
      <c r="D2701" s="1" t="s">
        <v>13043</v>
      </c>
      <c r="E2701" s="1" t="s">
        <v>31537</v>
      </c>
      <c r="H2701" s="1" t="s">
        <v>30131</v>
      </c>
      <c r="I2701" s="4"/>
      <c r="J2701" s="4" t="str">
        <f ca="1">IFERROR(__xludf.DUMMYFUNCTION("LEFT(INDEX(SPLIT(L2701, "" ""), 4), 2)"),"12")</f>
        <v>12</v>
      </c>
      <c r="K2701" s="1" t="s">
        <v>28475</v>
      </c>
      <c r="L2701" s="1" t="s">
        <v>30132</v>
      </c>
    </row>
    <row r="2702" spans="1:12" ht="13.2">
      <c r="A2702" s="20" t="s">
        <v>3831</v>
      </c>
      <c r="B2702" s="1">
        <v>5</v>
      </c>
      <c r="C2702" s="1" t="s">
        <v>31538</v>
      </c>
      <c r="D2702" s="1" t="s">
        <v>13043</v>
      </c>
      <c r="E2702" s="1" t="s">
        <v>31539</v>
      </c>
      <c r="H2702" s="1" t="s">
        <v>30131</v>
      </c>
      <c r="I2702" s="4"/>
      <c r="J2702" s="4" t="str">
        <f ca="1">IFERROR(__xludf.DUMMYFUNCTION("LEFT(INDEX(SPLIT(L2702, "" ""), 4), 2)"),"12")</f>
        <v>12</v>
      </c>
      <c r="K2702" s="1" t="s">
        <v>28396</v>
      </c>
      <c r="L2702" s="1" t="s">
        <v>30132</v>
      </c>
    </row>
    <row r="2703" spans="1:12" ht="13.2">
      <c r="A2703" s="20" t="s">
        <v>31540</v>
      </c>
      <c r="B2703" s="1">
        <v>5</v>
      </c>
      <c r="C2703" s="1" t="s">
        <v>2861</v>
      </c>
      <c r="D2703" s="1" t="s">
        <v>13043</v>
      </c>
      <c r="E2703" s="1" t="s">
        <v>31541</v>
      </c>
      <c r="H2703" s="1" t="s">
        <v>30131</v>
      </c>
      <c r="I2703" s="4"/>
      <c r="J2703" s="4" t="str">
        <f ca="1">IFERROR(__xludf.DUMMYFUNCTION("LEFT(INDEX(SPLIT(L2703, "" ""), 4), 2)"),"12")</f>
        <v>12</v>
      </c>
      <c r="K2703" s="1" t="s">
        <v>26614</v>
      </c>
      <c r="L2703" s="1" t="s">
        <v>30132</v>
      </c>
    </row>
    <row r="2704" spans="1:12" ht="13.2">
      <c r="A2704" s="20" t="s">
        <v>3009</v>
      </c>
      <c r="B2704" s="1">
        <v>5</v>
      </c>
      <c r="C2704" s="1" t="s">
        <v>31542</v>
      </c>
      <c r="D2704" s="1" t="s">
        <v>13043</v>
      </c>
      <c r="E2704" s="1" t="s">
        <v>31543</v>
      </c>
      <c r="H2704" s="1" t="s">
        <v>30131</v>
      </c>
      <c r="I2704" s="4"/>
      <c r="J2704" s="4" t="str">
        <f ca="1">IFERROR(__xludf.DUMMYFUNCTION("LEFT(INDEX(SPLIT(L2704, "" ""), 4), 2)"),"12")</f>
        <v>12</v>
      </c>
      <c r="K2704" s="1" t="s">
        <v>26647</v>
      </c>
      <c r="L2704" s="1" t="s">
        <v>30132</v>
      </c>
    </row>
    <row r="2705" spans="1:12" ht="13.2">
      <c r="A2705" s="20" t="s">
        <v>4216</v>
      </c>
      <c r="B2705" s="1">
        <v>5</v>
      </c>
      <c r="C2705" s="1" t="s">
        <v>3599</v>
      </c>
      <c r="D2705" s="1" t="s">
        <v>13043</v>
      </c>
      <c r="E2705" s="1" t="s">
        <v>31544</v>
      </c>
      <c r="H2705" s="1" t="s">
        <v>30131</v>
      </c>
      <c r="I2705" s="4"/>
      <c r="J2705" s="4" t="str">
        <f ca="1">IFERROR(__xludf.DUMMYFUNCTION("LEFT(INDEX(SPLIT(L2705, "" ""), 4), 2)"),"12")</f>
        <v>12</v>
      </c>
      <c r="K2705" s="1" t="s">
        <v>26614</v>
      </c>
      <c r="L2705" s="1" t="s">
        <v>30132</v>
      </c>
    </row>
    <row r="2706" spans="1:12" ht="13.2">
      <c r="A2706" s="20" t="s">
        <v>4158</v>
      </c>
      <c r="B2706" s="1">
        <v>5</v>
      </c>
      <c r="D2706" s="1" t="s">
        <v>13043</v>
      </c>
      <c r="E2706" s="1" t="s">
        <v>31545</v>
      </c>
      <c r="H2706" s="1" t="s">
        <v>30131</v>
      </c>
      <c r="I2706" s="4"/>
      <c r="J2706" s="4" t="str">
        <f ca="1">IFERROR(__xludf.DUMMYFUNCTION("LEFT(INDEX(SPLIT(L2706, "" ""), 4), 2)"),"12")</f>
        <v>12</v>
      </c>
      <c r="K2706" s="1" t="s">
        <v>26653</v>
      </c>
      <c r="L2706" s="1" t="s">
        <v>30132</v>
      </c>
    </row>
    <row r="2707" spans="1:12" ht="13.2">
      <c r="A2707" s="20" t="s">
        <v>31546</v>
      </c>
      <c r="B2707" s="1">
        <v>5</v>
      </c>
      <c r="C2707" s="1" t="s">
        <v>31547</v>
      </c>
      <c r="D2707" s="1" t="s">
        <v>13043</v>
      </c>
      <c r="E2707" s="1" t="s">
        <v>31548</v>
      </c>
      <c r="H2707" s="1" t="s">
        <v>30131</v>
      </c>
      <c r="I2707" s="4"/>
      <c r="J2707" s="4" t="str">
        <f ca="1">IFERROR(__xludf.DUMMYFUNCTION("LEFT(INDEX(SPLIT(L2707, "" ""), 4), 2)"),"12")</f>
        <v>12</v>
      </c>
      <c r="K2707" s="1" t="s">
        <v>26614</v>
      </c>
      <c r="L2707" s="1" t="s">
        <v>30132</v>
      </c>
    </row>
    <row r="2708" spans="1:12" ht="13.2">
      <c r="A2708" s="20" t="s">
        <v>31549</v>
      </c>
      <c r="B2708" s="1">
        <v>5</v>
      </c>
      <c r="C2708" s="1" t="s">
        <v>31550</v>
      </c>
      <c r="D2708" s="1" t="s">
        <v>13043</v>
      </c>
      <c r="E2708" s="1" t="s">
        <v>31551</v>
      </c>
      <c r="H2708" s="1" t="s">
        <v>30131</v>
      </c>
      <c r="I2708" s="4"/>
      <c r="J2708" s="4" t="str">
        <f ca="1">IFERROR(__xludf.DUMMYFUNCTION("LEFT(INDEX(SPLIT(L2708, "" ""), 4), 2)"),"12")</f>
        <v>12</v>
      </c>
      <c r="K2708" s="1" t="s">
        <v>28396</v>
      </c>
      <c r="L2708" s="1" t="s">
        <v>30132</v>
      </c>
    </row>
    <row r="2709" spans="1:12" ht="13.2">
      <c r="A2709" s="20" t="s">
        <v>31552</v>
      </c>
      <c r="B2709" s="1">
        <v>5</v>
      </c>
      <c r="C2709" s="1" t="s">
        <v>31553</v>
      </c>
      <c r="D2709" s="1" t="s">
        <v>13043</v>
      </c>
      <c r="E2709" s="1" t="s">
        <v>31554</v>
      </c>
      <c r="H2709" s="1" t="s">
        <v>30131</v>
      </c>
      <c r="I2709" s="4"/>
      <c r="J2709" s="4" t="str">
        <f ca="1">IFERROR(__xludf.DUMMYFUNCTION("LEFT(INDEX(SPLIT(L2709, "" ""), 4), 2)"),"12")</f>
        <v>12</v>
      </c>
      <c r="K2709" s="1" t="s">
        <v>26621</v>
      </c>
      <c r="L2709" s="1" t="s">
        <v>30132</v>
      </c>
    </row>
    <row r="2710" spans="1:12" ht="13.2">
      <c r="A2710" s="20" t="s">
        <v>31555</v>
      </c>
      <c r="B2710" s="1">
        <v>4</v>
      </c>
      <c r="C2710" s="1" t="s">
        <v>31556</v>
      </c>
      <c r="D2710" s="1" t="s">
        <v>13043</v>
      </c>
      <c r="E2710" s="1" t="s">
        <v>31557</v>
      </c>
      <c r="H2710" s="1" t="s">
        <v>30131</v>
      </c>
      <c r="I2710" s="4"/>
      <c r="J2710" s="4" t="str">
        <f ca="1">IFERROR(__xludf.DUMMYFUNCTION("LEFT(INDEX(SPLIT(L2710, "" ""), 4), 2)"),"12")</f>
        <v>12</v>
      </c>
      <c r="K2710" s="1" t="s">
        <v>28396</v>
      </c>
      <c r="L2710" s="1" t="s">
        <v>30132</v>
      </c>
    </row>
    <row r="2711" spans="1:12" ht="13.2">
      <c r="A2711" s="20" t="s">
        <v>31558</v>
      </c>
      <c r="B2711" s="1">
        <v>5</v>
      </c>
      <c r="C2711" s="1" t="s">
        <v>31559</v>
      </c>
      <c r="D2711" s="1" t="s">
        <v>13043</v>
      </c>
      <c r="E2711" s="1" t="s">
        <v>31560</v>
      </c>
      <c r="H2711" s="1" t="s">
        <v>30131</v>
      </c>
      <c r="I2711" s="4"/>
      <c r="J2711" s="4" t="str">
        <f ca="1">IFERROR(__xludf.DUMMYFUNCTION("LEFT(INDEX(SPLIT(L2711, "" ""), 4), 2)"),"12")</f>
        <v>12</v>
      </c>
      <c r="K2711" s="1" t="s">
        <v>28475</v>
      </c>
      <c r="L2711" s="1" t="s">
        <v>30132</v>
      </c>
    </row>
    <row r="2712" spans="1:12" ht="13.2">
      <c r="A2712" s="20" t="s">
        <v>31561</v>
      </c>
      <c r="B2712" s="1">
        <v>5</v>
      </c>
      <c r="C2712" s="1" t="s">
        <v>31562</v>
      </c>
      <c r="D2712" s="1" t="s">
        <v>13043</v>
      </c>
      <c r="E2712" s="1" t="s">
        <v>31563</v>
      </c>
      <c r="H2712" s="1" t="s">
        <v>30131</v>
      </c>
      <c r="I2712" s="4"/>
      <c r="J2712" s="4" t="str">
        <f ca="1">IFERROR(__xludf.DUMMYFUNCTION("LEFT(INDEX(SPLIT(L2712, "" ""), 4), 2)"),"12")</f>
        <v>12</v>
      </c>
      <c r="K2712" s="1" t="s">
        <v>28475</v>
      </c>
      <c r="L2712" s="1" t="s">
        <v>30132</v>
      </c>
    </row>
    <row r="2713" spans="1:12" ht="13.2">
      <c r="A2713" s="20" t="s">
        <v>31564</v>
      </c>
      <c r="B2713" s="1">
        <v>5</v>
      </c>
      <c r="C2713" s="1" t="s">
        <v>7619</v>
      </c>
      <c r="D2713" s="1" t="s">
        <v>13043</v>
      </c>
      <c r="E2713" s="1" t="s">
        <v>31565</v>
      </c>
      <c r="H2713" s="1" t="s">
        <v>30131</v>
      </c>
      <c r="I2713" s="4"/>
      <c r="J2713" s="4" t="str">
        <f ca="1">IFERROR(__xludf.DUMMYFUNCTION("LEFT(INDEX(SPLIT(L2713, "" ""), 4), 2)"),"12")</f>
        <v>12</v>
      </c>
      <c r="K2713" s="1" t="s">
        <v>26614</v>
      </c>
      <c r="L2713" s="1" t="s">
        <v>30132</v>
      </c>
    </row>
    <row r="2714" spans="1:12" ht="13.2">
      <c r="A2714" s="20" t="s">
        <v>31566</v>
      </c>
      <c r="B2714" s="1">
        <v>5</v>
      </c>
      <c r="C2714" s="1" t="s">
        <v>554</v>
      </c>
      <c r="D2714" s="1" t="s">
        <v>13043</v>
      </c>
      <c r="E2714" s="1" t="s">
        <v>31567</v>
      </c>
      <c r="H2714" s="1" t="s">
        <v>30131</v>
      </c>
      <c r="I2714" s="4"/>
      <c r="J2714" s="4" t="str">
        <f ca="1">IFERROR(__xludf.DUMMYFUNCTION("LEFT(INDEX(SPLIT(L2714, "" ""), 4), 2)"),"12")</f>
        <v>12</v>
      </c>
      <c r="K2714" s="1" t="s">
        <v>28396</v>
      </c>
      <c r="L2714" s="1" t="s">
        <v>30132</v>
      </c>
    </row>
    <row r="2715" spans="1:12" ht="13.2">
      <c r="A2715" s="20" t="s">
        <v>3831</v>
      </c>
      <c r="B2715" s="1">
        <v>5</v>
      </c>
      <c r="C2715" s="1" t="s">
        <v>31568</v>
      </c>
      <c r="D2715" s="1" t="s">
        <v>13043</v>
      </c>
      <c r="E2715" s="1" t="s">
        <v>31569</v>
      </c>
      <c r="H2715" s="1" t="s">
        <v>30131</v>
      </c>
      <c r="I2715" s="4"/>
      <c r="J2715" s="4" t="str">
        <f ca="1">IFERROR(__xludf.DUMMYFUNCTION("LEFT(INDEX(SPLIT(L2715, "" ""), 4), 2)"),"12")</f>
        <v>12</v>
      </c>
      <c r="K2715" s="1" t="s">
        <v>28396</v>
      </c>
      <c r="L2715" s="1" t="s">
        <v>30132</v>
      </c>
    </row>
    <row r="2716" spans="1:12" ht="13.2">
      <c r="A2716" s="20" t="s">
        <v>31570</v>
      </c>
      <c r="B2716" s="1">
        <v>5</v>
      </c>
      <c r="C2716" s="1" t="s">
        <v>8997</v>
      </c>
      <c r="D2716" s="1" t="s">
        <v>13043</v>
      </c>
      <c r="E2716" s="1" t="s">
        <v>31571</v>
      </c>
      <c r="H2716" s="1" t="s">
        <v>30131</v>
      </c>
      <c r="I2716" s="4"/>
      <c r="J2716" s="4" t="str">
        <f ca="1">IFERROR(__xludf.DUMMYFUNCTION("LEFT(INDEX(SPLIT(L2716, "" ""), 4), 2)"),"12")</f>
        <v>12</v>
      </c>
      <c r="K2716" s="1" t="s">
        <v>28475</v>
      </c>
      <c r="L2716" s="1" t="s">
        <v>30132</v>
      </c>
    </row>
    <row r="2717" spans="1:12" ht="13.2">
      <c r="A2717" s="20" t="s">
        <v>31572</v>
      </c>
      <c r="B2717" s="1">
        <v>5</v>
      </c>
      <c r="C2717" s="1" t="s">
        <v>5039</v>
      </c>
      <c r="D2717" s="1" t="s">
        <v>13043</v>
      </c>
      <c r="E2717" s="1" t="s">
        <v>31573</v>
      </c>
      <c r="H2717" s="1" t="s">
        <v>30131</v>
      </c>
      <c r="I2717" s="4"/>
      <c r="J2717" s="4" t="str">
        <f ca="1">IFERROR(__xludf.DUMMYFUNCTION("LEFT(INDEX(SPLIT(L2717, "" ""), 4), 2)"),"12")</f>
        <v>12</v>
      </c>
      <c r="K2717" s="1" t="s">
        <v>28475</v>
      </c>
      <c r="L2717" s="1" t="s">
        <v>30132</v>
      </c>
    </row>
    <row r="2718" spans="1:12" ht="13.2">
      <c r="A2718" s="20" t="s">
        <v>30876</v>
      </c>
      <c r="B2718" s="1">
        <v>5</v>
      </c>
      <c r="D2718" s="1" t="s">
        <v>19372</v>
      </c>
      <c r="E2718" s="1" t="s">
        <v>31574</v>
      </c>
      <c r="H2718" s="1" t="s">
        <v>30131</v>
      </c>
      <c r="I2718" s="4"/>
      <c r="J2718" s="4" t="str">
        <f ca="1">IFERROR(__xludf.DUMMYFUNCTION("LEFT(INDEX(SPLIT(L2718, "" ""), 4), 2)"),"12")</f>
        <v>12</v>
      </c>
      <c r="K2718" s="1" t="s">
        <v>30878</v>
      </c>
      <c r="L2718" s="1" t="s">
        <v>30132</v>
      </c>
    </row>
    <row r="2719" spans="1:12" ht="13.2">
      <c r="A2719" s="20" t="s">
        <v>1182</v>
      </c>
      <c r="B2719" s="1">
        <v>5</v>
      </c>
      <c r="C2719" s="1" t="s">
        <v>10281</v>
      </c>
      <c r="D2719" s="1" t="s">
        <v>13043</v>
      </c>
      <c r="E2719" s="1" t="s">
        <v>31575</v>
      </c>
      <c r="H2719" s="1" t="s">
        <v>30131</v>
      </c>
      <c r="I2719" s="4"/>
      <c r="J2719" s="4" t="str">
        <f ca="1">IFERROR(__xludf.DUMMYFUNCTION("LEFT(INDEX(SPLIT(L2719, "" ""), 4), 2)"),"12")</f>
        <v>12</v>
      </c>
      <c r="K2719" s="1" t="s">
        <v>26647</v>
      </c>
      <c r="L2719" s="1" t="s">
        <v>30132</v>
      </c>
    </row>
    <row r="2720" spans="1:12" ht="13.2">
      <c r="A2720" s="20" t="s">
        <v>31576</v>
      </c>
      <c r="B2720" s="1">
        <v>5</v>
      </c>
      <c r="D2720" s="1" t="s">
        <v>19372</v>
      </c>
      <c r="E2720" s="1" t="s">
        <v>31577</v>
      </c>
      <c r="H2720" s="1" t="s">
        <v>30131</v>
      </c>
      <c r="I2720" s="4"/>
      <c r="J2720" s="4" t="str">
        <f ca="1">IFERROR(__xludf.DUMMYFUNCTION("LEFT(INDEX(SPLIT(L2720, "" ""), 4), 2)"),"12")</f>
        <v>12</v>
      </c>
      <c r="K2720" s="1" t="s">
        <v>27365</v>
      </c>
      <c r="L2720" s="1" t="s">
        <v>30132</v>
      </c>
    </row>
    <row r="2721" spans="1:12" ht="13.2">
      <c r="A2721" s="20" t="s">
        <v>3831</v>
      </c>
      <c r="B2721" s="1">
        <v>4</v>
      </c>
      <c r="C2721" s="1" t="s">
        <v>2787</v>
      </c>
      <c r="D2721" s="1" t="s">
        <v>13043</v>
      </c>
      <c r="E2721" s="1" t="s">
        <v>31578</v>
      </c>
      <c r="H2721" s="1" t="s">
        <v>30131</v>
      </c>
      <c r="I2721" s="4"/>
      <c r="J2721" s="4" t="str">
        <f ca="1">IFERROR(__xludf.DUMMYFUNCTION("LEFT(INDEX(SPLIT(L2721, "" ""), 4), 2)"),"12")</f>
        <v>12</v>
      </c>
      <c r="K2721" s="1" t="s">
        <v>28396</v>
      </c>
      <c r="L2721" s="1" t="s">
        <v>30132</v>
      </c>
    </row>
    <row r="2722" spans="1:12" ht="13.2">
      <c r="A2722" s="20" t="s">
        <v>5611</v>
      </c>
      <c r="B2722" s="1">
        <v>5</v>
      </c>
      <c r="D2722" s="1" t="s">
        <v>13043</v>
      </c>
      <c r="E2722" s="1" t="s">
        <v>31579</v>
      </c>
      <c r="H2722" s="1" t="s">
        <v>30131</v>
      </c>
      <c r="I2722" s="4"/>
      <c r="J2722" s="4" t="str">
        <f ca="1">IFERROR(__xludf.DUMMYFUNCTION("LEFT(INDEX(SPLIT(L2722, "" ""), 4), 2)"),"12")</f>
        <v>12</v>
      </c>
      <c r="K2722" s="1" t="s">
        <v>31483</v>
      </c>
      <c r="L2722" s="1" t="s">
        <v>30132</v>
      </c>
    </row>
    <row r="2723" spans="1:12" ht="13.2">
      <c r="A2723" s="20" t="s">
        <v>31580</v>
      </c>
      <c r="B2723" s="1">
        <v>5</v>
      </c>
      <c r="C2723" s="1" t="s">
        <v>10758</v>
      </c>
      <c r="D2723" s="1" t="s">
        <v>13043</v>
      </c>
      <c r="E2723" s="1" t="s">
        <v>31581</v>
      </c>
      <c r="H2723" s="1" t="s">
        <v>30131</v>
      </c>
      <c r="I2723" s="4"/>
      <c r="J2723" s="4" t="str">
        <f ca="1">IFERROR(__xludf.DUMMYFUNCTION("LEFT(INDEX(SPLIT(L2723, "" ""), 4), 2)"),"12")</f>
        <v>12</v>
      </c>
      <c r="K2723" s="1" t="s">
        <v>28475</v>
      </c>
      <c r="L2723" s="1" t="s">
        <v>30132</v>
      </c>
    </row>
    <row r="2724" spans="1:12" ht="13.2">
      <c r="A2724" s="20" t="s">
        <v>3831</v>
      </c>
      <c r="B2724" s="1">
        <v>5</v>
      </c>
      <c r="C2724" s="1" t="s">
        <v>169</v>
      </c>
      <c r="D2724" s="1" t="s">
        <v>13043</v>
      </c>
      <c r="E2724" s="1" t="s">
        <v>31582</v>
      </c>
      <c r="H2724" s="1" t="s">
        <v>30131</v>
      </c>
      <c r="I2724" s="4"/>
      <c r="J2724" s="4" t="str">
        <f ca="1">IFERROR(__xludf.DUMMYFUNCTION("LEFT(INDEX(SPLIT(L2724, "" ""), 4), 2)"),"12")</f>
        <v>12</v>
      </c>
      <c r="K2724" s="1" t="s">
        <v>28475</v>
      </c>
      <c r="L2724" s="1" t="s">
        <v>30132</v>
      </c>
    </row>
    <row r="2725" spans="1:12" ht="13.2">
      <c r="A2725" s="20" t="s">
        <v>31583</v>
      </c>
      <c r="B2725" s="1">
        <v>1</v>
      </c>
      <c r="C2725" s="1" t="s">
        <v>31584</v>
      </c>
      <c r="D2725" s="1" t="s">
        <v>19372</v>
      </c>
      <c r="E2725" s="1" t="s">
        <v>31585</v>
      </c>
      <c r="H2725" s="1" t="s">
        <v>30131</v>
      </c>
      <c r="I2725" s="4"/>
      <c r="J2725" s="4" t="str">
        <f ca="1">IFERROR(__xludf.DUMMYFUNCTION("LEFT(INDEX(SPLIT(L2725, "" ""), 4), 2)"),"12")</f>
        <v>12</v>
      </c>
      <c r="K2725" s="1" t="s">
        <v>26614</v>
      </c>
      <c r="L2725" s="1" t="s">
        <v>30132</v>
      </c>
    </row>
    <row r="2726" spans="1:12" ht="13.2">
      <c r="A2726" s="20" t="s">
        <v>31586</v>
      </c>
      <c r="B2726" s="1">
        <v>5</v>
      </c>
      <c r="D2726" s="1" t="s">
        <v>13043</v>
      </c>
      <c r="E2726" s="1" t="s">
        <v>31587</v>
      </c>
      <c r="H2726" s="1" t="s">
        <v>30131</v>
      </c>
      <c r="I2726" s="4"/>
      <c r="J2726" s="4" t="str">
        <f ca="1">IFERROR(__xludf.DUMMYFUNCTION("LEFT(INDEX(SPLIT(L2726, "" ""), 4), 2)"),"12")</f>
        <v>12</v>
      </c>
      <c r="K2726" s="1" t="s">
        <v>26653</v>
      </c>
      <c r="L2726" s="1" t="s">
        <v>30132</v>
      </c>
    </row>
    <row r="2727" spans="1:12" ht="13.2">
      <c r="A2727" s="20" t="s">
        <v>8969</v>
      </c>
      <c r="B2727" s="1">
        <v>5</v>
      </c>
      <c r="D2727" s="1" t="s">
        <v>19372</v>
      </c>
      <c r="E2727" s="1" t="s">
        <v>31588</v>
      </c>
      <c r="H2727" s="1" t="s">
        <v>30131</v>
      </c>
      <c r="I2727" s="4"/>
      <c r="J2727" s="4" t="str">
        <f ca="1">IFERROR(__xludf.DUMMYFUNCTION("LEFT(INDEX(SPLIT(L2727, "" ""), 4), 2)"),"12")</f>
        <v>12</v>
      </c>
      <c r="K2727" s="1" t="s">
        <v>26653</v>
      </c>
      <c r="L2727" s="1" t="s">
        <v>30132</v>
      </c>
    </row>
    <row r="2728" spans="1:12" ht="13.2">
      <c r="A2728" s="20" t="s">
        <v>3831</v>
      </c>
      <c r="B2728" s="1">
        <v>5</v>
      </c>
      <c r="C2728" s="1" t="s">
        <v>6313</v>
      </c>
      <c r="D2728" s="1" t="s">
        <v>13043</v>
      </c>
      <c r="E2728" s="1" t="s">
        <v>31589</v>
      </c>
      <c r="H2728" s="1" t="s">
        <v>30131</v>
      </c>
      <c r="I2728" s="4"/>
      <c r="J2728" s="4" t="str">
        <f ca="1">IFERROR(__xludf.DUMMYFUNCTION("LEFT(INDEX(SPLIT(L2728, "" ""), 4), 2)"),"12")</f>
        <v>12</v>
      </c>
      <c r="K2728" s="1" t="s">
        <v>28396</v>
      </c>
      <c r="L2728" s="1" t="s">
        <v>30132</v>
      </c>
    </row>
    <row r="2729" spans="1:12" ht="13.2">
      <c r="A2729" s="20" t="s">
        <v>31590</v>
      </c>
      <c r="B2729" s="1">
        <v>5</v>
      </c>
      <c r="C2729" s="1" t="s">
        <v>31591</v>
      </c>
      <c r="D2729" s="1" t="s">
        <v>19372</v>
      </c>
      <c r="E2729" s="1" t="s">
        <v>300</v>
      </c>
      <c r="H2729" s="1" t="s">
        <v>30131</v>
      </c>
      <c r="I2729" s="4"/>
      <c r="J2729" s="4" t="str">
        <f ca="1">IFERROR(__xludf.DUMMYFUNCTION("LEFT(INDEX(SPLIT(L2729, "" ""), 4), 2)"),"12")</f>
        <v>12</v>
      </c>
      <c r="K2729" s="1" t="s">
        <v>26647</v>
      </c>
      <c r="L2729" s="1" t="s">
        <v>30132</v>
      </c>
    </row>
    <row r="2730" spans="1:12" ht="13.2">
      <c r="A2730" s="20" t="s">
        <v>31592</v>
      </c>
      <c r="B2730" s="1">
        <v>5</v>
      </c>
      <c r="C2730" s="1" t="s">
        <v>31593</v>
      </c>
      <c r="D2730" s="1" t="s">
        <v>19372</v>
      </c>
      <c r="E2730" s="1" t="s">
        <v>31594</v>
      </c>
      <c r="H2730" s="1" t="s">
        <v>30131</v>
      </c>
      <c r="I2730" s="4"/>
      <c r="J2730" s="4" t="str">
        <f ca="1">IFERROR(__xludf.DUMMYFUNCTION("LEFT(INDEX(SPLIT(L2730, "" ""), 4), 2)"),"12")</f>
        <v>12</v>
      </c>
      <c r="K2730" s="1" t="s">
        <v>26621</v>
      </c>
      <c r="L2730" s="1" t="s">
        <v>30132</v>
      </c>
    </row>
    <row r="2731" spans="1:12" ht="13.2">
      <c r="A2731" s="20" t="s">
        <v>31595</v>
      </c>
      <c r="B2731" s="1">
        <v>5</v>
      </c>
      <c r="C2731" s="1" t="s">
        <v>31596</v>
      </c>
      <c r="D2731" s="1" t="s">
        <v>13043</v>
      </c>
      <c r="E2731" s="1" t="s">
        <v>31597</v>
      </c>
      <c r="H2731" s="1" t="s">
        <v>30131</v>
      </c>
      <c r="I2731" s="4"/>
      <c r="J2731" s="4" t="str">
        <f ca="1">IFERROR(__xludf.DUMMYFUNCTION("LEFT(INDEX(SPLIT(L2731, "" ""), 4), 2)"),"12")</f>
        <v>12</v>
      </c>
      <c r="K2731" s="1" t="s">
        <v>28475</v>
      </c>
      <c r="L2731" s="1" t="s">
        <v>30132</v>
      </c>
    </row>
    <row r="2732" spans="1:12" ht="13.2">
      <c r="A2732" s="20" t="s">
        <v>31598</v>
      </c>
      <c r="B2732" s="1">
        <v>5</v>
      </c>
      <c r="C2732" s="1" t="s">
        <v>30131</v>
      </c>
      <c r="D2732" s="1" t="s">
        <v>13043</v>
      </c>
      <c r="E2732" s="1" t="s">
        <v>31599</v>
      </c>
      <c r="H2732" s="1" t="s">
        <v>30131</v>
      </c>
      <c r="I2732" s="4"/>
      <c r="J2732" s="4" t="str">
        <f ca="1">IFERROR(__xludf.DUMMYFUNCTION("LEFT(INDEX(SPLIT(L2732, "" ""), 4), 2)"),"12")</f>
        <v>12</v>
      </c>
      <c r="K2732" s="1" t="s">
        <v>28396</v>
      </c>
      <c r="L2732" s="1" t="s">
        <v>30132</v>
      </c>
    </row>
    <row r="2733" spans="1:12" ht="13.2">
      <c r="A2733" s="20" t="s">
        <v>30876</v>
      </c>
      <c r="B2733" s="1">
        <v>5</v>
      </c>
      <c r="D2733" s="1" t="s">
        <v>13043</v>
      </c>
      <c r="E2733" s="1" t="s">
        <v>31600</v>
      </c>
      <c r="H2733" s="1" t="s">
        <v>30131</v>
      </c>
      <c r="I2733" s="4"/>
      <c r="J2733" s="4" t="str">
        <f ca="1">IFERROR(__xludf.DUMMYFUNCTION("LEFT(INDEX(SPLIT(L2733, "" ""), 4), 2)"),"12")</f>
        <v>12</v>
      </c>
      <c r="K2733" s="1" t="s">
        <v>30878</v>
      </c>
      <c r="L2733" s="1" t="s">
        <v>30132</v>
      </c>
    </row>
    <row r="2734" spans="1:12" ht="13.2">
      <c r="A2734" s="20" t="s">
        <v>31601</v>
      </c>
      <c r="B2734" s="1">
        <v>5</v>
      </c>
      <c r="D2734" s="1" t="s">
        <v>19372</v>
      </c>
      <c r="E2734" s="1" t="s">
        <v>31602</v>
      </c>
      <c r="H2734" s="1" t="s">
        <v>30131</v>
      </c>
      <c r="I2734" s="4"/>
      <c r="J2734" s="4" t="str">
        <f ca="1">IFERROR(__xludf.DUMMYFUNCTION("LEFT(INDEX(SPLIT(L2734, "" ""), 4), 2)"),"12")</f>
        <v>12</v>
      </c>
      <c r="K2734" s="1" t="s">
        <v>26653</v>
      </c>
      <c r="L2734" s="1" t="s">
        <v>30132</v>
      </c>
    </row>
    <row r="2735" spans="1:12" ht="13.2">
      <c r="A2735" s="20" t="s">
        <v>31603</v>
      </c>
      <c r="B2735" s="1">
        <v>5</v>
      </c>
      <c r="D2735" s="1" t="s">
        <v>19372</v>
      </c>
      <c r="E2735" s="1" t="s">
        <v>3930</v>
      </c>
      <c r="H2735" s="1" t="s">
        <v>30131</v>
      </c>
      <c r="I2735" s="4"/>
      <c r="J2735" s="4" t="str">
        <f ca="1">IFERROR(__xludf.DUMMYFUNCTION("LEFT(INDEX(SPLIT(L2735, "" ""), 4), 2)"),"12")</f>
        <v>12</v>
      </c>
      <c r="K2735" s="1" t="s">
        <v>26650</v>
      </c>
      <c r="L2735" s="1" t="s">
        <v>30132</v>
      </c>
    </row>
    <row r="2736" spans="1:12" ht="13.2">
      <c r="A2736" s="20" t="s">
        <v>20460</v>
      </c>
      <c r="B2736" s="1">
        <v>5</v>
      </c>
      <c r="D2736" s="1" t="s">
        <v>13043</v>
      </c>
      <c r="E2736" s="1" t="s">
        <v>31604</v>
      </c>
      <c r="H2736" s="1" t="s">
        <v>30131</v>
      </c>
      <c r="I2736" s="4"/>
      <c r="J2736" s="4" t="str">
        <f ca="1">IFERROR(__xludf.DUMMYFUNCTION("LEFT(INDEX(SPLIT(L2736, "" ""), 4), 2)"),"12")</f>
        <v>12</v>
      </c>
      <c r="K2736" s="1" t="s">
        <v>27139</v>
      </c>
      <c r="L2736" s="1" t="s">
        <v>30132</v>
      </c>
    </row>
    <row r="2737" spans="1:12" ht="13.2">
      <c r="A2737" s="20" t="s">
        <v>3482</v>
      </c>
      <c r="B2737" s="1">
        <v>5</v>
      </c>
      <c r="D2737" s="1" t="s">
        <v>13043</v>
      </c>
      <c r="E2737" s="1" t="s">
        <v>31605</v>
      </c>
      <c r="H2737" s="1" t="s">
        <v>30131</v>
      </c>
      <c r="I2737" s="4"/>
      <c r="J2737" s="4" t="str">
        <f ca="1">IFERROR(__xludf.DUMMYFUNCTION("LEFT(INDEX(SPLIT(L2737, "" ""), 4), 2)"),"12")</f>
        <v>12</v>
      </c>
      <c r="K2737" s="1" t="s">
        <v>26653</v>
      </c>
      <c r="L2737" s="1" t="s">
        <v>30132</v>
      </c>
    </row>
    <row r="2738" spans="1:12" ht="13.2">
      <c r="A2738" s="20" t="s">
        <v>18571</v>
      </c>
      <c r="B2738" s="1">
        <v>5</v>
      </c>
      <c r="C2738" s="1" t="s">
        <v>31606</v>
      </c>
      <c r="D2738" s="1" t="s">
        <v>13043</v>
      </c>
      <c r="E2738" s="1" t="s">
        <v>31607</v>
      </c>
      <c r="H2738" s="1" t="s">
        <v>30131</v>
      </c>
      <c r="I2738" s="4"/>
      <c r="J2738" s="4" t="str">
        <f ca="1">IFERROR(__xludf.DUMMYFUNCTION("LEFT(INDEX(SPLIT(L2738, "" ""), 4), 2)"),"12")</f>
        <v>12</v>
      </c>
      <c r="K2738" s="1" t="s">
        <v>26875</v>
      </c>
      <c r="L2738" s="1" t="s">
        <v>30132</v>
      </c>
    </row>
    <row r="2739" spans="1:12" ht="13.2">
      <c r="A2739" s="20" t="s">
        <v>31608</v>
      </c>
      <c r="B2739" s="1">
        <v>5</v>
      </c>
      <c r="C2739" s="1" t="s">
        <v>31609</v>
      </c>
      <c r="D2739" s="1" t="s">
        <v>13043</v>
      </c>
      <c r="E2739" s="1" t="s">
        <v>31609</v>
      </c>
      <c r="H2739" s="1" t="s">
        <v>30131</v>
      </c>
      <c r="I2739" s="4"/>
      <c r="J2739" s="4" t="str">
        <f ca="1">IFERROR(__xludf.DUMMYFUNCTION("LEFT(INDEX(SPLIT(L2739, "" ""), 4), 2)"),"12")</f>
        <v>12</v>
      </c>
      <c r="K2739" s="1" t="s">
        <v>26875</v>
      </c>
      <c r="L2739" s="1" t="s">
        <v>30132</v>
      </c>
    </row>
    <row r="2740" spans="1:12" ht="13.2">
      <c r="A2740" s="20" t="s">
        <v>31610</v>
      </c>
      <c r="B2740" s="1">
        <v>5</v>
      </c>
      <c r="C2740" s="1" t="s">
        <v>3901</v>
      </c>
      <c r="D2740" s="1" t="s">
        <v>13043</v>
      </c>
      <c r="E2740" s="1" t="s">
        <v>31611</v>
      </c>
      <c r="H2740" s="1" t="s">
        <v>30131</v>
      </c>
      <c r="I2740" s="4"/>
      <c r="J2740" s="4" t="str">
        <f ca="1">IFERROR(__xludf.DUMMYFUNCTION("LEFT(INDEX(SPLIT(L2740, "" ""), 4), 2)"),"12")</f>
        <v>12</v>
      </c>
      <c r="K2740" s="1" t="s">
        <v>26614</v>
      </c>
      <c r="L2740" s="1" t="s">
        <v>30132</v>
      </c>
    </row>
    <row r="2741" spans="1:12" ht="13.2">
      <c r="A2741" s="20" t="s">
        <v>31612</v>
      </c>
      <c r="B2741" s="1">
        <v>5</v>
      </c>
      <c r="C2741" s="1" t="s">
        <v>31613</v>
      </c>
      <c r="D2741" s="1" t="s">
        <v>13043</v>
      </c>
      <c r="E2741" s="1" t="s">
        <v>31613</v>
      </c>
      <c r="H2741" s="1" t="s">
        <v>30131</v>
      </c>
      <c r="I2741" s="4"/>
      <c r="J2741" s="4" t="str">
        <f ca="1">IFERROR(__xludf.DUMMYFUNCTION("LEFT(INDEX(SPLIT(L2741, "" ""), 4), 2)"),"12")</f>
        <v>12</v>
      </c>
      <c r="K2741" s="1" t="s">
        <v>26875</v>
      </c>
      <c r="L2741" s="1" t="s">
        <v>30132</v>
      </c>
    </row>
    <row r="2742" spans="1:12" ht="13.2">
      <c r="A2742" s="20" t="s">
        <v>31614</v>
      </c>
      <c r="B2742" s="1">
        <v>5</v>
      </c>
      <c r="C2742" s="1" t="s">
        <v>31615</v>
      </c>
      <c r="D2742" s="1" t="s">
        <v>13043</v>
      </c>
      <c r="E2742" s="1" t="s">
        <v>31616</v>
      </c>
      <c r="H2742" s="1" t="s">
        <v>30131</v>
      </c>
      <c r="I2742" s="4"/>
      <c r="J2742" s="4" t="str">
        <f ca="1">IFERROR(__xludf.DUMMYFUNCTION("LEFT(INDEX(SPLIT(L2742, "" ""), 4), 2)"),"12")</f>
        <v>12</v>
      </c>
      <c r="K2742" s="1" t="s">
        <v>28475</v>
      </c>
      <c r="L2742" s="1" t="s">
        <v>30132</v>
      </c>
    </row>
    <row r="2743" spans="1:12" ht="13.2">
      <c r="A2743" s="20" t="s">
        <v>23477</v>
      </c>
      <c r="B2743" s="1">
        <v>5</v>
      </c>
      <c r="D2743" s="1" t="s">
        <v>13043</v>
      </c>
      <c r="E2743" s="1" t="s">
        <v>31617</v>
      </c>
      <c r="H2743" s="1" t="s">
        <v>30131</v>
      </c>
      <c r="I2743" s="4"/>
      <c r="J2743" s="4" t="str">
        <f ca="1">IFERROR(__xludf.DUMMYFUNCTION("LEFT(INDEX(SPLIT(L2743, "" ""), 4), 2)"),"12")</f>
        <v>12</v>
      </c>
      <c r="K2743" s="1" t="s">
        <v>26707</v>
      </c>
      <c r="L2743" s="1" t="s">
        <v>30132</v>
      </c>
    </row>
    <row r="2744" spans="1:12" ht="13.2">
      <c r="A2744" s="20" t="s">
        <v>31618</v>
      </c>
      <c r="B2744" s="1">
        <v>5</v>
      </c>
      <c r="D2744" s="1" t="s">
        <v>13043</v>
      </c>
      <c r="E2744" s="1" t="s">
        <v>31619</v>
      </c>
      <c r="H2744" s="1" t="s">
        <v>30131</v>
      </c>
      <c r="I2744" s="4"/>
      <c r="J2744" s="4" t="str">
        <f ca="1">IFERROR(__xludf.DUMMYFUNCTION("LEFT(INDEX(SPLIT(L2744, "" ""), 4), 2)"),"12")</f>
        <v>12</v>
      </c>
      <c r="K2744" s="1" t="s">
        <v>26650</v>
      </c>
      <c r="L2744" s="1" t="s">
        <v>30132</v>
      </c>
    </row>
    <row r="2745" spans="1:12" ht="13.2">
      <c r="A2745" s="20" t="s">
        <v>31620</v>
      </c>
      <c r="B2745" s="1">
        <v>5</v>
      </c>
      <c r="D2745" s="1" t="s">
        <v>19372</v>
      </c>
      <c r="E2745" s="1" t="s">
        <v>31621</v>
      </c>
      <c r="H2745" s="1" t="s">
        <v>30131</v>
      </c>
      <c r="I2745" s="4"/>
      <c r="J2745" s="4" t="str">
        <f ca="1">IFERROR(__xludf.DUMMYFUNCTION("LEFT(INDEX(SPLIT(L2745, "" ""), 4), 2)"),"12")</f>
        <v>12</v>
      </c>
      <c r="K2745" s="1" t="s">
        <v>26650</v>
      </c>
      <c r="L2745" s="1" t="s">
        <v>30132</v>
      </c>
    </row>
    <row r="2746" spans="1:12" ht="13.2">
      <c r="A2746" s="20" t="s">
        <v>31622</v>
      </c>
      <c r="B2746" s="1">
        <v>5</v>
      </c>
      <c r="D2746" s="1" t="s">
        <v>13043</v>
      </c>
      <c r="E2746" s="1" t="s">
        <v>31623</v>
      </c>
      <c r="H2746" s="1" t="s">
        <v>30131</v>
      </c>
      <c r="I2746" s="4"/>
      <c r="J2746" s="4" t="str">
        <f ca="1">IFERROR(__xludf.DUMMYFUNCTION("LEFT(INDEX(SPLIT(L2746, "" ""), 4), 2)"),"12")</f>
        <v>12</v>
      </c>
      <c r="K2746" s="1" t="s">
        <v>26650</v>
      </c>
      <c r="L2746" s="1" t="s">
        <v>30132</v>
      </c>
    </row>
    <row r="2747" spans="1:12" ht="13.2">
      <c r="A2747" s="20" t="s">
        <v>20383</v>
      </c>
      <c r="B2747" s="1">
        <v>5</v>
      </c>
      <c r="D2747" s="1" t="s">
        <v>13043</v>
      </c>
      <c r="E2747" s="1" t="s">
        <v>5039</v>
      </c>
      <c r="H2747" s="1" t="s">
        <v>30131</v>
      </c>
      <c r="I2747" s="4"/>
      <c r="J2747" s="4" t="str">
        <f ca="1">IFERROR(__xludf.DUMMYFUNCTION("LEFT(INDEX(SPLIT(L2747, "" ""), 4), 2)"),"12")</f>
        <v>12</v>
      </c>
      <c r="K2747" s="1" t="s">
        <v>27308</v>
      </c>
      <c r="L2747" s="1" t="s">
        <v>30132</v>
      </c>
    </row>
    <row r="2748" spans="1:12" ht="13.2">
      <c r="A2748" s="20" t="s">
        <v>20397</v>
      </c>
      <c r="B2748" s="1">
        <v>5</v>
      </c>
      <c r="D2748" s="1" t="s">
        <v>10778</v>
      </c>
      <c r="E2748" s="1" t="s">
        <v>31624</v>
      </c>
      <c r="H2748" s="1" t="s">
        <v>30131</v>
      </c>
      <c r="I2748" s="4"/>
      <c r="J2748" s="4" t="str">
        <f ca="1">IFERROR(__xludf.DUMMYFUNCTION("LEFT(INDEX(SPLIT(L2748, "" ""), 4), 2)"),"12")</f>
        <v>12</v>
      </c>
      <c r="K2748" s="1" t="s">
        <v>27390</v>
      </c>
      <c r="L2748" s="1" t="s">
        <v>30132</v>
      </c>
    </row>
    <row r="2749" spans="1:12" ht="13.2">
      <c r="A2749" s="20" t="s">
        <v>18897</v>
      </c>
      <c r="B2749" s="1">
        <v>5</v>
      </c>
      <c r="C2749" s="1" t="s">
        <v>31625</v>
      </c>
      <c r="D2749" s="1" t="s">
        <v>19372</v>
      </c>
      <c r="E2749" s="1" t="s">
        <v>31626</v>
      </c>
      <c r="H2749" s="1" t="s">
        <v>30131</v>
      </c>
      <c r="I2749" s="4"/>
      <c r="J2749" s="4" t="str">
        <f ca="1">IFERROR(__xludf.DUMMYFUNCTION("LEFT(INDEX(SPLIT(L2749, "" ""), 4), 2)"),"12")</f>
        <v>12</v>
      </c>
      <c r="K2749" s="1" t="s">
        <v>26609</v>
      </c>
      <c r="L2749" s="1" t="s">
        <v>30132</v>
      </c>
    </row>
    <row r="2750" spans="1:12" ht="13.2">
      <c r="A2750" s="20" t="s">
        <v>20479</v>
      </c>
      <c r="B2750" s="1">
        <v>5</v>
      </c>
      <c r="C2750" s="1" t="s">
        <v>31625</v>
      </c>
      <c r="D2750" s="1" t="s">
        <v>19372</v>
      </c>
      <c r="E2750" s="1" t="s">
        <v>31627</v>
      </c>
      <c r="H2750" s="1" t="s">
        <v>30131</v>
      </c>
      <c r="I2750" s="4"/>
      <c r="J2750" s="4" t="str">
        <f ca="1">IFERROR(__xludf.DUMMYFUNCTION("LEFT(INDEX(SPLIT(L2750, "" ""), 4), 2)"),"12")</f>
        <v>12</v>
      </c>
      <c r="K2750" s="1" t="s">
        <v>26609</v>
      </c>
      <c r="L2750" s="1" t="s">
        <v>30132</v>
      </c>
    </row>
    <row r="2751" spans="1:12" ht="13.2">
      <c r="A2751" s="20" t="s">
        <v>10801</v>
      </c>
      <c r="B2751" s="1">
        <v>4</v>
      </c>
      <c r="C2751" s="1" t="s">
        <v>31625</v>
      </c>
      <c r="D2751" s="1" t="s">
        <v>19372</v>
      </c>
      <c r="E2751" s="1" t="s">
        <v>31628</v>
      </c>
      <c r="H2751" s="1" t="s">
        <v>30131</v>
      </c>
      <c r="I2751" s="4"/>
      <c r="J2751" s="4" t="str">
        <f ca="1">IFERROR(__xludf.DUMMYFUNCTION("LEFT(INDEX(SPLIT(L2751, "" ""), 4), 2)"),"12")</f>
        <v>12</v>
      </c>
      <c r="K2751" s="1" t="s">
        <v>26609</v>
      </c>
      <c r="L2751" s="1" t="s">
        <v>30132</v>
      </c>
    </row>
    <row r="2752" spans="1:12" ht="13.2">
      <c r="A2752" s="20" t="s">
        <v>31629</v>
      </c>
      <c r="B2752" s="1">
        <v>5</v>
      </c>
      <c r="D2752" s="1" t="s">
        <v>19372</v>
      </c>
      <c r="E2752" s="1" t="s">
        <v>31630</v>
      </c>
      <c r="H2752" s="1" t="s">
        <v>30131</v>
      </c>
      <c r="I2752" s="4"/>
      <c r="J2752" s="4" t="str">
        <f ca="1">IFERROR(__xludf.DUMMYFUNCTION("LEFT(INDEX(SPLIT(L2752, "" ""), 4), 2)"),"12")</f>
        <v>12</v>
      </c>
      <c r="K2752" s="1" t="s">
        <v>27427</v>
      </c>
      <c r="L2752" s="1" t="s">
        <v>30132</v>
      </c>
    </row>
    <row r="2753" spans="1:12" ht="13.2">
      <c r="A2753" s="20" t="s">
        <v>19004</v>
      </c>
      <c r="B2753" s="1">
        <v>5</v>
      </c>
      <c r="C2753" s="1" t="s">
        <v>4373</v>
      </c>
      <c r="D2753" s="1" t="s">
        <v>19372</v>
      </c>
      <c r="E2753" s="1" t="s">
        <v>31631</v>
      </c>
      <c r="H2753" s="1" t="s">
        <v>30131</v>
      </c>
      <c r="I2753" s="4"/>
      <c r="J2753" s="4" t="str">
        <f ca="1">IFERROR(__xludf.DUMMYFUNCTION("LEFT(INDEX(SPLIT(L2753, "" ""), 4), 2)"),"12")</f>
        <v>12</v>
      </c>
      <c r="K2753" s="1" t="s">
        <v>27326</v>
      </c>
      <c r="L2753" s="1" t="s">
        <v>30132</v>
      </c>
    </row>
    <row r="2754" spans="1:12" ht="13.2">
      <c r="A2754" s="20" t="s">
        <v>20902</v>
      </c>
      <c r="B2754" s="1">
        <v>5</v>
      </c>
      <c r="C2754" s="1" t="s">
        <v>31632</v>
      </c>
      <c r="D2754" s="1" t="s">
        <v>13043</v>
      </c>
      <c r="E2754" s="1" t="s">
        <v>31633</v>
      </c>
      <c r="H2754" s="1" t="s">
        <v>30131</v>
      </c>
      <c r="I2754" s="4"/>
      <c r="J2754" s="4" t="str">
        <f ca="1">IFERROR(__xludf.DUMMYFUNCTION("LEFT(INDEX(SPLIT(L2754, "" ""), 4), 2)"),"12")</f>
        <v>12</v>
      </c>
      <c r="K2754" s="1" t="s">
        <v>27618</v>
      </c>
      <c r="L2754" s="1" t="s">
        <v>30132</v>
      </c>
    </row>
    <row r="2755" spans="1:12" ht="13.2">
      <c r="A2755" s="20" t="s">
        <v>18830</v>
      </c>
      <c r="B2755" s="1">
        <v>5</v>
      </c>
      <c r="C2755" s="1" t="s">
        <v>31634</v>
      </c>
      <c r="D2755" s="1" t="s">
        <v>10305</v>
      </c>
      <c r="E2755" s="1" t="s">
        <v>31635</v>
      </c>
      <c r="H2755" s="1" t="s">
        <v>30131</v>
      </c>
      <c r="I2755" s="4"/>
      <c r="J2755" s="4" t="str">
        <f ca="1">IFERROR(__xludf.DUMMYFUNCTION("LEFT(INDEX(SPLIT(L2755, "" ""), 4), 2)"),"12")</f>
        <v>12</v>
      </c>
      <c r="K2755" s="1" t="s">
        <v>27533</v>
      </c>
      <c r="L2755" s="1" t="s">
        <v>30132</v>
      </c>
    </row>
    <row r="2756" spans="1:12" ht="13.2">
      <c r="A2756" s="20" t="s">
        <v>31636</v>
      </c>
      <c r="B2756" s="1">
        <v>5</v>
      </c>
      <c r="C2756" s="1" t="s">
        <v>31637</v>
      </c>
      <c r="D2756" s="1" t="s">
        <v>19372</v>
      </c>
      <c r="E2756" s="1" t="s">
        <v>31638</v>
      </c>
      <c r="H2756" s="1" t="s">
        <v>30131</v>
      </c>
      <c r="I2756" s="4"/>
      <c r="J2756" s="4" t="str">
        <f ca="1">IFERROR(__xludf.DUMMYFUNCTION("LEFT(INDEX(SPLIT(L2756, "" ""), 4), 2)"),"12")</f>
        <v>12</v>
      </c>
      <c r="K2756" s="1" t="s">
        <v>27668</v>
      </c>
      <c r="L2756" s="1" t="s">
        <v>30132</v>
      </c>
    </row>
    <row r="2757" spans="1:12" ht="13.2">
      <c r="A2757" s="20" t="s">
        <v>31639</v>
      </c>
      <c r="B2757" s="1">
        <v>5</v>
      </c>
      <c r="C2757" s="1" t="s">
        <v>31625</v>
      </c>
      <c r="D2757" s="1" t="s">
        <v>13043</v>
      </c>
      <c r="E2757" s="1" t="s">
        <v>31640</v>
      </c>
      <c r="H2757" s="1" t="s">
        <v>30131</v>
      </c>
      <c r="I2757" s="4"/>
      <c r="J2757" s="4" t="str">
        <f ca="1">IFERROR(__xludf.DUMMYFUNCTION("LEFT(INDEX(SPLIT(L2757, "" ""), 4), 2)"),"12")</f>
        <v>12</v>
      </c>
      <c r="K2757" s="1" t="s">
        <v>26609</v>
      </c>
      <c r="L2757" s="1" t="s">
        <v>30132</v>
      </c>
    </row>
    <row r="2758" spans="1:12" ht="13.2">
      <c r="A2758" s="20" t="s">
        <v>19004</v>
      </c>
      <c r="B2758" s="1">
        <v>5</v>
      </c>
      <c r="C2758" s="1" t="s">
        <v>31641</v>
      </c>
      <c r="D2758" s="1" t="s">
        <v>13043</v>
      </c>
      <c r="E2758" s="1" t="s">
        <v>31642</v>
      </c>
      <c r="H2758" s="1" t="s">
        <v>30131</v>
      </c>
      <c r="I2758" s="4"/>
      <c r="J2758" s="4" t="str">
        <f ca="1">IFERROR(__xludf.DUMMYFUNCTION("LEFT(INDEX(SPLIT(L2758, "" ""), 4), 2)"),"12")</f>
        <v>12</v>
      </c>
      <c r="K2758" s="1" t="s">
        <v>27326</v>
      </c>
      <c r="L2758" s="1" t="s">
        <v>30132</v>
      </c>
    </row>
    <row r="2759" spans="1:12" ht="13.2">
      <c r="A2759" s="20" t="s">
        <v>2688</v>
      </c>
      <c r="B2759" s="1">
        <v>5</v>
      </c>
      <c r="C2759" s="1" t="s">
        <v>31625</v>
      </c>
      <c r="D2759" s="1" t="s">
        <v>19372</v>
      </c>
      <c r="E2759" s="1" t="s">
        <v>31643</v>
      </c>
      <c r="H2759" s="1" t="s">
        <v>30131</v>
      </c>
      <c r="I2759" s="4"/>
      <c r="J2759" s="4" t="str">
        <f ca="1">IFERROR(__xludf.DUMMYFUNCTION("LEFT(INDEX(SPLIT(L2759, "" ""), 4), 2)"),"12")</f>
        <v>12</v>
      </c>
      <c r="K2759" s="1" t="s">
        <v>26609</v>
      </c>
      <c r="L2759" s="1" t="s">
        <v>30132</v>
      </c>
    </row>
    <row r="2760" spans="1:12" ht="13.2">
      <c r="A2760" s="20" t="s">
        <v>3659</v>
      </c>
      <c r="B2760" s="1">
        <v>5</v>
      </c>
      <c r="C2760" s="1" t="s">
        <v>31625</v>
      </c>
      <c r="D2760" s="1" t="s">
        <v>19372</v>
      </c>
      <c r="E2760" s="1" t="s">
        <v>31644</v>
      </c>
      <c r="H2760" s="1" t="s">
        <v>30131</v>
      </c>
      <c r="I2760" s="4"/>
      <c r="J2760" s="4" t="str">
        <f ca="1">IFERROR(__xludf.DUMMYFUNCTION("LEFT(INDEX(SPLIT(L2760, "" ""), 4), 2)"),"12")</f>
        <v>12</v>
      </c>
      <c r="K2760" s="1" t="s">
        <v>26609</v>
      </c>
      <c r="L2760" s="1" t="s">
        <v>30132</v>
      </c>
    </row>
    <row r="2761" spans="1:12" ht="13.2">
      <c r="A2761" s="20" t="s">
        <v>26096</v>
      </c>
      <c r="B2761" s="1">
        <v>5</v>
      </c>
      <c r="C2761" s="1" t="s">
        <v>31625</v>
      </c>
      <c r="D2761" s="1" t="s">
        <v>13043</v>
      </c>
      <c r="E2761" s="1" t="s">
        <v>31645</v>
      </c>
      <c r="H2761" s="1" t="s">
        <v>30131</v>
      </c>
      <c r="I2761" s="4"/>
      <c r="J2761" s="4" t="str">
        <f ca="1">IFERROR(__xludf.DUMMYFUNCTION("LEFT(INDEX(SPLIT(L2761, "" ""), 4), 2)"),"12")</f>
        <v>12</v>
      </c>
      <c r="K2761" s="1" t="s">
        <v>26609</v>
      </c>
      <c r="L2761" s="1" t="s">
        <v>30132</v>
      </c>
    </row>
    <row r="2762" spans="1:12" ht="13.2">
      <c r="A2762" s="20" t="s">
        <v>31646</v>
      </c>
      <c r="B2762" s="1">
        <v>5</v>
      </c>
      <c r="C2762" s="1" t="s">
        <v>31647</v>
      </c>
      <c r="D2762" s="1" t="s">
        <v>13043</v>
      </c>
      <c r="E2762" s="1" t="s">
        <v>31648</v>
      </c>
      <c r="H2762" s="1" t="s">
        <v>30131</v>
      </c>
      <c r="I2762" s="4"/>
      <c r="J2762" s="4" t="str">
        <f ca="1">IFERROR(__xludf.DUMMYFUNCTION("LEFT(INDEX(SPLIT(L2762, "" ""), 4), 2)"),"12")</f>
        <v>12</v>
      </c>
      <c r="K2762" s="1" t="s">
        <v>26609</v>
      </c>
      <c r="L2762" s="1" t="s">
        <v>30132</v>
      </c>
    </row>
    <row r="2763" spans="1:12" ht="13.2">
      <c r="A2763" s="20" t="s">
        <v>20826</v>
      </c>
      <c r="B2763" s="1">
        <v>4</v>
      </c>
      <c r="D2763" s="1" t="s">
        <v>13043</v>
      </c>
      <c r="E2763" s="1" t="s">
        <v>31649</v>
      </c>
      <c r="H2763" s="1" t="s">
        <v>30131</v>
      </c>
      <c r="I2763" s="4"/>
      <c r="J2763" s="4" t="str">
        <f ca="1">IFERROR(__xludf.DUMMYFUNCTION("LEFT(INDEX(SPLIT(L2763, "" ""), 4), 2)"),"12")</f>
        <v>12</v>
      </c>
      <c r="K2763" s="1" t="s">
        <v>27427</v>
      </c>
      <c r="L2763" s="1" t="s">
        <v>30132</v>
      </c>
    </row>
    <row r="2764" spans="1:12" ht="13.2">
      <c r="A2764" s="20" t="s">
        <v>31650</v>
      </c>
      <c r="B2764" s="1">
        <v>5</v>
      </c>
      <c r="C2764" s="1" t="s">
        <v>31625</v>
      </c>
      <c r="D2764" s="1" t="s">
        <v>19372</v>
      </c>
      <c r="E2764" s="1" t="s">
        <v>31651</v>
      </c>
      <c r="H2764" s="1" t="s">
        <v>30131</v>
      </c>
      <c r="I2764" s="4"/>
      <c r="J2764" s="4" t="str">
        <f ca="1">IFERROR(__xludf.DUMMYFUNCTION("LEFT(INDEX(SPLIT(L2764, "" ""), 4), 2)"),"12")</f>
        <v>12</v>
      </c>
      <c r="K2764" s="1" t="s">
        <v>26609</v>
      </c>
      <c r="L2764" s="1" t="s">
        <v>30132</v>
      </c>
    </row>
    <row r="2765" spans="1:12" ht="13.2">
      <c r="A2765" s="20" t="s">
        <v>4189</v>
      </c>
      <c r="B2765" s="1">
        <v>5</v>
      </c>
      <c r="C2765" s="1" t="s">
        <v>31625</v>
      </c>
      <c r="D2765" s="1" t="s">
        <v>13043</v>
      </c>
      <c r="E2765" s="1" t="s">
        <v>31652</v>
      </c>
      <c r="H2765" s="1" t="s">
        <v>30131</v>
      </c>
      <c r="I2765" s="4"/>
      <c r="J2765" s="4" t="str">
        <f ca="1">IFERROR(__xludf.DUMMYFUNCTION("LEFT(INDEX(SPLIT(L2765, "" ""), 4), 2)"),"12")</f>
        <v>12</v>
      </c>
      <c r="K2765" s="1" t="s">
        <v>26609</v>
      </c>
      <c r="L2765" s="1" t="s">
        <v>30132</v>
      </c>
    </row>
    <row r="2766" spans="1:12" ht="13.2">
      <c r="A2766" s="20" t="s">
        <v>23582</v>
      </c>
      <c r="B2766" s="1">
        <v>5</v>
      </c>
      <c r="C2766" s="1" t="s">
        <v>31653</v>
      </c>
      <c r="D2766" s="1" t="s">
        <v>13043</v>
      </c>
      <c r="E2766" s="1" t="s">
        <v>31654</v>
      </c>
      <c r="H2766" s="1" t="s">
        <v>30131</v>
      </c>
      <c r="I2766" s="4"/>
      <c r="J2766" s="4" t="str">
        <f ca="1">IFERROR(__xludf.DUMMYFUNCTION("LEFT(INDEX(SPLIT(L2766, "" ""), 4), 2)"),"12")</f>
        <v>12</v>
      </c>
      <c r="K2766" s="1" t="s">
        <v>27342</v>
      </c>
      <c r="L2766" s="1" t="s">
        <v>30132</v>
      </c>
    </row>
    <row r="2767" spans="1:12" ht="13.2">
      <c r="A2767" s="20" t="s">
        <v>19025</v>
      </c>
      <c r="B2767" s="1">
        <v>4</v>
      </c>
      <c r="C2767" s="1" t="s">
        <v>31655</v>
      </c>
      <c r="D2767" s="1" t="s">
        <v>13043</v>
      </c>
      <c r="E2767" s="1" t="s">
        <v>31656</v>
      </c>
      <c r="H2767" s="1" t="s">
        <v>30131</v>
      </c>
      <c r="I2767" s="4"/>
      <c r="J2767" s="4" t="str">
        <f ca="1">IFERROR(__xludf.DUMMYFUNCTION("LEFT(INDEX(SPLIT(L2767, "" ""), 4), 2)"),"12")</f>
        <v>12</v>
      </c>
      <c r="K2767" s="1" t="s">
        <v>27395</v>
      </c>
      <c r="L2767" s="1" t="s">
        <v>30132</v>
      </c>
    </row>
    <row r="2768" spans="1:12" ht="13.2">
      <c r="A2768" s="20" t="s">
        <v>27454</v>
      </c>
      <c r="B2768" s="1">
        <v>5</v>
      </c>
      <c r="C2768" s="1" t="s">
        <v>31625</v>
      </c>
      <c r="D2768" s="1" t="s">
        <v>19372</v>
      </c>
      <c r="E2768" s="1" t="s">
        <v>31657</v>
      </c>
      <c r="H2768" s="1" t="s">
        <v>30131</v>
      </c>
      <c r="I2768" s="4"/>
      <c r="J2768" s="4" t="str">
        <f ca="1">IFERROR(__xludf.DUMMYFUNCTION("LEFT(INDEX(SPLIT(L2768, "" ""), 4), 2)"),"12")</f>
        <v>12</v>
      </c>
      <c r="K2768" s="1" t="s">
        <v>26609</v>
      </c>
      <c r="L2768" s="1" t="s">
        <v>30132</v>
      </c>
    </row>
    <row r="2769" spans="1:12" ht="13.2">
      <c r="A2769" s="20" t="s">
        <v>31658</v>
      </c>
      <c r="B2769" s="1">
        <v>4</v>
      </c>
      <c r="C2769" s="1" t="s">
        <v>31647</v>
      </c>
      <c r="D2769" s="1" t="s">
        <v>13043</v>
      </c>
      <c r="E2769" s="1" t="s">
        <v>31659</v>
      </c>
      <c r="H2769" s="1" t="s">
        <v>30131</v>
      </c>
      <c r="I2769" s="4"/>
      <c r="J2769" s="4" t="str">
        <f ca="1">IFERROR(__xludf.DUMMYFUNCTION("LEFT(INDEX(SPLIT(L2769, "" ""), 4), 2)"),"12")</f>
        <v>12</v>
      </c>
      <c r="K2769" s="1" t="s">
        <v>26609</v>
      </c>
      <c r="L2769" s="1" t="s">
        <v>30132</v>
      </c>
    </row>
    <row r="2770" spans="1:12" ht="13.2">
      <c r="A2770" s="20" t="s">
        <v>19451</v>
      </c>
      <c r="B2770" s="1">
        <v>5</v>
      </c>
      <c r="C2770" s="1" t="s">
        <v>30132</v>
      </c>
      <c r="D2770" s="1" t="s">
        <v>13043</v>
      </c>
      <c r="E2770" s="1" t="s">
        <v>31660</v>
      </c>
      <c r="H2770" s="1" t="s">
        <v>30131</v>
      </c>
      <c r="I2770" s="4"/>
      <c r="J2770" s="4" t="str">
        <f ca="1">IFERROR(__xludf.DUMMYFUNCTION("LEFT(INDEX(SPLIT(L2770, "" ""), 4), 2)"),"12")</f>
        <v>12</v>
      </c>
      <c r="K2770" s="1" t="s">
        <v>28258</v>
      </c>
      <c r="L2770" s="1" t="s">
        <v>30132</v>
      </c>
    </row>
    <row r="2771" spans="1:12" ht="13.2">
      <c r="A2771" s="20" t="s">
        <v>19377</v>
      </c>
      <c r="B2771" s="1">
        <v>4</v>
      </c>
      <c r="C2771" s="1" t="s">
        <v>31661</v>
      </c>
      <c r="D2771" s="1" t="s">
        <v>13043</v>
      </c>
      <c r="E2771" s="1" t="s">
        <v>31662</v>
      </c>
      <c r="H2771" s="1" t="s">
        <v>30131</v>
      </c>
      <c r="I2771" s="4"/>
      <c r="J2771" s="4" t="str">
        <f ca="1">IFERROR(__xludf.DUMMYFUNCTION("LEFT(INDEX(SPLIT(L2771, "" ""), 4), 2)"),"12")</f>
        <v>12</v>
      </c>
      <c r="K2771" s="1" t="s">
        <v>26664</v>
      </c>
      <c r="L2771" s="1" t="s">
        <v>30132</v>
      </c>
    </row>
    <row r="2772" spans="1:12" ht="13.2">
      <c r="A2772" s="20" t="s">
        <v>31663</v>
      </c>
      <c r="B2772" s="1">
        <v>2</v>
      </c>
      <c r="C2772" s="1" t="s">
        <v>31664</v>
      </c>
      <c r="D2772" s="1" t="s">
        <v>10305</v>
      </c>
      <c r="E2772" s="1" t="s">
        <v>31665</v>
      </c>
      <c r="H2772" s="1" t="s">
        <v>30131</v>
      </c>
      <c r="I2772" s="4"/>
      <c r="J2772" s="4" t="str">
        <f ca="1">IFERROR(__xludf.DUMMYFUNCTION("LEFT(INDEX(SPLIT(L2772, "" ""), 4), 2)"),"12")</f>
        <v>12</v>
      </c>
      <c r="K2772" s="1" t="s">
        <v>27342</v>
      </c>
      <c r="L2772" s="1" t="s">
        <v>30132</v>
      </c>
    </row>
    <row r="2773" spans="1:12" ht="13.2">
      <c r="A2773" s="20" t="s">
        <v>494</v>
      </c>
      <c r="B2773" s="1">
        <v>5</v>
      </c>
      <c r="C2773" s="1" t="s">
        <v>31625</v>
      </c>
      <c r="D2773" s="1" t="s">
        <v>19372</v>
      </c>
      <c r="E2773" s="1" t="s">
        <v>31666</v>
      </c>
      <c r="H2773" s="1" t="s">
        <v>30131</v>
      </c>
      <c r="I2773" s="4"/>
      <c r="J2773" s="4" t="str">
        <f ca="1">IFERROR(__xludf.DUMMYFUNCTION("LEFT(INDEX(SPLIT(L2773, "" ""), 4), 2)"),"12")</f>
        <v>12</v>
      </c>
      <c r="K2773" s="1" t="s">
        <v>26609</v>
      </c>
      <c r="L2773" s="1" t="s">
        <v>30132</v>
      </c>
    </row>
    <row r="2774" spans="1:12" ht="13.2">
      <c r="A2774" s="20" t="s">
        <v>19451</v>
      </c>
      <c r="B2774" s="1">
        <v>4</v>
      </c>
      <c r="C2774" s="1" t="s">
        <v>31667</v>
      </c>
      <c r="D2774" s="1" t="s">
        <v>13043</v>
      </c>
      <c r="E2774" s="1" t="s">
        <v>31668</v>
      </c>
      <c r="H2774" s="1" t="s">
        <v>30131</v>
      </c>
      <c r="I2774" s="4"/>
      <c r="J2774" s="4" t="str">
        <f ca="1">IFERROR(__xludf.DUMMYFUNCTION("LEFT(INDEX(SPLIT(L2774, "" ""), 4), 2)"),"12")</f>
        <v>12</v>
      </c>
      <c r="K2774" s="1" t="s">
        <v>28258</v>
      </c>
      <c r="L2774" s="1" t="s">
        <v>30132</v>
      </c>
    </row>
    <row r="2775" spans="1:12" ht="13.2">
      <c r="A2775" s="20" t="s">
        <v>27454</v>
      </c>
      <c r="B2775" s="1">
        <v>5</v>
      </c>
      <c r="C2775" s="1" t="s">
        <v>31625</v>
      </c>
      <c r="D2775" s="1" t="s">
        <v>19372</v>
      </c>
      <c r="E2775" s="1" t="s">
        <v>31669</v>
      </c>
      <c r="H2775" s="1" t="s">
        <v>30131</v>
      </c>
      <c r="I2775" s="4"/>
      <c r="J2775" s="4" t="str">
        <f ca="1">IFERROR(__xludf.DUMMYFUNCTION("LEFT(INDEX(SPLIT(L2775, "" ""), 4), 2)"),"12")</f>
        <v>12</v>
      </c>
      <c r="K2775" s="1" t="s">
        <v>26609</v>
      </c>
      <c r="L2775" s="1" t="s">
        <v>30132</v>
      </c>
    </row>
    <row r="2776" spans="1:12" ht="13.2">
      <c r="A2776" s="20" t="s">
        <v>1649</v>
      </c>
      <c r="B2776" s="1">
        <v>5</v>
      </c>
      <c r="D2776" s="1" t="s">
        <v>13043</v>
      </c>
      <c r="E2776" s="1" t="s">
        <v>31670</v>
      </c>
      <c r="H2776" s="1" t="s">
        <v>30131</v>
      </c>
      <c r="I2776" s="4"/>
      <c r="J2776" s="4" t="str">
        <f ca="1">IFERROR(__xludf.DUMMYFUNCTION("LEFT(INDEX(SPLIT(L2776, "" ""), 4), 2)"),"12")</f>
        <v>12</v>
      </c>
      <c r="K2776" s="1" t="s">
        <v>27427</v>
      </c>
      <c r="L2776" s="1" t="s">
        <v>30132</v>
      </c>
    </row>
    <row r="2777" spans="1:12" ht="13.2">
      <c r="A2777" s="20" t="s">
        <v>5553</v>
      </c>
      <c r="B2777" s="1">
        <v>5</v>
      </c>
      <c r="D2777" s="1" t="s">
        <v>13043</v>
      </c>
      <c r="E2777" s="1" t="s">
        <v>31671</v>
      </c>
      <c r="H2777" s="1" t="s">
        <v>30131</v>
      </c>
      <c r="I2777" s="4"/>
      <c r="J2777" s="4" t="str">
        <f ca="1">IFERROR(__xludf.DUMMYFUNCTION("LEFT(INDEX(SPLIT(L2777, "" ""), 4), 2)"),"12")</f>
        <v>12</v>
      </c>
      <c r="K2777" s="1" t="s">
        <v>27427</v>
      </c>
      <c r="L2777" s="1" t="s">
        <v>30132</v>
      </c>
    </row>
    <row r="2778" spans="1:12" ht="13.2">
      <c r="A2778" s="20" t="s">
        <v>18936</v>
      </c>
      <c r="B2778" s="1">
        <v>5</v>
      </c>
      <c r="C2778" s="1" t="s">
        <v>31672</v>
      </c>
      <c r="D2778" s="1" t="s">
        <v>13043</v>
      </c>
      <c r="E2778" s="1" t="s">
        <v>31673</v>
      </c>
      <c r="H2778" s="1" t="s">
        <v>30131</v>
      </c>
      <c r="I2778" s="4"/>
      <c r="J2778" s="4" t="str">
        <f ca="1">IFERROR(__xludf.DUMMYFUNCTION("LEFT(INDEX(SPLIT(L2778, "" ""), 4), 2)"),"12")</f>
        <v>12</v>
      </c>
      <c r="K2778" s="1" t="s">
        <v>27477</v>
      </c>
      <c r="L2778" s="1" t="s">
        <v>30132</v>
      </c>
    </row>
    <row r="2779" spans="1:12" ht="13.2">
      <c r="A2779" s="20" t="s">
        <v>25074</v>
      </c>
      <c r="B2779" s="1">
        <v>5</v>
      </c>
      <c r="C2779" s="1" t="s">
        <v>31625</v>
      </c>
      <c r="D2779" s="1" t="s">
        <v>13043</v>
      </c>
      <c r="E2779" s="1" t="s">
        <v>31674</v>
      </c>
      <c r="H2779" s="1" t="s">
        <v>30131</v>
      </c>
      <c r="I2779" s="4"/>
      <c r="J2779" s="4" t="str">
        <f ca="1">IFERROR(__xludf.DUMMYFUNCTION("LEFT(INDEX(SPLIT(L2779, "" ""), 4), 2)"),"12")</f>
        <v>12</v>
      </c>
      <c r="K2779" s="1" t="s">
        <v>26609</v>
      </c>
      <c r="L2779" s="1" t="s">
        <v>30132</v>
      </c>
    </row>
    <row r="2780" spans="1:12" ht="13.2">
      <c r="A2780" s="20" t="s">
        <v>18940</v>
      </c>
      <c r="B2780" s="1">
        <v>5</v>
      </c>
      <c r="D2780" s="1" t="s">
        <v>13043</v>
      </c>
      <c r="E2780" s="1" t="s">
        <v>31675</v>
      </c>
      <c r="H2780" s="1" t="s">
        <v>30131</v>
      </c>
      <c r="I2780" s="4"/>
      <c r="J2780" s="4" t="str">
        <f ca="1">IFERROR(__xludf.DUMMYFUNCTION("LEFT(INDEX(SPLIT(L2780, "" ""), 4), 2)"),"12")</f>
        <v>12</v>
      </c>
      <c r="K2780" s="1" t="s">
        <v>27197</v>
      </c>
      <c r="L2780" s="1" t="s">
        <v>30132</v>
      </c>
    </row>
    <row r="2781" spans="1:12" ht="13.2">
      <c r="A2781" s="20" t="s">
        <v>4780</v>
      </c>
      <c r="B2781" s="1">
        <v>5</v>
      </c>
      <c r="C2781" s="1" t="s">
        <v>31625</v>
      </c>
      <c r="D2781" s="1" t="s">
        <v>13043</v>
      </c>
      <c r="E2781" s="1" t="s">
        <v>31676</v>
      </c>
      <c r="H2781" s="1" t="s">
        <v>30131</v>
      </c>
      <c r="I2781" s="4"/>
      <c r="J2781" s="4" t="str">
        <f ca="1">IFERROR(__xludf.DUMMYFUNCTION("LEFT(INDEX(SPLIT(L2781, "" ""), 4), 2)"),"12")</f>
        <v>12</v>
      </c>
      <c r="K2781" s="1" t="s">
        <v>26609</v>
      </c>
      <c r="L2781" s="1" t="s">
        <v>30132</v>
      </c>
    </row>
    <row r="2782" spans="1:12" ht="13.2">
      <c r="A2782" s="20" t="s">
        <v>19309</v>
      </c>
      <c r="B2782" s="1">
        <v>5</v>
      </c>
      <c r="C2782" s="1" t="s">
        <v>31625</v>
      </c>
      <c r="D2782" s="1" t="s">
        <v>19372</v>
      </c>
      <c r="E2782" s="1" t="s">
        <v>31677</v>
      </c>
      <c r="H2782" s="1" t="s">
        <v>30131</v>
      </c>
      <c r="I2782" s="4"/>
      <c r="J2782" s="4" t="str">
        <f ca="1">IFERROR(__xludf.DUMMYFUNCTION("LEFT(INDEX(SPLIT(L2782, "" ""), 4), 2)"),"12")</f>
        <v>12</v>
      </c>
      <c r="K2782" s="1" t="s">
        <v>26609</v>
      </c>
      <c r="L2782" s="1" t="s">
        <v>30132</v>
      </c>
    </row>
    <row r="2783" spans="1:12" ht="13.2">
      <c r="A2783" s="20" t="s">
        <v>19010</v>
      </c>
      <c r="B2783" s="1">
        <v>4</v>
      </c>
      <c r="D2783" s="1" t="s">
        <v>10288</v>
      </c>
      <c r="E2783" s="1" t="s">
        <v>31678</v>
      </c>
      <c r="H2783" s="1" t="s">
        <v>30131</v>
      </c>
      <c r="I2783" s="4"/>
      <c r="J2783" s="4" t="str">
        <f ca="1">IFERROR(__xludf.DUMMYFUNCTION("LEFT(INDEX(SPLIT(L2783, "" ""), 4), 2)"),"12")</f>
        <v>12</v>
      </c>
      <c r="K2783" s="1" t="s">
        <v>27390</v>
      </c>
      <c r="L2783" s="1" t="s">
        <v>30132</v>
      </c>
    </row>
    <row r="2784" spans="1:12" ht="13.2">
      <c r="A2784" s="20" t="s">
        <v>20832</v>
      </c>
      <c r="B2784" s="1">
        <v>5</v>
      </c>
      <c r="C2784" s="1" t="s">
        <v>31625</v>
      </c>
      <c r="D2784" s="1" t="s">
        <v>19372</v>
      </c>
      <c r="E2784" s="1" t="s">
        <v>31679</v>
      </c>
      <c r="H2784" s="1" t="s">
        <v>30131</v>
      </c>
      <c r="I2784" s="4"/>
      <c r="J2784" s="4" t="str">
        <f ca="1">IFERROR(__xludf.DUMMYFUNCTION("LEFT(INDEX(SPLIT(L2784, "" ""), 4), 2)"),"12")</f>
        <v>12</v>
      </c>
      <c r="K2784" s="1" t="s">
        <v>26609</v>
      </c>
      <c r="L2784" s="1" t="s">
        <v>30132</v>
      </c>
    </row>
    <row r="2785" spans="1:12" ht="13.2">
      <c r="A2785" s="20" t="s">
        <v>18936</v>
      </c>
      <c r="B2785" s="1">
        <v>5</v>
      </c>
      <c r="C2785" s="1" t="s">
        <v>31680</v>
      </c>
      <c r="D2785" s="1" t="s">
        <v>13043</v>
      </c>
      <c r="E2785" s="1" t="s">
        <v>31681</v>
      </c>
      <c r="H2785" s="1" t="s">
        <v>30131</v>
      </c>
      <c r="I2785" s="4"/>
      <c r="J2785" s="4" t="str">
        <f ca="1">IFERROR(__xludf.DUMMYFUNCTION("LEFT(INDEX(SPLIT(L2785, "" ""), 4), 2)"),"12")</f>
        <v>12</v>
      </c>
      <c r="K2785" s="1" t="s">
        <v>27477</v>
      </c>
      <c r="L2785" s="1" t="s">
        <v>30132</v>
      </c>
    </row>
    <row r="2786" spans="1:12" ht="13.2">
      <c r="A2786" s="20" t="s">
        <v>31682</v>
      </c>
      <c r="B2786" s="1">
        <v>5</v>
      </c>
      <c r="C2786" s="1" t="s">
        <v>31625</v>
      </c>
      <c r="D2786" s="1" t="s">
        <v>18313</v>
      </c>
      <c r="E2786" s="1" t="s">
        <v>31683</v>
      </c>
      <c r="H2786" s="1" t="s">
        <v>30131</v>
      </c>
      <c r="I2786" s="4"/>
      <c r="J2786" s="4" t="str">
        <f ca="1">IFERROR(__xludf.DUMMYFUNCTION("LEFT(INDEX(SPLIT(L2786, "" ""), 4), 2)"),"12")</f>
        <v>12</v>
      </c>
      <c r="K2786" s="1" t="s">
        <v>26609</v>
      </c>
      <c r="L2786" s="1" t="s">
        <v>30132</v>
      </c>
    </row>
    <row r="2787" spans="1:12" ht="13.2">
      <c r="A2787" s="20" t="s">
        <v>31684</v>
      </c>
      <c r="B2787" s="1">
        <v>5</v>
      </c>
      <c r="C2787" s="1" t="s">
        <v>31685</v>
      </c>
      <c r="D2787" s="1" t="s">
        <v>10743</v>
      </c>
      <c r="E2787" s="1" t="s">
        <v>31686</v>
      </c>
      <c r="H2787" s="1" t="s">
        <v>30131</v>
      </c>
      <c r="I2787" s="4"/>
      <c r="J2787" s="4" t="str">
        <f ca="1">IFERROR(__xludf.DUMMYFUNCTION("LEFT(INDEX(SPLIT(L2787, "" ""), 4), 2)"),"12")</f>
        <v>12</v>
      </c>
      <c r="K2787" s="1" t="s">
        <v>27668</v>
      </c>
      <c r="L2787" s="1" t="s">
        <v>30132</v>
      </c>
    </row>
    <row r="2788" spans="1:12" ht="13.2">
      <c r="A2788" s="20" t="s">
        <v>1548</v>
      </c>
      <c r="B2788" s="1">
        <v>5</v>
      </c>
      <c r="D2788" s="1" t="s">
        <v>19372</v>
      </c>
      <c r="E2788" s="1" t="s">
        <v>31687</v>
      </c>
      <c r="H2788" s="1" t="s">
        <v>30131</v>
      </c>
      <c r="I2788" s="4"/>
      <c r="J2788" s="4" t="str">
        <f ca="1">IFERROR(__xludf.DUMMYFUNCTION("LEFT(INDEX(SPLIT(L2788, "" ""), 4), 2)"),"12")</f>
        <v>12</v>
      </c>
      <c r="K2788" s="1" t="s">
        <v>27197</v>
      </c>
      <c r="L2788" s="1" t="s">
        <v>30132</v>
      </c>
    </row>
    <row r="2789" spans="1:12" ht="13.2">
      <c r="A2789" s="20" t="s">
        <v>18878</v>
      </c>
      <c r="B2789" s="1">
        <v>4</v>
      </c>
      <c r="D2789" s="1" t="s">
        <v>19372</v>
      </c>
      <c r="E2789" s="1" t="s">
        <v>31688</v>
      </c>
      <c r="H2789" s="1" t="s">
        <v>30131</v>
      </c>
      <c r="I2789" s="4"/>
      <c r="J2789" s="4" t="str">
        <f ca="1">IFERROR(__xludf.DUMMYFUNCTION("LEFT(INDEX(SPLIT(L2789, "" ""), 4), 2)"),"12")</f>
        <v>12</v>
      </c>
      <c r="K2789" s="1" t="s">
        <v>27488</v>
      </c>
      <c r="L2789" s="1" t="s">
        <v>30132</v>
      </c>
    </row>
    <row r="2790" spans="1:12" ht="13.2">
      <c r="A2790" s="20" t="s">
        <v>31689</v>
      </c>
      <c r="B2790" s="1">
        <v>5</v>
      </c>
      <c r="C2790" s="1" t="s">
        <v>31690</v>
      </c>
      <c r="D2790" s="1" t="s">
        <v>19372</v>
      </c>
      <c r="E2790" s="1" t="s">
        <v>31691</v>
      </c>
      <c r="H2790" s="1" t="s">
        <v>30131</v>
      </c>
      <c r="I2790" s="4"/>
      <c r="J2790" s="4" t="str">
        <f ca="1">IFERROR(__xludf.DUMMYFUNCTION("LEFT(INDEX(SPLIT(L2790, "" ""), 4), 2)"),"12")</f>
        <v>12</v>
      </c>
      <c r="K2790" s="1" t="s">
        <v>27668</v>
      </c>
      <c r="L2790" s="1" t="s">
        <v>30132</v>
      </c>
    </row>
    <row r="2791" spans="1:12" ht="13.2">
      <c r="A2791" s="20" t="s">
        <v>19451</v>
      </c>
      <c r="B2791" s="1">
        <v>4</v>
      </c>
      <c r="C2791" s="1" t="s">
        <v>30132</v>
      </c>
      <c r="D2791" s="1" t="s">
        <v>13043</v>
      </c>
      <c r="E2791" s="1" t="s">
        <v>31692</v>
      </c>
      <c r="H2791" s="1" t="s">
        <v>30131</v>
      </c>
      <c r="I2791" s="4"/>
      <c r="J2791" s="4" t="str">
        <f ca="1">IFERROR(__xludf.DUMMYFUNCTION("LEFT(INDEX(SPLIT(L2791, "" ""), 4), 2)"),"12")</f>
        <v>12</v>
      </c>
      <c r="K2791" s="1" t="s">
        <v>28258</v>
      </c>
      <c r="L2791" s="1" t="s">
        <v>30132</v>
      </c>
    </row>
    <row r="2792" spans="1:12" ht="13.2">
      <c r="A2792" s="20" t="s">
        <v>19451</v>
      </c>
      <c r="B2792" s="1">
        <v>5</v>
      </c>
      <c r="C2792" s="1" t="s">
        <v>31693</v>
      </c>
      <c r="D2792" s="1" t="s">
        <v>19372</v>
      </c>
      <c r="E2792" s="1" t="s">
        <v>31694</v>
      </c>
      <c r="H2792" s="1" t="s">
        <v>30131</v>
      </c>
      <c r="I2792" s="4"/>
      <c r="J2792" s="4" t="str">
        <f ca="1">IFERROR(__xludf.DUMMYFUNCTION("LEFT(INDEX(SPLIT(L2792, "" ""), 4), 2)"),"12")</f>
        <v>12</v>
      </c>
      <c r="K2792" s="1" t="s">
        <v>28258</v>
      </c>
      <c r="L2792" s="1" t="s">
        <v>30132</v>
      </c>
    </row>
    <row r="2793" spans="1:12" ht="13.2">
      <c r="A2793" s="20" t="s">
        <v>19451</v>
      </c>
      <c r="B2793" s="1">
        <v>5</v>
      </c>
      <c r="C2793" s="1" t="s">
        <v>31695</v>
      </c>
      <c r="D2793" s="1" t="s">
        <v>13043</v>
      </c>
      <c r="E2793" s="1" t="s">
        <v>31696</v>
      </c>
      <c r="H2793" s="1" t="s">
        <v>30131</v>
      </c>
      <c r="I2793" s="4"/>
      <c r="J2793" s="4" t="str">
        <f ca="1">IFERROR(__xludf.DUMMYFUNCTION("LEFT(INDEX(SPLIT(L2793, "" ""), 4), 2)"),"12")</f>
        <v>12</v>
      </c>
      <c r="K2793" s="1" t="s">
        <v>28258</v>
      </c>
      <c r="L2793" s="1" t="s">
        <v>30132</v>
      </c>
    </row>
    <row r="2794" spans="1:12" ht="13.2">
      <c r="A2794" s="20" t="s">
        <v>19025</v>
      </c>
      <c r="B2794" s="1">
        <v>5</v>
      </c>
      <c r="C2794" s="1" t="s">
        <v>31697</v>
      </c>
      <c r="D2794" s="1" t="s">
        <v>13043</v>
      </c>
      <c r="E2794" s="1" t="s">
        <v>31698</v>
      </c>
      <c r="H2794" s="1" t="s">
        <v>30131</v>
      </c>
      <c r="I2794" s="4"/>
      <c r="J2794" s="4" t="str">
        <f ca="1">IFERROR(__xludf.DUMMYFUNCTION("LEFT(INDEX(SPLIT(L2794, "" ""), 4), 2)"),"12")</f>
        <v>12</v>
      </c>
      <c r="K2794" s="1" t="s">
        <v>27395</v>
      </c>
      <c r="L2794" s="1" t="s">
        <v>30132</v>
      </c>
    </row>
    <row r="2795" spans="1:12" ht="13.2">
      <c r="A2795" s="20" t="s">
        <v>20826</v>
      </c>
      <c r="B2795" s="1">
        <v>5</v>
      </c>
      <c r="D2795" s="1" t="s">
        <v>13043</v>
      </c>
      <c r="E2795" s="1" t="s">
        <v>31699</v>
      </c>
      <c r="H2795" s="1" t="s">
        <v>30131</v>
      </c>
      <c r="I2795" s="4"/>
      <c r="J2795" s="4" t="str">
        <f ca="1">IFERROR(__xludf.DUMMYFUNCTION("LEFT(INDEX(SPLIT(L2795, "" ""), 4), 2)"),"12")</f>
        <v>12</v>
      </c>
      <c r="K2795" s="1" t="s">
        <v>27427</v>
      </c>
      <c r="L2795" s="1" t="s">
        <v>30132</v>
      </c>
    </row>
    <row r="2796" spans="1:12" ht="13.2">
      <c r="A2796" s="20" t="s">
        <v>589</v>
      </c>
      <c r="B2796" s="1">
        <v>5</v>
      </c>
      <c r="D2796" s="1" t="s">
        <v>13043</v>
      </c>
      <c r="E2796" s="1" t="s">
        <v>31700</v>
      </c>
      <c r="H2796" s="1" t="s">
        <v>30131</v>
      </c>
      <c r="I2796" s="4"/>
      <c r="J2796" s="4" t="str">
        <f ca="1">IFERROR(__xludf.DUMMYFUNCTION("LEFT(INDEX(SPLIT(L2796, "" ""), 4), 2)"),"12")</f>
        <v>12</v>
      </c>
      <c r="K2796" s="1" t="s">
        <v>27427</v>
      </c>
      <c r="L2796" s="1" t="s">
        <v>30132</v>
      </c>
    </row>
    <row r="2797" spans="1:12" ht="13.2">
      <c r="A2797" s="20" t="s">
        <v>31701</v>
      </c>
      <c r="B2797" s="1">
        <v>5</v>
      </c>
      <c r="C2797" s="1" t="s">
        <v>31625</v>
      </c>
      <c r="D2797" s="1" t="s">
        <v>13043</v>
      </c>
      <c r="E2797" s="1" t="s">
        <v>31702</v>
      </c>
      <c r="H2797" s="1" t="s">
        <v>30131</v>
      </c>
      <c r="I2797" s="4"/>
      <c r="J2797" s="4" t="str">
        <f ca="1">IFERROR(__xludf.DUMMYFUNCTION("LEFT(INDEX(SPLIT(L2797, "" ""), 4), 2)"),"12")</f>
        <v>12</v>
      </c>
      <c r="K2797" s="1" t="s">
        <v>26609</v>
      </c>
      <c r="L2797" s="1" t="s">
        <v>30132</v>
      </c>
    </row>
    <row r="2798" spans="1:12" ht="13.2">
      <c r="A2798" s="20" t="s">
        <v>19451</v>
      </c>
      <c r="B2798" s="1">
        <v>5</v>
      </c>
      <c r="C2798" s="1" t="s">
        <v>30272</v>
      </c>
      <c r="D2798" s="1" t="s">
        <v>10743</v>
      </c>
      <c r="E2798" s="1" t="s">
        <v>31703</v>
      </c>
      <c r="H2798" s="1" t="s">
        <v>30131</v>
      </c>
      <c r="I2798" s="4"/>
      <c r="J2798" s="4" t="str">
        <f ca="1">IFERROR(__xludf.DUMMYFUNCTION("LEFT(INDEX(SPLIT(L2798, "" ""), 4), 2)"),"12")</f>
        <v>12</v>
      </c>
      <c r="K2798" s="1" t="s">
        <v>28258</v>
      </c>
      <c r="L2798" s="1" t="s">
        <v>30132</v>
      </c>
    </row>
    <row r="2799" spans="1:12" ht="13.2">
      <c r="A2799" s="20" t="s">
        <v>19451</v>
      </c>
      <c r="B2799" s="1">
        <v>5</v>
      </c>
      <c r="C2799" s="1" t="s">
        <v>31695</v>
      </c>
      <c r="D2799" s="1" t="s">
        <v>13043</v>
      </c>
      <c r="E2799" s="1" t="s">
        <v>31704</v>
      </c>
      <c r="H2799" s="1" t="s">
        <v>30131</v>
      </c>
      <c r="I2799" s="4"/>
      <c r="J2799" s="4" t="str">
        <f ca="1">IFERROR(__xludf.DUMMYFUNCTION("LEFT(INDEX(SPLIT(L2799, "" ""), 4), 2)"),"12")</f>
        <v>12</v>
      </c>
      <c r="K2799" s="1" t="s">
        <v>28258</v>
      </c>
      <c r="L2799" s="1" t="s">
        <v>30132</v>
      </c>
    </row>
    <row r="2800" spans="1:12" ht="13.2">
      <c r="A2800" s="20" t="s">
        <v>18861</v>
      </c>
      <c r="B2800" s="1">
        <v>5</v>
      </c>
      <c r="C2800" s="1" t="s">
        <v>31705</v>
      </c>
      <c r="D2800" s="1" t="s">
        <v>13043</v>
      </c>
      <c r="E2800" s="1" t="s">
        <v>31706</v>
      </c>
      <c r="H2800" s="1" t="s">
        <v>30131</v>
      </c>
      <c r="I2800" s="4"/>
      <c r="J2800" s="4" t="str">
        <f ca="1">IFERROR(__xludf.DUMMYFUNCTION("LEFT(INDEX(SPLIT(L2800, "" ""), 4), 2)"),"12")</f>
        <v>12</v>
      </c>
      <c r="K2800" s="1" t="s">
        <v>27420</v>
      </c>
      <c r="L2800" s="1" t="s">
        <v>30132</v>
      </c>
    </row>
    <row r="2801" spans="1:12" ht="13.2">
      <c r="A2801" s="20" t="s">
        <v>19319</v>
      </c>
      <c r="B2801" s="1">
        <v>5</v>
      </c>
      <c r="D2801" s="1" t="s">
        <v>13043</v>
      </c>
      <c r="E2801" s="1" t="s">
        <v>31707</v>
      </c>
      <c r="H2801" s="1" t="s">
        <v>30131</v>
      </c>
      <c r="I2801" s="4"/>
      <c r="J2801" s="4" t="str">
        <f ca="1">IFERROR(__xludf.DUMMYFUNCTION("LEFT(INDEX(SPLIT(L2801, "" ""), 4), 2)"),"12")</f>
        <v>12</v>
      </c>
      <c r="K2801" s="1" t="s">
        <v>27197</v>
      </c>
      <c r="L2801" s="1" t="s">
        <v>30132</v>
      </c>
    </row>
    <row r="2802" spans="1:12" ht="13.2">
      <c r="A2802" s="20" t="s">
        <v>19451</v>
      </c>
      <c r="B2802" s="1">
        <v>4</v>
      </c>
      <c r="C2802" s="1" t="s">
        <v>30132</v>
      </c>
      <c r="D2802" s="1" t="s">
        <v>13043</v>
      </c>
      <c r="E2802" s="1" t="s">
        <v>31708</v>
      </c>
      <c r="H2802" s="1" t="s">
        <v>30131</v>
      </c>
      <c r="I2802" s="4"/>
      <c r="J2802" s="4" t="str">
        <f ca="1">IFERROR(__xludf.DUMMYFUNCTION("LEFT(INDEX(SPLIT(L2802, "" ""), 4), 2)"),"12")</f>
        <v>12</v>
      </c>
      <c r="K2802" s="1" t="s">
        <v>28258</v>
      </c>
      <c r="L2802" s="1" t="s">
        <v>30132</v>
      </c>
    </row>
    <row r="2803" spans="1:12" ht="13.2">
      <c r="A2803" s="20" t="s">
        <v>19451</v>
      </c>
      <c r="B2803" s="1">
        <v>4</v>
      </c>
      <c r="C2803" s="1" t="s">
        <v>30132</v>
      </c>
      <c r="D2803" s="1" t="s">
        <v>13043</v>
      </c>
      <c r="E2803" s="1" t="s">
        <v>31709</v>
      </c>
      <c r="H2803" s="1" t="s">
        <v>30131</v>
      </c>
      <c r="I2803" s="4"/>
      <c r="J2803" s="4" t="str">
        <f ca="1">IFERROR(__xludf.DUMMYFUNCTION("LEFT(INDEX(SPLIT(L2803, "" ""), 4), 2)"),"12")</f>
        <v>12</v>
      </c>
      <c r="K2803" s="1" t="s">
        <v>28258</v>
      </c>
      <c r="L2803" s="1" t="s">
        <v>30132</v>
      </c>
    </row>
    <row r="2804" spans="1:12" ht="13.2">
      <c r="A2804" s="20" t="s">
        <v>19451</v>
      </c>
      <c r="B2804" s="1">
        <v>5</v>
      </c>
      <c r="C2804" s="1" t="s">
        <v>31695</v>
      </c>
      <c r="D2804" s="1" t="s">
        <v>13043</v>
      </c>
      <c r="E2804" s="1" t="s">
        <v>31710</v>
      </c>
      <c r="H2804" s="1" t="s">
        <v>30131</v>
      </c>
      <c r="I2804" s="4"/>
      <c r="J2804" s="4" t="str">
        <f ca="1">IFERROR(__xludf.DUMMYFUNCTION("LEFT(INDEX(SPLIT(L2804, "" ""), 4), 2)"),"12")</f>
        <v>12</v>
      </c>
      <c r="K2804" s="1" t="s">
        <v>28258</v>
      </c>
      <c r="L2804" s="1" t="s">
        <v>30132</v>
      </c>
    </row>
    <row r="2805" spans="1:12" ht="13.2">
      <c r="A2805" s="20" t="s">
        <v>19530</v>
      </c>
      <c r="B2805" s="1">
        <v>5</v>
      </c>
      <c r="C2805" s="1" t="s">
        <v>30305</v>
      </c>
      <c r="D2805" s="1" t="s">
        <v>10778</v>
      </c>
      <c r="E2805" s="1" t="s">
        <v>31711</v>
      </c>
      <c r="H2805" s="1" t="s">
        <v>30131</v>
      </c>
      <c r="I2805" s="4"/>
      <c r="J2805" s="4" t="str">
        <f ca="1">IFERROR(__xludf.DUMMYFUNCTION("LEFT(INDEX(SPLIT(L2805, "" ""), 4), 2)"),"12")</f>
        <v>12</v>
      </c>
      <c r="K2805" s="1" t="s">
        <v>28347</v>
      </c>
      <c r="L2805" s="1" t="s">
        <v>30132</v>
      </c>
    </row>
    <row r="2806" spans="1:12" ht="13.2">
      <c r="A2806" s="20" t="s">
        <v>19032</v>
      </c>
      <c r="B2806" s="1">
        <v>2</v>
      </c>
      <c r="C2806" s="1" t="s">
        <v>31712</v>
      </c>
      <c r="D2806" s="1" t="s">
        <v>13043</v>
      </c>
      <c r="E2806" s="1" t="s">
        <v>31713</v>
      </c>
      <c r="H2806" s="1" t="s">
        <v>30131</v>
      </c>
      <c r="I2806" s="4"/>
      <c r="J2806" s="4" t="str">
        <f ca="1">IFERROR(__xludf.DUMMYFUNCTION("LEFT(INDEX(SPLIT(L2806, "" ""), 4), 2)"),"12")</f>
        <v>12</v>
      </c>
      <c r="K2806" s="1" t="s">
        <v>28836</v>
      </c>
      <c r="L2806" s="1" t="s">
        <v>30132</v>
      </c>
    </row>
    <row r="2807" spans="1:12" ht="13.2">
      <c r="A2807" s="20" t="s">
        <v>20460</v>
      </c>
      <c r="B2807" s="1">
        <v>5</v>
      </c>
      <c r="D2807" s="1" t="s">
        <v>13043</v>
      </c>
      <c r="E2807" s="1" t="s">
        <v>31714</v>
      </c>
      <c r="H2807" s="1" t="s">
        <v>30131</v>
      </c>
      <c r="I2807" s="4"/>
      <c r="J2807" s="4" t="str">
        <f ca="1">IFERROR(__xludf.DUMMYFUNCTION("LEFT(INDEX(SPLIT(L2807, "" ""), 4), 2)"),"12")</f>
        <v>12</v>
      </c>
      <c r="K2807" s="1" t="s">
        <v>27197</v>
      </c>
      <c r="L2807" s="1" t="s">
        <v>30132</v>
      </c>
    </row>
    <row r="2808" spans="1:12" ht="13.2">
      <c r="A2808" s="20" t="s">
        <v>19451</v>
      </c>
      <c r="B2808" s="1">
        <v>5</v>
      </c>
      <c r="C2808" s="1" t="s">
        <v>30514</v>
      </c>
      <c r="D2808" s="1" t="s">
        <v>13043</v>
      </c>
      <c r="E2808" s="1" t="s">
        <v>31715</v>
      </c>
      <c r="H2808" s="1" t="s">
        <v>30131</v>
      </c>
      <c r="I2808" s="4"/>
      <c r="J2808" s="4" t="str">
        <f ca="1">IFERROR(__xludf.DUMMYFUNCTION("LEFT(INDEX(SPLIT(L2808, "" ""), 4), 2)"),"12")</f>
        <v>12</v>
      </c>
      <c r="K2808" s="1" t="s">
        <v>28258</v>
      </c>
      <c r="L2808" s="1" t="s">
        <v>30132</v>
      </c>
    </row>
    <row r="2809" spans="1:12" ht="13.2">
      <c r="A2809" s="20" t="s">
        <v>19451</v>
      </c>
      <c r="B2809" s="1">
        <v>5</v>
      </c>
      <c r="C2809" s="1" t="s">
        <v>31695</v>
      </c>
      <c r="D2809" s="1" t="s">
        <v>13043</v>
      </c>
      <c r="E2809" s="1" t="s">
        <v>31716</v>
      </c>
      <c r="H2809" s="1" t="s">
        <v>30131</v>
      </c>
      <c r="I2809" s="4"/>
      <c r="J2809" s="4" t="str">
        <f ca="1">IFERROR(__xludf.DUMMYFUNCTION("LEFT(INDEX(SPLIT(L2809, "" ""), 4), 2)"),"12")</f>
        <v>12</v>
      </c>
      <c r="K2809" s="1" t="s">
        <v>28258</v>
      </c>
      <c r="L2809" s="1" t="s">
        <v>30132</v>
      </c>
    </row>
    <row r="2810" spans="1:12" ht="13.2">
      <c r="A2810" s="20" t="s">
        <v>18897</v>
      </c>
      <c r="B2810" s="1">
        <v>4</v>
      </c>
      <c r="C2810" s="1" t="s">
        <v>31625</v>
      </c>
      <c r="D2810" s="1" t="s">
        <v>19372</v>
      </c>
      <c r="E2810" s="1" t="s">
        <v>31717</v>
      </c>
      <c r="H2810" s="1" t="s">
        <v>30131</v>
      </c>
      <c r="I2810" s="4"/>
      <c r="J2810" s="4" t="str">
        <f ca="1">IFERROR(__xludf.DUMMYFUNCTION("LEFT(INDEX(SPLIT(L2810, "" ""), 4), 2)"),"12")</f>
        <v>12</v>
      </c>
      <c r="K2810" s="1" t="s">
        <v>26609</v>
      </c>
      <c r="L2810" s="1" t="s">
        <v>30132</v>
      </c>
    </row>
    <row r="2811" spans="1:12" ht="13.2">
      <c r="A2811" s="20" t="s">
        <v>20902</v>
      </c>
      <c r="B2811" s="1">
        <v>5</v>
      </c>
      <c r="C2811" s="1" t="s">
        <v>31718</v>
      </c>
      <c r="D2811" s="1" t="s">
        <v>13043</v>
      </c>
      <c r="E2811" s="1" t="s">
        <v>31719</v>
      </c>
      <c r="H2811" s="1" t="s">
        <v>30131</v>
      </c>
      <c r="I2811" s="4"/>
      <c r="J2811" s="4" t="str">
        <f ca="1">IFERROR(__xludf.DUMMYFUNCTION("LEFT(INDEX(SPLIT(L2811, "" ""), 4), 2)"),"12")</f>
        <v>12</v>
      </c>
      <c r="K2811" s="1" t="s">
        <v>27618</v>
      </c>
      <c r="L2811" s="1" t="s">
        <v>30132</v>
      </c>
    </row>
    <row r="2812" spans="1:12" ht="13.2">
      <c r="A2812" s="20" t="s">
        <v>18878</v>
      </c>
      <c r="B2812" s="1">
        <v>5</v>
      </c>
      <c r="D2812" s="1" t="s">
        <v>19372</v>
      </c>
      <c r="E2812" s="1" t="s">
        <v>31720</v>
      </c>
      <c r="H2812" s="1" t="s">
        <v>30131</v>
      </c>
      <c r="I2812" s="4"/>
      <c r="J2812" s="4" t="str">
        <f ca="1">IFERROR(__xludf.DUMMYFUNCTION("LEFT(INDEX(SPLIT(L2812, "" ""), 4), 2)"),"12")</f>
        <v>12</v>
      </c>
      <c r="K2812" s="1" t="s">
        <v>27488</v>
      </c>
      <c r="L2812" s="1" t="s">
        <v>30132</v>
      </c>
    </row>
    <row r="2813" spans="1:12" ht="13.2">
      <c r="A2813" s="20" t="s">
        <v>1182</v>
      </c>
      <c r="B2813" s="1">
        <v>5</v>
      </c>
      <c r="C2813" s="1" t="s">
        <v>31647</v>
      </c>
      <c r="D2813" s="1" t="s">
        <v>13043</v>
      </c>
      <c r="E2813" s="1" t="s">
        <v>31721</v>
      </c>
      <c r="H2813" s="1" t="s">
        <v>30131</v>
      </c>
      <c r="I2813" s="4"/>
      <c r="J2813" s="4" t="str">
        <f ca="1">IFERROR(__xludf.DUMMYFUNCTION("LEFT(INDEX(SPLIT(L2813, "" ""), 4), 2)"),"12")</f>
        <v>12</v>
      </c>
      <c r="K2813" s="1" t="s">
        <v>26609</v>
      </c>
      <c r="L2813" s="1" t="s">
        <v>30132</v>
      </c>
    </row>
    <row r="2814" spans="1:12" ht="13.2">
      <c r="A2814" s="20" t="s">
        <v>8936</v>
      </c>
      <c r="B2814" s="1">
        <v>5</v>
      </c>
      <c r="D2814" s="1" t="s">
        <v>19372</v>
      </c>
      <c r="E2814" s="1" t="s">
        <v>31722</v>
      </c>
      <c r="H2814" s="1" t="s">
        <v>30131</v>
      </c>
      <c r="I2814" s="4"/>
      <c r="J2814" s="4" t="str">
        <f ca="1">IFERROR(__xludf.DUMMYFUNCTION("LEFT(INDEX(SPLIT(L2814, "" ""), 4), 2)"),"12")</f>
        <v>12</v>
      </c>
      <c r="K2814" s="1" t="s">
        <v>27427</v>
      </c>
      <c r="L2814" s="1" t="s">
        <v>30132</v>
      </c>
    </row>
    <row r="2815" spans="1:12" ht="13.2">
      <c r="A2815" s="20" t="s">
        <v>20531</v>
      </c>
      <c r="B2815" s="1">
        <v>5</v>
      </c>
      <c r="C2815" s="1" t="s">
        <v>31625</v>
      </c>
      <c r="D2815" s="1" t="s">
        <v>13043</v>
      </c>
      <c r="E2815" s="1" t="s">
        <v>31723</v>
      </c>
      <c r="H2815" s="1" t="s">
        <v>30131</v>
      </c>
      <c r="I2815" s="4"/>
      <c r="J2815" s="4" t="str">
        <f ca="1">IFERROR(__xludf.DUMMYFUNCTION("LEFT(INDEX(SPLIT(L2815, "" ""), 4), 2)"),"12")</f>
        <v>12</v>
      </c>
      <c r="K2815" s="1" t="s">
        <v>26609</v>
      </c>
      <c r="L2815" s="1" t="s">
        <v>30132</v>
      </c>
    </row>
    <row r="2816" spans="1:12" ht="13.2">
      <c r="A2816" s="20" t="s">
        <v>8655</v>
      </c>
      <c r="B2816" s="1">
        <v>5</v>
      </c>
      <c r="D2816" s="1" t="s">
        <v>13043</v>
      </c>
      <c r="E2816" s="1" t="s">
        <v>31724</v>
      </c>
      <c r="H2816" s="1" t="s">
        <v>30131</v>
      </c>
      <c r="I2816" s="4"/>
      <c r="J2816" s="4" t="str">
        <f ca="1">IFERROR(__xludf.DUMMYFUNCTION("LEFT(INDEX(SPLIT(L2816, "" ""), 4), 2)"),"12")</f>
        <v>12</v>
      </c>
      <c r="K2816" s="1" t="s">
        <v>27197</v>
      </c>
      <c r="L2816" s="1" t="s">
        <v>30132</v>
      </c>
    </row>
    <row r="2817" spans="1:12" ht="13.2">
      <c r="A2817" s="20" t="s">
        <v>18861</v>
      </c>
      <c r="B2817" s="1">
        <v>5</v>
      </c>
      <c r="C2817" s="1" t="s">
        <v>31725</v>
      </c>
      <c r="D2817" s="1" t="s">
        <v>13043</v>
      </c>
      <c r="E2817" s="1" t="s">
        <v>31726</v>
      </c>
      <c r="H2817" s="1" t="s">
        <v>30131</v>
      </c>
      <c r="I2817" s="4"/>
      <c r="J2817" s="4" t="str">
        <f ca="1">IFERROR(__xludf.DUMMYFUNCTION("LEFT(INDEX(SPLIT(L2817, "" ""), 4), 2)"),"12")</f>
        <v>12</v>
      </c>
      <c r="K2817" s="1" t="s">
        <v>27420</v>
      </c>
      <c r="L2817" s="1" t="s">
        <v>30132</v>
      </c>
    </row>
    <row r="2818" spans="1:12" ht="13.2">
      <c r="A2818" s="20" t="s">
        <v>31727</v>
      </c>
      <c r="B2818" s="1">
        <v>5</v>
      </c>
      <c r="C2818" s="1" t="s">
        <v>31647</v>
      </c>
      <c r="D2818" s="1" t="s">
        <v>13043</v>
      </c>
      <c r="E2818" s="1" t="s">
        <v>31728</v>
      </c>
      <c r="H2818" s="1" t="s">
        <v>30131</v>
      </c>
      <c r="I2818" s="4"/>
      <c r="J2818" s="4" t="str">
        <f ca="1">IFERROR(__xludf.DUMMYFUNCTION("LEFT(INDEX(SPLIT(L2818, "" ""), 4), 2)"),"12")</f>
        <v>12</v>
      </c>
      <c r="K2818" s="1" t="s">
        <v>26609</v>
      </c>
      <c r="L2818" s="1" t="s">
        <v>30132</v>
      </c>
    </row>
    <row r="2819" spans="1:12" ht="13.2">
      <c r="A2819" s="20" t="s">
        <v>24180</v>
      </c>
      <c r="B2819" s="1">
        <v>5</v>
      </c>
      <c r="D2819" s="1" t="s">
        <v>13043</v>
      </c>
      <c r="E2819" s="1" t="s">
        <v>31729</v>
      </c>
      <c r="H2819" s="1" t="s">
        <v>30131</v>
      </c>
      <c r="I2819" s="4"/>
      <c r="J2819" s="4" t="str">
        <f ca="1">IFERROR(__xludf.DUMMYFUNCTION("LEFT(INDEX(SPLIT(L2819, "" ""), 4), 2)"),"12")</f>
        <v>12</v>
      </c>
      <c r="K2819" s="1" t="s">
        <v>27197</v>
      </c>
      <c r="L2819" s="1" t="s">
        <v>30132</v>
      </c>
    </row>
    <row r="2820" spans="1:12" ht="13.2">
      <c r="A2820" s="20" t="s">
        <v>19037</v>
      </c>
      <c r="B2820" s="1">
        <v>5</v>
      </c>
      <c r="D2820" s="1" t="s">
        <v>10755</v>
      </c>
      <c r="E2820" s="1" t="s">
        <v>31730</v>
      </c>
      <c r="H2820" s="1" t="s">
        <v>30131</v>
      </c>
      <c r="I2820" s="4"/>
      <c r="J2820" s="4" t="str">
        <f ca="1">IFERROR(__xludf.DUMMYFUNCTION("LEFT(INDEX(SPLIT(L2820, "" ""), 4), 2)"),"12")</f>
        <v>12</v>
      </c>
      <c r="K2820" s="1" t="s">
        <v>27197</v>
      </c>
      <c r="L2820" s="1" t="s">
        <v>30132</v>
      </c>
    </row>
    <row r="2821" spans="1:12" ht="13.2">
      <c r="A2821" s="20" t="s">
        <v>4734</v>
      </c>
      <c r="B2821" s="1">
        <v>5</v>
      </c>
      <c r="C2821" s="1" t="s">
        <v>31625</v>
      </c>
      <c r="D2821" s="1" t="s">
        <v>13043</v>
      </c>
      <c r="E2821" s="1" t="s">
        <v>31731</v>
      </c>
      <c r="H2821" s="1" t="s">
        <v>30131</v>
      </c>
      <c r="I2821" s="4"/>
      <c r="J2821" s="4" t="str">
        <f ca="1">IFERROR(__xludf.DUMMYFUNCTION("LEFT(INDEX(SPLIT(L2821, "" ""), 4), 2)"),"12")</f>
        <v>12</v>
      </c>
      <c r="K2821" s="1" t="s">
        <v>26609</v>
      </c>
      <c r="L2821" s="1" t="s">
        <v>30132</v>
      </c>
    </row>
    <row r="2822" spans="1:12" ht="13.2">
      <c r="A2822" s="20" t="s">
        <v>589</v>
      </c>
      <c r="B2822" s="1">
        <v>5</v>
      </c>
      <c r="D2822" s="1" t="s">
        <v>19372</v>
      </c>
      <c r="E2822" s="1" t="s">
        <v>31732</v>
      </c>
      <c r="H2822" s="1" t="s">
        <v>30131</v>
      </c>
      <c r="I2822" s="4"/>
      <c r="J2822" s="4" t="str">
        <f ca="1">IFERROR(__xludf.DUMMYFUNCTION("LEFT(INDEX(SPLIT(L2822, "" ""), 4), 2)"),"12")</f>
        <v>12</v>
      </c>
      <c r="K2822" s="1" t="s">
        <v>27427</v>
      </c>
      <c r="L2822" s="1" t="s">
        <v>30132</v>
      </c>
    </row>
    <row r="2823" spans="1:12" ht="13.2">
      <c r="A2823" s="20" t="s">
        <v>18969</v>
      </c>
      <c r="B2823" s="1">
        <v>2</v>
      </c>
      <c r="D2823" s="1" t="s">
        <v>13043</v>
      </c>
      <c r="E2823" s="1" t="s">
        <v>31733</v>
      </c>
      <c r="H2823" s="1" t="s">
        <v>30131</v>
      </c>
      <c r="I2823" s="4"/>
      <c r="J2823" s="4" t="str">
        <f ca="1">IFERROR(__xludf.DUMMYFUNCTION("LEFT(INDEX(SPLIT(L2823, "" ""), 4), 2)"),"12")</f>
        <v>12</v>
      </c>
      <c r="K2823" s="1" t="s">
        <v>27581</v>
      </c>
      <c r="L2823" s="1" t="s">
        <v>30132</v>
      </c>
    </row>
    <row r="2824" spans="1:12" ht="13.2">
      <c r="A2824" s="20" t="s">
        <v>19025</v>
      </c>
      <c r="B2824" s="1">
        <v>5</v>
      </c>
      <c r="C2824" s="1" t="s">
        <v>12049</v>
      </c>
      <c r="D2824" s="1" t="s">
        <v>19372</v>
      </c>
      <c r="E2824" s="1" t="s">
        <v>31734</v>
      </c>
      <c r="H2824" s="1" t="s">
        <v>30131</v>
      </c>
      <c r="I2824" s="4"/>
      <c r="J2824" s="4" t="str">
        <f ca="1">IFERROR(__xludf.DUMMYFUNCTION("LEFT(INDEX(SPLIT(L2824, "" ""), 4), 2)"),"12")</f>
        <v>12</v>
      </c>
      <c r="K2824" s="1" t="s">
        <v>27395</v>
      </c>
      <c r="L2824" s="1" t="s">
        <v>30132</v>
      </c>
    </row>
    <row r="2825" spans="1:12" ht="13.2">
      <c r="A2825" s="20" t="s">
        <v>31735</v>
      </c>
      <c r="B2825" s="1">
        <v>5</v>
      </c>
      <c r="C2825" s="1" t="s">
        <v>31625</v>
      </c>
      <c r="D2825" s="1" t="s">
        <v>13043</v>
      </c>
      <c r="E2825" s="1" t="s">
        <v>31736</v>
      </c>
      <c r="H2825" s="1" t="s">
        <v>30131</v>
      </c>
      <c r="I2825" s="4"/>
      <c r="J2825" s="4" t="str">
        <f ca="1">IFERROR(__xludf.DUMMYFUNCTION("LEFT(INDEX(SPLIT(L2825, "" ""), 4), 2)"),"12")</f>
        <v>12</v>
      </c>
      <c r="K2825" s="1" t="s">
        <v>26609</v>
      </c>
      <c r="L2825" s="1" t="s">
        <v>30132</v>
      </c>
    </row>
    <row r="2826" spans="1:12" ht="13.2">
      <c r="A2826" s="20" t="s">
        <v>19309</v>
      </c>
      <c r="B2826" s="1">
        <v>5</v>
      </c>
      <c r="D2826" s="1" t="s">
        <v>13043</v>
      </c>
      <c r="E2826" s="1" t="s">
        <v>31737</v>
      </c>
      <c r="H2826" s="1" t="s">
        <v>30131</v>
      </c>
      <c r="I2826" s="4"/>
      <c r="J2826" s="4" t="str">
        <f ca="1">IFERROR(__xludf.DUMMYFUNCTION("LEFT(INDEX(SPLIT(L2826, "" ""), 4), 2)"),"12")</f>
        <v>12</v>
      </c>
      <c r="K2826" s="1" t="s">
        <v>27197</v>
      </c>
      <c r="L2826" s="1" t="s">
        <v>30132</v>
      </c>
    </row>
    <row r="2827" spans="1:12" ht="13.2">
      <c r="A2827" s="20" t="s">
        <v>18861</v>
      </c>
      <c r="B2827" s="1">
        <v>5</v>
      </c>
      <c r="C2827" s="1" t="s">
        <v>31738</v>
      </c>
      <c r="D2827" s="1" t="s">
        <v>19372</v>
      </c>
      <c r="E2827" s="1" t="s">
        <v>31739</v>
      </c>
      <c r="H2827" s="1" t="s">
        <v>30131</v>
      </c>
      <c r="I2827" s="4"/>
      <c r="J2827" s="4" t="str">
        <f ca="1">IFERROR(__xludf.DUMMYFUNCTION("LEFT(INDEX(SPLIT(L2827, "" ""), 4), 2)"),"12")</f>
        <v>12</v>
      </c>
      <c r="K2827" s="1" t="s">
        <v>27420</v>
      </c>
      <c r="L2827" s="1" t="s">
        <v>30132</v>
      </c>
    </row>
    <row r="2828" spans="1:12" ht="13.2">
      <c r="A2828" s="20" t="s">
        <v>31740</v>
      </c>
      <c r="B2828" s="1">
        <v>5</v>
      </c>
      <c r="D2828" s="1" t="s">
        <v>13043</v>
      </c>
      <c r="E2828" s="1" t="s">
        <v>31741</v>
      </c>
      <c r="H2828" s="1" t="s">
        <v>30131</v>
      </c>
      <c r="I2828" s="4"/>
      <c r="J2828" s="4" t="str">
        <f ca="1">IFERROR(__xludf.DUMMYFUNCTION("LEFT(INDEX(SPLIT(L2828, "" ""), 4), 2)"),"12")</f>
        <v>12</v>
      </c>
      <c r="K2828" s="1" t="s">
        <v>27197</v>
      </c>
      <c r="L2828" s="1" t="s">
        <v>30132</v>
      </c>
    </row>
    <row r="2829" spans="1:12" ht="13.2">
      <c r="A2829" s="20" t="s">
        <v>19309</v>
      </c>
      <c r="B2829" s="1">
        <v>5</v>
      </c>
      <c r="D2829" s="1" t="s">
        <v>13043</v>
      </c>
      <c r="E2829" s="1" t="s">
        <v>31742</v>
      </c>
      <c r="H2829" s="1" t="s">
        <v>30131</v>
      </c>
      <c r="I2829" s="4"/>
      <c r="J2829" s="4" t="str">
        <f ca="1">IFERROR(__xludf.DUMMYFUNCTION("LEFT(INDEX(SPLIT(L2829, "" ""), 4), 2)"),"12")</f>
        <v>12</v>
      </c>
      <c r="K2829" s="1" t="s">
        <v>27197</v>
      </c>
      <c r="L2829" s="1" t="s">
        <v>30132</v>
      </c>
    </row>
    <row r="2830" spans="1:12" ht="13.2">
      <c r="A2830" s="20" t="s">
        <v>19451</v>
      </c>
      <c r="B2830" s="1">
        <v>5</v>
      </c>
      <c r="C2830" s="1" t="s">
        <v>30272</v>
      </c>
      <c r="D2830" s="1" t="s">
        <v>19372</v>
      </c>
      <c r="E2830" s="1" t="s">
        <v>31743</v>
      </c>
      <c r="H2830" s="1" t="s">
        <v>30131</v>
      </c>
      <c r="I2830" s="4"/>
      <c r="J2830" s="4" t="str">
        <f ca="1">IFERROR(__xludf.DUMMYFUNCTION("LEFT(INDEX(SPLIT(L2830, "" ""), 4), 2)"),"12")</f>
        <v>12</v>
      </c>
      <c r="K2830" s="1" t="s">
        <v>28258</v>
      </c>
      <c r="L2830" s="1" t="s">
        <v>30132</v>
      </c>
    </row>
    <row r="2831" spans="1:12" ht="13.2">
      <c r="A2831" s="20" t="s">
        <v>1548</v>
      </c>
      <c r="B2831" s="1">
        <v>5</v>
      </c>
      <c r="D2831" s="1" t="s">
        <v>13043</v>
      </c>
      <c r="E2831" s="1" t="s">
        <v>31744</v>
      </c>
      <c r="H2831" s="1" t="s">
        <v>30131</v>
      </c>
      <c r="I2831" s="4"/>
      <c r="J2831" s="4" t="str">
        <f ca="1">IFERROR(__xludf.DUMMYFUNCTION("LEFT(INDEX(SPLIT(L2831, "" ""), 4), 2)"),"12")</f>
        <v>12</v>
      </c>
      <c r="K2831" s="1" t="s">
        <v>27197</v>
      </c>
      <c r="L2831" s="1" t="s">
        <v>30132</v>
      </c>
    </row>
    <row r="2832" spans="1:12" ht="13.2">
      <c r="A2832" s="20" t="s">
        <v>10809</v>
      </c>
      <c r="B2832" s="1">
        <v>5</v>
      </c>
      <c r="C2832" s="1" t="s">
        <v>31625</v>
      </c>
      <c r="D2832" s="1" t="s">
        <v>19372</v>
      </c>
      <c r="E2832" s="1" t="s">
        <v>31745</v>
      </c>
      <c r="H2832" s="1" t="s">
        <v>30131</v>
      </c>
      <c r="I2832" s="4"/>
      <c r="J2832" s="4" t="str">
        <f ca="1">IFERROR(__xludf.DUMMYFUNCTION("LEFT(INDEX(SPLIT(L2832, "" ""), 4), 2)"),"12")</f>
        <v>12</v>
      </c>
      <c r="K2832" s="1" t="s">
        <v>26609</v>
      </c>
      <c r="L2832" s="1" t="s">
        <v>30132</v>
      </c>
    </row>
    <row r="2833" spans="1:12" ht="13.2">
      <c r="A2833" s="20" t="s">
        <v>31746</v>
      </c>
      <c r="B2833" s="1">
        <v>4</v>
      </c>
      <c r="C2833" s="1" t="s">
        <v>31747</v>
      </c>
      <c r="D2833" s="1" t="s">
        <v>19372</v>
      </c>
      <c r="E2833" s="1" t="s">
        <v>31748</v>
      </c>
      <c r="H2833" s="1" t="s">
        <v>30131</v>
      </c>
      <c r="I2833" s="4"/>
      <c r="J2833" s="4" t="str">
        <f ca="1">IFERROR(__xludf.DUMMYFUNCTION("LEFT(INDEX(SPLIT(L2833, "" ""), 4), 2)"),"12")</f>
        <v>12</v>
      </c>
      <c r="K2833" s="1" t="s">
        <v>27342</v>
      </c>
      <c r="L2833" s="1" t="s">
        <v>30132</v>
      </c>
    </row>
    <row r="2834" spans="1:12" ht="13.2">
      <c r="A2834" s="20" t="s">
        <v>18878</v>
      </c>
      <c r="B2834" s="1">
        <v>5</v>
      </c>
      <c r="D2834" s="1" t="s">
        <v>13043</v>
      </c>
      <c r="E2834" s="1" t="s">
        <v>31749</v>
      </c>
      <c r="H2834" s="1" t="s">
        <v>30131</v>
      </c>
      <c r="I2834" s="4"/>
      <c r="J2834" s="4" t="str">
        <f ca="1">IFERROR(__xludf.DUMMYFUNCTION("LEFT(INDEX(SPLIT(L2834, "" ""), 4), 2)"),"12")</f>
        <v>12</v>
      </c>
      <c r="K2834" s="1" t="s">
        <v>27488</v>
      </c>
      <c r="L2834" s="1" t="s">
        <v>30132</v>
      </c>
    </row>
    <row r="2835" spans="1:12" ht="13.2">
      <c r="A2835" s="20" t="s">
        <v>19004</v>
      </c>
      <c r="B2835" s="1">
        <v>3</v>
      </c>
      <c r="C2835" s="1" t="s">
        <v>31750</v>
      </c>
      <c r="D2835" s="1" t="s">
        <v>10293</v>
      </c>
      <c r="E2835" s="1" t="s">
        <v>31751</v>
      </c>
      <c r="H2835" s="1" t="s">
        <v>30131</v>
      </c>
      <c r="I2835" s="4"/>
      <c r="J2835" s="4" t="str">
        <f ca="1">IFERROR(__xludf.DUMMYFUNCTION("LEFT(INDEX(SPLIT(L2835, "" ""), 4), 2)"),"12")</f>
        <v>12</v>
      </c>
      <c r="K2835" s="1" t="s">
        <v>27326</v>
      </c>
      <c r="L2835" s="1" t="s">
        <v>30132</v>
      </c>
    </row>
    <row r="2836" spans="1:12" ht="13.2">
      <c r="A2836" s="20" t="s">
        <v>19451</v>
      </c>
      <c r="B2836" s="1">
        <v>5</v>
      </c>
      <c r="C2836" s="1" t="s">
        <v>31752</v>
      </c>
      <c r="D2836" s="1" t="s">
        <v>19372</v>
      </c>
      <c r="E2836" s="1" t="s">
        <v>31753</v>
      </c>
      <c r="H2836" s="1" t="s">
        <v>30131</v>
      </c>
      <c r="I2836" s="4"/>
      <c r="J2836" s="4" t="str">
        <f ca="1">IFERROR(__xludf.DUMMYFUNCTION("LEFT(INDEX(SPLIT(L2836, "" ""), 4), 2)"),"12")</f>
        <v>12</v>
      </c>
      <c r="K2836" s="1" t="s">
        <v>28258</v>
      </c>
      <c r="L2836" s="1" t="s">
        <v>30132</v>
      </c>
    </row>
    <row r="2837" spans="1:12" ht="13.2">
      <c r="A2837" s="20" t="s">
        <v>18933</v>
      </c>
      <c r="B2837" s="1">
        <v>5</v>
      </c>
      <c r="D2837" s="1" t="s">
        <v>10293</v>
      </c>
      <c r="E2837" s="1" t="s">
        <v>31754</v>
      </c>
      <c r="H2837" s="1" t="s">
        <v>30131</v>
      </c>
      <c r="I2837" s="4"/>
      <c r="J2837" s="4" t="str">
        <f ca="1">IFERROR(__xludf.DUMMYFUNCTION("LEFT(INDEX(SPLIT(L2837, "" ""), 4), 2)"),"12")</f>
        <v>12</v>
      </c>
      <c r="K2837" s="1" t="s">
        <v>27197</v>
      </c>
      <c r="L2837" s="1" t="s">
        <v>30132</v>
      </c>
    </row>
    <row r="2838" spans="1:12" ht="13.2">
      <c r="A2838" s="20" t="s">
        <v>31755</v>
      </c>
      <c r="B2838" s="1">
        <v>5</v>
      </c>
      <c r="D2838" s="1" t="s">
        <v>19372</v>
      </c>
      <c r="E2838" s="1" t="s">
        <v>31756</v>
      </c>
      <c r="H2838" s="1" t="s">
        <v>30131</v>
      </c>
      <c r="I2838" s="4"/>
      <c r="J2838" s="4" t="str">
        <f ca="1">IFERROR(__xludf.DUMMYFUNCTION("LEFT(INDEX(SPLIT(L2838, "" ""), 4), 2)"),"12")</f>
        <v>12</v>
      </c>
      <c r="K2838" s="1" t="s">
        <v>27561</v>
      </c>
      <c r="L2838" s="1" t="s">
        <v>30132</v>
      </c>
    </row>
    <row r="2839" spans="1:12" ht="13.2">
      <c r="A2839" s="20" t="s">
        <v>18936</v>
      </c>
      <c r="B2839" s="1">
        <v>5</v>
      </c>
      <c r="C2839" s="1" t="s">
        <v>31757</v>
      </c>
      <c r="D2839" s="1" t="s">
        <v>10293</v>
      </c>
      <c r="E2839" s="1" t="s">
        <v>31758</v>
      </c>
      <c r="H2839" s="1" t="s">
        <v>30131</v>
      </c>
      <c r="I2839" s="4"/>
      <c r="J2839" s="4" t="str">
        <f ca="1">IFERROR(__xludf.DUMMYFUNCTION("LEFT(INDEX(SPLIT(L2839, "" ""), 4), 2)"),"12")</f>
        <v>12</v>
      </c>
      <c r="K2839" s="1" t="s">
        <v>27477</v>
      </c>
      <c r="L2839" s="1" t="s">
        <v>30132</v>
      </c>
    </row>
    <row r="2840" spans="1:12" ht="13.2">
      <c r="A2840" s="20" t="s">
        <v>20787</v>
      </c>
      <c r="B2840" s="1">
        <v>5</v>
      </c>
      <c r="C2840" s="1" t="s">
        <v>31759</v>
      </c>
      <c r="D2840" s="1" t="s">
        <v>10305</v>
      </c>
      <c r="E2840" s="1" t="s">
        <v>31760</v>
      </c>
      <c r="H2840" s="1" t="s">
        <v>30131</v>
      </c>
      <c r="I2840" s="4"/>
      <c r="J2840" s="4" t="str">
        <f ca="1">IFERROR(__xludf.DUMMYFUNCTION("LEFT(INDEX(SPLIT(L2840, "" ""), 4), 2)"),"12")</f>
        <v>12</v>
      </c>
      <c r="K2840" s="1" t="s">
        <v>29018</v>
      </c>
      <c r="L2840" s="1" t="s">
        <v>30132</v>
      </c>
    </row>
    <row r="2841" spans="1:12" ht="13.2">
      <c r="A2841" s="20" t="s">
        <v>31761</v>
      </c>
      <c r="B2841" s="1">
        <v>5</v>
      </c>
      <c r="D2841" s="1" t="s">
        <v>13043</v>
      </c>
      <c r="E2841" s="1" t="s">
        <v>31762</v>
      </c>
      <c r="H2841" s="1" t="s">
        <v>30131</v>
      </c>
      <c r="I2841" s="4"/>
      <c r="J2841" s="4" t="str">
        <f ca="1">IFERROR(__xludf.DUMMYFUNCTION("LEFT(INDEX(SPLIT(L2841, "" ""), 4), 2)"),"12")</f>
        <v>12</v>
      </c>
      <c r="K2841" s="1" t="s">
        <v>27427</v>
      </c>
      <c r="L2841" s="1" t="s">
        <v>30132</v>
      </c>
    </row>
    <row r="2842" spans="1:12" ht="13.2">
      <c r="A2842" s="20" t="s">
        <v>18958</v>
      </c>
      <c r="B2842" s="1">
        <v>5</v>
      </c>
      <c r="D2842" s="1" t="s">
        <v>13043</v>
      </c>
      <c r="E2842" s="1" t="s">
        <v>31763</v>
      </c>
      <c r="H2842" s="1" t="s">
        <v>30131</v>
      </c>
      <c r="I2842" s="4"/>
      <c r="J2842" s="4" t="str">
        <f ca="1">IFERROR(__xludf.DUMMYFUNCTION("LEFT(INDEX(SPLIT(L2842, "" ""), 4), 2)"),"12")</f>
        <v>12</v>
      </c>
      <c r="K2842" s="1" t="s">
        <v>27197</v>
      </c>
      <c r="L2842" s="1" t="s">
        <v>30132</v>
      </c>
    </row>
    <row r="2843" spans="1:12" ht="13.2">
      <c r="A2843" s="20" t="s">
        <v>31764</v>
      </c>
      <c r="B2843" s="1">
        <v>5</v>
      </c>
      <c r="C2843" s="1" t="s">
        <v>31625</v>
      </c>
      <c r="D2843" s="1" t="s">
        <v>13043</v>
      </c>
      <c r="E2843" s="1" t="s">
        <v>31765</v>
      </c>
      <c r="H2843" s="1" t="s">
        <v>30131</v>
      </c>
      <c r="I2843" s="4"/>
      <c r="J2843" s="4" t="str">
        <f ca="1">IFERROR(__xludf.DUMMYFUNCTION("LEFT(INDEX(SPLIT(L2843, "" ""), 4), 2)"),"12")</f>
        <v>12</v>
      </c>
      <c r="K2843" s="1" t="s">
        <v>26609</v>
      </c>
      <c r="L2843" s="1" t="s">
        <v>30132</v>
      </c>
    </row>
    <row r="2844" spans="1:12" ht="13.2">
      <c r="A2844" s="20" t="s">
        <v>19118</v>
      </c>
      <c r="B2844" s="1">
        <v>5</v>
      </c>
      <c r="D2844" s="1" t="s">
        <v>19372</v>
      </c>
      <c r="E2844" s="1" t="s">
        <v>31766</v>
      </c>
      <c r="H2844" s="1" t="s">
        <v>30131</v>
      </c>
      <c r="I2844" s="4"/>
      <c r="J2844" s="4" t="str">
        <f ca="1">IFERROR(__xludf.DUMMYFUNCTION("LEFT(INDEX(SPLIT(L2844, "" ""), 4), 2)"),"12")</f>
        <v>12</v>
      </c>
      <c r="K2844" s="1" t="s">
        <v>27197</v>
      </c>
      <c r="L2844" s="1" t="s">
        <v>30132</v>
      </c>
    </row>
    <row r="2845" spans="1:12" ht="13.2">
      <c r="A2845" s="20" t="s">
        <v>25008</v>
      </c>
      <c r="B2845" s="1">
        <v>1</v>
      </c>
      <c r="D2845" s="1" t="s">
        <v>13043</v>
      </c>
      <c r="E2845" s="1" t="s">
        <v>31767</v>
      </c>
      <c r="H2845" s="1" t="s">
        <v>30131</v>
      </c>
      <c r="I2845" s="4"/>
      <c r="J2845" s="4" t="str">
        <f ca="1">IFERROR(__xludf.DUMMYFUNCTION("LEFT(INDEX(SPLIT(L2845, "" ""), 4), 2)"),"12")</f>
        <v>12</v>
      </c>
      <c r="K2845" s="1" t="s">
        <v>27197</v>
      </c>
      <c r="L2845" s="1" t="s">
        <v>30132</v>
      </c>
    </row>
    <row r="2846" spans="1:12" ht="13.2">
      <c r="A2846" s="20" t="s">
        <v>19377</v>
      </c>
      <c r="B2846" s="1">
        <v>3</v>
      </c>
      <c r="C2846" s="1" t="s">
        <v>31768</v>
      </c>
      <c r="D2846" s="1" t="s">
        <v>13043</v>
      </c>
      <c r="E2846" s="1" t="s">
        <v>31769</v>
      </c>
      <c r="H2846" s="1" t="s">
        <v>30131</v>
      </c>
      <c r="I2846" s="4"/>
      <c r="J2846" s="4" t="str">
        <f ca="1">IFERROR(__xludf.DUMMYFUNCTION("LEFT(INDEX(SPLIT(L2846, "" ""), 4), 2)"),"12")</f>
        <v>12</v>
      </c>
      <c r="K2846" s="1" t="s">
        <v>26664</v>
      </c>
      <c r="L2846" s="1" t="s">
        <v>30132</v>
      </c>
    </row>
    <row r="2847" spans="1:12" ht="13.2">
      <c r="A2847" s="20" t="s">
        <v>19451</v>
      </c>
      <c r="B2847" s="1">
        <v>5</v>
      </c>
      <c r="C2847" s="1" t="s">
        <v>31770</v>
      </c>
      <c r="D2847" s="1" t="s">
        <v>13043</v>
      </c>
      <c r="E2847" s="1" t="s">
        <v>31771</v>
      </c>
      <c r="H2847" s="1" t="s">
        <v>30131</v>
      </c>
      <c r="I2847" s="4"/>
      <c r="J2847" s="4" t="str">
        <f ca="1">IFERROR(__xludf.DUMMYFUNCTION("LEFT(INDEX(SPLIT(L2847, "" ""), 4), 2)"),"12")</f>
        <v>12</v>
      </c>
      <c r="K2847" s="1" t="s">
        <v>28258</v>
      </c>
      <c r="L2847" s="1" t="s">
        <v>30132</v>
      </c>
    </row>
    <row r="2848" spans="1:12" ht="13.2">
      <c r="A2848" s="20" t="s">
        <v>27081</v>
      </c>
      <c r="B2848" s="1">
        <v>5</v>
      </c>
      <c r="D2848" s="1" t="s">
        <v>19372</v>
      </c>
      <c r="E2848" s="1" t="s">
        <v>31772</v>
      </c>
      <c r="H2848" s="1" t="s">
        <v>30131</v>
      </c>
      <c r="I2848" s="4"/>
      <c r="J2848" s="4" t="str">
        <f ca="1">IFERROR(__xludf.DUMMYFUNCTION("LEFT(INDEX(SPLIT(L2848, "" ""), 4), 2)"),"12")</f>
        <v>12</v>
      </c>
      <c r="K2848" s="1" t="s">
        <v>27427</v>
      </c>
      <c r="L2848" s="1" t="s">
        <v>30132</v>
      </c>
    </row>
    <row r="2849" spans="1:12" ht="13.2">
      <c r="A2849" s="20" t="s">
        <v>2044</v>
      </c>
      <c r="B2849" s="1">
        <v>5</v>
      </c>
      <c r="D2849" s="1" t="s">
        <v>19372</v>
      </c>
      <c r="E2849" s="1" t="s">
        <v>31773</v>
      </c>
      <c r="H2849" s="1" t="s">
        <v>30131</v>
      </c>
      <c r="I2849" s="4"/>
      <c r="J2849" s="4" t="str">
        <f ca="1">IFERROR(__xludf.DUMMYFUNCTION("LEFT(INDEX(SPLIT(L2849, "" ""), 4), 2)"),"12")</f>
        <v>12</v>
      </c>
      <c r="K2849" s="1" t="s">
        <v>27750</v>
      </c>
      <c r="L2849" s="1" t="s">
        <v>30132</v>
      </c>
    </row>
    <row r="2850" spans="1:12" ht="13.2">
      <c r="A2850" s="20" t="s">
        <v>27739</v>
      </c>
      <c r="B2850" s="1">
        <v>5</v>
      </c>
      <c r="C2850" s="1" t="s">
        <v>31625</v>
      </c>
      <c r="D2850" s="1" t="s">
        <v>13043</v>
      </c>
      <c r="E2850" s="1" t="s">
        <v>31774</v>
      </c>
      <c r="H2850" s="1" t="s">
        <v>30131</v>
      </c>
      <c r="I2850" s="4"/>
      <c r="J2850" s="4" t="str">
        <f ca="1">IFERROR(__xludf.DUMMYFUNCTION("LEFT(INDEX(SPLIT(L2850, "" ""), 4), 2)"),"12")</f>
        <v>12</v>
      </c>
      <c r="K2850" s="1" t="s">
        <v>26609</v>
      </c>
      <c r="L2850" s="1" t="s">
        <v>30132</v>
      </c>
    </row>
    <row r="2851" spans="1:12" ht="13.2">
      <c r="A2851" s="20" t="s">
        <v>19451</v>
      </c>
      <c r="B2851" s="1">
        <v>5</v>
      </c>
      <c r="C2851" s="1" t="s">
        <v>31775</v>
      </c>
      <c r="D2851" s="1" t="s">
        <v>19372</v>
      </c>
      <c r="E2851" s="1" t="s">
        <v>31776</v>
      </c>
      <c r="H2851" s="1" t="s">
        <v>30131</v>
      </c>
      <c r="I2851" s="4"/>
      <c r="J2851" s="4" t="str">
        <f ca="1">IFERROR(__xludf.DUMMYFUNCTION("LEFT(INDEX(SPLIT(L2851, "" ""), 4), 2)"),"12")</f>
        <v>12</v>
      </c>
      <c r="K2851" s="1" t="s">
        <v>28258</v>
      </c>
      <c r="L2851" s="1" t="s">
        <v>30132</v>
      </c>
    </row>
    <row r="2852" spans="1:12" ht="13.2">
      <c r="A2852" s="20" t="s">
        <v>20479</v>
      </c>
      <c r="B2852" s="1">
        <v>5</v>
      </c>
      <c r="C2852" s="1" t="s">
        <v>31625</v>
      </c>
      <c r="D2852" s="1" t="s">
        <v>10305</v>
      </c>
      <c r="E2852" s="1" t="s">
        <v>31777</v>
      </c>
      <c r="H2852" s="1" t="s">
        <v>30131</v>
      </c>
      <c r="I2852" s="4"/>
      <c r="J2852" s="4" t="str">
        <f ca="1">IFERROR(__xludf.DUMMYFUNCTION("LEFT(INDEX(SPLIT(L2852, "" ""), 4), 2)"),"12")</f>
        <v>12</v>
      </c>
      <c r="K2852" s="1" t="s">
        <v>26609</v>
      </c>
      <c r="L2852" s="1" t="s">
        <v>30132</v>
      </c>
    </row>
    <row r="2853" spans="1:12" ht="13.2">
      <c r="A2853" s="20" t="s">
        <v>31778</v>
      </c>
      <c r="B2853" s="1">
        <v>5</v>
      </c>
      <c r="C2853" s="1" t="s">
        <v>31625</v>
      </c>
      <c r="D2853" s="1" t="s">
        <v>13043</v>
      </c>
      <c r="E2853" s="1" t="s">
        <v>31779</v>
      </c>
      <c r="H2853" s="1" t="s">
        <v>30131</v>
      </c>
      <c r="I2853" s="4"/>
      <c r="J2853" s="4" t="str">
        <f ca="1">IFERROR(__xludf.DUMMYFUNCTION("LEFT(INDEX(SPLIT(L2853, "" ""), 4), 2)"),"12")</f>
        <v>12</v>
      </c>
      <c r="K2853" s="1" t="s">
        <v>26609</v>
      </c>
      <c r="L2853" s="1" t="s">
        <v>30132</v>
      </c>
    </row>
    <row r="2854" spans="1:12" ht="13.2">
      <c r="A2854" s="20" t="s">
        <v>6429</v>
      </c>
      <c r="B2854" s="1">
        <v>5</v>
      </c>
      <c r="C2854" s="1" t="s">
        <v>31625</v>
      </c>
      <c r="D2854" s="1" t="s">
        <v>19372</v>
      </c>
      <c r="E2854" s="1" t="s">
        <v>31780</v>
      </c>
      <c r="H2854" s="1" t="s">
        <v>30131</v>
      </c>
      <c r="I2854" s="4"/>
      <c r="J2854" s="4" t="str">
        <f ca="1">IFERROR(__xludf.DUMMYFUNCTION("LEFT(INDEX(SPLIT(L2854, "" ""), 4), 2)"),"12")</f>
        <v>12</v>
      </c>
      <c r="K2854" s="1" t="s">
        <v>26609</v>
      </c>
      <c r="L2854" s="1" t="s">
        <v>30132</v>
      </c>
    </row>
    <row r="2855" spans="1:12" ht="13.2">
      <c r="A2855" s="20" t="s">
        <v>8655</v>
      </c>
      <c r="B2855" s="1">
        <v>5</v>
      </c>
      <c r="D2855" s="1" t="s">
        <v>13043</v>
      </c>
      <c r="E2855" s="1" t="s">
        <v>31781</v>
      </c>
      <c r="H2855" s="1" t="s">
        <v>30131</v>
      </c>
      <c r="I2855" s="4"/>
      <c r="J2855" s="4" t="str">
        <f ca="1">IFERROR(__xludf.DUMMYFUNCTION("LEFT(INDEX(SPLIT(L2855, "" ""), 4), 2)"),"12")</f>
        <v>12</v>
      </c>
      <c r="K2855" s="1" t="s">
        <v>27197</v>
      </c>
      <c r="L2855" s="1" t="s">
        <v>30132</v>
      </c>
    </row>
    <row r="2856" spans="1:12" ht="13.2">
      <c r="A2856" s="20" t="s">
        <v>18861</v>
      </c>
      <c r="B2856" s="1">
        <v>5</v>
      </c>
      <c r="C2856" s="1" t="s">
        <v>31782</v>
      </c>
      <c r="D2856" s="1" t="s">
        <v>13043</v>
      </c>
      <c r="E2856" s="1" t="s">
        <v>31783</v>
      </c>
      <c r="H2856" s="1" t="s">
        <v>30131</v>
      </c>
      <c r="I2856" s="4"/>
      <c r="J2856" s="4" t="str">
        <f ca="1">IFERROR(__xludf.DUMMYFUNCTION("LEFT(INDEX(SPLIT(L2856, "" ""), 4), 2)"),"12")</f>
        <v>12</v>
      </c>
      <c r="K2856" s="1" t="s">
        <v>27420</v>
      </c>
      <c r="L2856" s="1" t="s">
        <v>30132</v>
      </c>
    </row>
    <row r="2857" spans="1:12" ht="13.2">
      <c r="A2857" s="20" t="s">
        <v>3448</v>
      </c>
      <c r="B2857" s="1">
        <v>4</v>
      </c>
      <c r="C2857" s="1" t="s">
        <v>31625</v>
      </c>
      <c r="D2857" s="1" t="s">
        <v>13043</v>
      </c>
      <c r="E2857" s="1" t="s">
        <v>31784</v>
      </c>
      <c r="H2857" s="1" t="s">
        <v>30131</v>
      </c>
      <c r="I2857" s="4"/>
      <c r="J2857" s="4" t="str">
        <f ca="1">IFERROR(__xludf.DUMMYFUNCTION("LEFT(INDEX(SPLIT(L2857, "" ""), 4), 2)"),"12")</f>
        <v>12</v>
      </c>
      <c r="K2857" s="1" t="s">
        <v>26609</v>
      </c>
      <c r="L2857" s="1" t="s">
        <v>30132</v>
      </c>
    </row>
    <row r="2858" spans="1:12" ht="13.2">
      <c r="A2858" s="20" t="s">
        <v>31785</v>
      </c>
      <c r="B2858" s="1">
        <v>5</v>
      </c>
      <c r="C2858" s="1" t="s">
        <v>31625</v>
      </c>
      <c r="D2858" s="1" t="s">
        <v>13043</v>
      </c>
      <c r="E2858" s="1" t="s">
        <v>31786</v>
      </c>
      <c r="H2858" s="1" t="s">
        <v>30131</v>
      </c>
      <c r="I2858" s="4"/>
      <c r="J2858" s="4" t="str">
        <f ca="1">IFERROR(__xludf.DUMMYFUNCTION("LEFT(INDEX(SPLIT(L2858, "" ""), 4), 2)"),"12")</f>
        <v>12</v>
      </c>
      <c r="K2858" s="1" t="s">
        <v>26609</v>
      </c>
      <c r="L2858" s="1" t="s">
        <v>30132</v>
      </c>
    </row>
    <row r="2859" spans="1:12" ht="13.2">
      <c r="A2859" s="20" t="s">
        <v>18929</v>
      </c>
      <c r="B2859" s="1">
        <v>5</v>
      </c>
      <c r="D2859" s="1" t="s">
        <v>19372</v>
      </c>
      <c r="E2859" s="1" t="s">
        <v>31787</v>
      </c>
      <c r="H2859" s="1" t="s">
        <v>30131</v>
      </c>
      <c r="I2859" s="4"/>
      <c r="J2859" s="4" t="str">
        <f ca="1">IFERROR(__xludf.DUMMYFUNCTION("LEFT(INDEX(SPLIT(L2859, "" ""), 4), 2)"),"12")</f>
        <v>12</v>
      </c>
      <c r="K2859" s="1" t="s">
        <v>27738</v>
      </c>
      <c r="L2859" s="1" t="s">
        <v>30132</v>
      </c>
    </row>
    <row r="2860" spans="1:12" ht="13.2">
      <c r="A2860" s="20" t="s">
        <v>31788</v>
      </c>
      <c r="B2860" s="1">
        <v>5</v>
      </c>
      <c r="C2860" s="1" t="s">
        <v>31625</v>
      </c>
      <c r="D2860" s="1" t="s">
        <v>13043</v>
      </c>
      <c r="E2860" s="1" t="s">
        <v>31789</v>
      </c>
      <c r="H2860" s="1" t="s">
        <v>30131</v>
      </c>
      <c r="I2860" s="4"/>
      <c r="J2860" s="4" t="str">
        <f ca="1">IFERROR(__xludf.DUMMYFUNCTION("LEFT(INDEX(SPLIT(L2860, "" ""), 4), 2)"),"12")</f>
        <v>12</v>
      </c>
      <c r="K2860" s="1" t="s">
        <v>26609</v>
      </c>
      <c r="L2860" s="1" t="s">
        <v>30132</v>
      </c>
    </row>
    <row r="2861" spans="1:12" ht="13.2">
      <c r="A2861" s="20" t="s">
        <v>19032</v>
      </c>
      <c r="B2861" s="1">
        <v>5</v>
      </c>
      <c r="D2861" s="1" t="s">
        <v>19372</v>
      </c>
      <c r="E2861" s="1" t="s">
        <v>31790</v>
      </c>
      <c r="H2861" s="1" t="s">
        <v>30131</v>
      </c>
      <c r="I2861" s="4"/>
      <c r="J2861" s="4" t="str">
        <f ca="1">IFERROR(__xludf.DUMMYFUNCTION("LEFT(INDEX(SPLIT(L2861, "" ""), 4), 2)"),"12")</f>
        <v>12</v>
      </c>
      <c r="K2861" s="1" t="s">
        <v>27197</v>
      </c>
      <c r="L2861" s="1" t="s">
        <v>30132</v>
      </c>
    </row>
    <row r="2862" spans="1:12" ht="13.2">
      <c r="A2862" s="20" t="s">
        <v>23590</v>
      </c>
      <c r="B2862" s="1">
        <v>5</v>
      </c>
      <c r="D2862" s="1" t="s">
        <v>19372</v>
      </c>
      <c r="E2862" s="1" t="s">
        <v>31791</v>
      </c>
      <c r="H2862" s="1" t="s">
        <v>30131</v>
      </c>
      <c r="I2862" s="4"/>
      <c r="J2862" s="4" t="str">
        <f ca="1">IFERROR(__xludf.DUMMYFUNCTION("LEFT(INDEX(SPLIT(L2862, "" ""), 4), 2)"),"12")</f>
        <v>12</v>
      </c>
      <c r="K2862" s="1" t="s">
        <v>27197</v>
      </c>
      <c r="L2862" s="1" t="s">
        <v>30132</v>
      </c>
    </row>
    <row r="2863" spans="1:12" ht="13.2">
      <c r="A2863" s="20" t="s">
        <v>4951</v>
      </c>
      <c r="B2863" s="1">
        <v>5</v>
      </c>
      <c r="C2863" s="1" t="s">
        <v>31625</v>
      </c>
      <c r="D2863" s="1" t="s">
        <v>13043</v>
      </c>
      <c r="E2863" s="1" t="s">
        <v>31792</v>
      </c>
      <c r="H2863" s="1" t="s">
        <v>30131</v>
      </c>
      <c r="I2863" s="4"/>
      <c r="J2863" s="4" t="str">
        <f ca="1">IFERROR(__xludf.DUMMYFUNCTION("LEFT(INDEX(SPLIT(L2863, "" ""), 4), 2)"),"12")</f>
        <v>12</v>
      </c>
      <c r="K2863" s="1" t="s">
        <v>26609</v>
      </c>
      <c r="L2863" s="1" t="s">
        <v>30132</v>
      </c>
    </row>
    <row r="2864" spans="1:12" ht="13.2">
      <c r="A2864" s="20" t="s">
        <v>6806</v>
      </c>
      <c r="B2864" s="1">
        <v>5</v>
      </c>
      <c r="C2864" s="1" t="s">
        <v>31625</v>
      </c>
      <c r="D2864" s="1" t="s">
        <v>13043</v>
      </c>
      <c r="E2864" s="1" t="s">
        <v>31793</v>
      </c>
      <c r="H2864" s="1" t="s">
        <v>30131</v>
      </c>
      <c r="I2864" s="4"/>
      <c r="J2864" s="4" t="str">
        <f ca="1">IFERROR(__xludf.DUMMYFUNCTION("LEFT(INDEX(SPLIT(L2864, "" ""), 4), 2)"),"12")</f>
        <v>12</v>
      </c>
      <c r="K2864" s="1" t="s">
        <v>26609</v>
      </c>
      <c r="L2864" s="1" t="s">
        <v>30132</v>
      </c>
    </row>
    <row r="2865" spans="1:12" ht="13.2">
      <c r="A2865" s="20" t="s">
        <v>578</v>
      </c>
      <c r="B2865" s="1">
        <v>5</v>
      </c>
      <c r="C2865" s="1" t="s">
        <v>31625</v>
      </c>
      <c r="D2865" s="1" t="s">
        <v>13043</v>
      </c>
      <c r="E2865" s="1" t="s">
        <v>31794</v>
      </c>
      <c r="H2865" s="1" t="s">
        <v>30131</v>
      </c>
      <c r="I2865" s="4"/>
      <c r="J2865" s="4" t="str">
        <f ca="1">IFERROR(__xludf.DUMMYFUNCTION("LEFT(INDEX(SPLIT(L2865, "" ""), 4), 2)"),"12")</f>
        <v>12</v>
      </c>
      <c r="K2865" s="1" t="s">
        <v>26609</v>
      </c>
      <c r="L2865" s="1" t="s">
        <v>30132</v>
      </c>
    </row>
    <row r="2866" spans="1:12" ht="13.2">
      <c r="A2866" s="20" t="s">
        <v>19025</v>
      </c>
      <c r="B2866" s="1">
        <v>5</v>
      </c>
      <c r="C2866" s="1" t="s">
        <v>31795</v>
      </c>
      <c r="D2866" s="1" t="s">
        <v>19372</v>
      </c>
      <c r="E2866" s="1" t="s">
        <v>31796</v>
      </c>
      <c r="H2866" s="1" t="s">
        <v>30131</v>
      </c>
      <c r="I2866" s="4"/>
      <c r="J2866" s="4" t="str">
        <f ca="1">IFERROR(__xludf.DUMMYFUNCTION("LEFT(INDEX(SPLIT(L2866, "" ""), 4), 2)"),"12")</f>
        <v>12</v>
      </c>
      <c r="K2866" s="1" t="s">
        <v>27395</v>
      </c>
      <c r="L2866" s="1" t="s">
        <v>30132</v>
      </c>
    </row>
    <row r="2867" spans="1:12" ht="13.2">
      <c r="A2867" s="20" t="s">
        <v>31797</v>
      </c>
      <c r="B2867" s="1">
        <v>5</v>
      </c>
      <c r="C2867" s="1" t="s">
        <v>31625</v>
      </c>
      <c r="D2867" s="1" t="s">
        <v>13043</v>
      </c>
      <c r="E2867" s="1" t="s">
        <v>31798</v>
      </c>
      <c r="H2867" s="1" t="s">
        <v>30131</v>
      </c>
      <c r="I2867" s="4"/>
      <c r="J2867" s="4" t="str">
        <f ca="1">IFERROR(__xludf.DUMMYFUNCTION("LEFT(INDEX(SPLIT(L2867, "" ""), 4), 2)"),"12")</f>
        <v>12</v>
      </c>
      <c r="K2867" s="1" t="s">
        <v>26609</v>
      </c>
      <c r="L2867" s="1" t="s">
        <v>30132</v>
      </c>
    </row>
    <row r="2868" spans="1:12" ht="13.2">
      <c r="A2868" s="20" t="s">
        <v>19207</v>
      </c>
      <c r="B2868" s="1">
        <v>5</v>
      </c>
      <c r="D2868" s="1" t="s">
        <v>10743</v>
      </c>
      <c r="E2868" s="1" t="s">
        <v>31799</v>
      </c>
      <c r="H2868" s="1" t="s">
        <v>30131</v>
      </c>
      <c r="I2868" s="4"/>
      <c r="J2868" s="4" t="str">
        <f ca="1">IFERROR(__xludf.DUMMYFUNCTION("LEFT(INDEX(SPLIT(L2868, "" ""), 4), 2)"),"12")</f>
        <v>12</v>
      </c>
      <c r="K2868" s="1" t="s">
        <v>27197</v>
      </c>
      <c r="L2868" s="1" t="s">
        <v>30132</v>
      </c>
    </row>
    <row r="2869" spans="1:12" ht="13.2">
      <c r="A2869" s="20" t="s">
        <v>4734</v>
      </c>
      <c r="B2869" s="1">
        <v>5</v>
      </c>
      <c r="C2869" s="1" t="s">
        <v>31625</v>
      </c>
      <c r="D2869" s="1" t="s">
        <v>13043</v>
      </c>
      <c r="E2869" s="1" t="s">
        <v>31800</v>
      </c>
      <c r="H2869" s="1" t="s">
        <v>30131</v>
      </c>
      <c r="I2869" s="4"/>
      <c r="J2869" s="4" t="str">
        <f ca="1">IFERROR(__xludf.DUMMYFUNCTION("LEFT(INDEX(SPLIT(L2869, "" ""), 4), 2)"),"12")</f>
        <v>12</v>
      </c>
      <c r="K2869" s="1" t="s">
        <v>26609</v>
      </c>
      <c r="L2869" s="1" t="s">
        <v>30132</v>
      </c>
    </row>
    <row r="2870" spans="1:12" ht="13.2">
      <c r="A2870" s="20" t="s">
        <v>31801</v>
      </c>
      <c r="B2870" s="1">
        <v>5</v>
      </c>
      <c r="D2870" s="1" t="s">
        <v>10743</v>
      </c>
      <c r="E2870" s="1" t="s">
        <v>31802</v>
      </c>
      <c r="H2870" s="1" t="s">
        <v>30131</v>
      </c>
      <c r="I2870" s="4"/>
      <c r="J2870" s="4" t="str">
        <f ca="1">IFERROR(__xludf.DUMMYFUNCTION("LEFT(INDEX(SPLIT(L2870, "" ""), 4), 2)"),"12")</f>
        <v>12</v>
      </c>
      <c r="K2870" s="1" t="s">
        <v>31803</v>
      </c>
      <c r="L2870" s="1" t="s">
        <v>30132</v>
      </c>
    </row>
    <row r="2871" spans="1:12" ht="13.2">
      <c r="A2871" s="20" t="s">
        <v>31804</v>
      </c>
      <c r="B2871" s="1">
        <v>5</v>
      </c>
      <c r="D2871" s="1" t="s">
        <v>13043</v>
      </c>
      <c r="E2871" s="1" t="s">
        <v>31805</v>
      </c>
      <c r="H2871" s="1" t="s">
        <v>30131</v>
      </c>
      <c r="I2871" s="4"/>
      <c r="J2871" s="4" t="str">
        <f ca="1">IFERROR(__xludf.DUMMYFUNCTION("LEFT(INDEX(SPLIT(L2871, "" ""), 4), 2)"),"12")</f>
        <v>12</v>
      </c>
      <c r="K2871" s="1" t="s">
        <v>31806</v>
      </c>
      <c r="L2871" s="1" t="s">
        <v>30132</v>
      </c>
    </row>
    <row r="2872" spans="1:12" ht="13.2">
      <c r="A2872" s="20" t="s">
        <v>6681</v>
      </c>
      <c r="B2872" s="1">
        <v>5</v>
      </c>
      <c r="D2872" s="1" t="s">
        <v>19372</v>
      </c>
      <c r="E2872" s="1" t="s">
        <v>31807</v>
      </c>
      <c r="H2872" s="1" t="s">
        <v>30131</v>
      </c>
      <c r="I2872" s="4"/>
      <c r="J2872" s="4" t="str">
        <f ca="1">IFERROR(__xludf.DUMMYFUNCTION("LEFT(INDEX(SPLIT(L2872, "" ""), 4), 2)"),"12")</f>
        <v>12</v>
      </c>
      <c r="K2872" s="1" t="s">
        <v>27561</v>
      </c>
      <c r="L2872" s="1" t="s">
        <v>30132</v>
      </c>
    </row>
    <row r="2873" spans="1:12" ht="13.2">
      <c r="A2873" s="20" t="s">
        <v>20759</v>
      </c>
      <c r="B2873" s="1">
        <v>5</v>
      </c>
      <c r="D2873" s="1" t="s">
        <v>10347</v>
      </c>
      <c r="E2873" s="1" t="s">
        <v>31808</v>
      </c>
      <c r="H2873" s="1" t="s">
        <v>30131</v>
      </c>
      <c r="I2873" s="4"/>
      <c r="J2873" s="4" t="str">
        <f ca="1">IFERROR(__xludf.DUMMYFUNCTION("LEFT(INDEX(SPLIT(L2873, "" ""), 4), 2)"),"12")</f>
        <v>12</v>
      </c>
      <c r="K2873" s="1" t="s">
        <v>28626</v>
      </c>
      <c r="L2873" s="1" t="s">
        <v>30132</v>
      </c>
    </row>
    <row r="2874" spans="1:12" ht="13.2">
      <c r="A2874" s="20" t="s">
        <v>19451</v>
      </c>
      <c r="B2874" s="1">
        <v>5</v>
      </c>
      <c r="C2874" s="1" t="s">
        <v>31809</v>
      </c>
      <c r="D2874" s="1" t="s">
        <v>19372</v>
      </c>
      <c r="E2874" s="1" t="s">
        <v>31810</v>
      </c>
      <c r="H2874" s="1" t="s">
        <v>30131</v>
      </c>
      <c r="I2874" s="4"/>
      <c r="J2874" s="4" t="str">
        <f ca="1">IFERROR(__xludf.DUMMYFUNCTION("LEFT(INDEX(SPLIT(L2874, "" ""), 4), 2)"),"12")</f>
        <v>12</v>
      </c>
      <c r="K2874" s="1" t="s">
        <v>28258</v>
      </c>
      <c r="L2874" s="1" t="s">
        <v>30132</v>
      </c>
    </row>
    <row r="2875" spans="1:12" ht="13.2">
      <c r="A2875" s="20" t="s">
        <v>23590</v>
      </c>
      <c r="B2875" s="1">
        <v>5</v>
      </c>
      <c r="D2875" s="1" t="s">
        <v>13043</v>
      </c>
      <c r="E2875" s="1" t="s">
        <v>31811</v>
      </c>
      <c r="H2875" s="1" t="s">
        <v>30131</v>
      </c>
      <c r="I2875" s="4"/>
      <c r="J2875" s="4" t="str">
        <f ca="1">IFERROR(__xludf.DUMMYFUNCTION("LEFT(INDEX(SPLIT(L2875, "" ""), 4), 2)"),"12")</f>
        <v>12</v>
      </c>
      <c r="K2875" s="1" t="s">
        <v>27197</v>
      </c>
      <c r="L2875" s="1" t="s">
        <v>30132</v>
      </c>
    </row>
    <row r="2876" spans="1:12" ht="13.2">
      <c r="A2876" s="20" t="s">
        <v>19377</v>
      </c>
      <c r="B2876" s="1">
        <v>3</v>
      </c>
      <c r="C2876" s="1" t="s">
        <v>31812</v>
      </c>
      <c r="D2876" s="1" t="s">
        <v>13043</v>
      </c>
      <c r="E2876" s="1" t="s">
        <v>31813</v>
      </c>
      <c r="H2876" s="1" t="s">
        <v>30131</v>
      </c>
      <c r="I2876" s="4"/>
      <c r="J2876" s="4" t="str">
        <f ca="1">IFERROR(__xludf.DUMMYFUNCTION("LEFT(INDEX(SPLIT(L2876, "" ""), 4), 2)"),"12")</f>
        <v>12</v>
      </c>
      <c r="K2876" s="1" t="s">
        <v>26664</v>
      </c>
      <c r="L2876" s="1" t="s">
        <v>30132</v>
      </c>
    </row>
    <row r="2877" spans="1:12" ht="13.2">
      <c r="A2877" s="20" t="s">
        <v>18861</v>
      </c>
      <c r="B2877" s="1">
        <v>5</v>
      </c>
      <c r="C2877" s="1" t="s">
        <v>31814</v>
      </c>
      <c r="D2877" s="1" t="s">
        <v>13043</v>
      </c>
      <c r="E2877" s="1" t="s">
        <v>31815</v>
      </c>
      <c r="H2877" s="1" t="s">
        <v>30131</v>
      </c>
      <c r="I2877" s="4"/>
      <c r="J2877" s="4" t="str">
        <f ca="1">IFERROR(__xludf.DUMMYFUNCTION("LEFT(INDEX(SPLIT(L2877, "" ""), 4), 2)"),"12")</f>
        <v>12</v>
      </c>
      <c r="K2877" s="1" t="s">
        <v>27420</v>
      </c>
      <c r="L2877" s="1" t="s">
        <v>30132</v>
      </c>
    </row>
    <row r="2878" spans="1:12" ht="13.2">
      <c r="A2878" s="20" t="s">
        <v>18861</v>
      </c>
      <c r="B2878" s="1">
        <v>5</v>
      </c>
      <c r="C2878" s="1" t="s">
        <v>31816</v>
      </c>
      <c r="D2878" s="1" t="s">
        <v>13043</v>
      </c>
      <c r="E2878" s="1" t="s">
        <v>31817</v>
      </c>
      <c r="H2878" s="1" t="s">
        <v>30131</v>
      </c>
      <c r="I2878" s="4"/>
      <c r="J2878" s="4" t="str">
        <f ca="1">IFERROR(__xludf.DUMMYFUNCTION("LEFT(INDEX(SPLIT(L2878, "" ""), 4), 2)"),"12")</f>
        <v>12</v>
      </c>
      <c r="K2878" s="1" t="s">
        <v>27420</v>
      </c>
      <c r="L2878" s="1" t="s">
        <v>30132</v>
      </c>
    </row>
    <row r="2879" spans="1:12" ht="13.2">
      <c r="A2879" s="20" t="s">
        <v>31818</v>
      </c>
      <c r="B2879" s="1">
        <v>5</v>
      </c>
      <c r="D2879" s="1" t="s">
        <v>10743</v>
      </c>
      <c r="E2879" s="1" t="s">
        <v>31819</v>
      </c>
      <c r="H2879" s="1" t="s">
        <v>30131</v>
      </c>
      <c r="I2879" s="4"/>
      <c r="J2879" s="4" t="str">
        <f ca="1">IFERROR(__xludf.DUMMYFUNCTION("LEFT(INDEX(SPLIT(L2879, "" ""), 4), 2)"),"12")</f>
        <v>12</v>
      </c>
      <c r="K2879" s="1" t="s">
        <v>31803</v>
      </c>
      <c r="L2879" s="1" t="s">
        <v>30132</v>
      </c>
    </row>
    <row r="2880" spans="1:12" ht="13.2">
      <c r="A2880" s="20" t="s">
        <v>31820</v>
      </c>
      <c r="B2880" s="1">
        <v>5</v>
      </c>
      <c r="C2880" s="1" t="s">
        <v>31821</v>
      </c>
      <c r="D2880" s="1" t="s">
        <v>19372</v>
      </c>
      <c r="E2880" s="1" t="s">
        <v>31822</v>
      </c>
      <c r="H2880" s="1" t="s">
        <v>30131</v>
      </c>
      <c r="I2880" s="4"/>
      <c r="J2880" s="4" t="str">
        <f ca="1">IFERROR(__xludf.DUMMYFUNCTION("LEFT(INDEX(SPLIT(L2880, "" ""), 4), 2)"),"12")</f>
        <v>12</v>
      </c>
      <c r="K2880" s="1" t="s">
        <v>27342</v>
      </c>
      <c r="L2880" s="1" t="s">
        <v>30132</v>
      </c>
    </row>
    <row r="2881" spans="1:12" ht="13.2">
      <c r="A2881" s="20" t="s">
        <v>31823</v>
      </c>
      <c r="B2881" s="1">
        <v>5</v>
      </c>
      <c r="C2881" s="1" t="s">
        <v>31824</v>
      </c>
      <c r="D2881" s="1" t="s">
        <v>13043</v>
      </c>
      <c r="E2881" s="1" t="s">
        <v>31825</v>
      </c>
      <c r="H2881" s="1" t="s">
        <v>30131</v>
      </c>
      <c r="I2881" s="4"/>
      <c r="J2881" s="4" t="str">
        <f ca="1">IFERROR(__xludf.DUMMYFUNCTION("LEFT(INDEX(SPLIT(L2881, "" ""), 4), 2)"),"12")</f>
        <v>12</v>
      </c>
      <c r="K2881" s="1" t="s">
        <v>28836</v>
      </c>
      <c r="L2881" s="1" t="s">
        <v>30132</v>
      </c>
    </row>
    <row r="2882" spans="1:12" ht="13.2">
      <c r="A2882" s="20" t="s">
        <v>18847</v>
      </c>
      <c r="B2882" s="1">
        <v>5</v>
      </c>
      <c r="D2882" s="1" t="s">
        <v>13043</v>
      </c>
      <c r="E2882" s="1" t="s">
        <v>31826</v>
      </c>
      <c r="H2882" s="1" t="s">
        <v>30131</v>
      </c>
      <c r="I2882" s="4"/>
      <c r="J2882" s="4" t="str">
        <f ca="1">IFERROR(__xludf.DUMMYFUNCTION("LEFT(INDEX(SPLIT(L2882, "" ""), 4), 2)"),"12")</f>
        <v>12</v>
      </c>
      <c r="K2882" s="1" t="s">
        <v>27197</v>
      </c>
      <c r="L2882" s="1" t="s">
        <v>30132</v>
      </c>
    </row>
    <row r="2883" spans="1:12" ht="13.2">
      <c r="A2883" s="20" t="s">
        <v>18861</v>
      </c>
      <c r="B2883" s="1">
        <v>5</v>
      </c>
      <c r="C2883" s="1" t="s">
        <v>31827</v>
      </c>
      <c r="D2883" s="1" t="s">
        <v>10479</v>
      </c>
      <c r="E2883" s="1" t="s">
        <v>31828</v>
      </c>
      <c r="H2883" s="1" t="s">
        <v>30131</v>
      </c>
      <c r="I2883" s="4"/>
      <c r="J2883" s="4" t="str">
        <f ca="1">IFERROR(__xludf.DUMMYFUNCTION("LEFT(INDEX(SPLIT(L2883, "" ""), 4), 2)"),"12")</f>
        <v>12</v>
      </c>
      <c r="K2883" s="1" t="s">
        <v>27420</v>
      </c>
      <c r="L2883" s="1" t="s">
        <v>30132</v>
      </c>
    </row>
    <row r="2884" spans="1:12" ht="13.2">
      <c r="A2884" s="20" t="s">
        <v>20439</v>
      </c>
      <c r="B2884" s="1">
        <v>5</v>
      </c>
      <c r="C2884" s="1" t="s">
        <v>31625</v>
      </c>
      <c r="D2884" s="1" t="s">
        <v>13043</v>
      </c>
      <c r="E2884" s="1" t="s">
        <v>31829</v>
      </c>
      <c r="H2884" s="1" t="s">
        <v>30131</v>
      </c>
      <c r="I2884" s="4"/>
      <c r="J2884" s="4" t="str">
        <f ca="1">IFERROR(__xludf.DUMMYFUNCTION("LEFT(INDEX(SPLIT(L2884, "" ""), 4), 2)"),"12")</f>
        <v>12</v>
      </c>
      <c r="K2884" s="1" t="s">
        <v>26609</v>
      </c>
      <c r="L2884" s="1" t="s">
        <v>30132</v>
      </c>
    </row>
    <row r="2885" spans="1:12" ht="13.2">
      <c r="A2885" s="20" t="s">
        <v>31830</v>
      </c>
      <c r="B2885" s="1">
        <v>5</v>
      </c>
      <c r="D2885" s="1" t="s">
        <v>19372</v>
      </c>
      <c r="E2885" s="1" t="s">
        <v>31831</v>
      </c>
      <c r="H2885" s="1" t="s">
        <v>30131</v>
      </c>
      <c r="I2885" s="4"/>
      <c r="J2885" s="4" t="str">
        <f ca="1">IFERROR(__xludf.DUMMYFUNCTION("LEFT(INDEX(SPLIT(L2885, "" ""), 4), 2)"),"12")</f>
        <v>12</v>
      </c>
      <c r="K2885" s="1" t="s">
        <v>27197</v>
      </c>
      <c r="L2885" s="1" t="s">
        <v>30132</v>
      </c>
    </row>
    <row r="2886" spans="1:12" ht="13.2">
      <c r="A2886" s="20" t="s">
        <v>19032</v>
      </c>
      <c r="B2886" s="1">
        <v>5</v>
      </c>
      <c r="D2886" s="1" t="s">
        <v>10736</v>
      </c>
      <c r="E2886" s="1" t="s">
        <v>31832</v>
      </c>
      <c r="H2886" s="1" t="s">
        <v>30131</v>
      </c>
      <c r="I2886" s="4"/>
      <c r="J2886" s="4" t="str">
        <f ca="1">IFERROR(__xludf.DUMMYFUNCTION("LEFT(INDEX(SPLIT(L2886, "" ""), 4), 2)"),"12")</f>
        <v>12</v>
      </c>
      <c r="K2886" s="1" t="s">
        <v>27197</v>
      </c>
      <c r="L2886" s="1" t="s">
        <v>30132</v>
      </c>
    </row>
    <row r="2887" spans="1:12" ht="13.2">
      <c r="A2887" s="20" t="s">
        <v>18958</v>
      </c>
      <c r="B2887" s="1">
        <v>4</v>
      </c>
      <c r="D2887" s="1" t="s">
        <v>10755</v>
      </c>
      <c r="E2887" s="1" t="s">
        <v>31833</v>
      </c>
      <c r="H2887" s="1" t="s">
        <v>30131</v>
      </c>
      <c r="I2887" s="4"/>
      <c r="J2887" s="4" t="str">
        <f ca="1">IFERROR(__xludf.DUMMYFUNCTION("LEFT(INDEX(SPLIT(L2887, "" ""), 4), 2)"),"12")</f>
        <v>12</v>
      </c>
      <c r="K2887" s="1" t="s">
        <v>27197</v>
      </c>
      <c r="L2887" s="1" t="s">
        <v>30132</v>
      </c>
    </row>
    <row r="2888" spans="1:12" ht="13.2">
      <c r="A2888" s="20" t="s">
        <v>31834</v>
      </c>
      <c r="B2888" s="1">
        <v>5</v>
      </c>
      <c r="D2888" s="1" t="s">
        <v>10743</v>
      </c>
      <c r="E2888" s="1" t="s">
        <v>31835</v>
      </c>
      <c r="H2888" s="1" t="s">
        <v>30131</v>
      </c>
      <c r="I2888" s="4"/>
      <c r="J2888" s="4" t="str">
        <f ca="1">IFERROR(__xludf.DUMMYFUNCTION("LEFT(INDEX(SPLIT(L2888, "" ""), 4), 2)"),"12")</f>
        <v>12</v>
      </c>
      <c r="K2888" s="1" t="s">
        <v>31803</v>
      </c>
      <c r="L2888" s="1" t="s">
        <v>30132</v>
      </c>
    </row>
    <row r="2889" spans="1:12" ht="13.2">
      <c r="A2889" s="20" t="s">
        <v>31836</v>
      </c>
      <c r="B2889" s="1">
        <v>5</v>
      </c>
      <c r="D2889" s="1" t="s">
        <v>13043</v>
      </c>
      <c r="E2889" s="1" t="s">
        <v>31837</v>
      </c>
      <c r="H2889" s="1" t="s">
        <v>30131</v>
      </c>
      <c r="I2889" s="4"/>
      <c r="J2889" s="4" t="str">
        <f ca="1">IFERROR(__xludf.DUMMYFUNCTION("LEFT(INDEX(SPLIT(L2889, "" ""), 4), 2)"),"12")</f>
        <v>12</v>
      </c>
      <c r="K2889" s="1" t="s">
        <v>27581</v>
      </c>
      <c r="L2889" s="1" t="s">
        <v>30132</v>
      </c>
    </row>
    <row r="2890" spans="1:12" ht="13.2">
      <c r="A2890" s="20" t="s">
        <v>19147</v>
      </c>
      <c r="B2890" s="1">
        <v>5</v>
      </c>
      <c r="C2890" s="1" t="s">
        <v>31625</v>
      </c>
      <c r="D2890" s="1" t="s">
        <v>19372</v>
      </c>
      <c r="E2890" s="1" t="s">
        <v>31838</v>
      </c>
      <c r="H2890" s="1" t="s">
        <v>30131</v>
      </c>
      <c r="I2890" s="4"/>
      <c r="J2890" s="4" t="str">
        <f ca="1">IFERROR(__xludf.DUMMYFUNCTION("LEFT(INDEX(SPLIT(L2890, "" ""), 4), 2)"),"12")</f>
        <v>12</v>
      </c>
      <c r="K2890" s="1" t="s">
        <v>26609</v>
      </c>
      <c r="L2890" s="1" t="s">
        <v>30132</v>
      </c>
    </row>
    <row r="2891" spans="1:12" ht="13.2">
      <c r="A2891" s="20" t="s">
        <v>20485</v>
      </c>
      <c r="B2891" s="1">
        <v>5</v>
      </c>
      <c r="D2891" s="1" t="s">
        <v>19372</v>
      </c>
      <c r="E2891" s="1" t="s">
        <v>31839</v>
      </c>
      <c r="H2891" s="1" t="s">
        <v>30131</v>
      </c>
      <c r="I2891" s="4"/>
      <c r="J2891" s="4" t="str">
        <f ca="1">IFERROR(__xludf.DUMMYFUNCTION("LEFT(INDEX(SPLIT(L2891, "" ""), 4), 2)"),"12")</f>
        <v>12</v>
      </c>
      <c r="K2891" s="1" t="s">
        <v>27197</v>
      </c>
      <c r="L2891" s="1" t="s">
        <v>30132</v>
      </c>
    </row>
    <row r="2892" spans="1:12" ht="13.2">
      <c r="A2892" s="20" t="s">
        <v>23604</v>
      </c>
      <c r="B2892" s="1">
        <v>5</v>
      </c>
      <c r="D2892" s="1" t="s">
        <v>19372</v>
      </c>
      <c r="E2892" s="1" t="s">
        <v>31840</v>
      </c>
      <c r="H2892" s="1" t="s">
        <v>30131</v>
      </c>
      <c r="I2892" s="4"/>
      <c r="J2892" s="4" t="str">
        <f ca="1">IFERROR(__xludf.DUMMYFUNCTION("LEFT(INDEX(SPLIT(L2892, "" ""), 4), 2)"),"12")</f>
        <v>12</v>
      </c>
      <c r="K2892" s="1" t="s">
        <v>27390</v>
      </c>
      <c r="L2892" s="1" t="s">
        <v>30132</v>
      </c>
    </row>
    <row r="2893" spans="1:12" ht="13.2">
      <c r="A2893" s="20" t="s">
        <v>31841</v>
      </c>
      <c r="B2893" s="1">
        <v>5</v>
      </c>
      <c r="C2893" s="1" t="s">
        <v>31625</v>
      </c>
      <c r="D2893" s="1" t="s">
        <v>13043</v>
      </c>
      <c r="E2893" s="1" t="s">
        <v>31842</v>
      </c>
      <c r="H2893" s="1" t="s">
        <v>30131</v>
      </c>
      <c r="I2893" s="4"/>
      <c r="J2893" s="4" t="str">
        <f ca="1">IFERROR(__xludf.DUMMYFUNCTION("LEFT(INDEX(SPLIT(L2893, "" ""), 4), 2)"),"12")</f>
        <v>12</v>
      </c>
      <c r="K2893" s="1" t="s">
        <v>26609</v>
      </c>
      <c r="L2893" s="1" t="s">
        <v>30132</v>
      </c>
    </row>
    <row r="2894" spans="1:12" ht="13.2">
      <c r="A2894" s="20" t="s">
        <v>31843</v>
      </c>
      <c r="B2894" s="1">
        <v>5</v>
      </c>
      <c r="C2894" s="1" t="s">
        <v>31844</v>
      </c>
      <c r="D2894" s="1" t="s">
        <v>19372</v>
      </c>
      <c r="E2894" s="1" t="s">
        <v>31845</v>
      </c>
      <c r="H2894" s="1" t="s">
        <v>30131</v>
      </c>
      <c r="I2894" s="4"/>
      <c r="J2894" s="4" t="str">
        <f ca="1">IFERROR(__xludf.DUMMYFUNCTION("LEFT(INDEX(SPLIT(L2894, "" ""), 4), 2)"),"12")</f>
        <v>12</v>
      </c>
      <c r="K2894" s="1" t="s">
        <v>26621</v>
      </c>
      <c r="L2894" s="1" t="s">
        <v>30132</v>
      </c>
    </row>
    <row r="2895" spans="1:12" ht="13.2">
      <c r="A2895" s="20" t="s">
        <v>31846</v>
      </c>
      <c r="B2895" s="1">
        <v>4</v>
      </c>
      <c r="D2895" s="1" t="s">
        <v>19372</v>
      </c>
      <c r="E2895" s="1" t="s">
        <v>31847</v>
      </c>
      <c r="H2895" s="1" t="s">
        <v>30131</v>
      </c>
      <c r="I2895" s="4"/>
      <c r="J2895" s="4" t="str">
        <f ca="1">IFERROR(__xludf.DUMMYFUNCTION("LEFT(INDEX(SPLIT(L2895, "" ""), 4), 2)"),"12")</f>
        <v>12</v>
      </c>
      <c r="K2895" s="1" t="s">
        <v>31848</v>
      </c>
      <c r="L2895" s="1" t="s">
        <v>30132</v>
      </c>
    </row>
    <row r="2896" spans="1:12" ht="13.2">
      <c r="A2896" s="20" t="s">
        <v>31849</v>
      </c>
      <c r="B2896" s="1">
        <v>5</v>
      </c>
      <c r="D2896" s="1" t="s">
        <v>10736</v>
      </c>
      <c r="E2896" s="1" t="s">
        <v>31850</v>
      </c>
      <c r="H2896" s="1" t="s">
        <v>30131</v>
      </c>
      <c r="I2896" s="4"/>
      <c r="J2896" s="4" t="str">
        <f ca="1">IFERROR(__xludf.DUMMYFUNCTION("LEFT(INDEX(SPLIT(L2896, "" ""), 4), 2)"),"12")</f>
        <v>12</v>
      </c>
      <c r="K2896" s="1" t="s">
        <v>31851</v>
      </c>
      <c r="L2896" s="1" t="s">
        <v>30132</v>
      </c>
    </row>
    <row r="2897" spans="1:12" ht="13.2">
      <c r="A2897" s="20" t="s">
        <v>9371</v>
      </c>
      <c r="B2897" s="1">
        <v>5</v>
      </c>
      <c r="C2897" s="1" t="s">
        <v>31647</v>
      </c>
      <c r="D2897" s="1" t="s">
        <v>13043</v>
      </c>
      <c r="E2897" s="1" t="s">
        <v>31852</v>
      </c>
      <c r="H2897" s="1" t="s">
        <v>30131</v>
      </c>
      <c r="I2897" s="4"/>
      <c r="J2897" s="4" t="str">
        <f ca="1">IFERROR(__xludf.DUMMYFUNCTION("LEFT(INDEX(SPLIT(L2897, "" ""), 4), 2)"),"12")</f>
        <v>12</v>
      </c>
      <c r="K2897" s="1" t="s">
        <v>26609</v>
      </c>
      <c r="L2897" s="1" t="s">
        <v>30132</v>
      </c>
    </row>
    <row r="2898" spans="1:12" ht="13.2">
      <c r="A2898" s="20" t="s">
        <v>21275</v>
      </c>
      <c r="B2898" s="1">
        <v>5</v>
      </c>
      <c r="D2898" s="1" t="s">
        <v>13043</v>
      </c>
      <c r="E2898" s="1" t="s">
        <v>31853</v>
      </c>
      <c r="H2898" s="1" t="s">
        <v>30131</v>
      </c>
      <c r="I2898" s="4"/>
      <c r="J2898" s="4" t="str">
        <f ca="1">IFERROR(__xludf.DUMMYFUNCTION("LEFT(INDEX(SPLIT(L2898, "" ""), 4), 2)"),"12")</f>
        <v>12</v>
      </c>
      <c r="K2898" s="1" t="s">
        <v>28627</v>
      </c>
      <c r="L2898" s="1" t="s">
        <v>30132</v>
      </c>
    </row>
    <row r="2899" spans="1:12" ht="13.2">
      <c r="A2899" s="20" t="s">
        <v>31854</v>
      </c>
      <c r="B2899" s="1">
        <v>5</v>
      </c>
      <c r="C2899" s="1" t="s">
        <v>31625</v>
      </c>
      <c r="D2899" s="1" t="s">
        <v>13043</v>
      </c>
      <c r="E2899" s="1" t="s">
        <v>31855</v>
      </c>
      <c r="H2899" s="1" t="s">
        <v>30131</v>
      </c>
      <c r="I2899" s="4"/>
      <c r="J2899" s="4" t="str">
        <f ca="1">IFERROR(__xludf.DUMMYFUNCTION("LEFT(INDEX(SPLIT(L2899, "" ""), 4), 2)"),"12")</f>
        <v>12</v>
      </c>
      <c r="K2899" s="1" t="s">
        <v>26609</v>
      </c>
      <c r="L2899" s="1" t="s">
        <v>30132</v>
      </c>
    </row>
    <row r="2900" spans="1:12" ht="13.2">
      <c r="A2900" s="20" t="s">
        <v>21642</v>
      </c>
      <c r="B2900" s="1">
        <v>5</v>
      </c>
      <c r="C2900" s="1" t="s">
        <v>31625</v>
      </c>
      <c r="D2900" s="1" t="s">
        <v>13043</v>
      </c>
      <c r="E2900" s="1" t="s">
        <v>31856</v>
      </c>
      <c r="H2900" s="1" t="s">
        <v>30131</v>
      </c>
      <c r="I2900" s="4"/>
      <c r="J2900" s="4" t="str">
        <f ca="1">IFERROR(__xludf.DUMMYFUNCTION("LEFT(INDEX(SPLIT(L2900, "" ""), 4), 2)"),"12")</f>
        <v>12</v>
      </c>
      <c r="K2900" s="1" t="s">
        <v>26609</v>
      </c>
      <c r="L2900" s="1" t="s">
        <v>30132</v>
      </c>
    </row>
    <row r="2901" spans="1:12" ht="13.2">
      <c r="A2901" s="20" t="s">
        <v>18929</v>
      </c>
      <c r="B2901" s="1">
        <v>5</v>
      </c>
      <c r="D2901" s="1" t="s">
        <v>13043</v>
      </c>
      <c r="E2901" s="1" t="s">
        <v>31857</v>
      </c>
      <c r="H2901" s="1" t="s">
        <v>30131</v>
      </c>
      <c r="I2901" s="4"/>
      <c r="J2901" s="4" t="str">
        <f ca="1">IFERROR(__xludf.DUMMYFUNCTION("LEFT(INDEX(SPLIT(L2901, "" ""), 4), 2)"),"12")</f>
        <v>12</v>
      </c>
      <c r="K2901" s="1" t="s">
        <v>27738</v>
      </c>
      <c r="L2901" s="1" t="s">
        <v>30132</v>
      </c>
    </row>
    <row r="2902" spans="1:12" ht="13.2">
      <c r="A2902" s="20" t="s">
        <v>20832</v>
      </c>
      <c r="B2902" s="1">
        <v>5</v>
      </c>
      <c r="D2902" s="1" t="s">
        <v>10755</v>
      </c>
      <c r="E2902" s="1" t="s">
        <v>31858</v>
      </c>
      <c r="H2902" s="1" t="s">
        <v>30131</v>
      </c>
      <c r="I2902" s="4"/>
      <c r="J2902" s="4" t="str">
        <f ca="1">IFERROR(__xludf.DUMMYFUNCTION("LEFT(INDEX(SPLIT(L2902, "" ""), 4), 2)"),"12")</f>
        <v>12</v>
      </c>
      <c r="K2902" s="1" t="s">
        <v>27197</v>
      </c>
      <c r="L2902" s="1" t="s">
        <v>30132</v>
      </c>
    </row>
    <row r="2903" spans="1:12" ht="13.2">
      <c r="A2903" s="20" t="s">
        <v>31859</v>
      </c>
      <c r="B2903" s="1">
        <v>5</v>
      </c>
      <c r="C2903" s="1" t="s">
        <v>31860</v>
      </c>
      <c r="D2903" s="1" t="s">
        <v>19372</v>
      </c>
      <c r="E2903" s="1" t="s">
        <v>31861</v>
      </c>
      <c r="H2903" s="1" t="s">
        <v>30131</v>
      </c>
      <c r="I2903" s="4"/>
      <c r="J2903" s="4" t="str">
        <f ca="1">IFERROR(__xludf.DUMMYFUNCTION("LEFT(INDEX(SPLIT(L2903, "" ""), 4), 2)"),"12")</f>
        <v>12</v>
      </c>
      <c r="K2903" s="1" t="s">
        <v>27668</v>
      </c>
      <c r="L2903" s="1" t="s">
        <v>30132</v>
      </c>
    </row>
    <row r="2904" spans="1:12" ht="13.2">
      <c r="A2904" s="20" t="s">
        <v>31862</v>
      </c>
      <c r="B2904" s="1">
        <v>5</v>
      </c>
      <c r="D2904" s="1" t="s">
        <v>13043</v>
      </c>
      <c r="E2904" s="1" t="s">
        <v>31863</v>
      </c>
      <c r="H2904" s="1" t="s">
        <v>30131</v>
      </c>
      <c r="I2904" s="4"/>
      <c r="J2904" s="4" t="str">
        <f ca="1">IFERROR(__xludf.DUMMYFUNCTION("LEFT(INDEX(SPLIT(L2904, "" ""), 4), 2)"),"12")</f>
        <v>12</v>
      </c>
      <c r="K2904" s="1" t="s">
        <v>27197</v>
      </c>
      <c r="L2904" s="1" t="s">
        <v>30132</v>
      </c>
    </row>
    <row r="2905" spans="1:12" ht="13.2">
      <c r="A2905" s="20" t="s">
        <v>1548</v>
      </c>
      <c r="B2905" s="1">
        <v>3</v>
      </c>
      <c r="D2905" s="1" t="s">
        <v>13043</v>
      </c>
      <c r="E2905" s="1" t="s">
        <v>31864</v>
      </c>
      <c r="H2905" s="1" t="s">
        <v>30131</v>
      </c>
      <c r="I2905" s="4"/>
      <c r="J2905" s="4" t="str">
        <f ca="1">IFERROR(__xludf.DUMMYFUNCTION("LEFT(INDEX(SPLIT(L2905, "" ""), 4), 2)"),"12")</f>
        <v>12</v>
      </c>
      <c r="K2905" s="1" t="s">
        <v>27197</v>
      </c>
      <c r="L2905" s="1" t="s">
        <v>30132</v>
      </c>
    </row>
    <row r="2906" spans="1:12" ht="13.2">
      <c r="A2906" s="20" t="s">
        <v>20599</v>
      </c>
      <c r="B2906" s="1">
        <v>5</v>
      </c>
      <c r="D2906" s="1" t="s">
        <v>10288</v>
      </c>
      <c r="E2906" s="1" t="s">
        <v>31865</v>
      </c>
      <c r="H2906" s="1" t="s">
        <v>30131</v>
      </c>
      <c r="I2906" s="4"/>
      <c r="J2906" s="4" t="str">
        <f ca="1">IFERROR(__xludf.DUMMYFUNCTION("LEFT(INDEX(SPLIT(L2906, "" ""), 4), 2)"),"12")</f>
        <v>12</v>
      </c>
      <c r="K2906" s="1" t="s">
        <v>27197</v>
      </c>
      <c r="L2906" s="1" t="s">
        <v>30132</v>
      </c>
    </row>
    <row r="2907" spans="1:12" ht="13.2">
      <c r="A2907" s="20" t="s">
        <v>19104</v>
      </c>
      <c r="B2907" s="1">
        <v>5</v>
      </c>
      <c r="D2907" s="1" t="s">
        <v>19372</v>
      </c>
      <c r="E2907" s="1" t="s">
        <v>31866</v>
      </c>
      <c r="H2907" s="1" t="s">
        <v>30131</v>
      </c>
      <c r="I2907" s="4"/>
      <c r="J2907" s="4" t="str">
        <f ca="1">IFERROR(__xludf.DUMMYFUNCTION("LEFT(INDEX(SPLIT(L2907, "" ""), 4), 2)"),"12")</f>
        <v>12</v>
      </c>
      <c r="K2907" s="1" t="s">
        <v>27750</v>
      </c>
      <c r="L2907" s="1" t="s">
        <v>30132</v>
      </c>
    </row>
    <row r="2908" spans="1:12" ht="13.2">
      <c r="A2908" s="20" t="s">
        <v>31867</v>
      </c>
      <c r="B2908" s="1">
        <v>5</v>
      </c>
      <c r="D2908" s="1" t="s">
        <v>10743</v>
      </c>
      <c r="E2908" s="1" t="s">
        <v>31868</v>
      </c>
      <c r="H2908" s="1" t="s">
        <v>30131</v>
      </c>
      <c r="I2908" s="4"/>
      <c r="J2908" s="4" t="str">
        <f ca="1">IFERROR(__xludf.DUMMYFUNCTION("LEFT(INDEX(SPLIT(L2908, "" ""), 4), 2)"),"12")</f>
        <v>12</v>
      </c>
      <c r="K2908" s="1" t="s">
        <v>31803</v>
      </c>
      <c r="L2908" s="1" t="s">
        <v>30132</v>
      </c>
    </row>
    <row r="2909" spans="1:12" ht="13.2">
      <c r="A2909" s="20" t="s">
        <v>31869</v>
      </c>
      <c r="B2909" s="1">
        <v>5</v>
      </c>
      <c r="D2909" s="1" t="s">
        <v>10743</v>
      </c>
      <c r="E2909" s="1" t="s">
        <v>31870</v>
      </c>
      <c r="H2909" s="1" t="s">
        <v>30131</v>
      </c>
      <c r="I2909" s="4"/>
      <c r="J2909" s="4" t="str">
        <f ca="1">IFERROR(__xludf.DUMMYFUNCTION("LEFT(INDEX(SPLIT(L2909, "" ""), 4), 2)"),"12")</f>
        <v>12</v>
      </c>
      <c r="K2909" s="1" t="s">
        <v>31803</v>
      </c>
      <c r="L2909" s="1" t="s">
        <v>30132</v>
      </c>
    </row>
    <row r="2910" spans="1:12" ht="13.2">
      <c r="A2910" s="20" t="s">
        <v>19004</v>
      </c>
      <c r="B2910" s="1">
        <v>4</v>
      </c>
      <c r="C2910" s="1" t="s">
        <v>2757</v>
      </c>
      <c r="D2910" s="1" t="s">
        <v>19372</v>
      </c>
      <c r="E2910" s="1" t="s">
        <v>31871</v>
      </c>
      <c r="H2910" s="1" t="s">
        <v>30131</v>
      </c>
      <c r="I2910" s="4"/>
      <c r="J2910" s="4" t="str">
        <f ca="1">IFERROR(__xludf.DUMMYFUNCTION("LEFT(INDEX(SPLIT(L2910, "" ""), 4), 2)"),"12")</f>
        <v>12</v>
      </c>
      <c r="K2910" s="1" t="s">
        <v>27326</v>
      </c>
      <c r="L2910" s="1" t="s">
        <v>30132</v>
      </c>
    </row>
    <row r="2911" spans="1:12" ht="13.2">
      <c r="A2911" s="20" t="s">
        <v>19530</v>
      </c>
      <c r="B2911" s="1">
        <v>5</v>
      </c>
      <c r="C2911" s="1" t="s">
        <v>30514</v>
      </c>
      <c r="D2911" s="1" t="s">
        <v>13043</v>
      </c>
      <c r="E2911" s="1" t="s">
        <v>31872</v>
      </c>
      <c r="H2911" s="1" t="s">
        <v>30131</v>
      </c>
      <c r="I2911" s="4"/>
      <c r="J2911" s="4" t="str">
        <f ca="1">IFERROR(__xludf.DUMMYFUNCTION("LEFT(INDEX(SPLIT(L2911, "" ""), 4), 2)"),"12")</f>
        <v>12</v>
      </c>
      <c r="K2911" s="1" t="s">
        <v>28347</v>
      </c>
      <c r="L2911" s="1" t="s">
        <v>30132</v>
      </c>
    </row>
    <row r="2912" spans="1:12" ht="13.2">
      <c r="A2912" s="20" t="s">
        <v>1548</v>
      </c>
      <c r="B2912" s="1">
        <v>5</v>
      </c>
      <c r="D2912" s="1" t="s">
        <v>19372</v>
      </c>
      <c r="E2912" s="1" t="s">
        <v>31873</v>
      </c>
      <c r="H2912" s="1" t="s">
        <v>30131</v>
      </c>
      <c r="I2912" s="4"/>
      <c r="J2912" s="4" t="str">
        <f ca="1">IFERROR(__xludf.DUMMYFUNCTION("LEFT(INDEX(SPLIT(L2912, "" ""), 4), 2)"),"12")</f>
        <v>12</v>
      </c>
      <c r="K2912" s="1" t="s">
        <v>27427</v>
      </c>
      <c r="L2912" s="1" t="s">
        <v>30132</v>
      </c>
    </row>
    <row r="2913" spans="1:12" ht="13.2">
      <c r="A2913" s="20" t="s">
        <v>19004</v>
      </c>
      <c r="B2913" s="1">
        <v>5</v>
      </c>
      <c r="C2913" s="1" t="s">
        <v>31874</v>
      </c>
      <c r="D2913" s="1" t="s">
        <v>13043</v>
      </c>
      <c r="E2913" s="1" t="s">
        <v>31875</v>
      </c>
      <c r="H2913" s="1" t="s">
        <v>30131</v>
      </c>
      <c r="I2913" s="4"/>
      <c r="J2913" s="4" t="str">
        <f ca="1">IFERROR(__xludf.DUMMYFUNCTION("LEFT(INDEX(SPLIT(L2913, "" ""), 4), 2)"),"12")</f>
        <v>12</v>
      </c>
      <c r="K2913" s="1" t="s">
        <v>27326</v>
      </c>
      <c r="L2913" s="1" t="s">
        <v>30132</v>
      </c>
    </row>
    <row r="2914" spans="1:12" ht="13.2">
      <c r="A2914" s="20" t="s">
        <v>18830</v>
      </c>
      <c r="B2914" s="1">
        <v>5</v>
      </c>
      <c r="C2914" s="1" t="s">
        <v>31876</v>
      </c>
      <c r="D2914" s="1" t="s">
        <v>19372</v>
      </c>
      <c r="E2914" s="1" t="s">
        <v>31877</v>
      </c>
      <c r="H2914" s="1" t="s">
        <v>30131</v>
      </c>
      <c r="I2914" s="4"/>
      <c r="J2914" s="4" t="str">
        <f ca="1">IFERROR(__xludf.DUMMYFUNCTION("LEFT(INDEX(SPLIT(L2914, "" ""), 4), 2)"),"12")</f>
        <v>12</v>
      </c>
      <c r="K2914" s="1" t="s">
        <v>27533</v>
      </c>
      <c r="L2914" s="1" t="s">
        <v>30132</v>
      </c>
    </row>
    <row r="2915" spans="1:12" ht="13.2">
      <c r="A2915" s="20" t="s">
        <v>20832</v>
      </c>
      <c r="B2915" s="1">
        <v>5</v>
      </c>
      <c r="C2915" s="1" t="s">
        <v>31625</v>
      </c>
      <c r="D2915" s="1" t="s">
        <v>13043</v>
      </c>
      <c r="E2915" s="1" t="s">
        <v>31878</v>
      </c>
      <c r="H2915" s="1" t="s">
        <v>30131</v>
      </c>
      <c r="I2915" s="4"/>
      <c r="J2915" s="4" t="str">
        <f ca="1">IFERROR(__xludf.DUMMYFUNCTION("LEFT(INDEX(SPLIT(L2915, "" ""), 4), 2)"),"12")</f>
        <v>12</v>
      </c>
      <c r="K2915" s="1" t="s">
        <v>26609</v>
      </c>
      <c r="L2915" s="1" t="s">
        <v>30132</v>
      </c>
    </row>
    <row r="2916" spans="1:12" ht="13.2">
      <c r="A2916" s="20" t="s">
        <v>18936</v>
      </c>
      <c r="B2916" s="1">
        <v>3</v>
      </c>
      <c r="C2916" s="1" t="s">
        <v>31879</v>
      </c>
      <c r="D2916" s="1" t="s">
        <v>13043</v>
      </c>
      <c r="E2916" s="1" t="s">
        <v>31880</v>
      </c>
      <c r="H2916" s="1" t="s">
        <v>30131</v>
      </c>
      <c r="I2916" s="4"/>
      <c r="J2916" s="4" t="str">
        <f ca="1">IFERROR(__xludf.DUMMYFUNCTION("LEFT(INDEX(SPLIT(L2916, "" ""), 4), 2)"),"12")</f>
        <v>12</v>
      </c>
      <c r="K2916" s="1" t="s">
        <v>27477</v>
      </c>
      <c r="L2916" s="1" t="s">
        <v>30132</v>
      </c>
    </row>
    <row r="2917" spans="1:12" ht="13.2">
      <c r="A2917" s="20" t="s">
        <v>31881</v>
      </c>
      <c r="B2917" s="1">
        <v>5</v>
      </c>
      <c r="D2917" s="1" t="s">
        <v>13043</v>
      </c>
      <c r="E2917" s="1" t="s">
        <v>31882</v>
      </c>
      <c r="H2917" s="1" t="s">
        <v>30131</v>
      </c>
      <c r="I2917" s="4"/>
      <c r="J2917" s="4" t="str">
        <f ca="1">IFERROR(__xludf.DUMMYFUNCTION("LEFT(INDEX(SPLIT(L2917, "" ""), 4), 2)"),"12")</f>
        <v>12</v>
      </c>
      <c r="K2917" s="1" t="s">
        <v>27390</v>
      </c>
      <c r="L2917" s="1" t="s">
        <v>30132</v>
      </c>
    </row>
    <row r="2918" spans="1:12" ht="13.2">
      <c r="A2918" s="20" t="s">
        <v>18973</v>
      </c>
      <c r="B2918" s="1">
        <v>5</v>
      </c>
      <c r="D2918" s="1" t="s">
        <v>13043</v>
      </c>
      <c r="E2918" s="1" t="s">
        <v>31883</v>
      </c>
      <c r="H2918" s="1" t="s">
        <v>30131</v>
      </c>
      <c r="I2918" s="4"/>
      <c r="J2918" s="4" t="str">
        <f ca="1">IFERROR(__xludf.DUMMYFUNCTION("LEFT(INDEX(SPLIT(L2918, "" ""), 4), 2)"),"12")</f>
        <v>12</v>
      </c>
      <c r="K2918" s="1" t="s">
        <v>27197</v>
      </c>
      <c r="L2918" s="1" t="s">
        <v>30132</v>
      </c>
    </row>
    <row r="2919" spans="1:12" ht="13.2">
      <c r="A2919" s="20" t="s">
        <v>19451</v>
      </c>
      <c r="B2919" s="1">
        <v>5</v>
      </c>
      <c r="C2919" s="1" t="s">
        <v>25904</v>
      </c>
      <c r="D2919" s="1" t="s">
        <v>13043</v>
      </c>
      <c r="E2919" s="1" t="s">
        <v>31884</v>
      </c>
      <c r="H2919" s="1" t="s">
        <v>30131</v>
      </c>
      <c r="I2919" s="4"/>
      <c r="J2919" s="4" t="str">
        <f ca="1">IFERROR(__xludf.DUMMYFUNCTION("LEFT(INDEX(SPLIT(L2919, "" ""), 4), 2)"),"12")</f>
        <v>12</v>
      </c>
      <c r="K2919" s="1" t="s">
        <v>28258</v>
      </c>
      <c r="L2919" s="1" t="s">
        <v>30132</v>
      </c>
    </row>
    <row r="2920" spans="1:12" ht="13.2">
      <c r="A2920" s="20" t="s">
        <v>11993</v>
      </c>
      <c r="B2920" s="1">
        <v>5</v>
      </c>
      <c r="D2920" s="1" t="s">
        <v>19372</v>
      </c>
      <c r="E2920" s="1" t="s">
        <v>31885</v>
      </c>
      <c r="H2920" s="1" t="s">
        <v>30131</v>
      </c>
      <c r="I2920" s="4"/>
      <c r="J2920" s="4" t="str">
        <f ca="1">IFERROR(__xludf.DUMMYFUNCTION("LEFT(INDEX(SPLIT(L2920, "" ""), 4), 2)"),"12")</f>
        <v>12</v>
      </c>
      <c r="K2920" s="1" t="s">
        <v>27197</v>
      </c>
      <c r="L2920" s="1" t="s">
        <v>30132</v>
      </c>
    </row>
    <row r="2921" spans="1:12" ht="13.2">
      <c r="A2921" s="20" t="s">
        <v>31886</v>
      </c>
      <c r="B2921" s="1">
        <v>5</v>
      </c>
      <c r="D2921" s="1" t="s">
        <v>19372</v>
      </c>
      <c r="E2921" s="1" t="s">
        <v>31887</v>
      </c>
      <c r="H2921" s="1" t="s">
        <v>30131</v>
      </c>
      <c r="I2921" s="4"/>
      <c r="J2921" s="4" t="str">
        <f ca="1">IFERROR(__xludf.DUMMYFUNCTION("LEFT(INDEX(SPLIT(L2921, "" ""), 4), 2)"),"12")</f>
        <v>12</v>
      </c>
      <c r="K2921" s="1" t="s">
        <v>27561</v>
      </c>
      <c r="L2921" s="1" t="s">
        <v>30132</v>
      </c>
    </row>
    <row r="2922" spans="1:12" ht="13.2">
      <c r="A2922" s="20" t="s">
        <v>31888</v>
      </c>
      <c r="B2922" s="1">
        <v>5</v>
      </c>
      <c r="D2922" s="1" t="s">
        <v>13043</v>
      </c>
      <c r="E2922" s="1" t="s">
        <v>31889</v>
      </c>
      <c r="H2922" s="1" t="s">
        <v>30131</v>
      </c>
      <c r="I2922" s="4"/>
      <c r="J2922" s="4" t="str">
        <f ca="1">IFERROR(__xludf.DUMMYFUNCTION("LEFT(INDEX(SPLIT(L2922, "" ""), 4), 2)"),"12")</f>
        <v>12</v>
      </c>
      <c r="K2922" s="1" t="s">
        <v>27308</v>
      </c>
      <c r="L2922" s="1" t="s">
        <v>30132</v>
      </c>
    </row>
    <row r="2923" spans="1:12" ht="13.2">
      <c r="A2923" s="20" t="s">
        <v>31890</v>
      </c>
      <c r="B2923" s="1">
        <v>5</v>
      </c>
      <c r="C2923" s="1" t="s">
        <v>31891</v>
      </c>
      <c r="D2923" s="1" t="s">
        <v>13043</v>
      </c>
      <c r="E2923" s="1" t="s">
        <v>31892</v>
      </c>
      <c r="H2923" s="1" t="s">
        <v>30131</v>
      </c>
      <c r="I2923" s="4"/>
      <c r="J2923" s="4" t="str">
        <f ca="1">IFERROR(__xludf.DUMMYFUNCTION("LEFT(INDEX(SPLIT(L2923, "" ""), 4), 2)"),"12")</f>
        <v>12</v>
      </c>
      <c r="K2923" s="1" t="s">
        <v>27431</v>
      </c>
      <c r="L2923" s="1" t="s">
        <v>30132</v>
      </c>
    </row>
    <row r="2924" spans="1:12" ht="13.2">
      <c r="A2924" s="20" t="s">
        <v>19037</v>
      </c>
      <c r="B2924" s="1">
        <v>5</v>
      </c>
      <c r="D2924" s="1" t="s">
        <v>19372</v>
      </c>
      <c r="E2924" s="1" t="s">
        <v>31893</v>
      </c>
      <c r="H2924" s="1" t="s">
        <v>30131</v>
      </c>
      <c r="I2924" s="4"/>
      <c r="J2924" s="4" t="str">
        <f ca="1">IFERROR(__xludf.DUMMYFUNCTION("LEFT(INDEX(SPLIT(L2924, "" ""), 4), 2)"),"12")</f>
        <v>12</v>
      </c>
      <c r="K2924" s="1" t="s">
        <v>27197</v>
      </c>
      <c r="L2924" s="1" t="s">
        <v>30132</v>
      </c>
    </row>
    <row r="2925" spans="1:12" ht="13.2">
      <c r="A2925" s="20" t="s">
        <v>19451</v>
      </c>
      <c r="B2925" s="1">
        <v>5</v>
      </c>
      <c r="C2925" s="1" t="s">
        <v>30132</v>
      </c>
      <c r="D2925" s="1" t="s">
        <v>13043</v>
      </c>
      <c r="E2925" s="1" t="s">
        <v>31894</v>
      </c>
      <c r="H2925" s="1" t="s">
        <v>30131</v>
      </c>
      <c r="I2925" s="4"/>
      <c r="J2925" s="4" t="str">
        <f ca="1">IFERROR(__xludf.DUMMYFUNCTION("LEFT(INDEX(SPLIT(L2925, "" ""), 4), 2)"),"12")</f>
        <v>12</v>
      </c>
      <c r="K2925" s="1" t="s">
        <v>28258</v>
      </c>
      <c r="L2925" s="1" t="s">
        <v>30132</v>
      </c>
    </row>
    <row r="2926" spans="1:12" ht="13.2">
      <c r="A2926" s="20" t="s">
        <v>31895</v>
      </c>
      <c r="B2926" s="1">
        <v>5</v>
      </c>
      <c r="C2926" s="1" t="s">
        <v>31896</v>
      </c>
      <c r="D2926" s="1" t="s">
        <v>19372</v>
      </c>
      <c r="E2926" s="1" t="s">
        <v>31897</v>
      </c>
      <c r="H2926" s="1" t="s">
        <v>30131</v>
      </c>
      <c r="I2926" s="4"/>
      <c r="J2926" s="4" t="str">
        <f ca="1">IFERROR(__xludf.DUMMYFUNCTION("LEFT(INDEX(SPLIT(L2926, "" ""), 4), 2)"),"12")</f>
        <v>12</v>
      </c>
      <c r="K2926" s="1" t="s">
        <v>26621</v>
      </c>
      <c r="L2926" s="1" t="s">
        <v>30132</v>
      </c>
    </row>
    <row r="2927" spans="1:12" ht="13.2">
      <c r="A2927" s="20" t="s">
        <v>31898</v>
      </c>
      <c r="B2927" s="1">
        <v>5</v>
      </c>
      <c r="C2927" s="1" t="s">
        <v>31899</v>
      </c>
      <c r="D2927" s="1" t="s">
        <v>13043</v>
      </c>
      <c r="E2927" s="1" t="s">
        <v>31900</v>
      </c>
      <c r="H2927" s="1" t="s">
        <v>30131</v>
      </c>
      <c r="I2927" s="4"/>
      <c r="J2927" s="4" t="str">
        <f ca="1">IFERROR(__xludf.DUMMYFUNCTION("LEFT(INDEX(SPLIT(L2927, "" ""), 4), 2)"),"12")</f>
        <v>12</v>
      </c>
      <c r="K2927" s="1" t="s">
        <v>28836</v>
      </c>
      <c r="L2927" s="1" t="s">
        <v>30132</v>
      </c>
    </row>
    <row r="2928" spans="1:12" ht="13.2">
      <c r="A2928" s="20" t="s">
        <v>31901</v>
      </c>
      <c r="B2928" s="1">
        <v>5</v>
      </c>
      <c r="D2928" s="1" t="s">
        <v>13043</v>
      </c>
      <c r="E2928" s="1" t="s">
        <v>31902</v>
      </c>
      <c r="H2928" s="1" t="s">
        <v>30131</v>
      </c>
      <c r="I2928" s="4"/>
      <c r="J2928" s="4" t="str">
        <f ca="1">IFERROR(__xludf.DUMMYFUNCTION("LEFT(INDEX(SPLIT(L2928, "" ""), 4), 2)"),"12")</f>
        <v>12</v>
      </c>
      <c r="K2928" s="1" t="s">
        <v>27685</v>
      </c>
      <c r="L2928" s="1" t="s">
        <v>30132</v>
      </c>
    </row>
    <row r="2929" spans="1:12" ht="13.2">
      <c r="A2929" s="20" t="s">
        <v>19158</v>
      </c>
      <c r="B2929" s="1">
        <v>5</v>
      </c>
      <c r="D2929" s="1" t="s">
        <v>19372</v>
      </c>
      <c r="E2929" s="1" t="s">
        <v>31903</v>
      </c>
      <c r="H2929" s="1" t="s">
        <v>30131</v>
      </c>
      <c r="I2929" s="4"/>
      <c r="J2929" s="4" t="str">
        <f ca="1">IFERROR(__xludf.DUMMYFUNCTION("LEFT(INDEX(SPLIT(L2929, "" ""), 4), 2)"),"12")</f>
        <v>12</v>
      </c>
      <c r="K2929" s="1" t="s">
        <v>27197</v>
      </c>
      <c r="L2929" s="1" t="s">
        <v>30132</v>
      </c>
    </row>
    <row r="2930" spans="1:12" ht="13.2">
      <c r="A2930" s="20" t="s">
        <v>31904</v>
      </c>
      <c r="B2930" s="1">
        <v>5</v>
      </c>
      <c r="D2930" s="1" t="s">
        <v>10743</v>
      </c>
      <c r="E2930" s="1" t="s">
        <v>31905</v>
      </c>
      <c r="H2930" s="1" t="s">
        <v>30131</v>
      </c>
      <c r="I2930" s="4"/>
      <c r="J2930" s="4" t="str">
        <f ca="1">IFERROR(__xludf.DUMMYFUNCTION("LEFT(INDEX(SPLIT(L2930, "" ""), 4), 2)"),"12")</f>
        <v>12</v>
      </c>
      <c r="K2930" s="1" t="s">
        <v>31803</v>
      </c>
      <c r="L2930" s="1" t="s">
        <v>30132</v>
      </c>
    </row>
    <row r="2931" spans="1:12" ht="13.2">
      <c r="A2931" s="20" t="s">
        <v>18925</v>
      </c>
      <c r="B2931" s="1">
        <v>5</v>
      </c>
      <c r="D2931" s="1" t="s">
        <v>19372</v>
      </c>
      <c r="E2931" s="1" t="s">
        <v>31906</v>
      </c>
      <c r="H2931" s="1" t="s">
        <v>30131</v>
      </c>
      <c r="I2931" s="4"/>
      <c r="J2931" s="4" t="str">
        <f ca="1">IFERROR(__xludf.DUMMYFUNCTION("LEFT(INDEX(SPLIT(L2931, "" ""), 4), 2)"),"12")</f>
        <v>12</v>
      </c>
      <c r="K2931" s="1" t="s">
        <v>27491</v>
      </c>
      <c r="L2931" s="1" t="s">
        <v>30132</v>
      </c>
    </row>
    <row r="2932" spans="1:12" ht="13.2">
      <c r="A2932" s="20" t="s">
        <v>31907</v>
      </c>
      <c r="B2932" s="1">
        <v>5</v>
      </c>
      <c r="D2932" s="1" t="s">
        <v>19372</v>
      </c>
      <c r="E2932" s="1" t="s">
        <v>31908</v>
      </c>
      <c r="H2932" s="1" t="s">
        <v>30131</v>
      </c>
      <c r="I2932" s="4"/>
      <c r="J2932" s="4" t="str">
        <f ca="1">IFERROR(__xludf.DUMMYFUNCTION("LEFT(INDEX(SPLIT(L2932, "" ""), 4), 2)"),"12")</f>
        <v>12</v>
      </c>
      <c r="K2932" s="1" t="s">
        <v>27427</v>
      </c>
      <c r="L2932" s="1" t="s">
        <v>30132</v>
      </c>
    </row>
    <row r="2933" spans="1:12" ht="13.2">
      <c r="A2933" s="20" t="s">
        <v>1182</v>
      </c>
      <c r="B2933" s="1">
        <v>5</v>
      </c>
      <c r="D2933" s="1" t="s">
        <v>19372</v>
      </c>
      <c r="E2933" s="1" t="s">
        <v>31909</v>
      </c>
      <c r="H2933" s="1" t="s">
        <v>30131</v>
      </c>
      <c r="I2933" s="4"/>
      <c r="J2933" s="4" t="str">
        <f ca="1">IFERROR(__xludf.DUMMYFUNCTION("LEFT(INDEX(SPLIT(L2933, "" ""), 4), 2)"),"12")</f>
        <v>12</v>
      </c>
      <c r="K2933" s="1" t="s">
        <v>27750</v>
      </c>
      <c r="L2933" s="1" t="s">
        <v>30132</v>
      </c>
    </row>
    <row r="2934" spans="1:12" ht="13.2">
      <c r="A2934" s="20" t="s">
        <v>31910</v>
      </c>
      <c r="B2934" s="1">
        <v>5</v>
      </c>
      <c r="D2934" s="1" t="s">
        <v>13043</v>
      </c>
      <c r="E2934" s="1" t="s">
        <v>31911</v>
      </c>
      <c r="H2934" s="1" t="s">
        <v>30131</v>
      </c>
      <c r="I2934" s="4"/>
      <c r="J2934" s="4" t="str">
        <f ca="1">IFERROR(__xludf.DUMMYFUNCTION("LEFT(INDEX(SPLIT(L2934, "" ""), 4), 2)"),"12")</f>
        <v>12</v>
      </c>
      <c r="K2934" s="1" t="s">
        <v>27750</v>
      </c>
      <c r="L2934" s="1" t="s">
        <v>30132</v>
      </c>
    </row>
    <row r="2935" spans="1:12" ht="13.2">
      <c r="A2935" s="20" t="s">
        <v>19032</v>
      </c>
      <c r="B2935" s="1">
        <v>5</v>
      </c>
      <c r="D2935" s="1" t="s">
        <v>10755</v>
      </c>
      <c r="E2935" s="1" t="s">
        <v>31912</v>
      </c>
      <c r="H2935" s="1" t="s">
        <v>30131</v>
      </c>
      <c r="I2935" s="4"/>
      <c r="J2935" s="4" t="str">
        <f ca="1">IFERROR(__xludf.DUMMYFUNCTION("LEFT(INDEX(SPLIT(L2935, "" ""), 4), 2)"),"12")</f>
        <v>12</v>
      </c>
      <c r="K2935" s="1" t="s">
        <v>27197</v>
      </c>
      <c r="L2935" s="1" t="s">
        <v>30132</v>
      </c>
    </row>
    <row r="2936" spans="1:12" ht="13.2">
      <c r="A2936" s="20" t="s">
        <v>18830</v>
      </c>
      <c r="B2936" s="1">
        <v>5</v>
      </c>
      <c r="C2936" s="1" t="s">
        <v>31913</v>
      </c>
      <c r="D2936" s="1" t="s">
        <v>10293</v>
      </c>
      <c r="E2936" s="1" t="s">
        <v>31914</v>
      </c>
      <c r="H2936" s="1" t="s">
        <v>30131</v>
      </c>
      <c r="I2936" s="4"/>
      <c r="J2936" s="4" t="str">
        <f ca="1">IFERROR(__xludf.DUMMYFUNCTION("LEFT(INDEX(SPLIT(L2936, "" ""), 4), 2)"),"12")</f>
        <v>12</v>
      </c>
      <c r="K2936" s="1" t="s">
        <v>27533</v>
      </c>
      <c r="L2936" s="1" t="s">
        <v>30132</v>
      </c>
    </row>
    <row r="2937" spans="1:12" ht="13.2">
      <c r="A2937" s="20" t="s">
        <v>23582</v>
      </c>
      <c r="B2937" s="1">
        <v>5</v>
      </c>
      <c r="C2937" s="1" t="s">
        <v>31915</v>
      </c>
      <c r="D2937" s="1" t="s">
        <v>13043</v>
      </c>
      <c r="E2937" s="1" t="s">
        <v>31916</v>
      </c>
      <c r="H2937" s="1" t="s">
        <v>30131</v>
      </c>
      <c r="I2937" s="4"/>
      <c r="J2937" s="4" t="str">
        <f ca="1">IFERROR(__xludf.DUMMYFUNCTION("LEFT(INDEX(SPLIT(L2937, "" ""), 4), 2)"),"12")</f>
        <v>12</v>
      </c>
      <c r="K2937" s="1" t="s">
        <v>27342</v>
      </c>
      <c r="L2937" s="1" t="s">
        <v>30132</v>
      </c>
    </row>
    <row r="2938" spans="1:12" ht="13.2">
      <c r="A2938" s="20" t="s">
        <v>19032</v>
      </c>
      <c r="B2938" s="1">
        <v>5</v>
      </c>
      <c r="D2938" s="1" t="s">
        <v>19372</v>
      </c>
      <c r="E2938" s="1" t="s">
        <v>31917</v>
      </c>
      <c r="H2938" s="1" t="s">
        <v>30131</v>
      </c>
      <c r="I2938" s="4"/>
      <c r="J2938" s="4" t="str">
        <f ca="1">IFERROR(__xludf.DUMMYFUNCTION("LEFT(INDEX(SPLIT(L2938, "" ""), 4), 2)"),"12")</f>
        <v>12</v>
      </c>
      <c r="K2938" s="1" t="s">
        <v>27197</v>
      </c>
      <c r="L2938" s="1" t="s">
        <v>30132</v>
      </c>
    </row>
    <row r="2939" spans="1:12" ht="13.2">
      <c r="A2939" s="20" t="s">
        <v>18929</v>
      </c>
      <c r="B2939" s="1">
        <v>5</v>
      </c>
      <c r="D2939" s="1" t="s">
        <v>10321</v>
      </c>
      <c r="E2939" s="1" t="s">
        <v>31918</v>
      </c>
      <c r="H2939" s="1" t="s">
        <v>30131</v>
      </c>
      <c r="I2939" s="4"/>
      <c r="J2939" s="4" t="str">
        <f ca="1">IFERROR(__xludf.DUMMYFUNCTION("LEFT(INDEX(SPLIT(L2939, "" ""), 4), 2)"),"12")</f>
        <v>12</v>
      </c>
      <c r="K2939" s="1" t="s">
        <v>27738</v>
      </c>
      <c r="L2939" s="1" t="s">
        <v>30132</v>
      </c>
    </row>
    <row r="2940" spans="1:12" ht="13.2">
      <c r="A2940" s="20" t="s">
        <v>18936</v>
      </c>
      <c r="B2940" s="1">
        <v>5</v>
      </c>
      <c r="C2940" s="1" t="s">
        <v>31919</v>
      </c>
      <c r="D2940" s="1" t="s">
        <v>13043</v>
      </c>
      <c r="E2940" s="1" t="s">
        <v>31920</v>
      </c>
      <c r="H2940" s="1" t="s">
        <v>30131</v>
      </c>
      <c r="I2940" s="4"/>
      <c r="J2940" s="4" t="str">
        <f ca="1">IFERROR(__xludf.DUMMYFUNCTION("LEFT(INDEX(SPLIT(L2940, "" ""), 4), 2)"),"12")</f>
        <v>12</v>
      </c>
      <c r="K2940" s="1" t="s">
        <v>27477</v>
      </c>
      <c r="L2940" s="1" t="s">
        <v>30132</v>
      </c>
    </row>
    <row r="2941" spans="1:12" ht="13.2">
      <c r="A2941" s="20" t="s">
        <v>18973</v>
      </c>
      <c r="B2941" s="1">
        <v>5</v>
      </c>
      <c r="D2941" s="1" t="s">
        <v>13043</v>
      </c>
      <c r="E2941" s="1" t="s">
        <v>31921</v>
      </c>
      <c r="H2941" s="1" t="s">
        <v>30131</v>
      </c>
      <c r="I2941" s="4"/>
      <c r="J2941" s="4" t="str">
        <f ca="1">IFERROR(__xludf.DUMMYFUNCTION("LEFT(INDEX(SPLIT(L2941, "" ""), 4), 2)"),"12")</f>
        <v>12</v>
      </c>
      <c r="K2941" s="1" t="s">
        <v>27197</v>
      </c>
      <c r="L2941" s="1" t="s">
        <v>30132</v>
      </c>
    </row>
    <row r="2942" spans="1:12" ht="13.2">
      <c r="A2942" s="20" t="s">
        <v>19037</v>
      </c>
      <c r="B2942" s="1">
        <v>5</v>
      </c>
      <c r="D2942" s="1" t="s">
        <v>13043</v>
      </c>
      <c r="E2942" s="1" t="s">
        <v>31922</v>
      </c>
      <c r="H2942" s="1" t="s">
        <v>30131</v>
      </c>
      <c r="I2942" s="4"/>
      <c r="J2942" s="4" t="str">
        <f ca="1">IFERROR(__xludf.DUMMYFUNCTION("LEFT(INDEX(SPLIT(L2942, "" ""), 4), 2)"),"12")</f>
        <v>12</v>
      </c>
      <c r="K2942" s="1" t="s">
        <v>27197</v>
      </c>
      <c r="L2942" s="1" t="s">
        <v>30132</v>
      </c>
    </row>
    <row r="2943" spans="1:12" ht="13.2">
      <c r="A2943" s="20" t="s">
        <v>18929</v>
      </c>
      <c r="B2943" s="1">
        <v>5</v>
      </c>
      <c r="D2943" s="1" t="s">
        <v>18313</v>
      </c>
      <c r="E2943" s="1" t="s">
        <v>31923</v>
      </c>
      <c r="H2943" s="1" t="s">
        <v>30131</v>
      </c>
      <c r="I2943" s="4"/>
      <c r="J2943" s="4" t="str">
        <f ca="1">IFERROR(__xludf.DUMMYFUNCTION("LEFT(INDEX(SPLIT(L2943, "" ""), 4), 2)"),"12")</f>
        <v>12</v>
      </c>
      <c r="K2943" s="1" t="s">
        <v>27738</v>
      </c>
      <c r="L2943" s="1" t="s">
        <v>30132</v>
      </c>
    </row>
    <row r="2944" spans="1:12" ht="13.2">
      <c r="A2944" s="20" t="s">
        <v>21275</v>
      </c>
      <c r="B2944" s="1">
        <v>5</v>
      </c>
      <c r="D2944" s="1" t="s">
        <v>13043</v>
      </c>
      <c r="E2944" s="1" t="s">
        <v>31924</v>
      </c>
      <c r="H2944" s="1" t="s">
        <v>30131</v>
      </c>
      <c r="I2944" s="4"/>
      <c r="J2944" s="4" t="str">
        <f ca="1">IFERROR(__xludf.DUMMYFUNCTION("LEFT(INDEX(SPLIT(L2944, "" ""), 4), 2)"),"12")</f>
        <v>12</v>
      </c>
      <c r="K2944" s="1" t="s">
        <v>28627</v>
      </c>
      <c r="L2944" s="1" t="s">
        <v>30132</v>
      </c>
    </row>
    <row r="2945" spans="1:12" ht="13.2">
      <c r="A2945" s="20" t="s">
        <v>19451</v>
      </c>
      <c r="B2945" s="1">
        <v>5</v>
      </c>
      <c r="C2945" s="1" t="s">
        <v>31925</v>
      </c>
      <c r="D2945" s="1" t="s">
        <v>13043</v>
      </c>
      <c r="E2945" s="1" t="s">
        <v>31926</v>
      </c>
      <c r="H2945" s="1" t="s">
        <v>30131</v>
      </c>
      <c r="I2945" s="4"/>
      <c r="J2945" s="4" t="str">
        <f ca="1">IFERROR(__xludf.DUMMYFUNCTION("LEFT(INDEX(SPLIT(L2945, "" ""), 4), 2)"),"12")</f>
        <v>12</v>
      </c>
      <c r="K2945" s="1" t="s">
        <v>28258</v>
      </c>
      <c r="L2945" s="1" t="s">
        <v>30132</v>
      </c>
    </row>
    <row r="2946" spans="1:12" ht="13.2">
      <c r="A2946" s="20" t="s">
        <v>18873</v>
      </c>
      <c r="B2946" s="1">
        <v>5</v>
      </c>
      <c r="D2946" s="1" t="s">
        <v>19372</v>
      </c>
      <c r="E2946" s="1" t="s">
        <v>31927</v>
      </c>
      <c r="H2946" s="1" t="s">
        <v>30131</v>
      </c>
      <c r="I2946" s="4"/>
      <c r="J2946" s="4" t="str">
        <f ca="1">IFERROR(__xludf.DUMMYFUNCTION("LEFT(INDEX(SPLIT(L2946, "" ""), 4), 2)"),"12")</f>
        <v>12</v>
      </c>
      <c r="K2946" s="1" t="s">
        <v>27197</v>
      </c>
      <c r="L2946" s="1" t="s">
        <v>30132</v>
      </c>
    </row>
    <row r="2947" spans="1:12" ht="13.2">
      <c r="A2947" s="20" t="s">
        <v>31928</v>
      </c>
      <c r="B2947" s="1">
        <v>5</v>
      </c>
      <c r="D2947" s="1" t="s">
        <v>13043</v>
      </c>
      <c r="E2947" s="1" t="s">
        <v>31929</v>
      </c>
      <c r="H2947" s="1" t="s">
        <v>30131</v>
      </c>
      <c r="I2947" s="4"/>
      <c r="J2947" s="4" t="str">
        <f ca="1">IFERROR(__xludf.DUMMYFUNCTION("LEFT(INDEX(SPLIT(L2947, "" ""), 4), 2)"),"12")</f>
        <v>12</v>
      </c>
      <c r="K2947" s="1" t="s">
        <v>27197</v>
      </c>
      <c r="L2947" s="1" t="s">
        <v>30132</v>
      </c>
    </row>
    <row r="2948" spans="1:12" ht="13.2">
      <c r="A2948" s="20" t="s">
        <v>20759</v>
      </c>
      <c r="B2948" s="1">
        <v>5</v>
      </c>
      <c r="D2948" s="1" t="s">
        <v>19372</v>
      </c>
      <c r="E2948" s="1" t="s">
        <v>31930</v>
      </c>
      <c r="H2948" s="1" t="s">
        <v>30131</v>
      </c>
      <c r="I2948" s="4"/>
      <c r="J2948" s="4" t="str">
        <f ca="1">IFERROR(__xludf.DUMMYFUNCTION("LEFT(INDEX(SPLIT(L2948, "" ""), 4), 2)"),"12")</f>
        <v>12</v>
      </c>
      <c r="K2948" s="1" t="s">
        <v>28626</v>
      </c>
      <c r="L2948" s="1" t="s">
        <v>30132</v>
      </c>
    </row>
    <row r="2949" spans="1:12" ht="13.2">
      <c r="A2949" s="20" t="s">
        <v>18878</v>
      </c>
      <c r="B2949" s="1">
        <v>5</v>
      </c>
      <c r="D2949" s="1" t="s">
        <v>19372</v>
      </c>
      <c r="E2949" s="1" t="s">
        <v>31931</v>
      </c>
      <c r="H2949" s="1" t="s">
        <v>30131</v>
      </c>
      <c r="I2949" s="4"/>
      <c r="J2949" s="4" t="str">
        <f ca="1">IFERROR(__xludf.DUMMYFUNCTION("LEFT(INDEX(SPLIT(L2949, "" ""), 4), 2)"),"12")</f>
        <v>12</v>
      </c>
      <c r="K2949" s="1" t="s">
        <v>27488</v>
      </c>
      <c r="L2949" s="1" t="s">
        <v>30132</v>
      </c>
    </row>
    <row r="2950" spans="1:12" ht="13.2">
      <c r="A2950" s="20" t="s">
        <v>19451</v>
      </c>
      <c r="B2950" s="1">
        <v>5</v>
      </c>
      <c r="C2950" s="1" t="s">
        <v>30132</v>
      </c>
      <c r="D2950" s="1" t="s">
        <v>13043</v>
      </c>
      <c r="E2950" s="1" t="s">
        <v>31932</v>
      </c>
      <c r="H2950" s="1" t="s">
        <v>30131</v>
      </c>
      <c r="I2950" s="4"/>
      <c r="J2950" s="4" t="str">
        <f ca="1">IFERROR(__xludf.DUMMYFUNCTION("LEFT(INDEX(SPLIT(L2950, "" ""), 4), 2)"),"12")</f>
        <v>12</v>
      </c>
      <c r="K2950" s="1" t="s">
        <v>28258</v>
      </c>
      <c r="L2950" s="1" t="s">
        <v>30132</v>
      </c>
    </row>
    <row r="2951" spans="1:12" ht="13.2">
      <c r="A2951" s="20" t="s">
        <v>31933</v>
      </c>
      <c r="B2951" s="1">
        <v>5</v>
      </c>
      <c r="D2951" s="1" t="s">
        <v>19372</v>
      </c>
      <c r="E2951" s="1" t="s">
        <v>31934</v>
      </c>
      <c r="H2951" s="1" t="s">
        <v>30131</v>
      </c>
      <c r="I2951" s="4"/>
      <c r="J2951" s="4" t="str">
        <f ca="1">IFERROR(__xludf.DUMMYFUNCTION("LEFT(INDEX(SPLIT(L2951, "" ""), 4), 2)"),"12")</f>
        <v>12</v>
      </c>
      <c r="K2951" s="1" t="s">
        <v>27750</v>
      </c>
      <c r="L2951" s="1" t="s">
        <v>30132</v>
      </c>
    </row>
    <row r="2952" spans="1:12" ht="13.2">
      <c r="A2952" s="20" t="s">
        <v>3596</v>
      </c>
      <c r="B2952" s="1">
        <v>5</v>
      </c>
      <c r="D2952" s="1" t="s">
        <v>19372</v>
      </c>
      <c r="E2952" s="1" t="s">
        <v>31935</v>
      </c>
      <c r="H2952" s="1" t="s">
        <v>30131</v>
      </c>
      <c r="I2952" s="4"/>
      <c r="J2952" s="4" t="str">
        <f ca="1">IFERROR(__xludf.DUMMYFUNCTION("LEFT(INDEX(SPLIT(L2952, "" ""), 4), 2)"),"12")</f>
        <v>12</v>
      </c>
      <c r="K2952" s="1" t="s">
        <v>27750</v>
      </c>
      <c r="L2952" s="1" t="s">
        <v>30132</v>
      </c>
    </row>
    <row r="2953" spans="1:12" ht="13.2">
      <c r="A2953" s="20" t="s">
        <v>18878</v>
      </c>
      <c r="B2953" s="1">
        <v>5</v>
      </c>
      <c r="D2953" s="1" t="s">
        <v>13043</v>
      </c>
      <c r="E2953" s="1" t="s">
        <v>31936</v>
      </c>
      <c r="H2953" s="1" t="s">
        <v>30131</v>
      </c>
      <c r="I2953" s="4"/>
      <c r="J2953" s="4" t="str">
        <f ca="1">IFERROR(__xludf.DUMMYFUNCTION("LEFT(INDEX(SPLIT(L2953, "" ""), 4), 2)"),"12")</f>
        <v>12</v>
      </c>
      <c r="K2953" s="1" t="s">
        <v>27488</v>
      </c>
      <c r="L2953" s="1" t="s">
        <v>30132</v>
      </c>
    </row>
    <row r="2954" spans="1:12" ht="13.2">
      <c r="A2954" s="20" t="s">
        <v>3854</v>
      </c>
      <c r="B2954" s="1">
        <v>5</v>
      </c>
      <c r="D2954" s="1" t="s">
        <v>19372</v>
      </c>
      <c r="E2954" s="1" t="s">
        <v>31937</v>
      </c>
      <c r="H2954" s="1" t="s">
        <v>30131</v>
      </c>
      <c r="I2954" s="4"/>
      <c r="J2954" s="4" t="str">
        <f ca="1">IFERROR(__xludf.DUMMYFUNCTION("LEFT(INDEX(SPLIT(L2954, "" ""), 4), 2)"),"12")</f>
        <v>12</v>
      </c>
      <c r="K2954" s="1" t="s">
        <v>27390</v>
      </c>
      <c r="L2954" s="1" t="s">
        <v>30132</v>
      </c>
    </row>
    <row r="2955" spans="1:12" ht="13.2">
      <c r="A2955" s="20" t="s">
        <v>18973</v>
      </c>
      <c r="B2955" s="1">
        <v>5</v>
      </c>
      <c r="D2955" s="1" t="s">
        <v>13043</v>
      </c>
      <c r="E2955" s="1" t="s">
        <v>31938</v>
      </c>
      <c r="H2955" s="1" t="s">
        <v>30131</v>
      </c>
      <c r="I2955" s="4"/>
      <c r="J2955" s="4" t="str">
        <f ca="1">IFERROR(__xludf.DUMMYFUNCTION("LEFT(INDEX(SPLIT(L2955, "" ""), 4), 2)"),"12")</f>
        <v>12</v>
      </c>
      <c r="K2955" s="1" t="s">
        <v>27197</v>
      </c>
      <c r="L2955" s="1" t="s">
        <v>30132</v>
      </c>
    </row>
    <row r="2956" spans="1:12" ht="13.2">
      <c r="A2956" s="20" t="s">
        <v>19127</v>
      </c>
      <c r="B2956" s="1">
        <v>5</v>
      </c>
      <c r="D2956" s="1" t="s">
        <v>10778</v>
      </c>
      <c r="E2956" s="1" t="s">
        <v>26260</v>
      </c>
      <c r="H2956" s="1" t="s">
        <v>30131</v>
      </c>
      <c r="I2956" s="4"/>
      <c r="J2956" s="4" t="str">
        <f ca="1">IFERROR(__xludf.DUMMYFUNCTION("LEFT(INDEX(SPLIT(L2956, "" ""), 4), 2)"),"12")</f>
        <v>12</v>
      </c>
      <c r="K2956" s="1" t="s">
        <v>27197</v>
      </c>
      <c r="L2956" s="1" t="s">
        <v>30132</v>
      </c>
    </row>
    <row r="2957" spans="1:12" ht="13.2">
      <c r="A2957" s="20" t="s">
        <v>31939</v>
      </c>
      <c r="B2957" s="1">
        <v>5</v>
      </c>
      <c r="D2957" s="1" t="s">
        <v>13043</v>
      </c>
      <c r="E2957" s="1" t="s">
        <v>31940</v>
      </c>
      <c r="H2957" s="1" t="s">
        <v>30131</v>
      </c>
      <c r="I2957" s="4"/>
      <c r="J2957" s="4" t="str">
        <f ca="1">IFERROR(__xludf.DUMMYFUNCTION("LEFT(INDEX(SPLIT(L2957, "" ""), 4), 2)"),"12")</f>
        <v>12</v>
      </c>
      <c r="K2957" s="1" t="s">
        <v>27427</v>
      </c>
      <c r="L2957" s="1" t="s">
        <v>30132</v>
      </c>
    </row>
    <row r="2958" spans="1:12" ht="13.2">
      <c r="A2958" s="20" t="s">
        <v>4864</v>
      </c>
      <c r="B2958" s="1">
        <v>5</v>
      </c>
      <c r="D2958" s="1" t="s">
        <v>19372</v>
      </c>
      <c r="E2958" s="1" t="s">
        <v>31941</v>
      </c>
      <c r="H2958" s="1" t="s">
        <v>30131</v>
      </c>
      <c r="I2958" s="4"/>
      <c r="J2958" s="4" t="str">
        <f ca="1">IFERROR(__xludf.DUMMYFUNCTION("LEFT(INDEX(SPLIT(L2958, "" ""), 4), 2)"),"12")</f>
        <v>12</v>
      </c>
      <c r="K2958" s="1" t="s">
        <v>27540</v>
      </c>
      <c r="L2958" s="1" t="s">
        <v>30132</v>
      </c>
    </row>
    <row r="2959" spans="1:12" ht="13.2">
      <c r="A2959" s="20" t="s">
        <v>31942</v>
      </c>
      <c r="B2959" s="1">
        <v>5</v>
      </c>
      <c r="C2959" s="1" t="s">
        <v>8508</v>
      </c>
      <c r="D2959" s="1" t="s">
        <v>19372</v>
      </c>
      <c r="E2959" s="1" t="s">
        <v>31943</v>
      </c>
      <c r="H2959" s="1" t="s">
        <v>30131</v>
      </c>
      <c r="I2959" s="4"/>
      <c r="J2959" s="4" t="str">
        <f ca="1">IFERROR(__xludf.DUMMYFUNCTION("LEFT(INDEX(SPLIT(L2959, "" ""), 4), 2)"),"12")</f>
        <v>12</v>
      </c>
      <c r="K2959" s="1" t="s">
        <v>26621</v>
      </c>
      <c r="L2959" s="1" t="s">
        <v>30132</v>
      </c>
    </row>
    <row r="2960" spans="1:12" ht="13.2">
      <c r="A2960" s="20" t="s">
        <v>18878</v>
      </c>
      <c r="B2960" s="1">
        <v>5</v>
      </c>
      <c r="D2960" s="1" t="s">
        <v>19372</v>
      </c>
      <c r="E2960" s="1" t="s">
        <v>31944</v>
      </c>
      <c r="H2960" s="1" t="s">
        <v>30131</v>
      </c>
      <c r="I2960" s="4"/>
      <c r="J2960" s="4" t="str">
        <f ca="1">IFERROR(__xludf.DUMMYFUNCTION("LEFT(INDEX(SPLIT(L2960, "" ""), 4), 2)"),"12")</f>
        <v>12</v>
      </c>
      <c r="K2960" s="1" t="s">
        <v>27488</v>
      </c>
      <c r="L2960" s="1" t="s">
        <v>30132</v>
      </c>
    </row>
    <row r="2961" spans="1:12" ht="13.2">
      <c r="A2961" s="20" t="s">
        <v>18878</v>
      </c>
      <c r="B2961" s="1">
        <v>5</v>
      </c>
      <c r="D2961" s="1" t="s">
        <v>10755</v>
      </c>
      <c r="E2961" s="1" t="s">
        <v>31945</v>
      </c>
      <c r="H2961" s="1" t="s">
        <v>30131</v>
      </c>
      <c r="I2961" s="4"/>
      <c r="J2961" s="4" t="str">
        <f ca="1">IFERROR(__xludf.DUMMYFUNCTION("LEFT(INDEX(SPLIT(L2961, "" ""), 4), 2)"),"12")</f>
        <v>12</v>
      </c>
      <c r="K2961" s="1" t="s">
        <v>27488</v>
      </c>
      <c r="L2961" s="1" t="s">
        <v>30132</v>
      </c>
    </row>
    <row r="2962" spans="1:12" ht="13.2">
      <c r="A2962" s="20" t="s">
        <v>18929</v>
      </c>
      <c r="B2962" s="1">
        <v>5</v>
      </c>
      <c r="D2962" s="1" t="s">
        <v>13043</v>
      </c>
      <c r="E2962" s="1" t="s">
        <v>31946</v>
      </c>
      <c r="H2962" s="1" t="s">
        <v>30131</v>
      </c>
      <c r="I2962" s="4"/>
      <c r="J2962" s="4" t="str">
        <f ca="1">IFERROR(__xludf.DUMMYFUNCTION("LEFT(INDEX(SPLIT(L2962, "" ""), 4), 2)"),"12")</f>
        <v>12</v>
      </c>
      <c r="K2962" s="1" t="s">
        <v>27738</v>
      </c>
      <c r="L2962" s="1" t="s">
        <v>30132</v>
      </c>
    </row>
    <row r="2963" spans="1:12" ht="13.2">
      <c r="A2963" s="20" t="s">
        <v>31947</v>
      </c>
      <c r="B2963" s="1">
        <v>5</v>
      </c>
      <c r="D2963" s="1" t="s">
        <v>13043</v>
      </c>
      <c r="E2963" s="1" t="s">
        <v>31948</v>
      </c>
      <c r="H2963" s="1" t="s">
        <v>30131</v>
      </c>
      <c r="I2963" s="4"/>
      <c r="J2963" s="4" t="str">
        <f ca="1">IFERROR(__xludf.DUMMYFUNCTION("LEFT(INDEX(SPLIT(L2963, "" ""), 4), 2)"),"12")</f>
        <v>12</v>
      </c>
      <c r="K2963" s="1" t="s">
        <v>27561</v>
      </c>
      <c r="L2963" s="1" t="s">
        <v>30132</v>
      </c>
    </row>
    <row r="2964" spans="1:12" ht="13.2">
      <c r="A2964" s="20" t="s">
        <v>19274</v>
      </c>
      <c r="B2964" s="1">
        <v>5</v>
      </c>
      <c r="D2964" s="1" t="s">
        <v>13043</v>
      </c>
      <c r="E2964" s="1" t="s">
        <v>31949</v>
      </c>
      <c r="H2964" s="1" t="s">
        <v>30131</v>
      </c>
      <c r="I2964" s="4"/>
      <c r="J2964" s="4" t="str">
        <f ca="1">IFERROR(__xludf.DUMMYFUNCTION("LEFT(INDEX(SPLIT(L2964, "" ""), 4), 2)"),"12")</f>
        <v>12</v>
      </c>
      <c r="K2964" s="1" t="s">
        <v>27197</v>
      </c>
      <c r="L2964" s="1" t="s">
        <v>30132</v>
      </c>
    </row>
    <row r="2965" spans="1:12" ht="13.2">
      <c r="A2965" s="20" t="s">
        <v>18910</v>
      </c>
      <c r="B2965" s="1">
        <v>5</v>
      </c>
      <c r="D2965" s="1" t="s">
        <v>13043</v>
      </c>
      <c r="E2965" s="1" t="s">
        <v>31950</v>
      </c>
      <c r="H2965" s="1" t="s">
        <v>30131</v>
      </c>
      <c r="I2965" s="4"/>
      <c r="J2965" s="4" t="str">
        <f ca="1">IFERROR(__xludf.DUMMYFUNCTION("LEFT(INDEX(SPLIT(L2965, "" ""), 4), 2)"),"12")</f>
        <v>12</v>
      </c>
      <c r="K2965" s="1" t="s">
        <v>27197</v>
      </c>
      <c r="L2965" s="1" t="s">
        <v>30132</v>
      </c>
    </row>
    <row r="2966" spans="1:12" ht="13.2">
      <c r="A2966" s="20" t="s">
        <v>18929</v>
      </c>
      <c r="B2966" s="1">
        <v>5</v>
      </c>
      <c r="D2966" s="1" t="s">
        <v>13043</v>
      </c>
      <c r="E2966" s="1" t="s">
        <v>31951</v>
      </c>
      <c r="H2966" s="1" t="s">
        <v>30131</v>
      </c>
      <c r="I2966" s="4"/>
      <c r="J2966" s="4" t="str">
        <f ca="1">IFERROR(__xludf.DUMMYFUNCTION("LEFT(INDEX(SPLIT(L2966, "" ""), 4), 2)"),"12")</f>
        <v>12</v>
      </c>
      <c r="K2966" s="1" t="s">
        <v>27738</v>
      </c>
      <c r="L2966" s="1" t="s">
        <v>30132</v>
      </c>
    </row>
    <row r="2967" spans="1:12" ht="13.2">
      <c r="A2967" s="20" t="s">
        <v>31952</v>
      </c>
      <c r="B2967" s="1">
        <v>5</v>
      </c>
      <c r="D2967" s="1" t="s">
        <v>19372</v>
      </c>
      <c r="E2967" s="1" t="s">
        <v>31953</v>
      </c>
      <c r="H2967" s="1" t="s">
        <v>30131</v>
      </c>
      <c r="I2967" s="4"/>
      <c r="J2967" s="4" t="str">
        <f ca="1">IFERROR(__xludf.DUMMYFUNCTION("LEFT(INDEX(SPLIT(L2967, "" ""), 4), 2)"),"12")</f>
        <v>12</v>
      </c>
      <c r="K2967" s="1" t="s">
        <v>27704</v>
      </c>
      <c r="L2967" s="1" t="s">
        <v>30132</v>
      </c>
    </row>
    <row r="2968" spans="1:12" ht="13.2">
      <c r="A2968" s="20" t="s">
        <v>19309</v>
      </c>
      <c r="B2968" s="1">
        <v>5</v>
      </c>
      <c r="D2968" s="1" t="s">
        <v>19372</v>
      </c>
      <c r="E2968" s="1" t="s">
        <v>31954</v>
      </c>
      <c r="H2968" s="1" t="s">
        <v>30131</v>
      </c>
      <c r="I2968" s="4"/>
      <c r="J2968" s="4" t="str">
        <f ca="1">IFERROR(__xludf.DUMMYFUNCTION("LEFT(INDEX(SPLIT(L2968, "" ""), 4), 2)"),"12")</f>
        <v>12</v>
      </c>
      <c r="K2968" s="1" t="s">
        <v>27197</v>
      </c>
      <c r="L2968" s="1" t="s">
        <v>30132</v>
      </c>
    </row>
    <row r="2969" spans="1:12" ht="13.2">
      <c r="A2969" s="20" t="s">
        <v>18878</v>
      </c>
      <c r="B2969" s="1">
        <v>5</v>
      </c>
      <c r="D2969" s="1" t="s">
        <v>19372</v>
      </c>
      <c r="E2969" s="1" t="s">
        <v>31955</v>
      </c>
      <c r="H2969" s="1" t="s">
        <v>30131</v>
      </c>
      <c r="I2969" s="4"/>
      <c r="J2969" s="4" t="str">
        <f ca="1">IFERROR(__xludf.DUMMYFUNCTION("LEFT(INDEX(SPLIT(L2969, "" ""), 4), 2)"),"12")</f>
        <v>12</v>
      </c>
      <c r="K2969" s="1" t="s">
        <v>27488</v>
      </c>
      <c r="L2969" s="1" t="s">
        <v>30132</v>
      </c>
    </row>
    <row r="2970" spans="1:12" ht="13.2">
      <c r="A2970" s="20" t="s">
        <v>1382</v>
      </c>
      <c r="B2970" s="1">
        <v>5</v>
      </c>
      <c r="D2970" s="1" t="s">
        <v>13043</v>
      </c>
      <c r="E2970" s="1" t="s">
        <v>31956</v>
      </c>
      <c r="H2970" s="1" t="s">
        <v>30131</v>
      </c>
      <c r="I2970" s="4"/>
      <c r="J2970" s="4" t="str">
        <f ca="1">IFERROR(__xludf.DUMMYFUNCTION("LEFT(INDEX(SPLIT(L2970, "" ""), 4), 2)"),"12")</f>
        <v>12</v>
      </c>
      <c r="K2970" s="1" t="s">
        <v>27750</v>
      </c>
      <c r="L2970" s="1" t="s">
        <v>30132</v>
      </c>
    </row>
    <row r="2971" spans="1:12" ht="13.2">
      <c r="A2971" s="20" t="s">
        <v>18929</v>
      </c>
      <c r="B2971" s="1">
        <v>5</v>
      </c>
      <c r="D2971" s="1" t="s">
        <v>13043</v>
      </c>
      <c r="E2971" s="1" t="s">
        <v>31957</v>
      </c>
      <c r="H2971" s="1" t="s">
        <v>30131</v>
      </c>
      <c r="I2971" s="4"/>
      <c r="J2971" s="4" t="str">
        <f ca="1">IFERROR(__xludf.DUMMYFUNCTION("LEFT(INDEX(SPLIT(L2971, "" ""), 4), 2)"),"12")</f>
        <v>12</v>
      </c>
      <c r="K2971" s="1" t="s">
        <v>27738</v>
      </c>
      <c r="L2971" s="1" t="s">
        <v>30132</v>
      </c>
    </row>
    <row r="2972" spans="1:12" ht="13.2">
      <c r="A2972" s="20" t="s">
        <v>31958</v>
      </c>
      <c r="B2972" s="1">
        <v>5</v>
      </c>
      <c r="D2972" s="1" t="s">
        <v>13043</v>
      </c>
      <c r="E2972" s="1" t="s">
        <v>31959</v>
      </c>
      <c r="H2972" s="1" t="s">
        <v>30131</v>
      </c>
      <c r="I2972" s="4"/>
      <c r="J2972" s="4" t="str">
        <f ca="1">IFERROR(__xludf.DUMMYFUNCTION("LEFT(INDEX(SPLIT(L2972, "" ""), 4), 2)"),"12")</f>
        <v>12</v>
      </c>
      <c r="K2972" s="1" t="s">
        <v>27750</v>
      </c>
      <c r="L2972" s="1" t="s">
        <v>30132</v>
      </c>
    </row>
    <row r="2973" spans="1:12" ht="13.2">
      <c r="A2973" s="20" t="s">
        <v>11993</v>
      </c>
      <c r="B2973" s="1">
        <v>5</v>
      </c>
      <c r="D2973" s="1" t="s">
        <v>13043</v>
      </c>
      <c r="E2973" s="1" t="s">
        <v>31960</v>
      </c>
      <c r="H2973" s="1" t="s">
        <v>30131</v>
      </c>
      <c r="I2973" s="4"/>
      <c r="J2973" s="4" t="str">
        <f ca="1">IFERROR(__xludf.DUMMYFUNCTION("LEFT(INDEX(SPLIT(L2973, "" ""), 4), 2)"),"12")</f>
        <v>12</v>
      </c>
      <c r="K2973" s="1" t="s">
        <v>27197</v>
      </c>
      <c r="L2973" s="1" t="s">
        <v>30132</v>
      </c>
    </row>
    <row r="2974" spans="1:12" ht="13.2">
      <c r="A2974" s="20" t="s">
        <v>31961</v>
      </c>
      <c r="B2974" s="1">
        <v>5</v>
      </c>
      <c r="D2974" s="1" t="s">
        <v>13043</v>
      </c>
      <c r="E2974" s="1" t="s">
        <v>31962</v>
      </c>
      <c r="H2974" s="1" t="s">
        <v>30131</v>
      </c>
      <c r="I2974" s="4"/>
      <c r="J2974" s="4" t="str">
        <f ca="1">IFERROR(__xludf.DUMMYFUNCTION("LEFT(INDEX(SPLIT(L2974, "" ""), 4), 2)"),"12")</f>
        <v>12</v>
      </c>
      <c r="K2974" s="1" t="s">
        <v>27197</v>
      </c>
      <c r="L2974" s="1" t="s">
        <v>30132</v>
      </c>
    </row>
    <row r="2975" spans="1:12" ht="13.2">
      <c r="A2975" s="20" t="s">
        <v>18873</v>
      </c>
      <c r="B2975" s="1">
        <v>4</v>
      </c>
      <c r="D2975" s="1" t="s">
        <v>19372</v>
      </c>
      <c r="E2975" s="1" t="s">
        <v>3236</v>
      </c>
      <c r="H2975" s="1" t="s">
        <v>30131</v>
      </c>
      <c r="I2975" s="4"/>
      <c r="J2975" s="4" t="str">
        <f ca="1">IFERROR(__xludf.DUMMYFUNCTION("LEFT(INDEX(SPLIT(L2975, "" ""), 4), 2)"),"12")</f>
        <v>12</v>
      </c>
      <c r="K2975" s="1" t="s">
        <v>27197</v>
      </c>
      <c r="L2975" s="1" t="s">
        <v>30132</v>
      </c>
    </row>
    <row r="2976" spans="1:12" ht="13.2">
      <c r="A2976" s="20" t="s">
        <v>19451</v>
      </c>
      <c r="B2976" s="1">
        <v>5</v>
      </c>
      <c r="C2976" s="1" t="s">
        <v>31963</v>
      </c>
      <c r="D2976" s="1" t="s">
        <v>13043</v>
      </c>
      <c r="E2976" s="1" t="s">
        <v>31964</v>
      </c>
      <c r="H2976" s="1" t="s">
        <v>30131</v>
      </c>
      <c r="I2976" s="4"/>
      <c r="J2976" s="4" t="str">
        <f ca="1">IFERROR(__xludf.DUMMYFUNCTION("LEFT(INDEX(SPLIT(L2976, "" ""), 4), 2)"),"12")</f>
        <v>12</v>
      </c>
      <c r="K2976" s="1" t="s">
        <v>28258</v>
      </c>
      <c r="L2976" s="1" t="s">
        <v>30132</v>
      </c>
    </row>
    <row r="2977" spans="1:12" ht="13.2">
      <c r="A2977" s="20" t="s">
        <v>31965</v>
      </c>
      <c r="B2977" s="1">
        <v>5</v>
      </c>
      <c r="D2977" s="1" t="s">
        <v>19372</v>
      </c>
      <c r="E2977" s="1" t="s">
        <v>31966</v>
      </c>
      <c r="H2977" s="1" t="s">
        <v>30131</v>
      </c>
      <c r="I2977" s="4"/>
      <c r="J2977" s="4" t="str">
        <f ca="1">IFERROR(__xludf.DUMMYFUNCTION("LEFT(INDEX(SPLIT(L2977, "" ""), 4), 2)"),"12")</f>
        <v>12</v>
      </c>
      <c r="K2977" s="1" t="s">
        <v>27704</v>
      </c>
      <c r="L2977" s="1" t="s">
        <v>30132</v>
      </c>
    </row>
    <row r="2978" spans="1:12" ht="13.2">
      <c r="A2978" s="20" t="s">
        <v>19025</v>
      </c>
      <c r="B2978" s="1">
        <v>5</v>
      </c>
      <c r="C2978" s="1" t="s">
        <v>2015</v>
      </c>
      <c r="D2978" s="1" t="s">
        <v>13043</v>
      </c>
      <c r="E2978" s="1" t="s">
        <v>31967</v>
      </c>
      <c r="H2978" s="1" t="s">
        <v>30131</v>
      </c>
      <c r="I2978" s="4"/>
      <c r="J2978" s="4" t="str">
        <f ca="1">IFERROR(__xludf.DUMMYFUNCTION("LEFT(INDEX(SPLIT(L2978, "" ""), 4), 2)"),"12")</f>
        <v>12</v>
      </c>
      <c r="K2978" s="1" t="s">
        <v>27395</v>
      </c>
      <c r="L2978" s="1" t="s">
        <v>30132</v>
      </c>
    </row>
    <row r="2979" spans="1:12" ht="13.2">
      <c r="A2979" s="20" t="s">
        <v>31968</v>
      </c>
      <c r="B2979" s="1">
        <v>4</v>
      </c>
      <c r="D2979" s="1" t="s">
        <v>13043</v>
      </c>
      <c r="E2979" s="1" t="s">
        <v>31969</v>
      </c>
      <c r="H2979" s="1" t="s">
        <v>30131</v>
      </c>
      <c r="I2979" s="4"/>
      <c r="J2979" s="4" t="str">
        <f ca="1">IFERROR(__xludf.DUMMYFUNCTION("LEFT(INDEX(SPLIT(L2979, "" ""), 4), 2)"),"12")</f>
        <v>12</v>
      </c>
      <c r="K2979" s="1" t="s">
        <v>27427</v>
      </c>
      <c r="L2979" s="1" t="s">
        <v>30132</v>
      </c>
    </row>
    <row r="2980" spans="1:12" ht="13.2">
      <c r="A2980" s="20" t="s">
        <v>18940</v>
      </c>
      <c r="B2980" s="1">
        <v>5</v>
      </c>
      <c r="D2980" s="1" t="s">
        <v>13043</v>
      </c>
      <c r="E2980" s="1" t="s">
        <v>31970</v>
      </c>
      <c r="H2980" s="1" t="s">
        <v>30131</v>
      </c>
      <c r="I2980" s="4"/>
      <c r="J2980" s="4" t="str">
        <f ca="1">IFERROR(__xludf.DUMMYFUNCTION("LEFT(INDEX(SPLIT(L2980, "" ""), 4), 2)"),"12")</f>
        <v>12</v>
      </c>
      <c r="K2980" s="1" t="s">
        <v>27197</v>
      </c>
      <c r="L2980" s="1" t="s">
        <v>30132</v>
      </c>
    </row>
    <row r="2981" spans="1:12" ht="13.2">
      <c r="A2981" s="20" t="s">
        <v>31971</v>
      </c>
      <c r="B2981" s="1">
        <v>5</v>
      </c>
      <c r="D2981" s="1" t="s">
        <v>13043</v>
      </c>
      <c r="E2981" s="1" t="s">
        <v>604</v>
      </c>
      <c r="H2981" s="1" t="s">
        <v>30131</v>
      </c>
      <c r="I2981" s="4"/>
      <c r="J2981" s="4" t="str">
        <f ca="1">IFERROR(__xludf.DUMMYFUNCTION("LEFT(INDEX(SPLIT(L2981, "" ""), 4), 2)"),"12")</f>
        <v>12</v>
      </c>
      <c r="K2981" s="1" t="s">
        <v>30051</v>
      </c>
      <c r="L2981" s="1" t="s">
        <v>30132</v>
      </c>
    </row>
    <row r="2982" spans="1:12" ht="13.2">
      <c r="A2982" s="20" t="s">
        <v>19032</v>
      </c>
      <c r="B2982" s="1">
        <v>5</v>
      </c>
      <c r="D2982" s="1" t="s">
        <v>13043</v>
      </c>
      <c r="E2982" s="1" t="s">
        <v>31972</v>
      </c>
      <c r="H2982" s="1" t="s">
        <v>30131</v>
      </c>
      <c r="I2982" s="4"/>
      <c r="J2982" s="4" t="str">
        <f ca="1">IFERROR(__xludf.DUMMYFUNCTION("LEFT(INDEX(SPLIT(L2982, "" ""), 4), 2)"),"12")</f>
        <v>12</v>
      </c>
      <c r="K2982" s="1" t="s">
        <v>27197</v>
      </c>
      <c r="L2982" s="1" t="s">
        <v>30132</v>
      </c>
    </row>
    <row r="2983" spans="1:12" ht="13.2">
      <c r="A2983" s="20" t="s">
        <v>20554</v>
      </c>
      <c r="B2983" s="1">
        <v>5</v>
      </c>
      <c r="D2983" s="1" t="s">
        <v>19372</v>
      </c>
      <c r="E2983" s="1" t="s">
        <v>2056</v>
      </c>
      <c r="H2983" s="1" t="s">
        <v>30131</v>
      </c>
      <c r="I2983" s="4"/>
      <c r="J2983" s="4" t="str">
        <f ca="1">IFERROR(__xludf.DUMMYFUNCTION("LEFT(INDEX(SPLIT(L2983, "" ""), 4), 2)"),"12")</f>
        <v>12</v>
      </c>
      <c r="K2983" s="1" t="s">
        <v>27197</v>
      </c>
      <c r="L2983" s="1" t="s">
        <v>30132</v>
      </c>
    </row>
    <row r="2984" spans="1:12" ht="13.2">
      <c r="A2984" s="20" t="s">
        <v>31973</v>
      </c>
      <c r="B2984" s="1">
        <v>5</v>
      </c>
      <c r="D2984" s="1" t="s">
        <v>19372</v>
      </c>
      <c r="E2984" s="1" t="s">
        <v>19330</v>
      </c>
      <c r="H2984" s="1" t="s">
        <v>30131</v>
      </c>
      <c r="I2984" s="4"/>
      <c r="J2984" s="4" t="str">
        <f ca="1">IFERROR(__xludf.DUMMYFUNCTION("LEFT(INDEX(SPLIT(L2984, "" ""), 4), 2)"),"12")</f>
        <v>12</v>
      </c>
      <c r="K2984" s="1" t="s">
        <v>27197</v>
      </c>
      <c r="L2984" s="1" t="s">
        <v>30132</v>
      </c>
    </row>
    <row r="2985" spans="1:12" ht="13.2">
      <c r="A2985" s="20" t="s">
        <v>6914</v>
      </c>
      <c r="B2985" s="1">
        <v>5</v>
      </c>
      <c r="D2985" s="1" t="s">
        <v>13043</v>
      </c>
      <c r="E2985" s="1" t="s">
        <v>26079</v>
      </c>
      <c r="H2985" s="1" t="s">
        <v>30131</v>
      </c>
      <c r="I2985" s="4"/>
      <c r="J2985" s="4" t="str">
        <f ca="1">IFERROR(__xludf.DUMMYFUNCTION("LEFT(INDEX(SPLIT(L2985, "" ""), 4), 2)"),"12")</f>
        <v>12</v>
      </c>
      <c r="K2985" s="1" t="s">
        <v>31974</v>
      </c>
      <c r="L2985" s="1" t="s">
        <v>30132</v>
      </c>
    </row>
    <row r="2986" spans="1:12" ht="13.2">
      <c r="A2986" s="20" t="s">
        <v>27081</v>
      </c>
      <c r="B2986" s="1">
        <v>5</v>
      </c>
      <c r="D2986" s="1" t="s">
        <v>13043</v>
      </c>
      <c r="E2986" s="1" t="s">
        <v>31975</v>
      </c>
      <c r="H2986" s="1" t="s">
        <v>30131</v>
      </c>
      <c r="I2986" s="4"/>
      <c r="J2986" s="4" t="str">
        <f ca="1">IFERROR(__xludf.DUMMYFUNCTION("LEFT(INDEX(SPLIT(L2986, "" ""), 4), 2)"),"12")</f>
        <v>12</v>
      </c>
      <c r="K2986" s="1" t="s">
        <v>27427</v>
      </c>
      <c r="L2986" s="1" t="s">
        <v>30132</v>
      </c>
    </row>
    <row r="2987" spans="1:12" ht="13.2">
      <c r="A2987" s="20" t="s">
        <v>18878</v>
      </c>
      <c r="B2987" s="1">
        <v>5</v>
      </c>
      <c r="D2987" s="1" t="s">
        <v>19372</v>
      </c>
      <c r="E2987" s="1" t="s">
        <v>31976</v>
      </c>
      <c r="H2987" s="1" t="s">
        <v>30131</v>
      </c>
      <c r="I2987" s="4"/>
      <c r="J2987" s="4" t="str">
        <f ca="1">IFERROR(__xludf.DUMMYFUNCTION("LEFT(INDEX(SPLIT(L2987, "" ""), 4), 2)"),"12")</f>
        <v>12</v>
      </c>
      <c r="K2987" s="1" t="s">
        <v>27488</v>
      </c>
      <c r="L2987" s="1" t="s">
        <v>30132</v>
      </c>
    </row>
    <row r="2988" spans="1:12" ht="13.2">
      <c r="A2988" s="20" t="s">
        <v>20585</v>
      </c>
      <c r="B2988" s="1">
        <v>5</v>
      </c>
      <c r="D2988" s="1" t="s">
        <v>13043</v>
      </c>
      <c r="E2988" s="1" t="s">
        <v>31977</v>
      </c>
      <c r="H2988" s="1" t="s">
        <v>30131</v>
      </c>
      <c r="I2988" s="4"/>
      <c r="J2988" s="4" t="str">
        <f ca="1">IFERROR(__xludf.DUMMYFUNCTION("LEFT(INDEX(SPLIT(L2988, "" ""), 4), 2)"),"12")</f>
        <v>12</v>
      </c>
      <c r="K2988" s="1" t="s">
        <v>27197</v>
      </c>
      <c r="L2988" s="1" t="s">
        <v>30132</v>
      </c>
    </row>
    <row r="2989" spans="1:12" ht="13.2">
      <c r="A2989" s="20" t="s">
        <v>18929</v>
      </c>
      <c r="B2989" s="1">
        <v>5</v>
      </c>
      <c r="D2989" s="1" t="s">
        <v>19372</v>
      </c>
      <c r="E2989" s="1" t="s">
        <v>31978</v>
      </c>
      <c r="H2989" s="1" t="s">
        <v>30131</v>
      </c>
      <c r="I2989" s="4"/>
      <c r="J2989" s="4" t="str">
        <f ca="1">IFERROR(__xludf.DUMMYFUNCTION("LEFT(INDEX(SPLIT(L2989, "" ""), 4), 2)"),"12")</f>
        <v>12</v>
      </c>
      <c r="K2989" s="1" t="s">
        <v>27738</v>
      </c>
      <c r="L2989" s="1" t="s">
        <v>30132</v>
      </c>
    </row>
    <row r="2990" spans="1:12" ht="13.2">
      <c r="A2990" s="20" t="s">
        <v>31979</v>
      </c>
      <c r="B2990" s="1">
        <v>5</v>
      </c>
      <c r="D2990" s="1" t="s">
        <v>13043</v>
      </c>
      <c r="E2990" s="1" t="s">
        <v>11872</v>
      </c>
      <c r="H2990" s="1" t="s">
        <v>30131</v>
      </c>
      <c r="I2990" s="4"/>
      <c r="J2990" s="4" t="str">
        <f ca="1">IFERROR(__xludf.DUMMYFUNCTION("LEFT(INDEX(SPLIT(L2990, "" ""), 4), 2)"),"12")</f>
        <v>12</v>
      </c>
      <c r="K2990" s="1" t="s">
        <v>27561</v>
      </c>
      <c r="L2990" s="1" t="s">
        <v>30132</v>
      </c>
    </row>
    <row r="2991" spans="1:12" ht="13.2">
      <c r="A2991" s="20" t="s">
        <v>19173</v>
      </c>
      <c r="B2991" s="1">
        <v>5</v>
      </c>
      <c r="D2991" s="1" t="s">
        <v>13043</v>
      </c>
      <c r="E2991" s="1" t="s">
        <v>31980</v>
      </c>
      <c r="H2991" s="1" t="s">
        <v>30131</v>
      </c>
      <c r="I2991" s="4"/>
      <c r="J2991" s="4" t="str">
        <f ca="1">IFERROR(__xludf.DUMMYFUNCTION("LEFT(INDEX(SPLIT(L2991, "" ""), 4), 2)"),"12")</f>
        <v>12</v>
      </c>
      <c r="K2991" s="1" t="s">
        <v>27197</v>
      </c>
      <c r="L2991" s="1" t="s">
        <v>30132</v>
      </c>
    </row>
    <row r="2992" spans="1:12" ht="13.2">
      <c r="A2992" s="20" t="s">
        <v>7117</v>
      </c>
      <c r="B2992" s="1">
        <v>5</v>
      </c>
      <c r="D2992" s="1" t="s">
        <v>13043</v>
      </c>
      <c r="E2992" s="1" t="s">
        <v>31981</v>
      </c>
      <c r="H2992" s="1" t="s">
        <v>30131</v>
      </c>
      <c r="I2992" s="4"/>
      <c r="J2992" s="4" t="str">
        <f ca="1">IFERROR(__xludf.DUMMYFUNCTION("LEFT(INDEX(SPLIT(L2992, "" ""), 4), 2)"),"12")</f>
        <v>12</v>
      </c>
      <c r="K2992" s="1" t="s">
        <v>27197</v>
      </c>
      <c r="L2992" s="1" t="s">
        <v>30132</v>
      </c>
    </row>
    <row r="2993" spans="1:12" ht="13.2">
      <c r="A2993" s="20" t="s">
        <v>8552</v>
      </c>
      <c r="B2993" s="1">
        <v>5</v>
      </c>
      <c r="D2993" s="1" t="s">
        <v>19372</v>
      </c>
      <c r="E2993" s="1" t="s">
        <v>10327</v>
      </c>
      <c r="H2993" s="1" t="s">
        <v>30131</v>
      </c>
      <c r="I2993" s="4"/>
      <c r="J2993" s="4" t="str">
        <f ca="1">IFERROR(__xludf.DUMMYFUNCTION("LEFT(INDEX(SPLIT(L2993, "" ""), 4), 2)"),"12")</f>
        <v>12</v>
      </c>
      <c r="K2993" s="1" t="s">
        <v>27427</v>
      </c>
      <c r="L2993" s="1" t="s">
        <v>30132</v>
      </c>
    </row>
    <row r="2994" spans="1:12" ht="13.2">
      <c r="A2994" s="20" t="s">
        <v>31982</v>
      </c>
      <c r="B2994" s="1">
        <v>5</v>
      </c>
      <c r="D2994" s="1" t="s">
        <v>13043</v>
      </c>
      <c r="E2994" s="1" t="s">
        <v>31983</v>
      </c>
      <c r="H2994" s="1" t="s">
        <v>30131</v>
      </c>
      <c r="I2994" s="4"/>
      <c r="J2994" s="4" t="str">
        <f ca="1">IFERROR(__xludf.DUMMYFUNCTION("LEFT(INDEX(SPLIT(L2994, "" ""), 4), 2)"),"12")</f>
        <v>12</v>
      </c>
      <c r="K2994" s="1" t="s">
        <v>27561</v>
      </c>
      <c r="L2994" s="1" t="s">
        <v>30132</v>
      </c>
    </row>
    <row r="2995" spans="1:12" ht="13.2">
      <c r="A2995" s="20" t="s">
        <v>589</v>
      </c>
      <c r="B2995" s="1">
        <v>5</v>
      </c>
      <c r="D2995" s="1" t="s">
        <v>13043</v>
      </c>
      <c r="E2995" s="1" t="s">
        <v>31984</v>
      </c>
      <c r="H2995" s="1" t="s">
        <v>30131</v>
      </c>
      <c r="I2995" s="4"/>
      <c r="J2995" s="4" t="str">
        <f ca="1">IFERROR(__xludf.DUMMYFUNCTION("LEFT(INDEX(SPLIT(L2995, "" ""), 4), 2)"),"12")</f>
        <v>12</v>
      </c>
      <c r="K2995" s="1" t="s">
        <v>27197</v>
      </c>
      <c r="L2995" s="1" t="s">
        <v>30132</v>
      </c>
    </row>
    <row r="2996" spans="1:12" ht="13.2">
      <c r="A2996" s="20" t="s">
        <v>19173</v>
      </c>
      <c r="B2996" s="1">
        <v>5</v>
      </c>
      <c r="D2996" s="1" t="s">
        <v>13043</v>
      </c>
      <c r="E2996" s="1" t="s">
        <v>31985</v>
      </c>
      <c r="H2996" s="1" t="s">
        <v>30131</v>
      </c>
      <c r="I2996" s="4"/>
      <c r="J2996" s="4" t="str">
        <f ca="1">IFERROR(__xludf.DUMMYFUNCTION("LEFT(INDEX(SPLIT(L2996, "" ""), 4), 2)"),"12")</f>
        <v>12</v>
      </c>
      <c r="K2996" s="1" t="s">
        <v>27197</v>
      </c>
      <c r="L2996" s="1" t="s">
        <v>30132</v>
      </c>
    </row>
    <row r="2997" spans="1:12" ht="13.2">
      <c r="A2997" s="20" t="s">
        <v>19037</v>
      </c>
      <c r="B2997" s="1">
        <v>5</v>
      </c>
      <c r="D2997" s="1" t="s">
        <v>13043</v>
      </c>
      <c r="E2997" s="1" t="s">
        <v>21489</v>
      </c>
      <c r="H2997" s="1" t="s">
        <v>30131</v>
      </c>
      <c r="I2997" s="4"/>
      <c r="J2997" s="4" t="str">
        <f ca="1">IFERROR(__xludf.DUMMYFUNCTION("LEFT(INDEX(SPLIT(L2997, "" ""), 4), 2)"),"12")</f>
        <v>12</v>
      </c>
      <c r="K2997" s="1" t="s">
        <v>27197</v>
      </c>
      <c r="L2997" s="1" t="s">
        <v>30132</v>
      </c>
    </row>
    <row r="2998" spans="1:12" ht="13.2">
      <c r="A2998" s="20" t="s">
        <v>31986</v>
      </c>
      <c r="B2998" s="1">
        <v>5</v>
      </c>
      <c r="D2998" s="1" t="s">
        <v>13043</v>
      </c>
      <c r="E2998" s="1" t="s">
        <v>9907</v>
      </c>
      <c r="H2998" s="1" t="s">
        <v>30131</v>
      </c>
      <c r="I2998" s="4"/>
      <c r="J2998" s="4" t="str">
        <f ca="1">IFERROR(__xludf.DUMMYFUNCTION("LEFT(INDEX(SPLIT(L2998, "" ""), 4), 2)"),"12")</f>
        <v>12</v>
      </c>
      <c r="K2998" s="1" t="s">
        <v>27750</v>
      </c>
      <c r="L2998" s="1" t="s">
        <v>30132</v>
      </c>
    </row>
    <row r="2999" spans="1:12" ht="13.2">
      <c r="A2999" s="20" t="s">
        <v>31987</v>
      </c>
      <c r="B2999" s="1">
        <v>5</v>
      </c>
      <c r="D2999" s="1" t="s">
        <v>13043</v>
      </c>
      <c r="E2999" s="1" t="s">
        <v>19321</v>
      </c>
      <c r="H2999" s="1" t="s">
        <v>30131</v>
      </c>
      <c r="I2999" s="4"/>
      <c r="J2999" s="4" t="str">
        <f ca="1">IFERROR(__xludf.DUMMYFUNCTION("LEFT(INDEX(SPLIT(L2999, "" ""), 4), 2)"),"12")</f>
        <v>12</v>
      </c>
      <c r="K2999" s="1" t="s">
        <v>27197</v>
      </c>
      <c r="L2999" s="1" t="s">
        <v>30132</v>
      </c>
    </row>
    <row r="3000" spans="1:12" ht="13.2">
      <c r="A3000" s="20" t="s">
        <v>18929</v>
      </c>
      <c r="B3000" s="1">
        <v>5</v>
      </c>
      <c r="D3000" s="1" t="s">
        <v>13043</v>
      </c>
      <c r="E3000" s="1" t="s">
        <v>31988</v>
      </c>
      <c r="H3000" s="1" t="s">
        <v>30131</v>
      </c>
      <c r="I3000" s="4"/>
      <c r="J3000" s="4" t="str">
        <f ca="1">IFERROR(__xludf.DUMMYFUNCTION("LEFT(INDEX(SPLIT(L3000, "" ""), 4), 2)"),"12")</f>
        <v>12</v>
      </c>
      <c r="K3000" s="1" t="s">
        <v>27738</v>
      </c>
      <c r="L3000" s="1" t="s">
        <v>30132</v>
      </c>
    </row>
    <row r="3001" spans="1:12" ht="13.2">
      <c r="A3001" s="20" t="s">
        <v>20383</v>
      </c>
      <c r="B3001" s="1">
        <v>5</v>
      </c>
      <c r="D3001" s="1" t="s">
        <v>13043</v>
      </c>
      <c r="E3001" s="1" t="s">
        <v>30101</v>
      </c>
      <c r="H3001" s="1" t="s">
        <v>30131</v>
      </c>
      <c r="I3001" s="4"/>
      <c r="J3001" s="4" t="str">
        <f ca="1">IFERROR(__xludf.DUMMYFUNCTION("LEFT(INDEX(SPLIT(L3001, "" ""), 4), 2)"),"12")</f>
        <v>12</v>
      </c>
      <c r="K3001" s="1" t="s">
        <v>27308</v>
      </c>
      <c r="L3001" s="1" t="s">
        <v>30132</v>
      </c>
    </row>
    <row r="3002" spans="1:12" ht="13.2">
      <c r="A3002" s="20" t="s">
        <v>18929</v>
      </c>
      <c r="B3002" s="1">
        <v>5</v>
      </c>
      <c r="D3002" s="1" t="s">
        <v>13043</v>
      </c>
      <c r="E3002" s="1" t="s">
        <v>300</v>
      </c>
      <c r="H3002" s="1" t="s">
        <v>30131</v>
      </c>
      <c r="I3002" s="4"/>
      <c r="J3002" s="4" t="str">
        <f ca="1">IFERROR(__xludf.DUMMYFUNCTION("LEFT(INDEX(SPLIT(L3002, "" ""), 4), 2)"),"12")</f>
        <v>12</v>
      </c>
      <c r="K3002" s="1" t="s">
        <v>27738</v>
      </c>
      <c r="L3002" s="1" t="s">
        <v>30132</v>
      </c>
    </row>
    <row r="3003" spans="1:12" ht="13.2">
      <c r="A3003" s="20" t="s">
        <v>18929</v>
      </c>
      <c r="B3003" s="1">
        <v>5</v>
      </c>
      <c r="D3003" s="1" t="s">
        <v>13043</v>
      </c>
      <c r="E3003" s="1" t="s">
        <v>31989</v>
      </c>
      <c r="H3003" s="1" t="s">
        <v>30131</v>
      </c>
      <c r="I3003" s="4"/>
      <c r="J3003" s="4" t="str">
        <f ca="1">IFERROR(__xludf.DUMMYFUNCTION("LEFT(INDEX(SPLIT(L3003, "" ""), 4), 2)"),"12")</f>
        <v>12</v>
      </c>
      <c r="K3003" s="1" t="s">
        <v>27738</v>
      </c>
      <c r="L3003" s="1" t="s">
        <v>30132</v>
      </c>
    </row>
    <row r="3004" spans="1:12" ht="13.2">
      <c r="A3004" s="20" t="s">
        <v>20383</v>
      </c>
      <c r="B3004" s="1">
        <v>5</v>
      </c>
      <c r="D3004" s="1" t="s">
        <v>13043</v>
      </c>
      <c r="E3004" s="1" t="s">
        <v>31990</v>
      </c>
      <c r="H3004" s="1" t="s">
        <v>30131</v>
      </c>
      <c r="I3004" s="4"/>
      <c r="J3004" s="4" t="str">
        <f ca="1">IFERROR(__xludf.DUMMYFUNCTION("LEFT(INDEX(SPLIT(L3004, "" ""), 4), 2)"),"12")</f>
        <v>12</v>
      </c>
      <c r="K3004" s="1" t="s">
        <v>27308</v>
      </c>
      <c r="L3004" s="1" t="s">
        <v>30132</v>
      </c>
    </row>
    <row r="3005" spans="1:12" ht="13.2">
      <c r="A3005" s="20" t="s">
        <v>18878</v>
      </c>
      <c r="B3005" s="1">
        <v>5</v>
      </c>
      <c r="D3005" s="1" t="s">
        <v>13043</v>
      </c>
      <c r="E3005" s="1" t="s">
        <v>19341</v>
      </c>
      <c r="H3005" s="1" t="s">
        <v>30131</v>
      </c>
      <c r="I3005" s="4"/>
      <c r="J3005" s="4" t="str">
        <f ca="1">IFERROR(__xludf.DUMMYFUNCTION("LEFT(INDEX(SPLIT(L3005, "" ""), 4), 2)"),"12")</f>
        <v>12</v>
      </c>
      <c r="K3005" s="1" t="s">
        <v>27488</v>
      </c>
      <c r="L3005" s="1" t="s">
        <v>30132</v>
      </c>
    </row>
    <row r="3006" spans="1:12" ht="13.2">
      <c r="A3006" s="20" t="s">
        <v>18847</v>
      </c>
      <c r="B3006" s="1">
        <v>5</v>
      </c>
      <c r="D3006" s="1" t="s">
        <v>13043</v>
      </c>
      <c r="E3006" s="1" t="s">
        <v>31991</v>
      </c>
      <c r="H3006" s="1" t="s">
        <v>30131</v>
      </c>
      <c r="I3006" s="4"/>
      <c r="J3006" s="4" t="str">
        <f ca="1">IFERROR(__xludf.DUMMYFUNCTION("LEFT(INDEX(SPLIT(L3006, "" ""), 4), 2)"),"12")</f>
        <v>12</v>
      </c>
      <c r="K3006" s="1" t="s">
        <v>27197</v>
      </c>
      <c r="L3006" s="1" t="s">
        <v>30132</v>
      </c>
    </row>
    <row r="3007" spans="1:12" ht="13.2">
      <c r="A3007" s="20" t="s">
        <v>3596</v>
      </c>
      <c r="B3007" s="1">
        <v>5</v>
      </c>
      <c r="D3007" s="1" t="s">
        <v>13043</v>
      </c>
      <c r="E3007" s="1" t="s">
        <v>26442</v>
      </c>
      <c r="H3007" s="1" t="s">
        <v>30131</v>
      </c>
      <c r="I3007" s="4"/>
      <c r="J3007" s="4" t="str">
        <f ca="1">IFERROR(__xludf.DUMMYFUNCTION("LEFT(INDEX(SPLIT(L3007, "" ""), 4), 2)"),"12")</f>
        <v>12</v>
      </c>
      <c r="K3007" s="1" t="s">
        <v>27197</v>
      </c>
      <c r="L3007" s="1" t="s">
        <v>30132</v>
      </c>
    </row>
    <row r="3008" spans="1:12" ht="13.2">
      <c r="A3008" s="20" t="s">
        <v>31992</v>
      </c>
      <c r="B3008" s="1">
        <v>5</v>
      </c>
      <c r="D3008" s="1" t="s">
        <v>10288</v>
      </c>
      <c r="E3008" s="1" t="s">
        <v>2015</v>
      </c>
      <c r="H3008" s="1" t="s">
        <v>30131</v>
      </c>
      <c r="I3008" s="4"/>
      <c r="J3008" s="4" t="str">
        <f ca="1">IFERROR(__xludf.DUMMYFUNCTION("LEFT(INDEX(SPLIT(L3008, "" ""), 4), 2)"),"12")</f>
        <v>12</v>
      </c>
      <c r="K3008" s="1" t="s">
        <v>28627</v>
      </c>
      <c r="L3008" s="1" t="s">
        <v>30132</v>
      </c>
    </row>
    <row r="3009" spans="1:12" ht="13.2">
      <c r="A3009" s="20" t="s">
        <v>18929</v>
      </c>
      <c r="B3009" s="1">
        <v>4</v>
      </c>
      <c r="D3009" s="1" t="s">
        <v>13043</v>
      </c>
      <c r="E3009" s="1" t="s">
        <v>31993</v>
      </c>
      <c r="H3009" s="1" t="s">
        <v>30131</v>
      </c>
      <c r="I3009" s="4"/>
      <c r="J3009" s="4" t="str">
        <f ca="1">IFERROR(__xludf.DUMMYFUNCTION("LEFT(INDEX(SPLIT(L3009, "" ""), 4), 2)"),"12")</f>
        <v>12</v>
      </c>
      <c r="K3009" s="1" t="s">
        <v>27738</v>
      </c>
      <c r="L3009" s="1" t="s">
        <v>30132</v>
      </c>
    </row>
    <row r="3010" spans="1:12" ht="13.2">
      <c r="A3010" s="20" t="s">
        <v>18929</v>
      </c>
      <c r="B3010" s="1">
        <v>5</v>
      </c>
      <c r="C3010" s="1" t="s">
        <v>31994</v>
      </c>
      <c r="D3010" s="1" t="s">
        <v>13043</v>
      </c>
      <c r="E3010" s="1" t="s">
        <v>27738</v>
      </c>
      <c r="H3010" s="1" t="s">
        <v>30131</v>
      </c>
      <c r="I3010" s="4"/>
      <c r="J3010" s="4" t="str">
        <f ca="1">IFERROR(__xludf.DUMMYFUNCTION("LEFT(INDEX(SPLIT(L3010, "" ""), 4), 2)"),"12")</f>
        <v>12</v>
      </c>
      <c r="L3010" s="1" t="s">
        <v>30132</v>
      </c>
    </row>
    <row r="3011" spans="1:12" ht="13.2">
      <c r="A3011" s="20" t="s">
        <v>31995</v>
      </c>
      <c r="B3011" s="1">
        <v>5</v>
      </c>
      <c r="C3011" s="1" t="s">
        <v>31996</v>
      </c>
      <c r="D3011" s="1" t="s">
        <v>19372</v>
      </c>
      <c r="E3011" s="1" t="s">
        <v>31997</v>
      </c>
      <c r="H3011" s="1" t="s">
        <v>31998</v>
      </c>
      <c r="I3011" s="4"/>
      <c r="J3011" s="4" t="str">
        <f ca="1">IFERROR(__xludf.DUMMYFUNCTION("LEFT(INDEX(SPLIT(L3011, "" ""), 4), 2)"),"11")</f>
        <v>11</v>
      </c>
      <c r="K3011" s="1" t="s">
        <v>26621</v>
      </c>
      <c r="L3011" s="1" t="s">
        <v>31998</v>
      </c>
    </row>
    <row r="3012" spans="1:12" ht="13.2">
      <c r="A3012" s="20" t="s">
        <v>31999</v>
      </c>
      <c r="B3012" s="1">
        <v>4</v>
      </c>
      <c r="C3012" s="1" t="s">
        <v>32000</v>
      </c>
      <c r="D3012" s="1" t="s">
        <v>13043</v>
      </c>
      <c r="E3012" s="1" t="s">
        <v>32001</v>
      </c>
      <c r="H3012" s="1" t="s">
        <v>31998</v>
      </c>
      <c r="I3012" s="4"/>
      <c r="J3012" s="4" t="str">
        <f ca="1">IFERROR(__xludf.DUMMYFUNCTION("LEFT(INDEX(SPLIT(L3012, "" ""), 4), 2)"),"11")</f>
        <v>11</v>
      </c>
      <c r="K3012" s="1" t="s">
        <v>28396</v>
      </c>
      <c r="L3012" s="1" t="s">
        <v>31998</v>
      </c>
    </row>
    <row r="3013" spans="1:12" ht="13.2">
      <c r="A3013" s="20" t="s">
        <v>32002</v>
      </c>
      <c r="B3013" s="1">
        <v>5</v>
      </c>
      <c r="C3013" s="1" t="s">
        <v>32003</v>
      </c>
      <c r="D3013" s="1" t="s">
        <v>13043</v>
      </c>
      <c r="E3013" s="1" t="s">
        <v>32004</v>
      </c>
      <c r="H3013" s="1" t="s">
        <v>31998</v>
      </c>
      <c r="I3013" s="4"/>
      <c r="J3013" s="4" t="str">
        <f ca="1">IFERROR(__xludf.DUMMYFUNCTION("LEFT(INDEX(SPLIT(L3013, "" ""), 4), 2)"),"11")</f>
        <v>11</v>
      </c>
      <c r="K3013" s="1" t="s">
        <v>28475</v>
      </c>
      <c r="L3013" s="1" t="s">
        <v>31998</v>
      </c>
    </row>
    <row r="3014" spans="1:12" ht="13.2">
      <c r="A3014" s="20" t="s">
        <v>32005</v>
      </c>
      <c r="B3014" s="1">
        <v>5</v>
      </c>
      <c r="C3014" s="1" t="s">
        <v>32006</v>
      </c>
      <c r="D3014" s="1" t="s">
        <v>13043</v>
      </c>
      <c r="E3014" s="1" t="s">
        <v>32007</v>
      </c>
      <c r="H3014" s="1" t="s">
        <v>31998</v>
      </c>
      <c r="I3014" s="4"/>
      <c r="J3014" s="4" t="str">
        <f ca="1">IFERROR(__xludf.DUMMYFUNCTION("LEFT(INDEX(SPLIT(L3014, "" ""), 4), 2)"),"11")</f>
        <v>11</v>
      </c>
      <c r="K3014" s="1" t="s">
        <v>28396</v>
      </c>
      <c r="L3014" s="1" t="s">
        <v>31998</v>
      </c>
    </row>
    <row r="3015" spans="1:12" ht="13.2">
      <c r="A3015" s="20" t="s">
        <v>32008</v>
      </c>
      <c r="B3015" s="1">
        <v>4</v>
      </c>
      <c r="C3015" s="1" t="s">
        <v>32009</v>
      </c>
      <c r="D3015" s="1" t="s">
        <v>13043</v>
      </c>
      <c r="E3015" s="1" t="s">
        <v>32010</v>
      </c>
      <c r="H3015" s="1" t="s">
        <v>31998</v>
      </c>
      <c r="I3015" s="4"/>
      <c r="J3015" s="4" t="str">
        <f ca="1">IFERROR(__xludf.DUMMYFUNCTION("LEFT(INDEX(SPLIT(L3015, "" ""), 4), 2)"),"11")</f>
        <v>11</v>
      </c>
      <c r="K3015" s="1" t="s">
        <v>28396</v>
      </c>
      <c r="L3015" s="1" t="s">
        <v>31998</v>
      </c>
    </row>
    <row r="3016" spans="1:12" ht="13.2">
      <c r="A3016" s="20" t="s">
        <v>18571</v>
      </c>
      <c r="B3016" s="1">
        <v>4</v>
      </c>
      <c r="C3016" s="1" t="s">
        <v>32011</v>
      </c>
      <c r="D3016" s="1" t="s">
        <v>13578</v>
      </c>
      <c r="E3016" s="1" t="s">
        <v>32012</v>
      </c>
      <c r="H3016" s="1" t="s">
        <v>31998</v>
      </c>
      <c r="I3016" s="4"/>
      <c r="J3016" s="4" t="str">
        <f ca="1">IFERROR(__xludf.DUMMYFUNCTION("LEFT(INDEX(SPLIT(L3016, "" ""), 4), 2)"),"11")</f>
        <v>11</v>
      </c>
      <c r="K3016" s="1" t="s">
        <v>26875</v>
      </c>
      <c r="L3016" s="1" t="s">
        <v>31998</v>
      </c>
    </row>
    <row r="3017" spans="1:12" ht="13.2">
      <c r="A3017" s="20" t="s">
        <v>32013</v>
      </c>
      <c r="B3017" s="1">
        <v>5</v>
      </c>
      <c r="D3017" s="1" t="s">
        <v>13578</v>
      </c>
      <c r="E3017" s="1" t="s">
        <v>32014</v>
      </c>
      <c r="H3017" s="1" t="s">
        <v>31998</v>
      </c>
      <c r="I3017" s="4"/>
      <c r="J3017" s="4" t="str">
        <f ca="1">IFERROR(__xludf.DUMMYFUNCTION("LEFT(INDEX(SPLIT(L3017, "" ""), 4), 2)"),"11")</f>
        <v>11</v>
      </c>
      <c r="K3017" s="1" t="s">
        <v>26650</v>
      </c>
      <c r="L3017" s="1" t="s">
        <v>31998</v>
      </c>
    </row>
    <row r="3018" spans="1:12" ht="13.2">
      <c r="A3018" s="20" t="s">
        <v>8161</v>
      </c>
      <c r="B3018" s="1">
        <v>5</v>
      </c>
      <c r="C3018" s="1" t="s">
        <v>32015</v>
      </c>
      <c r="D3018" s="1" t="s">
        <v>13578</v>
      </c>
      <c r="E3018" s="1" t="s">
        <v>32016</v>
      </c>
      <c r="H3018" s="1" t="s">
        <v>31998</v>
      </c>
      <c r="I3018" s="4"/>
      <c r="J3018" s="4" t="str">
        <f ca="1">IFERROR(__xludf.DUMMYFUNCTION("LEFT(INDEX(SPLIT(L3018, "" ""), 4), 2)"),"11")</f>
        <v>11</v>
      </c>
      <c r="K3018" s="1" t="s">
        <v>27268</v>
      </c>
      <c r="L3018" s="1" t="s">
        <v>31998</v>
      </c>
    </row>
    <row r="3019" spans="1:12" ht="13.2">
      <c r="A3019" s="20" t="s">
        <v>32017</v>
      </c>
      <c r="B3019" s="1">
        <v>5</v>
      </c>
      <c r="C3019" s="1" t="s">
        <v>32018</v>
      </c>
      <c r="D3019" s="1" t="s">
        <v>13043</v>
      </c>
      <c r="E3019" s="1" t="s">
        <v>32019</v>
      </c>
      <c r="H3019" s="1" t="s">
        <v>31998</v>
      </c>
      <c r="I3019" s="4"/>
      <c r="J3019" s="4" t="str">
        <f ca="1">IFERROR(__xludf.DUMMYFUNCTION("LEFT(INDEX(SPLIT(L3019, "" ""), 4), 2)"),"11")</f>
        <v>11</v>
      </c>
      <c r="K3019" s="1" t="s">
        <v>28475</v>
      </c>
      <c r="L3019" s="1" t="s">
        <v>31998</v>
      </c>
    </row>
    <row r="3020" spans="1:12" ht="13.2">
      <c r="A3020" s="20" t="s">
        <v>32020</v>
      </c>
      <c r="B3020" s="1">
        <v>5</v>
      </c>
      <c r="C3020" s="1" t="s">
        <v>32021</v>
      </c>
      <c r="D3020" s="1" t="s">
        <v>13043</v>
      </c>
      <c r="E3020" s="1" t="s">
        <v>32022</v>
      </c>
      <c r="H3020" s="1" t="s">
        <v>31998</v>
      </c>
      <c r="I3020" s="4"/>
      <c r="J3020" s="4" t="str">
        <f ca="1">IFERROR(__xludf.DUMMYFUNCTION("LEFT(INDEX(SPLIT(L3020, "" ""), 4), 2)"),"11")</f>
        <v>11</v>
      </c>
      <c r="K3020" s="1" t="s">
        <v>26628</v>
      </c>
      <c r="L3020" s="1" t="s">
        <v>31998</v>
      </c>
    </row>
    <row r="3021" spans="1:12" ht="13.2">
      <c r="A3021" s="20" t="s">
        <v>3831</v>
      </c>
      <c r="B3021" s="1">
        <v>5</v>
      </c>
      <c r="C3021" s="1" t="s">
        <v>3913</v>
      </c>
      <c r="D3021" s="1" t="s">
        <v>13578</v>
      </c>
      <c r="E3021" s="1" t="s">
        <v>32023</v>
      </c>
      <c r="H3021" s="1" t="s">
        <v>31998</v>
      </c>
      <c r="I3021" s="4"/>
      <c r="J3021" s="4" t="str">
        <f ca="1">IFERROR(__xludf.DUMMYFUNCTION("LEFT(INDEX(SPLIT(L3021, "" ""), 4), 2)"),"11")</f>
        <v>11</v>
      </c>
      <c r="K3021" s="1" t="s">
        <v>28475</v>
      </c>
      <c r="L3021" s="1" t="s">
        <v>31998</v>
      </c>
    </row>
    <row r="3022" spans="1:12" ht="13.2">
      <c r="A3022" s="20" t="s">
        <v>22331</v>
      </c>
      <c r="B3022" s="1">
        <v>5</v>
      </c>
      <c r="C3022" s="1" t="s">
        <v>32024</v>
      </c>
      <c r="D3022" s="1" t="s">
        <v>13043</v>
      </c>
      <c r="E3022" s="1" t="s">
        <v>32025</v>
      </c>
      <c r="H3022" s="1" t="s">
        <v>31998</v>
      </c>
      <c r="I3022" s="4"/>
      <c r="J3022" s="4" t="str">
        <f ca="1">IFERROR(__xludf.DUMMYFUNCTION("LEFT(INDEX(SPLIT(L3022, "" ""), 4), 2)"),"11")</f>
        <v>11</v>
      </c>
      <c r="K3022" s="1" t="s">
        <v>28475</v>
      </c>
      <c r="L3022" s="1" t="s">
        <v>31998</v>
      </c>
    </row>
    <row r="3023" spans="1:12" ht="13.2">
      <c r="A3023" s="20" t="s">
        <v>19258</v>
      </c>
      <c r="B3023" s="1">
        <v>5</v>
      </c>
      <c r="C3023" s="1" t="s">
        <v>32026</v>
      </c>
      <c r="D3023" s="1" t="s">
        <v>13578</v>
      </c>
      <c r="E3023" s="1" t="s">
        <v>32027</v>
      </c>
      <c r="H3023" s="1" t="s">
        <v>31998</v>
      </c>
      <c r="I3023" s="4"/>
      <c r="J3023" s="4" t="str">
        <f ca="1">IFERROR(__xludf.DUMMYFUNCTION("LEFT(INDEX(SPLIT(L3023, "" ""), 4), 2)"),"11")</f>
        <v>11</v>
      </c>
      <c r="K3023" s="1" t="s">
        <v>28475</v>
      </c>
      <c r="L3023" s="1" t="s">
        <v>31998</v>
      </c>
    </row>
    <row r="3024" spans="1:12" ht="13.2">
      <c r="A3024" s="20" t="s">
        <v>32028</v>
      </c>
      <c r="B3024" s="1">
        <v>5</v>
      </c>
      <c r="C3024" s="1" t="s">
        <v>504</v>
      </c>
      <c r="D3024" s="1" t="s">
        <v>13578</v>
      </c>
      <c r="E3024" s="1" t="s">
        <v>32029</v>
      </c>
      <c r="H3024" s="1" t="s">
        <v>31998</v>
      </c>
      <c r="I3024" s="4"/>
      <c r="J3024" s="4" t="str">
        <f ca="1">IFERROR(__xludf.DUMMYFUNCTION("LEFT(INDEX(SPLIT(L3024, "" ""), 4), 2)"),"11")</f>
        <v>11</v>
      </c>
      <c r="K3024" s="1" t="s">
        <v>26635</v>
      </c>
      <c r="L3024" s="1" t="s">
        <v>31998</v>
      </c>
    </row>
    <row r="3025" spans="1:12" ht="13.2">
      <c r="A3025" s="20" t="s">
        <v>32030</v>
      </c>
      <c r="B3025" s="1">
        <v>5</v>
      </c>
      <c r="D3025" s="1" t="s">
        <v>10755</v>
      </c>
      <c r="E3025" s="1" t="s">
        <v>32031</v>
      </c>
      <c r="H3025" s="1" t="s">
        <v>31998</v>
      </c>
      <c r="I3025" s="4"/>
      <c r="J3025" s="4" t="str">
        <f ca="1">IFERROR(__xludf.DUMMYFUNCTION("LEFT(INDEX(SPLIT(L3025, "" ""), 4), 2)"),"11")</f>
        <v>11</v>
      </c>
      <c r="K3025" s="1" t="s">
        <v>27358</v>
      </c>
      <c r="L3025" s="1" t="s">
        <v>31998</v>
      </c>
    </row>
    <row r="3026" spans="1:12" ht="13.2">
      <c r="A3026" s="20" t="s">
        <v>32032</v>
      </c>
      <c r="B3026" s="1">
        <v>4</v>
      </c>
      <c r="D3026" s="1" t="s">
        <v>13043</v>
      </c>
      <c r="E3026" s="1" t="s">
        <v>32033</v>
      </c>
      <c r="H3026" s="1" t="s">
        <v>31998</v>
      </c>
      <c r="I3026" s="4"/>
      <c r="J3026" s="4" t="str">
        <f ca="1">IFERROR(__xludf.DUMMYFUNCTION("LEFT(INDEX(SPLIT(L3026, "" ""), 4), 2)"),"11")</f>
        <v>11</v>
      </c>
      <c r="K3026" s="1" t="s">
        <v>26650</v>
      </c>
      <c r="L3026" s="1" t="s">
        <v>31998</v>
      </c>
    </row>
    <row r="3027" spans="1:12" ht="13.2">
      <c r="A3027" s="20" t="s">
        <v>18398</v>
      </c>
      <c r="B3027" s="1">
        <v>5</v>
      </c>
      <c r="C3027" s="1" t="s">
        <v>32034</v>
      </c>
      <c r="D3027" s="1" t="s">
        <v>13578</v>
      </c>
      <c r="E3027" s="1" t="s">
        <v>32035</v>
      </c>
      <c r="H3027" s="1" t="s">
        <v>31998</v>
      </c>
      <c r="I3027" s="4"/>
      <c r="J3027" s="4" t="str">
        <f ca="1">IFERROR(__xludf.DUMMYFUNCTION("LEFT(INDEX(SPLIT(L3027, "" ""), 4), 2)"),"11")</f>
        <v>11</v>
      </c>
      <c r="K3027" s="1" t="s">
        <v>26702</v>
      </c>
      <c r="L3027" s="1" t="s">
        <v>31998</v>
      </c>
    </row>
    <row r="3028" spans="1:12" ht="13.2">
      <c r="A3028" s="20" t="s">
        <v>32036</v>
      </c>
      <c r="B3028" s="1">
        <v>5</v>
      </c>
      <c r="C3028" s="1" t="s">
        <v>32037</v>
      </c>
      <c r="D3028" s="1" t="s">
        <v>19372</v>
      </c>
      <c r="E3028" s="1" t="s">
        <v>32038</v>
      </c>
      <c r="H3028" s="1" t="s">
        <v>31998</v>
      </c>
      <c r="I3028" s="4"/>
      <c r="J3028" s="4" t="str">
        <f ca="1">IFERROR(__xludf.DUMMYFUNCTION("LEFT(INDEX(SPLIT(L3028, "" ""), 4), 2)"),"11")</f>
        <v>11</v>
      </c>
      <c r="K3028" s="1" t="s">
        <v>26635</v>
      </c>
      <c r="L3028" s="1" t="s">
        <v>31998</v>
      </c>
    </row>
    <row r="3029" spans="1:12" ht="13.2">
      <c r="A3029" s="20" t="s">
        <v>32039</v>
      </c>
      <c r="B3029" s="1">
        <v>5</v>
      </c>
      <c r="C3029" s="1" t="s">
        <v>32040</v>
      </c>
      <c r="D3029" s="1" t="s">
        <v>13578</v>
      </c>
      <c r="E3029" s="1" t="s">
        <v>32041</v>
      </c>
      <c r="H3029" s="1" t="s">
        <v>31998</v>
      </c>
      <c r="I3029" s="4"/>
      <c r="J3029" s="4" t="str">
        <f ca="1">IFERROR(__xludf.DUMMYFUNCTION("LEFT(INDEX(SPLIT(L3029, "" ""), 4), 2)"),"11")</f>
        <v>11</v>
      </c>
      <c r="K3029" s="1" t="s">
        <v>26628</v>
      </c>
      <c r="L3029" s="1" t="s">
        <v>31998</v>
      </c>
    </row>
    <row r="3030" spans="1:12" ht="13.2">
      <c r="A3030" s="20" t="s">
        <v>32042</v>
      </c>
      <c r="B3030" s="1">
        <v>5</v>
      </c>
      <c r="C3030" s="1" t="s">
        <v>32043</v>
      </c>
      <c r="D3030" s="1" t="s">
        <v>13043</v>
      </c>
      <c r="E3030" s="1" t="s">
        <v>32044</v>
      </c>
      <c r="H3030" s="1" t="s">
        <v>31998</v>
      </c>
      <c r="I3030" s="4"/>
      <c r="J3030" s="4" t="str">
        <f ca="1">IFERROR(__xludf.DUMMYFUNCTION("LEFT(INDEX(SPLIT(L3030, "" ""), 4), 2)"),"11")</f>
        <v>11</v>
      </c>
      <c r="K3030" s="1" t="s">
        <v>26621</v>
      </c>
      <c r="L3030" s="1" t="s">
        <v>31998</v>
      </c>
    </row>
    <row r="3031" spans="1:12" ht="13.2">
      <c r="A3031" s="20" t="s">
        <v>21536</v>
      </c>
      <c r="B3031" s="1">
        <v>5</v>
      </c>
      <c r="D3031" s="1" t="s">
        <v>13043</v>
      </c>
      <c r="E3031" s="1" t="s">
        <v>32045</v>
      </c>
      <c r="H3031" s="1" t="s">
        <v>31998</v>
      </c>
      <c r="I3031" s="4"/>
      <c r="J3031" s="4" t="str">
        <f ca="1">IFERROR(__xludf.DUMMYFUNCTION("LEFT(INDEX(SPLIT(L3031, "" ""), 4), 2)"),"11")</f>
        <v>11</v>
      </c>
      <c r="K3031" s="1" t="s">
        <v>27078</v>
      </c>
      <c r="L3031" s="1" t="s">
        <v>31998</v>
      </c>
    </row>
    <row r="3032" spans="1:12" ht="13.2">
      <c r="A3032" s="20" t="s">
        <v>32046</v>
      </c>
      <c r="B3032" s="1">
        <v>5</v>
      </c>
      <c r="C3032" s="1" t="s">
        <v>8295</v>
      </c>
      <c r="D3032" s="1" t="s">
        <v>13578</v>
      </c>
      <c r="E3032" s="1" t="s">
        <v>32047</v>
      </c>
      <c r="H3032" s="1" t="s">
        <v>31998</v>
      </c>
      <c r="I3032" s="4"/>
      <c r="J3032" s="4" t="str">
        <f ca="1">IFERROR(__xludf.DUMMYFUNCTION("LEFT(INDEX(SPLIT(L3032, "" ""), 4), 2)"),"11")</f>
        <v>11</v>
      </c>
      <c r="K3032" s="1" t="s">
        <v>26635</v>
      </c>
      <c r="L3032" s="1" t="s">
        <v>31998</v>
      </c>
    </row>
    <row r="3033" spans="1:12" ht="13.2">
      <c r="A3033" s="20" t="s">
        <v>32048</v>
      </c>
      <c r="B3033" s="1">
        <v>4</v>
      </c>
      <c r="C3033" s="1" t="s">
        <v>32049</v>
      </c>
      <c r="D3033" s="1" t="s">
        <v>13043</v>
      </c>
      <c r="E3033" s="1" t="s">
        <v>32050</v>
      </c>
      <c r="H3033" s="1" t="s">
        <v>31998</v>
      </c>
      <c r="I3033" s="4"/>
      <c r="J3033" s="4" t="str">
        <f ca="1">IFERROR(__xludf.DUMMYFUNCTION("LEFT(INDEX(SPLIT(L3033, "" ""), 4), 2)"),"11")</f>
        <v>11</v>
      </c>
      <c r="K3033" s="1" t="s">
        <v>26875</v>
      </c>
      <c r="L3033" s="1" t="s">
        <v>31998</v>
      </c>
    </row>
    <row r="3034" spans="1:12" ht="13.2">
      <c r="A3034" s="20" t="s">
        <v>32051</v>
      </c>
      <c r="B3034" s="1">
        <v>5</v>
      </c>
      <c r="C3034" s="1" t="s">
        <v>32052</v>
      </c>
      <c r="D3034" s="1" t="s">
        <v>19372</v>
      </c>
      <c r="E3034" s="1" t="s">
        <v>32053</v>
      </c>
      <c r="H3034" s="1" t="s">
        <v>31998</v>
      </c>
      <c r="I3034" s="4"/>
      <c r="J3034" s="4" t="str">
        <f ca="1">IFERROR(__xludf.DUMMYFUNCTION("LEFT(INDEX(SPLIT(L3034, "" ""), 4), 2)"),"11")</f>
        <v>11</v>
      </c>
      <c r="K3034" s="1" t="s">
        <v>26621</v>
      </c>
      <c r="L3034" s="1" t="s">
        <v>31998</v>
      </c>
    </row>
    <row r="3035" spans="1:12" ht="13.2">
      <c r="A3035" s="20" t="s">
        <v>32054</v>
      </c>
      <c r="B3035" s="1">
        <v>5</v>
      </c>
      <c r="C3035" s="1" t="s">
        <v>32055</v>
      </c>
      <c r="D3035" s="1" t="s">
        <v>13043</v>
      </c>
      <c r="E3035" s="1" t="s">
        <v>32056</v>
      </c>
      <c r="H3035" s="1" t="s">
        <v>31998</v>
      </c>
      <c r="I3035" s="4"/>
      <c r="J3035" s="4" t="str">
        <f ca="1">IFERROR(__xludf.DUMMYFUNCTION("LEFT(INDEX(SPLIT(L3035, "" ""), 4), 2)"),"11")</f>
        <v>11</v>
      </c>
      <c r="K3035" s="1" t="s">
        <v>26628</v>
      </c>
      <c r="L3035" s="1" t="s">
        <v>31998</v>
      </c>
    </row>
    <row r="3036" spans="1:12" ht="13.2">
      <c r="A3036" s="20" t="s">
        <v>18398</v>
      </c>
      <c r="B3036" s="1">
        <v>4</v>
      </c>
      <c r="C3036" s="1" t="s">
        <v>32034</v>
      </c>
      <c r="D3036" s="1" t="s">
        <v>13578</v>
      </c>
      <c r="E3036" s="1" t="s">
        <v>32057</v>
      </c>
      <c r="H3036" s="1" t="s">
        <v>31998</v>
      </c>
      <c r="I3036" s="4"/>
      <c r="J3036" s="4" t="str">
        <f ca="1">IFERROR(__xludf.DUMMYFUNCTION("LEFT(INDEX(SPLIT(L3036, "" ""), 4), 2)"),"11")</f>
        <v>11</v>
      </c>
      <c r="K3036" s="1" t="s">
        <v>26702</v>
      </c>
      <c r="L3036" s="1" t="s">
        <v>31998</v>
      </c>
    </row>
    <row r="3037" spans="1:12" ht="13.2">
      <c r="A3037" s="20" t="s">
        <v>19451</v>
      </c>
      <c r="B3037" s="1">
        <v>5</v>
      </c>
      <c r="C3037" s="1" t="s">
        <v>32058</v>
      </c>
      <c r="D3037" s="1" t="s">
        <v>13043</v>
      </c>
      <c r="E3037" s="1" t="s">
        <v>32059</v>
      </c>
      <c r="H3037" s="1" t="s">
        <v>31998</v>
      </c>
      <c r="I3037" s="4"/>
      <c r="J3037" s="4" t="str">
        <f ca="1">IFERROR(__xludf.DUMMYFUNCTION("LEFT(INDEX(SPLIT(L3037, "" ""), 4), 2)"),"11")</f>
        <v>11</v>
      </c>
      <c r="K3037" s="1" t="s">
        <v>28258</v>
      </c>
      <c r="L3037" s="1" t="s">
        <v>31998</v>
      </c>
    </row>
    <row r="3038" spans="1:12" ht="13.2">
      <c r="A3038" s="20" t="s">
        <v>19451</v>
      </c>
      <c r="B3038" s="1">
        <v>5</v>
      </c>
      <c r="C3038" s="1" t="s">
        <v>32060</v>
      </c>
      <c r="D3038" s="1" t="s">
        <v>13043</v>
      </c>
      <c r="E3038" s="1" t="s">
        <v>32061</v>
      </c>
      <c r="H3038" s="1" t="s">
        <v>31998</v>
      </c>
      <c r="I3038" s="4"/>
      <c r="J3038" s="4" t="str">
        <f ca="1">IFERROR(__xludf.DUMMYFUNCTION("LEFT(INDEX(SPLIT(L3038, "" ""), 4), 2)"),"11")</f>
        <v>11</v>
      </c>
      <c r="K3038" s="1" t="s">
        <v>28258</v>
      </c>
      <c r="L3038" s="1" t="s">
        <v>31998</v>
      </c>
    </row>
    <row r="3039" spans="1:12" ht="13.2">
      <c r="A3039" s="20" t="s">
        <v>32062</v>
      </c>
      <c r="B3039" s="1">
        <v>4</v>
      </c>
      <c r="C3039" s="1" t="s">
        <v>32063</v>
      </c>
      <c r="D3039" s="1" t="s">
        <v>13043</v>
      </c>
      <c r="E3039" s="1" t="s">
        <v>32064</v>
      </c>
      <c r="H3039" s="1" t="s">
        <v>31998</v>
      </c>
      <c r="I3039" s="4"/>
      <c r="J3039" s="4" t="str">
        <f ca="1">IFERROR(__xludf.DUMMYFUNCTION("LEFT(INDEX(SPLIT(L3039, "" ""), 4), 2)"),"11")</f>
        <v>11</v>
      </c>
      <c r="K3039" s="1" t="s">
        <v>26628</v>
      </c>
      <c r="L3039" s="1" t="s">
        <v>31998</v>
      </c>
    </row>
    <row r="3040" spans="1:12" ht="13.2">
      <c r="A3040" s="20" t="s">
        <v>3831</v>
      </c>
      <c r="B3040" s="1">
        <v>1</v>
      </c>
      <c r="C3040" s="1" t="s">
        <v>32065</v>
      </c>
      <c r="D3040" s="1" t="s">
        <v>13578</v>
      </c>
      <c r="E3040" s="1" t="s">
        <v>32066</v>
      </c>
      <c r="H3040" s="1" t="s">
        <v>31998</v>
      </c>
      <c r="I3040" s="4"/>
      <c r="J3040" s="4" t="str">
        <f ca="1">IFERROR(__xludf.DUMMYFUNCTION("LEFT(INDEX(SPLIT(L3040, "" ""), 4), 2)"),"11")</f>
        <v>11</v>
      </c>
      <c r="K3040" s="1" t="s">
        <v>28396</v>
      </c>
      <c r="L3040" s="1" t="s">
        <v>31998</v>
      </c>
    </row>
    <row r="3041" spans="1:12" ht="13.2">
      <c r="A3041" s="20" t="s">
        <v>28423</v>
      </c>
      <c r="B3041" s="1">
        <v>5</v>
      </c>
      <c r="C3041" s="1" t="s">
        <v>32067</v>
      </c>
      <c r="D3041" s="1" t="s">
        <v>13043</v>
      </c>
      <c r="E3041" s="1" t="s">
        <v>32068</v>
      </c>
      <c r="H3041" s="1" t="s">
        <v>31998</v>
      </c>
      <c r="I3041" s="4"/>
      <c r="J3041" s="4" t="str">
        <f ca="1">IFERROR(__xludf.DUMMYFUNCTION("LEFT(INDEX(SPLIT(L3041, "" ""), 4), 2)"),"11")</f>
        <v>11</v>
      </c>
      <c r="K3041" s="1" t="s">
        <v>26621</v>
      </c>
      <c r="L3041" s="1" t="s">
        <v>31998</v>
      </c>
    </row>
    <row r="3042" spans="1:12" ht="13.2">
      <c r="A3042" s="20" t="s">
        <v>18398</v>
      </c>
      <c r="B3042" s="1">
        <v>5</v>
      </c>
      <c r="C3042" s="1" t="s">
        <v>32034</v>
      </c>
      <c r="D3042" s="1" t="s">
        <v>19372</v>
      </c>
      <c r="E3042" s="1" t="s">
        <v>32069</v>
      </c>
      <c r="H3042" s="1" t="s">
        <v>31998</v>
      </c>
      <c r="I3042" s="4"/>
      <c r="J3042" s="4" t="str">
        <f ca="1">IFERROR(__xludf.DUMMYFUNCTION("LEFT(INDEX(SPLIT(L3042, "" ""), 4), 2)"),"11")</f>
        <v>11</v>
      </c>
      <c r="K3042" s="1" t="s">
        <v>26702</v>
      </c>
      <c r="L3042" s="1" t="s">
        <v>31998</v>
      </c>
    </row>
    <row r="3043" spans="1:12" ht="13.2">
      <c r="A3043" s="20" t="s">
        <v>3831</v>
      </c>
      <c r="B3043" s="1">
        <v>4</v>
      </c>
      <c r="C3043" s="1" t="s">
        <v>32070</v>
      </c>
      <c r="D3043" s="1" t="s">
        <v>13043</v>
      </c>
      <c r="E3043" s="1" t="s">
        <v>32071</v>
      </c>
      <c r="H3043" s="1" t="s">
        <v>31998</v>
      </c>
      <c r="I3043" s="4"/>
      <c r="J3043" s="4" t="str">
        <f ca="1">IFERROR(__xludf.DUMMYFUNCTION("LEFT(INDEX(SPLIT(L3043, "" ""), 4), 2)"),"11")</f>
        <v>11</v>
      </c>
      <c r="K3043" s="1" t="s">
        <v>28475</v>
      </c>
      <c r="L3043" s="1" t="s">
        <v>31998</v>
      </c>
    </row>
    <row r="3044" spans="1:12" ht="13.2">
      <c r="A3044" s="20" t="s">
        <v>18398</v>
      </c>
      <c r="B3044" s="1">
        <v>5</v>
      </c>
      <c r="C3044" s="1" t="s">
        <v>32034</v>
      </c>
      <c r="D3044" s="1" t="s">
        <v>19372</v>
      </c>
      <c r="E3044" s="1" t="s">
        <v>32072</v>
      </c>
      <c r="H3044" s="1" t="s">
        <v>31998</v>
      </c>
      <c r="I3044" s="4"/>
      <c r="J3044" s="4" t="str">
        <f ca="1">IFERROR(__xludf.DUMMYFUNCTION("LEFT(INDEX(SPLIT(L3044, "" ""), 4), 2)"),"11")</f>
        <v>11</v>
      </c>
      <c r="K3044" s="1" t="s">
        <v>26702</v>
      </c>
      <c r="L3044" s="1" t="s">
        <v>31998</v>
      </c>
    </row>
    <row r="3045" spans="1:12" ht="13.2">
      <c r="A3045" s="20" t="s">
        <v>21850</v>
      </c>
      <c r="B3045" s="1">
        <v>5</v>
      </c>
      <c r="D3045" s="1" t="s">
        <v>19372</v>
      </c>
      <c r="E3045" s="1" t="s">
        <v>32073</v>
      </c>
      <c r="H3045" s="1" t="s">
        <v>31998</v>
      </c>
      <c r="I3045" s="4"/>
      <c r="J3045" s="4" t="str">
        <f ca="1">IFERROR(__xludf.DUMMYFUNCTION("LEFT(INDEX(SPLIT(L3045, "" ""), 4), 2)"),"11")</f>
        <v>11</v>
      </c>
      <c r="K3045" s="1" t="s">
        <v>26653</v>
      </c>
      <c r="L3045" s="1" t="s">
        <v>31998</v>
      </c>
    </row>
    <row r="3046" spans="1:12" ht="13.2">
      <c r="A3046" s="20" t="s">
        <v>18514</v>
      </c>
      <c r="B3046" s="1">
        <v>5</v>
      </c>
      <c r="C3046" s="1" t="s">
        <v>32074</v>
      </c>
      <c r="D3046" s="1" t="s">
        <v>13043</v>
      </c>
      <c r="E3046" s="1" t="s">
        <v>32075</v>
      </c>
      <c r="H3046" s="1" t="s">
        <v>31998</v>
      </c>
      <c r="I3046" s="4"/>
      <c r="J3046" s="4" t="str">
        <f ca="1">IFERROR(__xludf.DUMMYFUNCTION("LEFT(INDEX(SPLIT(L3046, "" ""), 4), 2)"),"11")</f>
        <v>11</v>
      </c>
      <c r="K3046" s="1" t="s">
        <v>26628</v>
      </c>
      <c r="L3046" s="1" t="s">
        <v>31998</v>
      </c>
    </row>
    <row r="3047" spans="1:12" ht="13.2">
      <c r="A3047" s="20" t="s">
        <v>18398</v>
      </c>
      <c r="B3047" s="1">
        <v>5</v>
      </c>
      <c r="C3047" s="1" t="s">
        <v>32034</v>
      </c>
      <c r="D3047" s="1" t="s">
        <v>13578</v>
      </c>
      <c r="E3047" s="1" t="s">
        <v>32076</v>
      </c>
      <c r="H3047" s="1" t="s">
        <v>31998</v>
      </c>
      <c r="I3047" s="4"/>
      <c r="J3047" s="4" t="str">
        <f ca="1">IFERROR(__xludf.DUMMYFUNCTION("LEFT(INDEX(SPLIT(L3047, "" ""), 4), 2)"),"11")</f>
        <v>11</v>
      </c>
      <c r="K3047" s="1" t="s">
        <v>26702</v>
      </c>
      <c r="L3047" s="1" t="s">
        <v>31998</v>
      </c>
    </row>
    <row r="3048" spans="1:12" ht="13.2">
      <c r="A3048" s="20" t="s">
        <v>32077</v>
      </c>
      <c r="B3048" s="1">
        <v>2</v>
      </c>
      <c r="C3048" s="1" t="s">
        <v>32078</v>
      </c>
      <c r="D3048" s="1" t="s">
        <v>19372</v>
      </c>
      <c r="E3048" s="1" t="s">
        <v>32079</v>
      </c>
      <c r="H3048" s="1" t="s">
        <v>31998</v>
      </c>
      <c r="I3048" s="4"/>
      <c r="J3048" s="4" t="str">
        <f ca="1">IFERROR(__xludf.DUMMYFUNCTION("LEFT(INDEX(SPLIT(L3048, "" ""), 4), 2)"),"11")</f>
        <v>11</v>
      </c>
      <c r="K3048" s="1" t="s">
        <v>26621</v>
      </c>
      <c r="L3048" s="1" t="s">
        <v>31998</v>
      </c>
    </row>
    <row r="3049" spans="1:12" ht="13.2">
      <c r="A3049" s="20" t="s">
        <v>32080</v>
      </c>
      <c r="B3049" s="1">
        <v>5</v>
      </c>
      <c r="C3049" s="1" t="s">
        <v>504</v>
      </c>
      <c r="D3049" s="1" t="s">
        <v>13043</v>
      </c>
      <c r="E3049" s="1" t="s">
        <v>32081</v>
      </c>
      <c r="H3049" s="1" t="s">
        <v>31998</v>
      </c>
      <c r="I3049" s="4"/>
      <c r="J3049" s="4" t="str">
        <f ca="1">IFERROR(__xludf.DUMMYFUNCTION("LEFT(INDEX(SPLIT(L3049, "" ""), 4), 2)"),"11")</f>
        <v>11</v>
      </c>
      <c r="K3049" s="1" t="s">
        <v>26628</v>
      </c>
      <c r="L3049" s="1" t="s">
        <v>31998</v>
      </c>
    </row>
    <row r="3050" spans="1:12" ht="13.2">
      <c r="A3050" s="20" t="s">
        <v>18398</v>
      </c>
      <c r="B3050" s="1">
        <v>5</v>
      </c>
      <c r="C3050" s="1" t="s">
        <v>32034</v>
      </c>
      <c r="D3050" s="1" t="s">
        <v>13578</v>
      </c>
      <c r="E3050" s="1" t="s">
        <v>32082</v>
      </c>
      <c r="H3050" s="1" t="s">
        <v>31998</v>
      </c>
      <c r="I3050" s="4"/>
      <c r="J3050" s="4" t="str">
        <f ca="1">IFERROR(__xludf.DUMMYFUNCTION("LEFT(INDEX(SPLIT(L3050, "" ""), 4), 2)"),"11")</f>
        <v>11</v>
      </c>
      <c r="K3050" s="1" t="s">
        <v>26702</v>
      </c>
      <c r="L3050" s="1" t="s">
        <v>31998</v>
      </c>
    </row>
    <row r="3051" spans="1:12" ht="13.2">
      <c r="A3051" s="20" t="s">
        <v>3831</v>
      </c>
      <c r="B3051" s="1">
        <v>5</v>
      </c>
      <c r="C3051" s="1" t="s">
        <v>108</v>
      </c>
      <c r="D3051" s="1" t="s">
        <v>13043</v>
      </c>
      <c r="E3051" s="1" t="s">
        <v>32083</v>
      </c>
      <c r="H3051" s="1" t="s">
        <v>31998</v>
      </c>
      <c r="I3051" s="4"/>
      <c r="J3051" s="4" t="str">
        <f ca="1">IFERROR(__xludf.DUMMYFUNCTION("LEFT(INDEX(SPLIT(L3051, "" ""), 4), 2)"),"11")</f>
        <v>11</v>
      </c>
      <c r="K3051" s="1" t="s">
        <v>28396</v>
      </c>
      <c r="L3051" s="1" t="s">
        <v>31998</v>
      </c>
    </row>
    <row r="3052" spans="1:12" ht="13.2">
      <c r="A3052" s="20" t="s">
        <v>3831</v>
      </c>
      <c r="B3052" s="1">
        <v>5</v>
      </c>
      <c r="C3052" s="1" t="s">
        <v>32084</v>
      </c>
      <c r="D3052" s="1" t="s">
        <v>13043</v>
      </c>
      <c r="E3052" s="1" t="s">
        <v>32085</v>
      </c>
      <c r="H3052" s="1" t="s">
        <v>31998</v>
      </c>
      <c r="I3052" s="4"/>
      <c r="J3052" s="4" t="str">
        <f ca="1">IFERROR(__xludf.DUMMYFUNCTION("LEFT(INDEX(SPLIT(L3052, "" ""), 4), 2)"),"11")</f>
        <v>11</v>
      </c>
      <c r="K3052" s="1" t="s">
        <v>28475</v>
      </c>
      <c r="L3052" s="1" t="s">
        <v>31998</v>
      </c>
    </row>
    <row r="3053" spans="1:12" ht="13.2">
      <c r="A3053" s="20" t="s">
        <v>32086</v>
      </c>
      <c r="B3053" s="1">
        <v>5</v>
      </c>
      <c r="D3053" s="1" t="s">
        <v>13043</v>
      </c>
      <c r="E3053" s="1" t="s">
        <v>32087</v>
      </c>
      <c r="H3053" s="1" t="s">
        <v>31998</v>
      </c>
      <c r="I3053" s="4"/>
      <c r="J3053" s="4" t="str">
        <f ca="1">IFERROR(__xludf.DUMMYFUNCTION("LEFT(INDEX(SPLIT(L3053, "" ""), 4), 2)"),"11")</f>
        <v>11</v>
      </c>
      <c r="K3053" s="1" t="s">
        <v>26960</v>
      </c>
      <c r="L3053" s="1" t="s">
        <v>31998</v>
      </c>
    </row>
    <row r="3054" spans="1:12" ht="13.2">
      <c r="A3054" s="20" t="s">
        <v>32088</v>
      </c>
      <c r="B3054" s="1">
        <v>5</v>
      </c>
      <c r="C3054" s="1" t="s">
        <v>32089</v>
      </c>
      <c r="D3054" s="1" t="s">
        <v>13043</v>
      </c>
      <c r="E3054" s="1" t="s">
        <v>32090</v>
      </c>
      <c r="H3054" s="1" t="s">
        <v>31998</v>
      </c>
      <c r="I3054" s="4"/>
      <c r="J3054" s="4" t="str">
        <f ca="1">IFERROR(__xludf.DUMMYFUNCTION("LEFT(INDEX(SPLIT(L3054, "" ""), 4), 2)"),"11")</f>
        <v>11</v>
      </c>
      <c r="K3054" s="1" t="s">
        <v>26635</v>
      </c>
      <c r="L3054" s="1" t="s">
        <v>31998</v>
      </c>
    </row>
    <row r="3055" spans="1:12" ht="13.2">
      <c r="A3055" s="20" t="s">
        <v>32091</v>
      </c>
      <c r="B3055" s="1">
        <v>5</v>
      </c>
      <c r="C3055" s="1" t="s">
        <v>32092</v>
      </c>
      <c r="D3055" s="1" t="s">
        <v>13578</v>
      </c>
      <c r="E3055" s="1" t="s">
        <v>32093</v>
      </c>
      <c r="H3055" s="1" t="s">
        <v>31998</v>
      </c>
      <c r="I3055" s="4"/>
      <c r="J3055" s="4" t="str">
        <f ca="1">IFERROR(__xludf.DUMMYFUNCTION("LEFT(INDEX(SPLIT(L3055, "" ""), 4), 2)"),"11")</f>
        <v>11</v>
      </c>
      <c r="K3055" s="1" t="s">
        <v>28475</v>
      </c>
      <c r="L3055" s="1" t="s">
        <v>31998</v>
      </c>
    </row>
    <row r="3056" spans="1:12" ht="13.2">
      <c r="A3056" s="20" t="s">
        <v>32094</v>
      </c>
      <c r="B3056" s="1">
        <v>5</v>
      </c>
      <c r="C3056" s="1" t="s">
        <v>32095</v>
      </c>
      <c r="D3056" s="1" t="s">
        <v>13043</v>
      </c>
      <c r="E3056" s="1" t="s">
        <v>32096</v>
      </c>
      <c r="H3056" s="1" t="s">
        <v>31998</v>
      </c>
      <c r="I3056" s="4"/>
      <c r="J3056" s="4" t="str">
        <f ca="1">IFERROR(__xludf.DUMMYFUNCTION("LEFT(INDEX(SPLIT(L3056, "" ""), 4), 2)"),"11")</f>
        <v>11</v>
      </c>
      <c r="K3056" s="1" t="s">
        <v>28396</v>
      </c>
      <c r="L3056" s="1" t="s">
        <v>31998</v>
      </c>
    </row>
    <row r="3057" spans="1:12" ht="13.2">
      <c r="A3057" s="20" t="s">
        <v>20376</v>
      </c>
      <c r="B3057" s="1">
        <v>5</v>
      </c>
      <c r="D3057" s="1" t="s">
        <v>19372</v>
      </c>
      <c r="E3057" s="1" t="s">
        <v>32097</v>
      </c>
      <c r="H3057" s="1" t="s">
        <v>31998</v>
      </c>
      <c r="I3057" s="4"/>
      <c r="J3057" s="4" t="str">
        <f ca="1">IFERROR(__xludf.DUMMYFUNCTION("LEFT(INDEX(SPLIT(L3057, "" ""), 4), 2)"),"11")</f>
        <v>11</v>
      </c>
      <c r="K3057" s="1" t="s">
        <v>26653</v>
      </c>
      <c r="L3057" s="1" t="s">
        <v>31998</v>
      </c>
    </row>
    <row r="3058" spans="1:12" ht="13.2">
      <c r="A3058" s="20" t="s">
        <v>32098</v>
      </c>
      <c r="B3058" s="1">
        <v>5</v>
      </c>
      <c r="D3058" s="1" t="s">
        <v>19372</v>
      </c>
      <c r="E3058" s="1" t="s">
        <v>32099</v>
      </c>
      <c r="H3058" s="1" t="s">
        <v>31998</v>
      </c>
      <c r="I3058" s="4"/>
      <c r="J3058" s="4" t="str">
        <f ca="1">IFERROR(__xludf.DUMMYFUNCTION("LEFT(INDEX(SPLIT(L3058, "" ""), 4), 2)"),"11")</f>
        <v>11</v>
      </c>
      <c r="K3058" s="1" t="s">
        <v>27358</v>
      </c>
      <c r="L3058" s="1" t="s">
        <v>31998</v>
      </c>
    </row>
    <row r="3059" spans="1:12" ht="13.2">
      <c r="A3059" s="20" t="s">
        <v>32100</v>
      </c>
      <c r="B3059" s="1">
        <v>5</v>
      </c>
      <c r="C3059" s="1" t="s">
        <v>32101</v>
      </c>
      <c r="D3059" s="1" t="s">
        <v>13043</v>
      </c>
      <c r="E3059" s="1" t="s">
        <v>32102</v>
      </c>
      <c r="H3059" s="1" t="s">
        <v>31998</v>
      </c>
      <c r="I3059" s="4"/>
      <c r="J3059" s="4" t="str">
        <f ca="1">IFERROR(__xludf.DUMMYFUNCTION("LEFT(INDEX(SPLIT(L3059, "" ""), 4), 2)"),"11")</f>
        <v>11</v>
      </c>
      <c r="K3059" s="1" t="s">
        <v>26621</v>
      </c>
      <c r="L3059" s="1" t="s">
        <v>31998</v>
      </c>
    </row>
    <row r="3060" spans="1:12" ht="13.2">
      <c r="A3060" s="20" t="s">
        <v>32103</v>
      </c>
      <c r="B3060" s="1">
        <v>5</v>
      </c>
      <c r="C3060" s="1" t="s">
        <v>32104</v>
      </c>
      <c r="D3060" s="1" t="s">
        <v>13578</v>
      </c>
      <c r="E3060" s="1" t="s">
        <v>32105</v>
      </c>
      <c r="H3060" s="1" t="s">
        <v>31998</v>
      </c>
      <c r="I3060" s="4"/>
      <c r="J3060" s="4" t="str">
        <f ca="1">IFERROR(__xludf.DUMMYFUNCTION("LEFT(INDEX(SPLIT(L3060, "" ""), 4), 2)"),"11")</f>
        <v>11</v>
      </c>
      <c r="K3060" s="1" t="s">
        <v>26635</v>
      </c>
      <c r="L3060" s="1" t="s">
        <v>31998</v>
      </c>
    </row>
    <row r="3061" spans="1:12" ht="13.2">
      <c r="A3061" s="20" t="s">
        <v>3831</v>
      </c>
      <c r="B3061" s="1">
        <v>5</v>
      </c>
      <c r="C3061" s="1" t="s">
        <v>32106</v>
      </c>
      <c r="D3061" s="1" t="s">
        <v>13043</v>
      </c>
      <c r="E3061" s="1" t="s">
        <v>32107</v>
      </c>
      <c r="H3061" s="1" t="s">
        <v>31998</v>
      </c>
      <c r="I3061" s="4"/>
      <c r="J3061" s="4" t="str">
        <f ca="1">IFERROR(__xludf.DUMMYFUNCTION("LEFT(INDEX(SPLIT(L3061, "" ""), 4), 2)"),"11")</f>
        <v>11</v>
      </c>
      <c r="K3061" s="1" t="s">
        <v>28475</v>
      </c>
      <c r="L3061" s="1" t="s">
        <v>31998</v>
      </c>
    </row>
    <row r="3062" spans="1:12" ht="13.2">
      <c r="A3062" s="20" t="s">
        <v>32108</v>
      </c>
      <c r="B3062" s="1">
        <v>5</v>
      </c>
      <c r="C3062" s="1" t="s">
        <v>11162</v>
      </c>
      <c r="D3062" s="1" t="s">
        <v>13578</v>
      </c>
      <c r="E3062" s="1" t="s">
        <v>32109</v>
      </c>
      <c r="H3062" s="1" t="s">
        <v>31998</v>
      </c>
      <c r="I3062" s="4"/>
      <c r="J3062" s="4" t="str">
        <f ca="1">IFERROR(__xludf.DUMMYFUNCTION("LEFT(INDEX(SPLIT(L3062, "" ""), 4), 2)"),"11")</f>
        <v>11</v>
      </c>
      <c r="K3062" s="1" t="s">
        <v>28475</v>
      </c>
      <c r="L3062" s="1" t="s">
        <v>31998</v>
      </c>
    </row>
    <row r="3063" spans="1:12" ht="13.2">
      <c r="A3063" s="20" t="s">
        <v>32110</v>
      </c>
      <c r="B3063" s="1">
        <v>4</v>
      </c>
      <c r="D3063" s="1" t="s">
        <v>13043</v>
      </c>
      <c r="E3063" s="1" t="s">
        <v>32111</v>
      </c>
      <c r="H3063" s="1" t="s">
        <v>31998</v>
      </c>
      <c r="I3063" s="4"/>
      <c r="J3063" s="4" t="str">
        <f ca="1">IFERROR(__xludf.DUMMYFUNCTION("LEFT(INDEX(SPLIT(L3063, "" ""), 4), 2)"),"11")</f>
        <v>11</v>
      </c>
      <c r="K3063" s="1" t="s">
        <v>26960</v>
      </c>
      <c r="L3063" s="1" t="s">
        <v>31998</v>
      </c>
    </row>
    <row r="3064" spans="1:12" ht="13.2">
      <c r="A3064" s="20" t="s">
        <v>32112</v>
      </c>
      <c r="B3064" s="1">
        <v>5</v>
      </c>
      <c r="C3064" s="1" t="s">
        <v>32113</v>
      </c>
      <c r="D3064" s="1" t="s">
        <v>13043</v>
      </c>
      <c r="E3064" s="1" t="s">
        <v>32114</v>
      </c>
      <c r="H3064" s="1" t="s">
        <v>31998</v>
      </c>
      <c r="I3064" s="4"/>
      <c r="J3064" s="4" t="str">
        <f ca="1">IFERROR(__xludf.DUMMYFUNCTION("LEFT(INDEX(SPLIT(L3064, "" ""), 4), 2)"),"11")</f>
        <v>11</v>
      </c>
      <c r="K3064" s="1" t="s">
        <v>32115</v>
      </c>
      <c r="L3064" s="1" t="s">
        <v>31998</v>
      </c>
    </row>
    <row r="3065" spans="1:12" ht="13.2">
      <c r="A3065" s="20" t="s">
        <v>32116</v>
      </c>
      <c r="B3065" s="1">
        <v>5</v>
      </c>
      <c r="D3065" s="1" t="s">
        <v>13043</v>
      </c>
      <c r="E3065" s="1" t="s">
        <v>32117</v>
      </c>
      <c r="H3065" s="1" t="s">
        <v>31998</v>
      </c>
      <c r="I3065" s="4"/>
      <c r="J3065" s="4" t="str">
        <f ca="1">IFERROR(__xludf.DUMMYFUNCTION("LEFT(INDEX(SPLIT(L3065, "" ""), 4), 2)"),"11")</f>
        <v>11</v>
      </c>
      <c r="K3065" s="1" t="s">
        <v>27078</v>
      </c>
      <c r="L3065" s="1" t="s">
        <v>31998</v>
      </c>
    </row>
    <row r="3066" spans="1:12" ht="13.2">
      <c r="A3066" s="20" t="s">
        <v>32118</v>
      </c>
      <c r="B3066" s="1">
        <v>5</v>
      </c>
      <c r="C3066" s="1" t="s">
        <v>32119</v>
      </c>
      <c r="D3066" s="1" t="s">
        <v>13578</v>
      </c>
      <c r="E3066" s="1" t="s">
        <v>32120</v>
      </c>
      <c r="H3066" s="1" t="s">
        <v>31998</v>
      </c>
      <c r="I3066" s="4"/>
      <c r="J3066" s="4" t="str">
        <f ca="1">IFERROR(__xludf.DUMMYFUNCTION("LEFT(INDEX(SPLIT(L3066, "" ""), 4), 2)"),"11")</f>
        <v>11</v>
      </c>
      <c r="K3066" s="1" t="s">
        <v>28475</v>
      </c>
      <c r="L3066" s="1" t="s">
        <v>31998</v>
      </c>
    </row>
    <row r="3067" spans="1:12" ht="13.2">
      <c r="A3067" s="20" t="s">
        <v>32121</v>
      </c>
      <c r="B3067" s="1">
        <v>5</v>
      </c>
      <c r="C3067" s="1" t="s">
        <v>32122</v>
      </c>
      <c r="D3067" s="1" t="s">
        <v>13043</v>
      </c>
      <c r="E3067" s="1" t="s">
        <v>32123</v>
      </c>
      <c r="H3067" s="1" t="s">
        <v>31998</v>
      </c>
      <c r="I3067" s="4"/>
      <c r="J3067" s="4" t="str">
        <f ca="1">IFERROR(__xludf.DUMMYFUNCTION("LEFT(INDEX(SPLIT(L3067, "" ""), 4), 2)"),"11")</f>
        <v>11</v>
      </c>
      <c r="K3067" s="1" t="s">
        <v>28396</v>
      </c>
      <c r="L3067" s="1" t="s">
        <v>31998</v>
      </c>
    </row>
    <row r="3068" spans="1:12" ht="13.2">
      <c r="A3068" s="20" t="s">
        <v>3831</v>
      </c>
      <c r="B3068" s="1">
        <v>2</v>
      </c>
      <c r="C3068" s="1" t="s">
        <v>32124</v>
      </c>
      <c r="D3068" s="1" t="s">
        <v>13578</v>
      </c>
      <c r="E3068" s="1" t="s">
        <v>32125</v>
      </c>
      <c r="H3068" s="1" t="s">
        <v>31998</v>
      </c>
      <c r="I3068" s="4"/>
      <c r="J3068" s="4" t="str">
        <f ca="1">IFERROR(__xludf.DUMMYFUNCTION("LEFT(INDEX(SPLIT(L3068, "" ""), 4), 2)"),"11")</f>
        <v>11</v>
      </c>
      <c r="K3068" s="1" t="s">
        <v>28475</v>
      </c>
      <c r="L3068" s="1" t="s">
        <v>31998</v>
      </c>
    </row>
    <row r="3069" spans="1:12" ht="13.2">
      <c r="A3069" s="20" t="s">
        <v>3831</v>
      </c>
      <c r="B3069" s="1">
        <v>5</v>
      </c>
      <c r="C3069" s="1" t="s">
        <v>32126</v>
      </c>
      <c r="D3069" s="1" t="s">
        <v>13578</v>
      </c>
      <c r="E3069" s="1" t="s">
        <v>32127</v>
      </c>
      <c r="H3069" s="1" t="s">
        <v>31998</v>
      </c>
      <c r="I3069" s="4"/>
      <c r="J3069" s="4" t="str">
        <f ca="1">IFERROR(__xludf.DUMMYFUNCTION("LEFT(INDEX(SPLIT(L3069, "" ""), 4), 2)"),"11")</f>
        <v>11</v>
      </c>
      <c r="K3069" s="1" t="s">
        <v>28396</v>
      </c>
      <c r="L3069" s="1" t="s">
        <v>31998</v>
      </c>
    </row>
    <row r="3070" spans="1:12" ht="13.2">
      <c r="A3070" s="20" t="s">
        <v>32128</v>
      </c>
      <c r="B3070" s="1">
        <v>5</v>
      </c>
      <c r="C3070" s="1" t="s">
        <v>32129</v>
      </c>
      <c r="D3070" s="1" t="s">
        <v>13043</v>
      </c>
      <c r="E3070" s="1" t="s">
        <v>32130</v>
      </c>
      <c r="H3070" s="1" t="s">
        <v>31998</v>
      </c>
      <c r="I3070" s="4"/>
      <c r="J3070" s="4" t="str">
        <f ca="1">IFERROR(__xludf.DUMMYFUNCTION("LEFT(INDEX(SPLIT(L3070, "" ""), 4), 2)"),"11")</f>
        <v>11</v>
      </c>
      <c r="K3070" s="1" t="s">
        <v>26621</v>
      </c>
      <c r="L3070" s="1" t="s">
        <v>31998</v>
      </c>
    </row>
    <row r="3071" spans="1:12" ht="13.2">
      <c r="A3071" s="20" t="s">
        <v>32131</v>
      </c>
      <c r="B3071" s="1">
        <v>5</v>
      </c>
      <c r="C3071" s="1" t="s">
        <v>32132</v>
      </c>
      <c r="D3071" s="1" t="s">
        <v>13578</v>
      </c>
      <c r="E3071" s="1" t="s">
        <v>32133</v>
      </c>
      <c r="H3071" s="1" t="s">
        <v>31998</v>
      </c>
      <c r="I3071" s="4"/>
      <c r="J3071" s="4" t="str">
        <f ca="1">IFERROR(__xludf.DUMMYFUNCTION("LEFT(INDEX(SPLIT(L3071, "" ""), 4), 2)"),"11")</f>
        <v>11</v>
      </c>
      <c r="K3071" s="1" t="s">
        <v>28396</v>
      </c>
      <c r="L3071" s="1" t="s">
        <v>31998</v>
      </c>
    </row>
    <row r="3072" spans="1:12" ht="13.2">
      <c r="A3072" s="20" t="s">
        <v>3831</v>
      </c>
      <c r="B3072" s="1">
        <v>5</v>
      </c>
      <c r="C3072" s="1" t="s">
        <v>32134</v>
      </c>
      <c r="D3072" s="1" t="s">
        <v>13578</v>
      </c>
      <c r="E3072" s="1" t="s">
        <v>32135</v>
      </c>
      <c r="H3072" s="1" t="s">
        <v>31998</v>
      </c>
      <c r="I3072" s="4"/>
      <c r="J3072" s="4" t="str">
        <f ca="1">IFERROR(__xludf.DUMMYFUNCTION("LEFT(INDEX(SPLIT(L3072, "" ""), 4), 2)"),"11")</f>
        <v>11</v>
      </c>
      <c r="K3072" s="1" t="s">
        <v>28475</v>
      </c>
      <c r="L3072" s="1" t="s">
        <v>31998</v>
      </c>
    </row>
    <row r="3073" spans="1:12" ht="13.2">
      <c r="A3073" s="20" t="s">
        <v>32136</v>
      </c>
      <c r="B3073" s="1">
        <v>4</v>
      </c>
      <c r="C3073" s="1" t="s">
        <v>32137</v>
      </c>
      <c r="D3073" s="1" t="s">
        <v>10755</v>
      </c>
      <c r="E3073" s="1" t="s">
        <v>32138</v>
      </c>
      <c r="H3073" s="1" t="s">
        <v>31998</v>
      </c>
      <c r="I3073" s="4"/>
      <c r="J3073" s="4" t="str">
        <f ca="1">IFERROR(__xludf.DUMMYFUNCTION("LEFT(INDEX(SPLIT(L3073, "" ""), 4), 2)"),"11")</f>
        <v>11</v>
      </c>
      <c r="K3073" s="1" t="s">
        <v>26621</v>
      </c>
      <c r="L3073" s="1" t="s">
        <v>31998</v>
      </c>
    </row>
    <row r="3074" spans="1:12" ht="13.2">
      <c r="A3074" s="20" t="s">
        <v>32139</v>
      </c>
      <c r="B3074" s="1">
        <v>4</v>
      </c>
      <c r="C3074" s="1" t="s">
        <v>32140</v>
      </c>
      <c r="D3074" s="1" t="s">
        <v>13043</v>
      </c>
      <c r="E3074" s="1" t="s">
        <v>32141</v>
      </c>
      <c r="H3074" s="1" t="s">
        <v>31998</v>
      </c>
      <c r="I3074" s="4"/>
      <c r="J3074" s="4" t="str">
        <f ca="1">IFERROR(__xludf.DUMMYFUNCTION("LEFT(INDEX(SPLIT(L3074, "" ""), 4), 2)"),"11")</f>
        <v>11</v>
      </c>
      <c r="K3074" s="1" t="s">
        <v>28475</v>
      </c>
      <c r="L3074" s="1" t="s">
        <v>31998</v>
      </c>
    </row>
    <row r="3075" spans="1:12" ht="13.2">
      <c r="A3075" s="20" t="s">
        <v>32142</v>
      </c>
      <c r="B3075" s="1">
        <v>5</v>
      </c>
      <c r="D3075" s="1" t="s">
        <v>13043</v>
      </c>
      <c r="E3075" s="1" t="s">
        <v>32143</v>
      </c>
      <c r="H3075" s="1" t="s">
        <v>31998</v>
      </c>
      <c r="I3075" s="4"/>
      <c r="J3075" s="4" t="str">
        <f ca="1">IFERROR(__xludf.DUMMYFUNCTION("LEFT(INDEX(SPLIT(L3075, "" ""), 4), 2)"),"11")</f>
        <v>11</v>
      </c>
      <c r="K3075" s="1" t="s">
        <v>27078</v>
      </c>
      <c r="L3075" s="1" t="s">
        <v>31998</v>
      </c>
    </row>
    <row r="3076" spans="1:12" ht="13.2">
      <c r="A3076" s="20" t="s">
        <v>32144</v>
      </c>
      <c r="B3076" s="1">
        <v>5</v>
      </c>
      <c r="C3076" s="1" t="s">
        <v>32145</v>
      </c>
      <c r="D3076" s="1" t="s">
        <v>13578</v>
      </c>
      <c r="E3076" s="1" t="s">
        <v>32146</v>
      </c>
      <c r="H3076" s="1" t="s">
        <v>31998</v>
      </c>
      <c r="I3076" s="4"/>
      <c r="J3076" s="4" t="str">
        <f ca="1">IFERROR(__xludf.DUMMYFUNCTION("LEFT(INDEX(SPLIT(L3076, "" ""), 4), 2)"),"11")</f>
        <v>11</v>
      </c>
      <c r="K3076" s="1" t="s">
        <v>28475</v>
      </c>
      <c r="L3076" s="1" t="s">
        <v>31998</v>
      </c>
    </row>
    <row r="3077" spans="1:12" ht="13.2">
      <c r="A3077" s="20" t="s">
        <v>3831</v>
      </c>
      <c r="B3077" s="1">
        <v>5</v>
      </c>
      <c r="C3077" s="1" t="s">
        <v>32147</v>
      </c>
      <c r="D3077" s="1" t="s">
        <v>13043</v>
      </c>
      <c r="E3077" s="1" t="s">
        <v>32148</v>
      </c>
      <c r="H3077" s="1" t="s">
        <v>31998</v>
      </c>
      <c r="I3077" s="4"/>
      <c r="J3077" s="4" t="str">
        <f ca="1">IFERROR(__xludf.DUMMYFUNCTION("LEFT(INDEX(SPLIT(L3077, "" ""), 4), 2)"),"11")</f>
        <v>11</v>
      </c>
      <c r="K3077" s="1" t="s">
        <v>28475</v>
      </c>
      <c r="L3077" s="1" t="s">
        <v>31998</v>
      </c>
    </row>
    <row r="3078" spans="1:12" ht="13.2">
      <c r="A3078" s="20" t="s">
        <v>32149</v>
      </c>
      <c r="B3078" s="1">
        <v>5</v>
      </c>
      <c r="D3078" s="1" t="s">
        <v>10347</v>
      </c>
      <c r="E3078" s="1" t="s">
        <v>32150</v>
      </c>
      <c r="H3078" s="1" t="s">
        <v>31998</v>
      </c>
      <c r="I3078" s="4"/>
      <c r="J3078" s="4" t="str">
        <f ca="1">IFERROR(__xludf.DUMMYFUNCTION("LEFT(INDEX(SPLIT(L3078, "" ""), 4), 2)"),"11")</f>
        <v>11</v>
      </c>
      <c r="K3078" s="1" t="s">
        <v>27358</v>
      </c>
      <c r="L3078" s="1" t="s">
        <v>31998</v>
      </c>
    </row>
    <row r="3079" spans="1:12" ht="13.2">
      <c r="A3079" s="20" t="s">
        <v>18686</v>
      </c>
      <c r="B3079" s="1">
        <v>5</v>
      </c>
      <c r="D3079" s="1" t="s">
        <v>13578</v>
      </c>
      <c r="E3079" s="1" t="s">
        <v>32151</v>
      </c>
      <c r="H3079" s="1" t="s">
        <v>31998</v>
      </c>
      <c r="I3079" s="4"/>
      <c r="J3079" s="4" t="str">
        <f ca="1">IFERROR(__xludf.DUMMYFUNCTION("LEFT(INDEX(SPLIT(L3079, "" ""), 4), 2)"),"11")</f>
        <v>11</v>
      </c>
      <c r="K3079" s="1" t="s">
        <v>26960</v>
      </c>
      <c r="L3079" s="1" t="s">
        <v>31998</v>
      </c>
    </row>
    <row r="3080" spans="1:12" ht="13.2">
      <c r="A3080" s="20" t="s">
        <v>23417</v>
      </c>
      <c r="B3080" s="1">
        <v>5</v>
      </c>
      <c r="C3080" s="1" t="s">
        <v>1740</v>
      </c>
      <c r="D3080" s="1" t="s">
        <v>13043</v>
      </c>
      <c r="E3080" s="1" t="s">
        <v>32152</v>
      </c>
      <c r="H3080" s="1" t="s">
        <v>31998</v>
      </c>
      <c r="I3080" s="4"/>
      <c r="J3080" s="4" t="str">
        <f ca="1">IFERROR(__xludf.DUMMYFUNCTION("LEFT(INDEX(SPLIT(L3080, "" ""), 4), 2)"),"11")</f>
        <v>11</v>
      </c>
      <c r="K3080" s="1" t="s">
        <v>26621</v>
      </c>
      <c r="L3080" s="1" t="s">
        <v>31998</v>
      </c>
    </row>
    <row r="3081" spans="1:12" ht="13.2">
      <c r="A3081" s="20" t="s">
        <v>32153</v>
      </c>
      <c r="B3081" s="1">
        <v>5</v>
      </c>
      <c r="C3081" s="1" t="s">
        <v>32154</v>
      </c>
      <c r="D3081" s="1" t="s">
        <v>10300</v>
      </c>
      <c r="E3081" s="1" t="s">
        <v>32154</v>
      </c>
      <c r="H3081" s="1" t="s">
        <v>31998</v>
      </c>
      <c r="I3081" s="4"/>
      <c r="J3081" s="4" t="str">
        <f ca="1">IFERROR(__xludf.DUMMYFUNCTION("LEFT(INDEX(SPLIT(L3081, "" ""), 4), 2)"),"11")</f>
        <v>11</v>
      </c>
      <c r="K3081" s="1" t="s">
        <v>26621</v>
      </c>
      <c r="L3081" s="1" t="s">
        <v>31998</v>
      </c>
    </row>
    <row r="3082" spans="1:12" ht="13.2">
      <c r="A3082" s="20" t="s">
        <v>32155</v>
      </c>
      <c r="B3082" s="1">
        <v>5</v>
      </c>
      <c r="C3082" s="1" t="s">
        <v>32156</v>
      </c>
      <c r="D3082" s="1" t="s">
        <v>13043</v>
      </c>
      <c r="E3082" s="1" t="s">
        <v>32157</v>
      </c>
      <c r="H3082" s="1" t="s">
        <v>31998</v>
      </c>
      <c r="I3082" s="4"/>
      <c r="J3082" s="4" t="str">
        <f ca="1">IFERROR(__xludf.DUMMYFUNCTION("LEFT(INDEX(SPLIT(L3082, "" ""), 4), 2)"),"11")</f>
        <v>11</v>
      </c>
      <c r="K3082" s="1" t="s">
        <v>26628</v>
      </c>
      <c r="L3082" s="1" t="s">
        <v>31998</v>
      </c>
    </row>
    <row r="3083" spans="1:12" ht="13.2">
      <c r="A3083" s="20" t="s">
        <v>19962</v>
      </c>
      <c r="B3083" s="1">
        <v>5</v>
      </c>
      <c r="D3083" s="1" t="s">
        <v>13043</v>
      </c>
      <c r="E3083" s="1" t="s">
        <v>32158</v>
      </c>
      <c r="H3083" s="1" t="s">
        <v>31998</v>
      </c>
      <c r="I3083" s="4"/>
      <c r="J3083" s="4" t="str">
        <f ca="1">IFERROR(__xludf.DUMMYFUNCTION("LEFT(INDEX(SPLIT(L3083, "" ""), 4), 2)"),"11")</f>
        <v>11</v>
      </c>
      <c r="K3083" s="1" t="s">
        <v>26653</v>
      </c>
      <c r="L3083" s="1" t="s">
        <v>31998</v>
      </c>
    </row>
    <row r="3084" spans="1:12" ht="13.2">
      <c r="A3084" s="20" t="s">
        <v>32159</v>
      </c>
      <c r="B3084" s="1">
        <v>5</v>
      </c>
      <c r="C3084" s="1" t="s">
        <v>32160</v>
      </c>
      <c r="D3084" s="1" t="s">
        <v>13043</v>
      </c>
      <c r="E3084" s="1" t="s">
        <v>32161</v>
      </c>
      <c r="H3084" s="1" t="s">
        <v>31998</v>
      </c>
      <c r="I3084" s="4"/>
      <c r="J3084" s="4" t="str">
        <f ca="1">IFERROR(__xludf.DUMMYFUNCTION("LEFT(INDEX(SPLIT(L3084, "" ""), 4), 2)"),"11")</f>
        <v>11</v>
      </c>
      <c r="K3084" s="1" t="s">
        <v>28396</v>
      </c>
      <c r="L3084" s="1" t="s">
        <v>31998</v>
      </c>
    </row>
    <row r="3085" spans="1:12" ht="13.2">
      <c r="A3085" s="20" t="s">
        <v>32162</v>
      </c>
      <c r="B3085" s="1">
        <v>4</v>
      </c>
      <c r="C3085" s="1" t="s">
        <v>32163</v>
      </c>
      <c r="D3085" s="1" t="s">
        <v>13578</v>
      </c>
      <c r="E3085" s="1" t="s">
        <v>32164</v>
      </c>
      <c r="H3085" s="1" t="s">
        <v>31998</v>
      </c>
      <c r="I3085" s="4"/>
      <c r="J3085" s="4" t="str">
        <f ca="1">IFERROR(__xludf.DUMMYFUNCTION("LEFT(INDEX(SPLIT(L3085, "" ""), 4), 2)"),"11")</f>
        <v>11</v>
      </c>
      <c r="K3085" s="1" t="s">
        <v>28396</v>
      </c>
      <c r="L3085" s="1" t="s">
        <v>31998</v>
      </c>
    </row>
    <row r="3086" spans="1:12" ht="13.2">
      <c r="A3086" s="20" t="s">
        <v>32165</v>
      </c>
      <c r="B3086" s="1">
        <v>5</v>
      </c>
      <c r="D3086" s="1" t="s">
        <v>13043</v>
      </c>
      <c r="E3086" s="1" t="s">
        <v>32166</v>
      </c>
      <c r="H3086" s="1" t="s">
        <v>31998</v>
      </c>
      <c r="I3086" s="4"/>
      <c r="J3086" s="4" t="str">
        <f ca="1">IFERROR(__xludf.DUMMYFUNCTION("LEFT(INDEX(SPLIT(L3086, "" ""), 4), 2)"),"11")</f>
        <v>11</v>
      </c>
      <c r="K3086" s="1" t="s">
        <v>26653</v>
      </c>
      <c r="L3086" s="1" t="s">
        <v>31998</v>
      </c>
    </row>
    <row r="3087" spans="1:12" ht="13.2">
      <c r="A3087" s="20" t="s">
        <v>32167</v>
      </c>
      <c r="B3087" s="1">
        <v>5</v>
      </c>
      <c r="D3087" s="1" t="s">
        <v>10736</v>
      </c>
      <c r="E3087" s="1" t="s">
        <v>32168</v>
      </c>
      <c r="H3087" s="1" t="s">
        <v>31998</v>
      </c>
      <c r="I3087" s="4"/>
      <c r="J3087" s="4" t="str">
        <f ca="1">IFERROR(__xludf.DUMMYFUNCTION("LEFT(INDEX(SPLIT(L3087, "" ""), 4), 2)"),"11")</f>
        <v>11</v>
      </c>
      <c r="K3087" s="1" t="s">
        <v>27358</v>
      </c>
      <c r="L3087" s="1" t="s">
        <v>31998</v>
      </c>
    </row>
    <row r="3088" spans="1:12" ht="13.2">
      <c r="A3088" s="20" t="s">
        <v>3831</v>
      </c>
      <c r="B3088" s="1">
        <v>5</v>
      </c>
      <c r="C3088" s="1" t="s">
        <v>2787</v>
      </c>
      <c r="D3088" s="1" t="s">
        <v>13043</v>
      </c>
      <c r="E3088" s="1" t="s">
        <v>32169</v>
      </c>
      <c r="H3088" s="1" t="s">
        <v>31998</v>
      </c>
      <c r="I3088" s="4"/>
      <c r="J3088" s="4" t="str">
        <f ca="1">IFERROR(__xludf.DUMMYFUNCTION("LEFT(INDEX(SPLIT(L3088, "" ""), 4), 2)"),"11")</f>
        <v>11</v>
      </c>
      <c r="K3088" s="1" t="s">
        <v>28396</v>
      </c>
      <c r="L3088" s="1" t="s">
        <v>31998</v>
      </c>
    </row>
    <row r="3089" spans="1:12" ht="13.2">
      <c r="A3089" s="20" t="s">
        <v>32170</v>
      </c>
      <c r="B3089" s="1">
        <v>5</v>
      </c>
      <c r="D3089" s="1" t="s">
        <v>13043</v>
      </c>
      <c r="E3089" s="1" t="s">
        <v>32171</v>
      </c>
      <c r="H3089" s="1" t="s">
        <v>31998</v>
      </c>
      <c r="I3089" s="4"/>
      <c r="J3089" s="4" t="str">
        <f ca="1">IFERROR(__xludf.DUMMYFUNCTION("LEFT(INDEX(SPLIT(L3089, "" ""), 4), 2)"),"11")</f>
        <v>11</v>
      </c>
      <c r="K3089" s="1" t="s">
        <v>26960</v>
      </c>
      <c r="L3089" s="1" t="s">
        <v>31998</v>
      </c>
    </row>
    <row r="3090" spans="1:12" ht="13.2">
      <c r="A3090" s="20" t="s">
        <v>32172</v>
      </c>
      <c r="B3090" s="1">
        <v>5</v>
      </c>
      <c r="C3090" s="1" t="s">
        <v>2454</v>
      </c>
      <c r="D3090" s="1" t="s">
        <v>19372</v>
      </c>
      <c r="E3090" s="1" t="s">
        <v>32173</v>
      </c>
      <c r="H3090" s="1" t="s">
        <v>31998</v>
      </c>
      <c r="I3090" s="4"/>
      <c r="J3090" s="4" t="str">
        <f ca="1">IFERROR(__xludf.DUMMYFUNCTION("LEFT(INDEX(SPLIT(L3090, "" ""), 4), 2)"),"11")</f>
        <v>11</v>
      </c>
      <c r="K3090" s="1" t="s">
        <v>26621</v>
      </c>
      <c r="L3090" s="1" t="s">
        <v>31998</v>
      </c>
    </row>
    <row r="3091" spans="1:12" ht="13.2">
      <c r="A3091" s="20" t="s">
        <v>18969</v>
      </c>
      <c r="B3091" s="1">
        <v>3</v>
      </c>
      <c r="D3091" s="1" t="s">
        <v>19372</v>
      </c>
      <c r="E3091" s="1" t="s">
        <v>32174</v>
      </c>
      <c r="H3091" s="1" t="s">
        <v>31998</v>
      </c>
      <c r="I3091" s="4"/>
      <c r="J3091" s="4" t="str">
        <f ca="1">IFERROR(__xludf.DUMMYFUNCTION("LEFT(INDEX(SPLIT(L3091, "" ""), 4), 2)"),"11")</f>
        <v>11</v>
      </c>
      <c r="K3091" s="1" t="s">
        <v>27581</v>
      </c>
      <c r="L3091" s="1" t="s">
        <v>31998</v>
      </c>
    </row>
    <row r="3092" spans="1:12" ht="13.2">
      <c r="A3092" s="20" t="s">
        <v>32149</v>
      </c>
      <c r="B3092" s="1">
        <v>5</v>
      </c>
      <c r="D3092" s="1" t="s">
        <v>10347</v>
      </c>
      <c r="E3092" s="1" t="s">
        <v>11591</v>
      </c>
      <c r="H3092" s="1" t="s">
        <v>31998</v>
      </c>
      <c r="I3092" s="4"/>
      <c r="J3092" s="4" t="str">
        <f ca="1">IFERROR(__xludf.DUMMYFUNCTION("LEFT(INDEX(SPLIT(L3092, "" ""), 4), 2)"),"11")</f>
        <v>11</v>
      </c>
      <c r="K3092" s="1" t="s">
        <v>27358</v>
      </c>
      <c r="L3092" s="1" t="s">
        <v>31998</v>
      </c>
    </row>
    <row r="3093" spans="1:12" ht="13.2">
      <c r="A3093" s="20" t="s">
        <v>32175</v>
      </c>
      <c r="B3093" s="1">
        <v>5</v>
      </c>
      <c r="C3093" s="1" t="s">
        <v>18822</v>
      </c>
      <c r="D3093" s="1" t="s">
        <v>13043</v>
      </c>
      <c r="E3093" s="1" t="s">
        <v>32176</v>
      </c>
      <c r="H3093" s="1" t="s">
        <v>31998</v>
      </c>
      <c r="I3093" s="4"/>
      <c r="J3093" s="4" t="str">
        <f ca="1">IFERROR(__xludf.DUMMYFUNCTION("LEFT(INDEX(SPLIT(L3093, "" ""), 4), 2)"),"11")</f>
        <v>11</v>
      </c>
      <c r="K3093" s="1" t="s">
        <v>28396</v>
      </c>
      <c r="L3093" s="1" t="s">
        <v>31998</v>
      </c>
    </row>
    <row r="3094" spans="1:12" ht="13.2">
      <c r="A3094" s="20" t="s">
        <v>19127</v>
      </c>
      <c r="B3094" s="1">
        <v>3</v>
      </c>
      <c r="D3094" s="1" t="s">
        <v>19372</v>
      </c>
      <c r="E3094" s="1" t="s">
        <v>20373</v>
      </c>
      <c r="H3094" s="1" t="s">
        <v>31998</v>
      </c>
      <c r="I3094" s="4"/>
      <c r="J3094" s="4" t="str">
        <f ca="1">IFERROR(__xludf.DUMMYFUNCTION("LEFT(INDEX(SPLIT(L3094, "" ""), 4), 2)"),"11")</f>
        <v>11</v>
      </c>
      <c r="K3094" s="1" t="s">
        <v>27197</v>
      </c>
      <c r="L3094" s="1" t="s">
        <v>31998</v>
      </c>
    </row>
    <row r="3095" spans="1:12" ht="13.2">
      <c r="A3095" s="20" t="s">
        <v>3831</v>
      </c>
      <c r="B3095" s="1">
        <v>5</v>
      </c>
      <c r="C3095" s="1" t="s">
        <v>2454</v>
      </c>
      <c r="D3095" s="1" t="s">
        <v>13043</v>
      </c>
      <c r="E3095" s="1" t="s">
        <v>2343</v>
      </c>
      <c r="H3095" s="1" t="s">
        <v>31998</v>
      </c>
      <c r="I3095" s="4"/>
      <c r="J3095" s="4" t="str">
        <f ca="1">IFERROR(__xludf.DUMMYFUNCTION("LEFT(INDEX(SPLIT(L3095, "" ""), 4), 2)"),"11")</f>
        <v>11</v>
      </c>
      <c r="K3095" s="1" t="s">
        <v>28475</v>
      </c>
      <c r="L3095" s="1" t="s">
        <v>31998</v>
      </c>
    </row>
    <row r="3096" spans="1:12" ht="13.2">
      <c r="A3096" s="20" t="s">
        <v>32177</v>
      </c>
      <c r="B3096" s="1">
        <v>5</v>
      </c>
      <c r="D3096" s="1" t="s">
        <v>19372</v>
      </c>
      <c r="E3096" s="1" t="s">
        <v>1789</v>
      </c>
      <c r="H3096" s="1" t="s">
        <v>31998</v>
      </c>
      <c r="I3096" s="4"/>
      <c r="J3096" s="4" t="str">
        <f ca="1">IFERROR(__xludf.DUMMYFUNCTION("LEFT(INDEX(SPLIT(L3096, "" ""), 4), 2)"),"11")</f>
        <v>11</v>
      </c>
      <c r="K3096" s="1" t="s">
        <v>27581</v>
      </c>
      <c r="L3096" s="1" t="s">
        <v>31998</v>
      </c>
    </row>
    <row r="3097" spans="1:12" ht="13.2">
      <c r="A3097" s="20" t="s">
        <v>32178</v>
      </c>
      <c r="B3097" s="1">
        <v>5</v>
      </c>
      <c r="D3097" s="1" t="s">
        <v>13043</v>
      </c>
      <c r="E3097" s="1" t="s">
        <v>32179</v>
      </c>
      <c r="H3097" s="1" t="s">
        <v>31998</v>
      </c>
      <c r="I3097" s="4"/>
      <c r="J3097" s="4" t="str">
        <f ca="1">IFERROR(__xludf.DUMMYFUNCTION("LEFT(INDEX(SPLIT(L3097, "" ""), 4), 2)"),"11")</f>
        <v>11</v>
      </c>
      <c r="K3097" s="1" t="s">
        <v>27095</v>
      </c>
      <c r="L3097" s="1" t="s">
        <v>31998</v>
      </c>
    </row>
    <row r="3098" spans="1:12" ht="13.2">
      <c r="A3098" s="20" t="s">
        <v>18929</v>
      </c>
      <c r="B3098" s="1">
        <v>5</v>
      </c>
      <c r="D3098" s="1" t="s">
        <v>13043</v>
      </c>
      <c r="E3098" s="1" t="s">
        <v>2454</v>
      </c>
      <c r="H3098" s="1" t="s">
        <v>31998</v>
      </c>
      <c r="I3098" s="4"/>
      <c r="J3098" s="4" t="str">
        <f ca="1">IFERROR(__xludf.DUMMYFUNCTION("LEFT(INDEX(SPLIT(L3098, "" ""), 4), 2)"),"11")</f>
        <v>11</v>
      </c>
      <c r="K3098" s="1" t="s">
        <v>27738</v>
      </c>
      <c r="L3098" s="1" t="s">
        <v>31998</v>
      </c>
    </row>
    <row r="3099" spans="1:12" ht="13.2">
      <c r="A3099" s="20" t="s">
        <v>32180</v>
      </c>
      <c r="B3099" s="1">
        <v>5</v>
      </c>
      <c r="D3099" s="1" t="s">
        <v>13043</v>
      </c>
      <c r="E3099" s="1" t="s">
        <v>2343</v>
      </c>
      <c r="H3099" s="1" t="s">
        <v>31998</v>
      </c>
      <c r="I3099" s="4"/>
      <c r="J3099" s="4" t="str">
        <f ca="1">IFERROR(__xludf.DUMMYFUNCTION("LEFT(INDEX(SPLIT(L3099, "" ""), 4), 2)"),"11")</f>
        <v>11</v>
      </c>
      <c r="K3099" s="1" t="s">
        <v>27491</v>
      </c>
      <c r="L3099" s="1" t="s">
        <v>31998</v>
      </c>
    </row>
    <row r="3100" spans="1:12" ht="13.2">
      <c r="A3100" s="20" t="s">
        <v>32181</v>
      </c>
      <c r="B3100" s="1">
        <v>4</v>
      </c>
      <c r="D3100" s="1" t="s">
        <v>13043</v>
      </c>
      <c r="E3100" s="1" t="s">
        <v>32182</v>
      </c>
      <c r="H3100" s="1" t="s">
        <v>31998</v>
      </c>
      <c r="I3100" s="4"/>
      <c r="J3100" s="4" t="str">
        <f ca="1">IFERROR(__xludf.DUMMYFUNCTION("LEFT(INDEX(SPLIT(L3100, "" ""), 4), 2)"),"11")</f>
        <v>11</v>
      </c>
      <c r="K3100" s="1" t="s">
        <v>26653</v>
      </c>
      <c r="L3100" s="1" t="s">
        <v>31998</v>
      </c>
    </row>
    <row r="3101" spans="1:12" ht="13.2">
      <c r="A3101" s="20" t="s">
        <v>18929</v>
      </c>
      <c r="B3101" s="1">
        <v>5</v>
      </c>
      <c r="D3101" s="1" t="s">
        <v>13043</v>
      </c>
      <c r="E3101" s="1" t="s">
        <v>32183</v>
      </c>
      <c r="H3101" s="1" t="s">
        <v>31998</v>
      </c>
      <c r="I3101" s="4"/>
      <c r="J3101" s="4" t="str">
        <f ca="1">IFERROR(__xludf.DUMMYFUNCTION("LEFT(INDEX(SPLIT(L3101, "" ""), 4), 2)"),"11")</f>
        <v>11</v>
      </c>
      <c r="K3101" s="1" t="s">
        <v>27738</v>
      </c>
      <c r="L3101" s="1" t="s">
        <v>31998</v>
      </c>
    </row>
    <row r="3102" spans="1:12" ht="13.2">
      <c r="A3102" s="20" t="s">
        <v>32184</v>
      </c>
      <c r="B3102" s="1">
        <v>5</v>
      </c>
      <c r="C3102" s="1" t="s">
        <v>9114</v>
      </c>
      <c r="D3102" s="1" t="s">
        <v>13043</v>
      </c>
      <c r="E3102" s="1" t="s">
        <v>5577</v>
      </c>
      <c r="H3102" s="1" t="s">
        <v>31998</v>
      </c>
      <c r="I3102" s="4"/>
      <c r="J3102" s="4" t="str">
        <f ca="1">IFERROR(__xludf.DUMMYFUNCTION("LEFT(INDEX(SPLIT(L3102, "" ""), 4), 2)"),"11")</f>
        <v>11</v>
      </c>
      <c r="K3102" s="1" t="s">
        <v>28396</v>
      </c>
      <c r="L3102" s="1" t="s">
        <v>31998</v>
      </c>
    </row>
    <row r="3103" spans="1:12" ht="13.2">
      <c r="A3103" s="20" t="s">
        <v>32185</v>
      </c>
      <c r="B3103" s="1">
        <v>5</v>
      </c>
      <c r="D3103" s="1" t="s">
        <v>13043</v>
      </c>
      <c r="E3103" s="1" t="s">
        <v>32186</v>
      </c>
      <c r="H3103" s="1" t="s">
        <v>31998</v>
      </c>
      <c r="I3103" s="4"/>
      <c r="J3103" s="4" t="str">
        <f ca="1">IFERROR(__xludf.DUMMYFUNCTION("LEFT(INDEX(SPLIT(L3103, "" ""), 4), 2)"),"11")</f>
        <v>11</v>
      </c>
      <c r="K3103" s="1" t="s">
        <v>26960</v>
      </c>
      <c r="L3103" s="1" t="s">
        <v>31998</v>
      </c>
    </row>
    <row r="3104" spans="1:12" ht="13.2">
      <c r="A3104" s="20" t="s">
        <v>32187</v>
      </c>
      <c r="B3104" s="1">
        <v>5</v>
      </c>
      <c r="D3104" s="1" t="s">
        <v>13043</v>
      </c>
      <c r="E3104" s="1" t="s">
        <v>5577</v>
      </c>
      <c r="H3104" s="1" t="s">
        <v>31998</v>
      </c>
      <c r="I3104" s="4"/>
      <c r="J3104" s="4" t="str">
        <f ca="1">IFERROR(__xludf.DUMMYFUNCTION("LEFT(INDEX(SPLIT(L3104, "" ""), 4), 2)"),"11")</f>
        <v>11</v>
      </c>
      <c r="K3104" s="1" t="s">
        <v>27078</v>
      </c>
      <c r="L3104" s="1" t="s">
        <v>31998</v>
      </c>
    </row>
    <row r="3105" spans="1:12" ht="13.2">
      <c r="A3105" s="20" t="s">
        <v>18878</v>
      </c>
      <c r="B3105" s="1">
        <v>5</v>
      </c>
      <c r="D3105" s="1" t="s">
        <v>13043</v>
      </c>
      <c r="E3105" s="1" t="s">
        <v>4676</v>
      </c>
      <c r="H3105" s="1" t="s">
        <v>31998</v>
      </c>
      <c r="I3105" s="4"/>
      <c r="J3105" s="4" t="str">
        <f ca="1">IFERROR(__xludf.DUMMYFUNCTION("LEFT(INDEX(SPLIT(L3105, "" ""), 4), 2)"),"11")</f>
        <v>11</v>
      </c>
      <c r="K3105" s="1" t="s">
        <v>27488</v>
      </c>
      <c r="L3105" s="1" t="s">
        <v>31998</v>
      </c>
    </row>
    <row r="3106" spans="1:12" ht="13.2">
      <c r="A3106" s="20" t="s">
        <v>1596</v>
      </c>
      <c r="B3106" s="1">
        <v>5</v>
      </c>
      <c r="C3106" s="1" t="s">
        <v>32188</v>
      </c>
      <c r="D3106" s="1" t="s">
        <v>10288</v>
      </c>
      <c r="E3106" s="1" t="s">
        <v>32189</v>
      </c>
      <c r="H3106" s="1" t="s">
        <v>31998</v>
      </c>
      <c r="I3106" s="4"/>
      <c r="J3106" s="4" t="str">
        <f ca="1">IFERROR(__xludf.DUMMYFUNCTION("LEFT(INDEX(SPLIT(L3106, "" ""), 4), 2)"),"11")</f>
        <v>11</v>
      </c>
      <c r="K3106" s="1" t="s">
        <v>26609</v>
      </c>
      <c r="L3106" s="1" t="s">
        <v>31998</v>
      </c>
    </row>
    <row r="3107" spans="1:12" ht="13.2">
      <c r="A3107" s="20" t="s">
        <v>19025</v>
      </c>
      <c r="B3107" s="1">
        <v>4</v>
      </c>
      <c r="C3107" s="1" t="s">
        <v>32190</v>
      </c>
      <c r="D3107" s="1" t="s">
        <v>13578</v>
      </c>
      <c r="E3107" s="1" t="s">
        <v>32191</v>
      </c>
      <c r="H3107" s="1" t="s">
        <v>31998</v>
      </c>
      <c r="I3107" s="4"/>
      <c r="J3107" s="4" t="str">
        <f ca="1">IFERROR(__xludf.DUMMYFUNCTION("LEFT(INDEX(SPLIT(L3107, "" ""), 4), 2)"),"11")</f>
        <v>11</v>
      </c>
      <c r="K3107" s="1" t="s">
        <v>27395</v>
      </c>
      <c r="L3107" s="1" t="s">
        <v>31998</v>
      </c>
    </row>
    <row r="3108" spans="1:12" ht="13.2">
      <c r="A3108" s="20" t="s">
        <v>8655</v>
      </c>
      <c r="B3108" s="1">
        <v>5</v>
      </c>
      <c r="C3108" s="1" t="s">
        <v>32192</v>
      </c>
      <c r="D3108" s="1" t="s">
        <v>13578</v>
      </c>
      <c r="E3108" s="1" t="s">
        <v>32193</v>
      </c>
      <c r="H3108" s="1" t="s">
        <v>31998</v>
      </c>
      <c r="I3108" s="4"/>
      <c r="J3108" s="4" t="str">
        <f ca="1">IFERROR(__xludf.DUMMYFUNCTION("LEFT(INDEX(SPLIT(L3108, "" ""), 4), 2)"),"11")</f>
        <v>11</v>
      </c>
      <c r="K3108" s="1" t="s">
        <v>26609</v>
      </c>
      <c r="L3108" s="1" t="s">
        <v>31998</v>
      </c>
    </row>
    <row r="3109" spans="1:12" ht="13.2">
      <c r="A3109" s="20" t="s">
        <v>578</v>
      </c>
      <c r="B3109" s="1">
        <v>3</v>
      </c>
      <c r="D3109" s="1" t="s">
        <v>13578</v>
      </c>
      <c r="E3109" s="1" t="s">
        <v>32194</v>
      </c>
      <c r="H3109" s="1" t="s">
        <v>31998</v>
      </c>
      <c r="I3109" s="4"/>
      <c r="J3109" s="4" t="str">
        <f ca="1">IFERROR(__xludf.DUMMYFUNCTION("LEFT(INDEX(SPLIT(L3109, "" ""), 4), 2)"),"11")</f>
        <v>11</v>
      </c>
      <c r="K3109" s="1" t="s">
        <v>27197</v>
      </c>
      <c r="L3109" s="1" t="s">
        <v>31998</v>
      </c>
    </row>
    <row r="3110" spans="1:12" ht="13.2">
      <c r="A3110" s="20" t="s">
        <v>18878</v>
      </c>
      <c r="B3110" s="1">
        <v>5</v>
      </c>
      <c r="D3110" s="1" t="s">
        <v>10755</v>
      </c>
      <c r="E3110" s="1" t="s">
        <v>32195</v>
      </c>
      <c r="H3110" s="1" t="s">
        <v>31998</v>
      </c>
      <c r="I3110" s="4"/>
      <c r="J3110" s="4" t="str">
        <f ca="1">IFERROR(__xludf.DUMMYFUNCTION("LEFT(INDEX(SPLIT(L3110, "" ""), 4), 2)"),"11")</f>
        <v>11</v>
      </c>
      <c r="K3110" s="1" t="s">
        <v>27488</v>
      </c>
      <c r="L3110" s="1" t="s">
        <v>31998</v>
      </c>
    </row>
    <row r="3111" spans="1:12" ht="13.2">
      <c r="A3111" s="20" t="s">
        <v>19530</v>
      </c>
      <c r="B3111" s="1">
        <v>5</v>
      </c>
      <c r="C3111" s="1" t="s">
        <v>32196</v>
      </c>
      <c r="D3111" s="1" t="s">
        <v>13043</v>
      </c>
      <c r="E3111" s="1" t="s">
        <v>32197</v>
      </c>
      <c r="H3111" s="1" t="s">
        <v>31998</v>
      </c>
      <c r="I3111" s="4"/>
      <c r="J3111" s="4" t="str">
        <f ca="1">IFERROR(__xludf.DUMMYFUNCTION("LEFT(INDEX(SPLIT(L3111, "" ""), 4), 2)"),"11")</f>
        <v>11</v>
      </c>
      <c r="K3111" s="1" t="s">
        <v>28347</v>
      </c>
      <c r="L3111" s="1" t="s">
        <v>31998</v>
      </c>
    </row>
    <row r="3112" spans="1:12" ht="13.2">
      <c r="A3112" s="20" t="s">
        <v>32198</v>
      </c>
      <c r="B3112" s="1">
        <v>5</v>
      </c>
      <c r="D3112" s="1" t="s">
        <v>13043</v>
      </c>
      <c r="E3112" s="1" t="s">
        <v>32199</v>
      </c>
      <c r="H3112" s="1" t="s">
        <v>31998</v>
      </c>
      <c r="I3112" s="4"/>
      <c r="J3112" s="4" t="str">
        <f ca="1">IFERROR(__xludf.DUMMYFUNCTION("LEFT(INDEX(SPLIT(L3112, "" ""), 4), 2)"),"11")</f>
        <v>11</v>
      </c>
      <c r="K3112" s="1" t="s">
        <v>32200</v>
      </c>
      <c r="L3112" s="1" t="s">
        <v>31998</v>
      </c>
    </row>
    <row r="3113" spans="1:12" ht="13.2">
      <c r="A3113" s="20" t="s">
        <v>18878</v>
      </c>
      <c r="B3113" s="1">
        <v>5</v>
      </c>
      <c r="D3113" s="1" t="s">
        <v>19372</v>
      </c>
      <c r="E3113" s="1" t="s">
        <v>32201</v>
      </c>
      <c r="H3113" s="1" t="s">
        <v>31998</v>
      </c>
      <c r="I3113" s="4"/>
      <c r="J3113" s="4" t="str">
        <f ca="1">IFERROR(__xludf.DUMMYFUNCTION("LEFT(INDEX(SPLIT(L3113, "" ""), 4), 2)"),"11")</f>
        <v>11</v>
      </c>
      <c r="K3113" s="1" t="s">
        <v>27488</v>
      </c>
      <c r="L3113" s="1" t="s">
        <v>31998</v>
      </c>
    </row>
    <row r="3114" spans="1:12" ht="13.2">
      <c r="A3114" s="20" t="s">
        <v>19025</v>
      </c>
      <c r="B3114" s="1">
        <v>5</v>
      </c>
      <c r="C3114" s="1" t="s">
        <v>32202</v>
      </c>
      <c r="D3114" s="1" t="s">
        <v>10755</v>
      </c>
      <c r="E3114" s="1" t="s">
        <v>32203</v>
      </c>
      <c r="H3114" s="1" t="s">
        <v>31998</v>
      </c>
      <c r="I3114" s="4"/>
      <c r="J3114" s="4" t="str">
        <f ca="1">IFERROR(__xludf.DUMMYFUNCTION("LEFT(INDEX(SPLIT(L3114, "" ""), 4), 2)"),"11")</f>
        <v>11</v>
      </c>
      <c r="K3114" s="1" t="s">
        <v>27395</v>
      </c>
      <c r="L3114" s="1" t="s">
        <v>31998</v>
      </c>
    </row>
    <row r="3115" spans="1:12" ht="13.2">
      <c r="A3115" s="20" t="s">
        <v>18925</v>
      </c>
      <c r="B3115" s="1">
        <v>5</v>
      </c>
      <c r="D3115" s="1" t="s">
        <v>10305</v>
      </c>
      <c r="E3115" s="1" t="s">
        <v>32204</v>
      </c>
      <c r="H3115" s="1" t="s">
        <v>31998</v>
      </c>
      <c r="I3115" s="4"/>
      <c r="J3115" s="4" t="str">
        <f ca="1">IFERROR(__xludf.DUMMYFUNCTION("LEFT(INDEX(SPLIT(L3115, "" ""), 4), 2)"),"11")</f>
        <v>11</v>
      </c>
      <c r="K3115" s="1" t="s">
        <v>27491</v>
      </c>
      <c r="L3115" s="1" t="s">
        <v>31998</v>
      </c>
    </row>
    <row r="3116" spans="1:12" ht="13.2">
      <c r="A3116" s="20" t="s">
        <v>18903</v>
      </c>
      <c r="B3116" s="1">
        <v>5</v>
      </c>
      <c r="D3116" s="1" t="s">
        <v>13043</v>
      </c>
      <c r="E3116" s="1" t="s">
        <v>32205</v>
      </c>
      <c r="H3116" s="1" t="s">
        <v>31998</v>
      </c>
      <c r="I3116" s="4"/>
      <c r="J3116" s="4" t="str">
        <f ca="1">IFERROR(__xludf.DUMMYFUNCTION("LEFT(INDEX(SPLIT(L3116, "" ""), 4), 2)"),"11")</f>
        <v>11</v>
      </c>
      <c r="K3116" s="1" t="s">
        <v>27197</v>
      </c>
      <c r="L3116" s="1" t="s">
        <v>31998</v>
      </c>
    </row>
    <row r="3117" spans="1:12" ht="13.2">
      <c r="A3117" s="20" t="s">
        <v>19130</v>
      </c>
      <c r="B3117" s="1">
        <v>5</v>
      </c>
      <c r="D3117" s="1" t="s">
        <v>13043</v>
      </c>
      <c r="E3117" s="1" t="s">
        <v>32206</v>
      </c>
      <c r="H3117" s="1" t="s">
        <v>31998</v>
      </c>
      <c r="I3117" s="4"/>
      <c r="J3117" s="4" t="str">
        <f ca="1">IFERROR(__xludf.DUMMYFUNCTION("LEFT(INDEX(SPLIT(L3117, "" ""), 4), 2)"),"11")</f>
        <v>11</v>
      </c>
      <c r="K3117" s="1" t="s">
        <v>27197</v>
      </c>
      <c r="L3117" s="1" t="s">
        <v>31998</v>
      </c>
    </row>
    <row r="3118" spans="1:12" ht="13.2">
      <c r="A3118" s="20" t="s">
        <v>4780</v>
      </c>
      <c r="B3118" s="1">
        <v>5</v>
      </c>
      <c r="C3118" s="1" t="s">
        <v>32192</v>
      </c>
      <c r="D3118" s="1" t="s">
        <v>13578</v>
      </c>
      <c r="E3118" s="1" t="s">
        <v>32207</v>
      </c>
      <c r="H3118" s="1" t="s">
        <v>31998</v>
      </c>
      <c r="I3118" s="4"/>
      <c r="J3118" s="4" t="str">
        <f ca="1">IFERROR(__xludf.DUMMYFUNCTION("LEFT(INDEX(SPLIT(L3118, "" ""), 4), 2)"),"11")</f>
        <v>11</v>
      </c>
      <c r="K3118" s="1" t="s">
        <v>26609</v>
      </c>
      <c r="L3118" s="1" t="s">
        <v>31998</v>
      </c>
    </row>
    <row r="3119" spans="1:12" ht="13.2">
      <c r="A3119" s="20" t="s">
        <v>19451</v>
      </c>
      <c r="B3119" s="1">
        <v>5</v>
      </c>
      <c r="C3119" s="1" t="s">
        <v>32208</v>
      </c>
      <c r="D3119" s="1" t="s">
        <v>19372</v>
      </c>
      <c r="E3119" s="1" t="s">
        <v>32209</v>
      </c>
      <c r="H3119" s="1" t="s">
        <v>31998</v>
      </c>
      <c r="I3119" s="4"/>
      <c r="J3119" s="4" t="str">
        <f ca="1">IFERROR(__xludf.DUMMYFUNCTION("LEFT(INDEX(SPLIT(L3119, "" ""), 4), 2)"),"11")</f>
        <v>11</v>
      </c>
      <c r="K3119" s="1" t="s">
        <v>28258</v>
      </c>
      <c r="L3119" s="1" t="s">
        <v>31998</v>
      </c>
    </row>
    <row r="3120" spans="1:12" ht="13.2">
      <c r="A3120" s="20" t="s">
        <v>19451</v>
      </c>
      <c r="B3120" s="1">
        <v>5</v>
      </c>
      <c r="C3120" s="1" t="s">
        <v>20702</v>
      </c>
      <c r="D3120" s="1" t="s">
        <v>13043</v>
      </c>
      <c r="E3120" s="1" t="s">
        <v>32210</v>
      </c>
      <c r="H3120" s="1" t="s">
        <v>31998</v>
      </c>
      <c r="I3120" s="4"/>
      <c r="J3120" s="4" t="str">
        <f ca="1">IFERROR(__xludf.DUMMYFUNCTION("LEFT(INDEX(SPLIT(L3120, "" ""), 4), 2)"),"11")</f>
        <v>11</v>
      </c>
      <c r="K3120" s="1" t="s">
        <v>28258</v>
      </c>
      <c r="L3120" s="1" t="s">
        <v>31998</v>
      </c>
    </row>
    <row r="3121" spans="1:12" ht="13.2">
      <c r="A3121" s="20" t="s">
        <v>19249</v>
      </c>
      <c r="B3121" s="1">
        <v>5</v>
      </c>
      <c r="D3121" s="1" t="s">
        <v>19372</v>
      </c>
      <c r="E3121" s="1" t="s">
        <v>32211</v>
      </c>
      <c r="H3121" s="1" t="s">
        <v>31998</v>
      </c>
      <c r="I3121" s="4"/>
      <c r="J3121" s="4" t="str">
        <f ca="1">IFERROR(__xludf.DUMMYFUNCTION("LEFT(INDEX(SPLIT(L3121, "" ""), 4), 2)"),"11")</f>
        <v>11</v>
      </c>
      <c r="K3121" s="1" t="s">
        <v>27197</v>
      </c>
      <c r="L3121" s="1" t="s">
        <v>31998</v>
      </c>
    </row>
    <row r="3122" spans="1:12" ht="13.2">
      <c r="A3122" s="20" t="s">
        <v>2439</v>
      </c>
      <c r="B3122" s="1">
        <v>5</v>
      </c>
      <c r="C3122" s="1" t="s">
        <v>32192</v>
      </c>
      <c r="D3122" s="1" t="s">
        <v>13043</v>
      </c>
      <c r="E3122" s="1" t="s">
        <v>32212</v>
      </c>
      <c r="H3122" s="1" t="s">
        <v>31998</v>
      </c>
      <c r="I3122" s="4"/>
      <c r="J3122" s="4" t="str">
        <f ca="1">IFERROR(__xludf.DUMMYFUNCTION("LEFT(INDEX(SPLIT(L3122, "" ""), 4), 2)"),"11")</f>
        <v>11</v>
      </c>
      <c r="K3122" s="1" t="s">
        <v>26609</v>
      </c>
      <c r="L3122" s="1" t="s">
        <v>31998</v>
      </c>
    </row>
    <row r="3123" spans="1:12" ht="13.2">
      <c r="A3123" s="20" t="s">
        <v>19451</v>
      </c>
      <c r="B3123" s="1">
        <v>5</v>
      </c>
      <c r="C3123" s="1" t="s">
        <v>32208</v>
      </c>
      <c r="D3123" s="1" t="s">
        <v>19372</v>
      </c>
      <c r="E3123" s="1" t="s">
        <v>32213</v>
      </c>
      <c r="H3123" s="1" t="s">
        <v>31998</v>
      </c>
      <c r="I3123" s="4"/>
      <c r="J3123" s="4" t="str">
        <f ca="1">IFERROR(__xludf.DUMMYFUNCTION("LEFT(INDEX(SPLIT(L3123, "" ""), 4), 2)"),"11")</f>
        <v>11</v>
      </c>
      <c r="K3123" s="1" t="s">
        <v>28258</v>
      </c>
      <c r="L3123" s="1" t="s">
        <v>31998</v>
      </c>
    </row>
    <row r="3124" spans="1:12" ht="13.2">
      <c r="A3124" s="20" t="s">
        <v>19037</v>
      </c>
      <c r="B3124" s="1">
        <v>5</v>
      </c>
      <c r="D3124" s="1" t="s">
        <v>13578</v>
      </c>
      <c r="E3124" s="1" t="s">
        <v>32214</v>
      </c>
      <c r="H3124" s="1" t="s">
        <v>31998</v>
      </c>
      <c r="I3124" s="4"/>
      <c r="J3124" s="4" t="str">
        <f ca="1">IFERROR(__xludf.DUMMYFUNCTION("LEFT(INDEX(SPLIT(L3124, "" ""), 4), 2)"),"11")</f>
        <v>11</v>
      </c>
      <c r="K3124" s="1" t="s">
        <v>27197</v>
      </c>
      <c r="L3124" s="1" t="s">
        <v>31998</v>
      </c>
    </row>
    <row r="3125" spans="1:12" ht="13.2">
      <c r="A3125" s="20" t="s">
        <v>32215</v>
      </c>
      <c r="B3125" s="1">
        <v>4</v>
      </c>
      <c r="C3125" s="1" t="s">
        <v>32216</v>
      </c>
      <c r="D3125" s="1" t="s">
        <v>13578</v>
      </c>
      <c r="E3125" s="1" t="s">
        <v>32217</v>
      </c>
      <c r="H3125" s="1" t="s">
        <v>31998</v>
      </c>
      <c r="I3125" s="4"/>
      <c r="J3125" s="4" t="str">
        <f ca="1">IFERROR(__xludf.DUMMYFUNCTION("LEFT(INDEX(SPLIT(L3125, "" ""), 4), 2)"),"11")</f>
        <v>11</v>
      </c>
      <c r="K3125" s="1" t="s">
        <v>32218</v>
      </c>
      <c r="L3125" s="1" t="s">
        <v>31998</v>
      </c>
    </row>
    <row r="3126" spans="1:12" ht="13.2">
      <c r="A3126" s="20" t="s">
        <v>18969</v>
      </c>
      <c r="B3126" s="1">
        <v>5</v>
      </c>
      <c r="D3126" s="1" t="s">
        <v>10778</v>
      </c>
      <c r="E3126" s="1" t="s">
        <v>32219</v>
      </c>
      <c r="H3126" s="1" t="s">
        <v>31998</v>
      </c>
      <c r="I3126" s="4"/>
      <c r="J3126" s="4" t="str">
        <f ca="1">IFERROR(__xludf.DUMMYFUNCTION("LEFT(INDEX(SPLIT(L3126, "" ""), 4), 2)"),"11")</f>
        <v>11</v>
      </c>
      <c r="K3126" s="1" t="s">
        <v>27581</v>
      </c>
      <c r="L3126" s="1" t="s">
        <v>31998</v>
      </c>
    </row>
    <row r="3127" spans="1:12" ht="13.2">
      <c r="A3127" s="20" t="s">
        <v>18985</v>
      </c>
      <c r="B3127" s="1">
        <v>5</v>
      </c>
      <c r="D3127" s="1" t="s">
        <v>13578</v>
      </c>
      <c r="E3127" s="1" t="s">
        <v>32220</v>
      </c>
      <c r="H3127" s="1" t="s">
        <v>31998</v>
      </c>
      <c r="I3127" s="4"/>
      <c r="J3127" s="4" t="str">
        <f ca="1">IFERROR(__xludf.DUMMYFUNCTION("LEFT(INDEX(SPLIT(L3127, "" ""), 4), 2)"),"11")</f>
        <v>11</v>
      </c>
      <c r="K3127" s="1" t="s">
        <v>27197</v>
      </c>
      <c r="L3127" s="1" t="s">
        <v>31998</v>
      </c>
    </row>
    <row r="3128" spans="1:12" ht="13.2">
      <c r="A3128" s="20" t="s">
        <v>1472</v>
      </c>
      <c r="B3128" s="1">
        <v>5</v>
      </c>
      <c r="D3128" s="1" t="s">
        <v>13043</v>
      </c>
      <c r="E3128" s="1" t="s">
        <v>32221</v>
      </c>
      <c r="H3128" s="1" t="s">
        <v>31998</v>
      </c>
      <c r="I3128" s="4"/>
      <c r="J3128" s="4" t="str">
        <f ca="1">IFERROR(__xludf.DUMMYFUNCTION("LEFT(INDEX(SPLIT(L3128, "" ""), 4), 2)"),"11")</f>
        <v>11</v>
      </c>
      <c r="K3128" s="1" t="s">
        <v>27197</v>
      </c>
      <c r="L3128" s="1" t="s">
        <v>31998</v>
      </c>
    </row>
    <row r="3129" spans="1:12" ht="13.2">
      <c r="A3129" s="20" t="s">
        <v>18861</v>
      </c>
      <c r="B3129" s="1">
        <v>5</v>
      </c>
      <c r="C3129" s="1" t="s">
        <v>32222</v>
      </c>
      <c r="D3129" s="1" t="s">
        <v>13043</v>
      </c>
      <c r="E3129" s="1" t="s">
        <v>32223</v>
      </c>
      <c r="H3129" s="1" t="s">
        <v>31998</v>
      </c>
      <c r="I3129" s="4"/>
      <c r="J3129" s="4" t="str">
        <f ca="1">IFERROR(__xludf.DUMMYFUNCTION("LEFT(INDEX(SPLIT(L3129, "" ""), 4), 2)"),"11")</f>
        <v>11</v>
      </c>
      <c r="K3129" s="1" t="s">
        <v>27420</v>
      </c>
      <c r="L3129" s="1" t="s">
        <v>31998</v>
      </c>
    </row>
    <row r="3130" spans="1:12" ht="13.2">
      <c r="A3130" s="20" t="s">
        <v>11169</v>
      </c>
      <c r="B3130" s="1">
        <v>5</v>
      </c>
      <c r="C3130" s="1" t="s">
        <v>32192</v>
      </c>
      <c r="D3130" s="1" t="s">
        <v>19372</v>
      </c>
      <c r="E3130" s="1" t="s">
        <v>32224</v>
      </c>
      <c r="H3130" s="1" t="s">
        <v>31998</v>
      </c>
      <c r="I3130" s="4"/>
      <c r="J3130" s="4" t="str">
        <f ca="1">IFERROR(__xludf.DUMMYFUNCTION("LEFT(INDEX(SPLIT(L3130, "" ""), 4), 2)"),"11")</f>
        <v>11</v>
      </c>
      <c r="K3130" s="1" t="s">
        <v>26609</v>
      </c>
      <c r="L3130" s="1" t="s">
        <v>31998</v>
      </c>
    </row>
    <row r="3131" spans="1:12" ht="13.2">
      <c r="A3131" s="20" t="s">
        <v>32225</v>
      </c>
      <c r="B3131" s="1">
        <v>5</v>
      </c>
      <c r="C3131" s="1" t="s">
        <v>32192</v>
      </c>
      <c r="D3131" s="1" t="s">
        <v>13043</v>
      </c>
      <c r="E3131" s="1" t="s">
        <v>32226</v>
      </c>
      <c r="H3131" s="1" t="s">
        <v>31998</v>
      </c>
      <c r="I3131" s="4"/>
      <c r="J3131" s="4" t="str">
        <f ca="1">IFERROR(__xludf.DUMMYFUNCTION("LEFT(INDEX(SPLIT(L3131, "" ""), 4), 2)"),"11")</f>
        <v>11</v>
      </c>
      <c r="K3131" s="1" t="s">
        <v>26609</v>
      </c>
      <c r="L3131" s="1" t="s">
        <v>31998</v>
      </c>
    </row>
    <row r="3132" spans="1:12" ht="13.2">
      <c r="A3132" s="20" t="s">
        <v>20426</v>
      </c>
      <c r="B3132" s="1">
        <v>5</v>
      </c>
      <c r="C3132" s="1" t="s">
        <v>32192</v>
      </c>
      <c r="D3132" s="1" t="s">
        <v>19372</v>
      </c>
      <c r="E3132" s="1" t="s">
        <v>32227</v>
      </c>
      <c r="H3132" s="1" t="s">
        <v>31998</v>
      </c>
      <c r="I3132" s="4"/>
      <c r="J3132" s="4" t="str">
        <f ca="1">IFERROR(__xludf.DUMMYFUNCTION("LEFT(INDEX(SPLIT(L3132, "" ""), 4), 2)"),"11")</f>
        <v>11</v>
      </c>
      <c r="K3132" s="1" t="s">
        <v>26609</v>
      </c>
      <c r="L3132" s="1" t="s">
        <v>31998</v>
      </c>
    </row>
    <row r="3133" spans="1:12" ht="13.2">
      <c r="A3133" s="20" t="s">
        <v>19249</v>
      </c>
      <c r="B3133" s="1">
        <v>5</v>
      </c>
      <c r="C3133" s="1" t="s">
        <v>32228</v>
      </c>
      <c r="D3133" s="1" t="s">
        <v>13043</v>
      </c>
      <c r="E3133" s="1" t="s">
        <v>32229</v>
      </c>
      <c r="H3133" s="1" t="s">
        <v>31998</v>
      </c>
      <c r="I3133" s="4"/>
      <c r="J3133" s="4" t="str">
        <f ca="1">IFERROR(__xludf.DUMMYFUNCTION("LEFT(INDEX(SPLIT(L3133, "" ""), 4), 2)"),"11")</f>
        <v>11</v>
      </c>
      <c r="K3133" s="1" t="s">
        <v>28836</v>
      </c>
      <c r="L3133" s="1" t="s">
        <v>31998</v>
      </c>
    </row>
    <row r="3134" spans="1:12" ht="13.2">
      <c r="A3134" s="20" t="s">
        <v>19451</v>
      </c>
      <c r="B3134" s="1">
        <v>5</v>
      </c>
      <c r="C3134" s="1" t="s">
        <v>32208</v>
      </c>
      <c r="D3134" s="1" t="s">
        <v>13578</v>
      </c>
      <c r="E3134" s="1" t="s">
        <v>32230</v>
      </c>
      <c r="H3134" s="1" t="s">
        <v>31998</v>
      </c>
      <c r="I3134" s="4"/>
      <c r="J3134" s="4" t="str">
        <f ca="1">IFERROR(__xludf.DUMMYFUNCTION("LEFT(INDEX(SPLIT(L3134, "" ""), 4), 2)"),"11")</f>
        <v>11</v>
      </c>
      <c r="K3134" s="1" t="s">
        <v>28258</v>
      </c>
      <c r="L3134" s="1" t="s">
        <v>31998</v>
      </c>
    </row>
    <row r="3135" spans="1:12" ht="13.2">
      <c r="A3135" s="20" t="s">
        <v>32231</v>
      </c>
      <c r="B3135" s="1">
        <v>5</v>
      </c>
      <c r="D3135" s="1" t="s">
        <v>10347</v>
      </c>
      <c r="E3135" s="1" t="s">
        <v>32232</v>
      </c>
      <c r="H3135" s="1" t="s">
        <v>31998</v>
      </c>
      <c r="I3135" s="4"/>
      <c r="J3135" s="4" t="str">
        <f ca="1">IFERROR(__xludf.DUMMYFUNCTION("LEFT(INDEX(SPLIT(L3135, "" ""), 4), 2)"),"11")</f>
        <v>11</v>
      </c>
      <c r="K3135" s="1" t="s">
        <v>27537</v>
      </c>
      <c r="L3135" s="1" t="s">
        <v>31998</v>
      </c>
    </row>
    <row r="3136" spans="1:12" ht="13.2">
      <c r="A3136" s="20" t="s">
        <v>28658</v>
      </c>
      <c r="B3136" s="1">
        <v>5</v>
      </c>
      <c r="C3136" s="1" t="s">
        <v>32188</v>
      </c>
      <c r="D3136" s="1" t="s">
        <v>19372</v>
      </c>
      <c r="E3136" s="1" t="s">
        <v>32233</v>
      </c>
      <c r="H3136" s="1" t="s">
        <v>31998</v>
      </c>
      <c r="I3136" s="4"/>
      <c r="J3136" s="4" t="str">
        <f ca="1">IFERROR(__xludf.DUMMYFUNCTION("LEFT(INDEX(SPLIT(L3136, "" ""), 4), 2)"),"11")</f>
        <v>11</v>
      </c>
      <c r="K3136" s="1" t="s">
        <v>26609</v>
      </c>
      <c r="L3136" s="1" t="s">
        <v>31998</v>
      </c>
    </row>
    <row r="3137" spans="1:12" ht="13.2">
      <c r="A3137" s="20" t="s">
        <v>18933</v>
      </c>
      <c r="B3137" s="1">
        <v>4</v>
      </c>
      <c r="D3137" s="1" t="s">
        <v>19372</v>
      </c>
      <c r="E3137" s="1" t="s">
        <v>32234</v>
      </c>
      <c r="H3137" s="1" t="s">
        <v>31998</v>
      </c>
      <c r="I3137" s="4"/>
      <c r="J3137" s="4" t="str">
        <f ca="1">IFERROR(__xludf.DUMMYFUNCTION("LEFT(INDEX(SPLIT(L3137, "" ""), 4), 2)"),"11")</f>
        <v>11</v>
      </c>
      <c r="K3137" s="1" t="s">
        <v>27197</v>
      </c>
      <c r="L3137" s="1" t="s">
        <v>31998</v>
      </c>
    </row>
    <row r="3138" spans="1:12" ht="13.2">
      <c r="A3138" s="20" t="s">
        <v>19025</v>
      </c>
      <c r="B3138" s="1">
        <v>5</v>
      </c>
      <c r="C3138" s="1" t="s">
        <v>32235</v>
      </c>
      <c r="D3138" s="1" t="s">
        <v>10305</v>
      </c>
      <c r="E3138" s="1" t="s">
        <v>32236</v>
      </c>
      <c r="H3138" s="1" t="s">
        <v>31998</v>
      </c>
      <c r="I3138" s="4"/>
      <c r="J3138" s="4" t="str">
        <f ca="1">IFERROR(__xludf.DUMMYFUNCTION("LEFT(INDEX(SPLIT(L3138, "" ""), 4), 2)"),"11")</f>
        <v>11</v>
      </c>
      <c r="K3138" s="1" t="s">
        <v>27395</v>
      </c>
      <c r="L3138" s="1" t="s">
        <v>31998</v>
      </c>
    </row>
    <row r="3139" spans="1:12" ht="13.2">
      <c r="A3139" s="20" t="s">
        <v>21083</v>
      </c>
      <c r="B3139" s="1">
        <v>5</v>
      </c>
      <c r="C3139" s="1" t="s">
        <v>32237</v>
      </c>
      <c r="D3139" s="1" t="s">
        <v>19372</v>
      </c>
      <c r="E3139" s="1" t="s">
        <v>32238</v>
      </c>
      <c r="H3139" s="1" t="s">
        <v>31998</v>
      </c>
      <c r="I3139" s="4"/>
      <c r="J3139" s="4" t="str">
        <f ca="1">IFERROR(__xludf.DUMMYFUNCTION("LEFT(INDEX(SPLIT(L3139, "" ""), 4), 2)"),"11")</f>
        <v>11</v>
      </c>
      <c r="K3139" s="1" t="s">
        <v>32239</v>
      </c>
      <c r="L3139" s="1" t="s">
        <v>31998</v>
      </c>
    </row>
    <row r="3140" spans="1:12" ht="13.2">
      <c r="A3140" s="20" t="s">
        <v>32240</v>
      </c>
      <c r="B3140" s="1">
        <v>5</v>
      </c>
      <c r="C3140" s="1" t="s">
        <v>32241</v>
      </c>
      <c r="D3140" s="1" t="s">
        <v>13043</v>
      </c>
      <c r="E3140" s="1" t="s">
        <v>32242</v>
      </c>
      <c r="H3140" s="1" t="s">
        <v>31998</v>
      </c>
      <c r="I3140" s="4"/>
      <c r="J3140" s="4" t="str">
        <f ca="1">IFERROR(__xludf.DUMMYFUNCTION("LEFT(INDEX(SPLIT(L3140, "" ""), 4), 2)"),"11")</f>
        <v>11</v>
      </c>
      <c r="K3140" s="1" t="s">
        <v>27431</v>
      </c>
      <c r="L3140" s="1" t="s">
        <v>31998</v>
      </c>
    </row>
    <row r="3141" spans="1:12" ht="13.2">
      <c r="A3141" s="20" t="s">
        <v>1557</v>
      </c>
      <c r="B3141" s="1">
        <v>5</v>
      </c>
      <c r="C3141" s="1" t="s">
        <v>32243</v>
      </c>
      <c r="D3141" s="1" t="s">
        <v>13043</v>
      </c>
      <c r="E3141" s="1" t="s">
        <v>32244</v>
      </c>
      <c r="H3141" s="1" t="s">
        <v>31998</v>
      </c>
      <c r="I3141" s="4"/>
      <c r="J3141" s="4" t="str">
        <f ca="1">IFERROR(__xludf.DUMMYFUNCTION("LEFT(INDEX(SPLIT(L3141, "" ""), 4), 2)"),"11")</f>
        <v>11</v>
      </c>
      <c r="K3141" s="1" t="s">
        <v>32218</v>
      </c>
      <c r="L3141" s="1" t="s">
        <v>31998</v>
      </c>
    </row>
    <row r="3142" spans="1:12" ht="13.2">
      <c r="A3142" s="20" t="s">
        <v>1649</v>
      </c>
      <c r="B3142" s="1">
        <v>5</v>
      </c>
      <c r="C3142" s="1" t="s">
        <v>32188</v>
      </c>
      <c r="D3142" s="1" t="s">
        <v>13578</v>
      </c>
      <c r="E3142" s="1" t="s">
        <v>32245</v>
      </c>
      <c r="H3142" s="1" t="s">
        <v>31998</v>
      </c>
      <c r="I3142" s="4"/>
      <c r="J3142" s="4" t="str">
        <f ca="1">IFERROR(__xludf.DUMMYFUNCTION("LEFT(INDEX(SPLIT(L3142, "" ""), 4), 2)"),"11")</f>
        <v>11</v>
      </c>
      <c r="K3142" s="1" t="s">
        <v>26609</v>
      </c>
      <c r="L3142" s="1" t="s">
        <v>31998</v>
      </c>
    </row>
    <row r="3143" spans="1:12" ht="13.2">
      <c r="A3143" s="20" t="s">
        <v>19166</v>
      </c>
      <c r="B3143" s="1">
        <v>4</v>
      </c>
      <c r="D3143" s="1" t="s">
        <v>10736</v>
      </c>
      <c r="E3143" s="1" t="s">
        <v>32246</v>
      </c>
      <c r="H3143" s="1" t="s">
        <v>31998</v>
      </c>
      <c r="I3143" s="4"/>
      <c r="J3143" s="4" t="str">
        <f ca="1">IFERROR(__xludf.DUMMYFUNCTION("LEFT(INDEX(SPLIT(L3143, "" ""), 4), 2)"),"11")</f>
        <v>11</v>
      </c>
      <c r="K3143" s="1" t="s">
        <v>27537</v>
      </c>
      <c r="L3143" s="1" t="s">
        <v>31998</v>
      </c>
    </row>
    <row r="3144" spans="1:12" ht="13.2">
      <c r="A3144" s="20" t="s">
        <v>19037</v>
      </c>
      <c r="B3144" s="1">
        <v>5</v>
      </c>
      <c r="D3144" s="1" t="s">
        <v>13043</v>
      </c>
      <c r="E3144" s="1" t="s">
        <v>32247</v>
      </c>
      <c r="H3144" s="1" t="s">
        <v>31998</v>
      </c>
      <c r="I3144" s="4"/>
      <c r="J3144" s="4" t="str">
        <f ca="1">IFERROR(__xludf.DUMMYFUNCTION("LEFT(INDEX(SPLIT(L3144, "" ""), 4), 2)"),"11")</f>
        <v>11</v>
      </c>
      <c r="K3144" s="1" t="s">
        <v>27197</v>
      </c>
      <c r="L3144" s="1" t="s">
        <v>31998</v>
      </c>
    </row>
    <row r="3145" spans="1:12" ht="13.2">
      <c r="A3145" s="20" t="s">
        <v>10742</v>
      </c>
      <c r="B3145" s="1">
        <v>5</v>
      </c>
      <c r="C3145" s="1" t="s">
        <v>32243</v>
      </c>
      <c r="D3145" s="1" t="s">
        <v>13043</v>
      </c>
      <c r="E3145" s="1" t="s">
        <v>32248</v>
      </c>
      <c r="H3145" s="1" t="s">
        <v>31998</v>
      </c>
      <c r="I3145" s="4"/>
      <c r="J3145" s="4" t="str">
        <f ca="1">IFERROR(__xludf.DUMMYFUNCTION("LEFT(INDEX(SPLIT(L3145, "" ""), 4), 2)"),"11")</f>
        <v>11</v>
      </c>
      <c r="K3145" s="1" t="s">
        <v>32218</v>
      </c>
      <c r="L3145" s="1" t="s">
        <v>31998</v>
      </c>
    </row>
    <row r="3146" spans="1:12" ht="13.2">
      <c r="A3146" s="20" t="s">
        <v>4685</v>
      </c>
      <c r="B3146" s="1">
        <v>5</v>
      </c>
      <c r="D3146" s="1" t="s">
        <v>13043</v>
      </c>
      <c r="E3146" s="1" t="s">
        <v>32249</v>
      </c>
      <c r="H3146" s="1" t="s">
        <v>31998</v>
      </c>
      <c r="I3146" s="4"/>
      <c r="J3146" s="4" t="str">
        <f ca="1">IFERROR(__xludf.DUMMYFUNCTION("LEFT(INDEX(SPLIT(L3146, "" ""), 4), 2)"),"11")</f>
        <v>11</v>
      </c>
      <c r="K3146" s="1" t="s">
        <v>27197</v>
      </c>
      <c r="L3146" s="1" t="s">
        <v>31998</v>
      </c>
    </row>
    <row r="3147" spans="1:12" ht="13.2">
      <c r="A3147" s="20" t="s">
        <v>32250</v>
      </c>
      <c r="B3147" s="1">
        <v>5</v>
      </c>
      <c r="C3147" s="1" t="s">
        <v>32192</v>
      </c>
      <c r="D3147" s="1" t="s">
        <v>13043</v>
      </c>
      <c r="E3147" s="1" t="s">
        <v>32251</v>
      </c>
      <c r="H3147" s="1" t="s">
        <v>31998</v>
      </c>
      <c r="I3147" s="4"/>
      <c r="J3147" s="4" t="str">
        <f ca="1">IFERROR(__xludf.DUMMYFUNCTION("LEFT(INDEX(SPLIT(L3147, "" ""), 4), 2)"),"11")</f>
        <v>11</v>
      </c>
      <c r="K3147" s="1" t="s">
        <v>26609</v>
      </c>
      <c r="L3147" s="1" t="s">
        <v>31998</v>
      </c>
    </row>
    <row r="3148" spans="1:12" ht="13.2">
      <c r="A3148" s="20" t="s">
        <v>19451</v>
      </c>
      <c r="B3148" s="1">
        <v>5</v>
      </c>
      <c r="C3148" s="1" t="s">
        <v>32208</v>
      </c>
      <c r="D3148" s="1" t="s">
        <v>19372</v>
      </c>
      <c r="E3148" s="1" t="s">
        <v>32252</v>
      </c>
      <c r="H3148" s="1" t="s">
        <v>31998</v>
      </c>
      <c r="I3148" s="4"/>
      <c r="J3148" s="4" t="str">
        <f ca="1">IFERROR(__xludf.DUMMYFUNCTION("LEFT(INDEX(SPLIT(L3148, "" ""), 4), 2)"),"11")</f>
        <v>11</v>
      </c>
      <c r="K3148" s="1" t="s">
        <v>28258</v>
      </c>
      <c r="L3148" s="1" t="s">
        <v>31998</v>
      </c>
    </row>
    <row r="3149" spans="1:12" ht="13.2">
      <c r="A3149" s="20" t="s">
        <v>18861</v>
      </c>
      <c r="B3149" s="1">
        <v>5</v>
      </c>
      <c r="C3149" s="1" t="s">
        <v>32253</v>
      </c>
      <c r="D3149" s="1" t="s">
        <v>19372</v>
      </c>
      <c r="E3149" s="1" t="s">
        <v>32254</v>
      </c>
      <c r="H3149" s="1" t="s">
        <v>31998</v>
      </c>
      <c r="I3149" s="4"/>
      <c r="J3149" s="4" t="str">
        <f ca="1">IFERROR(__xludf.DUMMYFUNCTION("LEFT(INDEX(SPLIT(L3149, "" ""), 4), 2)"),"11")</f>
        <v>11</v>
      </c>
      <c r="K3149" s="1" t="s">
        <v>27420</v>
      </c>
      <c r="L3149" s="1" t="s">
        <v>31998</v>
      </c>
    </row>
    <row r="3150" spans="1:12" ht="13.2">
      <c r="A3150" s="20" t="s">
        <v>32255</v>
      </c>
      <c r="B3150" s="1">
        <v>5</v>
      </c>
      <c r="C3150" s="1" t="s">
        <v>2056</v>
      </c>
      <c r="D3150" s="1" t="s">
        <v>19372</v>
      </c>
      <c r="E3150" s="1" t="s">
        <v>32256</v>
      </c>
      <c r="H3150" s="1" t="s">
        <v>31998</v>
      </c>
      <c r="I3150" s="4"/>
      <c r="J3150" s="4" t="str">
        <f ca="1">IFERROR(__xludf.DUMMYFUNCTION("LEFT(INDEX(SPLIT(L3150, "" ""), 4), 2)"),"11")</f>
        <v>11</v>
      </c>
      <c r="K3150" s="1" t="s">
        <v>27431</v>
      </c>
      <c r="L3150" s="1" t="s">
        <v>31998</v>
      </c>
    </row>
    <row r="3151" spans="1:12" ht="13.2">
      <c r="A3151" s="20" t="s">
        <v>32257</v>
      </c>
      <c r="B3151" s="1">
        <v>5</v>
      </c>
      <c r="C3151" s="1" t="s">
        <v>32188</v>
      </c>
      <c r="D3151" s="1" t="s">
        <v>13043</v>
      </c>
      <c r="E3151" s="1" t="s">
        <v>32258</v>
      </c>
      <c r="H3151" s="1" t="s">
        <v>31998</v>
      </c>
      <c r="I3151" s="4"/>
      <c r="J3151" s="4" t="str">
        <f ca="1">IFERROR(__xludf.DUMMYFUNCTION("LEFT(INDEX(SPLIT(L3151, "" ""), 4), 2)"),"11")</f>
        <v>11</v>
      </c>
      <c r="K3151" s="1" t="s">
        <v>26609</v>
      </c>
      <c r="L3151" s="1" t="s">
        <v>31998</v>
      </c>
    </row>
    <row r="3152" spans="1:12" ht="13.2">
      <c r="A3152" s="20" t="s">
        <v>18973</v>
      </c>
      <c r="B3152" s="1">
        <v>5</v>
      </c>
      <c r="D3152" s="1" t="s">
        <v>13043</v>
      </c>
      <c r="E3152" s="1" t="s">
        <v>32259</v>
      </c>
      <c r="H3152" s="1" t="s">
        <v>31998</v>
      </c>
      <c r="I3152" s="4"/>
      <c r="J3152" s="4" t="str">
        <f ca="1">IFERROR(__xludf.DUMMYFUNCTION("LEFT(INDEX(SPLIT(L3152, "" ""), 4), 2)"),"11")</f>
        <v>11</v>
      </c>
      <c r="K3152" s="1" t="s">
        <v>27197</v>
      </c>
      <c r="L3152" s="1" t="s">
        <v>31998</v>
      </c>
    </row>
    <row r="3153" spans="1:12" ht="13.2">
      <c r="A3153" s="20" t="s">
        <v>18878</v>
      </c>
      <c r="B3153" s="1">
        <v>5</v>
      </c>
      <c r="D3153" s="1" t="s">
        <v>10755</v>
      </c>
      <c r="E3153" s="1" t="s">
        <v>32260</v>
      </c>
      <c r="H3153" s="1" t="s">
        <v>31998</v>
      </c>
      <c r="I3153" s="4"/>
      <c r="J3153" s="4" t="str">
        <f ca="1">IFERROR(__xludf.DUMMYFUNCTION("LEFT(INDEX(SPLIT(L3153, "" ""), 4), 2)"),"11")</f>
        <v>11</v>
      </c>
      <c r="K3153" s="1" t="s">
        <v>27488</v>
      </c>
      <c r="L3153" s="1" t="s">
        <v>31998</v>
      </c>
    </row>
    <row r="3154" spans="1:12" ht="13.2">
      <c r="A3154" s="20" t="s">
        <v>32261</v>
      </c>
      <c r="B3154" s="1">
        <v>5</v>
      </c>
      <c r="D3154" s="1" t="s">
        <v>19372</v>
      </c>
      <c r="E3154" s="1" t="s">
        <v>32262</v>
      </c>
      <c r="H3154" s="1" t="s">
        <v>31998</v>
      </c>
      <c r="I3154" s="4"/>
      <c r="J3154" s="4" t="str">
        <f ca="1">IFERROR(__xludf.DUMMYFUNCTION("LEFT(INDEX(SPLIT(L3154, "" ""), 4), 2)"),"11")</f>
        <v>11</v>
      </c>
      <c r="K3154" s="1" t="s">
        <v>27197</v>
      </c>
      <c r="L3154" s="1" t="s">
        <v>31998</v>
      </c>
    </row>
    <row r="3155" spans="1:12" ht="13.2">
      <c r="A3155" s="20" t="s">
        <v>18861</v>
      </c>
      <c r="B3155" s="1">
        <v>4</v>
      </c>
      <c r="C3155" s="1" t="s">
        <v>32263</v>
      </c>
      <c r="D3155" s="1" t="s">
        <v>13043</v>
      </c>
      <c r="E3155" s="1" t="s">
        <v>32264</v>
      </c>
      <c r="H3155" s="1" t="s">
        <v>31998</v>
      </c>
      <c r="I3155" s="4"/>
      <c r="J3155" s="4" t="str">
        <f ca="1">IFERROR(__xludf.DUMMYFUNCTION("LEFT(INDEX(SPLIT(L3155, "" ""), 4), 2)"),"11")</f>
        <v>11</v>
      </c>
      <c r="K3155" s="1" t="s">
        <v>27420</v>
      </c>
      <c r="L3155" s="1" t="s">
        <v>31998</v>
      </c>
    </row>
    <row r="3156" spans="1:12" ht="13.2">
      <c r="A3156" s="20" t="s">
        <v>32265</v>
      </c>
      <c r="B3156" s="1">
        <v>5</v>
      </c>
      <c r="D3156" s="1" t="s">
        <v>19372</v>
      </c>
      <c r="E3156" s="1" t="s">
        <v>32266</v>
      </c>
      <c r="H3156" s="1" t="s">
        <v>31998</v>
      </c>
      <c r="I3156" s="4"/>
      <c r="J3156" s="4" t="str">
        <f ca="1">IFERROR(__xludf.DUMMYFUNCTION("LEFT(INDEX(SPLIT(L3156, "" ""), 4), 2)"),"11")</f>
        <v>11</v>
      </c>
      <c r="K3156" s="1" t="s">
        <v>27491</v>
      </c>
      <c r="L3156" s="1" t="s">
        <v>31998</v>
      </c>
    </row>
    <row r="3157" spans="1:12" ht="13.2">
      <c r="A3157" s="20" t="s">
        <v>18861</v>
      </c>
      <c r="B3157" s="1">
        <v>4</v>
      </c>
      <c r="C3157" s="1" t="s">
        <v>32267</v>
      </c>
      <c r="D3157" s="1" t="s">
        <v>19372</v>
      </c>
      <c r="E3157" s="1" t="s">
        <v>32268</v>
      </c>
      <c r="H3157" s="1" t="s">
        <v>31998</v>
      </c>
      <c r="I3157" s="4"/>
      <c r="J3157" s="4" t="str">
        <f ca="1">IFERROR(__xludf.DUMMYFUNCTION("LEFT(INDEX(SPLIT(L3157, "" ""), 4), 2)"),"11")</f>
        <v>11</v>
      </c>
      <c r="K3157" s="1" t="s">
        <v>27420</v>
      </c>
      <c r="L3157" s="1" t="s">
        <v>31998</v>
      </c>
    </row>
    <row r="3158" spans="1:12" ht="13.2">
      <c r="A3158" s="20" t="s">
        <v>32269</v>
      </c>
      <c r="B3158" s="1">
        <v>5</v>
      </c>
      <c r="D3158" s="1" t="s">
        <v>19372</v>
      </c>
      <c r="E3158" s="1" t="s">
        <v>32270</v>
      </c>
      <c r="H3158" s="1" t="s">
        <v>31998</v>
      </c>
      <c r="I3158" s="4"/>
      <c r="J3158" s="4" t="str">
        <f ca="1">IFERROR(__xludf.DUMMYFUNCTION("LEFT(INDEX(SPLIT(L3158, "" ""), 4), 2)"),"11")</f>
        <v>11</v>
      </c>
      <c r="K3158" s="1" t="s">
        <v>27358</v>
      </c>
      <c r="L3158" s="1" t="s">
        <v>31998</v>
      </c>
    </row>
    <row r="3159" spans="1:12" ht="13.2">
      <c r="A3159" s="20" t="s">
        <v>6806</v>
      </c>
      <c r="B3159" s="1">
        <v>5</v>
      </c>
      <c r="C3159" s="1" t="s">
        <v>32188</v>
      </c>
      <c r="D3159" s="1" t="s">
        <v>13043</v>
      </c>
      <c r="E3159" s="1" t="s">
        <v>32271</v>
      </c>
      <c r="H3159" s="1" t="s">
        <v>31998</v>
      </c>
      <c r="I3159" s="4"/>
      <c r="J3159" s="4" t="str">
        <f ca="1">IFERROR(__xludf.DUMMYFUNCTION("LEFT(INDEX(SPLIT(L3159, "" ""), 4), 2)"),"11")</f>
        <v>11</v>
      </c>
      <c r="K3159" s="1" t="s">
        <v>26609</v>
      </c>
      <c r="L3159" s="1" t="s">
        <v>31998</v>
      </c>
    </row>
    <row r="3160" spans="1:12" ht="13.2">
      <c r="A3160" s="20" t="s">
        <v>32272</v>
      </c>
      <c r="B3160" s="1">
        <v>2</v>
      </c>
      <c r="C3160" s="1" t="s">
        <v>32273</v>
      </c>
      <c r="D3160" s="1" t="s">
        <v>13043</v>
      </c>
      <c r="E3160" s="1" t="s">
        <v>32274</v>
      </c>
      <c r="H3160" s="1" t="s">
        <v>31998</v>
      </c>
      <c r="I3160" s="4"/>
      <c r="J3160" s="4" t="str">
        <f ca="1">IFERROR(__xludf.DUMMYFUNCTION("LEFT(INDEX(SPLIT(L3160, "" ""), 4), 2)"),"11")</f>
        <v>11</v>
      </c>
      <c r="K3160" s="1" t="s">
        <v>32275</v>
      </c>
      <c r="L3160" s="1" t="s">
        <v>31998</v>
      </c>
    </row>
    <row r="3161" spans="1:12" ht="13.2">
      <c r="A3161" s="20" t="s">
        <v>19166</v>
      </c>
      <c r="B3161" s="1">
        <v>4</v>
      </c>
      <c r="D3161" s="1" t="s">
        <v>10479</v>
      </c>
      <c r="E3161" s="1" t="s">
        <v>32276</v>
      </c>
      <c r="H3161" s="1" t="s">
        <v>31998</v>
      </c>
      <c r="I3161" s="4"/>
      <c r="J3161" s="4" t="str">
        <f ca="1">IFERROR(__xludf.DUMMYFUNCTION("LEFT(INDEX(SPLIT(L3161, "" ""), 4), 2)"),"11")</f>
        <v>11</v>
      </c>
      <c r="K3161" s="1" t="s">
        <v>27537</v>
      </c>
      <c r="L3161" s="1" t="s">
        <v>31998</v>
      </c>
    </row>
    <row r="3162" spans="1:12" ht="13.2">
      <c r="A3162" s="20" t="s">
        <v>19451</v>
      </c>
      <c r="B3162" s="1">
        <v>5</v>
      </c>
      <c r="C3162" s="1" t="s">
        <v>31998</v>
      </c>
      <c r="D3162" s="1" t="s">
        <v>13578</v>
      </c>
      <c r="E3162" s="1" t="s">
        <v>32277</v>
      </c>
      <c r="H3162" s="1" t="s">
        <v>31998</v>
      </c>
      <c r="I3162" s="4"/>
      <c r="J3162" s="4" t="str">
        <f ca="1">IFERROR(__xludf.DUMMYFUNCTION("LEFT(INDEX(SPLIT(L3162, "" ""), 4), 2)"),"11")</f>
        <v>11</v>
      </c>
      <c r="K3162" s="1" t="s">
        <v>28258</v>
      </c>
      <c r="L3162" s="1" t="s">
        <v>31998</v>
      </c>
    </row>
    <row r="3163" spans="1:12" ht="13.2">
      <c r="A3163" s="20" t="s">
        <v>32278</v>
      </c>
      <c r="B3163" s="1">
        <v>5</v>
      </c>
      <c r="D3163" s="1" t="s">
        <v>10755</v>
      </c>
      <c r="E3163" s="1" t="s">
        <v>32279</v>
      </c>
      <c r="H3163" s="1" t="s">
        <v>31998</v>
      </c>
      <c r="I3163" s="4"/>
      <c r="J3163" s="4" t="str">
        <f ca="1">IFERROR(__xludf.DUMMYFUNCTION("LEFT(INDEX(SPLIT(L3163, "" ""), 4), 2)"),"11")</f>
        <v>11</v>
      </c>
      <c r="K3163" s="1" t="s">
        <v>27491</v>
      </c>
      <c r="L3163" s="1" t="s">
        <v>31998</v>
      </c>
    </row>
    <row r="3164" spans="1:12" ht="13.2">
      <c r="A3164" s="20" t="s">
        <v>19319</v>
      </c>
      <c r="B3164" s="1">
        <v>5</v>
      </c>
      <c r="D3164" s="1" t="s">
        <v>13043</v>
      </c>
      <c r="E3164" s="1" t="s">
        <v>32280</v>
      </c>
      <c r="H3164" s="1" t="s">
        <v>31998</v>
      </c>
      <c r="I3164" s="4"/>
      <c r="J3164" s="4" t="str">
        <f ca="1">IFERROR(__xludf.DUMMYFUNCTION("LEFT(INDEX(SPLIT(L3164, "" ""), 4), 2)"),"11")</f>
        <v>11</v>
      </c>
      <c r="K3164" s="1" t="s">
        <v>27197</v>
      </c>
      <c r="L3164" s="1" t="s">
        <v>31998</v>
      </c>
    </row>
    <row r="3165" spans="1:12" ht="13.2">
      <c r="A3165" s="20" t="s">
        <v>32281</v>
      </c>
      <c r="B3165" s="1">
        <v>5</v>
      </c>
      <c r="D3165" s="1" t="s">
        <v>19372</v>
      </c>
      <c r="E3165" s="1" t="s">
        <v>32282</v>
      </c>
      <c r="H3165" s="1" t="s">
        <v>31998</v>
      </c>
      <c r="I3165" s="4"/>
      <c r="J3165" s="4" t="str">
        <f ca="1">IFERROR(__xludf.DUMMYFUNCTION("LEFT(INDEX(SPLIT(L3165, "" ""), 4), 2)"),"11")</f>
        <v>11</v>
      </c>
      <c r="K3165" s="1" t="s">
        <v>27491</v>
      </c>
      <c r="L3165" s="1" t="s">
        <v>31998</v>
      </c>
    </row>
    <row r="3166" spans="1:12" ht="13.2">
      <c r="A3166" s="20" t="s">
        <v>32283</v>
      </c>
      <c r="B3166" s="1">
        <v>5</v>
      </c>
      <c r="D3166" s="1" t="s">
        <v>13043</v>
      </c>
      <c r="E3166" s="1" t="s">
        <v>32284</v>
      </c>
      <c r="H3166" s="1" t="s">
        <v>31998</v>
      </c>
      <c r="I3166" s="4"/>
      <c r="J3166" s="4" t="str">
        <f ca="1">IFERROR(__xludf.DUMMYFUNCTION("LEFT(INDEX(SPLIT(L3166, "" ""), 4), 2)"),"11")</f>
        <v>11</v>
      </c>
      <c r="K3166" s="1" t="s">
        <v>27561</v>
      </c>
      <c r="L3166" s="1" t="s">
        <v>31998</v>
      </c>
    </row>
    <row r="3167" spans="1:12" ht="13.2">
      <c r="A3167" s="20" t="s">
        <v>18878</v>
      </c>
      <c r="B3167" s="1">
        <v>5</v>
      </c>
      <c r="D3167" s="1" t="s">
        <v>13043</v>
      </c>
      <c r="E3167" s="1" t="s">
        <v>32285</v>
      </c>
      <c r="H3167" s="1" t="s">
        <v>31998</v>
      </c>
      <c r="I3167" s="4"/>
      <c r="J3167" s="4" t="str">
        <f ca="1">IFERROR(__xludf.DUMMYFUNCTION("LEFT(INDEX(SPLIT(L3167, "" ""), 4), 2)"),"11")</f>
        <v>11</v>
      </c>
      <c r="K3167" s="1" t="s">
        <v>27488</v>
      </c>
      <c r="L3167" s="1" t="s">
        <v>31998</v>
      </c>
    </row>
    <row r="3168" spans="1:12" ht="13.2">
      <c r="A3168" s="20" t="s">
        <v>21551</v>
      </c>
      <c r="B3168" s="1">
        <v>5</v>
      </c>
      <c r="C3168" s="1" t="s">
        <v>32286</v>
      </c>
      <c r="D3168" s="1" t="s">
        <v>13043</v>
      </c>
      <c r="E3168" s="1" t="s">
        <v>32287</v>
      </c>
      <c r="H3168" s="1" t="s">
        <v>31998</v>
      </c>
      <c r="I3168" s="4"/>
      <c r="J3168" s="4" t="str">
        <f ca="1">IFERROR(__xludf.DUMMYFUNCTION("LEFT(INDEX(SPLIT(L3168, "" ""), 4), 2)"),"11")</f>
        <v>11</v>
      </c>
      <c r="K3168" s="1" t="s">
        <v>32218</v>
      </c>
      <c r="L3168" s="1" t="s">
        <v>31998</v>
      </c>
    </row>
    <row r="3169" spans="1:12" ht="13.2">
      <c r="A3169" s="20" t="s">
        <v>19530</v>
      </c>
      <c r="B3169" s="1">
        <v>5</v>
      </c>
      <c r="C3169" s="1" t="s">
        <v>32288</v>
      </c>
      <c r="D3169" s="1" t="s">
        <v>13043</v>
      </c>
      <c r="E3169" s="1" t="s">
        <v>32289</v>
      </c>
      <c r="H3169" s="1" t="s">
        <v>31998</v>
      </c>
      <c r="I3169" s="4"/>
      <c r="J3169" s="4" t="str">
        <f ca="1">IFERROR(__xludf.DUMMYFUNCTION("LEFT(INDEX(SPLIT(L3169, "" ""), 4), 2)"),"11")</f>
        <v>11</v>
      </c>
      <c r="K3169" s="1" t="s">
        <v>28347</v>
      </c>
      <c r="L3169" s="1" t="s">
        <v>31998</v>
      </c>
    </row>
    <row r="3170" spans="1:12" ht="13.2">
      <c r="A3170" s="20" t="s">
        <v>19451</v>
      </c>
      <c r="B3170" s="1">
        <v>5</v>
      </c>
      <c r="C3170" s="1" t="s">
        <v>32208</v>
      </c>
      <c r="D3170" s="1" t="s">
        <v>13578</v>
      </c>
      <c r="E3170" s="1" t="s">
        <v>32290</v>
      </c>
      <c r="H3170" s="1" t="s">
        <v>31998</v>
      </c>
      <c r="I3170" s="4"/>
      <c r="J3170" s="4" t="str">
        <f ca="1">IFERROR(__xludf.DUMMYFUNCTION("LEFT(INDEX(SPLIT(L3170, "" ""), 4), 2)"),"11")</f>
        <v>11</v>
      </c>
      <c r="K3170" s="1" t="s">
        <v>28258</v>
      </c>
      <c r="L3170" s="1" t="s">
        <v>31998</v>
      </c>
    </row>
    <row r="3171" spans="1:12" ht="13.2">
      <c r="A3171" s="20" t="s">
        <v>32272</v>
      </c>
      <c r="B3171" s="1">
        <v>5</v>
      </c>
      <c r="C3171" s="1" t="s">
        <v>32273</v>
      </c>
      <c r="D3171" s="1" t="s">
        <v>13043</v>
      </c>
      <c r="E3171" s="1" t="s">
        <v>32291</v>
      </c>
      <c r="H3171" s="1" t="s">
        <v>31998</v>
      </c>
      <c r="I3171" s="4"/>
      <c r="J3171" s="4" t="str">
        <f ca="1">IFERROR(__xludf.DUMMYFUNCTION("LEFT(INDEX(SPLIT(L3171, "" ""), 4), 2)"),"11")</f>
        <v>11</v>
      </c>
      <c r="K3171" s="1" t="s">
        <v>32275</v>
      </c>
      <c r="L3171" s="1" t="s">
        <v>31998</v>
      </c>
    </row>
    <row r="3172" spans="1:12" ht="13.2">
      <c r="A3172" s="20" t="s">
        <v>18925</v>
      </c>
      <c r="B3172" s="1">
        <v>4</v>
      </c>
      <c r="D3172" s="1" t="s">
        <v>13043</v>
      </c>
      <c r="E3172" s="1" t="s">
        <v>32292</v>
      </c>
      <c r="H3172" s="1" t="s">
        <v>31998</v>
      </c>
      <c r="I3172" s="4"/>
      <c r="J3172" s="4" t="str">
        <f ca="1">IFERROR(__xludf.DUMMYFUNCTION("LEFT(INDEX(SPLIT(L3172, "" ""), 4), 2)"),"11")</f>
        <v>11</v>
      </c>
      <c r="K3172" s="1" t="s">
        <v>27491</v>
      </c>
      <c r="L3172" s="1" t="s">
        <v>31998</v>
      </c>
    </row>
    <row r="3173" spans="1:12" ht="13.2">
      <c r="A3173" s="20" t="s">
        <v>32293</v>
      </c>
      <c r="B3173" s="1">
        <v>5</v>
      </c>
      <c r="D3173" s="1" t="s">
        <v>13043</v>
      </c>
      <c r="E3173" s="1" t="s">
        <v>32294</v>
      </c>
      <c r="H3173" s="1" t="s">
        <v>31998</v>
      </c>
      <c r="I3173" s="4"/>
      <c r="J3173" s="4" t="str">
        <f ca="1">IFERROR(__xludf.DUMMYFUNCTION("LEFT(INDEX(SPLIT(L3173, "" ""), 4), 2)"),"11")</f>
        <v>11</v>
      </c>
      <c r="K3173" s="1" t="s">
        <v>27491</v>
      </c>
      <c r="L3173" s="1" t="s">
        <v>31998</v>
      </c>
    </row>
    <row r="3174" spans="1:12" ht="13.2">
      <c r="A3174" s="20" t="s">
        <v>32295</v>
      </c>
      <c r="B3174" s="1">
        <v>1</v>
      </c>
      <c r="C3174" s="1" t="s">
        <v>32296</v>
      </c>
      <c r="D3174" s="1" t="s">
        <v>19372</v>
      </c>
      <c r="E3174" s="1" t="s">
        <v>32297</v>
      </c>
      <c r="H3174" s="1" t="s">
        <v>31998</v>
      </c>
      <c r="I3174" s="4"/>
      <c r="J3174" s="4" t="str">
        <f ca="1">IFERROR(__xludf.DUMMYFUNCTION("LEFT(INDEX(SPLIT(L3174, "" ""), 4), 2)"),"11")</f>
        <v>11</v>
      </c>
      <c r="K3174" s="1" t="s">
        <v>27668</v>
      </c>
      <c r="L3174" s="1" t="s">
        <v>31998</v>
      </c>
    </row>
    <row r="3175" spans="1:12" ht="13.2">
      <c r="A3175" s="20" t="s">
        <v>18929</v>
      </c>
      <c r="B3175" s="1">
        <v>5</v>
      </c>
      <c r="D3175" s="1" t="s">
        <v>10755</v>
      </c>
      <c r="E3175" s="1" t="s">
        <v>32298</v>
      </c>
      <c r="H3175" s="1" t="s">
        <v>31998</v>
      </c>
      <c r="I3175" s="4"/>
      <c r="J3175" s="4" t="str">
        <f ca="1">IFERROR(__xludf.DUMMYFUNCTION("LEFT(INDEX(SPLIT(L3175, "" ""), 4), 2)"),"11")</f>
        <v>11</v>
      </c>
      <c r="K3175" s="1" t="s">
        <v>27738</v>
      </c>
      <c r="L3175" s="1" t="s">
        <v>31998</v>
      </c>
    </row>
    <row r="3176" spans="1:12" ht="13.2">
      <c r="A3176" s="20" t="s">
        <v>21218</v>
      </c>
      <c r="B3176" s="1">
        <v>5</v>
      </c>
      <c r="D3176" s="1" t="s">
        <v>19372</v>
      </c>
      <c r="E3176" s="1" t="s">
        <v>32299</v>
      </c>
      <c r="H3176" s="1" t="s">
        <v>31998</v>
      </c>
      <c r="I3176" s="4"/>
      <c r="J3176" s="4" t="str">
        <f ca="1">IFERROR(__xludf.DUMMYFUNCTION("LEFT(INDEX(SPLIT(L3176, "" ""), 4), 2)"),"11")</f>
        <v>11</v>
      </c>
      <c r="K3176" s="1" t="s">
        <v>27197</v>
      </c>
      <c r="L3176" s="1" t="s">
        <v>31998</v>
      </c>
    </row>
    <row r="3177" spans="1:12" ht="13.2">
      <c r="A3177" s="20" t="s">
        <v>19451</v>
      </c>
      <c r="B3177" s="1">
        <v>5</v>
      </c>
      <c r="C3177" s="1" t="s">
        <v>32208</v>
      </c>
      <c r="D3177" s="1" t="s">
        <v>13043</v>
      </c>
      <c r="E3177" s="1" t="s">
        <v>32300</v>
      </c>
      <c r="H3177" s="1" t="s">
        <v>31998</v>
      </c>
      <c r="I3177" s="4"/>
      <c r="J3177" s="4" t="str">
        <f ca="1">IFERROR(__xludf.DUMMYFUNCTION("LEFT(INDEX(SPLIT(L3177, "" ""), 4), 2)"),"11")</f>
        <v>11</v>
      </c>
      <c r="K3177" s="1" t="s">
        <v>28258</v>
      </c>
      <c r="L3177" s="1" t="s">
        <v>31998</v>
      </c>
    </row>
    <row r="3178" spans="1:12" ht="13.2">
      <c r="A3178" s="20" t="s">
        <v>18847</v>
      </c>
      <c r="B3178" s="1">
        <v>5</v>
      </c>
      <c r="D3178" s="1" t="s">
        <v>13043</v>
      </c>
      <c r="E3178" s="1" t="s">
        <v>32301</v>
      </c>
      <c r="H3178" s="1" t="s">
        <v>31998</v>
      </c>
      <c r="I3178" s="4"/>
      <c r="J3178" s="4" t="str">
        <f ca="1">IFERROR(__xludf.DUMMYFUNCTION("LEFT(INDEX(SPLIT(L3178, "" ""), 4), 2)"),"11")</f>
        <v>11</v>
      </c>
      <c r="K3178" s="1" t="s">
        <v>27197</v>
      </c>
      <c r="L3178" s="1" t="s">
        <v>31998</v>
      </c>
    </row>
    <row r="3179" spans="1:12" ht="13.2">
      <c r="A3179" s="20" t="s">
        <v>32302</v>
      </c>
      <c r="B3179" s="1">
        <v>5</v>
      </c>
      <c r="D3179" s="1" t="s">
        <v>13043</v>
      </c>
      <c r="E3179" s="1" t="s">
        <v>32303</v>
      </c>
      <c r="H3179" s="1" t="s">
        <v>31998</v>
      </c>
      <c r="I3179" s="4"/>
      <c r="J3179" s="4" t="str">
        <f ca="1">IFERROR(__xludf.DUMMYFUNCTION("LEFT(INDEX(SPLIT(L3179, "" ""), 4), 2)"),"11")</f>
        <v>11</v>
      </c>
      <c r="K3179" s="1" t="s">
        <v>27078</v>
      </c>
      <c r="L3179" s="1" t="s">
        <v>31998</v>
      </c>
    </row>
    <row r="3180" spans="1:12" ht="13.2">
      <c r="A3180" s="20" t="s">
        <v>18910</v>
      </c>
      <c r="B3180" s="1">
        <v>5</v>
      </c>
      <c r="D3180" s="1" t="s">
        <v>13043</v>
      </c>
      <c r="E3180" s="1" t="s">
        <v>32304</v>
      </c>
      <c r="H3180" s="1" t="s">
        <v>31998</v>
      </c>
      <c r="I3180" s="4"/>
      <c r="J3180" s="4" t="str">
        <f ca="1">IFERROR(__xludf.DUMMYFUNCTION("LEFT(INDEX(SPLIT(L3180, "" ""), 4), 2)"),"11")</f>
        <v>11</v>
      </c>
      <c r="K3180" s="1" t="s">
        <v>27197</v>
      </c>
      <c r="L3180" s="1" t="s">
        <v>31998</v>
      </c>
    </row>
    <row r="3181" spans="1:12" ht="13.2">
      <c r="A3181" s="20" t="s">
        <v>20439</v>
      </c>
      <c r="B3181" s="1">
        <v>5</v>
      </c>
      <c r="C3181" s="1" t="s">
        <v>32192</v>
      </c>
      <c r="D3181" s="1" t="s">
        <v>19372</v>
      </c>
      <c r="E3181" s="1" t="s">
        <v>32305</v>
      </c>
      <c r="H3181" s="1" t="s">
        <v>31998</v>
      </c>
      <c r="I3181" s="4"/>
      <c r="J3181" s="4" t="str">
        <f ca="1">IFERROR(__xludf.DUMMYFUNCTION("LEFT(INDEX(SPLIT(L3181, "" ""), 4), 2)"),"11")</f>
        <v>11</v>
      </c>
      <c r="K3181" s="1" t="s">
        <v>26609</v>
      </c>
      <c r="L3181" s="1" t="s">
        <v>31998</v>
      </c>
    </row>
    <row r="3182" spans="1:12" ht="13.2">
      <c r="A3182" s="20" t="s">
        <v>32306</v>
      </c>
      <c r="B3182" s="1">
        <v>2</v>
      </c>
      <c r="D3182" s="1" t="s">
        <v>13043</v>
      </c>
      <c r="E3182" s="1" t="s">
        <v>32307</v>
      </c>
      <c r="H3182" s="1" t="s">
        <v>31998</v>
      </c>
      <c r="I3182" s="4"/>
      <c r="J3182" s="4" t="str">
        <f ca="1">IFERROR(__xludf.DUMMYFUNCTION("LEFT(INDEX(SPLIT(L3182, "" ""), 4), 2)"),"11")</f>
        <v>11</v>
      </c>
      <c r="K3182" s="1" t="s">
        <v>27491</v>
      </c>
      <c r="L3182" s="1" t="s">
        <v>31998</v>
      </c>
    </row>
    <row r="3183" spans="1:12" ht="13.2">
      <c r="A3183" s="20" t="s">
        <v>32308</v>
      </c>
      <c r="B3183" s="1">
        <v>5</v>
      </c>
      <c r="D3183" s="1" t="s">
        <v>10293</v>
      </c>
      <c r="E3183" s="1" t="s">
        <v>32309</v>
      </c>
      <c r="H3183" s="1" t="s">
        <v>31998</v>
      </c>
      <c r="I3183" s="4"/>
      <c r="J3183" s="4" t="str">
        <f ca="1">IFERROR(__xludf.DUMMYFUNCTION("LEFT(INDEX(SPLIT(L3183, "" ""), 4), 2)"),"11")</f>
        <v>11</v>
      </c>
      <c r="K3183" s="1" t="s">
        <v>27491</v>
      </c>
      <c r="L3183" s="1" t="s">
        <v>31998</v>
      </c>
    </row>
    <row r="3184" spans="1:12" ht="13.2">
      <c r="A3184" s="20" t="s">
        <v>32310</v>
      </c>
      <c r="B3184" s="1">
        <v>4</v>
      </c>
      <c r="C3184" s="1" t="s">
        <v>32311</v>
      </c>
      <c r="D3184" s="1" t="s">
        <v>13043</v>
      </c>
      <c r="E3184" s="1" t="s">
        <v>32312</v>
      </c>
      <c r="H3184" s="1" t="s">
        <v>31998</v>
      </c>
      <c r="I3184" s="4"/>
      <c r="J3184" s="4" t="str">
        <f ca="1">IFERROR(__xludf.DUMMYFUNCTION("LEFT(INDEX(SPLIT(L3184, "" ""), 4), 2)"),"11")</f>
        <v>11</v>
      </c>
      <c r="K3184" s="1" t="s">
        <v>32218</v>
      </c>
      <c r="L3184" s="1" t="s">
        <v>31998</v>
      </c>
    </row>
    <row r="3185" spans="1:12" ht="13.2">
      <c r="A3185" s="20" t="s">
        <v>18985</v>
      </c>
      <c r="B3185" s="1">
        <v>4</v>
      </c>
      <c r="D3185" s="1" t="s">
        <v>19372</v>
      </c>
      <c r="E3185" s="1" t="s">
        <v>32313</v>
      </c>
      <c r="H3185" s="1" t="s">
        <v>31998</v>
      </c>
      <c r="I3185" s="4"/>
      <c r="J3185" s="4" t="str">
        <f ca="1">IFERROR(__xludf.DUMMYFUNCTION("LEFT(INDEX(SPLIT(L3185, "" ""), 4), 2)"),"11")</f>
        <v>11</v>
      </c>
      <c r="K3185" s="1" t="s">
        <v>27197</v>
      </c>
      <c r="L3185" s="1" t="s">
        <v>31998</v>
      </c>
    </row>
    <row r="3186" spans="1:12" ht="13.2">
      <c r="A3186" s="20" t="s">
        <v>18861</v>
      </c>
      <c r="B3186" s="1">
        <v>1</v>
      </c>
      <c r="C3186" s="1" t="s">
        <v>32314</v>
      </c>
      <c r="D3186" s="1" t="s">
        <v>10300</v>
      </c>
      <c r="E3186" s="1" t="s">
        <v>32315</v>
      </c>
      <c r="H3186" s="1" t="s">
        <v>31998</v>
      </c>
      <c r="I3186" s="4"/>
      <c r="J3186" s="4" t="str">
        <f ca="1">IFERROR(__xludf.DUMMYFUNCTION("LEFT(INDEX(SPLIT(L3186, "" ""), 4), 2)"),"11")</f>
        <v>11</v>
      </c>
      <c r="K3186" s="1" t="s">
        <v>27420</v>
      </c>
      <c r="L3186" s="1" t="s">
        <v>31998</v>
      </c>
    </row>
    <row r="3187" spans="1:12" ht="13.2">
      <c r="A3187" s="20" t="s">
        <v>19451</v>
      </c>
      <c r="B3187" s="1">
        <v>5</v>
      </c>
      <c r="C3187" s="1" t="s">
        <v>32208</v>
      </c>
      <c r="D3187" s="1" t="s">
        <v>13043</v>
      </c>
      <c r="E3187" s="1" t="s">
        <v>32316</v>
      </c>
      <c r="H3187" s="1" t="s">
        <v>31998</v>
      </c>
      <c r="I3187" s="4"/>
      <c r="J3187" s="4" t="str">
        <f ca="1">IFERROR(__xludf.DUMMYFUNCTION("LEFT(INDEX(SPLIT(L3187, "" ""), 4), 2)"),"11")</f>
        <v>11</v>
      </c>
      <c r="K3187" s="1" t="s">
        <v>28258</v>
      </c>
      <c r="L3187" s="1" t="s">
        <v>31998</v>
      </c>
    </row>
    <row r="3188" spans="1:12" ht="13.2">
      <c r="A3188" s="20" t="s">
        <v>18861</v>
      </c>
      <c r="B3188" s="1">
        <v>5</v>
      </c>
      <c r="C3188" s="1" t="s">
        <v>32317</v>
      </c>
      <c r="D3188" s="1" t="s">
        <v>13043</v>
      </c>
      <c r="E3188" s="1" t="s">
        <v>32318</v>
      </c>
      <c r="H3188" s="1" t="s">
        <v>31998</v>
      </c>
      <c r="I3188" s="4"/>
      <c r="J3188" s="4" t="str">
        <f ca="1">IFERROR(__xludf.DUMMYFUNCTION("LEFT(INDEX(SPLIT(L3188, "" ""), 4), 2)"),"11")</f>
        <v>11</v>
      </c>
      <c r="K3188" s="1" t="s">
        <v>27420</v>
      </c>
      <c r="L3188" s="1" t="s">
        <v>31998</v>
      </c>
    </row>
    <row r="3189" spans="1:12" ht="13.2">
      <c r="A3189" s="20" t="s">
        <v>32319</v>
      </c>
      <c r="B3189" s="1">
        <v>5</v>
      </c>
      <c r="D3189" s="1" t="s">
        <v>13043</v>
      </c>
      <c r="E3189" s="1" t="s">
        <v>32320</v>
      </c>
      <c r="H3189" s="1" t="s">
        <v>31998</v>
      </c>
      <c r="I3189" s="4"/>
      <c r="J3189" s="4" t="str">
        <f ca="1">IFERROR(__xludf.DUMMYFUNCTION("LEFT(INDEX(SPLIT(L3189, "" ""), 4), 2)"),"11")</f>
        <v>11</v>
      </c>
      <c r="K3189" s="1" t="s">
        <v>27491</v>
      </c>
      <c r="L3189" s="1" t="s">
        <v>31998</v>
      </c>
    </row>
    <row r="3190" spans="1:12" ht="13.2">
      <c r="A3190" s="20" t="s">
        <v>32321</v>
      </c>
      <c r="B3190" s="1">
        <v>5</v>
      </c>
      <c r="C3190" s="1" t="s">
        <v>8555</v>
      </c>
      <c r="D3190" s="1" t="s">
        <v>13578</v>
      </c>
      <c r="E3190" s="1" t="s">
        <v>32322</v>
      </c>
      <c r="H3190" s="1" t="s">
        <v>31998</v>
      </c>
      <c r="I3190" s="4"/>
      <c r="J3190" s="4" t="str">
        <f ca="1">IFERROR(__xludf.DUMMYFUNCTION("LEFT(INDEX(SPLIT(L3190, "" ""), 4), 2)"),"11")</f>
        <v>11</v>
      </c>
      <c r="K3190" s="1" t="s">
        <v>32218</v>
      </c>
      <c r="L3190" s="1" t="s">
        <v>31998</v>
      </c>
    </row>
    <row r="3191" spans="1:12" ht="13.2">
      <c r="A3191" s="20" t="s">
        <v>19451</v>
      </c>
      <c r="B3191" s="1">
        <v>5</v>
      </c>
      <c r="C3191" s="1" t="s">
        <v>32208</v>
      </c>
      <c r="D3191" s="1" t="s">
        <v>13043</v>
      </c>
      <c r="E3191" s="1" t="s">
        <v>32323</v>
      </c>
      <c r="H3191" s="1" t="s">
        <v>31998</v>
      </c>
      <c r="I3191" s="4"/>
      <c r="J3191" s="4" t="str">
        <f ca="1">IFERROR(__xludf.DUMMYFUNCTION("LEFT(INDEX(SPLIT(L3191, "" ""), 4), 2)"),"11")</f>
        <v>11</v>
      </c>
      <c r="K3191" s="1" t="s">
        <v>28258</v>
      </c>
      <c r="L3191" s="1" t="s">
        <v>31998</v>
      </c>
    </row>
    <row r="3192" spans="1:12" ht="13.2">
      <c r="A3192" s="20" t="s">
        <v>18861</v>
      </c>
      <c r="B3192" s="1">
        <v>5</v>
      </c>
      <c r="C3192" s="1" t="s">
        <v>32324</v>
      </c>
      <c r="D3192" s="1" t="s">
        <v>19372</v>
      </c>
      <c r="E3192" s="1" t="s">
        <v>32325</v>
      </c>
      <c r="H3192" s="1" t="s">
        <v>31998</v>
      </c>
      <c r="I3192" s="4"/>
      <c r="J3192" s="4" t="str">
        <f ca="1">IFERROR(__xludf.DUMMYFUNCTION("LEFT(INDEX(SPLIT(L3192, "" ""), 4), 2)"),"11")</f>
        <v>11</v>
      </c>
      <c r="K3192" s="1" t="s">
        <v>27420</v>
      </c>
      <c r="L3192" s="1" t="s">
        <v>31998</v>
      </c>
    </row>
    <row r="3193" spans="1:12" ht="13.2">
      <c r="A3193" s="20" t="s">
        <v>32326</v>
      </c>
      <c r="B3193" s="1">
        <v>5</v>
      </c>
      <c r="C3193" s="1" t="s">
        <v>32327</v>
      </c>
      <c r="D3193" s="1" t="s">
        <v>13043</v>
      </c>
      <c r="E3193" s="1" t="s">
        <v>32328</v>
      </c>
      <c r="H3193" s="1" t="s">
        <v>31998</v>
      </c>
      <c r="I3193" s="4"/>
      <c r="J3193" s="4" t="str">
        <f ca="1">IFERROR(__xludf.DUMMYFUNCTION("LEFT(INDEX(SPLIT(L3193, "" ""), 4), 2)"),"11")</f>
        <v>11</v>
      </c>
      <c r="K3193" s="1" t="s">
        <v>32329</v>
      </c>
      <c r="L3193" s="1" t="s">
        <v>31998</v>
      </c>
    </row>
    <row r="3194" spans="1:12" ht="13.2">
      <c r="A3194" s="20" t="s">
        <v>18940</v>
      </c>
      <c r="B3194" s="1">
        <v>5</v>
      </c>
      <c r="D3194" s="1" t="s">
        <v>13043</v>
      </c>
      <c r="E3194" s="1" t="s">
        <v>32330</v>
      </c>
      <c r="H3194" s="1" t="s">
        <v>31998</v>
      </c>
      <c r="I3194" s="4"/>
      <c r="J3194" s="4" t="str">
        <f ca="1">IFERROR(__xludf.DUMMYFUNCTION("LEFT(INDEX(SPLIT(L3194, "" ""), 4), 2)"),"11")</f>
        <v>11</v>
      </c>
      <c r="K3194" s="1" t="s">
        <v>27197</v>
      </c>
      <c r="L3194" s="1" t="s">
        <v>31998</v>
      </c>
    </row>
    <row r="3195" spans="1:12" ht="13.2">
      <c r="A3195" s="20" t="s">
        <v>19025</v>
      </c>
      <c r="B3195" s="1">
        <v>5</v>
      </c>
      <c r="C3195" s="1" t="s">
        <v>32331</v>
      </c>
      <c r="D3195" s="1" t="s">
        <v>19372</v>
      </c>
      <c r="E3195" s="1" t="s">
        <v>32332</v>
      </c>
      <c r="H3195" s="1" t="s">
        <v>31998</v>
      </c>
      <c r="I3195" s="4"/>
      <c r="J3195" s="4" t="str">
        <f ca="1">IFERROR(__xludf.DUMMYFUNCTION("LEFT(INDEX(SPLIT(L3195, "" ""), 4), 2)"),"11")</f>
        <v>11</v>
      </c>
      <c r="K3195" s="1" t="s">
        <v>27395</v>
      </c>
      <c r="L3195" s="1" t="s">
        <v>31998</v>
      </c>
    </row>
    <row r="3196" spans="1:12" ht="13.2">
      <c r="A3196" s="20" t="s">
        <v>32333</v>
      </c>
      <c r="B3196" s="1">
        <v>5</v>
      </c>
      <c r="D3196" s="1" t="s">
        <v>10288</v>
      </c>
      <c r="E3196" s="1" t="s">
        <v>32334</v>
      </c>
      <c r="H3196" s="1" t="s">
        <v>31998</v>
      </c>
      <c r="I3196" s="4"/>
      <c r="J3196" s="4" t="str">
        <f ca="1">IFERROR(__xludf.DUMMYFUNCTION("LEFT(INDEX(SPLIT(L3196, "" ""), 4), 2)"),"11")</f>
        <v>11</v>
      </c>
      <c r="K3196" s="1" t="s">
        <v>27581</v>
      </c>
      <c r="L3196" s="1" t="s">
        <v>31998</v>
      </c>
    </row>
    <row r="3197" spans="1:12" ht="13.2">
      <c r="A3197" s="20" t="s">
        <v>18861</v>
      </c>
      <c r="B3197" s="1">
        <v>5</v>
      </c>
      <c r="C3197" s="1" t="s">
        <v>32335</v>
      </c>
      <c r="D3197" s="1" t="s">
        <v>13043</v>
      </c>
      <c r="E3197" s="1" t="s">
        <v>32336</v>
      </c>
      <c r="H3197" s="1" t="s">
        <v>31998</v>
      </c>
      <c r="I3197" s="4"/>
      <c r="J3197" s="4" t="str">
        <f ca="1">IFERROR(__xludf.DUMMYFUNCTION("LEFT(INDEX(SPLIT(L3197, "" ""), 4), 2)"),"11")</f>
        <v>11</v>
      </c>
      <c r="K3197" s="1" t="s">
        <v>27420</v>
      </c>
      <c r="L3197" s="1" t="s">
        <v>31998</v>
      </c>
    </row>
    <row r="3198" spans="1:12" ht="13.2">
      <c r="A3198" s="20" t="s">
        <v>19451</v>
      </c>
      <c r="B3198" s="1">
        <v>5</v>
      </c>
      <c r="C3198" s="1" t="s">
        <v>32208</v>
      </c>
      <c r="D3198" s="1" t="s">
        <v>13043</v>
      </c>
      <c r="E3198" s="1" t="s">
        <v>32337</v>
      </c>
      <c r="H3198" s="1" t="s">
        <v>31998</v>
      </c>
      <c r="I3198" s="4"/>
      <c r="J3198" s="4" t="str">
        <f ca="1">IFERROR(__xludf.DUMMYFUNCTION("LEFT(INDEX(SPLIT(L3198, "" ""), 4), 2)"),"11")</f>
        <v>11</v>
      </c>
      <c r="K3198" s="1" t="s">
        <v>28258</v>
      </c>
      <c r="L3198" s="1" t="s">
        <v>31998</v>
      </c>
    </row>
    <row r="3199" spans="1:12" ht="13.2">
      <c r="A3199" s="20" t="s">
        <v>19451</v>
      </c>
      <c r="B3199" s="1">
        <v>5</v>
      </c>
      <c r="C3199" s="1" t="s">
        <v>32338</v>
      </c>
      <c r="D3199" s="1" t="s">
        <v>19372</v>
      </c>
      <c r="E3199" s="1" t="s">
        <v>32339</v>
      </c>
      <c r="H3199" s="1" t="s">
        <v>31998</v>
      </c>
      <c r="I3199" s="4"/>
      <c r="J3199" s="4" t="str">
        <f ca="1">IFERROR(__xludf.DUMMYFUNCTION("LEFT(INDEX(SPLIT(L3199, "" ""), 4), 2)"),"11")</f>
        <v>11</v>
      </c>
      <c r="K3199" s="1" t="s">
        <v>28258</v>
      </c>
      <c r="L3199" s="1" t="s">
        <v>31998</v>
      </c>
    </row>
    <row r="3200" spans="1:12" ht="13.2">
      <c r="A3200" s="20" t="s">
        <v>28658</v>
      </c>
      <c r="B3200" s="1">
        <v>5</v>
      </c>
      <c r="C3200" s="1" t="s">
        <v>32192</v>
      </c>
      <c r="D3200" s="1" t="s">
        <v>19372</v>
      </c>
      <c r="E3200" s="1" t="s">
        <v>32340</v>
      </c>
      <c r="H3200" s="1" t="s">
        <v>31998</v>
      </c>
      <c r="I3200" s="4"/>
      <c r="J3200" s="4" t="str">
        <f ca="1">IFERROR(__xludf.DUMMYFUNCTION("LEFT(INDEX(SPLIT(L3200, "" ""), 4), 2)"),"11")</f>
        <v>11</v>
      </c>
      <c r="K3200" s="1" t="s">
        <v>26609</v>
      </c>
      <c r="L3200" s="1" t="s">
        <v>31998</v>
      </c>
    </row>
    <row r="3201" spans="1:12" ht="13.2">
      <c r="A3201" s="20" t="s">
        <v>32341</v>
      </c>
      <c r="B3201" s="1">
        <v>5</v>
      </c>
      <c r="D3201" s="1" t="s">
        <v>13043</v>
      </c>
      <c r="E3201" s="1" t="s">
        <v>32342</v>
      </c>
      <c r="H3201" s="1" t="s">
        <v>31998</v>
      </c>
      <c r="I3201" s="4"/>
      <c r="J3201" s="4" t="str">
        <f ca="1">IFERROR(__xludf.DUMMYFUNCTION("LEFT(INDEX(SPLIT(L3201, "" ""), 4), 2)"),"11")</f>
        <v>11</v>
      </c>
      <c r="K3201" s="1" t="s">
        <v>27581</v>
      </c>
      <c r="L3201" s="1" t="s">
        <v>31998</v>
      </c>
    </row>
    <row r="3202" spans="1:12" ht="13.2">
      <c r="A3202" s="20" t="s">
        <v>32343</v>
      </c>
      <c r="B3202" s="1">
        <v>4</v>
      </c>
      <c r="D3202" s="1" t="s">
        <v>13043</v>
      </c>
      <c r="E3202" s="1" t="s">
        <v>32344</v>
      </c>
      <c r="H3202" s="1" t="s">
        <v>31998</v>
      </c>
      <c r="I3202" s="4"/>
      <c r="J3202" s="4" t="str">
        <f ca="1">IFERROR(__xludf.DUMMYFUNCTION("LEFT(INDEX(SPLIT(L3202, "" ""), 4), 2)"),"11")</f>
        <v>11</v>
      </c>
      <c r="K3202" s="1" t="s">
        <v>27491</v>
      </c>
      <c r="L3202" s="1" t="s">
        <v>31998</v>
      </c>
    </row>
    <row r="3203" spans="1:12" ht="13.2">
      <c r="A3203" s="20" t="s">
        <v>32345</v>
      </c>
      <c r="B3203" s="1">
        <v>5</v>
      </c>
      <c r="D3203" s="1" t="s">
        <v>13043</v>
      </c>
      <c r="E3203" s="1" t="s">
        <v>32346</v>
      </c>
      <c r="H3203" s="1" t="s">
        <v>31998</v>
      </c>
      <c r="I3203" s="4"/>
      <c r="J3203" s="4" t="str">
        <f ca="1">IFERROR(__xludf.DUMMYFUNCTION("LEFT(INDEX(SPLIT(L3203, "" ""), 4), 2)"),"11")</f>
        <v>11</v>
      </c>
      <c r="K3203" s="1" t="s">
        <v>27561</v>
      </c>
      <c r="L3203" s="1" t="s">
        <v>31998</v>
      </c>
    </row>
    <row r="3204" spans="1:12" ht="13.2">
      <c r="A3204" s="20" t="s">
        <v>18929</v>
      </c>
      <c r="B3204" s="1">
        <v>5</v>
      </c>
      <c r="D3204" s="1" t="s">
        <v>19372</v>
      </c>
      <c r="E3204" s="1" t="s">
        <v>32347</v>
      </c>
      <c r="H3204" s="1" t="s">
        <v>31998</v>
      </c>
      <c r="I3204" s="4"/>
      <c r="J3204" s="4" t="str">
        <f ca="1">IFERROR(__xludf.DUMMYFUNCTION("LEFT(INDEX(SPLIT(L3204, "" ""), 4), 2)"),"11")</f>
        <v>11</v>
      </c>
      <c r="K3204" s="1" t="s">
        <v>27738</v>
      </c>
      <c r="L3204" s="1" t="s">
        <v>31998</v>
      </c>
    </row>
    <row r="3205" spans="1:12" ht="13.2">
      <c r="A3205" s="20" t="s">
        <v>32348</v>
      </c>
      <c r="B3205" s="1">
        <v>5</v>
      </c>
      <c r="D3205" s="1" t="s">
        <v>13578</v>
      </c>
      <c r="E3205" s="1" t="s">
        <v>32349</v>
      </c>
      <c r="H3205" s="1" t="s">
        <v>31998</v>
      </c>
      <c r="I3205" s="4"/>
      <c r="J3205" s="4" t="str">
        <f ca="1">IFERROR(__xludf.DUMMYFUNCTION("LEFT(INDEX(SPLIT(L3205, "" ""), 4), 2)"),"11")</f>
        <v>11</v>
      </c>
      <c r="K3205" s="1" t="s">
        <v>32350</v>
      </c>
      <c r="L3205" s="1" t="s">
        <v>31998</v>
      </c>
    </row>
    <row r="3206" spans="1:12" ht="13.2">
      <c r="A3206" s="20" t="s">
        <v>18861</v>
      </c>
      <c r="B3206" s="1">
        <v>5</v>
      </c>
      <c r="C3206" s="1" t="s">
        <v>32351</v>
      </c>
      <c r="D3206" s="1" t="s">
        <v>13043</v>
      </c>
      <c r="E3206" s="1" t="s">
        <v>32352</v>
      </c>
      <c r="H3206" s="1" t="s">
        <v>31998</v>
      </c>
      <c r="I3206" s="4"/>
      <c r="J3206" s="4" t="str">
        <f ca="1">IFERROR(__xludf.DUMMYFUNCTION("LEFT(INDEX(SPLIT(L3206, "" ""), 4), 2)"),"11")</f>
        <v>11</v>
      </c>
      <c r="K3206" s="1" t="s">
        <v>27420</v>
      </c>
      <c r="L3206" s="1" t="s">
        <v>31998</v>
      </c>
    </row>
    <row r="3207" spans="1:12" ht="13.2">
      <c r="A3207" s="20" t="s">
        <v>682</v>
      </c>
      <c r="B3207" s="1">
        <v>5</v>
      </c>
      <c r="C3207" s="1" t="s">
        <v>32192</v>
      </c>
      <c r="D3207" s="1" t="s">
        <v>13043</v>
      </c>
      <c r="E3207" s="1" t="s">
        <v>32353</v>
      </c>
      <c r="H3207" s="1" t="s">
        <v>31998</v>
      </c>
      <c r="I3207" s="4"/>
      <c r="J3207" s="4" t="str">
        <f ca="1">IFERROR(__xludf.DUMMYFUNCTION("LEFT(INDEX(SPLIT(L3207, "" ""), 4), 2)"),"11")</f>
        <v>11</v>
      </c>
      <c r="K3207" s="1" t="s">
        <v>26609</v>
      </c>
      <c r="L3207" s="1" t="s">
        <v>31998</v>
      </c>
    </row>
    <row r="3208" spans="1:12" ht="13.2">
      <c r="A3208" s="20" t="s">
        <v>32354</v>
      </c>
      <c r="B3208" s="1">
        <v>5</v>
      </c>
      <c r="D3208" s="1" t="s">
        <v>19372</v>
      </c>
      <c r="E3208" s="1" t="s">
        <v>32355</v>
      </c>
      <c r="H3208" s="1" t="s">
        <v>31998</v>
      </c>
      <c r="I3208" s="4"/>
      <c r="J3208" s="4" t="str">
        <f ca="1">IFERROR(__xludf.DUMMYFUNCTION("LEFT(INDEX(SPLIT(L3208, "" ""), 4), 2)"),"11")</f>
        <v>11</v>
      </c>
      <c r="K3208" s="1" t="s">
        <v>27738</v>
      </c>
      <c r="L3208" s="1" t="s">
        <v>31998</v>
      </c>
    </row>
    <row r="3209" spans="1:12" ht="13.2">
      <c r="A3209" s="20" t="s">
        <v>18878</v>
      </c>
      <c r="B3209" s="1">
        <v>5</v>
      </c>
      <c r="D3209" s="1" t="s">
        <v>19372</v>
      </c>
      <c r="E3209" s="1" t="s">
        <v>32356</v>
      </c>
      <c r="H3209" s="1" t="s">
        <v>31998</v>
      </c>
      <c r="I3209" s="4"/>
      <c r="J3209" s="4" t="str">
        <f ca="1">IFERROR(__xludf.DUMMYFUNCTION("LEFT(INDEX(SPLIT(L3209, "" ""), 4), 2)"),"11")</f>
        <v>11</v>
      </c>
      <c r="K3209" s="1" t="s">
        <v>27488</v>
      </c>
      <c r="L3209" s="1" t="s">
        <v>31998</v>
      </c>
    </row>
    <row r="3210" spans="1:12" ht="13.2">
      <c r="A3210" s="20" t="s">
        <v>32357</v>
      </c>
      <c r="B3210" s="1">
        <v>5</v>
      </c>
      <c r="D3210" s="1" t="s">
        <v>13578</v>
      </c>
      <c r="E3210" s="1" t="s">
        <v>32358</v>
      </c>
      <c r="H3210" s="1" t="s">
        <v>31998</v>
      </c>
      <c r="I3210" s="4"/>
      <c r="J3210" s="4" t="str">
        <f ca="1">IFERROR(__xludf.DUMMYFUNCTION("LEFT(INDEX(SPLIT(L3210, "" ""), 4), 2)"),"11")</f>
        <v>11</v>
      </c>
      <c r="K3210" s="1" t="s">
        <v>27197</v>
      </c>
      <c r="L3210" s="1" t="s">
        <v>31998</v>
      </c>
    </row>
    <row r="3211" spans="1:12" ht="13.2">
      <c r="A3211" s="20" t="s">
        <v>32359</v>
      </c>
      <c r="B3211" s="1">
        <v>5</v>
      </c>
      <c r="C3211" s="1" t="s">
        <v>32192</v>
      </c>
      <c r="D3211" s="1" t="s">
        <v>19372</v>
      </c>
      <c r="E3211" s="1" t="s">
        <v>32360</v>
      </c>
      <c r="H3211" s="1" t="s">
        <v>31998</v>
      </c>
      <c r="I3211" s="4"/>
      <c r="J3211" s="4" t="str">
        <f ca="1">IFERROR(__xludf.DUMMYFUNCTION("LEFT(INDEX(SPLIT(L3211, "" ""), 4), 2)"),"11")</f>
        <v>11</v>
      </c>
      <c r="K3211" s="1" t="s">
        <v>26609</v>
      </c>
      <c r="L3211" s="1" t="s">
        <v>31998</v>
      </c>
    </row>
    <row r="3212" spans="1:12" ht="13.2">
      <c r="A3212" s="20" t="s">
        <v>1596</v>
      </c>
      <c r="B3212" s="1">
        <v>5</v>
      </c>
      <c r="C3212" s="1" t="s">
        <v>32192</v>
      </c>
      <c r="D3212" s="1" t="s">
        <v>13043</v>
      </c>
      <c r="E3212" s="1" t="s">
        <v>32361</v>
      </c>
      <c r="H3212" s="1" t="s">
        <v>31998</v>
      </c>
      <c r="I3212" s="4"/>
      <c r="J3212" s="4" t="str">
        <f ca="1">IFERROR(__xludf.DUMMYFUNCTION("LEFT(INDEX(SPLIT(L3212, "" ""), 4), 2)"),"11")</f>
        <v>11</v>
      </c>
      <c r="K3212" s="1" t="s">
        <v>26609</v>
      </c>
      <c r="L3212" s="1" t="s">
        <v>31998</v>
      </c>
    </row>
    <row r="3213" spans="1:12" ht="13.2">
      <c r="A3213" s="20" t="s">
        <v>18861</v>
      </c>
      <c r="B3213" s="1">
        <v>5</v>
      </c>
      <c r="C3213" s="1" t="s">
        <v>32362</v>
      </c>
      <c r="D3213" s="1" t="s">
        <v>13043</v>
      </c>
      <c r="E3213" s="1" t="s">
        <v>32363</v>
      </c>
      <c r="H3213" s="1" t="s">
        <v>31998</v>
      </c>
      <c r="I3213" s="4"/>
      <c r="J3213" s="4" t="str">
        <f ca="1">IFERROR(__xludf.DUMMYFUNCTION("LEFT(INDEX(SPLIT(L3213, "" ""), 4), 2)"),"11")</f>
        <v>11</v>
      </c>
      <c r="K3213" s="1" t="s">
        <v>27420</v>
      </c>
      <c r="L3213" s="1" t="s">
        <v>31998</v>
      </c>
    </row>
    <row r="3214" spans="1:12" ht="13.2">
      <c r="A3214" s="20" t="s">
        <v>25685</v>
      </c>
      <c r="B3214" s="1">
        <v>5</v>
      </c>
      <c r="C3214" s="1" t="s">
        <v>32364</v>
      </c>
      <c r="D3214" s="1" t="s">
        <v>13043</v>
      </c>
      <c r="E3214" s="1" t="s">
        <v>32365</v>
      </c>
      <c r="H3214" s="1" t="s">
        <v>31998</v>
      </c>
      <c r="I3214" s="4"/>
      <c r="J3214" s="4" t="str">
        <f ca="1">IFERROR(__xludf.DUMMYFUNCTION("LEFT(INDEX(SPLIT(L3214, "" ""), 4), 2)"),"11")</f>
        <v>11</v>
      </c>
      <c r="K3214" s="1" t="s">
        <v>27431</v>
      </c>
      <c r="L3214" s="1" t="s">
        <v>31998</v>
      </c>
    </row>
    <row r="3215" spans="1:12" ht="13.2">
      <c r="A3215" s="20" t="s">
        <v>18925</v>
      </c>
      <c r="B3215" s="1">
        <v>5</v>
      </c>
      <c r="D3215" s="1" t="s">
        <v>13043</v>
      </c>
      <c r="E3215" s="1" t="s">
        <v>32366</v>
      </c>
      <c r="H3215" s="1" t="s">
        <v>31998</v>
      </c>
      <c r="I3215" s="4"/>
      <c r="J3215" s="4" t="str">
        <f ca="1">IFERROR(__xludf.DUMMYFUNCTION("LEFT(INDEX(SPLIT(L3215, "" ""), 4), 2)"),"11")</f>
        <v>11</v>
      </c>
      <c r="K3215" s="1" t="s">
        <v>27491</v>
      </c>
      <c r="L3215" s="1" t="s">
        <v>31998</v>
      </c>
    </row>
    <row r="3216" spans="1:12" ht="13.2">
      <c r="A3216" s="20" t="s">
        <v>19451</v>
      </c>
      <c r="B3216" s="1">
        <v>5</v>
      </c>
      <c r="C3216" s="1" t="s">
        <v>32208</v>
      </c>
      <c r="D3216" s="1" t="s">
        <v>13043</v>
      </c>
      <c r="E3216" s="1" t="s">
        <v>32367</v>
      </c>
      <c r="H3216" s="1" t="s">
        <v>31998</v>
      </c>
      <c r="I3216" s="4"/>
      <c r="J3216" s="4" t="str">
        <f ca="1">IFERROR(__xludf.DUMMYFUNCTION("LEFT(INDEX(SPLIT(L3216, "" ""), 4), 2)"),"11")</f>
        <v>11</v>
      </c>
      <c r="K3216" s="1" t="s">
        <v>28258</v>
      </c>
      <c r="L3216" s="1" t="s">
        <v>31998</v>
      </c>
    </row>
    <row r="3217" spans="1:12" ht="13.2">
      <c r="A3217" s="20" t="s">
        <v>25310</v>
      </c>
      <c r="B3217" s="1">
        <v>5</v>
      </c>
      <c r="D3217" s="1" t="s">
        <v>13578</v>
      </c>
      <c r="E3217" s="1" t="s">
        <v>32368</v>
      </c>
      <c r="H3217" s="1" t="s">
        <v>31998</v>
      </c>
      <c r="I3217" s="4"/>
      <c r="J3217" s="4" t="str">
        <f ca="1">IFERROR(__xludf.DUMMYFUNCTION("LEFT(INDEX(SPLIT(L3217, "" ""), 4), 2)"),"11")</f>
        <v>11</v>
      </c>
      <c r="K3217" s="1" t="s">
        <v>27197</v>
      </c>
      <c r="L3217" s="1" t="s">
        <v>31998</v>
      </c>
    </row>
    <row r="3218" spans="1:12" ht="13.2">
      <c r="A3218" s="20" t="s">
        <v>18940</v>
      </c>
      <c r="B3218" s="1">
        <v>5</v>
      </c>
      <c r="D3218" s="1" t="s">
        <v>13043</v>
      </c>
      <c r="E3218" s="1" t="s">
        <v>32369</v>
      </c>
      <c r="H3218" s="1" t="s">
        <v>31998</v>
      </c>
      <c r="I3218" s="4"/>
      <c r="J3218" s="4" t="str">
        <f ca="1">IFERROR(__xludf.DUMMYFUNCTION("LEFT(INDEX(SPLIT(L3218, "" ""), 4), 2)"),"11")</f>
        <v>11</v>
      </c>
      <c r="K3218" s="1" t="s">
        <v>27197</v>
      </c>
      <c r="L3218" s="1" t="s">
        <v>31998</v>
      </c>
    </row>
    <row r="3219" spans="1:12" ht="13.2">
      <c r="A3219" s="20" t="s">
        <v>19207</v>
      </c>
      <c r="B3219" s="1">
        <v>5</v>
      </c>
      <c r="D3219" s="1" t="s">
        <v>13043</v>
      </c>
      <c r="E3219" s="1" t="s">
        <v>32370</v>
      </c>
      <c r="H3219" s="1" t="s">
        <v>31998</v>
      </c>
      <c r="I3219" s="4"/>
      <c r="J3219" s="4" t="str">
        <f ca="1">IFERROR(__xludf.DUMMYFUNCTION("LEFT(INDEX(SPLIT(L3219, "" ""), 4), 2)"),"11")</f>
        <v>11</v>
      </c>
      <c r="K3219" s="1" t="s">
        <v>27197</v>
      </c>
      <c r="L3219" s="1" t="s">
        <v>31998</v>
      </c>
    </row>
    <row r="3220" spans="1:12" ht="13.2">
      <c r="A3220" s="20" t="s">
        <v>19032</v>
      </c>
      <c r="B3220" s="1">
        <v>5</v>
      </c>
      <c r="D3220" s="1" t="s">
        <v>13578</v>
      </c>
      <c r="E3220" s="1" t="s">
        <v>32371</v>
      </c>
      <c r="H3220" s="1" t="s">
        <v>31998</v>
      </c>
      <c r="I3220" s="4"/>
      <c r="J3220" s="4" t="str">
        <f ca="1">IFERROR(__xludf.DUMMYFUNCTION("LEFT(INDEX(SPLIT(L3220, "" ""), 4), 2)"),"11")</f>
        <v>11</v>
      </c>
      <c r="K3220" s="1" t="s">
        <v>27197</v>
      </c>
      <c r="L3220" s="1" t="s">
        <v>31998</v>
      </c>
    </row>
    <row r="3221" spans="1:12" ht="13.2">
      <c r="A3221" s="20" t="s">
        <v>18969</v>
      </c>
      <c r="B3221" s="1">
        <v>5</v>
      </c>
      <c r="D3221" s="1" t="s">
        <v>19372</v>
      </c>
      <c r="E3221" s="1" t="s">
        <v>32372</v>
      </c>
      <c r="H3221" s="1" t="s">
        <v>31998</v>
      </c>
      <c r="I3221" s="4"/>
      <c r="J3221" s="4" t="str">
        <f ca="1">IFERROR(__xludf.DUMMYFUNCTION("LEFT(INDEX(SPLIT(L3221, "" ""), 4), 2)"),"11")</f>
        <v>11</v>
      </c>
      <c r="K3221" s="1" t="s">
        <v>27581</v>
      </c>
      <c r="L3221" s="1" t="s">
        <v>31998</v>
      </c>
    </row>
    <row r="3222" spans="1:12" ht="13.2">
      <c r="A3222" s="20" t="s">
        <v>32373</v>
      </c>
      <c r="B3222" s="1">
        <v>5</v>
      </c>
      <c r="C3222" s="1" t="s">
        <v>8015</v>
      </c>
      <c r="D3222" s="1" t="s">
        <v>19372</v>
      </c>
      <c r="E3222" s="1" t="s">
        <v>32374</v>
      </c>
      <c r="H3222" s="1" t="s">
        <v>31998</v>
      </c>
      <c r="I3222" s="4"/>
      <c r="J3222" s="4" t="str">
        <f ca="1">IFERROR(__xludf.DUMMYFUNCTION("LEFT(INDEX(SPLIT(L3222, "" ""), 4), 2)"),"11")</f>
        <v>11</v>
      </c>
      <c r="K3222" s="1" t="s">
        <v>27668</v>
      </c>
      <c r="L3222" s="1" t="s">
        <v>31998</v>
      </c>
    </row>
    <row r="3223" spans="1:12" ht="13.2">
      <c r="A3223" s="20" t="s">
        <v>18878</v>
      </c>
      <c r="B3223" s="1">
        <v>5</v>
      </c>
      <c r="D3223" s="1" t="s">
        <v>19372</v>
      </c>
      <c r="E3223" s="1" t="s">
        <v>32375</v>
      </c>
      <c r="H3223" s="1" t="s">
        <v>31998</v>
      </c>
      <c r="I3223" s="4"/>
      <c r="J3223" s="4" t="str">
        <f ca="1">IFERROR(__xludf.DUMMYFUNCTION("LEFT(INDEX(SPLIT(L3223, "" ""), 4), 2)"),"11")</f>
        <v>11</v>
      </c>
      <c r="K3223" s="1" t="s">
        <v>27488</v>
      </c>
      <c r="L3223" s="1" t="s">
        <v>31998</v>
      </c>
    </row>
    <row r="3224" spans="1:12" ht="13.2">
      <c r="A3224" s="20" t="s">
        <v>32376</v>
      </c>
      <c r="B3224" s="1">
        <v>5</v>
      </c>
      <c r="D3224" s="1" t="s">
        <v>13043</v>
      </c>
      <c r="E3224" s="1" t="s">
        <v>32377</v>
      </c>
      <c r="H3224" s="1" t="s">
        <v>31998</v>
      </c>
      <c r="I3224" s="4"/>
      <c r="J3224" s="4" t="str">
        <f ca="1">IFERROR(__xludf.DUMMYFUNCTION("LEFT(INDEX(SPLIT(L3224, "" ""), 4), 2)"),"11")</f>
        <v>11</v>
      </c>
      <c r="K3224" s="1" t="s">
        <v>27581</v>
      </c>
      <c r="L3224" s="1" t="s">
        <v>31998</v>
      </c>
    </row>
    <row r="3225" spans="1:12" ht="13.2">
      <c r="A3225" s="20" t="s">
        <v>32378</v>
      </c>
      <c r="B3225" s="1">
        <v>5</v>
      </c>
      <c r="D3225" s="1" t="s">
        <v>10300</v>
      </c>
      <c r="E3225" s="1" t="s">
        <v>32379</v>
      </c>
      <c r="H3225" s="1" t="s">
        <v>31998</v>
      </c>
      <c r="I3225" s="4"/>
      <c r="J3225" s="4" t="str">
        <f ca="1">IFERROR(__xludf.DUMMYFUNCTION("LEFT(INDEX(SPLIT(L3225, "" ""), 4), 2)"),"11")</f>
        <v>11</v>
      </c>
      <c r="K3225" s="1" t="s">
        <v>27685</v>
      </c>
      <c r="L3225" s="1" t="s">
        <v>31998</v>
      </c>
    </row>
    <row r="3226" spans="1:12" ht="13.2">
      <c r="A3226" s="20" t="s">
        <v>20564</v>
      </c>
      <c r="B3226" s="1">
        <v>4</v>
      </c>
      <c r="D3226" s="1" t="s">
        <v>19372</v>
      </c>
      <c r="E3226" s="1" t="s">
        <v>32380</v>
      </c>
      <c r="H3226" s="1" t="s">
        <v>31998</v>
      </c>
      <c r="I3226" s="4"/>
      <c r="J3226" s="4" t="str">
        <f ca="1">IFERROR(__xludf.DUMMYFUNCTION("LEFT(INDEX(SPLIT(L3226, "" ""), 4), 2)"),"11")</f>
        <v>11</v>
      </c>
      <c r="K3226" s="1" t="s">
        <v>27390</v>
      </c>
      <c r="L3226" s="1" t="s">
        <v>31998</v>
      </c>
    </row>
    <row r="3227" spans="1:12" ht="13.2">
      <c r="A3227" s="20" t="s">
        <v>19309</v>
      </c>
      <c r="B3227" s="1">
        <v>5</v>
      </c>
      <c r="D3227" s="1" t="s">
        <v>13043</v>
      </c>
      <c r="E3227" s="1" t="s">
        <v>32381</v>
      </c>
      <c r="H3227" s="1" t="s">
        <v>31998</v>
      </c>
      <c r="I3227" s="4"/>
      <c r="J3227" s="4" t="str">
        <f ca="1">IFERROR(__xludf.DUMMYFUNCTION("LEFT(INDEX(SPLIT(L3227, "" ""), 4), 2)"),"11")</f>
        <v>11</v>
      </c>
      <c r="K3227" s="1" t="s">
        <v>27197</v>
      </c>
      <c r="L3227" s="1" t="s">
        <v>31998</v>
      </c>
    </row>
    <row r="3228" spans="1:12" ht="13.2">
      <c r="A3228" s="20" t="s">
        <v>1548</v>
      </c>
      <c r="B3228" s="1">
        <v>5</v>
      </c>
      <c r="D3228" s="1" t="s">
        <v>13043</v>
      </c>
      <c r="E3228" s="1" t="s">
        <v>32382</v>
      </c>
      <c r="H3228" s="1" t="s">
        <v>31998</v>
      </c>
      <c r="I3228" s="4"/>
      <c r="J3228" s="4" t="str">
        <f ca="1">IFERROR(__xludf.DUMMYFUNCTION("LEFT(INDEX(SPLIT(L3228, "" ""), 4), 2)"),"11")</f>
        <v>11</v>
      </c>
      <c r="K3228" s="1" t="s">
        <v>27197</v>
      </c>
      <c r="L3228" s="1" t="s">
        <v>31998</v>
      </c>
    </row>
    <row r="3229" spans="1:12" ht="13.2">
      <c r="A3229" s="20" t="s">
        <v>1182</v>
      </c>
      <c r="B3229" s="1">
        <v>5</v>
      </c>
      <c r="C3229" s="1" t="s">
        <v>32383</v>
      </c>
      <c r="D3229" s="1" t="s">
        <v>13043</v>
      </c>
      <c r="E3229" s="1" t="s">
        <v>32384</v>
      </c>
      <c r="H3229" s="1" t="s">
        <v>31998</v>
      </c>
      <c r="I3229" s="4"/>
      <c r="J3229" s="4" t="str">
        <f ca="1">IFERROR(__xludf.DUMMYFUNCTION("LEFT(INDEX(SPLIT(L3229, "" ""), 4), 2)"),"11")</f>
        <v>11</v>
      </c>
      <c r="K3229" s="1" t="s">
        <v>32385</v>
      </c>
      <c r="L3229" s="1" t="s">
        <v>31998</v>
      </c>
    </row>
    <row r="3230" spans="1:12" ht="13.2">
      <c r="A3230" s="20" t="s">
        <v>32386</v>
      </c>
      <c r="B3230" s="1">
        <v>5</v>
      </c>
      <c r="C3230" s="1" t="s">
        <v>32192</v>
      </c>
      <c r="D3230" s="1" t="s">
        <v>13043</v>
      </c>
      <c r="E3230" s="1" t="s">
        <v>32387</v>
      </c>
      <c r="H3230" s="1" t="s">
        <v>31998</v>
      </c>
      <c r="I3230" s="4"/>
      <c r="J3230" s="4" t="str">
        <f ca="1">IFERROR(__xludf.DUMMYFUNCTION("LEFT(INDEX(SPLIT(L3230, "" ""), 4), 2)"),"11")</f>
        <v>11</v>
      </c>
      <c r="K3230" s="1" t="s">
        <v>26609</v>
      </c>
      <c r="L3230" s="1" t="s">
        <v>31998</v>
      </c>
    </row>
    <row r="3231" spans="1:12" ht="13.2">
      <c r="A3231" s="20" t="s">
        <v>18945</v>
      </c>
      <c r="B3231" s="1">
        <v>5</v>
      </c>
      <c r="D3231" s="1" t="s">
        <v>13578</v>
      </c>
      <c r="E3231" s="1" t="s">
        <v>32388</v>
      </c>
      <c r="H3231" s="1" t="s">
        <v>31998</v>
      </c>
      <c r="I3231" s="4"/>
      <c r="J3231" s="4" t="str">
        <f ca="1">IFERROR(__xludf.DUMMYFUNCTION("LEFT(INDEX(SPLIT(L3231, "" ""), 4), 2)"),"11")</f>
        <v>11</v>
      </c>
      <c r="K3231" s="1" t="s">
        <v>27197</v>
      </c>
      <c r="L3231" s="1" t="s">
        <v>31998</v>
      </c>
    </row>
    <row r="3232" spans="1:12" ht="13.2">
      <c r="A3232" s="20" t="s">
        <v>32389</v>
      </c>
      <c r="B3232" s="1">
        <v>5</v>
      </c>
      <c r="D3232" s="1" t="s">
        <v>13043</v>
      </c>
      <c r="E3232" s="1" t="s">
        <v>32390</v>
      </c>
      <c r="H3232" s="1" t="s">
        <v>31998</v>
      </c>
      <c r="I3232" s="4"/>
      <c r="J3232" s="4" t="str">
        <f ca="1">IFERROR(__xludf.DUMMYFUNCTION("LEFT(INDEX(SPLIT(L3232, "" ""), 4), 2)"),"11")</f>
        <v>11</v>
      </c>
      <c r="K3232" s="1" t="s">
        <v>27491</v>
      </c>
      <c r="L3232" s="1" t="s">
        <v>31998</v>
      </c>
    </row>
    <row r="3233" spans="1:12" ht="13.2">
      <c r="A3233" s="20" t="s">
        <v>1548</v>
      </c>
      <c r="B3233" s="1">
        <v>5</v>
      </c>
      <c r="D3233" s="1" t="s">
        <v>13578</v>
      </c>
      <c r="E3233" s="1" t="s">
        <v>32391</v>
      </c>
      <c r="H3233" s="1" t="s">
        <v>31998</v>
      </c>
      <c r="I3233" s="4"/>
      <c r="J3233" s="4" t="str">
        <f ca="1">IFERROR(__xludf.DUMMYFUNCTION("LEFT(INDEX(SPLIT(L3233, "" ""), 4), 2)"),"11")</f>
        <v>11</v>
      </c>
      <c r="K3233" s="1" t="s">
        <v>27197</v>
      </c>
      <c r="L3233" s="1" t="s">
        <v>31998</v>
      </c>
    </row>
    <row r="3234" spans="1:12" ht="13.2">
      <c r="A3234" s="20" t="s">
        <v>18844</v>
      </c>
      <c r="B3234" s="1">
        <v>5</v>
      </c>
      <c r="D3234" s="1" t="s">
        <v>19372</v>
      </c>
      <c r="E3234" s="1" t="s">
        <v>32392</v>
      </c>
      <c r="H3234" s="1" t="s">
        <v>31998</v>
      </c>
      <c r="I3234" s="4"/>
      <c r="J3234" s="4" t="str">
        <f ca="1">IFERROR(__xludf.DUMMYFUNCTION("LEFT(INDEX(SPLIT(L3234, "" ""), 4), 2)"),"11")</f>
        <v>11</v>
      </c>
      <c r="K3234" s="1" t="s">
        <v>27197</v>
      </c>
      <c r="L3234" s="1" t="s">
        <v>31998</v>
      </c>
    </row>
    <row r="3235" spans="1:12" ht="13.2">
      <c r="A3235" s="20" t="s">
        <v>21354</v>
      </c>
      <c r="B3235" s="1">
        <v>5</v>
      </c>
      <c r="D3235" s="1" t="s">
        <v>19372</v>
      </c>
      <c r="E3235" s="1" t="s">
        <v>32393</v>
      </c>
      <c r="H3235" s="1" t="s">
        <v>31998</v>
      </c>
      <c r="I3235" s="4"/>
      <c r="J3235" s="4" t="str">
        <f ca="1">IFERROR(__xludf.DUMMYFUNCTION("LEFT(INDEX(SPLIT(L3235, "" ""), 4), 2)"),"11")</f>
        <v>11</v>
      </c>
      <c r="K3235" s="1" t="s">
        <v>27197</v>
      </c>
      <c r="L3235" s="1" t="s">
        <v>31998</v>
      </c>
    </row>
    <row r="3236" spans="1:12" ht="13.2">
      <c r="A3236" s="20" t="s">
        <v>32394</v>
      </c>
      <c r="B3236" s="1">
        <v>5</v>
      </c>
      <c r="D3236" s="1" t="s">
        <v>19372</v>
      </c>
      <c r="E3236" s="1" t="s">
        <v>32395</v>
      </c>
      <c r="H3236" s="1" t="s">
        <v>31998</v>
      </c>
      <c r="I3236" s="4"/>
      <c r="J3236" s="4" t="str">
        <f ca="1">IFERROR(__xludf.DUMMYFUNCTION("LEFT(INDEX(SPLIT(L3236, "" ""), 4), 2)"),"11")</f>
        <v>11</v>
      </c>
      <c r="K3236" s="1" t="s">
        <v>27491</v>
      </c>
      <c r="L3236" s="1" t="s">
        <v>31998</v>
      </c>
    </row>
    <row r="3237" spans="1:12" ht="13.2">
      <c r="A3237" s="20" t="s">
        <v>18861</v>
      </c>
      <c r="B3237" s="1">
        <v>4</v>
      </c>
      <c r="C3237" s="1" t="s">
        <v>32396</v>
      </c>
      <c r="D3237" s="1" t="s">
        <v>19372</v>
      </c>
      <c r="E3237" s="1" t="s">
        <v>32397</v>
      </c>
      <c r="H3237" s="1" t="s">
        <v>31998</v>
      </c>
      <c r="I3237" s="4"/>
      <c r="J3237" s="4" t="str">
        <f ca="1">IFERROR(__xludf.DUMMYFUNCTION("LEFT(INDEX(SPLIT(L3237, "" ""), 4), 2)"),"11")</f>
        <v>11</v>
      </c>
      <c r="K3237" s="1" t="s">
        <v>27420</v>
      </c>
      <c r="L3237" s="1" t="s">
        <v>31998</v>
      </c>
    </row>
    <row r="3238" spans="1:12" ht="13.2">
      <c r="A3238" s="20" t="s">
        <v>32398</v>
      </c>
      <c r="B3238" s="1">
        <v>4</v>
      </c>
      <c r="D3238" s="1" t="s">
        <v>13043</v>
      </c>
      <c r="E3238" s="1" t="s">
        <v>32399</v>
      </c>
      <c r="H3238" s="1" t="s">
        <v>31998</v>
      </c>
      <c r="I3238" s="4"/>
      <c r="J3238" s="4" t="str">
        <f ca="1">IFERROR(__xludf.DUMMYFUNCTION("LEFT(INDEX(SPLIT(L3238, "" ""), 4), 2)"),"11")</f>
        <v>11</v>
      </c>
      <c r="K3238" s="1" t="s">
        <v>27491</v>
      </c>
      <c r="L3238" s="1" t="s">
        <v>31998</v>
      </c>
    </row>
    <row r="3239" spans="1:12" ht="13.2">
      <c r="A3239" s="20" t="s">
        <v>3596</v>
      </c>
      <c r="B3239" s="1">
        <v>5</v>
      </c>
      <c r="D3239" s="1" t="s">
        <v>13043</v>
      </c>
      <c r="E3239" s="1" t="s">
        <v>32400</v>
      </c>
      <c r="H3239" s="1" t="s">
        <v>31998</v>
      </c>
      <c r="I3239" s="4"/>
      <c r="J3239" s="4" t="str">
        <f ca="1">IFERROR(__xludf.DUMMYFUNCTION("LEFT(INDEX(SPLIT(L3239, "" ""), 4), 2)"),"11")</f>
        <v>11</v>
      </c>
      <c r="K3239" s="1" t="s">
        <v>27197</v>
      </c>
      <c r="L3239" s="1" t="s">
        <v>31998</v>
      </c>
    </row>
    <row r="3240" spans="1:12" ht="13.2">
      <c r="A3240" s="20" t="s">
        <v>19147</v>
      </c>
      <c r="B3240" s="1">
        <v>5</v>
      </c>
      <c r="D3240" s="1" t="s">
        <v>13043</v>
      </c>
      <c r="E3240" s="1" t="s">
        <v>32401</v>
      </c>
      <c r="H3240" s="1" t="s">
        <v>31998</v>
      </c>
      <c r="I3240" s="4"/>
      <c r="J3240" s="4" t="str">
        <f ca="1">IFERROR(__xludf.DUMMYFUNCTION("LEFT(INDEX(SPLIT(L3240, "" ""), 4), 2)"),"11")</f>
        <v>11</v>
      </c>
      <c r="K3240" s="1" t="s">
        <v>27197</v>
      </c>
      <c r="L3240" s="1" t="s">
        <v>31998</v>
      </c>
    </row>
    <row r="3241" spans="1:12" ht="13.2">
      <c r="A3241" s="20" t="s">
        <v>18847</v>
      </c>
      <c r="B3241" s="1">
        <v>4</v>
      </c>
      <c r="D3241" s="1" t="s">
        <v>19372</v>
      </c>
      <c r="E3241" s="1" t="s">
        <v>32402</v>
      </c>
      <c r="H3241" s="1" t="s">
        <v>31998</v>
      </c>
      <c r="I3241" s="4"/>
      <c r="J3241" s="4" t="str">
        <f ca="1">IFERROR(__xludf.DUMMYFUNCTION("LEFT(INDEX(SPLIT(L3241, "" ""), 4), 2)"),"11")</f>
        <v>11</v>
      </c>
      <c r="K3241" s="1" t="s">
        <v>27197</v>
      </c>
      <c r="L3241" s="1" t="s">
        <v>31998</v>
      </c>
    </row>
    <row r="3242" spans="1:12" ht="13.2">
      <c r="A3242" s="20" t="s">
        <v>32272</v>
      </c>
      <c r="B3242" s="1">
        <v>5</v>
      </c>
      <c r="C3242" s="1" t="s">
        <v>32273</v>
      </c>
      <c r="D3242" s="1" t="s">
        <v>13043</v>
      </c>
      <c r="E3242" s="1" t="s">
        <v>32403</v>
      </c>
      <c r="H3242" s="1" t="s">
        <v>31998</v>
      </c>
      <c r="I3242" s="4"/>
      <c r="J3242" s="4" t="str">
        <f ca="1">IFERROR(__xludf.DUMMYFUNCTION("LEFT(INDEX(SPLIT(L3242, "" ""), 4), 2)"),"11")</f>
        <v>11</v>
      </c>
      <c r="K3242" s="1" t="s">
        <v>32275</v>
      </c>
      <c r="L3242" s="1" t="s">
        <v>31998</v>
      </c>
    </row>
    <row r="3243" spans="1:12" ht="13.2">
      <c r="A3243" s="20" t="s">
        <v>18847</v>
      </c>
      <c r="B3243" s="1">
        <v>5</v>
      </c>
      <c r="D3243" s="1" t="s">
        <v>19372</v>
      </c>
      <c r="E3243" s="1" t="s">
        <v>32404</v>
      </c>
      <c r="H3243" s="1" t="s">
        <v>31998</v>
      </c>
      <c r="I3243" s="4"/>
      <c r="J3243" s="4" t="str">
        <f ca="1">IFERROR(__xludf.DUMMYFUNCTION("LEFT(INDEX(SPLIT(L3243, "" ""), 4), 2)"),"11")</f>
        <v>11</v>
      </c>
      <c r="K3243" s="1" t="s">
        <v>27197</v>
      </c>
      <c r="L3243" s="1" t="s">
        <v>31998</v>
      </c>
    </row>
    <row r="3244" spans="1:12" ht="13.2">
      <c r="A3244" s="20" t="s">
        <v>32405</v>
      </c>
      <c r="B3244" s="1">
        <v>5</v>
      </c>
      <c r="D3244" s="1" t="s">
        <v>13043</v>
      </c>
      <c r="E3244" s="1" t="s">
        <v>32406</v>
      </c>
      <c r="H3244" s="1" t="s">
        <v>31998</v>
      </c>
      <c r="I3244" s="4"/>
      <c r="J3244" s="4" t="str">
        <f ca="1">IFERROR(__xludf.DUMMYFUNCTION("LEFT(INDEX(SPLIT(L3244, "" ""), 4), 2)"),"11")</f>
        <v>11</v>
      </c>
      <c r="K3244" s="1" t="s">
        <v>27491</v>
      </c>
      <c r="L3244" s="1" t="s">
        <v>31998</v>
      </c>
    </row>
    <row r="3245" spans="1:12" ht="13.2">
      <c r="A3245" s="20" t="s">
        <v>18929</v>
      </c>
      <c r="B3245" s="1">
        <v>5</v>
      </c>
      <c r="D3245" s="1" t="s">
        <v>19372</v>
      </c>
      <c r="E3245" s="1" t="s">
        <v>32407</v>
      </c>
      <c r="H3245" s="1" t="s">
        <v>31998</v>
      </c>
      <c r="I3245" s="4"/>
      <c r="J3245" s="4" t="str">
        <f ca="1">IFERROR(__xludf.DUMMYFUNCTION("LEFT(INDEX(SPLIT(L3245, "" ""), 4), 2)"),"11")</f>
        <v>11</v>
      </c>
      <c r="K3245" s="1" t="s">
        <v>27738</v>
      </c>
      <c r="L3245" s="1" t="s">
        <v>31998</v>
      </c>
    </row>
    <row r="3246" spans="1:12" ht="13.2">
      <c r="A3246" s="20" t="s">
        <v>32408</v>
      </c>
      <c r="B3246" s="1">
        <v>5</v>
      </c>
      <c r="D3246" s="1" t="s">
        <v>13043</v>
      </c>
      <c r="E3246" s="1" t="s">
        <v>32409</v>
      </c>
      <c r="H3246" s="1" t="s">
        <v>31998</v>
      </c>
      <c r="I3246" s="4"/>
      <c r="J3246" s="4" t="str">
        <f ca="1">IFERROR(__xludf.DUMMYFUNCTION("LEFT(INDEX(SPLIT(L3246, "" ""), 4), 2)"),"11")</f>
        <v>11</v>
      </c>
      <c r="K3246" s="1" t="s">
        <v>27685</v>
      </c>
      <c r="L3246" s="1" t="s">
        <v>31998</v>
      </c>
    </row>
    <row r="3247" spans="1:12" ht="13.2">
      <c r="A3247" s="20" t="s">
        <v>18861</v>
      </c>
      <c r="B3247" s="1">
        <v>5</v>
      </c>
      <c r="C3247" s="1" t="s">
        <v>32410</v>
      </c>
      <c r="D3247" s="1" t="s">
        <v>13043</v>
      </c>
      <c r="E3247" s="1" t="s">
        <v>32411</v>
      </c>
      <c r="H3247" s="1" t="s">
        <v>31998</v>
      </c>
      <c r="I3247" s="4"/>
      <c r="J3247" s="4" t="str">
        <f ca="1">IFERROR(__xludf.DUMMYFUNCTION("LEFT(INDEX(SPLIT(L3247, "" ""), 4), 2)"),"11")</f>
        <v>11</v>
      </c>
      <c r="K3247" s="1" t="s">
        <v>27420</v>
      </c>
      <c r="L3247" s="1" t="s">
        <v>31998</v>
      </c>
    </row>
    <row r="3248" spans="1:12" ht="13.2">
      <c r="A3248" s="20" t="s">
        <v>18878</v>
      </c>
      <c r="B3248" s="1">
        <v>5</v>
      </c>
      <c r="D3248" s="1" t="s">
        <v>13043</v>
      </c>
      <c r="E3248" s="1" t="s">
        <v>32412</v>
      </c>
      <c r="H3248" s="1" t="s">
        <v>31998</v>
      </c>
      <c r="I3248" s="4"/>
      <c r="J3248" s="4" t="str">
        <f ca="1">IFERROR(__xludf.DUMMYFUNCTION("LEFT(INDEX(SPLIT(L3248, "" ""), 4), 2)"),"11")</f>
        <v>11</v>
      </c>
      <c r="K3248" s="1" t="s">
        <v>27488</v>
      </c>
      <c r="L3248" s="1" t="s">
        <v>31998</v>
      </c>
    </row>
    <row r="3249" spans="1:12" ht="13.2">
      <c r="A3249" s="20" t="s">
        <v>18878</v>
      </c>
      <c r="B3249" s="1">
        <v>5</v>
      </c>
      <c r="D3249" s="1" t="s">
        <v>13043</v>
      </c>
      <c r="E3249" s="1" t="s">
        <v>32413</v>
      </c>
      <c r="H3249" s="1" t="s">
        <v>31998</v>
      </c>
      <c r="I3249" s="4"/>
      <c r="J3249" s="4" t="str">
        <f ca="1">IFERROR(__xludf.DUMMYFUNCTION("LEFT(INDEX(SPLIT(L3249, "" ""), 4), 2)"),"11")</f>
        <v>11</v>
      </c>
      <c r="K3249" s="1" t="s">
        <v>27488</v>
      </c>
      <c r="L3249" s="1" t="s">
        <v>31998</v>
      </c>
    </row>
    <row r="3250" spans="1:12" ht="13.2">
      <c r="A3250" s="20" t="s">
        <v>18940</v>
      </c>
      <c r="B3250" s="1">
        <v>5</v>
      </c>
      <c r="D3250" s="1" t="s">
        <v>13043</v>
      </c>
      <c r="E3250" s="1" t="s">
        <v>32414</v>
      </c>
      <c r="H3250" s="1" t="s">
        <v>31998</v>
      </c>
      <c r="I3250" s="4"/>
      <c r="J3250" s="4" t="str">
        <f ca="1">IFERROR(__xludf.DUMMYFUNCTION("LEFT(INDEX(SPLIT(L3250, "" ""), 4), 2)"),"11")</f>
        <v>11</v>
      </c>
      <c r="K3250" s="1" t="s">
        <v>27197</v>
      </c>
      <c r="L3250" s="1" t="s">
        <v>31998</v>
      </c>
    </row>
    <row r="3251" spans="1:12" ht="13.2">
      <c r="A3251" s="20" t="s">
        <v>21662</v>
      </c>
      <c r="B3251" s="1">
        <v>5</v>
      </c>
      <c r="C3251" s="1" t="s">
        <v>32192</v>
      </c>
      <c r="D3251" s="1" t="s">
        <v>13578</v>
      </c>
      <c r="E3251" s="1" t="s">
        <v>32415</v>
      </c>
      <c r="H3251" s="1" t="s">
        <v>31998</v>
      </c>
      <c r="I3251" s="4"/>
      <c r="J3251" s="4" t="str">
        <f ca="1">IFERROR(__xludf.DUMMYFUNCTION("LEFT(INDEX(SPLIT(L3251, "" ""), 4), 2)"),"11")</f>
        <v>11</v>
      </c>
      <c r="K3251" s="1" t="s">
        <v>26609</v>
      </c>
      <c r="L3251" s="1" t="s">
        <v>31998</v>
      </c>
    </row>
    <row r="3252" spans="1:12" ht="13.2">
      <c r="A3252" s="20" t="s">
        <v>18940</v>
      </c>
      <c r="B3252" s="1">
        <v>5</v>
      </c>
      <c r="D3252" s="1" t="s">
        <v>13578</v>
      </c>
      <c r="E3252" s="1" t="s">
        <v>32416</v>
      </c>
      <c r="H3252" s="1" t="s">
        <v>31998</v>
      </c>
      <c r="I3252" s="4"/>
      <c r="J3252" s="4" t="str">
        <f ca="1">IFERROR(__xludf.DUMMYFUNCTION("LEFT(INDEX(SPLIT(L3252, "" ""), 4), 2)"),"11")</f>
        <v>11</v>
      </c>
      <c r="K3252" s="1" t="s">
        <v>27197</v>
      </c>
      <c r="L3252" s="1" t="s">
        <v>31998</v>
      </c>
    </row>
    <row r="3253" spans="1:12" ht="13.2">
      <c r="A3253" s="20" t="s">
        <v>31987</v>
      </c>
      <c r="B3253" s="1">
        <v>5</v>
      </c>
      <c r="D3253" s="1" t="s">
        <v>13578</v>
      </c>
      <c r="E3253" s="1" t="s">
        <v>32417</v>
      </c>
      <c r="H3253" s="1" t="s">
        <v>31998</v>
      </c>
      <c r="I3253" s="4"/>
      <c r="J3253" s="4" t="str">
        <f ca="1">IFERROR(__xludf.DUMMYFUNCTION("LEFT(INDEX(SPLIT(L3253, "" ""), 4), 2)"),"11")</f>
        <v>11</v>
      </c>
      <c r="K3253" s="1" t="s">
        <v>27197</v>
      </c>
      <c r="L3253" s="1" t="s">
        <v>31998</v>
      </c>
    </row>
    <row r="3254" spans="1:12" ht="13.2">
      <c r="A3254" s="20" t="s">
        <v>19037</v>
      </c>
      <c r="B3254" s="1">
        <v>5</v>
      </c>
      <c r="D3254" s="1" t="s">
        <v>13043</v>
      </c>
      <c r="E3254" s="1" t="s">
        <v>32418</v>
      </c>
      <c r="H3254" s="1" t="s">
        <v>31998</v>
      </c>
      <c r="I3254" s="4"/>
      <c r="J3254" s="4" t="str">
        <f ca="1">IFERROR(__xludf.DUMMYFUNCTION("LEFT(INDEX(SPLIT(L3254, "" ""), 4), 2)"),"11")</f>
        <v>11</v>
      </c>
      <c r="K3254" s="1" t="s">
        <v>27197</v>
      </c>
      <c r="L3254" s="1" t="s">
        <v>31998</v>
      </c>
    </row>
    <row r="3255" spans="1:12" ht="13.2">
      <c r="A3255" s="20" t="s">
        <v>19451</v>
      </c>
      <c r="B3255" s="1">
        <v>5</v>
      </c>
      <c r="C3255" s="1" t="s">
        <v>32208</v>
      </c>
      <c r="D3255" s="1" t="s">
        <v>13043</v>
      </c>
      <c r="E3255" s="1" t="s">
        <v>32419</v>
      </c>
      <c r="H3255" s="1" t="s">
        <v>31998</v>
      </c>
      <c r="I3255" s="4"/>
      <c r="J3255" s="4" t="str">
        <f ca="1">IFERROR(__xludf.DUMMYFUNCTION("LEFT(INDEX(SPLIT(L3255, "" ""), 4), 2)"),"11")</f>
        <v>11</v>
      </c>
      <c r="K3255" s="1" t="s">
        <v>28258</v>
      </c>
      <c r="L3255" s="1" t="s">
        <v>31998</v>
      </c>
    </row>
    <row r="3256" spans="1:12" ht="13.2">
      <c r="A3256" s="20" t="s">
        <v>18925</v>
      </c>
      <c r="B3256" s="1">
        <v>5</v>
      </c>
      <c r="D3256" s="1" t="s">
        <v>13043</v>
      </c>
      <c r="E3256" s="1" t="s">
        <v>32420</v>
      </c>
      <c r="H3256" s="1" t="s">
        <v>31998</v>
      </c>
      <c r="I3256" s="4"/>
      <c r="J3256" s="4" t="str">
        <f ca="1">IFERROR(__xludf.DUMMYFUNCTION("LEFT(INDEX(SPLIT(L3256, "" ""), 4), 2)"),"11")</f>
        <v>11</v>
      </c>
      <c r="K3256" s="1" t="s">
        <v>27491</v>
      </c>
      <c r="L3256" s="1" t="s">
        <v>31998</v>
      </c>
    </row>
    <row r="3257" spans="1:12" ht="13.2">
      <c r="A3257" s="20" t="s">
        <v>18929</v>
      </c>
      <c r="B3257" s="1">
        <v>5</v>
      </c>
      <c r="D3257" s="1" t="s">
        <v>19372</v>
      </c>
      <c r="E3257" s="1" t="s">
        <v>32421</v>
      </c>
      <c r="H3257" s="1" t="s">
        <v>31998</v>
      </c>
      <c r="I3257" s="4"/>
      <c r="J3257" s="4" t="str">
        <f ca="1">IFERROR(__xludf.DUMMYFUNCTION("LEFT(INDEX(SPLIT(L3257, "" ""), 4), 2)"),"11")</f>
        <v>11</v>
      </c>
      <c r="K3257" s="1" t="s">
        <v>27738</v>
      </c>
      <c r="L3257" s="1" t="s">
        <v>31998</v>
      </c>
    </row>
    <row r="3258" spans="1:12" ht="13.2">
      <c r="A3258" s="20" t="s">
        <v>18861</v>
      </c>
      <c r="B3258" s="1">
        <v>5</v>
      </c>
      <c r="C3258" s="1" t="s">
        <v>32422</v>
      </c>
      <c r="D3258" s="1" t="s">
        <v>13043</v>
      </c>
      <c r="E3258" s="1" t="s">
        <v>32423</v>
      </c>
      <c r="H3258" s="1" t="s">
        <v>31998</v>
      </c>
      <c r="I3258" s="4"/>
      <c r="J3258" s="4" t="str">
        <f ca="1">IFERROR(__xludf.DUMMYFUNCTION("LEFT(INDEX(SPLIT(L3258, "" ""), 4), 2)"),"11")</f>
        <v>11</v>
      </c>
      <c r="K3258" s="1" t="s">
        <v>27420</v>
      </c>
      <c r="L3258" s="1" t="s">
        <v>31998</v>
      </c>
    </row>
    <row r="3259" spans="1:12" ht="13.2">
      <c r="A3259" s="20" t="s">
        <v>18847</v>
      </c>
      <c r="B3259" s="1">
        <v>2</v>
      </c>
      <c r="D3259" s="1" t="s">
        <v>19372</v>
      </c>
      <c r="E3259" s="1" t="s">
        <v>32424</v>
      </c>
      <c r="H3259" s="1" t="s">
        <v>31998</v>
      </c>
      <c r="I3259" s="4"/>
      <c r="J3259" s="4" t="str">
        <f ca="1">IFERROR(__xludf.DUMMYFUNCTION("LEFT(INDEX(SPLIT(L3259, "" ""), 4), 2)"),"11")</f>
        <v>11</v>
      </c>
      <c r="K3259" s="1" t="s">
        <v>27197</v>
      </c>
      <c r="L3259" s="1" t="s">
        <v>31998</v>
      </c>
    </row>
    <row r="3260" spans="1:12" ht="13.2">
      <c r="A3260" s="20" t="s">
        <v>19037</v>
      </c>
      <c r="B3260" s="1">
        <v>5</v>
      </c>
      <c r="D3260" s="1" t="s">
        <v>13043</v>
      </c>
      <c r="E3260" s="1" t="s">
        <v>32425</v>
      </c>
      <c r="H3260" s="1" t="s">
        <v>31998</v>
      </c>
      <c r="I3260" s="4"/>
      <c r="J3260" s="4" t="str">
        <f ca="1">IFERROR(__xludf.DUMMYFUNCTION("LEFT(INDEX(SPLIT(L3260, "" ""), 4), 2)"),"11")</f>
        <v>11</v>
      </c>
      <c r="K3260" s="1" t="s">
        <v>27197</v>
      </c>
      <c r="L3260" s="1" t="s">
        <v>31998</v>
      </c>
    </row>
    <row r="3261" spans="1:12" ht="13.2">
      <c r="A3261" s="20" t="s">
        <v>32426</v>
      </c>
      <c r="B3261" s="1">
        <v>4</v>
      </c>
      <c r="C3261" s="1" t="s">
        <v>32427</v>
      </c>
      <c r="D3261" s="1" t="s">
        <v>13043</v>
      </c>
      <c r="E3261" s="1" t="s">
        <v>32428</v>
      </c>
      <c r="H3261" s="1" t="s">
        <v>31998</v>
      </c>
      <c r="I3261" s="4"/>
      <c r="J3261" s="4" t="str">
        <f ca="1">IFERROR(__xludf.DUMMYFUNCTION("LEFT(INDEX(SPLIT(L3261, "" ""), 4), 2)"),"11")</f>
        <v>11</v>
      </c>
      <c r="K3261" s="1" t="s">
        <v>27668</v>
      </c>
      <c r="L3261" s="1" t="s">
        <v>31998</v>
      </c>
    </row>
    <row r="3262" spans="1:12" ht="13.2">
      <c r="A3262" s="20" t="s">
        <v>19309</v>
      </c>
      <c r="B3262" s="1">
        <v>5</v>
      </c>
      <c r="D3262" s="1" t="s">
        <v>19372</v>
      </c>
      <c r="E3262" s="1" t="s">
        <v>32429</v>
      </c>
      <c r="H3262" s="1" t="s">
        <v>31998</v>
      </c>
      <c r="I3262" s="4"/>
      <c r="J3262" s="4" t="str">
        <f ca="1">IFERROR(__xludf.DUMMYFUNCTION("LEFT(INDEX(SPLIT(L3262, "" ""), 4), 2)"),"11")</f>
        <v>11</v>
      </c>
      <c r="K3262" s="1" t="s">
        <v>27197</v>
      </c>
      <c r="L3262" s="1" t="s">
        <v>31998</v>
      </c>
    </row>
    <row r="3263" spans="1:12" ht="13.2">
      <c r="A3263" s="20" t="s">
        <v>32272</v>
      </c>
      <c r="B3263" s="1">
        <v>5</v>
      </c>
      <c r="C3263" s="1" t="s">
        <v>32273</v>
      </c>
      <c r="D3263" s="1" t="s">
        <v>13578</v>
      </c>
      <c r="E3263" s="1" t="s">
        <v>32430</v>
      </c>
      <c r="H3263" s="1" t="s">
        <v>31998</v>
      </c>
      <c r="I3263" s="4"/>
      <c r="J3263" s="4" t="str">
        <f ca="1">IFERROR(__xludf.DUMMYFUNCTION("LEFT(INDEX(SPLIT(L3263, "" ""), 4), 2)"),"11")</f>
        <v>11</v>
      </c>
      <c r="K3263" s="1" t="s">
        <v>32275</v>
      </c>
      <c r="L3263" s="1" t="s">
        <v>31998</v>
      </c>
    </row>
    <row r="3264" spans="1:12" ht="13.2">
      <c r="A3264" s="20" t="s">
        <v>18925</v>
      </c>
      <c r="B3264" s="1">
        <v>5</v>
      </c>
      <c r="D3264" s="1" t="s">
        <v>13043</v>
      </c>
      <c r="E3264" s="1" t="s">
        <v>32431</v>
      </c>
      <c r="H3264" s="1" t="s">
        <v>31998</v>
      </c>
      <c r="I3264" s="4"/>
      <c r="J3264" s="4" t="str">
        <f ca="1">IFERROR(__xludf.DUMMYFUNCTION("LEFT(INDEX(SPLIT(L3264, "" ""), 4), 2)"),"11")</f>
        <v>11</v>
      </c>
      <c r="K3264" s="1" t="s">
        <v>27491</v>
      </c>
      <c r="L3264" s="1" t="s">
        <v>31998</v>
      </c>
    </row>
    <row r="3265" spans="1:12" ht="13.2">
      <c r="A3265" s="20" t="s">
        <v>18878</v>
      </c>
      <c r="B3265" s="1">
        <v>5</v>
      </c>
      <c r="D3265" s="1" t="s">
        <v>13043</v>
      </c>
      <c r="E3265" s="1" t="s">
        <v>32432</v>
      </c>
      <c r="H3265" s="1" t="s">
        <v>31998</v>
      </c>
      <c r="I3265" s="4"/>
      <c r="J3265" s="4" t="str">
        <f ca="1">IFERROR(__xludf.DUMMYFUNCTION("LEFT(INDEX(SPLIT(L3265, "" ""), 4), 2)"),"11")</f>
        <v>11</v>
      </c>
      <c r="K3265" s="1" t="s">
        <v>27488</v>
      </c>
      <c r="L3265" s="1" t="s">
        <v>31998</v>
      </c>
    </row>
    <row r="3266" spans="1:12" ht="13.2">
      <c r="A3266" s="20" t="s">
        <v>26247</v>
      </c>
      <c r="B3266" s="1">
        <v>5</v>
      </c>
      <c r="D3266" s="1" t="s">
        <v>10778</v>
      </c>
      <c r="E3266" s="1" t="s">
        <v>32433</v>
      </c>
      <c r="H3266" s="1" t="s">
        <v>31998</v>
      </c>
      <c r="I3266" s="4"/>
      <c r="J3266" s="4" t="str">
        <f ca="1">IFERROR(__xludf.DUMMYFUNCTION("LEFT(INDEX(SPLIT(L3266, "" ""), 4), 2)"),"11")</f>
        <v>11</v>
      </c>
      <c r="K3266" s="1" t="s">
        <v>27197</v>
      </c>
      <c r="L3266" s="1" t="s">
        <v>31998</v>
      </c>
    </row>
    <row r="3267" spans="1:12" ht="13.2">
      <c r="A3267" s="20" t="s">
        <v>18861</v>
      </c>
      <c r="B3267" s="1">
        <v>5</v>
      </c>
      <c r="C3267" s="1" t="s">
        <v>32434</v>
      </c>
      <c r="D3267" s="1" t="s">
        <v>13043</v>
      </c>
      <c r="E3267" s="1" t="s">
        <v>32435</v>
      </c>
      <c r="H3267" s="1" t="s">
        <v>31998</v>
      </c>
      <c r="I3267" s="4"/>
      <c r="J3267" s="4" t="str">
        <f ca="1">IFERROR(__xludf.DUMMYFUNCTION("LEFT(INDEX(SPLIT(L3267, "" ""), 4), 2)"),"11")</f>
        <v>11</v>
      </c>
      <c r="K3267" s="1" t="s">
        <v>27420</v>
      </c>
      <c r="L3267" s="1" t="s">
        <v>31998</v>
      </c>
    </row>
    <row r="3268" spans="1:12" ht="13.2">
      <c r="A3268" s="20" t="s">
        <v>32436</v>
      </c>
      <c r="B3268" s="1">
        <v>4</v>
      </c>
      <c r="C3268" s="1" t="s">
        <v>32437</v>
      </c>
      <c r="D3268" s="1" t="s">
        <v>13043</v>
      </c>
      <c r="E3268" s="1" t="s">
        <v>32438</v>
      </c>
      <c r="H3268" s="1" t="s">
        <v>31998</v>
      </c>
      <c r="I3268" s="4"/>
      <c r="J3268" s="4" t="str">
        <f ca="1">IFERROR(__xludf.DUMMYFUNCTION("LEFT(INDEX(SPLIT(L3268, "" ""), 4), 2)"),"11")</f>
        <v>11</v>
      </c>
      <c r="K3268" s="1" t="s">
        <v>27668</v>
      </c>
      <c r="L3268" s="1" t="s">
        <v>31998</v>
      </c>
    </row>
    <row r="3269" spans="1:12" ht="13.2">
      <c r="A3269" s="20" t="s">
        <v>32439</v>
      </c>
      <c r="B3269" s="1">
        <v>4</v>
      </c>
      <c r="D3269" s="1" t="s">
        <v>10442</v>
      </c>
      <c r="E3269" s="1" t="s">
        <v>32440</v>
      </c>
      <c r="H3269" s="1" t="s">
        <v>31998</v>
      </c>
      <c r="I3269" s="4"/>
      <c r="J3269" s="4" t="str">
        <f ca="1">IFERROR(__xludf.DUMMYFUNCTION("LEFT(INDEX(SPLIT(L3269, "" ""), 4), 2)"),"11")</f>
        <v>11</v>
      </c>
      <c r="K3269" s="1" t="s">
        <v>31851</v>
      </c>
      <c r="L3269" s="1" t="s">
        <v>31998</v>
      </c>
    </row>
    <row r="3270" spans="1:12" ht="13.2">
      <c r="A3270" s="20" t="s">
        <v>18973</v>
      </c>
      <c r="B3270" s="1">
        <v>5</v>
      </c>
      <c r="D3270" s="1" t="s">
        <v>13043</v>
      </c>
      <c r="E3270" s="1" t="s">
        <v>32441</v>
      </c>
      <c r="H3270" s="1" t="s">
        <v>31998</v>
      </c>
      <c r="I3270" s="4"/>
      <c r="J3270" s="4" t="str">
        <f ca="1">IFERROR(__xludf.DUMMYFUNCTION("LEFT(INDEX(SPLIT(L3270, "" ""), 4), 2)"),"11")</f>
        <v>11</v>
      </c>
      <c r="K3270" s="1" t="s">
        <v>27197</v>
      </c>
      <c r="L3270" s="1" t="s">
        <v>31998</v>
      </c>
    </row>
    <row r="3271" spans="1:12" ht="13.2">
      <c r="A3271" s="20" t="s">
        <v>18940</v>
      </c>
      <c r="B3271" s="1">
        <v>5</v>
      </c>
      <c r="D3271" s="1" t="s">
        <v>13043</v>
      </c>
      <c r="E3271" s="1" t="s">
        <v>32442</v>
      </c>
      <c r="H3271" s="1" t="s">
        <v>31998</v>
      </c>
      <c r="I3271" s="4"/>
      <c r="J3271" s="4" t="str">
        <f ca="1">IFERROR(__xludf.DUMMYFUNCTION("LEFT(INDEX(SPLIT(L3271, "" ""), 4), 2)"),"11")</f>
        <v>11</v>
      </c>
      <c r="K3271" s="1" t="s">
        <v>27197</v>
      </c>
      <c r="L3271" s="1" t="s">
        <v>31998</v>
      </c>
    </row>
    <row r="3272" spans="1:12" ht="13.2">
      <c r="A3272" s="20" t="s">
        <v>32443</v>
      </c>
      <c r="B3272" s="1">
        <v>4</v>
      </c>
      <c r="D3272" s="1" t="s">
        <v>13043</v>
      </c>
      <c r="E3272" s="1" t="s">
        <v>32444</v>
      </c>
      <c r="H3272" s="1" t="s">
        <v>31998</v>
      </c>
      <c r="I3272" s="4"/>
      <c r="J3272" s="4" t="str">
        <f ca="1">IFERROR(__xludf.DUMMYFUNCTION("LEFT(INDEX(SPLIT(L3272, "" ""), 4), 2)"),"11")</f>
        <v>11</v>
      </c>
      <c r="K3272" s="1" t="s">
        <v>27561</v>
      </c>
      <c r="L3272" s="1" t="s">
        <v>31998</v>
      </c>
    </row>
    <row r="3273" spans="1:12" ht="13.2">
      <c r="A3273" s="20" t="s">
        <v>19274</v>
      </c>
      <c r="B3273" s="1">
        <v>5</v>
      </c>
      <c r="D3273" s="1" t="s">
        <v>13043</v>
      </c>
      <c r="E3273" s="1" t="s">
        <v>32445</v>
      </c>
      <c r="H3273" s="1" t="s">
        <v>31998</v>
      </c>
      <c r="I3273" s="4"/>
      <c r="J3273" s="4" t="str">
        <f ca="1">IFERROR(__xludf.DUMMYFUNCTION("LEFT(INDEX(SPLIT(L3273, "" ""), 4), 2)"),"11")</f>
        <v>11</v>
      </c>
      <c r="K3273" s="1" t="s">
        <v>27197</v>
      </c>
      <c r="L3273" s="1" t="s">
        <v>31998</v>
      </c>
    </row>
    <row r="3274" spans="1:12" ht="13.2">
      <c r="A3274" s="20" t="s">
        <v>18878</v>
      </c>
      <c r="B3274" s="1">
        <v>5</v>
      </c>
      <c r="D3274" s="1" t="s">
        <v>10755</v>
      </c>
      <c r="E3274" s="1" t="s">
        <v>32446</v>
      </c>
      <c r="H3274" s="1" t="s">
        <v>31998</v>
      </c>
      <c r="I3274" s="4"/>
      <c r="J3274" s="4" t="str">
        <f ca="1">IFERROR(__xludf.DUMMYFUNCTION("LEFT(INDEX(SPLIT(L3274, "" ""), 4), 2)"),"11")</f>
        <v>11</v>
      </c>
      <c r="K3274" s="1" t="s">
        <v>27488</v>
      </c>
      <c r="L3274" s="1" t="s">
        <v>31998</v>
      </c>
    </row>
    <row r="3275" spans="1:12" ht="13.2">
      <c r="A3275" s="20" t="s">
        <v>18945</v>
      </c>
      <c r="B3275" s="1">
        <v>5</v>
      </c>
      <c r="D3275" s="1" t="s">
        <v>13043</v>
      </c>
      <c r="E3275" s="1" t="s">
        <v>32447</v>
      </c>
      <c r="H3275" s="1" t="s">
        <v>31998</v>
      </c>
      <c r="I3275" s="4"/>
      <c r="J3275" s="4" t="str">
        <f ca="1">IFERROR(__xludf.DUMMYFUNCTION("LEFT(INDEX(SPLIT(L3275, "" ""), 4), 2)"),"11")</f>
        <v>11</v>
      </c>
      <c r="K3275" s="1" t="s">
        <v>27197</v>
      </c>
      <c r="L3275" s="1" t="s">
        <v>31998</v>
      </c>
    </row>
    <row r="3276" spans="1:12" ht="13.2">
      <c r="A3276" s="20" t="s">
        <v>18861</v>
      </c>
      <c r="B3276" s="1">
        <v>5</v>
      </c>
      <c r="C3276" s="1" t="s">
        <v>32448</v>
      </c>
      <c r="D3276" s="1" t="s">
        <v>19372</v>
      </c>
      <c r="E3276" s="1" t="s">
        <v>32449</v>
      </c>
      <c r="H3276" s="1" t="s">
        <v>31998</v>
      </c>
      <c r="I3276" s="4"/>
      <c r="J3276" s="4" t="str">
        <f ca="1">IFERROR(__xludf.DUMMYFUNCTION("LEFT(INDEX(SPLIT(L3276, "" ""), 4), 2)"),"11")</f>
        <v>11</v>
      </c>
      <c r="K3276" s="1" t="s">
        <v>27420</v>
      </c>
      <c r="L3276" s="1" t="s">
        <v>31998</v>
      </c>
    </row>
    <row r="3277" spans="1:12" ht="13.2">
      <c r="A3277" s="20" t="s">
        <v>18925</v>
      </c>
      <c r="B3277" s="1">
        <v>5</v>
      </c>
      <c r="D3277" s="1" t="s">
        <v>13043</v>
      </c>
      <c r="E3277" s="1" t="s">
        <v>32450</v>
      </c>
      <c r="H3277" s="1" t="s">
        <v>31998</v>
      </c>
      <c r="I3277" s="4"/>
      <c r="J3277" s="4" t="str">
        <f ca="1">IFERROR(__xludf.DUMMYFUNCTION("LEFT(INDEX(SPLIT(L3277, "" ""), 4), 2)"),"11")</f>
        <v>11</v>
      </c>
      <c r="K3277" s="1" t="s">
        <v>27491</v>
      </c>
      <c r="L3277" s="1" t="s">
        <v>31998</v>
      </c>
    </row>
    <row r="3278" spans="1:12" ht="13.2">
      <c r="A3278" s="20" t="s">
        <v>20618</v>
      </c>
      <c r="B3278" s="1">
        <v>5</v>
      </c>
      <c r="D3278" s="1" t="s">
        <v>19372</v>
      </c>
      <c r="E3278" s="1" t="s">
        <v>32451</v>
      </c>
      <c r="H3278" s="1" t="s">
        <v>31998</v>
      </c>
      <c r="I3278" s="4"/>
      <c r="J3278" s="4" t="str">
        <f ca="1">IFERROR(__xludf.DUMMYFUNCTION("LEFT(INDEX(SPLIT(L3278, "" ""), 4), 2)"),"11")</f>
        <v>11</v>
      </c>
      <c r="K3278" s="1" t="s">
        <v>27197</v>
      </c>
      <c r="L3278" s="1" t="s">
        <v>31998</v>
      </c>
    </row>
    <row r="3279" spans="1:12" ht="13.2">
      <c r="A3279" s="20" t="s">
        <v>32452</v>
      </c>
      <c r="B3279" s="1">
        <v>5</v>
      </c>
      <c r="D3279" s="1" t="s">
        <v>10755</v>
      </c>
      <c r="E3279" s="1" t="s">
        <v>32453</v>
      </c>
      <c r="H3279" s="1" t="s">
        <v>31998</v>
      </c>
      <c r="I3279" s="4"/>
      <c r="J3279" s="4" t="str">
        <f ca="1">IFERROR(__xludf.DUMMYFUNCTION("LEFT(INDEX(SPLIT(L3279, "" ""), 4), 2)"),"11")</f>
        <v>11</v>
      </c>
      <c r="K3279" s="1" t="s">
        <v>27491</v>
      </c>
      <c r="L3279" s="1" t="s">
        <v>31998</v>
      </c>
    </row>
    <row r="3280" spans="1:12" ht="13.2">
      <c r="A3280" s="20" t="s">
        <v>19037</v>
      </c>
      <c r="B3280" s="1">
        <v>5</v>
      </c>
      <c r="D3280" s="1" t="s">
        <v>13043</v>
      </c>
      <c r="E3280" s="1" t="s">
        <v>32454</v>
      </c>
      <c r="H3280" s="1" t="s">
        <v>31998</v>
      </c>
      <c r="I3280" s="4"/>
      <c r="J3280" s="4" t="str">
        <f ca="1">IFERROR(__xludf.DUMMYFUNCTION("LEFT(INDEX(SPLIT(L3280, "" ""), 4), 2)"),"11")</f>
        <v>11</v>
      </c>
      <c r="K3280" s="1" t="s">
        <v>27197</v>
      </c>
      <c r="L3280" s="1" t="s">
        <v>31998</v>
      </c>
    </row>
    <row r="3281" spans="1:12" ht="13.2">
      <c r="A3281" s="20" t="s">
        <v>18847</v>
      </c>
      <c r="B3281" s="1">
        <v>5</v>
      </c>
      <c r="D3281" s="1" t="s">
        <v>13043</v>
      </c>
      <c r="E3281" s="1" t="s">
        <v>32455</v>
      </c>
      <c r="H3281" s="1" t="s">
        <v>31998</v>
      </c>
      <c r="I3281" s="4"/>
      <c r="J3281" s="4" t="str">
        <f ca="1">IFERROR(__xludf.DUMMYFUNCTION("LEFT(INDEX(SPLIT(L3281, "" ""), 4), 2)"),"11")</f>
        <v>11</v>
      </c>
      <c r="K3281" s="1" t="s">
        <v>27197</v>
      </c>
      <c r="L3281" s="1" t="s">
        <v>31998</v>
      </c>
    </row>
    <row r="3282" spans="1:12" ht="13.2">
      <c r="A3282" s="20" t="s">
        <v>18925</v>
      </c>
      <c r="B3282" s="1">
        <v>5</v>
      </c>
      <c r="D3282" s="1" t="s">
        <v>13043</v>
      </c>
      <c r="E3282" s="1" t="s">
        <v>32456</v>
      </c>
      <c r="H3282" s="1" t="s">
        <v>31998</v>
      </c>
      <c r="I3282" s="4"/>
      <c r="J3282" s="4" t="str">
        <f ca="1">IFERROR(__xludf.DUMMYFUNCTION("LEFT(INDEX(SPLIT(L3282, "" ""), 4), 2)"),"11")</f>
        <v>11</v>
      </c>
      <c r="K3282" s="1" t="s">
        <v>27491</v>
      </c>
      <c r="L3282" s="1" t="s">
        <v>31998</v>
      </c>
    </row>
    <row r="3283" spans="1:12" ht="13.2">
      <c r="A3283" s="20" t="s">
        <v>19158</v>
      </c>
      <c r="B3283" s="1">
        <v>5</v>
      </c>
      <c r="D3283" s="1" t="s">
        <v>13043</v>
      </c>
      <c r="E3283" s="1" t="s">
        <v>32457</v>
      </c>
      <c r="H3283" s="1" t="s">
        <v>31998</v>
      </c>
      <c r="I3283" s="4"/>
      <c r="J3283" s="4" t="str">
        <f ca="1">IFERROR(__xludf.DUMMYFUNCTION("LEFT(INDEX(SPLIT(L3283, "" ""), 4), 2)"),"11")</f>
        <v>11</v>
      </c>
      <c r="K3283" s="1" t="s">
        <v>27197</v>
      </c>
      <c r="L3283" s="1" t="s">
        <v>31998</v>
      </c>
    </row>
    <row r="3284" spans="1:12" ht="13.2">
      <c r="A3284" s="20" t="s">
        <v>32458</v>
      </c>
      <c r="B3284" s="1">
        <v>4</v>
      </c>
      <c r="D3284" s="1" t="s">
        <v>13043</v>
      </c>
      <c r="E3284" s="1" t="s">
        <v>32459</v>
      </c>
      <c r="H3284" s="1" t="s">
        <v>31998</v>
      </c>
      <c r="I3284" s="4"/>
      <c r="J3284" s="4" t="str">
        <f ca="1">IFERROR(__xludf.DUMMYFUNCTION("LEFT(INDEX(SPLIT(L3284, "" ""), 4), 2)"),"11")</f>
        <v>11</v>
      </c>
      <c r="K3284" s="1" t="s">
        <v>27491</v>
      </c>
      <c r="L3284" s="1" t="s">
        <v>31998</v>
      </c>
    </row>
    <row r="3285" spans="1:12" ht="13.2">
      <c r="A3285" s="20" t="s">
        <v>32460</v>
      </c>
      <c r="B3285" s="1">
        <v>5</v>
      </c>
      <c r="C3285" s="1" t="s">
        <v>32461</v>
      </c>
      <c r="D3285" s="1" t="s">
        <v>13043</v>
      </c>
      <c r="E3285" s="1" t="s">
        <v>32462</v>
      </c>
      <c r="H3285" s="1" t="s">
        <v>31998</v>
      </c>
      <c r="I3285" s="4"/>
      <c r="J3285" s="4" t="str">
        <f ca="1">IFERROR(__xludf.DUMMYFUNCTION("LEFT(INDEX(SPLIT(L3285, "" ""), 4), 2)"),"11")</f>
        <v>11</v>
      </c>
      <c r="K3285" s="1" t="s">
        <v>28836</v>
      </c>
      <c r="L3285" s="1" t="s">
        <v>31998</v>
      </c>
    </row>
    <row r="3286" spans="1:12" ht="13.2">
      <c r="A3286" s="20" t="s">
        <v>32463</v>
      </c>
      <c r="B3286" s="1">
        <v>4</v>
      </c>
      <c r="D3286" s="1" t="s">
        <v>13043</v>
      </c>
      <c r="E3286" s="1" t="s">
        <v>32464</v>
      </c>
      <c r="H3286" s="1" t="s">
        <v>31998</v>
      </c>
      <c r="I3286" s="4"/>
      <c r="J3286" s="4" t="str">
        <f ca="1">IFERROR(__xludf.DUMMYFUNCTION("LEFT(INDEX(SPLIT(L3286, "" ""), 4), 2)"),"11")</f>
        <v>11</v>
      </c>
      <c r="K3286" s="1" t="s">
        <v>27581</v>
      </c>
      <c r="L3286" s="1" t="s">
        <v>31998</v>
      </c>
    </row>
    <row r="3287" spans="1:12" ht="13.2">
      <c r="A3287" s="20" t="s">
        <v>20455</v>
      </c>
      <c r="B3287" s="1">
        <v>5</v>
      </c>
      <c r="D3287" s="1" t="s">
        <v>13043</v>
      </c>
      <c r="E3287" s="1" t="s">
        <v>32465</v>
      </c>
      <c r="H3287" s="1" t="s">
        <v>31998</v>
      </c>
      <c r="I3287" s="4"/>
      <c r="J3287" s="4" t="str">
        <f ca="1">IFERROR(__xludf.DUMMYFUNCTION("LEFT(INDEX(SPLIT(L3287, "" ""), 4), 2)"),"11")</f>
        <v>11</v>
      </c>
      <c r="K3287" s="1" t="s">
        <v>27390</v>
      </c>
      <c r="L3287" s="1" t="s">
        <v>31998</v>
      </c>
    </row>
    <row r="3288" spans="1:12" ht="13.2">
      <c r="A3288" s="20" t="s">
        <v>32466</v>
      </c>
      <c r="B3288" s="1">
        <v>5</v>
      </c>
      <c r="D3288" s="1" t="s">
        <v>13043</v>
      </c>
      <c r="E3288" s="1" t="s">
        <v>32467</v>
      </c>
      <c r="H3288" s="1" t="s">
        <v>31998</v>
      </c>
      <c r="I3288" s="4"/>
      <c r="J3288" s="4" t="str">
        <f ca="1">IFERROR(__xludf.DUMMYFUNCTION("LEFT(INDEX(SPLIT(L3288, "" ""), 4), 2)"),"11")</f>
        <v>11</v>
      </c>
      <c r="K3288" s="1" t="s">
        <v>27197</v>
      </c>
      <c r="L3288" s="1" t="s">
        <v>31998</v>
      </c>
    </row>
    <row r="3289" spans="1:12" ht="13.2">
      <c r="A3289" s="20" t="s">
        <v>18873</v>
      </c>
      <c r="B3289" s="1">
        <v>5</v>
      </c>
      <c r="D3289" s="1" t="s">
        <v>10743</v>
      </c>
      <c r="E3289" s="1" t="s">
        <v>32468</v>
      </c>
      <c r="H3289" s="1" t="s">
        <v>31998</v>
      </c>
      <c r="I3289" s="4"/>
      <c r="J3289" s="4" t="str">
        <f ca="1">IFERROR(__xludf.DUMMYFUNCTION("LEFT(INDEX(SPLIT(L3289, "" ""), 4), 2)"),"11")</f>
        <v>11</v>
      </c>
      <c r="K3289" s="1" t="s">
        <v>27197</v>
      </c>
      <c r="L3289" s="1" t="s">
        <v>31998</v>
      </c>
    </row>
    <row r="3290" spans="1:12" ht="13.2">
      <c r="A3290" s="20" t="s">
        <v>32469</v>
      </c>
      <c r="B3290" s="1">
        <v>5</v>
      </c>
      <c r="D3290" s="1" t="s">
        <v>13043</v>
      </c>
      <c r="E3290" s="1" t="s">
        <v>32470</v>
      </c>
      <c r="H3290" s="1" t="s">
        <v>31998</v>
      </c>
      <c r="I3290" s="4"/>
      <c r="J3290" s="4" t="str">
        <f ca="1">IFERROR(__xludf.DUMMYFUNCTION("LEFT(INDEX(SPLIT(L3290, "" ""), 4), 2)"),"11")</f>
        <v>11</v>
      </c>
      <c r="K3290" s="1" t="s">
        <v>27491</v>
      </c>
      <c r="L3290" s="1" t="s">
        <v>31998</v>
      </c>
    </row>
    <row r="3291" spans="1:12" ht="13.2">
      <c r="A3291" s="20" t="s">
        <v>32471</v>
      </c>
      <c r="B3291" s="1">
        <v>5</v>
      </c>
      <c r="D3291" s="1" t="s">
        <v>13043</v>
      </c>
      <c r="E3291" s="1" t="s">
        <v>32472</v>
      </c>
      <c r="H3291" s="1" t="s">
        <v>31998</v>
      </c>
      <c r="I3291" s="4"/>
      <c r="J3291" s="4" t="str">
        <f ca="1">IFERROR(__xludf.DUMMYFUNCTION("LEFT(INDEX(SPLIT(L3291, "" ""), 4), 2)"),"11")</f>
        <v>11</v>
      </c>
      <c r="K3291" s="1" t="s">
        <v>27581</v>
      </c>
      <c r="L3291" s="1" t="s">
        <v>31998</v>
      </c>
    </row>
    <row r="3292" spans="1:12" ht="13.2">
      <c r="A3292" s="20" t="s">
        <v>32473</v>
      </c>
      <c r="B3292" s="1">
        <v>5</v>
      </c>
      <c r="D3292" s="1" t="s">
        <v>13043</v>
      </c>
      <c r="E3292" s="1" t="s">
        <v>32474</v>
      </c>
      <c r="H3292" s="1" t="s">
        <v>31998</v>
      </c>
      <c r="I3292" s="4"/>
      <c r="J3292" s="4" t="str">
        <f ca="1">IFERROR(__xludf.DUMMYFUNCTION("LEFT(INDEX(SPLIT(L3292, "" ""), 4), 2)"),"11")</f>
        <v>11</v>
      </c>
      <c r="K3292" s="1" t="s">
        <v>27197</v>
      </c>
      <c r="L3292" s="1" t="s">
        <v>31998</v>
      </c>
    </row>
    <row r="3293" spans="1:12" ht="13.2">
      <c r="A3293" s="20" t="s">
        <v>18958</v>
      </c>
      <c r="B3293" s="1">
        <v>5</v>
      </c>
      <c r="D3293" s="1" t="s">
        <v>13043</v>
      </c>
      <c r="E3293" s="1" t="s">
        <v>32475</v>
      </c>
      <c r="H3293" s="1" t="s">
        <v>31998</v>
      </c>
      <c r="I3293" s="4"/>
      <c r="J3293" s="4" t="str">
        <f ca="1">IFERROR(__xludf.DUMMYFUNCTION("LEFT(INDEX(SPLIT(L3293, "" ""), 4), 2)"),"11")</f>
        <v>11</v>
      </c>
      <c r="K3293" s="1" t="s">
        <v>27197</v>
      </c>
      <c r="L3293" s="1" t="s">
        <v>31998</v>
      </c>
    </row>
    <row r="3294" spans="1:12" ht="13.2">
      <c r="A3294" s="20" t="s">
        <v>32476</v>
      </c>
      <c r="B3294" s="1">
        <v>4</v>
      </c>
      <c r="D3294" s="1" t="s">
        <v>13578</v>
      </c>
      <c r="E3294" s="1" t="s">
        <v>32477</v>
      </c>
      <c r="H3294" s="1" t="s">
        <v>31998</v>
      </c>
      <c r="I3294" s="4"/>
      <c r="J3294" s="4" t="str">
        <f ca="1">IFERROR(__xludf.DUMMYFUNCTION("LEFT(INDEX(SPLIT(L3294, "" ""), 4), 2)"),"11")</f>
        <v>11</v>
      </c>
      <c r="K3294" s="1" t="s">
        <v>27491</v>
      </c>
      <c r="L3294" s="1" t="s">
        <v>31998</v>
      </c>
    </row>
    <row r="3295" spans="1:12" ht="13.2">
      <c r="A3295" s="20" t="s">
        <v>32478</v>
      </c>
      <c r="B3295" s="1">
        <v>5</v>
      </c>
      <c r="C3295" s="1" t="s">
        <v>32479</v>
      </c>
      <c r="D3295" s="1" t="s">
        <v>13043</v>
      </c>
      <c r="E3295" s="1" t="s">
        <v>32480</v>
      </c>
      <c r="H3295" s="1" t="s">
        <v>31998</v>
      </c>
      <c r="I3295" s="4"/>
      <c r="J3295" s="4" t="str">
        <f ca="1">IFERROR(__xludf.DUMMYFUNCTION("LEFT(INDEX(SPLIT(L3295, "" ""), 4), 2)"),"11")</f>
        <v>11</v>
      </c>
      <c r="K3295" s="1" t="s">
        <v>27668</v>
      </c>
      <c r="L3295" s="1" t="s">
        <v>31998</v>
      </c>
    </row>
    <row r="3296" spans="1:12" ht="13.2">
      <c r="A3296" s="20" t="s">
        <v>32481</v>
      </c>
      <c r="B3296" s="1">
        <v>4</v>
      </c>
      <c r="D3296" s="1" t="s">
        <v>13043</v>
      </c>
      <c r="E3296" s="1" t="s">
        <v>32482</v>
      </c>
      <c r="H3296" s="1" t="s">
        <v>31998</v>
      </c>
      <c r="I3296" s="4"/>
      <c r="J3296" s="4" t="str">
        <f ca="1">IFERROR(__xludf.DUMMYFUNCTION("LEFT(INDEX(SPLIT(L3296, "" ""), 4), 2)"),"11")</f>
        <v>11</v>
      </c>
      <c r="K3296" s="1" t="s">
        <v>27491</v>
      </c>
      <c r="L3296" s="1" t="s">
        <v>31998</v>
      </c>
    </row>
    <row r="3297" spans="1:12" ht="13.2">
      <c r="A3297" s="20" t="s">
        <v>18925</v>
      </c>
      <c r="B3297" s="1">
        <v>5</v>
      </c>
      <c r="D3297" s="1" t="s">
        <v>13043</v>
      </c>
      <c r="E3297" s="1" t="s">
        <v>32483</v>
      </c>
      <c r="H3297" s="1" t="s">
        <v>31998</v>
      </c>
      <c r="I3297" s="4"/>
      <c r="J3297" s="4" t="str">
        <f ca="1">IFERROR(__xludf.DUMMYFUNCTION("LEFT(INDEX(SPLIT(L3297, "" ""), 4), 2)"),"11")</f>
        <v>11</v>
      </c>
      <c r="K3297" s="1" t="s">
        <v>27491</v>
      </c>
      <c r="L3297" s="1" t="s">
        <v>31998</v>
      </c>
    </row>
    <row r="3298" spans="1:12" ht="13.2">
      <c r="A3298" s="20" t="s">
        <v>32484</v>
      </c>
      <c r="B3298" s="1">
        <v>5</v>
      </c>
      <c r="C3298" s="1" t="s">
        <v>894</v>
      </c>
      <c r="D3298" s="1" t="s">
        <v>13043</v>
      </c>
      <c r="E3298" s="1" t="s">
        <v>32485</v>
      </c>
      <c r="H3298" s="1" t="s">
        <v>31998</v>
      </c>
      <c r="I3298" s="4"/>
      <c r="J3298" s="4" t="str">
        <f ca="1">IFERROR(__xludf.DUMMYFUNCTION("LEFT(INDEX(SPLIT(L3298, "" ""), 4), 2)"),"11")</f>
        <v>11</v>
      </c>
      <c r="K3298" s="1" t="s">
        <v>27668</v>
      </c>
      <c r="L3298" s="1" t="s">
        <v>31998</v>
      </c>
    </row>
    <row r="3299" spans="1:12" ht="13.2">
      <c r="A3299" s="20" t="s">
        <v>32486</v>
      </c>
      <c r="B3299" s="1">
        <v>5</v>
      </c>
      <c r="C3299" s="1" t="s">
        <v>32487</v>
      </c>
      <c r="D3299" s="1" t="s">
        <v>13043</v>
      </c>
      <c r="E3299" s="1" t="s">
        <v>32488</v>
      </c>
      <c r="H3299" s="1" t="s">
        <v>31998</v>
      </c>
      <c r="I3299" s="4"/>
      <c r="J3299" s="4" t="str">
        <f ca="1">IFERROR(__xludf.DUMMYFUNCTION("LEFT(INDEX(SPLIT(L3299, "" ""), 4), 2)"),"11")</f>
        <v>11</v>
      </c>
      <c r="K3299" s="1" t="s">
        <v>26621</v>
      </c>
      <c r="L3299" s="1" t="s">
        <v>31998</v>
      </c>
    </row>
    <row r="3300" spans="1:12" ht="13.2">
      <c r="A3300" s="20" t="s">
        <v>18940</v>
      </c>
      <c r="B3300" s="1">
        <v>5</v>
      </c>
      <c r="D3300" s="1" t="s">
        <v>13043</v>
      </c>
      <c r="E3300" s="1" t="s">
        <v>32489</v>
      </c>
      <c r="H3300" s="1" t="s">
        <v>31998</v>
      </c>
      <c r="I3300" s="4"/>
      <c r="J3300" s="4" t="str">
        <f ca="1">IFERROR(__xludf.DUMMYFUNCTION("LEFT(INDEX(SPLIT(L3300, "" ""), 4), 2)"),"11")</f>
        <v>11</v>
      </c>
      <c r="K3300" s="1" t="s">
        <v>27197</v>
      </c>
      <c r="L3300" s="1" t="s">
        <v>31998</v>
      </c>
    </row>
    <row r="3301" spans="1:12" ht="13.2">
      <c r="A3301" s="20" t="s">
        <v>1548</v>
      </c>
      <c r="B3301" s="1">
        <v>5</v>
      </c>
      <c r="D3301" s="1" t="s">
        <v>13043</v>
      </c>
      <c r="E3301" s="1" t="s">
        <v>32490</v>
      </c>
      <c r="H3301" s="1" t="s">
        <v>31998</v>
      </c>
      <c r="I3301" s="4"/>
      <c r="J3301" s="4" t="str">
        <f ca="1">IFERROR(__xludf.DUMMYFUNCTION("LEFT(INDEX(SPLIT(L3301, "" ""), 4), 2)"),"11")</f>
        <v>11</v>
      </c>
      <c r="K3301" s="1" t="s">
        <v>27197</v>
      </c>
      <c r="L3301" s="1" t="s">
        <v>31998</v>
      </c>
    </row>
    <row r="3302" spans="1:12" ht="13.2">
      <c r="A3302" s="20" t="s">
        <v>19118</v>
      </c>
      <c r="B3302" s="1">
        <v>5</v>
      </c>
      <c r="D3302" s="1" t="s">
        <v>10736</v>
      </c>
      <c r="E3302" s="1" t="s">
        <v>6869</v>
      </c>
      <c r="H3302" s="1" t="s">
        <v>31998</v>
      </c>
      <c r="I3302" s="4"/>
      <c r="J3302" s="4" t="str">
        <f ca="1">IFERROR(__xludf.DUMMYFUNCTION("LEFT(INDEX(SPLIT(L3302, "" ""), 4), 2)"),"11")</f>
        <v>11</v>
      </c>
      <c r="K3302" s="1" t="s">
        <v>27197</v>
      </c>
      <c r="L3302" s="1" t="s">
        <v>31998</v>
      </c>
    </row>
    <row r="3303" spans="1:12" ht="13.2">
      <c r="A3303" s="20" t="s">
        <v>20554</v>
      </c>
      <c r="B3303" s="1">
        <v>5</v>
      </c>
      <c r="D3303" s="1" t="s">
        <v>13043</v>
      </c>
      <c r="E3303" s="1" t="s">
        <v>32491</v>
      </c>
      <c r="H3303" s="1" t="s">
        <v>31998</v>
      </c>
      <c r="I3303" s="4"/>
      <c r="J3303" s="4" t="str">
        <f ca="1">IFERROR(__xludf.DUMMYFUNCTION("LEFT(INDEX(SPLIT(L3303, "" ""), 4), 2)"),"11")</f>
        <v>11</v>
      </c>
      <c r="K3303" s="1" t="s">
        <v>27197</v>
      </c>
      <c r="L3303" s="1" t="s">
        <v>31998</v>
      </c>
    </row>
    <row r="3304" spans="1:12" ht="13.2">
      <c r="A3304" s="20" t="s">
        <v>19037</v>
      </c>
      <c r="B3304" s="1">
        <v>5</v>
      </c>
      <c r="D3304" s="1" t="s">
        <v>19372</v>
      </c>
      <c r="E3304" s="1" t="s">
        <v>32492</v>
      </c>
      <c r="H3304" s="1" t="s">
        <v>31998</v>
      </c>
      <c r="I3304" s="4"/>
      <c r="J3304" s="4" t="str">
        <f ca="1">IFERROR(__xludf.DUMMYFUNCTION("LEFT(INDEX(SPLIT(L3304, "" ""), 4), 2)"),"11")</f>
        <v>11</v>
      </c>
      <c r="K3304" s="1" t="s">
        <v>27197</v>
      </c>
      <c r="L3304" s="1" t="s">
        <v>31998</v>
      </c>
    </row>
    <row r="3305" spans="1:12" ht="13.2">
      <c r="A3305" s="20" t="s">
        <v>18929</v>
      </c>
      <c r="B3305" s="1">
        <v>5</v>
      </c>
      <c r="D3305" s="1" t="s">
        <v>19372</v>
      </c>
      <c r="E3305" s="1" t="s">
        <v>32493</v>
      </c>
      <c r="H3305" s="1" t="s">
        <v>31998</v>
      </c>
      <c r="I3305" s="4"/>
      <c r="J3305" s="4" t="str">
        <f ca="1">IFERROR(__xludf.DUMMYFUNCTION("LEFT(INDEX(SPLIT(L3305, "" ""), 4), 2)"),"11")</f>
        <v>11</v>
      </c>
      <c r="K3305" s="1" t="s">
        <v>27738</v>
      </c>
      <c r="L3305" s="1" t="s">
        <v>31998</v>
      </c>
    </row>
    <row r="3306" spans="1:12" ht="13.2">
      <c r="A3306" s="20" t="s">
        <v>32494</v>
      </c>
      <c r="B3306" s="1">
        <v>5</v>
      </c>
      <c r="D3306" s="1" t="s">
        <v>13043</v>
      </c>
      <c r="E3306" s="1" t="s">
        <v>32495</v>
      </c>
      <c r="H3306" s="1" t="s">
        <v>31998</v>
      </c>
      <c r="I3306" s="4"/>
      <c r="J3306" s="4" t="str">
        <f ca="1">IFERROR(__xludf.DUMMYFUNCTION("LEFT(INDEX(SPLIT(L3306, "" ""), 4), 2)"),"11")</f>
        <v>11</v>
      </c>
      <c r="K3306" s="1" t="s">
        <v>27685</v>
      </c>
      <c r="L3306" s="1" t="s">
        <v>31998</v>
      </c>
    </row>
    <row r="3307" spans="1:12" ht="13.2">
      <c r="A3307" s="20" t="s">
        <v>18929</v>
      </c>
      <c r="B3307" s="1">
        <v>5</v>
      </c>
      <c r="D3307" s="1" t="s">
        <v>13043</v>
      </c>
      <c r="E3307" s="1" t="s">
        <v>32496</v>
      </c>
      <c r="H3307" s="1" t="s">
        <v>31998</v>
      </c>
      <c r="I3307" s="4"/>
      <c r="J3307" s="4" t="str">
        <f ca="1">IFERROR(__xludf.DUMMYFUNCTION("LEFT(INDEX(SPLIT(L3307, "" ""), 4), 2)"),"11")</f>
        <v>11</v>
      </c>
      <c r="K3307" s="1" t="s">
        <v>27738</v>
      </c>
      <c r="L3307" s="1" t="s">
        <v>31998</v>
      </c>
    </row>
    <row r="3308" spans="1:12" ht="13.2">
      <c r="A3308" s="20" t="s">
        <v>18878</v>
      </c>
      <c r="B3308" s="1">
        <v>5</v>
      </c>
      <c r="D3308" s="1" t="s">
        <v>10755</v>
      </c>
      <c r="E3308" s="1" t="s">
        <v>32497</v>
      </c>
      <c r="H3308" s="1" t="s">
        <v>31998</v>
      </c>
      <c r="I3308" s="4"/>
      <c r="J3308" s="4" t="str">
        <f ca="1">IFERROR(__xludf.DUMMYFUNCTION("LEFT(INDEX(SPLIT(L3308, "" ""), 4), 2)"),"11")</f>
        <v>11</v>
      </c>
      <c r="K3308" s="1" t="s">
        <v>27488</v>
      </c>
      <c r="L3308" s="1" t="s">
        <v>31998</v>
      </c>
    </row>
    <row r="3309" spans="1:12" ht="13.2">
      <c r="A3309" s="20" t="s">
        <v>18929</v>
      </c>
      <c r="B3309" s="1">
        <v>5</v>
      </c>
      <c r="D3309" s="1" t="s">
        <v>13043</v>
      </c>
      <c r="E3309" s="1" t="s">
        <v>32498</v>
      </c>
      <c r="H3309" s="1" t="s">
        <v>31998</v>
      </c>
      <c r="I3309" s="4"/>
      <c r="J3309" s="4" t="str">
        <f ca="1">IFERROR(__xludf.DUMMYFUNCTION("LEFT(INDEX(SPLIT(L3309, "" ""), 4), 2)"),"11")</f>
        <v>11</v>
      </c>
      <c r="K3309" s="1" t="s">
        <v>27738</v>
      </c>
      <c r="L3309" s="1" t="s">
        <v>31998</v>
      </c>
    </row>
    <row r="3310" spans="1:12" ht="13.2">
      <c r="A3310" s="20" t="s">
        <v>18925</v>
      </c>
      <c r="B3310" s="1">
        <v>5</v>
      </c>
      <c r="D3310" s="1" t="s">
        <v>13043</v>
      </c>
      <c r="E3310" s="1" t="s">
        <v>32499</v>
      </c>
      <c r="H3310" s="1" t="s">
        <v>31998</v>
      </c>
      <c r="I3310" s="4"/>
      <c r="J3310" s="4" t="str">
        <f ca="1">IFERROR(__xludf.DUMMYFUNCTION("LEFT(INDEX(SPLIT(L3310, "" ""), 4), 2)"),"11")</f>
        <v>11</v>
      </c>
      <c r="K3310" s="1" t="s">
        <v>27491</v>
      </c>
      <c r="L3310" s="1" t="s">
        <v>31998</v>
      </c>
    </row>
    <row r="3311" spans="1:12" ht="13.2">
      <c r="A3311" s="20" t="s">
        <v>18929</v>
      </c>
      <c r="B3311" s="1">
        <v>5</v>
      </c>
      <c r="D3311" s="1" t="s">
        <v>13043</v>
      </c>
      <c r="E3311" s="1" t="s">
        <v>32500</v>
      </c>
      <c r="H3311" s="1" t="s">
        <v>31998</v>
      </c>
      <c r="I3311" s="4"/>
      <c r="J3311" s="4" t="str">
        <f ca="1">IFERROR(__xludf.DUMMYFUNCTION("LEFT(INDEX(SPLIT(L3311, "" ""), 4), 2)"),"11")</f>
        <v>11</v>
      </c>
      <c r="K3311" s="1" t="s">
        <v>27738</v>
      </c>
      <c r="L3311" s="1" t="s">
        <v>31998</v>
      </c>
    </row>
    <row r="3312" spans="1:12" ht="13.2">
      <c r="A3312" s="20" t="s">
        <v>32501</v>
      </c>
      <c r="B3312" s="1">
        <v>5</v>
      </c>
      <c r="D3312" s="1" t="s">
        <v>13043</v>
      </c>
      <c r="E3312" s="1" t="s">
        <v>32502</v>
      </c>
      <c r="H3312" s="1" t="s">
        <v>31998</v>
      </c>
      <c r="I3312" s="4"/>
      <c r="J3312" s="4" t="str">
        <f ca="1">IFERROR(__xludf.DUMMYFUNCTION("LEFT(INDEX(SPLIT(L3312, "" ""), 4), 2)"),"11")</f>
        <v>11</v>
      </c>
      <c r="K3312" s="1" t="s">
        <v>27491</v>
      </c>
      <c r="L3312" s="1" t="s">
        <v>31998</v>
      </c>
    </row>
    <row r="3313" spans="1:12" ht="13.2">
      <c r="A3313" s="20" t="s">
        <v>3482</v>
      </c>
      <c r="B3313" s="1">
        <v>5</v>
      </c>
      <c r="D3313" s="1" t="s">
        <v>19372</v>
      </c>
      <c r="E3313" s="1" t="s">
        <v>32503</v>
      </c>
      <c r="H3313" s="1" t="s">
        <v>31998</v>
      </c>
      <c r="I3313" s="4"/>
      <c r="J3313" s="4" t="str">
        <f ca="1">IFERROR(__xludf.DUMMYFUNCTION("LEFT(INDEX(SPLIT(L3313, "" ""), 4), 2)"),"11")</f>
        <v>11</v>
      </c>
      <c r="K3313" s="1" t="s">
        <v>27197</v>
      </c>
      <c r="L3313" s="1" t="s">
        <v>31998</v>
      </c>
    </row>
    <row r="3314" spans="1:12" ht="13.2">
      <c r="A3314" s="20" t="s">
        <v>18945</v>
      </c>
      <c r="B3314" s="1">
        <v>5</v>
      </c>
      <c r="D3314" s="1" t="s">
        <v>10736</v>
      </c>
      <c r="E3314" s="1" t="s">
        <v>32504</v>
      </c>
      <c r="H3314" s="1" t="s">
        <v>31998</v>
      </c>
      <c r="I3314" s="4"/>
      <c r="J3314" s="4" t="str">
        <f ca="1">IFERROR(__xludf.DUMMYFUNCTION("LEFT(INDEX(SPLIT(L3314, "" ""), 4), 2)"),"11")</f>
        <v>11</v>
      </c>
      <c r="K3314" s="1" t="s">
        <v>27197</v>
      </c>
      <c r="L3314" s="1" t="s">
        <v>31998</v>
      </c>
    </row>
    <row r="3315" spans="1:12" ht="13.2">
      <c r="A3315" s="20" t="s">
        <v>18929</v>
      </c>
      <c r="B3315" s="1">
        <v>5</v>
      </c>
      <c r="D3315" s="1" t="s">
        <v>19372</v>
      </c>
      <c r="E3315" s="1" t="s">
        <v>32505</v>
      </c>
      <c r="H3315" s="1" t="s">
        <v>31998</v>
      </c>
      <c r="I3315" s="4"/>
      <c r="J3315" s="4" t="str">
        <f ca="1">IFERROR(__xludf.DUMMYFUNCTION("LEFT(INDEX(SPLIT(L3315, "" ""), 4), 2)"),"11")</f>
        <v>11</v>
      </c>
      <c r="K3315" s="1" t="s">
        <v>27738</v>
      </c>
      <c r="L3315" s="1" t="s">
        <v>31998</v>
      </c>
    </row>
    <row r="3316" spans="1:12" ht="13.2">
      <c r="A3316" s="20" t="s">
        <v>32506</v>
      </c>
      <c r="B3316" s="1">
        <v>5</v>
      </c>
      <c r="D3316" s="1" t="s">
        <v>13043</v>
      </c>
      <c r="E3316" s="1" t="s">
        <v>32507</v>
      </c>
      <c r="H3316" s="1" t="s">
        <v>31998</v>
      </c>
      <c r="I3316" s="4"/>
      <c r="J3316" s="4" t="str">
        <f ca="1">IFERROR(__xludf.DUMMYFUNCTION("LEFT(INDEX(SPLIT(L3316, "" ""), 4), 2)"),"11")</f>
        <v>11</v>
      </c>
      <c r="K3316" s="1" t="s">
        <v>27561</v>
      </c>
      <c r="L3316" s="1" t="s">
        <v>31998</v>
      </c>
    </row>
    <row r="3317" spans="1:12" ht="13.2">
      <c r="A3317" s="20" t="s">
        <v>19025</v>
      </c>
      <c r="B3317" s="1">
        <v>5</v>
      </c>
      <c r="C3317" s="1" t="s">
        <v>32508</v>
      </c>
      <c r="D3317" s="1" t="s">
        <v>13578</v>
      </c>
      <c r="E3317" s="1" t="s">
        <v>32509</v>
      </c>
      <c r="H3317" s="1" t="s">
        <v>31998</v>
      </c>
      <c r="I3317" s="4"/>
      <c r="J3317" s="4" t="str">
        <f ca="1">IFERROR(__xludf.DUMMYFUNCTION("LEFT(INDEX(SPLIT(L3317, "" ""), 4), 2)"),"11")</f>
        <v>11</v>
      </c>
      <c r="K3317" s="1" t="s">
        <v>27395</v>
      </c>
      <c r="L3317" s="1" t="s">
        <v>31998</v>
      </c>
    </row>
    <row r="3318" spans="1:12" ht="13.2">
      <c r="A3318" s="20" t="s">
        <v>32510</v>
      </c>
      <c r="B3318" s="1">
        <v>4</v>
      </c>
      <c r="D3318" s="1" t="s">
        <v>13043</v>
      </c>
      <c r="E3318" s="1" t="s">
        <v>32511</v>
      </c>
      <c r="H3318" s="1" t="s">
        <v>31998</v>
      </c>
      <c r="I3318" s="4"/>
      <c r="J3318" s="4" t="str">
        <f ca="1">IFERROR(__xludf.DUMMYFUNCTION("LEFT(INDEX(SPLIT(L3318, "" ""), 4), 2)"),"11")</f>
        <v>11</v>
      </c>
      <c r="K3318" s="1" t="s">
        <v>27491</v>
      </c>
      <c r="L3318" s="1" t="s">
        <v>31998</v>
      </c>
    </row>
    <row r="3319" spans="1:12" ht="13.2">
      <c r="A3319" s="20" t="s">
        <v>32512</v>
      </c>
      <c r="B3319" s="1">
        <v>5</v>
      </c>
      <c r="D3319" s="1" t="s">
        <v>13043</v>
      </c>
      <c r="E3319" s="1" t="s">
        <v>32513</v>
      </c>
      <c r="H3319" s="1" t="s">
        <v>31998</v>
      </c>
      <c r="I3319" s="4"/>
      <c r="J3319" s="4" t="str">
        <f ca="1">IFERROR(__xludf.DUMMYFUNCTION("LEFT(INDEX(SPLIT(L3319, "" ""), 4), 2)"),"11")</f>
        <v>11</v>
      </c>
      <c r="K3319" s="1" t="s">
        <v>27427</v>
      </c>
      <c r="L3319" s="1" t="s">
        <v>31998</v>
      </c>
    </row>
    <row r="3320" spans="1:12" ht="13.2">
      <c r="A3320" s="20" t="s">
        <v>32514</v>
      </c>
      <c r="B3320" s="1">
        <v>5</v>
      </c>
      <c r="D3320" s="1" t="s">
        <v>19372</v>
      </c>
      <c r="E3320" s="1" t="s">
        <v>32515</v>
      </c>
      <c r="H3320" s="1" t="s">
        <v>31998</v>
      </c>
      <c r="I3320" s="4"/>
      <c r="J3320" s="4" t="str">
        <f ca="1">IFERROR(__xludf.DUMMYFUNCTION("LEFT(INDEX(SPLIT(L3320, "" ""), 4), 2)"),"11")</f>
        <v>11</v>
      </c>
      <c r="K3320" s="1" t="s">
        <v>27581</v>
      </c>
      <c r="L3320" s="1" t="s">
        <v>31998</v>
      </c>
    </row>
    <row r="3321" spans="1:12" ht="13.2">
      <c r="A3321" s="20" t="s">
        <v>8655</v>
      </c>
      <c r="B3321" s="1">
        <v>5</v>
      </c>
      <c r="D3321" s="1" t="s">
        <v>13043</v>
      </c>
      <c r="E3321" s="1" t="s">
        <v>32516</v>
      </c>
      <c r="H3321" s="1" t="s">
        <v>31998</v>
      </c>
      <c r="I3321" s="4"/>
      <c r="J3321" s="4" t="str">
        <f ca="1">IFERROR(__xludf.DUMMYFUNCTION("LEFT(INDEX(SPLIT(L3321, "" ""), 4), 2)"),"11")</f>
        <v>11</v>
      </c>
      <c r="K3321" s="1" t="s">
        <v>27197</v>
      </c>
      <c r="L3321" s="1" t="s">
        <v>31998</v>
      </c>
    </row>
    <row r="3322" spans="1:12" ht="13.2">
      <c r="A3322" s="20" t="s">
        <v>8655</v>
      </c>
      <c r="B3322" s="1">
        <v>5</v>
      </c>
      <c r="C3322" s="1" t="s">
        <v>25773</v>
      </c>
      <c r="D3322" s="1" t="s">
        <v>13043</v>
      </c>
      <c r="E3322" s="1" t="s">
        <v>32517</v>
      </c>
      <c r="H3322" s="1" t="s">
        <v>31998</v>
      </c>
      <c r="I3322" s="4"/>
      <c r="J3322" s="4" t="str">
        <f ca="1">IFERROR(__xludf.DUMMYFUNCTION("LEFT(INDEX(SPLIT(L3322, "" ""), 4), 2)"),"11")</f>
        <v>11</v>
      </c>
      <c r="K3322" s="1" t="s">
        <v>28836</v>
      </c>
      <c r="L3322" s="1" t="s">
        <v>31998</v>
      </c>
    </row>
    <row r="3323" spans="1:12" ht="13.2">
      <c r="A3323" s="20" t="s">
        <v>18925</v>
      </c>
      <c r="B3323" s="1">
        <v>5</v>
      </c>
      <c r="D3323" s="1" t="s">
        <v>13043</v>
      </c>
      <c r="E3323" s="1" t="s">
        <v>32518</v>
      </c>
      <c r="H3323" s="1" t="s">
        <v>31998</v>
      </c>
      <c r="I3323" s="4"/>
      <c r="J3323" s="4" t="str">
        <f ca="1">IFERROR(__xludf.DUMMYFUNCTION("LEFT(INDEX(SPLIT(L3323, "" ""), 4), 2)"),"11")</f>
        <v>11</v>
      </c>
      <c r="K3323" s="1" t="s">
        <v>27491</v>
      </c>
      <c r="L3323" s="1" t="s">
        <v>31998</v>
      </c>
    </row>
    <row r="3324" spans="1:12" ht="13.2">
      <c r="A3324" s="20" t="s">
        <v>21093</v>
      </c>
      <c r="B3324" s="1">
        <v>5</v>
      </c>
      <c r="D3324" s="1" t="s">
        <v>13043</v>
      </c>
      <c r="E3324" s="1" t="s">
        <v>32519</v>
      </c>
      <c r="H3324" s="1" t="s">
        <v>31998</v>
      </c>
      <c r="I3324" s="4"/>
      <c r="J3324" s="4" t="str">
        <f ca="1">IFERROR(__xludf.DUMMYFUNCTION("LEFT(INDEX(SPLIT(L3324, "" ""), 4), 2)"),"11")</f>
        <v>11</v>
      </c>
      <c r="K3324" s="1" t="s">
        <v>27197</v>
      </c>
      <c r="L3324" s="1" t="s">
        <v>31998</v>
      </c>
    </row>
    <row r="3325" spans="1:12" ht="13.2">
      <c r="A3325" s="20" t="s">
        <v>32520</v>
      </c>
      <c r="B3325" s="1">
        <v>5</v>
      </c>
      <c r="C3325" s="1" t="s">
        <v>8132</v>
      </c>
      <c r="D3325" s="1" t="s">
        <v>13043</v>
      </c>
      <c r="E3325" s="1" t="s">
        <v>32521</v>
      </c>
      <c r="H3325" s="1" t="s">
        <v>31998</v>
      </c>
      <c r="I3325" s="4"/>
      <c r="J3325" s="4" t="str">
        <f ca="1">IFERROR(__xludf.DUMMYFUNCTION("LEFT(INDEX(SPLIT(L3325, "" ""), 4), 2)"),"11")</f>
        <v>11</v>
      </c>
      <c r="K3325" s="1" t="s">
        <v>27668</v>
      </c>
      <c r="L3325" s="1" t="s">
        <v>31998</v>
      </c>
    </row>
    <row r="3326" spans="1:12" ht="13.2">
      <c r="A3326" s="20" t="s">
        <v>32522</v>
      </c>
      <c r="B3326" s="1">
        <v>5</v>
      </c>
      <c r="D3326" s="1" t="s">
        <v>13043</v>
      </c>
      <c r="E3326" s="1" t="s">
        <v>32523</v>
      </c>
      <c r="H3326" s="1" t="s">
        <v>31998</v>
      </c>
      <c r="I3326" s="4"/>
      <c r="J3326" s="4" t="str">
        <f ca="1">IFERROR(__xludf.DUMMYFUNCTION("LEFT(INDEX(SPLIT(L3326, "" ""), 4), 2)"),"11")</f>
        <v>11</v>
      </c>
      <c r="K3326" s="1" t="s">
        <v>26960</v>
      </c>
      <c r="L3326" s="1" t="s">
        <v>31998</v>
      </c>
    </row>
    <row r="3327" spans="1:12" ht="13.2">
      <c r="A3327" s="20" t="s">
        <v>18925</v>
      </c>
      <c r="B3327" s="1">
        <v>5</v>
      </c>
      <c r="D3327" s="1" t="s">
        <v>13043</v>
      </c>
      <c r="E3327" s="1" t="s">
        <v>32524</v>
      </c>
      <c r="H3327" s="1" t="s">
        <v>31998</v>
      </c>
      <c r="I3327" s="4"/>
      <c r="J3327" s="4" t="str">
        <f ca="1">IFERROR(__xludf.DUMMYFUNCTION("LEFT(INDEX(SPLIT(L3327, "" ""), 4), 2)"),"11")</f>
        <v>11</v>
      </c>
      <c r="K3327" s="1" t="s">
        <v>27491</v>
      </c>
      <c r="L3327" s="1" t="s">
        <v>31998</v>
      </c>
    </row>
    <row r="3328" spans="1:12" ht="13.2">
      <c r="A3328" s="20" t="s">
        <v>18973</v>
      </c>
      <c r="B3328" s="1">
        <v>5</v>
      </c>
      <c r="D3328" s="1" t="s">
        <v>13043</v>
      </c>
      <c r="E3328" s="1" t="s">
        <v>26243</v>
      </c>
      <c r="H3328" s="1" t="s">
        <v>31998</v>
      </c>
      <c r="I3328" s="4"/>
      <c r="J3328" s="4" t="str">
        <f ca="1">IFERROR(__xludf.DUMMYFUNCTION("LEFT(INDEX(SPLIT(L3328, "" ""), 4), 2)"),"11")</f>
        <v>11</v>
      </c>
      <c r="K3328" s="1" t="s">
        <v>27197</v>
      </c>
      <c r="L3328" s="1" t="s">
        <v>31998</v>
      </c>
    </row>
    <row r="3329" spans="1:12" ht="13.2">
      <c r="A3329" s="20" t="s">
        <v>19037</v>
      </c>
      <c r="B3329" s="1">
        <v>4</v>
      </c>
      <c r="D3329" s="1" t="s">
        <v>19372</v>
      </c>
      <c r="E3329" s="1" t="s">
        <v>32525</v>
      </c>
      <c r="H3329" s="1" t="s">
        <v>31998</v>
      </c>
      <c r="I3329" s="4"/>
      <c r="J3329" s="4" t="str">
        <f ca="1">IFERROR(__xludf.DUMMYFUNCTION("LEFT(INDEX(SPLIT(L3329, "" ""), 4), 2)"),"11")</f>
        <v>11</v>
      </c>
      <c r="K3329" s="1" t="s">
        <v>27197</v>
      </c>
      <c r="L3329" s="1" t="s">
        <v>31998</v>
      </c>
    </row>
    <row r="3330" spans="1:12" ht="13.2">
      <c r="A3330" s="20" t="s">
        <v>18910</v>
      </c>
      <c r="B3330" s="1">
        <v>5</v>
      </c>
      <c r="D3330" s="1" t="s">
        <v>13043</v>
      </c>
      <c r="E3330" s="1" t="s">
        <v>32526</v>
      </c>
      <c r="H3330" s="1" t="s">
        <v>31998</v>
      </c>
      <c r="I3330" s="4"/>
      <c r="J3330" s="4" t="str">
        <f ca="1">IFERROR(__xludf.DUMMYFUNCTION("LEFT(INDEX(SPLIT(L3330, "" ""), 4), 2)"),"11")</f>
        <v>11</v>
      </c>
      <c r="K3330" s="1" t="s">
        <v>27197</v>
      </c>
      <c r="L3330" s="1" t="s">
        <v>31998</v>
      </c>
    </row>
    <row r="3331" spans="1:12" ht="13.2">
      <c r="A3331" s="20" t="s">
        <v>18958</v>
      </c>
      <c r="B3331" s="1">
        <v>5</v>
      </c>
      <c r="D3331" s="1" t="s">
        <v>10347</v>
      </c>
      <c r="E3331" s="1" t="s">
        <v>32527</v>
      </c>
      <c r="H3331" s="1" t="s">
        <v>31998</v>
      </c>
      <c r="I3331" s="4"/>
      <c r="J3331" s="4" t="str">
        <f ca="1">IFERROR(__xludf.DUMMYFUNCTION("LEFT(INDEX(SPLIT(L3331, "" ""), 4), 2)"),"11")</f>
        <v>11</v>
      </c>
      <c r="K3331" s="1" t="s">
        <v>27197</v>
      </c>
      <c r="L3331" s="1" t="s">
        <v>31998</v>
      </c>
    </row>
    <row r="3332" spans="1:12" ht="13.2">
      <c r="A3332" s="20" t="s">
        <v>32528</v>
      </c>
      <c r="B3332" s="1">
        <v>5</v>
      </c>
      <c r="D3332" s="1" t="s">
        <v>13043</v>
      </c>
      <c r="E3332" s="1" t="s">
        <v>32529</v>
      </c>
      <c r="H3332" s="1" t="s">
        <v>31998</v>
      </c>
      <c r="I3332" s="4"/>
      <c r="J3332" s="4" t="str">
        <f ca="1">IFERROR(__xludf.DUMMYFUNCTION("LEFT(INDEX(SPLIT(L3332, "" ""), 4), 2)"),"11")</f>
        <v>11</v>
      </c>
      <c r="K3332" s="1" t="s">
        <v>27561</v>
      </c>
      <c r="L3332" s="1" t="s">
        <v>31998</v>
      </c>
    </row>
    <row r="3333" spans="1:12" ht="13.2">
      <c r="A3333" s="20" t="s">
        <v>26473</v>
      </c>
      <c r="B3333" s="1">
        <v>5</v>
      </c>
      <c r="D3333" s="1" t="s">
        <v>13043</v>
      </c>
      <c r="E3333" s="1" t="s">
        <v>32530</v>
      </c>
      <c r="H3333" s="1" t="s">
        <v>31998</v>
      </c>
      <c r="I3333" s="4"/>
      <c r="J3333" s="4" t="str">
        <f ca="1">IFERROR(__xludf.DUMMYFUNCTION("LEFT(INDEX(SPLIT(L3333, "" ""), 4), 2)"),"11")</f>
        <v>11</v>
      </c>
      <c r="K3333" s="1" t="s">
        <v>27750</v>
      </c>
      <c r="L3333" s="1" t="s">
        <v>31998</v>
      </c>
    </row>
    <row r="3334" spans="1:12" ht="13.2">
      <c r="A3334" s="20" t="s">
        <v>32531</v>
      </c>
      <c r="B3334" s="1">
        <v>5</v>
      </c>
      <c r="D3334" s="1" t="s">
        <v>19372</v>
      </c>
      <c r="E3334" s="1" t="s">
        <v>32532</v>
      </c>
      <c r="H3334" s="1" t="s">
        <v>31998</v>
      </c>
      <c r="I3334" s="4"/>
      <c r="J3334" s="4" t="str">
        <f ca="1">IFERROR(__xludf.DUMMYFUNCTION("LEFT(INDEX(SPLIT(L3334, "" ""), 4), 2)"),"11")</f>
        <v>11</v>
      </c>
      <c r="K3334" s="1" t="s">
        <v>27581</v>
      </c>
      <c r="L3334" s="1" t="s">
        <v>31998</v>
      </c>
    </row>
    <row r="3335" spans="1:12" ht="13.2">
      <c r="A3335" s="20" t="s">
        <v>20460</v>
      </c>
      <c r="B3335" s="1">
        <v>5</v>
      </c>
      <c r="D3335" s="1" t="s">
        <v>19372</v>
      </c>
      <c r="E3335" s="1" t="s">
        <v>26408</v>
      </c>
      <c r="H3335" s="1" t="s">
        <v>31998</v>
      </c>
      <c r="I3335" s="4"/>
      <c r="J3335" s="4" t="str">
        <f ca="1">IFERROR(__xludf.DUMMYFUNCTION("LEFT(INDEX(SPLIT(L3335, "" ""), 4), 2)"),"11")</f>
        <v>11</v>
      </c>
      <c r="K3335" s="1" t="s">
        <v>27197</v>
      </c>
      <c r="L3335" s="1" t="s">
        <v>31998</v>
      </c>
    </row>
    <row r="3336" spans="1:12" ht="13.2">
      <c r="A3336" s="20" t="s">
        <v>32533</v>
      </c>
      <c r="B3336" s="1">
        <v>5</v>
      </c>
      <c r="D3336" s="1" t="s">
        <v>13043</v>
      </c>
      <c r="E3336" s="1" t="s">
        <v>32534</v>
      </c>
      <c r="H3336" s="1" t="s">
        <v>31998</v>
      </c>
      <c r="I3336" s="4"/>
      <c r="J3336" s="4" t="str">
        <f ca="1">IFERROR(__xludf.DUMMYFUNCTION("LEFT(INDEX(SPLIT(L3336, "" ""), 4), 2)"),"11")</f>
        <v>11</v>
      </c>
      <c r="K3336" s="1" t="s">
        <v>27197</v>
      </c>
      <c r="L3336" s="1" t="s">
        <v>31998</v>
      </c>
    </row>
    <row r="3337" spans="1:12" ht="13.2">
      <c r="A3337" s="20" t="s">
        <v>18873</v>
      </c>
      <c r="B3337" s="1">
        <v>5</v>
      </c>
      <c r="D3337" s="1" t="s">
        <v>19372</v>
      </c>
      <c r="E3337" s="1" t="s">
        <v>19330</v>
      </c>
      <c r="H3337" s="1" t="s">
        <v>31998</v>
      </c>
      <c r="I3337" s="4"/>
      <c r="J3337" s="4" t="str">
        <f ca="1">IFERROR(__xludf.DUMMYFUNCTION("LEFT(INDEX(SPLIT(L3337, "" ""), 4), 2)"),"11")</f>
        <v>11</v>
      </c>
      <c r="K3337" s="1" t="s">
        <v>27197</v>
      </c>
      <c r="L3337" s="1" t="s">
        <v>31998</v>
      </c>
    </row>
    <row r="3338" spans="1:12" ht="13.2">
      <c r="A3338" s="20" t="s">
        <v>18925</v>
      </c>
      <c r="B3338" s="1">
        <v>5</v>
      </c>
      <c r="D3338" s="1" t="s">
        <v>13043</v>
      </c>
      <c r="E3338" s="1" t="s">
        <v>32535</v>
      </c>
      <c r="H3338" s="1" t="s">
        <v>31998</v>
      </c>
      <c r="I3338" s="4"/>
      <c r="J3338" s="4" t="str">
        <f ca="1">IFERROR(__xludf.DUMMYFUNCTION("LEFT(INDEX(SPLIT(L3338, "" ""), 4), 2)"),"11")</f>
        <v>11</v>
      </c>
      <c r="K3338" s="1" t="s">
        <v>27491</v>
      </c>
      <c r="L3338" s="1" t="s">
        <v>31998</v>
      </c>
    </row>
    <row r="3339" spans="1:12" ht="13.2">
      <c r="A3339" s="20" t="s">
        <v>32536</v>
      </c>
      <c r="B3339" s="1">
        <v>5</v>
      </c>
      <c r="D3339" s="1" t="s">
        <v>19372</v>
      </c>
      <c r="E3339" s="1" t="s">
        <v>6443</v>
      </c>
      <c r="H3339" s="1" t="s">
        <v>31998</v>
      </c>
      <c r="I3339" s="4"/>
      <c r="J3339" s="4" t="str">
        <f ca="1">IFERROR(__xludf.DUMMYFUNCTION("LEFT(INDEX(SPLIT(L3339, "" ""), 4), 2)"),"11")</f>
        <v>11</v>
      </c>
      <c r="K3339" s="1" t="s">
        <v>27197</v>
      </c>
      <c r="L3339" s="1" t="s">
        <v>31998</v>
      </c>
    </row>
    <row r="3340" spans="1:12" ht="13.2">
      <c r="A3340" s="20" t="s">
        <v>18861</v>
      </c>
      <c r="B3340" s="1">
        <v>5</v>
      </c>
      <c r="C3340" s="1" t="s">
        <v>32537</v>
      </c>
      <c r="D3340" s="1" t="s">
        <v>13578</v>
      </c>
      <c r="E3340" s="1" t="s">
        <v>32538</v>
      </c>
      <c r="H3340" s="1" t="s">
        <v>31998</v>
      </c>
      <c r="I3340" s="4"/>
      <c r="J3340" s="4" t="str">
        <f ca="1">IFERROR(__xludf.DUMMYFUNCTION("LEFT(INDEX(SPLIT(L3340, "" ""), 4), 2)"),"11")</f>
        <v>11</v>
      </c>
      <c r="K3340" s="1" t="s">
        <v>27420</v>
      </c>
      <c r="L3340" s="1" t="s">
        <v>31998</v>
      </c>
    </row>
    <row r="3341" spans="1:12" ht="13.2">
      <c r="A3341" s="20" t="s">
        <v>18925</v>
      </c>
      <c r="B3341" s="1">
        <v>5</v>
      </c>
      <c r="D3341" s="1" t="s">
        <v>13043</v>
      </c>
      <c r="E3341" s="1" t="s">
        <v>32539</v>
      </c>
      <c r="H3341" s="1" t="s">
        <v>31998</v>
      </c>
      <c r="I3341" s="4"/>
      <c r="J3341" s="4" t="str">
        <f ca="1">IFERROR(__xludf.DUMMYFUNCTION("LEFT(INDEX(SPLIT(L3341, "" ""), 4), 2)"),"11")</f>
        <v>11</v>
      </c>
      <c r="K3341" s="1" t="s">
        <v>27491</v>
      </c>
      <c r="L3341" s="1" t="s">
        <v>31998</v>
      </c>
    </row>
    <row r="3342" spans="1:12" ht="13.2">
      <c r="A3342" s="20" t="s">
        <v>18878</v>
      </c>
      <c r="B3342" s="1">
        <v>5</v>
      </c>
      <c r="D3342" s="1" t="s">
        <v>13043</v>
      </c>
      <c r="E3342" s="1" t="s">
        <v>26079</v>
      </c>
      <c r="H3342" s="1" t="s">
        <v>31998</v>
      </c>
      <c r="I3342" s="4"/>
      <c r="J3342" s="4" t="str">
        <f ca="1">IFERROR(__xludf.DUMMYFUNCTION("LEFT(INDEX(SPLIT(L3342, "" ""), 4), 2)"),"11")</f>
        <v>11</v>
      </c>
      <c r="K3342" s="1" t="s">
        <v>27488</v>
      </c>
      <c r="L3342" s="1" t="s">
        <v>31998</v>
      </c>
    </row>
    <row r="3343" spans="1:12" ht="13.2">
      <c r="A3343" s="20" t="s">
        <v>18686</v>
      </c>
      <c r="B3343" s="1">
        <v>5</v>
      </c>
      <c r="D3343" s="1" t="s">
        <v>13043</v>
      </c>
      <c r="E3343" s="1" t="s">
        <v>32540</v>
      </c>
      <c r="H3343" s="1" t="s">
        <v>31998</v>
      </c>
      <c r="I3343" s="4"/>
      <c r="J3343" s="4" t="str">
        <f ca="1">IFERROR(__xludf.DUMMYFUNCTION("LEFT(INDEX(SPLIT(L3343, "" ""), 4), 2)"),"11")</f>
        <v>11</v>
      </c>
      <c r="K3343" s="1" t="s">
        <v>26960</v>
      </c>
      <c r="L3343" s="1" t="s">
        <v>31998</v>
      </c>
    </row>
    <row r="3344" spans="1:12" ht="13.2">
      <c r="A3344" s="20" t="s">
        <v>19130</v>
      </c>
      <c r="B3344" s="1">
        <v>5</v>
      </c>
      <c r="D3344" s="1" t="s">
        <v>19372</v>
      </c>
      <c r="E3344" s="1" t="s">
        <v>2056</v>
      </c>
      <c r="H3344" s="1" t="s">
        <v>31998</v>
      </c>
      <c r="I3344" s="4"/>
      <c r="J3344" s="4" t="str">
        <f ca="1">IFERROR(__xludf.DUMMYFUNCTION("LEFT(INDEX(SPLIT(L3344, "" ""), 4), 2)"),"11")</f>
        <v>11</v>
      </c>
      <c r="K3344" s="1" t="s">
        <v>27197</v>
      </c>
      <c r="L3344" s="1" t="s">
        <v>31998</v>
      </c>
    </row>
    <row r="3345" spans="1:12" ht="13.2">
      <c r="A3345" s="20" t="s">
        <v>18929</v>
      </c>
      <c r="B3345" s="1">
        <v>5</v>
      </c>
      <c r="D3345" s="1" t="s">
        <v>13043</v>
      </c>
      <c r="E3345" s="1" t="s">
        <v>32541</v>
      </c>
      <c r="H3345" s="1" t="s">
        <v>31998</v>
      </c>
      <c r="I3345" s="4"/>
      <c r="J3345" s="4" t="str">
        <f ca="1">IFERROR(__xludf.DUMMYFUNCTION("LEFT(INDEX(SPLIT(L3345, "" ""), 4), 2)"),"11")</f>
        <v>11</v>
      </c>
      <c r="K3345" s="1" t="s">
        <v>27738</v>
      </c>
      <c r="L3345" s="1" t="s">
        <v>31998</v>
      </c>
    </row>
    <row r="3346" spans="1:12" ht="13.2">
      <c r="A3346" s="20" t="s">
        <v>32542</v>
      </c>
      <c r="B3346" s="1">
        <v>4</v>
      </c>
      <c r="D3346" s="1" t="s">
        <v>13043</v>
      </c>
      <c r="E3346" s="1" t="s">
        <v>32543</v>
      </c>
      <c r="H3346" s="1" t="s">
        <v>31998</v>
      </c>
      <c r="I3346" s="4"/>
      <c r="J3346" s="4" t="str">
        <f ca="1">IFERROR(__xludf.DUMMYFUNCTION("LEFT(INDEX(SPLIT(L3346, "" ""), 4), 2)"),"11")</f>
        <v>11</v>
      </c>
      <c r="K3346" s="1" t="s">
        <v>27581</v>
      </c>
      <c r="L3346" s="1" t="s">
        <v>31998</v>
      </c>
    </row>
    <row r="3347" spans="1:12" ht="13.2">
      <c r="A3347" s="20" t="s">
        <v>32544</v>
      </c>
      <c r="B3347" s="1">
        <v>1</v>
      </c>
      <c r="D3347" s="1" t="s">
        <v>19372</v>
      </c>
      <c r="E3347" s="1" t="s">
        <v>29398</v>
      </c>
      <c r="H3347" s="1" t="s">
        <v>31998</v>
      </c>
      <c r="I3347" s="4"/>
      <c r="J3347" s="4" t="str">
        <f ca="1">IFERROR(__xludf.DUMMYFUNCTION("LEFT(INDEX(SPLIT(L3347, "" ""), 4), 2)"),"11")</f>
        <v>11</v>
      </c>
      <c r="K3347" s="1" t="s">
        <v>27540</v>
      </c>
      <c r="L3347" s="1" t="s">
        <v>31998</v>
      </c>
    </row>
    <row r="3348" spans="1:12" ht="13.2">
      <c r="A3348" s="20" t="s">
        <v>8726</v>
      </c>
      <c r="B3348" s="1">
        <v>5</v>
      </c>
      <c r="D3348" s="1" t="s">
        <v>13043</v>
      </c>
      <c r="E3348" s="1" t="s">
        <v>32545</v>
      </c>
      <c r="H3348" s="1" t="s">
        <v>31998</v>
      </c>
      <c r="I3348" s="4"/>
      <c r="J3348" s="4" t="str">
        <f ca="1">IFERROR(__xludf.DUMMYFUNCTION("LEFT(INDEX(SPLIT(L3348, "" ""), 4), 2)"),"11")</f>
        <v>11</v>
      </c>
      <c r="K3348" s="1" t="s">
        <v>27197</v>
      </c>
      <c r="L3348" s="1" t="s">
        <v>31998</v>
      </c>
    </row>
    <row r="3349" spans="1:12" ht="13.2">
      <c r="A3349" s="20" t="s">
        <v>25703</v>
      </c>
      <c r="B3349" s="1">
        <v>5</v>
      </c>
      <c r="D3349" s="1" t="s">
        <v>13043</v>
      </c>
      <c r="E3349" s="1" t="s">
        <v>32546</v>
      </c>
      <c r="H3349" s="1" t="s">
        <v>31998</v>
      </c>
      <c r="I3349" s="4"/>
      <c r="J3349" s="4" t="str">
        <f ca="1">IFERROR(__xludf.DUMMYFUNCTION("LEFT(INDEX(SPLIT(L3349, "" ""), 4), 2)"),"11")</f>
        <v>11</v>
      </c>
      <c r="K3349" s="1" t="s">
        <v>27197</v>
      </c>
      <c r="L3349" s="1" t="s">
        <v>31998</v>
      </c>
    </row>
    <row r="3350" spans="1:12" ht="13.2">
      <c r="A3350" s="20" t="s">
        <v>24440</v>
      </c>
      <c r="B3350" s="1">
        <v>5</v>
      </c>
      <c r="D3350" s="1" t="s">
        <v>13043</v>
      </c>
      <c r="E3350" s="1" t="s">
        <v>32547</v>
      </c>
      <c r="H3350" s="1" t="s">
        <v>31998</v>
      </c>
      <c r="I3350" s="4"/>
      <c r="J3350" s="4" t="str">
        <f ca="1">IFERROR(__xludf.DUMMYFUNCTION("LEFT(INDEX(SPLIT(L3350, "" ""), 4), 2)"),"11")</f>
        <v>11</v>
      </c>
      <c r="K3350" s="1" t="s">
        <v>27197</v>
      </c>
      <c r="L3350" s="1" t="s">
        <v>31998</v>
      </c>
    </row>
    <row r="3351" spans="1:12" ht="13.2">
      <c r="A3351" s="20" t="s">
        <v>18929</v>
      </c>
      <c r="B3351" s="1">
        <v>5</v>
      </c>
      <c r="D3351" s="1" t="s">
        <v>13043</v>
      </c>
      <c r="E3351" s="1" t="s">
        <v>32548</v>
      </c>
      <c r="H3351" s="1" t="s">
        <v>31998</v>
      </c>
      <c r="I3351" s="4"/>
      <c r="J3351" s="4" t="str">
        <f ca="1">IFERROR(__xludf.DUMMYFUNCTION("LEFT(INDEX(SPLIT(L3351, "" ""), 4), 2)"),"11")</f>
        <v>11</v>
      </c>
      <c r="K3351" s="1" t="s">
        <v>27738</v>
      </c>
      <c r="L3351" s="1" t="s">
        <v>31998</v>
      </c>
    </row>
    <row r="3352" spans="1:12" ht="13.2">
      <c r="A3352" s="20" t="s">
        <v>19037</v>
      </c>
      <c r="B3352" s="1">
        <v>5</v>
      </c>
      <c r="D3352" s="1" t="s">
        <v>13043</v>
      </c>
      <c r="E3352" s="1" t="s">
        <v>32549</v>
      </c>
      <c r="H3352" s="1" t="s">
        <v>31998</v>
      </c>
      <c r="I3352" s="4"/>
      <c r="J3352" s="4" t="str">
        <f ca="1">IFERROR(__xludf.DUMMYFUNCTION("LEFT(INDEX(SPLIT(L3352, "" ""), 4), 2)"),"11")</f>
        <v>11</v>
      </c>
      <c r="K3352" s="1" t="s">
        <v>27197</v>
      </c>
      <c r="L3352" s="1" t="s">
        <v>31998</v>
      </c>
    </row>
    <row r="3353" spans="1:12" ht="13.2">
      <c r="A3353" s="20" t="s">
        <v>19130</v>
      </c>
      <c r="B3353" s="1">
        <v>5</v>
      </c>
      <c r="D3353" s="1" t="s">
        <v>13043</v>
      </c>
      <c r="E3353" s="1" t="s">
        <v>32550</v>
      </c>
      <c r="H3353" s="1" t="s">
        <v>31998</v>
      </c>
      <c r="I3353" s="4"/>
      <c r="J3353" s="4" t="str">
        <f ca="1">IFERROR(__xludf.DUMMYFUNCTION("LEFT(INDEX(SPLIT(L3353, "" ""), 4), 2)"),"11")</f>
        <v>11</v>
      </c>
      <c r="K3353" s="1" t="s">
        <v>27197</v>
      </c>
      <c r="L3353" s="1" t="s">
        <v>31998</v>
      </c>
    </row>
    <row r="3354" spans="1:12" ht="13.2">
      <c r="A3354" s="20" t="s">
        <v>32551</v>
      </c>
      <c r="B3354" s="1">
        <v>5</v>
      </c>
      <c r="D3354" s="1" t="s">
        <v>13043</v>
      </c>
      <c r="E3354" s="1" t="s">
        <v>32552</v>
      </c>
      <c r="H3354" s="1" t="s">
        <v>31998</v>
      </c>
      <c r="I3354" s="4"/>
      <c r="J3354" s="4" t="str">
        <f ca="1">IFERROR(__xludf.DUMMYFUNCTION("LEFT(INDEX(SPLIT(L3354, "" ""), 4), 2)"),"11")</f>
        <v>11</v>
      </c>
      <c r="K3354" s="1" t="s">
        <v>27581</v>
      </c>
      <c r="L3354" s="1" t="s">
        <v>31998</v>
      </c>
    </row>
    <row r="3355" spans="1:12" ht="13.2">
      <c r="A3355" s="20" t="s">
        <v>18873</v>
      </c>
      <c r="B3355" s="1">
        <v>5</v>
      </c>
      <c r="D3355" s="1" t="s">
        <v>13043</v>
      </c>
      <c r="E3355" s="1" t="s">
        <v>32553</v>
      </c>
      <c r="H3355" s="1" t="s">
        <v>31998</v>
      </c>
      <c r="I3355" s="4"/>
      <c r="J3355" s="4" t="str">
        <f ca="1">IFERROR(__xludf.DUMMYFUNCTION("LEFT(INDEX(SPLIT(L3355, "" ""), 4), 2)"),"11")</f>
        <v>11</v>
      </c>
      <c r="K3355" s="1" t="s">
        <v>27197</v>
      </c>
      <c r="L3355" s="1" t="s">
        <v>31998</v>
      </c>
    </row>
    <row r="3356" spans="1:12" ht="13.2">
      <c r="A3356" s="20" t="s">
        <v>18903</v>
      </c>
      <c r="B3356" s="1">
        <v>5</v>
      </c>
      <c r="D3356" s="1" t="s">
        <v>13043</v>
      </c>
      <c r="E3356" s="1" t="s">
        <v>32554</v>
      </c>
      <c r="H3356" s="1" t="s">
        <v>31998</v>
      </c>
      <c r="I3356" s="4"/>
      <c r="J3356" s="4" t="str">
        <f ca="1">IFERROR(__xludf.DUMMYFUNCTION("LEFT(INDEX(SPLIT(L3356, "" ""), 4), 2)"),"11")</f>
        <v>11</v>
      </c>
      <c r="K3356" s="1" t="s">
        <v>27197</v>
      </c>
      <c r="L3356" s="1" t="s">
        <v>31998</v>
      </c>
    </row>
    <row r="3357" spans="1:12" ht="13.2">
      <c r="A3357" s="20" t="s">
        <v>11993</v>
      </c>
      <c r="B3357" s="1">
        <v>5</v>
      </c>
      <c r="D3357" s="1" t="s">
        <v>13043</v>
      </c>
      <c r="E3357" s="1" t="s">
        <v>19330</v>
      </c>
      <c r="H3357" s="1" t="s">
        <v>31998</v>
      </c>
      <c r="I3357" s="4"/>
      <c r="J3357" s="4" t="str">
        <f ca="1">IFERROR(__xludf.DUMMYFUNCTION("LEFT(INDEX(SPLIT(L3357, "" ""), 4), 2)"),"11")</f>
        <v>11</v>
      </c>
      <c r="K3357" s="1" t="s">
        <v>27197</v>
      </c>
      <c r="L3357" s="1" t="s">
        <v>31998</v>
      </c>
    </row>
    <row r="3358" spans="1:12" ht="13.2">
      <c r="A3358" s="20" t="s">
        <v>18940</v>
      </c>
      <c r="B3358" s="1">
        <v>5</v>
      </c>
      <c r="D3358" s="1" t="s">
        <v>13043</v>
      </c>
      <c r="E3358" s="1" t="s">
        <v>19330</v>
      </c>
      <c r="H3358" s="1" t="s">
        <v>31998</v>
      </c>
      <c r="I3358" s="4"/>
      <c r="J3358" s="4" t="str">
        <f ca="1">IFERROR(__xludf.DUMMYFUNCTION("LEFT(INDEX(SPLIT(L3358, "" ""), 4), 2)"),"11")</f>
        <v>11</v>
      </c>
      <c r="K3358" s="1" t="s">
        <v>27197</v>
      </c>
      <c r="L3358" s="1" t="s">
        <v>31998</v>
      </c>
    </row>
    <row r="3359" spans="1:12" ht="13.2">
      <c r="A3359" s="20" t="s">
        <v>32555</v>
      </c>
      <c r="B3359" s="1">
        <v>5</v>
      </c>
      <c r="D3359" s="1" t="s">
        <v>13043</v>
      </c>
      <c r="E3359" s="1" t="s">
        <v>32556</v>
      </c>
      <c r="H3359" s="1" t="s">
        <v>31998</v>
      </c>
      <c r="I3359" s="4"/>
      <c r="J3359" s="4" t="str">
        <f ca="1">IFERROR(__xludf.DUMMYFUNCTION("LEFT(INDEX(SPLIT(L3359, "" ""), 4), 2)"),"11")</f>
        <v>11</v>
      </c>
      <c r="K3359" s="1" t="s">
        <v>27581</v>
      </c>
      <c r="L3359" s="1" t="s">
        <v>31998</v>
      </c>
    </row>
    <row r="3360" spans="1:12" ht="13.2">
      <c r="A3360" s="20" t="s">
        <v>8726</v>
      </c>
      <c r="B3360" s="1">
        <v>5</v>
      </c>
      <c r="D3360" s="1" t="s">
        <v>13043</v>
      </c>
      <c r="E3360" s="1" t="s">
        <v>32557</v>
      </c>
      <c r="H3360" s="1" t="s">
        <v>31998</v>
      </c>
      <c r="I3360" s="4"/>
      <c r="J3360" s="4" t="str">
        <f ca="1">IFERROR(__xludf.DUMMYFUNCTION("LEFT(INDEX(SPLIT(L3360, "" ""), 4), 2)"),"11")</f>
        <v>11</v>
      </c>
      <c r="K3360" s="1" t="s">
        <v>27197</v>
      </c>
      <c r="L3360" s="1" t="s">
        <v>31998</v>
      </c>
    </row>
    <row r="3361" spans="1:12" ht="13.2">
      <c r="A3361" s="20" t="s">
        <v>1548</v>
      </c>
      <c r="B3361" s="1">
        <v>5</v>
      </c>
      <c r="D3361" s="1" t="s">
        <v>19372</v>
      </c>
      <c r="E3361" s="1" t="s">
        <v>32558</v>
      </c>
      <c r="H3361" s="1" t="s">
        <v>31998</v>
      </c>
      <c r="I3361" s="4"/>
      <c r="J3361" s="4" t="str">
        <f ca="1">IFERROR(__xludf.DUMMYFUNCTION("LEFT(INDEX(SPLIT(L3361, "" ""), 4), 2)"),"11")</f>
        <v>11</v>
      </c>
      <c r="K3361" s="1" t="s">
        <v>27197</v>
      </c>
      <c r="L3361" s="1" t="s">
        <v>31998</v>
      </c>
    </row>
    <row r="3362" spans="1:12" ht="13.2">
      <c r="A3362" s="20" t="s">
        <v>24440</v>
      </c>
      <c r="B3362" s="1">
        <v>5</v>
      </c>
      <c r="D3362" s="1" t="s">
        <v>13043</v>
      </c>
      <c r="E3362" s="1" t="s">
        <v>19330</v>
      </c>
      <c r="H3362" s="1" t="s">
        <v>31998</v>
      </c>
      <c r="I3362" s="4"/>
      <c r="J3362" s="4" t="str">
        <f ca="1">IFERROR(__xludf.DUMMYFUNCTION("LEFT(INDEX(SPLIT(L3362, "" ""), 4), 2)"),"11")</f>
        <v>11</v>
      </c>
      <c r="K3362" s="1" t="s">
        <v>27197</v>
      </c>
      <c r="L3362" s="1" t="s">
        <v>31998</v>
      </c>
    </row>
    <row r="3363" spans="1:12" ht="13.2">
      <c r="A3363" s="20" t="s">
        <v>24440</v>
      </c>
      <c r="B3363" s="1">
        <v>5</v>
      </c>
      <c r="D3363" s="1" t="s">
        <v>13043</v>
      </c>
      <c r="E3363" s="1" t="s">
        <v>26408</v>
      </c>
      <c r="H3363" s="1" t="s">
        <v>31998</v>
      </c>
      <c r="I3363" s="4"/>
      <c r="J3363" s="4" t="str">
        <f ca="1">IFERROR(__xludf.DUMMYFUNCTION("LEFT(INDEX(SPLIT(L3363, "" ""), 4), 2)"),"11")</f>
        <v>11</v>
      </c>
      <c r="K3363" s="1" t="s">
        <v>27197</v>
      </c>
      <c r="L3363" s="1" t="s">
        <v>31998</v>
      </c>
    </row>
    <row r="3364" spans="1:12" ht="13.2">
      <c r="A3364" s="20" t="s">
        <v>32559</v>
      </c>
      <c r="B3364" s="1">
        <v>5</v>
      </c>
      <c r="D3364" s="1" t="s">
        <v>13043</v>
      </c>
      <c r="E3364" s="1" t="s">
        <v>32560</v>
      </c>
      <c r="H3364" s="1" t="s">
        <v>31998</v>
      </c>
      <c r="I3364" s="4"/>
      <c r="J3364" s="4" t="str">
        <f ca="1">IFERROR(__xludf.DUMMYFUNCTION("LEFT(INDEX(SPLIT(L3364, "" ""), 4), 2)"),"11")</f>
        <v>11</v>
      </c>
      <c r="K3364" s="1" t="s">
        <v>27581</v>
      </c>
      <c r="L3364" s="1" t="s">
        <v>31998</v>
      </c>
    </row>
    <row r="3365" spans="1:12" ht="13.2">
      <c r="A3365" s="20" t="s">
        <v>19207</v>
      </c>
      <c r="B3365" s="1">
        <v>5</v>
      </c>
      <c r="D3365" s="1" t="s">
        <v>13043</v>
      </c>
      <c r="E3365" s="1" t="s">
        <v>3236</v>
      </c>
      <c r="H3365" s="1" t="s">
        <v>31998</v>
      </c>
      <c r="I3365" s="4"/>
      <c r="J3365" s="4" t="str">
        <f ca="1">IFERROR(__xludf.DUMMYFUNCTION("LEFT(INDEX(SPLIT(L3365, "" ""), 4), 2)"),"11")</f>
        <v>11</v>
      </c>
      <c r="K3365" s="1" t="s">
        <v>27197</v>
      </c>
      <c r="L3365" s="1" t="s">
        <v>31998</v>
      </c>
    </row>
    <row r="3366" spans="1:12" ht="13.2">
      <c r="A3366" s="20" t="s">
        <v>32561</v>
      </c>
      <c r="B3366" s="1">
        <v>5</v>
      </c>
      <c r="D3366" s="1" t="s">
        <v>13043</v>
      </c>
      <c r="E3366" s="1" t="s">
        <v>18820</v>
      </c>
      <c r="H3366" s="1" t="s">
        <v>31998</v>
      </c>
      <c r="I3366" s="4"/>
      <c r="J3366" s="4" t="str">
        <f ca="1">IFERROR(__xludf.DUMMYFUNCTION("LEFT(INDEX(SPLIT(L3366, "" ""), 4), 2)"),"11")</f>
        <v>11</v>
      </c>
      <c r="K3366" s="1" t="s">
        <v>27581</v>
      </c>
      <c r="L3366" s="1" t="s">
        <v>31998</v>
      </c>
    </row>
    <row r="3367" spans="1:12" ht="13.2">
      <c r="A3367" s="20" t="s">
        <v>32562</v>
      </c>
      <c r="B3367" s="1">
        <v>5</v>
      </c>
      <c r="D3367" s="1" t="s">
        <v>13043</v>
      </c>
      <c r="E3367" s="1" t="s">
        <v>32563</v>
      </c>
      <c r="H3367" s="1" t="s">
        <v>31998</v>
      </c>
      <c r="I3367" s="4"/>
      <c r="J3367" s="4" t="str">
        <f ca="1">IFERROR(__xludf.DUMMYFUNCTION("LEFT(INDEX(SPLIT(L3367, "" ""), 4), 2)"),"11")</f>
        <v>11</v>
      </c>
      <c r="K3367" s="1" t="s">
        <v>27491</v>
      </c>
      <c r="L3367" s="1" t="s">
        <v>31998</v>
      </c>
    </row>
    <row r="3368" spans="1:12" ht="13.2">
      <c r="A3368" s="20" t="s">
        <v>18969</v>
      </c>
      <c r="B3368" s="1">
        <v>5</v>
      </c>
      <c r="D3368" s="1" t="s">
        <v>13043</v>
      </c>
      <c r="E3368" s="1" t="s">
        <v>32564</v>
      </c>
      <c r="H3368" s="1" t="s">
        <v>31998</v>
      </c>
      <c r="I3368" s="4"/>
      <c r="J3368" s="4" t="str">
        <f ca="1">IFERROR(__xludf.DUMMYFUNCTION("LEFT(INDEX(SPLIT(L3368, "" ""), 4), 2)"),"11")</f>
        <v>11</v>
      </c>
      <c r="K3368" s="1" t="s">
        <v>27581</v>
      </c>
      <c r="L3368" s="1" t="s">
        <v>31998</v>
      </c>
    </row>
    <row r="3369" spans="1:12" ht="13.2">
      <c r="A3369" s="20" t="s">
        <v>20832</v>
      </c>
      <c r="B3369" s="1">
        <v>5</v>
      </c>
      <c r="D3369" s="1" t="s">
        <v>13043</v>
      </c>
      <c r="E3369" s="1" t="s">
        <v>19330</v>
      </c>
      <c r="H3369" s="1" t="s">
        <v>31998</v>
      </c>
      <c r="I3369" s="4"/>
      <c r="J3369" s="4" t="str">
        <f ca="1">IFERROR(__xludf.DUMMYFUNCTION("LEFT(INDEX(SPLIT(L3369, "" ""), 4), 2)"),"11")</f>
        <v>11</v>
      </c>
      <c r="K3369" s="1" t="s">
        <v>27197</v>
      </c>
      <c r="L3369" s="1" t="s">
        <v>31998</v>
      </c>
    </row>
    <row r="3370" spans="1:12" ht="13.2">
      <c r="A3370" s="20" t="s">
        <v>18878</v>
      </c>
      <c r="B3370" s="1">
        <v>5</v>
      </c>
      <c r="D3370" s="1" t="s">
        <v>13043</v>
      </c>
      <c r="E3370" s="1" t="s">
        <v>32565</v>
      </c>
      <c r="H3370" s="1" t="s">
        <v>31998</v>
      </c>
      <c r="I3370" s="4"/>
      <c r="J3370" s="4" t="str">
        <f ca="1">IFERROR(__xludf.DUMMYFUNCTION("LEFT(INDEX(SPLIT(L3370, "" ""), 4), 2)"),"11")</f>
        <v>11</v>
      </c>
      <c r="K3370" s="1" t="s">
        <v>27488</v>
      </c>
      <c r="L3370" s="1" t="s">
        <v>31998</v>
      </c>
    </row>
    <row r="3371" spans="1:12" ht="13.2">
      <c r="A3371" s="20" t="s">
        <v>18925</v>
      </c>
      <c r="B3371" s="1">
        <v>5</v>
      </c>
      <c r="D3371" s="1" t="s">
        <v>13043</v>
      </c>
      <c r="E3371" s="1" t="s">
        <v>7271</v>
      </c>
      <c r="H3371" s="1" t="s">
        <v>31998</v>
      </c>
      <c r="I3371" s="4"/>
      <c r="J3371" s="4" t="str">
        <f ca="1">IFERROR(__xludf.DUMMYFUNCTION("LEFT(INDEX(SPLIT(L3371, "" ""), 4), 2)"),"11")</f>
        <v>11</v>
      </c>
      <c r="K3371" s="1" t="s">
        <v>27491</v>
      </c>
      <c r="L3371" s="1" t="s">
        <v>31998</v>
      </c>
    </row>
    <row r="3372" spans="1:12" ht="13.2">
      <c r="A3372" s="20" t="s">
        <v>23590</v>
      </c>
      <c r="B3372" s="1">
        <v>5</v>
      </c>
      <c r="D3372" s="1" t="s">
        <v>13043</v>
      </c>
      <c r="E3372" s="1" t="s">
        <v>31976</v>
      </c>
      <c r="H3372" s="1" t="s">
        <v>31998</v>
      </c>
      <c r="I3372" s="4"/>
      <c r="J3372" s="4" t="str">
        <f ca="1">IFERROR(__xludf.DUMMYFUNCTION("LEFT(INDEX(SPLIT(L3372, "" ""), 4), 2)"),"11")</f>
        <v>11</v>
      </c>
      <c r="K3372" s="1" t="s">
        <v>27197</v>
      </c>
      <c r="L3372" s="1" t="s">
        <v>31998</v>
      </c>
    </row>
    <row r="3373" spans="1:12" ht="13.2">
      <c r="A3373" s="20" t="s">
        <v>25310</v>
      </c>
      <c r="B3373" s="1">
        <v>5</v>
      </c>
      <c r="D3373" s="1" t="s">
        <v>13043</v>
      </c>
      <c r="E3373" s="1" t="s">
        <v>32566</v>
      </c>
      <c r="H3373" s="1" t="s">
        <v>31998</v>
      </c>
      <c r="I3373" s="4"/>
      <c r="J3373" s="4" t="str">
        <f ca="1">IFERROR(__xludf.DUMMYFUNCTION("LEFT(INDEX(SPLIT(L3373, "" ""), 4), 2)"),"11")</f>
        <v>11</v>
      </c>
      <c r="K3373" s="1" t="s">
        <v>27197</v>
      </c>
      <c r="L3373" s="1" t="s">
        <v>31998</v>
      </c>
    </row>
    <row r="3374" spans="1:12" ht="13.2">
      <c r="A3374" s="20" t="s">
        <v>18973</v>
      </c>
      <c r="B3374" s="1">
        <v>5</v>
      </c>
      <c r="D3374" s="1" t="s">
        <v>13043</v>
      </c>
      <c r="E3374" s="1" t="s">
        <v>32567</v>
      </c>
      <c r="H3374" s="1" t="s">
        <v>31998</v>
      </c>
      <c r="I3374" s="4"/>
      <c r="J3374" s="4" t="str">
        <f ca="1">IFERROR(__xludf.DUMMYFUNCTION("LEFT(INDEX(SPLIT(L3374, "" ""), 4), 2)"),"11")</f>
        <v>11</v>
      </c>
      <c r="K3374" s="1" t="s">
        <v>27197</v>
      </c>
      <c r="L3374" s="1" t="s">
        <v>31998</v>
      </c>
    </row>
    <row r="3375" spans="1:12" ht="13.2">
      <c r="A3375" s="20" t="s">
        <v>32568</v>
      </c>
      <c r="B3375" s="1">
        <v>5</v>
      </c>
      <c r="D3375" s="1" t="s">
        <v>13043</v>
      </c>
      <c r="E3375" s="1" t="s">
        <v>32569</v>
      </c>
      <c r="H3375" s="1" t="s">
        <v>31998</v>
      </c>
      <c r="I3375" s="4"/>
      <c r="J3375" s="4" t="str">
        <f ca="1">IFERROR(__xludf.DUMMYFUNCTION("LEFT(INDEX(SPLIT(L3375, "" ""), 4), 2)"),"11")</f>
        <v>11</v>
      </c>
      <c r="K3375" s="1" t="s">
        <v>27491</v>
      </c>
      <c r="L3375" s="1" t="s">
        <v>31998</v>
      </c>
    </row>
    <row r="3376" spans="1:12" ht="13.2">
      <c r="A3376" s="20" t="s">
        <v>3482</v>
      </c>
      <c r="B3376" s="1">
        <v>4</v>
      </c>
      <c r="D3376" s="1" t="s">
        <v>19372</v>
      </c>
      <c r="E3376" s="1" t="s">
        <v>32570</v>
      </c>
      <c r="H3376" s="1" t="s">
        <v>31998</v>
      </c>
      <c r="I3376" s="4"/>
      <c r="J3376" s="4" t="str">
        <f ca="1">IFERROR(__xludf.DUMMYFUNCTION("LEFT(INDEX(SPLIT(L3376, "" ""), 4), 2)"),"11")</f>
        <v>11</v>
      </c>
      <c r="K3376" s="1" t="s">
        <v>27197</v>
      </c>
      <c r="L3376" s="1" t="s">
        <v>31998</v>
      </c>
    </row>
    <row r="3377" spans="1:12" ht="13.2">
      <c r="A3377" s="20" t="s">
        <v>18969</v>
      </c>
      <c r="B3377" s="1">
        <v>5</v>
      </c>
      <c r="D3377" s="1" t="s">
        <v>13043</v>
      </c>
      <c r="E3377" s="1" t="s">
        <v>32571</v>
      </c>
      <c r="H3377" s="1" t="s">
        <v>31998</v>
      </c>
      <c r="I3377" s="4"/>
      <c r="J3377" s="4" t="str">
        <f ca="1">IFERROR(__xludf.DUMMYFUNCTION("LEFT(INDEX(SPLIT(L3377, "" ""), 4), 2)"),"11")</f>
        <v>11</v>
      </c>
      <c r="K3377" s="1" t="s">
        <v>27581</v>
      </c>
      <c r="L3377" s="1" t="s">
        <v>31998</v>
      </c>
    </row>
    <row r="3378" spans="1:12" ht="13.2">
      <c r="A3378" s="20" t="s">
        <v>32572</v>
      </c>
      <c r="B3378" s="1">
        <v>5</v>
      </c>
      <c r="D3378" s="1" t="s">
        <v>13578</v>
      </c>
      <c r="E3378" s="1" t="s">
        <v>32573</v>
      </c>
      <c r="H3378" s="1" t="s">
        <v>31998</v>
      </c>
      <c r="I3378" s="4"/>
      <c r="J3378" s="4" t="str">
        <f ca="1">IFERROR(__xludf.DUMMYFUNCTION("LEFT(INDEX(SPLIT(L3378, "" ""), 4), 2)"),"11")</f>
        <v>11</v>
      </c>
      <c r="K3378" s="1" t="s">
        <v>27491</v>
      </c>
      <c r="L3378" s="1" t="s">
        <v>31998</v>
      </c>
    </row>
    <row r="3379" spans="1:12" ht="13.2">
      <c r="A3379" s="20" t="s">
        <v>18973</v>
      </c>
      <c r="B3379" s="1">
        <v>5</v>
      </c>
      <c r="D3379" s="1" t="s">
        <v>10736</v>
      </c>
      <c r="E3379" s="1" t="s">
        <v>1653</v>
      </c>
      <c r="H3379" s="1" t="s">
        <v>31998</v>
      </c>
      <c r="I3379" s="4"/>
      <c r="J3379" s="4" t="str">
        <f ca="1">IFERROR(__xludf.DUMMYFUNCTION("LEFT(INDEX(SPLIT(L3379, "" ""), 4), 2)"),"11")</f>
        <v>11</v>
      </c>
      <c r="K3379" s="1" t="s">
        <v>27197</v>
      </c>
      <c r="L3379" s="1" t="s">
        <v>31998</v>
      </c>
    </row>
    <row r="3380" spans="1:12" ht="13.2">
      <c r="A3380" s="20" t="s">
        <v>1548</v>
      </c>
      <c r="B3380" s="1">
        <v>5</v>
      </c>
      <c r="D3380" s="1" t="s">
        <v>10755</v>
      </c>
      <c r="E3380" s="1" t="s">
        <v>1653</v>
      </c>
      <c r="H3380" s="1" t="s">
        <v>31998</v>
      </c>
      <c r="I3380" s="4"/>
      <c r="J3380" s="4" t="str">
        <f ca="1">IFERROR(__xludf.DUMMYFUNCTION("LEFT(INDEX(SPLIT(L3380, "" ""), 4), 2)"),"11")</f>
        <v>11</v>
      </c>
      <c r="K3380" s="1" t="s">
        <v>27197</v>
      </c>
      <c r="L3380" s="1" t="s">
        <v>31998</v>
      </c>
    </row>
    <row r="3381" spans="1:12" ht="13.2">
      <c r="A3381" s="20" t="s">
        <v>32574</v>
      </c>
      <c r="B3381" s="1">
        <v>5</v>
      </c>
      <c r="D3381" s="1" t="s">
        <v>10288</v>
      </c>
      <c r="E3381" s="1" t="s">
        <v>1525</v>
      </c>
      <c r="H3381" s="1" t="s">
        <v>31998</v>
      </c>
      <c r="I3381" s="4"/>
      <c r="J3381" s="4" t="str">
        <f ca="1">IFERROR(__xludf.DUMMYFUNCTION("LEFT(INDEX(SPLIT(L3381, "" ""), 4), 2)"),"11")</f>
        <v>11</v>
      </c>
      <c r="K3381" s="1" t="s">
        <v>27581</v>
      </c>
      <c r="L3381" s="1" t="s">
        <v>31998</v>
      </c>
    </row>
    <row r="3382" spans="1:12" ht="13.2">
      <c r="A3382" s="20" t="s">
        <v>18929</v>
      </c>
      <c r="B3382" s="1">
        <v>5</v>
      </c>
      <c r="D3382" s="1" t="s">
        <v>13043</v>
      </c>
      <c r="E3382" s="1" t="s">
        <v>32575</v>
      </c>
      <c r="H3382" s="1" t="s">
        <v>31998</v>
      </c>
      <c r="I3382" s="4"/>
      <c r="J3382" s="4" t="str">
        <f ca="1">IFERROR(__xludf.DUMMYFUNCTION("LEFT(INDEX(SPLIT(L3382, "" ""), 4), 2)"),"11")</f>
        <v>11</v>
      </c>
      <c r="K3382" s="1" t="s">
        <v>27738</v>
      </c>
      <c r="L3382" s="1" t="s">
        <v>31998</v>
      </c>
    </row>
    <row r="3383" spans="1:12" ht="13.2">
      <c r="A3383" s="20" t="s">
        <v>32576</v>
      </c>
      <c r="B3383" s="1">
        <v>5</v>
      </c>
      <c r="D3383" s="1" t="s">
        <v>19372</v>
      </c>
      <c r="E3383" s="1" t="s">
        <v>32577</v>
      </c>
      <c r="H3383" s="1" t="s">
        <v>31998</v>
      </c>
      <c r="I3383" s="4"/>
      <c r="J3383" s="4" t="str">
        <f ca="1">IFERROR(__xludf.DUMMYFUNCTION("LEFT(INDEX(SPLIT(L3383, "" ""), 4), 2)"),"11")</f>
        <v>11</v>
      </c>
      <c r="K3383" s="1" t="s">
        <v>27491</v>
      </c>
      <c r="L3383" s="1" t="s">
        <v>31998</v>
      </c>
    </row>
    <row r="3384" spans="1:12" ht="13.2">
      <c r="A3384" s="20" t="s">
        <v>32578</v>
      </c>
      <c r="B3384" s="1">
        <v>1</v>
      </c>
      <c r="D3384" s="1" t="s">
        <v>13043</v>
      </c>
      <c r="E3384" s="1" t="s">
        <v>32579</v>
      </c>
      <c r="H3384" s="1" t="s">
        <v>31998</v>
      </c>
      <c r="I3384" s="4"/>
      <c r="J3384" s="4" t="str">
        <f ca="1">IFERROR(__xludf.DUMMYFUNCTION("LEFT(INDEX(SPLIT(L3384, "" ""), 4), 2)"),"11")</f>
        <v>11</v>
      </c>
      <c r="K3384" s="1" t="s">
        <v>27308</v>
      </c>
      <c r="L3384" s="1" t="s">
        <v>31998</v>
      </c>
    </row>
    <row r="3385" spans="1:12" ht="13.2">
      <c r="A3385" s="20" t="s">
        <v>32580</v>
      </c>
      <c r="B3385" s="1">
        <v>4</v>
      </c>
      <c r="D3385" s="1" t="s">
        <v>19372</v>
      </c>
      <c r="E3385" s="1" t="s">
        <v>32581</v>
      </c>
      <c r="H3385" s="1" t="s">
        <v>31998</v>
      </c>
      <c r="I3385" s="4"/>
      <c r="J3385" s="4" t="str">
        <f ca="1">IFERROR(__xludf.DUMMYFUNCTION("LEFT(INDEX(SPLIT(L3385, "" ""), 4), 2)"),"11")</f>
        <v>11</v>
      </c>
      <c r="K3385" s="1" t="s">
        <v>32350</v>
      </c>
      <c r="L3385" s="1" t="s">
        <v>31998</v>
      </c>
    </row>
    <row r="3386" spans="1:12" ht="13.2">
      <c r="A3386" s="20" t="s">
        <v>18929</v>
      </c>
      <c r="B3386" s="1">
        <v>5</v>
      </c>
      <c r="D3386" s="1" t="s">
        <v>13043</v>
      </c>
      <c r="E3386" s="1" t="s">
        <v>32582</v>
      </c>
      <c r="H3386" s="1" t="s">
        <v>31998</v>
      </c>
      <c r="I3386" s="4"/>
      <c r="J3386" s="4" t="str">
        <f ca="1">IFERROR(__xludf.DUMMYFUNCTION("LEFT(INDEX(SPLIT(L3386, "" ""), 4), 2)"),"11")</f>
        <v>11</v>
      </c>
      <c r="K3386" s="1" t="s">
        <v>27738</v>
      </c>
      <c r="L3386" s="1" t="s">
        <v>31998</v>
      </c>
    </row>
    <row r="3387" spans="1:12" ht="13.2">
      <c r="A3387" s="20" t="s">
        <v>18929</v>
      </c>
      <c r="B3387" s="1">
        <v>5</v>
      </c>
      <c r="D3387" s="1" t="s">
        <v>13043</v>
      </c>
      <c r="E3387" s="1" t="s">
        <v>32583</v>
      </c>
      <c r="H3387" s="1" t="s">
        <v>31998</v>
      </c>
      <c r="I3387" s="4"/>
      <c r="J3387" s="4" t="str">
        <f ca="1">IFERROR(__xludf.DUMMYFUNCTION("LEFT(INDEX(SPLIT(L3387, "" ""), 4), 2)"),"11")</f>
        <v>11</v>
      </c>
      <c r="K3387" s="1" t="s">
        <v>27738</v>
      </c>
      <c r="L3387" s="1" t="s">
        <v>31998</v>
      </c>
    </row>
    <row r="3388" spans="1:12" ht="13.2">
      <c r="A3388" s="20" t="s">
        <v>19037</v>
      </c>
      <c r="B3388" s="1">
        <v>5</v>
      </c>
      <c r="D3388" s="1" t="s">
        <v>19372</v>
      </c>
      <c r="E3388" s="1" t="s">
        <v>1525</v>
      </c>
      <c r="H3388" s="1" t="s">
        <v>31998</v>
      </c>
      <c r="I3388" s="4"/>
      <c r="J3388" s="4" t="str">
        <f ca="1">IFERROR(__xludf.DUMMYFUNCTION("LEFT(INDEX(SPLIT(L3388, "" ""), 4), 2)"),"11")</f>
        <v>11</v>
      </c>
      <c r="K3388" s="1" t="s">
        <v>27197</v>
      </c>
      <c r="L3388" s="1" t="s">
        <v>31998</v>
      </c>
    </row>
    <row r="3389" spans="1:12" ht="13.2">
      <c r="A3389" s="20" t="s">
        <v>19207</v>
      </c>
      <c r="B3389" s="1">
        <v>5</v>
      </c>
      <c r="D3389" s="1" t="s">
        <v>10778</v>
      </c>
      <c r="E3389" s="1" t="s">
        <v>40914</v>
      </c>
      <c r="H3389" s="1" t="s">
        <v>31998</v>
      </c>
      <c r="I3389" s="4"/>
      <c r="J3389" s="4" t="str">
        <f ca="1">IFERROR(__xludf.DUMMYFUNCTION("LEFT(INDEX(SPLIT(L3389, "" ""), 4), 2)"),"11")</f>
        <v>11</v>
      </c>
      <c r="K3389" s="1" t="s">
        <v>27197</v>
      </c>
      <c r="L3389" s="1" t="s">
        <v>31998</v>
      </c>
    </row>
    <row r="3390" spans="1:12" ht="13.2">
      <c r="A3390" s="20" t="s">
        <v>32584</v>
      </c>
      <c r="B3390" s="1">
        <v>5</v>
      </c>
      <c r="D3390" s="1" t="s">
        <v>13043</v>
      </c>
      <c r="E3390" s="1" t="s">
        <v>32585</v>
      </c>
      <c r="H3390" s="1" t="s">
        <v>31998</v>
      </c>
      <c r="I3390" s="4"/>
      <c r="J3390" s="4" t="str">
        <f ca="1">IFERROR(__xludf.DUMMYFUNCTION("LEFT(INDEX(SPLIT(L3390, "" ""), 4), 2)"),"11")</f>
        <v>11</v>
      </c>
      <c r="K3390" s="1" t="s">
        <v>27491</v>
      </c>
      <c r="L3390" s="1" t="s">
        <v>31998</v>
      </c>
    </row>
    <row r="3391" spans="1:12" ht="13.2">
      <c r="A3391" s="20" t="s">
        <v>32586</v>
      </c>
      <c r="B3391" s="1">
        <v>5</v>
      </c>
      <c r="D3391" s="1" t="s">
        <v>13043</v>
      </c>
      <c r="E3391" s="1" t="s">
        <v>32587</v>
      </c>
      <c r="H3391" s="1" t="s">
        <v>31998</v>
      </c>
      <c r="I3391" s="4"/>
      <c r="J3391" s="4" t="str">
        <f ca="1">IFERROR(__xludf.DUMMYFUNCTION("LEFT(INDEX(SPLIT(L3391, "" ""), 4), 2)"),"11")</f>
        <v>11</v>
      </c>
      <c r="K3391" s="1" t="s">
        <v>27491</v>
      </c>
      <c r="L3391" s="1" t="s">
        <v>31998</v>
      </c>
    </row>
    <row r="3392" spans="1:12" ht="13.2">
      <c r="A3392" s="20" t="s">
        <v>32588</v>
      </c>
      <c r="B3392" s="1">
        <v>5</v>
      </c>
      <c r="D3392" s="1" t="s">
        <v>13043</v>
      </c>
      <c r="E3392" s="1" t="s">
        <v>32589</v>
      </c>
      <c r="H3392" s="1" t="s">
        <v>31998</v>
      </c>
      <c r="I3392" s="4"/>
      <c r="J3392" s="4" t="str">
        <f ca="1">IFERROR(__xludf.DUMMYFUNCTION("LEFT(INDEX(SPLIT(L3392, "" ""), 4), 2)"),"11")</f>
        <v>11</v>
      </c>
      <c r="K3392" s="1" t="s">
        <v>27491</v>
      </c>
      <c r="L3392" s="1" t="s">
        <v>31998</v>
      </c>
    </row>
    <row r="3393" spans="1:12" ht="13.2">
      <c r="A3393" s="20" t="s">
        <v>32590</v>
      </c>
      <c r="B3393" s="1">
        <v>5</v>
      </c>
      <c r="D3393" s="1" t="s">
        <v>13043</v>
      </c>
      <c r="E3393" s="1" t="s">
        <v>32591</v>
      </c>
      <c r="H3393" s="1" t="s">
        <v>31998</v>
      </c>
      <c r="I3393" s="4"/>
      <c r="J3393" s="4" t="str">
        <f ca="1">IFERROR(__xludf.DUMMYFUNCTION("LEFT(INDEX(SPLIT(L3393, "" ""), 4), 2)"),"11")</f>
        <v>11</v>
      </c>
      <c r="K3393" s="1" t="s">
        <v>27491</v>
      </c>
      <c r="L3393" s="1" t="s">
        <v>31998</v>
      </c>
    </row>
    <row r="3394" spans="1:12" ht="13.2">
      <c r="A3394" s="20" t="s">
        <v>32592</v>
      </c>
      <c r="B3394" s="1">
        <v>5</v>
      </c>
      <c r="D3394" s="1" t="s">
        <v>13043</v>
      </c>
      <c r="E3394" s="1" t="s">
        <v>32593</v>
      </c>
      <c r="H3394" s="1" t="s">
        <v>31998</v>
      </c>
      <c r="I3394" s="4"/>
      <c r="J3394" s="4" t="str">
        <f ca="1">IFERROR(__xludf.DUMMYFUNCTION("LEFT(INDEX(SPLIT(L3394, "" ""), 4), 2)"),"11")</f>
        <v>11</v>
      </c>
      <c r="K3394" s="1" t="s">
        <v>26960</v>
      </c>
      <c r="L3394" s="1" t="s">
        <v>31998</v>
      </c>
    </row>
    <row r="3395" spans="1:12" ht="13.2">
      <c r="A3395" s="20" t="s">
        <v>18940</v>
      </c>
      <c r="B3395" s="1">
        <v>5</v>
      </c>
      <c r="D3395" s="1" t="s">
        <v>13043</v>
      </c>
      <c r="E3395" s="1" t="s">
        <v>3632</v>
      </c>
      <c r="H3395" s="1" t="s">
        <v>31998</v>
      </c>
      <c r="I3395" s="4"/>
      <c r="J3395" s="4" t="str">
        <f ca="1">IFERROR(__xludf.DUMMYFUNCTION("LEFT(INDEX(SPLIT(L3395, "" ""), 4), 2)"),"11")</f>
        <v>11</v>
      </c>
      <c r="K3395" s="1" t="s">
        <v>27197</v>
      </c>
      <c r="L3395" s="1" t="s">
        <v>31998</v>
      </c>
    </row>
    <row r="3396" spans="1:12" ht="13.2">
      <c r="A3396" s="20" t="s">
        <v>20383</v>
      </c>
      <c r="B3396" s="1">
        <v>1</v>
      </c>
      <c r="C3396" s="1" t="s">
        <v>32594</v>
      </c>
      <c r="D3396" s="1" t="s">
        <v>13043</v>
      </c>
      <c r="E3396" s="1" t="s">
        <v>27308</v>
      </c>
      <c r="H3396" s="1" t="s">
        <v>31998</v>
      </c>
      <c r="I3396" s="4"/>
      <c r="J3396" s="4" t="str">
        <f ca="1">IFERROR(__xludf.DUMMYFUNCTION("LEFT(INDEX(SPLIT(L3396, "" ""), 4), 2)"),"11")</f>
        <v>11</v>
      </c>
      <c r="L3396" s="1" t="s">
        <v>31998</v>
      </c>
    </row>
    <row r="3397" spans="1:12" ht="13.2">
      <c r="A3397" s="20" t="s">
        <v>3831</v>
      </c>
      <c r="B3397" s="1">
        <v>4</v>
      </c>
      <c r="C3397" s="1" t="s">
        <v>32595</v>
      </c>
      <c r="D3397" s="1" t="s">
        <v>13043</v>
      </c>
      <c r="E3397" s="1" t="s">
        <v>32596</v>
      </c>
      <c r="H3397" s="1" t="s">
        <v>7929</v>
      </c>
      <c r="I3397" s="4"/>
      <c r="J3397" s="4" t="str">
        <f ca="1">IFERROR(__xludf.DUMMYFUNCTION("LEFT(INDEX(SPLIT(L3397, "" ""), 4), 2)"),"11")</f>
        <v>11</v>
      </c>
      <c r="K3397" s="1" t="s">
        <v>28475</v>
      </c>
      <c r="L3397" s="1" t="s">
        <v>7929</v>
      </c>
    </row>
    <row r="3398" spans="1:12" ht="13.2">
      <c r="A3398" s="20" t="s">
        <v>32597</v>
      </c>
      <c r="B3398" s="1">
        <v>5</v>
      </c>
      <c r="C3398" s="1" t="s">
        <v>32598</v>
      </c>
      <c r="D3398" s="1" t="s">
        <v>13578</v>
      </c>
      <c r="E3398" s="1" t="s">
        <v>32599</v>
      </c>
      <c r="H3398" s="1" t="s">
        <v>7929</v>
      </c>
      <c r="I3398" s="4"/>
      <c r="J3398" s="4" t="str">
        <f ca="1">IFERROR(__xludf.DUMMYFUNCTION("LEFT(INDEX(SPLIT(L3398, "" ""), 4), 2)"),"11")</f>
        <v>11</v>
      </c>
      <c r="K3398" s="1" t="s">
        <v>26621</v>
      </c>
      <c r="L3398" s="1" t="s">
        <v>7929</v>
      </c>
    </row>
    <row r="3399" spans="1:12" ht="13.2">
      <c r="A3399" s="20" t="s">
        <v>32600</v>
      </c>
      <c r="B3399" s="1">
        <v>4</v>
      </c>
      <c r="C3399" s="1" t="s">
        <v>32601</v>
      </c>
      <c r="D3399" s="1" t="s">
        <v>19372</v>
      </c>
      <c r="E3399" s="1" t="s">
        <v>32602</v>
      </c>
      <c r="H3399" s="1" t="s">
        <v>7929</v>
      </c>
      <c r="I3399" s="4"/>
      <c r="J3399" s="4" t="str">
        <f ca="1">IFERROR(__xludf.DUMMYFUNCTION("LEFT(INDEX(SPLIT(L3399, "" ""), 4), 2)"),"11")</f>
        <v>11</v>
      </c>
      <c r="K3399" s="1" t="s">
        <v>26614</v>
      </c>
      <c r="L3399" s="1" t="s">
        <v>7929</v>
      </c>
    </row>
    <row r="3400" spans="1:12" ht="13.2">
      <c r="A3400" s="20" t="s">
        <v>19451</v>
      </c>
      <c r="B3400" s="1">
        <v>5</v>
      </c>
      <c r="C3400" s="1" t="s">
        <v>7511</v>
      </c>
      <c r="D3400" s="1" t="s">
        <v>19372</v>
      </c>
      <c r="E3400" s="1" t="s">
        <v>32603</v>
      </c>
      <c r="H3400" s="1" t="s">
        <v>7929</v>
      </c>
      <c r="I3400" s="4"/>
      <c r="J3400" s="4" t="str">
        <f ca="1">IFERROR(__xludf.DUMMYFUNCTION("LEFT(INDEX(SPLIT(L3400, "" ""), 4), 2)"),"11")</f>
        <v>11</v>
      </c>
      <c r="K3400" s="1" t="s">
        <v>28258</v>
      </c>
      <c r="L3400" s="1" t="s">
        <v>7929</v>
      </c>
    </row>
    <row r="3401" spans="1:12" ht="13.2">
      <c r="A3401" s="20" t="s">
        <v>32604</v>
      </c>
      <c r="B3401" s="1">
        <v>5</v>
      </c>
      <c r="C3401" s="1" t="s">
        <v>32605</v>
      </c>
      <c r="D3401" s="1" t="s">
        <v>13043</v>
      </c>
      <c r="E3401" s="1" t="s">
        <v>32606</v>
      </c>
      <c r="H3401" s="1" t="s">
        <v>7929</v>
      </c>
      <c r="I3401" s="4"/>
      <c r="J3401" s="4" t="str">
        <f ca="1">IFERROR(__xludf.DUMMYFUNCTION("LEFT(INDEX(SPLIT(L3401, "" ""), 4), 2)"),"11")</f>
        <v>11</v>
      </c>
      <c r="K3401" s="1" t="s">
        <v>28396</v>
      </c>
      <c r="L3401" s="1" t="s">
        <v>7929</v>
      </c>
    </row>
    <row r="3402" spans="1:12" ht="13.2">
      <c r="A3402" s="20" t="s">
        <v>32607</v>
      </c>
      <c r="B3402" s="1">
        <v>3</v>
      </c>
      <c r="C3402" s="1" t="s">
        <v>32608</v>
      </c>
      <c r="D3402" s="1" t="s">
        <v>13578</v>
      </c>
      <c r="E3402" s="1" t="s">
        <v>32609</v>
      </c>
      <c r="H3402" s="1" t="s">
        <v>7929</v>
      </c>
      <c r="I3402" s="4"/>
      <c r="J3402" s="4" t="str">
        <f ca="1">IFERROR(__xludf.DUMMYFUNCTION("LEFT(INDEX(SPLIT(L3402, "" ""), 4), 2)"),"11")</f>
        <v>11</v>
      </c>
      <c r="K3402" s="1" t="s">
        <v>26614</v>
      </c>
      <c r="L3402" s="1" t="s">
        <v>7929</v>
      </c>
    </row>
    <row r="3403" spans="1:12" ht="13.2">
      <c r="A3403" s="20" t="s">
        <v>32610</v>
      </c>
      <c r="B3403" s="1">
        <v>5</v>
      </c>
      <c r="C3403" s="1" t="s">
        <v>18395</v>
      </c>
      <c r="D3403" s="1" t="s">
        <v>10778</v>
      </c>
      <c r="E3403" s="1" t="s">
        <v>32611</v>
      </c>
      <c r="H3403" s="1" t="s">
        <v>7929</v>
      </c>
      <c r="I3403" s="4"/>
      <c r="J3403" s="4" t="str">
        <f ca="1">IFERROR(__xludf.DUMMYFUNCTION("LEFT(INDEX(SPLIT(L3403, "" ""), 4), 2)"),"11")</f>
        <v>11</v>
      </c>
      <c r="K3403" s="1" t="s">
        <v>26614</v>
      </c>
      <c r="L3403" s="1" t="s">
        <v>7929</v>
      </c>
    </row>
    <row r="3404" spans="1:12" ht="13.2">
      <c r="A3404" s="20" t="s">
        <v>32612</v>
      </c>
      <c r="B3404" s="1">
        <v>5</v>
      </c>
      <c r="C3404" s="1" t="s">
        <v>32613</v>
      </c>
      <c r="D3404" s="1" t="s">
        <v>19372</v>
      </c>
      <c r="E3404" s="1" t="s">
        <v>32614</v>
      </c>
      <c r="H3404" s="1" t="s">
        <v>7929</v>
      </c>
      <c r="I3404" s="4"/>
      <c r="J3404" s="4" t="str">
        <f ca="1">IFERROR(__xludf.DUMMYFUNCTION("LEFT(INDEX(SPLIT(L3404, "" ""), 4), 2)"),"11")</f>
        <v>11</v>
      </c>
      <c r="K3404" s="1" t="s">
        <v>26647</v>
      </c>
      <c r="L3404" s="1" t="s">
        <v>7929</v>
      </c>
    </row>
    <row r="3405" spans="1:12" ht="13.2">
      <c r="A3405" s="20" t="s">
        <v>32615</v>
      </c>
      <c r="B3405" s="1">
        <v>4</v>
      </c>
      <c r="C3405" s="1" t="s">
        <v>32616</v>
      </c>
      <c r="D3405" s="1" t="s">
        <v>13043</v>
      </c>
      <c r="E3405" s="1" t="s">
        <v>32617</v>
      </c>
      <c r="H3405" s="1" t="s">
        <v>7929</v>
      </c>
      <c r="I3405" s="4"/>
      <c r="J3405" s="4" t="str">
        <f ca="1">IFERROR(__xludf.DUMMYFUNCTION("LEFT(INDEX(SPLIT(L3405, "" ""), 4), 2)"),"11")</f>
        <v>11</v>
      </c>
      <c r="K3405" s="1" t="s">
        <v>26614</v>
      </c>
      <c r="L3405" s="1" t="s">
        <v>7929</v>
      </c>
    </row>
    <row r="3406" spans="1:12" ht="13.2">
      <c r="A3406" s="20" t="s">
        <v>5006</v>
      </c>
      <c r="B3406" s="1">
        <v>5</v>
      </c>
      <c r="C3406" s="1" t="s">
        <v>32618</v>
      </c>
      <c r="D3406" s="1" t="s">
        <v>13578</v>
      </c>
      <c r="E3406" s="1" t="s">
        <v>32619</v>
      </c>
      <c r="H3406" s="1" t="s">
        <v>7929</v>
      </c>
      <c r="I3406" s="4"/>
      <c r="J3406" s="4" t="str">
        <f ca="1">IFERROR(__xludf.DUMMYFUNCTION("LEFT(INDEX(SPLIT(L3406, "" ""), 4), 2)"),"11")</f>
        <v>11</v>
      </c>
      <c r="K3406" s="1" t="s">
        <v>26614</v>
      </c>
      <c r="L3406" s="1" t="s">
        <v>7929</v>
      </c>
    </row>
    <row r="3407" spans="1:12" ht="13.2">
      <c r="A3407" s="20" t="s">
        <v>32620</v>
      </c>
      <c r="B3407" s="1">
        <v>5</v>
      </c>
      <c r="D3407" s="1" t="s">
        <v>10736</v>
      </c>
      <c r="E3407" s="1" t="s">
        <v>32621</v>
      </c>
      <c r="H3407" s="1" t="s">
        <v>7929</v>
      </c>
      <c r="I3407" s="4"/>
      <c r="J3407" s="4" t="str">
        <f ca="1">IFERROR(__xludf.DUMMYFUNCTION("LEFT(INDEX(SPLIT(L3407, "" ""), 4), 2)"),"11")</f>
        <v>11</v>
      </c>
      <c r="K3407" s="1" t="s">
        <v>27139</v>
      </c>
      <c r="L3407" s="1" t="s">
        <v>7929</v>
      </c>
    </row>
    <row r="3408" spans="1:12" ht="13.2">
      <c r="A3408" s="20" t="s">
        <v>32622</v>
      </c>
      <c r="B3408" s="1">
        <v>5</v>
      </c>
      <c r="C3408" s="1" t="s">
        <v>32623</v>
      </c>
      <c r="D3408" s="1" t="s">
        <v>13578</v>
      </c>
      <c r="E3408" s="1" t="s">
        <v>32624</v>
      </c>
      <c r="H3408" s="1" t="s">
        <v>7929</v>
      </c>
      <c r="I3408" s="4"/>
      <c r="J3408" s="4" t="str">
        <f ca="1">IFERROR(__xludf.DUMMYFUNCTION("LEFT(INDEX(SPLIT(L3408, "" ""), 4), 2)"),"11")</f>
        <v>11</v>
      </c>
      <c r="K3408" s="1" t="s">
        <v>26614</v>
      </c>
      <c r="L3408" s="1" t="s">
        <v>7929</v>
      </c>
    </row>
    <row r="3409" spans="1:12" ht="13.2">
      <c r="A3409" s="20" t="s">
        <v>3831</v>
      </c>
      <c r="B3409" s="1">
        <v>4</v>
      </c>
      <c r="C3409" s="1" t="s">
        <v>32625</v>
      </c>
      <c r="D3409" s="1" t="s">
        <v>13043</v>
      </c>
      <c r="E3409" s="1" t="s">
        <v>32626</v>
      </c>
      <c r="H3409" s="1" t="s">
        <v>7929</v>
      </c>
      <c r="I3409" s="4"/>
      <c r="J3409" s="4" t="str">
        <f ca="1">IFERROR(__xludf.DUMMYFUNCTION("LEFT(INDEX(SPLIT(L3409, "" ""), 4), 2)"),"11")</f>
        <v>11</v>
      </c>
      <c r="K3409" s="1" t="s">
        <v>28475</v>
      </c>
      <c r="L3409" s="1" t="s">
        <v>7929</v>
      </c>
    </row>
    <row r="3410" spans="1:12" ht="13.2">
      <c r="A3410" s="20" t="s">
        <v>3831</v>
      </c>
      <c r="B3410" s="1">
        <v>5</v>
      </c>
      <c r="C3410" s="1" t="s">
        <v>32627</v>
      </c>
      <c r="D3410" s="1" t="s">
        <v>13578</v>
      </c>
      <c r="E3410" s="1" t="s">
        <v>32628</v>
      </c>
      <c r="H3410" s="1" t="s">
        <v>7929</v>
      </c>
      <c r="I3410" s="4"/>
      <c r="J3410" s="4" t="str">
        <f ca="1">IFERROR(__xludf.DUMMYFUNCTION("LEFT(INDEX(SPLIT(L3410, "" ""), 4), 2)"),"11")</f>
        <v>11</v>
      </c>
      <c r="K3410" s="1" t="s">
        <v>28396</v>
      </c>
      <c r="L3410" s="1" t="s">
        <v>7929</v>
      </c>
    </row>
    <row r="3411" spans="1:12" ht="13.2">
      <c r="A3411" s="20" t="s">
        <v>32629</v>
      </c>
      <c r="B3411" s="1">
        <v>5</v>
      </c>
      <c r="C3411" s="1" t="s">
        <v>32630</v>
      </c>
      <c r="D3411" s="1" t="s">
        <v>13578</v>
      </c>
      <c r="E3411" s="1" t="s">
        <v>32631</v>
      </c>
      <c r="H3411" s="1" t="s">
        <v>7929</v>
      </c>
      <c r="I3411" s="4"/>
      <c r="J3411" s="4" t="str">
        <f ca="1">IFERROR(__xludf.DUMMYFUNCTION("LEFT(INDEX(SPLIT(L3411, "" ""), 4), 2)"),"11")</f>
        <v>11</v>
      </c>
      <c r="K3411" s="1" t="s">
        <v>26628</v>
      </c>
      <c r="L3411" s="1" t="s">
        <v>7929</v>
      </c>
    </row>
    <row r="3412" spans="1:12" ht="13.2">
      <c r="A3412" s="20" t="s">
        <v>32632</v>
      </c>
      <c r="B3412" s="1">
        <v>5</v>
      </c>
      <c r="C3412" s="1" t="s">
        <v>32633</v>
      </c>
      <c r="D3412" s="1" t="s">
        <v>10479</v>
      </c>
      <c r="E3412" s="1" t="s">
        <v>32634</v>
      </c>
      <c r="H3412" s="1" t="s">
        <v>7929</v>
      </c>
      <c r="I3412" s="4"/>
      <c r="J3412" s="4" t="str">
        <f ca="1">IFERROR(__xludf.DUMMYFUNCTION("LEFT(INDEX(SPLIT(L3412, "" ""), 4), 2)"),"11")</f>
        <v>11</v>
      </c>
      <c r="K3412" s="1" t="s">
        <v>26614</v>
      </c>
      <c r="L3412" s="1" t="s">
        <v>7929</v>
      </c>
    </row>
    <row r="3413" spans="1:12" ht="13.2">
      <c r="A3413" s="20" t="s">
        <v>32635</v>
      </c>
      <c r="B3413" s="1">
        <v>5</v>
      </c>
      <c r="C3413" s="1" t="s">
        <v>32636</v>
      </c>
      <c r="D3413" s="1" t="s">
        <v>10288</v>
      </c>
      <c r="E3413" s="1" t="s">
        <v>32637</v>
      </c>
      <c r="H3413" s="1" t="s">
        <v>7929</v>
      </c>
      <c r="I3413" s="4"/>
      <c r="J3413" s="4" t="str">
        <f ca="1">IFERROR(__xludf.DUMMYFUNCTION("LEFT(INDEX(SPLIT(L3413, "" ""), 4), 2)"),"11")</f>
        <v>11</v>
      </c>
      <c r="K3413" s="1" t="s">
        <v>26614</v>
      </c>
      <c r="L3413" s="1" t="s">
        <v>7929</v>
      </c>
    </row>
    <row r="3414" spans="1:12" ht="13.2">
      <c r="A3414" s="20" t="s">
        <v>715</v>
      </c>
      <c r="B3414" s="1">
        <v>5</v>
      </c>
      <c r="C3414" s="1" t="s">
        <v>32638</v>
      </c>
      <c r="D3414" s="1" t="s">
        <v>19372</v>
      </c>
      <c r="E3414" s="1" t="s">
        <v>32639</v>
      </c>
      <c r="H3414" s="1" t="s">
        <v>7929</v>
      </c>
      <c r="I3414" s="4"/>
      <c r="J3414" s="4" t="str">
        <f ca="1">IFERROR(__xludf.DUMMYFUNCTION("LEFT(INDEX(SPLIT(L3414, "" ""), 4), 2)"),"11")</f>
        <v>11</v>
      </c>
      <c r="K3414" s="1" t="s">
        <v>26826</v>
      </c>
      <c r="L3414" s="1" t="s">
        <v>7929</v>
      </c>
    </row>
    <row r="3415" spans="1:12" ht="13.2">
      <c r="A3415" s="20" t="s">
        <v>32640</v>
      </c>
      <c r="B3415" s="1">
        <v>5</v>
      </c>
      <c r="C3415" s="1" t="s">
        <v>20176</v>
      </c>
      <c r="D3415" s="1" t="s">
        <v>19372</v>
      </c>
      <c r="E3415" s="1" t="s">
        <v>32641</v>
      </c>
      <c r="H3415" s="1" t="s">
        <v>7929</v>
      </c>
      <c r="I3415" s="4"/>
      <c r="J3415" s="4" t="str">
        <f ca="1">IFERROR(__xludf.DUMMYFUNCTION("LEFT(INDEX(SPLIT(L3415, "" ""), 4), 2)"),"11")</f>
        <v>11</v>
      </c>
      <c r="K3415" s="1" t="s">
        <v>26614</v>
      </c>
      <c r="L3415" s="1" t="s">
        <v>7929</v>
      </c>
    </row>
    <row r="3416" spans="1:12" ht="13.2">
      <c r="A3416" s="20" t="s">
        <v>32642</v>
      </c>
      <c r="B3416" s="1">
        <v>5</v>
      </c>
      <c r="C3416" s="1" t="s">
        <v>32643</v>
      </c>
      <c r="D3416" s="1" t="s">
        <v>13043</v>
      </c>
      <c r="E3416" s="1" t="s">
        <v>32644</v>
      </c>
      <c r="H3416" s="1" t="s">
        <v>7929</v>
      </c>
      <c r="I3416" s="4"/>
      <c r="J3416" s="4" t="str">
        <f ca="1">IFERROR(__xludf.DUMMYFUNCTION("LEFT(INDEX(SPLIT(L3416, "" ""), 4), 2)"),"11")</f>
        <v>11</v>
      </c>
      <c r="K3416" s="1" t="s">
        <v>26614</v>
      </c>
      <c r="L3416" s="1" t="s">
        <v>7929</v>
      </c>
    </row>
    <row r="3417" spans="1:12" ht="13.2">
      <c r="A3417" s="20" t="s">
        <v>32645</v>
      </c>
      <c r="B3417" s="1">
        <v>5</v>
      </c>
      <c r="C3417" s="1" t="s">
        <v>32646</v>
      </c>
      <c r="D3417" s="1" t="s">
        <v>13578</v>
      </c>
      <c r="E3417" s="1" t="s">
        <v>32647</v>
      </c>
      <c r="H3417" s="1" t="s">
        <v>7929</v>
      </c>
      <c r="I3417" s="4"/>
      <c r="J3417" s="4" t="str">
        <f ca="1">IFERROR(__xludf.DUMMYFUNCTION("LEFT(INDEX(SPLIT(L3417, "" ""), 4), 2)"),"11")</f>
        <v>11</v>
      </c>
      <c r="K3417" s="1" t="s">
        <v>26614</v>
      </c>
      <c r="L3417" s="1" t="s">
        <v>7929</v>
      </c>
    </row>
    <row r="3418" spans="1:12" ht="13.2">
      <c r="A3418" s="20" t="s">
        <v>11930</v>
      </c>
      <c r="B3418" s="1">
        <v>5</v>
      </c>
      <c r="C3418" s="1" t="s">
        <v>32648</v>
      </c>
      <c r="D3418" s="1" t="s">
        <v>13578</v>
      </c>
      <c r="E3418" s="1" t="s">
        <v>32649</v>
      </c>
      <c r="H3418" s="1" t="s">
        <v>7929</v>
      </c>
      <c r="I3418" s="4"/>
      <c r="J3418" s="4" t="str">
        <f ca="1">IFERROR(__xludf.DUMMYFUNCTION("LEFT(INDEX(SPLIT(L3418, "" ""), 4), 2)"),"11")</f>
        <v>11</v>
      </c>
      <c r="K3418" s="1" t="s">
        <v>26614</v>
      </c>
      <c r="L3418" s="1" t="s">
        <v>7929</v>
      </c>
    </row>
    <row r="3419" spans="1:12" ht="13.2">
      <c r="A3419" s="20" t="s">
        <v>32650</v>
      </c>
      <c r="B3419" s="1">
        <v>5</v>
      </c>
      <c r="C3419" s="1" t="s">
        <v>32651</v>
      </c>
      <c r="D3419" s="1" t="s">
        <v>13578</v>
      </c>
      <c r="E3419" s="1" t="s">
        <v>32652</v>
      </c>
      <c r="H3419" s="1" t="s">
        <v>7929</v>
      </c>
      <c r="I3419" s="4"/>
      <c r="J3419" s="4" t="str">
        <f ca="1">IFERROR(__xludf.DUMMYFUNCTION("LEFT(INDEX(SPLIT(L3419, "" ""), 4), 2)"),"11")</f>
        <v>11</v>
      </c>
      <c r="K3419" s="1" t="s">
        <v>28396</v>
      </c>
      <c r="L3419" s="1" t="s">
        <v>7929</v>
      </c>
    </row>
    <row r="3420" spans="1:12" ht="13.2">
      <c r="A3420" s="20" t="s">
        <v>4158</v>
      </c>
      <c r="B3420" s="1">
        <v>4</v>
      </c>
      <c r="C3420" s="1" t="s">
        <v>32653</v>
      </c>
      <c r="D3420" s="1" t="s">
        <v>19372</v>
      </c>
      <c r="E3420" s="1" t="s">
        <v>32654</v>
      </c>
      <c r="H3420" s="1" t="s">
        <v>7929</v>
      </c>
      <c r="I3420" s="4"/>
      <c r="J3420" s="4" t="str">
        <f ca="1">IFERROR(__xludf.DUMMYFUNCTION("LEFT(INDEX(SPLIT(L3420, "" ""), 4), 2)"),"11")</f>
        <v>11</v>
      </c>
      <c r="K3420" s="1" t="s">
        <v>26647</v>
      </c>
      <c r="L3420" s="1" t="s">
        <v>7929</v>
      </c>
    </row>
    <row r="3421" spans="1:12" ht="13.2">
      <c r="A3421" s="20" t="s">
        <v>32655</v>
      </c>
      <c r="B3421" s="1">
        <v>5</v>
      </c>
      <c r="C3421" s="1" t="s">
        <v>32656</v>
      </c>
      <c r="D3421" s="1" t="s">
        <v>10755</v>
      </c>
      <c r="E3421" s="1" t="s">
        <v>32657</v>
      </c>
      <c r="H3421" s="1" t="s">
        <v>7929</v>
      </c>
      <c r="I3421" s="4"/>
      <c r="J3421" s="4" t="str">
        <f ca="1">IFERROR(__xludf.DUMMYFUNCTION("LEFT(INDEX(SPLIT(L3421, "" ""), 4), 2)"),"11")</f>
        <v>11</v>
      </c>
      <c r="K3421" s="1" t="s">
        <v>26614</v>
      </c>
      <c r="L3421" s="1" t="s">
        <v>7929</v>
      </c>
    </row>
    <row r="3422" spans="1:12" ht="13.2">
      <c r="A3422" s="20" t="s">
        <v>3831</v>
      </c>
      <c r="B3422" s="1">
        <v>1</v>
      </c>
      <c r="C3422" s="1" t="s">
        <v>32658</v>
      </c>
      <c r="D3422" s="1" t="s">
        <v>13043</v>
      </c>
      <c r="E3422" s="1" t="s">
        <v>32659</v>
      </c>
      <c r="H3422" s="1" t="s">
        <v>7929</v>
      </c>
      <c r="I3422" s="4"/>
      <c r="J3422" s="4" t="str">
        <f ca="1">IFERROR(__xludf.DUMMYFUNCTION("LEFT(INDEX(SPLIT(L3422, "" ""), 4), 2)"),"11")</f>
        <v>11</v>
      </c>
      <c r="K3422" s="1" t="s">
        <v>28475</v>
      </c>
      <c r="L3422" s="1" t="s">
        <v>7929</v>
      </c>
    </row>
    <row r="3423" spans="1:12" ht="13.2">
      <c r="A3423" s="20" t="s">
        <v>32660</v>
      </c>
      <c r="B3423" s="1">
        <v>1</v>
      </c>
      <c r="C3423" s="1" t="s">
        <v>32661</v>
      </c>
      <c r="D3423" s="1" t="s">
        <v>13043</v>
      </c>
      <c r="E3423" s="1" t="s">
        <v>32662</v>
      </c>
      <c r="H3423" s="1" t="s">
        <v>7929</v>
      </c>
      <c r="I3423" s="4"/>
      <c r="J3423" s="4" t="str">
        <f ca="1">IFERROR(__xludf.DUMMYFUNCTION("LEFT(INDEX(SPLIT(L3423, "" ""), 4), 2)"),"11")</f>
        <v>11</v>
      </c>
      <c r="K3423" s="1" t="s">
        <v>28475</v>
      </c>
      <c r="L3423" s="1" t="s">
        <v>7929</v>
      </c>
    </row>
    <row r="3424" spans="1:12" ht="13.2">
      <c r="A3424" s="20" t="s">
        <v>32663</v>
      </c>
      <c r="B3424" s="1">
        <v>3</v>
      </c>
      <c r="C3424" s="1" t="s">
        <v>32664</v>
      </c>
      <c r="D3424" s="1" t="s">
        <v>13043</v>
      </c>
      <c r="E3424" s="1" t="s">
        <v>32665</v>
      </c>
      <c r="H3424" s="1" t="s">
        <v>7929</v>
      </c>
      <c r="I3424" s="4"/>
      <c r="J3424" s="4" t="str">
        <f ca="1">IFERROR(__xludf.DUMMYFUNCTION("LEFT(INDEX(SPLIT(L3424, "" ""), 4), 2)"),"11")</f>
        <v>11</v>
      </c>
      <c r="K3424" s="1" t="s">
        <v>26628</v>
      </c>
      <c r="L3424" s="1" t="s">
        <v>7929</v>
      </c>
    </row>
    <row r="3425" spans="1:12" ht="13.2">
      <c r="A3425" s="20" t="s">
        <v>32666</v>
      </c>
      <c r="B3425" s="1">
        <v>3</v>
      </c>
      <c r="C3425" s="1" t="s">
        <v>32667</v>
      </c>
      <c r="D3425" s="1" t="s">
        <v>13043</v>
      </c>
      <c r="E3425" s="1" t="s">
        <v>32668</v>
      </c>
      <c r="H3425" s="1" t="s">
        <v>7929</v>
      </c>
      <c r="I3425" s="4"/>
      <c r="J3425" s="4" t="str">
        <f ca="1">IFERROR(__xludf.DUMMYFUNCTION("LEFT(INDEX(SPLIT(L3425, "" ""), 4), 2)"),"11")</f>
        <v>11</v>
      </c>
      <c r="K3425" s="1" t="s">
        <v>26621</v>
      </c>
      <c r="L3425" s="1" t="s">
        <v>7929</v>
      </c>
    </row>
    <row r="3426" spans="1:12" ht="13.2">
      <c r="A3426" s="20" t="s">
        <v>32669</v>
      </c>
      <c r="B3426" s="1">
        <v>4</v>
      </c>
      <c r="C3426" s="1" t="s">
        <v>32670</v>
      </c>
      <c r="D3426" s="1" t="s">
        <v>10755</v>
      </c>
      <c r="E3426" s="1" t="s">
        <v>32671</v>
      </c>
      <c r="H3426" s="1" t="s">
        <v>7929</v>
      </c>
      <c r="I3426" s="4"/>
      <c r="J3426" s="4" t="str">
        <f ca="1">IFERROR(__xludf.DUMMYFUNCTION("LEFT(INDEX(SPLIT(L3426, "" ""), 4), 2)"),"11")</f>
        <v>11</v>
      </c>
      <c r="K3426" s="1" t="s">
        <v>26614</v>
      </c>
      <c r="L3426" s="1" t="s">
        <v>7929</v>
      </c>
    </row>
    <row r="3427" spans="1:12" ht="13.2">
      <c r="A3427" s="20" t="s">
        <v>32672</v>
      </c>
      <c r="B3427" s="1">
        <v>5</v>
      </c>
      <c r="C3427" s="1" t="s">
        <v>32673</v>
      </c>
      <c r="D3427" s="1" t="s">
        <v>13578</v>
      </c>
      <c r="E3427" s="1" t="s">
        <v>32674</v>
      </c>
      <c r="H3427" s="1" t="s">
        <v>7929</v>
      </c>
      <c r="I3427" s="4"/>
      <c r="J3427" s="4" t="str">
        <f ca="1">IFERROR(__xludf.DUMMYFUNCTION("LEFT(INDEX(SPLIT(L3427, "" ""), 4), 2)"),"11")</f>
        <v>11</v>
      </c>
      <c r="K3427" s="1" t="s">
        <v>26628</v>
      </c>
      <c r="L3427" s="1" t="s">
        <v>7929</v>
      </c>
    </row>
    <row r="3428" spans="1:12" ht="13.2">
      <c r="A3428" s="20" t="s">
        <v>32675</v>
      </c>
      <c r="B3428" s="1">
        <v>1</v>
      </c>
      <c r="C3428" s="1" t="s">
        <v>32676</v>
      </c>
      <c r="D3428" s="1" t="s">
        <v>10479</v>
      </c>
      <c r="E3428" s="1" t="s">
        <v>32677</v>
      </c>
      <c r="H3428" s="1" t="s">
        <v>7929</v>
      </c>
      <c r="I3428" s="4"/>
      <c r="J3428" s="4" t="str">
        <f ca="1">IFERROR(__xludf.DUMMYFUNCTION("LEFT(INDEX(SPLIT(L3428, "" ""), 4), 2)"),"11")</f>
        <v>11</v>
      </c>
      <c r="K3428" s="1" t="s">
        <v>26614</v>
      </c>
      <c r="L3428" s="1" t="s">
        <v>7929</v>
      </c>
    </row>
    <row r="3429" spans="1:12" ht="13.2">
      <c r="A3429" s="20" t="s">
        <v>20819</v>
      </c>
      <c r="B3429" s="1">
        <v>3</v>
      </c>
      <c r="C3429" s="1" t="s">
        <v>32678</v>
      </c>
      <c r="D3429" s="1" t="s">
        <v>13043</v>
      </c>
      <c r="E3429" s="1" t="s">
        <v>32679</v>
      </c>
      <c r="H3429" s="1" t="s">
        <v>7929</v>
      </c>
      <c r="I3429" s="4"/>
      <c r="J3429" s="4" t="str">
        <f ca="1">IFERROR(__xludf.DUMMYFUNCTION("LEFT(INDEX(SPLIT(L3429, "" ""), 4), 2)"),"11")</f>
        <v>11</v>
      </c>
      <c r="K3429" s="1" t="s">
        <v>26614</v>
      </c>
      <c r="L3429" s="1" t="s">
        <v>7929</v>
      </c>
    </row>
    <row r="3430" spans="1:12" ht="13.2">
      <c r="A3430" s="20" t="s">
        <v>32680</v>
      </c>
      <c r="B3430" s="1">
        <v>5</v>
      </c>
      <c r="C3430" s="1" t="s">
        <v>32681</v>
      </c>
      <c r="D3430" s="1" t="s">
        <v>13043</v>
      </c>
      <c r="E3430" s="1" t="s">
        <v>32682</v>
      </c>
      <c r="H3430" s="1" t="s">
        <v>7929</v>
      </c>
      <c r="I3430" s="4"/>
      <c r="J3430" s="4" t="str">
        <f ca="1">IFERROR(__xludf.DUMMYFUNCTION("LEFT(INDEX(SPLIT(L3430, "" ""), 4), 2)"),"11")</f>
        <v>11</v>
      </c>
      <c r="K3430" s="1" t="s">
        <v>26614</v>
      </c>
      <c r="L3430" s="1" t="s">
        <v>7929</v>
      </c>
    </row>
    <row r="3431" spans="1:12" ht="13.2">
      <c r="A3431" s="20" t="s">
        <v>32683</v>
      </c>
      <c r="B3431" s="1">
        <v>5</v>
      </c>
      <c r="C3431" s="1" t="s">
        <v>21647</v>
      </c>
      <c r="D3431" s="1" t="s">
        <v>19372</v>
      </c>
      <c r="E3431" s="1" t="s">
        <v>32684</v>
      </c>
      <c r="H3431" s="1" t="s">
        <v>7929</v>
      </c>
      <c r="I3431" s="4"/>
      <c r="J3431" s="4" t="str">
        <f ca="1">IFERROR(__xludf.DUMMYFUNCTION("LEFT(INDEX(SPLIT(L3431, "" ""), 4), 2)"),"11")</f>
        <v>11</v>
      </c>
      <c r="K3431" s="1" t="s">
        <v>26614</v>
      </c>
      <c r="L3431" s="1" t="s">
        <v>7929</v>
      </c>
    </row>
    <row r="3432" spans="1:12" ht="13.2">
      <c r="A3432" s="20" t="s">
        <v>32685</v>
      </c>
      <c r="B3432" s="1">
        <v>3</v>
      </c>
      <c r="C3432" s="1" t="s">
        <v>32686</v>
      </c>
      <c r="D3432" s="1" t="s">
        <v>13578</v>
      </c>
      <c r="E3432" s="1" t="s">
        <v>32687</v>
      </c>
      <c r="H3432" s="1" t="s">
        <v>7929</v>
      </c>
      <c r="I3432" s="4"/>
      <c r="J3432" s="4" t="str">
        <f ca="1">IFERROR(__xludf.DUMMYFUNCTION("LEFT(INDEX(SPLIT(L3432, "" ""), 4), 2)"),"11")</f>
        <v>11</v>
      </c>
      <c r="K3432" s="1" t="s">
        <v>26614</v>
      </c>
      <c r="L3432" s="1" t="s">
        <v>7929</v>
      </c>
    </row>
    <row r="3433" spans="1:12" ht="13.2">
      <c r="A3433" s="20" t="s">
        <v>19451</v>
      </c>
      <c r="B3433" s="1">
        <v>5</v>
      </c>
      <c r="C3433" s="1" t="s">
        <v>32688</v>
      </c>
      <c r="D3433" s="1" t="s">
        <v>19372</v>
      </c>
      <c r="E3433" s="1" t="s">
        <v>32689</v>
      </c>
      <c r="H3433" s="1" t="s">
        <v>7929</v>
      </c>
      <c r="I3433" s="4"/>
      <c r="J3433" s="4" t="str">
        <f ca="1">IFERROR(__xludf.DUMMYFUNCTION("LEFT(INDEX(SPLIT(L3433, "" ""), 4), 2)"),"11")</f>
        <v>11</v>
      </c>
      <c r="K3433" s="1" t="s">
        <v>28258</v>
      </c>
      <c r="L3433" s="1" t="s">
        <v>7929</v>
      </c>
    </row>
    <row r="3434" spans="1:12" ht="13.2">
      <c r="A3434" s="20" t="s">
        <v>32690</v>
      </c>
      <c r="B3434" s="1">
        <v>4</v>
      </c>
      <c r="C3434" s="1" t="s">
        <v>32691</v>
      </c>
      <c r="D3434" s="1" t="s">
        <v>13578</v>
      </c>
      <c r="E3434" s="1" t="s">
        <v>32692</v>
      </c>
      <c r="H3434" s="1" t="s">
        <v>7929</v>
      </c>
      <c r="I3434" s="4"/>
      <c r="J3434" s="4" t="str">
        <f ca="1">IFERROR(__xludf.DUMMYFUNCTION("LEFT(INDEX(SPLIT(L3434, "" ""), 4), 2)"),"11")</f>
        <v>11</v>
      </c>
      <c r="K3434" s="1" t="s">
        <v>28475</v>
      </c>
      <c r="L3434" s="1" t="s">
        <v>7929</v>
      </c>
    </row>
    <row r="3435" spans="1:12" ht="13.2">
      <c r="A3435" s="20" t="s">
        <v>32693</v>
      </c>
      <c r="B3435" s="1">
        <v>5</v>
      </c>
      <c r="C3435" s="1" t="s">
        <v>32694</v>
      </c>
      <c r="D3435" s="1" t="s">
        <v>10288</v>
      </c>
      <c r="E3435" s="1" t="s">
        <v>32695</v>
      </c>
      <c r="H3435" s="1" t="s">
        <v>7929</v>
      </c>
      <c r="I3435" s="4"/>
      <c r="J3435" s="4" t="str">
        <f ca="1">IFERROR(__xludf.DUMMYFUNCTION("LEFT(INDEX(SPLIT(L3435, "" ""), 4), 2)"),"11")</f>
        <v>11</v>
      </c>
      <c r="K3435" s="1" t="s">
        <v>26614</v>
      </c>
      <c r="L3435" s="1" t="s">
        <v>7929</v>
      </c>
    </row>
    <row r="3436" spans="1:12" ht="13.2">
      <c r="A3436" s="20" t="s">
        <v>32696</v>
      </c>
      <c r="B3436" s="1">
        <v>5</v>
      </c>
      <c r="C3436" s="1" t="s">
        <v>32697</v>
      </c>
      <c r="D3436" s="1" t="s">
        <v>19372</v>
      </c>
      <c r="E3436" s="1" t="s">
        <v>32698</v>
      </c>
      <c r="H3436" s="1" t="s">
        <v>7929</v>
      </c>
      <c r="I3436" s="4"/>
      <c r="J3436" s="4" t="str">
        <f ca="1">IFERROR(__xludf.DUMMYFUNCTION("LEFT(INDEX(SPLIT(L3436, "" ""), 4), 2)"),"11")</f>
        <v>11</v>
      </c>
      <c r="K3436" s="1" t="s">
        <v>26647</v>
      </c>
      <c r="L3436" s="1" t="s">
        <v>7929</v>
      </c>
    </row>
    <row r="3437" spans="1:12" ht="13.2">
      <c r="A3437" s="20" t="s">
        <v>32699</v>
      </c>
      <c r="B3437" s="1">
        <v>5</v>
      </c>
      <c r="C3437" s="1" t="s">
        <v>32700</v>
      </c>
      <c r="D3437" s="1" t="s">
        <v>13043</v>
      </c>
      <c r="E3437" s="1" t="s">
        <v>32701</v>
      </c>
      <c r="H3437" s="1" t="s">
        <v>7929</v>
      </c>
      <c r="I3437" s="4"/>
      <c r="J3437" s="4" t="str">
        <f ca="1">IFERROR(__xludf.DUMMYFUNCTION("LEFT(INDEX(SPLIT(L3437, "" ""), 4), 2)"),"11")</f>
        <v>11</v>
      </c>
      <c r="K3437" s="1" t="s">
        <v>26614</v>
      </c>
      <c r="L3437" s="1" t="s">
        <v>7929</v>
      </c>
    </row>
    <row r="3438" spans="1:12" ht="13.2">
      <c r="A3438" s="20" t="s">
        <v>32702</v>
      </c>
      <c r="B3438" s="1">
        <v>5</v>
      </c>
      <c r="C3438" s="1" t="s">
        <v>32703</v>
      </c>
      <c r="D3438" s="1" t="s">
        <v>13578</v>
      </c>
      <c r="E3438" s="1" t="s">
        <v>32704</v>
      </c>
      <c r="H3438" s="1" t="s">
        <v>7929</v>
      </c>
      <c r="I3438" s="4"/>
      <c r="J3438" s="4" t="str">
        <f ca="1">IFERROR(__xludf.DUMMYFUNCTION("LEFT(INDEX(SPLIT(L3438, "" ""), 4), 2)"),"11")</f>
        <v>11</v>
      </c>
      <c r="K3438" s="1" t="s">
        <v>26614</v>
      </c>
      <c r="L3438" s="1" t="s">
        <v>7929</v>
      </c>
    </row>
    <row r="3439" spans="1:12" ht="13.2">
      <c r="A3439" s="20" t="s">
        <v>3831</v>
      </c>
      <c r="B3439" s="1">
        <v>5</v>
      </c>
      <c r="C3439" s="1" t="s">
        <v>32705</v>
      </c>
      <c r="D3439" s="1" t="s">
        <v>13043</v>
      </c>
      <c r="E3439" s="1" t="s">
        <v>32706</v>
      </c>
      <c r="H3439" s="1" t="s">
        <v>7929</v>
      </c>
      <c r="I3439" s="4"/>
      <c r="J3439" s="4" t="str">
        <f ca="1">IFERROR(__xludf.DUMMYFUNCTION("LEFT(INDEX(SPLIT(L3439, "" ""), 4), 2)"),"11")</f>
        <v>11</v>
      </c>
      <c r="K3439" s="1" t="s">
        <v>28396</v>
      </c>
      <c r="L3439" s="1" t="s">
        <v>7929</v>
      </c>
    </row>
    <row r="3440" spans="1:12" ht="13.2">
      <c r="A3440" s="20" t="s">
        <v>32707</v>
      </c>
      <c r="B3440" s="1">
        <v>1</v>
      </c>
      <c r="C3440" s="1" t="s">
        <v>32708</v>
      </c>
      <c r="D3440" s="1" t="s">
        <v>13578</v>
      </c>
      <c r="E3440" s="1" t="s">
        <v>32709</v>
      </c>
      <c r="H3440" s="1" t="s">
        <v>7929</v>
      </c>
      <c r="I3440" s="4"/>
      <c r="J3440" s="4" t="str">
        <f ca="1">IFERROR(__xludf.DUMMYFUNCTION("LEFT(INDEX(SPLIT(L3440, "" ""), 4), 2)"),"11")</f>
        <v>11</v>
      </c>
      <c r="K3440" s="1" t="s">
        <v>26628</v>
      </c>
      <c r="L3440" s="1" t="s">
        <v>7929</v>
      </c>
    </row>
    <row r="3441" spans="1:12" ht="13.2">
      <c r="A3441" s="20" t="s">
        <v>20685</v>
      </c>
      <c r="B3441" s="1">
        <v>5</v>
      </c>
      <c r="C3441" s="1" t="s">
        <v>32710</v>
      </c>
      <c r="D3441" s="1" t="s">
        <v>19372</v>
      </c>
      <c r="E3441" s="1" t="s">
        <v>32711</v>
      </c>
      <c r="H3441" s="1" t="s">
        <v>7929</v>
      </c>
      <c r="I3441" s="4"/>
      <c r="J3441" s="4" t="str">
        <f ca="1">IFERROR(__xludf.DUMMYFUNCTION("LEFT(INDEX(SPLIT(L3441, "" ""), 4), 2)"),"11")</f>
        <v>11</v>
      </c>
      <c r="K3441" s="1" t="s">
        <v>26647</v>
      </c>
      <c r="L3441" s="1" t="s">
        <v>7929</v>
      </c>
    </row>
    <row r="3442" spans="1:12" ht="13.2">
      <c r="A3442" s="20" t="s">
        <v>6908</v>
      </c>
      <c r="B3442" s="1">
        <v>4</v>
      </c>
      <c r="C3442" s="1" t="s">
        <v>32712</v>
      </c>
      <c r="D3442" s="1" t="s">
        <v>13043</v>
      </c>
      <c r="E3442" s="1" t="s">
        <v>32713</v>
      </c>
      <c r="H3442" s="1" t="s">
        <v>7929</v>
      </c>
      <c r="I3442" s="4"/>
      <c r="J3442" s="4" t="str">
        <f ca="1">IFERROR(__xludf.DUMMYFUNCTION("LEFT(INDEX(SPLIT(L3442, "" ""), 4), 2)"),"11")</f>
        <v>11</v>
      </c>
      <c r="K3442" s="1" t="s">
        <v>26614</v>
      </c>
      <c r="L3442" s="1" t="s">
        <v>7929</v>
      </c>
    </row>
    <row r="3443" spans="1:12" ht="13.2">
      <c r="A3443" s="20" t="s">
        <v>32714</v>
      </c>
      <c r="B3443" s="1">
        <v>5</v>
      </c>
      <c r="C3443" s="1" t="s">
        <v>32715</v>
      </c>
      <c r="D3443" s="1" t="s">
        <v>13578</v>
      </c>
      <c r="E3443" s="1" t="s">
        <v>32716</v>
      </c>
      <c r="H3443" s="1" t="s">
        <v>7929</v>
      </c>
      <c r="I3443" s="4"/>
      <c r="J3443" s="4" t="str">
        <f ca="1">IFERROR(__xludf.DUMMYFUNCTION("LEFT(INDEX(SPLIT(L3443, "" ""), 4), 2)"),"11")</f>
        <v>11</v>
      </c>
      <c r="K3443" s="1" t="s">
        <v>26614</v>
      </c>
      <c r="L3443" s="1" t="s">
        <v>7929</v>
      </c>
    </row>
    <row r="3444" spans="1:12" ht="13.2">
      <c r="A3444" s="20" t="s">
        <v>32717</v>
      </c>
      <c r="B3444" s="1">
        <v>5</v>
      </c>
      <c r="C3444" s="1" t="s">
        <v>32718</v>
      </c>
      <c r="D3444" s="1" t="s">
        <v>19372</v>
      </c>
      <c r="E3444" s="1" t="s">
        <v>32719</v>
      </c>
      <c r="H3444" s="1" t="s">
        <v>7929</v>
      </c>
      <c r="I3444" s="4"/>
      <c r="J3444" s="4" t="str">
        <f ca="1">IFERROR(__xludf.DUMMYFUNCTION("LEFT(INDEX(SPLIT(L3444, "" ""), 4), 2)"),"11")</f>
        <v>11</v>
      </c>
      <c r="K3444" s="1" t="s">
        <v>26647</v>
      </c>
      <c r="L3444" s="1" t="s">
        <v>7929</v>
      </c>
    </row>
    <row r="3445" spans="1:12" ht="13.2">
      <c r="A3445" s="20" t="s">
        <v>32720</v>
      </c>
      <c r="B3445" s="1">
        <v>5</v>
      </c>
      <c r="C3445" s="1" t="s">
        <v>32721</v>
      </c>
      <c r="D3445" s="1" t="s">
        <v>10778</v>
      </c>
      <c r="E3445" s="1" t="s">
        <v>32722</v>
      </c>
      <c r="H3445" s="1" t="s">
        <v>7929</v>
      </c>
      <c r="I3445" s="4"/>
      <c r="J3445" s="4" t="str">
        <f ca="1">IFERROR(__xludf.DUMMYFUNCTION("LEFT(INDEX(SPLIT(L3445, "" ""), 4), 2)"),"11")</f>
        <v>11</v>
      </c>
      <c r="K3445" s="1" t="s">
        <v>26614</v>
      </c>
      <c r="L3445" s="1" t="s">
        <v>7929</v>
      </c>
    </row>
    <row r="3446" spans="1:12" ht="13.2">
      <c r="A3446" s="20" t="s">
        <v>18514</v>
      </c>
      <c r="B3446" s="1">
        <v>5</v>
      </c>
      <c r="C3446" s="1" t="s">
        <v>32723</v>
      </c>
      <c r="D3446" s="1" t="s">
        <v>13043</v>
      </c>
      <c r="E3446" s="1" t="s">
        <v>32724</v>
      </c>
      <c r="H3446" s="1" t="s">
        <v>7929</v>
      </c>
      <c r="I3446" s="4"/>
      <c r="J3446" s="4" t="str">
        <f ca="1">IFERROR(__xludf.DUMMYFUNCTION("LEFT(INDEX(SPLIT(L3446, "" ""), 4), 2)"),"11")</f>
        <v>11</v>
      </c>
      <c r="K3446" s="1" t="s">
        <v>26628</v>
      </c>
      <c r="L3446" s="1" t="s">
        <v>7929</v>
      </c>
    </row>
    <row r="3447" spans="1:12" ht="13.2">
      <c r="A3447" s="20" t="s">
        <v>32725</v>
      </c>
      <c r="B3447" s="1">
        <v>5</v>
      </c>
      <c r="C3447" s="1" t="s">
        <v>32726</v>
      </c>
      <c r="D3447" s="1" t="s">
        <v>19372</v>
      </c>
      <c r="E3447" s="1" t="s">
        <v>32727</v>
      </c>
      <c r="H3447" s="1" t="s">
        <v>7929</v>
      </c>
      <c r="I3447" s="4"/>
      <c r="J3447" s="4" t="str">
        <f ca="1">IFERROR(__xludf.DUMMYFUNCTION("LEFT(INDEX(SPLIT(L3447, "" ""), 4), 2)"),"11")</f>
        <v>11</v>
      </c>
      <c r="K3447" s="1" t="s">
        <v>26621</v>
      </c>
      <c r="L3447" s="1" t="s">
        <v>7929</v>
      </c>
    </row>
    <row r="3448" spans="1:12" ht="13.2">
      <c r="A3448" s="20" t="s">
        <v>32728</v>
      </c>
      <c r="B3448" s="1">
        <v>5</v>
      </c>
      <c r="C3448" s="1" t="s">
        <v>32729</v>
      </c>
      <c r="D3448" s="1" t="s">
        <v>13043</v>
      </c>
      <c r="E3448" s="1" t="s">
        <v>32730</v>
      </c>
      <c r="H3448" s="1" t="s">
        <v>7929</v>
      </c>
      <c r="I3448" s="4"/>
      <c r="J3448" s="4" t="str">
        <f ca="1">IFERROR(__xludf.DUMMYFUNCTION("LEFT(INDEX(SPLIT(L3448, "" ""), 4), 2)"),"11")</f>
        <v>11</v>
      </c>
      <c r="K3448" s="1" t="s">
        <v>26628</v>
      </c>
      <c r="L3448" s="1" t="s">
        <v>7929</v>
      </c>
    </row>
    <row r="3449" spans="1:12" ht="13.2">
      <c r="A3449" s="20" t="s">
        <v>32731</v>
      </c>
      <c r="B3449" s="1">
        <v>5</v>
      </c>
      <c r="C3449" s="1" t="s">
        <v>32732</v>
      </c>
      <c r="D3449" s="1" t="s">
        <v>10743</v>
      </c>
      <c r="E3449" s="1" t="s">
        <v>32733</v>
      </c>
      <c r="H3449" s="1" t="s">
        <v>7929</v>
      </c>
      <c r="I3449" s="4"/>
      <c r="J3449" s="4" t="str">
        <f ca="1">IFERROR(__xludf.DUMMYFUNCTION("LEFT(INDEX(SPLIT(L3449, "" ""), 4), 2)"),"11")</f>
        <v>11</v>
      </c>
      <c r="K3449" s="1" t="s">
        <v>26614</v>
      </c>
      <c r="L3449" s="1" t="s">
        <v>7929</v>
      </c>
    </row>
    <row r="3450" spans="1:12" ht="13.2">
      <c r="A3450" s="20" t="s">
        <v>32734</v>
      </c>
      <c r="B3450" s="1">
        <v>3</v>
      </c>
      <c r="C3450" s="1" t="s">
        <v>32735</v>
      </c>
      <c r="D3450" s="1" t="s">
        <v>13043</v>
      </c>
      <c r="E3450" s="1" t="s">
        <v>32736</v>
      </c>
      <c r="H3450" s="1" t="s">
        <v>7929</v>
      </c>
      <c r="I3450" s="4"/>
      <c r="J3450" s="4" t="str">
        <f ca="1">IFERROR(__xludf.DUMMYFUNCTION("LEFT(INDEX(SPLIT(L3450, "" ""), 4), 2)"),"11")</f>
        <v>11</v>
      </c>
      <c r="K3450" s="1" t="s">
        <v>28475</v>
      </c>
      <c r="L3450" s="1" t="s">
        <v>7929</v>
      </c>
    </row>
    <row r="3451" spans="1:12" ht="13.2">
      <c r="A3451" s="20" t="s">
        <v>8161</v>
      </c>
      <c r="B3451" s="1">
        <v>5</v>
      </c>
      <c r="C3451" s="1" t="s">
        <v>32737</v>
      </c>
      <c r="D3451" s="1" t="s">
        <v>13043</v>
      </c>
      <c r="E3451" s="1" t="s">
        <v>32738</v>
      </c>
      <c r="H3451" s="1" t="s">
        <v>7929</v>
      </c>
      <c r="I3451" s="4"/>
      <c r="J3451" s="4" t="str">
        <f ca="1">IFERROR(__xludf.DUMMYFUNCTION("LEFT(INDEX(SPLIT(L3451, "" ""), 4), 2)"),"11")</f>
        <v>11</v>
      </c>
      <c r="K3451" s="1" t="s">
        <v>26647</v>
      </c>
      <c r="L3451" s="1" t="s">
        <v>7929</v>
      </c>
    </row>
    <row r="3452" spans="1:12" ht="13.2">
      <c r="A3452" s="20" t="s">
        <v>19530</v>
      </c>
      <c r="B3452" s="1">
        <v>5</v>
      </c>
      <c r="C3452" s="1" t="s">
        <v>32688</v>
      </c>
      <c r="D3452" s="1" t="s">
        <v>13043</v>
      </c>
      <c r="E3452" s="1" t="s">
        <v>32739</v>
      </c>
      <c r="H3452" s="1" t="s">
        <v>7929</v>
      </c>
      <c r="I3452" s="4"/>
      <c r="J3452" s="4" t="str">
        <f ca="1">IFERROR(__xludf.DUMMYFUNCTION("LEFT(INDEX(SPLIT(L3452, "" ""), 4), 2)"),"11")</f>
        <v>11</v>
      </c>
      <c r="K3452" s="1" t="s">
        <v>28347</v>
      </c>
      <c r="L3452" s="1" t="s">
        <v>7929</v>
      </c>
    </row>
    <row r="3453" spans="1:12" ht="13.2">
      <c r="A3453" s="20" t="s">
        <v>1335</v>
      </c>
      <c r="B3453" s="1">
        <v>1</v>
      </c>
      <c r="C3453" s="1" t="s">
        <v>32740</v>
      </c>
      <c r="D3453" s="1" t="s">
        <v>13578</v>
      </c>
      <c r="E3453" s="1" t="s">
        <v>32741</v>
      </c>
      <c r="H3453" s="1" t="s">
        <v>7929</v>
      </c>
      <c r="I3453" s="4"/>
      <c r="J3453" s="4" t="str">
        <f ca="1">IFERROR(__xludf.DUMMYFUNCTION("LEFT(INDEX(SPLIT(L3453, "" ""), 4), 2)"),"11")</f>
        <v>11</v>
      </c>
      <c r="K3453" s="1" t="s">
        <v>28396</v>
      </c>
      <c r="L3453" s="1" t="s">
        <v>7929</v>
      </c>
    </row>
    <row r="3454" spans="1:12" ht="13.2">
      <c r="A3454" s="20" t="s">
        <v>32742</v>
      </c>
      <c r="B3454" s="1">
        <v>5</v>
      </c>
      <c r="C3454" s="1" t="s">
        <v>32743</v>
      </c>
      <c r="D3454" s="1" t="s">
        <v>19372</v>
      </c>
      <c r="E3454" s="1" t="s">
        <v>32744</v>
      </c>
      <c r="H3454" s="1" t="s">
        <v>7929</v>
      </c>
      <c r="I3454" s="4"/>
      <c r="J3454" s="4" t="str">
        <f ca="1">IFERROR(__xludf.DUMMYFUNCTION("LEFT(INDEX(SPLIT(L3454, "" ""), 4), 2)"),"11")</f>
        <v>11</v>
      </c>
      <c r="K3454" s="1" t="s">
        <v>26614</v>
      </c>
      <c r="L3454" s="1" t="s">
        <v>7929</v>
      </c>
    </row>
    <row r="3455" spans="1:12" ht="13.2">
      <c r="A3455" s="20" t="s">
        <v>3831</v>
      </c>
      <c r="B3455" s="1">
        <v>5</v>
      </c>
      <c r="C3455" s="1" t="s">
        <v>32745</v>
      </c>
      <c r="D3455" s="1" t="s">
        <v>13578</v>
      </c>
      <c r="E3455" s="1" t="s">
        <v>32746</v>
      </c>
      <c r="H3455" s="1" t="s">
        <v>7929</v>
      </c>
      <c r="I3455" s="4"/>
      <c r="J3455" s="4" t="str">
        <f ca="1">IFERROR(__xludf.DUMMYFUNCTION("LEFT(INDEX(SPLIT(L3455, "" ""), 4), 2)"),"11")</f>
        <v>11</v>
      </c>
      <c r="K3455" s="1" t="s">
        <v>28475</v>
      </c>
      <c r="L3455" s="1" t="s">
        <v>7929</v>
      </c>
    </row>
    <row r="3456" spans="1:12" ht="13.2">
      <c r="A3456" s="20" t="s">
        <v>19436</v>
      </c>
      <c r="B3456" s="1">
        <v>5</v>
      </c>
      <c r="C3456" s="1" t="s">
        <v>32747</v>
      </c>
      <c r="D3456" s="1" t="s">
        <v>19372</v>
      </c>
      <c r="E3456" s="1" t="s">
        <v>32748</v>
      </c>
      <c r="H3456" s="1" t="s">
        <v>7929</v>
      </c>
      <c r="I3456" s="4"/>
      <c r="J3456" s="4" t="str">
        <f ca="1">IFERROR(__xludf.DUMMYFUNCTION("LEFT(INDEX(SPLIT(L3456, "" ""), 4), 2)"),"11")</f>
        <v>11</v>
      </c>
      <c r="K3456" s="1" t="s">
        <v>30315</v>
      </c>
      <c r="L3456" s="1" t="s">
        <v>7929</v>
      </c>
    </row>
    <row r="3457" spans="1:12" ht="13.2">
      <c r="A3457" s="20" t="s">
        <v>32749</v>
      </c>
      <c r="B3457" s="1">
        <v>4</v>
      </c>
      <c r="C3457" s="1" t="s">
        <v>32750</v>
      </c>
      <c r="D3457" s="1" t="s">
        <v>13578</v>
      </c>
      <c r="E3457" s="1" t="s">
        <v>32751</v>
      </c>
      <c r="H3457" s="1" t="s">
        <v>7929</v>
      </c>
      <c r="I3457" s="4"/>
      <c r="J3457" s="4" t="str">
        <f ca="1">IFERROR(__xludf.DUMMYFUNCTION("LEFT(INDEX(SPLIT(L3457, "" ""), 4), 2)"),"11")</f>
        <v>11</v>
      </c>
      <c r="K3457" s="1" t="s">
        <v>28475</v>
      </c>
      <c r="L3457" s="1" t="s">
        <v>7929</v>
      </c>
    </row>
    <row r="3458" spans="1:12" ht="13.2">
      <c r="A3458" s="20" t="s">
        <v>32752</v>
      </c>
      <c r="B3458" s="1">
        <v>4</v>
      </c>
      <c r="C3458" s="1" t="s">
        <v>32753</v>
      </c>
      <c r="D3458" s="1" t="s">
        <v>13043</v>
      </c>
      <c r="E3458" s="1" t="s">
        <v>32754</v>
      </c>
      <c r="H3458" s="1" t="s">
        <v>7929</v>
      </c>
      <c r="I3458" s="4"/>
      <c r="J3458" s="4" t="str">
        <f ca="1">IFERROR(__xludf.DUMMYFUNCTION("LEFT(INDEX(SPLIT(L3458, "" ""), 4), 2)"),"11")</f>
        <v>11</v>
      </c>
      <c r="K3458" s="1" t="s">
        <v>26614</v>
      </c>
      <c r="L3458" s="1" t="s">
        <v>7929</v>
      </c>
    </row>
    <row r="3459" spans="1:12" ht="13.2">
      <c r="A3459" s="20" t="s">
        <v>32755</v>
      </c>
      <c r="B3459" s="1">
        <v>5</v>
      </c>
      <c r="C3459" s="19">
        <v>45575</v>
      </c>
      <c r="D3459" s="1" t="s">
        <v>19372</v>
      </c>
      <c r="E3459" s="1" t="s">
        <v>32756</v>
      </c>
      <c r="H3459" s="1" t="s">
        <v>7929</v>
      </c>
      <c r="I3459" s="4"/>
      <c r="J3459" s="4" t="str">
        <f ca="1">IFERROR(__xludf.DUMMYFUNCTION("LEFT(INDEX(SPLIT(L3459, "" ""), 4), 2)"),"11")</f>
        <v>11</v>
      </c>
      <c r="K3459" s="1" t="s">
        <v>26614</v>
      </c>
      <c r="L3459" s="1" t="s">
        <v>7929</v>
      </c>
    </row>
    <row r="3460" spans="1:12" ht="13.2">
      <c r="A3460" s="20" t="s">
        <v>32757</v>
      </c>
      <c r="B3460" s="1">
        <v>5</v>
      </c>
      <c r="C3460" s="1" t="s">
        <v>32758</v>
      </c>
      <c r="D3460" s="1" t="s">
        <v>19372</v>
      </c>
      <c r="E3460" s="1" t="s">
        <v>32759</v>
      </c>
      <c r="H3460" s="1" t="s">
        <v>7929</v>
      </c>
      <c r="I3460" s="4"/>
      <c r="J3460" s="4" t="str">
        <f ca="1">IFERROR(__xludf.DUMMYFUNCTION("LEFT(INDEX(SPLIT(L3460, "" ""), 4), 2)"),"11")</f>
        <v>11</v>
      </c>
      <c r="K3460" s="1" t="s">
        <v>26621</v>
      </c>
      <c r="L3460" s="1" t="s">
        <v>7929</v>
      </c>
    </row>
    <row r="3461" spans="1:12" ht="13.2">
      <c r="A3461" s="20" t="s">
        <v>32760</v>
      </c>
      <c r="B3461" s="1">
        <v>5</v>
      </c>
      <c r="C3461" s="1" t="s">
        <v>32760</v>
      </c>
      <c r="D3461" s="1" t="s">
        <v>19372</v>
      </c>
      <c r="E3461" s="1" t="s">
        <v>32761</v>
      </c>
      <c r="H3461" s="1" t="s">
        <v>7929</v>
      </c>
      <c r="I3461" s="4"/>
      <c r="J3461" s="4" t="str">
        <f ca="1">IFERROR(__xludf.DUMMYFUNCTION("LEFT(INDEX(SPLIT(L3461, "" ""), 4), 2)"),"11")</f>
        <v>11</v>
      </c>
      <c r="K3461" s="1" t="s">
        <v>26614</v>
      </c>
      <c r="L3461" s="1" t="s">
        <v>7929</v>
      </c>
    </row>
    <row r="3462" spans="1:12" ht="13.2">
      <c r="A3462" s="20" t="s">
        <v>3854</v>
      </c>
      <c r="B3462" s="1">
        <v>5</v>
      </c>
      <c r="C3462" s="1" t="s">
        <v>32762</v>
      </c>
      <c r="D3462" s="1" t="s">
        <v>19372</v>
      </c>
      <c r="E3462" s="1" t="s">
        <v>32763</v>
      </c>
      <c r="H3462" s="1" t="s">
        <v>7929</v>
      </c>
      <c r="I3462" s="4"/>
      <c r="J3462" s="4" t="str">
        <f ca="1">IFERROR(__xludf.DUMMYFUNCTION("LEFT(INDEX(SPLIT(L3462, "" ""), 4), 2)"),"11")</f>
        <v>11</v>
      </c>
      <c r="K3462" s="1" t="s">
        <v>26647</v>
      </c>
      <c r="L3462" s="1" t="s">
        <v>7929</v>
      </c>
    </row>
    <row r="3463" spans="1:12" ht="13.2">
      <c r="A3463" s="20" t="s">
        <v>32764</v>
      </c>
      <c r="B3463" s="1">
        <v>5</v>
      </c>
      <c r="C3463" s="1" t="s">
        <v>32765</v>
      </c>
      <c r="D3463" s="1" t="s">
        <v>13578</v>
      </c>
      <c r="E3463" s="1" t="s">
        <v>32766</v>
      </c>
      <c r="H3463" s="1" t="s">
        <v>7929</v>
      </c>
      <c r="I3463" s="4"/>
      <c r="J3463" s="4" t="str">
        <f ca="1">IFERROR(__xludf.DUMMYFUNCTION("LEFT(INDEX(SPLIT(L3463, "" ""), 4), 2)"),"11")</f>
        <v>11</v>
      </c>
      <c r="K3463" s="1" t="s">
        <v>28475</v>
      </c>
      <c r="L3463" s="1" t="s">
        <v>7929</v>
      </c>
    </row>
    <row r="3464" spans="1:12" ht="13.2">
      <c r="A3464" s="20" t="s">
        <v>32767</v>
      </c>
      <c r="B3464" s="1">
        <v>5</v>
      </c>
      <c r="C3464" s="1" t="s">
        <v>32768</v>
      </c>
      <c r="D3464" s="1" t="s">
        <v>13578</v>
      </c>
      <c r="E3464" s="1" t="s">
        <v>32769</v>
      </c>
      <c r="H3464" s="1" t="s">
        <v>7929</v>
      </c>
      <c r="I3464" s="4"/>
      <c r="J3464" s="4" t="str">
        <f ca="1">IFERROR(__xludf.DUMMYFUNCTION("LEFT(INDEX(SPLIT(L3464, "" ""), 4), 2)"),"11")</f>
        <v>11</v>
      </c>
      <c r="K3464" s="1" t="s">
        <v>28475</v>
      </c>
      <c r="L3464" s="1" t="s">
        <v>7929</v>
      </c>
    </row>
    <row r="3465" spans="1:12" ht="13.2">
      <c r="A3465" s="20" t="s">
        <v>11778</v>
      </c>
      <c r="B3465" s="1">
        <v>3</v>
      </c>
      <c r="C3465" s="1" t="s">
        <v>32770</v>
      </c>
      <c r="D3465" s="1" t="s">
        <v>19372</v>
      </c>
      <c r="E3465" s="1" t="s">
        <v>32771</v>
      </c>
      <c r="H3465" s="1" t="s">
        <v>7929</v>
      </c>
      <c r="I3465" s="4"/>
      <c r="J3465" s="4" t="str">
        <f ca="1">IFERROR(__xludf.DUMMYFUNCTION("LEFT(INDEX(SPLIT(L3465, "" ""), 4), 2)"),"11")</f>
        <v>11</v>
      </c>
      <c r="K3465" s="1" t="s">
        <v>26614</v>
      </c>
      <c r="L3465" s="1" t="s">
        <v>7929</v>
      </c>
    </row>
    <row r="3466" spans="1:12" ht="13.2">
      <c r="A3466" s="20" t="s">
        <v>32772</v>
      </c>
      <c r="B3466" s="1">
        <v>5</v>
      </c>
      <c r="C3466" s="1" t="s">
        <v>19846</v>
      </c>
      <c r="D3466" s="1" t="s">
        <v>10736</v>
      </c>
      <c r="E3466" s="1" t="s">
        <v>32773</v>
      </c>
      <c r="H3466" s="1" t="s">
        <v>7929</v>
      </c>
      <c r="I3466" s="4"/>
      <c r="J3466" s="4" t="str">
        <f ca="1">IFERROR(__xludf.DUMMYFUNCTION("LEFT(INDEX(SPLIT(L3466, "" ""), 4), 2)"),"11")</f>
        <v>11</v>
      </c>
      <c r="K3466" s="1" t="s">
        <v>26614</v>
      </c>
      <c r="L3466" s="1" t="s">
        <v>7929</v>
      </c>
    </row>
    <row r="3467" spans="1:12" ht="13.2">
      <c r="A3467" s="20" t="s">
        <v>32774</v>
      </c>
      <c r="B3467" s="1">
        <v>5</v>
      </c>
      <c r="C3467" s="1" t="s">
        <v>32775</v>
      </c>
      <c r="D3467" s="1" t="s">
        <v>13578</v>
      </c>
      <c r="E3467" s="1" t="s">
        <v>32776</v>
      </c>
      <c r="H3467" s="1" t="s">
        <v>7929</v>
      </c>
      <c r="I3467" s="4"/>
      <c r="J3467" s="4" t="str">
        <f ca="1">IFERROR(__xludf.DUMMYFUNCTION("LEFT(INDEX(SPLIT(L3467, "" ""), 4), 2)"),"11")</f>
        <v>11</v>
      </c>
      <c r="K3467" s="1" t="s">
        <v>26614</v>
      </c>
      <c r="L3467" s="1" t="s">
        <v>7929</v>
      </c>
    </row>
    <row r="3468" spans="1:12" ht="13.2">
      <c r="A3468" s="20" t="s">
        <v>32777</v>
      </c>
      <c r="B3468" s="1">
        <v>5</v>
      </c>
      <c r="C3468" s="1" t="s">
        <v>504</v>
      </c>
      <c r="D3468" s="1" t="s">
        <v>19372</v>
      </c>
      <c r="E3468" s="1" t="s">
        <v>32778</v>
      </c>
      <c r="H3468" s="1" t="s">
        <v>7929</v>
      </c>
      <c r="I3468" s="4"/>
      <c r="J3468" s="4" t="str">
        <f ca="1">IFERROR(__xludf.DUMMYFUNCTION("LEFT(INDEX(SPLIT(L3468, "" ""), 4), 2)"),"11")</f>
        <v>11</v>
      </c>
      <c r="K3468" s="1" t="s">
        <v>26614</v>
      </c>
      <c r="L3468" s="1" t="s">
        <v>7929</v>
      </c>
    </row>
    <row r="3469" spans="1:12" ht="13.2">
      <c r="A3469" s="20" t="s">
        <v>32779</v>
      </c>
      <c r="B3469" s="1">
        <v>5</v>
      </c>
      <c r="C3469" s="1" t="s">
        <v>18322</v>
      </c>
      <c r="D3469" s="1" t="s">
        <v>13043</v>
      </c>
      <c r="E3469" s="1" t="s">
        <v>32780</v>
      </c>
      <c r="H3469" s="1" t="s">
        <v>7929</v>
      </c>
      <c r="I3469" s="4"/>
      <c r="J3469" s="4" t="str">
        <f ca="1">IFERROR(__xludf.DUMMYFUNCTION("LEFT(INDEX(SPLIT(L3469, "" ""), 4), 2)"),"11")</f>
        <v>11</v>
      </c>
      <c r="K3469" s="1" t="s">
        <v>26614</v>
      </c>
      <c r="L3469" s="1" t="s">
        <v>7929</v>
      </c>
    </row>
    <row r="3470" spans="1:12" ht="13.2">
      <c r="A3470" s="20" t="s">
        <v>1182</v>
      </c>
      <c r="B3470" s="1">
        <v>5</v>
      </c>
      <c r="C3470" s="1" t="s">
        <v>32781</v>
      </c>
      <c r="D3470" s="1" t="s">
        <v>19372</v>
      </c>
      <c r="E3470" s="1" t="s">
        <v>32782</v>
      </c>
      <c r="H3470" s="1" t="s">
        <v>7929</v>
      </c>
      <c r="I3470" s="4"/>
      <c r="J3470" s="4" t="str">
        <f ca="1">IFERROR(__xludf.DUMMYFUNCTION("LEFT(INDEX(SPLIT(L3470, "" ""), 4), 2)"),"11")</f>
        <v>11</v>
      </c>
      <c r="K3470" s="1" t="s">
        <v>26614</v>
      </c>
      <c r="L3470" s="1" t="s">
        <v>7929</v>
      </c>
    </row>
    <row r="3471" spans="1:12" ht="13.2">
      <c r="A3471" s="20" t="s">
        <v>32783</v>
      </c>
      <c r="B3471" s="1">
        <v>5</v>
      </c>
      <c r="C3471" s="1" t="s">
        <v>32784</v>
      </c>
      <c r="D3471" s="1" t="s">
        <v>10743</v>
      </c>
      <c r="E3471" s="1" t="s">
        <v>32785</v>
      </c>
      <c r="H3471" s="1" t="s">
        <v>7929</v>
      </c>
      <c r="I3471" s="4"/>
      <c r="J3471" s="4" t="str">
        <f ca="1">IFERROR(__xludf.DUMMYFUNCTION("LEFT(INDEX(SPLIT(L3471, "" ""), 4), 2)"),"11")</f>
        <v>11</v>
      </c>
      <c r="K3471" s="1" t="s">
        <v>26614</v>
      </c>
      <c r="L3471" s="1" t="s">
        <v>7929</v>
      </c>
    </row>
    <row r="3472" spans="1:12" ht="13.2">
      <c r="A3472" s="20" t="s">
        <v>32786</v>
      </c>
      <c r="B3472" s="1">
        <v>5</v>
      </c>
      <c r="C3472" s="1" t="s">
        <v>32787</v>
      </c>
      <c r="D3472" s="1" t="s">
        <v>13578</v>
      </c>
      <c r="E3472" s="1" t="s">
        <v>32788</v>
      </c>
      <c r="H3472" s="1" t="s">
        <v>7929</v>
      </c>
      <c r="I3472" s="4"/>
      <c r="J3472" s="4" t="str">
        <f ca="1">IFERROR(__xludf.DUMMYFUNCTION("LEFT(INDEX(SPLIT(L3472, "" ""), 4), 2)"),"11")</f>
        <v>11</v>
      </c>
      <c r="K3472" s="1" t="s">
        <v>28396</v>
      </c>
      <c r="L3472" s="1" t="s">
        <v>7929</v>
      </c>
    </row>
    <row r="3473" spans="1:12" ht="13.2">
      <c r="A3473" s="20" t="s">
        <v>3831</v>
      </c>
      <c r="B3473" s="1">
        <v>5</v>
      </c>
      <c r="C3473" s="1" t="s">
        <v>32789</v>
      </c>
      <c r="D3473" s="1" t="s">
        <v>13578</v>
      </c>
      <c r="E3473" s="1" t="s">
        <v>32790</v>
      </c>
      <c r="H3473" s="1" t="s">
        <v>7929</v>
      </c>
      <c r="I3473" s="4"/>
      <c r="J3473" s="4" t="str">
        <f ca="1">IFERROR(__xludf.DUMMYFUNCTION("LEFT(INDEX(SPLIT(L3473, "" ""), 4), 2)"),"11")</f>
        <v>11</v>
      </c>
      <c r="K3473" s="1" t="s">
        <v>28475</v>
      </c>
      <c r="L3473" s="1" t="s">
        <v>7929</v>
      </c>
    </row>
    <row r="3474" spans="1:12" ht="13.2">
      <c r="A3474" s="20" t="s">
        <v>3355</v>
      </c>
      <c r="B3474" s="1">
        <v>2</v>
      </c>
      <c r="C3474" s="1" t="s">
        <v>32791</v>
      </c>
      <c r="D3474" s="1" t="s">
        <v>13043</v>
      </c>
      <c r="E3474" s="1" t="s">
        <v>32792</v>
      </c>
      <c r="H3474" s="1" t="s">
        <v>7929</v>
      </c>
      <c r="I3474" s="4"/>
      <c r="J3474" s="4" t="str">
        <f ca="1">IFERROR(__xludf.DUMMYFUNCTION("LEFT(INDEX(SPLIT(L3474, "" ""), 4), 2)"),"11")</f>
        <v>11</v>
      </c>
      <c r="K3474" s="1" t="s">
        <v>28396</v>
      </c>
      <c r="L3474" s="1" t="s">
        <v>7929</v>
      </c>
    </row>
    <row r="3475" spans="1:12" ht="13.2">
      <c r="A3475" s="20" t="s">
        <v>32793</v>
      </c>
      <c r="B3475" s="1">
        <v>4</v>
      </c>
      <c r="C3475" s="1" t="s">
        <v>32794</v>
      </c>
      <c r="D3475" s="1" t="s">
        <v>10755</v>
      </c>
      <c r="E3475" s="1" t="s">
        <v>32795</v>
      </c>
      <c r="H3475" s="1" t="s">
        <v>7929</v>
      </c>
      <c r="I3475" s="4"/>
      <c r="J3475" s="4" t="str">
        <f ca="1">IFERROR(__xludf.DUMMYFUNCTION("LEFT(INDEX(SPLIT(L3475, "" ""), 4), 2)"),"11")</f>
        <v>11</v>
      </c>
      <c r="K3475" s="1" t="s">
        <v>26614</v>
      </c>
      <c r="L3475" s="1" t="s">
        <v>7929</v>
      </c>
    </row>
    <row r="3476" spans="1:12" ht="13.2">
      <c r="A3476" s="20" t="s">
        <v>32796</v>
      </c>
      <c r="B3476" s="1">
        <v>5</v>
      </c>
      <c r="C3476" s="1" t="s">
        <v>5570</v>
      </c>
      <c r="D3476" s="1" t="s">
        <v>13043</v>
      </c>
      <c r="E3476" s="1" t="s">
        <v>32797</v>
      </c>
      <c r="H3476" s="1" t="s">
        <v>7929</v>
      </c>
      <c r="I3476" s="4"/>
      <c r="J3476" s="4" t="str">
        <f ca="1">IFERROR(__xludf.DUMMYFUNCTION("LEFT(INDEX(SPLIT(L3476, "" ""), 4), 2)"),"11")</f>
        <v>11</v>
      </c>
      <c r="K3476" s="1" t="s">
        <v>26614</v>
      </c>
      <c r="L3476" s="1" t="s">
        <v>7929</v>
      </c>
    </row>
    <row r="3477" spans="1:12" ht="13.2">
      <c r="A3477" s="20" t="s">
        <v>32798</v>
      </c>
      <c r="B3477" s="1">
        <v>4</v>
      </c>
      <c r="C3477" s="1" t="s">
        <v>32799</v>
      </c>
      <c r="D3477" s="1" t="s">
        <v>13043</v>
      </c>
      <c r="E3477" s="1" t="s">
        <v>32800</v>
      </c>
      <c r="H3477" s="1" t="s">
        <v>7929</v>
      </c>
      <c r="I3477" s="4"/>
      <c r="J3477" s="4" t="str">
        <f ca="1">IFERROR(__xludf.DUMMYFUNCTION("LEFT(INDEX(SPLIT(L3477, "" ""), 4), 2)"),"11")</f>
        <v>11</v>
      </c>
      <c r="K3477" s="1" t="s">
        <v>28396</v>
      </c>
      <c r="L3477" s="1" t="s">
        <v>7929</v>
      </c>
    </row>
    <row r="3478" spans="1:12" ht="13.2">
      <c r="A3478" s="20" t="s">
        <v>32801</v>
      </c>
      <c r="B3478" s="1">
        <v>5</v>
      </c>
      <c r="C3478" s="1" t="s">
        <v>32802</v>
      </c>
      <c r="D3478" s="1" t="s">
        <v>13043</v>
      </c>
      <c r="E3478" s="1" t="s">
        <v>32803</v>
      </c>
      <c r="H3478" s="1" t="s">
        <v>7929</v>
      </c>
      <c r="I3478" s="4"/>
      <c r="J3478" s="4" t="str">
        <f ca="1">IFERROR(__xludf.DUMMYFUNCTION("LEFT(INDEX(SPLIT(L3478, "" ""), 4), 2)"),"11")</f>
        <v>11</v>
      </c>
      <c r="K3478" s="1" t="s">
        <v>26628</v>
      </c>
      <c r="L3478" s="1" t="s">
        <v>7929</v>
      </c>
    </row>
    <row r="3479" spans="1:12" ht="13.2">
      <c r="A3479" s="20" t="s">
        <v>3831</v>
      </c>
      <c r="B3479" s="1">
        <v>5</v>
      </c>
      <c r="C3479" s="1" t="s">
        <v>32804</v>
      </c>
      <c r="D3479" s="1" t="s">
        <v>13043</v>
      </c>
      <c r="E3479" s="1" t="s">
        <v>32805</v>
      </c>
      <c r="H3479" s="1" t="s">
        <v>7929</v>
      </c>
      <c r="I3479" s="4"/>
      <c r="J3479" s="4" t="str">
        <f ca="1">IFERROR(__xludf.DUMMYFUNCTION("LEFT(INDEX(SPLIT(L3479, "" ""), 4), 2)"),"11")</f>
        <v>11</v>
      </c>
      <c r="K3479" s="1" t="s">
        <v>28475</v>
      </c>
      <c r="L3479" s="1" t="s">
        <v>7929</v>
      </c>
    </row>
    <row r="3480" spans="1:12" ht="13.2">
      <c r="A3480" s="20" t="s">
        <v>24574</v>
      </c>
      <c r="B3480" s="1">
        <v>5</v>
      </c>
      <c r="C3480" s="1" t="s">
        <v>32806</v>
      </c>
      <c r="D3480" s="1" t="s">
        <v>13043</v>
      </c>
      <c r="E3480" s="1" t="s">
        <v>32807</v>
      </c>
      <c r="H3480" s="1" t="s">
        <v>7929</v>
      </c>
      <c r="I3480" s="4"/>
      <c r="J3480" s="4" t="str">
        <f ca="1">IFERROR(__xludf.DUMMYFUNCTION("LEFT(INDEX(SPLIT(L3480, "" ""), 4), 2)"),"11")</f>
        <v>11</v>
      </c>
      <c r="K3480" s="1" t="s">
        <v>26614</v>
      </c>
      <c r="L3480" s="1" t="s">
        <v>7929</v>
      </c>
    </row>
    <row r="3481" spans="1:12" ht="13.2">
      <c r="A3481" s="20" t="s">
        <v>32808</v>
      </c>
      <c r="B3481" s="1">
        <v>5</v>
      </c>
      <c r="C3481" s="1" t="s">
        <v>32809</v>
      </c>
      <c r="D3481" s="1" t="s">
        <v>19372</v>
      </c>
      <c r="E3481" s="1" t="s">
        <v>32810</v>
      </c>
      <c r="H3481" s="1" t="s">
        <v>7929</v>
      </c>
      <c r="I3481" s="4"/>
      <c r="J3481" s="4" t="str">
        <f ca="1">IFERROR(__xludf.DUMMYFUNCTION("LEFT(INDEX(SPLIT(L3481, "" ""), 4), 2)"),"11")</f>
        <v>11</v>
      </c>
      <c r="K3481" s="1" t="s">
        <v>26614</v>
      </c>
      <c r="L3481" s="1" t="s">
        <v>7929</v>
      </c>
    </row>
    <row r="3482" spans="1:12" ht="13.2">
      <c r="A3482" s="20" t="s">
        <v>32811</v>
      </c>
      <c r="B3482" s="1">
        <v>5</v>
      </c>
      <c r="C3482" s="1" t="s">
        <v>5049</v>
      </c>
      <c r="D3482" s="1" t="s">
        <v>19372</v>
      </c>
      <c r="E3482" s="1" t="s">
        <v>32812</v>
      </c>
      <c r="H3482" s="1" t="s">
        <v>7929</v>
      </c>
      <c r="I3482" s="4"/>
      <c r="J3482" s="4" t="str">
        <f ca="1">IFERROR(__xludf.DUMMYFUNCTION("LEFT(INDEX(SPLIT(L3482, "" ""), 4), 2)"),"11")</f>
        <v>11</v>
      </c>
      <c r="K3482" s="1" t="s">
        <v>26614</v>
      </c>
      <c r="L3482" s="1" t="s">
        <v>7929</v>
      </c>
    </row>
    <row r="3483" spans="1:12" ht="13.2">
      <c r="A3483" s="20" t="s">
        <v>32813</v>
      </c>
      <c r="B3483" s="1">
        <v>5</v>
      </c>
      <c r="C3483" s="1" t="s">
        <v>27104</v>
      </c>
      <c r="D3483" s="1" t="s">
        <v>10300</v>
      </c>
      <c r="E3483" s="1" t="s">
        <v>32814</v>
      </c>
      <c r="H3483" s="1" t="s">
        <v>7929</v>
      </c>
      <c r="I3483" s="4"/>
      <c r="J3483" s="4" t="str">
        <f ca="1">IFERROR(__xludf.DUMMYFUNCTION("LEFT(INDEX(SPLIT(L3483, "" ""), 4), 2)"),"11")</f>
        <v>11</v>
      </c>
      <c r="K3483" s="1" t="s">
        <v>26614</v>
      </c>
      <c r="L3483" s="1" t="s">
        <v>7929</v>
      </c>
    </row>
    <row r="3484" spans="1:12" ht="13.2">
      <c r="A3484" s="20" t="s">
        <v>32815</v>
      </c>
      <c r="B3484" s="1">
        <v>5</v>
      </c>
      <c r="C3484" s="1" t="s">
        <v>7519</v>
      </c>
      <c r="D3484" s="1" t="s">
        <v>19372</v>
      </c>
      <c r="E3484" s="1" t="s">
        <v>32816</v>
      </c>
      <c r="H3484" s="1" t="s">
        <v>7929</v>
      </c>
      <c r="I3484" s="4"/>
      <c r="J3484" s="4" t="str">
        <f ca="1">IFERROR(__xludf.DUMMYFUNCTION("LEFT(INDEX(SPLIT(L3484, "" ""), 4), 2)"),"11")</f>
        <v>11</v>
      </c>
      <c r="K3484" s="1" t="s">
        <v>26614</v>
      </c>
      <c r="L3484" s="1" t="s">
        <v>7929</v>
      </c>
    </row>
    <row r="3485" spans="1:12" ht="13.2">
      <c r="A3485" s="20" t="s">
        <v>32817</v>
      </c>
      <c r="B3485" s="1">
        <v>5</v>
      </c>
      <c r="C3485" s="1" t="s">
        <v>32818</v>
      </c>
      <c r="D3485" s="1" t="s">
        <v>19372</v>
      </c>
      <c r="E3485" s="1" t="s">
        <v>32819</v>
      </c>
      <c r="H3485" s="1" t="s">
        <v>7929</v>
      </c>
      <c r="I3485" s="4"/>
      <c r="J3485" s="4" t="str">
        <f ca="1">IFERROR(__xludf.DUMMYFUNCTION("LEFT(INDEX(SPLIT(L3485, "" ""), 4), 2)"),"11")</f>
        <v>11</v>
      </c>
      <c r="K3485" s="1" t="s">
        <v>26614</v>
      </c>
      <c r="L3485" s="1" t="s">
        <v>7929</v>
      </c>
    </row>
    <row r="3486" spans="1:12" ht="13.2">
      <c r="A3486" s="20" t="s">
        <v>11866</v>
      </c>
      <c r="B3486" s="1">
        <v>5</v>
      </c>
      <c r="C3486" s="1" t="s">
        <v>32820</v>
      </c>
      <c r="D3486" s="1" t="s">
        <v>19372</v>
      </c>
      <c r="E3486" s="1" t="s">
        <v>32821</v>
      </c>
      <c r="H3486" s="1" t="s">
        <v>7929</v>
      </c>
      <c r="I3486" s="4"/>
      <c r="J3486" s="4" t="str">
        <f ca="1">IFERROR(__xludf.DUMMYFUNCTION("LEFT(INDEX(SPLIT(L3486, "" ""), 4), 2)"),"11")</f>
        <v>11</v>
      </c>
      <c r="K3486" s="1" t="s">
        <v>26628</v>
      </c>
      <c r="L3486" s="1" t="s">
        <v>7929</v>
      </c>
    </row>
    <row r="3487" spans="1:12" ht="13.2">
      <c r="A3487" s="20" t="s">
        <v>32822</v>
      </c>
      <c r="B3487" s="1">
        <v>5</v>
      </c>
      <c r="C3487" s="1" t="s">
        <v>32823</v>
      </c>
      <c r="D3487" s="1" t="s">
        <v>13043</v>
      </c>
      <c r="E3487" s="1" t="s">
        <v>32824</v>
      </c>
      <c r="H3487" s="1" t="s">
        <v>7929</v>
      </c>
      <c r="I3487" s="4"/>
      <c r="J3487" s="4" t="str">
        <f ca="1">IFERROR(__xludf.DUMMYFUNCTION("LEFT(INDEX(SPLIT(L3487, "" ""), 4), 2)"),"11")</f>
        <v>11</v>
      </c>
      <c r="K3487" s="1" t="s">
        <v>26614</v>
      </c>
      <c r="L3487" s="1" t="s">
        <v>7929</v>
      </c>
    </row>
    <row r="3488" spans="1:12" ht="13.2">
      <c r="A3488" s="20" t="s">
        <v>32825</v>
      </c>
      <c r="B3488" s="1">
        <v>5</v>
      </c>
      <c r="C3488" s="1" t="s">
        <v>32826</v>
      </c>
      <c r="D3488" s="1" t="s">
        <v>10347</v>
      </c>
      <c r="E3488" s="1" t="s">
        <v>32827</v>
      </c>
      <c r="H3488" s="1" t="s">
        <v>7929</v>
      </c>
      <c r="I3488" s="4"/>
      <c r="J3488" s="4" t="str">
        <f ca="1">IFERROR(__xludf.DUMMYFUNCTION("LEFT(INDEX(SPLIT(L3488, "" ""), 4), 2)"),"11")</f>
        <v>11</v>
      </c>
      <c r="K3488" s="1" t="s">
        <v>26614</v>
      </c>
      <c r="L3488" s="1" t="s">
        <v>7929</v>
      </c>
    </row>
    <row r="3489" spans="1:12" ht="13.2">
      <c r="A3489" s="20" t="s">
        <v>709</v>
      </c>
      <c r="B3489" s="1">
        <v>4</v>
      </c>
      <c r="C3489" s="1" t="s">
        <v>32828</v>
      </c>
      <c r="D3489" s="1" t="s">
        <v>10755</v>
      </c>
      <c r="E3489" s="1" t="s">
        <v>32829</v>
      </c>
      <c r="H3489" s="1" t="s">
        <v>7929</v>
      </c>
      <c r="I3489" s="4"/>
      <c r="J3489" s="4" t="str">
        <f ca="1">IFERROR(__xludf.DUMMYFUNCTION("LEFT(INDEX(SPLIT(L3489, "" ""), 4), 2)"),"11")</f>
        <v>11</v>
      </c>
      <c r="K3489" s="1" t="s">
        <v>26614</v>
      </c>
      <c r="L3489" s="1" t="s">
        <v>7929</v>
      </c>
    </row>
    <row r="3490" spans="1:12" ht="13.2">
      <c r="A3490" s="20" t="s">
        <v>32830</v>
      </c>
      <c r="B3490" s="1">
        <v>5</v>
      </c>
      <c r="C3490" s="1" t="s">
        <v>32831</v>
      </c>
      <c r="D3490" s="1" t="s">
        <v>13578</v>
      </c>
      <c r="E3490" s="1" t="s">
        <v>32832</v>
      </c>
      <c r="H3490" s="1" t="s">
        <v>7929</v>
      </c>
      <c r="I3490" s="4"/>
      <c r="J3490" s="4" t="str">
        <f ca="1">IFERROR(__xludf.DUMMYFUNCTION("LEFT(INDEX(SPLIT(L3490, "" ""), 4), 2)"),"11")</f>
        <v>11</v>
      </c>
      <c r="K3490" s="1" t="s">
        <v>32115</v>
      </c>
      <c r="L3490" s="1" t="s">
        <v>7929</v>
      </c>
    </row>
    <row r="3491" spans="1:12" ht="13.2">
      <c r="A3491" s="20" t="s">
        <v>32833</v>
      </c>
      <c r="B3491" s="1">
        <v>5</v>
      </c>
      <c r="C3491" s="1" t="s">
        <v>32834</v>
      </c>
      <c r="D3491" s="1" t="s">
        <v>19372</v>
      </c>
      <c r="E3491" s="1" t="s">
        <v>32835</v>
      </c>
      <c r="H3491" s="1" t="s">
        <v>7929</v>
      </c>
      <c r="I3491" s="4"/>
      <c r="J3491" s="4" t="str">
        <f ca="1">IFERROR(__xludf.DUMMYFUNCTION("LEFT(INDEX(SPLIT(L3491, "" ""), 4), 2)"),"11")</f>
        <v>11</v>
      </c>
      <c r="K3491" s="1" t="s">
        <v>26614</v>
      </c>
      <c r="L3491" s="1" t="s">
        <v>7929</v>
      </c>
    </row>
    <row r="3492" spans="1:12" ht="13.2">
      <c r="A3492" s="20" t="s">
        <v>3831</v>
      </c>
      <c r="B3492" s="1">
        <v>4</v>
      </c>
      <c r="C3492" s="1" t="s">
        <v>32836</v>
      </c>
      <c r="D3492" s="1" t="s">
        <v>13043</v>
      </c>
      <c r="E3492" s="1" t="s">
        <v>32837</v>
      </c>
      <c r="H3492" s="1" t="s">
        <v>7929</v>
      </c>
      <c r="I3492" s="4"/>
      <c r="J3492" s="4" t="str">
        <f ca="1">IFERROR(__xludf.DUMMYFUNCTION("LEFT(INDEX(SPLIT(L3492, "" ""), 4), 2)"),"11")</f>
        <v>11</v>
      </c>
      <c r="K3492" s="1" t="s">
        <v>28475</v>
      </c>
      <c r="L3492" s="1" t="s">
        <v>7929</v>
      </c>
    </row>
    <row r="3493" spans="1:12" ht="13.2">
      <c r="A3493" s="20" t="s">
        <v>11077</v>
      </c>
      <c r="B3493" s="1">
        <v>5</v>
      </c>
      <c r="C3493" s="1" t="s">
        <v>32838</v>
      </c>
      <c r="D3493" s="1" t="s">
        <v>19372</v>
      </c>
      <c r="E3493" s="1" t="s">
        <v>32839</v>
      </c>
      <c r="H3493" s="1" t="s">
        <v>7929</v>
      </c>
      <c r="I3493" s="4"/>
      <c r="J3493" s="4" t="str">
        <f ca="1">IFERROR(__xludf.DUMMYFUNCTION("LEFT(INDEX(SPLIT(L3493, "" ""), 4), 2)"),"11")</f>
        <v>11</v>
      </c>
      <c r="K3493" s="1" t="s">
        <v>26614</v>
      </c>
      <c r="L3493" s="1" t="s">
        <v>7929</v>
      </c>
    </row>
    <row r="3494" spans="1:12" ht="13.2">
      <c r="A3494" s="20" t="s">
        <v>32840</v>
      </c>
      <c r="B3494" s="1">
        <v>5</v>
      </c>
      <c r="C3494" s="1" t="s">
        <v>32841</v>
      </c>
      <c r="D3494" s="1" t="s">
        <v>10736</v>
      </c>
      <c r="E3494" s="1" t="s">
        <v>32842</v>
      </c>
      <c r="H3494" s="1" t="s">
        <v>7929</v>
      </c>
      <c r="I3494" s="4"/>
      <c r="J3494" s="4" t="str">
        <f ca="1">IFERROR(__xludf.DUMMYFUNCTION("LEFT(INDEX(SPLIT(L3494, "" ""), 4), 2)"),"11")</f>
        <v>11</v>
      </c>
      <c r="K3494" s="1" t="s">
        <v>26614</v>
      </c>
      <c r="L3494" s="1" t="s">
        <v>7929</v>
      </c>
    </row>
    <row r="3495" spans="1:12" ht="13.2">
      <c r="A3495" s="20" t="s">
        <v>32843</v>
      </c>
      <c r="B3495" s="1">
        <v>5</v>
      </c>
      <c r="C3495" s="1" t="s">
        <v>32844</v>
      </c>
      <c r="D3495" s="1" t="s">
        <v>10305</v>
      </c>
      <c r="E3495" s="1" t="s">
        <v>32845</v>
      </c>
      <c r="H3495" s="1" t="s">
        <v>7929</v>
      </c>
      <c r="I3495" s="4"/>
      <c r="J3495" s="4" t="str">
        <f ca="1">IFERROR(__xludf.DUMMYFUNCTION("LEFT(INDEX(SPLIT(L3495, "" ""), 4), 2)"),"11")</f>
        <v>11</v>
      </c>
      <c r="K3495" s="1" t="s">
        <v>26614</v>
      </c>
      <c r="L3495" s="1" t="s">
        <v>7929</v>
      </c>
    </row>
    <row r="3496" spans="1:12" ht="13.2">
      <c r="A3496" s="20" t="s">
        <v>715</v>
      </c>
      <c r="B3496" s="1">
        <v>5</v>
      </c>
      <c r="C3496" s="1" t="s">
        <v>32846</v>
      </c>
      <c r="D3496" s="1" t="s">
        <v>19372</v>
      </c>
      <c r="E3496" s="1" t="s">
        <v>32847</v>
      </c>
      <c r="H3496" s="1" t="s">
        <v>7929</v>
      </c>
      <c r="I3496" s="4"/>
      <c r="J3496" s="4" t="str">
        <f ca="1">IFERROR(__xludf.DUMMYFUNCTION("LEFT(INDEX(SPLIT(L3496, "" ""), 4), 2)"),"11")</f>
        <v>11</v>
      </c>
      <c r="K3496" s="1" t="s">
        <v>26614</v>
      </c>
      <c r="L3496" s="1" t="s">
        <v>7929</v>
      </c>
    </row>
    <row r="3497" spans="1:12" ht="13.2">
      <c r="A3497" s="20" t="s">
        <v>32848</v>
      </c>
      <c r="B3497" s="1">
        <v>5</v>
      </c>
      <c r="C3497" s="1" t="s">
        <v>32849</v>
      </c>
      <c r="D3497" s="1" t="s">
        <v>18538</v>
      </c>
      <c r="E3497" s="1" t="s">
        <v>32850</v>
      </c>
      <c r="H3497" s="1" t="s">
        <v>7929</v>
      </c>
      <c r="I3497" s="4"/>
      <c r="J3497" s="4" t="str">
        <f ca="1">IFERROR(__xludf.DUMMYFUNCTION("LEFT(INDEX(SPLIT(L3497, "" ""), 4), 2)"),"11")</f>
        <v>11</v>
      </c>
      <c r="K3497" s="1" t="s">
        <v>26614</v>
      </c>
      <c r="L3497" s="1" t="s">
        <v>7929</v>
      </c>
    </row>
    <row r="3498" spans="1:12" ht="13.2">
      <c r="A3498" s="20" t="s">
        <v>32851</v>
      </c>
      <c r="B3498" s="1">
        <v>5</v>
      </c>
      <c r="C3498" s="1" t="s">
        <v>32852</v>
      </c>
      <c r="D3498" s="1" t="s">
        <v>19372</v>
      </c>
      <c r="E3498" s="1" t="s">
        <v>32853</v>
      </c>
      <c r="H3498" s="1" t="s">
        <v>7929</v>
      </c>
      <c r="I3498" s="4"/>
      <c r="J3498" s="4" t="str">
        <f ca="1">IFERROR(__xludf.DUMMYFUNCTION("LEFT(INDEX(SPLIT(L3498, "" ""), 4), 2)"),"11")</f>
        <v>11</v>
      </c>
      <c r="K3498" s="1" t="s">
        <v>26614</v>
      </c>
      <c r="L3498" s="1" t="s">
        <v>7929</v>
      </c>
    </row>
    <row r="3499" spans="1:12" ht="13.2">
      <c r="A3499" s="20" t="s">
        <v>27179</v>
      </c>
      <c r="B3499" s="1">
        <v>1</v>
      </c>
      <c r="C3499" s="1" t="s">
        <v>32854</v>
      </c>
      <c r="D3499" s="1" t="s">
        <v>13043</v>
      </c>
      <c r="E3499" s="1" t="s">
        <v>32855</v>
      </c>
      <c r="H3499" s="1" t="s">
        <v>7929</v>
      </c>
      <c r="I3499" s="4"/>
      <c r="J3499" s="4" t="str">
        <f ca="1">IFERROR(__xludf.DUMMYFUNCTION("LEFT(INDEX(SPLIT(L3499, "" ""), 4), 2)"),"11")</f>
        <v>11</v>
      </c>
      <c r="K3499" s="1" t="s">
        <v>28404</v>
      </c>
      <c r="L3499" s="1" t="s">
        <v>7929</v>
      </c>
    </row>
    <row r="3500" spans="1:12" ht="13.2">
      <c r="A3500" s="20" t="s">
        <v>32856</v>
      </c>
      <c r="B3500" s="1">
        <v>5</v>
      </c>
      <c r="C3500" s="1" t="s">
        <v>32857</v>
      </c>
      <c r="D3500" s="1" t="s">
        <v>19372</v>
      </c>
      <c r="E3500" s="1" t="s">
        <v>32858</v>
      </c>
      <c r="H3500" s="1" t="s">
        <v>7929</v>
      </c>
      <c r="I3500" s="4"/>
      <c r="J3500" s="4" t="str">
        <f ca="1">IFERROR(__xludf.DUMMYFUNCTION("LEFT(INDEX(SPLIT(L3500, "" ""), 4), 2)"),"11")</f>
        <v>11</v>
      </c>
      <c r="K3500" s="1" t="s">
        <v>26614</v>
      </c>
      <c r="L3500" s="1" t="s">
        <v>7929</v>
      </c>
    </row>
    <row r="3501" spans="1:12" ht="13.2">
      <c r="A3501" s="20" t="s">
        <v>32859</v>
      </c>
      <c r="B3501" s="1">
        <v>5</v>
      </c>
      <c r="C3501" s="1" t="s">
        <v>23900</v>
      </c>
      <c r="D3501" s="1" t="s">
        <v>10755</v>
      </c>
      <c r="E3501" s="1" t="s">
        <v>32860</v>
      </c>
      <c r="H3501" s="1" t="s">
        <v>7929</v>
      </c>
      <c r="I3501" s="4"/>
      <c r="J3501" s="4" t="str">
        <f ca="1">IFERROR(__xludf.DUMMYFUNCTION("LEFT(INDEX(SPLIT(L3501, "" ""), 4), 2)"),"11")</f>
        <v>11</v>
      </c>
      <c r="K3501" s="1" t="s">
        <v>26614</v>
      </c>
      <c r="L3501" s="1" t="s">
        <v>7929</v>
      </c>
    </row>
    <row r="3502" spans="1:12" ht="13.2">
      <c r="A3502" s="20" t="s">
        <v>32861</v>
      </c>
      <c r="B3502" s="1">
        <v>5</v>
      </c>
      <c r="C3502" s="1" t="s">
        <v>639</v>
      </c>
      <c r="D3502" s="1" t="s">
        <v>13043</v>
      </c>
      <c r="E3502" s="1" t="s">
        <v>32862</v>
      </c>
      <c r="H3502" s="1" t="s">
        <v>7929</v>
      </c>
      <c r="I3502" s="4"/>
      <c r="J3502" s="4" t="str">
        <f ca="1">IFERROR(__xludf.DUMMYFUNCTION("LEFT(INDEX(SPLIT(L3502, "" ""), 4), 2)"),"11")</f>
        <v>11</v>
      </c>
      <c r="K3502" s="1" t="s">
        <v>26614</v>
      </c>
      <c r="L3502" s="1" t="s">
        <v>7929</v>
      </c>
    </row>
    <row r="3503" spans="1:12" ht="13.2">
      <c r="A3503" s="20" t="s">
        <v>32863</v>
      </c>
      <c r="B3503" s="1">
        <v>5</v>
      </c>
      <c r="C3503" s="1" t="s">
        <v>32864</v>
      </c>
      <c r="D3503" s="1" t="s">
        <v>13043</v>
      </c>
      <c r="E3503" s="1" t="s">
        <v>32865</v>
      </c>
      <c r="H3503" s="1" t="s">
        <v>7929</v>
      </c>
      <c r="I3503" s="4"/>
      <c r="J3503" s="4" t="str">
        <f ca="1">IFERROR(__xludf.DUMMYFUNCTION("LEFT(INDEX(SPLIT(L3503, "" ""), 4), 2)"),"11")</f>
        <v>11</v>
      </c>
      <c r="K3503" s="1" t="s">
        <v>26628</v>
      </c>
      <c r="L3503" s="1" t="s">
        <v>7929</v>
      </c>
    </row>
    <row r="3504" spans="1:12" ht="13.2">
      <c r="A3504" s="20" t="s">
        <v>32866</v>
      </c>
      <c r="B3504" s="1">
        <v>5</v>
      </c>
      <c r="C3504" s="1" t="s">
        <v>32867</v>
      </c>
      <c r="D3504" s="1" t="s">
        <v>13043</v>
      </c>
      <c r="E3504" s="1" t="s">
        <v>32868</v>
      </c>
      <c r="H3504" s="1" t="s">
        <v>7929</v>
      </c>
      <c r="I3504" s="4"/>
      <c r="J3504" s="4" t="str">
        <f ca="1">IFERROR(__xludf.DUMMYFUNCTION("LEFT(INDEX(SPLIT(L3504, "" ""), 4), 2)"),"11")</f>
        <v>11</v>
      </c>
      <c r="K3504" s="1" t="s">
        <v>26614</v>
      </c>
      <c r="L3504" s="1" t="s">
        <v>7929</v>
      </c>
    </row>
    <row r="3505" spans="1:12" ht="13.2">
      <c r="A3505" s="20" t="s">
        <v>32869</v>
      </c>
      <c r="B3505" s="1">
        <v>4</v>
      </c>
      <c r="C3505" s="1" t="s">
        <v>32870</v>
      </c>
      <c r="D3505" s="1" t="s">
        <v>19372</v>
      </c>
      <c r="E3505" s="1" t="s">
        <v>32871</v>
      </c>
      <c r="H3505" s="1" t="s">
        <v>7929</v>
      </c>
      <c r="I3505" s="4"/>
      <c r="J3505" s="4" t="str">
        <f ca="1">IFERROR(__xludf.DUMMYFUNCTION("LEFT(INDEX(SPLIT(L3505, "" ""), 4), 2)"),"11")</f>
        <v>11</v>
      </c>
      <c r="K3505" s="1" t="s">
        <v>26614</v>
      </c>
      <c r="L3505" s="1" t="s">
        <v>7929</v>
      </c>
    </row>
    <row r="3506" spans="1:12" ht="13.2">
      <c r="A3506" s="20" t="s">
        <v>32872</v>
      </c>
      <c r="B3506" s="1">
        <v>5</v>
      </c>
      <c r="C3506" s="1" t="s">
        <v>32873</v>
      </c>
      <c r="D3506" s="1" t="s">
        <v>13043</v>
      </c>
      <c r="E3506" s="1" t="s">
        <v>32874</v>
      </c>
      <c r="H3506" s="1" t="s">
        <v>7929</v>
      </c>
      <c r="I3506" s="4"/>
      <c r="J3506" s="4" t="str">
        <f ca="1">IFERROR(__xludf.DUMMYFUNCTION("LEFT(INDEX(SPLIT(L3506, "" ""), 4), 2)"),"11")</f>
        <v>11</v>
      </c>
      <c r="K3506" s="1" t="s">
        <v>26614</v>
      </c>
      <c r="L3506" s="1" t="s">
        <v>7929</v>
      </c>
    </row>
    <row r="3507" spans="1:12" ht="13.2">
      <c r="A3507" s="20" t="s">
        <v>32875</v>
      </c>
      <c r="B3507" s="1">
        <v>5</v>
      </c>
      <c r="C3507" s="1" t="s">
        <v>32876</v>
      </c>
      <c r="D3507" s="1" t="s">
        <v>19372</v>
      </c>
      <c r="E3507" s="1" t="s">
        <v>32877</v>
      </c>
      <c r="H3507" s="1" t="s">
        <v>7929</v>
      </c>
      <c r="I3507" s="4"/>
      <c r="J3507" s="4" t="str">
        <f ca="1">IFERROR(__xludf.DUMMYFUNCTION("LEFT(INDEX(SPLIT(L3507, "" ""), 4), 2)"),"11")</f>
        <v>11</v>
      </c>
      <c r="K3507" s="1" t="s">
        <v>26614</v>
      </c>
      <c r="L3507" s="1" t="s">
        <v>7929</v>
      </c>
    </row>
    <row r="3508" spans="1:12" ht="13.2">
      <c r="A3508" s="20" t="s">
        <v>32878</v>
      </c>
      <c r="B3508" s="1">
        <v>4</v>
      </c>
      <c r="C3508" s="1" t="s">
        <v>32879</v>
      </c>
      <c r="D3508" s="1" t="s">
        <v>13043</v>
      </c>
      <c r="E3508" s="1" t="s">
        <v>32880</v>
      </c>
      <c r="H3508" s="1" t="s">
        <v>7929</v>
      </c>
      <c r="I3508" s="4"/>
      <c r="J3508" s="4" t="str">
        <f ca="1">IFERROR(__xludf.DUMMYFUNCTION("LEFT(INDEX(SPLIT(L3508, "" ""), 4), 2)"),"11")</f>
        <v>11</v>
      </c>
      <c r="K3508" s="1" t="s">
        <v>26614</v>
      </c>
      <c r="L3508" s="1" t="s">
        <v>7929</v>
      </c>
    </row>
    <row r="3509" spans="1:12" ht="13.2">
      <c r="A3509" s="20" t="s">
        <v>19451</v>
      </c>
      <c r="B3509" s="1">
        <v>5</v>
      </c>
      <c r="C3509" s="1" t="s">
        <v>32881</v>
      </c>
      <c r="D3509" s="1" t="s">
        <v>19372</v>
      </c>
      <c r="E3509" s="1" t="s">
        <v>32882</v>
      </c>
      <c r="H3509" s="1" t="s">
        <v>7929</v>
      </c>
      <c r="I3509" s="4"/>
      <c r="J3509" s="4" t="str">
        <f ca="1">IFERROR(__xludf.DUMMYFUNCTION("LEFT(INDEX(SPLIT(L3509, "" ""), 4), 2)"),"11")</f>
        <v>11</v>
      </c>
      <c r="K3509" s="1" t="s">
        <v>28258</v>
      </c>
      <c r="L3509" s="1" t="s">
        <v>7929</v>
      </c>
    </row>
    <row r="3510" spans="1:12" ht="13.2">
      <c r="A3510" s="20" t="s">
        <v>32883</v>
      </c>
      <c r="B3510" s="1">
        <v>5</v>
      </c>
      <c r="C3510" s="1" t="s">
        <v>32884</v>
      </c>
      <c r="D3510" s="1" t="s">
        <v>13578</v>
      </c>
      <c r="E3510" s="1" t="s">
        <v>32885</v>
      </c>
      <c r="H3510" s="1" t="s">
        <v>7929</v>
      </c>
      <c r="I3510" s="4"/>
      <c r="J3510" s="4" t="str">
        <f ca="1">IFERROR(__xludf.DUMMYFUNCTION("LEFT(INDEX(SPLIT(L3510, "" ""), 4), 2)"),"11")</f>
        <v>11</v>
      </c>
      <c r="K3510" s="1" t="s">
        <v>28396</v>
      </c>
      <c r="L3510" s="1" t="s">
        <v>7929</v>
      </c>
    </row>
    <row r="3511" spans="1:12" ht="13.2">
      <c r="A3511" s="20" t="s">
        <v>32886</v>
      </c>
      <c r="B3511" s="1">
        <v>5</v>
      </c>
      <c r="C3511" s="1" t="s">
        <v>32887</v>
      </c>
      <c r="D3511" s="1" t="s">
        <v>13043</v>
      </c>
      <c r="E3511" s="1" t="s">
        <v>32888</v>
      </c>
      <c r="H3511" s="1" t="s">
        <v>7929</v>
      </c>
      <c r="I3511" s="4"/>
      <c r="J3511" s="4" t="str">
        <f ca="1">IFERROR(__xludf.DUMMYFUNCTION("LEFT(INDEX(SPLIT(L3511, "" ""), 4), 2)"),"11")</f>
        <v>11</v>
      </c>
      <c r="K3511" s="1" t="s">
        <v>26628</v>
      </c>
      <c r="L3511" s="1" t="s">
        <v>7929</v>
      </c>
    </row>
    <row r="3512" spans="1:12" ht="13.2">
      <c r="A3512" s="20" t="s">
        <v>32889</v>
      </c>
      <c r="B3512" s="1">
        <v>5</v>
      </c>
      <c r="C3512" s="1" t="s">
        <v>3847</v>
      </c>
      <c r="D3512" s="1" t="s">
        <v>19372</v>
      </c>
      <c r="E3512" s="1" t="s">
        <v>32890</v>
      </c>
      <c r="H3512" s="1" t="s">
        <v>7929</v>
      </c>
      <c r="I3512" s="4"/>
      <c r="J3512" s="4" t="str">
        <f ca="1">IFERROR(__xludf.DUMMYFUNCTION("LEFT(INDEX(SPLIT(L3512, "" ""), 4), 2)"),"11")</f>
        <v>11</v>
      </c>
      <c r="K3512" s="1" t="s">
        <v>26614</v>
      </c>
      <c r="L3512" s="1" t="s">
        <v>7929</v>
      </c>
    </row>
    <row r="3513" spans="1:12" ht="13.2">
      <c r="A3513" s="20" t="s">
        <v>32891</v>
      </c>
      <c r="B3513" s="1">
        <v>5</v>
      </c>
      <c r="C3513" s="1" t="s">
        <v>32892</v>
      </c>
      <c r="D3513" s="1" t="s">
        <v>19372</v>
      </c>
      <c r="E3513" s="1" t="s">
        <v>32893</v>
      </c>
      <c r="H3513" s="1" t="s">
        <v>7929</v>
      </c>
      <c r="I3513" s="4"/>
      <c r="J3513" s="4" t="str">
        <f ca="1">IFERROR(__xludf.DUMMYFUNCTION("LEFT(INDEX(SPLIT(L3513, "" ""), 4), 2)"),"11")</f>
        <v>11</v>
      </c>
      <c r="K3513" s="1" t="s">
        <v>26614</v>
      </c>
      <c r="L3513" s="1" t="s">
        <v>7929</v>
      </c>
    </row>
    <row r="3514" spans="1:12" ht="13.2">
      <c r="A3514" s="20" t="s">
        <v>27165</v>
      </c>
      <c r="B3514" s="1">
        <v>5</v>
      </c>
      <c r="C3514" s="1" t="s">
        <v>22493</v>
      </c>
      <c r="D3514" s="1" t="s">
        <v>10300</v>
      </c>
      <c r="E3514" s="1" t="s">
        <v>32894</v>
      </c>
      <c r="H3514" s="1" t="s">
        <v>7929</v>
      </c>
      <c r="I3514" s="4"/>
      <c r="J3514" s="4" t="str">
        <f ca="1">IFERROR(__xludf.DUMMYFUNCTION("LEFT(INDEX(SPLIT(L3514, "" ""), 4), 2)"),"11")</f>
        <v>11</v>
      </c>
      <c r="K3514" s="1" t="s">
        <v>26614</v>
      </c>
      <c r="L3514" s="1" t="s">
        <v>7929</v>
      </c>
    </row>
    <row r="3515" spans="1:12" ht="13.2">
      <c r="A3515" s="20" t="s">
        <v>32895</v>
      </c>
      <c r="B3515" s="1">
        <v>5</v>
      </c>
      <c r="C3515" s="1" t="s">
        <v>3599</v>
      </c>
      <c r="D3515" s="1" t="s">
        <v>19372</v>
      </c>
      <c r="E3515" s="1" t="s">
        <v>32896</v>
      </c>
      <c r="H3515" s="1" t="s">
        <v>7929</v>
      </c>
      <c r="I3515" s="4"/>
      <c r="J3515" s="4" t="str">
        <f ca="1">IFERROR(__xludf.DUMMYFUNCTION("LEFT(INDEX(SPLIT(L3515, "" ""), 4), 2)"),"11")</f>
        <v>11</v>
      </c>
      <c r="K3515" s="1" t="s">
        <v>26614</v>
      </c>
      <c r="L3515" s="1" t="s">
        <v>7929</v>
      </c>
    </row>
    <row r="3516" spans="1:12" ht="13.2">
      <c r="A3516" s="20" t="s">
        <v>32897</v>
      </c>
      <c r="B3516" s="1">
        <v>5</v>
      </c>
      <c r="C3516" s="1" t="s">
        <v>32898</v>
      </c>
      <c r="D3516" s="1" t="s">
        <v>10778</v>
      </c>
      <c r="E3516" s="1" t="s">
        <v>32899</v>
      </c>
      <c r="H3516" s="1" t="s">
        <v>7929</v>
      </c>
      <c r="I3516" s="4"/>
      <c r="J3516" s="4" t="str">
        <f ca="1">IFERROR(__xludf.DUMMYFUNCTION("LEFT(INDEX(SPLIT(L3516, "" ""), 4), 2)"),"11")</f>
        <v>11</v>
      </c>
      <c r="K3516" s="1" t="s">
        <v>26614</v>
      </c>
      <c r="L3516" s="1" t="s">
        <v>7929</v>
      </c>
    </row>
    <row r="3517" spans="1:12" ht="13.2">
      <c r="A3517" s="20" t="s">
        <v>32900</v>
      </c>
      <c r="B3517" s="1">
        <v>5</v>
      </c>
      <c r="C3517" s="1" t="s">
        <v>19853</v>
      </c>
      <c r="D3517" s="1" t="s">
        <v>10305</v>
      </c>
      <c r="E3517" s="1" t="s">
        <v>32901</v>
      </c>
      <c r="H3517" s="1" t="s">
        <v>7929</v>
      </c>
      <c r="I3517" s="4"/>
      <c r="J3517" s="4" t="str">
        <f ca="1">IFERROR(__xludf.DUMMYFUNCTION("LEFT(INDEX(SPLIT(L3517, "" ""), 4), 2)"),"11")</f>
        <v>11</v>
      </c>
      <c r="K3517" s="1" t="s">
        <v>26614</v>
      </c>
      <c r="L3517" s="1" t="s">
        <v>7929</v>
      </c>
    </row>
    <row r="3518" spans="1:12" ht="13.2">
      <c r="A3518" s="20" t="s">
        <v>32902</v>
      </c>
      <c r="B3518" s="1">
        <v>5</v>
      </c>
      <c r="C3518" s="1" t="s">
        <v>32903</v>
      </c>
      <c r="D3518" s="1" t="s">
        <v>19372</v>
      </c>
      <c r="E3518" s="1" t="s">
        <v>32904</v>
      </c>
      <c r="H3518" s="1" t="s">
        <v>7929</v>
      </c>
      <c r="I3518" s="4"/>
      <c r="J3518" s="4" t="str">
        <f ca="1">IFERROR(__xludf.DUMMYFUNCTION("LEFT(INDEX(SPLIT(L3518, "" ""), 4), 2)"),"11")</f>
        <v>11</v>
      </c>
      <c r="K3518" s="1" t="s">
        <v>26614</v>
      </c>
      <c r="L3518" s="1" t="s">
        <v>7929</v>
      </c>
    </row>
    <row r="3519" spans="1:12" ht="13.2">
      <c r="A3519" s="20" t="s">
        <v>32905</v>
      </c>
      <c r="B3519" s="1">
        <v>5</v>
      </c>
      <c r="D3519" s="1" t="s">
        <v>13578</v>
      </c>
      <c r="E3519" s="1" t="s">
        <v>32906</v>
      </c>
      <c r="H3519" s="1" t="s">
        <v>7929</v>
      </c>
      <c r="I3519" s="4"/>
      <c r="J3519" s="4" t="str">
        <f ca="1">IFERROR(__xludf.DUMMYFUNCTION("LEFT(INDEX(SPLIT(L3519, "" ""), 4), 2)"),"11")</f>
        <v>11</v>
      </c>
      <c r="K3519" s="1" t="s">
        <v>28404</v>
      </c>
      <c r="L3519" s="1" t="s">
        <v>7929</v>
      </c>
    </row>
    <row r="3520" spans="1:12" ht="13.2">
      <c r="A3520" s="20" t="s">
        <v>3083</v>
      </c>
      <c r="B3520" s="1">
        <v>5</v>
      </c>
      <c r="C3520" s="1" t="s">
        <v>18322</v>
      </c>
      <c r="D3520" s="1" t="s">
        <v>19372</v>
      </c>
      <c r="E3520" s="1" t="s">
        <v>32907</v>
      </c>
      <c r="H3520" s="1" t="s">
        <v>7929</v>
      </c>
      <c r="I3520" s="4"/>
      <c r="J3520" s="4" t="str">
        <f ca="1">IFERROR(__xludf.DUMMYFUNCTION("LEFT(INDEX(SPLIT(L3520, "" ""), 4), 2)"),"11")</f>
        <v>11</v>
      </c>
      <c r="K3520" s="1" t="s">
        <v>26614</v>
      </c>
      <c r="L3520" s="1" t="s">
        <v>7929</v>
      </c>
    </row>
    <row r="3521" spans="1:12" ht="13.2">
      <c r="A3521" s="20" t="s">
        <v>32908</v>
      </c>
      <c r="B3521" s="1">
        <v>5</v>
      </c>
      <c r="C3521" s="1" t="s">
        <v>18744</v>
      </c>
      <c r="D3521" s="1" t="s">
        <v>10305</v>
      </c>
      <c r="E3521" s="1" t="s">
        <v>32909</v>
      </c>
      <c r="H3521" s="1" t="s">
        <v>7929</v>
      </c>
      <c r="I3521" s="4"/>
      <c r="J3521" s="4" t="str">
        <f ca="1">IFERROR(__xludf.DUMMYFUNCTION("LEFT(INDEX(SPLIT(L3521, "" ""), 4), 2)"),"11")</f>
        <v>11</v>
      </c>
      <c r="K3521" s="1" t="s">
        <v>26614</v>
      </c>
      <c r="L3521" s="1" t="s">
        <v>7929</v>
      </c>
    </row>
    <row r="3522" spans="1:12" ht="13.2">
      <c r="A3522" s="20" t="s">
        <v>32910</v>
      </c>
      <c r="B3522" s="1">
        <v>5</v>
      </c>
      <c r="C3522" s="1" t="s">
        <v>19981</v>
      </c>
      <c r="D3522" s="1" t="s">
        <v>10479</v>
      </c>
      <c r="E3522" s="1" t="s">
        <v>32911</v>
      </c>
      <c r="H3522" s="1" t="s">
        <v>7929</v>
      </c>
      <c r="I3522" s="4"/>
      <c r="J3522" s="4" t="str">
        <f ca="1">IFERROR(__xludf.DUMMYFUNCTION("LEFT(INDEX(SPLIT(L3522, "" ""), 4), 2)"),"11")</f>
        <v>11</v>
      </c>
      <c r="K3522" s="1" t="s">
        <v>26614</v>
      </c>
      <c r="L3522" s="1" t="s">
        <v>7929</v>
      </c>
    </row>
    <row r="3523" spans="1:12" ht="13.2">
      <c r="A3523" s="20" t="s">
        <v>32912</v>
      </c>
      <c r="B3523" s="1">
        <v>5</v>
      </c>
      <c r="C3523" s="1" t="s">
        <v>32913</v>
      </c>
      <c r="D3523" s="1" t="s">
        <v>10347</v>
      </c>
      <c r="E3523" s="1" t="s">
        <v>32914</v>
      </c>
      <c r="H3523" s="1" t="s">
        <v>7929</v>
      </c>
      <c r="I3523" s="4"/>
      <c r="J3523" s="4" t="str">
        <f ca="1">IFERROR(__xludf.DUMMYFUNCTION("LEFT(INDEX(SPLIT(L3523, "" ""), 4), 2)"),"11")</f>
        <v>11</v>
      </c>
      <c r="K3523" s="1" t="s">
        <v>26614</v>
      </c>
      <c r="L3523" s="1" t="s">
        <v>7929</v>
      </c>
    </row>
    <row r="3524" spans="1:12" ht="13.2">
      <c r="A3524" s="20" t="s">
        <v>32915</v>
      </c>
      <c r="B3524" s="1">
        <v>5</v>
      </c>
      <c r="C3524" s="1" t="s">
        <v>32913</v>
      </c>
      <c r="D3524" s="1" t="s">
        <v>10755</v>
      </c>
      <c r="E3524" s="1" t="s">
        <v>32916</v>
      </c>
      <c r="H3524" s="1" t="s">
        <v>7929</v>
      </c>
      <c r="I3524" s="4"/>
      <c r="J3524" s="4" t="str">
        <f ca="1">IFERROR(__xludf.DUMMYFUNCTION("LEFT(INDEX(SPLIT(L3524, "" ""), 4), 2)"),"11")</f>
        <v>11</v>
      </c>
      <c r="K3524" s="1" t="s">
        <v>26614</v>
      </c>
      <c r="L3524" s="1" t="s">
        <v>7929</v>
      </c>
    </row>
    <row r="3525" spans="1:12" ht="13.2">
      <c r="A3525" s="20" t="s">
        <v>32917</v>
      </c>
      <c r="B3525" s="1">
        <v>5</v>
      </c>
      <c r="C3525" s="1" t="s">
        <v>32918</v>
      </c>
      <c r="D3525" s="1" t="s">
        <v>13043</v>
      </c>
      <c r="E3525" s="1" t="s">
        <v>32919</v>
      </c>
      <c r="H3525" s="1" t="s">
        <v>7929</v>
      </c>
      <c r="I3525" s="4"/>
      <c r="J3525" s="4" t="str">
        <f ca="1">IFERROR(__xludf.DUMMYFUNCTION("LEFT(INDEX(SPLIT(L3525, "" ""), 4), 2)"),"11")</f>
        <v>11</v>
      </c>
      <c r="K3525" s="1" t="s">
        <v>26614</v>
      </c>
      <c r="L3525" s="1" t="s">
        <v>7929</v>
      </c>
    </row>
    <row r="3526" spans="1:12" ht="13.2">
      <c r="A3526" s="20" t="s">
        <v>32920</v>
      </c>
      <c r="B3526" s="1">
        <v>5</v>
      </c>
      <c r="C3526" s="1" t="s">
        <v>32921</v>
      </c>
      <c r="D3526" s="1" t="s">
        <v>10347</v>
      </c>
      <c r="E3526" s="1" t="s">
        <v>32922</v>
      </c>
      <c r="H3526" s="1" t="s">
        <v>7929</v>
      </c>
      <c r="I3526" s="4"/>
      <c r="J3526" s="4" t="str">
        <f ca="1">IFERROR(__xludf.DUMMYFUNCTION("LEFT(INDEX(SPLIT(L3526, "" ""), 4), 2)"),"11")</f>
        <v>11</v>
      </c>
      <c r="K3526" s="1" t="s">
        <v>26614</v>
      </c>
      <c r="L3526" s="1" t="s">
        <v>7929</v>
      </c>
    </row>
    <row r="3527" spans="1:12" ht="13.2">
      <c r="A3527" s="20" t="s">
        <v>32923</v>
      </c>
      <c r="B3527" s="1">
        <v>4</v>
      </c>
      <c r="C3527" s="1" t="s">
        <v>32924</v>
      </c>
      <c r="D3527" s="1" t="s">
        <v>19372</v>
      </c>
      <c r="E3527" s="1" t="s">
        <v>32925</v>
      </c>
      <c r="H3527" s="1" t="s">
        <v>7929</v>
      </c>
      <c r="I3527" s="4"/>
      <c r="J3527" s="4" t="str">
        <f ca="1">IFERROR(__xludf.DUMMYFUNCTION("LEFT(INDEX(SPLIT(L3527, "" ""), 4), 2)"),"11")</f>
        <v>11</v>
      </c>
      <c r="K3527" s="1" t="s">
        <v>26614</v>
      </c>
      <c r="L3527" s="1" t="s">
        <v>7929</v>
      </c>
    </row>
    <row r="3528" spans="1:12" ht="13.2">
      <c r="A3528" s="20" t="s">
        <v>32926</v>
      </c>
      <c r="B3528" s="1">
        <v>5</v>
      </c>
      <c r="C3528" s="1" t="s">
        <v>32927</v>
      </c>
      <c r="D3528" s="1" t="s">
        <v>13043</v>
      </c>
      <c r="E3528" s="1" t="s">
        <v>32928</v>
      </c>
      <c r="H3528" s="1" t="s">
        <v>7929</v>
      </c>
      <c r="I3528" s="4"/>
      <c r="J3528" s="4" t="str">
        <f ca="1">IFERROR(__xludf.DUMMYFUNCTION("LEFT(INDEX(SPLIT(L3528, "" ""), 4), 2)"),"11")</f>
        <v>11</v>
      </c>
      <c r="K3528" s="1" t="s">
        <v>26614</v>
      </c>
      <c r="L3528" s="1" t="s">
        <v>7929</v>
      </c>
    </row>
    <row r="3529" spans="1:12" ht="13.2">
      <c r="A3529" s="20" t="s">
        <v>31056</v>
      </c>
      <c r="B3529" s="1">
        <v>5</v>
      </c>
      <c r="C3529" s="1" t="s">
        <v>32929</v>
      </c>
      <c r="D3529" s="1" t="s">
        <v>19372</v>
      </c>
      <c r="E3529" s="1" t="s">
        <v>32930</v>
      </c>
      <c r="H3529" s="1" t="s">
        <v>7929</v>
      </c>
      <c r="I3529" s="4"/>
      <c r="J3529" s="4" t="str">
        <f ca="1">IFERROR(__xludf.DUMMYFUNCTION("LEFT(INDEX(SPLIT(L3529, "" ""), 4), 2)"),"11")</f>
        <v>11</v>
      </c>
      <c r="K3529" s="1" t="s">
        <v>26614</v>
      </c>
      <c r="L3529" s="1" t="s">
        <v>7929</v>
      </c>
    </row>
    <row r="3530" spans="1:12" ht="13.2">
      <c r="A3530" s="20" t="s">
        <v>32931</v>
      </c>
      <c r="B3530" s="1">
        <v>3</v>
      </c>
      <c r="C3530" s="1" t="s">
        <v>32932</v>
      </c>
      <c r="D3530" s="1" t="s">
        <v>13043</v>
      </c>
      <c r="E3530" s="1" t="s">
        <v>32933</v>
      </c>
      <c r="H3530" s="1" t="s">
        <v>7929</v>
      </c>
      <c r="I3530" s="4"/>
      <c r="J3530" s="4" t="str">
        <f ca="1">IFERROR(__xludf.DUMMYFUNCTION("LEFT(INDEX(SPLIT(L3530, "" ""), 4), 2)"),"11")</f>
        <v>11</v>
      </c>
      <c r="K3530" s="1" t="s">
        <v>26614</v>
      </c>
      <c r="L3530" s="1" t="s">
        <v>7929</v>
      </c>
    </row>
    <row r="3531" spans="1:12" ht="13.2">
      <c r="A3531" s="20" t="s">
        <v>32934</v>
      </c>
      <c r="B3531" s="1">
        <v>5</v>
      </c>
      <c r="C3531" s="1" t="s">
        <v>32935</v>
      </c>
      <c r="D3531" s="1" t="s">
        <v>19372</v>
      </c>
      <c r="E3531" s="1" t="s">
        <v>32936</v>
      </c>
      <c r="H3531" s="1" t="s">
        <v>7929</v>
      </c>
      <c r="I3531" s="4"/>
      <c r="J3531" s="4" t="str">
        <f ca="1">IFERROR(__xludf.DUMMYFUNCTION("LEFT(INDEX(SPLIT(L3531, "" ""), 4), 2)"),"11")</f>
        <v>11</v>
      </c>
      <c r="K3531" s="1" t="s">
        <v>26647</v>
      </c>
      <c r="L3531" s="1" t="s">
        <v>7929</v>
      </c>
    </row>
    <row r="3532" spans="1:12" ht="13.2">
      <c r="A3532" s="20" t="s">
        <v>21161</v>
      </c>
      <c r="B3532" s="1">
        <v>5</v>
      </c>
      <c r="C3532" s="1" t="s">
        <v>32937</v>
      </c>
      <c r="D3532" s="1" t="s">
        <v>19372</v>
      </c>
      <c r="E3532" s="1" t="s">
        <v>32938</v>
      </c>
      <c r="H3532" s="1" t="s">
        <v>7929</v>
      </c>
      <c r="I3532" s="4"/>
      <c r="J3532" s="4" t="str">
        <f ca="1">IFERROR(__xludf.DUMMYFUNCTION("LEFT(INDEX(SPLIT(L3532, "" ""), 4), 2)"),"11")</f>
        <v>11</v>
      </c>
      <c r="K3532" s="1" t="s">
        <v>26647</v>
      </c>
      <c r="L3532" s="1" t="s">
        <v>7929</v>
      </c>
    </row>
    <row r="3533" spans="1:12" ht="13.2">
      <c r="A3533" s="20" t="s">
        <v>4491</v>
      </c>
      <c r="B3533" s="1">
        <v>4</v>
      </c>
      <c r="C3533" s="1" t="s">
        <v>32939</v>
      </c>
      <c r="D3533" s="1" t="s">
        <v>13043</v>
      </c>
      <c r="E3533" s="1" t="s">
        <v>32940</v>
      </c>
      <c r="H3533" s="1" t="s">
        <v>7929</v>
      </c>
      <c r="I3533" s="4"/>
      <c r="J3533" s="4" t="str">
        <f ca="1">IFERROR(__xludf.DUMMYFUNCTION("LEFT(INDEX(SPLIT(L3533, "" ""), 4), 2)"),"11")</f>
        <v>11</v>
      </c>
      <c r="K3533" s="1" t="s">
        <v>26614</v>
      </c>
      <c r="L3533" s="1" t="s">
        <v>7929</v>
      </c>
    </row>
    <row r="3534" spans="1:12" ht="13.2">
      <c r="A3534" s="20" t="s">
        <v>32941</v>
      </c>
      <c r="B3534" s="1">
        <v>5</v>
      </c>
      <c r="C3534" s="1" t="s">
        <v>32942</v>
      </c>
      <c r="D3534" s="1" t="s">
        <v>10755</v>
      </c>
      <c r="E3534" s="1" t="s">
        <v>32943</v>
      </c>
      <c r="H3534" s="1" t="s">
        <v>7929</v>
      </c>
      <c r="I3534" s="4"/>
      <c r="J3534" s="4" t="str">
        <f ca="1">IFERROR(__xludf.DUMMYFUNCTION("LEFT(INDEX(SPLIT(L3534, "" ""), 4), 2)"),"11")</f>
        <v>11</v>
      </c>
      <c r="K3534" s="1" t="s">
        <v>26614</v>
      </c>
      <c r="L3534" s="1" t="s">
        <v>7929</v>
      </c>
    </row>
    <row r="3535" spans="1:12" ht="13.2">
      <c r="A3535" s="20" t="s">
        <v>32944</v>
      </c>
      <c r="B3535" s="1">
        <v>4</v>
      </c>
      <c r="C3535" s="1" t="s">
        <v>32945</v>
      </c>
      <c r="D3535" s="1" t="s">
        <v>13578</v>
      </c>
      <c r="E3535" s="1" t="s">
        <v>32946</v>
      </c>
      <c r="H3535" s="1" t="s">
        <v>7929</v>
      </c>
      <c r="I3535" s="4"/>
      <c r="J3535" s="4" t="str">
        <f ca="1">IFERROR(__xludf.DUMMYFUNCTION("LEFT(INDEX(SPLIT(L3535, "" ""), 4), 2)"),"11")</f>
        <v>11</v>
      </c>
      <c r="K3535" s="1" t="s">
        <v>26614</v>
      </c>
      <c r="L3535" s="1" t="s">
        <v>7929</v>
      </c>
    </row>
    <row r="3536" spans="1:12" ht="13.2">
      <c r="A3536" s="20" t="s">
        <v>32947</v>
      </c>
      <c r="B3536" s="1">
        <v>5</v>
      </c>
      <c r="C3536" s="1" t="s">
        <v>32948</v>
      </c>
      <c r="D3536" s="1" t="s">
        <v>19372</v>
      </c>
      <c r="E3536" s="1" t="s">
        <v>32949</v>
      </c>
      <c r="H3536" s="1" t="s">
        <v>7929</v>
      </c>
      <c r="I3536" s="4"/>
      <c r="J3536" s="4" t="str">
        <f ca="1">IFERROR(__xludf.DUMMYFUNCTION("LEFT(INDEX(SPLIT(L3536, "" ""), 4), 2)"),"11")</f>
        <v>11</v>
      </c>
      <c r="K3536" s="1" t="s">
        <v>26614</v>
      </c>
      <c r="L3536" s="1" t="s">
        <v>7929</v>
      </c>
    </row>
    <row r="3537" spans="1:12" ht="13.2">
      <c r="A3537" s="20" t="s">
        <v>32950</v>
      </c>
      <c r="B3537" s="1">
        <v>5</v>
      </c>
      <c r="C3537" s="1" t="s">
        <v>32951</v>
      </c>
      <c r="D3537" s="1" t="s">
        <v>19372</v>
      </c>
      <c r="E3537" s="1" t="s">
        <v>32952</v>
      </c>
      <c r="H3537" s="1" t="s">
        <v>7929</v>
      </c>
      <c r="I3537" s="4"/>
      <c r="J3537" s="4" t="str">
        <f ca="1">IFERROR(__xludf.DUMMYFUNCTION("LEFT(INDEX(SPLIT(L3537, "" ""), 4), 2)"),"11")</f>
        <v>11</v>
      </c>
      <c r="K3537" s="1" t="s">
        <v>26614</v>
      </c>
      <c r="L3537" s="1" t="s">
        <v>7929</v>
      </c>
    </row>
    <row r="3538" spans="1:12" ht="13.2">
      <c r="A3538" s="20" t="s">
        <v>32953</v>
      </c>
      <c r="B3538" s="1">
        <v>4</v>
      </c>
      <c r="C3538" s="1" t="s">
        <v>32954</v>
      </c>
      <c r="D3538" s="1" t="s">
        <v>13043</v>
      </c>
      <c r="E3538" s="1" t="s">
        <v>32955</v>
      </c>
      <c r="H3538" s="1" t="s">
        <v>7929</v>
      </c>
      <c r="I3538" s="4"/>
      <c r="J3538" s="4" t="str">
        <f ca="1">IFERROR(__xludf.DUMMYFUNCTION("LEFT(INDEX(SPLIT(L3538, "" ""), 4), 2)"),"11")</f>
        <v>11</v>
      </c>
      <c r="K3538" s="1" t="s">
        <v>26614</v>
      </c>
      <c r="L3538" s="1" t="s">
        <v>7929</v>
      </c>
    </row>
    <row r="3539" spans="1:12" ht="13.2">
      <c r="A3539" s="20" t="s">
        <v>30949</v>
      </c>
      <c r="B3539" s="1">
        <v>5</v>
      </c>
      <c r="C3539" s="1" t="s">
        <v>32479</v>
      </c>
      <c r="D3539" s="1" t="s">
        <v>19372</v>
      </c>
      <c r="E3539" s="1" t="s">
        <v>32956</v>
      </c>
      <c r="H3539" s="1" t="s">
        <v>7929</v>
      </c>
      <c r="I3539" s="4"/>
      <c r="J3539" s="4" t="str">
        <f ca="1">IFERROR(__xludf.DUMMYFUNCTION("LEFT(INDEX(SPLIT(L3539, "" ""), 4), 2)"),"11")</f>
        <v>11</v>
      </c>
      <c r="K3539" s="1" t="s">
        <v>26614</v>
      </c>
      <c r="L3539" s="1" t="s">
        <v>7929</v>
      </c>
    </row>
    <row r="3540" spans="1:12" ht="13.2">
      <c r="A3540" s="20" t="s">
        <v>32957</v>
      </c>
      <c r="B3540" s="1">
        <v>5</v>
      </c>
      <c r="C3540" s="1" t="s">
        <v>32958</v>
      </c>
      <c r="D3540" s="1" t="s">
        <v>13043</v>
      </c>
      <c r="E3540" s="1" t="s">
        <v>32959</v>
      </c>
      <c r="H3540" s="1" t="s">
        <v>7929</v>
      </c>
      <c r="I3540" s="4"/>
      <c r="J3540" s="4" t="str">
        <f ca="1">IFERROR(__xludf.DUMMYFUNCTION("LEFT(INDEX(SPLIT(L3540, "" ""), 4), 2)"),"11")</f>
        <v>11</v>
      </c>
      <c r="K3540" s="1" t="s">
        <v>26614</v>
      </c>
      <c r="L3540" s="1" t="s">
        <v>7929</v>
      </c>
    </row>
    <row r="3541" spans="1:12" ht="13.2">
      <c r="A3541" s="20" t="s">
        <v>5569</v>
      </c>
      <c r="B3541" s="1">
        <v>5</v>
      </c>
      <c r="C3541" s="1" t="s">
        <v>32960</v>
      </c>
      <c r="D3541" s="1" t="s">
        <v>19372</v>
      </c>
      <c r="E3541" s="1" t="s">
        <v>32961</v>
      </c>
      <c r="H3541" s="1" t="s">
        <v>7929</v>
      </c>
      <c r="I3541" s="4"/>
      <c r="J3541" s="4" t="str">
        <f ca="1">IFERROR(__xludf.DUMMYFUNCTION("LEFT(INDEX(SPLIT(L3541, "" ""), 4), 2)"),"11")</f>
        <v>11</v>
      </c>
      <c r="K3541" s="1" t="s">
        <v>26614</v>
      </c>
      <c r="L3541" s="1" t="s">
        <v>7929</v>
      </c>
    </row>
    <row r="3542" spans="1:12" ht="13.2">
      <c r="A3542" s="20" t="s">
        <v>32962</v>
      </c>
      <c r="B3542" s="1">
        <v>5</v>
      </c>
      <c r="C3542" s="1" t="s">
        <v>20082</v>
      </c>
      <c r="D3542" s="1" t="s">
        <v>13578</v>
      </c>
      <c r="E3542" s="1" t="s">
        <v>32963</v>
      </c>
      <c r="H3542" s="1" t="s">
        <v>7929</v>
      </c>
      <c r="I3542" s="4"/>
      <c r="J3542" s="4" t="str">
        <f ca="1">IFERROR(__xludf.DUMMYFUNCTION("LEFT(INDEX(SPLIT(L3542, "" ""), 4), 2)"),"11")</f>
        <v>11</v>
      </c>
      <c r="K3542" s="1" t="s">
        <v>26614</v>
      </c>
      <c r="L3542" s="1" t="s">
        <v>7929</v>
      </c>
    </row>
    <row r="3543" spans="1:12" ht="13.2">
      <c r="A3543" s="20" t="s">
        <v>32964</v>
      </c>
      <c r="B3543" s="1">
        <v>5</v>
      </c>
      <c r="C3543" s="1" t="s">
        <v>32965</v>
      </c>
      <c r="D3543" s="1" t="s">
        <v>10288</v>
      </c>
      <c r="E3543" s="1" t="s">
        <v>32966</v>
      </c>
      <c r="H3543" s="1" t="s">
        <v>7929</v>
      </c>
      <c r="I3543" s="4"/>
      <c r="J3543" s="4" t="str">
        <f ca="1">IFERROR(__xludf.DUMMYFUNCTION("LEFT(INDEX(SPLIT(L3543, "" ""), 4), 2)"),"11")</f>
        <v>11</v>
      </c>
      <c r="K3543" s="1" t="s">
        <v>26614</v>
      </c>
      <c r="L3543" s="1" t="s">
        <v>7929</v>
      </c>
    </row>
    <row r="3544" spans="1:12" ht="13.2">
      <c r="A3544" s="20" t="s">
        <v>32967</v>
      </c>
      <c r="B3544" s="1">
        <v>5</v>
      </c>
      <c r="C3544" s="1" t="s">
        <v>32968</v>
      </c>
      <c r="D3544" s="1" t="s">
        <v>19372</v>
      </c>
      <c r="E3544" s="1" t="s">
        <v>32969</v>
      </c>
      <c r="H3544" s="1" t="s">
        <v>7929</v>
      </c>
      <c r="I3544" s="4"/>
      <c r="J3544" s="4" t="str">
        <f ca="1">IFERROR(__xludf.DUMMYFUNCTION("LEFT(INDEX(SPLIT(L3544, "" ""), 4), 2)"),"11")</f>
        <v>11</v>
      </c>
      <c r="K3544" s="1" t="s">
        <v>26628</v>
      </c>
      <c r="L3544" s="1" t="s">
        <v>7929</v>
      </c>
    </row>
    <row r="3545" spans="1:12" ht="13.2">
      <c r="A3545" s="20" t="s">
        <v>22840</v>
      </c>
      <c r="B3545" s="1">
        <v>5</v>
      </c>
      <c r="C3545" s="1" t="s">
        <v>6634</v>
      </c>
      <c r="D3545" s="1" t="s">
        <v>13043</v>
      </c>
      <c r="E3545" s="1" t="s">
        <v>32970</v>
      </c>
      <c r="H3545" s="1" t="s">
        <v>7929</v>
      </c>
      <c r="I3545" s="4"/>
      <c r="J3545" s="4" t="str">
        <f ca="1">IFERROR(__xludf.DUMMYFUNCTION("LEFT(INDEX(SPLIT(L3545, "" ""), 4), 2)"),"11")</f>
        <v>11</v>
      </c>
      <c r="K3545" s="1" t="s">
        <v>26614</v>
      </c>
      <c r="L3545" s="1" t="s">
        <v>7929</v>
      </c>
    </row>
    <row r="3546" spans="1:12" ht="13.2">
      <c r="A3546" s="20" t="s">
        <v>23122</v>
      </c>
      <c r="B3546" s="1">
        <v>5</v>
      </c>
      <c r="C3546" s="1" t="s">
        <v>32971</v>
      </c>
      <c r="D3546" s="1" t="s">
        <v>10755</v>
      </c>
      <c r="E3546" s="1" t="s">
        <v>32972</v>
      </c>
      <c r="H3546" s="1" t="s">
        <v>7929</v>
      </c>
      <c r="I3546" s="4"/>
      <c r="J3546" s="4" t="str">
        <f ca="1">IFERROR(__xludf.DUMMYFUNCTION("LEFT(INDEX(SPLIT(L3546, "" ""), 4), 2)"),"11")</f>
        <v>11</v>
      </c>
      <c r="K3546" s="1" t="s">
        <v>26614</v>
      </c>
      <c r="L3546" s="1" t="s">
        <v>7929</v>
      </c>
    </row>
    <row r="3547" spans="1:12" ht="13.2">
      <c r="A3547" s="20" t="s">
        <v>3831</v>
      </c>
      <c r="B3547" s="1">
        <v>5</v>
      </c>
      <c r="C3547" s="1" t="s">
        <v>32973</v>
      </c>
      <c r="D3547" s="1" t="s">
        <v>13043</v>
      </c>
      <c r="E3547" s="1" t="s">
        <v>32974</v>
      </c>
      <c r="H3547" s="1" t="s">
        <v>7929</v>
      </c>
      <c r="I3547" s="4"/>
      <c r="J3547" s="4" t="str">
        <f ca="1">IFERROR(__xludf.DUMMYFUNCTION("LEFT(INDEX(SPLIT(L3547, "" ""), 4), 2)"),"11")</f>
        <v>11</v>
      </c>
      <c r="K3547" s="1" t="s">
        <v>28475</v>
      </c>
      <c r="L3547" s="1" t="s">
        <v>7929</v>
      </c>
    </row>
    <row r="3548" spans="1:12" ht="13.2">
      <c r="A3548" s="20" t="s">
        <v>32975</v>
      </c>
      <c r="B3548" s="1">
        <v>5</v>
      </c>
      <c r="C3548" s="1" t="s">
        <v>32976</v>
      </c>
      <c r="D3548" s="1" t="s">
        <v>10479</v>
      </c>
      <c r="E3548" s="1" t="s">
        <v>32977</v>
      </c>
      <c r="H3548" s="1" t="s">
        <v>7929</v>
      </c>
      <c r="I3548" s="4"/>
      <c r="J3548" s="4" t="str">
        <f ca="1">IFERROR(__xludf.DUMMYFUNCTION("LEFT(INDEX(SPLIT(L3548, "" ""), 4), 2)"),"11")</f>
        <v>11</v>
      </c>
      <c r="K3548" s="1" t="s">
        <v>26614</v>
      </c>
      <c r="L3548" s="1" t="s">
        <v>7929</v>
      </c>
    </row>
    <row r="3549" spans="1:12" ht="13.2">
      <c r="A3549" s="20" t="s">
        <v>19451</v>
      </c>
      <c r="B3549" s="1">
        <v>5</v>
      </c>
      <c r="C3549" s="1" t="s">
        <v>32978</v>
      </c>
      <c r="D3549" s="1" t="s">
        <v>13043</v>
      </c>
      <c r="E3549" s="1" t="s">
        <v>32979</v>
      </c>
      <c r="H3549" s="1" t="s">
        <v>7929</v>
      </c>
      <c r="I3549" s="4"/>
      <c r="J3549" s="4" t="str">
        <f ca="1">IFERROR(__xludf.DUMMYFUNCTION("LEFT(INDEX(SPLIT(L3549, "" ""), 4), 2)"),"11")</f>
        <v>11</v>
      </c>
      <c r="K3549" s="1" t="s">
        <v>28258</v>
      </c>
      <c r="L3549" s="1" t="s">
        <v>7929</v>
      </c>
    </row>
    <row r="3550" spans="1:12" ht="13.2">
      <c r="A3550" s="20" t="s">
        <v>31235</v>
      </c>
      <c r="B3550" s="1">
        <v>5</v>
      </c>
      <c r="C3550" s="1" t="s">
        <v>554</v>
      </c>
      <c r="D3550" s="1" t="s">
        <v>13043</v>
      </c>
      <c r="E3550" s="1" t="s">
        <v>32980</v>
      </c>
      <c r="H3550" s="1" t="s">
        <v>7929</v>
      </c>
      <c r="I3550" s="4"/>
      <c r="J3550" s="4" t="str">
        <f ca="1">IFERROR(__xludf.DUMMYFUNCTION("LEFT(INDEX(SPLIT(L3550, "" ""), 4), 2)"),"11")</f>
        <v>11</v>
      </c>
      <c r="K3550" s="1" t="s">
        <v>26614</v>
      </c>
      <c r="L3550" s="1" t="s">
        <v>7929</v>
      </c>
    </row>
    <row r="3551" spans="1:12" ht="13.2">
      <c r="A3551" s="20" t="s">
        <v>32981</v>
      </c>
      <c r="B3551" s="1">
        <v>4</v>
      </c>
      <c r="C3551" s="1" t="s">
        <v>8556</v>
      </c>
      <c r="D3551" s="1" t="s">
        <v>19372</v>
      </c>
      <c r="E3551" s="1" t="s">
        <v>32982</v>
      </c>
      <c r="H3551" s="1" t="s">
        <v>7929</v>
      </c>
      <c r="I3551" s="4"/>
      <c r="J3551" s="4" t="str">
        <f ca="1">IFERROR(__xludf.DUMMYFUNCTION("LEFT(INDEX(SPLIT(L3551, "" ""), 4), 2)"),"11")</f>
        <v>11</v>
      </c>
      <c r="K3551" s="1" t="s">
        <v>26614</v>
      </c>
      <c r="L3551" s="1" t="s">
        <v>7929</v>
      </c>
    </row>
    <row r="3552" spans="1:12" ht="13.2">
      <c r="A3552" s="20" t="s">
        <v>32983</v>
      </c>
      <c r="B3552" s="1">
        <v>5</v>
      </c>
      <c r="C3552" s="1" t="s">
        <v>32984</v>
      </c>
      <c r="D3552" s="1" t="s">
        <v>13043</v>
      </c>
      <c r="E3552" s="1" t="s">
        <v>32985</v>
      </c>
      <c r="H3552" s="1" t="s">
        <v>7929</v>
      </c>
      <c r="I3552" s="4"/>
      <c r="J3552" s="4" t="str">
        <f ca="1">IFERROR(__xludf.DUMMYFUNCTION("LEFT(INDEX(SPLIT(L3552, "" ""), 4), 2)"),"11")</f>
        <v>11</v>
      </c>
      <c r="K3552" s="1" t="s">
        <v>26614</v>
      </c>
      <c r="L3552" s="1" t="s">
        <v>7929</v>
      </c>
    </row>
    <row r="3553" spans="1:12" ht="13.2">
      <c r="A3553" s="20" t="s">
        <v>32986</v>
      </c>
      <c r="B3553" s="1">
        <v>5</v>
      </c>
      <c r="C3553" s="1" t="s">
        <v>18322</v>
      </c>
      <c r="D3553" s="1" t="s">
        <v>13043</v>
      </c>
      <c r="E3553" s="1" t="s">
        <v>32987</v>
      </c>
      <c r="H3553" s="1" t="s">
        <v>7929</v>
      </c>
      <c r="I3553" s="4"/>
      <c r="J3553" s="4" t="str">
        <f ca="1">IFERROR(__xludf.DUMMYFUNCTION("LEFT(INDEX(SPLIT(L3553, "" ""), 4), 2)"),"11")</f>
        <v>11</v>
      </c>
      <c r="K3553" s="1" t="s">
        <v>26614</v>
      </c>
      <c r="L3553" s="1" t="s">
        <v>7929</v>
      </c>
    </row>
    <row r="3554" spans="1:12" ht="13.2">
      <c r="A3554" s="20" t="s">
        <v>32988</v>
      </c>
      <c r="B3554" s="1">
        <v>5</v>
      </c>
      <c r="C3554" s="1" t="s">
        <v>8329</v>
      </c>
      <c r="D3554" s="1" t="s">
        <v>13578</v>
      </c>
      <c r="E3554" s="1" t="s">
        <v>32989</v>
      </c>
      <c r="H3554" s="1" t="s">
        <v>7929</v>
      </c>
      <c r="I3554" s="4"/>
      <c r="J3554" s="4" t="str">
        <f ca="1">IFERROR(__xludf.DUMMYFUNCTION("LEFT(INDEX(SPLIT(L3554, "" ""), 4), 2)"),"11")</f>
        <v>11</v>
      </c>
      <c r="K3554" s="1" t="s">
        <v>26647</v>
      </c>
      <c r="L3554" s="1" t="s">
        <v>7929</v>
      </c>
    </row>
    <row r="3555" spans="1:12" ht="13.2">
      <c r="A3555" s="20" t="s">
        <v>32005</v>
      </c>
      <c r="B3555" s="1">
        <v>5</v>
      </c>
      <c r="C3555" s="1" t="s">
        <v>32990</v>
      </c>
      <c r="D3555" s="1" t="s">
        <v>13043</v>
      </c>
      <c r="E3555" s="1" t="s">
        <v>32991</v>
      </c>
      <c r="H3555" s="1" t="s">
        <v>7929</v>
      </c>
      <c r="I3555" s="4"/>
      <c r="J3555" s="4" t="str">
        <f ca="1">IFERROR(__xludf.DUMMYFUNCTION("LEFT(INDEX(SPLIT(L3555, "" ""), 4), 2)"),"11")</f>
        <v>11</v>
      </c>
      <c r="K3555" s="1" t="s">
        <v>28396</v>
      </c>
      <c r="L3555" s="1" t="s">
        <v>7929</v>
      </c>
    </row>
    <row r="3556" spans="1:12" ht="13.2">
      <c r="A3556" s="20" t="s">
        <v>32992</v>
      </c>
      <c r="B3556" s="1">
        <v>5</v>
      </c>
      <c r="C3556" s="1" t="s">
        <v>4162</v>
      </c>
      <c r="D3556" s="1" t="s">
        <v>13578</v>
      </c>
      <c r="E3556" s="1" t="s">
        <v>32993</v>
      </c>
      <c r="H3556" s="1" t="s">
        <v>7929</v>
      </c>
      <c r="I3556" s="4"/>
      <c r="J3556" s="4" t="str">
        <f ca="1">IFERROR(__xludf.DUMMYFUNCTION("LEFT(INDEX(SPLIT(L3556, "" ""), 4), 2)"),"11")</f>
        <v>11</v>
      </c>
      <c r="K3556" s="1" t="s">
        <v>26628</v>
      </c>
      <c r="L3556" s="1" t="s">
        <v>7929</v>
      </c>
    </row>
    <row r="3557" spans="1:12" ht="13.2">
      <c r="A3557" s="20" t="s">
        <v>32994</v>
      </c>
      <c r="B3557" s="1">
        <v>5</v>
      </c>
      <c r="C3557" s="1" t="s">
        <v>32995</v>
      </c>
      <c r="D3557" s="1" t="s">
        <v>13043</v>
      </c>
      <c r="E3557" s="1" t="s">
        <v>32996</v>
      </c>
      <c r="H3557" s="1" t="s">
        <v>7929</v>
      </c>
      <c r="I3557" s="4"/>
      <c r="J3557" s="4" t="str">
        <f ca="1">IFERROR(__xludf.DUMMYFUNCTION("LEFT(INDEX(SPLIT(L3557, "" ""), 4), 2)"),"11")</f>
        <v>11</v>
      </c>
      <c r="K3557" s="1" t="s">
        <v>28475</v>
      </c>
      <c r="L3557" s="1" t="s">
        <v>7929</v>
      </c>
    </row>
    <row r="3558" spans="1:12" ht="13.2">
      <c r="A3558" s="20" t="s">
        <v>32997</v>
      </c>
      <c r="B3558" s="1">
        <v>5</v>
      </c>
      <c r="C3558" s="1" t="s">
        <v>32998</v>
      </c>
      <c r="D3558" s="1" t="s">
        <v>13043</v>
      </c>
      <c r="E3558" s="1" t="s">
        <v>32999</v>
      </c>
      <c r="H3558" s="1" t="s">
        <v>7929</v>
      </c>
      <c r="I3558" s="4"/>
      <c r="J3558" s="4" t="str">
        <f ca="1">IFERROR(__xludf.DUMMYFUNCTION("LEFT(INDEX(SPLIT(L3558, "" ""), 4), 2)"),"11")</f>
        <v>11</v>
      </c>
      <c r="K3558" s="1" t="s">
        <v>28475</v>
      </c>
      <c r="L3558" s="1" t="s">
        <v>7929</v>
      </c>
    </row>
    <row r="3559" spans="1:12" ht="13.2">
      <c r="A3559" s="20" t="s">
        <v>33000</v>
      </c>
      <c r="B3559" s="1">
        <v>5</v>
      </c>
      <c r="C3559" s="1" t="s">
        <v>33001</v>
      </c>
      <c r="D3559" s="1" t="s">
        <v>19372</v>
      </c>
      <c r="E3559" s="1" t="s">
        <v>33002</v>
      </c>
      <c r="H3559" s="1" t="s">
        <v>7929</v>
      </c>
      <c r="I3559" s="4"/>
      <c r="J3559" s="4" t="str">
        <f ca="1">IFERROR(__xludf.DUMMYFUNCTION("LEFT(INDEX(SPLIT(L3559, "" ""), 4), 2)"),"11")</f>
        <v>11</v>
      </c>
      <c r="K3559" s="1" t="s">
        <v>26614</v>
      </c>
      <c r="L3559" s="1" t="s">
        <v>7929</v>
      </c>
    </row>
    <row r="3560" spans="1:12" ht="13.2">
      <c r="A3560" s="20" t="s">
        <v>7117</v>
      </c>
      <c r="B3560" s="1">
        <v>5</v>
      </c>
      <c r="C3560" s="1" t="s">
        <v>33003</v>
      </c>
      <c r="D3560" s="1" t="s">
        <v>19372</v>
      </c>
      <c r="E3560" s="1" t="s">
        <v>33004</v>
      </c>
      <c r="H3560" s="1" t="s">
        <v>7929</v>
      </c>
      <c r="I3560" s="4"/>
      <c r="J3560" s="4" t="str">
        <f ca="1">IFERROR(__xludf.DUMMYFUNCTION("LEFT(INDEX(SPLIT(L3560, "" ""), 4), 2)"),"11")</f>
        <v>11</v>
      </c>
      <c r="K3560" s="1" t="s">
        <v>26647</v>
      </c>
      <c r="L3560" s="1" t="s">
        <v>7929</v>
      </c>
    </row>
    <row r="3561" spans="1:12" ht="13.2">
      <c r="A3561" s="20" t="s">
        <v>4330</v>
      </c>
      <c r="B3561" s="1">
        <v>4</v>
      </c>
      <c r="C3561" s="1" t="s">
        <v>108</v>
      </c>
      <c r="D3561" s="1" t="s">
        <v>19372</v>
      </c>
      <c r="E3561" s="1" t="s">
        <v>33005</v>
      </c>
      <c r="H3561" s="1" t="s">
        <v>7929</v>
      </c>
      <c r="I3561" s="4"/>
      <c r="J3561" s="4" t="str">
        <f ca="1">IFERROR(__xludf.DUMMYFUNCTION("LEFT(INDEX(SPLIT(L3561, "" ""), 4), 2)"),"11")</f>
        <v>11</v>
      </c>
      <c r="K3561" s="1" t="s">
        <v>26614</v>
      </c>
      <c r="L3561" s="1" t="s">
        <v>7929</v>
      </c>
    </row>
    <row r="3562" spans="1:12" ht="13.2">
      <c r="A3562" s="20" t="s">
        <v>33006</v>
      </c>
      <c r="B3562" s="1">
        <v>4</v>
      </c>
      <c r="C3562" s="1" t="s">
        <v>33007</v>
      </c>
      <c r="D3562" s="1" t="s">
        <v>13043</v>
      </c>
      <c r="E3562" s="1" t="s">
        <v>33008</v>
      </c>
      <c r="H3562" s="1" t="s">
        <v>7929</v>
      </c>
      <c r="I3562" s="4"/>
      <c r="J3562" s="4" t="str">
        <f ca="1">IFERROR(__xludf.DUMMYFUNCTION("LEFT(INDEX(SPLIT(L3562, "" ""), 4), 2)"),"11")</f>
        <v>11</v>
      </c>
      <c r="K3562" s="1" t="s">
        <v>26614</v>
      </c>
      <c r="L3562" s="1" t="s">
        <v>7929</v>
      </c>
    </row>
    <row r="3563" spans="1:12" ht="13.2">
      <c r="A3563" s="20" t="s">
        <v>1548</v>
      </c>
      <c r="B3563" s="1">
        <v>5</v>
      </c>
      <c r="C3563" s="1" t="s">
        <v>33009</v>
      </c>
      <c r="D3563" s="1" t="s">
        <v>19372</v>
      </c>
      <c r="E3563" s="1" t="s">
        <v>33010</v>
      </c>
      <c r="H3563" s="1" t="s">
        <v>7929</v>
      </c>
      <c r="I3563" s="4"/>
      <c r="J3563" s="4" t="str">
        <f ca="1">IFERROR(__xludf.DUMMYFUNCTION("LEFT(INDEX(SPLIT(L3563, "" ""), 4), 2)"),"11")</f>
        <v>11</v>
      </c>
      <c r="K3563" s="1" t="s">
        <v>26647</v>
      </c>
      <c r="L3563" s="1" t="s">
        <v>7929</v>
      </c>
    </row>
    <row r="3564" spans="1:12" ht="13.2">
      <c r="A3564" s="20" t="s">
        <v>33011</v>
      </c>
      <c r="B3564" s="1">
        <v>5</v>
      </c>
      <c r="C3564" s="1" t="s">
        <v>33012</v>
      </c>
      <c r="D3564" s="1" t="s">
        <v>13043</v>
      </c>
      <c r="E3564" s="1" t="s">
        <v>33013</v>
      </c>
      <c r="H3564" s="1" t="s">
        <v>7929</v>
      </c>
      <c r="I3564" s="4"/>
      <c r="J3564" s="4" t="str">
        <f ca="1">IFERROR(__xludf.DUMMYFUNCTION("LEFT(INDEX(SPLIT(L3564, "" ""), 4), 2)"),"11")</f>
        <v>11</v>
      </c>
      <c r="K3564" s="1" t="s">
        <v>28396</v>
      </c>
      <c r="L3564" s="1" t="s">
        <v>7929</v>
      </c>
    </row>
    <row r="3565" spans="1:12" ht="13.2">
      <c r="A3565" s="20" t="s">
        <v>1027</v>
      </c>
      <c r="B3565" s="1">
        <v>5</v>
      </c>
      <c r="C3565" s="1" t="s">
        <v>33014</v>
      </c>
      <c r="D3565" s="1" t="s">
        <v>19372</v>
      </c>
      <c r="E3565" s="1" t="s">
        <v>33015</v>
      </c>
      <c r="H3565" s="1" t="s">
        <v>7929</v>
      </c>
      <c r="I3565" s="4"/>
      <c r="J3565" s="4" t="str">
        <f ca="1">IFERROR(__xludf.DUMMYFUNCTION("LEFT(INDEX(SPLIT(L3565, "" ""), 4), 2)"),"11")</f>
        <v>11</v>
      </c>
      <c r="K3565" s="1" t="s">
        <v>26647</v>
      </c>
      <c r="L3565" s="1" t="s">
        <v>7929</v>
      </c>
    </row>
    <row r="3566" spans="1:12" ht="13.2">
      <c r="A3566" s="20" t="s">
        <v>33016</v>
      </c>
      <c r="B3566" s="1">
        <v>5</v>
      </c>
      <c r="C3566" s="1" t="s">
        <v>33017</v>
      </c>
      <c r="D3566" s="1" t="s">
        <v>19372</v>
      </c>
      <c r="E3566" s="1" t="s">
        <v>33018</v>
      </c>
      <c r="H3566" s="1" t="s">
        <v>7929</v>
      </c>
      <c r="I3566" s="4"/>
      <c r="J3566" s="4" t="str">
        <f ca="1">IFERROR(__xludf.DUMMYFUNCTION("LEFT(INDEX(SPLIT(L3566, "" ""), 4), 2)"),"11")</f>
        <v>11</v>
      </c>
      <c r="K3566" s="1" t="s">
        <v>26614</v>
      </c>
      <c r="L3566" s="1" t="s">
        <v>7929</v>
      </c>
    </row>
    <row r="3567" spans="1:12" ht="13.2">
      <c r="A3567" s="20" t="s">
        <v>33019</v>
      </c>
      <c r="B3567" s="1">
        <v>4</v>
      </c>
      <c r="C3567" s="1" t="s">
        <v>5277</v>
      </c>
      <c r="D3567" s="1" t="s">
        <v>13043</v>
      </c>
      <c r="E3567" s="1" t="s">
        <v>33020</v>
      </c>
      <c r="H3567" s="1" t="s">
        <v>7929</v>
      </c>
      <c r="I3567" s="4"/>
      <c r="J3567" s="4" t="str">
        <f ca="1">IFERROR(__xludf.DUMMYFUNCTION("LEFT(INDEX(SPLIT(L3567, "" ""), 4), 2)"),"11")</f>
        <v>11</v>
      </c>
      <c r="K3567" s="1" t="s">
        <v>26614</v>
      </c>
      <c r="L3567" s="1" t="s">
        <v>7929</v>
      </c>
    </row>
    <row r="3568" spans="1:12" ht="13.2">
      <c r="A3568" s="20" t="s">
        <v>10459</v>
      </c>
      <c r="B3568" s="1">
        <v>5</v>
      </c>
      <c r="C3568" s="1" t="s">
        <v>33021</v>
      </c>
      <c r="D3568" s="1" t="s">
        <v>13043</v>
      </c>
      <c r="E3568" s="1" t="s">
        <v>33022</v>
      </c>
      <c r="H3568" s="1" t="s">
        <v>7929</v>
      </c>
      <c r="I3568" s="4"/>
      <c r="J3568" s="4" t="str">
        <f ca="1">IFERROR(__xludf.DUMMYFUNCTION("LEFT(INDEX(SPLIT(L3568, "" ""), 4), 2)"),"11")</f>
        <v>11</v>
      </c>
      <c r="K3568" s="1" t="s">
        <v>26614</v>
      </c>
      <c r="L3568" s="1" t="s">
        <v>7929</v>
      </c>
    </row>
    <row r="3569" spans="1:12" ht="13.2">
      <c r="A3569" s="20" t="s">
        <v>33023</v>
      </c>
      <c r="B3569" s="1">
        <v>5</v>
      </c>
      <c r="C3569" s="1" t="s">
        <v>33024</v>
      </c>
      <c r="D3569" s="1" t="s">
        <v>13043</v>
      </c>
      <c r="E3569" s="1" t="s">
        <v>33025</v>
      </c>
      <c r="H3569" s="1" t="s">
        <v>7929</v>
      </c>
      <c r="I3569" s="4"/>
      <c r="J3569" s="4" t="str">
        <f ca="1">IFERROR(__xludf.DUMMYFUNCTION("LEFT(INDEX(SPLIT(L3569, "" ""), 4), 2)"),"11")</f>
        <v>11</v>
      </c>
      <c r="K3569" s="1" t="s">
        <v>26621</v>
      </c>
      <c r="L3569" s="1" t="s">
        <v>7929</v>
      </c>
    </row>
    <row r="3570" spans="1:12" ht="13.2">
      <c r="A3570" s="20" t="s">
        <v>33026</v>
      </c>
      <c r="B3570" s="1">
        <v>4</v>
      </c>
      <c r="C3570" s="1" t="s">
        <v>33027</v>
      </c>
      <c r="D3570" s="1" t="s">
        <v>19372</v>
      </c>
      <c r="E3570" s="1" t="s">
        <v>33028</v>
      </c>
      <c r="H3570" s="1" t="s">
        <v>7929</v>
      </c>
      <c r="I3570" s="4"/>
      <c r="J3570" s="4" t="str">
        <f ca="1">IFERROR(__xludf.DUMMYFUNCTION("LEFT(INDEX(SPLIT(L3570, "" ""), 4), 2)"),"11")</f>
        <v>11</v>
      </c>
      <c r="K3570" s="1" t="s">
        <v>26614</v>
      </c>
      <c r="L3570" s="1" t="s">
        <v>7929</v>
      </c>
    </row>
    <row r="3571" spans="1:12" ht="13.2">
      <c r="A3571" s="20" t="s">
        <v>33029</v>
      </c>
      <c r="B3571" s="1">
        <v>5</v>
      </c>
      <c r="C3571" s="1" t="s">
        <v>19921</v>
      </c>
      <c r="D3571" s="1" t="s">
        <v>19372</v>
      </c>
      <c r="E3571" s="1" t="s">
        <v>33030</v>
      </c>
      <c r="H3571" s="1" t="s">
        <v>7929</v>
      </c>
      <c r="I3571" s="4"/>
      <c r="J3571" s="4" t="str">
        <f ca="1">IFERROR(__xludf.DUMMYFUNCTION("LEFT(INDEX(SPLIT(L3571, "" ""), 4), 2)"),"11")</f>
        <v>11</v>
      </c>
      <c r="K3571" s="1" t="s">
        <v>26614</v>
      </c>
      <c r="L3571" s="1" t="s">
        <v>7929</v>
      </c>
    </row>
    <row r="3572" spans="1:12" ht="13.2">
      <c r="A3572" s="20" t="s">
        <v>33031</v>
      </c>
      <c r="B3572" s="1">
        <v>5</v>
      </c>
      <c r="C3572" s="1" t="s">
        <v>22744</v>
      </c>
      <c r="D3572" s="1" t="s">
        <v>10778</v>
      </c>
      <c r="E3572" s="1" t="s">
        <v>33032</v>
      </c>
      <c r="H3572" s="1" t="s">
        <v>7929</v>
      </c>
      <c r="I3572" s="4"/>
      <c r="J3572" s="4" t="str">
        <f ca="1">IFERROR(__xludf.DUMMYFUNCTION("LEFT(INDEX(SPLIT(L3572, "" ""), 4), 2)"),"11")</f>
        <v>11</v>
      </c>
      <c r="K3572" s="1" t="s">
        <v>26614</v>
      </c>
      <c r="L3572" s="1" t="s">
        <v>7929</v>
      </c>
    </row>
    <row r="3573" spans="1:12" ht="13.2">
      <c r="A3573" s="20" t="s">
        <v>33033</v>
      </c>
      <c r="B3573" s="1">
        <v>5</v>
      </c>
      <c r="C3573" s="1" t="s">
        <v>33034</v>
      </c>
      <c r="D3573" s="1" t="s">
        <v>13043</v>
      </c>
      <c r="E3573" s="1" t="s">
        <v>33035</v>
      </c>
      <c r="H3573" s="1" t="s">
        <v>7929</v>
      </c>
      <c r="I3573" s="4"/>
      <c r="J3573" s="4" t="str">
        <f ca="1">IFERROR(__xludf.DUMMYFUNCTION("LEFT(INDEX(SPLIT(L3573, "" ""), 4), 2)"),"11")</f>
        <v>11</v>
      </c>
      <c r="K3573" s="1" t="s">
        <v>26614</v>
      </c>
      <c r="L3573" s="1" t="s">
        <v>7929</v>
      </c>
    </row>
    <row r="3574" spans="1:12" ht="13.2">
      <c r="A3574" s="20" t="s">
        <v>33036</v>
      </c>
      <c r="B3574" s="1">
        <v>5</v>
      </c>
      <c r="C3574" s="1" t="s">
        <v>18627</v>
      </c>
      <c r="D3574" s="1" t="s">
        <v>10755</v>
      </c>
      <c r="E3574" s="1" t="s">
        <v>33037</v>
      </c>
      <c r="H3574" s="1" t="s">
        <v>7929</v>
      </c>
      <c r="I3574" s="4"/>
      <c r="J3574" s="4" t="str">
        <f ca="1">IFERROR(__xludf.DUMMYFUNCTION("LEFT(INDEX(SPLIT(L3574, "" ""), 4), 2)"),"11")</f>
        <v>11</v>
      </c>
      <c r="K3574" s="1" t="s">
        <v>26614</v>
      </c>
      <c r="L3574" s="1" t="s">
        <v>7929</v>
      </c>
    </row>
    <row r="3575" spans="1:12" ht="13.2">
      <c r="A3575" s="20" t="s">
        <v>30764</v>
      </c>
      <c r="B3575" s="1">
        <v>1</v>
      </c>
      <c r="C3575" s="1" t="s">
        <v>32747</v>
      </c>
      <c r="D3575" s="1" t="s">
        <v>13043</v>
      </c>
      <c r="E3575" s="1" t="s">
        <v>33038</v>
      </c>
      <c r="H3575" s="1" t="s">
        <v>7929</v>
      </c>
      <c r="I3575" s="4"/>
      <c r="J3575" s="4" t="str">
        <f ca="1">IFERROR(__xludf.DUMMYFUNCTION("LEFT(INDEX(SPLIT(L3575, "" ""), 4), 2)"),"11")</f>
        <v>11</v>
      </c>
      <c r="K3575" s="1" t="s">
        <v>30315</v>
      </c>
      <c r="L3575" s="1" t="s">
        <v>7929</v>
      </c>
    </row>
    <row r="3576" spans="1:12" ht="13.2">
      <c r="A3576" s="20" t="s">
        <v>19436</v>
      </c>
      <c r="B3576" s="1">
        <v>1</v>
      </c>
      <c r="C3576" s="1" t="s">
        <v>32747</v>
      </c>
      <c r="D3576" s="1" t="s">
        <v>13043</v>
      </c>
      <c r="E3576" s="1" t="s">
        <v>33038</v>
      </c>
      <c r="H3576" s="1" t="s">
        <v>7929</v>
      </c>
      <c r="I3576" s="4"/>
      <c r="J3576" s="4" t="str">
        <f ca="1">IFERROR(__xludf.DUMMYFUNCTION("LEFT(INDEX(SPLIT(L3576, "" ""), 4), 2)"),"11")</f>
        <v>11</v>
      </c>
      <c r="K3576" s="1" t="s">
        <v>30315</v>
      </c>
      <c r="L3576" s="1" t="s">
        <v>7929</v>
      </c>
    </row>
    <row r="3577" spans="1:12" ht="13.2">
      <c r="A3577" s="20" t="s">
        <v>33039</v>
      </c>
      <c r="B3577" s="1">
        <v>5</v>
      </c>
      <c r="C3577" s="1" t="s">
        <v>33040</v>
      </c>
      <c r="D3577" s="1" t="s">
        <v>13043</v>
      </c>
      <c r="E3577" s="1" t="s">
        <v>33041</v>
      </c>
      <c r="H3577" s="1" t="s">
        <v>7929</v>
      </c>
      <c r="I3577" s="4"/>
      <c r="J3577" s="4" t="str">
        <f ca="1">IFERROR(__xludf.DUMMYFUNCTION("LEFT(INDEX(SPLIT(L3577, "" ""), 4), 2)"),"11")</f>
        <v>11</v>
      </c>
      <c r="K3577" s="1" t="s">
        <v>26614</v>
      </c>
      <c r="L3577" s="1" t="s">
        <v>7929</v>
      </c>
    </row>
    <row r="3578" spans="1:12" ht="13.2">
      <c r="A3578" s="20" t="s">
        <v>33042</v>
      </c>
      <c r="B3578" s="1">
        <v>5</v>
      </c>
      <c r="C3578" s="1" t="s">
        <v>33043</v>
      </c>
      <c r="D3578" s="1" t="s">
        <v>19372</v>
      </c>
      <c r="E3578" s="1" t="s">
        <v>33044</v>
      </c>
      <c r="H3578" s="1" t="s">
        <v>7929</v>
      </c>
      <c r="I3578" s="4"/>
      <c r="J3578" s="4" t="str">
        <f ca="1">IFERROR(__xludf.DUMMYFUNCTION("LEFT(INDEX(SPLIT(L3578, "" ""), 4), 2)"),"11")</f>
        <v>11</v>
      </c>
      <c r="K3578" s="1" t="s">
        <v>26614</v>
      </c>
      <c r="L3578" s="1" t="s">
        <v>7929</v>
      </c>
    </row>
    <row r="3579" spans="1:12" ht="13.2">
      <c r="A3579" s="20" t="s">
        <v>33045</v>
      </c>
      <c r="B3579" s="1">
        <v>4</v>
      </c>
      <c r="C3579" s="1" t="s">
        <v>33046</v>
      </c>
      <c r="D3579" s="1" t="s">
        <v>19372</v>
      </c>
      <c r="E3579" s="1" t="s">
        <v>33047</v>
      </c>
      <c r="H3579" s="1" t="s">
        <v>7929</v>
      </c>
      <c r="I3579" s="4"/>
      <c r="J3579" s="4" t="str">
        <f ca="1">IFERROR(__xludf.DUMMYFUNCTION("LEFT(INDEX(SPLIT(L3579, "" ""), 4), 2)"),"11")</f>
        <v>11</v>
      </c>
      <c r="K3579" s="1" t="s">
        <v>26614</v>
      </c>
      <c r="L3579" s="1" t="s">
        <v>7929</v>
      </c>
    </row>
    <row r="3580" spans="1:12" ht="13.2">
      <c r="A3580" s="20" t="s">
        <v>22186</v>
      </c>
      <c r="B3580" s="1">
        <v>5</v>
      </c>
      <c r="C3580" s="1" t="s">
        <v>33048</v>
      </c>
      <c r="D3580" s="1" t="s">
        <v>19372</v>
      </c>
      <c r="E3580" s="1" t="s">
        <v>33049</v>
      </c>
      <c r="H3580" s="1" t="s">
        <v>7929</v>
      </c>
      <c r="I3580" s="4"/>
      <c r="J3580" s="4" t="str">
        <f ca="1">IFERROR(__xludf.DUMMYFUNCTION("LEFT(INDEX(SPLIT(L3580, "" ""), 4), 2)"),"11")</f>
        <v>11</v>
      </c>
      <c r="K3580" s="1" t="s">
        <v>26614</v>
      </c>
      <c r="L3580" s="1" t="s">
        <v>7929</v>
      </c>
    </row>
    <row r="3581" spans="1:12" ht="13.2">
      <c r="A3581" s="20" t="s">
        <v>33050</v>
      </c>
      <c r="B3581" s="1">
        <v>5</v>
      </c>
      <c r="C3581" s="1" t="s">
        <v>18611</v>
      </c>
      <c r="D3581" s="1" t="s">
        <v>10778</v>
      </c>
      <c r="E3581" s="1" t="s">
        <v>33051</v>
      </c>
      <c r="H3581" s="1" t="s">
        <v>7929</v>
      </c>
      <c r="I3581" s="4"/>
      <c r="J3581" s="4" t="str">
        <f ca="1">IFERROR(__xludf.DUMMYFUNCTION("LEFT(INDEX(SPLIT(L3581, "" ""), 4), 2)"),"11")</f>
        <v>11</v>
      </c>
      <c r="K3581" s="1" t="s">
        <v>26614</v>
      </c>
      <c r="L3581" s="1" t="s">
        <v>7929</v>
      </c>
    </row>
    <row r="3582" spans="1:12" ht="13.2">
      <c r="A3582" s="20" t="s">
        <v>33052</v>
      </c>
      <c r="B3582" s="1">
        <v>5</v>
      </c>
      <c r="C3582" s="1" t="s">
        <v>33053</v>
      </c>
      <c r="D3582" s="1" t="s">
        <v>13043</v>
      </c>
      <c r="E3582" s="1" t="s">
        <v>33054</v>
      </c>
      <c r="H3582" s="1" t="s">
        <v>7929</v>
      </c>
      <c r="I3582" s="4"/>
      <c r="J3582" s="4" t="str">
        <f ca="1">IFERROR(__xludf.DUMMYFUNCTION("LEFT(INDEX(SPLIT(L3582, "" ""), 4), 2)"),"11")</f>
        <v>11</v>
      </c>
      <c r="K3582" s="1" t="s">
        <v>26628</v>
      </c>
      <c r="L3582" s="1" t="s">
        <v>7929</v>
      </c>
    </row>
    <row r="3583" spans="1:12" ht="13.2">
      <c r="A3583" s="20" t="s">
        <v>33055</v>
      </c>
      <c r="B3583" s="1">
        <v>5</v>
      </c>
      <c r="C3583" s="1" t="s">
        <v>2449</v>
      </c>
      <c r="D3583" s="1" t="s">
        <v>13043</v>
      </c>
      <c r="E3583" s="1" t="s">
        <v>33056</v>
      </c>
      <c r="H3583" s="1" t="s">
        <v>7929</v>
      </c>
      <c r="I3583" s="4"/>
      <c r="J3583" s="4" t="str">
        <f ca="1">IFERROR(__xludf.DUMMYFUNCTION("LEFT(INDEX(SPLIT(L3583, "" ""), 4), 2)"),"11")</f>
        <v>11</v>
      </c>
      <c r="K3583" s="1" t="s">
        <v>28396</v>
      </c>
      <c r="L3583" s="1" t="s">
        <v>7929</v>
      </c>
    </row>
    <row r="3584" spans="1:12" ht="13.2">
      <c r="A3584" s="20" t="s">
        <v>33057</v>
      </c>
      <c r="B3584" s="1">
        <v>2</v>
      </c>
      <c r="C3584" s="1" t="s">
        <v>33058</v>
      </c>
      <c r="D3584" s="1" t="s">
        <v>13043</v>
      </c>
      <c r="E3584" s="1" t="s">
        <v>33059</v>
      </c>
      <c r="H3584" s="1" t="s">
        <v>7929</v>
      </c>
      <c r="I3584" s="4"/>
      <c r="J3584" s="4" t="str">
        <f ca="1">IFERROR(__xludf.DUMMYFUNCTION("LEFT(INDEX(SPLIT(L3584, "" ""), 4), 2)"),"11")</f>
        <v>11</v>
      </c>
      <c r="K3584" s="1" t="s">
        <v>28396</v>
      </c>
      <c r="L3584" s="1" t="s">
        <v>7929</v>
      </c>
    </row>
    <row r="3585" spans="1:12" ht="13.2">
      <c r="A3585" s="20" t="s">
        <v>33060</v>
      </c>
      <c r="B3585" s="1">
        <v>5</v>
      </c>
      <c r="C3585" s="1" t="s">
        <v>33061</v>
      </c>
      <c r="D3585" s="1" t="s">
        <v>19372</v>
      </c>
      <c r="E3585" s="1" t="s">
        <v>33062</v>
      </c>
      <c r="H3585" s="1" t="s">
        <v>7929</v>
      </c>
      <c r="I3585" s="4"/>
      <c r="J3585" s="4" t="str">
        <f ca="1">IFERROR(__xludf.DUMMYFUNCTION("LEFT(INDEX(SPLIT(L3585, "" ""), 4), 2)"),"11")</f>
        <v>11</v>
      </c>
      <c r="K3585" s="1" t="s">
        <v>26614</v>
      </c>
      <c r="L3585" s="1" t="s">
        <v>7929</v>
      </c>
    </row>
    <row r="3586" spans="1:12" ht="13.2">
      <c r="A3586" s="20" t="s">
        <v>3831</v>
      </c>
      <c r="B3586" s="1">
        <v>5</v>
      </c>
      <c r="C3586" s="1" t="s">
        <v>11358</v>
      </c>
      <c r="D3586" s="1" t="s">
        <v>13578</v>
      </c>
      <c r="E3586" s="1" t="s">
        <v>33063</v>
      </c>
      <c r="H3586" s="1" t="s">
        <v>7929</v>
      </c>
      <c r="I3586" s="4"/>
      <c r="J3586" s="4" t="str">
        <f ca="1">IFERROR(__xludf.DUMMYFUNCTION("LEFT(INDEX(SPLIT(L3586, "" ""), 4), 2)"),"11")</f>
        <v>11</v>
      </c>
      <c r="K3586" s="1" t="s">
        <v>28396</v>
      </c>
      <c r="L3586" s="1" t="s">
        <v>7929</v>
      </c>
    </row>
    <row r="3587" spans="1:12" ht="13.2">
      <c r="A3587" s="20" t="s">
        <v>33064</v>
      </c>
      <c r="B3587" s="1">
        <v>5</v>
      </c>
      <c r="C3587" s="1" t="s">
        <v>9021</v>
      </c>
      <c r="D3587" s="1" t="s">
        <v>13043</v>
      </c>
      <c r="E3587" s="1" t="s">
        <v>33065</v>
      </c>
      <c r="H3587" s="1" t="s">
        <v>7929</v>
      </c>
      <c r="I3587" s="4"/>
      <c r="J3587" s="4" t="str">
        <f ca="1">IFERROR(__xludf.DUMMYFUNCTION("LEFT(INDEX(SPLIT(L3587, "" ""), 4), 2)"),"11")</f>
        <v>11</v>
      </c>
      <c r="K3587" s="1" t="s">
        <v>26614</v>
      </c>
      <c r="L3587" s="1" t="s">
        <v>7929</v>
      </c>
    </row>
    <row r="3588" spans="1:12" ht="13.2">
      <c r="A3588" s="20" t="s">
        <v>603</v>
      </c>
      <c r="B3588" s="1">
        <v>5</v>
      </c>
      <c r="C3588" s="1" t="s">
        <v>33066</v>
      </c>
      <c r="D3588" s="1" t="s">
        <v>13043</v>
      </c>
      <c r="E3588" s="1" t="s">
        <v>33067</v>
      </c>
      <c r="H3588" s="1" t="s">
        <v>7929</v>
      </c>
      <c r="I3588" s="4"/>
      <c r="J3588" s="4" t="str">
        <f ca="1">IFERROR(__xludf.DUMMYFUNCTION("LEFT(INDEX(SPLIT(L3588, "" ""), 4), 2)"),"11")</f>
        <v>11</v>
      </c>
      <c r="K3588" s="1" t="s">
        <v>26614</v>
      </c>
      <c r="L3588" s="1" t="s">
        <v>7929</v>
      </c>
    </row>
    <row r="3589" spans="1:12" ht="13.2">
      <c r="A3589" s="20" t="s">
        <v>33068</v>
      </c>
      <c r="B3589" s="1">
        <v>5</v>
      </c>
      <c r="C3589" s="1" t="s">
        <v>18322</v>
      </c>
      <c r="D3589" s="1" t="s">
        <v>13043</v>
      </c>
      <c r="E3589" s="1" t="s">
        <v>33069</v>
      </c>
      <c r="H3589" s="1" t="s">
        <v>7929</v>
      </c>
      <c r="I3589" s="4"/>
      <c r="J3589" s="4" t="str">
        <f ca="1">IFERROR(__xludf.DUMMYFUNCTION("LEFT(INDEX(SPLIT(L3589, "" ""), 4), 2)"),"11")</f>
        <v>11</v>
      </c>
      <c r="K3589" s="1" t="s">
        <v>26614</v>
      </c>
      <c r="L3589" s="1" t="s">
        <v>7929</v>
      </c>
    </row>
    <row r="3590" spans="1:12" ht="13.2">
      <c r="A3590" s="20" t="s">
        <v>5048</v>
      </c>
      <c r="B3590" s="1">
        <v>5</v>
      </c>
      <c r="C3590" s="1" t="s">
        <v>33070</v>
      </c>
      <c r="D3590" s="1" t="s">
        <v>13043</v>
      </c>
      <c r="E3590" s="1" t="s">
        <v>33071</v>
      </c>
      <c r="H3590" s="1" t="s">
        <v>7929</v>
      </c>
      <c r="I3590" s="4"/>
      <c r="J3590" s="4" t="str">
        <f ca="1">IFERROR(__xludf.DUMMYFUNCTION("LEFT(INDEX(SPLIT(L3590, "" ""), 4), 2)"),"11")</f>
        <v>11</v>
      </c>
      <c r="K3590" s="1" t="s">
        <v>28396</v>
      </c>
      <c r="L3590" s="1" t="s">
        <v>7929</v>
      </c>
    </row>
    <row r="3591" spans="1:12" ht="13.2">
      <c r="A3591" s="20" t="s">
        <v>33072</v>
      </c>
      <c r="B3591" s="1">
        <v>5</v>
      </c>
      <c r="C3591" s="1" t="s">
        <v>12399</v>
      </c>
      <c r="D3591" s="1" t="s">
        <v>13043</v>
      </c>
      <c r="E3591" s="1" t="s">
        <v>33073</v>
      </c>
      <c r="H3591" s="1" t="s">
        <v>7929</v>
      </c>
      <c r="I3591" s="4"/>
      <c r="J3591" s="4" t="str">
        <f ca="1">IFERROR(__xludf.DUMMYFUNCTION("LEFT(INDEX(SPLIT(L3591, "" ""), 4), 2)"),"11")</f>
        <v>11</v>
      </c>
      <c r="K3591" s="1" t="s">
        <v>26628</v>
      </c>
      <c r="L3591" s="1" t="s">
        <v>7929</v>
      </c>
    </row>
    <row r="3592" spans="1:12" ht="13.2">
      <c r="A3592" s="20" t="s">
        <v>30225</v>
      </c>
      <c r="B3592" s="1">
        <v>5</v>
      </c>
      <c r="C3592" s="1" t="s">
        <v>33074</v>
      </c>
      <c r="D3592" s="1" t="s">
        <v>19372</v>
      </c>
      <c r="E3592" s="1" t="s">
        <v>33075</v>
      </c>
      <c r="H3592" s="1" t="s">
        <v>7929</v>
      </c>
      <c r="I3592" s="4"/>
      <c r="J3592" s="4" t="str">
        <f ca="1">IFERROR(__xludf.DUMMYFUNCTION("LEFT(INDEX(SPLIT(L3592, "" ""), 4), 2)"),"11")</f>
        <v>11</v>
      </c>
      <c r="K3592" s="1" t="s">
        <v>26614</v>
      </c>
      <c r="L3592" s="1" t="s">
        <v>7929</v>
      </c>
    </row>
    <row r="3593" spans="1:12" ht="13.2">
      <c r="A3593" s="20" t="s">
        <v>33076</v>
      </c>
      <c r="B3593" s="1">
        <v>4</v>
      </c>
      <c r="C3593" s="1" t="s">
        <v>6869</v>
      </c>
      <c r="D3593" s="1" t="s">
        <v>19372</v>
      </c>
      <c r="E3593" s="1" t="s">
        <v>33077</v>
      </c>
      <c r="H3593" s="1" t="s">
        <v>7929</v>
      </c>
      <c r="I3593" s="4"/>
      <c r="J3593" s="4" t="str">
        <f ca="1">IFERROR(__xludf.DUMMYFUNCTION("LEFT(INDEX(SPLIT(L3593, "" ""), 4), 2)"),"11")</f>
        <v>11</v>
      </c>
      <c r="K3593" s="1" t="s">
        <v>26614</v>
      </c>
      <c r="L3593" s="1" t="s">
        <v>7929</v>
      </c>
    </row>
    <row r="3594" spans="1:12" ht="13.2">
      <c r="A3594" s="20" t="s">
        <v>33078</v>
      </c>
      <c r="B3594" s="1">
        <v>5</v>
      </c>
      <c r="D3594" s="1" t="s">
        <v>19372</v>
      </c>
      <c r="E3594" s="1" t="s">
        <v>33079</v>
      </c>
      <c r="H3594" s="1" t="s">
        <v>7929</v>
      </c>
      <c r="I3594" s="4"/>
      <c r="J3594" s="4" t="str">
        <f ca="1">IFERROR(__xludf.DUMMYFUNCTION("LEFT(INDEX(SPLIT(L3594, "" ""), 4), 2)"),"11")</f>
        <v>11</v>
      </c>
      <c r="K3594" s="1" t="s">
        <v>26650</v>
      </c>
      <c r="L3594" s="1" t="s">
        <v>7929</v>
      </c>
    </row>
    <row r="3595" spans="1:12" ht="13.2">
      <c r="A3595" s="20" t="s">
        <v>33080</v>
      </c>
      <c r="B3595" s="1">
        <v>5</v>
      </c>
      <c r="C3595" s="1" t="s">
        <v>32921</v>
      </c>
      <c r="D3595" s="1" t="s">
        <v>13578</v>
      </c>
      <c r="E3595" s="1" t="s">
        <v>33081</v>
      </c>
      <c r="H3595" s="1" t="s">
        <v>7929</v>
      </c>
      <c r="I3595" s="4"/>
      <c r="J3595" s="4" t="str">
        <f ca="1">IFERROR(__xludf.DUMMYFUNCTION("LEFT(INDEX(SPLIT(L3595, "" ""), 4), 2)"),"11")</f>
        <v>11</v>
      </c>
      <c r="K3595" s="1" t="s">
        <v>26614</v>
      </c>
      <c r="L3595" s="1" t="s">
        <v>7929</v>
      </c>
    </row>
    <row r="3596" spans="1:12" ht="13.2">
      <c r="A3596" s="20" t="s">
        <v>33082</v>
      </c>
      <c r="B3596" s="1">
        <v>5</v>
      </c>
      <c r="C3596" s="1" t="s">
        <v>33083</v>
      </c>
      <c r="D3596" s="1" t="s">
        <v>19372</v>
      </c>
      <c r="E3596" s="1" t="s">
        <v>33084</v>
      </c>
      <c r="H3596" s="1" t="s">
        <v>7929</v>
      </c>
      <c r="I3596" s="4"/>
      <c r="J3596" s="4" t="str">
        <f ca="1">IFERROR(__xludf.DUMMYFUNCTION("LEFT(INDEX(SPLIT(L3596, "" ""), 4), 2)"),"11")</f>
        <v>11</v>
      </c>
      <c r="K3596" s="1" t="s">
        <v>26614</v>
      </c>
      <c r="L3596" s="1" t="s">
        <v>7929</v>
      </c>
    </row>
    <row r="3597" spans="1:12" ht="13.2">
      <c r="A3597" s="20" t="s">
        <v>31336</v>
      </c>
      <c r="B3597" s="1">
        <v>5</v>
      </c>
      <c r="C3597" s="1" t="s">
        <v>33085</v>
      </c>
      <c r="D3597" s="1" t="s">
        <v>19372</v>
      </c>
      <c r="E3597" s="1" t="s">
        <v>33086</v>
      </c>
      <c r="H3597" s="1" t="s">
        <v>7929</v>
      </c>
      <c r="I3597" s="4"/>
      <c r="J3597" s="4" t="str">
        <f ca="1">IFERROR(__xludf.DUMMYFUNCTION("LEFT(INDEX(SPLIT(L3597, "" ""), 4), 2)"),"11")</f>
        <v>11</v>
      </c>
      <c r="K3597" s="1" t="s">
        <v>26614</v>
      </c>
      <c r="L3597" s="1" t="s">
        <v>7929</v>
      </c>
    </row>
    <row r="3598" spans="1:12" ht="13.2">
      <c r="A3598" s="20" t="s">
        <v>33087</v>
      </c>
      <c r="B3598" s="1">
        <v>5</v>
      </c>
      <c r="C3598" s="1" t="s">
        <v>33088</v>
      </c>
      <c r="D3598" s="1" t="s">
        <v>13043</v>
      </c>
      <c r="E3598" s="1" t="s">
        <v>33089</v>
      </c>
      <c r="H3598" s="1" t="s">
        <v>7929</v>
      </c>
      <c r="I3598" s="4"/>
      <c r="J3598" s="4" t="str">
        <f ca="1">IFERROR(__xludf.DUMMYFUNCTION("LEFT(INDEX(SPLIT(L3598, "" ""), 4), 2)"),"11")</f>
        <v>11</v>
      </c>
      <c r="K3598" s="1" t="s">
        <v>26614</v>
      </c>
      <c r="L3598" s="1" t="s">
        <v>7929</v>
      </c>
    </row>
    <row r="3599" spans="1:12" ht="13.2">
      <c r="A3599" s="20" t="s">
        <v>33090</v>
      </c>
      <c r="B3599" s="1">
        <v>5</v>
      </c>
      <c r="C3599" s="1" t="s">
        <v>33091</v>
      </c>
      <c r="D3599" s="1" t="s">
        <v>13578</v>
      </c>
      <c r="E3599" s="1" t="s">
        <v>33092</v>
      </c>
      <c r="H3599" s="1" t="s">
        <v>7929</v>
      </c>
      <c r="I3599" s="4"/>
      <c r="J3599" s="4" t="str">
        <f ca="1">IFERROR(__xludf.DUMMYFUNCTION("LEFT(INDEX(SPLIT(L3599, "" ""), 4), 2)"),"11")</f>
        <v>11</v>
      </c>
      <c r="K3599" s="1" t="s">
        <v>32115</v>
      </c>
      <c r="L3599" s="1" t="s">
        <v>7929</v>
      </c>
    </row>
    <row r="3600" spans="1:12" ht="13.2">
      <c r="A3600" s="20" t="s">
        <v>33093</v>
      </c>
      <c r="B3600" s="1">
        <v>5</v>
      </c>
      <c r="C3600" s="1" t="s">
        <v>29</v>
      </c>
      <c r="D3600" s="1" t="s">
        <v>19372</v>
      </c>
      <c r="E3600" s="1" t="s">
        <v>33094</v>
      </c>
      <c r="H3600" s="1" t="s">
        <v>7929</v>
      </c>
      <c r="I3600" s="4"/>
      <c r="J3600" s="4" t="str">
        <f ca="1">IFERROR(__xludf.DUMMYFUNCTION("LEFT(INDEX(SPLIT(L3600, "" ""), 4), 2)"),"11")</f>
        <v>11</v>
      </c>
      <c r="K3600" s="1" t="s">
        <v>26614</v>
      </c>
      <c r="L3600" s="1" t="s">
        <v>7929</v>
      </c>
    </row>
    <row r="3601" spans="1:12" ht="13.2">
      <c r="A3601" s="20" t="s">
        <v>18578</v>
      </c>
      <c r="B3601" s="1">
        <v>5</v>
      </c>
      <c r="C3601" s="1" t="s">
        <v>33095</v>
      </c>
      <c r="D3601" s="1" t="s">
        <v>19372</v>
      </c>
      <c r="E3601" s="1" t="s">
        <v>33096</v>
      </c>
      <c r="H3601" s="1" t="s">
        <v>7929</v>
      </c>
      <c r="I3601" s="4"/>
      <c r="J3601" s="4" t="str">
        <f ca="1">IFERROR(__xludf.DUMMYFUNCTION("LEFT(INDEX(SPLIT(L3601, "" ""), 4), 2)"),"11")</f>
        <v>11</v>
      </c>
      <c r="K3601" s="1" t="s">
        <v>26614</v>
      </c>
      <c r="L3601" s="1" t="s">
        <v>7929</v>
      </c>
    </row>
    <row r="3602" spans="1:12" ht="13.2">
      <c r="A3602" s="20" t="s">
        <v>33097</v>
      </c>
      <c r="B3602" s="1">
        <v>5</v>
      </c>
      <c r="C3602" s="1" t="s">
        <v>10909</v>
      </c>
      <c r="D3602" s="1" t="s">
        <v>13043</v>
      </c>
      <c r="E3602" s="1" t="s">
        <v>33098</v>
      </c>
      <c r="H3602" s="1" t="s">
        <v>7929</v>
      </c>
      <c r="I3602" s="4"/>
      <c r="J3602" s="4" t="str">
        <f ca="1">IFERROR(__xludf.DUMMYFUNCTION("LEFT(INDEX(SPLIT(L3602, "" ""), 4), 2)"),"11")</f>
        <v>11</v>
      </c>
      <c r="K3602" s="1" t="s">
        <v>26614</v>
      </c>
      <c r="L3602" s="1" t="s">
        <v>7929</v>
      </c>
    </row>
    <row r="3603" spans="1:12" ht="13.2">
      <c r="A3603" s="20" t="s">
        <v>33099</v>
      </c>
      <c r="B3603" s="1">
        <v>5</v>
      </c>
      <c r="C3603" s="1" t="s">
        <v>504</v>
      </c>
      <c r="D3603" s="1" t="s">
        <v>13043</v>
      </c>
      <c r="E3603" s="1" t="s">
        <v>33100</v>
      </c>
      <c r="H3603" s="1" t="s">
        <v>7929</v>
      </c>
      <c r="I3603" s="4"/>
      <c r="J3603" s="4" t="str">
        <f ca="1">IFERROR(__xludf.DUMMYFUNCTION("LEFT(INDEX(SPLIT(L3603, "" ""), 4), 2)"),"11")</f>
        <v>11</v>
      </c>
      <c r="K3603" s="1" t="s">
        <v>28475</v>
      </c>
      <c r="L3603" s="1" t="s">
        <v>7929</v>
      </c>
    </row>
    <row r="3604" spans="1:12" ht="13.2">
      <c r="A3604" s="20" t="s">
        <v>33101</v>
      </c>
      <c r="B3604" s="1">
        <v>5</v>
      </c>
      <c r="C3604" s="1" t="s">
        <v>19795</v>
      </c>
      <c r="D3604" s="1" t="s">
        <v>19372</v>
      </c>
      <c r="E3604" s="1" t="s">
        <v>33102</v>
      </c>
      <c r="H3604" s="1" t="s">
        <v>7929</v>
      </c>
      <c r="I3604" s="4"/>
      <c r="J3604" s="4" t="str">
        <f ca="1">IFERROR(__xludf.DUMMYFUNCTION("LEFT(INDEX(SPLIT(L3604, "" ""), 4), 2)"),"11")</f>
        <v>11</v>
      </c>
      <c r="K3604" s="1" t="s">
        <v>26614</v>
      </c>
      <c r="L3604" s="1" t="s">
        <v>7929</v>
      </c>
    </row>
    <row r="3605" spans="1:12" ht="13.2">
      <c r="A3605" s="20" t="s">
        <v>30742</v>
      </c>
      <c r="B3605" s="1">
        <v>5</v>
      </c>
      <c r="C3605" s="1" t="s">
        <v>33103</v>
      </c>
      <c r="D3605" s="1" t="s">
        <v>13043</v>
      </c>
      <c r="E3605" s="1" t="s">
        <v>33104</v>
      </c>
      <c r="H3605" s="1" t="s">
        <v>7929</v>
      </c>
      <c r="I3605" s="4"/>
      <c r="J3605" s="4" t="str">
        <f ca="1">IFERROR(__xludf.DUMMYFUNCTION("LEFT(INDEX(SPLIT(L3605, "" ""), 4), 2)"),"11")</f>
        <v>11</v>
      </c>
      <c r="K3605" s="1" t="s">
        <v>28396</v>
      </c>
      <c r="L3605" s="1" t="s">
        <v>7929</v>
      </c>
    </row>
    <row r="3606" spans="1:12" ht="13.2">
      <c r="A3606" s="20" t="s">
        <v>33105</v>
      </c>
      <c r="B3606" s="1">
        <v>5</v>
      </c>
      <c r="C3606" s="1" t="s">
        <v>10909</v>
      </c>
      <c r="D3606" s="1" t="s">
        <v>13043</v>
      </c>
      <c r="E3606" s="1" t="s">
        <v>33106</v>
      </c>
      <c r="H3606" s="1" t="s">
        <v>7929</v>
      </c>
      <c r="I3606" s="4"/>
      <c r="J3606" s="4" t="str">
        <f ca="1">IFERROR(__xludf.DUMMYFUNCTION("LEFT(INDEX(SPLIT(L3606, "" ""), 4), 2)"),"11")</f>
        <v>11</v>
      </c>
      <c r="K3606" s="1" t="s">
        <v>26614</v>
      </c>
      <c r="L3606" s="1" t="s">
        <v>7929</v>
      </c>
    </row>
    <row r="3607" spans="1:12" ht="13.2">
      <c r="A3607" s="20" t="s">
        <v>33107</v>
      </c>
      <c r="B3607" s="1">
        <v>5</v>
      </c>
      <c r="C3607" s="1" t="s">
        <v>33108</v>
      </c>
      <c r="D3607" s="1" t="s">
        <v>13578</v>
      </c>
      <c r="E3607" s="1" t="s">
        <v>33109</v>
      </c>
      <c r="H3607" s="1" t="s">
        <v>7929</v>
      </c>
      <c r="I3607" s="4"/>
      <c r="J3607" s="4" t="str">
        <f ca="1">IFERROR(__xludf.DUMMYFUNCTION("LEFT(INDEX(SPLIT(L3607, "" ""), 4), 2)"),"11")</f>
        <v>11</v>
      </c>
      <c r="K3607" s="1" t="s">
        <v>26614</v>
      </c>
      <c r="L3607" s="1" t="s">
        <v>7929</v>
      </c>
    </row>
    <row r="3608" spans="1:12" ht="13.2">
      <c r="A3608" s="20" t="s">
        <v>18861</v>
      </c>
      <c r="B3608" s="1">
        <v>5</v>
      </c>
      <c r="C3608" s="1" t="s">
        <v>33110</v>
      </c>
      <c r="D3608" s="1" t="s">
        <v>13578</v>
      </c>
      <c r="E3608" s="1" t="s">
        <v>33111</v>
      </c>
      <c r="H3608" s="1" t="s">
        <v>7929</v>
      </c>
      <c r="I3608" s="4"/>
      <c r="J3608" s="4" t="str">
        <f ca="1">IFERROR(__xludf.DUMMYFUNCTION("LEFT(INDEX(SPLIT(L3608, "" ""), 4), 2)"),"11")</f>
        <v>11</v>
      </c>
      <c r="K3608" s="1" t="s">
        <v>27420</v>
      </c>
      <c r="L3608" s="1" t="s">
        <v>7929</v>
      </c>
    </row>
    <row r="3609" spans="1:12" ht="13.2">
      <c r="A3609" s="20" t="s">
        <v>33112</v>
      </c>
      <c r="B3609" s="1">
        <v>5</v>
      </c>
      <c r="C3609" s="1" t="s">
        <v>33113</v>
      </c>
      <c r="D3609" s="1" t="s">
        <v>13043</v>
      </c>
      <c r="E3609" s="1" t="s">
        <v>33114</v>
      </c>
      <c r="H3609" s="1" t="s">
        <v>7929</v>
      </c>
      <c r="I3609" s="4"/>
      <c r="J3609" s="4" t="str">
        <f ca="1">IFERROR(__xludf.DUMMYFUNCTION("LEFT(INDEX(SPLIT(L3609, "" ""), 4), 2)"),"11")</f>
        <v>11</v>
      </c>
      <c r="K3609" s="1" t="s">
        <v>26614</v>
      </c>
      <c r="L3609" s="1" t="s">
        <v>7929</v>
      </c>
    </row>
    <row r="3610" spans="1:12" ht="13.2">
      <c r="A3610" s="20" t="s">
        <v>33115</v>
      </c>
      <c r="B3610" s="1">
        <v>5</v>
      </c>
      <c r="C3610" s="1" t="s">
        <v>33116</v>
      </c>
      <c r="D3610" s="1" t="s">
        <v>13578</v>
      </c>
      <c r="E3610" s="1" t="s">
        <v>33117</v>
      </c>
      <c r="H3610" s="1" t="s">
        <v>7929</v>
      </c>
      <c r="I3610" s="4"/>
      <c r="J3610" s="4" t="str">
        <f ca="1">IFERROR(__xludf.DUMMYFUNCTION("LEFT(INDEX(SPLIT(L3610, "" ""), 4), 2)"),"11")</f>
        <v>11</v>
      </c>
      <c r="K3610" s="1" t="s">
        <v>28475</v>
      </c>
      <c r="L3610" s="1" t="s">
        <v>7929</v>
      </c>
    </row>
    <row r="3611" spans="1:12" ht="13.2">
      <c r="A3611" s="20" t="s">
        <v>3831</v>
      </c>
      <c r="B3611" s="1">
        <v>5</v>
      </c>
      <c r="C3611" s="1" t="s">
        <v>33118</v>
      </c>
      <c r="D3611" s="1" t="s">
        <v>13578</v>
      </c>
      <c r="E3611" s="1" t="s">
        <v>33119</v>
      </c>
      <c r="H3611" s="1" t="s">
        <v>7929</v>
      </c>
      <c r="I3611" s="4"/>
      <c r="J3611" s="4" t="str">
        <f ca="1">IFERROR(__xludf.DUMMYFUNCTION("LEFT(INDEX(SPLIT(L3611, "" ""), 4), 2)"),"11")</f>
        <v>11</v>
      </c>
      <c r="K3611" s="1" t="s">
        <v>28396</v>
      </c>
      <c r="L3611" s="1" t="s">
        <v>7929</v>
      </c>
    </row>
    <row r="3612" spans="1:12" ht="13.2">
      <c r="A3612" s="20" t="s">
        <v>33120</v>
      </c>
      <c r="B3612" s="1">
        <v>5</v>
      </c>
      <c r="C3612" s="1" t="s">
        <v>33121</v>
      </c>
      <c r="D3612" s="1" t="s">
        <v>13578</v>
      </c>
      <c r="E3612" s="1" t="s">
        <v>33122</v>
      </c>
      <c r="H3612" s="1" t="s">
        <v>7929</v>
      </c>
      <c r="I3612" s="4"/>
      <c r="J3612" s="4" t="str">
        <f ca="1">IFERROR(__xludf.DUMMYFUNCTION("LEFT(INDEX(SPLIT(L3612, "" ""), 4), 2)"),"11")</f>
        <v>11</v>
      </c>
      <c r="K3612" s="1" t="s">
        <v>32115</v>
      </c>
      <c r="L3612" s="1" t="s">
        <v>7929</v>
      </c>
    </row>
    <row r="3613" spans="1:12" ht="13.2">
      <c r="A3613" s="20" t="s">
        <v>33123</v>
      </c>
      <c r="B3613" s="1">
        <v>5</v>
      </c>
      <c r="C3613" s="1" t="s">
        <v>33124</v>
      </c>
      <c r="D3613" s="1" t="s">
        <v>13043</v>
      </c>
      <c r="E3613" s="1" t="s">
        <v>33125</v>
      </c>
      <c r="H3613" s="1" t="s">
        <v>7929</v>
      </c>
      <c r="I3613" s="4"/>
      <c r="J3613" s="4" t="str">
        <f ca="1">IFERROR(__xludf.DUMMYFUNCTION("LEFT(INDEX(SPLIT(L3613, "" ""), 4), 2)"),"11")</f>
        <v>11</v>
      </c>
      <c r="K3613" s="1" t="s">
        <v>26614</v>
      </c>
      <c r="L3613" s="1" t="s">
        <v>7929</v>
      </c>
    </row>
    <row r="3614" spans="1:12" ht="13.2">
      <c r="A3614" s="20" t="s">
        <v>33126</v>
      </c>
      <c r="B3614" s="1">
        <v>5</v>
      </c>
      <c r="D3614" s="1" t="s">
        <v>10347</v>
      </c>
      <c r="E3614" s="1" t="s">
        <v>33127</v>
      </c>
      <c r="H3614" s="1" t="s">
        <v>7929</v>
      </c>
      <c r="I3614" s="4"/>
      <c r="J3614" s="4" t="str">
        <f ca="1">IFERROR(__xludf.DUMMYFUNCTION("LEFT(INDEX(SPLIT(L3614, "" ""), 4), 2)"),"11")</f>
        <v>11</v>
      </c>
      <c r="K3614" s="1" t="s">
        <v>26960</v>
      </c>
      <c r="L3614" s="1" t="s">
        <v>7929</v>
      </c>
    </row>
    <row r="3615" spans="1:12" ht="13.2">
      <c r="A3615" s="20" t="s">
        <v>33128</v>
      </c>
      <c r="B3615" s="1">
        <v>5</v>
      </c>
      <c r="C3615" s="1" t="s">
        <v>26970</v>
      </c>
      <c r="D3615" s="1" t="s">
        <v>13043</v>
      </c>
      <c r="E3615" s="1" t="s">
        <v>33129</v>
      </c>
      <c r="H3615" s="1" t="s">
        <v>7929</v>
      </c>
      <c r="I3615" s="4"/>
      <c r="J3615" s="4" t="str">
        <f ca="1">IFERROR(__xludf.DUMMYFUNCTION("LEFT(INDEX(SPLIT(L3615, "" ""), 4), 2)"),"11")</f>
        <v>11</v>
      </c>
      <c r="K3615" s="1" t="s">
        <v>26614</v>
      </c>
      <c r="L3615" s="1" t="s">
        <v>7929</v>
      </c>
    </row>
    <row r="3616" spans="1:12" ht="13.2">
      <c r="A3616" s="20" t="s">
        <v>33130</v>
      </c>
      <c r="B3616" s="1">
        <v>5</v>
      </c>
      <c r="C3616" s="1" t="s">
        <v>20053</v>
      </c>
      <c r="D3616" s="1" t="s">
        <v>13578</v>
      </c>
      <c r="E3616" s="1" t="s">
        <v>33131</v>
      </c>
      <c r="H3616" s="1" t="s">
        <v>7929</v>
      </c>
      <c r="I3616" s="4"/>
      <c r="J3616" s="4" t="str">
        <f ca="1">IFERROR(__xludf.DUMMYFUNCTION("LEFT(INDEX(SPLIT(L3616, "" ""), 4), 2)"),"11")</f>
        <v>11</v>
      </c>
      <c r="K3616" s="1" t="s">
        <v>26614</v>
      </c>
      <c r="L3616" s="1" t="s">
        <v>7929</v>
      </c>
    </row>
    <row r="3617" spans="1:12" ht="13.2">
      <c r="A3617" s="20" t="s">
        <v>31395</v>
      </c>
      <c r="B3617" s="1">
        <v>5</v>
      </c>
      <c r="C3617" s="1" t="s">
        <v>33132</v>
      </c>
      <c r="D3617" s="1" t="s">
        <v>13043</v>
      </c>
      <c r="E3617" s="1" t="s">
        <v>33133</v>
      </c>
      <c r="H3617" s="1" t="s">
        <v>7929</v>
      </c>
      <c r="I3617" s="4"/>
      <c r="J3617" s="4" t="str">
        <f ca="1">IFERROR(__xludf.DUMMYFUNCTION("LEFT(INDEX(SPLIT(L3617, "" ""), 4), 2)"),"11")</f>
        <v>11</v>
      </c>
      <c r="K3617" s="1" t="s">
        <v>26614</v>
      </c>
      <c r="L3617" s="1" t="s">
        <v>7929</v>
      </c>
    </row>
    <row r="3618" spans="1:12" ht="13.2">
      <c r="A3618" s="20" t="s">
        <v>5488</v>
      </c>
      <c r="B3618" s="1">
        <v>5</v>
      </c>
      <c r="C3618" s="1" t="s">
        <v>33134</v>
      </c>
      <c r="D3618" s="1" t="s">
        <v>13043</v>
      </c>
      <c r="E3618" s="1" t="s">
        <v>33135</v>
      </c>
      <c r="H3618" s="1" t="s">
        <v>7929</v>
      </c>
      <c r="I3618" s="4"/>
      <c r="J3618" s="4" t="str">
        <f ca="1">IFERROR(__xludf.DUMMYFUNCTION("LEFT(INDEX(SPLIT(L3618, "" ""), 4), 2)"),"11")</f>
        <v>11</v>
      </c>
      <c r="K3618" s="1" t="s">
        <v>26647</v>
      </c>
      <c r="L3618" s="1" t="s">
        <v>7929</v>
      </c>
    </row>
    <row r="3619" spans="1:12" ht="13.2">
      <c r="A3619" s="20" t="s">
        <v>33136</v>
      </c>
      <c r="B3619" s="1">
        <v>5</v>
      </c>
      <c r="C3619" s="1" t="s">
        <v>33137</v>
      </c>
      <c r="D3619" s="1" t="s">
        <v>13043</v>
      </c>
      <c r="E3619" s="1" t="s">
        <v>33138</v>
      </c>
      <c r="H3619" s="1" t="s">
        <v>7929</v>
      </c>
      <c r="I3619" s="4"/>
      <c r="J3619" s="4" t="str">
        <f ca="1">IFERROR(__xludf.DUMMYFUNCTION("LEFT(INDEX(SPLIT(L3619, "" ""), 4), 2)"),"11")</f>
        <v>11</v>
      </c>
      <c r="K3619" s="1" t="s">
        <v>26621</v>
      </c>
      <c r="L3619" s="1" t="s">
        <v>7929</v>
      </c>
    </row>
    <row r="3620" spans="1:12" ht="13.2">
      <c r="A3620" s="20" t="s">
        <v>33139</v>
      </c>
      <c r="B3620" s="1">
        <v>5</v>
      </c>
      <c r="C3620" s="1" t="s">
        <v>504</v>
      </c>
      <c r="D3620" s="1" t="s">
        <v>19372</v>
      </c>
      <c r="E3620" s="1" t="s">
        <v>33140</v>
      </c>
      <c r="H3620" s="1" t="s">
        <v>7929</v>
      </c>
      <c r="I3620" s="4"/>
      <c r="J3620" s="4" t="str">
        <f ca="1">IFERROR(__xludf.DUMMYFUNCTION("LEFT(INDEX(SPLIT(L3620, "" ""), 4), 2)"),"11")</f>
        <v>11</v>
      </c>
      <c r="K3620" s="1" t="s">
        <v>26614</v>
      </c>
      <c r="L3620" s="1" t="s">
        <v>7929</v>
      </c>
    </row>
    <row r="3621" spans="1:12" ht="13.2">
      <c r="A3621" s="20" t="s">
        <v>3831</v>
      </c>
      <c r="B3621" s="1">
        <v>5</v>
      </c>
      <c r="C3621" s="1" t="s">
        <v>33141</v>
      </c>
      <c r="D3621" s="1" t="s">
        <v>13578</v>
      </c>
      <c r="E3621" s="1" t="s">
        <v>33142</v>
      </c>
      <c r="H3621" s="1" t="s">
        <v>7929</v>
      </c>
      <c r="I3621" s="4"/>
      <c r="J3621" s="4" t="str">
        <f ca="1">IFERROR(__xludf.DUMMYFUNCTION("LEFT(INDEX(SPLIT(L3621, "" ""), 4), 2)"),"11")</f>
        <v>11</v>
      </c>
      <c r="K3621" s="1" t="s">
        <v>28475</v>
      </c>
      <c r="L3621" s="1" t="s">
        <v>7929</v>
      </c>
    </row>
    <row r="3622" spans="1:12" ht="13.2">
      <c r="A3622" s="20" t="s">
        <v>33143</v>
      </c>
      <c r="B3622" s="1">
        <v>5</v>
      </c>
      <c r="C3622" s="1" t="s">
        <v>8559</v>
      </c>
      <c r="D3622" s="1" t="s">
        <v>19372</v>
      </c>
      <c r="E3622" s="1" t="s">
        <v>33144</v>
      </c>
      <c r="H3622" s="1" t="s">
        <v>7929</v>
      </c>
      <c r="I3622" s="4"/>
      <c r="J3622" s="4" t="str">
        <f ca="1">IFERROR(__xludf.DUMMYFUNCTION("LEFT(INDEX(SPLIT(L3622, "" ""), 4), 2)"),"11")</f>
        <v>11</v>
      </c>
      <c r="K3622" s="1" t="s">
        <v>26614</v>
      </c>
      <c r="L3622" s="1" t="s">
        <v>7929</v>
      </c>
    </row>
    <row r="3623" spans="1:12" ht="13.2">
      <c r="A3623" s="20" t="s">
        <v>33145</v>
      </c>
      <c r="B3623" s="1">
        <v>5</v>
      </c>
      <c r="C3623" s="1" t="s">
        <v>3599</v>
      </c>
      <c r="D3623" s="1" t="s">
        <v>19372</v>
      </c>
      <c r="E3623" s="1" t="s">
        <v>33146</v>
      </c>
      <c r="H3623" s="1" t="s">
        <v>7929</v>
      </c>
      <c r="I3623" s="4"/>
      <c r="J3623" s="4" t="str">
        <f ca="1">IFERROR(__xludf.DUMMYFUNCTION("LEFT(INDEX(SPLIT(L3623, "" ""), 4), 2)"),"11")</f>
        <v>11</v>
      </c>
      <c r="K3623" s="1" t="s">
        <v>26614</v>
      </c>
      <c r="L3623" s="1" t="s">
        <v>7929</v>
      </c>
    </row>
    <row r="3624" spans="1:12" ht="13.2">
      <c r="A3624" s="20" t="s">
        <v>33147</v>
      </c>
      <c r="B3624" s="1">
        <v>5</v>
      </c>
      <c r="C3624" s="1" t="s">
        <v>20156</v>
      </c>
      <c r="D3624" s="1" t="s">
        <v>13043</v>
      </c>
      <c r="E3624" s="1" t="s">
        <v>33148</v>
      </c>
      <c r="H3624" s="1" t="s">
        <v>7929</v>
      </c>
      <c r="I3624" s="4"/>
      <c r="J3624" s="4" t="str">
        <f ca="1">IFERROR(__xludf.DUMMYFUNCTION("LEFT(INDEX(SPLIT(L3624, "" ""), 4), 2)"),"11")</f>
        <v>11</v>
      </c>
      <c r="K3624" s="1" t="s">
        <v>26614</v>
      </c>
      <c r="L3624" s="1" t="s">
        <v>7929</v>
      </c>
    </row>
    <row r="3625" spans="1:12" ht="13.2">
      <c r="A3625" s="20" t="s">
        <v>33149</v>
      </c>
      <c r="B3625" s="1">
        <v>5</v>
      </c>
      <c r="C3625" s="1" t="s">
        <v>33150</v>
      </c>
      <c r="D3625" s="1" t="s">
        <v>19372</v>
      </c>
      <c r="E3625" s="1" t="s">
        <v>33151</v>
      </c>
      <c r="H3625" s="1" t="s">
        <v>7929</v>
      </c>
      <c r="I3625" s="4"/>
      <c r="J3625" s="4" t="str">
        <f ca="1">IFERROR(__xludf.DUMMYFUNCTION("LEFT(INDEX(SPLIT(L3625, "" ""), 4), 2)"),"11")</f>
        <v>11</v>
      </c>
      <c r="K3625" s="1" t="s">
        <v>26614</v>
      </c>
      <c r="L3625" s="1" t="s">
        <v>7929</v>
      </c>
    </row>
    <row r="3626" spans="1:12" ht="13.2">
      <c r="A3626" s="20" t="s">
        <v>33152</v>
      </c>
      <c r="B3626" s="1">
        <v>5</v>
      </c>
      <c r="C3626" s="1" t="s">
        <v>33153</v>
      </c>
      <c r="D3626" s="1" t="s">
        <v>19372</v>
      </c>
      <c r="E3626" s="1" t="s">
        <v>33154</v>
      </c>
      <c r="H3626" s="1" t="s">
        <v>7929</v>
      </c>
      <c r="I3626" s="4"/>
      <c r="J3626" s="4" t="str">
        <f ca="1">IFERROR(__xludf.DUMMYFUNCTION("LEFT(INDEX(SPLIT(L3626, "" ""), 4), 2)"),"11")</f>
        <v>11</v>
      </c>
      <c r="K3626" s="1" t="s">
        <v>26614</v>
      </c>
      <c r="L3626" s="1" t="s">
        <v>7929</v>
      </c>
    </row>
    <row r="3627" spans="1:12" ht="13.2">
      <c r="A3627" s="20" t="s">
        <v>33155</v>
      </c>
      <c r="B3627" s="1">
        <v>5</v>
      </c>
      <c r="C3627" s="1" t="s">
        <v>8329</v>
      </c>
      <c r="D3627" s="1" t="s">
        <v>13043</v>
      </c>
      <c r="E3627" s="1" t="s">
        <v>33156</v>
      </c>
      <c r="H3627" s="1" t="s">
        <v>7929</v>
      </c>
      <c r="I3627" s="4"/>
      <c r="J3627" s="4" t="str">
        <f ca="1">IFERROR(__xludf.DUMMYFUNCTION("LEFT(INDEX(SPLIT(L3627, "" ""), 4), 2)"),"11")</f>
        <v>11</v>
      </c>
      <c r="K3627" s="1" t="s">
        <v>26614</v>
      </c>
      <c r="L3627" s="1" t="s">
        <v>7929</v>
      </c>
    </row>
    <row r="3628" spans="1:12" ht="13.2">
      <c r="A3628" s="20" t="s">
        <v>33157</v>
      </c>
      <c r="B3628" s="1">
        <v>5</v>
      </c>
      <c r="C3628" s="1" t="s">
        <v>504</v>
      </c>
      <c r="D3628" s="1" t="s">
        <v>13043</v>
      </c>
      <c r="E3628" s="1" t="s">
        <v>33158</v>
      </c>
      <c r="H3628" s="1" t="s">
        <v>7929</v>
      </c>
      <c r="I3628" s="4"/>
      <c r="J3628" s="4" t="str">
        <f ca="1">IFERROR(__xludf.DUMMYFUNCTION("LEFT(INDEX(SPLIT(L3628, "" ""), 4), 2)"),"11")</f>
        <v>11</v>
      </c>
      <c r="K3628" s="1" t="s">
        <v>26614</v>
      </c>
      <c r="L3628" s="1" t="s">
        <v>7929</v>
      </c>
    </row>
    <row r="3629" spans="1:12" ht="13.2">
      <c r="A3629" s="20" t="s">
        <v>33159</v>
      </c>
      <c r="B3629" s="1">
        <v>5</v>
      </c>
      <c r="C3629" s="1" t="s">
        <v>33160</v>
      </c>
      <c r="D3629" s="1" t="s">
        <v>13043</v>
      </c>
      <c r="E3629" s="1" t="s">
        <v>33161</v>
      </c>
      <c r="H3629" s="1" t="s">
        <v>7929</v>
      </c>
      <c r="I3629" s="4"/>
      <c r="J3629" s="4" t="str">
        <f ca="1">IFERROR(__xludf.DUMMYFUNCTION("LEFT(INDEX(SPLIT(L3629, "" ""), 4), 2)"),"11")</f>
        <v>11</v>
      </c>
      <c r="K3629" s="1" t="s">
        <v>26614</v>
      </c>
      <c r="L3629" s="1" t="s">
        <v>7929</v>
      </c>
    </row>
    <row r="3630" spans="1:12" ht="13.2">
      <c r="A3630" s="20" t="s">
        <v>18933</v>
      </c>
      <c r="B3630" s="1">
        <v>5</v>
      </c>
      <c r="C3630" s="1" t="s">
        <v>33162</v>
      </c>
      <c r="D3630" s="1" t="s">
        <v>19372</v>
      </c>
      <c r="E3630" s="1" t="s">
        <v>33163</v>
      </c>
      <c r="H3630" s="1" t="s">
        <v>7929</v>
      </c>
      <c r="I3630" s="4"/>
      <c r="J3630" s="4" t="str">
        <f ca="1">IFERROR(__xludf.DUMMYFUNCTION("LEFT(INDEX(SPLIT(L3630, "" ""), 4), 2)"),"11")</f>
        <v>11</v>
      </c>
      <c r="K3630" s="1" t="s">
        <v>26647</v>
      </c>
      <c r="L3630" s="1" t="s">
        <v>7929</v>
      </c>
    </row>
    <row r="3631" spans="1:12" ht="13.2">
      <c r="A3631" s="20" t="s">
        <v>33164</v>
      </c>
      <c r="B3631" s="1">
        <v>5</v>
      </c>
      <c r="C3631" s="1" t="s">
        <v>33165</v>
      </c>
      <c r="D3631" s="1" t="s">
        <v>13578</v>
      </c>
      <c r="E3631" s="1" t="s">
        <v>33166</v>
      </c>
      <c r="H3631" s="1" t="s">
        <v>7929</v>
      </c>
      <c r="I3631" s="4"/>
      <c r="J3631" s="4" t="str">
        <f ca="1">IFERROR(__xludf.DUMMYFUNCTION("LEFT(INDEX(SPLIT(L3631, "" ""), 4), 2)"),"11")</f>
        <v>11</v>
      </c>
      <c r="K3631" s="1" t="s">
        <v>26614</v>
      </c>
      <c r="L3631" s="1" t="s">
        <v>7929</v>
      </c>
    </row>
    <row r="3632" spans="1:12" ht="13.2">
      <c r="A3632" s="20" t="s">
        <v>33167</v>
      </c>
      <c r="B3632" s="1">
        <v>5</v>
      </c>
      <c r="C3632" s="1" t="s">
        <v>33168</v>
      </c>
      <c r="D3632" s="1" t="s">
        <v>13043</v>
      </c>
      <c r="E3632" s="1" t="s">
        <v>33169</v>
      </c>
      <c r="H3632" s="1" t="s">
        <v>7929</v>
      </c>
      <c r="I3632" s="4"/>
      <c r="J3632" s="4" t="str">
        <f ca="1">IFERROR(__xludf.DUMMYFUNCTION("LEFT(INDEX(SPLIT(L3632, "" ""), 4), 2)"),"11")</f>
        <v>11</v>
      </c>
      <c r="K3632" s="1" t="s">
        <v>26621</v>
      </c>
      <c r="L3632" s="1" t="s">
        <v>7929</v>
      </c>
    </row>
    <row r="3633" spans="1:12" ht="13.2">
      <c r="A3633" s="20" t="s">
        <v>3831</v>
      </c>
      <c r="B3633" s="1">
        <v>5</v>
      </c>
      <c r="C3633" s="1" t="s">
        <v>33170</v>
      </c>
      <c r="D3633" s="1" t="s">
        <v>13578</v>
      </c>
      <c r="E3633" s="1" t="s">
        <v>33171</v>
      </c>
      <c r="H3633" s="1" t="s">
        <v>7929</v>
      </c>
      <c r="I3633" s="4"/>
      <c r="J3633" s="4" t="str">
        <f ca="1">IFERROR(__xludf.DUMMYFUNCTION("LEFT(INDEX(SPLIT(L3633, "" ""), 4), 2)"),"11")</f>
        <v>11</v>
      </c>
      <c r="K3633" s="1" t="s">
        <v>28475</v>
      </c>
      <c r="L3633" s="1" t="s">
        <v>7929</v>
      </c>
    </row>
    <row r="3634" spans="1:12" ht="13.2">
      <c r="A3634" s="20" t="s">
        <v>2370</v>
      </c>
      <c r="B3634" s="1">
        <v>5</v>
      </c>
      <c r="C3634" s="1" t="s">
        <v>33172</v>
      </c>
      <c r="D3634" s="1" t="s">
        <v>13578</v>
      </c>
      <c r="E3634" s="1" t="s">
        <v>33173</v>
      </c>
      <c r="H3634" s="1" t="s">
        <v>7929</v>
      </c>
      <c r="I3634" s="4"/>
      <c r="J3634" s="4" t="str">
        <f ca="1">IFERROR(__xludf.DUMMYFUNCTION("LEFT(INDEX(SPLIT(L3634, "" ""), 4), 2)"),"11")</f>
        <v>11</v>
      </c>
      <c r="K3634" s="1" t="s">
        <v>28396</v>
      </c>
      <c r="L3634" s="1" t="s">
        <v>7929</v>
      </c>
    </row>
    <row r="3635" spans="1:12" ht="13.2">
      <c r="A3635" s="20" t="s">
        <v>33174</v>
      </c>
      <c r="B3635" s="1">
        <v>5</v>
      </c>
      <c r="C3635" s="1" t="s">
        <v>18322</v>
      </c>
      <c r="D3635" s="1" t="s">
        <v>13043</v>
      </c>
      <c r="E3635" s="1" t="s">
        <v>33175</v>
      </c>
      <c r="H3635" s="1" t="s">
        <v>7929</v>
      </c>
      <c r="I3635" s="4"/>
      <c r="J3635" s="4" t="str">
        <f ca="1">IFERROR(__xludf.DUMMYFUNCTION("LEFT(INDEX(SPLIT(L3635, "" ""), 4), 2)"),"11")</f>
        <v>11</v>
      </c>
      <c r="K3635" s="1" t="s">
        <v>26614</v>
      </c>
      <c r="L3635" s="1" t="s">
        <v>7929</v>
      </c>
    </row>
    <row r="3636" spans="1:12" ht="13.2">
      <c r="A3636" s="20" t="s">
        <v>1677</v>
      </c>
      <c r="B3636" s="1">
        <v>5</v>
      </c>
      <c r="C3636" s="1" t="s">
        <v>4767</v>
      </c>
      <c r="D3636" s="1" t="s">
        <v>13043</v>
      </c>
      <c r="E3636" s="1" t="s">
        <v>33176</v>
      </c>
      <c r="H3636" s="1" t="s">
        <v>7929</v>
      </c>
      <c r="I3636" s="4"/>
      <c r="J3636" s="4" t="str">
        <f ca="1">IFERROR(__xludf.DUMMYFUNCTION("LEFT(INDEX(SPLIT(L3636, "" ""), 4), 2)"),"11")</f>
        <v>11</v>
      </c>
      <c r="K3636" s="1" t="s">
        <v>26647</v>
      </c>
      <c r="L3636" s="1" t="s">
        <v>7929</v>
      </c>
    </row>
    <row r="3637" spans="1:12" ht="13.2">
      <c r="A3637" s="20" t="s">
        <v>33177</v>
      </c>
      <c r="B3637" s="1">
        <v>1</v>
      </c>
      <c r="C3637" s="1" t="s">
        <v>33178</v>
      </c>
      <c r="D3637" s="1" t="s">
        <v>13578</v>
      </c>
      <c r="E3637" s="1" t="s">
        <v>33179</v>
      </c>
      <c r="H3637" s="1" t="s">
        <v>7929</v>
      </c>
      <c r="I3637" s="4"/>
      <c r="J3637" s="4" t="str">
        <f ca="1">IFERROR(__xludf.DUMMYFUNCTION("LEFT(INDEX(SPLIT(L3637, "" ""), 4), 2)"),"11")</f>
        <v>11</v>
      </c>
      <c r="K3637" s="1" t="s">
        <v>28396</v>
      </c>
      <c r="L3637" s="1" t="s">
        <v>7929</v>
      </c>
    </row>
    <row r="3638" spans="1:12" ht="13.2">
      <c r="A3638" s="20" t="s">
        <v>2787</v>
      </c>
      <c r="B3638" s="1">
        <v>5</v>
      </c>
      <c r="C3638" s="1" t="s">
        <v>20086</v>
      </c>
      <c r="D3638" s="1" t="s">
        <v>13043</v>
      </c>
      <c r="E3638" s="1" t="s">
        <v>33180</v>
      </c>
      <c r="H3638" s="1" t="s">
        <v>7929</v>
      </c>
      <c r="I3638" s="4"/>
      <c r="J3638" s="4" t="str">
        <f ca="1">IFERROR(__xludf.DUMMYFUNCTION("LEFT(INDEX(SPLIT(L3638, "" ""), 4), 2)"),"11")</f>
        <v>11</v>
      </c>
      <c r="K3638" s="1" t="s">
        <v>26614</v>
      </c>
      <c r="L3638" s="1" t="s">
        <v>7929</v>
      </c>
    </row>
    <row r="3639" spans="1:12" ht="13.2">
      <c r="A3639" s="20" t="s">
        <v>33181</v>
      </c>
      <c r="B3639" s="1">
        <v>5</v>
      </c>
      <c r="C3639" s="1" t="s">
        <v>33182</v>
      </c>
      <c r="D3639" s="1" t="s">
        <v>19372</v>
      </c>
      <c r="E3639" s="1" t="s">
        <v>33183</v>
      </c>
      <c r="H3639" s="1" t="s">
        <v>7929</v>
      </c>
      <c r="I3639" s="4"/>
      <c r="J3639" s="4" t="str">
        <f ca="1">IFERROR(__xludf.DUMMYFUNCTION("LEFT(INDEX(SPLIT(L3639, "" ""), 4), 2)"),"11")</f>
        <v>11</v>
      </c>
      <c r="K3639" s="1" t="s">
        <v>26621</v>
      </c>
      <c r="L3639" s="1" t="s">
        <v>7929</v>
      </c>
    </row>
    <row r="3640" spans="1:12" ht="13.2">
      <c r="A3640" s="20" t="s">
        <v>33184</v>
      </c>
      <c r="B3640" s="1">
        <v>5</v>
      </c>
      <c r="C3640" s="1" t="s">
        <v>8329</v>
      </c>
      <c r="D3640" s="1" t="s">
        <v>13043</v>
      </c>
      <c r="E3640" s="1" t="s">
        <v>33185</v>
      </c>
      <c r="H3640" s="1" t="s">
        <v>7929</v>
      </c>
      <c r="I3640" s="4"/>
      <c r="J3640" s="4" t="str">
        <f ca="1">IFERROR(__xludf.DUMMYFUNCTION("LEFT(INDEX(SPLIT(L3640, "" ""), 4), 2)"),"11")</f>
        <v>11</v>
      </c>
      <c r="K3640" s="1" t="s">
        <v>26614</v>
      </c>
      <c r="L3640" s="1" t="s">
        <v>7929</v>
      </c>
    </row>
    <row r="3641" spans="1:12" ht="13.2">
      <c r="A3641" s="20" t="s">
        <v>5006</v>
      </c>
      <c r="B3641" s="1">
        <v>1</v>
      </c>
      <c r="C3641" s="1" t="s">
        <v>33186</v>
      </c>
      <c r="D3641" s="1" t="s">
        <v>13043</v>
      </c>
      <c r="E3641" s="1" t="s">
        <v>33187</v>
      </c>
      <c r="H3641" s="1" t="s">
        <v>7929</v>
      </c>
      <c r="I3641" s="4"/>
      <c r="J3641" s="4" t="str">
        <f ca="1">IFERROR(__xludf.DUMMYFUNCTION("LEFT(INDEX(SPLIT(L3641, "" ""), 4), 2)"),"11")</f>
        <v>11</v>
      </c>
      <c r="K3641" s="1" t="s">
        <v>26614</v>
      </c>
      <c r="L3641" s="1" t="s">
        <v>7929</v>
      </c>
    </row>
    <row r="3642" spans="1:12" ht="13.2">
      <c r="A3642" s="20" t="s">
        <v>33188</v>
      </c>
      <c r="B3642" s="1">
        <v>4</v>
      </c>
      <c r="C3642" s="1" t="s">
        <v>108</v>
      </c>
      <c r="D3642" s="1" t="s">
        <v>19372</v>
      </c>
      <c r="E3642" s="1" t="s">
        <v>33189</v>
      </c>
      <c r="H3642" s="1" t="s">
        <v>7929</v>
      </c>
      <c r="I3642" s="4"/>
      <c r="J3642" s="4" t="str">
        <f ca="1">IFERROR(__xludf.DUMMYFUNCTION("LEFT(INDEX(SPLIT(L3642, "" ""), 4), 2)"),"11")</f>
        <v>11</v>
      </c>
      <c r="K3642" s="1" t="s">
        <v>26614</v>
      </c>
      <c r="L3642" s="1" t="s">
        <v>7929</v>
      </c>
    </row>
    <row r="3643" spans="1:12" ht="13.2">
      <c r="A3643" s="20" t="s">
        <v>33190</v>
      </c>
      <c r="B3643" s="1">
        <v>5</v>
      </c>
      <c r="C3643" s="1" t="s">
        <v>2290</v>
      </c>
      <c r="D3643" s="1" t="s">
        <v>19372</v>
      </c>
      <c r="E3643" s="1" t="s">
        <v>33191</v>
      </c>
      <c r="H3643" s="1" t="s">
        <v>7929</v>
      </c>
      <c r="I3643" s="4"/>
      <c r="J3643" s="4" t="str">
        <f ca="1">IFERROR(__xludf.DUMMYFUNCTION("LEFT(INDEX(SPLIT(L3643, "" ""), 4), 2)"),"11")</f>
        <v>11</v>
      </c>
      <c r="K3643" s="1" t="s">
        <v>26614</v>
      </c>
      <c r="L3643" s="1" t="s">
        <v>7929</v>
      </c>
    </row>
    <row r="3644" spans="1:12" ht="13.2">
      <c r="A3644" s="20" t="s">
        <v>33192</v>
      </c>
      <c r="B3644" s="1">
        <v>5</v>
      </c>
      <c r="C3644" s="1" t="s">
        <v>33193</v>
      </c>
      <c r="D3644" s="1" t="s">
        <v>13043</v>
      </c>
      <c r="E3644" s="1" t="s">
        <v>33194</v>
      </c>
      <c r="H3644" s="1" t="s">
        <v>7929</v>
      </c>
      <c r="I3644" s="4"/>
      <c r="J3644" s="4" t="str">
        <f ca="1">IFERROR(__xludf.DUMMYFUNCTION("LEFT(INDEX(SPLIT(L3644, "" ""), 4), 2)"),"11")</f>
        <v>11</v>
      </c>
      <c r="K3644" s="1" t="s">
        <v>26614</v>
      </c>
      <c r="L3644" s="1" t="s">
        <v>7929</v>
      </c>
    </row>
    <row r="3645" spans="1:12" ht="13.2">
      <c r="A3645" s="20" t="s">
        <v>33195</v>
      </c>
      <c r="B3645" s="1">
        <v>5</v>
      </c>
      <c r="C3645" s="1" t="s">
        <v>33196</v>
      </c>
      <c r="D3645" s="1" t="s">
        <v>13043</v>
      </c>
      <c r="E3645" s="1" t="s">
        <v>33197</v>
      </c>
      <c r="H3645" s="1" t="s">
        <v>7929</v>
      </c>
      <c r="I3645" s="4"/>
      <c r="J3645" s="4" t="str">
        <f ca="1">IFERROR(__xludf.DUMMYFUNCTION("LEFT(INDEX(SPLIT(L3645, "" ""), 4), 2)"),"11")</f>
        <v>11</v>
      </c>
      <c r="K3645" s="1" t="s">
        <v>26614</v>
      </c>
      <c r="L3645" s="1" t="s">
        <v>7929</v>
      </c>
    </row>
    <row r="3646" spans="1:12" ht="13.2">
      <c r="A3646" s="20" t="s">
        <v>23797</v>
      </c>
      <c r="B3646" s="1">
        <v>5</v>
      </c>
      <c r="D3646" s="1" t="s">
        <v>10479</v>
      </c>
      <c r="E3646" s="1" t="s">
        <v>33198</v>
      </c>
      <c r="H3646" s="1" t="s">
        <v>7929</v>
      </c>
      <c r="I3646" s="4"/>
      <c r="J3646" s="4" t="str">
        <f ca="1">IFERROR(__xludf.DUMMYFUNCTION("LEFT(INDEX(SPLIT(L3646, "" ""), 4), 2)"),"11")</f>
        <v>11</v>
      </c>
      <c r="K3646" s="1" t="s">
        <v>27139</v>
      </c>
      <c r="L3646" s="1" t="s">
        <v>7929</v>
      </c>
    </row>
    <row r="3647" spans="1:12" ht="13.2">
      <c r="A3647" s="20" t="s">
        <v>28275</v>
      </c>
      <c r="B3647" s="1">
        <v>5</v>
      </c>
      <c r="C3647" s="1" t="s">
        <v>32913</v>
      </c>
      <c r="D3647" s="1" t="s">
        <v>13043</v>
      </c>
      <c r="E3647" s="1" t="s">
        <v>33199</v>
      </c>
      <c r="H3647" s="1" t="s">
        <v>7929</v>
      </c>
      <c r="I3647" s="4"/>
      <c r="J3647" s="4" t="str">
        <f ca="1">IFERROR(__xludf.DUMMYFUNCTION("LEFT(INDEX(SPLIT(L3647, "" ""), 4), 2)"),"11")</f>
        <v>11</v>
      </c>
      <c r="K3647" s="1" t="s">
        <v>26614</v>
      </c>
      <c r="L3647" s="1" t="s">
        <v>7929</v>
      </c>
    </row>
    <row r="3648" spans="1:12" ht="13.2">
      <c r="A3648" s="20" t="s">
        <v>3596</v>
      </c>
      <c r="B3648" s="1">
        <v>5</v>
      </c>
      <c r="C3648" s="1" t="s">
        <v>33200</v>
      </c>
      <c r="D3648" s="1" t="s">
        <v>13043</v>
      </c>
      <c r="E3648" s="1" t="s">
        <v>33201</v>
      </c>
      <c r="H3648" s="1" t="s">
        <v>7929</v>
      </c>
      <c r="I3648" s="4"/>
      <c r="J3648" s="4" t="str">
        <f ca="1">IFERROR(__xludf.DUMMYFUNCTION("LEFT(INDEX(SPLIT(L3648, "" ""), 4), 2)"),"11")</f>
        <v>11</v>
      </c>
      <c r="K3648" s="1" t="s">
        <v>26614</v>
      </c>
      <c r="L3648" s="1" t="s">
        <v>7929</v>
      </c>
    </row>
    <row r="3649" spans="1:12" ht="13.2">
      <c r="A3649" s="20" t="s">
        <v>33202</v>
      </c>
      <c r="B3649" s="1">
        <v>5</v>
      </c>
      <c r="C3649" s="1" t="s">
        <v>33203</v>
      </c>
      <c r="D3649" s="1" t="s">
        <v>13043</v>
      </c>
      <c r="E3649" s="1" t="s">
        <v>33204</v>
      </c>
      <c r="H3649" s="1" t="s">
        <v>7929</v>
      </c>
      <c r="I3649" s="4"/>
      <c r="J3649" s="4" t="str">
        <f ca="1">IFERROR(__xludf.DUMMYFUNCTION("LEFT(INDEX(SPLIT(L3649, "" ""), 4), 2)"),"11")</f>
        <v>11</v>
      </c>
      <c r="K3649" s="1" t="s">
        <v>26614</v>
      </c>
      <c r="L3649" s="1" t="s">
        <v>7929</v>
      </c>
    </row>
    <row r="3650" spans="1:12" ht="13.2">
      <c r="A3650" s="20" t="s">
        <v>33205</v>
      </c>
      <c r="B3650" s="1">
        <v>5</v>
      </c>
      <c r="C3650" s="1" t="s">
        <v>33206</v>
      </c>
      <c r="D3650" s="1" t="s">
        <v>19372</v>
      </c>
      <c r="E3650" s="1" t="s">
        <v>33207</v>
      </c>
      <c r="H3650" s="1" t="s">
        <v>7929</v>
      </c>
      <c r="I3650" s="4"/>
      <c r="J3650" s="4" t="str">
        <f ca="1">IFERROR(__xludf.DUMMYFUNCTION("LEFT(INDEX(SPLIT(L3650, "" ""), 4), 2)"),"11")</f>
        <v>11</v>
      </c>
      <c r="K3650" s="1" t="s">
        <v>26614</v>
      </c>
      <c r="L3650" s="1" t="s">
        <v>7929</v>
      </c>
    </row>
    <row r="3651" spans="1:12" ht="13.2">
      <c r="A3651" s="20" t="s">
        <v>33208</v>
      </c>
      <c r="B3651" s="1">
        <v>5</v>
      </c>
      <c r="C3651" s="1" t="s">
        <v>33209</v>
      </c>
      <c r="D3651" s="1" t="s">
        <v>13043</v>
      </c>
      <c r="E3651" s="1" t="s">
        <v>33210</v>
      </c>
      <c r="H3651" s="1" t="s">
        <v>7929</v>
      </c>
      <c r="I3651" s="4"/>
      <c r="J3651" s="4" t="str">
        <f ca="1">IFERROR(__xludf.DUMMYFUNCTION("LEFT(INDEX(SPLIT(L3651, "" ""), 4), 2)"),"11")</f>
        <v>11</v>
      </c>
      <c r="K3651" s="1" t="s">
        <v>26614</v>
      </c>
      <c r="L3651" s="1" t="s">
        <v>7929</v>
      </c>
    </row>
    <row r="3652" spans="1:12" ht="13.2">
      <c r="A3652" s="20" t="s">
        <v>715</v>
      </c>
      <c r="B3652" s="1">
        <v>5</v>
      </c>
      <c r="C3652" s="1" t="s">
        <v>33211</v>
      </c>
      <c r="D3652" s="1" t="s">
        <v>13043</v>
      </c>
      <c r="E3652" s="1" t="s">
        <v>33212</v>
      </c>
      <c r="H3652" s="1" t="s">
        <v>7929</v>
      </c>
      <c r="I3652" s="4"/>
      <c r="J3652" s="4" t="str">
        <f ca="1">IFERROR(__xludf.DUMMYFUNCTION("LEFT(INDEX(SPLIT(L3652, "" ""), 4), 2)"),"11")</f>
        <v>11</v>
      </c>
      <c r="K3652" s="1" t="s">
        <v>26647</v>
      </c>
      <c r="L3652" s="1" t="s">
        <v>7929</v>
      </c>
    </row>
    <row r="3653" spans="1:12" ht="13.2">
      <c r="A3653" s="20" t="s">
        <v>3831</v>
      </c>
      <c r="B3653" s="1">
        <v>5</v>
      </c>
      <c r="C3653" s="1" t="s">
        <v>33213</v>
      </c>
      <c r="D3653" s="1" t="s">
        <v>13043</v>
      </c>
      <c r="E3653" s="1" t="s">
        <v>33214</v>
      </c>
      <c r="H3653" s="1" t="s">
        <v>7929</v>
      </c>
      <c r="I3653" s="4"/>
      <c r="J3653" s="4" t="str">
        <f ca="1">IFERROR(__xludf.DUMMYFUNCTION("LEFT(INDEX(SPLIT(L3653, "" ""), 4), 2)"),"11")</f>
        <v>11</v>
      </c>
      <c r="K3653" s="1" t="s">
        <v>28396</v>
      </c>
      <c r="L3653" s="1" t="s">
        <v>7929</v>
      </c>
    </row>
    <row r="3654" spans="1:12" ht="13.2">
      <c r="A3654" s="20" t="s">
        <v>19962</v>
      </c>
      <c r="B3654" s="1">
        <v>5</v>
      </c>
      <c r="C3654" s="1" t="s">
        <v>33215</v>
      </c>
      <c r="D3654" s="1" t="s">
        <v>19372</v>
      </c>
      <c r="E3654" s="1" t="s">
        <v>33216</v>
      </c>
      <c r="H3654" s="1" t="s">
        <v>7929</v>
      </c>
      <c r="I3654" s="4"/>
      <c r="J3654" s="4" t="str">
        <f ca="1">IFERROR(__xludf.DUMMYFUNCTION("LEFT(INDEX(SPLIT(L3654, "" ""), 4), 2)"),"11")</f>
        <v>11</v>
      </c>
      <c r="K3654" s="1" t="s">
        <v>26647</v>
      </c>
      <c r="L3654" s="1" t="s">
        <v>7929</v>
      </c>
    </row>
    <row r="3655" spans="1:12" ht="13.2">
      <c r="A3655" s="20" t="s">
        <v>33217</v>
      </c>
      <c r="B3655" s="1">
        <v>3</v>
      </c>
      <c r="C3655" s="1" t="s">
        <v>33218</v>
      </c>
      <c r="D3655" s="1" t="s">
        <v>13578</v>
      </c>
      <c r="E3655" s="1" t="s">
        <v>33219</v>
      </c>
      <c r="H3655" s="1" t="s">
        <v>7929</v>
      </c>
      <c r="I3655" s="4"/>
      <c r="J3655" s="4" t="str">
        <f ca="1">IFERROR(__xludf.DUMMYFUNCTION("LEFT(INDEX(SPLIT(L3655, "" ""), 4), 2)"),"11")</f>
        <v>11</v>
      </c>
      <c r="K3655" s="1" t="s">
        <v>26614</v>
      </c>
      <c r="L3655" s="1" t="s">
        <v>7929</v>
      </c>
    </row>
    <row r="3656" spans="1:12" ht="13.2">
      <c r="A3656" s="20" t="s">
        <v>33220</v>
      </c>
      <c r="B3656" s="1">
        <v>5</v>
      </c>
      <c r="C3656" s="1" t="s">
        <v>33221</v>
      </c>
      <c r="D3656" s="1" t="s">
        <v>13043</v>
      </c>
      <c r="E3656" s="1" t="s">
        <v>33222</v>
      </c>
      <c r="H3656" s="1" t="s">
        <v>7929</v>
      </c>
      <c r="I3656" s="4"/>
      <c r="J3656" s="4" t="str">
        <f ca="1">IFERROR(__xludf.DUMMYFUNCTION("LEFT(INDEX(SPLIT(L3656, "" ""), 4), 2)"),"11")</f>
        <v>11</v>
      </c>
      <c r="K3656" s="1" t="s">
        <v>26628</v>
      </c>
      <c r="L3656" s="1" t="s">
        <v>7929</v>
      </c>
    </row>
    <row r="3657" spans="1:12" ht="13.2">
      <c r="A3657" s="20" t="s">
        <v>3599</v>
      </c>
      <c r="B3657" s="1">
        <v>1</v>
      </c>
      <c r="C3657" s="1" t="s">
        <v>30532</v>
      </c>
      <c r="D3657" s="1" t="s">
        <v>13043</v>
      </c>
      <c r="E3657" s="1" t="s">
        <v>33223</v>
      </c>
      <c r="H3657" s="1" t="s">
        <v>7929</v>
      </c>
      <c r="I3657" s="4"/>
      <c r="J3657" s="4" t="str">
        <f ca="1">IFERROR(__xludf.DUMMYFUNCTION("LEFT(INDEX(SPLIT(L3657, "" ""), 4), 2)"),"11")</f>
        <v>11</v>
      </c>
      <c r="K3657" s="1" t="s">
        <v>27268</v>
      </c>
      <c r="L3657" s="1" t="s">
        <v>7929</v>
      </c>
    </row>
    <row r="3658" spans="1:12" ht="13.2">
      <c r="A3658" s="20" t="s">
        <v>33224</v>
      </c>
      <c r="B3658" s="1">
        <v>4</v>
      </c>
      <c r="C3658" s="1" t="s">
        <v>33225</v>
      </c>
      <c r="D3658" s="1" t="s">
        <v>13578</v>
      </c>
      <c r="E3658" s="1" t="s">
        <v>33226</v>
      </c>
      <c r="H3658" s="1" t="s">
        <v>7929</v>
      </c>
      <c r="I3658" s="4"/>
      <c r="J3658" s="4" t="str">
        <f ca="1">IFERROR(__xludf.DUMMYFUNCTION("LEFT(INDEX(SPLIT(L3658, "" ""), 4), 2)"),"11")</f>
        <v>11</v>
      </c>
      <c r="K3658" s="1" t="s">
        <v>28396</v>
      </c>
      <c r="L3658" s="1" t="s">
        <v>7929</v>
      </c>
    </row>
    <row r="3659" spans="1:12" ht="13.2">
      <c r="A3659" s="20" t="s">
        <v>10704</v>
      </c>
      <c r="B3659" s="1">
        <v>5</v>
      </c>
      <c r="C3659" s="1" t="s">
        <v>169</v>
      </c>
      <c r="D3659" s="1" t="s">
        <v>13043</v>
      </c>
      <c r="E3659" s="1" t="s">
        <v>33227</v>
      </c>
      <c r="H3659" s="1" t="s">
        <v>7929</v>
      </c>
      <c r="I3659" s="4"/>
      <c r="J3659" s="4" t="str">
        <f ca="1">IFERROR(__xludf.DUMMYFUNCTION("LEFT(INDEX(SPLIT(L3659, "" ""), 4), 2)"),"11")</f>
        <v>11</v>
      </c>
      <c r="K3659" s="1" t="s">
        <v>26614</v>
      </c>
      <c r="L3659" s="1" t="s">
        <v>7929</v>
      </c>
    </row>
    <row r="3660" spans="1:12" ht="13.2">
      <c r="A3660" s="20" t="s">
        <v>33228</v>
      </c>
      <c r="B3660" s="1">
        <v>5</v>
      </c>
      <c r="C3660" s="1" t="s">
        <v>33229</v>
      </c>
      <c r="D3660" s="1" t="s">
        <v>13043</v>
      </c>
      <c r="E3660" s="1" t="s">
        <v>33230</v>
      </c>
      <c r="H3660" s="1" t="s">
        <v>7929</v>
      </c>
      <c r="I3660" s="4"/>
      <c r="J3660" s="4" t="str">
        <f ca="1">IFERROR(__xludf.DUMMYFUNCTION("LEFT(INDEX(SPLIT(L3660, "" ""), 4), 2)"),"11")</f>
        <v>11</v>
      </c>
      <c r="K3660" s="1" t="s">
        <v>28396</v>
      </c>
      <c r="L3660" s="1" t="s">
        <v>7929</v>
      </c>
    </row>
    <row r="3661" spans="1:12" ht="13.2">
      <c r="A3661" s="20" t="s">
        <v>33231</v>
      </c>
      <c r="B3661" s="1">
        <v>4</v>
      </c>
      <c r="D3661" s="1" t="s">
        <v>19372</v>
      </c>
      <c r="E3661" s="1" t="s">
        <v>33232</v>
      </c>
      <c r="H3661" s="1" t="s">
        <v>7929</v>
      </c>
      <c r="I3661" s="4"/>
      <c r="J3661" s="4" t="str">
        <f ca="1">IFERROR(__xludf.DUMMYFUNCTION("LEFT(INDEX(SPLIT(L3661, "" ""), 4), 2)"),"11")</f>
        <v>11</v>
      </c>
      <c r="K3661" s="1" t="s">
        <v>26653</v>
      </c>
      <c r="L3661" s="1" t="s">
        <v>7929</v>
      </c>
    </row>
    <row r="3662" spans="1:12" ht="13.2">
      <c r="A3662" s="20" t="s">
        <v>33233</v>
      </c>
      <c r="B3662" s="1">
        <v>5</v>
      </c>
      <c r="C3662" s="1" t="s">
        <v>11767</v>
      </c>
      <c r="D3662" s="1" t="s">
        <v>13578</v>
      </c>
      <c r="E3662" s="1" t="s">
        <v>33234</v>
      </c>
      <c r="H3662" s="1" t="s">
        <v>7929</v>
      </c>
      <c r="I3662" s="4"/>
      <c r="J3662" s="4" t="str">
        <f ca="1">IFERROR(__xludf.DUMMYFUNCTION("LEFT(INDEX(SPLIT(L3662, "" ""), 4), 2)"),"11")</f>
        <v>11</v>
      </c>
      <c r="K3662" s="1" t="s">
        <v>27268</v>
      </c>
      <c r="L3662" s="1" t="s">
        <v>7929</v>
      </c>
    </row>
    <row r="3663" spans="1:12" ht="13.2">
      <c r="A3663" s="20" t="s">
        <v>33235</v>
      </c>
      <c r="B3663" s="1">
        <v>5</v>
      </c>
      <c r="C3663" s="1" t="s">
        <v>554</v>
      </c>
      <c r="D3663" s="1" t="s">
        <v>13043</v>
      </c>
      <c r="E3663" s="1" t="s">
        <v>33236</v>
      </c>
      <c r="H3663" s="1" t="s">
        <v>7929</v>
      </c>
      <c r="I3663" s="4"/>
      <c r="J3663" s="4" t="str">
        <f ca="1">IFERROR(__xludf.DUMMYFUNCTION("LEFT(INDEX(SPLIT(L3663, "" ""), 4), 2)"),"11")</f>
        <v>11</v>
      </c>
      <c r="K3663" s="1" t="s">
        <v>26614</v>
      </c>
      <c r="L3663" s="1" t="s">
        <v>7929</v>
      </c>
    </row>
    <row r="3664" spans="1:12" ht="13.2">
      <c r="A3664" s="20" t="s">
        <v>33237</v>
      </c>
      <c r="B3664" s="1">
        <v>5</v>
      </c>
      <c r="C3664" s="1" t="s">
        <v>11798</v>
      </c>
      <c r="D3664" s="1" t="s">
        <v>13043</v>
      </c>
      <c r="E3664" s="1" t="s">
        <v>33238</v>
      </c>
      <c r="H3664" s="1" t="s">
        <v>7929</v>
      </c>
      <c r="I3664" s="4"/>
      <c r="J3664" s="4" t="str">
        <f ca="1">IFERROR(__xludf.DUMMYFUNCTION("LEFT(INDEX(SPLIT(L3664, "" ""), 4), 2)"),"11")</f>
        <v>11</v>
      </c>
      <c r="K3664" s="1" t="s">
        <v>26614</v>
      </c>
      <c r="L3664" s="1" t="s">
        <v>7929</v>
      </c>
    </row>
    <row r="3665" spans="1:12" ht="13.2">
      <c r="A3665" s="20" t="s">
        <v>3831</v>
      </c>
      <c r="B3665" s="1">
        <v>5</v>
      </c>
      <c r="C3665" s="1" t="s">
        <v>33239</v>
      </c>
      <c r="D3665" s="1" t="s">
        <v>13043</v>
      </c>
      <c r="E3665" s="1" t="s">
        <v>33240</v>
      </c>
      <c r="H3665" s="1" t="s">
        <v>7929</v>
      </c>
      <c r="I3665" s="4"/>
      <c r="J3665" s="4" t="str">
        <f ca="1">IFERROR(__xludf.DUMMYFUNCTION("LEFT(INDEX(SPLIT(L3665, "" ""), 4), 2)"),"11")</f>
        <v>11</v>
      </c>
      <c r="K3665" s="1" t="s">
        <v>28475</v>
      </c>
      <c r="L3665" s="1" t="s">
        <v>7929</v>
      </c>
    </row>
    <row r="3666" spans="1:12" ht="13.2">
      <c r="A3666" s="20" t="s">
        <v>522</v>
      </c>
      <c r="B3666" s="1">
        <v>5</v>
      </c>
      <c r="C3666" s="1" t="s">
        <v>33241</v>
      </c>
      <c r="D3666" s="1" t="s">
        <v>19372</v>
      </c>
      <c r="E3666" s="1" t="s">
        <v>33242</v>
      </c>
      <c r="H3666" s="1" t="s">
        <v>7929</v>
      </c>
      <c r="I3666" s="4"/>
      <c r="J3666" s="4" t="str">
        <f ca="1">IFERROR(__xludf.DUMMYFUNCTION("LEFT(INDEX(SPLIT(L3666, "" ""), 4), 2)"),"11")</f>
        <v>11</v>
      </c>
      <c r="K3666" s="1" t="s">
        <v>26647</v>
      </c>
      <c r="L3666" s="1" t="s">
        <v>7929</v>
      </c>
    </row>
    <row r="3667" spans="1:12" ht="13.2">
      <c r="A3667" s="20" t="s">
        <v>33243</v>
      </c>
      <c r="B3667" s="1">
        <v>5</v>
      </c>
      <c r="C3667" s="1" t="s">
        <v>554</v>
      </c>
      <c r="D3667" s="1" t="s">
        <v>13043</v>
      </c>
      <c r="E3667" s="1" t="s">
        <v>33244</v>
      </c>
      <c r="H3667" s="1" t="s">
        <v>7929</v>
      </c>
      <c r="I3667" s="4"/>
      <c r="J3667" s="4" t="str">
        <f ca="1">IFERROR(__xludf.DUMMYFUNCTION("LEFT(INDEX(SPLIT(L3667, "" ""), 4), 2)"),"11")</f>
        <v>11</v>
      </c>
      <c r="K3667" s="1" t="s">
        <v>26614</v>
      </c>
      <c r="L3667" s="1" t="s">
        <v>7929</v>
      </c>
    </row>
    <row r="3668" spans="1:12" ht="13.2">
      <c r="A3668" s="20" t="s">
        <v>27081</v>
      </c>
      <c r="B3668" s="1">
        <v>5</v>
      </c>
      <c r="C3668" s="1" t="s">
        <v>10407</v>
      </c>
      <c r="D3668" s="1" t="s">
        <v>13043</v>
      </c>
      <c r="E3668" s="1" t="s">
        <v>33245</v>
      </c>
      <c r="H3668" s="1" t="s">
        <v>7929</v>
      </c>
      <c r="I3668" s="4"/>
      <c r="J3668" s="4" t="str">
        <f ca="1">IFERROR(__xludf.DUMMYFUNCTION("LEFT(INDEX(SPLIT(L3668, "" ""), 4), 2)"),"11")</f>
        <v>11</v>
      </c>
      <c r="K3668" s="1" t="s">
        <v>26614</v>
      </c>
      <c r="L3668" s="1" t="s">
        <v>7929</v>
      </c>
    </row>
    <row r="3669" spans="1:12" ht="13.2">
      <c r="A3669" s="20" t="s">
        <v>3831</v>
      </c>
      <c r="B3669" s="1">
        <v>1</v>
      </c>
      <c r="C3669" s="1" t="s">
        <v>33246</v>
      </c>
      <c r="D3669" s="1" t="s">
        <v>13043</v>
      </c>
      <c r="E3669" s="1" t="s">
        <v>33247</v>
      </c>
      <c r="H3669" s="1" t="s">
        <v>7929</v>
      </c>
      <c r="I3669" s="4"/>
      <c r="J3669" s="4" t="str">
        <f ca="1">IFERROR(__xludf.DUMMYFUNCTION("LEFT(INDEX(SPLIT(L3669, "" ""), 4), 2)"),"11")</f>
        <v>11</v>
      </c>
      <c r="K3669" s="1" t="s">
        <v>28475</v>
      </c>
      <c r="L3669" s="1" t="s">
        <v>7929</v>
      </c>
    </row>
    <row r="3670" spans="1:12" ht="13.2">
      <c r="A3670" s="20" t="s">
        <v>33248</v>
      </c>
      <c r="B3670" s="1">
        <v>5</v>
      </c>
      <c r="C3670" s="1" t="s">
        <v>33249</v>
      </c>
      <c r="D3670" s="1" t="s">
        <v>10293</v>
      </c>
      <c r="E3670" s="1" t="s">
        <v>33250</v>
      </c>
      <c r="H3670" s="1" t="s">
        <v>7929</v>
      </c>
      <c r="I3670" s="4"/>
      <c r="J3670" s="4" t="str">
        <f ca="1">IFERROR(__xludf.DUMMYFUNCTION("LEFT(INDEX(SPLIT(L3670, "" ""), 4), 2)"),"11")</f>
        <v>11</v>
      </c>
      <c r="K3670" s="1" t="s">
        <v>26621</v>
      </c>
      <c r="L3670" s="1" t="s">
        <v>7929</v>
      </c>
    </row>
    <row r="3671" spans="1:12" ht="13.2">
      <c r="A3671" s="20" t="s">
        <v>33251</v>
      </c>
      <c r="B3671" s="1">
        <v>5</v>
      </c>
      <c r="D3671" s="1" t="s">
        <v>13043</v>
      </c>
      <c r="E3671" s="1" t="s">
        <v>33252</v>
      </c>
      <c r="H3671" s="1" t="s">
        <v>7929</v>
      </c>
      <c r="I3671" s="4"/>
      <c r="J3671" s="4" t="str">
        <f ca="1">IFERROR(__xludf.DUMMYFUNCTION("LEFT(INDEX(SPLIT(L3671, "" ""), 4), 2)"),"11")</f>
        <v>11</v>
      </c>
      <c r="K3671" s="1" t="s">
        <v>28404</v>
      </c>
      <c r="L3671" s="1" t="s">
        <v>7929</v>
      </c>
    </row>
    <row r="3672" spans="1:12" ht="13.2">
      <c r="A3672" s="20" t="s">
        <v>33253</v>
      </c>
      <c r="B3672" s="1">
        <v>5</v>
      </c>
      <c r="C3672" s="1" t="s">
        <v>33254</v>
      </c>
      <c r="D3672" s="1" t="s">
        <v>13043</v>
      </c>
      <c r="E3672" s="1" t="s">
        <v>33255</v>
      </c>
      <c r="H3672" s="1" t="s">
        <v>7929</v>
      </c>
      <c r="I3672" s="4"/>
      <c r="J3672" s="4" t="str">
        <f ca="1">IFERROR(__xludf.DUMMYFUNCTION("LEFT(INDEX(SPLIT(L3672, "" ""), 4), 2)"),"11")</f>
        <v>11</v>
      </c>
      <c r="K3672" s="1" t="s">
        <v>26647</v>
      </c>
      <c r="L3672" s="1" t="s">
        <v>7929</v>
      </c>
    </row>
    <row r="3673" spans="1:12" ht="13.2">
      <c r="A3673" s="20" t="s">
        <v>21577</v>
      </c>
      <c r="B3673" s="1">
        <v>5</v>
      </c>
      <c r="C3673" s="1" t="s">
        <v>3236</v>
      </c>
      <c r="D3673" s="1" t="s">
        <v>13578</v>
      </c>
      <c r="E3673" s="1" t="s">
        <v>33256</v>
      </c>
      <c r="H3673" s="1" t="s">
        <v>7929</v>
      </c>
      <c r="I3673" s="4"/>
      <c r="J3673" s="4" t="str">
        <f ca="1">IFERROR(__xludf.DUMMYFUNCTION("LEFT(INDEX(SPLIT(L3673, "" ""), 4), 2)"),"11")</f>
        <v>11</v>
      </c>
      <c r="K3673" s="1" t="s">
        <v>28396</v>
      </c>
      <c r="L3673" s="1" t="s">
        <v>7929</v>
      </c>
    </row>
    <row r="3674" spans="1:12" ht="13.2">
      <c r="A3674" s="20" t="s">
        <v>33257</v>
      </c>
      <c r="B3674" s="1">
        <v>5</v>
      </c>
      <c r="C3674" s="1" t="s">
        <v>33258</v>
      </c>
      <c r="D3674" s="1" t="s">
        <v>19372</v>
      </c>
      <c r="E3674" s="1" t="s">
        <v>33259</v>
      </c>
      <c r="H3674" s="1" t="s">
        <v>7929</v>
      </c>
      <c r="I3674" s="4"/>
      <c r="J3674" s="4" t="str">
        <f ca="1">IFERROR(__xludf.DUMMYFUNCTION("LEFT(INDEX(SPLIT(L3674, "" ""), 4), 2)"),"11")</f>
        <v>11</v>
      </c>
      <c r="K3674" s="1" t="s">
        <v>26875</v>
      </c>
      <c r="L3674" s="1" t="s">
        <v>7929</v>
      </c>
    </row>
    <row r="3675" spans="1:12" ht="13.2">
      <c r="A3675" s="20" t="s">
        <v>33260</v>
      </c>
      <c r="B3675" s="1">
        <v>5</v>
      </c>
      <c r="C3675" s="1" t="s">
        <v>2290</v>
      </c>
      <c r="D3675" s="1" t="s">
        <v>13043</v>
      </c>
      <c r="E3675" s="1" t="s">
        <v>33261</v>
      </c>
      <c r="H3675" s="1" t="s">
        <v>7929</v>
      </c>
      <c r="I3675" s="4"/>
      <c r="J3675" s="4" t="str">
        <f ca="1">IFERROR(__xludf.DUMMYFUNCTION("LEFT(INDEX(SPLIT(L3675, "" ""), 4), 2)"),"11")</f>
        <v>11</v>
      </c>
      <c r="K3675" s="1" t="s">
        <v>26614</v>
      </c>
      <c r="L3675" s="1" t="s">
        <v>7929</v>
      </c>
    </row>
    <row r="3676" spans="1:12" ht="13.2">
      <c r="A3676" s="20" t="s">
        <v>33262</v>
      </c>
      <c r="B3676" s="1">
        <v>5</v>
      </c>
      <c r="C3676" s="1" t="s">
        <v>33263</v>
      </c>
      <c r="D3676" s="1" t="s">
        <v>13043</v>
      </c>
      <c r="E3676" s="1" t="s">
        <v>33264</v>
      </c>
      <c r="H3676" s="1" t="s">
        <v>7929</v>
      </c>
      <c r="I3676" s="4"/>
      <c r="J3676" s="4" t="str">
        <f ca="1">IFERROR(__xludf.DUMMYFUNCTION("LEFT(INDEX(SPLIT(L3676, "" ""), 4), 2)"),"11")</f>
        <v>11</v>
      </c>
      <c r="K3676" s="1" t="s">
        <v>28396</v>
      </c>
      <c r="L3676" s="1" t="s">
        <v>7929</v>
      </c>
    </row>
    <row r="3677" spans="1:12" ht="13.2">
      <c r="A3677" s="20" t="s">
        <v>1027</v>
      </c>
      <c r="B3677" s="1">
        <v>3</v>
      </c>
      <c r="C3677" s="1" t="s">
        <v>33265</v>
      </c>
      <c r="D3677" s="1" t="s">
        <v>19372</v>
      </c>
      <c r="E3677" s="1" t="s">
        <v>33266</v>
      </c>
      <c r="H3677" s="1" t="s">
        <v>7929</v>
      </c>
      <c r="I3677" s="4"/>
      <c r="J3677" s="4" t="str">
        <f ca="1">IFERROR(__xludf.DUMMYFUNCTION("LEFT(INDEX(SPLIT(L3677, "" ""), 4), 2)"),"11")</f>
        <v>11</v>
      </c>
      <c r="K3677" s="1" t="s">
        <v>26647</v>
      </c>
      <c r="L3677" s="1" t="s">
        <v>7929</v>
      </c>
    </row>
    <row r="3678" spans="1:12" ht="13.2">
      <c r="A3678" s="20" t="s">
        <v>33267</v>
      </c>
      <c r="B3678" s="1">
        <v>4</v>
      </c>
      <c r="C3678" s="1" t="s">
        <v>33268</v>
      </c>
      <c r="D3678" s="1" t="s">
        <v>13043</v>
      </c>
      <c r="E3678" s="1" t="s">
        <v>33269</v>
      </c>
      <c r="H3678" s="1" t="s">
        <v>7929</v>
      </c>
      <c r="I3678" s="4"/>
      <c r="J3678" s="4" t="str">
        <f ca="1">IFERROR(__xludf.DUMMYFUNCTION("LEFT(INDEX(SPLIT(L3678, "" ""), 4), 2)"),"11")</f>
        <v>11</v>
      </c>
      <c r="K3678" s="1" t="s">
        <v>27268</v>
      </c>
      <c r="L3678" s="1" t="s">
        <v>7929</v>
      </c>
    </row>
    <row r="3679" spans="1:12" ht="13.2">
      <c r="A3679" s="20" t="s">
        <v>33270</v>
      </c>
      <c r="B3679" s="1">
        <v>5</v>
      </c>
      <c r="C3679" s="1" t="s">
        <v>33271</v>
      </c>
      <c r="D3679" s="1" t="s">
        <v>13043</v>
      </c>
      <c r="E3679" s="1" t="s">
        <v>33272</v>
      </c>
      <c r="H3679" s="1" t="s">
        <v>7929</v>
      </c>
      <c r="I3679" s="4"/>
      <c r="J3679" s="4" t="str">
        <f ca="1">IFERROR(__xludf.DUMMYFUNCTION("LEFT(INDEX(SPLIT(L3679, "" ""), 4), 2)"),"11")</f>
        <v>11</v>
      </c>
      <c r="K3679" s="1" t="s">
        <v>26621</v>
      </c>
      <c r="L3679" s="1" t="s">
        <v>7929</v>
      </c>
    </row>
    <row r="3680" spans="1:12" ht="13.2">
      <c r="A3680" s="20" t="s">
        <v>11778</v>
      </c>
      <c r="B3680" s="1">
        <v>5</v>
      </c>
      <c r="C3680" s="1" t="s">
        <v>33273</v>
      </c>
      <c r="D3680" s="1" t="s">
        <v>13043</v>
      </c>
      <c r="E3680" s="1" t="s">
        <v>33274</v>
      </c>
      <c r="H3680" s="1" t="s">
        <v>7929</v>
      </c>
      <c r="I3680" s="4"/>
      <c r="J3680" s="4" t="str">
        <f ca="1">IFERROR(__xludf.DUMMYFUNCTION("LEFT(INDEX(SPLIT(L3680, "" ""), 4), 2)"),"11")</f>
        <v>11</v>
      </c>
      <c r="K3680" s="1" t="s">
        <v>26614</v>
      </c>
      <c r="L3680" s="1" t="s">
        <v>7929</v>
      </c>
    </row>
    <row r="3681" spans="1:12" ht="13.2">
      <c r="A3681" s="20" t="s">
        <v>33275</v>
      </c>
      <c r="B3681" s="1">
        <v>5</v>
      </c>
      <c r="C3681" s="1" t="s">
        <v>33276</v>
      </c>
      <c r="D3681" s="1" t="s">
        <v>13043</v>
      </c>
      <c r="E3681" s="1" t="s">
        <v>33277</v>
      </c>
      <c r="H3681" s="1" t="s">
        <v>7929</v>
      </c>
      <c r="I3681" s="4"/>
      <c r="J3681" s="4" t="str">
        <f ca="1">IFERROR(__xludf.DUMMYFUNCTION("LEFT(INDEX(SPLIT(L3681, "" ""), 4), 2)"),"11")</f>
        <v>11</v>
      </c>
      <c r="K3681" s="1" t="s">
        <v>26614</v>
      </c>
      <c r="L3681" s="1" t="s">
        <v>7929</v>
      </c>
    </row>
    <row r="3682" spans="1:12" ht="13.2">
      <c r="A3682" s="20" t="s">
        <v>3831</v>
      </c>
      <c r="B3682" s="1">
        <v>5</v>
      </c>
      <c r="C3682" s="1" t="s">
        <v>5039</v>
      </c>
      <c r="D3682" s="1" t="s">
        <v>13043</v>
      </c>
      <c r="E3682" s="1" t="s">
        <v>33278</v>
      </c>
      <c r="H3682" s="1" t="s">
        <v>7929</v>
      </c>
      <c r="I3682" s="4"/>
      <c r="J3682" s="4" t="str">
        <f ca="1">IFERROR(__xludf.DUMMYFUNCTION("LEFT(INDEX(SPLIT(L3682, "" ""), 4), 2)"),"11")</f>
        <v>11</v>
      </c>
      <c r="K3682" s="1" t="s">
        <v>28475</v>
      </c>
      <c r="L3682" s="1" t="s">
        <v>7929</v>
      </c>
    </row>
    <row r="3683" spans="1:12" ht="13.2">
      <c r="A3683" s="20" t="s">
        <v>3831</v>
      </c>
      <c r="B3683" s="1">
        <v>5</v>
      </c>
      <c r="C3683" s="1" t="s">
        <v>1968</v>
      </c>
      <c r="D3683" s="1" t="s">
        <v>13578</v>
      </c>
      <c r="E3683" s="1" t="s">
        <v>33279</v>
      </c>
      <c r="H3683" s="1" t="s">
        <v>7929</v>
      </c>
      <c r="I3683" s="4"/>
      <c r="J3683" s="4" t="str">
        <f ca="1">IFERROR(__xludf.DUMMYFUNCTION("LEFT(INDEX(SPLIT(L3683, "" ""), 4), 2)"),"11")</f>
        <v>11</v>
      </c>
      <c r="K3683" s="1" t="s">
        <v>28396</v>
      </c>
      <c r="L3683" s="1" t="s">
        <v>7929</v>
      </c>
    </row>
    <row r="3684" spans="1:12" ht="13.2">
      <c r="A3684" s="20" t="s">
        <v>33280</v>
      </c>
      <c r="B3684" s="1">
        <v>5</v>
      </c>
      <c r="D3684" s="1" t="s">
        <v>10288</v>
      </c>
      <c r="E3684" s="1" t="s">
        <v>33281</v>
      </c>
      <c r="H3684" s="1" t="s">
        <v>7929</v>
      </c>
      <c r="I3684" s="4"/>
      <c r="J3684" s="4" t="str">
        <f ca="1">IFERROR(__xludf.DUMMYFUNCTION("LEFT(INDEX(SPLIT(L3684, "" ""), 4), 2)"),"11")</f>
        <v>11</v>
      </c>
      <c r="K3684" s="1" t="s">
        <v>26960</v>
      </c>
      <c r="L3684" s="1" t="s">
        <v>7929</v>
      </c>
    </row>
    <row r="3685" spans="1:12" ht="13.2">
      <c r="A3685" s="20" t="s">
        <v>1677</v>
      </c>
      <c r="B3685" s="1">
        <v>5</v>
      </c>
      <c r="C3685" s="1" t="s">
        <v>33282</v>
      </c>
      <c r="D3685" s="1" t="s">
        <v>13043</v>
      </c>
      <c r="E3685" s="1" t="s">
        <v>33283</v>
      </c>
      <c r="H3685" s="1" t="s">
        <v>7929</v>
      </c>
      <c r="I3685" s="4"/>
      <c r="J3685" s="4" t="str">
        <f ca="1">IFERROR(__xludf.DUMMYFUNCTION("LEFT(INDEX(SPLIT(L3685, "" ""), 4), 2)"),"11")</f>
        <v>11</v>
      </c>
      <c r="K3685" s="1" t="s">
        <v>26647</v>
      </c>
      <c r="L3685" s="1" t="s">
        <v>7929</v>
      </c>
    </row>
    <row r="3686" spans="1:12" ht="13.2">
      <c r="A3686" s="20" t="s">
        <v>3009</v>
      </c>
      <c r="B3686" s="1">
        <v>5</v>
      </c>
      <c r="C3686" s="1" t="s">
        <v>169</v>
      </c>
      <c r="D3686" s="1" t="s">
        <v>13043</v>
      </c>
      <c r="E3686" s="1" t="s">
        <v>33284</v>
      </c>
      <c r="H3686" s="1" t="s">
        <v>7929</v>
      </c>
      <c r="I3686" s="4"/>
      <c r="J3686" s="4" t="str">
        <f ca="1">IFERROR(__xludf.DUMMYFUNCTION("LEFT(INDEX(SPLIT(L3686, "" ""), 4), 2)"),"11")</f>
        <v>11</v>
      </c>
      <c r="K3686" s="1" t="s">
        <v>26614</v>
      </c>
      <c r="L3686" s="1" t="s">
        <v>7929</v>
      </c>
    </row>
    <row r="3687" spans="1:12" ht="13.2">
      <c r="A3687" s="20" t="s">
        <v>1097</v>
      </c>
      <c r="B3687" s="1">
        <v>5</v>
      </c>
      <c r="C3687" s="1" t="s">
        <v>1097</v>
      </c>
      <c r="D3687" s="1" t="s">
        <v>13043</v>
      </c>
      <c r="E3687" s="1" t="s">
        <v>33285</v>
      </c>
      <c r="H3687" s="1" t="s">
        <v>7929</v>
      </c>
      <c r="I3687" s="4"/>
      <c r="J3687" s="4" t="str">
        <f ca="1">IFERROR(__xludf.DUMMYFUNCTION("LEFT(INDEX(SPLIT(L3687, "" ""), 4), 2)"),"11")</f>
        <v>11</v>
      </c>
      <c r="K3687" s="1" t="s">
        <v>26614</v>
      </c>
      <c r="L3687" s="1" t="s">
        <v>7929</v>
      </c>
    </row>
    <row r="3688" spans="1:12" ht="13.2">
      <c r="A3688" s="20" t="s">
        <v>3831</v>
      </c>
      <c r="B3688" s="1">
        <v>5</v>
      </c>
      <c r="C3688" s="1" t="s">
        <v>33286</v>
      </c>
      <c r="D3688" s="1" t="s">
        <v>13043</v>
      </c>
      <c r="E3688" s="1" t="s">
        <v>33287</v>
      </c>
      <c r="H3688" s="1" t="s">
        <v>7929</v>
      </c>
      <c r="I3688" s="4"/>
      <c r="J3688" s="4" t="str">
        <f ca="1">IFERROR(__xludf.DUMMYFUNCTION("LEFT(INDEX(SPLIT(L3688, "" ""), 4), 2)"),"11")</f>
        <v>11</v>
      </c>
      <c r="K3688" s="1" t="s">
        <v>28475</v>
      </c>
      <c r="L3688" s="1" t="s">
        <v>7929</v>
      </c>
    </row>
    <row r="3689" spans="1:12" ht="13.2">
      <c r="A3689" s="20" t="s">
        <v>3596</v>
      </c>
      <c r="B3689" s="1">
        <v>5</v>
      </c>
      <c r="C3689" s="1" t="s">
        <v>278</v>
      </c>
      <c r="D3689" s="1" t="s">
        <v>13043</v>
      </c>
      <c r="E3689" s="1" t="s">
        <v>33288</v>
      </c>
      <c r="H3689" s="1" t="s">
        <v>7929</v>
      </c>
      <c r="I3689" s="4"/>
      <c r="J3689" s="4" t="str">
        <f ca="1">IFERROR(__xludf.DUMMYFUNCTION("LEFT(INDEX(SPLIT(L3689, "" ""), 4), 2)"),"11")</f>
        <v>11</v>
      </c>
      <c r="K3689" s="1" t="s">
        <v>26614</v>
      </c>
      <c r="L3689" s="1" t="s">
        <v>7929</v>
      </c>
    </row>
    <row r="3690" spans="1:12" ht="13.2">
      <c r="A3690" s="20" t="s">
        <v>3831</v>
      </c>
      <c r="B3690" s="1">
        <v>5</v>
      </c>
      <c r="C3690" s="1" t="s">
        <v>33289</v>
      </c>
      <c r="D3690" s="1" t="s">
        <v>13578</v>
      </c>
      <c r="E3690" s="1" t="s">
        <v>33290</v>
      </c>
      <c r="H3690" s="1" t="s">
        <v>7929</v>
      </c>
      <c r="I3690" s="4"/>
      <c r="J3690" s="4" t="str">
        <f ca="1">IFERROR(__xludf.DUMMYFUNCTION("LEFT(INDEX(SPLIT(L3690, "" ""), 4), 2)"),"11")</f>
        <v>11</v>
      </c>
      <c r="K3690" s="1" t="s">
        <v>28396</v>
      </c>
      <c r="L3690" s="1" t="s">
        <v>7929</v>
      </c>
    </row>
    <row r="3691" spans="1:12" ht="13.2">
      <c r="A3691" s="20" t="s">
        <v>33291</v>
      </c>
      <c r="B3691" s="1">
        <v>5</v>
      </c>
      <c r="C3691" s="1" t="s">
        <v>33292</v>
      </c>
      <c r="D3691" s="1" t="s">
        <v>10755</v>
      </c>
      <c r="E3691" s="1" t="s">
        <v>33293</v>
      </c>
      <c r="H3691" s="1" t="s">
        <v>7929</v>
      </c>
      <c r="I3691" s="4"/>
      <c r="J3691" s="4" t="str">
        <f ca="1">IFERROR(__xludf.DUMMYFUNCTION("LEFT(INDEX(SPLIT(L3691, "" ""), 4), 2)"),"11")</f>
        <v>11</v>
      </c>
      <c r="K3691" s="1" t="s">
        <v>26614</v>
      </c>
      <c r="L3691" s="1" t="s">
        <v>7929</v>
      </c>
    </row>
    <row r="3692" spans="1:12" ht="13.2">
      <c r="A3692" s="20" t="s">
        <v>33294</v>
      </c>
      <c r="B3692" s="1">
        <v>5</v>
      </c>
      <c r="D3692" s="1" t="s">
        <v>19372</v>
      </c>
      <c r="E3692" s="1" t="s">
        <v>33295</v>
      </c>
      <c r="H3692" s="1" t="s">
        <v>7929</v>
      </c>
      <c r="I3692" s="4"/>
      <c r="J3692" s="4" t="str">
        <f ca="1">IFERROR(__xludf.DUMMYFUNCTION("LEFT(INDEX(SPLIT(L3692, "" ""), 4), 2)"),"11")</f>
        <v>11</v>
      </c>
      <c r="K3692" s="1" t="s">
        <v>27139</v>
      </c>
      <c r="L3692" s="1" t="s">
        <v>7929</v>
      </c>
    </row>
    <row r="3693" spans="1:12" ht="13.2">
      <c r="A3693" s="20" t="s">
        <v>11993</v>
      </c>
      <c r="B3693" s="1">
        <v>5</v>
      </c>
      <c r="C3693" s="1" t="s">
        <v>33296</v>
      </c>
      <c r="D3693" s="1" t="s">
        <v>13578</v>
      </c>
      <c r="E3693" s="1" t="s">
        <v>33297</v>
      </c>
      <c r="H3693" s="1" t="s">
        <v>7929</v>
      </c>
      <c r="I3693" s="4"/>
      <c r="J3693" s="4" t="str">
        <f ca="1">IFERROR(__xludf.DUMMYFUNCTION("LEFT(INDEX(SPLIT(L3693, "" ""), 4), 2)"),"11")</f>
        <v>11</v>
      </c>
      <c r="K3693" s="1" t="s">
        <v>26647</v>
      </c>
      <c r="L3693" s="1" t="s">
        <v>7929</v>
      </c>
    </row>
    <row r="3694" spans="1:12" ht="13.2">
      <c r="A3694" s="20" t="s">
        <v>33298</v>
      </c>
      <c r="B3694" s="1">
        <v>5</v>
      </c>
      <c r="C3694" s="1" t="s">
        <v>33299</v>
      </c>
      <c r="D3694" s="1" t="s">
        <v>13578</v>
      </c>
      <c r="E3694" s="1" t="s">
        <v>33299</v>
      </c>
      <c r="H3694" s="1" t="s">
        <v>7929</v>
      </c>
      <c r="I3694" s="4"/>
      <c r="J3694" s="4" t="str">
        <f ca="1">IFERROR(__xludf.DUMMYFUNCTION("LEFT(INDEX(SPLIT(L3694, "" ""), 4), 2)"),"11")</f>
        <v>11</v>
      </c>
      <c r="K3694" s="1" t="s">
        <v>26621</v>
      </c>
      <c r="L3694" s="1" t="s">
        <v>7929</v>
      </c>
    </row>
    <row r="3695" spans="1:12" ht="13.2">
      <c r="A3695" s="20" t="s">
        <v>33300</v>
      </c>
      <c r="B3695" s="1">
        <v>5</v>
      </c>
      <c r="C3695" s="1" t="s">
        <v>3623</v>
      </c>
      <c r="D3695" s="1" t="s">
        <v>13043</v>
      </c>
      <c r="E3695" s="1" t="s">
        <v>33301</v>
      </c>
      <c r="H3695" s="1" t="s">
        <v>7929</v>
      </c>
      <c r="I3695" s="4"/>
      <c r="J3695" s="4" t="str">
        <f ca="1">IFERROR(__xludf.DUMMYFUNCTION("LEFT(INDEX(SPLIT(L3695, "" ""), 4), 2)"),"11")</f>
        <v>11</v>
      </c>
      <c r="K3695" s="1" t="s">
        <v>26614</v>
      </c>
      <c r="L3695" s="1" t="s">
        <v>7929</v>
      </c>
    </row>
    <row r="3696" spans="1:12" ht="13.2">
      <c r="A3696" s="20" t="s">
        <v>3831</v>
      </c>
      <c r="B3696" s="1">
        <v>5</v>
      </c>
      <c r="C3696" s="1" t="s">
        <v>33302</v>
      </c>
      <c r="D3696" s="1" t="s">
        <v>13043</v>
      </c>
      <c r="E3696" s="1" t="s">
        <v>33303</v>
      </c>
      <c r="H3696" s="1" t="s">
        <v>7929</v>
      </c>
      <c r="I3696" s="4"/>
      <c r="J3696" s="4" t="str">
        <f ca="1">IFERROR(__xludf.DUMMYFUNCTION("LEFT(INDEX(SPLIT(L3696, "" ""), 4), 2)"),"11")</f>
        <v>11</v>
      </c>
      <c r="K3696" s="1" t="s">
        <v>28475</v>
      </c>
      <c r="L3696" s="1" t="s">
        <v>7929</v>
      </c>
    </row>
    <row r="3697" spans="1:12" ht="13.2">
      <c r="A3697" s="20" t="s">
        <v>1677</v>
      </c>
      <c r="B3697" s="1">
        <v>5</v>
      </c>
      <c r="C3697" s="1" t="s">
        <v>2343</v>
      </c>
      <c r="D3697" s="1" t="s">
        <v>13043</v>
      </c>
      <c r="E3697" s="1" t="s">
        <v>33304</v>
      </c>
      <c r="H3697" s="1" t="s">
        <v>7929</v>
      </c>
      <c r="I3697" s="4"/>
      <c r="J3697" s="4" t="str">
        <f ca="1">IFERROR(__xludf.DUMMYFUNCTION("LEFT(INDEX(SPLIT(L3697, "" ""), 4), 2)"),"11")</f>
        <v>11</v>
      </c>
      <c r="K3697" s="1" t="s">
        <v>26647</v>
      </c>
      <c r="L3697" s="1" t="s">
        <v>7929</v>
      </c>
    </row>
    <row r="3698" spans="1:12" ht="13.2">
      <c r="A3698" s="20" t="s">
        <v>33305</v>
      </c>
      <c r="B3698" s="1">
        <v>5</v>
      </c>
      <c r="C3698" s="1" t="s">
        <v>33306</v>
      </c>
      <c r="D3698" s="1" t="s">
        <v>13578</v>
      </c>
      <c r="E3698" s="1" t="s">
        <v>33307</v>
      </c>
      <c r="H3698" s="1" t="s">
        <v>7929</v>
      </c>
      <c r="I3698" s="4"/>
      <c r="J3698" s="4" t="str">
        <f ca="1">IFERROR(__xludf.DUMMYFUNCTION("LEFT(INDEX(SPLIT(L3698, "" ""), 4), 2)"),"11")</f>
        <v>11</v>
      </c>
      <c r="K3698" s="1" t="s">
        <v>26621</v>
      </c>
      <c r="L3698" s="1" t="s">
        <v>7929</v>
      </c>
    </row>
    <row r="3699" spans="1:12" ht="13.2">
      <c r="A3699" s="20" t="s">
        <v>33308</v>
      </c>
      <c r="B3699" s="1">
        <v>5</v>
      </c>
      <c r="C3699" s="1" t="s">
        <v>3901</v>
      </c>
      <c r="D3699" s="1" t="s">
        <v>13578</v>
      </c>
      <c r="E3699" s="1" t="s">
        <v>33309</v>
      </c>
      <c r="H3699" s="1" t="s">
        <v>7929</v>
      </c>
      <c r="I3699" s="4"/>
      <c r="J3699" s="4" t="str">
        <f ca="1">IFERROR(__xludf.DUMMYFUNCTION("LEFT(INDEX(SPLIT(L3699, "" ""), 4), 2)"),"11")</f>
        <v>11</v>
      </c>
      <c r="K3699" s="1" t="s">
        <v>28396</v>
      </c>
      <c r="L3699" s="1" t="s">
        <v>7929</v>
      </c>
    </row>
    <row r="3700" spans="1:12" ht="13.2">
      <c r="A3700" s="20" t="s">
        <v>3831</v>
      </c>
      <c r="B3700" s="1">
        <v>5</v>
      </c>
      <c r="C3700" s="1" t="s">
        <v>33310</v>
      </c>
      <c r="D3700" s="1" t="s">
        <v>13043</v>
      </c>
      <c r="E3700" s="1" t="s">
        <v>33311</v>
      </c>
      <c r="H3700" s="1" t="s">
        <v>7929</v>
      </c>
      <c r="I3700" s="4"/>
      <c r="J3700" s="4" t="str">
        <f ca="1">IFERROR(__xludf.DUMMYFUNCTION("LEFT(INDEX(SPLIT(L3700, "" ""), 4), 2)"),"11")</f>
        <v>11</v>
      </c>
      <c r="K3700" s="1" t="s">
        <v>28475</v>
      </c>
      <c r="L3700" s="1" t="s">
        <v>7929</v>
      </c>
    </row>
    <row r="3701" spans="1:12" ht="13.2">
      <c r="A3701" s="20" t="s">
        <v>18873</v>
      </c>
      <c r="B3701" s="1">
        <v>4</v>
      </c>
      <c r="C3701" s="1" t="s">
        <v>1831</v>
      </c>
      <c r="D3701" s="1" t="s">
        <v>19372</v>
      </c>
      <c r="E3701" s="1" t="s">
        <v>24796</v>
      </c>
      <c r="H3701" s="1" t="s">
        <v>7929</v>
      </c>
      <c r="I3701" s="4"/>
      <c r="J3701" s="4" t="str">
        <f ca="1">IFERROR(__xludf.DUMMYFUNCTION("LEFT(INDEX(SPLIT(L3701, "" ""), 4), 2)"),"11")</f>
        <v>11</v>
      </c>
      <c r="K3701" s="1" t="s">
        <v>26647</v>
      </c>
      <c r="L3701" s="1" t="s">
        <v>7929</v>
      </c>
    </row>
    <row r="3702" spans="1:12" ht="13.2">
      <c r="A3702" s="20" t="s">
        <v>33312</v>
      </c>
      <c r="B3702" s="1">
        <v>5</v>
      </c>
      <c r="C3702" s="1" t="s">
        <v>29</v>
      </c>
      <c r="D3702" s="1" t="s">
        <v>10288</v>
      </c>
      <c r="E3702" s="1" t="s">
        <v>29</v>
      </c>
      <c r="H3702" s="1" t="s">
        <v>7929</v>
      </c>
      <c r="I3702" s="4"/>
      <c r="J3702" s="4" t="str">
        <f ca="1">IFERROR(__xludf.DUMMYFUNCTION("LEFT(INDEX(SPLIT(L3702, "" ""), 4), 2)"),"11")</f>
        <v>11</v>
      </c>
      <c r="K3702" s="1" t="s">
        <v>26621</v>
      </c>
      <c r="L3702" s="1" t="s">
        <v>7929</v>
      </c>
    </row>
    <row r="3703" spans="1:12" ht="13.2">
      <c r="A3703" s="20" t="s">
        <v>3831</v>
      </c>
      <c r="B3703" s="1">
        <v>5</v>
      </c>
      <c r="C3703" s="1" t="s">
        <v>33313</v>
      </c>
      <c r="D3703" s="1" t="s">
        <v>13043</v>
      </c>
      <c r="E3703" s="1" t="s">
        <v>33314</v>
      </c>
      <c r="H3703" s="1" t="s">
        <v>7929</v>
      </c>
      <c r="I3703" s="4"/>
      <c r="J3703" s="4" t="str">
        <f ca="1">IFERROR(__xludf.DUMMYFUNCTION("LEFT(INDEX(SPLIT(L3703, "" ""), 4), 2)"),"11")</f>
        <v>11</v>
      </c>
      <c r="K3703" s="1" t="s">
        <v>28396</v>
      </c>
      <c r="L3703" s="1" t="s">
        <v>7929</v>
      </c>
    </row>
    <row r="3704" spans="1:12" ht="13.2">
      <c r="A3704" s="20" t="s">
        <v>494</v>
      </c>
      <c r="B3704" s="1">
        <v>5</v>
      </c>
      <c r="C3704" s="1" t="s">
        <v>18641</v>
      </c>
      <c r="D3704" s="1" t="s">
        <v>13043</v>
      </c>
      <c r="E3704" s="1" t="s">
        <v>33315</v>
      </c>
      <c r="H3704" s="1" t="s">
        <v>7929</v>
      </c>
      <c r="I3704" s="4"/>
      <c r="J3704" s="4" t="str">
        <f ca="1">IFERROR(__xludf.DUMMYFUNCTION("LEFT(INDEX(SPLIT(L3704, "" ""), 4), 2)"),"11")</f>
        <v>11</v>
      </c>
      <c r="K3704" s="1" t="s">
        <v>26647</v>
      </c>
      <c r="L3704" s="1" t="s">
        <v>7929</v>
      </c>
    </row>
    <row r="3705" spans="1:12" ht="13.2">
      <c r="A3705" s="20" t="s">
        <v>26937</v>
      </c>
      <c r="B3705" s="1">
        <v>5</v>
      </c>
      <c r="C3705" s="1" t="s">
        <v>8556</v>
      </c>
      <c r="D3705" s="1" t="s">
        <v>13578</v>
      </c>
      <c r="E3705" s="1" t="s">
        <v>33316</v>
      </c>
      <c r="H3705" s="1" t="s">
        <v>7929</v>
      </c>
      <c r="I3705" s="4"/>
      <c r="J3705" s="4" t="str">
        <f ca="1">IFERROR(__xludf.DUMMYFUNCTION("LEFT(INDEX(SPLIT(L3705, "" ""), 4), 2)"),"11")</f>
        <v>11</v>
      </c>
      <c r="K3705" s="1" t="s">
        <v>28396</v>
      </c>
      <c r="L3705" s="1" t="s">
        <v>7929</v>
      </c>
    </row>
    <row r="3706" spans="1:12" ht="13.2">
      <c r="A3706" s="20" t="s">
        <v>3831</v>
      </c>
      <c r="B3706" s="1">
        <v>5</v>
      </c>
      <c r="C3706" s="1" t="s">
        <v>33317</v>
      </c>
      <c r="D3706" s="1" t="s">
        <v>13043</v>
      </c>
      <c r="E3706" s="1" t="s">
        <v>33318</v>
      </c>
      <c r="H3706" s="1" t="s">
        <v>7929</v>
      </c>
      <c r="I3706" s="4"/>
      <c r="J3706" s="4" t="str">
        <f ca="1">IFERROR(__xludf.DUMMYFUNCTION("LEFT(INDEX(SPLIT(L3706, "" ""), 4), 2)"),"11")</f>
        <v>11</v>
      </c>
      <c r="K3706" s="1" t="s">
        <v>28475</v>
      </c>
      <c r="L3706" s="1" t="s">
        <v>7929</v>
      </c>
    </row>
    <row r="3707" spans="1:12" ht="13.2">
      <c r="A3707" s="20" t="s">
        <v>31942</v>
      </c>
      <c r="B3707" s="1">
        <v>5</v>
      </c>
      <c r="C3707" s="1" t="s">
        <v>33319</v>
      </c>
      <c r="D3707" s="1" t="s">
        <v>19372</v>
      </c>
      <c r="E3707" s="1" t="s">
        <v>18822</v>
      </c>
      <c r="H3707" s="1" t="s">
        <v>7929</v>
      </c>
      <c r="I3707" s="4"/>
      <c r="J3707" s="4" t="str">
        <f ca="1">IFERROR(__xludf.DUMMYFUNCTION("LEFT(INDEX(SPLIT(L3707, "" ""), 4), 2)"),"11")</f>
        <v>11</v>
      </c>
      <c r="K3707" s="1" t="s">
        <v>26621</v>
      </c>
      <c r="L3707" s="1" t="s">
        <v>7929</v>
      </c>
    </row>
    <row r="3708" spans="1:12" ht="13.2">
      <c r="A3708" s="20" t="s">
        <v>33320</v>
      </c>
      <c r="B3708" s="1">
        <v>5</v>
      </c>
      <c r="C3708" s="1" t="s">
        <v>33321</v>
      </c>
      <c r="D3708" s="1" t="s">
        <v>13043</v>
      </c>
      <c r="E3708" s="1" t="s">
        <v>33322</v>
      </c>
      <c r="H3708" s="1" t="s">
        <v>7929</v>
      </c>
      <c r="I3708" s="4"/>
      <c r="J3708" s="4" t="str">
        <f ca="1">IFERROR(__xludf.DUMMYFUNCTION("LEFT(INDEX(SPLIT(L3708, "" ""), 4), 2)"),"11")</f>
        <v>11</v>
      </c>
      <c r="K3708" s="1" t="s">
        <v>28475</v>
      </c>
      <c r="L3708" s="1" t="s">
        <v>7929</v>
      </c>
    </row>
    <row r="3709" spans="1:12" ht="13.2">
      <c r="A3709" s="20" t="s">
        <v>33323</v>
      </c>
      <c r="B3709" s="1">
        <v>5</v>
      </c>
      <c r="C3709" s="1" t="s">
        <v>27237</v>
      </c>
      <c r="D3709" s="1" t="s">
        <v>13043</v>
      </c>
      <c r="E3709" s="1" t="s">
        <v>1063</v>
      </c>
      <c r="H3709" s="1" t="s">
        <v>7929</v>
      </c>
      <c r="I3709" s="4"/>
      <c r="J3709" s="4" t="str">
        <f ca="1">IFERROR(__xludf.DUMMYFUNCTION("LEFT(INDEX(SPLIT(L3709, "" ""), 4), 2)"),"11")</f>
        <v>11</v>
      </c>
      <c r="K3709" s="1" t="s">
        <v>28396</v>
      </c>
      <c r="L3709" s="1" t="s">
        <v>7929</v>
      </c>
    </row>
    <row r="3710" spans="1:12" ht="13.2">
      <c r="A3710" s="20" t="s">
        <v>33324</v>
      </c>
      <c r="B3710" s="1">
        <v>5</v>
      </c>
      <c r="D3710" s="1" t="s">
        <v>19372</v>
      </c>
      <c r="E3710" s="1" t="s">
        <v>33325</v>
      </c>
      <c r="H3710" s="1" t="s">
        <v>7929</v>
      </c>
      <c r="I3710" s="4"/>
      <c r="J3710" s="4" t="str">
        <f ca="1">IFERROR(__xludf.DUMMYFUNCTION("LEFT(INDEX(SPLIT(L3710, "" ""), 4), 2)"),"11")</f>
        <v>11</v>
      </c>
      <c r="K3710" s="1" t="s">
        <v>27139</v>
      </c>
      <c r="L3710" s="1" t="s">
        <v>7929</v>
      </c>
    </row>
    <row r="3711" spans="1:12" ht="13.2">
      <c r="A3711" s="20" t="s">
        <v>33326</v>
      </c>
      <c r="B3711" s="1">
        <v>5</v>
      </c>
      <c r="C3711" s="1" t="s">
        <v>33327</v>
      </c>
      <c r="D3711" s="1" t="s">
        <v>13043</v>
      </c>
      <c r="E3711" s="1" t="s">
        <v>3109</v>
      </c>
      <c r="H3711" s="1" t="s">
        <v>7929</v>
      </c>
      <c r="I3711" s="4"/>
      <c r="J3711" s="4" t="str">
        <f ca="1">IFERROR(__xludf.DUMMYFUNCTION("LEFT(INDEX(SPLIT(L3711, "" ""), 4), 2)"),"11")</f>
        <v>11</v>
      </c>
      <c r="K3711" s="1" t="s">
        <v>28475</v>
      </c>
      <c r="L3711" s="1" t="s">
        <v>7929</v>
      </c>
    </row>
    <row r="3712" spans="1:12" ht="13.2">
      <c r="A3712" s="20" t="s">
        <v>33328</v>
      </c>
      <c r="B3712" s="1">
        <v>5</v>
      </c>
      <c r="C3712" s="1" t="s">
        <v>33329</v>
      </c>
      <c r="D3712" s="1" t="s">
        <v>13043</v>
      </c>
      <c r="E3712" s="1" t="s">
        <v>33330</v>
      </c>
      <c r="H3712" s="1" t="s">
        <v>7929</v>
      </c>
      <c r="I3712" s="4"/>
      <c r="J3712" s="4" t="str">
        <f ca="1">IFERROR(__xludf.DUMMYFUNCTION("LEFT(INDEX(SPLIT(L3712, "" ""), 4), 2)"),"11")</f>
        <v>11</v>
      </c>
      <c r="K3712" s="1" t="s">
        <v>26614</v>
      </c>
      <c r="L3712" s="1" t="s">
        <v>7929</v>
      </c>
    </row>
    <row r="3713" spans="1:12" ht="13.2">
      <c r="A3713" s="20" t="s">
        <v>3831</v>
      </c>
      <c r="B3713" s="1">
        <v>5</v>
      </c>
      <c r="C3713" s="1" t="s">
        <v>300</v>
      </c>
      <c r="D3713" s="1" t="s">
        <v>13043</v>
      </c>
      <c r="E3713" s="1" t="s">
        <v>33331</v>
      </c>
      <c r="H3713" s="1" t="s">
        <v>7929</v>
      </c>
      <c r="I3713" s="4"/>
      <c r="J3713" s="4" t="str">
        <f ca="1">IFERROR(__xludf.DUMMYFUNCTION("LEFT(INDEX(SPLIT(L3713, "" ""), 4), 2)"),"11")</f>
        <v>11</v>
      </c>
      <c r="K3713" s="1" t="s">
        <v>28396</v>
      </c>
      <c r="L3713" s="1" t="s">
        <v>7929</v>
      </c>
    </row>
    <row r="3714" spans="1:12" ht="13.2">
      <c r="A3714" s="20" t="s">
        <v>22819</v>
      </c>
      <c r="B3714" s="1">
        <v>5</v>
      </c>
      <c r="D3714" s="1" t="s">
        <v>19372</v>
      </c>
      <c r="E3714" s="1" t="s">
        <v>33332</v>
      </c>
      <c r="H3714" s="1" t="s">
        <v>7929</v>
      </c>
      <c r="I3714" s="4"/>
      <c r="J3714" s="4" t="str">
        <f ca="1">IFERROR(__xludf.DUMMYFUNCTION("LEFT(INDEX(SPLIT(L3714, "" ""), 4), 2)"),"11")</f>
        <v>11</v>
      </c>
      <c r="K3714" s="1" t="s">
        <v>27139</v>
      </c>
      <c r="L3714" s="1" t="s">
        <v>7929</v>
      </c>
    </row>
    <row r="3715" spans="1:12" ht="13.2">
      <c r="A3715" s="20" t="s">
        <v>33333</v>
      </c>
      <c r="B3715" s="1">
        <v>5</v>
      </c>
      <c r="C3715" s="1" t="s">
        <v>9223</v>
      </c>
      <c r="D3715" s="1" t="s">
        <v>13043</v>
      </c>
      <c r="E3715" s="1" t="s">
        <v>9223</v>
      </c>
      <c r="H3715" s="1" t="s">
        <v>7929</v>
      </c>
      <c r="I3715" s="4"/>
      <c r="J3715" s="4" t="str">
        <f ca="1">IFERROR(__xludf.DUMMYFUNCTION("LEFT(INDEX(SPLIT(L3715, "" ""), 4), 2)"),"11")</f>
        <v>11</v>
      </c>
      <c r="K3715" s="1" t="s">
        <v>26621</v>
      </c>
      <c r="L3715" s="1" t="s">
        <v>7929</v>
      </c>
    </row>
    <row r="3716" spans="1:12" ht="13.2">
      <c r="A3716" s="20" t="s">
        <v>33334</v>
      </c>
      <c r="B3716" s="1">
        <v>5</v>
      </c>
      <c r="C3716" s="1" t="s">
        <v>32651</v>
      </c>
      <c r="D3716" s="1" t="s">
        <v>13043</v>
      </c>
      <c r="E3716" s="1" t="s">
        <v>22670</v>
      </c>
      <c r="H3716" s="1" t="s">
        <v>7929</v>
      </c>
      <c r="I3716" s="4"/>
      <c r="J3716" s="4" t="str">
        <f ca="1">IFERROR(__xludf.DUMMYFUNCTION("LEFT(INDEX(SPLIT(L3716, "" ""), 4), 2)"),"11")</f>
        <v>11</v>
      </c>
      <c r="K3716" s="1" t="s">
        <v>28475</v>
      </c>
      <c r="L3716" s="1" t="s">
        <v>7929</v>
      </c>
    </row>
    <row r="3717" spans="1:12" ht="13.2">
      <c r="A3717" s="20" t="s">
        <v>20554</v>
      </c>
      <c r="B3717" s="1">
        <v>5</v>
      </c>
      <c r="D3717" s="1" t="s">
        <v>19372</v>
      </c>
      <c r="E3717" s="1" t="s">
        <v>33335</v>
      </c>
      <c r="H3717" s="1" t="s">
        <v>7929</v>
      </c>
      <c r="I3717" s="4"/>
      <c r="J3717" s="4" t="str">
        <f ca="1">IFERROR(__xludf.DUMMYFUNCTION("LEFT(INDEX(SPLIT(L3717, "" ""), 4), 2)"),"11")</f>
        <v>11</v>
      </c>
      <c r="K3717" s="1" t="s">
        <v>27139</v>
      </c>
      <c r="L3717" s="1" t="s">
        <v>7929</v>
      </c>
    </row>
    <row r="3718" spans="1:12" ht="13.2">
      <c r="A3718" s="20" t="s">
        <v>33336</v>
      </c>
      <c r="B3718" s="1">
        <v>5</v>
      </c>
      <c r="C3718" s="1" t="s">
        <v>3599</v>
      </c>
      <c r="D3718" s="1" t="s">
        <v>13043</v>
      </c>
      <c r="E3718" s="1" t="s">
        <v>33337</v>
      </c>
      <c r="H3718" s="1" t="s">
        <v>7929</v>
      </c>
      <c r="I3718" s="4"/>
      <c r="J3718" s="4" t="str">
        <f ca="1">IFERROR(__xludf.DUMMYFUNCTION("LEFT(INDEX(SPLIT(L3718, "" ""), 4), 2)"),"11")</f>
        <v>11</v>
      </c>
      <c r="K3718" s="1" t="s">
        <v>26621</v>
      </c>
      <c r="L3718" s="1" t="s">
        <v>7929</v>
      </c>
    </row>
    <row r="3719" spans="1:12" ht="13.2">
      <c r="A3719" s="20" t="s">
        <v>3831</v>
      </c>
      <c r="B3719" s="1">
        <v>5</v>
      </c>
      <c r="C3719" s="1" t="s">
        <v>33338</v>
      </c>
      <c r="D3719" s="1" t="s">
        <v>13043</v>
      </c>
      <c r="E3719" s="1" t="s">
        <v>1097</v>
      </c>
      <c r="H3719" s="1" t="s">
        <v>7929</v>
      </c>
      <c r="I3719" s="4"/>
      <c r="J3719" s="4" t="str">
        <f ca="1">IFERROR(__xludf.DUMMYFUNCTION("LEFT(INDEX(SPLIT(L3719, "" ""), 4), 2)"),"11")</f>
        <v>11</v>
      </c>
      <c r="K3719" s="1" t="s">
        <v>28396</v>
      </c>
      <c r="L3719" s="1" t="s">
        <v>7929</v>
      </c>
    </row>
    <row r="3720" spans="1:12" ht="13.2">
      <c r="A3720" s="20" t="s">
        <v>3831</v>
      </c>
      <c r="B3720" s="1">
        <v>2</v>
      </c>
      <c r="C3720" s="1" t="s">
        <v>11798</v>
      </c>
      <c r="D3720" s="1" t="s">
        <v>13043</v>
      </c>
      <c r="E3720" s="1" t="s">
        <v>33339</v>
      </c>
      <c r="H3720" s="1" t="s">
        <v>7929</v>
      </c>
      <c r="I3720" s="4"/>
      <c r="J3720" s="4" t="str">
        <f ca="1">IFERROR(__xludf.DUMMYFUNCTION("LEFT(INDEX(SPLIT(L3720, "" ""), 4), 2)"),"11")</f>
        <v>11</v>
      </c>
      <c r="K3720" s="1" t="s">
        <v>28396</v>
      </c>
      <c r="L3720" s="1" t="s">
        <v>7929</v>
      </c>
    </row>
    <row r="3721" spans="1:12" ht="13.2">
      <c r="A3721" s="20" t="s">
        <v>33340</v>
      </c>
      <c r="B3721" s="1">
        <v>5</v>
      </c>
      <c r="D3721" s="1" t="s">
        <v>13578</v>
      </c>
      <c r="E3721" s="1" t="s">
        <v>33341</v>
      </c>
      <c r="H3721" s="1" t="s">
        <v>7929</v>
      </c>
      <c r="I3721" s="4"/>
      <c r="J3721" s="4" t="str">
        <f ca="1">IFERROR(__xludf.DUMMYFUNCTION("LEFT(INDEX(SPLIT(L3721, "" ""), 4), 2)"),"11")</f>
        <v>11</v>
      </c>
      <c r="K3721" s="1" t="s">
        <v>26650</v>
      </c>
      <c r="L3721" s="1" t="s">
        <v>7929</v>
      </c>
    </row>
    <row r="3722" spans="1:12" ht="13.2">
      <c r="A3722" s="20" t="s">
        <v>33342</v>
      </c>
      <c r="B3722" s="1">
        <v>5</v>
      </c>
      <c r="D3722" s="1" t="s">
        <v>19372</v>
      </c>
      <c r="E3722" s="1" t="s">
        <v>4761</v>
      </c>
      <c r="H3722" s="1" t="s">
        <v>7929</v>
      </c>
      <c r="I3722" s="4"/>
      <c r="J3722" s="4" t="str">
        <f ca="1">IFERROR(__xludf.DUMMYFUNCTION("LEFT(INDEX(SPLIT(L3722, "" ""), 4), 2)"),"11")</f>
        <v>11</v>
      </c>
      <c r="K3722" s="1" t="s">
        <v>27561</v>
      </c>
      <c r="L3722" s="1" t="s">
        <v>7929</v>
      </c>
    </row>
    <row r="3723" spans="1:12" ht="13.2">
      <c r="A3723" s="20" t="s">
        <v>33343</v>
      </c>
      <c r="B3723" s="1">
        <v>5</v>
      </c>
      <c r="C3723" s="1" t="s">
        <v>33344</v>
      </c>
      <c r="D3723" s="1" t="s">
        <v>13043</v>
      </c>
      <c r="E3723" s="1" t="s">
        <v>33345</v>
      </c>
      <c r="H3723" s="1" t="s">
        <v>7929</v>
      </c>
      <c r="I3723" s="4"/>
      <c r="J3723" s="4" t="str">
        <f ca="1">IFERROR(__xludf.DUMMYFUNCTION("LEFT(INDEX(SPLIT(L3723, "" ""), 4), 2)"),"11")</f>
        <v>11</v>
      </c>
      <c r="K3723" s="1" t="s">
        <v>28396</v>
      </c>
      <c r="L3723" s="1" t="s">
        <v>7929</v>
      </c>
    </row>
    <row r="3724" spans="1:12" ht="13.2">
      <c r="A3724" s="20" t="s">
        <v>33346</v>
      </c>
      <c r="B3724" s="1">
        <v>5</v>
      </c>
      <c r="C3724" s="1" t="s">
        <v>2454</v>
      </c>
      <c r="D3724" s="1" t="s">
        <v>13043</v>
      </c>
      <c r="E3724" s="1" t="s">
        <v>2454</v>
      </c>
      <c r="H3724" s="1" t="s">
        <v>7929</v>
      </c>
      <c r="I3724" s="4"/>
      <c r="J3724" s="4" t="str">
        <f ca="1">IFERROR(__xludf.DUMMYFUNCTION("LEFT(INDEX(SPLIT(L3724, "" ""), 4), 2)"),"11")</f>
        <v>11</v>
      </c>
      <c r="K3724" s="1" t="s">
        <v>26621</v>
      </c>
      <c r="L3724" s="1" t="s">
        <v>7929</v>
      </c>
    </row>
    <row r="3725" spans="1:12" ht="13.2">
      <c r="A3725" s="20" t="s">
        <v>3831</v>
      </c>
      <c r="B3725" s="1">
        <v>5</v>
      </c>
      <c r="C3725" s="1" t="s">
        <v>33347</v>
      </c>
      <c r="D3725" s="1" t="s">
        <v>13043</v>
      </c>
      <c r="E3725" s="1" t="s">
        <v>9824</v>
      </c>
      <c r="H3725" s="1" t="s">
        <v>7929</v>
      </c>
      <c r="I3725" s="4"/>
      <c r="J3725" s="4" t="str">
        <f ca="1">IFERROR(__xludf.DUMMYFUNCTION("LEFT(INDEX(SPLIT(L3725, "" ""), 4), 2)"),"11")</f>
        <v>11</v>
      </c>
      <c r="K3725" s="1" t="s">
        <v>28396</v>
      </c>
      <c r="L3725" s="1" t="s">
        <v>7929</v>
      </c>
    </row>
    <row r="3726" spans="1:12" ht="13.2">
      <c r="A3726" s="20" t="s">
        <v>33348</v>
      </c>
      <c r="B3726" s="1">
        <v>5</v>
      </c>
      <c r="C3726" s="1" t="s">
        <v>33349</v>
      </c>
      <c r="D3726" s="1" t="s">
        <v>13043</v>
      </c>
      <c r="E3726" s="1" t="s">
        <v>32929</v>
      </c>
      <c r="H3726" s="1" t="s">
        <v>7929</v>
      </c>
      <c r="I3726" s="4"/>
      <c r="J3726" s="4" t="str">
        <f ca="1">IFERROR(__xludf.DUMMYFUNCTION("LEFT(INDEX(SPLIT(L3726, "" ""), 4), 2)"),"11")</f>
        <v>11</v>
      </c>
      <c r="K3726" s="1" t="s">
        <v>28396</v>
      </c>
      <c r="L3726" s="1" t="s">
        <v>7929</v>
      </c>
    </row>
    <row r="3727" spans="1:12" ht="13.2">
      <c r="A3727" s="20" t="s">
        <v>3831</v>
      </c>
      <c r="B3727" s="1">
        <v>5</v>
      </c>
      <c r="C3727" s="1" t="s">
        <v>33350</v>
      </c>
      <c r="D3727" s="1" t="s">
        <v>13043</v>
      </c>
      <c r="E3727" s="1" t="s">
        <v>554</v>
      </c>
      <c r="H3727" s="1" t="s">
        <v>7929</v>
      </c>
      <c r="I3727" s="4"/>
      <c r="J3727" s="4" t="str">
        <f ca="1">IFERROR(__xludf.DUMMYFUNCTION("LEFT(INDEX(SPLIT(L3727, "" ""), 4), 2)"),"11")</f>
        <v>11</v>
      </c>
      <c r="K3727" s="1" t="s">
        <v>28475</v>
      </c>
      <c r="L3727" s="1" t="s">
        <v>7929</v>
      </c>
    </row>
    <row r="3728" spans="1:12" ht="13.2">
      <c r="A3728" s="20" t="s">
        <v>3831</v>
      </c>
      <c r="B3728" s="1">
        <v>5</v>
      </c>
      <c r="C3728" s="1" t="s">
        <v>3901</v>
      </c>
      <c r="D3728" s="1" t="s">
        <v>13578</v>
      </c>
      <c r="E3728" s="1" t="s">
        <v>504</v>
      </c>
      <c r="H3728" s="1" t="s">
        <v>7929</v>
      </c>
      <c r="I3728" s="4"/>
      <c r="J3728" s="4" t="str">
        <f ca="1">IFERROR(__xludf.DUMMYFUNCTION("LEFT(INDEX(SPLIT(L3728, "" ""), 4), 2)"),"11")</f>
        <v>11</v>
      </c>
      <c r="K3728" s="1" t="s">
        <v>28396</v>
      </c>
      <c r="L3728" s="1" t="s">
        <v>7929</v>
      </c>
    </row>
    <row r="3729" spans="1:12" ht="13.2">
      <c r="A3729" s="20" t="s">
        <v>3831</v>
      </c>
      <c r="B3729" s="1">
        <v>3</v>
      </c>
      <c r="C3729" s="1" t="s">
        <v>33351</v>
      </c>
      <c r="D3729" s="1" t="s">
        <v>13043</v>
      </c>
      <c r="E3729" s="1" t="s">
        <v>33352</v>
      </c>
      <c r="H3729" s="1" t="s">
        <v>7929</v>
      </c>
      <c r="I3729" s="4"/>
      <c r="J3729" s="4" t="str">
        <f ca="1">IFERROR(__xludf.DUMMYFUNCTION("LEFT(INDEX(SPLIT(L3729, "" ""), 4), 2)"),"11")</f>
        <v>11</v>
      </c>
      <c r="K3729" s="1" t="s">
        <v>28396</v>
      </c>
      <c r="L3729" s="1" t="s">
        <v>7929</v>
      </c>
    </row>
    <row r="3730" spans="1:12" ht="13.2">
      <c r="A3730" s="20" t="s">
        <v>33353</v>
      </c>
      <c r="B3730" s="1">
        <v>5</v>
      </c>
      <c r="C3730" s="1" t="s">
        <v>5039</v>
      </c>
      <c r="D3730" s="1" t="s">
        <v>13043</v>
      </c>
      <c r="E3730" s="1" t="s">
        <v>5039</v>
      </c>
      <c r="H3730" s="1" t="s">
        <v>7929</v>
      </c>
      <c r="I3730" s="4"/>
      <c r="J3730" s="4" t="str">
        <f ca="1">IFERROR(__xludf.DUMMYFUNCTION("LEFT(INDEX(SPLIT(L3730, "" ""), 4), 2)"),"11")</f>
        <v>11</v>
      </c>
      <c r="K3730" s="1" t="s">
        <v>26875</v>
      </c>
      <c r="L3730" s="1" t="s">
        <v>7929</v>
      </c>
    </row>
    <row r="3731" spans="1:12" ht="13.2">
      <c r="A3731" s="20" t="s">
        <v>3831</v>
      </c>
      <c r="B3731" s="1">
        <v>5</v>
      </c>
      <c r="C3731" s="1" t="s">
        <v>33354</v>
      </c>
      <c r="D3731" s="1" t="s">
        <v>13043</v>
      </c>
      <c r="E3731" s="1" t="s">
        <v>33355</v>
      </c>
      <c r="H3731" s="1" t="s">
        <v>7929</v>
      </c>
      <c r="I3731" s="4"/>
      <c r="J3731" s="4" t="str">
        <f ca="1">IFERROR(__xludf.DUMMYFUNCTION("LEFT(INDEX(SPLIT(L3731, "" ""), 4), 2)"),"11")</f>
        <v>11</v>
      </c>
      <c r="K3731" s="1" t="s">
        <v>28475</v>
      </c>
      <c r="L3731" s="1" t="s">
        <v>7929</v>
      </c>
    </row>
    <row r="3732" spans="1:12" ht="13.2">
      <c r="A3732" s="20" t="s">
        <v>18878</v>
      </c>
      <c r="B3732" s="1">
        <v>5</v>
      </c>
      <c r="D3732" s="1" t="s">
        <v>19372</v>
      </c>
      <c r="E3732" s="1" t="s">
        <v>33356</v>
      </c>
      <c r="H3732" s="1" t="s">
        <v>7929</v>
      </c>
      <c r="I3732" s="4"/>
      <c r="J3732" s="4" t="str">
        <f ca="1">IFERROR(__xludf.DUMMYFUNCTION("LEFT(INDEX(SPLIT(L3732, "" ""), 4), 2)"),"11")</f>
        <v>11</v>
      </c>
      <c r="K3732" s="1" t="s">
        <v>27488</v>
      </c>
      <c r="L3732" s="1" t="s">
        <v>7929</v>
      </c>
    </row>
    <row r="3733" spans="1:12" ht="13.2">
      <c r="A3733" s="20" t="s">
        <v>20397</v>
      </c>
      <c r="B3733" s="1">
        <v>5</v>
      </c>
      <c r="D3733" s="1" t="s">
        <v>10743</v>
      </c>
      <c r="E3733" s="1" t="s">
        <v>33357</v>
      </c>
      <c r="H3733" s="1" t="s">
        <v>7929</v>
      </c>
      <c r="I3733" s="4"/>
      <c r="J3733" s="4" t="str">
        <f ca="1">IFERROR(__xludf.DUMMYFUNCTION("LEFT(INDEX(SPLIT(L3733, "" ""), 4), 2)"),"11")</f>
        <v>11</v>
      </c>
      <c r="K3733" s="1" t="s">
        <v>27390</v>
      </c>
      <c r="L3733" s="1" t="s">
        <v>7929</v>
      </c>
    </row>
    <row r="3734" spans="1:12" ht="13.2">
      <c r="A3734" s="20" t="s">
        <v>18936</v>
      </c>
      <c r="B3734" s="1">
        <v>5</v>
      </c>
      <c r="C3734" s="1" t="s">
        <v>33358</v>
      </c>
      <c r="D3734" s="1" t="s">
        <v>18313</v>
      </c>
      <c r="E3734" s="1" t="s">
        <v>33359</v>
      </c>
      <c r="H3734" s="1" t="s">
        <v>7929</v>
      </c>
      <c r="I3734" s="4"/>
      <c r="J3734" s="4" t="str">
        <f ca="1">IFERROR(__xludf.DUMMYFUNCTION("LEFT(INDEX(SPLIT(L3734, "" ""), 4), 2)"),"11")</f>
        <v>11</v>
      </c>
      <c r="K3734" s="1" t="s">
        <v>27477</v>
      </c>
      <c r="L3734" s="1" t="s">
        <v>7929</v>
      </c>
    </row>
    <row r="3735" spans="1:12" ht="13.2">
      <c r="A3735" s="20" t="s">
        <v>19004</v>
      </c>
      <c r="B3735" s="1">
        <v>1</v>
      </c>
      <c r="C3735" s="1" t="s">
        <v>33360</v>
      </c>
      <c r="D3735" s="1" t="s">
        <v>19372</v>
      </c>
      <c r="E3735" s="1" t="s">
        <v>33361</v>
      </c>
      <c r="H3735" s="1" t="s">
        <v>7929</v>
      </c>
      <c r="I3735" s="4"/>
      <c r="J3735" s="4" t="str">
        <f ca="1">IFERROR(__xludf.DUMMYFUNCTION("LEFT(INDEX(SPLIT(L3735, "" ""), 4), 2)"),"11")</f>
        <v>11</v>
      </c>
      <c r="K3735" s="1" t="s">
        <v>27326</v>
      </c>
      <c r="L3735" s="1" t="s">
        <v>7929</v>
      </c>
    </row>
    <row r="3736" spans="1:12" ht="13.2">
      <c r="A3736" s="20" t="s">
        <v>18936</v>
      </c>
      <c r="B3736" s="1">
        <v>1</v>
      </c>
      <c r="C3736" s="1" t="s">
        <v>33362</v>
      </c>
      <c r="D3736" s="1" t="s">
        <v>13578</v>
      </c>
      <c r="E3736" s="1" t="s">
        <v>33363</v>
      </c>
      <c r="H3736" s="1" t="s">
        <v>7929</v>
      </c>
      <c r="I3736" s="4"/>
      <c r="J3736" s="4" t="str">
        <f ca="1">IFERROR(__xludf.DUMMYFUNCTION("LEFT(INDEX(SPLIT(L3736, "" ""), 4), 2)"),"11")</f>
        <v>11</v>
      </c>
      <c r="K3736" s="1" t="s">
        <v>27477</v>
      </c>
      <c r="L3736" s="1" t="s">
        <v>7929</v>
      </c>
    </row>
    <row r="3737" spans="1:12" ht="13.2">
      <c r="A3737" s="20" t="s">
        <v>18878</v>
      </c>
      <c r="B3737" s="1">
        <v>5</v>
      </c>
      <c r="D3737" s="1" t="s">
        <v>19372</v>
      </c>
      <c r="E3737" s="1" t="s">
        <v>33364</v>
      </c>
      <c r="H3737" s="1" t="s">
        <v>7929</v>
      </c>
      <c r="I3737" s="4"/>
      <c r="J3737" s="4" t="str">
        <f ca="1">IFERROR(__xludf.DUMMYFUNCTION("LEFT(INDEX(SPLIT(L3737, "" ""), 4), 2)"),"11")</f>
        <v>11</v>
      </c>
      <c r="K3737" s="1" t="s">
        <v>27488</v>
      </c>
      <c r="L3737" s="1" t="s">
        <v>7929</v>
      </c>
    </row>
    <row r="3738" spans="1:12" ht="13.2">
      <c r="A3738" s="20" t="s">
        <v>23582</v>
      </c>
      <c r="B3738" s="1">
        <v>5</v>
      </c>
      <c r="C3738" s="1" t="s">
        <v>33365</v>
      </c>
      <c r="D3738" s="1" t="s">
        <v>13043</v>
      </c>
      <c r="E3738" s="1" t="s">
        <v>33366</v>
      </c>
      <c r="H3738" s="1" t="s">
        <v>7929</v>
      </c>
      <c r="I3738" s="4"/>
      <c r="J3738" s="4" t="str">
        <f ca="1">IFERROR(__xludf.DUMMYFUNCTION("LEFT(INDEX(SPLIT(L3738, "" ""), 4), 2)"),"11")</f>
        <v>11</v>
      </c>
      <c r="K3738" s="1" t="s">
        <v>27342</v>
      </c>
      <c r="L3738" s="1" t="s">
        <v>7929</v>
      </c>
    </row>
    <row r="3739" spans="1:12" ht="13.2">
      <c r="A3739" s="20" t="s">
        <v>19451</v>
      </c>
      <c r="B3739" s="1">
        <v>5</v>
      </c>
      <c r="C3739" s="1" t="s">
        <v>32688</v>
      </c>
      <c r="D3739" s="1" t="s">
        <v>13043</v>
      </c>
      <c r="E3739" s="1" t="s">
        <v>33367</v>
      </c>
      <c r="H3739" s="1" t="s">
        <v>7929</v>
      </c>
      <c r="I3739" s="4"/>
      <c r="J3739" s="4" t="str">
        <f ca="1">IFERROR(__xludf.DUMMYFUNCTION("LEFT(INDEX(SPLIT(L3739, "" ""), 4), 2)"),"11")</f>
        <v>11</v>
      </c>
      <c r="K3739" s="1" t="s">
        <v>28258</v>
      </c>
      <c r="L3739" s="1" t="s">
        <v>7929</v>
      </c>
    </row>
    <row r="3740" spans="1:12" ht="13.2">
      <c r="A3740" s="20" t="s">
        <v>19451</v>
      </c>
      <c r="B3740" s="1">
        <v>5</v>
      </c>
      <c r="C3740" s="1" t="s">
        <v>32688</v>
      </c>
      <c r="D3740" s="1" t="s">
        <v>19372</v>
      </c>
      <c r="E3740" s="1" t="s">
        <v>33368</v>
      </c>
      <c r="H3740" s="1" t="s">
        <v>7929</v>
      </c>
      <c r="I3740" s="4"/>
      <c r="J3740" s="4" t="str">
        <f ca="1">IFERROR(__xludf.DUMMYFUNCTION("LEFT(INDEX(SPLIT(L3740, "" ""), 4), 2)"),"11")</f>
        <v>11</v>
      </c>
      <c r="K3740" s="1" t="s">
        <v>28258</v>
      </c>
      <c r="L3740" s="1" t="s">
        <v>7929</v>
      </c>
    </row>
    <row r="3741" spans="1:12" ht="13.2">
      <c r="A3741" s="20" t="s">
        <v>23582</v>
      </c>
      <c r="B3741" s="1">
        <v>5</v>
      </c>
      <c r="C3741" s="1" t="s">
        <v>33369</v>
      </c>
      <c r="D3741" s="1" t="s">
        <v>13043</v>
      </c>
      <c r="E3741" s="1" t="s">
        <v>33370</v>
      </c>
      <c r="H3741" s="1" t="s">
        <v>7929</v>
      </c>
      <c r="I3741" s="4"/>
      <c r="J3741" s="4" t="str">
        <f ca="1">IFERROR(__xludf.DUMMYFUNCTION("LEFT(INDEX(SPLIT(L3741, "" ""), 4), 2)"),"11")</f>
        <v>11</v>
      </c>
      <c r="K3741" s="1" t="s">
        <v>27342</v>
      </c>
      <c r="L3741" s="1" t="s">
        <v>7929</v>
      </c>
    </row>
    <row r="3742" spans="1:12" ht="13.2">
      <c r="A3742" s="20" t="s">
        <v>33371</v>
      </c>
      <c r="B3742" s="1">
        <v>5</v>
      </c>
      <c r="D3742" s="1" t="s">
        <v>10743</v>
      </c>
      <c r="E3742" s="1" t="s">
        <v>33372</v>
      </c>
      <c r="H3742" s="1" t="s">
        <v>7929</v>
      </c>
      <c r="I3742" s="4"/>
      <c r="J3742" s="4" t="str">
        <f ca="1">IFERROR(__xludf.DUMMYFUNCTION("LEFT(INDEX(SPLIT(L3742, "" ""), 4), 2)"),"11")</f>
        <v>11</v>
      </c>
      <c r="K3742" s="1" t="s">
        <v>33373</v>
      </c>
      <c r="L3742" s="1" t="s">
        <v>7929</v>
      </c>
    </row>
    <row r="3743" spans="1:12" ht="13.2">
      <c r="A3743" s="20" t="s">
        <v>33374</v>
      </c>
      <c r="B3743" s="1">
        <v>5</v>
      </c>
      <c r="C3743" s="1" t="s">
        <v>33375</v>
      </c>
      <c r="D3743" s="1" t="s">
        <v>19372</v>
      </c>
      <c r="E3743" s="1" t="s">
        <v>33376</v>
      </c>
      <c r="H3743" s="1" t="s">
        <v>7929</v>
      </c>
      <c r="I3743" s="4"/>
      <c r="J3743" s="4" t="str">
        <f ca="1">IFERROR(__xludf.DUMMYFUNCTION("LEFT(INDEX(SPLIT(L3743, "" ""), 4), 2)"),"11")</f>
        <v>11</v>
      </c>
      <c r="K3743" s="1" t="s">
        <v>26609</v>
      </c>
      <c r="L3743" s="1" t="s">
        <v>7929</v>
      </c>
    </row>
    <row r="3744" spans="1:12" ht="13.2">
      <c r="A3744" s="20" t="s">
        <v>19010</v>
      </c>
      <c r="B3744" s="1">
        <v>4</v>
      </c>
      <c r="D3744" s="1" t="s">
        <v>10288</v>
      </c>
      <c r="E3744" s="1" t="s">
        <v>33377</v>
      </c>
      <c r="H3744" s="1" t="s">
        <v>7929</v>
      </c>
      <c r="I3744" s="4"/>
      <c r="J3744" s="4" t="str">
        <f ca="1">IFERROR(__xludf.DUMMYFUNCTION("LEFT(INDEX(SPLIT(L3744, "" ""), 4), 2)"),"11")</f>
        <v>11</v>
      </c>
      <c r="K3744" s="1" t="s">
        <v>27390</v>
      </c>
      <c r="L3744" s="1" t="s">
        <v>7929</v>
      </c>
    </row>
    <row r="3745" spans="1:12" ht="13.2">
      <c r="A3745" s="20" t="s">
        <v>18878</v>
      </c>
      <c r="B3745" s="1">
        <v>5</v>
      </c>
      <c r="D3745" s="1" t="s">
        <v>19372</v>
      </c>
      <c r="E3745" s="1" t="s">
        <v>33378</v>
      </c>
      <c r="H3745" s="1" t="s">
        <v>7929</v>
      </c>
      <c r="I3745" s="4"/>
      <c r="J3745" s="4" t="str">
        <f ca="1">IFERROR(__xludf.DUMMYFUNCTION("LEFT(INDEX(SPLIT(L3745, "" ""), 4), 2)"),"11")</f>
        <v>11</v>
      </c>
      <c r="K3745" s="1" t="s">
        <v>27488</v>
      </c>
      <c r="L3745" s="1" t="s">
        <v>7929</v>
      </c>
    </row>
    <row r="3746" spans="1:12" ht="13.2">
      <c r="A3746" s="20" t="s">
        <v>19451</v>
      </c>
      <c r="B3746" s="1">
        <v>5</v>
      </c>
      <c r="C3746" s="1" t="s">
        <v>32688</v>
      </c>
      <c r="D3746" s="1" t="s">
        <v>13578</v>
      </c>
      <c r="E3746" s="1" t="s">
        <v>33379</v>
      </c>
      <c r="H3746" s="1" t="s">
        <v>7929</v>
      </c>
      <c r="I3746" s="4"/>
      <c r="J3746" s="4" t="str">
        <f ca="1">IFERROR(__xludf.DUMMYFUNCTION("LEFT(INDEX(SPLIT(L3746, "" ""), 4), 2)"),"11")</f>
        <v>11</v>
      </c>
      <c r="K3746" s="1" t="s">
        <v>28258</v>
      </c>
      <c r="L3746" s="1" t="s">
        <v>7929</v>
      </c>
    </row>
    <row r="3747" spans="1:12" ht="13.2">
      <c r="A3747" s="20" t="s">
        <v>33380</v>
      </c>
      <c r="B3747" s="1">
        <v>5</v>
      </c>
      <c r="C3747" s="1" t="s">
        <v>33381</v>
      </c>
      <c r="D3747" s="1" t="s">
        <v>19372</v>
      </c>
      <c r="E3747" s="1" t="s">
        <v>33382</v>
      </c>
      <c r="H3747" s="1" t="s">
        <v>7929</v>
      </c>
      <c r="I3747" s="4"/>
      <c r="J3747" s="4" t="str">
        <f ca="1">IFERROR(__xludf.DUMMYFUNCTION("LEFT(INDEX(SPLIT(L3747, "" ""), 4), 2)"),"11")</f>
        <v>11</v>
      </c>
      <c r="K3747" s="1" t="s">
        <v>27668</v>
      </c>
      <c r="L3747" s="1" t="s">
        <v>7929</v>
      </c>
    </row>
    <row r="3748" spans="1:12" ht="13.2">
      <c r="A3748" s="20" t="s">
        <v>33383</v>
      </c>
      <c r="B3748" s="1">
        <v>5</v>
      </c>
      <c r="D3748" s="1" t="s">
        <v>10479</v>
      </c>
      <c r="E3748" s="1" t="s">
        <v>33384</v>
      </c>
      <c r="H3748" s="1" t="s">
        <v>7929</v>
      </c>
      <c r="I3748" s="4"/>
      <c r="J3748" s="4" t="str">
        <f ca="1">IFERROR(__xludf.DUMMYFUNCTION("LEFT(INDEX(SPLIT(L3748, "" ""), 4), 2)"),"11")</f>
        <v>11</v>
      </c>
      <c r="K3748" s="1" t="s">
        <v>26960</v>
      </c>
      <c r="L3748" s="1" t="s">
        <v>7929</v>
      </c>
    </row>
    <row r="3749" spans="1:12" ht="13.2">
      <c r="A3749" s="20" t="s">
        <v>33385</v>
      </c>
      <c r="B3749" s="1">
        <v>4</v>
      </c>
      <c r="C3749" s="1" t="s">
        <v>33375</v>
      </c>
      <c r="D3749" s="1" t="s">
        <v>13043</v>
      </c>
      <c r="E3749" s="1" t="s">
        <v>33386</v>
      </c>
      <c r="H3749" s="1" t="s">
        <v>7929</v>
      </c>
      <c r="I3749" s="4"/>
      <c r="J3749" s="4" t="str">
        <f ca="1">IFERROR(__xludf.DUMMYFUNCTION("LEFT(INDEX(SPLIT(L3749, "" ""), 4), 2)"),"11")</f>
        <v>11</v>
      </c>
      <c r="K3749" s="1" t="s">
        <v>26609</v>
      </c>
      <c r="L3749" s="1" t="s">
        <v>7929</v>
      </c>
    </row>
    <row r="3750" spans="1:12" ht="13.2">
      <c r="A3750" s="20" t="s">
        <v>24363</v>
      </c>
      <c r="B3750" s="1">
        <v>3</v>
      </c>
      <c r="D3750" s="1" t="s">
        <v>19372</v>
      </c>
      <c r="E3750" s="1" t="s">
        <v>33387</v>
      </c>
      <c r="H3750" s="1" t="s">
        <v>7929</v>
      </c>
      <c r="I3750" s="4"/>
      <c r="J3750" s="4" t="str">
        <f ca="1">IFERROR(__xludf.DUMMYFUNCTION("LEFT(INDEX(SPLIT(L3750, "" ""), 4), 2)"),"11")</f>
        <v>11</v>
      </c>
      <c r="K3750" s="1" t="s">
        <v>27197</v>
      </c>
      <c r="L3750" s="1" t="s">
        <v>7929</v>
      </c>
    </row>
    <row r="3751" spans="1:12" ht="13.2">
      <c r="A3751" s="20" t="s">
        <v>19166</v>
      </c>
      <c r="B3751" s="1">
        <v>5</v>
      </c>
      <c r="D3751" s="1" t="s">
        <v>10743</v>
      </c>
      <c r="E3751" s="1" t="s">
        <v>33388</v>
      </c>
      <c r="H3751" s="1" t="s">
        <v>7929</v>
      </c>
      <c r="I3751" s="4"/>
      <c r="J3751" s="4" t="str">
        <f ca="1">IFERROR(__xludf.DUMMYFUNCTION("LEFT(INDEX(SPLIT(L3751, "" ""), 4), 2)"),"11")</f>
        <v>11</v>
      </c>
      <c r="K3751" s="1" t="s">
        <v>27537</v>
      </c>
      <c r="L3751" s="1" t="s">
        <v>7929</v>
      </c>
    </row>
    <row r="3752" spans="1:12" ht="13.2">
      <c r="A3752" s="20" t="s">
        <v>20795</v>
      </c>
      <c r="B3752" s="1">
        <v>2</v>
      </c>
      <c r="C3752" s="1" t="s">
        <v>33375</v>
      </c>
      <c r="D3752" s="1" t="s">
        <v>13043</v>
      </c>
      <c r="E3752" s="1" t="s">
        <v>33389</v>
      </c>
      <c r="H3752" s="1" t="s">
        <v>7929</v>
      </c>
      <c r="I3752" s="4"/>
      <c r="J3752" s="4" t="str">
        <f ca="1">IFERROR(__xludf.DUMMYFUNCTION("LEFT(INDEX(SPLIT(L3752, "" ""), 4), 2)"),"11")</f>
        <v>11</v>
      </c>
      <c r="K3752" s="1" t="s">
        <v>26609</v>
      </c>
      <c r="L3752" s="1" t="s">
        <v>7929</v>
      </c>
    </row>
    <row r="3753" spans="1:12" ht="13.2">
      <c r="A3753" s="20" t="s">
        <v>18878</v>
      </c>
      <c r="B3753" s="1">
        <v>5</v>
      </c>
      <c r="D3753" s="1" t="s">
        <v>19372</v>
      </c>
      <c r="E3753" s="1" t="s">
        <v>33390</v>
      </c>
      <c r="H3753" s="1" t="s">
        <v>7929</v>
      </c>
      <c r="I3753" s="4"/>
      <c r="J3753" s="4" t="str">
        <f ca="1">IFERROR(__xludf.DUMMYFUNCTION("LEFT(INDEX(SPLIT(L3753, "" ""), 4), 2)"),"11")</f>
        <v>11</v>
      </c>
      <c r="K3753" s="1" t="s">
        <v>27488</v>
      </c>
      <c r="L3753" s="1" t="s">
        <v>7929</v>
      </c>
    </row>
    <row r="3754" spans="1:12" ht="13.2">
      <c r="A3754" s="20" t="s">
        <v>20787</v>
      </c>
      <c r="B3754" s="1">
        <v>5</v>
      </c>
      <c r="C3754" s="1" t="s">
        <v>33391</v>
      </c>
      <c r="D3754" s="1" t="s">
        <v>19372</v>
      </c>
      <c r="E3754" s="1" t="s">
        <v>33392</v>
      </c>
      <c r="H3754" s="1" t="s">
        <v>7929</v>
      </c>
      <c r="I3754" s="4"/>
      <c r="J3754" s="4" t="str">
        <f ca="1">IFERROR(__xludf.DUMMYFUNCTION("LEFT(INDEX(SPLIT(L3754, "" ""), 4), 2)"),"11")</f>
        <v>11</v>
      </c>
      <c r="K3754" s="1" t="s">
        <v>29018</v>
      </c>
      <c r="L3754" s="1" t="s">
        <v>7929</v>
      </c>
    </row>
    <row r="3755" spans="1:12" ht="13.2">
      <c r="A3755" s="20" t="s">
        <v>18861</v>
      </c>
      <c r="B3755" s="1">
        <v>5</v>
      </c>
      <c r="C3755" s="1" t="s">
        <v>33393</v>
      </c>
      <c r="D3755" s="1" t="s">
        <v>10755</v>
      </c>
      <c r="E3755" s="1" t="s">
        <v>33394</v>
      </c>
      <c r="H3755" s="1" t="s">
        <v>7929</v>
      </c>
      <c r="I3755" s="4"/>
      <c r="J3755" s="4" t="str">
        <f ca="1">IFERROR(__xludf.DUMMYFUNCTION("LEFT(INDEX(SPLIT(L3755, "" ""), 4), 2)"),"11")</f>
        <v>11</v>
      </c>
      <c r="K3755" s="1" t="s">
        <v>27420</v>
      </c>
      <c r="L3755" s="1" t="s">
        <v>7929</v>
      </c>
    </row>
    <row r="3756" spans="1:12" ht="13.2">
      <c r="A3756" s="20" t="s">
        <v>21271</v>
      </c>
      <c r="B3756" s="1">
        <v>5</v>
      </c>
      <c r="D3756" s="1" t="s">
        <v>13043</v>
      </c>
      <c r="E3756" s="1" t="s">
        <v>33395</v>
      </c>
      <c r="H3756" s="1" t="s">
        <v>7929</v>
      </c>
      <c r="I3756" s="4"/>
      <c r="J3756" s="4" t="str">
        <f ca="1">IFERROR(__xludf.DUMMYFUNCTION("LEFT(INDEX(SPLIT(L3756, "" ""), 4), 2)"),"11")</f>
        <v>11</v>
      </c>
      <c r="K3756" s="1" t="s">
        <v>27427</v>
      </c>
      <c r="L3756" s="1" t="s">
        <v>7929</v>
      </c>
    </row>
    <row r="3757" spans="1:12" ht="13.2">
      <c r="A3757" s="20" t="s">
        <v>33396</v>
      </c>
      <c r="B3757" s="1">
        <v>3</v>
      </c>
      <c r="C3757" s="1" t="s">
        <v>33397</v>
      </c>
      <c r="D3757" s="1" t="s">
        <v>19372</v>
      </c>
      <c r="E3757" s="1" t="s">
        <v>33398</v>
      </c>
      <c r="H3757" s="1" t="s">
        <v>7929</v>
      </c>
      <c r="I3757" s="4"/>
      <c r="J3757" s="4" t="str">
        <f ca="1">IFERROR(__xludf.DUMMYFUNCTION("LEFT(INDEX(SPLIT(L3757, "" ""), 4), 2)"),"11")</f>
        <v>11</v>
      </c>
      <c r="K3757" s="1" t="s">
        <v>27342</v>
      </c>
      <c r="L3757" s="1" t="s">
        <v>7929</v>
      </c>
    </row>
    <row r="3758" spans="1:12" ht="13.2">
      <c r="A3758" s="20" t="s">
        <v>18897</v>
      </c>
      <c r="B3758" s="1">
        <v>4</v>
      </c>
      <c r="C3758" s="1" t="s">
        <v>33375</v>
      </c>
      <c r="D3758" s="1" t="s">
        <v>13578</v>
      </c>
      <c r="E3758" s="1" t="s">
        <v>33399</v>
      </c>
      <c r="H3758" s="1" t="s">
        <v>7929</v>
      </c>
      <c r="I3758" s="4"/>
      <c r="J3758" s="4" t="str">
        <f ca="1">IFERROR(__xludf.DUMMYFUNCTION("LEFT(INDEX(SPLIT(L3758, "" ""), 4), 2)"),"11")</f>
        <v>11</v>
      </c>
      <c r="K3758" s="1" t="s">
        <v>26609</v>
      </c>
      <c r="L3758" s="1" t="s">
        <v>7929</v>
      </c>
    </row>
    <row r="3759" spans="1:12" ht="13.2">
      <c r="A3759" s="20" t="s">
        <v>33400</v>
      </c>
      <c r="B3759" s="1">
        <v>5</v>
      </c>
      <c r="D3759" s="1" t="s">
        <v>19372</v>
      </c>
      <c r="E3759" s="1" t="s">
        <v>33401</v>
      </c>
      <c r="H3759" s="1" t="s">
        <v>7929</v>
      </c>
      <c r="I3759" s="4"/>
      <c r="J3759" s="4" t="str">
        <f ca="1">IFERROR(__xludf.DUMMYFUNCTION("LEFT(INDEX(SPLIT(L3759, "" ""), 4), 2)"),"11")</f>
        <v>11</v>
      </c>
      <c r="K3759" s="1" t="s">
        <v>33402</v>
      </c>
      <c r="L3759" s="1" t="s">
        <v>7929</v>
      </c>
    </row>
    <row r="3760" spans="1:12" ht="13.2">
      <c r="A3760" s="20" t="s">
        <v>19451</v>
      </c>
      <c r="B3760" s="1">
        <v>5</v>
      </c>
      <c r="C3760" s="1" t="s">
        <v>32688</v>
      </c>
      <c r="D3760" s="1" t="s">
        <v>13043</v>
      </c>
      <c r="E3760" s="1" t="s">
        <v>33403</v>
      </c>
      <c r="H3760" s="1" t="s">
        <v>7929</v>
      </c>
      <c r="I3760" s="4"/>
      <c r="J3760" s="4" t="str">
        <f ca="1">IFERROR(__xludf.DUMMYFUNCTION("LEFT(INDEX(SPLIT(L3760, "" ""), 4), 2)"),"11")</f>
        <v>11</v>
      </c>
      <c r="K3760" s="1" t="s">
        <v>28258</v>
      </c>
      <c r="L3760" s="1" t="s">
        <v>7929</v>
      </c>
    </row>
    <row r="3761" spans="1:12" ht="13.2">
      <c r="A3761" s="20" t="s">
        <v>18878</v>
      </c>
      <c r="B3761" s="1">
        <v>5</v>
      </c>
      <c r="D3761" s="1" t="s">
        <v>19372</v>
      </c>
      <c r="E3761" s="1" t="s">
        <v>33404</v>
      </c>
      <c r="H3761" s="1" t="s">
        <v>7929</v>
      </c>
      <c r="I3761" s="4"/>
      <c r="J3761" s="4" t="str">
        <f ca="1">IFERROR(__xludf.DUMMYFUNCTION("LEFT(INDEX(SPLIT(L3761, "" ""), 4), 2)"),"11")</f>
        <v>11</v>
      </c>
      <c r="K3761" s="1" t="s">
        <v>27488</v>
      </c>
      <c r="L3761" s="1" t="s">
        <v>7929</v>
      </c>
    </row>
    <row r="3762" spans="1:12" ht="13.2">
      <c r="A3762" s="20" t="s">
        <v>18878</v>
      </c>
      <c r="B3762" s="1">
        <v>5</v>
      </c>
      <c r="D3762" s="1" t="s">
        <v>10293</v>
      </c>
      <c r="E3762" s="1" t="s">
        <v>33405</v>
      </c>
      <c r="H3762" s="1" t="s">
        <v>7929</v>
      </c>
      <c r="I3762" s="4"/>
      <c r="J3762" s="4" t="str">
        <f ca="1">IFERROR(__xludf.DUMMYFUNCTION("LEFT(INDEX(SPLIT(L3762, "" ""), 4), 2)"),"11")</f>
        <v>11</v>
      </c>
      <c r="K3762" s="1" t="s">
        <v>27488</v>
      </c>
      <c r="L3762" s="1" t="s">
        <v>7929</v>
      </c>
    </row>
    <row r="3763" spans="1:12" ht="13.2">
      <c r="A3763" s="20" t="s">
        <v>19451</v>
      </c>
      <c r="B3763" s="1">
        <v>5</v>
      </c>
      <c r="C3763" s="1" t="s">
        <v>33406</v>
      </c>
      <c r="D3763" s="1" t="s">
        <v>10743</v>
      </c>
      <c r="E3763" s="1" t="s">
        <v>33407</v>
      </c>
      <c r="H3763" s="1" t="s">
        <v>7929</v>
      </c>
      <c r="I3763" s="4"/>
      <c r="J3763" s="4" t="str">
        <f ca="1">IFERROR(__xludf.DUMMYFUNCTION("LEFT(INDEX(SPLIT(L3763, "" ""), 4), 2)"),"11")</f>
        <v>11</v>
      </c>
      <c r="K3763" s="1" t="s">
        <v>28258</v>
      </c>
      <c r="L3763" s="1" t="s">
        <v>7929</v>
      </c>
    </row>
    <row r="3764" spans="1:12" ht="13.2">
      <c r="A3764" s="20" t="s">
        <v>19451</v>
      </c>
      <c r="B3764" s="1">
        <v>5</v>
      </c>
      <c r="C3764" s="1" t="s">
        <v>33408</v>
      </c>
      <c r="D3764" s="1" t="s">
        <v>13043</v>
      </c>
      <c r="E3764" s="1" t="s">
        <v>33409</v>
      </c>
      <c r="H3764" s="1" t="s">
        <v>7929</v>
      </c>
      <c r="I3764" s="4"/>
      <c r="J3764" s="4" t="str">
        <f ca="1">IFERROR(__xludf.DUMMYFUNCTION("LEFT(INDEX(SPLIT(L3764, "" ""), 4), 2)"),"11")</f>
        <v>11</v>
      </c>
      <c r="K3764" s="1" t="s">
        <v>28258</v>
      </c>
      <c r="L3764" s="1" t="s">
        <v>7929</v>
      </c>
    </row>
    <row r="3765" spans="1:12" ht="13.2">
      <c r="A3765" s="20" t="s">
        <v>33410</v>
      </c>
      <c r="B3765" s="1">
        <v>5</v>
      </c>
      <c r="D3765" s="1" t="s">
        <v>19372</v>
      </c>
      <c r="E3765" s="1" t="s">
        <v>33411</v>
      </c>
      <c r="H3765" s="1" t="s">
        <v>7929</v>
      </c>
      <c r="I3765" s="4"/>
      <c r="J3765" s="4" t="str">
        <f ca="1">IFERROR(__xludf.DUMMYFUNCTION("LEFT(INDEX(SPLIT(L3765, "" ""), 4), 2)"),"11")</f>
        <v>11</v>
      </c>
      <c r="K3765" s="1" t="s">
        <v>27704</v>
      </c>
      <c r="L3765" s="1" t="s">
        <v>7929</v>
      </c>
    </row>
    <row r="3766" spans="1:12" ht="13.2">
      <c r="A3766" s="20" t="s">
        <v>25470</v>
      </c>
      <c r="B3766" s="1">
        <v>5</v>
      </c>
      <c r="D3766" s="1" t="s">
        <v>13043</v>
      </c>
      <c r="E3766" s="1" t="s">
        <v>33412</v>
      </c>
      <c r="H3766" s="1" t="s">
        <v>7929</v>
      </c>
      <c r="I3766" s="4"/>
      <c r="J3766" s="4" t="str">
        <f ca="1">IFERROR(__xludf.DUMMYFUNCTION("LEFT(INDEX(SPLIT(L3766, "" ""), 4), 2)"),"11")</f>
        <v>11</v>
      </c>
      <c r="K3766" s="1" t="s">
        <v>31806</v>
      </c>
      <c r="L3766" s="1" t="s">
        <v>7929</v>
      </c>
    </row>
    <row r="3767" spans="1:12" ht="13.2">
      <c r="A3767" s="20" t="s">
        <v>19451</v>
      </c>
      <c r="B3767" s="1">
        <v>5</v>
      </c>
      <c r="C3767" s="1" t="s">
        <v>32688</v>
      </c>
      <c r="D3767" s="1" t="s">
        <v>13043</v>
      </c>
      <c r="E3767" s="1" t="s">
        <v>33413</v>
      </c>
      <c r="H3767" s="1" t="s">
        <v>7929</v>
      </c>
      <c r="I3767" s="4"/>
      <c r="J3767" s="4" t="str">
        <f ca="1">IFERROR(__xludf.DUMMYFUNCTION("LEFT(INDEX(SPLIT(L3767, "" ""), 4), 2)"),"11")</f>
        <v>11</v>
      </c>
      <c r="K3767" s="1" t="s">
        <v>28258</v>
      </c>
      <c r="L3767" s="1" t="s">
        <v>7929</v>
      </c>
    </row>
    <row r="3768" spans="1:12" ht="13.2">
      <c r="A3768" s="20" t="s">
        <v>20738</v>
      </c>
      <c r="B3768" s="1">
        <v>4</v>
      </c>
      <c r="D3768" s="1" t="s">
        <v>19372</v>
      </c>
      <c r="E3768" s="1" t="s">
        <v>33414</v>
      </c>
      <c r="H3768" s="1" t="s">
        <v>7929</v>
      </c>
      <c r="I3768" s="4"/>
      <c r="J3768" s="4" t="str">
        <f ca="1">IFERROR(__xludf.DUMMYFUNCTION("LEFT(INDEX(SPLIT(L3768, "" ""), 4), 2)"),"11")</f>
        <v>11</v>
      </c>
      <c r="K3768" s="1" t="s">
        <v>33415</v>
      </c>
      <c r="L3768" s="1" t="s">
        <v>7929</v>
      </c>
    </row>
    <row r="3769" spans="1:12" ht="13.2">
      <c r="A3769" s="20" t="s">
        <v>19451</v>
      </c>
      <c r="B3769" s="1">
        <v>5</v>
      </c>
      <c r="C3769" s="1" t="s">
        <v>32688</v>
      </c>
      <c r="D3769" s="1" t="s">
        <v>13043</v>
      </c>
      <c r="E3769" s="1" t="s">
        <v>33416</v>
      </c>
      <c r="H3769" s="1" t="s">
        <v>7929</v>
      </c>
      <c r="I3769" s="4"/>
      <c r="J3769" s="4" t="str">
        <f ca="1">IFERROR(__xludf.DUMMYFUNCTION("LEFT(INDEX(SPLIT(L3769, "" ""), 4), 2)"),"11")</f>
        <v>11</v>
      </c>
      <c r="K3769" s="1" t="s">
        <v>28258</v>
      </c>
      <c r="L3769" s="1" t="s">
        <v>7929</v>
      </c>
    </row>
    <row r="3770" spans="1:12" ht="13.2">
      <c r="A3770" s="20" t="s">
        <v>20564</v>
      </c>
      <c r="B3770" s="1">
        <v>5</v>
      </c>
      <c r="D3770" s="1" t="s">
        <v>19372</v>
      </c>
      <c r="E3770" s="1" t="s">
        <v>33417</v>
      </c>
      <c r="H3770" s="1" t="s">
        <v>7929</v>
      </c>
      <c r="I3770" s="4"/>
      <c r="J3770" s="4" t="str">
        <f ca="1">IFERROR(__xludf.DUMMYFUNCTION("LEFT(INDEX(SPLIT(L3770, "" ""), 4), 2)"),"11")</f>
        <v>11</v>
      </c>
      <c r="K3770" s="1" t="s">
        <v>27390</v>
      </c>
      <c r="L3770" s="1" t="s">
        <v>7929</v>
      </c>
    </row>
    <row r="3771" spans="1:12" ht="13.2">
      <c r="A3771" s="20" t="s">
        <v>18861</v>
      </c>
      <c r="B3771" s="1">
        <v>5</v>
      </c>
      <c r="C3771" s="1" t="s">
        <v>33418</v>
      </c>
      <c r="D3771" s="1" t="s">
        <v>13043</v>
      </c>
      <c r="E3771" s="1" t="s">
        <v>33419</v>
      </c>
      <c r="H3771" s="1" t="s">
        <v>7929</v>
      </c>
      <c r="I3771" s="4"/>
      <c r="J3771" s="4" t="str">
        <f ca="1">IFERROR(__xludf.DUMMYFUNCTION("LEFT(INDEX(SPLIT(L3771, "" ""), 4), 2)"),"11")</f>
        <v>11</v>
      </c>
      <c r="K3771" s="1" t="s">
        <v>27420</v>
      </c>
      <c r="L3771" s="1" t="s">
        <v>7929</v>
      </c>
    </row>
    <row r="3772" spans="1:12" ht="13.2">
      <c r="A3772" s="20" t="s">
        <v>20564</v>
      </c>
      <c r="B3772" s="1">
        <v>5</v>
      </c>
      <c r="D3772" s="1" t="s">
        <v>19372</v>
      </c>
      <c r="E3772" s="1" t="s">
        <v>33420</v>
      </c>
      <c r="H3772" s="1" t="s">
        <v>7929</v>
      </c>
      <c r="I3772" s="4"/>
      <c r="J3772" s="4" t="str">
        <f ca="1">IFERROR(__xludf.DUMMYFUNCTION("LEFT(INDEX(SPLIT(L3772, "" ""), 4), 2)"),"11")</f>
        <v>11</v>
      </c>
      <c r="K3772" s="1" t="s">
        <v>27390</v>
      </c>
      <c r="L3772" s="1" t="s">
        <v>7929</v>
      </c>
    </row>
    <row r="3773" spans="1:12" ht="13.2">
      <c r="A3773" s="20" t="s">
        <v>19377</v>
      </c>
      <c r="B3773" s="1">
        <v>4</v>
      </c>
      <c r="C3773" s="1" t="s">
        <v>33421</v>
      </c>
      <c r="D3773" s="1" t="s">
        <v>19372</v>
      </c>
      <c r="E3773" s="1" t="s">
        <v>33422</v>
      </c>
      <c r="H3773" s="1" t="s">
        <v>7929</v>
      </c>
      <c r="I3773" s="4"/>
      <c r="J3773" s="4" t="str">
        <f ca="1">IFERROR(__xludf.DUMMYFUNCTION("LEFT(INDEX(SPLIT(L3773, "" ""), 4), 2)"),"11")</f>
        <v>11</v>
      </c>
      <c r="K3773" s="1" t="s">
        <v>26664</v>
      </c>
      <c r="L3773" s="1" t="s">
        <v>7929</v>
      </c>
    </row>
    <row r="3774" spans="1:12" ht="13.2">
      <c r="A3774" s="20" t="s">
        <v>33423</v>
      </c>
      <c r="B3774" s="1">
        <v>5</v>
      </c>
      <c r="C3774" s="1" t="s">
        <v>33424</v>
      </c>
      <c r="D3774" s="1" t="s">
        <v>10755</v>
      </c>
      <c r="E3774" s="1" t="s">
        <v>33425</v>
      </c>
      <c r="H3774" s="1" t="s">
        <v>7929</v>
      </c>
      <c r="I3774" s="4"/>
      <c r="J3774" s="4" t="str">
        <f ca="1">IFERROR(__xludf.DUMMYFUNCTION("LEFT(INDEX(SPLIT(L3774, "" ""), 4), 2)"),"11")</f>
        <v>11</v>
      </c>
      <c r="K3774" s="1" t="s">
        <v>27342</v>
      </c>
      <c r="L3774" s="1" t="s">
        <v>7929</v>
      </c>
    </row>
    <row r="3775" spans="1:12" ht="13.2">
      <c r="A3775" s="20" t="s">
        <v>20383</v>
      </c>
      <c r="B3775" s="1">
        <v>5</v>
      </c>
      <c r="D3775" s="1" t="s">
        <v>19372</v>
      </c>
      <c r="E3775" s="1" t="s">
        <v>33426</v>
      </c>
      <c r="H3775" s="1" t="s">
        <v>7929</v>
      </c>
      <c r="I3775" s="4"/>
      <c r="J3775" s="4" t="str">
        <f ca="1">IFERROR(__xludf.DUMMYFUNCTION("LEFT(INDEX(SPLIT(L3775, "" ""), 4), 2)"),"11")</f>
        <v>11</v>
      </c>
      <c r="K3775" s="1" t="s">
        <v>27308</v>
      </c>
      <c r="L3775" s="1" t="s">
        <v>7929</v>
      </c>
    </row>
    <row r="3776" spans="1:12" ht="13.2">
      <c r="A3776" s="20" t="s">
        <v>33427</v>
      </c>
      <c r="B3776" s="1">
        <v>1</v>
      </c>
      <c r="D3776" s="1" t="s">
        <v>13578</v>
      </c>
      <c r="E3776" s="1" t="s">
        <v>33428</v>
      </c>
      <c r="H3776" s="1" t="s">
        <v>7929</v>
      </c>
      <c r="I3776" s="4"/>
      <c r="J3776" s="4" t="str">
        <f ca="1">IFERROR(__xludf.DUMMYFUNCTION("LEFT(INDEX(SPLIT(L3776, "" ""), 4), 2)"),"11")</f>
        <v>11</v>
      </c>
      <c r="K3776" s="1" t="s">
        <v>33429</v>
      </c>
      <c r="L3776" s="1" t="s">
        <v>7929</v>
      </c>
    </row>
    <row r="3777" spans="1:12" ht="13.2">
      <c r="A3777" s="20" t="s">
        <v>19451</v>
      </c>
      <c r="B3777" s="1">
        <v>1</v>
      </c>
      <c r="C3777" s="1" t="s">
        <v>33430</v>
      </c>
      <c r="D3777" s="1" t="s">
        <v>19372</v>
      </c>
      <c r="E3777" s="1" t="s">
        <v>33431</v>
      </c>
      <c r="H3777" s="1" t="s">
        <v>7929</v>
      </c>
      <c r="I3777" s="4"/>
      <c r="J3777" s="4" t="str">
        <f ca="1">IFERROR(__xludf.DUMMYFUNCTION("LEFT(INDEX(SPLIT(L3777, "" ""), 4), 2)"),"11")</f>
        <v>11</v>
      </c>
      <c r="K3777" s="1" t="s">
        <v>28258</v>
      </c>
      <c r="L3777" s="1" t="s">
        <v>7929</v>
      </c>
    </row>
    <row r="3778" spans="1:12" ht="13.2">
      <c r="A3778" s="20" t="s">
        <v>18861</v>
      </c>
      <c r="B3778" s="1">
        <v>4</v>
      </c>
      <c r="C3778" s="1" t="s">
        <v>33432</v>
      </c>
      <c r="D3778" s="1" t="s">
        <v>13043</v>
      </c>
      <c r="E3778" s="1" t="s">
        <v>33433</v>
      </c>
      <c r="H3778" s="1" t="s">
        <v>7929</v>
      </c>
      <c r="I3778" s="4"/>
      <c r="J3778" s="4" t="str">
        <f ca="1">IFERROR(__xludf.DUMMYFUNCTION("LEFT(INDEX(SPLIT(L3778, "" ""), 4), 2)"),"11")</f>
        <v>11</v>
      </c>
      <c r="K3778" s="1" t="s">
        <v>27420</v>
      </c>
      <c r="L3778" s="1" t="s">
        <v>7929</v>
      </c>
    </row>
    <row r="3779" spans="1:12" ht="13.2">
      <c r="A3779" s="20" t="s">
        <v>33434</v>
      </c>
      <c r="B3779" s="1">
        <v>5</v>
      </c>
      <c r="C3779" s="1" t="s">
        <v>33435</v>
      </c>
      <c r="D3779" s="1" t="s">
        <v>10755</v>
      </c>
      <c r="E3779" s="1" t="s">
        <v>33436</v>
      </c>
      <c r="H3779" s="1" t="s">
        <v>7929</v>
      </c>
      <c r="I3779" s="4"/>
      <c r="J3779" s="4" t="str">
        <f ca="1">IFERROR(__xludf.DUMMYFUNCTION("LEFT(INDEX(SPLIT(L3779, "" ""), 4), 2)"),"11")</f>
        <v>11</v>
      </c>
      <c r="K3779" s="1" t="s">
        <v>27668</v>
      </c>
      <c r="L3779" s="1" t="s">
        <v>7929</v>
      </c>
    </row>
    <row r="3780" spans="1:12" ht="13.2">
      <c r="A3780" s="20" t="s">
        <v>33437</v>
      </c>
      <c r="B3780" s="1">
        <v>5</v>
      </c>
      <c r="C3780" s="1" t="s">
        <v>33438</v>
      </c>
      <c r="D3780" s="1" t="s">
        <v>13043</v>
      </c>
      <c r="E3780" s="1" t="s">
        <v>33439</v>
      </c>
      <c r="H3780" s="1" t="s">
        <v>7929</v>
      </c>
      <c r="I3780" s="4"/>
      <c r="J3780" s="4" t="str">
        <f ca="1">IFERROR(__xludf.DUMMYFUNCTION("LEFT(INDEX(SPLIT(L3780, "" ""), 4), 2)"),"11")</f>
        <v>11</v>
      </c>
      <c r="K3780" s="1" t="s">
        <v>26621</v>
      </c>
      <c r="L3780" s="1" t="s">
        <v>7929</v>
      </c>
    </row>
    <row r="3781" spans="1:12" ht="13.2">
      <c r="A3781" s="20" t="s">
        <v>33440</v>
      </c>
      <c r="B3781" s="1">
        <v>5</v>
      </c>
      <c r="C3781" s="1" t="s">
        <v>33441</v>
      </c>
      <c r="D3781" s="1" t="s">
        <v>13578</v>
      </c>
      <c r="E3781" s="1" t="s">
        <v>33442</v>
      </c>
      <c r="H3781" s="1" t="s">
        <v>7929</v>
      </c>
      <c r="I3781" s="4"/>
      <c r="J3781" s="4" t="str">
        <f ca="1">IFERROR(__xludf.DUMMYFUNCTION("LEFT(INDEX(SPLIT(L3781, "" ""), 4), 2)"),"11")</f>
        <v>11</v>
      </c>
      <c r="K3781" s="1" t="s">
        <v>26621</v>
      </c>
      <c r="L3781" s="1" t="s">
        <v>7929</v>
      </c>
    </row>
    <row r="3782" spans="1:12" ht="13.2">
      <c r="A3782" s="20" t="s">
        <v>21309</v>
      </c>
      <c r="B3782" s="1">
        <v>1</v>
      </c>
      <c r="C3782" s="1" t="s">
        <v>33375</v>
      </c>
      <c r="D3782" s="1" t="s">
        <v>13578</v>
      </c>
      <c r="E3782" s="1" t="s">
        <v>33443</v>
      </c>
      <c r="H3782" s="1" t="s">
        <v>7929</v>
      </c>
      <c r="I3782" s="4"/>
      <c r="J3782" s="4" t="str">
        <f ca="1">IFERROR(__xludf.DUMMYFUNCTION("LEFT(INDEX(SPLIT(L3782, "" ""), 4), 2)"),"11")</f>
        <v>11</v>
      </c>
      <c r="K3782" s="1" t="s">
        <v>26609</v>
      </c>
      <c r="L3782" s="1" t="s">
        <v>7929</v>
      </c>
    </row>
    <row r="3783" spans="1:12" ht="13.2">
      <c r="A3783" s="20" t="s">
        <v>33444</v>
      </c>
      <c r="B3783" s="1">
        <v>4</v>
      </c>
      <c r="C3783" s="1" t="s">
        <v>33445</v>
      </c>
      <c r="D3783" s="1" t="s">
        <v>13578</v>
      </c>
      <c r="E3783" s="1" t="s">
        <v>33446</v>
      </c>
      <c r="H3783" s="1" t="s">
        <v>7929</v>
      </c>
      <c r="I3783" s="4"/>
      <c r="J3783" s="4" t="str">
        <f ca="1">IFERROR(__xludf.DUMMYFUNCTION("LEFT(INDEX(SPLIT(L3783, "" ""), 4), 2)"),"11")</f>
        <v>11</v>
      </c>
      <c r="K3783" s="1" t="s">
        <v>26621</v>
      </c>
      <c r="L3783" s="1" t="s">
        <v>7929</v>
      </c>
    </row>
    <row r="3784" spans="1:12" ht="13.2">
      <c r="A3784" s="20" t="s">
        <v>3659</v>
      </c>
      <c r="B3784" s="1">
        <v>5</v>
      </c>
      <c r="C3784" s="1" t="s">
        <v>33375</v>
      </c>
      <c r="D3784" s="1" t="s">
        <v>19372</v>
      </c>
      <c r="E3784" s="1" t="s">
        <v>33447</v>
      </c>
      <c r="H3784" s="1" t="s">
        <v>7929</v>
      </c>
      <c r="I3784" s="4"/>
      <c r="J3784" s="4" t="str">
        <f ca="1">IFERROR(__xludf.DUMMYFUNCTION("LEFT(INDEX(SPLIT(L3784, "" ""), 4), 2)"),"11")</f>
        <v>11</v>
      </c>
      <c r="K3784" s="1" t="s">
        <v>26609</v>
      </c>
      <c r="L3784" s="1" t="s">
        <v>7929</v>
      </c>
    </row>
    <row r="3785" spans="1:12" ht="13.2">
      <c r="A3785" s="20" t="s">
        <v>18861</v>
      </c>
      <c r="B3785" s="1">
        <v>4</v>
      </c>
      <c r="C3785" s="1" t="s">
        <v>33448</v>
      </c>
      <c r="D3785" s="1" t="s">
        <v>10293</v>
      </c>
      <c r="E3785" s="1" t="s">
        <v>33449</v>
      </c>
      <c r="H3785" s="1" t="s">
        <v>7929</v>
      </c>
      <c r="I3785" s="4"/>
      <c r="J3785" s="4" t="str">
        <f ca="1">IFERROR(__xludf.DUMMYFUNCTION("LEFT(INDEX(SPLIT(L3785, "" ""), 4), 2)"),"11")</f>
        <v>11</v>
      </c>
      <c r="K3785" s="1" t="s">
        <v>27420</v>
      </c>
      <c r="L3785" s="1" t="s">
        <v>7929</v>
      </c>
    </row>
    <row r="3786" spans="1:12" ht="13.2">
      <c r="A3786" s="20" t="s">
        <v>494</v>
      </c>
      <c r="B3786" s="1">
        <v>5</v>
      </c>
      <c r="D3786" s="1" t="s">
        <v>13578</v>
      </c>
      <c r="E3786" s="1" t="s">
        <v>33450</v>
      </c>
      <c r="H3786" s="1" t="s">
        <v>7929</v>
      </c>
      <c r="I3786" s="4"/>
      <c r="J3786" s="4" t="str">
        <f ca="1">IFERROR(__xludf.DUMMYFUNCTION("LEFT(INDEX(SPLIT(L3786, "" ""), 4), 2)"),"11")</f>
        <v>11</v>
      </c>
      <c r="K3786" s="1" t="s">
        <v>27427</v>
      </c>
      <c r="L3786" s="1" t="s">
        <v>7929</v>
      </c>
    </row>
    <row r="3787" spans="1:12" ht="13.2">
      <c r="A3787" s="20" t="s">
        <v>33451</v>
      </c>
      <c r="B3787" s="1">
        <v>5</v>
      </c>
      <c r="C3787" s="1" t="s">
        <v>33452</v>
      </c>
      <c r="D3787" s="1" t="s">
        <v>10300</v>
      </c>
      <c r="E3787" s="1" t="s">
        <v>33453</v>
      </c>
      <c r="H3787" s="1" t="s">
        <v>7929</v>
      </c>
      <c r="I3787" s="4"/>
      <c r="J3787" s="4" t="str">
        <f ca="1">IFERROR(__xludf.DUMMYFUNCTION("LEFT(INDEX(SPLIT(L3787, "" ""), 4), 2)"),"11")</f>
        <v>11</v>
      </c>
      <c r="K3787" s="1" t="s">
        <v>26621</v>
      </c>
      <c r="L3787" s="1" t="s">
        <v>7929</v>
      </c>
    </row>
    <row r="3788" spans="1:12" ht="13.2">
      <c r="A3788" s="20" t="s">
        <v>33454</v>
      </c>
      <c r="B3788" s="1">
        <v>5</v>
      </c>
      <c r="C3788" s="1" t="s">
        <v>33455</v>
      </c>
      <c r="D3788" s="1" t="s">
        <v>13043</v>
      </c>
      <c r="E3788" s="1" t="s">
        <v>33456</v>
      </c>
      <c r="H3788" s="1" t="s">
        <v>7929</v>
      </c>
      <c r="I3788" s="4"/>
      <c r="J3788" s="4" t="str">
        <f ca="1">IFERROR(__xludf.DUMMYFUNCTION("LEFT(INDEX(SPLIT(L3788, "" ""), 4), 2)"),"11")</f>
        <v>11</v>
      </c>
      <c r="K3788" s="1" t="s">
        <v>26621</v>
      </c>
      <c r="L3788" s="1" t="s">
        <v>7929</v>
      </c>
    </row>
    <row r="3789" spans="1:12" ht="13.2">
      <c r="A3789" s="20" t="s">
        <v>33457</v>
      </c>
      <c r="B3789" s="1">
        <v>5</v>
      </c>
      <c r="C3789" s="1" t="s">
        <v>33458</v>
      </c>
      <c r="D3789" s="1" t="s">
        <v>18313</v>
      </c>
      <c r="E3789" s="1" t="s">
        <v>33459</v>
      </c>
      <c r="H3789" s="1" t="s">
        <v>7929</v>
      </c>
      <c r="I3789" s="4"/>
      <c r="J3789" s="4" t="str">
        <f ca="1">IFERROR(__xludf.DUMMYFUNCTION("LEFT(INDEX(SPLIT(L3789, "" ""), 4), 2)"),"11")</f>
        <v>11</v>
      </c>
      <c r="K3789" s="1" t="s">
        <v>26621</v>
      </c>
      <c r="L3789" s="1" t="s">
        <v>7929</v>
      </c>
    </row>
    <row r="3790" spans="1:12" ht="13.2">
      <c r="A3790" s="20" t="s">
        <v>18861</v>
      </c>
      <c r="B3790" s="1">
        <v>4</v>
      </c>
      <c r="C3790" s="1" t="s">
        <v>33460</v>
      </c>
      <c r="D3790" s="1" t="s">
        <v>10755</v>
      </c>
      <c r="E3790" s="1" t="s">
        <v>33461</v>
      </c>
      <c r="H3790" s="1" t="s">
        <v>7929</v>
      </c>
      <c r="I3790" s="4"/>
      <c r="J3790" s="4" t="str">
        <f ca="1">IFERROR(__xludf.DUMMYFUNCTION("LEFT(INDEX(SPLIT(L3790, "" ""), 4), 2)"),"11")</f>
        <v>11</v>
      </c>
      <c r="K3790" s="1" t="s">
        <v>27420</v>
      </c>
      <c r="L3790" s="1" t="s">
        <v>7929</v>
      </c>
    </row>
    <row r="3791" spans="1:12" ht="13.2">
      <c r="A3791" s="20" t="s">
        <v>23582</v>
      </c>
      <c r="B3791" s="1">
        <v>5</v>
      </c>
      <c r="C3791" s="1" t="s">
        <v>33462</v>
      </c>
      <c r="D3791" s="1" t="s">
        <v>13043</v>
      </c>
      <c r="E3791" s="1" t="s">
        <v>33463</v>
      </c>
      <c r="H3791" s="1" t="s">
        <v>7929</v>
      </c>
      <c r="I3791" s="4"/>
      <c r="J3791" s="4" t="str">
        <f ca="1">IFERROR(__xludf.DUMMYFUNCTION("LEFT(INDEX(SPLIT(L3791, "" ""), 4), 2)"),"11")</f>
        <v>11</v>
      </c>
      <c r="K3791" s="1" t="s">
        <v>27342</v>
      </c>
      <c r="L3791" s="1" t="s">
        <v>7929</v>
      </c>
    </row>
    <row r="3792" spans="1:12" ht="13.2">
      <c r="A3792" s="20" t="s">
        <v>33464</v>
      </c>
      <c r="B3792" s="1">
        <v>5</v>
      </c>
      <c r="C3792" s="1" t="s">
        <v>33465</v>
      </c>
      <c r="D3792" s="1" t="s">
        <v>13043</v>
      </c>
      <c r="E3792" s="1" t="s">
        <v>33466</v>
      </c>
      <c r="H3792" s="1" t="s">
        <v>7929</v>
      </c>
      <c r="I3792" s="4"/>
      <c r="J3792" s="4" t="str">
        <f ca="1">IFERROR(__xludf.DUMMYFUNCTION("LEFT(INDEX(SPLIT(L3792, "" ""), 4), 2)"),"11")</f>
        <v>11</v>
      </c>
      <c r="K3792" s="1" t="s">
        <v>26621</v>
      </c>
      <c r="L3792" s="1" t="s">
        <v>7929</v>
      </c>
    </row>
    <row r="3793" spans="1:12" ht="13.2">
      <c r="A3793" s="20" t="s">
        <v>18878</v>
      </c>
      <c r="B3793" s="1">
        <v>5</v>
      </c>
      <c r="D3793" s="1" t="s">
        <v>19372</v>
      </c>
      <c r="E3793" s="1" t="s">
        <v>33467</v>
      </c>
      <c r="H3793" s="1" t="s">
        <v>7929</v>
      </c>
      <c r="I3793" s="4"/>
      <c r="J3793" s="4" t="str">
        <f ca="1">IFERROR(__xludf.DUMMYFUNCTION("LEFT(INDEX(SPLIT(L3793, "" ""), 4), 2)"),"11")</f>
        <v>11</v>
      </c>
      <c r="K3793" s="1" t="s">
        <v>27488</v>
      </c>
      <c r="L3793" s="1" t="s">
        <v>7929</v>
      </c>
    </row>
    <row r="3794" spans="1:12" ht="13.2">
      <c r="A3794" s="20" t="s">
        <v>32326</v>
      </c>
      <c r="B3794" s="1">
        <v>4</v>
      </c>
      <c r="C3794" s="1" t="s">
        <v>33468</v>
      </c>
      <c r="D3794" s="1" t="s">
        <v>13043</v>
      </c>
      <c r="E3794" s="1" t="s">
        <v>33469</v>
      </c>
      <c r="H3794" s="1" t="s">
        <v>7929</v>
      </c>
      <c r="I3794" s="4"/>
      <c r="J3794" s="4" t="str">
        <f ca="1">IFERROR(__xludf.DUMMYFUNCTION("LEFT(INDEX(SPLIT(L3794, "" ""), 4), 2)"),"11")</f>
        <v>11</v>
      </c>
      <c r="K3794" s="1" t="s">
        <v>32329</v>
      </c>
      <c r="L3794" s="1" t="s">
        <v>7929</v>
      </c>
    </row>
    <row r="3795" spans="1:12" ht="13.2">
      <c r="A3795" s="20" t="s">
        <v>18878</v>
      </c>
      <c r="B3795" s="1">
        <v>5</v>
      </c>
      <c r="D3795" s="1" t="s">
        <v>19372</v>
      </c>
      <c r="E3795" s="1" t="s">
        <v>33470</v>
      </c>
      <c r="H3795" s="1" t="s">
        <v>7929</v>
      </c>
      <c r="I3795" s="4"/>
      <c r="J3795" s="4" t="str">
        <f ca="1">IFERROR(__xludf.DUMMYFUNCTION("LEFT(INDEX(SPLIT(L3795, "" ""), 4), 2)"),"11")</f>
        <v>11</v>
      </c>
      <c r="K3795" s="1" t="s">
        <v>27488</v>
      </c>
      <c r="L3795" s="1" t="s">
        <v>7929</v>
      </c>
    </row>
    <row r="3796" spans="1:12" ht="13.2">
      <c r="A3796" s="20" t="s">
        <v>18861</v>
      </c>
      <c r="B3796" s="1">
        <v>5</v>
      </c>
      <c r="C3796" s="1" t="s">
        <v>33471</v>
      </c>
      <c r="D3796" s="1" t="s">
        <v>13043</v>
      </c>
      <c r="E3796" s="1" t="s">
        <v>33472</v>
      </c>
      <c r="H3796" s="1" t="s">
        <v>7929</v>
      </c>
      <c r="I3796" s="4"/>
      <c r="J3796" s="4" t="str">
        <f ca="1">IFERROR(__xludf.DUMMYFUNCTION("LEFT(INDEX(SPLIT(L3796, "" ""), 4), 2)"),"11")</f>
        <v>11</v>
      </c>
      <c r="K3796" s="1" t="s">
        <v>27420</v>
      </c>
      <c r="L3796" s="1" t="s">
        <v>7929</v>
      </c>
    </row>
    <row r="3797" spans="1:12" ht="13.2">
      <c r="A3797" s="20" t="s">
        <v>33473</v>
      </c>
      <c r="B3797" s="1">
        <v>1</v>
      </c>
      <c r="C3797" s="1" t="s">
        <v>33474</v>
      </c>
      <c r="D3797" s="1" t="s">
        <v>13043</v>
      </c>
      <c r="E3797" s="1" t="s">
        <v>33475</v>
      </c>
      <c r="H3797" s="1" t="s">
        <v>7929</v>
      </c>
      <c r="I3797" s="4"/>
      <c r="J3797" s="4" t="str">
        <f ca="1">IFERROR(__xludf.DUMMYFUNCTION("LEFT(INDEX(SPLIT(L3797, "" ""), 4), 2)"),"11")</f>
        <v>11</v>
      </c>
      <c r="K3797" s="1" t="s">
        <v>31806</v>
      </c>
      <c r="L3797" s="1" t="s">
        <v>7929</v>
      </c>
    </row>
    <row r="3798" spans="1:12" ht="13.2">
      <c r="A3798" s="20" t="s">
        <v>18878</v>
      </c>
      <c r="B3798" s="1">
        <v>4</v>
      </c>
      <c r="D3798" s="1" t="s">
        <v>13043</v>
      </c>
      <c r="E3798" s="1" t="s">
        <v>33476</v>
      </c>
      <c r="H3798" s="1" t="s">
        <v>7929</v>
      </c>
      <c r="I3798" s="4"/>
      <c r="J3798" s="4" t="str">
        <f ca="1">IFERROR(__xludf.DUMMYFUNCTION("LEFT(INDEX(SPLIT(L3798, "" ""), 4), 2)"),"11")</f>
        <v>11</v>
      </c>
      <c r="K3798" s="1" t="s">
        <v>27488</v>
      </c>
      <c r="L3798" s="1" t="s">
        <v>7929</v>
      </c>
    </row>
    <row r="3799" spans="1:12" ht="13.2">
      <c r="A3799" s="20" t="s">
        <v>33477</v>
      </c>
      <c r="B3799" s="1">
        <v>5</v>
      </c>
      <c r="D3799" s="1" t="s">
        <v>13578</v>
      </c>
      <c r="E3799" s="1" t="s">
        <v>33478</v>
      </c>
      <c r="H3799" s="1" t="s">
        <v>7929</v>
      </c>
      <c r="I3799" s="4"/>
      <c r="J3799" s="4" t="str">
        <f ca="1">IFERROR(__xludf.DUMMYFUNCTION("LEFT(INDEX(SPLIT(L3799, "" ""), 4), 2)"),"11")</f>
        <v>11</v>
      </c>
      <c r="K3799" s="1" t="s">
        <v>33429</v>
      </c>
      <c r="L3799" s="1" t="s">
        <v>7929</v>
      </c>
    </row>
    <row r="3800" spans="1:12" ht="13.2">
      <c r="A3800" s="20" t="s">
        <v>33479</v>
      </c>
      <c r="B3800" s="1">
        <v>5</v>
      </c>
      <c r="D3800" s="1" t="s">
        <v>19372</v>
      </c>
      <c r="E3800" s="1" t="s">
        <v>33480</v>
      </c>
      <c r="H3800" s="1" t="s">
        <v>7929</v>
      </c>
      <c r="I3800" s="4"/>
      <c r="J3800" s="4" t="str">
        <f ca="1">IFERROR(__xludf.DUMMYFUNCTION("LEFT(INDEX(SPLIT(L3800, "" ""), 4), 2)"),"11")</f>
        <v>11</v>
      </c>
      <c r="K3800" s="1" t="s">
        <v>27704</v>
      </c>
      <c r="L3800" s="1" t="s">
        <v>7929</v>
      </c>
    </row>
    <row r="3801" spans="1:12" ht="13.2">
      <c r="A3801" s="20" t="s">
        <v>33481</v>
      </c>
      <c r="B3801" s="1">
        <v>5</v>
      </c>
      <c r="D3801" s="1" t="s">
        <v>13578</v>
      </c>
      <c r="E3801" s="1" t="s">
        <v>33482</v>
      </c>
      <c r="H3801" s="1" t="s">
        <v>7929</v>
      </c>
      <c r="I3801" s="4"/>
      <c r="J3801" s="4" t="str">
        <f ca="1">IFERROR(__xludf.DUMMYFUNCTION("LEFT(INDEX(SPLIT(L3801, "" ""), 4), 2)"),"11")</f>
        <v>11</v>
      </c>
      <c r="K3801" s="1" t="s">
        <v>27427</v>
      </c>
      <c r="L3801" s="1" t="s">
        <v>7929</v>
      </c>
    </row>
    <row r="3802" spans="1:12" ht="13.2">
      <c r="A3802" s="20" t="s">
        <v>19004</v>
      </c>
      <c r="B3802" s="1">
        <v>5</v>
      </c>
      <c r="C3802" s="1" t="s">
        <v>2056</v>
      </c>
      <c r="D3802" s="1" t="s">
        <v>19372</v>
      </c>
      <c r="E3802" s="1" t="s">
        <v>33483</v>
      </c>
      <c r="H3802" s="1" t="s">
        <v>7929</v>
      </c>
      <c r="I3802" s="4"/>
      <c r="J3802" s="4" t="str">
        <f ca="1">IFERROR(__xludf.DUMMYFUNCTION("LEFT(INDEX(SPLIT(L3802, "" ""), 4), 2)"),"11")</f>
        <v>11</v>
      </c>
      <c r="K3802" s="1" t="s">
        <v>27326</v>
      </c>
      <c r="L3802" s="1" t="s">
        <v>7929</v>
      </c>
    </row>
    <row r="3803" spans="1:12" ht="13.2">
      <c r="A3803" s="20" t="s">
        <v>33484</v>
      </c>
      <c r="B3803" s="1">
        <v>5</v>
      </c>
      <c r="D3803" s="1" t="s">
        <v>13043</v>
      </c>
      <c r="E3803" s="1" t="s">
        <v>33485</v>
      </c>
      <c r="H3803" s="1" t="s">
        <v>7929</v>
      </c>
      <c r="I3803" s="4"/>
      <c r="J3803" s="4" t="str">
        <f ca="1">IFERROR(__xludf.DUMMYFUNCTION("LEFT(INDEX(SPLIT(L3803, "" ""), 4), 2)"),"11")</f>
        <v>11</v>
      </c>
      <c r="K3803" s="1" t="s">
        <v>33486</v>
      </c>
      <c r="L3803" s="1" t="s">
        <v>7929</v>
      </c>
    </row>
    <row r="3804" spans="1:12" ht="13.2">
      <c r="A3804" s="20" t="s">
        <v>33487</v>
      </c>
      <c r="B3804" s="1">
        <v>5</v>
      </c>
      <c r="D3804" s="1" t="s">
        <v>19372</v>
      </c>
      <c r="E3804" s="1" t="s">
        <v>33488</v>
      </c>
      <c r="H3804" s="1" t="s">
        <v>7929</v>
      </c>
      <c r="I3804" s="4"/>
      <c r="J3804" s="4" t="str">
        <f ca="1">IFERROR(__xludf.DUMMYFUNCTION("LEFT(INDEX(SPLIT(L3804, "" ""), 4), 2)"),"11")</f>
        <v>11</v>
      </c>
      <c r="K3804" s="1" t="s">
        <v>27540</v>
      </c>
      <c r="L3804" s="1" t="s">
        <v>7929</v>
      </c>
    </row>
    <row r="3805" spans="1:12" ht="13.2">
      <c r="A3805" s="20" t="s">
        <v>33489</v>
      </c>
      <c r="B3805" s="1">
        <v>5</v>
      </c>
      <c r="C3805" s="1" t="s">
        <v>25773</v>
      </c>
      <c r="D3805" s="1" t="s">
        <v>19372</v>
      </c>
      <c r="E3805" s="1" t="s">
        <v>29341</v>
      </c>
      <c r="H3805" s="1" t="s">
        <v>7929</v>
      </c>
      <c r="I3805" s="4"/>
      <c r="J3805" s="4" t="str">
        <f ca="1">IFERROR(__xludf.DUMMYFUNCTION("LEFT(INDEX(SPLIT(L3805, "" ""), 4), 2)"),"11")</f>
        <v>11</v>
      </c>
      <c r="K3805" s="1" t="s">
        <v>28836</v>
      </c>
      <c r="L3805" s="1" t="s">
        <v>7929</v>
      </c>
    </row>
    <row r="3806" spans="1:12" ht="13.2">
      <c r="A3806" s="20" t="s">
        <v>19166</v>
      </c>
      <c r="B3806" s="1">
        <v>5</v>
      </c>
      <c r="D3806" s="1" t="s">
        <v>10778</v>
      </c>
      <c r="E3806" s="1" t="s">
        <v>26226</v>
      </c>
      <c r="H3806" s="1" t="s">
        <v>7929</v>
      </c>
      <c r="I3806" s="4"/>
      <c r="J3806" s="4" t="str">
        <f ca="1">IFERROR(__xludf.DUMMYFUNCTION("LEFT(INDEX(SPLIT(L3806, "" ""), 4), 2)"),"11")</f>
        <v>11</v>
      </c>
      <c r="K3806" s="1" t="s">
        <v>27537</v>
      </c>
      <c r="L3806" s="1" t="s">
        <v>7929</v>
      </c>
    </row>
    <row r="3807" spans="1:12" ht="13.2">
      <c r="A3807" s="20" t="s">
        <v>19377</v>
      </c>
      <c r="B3807" s="1">
        <v>1</v>
      </c>
      <c r="C3807" s="1" t="s">
        <v>33490</v>
      </c>
      <c r="D3807" s="1" t="s">
        <v>13578</v>
      </c>
      <c r="E3807" s="1" t="s">
        <v>33491</v>
      </c>
      <c r="H3807" s="1" t="s">
        <v>7929</v>
      </c>
      <c r="I3807" s="4"/>
      <c r="J3807" s="4" t="str">
        <f ca="1">IFERROR(__xludf.DUMMYFUNCTION("LEFT(INDEX(SPLIT(L3807, "" ""), 4), 2)"),"11")</f>
        <v>11</v>
      </c>
      <c r="K3807" s="1" t="s">
        <v>26664</v>
      </c>
      <c r="L3807" s="1" t="s">
        <v>7929</v>
      </c>
    </row>
    <row r="3808" spans="1:12" ht="13.2">
      <c r="A3808" s="20" t="s">
        <v>18878</v>
      </c>
      <c r="B3808" s="1">
        <v>5</v>
      </c>
      <c r="D3808" s="1" t="s">
        <v>19372</v>
      </c>
      <c r="E3808" s="1" t="s">
        <v>33492</v>
      </c>
      <c r="H3808" s="1" t="s">
        <v>7929</v>
      </c>
      <c r="I3808" s="4"/>
      <c r="J3808" s="4" t="str">
        <f ca="1">IFERROR(__xludf.DUMMYFUNCTION("LEFT(INDEX(SPLIT(L3808, "" ""), 4), 2)"),"11")</f>
        <v>11</v>
      </c>
      <c r="K3808" s="1" t="s">
        <v>27488</v>
      </c>
      <c r="L3808" s="1" t="s">
        <v>7929</v>
      </c>
    </row>
    <row r="3809" spans="1:12" ht="13.2">
      <c r="A3809" s="20" t="s">
        <v>1013</v>
      </c>
      <c r="B3809" s="1">
        <v>5</v>
      </c>
      <c r="D3809" s="1" t="s">
        <v>13043</v>
      </c>
      <c r="E3809" s="1" t="s">
        <v>33493</v>
      </c>
      <c r="H3809" s="1" t="s">
        <v>7929</v>
      </c>
      <c r="I3809" s="4"/>
      <c r="J3809" s="4" t="str">
        <f ca="1">IFERROR(__xludf.DUMMYFUNCTION("LEFT(INDEX(SPLIT(L3809, "" ""), 4), 2)"),"11")</f>
        <v>11</v>
      </c>
      <c r="K3809" s="1" t="s">
        <v>33494</v>
      </c>
      <c r="L3809" s="1" t="s">
        <v>7929</v>
      </c>
    </row>
    <row r="3810" spans="1:12" ht="13.2">
      <c r="A3810" s="20" t="s">
        <v>33495</v>
      </c>
      <c r="B3810" s="1">
        <v>5</v>
      </c>
      <c r="D3810" s="1" t="s">
        <v>19372</v>
      </c>
      <c r="E3810" s="1" t="s">
        <v>33496</v>
      </c>
      <c r="H3810" s="1" t="s">
        <v>7929</v>
      </c>
      <c r="I3810" s="4"/>
      <c r="J3810" s="4" t="str">
        <f ca="1">IFERROR(__xludf.DUMMYFUNCTION("LEFT(INDEX(SPLIT(L3810, "" ""), 4), 2)"),"11")</f>
        <v>11</v>
      </c>
      <c r="K3810" s="1" t="s">
        <v>27561</v>
      </c>
      <c r="L3810" s="1" t="s">
        <v>7929</v>
      </c>
    </row>
    <row r="3811" spans="1:12" ht="13.2">
      <c r="A3811" s="20" t="s">
        <v>29407</v>
      </c>
      <c r="B3811" s="1">
        <v>5</v>
      </c>
      <c r="C3811" s="1" t="s">
        <v>33497</v>
      </c>
      <c r="D3811" s="1" t="s">
        <v>13043</v>
      </c>
      <c r="E3811" s="1" t="s">
        <v>26343</v>
      </c>
      <c r="H3811" s="1" t="s">
        <v>7929</v>
      </c>
      <c r="I3811" s="4"/>
      <c r="J3811" s="4" t="str">
        <f ca="1">IFERROR(__xludf.DUMMYFUNCTION("LEFT(INDEX(SPLIT(L3811, "" ""), 4), 2)"),"11")</f>
        <v>11</v>
      </c>
      <c r="K3811" s="1" t="s">
        <v>28836</v>
      </c>
      <c r="L3811" s="1" t="s">
        <v>7929</v>
      </c>
    </row>
    <row r="3812" spans="1:12" ht="13.2">
      <c r="A3812" s="20" t="s">
        <v>33498</v>
      </c>
      <c r="B3812" s="1">
        <v>5</v>
      </c>
      <c r="D3812" s="1" t="s">
        <v>19372</v>
      </c>
      <c r="E3812" s="1" t="s">
        <v>33499</v>
      </c>
      <c r="H3812" s="1" t="s">
        <v>7929</v>
      </c>
      <c r="I3812" s="4"/>
      <c r="J3812" s="4" t="str">
        <f ca="1">IFERROR(__xludf.DUMMYFUNCTION("LEFT(INDEX(SPLIT(L3812, "" ""), 4), 2)"),"11")</f>
        <v>11</v>
      </c>
      <c r="K3812" s="1" t="s">
        <v>27561</v>
      </c>
      <c r="L3812" s="1" t="s">
        <v>7929</v>
      </c>
    </row>
    <row r="3813" spans="1:12" ht="13.2">
      <c r="A3813" s="20" t="s">
        <v>33495</v>
      </c>
      <c r="B3813" s="1">
        <v>5</v>
      </c>
      <c r="D3813" s="1" t="s">
        <v>19372</v>
      </c>
      <c r="E3813" s="1" t="s">
        <v>4761</v>
      </c>
      <c r="H3813" s="1" t="s">
        <v>7929</v>
      </c>
      <c r="I3813" s="4"/>
      <c r="J3813" s="4" t="str">
        <f ca="1">IFERROR(__xludf.DUMMYFUNCTION("LEFT(INDEX(SPLIT(L3813, "" ""), 4), 2)"),"11")</f>
        <v>11</v>
      </c>
      <c r="K3813" s="1" t="s">
        <v>27561</v>
      </c>
      <c r="L3813" s="1" t="s">
        <v>7929</v>
      </c>
    </row>
    <row r="3814" spans="1:12" ht="13.2">
      <c r="A3814" s="20" t="s">
        <v>1700</v>
      </c>
      <c r="B3814" s="1">
        <v>5</v>
      </c>
      <c r="D3814" s="1" t="s">
        <v>13043</v>
      </c>
      <c r="E3814" s="1" t="s">
        <v>8997</v>
      </c>
      <c r="H3814" s="1" t="s">
        <v>7929</v>
      </c>
      <c r="I3814" s="4"/>
      <c r="J3814" s="4" t="str">
        <f ca="1">IFERROR(__xludf.DUMMYFUNCTION("LEFT(INDEX(SPLIT(L3814, "" ""), 4), 2)"),"11")</f>
        <v>11</v>
      </c>
      <c r="K3814" s="1" t="s">
        <v>33402</v>
      </c>
      <c r="L3814" s="1" t="s">
        <v>7929</v>
      </c>
    </row>
    <row r="3815" spans="1:12" ht="13.2">
      <c r="A3815" s="20" t="s">
        <v>27165</v>
      </c>
      <c r="B3815" s="1">
        <v>5</v>
      </c>
      <c r="D3815" s="1" t="s">
        <v>13043</v>
      </c>
      <c r="E3815" s="1" t="s">
        <v>19744</v>
      </c>
      <c r="H3815" s="1" t="s">
        <v>7929</v>
      </c>
      <c r="I3815" s="4"/>
      <c r="J3815" s="4" t="str">
        <f ca="1">IFERROR(__xludf.DUMMYFUNCTION("LEFT(INDEX(SPLIT(L3815, "" ""), 4), 2)"),"11")</f>
        <v>11</v>
      </c>
      <c r="K3815" s="1" t="s">
        <v>27750</v>
      </c>
      <c r="L3815" s="1" t="s">
        <v>7929</v>
      </c>
    </row>
    <row r="3816" spans="1:12" ht="13.2">
      <c r="A3816" s="20" t="s">
        <v>18878</v>
      </c>
      <c r="B3816" s="1">
        <v>5</v>
      </c>
      <c r="D3816" s="1" t="s">
        <v>13043</v>
      </c>
      <c r="E3816" s="1" t="s">
        <v>9907</v>
      </c>
      <c r="H3816" s="1" t="s">
        <v>7929</v>
      </c>
      <c r="I3816" s="4"/>
      <c r="J3816" s="4" t="str">
        <f ca="1">IFERROR(__xludf.DUMMYFUNCTION("LEFT(INDEX(SPLIT(L3816, "" ""), 4), 2)"),"11")</f>
        <v>11</v>
      </c>
      <c r="K3816" s="1" t="s">
        <v>27488</v>
      </c>
      <c r="L3816" s="1" t="s">
        <v>7929</v>
      </c>
    </row>
    <row r="3817" spans="1:12" ht="13.2">
      <c r="A3817" s="20" t="s">
        <v>18878</v>
      </c>
      <c r="B3817" s="1">
        <v>5</v>
      </c>
      <c r="D3817" s="1" t="s">
        <v>13043</v>
      </c>
      <c r="E3817" s="1" t="s">
        <v>33500</v>
      </c>
      <c r="H3817" s="1" t="s">
        <v>7929</v>
      </c>
      <c r="I3817" s="4"/>
      <c r="J3817" s="4" t="str">
        <f ca="1">IFERROR(__xludf.DUMMYFUNCTION("LEFT(INDEX(SPLIT(L3817, "" ""), 4), 2)"),"11")</f>
        <v>11</v>
      </c>
      <c r="K3817" s="1" t="s">
        <v>27488</v>
      </c>
      <c r="L3817" s="1" t="s">
        <v>7929</v>
      </c>
    </row>
    <row r="3818" spans="1:12" ht="13.2">
      <c r="A3818" s="20" t="s">
        <v>18878</v>
      </c>
      <c r="B3818" s="1">
        <v>5</v>
      </c>
      <c r="D3818" s="1" t="s">
        <v>13578</v>
      </c>
      <c r="E3818" s="1" t="s">
        <v>19330</v>
      </c>
      <c r="H3818" s="1" t="s">
        <v>7929</v>
      </c>
      <c r="I3818" s="4"/>
      <c r="J3818" s="4" t="str">
        <f ca="1">IFERROR(__xludf.DUMMYFUNCTION("LEFT(INDEX(SPLIT(L3818, "" ""), 4), 2)"),"11")</f>
        <v>11</v>
      </c>
      <c r="K3818" s="1" t="s">
        <v>27488</v>
      </c>
      <c r="L3818" s="1" t="s">
        <v>7929</v>
      </c>
    </row>
    <row r="3819" spans="1:12" ht="13.2">
      <c r="A3819" s="20" t="s">
        <v>33501</v>
      </c>
      <c r="B3819" s="1">
        <v>5</v>
      </c>
      <c r="C3819" s="1" t="s">
        <v>25119</v>
      </c>
      <c r="D3819" s="1" t="s">
        <v>13043</v>
      </c>
      <c r="E3819" s="1" t="s">
        <v>33502</v>
      </c>
      <c r="H3819" s="1" t="s">
        <v>7929</v>
      </c>
      <c r="I3819" s="4"/>
      <c r="J3819" s="4" t="str">
        <f ca="1">IFERROR(__xludf.DUMMYFUNCTION("LEFT(INDEX(SPLIT(L3819, "" ""), 4), 2)"),"11")</f>
        <v>11</v>
      </c>
      <c r="K3819" s="1" t="s">
        <v>31806</v>
      </c>
      <c r="L3819" s="1" t="s">
        <v>7929</v>
      </c>
    </row>
    <row r="3820" spans="1:12" ht="13.2">
      <c r="A3820" s="20" t="s">
        <v>33503</v>
      </c>
      <c r="B3820" s="1">
        <v>5</v>
      </c>
      <c r="C3820" s="1" t="s">
        <v>33504</v>
      </c>
      <c r="D3820" s="1" t="s">
        <v>13578</v>
      </c>
      <c r="E3820" s="1" t="s">
        <v>26960</v>
      </c>
      <c r="H3820" s="1" t="s">
        <v>7929</v>
      </c>
      <c r="I3820" s="4"/>
      <c r="J3820" s="4" t="str">
        <f ca="1">IFERROR(__xludf.DUMMYFUNCTION("LEFT(INDEX(SPLIT(L3820, "" ""), 4), 2)"),"11")</f>
        <v>11</v>
      </c>
      <c r="L3820" s="1" t="s">
        <v>7929</v>
      </c>
    </row>
    <row r="3821" spans="1:12" ht="13.2">
      <c r="A3821" s="20" t="s">
        <v>33505</v>
      </c>
      <c r="B3821" s="1">
        <v>5</v>
      </c>
      <c r="C3821" s="1" t="s">
        <v>33506</v>
      </c>
      <c r="D3821" s="1" t="s">
        <v>13043</v>
      </c>
      <c r="E3821" s="1" t="s">
        <v>33507</v>
      </c>
      <c r="H3821" s="1" t="s">
        <v>33508</v>
      </c>
      <c r="I3821" s="4"/>
      <c r="J3821" s="4" t="str">
        <f ca="1">IFERROR(__xludf.DUMMYFUNCTION("LEFT(INDEX(SPLIT(L3821, "" ""), 4), 2)"),"11")</f>
        <v>11</v>
      </c>
      <c r="K3821" s="1" t="s">
        <v>26635</v>
      </c>
      <c r="L3821" s="1" t="s">
        <v>33508</v>
      </c>
    </row>
    <row r="3822" spans="1:12" ht="13.2">
      <c r="A3822" s="20" t="s">
        <v>11993</v>
      </c>
      <c r="B3822" s="1">
        <v>5</v>
      </c>
      <c r="C3822" s="1" t="s">
        <v>33509</v>
      </c>
      <c r="D3822" s="1" t="s">
        <v>13578</v>
      </c>
      <c r="E3822" s="1" t="s">
        <v>33510</v>
      </c>
      <c r="H3822" s="1" t="s">
        <v>33508</v>
      </c>
      <c r="I3822" s="4"/>
      <c r="J3822" s="4" t="str">
        <f ca="1">IFERROR(__xludf.DUMMYFUNCTION("LEFT(INDEX(SPLIT(L3822, "" ""), 4), 2)"),"11")</f>
        <v>11</v>
      </c>
      <c r="K3822" s="1" t="s">
        <v>26647</v>
      </c>
      <c r="L3822" s="1" t="s">
        <v>33508</v>
      </c>
    </row>
    <row r="3823" spans="1:12" ht="13.2">
      <c r="A3823" s="20" t="s">
        <v>33511</v>
      </c>
      <c r="B3823" s="1">
        <v>4</v>
      </c>
      <c r="C3823" s="1" t="s">
        <v>33512</v>
      </c>
      <c r="D3823" s="1" t="s">
        <v>13043</v>
      </c>
      <c r="E3823" s="1" t="s">
        <v>33513</v>
      </c>
      <c r="H3823" s="1" t="s">
        <v>33508</v>
      </c>
      <c r="I3823" s="4"/>
      <c r="J3823" s="4" t="str">
        <f ca="1">IFERROR(__xludf.DUMMYFUNCTION("LEFT(INDEX(SPLIT(L3823, "" ""), 4), 2)"),"11")</f>
        <v>11</v>
      </c>
      <c r="K3823" s="1" t="s">
        <v>28475</v>
      </c>
      <c r="L3823" s="1" t="s">
        <v>33508</v>
      </c>
    </row>
    <row r="3824" spans="1:12" ht="13.2">
      <c r="A3824" s="20" t="s">
        <v>33514</v>
      </c>
      <c r="B3824" s="1">
        <v>5</v>
      </c>
      <c r="C3824" s="1" t="s">
        <v>33515</v>
      </c>
      <c r="D3824" s="1" t="s">
        <v>13578</v>
      </c>
      <c r="E3824" s="1" t="s">
        <v>33516</v>
      </c>
      <c r="H3824" s="1" t="s">
        <v>33508</v>
      </c>
      <c r="I3824" s="4"/>
      <c r="J3824" s="4" t="str">
        <f ca="1">IFERROR(__xludf.DUMMYFUNCTION("LEFT(INDEX(SPLIT(L3824, "" ""), 4), 2)"),"11")</f>
        <v>11</v>
      </c>
      <c r="K3824" s="1" t="s">
        <v>26628</v>
      </c>
      <c r="L3824" s="1" t="s">
        <v>33508</v>
      </c>
    </row>
    <row r="3825" spans="1:12" ht="13.2">
      <c r="A3825" s="20" t="s">
        <v>33517</v>
      </c>
      <c r="B3825" s="1">
        <v>5</v>
      </c>
      <c r="C3825" s="1" t="s">
        <v>33518</v>
      </c>
      <c r="D3825" s="1" t="s">
        <v>19372</v>
      </c>
      <c r="E3825" s="1" t="s">
        <v>33519</v>
      </c>
      <c r="H3825" s="1" t="s">
        <v>33508</v>
      </c>
      <c r="I3825" s="4"/>
      <c r="J3825" s="4" t="str">
        <f ca="1">IFERROR(__xludf.DUMMYFUNCTION("LEFT(INDEX(SPLIT(L3825, "" ""), 4), 2)"),"11")</f>
        <v>11</v>
      </c>
      <c r="K3825" s="1" t="s">
        <v>26614</v>
      </c>
      <c r="L3825" s="1" t="s">
        <v>33508</v>
      </c>
    </row>
    <row r="3826" spans="1:12" ht="13.2">
      <c r="A3826" s="20" t="s">
        <v>32607</v>
      </c>
      <c r="B3826" s="1">
        <v>4</v>
      </c>
      <c r="C3826" s="1" t="s">
        <v>33520</v>
      </c>
      <c r="D3826" s="1" t="s">
        <v>13578</v>
      </c>
      <c r="E3826" s="1" t="s">
        <v>33521</v>
      </c>
      <c r="H3826" s="1" t="s">
        <v>33508</v>
      </c>
      <c r="I3826" s="4"/>
      <c r="J3826" s="4" t="str">
        <f ca="1">IFERROR(__xludf.DUMMYFUNCTION("LEFT(INDEX(SPLIT(L3826, "" ""), 4), 2)"),"11")</f>
        <v>11</v>
      </c>
      <c r="K3826" s="1" t="s">
        <v>26614</v>
      </c>
      <c r="L3826" s="1" t="s">
        <v>33508</v>
      </c>
    </row>
    <row r="3827" spans="1:12" ht="13.2">
      <c r="A3827" s="20" t="s">
        <v>33522</v>
      </c>
      <c r="B3827" s="1">
        <v>4</v>
      </c>
      <c r="C3827" s="1" t="s">
        <v>33523</v>
      </c>
      <c r="D3827" s="1" t="s">
        <v>13043</v>
      </c>
      <c r="E3827" s="1" t="s">
        <v>33524</v>
      </c>
      <c r="H3827" s="1" t="s">
        <v>33508</v>
      </c>
      <c r="I3827" s="4"/>
      <c r="J3827" s="4" t="str">
        <f ca="1">IFERROR(__xludf.DUMMYFUNCTION("LEFT(INDEX(SPLIT(L3827, "" ""), 4), 2)"),"11")</f>
        <v>11</v>
      </c>
      <c r="K3827" s="1" t="s">
        <v>26614</v>
      </c>
      <c r="L3827" s="1" t="s">
        <v>33508</v>
      </c>
    </row>
    <row r="3828" spans="1:12" ht="13.2">
      <c r="A3828" s="20" t="s">
        <v>33525</v>
      </c>
      <c r="B3828" s="1">
        <v>5</v>
      </c>
      <c r="C3828" s="1" t="s">
        <v>33526</v>
      </c>
      <c r="D3828" s="1" t="s">
        <v>10736</v>
      </c>
      <c r="E3828" s="1" t="s">
        <v>33527</v>
      </c>
      <c r="H3828" s="1" t="s">
        <v>33508</v>
      </c>
      <c r="I3828" s="4"/>
      <c r="J3828" s="4" t="str">
        <f ca="1">IFERROR(__xludf.DUMMYFUNCTION("LEFT(INDEX(SPLIT(L3828, "" ""), 4), 2)"),"11")</f>
        <v>11</v>
      </c>
      <c r="K3828" s="1" t="s">
        <v>26614</v>
      </c>
      <c r="L3828" s="1" t="s">
        <v>33508</v>
      </c>
    </row>
    <row r="3829" spans="1:12" ht="13.2">
      <c r="A3829" s="20" t="s">
        <v>4158</v>
      </c>
      <c r="B3829" s="1">
        <v>5</v>
      </c>
      <c r="C3829" s="1" t="s">
        <v>33528</v>
      </c>
      <c r="D3829" s="1" t="s">
        <v>13043</v>
      </c>
      <c r="E3829" s="1" t="s">
        <v>33529</v>
      </c>
      <c r="H3829" s="1" t="s">
        <v>33508</v>
      </c>
      <c r="I3829" s="4"/>
      <c r="J3829" s="4" t="str">
        <f ca="1">IFERROR(__xludf.DUMMYFUNCTION("LEFT(INDEX(SPLIT(L3829, "" ""), 4), 2)"),"11")</f>
        <v>11</v>
      </c>
      <c r="K3829" s="1" t="s">
        <v>26614</v>
      </c>
      <c r="L3829" s="1" t="s">
        <v>33508</v>
      </c>
    </row>
    <row r="3830" spans="1:12" ht="13.2">
      <c r="A3830" s="20" t="s">
        <v>33530</v>
      </c>
      <c r="B3830" s="1">
        <v>4</v>
      </c>
      <c r="C3830" s="1" t="s">
        <v>33531</v>
      </c>
      <c r="D3830" s="1" t="s">
        <v>13578</v>
      </c>
      <c r="E3830" s="1" t="s">
        <v>33532</v>
      </c>
      <c r="H3830" s="1" t="s">
        <v>33508</v>
      </c>
      <c r="I3830" s="4"/>
      <c r="J3830" s="4" t="str">
        <f ca="1">IFERROR(__xludf.DUMMYFUNCTION("LEFT(INDEX(SPLIT(L3830, "" ""), 4), 2)"),"11")</f>
        <v>11</v>
      </c>
      <c r="K3830" s="1" t="s">
        <v>28396</v>
      </c>
      <c r="L3830" s="1" t="s">
        <v>33508</v>
      </c>
    </row>
    <row r="3831" spans="1:12" ht="13.2">
      <c r="A3831" s="20" t="s">
        <v>33533</v>
      </c>
      <c r="B3831" s="1">
        <v>5</v>
      </c>
      <c r="C3831" s="1" t="s">
        <v>33534</v>
      </c>
      <c r="D3831" s="1" t="s">
        <v>13043</v>
      </c>
      <c r="E3831" s="1" t="s">
        <v>33535</v>
      </c>
      <c r="H3831" s="1" t="s">
        <v>33508</v>
      </c>
      <c r="I3831" s="4"/>
      <c r="J3831" s="4" t="str">
        <f ca="1">IFERROR(__xludf.DUMMYFUNCTION("LEFT(INDEX(SPLIT(L3831, "" ""), 4), 2)"),"11")</f>
        <v>11</v>
      </c>
      <c r="K3831" s="1" t="s">
        <v>26621</v>
      </c>
      <c r="L3831" s="1" t="s">
        <v>33508</v>
      </c>
    </row>
    <row r="3832" spans="1:12" ht="13.2">
      <c r="A3832" s="20" t="s">
        <v>33536</v>
      </c>
      <c r="B3832" s="1">
        <v>5</v>
      </c>
      <c r="C3832" s="1" t="s">
        <v>33537</v>
      </c>
      <c r="D3832" s="1" t="s">
        <v>13043</v>
      </c>
      <c r="E3832" s="1" t="s">
        <v>33538</v>
      </c>
      <c r="H3832" s="1" t="s">
        <v>33508</v>
      </c>
      <c r="I3832" s="4"/>
      <c r="J3832" s="4" t="str">
        <f ca="1">IFERROR(__xludf.DUMMYFUNCTION("LEFT(INDEX(SPLIT(L3832, "" ""), 4), 2)"),"11")</f>
        <v>11</v>
      </c>
      <c r="K3832" s="1" t="s">
        <v>26628</v>
      </c>
      <c r="L3832" s="1" t="s">
        <v>33508</v>
      </c>
    </row>
    <row r="3833" spans="1:12" ht="13.2">
      <c r="A3833" s="20" t="s">
        <v>3831</v>
      </c>
      <c r="B3833" s="1">
        <v>5</v>
      </c>
      <c r="C3833" s="1" t="s">
        <v>33539</v>
      </c>
      <c r="D3833" s="1" t="s">
        <v>13578</v>
      </c>
      <c r="E3833" s="1" t="s">
        <v>33540</v>
      </c>
      <c r="H3833" s="1" t="s">
        <v>33508</v>
      </c>
      <c r="I3833" s="4"/>
      <c r="J3833" s="4" t="str">
        <f ca="1">IFERROR(__xludf.DUMMYFUNCTION("LEFT(INDEX(SPLIT(L3833, "" ""), 4), 2)"),"11")</f>
        <v>11</v>
      </c>
      <c r="K3833" s="1" t="s">
        <v>28475</v>
      </c>
      <c r="L3833" s="1" t="s">
        <v>33508</v>
      </c>
    </row>
    <row r="3834" spans="1:12" ht="13.2">
      <c r="A3834" s="20" t="s">
        <v>33541</v>
      </c>
      <c r="B3834" s="1">
        <v>4</v>
      </c>
      <c r="C3834" s="1" t="s">
        <v>504</v>
      </c>
      <c r="D3834" s="1" t="s">
        <v>13578</v>
      </c>
      <c r="E3834" s="1" t="s">
        <v>33542</v>
      </c>
      <c r="H3834" s="1" t="s">
        <v>33508</v>
      </c>
      <c r="I3834" s="4"/>
      <c r="J3834" s="4" t="str">
        <f ca="1">IFERROR(__xludf.DUMMYFUNCTION("LEFT(INDEX(SPLIT(L3834, "" ""), 4), 2)"),"11")</f>
        <v>11</v>
      </c>
      <c r="K3834" s="1" t="s">
        <v>28396</v>
      </c>
      <c r="L3834" s="1" t="s">
        <v>33508</v>
      </c>
    </row>
    <row r="3835" spans="1:12" ht="13.2">
      <c r="A3835" s="20" t="s">
        <v>2787</v>
      </c>
      <c r="B3835" s="1">
        <v>5</v>
      </c>
      <c r="C3835" s="1" t="s">
        <v>33543</v>
      </c>
      <c r="D3835" s="1" t="s">
        <v>13578</v>
      </c>
      <c r="E3835" s="1" t="s">
        <v>33544</v>
      </c>
      <c r="H3835" s="1" t="s">
        <v>33508</v>
      </c>
      <c r="I3835" s="4"/>
      <c r="J3835" s="4" t="str">
        <f ca="1">IFERROR(__xludf.DUMMYFUNCTION("LEFT(INDEX(SPLIT(L3835, "" ""), 4), 2)"),"11")</f>
        <v>11</v>
      </c>
      <c r="K3835" s="1" t="s">
        <v>26614</v>
      </c>
      <c r="L3835" s="1" t="s">
        <v>33508</v>
      </c>
    </row>
    <row r="3836" spans="1:12" ht="13.2">
      <c r="A3836" s="20" t="s">
        <v>19451</v>
      </c>
      <c r="B3836" s="1">
        <v>5</v>
      </c>
      <c r="C3836" s="1" t="s">
        <v>33545</v>
      </c>
      <c r="D3836" s="1" t="s">
        <v>19372</v>
      </c>
      <c r="E3836" s="1" t="s">
        <v>33546</v>
      </c>
      <c r="H3836" s="1" t="s">
        <v>33508</v>
      </c>
      <c r="I3836" s="4"/>
      <c r="J3836" s="4" t="str">
        <f ca="1">IFERROR(__xludf.DUMMYFUNCTION("LEFT(INDEX(SPLIT(L3836, "" ""), 4), 2)"),"11")</f>
        <v>11</v>
      </c>
      <c r="K3836" s="1" t="s">
        <v>28258</v>
      </c>
      <c r="L3836" s="1" t="s">
        <v>33508</v>
      </c>
    </row>
    <row r="3837" spans="1:12" ht="13.2">
      <c r="A3837" s="20" t="s">
        <v>33547</v>
      </c>
      <c r="B3837" s="1">
        <v>4</v>
      </c>
      <c r="C3837" s="1" t="s">
        <v>33548</v>
      </c>
      <c r="D3837" s="1" t="s">
        <v>13578</v>
      </c>
      <c r="E3837" s="1" t="s">
        <v>33549</v>
      </c>
      <c r="H3837" s="1" t="s">
        <v>33508</v>
      </c>
      <c r="I3837" s="4"/>
      <c r="J3837" s="4" t="str">
        <f ca="1">IFERROR(__xludf.DUMMYFUNCTION("LEFT(INDEX(SPLIT(L3837, "" ""), 4), 2)"),"11")</f>
        <v>11</v>
      </c>
      <c r="K3837" s="1" t="s">
        <v>26614</v>
      </c>
      <c r="L3837" s="1" t="s">
        <v>33508</v>
      </c>
    </row>
    <row r="3838" spans="1:12" ht="13.2">
      <c r="A3838" s="20" t="s">
        <v>33550</v>
      </c>
      <c r="B3838" s="1">
        <v>5</v>
      </c>
      <c r="C3838" s="1" t="s">
        <v>33551</v>
      </c>
      <c r="D3838" s="1" t="s">
        <v>10755</v>
      </c>
      <c r="E3838" s="1" t="s">
        <v>33552</v>
      </c>
      <c r="H3838" s="1" t="s">
        <v>33508</v>
      </c>
      <c r="I3838" s="4"/>
      <c r="J3838" s="4" t="str">
        <f ca="1">IFERROR(__xludf.DUMMYFUNCTION("LEFT(INDEX(SPLIT(L3838, "" ""), 4), 2)"),"11")</f>
        <v>11</v>
      </c>
      <c r="K3838" s="1" t="s">
        <v>26614</v>
      </c>
      <c r="L3838" s="1" t="s">
        <v>33508</v>
      </c>
    </row>
    <row r="3839" spans="1:12" ht="13.2">
      <c r="A3839" s="20" t="s">
        <v>3831</v>
      </c>
      <c r="B3839" s="1">
        <v>5</v>
      </c>
      <c r="C3839" s="1" t="s">
        <v>11121</v>
      </c>
      <c r="D3839" s="1" t="s">
        <v>13578</v>
      </c>
      <c r="E3839" s="1" t="s">
        <v>33553</v>
      </c>
      <c r="H3839" s="1" t="s">
        <v>33508</v>
      </c>
      <c r="I3839" s="4"/>
      <c r="J3839" s="4" t="str">
        <f ca="1">IFERROR(__xludf.DUMMYFUNCTION("LEFT(INDEX(SPLIT(L3839, "" ""), 4), 2)"),"11")</f>
        <v>11</v>
      </c>
      <c r="K3839" s="1" t="s">
        <v>28475</v>
      </c>
      <c r="L3839" s="1" t="s">
        <v>33508</v>
      </c>
    </row>
    <row r="3840" spans="1:12" ht="13.2">
      <c r="A3840" s="20" t="s">
        <v>33554</v>
      </c>
      <c r="B3840" s="1">
        <v>5</v>
      </c>
      <c r="C3840" s="1" t="s">
        <v>33555</v>
      </c>
      <c r="D3840" s="1" t="s">
        <v>10778</v>
      </c>
      <c r="E3840" s="1" t="s">
        <v>33556</v>
      </c>
      <c r="H3840" s="1" t="s">
        <v>33508</v>
      </c>
      <c r="I3840" s="4"/>
      <c r="J3840" s="4" t="str">
        <f ca="1">IFERROR(__xludf.DUMMYFUNCTION("LEFT(INDEX(SPLIT(L3840, "" ""), 4), 2)"),"11")</f>
        <v>11</v>
      </c>
      <c r="K3840" s="1" t="s">
        <v>26614</v>
      </c>
      <c r="L3840" s="1" t="s">
        <v>33508</v>
      </c>
    </row>
    <row r="3841" spans="1:12" ht="13.2">
      <c r="A3841" s="20" t="s">
        <v>33557</v>
      </c>
      <c r="B3841" s="1">
        <v>4</v>
      </c>
      <c r="C3841" s="1" t="s">
        <v>33558</v>
      </c>
      <c r="D3841" s="1" t="s">
        <v>19372</v>
      </c>
      <c r="E3841" s="1" t="s">
        <v>33559</v>
      </c>
      <c r="H3841" s="1" t="s">
        <v>33508</v>
      </c>
      <c r="I3841" s="4"/>
      <c r="J3841" s="4" t="str">
        <f ca="1">IFERROR(__xludf.DUMMYFUNCTION("LEFT(INDEX(SPLIT(L3841, "" ""), 4), 2)"),"11")</f>
        <v>11</v>
      </c>
      <c r="K3841" s="1" t="s">
        <v>26614</v>
      </c>
      <c r="L3841" s="1" t="s">
        <v>33508</v>
      </c>
    </row>
    <row r="3842" spans="1:12" ht="13.2">
      <c r="A3842" s="20" t="s">
        <v>26582</v>
      </c>
      <c r="B3842" s="1">
        <v>4</v>
      </c>
      <c r="C3842" s="1" t="s">
        <v>33560</v>
      </c>
      <c r="D3842" s="1" t="s">
        <v>13043</v>
      </c>
      <c r="E3842" s="1" t="s">
        <v>33561</v>
      </c>
      <c r="H3842" s="1" t="s">
        <v>33508</v>
      </c>
      <c r="I3842" s="4"/>
      <c r="J3842" s="4" t="str">
        <f ca="1">IFERROR(__xludf.DUMMYFUNCTION("LEFT(INDEX(SPLIT(L3842, "" ""), 4), 2)"),"11")</f>
        <v>11</v>
      </c>
      <c r="K3842" s="1" t="s">
        <v>26875</v>
      </c>
      <c r="L3842" s="1" t="s">
        <v>33508</v>
      </c>
    </row>
    <row r="3843" spans="1:12" ht="13.2">
      <c r="A3843" s="20" t="s">
        <v>33562</v>
      </c>
      <c r="B3843" s="1">
        <v>4</v>
      </c>
      <c r="C3843" s="1" t="s">
        <v>33563</v>
      </c>
      <c r="D3843" s="1" t="s">
        <v>13043</v>
      </c>
      <c r="E3843" s="1" t="s">
        <v>33564</v>
      </c>
      <c r="H3843" s="1" t="s">
        <v>33508</v>
      </c>
      <c r="I3843" s="4"/>
      <c r="J3843" s="4" t="str">
        <f ca="1">IFERROR(__xludf.DUMMYFUNCTION("LEFT(INDEX(SPLIT(L3843, "" ""), 4), 2)"),"11")</f>
        <v>11</v>
      </c>
      <c r="K3843" s="1" t="s">
        <v>26628</v>
      </c>
      <c r="L3843" s="1" t="s">
        <v>33508</v>
      </c>
    </row>
    <row r="3844" spans="1:12" ht="13.2">
      <c r="A3844" s="20" t="s">
        <v>3831</v>
      </c>
      <c r="B3844" s="1">
        <v>4</v>
      </c>
      <c r="C3844" s="1" t="s">
        <v>33565</v>
      </c>
      <c r="D3844" s="1" t="s">
        <v>13578</v>
      </c>
      <c r="E3844" s="1" t="s">
        <v>33566</v>
      </c>
      <c r="H3844" s="1" t="s">
        <v>33508</v>
      </c>
      <c r="I3844" s="4"/>
      <c r="J3844" s="4" t="str">
        <f ca="1">IFERROR(__xludf.DUMMYFUNCTION("LEFT(INDEX(SPLIT(L3844, "" ""), 4), 2)"),"11")</f>
        <v>11</v>
      </c>
      <c r="K3844" s="1" t="s">
        <v>28475</v>
      </c>
      <c r="L3844" s="1" t="s">
        <v>33508</v>
      </c>
    </row>
    <row r="3845" spans="1:12" ht="13.2">
      <c r="A3845" s="20" t="s">
        <v>33567</v>
      </c>
      <c r="B3845" s="1">
        <v>5</v>
      </c>
      <c r="C3845" s="1" t="s">
        <v>33568</v>
      </c>
      <c r="D3845" s="1" t="s">
        <v>13043</v>
      </c>
      <c r="E3845" s="1" t="s">
        <v>33569</v>
      </c>
      <c r="H3845" s="1" t="s">
        <v>33508</v>
      </c>
      <c r="I3845" s="4"/>
      <c r="J3845" s="4" t="str">
        <f ca="1">IFERROR(__xludf.DUMMYFUNCTION("LEFT(INDEX(SPLIT(L3845, "" ""), 4), 2)"),"11")</f>
        <v>11</v>
      </c>
      <c r="K3845" s="1" t="s">
        <v>26614</v>
      </c>
      <c r="L3845" s="1" t="s">
        <v>33508</v>
      </c>
    </row>
    <row r="3846" spans="1:12" ht="13.2">
      <c r="A3846" s="20" t="s">
        <v>33570</v>
      </c>
      <c r="B3846" s="1">
        <v>5</v>
      </c>
      <c r="C3846" s="1" t="s">
        <v>33571</v>
      </c>
      <c r="D3846" s="1" t="s">
        <v>19372</v>
      </c>
      <c r="E3846" s="1" t="s">
        <v>33572</v>
      </c>
      <c r="H3846" s="1" t="s">
        <v>33508</v>
      </c>
      <c r="I3846" s="4"/>
      <c r="J3846" s="4" t="str">
        <f ca="1">IFERROR(__xludf.DUMMYFUNCTION("LEFT(INDEX(SPLIT(L3846, "" ""), 4), 2)"),"11")</f>
        <v>11</v>
      </c>
      <c r="K3846" s="1" t="s">
        <v>26628</v>
      </c>
      <c r="L3846" s="1" t="s">
        <v>33508</v>
      </c>
    </row>
    <row r="3847" spans="1:12" ht="13.2">
      <c r="A3847" s="20" t="s">
        <v>33573</v>
      </c>
      <c r="B3847" s="1">
        <v>5</v>
      </c>
      <c r="C3847" s="1" t="s">
        <v>33574</v>
      </c>
      <c r="D3847" s="1" t="s">
        <v>19372</v>
      </c>
      <c r="E3847" s="1" t="s">
        <v>33575</v>
      </c>
      <c r="H3847" s="1" t="s">
        <v>33508</v>
      </c>
      <c r="I3847" s="4"/>
      <c r="J3847" s="4" t="str">
        <f ca="1">IFERROR(__xludf.DUMMYFUNCTION("LEFT(INDEX(SPLIT(L3847, "" ""), 4), 2)"),"11")</f>
        <v>11</v>
      </c>
      <c r="K3847" s="1" t="s">
        <v>26621</v>
      </c>
      <c r="L3847" s="1" t="s">
        <v>33508</v>
      </c>
    </row>
    <row r="3848" spans="1:12" ht="13.2">
      <c r="A3848" s="20" t="s">
        <v>33576</v>
      </c>
      <c r="B3848" s="1">
        <v>5</v>
      </c>
      <c r="C3848" s="1" t="s">
        <v>33577</v>
      </c>
      <c r="D3848" s="1" t="s">
        <v>19372</v>
      </c>
      <c r="E3848" s="1" t="s">
        <v>33578</v>
      </c>
      <c r="H3848" s="1" t="s">
        <v>33508</v>
      </c>
      <c r="I3848" s="4"/>
      <c r="J3848" s="4" t="str">
        <f ca="1">IFERROR(__xludf.DUMMYFUNCTION("LEFT(INDEX(SPLIT(L3848, "" ""), 4), 2)"),"11")</f>
        <v>11</v>
      </c>
      <c r="K3848" s="1" t="s">
        <v>26628</v>
      </c>
      <c r="L3848" s="1" t="s">
        <v>33508</v>
      </c>
    </row>
    <row r="3849" spans="1:12" ht="13.2">
      <c r="A3849" s="20" t="s">
        <v>33579</v>
      </c>
      <c r="B3849" s="1">
        <v>5</v>
      </c>
      <c r="C3849" s="1" t="s">
        <v>33580</v>
      </c>
      <c r="D3849" s="1" t="s">
        <v>13578</v>
      </c>
      <c r="E3849" s="1" t="s">
        <v>33581</v>
      </c>
      <c r="H3849" s="1" t="s">
        <v>33508</v>
      </c>
      <c r="I3849" s="4"/>
      <c r="J3849" s="4" t="str">
        <f ca="1">IFERROR(__xludf.DUMMYFUNCTION("LEFT(INDEX(SPLIT(L3849, "" ""), 4), 2)"),"11")</f>
        <v>11</v>
      </c>
      <c r="K3849" s="1" t="s">
        <v>26614</v>
      </c>
      <c r="L3849" s="1" t="s">
        <v>33508</v>
      </c>
    </row>
    <row r="3850" spans="1:12" ht="13.2">
      <c r="A3850" s="20" t="s">
        <v>33582</v>
      </c>
      <c r="B3850" s="1">
        <v>5</v>
      </c>
      <c r="C3850" s="1" t="s">
        <v>18650</v>
      </c>
      <c r="D3850" s="1" t="s">
        <v>10479</v>
      </c>
      <c r="E3850" s="1" t="s">
        <v>33583</v>
      </c>
      <c r="H3850" s="1" t="s">
        <v>33508</v>
      </c>
      <c r="I3850" s="4"/>
      <c r="J3850" s="4" t="str">
        <f ca="1">IFERROR(__xludf.DUMMYFUNCTION("LEFT(INDEX(SPLIT(L3850, "" ""), 4), 2)"),"11")</f>
        <v>11</v>
      </c>
      <c r="K3850" s="1" t="s">
        <v>26614</v>
      </c>
      <c r="L3850" s="1" t="s">
        <v>33508</v>
      </c>
    </row>
    <row r="3851" spans="1:12" ht="13.2">
      <c r="A3851" s="20" t="s">
        <v>33584</v>
      </c>
      <c r="B3851" s="1">
        <v>5</v>
      </c>
      <c r="C3851" s="1" t="s">
        <v>33585</v>
      </c>
      <c r="D3851" s="1" t="s">
        <v>13043</v>
      </c>
      <c r="E3851" s="1" t="s">
        <v>33586</v>
      </c>
      <c r="H3851" s="1" t="s">
        <v>33508</v>
      </c>
      <c r="I3851" s="4"/>
      <c r="J3851" s="4" t="str">
        <f ca="1">IFERROR(__xludf.DUMMYFUNCTION("LEFT(INDEX(SPLIT(L3851, "" ""), 4), 2)"),"11")</f>
        <v>11</v>
      </c>
      <c r="K3851" s="1" t="s">
        <v>26628</v>
      </c>
      <c r="L3851" s="1" t="s">
        <v>33508</v>
      </c>
    </row>
    <row r="3852" spans="1:12" ht="13.2">
      <c r="A3852" s="20" t="s">
        <v>33587</v>
      </c>
      <c r="B3852" s="1">
        <v>3</v>
      </c>
      <c r="D3852" s="1" t="s">
        <v>13578</v>
      </c>
      <c r="E3852" s="1" t="s">
        <v>33588</v>
      </c>
      <c r="H3852" s="1" t="s">
        <v>33508</v>
      </c>
      <c r="I3852" s="4"/>
      <c r="J3852" s="4" t="str">
        <f ca="1">IFERROR(__xludf.DUMMYFUNCTION("LEFT(INDEX(SPLIT(L3852, "" ""), 4), 2)"),"11")</f>
        <v>11</v>
      </c>
      <c r="K3852" s="1" t="s">
        <v>26653</v>
      </c>
      <c r="L3852" s="1" t="s">
        <v>33508</v>
      </c>
    </row>
    <row r="3853" spans="1:12" ht="13.2">
      <c r="A3853" s="20" t="s">
        <v>33589</v>
      </c>
      <c r="B3853" s="1">
        <v>5</v>
      </c>
      <c r="C3853" s="1" t="s">
        <v>33590</v>
      </c>
      <c r="D3853" s="1" t="s">
        <v>13043</v>
      </c>
      <c r="E3853" s="1" t="s">
        <v>33591</v>
      </c>
      <c r="H3853" s="1" t="s">
        <v>33508</v>
      </c>
      <c r="I3853" s="4"/>
      <c r="J3853" s="4" t="str">
        <f ca="1">IFERROR(__xludf.DUMMYFUNCTION("LEFT(INDEX(SPLIT(L3853, "" ""), 4), 2)"),"11")</f>
        <v>11</v>
      </c>
      <c r="K3853" s="1" t="s">
        <v>26614</v>
      </c>
      <c r="L3853" s="1" t="s">
        <v>33508</v>
      </c>
    </row>
    <row r="3854" spans="1:12" ht="13.2">
      <c r="A3854" s="20" t="s">
        <v>33592</v>
      </c>
      <c r="B3854" s="1">
        <v>5</v>
      </c>
      <c r="C3854" s="1" t="s">
        <v>33593</v>
      </c>
      <c r="D3854" s="1" t="s">
        <v>13043</v>
      </c>
      <c r="E3854" s="1" t="s">
        <v>33594</v>
      </c>
      <c r="H3854" s="1" t="s">
        <v>33508</v>
      </c>
      <c r="I3854" s="4"/>
      <c r="J3854" s="4" t="str">
        <f ca="1">IFERROR(__xludf.DUMMYFUNCTION("LEFT(INDEX(SPLIT(L3854, "" ""), 4), 2)"),"11")</f>
        <v>11</v>
      </c>
      <c r="K3854" s="1" t="s">
        <v>28396</v>
      </c>
      <c r="L3854" s="1" t="s">
        <v>33508</v>
      </c>
    </row>
    <row r="3855" spans="1:12" ht="13.2">
      <c r="A3855" s="20" t="s">
        <v>33595</v>
      </c>
      <c r="B3855" s="1">
        <v>5</v>
      </c>
      <c r="C3855" s="1" t="s">
        <v>33596</v>
      </c>
      <c r="D3855" s="1" t="s">
        <v>13043</v>
      </c>
      <c r="E3855" s="1" t="s">
        <v>33597</v>
      </c>
      <c r="H3855" s="1" t="s">
        <v>33508</v>
      </c>
      <c r="I3855" s="4"/>
      <c r="J3855" s="4" t="str">
        <f ca="1">IFERROR(__xludf.DUMMYFUNCTION("LEFT(INDEX(SPLIT(L3855, "" ""), 4), 2)"),"11")</f>
        <v>11</v>
      </c>
      <c r="K3855" s="1" t="s">
        <v>26628</v>
      </c>
      <c r="L3855" s="1" t="s">
        <v>33508</v>
      </c>
    </row>
    <row r="3856" spans="1:12" ht="13.2">
      <c r="A3856" s="20" t="s">
        <v>19436</v>
      </c>
      <c r="B3856" s="1">
        <v>5</v>
      </c>
      <c r="C3856" s="1" t="s">
        <v>33598</v>
      </c>
      <c r="D3856" s="1" t="s">
        <v>13578</v>
      </c>
      <c r="E3856" s="1" t="s">
        <v>33599</v>
      </c>
      <c r="H3856" s="1" t="s">
        <v>33508</v>
      </c>
      <c r="I3856" s="4"/>
      <c r="J3856" s="4" t="str">
        <f ca="1">IFERROR(__xludf.DUMMYFUNCTION("LEFT(INDEX(SPLIT(L3856, "" ""), 4), 2)"),"11")</f>
        <v>11</v>
      </c>
      <c r="K3856" s="1" t="s">
        <v>30315</v>
      </c>
      <c r="L3856" s="1" t="s">
        <v>33508</v>
      </c>
    </row>
    <row r="3857" spans="1:12" ht="13.2">
      <c r="A3857" s="20" t="s">
        <v>33600</v>
      </c>
      <c r="B3857" s="1">
        <v>5</v>
      </c>
      <c r="C3857" s="1" t="s">
        <v>8329</v>
      </c>
      <c r="D3857" s="1" t="s">
        <v>19372</v>
      </c>
      <c r="E3857" s="1" t="s">
        <v>33601</v>
      </c>
      <c r="H3857" s="1" t="s">
        <v>33508</v>
      </c>
      <c r="I3857" s="4"/>
      <c r="J3857" s="4" t="str">
        <f ca="1">IFERROR(__xludf.DUMMYFUNCTION("LEFT(INDEX(SPLIT(L3857, "" ""), 4), 2)"),"11")</f>
        <v>11</v>
      </c>
      <c r="K3857" s="1" t="s">
        <v>26628</v>
      </c>
      <c r="L3857" s="1" t="s">
        <v>33508</v>
      </c>
    </row>
    <row r="3858" spans="1:12" ht="13.2">
      <c r="A3858" s="20" t="s">
        <v>10530</v>
      </c>
      <c r="B3858" s="1">
        <v>5</v>
      </c>
      <c r="C3858" s="1" t="s">
        <v>33602</v>
      </c>
      <c r="D3858" s="1" t="s">
        <v>13578</v>
      </c>
      <c r="E3858" s="1" t="s">
        <v>33603</v>
      </c>
      <c r="H3858" s="1" t="s">
        <v>33508</v>
      </c>
      <c r="I3858" s="4"/>
      <c r="J3858" s="4" t="str">
        <f ca="1">IFERROR(__xludf.DUMMYFUNCTION("LEFT(INDEX(SPLIT(L3858, "" ""), 4), 2)"),"11")</f>
        <v>11</v>
      </c>
      <c r="K3858" s="1" t="s">
        <v>28396</v>
      </c>
      <c r="L3858" s="1" t="s">
        <v>33508</v>
      </c>
    </row>
    <row r="3859" spans="1:12" ht="13.2">
      <c r="A3859" s="20" t="s">
        <v>33604</v>
      </c>
      <c r="B3859" s="1">
        <v>4</v>
      </c>
      <c r="C3859" s="1" t="s">
        <v>33605</v>
      </c>
      <c r="D3859" s="1" t="s">
        <v>13043</v>
      </c>
      <c r="E3859" s="1" t="s">
        <v>33606</v>
      </c>
      <c r="H3859" s="1" t="s">
        <v>33508</v>
      </c>
      <c r="I3859" s="4"/>
      <c r="J3859" s="4" t="str">
        <f ca="1">IFERROR(__xludf.DUMMYFUNCTION("LEFT(INDEX(SPLIT(L3859, "" ""), 4), 2)"),"11")</f>
        <v>11</v>
      </c>
      <c r="K3859" s="1" t="s">
        <v>28396</v>
      </c>
      <c r="L3859" s="1" t="s">
        <v>33508</v>
      </c>
    </row>
    <row r="3860" spans="1:12" ht="13.2">
      <c r="A3860" s="20" t="s">
        <v>33607</v>
      </c>
      <c r="B3860" s="1">
        <v>5</v>
      </c>
      <c r="C3860" s="1" t="s">
        <v>33608</v>
      </c>
      <c r="D3860" s="1" t="s">
        <v>13043</v>
      </c>
      <c r="E3860" s="1" t="s">
        <v>33609</v>
      </c>
      <c r="H3860" s="1" t="s">
        <v>33508</v>
      </c>
      <c r="I3860" s="4"/>
      <c r="J3860" s="4" t="str">
        <f ca="1">IFERROR(__xludf.DUMMYFUNCTION("LEFT(INDEX(SPLIT(L3860, "" ""), 4), 2)"),"11")</f>
        <v>11</v>
      </c>
      <c r="K3860" s="1" t="s">
        <v>26647</v>
      </c>
      <c r="L3860" s="1" t="s">
        <v>33508</v>
      </c>
    </row>
    <row r="3861" spans="1:12" ht="13.2">
      <c r="A3861" s="20" t="s">
        <v>33610</v>
      </c>
      <c r="B3861" s="1">
        <v>5</v>
      </c>
      <c r="C3861" s="1" t="s">
        <v>33611</v>
      </c>
      <c r="D3861" s="1" t="s">
        <v>19372</v>
      </c>
      <c r="E3861" s="1" t="s">
        <v>33612</v>
      </c>
      <c r="H3861" s="1" t="s">
        <v>33508</v>
      </c>
      <c r="I3861" s="4"/>
      <c r="J3861" s="4" t="str">
        <f ca="1">IFERROR(__xludf.DUMMYFUNCTION("LEFT(INDEX(SPLIT(L3861, "" ""), 4), 2)"),"11")</f>
        <v>11</v>
      </c>
      <c r="K3861" s="1" t="s">
        <v>26628</v>
      </c>
      <c r="L3861" s="1" t="s">
        <v>33508</v>
      </c>
    </row>
    <row r="3862" spans="1:12" ht="13.2">
      <c r="A3862" s="20" t="s">
        <v>18514</v>
      </c>
      <c r="B3862" s="1">
        <v>5</v>
      </c>
      <c r="C3862" s="1" t="s">
        <v>33613</v>
      </c>
      <c r="D3862" s="1" t="s">
        <v>13043</v>
      </c>
      <c r="E3862" s="1" t="s">
        <v>33614</v>
      </c>
      <c r="H3862" s="1" t="s">
        <v>33508</v>
      </c>
      <c r="I3862" s="4"/>
      <c r="J3862" s="4" t="str">
        <f ca="1">IFERROR(__xludf.DUMMYFUNCTION("LEFT(INDEX(SPLIT(L3862, "" ""), 4), 2)"),"11")</f>
        <v>11</v>
      </c>
      <c r="K3862" s="1" t="s">
        <v>26628</v>
      </c>
      <c r="L3862" s="1" t="s">
        <v>33508</v>
      </c>
    </row>
    <row r="3863" spans="1:12" ht="13.2">
      <c r="A3863" s="20" t="s">
        <v>33615</v>
      </c>
      <c r="B3863" s="1">
        <v>5</v>
      </c>
      <c r="C3863" s="1" t="s">
        <v>33616</v>
      </c>
      <c r="D3863" s="1" t="s">
        <v>10347</v>
      </c>
      <c r="E3863" s="1" t="s">
        <v>33617</v>
      </c>
      <c r="H3863" s="1" t="s">
        <v>33508</v>
      </c>
      <c r="I3863" s="4"/>
      <c r="J3863" s="4" t="str">
        <f ca="1">IFERROR(__xludf.DUMMYFUNCTION("LEFT(INDEX(SPLIT(L3863, "" ""), 4), 2)"),"11")</f>
        <v>11</v>
      </c>
      <c r="K3863" s="1" t="s">
        <v>26614</v>
      </c>
      <c r="L3863" s="1" t="s">
        <v>33508</v>
      </c>
    </row>
    <row r="3864" spans="1:12" ht="13.2">
      <c r="A3864" s="20" t="s">
        <v>33618</v>
      </c>
      <c r="B3864" s="1">
        <v>4</v>
      </c>
      <c r="C3864" s="1" t="s">
        <v>33619</v>
      </c>
      <c r="D3864" s="1" t="s">
        <v>13043</v>
      </c>
      <c r="E3864" s="1" t="s">
        <v>33620</v>
      </c>
      <c r="H3864" s="1" t="s">
        <v>33508</v>
      </c>
      <c r="I3864" s="4"/>
      <c r="J3864" s="4" t="str">
        <f ca="1">IFERROR(__xludf.DUMMYFUNCTION("LEFT(INDEX(SPLIT(L3864, "" ""), 4), 2)"),"11")</f>
        <v>11</v>
      </c>
      <c r="K3864" s="1" t="s">
        <v>26621</v>
      </c>
      <c r="L3864" s="1" t="s">
        <v>33508</v>
      </c>
    </row>
    <row r="3865" spans="1:12" ht="13.2">
      <c r="A3865" s="20" t="s">
        <v>33621</v>
      </c>
      <c r="B3865" s="1">
        <v>5</v>
      </c>
      <c r="C3865" s="1" t="s">
        <v>33622</v>
      </c>
      <c r="D3865" s="1" t="s">
        <v>13043</v>
      </c>
      <c r="E3865" s="1" t="s">
        <v>33623</v>
      </c>
      <c r="H3865" s="1" t="s">
        <v>33508</v>
      </c>
      <c r="I3865" s="4"/>
      <c r="J3865" s="4" t="str">
        <f ca="1">IFERROR(__xludf.DUMMYFUNCTION("LEFT(INDEX(SPLIT(L3865, "" ""), 4), 2)"),"11")</f>
        <v>11</v>
      </c>
      <c r="K3865" s="1" t="s">
        <v>26614</v>
      </c>
      <c r="L3865" s="1" t="s">
        <v>33508</v>
      </c>
    </row>
    <row r="3866" spans="1:12" ht="13.2">
      <c r="A3866" s="20" t="s">
        <v>33624</v>
      </c>
      <c r="B3866" s="1">
        <v>4</v>
      </c>
      <c r="C3866" s="1" t="s">
        <v>33625</v>
      </c>
      <c r="D3866" s="1" t="s">
        <v>13043</v>
      </c>
      <c r="E3866" s="1" t="s">
        <v>33626</v>
      </c>
      <c r="H3866" s="1" t="s">
        <v>33508</v>
      </c>
      <c r="I3866" s="4"/>
      <c r="J3866" s="4" t="str">
        <f ca="1">IFERROR(__xludf.DUMMYFUNCTION("LEFT(INDEX(SPLIT(L3866, "" ""), 4), 2)"),"11")</f>
        <v>11</v>
      </c>
      <c r="K3866" s="1" t="s">
        <v>26614</v>
      </c>
      <c r="L3866" s="1" t="s">
        <v>33508</v>
      </c>
    </row>
    <row r="3867" spans="1:12" ht="13.2">
      <c r="A3867" s="20" t="s">
        <v>9067</v>
      </c>
      <c r="B3867" s="1">
        <v>5</v>
      </c>
      <c r="C3867" s="1" t="s">
        <v>33627</v>
      </c>
      <c r="D3867" s="1" t="s">
        <v>13578</v>
      </c>
      <c r="E3867" s="1" t="s">
        <v>33628</v>
      </c>
      <c r="H3867" s="1" t="s">
        <v>33508</v>
      </c>
      <c r="I3867" s="4"/>
      <c r="J3867" s="4" t="str">
        <f ca="1">IFERROR(__xludf.DUMMYFUNCTION("LEFT(INDEX(SPLIT(L3867, "" ""), 4), 2)"),"11")</f>
        <v>11</v>
      </c>
      <c r="K3867" s="1" t="s">
        <v>28396</v>
      </c>
      <c r="L3867" s="1" t="s">
        <v>33508</v>
      </c>
    </row>
    <row r="3868" spans="1:12" ht="13.2">
      <c r="A3868" s="20" t="s">
        <v>33629</v>
      </c>
      <c r="B3868" s="1">
        <v>4</v>
      </c>
      <c r="C3868" s="1" t="s">
        <v>33630</v>
      </c>
      <c r="D3868" s="1" t="s">
        <v>10755</v>
      </c>
      <c r="E3868" s="1" t="s">
        <v>33631</v>
      </c>
      <c r="H3868" s="1" t="s">
        <v>33508</v>
      </c>
      <c r="I3868" s="4"/>
      <c r="J3868" s="4" t="str">
        <f ca="1">IFERROR(__xludf.DUMMYFUNCTION("LEFT(INDEX(SPLIT(L3868, "" ""), 4), 2)"),"11")</f>
        <v>11</v>
      </c>
      <c r="K3868" s="1" t="s">
        <v>26614</v>
      </c>
      <c r="L3868" s="1" t="s">
        <v>33508</v>
      </c>
    </row>
    <row r="3869" spans="1:12" ht="13.2">
      <c r="A3869" s="20" t="s">
        <v>3395</v>
      </c>
      <c r="B3869" s="1">
        <v>5</v>
      </c>
      <c r="C3869" s="1" t="s">
        <v>33632</v>
      </c>
      <c r="D3869" s="1" t="s">
        <v>13043</v>
      </c>
      <c r="E3869" s="1" t="s">
        <v>33633</v>
      </c>
      <c r="H3869" s="1" t="s">
        <v>33508</v>
      </c>
      <c r="I3869" s="4"/>
      <c r="J3869" s="4" t="str">
        <f ca="1">IFERROR(__xludf.DUMMYFUNCTION("LEFT(INDEX(SPLIT(L3869, "" ""), 4), 2)"),"11")</f>
        <v>11</v>
      </c>
      <c r="K3869" s="1" t="s">
        <v>26647</v>
      </c>
      <c r="L3869" s="1" t="s">
        <v>33508</v>
      </c>
    </row>
    <row r="3870" spans="1:12" ht="13.2">
      <c r="A3870" s="20" t="s">
        <v>33634</v>
      </c>
      <c r="B3870" s="1">
        <v>5</v>
      </c>
      <c r="C3870" s="1" t="s">
        <v>33635</v>
      </c>
      <c r="D3870" s="1" t="s">
        <v>13578</v>
      </c>
      <c r="E3870" s="1" t="s">
        <v>33636</v>
      </c>
      <c r="H3870" s="1" t="s">
        <v>33508</v>
      </c>
      <c r="I3870" s="4"/>
      <c r="J3870" s="4" t="str">
        <f ca="1">IFERROR(__xludf.DUMMYFUNCTION("LEFT(INDEX(SPLIT(L3870, "" ""), 4), 2)"),"11")</f>
        <v>11</v>
      </c>
      <c r="K3870" s="1" t="s">
        <v>26621</v>
      </c>
      <c r="L3870" s="1" t="s">
        <v>33508</v>
      </c>
    </row>
    <row r="3871" spans="1:12" ht="13.2">
      <c r="A3871" s="20" t="s">
        <v>33637</v>
      </c>
      <c r="B3871" s="1">
        <v>5</v>
      </c>
      <c r="C3871" s="1" t="s">
        <v>33638</v>
      </c>
      <c r="D3871" s="1" t="s">
        <v>13043</v>
      </c>
      <c r="E3871" s="1" t="s">
        <v>33639</v>
      </c>
      <c r="H3871" s="1" t="s">
        <v>33508</v>
      </c>
      <c r="I3871" s="4"/>
      <c r="J3871" s="4" t="str">
        <f ca="1">IFERROR(__xludf.DUMMYFUNCTION("LEFT(INDEX(SPLIT(L3871, "" ""), 4), 2)"),"11")</f>
        <v>11</v>
      </c>
      <c r="K3871" s="1" t="s">
        <v>26614</v>
      </c>
      <c r="L3871" s="1" t="s">
        <v>33508</v>
      </c>
    </row>
    <row r="3872" spans="1:12" ht="13.2">
      <c r="A3872" s="20" t="s">
        <v>33640</v>
      </c>
      <c r="B3872" s="1">
        <v>5</v>
      </c>
      <c r="C3872" s="1" t="s">
        <v>33641</v>
      </c>
      <c r="D3872" s="1" t="s">
        <v>13043</v>
      </c>
      <c r="E3872" s="1" t="s">
        <v>33642</v>
      </c>
      <c r="H3872" s="1" t="s">
        <v>33508</v>
      </c>
      <c r="I3872" s="4"/>
      <c r="J3872" s="4" t="str">
        <f ca="1">IFERROR(__xludf.DUMMYFUNCTION("LEFT(INDEX(SPLIT(L3872, "" ""), 4), 2)"),"11")</f>
        <v>11</v>
      </c>
      <c r="K3872" s="1" t="s">
        <v>28475</v>
      </c>
      <c r="L3872" s="1" t="s">
        <v>33508</v>
      </c>
    </row>
    <row r="3873" spans="1:12" ht="13.2">
      <c r="A3873" s="20" t="s">
        <v>33643</v>
      </c>
      <c r="B3873" s="1">
        <v>5</v>
      </c>
      <c r="C3873" s="1" t="s">
        <v>33644</v>
      </c>
      <c r="D3873" s="1" t="s">
        <v>13578</v>
      </c>
      <c r="E3873" s="1" t="s">
        <v>33645</v>
      </c>
      <c r="H3873" s="1" t="s">
        <v>33508</v>
      </c>
      <c r="I3873" s="4"/>
      <c r="J3873" s="4" t="str">
        <f ca="1">IFERROR(__xludf.DUMMYFUNCTION("LEFT(INDEX(SPLIT(L3873, "" ""), 4), 2)"),"11")</f>
        <v>11</v>
      </c>
      <c r="K3873" s="1" t="s">
        <v>28396</v>
      </c>
      <c r="L3873" s="1" t="s">
        <v>33508</v>
      </c>
    </row>
    <row r="3874" spans="1:12" ht="13.2">
      <c r="A3874" s="20" t="s">
        <v>682</v>
      </c>
      <c r="B3874" s="1">
        <v>5</v>
      </c>
      <c r="C3874" s="1" t="s">
        <v>33646</v>
      </c>
      <c r="D3874" s="1" t="s">
        <v>13043</v>
      </c>
      <c r="E3874" s="1" t="s">
        <v>33647</v>
      </c>
      <c r="H3874" s="1" t="s">
        <v>33508</v>
      </c>
      <c r="I3874" s="4"/>
      <c r="J3874" s="4" t="str">
        <f ca="1">IFERROR(__xludf.DUMMYFUNCTION("LEFT(INDEX(SPLIT(L3874, "" ""), 4), 2)"),"11")</f>
        <v>11</v>
      </c>
      <c r="K3874" s="1" t="s">
        <v>26647</v>
      </c>
      <c r="L3874" s="1" t="s">
        <v>33508</v>
      </c>
    </row>
    <row r="3875" spans="1:12" ht="13.2">
      <c r="A3875" s="20" t="s">
        <v>3831</v>
      </c>
      <c r="B3875" s="1">
        <v>5</v>
      </c>
      <c r="C3875" s="1" t="s">
        <v>33648</v>
      </c>
      <c r="D3875" s="1" t="s">
        <v>13043</v>
      </c>
      <c r="E3875" s="1" t="s">
        <v>33649</v>
      </c>
      <c r="H3875" s="1" t="s">
        <v>33508</v>
      </c>
      <c r="I3875" s="4"/>
      <c r="J3875" s="4" t="str">
        <f ca="1">IFERROR(__xludf.DUMMYFUNCTION("LEFT(INDEX(SPLIT(L3875, "" ""), 4), 2)"),"11")</f>
        <v>11</v>
      </c>
      <c r="K3875" s="1" t="s">
        <v>28396</v>
      </c>
      <c r="L3875" s="1" t="s">
        <v>33508</v>
      </c>
    </row>
    <row r="3876" spans="1:12" ht="13.2">
      <c r="A3876" s="20" t="s">
        <v>3831</v>
      </c>
      <c r="B3876" s="1">
        <v>2</v>
      </c>
      <c r="C3876" s="1" t="s">
        <v>33650</v>
      </c>
      <c r="D3876" s="1" t="s">
        <v>13043</v>
      </c>
      <c r="E3876" s="1" t="s">
        <v>33651</v>
      </c>
      <c r="H3876" s="1" t="s">
        <v>33508</v>
      </c>
      <c r="I3876" s="4"/>
      <c r="J3876" s="4" t="str">
        <f ca="1">IFERROR(__xludf.DUMMYFUNCTION("LEFT(INDEX(SPLIT(L3876, "" ""), 4), 2)"),"11")</f>
        <v>11</v>
      </c>
      <c r="K3876" s="1" t="s">
        <v>28396</v>
      </c>
      <c r="L3876" s="1" t="s">
        <v>33508</v>
      </c>
    </row>
    <row r="3877" spans="1:12" ht="13.2">
      <c r="A3877" s="20" t="s">
        <v>3831</v>
      </c>
      <c r="B3877" s="1">
        <v>5</v>
      </c>
      <c r="C3877" s="1" t="s">
        <v>33652</v>
      </c>
      <c r="D3877" s="1" t="s">
        <v>13578</v>
      </c>
      <c r="E3877" s="1" t="s">
        <v>33653</v>
      </c>
      <c r="H3877" s="1" t="s">
        <v>33508</v>
      </c>
      <c r="I3877" s="4"/>
      <c r="J3877" s="4" t="str">
        <f ca="1">IFERROR(__xludf.DUMMYFUNCTION("LEFT(INDEX(SPLIT(L3877, "" ""), 4), 2)"),"11")</f>
        <v>11</v>
      </c>
      <c r="K3877" s="1" t="s">
        <v>28475</v>
      </c>
      <c r="L3877" s="1" t="s">
        <v>33508</v>
      </c>
    </row>
    <row r="3878" spans="1:12" ht="13.2">
      <c r="A3878" s="20" t="s">
        <v>33654</v>
      </c>
      <c r="B3878" s="1">
        <v>5</v>
      </c>
      <c r="C3878" s="1" t="s">
        <v>33655</v>
      </c>
      <c r="D3878" s="1" t="s">
        <v>19372</v>
      </c>
      <c r="E3878" s="1" t="s">
        <v>33656</v>
      </c>
      <c r="H3878" s="1" t="s">
        <v>33508</v>
      </c>
      <c r="I3878" s="4"/>
      <c r="J3878" s="4" t="str">
        <f ca="1">IFERROR(__xludf.DUMMYFUNCTION("LEFT(INDEX(SPLIT(L3878, "" ""), 4), 2)"),"11")</f>
        <v>11</v>
      </c>
      <c r="K3878" s="1" t="s">
        <v>26614</v>
      </c>
      <c r="L3878" s="1" t="s">
        <v>33508</v>
      </c>
    </row>
    <row r="3879" spans="1:12" ht="13.2">
      <c r="A3879" s="20" t="s">
        <v>33657</v>
      </c>
      <c r="B3879" s="1">
        <v>5</v>
      </c>
      <c r="C3879" s="1" t="s">
        <v>33658</v>
      </c>
      <c r="D3879" s="1" t="s">
        <v>10755</v>
      </c>
      <c r="E3879" s="1" t="s">
        <v>33659</v>
      </c>
      <c r="H3879" s="1" t="s">
        <v>33508</v>
      </c>
      <c r="I3879" s="4"/>
      <c r="J3879" s="4" t="str">
        <f ca="1">IFERROR(__xludf.DUMMYFUNCTION("LEFT(INDEX(SPLIT(L3879, "" ""), 4), 2)"),"11")</f>
        <v>11</v>
      </c>
      <c r="K3879" s="1" t="s">
        <v>26614</v>
      </c>
      <c r="L3879" s="1" t="s">
        <v>33508</v>
      </c>
    </row>
    <row r="3880" spans="1:12" ht="13.2">
      <c r="A3880" s="20" t="s">
        <v>33660</v>
      </c>
      <c r="B3880" s="1">
        <v>5</v>
      </c>
      <c r="C3880" s="1" t="s">
        <v>33661</v>
      </c>
      <c r="D3880" s="1" t="s">
        <v>13043</v>
      </c>
      <c r="E3880" s="1" t="s">
        <v>33662</v>
      </c>
      <c r="H3880" s="1" t="s">
        <v>33508</v>
      </c>
      <c r="I3880" s="4"/>
      <c r="J3880" s="4" t="str">
        <f ca="1">IFERROR(__xludf.DUMMYFUNCTION("LEFT(INDEX(SPLIT(L3880, "" ""), 4), 2)"),"11")</f>
        <v>11</v>
      </c>
      <c r="K3880" s="1" t="s">
        <v>26628</v>
      </c>
      <c r="L3880" s="1" t="s">
        <v>33508</v>
      </c>
    </row>
    <row r="3881" spans="1:12" ht="13.2">
      <c r="A3881" s="20" t="s">
        <v>19451</v>
      </c>
      <c r="B3881" s="1">
        <v>5</v>
      </c>
      <c r="C3881" s="1" t="s">
        <v>33663</v>
      </c>
      <c r="D3881" s="1" t="s">
        <v>13043</v>
      </c>
      <c r="E3881" s="1" t="s">
        <v>33664</v>
      </c>
      <c r="H3881" s="1" t="s">
        <v>33508</v>
      </c>
      <c r="I3881" s="4"/>
      <c r="J3881" s="4" t="str">
        <f ca="1">IFERROR(__xludf.DUMMYFUNCTION("LEFT(INDEX(SPLIT(L3881, "" ""), 4), 2)"),"11")</f>
        <v>11</v>
      </c>
      <c r="K3881" s="1" t="s">
        <v>28258</v>
      </c>
      <c r="L3881" s="1" t="s">
        <v>33508</v>
      </c>
    </row>
    <row r="3882" spans="1:12" ht="13.2">
      <c r="A3882" s="20" t="s">
        <v>31151</v>
      </c>
      <c r="B3882" s="1">
        <v>5</v>
      </c>
      <c r="C3882" s="1" t="s">
        <v>18724</v>
      </c>
      <c r="D3882" s="1" t="s">
        <v>13578</v>
      </c>
      <c r="E3882" s="1" t="s">
        <v>33665</v>
      </c>
      <c r="H3882" s="1" t="s">
        <v>33508</v>
      </c>
      <c r="I3882" s="4"/>
      <c r="J3882" s="4" t="str">
        <f ca="1">IFERROR(__xludf.DUMMYFUNCTION("LEFT(INDEX(SPLIT(L3882, "" ""), 4), 2)"),"11")</f>
        <v>11</v>
      </c>
      <c r="K3882" s="1" t="s">
        <v>26614</v>
      </c>
      <c r="L3882" s="1" t="s">
        <v>33508</v>
      </c>
    </row>
    <row r="3883" spans="1:12" ht="13.2">
      <c r="A3883" s="20" t="s">
        <v>18514</v>
      </c>
      <c r="B3883" s="1">
        <v>4</v>
      </c>
      <c r="C3883" s="1" t="s">
        <v>5049</v>
      </c>
      <c r="D3883" s="1" t="s">
        <v>19372</v>
      </c>
      <c r="E3883" s="1" t="s">
        <v>33666</v>
      </c>
      <c r="H3883" s="1" t="s">
        <v>33508</v>
      </c>
      <c r="I3883" s="4"/>
      <c r="J3883" s="4" t="str">
        <f ca="1">IFERROR(__xludf.DUMMYFUNCTION("LEFT(INDEX(SPLIT(L3883, "" ""), 4), 2)"),"11")</f>
        <v>11</v>
      </c>
      <c r="K3883" s="1" t="s">
        <v>26628</v>
      </c>
      <c r="L3883" s="1" t="s">
        <v>33508</v>
      </c>
    </row>
    <row r="3884" spans="1:12" ht="13.2">
      <c r="A3884" s="20" t="s">
        <v>33667</v>
      </c>
      <c r="B3884" s="1">
        <v>5</v>
      </c>
      <c r="C3884" s="1" t="s">
        <v>33668</v>
      </c>
      <c r="D3884" s="1" t="s">
        <v>19372</v>
      </c>
      <c r="E3884" s="1" t="s">
        <v>33669</v>
      </c>
      <c r="H3884" s="1" t="s">
        <v>33508</v>
      </c>
      <c r="I3884" s="4"/>
      <c r="J3884" s="4" t="str">
        <f ca="1">IFERROR(__xludf.DUMMYFUNCTION("LEFT(INDEX(SPLIT(L3884, "" ""), 4), 2)"),"11")</f>
        <v>11</v>
      </c>
      <c r="K3884" s="1" t="s">
        <v>26614</v>
      </c>
      <c r="L3884" s="1" t="s">
        <v>33508</v>
      </c>
    </row>
    <row r="3885" spans="1:12" ht="13.2">
      <c r="A3885" s="20" t="s">
        <v>33670</v>
      </c>
      <c r="B3885" s="1">
        <v>5</v>
      </c>
      <c r="C3885" s="1" t="s">
        <v>33671</v>
      </c>
      <c r="D3885" s="1" t="s">
        <v>13043</v>
      </c>
      <c r="E3885" s="1" t="s">
        <v>33672</v>
      </c>
      <c r="H3885" s="1" t="s">
        <v>33508</v>
      </c>
      <c r="I3885" s="4"/>
      <c r="J3885" s="4" t="str">
        <f ca="1">IFERROR(__xludf.DUMMYFUNCTION("LEFT(INDEX(SPLIT(L3885, "" ""), 4), 2)"),"11")</f>
        <v>11</v>
      </c>
      <c r="K3885" s="1" t="s">
        <v>26614</v>
      </c>
      <c r="L3885" s="1" t="s">
        <v>33508</v>
      </c>
    </row>
    <row r="3886" spans="1:12" ht="13.2">
      <c r="A3886" s="20" t="s">
        <v>3596</v>
      </c>
      <c r="B3886" s="1">
        <v>4</v>
      </c>
      <c r="C3886" s="1" t="s">
        <v>33673</v>
      </c>
      <c r="D3886" s="1" t="s">
        <v>13043</v>
      </c>
      <c r="E3886" s="1" t="s">
        <v>33674</v>
      </c>
      <c r="H3886" s="1" t="s">
        <v>33508</v>
      </c>
      <c r="I3886" s="4"/>
      <c r="J3886" s="4" t="str">
        <f ca="1">IFERROR(__xludf.DUMMYFUNCTION("LEFT(INDEX(SPLIT(L3886, "" ""), 4), 2)"),"11")</f>
        <v>11</v>
      </c>
      <c r="K3886" s="1" t="s">
        <v>26614</v>
      </c>
      <c r="L3886" s="1" t="s">
        <v>33508</v>
      </c>
    </row>
    <row r="3887" spans="1:12" ht="13.2">
      <c r="A3887" s="20" t="s">
        <v>33675</v>
      </c>
      <c r="B3887" s="1">
        <v>5</v>
      </c>
      <c r="C3887" s="1" t="s">
        <v>33676</v>
      </c>
      <c r="D3887" s="1" t="s">
        <v>19372</v>
      </c>
      <c r="E3887" s="1" t="s">
        <v>33677</v>
      </c>
      <c r="H3887" s="1" t="s">
        <v>33508</v>
      </c>
      <c r="I3887" s="4"/>
      <c r="J3887" s="4" t="str">
        <f ca="1">IFERROR(__xludf.DUMMYFUNCTION("LEFT(INDEX(SPLIT(L3887, "" ""), 4), 2)"),"11")</f>
        <v>11</v>
      </c>
      <c r="K3887" s="1" t="s">
        <v>26614</v>
      </c>
      <c r="L3887" s="1" t="s">
        <v>33508</v>
      </c>
    </row>
    <row r="3888" spans="1:12" ht="13.2">
      <c r="A3888" s="20" t="s">
        <v>33678</v>
      </c>
      <c r="B3888" s="1">
        <v>4</v>
      </c>
      <c r="C3888" s="1" t="s">
        <v>33679</v>
      </c>
      <c r="D3888" s="1" t="s">
        <v>19372</v>
      </c>
      <c r="E3888" s="1" t="s">
        <v>33680</v>
      </c>
      <c r="H3888" s="1" t="s">
        <v>33508</v>
      </c>
      <c r="I3888" s="4"/>
      <c r="J3888" s="4" t="str">
        <f ca="1">IFERROR(__xludf.DUMMYFUNCTION("LEFT(INDEX(SPLIT(L3888, "" ""), 4), 2)"),"11")</f>
        <v>11</v>
      </c>
      <c r="K3888" s="1" t="s">
        <v>26621</v>
      </c>
      <c r="L3888" s="1" t="s">
        <v>33508</v>
      </c>
    </row>
    <row r="3889" spans="1:12" ht="13.2">
      <c r="A3889" s="20" t="s">
        <v>33681</v>
      </c>
      <c r="B3889" s="1">
        <v>4</v>
      </c>
      <c r="C3889" s="1" t="s">
        <v>2775</v>
      </c>
      <c r="D3889" s="1" t="s">
        <v>19372</v>
      </c>
      <c r="E3889" s="1" t="s">
        <v>33682</v>
      </c>
      <c r="H3889" s="1" t="s">
        <v>33508</v>
      </c>
      <c r="I3889" s="4"/>
      <c r="J3889" s="4" t="str">
        <f ca="1">IFERROR(__xludf.DUMMYFUNCTION("LEFT(INDEX(SPLIT(L3889, "" ""), 4), 2)"),"11")</f>
        <v>11</v>
      </c>
      <c r="K3889" s="1" t="s">
        <v>26614</v>
      </c>
      <c r="L3889" s="1" t="s">
        <v>33508</v>
      </c>
    </row>
    <row r="3890" spans="1:12" ht="13.2">
      <c r="A3890" s="20" t="s">
        <v>33683</v>
      </c>
      <c r="B3890" s="1">
        <v>5</v>
      </c>
      <c r="C3890" s="1" t="s">
        <v>33684</v>
      </c>
      <c r="D3890" s="1" t="s">
        <v>13043</v>
      </c>
      <c r="E3890" s="1" t="s">
        <v>33685</v>
      </c>
      <c r="H3890" s="1" t="s">
        <v>33508</v>
      </c>
      <c r="I3890" s="4"/>
      <c r="J3890" s="4" t="str">
        <f ca="1">IFERROR(__xludf.DUMMYFUNCTION("LEFT(INDEX(SPLIT(L3890, "" ""), 4), 2)"),"11")</f>
        <v>11</v>
      </c>
      <c r="K3890" s="1" t="s">
        <v>28475</v>
      </c>
      <c r="L3890" s="1" t="s">
        <v>33508</v>
      </c>
    </row>
    <row r="3891" spans="1:12" ht="13.2">
      <c r="A3891" s="20" t="s">
        <v>19451</v>
      </c>
      <c r="B3891" s="1">
        <v>5</v>
      </c>
      <c r="C3891" s="1" t="s">
        <v>33686</v>
      </c>
      <c r="D3891" s="1" t="s">
        <v>19372</v>
      </c>
      <c r="E3891" s="1" t="s">
        <v>33687</v>
      </c>
      <c r="H3891" s="1" t="s">
        <v>33508</v>
      </c>
      <c r="I3891" s="4"/>
      <c r="J3891" s="4" t="str">
        <f ca="1">IFERROR(__xludf.DUMMYFUNCTION("LEFT(INDEX(SPLIT(L3891, "" ""), 4), 2)"),"11")</f>
        <v>11</v>
      </c>
      <c r="K3891" s="1" t="s">
        <v>28258</v>
      </c>
      <c r="L3891" s="1" t="s">
        <v>33508</v>
      </c>
    </row>
    <row r="3892" spans="1:12" ht="13.2">
      <c r="A3892" s="20" t="s">
        <v>3831</v>
      </c>
      <c r="B3892" s="1">
        <v>5</v>
      </c>
      <c r="C3892" s="1" t="s">
        <v>33688</v>
      </c>
      <c r="D3892" s="1" t="s">
        <v>13043</v>
      </c>
      <c r="E3892" s="1" t="s">
        <v>33689</v>
      </c>
      <c r="H3892" s="1" t="s">
        <v>33508</v>
      </c>
      <c r="I3892" s="4"/>
      <c r="J3892" s="4" t="str">
        <f ca="1">IFERROR(__xludf.DUMMYFUNCTION("LEFT(INDEX(SPLIT(L3892, "" ""), 4), 2)"),"11")</f>
        <v>11</v>
      </c>
      <c r="K3892" s="1" t="s">
        <v>28396</v>
      </c>
      <c r="L3892" s="1" t="s">
        <v>33508</v>
      </c>
    </row>
    <row r="3893" spans="1:12" ht="13.2">
      <c r="A3893" s="20" t="s">
        <v>33690</v>
      </c>
      <c r="B3893" s="1">
        <v>5</v>
      </c>
      <c r="C3893" s="1" t="s">
        <v>504</v>
      </c>
      <c r="D3893" s="1" t="s">
        <v>19372</v>
      </c>
      <c r="E3893" s="1" t="s">
        <v>33691</v>
      </c>
      <c r="H3893" s="1" t="s">
        <v>33508</v>
      </c>
      <c r="I3893" s="4"/>
      <c r="J3893" s="4" t="str">
        <f ca="1">IFERROR(__xludf.DUMMYFUNCTION("LEFT(INDEX(SPLIT(L3893, "" ""), 4), 2)"),"11")</f>
        <v>11</v>
      </c>
      <c r="K3893" s="1" t="s">
        <v>26628</v>
      </c>
      <c r="L3893" s="1" t="s">
        <v>33508</v>
      </c>
    </row>
    <row r="3894" spans="1:12" ht="13.2">
      <c r="A3894" s="20" t="s">
        <v>33692</v>
      </c>
      <c r="B3894" s="1">
        <v>5</v>
      </c>
      <c r="C3894" s="1" t="s">
        <v>33693</v>
      </c>
      <c r="D3894" s="1" t="s">
        <v>19372</v>
      </c>
      <c r="E3894" s="1" t="s">
        <v>33694</v>
      </c>
      <c r="H3894" s="1" t="s">
        <v>33508</v>
      </c>
      <c r="I3894" s="4"/>
      <c r="J3894" s="4" t="str">
        <f ca="1">IFERROR(__xludf.DUMMYFUNCTION("LEFT(INDEX(SPLIT(L3894, "" ""), 4), 2)"),"11")</f>
        <v>11</v>
      </c>
      <c r="K3894" s="1" t="s">
        <v>26614</v>
      </c>
      <c r="L3894" s="1" t="s">
        <v>33508</v>
      </c>
    </row>
    <row r="3895" spans="1:12" ht="13.2">
      <c r="A3895" s="20" t="s">
        <v>33695</v>
      </c>
      <c r="B3895" s="1">
        <v>5</v>
      </c>
      <c r="C3895" s="1" t="s">
        <v>18547</v>
      </c>
      <c r="D3895" s="1" t="s">
        <v>10305</v>
      </c>
      <c r="E3895" s="1" t="s">
        <v>33696</v>
      </c>
      <c r="H3895" s="1" t="s">
        <v>33508</v>
      </c>
      <c r="I3895" s="4"/>
      <c r="J3895" s="4" t="str">
        <f ca="1">IFERROR(__xludf.DUMMYFUNCTION("LEFT(INDEX(SPLIT(L3895, "" ""), 4), 2)"),"11")</f>
        <v>11</v>
      </c>
      <c r="K3895" s="1" t="s">
        <v>26614</v>
      </c>
      <c r="L3895" s="1" t="s">
        <v>33508</v>
      </c>
    </row>
    <row r="3896" spans="1:12" ht="13.2">
      <c r="A3896" s="20" t="s">
        <v>33697</v>
      </c>
      <c r="B3896" s="1">
        <v>5</v>
      </c>
      <c r="C3896" s="1" t="s">
        <v>33698</v>
      </c>
      <c r="D3896" s="1" t="s">
        <v>13043</v>
      </c>
      <c r="E3896" s="1" t="s">
        <v>33699</v>
      </c>
      <c r="H3896" s="1" t="s">
        <v>33508</v>
      </c>
      <c r="I3896" s="4"/>
      <c r="J3896" s="4" t="str">
        <f ca="1">IFERROR(__xludf.DUMMYFUNCTION("LEFT(INDEX(SPLIT(L3896, "" ""), 4), 2)"),"11")</f>
        <v>11</v>
      </c>
      <c r="K3896" s="1" t="s">
        <v>26614</v>
      </c>
      <c r="L3896" s="1" t="s">
        <v>33508</v>
      </c>
    </row>
    <row r="3897" spans="1:12" ht="13.2">
      <c r="A3897" s="20" t="s">
        <v>33700</v>
      </c>
      <c r="B3897" s="1">
        <v>4</v>
      </c>
      <c r="C3897" s="1" t="s">
        <v>33701</v>
      </c>
      <c r="D3897" s="1" t="s">
        <v>13043</v>
      </c>
      <c r="E3897" s="1" t="s">
        <v>33702</v>
      </c>
      <c r="H3897" s="1" t="s">
        <v>33508</v>
      </c>
      <c r="I3897" s="4"/>
      <c r="J3897" s="4" t="str">
        <f ca="1">IFERROR(__xludf.DUMMYFUNCTION("LEFT(INDEX(SPLIT(L3897, "" ""), 4), 2)"),"11")</f>
        <v>11</v>
      </c>
      <c r="K3897" s="1" t="s">
        <v>26628</v>
      </c>
      <c r="L3897" s="1" t="s">
        <v>33508</v>
      </c>
    </row>
    <row r="3898" spans="1:12" ht="13.2">
      <c r="A3898" s="20" t="s">
        <v>33703</v>
      </c>
      <c r="B3898" s="1">
        <v>5</v>
      </c>
      <c r="C3898" s="1" t="s">
        <v>33704</v>
      </c>
      <c r="D3898" s="1" t="s">
        <v>13043</v>
      </c>
      <c r="E3898" s="1" t="s">
        <v>33705</v>
      </c>
      <c r="H3898" s="1" t="s">
        <v>33508</v>
      </c>
      <c r="I3898" s="4"/>
      <c r="J3898" s="4" t="str">
        <f ca="1">IFERROR(__xludf.DUMMYFUNCTION("LEFT(INDEX(SPLIT(L3898, "" ""), 4), 2)"),"11")</f>
        <v>11</v>
      </c>
      <c r="K3898" s="1" t="s">
        <v>26628</v>
      </c>
      <c r="L3898" s="1" t="s">
        <v>33508</v>
      </c>
    </row>
    <row r="3899" spans="1:12" ht="13.2">
      <c r="A3899" s="20" t="s">
        <v>33706</v>
      </c>
      <c r="B3899" s="1">
        <v>5</v>
      </c>
      <c r="C3899" s="1" t="s">
        <v>33707</v>
      </c>
      <c r="D3899" s="1" t="s">
        <v>19372</v>
      </c>
      <c r="E3899" s="1" t="s">
        <v>33708</v>
      </c>
      <c r="H3899" s="1" t="s">
        <v>33508</v>
      </c>
      <c r="I3899" s="4"/>
      <c r="J3899" s="4" t="str">
        <f ca="1">IFERROR(__xludf.DUMMYFUNCTION("LEFT(INDEX(SPLIT(L3899, "" ""), 4), 2)"),"11")</f>
        <v>11</v>
      </c>
      <c r="K3899" s="1" t="s">
        <v>26614</v>
      </c>
      <c r="L3899" s="1" t="s">
        <v>33508</v>
      </c>
    </row>
    <row r="3900" spans="1:12" ht="13.2">
      <c r="A3900" s="20" t="s">
        <v>33709</v>
      </c>
      <c r="B3900" s="1">
        <v>5</v>
      </c>
      <c r="C3900" s="1" t="s">
        <v>33710</v>
      </c>
      <c r="D3900" s="1" t="s">
        <v>10755</v>
      </c>
      <c r="E3900" s="1" t="s">
        <v>33711</v>
      </c>
      <c r="H3900" s="1" t="s">
        <v>33508</v>
      </c>
      <c r="I3900" s="4"/>
      <c r="J3900" s="4" t="str">
        <f ca="1">IFERROR(__xludf.DUMMYFUNCTION("LEFT(INDEX(SPLIT(L3900, "" ""), 4), 2)"),"11")</f>
        <v>11</v>
      </c>
      <c r="K3900" s="1" t="s">
        <v>26614</v>
      </c>
      <c r="L3900" s="1" t="s">
        <v>33508</v>
      </c>
    </row>
    <row r="3901" spans="1:12" ht="13.2">
      <c r="A3901" s="20" t="s">
        <v>33712</v>
      </c>
      <c r="B3901" s="1">
        <v>5</v>
      </c>
      <c r="C3901" s="1" t="s">
        <v>33713</v>
      </c>
      <c r="D3901" s="1" t="s">
        <v>19372</v>
      </c>
      <c r="E3901" s="1" t="s">
        <v>33714</v>
      </c>
      <c r="H3901" s="1" t="s">
        <v>33508</v>
      </c>
      <c r="I3901" s="4"/>
      <c r="J3901" s="4" t="str">
        <f ca="1">IFERROR(__xludf.DUMMYFUNCTION("LEFT(INDEX(SPLIT(L3901, "" ""), 4), 2)"),"11")</f>
        <v>11</v>
      </c>
      <c r="K3901" s="1" t="s">
        <v>26628</v>
      </c>
      <c r="L3901" s="1" t="s">
        <v>33508</v>
      </c>
    </row>
    <row r="3902" spans="1:12" ht="13.2">
      <c r="A3902" s="20" t="s">
        <v>10391</v>
      </c>
      <c r="B3902" s="1">
        <v>5</v>
      </c>
      <c r="C3902" s="1" t="s">
        <v>33715</v>
      </c>
      <c r="D3902" s="1" t="s">
        <v>13043</v>
      </c>
      <c r="E3902" s="1" t="s">
        <v>33716</v>
      </c>
      <c r="H3902" s="1" t="s">
        <v>33508</v>
      </c>
      <c r="I3902" s="4"/>
      <c r="J3902" s="4" t="str">
        <f ca="1">IFERROR(__xludf.DUMMYFUNCTION("LEFT(INDEX(SPLIT(L3902, "" ""), 4), 2)"),"11")</f>
        <v>11</v>
      </c>
      <c r="K3902" s="1" t="s">
        <v>26614</v>
      </c>
      <c r="L3902" s="1" t="s">
        <v>33508</v>
      </c>
    </row>
    <row r="3903" spans="1:12" ht="13.2">
      <c r="A3903" s="20" t="s">
        <v>33717</v>
      </c>
      <c r="B3903" s="1">
        <v>5</v>
      </c>
      <c r="C3903" s="1" t="s">
        <v>33718</v>
      </c>
      <c r="D3903" s="1" t="s">
        <v>19372</v>
      </c>
      <c r="E3903" s="1" t="s">
        <v>33719</v>
      </c>
      <c r="H3903" s="1" t="s">
        <v>33508</v>
      </c>
      <c r="I3903" s="4"/>
      <c r="J3903" s="4" t="str">
        <f ca="1">IFERROR(__xludf.DUMMYFUNCTION("LEFT(INDEX(SPLIT(L3903, "" ""), 4), 2)"),"11")</f>
        <v>11</v>
      </c>
      <c r="K3903" s="1" t="s">
        <v>26614</v>
      </c>
      <c r="L3903" s="1" t="s">
        <v>33508</v>
      </c>
    </row>
    <row r="3904" spans="1:12" ht="13.2">
      <c r="A3904" s="20" t="s">
        <v>33720</v>
      </c>
      <c r="B3904" s="1">
        <v>5</v>
      </c>
      <c r="C3904" s="1" t="s">
        <v>33721</v>
      </c>
      <c r="D3904" s="1" t="s">
        <v>19372</v>
      </c>
      <c r="E3904" s="1" t="s">
        <v>33722</v>
      </c>
      <c r="H3904" s="1" t="s">
        <v>33508</v>
      </c>
      <c r="I3904" s="4"/>
      <c r="J3904" s="4" t="str">
        <f ca="1">IFERROR(__xludf.DUMMYFUNCTION("LEFT(INDEX(SPLIT(L3904, "" ""), 4), 2)"),"11")</f>
        <v>11</v>
      </c>
      <c r="K3904" s="1" t="s">
        <v>26628</v>
      </c>
      <c r="L3904" s="1" t="s">
        <v>33508</v>
      </c>
    </row>
    <row r="3905" spans="1:12" ht="13.2">
      <c r="A3905" s="20" t="s">
        <v>33723</v>
      </c>
      <c r="B3905" s="1">
        <v>5</v>
      </c>
      <c r="C3905" s="1" t="s">
        <v>23352</v>
      </c>
      <c r="D3905" s="1" t="s">
        <v>13043</v>
      </c>
      <c r="E3905" s="1" t="s">
        <v>33724</v>
      </c>
      <c r="H3905" s="1" t="s">
        <v>33508</v>
      </c>
      <c r="I3905" s="4"/>
      <c r="J3905" s="4" t="str">
        <f ca="1">IFERROR(__xludf.DUMMYFUNCTION("LEFT(INDEX(SPLIT(L3905, "" ""), 4), 2)"),"11")</f>
        <v>11</v>
      </c>
      <c r="K3905" s="1" t="s">
        <v>26621</v>
      </c>
      <c r="L3905" s="1" t="s">
        <v>33508</v>
      </c>
    </row>
    <row r="3906" spans="1:12" ht="13.2">
      <c r="A3906" s="20" t="s">
        <v>33725</v>
      </c>
      <c r="B3906" s="1">
        <v>4</v>
      </c>
      <c r="C3906" s="1" t="s">
        <v>33726</v>
      </c>
      <c r="D3906" s="1" t="s">
        <v>10755</v>
      </c>
      <c r="E3906" s="1" t="s">
        <v>33727</v>
      </c>
      <c r="H3906" s="1" t="s">
        <v>33508</v>
      </c>
      <c r="I3906" s="4"/>
      <c r="J3906" s="4" t="str">
        <f ca="1">IFERROR(__xludf.DUMMYFUNCTION("LEFT(INDEX(SPLIT(L3906, "" ""), 4), 2)"),"11")</f>
        <v>11</v>
      </c>
      <c r="K3906" s="1" t="s">
        <v>26614</v>
      </c>
      <c r="L3906" s="1" t="s">
        <v>33508</v>
      </c>
    </row>
    <row r="3907" spans="1:12" ht="13.2">
      <c r="A3907" s="20" t="s">
        <v>3831</v>
      </c>
      <c r="B3907" s="1">
        <v>5</v>
      </c>
      <c r="C3907" s="1" t="s">
        <v>33728</v>
      </c>
      <c r="D3907" s="1" t="s">
        <v>13043</v>
      </c>
      <c r="E3907" s="1" t="s">
        <v>33729</v>
      </c>
      <c r="H3907" s="1" t="s">
        <v>33508</v>
      </c>
      <c r="I3907" s="4"/>
      <c r="J3907" s="4" t="str">
        <f ca="1">IFERROR(__xludf.DUMMYFUNCTION("LEFT(INDEX(SPLIT(L3907, "" ""), 4), 2)"),"11")</f>
        <v>11</v>
      </c>
      <c r="K3907" s="1" t="s">
        <v>28475</v>
      </c>
      <c r="L3907" s="1" t="s">
        <v>33508</v>
      </c>
    </row>
    <row r="3908" spans="1:12" ht="13.2">
      <c r="A3908" s="20" t="s">
        <v>33730</v>
      </c>
      <c r="B3908" s="1">
        <v>5</v>
      </c>
      <c r="C3908" s="1" t="s">
        <v>33731</v>
      </c>
      <c r="D3908" s="1" t="s">
        <v>13043</v>
      </c>
      <c r="E3908" s="1" t="s">
        <v>33732</v>
      </c>
      <c r="H3908" s="1" t="s">
        <v>33508</v>
      </c>
      <c r="I3908" s="4"/>
      <c r="J3908" s="4" t="str">
        <f ca="1">IFERROR(__xludf.DUMMYFUNCTION("LEFT(INDEX(SPLIT(L3908, "" ""), 4), 2)"),"11")</f>
        <v>11</v>
      </c>
      <c r="K3908" s="1" t="s">
        <v>26614</v>
      </c>
      <c r="L3908" s="1" t="s">
        <v>33508</v>
      </c>
    </row>
    <row r="3909" spans="1:12" ht="13.2">
      <c r="A3909" s="20" t="s">
        <v>33733</v>
      </c>
      <c r="B3909" s="1">
        <v>4</v>
      </c>
      <c r="C3909" s="1" t="s">
        <v>33734</v>
      </c>
      <c r="D3909" s="1" t="s">
        <v>10479</v>
      </c>
      <c r="E3909" s="1" t="s">
        <v>33735</v>
      </c>
      <c r="H3909" s="1" t="s">
        <v>33508</v>
      </c>
      <c r="I3909" s="4"/>
      <c r="J3909" s="4" t="str">
        <f ca="1">IFERROR(__xludf.DUMMYFUNCTION("LEFT(INDEX(SPLIT(L3909, "" ""), 4), 2)"),"11")</f>
        <v>11</v>
      </c>
      <c r="K3909" s="1" t="s">
        <v>26614</v>
      </c>
      <c r="L3909" s="1" t="s">
        <v>33508</v>
      </c>
    </row>
    <row r="3910" spans="1:12" ht="13.2">
      <c r="A3910" s="20" t="s">
        <v>33736</v>
      </c>
      <c r="B3910" s="1">
        <v>5</v>
      </c>
      <c r="C3910" s="1" t="s">
        <v>33737</v>
      </c>
      <c r="D3910" s="1" t="s">
        <v>19372</v>
      </c>
      <c r="E3910" s="1" t="s">
        <v>33738</v>
      </c>
      <c r="H3910" s="1" t="s">
        <v>33508</v>
      </c>
      <c r="I3910" s="4"/>
      <c r="J3910" s="4" t="str">
        <f ca="1">IFERROR(__xludf.DUMMYFUNCTION("LEFT(INDEX(SPLIT(L3910, "" ""), 4), 2)"),"11")</f>
        <v>11</v>
      </c>
      <c r="K3910" s="1" t="s">
        <v>26628</v>
      </c>
      <c r="L3910" s="1" t="s">
        <v>33508</v>
      </c>
    </row>
    <row r="3911" spans="1:12" ht="13.2">
      <c r="A3911" s="20" t="s">
        <v>33739</v>
      </c>
      <c r="B3911" s="1">
        <v>5</v>
      </c>
      <c r="C3911" s="1" t="s">
        <v>33740</v>
      </c>
      <c r="D3911" s="1" t="s">
        <v>13578</v>
      </c>
      <c r="E3911" s="1" t="s">
        <v>33741</v>
      </c>
      <c r="H3911" s="1" t="s">
        <v>33508</v>
      </c>
      <c r="I3911" s="4"/>
      <c r="J3911" s="4" t="str">
        <f ca="1">IFERROR(__xludf.DUMMYFUNCTION("LEFT(INDEX(SPLIT(L3911, "" ""), 4), 2)"),"11")</f>
        <v>11</v>
      </c>
      <c r="K3911" s="1" t="s">
        <v>26614</v>
      </c>
      <c r="L3911" s="1" t="s">
        <v>33508</v>
      </c>
    </row>
    <row r="3912" spans="1:12" ht="13.2">
      <c r="A3912" s="20" t="s">
        <v>33742</v>
      </c>
      <c r="B3912" s="1">
        <v>5</v>
      </c>
      <c r="C3912" s="1" t="s">
        <v>33743</v>
      </c>
      <c r="D3912" s="1" t="s">
        <v>10755</v>
      </c>
      <c r="E3912" s="1" t="s">
        <v>33744</v>
      </c>
      <c r="H3912" s="1" t="s">
        <v>33508</v>
      </c>
      <c r="I3912" s="4"/>
      <c r="J3912" s="4" t="str">
        <f ca="1">IFERROR(__xludf.DUMMYFUNCTION("LEFT(INDEX(SPLIT(L3912, "" ""), 4), 2)"),"11")</f>
        <v>11</v>
      </c>
      <c r="K3912" s="1" t="s">
        <v>26614</v>
      </c>
      <c r="L3912" s="1" t="s">
        <v>33508</v>
      </c>
    </row>
    <row r="3913" spans="1:12" ht="13.2">
      <c r="A3913" s="20" t="s">
        <v>33745</v>
      </c>
      <c r="B3913" s="1">
        <v>5</v>
      </c>
      <c r="C3913" s="1" t="s">
        <v>33746</v>
      </c>
      <c r="D3913" s="1" t="s">
        <v>13043</v>
      </c>
      <c r="E3913" s="1" t="s">
        <v>33747</v>
      </c>
      <c r="H3913" s="1" t="s">
        <v>33508</v>
      </c>
      <c r="I3913" s="4"/>
      <c r="J3913" s="4" t="str">
        <f ca="1">IFERROR(__xludf.DUMMYFUNCTION("LEFT(INDEX(SPLIT(L3913, "" ""), 4), 2)"),"11")</f>
        <v>11</v>
      </c>
      <c r="K3913" s="1" t="s">
        <v>26614</v>
      </c>
      <c r="L3913" s="1" t="s">
        <v>33508</v>
      </c>
    </row>
    <row r="3914" spans="1:12" ht="13.2">
      <c r="A3914" s="20" t="s">
        <v>33748</v>
      </c>
      <c r="B3914" s="1">
        <v>5</v>
      </c>
      <c r="C3914" s="1" t="s">
        <v>33749</v>
      </c>
      <c r="D3914" s="1" t="s">
        <v>13043</v>
      </c>
      <c r="E3914" s="1" t="s">
        <v>33750</v>
      </c>
      <c r="H3914" s="1" t="s">
        <v>33508</v>
      </c>
      <c r="I3914" s="4"/>
      <c r="J3914" s="4" t="str">
        <f ca="1">IFERROR(__xludf.DUMMYFUNCTION("LEFT(INDEX(SPLIT(L3914, "" ""), 4), 2)"),"11")</f>
        <v>11</v>
      </c>
      <c r="K3914" s="1" t="s">
        <v>28396</v>
      </c>
      <c r="L3914" s="1" t="s">
        <v>33508</v>
      </c>
    </row>
    <row r="3915" spans="1:12" ht="13.2">
      <c r="A3915" s="20" t="s">
        <v>33751</v>
      </c>
      <c r="B3915" s="1">
        <v>5</v>
      </c>
      <c r="C3915" s="1" t="s">
        <v>33752</v>
      </c>
      <c r="D3915" s="1" t="s">
        <v>13043</v>
      </c>
      <c r="E3915" s="1" t="s">
        <v>33753</v>
      </c>
      <c r="H3915" s="1" t="s">
        <v>33508</v>
      </c>
      <c r="I3915" s="4"/>
      <c r="J3915" s="4" t="str">
        <f ca="1">IFERROR(__xludf.DUMMYFUNCTION("LEFT(INDEX(SPLIT(L3915, "" ""), 4), 2)"),"11")</f>
        <v>11</v>
      </c>
      <c r="K3915" s="1" t="s">
        <v>26614</v>
      </c>
      <c r="L3915" s="1" t="s">
        <v>33508</v>
      </c>
    </row>
    <row r="3916" spans="1:12" ht="13.2">
      <c r="A3916" s="20" t="s">
        <v>33754</v>
      </c>
      <c r="B3916" s="1">
        <v>5</v>
      </c>
      <c r="C3916" s="1" t="s">
        <v>33755</v>
      </c>
      <c r="D3916" s="1" t="s">
        <v>10755</v>
      </c>
      <c r="E3916" s="1" t="s">
        <v>33756</v>
      </c>
      <c r="H3916" s="1" t="s">
        <v>33508</v>
      </c>
      <c r="I3916" s="4"/>
      <c r="J3916" s="4" t="str">
        <f ca="1">IFERROR(__xludf.DUMMYFUNCTION("LEFT(INDEX(SPLIT(L3916, "" ""), 4), 2)"),"11")</f>
        <v>11</v>
      </c>
      <c r="K3916" s="1" t="s">
        <v>26614</v>
      </c>
      <c r="L3916" s="1" t="s">
        <v>33508</v>
      </c>
    </row>
    <row r="3917" spans="1:12" ht="13.2">
      <c r="A3917" s="20" t="s">
        <v>33757</v>
      </c>
      <c r="B3917" s="1">
        <v>5</v>
      </c>
      <c r="C3917" s="1" t="s">
        <v>33265</v>
      </c>
      <c r="D3917" s="1" t="s">
        <v>13043</v>
      </c>
      <c r="E3917" s="1" t="s">
        <v>33758</v>
      </c>
      <c r="H3917" s="1" t="s">
        <v>33508</v>
      </c>
      <c r="I3917" s="4"/>
      <c r="J3917" s="4" t="str">
        <f ca="1">IFERROR(__xludf.DUMMYFUNCTION("LEFT(INDEX(SPLIT(L3917, "" ""), 4), 2)"),"11")</f>
        <v>11</v>
      </c>
      <c r="K3917" s="1" t="s">
        <v>28475</v>
      </c>
      <c r="L3917" s="1" t="s">
        <v>33508</v>
      </c>
    </row>
    <row r="3918" spans="1:12" ht="13.2">
      <c r="A3918" s="20" t="s">
        <v>3964</v>
      </c>
      <c r="B3918" s="1">
        <v>4</v>
      </c>
      <c r="C3918" s="1" t="s">
        <v>33759</v>
      </c>
      <c r="D3918" s="1" t="s">
        <v>13043</v>
      </c>
      <c r="E3918" s="1" t="s">
        <v>33760</v>
      </c>
      <c r="H3918" s="1" t="s">
        <v>33508</v>
      </c>
      <c r="I3918" s="4"/>
      <c r="J3918" s="4" t="str">
        <f ca="1">IFERROR(__xludf.DUMMYFUNCTION("LEFT(INDEX(SPLIT(L3918, "" ""), 4), 2)"),"11")</f>
        <v>11</v>
      </c>
      <c r="K3918" s="1" t="s">
        <v>26614</v>
      </c>
      <c r="L3918" s="1" t="s">
        <v>33508</v>
      </c>
    </row>
    <row r="3919" spans="1:12" ht="13.2">
      <c r="A3919" s="20" t="s">
        <v>33761</v>
      </c>
      <c r="B3919" s="1">
        <v>5</v>
      </c>
      <c r="C3919" s="1" t="s">
        <v>33762</v>
      </c>
      <c r="D3919" s="1" t="s">
        <v>19372</v>
      </c>
      <c r="E3919" s="1" t="s">
        <v>33763</v>
      </c>
      <c r="H3919" s="1" t="s">
        <v>33508</v>
      </c>
      <c r="I3919" s="4"/>
      <c r="J3919" s="4" t="str">
        <f ca="1">IFERROR(__xludf.DUMMYFUNCTION("LEFT(INDEX(SPLIT(L3919, "" ""), 4), 2)"),"11")</f>
        <v>11</v>
      </c>
      <c r="K3919" s="1" t="s">
        <v>26614</v>
      </c>
      <c r="L3919" s="1" t="s">
        <v>33508</v>
      </c>
    </row>
    <row r="3920" spans="1:12" ht="13.2">
      <c r="A3920" s="20" t="s">
        <v>33764</v>
      </c>
      <c r="B3920" s="1">
        <v>5</v>
      </c>
      <c r="C3920" s="1" t="s">
        <v>21320</v>
      </c>
      <c r="D3920" s="1" t="s">
        <v>10479</v>
      </c>
      <c r="E3920" s="1" t="s">
        <v>33765</v>
      </c>
      <c r="H3920" s="1" t="s">
        <v>33508</v>
      </c>
      <c r="I3920" s="4"/>
      <c r="J3920" s="4" t="str">
        <f ca="1">IFERROR(__xludf.DUMMYFUNCTION("LEFT(INDEX(SPLIT(L3920, "" ""), 4), 2)"),"11")</f>
        <v>11</v>
      </c>
      <c r="K3920" s="1" t="s">
        <v>26614</v>
      </c>
      <c r="L3920" s="1" t="s">
        <v>33508</v>
      </c>
    </row>
    <row r="3921" spans="1:12" ht="13.2">
      <c r="A3921" s="20" t="s">
        <v>33766</v>
      </c>
      <c r="B3921" s="1">
        <v>5</v>
      </c>
      <c r="C3921" s="1" t="s">
        <v>33767</v>
      </c>
      <c r="D3921" s="1" t="s">
        <v>13043</v>
      </c>
      <c r="E3921" s="1" t="s">
        <v>33768</v>
      </c>
      <c r="H3921" s="1" t="s">
        <v>33508</v>
      </c>
      <c r="I3921" s="4"/>
      <c r="J3921" s="4" t="str">
        <f ca="1">IFERROR(__xludf.DUMMYFUNCTION("LEFT(INDEX(SPLIT(L3921, "" ""), 4), 2)"),"11")</f>
        <v>11</v>
      </c>
      <c r="K3921" s="1" t="s">
        <v>26628</v>
      </c>
      <c r="L3921" s="1" t="s">
        <v>33508</v>
      </c>
    </row>
    <row r="3922" spans="1:12" ht="13.2">
      <c r="A3922" s="20" t="s">
        <v>33072</v>
      </c>
      <c r="B3922" s="1">
        <v>5</v>
      </c>
      <c r="C3922" s="1" t="s">
        <v>33769</v>
      </c>
      <c r="D3922" s="1" t="s">
        <v>19372</v>
      </c>
      <c r="E3922" s="1" t="s">
        <v>33770</v>
      </c>
      <c r="H3922" s="1" t="s">
        <v>33508</v>
      </c>
      <c r="I3922" s="4"/>
      <c r="J3922" s="4" t="str">
        <f ca="1">IFERROR(__xludf.DUMMYFUNCTION("LEFT(INDEX(SPLIT(L3922, "" ""), 4), 2)"),"11")</f>
        <v>11</v>
      </c>
      <c r="K3922" s="1" t="s">
        <v>26628</v>
      </c>
      <c r="L3922" s="1" t="s">
        <v>33508</v>
      </c>
    </row>
    <row r="3923" spans="1:12" ht="13.2">
      <c r="A3923" s="20" t="s">
        <v>33771</v>
      </c>
      <c r="B3923" s="1">
        <v>5</v>
      </c>
      <c r="C3923" s="1" t="s">
        <v>33772</v>
      </c>
      <c r="D3923" s="1" t="s">
        <v>10479</v>
      </c>
      <c r="E3923" s="1" t="s">
        <v>33773</v>
      </c>
      <c r="H3923" s="1" t="s">
        <v>33508</v>
      </c>
      <c r="I3923" s="4"/>
      <c r="J3923" s="4" t="str">
        <f ca="1">IFERROR(__xludf.DUMMYFUNCTION("LEFT(INDEX(SPLIT(L3923, "" ""), 4), 2)"),"11")</f>
        <v>11</v>
      </c>
      <c r="K3923" s="1" t="s">
        <v>26614</v>
      </c>
      <c r="L3923" s="1" t="s">
        <v>33508</v>
      </c>
    </row>
    <row r="3924" spans="1:12" ht="13.2">
      <c r="A3924" s="20" t="s">
        <v>33774</v>
      </c>
      <c r="B3924" s="1">
        <v>3</v>
      </c>
      <c r="C3924" s="1" t="s">
        <v>33775</v>
      </c>
      <c r="D3924" s="1" t="s">
        <v>13578</v>
      </c>
      <c r="E3924" s="1" t="s">
        <v>33776</v>
      </c>
      <c r="H3924" s="1" t="s">
        <v>33508</v>
      </c>
      <c r="I3924" s="4"/>
      <c r="J3924" s="4" t="str">
        <f ca="1">IFERROR(__xludf.DUMMYFUNCTION("LEFT(INDEX(SPLIT(L3924, "" ""), 4), 2)"),"11")</f>
        <v>11</v>
      </c>
      <c r="K3924" s="1" t="s">
        <v>28396</v>
      </c>
      <c r="L3924" s="1" t="s">
        <v>33508</v>
      </c>
    </row>
    <row r="3925" spans="1:12" ht="13.2">
      <c r="A3925" s="20" t="s">
        <v>33777</v>
      </c>
      <c r="B3925" s="1">
        <v>5</v>
      </c>
      <c r="C3925" s="1" t="s">
        <v>33778</v>
      </c>
      <c r="D3925" s="1" t="s">
        <v>13043</v>
      </c>
      <c r="E3925" s="1" t="s">
        <v>33779</v>
      </c>
      <c r="H3925" s="1" t="s">
        <v>33508</v>
      </c>
      <c r="I3925" s="4"/>
      <c r="J3925" s="4" t="str">
        <f ca="1">IFERROR(__xludf.DUMMYFUNCTION("LEFT(INDEX(SPLIT(L3925, "" ""), 4), 2)"),"11")</f>
        <v>11</v>
      </c>
      <c r="K3925" s="1" t="s">
        <v>26614</v>
      </c>
      <c r="L3925" s="1" t="s">
        <v>33508</v>
      </c>
    </row>
    <row r="3926" spans="1:12" ht="13.2">
      <c r="A3926" s="20" t="s">
        <v>33780</v>
      </c>
      <c r="B3926" s="1">
        <v>3</v>
      </c>
      <c r="C3926" s="1" t="s">
        <v>33781</v>
      </c>
      <c r="D3926" s="1" t="s">
        <v>10755</v>
      </c>
      <c r="E3926" s="1" t="s">
        <v>33782</v>
      </c>
      <c r="H3926" s="1" t="s">
        <v>33508</v>
      </c>
      <c r="I3926" s="4"/>
      <c r="J3926" s="4" t="str">
        <f ca="1">IFERROR(__xludf.DUMMYFUNCTION("LEFT(INDEX(SPLIT(L3926, "" ""), 4), 2)"),"11")</f>
        <v>11</v>
      </c>
      <c r="K3926" s="1" t="s">
        <v>26614</v>
      </c>
      <c r="L3926" s="1" t="s">
        <v>33508</v>
      </c>
    </row>
    <row r="3927" spans="1:12" ht="13.2">
      <c r="A3927" s="20" t="s">
        <v>33783</v>
      </c>
      <c r="B3927" s="1">
        <v>5</v>
      </c>
      <c r="C3927" s="1" t="s">
        <v>33784</v>
      </c>
      <c r="D3927" s="1" t="s">
        <v>13043</v>
      </c>
      <c r="E3927" s="1" t="s">
        <v>33785</v>
      </c>
      <c r="H3927" s="1" t="s">
        <v>33508</v>
      </c>
      <c r="I3927" s="4"/>
      <c r="J3927" s="4" t="str">
        <f ca="1">IFERROR(__xludf.DUMMYFUNCTION("LEFT(INDEX(SPLIT(L3927, "" ""), 4), 2)"),"11")</f>
        <v>11</v>
      </c>
      <c r="K3927" s="1" t="s">
        <v>26614</v>
      </c>
      <c r="L3927" s="1" t="s">
        <v>33508</v>
      </c>
    </row>
    <row r="3928" spans="1:12" ht="13.2">
      <c r="A3928" s="20" t="s">
        <v>33786</v>
      </c>
      <c r="B3928" s="1">
        <v>4</v>
      </c>
      <c r="C3928" s="1" t="s">
        <v>33787</v>
      </c>
      <c r="D3928" s="1" t="s">
        <v>10743</v>
      </c>
      <c r="E3928" s="1" t="s">
        <v>33788</v>
      </c>
      <c r="H3928" s="1" t="s">
        <v>33508</v>
      </c>
      <c r="I3928" s="4"/>
      <c r="J3928" s="4" t="str">
        <f ca="1">IFERROR(__xludf.DUMMYFUNCTION("LEFT(INDEX(SPLIT(L3928, "" ""), 4), 2)"),"11")</f>
        <v>11</v>
      </c>
      <c r="K3928" s="1" t="s">
        <v>26614</v>
      </c>
      <c r="L3928" s="1" t="s">
        <v>33508</v>
      </c>
    </row>
    <row r="3929" spans="1:12" ht="13.2">
      <c r="A3929" s="20" t="s">
        <v>33789</v>
      </c>
      <c r="B3929" s="1">
        <v>3</v>
      </c>
      <c r="C3929" s="1" t="s">
        <v>33790</v>
      </c>
      <c r="D3929" s="1" t="s">
        <v>19372</v>
      </c>
      <c r="E3929" s="1" t="s">
        <v>33791</v>
      </c>
      <c r="H3929" s="1" t="s">
        <v>33508</v>
      </c>
      <c r="I3929" s="4"/>
      <c r="J3929" s="4" t="str">
        <f ca="1">IFERROR(__xludf.DUMMYFUNCTION("LEFT(INDEX(SPLIT(L3929, "" ""), 4), 2)"),"11")</f>
        <v>11</v>
      </c>
      <c r="K3929" s="1" t="s">
        <v>26614</v>
      </c>
      <c r="L3929" s="1" t="s">
        <v>33508</v>
      </c>
    </row>
    <row r="3930" spans="1:12" ht="13.2">
      <c r="A3930" s="20" t="s">
        <v>6240</v>
      </c>
      <c r="B3930" s="1">
        <v>5</v>
      </c>
      <c r="C3930" s="1" t="s">
        <v>33792</v>
      </c>
      <c r="D3930" s="1" t="s">
        <v>13043</v>
      </c>
      <c r="E3930" s="1" t="s">
        <v>33793</v>
      </c>
      <c r="H3930" s="1" t="s">
        <v>33508</v>
      </c>
      <c r="I3930" s="4"/>
      <c r="J3930" s="4" t="str">
        <f ca="1">IFERROR(__xludf.DUMMYFUNCTION("LEFT(INDEX(SPLIT(L3930, "" ""), 4), 2)"),"11")</f>
        <v>11</v>
      </c>
      <c r="K3930" s="1" t="s">
        <v>26875</v>
      </c>
      <c r="L3930" s="1" t="s">
        <v>33508</v>
      </c>
    </row>
    <row r="3931" spans="1:12" ht="13.2">
      <c r="A3931" s="20" t="s">
        <v>19451</v>
      </c>
      <c r="B3931" s="1">
        <v>5</v>
      </c>
      <c r="C3931" s="1" t="s">
        <v>33663</v>
      </c>
      <c r="D3931" s="1" t="s">
        <v>13043</v>
      </c>
      <c r="E3931" s="1" t="s">
        <v>33794</v>
      </c>
      <c r="H3931" s="1" t="s">
        <v>33508</v>
      </c>
      <c r="I3931" s="4"/>
      <c r="J3931" s="4" t="str">
        <f ca="1">IFERROR(__xludf.DUMMYFUNCTION("LEFT(INDEX(SPLIT(L3931, "" ""), 4), 2)"),"11")</f>
        <v>11</v>
      </c>
      <c r="K3931" s="1" t="s">
        <v>28258</v>
      </c>
      <c r="L3931" s="1" t="s">
        <v>33508</v>
      </c>
    </row>
    <row r="3932" spans="1:12" ht="13.2">
      <c r="A3932" s="20" t="s">
        <v>33795</v>
      </c>
      <c r="B3932" s="1">
        <v>5</v>
      </c>
      <c r="C3932" s="1" t="s">
        <v>33796</v>
      </c>
      <c r="D3932" s="1" t="s">
        <v>19372</v>
      </c>
      <c r="E3932" s="1" t="s">
        <v>33797</v>
      </c>
      <c r="H3932" s="1" t="s">
        <v>33508</v>
      </c>
      <c r="I3932" s="4"/>
      <c r="J3932" s="4" t="str">
        <f ca="1">IFERROR(__xludf.DUMMYFUNCTION("LEFT(INDEX(SPLIT(L3932, "" ""), 4), 2)"),"11")</f>
        <v>11</v>
      </c>
      <c r="K3932" s="1" t="s">
        <v>26628</v>
      </c>
      <c r="L3932" s="1" t="s">
        <v>33508</v>
      </c>
    </row>
    <row r="3933" spans="1:12" ht="13.2">
      <c r="A3933" s="20" t="s">
        <v>33798</v>
      </c>
      <c r="B3933" s="1">
        <v>5</v>
      </c>
      <c r="C3933" s="1" t="s">
        <v>33799</v>
      </c>
      <c r="D3933" s="1" t="s">
        <v>19372</v>
      </c>
      <c r="E3933" s="1" t="s">
        <v>33800</v>
      </c>
      <c r="H3933" s="1" t="s">
        <v>33508</v>
      </c>
      <c r="I3933" s="4"/>
      <c r="J3933" s="4" t="str">
        <f ca="1">IFERROR(__xludf.DUMMYFUNCTION("LEFT(INDEX(SPLIT(L3933, "" ""), 4), 2)"),"11")</f>
        <v>11</v>
      </c>
      <c r="K3933" s="1" t="s">
        <v>26628</v>
      </c>
      <c r="L3933" s="1" t="s">
        <v>33508</v>
      </c>
    </row>
    <row r="3934" spans="1:12" ht="13.2">
      <c r="A3934" s="20" t="s">
        <v>2356</v>
      </c>
      <c r="B3934" s="1">
        <v>5</v>
      </c>
      <c r="C3934" s="1" t="s">
        <v>33801</v>
      </c>
      <c r="D3934" s="1" t="s">
        <v>13043</v>
      </c>
      <c r="E3934" s="1" t="s">
        <v>33802</v>
      </c>
      <c r="H3934" s="1" t="s">
        <v>33508</v>
      </c>
      <c r="I3934" s="4"/>
      <c r="J3934" s="4" t="str">
        <f ca="1">IFERROR(__xludf.DUMMYFUNCTION("LEFT(INDEX(SPLIT(L3934, "" ""), 4), 2)"),"11")</f>
        <v>11</v>
      </c>
      <c r="K3934" s="1" t="s">
        <v>26614</v>
      </c>
      <c r="L3934" s="1" t="s">
        <v>33508</v>
      </c>
    </row>
    <row r="3935" spans="1:12" ht="13.2">
      <c r="A3935" s="20" t="s">
        <v>33803</v>
      </c>
      <c r="B3935" s="1">
        <v>5</v>
      </c>
      <c r="C3935" s="1" t="s">
        <v>33804</v>
      </c>
      <c r="D3935" s="1" t="s">
        <v>13043</v>
      </c>
      <c r="E3935" s="1" t="s">
        <v>33805</v>
      </c>
      <c r="H3935" s="1" t="s">
        <v>33508</v>
      </c>
      <c r="I3935" s="4"/>
      <c r="J3935" s="4" t="str">
        <f ca="1">IFERROR(__xludf.DUMMYFUNCTION("LEFT(INDEX(SPLIT(L3935, "" ""), 4), 2)"),"11")</f>
        <v>11</v>
      </c>
      <c r="K3935" s="1" t="s">
        <v>28396</v>
      </c>
      <c r="L3935" s="1" t="s">
        <v>33508</v>
      </c>
    </row>
    <row r="3936" spans="1:12" ht="13.2">
      <c r="A3936" s="20" t="s">
        <v>33806</v>
      </c>
      <c r="B3936" s="1">
        <v>4</v>
      </c>
      <c r="D3936" s="1" t="s">
        <v>13043</v>
      </c>
      <c r="E3936" s="1" t="s">
        <v>33807</v>
      </c>
      <c r="H3936" s="1" t="s">
        <v>33508</v>
      </c>
      <c r="I3936" s="4"/>
      <c r="J3936" s="4" t="str">
        <f ca="1">IFERROR(__xludf.DUMMYFUNCTION("LEFT(INDEX(SPLIT(L3936, "" ""), 4), 2)"),"11")</f>
        <v>11</v>
      </c>
      <c r="K3936" s="1" t="s">
        <v>27095</v>
      </c>
      <c r="L3936" s="1" t="s">
        <v>33508</v>
      </c>
    </row>
    <row r="3937" spans="1:12" ht="13.2">
      <c r="A3937" s="20" t="s">
        <v>33808</v>
      </c>
      <c r="B3937" s="1">
        <v>5</v>
      </c>
      <c r="C3937" s="1" t="s">
        <v>101</v>
      </c>
      <c r="D3937" s="1" t="s">
        <v>19372</v>
      </c>
      <c r="E3937" s="1" t="s">
        <v>33809</v>
      </c>
      <c r="H3937" s="1" t="s">
        <v>33508</v>
      </c>
      <c r="I3937" s="4"/>
      <c r="J3937" s="4" t="str">
        <f ca="1">IFERROR(__xludf.DUMMYFUNCTION("LEFT(INDEX(SPLIT(L3937, "" ""), 4), 2)"),"11")</f>
        <v>11</v>
      </c>
      <c r="K3937" s="1" t="s">
        <v>26614</v>
      </c>
      <c r="L3937" s="1" t="s">
        <v>33508</v>
      </c>
    </row>
    <row r="3938" spans="1:12" ht="13.2">
      <c r="A3938" s="20" t="s">
        <v>18398</v>
      </c>
      <c r="B3938" s="1">
        <v>5</v>
      </c>
      <c r="C3938" s="1" t="s">
        <v>33810</v>
      </c>
      <c r="D3938" s="1" t="s">
        <v>13578</v>
      </c>
      <c r="E3938" s="1" t="s">
        <v>33811</v>
      </c>
      <c r="H3938" s="1" t="s">
        <v>33508</v>
      </c>
      <c r="I3938" s="4"/>
      <c r="J3938" s="4" t="str">
        <f ca="1">IFERROR(__xludf.DUMMYFUNCTION("LEFT(INDEX(SPLIT(L3938, "" ""), 4), 2)"),"11")</f>
        <v>11</v>
      </c>
      <c r="K3938" s="1" t="s">
        <v>26702</v>
      </c>
      <c r="L3938" s="1" t="s">
        <v>33508</v>
      </c>
    </row>
    <row r="3939" spans="1:12" ht="13.2">
      <c r="A3939" s="20" t="s">
        <v>33812</v>
      </c>
      <c r="B3939" s="1">
        <v>4</v>
      </c>
      <c r="C3939" s="1" t="s">
        <v>33813</v>
      </c>
      <c r="D3939" s="1" t="s">
        <v>10743</v>
      </c>
      <c r="E3939" s="1" t="s">
        <v>33814</v>
      </c>
      <c r="H3939" s="1" t="s">
        <v>33508</v>
      </c>
      <c r="I3939" s="4"/>
      <c r="J3939" s="4" t="str">
        <f ca="1">IFERROR(__xludf.DUMMYFUNCTION("LEFT(INDEX(SPLIT(L3939, "" ""), 4), 2)"),"11")</f>
        <v>11</v>
      </c>
      <c r="K3939" s="1" t="s">
        <v>26614</v>
      </c>
      <c r="L3939" s="1" t="s">
        <v>33508</v>
      </c>
    </row>
    <row r="3940" spans="1:12" ht="13.2">
      <c r="A3940" s="20" t="s">
        <v>33815</v>
      </c>
      <c r="B3940" s="1">
        <v>5</v>
      </c>
      <c r="C3940" s="1" t="s">
        <v>30706</v>
      </c>
      <c r="D3940" s="1" t="s">
        <v>19372</v>
      </c>
      <c r="E3940" s="1" t="s">
        <v>33816</v>
      </c>
      <c r="H3940" s="1" t="s">
        <v>33508</v>
      </c>
      <c r="I3940" s="4"/>
      <c r="J3940" s="4" t="str">
        <f ca="1">IFERROR(__xludf.DUMMYFUNCTION("LEFT(INDEX(SPLIT(L3940, "" ""), 4), 2)"),"11")</f>
        <v>11</v>
      </c>
      <c r="K3940" s="1" t="s">
        <v>26614</v>
      </c>
      <c r="L3940" s="1" t="s">
        <v>33508</v>
      </c>
    </row>
    <row r="3941" spans="1:12" ht="13.2">
      <c r="A3941" s="20" t="s">
        <v>33817</v>
      </c>
      <c r="B3941" s="1">
        <v>5</v>
      </c>
      <c r="C3941" s="1" t="s">
        <v>33818</v>
      </c>
      <c r="D3941" s="1" t="s">
        <v>10479</v>
      </c>
      <c r="E3941" s="1" t="s">
        <v>33819</v>
      </c>
      <c r="H3941" s="1" t="s">
        <v>33508</v>
      </c>
      <c r="I3941" s="4"/>
      <c r="J3941" s="4" t="str">
        <f ca="1">IFERROR(__xludf.DUMMYFUNCTION("LEFT(INDEX(SPLIT(L3941, "" ""), 4), 2)"),"11")</f>
        <v>11</v>
      </c>
      <c r="K3941" s="1" t="s">
        <v>26614</v>
      </c>
      <c r="L3941" s="1" t="s">
        <v>33508</v>
      </c>
    </row>
    <row r="3942" spans="1:12" ht="13.2">
      <c r="A3942" s="20" t="s">
        <v>33820</v>
      </c>
      <c r="B3942" s="1">
        <v>5</v>
      </c>
      <c r="C3942" s="1" t="s">
        <v>33821</v>
      </c>
      <c r="D3942" s="1" t="s">
        <v>13043</v>
      </c>
      <c r="E3942" s="1" t="s">
        <v>33822</v>
      </c>
      <c r="H3942" s="1" t="s">
        <v>33508</v>
      </c>
      <c r="I3942" s="4"/>
      <c r="J3942" s="4" t="str">
        <f ca="1">IFERROR(__xludf.DUMMYFUNCTION("LEFT(INDEX(SPLIT(L3942, "" ""), 4), 2)"),"11")</f>
        <v>11</v>
      </c>
      <c r="K3942" s="1" t="s">
        <v>26614</v>
      </c>
      <c r="L3942" s="1" t="s">
        <v>33508</v>
      </c>
    </row>
    <row r="3943" spans="1:12" ht="13.2">
      <c r="A3943" s="20" t="s">
        <v>19436</v>
      </c>
      <c r="B3943" s="1">
        <v>5</v>
      </c>
      <c r="C3943" s="1" t="s">
        <v>33598</v>
      </c>
      <c r="D3943" s="1" t="s">
        <v>13578</v>
      </c>
      <c r="E3943" s="1" t="s">
        <v>33823</v>
      </c>
      <c r="H3943" s="1" t="s">
        <v>33508</v>
      </c>
      <c r="I3943" s="4"/>
      <c r="J3943" s="4" t="str">
        <f ca="1">IFERROR(__xludf.DUMMYFUNCTION("LEFT(INDEX(SPLIT(L3943, "" ""), 4), 2)"),"11")</f>
        <v>11</v>
      </c>
      <c r="K3943" s="1" t="s">
        <v>30315</v>
      </c>
      <c r="L3943" s="1" t="s">
        <v>33508</v>
      </c>
    </row>
    <row r="3944" spans="1:12" ht="13.2">
      <c r="A3944" s="20" t="s">
        <v>33824</v>
      </c>
      <c r="B3944" s="1">
        <v>5</v>
      </c>
      <c r="C3944" s="1" t="s">
        <v>33825</v>
      </c>
      <c r="D3944" s="1" t="s">
        <v>13578</v>
      </c>
      <c r="E3944" s="1" t="s">
        <v>33826</v>
      </c>
      <c r="H3944" s="1" t="s">
        <v>33508</v>
      </c>
      <c r="I3944" s="4"/>
      <c r="J3944" s="4" t="str">
        <f ca="1">IFERROR(__xludf.DUMMYFUNCTION("LEFT(INDEX(SPLIT(L3944, "" ""), 4), 2)"),"11")</f>
        <v>11</v>
      </c>
      <c r="K3944" s="1" t="s">
        <v>26614</v>
      </c>
      <c r="L3944" s="1" t="s">
        <v>33508</v>
      </c>
    </row>
    <row r="3945" spans="1:12" ht="13.2">
      <c r="A3945" s="20" t="s">
        <v>33827</v>
      </c>
      <c r="B3945" s="1">
        <v>5</v>
      </c>
      <c r="C3945" s="1" t="s">
        <v>33828</v>
      </c>
      <c r="D3945" s="1" t="s">
        <v>10305</v>
      </c>
      <c r="E3945" s="1" t="s">
        <v>33829</v>
      </c>
      <c r="H3945" s="1" t="s">
        <v>33508</v>
      </c>
      <c r="I3945" s="4"/>
      <c r="J3945" s="4" t="str">
        <f ca="1">IFERROR(__xludf.DUMMYFUNCTION("LEFT(INDEX(SPLIT(L3945, "" ""), 4), 2)"),"11")</f>
        <v>11</v>
      </c>
      <c r="K3945" s="1" t="s">
        <v>26614</v>
      </c>
      <c r="L3945" s="1" t="s">
        <v>33508</v>
      </c>
    </row>
    <row r="3946" spans="1:12" ht="13.2">
      <c r="A3946" s="20" t="s">
        <v>33830</v>
      </c>
      <c r="B3946" s="1">
        <v>5</v>
      </c>
      <c r="C3946" s="1" t="s">
        <v>668</v>
      </c>
      <c r="D3946" s="1" t="s">
        <v>19372</v>
      </c>
      <c r="E3946" s="1" t="s">
        <v>33831</v>
      </c>
      <c r="H3946" s="1" t="s">
        <v>33508</v>
      </c>
      <c r="I3946" s="4"/>
      <c r="J3946" s="4" t="str">
        <f ca="1">IFERROR(__xludf.DUMMYFUNCTION("LEFT(INDEX(SPLIT(L3946, "" ""), 4), 2)"),"11")</f>
        <v>11</v>
      </c>
      <c r="K3946" s="1" t="s">
        <v>26614</v>
      </c>
      <c r="L3946" s="1" t="s">
        <v>33508</v>
      </c>
    </row>
    <row r="3947" spans="1:12" ht="13.2">
      <c r="A3947" s="20" t="s">
        <v>33832</v>
      </c>
      <c r="B3947" s="1">
        <v>5</v>
      </c>
      <c r="C3947" s="1" t="s">
        <v>33833</v>
      </c>
      <c r="D3947" s="1" t="s">
        <v>13043</v>
      </c>
      <c r="E3947" s="1" t="s">
        <v>33834</v>
      </c>
      <c r="H3947" s="1" t="s">
        <v>33508</v>
      </c>
      <c r="I3947" s="4"/>
      <c r="J3947" s="4" t="str">
        <f ca="1">IFERROR(__xludf.DUMMYFUNCTION("LEFT(INDEX(SPLIT(L3947, "" ""), 4), 2)"),"11")</f>
        <v>11</v>
      </c>
      <c r="K3947" s="1" t="s">
        <v>26628</v>
      </c>
      <c r="L3947" s="1" t="s">
        <v>33508</v>
      </c>
    </row>
    <row r="3948" spans="1:12" ht="13.2">
      <c r="A3948" s="20" t="s">
        <v>11154</v>
      </c>
      <c r="B3948" s="1">
        <v>4</v>
      </c>
      <c r="C3948" s="1" t="s">
        <v>33835</v>
      </c>
      <c r="D3948" s="1" t="s">
        <v>13043</v>
      </c>
      <c r="E3948" s="1" t="s">
        <v>33836</v>
      </c>
      <c r="H3948" s="1" t="s">
        <v>33508</v>
      </c>
      <c r="I3948" s="4"/>
      <c r="J3948" s="4" t="str">
        <f ca="1">IFERROR(__xludf.DUMMYFUNCTION("LEFT(INDEX(SPLIT(L3948, "" ""), 4), 2)"),"11")</f>
        <v>11</v>
      </c>
      <c r="K3948" s="1" t="s">
        <v>26614</v>
      </c>
      <c r="L3948" s="1" t="s">
        <v>33508</v>
      </c>
    </row>
    <row r="3949" spans="1:12" ht="13.2">
      <c r="A3949" s="20" t="s">
        <v>33837</v>
      </c>
      <c r="B3949" s="1">
        <v>5</v>
      </c>
      <c r="C3949" s="1" t="s">
        <v>33838</v>
      </c>
      <c r="D3949" s="1" t="s">
        <v>19372</v>
      </c>
      <c r="E3949" s="1" t="s">
        <v>33839</v>
      </c>
      <c r="H3949" s="1" t="s">
        <v>33508</v>
      </c>
      <c r="I3949" s="4"/>
      <c r="J3949" s="4" t="str">
        <f ca="1">IFERROR(__xludf.DUMMYFUNCTION("LEFT(INDEX(SPLIT(L3949, "" ""), 4), 2)"),"11")</f>
        <v>11</v>
      </c>
      <c r="K3949" s="1" t="s">
        <v>26614</v>
      </c>
      <c r="L3949" s="1" t="s">
        <v>33508</v>
      </c>
    </row>
    <row r="3950" spans="1:12" ht="13.2">
      <c r="A3950" s="20" t="s">
        <v>33840</v>
      </c>
      <c r="B3950" s="1">
        <v>5</v>
      </c>
      <c r="C3950" s="19">
        <v>45575</v>
      </c>
      <c r="D3950" s="1" t="s">
        <v>19372</v>
      </c>
      <c r="E3950" s="1" t="s">
        <v>33841</v>
      </c>
      <c r="H3950" s="1" t="s">
        <v>33508</v>
      </c>
      <c r="I3950" s="4"/>
      <c r="J3950" s="4" t="str">
        <f ca="1">IFERROR(__xludf.DUMMYFUNCTION("LEFT(INDEX(SPLIT(L3950, "" ""), 4), 2)"),"11")</f>
        <v>11</v>
      </c>
      <c r="K3950" s="1" t="s">
        <v>26614</v>
      </c>
      <c r="L3950" s="1" t="s">
        <v>33508</v>
      </c>
    </row>
    <row r="3951" spans="1:12" ht="13.2">
      <c r="A3951" s="20" t="s">
        <v>33842</v>
      </c>
      <c r="B3951" s="1">
        <v>5</v>
      </c>
      <c r="C3951" s="19">
        <v>45575</v>
      </c>
      <c r="D3951" s="1" t="s">
        <v>19372</v>
      </c>
      <c r="E3951" s="1" t="s">
        <v>33841</v>
      </c>
      <c r="H3951" s="1" t="s">
        <v>33508</v>
      </c>
      <c r="I3951" s="4"/>
      <c r="J3951" s="4" t="str">
        <f ca="1">IFERROR(__xludf.DUMMYFUNCTION("LEFT(INDEX(SPLIT(L3951, "" ""), 4), 2)"),"11")</f>
        <v>11</v>
      </c>
      <c r="K3951" s="1" t="s">
        <v>26614</v>
      </c>
      <c r="L3951" s="1" t="s">
        <v>33508</v>
      </c>
    </row>
    <row r="3952" spans="1:12" ht="13.2">
      <c r="A3952" s="20" t="s">
        <v>8969</v>
      </c>
      <c r="B3952" s="1">
        <v>5</v>
      </c>
      <c r="C3952" s="1" t="s">
        <v>18322</v>
      </c>
      <c r="D3952" s="1" t="s">
        <v>13043</v>
      </c>
      <c r="E3952" s="1" t="s">
        <v>33843</v>
      </c>
      <c r="H3952" s="1" t="s">
        <v>33508</v>
      </c>
      <c r="I3952" s="4"/>
      <c r="J3952" s="4" t="str">
        <f ca="1">IFERROR(__xludf.DUMMYFUNCTION("LEFT(INDEX(SPLIT(L3952, "" ""), 4), 2)"),"11")</f>
        <v>11</v>
      </c>
      <c r="K3952" s="1" t="s">
        <v>26614</v>
      </c>
      <c r="L3952" s="1" t="s">
        <v>33508</v>
      </c>
    </row>
    <row r="3953" spans="1:12" ht="13.2">
      <c r="A3953" s="20" t="s">
        <v>18578</v>
      </c>
      <c r="B3953" s="1">
        <v>5</v>
      </c>
      <c r="C3953" s="1" t="s">
        <v>33844</v>
      </c>
      <c r="D3953" s="1" t="s">
        <v>10347</v>
      </c>
      <c r="E3953" s="1" t="s">
        <v>33845</v>
      </c>
      <c r="H3953" s="1" t="s">
        <v>33508</v>
      </c>
      <c r="I3953" s="4"/>
      <c r="J3953" s="4" t="str">
        <f ca="1">IFERROR(__xludf.DUMMYFUNCTION("LEFT(INDEX(SPLIT(L3953, "" ""), 4), 2)"),"11")</f>
        <v>11</v>
      </c>
      <c r="K3953" s="1" t="s">
        <v>26614</v>
      </c>
      <c r="L3953" s="1" t="s">
        <v>33508</v>
      </c>
    </row>
    <row r="3954" spans="1:12" ht="13.2">
      <c r="A3954" s="20" t="s">
        <v>33846</v>
      </c>
      <c r="B3954" s="1">
        <v>5</v>
      </c>
      <c r="C3954" s="1" t="s">
        <v>33847</v>
      </c>
      <c r="D3954" s="1" t="s">
        <v>19372</v>
      </c>
      <c r="E3954" s="1" t="s">
        <v>33848</v>
      </c>
      <c r="H3954" s="1" t="s">
        <v>33508</v>
      </c>
      <c r="I3954" s="4"/>
      <c r="J3954" s="4" t="str">
        <f ca="1">IFERROR(__xludf.DUMMYFUNCTION("LEFT(INDEX(SPLIT(L3954, "" ""), 4), 2)"),"11")</f>
        <v>11</v>
      </c>
      <c r="K3954" s="1" t="s">
        <v>26621</v>
      </c>
      <c r="L3954" s="1" t="s">
        <v>33508</v>
      </c>
    </row>
    <row r="3955" spans="1:12" ht="13.2">
      <c r="A3955" s="20" t="s">
        <v>18578</v>
      </c>
      <c r="B3955" s="1">
        <v>5</v>
      </c>
      <c r="C3955" s="1" t="s">
        <v>33849</v>
      </c>
      <c r="D3955" s="1" t="s">
        <v>19372</v>
      </c>
      <c r="E3955" s="1" t="s">
        <v>33850</v>
      </c>
      <c r="H3955" s="1" t="s">
        <v>33508</v>
      </c>
      <c r="I3955" s="4"/>
      <c r="J3955" s="4" t="str">
        <f ca="1">IFERROR(__xludf.DUMMYFUNCTION("LEFT(INDEX(SPLIT(L3955, "" ""), 4), 2)"),"11")</f>
        <v>11</v>
      </c>
      <c r="K3955" s="1" t="s">
        <v>26614</v>
      </c>
      <c r="L3955" s="1" t="s">
        <v>33508</v>
      </c>
    </row>
    <row r="3956" spans="1:12" ht="13.2">
      <c r="A3956" s="20" t="s">
        <v>33851</v>
      </c>
      <c r="B3956" s="1">
        <v>5</v>
      </c>
      <c r="C3956" s="1" t="s">
        <v>33852</v>
      </c>
      <c r="D3956" s="1" t="s">
        <v>13043</v>
      </c>
      <c r="E3956" s="1" t="s">
        <v>33853</v>
      </c>
      <c r="H3956" s="1" t="s">
        <v>33508</v>
      </c>
      <c r="I3956" s="4"/>
      <c r="J3956" s="4" t="str">
        <f ca="1">IFERROR(__xludf.DUMMYFUNCTION("LEFT(INDEX(SPLIT(L3956, "" ""), 4), 2)"),"11")</f>
        <v>11</v>
      </c>
      <c r="K3956" s="1" t="s">
        <v>26628</v>
      </c>
      <c r="L3956" s="1" t="s">
        <v>33508</v>
      </c>
    </row>
    <row r="3957" spans="1:12" ht="13.2">
      <c r="A3957" s="20" t="s">
        <v>33854</v>
      </c>
      <c r="B3957" s="1">
        <v>5</v>
      </c>
      <c r="C3957" s="1" t="s">
        <v>33855</v>
      </c>
      <c r="D3957" s="1" t="s">
        <v>13043</v>
      </c>
      <c r="E3957" s="1" t="s">
        <v>33856</v>
      </c>
      <c r="H3957" s="1" t="s">
        <v>33508</v>
      </c>
      <c r="I3957" s="4"/>
      <c r="J3957" s="4" t="str">
        <f ca="1">IFERROR(__xludf.DUMMYFUNCTION("LEFT(INDEX(SPLIT(L3957, "" ""), 4), 2)"),"11")</f>
        <v>11</v>
      </c>
      <c r="K3957" s="1" t="s">
        <v>26614</v>
      </c>
      <c r="L3957" s="1" t="s">
        <v>33508</v>
      </c>
    </row>
    <row r="3958" spans="1:12" ht="13.2">
      <c r="A3958" s="20" t="s">
        <v>385</v>
      </c>
      <c r="B3958" s="1">
        <v>5</v>
      </c>
      <c r="D3958" s="1" t="s">
        <v>19372</v>
      </c>
      <c r="E3958" s="1" t="s">
        <v>33857</v>
      </c>
      <c r="H3958" s="1" t="s">
        <v>33508</v>
      </c>
      <c r="I3958" s="4"/>
      <c r="J3958" s="4" t="str">
        <f ca="1">IFERROR(__xludf.DUMMYFUNCTION("LEFT(INDEX(SPLIT(L3958, "" ""), 4), 2)"),"11")</f>
        <v>11</v>
      </c>
      <c r="K3958" s="1" t="s">
        <v>33858</v>
      </c>
      <c r="L3958" s="1" t="s">
        <v>33508</v>
      </c>
    </row>
    <row r="3959" spans="1:12" ht="13.2">
      <c r="A3959" s="20" t="s">
        <v>33859</v>
      </c>
      <c r="B3959" s="1">
        <v>5</v>
      </c>
      <c r="C3959" s="1" t="s">
        <v>33860</v>
      </c>
      <c r="D3959" s="1" t="s">
        <v>19372</v>
      </c>
      <c r="E3959" s="1" t="s">
        <v>33861</v>
      </c>
      <c r="H3959" s="1" t="s">
        <v>33508</v>
      </c>
      <c r="I3959" s="4"/>
      <c r="J3959" s="4" t="str">
        <f ca="1">IFERROR(__xludf.DUMMYFUNCTION("LEFT(INDEX(SPLIT(L3959, "" ""), 4), 2)"),"11")</f>
        <v>11</v>
      </c>
      <c r="K3959" s="1" t="s">
        <v>26614</v>
      </c>
      <c r="L3959" s="1" t="s">
        <v>33508</v>
      </c>
    </row>
    <row r="3960" spans="1:12" ht="13.2">
      <c r="A3960" s="20" t="s">
        <v>5556</v>
      </c>
      <c r="B3960" s="1">
        <v>5</v>
      </c>
      <c r="C3960" s="1" t="s">
        <v>22300</v>
      </c>
      <c r="D3960" s="1" t="s">
        <v>10293</v>
      </c>
      <c r="E3960" s="1" t="s">
        <v>33862</v>
      </c>
      <c r="H3960" s="1" t="s">
        <v>33508</v>
      </c>
      <c r="I3960" s="4"/>
      <c r="J3960" s="4" t="str">
        <f ca="1">IFERROR(__xludf.DUMMYFUNCTION("LEFT(INDEX(SPLIT(L3960, "" ""), 4), 2)"),"11")</f>
        <v>11</v>
      </c>
      <c r="K3960" s="1" t="s">
        <v>26614</v>
      </c>
      <c r="L3960" s="1" t="s">
        <v>33508</v>
      </c>
    </row>
    <row r="3961" spans="1:12" ht="13.2">
      <c r="A3961" s="20" t="s">
        <v>33863</v>
      </c>
      <c r="B3961" s="1">
        <v>5</v>
      </c>
      <c r="C3961" s="1" t="s">
        <v>21848</v>
      </c>
      <c r="D3961" s="1" t="s">
        <v>10736</v>
      </c>
      <c r="E3961" s="1" t="s">
        <v>33864</v>
      </c>
      <c r="H3961" s="1" t="s">
        <v>33508</v>
      </c>
      <c r="I3961" s="4"/>
      <c r="J3961" s="4" t="str">
        <f ca="1">IFERROR(__xludf.DUMMYFUNCTION("LEFT(INDEX(SPLIT(L3961, "" ""), 4), 2)"),"11")</f>
        <v>11</v>
      </c>
      <c r="K3961" s="1" t="s">
        <v>26614</v>
      </c>
      <c r="L3961" s="1" t="s">
        <v>33508</v>
      </c>
    </row>
    <row r="3962" spans="1:12" ht="13.2">
      <c r="A3962" s="20" t="s">
        <v>31053</v>
      </c>
      <c r="B3962" s="1">
        <v>4</v>
      </c>
      <c r="C3962" s="1" t="s">
        <v>33865</v>
      </c>
      <c r="D3962" s="1" t="s">
        <v>13043</v>
      </c>
      <c r="E3962" s="1" t="s">
        <v>33866</v>
      </c>
      <c r="H3962" s="1" t="s">
        <v>33508</v>
      </c>
      <c r="I3962" s="4"/>
      <c r="J3962" s="4" t="str">
        <f ca="1">IFERROR(__xludf.DUMMYFUNCTION("LEFT(INDEX(SPLIT(L3962, "" ""), 4), 2)"),"11")</f>
        <v>11</v>
      </c>
      <c r="K3962" s="1" t="s">
        <v>26614</v>
      </c>
      <c r="L3962" s="1" t="s">
        <v>33508</v>
      </c>
    </row>
    <row r="3963" spans="1:12" ht="13.2">
      <c r="A3963" s="20" t="s">
        <v>33867</v>
      </c>
      <c r="B3963" s="1">
        <v>4</v>
      </c>
      <c r="C3963" s="1" t="s">
        <v>33868</v>
      </c>
      <c r="D3963" s="1" t="s">
        <v>13578</v>
      </c>
      <c r="E3963" s="1" t="s">
        <v>33869</v>
      </c>
      <c r="H3963" s="1" t="s">
        <v>33508</v>
      </c>
      <c r="I3963" s="4"/>
      <c r="J3963" s="4" t="str">
        <f ca="1">IFERROR(__xludf.DUMMYFUNCTION("LEFT(INDEX(SPLIT(L3963, "" ""), 4), 2)"),"11")</f>
        <v>11</v>
      </c>
      <c r="K3963" s="1" t="s">
        <v>26614</v>
      </c>
      <c r="L3963" s="1" t="s">
        <v>33508</v>
      </c>
    </row>
    <row r="3964" spans="1:12" ht="13.2">
      <c r="A3964" s="20" t="s">
        <v>3831</v>
      </c>
      <c r="B3964" s="1">
        <v>2</v>
      </c>
      <c r="C3964" s="1" t="s">
        <v>33870</v>
      </c>
      <c r="D3964" s="1" t="s">
        <v>13578</v>
      </c>
      <c r="E3964" s="1" t="s">
        <v>33871</v>
      </c>
      <c r="H3964" s="1" t="s">
        <v>33508</v>
      </c>
      <c r="I3964" s="4"/>
      <c r="J3964" s="4" t="str">
        <f ca="1">IFERROR(__xludf.DUMMYFUNCTION("LEFT(INDEX(SPLIT(L3964, "" ""), 4), 2)"),"11")</f>
        <v>11</v>
      </c>
      <c r="K3964" s="1" t="s">
        <v>28475</v>
      </c>
      <c r="L3964" s="1" t="s">
        <v>33508</v>
      </c>
    </row>
    <row r="3965" spans="1:12" ht="13.2">
      <c r="A3965" s="20" t="s">
        <v>33872</v>
      </c>
      <c r="B3965" s="1">
        <v>4</v>
      </c>
      <c r="C3965" s="1" t="s">
        <v>33873</v>
      </c>
      <c r="D3965" s="1" t="s">
        <v>10743</v>
      </c>
      <c r="E3965" s="1" t="s">
        <v>33874</v>
      </c>
      <c r="H3965" s="1" t="s">
        <v>33508</v>
      </c>
      <c r="I3965" s="4"/>
      <c r="J3965" s="4" t="str">
        <f ca="1">IFERROR(__xludf.DUMMYFUNCTION("LEFT(INDEX(SPLIT(L3965, "" ""), 4), 2)"),"11")</f>
        <v>11</v>
      </c>
      <c r="K3965" s="1" t="s">
        <v>26614</v>
      </c>
      <c r="L3965" s="1" t="s">
        <v>33508</v>
      </c>
    </row>
    <row r="3966" spans="1:12" ht="13.2">
      <c r="A3966" s="20" t="s">
        <v>3831</v>
      </c>
      <c r="B3966" s="1">
        <v>4</v>
      </c>
      <c r="C3966" s="1" t="s">
        <v>8656</v>
      </c>
      <c r="D3966" s="1" t="s">
        <v>13043</v>
      </c>
      <c r="E3966" s="1" t="s">
        <v>33875</v>
      </c>
      <c r="H3966" s="1" t="s">
        <v>33508</v>
      </c>
      <c r="I3966" s="4"/>
      <c r="J3966" s="4" t="str">
        <f ca="1">IFERROR(__xludf.DUMMYFUNCTION("LEFT(INDEX(SPLIT(L3966, "" ""), 4), 2)"),"11")</f>
        <v>11</v>
      </c>
      <c r="K3966" s="1" t="s">
        <v>28475</v>
      </c>
      <c r="L3966" s="1" t="s">
        <v>33508</v>
      </c>
    </row>
    <row r="3967" spans="1:12" ht="13.2">
      <c r="A3967" s="20" t="s">
        <v>1182</v>
      </c>
      <c r="B3967" s="1">
        <v>5</v>
      </c>
      <c r="C3967" s="1" t="s">
        <v>2426</v>
      </c>
      <c r="D3967" s="1" t="s">
        <v>19372</v>
      </c>
      <c r="E3967" s="1" t="s">
        <v>33876</v>
      </c>
      <c r="H3967" s="1" t="s">
        <v>33508</v>
      </c>
      <c r="I3967" s="4"/>
      <c r="J3967" s="4" t="str">
        <f ca="1">IFERROR(__xludf.DUMMYFUNCTION("LEFT(INDEX(SPLIT(L3967, "" ""), 4), 2)"),"11")</f>
        <v>11</v>
      </c>
      <c r="K3967" s="1" t="s">
        <v>26614</v>
      </c>
      <c r="L3967" s="1" t="s">
        <v>33508</v>
      </c>
    </row>
    <row r="3968" spans="1:12" ht="13.2">
      <c r="A3968" s="20" t="s">
        <v>33877</v>
      </c>
      <c r="B3968" s="1">
        <v>5</v>
      </c>
      <c r="C3968" s="1" t="s">
        <v>33878</v>
      </c>
      <c r="D3968" s="1" t="s">
        <v>19372</v>
      </c>
      <c r="E3968" s="1" t="s">
        <v>33879</v>
      </c>
      <c r="H3968" s="1" t="s">
        <v>33508</v>
      </c>
      <c r="I3968" s="4"/>
      <c r="J3968" s="4" t="str">
        <f ca="1">IFERROR(__xludf.DUMMYFUNCTION("LEFT(INDEX(SPLIT(L3968, "" ""), 4), 2)"),"11")</f>
        <v>11</v>
      </c>
      <c r="K3968" s="1" t="s">
        <v>26628</v>
      </c>
      <c r="L3968" s="1" t="s">
        <v>33508</v>
      </c>
    </row>
    <row r="3969" spans="1:12" ht="13.2">
      <c r="A3969" s="20" t="s">
        <v>33880</v>
      </c>
      <c r="B3969" s="1">
        <v>5</v>
      </c>
      <c r="C3969" s="1" t="s">
        <v>23828</v>
      </c>
      <c r="D3969" s="1" t="s">
        <v>10736</v>
      </c>
      <c r="E3969" s="1" t="s">
        <v>33881</v>
      </c>
      <c r="H3969" s="1" t="s">
        <v>33508</v>
      </c>
      <c r="I3969" s="4"/>
      <c r="J3969" s="4" t="str">
        <f ca="1">IFERROR(__xludf.DUMMYFUNCTION("LEFT(INDEX(SPLIT(L3969, "" ""), 4), 2)"),"11")</f>
        <v>11</v>
      </c>
      <c r="K3969" s="1" t="s">
        <v>26614</v>
      </c>
      <c r="L3969" s="1" t="s">
        <v>33508</v>
      </c>
    </row>
    <row r="3970" spans="1:12" ht="13.2">
      <c r="A3970" s="20" t="s">
        <v>8473</v>
      </c>
      <c r="B3970" s="1">
        <v>5</v>
      </c>
      <c r="C3970" s="1" t="s">
        <v>18724</v>
      </c>
      <c r="D3970" s="1" t="s">
        <v>13578</v>
      </c>
      <c r="E3970" s="1" t="s">
        <v>33882</v>
      </c>
      <c r="H3970" s="1" t="s">
        <v>33508</v>
      </c>
      <c r="I3970" s="4"/>
      <c r="J3970" s="4" t="str">
        <f ca="1">IFERROR(__xludf.DUMMYFUNCTION("LEFT(INDEX(SPLIT(L3970, "" ""), 4), 2)"),"11")</f>
        <v>11</v>
      </c>
      <c r="K3970" s="1" t="s">
        <v>26614</v>
      </c>
      <c r="L3970" s="1" t="s">
        <v>33508</v>
      </c>
    </row>
    <row r="3971" spans="1:12" ht="13.2">
      <c r="A3971" s="20" t="s">
        <v>33883</v>
      </c>
      <c r="B3971" s="1">
        <v>5</v>
      </c>
      <c r="C3971" s="1" t="s">
        <v>33884</v>
      </c>
      <c r="D3971" s="1" t="s">
        <v>19372</v>
      </c>
      <c r="E3971" s="1" t="s">
        <v>33885</v>
      </c>
      <c r="H3971" s="1" t="s">
        <v>33508</v>
      </c>
      <c r="I3971" s="4"/>
      <c r="J3971" s="4" t="str">
        <f ca="1">IFERROR(__xludf.DUMMYFUNCTION("LEFT(INDEX(SPLIT(L3971, "" ""), 4), 2)"),"11")</f>
        <v>11</v>
      </c>
      <c r="K3971" s="1" t="s">
        <v>26614</v>
      </c>
      <c r="L3971" s="1" t="s">
        <v>33508</v>
      </c>
    </row>
    <row r="3972" spans="1:12" ht="13.2">
      <c r="A3972" s="20" t="s">
        <v>33886</v>
      </c>
      <c r="B3972" s="1">
        <v>3</v>
      </c>
      <c r="C3972" s="1" t="s">
        <v>33887</v>
      </c>
      <c r="D3972" s="1" t="s">
        <v>19372</v>
      </c>
      <c r="E3972" s="1" t="s">
        <v>33888</v>
      </c>
      <c r="H3972" s="1" t="s">
        <v>33508</v>
      </c>
      <c r="I3972" s="4"/>
      <c r="J3972" s="4" t="str">
        <f ca="1">IFERROR(__xludf.DUMMYFUNCTION("LEFT(INDEX(SPLIT(L3972, "" ""), 4), 2)"),"11")</f>
        <v>11</v>
      </c>
      <c r="K3972" s="1" t="s">
        <v>26614</v>
      </c>
      <c r="L3972" s="1" t="s">
        <v>33508</v>
      </c>
    </row>
    <row r="3973" spans="1:12" ht="13.2">
      <c r="A3973" s="20" t="s">
        <v>33889</v>
      </c>
      <c r="B3973" s="1">
        <v>5</v>
      </c>
      <c r="C3973" s="1" t="s">
        <v>33890</v>
      </c>
      <c r="D3973" s="1" t="s">
        <v>19372</v>
      </c>
      <c r="E3973" s="1" t="s">
        <v>33891</v>
      </c>
      <c r="H3973" s="1" t="s">
        <v>33508</v>
      </c>
      <c r="I3973" s="4"/>
      <c r="J3973" s="4" t="str">
        <f ca="1">IFERROR(__xludf.DUMMYFUNCTION("LEFT(INDEX(SPLIT(L3973, "" ""), 4), 2)"),"11")</f>
        <v>11</v>
      </c>
      <c r="K3973" s="1" t="s">
        <v>26614</v>
      </c>
      <c r="L3973" s="1" t="s">
        <v>33508</v>
      </c>
    </row>
    <row r="3974" spans="1:12" ht="13.2">
      <c r="A3974" s="20" t="s">
        <v>33892</v>
      </c>
      <c r="B3974" s="1">
        <v>5</v>
      </c>
      <c r="C3974" s="1" t="s">
        <v>33893</v>
      </c>
      <c r="D3974" s="1" t="s">
        <v>19372</v>
      </c>
      <c r="E3974" s="1" t="s">
        <v>33894</v>
      </c>
      <c r="H3974" s="1" t="s">
        <v>33508</v>
      </c>
      <c r="I3974" s="4"/>
      <c r="J3974" s="4" t="str">
        <f ca="1">IFERROR(__xludf.DUMMYFUNCTION("LEFT(INDEX(SPLIT(L3974, "" ""), 4), 2)"),"11")</f>
        <v>11</v>
      </c>
      <c r="K3974" s="1" t="s">
        <v>26628</v>
      </c>
      <c r="L3974" s="1" t="s">
        <v>33508</v>
      </c>
    </row>
    <row r="3975" spans="1:12" ht="13.2">
      <c r="A3975" s="20" t="s">
        <v>33895</v>
      </c>
      <c r="B3975" s="1">
        <v>4</v>
      </c>
      <c r="C3975" s="1" t="s">
        <v>33896</v>
      </c>
      <c r="D3975" s="1" t="s">
        <v>13578</v>
      </c>
      <c r="E3975" s="1" t="s">
        <v>33897</v>
      </c>
      <c r="H3975" s="1" t="s">
        <v>33508</v>
      </c>
      <c r="I3975" s="4"/>
      <c r="J3975" s="4" t="str">
        <f ca="1">IFERROR(__xludf.DUMMYFUNCTION("LEFT(INDEX(SPLIT(L3975, "" ""), 4), 2)"),"11")</f>
        <v>11</v>
      </c>
      <c r="K3975" s="1" t="s">
        <v>28396</v>
      </c>
      <c r="L3975" s="1" t="s">
        <v>33508</v>
      </c>
    </row>
    <row r="3976" spans="1:12" ht="13.2">
      <c r="A3976" s="20" t="s">
        <v>33898</v>
      </c>
      <c r="B3976" s="1">
        <v>5</v>
      </c>
      <c r="C3976" s="1" t="s">
        <v>7466</v>
      </c>
      <c r="D3976" s="1" t="s">
        <v>13043</v>
      </c>
      <c r="E3976" s="1" t="s">
        <v>33899</v>
      </c>
      <c r="H3976" s="1" t="s">
        <v>33508</v>
      </c>
      <c r="I3976" s="4"/>
      <c r="J3976" s="4" t="str">
        <f ca="1">IFERROR(__xludf.DUMMYFUNCTION("LEFT(INDEX(SPLIT(L3976, "" ""), 4), 2)"),"11")</f>
        <v>11</v>
      </c>
      <c r="K3976" s="1" t="s">
        <v>28475</v>
      </c>
      <c r="L3976" s="1" t="s">
        <v>33508</v>
      </c>
    </row>
    <row r="3977" spans="1:12" ht="13.2">
      <c r="A3977" s="20" t="s">
        <v>33900</v>
      </c>
      <c r="B3977" s="1">
        <v>5</v>
      </c>
      <c r="C3977" s="1" t="s">
        <v>33901</v>
      </c>
      <c r="D3977" s="1" t="s">
        <v>13043</v>
      </c>
      <c r="E3977" s="1" t="s">
        <v>33902</v>
      </c>
      <c r="H3977" s="1" t="s">
        <v>33508</v>
      </c>
      <c r="I3977" s="4"/>
      <c r="J3977" s="4" t="str">
        <f ca="1">IFERROR(__xludf.DUMMYFUNCTION("LEFT(INDEX(SPLIT(L3977, "" ""), 4), 2)"),"11")</f>
        <v>11</v>
      </c>
      <c r="K3977" s="1" t="s">
        <v>26628</v>
      </c>
      <c r="L3977" s="1" t="s">
        <v>33508</v>
      </c>
    </row>
    <row r="3978" spans="1:12" ht="13.2">
      <c r="A3978" s="20" t="s">
        <v>33903</v>
      </c>
      <c r="B3978" s="1">
        <v>5</v>
      </c>
      <c r="C3978" s="1" t="s">
        <v>8069</v>
      </c>
      <c r="D3978" s="1" t="s">
        <v>19372</v>
      </c>
      <c r="E3978" s="1" t="s">
        <v>33904</v>
      </c>
      <c r="H3978" s="1" t="s">
        <v>33508</v>
      </c>
      <c r="I3978" s="4"/>
      <c r="J3978" s="4" t="str">
        <f ca="1">IFERROR(__xludf.DUMMYFUNCTION("LEFT(INDEX(SPLIT(L3978, "" ""), 4), 2)"),"11")</f>
        <v>11</v>
      </c>
      <c r="K3978" s="1" t="s">
        <v>26628</v>
      </c>
      <c r="L3978" s="1" t="s">
        <v>33508</v>
      </c>
    </row>
    <row r="3979" spans="1:12" ht="13.2">
      <c r="A3979" s="20" t="s">
        <v>33905</v>
      </c>
      <c r="B3979" s="1">
        <v>5</v>
      </c>
      <c r="C3979" s="1" t="s">
        <v>33265</v>
      </c>
      <c r="D3979" s="1" t="s">
        <v>19372</v>
      </c>
      <c r="E3979" s="1" t="s">
        <v>33906</v>
      </c>
      <c r="H3979" s="1" t="s">
        <v>33508</v>
      </c>
      <c r="I3979" s="4"/>
      <c r="J3979" s="4" t="str">
        <f ca="1">IFERROR(__xludf.DUMMYFUNCTION("LEFT(INDEX(SPLIT(L3979, "" ""), 4), 2)"),"11")</f>
        <v>11</v>
      </c>
      <c r="K3979" s="1" t="s">
        <v>26628</v>
      </c>
      <c r="L3979" s="1" t="s">
        <v>33508</v>
      </c>
    </row>
    <row r="3980" spans="1:12" ht="13.2">
      <c r="A3980" s="20" t="s">
        <v>33907</v>
      </c>
      <c r="B3980" s="1">
        <v>5</v>
      </c>
      <c r="C3980" s="1" t="s">
        <v>504</v>
      </c>
      <c r="D3980" s="1" t="s">
        <v>13043</v>
      </c>
      <c r="E3980" s="1" t="s">
        <v>33908</v>
      </c>
      <c r="H3980" s="1" t="s">
        <v>33508</v>
      </c>
      <c r="I3980" s="4"/>
      <c r="J3980" s="4" t="str">
        <f ca="1">IFERROR(__xludf.DUMMYFUNCTION("LEFT(INDEX(SPLIT(L3980, "" ""), 4), 2)"),"11")</f>
        <v>11</v>
      </c>
      <c r="K3980" s="1" t="s">
        <v>26614</v>
      </c>
      <c r="L3980" s="1" t="s">
        <v>33508</v>
      </c>
    </row>
    <row r="3981" spans="1:12" ht="13.2">
      <c r="A3981" s="20" t="s">
        <v>33909</v>
      </c>
      <c r="B3981" s="1">
        <v>5</v>
      </c>
      <c r="C3981" s="1" t="s">
        <v>33910</v>
      </c>
      <c r="D3981" s="1" t="s">
        <v>13043</v>
      </c>
      <c r="E3981" s="1" t="s">
        <v>33911</v>
      </c>
      <c r="H3981" s="1" t="s">
        <v>33508</v>
      </c>
      <c r="I3981" s="4"/>
      <c r="J3981" s="4" t="str">
        <f ca="1">IFERROR(__xludf.DUMMYFUNCTION("LEFT(INDEX(SPLIT(L3981, "" ""), 4), 2)"),"11")</f>
        <v>11</v>
      </c>
      <c r="K3981" s="1" t="s">
        <v>26628</v>
      </c>
      <c r="L3981" s="1" t="s">
        <v>33508</v>
      </c>
    </row>
    <row r="3982" spans="1:12" ht="13.2">
      <c r="A3982" s="20" t="s">
        <v>554</v>
      </c>
      <c r="B3982" s="1">
        <v>5</v>
      </c>
      <c r="C3982" s="1" t="s">
        <v>26734</v>
      </c>
      <c r="D3982" s="1" t="s">
        <v>13043</v>
      </c>
      <c r="E3982" s="1" t="s">
        <v>33912</v>
      </c>
      <c r="H3982" s="1" t="s">
        <v>33508</v>
      </c>
      <c r="I3982" s="4"/>
      <c r="J3982" s="4" t="str">
        <f ca="1">IFERROR(__xludf.DUMMYFUNCTION("LEFT(INDEX(SPLIT(L3982, "" ""), 4), 2)"),"11")</f>
        <v>11</v>
      </c>
      <c r="K3982" s="1" t="s">
        <v>26614</v>
      </c>
      <c r="L3982" s="1" t="s">
        <v>33508</v>
      </c>
    </row>
    <row r="3983" spans="1:12" ht="13.2">
      <c r="A3983" s="20" t="s">
        <v>33913</v>
      </c>
      <c r="B3983" s="1">
        <v>5</v>
      </c>
      <c r="C3983" s="1" t="s">
        <v>26823</v>
      </c>
      <c r="D3983" s="1" t="s">
        <v>13043</v>
      </c>
      <c r="E3983" s="1" t="s">
        <v>33914</v>
      </c>
      <c r="H3983" s="1" t="s">
        <v>33508</v>
      </c>
      <c r="I3983" s="4"/>
      <c r="J3983" s="4" t="str">
        <f ca="1">IFERROR(__xludf.DUMMYFUNCTION("LEFT(INDEX(SPLIT(L3983, "" ""), 4), 2)"),"11")</f>
        <v>11</v>
      </c>
      <c r="K3983" s="1" t="s">
        <v>26628</v>
      </c>
      <c r="L3983" s="1" t="s">
        <v>33508</v>
      </c>
    </row>
    <row r="3984" spans="1:12" ht="13.2">
      <c r="A3984" s="20" t="s">
        <v>33915</v>
      </c>
      <c r="B3984" s="1">
        <v>5</v>
      </c>
      <c r="C3984" s="1" t="s">
        <v>33916</v>
      </c>
      <c r="D3984" s="1" t="s">
        <v>13043</v>
      </c>
      <c r="E3984" s="1" t="s">
        <v>33917</v>
      </c>
      <c r="H3984" s="1" t="s">
        <v>33508</v>
      </c>
      <c r="I3984" s="4"/>
      <c r="J3984" s="4" t="str">
        <f ca="1">IFERROR(__xludf.DUMMYFUNCTION("LEFT(INDEX(SPLIT(L3984, "" ""), 4), 2)"),"11")</f>
        <v>11</v>
      </c>
      <c r="K3984" s="1" t="s">
        <v>26614</v>
      </c>
      <c r="L3984" s="1" t="s">
        <v>33508</v>
      </c>
    </row>
    <row r="3985" spans="1:12" ht="13.2">
      <c r="A3985" s="20" t="s">
        <v>33918</v>
      </c>
      <c r="B3985" s="1">
        <v>5</v>
      </c>
      <c r="C3985" s="1" t="s">
        <v>18322</v>
      </c>
      <c r="D3985" s="1" t="s">
        <v>10305</v>
      </c>
      <c r="E3985" s="1" t="s">
        <v>33919</v>
      </c>
      <c r="H3985" s="1" t="s">
        <v>33508</v>
      </c>
      <c r="I3985" s="4"/>
      <c r="J3985" s="4" t="str">
        <f ca="1">IFERROR(__xludf.DUMMYFUNCTION("LEFT(INDEX(SPLIT(L3985, "" ""), 4), 2)"),"11")</f>
        <v>11</v>
      </c>
      <c r="K3985" s="1" t="s">
        <v>26614</v>
      </c>
      <c r="L3985" s="1" t="s">
        <v>33508</v>
      </c>
    </row>
    <row r="3986" spans="1:12" ht="13.2">
      <c r="A3986" s="20" t="s">
        <v>33920</v>
      </c>
      <c r="B3986" s="1">
        <v>5</v>
      </c>
      <c r="C3986" s="1" t="s">
        <v>33921</v>
      </c>
      <c r="D3986" s="1" t="s">
        <v>10778</v>
      </c>
      <c r="E3986" s="1" t="s">
        <v>33922</v>
      </c>
      <c r="H3986" s="1" t="s">
        <v>33508</v>
      </c>
      <c r="I3986" s="4"/>
      <c r="J3986" s="4" t="str">
        <f ca="1">IFERROR(__xludf.DUMMYFUNCTION("LEFT(INDEX(SPLIT(L3986, "" ""), 4), 2)"),"11")</f>
        <v>11</v>
      </c>
      <c r="K3986" s="1" t="s">
        <v>26614</v>
      </c>
      <c r="L3986" s="1" t="s">
        <v>33508</v>
      </c>
    </row>
    <row r="3987" spans="1:12" ht="13.2">
      <c r="A3987" s="20" t="s">
        <v>33923</v>
      </c>
      <c r="B3987" s="1">
        <v>5</v>
      </c>
      <c r="C3987" s="1" t="s">
        <v>504</v>
      </c>
      <c r="D3987" s="1" t="s">
        <v>19372</v>
      </c>
      <c r="E3987" s="1" t="s">
        <v>33924</v>
      </c>
      <c r="H3987" s="1" t="s">
        <v>33508</v>
      </c>
      <c r="I3987" s="4"/>
      <c r="J3987" s="4" t="str">
        <f ca="1">IFERROR(__xludf.DUMMYFUNCTION("LEFT(INDEX(SPLIT(L3987, "" ""), 4), 2)"),"11")</f>
        <v>11</v>
      </c>
      <c r="K3987" s="1" t="s">
        <v>26614</v>
      </c>
      <c r="L3987" s="1" t="s">
        <v>33508</v>
      </c>
    </row>
    <row r="3988" spans="1:12" ht="13.2">
      <c r="A3988" s="20" t="s">
        <v>11640</v>
      </c>
      <c r="B3988" s="1">
        <v>5</v>
      </c>
      <c r="C3988" s="1" t="s">
        <v>33925</v>
      </c>
      <c r="D3988" s="1" t="s">
        <v>13043</v>
      </c>
      <c r="E3988" s="1" t="s">
        <v>33926</v>
      </c>
      <c r="H3988" s="1" t="s">
        <v>33508</v>
      </c>
      <c r="I3988" s="4"/>
      <c r="J3988" s="4" t="str">
        <f ca="1">IFERROR(__xludf.DUMMYFUNCTION("LEFT(INDEX(SPLIT(L3988, "" ""), 4), 2)"),"11")</f>
        <v>11</v>
      </c>
      <c r="K3988" s="1" t="s">
        <v>26614</v>
      </c>
      <c r="L3988" s="1" t="s">
        <v>33508</v>
      </c>
    </row>
    <row r="3989" spans="1:12" ht="13.2">
      <c r="A3989" s="20" t="s">
        <v>33927</v>
      </c>
      <c r="B3989" s="1">
        <v>5</v>
      </c>
      <c r="C3989" s="1" t="s">
        <v>4767</v>
      </c>
      <c r="D3989" s="1" t="s">
        <v>19372</v>
      </c>
      <c r="E3989" s="1" t="s">
        <v>33928</v>
      </c>
      <c r="H3989" s="1" t="s">
        <v>33508</v>
      </c>
      <c r="I3989" s="4"/>
      <c r="J3989" s="4" t="str">
        <f ca="1">IFERROR(__xludf.DUMMYFUNCTION("LEFT(INDEX(SPLIT(L3989, "" ""), 4), 2)"),"11")</f>
        <v>11</v>
      </c>
      <c r="K3989" s="1" t="s">
        <v>26628</v>
      </c>
      <c r="L3989" s="1" t="s">
        <v>33508</v>
      </c>
    </row>
    <row r="3990" spans="1:12" ht="13.2">
      <c r="A3990" s="20" t="s">
        <v>4158</v>
      </c>
      <c r="B3990" s="1">
        <v>5</v>
      </c>
      <c r="C3990" s="1" t="s">
        <v>33929</v>
      </c>
      <c r="D3990" s="1" t="s">
        <v>13043</v>
      </c>
      <c r="E3990" s="1" t="s">
        <v>33930</v>
      </c>
      <c r="H3990" s="1" t="s">
        <v>33508</v>
      </c>
      <c r="I3990" s="4"/>
      <c r="J3990" s="4" t="str">
        <f ca="1">IFERROR(__xludf.DUMMYFUNCTION("LEFT(INDEX(SPLIT(L3990, "" ""), 4), 2)"),"11")</f>
        <v>11</v>
      </c>
      <c r="K3990" s="1" t="s">
        <v>26647</v>
      </c>
      <c r="L3990" s="1" t="s">
        <v>33508</v>
      </c>
    </row>
    <row r="3991" spans="1:12" ht="13.2">
      <c r="A3991" s="20" t="s">
        <v>33931</v>
      </c>
      <c r="B3991" s="1">
        <v>5</v>
      </c>
      <c r="C3991" s="1" t="s">
        <v>20102</v>
      </c>
      <c r="D3991" s="1" t="s">
        <v>13043</v>
      </c>
      <c r="E3991" s="1" t="s">
        <v>33932</v>
      </c>
      <c r="H3991" s="1" t="s">
        <v>33508</v>
      </c>
      <c r="I3991" s="4"/>
      <c r="J3991" s="4" t="str">
        <f ca="1">IFERROR(__xludf.DUMMYFUNCTION("LEFT(INDEX(SPLIT(L3991, "" ""), 4), 2)"),"11")</f>
        <v>11</v>
      </c>
      <c r="K3991" s="1" t="s">
        <v>26614</v>
      </c>
      <c r="L3991" s="1" t="s">
        <v>33508</v>
      </c>
    </row>
    <row r="3992" spans="1:12" ht="13.2">
      <c r="A3992" s="20" t="s">
        <v>33933</v>
      </c>
      <c r="B3992" s="1">
        <v>5</v>
      </c>
      <c r="C3992" s="1" t="s">
        <v>33934</v>
      </c>
      <c r="D3992" s="1" t="s">
        <v>19372</v>
      </c>
      <c r="E3992" s="1" t="s">
        <v>33935</v>
      </c>
      <c r="H3992" s="1" t="s">
        <v>33508</v>
      </c>
      <c r="I3992" s="4"/>
      <c r="J3992" s="4" t="str">
        <f ca="1">IFERROR(__xludf.DUMMYFUNCTION("LEFT(INDEX(SPLIT(L3992, "" ""), 4), 2)"),"11")</f>
        <v>11</v>
      </c>
      <c r="K3992" s="1" t="s">
        <v>26614</v>
      </c>
      <c r="L3992" s="1" t="s">
        <v>33508</v>
      </c>
    </row>
    <row r="3993" spans="1:12" ht="13.2">
      <c r="A3993" s="20" t="s">
        <v>33936</v>
      </c>
      <c r="B3993" s="1">
        <v>5</v>
      </c>
      <c r="C3993" s="1" t="s">
        <v>33937</v>
      </c>
      <c r="D3993" s="1" t="s">
        <v>13043</v>
      </c>
      <c r="E3993" s="1" t="s">
        <v>33938</v>
      </c>
      <c r="H3993" s="1" t="s">
        <v>33508</v>
      </c>
      <c r="I3993" s="4"/>
      <c r="J3993" s="4" t="str">
        <f ca="1">IFERROR(__xludf.DUMMYFUNCTION("LEFT(INDEX(SPLIT(L3993, "" ""), 4), 2)"),"11")</f>
        <v>11</v>
      </c>
      <c r="K3993" s="1" t="s">
        <v>26614</v>
      </c>
      <c r="L3993" s="1" t="s">
        <v>33508</v>
      </c>
    </row>
    <row r="3994" spans="1:12" ht="13.2">
      <c r="A3994" s="20" t="s">
        <v>33939</v>
      </c>
      <c r="B3994" s="1">
        <v>5</v>
      </c>
      <c r="C3994" s="1" t="s">
        <v>33940</v>
      </c>
      <c r="D3994" s="1" t="s">
        <v>10479</v>
      </c>
      <c r="E3994" s="1" t="s">
        <v>33941</v>
      </c>
      <c r="H3994" s="1" t="s">
        <v>33508</v>
      </c>
      <c r="I3994" s="4"/>
      <c r="J3994" s="4" t="str">
        <f ca="1">IFERROR(__xludf.DUMMYFUNCTION("LEFT(INDEX(SPLIT(L3994, "" ""), 4), 2)"),"11")</f>
        <v>11</v>
      </c>
      <c r="K3994" s="1" t="s">
        <v>26614</v>
      </c>
      <c r="L3994" s="1" t="s">
        <v>33508</v>
      </c>
    </row>
    <row r="3995" spans="1:12" ht="13.2">
      <c r="A3995" s="20" t="s">
        <v>33942</v>
      </c>
      <c r="B3995" s="1">
        <v>5</v>
      </c>
      <c r="C3995" s="1" t="s">
        <v>33943</v>
      </c>
      <c r="D3995" s="1" t="s">
        <v>19372</v>
      </c>
      <c r="E3995" s="1" t="s">
        <v>33944</v>
      </c>
      <c r="H3995" s="1" t="s">
        <v>33508</v>
      </c>
      <c r="I3995" s="4"/>
      <c r="J3995" s="4" t="str">
        <f ca="1">IFERROR(__xludf.DUMMYFUNCTION("LEFT(INDEX(SPLIT(L3995, "" ""), 4), 2)"),"11")</f>
        <v>11</v>
      </c>
      <c r="K3995" s="1" t="s">
        <v>26628</v>
      </c>
      <c r="L3995" s="1" t="s">
        <v>33508</v>
      </c>
    </row>
    <row r="3996" spans="1:12" ht="13.2">
      <c r="A3996" s="20" t="s">
        <v>33945</v>
      </c>
      <c r="B3996" s="1">
        <v>4</v>
      </c>
      <c r="C3996" s="1" t="s">
        <v>33946</v>
      </c>
      <c r="D3996" s="1" t="s">
        <v>13043</v>
      </c>
      <c r="E3996" s="1" t="s">
        <v>33947</v>
      </c>
      <c r="H3996" s="1" t="s">
        <v>33508</v>
      </c>
      <c r="I3996" s="4"/>
      <c r="J3996" s="4" t="str">
        <f ca="1">IFERROR(__xludf.DUMMYFUNCTION("LEFT(INDEX(SPLIT(L3996, "" ""), 4), 2)"),"11")</f>
        <v>11</v>
      </c>
      <c r="K3996" s="1" t="s">
        <v>28475</v>
      </c>
      <c r="L3996" s="1" t="s">
        <v>33508</v>
      </c>
    </row>
    <row r="3997" spans="1:12" ht="13.2">
      <c r="A3997" s="20" t="s">
        <v>1689</v>
      </c>
      <c r="B3997" s="1">
        <v>5</v>
      </c>
      <c r="C3997" s="1" t="s">
        <v>18760</v>
      </c>
      <c r="D3997" s="1" t="s">
        <v>13043</v>
      </c>
      <c r="E3997" s="1" t="s">
        <v>33948</v>
      </c>
      <c r="H3997" s="1" t="s">
        <v>33508</v>
      </c>
      <c r="I3997" s="4"/>
      <c r="J3997" s="4" t="str">
        <f ca="1">IFERROR(__xludf.DUMMYFUNCTION("LEFT(INDEX(SPLIT(L3997, "" ""), 4), 2)"),"11")</f>
        <v>11</v>
      </c>
      <c r="K3997" s="1" t="s">
        <v>26614</v>
      </c>
      <c r="L3997" s="1" t="s">
        <v>33508</v>
      </c>
    </row>
    <row r="3998" spans="1:12" ht="13.2">
      <c r="A3998" s="20" t="s">
        <v>33949</v>
      </c>
      <c r="B3998" s="1">
        <v>5</v>
      </c>
      <c r="C3998" s="1" t="s">
        <v>33950</v>
      </c>
      <c r="D3998" s="1" t="s">
        <v>13578</v>
      </c>
      <c r="E3998" s="1" t="s">
        <v>33951</v>
      </c>
      <c r="H3998" s="1" t="s">
        <v>33508</v>
      </c>
      <c r="I3998" s="4"/>
      <c r="J3998" s="4" t="str">
        <f ca="1">IFERROR(__xludf.DUMMYFUNCTION("LEFT(INDEX(SPLIT(L3998, "" ""), 4), 2)"),"11")</f>
        <v>11</v>
      </c>
      <c r="K3998" s="1" t="s">
        <v>26614</v>
      </c>
      <c r="L3998" s="1" t="s">
        <v>33508</v>
      </c>
    </row>
    <row r="3999" spans="1:12" ht="13.2">
      <c r="A3999" s="20" t="s">
        <v>19530</v>
      </c>
      <c r="B3999" s="1">
        <v>5</v>
      </c>
      <c r="C3999" s="1" t="s">
        <v>33545</v>
      </c>
      <c r="D3999" s="1" t="s">
        <v>19372</v>
      </c>
      <c r="E3999" s="1" t="s">
        <v>33952</v>
      </c>
      <c r="H3999" s="1" t="s">
        <v>33508</v>
      </c>
      <c r="I3999" s="4"/>
      <c r="J3999" s="4" t="str">
        <f ca="1">IFERROR(__xludf.DUMMYFUNCTION("LEFT(INDEX(SPLIT(L3999, "" ""), 4), 2)"),"11")</f>
        <v>11</v>
      </c>
      <c r="K3999" s="1" t="s">
        <v>28347</v>
      </c>
      <c r="L3999" s="1" t="s">
        <v>33508</v>
      </c>
    </row>
    <row r="4000" spans="1:12" ht="13.2">
      <c r="A4000" s="20" t="s">
        <v>33953</v>
      </c>
      <c r="B4000" s="1">
        <v>4</v>
      </c>
      <c r="C4000" s="1" t="s">
        <v>19619</v>
      </c>
      <c r="D4000" s="1" t="s">
        <v>19372</v>
      </c>
      <c r="E4000" s="1" t="s">
        <v>33954</v>
      </c>
      <c r="H4000" s="1" t="s">
        <v>33508</v>
      </c>
      <c r="I4000" s="4"/>
      <c r="J4000" s="4" t="str">
        <f ca="1">IFERROR(__xludf.DUMMYFUNCTION("LEFT(INDEX(SPLIT(L4000, "" ""), 4), 2)"),"11")</f>
        <v>11</v>
      </c>
      <c r="K4000" s="1" t="s">
        <v>26614</v>
      </c>
      <c r="L4000" s="1" t="s">
        <v>33508</v>
      </c>
    </row>
    <row r="4001" spans="1:12" ht="13.2">
      <c r="A4001" s="20" t="s">
        <v>715</v>
      </c>
      <c r="B4001" s="1">
        <v>5</v>
      </c>
      <c r="C4001" s="1" t="s">
        <v>11062</v>
      </c>
      <c r="D4001" s="1" t="s">
        <v>19372</v>
      </c>
      <c r="E4001" s="1" t="s">
        <v>33955</v>
      </c>
      <c r="H4001" s="1" t="s">
        <v>33508</v>
      </c>
      <c r="I4001" s="4"/>
      <c r="J4001" s="4" t="str">
        <f ca="1">IFERROR(__xludf.DUMMYFUNCTION("LEFT(INDEX(SPLIT(L4001, "" ""), 4), 2)"),"11")</f>
        <v>11</v>
      </c>
      <c r="K4001" s="1" t="s">
        <v>26647</v>
      </c>
      <c r="L4001" s="1" t="s">
        <v>33508</v>
      </c>
    </row>
    <row r="4002" spans="1:12" ht="13.2">
      <c r="A4002" s="20" t="s">
        <v>21881</v>
      </c>
      <c r="B4002" s="1">
        <v>5</v>
      </c>
      <c r="C4002" s="1" t="s">
        <v>33956</v>
      </c>
      <c r="D4002" s="1" t="s">
        <v>13043</v>
      </c>
      <c r="E4002" s="1" t="s">
        <v>33957</v>
      </c>
      <c r="H4002" s="1" t="s">
        <v>33508</v>
      </c>
      <c r="I4002" s="4"/>
      <c r="J4002" s="4" t="str">
        <f ca="1">IFERROR(__xludf.DUMMYFUNCTION("LEFT(INDEX(SPLIT(L4002, "" ""), 4), 2)"),"11")</f>
        <v>11</v>
      </c>
      <c r="K4002" s="1" t="s">
        <v>26614</v>
      </c>
      <c r="L4002" s="1" t="s">
        <v>33508</v>
      </c>
    </row>
    <row r="4003" spans="1:12" ht="13.2">
      <c r="A4003" s="20" t="s">
        <v>3831</v>
      </c>
      <c r="B4003" s="1">
        <v>5</v>
      </c>
      <c r="C4003" s="1" t="s">
        <v>33958</v>
      </c>
      <c r="D4003" s="1" t="s">
        <v>13043</v>
      </c>
      <c r="E4003" s="1" t="s">
        <v>33959</v>
      </c>
      <c r="H4003" s="1" t="s">
        <v>33508</v>
      </c>
      <c r="I4003" s="4"/>
      <c r="J4003" s="4" t="str">
        <f ca="1">IFERROR(__xludf.DUMMYFUNCTION("LEFT(INDEX(SPLIT(L4003, "" ""), 4), 2)"),"11")</f>
        <v>11</v>
      </c>
      <c r="K4003" s="1" t="s">
        <v>28396</v>
      </c>
      <c r="L4003" s="1" t="s">
        <v>33508</v>
      </c>
    </row>
    <row r="4004" spans="1:12" ht="13.2">
      <c r="A4004" s="20" t="s">
        <v>33960</v>
      </c>
      <c r="B4004" s="1">
        <v>5</v>
      </c>
      <c r="C4004" s="1" t="s">
        <v>24135</v>
      </c>
      <c r="D4004" s="1" t="s">
        <v>19372</v>
      </c>
      <c r="E4004" s="1" t="s">
        <v>33961</v>
      </c>
      <c r="H4004" s="1" t="s">
        <v>33508</v>
      </c>
      <c r="I4004" s="4"/>
      <c r="J4004" s="4" t="str">
        <f ca="1">IFERROR(__xludf.DUMMYFUNCTION("LEFT(INDEX(SPLIT(L4004, "" ""), 4), 2)"),"11")</f>
        <v>11</v>
      </c>
      <c r="K4004" s="1" t="s">
        <v>26614</v>
      </c>
      <c r="L4004" s="1" t="s">
        <v>33508</v>
      </c>
    </row>
    <row r="4005" spans="1:12" ht="13.2">
      <c r="A4005" s="20" t="s">
        <v>33962</v>
      </c>
      <c r="B4005" s="1">
        <v>5</v>
      </c>
      <c r="C4005" s="1" t="s">
        <v>33963</v>
      </c>
      <c r="D4005" s="1" t="s">
        <v>13043</v>
      </c>
      <c r="E4005" s="1" t="s">
        <v>33964</v>
      </c>
      <c r="H4005" s="1" t="s">
        <v>33508</v>
      </c>
      <c r="I4005" s="4"/>
      <c r="J4005" s="4" t="str">
        <f ca="1">IFERROR(__xludf.DUMMYFUNCTION("LEFT(INDEX(SPLIT(L4005, "" ""), 4), 2)"),"11")</f>
        <v>11</v>
      </c>
      <c r="K4005" s="1" t="s">
        <v>26628</v>
      </c>
      <c r="L4005" s="1" t="s">
        <v>33508</v>
      </c>
    </row>
    <row r="4006" spans="1:12" ht="13.2">
      <c r="A4006" s="20" t="s">
        <v>33965</v>
      </c>
      <c r="B4006" s="1">
        <v>5</v>
      </c>
      <c r="C4006" s="1" t="s">
        <v>9721</v>
      </c>
      <c r="D4006" s="1" t="s">
        <v>19372</v>
      </c>
      <c r="E4006" s="1" t="s">
        <v>33966</v>
      </c>
      <c r="H4006" s="1" t="s">
        <v>33508</v>
      </c>
      <c r="I4006" s="4"/>
      <c r="J4006" s="4" t="str">
        <f ca="1">IFERROR(__xludf.DUMMYFUNCTION("LEFT(INDEX(SPLIT(L4006, "" ""), 4), 2)"),"11")</f>
        <v>11</v>
      </c>
      <c r="K4006" s="1" t="s">
        <v>26614</v>
      </c>
      <c r="L4006" s="1" t="s">
        <v>33508</v>
      </c>
    </row>
    <row r="4007" spans="1:12" ht="13.2">
      <c r="A4007" s="20" t="s">
        <v>33967</v>
      </c>
      <c r="B4007" s="1">
        <v>5</v>
      </c>
      <c r="C4007" s="1" t="s">
        <v>33968</v>
      </c>
      <c r="D4007" s="1" t="s">
        <v>13578</v>
      </c>
      <c r="E4007" s="1" t="s">
        <v>33969</v>
      </c>
      <c r="H4007" s="1" t="s">
        <v>33508</v>
      </c>
      <c r="I4007" s="4"/>
      <c r="J4007" s="4" t="str">
        <f ca="1">IFERROR(__xludf.DUMMYFUNCTION("LEFT(INDEX(SPLIT(L4007, "" ""), 4), 2)"),"11")</f>
        <v>11</v>
      </c>
      <c r="K4007" s="1" t="s">
        <v>26614</v>
      </c>
      <c r="L4007" s="1" t="s">
        <v>33508</v>
      </c>
    </row>
    <row r="4008" spans="1:12" ht="13.2">
      <c r="A4008" s="20" t="s">
        <v>33970</v>
      </c>
      <c r="B4008" s="1">
        <v>5</v>
      </c>
      <c r="C4008" s="1" t="s">
        <v>33971</v>
      </c>
      <c r="D4008" s="1" t="s">
        <v>13043</v>
      </c>
      <c r="E4008" s="1" t="s">
        <v>33972</v>
      </c>
      <c r="H4008" s="1" t="s">
        <v>33508</v>
      </c>
      <c r="I4008" s="4"/>
      <c r="J4008" s="4" t="str">
        <f ca="1">IFERROR(__xludf.DUMMYFUNCTION("LEFT(INDEX(SPLIT(L4008, "" ""), 4), 2)"),"11")</f>
        <v>11</v>
      </c>
      <c r="K4008" s="1" t="s">
        <v>26628</v>
      </c>
      <c r="L4008" s="1" t="s">
        <v>33508</v>
      </c>
    </row>
    <row r="4009" spans="1:12" ht="13.2">
      <c r="A4009" s="20" t="s">
        <v>33973</v>
      </c>
      <c r="B4009" s="1">
        <v>5</v>
      </c>
      <c r="C4009" s="1" t="s">
        <v>18767</v>
      </c>
      <c r="D4009" s="1" t="s">
        <v>10347</v>
      </c>
      <c r="E4009" s="1" t="s">
        <v>33974</v>
      </c>
      <c r="H4009" s="1" t="s">
        <v>33508</v>
      </c>
      <c r="I4009" s="4"/>
      <c r="J4009" s="4" t="str">
        <f ca="1">IFERROR(__xludf.DUMMYFUNCTION("LEFT(INDEX(SPLIT(L4009, "" ""), 4), 2)"),"11")</f>
        <v>11</v>
      </c>
      <c r="K4009" s="1" t="s">
        <v>26614</v>
      </c>
      <c r="L4009" s="1" t="s">
        <v>33508</v>
      </c>
    </row>
    <row r="4010" spans="1:12" ht="13.2">
      <c r="A4010" s="20" t="s">
        <v>33975</v>
      </c>
      <c r="B4010" s="1">
        <v>5</v>
      </c>
      <c r="C4010" s="1" t="s">
        <v>33976</v>
      </c>
      <c r="D4010" s="1" t="s">
        <v>19372</v>
      </c>
      <c r="E4010" s="1" t="s">
        <v>33977</v>
      </c>
      <c r="H4010" s="1" t="s">
        <v>33508</v>
      </c>
      <c r="I4010" s="4"/>
      <c r="J4010" s="4" t="str">
        <f ca="1">IFERROR(__xludf.DUMMYFUNCTION("LEFT(INDEX(SPLIT(L4010, "" ""), 4), 2)"),"11")</f>
        <v>11</v>
      </c>
      <c r="K4010" s="1" t="s">
        <v>26614</v>
      </c>
      <c r="L4010" s="1" t="s">
        <v>33508</v>
      </c>
    </row>
    <row r="4011" spans="1:12" ht="13.2">
      <c r="A4011" s="20" t="s">
        <v>33978</v>
      </c>
      <c r="B4011" s="1">
        <v>5</v>
      </c>
      <c r="C4011" s="1" t="s">
        <v>33979</v>
      </c>
      <c r="D4011" s="1" t="s">
        <v>19372</v>
      </c>
      <c r="E4011" s="1" t="s">
        <v>33980</v>
      </c>
      <c r="H4011" s="1" t="s">
        <v>33508</v>
      </c>
      <c r="I4011" s="4"/>
      <c r="J4011" s="4" t="str">
        <f ca="1">IFERROR(__xludf.DUMMYFUNCTION("LEFT(INDEX(SPLIT(L4011, "" ""), 4), 2)"),"11")</f>
        <v>11</v>
      </c>
      <c r="K4011" s="1" t="s">
        <v>26614</v>
      </c>
      <c r="L4011" s="1" t="s">
        <v>33508</v>
      </c>
    </row>
    <row r="4012" spans="1:12" ht="13.2">
      <c r="A4012" s="20" t="s">
        <v>33981</v>
      </c>
      <c r="B4012" s="1">
        <v>5</v>
      </c>
      <c r="C4012" s="1" t="s">
        <v>18744</v>
      </c>
      <c r="D4012" s="1" t="s">
        <v>18313</v>
      </c>
      <c r="E4012" s="1" t="s">
        <v>33982</v>
      </c>
      <c r="H4012" s="1" t="s">
        <v>33508</v>
      </c>
      <c r="I4012" s="4"/>
      <c r="J4012" s="4" t="str">
        <f ca="1">IFERROR(__xludf.DUMMYFUNCTION("LEFT(INDEX(SPLIT(L4012, "" ""), 4), 2)"),"11")</f>
        <v>11</v>
      </c>
      <c r="K4012" s="1" t="s">
        <v>26614</v>
      </c>
      <c r="L4012" s="1" t="s">
        <v>33508</v>
      </c>
    </row>
    <row r="4013" spans="1:12" ht="13.2">
      <c r="A4013" s="20" t="s">
        <v>33983</v>
      </c>
      <c r="B4013" s="1">
        <v>5</v>
      </c>
      <c r="C4013" s="1" t="s">
        <v>33984</v>
      </c>
      <c r="D4013" s="1" t="s">
        <v>13043</v>
      </c>
      <c r="E4013" s="1" t="s">
        <v>33985</v>
      </c>
      <c r="H4013" s="1" t="s">
        <v>33508</v>
      </c>
      <c r="I4013" s="4"/>
      <c r="J4013" s="4" t="str">
        <f ca="1">IFERROR(__xludf.DUMMYFUNCTION("LEFT(INDEX(SPLIT(L4013, "" ""), 4), 2)"),"11")</f>
        <v>11</v>
      </c>
      <c r="K4013" s="1" t="s">
        <v>26614</v>
      </c>
      <c r="L4013" s="1" t="s">
        <v>33508</v>
      </c>
    </row>
    <row r="4014" spans="1:12" ht="13.2">
      <c r="A4014" s="20" t="s">
        <v>33986</v>
      </c>
      <c r="B4014" s="1">
        <v>5</v>
      </c>
      <c r="C4014" s="1" t="s">
        <v>26750</v>
      </c>
      <c r="D4014" s="1" t="s">
        <v>13043</v>
      </c>
      <c r="E4014" s="1" t="s">
        <v>33987</v>
      </c>
      <c r="H4014" s="1" t="s">
        <v>33508</v>
      </c>
      <c r="I4014" s="4"/>
      <c r="J4014" s="4" t="str">
        <f ca="1">IFERROR(__xludf.DUMMYFUNCTION("LEFT(INDEX(SPLIT(L4014, "" ""), 4), 2)"),"11")</f>
        <v>11</v>
      </c>
      <c r="K4014" s="1" t="s">
        <v>26614</v>
      </c>
      <c r="L4014" s="1" t="s">
        <v>33508</v>
      </c>
    </row>
    <row r="4015" spans="1:12" ht="13.2">
      <c r="A4015" s="20" t="s">
        <v>33988</v>
      </c>
      <c r="B4015" s="1">
        <v>4</v>
      </c>
      <c r="C4015" s="1" t="s">
        <v>19892</v>
      </c>
      <c r="D4015" s="1" t="s">
        <v>13578</v>
      </c>
      <c r="E4015" s="1" t="s">
        <v>33989</v>
      </c>
      <c r="H4015" s="1" t="s">
        <v>33508</v>
      </c>
      <c r="I4015" s="4"/>
      <c r="J4015" s="4" t="str">
        <f ca="1">IFERROR(__xludf.DUMMYFUNCTION("LEFT(INDEX(SPLIT(L4015, "" ""), 4), 2)"),"11")</f>
        <v>11</v>
      </c>
      <c r="K4015" s="1" t="s">
        <v>26614</v>
      </c>
      <c r="L4015" s="1" t="s">
        <v>33508</v>
      </c>
    </row>
    <row r="4016" spans="1:12" ht="13.2">
      <c r="A4016" s="20" t="s">
        <v>33990</v>
      </c>
      <c r="B4016" s="1">
        <v>5</v>
      </c>
      <c r="C4016" s="1" t="s">
        <v>504</v>
      </c>
      <c r="D4016" s="1" t="s">
        <v>19372</v>
      </c>
      <c r="E4016" s="1" t="s">
        <v>33991</v>
      </c>
      <c r="H4016" s="1" t="s">
        <v>33508</v>
      </c>
      <c r="I4016" s="4"/>
      <c r="J4016" s="4" t="str">
        <f ca="1">IFERROR(__xludf.DUMMYFUNCTION("LEFT(INDEX(SPLIT(L4016, "" ""), 4), 2)"),"11")</f>
        <v>11</v>
      </c>
      <c r="K4016" s="1" t="s">
        <v>26614</v>
      </c>
      <c r="L4016" s="1" t="s">
        <v>33508</v>
      </c>
    </row>
    <row r="4017" spans="1:12" ht="13.2">
      <c r="A4017" s="20" t="s">
        <v>33992</v>
      </c>
      <c r="B4017" s="1">
        <v>5</v>
      </c>
      <c r="C4017" s="1" t="s">
        <v>18755</v>
      </c>
      <c r="D4017" s="1" t="s">
        <v>10736</v>
      </c>
      <c r="E4017" s="1" t="s">
        <v>33993</v>
      </c>
      <c r="H4017" s="1" t="s">
        <v>33508</v>
      </c>
      <c r="I4017" s="4"/>
      <c r="J4017" s="4" t="str">
        <f ca="1">IFERROR(__xludf.DUMMYFUNCTION("LEFT(INDEX(SPLIT(L4017, "" ""), 4), 2)"),"11")</f>
        <v>11</v>
      </c>
      <c r="K4017" s="1" t="s">
        <v>26614</v>
      </c>
      <c r="L4017" s="1" t="s">
        <v>33508</v>
      </c>
    </row>
    <row r="4018" spans="1:12" ht="13.2">
      <c r="A4018" s="20" t="s">
        <v>33994</v>
      </c>
      <c r="B4018" s="1">
        <v>5</v>
      </c>
      <c r="C4018" s="1" t="s">
        <v>33995</v>
      </c>
      <c r="D4018" s="1" t="s">
        <v>19372</v>
      </c>
      <c r="E4018" s="1" t="s">
        <v>33996</v>
      </c>
      <c r="H4018" s="1" t="s">
        <v>33508</v>
      </c>
      <c r="I4018" s="4"/>
      <c r="J4018" s="4" t="str">
        <f ca="1">IFERROR(__xludf.DUMMYFUNCTION("LEFT(INDEX(SPLIT(L4018, "" ""), 4), 2)"),"11")</f>
        <v>11</v>
      </c>
      <c r="K4018" s="1" t="s">
        <v>26628</v>
      </c>
      <c r="L4018" s="1" t="s">
        <v>33508</v>
      </c>
    </row>
    <row r="4019" spans="1:12" ht="13.2">
      <c r="A4019" s="20" t="s">
        <v>33997</v>
      </c>
      <c r="B4019" s="1">
        <v>5</v>
      </c>
      <c r="C4019" s="1" t="s">
        <v>33998</v>
      </c>
      <c r="D4019" s="1" t="s">
        <v>13578</v>
      </c>
      <c r="E4019" s="1" t="s">
        <v>33999</v>
      </c>
      <c r="H4019" s="1" t="s">
        <v>33508</v>
      </c>
      <c r="I4019" s="4"/>
      <c r="J4019" s="4" t="str">
        <f ca="1">IFERROR(__xludf.DUMMYFUNCTION("LEFT(INDEX(SPLIT(L4019, "" ""), 4), 2)"),"11")</f>
        <v>11</v>
      </c>
      <c r="K4019" s="1" t="s">
        <v>26628</v>
      </c>
      <c r="L4019" s="1" t="s">
        <v>33508</v>
      </c>
    </row>
    <row r="4020" spans="1:12" ht="13.2">
      <c r="A4020" s="20" t="s">
        <v>34000</v>
      </c>
      <c r="B4020" s="1">
        <v>5</v>
      </c>
      <c r="C4020" s="1" t="s">
        <v>34001</v>
      </c>
      <c r="D4020" s="1" t="s">
        <v>13043</v>
      </c>
      <c r="E4020" s="1" t="s">
        <v>34002</v>
      </c>
      <c r="H4020" s="1" t="s">
        <v>33508</v>
      </c>
      <c r="I4020" s="4"/>
      <c r="J4020" s="4" t="str">
        <f ca="1">IFERROR(__xludf.DUMMYFUNCTION("LEFT(INDEX(SPLIT(L4020, "" ""), 4), 2)"),"11")</f>
        <v>11</v>
      </c>
      <c r="K4020" s="1" t="s">
        <v>26628</v>
      </c>
      <c r="L4020" s="1" t="s">
        <v>33508</v>
      </c>
    </row>
    <row r="4021" spans="1:12" ht="13.2">
      <c r="A4021" s="20" t="s">
        <v>34003</v>
      </c>
      <c r="B4021" s="1">
        <v>5</v>
      </c>
      <c r="C4021" s="1" t="s">
        <v>34004</v>
      </c>
      <c r="D4021" s="1" t="s">
        <v>13043</v>
      </c>
      <c r="E4021" s="1" t="s">
        <v>34005</v>
      </c>
      <c r="H4021" s="1" t="s">
        <v>33508</v>
      </c>
      <c r="I4021" s="4"/>
      <c r="J4021" s="4" t="str">
        <f ca="1">IFERROR(__xludf.DUMMYFUNCTION("LEFT(INDEX(SPLIT(L4021, "" ""), 4), 2)"),"11")</f>
        <v>11</v>
      </c>
      <c r="K4021" s="1" t="s">
        <v>26614</v>
      </c>
      <c r="L4021" s="1" t="s">
        <v>33508</v>
      </c>
    </row>
    <row r="4022" spans="1:12" ht="13.2">
      <c r="A4022" s="20" t="s">
        <v>21528</v>
      </c>
      <c r="B4022" s="1">
        <v>4</v>
      </c>
      <c r="C4022" s="1" t="s">
        <v>34006</v>
      </c>
      <c r="D4022" s="1" t="s">
        <v>13043</v>
      </c>
      <c r="E4022" s="1" t="s">
        <v>34007</v>
      </c>
      <c r="H4022" s="1" t="s">
        <v>33508</v>
      </c>
      <c r="I4022" s="4"/>
      <c r="J4022" s="4" t="str">
        <f ca="1">IFERROR(__xludf.DUMMYFUNCTION("LEFT(INDEX(SPLIT(L4022, "" ""), 4), 2)"),"11")</f>
        <v>11</v>
      </c>
      <c r="K4022" s="1" t="s">
        <v>26614</v>
      </c>
      <c r="L4022" s="1" t="s">
        <v>33508</v>
      </c>
    </row>
    <row r="4023" spans="1:12" ht="13.2">
      <c r="A4023" s="20" t="s">
        <v>25914</v>
      </c>
      <c r="B4023" s="1">
        <v>4</v>
      </c>
      <c r="C4023" s="1" t="s">
        <v>34008</v>
      </c>
      <c r="D4023" s="1" t="s">
        <v>13043</v>
      </c>
      <c r="E4023" s="1" t="s">
        <v>34009</v>
      </c>
      <c r="H4023" s="1" t="s">
        <v>33508</v>
      </c>
      <c r="I4023" s="4"/>
      <c r="J4023" s="4" t="str">
        <f ca="1">IFERROR(__xludf.DUMMYFUNCTION("LEFT(INDEX(SPLIT(L4023, "" ""), 4), 2)"),"11")</f>
        <v>11</v>
      </c>
      <c r="K4023" s="1" t="s">
        <v>26614</v>
      </c>
      <c r="L4023" s="1" t="s">
        <v>33508</v>
      </c>
    </row>
    <row r="4024" spans="1:12" ht="13.2">
      <c r="A4024" s="20" t="s">
        <v>34010</v>
      </c>
      <c r="B4024" s="1">
        <v>5</v>
      </c>
      <c r="C4024" s="1" t="s">
        <v>19619</v>
      </c>
      <c r="D4024" s="1" t="s">
        <v>13578</v>
      </c>
      <c r="E4024" s="1" t="s">
        <v>34011</v>
      </c>
      <c r="H4024" s="1" t="s">
        <v>33508</v>
      </c>
      <c r="I4024" s="4"/>
      <c r="J4024" s="4" t="str">
        <f ca="1">IFERROR(__xludf.DUMMYFUNCTION("LEFT(INDEX(SPLIT(L4024, "" ""), 4), 2)"),"11")</f>
        <v>11</v>
      </c>
      <c r="K4024" s="1" t="s">
        <v>26614</v>
      </c>
      <c r="L4024" s="1" t="s">
        <v>33508</v>
      </c>
    </row>
    <row r="4025" spans="1:12" ht="13.2">
      <c r="A4025" s="20" t="s">
        <v>34012</v>
      </c>
      <c r="B4025" s="1">
        <v>5</v>
      </c>
      <c r="C4025" s="1" t="s">
        <v>34013</v>
      </c>
      <c r="D4025" s="1" t="s">
        <v>13578</v>
      </c>
      <c r="E4025" s="1" t="s">
        <v>34014</v>
      </c>
      <c r="H4025" s="1" t="s">
        <v>33508</v>
      </c>
      <c r="I4025" s="4"/>
      <c r="J4025" s="4" t="str">
        <f ca="1">IFERROR(__xludf.DUMMYFUNCTION("LEFT(INDEX(SPLIT(L4025, "" ""), 4), 2)"),"11")</f>
        <v>11</v>
      </c>
      <c r="K4025" s="1" t="s">
        <v>26614</v>
      </c>
      <c r="L4025" s="1" t="s">
        <v>33508</v>
      </c>
    </row>
    <row r="4026" spans="1:12" ht="13.2">
      <c r="A4026" s="20" t="s">
        <v>6551</v>
      </c>
      <c r="B4026" s="1">
        <v>5</v>
      </c>
      <c r="C4026" s="1" t="s">
        <v>34015</v>
      </c>
      <c r="D4026" s="1" t="s">
        <v>13043</v>
      </c>
      <c r="E4026" s="1" t="s">
        <v>34016</v>
      </c>
      <c r="H4026" s="1" t="s">
        <v>33508</v>
      </c>
      <c r="I4026" s="4"/>
      <c r="J4026" s="4" t="str">
        <f ca="1">IFERROR(__xludf.DUMMYFUNCTION("LEFT(INDEX(SPLIT(L4026, "" ""), 4), 2)"),"11")</f>
        <v>11</v>
      </c>
      <c r="K4026" s="1" t="s">
        <v>26614</v>
      </c>
      <c r="L4026" s="1" t="s">
        <v>33508</v>
      </c>
    </row>
    <row r="4027" spans="1:12" ht="13.2">
      <c r="A4027" s="20" t="s">
        <v>34017</v>
      </c>
      <c r="B4027" s="1">
        <v>5</v>
      </c>
      <c r="C4027" s="1" t="s">
        <v>34018</v>
      </c>
      <c r="D4027" s="1" t="s">
        <v>13578</v>
      </c>
      <c r="E4027" s="1" t="s">
        <v>34019</v>
      </c>
      <c r="H4027" s="1" t="s">
        <v>33508</v>
      </c>
      <c r="I4027" s="4"/>
      <c r="J4027" s="4" t="str">
        <f ca="1">IFERROR(__xludf.DUMMYFUNCTION("LEFT(INDEX(SPLIT(L4027, "" ""), 4), 2)"),"11")</f>
        <v>11</v>
      </c>
      <c r="K4027" s="1" t="s">
        <v>26614</v>
      </c>
      <c r="L4027" s="1" t="s">
        <v>33508</v>
      </c>
    </row>
    <row r="4028" spans="1:12" ht="13.2">
      <c r="A4028" s="20" t="s">
        <v>34020</v>
      </c>
      <c r="B4028" s="1">
        <v>5</v>
      </c>
      <c r="C4028" s="1" t="s">
        <v>34021</v>
      </c>
      <c r="D4028" s="1" t="s">
        <v>10347</v>
      </c>
      <c r="E4028" s="1" t="s">
        <v>34022</v>
      </c>
      <c r="H4028" s="1" t="s">
        <v>33508</v>
      </c>
      <c r="I4028" s="4"/>
      <c r="J4028" s="4" t="str">
        <f ca="1">IFERROR(__xludf.DUMMYFUNCTION("LEFT(INDEX(SPLIT(L4028, "" ""), 4), 2)"),"11")</f>
        <v>11</v>
      </c>
      <c r="K4028" s="1" t="s">
        <v>26614</v>
      </c>
      <c r="L4028" s="1" t="s">
        <v>33508</v>
      </c>
    </row>
    <row r="4029" spans="1:12" ht="13.2">
      <c r="A4029" s="20" t="s">
        <v>34023</v>
      </c>
      <c r="B4029" s="1">
        <v>4</v>
      </c>
      <c r="C4029" s="1" t="s">
        <v>34024</v>
      </c>
      <c r="D4029" s="1" t="s">
        <v>13043</v>
      </c>
      <c r="E4029" s="1" t="s">
        <v>34025</v>
      </c>
      <c r="H4029" s="1" t="s">
        <v>33508</v>
      </c>
      <c r="I4029" s="4"/>
      <c r="J4029" s="4" t="str">
        <f ca="1">IFERROR(__xludf.DUMMYFUNCTION("LEFT(INDEX(SPLIT(L4029, "" ""), 4), 2)"),"11")</f>
        <v>11</v>
      </c>
      <c r="K4029" s="1" t="s">
        <v>26614</v>
      </c>
      <c r="L4029" s="1" t="s">
        <v>33508</v>
      </c>
    </row>
    <row r="4030" spans="1:12" ht="13.2">
      <c r="A4030" s="20" t="s">
        <v>18398</v>
      </c>
      <c r="B4030" s="1">
        <v>5</v>
      </c>
      <c r="C4030" s="1" t="s">
        <v>33810</v>
      </c>
      <c r="D4030" s="1" t="s">
        <v>19372</v>
      </c>
      <c r="E4030" s="1" t="s">
        <v>34026</v>
      </c>
      <c r="H4030" s="1" t="s">
        <v>33508</v>
      </c>
      <c r="I4030" s="4"/>
      <c r="J4030" s="4" t="str">
        <f ca="1">IFERROR(__xludf.DUMMYFUNCTION("LEFT(INDEX(SPLIT(L4030, "" ""), 4), 2)"),"11")</f>
        <v>11</v>
      </c>
      <c r="K4030" s="1" t="s">
        <v>26702</v>
      </c>
      <c r="L4030" s="1" t="s">
        <v>33508</v>
      </c>
    </row>
    <row r="4031" spans="1:12" ht="13.2">
      <c r="A4031" s="20" t="s">
        <v>3831</v>
      </c>
      <c r="B4031" s="1">
        <v>5</v>
      </c>
      <c r="C4031" s="1" t="s">
        <v>554</v>
      </c>
      <c r="D4031" s="1" t="s">
        <v>13043</v>
      </c>
      <c r="E4031" s="1" t="s">
        <v>34027</v>
      </c>
      <c r="H4031" s="1" t="s">
        <v>33508</v>
      </c>
      <c r="I4031" s="4"/>
      <c r="J4031" s="4" t="str">
        <f ca="1">IFERROR(__xludf.DUMMYFUNCTION("LEFT(INDEX(SPLIT(L4031, "" ""), 4), 2)"),"11")</f>
        <v>11</v>
      </c>
      <c r="K4031" s="1" t="s">
        <v>28396</v>
      </c>
      <c r="L4031" s="1" t="s">
        <v>33508</v>
      </c>
    </row>
    <row r="4032" spans="1:12" ht="13.2">
      <c r="A4032" s="20" t="s">
        <v>34028</v>
      </c>
      <c r="B4032" s="1">
        <v>5</v>
      </c>
      <c r="C4032" s="1" t="s">
        <v>30640</v>
      </c>
      <c r="D4032" s="1" t="s">
        <v>10479</v>
      </c>
      <c r="E4032" s="1" t="s">
        <v>34029</v>
      </c>
      <c r="H4032" s="1" t="s">
        <v>33508</v>
      </c>
      <c r="I4032" s="4"/>
      <c r="J4032" s="4" t="str">
        <f ca="1">IFERROR(__xludf.DUMMYFUNCTION("LEFT(INDEX(SPLIT(L4032, "" ""), 4), 2)"),"11")</f>
        <v>11</v>
      </c>
      <c r="K4032" s="1" t="s">
        <v>26614</v>
      </c>
      <c r="L4032" s="1" t="s">
        <v>33508</v>
      </c>
    </row>
    <row r="4033" spans="1:12" ht="13.2">
      <c r="A4033" s="20" t="s">
        <v>34030</v>
      </c>
      <c r="B4033" s="1">
        <v>5</v>
      </c>
      <c r="C4033" s="1" t="s">
        <v>34031</v>
      </c>
      <c r="D4033" s="1" t="s">
        <v>13578</v>
      </c>
      <c r="E4033" s="1" t="s">
        <v>34032</v>
      </c>
      <c r="H4033" s="1" t="s">
        <v>33508</v>
      </c>
      <c r="I4033" s="4"/>
      <c r="J4033" s="4" t="str">
        <f ca="1">IFERROR(__xludf.DUMMYFUNCTION("LEFT(INDEX(SPLIT(L4033, "" ""), 4), 2)"),"11")</f>
        <v>11</v>
      </c>
      <c r="K4033" s="1" t="s">
        <v>26614</v>
      </c>
      <c r="L4033" s="1" t="s">
        <v>33508</v>
      </c>
    </row>
    <row r="4034" spans="1:12" ht="13.2">
      <c r="A4034" s="20" t="s">
        <v>34033</v>
      </c>
      <c r="B4034" s="1">
        <v>4</v>
      </c>
      <c r="C4034" s="1" t="s">
        <v>34034</v>
      </c>
      <c r="D4034" s="1" t="s">
        <v>19372</v>
      </c>
      <c r="E4034" s="1" t="s">
        <v>34035</v>
      </c>
      <c r="H4034" s="1" t="s">
        <v>33508</v>
      </c>
      <c r="I4034" s="4"/>
      <c r="J4034" s="4" t="str">
        <f ca="1">IFERROR(__xludf.DUMMYFUNCTION("LEFT(INDEX(SPLIT(L4034, "" ""), 4), 2)"),"11")</f>
        <v>11</v>
      </c>
      <c r="K4034" s="1" t="s">
        <v>26628</v>
      </c>
      <c r="L4034" s="1" t="s">
        <v>33508</v>
      </c>
    </row>
    <row r="4035" spans="1:12" ht="13.2">
      <c r="A4035" s="20" t="s">
        <v>11156</v>
      </c>
      <c r="B4035" s="1">
        <v>4</v>
      </c>
      <c r="C4035" s="1" t="s">
        <v>34036</v>
      </c>
      <c r="D4035" s="1" t="s">
        <v>10755</v>
      </c>
      <c r="E4035" s="1" t="s">
        <v>34037</v>
      </c>
      <c r="H4035" s="1" t="s">
        <v>33508</v>
      </c>
      <c r="I4035" s="4"/>
      <c r="J4035" s="4" t="str">
        <f ca="1">IFERROR(__xludf.DUMMYFUNCTION("LEFT(INDEX(SPLIT(L4035, "" ""), 4), 2)"),"11")</f>
        <v>11</v>
      </c>
      <c r="K4035" s="1" t="s">
        <v>26614</v>
      </c>
      <c r="L4035" s="1" t="s">
        <v>33508</v>
      </c>
    </row>
    <row r="4036" spans="1:12" ht="13.2">
      <c r="A4036" s="20" t="s">
        <v>4158</v>
      </c>
      <c r="B4036" s="1">
        <v>4</v>
      </c>
      <c r="C4036" s="1" t="s">
        <v>18322</v>
      </c>
      <c r="D4036" s="1" t="s">
        <v>10479</v>
      </c>
      <c r="E4036" s="1" t="s">
        <v>34038</v>
      </c>
      <c r="H4036" s="1" t="s">
        <v>33508</v>
      </c>
      <c r="I4036" s="4"/>
      <c r="J4036" s="4" t="str">
        <f ca="1">IFERROR(__xludf.DUMMYFUNCTION("LEFT(INDEX(SPLIT(L4036, "" ""), 4), 2)"),"11")</f>
        <v>11</v>
      </c>
      <c r="K4036" s="1" t="s">
        <v>26614</v>
      </c>
      <c r="L4036" s="1" t="s">
        <v>33508</v>
      </c>
    </row>
    <row r="4037" spans="1:12" ht="13.2">
      <c r="A4037" s="20" t="s">
        <v>34039</v>
      </c>
      <c r="B4037" s="1">
        <v>5</v>
      </c>
      <c r="C4037" s="1" t="s">
        <v>19846</v>
      </c>
      <c r="D4037" s="1" t="s">
        <v>19372</v>
      </c>
      <c r="E4037" s="1" t="s">
        <v>34040</v>
      </c>
      <c r="H4037" s="1" t="s">
        <v>33508</v>
      </c>
      <c r="I4037" s="4"/>
      <c r="J4037" s="4" t="str">
        <f ca="1">IFERROR(__xludf.DUMMYFUNCTION("LEFT(INDEX(SPLIT(L4037, "" ""), 4), 2)"),"11")</f>
        <v>11</v>
      </c>
      <c r="K4037" s="1" t="s">
        <v>26614</v>
      </c>
      <c r="L4037" s="1" t="s">
        <v>33508</v>
      </c>
    </row>
    <row r="4038" spans="1:12" ht="13.2">
      <c r="A4038" s="20" t="s">
        <v>34041</v>
      </c>
      <c r="B4038" s="1">
        <v>5</v>
      </c>
      <c r="C4038" s="1" t="s">
        <v>34042</v>
      </c>
      <c r="D4038" s="1" t="s">
        <v>13043</v>
      </c>
      <c r="E4038" s="1" t="s">
        <v>34043</v>
      </c>
      <c r="H4038" s="1" t="s">
        <v>33508</v>
      </c>
      <c r="I4038" s="4"/>
      <c r="J4038" s="4" t="str">
        <f ca="1">IFERROR(__xludf.DUMMYFUNCTION("LEFT(INDEX(SPLIT(L4038, "" ""), 4), 2)"),"11")</f>
        <v>11</v>
      </c>
      <c r="K4038" s="1" t="s">
        <v>26614</v>
      </c>
      <c r="L4038" s="1" t="s">
        <v>33508</v>
      </c>
    </row>
    <row r="4039" spans="1:12" ht="13.2">
      <c r="A4039" s="20" t="s">
        <v>4158</v>
      </c>
      <c r="B4039" s="1">
        <v>5</v>
      </c>
      <c r="C4039" s="1" t="s">
        <v>34044</v>
      </c>
      <c r="D4039" s="1" t="s">
        <v>13043</v>
      </c>
      <c r="E4039" s="1" t="s">
        <v>34045</v>
      </c>
      <c r="H4039" s="1" t="s">
        <v>33508</v>
      </c>
      <c r="I4039" s="4"/>
      <c r="J4039" s="4" t="str">
        <f ca="1">IFERROR(__xludf.DUMMYFUNCTION("LEFT(INDEX(SPLIT(L4039, "" ""), 4), 2)"),"11")</f>
        <v>11</v>
      </c>
      <c r="K4039" s="1" t="s">
        <v>26647</v>
      </c>
      <c r="L4039" s="1" t="s">
        <v>33508</v>
      </c>
    </row>
    <row r="4040" spans="1:12" ht="13.2">
      <c r="A4040" s="20" t="s">
        <v>34046</v>
      </c>
      <c r="B4040" s="1">
        <v>5</v>
      </c>
      <c r="C4040" s="1" t="s">
        <v>4162</v>
      </c>
      <c r="D4040" s="1" t="s">
        <v>13043</v>
      </c>
      <c r="E4040" s="1" t="s">
        <v>34047</v>
      </c>
      <c r="H4040" s="1" t="s">
        <v>33508</v>
      </c>
      <c r="I4040" s="4"/>
      <c r="J4040" s="4" t="str">
        <f ca="1">IFERROR(__xludf.DUMMYFUNCTION("LEFT(INDEX(SPLIT(L4040, "" ""), 4), 2)"),"11")</f>
        <v>11</v>
      </c>
      <c r="K4040" s="1" t="s">
        <v>26628</v>
      </c>
      <c r="L4040" s="1" t="s">
        <v>33508</v>
      </c>
    </row>
    <row r="4041" spans="1:12" ht="13.2">
      <c r="A4041" s="20" t="s">
        <v>19436</v>
      </c>
      <c r="B4041" s="1">
        <v>3</v>
      </c>
      <c r="C4041" s="1" t="s">
        <v>33598</v>
      </c>
      <c r="D4041" s="1" t="s">
        <v>13578</v>
      </c>
      <c r="E4041" s="1" t="s">
        <v>34048</v>
      </c>
      <c r="H4041" s="1" t="s">
        <v>33508</v>
      </c>
      <c r="I4041" s="4"/>
      <c r="J4041" s="4" t="str">
        <f ca="1">IFERROR(__xludf.DUMMYFUNCTION("LEFT(INDEX(SPLIT(L4041, "" ""), 4), 2)"),"11")</f>
        <v>11</v>
      </c>
      <c r="K4041" s="1" t="s">
        <v>30315</v>
      </c>
      <c r="L4041" s="1" t="s">
        <v>33508</v>
      </c>
    </row>
    <row r="4042" spans="1:12" ht="13.2">
      <c r="A4042" s="20" t="s">
        <v>34049</v>
      </c>
      <c r="B4042" s="1">
        <v>5</v>
      </c>
      <c r="C4042" s="1" t="s">
        <v>34050</v>
      </c>
      <c r="D4042" s="1" t="s">
        <v>13043</v>
      </c>
      <c r="E4042" s="1" t="s">
        <v>34051</v>
      </c>
      <c r="H4042" s="1" t="s">
        <v>33508</v>
      </c>
      <c r="I4042" s="4"/>
      <c r="J4042" s="4" t="str">
        <f ca="1">IFERROR(__xludf.DUMMYFUNCTION("LEFT(INDEX(SPLIT(L4042, "" ""), 4), 2)"),"11")</f>
        <v>11</v>
      </c>
      <c r="K4042" s="1" t="s">
        <v>26614</v>
      </c>
      <c r="L4042" s="1" t="s">
        <v>33508</v>
      </c>
    </row>
    <row r="4043" spans="1:12" ht="13.2">
      <c r="A4043" s="20" t="s">
        <v>34052</v>
      </c>
      <c r="B4043" s="1">
        <v>5</v>
      </c>
      <c r="C4043" s="1" t="s">
        <v>18746</v>
      </c>
      <c r="D4043" s="1" t="s">
        <v>10755</v>
      </c>
      <c r="E4043" s="1" t="s">
        <v>34053</v>
      </c>
      <c r="H4043" s="1" t="s">
        <v>33508</v>
      </c>
      <c r="I4043" s="4"/>
      <c r="J4043" s="4" t="str">
        <f ca="1">IFERROR(__xludf.DUMMYFUNCTION("LEFT(INDEX(SPLIT(L4043, "" ""), 4), 2)"),"11")</f>
        <v>11</v>
      </c>
      <c r="K4043" s="1" t="s">
        <v>26614</v>
      </c>
      <c r="L4043" s="1" t="s">
        <v>33508</v>
      </c>
    </row>
    <row r="4044" spans="1:12" ht="13.2">
      <c r="A4044" s="20" t="s">
        <v>34054</v>
      </c>
      <c r="B4044" s="1">
        <v>5</v>
      </c>
      <c r="C4044" s="1" t="s">
        <v>34055</v>
      </c>
      <c r="D4044" s="1" t="s">
        <v>18396</v>
      </c>
      <c r="E4044" s="1" t="s">
        <v>34056</v>
      </c>
      <c r="H4044" s="1" t="s">
        <v>33508</v>
      </c>
      <c r="I4044" s="4"/>
      <c r="J4044" s="4" t="str">
        <f ca="1">IFERROR(__xludf.DUMMYFUNCTION("LEFT(INDEX(SPLIT(L4044, "" ""), 4), 2)"),"11")</f>
        <v>11</v>
      </c>
      <c r="K4044" s="1" t="s">
        <v>26614</v>
      </c>
      <c r="L4044" s="1" t="s">
        <v>33508</v>
      </c>
    </row>
    <row r="4045" spans="1:12" ht="13.2">
      <c r="A4045" s="20" t="s">
        <v>34057</v>
      </c>
      <c r="B4045" s="1">
        <v>5</v>
      </c>
      <c r="C4045" s="1" t="s">
        <v>34058</v>
      </c>
      <c r="D4045" s="1" t="s">
        <v>13043</v>
      </c>
      <c r="E4045" s="1" t="s">
        <v>34059</v>
      </c>
      <c r="H4045" s="1" t="s">
        <v>33508</v>
      </c>
      <c r="I4045" s="4"/>
      <c r="J4045" s="4" t="str">
        <f ca="1">IFERROR(__xludf.DUMMYFUNCTION("LEFT(INDEX(SPLIT(L4045, "" ""), 4), 2)"),"11")</f>
        <v>11</v>
      </c>
      <c r="K4045" s="1" t="s">
        <v>26635</v>
      </c>
      <c r="L4045" s="1" t="s">
        <v>33508</v>
      </c>
    </row>
    <row r="4046" spans="1:12" ht="13.2">
      <c r="A4046" s="20" t="s">
        <v>34060</v>
      </c>
      <c r="B4046" s="1">
        <v>5</v>
      </c>
      <c r="C4046" s="1" t="s">
        <v>6298</v>
      </c>
      <c r="D4046" s="1" t="s">
        <v>19372</v>
      </c>
      <c r="E4046" s="1" t="s">
        <v>34061</v>
      </c>
      <c r="H4046" s="1" t="s">
        <v>33508</v>
      </c>
      <c r="I4046" s="4"/>
      <c r="J4046" s="4" t="str">
        <f ca="1">IFERROR(__xludf.DUMMYFUNCTION("LEFT(INDEX(SPLIT(L4046, "" ""), 4), 2)"),"11")</f>
        <v>11</v>
      </c>
      <c r="K4046" s="1" t="s">
        <v>26614</v>
      </c>
      <c r="L4046" s="1" t="s">
        <v>33508</v>
      </c>
    </row>
    <row r="4047" spans="1:12" ht="13.2">
      <c r="A4047" s="20" t="s">
        <v>34062</v>
      </c>
      <c r="B4047" s="1">
        <v>5</v>
      </c>
      <c r="C4047" s="1" t="s">
        <v>20168</v>
      </c>
      <c r="D4047" s="1" t="s">
        <v>13043</v>
      </c>
      <c r="E4047" s="1" t="s">
        <v>34063</v>
      </c>
      <c r="H4047" s="1" t="s">
        <v>33508</v>
      </c>
      <c r="I4047" s="4"/>
      <c r="J4047" s="4" t="str">
        <f ca="1">IFERROR(__xludf.DUMMYFUNCTION("LEFT(INDEX(SPLIT(L4047, "" ""), 4), 2)"),"11")</f>
        <v>11</v>
      </c>
      <c r="K4047" s="1" t="s">
        <v>26614</v>
      </c>
      <c r="L4047" s="1" t="s">
        <v>33508</v>
      </c>
    </row>
    <row r="4048" spans="1:12" ht="13.2">
      <c r="A4048" s="20" t="s">
        <v>34064</v>
      </c>
      <c r="B4048" s="1">
        <v>5</v>
      </c>
      <c r="C4048" s="1" t="s">
        <v>18611</v>
      </c>
      <c r="D4048" s="1" t="s">
        <v>10755</v>
      </c>
      <c r="E4048" s="1" t="s">
        <v>34065</v>
      </c>
      <c r="H4048" s="1" t="s">
        <v>33508</v>
      </c>
      <c r="I4048" s="4"/>
      <c r="J4048" s="4" t="str">
        <f ca="1">IFERROR(__xludf.DUMMYFUNCTION("LEFT(INDEX(SPLIT(L4048, "" ""), 4), 2)"),"11")</f>
        <v>11</v>
      </c>
      <c r="K4048" s="1" t="s">
        <v>26614</v>
      </c>
      <c r="L4048" s="1" t="s">
        <v>33508</v>
      </c>
    </row>
    <row r="4049" spans="1:12" ht="13.2">
      <c r="A4049" s="20" t="s">
        <v>34066</v>
      </c>
      <c r="B4049" s="1">
        <v>5</v>
      </c>
      <c r="C4049" s="1" t="s">
        <v>34067</v>
      </c>
      <c r="D4049" s="1" t="s">
        <v>10755</v>
      </c>
      <c r="E4049" s="1" t="s">
        <v>34068</v>
      </c>
      <c r="H4049" s="1" t="s">
        <v>33508</v>
      </c>
      <c r="I4049" s="4"/>
      <c r="J4049" s="4" t="str">
        <f ca="1">IFERROR(__xludf.DUMMYFUNCTION("LEFT(INDEX(SPLIT(L4049, "" ""), 4), 2)"),"11")</f>
        <v>11</v>
      </c>
      <c r="K4049" s="1" t="s">
        <v>26614</v>
      </c>
      <c r="L4049" s="1" t="s">
        <v>33508</v>
      </c>
    </row>
    <row r="4050" spans="1:12" ht="13.2">
      <c r="A4050" s="20" t="s">
        <v>34069</v>
      </c>
      <c r="B4050" s="1">
        <v>5</v>
      </c>
      <c r="C4050" s="1" t="s">
        <v>34070</v>
      </c>
      <c r="D4050" s="1" t="s">
        <v>13043</v>
      </c>
      <c r="E4050" s="1" t="s">
        <v>34071</v>
      </c>
      <c r="H4050" s="1" t="s">
        <v>33508</v>
      </c>
      <c r="I4050" s="4"/>
      <c r="J4050" s="4" t="str">
        <f ca="1">IFERROR(__xludf.DUMMYFUNCTION("LEFT(INDEX(SPLIT(L4050, "" ""), 4), 2)"),"11")</f>
        <v>11</v>
      </c>
      <c r="K4050" s="1" t="s">
        <v>26614</v>
      </c>
      <c r="L4050" s="1" t="s">
        <v>33508</v>
      </c>
    </row>
    <row r="4051" spans="1:12" ht="13.2">
      <c r="A4051" s="20" t="s">
        <v>34072</v>
      </c>
      <c r="B4051" s="1">
        <v>5</v>
      </c>
      <c r="C4051" s="1" t="s">
        <v>30706</v>
      </c>
      <c r="D4051" s="1" t="s">
        <v>13043</v>
      </c>
      <c r="E4051" s="1" t="s">
        <v>34073</v>
      </c>
      <c r="H4051" s="1" t="s">
        <v>33508</v>
      </c>
      <c r="I4051" s="4"/>
      <c r="J4051" s="4" t="str">
        <f ca="1">IFERROR(__xludf.DUMMYFUNCTION("LEFT(INDEX(SPLIT(L4051, "" ""), 4), 2)"),"11")</f>
        <v>11</v>
      </c>
      <c r="K4051" s="1" t="s">
        <v>26628</v>
      </c>
      <c r="L4051" s="1" t="s">
        <v>33508</v>
      </c>
    </row>
    <row r="4052" spans="1:12" ht="13.2">
      <c r="A4052" s="20" t="s">
        <v>18514</v>
      </c>
      <c r="B4052" s="1">
        <v>5</v>
      </c>
      <c r="C4052" s="1" t="s">
        <v>34074</v>
      </c>
      <c r="D4052" s="1" t="s">
        <v>13043</v>
      </c>
      <c r="E4052" s="1" t="s">
        <v>34075</v>
      </c>
      <c r="H4052" s="1" t="s">
        <v>33508</v>
      </c>
      <c r="I4052" s="4"/>
      <c r="J4052" s="4" t="str">
        <f ca="1">IFERROR(__xludf.DUMMYFUNCTION("LEFT(INDEX(SPLIT(L4052, "" ""), 4), 2)"),"11")</f>
        <v>11</v>
      </c>
      <c r="K4052" s="1" t="s">
        <v>26628</v>
      </c>
      <c r="L4052" s="1" t="s">
        <v>33508</v>
      </c>
    </row>
    <row r="4053" spans="1:12" ht="13.2">
      <c r="A4053" s="20" t="s">
        <v>34076</v>
      </c>
      <c r="B4053" s="1">
        <v>4</v>
      </c>
      <c r="C4053" s="1" t="s">
        <v>34077</v>
      </c>
      <c r="D4053" s="1" t="s">
        <v>13043</v>
      </c>
      <c r="E4053" s="1" t="s">
        <v>34078</v>
      </c>
      <c r="H4053" s="1" t="s">
        <v>33508</v>
      </c>
      <c r="I4053" s="4"/>
      <c r="J4053" s="4" t="str">
        <f ca="1">IFERROR(__xludf.DUMMYFUNCTION("LEFT(INDEX(SPLIT(L4053, "" ""), 4), 2)"),"11")</f>
        <v>11</v>
      </c>
      <c r="K4053" s="1" t="s">
        <v>26614</v>
      </c>
      <c r="L4053" s="1" t="s">
        <v>33508</v>
      </c>
    </row>
    <row r="4054" spans="1:12" ht="13.2">
      <c r="A4054" s="20" t="s">
        <v>34079</v>
      </c>
      <c r="B4054" s="1">
        <v>5</v>
      </c>
      <c r="C4054" s="1" t="s">
        <v>34080</v>
      </c>
      <c r="D4054" s="1" t="s">
        <v>13043</v>
      </c>
      <c r="E4054" s="1" t="s">
        <v>34081</v>
      </c>
      <c r="H4054" s="1" t="s">
        <v>33508</v>
      </c>
      <c r="I4054" s="4"/>
      <c r="J4054" s="4" t="str">
        <f ca="1">IFERROR(__xludf.DUMMYFUNCTION("LEFT(INDEX(SPLIT(L4054, "" ""), 4), 2)"),"11")</f>
        <v>11</v>
      </c>
      <c r="K4054" s="1" t="s">
        <v>26628</v>
      </c>
      <c r="L4054" s="1" t="s">
        <v>33508</v>
      </c>
    </row>
    <row r="4055" spans="1:12" ht="13.2">
      <c r="A4055" s="20" t="s">
        <v>18398</v>
      </c>
      <c r="B4055" s="1">
        <v>4</v>
      </c>
      <c r="C4055" s="1" t="s">
        <v>33810</v>
      </c>
      <c r="D4055" s="1" t="s">
        <v>13043</v>
      </c>
      <c r="E4055" s="1" t="s">
        <v>34082</v>
      </c>
      <c r="H4055" s="1" t="s">
        <v>33508</v>
      </c>
      <c r="I4055" s="4"/>
      <c r="J4055" s="4" t="str">
        <f ca="1">IFERROR(__xludf.DUMMYFUNCTION("LEFT(INDEX(SPLIT(L4055, "" ""), 4), 2)"),"11")</f>
        <v>11</v>
      </c>
      <c r="K4055" s="1" t="s">
        <v>26702</v>
      </c>
      <c r="L4055" s="1" t="s">
        <v>33508</v>
      </c>
    </row>
    <row r="4056" spans="1:12" ht="13.2">
      <c r="A4056" s="20" t="s">
        <v>34083</v>
      </c>
      <c r="B4056" s="1">
        <v>5</v>
      </c>
      <c r="C4056" s="1" t="s">
        <v>504</v>
      </c>
      <c r="D4056" s="1" t="s">
        <v>13043</v>
      </c>
      <c r="E4056" s="1" t="s">
        <v>34084</v>
      </c>
      <c r="H4056" s="1" t="s">
        <v>33508</v>
      </c>
      <c r="I4056" s="4"/>
      <c r="J4056" s="4" t="str">
        <f ca="1">IFERROR(__xludf.DUMMYFUNCTION("LEFT(INDEX(SPLIT(L4056, "" ""), 4), 2)"),"11")</f>
        <v>11</v>
      </c>
      <c r="K4056" s="1" t="s">
        <v>26628</v>
      </c>
      <c r="L4056" s="1" t="s">
        <v>33508</v>
      </c>
    </row>
    <row r="4057" spans="1:12" ht="13.2">
      <c r="A4057" s="20" t="s">
        <v>19377</v>
      </c>
      <c r="B4057" s="1">
        <v>4</v>
      </c>
      <c r="C4057" s="1" t="s">
        <v>34085</v>
      </c>
      <c r="D4057" s="1" t="s">
        <v>13578</v>
      </c>
      <c r="E4057" s="1" t="s">
        <v>34086</v>
      </c>
      <c r="H4057" s="1" t="s">
        <v>33508</v>
      </c>
      <c r="I4057" s="4"/>
      <c r="J4057" s="4" t="str">
        <f ca="1">IFERROR(__xludf.DUMMYFUNCTION("LEFT(INDEX(SPLIT(L4057, "" ""), 4), 2)"),"11")</f>
        <v>11</v>
      </c>
      <c r="K4057" s="1" t="s">
        <v>26664</v>
      </c>
      <c r="L4057" s="1" t="s">
        <v>33508</v>
      </c>
    </row>
    <row r="4058" spans="1:12" ht="13.2">
      <c r="A4058" s="20" t="s">
        <v>34087</v>
      </c>
      <c r="B4058" s="1">
        <v>5</v>
      </c>
      <c r="C4058" s="1" t="s">
        <v>18611</v>
      </c>
      <c r="D4058" s="1" t="s">
        <v>10778</v>
      </c>
      <c r="E4058" s="1" t="s">
        <v>34088</v>
      </c>
      <c r="H4058" s="1" t="s">
        <v>33508</v>
      </c>
      <c r="I4058" s="4"/>
      <c r="J4058" s="4" t="str">
        <f ca="1">IFERROR(__xludf.DUMMYFUNCTION("LEFT(INDEX(SPLIT(L4058, "" ""), 4), 2)"),"11")</f>
        <v>11</v>
      </c>
      <c r="K4058" s="1" t="s">
        <v>26614</v>
      </c>
      <c r="L4058" s="1" t="s">
        <v>33508</v>
      </c>
    </row>
    <row r="4059" spans="1:12" ht="13.2">
      <c r="A4059" s="20" t="s">
        <v>19436</v>
      </c>
      <c r="B4059" s="1">
        <v>5</v>
      </c>
      <c r="C4059" s="1" t="s">
        <v>33598</v>
      </c>
      <c r="D4059" s="1" t="s">
        <v>13043</v>
      </c>
      <c r="E4059" s="1" t="s">
        <v>34089</v>
      </c>
      <c r="H4059" s="1" t="s">
        <v>33508</v>
      </c>
      <c r="I4059" s="4"/>
      <c r="J4059" s="4" t="str">
        <f ca="1">IFERROR(__xludf.DUMMYFUNCTION("LEFT(INDEX(SPLIT(L4059, "" ""), 4), 2)"),"11")</f>
        <v>11</v>
      </c>
      <c r="K4059" s="1" t="s">
        <v>30315</v>
      </c>
      <c r="L4059" s="1" t="s">
        <v>33508</v>
      </c>
    </row>
    <row r="4060" spans="1:12" ht="13.2">
      <c r="A4060" s="20" t="s">
        <v>30764</v>
      </c>
      <c r="B4060" s="1">
        <v>5</v>
      </c>
      <c r="C4060" s="1" t="s">
        <v>33598</v>
      </c>
      <c r="D4060" s="1" t="s">
        <v>13043</v>
      </c>
      <c r="E4060" s="1" t="s">
        <v>34089</v>
      </c>
      <c r="H4060" s="1" t="s">
        <v>33508</v>
      </c>
      <c r="I4060" s="4"/>
      <c r="J4060" s="4" t="str">
        <f ca="1">IFERROR(__xludf.DUMMYFUNCTION("LEFT(INDEX(SPLIT(L4060, "" ""), 4), 2)"),"11")</f>
        <v>11</v>
      </c>
      <c r="K4060" s="1" t="s">
        <v>30315</v>
      </c>
      <c r="L4060" s="1" t="s">
        <v>33508</v>
      </c>
    </row>
    <row r="4061" spans="1:12" ht="13.2">
      <c r="A4061" s="20" t="s">
        <v>34090</v>
      </c>
      <c r="B4061" s="1">
        <v>5</v>
      </c>
      <c r="C4061" s="1" t="s">
        <v>34091</v>
      </c>
      <c r="D4061" s="1" t="s">
        <v>19372</v>
      </c>
      <c r="E4061" s="1" t="s">
        <v>34092</v>
      </c>
      <c r="H4061" s="1" t="s">
        <v>33508</v>
      </c>
      <c r="I4061" s="4"/>
      <c r="J4061" s="4" t="str">
        <f ca="1">IFERROR(__xludf.DUMMYFUNCTION("LEFT(INDEX(SPLIT(L4061, "" ""), 4), 2)"),"11")</f>
        <v>11</v>
      </c>
      <c r="K4061" s="1" t="s">
        <v>26614</v>
      </c>
      <c r="L4061" s="1" t="s">
        <v>33508</v>
      </c>
    </row>
    <row r="4062" spans="1:12" ht="13.2">
      <c r="A4062" s="20" t="s">
        <v>34093</v>
      </c>
      <c r="B4062" s="1">
        <v>4</v>
      </c>
      <c r="C4062" s="1" t="s">
        <v>34094</v>
      </c>
      <c r="D4062" s="1" t="s">
        <v>13043</v>
      </c>
      <c r="E4062" s="1" t="s">
        <v>34095</v>
      </c>
      <c r="H4062" s="1" t="s">
        <v>33508</v>
      </c>
      <c r="I4062" s="4"/>
      <c r="J4062" s="4" t="str">
        <f ca="1">IFERROR(__xludf.DUMMYFUNCTION("LEFT(INDEX(SPLIT(L4062, "" ""), 4), 2)"),"11")</f>
        <v>11</v>
      </c>
      <c r="K4062" s="1" t="s">
        <v>26614</v>
      </c>
      <c r="L4062" s="1" t="s">
        <v>33508</v>
      </c>
    </row>
    <row r="4063" spans="1:12" ht="13.2">
      <c r="A4063" s="20" t="s">
        <v>1169</v>
      </c>
      <c r="B4063" s="1">
        <v>4</v>
      </c>
      <c r="C4063" s="1" t="s">
        <v>34096</v>
      </c>
      <c r="D4063" s="1" t="s">
        <v>13578</v>
      </c>
      <c r="E4063" s="1" t="s">
        <v>34097</v>
      </c>
      <c r="H4063" s="1" t="s">
        <v>33508</v>
      </c>
      <c r="I4063" s="4"/>
      <c r="J4063" s="4" t="str">
        <f ca="1">IFERROR(__xludf.DUMMYFUNCTION("LEFT(INDEX(SPLIT(L4063, "" ""), 4), 2)"),"11")</f>
        <v>11</v>
      </c>
      <c r="K4063" s="1" t="s">
        <v>26614</v>
      </c>
      <c r="L4063" s="1" t="s">
        <v>33508</v>
      </c>
    </row>
    <row r="4064" spans="1:12" ht="13.2">
      <c r="A4064" s="20" t="s">
        <v>34098</v>
      </c>
      <c r="B4064" s="1">
        <v>4</v>
      </c>
      <c r="C4064" s="1" t="s">
        <v>34099</v>
      </c>
      <c r="D4064" s="1" t="s">
        <v>13043</v>
      </c>
      <c r="E4064" s="1" t="s">
        <v>34100</v>
      </c>
      <c r="H4064" s="1" t="s">
        <v>33508</v>
      </c>
      <c r="I4064" s="4"/>
      <c r="J4064" s="4" t="str">
        <f ca="1">IFERROR(__xludf.DUMMYFUNCTION("LEFT(INDEX(SPLIT(L4064, "" ""), 4), 2)"),"11")</f>
        <v>11</v>
      </c>
      <c r="K4064" s="1" t="s">
        <v>26875</v>
      </c>
      <c r="L4064" s="1" t="s">
        <v>33508</v>
      </c>
    </row>
    <row r="4065" spans="1:12" ht="13.2">
      <c r="A4065" s="20" t="s">
        <v>3831</v>
      </c>
      <c r="B4065" s="1">
        <v>5</v>
      </c>
      <c r="C4065" s="1" t="s">
        <v>34101</v>
      </c>
      <c r="D4065" s="1" t="s">
        <v>13578</v>
      </c>
      <c r="E4065" s="1" t="s">
        <v>34102</v>
      </c>
      <c r="H4065" s="1" t="s">
        <v>33508</v>
      </c>
      <c r="I4065" s="4"/>
      <c r="J4065" s="4" t="str">
        <f ca="1">IFERROR(__xludf.DUMMYFUNCTION("LEFT(INDEX(SPLIT(L4065, "" ""), 4), 2)"),"11")</f>
        <v>11</v>
      </c>
      <c r="K4065" s="1" t="s">
        <v>28475</v>
      </c>
      <c r="L4065" s="1" t="s">
        <v>33508</v>
      </c>
    </row>
    <row r="4066" spans="1:12" ht="13.2">
      <c r="A4066" s="20" t="s">
        <v>34103</v>
      </c>
      <c r="B4066" s="1">
        <v>5</v>
      </c>
      <c r="C4066" s="1" t="s">
        <v>34104</v>
      </c>
      <c r="D4066" s="1" t="s">
        <v>13043</v>
      </c>
      <c r="E4066" s="1" t="s">
        <v>34105</v>
      </c>
      <c r="H4066" s="1" t="s">
        <v>33508</v>
      </c>
      <c r="I4066" s="4"/>
      <c r="J4066" s="4" t="str">
        <f ca="1">IFERROR(__xludf.DUMMYFUNCTION("LEFT(INDEX(SPLIT(L4066, "" ""), 4), 2)"),"11")</f>
        <v>11</v>
      </c>
      <c r="K4066" s="1" t="s">
        <v>26614</v>
      </c>
      <c r="L4066" s="1" t="s">
        <v>33508</v>
      </c>
    </row>
    <row r="4067" spans="1:12" ht="13.2">
      <c r="A4067" s="20" t="s">
        <v>18398</v>
      </c>
      <c r="B4067" s="1">
        <v>5</v>
      </c>
      <c r="C4067" s="1" t="s">
        <v>33810</v>
      </c>
      <c r="D4067" s="1" t="s">
        <v>13043</v>
      </c>
      <c r="E4067" s="1" t="s">
        <v>34106</v>
      </c>
      <c r="H4067" s="1" t="s">
        <v>33508</v>
      </c>
      <c r="I4067" s="4"/>
      <c r="J4067" s="4" t="str">
        <f ca="1">IFERROR(__xludf.DUMMYFUNCTION("LEFT(INDEX(SPLIT(L4067, "" ""), 4), 2)"),"11")</f>
        <v>11</v>
      </c>
      <c r="K4067" s="1" t="s">
        <v>26702</v>
      </c>
      <c r="L4067" s="1" t="s">
        <v>33508</v>
      </c>
    </row>
    <row r="4068" spans="1:12" ht="13.2">
      <c r="A4068" s="20" t="s">
        <v>34107</v>
      </c>
      <c r="B4068" s="1">
        <v>5</v>
      </c>
      <c r="C4068" s="1" t="s">
        <v>34108</v>
      </c>
      <c r="D4068" s="1" t="s">
        <v>13043</v>
      </c>
      <c r="E4068" s="1" t="s">
        <v>34109</v>
      </c>
      <c r="H4068" s="1" t="s">
        <v>33508</v>
      </c>
      <c r="I4068" s="4"/>
      <c r="J4068" s="4" t="str">
        <f ca="1">IFERROR(__xludf.DUMMYFUNCTION("LEFT(INDEX(SPLIT(L4068, "" ""), 4), 2)"),"11")</f>
        <v>11</v>
      </c>
      <c r="K4068" s="1" t="s">
        <v>26621</v>
      </c>
      <c r="L4068" s="1" t="s">
        <v>33508</v>
      </c>
    </row>
    <row r="4069" spans="1:12" ht="13.2">
      <c r="A4069" s="20" t="s">
        <v>34110</v>
      </c>
      <c r="B4069" s="1">
        <v>5</v>
      </c>
      <c r="C4069" s="1" t="s">
        <v>34111</v>
      </c>
      <c r="D4069" s="1" t="s">
        <v>13043</v>
      </c>
      <c r="E4069" s="1" t="s">
        <v>34112</v>
      </c>
      <c r="H4069" s="1" t="s">
        <v>33508</v>
      </c>
      <c r="I4069" s="4"/>
      <c r="J4069" s="4" t="str">
        <f ca="1">IFERROR(__xludf.DUMMYFUNCTION("LEFT(INDEX(SPLIT(L4069, "" ""), 4), 2)"),"11")</f>
        <v>11</v>
      </c>
      <c r="K4069" s="1" t="s">
        <v>26614</v>
      </c>
      <c r="L4069" s="1" t="s">
        <v>33508</v>
      </c>
    </row>
    <row r="4070" spans="1:12" ht="13.2">
      <c r="A4070" s="20" t="s">
        <v>34113</v>
      </c>
      <c r="B4070" s="1">
        <v>5</v>
      </c>
      <c r="C4070" s="1" t="s">
        <v>34114</v>
      </c>
      <c r="D4070" s="1" t="s">
        <v>13043</v>
      </c>
      <c r="E4070" s="1" t="s">
        <v>34115</v>
      </c>
      <c r="H4070" s="1" t="s">
        <v>33508</v>
      </c>
      <c r="I4070" s="4"/>
      <c r="J4070" s="4" t="str">
        <f ca="1">IFERROR(__xludf.DUMMYFUNCTION("LEFT(INDEX(SPLIT(L4070, "" ""), 4), 2)"),"11")</f>
        <v>11</v>
      </c>
      <c r="K4070" s="1" t="s">
        <v>26614</v>
      </c>
      <c r="L4070" s="1" t="s">
        <v>33508</v>
      </c>
    </row>
    <row r="4071" spans="1:12" ht="13.2">
      <c r="A4071" s="20" t="s">
        <v>34116</v>
      </c>
      <c r="B4071" s="1">
        <v>5</v>
      </c>
      <c r="C4071" s="1" t="s">
        <v>34117</v>
      </c>
      <c r="D4071" s="1" t="s">
        <v>13043</v>
      </c>
      <c r="E4071" s="1" t="s">
        <v>34118</v>
      </c>
      <c r="H4071" s="1" t="s">
        <v>33508</v>
      </c>
      <c r="I4071" s="4"/>
      <c r="J4071" s="4" t="str">
        <f ca="1">IFERROR(__xludf.DUMMYFUNCTION("LEFT(INDEX(SPLIT(L4071, "" ""), 4), 2)"),"11")</f>
        <v>11</v>
      </c>
      <c r="K4071" s="1" t="s">
        <v>28396</v>
      </c>
      <c r="L4071" s="1" t="s">
        <v>33508</v>
      </c>
    </row>
    <row r="4072" spans="1:12" ht="13.2">
      <c r="A4072" s="20" t="s">
        <v>34119</v>
      </c>
      <c r="B4072" s="1">
        <v>5</v>
      </c>
      <c r="C4072" s="1" t="s">
        <v>34120</v>
      </c>
      <c r="D4072" s="1" t="s">
        <v>19372</v>
      </c>
      <c r="E4072" s="1" t="s">
        <v>34121</v>
      </c>
      <c r="H4072" s="1" t="s">
        <v>33508</v>
      </c>
      <c r="I4072" s="4"/>
      <c r="J4072" s="4" t="str">
        <f ca="1">IFERROR(__xludf.DUMMYFUNCTION("LEFT(INDEX(SPLIT(L4072, "" ""), 4), 2)"),"11")</f>
        <v>11</v>
      </c>
      <c r="K4072" s="1" t="s">
        <v>26614</v>
      </c>
      <c r="L4072" s="1" t="s">
        <v>33508</v>
      </c>
    </row>
    <row r="4073" spans="1:12" ht="13.2">
      <c r="A4073" s="20" t="s">
        <v>34122</v>
      </c>
      <c r="B4073" s="1">
        <v>5</v>
      </c>
      <c r="C4073" s="1" t="s">
        <v>23774</v>
      </c>
      <c r="D4073" s="1" t="s">
        <v>10743</v>
      </c>
      <c r="E4073" s="1" t="s">
        <v>34123</v>
      </c>
      <c r="H4073" s="1" t="s">
        <v>33508</v>
      </c>
      <c r="I4073" s="4"/>
      <c r="J4073" s="4" t="str">
        <f ca="1">IFERROR(__xludf.DUMMYFUNCTION("LEFT(INDEX(SPLIT(L4073, "" ""), 4), 2)"),"11")</f>
        <v>11</v>
      </c>
      <c r="K4073" s="1" t="s">
        <v>26614</v>
      </c>
      <c r="L4073" s="1" t="s">
        <v>33508</v>
      </c>
    </row>
    <row r="4074" spans="1:12" ht="13.2">
      <c r="A4074" s="20" t="s">
        <v>34124</v>
      </c>
      <c r="B4074" s="1">
        <v>5</v>
      </c>
      <c r="C4074" s="1" t="s">
        <v>6298</v>
      </c>
      <c r="D4074" s="1" t="s">
        <v>19372</v>
      </c>
      <c r="E4074" s="1" t="s">
        <v>34125</v>
      </c>
      <c r="H4074" s="1" t="s">
        <v>33508</v>
      </c>
      <c r="I4074" s="4"/>
      <c r="J4074" s="4" t="str">
        <f ca="1">IFERROR(__xludf.DUMMYFUNCTION("LEFT(INDEX(SPLIT(L4074, "" ""), 4), 2)"),"11")</f>
        <v>11</v>
      </c>
      <c r="K4074" s="1" t="s">
        <v>26614</v>
      </c>
      <c r="L4074" s="1" t="s">
        <v>33508</v>
      </c>
    </row>
    <row r="4075" spans="1:12" ht="13.2">
      <c r="A4075" s="20" t="s">
        <v>32796</v>
      </c>
      <c r="B4075" s="1">
        <v>5</v>
      </c>
      <c r="C4075" s="1" t="s">
        <v>34126</v>
      </c>
      <c r="D4075" s="1" t="s">
        <v>13043</v>
      </c>
      <c r="E4075" s="1" t="s">
        <v>34127</v>
      </c>
      <c r="H4075" s="1" t="s">
        <v>33508</v>
      </c>
      <c r="I4075" s="4"/>
      <c r="J4075" s="4" t="str">
        <f ca="1">IFERROR(__xludf.DUMMYFUNCTION("LEFT(INDEX(SPLIT(L4075, "" ""), 4), 2)"),"11")</f>
        <v>11</v>
      </c>
      <c r="K4075" s="1" t="s">
        <v>26614</v>
      </c>
      <c r="L4075" s="1" t="s">
        <v>33508</v>
      </c>
    </row>
    <row r="4076" spans="1:12" ht="13.2">
      <c r="A4076" s="20" t="s">
        <v>4780</v>
      </c>
      <c r="B4076" s="1">
        <v>5</v>
      </c>
      <c r="C4076" s="1" t="s">
        <v>34128</v>
      </c>
      <c r="D4076" s="1" t="s">
        <v>19372</v>
      </c>
      <c r="E4076" s="1" t="s">
        <v>34129</v>
      </c>
      <c r="H4076" s="1" t="s">
        <v>33508</v>
      </c>
      <c r="I4076" s="4"/>
      <c r="J4076" s="4" t="str">
        <f ca="1">IFERROR(__xludf.DUMMYFUNCTION("LEFT(INDEX(SPLIT(L4076, "" ""), 4), 2)"),"11")</f>
        <v>11</v>
      </c>
      <c r="K4076" s="1" t="s">
        <v>26614</v>
      </c>
      <c r="L4076" s="1" t="s">
        <v>33508</v>
      </c>
    </row>
    <row r="4077" spans="1:12" ht="13.2">
      <c r="A4077" s="20" t="s">
        <v>32817</v>
      </c>
      <c r="B4077" s="1">
        <v>5</v>
      </c>
      <c r="C4077" s="1" t="s">
        <v>34130</v>
      </c>
      <c r="D4077" s="1" t="s">
        <v>13043</v>
      </c>
      <c r="E4077" s="1" t="s">
        <v>34131</v>
      </c>
      <c r="H4077" s="1" t="s">
        <v>33508</v>
      </c>
      <c r="I4077" s="4"/>
      <c r="J4077" s="4" t="str">
        <f ca="1">IFERROR(__xludf.DUMMYFUNCTION("LEFT(INDEX(SPLIT(L4077, "" ""), 4), 2)"),"11")</f>
        <v>11</v>
      </c>
      <c r="K4077" s="1" t="s">
        <v>26614</v>
      </c>
      <c r="L4077" s="1" t="s">
        <v>33508</v>
      </c>
    </row>
    <row r="4078" spans="1:12" ht="13.2">
      <c r="A4078" s="20" t="s">
        <v>34132</v>
      </c>
      <c r="B4078" s="1">
        <v>5</v>
      </c>
      <c r="C4078" s="1" t="s">
        <v>18693</v>
      </c>
      <c r="D4078" s="1" t="s">
        <v>10755</v>
      </c>
      <c r="E4078" s="1" t="s">
        <v>34133</v>
      </c>
      <c r="H4078" s="1" t="s">
        <v>33508</v>
      </c>
      <c r="I4078" s="4"/>
      <c r="J4078" s="4" t="str">
        <f ca="1">IFERROR(__xludf.DUMMYFUNCTION("LEFT(INDEX(SPLIT(L4078, "" ""), 4), 2)"),"11")</f>
        <v>11</v>
      </c>
      <c r="K4078" s="1" t="s">
        <v>26614</v>
      </c>
      <c r="L4078" s="1" t="s">
        <v>33508</v>
      </c>
    </row>
    <row r="4079" spans="1:12" ht="13.2">
      <c r="A4079" s="20" t="s">
        <v>31235</v>
      </c>
      <c r="B4079" s="1">
        <v>5</v>
      </c>
      <c r="C4079" s="1" t="s">
        <v>34134</v>
      </c>
      <c r="D4079" s="1" t="s">
        <v>13043</v>
      </c>
      <c r="E4079" s="1" t="s">
        <v>34135</v>
      </c>
      <c r="H4079" s="1" t="s">
        <v>33508</v>
      </c>
      <c r="I4079" s="4"/>
      <c r="J4079" s="4" t="str">
        <f ca="1">IFERROR(__xludf.DUMMYFUNCTION("LEFT(INDEX(SPLIT(L4079, "" ""), 4), 2)"),"11")</f>
        <v>11</v>
      </c>
      <c r="K4079" s="1" t="s">
        <v>26614</v>
      </c>
      <c r="L4079" s="1" t="s">
        <v>33508</v>
      </c>
    </row>
    <row r="4080" spans="1:12" ht="13.2">
      <c r="A4080" s="20" t="s">
        <v>34136</v>
      </c>
      <c r="B4080" s="1">
        <v>5</v>
      </c>
      <c r="C4080" s="1" t="s">
        <v>34137</v>
      </c>
      <c r="D4080" s="1" t="s">
        <v>13578</v>
      </c>
      <c r="E4080" s="1" t="s">
        <v>34138</v>
      </c>
      <c r="H4080" s="1" t="s">
        <v>33508</v>
      </c>
      <c r="I4080" s="4"/>
      <c r="J4080" s="4" t="str">
        <f ca="1">IFERROR(__xludf.DUMMYFUNCTION("LEFT(INDEX(SPLIT(L4080, "" ""), 4), 2)"),"11")</f>
        <v>11</v>
      </c>
      <c r="K4080" s="1" t="s">
        <v>28396</v>
      </c>
      <c r="L4080" s="1" t="s">
        <v>33508</v>
      </c>
    </row>
    <row r="4081" spans="1:12" ht="13.2">
      <c r="A4081" s="20" t="s">
        <v>34139</v>
      </c>
      <c r="B4081" s="1">
        <v>4</v>
      </c>
      <c r="C4081" s="1" t="s">
        <v>34140</v>
      </c>
      <c r="D4081" s="1" t="s">
        <v>13043</v>
      </c>
      <c r="E4081" s="1" t="s">
        <v>34141</v>
      </c>
      <c r="H4081" s="1" t="s">
        <v>33508</v>
      </c>
      <c r="I4081" s="4"/>
      <c r="J4081" s="4" t="str">
        <f ca="1">IFERROR(__xludf.DUMMYFUNCTION("LEFT(INDEX(SPLIT(L4081, "" ""), 4), 2)"),"11")</f>
        <v>11</v>
      </c>
      <c r="K4081" s="1" t="s">
        <v>26614</v>
      </c>
      <c r="L4081" s="1" t="s">
        <v>33508</v>
      </c>
    </row>
    <row r="4082" spans="1:12" ht="13.2">
      <c r="A4082" s="20" t="s">
        <v>34142</v>
      </c>
      <c r="B4082" s="1">
        <v>5</v>
      </c>
      <c r="C4082" s="1" t="s">
        <v>34143</v>
      </c>
      <c r="D4082" s="1" t="s">
        <v>19372</v>
      </c>
      <c r="E4082" s="1" t="s">
        <v>34144</v>
      </c>
      <c r="H4082" s="1" t="s">
        <v>33508</v>
      </c>
      <c r="I4082" s="4"/>
      <c r="J4082" s="4" t="str">
        <f ca="1">IFERROR(__xludf.DUMMYFUNCTION("LEFT(INDEX(SPLIT(L4082, "" ""), 4), 2)"),"11")</f>
        <v>11</v>
      </c>
      <c r="K4082" s="1" t="s">
        <v>26628</v>
      </c>
      <c r="L4082" s="1" t="s">
        <v>33508</v>
      </c>
    </row>
    <row r="4083" spans="1:12" ht="13.2">
      <c r="A4083" s="20" t="s">
        <v>34145</v>
      </c>
      <c r="B4083" s="1">
        <v>5</v>
      </c>
      <c r="C4083" s="1" t="s">
        <v>34146</v>
      </c>
      <c r="D4083" s="1" t="s">
        <v>13578</v>
      </c>
      <c r="E4083" s="1" t="s">
        <v>34147</v>
      </c>
      <c r="H4083" s="1" t="s">
        <v>33508</v>
      </c>
      <c r="I4083" s="4"/>
      <c r="J4083" s="4" t="str">
        <f ca="1">IFERROR(__xludf.DUMMYFUNCTION("LEFT(INDEX(SPLIT(L4083, "" ""), 4), 2)"),"11")</f>
        <v>11</v>
      </c>
      <c r="K4083" s="1" t="s">
        <v>26614</v>
      </c>
      <c r="L4083" s="1" t="s">
        <v>33508</v>
      </c>
    </row>
    <row r="4084" spans="1:12" ht="13.2">
      <c r="A4084" s="20" t="s">
        <v>34148</v>
      </c>
      <c r="B4084" s="1">
        <v>5</v>
      </c>
      <c r="C4084" s="1" t="s">
        <v>22473</v>
      </c>
      <c r="D4084" s="1" t="s">
        <v>19372</v>
      </c>
      <c r="E4084" s="1" t="s">
        <v>34149</v>
      </c>
      <c r="H4084" s="1" t="s">
        <v>33508</v>
      </c>
      <c r="I4084" s="4"/>
      <c r="J4084" s="4" t="str">
        <f ca="1">IFERROR(__xludf.DUMMYFUNCTION("LEFT(INDEX(SPLIT(L4084, "" ""), 4), 2)"),"11")</f>
        <v>11</v>
      </c>
      <c r="K4084" s="1" t="s">
        <v>26614</v>
      </c>
      <c r="L4084" s="1" t="s">
        <v>33508</v>
      </c>
    </row>
    <row r="4085" spans="1:12" ht="13.2">
      <c r="A4085" s="20" t="s">
        <v>34150</v>
      </c>
      <c r="B4085" s="1">
        <v>5</v>
      </c>
      <c r="C4085" s="1" t="s">
        <v>34151</v>
      </c>
      <c r="D4085" s="1" t="s">
        <v>13043</v>
      </c>
      <c r="E4085" s="1" t="s">
        <v>34152</v>
      </c>
      <c r="H4085" s="1" t="s">
        <v>33508</v>
      </c>
      <c r="I4085" s="4"/>
      <c r="J4085" s="4" t="str">
        <f ca="1">IFERROR(__xludf.DUMMYFUNCTION("LEFT(INDEX(SPLIT(L4085, "" ""), 4), 2)"),"11")</f>
        <v>11</v>
      </c>
      <c r="K4085" s="1" t="s">
        <v>26614</v>
      </c>
      <c r="L4085" s="1" t="s">
        <v>33508</v>
      </c>
    </row>
    <row r="4086" spans="1:12" ht="13.2">
      <c r="A4086" s="20" t="s">
        <v>34153</v>
      </c>
      <c r="B4086" s="1">
        <v>5</v>
      </c>
      <c r="C4086" s="1" t="s">
        <v>34154</v>
      </c>
      <c r="D4086" s="1" t="s">
        <v>13043</v>
      </c>
      <c r="E4086" s="1" t="s">
        <v>34155</v>
      </c>
      <c r="H4086" s="1" t="s">
        <v>33508</v>
      </c>
      <c r="I4086" s="4"/>
      <c r="J4086" s="4" t="str">
        <f ca="1">IFERROR(__xludf.DUMMYFUNCTION("LEFT(INDEX(SPLIT(L4086, "" ""), 4), 2)"),"11")</f>
        <v>11</v>
      </c>
      <c r="K4086" s="1" t="s">
        <v>26614</v>
      </c>
      <c r="L4086" s="1" t="s">
        <v>33508</v>
      </c>
    </row>
    <row r="4087" spans="1:12" ht="13.2">
      <c r="A4087" s="20" t="s">
        <v>34156</v>
      </c>
      <c r="B4087" s="1">
        <v>5</v>
      </c>
      <c r="C4087" s="1" t="s">
        <v>4110</v>
      </c>
      <c r="D4087" s="1" t="s">
        <v>19372</v>
      </c>
      <c r="E4087" s="1" t="s">
        <v>34157</v>
      </c>
      <c r="H4087" s="1" t="s">
        <v>33508</v>
      </c>
      <c r="I4087" s="4"/>
      <c r="J4087" s="4" t="str">
        <f ca="1">IFERROR(__xludf.DUMMYFUNCTION("LEFT(INDEX(SPLIT(L4087, "" ""), 4), 2)"),"11")</f>
        <v>11</v>
      </c>
      <c r="K4087" s="1" t="s">
        <v>26614</v>
      </c>
      <c r="L4087" s="1" t="s">
        <v>33508</v>
      </c>
    </row>
    <row r="4088" spans="1:12" ht="13.2">
      <c r="A4088" s="20" t="s">
        <v>34158</v>
      </c>
      <c r="B4088" s="1">
        <v>5</v>
      </c>
      <c r="C4088" s="1" t="s">
        <v>10386</v>
      </c>
      <c r="D4088" s="1" t="s">
        <v>19372</v>
      </c>
      <c r="E4088" s="1" t="s">
        <v>34159</v>
      </c>
      <c r="H4088" s="1" t="s">
        <v>33508</v>
      </c>
      <c r="I4088" s="4"/>
      <c r="J4088" s="4" t="str">
        <f ca="1">IFERROR(__xludf.DUMMYFUNCTION("LEFT(INDEX(SPLIT(L4088, "" ""), 4), 2)"),"11")</f>
        <v>11</v>
      </c>
      <c r="K4088" s="1" t="s">
        <v>26614</v>
      </c>
      <c r="L4088" s="1" t="s">
        <v>33508</v>
      </c>
    </row>
    <row r="4089" spans="1:12" ht="13.2">
      <c r="A4089" s="20" t="s">
        <v>34160</v>
      </c>
      <c r="B4089" s="1">
        <v>5</v>
      </c>
      <c r="C4089" s="1" t="s">
        <v>34161</v>
      </c>
      <c r="D4089" s="1" t="s">
        <v>13043</v>
      </c>
      <c r="E4089" s="1" t="s">
        <v>34162</v>
      </c>
      <c r="H4089" s="1" t="s">
        <v>33508</v>
      </c>
      <c r="I4089" s="4"/>
      <c r="J4089" s="4" t="str">
        <f ca="1">IFERROR(__xludf.DUMMYFUNCTION("LEFT(INDEX(SPLIT(L4089, "" ""), 4), 2)"),"11")</f>
        <v>11</v>
      </c>
      <c r="K4089" s="1" t="s">
        <v>26614</v>
      </c>
      <c r="L4089" s="1" t="s">
        <v>33508</v>
      </c>
    </row>
    <row r="4090" spans="1:12" ht="13.2">
      <c r="A4090" s="20" t="s">
        <v>3831</v>
      </c>
      <c r="B4090" s="1">
        <v>5</v>
      </c>
      <c r="C4090" s="1" t="s">
        <v>101</v>
      </c>
      <c r="D4090" s="1" t="s">
        <v>13043</v>
      </c>
      <c r="E4090" s="1" t="s">
        <v>34163</v>
      </c>
      <c r="H4090" s="1" t="s">
        <v>33508</v>
      </c>
      <c r="I4090" s="4"/>
      <c r="J4090" s="4" t="str">
        <f ca="1">IFERROR(__xludf.DUMMYFUNCTION("LEFT(INDEX(SPLIT(L4090, "" ""), 4), 2)"),"11")</f>
        <v>11</v>
      </c>
      <c r="K4090" s="1" t="s">
        <v>28475</v>
      </c>
      <c r="L4090" s="1" t="s">
        <v>33508</v>
      </c>
    </row>
    <row r="4091" spans="1:12" ht="13.2">
      <c r="A4091" s="20" t="s">
        <v>34164</v>
      </c>
      <c r="B4091" s="1">
        <v>5</v>
      </c>
      <c r="C4091" s="1" t="s">
        <v>34165</v>
      </c>
      <c r="D4091" s="1" t="s">
        <v>19372</v>
      </c>
      <c r="E4091" s="1" t="s">
        <v>34166</v>
      </c>
      <c r="H4091" s="1" t="s">
        <v>33508</v>
      </c>
      <c r="I4091" s="4"/>
      <c r="J4091" s="4" t="str">
        <f ca="1">IFERROR(__xludf.DUMMYFUNCTION("LEFT(INDEX(SPLIT(L4091, "" ""), 4), 2)"),"11")</f>
        <v>11</v>
      </c>
      <c r="K4091" s="1" t="s">
        <v>26621</v>
      </c>
      <c r="L4091" s="1" t="s">
        <v>33508</v>
      </c>
    </row>
    <row r="4092" spans="1:12" ht="13.2">
      <c r="A4092" s="20" t="s">
        <v>34167</v>
      </c>
      <c r="B4092" s="1">
        <v>5</v>
      </c>
      <c r="C4092" s="1" t="s">
        <v>504</v>
      </c>
      <c r="D4092" s="1" t="s">
        <v>13043</v>
      </c>
      <c r="E4092" s="1" t="s">
        <v>34168</v>
      </c>
      <c r="H4092" s="1" t="s">
        <v>33508</v>
      </c>
      <c r="I4092" s="4"/>
      <c r="J4092" s="4" t="str">
        <f ca="1">IFERROR(__xludf.DUMMYFUNCTION("LEFT(INDEX(SPLIT(L4092, "" ""), 4), 2)"),"11")</f>
        <v>11</v>
      </c>
      <c r="K4092" s="1" t="s">
        <v>28396</v>
      </c>
      <c r="L4092" s="1" t="s">
        <v>33508</v>
      </c>
    </row>
    <row r="4093" spans="1:12" ht="13.2">
      <c r="A4093" s="20" t="s">
        <v>34169</v>
      </c>
      <c r="B4093" s="1">
        <v>5</v>
      </c>
      <c r="C4093" s="1" t="s">
        <v>34170</v>
      </c>
      <c r="D4093" s="1" t="s">
        <v>13043</v>
      </c>
      <c r="E4093" s="1" t="s">
        <v>34171</v>
      </c>
      <c r="H4093" s="1" t="s">
        <v>33508</v>
      </c>
      <c r="I4093" s="4"/>
      <c r="J4093" s="4" t="str">
        <f ca="1">IFERROR(__xludf.DUMMYFUNCTION("LEFT(INDEX(SPLIT(L4093, "" ""), 4), 2)"),"11")</f>
        <v>11</v>
      </c>
      <c r="K4093" s="1" t="s">
        <v>26614</v>
      </c>
      <c r="L4093" s="1" t="s">
        <v>33508</v>
      </c>
    </row>
    <row r="4094" spans="1:12" ht="13.2">
      <c r="A4094" s="20" t="s">
        <v>34172</v>
      </c>
      <c r="B4094" s="1">
        <v>5</v>
      </c>
      <c r="C4094" s="1" t="s">
        <v>9558</v>
      </c>
      <c r="D4094" s="1" t="s">
        <v>19372</v>
      </c>
      <c r="E4094" s="1" t="s">
        <v>34173</v>
      </c>
      <c r="H4094" s="1" t="s">
        <v>33508</v>
      </c>
      <c r="I4094" s="4"/>
      <c r="J4094" s="4" t="str">
        <f ca="1">IFERROR(__xludf.DUMMYFUNCTION("LEFT(INDEX(SPLIT(L4094, "" ""), 4), 2)"),"11")</f>
        <v>11</v>
      </c>
      <c r="K4094" s="1" t="s">
        <v>26621</v>
      </c>
      <c r="L4094" s="1" t="s">
        <v>33508</v>
      </c>
    </row>
    <row r="4095" spans="1:12" ht="13.2">
      <c r="A4095" s="20" t="s">
        <v>34174</v>
      </c>
      <c r="B4095" s="1">
        <v>3</v>
      </c>
      <c r="C4095" s="1" t="s">
        <v>34175</v>
      </c>
      <c r="D4095" s="1" t="s">
        <v>13043</v>
      </c>
      <c r="E4095" s="1" t="s">
        <v>34176</v>
      </c>
      <c r="H4095" s="1" t="s">
        <v>33508</v>
      </c>
      <c r="I4095" s="4"/>
      <c r="J4095" s="4" t="str">
        <f ca="1">IFERROR(__xludf.DUMMYFUNCTION("LEFT(INDEX(SPLIT(L4095, "" ""), 4), 2)"),"11")</f>
        <v>11</v>
      </c>
      <c r="K4095" s="1" t="s">
        <v>26614</v>
      </c>
      <c r="L4095" s="1" t="s">
        <v>33508</v>
      </c>
    </row>
    <row r="4096" spans="1:12" ht="13.2">
      <c r="A4096" s="20" t="s">
        <v>34177</v>
      </c>
      <c r="B4096" s="1">
        <v>5</v>
      </c>
      <c r="C4096" s="1" t="s">
        <v>34178</v>
      </c>
      <c r="D4096" s="1" t="s">
        <v>13043</v>
      </c>
      <c r="E4096" s="1" t="s">
        <v>34179</v>
      </c>
      <c r="H4096" s="1" t="s">
        <v>33508</v>
      </c>
      <c r="I4096" s="4"/>
      <c r="J4096" s="4" t="str">
        <f ca="1">IFERROR(__xludf.DUMMYFUNCTION("LEFT(INDEX(SPLIT(L4096, "" ""), 4), 2)"),"11")</f>
        <v>11</v>
      </c>
      <c r="K4096" s="1" t="s">
        <v>26614</v>
      </c>
      <c r="L4096" s="1" t="s">
        <v>33508</v>
      </c>
    </row>
    <row r="4097" spans="1:12" ht="13.2">
      <c r="A4097" s="20" t="s">
        <v>34180</v>
      </c>
      <c r="B4097" s="1">
        <v>5</v>
      </c>
      <c r="C4097" s="1" t="s">
        <v>23880</v>
      </c>
      <c r="D4097" s="1" t="s">
        <v>13578</v>
      </c>
      <c r="E4097" s="1" t="s">
        <v>34181</v>
      </c>
      <c r="H4097" s="1" t="s">
        <v>33508</v>
      </c>
      <c r="I4097" s="4"/>
      <c r="J4097" s="4" t="str">
        <f ca="1">IFERROR(__xludf.DUMMYFUNCTION("LEFT(INDEX(SPLIT(L4097, "" ""), 4), 2)"),"11")</f>
        <v>11</v>
      </c>
      <c r="K4097" s="1" t="s">
        <v>26614</v>
      </c>
      <c r="L4097" s="1" t="s">
        <v>33508</v>
      </c>
    </row>
    <row r="4098" spans="1:12" ht="13.2">
      <c r="A4098" s="20" t="s">
        <v>18398</v>
      </c>
      <c r="B4098" s="1">
        <v>4</v>
      </c>
      <c r="C4098" s="1" t="s">
        <v>33810</v>
      </c>
      <c r="D4098" s="1" t="s">
        <v>13578</v>
      </c>
      <c r="E4098" s="1" t="s">
        <v>34182</v>
      </c>
      <c r="H4098" s="1" t="s">
        <v>33508</v>
      </c>
      <c r="I4098" s="4"/>
      <c r="J4098" s="4" t="str">
        <f ca="1">IFERROR(__xludf.DUMMYFUNCTION("LEFT(INDEX(SPLIT(L4098, "" ""), 4), 2)"),"11")</f>
        <v>11</v>
      </c>
      <c r="K4098" s="1" t="s">
        <v>26702</v>
      </c>
      <c r="L4098" s="1" t="s">
        <v>33508</v>
      </c>
    </row>
    <row r="4099" spans="1:12" ht="13.2">
      <c r="A4099" s="20" t="s">
        <v>1548</v>
      </c>
      <c r="B4099" s="1">
        <v>5</v>
      </c>
      <c r="C4099" s="1" t="s">
        <v>11130</v>
      </c>
      <c r="D4099" s="1" t="s">
        <v>19372</v>
      </c>
      <c r="E4099" s="1" t="s">
        <v>34183</v>
      </c>
      <c r="H4099" s="1" t="s">
        <v>33508</v>
      </c>
      <c r="I4099" s="4"/>
      <c r="J4099" s="4" t="str">
        <f ca="1">IFERROR(__xludf.DUMMYFUNCTION("LEFT(INDEX(SPLIT(L4099, "" ""), 4), 2)"),"11")</f>
        <v>11</v>
      </c>
      <c r="K4099" s="1" t="s">
        <v>26614</v>
      </c>
      <c r="L4099" s="1" t="s">
        <v>33508</v>
      </c>
    </row>
    <row r="4100" spans="1:12" ht="13.2">
      <c r="A4100" s="20" t="s">
        <v>34184</v>
      </c>
      <c r="B4100" s="1">
        <v>5</v>
      </c>
      <c r="C4100" s="1" t="s">
        <v>8419</v>
      </c>
      <c r="D4100" s="1" t="s">
        <v>13043</v>
      </c>
      <c r="E4100" s="1" t="s">
        <v>34185</v>
      </c>
      <c r="H4100" s="1" t="s">
        <v>33508</v>
      </c>
      <c r="I4100" s="4"/>
      <c r="J4100" s="4" t="str">
        <f ca="1">IFERROR(__xludf.DUMMYFUNCTION("LEFT(INDEX(SPLIT(L4100, "" ""), 4), 2)"),"11")</f>
        <v>11</v>
      </c>
      <c r="K4100" s="1" t="s">
        <v>26875</v>
      </c>
      <c r="L4100" s="1" t="s">
        <v>33508</v>
      </c>
    </row>
    <row r="4101" spans="1:12" ht="13.2">
      <c r="A4101" s="20" t="s">
        <v>34186</v>
      </c>
      <c r="B4101" s="1">
        <v>5</v>
      </c>
      <c r="C4101" s="1" t="s">
        <v>34187</v>
      </c>
      <c r="D4101" s="1" t="s">
        <v>13043</v>
      </c>
      <c r="E4101" s="1" t="s">
        <v>34188</v>
      </c>
      <c r="H4101" s="1" t="s">
        <v>33508</v>
      </c>
      <c r="I4101" s="4"/>
      <c r="J4101" s="4" t="str">
        <f ca="1">IFERROR(__xludf.DUMMYFUNCTION("LEFT(INDEX(SPLIT(L4101, "" ""), 4), 2)"),"11")</f>
        <v>11</v>
      </c>
      <c r="K4101" s="1" t="s">
        <v>26614</v>
      </c>
      <c r="L4101" s="1" t="s">
        <v>33508</v>
      </c>
    </row>
    <row r="4102" spans="1:12" ht="13.2">
      <c r="A4102" s="20" t="s">
        <v>11164</v>
      </c>
      <c r="B4102" s="1">
        <v>5</v>
      </c>
      <c r="C4102" s="1" t="s">
        <v>34189</v>
      </c>
      <c r="D4102" s="1" t="s">
        <v>19372</v>
      </c>
      <c r="E4102" s="1" t="s">
        <v>34190</v>
      </c>
      <c r="H4102" s="1" t="s">
        <v>33508</v>
      </c>
      <c r="I4102" s="4"/>
      <c r="J4102" s="4" t="str">
        <f ca="1">IFERROR(__xludf.DUMMYFUNCTION("LEFT(INDEX(SPLIT(L4102, "" ""), 4), 2)"),"11")</f>
        <v>11</v>
      </c>
      <c r="K4102" s="1" t="s">
        <v>26614</v>
      </c>
      <c r="L4102" s="1" t="s">
        <v>33508</v>
      </c>
    </row>
    <row r="4103" spans="1:12" ht="13.2">
      <c r="A4103" s="20" t="s">
        <v>34191</v>
      </c>
      <c r="B4103" s="1">
        <v>5</v>
      </c>
      <c r="C4103" s="1" t="s">
        <v>34192</v>
      </c>
      <c r="D4103" s="1" t="s">
        <v>19372</v>
      </c>
      <c r="E4103" s="1" t="s">
        <v>34193</v>
      </c>
      <c r="H4103" s="1" t="s">
        <v>33508</v>
      </c>
      <c r="I4103" s="4"/>
      <c r="J4103" s="4" t="str">
        <f ca="1">IFERROR(__xludf.DUMMYFUNCTION("LEFT(INDEX(SPLIT(L4103, "" ""), 4), 2)"),"11")</f>
        <v>11</v>
      </c>
      <c r="K4103" s="1" t="s">
        <v>26614</v>
      </c>
      <c r="L4103" s="1" t="s">
        <v>33508</v>
      </c>
    </row>
    <row r="4104" spans="1:12" ht="13.2">
      <c r="A4104" s="20" t="s">
        <v>34194</v>
      </c>
      <c r="B4104" s="1">
        <v>1</v>
      </c>
      <c r="C4104" s="1" t="s">
        <v>34195</v>
      </c>
      <c r="D4104" s="1" t="s">
        <v>13578</v>
      </c>
      <c r="E4104" s="1" t="s">
        <v>34196</v>
      </c>
      <c r="H4104" s="1" t="s">
        <v>33508</v>
      </c>
      <c r="I4104" s="4"/>
      <c r="J4104" s="4" t="str">
        <f ca="1">IFERROR(__xludf.DUMMYFUNCTION("LEFT(INDEX(SPLIT(L4104, "" ""), 4), 2)"),"11")</f>
        <v>11</v>
      </c>
      <c r="K4104" s="1" t="s">
        <v>26628</v>
      </c>
      <c r="L4104" s="1" t="s">
        <v>33508</v>
      </c>
    </row>
    <row r="4105" spans="1:12" ht="13.2">
      <c r="A4105" s="20" t="s">
        <v>34197</v>
      </c>
      <c r="B4105" s="1">
        <v>5</v>
      </c>
      <c r="C4105" s="1" t="s">
        <v>18744</v>
      </c>
      <c r="D4105" s="1" t="s">
        <v>13043</v>
      </c>
      <c r="E4105" s="1" t="s">
        <v>34198</v>
      </c>
      <c r="H4105" s="1" t="s">
        <v>33508</v>
      </c>
      <c r="I4105" s="4"/>
      <c r="J4105" s="4" t="str">
        <f ca="1">IFERROR(__xludf.DUMMYFUNCTION("LEFT(INDEX(SPLIT(L4105, "" ""), 4), 2)"),"11")</f>
        <v>11</v>
      </c>
      <c r="K4105" s="1" t="s">
        <v>26614</v>
      </c>
      <c r="L4105" s="1" t="s">
        <v>33508</v>
      </c>
    </row>
    <row r="4106" spans="1:12" ht="13.2">
      <c r="A4106" s="20" t="s">
        <v>34199</v>
      </c>
      <c r="B4106" s="1">
        <v>5</v>
      </c>
      <c r="C4106" s="1" t="s">
        <v>34200</v>
      </c>
      <c r="D4106" s="1" t="s">
        <v>13043</v>
      </c>
      <c r="E4106" s="1" t="s">
        <v>34201</v>
      </c>
      <c r="H4106" s="1" t="s">
        <v>33508</v>
      </c>
      <c r="I4106" s="4"/>
      <c r="J4106" s="4" t="str">
        <f ca="1">IFERROR(__xludf.DUMMYFUNCTION("LEFT(INDEX(SPLIT(L4106, "" ""), 4), 2)"),"11")</f>
        <v>11</v>
      </c>
      <c r="K4106" s="1" t="s">
        <v>28396</v>
      </c>
      <c r="L4106" s="1" t="s">
        <v>33508</v>
      </c>
    </row>
    <row r="4107" spans="1:12" ht="13.2">
      <c r="A4107" s="20" t="s">
        <v>34202</v>
      </c>
      <c r="B4107" s="1">
        <v>5</v>
      </c>
      <c r="C4107" s="1" t="s">
        <v>504</v>
      </c>
      <c r="D4107" s="1" t="s">
        <v>19372</v>
      </c>
      <c r="E4107" s="1" t="s">
        <v>34203</v>
      </c>
      <c r="H4107" s="1" t="s">
        <v>33508</v>
      </c>
      <c r="I4107" s="4"/>
      <c r="J4107" s="4" t="str">
        <f ca="1">IFERROR(__xludf.DUMMYFUNCTION("LEFT(INDEX(SPLIT(L4107, "" ""), 4), 2)"),"11")</f>
        <v>11</v>
      </c>
      <c r="K4107" s="1" t="s">
        <v>26628</v>
      </c>
      <c r="L4107" s="1" t="s">
        <v>33508</v>
      </c>
    </row>
    <row r="4108" spans="1:12" ht="13.2">
      <c r="A4108" s="20" t="s">
        <v>1677</v>
      </c>
      <c r="B4108" s="1">
        <v>5</v>
      </c>
      <c r="C4108" s="1" t="s">
        <v>34204</v>
      </c>
      <c r="D4108" s="1" t="s">
        <v>10736</v>
      </c>
      <c r="E4108" s="1" t="s">
        <v>34205</v>
      </c>
      <c r="H4108" s="1" t="s">
        <v>33508</v>
      </c>
      <c r="I4108" s="4"/>
      <c r="J4108" s="4" t="str">
        <f ca="1">IFERROR(__xludf.DUMMYFUNCTION("LEFT(INDEX(SPLIT(L4108, "" ""), 4), 2)"),"11")</f>
        <v>11</v>
      </c>
      <c r="K4108" s="1" t="s">
        <v>26614</v>
      </c>
      <c r="L4108" s="1" t="s">
        <v>33508</v>
      </c>
    </row>
    <row r="4109" spans="1:12" ht="13.2">
      <c r="A4109" s="20" t="s">
        <v>34206</v>
      </c>
      <c r="B4109" s="1">
        <v>5</v>
      </c>
      <c r="C4109" s="1" t="s">
        <v>10533</v>
      </c>
      <c r="D4109" s="1" t="s">
        <v>13043</v>
      </c>
      <c r="E4109" s="1" t="s">
        <v>34207</v>
      </c>
      <c r="H4109" s="1" t="s">
        <v>33508</v>
      </c>
      <c r="I4109" s="4"/>
      <c r="J4109" s="4" t="str">
        <f ca="1">IFERROR(__xludf.DUMMYFUNCTION("LEFT(INDEX(SPLIT(L4109, "" ""), 4), 2)"),"11")</f>
        <v>11</v>
      </c>
      <c r="K4109" s="1" t="s">
        <v>26628</v>
      </c>
      <c r="L4109" s="1" t="s">
        <v>33508</v>
      </c>
    </row>
    <row r="4110" spans="1:12" ht="13.2">
      <c r="A4110" s="20" t="s">
        <v>34208</v>
      </c>
      <c r="B4110" s="1">
        <v>5</v>
      </c>
      <c r="C4110" s="1" t="s">
        <v>34209</v>
      </c>
      <c r="D4110" s="1" t="s">
        <v>13043</v>
      </c>
      <c r="E4110" s="1" t="s">
        <v>34210</v>
      </c>
      <c r="H4110" s="1" t="s">
        <v>33508</v>
      </c>
      <c r="I4110" s="4"/>
      <c r="J4110" s="4" t="str">
        <f ca="1">IFERROR(__xludf.DUMMYFUNCTION("LEFT(INDEX(SPLIT(L4110, "" ""), 4), 2)"),"11")</f>
        <v>11</v>
      </c>
      <c r="K4110" s="1" t="s">
        <v>26628</v>
      </c>
      <c r="L4110" s="1" t="s">
        <v>33508</v>
      </c>
    </row>
    <row r="4111" spans="1:12" ht="13.2">
      <c r="A4111" s="20" t="s">
        <v>34211</v>
      </c>
      <c r="B4111" s="1">
        <v>4</v>
      </c>
      <c r="C4111" s="1" t="s">
        <v>9095</v>
      </c>
      <c r="D4111" s="1" t="s">
        <v>19372</v>
      </c>
      <c r="E4111" s="1" t="s">
        <v>34212</v>
      </c>
      <c r="H4111" s="1" t="s">
        <v>33508</v>
      </c>
      <c r="I4111" s="4"/>
      <c r="J4111" s="4" t="str">
        <f ca="1">IFERROR(__xludf.DUMMYFUNCTION("LEFT(INDEX(SPLIT(L4111, "" ""), 4), 2)"),"11")</f>
        <v>11</v>
      </c>
      <c r="K4111" s="1" t="s">
        <v>26614</v>
      </c>
      <c r="L4111" s="1" t="s">
        <v>33508</v>
      </c>
    </row>
    <row r="4112" spans="1:12" ht="13.2">
      <c r="A4112" s="20" t="s">
        <v>10809</v>
      </c>
      <c r="B4112" s="1">
        <v>5</v>
      </c>
      <c r="C4112" s="1" t="s">
        <v>34213</v>
      </c>
      <c r="D4112" s="1" t="s">
        <v>13043</v>
      </c>
      <c r="E4112" s="1" t="s">
        <v>34214</v>
      </c>
      <c r="H4112" s="1" t="s">
        <v>33508</v>
      </c>
      <c r="I4112" s="4"/>
      <c r="J4112" s="4" t="str">
        <f ca="1">IFERROR(__xludf.DUMMYFUNCTION("LEFT(INDEX(SPLIT(L4112, "" ""), 4), 2)"),"11")</f>
        <v>11</v>
      </c>
      <c r="K4112" s="1" t="s">
        <v>26647</v>
      </c>
      <c r="L4112" s="1" t="s">
        <v>33508</v>
      </c>
    </row>
    <row r="4113" spans="1:12" ht="13.2">
      <c r="A4113" s="20" t="s">
        <v>34215</v>
      </c>
      <c r="B4113" s="1">
        <v>5</v>
      </c>
      <c r="C4113" s="1" t="s">
        <v>34216</v>
      </c>
      <c r="D4113" s="1" t="s">
        <v>19372</v>
      </c>
      <c r="E4113" s="1" t="s">
        <v>34217</v>
      </c>
      <c r="H4113" s="1" t="s">
        <v>33508</v>
      </c>
      <c r="I4113" s="4"/>
      <c r="J4113" s="4" t="str">
        <f ca="1">IFERROR(__xludf.DUMMYFUNCTION("LEFT(INDEX(SPLIT(L4113, "" ""), 4), 2)"),"11")</f>
        <v>11</v>
      </c>
      <c r="K4113" s="1" t="s">
        <v>26614</v>
      </c>
      <c r="L4113" s="1" t="s">
        <v>33508</v>
      </c>
    </row>
    <row r="4114" spans="1:12" ht="13.2">
      <c r="A4114" s="20" t="s">
        <v>6296</v>
      </c>
      <c r="B4114" s="1">
        <v>5</v>
      </c>
      <c r="C4114" s="1" t="s">
        <v>34218</v>
      </c>
      <c r="D4114" s="1" t="s">
        <v>13043</v>
      </c>
      <c r="E4114" s="1" t="s">
        <v>34219</v>
      </c>
      <c r="H4114" s="1" t="s">
        <v>33508</v>
      </c>
      <c r="I4114" s="4"/>
      <c r="J4114" s="4" t="str">
        <f ca="1">IFERROR(__xludf.DUMMYFUNCTION("LEFT(INDEX(SPLIT(L4114, "" ""), 4), 2)"),"11")</f>
        <v>11</v>
      </c>
      <c r="K4114" s="1" t="s">
        <v>26647</v>
      </c>
      <c r="L4114" s="1" t="s">
        <v>33508</v>
      </c>
    </row>
    <row r="4115" spans="1:12" ht="13.2">
      <c r="A4115" s="20" t="s">
        <v>34220</v>
      </c>
      <c r="B4115" s="1">
        <v>5</v>
      </c>
      <c r="C4115" s="1" t="s">
        <v>34221</v>
      </c>
      <c r="D4115" s="1" t="s">
        <v>19372</v>
      </c>
      <c r="E4115" s="1" t="s">
        <v>34222</v>
      </c>
      <c r="H4115" s="1" t="s">
        <v>33508</v>
      </c>
      <c r="I4115" s="4"/>
      <c r="J4115" s="4" t="str">
        <f ca="1">IFERROR(__xludf.DUMMYFUNCTION("LEFT(INDEX(SPLIT(L4115, "" ""), 4), 2)"),"11")</f>
        <v>11</v>
      </c>
      <c r="K4115" s="1" t="s">
        <v>26614</v>
      </c>
      <c r="L4115" s="1" t="s">
        <v>33508</v>
      </c>
    </row>
    <row r="4116" spans="1:12" ht="13.2">
      <c r="A4116" s="20" t="s">
        <v>34223</v>
      </c>
      <c r="B4116" s="1">
        <v>5</v>
      </c>
      <c r="C4116" s="1" t="s">
        <v>34224</v>
      </c>
      <c r="D4116" s="1" t="s">
        <v>13043</v>
      </c>
      <c r="E4116" s="1" t="s">
        <v>34225</v>
      </c>
      <c r="H4116" s="1" t="s">
        <v>33508</v>
      </c>
      <c r="I4116" s="4"/>
      <c r="J4116" s="4" t="str">
        <f ca="1">IFERROR(__xludf.DUMMYFUNCTION("LEFT(INDEX(SPLIT(L4116, "" ""), 4), 2)"),"11")</f>
        <v>11</v>
      </c>
      <c r="K4116" s="1" t="s">
        <v>26614</v>
      </c>
      <c r="L4116" s="1" t="s">
        <v>33508</v>
      </c>
    </row>
    <row r="4117" spans="1:12" ht="13.2">
      <c r="A4117" s="20" t="s">
        <v>34226</v>
      </c>
      <c r="B4117" s="1">
        <v>5</v>
      </c>
      <c r="C4117" s="1" t="s">
        <v>108</v>
      </c>
      <c r="D4117" s="1" t="s">
        <v>19372</v>
      </c>
      <c r="E4117" s="1" t="s">
        <v>34227</v>
      </c>
      <c r="H4117" s="1" t="s">
        <v>33508</v>
      </c>
      <c r="I4117" s="4"/>
      <c r="J4117" s="4" t="str">
        <f ca="1">IFERROR(__xludf.DUMMYFUNCTION("LEFT(INDEX(SPLIT(L4117, "" ""), 4), 2)"),"11")</f>
        <v>11</v>
      </c>
      <c r="K4117" s="1" t="s">
        <v>26614</v>
      </c>
      <c r="L4117" s="1" t="s">
        <v>33508</v>
      </c>
    </row>
    <row r="4118" spans="1:12" ht="13.2">
      <c r="A4118" s="20" t="s">
        <v>34228</v>
      </c>
      <c r="B4118" s="1">
        <v>5</v>
      </c>
      <c r="C4118" s="1" t="s">
        <v>34229</v>
      </c>
      <c r="D4118" s="1" t="s">
        <v>13578</v>
      </c>
      <c r="E4118" s="1" t="s">
        <v>34230</v>
      </c>
      <c r="H4118" s="1" t="s">
        <v>33508</v>
      </c>
      <c r="I4118" s="4"/>
      <c r="J4118" s="4" t="str">
        <f ca="1">IFERROR(__xludf.DUMMYFUNCTION("LEFT(INDEX(SPLIT(L4118, "" ""), 4), 2)"),"11")</f>
        <v>11</v>
      </c>
      <c r="K4118" s="1" t="s">
        <v>26614</v>
      </c>
      <c r="L4118" s="1" t="s">
        <v>33508</v>
      </c>
    </row>
    <row r="4119" spans="1:12" ht="13.2">
      <c r="A4119" s="20" t="s">
        <v>34231</v>
      </c>
      <c r="B4119" s="1">
        <v>5</v>
      </c>
      <c r="C4119" s="1" t="s">
        <v>4110</v>
      </c>
      <c r="D4119" s="1" t="s">
        <v>19372</v>
      </c>
      <c r="E4119" s="1" t="s">
        <v>34232</v>
      </c>
      <c r="H4119" s="1" t="s">
        <v>33508</v>
      </c>
      <c r="I4119" s="4"/>
      <c r="J4119" s="4" t="str">
        <f ca="1">IFERROR(__xludf.DUMMYFUNCTION("LEFT(INDEX(SPLIT(L4119, "" ""), 4), 2)"),"11")</f>
        <v>11</v>
      </c>
      <c r="K4119" s="1" t="s">
        <v>26614</v>
      </c>
      <c r="L4119" s="1" t="s">
        <v>33508</v>
      </c>
    </row>
    <row r="4120" spans="1:12" ht="13.2">
      <c r="A4120" s="20" t="s">
        <v>34233</v>
      </c>
      <c r="B4120" s="1">
        <v>5</v>
      </c>
      <c r="C4120" s="1" t="s">
        <v>34234</v>
      </c>
      <c r="D4120" s="1" t="s">
        <v>13043</v>
      </c>
      <c r="E4120" s="1" t="s">
        <v>34235</v>
      </c>
      <c r="H4120" s="1" t="s">
        <v>33508</v>
      </c>
      <c r="I4120" s="4"/>
      <c r="J4120" s="4" t="str">
        <f ca="1">IFERROR(__xludf.DUMMYFUNCTION("LEFT(INDEX(SPLIT(L4120, "" ""), 4), 2)"),"11")</f>
        <v>11</v>
      </c>
      <c r="K4120" s="1" t="s">
        <v>26628</v>
      </c>
      <c r="L4120" s="1" t="s">
        <v>33508</v>
      </c>
    </row>
    <row r="4121" spans="1:12" ht="13.2">
      <c r="A4121" s="20" t="s">
        <v>34236</v>
      </c>
      <c r="B4121" s="1">
        <v>5</v>
      </c>
      <c r="C4121" s="1" t="s">
        <v>10909</v>
      </c>
      <c r="D4121" s="1" t="s">
        <v>13043</v>
      </c>
      <c r="E4121" s="1" t="s">
        <v>34237</v>
      </c>
      <c r="H4121" s="1" t="s">
        <v>33508</v>
      </c>
      <c r="I4121" s="4"/>
      <c r="J4121" s="4" t="str">
        <f ca="1">IFERROR(__xludf.DUMMYFUNCTION("LEFT(INDEX(SPLIT(L4121, "" ""), 4), 2)"),"11")</f>
        <v>11</v>
      </c>
      <c r="K4121" s="1" t="s">
        <v>28475</v>
      </c>
      <c r="L4121" s="1" t="s">
        <v>33508</v>
      </c>
    </row>
    <row r="4122" spans="1:12" ht="13.2">
      <c r="A4122" s="20" t="s">
        <v>34238</v>
      </c>
      <c r="B4122" s="1">
        <v>5</v>
      </c>
      <c r="C4122" s="1" t="s">
        <v>34239</v>
      </c>
      <c r="D4122" s="1" t="s">
        <v>13043</v>
      </c>
      <c r="E4122" s="1" t="s">
        <v>34240</v>
      </c>
      <c r="H4122" s="1" t="s">
        <v>33508</v>
      </c>
      <c r="I4122" s="4"/>
      <c r="J4122" s="4" t="str">
        <f ca="1">IFERROR(__xludf.DUMMYFUNCTION("LEFT(INDEX(SPLIT(L4122, "" ""), 4), 2)"),"11")</f>
        <v>11</v>
      </c>
      <c r="K4122" s="1" t="s">
        <v>26614</v>
      </c>
      <c r="L4122" s="1" t="s">
        <v>33508</v>
      </c>
    </row>
    <row r="4123" spans="1:12" ht="13.2">
      <c r="A4123" s="20" t="s">
        <v>34241</v>
      </c>
      <c r="B4123" s="1">
        <v>5</v>
      </c>
      <c r="C4123" s="1" t="s">
        <v>22072</v>
      </c>
      <c r="D4123" s="1" t="s">
        <v>13043</v>
      </c>
      <c r="E4123" s="1" t="s">
        <v>34242</v>
      </c>
      <c r="H4123" s="1" t="s">
        <v>33508</v>
      </c>
      <c r="I4123" s="4"/>
      <c r="J4123" s="4" t="str">
        <f ca="1">IFERROR(__xludf.DUMMYFUNCTION("LEFT(INDEX(SPLIT(L4123, "" ""), 4), 2)"),"11")</f>
        <v>11</v>
      </c>
      <c r="K4123" s="1" t="s">
        <v>26614</v>
      </c>
      <c r="L4123" s="1" t="s">
        <v>33508</v>
      </c>
    </row>
    <row r="4124" spans="1:12" ht="13.2">
      <c r="A4124" s="20" t="s">
        <v>34243</v>
      </c>
      <c r="B4124" s="1">
        <v>5</v>
      </c>
      <c r="C4124" s="1" t="s">
        <v>639</v>
      </c>
      <c r="D4124" s="1" t="s">
        <v>19372</v>
      </c>
      <c r="E4124" s="1" t="s">
        <v>34244</v>
      </c>
      <c r="H4124" s="1" t="s">
        <v>33508</v>
      </c>
      <c r="I4124" s="4"/>
      <c r="J4124" s="4" t="str">
        <f ca="1">IFERROR(__xludf.DUMMYFUNCTION("LEFT(INDEX(SPLIT(L4124, "" ""), 4), 2)"),"11")</f>
        <v>11</v>
      </c>
      <c r="K4124" s="1" t="s">
        <v>26614</v>
      </c>
      <c r="L4124" s="1" t="s">
        <v>33508</v>
      </c>
    </row>
    <row r="4125" spans="1:12" ht="13.2">
      <c r="A4125" s="20" t="s">
        <v>10742</v>
      </c>
      <c r="B4125" s="1">
        <v>5</v>
      </c>
      <c r="C4125" s="1" t="s">
        <v>34245</v>
      </c>
      <c r="D4125" s="1" t="s">
        <v>13043</v>
      </c>
      <c r="E4125" s="1" t="s">
        <v>34246</v>
      </c>
      <c r="H4125" s="1" t="s">
        <v>33508</v>
      </c>
      <c r="I4125" s="4"/>
      <c r="J4125" s="4" t="str">
        <f ca="1">IFERROR(__xludf.DUMMYFUNCTION("LEFT(INDEX(SPLIT(L4125, "" ""), 4), 2)"),"11")</f>
        <v>11</v>
      </c>
      <c r="K4125" s="1" t="s">
        <v>26647</v>
      </c>
      <c r="L4125" s="1" t="s">
        <v>33508</v>
      </c>
    </row>
    <row r="4126" spans="1:12" ht="13.2">
      <c r="A4126" s="20" t="s">
        <v>34247</v>
      </c>
      <c r="B4126" s="1">
        <v>5</v>
      </c>
      <c r="C4126" s="1" t="s">
        <v>34248</v>
      </c>
      <c r="D4126" s="1" t="s">
        <v>13043</v>
      </c>
      <c r="E4126" s="1" t="s">
        <v>34249</v>
      </c>
      <c r="H4126" s="1" t="s">
        <v>33508</v>
      </c>
      <c r="I4126" s="4"/>
      <c r="J4126" s="4" t="str">
        <f ca="1">IFERROR(__xludf.DUMMYFUNCTION("LEFT(INDEX(SPLIT(L4126, "" ""), 4), 2)"),"11")</f>
        <v>11</v>
      </c>
      <c r="K4126" s="1" t="s">
        <v>26614</v>
      </c>
      <c r="L4126" s="1" t="s">
        <v>33508</v>
      </c>
    </row>
    <row r="4127" spans="1:12" ht="13.2">
      <c r="A4127" s="20" t="s">
        <v>34250</v>
      </c>
      <c r="B4127" s="1">
        <v>5</v>
      </c>
      <c r="C4127" s="1" t="s">
        <v>34251</v>
      </c>
      <c r="D4127" s="1" t="s">
        <v>13043</v>
      </c>
      <c r="E4127" s="1" t="s">
        <v>34252</v>
      </c>
      <c r="H4127" s="1" t="s">
        <v>33508</v>
      </c>
      <c r="I4127" s="4"/>
      <c r="J4127" s="4" t="str">
        <f ca="1">IFERROR(__xludf.DUMMYFUNCTION("LEFT(INDEX(SPLIT(L4127, "" ""), 4), 2)"),"11")</f>
        <v>11</v>
      </c>
      <c r="K4127" s="1" t="s">
        <v>26614</v>
      </c>
      <c r="L4127" s="1" t="s">
        <v>33508</v>
      </c>
    </row>
    <row r="4128" spans="1:12" ht="13.2">
      <c r="A4128" s="20" t="s">
        <v>34253</v>
      </c>
      <c r="B4128" s="1">
        <v>5</v>
      </c>
      <c r="C4128" s="1" t="s">
        <v>22796</v>
      </c>
      <c r="D4128" s="1" t="s">
        <v>19372</v>
      </c>
      <c r="E4128" s="1" t="s">
        <v>34254</v>
      </c>
      <c r="H4128" s="1" t="s">
        <v>33508</v>
      </c>
      <c r="I4128" s="4"/>
      <c r="J4128" s="4" t="str">
        <f ca="1">IFERROR(__xludf.DUMMYFUNCTION("LEFT(INDEX(SPLIT(L4128, "" ""), 4), 2)"),"11")</f>
        <v>11</v>
      </c>
      <c r="K4128" s="1" t="s">
        <v>26614</v>
      </c>
      <c r="L4128" s="1" t="s">
        <v>33508</v>
      </c>
    </row>
    <row r="4129" spans="1:12" ht="13.2">
      <c r="A4129" s="20" t="s">
        <v>1596</v>
      </c>
      <c r="B4129" s="1">
        <v>5</v>
      </c>
      <c r="C4129" s="1" t="s">
        <v>19870</v>
      </c>
      <c r="D4129" s="1" t="s">
        <v>19372</v>
      </c>
      <c r="E4129" s="1" t="s">
        <v>34255</v>
      </c>
      <c r="H4129" s="1" t="s">
        <v>33508</v>
      </c>
      <c r="I4129" s="4"/>
      <c r="J4129" s="4" t="str">
        <f ca="1">IFERROR(__xludf.DUMMYFUNCTION("LEFT(INDEX(SPLIT(L4129, "" ""), 4), 2)"),"11")</f>
        <v>11</v>
      </c>
      <c r="K4129" s="1" t="s">
        <v>26614</v>
      </c>
      <c r="L4129" s="1" t="s">
        <v>33508</v>
      </c>
    </row>
    <row r="4130" spans="1:12" ht="13.2">
      <c r="A4130" s="20" t="s">
        <v>34256</v>
      </c>
      <c r="B4130" s="1">
        <v>5</v>
      </c>
      <c r="C4130" s="1" t="s">
        <v>30693</v>
      </c>
      <c r="D4130" s="1" t="s">
        <v>19372</v>
      </c>
      <c r="E4130" s="1" t="s">
        <v>34257</v>
      </c>
      <c r="H4130" s="1" t="s">
        <v>33508</v>
      </c>
      <c r="I4130" s="4"/>
      <c r="J4130" s="4" t="str">
        <f ca="1">IFERROR(__xludf.DUMMYFUNCTION("LEFT(INDEX(SPLIT(L4130, "" ""), 4), 2)"),"11")</f>
        <v>11</v>
      </c>
      <c r="K4130" s="1" t="s">
        <v>26614</v>
      </c>
      <c r="L4130" s="1" t="s">
        <v>33508</v>
      </c>
    </row>
    <row r="4131" spans="1:12" ht="13.2">
      <c r="A4131" s="20" t="s">
        <v>34258</v>
      </c>
      <c r="B4131" s="1">
        <v>5</v>
      </c>
      <c r="C4131" s="1" t="s">
        <v>34259</v>
      </c>
      <c r="D4131" s="1" t="s">
        <v>13043</v>
      </c>
      <c r="E4131" s="1" t="s">
        <v>34260</v>
      </c>
      <c r="H4131" s="1" t="s">
        <v>33508</v>
      </c>
      <c r="I4131" s="4"/>
      <c r="J4131" s="4" t="str">
        <f ca="1">IFERROR(__xludf.DUMMYFUNCTION("LEFT(INDEX(SPLIT(L4131, "" ""), 4), 2)"),"11")</f>
        <v>11</v>
      </c>
      <c r="K4131" s="1" t="s">
        <v>26614</v>
      </c>
      <c r="L4131" s="1" t="s">
        <v>33508</v>
      </c>
    </row>
    <row r="4132" spans="1:12" ht="13.2">
      <c r="A4132" s="20" t="s">
        <v>34261</v>
      </c>
      <c r="B4132" s="1">
        <v>5</v>
      </c>
      <c r="C4132" s="1" t="s">
        <v>34262</v>
      </c>
      <c r="D4132" s="1" t="s">
        <v>19372</v>
      </c>
      <c r="E4132" s="1" t="s">
        <v>34263</v>
      </c>
      <c r="H4132" s="1" t="s">
        <v>33508</v>
      </c>
      <c r="I4132" s="4"/>
      <c r="J4132" s="4" t="str">
        <f ca="1">IFERROR(__xludf.DUMMYFUNCTION("LEFT(INDEX(SPLIT(L4132, "" ""), 4), 2)"),"11")</f>
        <v>11</v>
      </c>
      <c r="K4132" s="1" t="s">
        <v>26614</v>
      </c>
      <c r="L4132" s="1" t="s">
        <v>33508</v>
      </c>
    </row>
    <row r="4133" spans="1:12" ht="13.2">
      <c r="A4133" s="20" t="s">
        <v>10388</v>
      </c>
      <c r="B4133" s="1">
        <v>5</v>
      </c>
      <c r="C4133" s="1" t="s">
        <v>34264</v>
      </c>
      <c r="D4133" s="1" t="s">
        <v>13043</v>
      </c>
      <c r="E4133" s="1" t="s">
        <v>34265</v>
      </c>
      <c r="H4133" s="1" t="s">
        <v>33508</v>
      </c>
      <c r="I4133" s="4"/>
      <c r="J4133" s="4" t="str">
        <f ca="1">IFERROR(__xludf.DUMMYFUNCTION("LEFT(INDEX(SPLIT(L4133, "" ""), 4), 2)"),"11")</f>
        <v>11</v>
      </c>
      <c r="K4133" s="1" t="s">
        <v>26614</v>
      </c>
      <c r="L4133" s="1" t="s">
        <v>33508</v>
      </c>
    </row>
    <row r="4134" spans="1:12" ht="13.2">
      <c r="A4134" s="20" t="s">
        <v>34266</v>
      </c>
      <c r="B4134" s="1">
        <v>5</v>
      </c>
      <c r="C4134" s="1" t="s">
        <v>34267</v>
      </c>
      <c r="D4134" s="1" t="s">
        <v>19372</v>
      </c>
      <c r="E4134" s="1" t="s">
        <v>34268</v>
      </c>
      <c r="H4134" s="1" t="s">
        <v>33508</v>
      </c>
      <c r="I4134" s="4"/>
      <c r="J4134" s="4" t="str">
        <f ca="1">IFERROR(__xludf.DUMMYFUNCTION("LEFT(INDEX(SPLIT(L4134, "" ""), 4), 2)"),"11")</f>
        <v>11</v>
      </c>
      <c r="K4134" s="1" t="s">
        <v>26614</v>
      </c>
      <c r="L4134" s="1" t="s">
        <v>33508</v>
      </c>
    </row>
    <row r="4135" spans="1:12" ht="13.2">
      <c r="A4135" s="20" t="s">
        <v>34269</v>
      </c>
      <c r="B4135" s="1">
        <v>4</v>
      </c>
      <c r="C4135" s="1" t="s">
        <v>34270</v>
      </c>
      <c r="D4135" s="1" t="s">
        <v>13043</v>
      </c>
      <c r="E4135" s="1" t="s">
        <v>34271</v>
      </c>
      <c r="H4135" s="1" t="s">
        <v>33508</v>
      </c>
      <c r="I4135" s="4"/>
      <c r="J4135" s="4" t="str">
        <f ca="1">IFERROR(__xludf.DUMMYFUNCTION("LEFT(INDEX(SPLIT(L4135, "" ""), 4), 2)"),"11")</f>
        <v>11</v>
      </c>
      <c r="K4135" s="1" t="s">
        <v>26614</v>
      </c>
      <c r="L4135" s="1" t="s">
        <v>33508</v>
      </c>
    </row>
    <row r="4136" spans="1:12" ht="13.2">
      <c r="A4136" s="20" t="s">
        <v>34272</v>
      </c>
      <c r="B4136" s="1">
        <v>5</v>
      </c>
      <c r="C4136" s="1" t="s">
        <v>34273</v>
      </c>
      <c r="D4136" s="1" t="s">
        <v>13043</v>
      </c>
      <c r="E4136" s="1" t="s">
        <v>34274</v>
      </c>
      <c r="H4136" s="1" t="s">
        <v>33508</v>
      </c>
      <c r="I4136" s="4"/>
      <c r="J4136" s="4" t="str">
        <f ca="1">IFERROR(__xludf.DUMMYFUNCTION("LEFT(INDEX(SPLIT(L4136, "" ""), 4), 2)"),"11")</f>
        <v>11</v>
      </c>
      <c r="K4136" s="1" t="s">
        <v>26628</v>
      </c>
      <c r="L4136" s="1" t="s">
        <v>33508</v>
      </c>
    </row>
    <row r="4137" spans="1:12" ht="13.2">
      <c r="A4137" s="20" t="s">
        <v>34275</v>
      </c>
      <c r="B4137" s="1">
        <v>5</v>
      </c>
      <c r="C4137" s="1" t="s">
        <v>34276</v>
      </c>
      <c r="D4137" s="1" t="s">
        <v>13043</v>
      </c>
      <c r="E4137" s="1" t="s">
        <v>34277</v>
      </c>
      <c r="H4137" s="1" t="s">
        <v>33508</v>
      </c>
      <c r="I4137" s="4"/>
      <c r="J4137" s="4" t="str">
        <f ca="1">IFERROR(__xludf.DUMMYFUNCTION("LEFT(INDEX(SPLIT(L4137, "" ""), 4), 2)"),"11")</f>
        <v>11</v>
      </c>
      <c r="K4137" s="1" t="s">
        <v>28396</v>
      </c>
      <c r="L4137" s="1" t="s">
        <v>33508</v>
      </c>
    </row>
    <row r="4138" spans="1:12" ht="13.2">
      <c r="A4138" s="20" t="s">
        <v>3831</v>
      </c>
      <c r="B4138" s="1">
        <v>5</v>
      </c>
      <c r="C4138" s="1" t="s">
        <v>33835</v>
      </c>
      <c r="D4138" s="1" t="s">
        <v>13578</v>
      </c>
      <c r="E4138" s="1" t="s">
        <v>34278</v>
      </c>
      <c r="H4138" s="1" t="s">
        <v>33508</v>
      </c>
      <c r="I4138" s="4"/>
      <c r="J4138" s="4" t="str">
        <f ca="1">IFERROR(__xludf.DUMMYFUNCTION("LEFT(INDEX(SPLIT(L4138, "" ""), 4), 2)"),"11")</f>
        <v>11</v>
      </c>
      <c r="K4138" s="1" t="s">
        <v>28396</v>
      </c>
      <c r="L4138" s="1" t="s">
        <v>33508</v>
      </c>
    </row>
    <row r="4139" spans="1:12" ht="13.2">
      <c r="A4139" s="20" t="s">
        <v>34279</v>
      </c>
      <c r="B4139" s="1">
        <v>5</v>
      </c>
      <c r="C4139" s="1" t="s">
        <v>34280</v>
      </c>
      <c r="D4139" s="1" t="s">
        <v>13043</v>
      </c>
      <c r="E4139" s="1" t="s">
        <v>34281</v>
      </c>
      <c r="H4139" s="1" t="s">
        <v>33508</v>
      </c>
      <c r="I4139" s="4"/>
      <c r="J4139" s="4" t="str">
        <f ca="1">IFERROR(__xludf.DUMMYFUNCTION("LEFT(INDEX(SPLIT(L4139, "" ""), 4), 2)"),"11")</f>
        <v>11</v>
      </c>
      <c r="K4139" s="1" t="s">
        <v>26614</v>
      </c>
      <c r="L4139" s="1" t="s">
        <v>33508</v>
      </c>
    </row>
    <row r="4140" spans="1:12" ht="13.2">
      <c r="A4140" s="20" t="s">
        <v>34282</v>
      </c>
      <c r="B4140" s="1">
        <v>5</v>
      </c>
      <c r="C4140" s="1" t="s">
        <v>639</v>
      </c>
      <c r="D4140" s="1" t="s">
        <v>13043</v>
      </c>
      <c r="E4140" s="1" t="s">
        <v>34283</v>
      </c>
      <c r="H4140" s="1" t="s">
        <v>33508</v>
      </c>
      <c r="I4140" s="4"/>
      <c r="J4140" s="4" t="str">
        <f ca="1">IFERROR(__xludf.DUMMYFUNCTION("LEFT(INDEX(SPLIT(L4140, "" ""), 4), 2)"),"11")</f>
        <v>11</v>
      </c>
      <c r="K4140" s="1" t="s">
        <v>26614</v>
      </c>
      <c r="L4140" s="1" t="s">
        <v>33508</v>
      </c>
    </row>
    <row r="4141" spans="1:12" ht="13.2">
      <c r="A4141" s="20" t="s">
        <v>34284</v>
      </c>
      <c r="B4141" s="1">
        <v>5</v>
      </c>
      <c r="C4141" s="1" t="s">
        <v>34285</v>
      </c>
      <c r="D4141" s="1" t="s">
        <v>13578</v>
      </c>
      <c r="E4141" s="1" t="s">
        <v>34286</v>
      </c>
      <c r="H4141" s="1" t="s">
        <v>33508</v>
      </c>
      <c r="I4141" s="4"/>
      <c r="J4141" s="4" t="str">
        <f ca="1">IFERROR(__xludf.DUMMYFUNCTION("LEFT(INDEX(SPLIT(L4141, "" ""), 4), 2)"),"11")</f>
        <v>11</v>
      </c>
      <c r="K4141" s="1" t="s">
        <v>28396</v>
      </c>
      <c r="L4141" s="1" t="s">
        <v>33508</v>
      </c>
    </row>
    <row r="4142" spans="1:12" ht="13.2">
      <c r="A4142" s="20" t="s">
        <v>34287</v>
      </c>
      <c r="B4142" s="1">
        <v>5</v>
      </c>
      <c r="C4142" s="1" t="s">
        <v>20054</v>
      </c>
      <c r="D4142" s="1" t="s">
        <v>19372</v>
      </c>
      <c r="E4142" s="1" t="s">
        <v>34288</v>
      </c>
      <c r="H4142" s="1" t="s">
        <v>33508</v>
      </c>
      <c r="I4142" s="4"/>
      <c r="J4142" s="4" t="str">
        <f ca="1">IFERROR(__xludf.DUMMYFUNCTION("LEFT(INDEX(SPLIT(L4142, "" ""), 4), 2)"),"11")</f>
        <v>11</v>
      </c>
      <c r="K4142" s="1" t="s">
        <v>26614</v>
      </c>
      <c r="L4142" s="1" t="s">
        <v>33508</v>
      </c>
    </row>
    <row r="4143" spans="1:12" ht="13.2">
      <c r="A4143" s="20" t="s">
        <v>34289</v>
      </c>
      <c r="B4143" s="1">
        <v>5</v>
      </c>
      <c r="C4143" s="1" t="s">
        <v>34290</v>
      </c>
      <c r="D4143" s="1" t="s">
        <v>13043</v>
      </c>
      <c r="E4143" s="1" t="s">
        <v>34291</v>
      </c>
      <c r="H4143" s="1" t="s">
        <v>33508</v>
      </c>
      <c r="I4143" s="4"/>
      <c r="J4143" s="4" t="str">
        <f ca="1">IFERROR(__xludf.DUMMYFUNCTION("LEFT(INDEX(SPLIT(L4143, "" ""), 4), 2)"),"11")</f>
        <v>11</v>
      </c>
      <c r="K4143" s="1" t="s">
        <v>26614</v>
      </c>
      <c r="L4143" s="1" t="s">
        <v>33508</v>
      </c>
    </row>
    <row r="4144" spans="1:12" ht="13.2">
      <c r="A4144" s="20" t="s">
        <v>34292</v>
      </c>
      <c r="B4144" s="1">
        <v>5</v>
      </c>
      <c r="C4144" s="1" t="s">
        <v>34293</v>
      </c>
      <c r="D4144" s="1" t="s">
        <v>13043</v>
      </c>
      <c r="E4144" s="1" t="s">
        <v>34294</v>
      </c>
      <c r="H4144" s="1" t="s">
        <v>33508</v>
      </c>
      <c r="I4144" s="4"/>
      <c r="J4144" s="4" t="str">
        <f ca="1">IFERROR(__xludf.DUMMYFUNCTION("LEFT(INDEX(SPLIT(L4144, "" ""), 4), 2)"),"11")</f>
        <v>11</v>
      </c>
      <c r="K4144" s="1" t="s">
        <v>26614</v>
      </c>
      <c r="L4144" s="1" t="s">
        <v>33508</v>
      </c>
    </row>
    <row r="4145" spans="1:12" ht="13.2">
      <c r="A4145" s="20" t="s">
        <v>18398</v>
      </c>
      <c r="B4145" s="1">
        <v>5</v>
      </c>
      <c r="C4145" s="1" t="s">
        <v>33810</v>
      </c>
      <c r="D4145" s="1" t="s">
        <v>13043</v>
      </c>
      <c r="E4145" s="1" t="s">
        <v>34295</v>
      </c>
      <c r="H4145" s="1" t="s">
        <v>33508</v>
      </c>
      <c r="I4145" s="4"/>
      <c r="J4145" s="4" t="str">
        <f ca="1">IFERROR(__xludf.DUMMYFUNCTION("LEFT(INDEX(SPLIT(L4145, "" ""), 4), 2)"),"11")</f>
        <v>11</v>
      </c>
      <c r="K4145" s="1" t="s">
        <v>26702</v>
      </c>
      <c r="L4145" s="1" t="s">
        <v>33508</v>
      </c>
    </row>
    <row r="4146" spans="1:12" ht="13.2">
      <c r="A4146" s="20" t="s">
        <v>34296</v>
      </c>
      <c r="B4146" s="1">
        <v>5</v>
      </c>
      <c r="C4146" s="1" t="s">
        <v>34297</v>
      </c>
      <c r="D4146" s="1" t="s">
        <v>13043</v>
      </c>
      <c r="E4146" s="1" t="s">
        <v>34298</v>
      </c>
      <c r="H4146" s="1" t="s">
        <v>33508</v>
      </c>
      <c r="I4146" s="4"/>
      <c r="J4146" s="4" t="str">
        <f ca="1">IFERROR(__xludf.DUMMYFUNCTION("LEFT(INDEX(SPLIT(L4146, "" ""), 4), 2)"),"11")</f>
        <v>11</v>
      </c>
      <c r="K4146" s="1" t="s">
        <v>28396</v>
      </c>
      <c r="L4146" s="1" t="s">
        <v>33508</v>
      </c>
    </row>
    <row r="4147" spans="1:12" ht="13.2">
      <c r="A4147" s="20" t="s">
        <v>34299</v>
      </c>
      <c r="B4147" s="1">
        <v>5</v>
      </c>
      <c r="C4147" s="1" t="s">
        <v>34300</v>
      </c>
      <c r="D4147" s="1" t="s">
        <v>19372</v>
      </c>
      <c r="E4147" s="1" t="s">
        <v>34301</v>
      </c>
      <c r="H4147" s="1" t="s">
        <v>33508</v>
      </c>
      <c r="I4147" s="4"/>
      <c r="J4147" s="4" t="str">
        <f ca="1">IFERROR(__xludf.DUMMYFUNCTION("LEFT(INDEX(SPLIT(L4147, "" ""), 4), 2)"),"11")</f>
        <v>11</v>
      </c>
      <c r="K4147" s="1" t="s">
        <v>26621</v>
      </c>
      <c r="L4147" s="1" t="s">
        <v>33508</v>
      </c>
    </row>
    <row r="4148" spans="1:12" ht="13.2">
      <c r="A4148" s="20" t="s">
        <v>34302</v>
      </c>
      <c r="B4148" s="1">
        <v>5</v>
      </c>
      <c r="C4148" s="1" t="s">
        <v>34303</v>
      </c>
      <c r="D4148" s="1" t="s">
        <v>13043</v>
      </c>
      <c r="E4148" s="1" t="s">
        <v>34304</v>
      </c>
      <c r="H4148" s="1" t="s">
        <v>33508</v>
      </c>
      <c r="I4148" s="4"/>
      <c r="J4148" s="4" t="str">
        <f ca="1">IFERROR(__xludf.DUMMYFUNCTION("LEFT(INDEX(SPLIT(L4148, "" ""), 4), 2)"),"11")</f>
        <v>11</v>
      </c>
      <c r="K4148" s="1" t="s">
        <v>26614</v>
      </c>
      <c r="L4148" s="1" t="s">
        <v>33508</v>
      </c>
    </row>
    <row r="4149" spans="1:12" ht="13.2">
      <c r="A4149" s="20" t="s">
        <v>22541</v>
      </c>
      <c r="B4149" s="1">
        <v>5</v>
      </c>
      <c r="C4149" s="1" t="s">
        <v>639</v>
      </c>
      <c r="D4149" s="1" t="s">
        <v>19372</v>
      </c>
      <c r="E4149" s="1" t="s">
        <v>34305</v>
      </c>
      <c r="H4149" s="1" t="s">
        <v>33508</v>
      </c>
      <c r="I4149" s="4"/>
      <c r="J4149" s="4" t="str">
        <f ca="1">IFERROR(__xludf.DUMMYFUNCTION("LEFT(INDEX(SPLIT(L4149, "" ""), 4), 2)"),"11")</f>
        <v>11</v>
      </c>
      <c r="K4149" s="1" t="s">
        <v>26614</v>
      </c>
      <c r="L4149" s="1" t="s">
        <v>33508</v>
      </c>
    </row>
    <row r="4150" spans="1:12" ht="13.2">
      <c r="A4150" s="20" t="s">
        <v>34306</v>
      </c>
      <c r="B4150" s="1">
        <v>5</v>
      </c>
      <c r="C4150" s="1" t="s">
        <v>34307</v>
      </c>
      <c r="D4150" s="1" t="s">
        <v>13043</v>
      </c>
      <c r="E4150" s="1" t="s">
        <v>34308</v>
      </c>
      <c r="H4150" s="1" t="s">
        <v>33508</v>
      </c>
      <c r="I4150" s="4"/>
      <c r="J4150" s="4" t="str">
        <f ca="1">IFERROR(__xludf.DUMMYFUNCTION("LEFT(INDEX(SPLIT(L4150, "" ""), 4), 2)"),"11")</f>
        <v>11</v>
      </c>
      <c r="K4150" s="1" t="s">
        <v>26628</v>
      </c>
      <c r="L4150" s="1" t="s">
        <v>33508</v>
      </c>
    </row>
    <row r="4151" spans="1:12" ht="13.2">
      <c r="A4151" s="20" t="s">
        <v>34309</v>
      </c>
      <c r="B4151" s="1">
        <v>5</v>
      </c>
      <c r="C4151" s="1" t="s">
        <v>34310</v>
      </c>
      <c r="D4151" s="1" t="s">
        <v>13578</v>
      </c>
      <c r="E4151" s="1" t="s">
        <v>34311</v>
      </c>
      <c r="H4151" s="1" t="s">
        <v>33508</v>
      </c>
      <c r="I4151" s="4"/>
      <c r="J4151" s="4" t="str">
        <f ca="1">IFERROR(__xludf.DUMMYFUNCTION("LEFT(INDEX(SPLIT(L4151, "" ""), 4), 2)"),"11")</f>
        <v>11</v>
      </c>
      <c r="K4151" s="1" t="s">
        <v>26614</v>
      </c>
      <c r="L4151" s="1" t="s">
        <v>33508</v>
      </c>
    </row>
    <row r="4152" spans="1:12" ht="13.2">
      <c r="A4152" s="20" t="s">
        <v>8609</v>
      </c>
      <c r="B4152" s="1">
        <v>5</v>
      </c>
      <c r="C4152" s="1" t="s">
        <v>34312</v>
      </c>
      <c r="D4152" s="1" t="s">
        <v>13043</v>
      </c>
      <c r="E4152" s="1" t="s">
        <v>34313</v>
      </c>
      <c r="H4152" s="1" t="s">
        <v>33508</v>
      </c>
      <c r="I4152" s="4"/>
      <c r="J4152" s="4" t="str">
        <f ca="1">IFERROR(__xludf.DUMMYFUNCTION("LEFT(INDEX(SPLIT(L4152, "" ""), 4), 2)"),"11")</f>
        <v>11</v>
      </c>
      <c r="K4152" s="1" t="s">
        <v>26647</v>
      </c>
      <c r="L4152" s="1" t="s">
        <v>33508</v>
      </c>
    </row>
    <row r="4153" spans="1:12" ht="13.2">
      <c r="A4153" s="20" t="s">
        <v>34314</v>
      </c>
      <c r="B4153" s="1">
        <v>5</v>
      </c>
      <c r="C4153" s="1" t="s">
        <v>34315</v>
      </c>
      <c r="D4153" s="1" t="s">
        <v>19372</v>
      </c>
      <c r="E4153" s="1" t="s">
        <v>34316</v>
      </c>
      <c r="H4153" s="1" t="s">
        <v>33508</v>
      </c>
      <c r="I4153" s="4"/>
      <c r="J4153" s="4" t="str">
        <f ca="1">IFERROR(__xludf.DUMMYFUNCTION("LEFT(INDEX(SPLIT(L4153, "" ""), 4), 2)"),"11")</f>
        <v>11</v>
      </c>
      <c r="K4153" s="1" t="s">
        <v>26614</v>
      </c>
      <c r="L4153" s="1" t="s">
        <v>33508</v>
      </c>
    </row>
    <row r="4154" spans="1:12" ht="13.2">
      <c r="A4154" s="20" t="s">
        <v>34317</v>
      </c>
      <c r="B4154" s="1">
        <v>5</v>
      </c>
      <c r="C4154" s="1" t="s">
        <v>34318</v>
      </c>
      <c r="D4154" s="1" t="s">
        <v>13578</v>
      </c>
      <c r="E4154" s="1" t="s">
        <v>34319</v>
      </c>
      <c r="H4154" s="1" t="s">
        <v>33508</v>
      </c>
      <c r="I4154" s="4"/>
      <c r="J4154" s="4" t="str">
        <f ca="1">IFERROR(__xludf.DUMMYFUNCTION("LEFT(INDEX(SPLIT(L4154, "" ""), 4), 2)"),"11")</f>
        <v>11</v>
      </c>
      <c r="K4154" s="1" t="s">
        <v>26614</v>
      </c>
      <c r="L4154" s="1" t="s">
        <v>33508</v>
      </c>
    </row>
    <row r="4155" spans="1:12" ht="13.2">
      <c r="A4155" s="20" t="s">
        <v>3831</v>
      </c>
      <c r="B4155" s="1">
        <v>5</v>
      </c>
      <c r="C4155" s="1" t="s">
        <v>34320</v>
      </c>
      <c r="D4155" s="1" t="s">
        <v>13043</v>
      </c>
      <c r="E4155" s="1" t="s">
        <v>34321</v>
      </c>
      <c r="H4155" s="1" t="s">
        <v>33508</v>
      </c>
      <c r="I4155" s="4"/>
      <c r="J4155" s="4" t="str">
        <f ca="1">IFERROR(__xludf.DUMMYFUNCTION("LEFT(INDEX(SPLIT(L4155, "" ""), 4), 2)"),"11")</f>
        <v>11</v>
      </c>
      <c r="K4155" s="1" t="s">
        <v>28396</v>
      </c>
      <c r="L4155" s="1" t="s">
        <v>33508</v>
      </c>
    </row>
    <row r="4156" spans="1:12" ht="13.2">
      <c r="A4156" s="20" t="s">
        <v>34322</v>
      </c>
      <c r="B4156" s="1">
        <v>5</v>
      </c>
      <c r="C4156" s="1" t="s">
        <v>18746</v>
      </c>
      <c r="D4156" s="1" t="s">
        <v>19372</v>
      </c>
      <c r="E4156" s="1" t="s">
        <v>34323</v>
      </c>
      <c r="H4156" s="1" t="s">
        <v>33508</v>
      </c>
      <c r="I4156" s="4"/>
      <c r="J4156" s="4" t="str">
        <f ca="1">IFERROR(__xludf.DUMMYFUNCTION("LEFT(INDEX(SPLIT(L4156, "" ""), 4), 2)"),"11")</f>
        <v>11</v>
      </c>
      <c r="K4156" s="1" t="s">
        <v>26614</v>
      </c>
      <c r="L4156" s="1" t="s">
        <v>33508</v>
      </c>
    </row>
    <row r="4157" spans="1:12" ht="13.2">
      <c r="A4157" s="20" t="s">
        <v>3831</v>
      </c>
      <c r="B4157" s="1">
        <v>3</v>
      </c>
      <c r="C4157" s="1" t="s">
        <v>34324</v>
      </c>
      <c r="D4157" s="1" t="s">
        <v>13578</v>
      </c>
      <c r="E4157" s="1" t="s">
        <v>34325</v>
      </c>
      <c r="H4157" s="1" t="s">
        <v>33508</v>
      </c>
      <c r="I4157" s="4"/>
      <c r="J4157" s="4" t="str">
        <f ca="1">IFERROR(__xludf.DUMMYFUNCTION("LEFT(INDEX(SPLIT(L4157, "" ""), 4), 2)"),"11")</f>
        <v>11</v>
      </c>
      <c r="K4157" s="1" t="s">
        <v>28475</v>
      </c>
      <c r="L4157" s="1" t="s">
        <v>33508</v>
      </c>
    </row>
    <row r="4158" spans="1:12" ht="13.2">
      <c r="A4158" s="20" t="s">
        <v>19436</v>
      </c>
      <c r="B4158" s="1">
        <v>5</v>
      </c>
      <c r="C4158" s="1" t="s">
        <v>33598</v>
      </c>
      <c r="D4158" s="1" t="s">
        <v>13578</v>
      </c>
      <c r="E4158" s="1" t="s">
        <v>34326</v>
      </c>
      <c r="H4158" s="1" t="s">
        <v>33508</v>
      </c>
      <c r="I4158" s="4"/>
      <c r="J4158" s="4" t="str">
        <f ca="1">IFERROR(__xludf.DUMMYFUNCTION("LEFT(INDEX(SPLIT(L4158, "" ""), 4), 2)"),"11")</f>
        <v>11</v>
      </c>
      <c r="K4158" s="1" t="s">
        <v>30315</v>
      </c>
      <c r="L4158" s="1" t="s">
        <v>33508</v>
      </c>
    </row>
    <row r="4159" spans="1:12" ht="13.2">
      <c r="A4159" s="20" t="s">
        <v>6752</v>
      </c>
      <c r="B4159" s="1">
        <v>5</v>
      </c>
      <c r="C4159" s="1" t="s">
        <v>34327</v>
      </c>
      <c r="D4159" s="1" t="s">
        <v>13043</v>
      </c>
      <c r="E4159" s="1" t="s">
        <v>34328</v>
      </c>
      <c r="H4159" s="1" t="s">
        <v>33508</v>
      </c>
      <c r="I4159" s="4"/>
      <c r="J4159" s="4" t="str">
        <f ca="1">IFERROR(__xludf.DUMMYFUNCTION("LEFT(INDEX(SPLIT(L4159, "" ""), 4), 2)"),"11")</f>
        <v>11</v>
      </c>
      <c r="K4159" s="1" t="s">
        <v>26614</v>
      </c>
      <c r="L4159" s="1" t="s">
        <v>33508</v>
      </c>
    </row>
    <row r="4160" spans="1:12" ht="13.2">
      <c r="A4160" s="20" t="s">
        <v>34329</v>
      </c>
      <c r="B4160" s="1">
        <v>4</v>
      </c>
      <c r="C4160" s="1" t="s">
        <v>34330</v>
      </c>
      <c r="D4160" s="1" t="s">
        <v>13043</v>
      </c>
      <c r="E4160" s="1" t="s">
        <v>34331</v>
      </c>
      <c r="H4160" s="1" t="s">
        <v>33508</v>
      </c>
      <c r="I4160" s="4"/>
      <c r="J4160" s="4" t="str">
        <f ca="1">IFERROR(__xludf.DUMMYFUNCTION("LEFT(INDEX(SPLIT(L4160, "" ""), 4), 2)"),"11")</f>
        <v>11</v>
      </c>
      <c r="K4160" s="1" t="s">
        <v>26614</v>
      </c>
      <c r="L4160" s="1" t="s">
        <v>33508</v>
      </c>
    </row>
    <row r="4161" spans="1:12" ht="13.2">
      <c r="A4161" s="20" t="s">
        <v>2387</v>
      </c>
      <c r="B4161" s="1">
        <v>5</v>
      </c>
      <c r="C4161" s="1" t="s">
        <v>4406</v>
      </c>
      <c r="D4161" s="1" t="s">
        <v>13043</v>
      </c>
      <c r="E4161" s="1" t="s">
        <v>34332</v>
      </c>
      <c r="H4161" s="1" t="s">
        <v>33508</v>
      </c>
      <c r="I4161" s="4"/>
      <c r="J4161" s="4" t="str">
        <f ca="1">IFERROR(__xludf.DUMMYFUNCTION("LEFT(INDEX(SPLIT(L4161, "" ""), 4), 2)"),"11")</f>
        <v>11</v>
      </c>
      <c r="K4161" s="1" t="s">
        <v>26614</v>
      </c>
      <c r="L4161" s="1" t="s">
        <v>33508</v>
      </c>
    </row>
    <row r="4162" spans="1:12" ht="13.2">
      <c r="A4162" s="20" t="s">
        <v>34333</v>
      </c>
      <c r="B4162" s="1">
        <v>5</v>
      </c>
      <c r="C4162" s="1" t="s">
        <v>34334</v>
      </c>
      <c r="D4162" s="1" t="s">
        <v>19372</v>
      </c>
      <c r="E4162" s="1" t="s">
        <v>34335</v>
      </c>
      <c r="H4162" s="1" t="s">
        <v>33508</v>
      </c>
      <c r="I4162" s="4"/>
      <c r="J4162" s="4" t="str">
        <f ca="1">IFERROR(__xludf.DUMMYFUNCTION("LEFT(INDEX(SPLIT(L4162, "" ""), 4), 2)"),"11")</f>
        <v>11</v>
      </c>
      <c r="K4162" s="1" t="s">
        <v>26614</v>
      </c>
      <c r="L4162" s="1" t="s">
        <v>33508</v>
      </c>
    </row>
    <row r="4163" spans="1:12" ht="13.2">
      <c r="A4163" s="20" t="s">
        <v>24485</v>
      </c>
      <c r="B4163" s="1">
        <v>5</v>
      </c>
      <c r="C4163" s="1" t="s">
        <v>34336</v>
      </c>
      <c r="D4163" s="1" t="s">
        <v>19372</v>
      </c>
      <c r="E4163" s="1" t="s">
        <v>34337</v>
      </c>
      <c r="H4163" s="1" t="s">
        <v>33508</v>
      </c>
      <c r="I4163" s="4"/>
      <c r="J4163" s="4" t="str">
        <f ca="1">IFERROR(__xludf.DUMMYFUNCTION("LEFT(INDEX(SPLIT(L4163, "" ""), 4), 2)"),"11")</f>
        <v>11</v>
      </c>
      <c r="K4163" s="1" t="s">
        <v>26614</v>
      </c>
      <c r="L4163" s="1" t="s">
        <v>33508</v>
      </c>
    </row>
    <row r="4164" spans="1:12" ht="13.2">
      <c r="A4164" s="20" t="s">
        <v>34338</v>
      </c>
      <c r="B4164" s="1">
        <v>5</v>
      </c>
      <c r="C4164" s="1" t="s">
        <v>34339</v>
      </c>
      <c r="D4164" s="1" t="s">
        <v>19372</v>
      </c>
      <c r="E4164" s="1" t="s">
        <v>34340</v>
      </c>
      <c r="H4164" s="1" t="s">
        <v>33508</v>
      </c>
      <c r="I4164" s="4"/>
      <c r="J4164" s="4" t="str">
        <f ca="1">IFERROR(__xludf.DUMMYFUNCTION("LEFT(INDEX(SPLIT(L4164, "" ""), 4), 2)"),"11")</f>
        <v>11</v>
      </c>
      <c r="K4164" s="1" t="s">
        <v>26614</v>
      </c>
      <c r="L4164" s="1" t="s">
        <v>33508</v>
      </c>
    </row>
    <row r="4165" spans="1:12" ht="13.2">
      <c r="A4165" s="20" t="s">
        <v>34341</v>
      </c>
      <c r="B4165" s="1">
        <v>5</v>
      </c>
      <c r="C4165" s="1" t="s">
        <v>6298</v>
      </c>
      <c r="D4165" s="1" t="s">
        <v>13043</v>
      </c>
      <c r="E4165" s="1" t="s">
        <v>34342</v>
      </c>
      <c r="H4165" s="1" t="s">
        <v>33508</v>
      </c>
      <c r="I4165" s="4"/>
      <c r="J4165" s="4" t="str">
        <f ca="1">IFERROR(__xludf.DUMMYFUNCTION("LEFT(INDEX(SPLIT(L4165, "" ""), 4), 2)"),"11")</f>
        <v>11</v>
      </c>
      <c r="K4165" s="1" t="s">
        <v>26614</v>
      </c>
      <c r="L4165" s="1" t="s">
        <v>33508</v>
      </c>
    </row>
    <row r="4166" spans="1:12" ht="13.2">
      <c r="A4166" s="20" t="s">
        <v>34343</v>
      </c>
      <c r="B4166" s="1">
        <v>5</v>
      </c>
      <c r="C4166" s="1" t="s">
        <v>34344</v>
      </c>
      <c r="D4166" s="1" t="s">
        <v>13043</v>
      </c>
      <c r="E4166" s="1" t="s">
        <v>34345</v>
      </c>
      <c r="H4166" s="1" t="s">
        <v>33508</v>
      </c>
      <c r="I4166" s="4"/>
      <c r="J4166" s="4" t="str">
        <f ca="1">IFERROR(__xludf.DUMMYFUNCTION("LEFT(INDEX(SPLIT(L4166, "" ""), 4), 2)"),"11")</f>
        <v>11</v>
      </c>
      <c r="K4166" s="1" t="s">
        <v>26614</v>
      </c>
      <c r="L4166" s="1" t="s">
        <v>33508</v>
      </c>
    </row>
    <row r="4167" spans="1:12" ht="13.2">
      <c r="A4167" s="20" t="s">
        <v>34346</v>
      </c>
      <c r="B4167" s="1">
        <v>5</v>
      </c>
      <c r="C4167" s="1" t="s">
        <v>278</v>
      </c>
      <c r="D4167" s="1" t="s">
        <v>19372</v>
      </c>
      <c r="E4167" s="1" t="s">
        <v>34347</v>
      </c>
      <c r="H4167" s="1" t="s">
        <v>33508</v>
      </c>
      <c r="I4167" s="4"/>
      <c r="J4167" s="4" t="str">
        <f ca="1">IFERROR(__xludf.DUMMYFUNCTION("LEFT(INDEX(SPLIT(L4167, "" ""), 4), 2)"),"11")</f>
        <v>11</v>
      </c>
      <c r="K4167" s="1" t="s">
        <v>26614</v>
      </c>
      <c r="L4167" s="1" t="s">
        <v>33508</v>
      </c>
    </row>
    <row r="4168" spans="1:12" ht="13.2">
      <c r="A4168" s="20" t="s">
        <v>34348</v>
      </c>
      <c r="B4168" s="1">
        <v>5</v>
      </c>
      <c r="C4168" s="1" t="s">
        <v>101</v>
      </c>
      <c r="D4168" s="1" t="s">
        <v>19372</v>
      </c>
      <c r="E4168" s="1" t="s">
        <v>34349</v>
      </c>
      <c r="H4168" s="1" t="s">
        <v>33508</v>
      </c>
      <c r="I4168" s="4"/>
      <c r="J4168" s="4" t="str">
        <f ca="1">IFERROR(__xludf.DUMMYFUNCTION("LEFT(INDEX(SPLIT(L4168, "" ""), 4), 2)"),"11")</f>
        <v>11</v>
      </c>
      <c r="K4168" s="1" t="s">
        <v>26614</v>
      </c>
      <c r="L4168" s="1" t="s">
        <v>33508</v>
      </c>
    </row>
    <row r="4169" spans="1:12" ht="13.2">
      <c r="A4169" s="20" t="s">
        <v>34350</v>
      </c>
      <c r="B4169" s="1">
        <v>4</v>
      </c>
      <c r="C4169" s="1" t="s">
        <v>34351</v>
      </c>
      <c r="D4169" s="1" t="s">
        <v>13043</v>
      </c>
      <c r="E4169" s="1" t="s">
        <v>34352</v>
      </c>
      <c r="H4169" s="1" t="s">
        <v>33508</v>
      </c>
      <c r="I4169" s="4"/>
      <c r="J4169" s="4" t="str">
        <f ca="1">IFERROR(__xludf.DUMMYFUNCTION("LEFT(INDEX(SPLIT(L4169, "" ""), 4), 2)"),"11")</f>
        <v>11</v>
      </c>
      <c r="K4169" s="1" t="s">
        <v>28396</v>
      </c>
      <c r="L4169" s="1" t="s">
        <v>33508</v>
      </c>
    </row>
    <row r="4170" spans="1:12" ht="13.2">
      <c r="A4170" s="20" t="s">
        <v>10586</v>
      </c>
      <c r="B4170" s="1">
        <v>5</v>
      </c>
      <c r="C4170" s="1" t="s">
        <v>34353</v>
      </c>
      <c r="D4170" s="1" t="s">
        <v>19372</v>
      </c>
      <c r="E4170" s="1" t="s">
        <v>34354</v>
      </c>
      <c r="H4170" s="1" t="s">
        <v>33508</v>
      </c>
      <c r="I4170" s="4"/>
      <c r="J4170" s="4" t="str">
        <f ca="1">IFERROR(__xludf.DUMMYFUNCTION("LEFT(INDEX(SPLIT(L4170, "" ""), 4), 2)"),"11")</f>
        <v>11</v>
      </c>
      <c r="K4170" s="1" t="s">
        <v>26614</v>
      </c>
      <c r="L4170" s="1" t="s">
        <v>33508</v>
      </c>
    </row>
    <row r="4171" spans="1:12" ht="13.2">
      <c r="A4171" s="20" t="s">
        <v>34355</v>
      </c>
      <c r="B4171" s="1">
        <v>5</v>
      </c>
      <c r="C4171" s="1" t="s">
        <v>22272</v>
      </c>
      <c r="D4171" s="1" t="s">
        <v>13043</v>
      </c>
      <c r="E4171" s="1" t="s">
        <v>34356</v>
      </c>
      <c r="H4171" s="1" t="s">
        <v>33508</v>
      </c>
      <c r="I4171" s="4"/>
      <c r="J4171" s="4" t="str">
        <f ca="1">IFERROR(__xludf.DUMMYFUNCTION("LEFT(INDEX(SPLIT(L4171, "" ""), 4), 2)"),"11")</f>
        <v>11</v>
      </c>
      <c r="K4171" s="1" t="s">
        <v>26614</v>
      </c>
      <c r="L4171" s="1" t="s">
        <v>33508</v>
      </c>
    </row>
    <row r="4172" spans="1:12" ht="13.2">
      <c r="A4172" s="20" t="s">
        <v>18398</v>
      </c>
      <c r="B4172" s="1">
        <v>5</v>
      </c>
      <c r="C4172" s="1" t="s">
        <v>33810</v>
      </c>
      <c r="D4172" s="1" t="s">
        <v>13043</v>
      </c>
      <c r="E4172" s="1" t="s">
        <v>34357</v>
      </c>
      <c r="H4172" s="1" t="s">
        <v>33508</v>
      </c>
      <c r="I4172" s="4"/>
      <c r="J4172" s="4" t="str">
        <f ca="1">IFERROR(__xludf.DUMMYFUNCTION("LEFT(INDEX(SPLIT(L4172, "" ""), 4), 2)"),"11")</f>
        <v>11</v>
      </c>
      <c r="K4172" s="1" t="s">
        <v>26702</v>
      </c>
      <c r="L4172" s="1" t="s">
        <v>33508</v>
      </c>
    </row>
    <row r="4173" spans="1:12" ht="13.2">
      <c r="A4173" s="20" t="s">
        <v>34358</v>
      </c>
      <c r="B4173" s="1">
        <v>5</v>
      </c>
      <c r="C4173" s="1" t="s">
        <v>554</v>
      </c>
      <c r="D4173" s="1" t="s">
        <v>13043</v>
      </c>
      <c r="E4173" s="1" t="s">
        <v>34359</v>
      </c>
      <c r="H4173" s="1" t="s">
        <v>33508</v>
      </c>
      <c r="I4173" s="4"/>
      <c r="J4173" s="4" t="str">
        <f ca="1">IFERROR(__xludf.DUMMYFUNCTION("LEFT(INDEX(SPLIT(L4173, "" ""), 4), 2)"),"11")</f>
        <v>11</v>
      </c>
      <c r="K4173" s="1" t="s">
        <v>26614</v>
      </c>
      <c r="L4173" s="1" t="s">
        <v>33508</v>
      </c>
    </row>
    <row r="4174" spans="1:12" ht="13.2">
      <c r="A4174" s="20" t="s">
        <v>34360</v>
      </c>
      <c r="B4174" s="1">
        <v>5</v>
      </c>
      <c r="C4174" s="1" t="s">
        <v>34361</v>
      </c>
      <c r="D4174" s="1" t="s">
        <v>13043</v>
      </c>
      <c r="E4174" s="1" t="s">
        <v>34362</v>
      </c>
      <c r="H4174" s="1" t="s">
        <v>33508</v>
      </c>
      <c r="I4174" s="4"/>
      <c r="J4174" s="4" t="str">
        <f ca="1">IFERROR(__xludf.DUMMYFUNCTION("LEFT(INDEX(SPLIT(L4174, "" ""), 4), 2)"),"11")</f>
        <v>11</v>
      </c>
      <c r="K4174" s="1" t="s">
        <v>26628</v>
      </c>
      <c r="L4174" s="1" t="s">
        <v>33508</v>
      </c>
    </row>
    <row r="4175" spans="1:12" ht="13.2">
      <c r="A4175" s="20" t="s">
        <v>34363</v>
      </c>
      <c r="B4175" s="1">
        <v>5</v>
      </c>
      <c r="C4175" s="1" t="s">
        <v>34364</v>
      </c>
      <c r="D4175" s="1" t="s">
        <v>19372</v>
      </c>
      <c r="E4175" s="1" t="s">
        <v>34365</v>
      </c>
      <c r="H4175" s="1" t="s">
        <v>33508</v>
      </c>
      <c r="I4175" s="4"/>
      <c r="J4175" s="4" t="str">
        <f ca="1">IFERROR(__xludf.DUMMYFUNCTION("LEFT(INDEX(SPLIT(L4175, "" ""), 4), 2)"),"11")</f>
        <v>11</v>
      </c>
      <c r="K4175" s="1" t="s">
        <v>26614</v>
      </c>
      <c r="L4175" s="1" t="s">
        <v>33508</v>
      </c>
    </row>
    <row r="4176" spans="1:12" ht="13.2">
      <c r="A4176" s="20" t="s">
        <v>34366</v>
      </c>
      <c r="B4176" s="1">
        <v>5</v>
      </c>
      <c r="C4176" s="1" t="s">
        <v>34367</v>
      </c>
      <c r="D4176" s="1" t="s">
        <v>13043</v>
      </c>
      <c r="E4176" s="1" t="s">
        <v>34368</v>
      </c>
      <c r="H4176" s="1" t="s">
        <v>33508</v>
      </c>
      <c r="I4176" s="4"/>
      <c r="J4176" s="4" t="str">
        <f ca="1">IFERROR(__xludf.DUMMYFUNCTION("LEFT(INDEX(SPLIT(L4176, "" ""), 4), 2)"),"11")</f>
        <v>11</v>
      </c>
      <c r="K4176" s="1" t="s">
        <v>26628</v>
      </c>
      <c r="L4176" s="1" t="s">
        <v>33508</v>
      </c>
    </row>
    <row r="4177" spans="1:12" ht="13.2">
      <c r="A4177" s="20" t="s">
        <v>11254</v>
      </c>
      <c r="B4177" s="1">
        <v>5</v>
      </c>
      <c r="C4177" s="1" t="s">
        <v>34369</v>
      </c>
      <c r="D4177" s="1" t="s">
        <v>13043</v>
      </c>
      <c r="E4177" s="1" t="s">
        <v>34370</v>
      </c>
      <c r="H4177" s="1" t="s">
        <v>33508</v>
      </c>
      <c r="I4177" s="4"/>
      <c r="J4177" s="4" t="str">
        <f ca="1">IFERROR(__xludf.DUMMYFUNCTION("LEFT(INDEX(SPLIT(L4177, "" ""), 4), 2)"),"11")</f>
        <v>11</v>
      </c>
      <c r="K4177" s="1" t="s">
        <v>26614</v>
      </c>
      <c r="L4177" s="1" t="s">
        <v>33508</v>
      </c>
    </row>
    <row r="4178" spans="1:12" ht="13.2">
      <c r="A4178" s="20" t="s">
        <v>34371</v>
      </c>
      <c r="B4178" s="1">
        <v>5</v>
      </c>
      <c r="C4178" s="1" t="s">
        <v>18322</v>
      </c>
      <c r="D4178" s="1" t="s">
        <v>13043</v>
      </c>
      <c r="E4178" s="1" t="s">
        <v>34372</v>
      </c>
      <c r="H4178" s="1" t="s">
        <v>33508</v>
      </c>
      <c r="I4178" s="4"/>
      <c r="J4178" s="4" t="str">
        <f ca="1">IFERROR(__xludf.DUMMYFUNCTION("LEFT(INDEX(SPLIT(L4178, "" ""), 4), 2)"),"11")</f>
        <v>11</v>
      </c>
      <c r="K4178" s="1" t="s">
        <v>26614</v>
      </c>
      <c r="L4178" s="1" t="s">
        <v>33508</v>
      </c>
    </row>
    <row r="4179" spans="1:12" ht="13.2">
      <c r="A4179" s="20" t="s">
        <v>34373</v>
      </c>
      <c r="B4179" s="1">
        <v>5</v>
      </c>
      <c r="C4179" s="1" t="s">
        <v>34374</v>
      </c>
      <c r="D4179" s="1" t="s">
        <v>13043</v>
      </c>
      <c r="E4179" s="1" t="s">
        <v>34375</v>
      </c>
      <c r="H4179" s="1" t="s">
        <v>33508</v>
      </c>
      <c r="I4179" s="4"/>
      <c r="J4179" s="4" t="str">
        <f ca="1">IFERROR(__xludf.DUMMYFUNCTION("LEFT(INDEX(SPLIT(L4179, "" ""), 4), 2)"),"11")</f>
        <v>11</v>
      </c>
      <c r="K4179" s="1" t="s">
        <v>26614</v>
      </c>
      <c r="L4179" s="1" t="s">
        <v>33508</v>
      </c>
    </row>
    <row r="4180" spans="1:12" ht="13.2">
      <c r="A4180" s="20" t="s">
        <v>5006</v>
      </c>
      <c r="B4180" s="1">
        <v>5</v>
      </c>
      <c r="C4180" s="1" t="s">
        <v>34376</v>
      </c>
      <c r="D4180" s="1" t="s">
        <v>13578</v>
      </c>
      <c r="E4180" s="1" t="s">
        <v>34377</v>
      </c>
      <c r="H4180" s="1" t="s">
        <v>33508</v>
      </c>
      <c r="I4180" s="4"/>
      <c r="J4180" s="4" t="str">
        <f ca="1">IFERROR(__xludf.DUMMYFUNCTION("LEFT(INDEX(SPLIT(L4180, "" ""), 4), 2)"),"11")</f>
        <v>11</v>
      </c>
      <c r="K4180" s="1" t="s">
        <v>26647</v>
      </c>
      <c r="L4180" s="1" t="s">
        <v>33508</v>
      </c>
    </row>
    <row r="4181" spans="1:12" ht="13.2">
      <c r="A4181" s="20" t="s">
        <v>34378</v>
      </c>
      <c r="B4181" s="1">
        <v>5</v>
      </c>
      <c r="C4181" s="1" t="s">
        <v>18547</v>
      </c>
      <c r="D4181" s="1" t="s">
        <v>13043</v>
      </c>
      <c r="E4181" s="1" t="s">
        <v>34379</v>
      </c>
      <c r="H4181" s="1" t="s">
        <v>33508</v>
      </c>
      <c r="I4181" s="4"/>
      <c r="J4181" s="4" t="str">
        <f ca="1">IFERROR(__xludf.DUMMYFUNCTION("LEFT(INDEX(SPLIT(L4181, "" ""), 4), 2)"),"11")</f>
        <v>11</v>
      </c>
      <c r="K4181" s="1" t="s">
        <v>26614</v>
      </c>
      <c r="L4181" s="1" t="s">
        <v>33508</v>
      </c>
    </row>
    <row r="4182" spans="1:12" ht="13.2">
      <c r="A4182" s="20" t="s">
        <v>34380</v>
      </c>
      <c r="B4182" s="1">
        <v>4</v>
      </c>
      <c r="C4182" s="1" t="s">
        <v>34381</v>
      </c>
      <c r="D4182" s="1" t="s">
        <v>13043</v>
      </c>
      <c r="E4182" s="1" t="s">
        <v>34382</v>
      </c>
      <c r="H4182" s="1" t="s">
        <v>33508</v>
      </c>
      <c r="I4182" s="4"/>
      <c r="J4182" s="4" t="str">
        <f ca="1">IFERROR(__xludf.DUMMYFUNCTION("LEFT(INDEX(SPLIT(L4182, "" ""), 4), 2)"),"11")</f>
        <v>11</v>
      </c>
      <c r="K4182" s="1" t="s">
        <v>26614</v>
      </c>
      <c r="L4182" s="1" t="s">
        <v>33508</v>
      </c>
    </row>
    <row r="4183" spans="1:12" ht="13.2">
      <c r="A4183" s="20" t="s">
        <v>34383</v>
      </c>
      <c r="B4183" s="1">
        <v>5</v>
      </c>
      <c r="C4183" s="1" t="s">
        <v>34384</v>
      </c>
      <c r="D4183" s="1" t="s">
        <v>13043</v>
      </c>
      <c r="E4183" s="1" t="s">
        <v>34385</v>
      </c>
      <c r="H4183" s="1" t="s">
        <v>33508</v>
      </c>
      <c r="I4183" s="4"/>
      <c r="J4183" s="4" t="str">
        <f ca="1">IFERROR(__xludf.DUMMYFUNCTION("LEFT(INDEX(SPLIT(L4183, "" ""), 4), 2)"),"11")</f>
        <v>11</v>
      </c>
      <c r="K4183" s="1" t="s">
        <v>26614</v>
      </c>
      <c r="L4183" s="1" t="s">
        <v>33508</v>
      </c>
    </row>
    <row r="4184" spans="1:12" ht="13.2">
      <c r="A4184" s="20" t="s">
        <v>34386</v>
      </c>
      <c r="B4184" s="1">
        <v>5</v>
      </c>
      <c r="C4184" s="1" t="s">
        <v>1097</v>
      </c>
      <c r="D4184" s="1" t="s">
        <v>19372</v>
      </c>
      <c r="E4184" s="1" t="s">
        <v>34387</v>
      </c>
      <c r="H4184" s="1" t="s">
        <v>33508</v>
      </c>
      <c r="I4184" s="4"/>
      <c r="J4184" s="4" t="str">
        <f ca="1">IFERROR(__xludf.DUMMYFUNCTION("LEFT(INDEX(SPLIT(L4184, "" ""), 4), 2)"),"11")</f>
        <v>11</v>
      </c>
      <c r="K4184" s="1" t="s">
        <v>26614</v>
      </c>
      <c r="L4184" s="1" t="s">
        <v>33508</v>
      </c>
    </row>
    <row r="4185" spans="1:12" ht="13.2">
      <c r="A4185" s="20" t="s">
        <v>34388</v>
      </c>
      <c r="B4185" s="1">
        <v>5</v>
      </c>
      <c r="C4185" s="1" t="s">
        <v>18724</v>
      </c>
      <c r="D4185" s="1" t="s">
        <v>13578</v>
      </c>
      <c r="E4185" s="1" t="s">
        <v>34389</v>
      </c>
      <c r="H4185" s="1" t="s">
        <v>33508</v>
      </c>
      <c r="I4185" s="4"/>
      <c r="J4185" s="4" t="str">
        <f ca="1">IFERROR(__xludf.DUMMYFUNCTION("LEFT(INDEX(SPLIT(L4185, "" ""), 4), 2)"),"11")</f>
        <v>11</v>
      </c>
      <c r="K4185" s="1" t="s">
        <v>26614</v>
      </c>
      <c r="L4185" s="1" t="s">
        <v>33508</v>
      </c>
    </row>
    <row r="4186" spans="1:12" ht="13.2">
      <c r="A4186" s="20" t="s">
        <v>34390</v>
      </c>
      <c r="B4186" s="1">
        <v>5</v>
      </c>
      <c r="C4186" s="1" t="s">
        <v>34391</v>
      </c>
      <c r="D4186" s="1" t="s">
        <v>13043</v>
      </c>
      <c r="E4186" s="1" t="s">
        <v>34392</v>
      </c>
      <c r="H4186" s="1" t="s">
        <v>33508</v>
      </c>
      <c r="I4186" s="4"/>
      <c r="J4186" s="4" t="str">
        <f ca="1">IFERROR(__xludf.DUMMYFUNCTION("LEFT(INDEX(SPLIT(L4186, "" ""), 4), 2)"),"11")</f>
        <v>11</v>
      </c>
      <c r="K4186" s="1" t="s">
        <v>26614</v>
      </c>
      <c r="L4186" s="1" t="s">
        <v>33508</v>
      </c>
    </row>
    <row r="4187" spans="1:12" ht="13.2">
      <c r="A4187" s="20" t="s">
        <v>34393</v>
      </c>
      <c r="B4187" s="1">
        <v>5</v>
      </c>
      <c r="C4187" s="1" t="s">
        <v>34394</v>
      </c>
      <c r="D4187" s="1" t="s">
        <v>13043</v>
      </c>
      <c r="E4187" s="1" t="s">
        <v>34395</v>
      </c>
      <c r="H4187" s="1" t="s">
        <v>33508</v>
      </c>
      <c r="I4187" s="4"/>
      <c r="J4187" s="4" t="str">
        <f ca="1">IFERROR(__xludf.DUMMYFUNCTION("LEFT(INDEX(SPLIT(L4187, "" ""), 4), 2)"),"11")</f>
        <v>11</v>
      </c>
      <c r="K4187" s="1" t="s">
        <v>26614</v>
      </c>
      <c r="L4187" s="1" t="s">
        <v>33508</v>
      </c>
    </row>
    <row r="4188" spans="1:12" ht="13.2">
      <c r="A4188" s="20" t="s">
        <v>3831</v>
      </c>
      <c r="B4188" s="1">
        <v>4</v>
      </c>
      <c r="C4188" s="1" t="s">
        <v>34396</v>
      </c>
      <c r="D4188" s="1" t="s">
        <v>13578</v>
      </c>
      <c r="E4188" s="1" t="s">
        <v>34397</v>
      </c>
      <c r="H4188" s="1" t="s">
        <v>33508</v>
      </c>
      <c r="I4188" s="4"/>
      <c r="J4188" s="4" t="str">
        <f ca="1">IFERROR(__xludf.DUMMYFUNCTION("LEFT(INDEX(SPLIT(L4188, "" ""), 4), 2)"),"11")</f>
        <v>11</v>
      </c>
      <c r="K4188" s="1" t="s">
        <v>28475</v>
      </c>
      <c r="L4188" s="1" t="s">
        <v>33508</v>
      </c>
    </row>
    <row r="4189" spans="1:12" ht="13.2">
      <c r="A4189" s="20" t="s">
        <v>33334</v>
      </c>
      <c r="B4189" s="1">
        <v>5</v>
      </c>
      <c r="C4189" s="1" t="s">
        <v>504</v>
      </c>
      <c r="D4189" s="1" t="s">
        <v>13043</v>
      </c>
      <c r="E4189" s="1" t="s">
        <v>34398</v>
      </c>
      <c r="H4189" s="1" t="s">
        <v>33508</v>
      </c>
      <c r="I4189" s="4"/>
      <c r="J4189" s="4" t="str">
        <f ca="1">IFERROR(__xludf.DUMMYFUNCTION("LEFT(INDEX(SPLIT(L4189, "" ""), 4), 2)"),"11")</f>
        <v>11</v>
      </c>
      <c r="K4189" s="1" t="s">
        <v>28475</v>
      </c>
      <c r="L4189" s="1" t="s">
        <v>33508</v>
      </c>
    </row>
    <row r="4190" spans="1:12" ht="13.2">
      <c r="A4190" s="20" t="s">
        <v>34399</v>
      </c>
      <c r="B4190" s="1">
        <v>5</v>
      </c>
      <c r="C4190" s="1" t="s">
        <v>8842</v>
      </c>
      <c r="D4190" s="1" t="s">
        <v>13043</v>
      </c>
      <c r="E4190" s="1" t="s">
        <v>34400</v>
      </c>
      <c r="H4190" s="1" t="s">
        <v>33508</v>
      </c>
      <c r="I4190" s="4"/>
      <c r="J4190" s="4" t="str">
        <f ca="1">IFERROR(__xludf.DUMMYFUNCTION("LEFT(INDEX(SPLIT(L4190, "" ""), 4), 2)"),"11")</f>
        <v>11</v>
      </c>
      <c r="K4190" s="1" t="s">
        <v>28396</v>
      </c>
      <c r="L4190" s="1" t="s">
        <v>33508</v>
      </c>
    </row>
    <row r="4191" spans="1:12" ht="13.2">
      <c r="A4191" s="20" t="s">
        <v>34401</v>
      </c>
      <c r="B4191" s="1">
        <v>5</v>
      </c>
      <c r="C4191" s="1" t="s">
        <v>34402</v>
      </c>
      <c r="D4191" s="1" t="s">
        <v>13043</v>
      </c>
      <c r="E4191" s="1" t="s">
        <v>34403</v>
      </c>
      <c r="H4191" s="1" t="s">
        <v>33508</v>
      </c>
      <c r="I4191" s="4"/>
      <c r="J4191" s="4" t="str">
        <f ca="1">IFERROR(__xludf.DUMMYFUNCTION("LEFT(INDEX(SPLIT(L4191, "" ""), 4), 2)"),"11")</f>
        <v>11</v>
      </c>
      <c r="K4191" s="1" t="s">
        <v>26621</v>
      </c>
      <c r="L4191" s="1" t="s">
        <v>33508</v>
      </c>
    </row>
    <row r="4192" spans="1:12" ht="13.2">
      <c r="A4192" s="20" t="s">
        <v>34404</v>
      </c>
      <c r="B4192" s="1">
        <v>5</v>
      </c>
      <c r="C4192" s="1" t="s">
        <v>34405</v>
      </c>
      <c r="D4192" s="1" t="s">
        <v>13043</v>
      </c>
      <c r="E4192" s="1" t="s">
        <v>34406</v>
      </c>
      <c r="H4192" s="1" t="s">
        <v>33508</v>
      </c>
      <c r="I4192" s="4"/>
      <c r="J4192" s="4" t="str">
        <f ca="1">IFERROR(__xludf.DUMMYFUNCTION("LEFT(INDEX(SPLIT(L4192, "" ""), 4), 2)"),"11")</f>
        <v>11</v>
      </c>
      <c r="K4192" s="1" t="s">
        <v>26614</v>
      </c>
      <c r="L4192" s="1" t="s">
        <v>33508</v>
      </c>
    </row>
    <row r="4193" spans="1:12" ht="13.2">
      <c r="A4193" s="20" t="s">
        <v>34407</v>
      </c>
      <c r="B4193" s="1">
        <v>5</v>
      </c>
      <c r="C4193" s="1" t="s">
        <v>504</v>
      </c>
      <c r="D4193" s="1" t="s">
        <v>19372</v>
      </c>
      <c r="E4193" s="1" t="s">
        <v>34408</v>
      </c>
      <c r="H4193" s="1" t="s">
        <v>33508</v>
      </c>
      <c r="I4193" s="4"/>
      <c r="J4193" s="4" t="str">
        <f ca="1">IFERROR(__xludf.DUMMYFUNCTION("LEFT(INDEX(SPLIT(L4193, "" ""), 4), 2)"),"11")</f>
        <v>11</v>
      </c>
      <c r="K4193" s="1" t="s">
        <v>26614</v>
      </c>
      <c r="L4193" s="1" t="s">
        <v>33508</v>
      </c>
    </row>
    <row r="4194" spans="1:12" ht="13.2">
      <c r="A4194" s="20" t="s">
        <v>34409</v>
      </c>
      <c r="B4194" s="1">
        <v>5</v>
      </c>
      <c r="C4194" s="1" t="s">
        <v>11211</v>
      </c>
      <c r="D4194" s="1" t="s">
        <v>13043</v>
      </c>
      <c r="E4194" s="1" t="s">
        <v>34410</v>
      </c>
      <c r="H4194" s="1" t="s">
        <v>33508</v>
      </c>
      <c r="I4194" s="4"/>
      <c r="J4194" s="4" t="str">
        <f ca="1">IFERROR(__xludf.DUMMYFUNCTION("LEFT(INDEX(SPLIT(L4194, "" ""), 4), 2)"),"11")</f>
        <v>11</v>
      </c>
      <c r="K4194" s="1" t="s">
        <v>26614</v>
      </c>
      <c r="L4194" s="1" t="s">
        <v>33508</v>
      </c>
    </row>
    <row r="4195" spans="1:12" ht="13.2">
      <c r="A4195" s="20" t="s">
        <v>34411</v>
      </c>
      <c r="B4195" s="1">
        <v>5</v>
      </c>
      <c r="C4195" s="1" t="s">
        <v>34412</v>
      </c>
      <c r="D4195" s="1" t="s">
        <v>19372</v>
      </c>
      <c r="E4195" s="1" t="s">
        <v>34413</v>
      </c>
      <c r="H4195" s="1" t="s">
        <v>33508</v>
      </c>
      <c r="I4195" s="4"/>
      <c r="J4195" s="4" t="str">
        <f ca="1">IFERROR(__xludf.DUMMYFUNCTION("LEFT(INDEX(SPLIT(L4195, "" ""), 4), 2)"),"11")</f>
        <v>11</v>
      </c>
      <c r="K4195" s="1" t="s">
        <v>26621</v>
      </c>
      <c r="L4195" s="1" t="s">
        <v>33508</v>
      </c>
    </row>
    <row r="4196" spans="1:12" ht="13.2">
      <c r="A4196" s="20" t="s">
        <v>3831</v>
      </c>
      <c r="B4196" s="1">
        <v>5</v>
      </c>
      <c r="C4196" s="1" t="s">
        <v>34414</v>
      </c>
      <c r="D4196" s="1" t="s">
        <v>13043</v>
      </c>
      <c r="E4196" s="1" t="s">
        <v>34415</v>
      </c>
      <c r="H4196" s="1" t="s">
        <v>33508</v>
      </c>
      <c r="I4196" s="4"/>
      <c r="J4196" s="4" t="str">
        <f ca="1">IFERROR(__xludf.DUMMYFUNCTION("LEFT(INDEX(SPLIT(L4196, "" ""), 4), 2)"),"11")</f>
        <v>11</v>
      </c>
      <c r="K4196" s="1" t="s">
        <v>28396</v>
      </c>
      <c r="L4196" s="1" t="s">
        <v>33508</v>
      </c>
    </row>
    <row r="4197" spans="1:12" ht="13.2">
      <c r="A4197" s="20" t="s">
        <v>11254</v>
      </c>
      <c r="B4197" s="1">
        <v>5</v>
      </c>
      <c r="C4197" s="1" t="s">
        <v>34416</v>
      </c>
      <c r="D4197" s="1" t="s">
        <v>13043</v>
      </c>
      <c r="E4197" s="1" t="s">
        <v>34417</v>
      </c>
      <c r="H4197" s="1" t="s">
        <v>33508</v>
      </c>
      <c r="I4197" s="4"/>
      <c r="J4197" s="4" t="str">
        <f ca="1">IFERROR(__xludf.DUMMYFUNCTION("LEFT(INDEX(SPLIT(L4197, "" ""), 4), 2)"),"11")</f>
        <v>11</v>
      </c>
      <c r="K4197" s="1" t="s">
        <v>26614</v>
      </c>
      <c r="L4197" s="1" t="s">
        <v>33508</v>
      </c>
    </row>
    <row r="4198" spans="1:12" ht="13.2">
      <c r="A4198" s="20" t="s">
        <v>34418</v>
      </c>
      <c r="B4198" s="1">
        <v>5</v>
      </c>
      <c r="C4198" s="1" t="s">
        <v>34419</v>
      </c>
      <c r="D4198" s="1" t="s">
        <v>13043</v>
      </c>
      <c r="E4198" s="1" t="s">
        <v>34420</v>
      </c>
      <c r="H4198" s="1" t="s">
        <v>33508</v>
      </c>
      <c r="I4198" s="4"/>
      <c r="J4198" s="4" t="str">
        <f ca="1">IFERROR(__xludf.DUMMYFUNCTION("LEFT(INDEX(SPLIT(L4198, "" ""), 4), 2)"),"11")</f>
        <v>11</v>
      </c>
      <c r="K4198" s="1" t="s">
        <v>26614</v>
      </c>
      <c r="L4198" s="1" t="s">
        <v>33508</v>
      </c>
    </row>
    <row r="4199" spans="1:12" ht="13.2">
      <c r="A4199" s="20" t="s">
        <v>34421</v>
      </c>
      <c r="B4199" s="1">
        <v>5</v>
      </c>
      <c r="C4199" s="1" t="s">
        <v>34422</v>
      </c>
      <c r="D4199" s="1" t="s">
        <v>13043</v>
      </c>
      <c r="E4199" s="1" t="s">
        <v>34423</v>
      </c>
      <c r="H4199" s="1" t="s">
        <v>33508</v>
      </c>
      <c r="I4199" s="4"/>
      <c r="J4199" s="4" t="str">
        <f ca="1">IFERROR(__xludf.DUMMYFUNCTION("LEFT(INDEX(SPLIT(L4199, "" ""), 4), 2)"),"11")</f>
        <v>11</v>
      </c>
      <c r="K4199" s="1" t="s">
        <v>26614</v>
      </c>
      <c r="L4199" s="1" t="s">
        <v>33508</v>
      </c>
    </row>
    <row r="4200" spans="1:12" ht="13.2">
      <c r="A4200" s="20" t="s">
        <v>715</v>
      </c>
      <c r="B4200" s="1">
        <v>5</v>
      </c>
      <c r="C4200" s="1" t="s">
        <v>34424</v>
      </c>
      <c r="D4200" s="1" t="s">
        <v>13043</v>
      </c>
      <c r="E4200" s="1" t="s">
        <v>34425</v>
      </c>
      <c r="H4200" s="1" t="s">
        <v>33508</v>
      </c>
      <c r="I4200" s="4"/>
      <c r="J4200" s="4" t="str">
        <f ca="1">IFERROR(__xludf.DUMMYFUNCTION("LEFT(INDEX(SPLIT(L4200, "" ""), 4), 2)"),"11")</f>
        <v>11</v>
      </c>
      <c r="K4200" s="1" t="s">
        <v>26647</v>
      </c>
      <c r="L4200" s="1" t="s">
        <v>33508</v>
      </c>
    </row>
    <row r="4201" spans="1:12" ht="13.2">
      <c r="A4201" s="20" t="s">
        <v>34426</v>
      </c>
      <c r="B4201" s="1">
        <v>5</v>
      </c>
      <c r="C4201" s="1" t="s">
        <v>34427</v>
      </c>
      <c r="D4201" s="1" t="s">
        <v>13578</v>
      </c>
      <c r="E4201" s="1" t="s">
        <v>34428</v>
      </c>
      <c r="H4201" s="1" t="s">
        <v>33508</v>
      </c>
      <c r="I4201" s="4"/>
      <c r="J4201" s="4" t="str">
        <f ca="1">IFERROR(__xludf.DUMMYFUNCTION("LEFT(INDEX(SPLIT(L4201, "" ""), 4), 2)"),"11")</f>
        <v>11</v>
      </c>
      <c r="K4201" s="1" t="s">
        <v>26614</v>
      </c>
      <c r="L4201" s="1" t="s">
        <v>33508</v>
      </c>
    </row>
    <row r="4202" spans="1:12" ht="13.2">
      <c r="A4202" s="20" t="s">
        <v>34429</v>
      </c>
      <c r="B4202" s="1">
        <v>5</v>
      </c>
      <c r="C4202" s="1" t="s">
        <v>6626</v>
      </c>
      <c r="D4202" s="1" t="s">
        <v>13043</v>
      </c>
      <c r="E4202" s="1" t="s">
        <v>34430</v>
      </c>
      <c r="H4202" s="1" t="s">
        <v>33508</v>
      </c>
      <c r="I4202" s="4"/>
      <c r="J4202" s="4" t="str">
        <f ca="1">IFERROR(__xludf.DUMMYFUNCTION("LEFT(INDEX(SPLIT(L4202, "" ""), 4), 2)"),"11")</f>
        <v>11</v>
      </c>
      <c r="K4202" s="1" t="s">
        <v>26614</v>
      </c>
      <c r="L4202" s="1" t="s">
        <v>33508</v>
      </c>
    </row>
    <row r="4203" spans="1:12" ht="13.2">
      <c r="A4203" s="20" t="s">
        <v>34431</v>
      </c>
      <c r="B4203" s="1">
        <v>5</v>
      </c>
      <c r="C4203" s="1" t="s">
        <v>34432</v>
      </c>
      <c r="D4203" s="1" t="s">
        <v>19372</v>
      </c>
      <c r="E4203" s="1" t="s">
        <v>34433</v>
      </c>
      <c r="H4203" s="1" t="s">
        <v>33508</v>
      </c>
      <c r="I4203" s="4"/>
      <c r="J4203" s="4" t="str">
        <f ca="1">IFERROR(__xludf.DUMMYFUNCTION("LEFT(INDEX(SPLIT(L4203, "" ""), 4), 2)"),"11")</f>
        <v>11</v>
      </c>
      <c r="K4203" s="1" t="s">
        <v>26628</v>
      </c>
      <c r="L4203" s="1" t="s">
        <v>33508</v>
      </c>
    </row>
    <row r="4204" spans="1:12" ht="13.2">
      <c r="A4204" s="20" t="s">
        <v>34434</v>
      </c>
      <c r="B4204" s="1">
        <v>5</v>
      </c>
      <c r="C4204" s="1" t="s">
        <v>6915</v>
      </c>
      <c r="D4204" s="1" t="s">
        <v>19372</v>
      </c>
      <c r="E4204" s="1" t="s">
        <v>34435</v>
      </c>
      <c r="H4204" s="1" t="s">
        <v>33508</v>
      </c>
      <c r="I4204" s="4"/>
      <c r="J4204" s="4" t="str">
        <f ca="1">IFERROR(__xludf.DUMMYFUNCTION("LEFT(INDEX(SPLIT(L4204, "" ""), 4), 2)"),"11")</f>
        <v>11</v>
      </c>
      <c r="K4204" s="1" t="s">
        <v>26621</v>
      </c>
      <c r="L4204" s="1" t="s">
        <v>33508</v>
      </c>
    </row>
    <row r="4205" spans="1:12" ht="13.2">
      <c r="A4205" s="20" t="s">
        <v>34436</v>
      </c>
      <c r="B4205" s="1">
        <v>5</v>
      </c>
      <c r="C4205" s="1" t="s">
        <v>34437</v>
      </c>
      <c r="D4205" s="1" t="s">
        <v>13043</v>
      </c>
      <c r="E4205" s="1" t="s">
        <v>34438</v>
      </c>
      <c r="H4205" s="1" t="s">
        <v>33508</v>
      </c>
      <c r="I4205" s="4"/>
      <c r="J4205" s="4" t="str">
        <f ca="1">IFERROR(__xludf.DUMMYFUNCTION("LEFT(INDEX(SPLIT(L4205, "" ""), 4), 2)"),"11")</f>
        <v>11</v>
      </c>
      <c r="K4205" s="1" t="s">
        <v>26875</v>
      </c>
      <c r="L4205" s="1" t="s">
        <v>33508</v>
      </c>
    </row>
    <row r="4206" spans="1:12" ht="13.2">
      <c r="A4206" s="20" t="s">
        <v>34439</v>
      </c>
      <c r="B4206" s="1">
        <v>5</v>
      </c>
      <c r="C4206" s="1" t="s">
        <v>34440</v>
      </c>
      <c r="D4206" s="1" t="s">
        <v>13043</v>
      </c>
      <c r="E4206" s="1" t="s">
        <v>34441</v>
      </c>
      <c r="H4206" s="1" t="s">
        <v>33508</v>
      </c>
      <c r="I4206" s="4"/>
      <c r="J4206" s="4" t="str">
        <f ca="1">IFERROR(__xludf.DUMMYFUNCTION("LEFT(INDEX(SPLIT(L4206, "" ""), 4), 2)"),"11")</f>
        <v>11</v>
      </c>
      <c r="K4206" s="1" t="s">
        <v>26628</v>
      </c>
      <c r="L4206" s="1" t="s">
        <v>33508</v>
      </c>
    </row>
    <row r="4207" spans="1:12" ht="13.2">
      <c r="A4207" s="20" t="s">
        <v>10809</v>
      </c>
      <c r="B4207" s="1">
        <v>5</v>
      </c>
      <c r="C4207" s="1" t="s">
        <v>34442</v>
      </c>
      <c r="D4207" s="1" t="s">
        <v>13043</v>
      </c>
      <c r="E4207" s="1" t="s">
        <v>34443</v>
      </c>
      <c r="H4207" s="1" t="s">
        <v>33508</v>
      </c>
      <c r="I4207" s="4"/>
      <c r="J4207" s="4" t="str">
        <f ca="1">IFERROR(__xludf.DUMMYFUNCTION("LEFT(INDEX(SPLIT(L4207, "" ""), 4), 2)"),"11")</f>
        <v>11</v>
      </c>
      <c r="K4207" s="1" t="s">
        <v>26647</v>
      </c>
      <c r="L4207" s="1" t="s">
        <v>33508</v>
      </c>
    </row>
    <row r="4208" spans="1:12" ht="13.2">
      <c r="A4208" s="20" t="s">
        <v>34444</v>
      </c>
      <c r="B4208" s="1">
        <v>5</v>
      </c>
      <c r="C4208" s="1" t="s">
        <v>34445</v>
      </c>
      <c r="D4208" s="1" t="s">
        <v>13043</v>
      </c>
      <c r="E4208" s="1" t="s">
        <v>34446</v>
      </c>
      <c r="H4208" s="1" t="s">
        <v>33508</v>
      </c>
      <c r="I4208" s="4"/>
      <c r="J4208" s="4" t="str">
        <f ca="1">IFERROR(__xludf.DUMMYFUNCTION("LEFT(INDEX(SPLIT(L4208, "" ""), 4), 2)"),"11")</f>
        <v>11</v>
      </c>
      <c r="K4208" s="1" t="s">
        <v>26614</v>
      </c>
      <c r="L4208" s="1" t="s">
        <v>33508</v>
      </c>
    </row>
    <row r="4209" spans="1:12" ht="13.2">
      <c r="A4209" s="20" t="s">
        <v>34447</v>
      </c>
      <c r="B4209" s="1">
        <v>5</v>
      </c>
      <c r="C4209" s="1" t="s">
        <v>34448</v>
      </c>
      <c r="D4209" s="1" t="s">
        <v>13043</v>
      </c>
      <c r="E4209" s="1" t="s">
        <v>34449</v>
      </c>
      <c r="H4209" s="1" t="s">
        <v>33508</v>
      </c>
      <c r="I4209" s="4"/>
      <c r="J4209" s="4" t="str">
        <f ca="1">IFERROR(__xludf.DUMMYFUNCTION("LEFT(INDEX(SPLIT(L4209, "" ""), 4), 2)"),"11")</f>
        <v>11</v>
      </c>
      <c r="K4209" s="1" t="s">
        <v>26628</v>
      </c>
      <c r="L4209" s="1" t="s">
        <v>33508</v>
      </c>
    </row>
    <row r="4210" spans="1:12" ht="13.2">
      <c r="A4210" s="20" t="s">
        <v>27179</v>
      </c>
      <c r="B4210" s="1">
        <v>5</v>
      </c>
      <c r="C4210" s="1" t="s">
        <v>30706</v>
      </c>
      <c r="D4210" s="1" t="s">
        <v>13043</v>
      </c>
      <c r="E4210" s="1" t="s">
        <v>34450</v>
      </c>
      <c r="H4210" s="1" t="s">
        <v>33508</v>
      </c>
      <c r="I4210" s="4"/>
      <c r="J4210" s="4" t="str">
        <f ca="1">IFERROR(__xludf.DUMMYFUNCTION("LEFT(INDEX(SPLIT(L4210, "" ""), 4), 2)"),"11")</f>
        <v>11</v>
      </c>
      <c r="K4210" s="1" t="s">
        <v>26614</v>
      </c>
      <c r="L4210" s="1" t="s">
        <v>33508</v>
      </c>
    </row>
    <row r="4211" spans="1:12" ht="13.2">
      <c r="A4211" s="20" t="s">
        <v>34451</v>
      </c>
      <c r="B4211" s="1">
        <v>5</v>
      </c>
      <c r="C4211" s="1" t="s">
        <v>29</v>
      </c>
      <c r="D4211" s="1" t="s">
        <v>19372</v>
      </c>
      <c r="E4211" s="1" t="s">
        <v>34452</v>
      </c>
      <c r="H4211" s="1" t="s">
        <v>33508</v>
      </c>
      <c r="I4211" s="4"/>
      <c r="J4211" s="4" t="str">
        <f ca="1">IFERROR(__xludf.DUMMYFUNCTION("LEFT(INDEX(SPLIT(L4211, "" ""), 4), 2)"),"11")</f>
        <v>11</v>
      </c>
      <c r="K4211" s="1" t="s">
        <v>26614</v>
      </c>
      <c r="L4211" s="1" t="s">
        <v>33508</v>
      </c>
    </row>
    <row r="4212" spans="1:12" ht="13.2">
      <c r="A4212" s="20" t="s">
        <v>34453</v>
      </c>
      <c r="B4212" s="1">
        <v>5</v>
      </c>
      <c r="C4212" s="1" t="s">
        <v>34454</v>
      </c>
      <c r="D4212" s="1" t="s">
        <v>13043</v>
      </c>
      <c r="E4212" s="1" t="s">
        <v>34455</v>
      </c>
      <c r="H4212" s="1" t="s">
        <v>33508</v>
      </c>
      <c r="I4212" s="4"/>
      <c r="J4212" s="4" t="str">
        <f ca="1">IFERROR(__xludf.DUMMYFUNCTION("LEFT(INDEX(SPLIT(L4212, "" ""), 4), 2)"),"11")</f>
        <v>11</v>
      </c>
      <c r="K4212" s="1" t="s">
        <v>26614</v>
      </c>
      <c r="L4212" s="1" t="s">
        <v>33508</v>
      </c>
    </row>
    <row r="4213" spans="1:12" ht="13.2">
      <c r="A4213" s="20" t="s">
        <v>5006</v>
      </c>
      <c r="B4213" s="1">
        <v>5</v>
      </c>
      <c r="C4213" s="1" t="s">
        <v>34456</v>
      </c>
      <c r="D4213" s="1" t="s">
        <v>13043</v>
      </c>
      <c r="E4213" s="1" t="s">
        <v>34457</v>
      </c>
      <c r="H4213" s="1" t="s">
        <v>33508</v>
      </c>
      <c r="I4213" s="4"/>
      <c r="J4213" s="4" t="str">
        <f ca="1">IFERROR(__xludf.DUMMYFUNCTION("LEFT(INDEX(SPLIT(L4213, "" ""), 4), 2)"),"11")</f>
        <v>11</v>
      </c>
      <c r="K4213" s="1" t="s">
        <v>26614</v>
      </c>
      <c r="L4213" s="1" t="s">
        <v>33508</v>
      </c>
    </row>
    <row r="4214" spans="1:12" ht="13.2">
      <c r="A4214" s="20" t="s">
        <v>10751</v>
      </c>
      <c r="B4214" s="1">
        <v>5</v>
      </c>
      <c r="C4214" s="1" t="s">
        <v>20086</v>
      </c>
      <c r="D4214" s="1" t="s">
        <v>13043</v>
      </c>
      <c r="E4214" s="1" t="s">
        <v>34458</v>
      </c>
      <c r="H4214" s="1" t="s">
        <v>33508</v>
      </c>
      <c r="I4214" s="4"/>
      <c r="J4214" s="4" t="str">
        <f ca="1">IFERROR(__xludf.DUMMYFUNCTION("LEFT(INDEX(SPLIT(L4214, "" ""), 4), 2)"),"11")</f>
        <v>11</v>
      </c>
      <c r="K4214" s="1" t="s">
        <v>26614</v>
      </c>
      <c r="L4214" s="1" t="s">
        <v>33508</v>
      </c>
    </row>
    <row r="4215" spans="1:12" ht="13.2">
      <c r="A4215" s="20" t="s">
        <v>34459</v>
      </c>
      <c r="B4215" s="1">
        <v>5</v>
      </c>
      <c r="C4215" s="1" t="s">
        <v>8339</v>
      </c>
      <c r="D4215" s="1" t="s">
        <v>13043</v>
      </c>
      <c r="E4215" s="1" t="s">
        <v>34460</v>
      </c>
      <c r="H4215" s="1" t="s">
        <v>33508</v>
      </c>
      <c r="I4215" s="4"/>
      <c r="J4215" s="4" t="str">
        <f ca="1">IFERROR(__xludf.DUMMYFUNCTION("LEFT(INDEX(SPLIT(L4215, "" ""), 4), 2)"),"11")</f>
        <v>11</v>
      </c>
      <c r="K4215" s="1" t="s">
        <v>26614</v>
      </c>
      <c r="L4215" s="1" t="s">
        <v>33508</v>
      </c>
    </row>
    <row r="4216" spans="1:12" ht="13.2">
      <c r="A4216" s="20" t="s">
        <v>34461</v>
      </c>
      <c r="B4216" s="1">
        <v>5</v>
      </c>
      <c r="C4216" s="1" t="s">
        <v>34462</v>
      </c>
      <c r="D4216" s="1" t="s">
        <v>13043</v>
      </c>
      <c r="E4216" s="1" t="s">
        <v>34463</v>
      </c>
      <c r="H4216" s="1" t="s">
        <v>33508</v>
      </c>
      <c r="I4216" s="4"/>
      <c r="J4216" s="4" t="str">
        <f ca="1">IFERROR(__xludf.DUMMYFUNCTION("LEFT(INDEX(SPLIT(L4216, "" ""), 4), 2)"),"11")</f>
        <v>11</v>
      </c>
      <c r="K4216" s="1" t="s">
        <v>28475</v>
      </c>
      <c r="L4216" s="1" t="s">
        <v>33508</v>
      </c>
    </row>
    <row r="4217" spans="1:12" ht="13.2">
      <c r="A4217" s="20" t="s">
        <v>3958</v>
      </c>
      <c r="B4217" s="1">
        <v>5</v>
      </c>
      <c r="C4217" s="1" t="s">
        <v>34464</v>
      </c>
      <c r="D4217" s="1" t="s">
        <v>13043</v>
      </c>
      <c r="E4217" s="1" t="s">
        <v>34465</v>
      </c>
      <c r="H4217" s="1" t="s">
        <v>33508</v>
      </c>
      <c r="I4217" s="4"/>
      <c r="J4217" s="4" t="str">
        <f ca="1">IFERROR(__xludf.DUMMYFUNCTION("LEFT(INDEX(SPLIT(L4217, "" ""), 4), 2)"),"11")</f>
        <v>11</v>
      </c>
      <c r="K4217" s="1" t="s">
        <v>26614</v>
      </c>
      <c r="L4217" s="1" t="s">
        <v>33508</v>
      </c>
    </row>
    <row r="4218" spans="1:12" ht="13.2">
      <c r="A4218" s="20" t="s">
        <v>34466</v>
      </c>
      <c r="B4218" s="1">
        <v>5</v>
      </c>
      <c r="C4218" s="1" t="s">
        <v>34467</v>
      </c>
      <c r="D4218" s="1" t="s">
        <v>13578</v>
      </c>
      <c r="E4218" s="1" t="s">
        <v>34468</v>
      </c>
      <c r="H4218" s="1" t="s">
        <v>33508</v>
      </c>
      <c r="I4218" s="4"/>
      <c r="J4218" s="4" t="str">
        <f ca="1">IFERROR(__xludf.DUMMYFUNCTION("LEFT(INDEX(SPLIT(L4218, "" ""), 4), 2)"),"11")</f>
        <v>11</v>
      </c>
      <c r="K4218" s="1" t="s">
        <v>26614</v>
      </c>
      <c r="L4218" s="1" t="s">
        <v>33508</v>
      </c>
    </row>
    <row r="4219" spans="1:12" ht="13.2">
      <c r="A4219" s="20" t="s">
        <v>34469</v>
      </c>
      <c r="B4219" s="1">
        <v>5</v>
      </c>
      <c r="C4219" s="1" t="s">
        <v>19889</v>
      </c>
      <c r="D4219" s="1" t="s">
        <v>13043</v>
      </c>
      <c r="E4219" s="1" t="s">
        <v>34470</v>
      </c>
      <c r="H4219" s="1" t="s">
        <v>33508</v>
      </c>
      <c r="I4219" s="4"/>
      <c r="J4219" s="4" t="str">
        <f ca="1">IFERROR(__xludf.DUMMYFUNCTION("LEFT(INDEX(SPLIT(L4219, "" ""), 4), 2)"),"11")</f>
        <v>11</v>
      </c>
      <c r="K4219" s="1" t="s">
        <v>26614</v>
      </c>
      <c r="L4219" s="1" t="s">
        <v>33508</v>
      </c>
    </row>
    <row r="4220" spans="1:12" ht="13.2">
      <c r="A4220" s="20" t="s">
        <v>19436</v>
      </c>
      <c r="B4220" s="1">
        <v>5</v>
      </c>
      <c r="C4220" s="1" t="s">
        <v>33598</v>
      </c>
      <c r="D4220" s="1" t="s">
        <v>13578</v>
      </c>
      <c r="E4220" s="1" t="s">
        <v>34471</v>
      </c>
      <c r="H4220" s="1" t="s">
        <v>33508</v>
      </c>
      <c r="I4220" s="4"/>
      <c r="J4220" s="4" t="str">
        <f ca="1">IFERROR(__xludf.DUMMYFUNCTION("LEFT(INDEX(SPLIT(L4220, "" ""), 4), 2)"),"11")</f>
        <v>11</v>
      </c>
      <c r="K4220" s="1" t="s">
        <v>30315</v>
      </c>
      <c r="L4220" s="1" t="s">
        <v>33508</v>
      </c>
    </row>
    <row r="4221" spans="1:12" ht="13.2">
      <c r="A4221" s="20" t="s">
        <v>34472</v>
      </c>
      <c r="B4221" s="1">
        <v>5</v>
      </c>
      <c r="C4221" s="1" t="s">
        <v>9304</v>
      </c>
      <c r="D4221" s="1" t="s">
        <v>19372</v>
      </c>
      <c r="E4221" s="1" t="s">
        <v>34473</v>
      </c>
      <c r="H4221" s="1" t="s">
        <v>33508</v>
      </c>
      <c r="I4221" s="4"/>
      <c r="J4221" s="4" t="str">
        <f ca="1">IFERROR(__xludf.DUMMYFUNCTION("LEFT(INDEX(SPLIT(L4221, "" ""), 4), 2)"),"11")</f>
        <v>11</v>
      </c>
      <c r="K4221" s="1" t="s">
        <v>26875</v>
      </c>
      <c r="L4221" s="1" t="s">
        <v>33508</v>
      </c>
    </row>
    <row r="4222" spans="1:12" ht="13.2">
      <c r="A4222" s="20" t="s">
        <v>34474</v>
      </c>
      <c r="B4222" s="1">
        <v>5</v>
      </c>
      <c r="C4222" s="1" t="s">
        <v>34475</v>
      </c>
      <c r="D4222" s="1" t="s">
        <v>13043</v>
      </c>
      <c r="E4222" s="1" t="s">
        <v>34476</v>
      </c>
      <c r="H4222" s="1" t="s">
        <v>33508</v>
      </c>
      <c r="I4222" s="4"/>
      <c r="J4222" s="4" t="str">
        <f ca="1">IFERROR(__xludf.DUMMYFUNCTION("LEFT(INDEX(SPLIT(L4222, "" ""), 4), 2)"),"11")</f>
        <v>11</v>
      </c>
      <c r="K4222" s="1" t="s">
        <v>26614</v>
      </c>
      <c r="L4222" s="1" t="s">
        <v>33508</v>
      </c>
    </row>
    <row r="4223" spans="1:12" ht="13.2">
      <c r="A4223" s="20" t="s">
        <v>18578</v>
      </c>
      <c r="B4223" s="1">
        <v>5</v>
      </c>
      <c r="C4223" s="1" t="s">
        <v>34477</v>
      </c>
      <c r="D4223" s="1" t="s">
        <v>13043</v>
      </c>
      <c r="E4223" s="1" t="s">
        <v>34478</v>
      </c>
      <c r="H4223" s="1" t="s">
        <v>33508</v>
      </c>
      <c r="I4223" s="4"/>
      <c r="J4223" s="4" t="str">
        <f ca="1">IFERROR(__xludf.DUMMYFUNCTION("LEFT(INDEX(SPLIT(L4223, "" ""), 4), 2)"),"11")</f>
        <v>11</v>
      </c>
      <c r="K4223" s="1" t="s">
        <v>26614</v>
      </c>
      <c r="L4223" s="1" t="s">
        <v>33508</v>
      </c>
    </row>
    <row r="4224" spans="1:12" ht="13.2">
      <c r="A4224" s="20" t="s">
        <v>34479</v>
      </c>
      <c r="B4224" s="1">
        <v>5</v>
      </c>
      <c r="C4224" s="1" t="s">
        <v>169</v>
      </c>
      <c r="D4224" s="1" t="s">
        <v>13043</v>
      </c>
      <c r="E4224" s="1" t="s">
        <v>34480</v>
      </c>
      <c r="H4224" s="1" t="s">
        <v>33508</v>
      </c>
      <c r="I4224" s="4"/>
      <c r="J4224" s="4" t="str">
        <f ca="1">IFERROR(__xludf.DUMMYFUNCTION("LEFT(INDEX(SPLIT(L4224, "" ""), 4), 2)"),"11")</f>
        <v>11</v>
      </c>
      <c r="K4224" s="1" t="s">
        <v>26614</v>
      </c>
      <c r="L4224" s="1" t="s">
        <v>33508</v>
      </c>
    </row>
    <row r="4225" spans="1:12" ht="13.2">
      <c r="A4225" s="20" t="s">
        <v>34481</v>
      </c>
      <c r="B4225" s="1">
        <v>5</v>
      </c>
      <c r="C4225" s="1" t="s">
        <v>34482</v>
      </c>
      <c r="D4225" s="1" t="s">
        <v>13043</v>
      </c>
      <c r="E4225" s="1" t="s">
        <v>34483</v>
      </c>
      <c r="H4225" s="1" t="s">
        <v>33508</v>
      </c>
      <c r="I4225" s="4"/>
      <c r="J4225" s="4" t="str">
        <f ca="1">IFERROR(__xludf.DUMMYFUNCTION("LEFT(INDEX(SPLIT(L4225, "" ""), 4), 2)"),"11")</f>
        <v>11</v>
      </c>
      <c r="K4225" s="1" t="s">
        <v>26614</v>
      </c>
      <c r="L4225" s="1" t="s">
        <v>33508</v>
      </c>
    </row>
    <row r="4226" spans="1:12" ht="13.2">
      <c r="A4226" s="20" t="s">
        <v>34484</v>
      </c>
      <c r="B4226" s="1">
        <v>3</v>
      </c>
      <c r="C4226" s="1" t="s">
        <v>34485</v>
      </c>
      <c r="D4226" s="1" t="s">
        <v>13578</v>
      </c>
      <c r="E4226" s="1" t="s">
        <v>34486</v>
      </c>
      <c r="H4226" s="1" t="s">
        <v>33508</v>
      </c>
      <c r="I4226" s="4"/>
      <c r="J4226" s="4" t="str">
        <f ca="1">IFERROR(__xludf.DUMMYFUNCTION("LEFT(INDEX(SPLIT(L4226, "" ""), 4), 2)"),"11")</f>
        <v>11</v>
      </c>
      <c r="K4226" s="1" t="s">
        <v>26614</v>
      </c>
      <c r="L4226" s="1" t="s">
        <v>33508</v>
      </c>
    </row>
    <row r="4227" spans="1:12" ht="13.2">
      <c r="A4227" s="20" t="s">
        <v>34487</v>
      </c>
      <c r="B4227" s="1">
        <v>4</v>
      </c>
      <c r="C4227" s="1" t="s">
        <v>34488</v>
      </c>
      <c r="D4227" s="1" t="s">
        <v>13043</v>
      </c>
      <c r="E4227" s="1" t="s">
        <v>34489</v>
      </c>
      <c r="H4227" s="1" t="s">
        <v>33508</v>
      </c>
      <c r="I4227" s="4"/>
      <c r="J4227" s="4" t="str">
        <f ca="1">IFERROR(__xludf.DUMMYFUNCTION("LEFT(INDEX(SPLIT(L4227, "" ""), 4), 2)"),"11")</f>
        <v>11</v>
      </c>
      <c r="K4227" s="1" t="s">
        <v>28475</v>
      </c>
      <c r="L4227" s="1" t="s">
        <v>33508</v>
      </c>
    </row>
    <row r="4228" spans="1:12" ht="13.2">
      <c r="A4228" s="20" t="s">
        <v>34490</v>
      </c>
      <c r="B4228" s="1">
        <v>5</v>
      </c>
      <c r="C4228" s="1" t="s">
        <v>34491</v>
      </c>
      <c r="D4228" s="1" t="s">
        <v>19372</v>
      </c>
      <c r="E4228" s="1" t="s">
        <v>34492</v>
      </c>
      <c r="H4228" s="1" t="s">
        <v>33508</v>
      </c>
      <c r="I4228" s="4"/>
      <c r="J4228" s="4" t="str">
        <f ca="1">IFERROR(__xludf.DUMMYFUNCTION("LEFT(INDEX(SPLIT(L4228, "" ""), 4), 2)"),"11")</f>
        <v>11</v>
      </c>
      <c r="K4228" s="1" t="s">
        <v>26614</v>
      </c>
      <c r="L4228" s="1" t="s">
        <v>33508</v>
      </c>
    </row>
    <row r="4229" spans="1:12" ht="13.2">
      <c r="A4229" s="20" t="s">
        <v>34493</v>
      </c>
      <c r="B4229" s="1">
        <v>5</v>
      </c>
      <c r="C4229" s="1" t="s">
        <v>2775</v>
      </c>
      <c r="D4229" s="1" t="s">
        <v>13043</v>
      </c>
      <c r="E4229" s="1" t="s">
        <v>34494</v>
      </c>
      <c r="H4229" s="1" t="s">
        <v>33508</v>
      </c>
      <c r="I4229" s="4"/>
      <c r="J4229" s="4" t="str">
        <f ca="1">IFERROR(__xludf.DUMMYFUNCTION("LEFT(INDEX(SPLIT(L4229, "" ""), 4), 2)"),"11")</f>
        <v>11</v>
      </c>
      <c r="K4229" s="1" t="s">
        <v>26614</v>
      </c>
      <c r="L4229" s="1" t="s">
        <v>33508</v>
      </c>
    </row>
    <row r="4230" spans="1:12" ht="13.2">
      <c r="A4230" s="20" t="s">
        <v>34495</v>
      </c>
      <c r="B4230" s="1">
        <v>5</v>
      </c>
      <c r="C4230" s="1" t="s">
        <v>34496</v>
      </c>
      <c r="D4230" s="1" t="s">
        <v>13043</v>
      </c>
      <c r="E4230" s="1" t="s">
        <v>34497</v>
      </c>
      <c r="H4230" s="1" t="s">
        <v>33508</v>
      </c>
      <c r="I4230" s="4"/>
      <c r="J4230" s="4" t="str">
        <f ca="1">IFERROR(__xludf.DUMMYFUNCTION("LEFT(INDEX(SPLIT(L4230, "" ""), 4), 2)"),"11")</f>
        <v>11</v>
      </c>
      <c r="K4230" s="1" t="s">
        <v>26614</v>
      </c>
      <c r="L4230" s="1" t="s">
        <v>33508</v>
      </c>
    </row>
    <row r="4231" spans="1:12" ht="13.2">
      <c r="A4231" s="20" t="s">
        <v>34498</v>
      </c>
      <c r="B4231" s="1">
        <v>5</v>
      </c>
      <c r="C4231" s="1" t="s">
        <v>19992</v>
      </c>
      <c r="D4231" s="1" t="s">
        <v>13043</v>
      </c>
      <c r="E4231" s="1" t="s">
        <v>34499</v>
      </c>
      <c r="H4231" s="1" t="s">
        <v>33508</v>
      </c>
      <c r="I4231" s="4"/>
      <c r="J4231" s="4" t="str">
        <f ca="1">IFERROR(__xludf.DUMMYFUNCTION("LEFT(INDEX(SPLIT(L4231, "" ""), 4), 2)"),"11")</f>
        <v>11</v>
      </c>
      <c r="K4231" s="1" t="s">
        <v>26614</v>
      </c>
      <c r="L4231" s="1" t="s">
        <v>33508</v>
      </c>
    </row>
    <row r="4232" spans="1:12" ht="13.2">
      <c r="A4232" s="20" t="s">
        <v>34500</v>
      </c>
      <c r="B4232" s="1">
        <v>5</v>
      </c>
      <c r="C4232" s="1" t="s">
        <v>34501</v>
      </c>
      <c r="D4232" s="1" t="s">
        <v>19372</v>
      </c>
      <c r="E4232" s="1" t="s">
        <v>34502</v>
      </c>
      <c r="H4232" s="1" t="s">
        <v>33508</v>
      </c>
      <c r="I4232" s="4"/>
      <c r="J4232" s="4" t="str">
        <f ca="1">IFERROR(__xludf.DUMMYFUNCTION("LEFT(INDEX(SPLIT(L4232, "" ""), 4), 2)"),"11")</f>
        <v>11</v>
      </c>
      <c r="K4232" s="1" t="s">
        <v>26614</v>
      </c>
      <c r="L4232" s="1" t="s">
        <v>33508</v>
      </c>
    </row>
    <row r="4233" spans="1:12" ht="13.2">
      <c r="A4233" s="20" t="s">
        <v>34503</v>
      </c>
      <c r="B4233" s="1">
        <v>5</v>
      </c>
      <c r="C4233" s="1" t="s">
        <v>34504</v>
      </c>
      <c r="D4233" s="1" t="s">
        <v>13043</v>
      </c>
      <c r="E4233" s="1" t="s">
        <v>34504</v>
      </c>
      <c r="H4233" s="1" t="s">
        <v>33508</v>
      </c>
      <c r="I4233" s="4"/>
      <c r="J4233" s="4" t="str">
        <f ca="1">IFERROR(__xludf.DUMMYFUNCTION("LEFT(INDEX(SPLIT(L4233, "" ""), 4), 2)"),"11")</f>
        <v>11</v>
      </c>
      <c r="K4233" s="1" t="s">
        <v>28475</v>
      </c>
      <c r="L4233" s="1" t="s">
        <v>33508</v>
      </c>
    </row>
    <row r="4234" spans="1:12" ht="13.2">
      <c r="A4234" s="20" t="s">
        <v>34505</v>
      </c>
      <c r="B4234" s="1">
        <v>4</v>
      </c>
      <c r="C4234" s="1" t="s">
        <v>34506</v>
      </c>
      <c r="D4234" s="1" t="s">
        <v>13578</v>
      </c>
      <c r="E4234" s="1" t="s">
        <v>34507</v>
      </c>
      <c r="H4234" s="1" t="s">
        <v>33508</v>
      </c>
      <c r="I4234" s="4"/>
      <c r="J4234" s="4" t="str">
        <f ca="1">IFERROR(__xludf.DUMMYFUNCTION("LEFT(INDEX(SPLIT(L4234, "" ""), 4), 2)"),"11")</f>
        <v>11</v>
      </c>
      <c r="K4234" s="1" t="s">
        <v>26875</v>
      </c>
      <c r="L4234" s="1" t="s">
        <v>33508</v>
      </c>
    </row>
    <row r="4235" spans="1:12" ht="13.2">
      <c r="A4235" s="20" t="s">
        <v>34508</v>
      </c>
      <c r="B4235" s="1">
        <v>5</v>
      </c>
      <c r="C4235" s="1" t="s">
        <v>34509</v>
      </c>
      <c r="D4235" s="1" t="s">
        <v>19372</v>
      </c>
      <c r="E4235" s="1" t="s">
        <v>34510</v>
      </c>
      <c r="H4235" s="1" t="s">
        <v>33508</v>
      </c>
      <c r="I4235" s="4"/>
      <c r="J4235" s="4" t="str">
        <f ca="1">IFERROR(__xludf.DUMMYFUNCTION("LEFT(INDEX(SPLIT(L4235, "" ""), 4), 2)"),"11")</f>
        <v>11</v>
      </c>
      <c r="K4235" s="1" t="s">
        <v>26875</v>
      </c>
      <c r="L4235" s="1" t="s">
        <v>33508</v>
      </c>
    </row>
    <row r="4236" spans="1:12" ht="13.2">
      <c r="A4236" s="20" t="s">
        <v>34511</v>
      </c>
      <c r="B4236" s="1">
        <v>5</v>
      </c>
      <c r="C4236" s="1" t="s">
        <v>28570</v>
      </c>
      <c r="D4236" s="1" t="s">
        <v>13043</v>
      </c>
      <c r="E4236" s="1" t="s">
        <v>34512</v>
      </c>
      <c r="H4236" s="1" t="s">
        <v>33508</v>
      </c>
      <c r="I4236" s="4"/>
      <c r="J4236" s="4" t="str">
        <f ca="1">IFERROR(__xludf.DUMMYFUNCTION("LEFT(INDEX(SPLIT(L4236, "" ""), 4), 2)"),"11")</f>
        <v>11</v>
      </c>
      <c r="K4236" s="1" t="s">
        <v>26614</v>
      </c>
      <c r="L4236" s="1" t="s">
        <v>33508</v>
      </c>
    </row>
    <row r="4237" spans="1:12" ht="13.2">
      <c r="A4237" s="20" t="s">
        <v>3083</v>
      </c>
      <c r="B4237" s="1">
        <v>4</v>
      </c>
      <c r="C4237" s="1" t="s">
        <v>5039</v>
      </c>
      <c r="D4237" s="1" t="s">
        <v>13043</v>
      </c>
      <c r="E4237" s="1" t="s">
        <v>34513</v>
      </c>
      <c r="H4237" s="1" t="s">
        <v>33508</v>
      </c>
      <c r="I4237" s="4"/>
      <c r="J4237" s="4" t="str">
        <f ca="1">IFERROR(__xludf.DUMMYFUNCTION("LEFT(INDEX(SPLIT(L4237, "" ""), 4), 2)"),"11")</f>
        <v>11</v>
      </c>
      <c r="K4237" s="1" t="s">
        <v>26614</v>
      </c>
      <c r="L4237" s="1" t="s">
        <v>33508</v>
      </c>
    </row>
    <row r="4238" spans="1:12" ht="13.2">
      <c r="A4238" s="20" t="s">
        <v>3831</v>
      </c>
      <c r="B4238" s="1">
        <v>5</v>
      </c>
      <c r="C4238" s="1" t="s">
        <v>11591</v>
      </c>
      <c r="D4238" s="1" t="s">
        <v>13043</v>
      </c>
      <c r="E4238" s="1" t="s">
        <v>34514</v>
      </c>
      <c r="H4238" s="1" t="s">
        <v>33508</v>
      </c>
      <c r="I4238" s="4"/>
      <c r="J4238" s="4" t="str">
        <f ca="1">IFERROR(__xludf.DUMMYFUNCTION("LEFT(INDEX(SPLIT(L4238, "" ""), 4), 2)"),"11")</f>
        <v>11</v>
      </c>
      <c r="K4238" s="1" t="s">
        <v>28396</v>
      </c>
      <c r="L4238" s="1" t="s">
        <v>33508</v>
      </c>
    </row>
    <row r="4239" spans="1:12" ht="13.2">
      <c r="A4239" s="20" t="s">
        <v>34515</v>
      </c>
      <c r="B4239" s="1">
        <v>5</v>
      </c>
      <c r="C4239" s="1" t="s">
        <v>34516</v>
      </c>
      <c r="D4239" s="1" t="s">
        <v>13043</v>
      </c>
      <c r="E4239" s="1" t="s">
        <v>34517</v>
      </c>
      <c r="H4239" s="1" t="s">
        <v>33508</v>
      </c>
      <c r="I4239" s="4"/>
      <c r="J4239" s="4" t="str">
        <f ca="1">IFERROR(__xludf.DUMMYFUNCTION("LEFT(INDEX(SPLIT(L4239, "" ""), 4), 2)"),"11")</f>
        <v>11</v>
      </c>
      <c r="K4239" s="1" t="s">
        <v>26614</v>
      </c>
      <c r="L4239" s="1" t="s">
        <v>33508</v>
      </c>
    </row>
    <row r="4240" spans="1:12" ht="13.2">
      <c r="A4240" s="20" t="s">
        <v>34518</v>
      </c>
      <c r="B4240" s="1">
        <v>5</v>
      </c>
      <c r="C4240" s="1" t="s">
        <v>554</v>
      </c>
      <c r="D4240" s="1" t="s">
        <v>13043</v>
      </c>
      <c r="E4240" s="1" t="s">
        <v>34519</v>
      </c>
      <c r="H4240" s="1" t="s">
        <v>33508</v>
      </c>
      <c r="I4240" s="4"/>
      <c r="J4240" s="4" t="str">
        <f ca="1">IFERROR(__xludf.DUMMYFUNCTION("LEFT(INDEX(SPLIT(L4240, "" ""), 4), 2)"),"11")</f>
        <v>11</v>
      </c>
      <c r="K4240" s="1" t="s">
        <v>26614</v>
      </c>
      <c r="L4240" s="1" t="s">
        <v>33508</v>
      </c>
    </row>
    <row r="4241" spans="1:12" ht="13.2">
      <c r="A4241" s="20" t="s">
        <v>34520</v>
      </c>
      <c r="B4241" s="1">
        <v>5</v>
      </c>
      <c r="C4241" s="1" t="s">
        <v>6463</v>
      </c>
      <c r="D4241" s="1" t="s">
        <v>13043</v>
      </c>
      <c r="E4241" s="1" t="s">
        <v>34521</v>
      </c>
      <c r="H4241" s="1" t="s">
        <v>33508</v>
      </c>
      <c r="I4241" s="4"/>
      <c r="J4241" s="4" t="str">
        <f ca="1">IFERROR(__xludf.DUMMYFUNCTION("LEFT(INDEX(SPLIT(L4241, "" ""), 4), 2)"),"11")</f>
        <v>11</v>
      </c>
      <c r="K4241" s="1" t="s">
        <v>26614</v>
      </c>
      <c r="L4241" s="1" t="s">
        <v>33508</v>
      </c>
    </row>
    <row r="4242" spans="1:12" ht="13.2">
      <c r="A4242" s="20" t="s">
        <v>34522</v>
      </c>
      <c r="B4242" s="1">
        <v>5</v>
      </c>
      <c r="C4242" s="1" t="s">
        <v>4406</v>
      </c>
      <c r="D4242" s="1" t="s">
        <v>13043</v>
      </c>
      <c r="E4242" s="1" t="s">
        <v>34523</v>
      </c>
      <c r="H4242" s="1" t="s">
        <v>33508</v>
      </c>
      <c r="I4242" s="4"/>
      <c r="J4242" s="4" t="str">
        <f ca="1">IFERROR(__xludf.DUMMYFUNCTION("LEFT(INDEX(SPLIT(L4242, "" ""), 4), 2)"),"11")</f>
        <v>11</v>
      </c>
      <c r="K4242" s="1" t="s">
        <v>26614</v>
      </c>
      <c r="L4242" s="1" t="s">
        <v>33508</v>
      </c>
    </row>
    <row r="4243" spans="1:12" ht="13.2">
      <c r="A4243" s="20" t="s">
        <v>34524</v>
      </c>
      <c r="B4243" s="1">
        <v>5</v>
      </c>
      <c r="C4243" s="1" t="s">
        <v>554</v>
      </c>
      <c r="D4243" s="1" t="s">
        <v>13043</v>
      </c>
      <c r="E4243" s="1" t="s">
        <v>34525</v>
      </c>
      <c r="H4243" s="1" t="s">
        <v>33508</v>
      </c>
      <c r="I4243" s="4"/>
      <c r="J4243" s="4" t="str">
        <f ca="1">IFERROR(__xludf.DUMMYFUNCTION("LEFT(INDEX(SPLIT(L4243, "" ""), 4), 2)"),"11")</f>
        <v>11</v>
      </c>
      <c r="K4243" s="1" t="s">
        <v>26647</v>
      </c>
      <c r="L4243" s="1" t="s">
        <v>33508</v>
      </c>
    </row>
    <row r="4244" spans="1:12" ht="13.2">
      <c r="A4244" s="20" t="s">
        <v>34526</v>
      </c>
      <c r="B4244" s="1">
        <v>4</v>
      </c>
      <c r="C4244" s="1" t="s">
        <v>8702</v>
      </c>
      <c r="D4244" s="1" t="s">
        <v>13043</v>
      </c>
      <c r="E4244" s="1" t="s">
        <v>34527</v>
      </c>
      <c r="H4244" s="1" t="s">
        <v>33508</v>
      </c>
      <c r="I4244" s="4"/>
      <c r="J4244" s="4" t="str">
        <f ca="1">IFERROR(__xludf.DUMMYFUNCTION("LEFT(INDEX(SPLIT(L4244, "" ""), 4), 2)"),"11")</f>
        <v>11</v>
      </c>
      <c r="K4244" s="1" t="s">
        <v>26614</v>
      </c>
      <c r="L4244" s="1" t="s">
        <v>33508</v>
      </c>
    </row>
    <row r="4245" spans="1:12" ht="13.2">
      <c r="A4245" s="20" t="s">
        <v>34528</v>
      </c>
      <c r="B4245" s="1">
        <v>5</v>
      </c>
      <c r="C4245" s="1" t="s">
        <v>8702</v>
      </c>
      <c r="D4245" s="1" t="s">
        <v>13043</v>
      </c>
      <c r="E4245" s="1" t="s">
        <v>34529</v>
      </c>
      <c r="H4245" s="1" t="s">
        <v>33508</v>
      </c>
      <c r="I4245" s="4"/>
      <c r="J4245" s="4" t="str">
        <f ca="1">IFERROR(__xludf.DUMMYFUNCTION("LEFT(INDEX(SPLIT(L4245, "" ""), 4), 2)"),"11")</f>
        <v>11</v>
      </c>
      <c r="K4245" s="1" t="s">
        <v>26614</v>
      </c>
      <c r="L4245" s="1" t="s">
        <v>33508</v>
      </c>
    </row>
    <row r="4246" spans="1:12" ht="13.2">
      <c r="A4246" s="20" t="s">
        <v>34530</v>
      </c>
      <c r="B4246" s="1">
        <v>5</v>
      </c>
      <c r="C4246" s="1" t="s">
        <v>4986</v>
      </c>
      <c r="D4246" s="1" t="s">
        <v>13043</v>
      </c>
      <c r="E4246" s="1" t="s">
        <v>34531</v>
      </c>
      <c r="H4246" s="1" t="s">
        <v>33508</v>
      </c>
      <c r="I4246" s="4"/>
      <c r="J4246" s="4" t="str">
        <f ca="1">IFERROR(__xludf.DUMMYFUNCTION("LEFT(INDEX(SPLIT(L4246, "" ""), 4), 2)"),"11")</f>
        <v>11</v>
      </c>
      <c r="K4246" s="1" t="s">
        <v>26614</v>
      </c>
      <c r="L4246" s="1" t="s">
        <v>33508</v>
      </c>
    </row>
    <row r="4247" spans="1:12" ht="13.2">
      <c r="A4247" s="20" t="s">
        <v>34532</v>
      </c>
      <c r="B4247" s="1">
        <v>5</v>
      </c>
      <c r="C4247" s="1" t="s">
        <v>34533</v>
      </c>
      <c r="D4247" s="1" t="s">
        <v>13043</v>
      </c>
      <c r="E4247" s="1" t="s">
        <v>34534</v>
      </c>
      <c r="H4247" s="1" t="s">
        <v>33508</v>
      </c>
      <c r="I4247" s="4"/>
      <c r="J4247" s="4" t="str">
        <f ca="1">IFERROR(__xludf.DUMMYFUNCTION("LEFT(INDEX(SPLIT(L4247, "" ""), 4), 2)"),"11")</f>
        <v>11</v>
      </c>
      <c r="K4247" s="1" t="s">
        <v>26614</v>
      </c>
      <c r="L4247" s="1" t="s">
        <v>33508</v>
      </c>
    </row>
    <row r="4248" spans="1:12" ht="13.2">
      <c r="A4248" s="20" t="s">
        <v>34535</v>
      </c>
      <c r="B4248" s="1">
        <v>5</v>
      </c>
      <c r="C4248" s="1" t="s">
        <v>34536</v>
      </c>
      <c r="D4248" s="1" t="s">
        <v>13043</v>
      </c>
      <c r="E4248" s="1" t="s">
        <v>34537</v>
      </c>
      <c r="H4248" s="1" t="s">
        <v>33508</v>
      </c>
      <c r="I4248" s="4"/>
      <c r="J4248" s="4" t="str">
        <f ca="1">IFERROR(__xludf.DUMMYFUNCTION("LEFT(INDEX(SPLIT(L4248, "" ""), 4), 2)"),"11")</f>
        <v>11</v>
      </c>
      <c r="K4248" s="1" t="s">
        <v>28404</v>
      </c>
      <c r="L4248" s="1" t="s">
        <v>33508</v>
      </c>
    </row>
    <row r="4249" spans="1:12" ht="13.2">
      <c r="A4249" s="20" t="s">
        <v>3831</v>
      </c>
      <c r="B4249" s="1">
        <v>5</v>
      </c>
      <c r="C4249" s="1" t="s">
        <v>34538</v>
      </c>
      <c r="D4249" s="1" t="s">
        <v>13578</v>
      </c>
      <c r="E4249" s="1" t="s">
        <v>34539</v>
      </c>
      <c r="H4249" s="1" t="s">
        <v>33508</v>
      </c>
      <c r="I4249" s="4"/>
      <c r="J4249" s="4" t="str">
        <f ca="1">IFERROR(__xludf.DUMMYFUNCTION("LEFT(INDEX(SPLIT(L4249, "" ""), 4), 2)"),"11")</f>
        <v>11</v>
      </c>
      <c r="K4249" s="1" t="s">
        <v>28396</v>
      </c>
      <c r="L4249" s="1" t="s">
        <v>33508</v>
      </c>
    </row>
    <row r="4250" spans="1:12" ht="13.2">
      <c r="A4250" s="20" t="s">
        <v>34540</v>
      </c>
      <c r="B4250" s="1">
        <v>5</v>
      </c>
      <c r="C4250" s="1" t="s">
        <v>9304</v>
      </c>
      <c r="D4250" s="1" t="s">
        <v>19372</v>
      </c>
      <c r="E4250" s="1" t="s">
        <v>34541</v>
      </c>
      <c r="H4250" s="1" t="s">
        <v>33508</v>
      </c>
      <c r="I4250" s="4"/>
      <c r="J4250" s="4" t="str">
        <f ca="1">IFERROR(__xludf.DUMMYFUNCTION("LEFT(INDEX(SPLIT(L4250, "" ""), 4), 2)"),"11")</f>
        <v>11</v>
      </c>
      <c r="K4250" s="1" t="s">
        <v>26614</v>
      </c>
      <c r="L4250" s="1" t="s">
        <v>33508</v>
      </c>
    </row>
    <row r="4251" spans="1:12" ht="13.2">
      <c r="A4251" s="20" t="s">
        <v>34542</v>
      </c>
      <c r="B4251" s="1">
        <v>5</v>
      </c>
      <c r="C4251" s="1" t="s">
        <v>5277</v>
      </c>
      <c r="D4251" s="1" t="s">
        <v>13043</v>
      </c>
      <c r="E4251" s="1" t="s">
        <v>34543</v>
      </c>
      <c r="H4251" s="1" t="s">
        <v>33508</v>
      </c>
      <c r="I4251" s="4"/>
      <c r="J4251" s="4" t="str">
        <f ca="1">IFERROR(__xludf.DUMMYFUNCTION("LEFT(INDEX(SPLIT(L4251, "" ""), 4), 2)"),"11")</f>
        <v>11</v>
      </c>
      <c r="K4251" s="1" t="s">
        <v>26614</v>
      </c>
      <c r="L4251" s="1" t="s">
        <v>33508</v>
      </c>
    </row>
    <row r="4252" spans="1:12" ht="13.2">
      <c r="A4252" s="20" t="s">
        <v>34544</v>
      </c>
      <c r="B4252" s="1">
        <v>5</v>
      </c>
      <c r="C4252" s="1" t="s">
        <v>554</v>
      </c>
      <c r="D4252" s="1" t="s">
        <v>19372</v>
      </c>
      <c r="E4252" s="1" t="s">
        <v>34545</v>
      </c>
      <c r="H4252" s="1" t="s">
        <v>33508</v>
      </c>
      <c r="I4252" s="4"/>
      <c r="J4252" s="4" t="str">
        <f ca="1">IFERROR(__xludf.DUMMYFUNCTION("LEFT(INDEX(SPLIT(L4252, "" ""), 4), 2)"),"11")</f>
        <v>11</v>
      </c>
      <c r="K4252" s="1" t="s">
        <v>26621</v>
      </c>
      <c r="L4252" s="1" t="s">
        <v>33508</v>
      </c>
    </row>
    <row r="4253" spans="1:12" ht="13.2">
      <c r="A4253" s="20" t="s">
        <v>6658</v>
      </c>
      <c r="B4253" s="1">
        <v>5</v>
      </c>
      <c r="C4253" s="1" t="s">
        <v>1996</v>
      </c>
      <c r="D4253" s="1" t="s">
        <v>13043</v>
      </c>
      <c r="E4253" s="1" t="s">
        <v>34546</v>
      </c>
      <c r="H4253" s="1" t="s">
        <v>33508</v>
      </c>
      <c r="I4253" s="4"/>
      <c r="J4253" s="4" t="str">
        <f ca="1">IFERROR(__xludf.DUMMYFUNCTION("LEFT(INDEX(SPLIT(L4253, "" ""), 4), 2)"),"11")</f>
        <v>11</v>
      </c>
      <c r="K4253" s="1" t="s">
        <v>26614</v>
      </c>
      <c r="L4253" s="1" t="s">
        <v>33508</v>
      </c>
    </row>
    <row r="4254" spans="1:12" ht="13.2">
      <c r="A4254" s="20" t="s">
        <v>34547</v>
      </c>
      <c r="B4254" s="1">
        <v>5</v>
      </c>
      <c r="C4254" s="1" t="s">
        <v>34548</v>
      </c>
      <c r="D4254" s="1" t="s">
        <v>13043</v>
      </c>
      <c r="E4254" s="1" t="s">
        <v>34549</v>
      </c>
      <c r="H4254" s="1" t="s">
        <v>33508</v>
      </c>
      <c r="I4254" s="4"/>
      <c r="J4254" s="4" t="str">
        <f ca="1">IFERROR(__xludf.DUMMYFUNCTION("LEFT(INDEX(SPLIT(L4254, "" ""), 4), 2)"),"11")</f>
        <v>11</v>
      </c>
      <c r="K4254" s="1" t="s">
        <v>26614</v>
      </c>
      <c r="L4254" s="1" t="s">
        <v>33508</v>
      </c>
    </row>
    <row r="4255" spans="1:12" ht="13.2">
      <c r="A4255" s="20" t="s">
        <v>34550</v>
      </c>
      <c r="B4255" s="1">
        <v>5</v>
      </c>
      <c r="C4255" s="1" t="s">
        <v>34551</v>
      </c>
      <c r="D4255" s="1" t="s">
        <v>13043</v>
      </c>
      <c r="E4255" s="1" t="s">
        <v>34552</v>
      </c>
      <c r="H4255" s="1" t="s">
        <v>33508</v>
      </c>
      <c r="I4255" s="4"/>
      <c r="J4255" s="4" t="str">
        <f ca="1">IFERROR(__xludf.DUMMYFUNCTION("LEFT(INDEX(SPLIT(L4255, "" ""), 4), 2)"),"11")</f>
        <v>11</v>
      </c>
      <c r="K4255" s="1" t="s">
        <v>26614</v>
      </c>
      <c r="L4255" s="1" t="s">
        <v>33508</v>
      </c>
    </row>
    <row r="4256" spans="1:12" ht="13.2">
      <c r="A4256" s="20" t="s">
        <v>34553</v>
      </c>
      <c r="B4256" s="1">
        <v>4</v>
      </c>
      <c r="C4256" s="1" t="s">
        <v>34554</v>
      </c>
      <c r="D4256" s="1" t="s">
        <v>13043</v>
      </c>
      <c r="E4256" s="1" t="s">
        <v>34555</v>
      </c>
      <c r="H4256" s="1" t="s">
        <v>33508</v>
      </c>
      <c r="I4256" s="4"/>
      <c r="J4256" s="4" t="str">
        <f ca="1">IFERROR(__xludf.DUMMYFUNCTION("LEFT(INDEX(SPLIT(L4256, "" ""), 4), 2)"),"11")</f>
        <v>11</v>
      </c>
      <c r="K4256" s="1" t="s">
        <v>26614</v>
      </c>
      <c r="L4256" s="1" t="s">
        <v>33508</v>
      </c>
    </row>
    <row r="4257" spans="1:12" ht="13.2">
      <c r="A4257" s="20" t="s">
        <v>34556</v>
      </c>
      <c r="B4257" s="1">
        <v>5</v>
      </c>
      <c r="C4257" s="1" t="s">
        <v>33910</v>
      </c>
      <c r="D4257" s="1" t="s">
        <v>13043</v>
      </c>
      <c r="E4257" s="1" t="s">
        <v>34557</v>
      </c>
      <c r="H4257" s="1" t="s">
        <v>33508</v>
      </c>
      <c r="I4257" s="4"/>
      <c r="J4257" s="4" t="str">
        <f ca="1">IFERROR(__xludf.DUMMYFUNCTION("LEFT(INDEX(SPLIT(L4257, "" ""), 4), 2)"),"11")</f>
        <v>11</v>
      </c>
      <c r="K4257" s="1" t="s">
        <v>26628</v>
      </c>
      <c r="L4257" s="1" t="s">
        <v>33508</v>
      </c>
    </row>
    <row r="4258" spans="1:12" ht="13.2">
      <c r="A4258" s="20" t="s">
        <v>34558</v>
      </c>
      <c r="B4258" s="1">
        <v>5</v>
      </c>
      <c r="C4258" s="1" t="s">
        <v>6373</v>
      </c>
      <c r="D4258" s="1" t="s">
        <v>13043</v>
      </c>
      <c r="E4258" s="1" t="s">
        <v>34559</v>
      </c>
      <c r="H4258" s="1" t="s">
        <v>33508</v>
      </c>
      <c r="I4258" s="4"/>
      <c r="J4258" s="4" t="str">
        <f ca="1">IFERROR(__xludf.DUMMYFUNCTION("LEFT(INDEX(SPLIT(L4258, "" ""), 4), 2)"),"11")</f>
        <v>11</v>
      </c>
      <c r="K4258" s="1" t="s">
        <v>26614</v>
      </c>
      <c r="L4258" s="1" t="s">
        <v>33508</v>
      </c>
    </row>
    <row r="4259" spans="1:12" ht="13.2">
      <c r="A4259" s="20" t="s">
        <v>3831</v>
      </c>
      <c r="B4259" s="1">
        <v>5</v>
      </c>
      <c r="C4259" s="1" t="s">
        <v>9394</v>
      </c>
      <c r="D4259" s="1" t="s">
        <v>13578</v>
      </c>
      <c r="E4259" s="1" t="s">
        <v>34560</v>
      </c>
      <c r="H4259" s="1" t="s">
        <v>33508</v>
      </c>
      <c r="I4259" s="4"/>
      <c r="J4259" s="4" t="str">
        <f ca="1">IFERROR(__xludf.DUMMYFUNCTION("LEFT(INDEX(SPLIT(L4259, "" ""), 4), 2)"),"11")</f>
        <v>11</v>
      </c>
      <c r="K4259" s="1" t="s">
        <v>28475</v>
      </c>
      <c r="L4259" s="1" t="s">
        <v>33508</v>
      </c>
    </row>
    <row r="4260" spans="1:12" ht="13.2">
      <c r="A4260" s="20" t="s">
        <v>34561</v>
      </c>
      <c r="B4260" s="1">
        <v>5</v>
      </c>
      <c r="C4260" s="1" t="s">
        <v>34562</v>
      </c>
      <c r="D4260" s="1" t="s">
        <v>13043</v>
      </c>
      <c r="E4260" s="1" t="s">
        <v>34563</v>
      </c>
      <c r="H4260" s="1" t="s">
        <v>33508</v>
      </c>
      <c r="I4260" s="4"/>
      <c r="J4260" s="4" t="str">
        <f ca="1">IFERROR(__xludf.DUMMYFUNCTION("LEFT(INDEX(SPLIT(L4260, "" ""), 4), 2)"),"11")</f>
        <v>11</v>
      </c>
      <c r="K4260" s="1" t="s">
        <v>26614</v>
      </c>
      <c r="L4260" s="1" t="s">
        <v>33508</v>
      </c>
    </row>
    <row r="4261" spans="1:12" ht="13.2">
      <c r="A4261" s="20" t="s">
        <v>3596</v>
      </c>
      <c r="B4261" s="1">
        <v>5</v>
      </c>
      <c r="C4261" s="1" t="s">
        <v>34564</v>
      </c>
      <c r="D4261" s="1" t="s">
        <v>13043</v>
      </c>
      <c r="E4261" s="1" t="s">
        <v>34565</v>
      </c>
      <c r="H4261" s="1" t="s">
        <v>33508</v>
      </c>
      <c r="I4261" s="4"/>
      <c r="J4261" s="4" t="str">
        <f ca="1">IFERROR(__xludf.DUMMYFUNCTION("LEFT(INDEX(SPLIT(L4261, "" ""), 4), 2)"),"11")</f>
        <v>11</v>
      </c>
      <c r="K4261" s="1" t="s">
        <v>26647</v>
      </c>
      <c r="L4261" s="1" t="s">
        <v>33508</v>
      </c>
    </row>
    <row r="4262" spans="1:12" ht="13.2">
      <c r="A4262" s="20" t="s">
        <v>19436</v>
      </c>
      <c r="B4262" s="1">
        <v>5</v>
      </c>
      <c r="C4262" s="1" t="s">
        <v>33598</v>
      </c>
      <c r="D4262" s="1" t="s">
        <v>13578</v>
      </c>
      <c r="E4262" s="1" t="s">
        <v>34566</v>
      </c>
      <c r="H4262" s="1" t="s">
        <v>33508</v>
      </c>
      <c r="I4262" s="4"/>
      <c r="J4262" s="4" t="str">
        <f ca="1">IFERROR(__xludf.DUMMYFUNCTION("LEFT(INDEX(SPLIT(L4262, "" ""), 4), 2)"),"11")</f>
        <v>11</v>
      </c>
      <c r="K4262" s="1" t="s">
        <v>30315</v>
      </c>
      <c r="L4262" s="1" t="s">
        <v>33508</v>
      </c>
    </row>
    <row r="4263" spans="1:12" ht="13.2">
      <c r="A4263" s="20" t="s">
        <v>34567</v>
      </c>
      <c r="B4263" s="1">
        <v>5</v>
      </c>
      <c r="C4263" s="1" t="s">
        <v>34568</v>
      </c>
      <c r="D4263" s="1" t="s">
        <v>13043</v>
      </c>
      <c r="E4263" s="1" t="s">
        <v>34569</v>
      </c>
      <c r="H4263" s="1" t="s">
        <v>33508</v>
      </c>
      <c r="I4263" s="4"/>
      <c r="J4263" s="4" t="str">
        <f ca="1">IFERROR(__xludf.DUMMYFUNCTION("LEFT(INDEX(SPLIT(L4263, "" ""), 4), 2)"),"11")</f>
        <v>11</v>
      </c>
      <c r="K4263" s="1" t="s">
        <v>26628</v>
      </c>
      <c r="L4263" s="1" t="s">
        <v>33508</v>
      </c>
    </row>
    <row r="4264" spans="1:12" ht="13.2">
      <c r="A4264" s="20" t="s">
        <v>34570</v>
      </c>
      <c r="B4264" s="1">
        <v>5</v>
      </c>
      <c r="C4264" s="1" t="s">
        <v>34571</v>
      </c>
      <c r="D4264" s="1" t="s">
        <v>13043</v>
      </c>
      <c r="E4264" s="1" t="s">
        <v>34572</v>
      </c>
      <c r="H4264" s="1" t="s">
        <v>33508</v>
      </c>
      <c r="I4264" s="4"/>
      <c r="J4264" s="4" t="str">
        <f ca="1">IFERROR(__xludf.DUMMYFUNCTION("LEFT(INDEX(SPLIT(L4264, "" ""), 4), 2)"),"11")</f>
        <v>11</v>
      </c>
      <c r="K4264" s="1" t="s">
        <v>26621</v>
      </c>
      <c r="L4264" s="1" t="s">
        <v>33508</v>
      </c>
    </row>
    <row r="4265" spans="1:12" ht="13.2">
      <c r="A4265" s="20" t="s">
        <v>34573</v>
      </c>
      <c r="B4265" s="1">
        <v>5</v>
      </c>
      <c r="C4265" s="1" t="s">
        <v>34574</v>
      </c>
      <c r="D4265" s="1" t="s">
        <v>13043</v>
      </c>
      <c r="E4265" s="1" t="s">
        <v>34575</v>
      </c>
      <c r="H4265" s="1" t="s">
        <v>33508</v>
      </c>
      <c r="I4265" s="4"/>
      <c r="J4265" s="4" t="str">
        <f ca="1">IFERROR(__xludf.DUMMYFUNCTION("LEFT(INDEX(SPLIT(L4265, "" ""), 4), 2)"),"11")</f>
        <v>11</v>
      </c>
      <c r="K4265" s="1" t="s">
        <v>26621</v>
      </c>
      <c r="L4265" s="1" t="s">
        <v>33508</v>
      </c>
    </row>
    <row r="4266" spans="1:12" ht="13.2">
      <c r="A4266" s="20" t="s">
        <v>34576</v>
      </c>
      <c r="B4266" s="1">
        <v>5</v>
      </c>
      <c r="C4266" s="1" t="s">
        <v>34577</v>
      </c>
      <c r="D4266" s="1" t="s">
        <v>13043</v>
      </c>
      <c r="E4266" s="1" t="s">
        <v>34578</v>
      </c>
      <c r="H4266" s="1" t="s">
        <v>33508</v>
      </c>
      <c r="I4266" s="4"/>
      <c r="J4266" s="4" t="str">
        <f ca="1">IFERROR(__xludf.DUMMYFUNCTION("LEFT(INDEX(SPLIT(L4266, "" ""), 4), 2)"),"11")</f>
        <v>11</v>
      </c>
      <c r="K4266" s="1" t="s">
        <v>28475</v>
      </c>
      <c r="L4266" s="1" t="s">
        <v>33508</v>
      </c>
    </row>
    <row r="4267" spans="1:12" ht="13.2">
      <c r="A4267" s="20" t="s">
        <v>3831</v>
      </c>
      <c r="B4267" s="1">
        <v>4</v>
      </c>
      <c r="C4267" s="1" t="s">
        <v>34579</v>
      </c>
      <c r="D4267" s="1" t="s">
        <v>13043</v>
      </c>
      <c r="E4267" s="1" t="s">
        <v>34580</v>
      </c>
      <c r="H4267" s="1" t="s">
        <v>33508</v>
      </c>
      <c r="I4267" s="4"/>
      <c r="J4267" s="4" t="str">
        <f ca="1">IFERROR(__xludf.DUMMYFUNCTION("LEFT(INDEX(SPLIT(L4267, "" ""), 4), 2)"),"11")</f>
        <v>11</v>
      </c>
      <c r="K4267" s="1" t="s">
        <v>28475</v>
      </c>
      <c r="L4267" s="1" t="s">
        <v>33508</v>
      </c>
    </row>
    <row r="4268" spans="1:12" ht="13.2">
      <c r="A4268" s="20" t="s">
        <v>34581</v>
      </c>
      <c r="B4268" s="1">
        <v>5</v>
      </c>
      <c r="C4268" s="1" t="s">
        <v>34582</v>
      </c>
      <c r="D4268" s="1" t="s">
        <v>13578</v>
      </c>
      <c r="E4268" s="1" t="s">
        <v>34583</v>
      </c>
      <c r="H4268" s="1" t="s">
        <v>33508</v>
      </c>
      <c r="I4268" s="4"/>
      <c r="J4268" s="4" t="str">
        <f ca="1">IFERROR(__xludf.DUMMYFUNCTION("LEFT(INDEX(SPLIT(L4268, "" ""), 4), 2)"),"11")</f>
        <v>11</v>
      </c>
      <c r="K4268" s="1" t="s">
        <v>28475</v>
      </c>
      <c r="L4268" s="1" t="s">
        <v>33508</v>
      </c>
    </row>
    <row r="4269" spans="1:12" ht="13.2">
      <c r="A4269" s="20" t="s">
        <v>34584</v>
      </c>
      <c r="B4269" s="1">
        <v>5</v>
      </c>
      <c r="C4269" s="1" t="s">
        <v>504</v>
      </c>
      <c r="D4269" s="1" t="s">
        <v>13043</v>
      </c>
      <c r="E4269" s="1" t="s">
        <v>34585</v>
      </c>
      <c r="H4269" s="1" t="s">
        <v>33508</v>
      </c>
      <c r="I4269" s="4"/>
      <c r="J4269" s="4" t="str">
        <f ca="1">IFERROR(__xludf.DUMMYFUNCTION("LEFT(INDEX(SPLIT(L4269, "" ""), 4), 2)"),"11")</f>
        <v>11</v>
      </c>
      <c r="K4269" s="1" t="s">
        <v>26614</v>
      </c>
      <c r="L4269" s="1" t="s">
        <v>33508</v>
      </c>
    </row>
    <row r="4270" spans="1:12" ht="13.2">
      <c r="A4270" s="20" t="s">
        <v>34586</v>
      </c>
      <c r="B4270" s="1">
        <v>5</v>
      </c>
      <c r="C4270" s="1" t="s">
        <v>169</v>
      </c>
      <c r="D4270" s="1" t="s">
        <v>13043</v>
      </c>
      <c r="E4270" s="1" t="s">
        <v>34587</v>
      </c>
      <c r="H4270" s="1" t="s">
        <v>33508</v>
      </c>
      <c r="I4270" s="4"/>
      <c r="J4270" s="4" t="str">
        <f ca="1">IFERROR(__xludf.DUMMYFUNCTION("LEFT(INDEX(SPLIT(L4270, "" ""), 4), 2)"),"11")</f>
        <v>11</v>
      </c>
      <c r="K4270" s="1" t="s">
        <v>26621</v>
      </c>
      <c r="L4270" s="1" t="s">
        <v>33508</v>
      </c>
    </row>
    <row r="4271" spans="1:12" ht="13.2">
      <c r="A4271" s="20" t="s">
        <v>444</v>
      </c>
      <c r="B4271" s="1">
        <v>5</v>
      </c>
      <c r="C4271" s="1" t="s">
        <v>34588</v>
      </c>
      <c r="D4271" s="1" t="s">
        <v>19372</v>
      </c>
      <c r="E4271" s="1" t="s">
        <v>34589</v>
      </c>
      <c r="H4271" s="1" t="s">
        <v>33508</v>
      </c>
      <c r="I4271" s="4"/>
      <c r="J4271" s="4" t="str">
        <f ca="1">IFERROR(__xludf.DUMMYFUNCTION("LEFT(INDEX(SPLIT(L4271, "" ""), 4), 2)"),"11")</f>
        <v>11</v>
      </c>
      <c r="K4271" s="1" t="s">
        <v>26647</v>
      </c>
      <c r="L4271" s="1" t="s">
        <v>33508</v>
      </c>
    </row>
    <row r="4272" spans="1:12" ht="13.2">
      <c r="A4272" s="20" t="s">
        <v>34590</v>
      </c>
      <c r="B4272" s="1">
        <v>3</v>
      </c>
      <c r="C4272" s="1" t="s">
        <v>34591</v>
      </c>
      <c r="D4272" s="1" t="s">
        <v>13578</v>
      </c>
      <c r="E4272" s="1" t="s">
        <v>34592</v>
      </c>
      <c r="H4272" s="1" t="s">
        <v>33508</v>
      </c>
      <c r="I4272" s="4"/>
      <c r="J4272" s="4" t="str">
        <f ca="1">IFERROR(__xludf.DUMMYFUNCTION("LEFT(INDEX(SPLIT(L4272, "" ""), 4), 2)"),"11")</f>
        <v>11</v>
      </c>
      <c r="K4272" s="1" t="s">
        <v>28396</v>
      </c>
      <c r="L4272" s="1" t="s">
        <v>33508</v>
      </c>
    </row>
    <row r="4273" spans="1:12" ht="13.2">
      <c r="A4273" s="20" t="s">
        <v>3831</v>
      </c>
      <c r="B4273" s="1">
        <v>5</v>
      </c>
      <c r="C4273" s="1" t="s">
        <v>504</v>
      </c>
      <c r="D4273" s="1" t="s">
        <v>13578</v>
      </c>
      <c r="E4273" s="1" t="s">
        <v>34593</v>
      </c>
      <c r="H4273" s="1" t="s">
        <v>33508</v>
      </c>
      <c r="I4273" s="4"/>
      <c r="J4273" s="4" t="str">
        <f ca="1">IFERROR(__xludf.DUMMYFUNCTION("LEFT(INDEX(SPLIT(L4273, "" ""), 4), 2)"),"11")</f>
        <v>11</v>
      </c>
      <c r="K4273" s="1" t="s">
        <v>28475</v>
      </c>
      <c r="L4273" s="1" t="s">
        <v>33508</v>
      </c>
    </row>
    <row r="4274" spans="1:12" ht="13.2">
      <c r="A4274" s="20" t="s">
        <v>34594</v>
      </c>
      <c r="B4274" s="1">
        <v>5</v>
      </c>
      <c r="C4274" s="1" t="s">
        <v>1097</v>
      </c>
      <c r="D4274" s="1" t="s">
        <v>13043</v>
      </c>
      <c r="E4274" s="1" t="s">
        <v>34595</v>
      </c>
      <c r="H4274" s="1" t="s">
        <v>33508</v>
      </c>
      <c r="I4274" s="4"/>
      <c r="J4274" s="4" t="str">
        <f ca="1">IFERROR(__xludf.DUMMYFUNCTION("LEFT(INDEX(SPLIT(L4274, "" ""), 4), 2)"),"11")</f>
        <v>11</v>
      </c>
      <c r="K4274" s="1" t="s">
        <v>28396</v>
      </c>
      <c r="L4274" s="1" t="s">
        <v>33508</v>
      </c>
    </row>
    <row r="4275" spans="1:12" ht="13.2">
      <c r="A4275" s="20" t="s">
        <v>34596</v>
      </c>
      <c r="B4275" s="1">
        <v>5</v>
      </c>
      <c r="C4275" s="1" t="s">
        <v>10781</v>
      </c>
      <c r="D4275" s="1" t="s">
        <v>13043</v>
      </c>
      <c r="E4275" s="1" t="s">
        <v>34597</v>
      </c>
      <c r="H4275" s="1" t="s">
        <v>33508</v>
      </c>
      <c r="I4275" s="4"/>
      <c r="J4275" s="4" t="str">
        <f ca="1">IFERROR(__xludf.DUMMYFUNCTION("LEFT(INDEX(SPLIT(L4275, "" ""), 4), 2)"),"11")</f>
        <v>11</v>
      </c>
      <c r="K4275" s="1" t="s">
        <v>26614</v>
      </c>
      <c r="L4275" s="1" t="s">
        <v>33508</v>
      </c>
    </row>
    <row r="4276" spans="1:12" ht="13.2">
      <c r="A4276" s="20" t="s">
        <v>34598</v>
      </c>
      <c r="B4276" s="1">
        <v>5</v>
      </c>
      <c r="C4276" s="1" t="s">
        <v>504</v>
      </c>
      <c r="D4276" s="1" t="s">
        <v>13043</v>
      </c>
      <c r="E4276" s="1" t="s">
        <v>34599</v>
      </c>
      <c r="H4276" s="1" t="s">
        <v>33508</v>
      </c>
      <c r="I4276" s="4"/>
      <c r="J4276" s="4" t="str">
        <f ca="1">IFERROR(__xludf.DUMMYFUNCTION("LEFT(INDEX(SPLIT(L4276, "" ""), 4), 2)"),"11")</f>
        <v>11</v>
      </c>
      <c r="K4276" s="1" t="s">
        <v>26621</v>
      </c>
      <c r="L4276" s="1" t="s">
        <v>33508</v>
      </c>
    </row>
    <row r="4277" spans="1:12" ht="13.2">
      <c r="A4277" s="20" t="s">
        <v>34600</v>
      </c>
      <c r="B4277" s="1">
        <v>5</v>
      </c>
      <c r="C4277" s="1" t="s">
        <v>3841</v>
      </c>
      <c r="D4277" s="1" t="s">
        <v>13043</v>
      </c>
      <c r="E4277" s="1" t="s">
        <v>34601</v>
      </c>
      <c r="H4277" s="1" t="s">
        <v>33508</v>
      </c>
      <c r="I4277" s="4"/>
      <c r="J4277" s="4" t="str">
        <f ca="1">IFERROR(__xludf.DUMMYFUNCTION("LEFT(INDEX(SPLIT(L4277, "" ""), 4), 2)"),"11")</f>
        <v>11</v>
      </c>
      <c r="K4277" s="1" t="s">
        <v>26614</v>
      </c>
      <c r="L4277" s="1" t="s">
        <v>33508</v>
      </c>
    </row>
    <row r="4278" spans="1:12" ht="13.2">
      <c r="A4278" s="20" t="s">
        <v>34602</v>
      </c>
      <c r="B4278" s="1">
        <v>5</v>
      </c>
      <c r="C4278" s="1" t="s">
        <v>169</v>
      </c>
      <c r="D4278" s="1" t="s">
        <v>13043</v>
      </c>
      <c r="E4278" s="1" t="s">
        <v>34603</v>
      </c>
      <c r="H4278" s="1" t="s">
        <v>33508</v>
      </c>
      <c r="I4278" s="4"/>
      <c r="J4278" s="4" t="str">
        <f ca="1">IFERROR(__xludf.DUMMYFUNCTION("LEFT(INDEX(SPLIT(L4278, "" ""), 4), 2)"),"11")</f>
        <v>11</v>
      </c>
      <c r="K4278" s="1" t="s">
        <v>26621</v>
      </c>
      <c r="L4278" s="1" t="s">
        <v>33508</v>
      </c>
    </row>
    <row r="4279" spans="1:12" ht="13.2">
      <c r="A4279" s="20" t="s">
        <v>34604</v>
      </c>
      <c r="B4279" s="1">
        <v>5</v>
      </c>
      <c r="C4279" s="1" t="s">
        <v>34605</v>
      </c>
      <c r="D4279" s="1" t="s">
        <v>13043</v>
      </c>
      <c r="E4279" s="1" t="s">
        <v>34606</v>
      </c>
      <c r="H4279" s="1" t="s">
        <v>33508</v>
      </c>
      <c r="I4279" s="4"/>
      <c r="J4279" s="4" t="str">
        <f ca="1">IFERROR(__xludf.DUMMYFUNCTION("LEFT(INDEX(SPLIT(L4279, "" ""), 4), 2)"),"11")</f>
        <v>11</v>
      </c>
      <c r="K4279" s="1" t="s">
        <v>26621</v>
      </c>
      <c r="L4279" s="1" t="s">
        <v>33508</v>
      </c>
    </row>
    <row r="4280" spans="1:12" ht="13.2">
      <c r="A4280" s="20" t="s">
        <v>3831</v>
      </c>
      <c r="B4280" s="1">
        <v>1</v>
      </c>
      <c r="C4280" s="1" t="s">
        <v>34607</v>
      </c>
      <c r="D4280" s="1" t="s">
        <v>13043</v>
      </c>
      <c r="E4280" s="1" t="s">
        <v>34608</v>
      </c>
      <c r="H4280" s="1" t="s">
        <v>33508</v>
      </c>
      <c r="I4280" s="4"/>
      <c r="J4280" s="4" t="str">
        <f ca="1">IFERROR(__xludf.DUMMYFUNCTION("LEFT(INDEX(SPLIT(L4280, "" ""), 4), 2)"),"11")</f>
        <v>11</v>
      </c>
      <c r="K4280" s="1" t="s">
        <v>28396</v>
      </c>
      <c r="L4280" s="1" t="s">
        <v>33508</v>
      </c>
    </row>
    <row r="4281" spans="1:12" ht="13.2">
      <c r="A4281" s="20" t="s">
        <v>21565</v>
      </c>
      <c r="B4281" s="1">
        <v>5</v>
      </c>
      <c r="C4281" s="1" t="s">
        <v>34609</v>
      </c>
      <c r="D4281" s="1" t="s">
        <v>13578</v>
      </c>
      <c r="E4281" s="1" t="s">
        <v>34610</v>
      </c>
      <c r="H4281" s="1" t="s">
        <v>33508</v>
      </c>
      <c r="I4281" s="4"/>
      <c r="J4281" s="4" t="str">
        <f ca="1">IFERROR(__xludf.DUMMYFUNCTION("LEFT(INDEX(SPLIT(L4281, "" ""), 4), 2)"),"11")</f>
        <v>11</v>
      </c>
      <c r="K4281" s="1" t="s">
        <v>28396</v>
      </c>
      <c r="L4281" s="1" t="s">
        <v>33508</v>
      </c>
    </row>
    <row r="4282" spans="1:12" ht="13.2">
      <c r="A4282" s="20" t="s">
        <v>34611</v>
      </c>
      <c r="B4282" s="1">
        <v>5</v>
      </c>
      <c r="C4282" s="1" t="s">
        <v>34612</v>
      </c>
      <c r="D4282" s="1" t="s">
        <v>13043</v>
      </c>
      <c r="E4282" s="1" t="s">
        <v>34613</v>
      </c>
      <c r="H4282" s="1" t="s">
        <v>33508</v>
      </c>
      <c r="I4282" s="4"/>
      <c r="J4282" s="4" t="str">
        <f ca="1">IFERROR(__xludf.DUMMYFUNCTION("LEFT(INDEX(SPLIT(L4282, "" ""), 4), 2)"),"11")</f>
        <v>11</v>
      </c>
      <c r="K4282" s="1" t="s">
        <v>26614</v>
      </c>
      <c r="L4282" s="1" t="s">
        <v>33508</v>
      </c>
    </row>
    <row r="4283" spans="1:12" ht="13.2">
      <c r="A4283" s="20" t="s">
        <v>34614</v>
      </c>
      <c r="B4283" s="1">
        <v>5</v>
      </c>
      <c r="C4283" s="1" t="s">
        <v>34615</v>
      </c>
      <c r="D4283" s="1" t="s">
        <v>13043</v>
      </c>
      <c r="E4283" s="1" t="s">
        <v>34616</v>
      </c>
      <c r="H4283" s="1" t="s">
        <v>33508</v>
      </c>
      <c r="I4283" s="4"/>
      <c r="J4283" s="4" t="str">
        <f ca="1">IFERROR(__xludf.DUMMYFUNCTION("LEFT(INDEX(SPLIT(L4283, "" ""), 4), 2)"),"11")</f>
        <v>11</v>
      </c>
      <c r="K4283" s="1" t="s">
        <v>28475</v>
      </c>
      <c r="L4283" s="1" t="s">
        <v>33508</v>
      </c>
    </row>
    <row r="4284" spans="1:12" ht="13.2">
      <c r="A4284" s="20" t="s">
        <v>34617</v>
      </c>
      <c r="B4284" s="1">
        <v>5</v>
      </c>
      <c r="C4284" s="1" t="s">
        <v>19904</v>
      </c>
      <c r="D4284" s="1" t="s">
        <v>13043</v>
      </c>
      <c r="E4284" s="1" t="s">
        <v>34618</v>
      </c>
      <c r="H4284" s="1" t="s">
        <v>33508</v>
      </c>
      <c r="I4284" s="4"/>
      <c r="J4284" s="4" t="str">
        <f ca="1">IFERROR(__xludf.DUMMYFUNCTION("LEFT(INDEX(SPLIT(L4284, "" ""), 4), 2)"),"11")</f>
        <v>11</v>
      </c>
      <c r="K4284" s="1" t="s">
        <v>28396</v>
      </c>
      <c r="L4284" s="1" t="s">
        <v>33508</v>
      </c>
    </row>
    <row r="4285" spans="1:12" ht="13.2">
      <c r="A4285" s="20" t="s">
        <v>34619</v>
      </c>
      <c r="B4285" s="1">
        <v>5</v>
      </c>
      <c r="C4285" s="1" t="s">
        <v>34620</v>
      </c>
      <c r="D4285" s="1" t="s">
        <v>13043</v>
      </c>
      <c r="E4285" s="1" t="s">
        <v>34621</v>
      </c>
      <c r="H4285" s="1" t="s">
        <v>33508</v>
      </c>
      <c r="I4285" s="4"/>
      <c r="J4285" s="4" t="str">
        <f ca="1">IFERROR(__xludf.DUMMYFUNCTION("LEFT(INDEX(SPLIT(L4285, "" ""), 4), 2)"),"11")</f>
        <v>11</v>
      </c>
      <c r="K4285" s="1" t="s">
        <v>26628</v>
      </c>
      <c r="L4285" s="1" t="s">
        <v>33508</v>
      </c>
    </row>
    <row r="4286" spans="1:12" ht="13.2">
      <c r="A4286" s="20" t="s">
        <v>19451</v>
      </c>
      <c r="B4286" s="1">
        <v>5</v>
      </c>
      <c r="C4286" s="1" t="s">
        <v>34622</v>
      </c>
      <c r="D4286" s="1" t="s">
        <v>13043</v>
      </c>
      <c r="E4286" s="1" t="s">
        <v>34623</v>
      </c>
      <c r="H4286" s="1" t="s">
        <v>33508</v>
      </c>
      <c r="I4286" s="4"/>
      <c r="J4286" s="4" t="str">
        <f ca="1">IFERROR(__xludf.DUMMYFUNCTION("LEFT(INDEX(SPLIT(L4286, "" ""), 4), 2)"),"11")</f>
        <v>11</v>
      </c>
      <c r="K4286" s="1" t="s">
        <v>28258</v>
      </c>
      <c r="L4286" s="1" t="s">
        <v>33508</v>
      </c>
    </row>
    <row r="4287" spans="1:12" ht="13.2">
      <c r="A4287" s="20" t="s">
        <v>3831</v>
      </c>
      <c r="B4287" s="1">
        <v>5</v>
      </c>
      <c r="C4287" s="1" t="s">
        <v>5039</v>
      </c>
      <c r="D4287" s="1" t="s">
        <v>13578</v>
      </c>
      <c r="E4287" s="1" t="s">
        <v>34624</v>
      </c>
      <c r="H4287" s="1" t="s">
        <v>33508</v>
      </c>
      <c r="I4287" s="4"/>
      <c r="J4287" s="4" t="str">
        <f ca="1">IFERROR(__xludf.DUMMYFUNCTION("LEFT(INDEX(SPLIT(L4287, "" ""), 4), 2)"),"11")</f>
        <v>11</v>
      </c>
      <c r="K4287" s="1" t="s">
        <v>28396</v>
      </c>
      <c r="L4287" s="1" t="s">
        <v>33508</v>
      </c>
    </row>
    <row r="4288" spans="1:12" ht="13.2">
      <c r="A4288" s="20" t="s">
        <v>34625</v>
      </c>
      <c r="B4288" s="1">
        <v>5</v>
      </c>
      <c r="C4288" s="1" t="s">
        <v>1097</v>
      </c>
      <c r="D4288" s="1" t="s">
        <v>13043</v>
      </c>
      <c r="E4288" s="1" t="s">
        <v>34626</v>
      </c>
      <c r="H4288" s="1" t="s">
        <v>33508</v>
      </c>
      <c r="I4288" s="4"/>
      <c r="J4288" s="4" t="str">
        <f ca="1">IFERROR(__xludf.DUMMYFUNCTION("LEFT(INDEX(SPLIT(L4288, "" ""), 4), 2)"),"11")</f>
        <v>11</v>
      </c>
      <c r="K4288" s="1" t="s">
        <v>26614</v>
      </c>
      <c r="L4288" s="1" t="s">
        <v>33508</v>
      </c>
    </row>
    <row r="4289" spans="1:12" ht="13.2">
      <c r="A4289" s="20" t="s">
        <v>34627</v>
      </c>
      <c r="B4289" s="1">
        <v>5</v>
      </c>
      <c r="C4289" s="1" t="s">
        <v>554</v>
      </c>
      <c r="D4289" s="1" t="s">
        <v>13043</v>
      </c>
      <c r="E4289" s="1" t="s">
        <v>34628</v>
      </c>
      <c r="H4289" s="1" t="s">
        <v>33508</v>
      </c>
      <c r="I4289" s="4"/>
      <c r="J4289" s="4" t="str">
        <f ca="1">IFERROR(__xludf.DUMMYFUNCTION("LEFT(INDEX(SPLIT(L4289, "" ""), 4), 2)"),"11")</f>
        <v>11</v>
      </c>
      <c r="K4289" s="1" t="s">
        <v>26614</v>
      </c>
      <c r="L4289" s="1" t="s">
        <v>33508</v>
      </c>
    </row>
    <row r="4290" spans="1:12" ht="13.2">
      <c r="A4290" s="20" t="s">
        <v>34629</v>
      </c>
      <c r="B4290" s="1">
        <v>5</v>
      </c>
      <c r="C4290" s="1" t="s">
        <v>29596</v>
      </c>
      <c r="D4290" s="1" t="s">
        <v>13578</v>
      </c>
      <c r="E4290" s="1" t="s">
        <v>34630</v>
      </c>
      <c r="H4290" s="1" t="s">
        <v>33508</v>
      </c>
      <c r="I4290" s="4"/>
      <c r="J4290" s="4" t="str">
        <f ca="1">IFERROR(__xludf.DUMMYFUNCTION("LEFT(INDEX(SPLIT(L4290, "" ""), 4), 2)"),"11")</f>
        <v>11</v>
      </c>
      <c r="K4290" s="1" t="s">
        <v>28475</v>
      </c>
      <c r="L4290" s="1" t="s">
        <v>33508</v>
      </c>
    </row>
    <row r="4291" spans="1:12" ht="13.2">
      <c r="A4291" s="20" t="s">
        <v>34631</v>
      </c>
      <c r="B4291" s="1">
        <v>5</v>
      </c>
      <c r="C4291" s="1" t="s">
        <v>34632</v>
      </c>
      <c r="D4291" s="1" t="s">
        <v>13043</v>
      </c>
      <c r="E4291" s="1" t="s">
        <v>34633</v>
      </c>
      <c r="H4291" s="1" t="s">
        <v>33508</v>
      </c>
      <c r="I4291" s="4"/>
      <c r="J4291" s="4" t="str">
        <f ca="1">IFERROR(__xludf.DUMMYFUNCTION("LEFT(INDEX(SPLIT(L4291, "" ""), 4), 2)"),"11")</f>
        <v>11</v>
      </c>
      <c r="K4291" s="1" t="s">
        <v>26621</v>
      </c>
      <c r="L4291" s="1" t="s">
        <v>33508</v>
      </c>
    </row>
    <row r="4292" spans="1:12" ht="13.2">
      <c r="A4292" s="20" t="s">
        <v>34634</v>
      </c>
      <c r="B4292" s="1">
        <v>4</v>
      </c>
      <c r="C4292" s="1" t="s">
        <v>34635</v>
      </c>
      <c r="D4292" s="1" t="s">
        <v>13043</v>
      </c>
      <c r="E4292" s="1" t="s">
        <v>108</v>
      </c>
      <c r="H4292" s="1" t="s">
        <v>33508</v>
      </c>
      <c r="I4292" s="4"/>
      <c r="J4292" s="4" t="str">
        <f ca="1">IFERROR(__xludf.DUMMYFUNCTION("LEFT(INDEX(SPLIT(L4292, "" ""), 4), 2)"),"11")</f>
        <v>11</v>
      </c>
      <c r="K4292" s="1" t="s">
        <v>26621</v>
      </c>
      <c r="L4292" s="1" t="s">
        <v>33508</v>
      </c>
    </row>
    <row r="4293" spans="1:12" ht="13.2">
      <c r="A4293" s="20" t="s">
        <v>34636</v>
      </c>
      <c r="B4293" s="1">
        <v>5</v>
      </c>
      <c r="C4293" s="1" t="s">
        <v>278</v>
      </c>
      <c r="D4293" s="1" t="s">
        <v>13043</v>
      </c>
      <c r="E4293" s="1" t="s">
        <v>34637</v>
      </c>
      <c r="H4293" s="1" t="s">
        <v>33508</v>
      </c>
      <c r="I4293" s="4"/>
      <c r="J4293" s="4" t="str">
        <f ca="1">IFERROR(__xludf.DUMMYFUNCTION("LEFT(INDEX(SPLIT(L4293, "" ""), 4), 2)"),"11")</f>
        <v>11</v>
      </c>
      <c r="K4293" s="1" t="s">
        <v>26614</v>
      </c>
      <c r="L4293" s="1" t="s">
        <v>33508</v>
      </c>
    </row>
    <row r="4294" spans="1:12" ht="13.2">
      <c r="A4294" s="20" t="s">
        <v>3831</v>
      </c>
      <c r="B4294" s="1">
        <v>5</v>
      </c>
      <c r="C4294" s="1" t="s">
        <v>674</v>
      </c>
      <c r="D4294" s="1" t="s">
        <v>13578</v>
      </c>
      <c r="E4294" s="1" t="s">
        <v>34638</v>
      </c>
      <c r="H4294" s="1" t="s">
        <v>33508</v>
      </c>
      <c r="I4294" s="4"/>
      <c r="J4294" s="4" t="str">
        <f ca="1">IFERROR(__xludf.DUMMYFUNCTION("LEFT(INDEX(SPLIT(L4294, "" ""), 4), 2)"),"11")</f>
        <v>11</v>
      </c>
      <c r="K4294" s="1" t="s">
        <v>28475</v>
      </c>
      <c r="L4294" s="1" t="s">
        <v>33508</v>
      </c>
    </row>
    <row r="4295" spans="1:12" ht="13.2">
      <c r="A4295" s="20" t="s">
        <v>34639</v>
      </c>
      <c r="B4295" s="1">
        <v>5</v>
      </c>
      <c r="C4295" s="1" t="s">
        <v>5355</v>
      </c>
      <c r="D4295" s="1" t="s">
        <v>13043</v>
      </c>
      <c r="E4295" s="1" t="s">
        <v>34640</v>
      </c>
      <c r="H4295" s="1" t="s">
        <v>33508</v>
      </c>
      <c r="I4295" s="4"/>
      <c r="J4295" s="4" t="str">
        <f ca="1">IFERROR(__xludf.DUMMYFUNCTION("LEFT(INDEX(SPLIT(L4295, "" ""), 4), 2)"),"11")</f>
        <v>11</v>
      </c>
      <c r="K4295" s="1" t="s">
        <v>28396</v>
      </c>
      <c r="L4295" s="1" t="s">
        <v>33508</v>
      </c>
    </row>
    <row r="4296" spans="1:12" ht="13.2">
      <c r="A4296" s="20" t="s">
        <v>34641</v>
      </c>
      <c r="B4296" s="1">
        <v>5</v>
      </c>
      <c r="C4296" s="1" t="s">
        <v>34642</v>
      </c>
      <c r="D4296" s="1" t="s">
        <v>13043</v>
      </c>
      <c r="E4296" s="1" t="s">
        <v>34643</v>
      </c>
      <c r="H4296" s="1" t="s">
        <v>33508</v>
      </c>
      <c r="I4296" s="4"/>
      <c r="J4296" s="4" t="str">
        <f ca="1">IFERROR(__xludf.DUMMYFUNCTION("LEFT(INDEX(SPLIT(L4296, "" ""), 4), 2)"),"11")</f>
        <v>11</v>
      </c>
      <c r="K4296" s="1" t="s">
        <v>26614</v>
      </c>
      <c r="L4296" s="1" t="s">
        <v>33508</v>
      </c>
    </row>
    <row r="4297" spans="1:12" ht="13.2">
      <c r="A4297" s="20" t="s">
        <v>24812</v>
      </c>
      <c r="B4297" s="1">
        <v>5</v>
      </c>
      <c r="C4297" s="1" t="s">
        <v>34644</v>
      </c>
      <c r="D4297" s="1" t="s">
        <v>13043</v>
      </c>
      <c r="E4297" s="1" t="s">
        <v>34645</v>
      </c>
      <c r="H4297" s="1" t="s">
        <v>33508</v>
      </c>
      <c r="I4297" s="4"/>
      <c r="J4297" s="4" t="str">
        <f ca="1">IFERROR(__xludf.DUMMYFUNCTION("LEFT(INDEX(SPLIT(L4297, "" ""), 4), 2)"),"11")</f>
        <v>11</v>
      </c>
      <c r="K4297" s="1" t="s">
        <v>28475</v>
      </c>
      <c r="L4297" s="1" t="s">
        <v>33508</v>
      </c>
    </row>
    <row r="4298" spans="1:12" ht="13.2">
      <c r="A4298" s="20" t="s">
        <v>34646</v>
      </c>
      <c r="B4298" s="1">
        <v>5</v>
      </c>
      <c r="C4298" s="1" t="s">
        <v>34647</v>
      </c>
      <c r="D4298" s="1" t="s">
        <v>13043</v>
      </c>
      <c r="E4298" s="1" t="s">
        <v>34648</v>
      </c>
      <c r="H4298" s="1" t="s">
        <v>33508</v>
      </c>
      <c r="I4298" s="4"/>
      <c r="J4298" s="4" t="str">
        <f ca="1">IFERROR(__xludf.DUMMYFUNCTION("LEFT(INDEX(SPLIT(L4298, "" ""), 4), 2)"),"11")</f>
        <v>11</v>
      </c>
      <c r="K4298" s="1" t="s">
        <v>26647</v>
      </c>
      <c r="L4298" s="1" t="s">
        <v>33508</v>
      </c>
    </row>
    <row r="4299" spans="1:12" ht="13.2">
      <c r="A4299" s="20" t="s">
        <v>34649</v>
      </c>
      <c r="B4299" s="1">
        <v>5</v>
      </c>
      <c r="C4299" s="1" t="s">
        <v>34650</v>
      </c>
      <c r="D4299" s="1" t="s">
        <v>13043</v>
      </c>
      <c r="E4299" s="1" t="s">
        <v>34651</v>
      </c>
      <c r="H4299" s="1" t="s">
        <v>33508</v>
      </c>
      <c r="I4299" s="4"/>
      <c r="J4299" s="4" t="str">
        <f ca="1">IFERROR(__xludf.DUMMYFUNCTION("LEFT(INDEX(SPLIT(L4299, "" ""), 4), 2)"),"11")</f>
        <v>11</v>
      </c>
      <c r="K4299" s="1" t="s">
        <v>28475</v>
      </c>
      <c r="L4299" s="1" t="s">
        <v>33508</v>
      </c>
    </row>
    <row r="4300" spans="1:12" ht="13.2">
      <c r="A4300" s="20" t="s">
        <v>34652</v>
      </c>
      <c r="B4300" s="1">
        <v>5</v>
      </c>
      <c r="C4300" s="1" t="s">
        <v>34653</v>
      </c>
      <c r="D4300" s="1" t="s">
        <v>13043</v>
      </c>
      <c r="E4300" s="1" t="s">
        <v>34654</v>
      </c>
      <c r="H4300" s="1" t="s">
        <v>33508</v>
      </c>
      <c r="I4300" s="4"/>
      <c r="J4300" s="4" t="str">
        <f ca="1">IFERROR(__xludf.DUMMYFUNCTION("LEFT(INDEX(SPLIT(L4300, "" ""), 4), 2)"),"11")</f>
        <v>11</v>
      </c>
      <c r="K4300" s="1" t="s">
        <v>28475</v>
      </c>
      <c r="L4300" s="1" t="s">
        <v>33508</v>
      </c>
    </row>
    <row r="4301" spans="1:12" ht="13.2">
      <c r="A4301" s="20" t="s">
        <v>34655</v>
      </c>
      <c r="B4301" s="1">
        <v>5</v>
      </c>
      <c r="C4301" s="1" t="s">
        <v>6373</v>
      </c>
      <c r="D4301" s="1" t="s">
        <v>13043</v>
      </c>
      <c r="E4301" s="1" t="s">
        <v>34656</v>
      </c>
      <c r="H4301" s="1" t="s">
        <v>33508</v>
      </c>
      <c r="I4301" s="4"/>
      <c r="J4301" s="4" t="str">
        <f ca="1">IFERROR(__xludf.DUMMYFUNCTION("LEFT(INDEX(SPLIT(L4301, "" ""), 4), 2)"),"11")</f>
        <v>11</v>
      </c>
      <c r="K4301" s="1" t="s">
        <v>26614</v>
      </c>
      <c r="L4301" s="1" t="s">
        <v>33508</v>
      </c>
    </row>
    <row r="4302" spans="1:12" ht="13.2">
      <c r="A4302" s="20" t="s">
        <v>34657</v>
      </c>
      <c r="B4302" s="1">
        <v>5</v>
      </c>
      <c r="C4302" s="1" t="s">
        <v>33003</v>
      </c>
      <c r="D4302" s="1" t="s">
        <v>13578</v>
      </c>
      <c r="E4302" s="1" t="s">
        <v>34658</v>
      </c>
      <c r="H4302" s="1" t="s">
        <v>33508</v>
      </c>
      <c r="I4302" s="4"/>
      <c r="J4302" s="4" t="str">
        <f ca="1">IFERROR(__xludf.DUMMYFUNCTION("LEFT(INDEX(SPLIT(L4302, "" ""), 4), 2)"),"11")</f>
        <v>11</v>
      </c>
      <c r="K4302" s="1" t="s">
        <v>28396</v>
      </c>
      <c r="L4302" s="1" t="s">
        <v>33508</v>
      </c>
    </row>
    <row r="4303" spans="1:12" ht="13.2">
      <c r="A4303" s="20" t="s">
        <v>34659</v>
      </c>
      <c r="B4303" s="1">
        <v>5</v>
      </c>
      <c r="D4303" s="1" t="s">
        <v>13578</v>
      </c>
      <c r="E4303" s="1" t="s">
        <v>34660</v>
      </c>
      <c r="H4303" s="1" t="s">
        <v>33508</v>
      </c>
      <c r="I4303" s="4"/>
      <c r="J4303" s="4" t="str">
        <f ca="1">IFERROR(__xludf.DUMMYFUNCTION("LEFT(INDEX(SPLIT(L4303, "" ""), 4), 2)"),"11")</f>
        <v>11</v>
      </c>
      <c r="K4303" s="1" t="s">
        <v>26650</v>
      </c>
      <c r="L4303" s="1" t="s">
        <v>33508</v>
      </c>
    </row>
    <row r="4304" spans="1:12" ht="13.2">
      <c r="A4304" s="20" t="s">
        <v>3831</v>
      </c>
      <c r="B4304" s="1">
        <v>5</v>
      </c>
      <c r="C4304" s="1" t="s">
        <v>1968</v>
      </c>
      <c r="D4304" s="1" t="s">
        <v>13043</v>
      </c>
      <c r="E4304" s="1" t="s">
        <v>34661</v>
      </c>
      <c r="H4304" s="1" t="s">
        <v>33508</v>
      </c>
      <c r="I4304" s="4"/>
      <c r="J4304" s="4" t="str">
        <f ca="1">IFERROR(__xludf.DUMMYFUNCTION("LEFT(INDEX(SPLIT(L4304, "" ""), 4), 2)"),"11")</f>
        <v>11</v>
      </c>
      <c r="K4304" s="1" t="s">
        <v>28396</v>
      </c>
      <c r="L4304" s="1" t="s">
        <v>33508</v>
      </c>
    </row>
    <row r="4305" spans="1:12" ht="13.2">
      <c r="A4305" s="20" t="s">
        <v>34662</v>
      </c>
      <c r="B4305" s="1">
        <v>5</v>
      </c>
      <c r="C4305" s="1" t="s">
        <v>34663</v>
      </c>
      <c r="D4305" s="1" t="s">
        <v>13578</v>
      </c>
      <c r="E4305" s="1" t="s">
        <v>34664</v>
      </c>
      <c r="H4305" s="1" t="s">
        <v>33508</v>
      </c>
      <c r="I4305" s="4"/>
      <c r="J4305" s="4" t="str">
        <f ca="1">IFERROR(__xludf.DUMMYFUNCTION("LEFT(INDEX(SPLIT(L4305, "" ""), 4), 2)"),"11")</f>
        <v>11</v>
      </c>
      <c r="K4305" s="1" t="s">
        <v>26621</v>
      </c>
      <c r="L4305" s="1" t="s">
        <v>33508</v>
      </c>
    </row>
    <row r="4306" spans="1:12" ht="13.2">
      <c r="A4306" s="20" t="s">
        <v>3831</v>
      </c>
      <c r="B4306" s="1">
        <v>5</v>
      </c>
      <c r="C4306" s="1" t="s">
        <v>18641</v>
      </c>
      <c r="D4306" s="1" t="s">
        <v>13043</v>
      </c>
      <c r="E4306" s="1" t="s">
        <v>34665</v>
      </c>
      <c r="H4306" s="1" t="s">
        <v>33508</v>
      </c>
      <c r="I4306" s="4"/>
      <c r="J4306" s="4" t="str">
        <f ca="1">IFERROR(__xludf.DUMMYFUNCTION("LEFT(INDEX(SPLIT(L4306, "" ""), 4), 2)"),"11")</f>
        <v>11</v>
      </c>
      <c r="K4306" s="1" t="s">
        <v>28475</v>
      </c>
      <c r="L4306" s="1" t="s">
        <v>33508</v>
      </c>
    </row>
    <row r="4307" spans="1:12" ht="13.2">
      <c r="A4307" s="20" t="s">
        <v>34666</v>
      </c>
      <c r="B4307" s="1">
        <v>5</v>
      </c>
      <c r="C4307" s="1" t="s">
        <v>3078</v>
      </c>
      <c r="D4307" s="1" t="s">
        <v>19372</v>
      </c>
      <c r="E4307" s="1" t="s">
        <v>3078</v>
      </c>
      <c r="H4307" s="1" t="s">
        <v>33508</v>
      </c>
      <c r="I4307" s="4"/>
      <c r="J4307" s="4" t="str">
        <f ca="1">IFERROR(__xludf.DUMMYFUNCTION("LEFT(INDEX(SPLIT(L4307, "" ""), 4), 2)"),"11")</f>
        <v>11</v>
      </c>
      <c r="K4307" s="1" t="s">
        <v>26621</v>
      </c>
      <c r="L4307" s="1" t="s">
        <v>33508</v>
      </c>
    </row>
    <row r="4308" spans="1:12" ht="13.2">
      <c r="A4308" s="20" t="s">
        <v>34667</v>
      </c>
      <c r="B4308" s="1">
        <v>4</v>
      </c>
      <c r="C4308" s="1" t="s">
        <v>11706</v>
      </c>
      <c r="D4308" s="1" t="s">
        <v>13043</v>
      </c>
      <c r="E4308" s="1" t="s">
        <v>34668</v>
      </c>
      <c r="H4308" s="1" t="s">
        <v>33508</v>
      </c>
      <c r="I4308" s="4"/>
      <c r="J4308" s="4" t="str">
        <f ca="1">IFERROR(__xludf.DUMMYFUNCTION("LEFT(INDEX(SPLIT(L4308, "" ""), 4), 2)"),"11")</f>
        <v>11</v>
      </c>
      <c r="K4308" s="1" t="s">
        <v>26614</v>
      </c>
      <c r="L4308" s="1" t="s">
        <v>33508</v>
      </c>
    </row>
    <row r="4309" spans="1:12" ht="13.2">
      <c r="A4309" s="20" t="s">
        <v>34669</v>
      </c>
      <c r="B4309" s="1">
        <v>5</v>
      </c>
      <c r="C4309" s="1" t="s">
        <v>34670</v>
      </c>
      <c r="D4309" s="1" t="s">
        <v>13043</v>
      </c>
      <c r="E4309" s="1" t="s">
        <v>34671</v>
      </c>
      <c r="H4309" s="1" t="s">
        <v>33508</v>
      </c>
      <c r="I4309" s="4"/>
      <c r="J4309" s="4" t="str">
        <f ca="1">IFERROR(__xludf.DUMMYFUNCTION("LEFT(INDEX(SPLIT(L4309, "" ""), 4), 2)"),"11")</f>
        <v>11</v>
      </c>
      <c r="K4309" s="1" t="s">
        <v>28475</v>
      </c>
      <c r="L4309" s="1" t="s">
        <v>33508</v>
      </c>
    </row>
    <row r="4310" spans="1:12" ht="13.2">
      <c r="A4310" s="20" t="s">
        <v>34672</v>
      </c>
      <c r="B4310" s="1">
        <v>5</v>
      </c>
      <c r="C4310" s="1" t="s">
        <v>34673</v>
      </c>
      <c r="D4310" s="1" t="s">
        <v>13043</v>
      </c>
      <c r="E4310" s="1" t="s">
        <v>34674</v>
      </c>
      <c r="H4310" s="1" t="s">
        <v>33508</v>
      </c>
      <c r="I4310" s="4"/>
      <c r="J4310" s="4" t="str">
        <f ca="1">IFERROR(__xludf.DUMMYFUNCTION("LEFT(INDEX(SPLIT(L4310, "" ""), 4), 2)"),"11")</f>
        <v>11</v>
      </c>
      <c r="K4310" s="1" t="s">
        <v>28475</v>
      </c>
      <c r="L4310" s="1" t="s">
        <v>33508</v>
      </c>
    </row>
    <row r="4311" spans="1:12" ht="13.2">
      <c r="A4311" s="20" t="s">
        <v>34675</v>
      </c>
      <c r="B4311" s="1">
        <v>5</v>
      </c>
      <c r="C4311" s="1" t="s">
        <v>6634</v>
      </c>
      <c r="D4311" s="1" t="s">
        <v>13043</v>
      </c>
      <c r="E4311" s="1" t="s">
        <v>34676</v>
      </c>
      <c r="H4311" s="1" t="s">
        <v>33508</v>
      </c>
      <c r="I4311" s="4"/>
      <c r="J4311" s="4" t="str">
        <f ca="1">IFERROR(__xludf.DUMMYFUNCTION("LEFT(INDEX(SPLIT(L4311, "" ""), 4), 2)"),"11")</f>
        <v>11</v>
      </c>
      <c r="K4311" s="1" t="s">
        <v>26621</v>
      </c>
      <c r="L4311" s="1" t="s">
        <v>33508</v>
      </c>
    </row>
    <row r="4312" spans="1:12" ht="13.2">
      <c r="A4312" s="20" t="s">
        <v>34677</v>
      </c>
      <c r="B4312" s="1">
        <v>5</v>
      </c>
      <c r="C4312" s="1" t="s">
        <v>34678</v>
      </c>
      <c r="D4312" s="1" t="s">
        <v>13043</v>
      </c>
      <c r="E4312" s="1" t="s">
        <v>34679</v>
      </c>
      <c r="H4312" s="1" t="s">
        <v>33508</v>
      </c>
      <c r="I4312" s="4"/>
      <c r="J4312" s="4" t="str">
        <f ca="1">IFERROR(__xludf.DUMMYFUNCTION("LEFT(INDEX(SPLIT(L4312, "" ""), 4), 2)"),"11")</f>
        <v>11</v>
      </c>
      <c r="K4312" s="1" t="s">
        <v>26621</v>
      </c>
      <c r="L4312" s="1" t="s">
        <v>33508</v>
      </c>
    </row>
    <row r="4313" spans="1:12" ht="13.2">
      <c r="A4313" s="20" t="s">
        <v>34680</v>
      </c>
      <c r="B4313" s="1">
        <v>4</v>
      </c>
      <c r="C4313" s="1" t="s">
        <v>34681</v>
      </c>
      <c r="D4313" s="1" t="s">
        <v>13578</v>
      </c>
      <c r="E4313" s="1" t="s">
        <v>34682</v>
      </c>
      <c r="H4313" s="1" t="s">
        <v>33508</v>
      </c>
      <c r="I4313" s="4"/>
      <c r="J4313" s="4" t="str">
        <f ca="1">IFERROR(__xludf.DUMMYFUNCTION("LEFT(INDEX(SPLIT(L4313, "" ""), 4), 2)"),"11")</f>
        <v>11</v>
      </c>
      <c r="K4313" s="1" t="s">
        <v>28475</v>
      </c>
      <c r="L4313" s="1" t="s">
        <v>33508</v>
      </c>
    </row>
    <row r="4314" spans="1:12" ht="13.2">
      <c r="A4314" s="20" t="s">
        <v>34683</v>
      </c>
      <c r="B4314" s="1">
        <v>5</v>
      </c>
      <c r="C4314" s="1" t="s">
        <v>3452</v>
      </c>
      <c r="D4314" s="1" t="s">
        <v>13043</v>
      </c>
      <c r="E4314" s="1" t="s">
        <v>34684</v>
      </c>
      <c r="H4314" s="1" t="s">
        <v>33508</v>
      </c>
      <c r="I4314" s="4"/>
      <c r="J4314" s="4" t="str">
        <f ca="1">IFERROR(__xludf.DUMMYFUNCTION("LEFT(INDEX(SPLIT(L4314, "" ""), 4), 2)"),"11")</f>
        <v>11</v>
      </c>
      <c r="K4314" s="1" t="s">
        <v>26621</v>
      </c>
      <c r="L4314" s="1" t="s">
        <v>33508</v>
      </c>
    </row>
    <row r="4315" spans="1:12" ht="13.2">
      <c r="A4315" s="20" t="s">
        <v>34685</v>
      </c>
      <c r="B4315" s="1">
        <v>5</v>
      </c>
      <c r="C4315" s="1" t="s">
        <v>3623</v>
      </c>
      <c r="D4315" s="1" t="s">
        <v>13043</v>
      </c>
      <c r="E4315" s="1" t="s">
        <v>34686</v>
      </c>
      <c r="H4315" s="1" t="s">
        <v>33508</v>
      </c>
      <c r="I4315" s="4"/>
      <c r="J4315" s="4" t="str">
        <f ca="1">IFERROR(__xludf.DUMMYFUNCTION("LEFT(INDEX(SPLIT(L4315, "" ""), 4), 2)"),"11")</f>
        <v>11</v>
      </c>
      <c r="K4315" s="1" t="s">
        <v>26614</v>
      </c>
      <c r="L4315" s="1" t="s">
        <v>33508</v>
      </c>
    </row>
    <row r="4316" spans="1:12" ht="13.2">
      <c r="A4316" s="20" t="s">
        <v>34687</v>
      </c>
      <c r="B4316" s="1">
        <v>5</v>
      </c>
      <c r="C4316" s="1" t="s">
        <v>1968</v>
      </c>
      <c r="D4316" s="1" t="s">
        <v>13043</v>
      </c>
      <c r="E4316" s="1" t="s">
        <v>34688</v>
      </c>
      <c r="H4316" s="1" t="s">
        <v>33508</v>
      </c>
      <c r="I4316" s="4"/>
      <c r="J4316" s="4" t="str">
        <f ca="1">IFERROR(__xludf.DUMMYFUNCTION("LEFT(INDEX(SPLIT(L4316, "" ""), 4), 2)"),"11")</f>
        <v>11</v>
      </c>
      <c r="K4316" s="1" t="s">
        <v>28396</v>
      </c>
      <c r="L4316" s="1" t="s">
        <v>33508</v>
      </c>
    </row>
    <row r="4317" spans="1:12" ht="13.2">
      <c r="A4317" s="20" t="s">
        <v>34689</v>
      </c>
      <c r="B4317" s="1">
        <v>5</v>
      </c>
      <c r="C4317" s="1" t="s">
        <v>32651</v>
      </c>
      <c r="D4317" s="1" t="s">
        <v>13043</v>
      </c>
      <c r="E4317" s="1" t="s">
        <v>34690</v>
      </c>
      <c r="H4317" s="1" t="s">
        <v>33508</v>
      </c>
      <c r="I4317" s="4"/>
      <c r="J4317" s="4" t="str">
        <f ca="1">IFERROR(__xludf.DUMMYFUNCTION("LEFT(INDEX(SPLIT(L4317, "" ""), 4), 2)"),"11")</f>
        <v>11</v>
      </c>
      <c r="K4317" s="1" t="s">
        <v>28396</v>
      </c>
      <c r="L4317" s="1" t="s">
        <v>33508</v>
      </c>
    </row>
    <row r="4318" spans="1:12" ht="13.2">
      <c r="A4318" s="20" t="s">
        <v>20358</v>
      </c>
      <c r="B4318" s="1">
        <v>5</v>
      </c>
      <c r="C4318" s="1" t="s">
        <v>3901</v>
      </c>
      <c r="D4318" s="1" t="s">
        <v>13043</v>
      </c>
      <c r="E4318" s="1" t="s">
        <v>34691</v>
      </c>
      <c r="H4318" s="1" t="s">
        <v>33508</v>
      </c>
      <c r="I4318" s="4"/>
      <c r="J4318" s="4" t="str">
        <f ca="1">IFERROR(__xludf.DUMMYFUNCTION("LEFT(INDEX(SPLIT(L4318, "" ""), 4), 2)"),"11")</f>
        <v>11</v>
      </c>
      <c r="K4318" s="1" t="s">
        <v>28396</v>
      </c>
      <c r="L4318" s="1" t="s">
        <v>33508</v>
      </c>
    </row>
    <row r="4319" spans="1:12" ht="13.2">
      <c r="A4319" s="20" t="s">
        <v>34692</v>
      </c>
      <c r="B4319" s="1">
        <v>5</v>
      </c>
      <c r="C4319" s="1" t="s">
        <v>6066</v>
      </c>
      <c r="D4319" s="1" t="s">
        <v>13043</v>
      </c>
      <c r="E4319" s="1" t="s">
        <v>34693</v>
      </c>
      <c r="H4319" s="1" t="s">
        <v>33508</v>
      </c>
      <c r="I4319" s="4"/>
      <c r="J4319" s="4" t="str">
        <f ca="1">IFERROR(__xludf.DUMMYFUNCTION("LEFT(INDEX(SPLIT(L4319, "" ""), 4), 2)"),"11")</f>
        <v>11</v>
      </c>
      <c r="K4319" s="1" t="s">
        <v>26621</v>
      </c>
      <c r="L4319" s="1" t="s">
        <v>33508</v>
      </c>
    </row>
    <row r="4320" spans="1:12" ht="13.2">
      <c r="A4320" s="20" t="s">
        <v>34694</v>
      </c>
      <c r="B4320" s="1">
        <v>5</v>
      </c>
      <c r="C4320" s="1" t="s">
        <v>1097</v>
      </c>
      <c r="D4320" s="1" t="s">
        <v>13043</v>
      </c>
      <c r="E4320" s="1" t="s">
        <v>34695</v>
      </c>
      <c r="H4320" s="1" t="s">
        <v>33508</v>
      </c>
      <c r="I4320" s="4"/>
      <c r="J4320" s="4" t="str">
        <f ca="1">IFERROR(__xludf.DUMMYFUNCTION("LEFT(INDEX(SPLIT(L4320, "" ""), 4), 2)"),"11")</f>
        <v>11</v>
      </c>
      <c r="K4320" s="1" t="s">
        <v>26647</v>
      </c>
      <c r="L4320" s="1" t="s">
        <v>33508</v>
      </c>
    </row>
    <row r="4321" spans="1:12" ht="13.2">
      <c r="A4321" s="20" t="s">
        <v>34696</v>
      </c>
      <c r="B4321" s="1">
        <v>5</v>
      </c>
      <c r="C4321" s="1" t="s">
        <v>11211</v>
      </c>
      <c r="D4321" s="1" t="s">
        <v>19372</v>
      </c>
      <c r="E4321" s="1" t="s">
        <v>11211</v>
      </c>
      <c r="H4321" s="1" t="s">
        <v>33508</v>
      </c>
      <c r="I4321" s="4"/>
      <c r="J4321" s="4" t="str">
        <f ca="1">IFERROR(__xludf.DUMMYFUNCTION("LEFT(INDEX(SPLIT(L4321, "" ""), 4), 2)"),"11")</f>
        <v>11</v>
      </c>
      <c r="K4321" s="1" t="s">
        <v>26875</v>
      </c>
      <c r="L4321" s="1" t="s">
        <v>33508</v>
      </c>
    </row>
    <row r="4322" spans="1:12" ht="13.2">
      <c r="A4322" s="20" t="s">
        <v>34697</v>
      </c>
      <c r="B4322" s="1">
        <v>5</v>
      </c>
      <c r="C4322" s="1" t="s">
        <v>34698</v>
      </c>
      <c r="D4322" s="1" t="s">
        <v>13043</v>
      </c>
      <c r="E4322" s="1" t="s">
        <v>34699</v>
      </c>
      <c r="H4322" s="1" t="s">
        <v>33508</v>
      </c>
      <c r="I4322" s="4"/>
      <c r="J4322" s="4" t="str">
        <f ca="1">IFERROR(__xludf.DUMMYFUNCTION("LEFT(INDEX(SPLIT(L4322, "" ""), 4), 2)"),"11")</f>
        <v>11</v>
      </c>
      <c r="K4322" s="1" t="s">
        <v>28396</v>
      </c>
      <c r="L4322" s="1" t="s">
        <v>33508</v>
      </c>
    </row>
    <row r="4323" spans="1:12" ht="13.2">
      <c r="A4323" s="20" t="s">
        <v>3831</v>
      </c>
      <c r="B4323" s="1">
        <v>4</v>
      </c>
      <c r="C4323" s="1" t="s">
        <v>29527</v>
      </c>
      <c r="D4323" s="1" t="s">
        <v>13043</v>
      </c>
      <c r="E4323" s="1" t="s">
        <v>34700</v>
      </c>
      <c r="H4323" s="1" t="s">
        <v>33508</v>
      </c>
      <c r="I4323" s="4"/>
      <c r="J4323" s="4" t="str">
        <f ca="1">IFERROR(__xludf.DUMMYFUNCTION("LEFT(INDEX(SPLIT(L4323, "" ""), 4), 2)"),"11")</f>
        <v>11</v>
      </c>
      <c r="K4323" s="1" t="s">
        <v>28396</v>
      </c>
      <c r="L4323" s="1" t="s">
        <v>33508</v>
      </c>
    </row>
    <row r="4324" spans="1:12" ht="13.2">
      <c r="A4324" s="20" t="s">
        <v>34701</v>
      </c>
      <c r="B4324" s="1">
        <v>4</v>
      </c>
      <c r="C4324" s="1" t="s">
        <v>6717</v>
      </c>
      <c r="D4324" s="1" t="s">
        <v>13043</v>
      </c>
      <c r="E4324" s="1" t="s">
        <v>34702</v>
      </c>
      <c r="H4324" s="1" t="s">
        <v>33508</v>
      </c>
      <c r="I4324" s="4"/>
      <c r="J4324" s="4" t="str">
        <f ca="1">IFERROR(__xludf.DUMMYFUNCTION("LEFT(INDEX(SPLIT(L4324, "" ""), 4), 2)"),"11")</f>
        <v>11</v>
      </c>
      <c r="K4324" s="1" t="s">
        <v>26621</v>
      </c>
      <c r="L4324" s="1" t="s">
        <v>33508</v>
      </c>
    </row>
    <row r="4325" spans="1:12" ht="13.2">
      <c r="A4325" s="20" t="s">
        <v>34703</v>
      </c>
      <c r="B4325" s="1">
        <v>5</v>
      </c>
      <c r="C4325" s="1" t="s">
        <v>29</v>
      </c>
      <c r="D4325" s="1" t="s">
        <v>19372</v>
      </c>
      <c r="E4325" s="1" t="s">
        <v>29</v>
      </c>
      <c r="H4325" s="1" t="s">
        <v>33508</v>
      </c>
      <c r="I4325" s="4"/>
      <c r="J4325" s="4" t="str">
        <f ca="1">IFERROR(__xludf.DUMMYFUNCTION("LEFT(INDEX(SPLIT(L4325, "" ""), 4), 2)"),"11")</f>
        <v>11</v>
      </c>
      <c r="K4325" s="1" t="s">
        <v>26875</v>
      </c>
      <c r="L4325" s="1" t="s">
        <v>33508</v>
      </c>
    </row>
    <row r="4326" spans="1:12" ht="13.2">
      <c r="A4326" s="20" t="s">
        <v>3831</v>
      </c>
      <c r="B4326" s="1">
        <v>5</v>
      </c>
      <c r="C4326" s="1" t="s">
        <v>34704</v>
      </c>
      <c r="D4326" s="1" t="s">
        <v>13043</v>
      </c>
      <c r="E4326" s="1" t="s">
        <v>34705</v>
      </c>
      <c r="H4326" s="1" t="s">
        <v>33508</v>
      </c>
      <c r="I4326" s="4"/>
      <c r="J4326" s="4" t="str">
        <f ca="1">IFERROR(__xludf.DUMMYFUNCTION("LEFT(INDEX(SPLIT(L4326, "" ""), 4), 2)"),"11")</f>
        <v>11</v>
      </c>
      <c r="K4326" s="1" t="s">
        <v>28396</v>
      </c>
      <c r="L4326" s="1" t="s">
        <v>33508</v>
      </c>
    </row>
    <row r="4327" spans="1:12" ht="13.2">
      <c r="A4327" s="20" t="s">
        <v>34706</v>
      </c>
      <c r="B4327" s="1">
        <v>5</v>
      </c>
      <c r="C4327" s="1" t="s">
        <v>27118</v>
      </c>
      <c r="D4327" s="1" t="s">
        <v>13043</v>
      </c>
      <c r="E4327" s="1" t="s">
        <v>34707</v>
      </c>
      <c r="H4327" s="1" t="s">
        <v>33508</v>
      </c>
      <c r="I4327" s="4"/>
      <c r="J4327" s="4" t="str">
        <f ca="1">IFERROR(__xludf.DUMMYFUNCTION("LEFT(INDEX(SPLIT(L4327, "" ""), 4), 2)"),"11")</f>
        <v>11</v>
      </c>
      <c r="K4327" s="1" t="s">
        <v>28475</v>
      </c>
      <c r="L4327" s="1" t="s">
        <v>33508</v>
      </c>
    </row>
    <row r="4328" spans="1:12" ht="13.2">
      <c r="A4328" s="20" t="s">
        <v>19258</v>
      </c>
      <c r="B4328" s="1">
        <v>5</v>
      </c>
      <c r="D4328" s="1" t="s">
        <v>13043</v>
      </c>
      <c r="E4328" s="1" t="s">
        <v>34708</v>
      </c>
      <c r="H4328" s="1" t="s">
        <v>33508</v>
      </c>
      <c r="I4328" s="4"/>
      <c r="J4328" s="4" t="str">
        <f ca="1">IFERROR(__xludf.DUMMYFUNCTION("LEFT(INDEX(SPLIT(L4328, "" ""), 4), 2)"),"11")</f>
        <v>11</v>
      </c>
      <c r="K4328" s="1" t="s">
        <v>26650</v>
      </c>
      <c r="L4328" s="1" t="s">
        <v>33508</v>
      </c>
    </row>
    <row r="4329" spans="1:12" ht="13.2">
      <c r="A4329" s="20" t="s">
        <v>34709</v>
      </c>
      <c r="B4329" s="1">
        <v>5</v>
      </c>
      <c r="D4329" s="1" t="s">
        <v>13043</v>
      </c>
      <c r="E4329" s="1" t="s">
        <v>34710</v>
      </c>
      <c r="H4329" s="1" t="s">
        <v>33508</v>
      </c>
      <c r="I4329" s="4"/>
      <c r="J4329" s="4" t="str">
        <f ca="1">IFERROR(__xludf.DUMMYFUNCTION("LEFT(INDEX(SPLIT(L4329, "" ""), 4), 2)"),"11")</f>
        <v>11</v>
      </c>
      <c r="K4329" s="1" t="s">
        <v>28404</v>
      </c>
      <c r="L4329" s="1" t="s">
        <v>33508</v>
      </c>
    </row>
    <row r="4330" spans="1:12" ht="13.2">
      <c r="A4330" s="20" t="s">
        <v>3831</v>
      </c>
      <c r="B4330" s="1">
        <v>4</v>
      </c>
      <c r="C4330" s="1" t="s">
        <v>34711</v>
      </c>
      <c r="D4330" s="1" t="s">
        <v>13578</v>
      </c>
      <c r="E4330" s="1" t="s">
        <v>34712</v>
      </c>
      <c r="H4330" s="1" t="s">
        <v>33508</v>
      </c>
      <c r="I4330" s="4"/>
      <c r="J4330" s="4" t="str">
        <f ca="1">IFERROR(__xludf.DUMMYFUNCTION("LEFT(INDEX(SPLIT(L4330, "" ""), 4), 2)"),"11")</f>
        <v>11</v>
      </c>
      <c r="K4330" s="1" t="s">
        <v>28475</v>
      </c>
      <c r="L4330" s="1" t="s">
        <v>33508</v>
      </c>
    </row>
    <row r="4331" spans="1:12" ht="13.2">
      <c r="A4331" s="20" t="s">
        <v>34713</v>
      </c>
      <c r="B4331" s="1">
        <v>5</v>
      </c>
      <c r="C4331" s="1" t="s">
        <v>504</v>
      </c>
      <c r="D4331" s="1" t="s">
        <v>13578</v>
      </c>
      <c r="E4331" s="1" t="s">
        <v>34714</v>
      </c>
      <c r="H4331" s="1" t="s">
        <v>33508</v>
      </c>
      <c r="I4331" s="4"/>
      <c r="J4331" s="4" t="str">
        <f ca="1">IFERROR(__xludf.DUMMYFUNCTION("LEFT(INDEX(SPLIT(L4331, "" ""), 4), 2)"),"11")</f>
        <v>11</v>
      </c>
      <c r="K4331" s="1" t="s">
        <v>28475</v>
      </c>
      <c r="L4331" s="1" t="s">
        <v>33508</v>
      </c>
    </row>
    <row r="4332" spans="1:12" ht="13.2">
      <c r="A4332" s="20" t="s">
        <v>3831</v>
      </c>
      <c r="B4332" s="1">
        <v>5</v>
      </c>
      <c r="C4332" s="1" t="s">
        <v>31030</v>
      </c>
      <c r="D4332" s="1" t="s">
        <v>13578</v>
      </c>
      <c r="E4332" s="1" t="s">
        <v>34715</v>
      </c>
      <c r="H4332" s="1" t="s">
        <v>33508</v>
      </c>
      <c r="I4332" s="4"/>
      <c r="J4332" s="4" t="str">
        <f ca="1">IFERROR(__xludf.DUMMYFUNCTION("LEFT(INDEX(SPLIT(L4332, "" ""), 4), 2)"),"11")</f>
        <v>11</v>
      </c>
      <c r="K4332" s="1" t="s">
        <v>28396</v>
      </c>
      <c r="L4332" s="1" t="s">
        <v>33508</v>
      </c>
    </row>
    <row r="4333" spans="1:12" ht="13.2">
      <c r="A4333" s="20" t="s">
        <v>18878</v>
      </c>
      <c r="B4333" s="1">
        <v>5</v>
      </c>
      <c r="D4333" s="1" t="s">
        <v>19372</v>
      </c>
      <c r="E4333" s="1" t="s">
        <v>2056</v>
      </c>
      <c r="H4333" s="1" t="s">
        <v>33508</v>
      </c>
      <c r="I4333" s="4"/>
      <c r="J4333" s="4" t="str">
        <f ca="1">IFERROR(__xludf.DUMMYFUNCTION("LEFT(INDEX(SPLIT(L4333, "" ""), 4), 2)"),"11")</f>
        <v>11</v>
      </c>
      <c r="K4333" s="1" t="s">
        <v>27488</v>
      </c>
      <c r="L4333" s="1" t="s">
        <v>33508</v>
      </c>
    </row>
    <row r="4334" spans="1:12" ht="13.2">
      <c r="A4334" s="20" t="s">
        <v>34716</v>
      </c>
      <c r="B4334" s="1">
        <v>5</v>
      </c>
      <c r="C4334" s="1" t="s">
        <v>8069</v>
      </c>
      <c r="D4334" s="1" t="s">
        <v>13578</v>
      </c>
      <c r="E4334" s="1" t="s">
        <v>34717</v>
      </c>
      <c r="H4334" s="1" t="s">
        <v>33508</v>
      </c>
      <c r="I4334" s="4"/>
      <c r="J4334" s="4" t="str">
        <f ca="1">IFERROR(__xludf.DUMMYFUNCTION("LEFT(INDEX(SPLIT(L4334, "" ""), 4), 2)"),"11")</f>
        <v>11</v>
      </c>
      <c r="K4334" s="1" t="s">
        <v>26635</v>
      </c>
      <c r="L4334" s="1" t="s">
        <v>33508</v>
      </c>
    </row>
    <row r="4335" spans="1:12" ht="13.2">
      <c r="A4335" s="20" t="s">
        <v>34718</v>
      </c>
      <c r="B4335" s="1">
        <v>5</v>
      </c>
      <c r="C4335" s="1" t="s">
        <v>11412</v>
      </c>
      <c r="D4335" s="1" t="s">
        <v>13043</v>
      </c>
      <c r="E4335" s="1" t="s">
        <v>11412</v>
      </c>
      <c r="H4335" s="1" t="s">
        <v>33508</v>
      </c>
      <c r="I4335" s="4"/>
      <c r="J4335" s="4" t="str">
        <f ca="1">IFERROR(__xludf.DUMMYFUNCTION("LEFT(INDEX(SPLIT(L4335, "" ""), 4), 2)"),"11")</f>
        <v>11</v>
      </c>
      <c r="K4335" s="1" t="s">
        <v>26875</v>
      </c>
      <c r="L4335" s="1" t="s">
        <v>33508</v>
      </c>
    </row>
    <row r="4336" spans="1:12" ht="13.2">
      <c r="A4336" s="20" t="s">
        <v>31167</v>
      </c>
      <c r="B4336" s="1">
        <v>5</v>
      </c>
      <c r="C4336" s="1" t="s">
        <v>34719</v>
      </c>
      <c r="D4336" s="1" t="s">
        <v>13578</v>
      </c>
      <c r="E4336" s="1" t="s">
        <v>7626</v>
      </c>
      <c r="H4336" s="1" t="s">
        <v>33508</v>
      </c>
      <c r="I4336" s="4"/>
      <c r="J4336" s="4" t="str">
        <f ca="1">IFERROR(__xludf.DUMMYFUNCTION("LEFT(INDEX(SPLIT(L4336, "" ""), 4), 2)"),"11")</f>
        <v>11</v>
      </c>
      <c r="K4336" s="1" t="s">
        <v>28396</v>
      </c>
      <c r="L4336" s="1" t="s">
        <v>33508</v>
      </c>
    </row>
    <row r="4337" spans="1:12" ht="13.2">
      <c r="A4337" s="20" t="s">
        <v>3831</v>
      </c>
      <c r="B4337" s="1">
        <v>5</v>
      </c>
      <c r="C4337" s="1" t="s">
        <v>730</v>
      </c>
      <c r="D4337" s="1" t="s">
        <v>13043</v>
      </c>
      <c r="E4337" s="1" t="s">
        <v>19330</v>
      </c>
      <c r="H4337" s="1" t="s">
        <v>33508</v>
      </c>
      <c r="I4337" s="4"/>
      <c r="J4337" s="4" t="str">
        <f ca="1">IFERROR(__xludf.DUMMYFUNCTION("LEFT(INDEX(SPLIT(L4337, "" ""), 4), 2)"),"11")</f>
        <v>11</v>
      </c>
      <c r="K4337" s="1" t="s">
        <v>28475</v>
      </c>
      <c r="L4337" s="1" t="s">
        <v>33508</v>
      </c>
    </row>
    <row r="4338" spans="1:12" ht="13.2">
      <c r="A4338" s="20" t="s">
        <v>34720</v>
      </c>
      <c r="B4338" s="1">
        <v>5</v>
      </c>
      <c r="C4338" s="1" t="s">
        <v>29</v>
      </c>
      <c r="D4338" s="1" t="s">
        <v>13578</v>
      </c>
      <c r="E4338" s="1" t="s">
        <v>554</v>
      </c>
      <c r="H4338" s="1" t="s">
        <v>33508</v>
      </c>
      <c r="I4338" s="4"/>
      <c r="J4338" s="4" t="str">
        <f ca="1">IFERROR(__xludf.DUMMYFUNCTION("LEFT(INDEX(SPLIT(L4338, "" ""), 4), 2)"),"11")</f>
        <v>11</v>
      </c>
      <c r="K4338" s="1" t="s">
        <v>28475</v>
      </c>
      <c r="L4338" s="1" t="s">
        <v>33508</v>
      </c>
    </row>
    <row r="4339" spans="1:12" ht="13.2">
      <c r="A4339" s="20" t="s">
        <v>3831</v>
      </c>
      <c r="B4339" s="1">
        <v>5</v>
      </c>
      <c r="C4339" s="1" t="s">
        <v>34721</v>
      </c>
      <c r="D4339" s="1" t="s">
        <v>13043</v>
      </c>
      <c r="E4339" s="1" t="s">
        <v>34722</v>
      </c>
      <c r="H4339" s="1" t="s">
        <v>33508</v>
      </c>
      <c r="I4339" s="4"/>
      <c r="J4339" s="4" t="str">
        <f ca="1">IFERROR(__xludf.DUMMYFUNCTION("LEFT(INDEX(SPLIT(L4339, "" ""), 4), 2)"),"11")</f>
        <v>11</v>
      </c>
      <c r="K4339" s="1" t="s">
        <v>28475</v>
      </c>
      <c r="L4339" s="1" t="s">
        <v>33508</v>
      </c>
    </row>
    <row r="4340" spans="1:12" ht="13.2">
      <c r="A4340" s="20" t="s">
        <v>8552</v>
      </c>
      <c r="B4340" s="1">
        <v>5</v>
      </c>
      <c r="D4340" s="1" t="s">
        <v>13043</v>
      </c>
      <c r="E4340" s="1" t="s">
        <v>4761</v>
      </c>
      <c r="H4340" s="1" t="s">
        <v>33508</v>
      </c>
      <c r="I4340" s="4"/>
      <c r="J4340" s="4" t="str">
        <f ca="1">IFERROR(__xludf.DUMMYFUNCTION("LEFT(INDEX(SPLIT(L4340, "" ""), 4), 2)"),"11")</f>
        <v>11</v>
      </c>
      <c r="K4340" s="1" t="s">
        <v>27561</v>
      </c>
      <c r="L4340" s="1" t="s">
        <v>33508</v>
      </c>
    </row>
    <row r="4341" spans="1:12" ht="13.2">
      <c r="A4341" s="20" t="s">
        <v>3831</v>
      </c>
      <c r="B4341" s="1">
        <v>5</v>
      </c>
      <c r="C4341" s="1" t="s">
        <v>34723</v>
      </c>
      <c r="D4341" s="1" t="s">
        <v>13043</v>
      </c>
      <c r="E4341" s="1" t="s">
        <v>34724</v>
      </c>
      <c r="H4341" s="1" t="s">
        <v>33508</v>
      </c>
      <c r="I4341" s="4"/>
      <c r="J4341" s="4" t="str">
        <f ca="1">IFERROR(__xludf.DUMMYFUNCTION("LEFT(INDEX(SPLIT(L4341, "" ""), 4), 2)"),"11")</f>
        <v>11</v>
      </c>
      <c r="K4341" s="1" t="s">
        <v>28475</v>
      </c>
      <c r="L4341" s="1" t="s">
        <v>33508</v>
      </c>
    </row>
    <row r="4342" spans="1:12" ht="13.2">
      <c r="A4342" s="20" t="s">
        <v>18878</v>
      </c>
      <c r="B4342" s="1">
        <v>4</v>
      </c>
      <c r="D4342" s="1" t="s">
        <v>19372</v>
      </c>
      <c r="E4342" s="1" t="s">
        <v>26517</v>
      </c>
      <c r="H4342" s="1" t="s">
        <v>33508</v>
      </c>
      <c r="I4342" s="4"/>
      <c r="J4342" s="4" t="str">
        <f ca="1">IFERROR(__xludf.DUMMYFUNCTION("LEFT(INDEX(SPLIT(L4342, "" ""), 4), 2)"),"11")</f>
        <v>11</v>
      </c>
      <c r="K4342" s="1" t="s">
        <v>27488</v>
      </c>
      <c r="L4342" s="1" t="s">
        <v>33508</v>
      </c>
    </row>
    <row r="4343" spans="1:12" ht="13.2">
      <c r="A4343" s="20" t="s">
        <v>18571</v>
      </c>
      <c r="B4343" s="1">
        <v>5</v>
      </c>
      <c r="C4343" s="1" t="s">
        <v>34725</v>
      </c>
      <c r="D4343" s="1" t="s">
        <v>13043</v>
      </c>
      <c r="E4343" s="1" t="s">
        <v>34726</v>
      </c>
      <c r="H4343" s="1" t="s">
        <v>33508</v>
      </c>
      <c r="I4343" s="4"/>
      <c r="J4343" s="4" t="str">
        <f ca="1">IFERROR(__xludf.DUMMYFUNCTION("LEFT(INDEX(SPLIT(L4343, "" ""), 4), 2)"),"11")</f>
        <v>11</v>
      </c>
      <c r="K4343" s="1" t="s">
        <v>26875</v>
      </c>
      <c r="L4343" s="1" t="s">
        <v>33508</v>
      </c>
    </row>
    <row r="4344" spans="1:12" ht="13.2">
      <c r="A4344" s="20" t="s">
        <v>3831</v>
      </c>
      <c r="B4344" s="1">
        <v>5</v>
      </c>
      <c r="C4344" s="1" t="s">
        <v>1097</v>
      </c>
      <c r="D4344" s="1" t="s">
        <v>13043</v>
      </c>
      <c r="E4344" s="1" t="s">
        <v>18829</v>
      </c>
      <c r="H4344" s="1" t="s">
        <v>33508</v>
      </c>
      <c r="I4344" s="4"/>
      <c r="J4344" s="4" t="str">
        <f ca="1">IFERROR(__xludf.DUMMYFUNCTION("LEFT(INDEX(SPLIT(L4344, "" ""), 4), 2)"),"11")</f>
        <v>11</v>
      </c>
      <c r="K4344" s="1" t="s">
        <v>28396</v>
      </c>
      <c r="L4344" s="1" t="s">
        <v>33508</v>
      </c>
    </row>
    <row r="4345" spans="1:12" ht="13.2">
      <c r="A4345" s="20" t="s">
        <v>34727</v>
      </c>
      <c r="B4345" s="1">
        <v>5</v>
      </c>
      <c r="D4345" s="1" t="s">
        <v>19372</v>
      </c>
      <c r="E4345" s="1" t="s">
        <v>1653</v>
      </c>
      <c r="H4345" s="1" t="s">
        <v>33508</v>
      </c>
      <c r="I4345" s="4"/>
      <c r="J4345" s="4" t="str">
        <f ca="1">IFERROR(__xludf.DUMMYFUNCTION("LEFT(INDEX(SPLIT(L4345, "" ""), 4), 2)"),"11")</f>
        <v>11</v>
      </c>
      <c r="K4345" s="1" t="s">
        <v>27197</v>
      </c>
      <c r="L4345" s="1" t="s">
        <v>33508</v>
      </c>
    </row>
    <row r="4346" spans="1:12" ht="13.2">
      <c r="A4346" s="20" t="s">
        <v>19309</v>
      </c>
      <c r="B4346" s="1">
        <v>5</v>
      </c>
      <c r="D4346" s="1" t="s">
        <v>19372</v>
      </c>
      <c r="E4346" s="1" t="s">
        <v>1653</v>
      </c>
      <c r="H4346" s="1" t="s">
        <v>33508</v>
      </c>
      <c r="I4346" s="4"/>
      <c r="J4346" s="4" t="str">
        <f ca="1">IFERROR(__xludf.DUMMYFUNCTION("LEFT(INDEX(SPLIT(L4346, "" ""), 4), 2)"),"11")</f>
        <v>11</v>
      </c>
      <c r="K4346" s="1" t="s">
        <v>27197</v>
      </c>
      <c r="L4346" s="1" t="s">
        <v>33508</v>
      </c>
    </row>
    <row r="4347" spans="1:12" ht="13.2">
      <c r="A4347" s="20" t="s">
        <v>3831</v>
      </c>
      <c r="B4347" s="1">
        <v>5</v>
      </c>
      <c r="C4347" s="1" t="s">
        <v>3901</v>
      </c>
      <c r="D4347" s="1" t="s">
        <v>13578</v>
      </c>
      <c r="E4347" s="1" t="s">
        <v>34728</v>
      </c>
      <c r="H4347" s="1" t="s">
        <v>33508</v>
      </c>
      <c r="I4347" s="4"/>
      <c r="J4347" s="4" t="str">
        <f ca="1">IFERROR(__xludf.DUMMYFUNCTION("LEFT(INDEX(SPLIT(L4347, "" ""), 4), 2)"),"11")</f>
        <v>11</v>
      </c>
      <c r="K4347" s="1" t="s">
        <v>28475</v>
      </c>
      <c r="L4347" s="1" t="s">
        <v>33508</v>
      </c>
    </row>
    <row r="4348" spans="1:12" ht="13.2">
      <c r="A4348" s="20" t="s">
        <v>18878</v>
      </c>
      <c r="B4348" s="1">
        <v>5</v>
      </c>
      <c r="D4348" s="1" t="s">
        <v>13043</v>
      </c>
      <c r="E4348" s="1" t="s">
        <v>4676</v>
      </c>
      <c r="H4348" s="1" t="s">
        <v>33508</v>
      </c>
      <c r="I4348" s="4"/>
      <c r="J4348" s="4" t="str">
        <f ca="1">IFERROR(__xludf.DUMMYFUNCTION("LEFT(INDEX(SPLIT(L4348, "" ""), 4), 2)"),"11")</f>
        <v>11</v>
      </c>
      <c r="K4348" s="1" t="s">
        <v>27488</v>
      </c>
      <c r="L4348" s="1" t="s">
        <v>33508</v>
      </c>
    </row>
    <row r="4349" spans="1:12" ht="13.2">
      <c r="A4349" s="20" t="s">
        <v>24973</v>
      </c>
      <c r="B4349" s="1">
        <v>5</v>
      </c>
      <c r="D4349" s="1" t="s">
        <v>13043</v>
      </c>
      <c r="E4349" s="1" t="s">
        <v>40914</v>
      </c>
      <c r="H4349" s="1" t="s">
        <v>33508</v>
      </c>
      <c r="I4349" s="4"/>
      <c r="J4349" s="4" t="str">
        <f ca="1">IFERROR(__xludf.DUMMYFUNCTION("LEFT(INDEX(SPLIT(L4349, "" ""), 4), 2)"),"11")</f>
        <v>11</v>
      </c>
      <c r="K4349" s="1" t="s">
        <v>27197</v>
      </c>
      <c r="L4349" s="1" t="s">
        <v>33508</v>
      </c>
    </row>
    <row r="4350" spans="1:12" ht="13.2">
      <c r="A4350" s="20" t="s">
        <v>494</v>
      </c>
      <c r="B4350" s="1">
        <v>4</v>
      </c>
      <c r="C4350" s="1" t="s">
        <v>34729</v>
      </c>
      <c r="D4350" s="1" t="s">
        <v>19372</v>
      </c>
      <c r="E4350" s="1" t="s">
        <v>34730</v>
      </c>
      <c r="H4350" s="1" t="s">
        <v>33508</v>
      </c>
      <c r="I4350" s="4"/>
      <c r="J4350" s="4" t="str">
        <f ca="1">IFERROR(__xludf.DUMMYFUNCTION("LEFT(INDEX(SPLIT(L4350, "" ""), 4), 2)"),"11")</f>
        <v>11</v>
      </c>
      <c r="K4350" s="1" t="s">
        <v>26609</v>
      </c>
      <c r="L4350" s="1" t="s">
        <v>33508</v>
      </c>
    </row>
    <row r="4351" spans="1:12" ht="13.2">
      <c r="A4351" s="20" t="s">
        <v>20439</v>
      </c>
      <c r="B4351" s="1">
        <v>5</v>
      </c>
      <c r="C4351" s="1" t="s">
        <v>34729</v>
      </c>
      <c r="D4351" s="1" t="s">
        <v>13578</v>
      </c>
      <c r="E4351" s="1" t="s">
        <v>34731</v>
      </c>
      <c r="H4351" s="1" t="s">
        <v>33508</v>
      </c>
      <c r="I4351" s="4"/>
      <c r="J4351" s="4" t="str">
        <f ca="1">IFERROR(__xludf.DUMMYFUNCTION("LEFT(INDEX(SPLIT(L4351, "" ""), 4), 2)"),"11")</f>
        <v>11</v>
      </c>
      <c r="K4351" s="1" t="s">
        <v>26609</v>
      </c>
      <c r="L4351" s="1" t="s">
        <v>33508</v>
      </c>
    </row>
    <row r="4352" spans="1:12" ht="13.2">
      <c r="A4352" s="20" t="s">
        <v>20832</v>
      </c>
      <c r="B4352" s="1">
        <v>2</v>
      </c>
      <c r="C4352" s="1" t="s">
        <v>34729</v>
      </c>
      <c r="D4352" s="1" t="s">
        <v>13578</v>
      </c>
      <c r="E4352" s="1" t="s">
        <v>34732</v>
      </c>
      <c r="H4352" s="1" t="s">
        <v>33508</v>
      </c>
      <c r="I4352" s="4"/>
      <c r="J4352" s="4" t="str">
        <f ca="1">IFERROR(__xludf.DUMMYFUNCTION("LEFT(INDEX(SPLIT(L4352, "" ""), 4), 2)"),"11")</f>
        <v>11</v>
      </c>
      <c r="K4352" s="1" t="s">
        <v>26609</v>
      </c>
      <c r="L4352" s="1" t="s">
        <v>33508</v>
      </c>
    </row>
    <row r="4353" spans="1:12" ht="13.2">
      <c r="A4353" s="20" t="s">
        <v>18844</v>
      </c>
      <c r="B4353" s="1">
        <v>5</v>
      </c>
      <c r="D4353" s="1" t="s">
        <v>19372</v>
      </c>
      <c r="E4353" s="1" t="s">
        <v>34733</v>
      </c>
      <c r="H4353" s="1" t="s">
        <v>33508</v>
      </c>
      <c r="I4353" s="4"/>
      <c r="J4353" s="4" t="str">
        <f ca="1">IFERROR(__xludf.DUMMYFUNCTION("LEFT(INDEX(SPLIT(L4353, "" ""), 4), 2)"),"11")</f>
        <v>11</v>
      </c>
      <c r="K4353" s="1" t="s">
        <v>27197</v>
      </c>
      <c r="L4353" s="1" t="s">
        <v>33508</v>
      </c>
    </row>
    <row r="4354" spans="1:12" ht="13.2">
      <c r="A4354" s="20" t="s">
        <v>11993</v>
      </c>
      <c r="B4354" s="1">
        <v>5</v>
      </c>
      <c r="D4354" s="1" t="s">
        <v>13043</v>
      </c>
      <c r="E4354" s="1" t="s">
        <v>34734</v>
      </c>
      <c r="H4354" s="1" t="s">
        <v>33508</v>
      </c>
      <c r="I4354" s="4"/>
      <c r="J4354" s="4" t="str">
        <f ca="1">IFERROR(__xludf.DUMMYFUNCTION("LEFT(INDEX(SPLIT(L4354, "" ""), 4), 2)"),"11")</f>
        <v>11</v>
      </c>
      <c r="K4354" s="1" t="s">
        <v>27197</v>
      </c>
      <c r="L4354" s="1" t="s">
        <v>33508</v>
      </c>
    </row>
    <row r="4355" spans="1:12" ht="13.2">
      <c r="A4355" s="20" t="s">
        <v>19032</v>
      </c>
      <c r="B4355" s="1">
        <v>5</v>
      </c>
      <c r="D4355" s="1" t="s">
        <v>13043</v>
      </c>
      <c r="E4355" s="1" t="s">
        <v>34735</v>
      </c>
      <c r="H4355" s="1" t="s">
        <v>33508</v>
      </c>
      <c r="I4355" s="4"/>
      <c r="J4355" s="4" t="str">
        <f ca="1">IFERROR(__xludf.DUMMYFUNCTION("LEFT(INDEX(SPLIT(L4355, "" ""), 4), 2)"),"11")</f>
        <v>11</v>
      </c>
      <c r="K4355" s="1" t="s">
        <v>27197</v>
      </c>
      <c r="L4355" s="1" t="s">
        <v>33508</v>
      </c>
    </row>
    <row r="4356" spans="1:12" ht="13.2">
      <c r="A4356" s="20" t="s">
        <v>34736</v>
      </c>
      <c r="B4356" s="1">
        <v>2</v>
      </c>
      <c r="C4356" s="1" t="s">
        <v>34729</v>
      </c>
      <c r="D4356" s="1" t="s">
        <v>13578</v>
      </c>
      <c r="E4356" s="1" t="s">
        <v>34737</v>
      </c>
      <c r="H4356" s="1" t="s">
        <v>33508</v>
      </c>
      <c r="I4356" s="4"/>
      <c r="J4356" s="4" t="str">
        <f ca="1">IFERROR(__xludf.DUMMYFUNCTION("LEFT(INDEX(SPLIT(L4356, "" ""), 4), 2)"),"11")</f>
        <v>11</v>
      </c>
      <c r="K4356" s="1" t="s">
        <v>26609</v>
      </c>
      <c r="L4356" s="1" t="s">
        <v>33508</v>
      </c>
    </row>
    <row r="4357" spans="1:12" ht="13.2">
      <c r="A4357" s="20" t="s">
        <v>18878</v>
      </c>
      <c r="B4357" s="1">
        <v>4</v>
      </c>
      <c r="D4357" s="1" t="s">
        <v>19372</v>
      </c>
      <c r="E4357" s="1" t="s">
        <v>34738</v>
      </c>
      <c r="H4357" s="1" t="s">
        <v>33508</v>
      </c>
      <c r="I4357" s="4"/>
      <c r="J4357" s="4" t="str">
        <f ca="1">IFERROR(__xludf.DUMMYFUNCTION("LEFT(INDEX(SPLIT(L4357, "" ""), 4), 2)"),"11")</f>
        <v>11</v>
      </c>
      <c r="K4357" s="1" t="s">
        <v>27488</v>
      </c>
      <c r="L4357" s="1" t="s">
        <v>33508</v>
      </c>
    </row>
    <row r="4358" spans="1:12" ht="13.2">
      <c r="A4358" s="20" t="s">
        <v>24134</v>
      </c>
      <c r="B4358" s="1">
        <v>5</v>
      </c>
      <c r="D4358" s="1" t="s">
        <v>13043</v>
      </c>
      <c r="E4358" s="1" t="s">
        <v>34739</v>
      </c>
      <c r="H4358" s="1" t="s">
        <v>33508</v>
      </c>
      <c r="I4358" s="4"/>
      <c r="J4358" s="4" t="str">
        <f ca="1">IFERROR(__xludf.DUMMYFUNCTION("LEFT(INDEX(SPLIT(L4358, "" ""), 4), 2)"),"11")</f>
        <v>11</v>
      </c>
      <c r="K4358" s="1" t="s">
        <v>27427</v>
      </c>
      <c r="L4358" s="1" t="s">
        <v>33508</v>
      </c>
    </row>
    <row r="4359" spans="1:12" ht="13.2">
      <c r="A4359" s="20" t="s">
        <v>19158</v>
      </c>
      <c r="B4359" s="1">
        <v>5</v>
      </c>
      <c r="D4359" s="1" t="s">
        <v>13043</v>
      </c>
      <c r="E4359" s="1" t="s">
        <v>34740</v>
      </c>
      <c r="H4359" s="1" t="s">
        <v>33508</v>
      </c>
      <c r="I4359" s="4"/>
      <c r="J4359" s="4" t="str">
        <f ca="1">IFERROR(__xludf.DUMMYFUNCTION("LEFT(INDEX(SPLIT(L4359, "" ""), 4), 2)"),"11")</f>
        <v>11</v>
      </c>
      <c r="K4359" s="1" t="s">
        <v>27197</v>
      </c>
      <c r="L4359" s="1" t="s">
        <v>33508</v>
      </c>
    </row>
    <row r="4360" spans="1:12" ht="13.2">
      <c r="A4360" s="20" t="s">
        <v>19451</v>
      </c>
      <c r="B4360" s="1">
        <v>5</v>
      </c>
      <c r="C4360" s="1" t="s">
        <v>33663</v>
      </c>
      <c r="D4360" s="1" t="s">
        <v>19372</v>
      </c>
      <c r="E4360" s="1" t="s">
        <v>34741</v>
      </c>
      <c r="H4360" s="1" t="s">
        <v>33508</v>
      </c>
      <c r="I4360" s="4"/>
      <c r="J4360" s="4" t="str">
        <f ca="1">IFERROR(__xludf.DUMMYFUNCTION("LEFT(INDEX(SPLIT(L4360, "" ""), 4), 2)"),"11")</f>
        <v>11</v>
      </c>
      <c r="K4360" s="1" t="s">
        <v>28258</v>
      </c>
      <c r="L4360" s="1" t="s">
        <v>33508</v>
      </c>
    </row>
    <row r="4361" spans="1:12" ht="13.2">
      <c r="A4361" s="20" t="s">
        <v>19025</v>
      </c>
      <c r="B4361" s="1">
        <v>3</v>
      </c>
      <c r="C4361" s="1" t="s">
        <v>34742</v>
      </c>
      <c r="D4361" s="1" t="s">
        <v>13043</v>
      </c>
      <c r="E4361" s="1" t="s">
        <v>34743</v>
      </c>
      <c r="H4361" s="1" t="s">
        <v>33508</v>
      </c>
      <c r="I4361" s="4"/>
      <c r="J4361" s="4" t="str">
        <f ca="1">IFERROR(__xludf.DUMMYFUNCTION("LEFT(INDEX(SPLIT(L4361, "" ""), 4), 2)"),"11")</f>
        <v>11</v>
      </c>
      <c r="K4361" s="1" t="s">
        <v>27395</v>
      </c>
      <c r="L4361" s="1" t="s">
        <v>33508</v>
      </c>
    </row>
    <row r="4362" spans="1:12" ht="13.2">
      <c r="A4362" s="20" t="s">
        <v>18936</v>
      </c>
      <c r="B4362" s="1">
        <v>5</v>
      </c>
      <c r="C4362" s="1" t="s">
        <v>34744</v>
      </c>
      <c r="D4362" s="1" t="s">
        <v>13043</v>
      </c>
      <c r="E4362" s="1" t="s">
        <v>34745</v>
      </c>
      <c r="H4362" s="1" t="s">
        <v>33508</v>
      </c>
      <c r="I4362" s="4"/>
      <c r="J4362" s="4" t="str">
        <f ca="1">IFERROR(__xludf.DUMMYFUNCTION("LEFT(INDEX(SPLIT(L4362, "" ""), 4), 2)"),"11")</f>
        <v>11</v>
      </c>
      <c r="K4362" s="1" t="s">
        <v>27477</v>
      </c>
      <c r="L4362" s="1" t="s">
        <v>33508</v>
      </c>
    </row>
    <row r="4363" spans="1:12" ht="13.2">
      <c r="A4363" s="20" t="s">
        <v>31804</v>
      </c>
      <c r="B4363" s="1">
        <v>5</v>
      </c>
      <c r="C4363" s="1" t="s">
        <v>34746</v>
      </c>
      <c r="D4363" s="1" t="s">
        <v>19372</v>
      </c>
      <c r="E4363" s="1" t="s">
        <v>34747</v>
      </c>
      <c r="H4363" s="1" t="s">
        <v>33508</v>
      </c>
      <c r="I4363" s="4"/>
      <c r="J4363" s="4" t="str">
        <f ca="1">IFERROR(__xludf.DUMMYFUNCTION("LEFT(INDEX(SPLIT(L4363, "" ""), 4), 2)"),"11")</f>
        <v>11</v>
      </c>
      <c r="K4363" s="1" t="s">
        <v>31806</v>
      </c>
      <c r="L4363" s="1" t="s">
        <v>33508</v>
      </c>
    </row>
    <row r="4364" spans="1:12" ht="13.2">
      <c r="A4364" s="20" t="s">
        <v>27191</v>
      </c>
      <c r="B4364" s="1">
        <v>5</v>
      </c>
      <c r="D4364" s="1" t="s">
        <v>19372</v>
      </c>
      <c r="E4364" s="1" t="s">
        <v>34748</v>
      </c>
      <c r="H4364" s="1" t="s">
        <v>33508</v>
      </c>
      <c r="I4364" s="4"/>
      <c r="J4364" s="4" t="str">
        <f ca="1">IFERROR(__xludf.DUMMYFUNCTION("LEFT(INDEX(SPLIT(L4364, "" ""), 4), 2)"),"11")</f>
        <v>11</v>
      </c>
      <c r="K4364" s="1" t="s">
        <v>27427</v>
      </c>
      <c r="L4364" s="1" t="s">
        <v>33508</v>
      </c>
    </row>
    <row r="4365" spans="1:12" ht="13.2">
      <c r="A4365" s="20" t="s">
        <v>494</v>
      </c>
      <c r="B4365" s="1">
        <v>5</v>
      </c>
      <c r="C4365" s="1" t="s">
        <v>34729</v>
      </c>
      <c r="D4365" s="1" t="s">
        <v>13578</v>
      </c>
      <c r="E4365" s="1" t="s">
        <v>34749</v>
      </c>
      <c r="H4365" s="1" t="s">
        <v>33508</v>
      </c>
      <c r="I4365" s="4"/>
      <c r="J4365" s="4" t="str">
        <f ca="1">IFERROR(__xludf.DUMMYFUNCTION("LEFT(INDEX(SPLIT(L4365, "" ""), 4), 2)"),"11")</f>
        <v>11</v>
      </c>
      <c r="K4365" s="1" t="s">
        <v>26609</v>
      </c>
      <c r="L4365" s="1" t="s">
        <v>33508</v>
      </c>
    </row>
    <row r="4366" spans="1:12" ht="13.2">
      <c r="A4366" s="20" t="s">
        <v>34750</v>
      </c>
      <c r="B4366" s="1">
        <v>5</v>
      </c>
      <c r="C4366" s="1" t="s">
        <v>34729</v>
      </c>
      <c r="D4366" s="1" t="s">
        <v>19372</v>
      </c>
      <c r="E4366" s="1" t="s">
        <v>34751</v>
      </c>
      <c r="H4366" s="1" t="s">
        <v>33508</v>
      </c>
      <c r="I4366" s="4"/>
      <c r="J4366" s="4" t="str">
        <f ca="1">IFERROR(__xludf.DUMMYFUNCTION("LEFT(INDEX(SPLIT(L4366, "" ""), 4), 2)"),"11")</f>
        <v>11</v>
      </c>
      <c r="K4366" s="1" t="s">
        <v>26609</v>
      </c>
      <c r="L4366" s="1" t="s">
        <v>33508</v>
      </c>
    </row>
    <row r="4367" spans="1:12" ht="13.2">
      <c r="A4367" s="20" t="s">
        <v>18961</v>
      </c>
      <c r="B4367" s="1">
        <v>4</v>
      </c>
      <c r="C4367" s="1" t="s">
        <v>34729</v>
      </c>
      <c r="D4367" s="1" t="s">
        <v>13043</v>
      </c>
      <c r="E4367" s="1" t="s">
        <v>34752</v>
      </c>
      <c r="H4367" s="1" t="s">
        <v>33508</v>
      </c>
      <c r="I4367" s="4"/>
      <c r="J4367" s="4" t="str">
        <f ca="1">IFERROR(__xludf.DUMMYFUNCTION("LEFT(INDEX(SPLIT(L4367, "" ""), 4), 2)"),"11")</f>
        <v>11</v>
      </c>
      <c r="K4367" s="1" t="s">
        <v>26609</v>
      </c>
      <c r="L4367" s="1" t="s">
        <v>33508</v>
      </c>
    </row>
    <row r="4368" spans="1:12" ht="13.2">
      <c r="A4368" s="20" t="s">
        <v>34753</v>
      </c>
      <c r="B4368" s="1">
        <v>5</v>
      </c>
      <c r="C4368" s="1" t="s">
        <v>34729</v>
      </c>
      <c r="D4368" s="1" t="s">
        <v>13578</v>
      </c>
      <c r="E4368" s="1" t="s">
        <v>34754</v>
      </c>
      <c r="H4368" s="1" t="s">
        <v>33508</v>
      </c>
      <c r="I4368" s="4"/>
      <c r="J4368" s="4" t="str">
        <f ca="1">IFERROR(__xludf.DUMMYFUNCTION("LEFT(INDEX(SPLIT(L4368, "" ""), 4), 2)"),"11")</f>
        <v>11</v>
      </c>
      <c r="K4368" s="1" t="s">
        <v>26609</v>
      </c>
      <c r="L4368" s="1" t="s">
        <v>33508</v>
      </c>
    </row>
    <row r="4369" spans="1:12" ht="13.2">
      <c r="A4369" s="20" t="s">
        <v>34755</v>
      </c>
      <c r="B4369" s="1">
        <v>5</v>
      </c>
      <c r="C4369" s="1" t="s">
        <v>34729</v>
      </c>
      <c r="D4369" s="1" t="s">
        <v>13043</v>
      </c>
      <c r="E4369" s="1" t="s">
        <v>34756</v>
      </c>
      <c r="H4369" s="1" t="s">
        <v>33508</v>
      </c>
      <c r="I4369" s="4"/>
      <c r="J4369" s="4" t="str">
        <f ca="1">IFERROR(__xludf.DUMMYFUNCTION("LEFT(INDEX(SPLIT(L4369, "" ""), 4), 2)"),"11")</f>
        <v>11</v>
      </c>
      <c r="K4369" s="1" t="s">
        <v>26609</v>
      </c>
      <c r="L4369" s="1" t="s">
        <v>33508</v>
      </c>
    </row>
    <row r="4370" spans="1:12" ht="13.2">
      <c r="A4370" s="20" t="s">
        <v>21100</v>
      </c>
      <c r="B4370" s="1">
        <v>5</v>
      </c>
      <c r="D4370" s="1" t="s">
        <v>13043</v>
      </c>
      <c r="E4370" s="1" t="s">
        <v>34757</v>
      </c>
      <c r="H4370" s="1" t="s">
        <v>33508</v>
      </c>
      <c r="I4370" s="4"/>
      <c r="J4370" s="4" t="str">
        <f ca="1">IFERROR(__xludf.DUMMYFUNCTION("LEFT(INDEX(SPLIT(L4370, "" ""), 4), 2)"),"11")</f>
        <v>11</v>
      </c>
      <c r="K4370" s="1" t="s">
        <v>27427</v>
      </c>
      <c r="L4370" s="1" t="s">
        <v>33508</v>
      </c>
    </row>
    <row r="4371" spans="1:12" ht="13.2">
      <c r="A4371" s="20" t="s">
        <v>34758</v>
      </c>
      <c r="B4371" s="1">
        <v>4</v>
      </c>
      <c r="C4371" s="1" t="s">
        <v>34729</v>
      </c>
      <c r="D4371" s="1" t="s">
        <v>13578</v>
      </c>
      <c r="E4371" s="1" t="s">
        <v>34759</v>
      </c>
      <c r="H4371" s="1" t="s">
        <v>33508</v>
      </c>
      <c r="I4371" s="4"/>
      <c r="J4371" s="4" t="str">
        <f ca="1">IFERROR(__xludf.DUMMYFUNCTION("LEFT(INDEX(SPLIT(L4371, "" ""), 4), 2)"),"11")</f>
        <v>11</v>
      </c>
      <c r="K4371" s="1" t="s">
        <v>26609</v>
      </c>
      <c r="L4371" s="1" t="s">
        <v>33508</v>
      </c>
    </row>
    <row r="4372" spans="1:12" ht="13.2">
      <c r="A4372" s="20" t="s">
        <v>34760</v>
      </c>
      <c r="B4372" s="1">
        <v>5</v>
      </c>
      <c r="C4372" s="1" t="s">
        <v>34761</v>
      </c>
      <c r="D4372" s="1" t="s">
        <v>19372</v>
      </c>
      <c r="E4372" s="1" t="s">
        <v>34762</v>
      </c>
      <c r="H4372" s="1" t="s">
        <v>33508</v>
      </c>
      <c r="I4372" s="4"/>
      <c r="J4372" s="4" t="str">
        <f ca="1">IFERROR(__xludf.DUMMYFUNCTION("LEFT(INDEX(SPLIT(L4372, "" ""), 4), 2)"),"11")</f>
        <v>11</v>
      </c>
      <c r="K4372" s="1" t="s">
        <v>31806</v>
      </c>
      <c r="L4372" s="1" t="s">
        <v>33508</v>
      </c>
    </row>
    <row r="4373" spans="1:12" ht="13.2">
      <c r="A4373" s="20" t="s">
        <v>8552</v>
      </c>
      <c r="B4373" s="1">
        <v>4</v>
      </c>
      <c r="D4373" s="1" t="s">
        <v>13043</v>
      </c>
      <c r="E4373" s="1" t="s">
        <v>34763</v>
      </c>
      <c r="H4373" s="1" t="s">
        <v>33508</v>
      </c>
      <c r="I4373" s="4"/>
      <c r="J4373" s="4" t="str">
        <f ca="1">IFERROR(__xludf.DUMMYFUNCTION("LEFT(INDEX(SPLIT(L4373, "" ""), 4), 2)"),"11")</f>
        <v>11</v>
      </c>
      <c r="K4373" s="1" t="s">
        <v>27427</v>
      </c>
      <c r="L4373" s="1" t="s">
        <v>33508</v>
      </c>
    </row>
    <row r="4374" spans="1:12" ht="13.2">
      <c r="A4374" s="20" t="s">
        <v>34764</v>
      </c>
      <c r="B4374" s="1">
        <v>4</v>
      </c>
      <c r="C4374" s="1" t="s">
        <v>34729</v>
      </c>
      <c r="D4374" s="1" t="s">
        <v>19372</v>
      </c>
      <c r="E4374" s="1" t="s">
        <v>34765</v>
      </c>
      <c r="H4374" s="1" t="s">
        <v>33508</v>
      </c>
      <c r="I4374" s="4"/>
      <c r="J4374" s="4" t="str">
        <f ca="1">IFERROR(__xludf.DUMMYFUNCTION("LEFT(INDEX(SPLIT(L4374, "" ""), 4), 2)"),"11")</f>
        <v>11</v>
      </c>
      <c r="K4374" s="1" t="s">
        <v>26609</v>
      </c>
      <c r="L4374" s="1" t="s">
        <v>33508</v>
      </c>
    </row>
    <row r="4375" spans="1:12" ht="13.2">
      <c r="A4375" s="20" t="s">
        <v>34766</v>
      </c>
      <c r="B4375" s="1">
        <v>5</v>
      </c>
      <c r="D4375" s="1" t="s">
        <v>13043</v>
      </c>
      <c r="E4375" s="1" t="s">
        <v>34767</v>
      </c>
      <c r="H4375" s="1" t="s">
        <v>33508</v>
      </c>
      <c r="I4375" s="4"/>
      <c r="J4375" s="4" t="str">
        <f ca="1">IFERROR(__xludf.DUMMYFUNCTION("LEFT(INDEX(SPLIT(L4375, "" ""), 4), 2)"),"11")</f>
        <v>11</v>
      </c>
      <c r="K4375" s="1" t="s">
        <v>27197</v>
      </c>
      <c r="L4375" s="1" t="s">
        <v>33508</v>
      </c>
    </row>
    <row r="4376" spans="1:12" ht="13.2">
      <c r="A4376" s="20" t="s">
        <v>34768</v>
      </c>
      <c r="B4376" s="1">
        <v>1</v>
      </c>
      <c r="C4376" s="1" t="s">
        <v>34729</v>
      </c>
      <c r="D4376" s="1" t="s">
        <v>13578</v>
      </c>
      <c r="E4376" s="1" t="s">
        <v>34769</v>
      </c>
      <c r="H4376" s="1" t="s">
        <v>33508</v>
      </c>
      <c r="I4376" s="4"/>
      <c r="J4376" s="4" t="str">
        <f ca="1">IFERROR(__xludf.DUMMYFUNCTION("LEFT(INDEX(SPLIT(L4376, "" ""), 4), 2)"),"11")</f>
        <v>11</v>
      </c>
      <c r="K4376" s="1" t="s">
        <v>26609</v>
      </c>
      <c r="L4376" s="1" t="s">
        <v>33508</v>
      </c>
    </row>
    <row r="4377" spans="1:12" ht="13.2">
      <c r="A4377" s="20" t="s">
        <v>19451</v>
      </c>
      <c r="B4377" s="1">
        <v>5</v>
      </c>
      <c r="C4377" s="1" t="s">
        <v>33663</v>
      </c>
      <c r="D4377" s="1" t="s">
        <v>13043</v>
      </c>
      <c r="E4377" s="1" t="s">
        <v>34770</v>
      </c>
      <c r="H4377" s="1" t="s">
        <v>33508</v>
      </c>
      <c r="I4377" s="4"/>
      <c r="J4377" s="4" t="str">
        <f ca="1">IFERROR(__xludf.DUMMYFUNCTION("LEFT(INDEX(SPLIT(L4377, "" ""), 4), 2)"),"11")</f>
        <v>11</v>
      </c>
      <c r="K4377" s="1" t="s">
        <v>28258</v>
      </c>
      <c r="L4377" s="1" t="s">
        <v>33508</v>
      </c>
    </row>
    <row r="4378" spans="1:12" ht="13.2">
      <c r="A4378" s="20" t="s">
        <v>34771</v>
      </c>
      <c r="B4378" s="1">
        <v>5</v>
      </c>
      <c r="C4378" s="1" t="s">
        <v>34772</v>
      </c>
      <c r="D4378" s="1" t="s">
        <v>19372</v>
      </c>
      <c r="E4378" s="1" t="s">
        <v>34773</v>
      </c>
      <c r="H4378" s="1" t="s">
        <v>33508</v>
      </c>
      <c r="I4378" s="4"/>
      <c r="J4378" s="4" t="str">
        <f ca="1">IFERROR(__xludf.DUMMYFUNCTION("LEFT(INDEX(SPLIT(L4378, "" ""), 4), 2)"),"11")</f>
        <v>11</v>
      </c>
      <c r="K4378" s="1" t="s">
        <v>27668</v>
      </c>
      <c r="L4378" s="1" t="s">
        <v>33508</v>
      </c>
    </row>
    <row r="4379" spans="1:12" ht="13.2">
      <c r="A4379" s="20" t="s">
        <v>18936</v>
      </c>
      <c r="B4379" s="1">
        <v>1</v>
      </c>
      <c r="C4379" s="1" t="s">
        <v>34774</v>
      </c>
      <c r="D4379" s="1" t="s">
        <v>13578</v>
      </c>
      <c r="E4379" s="1" t="s">
        <v>34775</v>
      </c>
      <c r="H4379" s="1" t="s">
        <v>33508</v>
      </c>
      <c r="I4379" s="4"/>
      <c r="J4379" s="4" t="str">
        <f ca="1">IFERROR(__xludf.DUMMYFUNCTION("LEFT(INDEX(SPLIT(L4379, "" ""), 4), 2)"),"11")</f>
        <v>11</v>
      </c>
      <c r="K4379" s="1" t="s">
        <v>27477</v>
      </c>
      <c r="L4379" s="1" t="s">
        <v>33508</v>
      </c>
    </row>
    <row r="4380" spans="1:12" ht="13.2">
      <c r="A4380" s="20" t="s">
        <v>34776</v>
      </c>
      <c r="B4380" s="1">
        <v>5</v>
      </c>
      <c r="D4380" s="1" t="s">
        <v>13578</v>
      </c>
      <c r="E4380" s="1" t="s">
        <v>34777</v>
      </c>
      <c r="H4380" s="1" t="s">
        <v>33508</v>
      </c>
      <c r="I4380" s="4"/>
      <c r="J4380" s="4" t="str">
        <f ca="1">IFERROR(__xludf.DUMMYFUNCTION("LEFT(INDEX(SPLIT(L4380, "" ""), 4), 2)"),"11")</f>
        <v>11</v>
      </c>
      <c r="K4380" s="1" t="s">
        <v>27197</v>
      </c>
      <c r="L4380" s="1" t="s">
        <v>33508</v>
      </c>
    </row>
    <row r="4381" spans="1:12" ht="13.2">
      <c r="A4381" s="20" t="s">
        <v>21161</v>
      </c>
      <c r="B4381" s="1">
        <v>5</v>
      </c>
      <c r="C4381" s="1" t="s">
        <v>34729</v>
      </c>
      <c r="D4381" s="1" t="s">
        <v>13578</v>
      </c>
      <c r="E4381" s="1" t="s">
        <v>34778</v>
      </c>
      <c r="H4381" s="1" t="s">
        <v>33508</v>
      </c>
      <c r="I4381" s="4"/>
      <c r="J4381" s="4" t="str">
        <f ca="1">IFERROR(__xludf.DUMMYFUNCTION("LEFT(INDEX(SPLIT(L4381, "" ""), 4), 2)"),"11")</f>
        <v>11</v>
      </c>
      <c r="K4381" s="1" t="s">
        <v>26609</v>
      </c>
      <c r="L4381" s="1" t="s">
        <v>33508</v>
      </c>
    </row>
    <row r="4382" spans="1:12" ht="13.2">
      <c r="A4382" s="20" t="s">
        <v>7248</v>
      </c>
      <c r="B4382" s="1">
        <v>5</v>
      </c>
      <c r="C4382" s="1" t="s">
        <v>34729</v>
      </c>
      <c r="D4382" s="1" t="s">
        <v>13043</v>
      </c>
      <c r="E4382" s="1" t="s">
        <v>34779</v>
      </c>
      <c r="H4382" s="1" t="s">
        <v>33508</v>
      </c>
      <c r="I4382" s="4"/>
      <c r="J4382" s="4" t="str">
        <f ca="1">IFERROR(__xludf.DUMMYFUNCTION("LEFT(INDEX(SPLIT(L4382, "" ""), 4), 2)"),"11")</f>
        <v>11</v>
      </c>
      <c r="K4382" s="1" t="s">
        <v>26609</v>
      </c>
      <c r="L4382" s="1" t="s">
        <v>33508</v>
      </c>
    </row>
    <row r="4383" spans="1:12" ht="13.2">
      <c r="A4383" s="20" t="s">
        <v>25470</v>
      </c>
      <c r="B4383" s="1">
        <v>5</v>
      </c>
      <c r="C4383" s="1" t="s">
        <v>34780</v>
      </c>
      <c r="D4383" s="1" t="s">
        <v>13043</v>
      </c>
      <c r="E4383" s="1" t="s">
        <v>34781</v>
      </c>
      <c r="H4383" s="1" t="s">
        <v>33508</v>
      </c>
      <c r="I4383" s="4"/>
      <c r="J4383" s="4" t="str">
        <f ca="1">IFERROR(__xludf.DUMMYFUNCTION("LEFT(INDEX(SPLIT(L4383, "" ""), 4), 2)"),"11")</f>
        <v>11</v>
      </c>
      <c r="K4383" s="1" t="s">
        <v>31806</v>
      </c>
      <c r="L4383" s="1" t="s">
        <v>33508</v>
      </c>
    </row>
    <row r="4384" spans="1:12" ht="13.2">
      <c r="A4384" s="22" t="s">
        <v>34782</v>
      </c>
      <c r="B4384" s="1">
        <v>5</v>
      </c>
      <c r="C4384" s="1" t="s">
        <v>3330</v>
      </c>
      <c r="D4384" s="1" t="s">
        <v>19372</v>
      </c>
      <c r="E4384" s="1" t="s">
        <v>34783</v>
      </c>
      <c r="H4384" s="1" t="s">
        <v>33508</v>
      </c>
      <c r="I4384" s="4"/>
      <c r="J4384" s="4" t="str">
        <f ca="1">IFERROR(__xludf.DUMMYFUNCTION("LEFT(INDEX(SPLIT(L4384, "" ""), 4), 2)"),"11")</f>
        <v>11</v>
      </c>
      <c r="K4384" s="1" t="s">
        <v>26628</v>
      </c>
      <c r="L4384" s="1" t="s">
        <v>33508</v>
      </c>
    </row>
    <row r="4385" spans="1:12" ht="13.2">
      <c r="A4385" s="23" t="s">
        <v>20407</v>
      </c>
      <c r="B4385" s="1">
        <v>5</v>
      </c>
      <c r="C4385" s="1" t="s">
        <v>34729</v>
      </c>
      <c r="D4385" s="1" t="s">
        <v>13043</v>
      </c>
      <c r="E4385" s="1" t="s">
        <v>34784</v>
      </c>
      <c r="H4385" s="1" t="s">
        <v>33508</v>
      </c>
      <c r="I4385" s="4"/>
      <c r="J4385" s="4" t="str">
        <f ca="1">IFERROR(__xludf.DUMMYFUNCTION("LEFT(INDEX(SPLIT(L4385, "" ""), 4), 2)"),"11")</f>
        <v>11</v>
      </c>
      <c r="K4385" s="1" t="s">
        <v>26609</v>
      </c>
      <c r="L4385" s="1" t="s">
        <v>33508</v>
      </c>
    </row>
    <row r="4386" spans="1:12" ht="13.2">
      <c r="A4386" s="22" t="s">
        <v>21100</v>
      </c>
      <c r="B4386" s="1">
        <v>5</v>
      </c>
      <c r="D4386" s="1" t="s">
        <v>13043</v>
      </c>
      <c r="E4386" s="1" t="s">
        <v>34785</v>
      </c>
      <c r="H4386" s="1" t="s">
        <v>33508</v>
      </c>
      <c r="I4386" s="4"/>
      <c r="J4386" s="4" t="str">
        <f ca="1">IFERROR(__xludf.DUMMYFUNCTION("LEFT(INDEX(SPLIT(L4386, "" ""), 4), 2)"),"11")</f>
        <v>11</v>
      </c>
      <c r="K4386" s="1" t="s">
        <v>27427</v>
      </c>
      <c r="L4386" s="1" t="s">
        <v>33508</v>
      </c>
    </row>
    <row r="4387" spans="1:12" ht="13.2">
      <c r="A4387" s="23" t="s">
        <v>1182</v>
      </c>
      <c r="B4387" s="1">
        <v>5</v>
      </c>
      <c r="C4387" s="1" t="s">
        <v>34729</v>
      </c>
      <c r="D4387" s="1" t="s">
        <v>13043</v>
      </c>
      <c r="E4387" s="1" t="s">
        <v>34786</v>
      </c>
      <c r="H4387" s="1" t="s">
        <v>33508</v>
      </c>
      <c r="I4387" s="4"/>
      <c r="J4387" s="4" t="str">
        <f ca="1">IFERROR(__xludf.DUMMYFUNCTION("LEFT(INDEX(SPLIT(L4387, "" ""), 4), 2)"),"11")</f>
        <v>11</v>
      </c>
      <c r="K4387" s="1" t="s">
        <v>26609</v>
      </c>
      <c r="L4387" s="1" t="s">
        <v>33508</v>
      </c>
    </row>
    <row r="4388" spans="1:12" ht="13.2">
      <c r="A4388" s="22" t="s">
        <v>7245</v>
      </c>
      <c r="B4388" s="1">
        <v>4</v>
      </c>
      <c r="C4388" s="1" t="s">
        <v>34729</v>
      </c>
      <c r="D4388" s="1" t="s">
        <v>13043</v>
      </c>
      <c r="E4388" s="1" t="s">
        <v>34787</v>
      </c>
      <c r="H4388" s="1" t="s">
        <v>33508</v>
      </c>
      <c r="I4388" s="4"/>
      <c r="J4388" s="4" t="str">
        <f ca="1">IFERROR(__xludf.DUMMYFUNCTION("LEFT(INDEX(SPLIT(L4388, "" ""), 4), 2)"),"11")</f>
        <v>11</v>
      </c>
      <c r="K4388" s="1" t="s">
        <v>26609</v>
      </c>
      <c r="L4388" s="1" t="s">
        <v>33508</v>
      </c>
    </row>
    <row r="4389" spans="1:12" ht="13.2">
      <c r="A4389" s="23" t="s">
        <v>18936</v>
      </c>
      <c r="B4389" s="1">
        <v>5</v>
      </c>
      <c r="C4389" s="1" t="s">
        <v>34788</v>
      </c>
      <c r="D4389" s="1" t="s">
        <v>19372</v>
      </c>
      <c r="E4389" s="1" t="s">
        <v>34789</v>
      </c>
      <c r="H4389" s="1" t="s">
        <v>33508</v>
      </c>
      <c r="I4389" s="4"/>
      <c r="J4389" s="4" t="str">
        <f ca="1">IFERROR(__xludf.DUMMYFUNCTION("LEFT(INDEX(SPLIT(L4389, "" ""), 4), 2)"),"11")</f>
        <v>11</v>
      </c>
      <c r="K4389" s="1" t="s">
        <v>27477</v>
      </c>
      <c r="L4389" s="1" t="s">
        <v>33508</v>
      </c>
    </row>
    <row r="4390" spans="1:12" ht="13.2">
      <c r="A4390" s="22" t="s">
        <v>20891</v>
      </c>
      <c r="B4390" s="1">
        <v>5</v>
      </c>
      <c r="D4390" s="1" t="s">
        <v>19372</v>
      </c>
      <c r="E4390" s="1" t="s">
        <v>34790</v>
      </c>
      <c r="H4390" s="1" t="s">
        <v>33508</v>
      </c>
      <c r="I4390" s="4"/>
      <c r="J4390" s="4" t="str">
        <f ca="1">IFERROR(__xludf.DUMMYFUNCTION("LEFT(INDEX(SPLIT(L4390, "" ""), 4), 2)"),"11")</f>
        <v>11</v>
      </c>
      <c r="K4390" s="1" t="s">
        <v>27197</v>
      </c>
      <c r="L4390" s="1" t="s">
        <v>33508</v>
      </c>
    </row>
    <row r="4391" spans="1:12" ht="13.2">
      <c r="A4391" s="23" t="s">
        <v>34791</v>
      </c>
      <c r="B4391" s="1">
        <v>5</v>
      </c>
      <c r="C4391" s="1" t="s">
        <v>34729</v>
      </c>
      <c r="D4391" s="1" t="s">
        <v>13578</v>
      </c>
      <c r="E4391" s="1" t="s">
        <v>34792</v>
      </c>
      <c r="H4391" s="1" t="s">
        <v>33508</v>
      </c>
      <c r="I4391" s="4"/>
      <c r="J4391" s="4" t="str">
        <f ca="1">IFERROR(__xludf.DUMMYFUNCTION("LEFT(INDEX(SPLIT(L4391, "" ""), 4), 2)"),"11")</f>
        <v>11</v>
      </c>
      <c r="K4391" s="1" t="s">
        <v>26609</v>
      </c>
      <c r="L4391" s="1" t="s">
        <v>33508</v>
      </c>
    </row>
    <row r="4392" spans="1:12" ht="13.2">
      <c r="A4392" s="22" t="s">
        <v>19032</v>
      </c>
      <c r="B4392" s="1">
        <v>5</v>
      </c>
      <c r="D4392" s="1" t="s">
        <v>13043</v>
      </c>
      <c r="E4392" s="1" t="s">
        <v>34793</v>
      </c>
      <c r="H4392" s="1" t="s">
        <v>33508</v>
      </c>
      <c r="I4392" s="4"/>
      <c r="J4392" s="4" t="str">
        <f ca="1">IFERROR(__xludf.DUMMYFUNCTION("LEFT(INDEX(SPLIT(L4392, "" ""), 4), 2)"),"11")</f>
        <v>11</v>
      </c>
      <c r="K4392" s="1" t="s">
        <v>27197</v>
      </c>
      <c r="L4392" s="1" t="s">
        <v>33508</v>
      </c>
    </row>
    <row r="4393" spans="1:12" ht="13.2">
      <c r="A4393" s="23" t="s">
        <v>1182</v>
      </c>
      <c r="B4393" s="1">
        <v>5</v>
      </c>
      <c r="C4393" s="1" t="s">
        <v>34729</v>
      </c>
      <c r="D4393" s="1" t="s">
        <v>13043</v>
      </c>
      <c r="E4393" s="1" t="s">
        <v>34794</v>
      </c>
      <c r="H4393" s="1" t="s">
        <v>33508</v>
      </c>
      <c r="I4393" s="4"/>
      <c r="J4393" s="4" t="str">
        <f ca="1">IFERROR(__xludf.DUMMYFUNCTION("LEFT(INDEX(SPLIT(L4393, "" ""), 4), 2)"),"11")</f>
        <v>11</v>
      </c>
      <c r="K4393" s="1" t="s">
        <v>26609</v>
      </c>
      <c r="L4393" s="1" t="s">
        <v>33508</v>
      </c>
    </row>
    <row r="4394" spans="1:12" ht="13.2">
      <c r="A4394" s="22" t="s">
        <v>34795</v>
      </c>
      <c r="B4394" s="1">
        <v>4</v>
      </c>
      <c r="C4394" s="1" t="s">
        <v>9461</v>
      </c>
      <c r="D4394" s="1" t="s">
        <v>13043</v>
      </c>
      <c r="E4394" s="1" t="s">
        <v>34796</v>
      </c>
      <c r="H4394" s="1" t="s">
        <v>33508</v>
      </c>
      <c r="I4394" s="4"/>
      <c r="J4394" s="4" t="str">
        <f ca="1">IFERROR(__xludf.DUMMYFUNCTION("LEFT(INDEX(SPLIT(L4394, "" ""), 4), 2)"),"11")</f>
        <v>11</v>
      </c>
      <c r="K4394" s="1" t="s">
        <v>27668</v>
      </c>
      <c r="L4394" s="1" t="s">
        <v>33508</v>
      </c>
    </row>
    <row r="4395" spans="1:12" ht="13.2">
      <c r="A4395" s="23" t="s">
        <v>26233</v>
      </c>
      <c r="B4395" s="1">
        <v>5</v>
      </c>
      <c r="D4395" s="1" t="s">
        <v>13578</v>
      </c>
      <c r="E4395" s="1" t="s">
        <v>34797</v>
      </c>
      <c r="H4395" s="1" t="s">
        <v>33508</v>
      </c>
      <c r="I4395" s="4"/>
      <c r="J4395" s="4" t="str">
        <f ca="1">IFERROR(__xludf.DUMMYFUNCTION("LEFT(INDEX(SPLIT(L4395, "" ""), 4), 2)"),"11")</f>
        <v>11</v>
      </c>
      <c r="K4395" s="1" t="s">
        <v>27197</v>
      </c>
      <c r="L4395" s="1" t="s">
        <v>33508</v>
      </c>
    </row>
    <row r="4396" spans="1:12" ht="13.2">
      <c r="A4396" s="22" t="s">
        <v>34798</v>
      </c>
      <c r="B4396" s="1">
        <v>5</v>
      </c>
      <c r="D4396" s="1" t="s">
        <v>19372</v>
      </c>
      <c r="E4396" s="1" t="s">
        <v>34799</v>
      </c>
      <c r="H4396" s="1" t="s">
        <v>33508</v>
      </c>
      <c r="I4396" s="4"/>
      <c r="J4396" s="4" t="str">
        <f ca="1">IFERROR(__xludf.DUMMYFUNCTION("LEFT(INDEX(SPLIT(L4396, "" ""), 4), 2)"),"11")</f>
        <v>11</v>
      </c>
      <c r="K4396" s="1" t="s">
        <v>28636</v>
      </c>
      <c r="L4396" s="1" t="s">
        <v>33508</v>
      </c>
    </row>
    <row r="4397" spans="1:12" ht="13.2">
      <c r="A4397" s="23" t="s">
        <v>11677</v>
      </c>
      <c r="B4397" s="1">
        <v>5</v>
      </c>
      <c r="C4397" s="1" t="s">
        <v>34729</v>
      </c>
      <c r="D4397" s="1" t="s">
        <v>13578</v>
      </c>
      <c r="E4397" s="1" t="s">
        <v>34800</v>
      </c>
      <c r="H4397" s="1" t="s">
        <v>33508</v>
      </c>
      <c r="I4397" s="4"/>
      <c r="J4397" s="4" t="str">
        <f ca="1">IFERROR(__xludf.DUMMYFUNCTION("LEFT(INDEX(SPLIT(L4397, "" ""), 4), 2)"),"11")</f>
        <v>11</v>
      </c>
      <c r="K4397" s="1" t="s">
        <v>26609</v>
      </c>
      <c r="L4397" s="1" t="s">
        <v>33508</v>
      </c>
    </row>
    <row r="4398" spans="1:12" ht="13.2">
      <c r="A4398" s="22" t="s">
        <v>34801</v>
      </c>
      <c r="B4398" s="1">
        <v>5</v>
      </c>
      <c r="C4398" s="1" t="s">
        <v>4123</v>
      </c>
      <c r="D4398" s="1" t="s">
        <v>13043</v>
      </c>
      <c r="E4398" s="1" t="s">
        <v>34802</v>
      </c>
      <c r="H4398" s="1" t="s">
        <v>33508</v>
      </c>
      <c r="I4398" s="4"/>
      <c r="J4398" s="4" t="str">
        <f ca="1">IFERROR(__xludf.DUMMYFUNCTION("LEFT(INDEX(SPLIT(L4398, "" ""), 4), 2)"),"11")</f>
        <v>11</v>
      </c>
      <c r="K4398" s="1" t="s">
        <v>27668</v>
      </c>
      <c r="L4398" s="1" t="s">
        <v>33508</v>
      </c>
    </row>
    <row r="4399" spans="1:12" ht="13.2">
      <c r="A4399" s="23" t="s">
        <v>18844</v>
      </c>
      <c r="B4399" s="1">
        <v>5</v>
      </c>
      <c r="C4399" s="1" t="s">
        <v>34803</v>
      </c>
      <c r="D4399" s="1" t="s">
        <v>13043</v>
      </c>
      <c r="E4399" s="1" t="s">
        <v>34804</v>
      </c>
      <c r="H4399" s="1" t="s">
        <v>33508</v>
      </c>
      <c r="I4399" s="4"/>
      <c r="J4399" s="4" t="str">
        <f ca="1">IFERROR(__xludf.DUMMYFUNCTION("LEFT(INDEX(SPLIT(L4399, "" ""), 4), 2)"),"11")</f>
        <v>11</v>
      </c>
      <c r="K4399" s="1" t="s">
        <v>27431</v>
      </c>
      <c r="L4399" s="1" t="s">
        <v>33508</v>
      </c>
    </row>
    <row r="4400" spans="1:12" ht="13.2">
      <c r="A4400" s="22" t="s">
        <v>34805</v>
      </c>
      <c r="B4400" s="1">
        <v>5</v>
      </c>
      <c r="C4400" s="1" t="s">
        <v>34729</v>
      </c>
      <c r="D4400" s="1" t="s">
        <v>13578</v>
      </c>
      <c r="E4400" s="1" t="s">
        <v>34806</v>
      </c>
      <c r="H4400" s="1" t="s">
        <v>33508</v>
      </c>
      <c r="I4400" s="4"/>
      <c r="J4400" s="4" t="str">
        <f ca="1">IFERROR(__xludf.DUMMYFUNCTION("LEFT(INDEX(SPLIT(L4400, "" ""), 4), 2)"),"11")</f>
        <v>11</v>
      </c>
      <c r="K4400" s="1" t="s">
        <v>26609</v>
      </c>
      <c r="L4400" s="1" t="s">
        <v>33508</v>
      </c>
    </row>
    <row r="4401" spans="1:12" ht="13.2">
      <c r="A4401" s="23" t="s">
        <v>20940</v>
      </c>
      <c r="B4401" s="1">
        <v>5</v>
      </c>
      <c r="C4401" s="1" t="s">
        <v>34729</v>
      </c>
      <c r="D4401" s="1" t="s">
        <v>13043</v>
      </c>
      <c r="E4401" s="1" t="s">
        <v>34807</v>
      </c>
      <c r="H4401" s="1" t="s">
        <v>33508</v>
      </c>
      <c r="I4401" s="4"/>
      <c r="J4401" s="4" t="str">
        <f ca="1">IFERROR(__xludf.DUMMYFUNCTION("LEFT(INDEX(SPLIT(L4401, "" ""), 4), 2)"),"11")</f>
        <v>11</v>
      </c>
      <c r="K4401" s="1" t="s">
        <v>26609</v>
      </c>
      <c r="L4401" s="1" t="s">
        <v>33508</v>
      </c>
    </row>
    <row r="4402" spans="1:12" ht="13.2">
      <c r="A4402" s="22" t="s">
        <v>29362</v>
      </c>
      <c r="B4402" s="1">
        <v>5</v>
      </c>
      <c r="D4402" s="1" t="s">
        <v>19372</v>
      </c>
      <c r="E4402" s="1" t="s">
        <v>34808</v>
      </c>
      <c r="H4402" s="1" t="s">
        <v>33508</v>
      </c>
      <c r="I4402" s="4"/>
      <c r="J4402" s="4" t="str">
        <f ca="1">IFERROR(__xludf.DUMMYFUNCTION("LEFT(INDEX(SPLIT(L4402, "" ""), 4), 2)"),"11")</f>
        <v>11</v>
      </c>
      <c r="K4402" s="1" t="s">
        <v>27197</v>
      </c>
      <c r="L4402" s="1" t="s">
        <v>33508</v>
      </c>
    </row>
    <row r="4403" spans="1:12" ht="13.2">
      <c r="A4403" s="23" t="s">
        <v>18929</v>
      </c>
      <c r="B4403" s="1">
        <v>5</v>
      </c>
      <c r="D4403" s="1" t="s">
        <v>19372</v>
      </c>
      <c r="E4403" s="1" t="s">
        <v>34809</v>
      </c>
      <c r="H4403" s="1" t="s">
        <v>33508</v>
      </c>
      <c r="I4403" s="4"/>
      <c r="J4403" s="4" t="str">
        <f ca="1">IFERROR(__xludf.DUMMYFUNCTION("LEFT(INDEX(SPLIT(L4403, "" ""), 4), 2)"),"11")</f>
        <v>11</v>
      </c>
      <c r="K4403" s="1" t="s">
        <v>27738</v>
      </c>
      <c r="L4403" s="1" t="s">
        <v>33508</v>
      </c>
    </row>
    <row r="4404" spans="1:12" ht="13.2">
      <c r="A4404" s="22" t="s">
        <v>7117</v>
      </c>
      <c r="B4404" s="1">
        <v>5</v>
      </c>
      <c r="C4404" s="1" t="s">
        <v>34729</v>
      </c>
      <c r="D4404" s="1" t="s">
        <v>13043</v>
      </c>
      <c r="E4404" s="1" t="s">
        <v>34810</v>
      </c>
      <c r="H4404" s="1" t="s">
        <v>33508</v>
      </c>
      <c r="I4404" s="4"/>
      <c r="J4404" s="4" t="str">
        <f ca="1">IFERROR(__xludf.DUMMYFUNCTION("LEFT(INDEX(SPLIT(L4404, "" ""), 4), 2)"),"11")</f>
        <v>11</v>
      </c>
      <c r="K4404" s="1" t="s">
        <v>26609</v>
      </c>
      <c r="L4404" s="1" t="s">
        <v>33508</v>
      </c>
    </row>
    <row r="4405" spans="1:12" ht="13.2">
      <c r="A4405" s="23" t="s">
        <v>7117</v>
      </c>
      <c r="B4405" s="1">
        <v>4</v>
      </c>
      <c r="D4405" s="1" t="s">
        <v>10755</v>
      </c>
      <c r="E4405" s="1" t="s">
        <v>34811</v>
      </c>
      <c r="H4405" s="1" t="s">
        <v>33508</v>
      </c>
      <c r="I4405" s="4"/>
      <c r="J4405" s="4" t="str">
        <f ca="1">IFERROR(__xludf.DUMMYFUNCTION("LEFT(INDEX(SPLIT(L4405, "" ""), 4), 2)"),"11")</f>
        <v>11</v>
      </c>
      <c r="K4405" s="1" t="s">
        <v>27197</v>
      </c>
      <c r="L4405" s="1" t="s">
        <v>33508</v>
      </c>
    </row>
    <row r="4406" spans="1:12" ht="13.2">
      <c r="A4406" s="22" t="s">
        <v>34812</v>
      </c>
      <c r="B4406" s="1">
        <v>4</v>
      </c>
      <c r="C4406" s="1" t="s">
        <v>34729</v>
      </c>
      <c r="D4406" s="1" t="s">
        <v>13043</v>
      </c>
      <c r="E4406" s="1" t="s">
        <v>34813</v>
      </c>
      <c r="H4406" s="1" t="s">
        <v>33508</v>
      </c>
      <c r="I4406" s="4"/>
      <c r="J4406" s="4" t="str">
        <f ca="1">IFERROR(__xludf.DUMMYFUNCTION("LEFT(INDEX(SPLIT(L4406, "" ""), 4), 2)"),"11")</f>
        <v>11</v>
      </c>
      <c r="K4406" s="1" t="s">
        <v>26609</v>
      </c>
      <c r="L4406" s="1" t="s">
        <v>33508</v>
      </c>
    </row>
    <row r="4407" spans="1:12" ht="13.2">
      <c r="A4407" s="23" t="s">
        <v>20479</v>
      </c>
      <c r="B4407" s="1">
        <v>5</v>
      </c>
      <c r="C4407" s="1" t="s">
        <v>34729</v>
      </c>
      <c r="D4407" s="1" t="s">
        <v>13043</v>
      </c>
      <c r="E4407" s="1" t="s">
        <v>34814</v>
      </c>
      <c r="H4407" s="1" t="s">
        <v>33508</v>
      </c>
      <c r="I4407" s="4"/>
      <c r="J4407" s="4" t="str">
        <f ca="1">IFERROR(__xludf.DUMMYFUNCTION("LEFT(INDEX(SPLIT(L4407, "" ""), 4), 2)"),"11")</f>
        <v>11</v>
      </c>
      <c r="K4407" s="1" t="s">
        <v>26609</v>
      </c>
      <c r="L4407" s="1" t="s">
        <v>33508</v>
      </c>
    </row>
    <row r="4408" spans="1:12" ht="13.2">
      <c r="A4408" s="22" t="s">
        <v>34815</v>
      </c>
      <c r="B4408" s="1">
        <v>5</v>
      </c>
      <c r="C4408" s="1" t="s">
        <v>34816</v>
      </c>
      <c r="D4408" s="1" t="s">
        <v>19372</v>
      </c>
      <c r="E4408" s="1" t="s">
        <v>34817</v>
      </c>
      <c r="H4408" s="1" t="s">
        <v>33508</v>
      </c>
      <c r="I4408" s="4"/>
      <c r="J4408" s="4" t="str">
        <f ca="1">IFERROR(__xludf.DUMMYFUNCTION("LEFT(INDEX(SPLIT(L4408, "" ""), 4), 2)"),"11")</f>
        <v>11</v>
      </c>
      <c r="K4408" s="1" t="s">
        <v>27342</v>
      </c>
      <c r="L4408" s="1" t="s">
        <v>33508</v>
      </c>
    </row>
    <row r="4409" spans="1:12" ht="13.2">
      <c r="A4409" s="23" t="s">
        <v>25008</v>
      </c>
      <c r="B4409" s="1">
        <v>5</v>
      </c>
      <c r="D4409" s="1" t="s">
        <v>13043</v>
      </c>
      <c r="E4409" s="1" t="s">
        <v>34818</v>
      </c>
      <c r="H4409" s="1" t="s">
        <v>33508</v>
      </c>
      <c r="I4409" s="4"/>
      <c r="J4409" s="4" t="str">
        <f ca="1">IFERROR(__xludf.DUMMYFUNCTION("LEFT(INDEX(SPLIT(L4409, "" ""), 4), 2)"),"11")</f>
        <v>11</v>
      </c>
      <c r="K4409" s="1" t="s">
        <v>27197</v>
      </c>
      <c r="L4409" s="1" t="s">
        <v>33508</v>
      </c>
    </row>
    <row r="4410" spans="1:12" ht="13.2">
      <c r="A4410" s="20" t="s">
        <v>19037</v>
      </c>
      <c r="B4410" s="1">
        <v>5</v>
      </c>
      <c r="D4410" s="1" t="s">
        <v>13043</v>
      </c>
      <c r="E4410" s="1" t="s">
        <v>34819</v>
      </c>
      <c r="H4410" s="1" t="s">
        <v>33508</v>
      </c>
      <c r="I4410" s="4"/>
      <c r="J4410" s="4" t="str">
        <f ca="1">IFERROR(__xludf.DUMMYFUNCTION("LEFT(INDEX(SPLIT(L4410, "" ""), 4), 2)"),"11")</f>
        <v>11</v>
      </c>
      <c r="K4410" s="1" t="s">
        <v>27197</v>
      </c>
      <c r="L4410" s="1" t="s">
        <v>33508</v>
      </c>
    </row>
    <row r="4411" spans="1:12" ht="13.2">
      <c r="A4411" s="20" t="s">
        <v>34820</v>
      </c>
      <c r="B4411" s="1">
        <v>5</v>
      </c>
      <c r="D4411" s="1" t="s">
        <v>10305</v>
      </c>
      <c r="E4411" s="1" t="s">
        <v>34821</v>
      </c>
      <c r="H4411" s="1" t="s">
        <v>33508</v>
      </c>
      <c r="I4411" s="4"/>
      <c r="J4411" s="4" t="str">
        <f ca="1">IFERROR(__xludf.DUMMYFUNCTION("LEFT(INDEX(SPLIT(L4411, "" ""), 4), 2)"),"11")</f>
        <v>11</v>
      </c>
      <c r="K4411" s="1" t="s">
        <v>27540</v>
      </c>
      <c r="L4411" s="1" t="s">
        <v>33508</v>
      </c>
    </row>
    <row r="4412" spans="1:12" ht="13.2">
      <c r="A4412" s="20" t="s">
        <v>19451</v>
      </c>
      <c r="B4412" s="1">
        <v>5</v>
      </c>
      <c r="C4412" s="1" t="s">
        <v>33663</v>
      </c>
      <c r="D4412" s="1" t="s">
        <v>13043</v>
      </c>
      <c r="E4412" s="1" t="s">
        <v>34822</v>
      </c>
      <c r="H4412" s="1" t="s">
        <v>33508</v>
      </c>
      <c r="I4412" s="4"/>
      <c r="J4412" s="4" t="str">
        <f ca="1">IFERROR(__xludf.DUMMYFUNCTION("LEFT(INDEX(SPLIT(L4412, "" ""), 4), 2)"),"11")</f>
        <v>11</v>
      </c>
      <c r="K4412" s="1" t="s">
        <v>28258</v>
      </c>
      <c r="L4412" s="1" t="s">
        <v>33508</v>
      </c>
    </row>
    <row r="4413" spans="1:12" ht="13.2">
      <c r="A4413" s="20" t="s">
        <v>34823</v>
      </c>
      <c r="B4413" s="1">
        <v>4</v>
      </c>
      <c r="C4413" s="1" t="s">
        <v>34824</v>
      </c>
      <c r="D4413" s="1" t="s">
        <v>13043</v>
      </c>
      <c r="E4413" s="1" t="s">
        <v>34825</v>
      </c>
      <c r="H4413" s="1" t="s">
        <v>33508</v>
      </c>
      <c r="I4413" s="4"/>
      <c r="J4413" s="4" t="str">
        <f ca="1">IFERROR(__xludf.DUMMYFUNCTION("LEFT(INDEX(SPLIT(L4413, "" ""), 4), 2)"),"11")</f>
        <v>11</v>
      </c>
      <c r="K4413" s="1" t="s">
        <v>26647</v>
      </c>
      <c r="L4413" s="1" t="s">
        <v>33508</v>
      </c>
    </row>
    <row r="4414" spans="1:12" ht="13.2">
      <c r="A4414" s="22" t="s">
        <v>24363</v>
      </c>
      <c r="B4414" s="1">
        <v>5</v>
      </c>
      <c r="D4414" s="1" t="s">
        <v>13043</v>
      </c>
      <c r="E4414" s="1" t="s">
        <v>34826</v>
      </c>
      <c r="H4414" s="1" t="s">
        <v>33508</v>
      </c>
      <c r="I4414" s="4"/>
      <c r="J4414" s="4" t="str">
        <f ca="1">IFERROR(__xludf.DUMMYFUNCTION("LEFT(INDEX(SPLIT(L4414, "" ""), 4), 2)"),"11")</f>
        <v>11</v>
      </c>
      <c r="K4414" s="1" t="s">
        <v>27197</v>
      </c>
      <c r="L4414" s="1" t="s">
        <v>33508</v>
      </c>
    </row>
    <row r="4415" spans="1:12" ht="13.2">
      <c r="A4415" s="23" t="s">
        <v>27575</v>
      </c>
      <c r="B4415" s="1">
        <v>5</v>
      </c>
      <c r="C4415" s="1" t="s">
        <v>34729</v>
      </c>
      <c r="D4415" s="1" t="s">
        <v>19372</v>
      </c>
      <c r="E4415" s="1" t="s">
        <v>27576</v>
      </c>
      <c r="H4415" s="1" t="s">
        <v>33508</v>
      </c>
      <c r="I4415" s="4"/>
      <c r="J4415" s="4" t="str">
        <f ca="1">IFERROR(__xludf.DUMMYFUNCTION("LEFT(INDEX(SPLIT(L4415, "" ""), 4), 2)"),"11")</f>
        <v>11</v>
      </c>
      <c r="K4415" s="1" t="s">
        <v>26609</v>
      </c>
      <c r="L4415" s="1" t="s">
        <v>33508</v>
      </c>
    </row>
    <row r="4416" spans="1:12" ht="13.2">
      <c r="A4416" s="22" t="s">
        <v>18929</v>
      </c>
      <c r="B4416" s="1">
        <v>5</v>
      </c>
      <c r="D4416" s="1" t="s">
        <v>10755</v>
      </c>
      <c r="E4416" s="1" t="s">
        <v>34827</v>
      </c>
      <c r="H4416" s="1" t="s">
        <v>33508</v>
      </c>
      <c r="I4416" s="4"/>
      <c r="J4416" s="4" t="str">
        <f ca="1">IFERROR(__xludf.DUMMYFUNCTION("LEFT(INDEX(SPLIT(L4416, "" ""), 4), 2)"),"11")</f>
        <v>11</v>
      </c>
      <c r="K4416" s="1" t="s">
        <v>27738</v>
      </c>
      <c r="L4416" s="1" t="s">
        <v>33508</v>
      </c>
    </row>
    <row r="4417" spans="1:12" ht="13.2">
      <c r="A4417" s="23" t="s">
        <v>19451</v>
      </c>
      <c r="B4417" s="1">
        <v>5</v>
      </c>
      <c r="C4417" s="1" t="s">
        <v>25462</v>
      </c>
      <c r="D4417" s="1" t="s">
        <v>13043</v>
      </c>
      <c r="E4417" s="1" t="s">
        <v>34828</v>
      </c>
      <c r="H4417" s="1" t="s">
        <v>33508</v>
      </c>
      <c r="I4417" s="4"/>
      <c r="J4417" s="4" t="str">
        <f ca="1">IFERROR(__xludf.DUMMYFUNCTION("LEFT(INDEX(SPLIT(L4417, "" ""), 4), 2)"),"11")</f>
        <v>11</v>
      </c>
      <c r="K4417" s="1" t="s">
        <v>28258</v>
      </c>
      <c r="L4417" s="1" t="s">
        <v>33508</v>
      </c>
    </row>
    <row r="4418" spans="1:12" ht="13.2">
      <c r="A4418" s="22" t="s">
        <v>34829</v>
      </c>
      <c r="B4418" s="1">
        <v>5</v>
      </c>
      <c r="C4418" s="1" t="s">
        <v>34830</v>
      </c>
      <c r="D4418" s="1" t="s">
        <v>13043</v>
      </c>
      <c r="E4418" s="1" t="s">
        <v>34831</v>
      </c>
      <c r="H4418" s="1" t="s">
        <v>33508</v>
      </c>
      <c r="I4418" s="4"/>
      <c r="J4418" s="4" t="str">
        <f ca="1">IFERROR(__xludf.DUMMYFUNCTION("LEFT(INDEX(SPLIT(L4418, "" ""), 4), 2)"),"11")</f>
        <v>11</v>
      </c>
      <c r="K4418" s="1" t="s">
        <v>27668</v>
      </c>
      <c r="L4418" s="1" t="s">
        <v>33508</v>
      </c>
    </row>
    <row r="4419" spans="1:12" ht="13.2">
      <c r="A4419" s="23" t="s">
        <v>18973</v>
      </c>
      <c r="B4419" s="1">
        <v>5</v>
      </c>
      <c r="D4419" s="1" t="s">
        <v>13043</v>
      </c>
      <c r="E4419" s="1" t="s">
        <v>34832</v>
      </c>
      <c r="H4419" s="1" t="s">
        <v>33508</v>
      </c>
      <c r="I4419" s="4"/>
      <c r="J4419" s="4" t="str">
        <f ca="1">IFERROR(__xludf.DUMMYFUNCTION("LEFT(INDEX(SPLIT(L4419, "" ""), 4), 2)"),"11")</f>
        <v>11</v>
      </c>
      <c r="K4419" s="1" t="s">
        <v>27197</v>
      </c>
      <c r="L4419" s="1" t="s">
        <v>33508</v>
      </c>
    </row>
    <row r="4420" spans="1:12" ht="13.2">
      <c r="A4420" s="22" t="s">
        <v>19032</v>
      </c>
      <c r="B4420" s="1">
        <v>4</v>
      </c>
      <c r="D4420" s="1" t="s">
        <v>13043</v>
      </c>
      <c r="E4420" s="1" t="s">
        <v>34833</v>
      </c>
      <c r="H4420" s="1" t="s">
        <v>33508</v>
      </c>
      <c r="I4420" s="4"/>
      <c r="J4420" s="4" t="str">
        <f ca="1">IFERROR(__xludf.DUMMYFUNCTION("LEFT(INDEX(SPLIT(L4420, "" ""), 4), 2)"),"11")</f>
        <v>11</v>
      </c>
      <c r="K4420" s="1" t="s">
        <v>27197</v>
      </c>
      <c r="L4420" s="1" t="s">
        <v>33508</v>
      </c>
    </row>
    <row r="4421" spans="1:12" ht="13.2">
      <c r="A4421" s="23" t="s">
        <v>34834</v>
      </c>
      <c r="B4421" s="1">
        <v>5</v>
      </c>
      <c r="C4421" s="1" t="s">
        <v>34835</v>
      </c>
      <c r="D4421" s="1" t="s">
        <v>13578</v>
      </c>
      <c r="E4421" s="1" t="s">
        <v>34836</v>
      </c>
      <c r="H4421" s="1" t="s">
        <v>33508</v>
      </c>
      <c r="I4421" s="4"/>
      <c r="J4421" s="4" t="str">
        <f ca="1">IFERROR(__xludf.DUMMYFUNCTION("LEFT(INDEX(SPLIT(L4421, "" ""), 4), 2)"),"11")</f>
        <v>11</v>
      </c>
      <c r="K4421" s="1" t="s">
        <v>27431</v>
      </c>
      <c r="L4421" s="1" t="s">
        <v>33508</v>
      </c>
    </row>
    <row r="4422" spans="1:12" ht="13.2">
      <c r="A4422" s="22" t="s">
        <v>20828</v>
      </c>
      <c r="B4422" s="1">
        <v>5</v>
      </c>
      <c r="C4422" s="1" t="s">
        <v>34729</v>
      </c>
      <c r="D4422" s="1" t="s">
        <v>13043</v>
      </c>
      <c r="E4422" s="1" t="s">
        <v>34837</v>
      </c>
      <c r="H4422" s="1" t="s">
        <v>33508</v>
      </c>
      <c r="I4422" s="4"/>
      <c r="J4422" s="4" t="str">
        <f ca="1">IFERROR(__xludf.DUMMYFUNCTION("LEFT(INDEX(SPLIT(L4422, "" ""), 4), 2)"),"11")</f>
        <v>11</v>
      </c>
      <c r="K4422" s="1" t="s">
        <v>26609</v>
      </c>
      <c r="L4422" s="1" t="s">
        <v>33508</v>
      </c>
    </row>
    <row r="4423" spans="1:12" ht="13.2">
      <c r="A4423" s="23" t="s">
        <v>18861</v>
      </c>
      <c r="B4423" s="1">
        <v>5</v>
      </c>
      <c r="C4423" s="1" t="s">
        <v>34838</v>
      </c>
      <c r="D4423" s="1" t="s">
        <v>13043</v>
      </c>
      <c r="E4423" s="1" t="s">
        <v>34839</v>
      </c>
      <c r="H4423" s="1" t="s">
        <v>33508</v>
      </c>
      <c r="I4423" s="4"/>
      <c r="J4423" s="4" t="str">
        <f ca="1">IFERROR(__xludf.DUMMYFUNCTION("LEFT(INDEX(SPLIT(L4423, "" ""), 4), 2)"),"11")</f>
        <v>11</v>
      </c>
      <c r="K4423" s="1" t="s">
        <v>27420</v>
      </c>
      <c r="L4423" s="1" t="s">
        <v>33508</v>
      </c>
    </row>
    <row r="4424" spans="1:12" ht="13.2">
      <c r="A4424" s="22" t="s">
        <v>34840</v>
      </c>
      <c r="B4424" s="1">
        <v>5</v>
      </c>
      <c r="C4424" s="1" t="s">
        <v>27697</v>
      </c>
      <c r="D4424" s="1" t="s">
        <v>19372</v>
      </c>
      <c r="E4424" s="1" t="s">
        <v>34841</v>
      </c>
      <c r="H4424" s="1" t="s">
        <v>33508</v>
      </c>
      <c r="I4424" s="4"/>
      <c r="J4424" s="4" t="str">
        <f ca="1">IFERROR(__xludf.DUMMYFUNCTION("LEFT(INDEX(SPLIT(L4424, "" ""), 4), 2)"),"11")</f>
        <v>11</v>
      </c>
      <c r="K4424" s="1" t="s">
        <v>27431</v>
      </c>
      <c r="L4424" s="1" t="s">
        <v>33508</v>
      </c>
    </row>
    <row r="4425" spans="1:12" ht="13.2">
      <c r="A4425" s="23" t="s">
        <v>19130</v>
      </c>
      <c r="B4425" s="1">
        <v>5</v>
      </c>
      <c r="D4425" s="1" t="s">
        <v>13578</v>
      </c>
      <c r="E4425" s="1" t="s">
        <v>34842</v>
      </c>
      <c r="H4425" s="1" t="s">
        <v>33508</v>
      </c>
      <c r="I4425" s="4"/>
      <c r="J4425" s="4" t="str">
        <f ca="1">IFERROR(__xludf.DUMMYFUNCTION("LEFT(INDEX(SPLIT(L4425, "" ""), 4), 2)"),"11")</f>
        <v>11</v>
      </c>
      <c r="K4425" s="1" t="s">
        <v>27197</v>
      </c>
      <c r="L4425" s="1" t="s">
        <v>33508</v>
      </c>
    </row>
    <row r="4426" spans="1:12" ht="13.2">
      <c r="A4426" s="22" t="s">
        <v>34843</v>
      </c>
      <c r="B4426" s="1">
        <v>5</v>
      </c>
      <c r="D4426" s="1" t="s">
        <v>19372</v>
      </c>
      <c r="E4426" s="1" t="s">
        <v>34844</v>
      </c>
      <c r="H4426" s="1" t="s">
        <v>33508</v>
      </c>
      <c r="I4426" s="4"/>
      <c r="J4426" s="4" t="str">
        <f ca="1">IFERROR(__xludf.DUMMYFUNCTION("LEFT(INDEX(SPLIT(L4426, "" ""), 4), 2)"),"11")</f>
        <v>11</v>
      </c>
      <c r="K4426" s="1" t="s">
        <v>34845</v>
      </c>
      <c r="L4426" s="1" t="s">
        <v>33508</v>
      </c>
    </row>
    <row r="4427" spans="1:12" ht="13.2">
      <c r="A4427" s="23" t="s">
        <v>20439</v>
      </c>
      <c r="B4427" s="1">
        <v>5</v>
      </c>
      <c r="C4427" s="1" t="s">
        <v>34729</v>
      </c>
      <c r="D4427" s="1" t="s">
        <v>19372</v>
      </c>
      <c r="E4427" s="1" t="s">
        <v>32305</v>
      </c>
      <c r="H4427" s="1" t="s">
        <v>33508</v>
      </c>
      <c r="I4427" s="4"/>
      <c r="J4427" s="4" t="str">
        <f ca="1">IFERROR(__xludf.DUMMYFUNCTION("LEFT(INDEX(SPLIT(L4427, "" ""), 4), 2)"),"11")</f>
        <v>11</v>
      </c>
      <c r="K4427" s="1" t="s">
        <v>26609</v>
      </c>
      <c r="L4427" s="1" t="s">
        <v>33508</v>
      </c>
    </row>
    <row r="4428" spans="1:12" ht="13.2">
      <c r="A4428" s="22" t="s">
        <v>34846</v>
      </c>
      <c r="B4428" s="1">
        <v>5</v>
      </c>
      <c r="C4428" s="1" t="s">
        <v>34847</v>
      </c>
      <c r="D4428" s="1" t="s">
        <v>13043</v>
      </c>
      <c r="E4428" s="1" t="s">
        <v>34848</v>
      </c>
      <c r="H4428" s="1" t="s">
        <v>33508</v>
      </c>
      <c r="I4428" s="4"/>
      <c r="J4428" s="4" t="str">
        <f ca="1">IFERROR(__xludf.DUMMYFUNCTION("LEFT(INDEX(SPLIT(L4428, "" ""), 4), 2)"),"11")</f>
        <v>11</v>
      </c>
      <c r="K4428" s="1" t="s">
        <v>29046</v>
      </c>
      <c r="L4428" s="1" t="s">
        <v>33508</v>
      </c>
    </row>
    <row r="4429" spans="1:12" ht="13.2">
      <c r="A4429" s="23" t="s">
        <v>18878</v>
      </c>
      <c r="B4429" s="1">
        <v>5</v>
      </c>
      <c r="D4429" s="1" t="s">
        <v>10778</v>
      </c>
      <c r="E4429" s="1" t="s">
        <v>34849</v>
      </c>
      <c r="H4429" s="1" t="s">
        <v>33508</v>
      </c>
      <c r="I4429" s="4"/>
      <c r="J4429" s="4" t="str">
        <f ca="1">IFERROR(__xludf.DUMMYFUNCTION("LEFT(INDEX(SPLIT(L4429, "" ""), 4), 2)"),"11")</f>
        <v>11</v>
      </c>
      <c r="K4429" s="1" t="s">
        <v>27488</v>
      </c>
      <c r="L4429" s="1" t="s">
        <v>33508</v>
      </c>
    </row>
    <row r="4430" spans="1:12" ht="13.2">
      <c r="A4430" s="22" t="s">
        <v>32272</v>
      </c>
      <c r="B4430" s="1">
        <v>5</v>
      </c>
      <c r="C4430" s="1" t="s">
        <v>34850</v>
      </c>
      <c r="D4430" s="1" t="s">
        <v>13043</v>
      </c>
      <c r="E4430" s="1" t="s">
        <v>34851</v>
      </c>
      <c r="H4430" s="1" t="s">
        <v>33508</v>
      </c>
      <c r="I4430" s="4"/>
      <c r="J4430" s="4" t="str">
        <f ca="1">IFERROR(__xludf.DUMMYFUNCTION("LEFT(INDEX(SPLIT(L4430, "" ""), 4), 2)"),"11")</f>
        <v>11</v>
      </c>
      <c r="K4430" s="1" t="s">
        <v>32275</v>
      </c>
      <c r="L4430" s="1" t="s">
        <v>33508</v>
      </c>
    </row>
    <row r="4431" spans="1:12" ht="13.2">
      <c r="A4431" s="23" t="s">
        <v>34852</v>
      </c>
      <c r="B4431" s="1">
        <v>5</v>
      </c>
      <c r="C4431" s="1" t="s">
        <v>34729</v>
      </c>
      <c r="D4431" s="1" t="s">
        <v>13043</v>
      </c>
      <c r="E4431" s="1" t="s">
        <v>34853</v>
      </c>
      <c r="H4431" s="1" t="s">
        <v>33508</v>
      </c>
      <c r="I4431" s="4"/>
      <c r="J4431" s="4" t="str">
        <f ca="1">IFERROR(__xludf.DUMMYFUNCTION("LEFT(INDEX(SPLIT(L4431, "" ""), 4), 2)"),"11")</f>
        <v>11</v>
      </c>
      <c r="K4431" s="1" t="s">
        <v>26609</v>
      </c>
      <c r="L4431" s="1" t="s">
        <v>33508</v>
      </c>
    </row>
    <row r="4432" spans="1:12" ht="13.2">
      <c r="A4432" s="22" t="s">
        <v>34854</v>
      </c>
      <c r="B4432" s="1">
        <v>5</v>
      </c>
      <c r="C4432" s="1" t="s">
        <v>34855</v>
      </c>
      <c r="D4432" s="1" t="s">
        <v>13043</v>
      </c>
      <c r="E4432" s="1" t="s">
        <v>34856</v>
      </c>
      <c r="H4432" s="1" t="s">
        <v>33508</v>
      </c>
      <c r="I4432" s="4"/>
      <c r="J4432" s="4" t="str">
        <f ca="1">IFERROR(__xludf.DUMMYFUNCTION("LEFT(INDEX(SPLIT(L4432, "" ""), 4), 2)"),"11")</f>
        <v>11</v>
      </c>
      <c r="K4432" s="1" t="s">
        <v>34857</v>
      </c>
      <c r="L4432" s="1" t="s">
        <v>33508</v>
      </c>
    </row>
    <row r="4433" spans="1:12" ht="13.2">
      <c r="A4433" s="23" t="s">
        <v>19130</v>
      </c>
      <c r="B4433" s="1">
        <v>5</v>
      </c>
      <c r="D4433" s="1" t="s">
        <v>19372</v>
      </c>
      <c r="E4433" s="1" t="s">
        <v>34858</v>
      </c>
      <c r="H4433" s="1" t="s">
        <v>33508</v>
      </c>
      <c r="I4433" s="4"/>
      <c r="J4433" s="4" t="str">
        <f ca="1">IFERROR(__xludf.DUMMYFUNCTION("LEFT(INDEX(SPLIT(L4433, "" ""), 4), 2)"),"11")</f>
        <v>11</v>
      </c>
      <c r="K4433" s="1" t="s">
        <v>27197</v>
      </c>
      <c r="L4433" s="1" t="s">
        <v>33508</v>
      </c>
    </row>
    <row r="4434" spans="1:12" ht="13.2">
      <c r="A4434" s="22" t="s">
        <v>589</v>
      </c>
      <c r="B4434" s="1">
        <v>5</v>
      </c>
      <c r="C4434" s="1" t="s">
        <v>34729</v>
      </c>
      <c r="D4434" s="1" t="s">
        <v>13578</v>
      </c>
      <c r="E4434" s="1" t="s">
        <v>34859</v>
      </c>
      <c r="H4434" s="1" t="s">
        <v>33508</v>
      </c>
      <c r="I4434" s="4"/>
      <c r="J4434" s="4" t="str">
        <f ca="1">IFERROR(__xludf.DUMMYFUNCTION("LEFT(INDEX(SPLIT(L4434, "" ""), 4), 2)"),"11")</f>
        <v>11</v>
      </c>
      <c r="K4434" s="1" t="s">
        <v>26609</v>
      </c>
      <c r="L4434" s="1" t="s">
        <v>33508</v>
      </c>
    </row>
    <row r="4435" spans="1:12" ht="13.2">
      <c r="A4435" s="23" t="s">
        <v>494</v>
      </c>
      <c r="B4435" s="1">
        <v>5</v>
      </c>
      <c r="C4435" s="1" t="s">
        <v>34729</v>
      </c>
      <c r="D4435" s="1" t="s">
        <v>13043</v>
      </c>
      <c r="E4435" s="1" t="s">
        <v>34860</v>
      </c>
      <c r="H4435" s="1" t="s">
        <v>33508</v>
      </c>
      <c r="I4435" s="4"/>
      <c r="J4435" s="4" t="str">
        <f ca="1">IFERROR(__xludf.DUMMYFUNCTION("LEFT(INDEX(SPLIT(L4435, "" ""), 4), 2)"),"11")</f>
        <v>11</v>
      </c>
      <c r="K4435" s="1" t="s">
        <v>26609</v>
      </c>
      <c r="L4435" s="1" t="s">
        <v>33508</v>
      </c>
    </row>
    <row r="4436" spans="1:12" ht="13.2">
      <c r="A4436" s="22" t="s">
        <v>34861</v>
      </c>
      <c r="B4436" s="1">
        <v>5</v>
      </c>
      <c r="D4436" s="1" t="s">
        <v>13043</v>
      </c>
      <c r="E4436" s="1" t="s">
        <v>34862</v>
      </c>
      <c r="H4436" s="1" t="s">
        <v>33508</v>
      </c>
      <c r="I4436" s="4"/>
      <c r="J4436" s="4" t="str">
        <f ca="1">IFERROR(__xludf.DUMMYFUNCTION("LEFT(INDEX(SPLIT(L4436, "" ""), 4), 2)"),"11")</f>
        <v>11</v>
      </c>
      <c r="K4436" s="1" t="s">
        <v>31806</v>
      </c>
      <c r="L4436" s="1" t="s">
        <v>33508</v>
      </c>
    </row>
    <row r="4437" spans="1:12" ht="13.2">
      <c r="A4437" s="23" t="s">
        <v>34863</v>
      </c>
      <c r="B4437" s="1">
        <v>5</v>
      </c>
      <c r="D4437" s="1" t="s">
        <v>10300</v>
      </c>
      <c r="E4437" s="1" t="s">
        <v>34864</v>
      </c>
      <c r="H4437" s="1" t="s">
        <v>33508</v>
      </c>
      <c r="I4437" s="4"/>
      <c r="J4437" s="4" t="str">
        <f ca="1">IFERROR(__xludf.DUMMYFUNCTION("LEFT(INDEX(SPLIT(L4437, "" ""), 4), 2)"),"11")</f>
        <v>11</v>
      </c>
      <c r="K4437" s="1" t="s">
        <v>27427</v>
      </c>
      <c r="L4437" s="1" t="s">
        <v>33508</v>
      </c>
    </row>
    <row r="4438" spans="1:12" ht="13.2">
      <c r="A4438" s="22" t="s">
        <v>18878</v>
      </c>
      <c r="B4438" s="1">
        <v>5</v>
      </c>
      <c r="D4438" s="1" t="s">
        <v>10743</v>
      </c>
      <c r="E4438" s="1" t="s">
        <v>34865</v>
      </c>
      <c r="H4438" s="1" t="s">
        <v>33508</v>
      </c>
      <c r="I4438" s="4"/>
      <c r="J4438" s="4" t="str">
        <f ca="1">IFERROR(__xludf.DUMMYFUNCTION("LEFT(INDEX(SPLIT(L4438, "" ""), 4), 2)"),"11")</f>
        <v>11</v>
      </c>
      <c r="K4438" s="1" t="s">
        <v>27488</v>
      </c>
      <c r="L4438" s="1" t="s">
        <v>33508</v>
      </c>
    </row>
    <row r="4439" spans="1:12" ht="13.2">
      <c r="A4439" s="23" t="s">
        <v>19130</v>
      </c>
      <c r="B4439" s="1">
        <v>5</v>
      </c>
      <c r="D4439" s="1" t="s">
        <v>19372</v>
      </c>
      <c r="E4439" s="1" t="s">
        <v>34866</v>
      </c>
      <c r="H4439" s="1" t="s">
        <v>33508</v>
      </c>
      <c r="I4439" s="4"/>
      <c r="J4439" s="4" t="str">
        <f ca="1">IFERROR(__xludf.DUMMYFUNCTION("LEFT(INDEX(SPLIT(L4439, "" ""), 4), 2)"),"11")</f>
        <v>11</v>
      </c>
      <c r="K4439" s="1" t="s">
        <v>27197</v>
      </c>
      <c r="L4439" s="1" t="s">
        <v>33508</v>
      </c>
    </row>
    <row r="4440" spans="1:12" ht="13.2">
      <c r="A4440" s="22" t="s">
        <v>19451</v>
      </c>
      <c r="B4440" s="1">
        <v>5</v>
      </c>
      <c r="C4440" s="1" t="s">
        <v>31963</v>
      </c>
      <c r="D4440" s="1" t="s">
        <v>13578</v>
      </c>
      <c r="E4440" s="1" t="s">
        <v>34867</v>
      </c>
      <c r="H4440" s="1" t="s">
        <v>33508</v>
      </c>
      <c r="I4440" s="4"/>
      <c r="J4440" s="4" t="str">
        <f ca="1">IFERROR(__xludf.DUMMYFUNCTION("LEFT(INDEX(SPLIT(L4440, "" ""), 4), 2)"),"11")</f>
        <v>11</v>
      </c>
      <c r="K4440" s="1" t="s">
        <v>28258</v>
      </c>
      <c r="L4440" s="1" t="s">
        <v>33508</v>
      </c>
    </row>
    <row r="4441" spans="1:12" ht="13.2">
      <c r="A4441" s="23" t="s">
        <v>20910</v>
      </c>
      <c r="B4441" s="1">
        <v>4</v>
      </c>
      <c r="D4441" s="1" t="s">
        <v>13043</v>
      </c>
      <c r="E4441" s="1" t="s">
        <v>34868</v>
      </c>
      <c r="H4441" s="1" t="s">
        <v>33508</v>
      </c>
      <c r="I4441" s="4"/>
      <c r="J4441" s="4" t="str">
        <f ca="1">IFERROR(__xludf.DUMMYFUNCTION("LEFT(INDEX(SPLIT(L4441, "" ""), 4), 2)"),"11")</f>
        <v>11</v>
      </c>
      <c r="K4441" s="1" t="s">
        <v>27197</v>
      </c>
      <c r="L4441" s="1" t="s">
        <v>33508</v>
      </c>
    </row>
    <row r="4442" spans="1:12" ht="13.2">
      <c r="A4442" s="22" t="s">
        <v>19192</v>
      </c>
      <c r="B4442" s="1">
        <v>5</v>
      </c>
      <c r="C4442" s="1" t="s">
        <v>34729</v>
      </c>
      <c r="D4442" s="1" t="s">
        <v>19372</v>
      </c>
      <c r="E4442" s="1" t="s">
        <v>34869</v>
      </c>
      <c r="H4442" s="1" t="s">
        <v>33508</v>
      </c>
      <c r="I4442" s="4"/>
      <c r="J4442" s="4" t="str">
        <f ca="1">IFERROR(__xludf.DUMMYFUNCTION("LEFT(INDEX(SPLIT(L4442, "" ""), 4), 2)"),"11")</f>
        <v>11</v>
      </c>
      <c r="K4442" s="1" t="s">
        <v>26609</v>
      </c>
      <c r="L4442" s="1" t="s">
        <v>33508</v>
      </c>
    </row>
    <row r="4443" spans="1:12" ht="13.2">
      <c r="A4443" s="23" t="s">
        <v>18958</v>
      </c>
      <c r="B4443" s="1">
        <v>5</v>
      </c>
      <c r="D4443" s="1" t="s">
        <v>13578</v>
      </c>
      <c r="E4443" s="1" t="s">
        <v>34870</v>
      </c>
      <c r="H4443" s="1" t="s">
        <v>33508</v>
      </c>
      <c r="I4443" s="4"/>
      <c r="J4443" s="4" t="str">
        <f ca="1">IFERROR(__xludf.DUMMYFUNCTION("LEFT(INDEX(SPLIT(L4443, "" ""), 4), 2)"),"11")</f>
        <v>11</v>
      </c>
      <c r="K4443" s="1" t="s">
        <v>27197</v>
      </c>
      <c r="L4443" s="1" t="s">
        <v>33508</v>
      </c>
    </row>
    <row r="4444" spans="1:12" ht="13.2">
      <c r="A4444" s="22" t="s">
        <v>27454</v>
      </c>
      <c r="B4444" s="1">
        <v>5</v>
      </c>
      <c r="C4444" s="1" t="s">
        <v>34729</v>
      </c>
      <c r="D4444" s="1" t="s">
        <v>19372</v>
      </c>
      <c r="E4444" s="1" t="s">
        <v>34871</v>
      </c>
      <c r="H4444" s="1" t="s">
        <v>33508</v>
      </c>
      <c r="I4444" s="4"/>
      <c r="J4444" s="4" t="str">
        <f ca="1">IFERROR(__xludf.DUMMYFUNCTION("LEFT(INDEX(SPLIT(L4444, "" ""), 4), 2)"),"11")</f>
        <v>11</v>
      </c>
      <c r="K4444" s="1" t="s">
        <v>26609</v>
      </c>
      <c r="L4444" s="1" t="s">
        <v>33508</v>
      </c>
    </row>
    <row r="4445" spans="1:12" ht="13.2">
      <c r="A4445" s="23" t="s">
        <v>18873</v>
      </c>
      <c r="B4445" s="1">
        <v>5</v>
      </c>
      <c r="D4445" s="1" t="s">
        <v>13043</v>
      </c>
      <c r="E4445" s="1" t="s">
        <v>34872</v>
      </c>
      <c r="H4445" s="1" t="s">
        <v>33508</v>
      </c>
      <c r="I4445" s="4"/>
      <c r="J4445" s="4" t="str">
        <f ca="1">IFERROR(__xludf.DUMMYFUNCTION("LEFT(INDEX(SPLIT(L4445, "" ""), 4), 2)"),"11")</f>
        <v>11</v>
      </c>
      <c r="K4445" s="1" t="s">
        <v>27197</v>
      </c>
      <c r="L4445" s="1" t="s">
        <v>33508</v>
      </c>
    </row>
    <row r="4446" spans="1:12" ht="13.2">
      <c r="A4446" s="22" t="s">
        <v>18847</v>
      </c>
      <c r="B4446" s="1">
        <v>5</v>
      </c>
      <c r="D4446" s="1" t="s">
        <v>13043</v>
      </c>
      <c r="E4446" s="1" t="s">
        <v>34873</v>
      </c>
      <c r="H4446" s="1" t="s">
        <v>33508</v>
      </c>
      <c r="I4446" s="4"/>
      <c r="J4446" s="4" t="str">
        <f ca="1">IFERROR(__xludf.DUMMYFUNCTION("LEFT(INDEX(SPLIT(L4446, "" ""), 4), 2)"),"11")</f>
        <v>11</v>
      </c>
      <c r="K4446" s="1" t="s">
        <v>27197</v>
      </c>
      <c r="L4446" s="1" t="s">
        <v>33508</v>
      </c>
    </row>
    <row r="4447" spans="1:12" ht="13.2">
      <c r="A4447" s="23" t="s">
        <v>18878</v>
      </c>
      <c r="B4447" s="1">
        <v>3</v>
      </c>
      <c r="D4447" s="1" t="s">
        <v>19372</v>
      </c>
      <c r="E4447" s="1" t="s">
        <v>34874</v>
      </c>
      <c r="H4447" s="1" t="s">
        <v>33508</v>
      </c>
      <c r="I4447" s="4"/>
      <c r="J4447" s="4" t="str">
        <f ca="1">IFERROR(__xludf.DUMMYFUNCTION("LEFT(INDEX(SPLIT(L4447, "" ""), 4), 2)"),"11")</f>
        <v>11</v>
      </c>
      <c r="K4447" s="1" t="s">
        <v>27488</v>
      </c>
      <c r="L4447" s="1" t="s">
        <v>33508</v>
      </c>
    </row>
    <row r="4448" spans="1:12" ht="13.2">
      <c r="A4448" s="22" t="s">
        <v>24363</v>
      </c>
      <c r="B4448" s="1">
        <v>5</v>
      </c>
      <c r="D4448" s="1" t="s">
        <v>13578</v>
      </c>
      <c r="E4448" s="1" t="s">
        <v>34875</v>
      </c>
      <c r="H4448" s="1" t="s">
        <v>33508</v>
      </c>
      <c r="I4448" s="4"/>
      <c r="J4448" s="4" t="str">
        <f ca="1">IFERROR(__xludf.DUMMYFUNCTION("LEFT(INDEX(SPLIT(L4448, "" ""), 4), 2)"),"11")</f>
        <v>11</v>
      </c>
      <c r="K4448" s="1" t="s">
        <v>27197</v>
      </c>
      <c r="L4448" s="1" t="s">
        <v>33508</v>
      </c>
    </row>
    <row r="4449" spans="1:12" ht="13.2">
      <c r="A4449" s="23" t="s">
        <v>19037</v>
      </c>
      <c r="B4449" s="1">
        <v>5</v>
      </c>
      <c r="D4449" s="1" t="s">
        <v>13043</v>
      </c>
      <c r="E4449" s="1" t="s">
        <v>34876</v>
      </c>
      <c r="H4449" s="1" t="s">
        <v>33508</v>
      </c>
      <c r="I4449" s="4"/>
      <c r="J4449" s="4" t="str">
        <f ca="1">IFERROR(__xludf.DUMMYFUNCTION("LEFT(INDEX(SPLIT(L4449, "" ""), 4), 2)"),"11")</f>
        <v>11</v>
      </c>
      <c r="K4449" s="1" t="s">
        <v>27197</v>
      </c>
      <c r="L4449" s="1" t="s">
        <v>33508</v>
      </c>
    </row>
    <row r="4450" spans="1:12" ht="13.2">
      <c r="A4450" s="22" t="s">
        <v>34877</v>
      </c>
      <c r="B4450" s="1">
        <v>5</v>
      </c>
      <c r="D4450" s="1" t="s">
        <v>10288</v>
      </c>
      <c r="E4450" s="1" t="s">
        <v>34878</v>
      </c>
      <c r="H4450" s="1" t="s">
        <v>33508</v>
      </c>
      <c r="I4450" s="4"/>
      <c r="J4450" s="4" t="str">
        <f ca="1">IFERROR(__xludf.DUMMYFUNCTION("LEFT(INDEX(SPLIT(L4450, "" ""), 4), 2)"),"11")</f>
        <v>11</v>
      </c>
      <c r="K4450" s="1" t="s">
        <v>34879</v>
      </c>
      <c r="L4450" s="1" t="s">
        <v>33508</v>
      </c>
    </row>
    <row r="4451" spans="1:12" ht="13.2">
      <c r="A4451" s="23" t="s">
        <v>7938</v>
      </c>
      <c r="B4451" s="1">
        <v>5</v>
      </c>
      <c r="C4451" s="1" t="s">
        <v>34729</v>
      </c>
      <c r="D4451" s="1" t="s">
        <v>19372</v>
      </c>
      <c r="E4451" s="1" t="s">
        <v>34880</v>
      </c>
      <c r="H4451" s="1" t="s">
        <v>33508</v>
      </c>
      <c r="I4451" s="4"/>
      <c r="J4451" s="4" t="str">
        <f ca="1">IFERROR(__xludf.DUMMYFUNCTION("LEFT(INDEX(SPLIT(L4451, "" ""), 4), 2)"),"11")</f>
        <v>11</v>
      </c>
      <c r="K4451" s="1" t="s">
        <v>26609</v>
      </c>
      <c r="L4451" s="1" t="s">
        <v>33508</v>
      </c>
    </row>
    <row r="4452" spans="1:12" ht="13.2">
      <c r="A4452" s="22" t="s">
        <v>34881</v>
      </c>
      <c r="B4452" s="1">
        <v>5</v>
      </c>
      <c r="C4452" s="1" t="s">
        <v>34729</v>
      </c>
      <c r="D4452" s="1" t="s">
        <v>13578</v>
      </c>
      <c r="E4452" s="1" t="s">
        <v>34882</v>
      </c>
      <c r="H4452" s="1" t="s">
        <v>33508</v>
      </c>
      <c r="I4452" s="4"/>
      <c r="J4452" s="4" t="str">
        <f ca="1">IFERROR(__xludf.DUMMYFUNCTION("LEFT(INDEX(SPLIT(L4452, "" ""), 4), 2)"),"11")</f>
        <v>11</v>
      </c>
      <c r="K4452" s="1" t="s">
        <v>26609</v>
      </c>
      <c r="L4452" s="1" t="s">
        <v>33508</v>
      </c>
    </row>
    <row r="4453" spans="1:12" ht="13.2">
      <c r="A4453" s="23" t="s">
        <v>34883</v>
      </c>
      <c r="B4453" s="1">
        <v>5</v>
      </c>
      <c r="D4453" s="1" t="s">
        <v>13578</v>
      </c>
      <c r="E4453" s="1" t="s">
        <v>34884</v>
      </c>
      <c r="H4453" s="1" t="s">
        <v>33508</v>
      </c>
      <c r="I4453" s="4"/>
      <c r="J4453" s="4" t="str">
        <f ca="1">IFERROR(__xludf.DUMMYFUNCTION("LEFT(INDEX(SPLIT(L4453, "" ""), 4), 2)"),"11")</f>
        <v>11</v>
      </c>
      <c r="K4453" s="1" t="s">
        <v>34885</v>
      </c>
      <c r="L4453" s="1" t="s">
        <v>33508</v>
      </c>
    </row>
    <row r="4454" spans="1:12" ht="13.2">
      <c r="A4454" s="22" t="s">
        <v>24363</v>
      </c>
      <c r="B4454" s="1">
        <v>5</v>
      </c>
      <c r="D4454" s="1" t="s">
        <v>13043</v>
      </c>
      <c r="E4454" s="1" t="s">
        <v>34886</v>
      </c>
      <c r="H4454" s="1" t="s">
        <v>33508</v>
      </c>
      <c r="I4454" s="4"/>
      <c r="J4454" s="4" t="str">
        <f ca="1">IFERROR(__xludf.DUMMYFUNCTION("LEFT(INDEX(SPLIT(L4454, "" ""), 4), 2)"),"11")</f>
        <v>11</v>
      </c>
      <c r="K4454" s="1" t="s">
        <v>27197</v>
      </c>
      <c r="L4454" s="1" t="s">
        <v>33508</v>
      </c>
    </row>
    <row r="4455" spans="1:12" ht="13.2">
      <c r="A4455" s="23" t="s">
        <v>19451</v>
      </c>
      <c r="B4455" s="1">
        <v>5</v>
      </c>
      <c r="C4455" s="1" t="s">
        <v>34887</v>
      </c>
      <c r="D4455" s="1" t="s">
        <v>13578</v>
      </c>
      <c r="E4455" s="1" t="s">
        <v>34888</v>
      </c>
      <c r="H4455" s="1" t="s">
        <v>33508</v>
      </c>
      <c r="I4455" s="4"/>
      <c r="J4455" s="4" t="str">
        <f ca="1">IFERROR(__xludf.DUMMYFUNCTION("LEFT(INDEX(SPLIT(L4455, "" ""), 4), 2)"),"11")</f>
        <v>11</v>
      </c>
      <c r="K4455" s="1" t="s">
        <v>28258</v>
      </c>
      <c r="L4455" s="1" t="s">
        <v>33508</v>
      </c>
    </row>
    <row r="4456" spans="1:12" ht="13.2">
      <c r="A4456" s="22" t="s">
        <v>20787</v>
      </c>
      <c r="B4456" s="1">
        <v>5</v>
      </c>
      <c r="C4456" s="1" t="s">
        <v>34889</v>
      </c>
      <c r="D4456" s="1" t="s">
        <v>13043</v>
      </c>
      <c r="E4456" s="1" t="s">
        <v>34890</v>
      </c>
      <c r="H4456" s="1" t="s">
        <v>33508</v>
      </c>
      <c r="I4456" s="4"/>
      <c r="J4456" s="4" t="str">
        <f ca="1">IFERROR(__xludf.DUMMYFUNCTION("LEFT(INDEX(SPLIT(L4456, "" ""), 4), 2)"),"11")</f>
        <v>11</v>
      </c>
      <c r="K4456" s="1" t="s">
        <v>29018</v>
      </c>
      <c r="L4456" s="1" t="s">
        <v>33508</v>
      </c>
    </row>
    <row r="4457" spans="1:12" ht="13.2">
      <c r="A4457" s="23" t="s">
        <v>34891</v>
      </c>
      <c r="B4457" s="1">
        <v>5</v>
      </c>
      <c r="D4457" s="1" t="s">
        <v>19372</v>
      </c>
      <c r="E4457" s="1" t="s">
        <v>34892</v>
      </c>
      <c r="H4457" s="1" t="s">
        <v>33508</v>
      </c>
      <c r="I4457" s="4"/>
      <c r="J4457" s="4" t="str">
        <f ca="1">IFERROR(__xludf.DUMMYFUNCTION("LEFT(INDEX(SPLIT(L4457, "" ""), 4), 2)"),"11")</f>
        <v>11</v>
      </c>
      <c r="K4457" s="1" t="s">
        <v>27427</v>
      </c>
      <c r="L4457" s="1" t="s">
        <v>33508</v>
      </c>
    </row>
    <row r="4458" spans="1:12" ht="13.2">
      <c r="A4458" s="22" t="s">
        <v>18861</v>
      </c>
      <c r="B4458" s="1">
        <v>5</v>
      </c>
      <c r="C4458" s="1" t="s">
        <v>34893</v>
      </c>
      <c r="D4458" s="1" t="s">
        <v>19372</v>
      </c>
      <c r="E4458" s="1" t="s">
        <v>34894</v>
      </c>
      <c r="H4458" s="1" t="s">
        <v>33508</v>
      </c>
      <c r="I4458" s="4"/>
      <c r="J4458" s="4" t="str">
        <f ca="1">IFERROR(__xludf.DUMMYFUNCTION("LEFT(INDEX(SPLIT(L4458, "" ""), 4), 2)"),"11")</f>
        <v>11</v>
      </c>
      <c r="K4458" s="1" t="s">
        <v>27420</v>
      </c>
      <c r="L4458" s="1" t="s">
        <v>33508</v>
      </c>
    </row>
    <row r="4459" spans="1:12" ht="13.2">
      <c r="A4459" s="23" t="s">
        <v>1548</v>
      </c>
      <c r="B4459" s="1">
        <v>5</v>
      </c>
      <c r="D4459" s="1" t="s">
        <v>13043</v>
      </c>
      <c r="E4459" s="1" t="s">
        <v>34895</v>
      </c>
      <c r="H4459" s="1" t="s">
        <v>33508</v>
      </c>
      <c r="I4459" s="4"/>
      <c r="J4459" s="4" t="str">
        <f ca="1">IFERROR(__xludf.DUMMYFUNCTION("LEFT(INDEX(SPLIT(L4459, "" ""), 4), 2)"),"11")</f>
        <v>11</v>
      </c>
      <c r="K4459" s="1" t="s">
        <v>27197</v>
      </c>
      <c r="L4459" s="1" t="s">
        <v>33508</v>
      </c>
    </row>
    <row r="4460" spans="1:12" ht="13.2">
      <c r="A4460" s="22" t="s">
        <v>21100</v>
      </c>
      <c r="B4460" s="1">
        <v>5</v>
      </c>
      <c r="C4460" s="1" t="s">
        <v>34729</v>
      </c>
      <c r="D4460" s="1" t="s">
        <v>13043</v>
      </c>
      <c r="E4460" s="1" t="s">
        <v>34896</v>
      </c>
      <c r="H4460" s="1" t="s">
        <v>33508</v>
      </c>
      <c r="I4460" s="4"/>
      <c r="J4460" s="4" t="str">
        <f ca="1">IFERROR(__xludf.DUMMYFUNCTION("LEFT(INDEX(SPLIT(L4460, "" ""), 4), 2)"),"11")</f>
        <v>11</v>
      </c>
      <c r="K4460" s="1" t="s">
        <v>26609</v>
      </c>
      <c r="L4460" s="1" t="s">
        <v>33508</v>
      </c>
    </row>
    <row r="4461" spans="1:12" ht="13.2">
      <c r="A4461" s="23" t="s">
        <v>34897</v>
      </c>
      <c r="B4461" s="1">
        <v>5</v>
      </c>
      <c r="D4461" s="1" t="s">
        <v>13043</v>
      </c>
      <c r="E4461" s="1" t="s">
        <v>34898</v>
      </c>
      <c r="H4461" s="1" t="s">
        <v>33508</v>
      </c>
      <c r="I4461" s="4"/>
      <c r="J4461" s="4" t="str">
        <f ca="1">IFERROR(__xludf.DUMMYFUNCTION("LEFT(INDEX(SPLIT(L4461, "" ""), 4), 2)"),"11")</f>
        <v>11</v>
      </c>
      <c r="K4461" s="1" t="s">
        <v>27750</v>
      </c>
      <c r="L4461" s="1" t="s">
        <v>33508</v>
      </c>
    </row>
    <row r="4462" spans="1:12" ht="13.2">
      <c r="A4462" s="22" t="s">
        <v>34899</v>
      </c>
      <c r="B4462" s="1">
        <v>4</v>
      </c>
      <c r="C4462" s="1" t="s">
        <v>34900</v>
      </c>
      <c r="D4462" s="1" t="s">
        <v>13043</v>
      </c>
      <c r="E4462" s="1" t="s">
        <v>34901</v>
      </c>
      <c r="H4462" s="1" t="s">
        <v>33508</v>
      </c>
      <c r="I4462" s="4"/>
      <c r="J4462" s="4" t="str">
        <f ca="1">IFERROR(__xludf.DUMMYFUNCTION("LEFT(INDEX(SPLIT(L4462, "" ""), 4), 2)"),"11")</f>
        <v>11</v>
      </c>
      <c r="K4462" s="1" t="s">
        <v>27668</v>
      </c>
      <c r="L4462" s="1" t="s">
        <v>33508</v>
      </c>
    </row>
    <row r="4463" spans="1:12" ht="13.2">
      <c r="A4463" s="23" t="s">
        <v>34902</v>
      </c>
      <c r="B4463" s="1">
        <v>5</v>
      </c>
      <c r="C4463" s="1" t="s">
        <v>34729</v>
      </c>
      <c r="D4463" s="1" t="s">
        <v>13043</v>
      </c>
      <c r="E4463" s="1" t="s">
        <v>34903</v>
      </c>
      <c r="H4463" s="1" t="s">
        <v>33508</v>
      </c>
      <c r="I4463" s="4"/>
      <c r="J4463" s="4" t="str">
        <f ca="1">IFERROR(__xludf.DUMMYFUNCTION("LEFT(INDEX(SPLIT(L4463, "" ""), 4), 2)"),"11")</f>
        <v>11</v>
      </c>
      <c r="K4463" s="1" t="s">
        <v>26609</v>
      </c>
      <c r="L4463" s="1" t="s">
        <v>33508</v>
      </c>
    </row>
    <row r="4464" spans="1:12" ht="13.2">
      <c r="A4464" s="22" t="s">
        <v>18940</v>
      </c>
      <c r="B4464" s="1">
        <v>5</v>
      </c>
      <c r="D4464" s="1" t="s">
        <v>13043</v>
      </c>
      <c r="E4464" s="1" t="s">
        <v>32369</v>
      </c>
      <c r="H4464" s="1" t="s">
        <v>33508</v>
      </c>
      <c r="I4464" s="4"/>
      <c r="J4464" s="4" t="str">
        <f ca="1">IFERROR(__xludf.DUMMYFUNCTION("LEFT(INDEX(SPLIT(L4464, "" ""), 4), 2)"),"11")</f>
        <v>11</v>
      </c>
      <c r="K4464" s="1" t="s">
        <v>27197</v>
      </c>
      <c r="L4464" s="1" t="s">
        <v>33508</v>
      </c>
    </row>
    <row r="4465" spans="1:12" ht="13.2">
      <c r="A4465" s="23" t="s">
        <v>34904</v>
      </c>
      <c r="B4465" s="1">
        <v>5</v>
      </c>
      <c r="D4465" s="1" t="s">
        <v>13043</v>
      </c>
      <c r="E4465" s="1" t="s">
        <v>34905</v>
      </c>
      <c r="H4465" s="1" t="s">
        <v>33508</v>
      </c>
      <c r="I4465" s="4"/>
      <c r="J4465" s="4" t="str">
        <f ca="1">IFERROR(__xludf.DUMMYFUNCTION("LEFT(INDEX(SPLIT(L4465, "" ""), 4), 2)"),"11")</f>
        <v>11</v>
      </c>
      <c r="K4465" s="1" t="s">
        <v>27427</v>
      </c>
      <c r="L4465" s="1" t="s">
        <v>33508</v>
      </c>
    </row>
    <row r="4466" spans="1:12" ht="13.2">
      <c r="A4466" s="22" t="s">
        <v>27454</v>
      </c>
      <c r="B4466" s="1">
        <v>5</v>
      </c>
      <c r="C4466" s="1" t="s">
        <v>34729</v>
      </c>
      <c r="D4466" s="1" t="s">
        <v>13043</v>
      </c>
      <c r="E4466" s="1" t="s">
        <v>34906</v>
      </c>
      <c r="H4466" s="1" t="s">
        <v>33508</v>
      </c>
      <c r="I4466" s="4"/>
      <c r="J4466" s="4" t="str">
        <f ca="1">IFERROR(__xludf.DUMMYFUNCTION("LEFT(INDEX(SPLIT(L4466, "" ""), 4), 2)"),"11")</f>
        <v>11</v>
      </c>
      <c r="K4466" s="1" t="s">
        <v>26609</v>
      </c>
      <c r="L4466" s="1" t="s">
        <v>33508</v>
      </c>
    </row>
    <row r="4467" spans="1:12" ht="13.2">
      <c r="A4467" s="23" t="s">
        <v>7248</v>
      </c>
      <c r="B4467" s="1">
        <v>5</v>
      </c>
      <c r="C4467" s="1" t="s">
        <v>34729</v>
      </c>
      <c r="D4467" s="1" t="s">
        <v>13043</v>
      </c>
      <c r="E4467" s="1" t="s">
        <v>34907</v>
      </c>
      <c r="H4467" s="1" t="s">
        <v>33508</v>
      </c>
      <c r="I4467" s="4"/>
      <c r="J4467" s="4" t="str">
        <f ca="1">IFERROR(__xludf.DUMMYFUNCTION("LEFT(INDEX(SPLIT(L4467, "" ""), 4), 2)"),"11")</f>
        <v>11</v>
      </c>
      <c r="K4467" s="1" t="s">
        <v>26609</v>
      </c>
      <c r="L4467" s="1" t="s">
        <v>33508</v>
      </c>
    </row>
    <row r="4468" spans="1:12" ht="13.2">
      <c r="A4468" s="22" t="s">
        <v>6285</v>
      </c>
      <c r="B4468" s="1">
        <v>5</v>
      </c>
      <c r="C4468" s="1" t="s">
        <v>34729</v>
      </c>
      <c r="D4468" s="1" t="s">
        <v>13043</v>
      </c>
      <c r="E4468" s="1" t="s">
        <v>34908</v>
      </c>
      <c r="H4468" s="1" t="s">
        <v>33508</v>
      </c>
      <c r="I4468" s="4"/>
      <c r="J4468" s="4" t="str">
        <f ca="1">IFERROR(__xludf.DUMMYFUNCTION("LEFT(INDEX(SPLIT(L4468, "" ""), 4), 2)"),"11")</f>
        <v>11</v>
      </c>
      <c r="K4468" s="1" t="s">
        <v>26609</v>
      </c>
      <c r="L4468" s="1" t="s">
        <v>33508</v>
      </c>
    </row>
    <row r="4469" spans="1:12" ht="13.2">
      <c r="A4469" s="23" t="s">
        <v>19130</v>
      </c>
      <c r="B4469" s="1">
        <v>5</v>
      </c>
      <c r="D4469" s="1" t="s">
        <v>13578</v>
      </c>
      <c r="E4469" s="1" t="s">
        <v>34909</v>
      </c>
      <c r="H4469" s="1" t="s">
        <v>33508</v>
      </c>
      <c r="I4469" s="4"/>
      <c r="J4469" s="4" t="str">
        <f ca="1">IFERROR(__xludf.DUMMYFUNCTION("LEFT(INDEX(SPLIT(L4469, "" ""), 4), 2)"),"11")</f>
        <v>11</v>
      </c>
      <c r="K4469" s="1" t="s">
        <v>27197</v>
      </c>
      <c r="L4469" s="1" t="s">
        <v>33508</v>
      </c>
    </row>
    <row r="4470" spans="1:12" ht="13.2">
      <c r="A4470" s="22" t="s">
        <v>18861</v>
      </c>
      <c r="B4470" s="1">
        <v>5</v>
      </c>
      <c r="C4470" s="1" t="s">
        <v>34910</v>
      </c>
      <c r="D4470" s="1" t="s">
        <v>13043</v>
      </c>
      <c r="E4470" s="1" t="s">
        <v>34911</v>
      </c>
      <c r="H4470" s="1" t="s">
        <v>33508</v>
      </c>
      <c r="I4470" s="4"/>
      <c r="J4470" s="4" t="str">
        <f ca="1">IFERROR(__xludf.DUMMYFUNCTION("LEFT(INDEX(SPLIT(L4470, "" ""), 4), 2)"),"11")</f>
        <v>11</v>
      </c>
      <c r="K4470" s="1" t="s">
        <v>27420</v>
      </c>
      <c r="L4470" s="1" t="s">
        <v>33508</v>
      </c>
    </row>
    <row r="4471" spans="1:12" ht="13.2">
      <c r="A4471" s="23" t="s">
        <v>18844</v>
      </c>
      <c r="B4471" s="1">
        <v>5</v>
      </c>
      <c r="D4471" s="1" t="s">
        <v>13043</v>
      </c>
      <c r="E4471" s="1" t="s">
        <v>34912</v>
      </c>
      <c r="H4471" s="1" t="s">
        <v>33508</v>
      </c>
      <c r="I4471" s="4"/>
      <c r="J4471" s="4" t="str">
        <f ca="1">IFERROR(__xludf.DUMMYFUNCTION("LEFT(INDEX(SPLIT(L4471, "" ""), 4), 2)"),"11")</f>
        <v>11</v>
      </c>
      <c r="K4471" s="1" t="s">
        <v>27197</v>
      </c>
      <c r="L4471" s="1" t="s">
        <v>33508</v>
      </c>
    </row>
    <row r="4472" spans="1:12" ht="13.2">
      <c r="A4472" s="22" t="s">
        <v>19274</v>
      </c>
      <c r="B4472" s="1">
        <v>5</v>
      </c>
      <c r="D4472" s="1" t="s">
        <v>19372</v>
      </c>
      <c r="E4472" s="1" t="s">
        <v>34913</v>
      </c>
      <c r="H4472" s="1" t="s">
        <v>33508</v>
      </c>
      <c r="I4472" s="4"/>
      <c r="J4472" s="4" t="str">
        <f ca="1">IFERROR(__xludf.DUMMYFUNCTION("LEFT(INDEX(SPLIT(L4472, "" ""), 4), 2)"),"11")</f>
        <v>11</v>
      </c>
      <c r="K4472" s="1" t="s">
        <v>27197</v>
      </c>
      <c r="L4472" s="1" t="s">
        <v>33508</v>
      </c>
    </row>
    <row r="4473" spans="1:12" ht="13.2">
      <c r="A4473" s="23" t="s">
        <v>20490</v>
      </c>
      <c r="B4473" s="1">
        <v>5</v>
      </c>
      <c r="C4473" s="1" t="s">
        <v>34729</v>
      </c>
      <c r="D4473" s="1" t="s">
        <v>13043</v>
      </c>
      <c r="E4473" s="1" t="s">
        <v>34914</v>
      </c>
      <c r="H4473" s="1" t="s">
        <v>33508</v>
      </c>
      <c r="I4473" s="4"/>
      <c r="J4473" s="4" t="str">
        <f ca="1">IFERROR(__xludf.DUMMYFUNCTION("LEFT(INDEX(SPLIT(L4473, "" ""), 4), 2)"),"11")</f>
        <v>11</v>
      </c>
      <c r="K4473" s="1" t="s">
        <v>26609</v>
      </c>
      <c r="L4473" s="1" t="s">
        <v>33508</v>
      </c>
    </row>
    <row r="4474" spans="1:12" ht="13.2">
      <c r="A4474" s="22" t="s">
        <v>32533</v>
      </c>
      <c r="B4474" s="1">
        <v>5</v>
      </c>
      <c r="D4474" s="1" t="s">
        <v>13578</v>
      </c>
      <c r="E4474" s="1" t="s">
        <v>34915</v>
      </c>
      <c r="H4474" s="1" t="s">
        <v>33508</v>
      </c>
      <c r="I4474" s="4"/>
      <c r="J4474" s="4" t="str">
        <f ca="1">IFERROR(__xludf.DUMMYFUNCTION("LEFT(INDEX(SPLIT(L4474, "" ""), 4), 2)"),"11")</f>
        <v>11</v>
      </c>
      <c r="K4474" s="1" t="s">
        <v>27197</v>
      </c>
      <c r="L4474" s="1" t="s">
        <v>33508</v>
      </c>
    </row>
    <row r="4475" spans="1:12" ht="13.2">
      <c r="A4475" s="23" t="s">
        <v>18861</v>
      </c>
      <c r="B4475" s="1">
        <v>5</v>
      </c>
      <c r="C4475" s="1" t="s">
        <v>34916</v>
      </c>
      <c r="D4475" s="1" t="s">
        <v>13043</v>
      </c>
      <c r="E4475" s="1" t="s">
        <v>34917</v>
      </c>
      <c r="H4475" s="1" t="s">
        <v>33508</v>
      </c>
      <c r="I4475" s="4"/>
      <c r="J4475" s="4" t="str">
        <f ca="1">IFERROR(__xludf.DUMMYFUNCTION("LEFT(INDEX(SPLIT(L4475, "" ""), 4), 2)"),"11")</f>
        <v>11</v>
      </c>
      <c r="K4475" s="1" t="s">
        <v>27420</v>
      </c>
      <c r="L4475" s="1" t="s">
        <v>33508</v>
      </c>
    </row>
    <row r="4476" spans="1:12" ht="13.2">
      <c r="A4476" s="22" t="s">
        <v>34918</v>
      </c>
      <c r="B4476" s="1">
        <v>5</v>
      </c>
      <c r="D4476" s="1" t="s">
        <v>10293</v>
      </c>
      <c r="E4476" s="1" t="s">
        <v>34919</v>
      </c>
      <c r="H4476" s="1" t="s">
        <v>33508</v>
      </c>
      <c r="I4476" s="4"/>
      <c r="J4476" s="4" t="str">
        <f ca="1">IFERROR(__xludf.DUMMYFUNCTION("LEFT(INDEX(SPLIT(L4476, "" ""), 4), 2)"),"11")</f>
        <v>11</v>
      </c>
      <c r="K4476" s="1" t="s">
        <v>27537</v>
      </c>
      <c r="L4476" s="1" t="s">
        <v>33508</v>
      </c>
    </row>
    <row r="4477" spans="1:12" ht="13.2">
      <c r="A4477" s="20" t="s">
        <v>18936</v>
      </c>
      <c r="B4477" s="1">
        <v>5</v>
      </c>
      <c r="C4477" s="1" t="s">
        <v>2056</v>
      </c>
      <c r="D4477" s="1" t="s">
        <v>13043</v>
      </c>
      <c r="E4477" s="1" t="s">
        <v>34920</v>
      </c>
      <c r="H4477" s="1" t="s">
        <v>33508</v>
      </c>
      <c r="I4477" s="4"/>
      <c r="J4477" s="4" t="str">
        <f ca="1">IFERROR(__xludf.DUMMYFUNCTION("LEFT(INDEX(SPLIT(L4477, "" ""), 4), 2)"),"11")</f>
        <v>11</v>
      </c>
      <c r="K4477" s="1" t="s">
        <v>27477</v>
      </c>
      <c r="L4477" s="1" t="s">
        <v>33508</v>
      </c>
    </row>
    <row r="4478" spans="1:12" ht="13.2">
      <c r="A4478" s="20" t="s">
        <v>34921</v>
      </c>
      <c r="B4478" s="1">
        <v>5</v>
      </c>
      <c r="C4478" s="1" t="s">
        <v>34922</v>
      </c>
      <c r="D4478" s="1" t="s">
        <v>19372</v>
      </c>
      <c r="E4478" s="1" t="s">
        <v>34923</v>
      </c>
      <c r="H4478" s="1" t="s">
        <v>33508</v>
      </c>
      <c r="I4478" s="4"/>
      <c r="J4478" s="4" t="str">
        <f ca="1">IFERROR(__xludf.DUMMYFUNCTION("LEFT(INDEX(SPLIT(L4478, "" ""), 4), 2)"),"11")</f>
        <v>11</v>
      </c>
      <c r="K4478" s="1" t="s">
        <v>26621</v>
      </c>
      <c r="L4478" s="1" t="s">
        <v>33508</v>
      </c>
    </row>
    <row r="4479" spans="1:12" ht="13.2">
      <c r="A4479" s="20" t="s">
        <v>26188</v>
      </c>
      <c r="B4479" s="1">
        <v>5</v>
      </c>
      <c r="D4479" s="1" t="s">
        <v>13578</v>
      </c>
      <c r="E4479" s="1" t="s">
        <v>34924</v>
      </c>
      <c r="H4479" s="1" t="s">
        <v>33508</v>
      </c>
      <c r="I4479" s="4"/>
      <c r="J4479" s="4" t="str">
        <f ca="1">IFERROR(__xludf.DUMMYFUNCTION("LEFT(INDEX(SPLIT(L4479, "" ""), 4), 2)"),"11")</f>
        <v>11</v>
      </c>
      <c r="K4479" s="1" t="s">
        <v>27197</v>
      </c>
      <c r="L4479" s="1" t="s">
        <v>33508</v>
      </c>
    </row>
    <row r="4480" spans="1:12" ht="13.2">
      <c r="A4480" s="20" t="s">
        <v>19130</v>
      </c>
      <c r="B4480" s="1">
        <v>5</v>
      </c>
      <c r="C4480" s="1" t="s">
        <v>34729</v>
      </c>
      <c r="D4480" s="1" t="s">
        <v>13043</v>
      </c>
      <c r="E4480" s="1" t="s">
        <v>34925</v>
      </c>
      <c r="H4480" s="1" t="s">
        <v>33508</v>
      </c>
      <c r="I4480" s="4"/>
      <c r="J4480" s="4" t="str">
        <f ca="1">IFERROR(__xludf.DUMMYFUNCTION("LEFT(INDEX(SPLIT(L4480, "" ""), 4), 2)"),"11")</f>
        <v>11</v>
      </c>
      <c r="K4480" s="1" t="s">
        <v>26609</v>
      </c>
      <c r="L4480" s="1" t="s">
        <v>33508</v>
      </c>
    </row>
    <row r="4481" spans="1:12" ht="13.2">
      <c r="A4481" s="20" t="s">
        <v>20940</v>
      </c>
      <c r="B4481" s="1">
        <v>5</v>
      </c>
      <c r="C4481" s="1" t="s">
        <v>34729</v>
      </c>
      <c r="D4481" s="1" t="s">
        <v>13578</v>
      </c>
      <c r="E4481" s="1" t="s">
        <v>34926</v>
      </c>
      <c r="H4481" s="1" t="s">
        <v>33508</v>
      </c>
      <c r="I4481" s="4"/>
      <c r="J4481" s="4" t="str">
        <f ca="1">IFERROR(__xludf.DUMMYFUNCTION("LEFT(INDEX(SPLIT(L4481, "" ""), 4), 2)"),"11")</f>
        <v>11</v>
      </c>
      <c r="K4481" s="1" t="s">
        <v>26609</v>
      </c>
      <c r="L4481" s="1" t="s">
        <v>33508</v>
      </c>
    </row>
    <row r="4482" spans="1:12" ht="13.2">
      <c r="A4482" s="22" t="s">
        <v>5553</v>
      </c>
      <c r="B4482" s="1">
        <v>5</v>
      </c>
      <c r="C4482" s="1" t="s">
        <v>34729</v>
      </c>
      <c r="D4482" s="1" t="s">
        <v>19372</v>
      </c>
      <c r="E4482" s="1" t="s">
        <v>34927</v>
      </c>
      <c r="H4482" s="1" t="s">
        <v>33508</v>
      </c>
      <c r="I4482" s="4"/>
      <c r="J4482" s="4" t="str">
        <f ca="1">IFERROR(__xludf.DUMMYFUNCTION("LEFT(INDEX(SPLIT(L4482, "" ""), 4), 2)"),"11")</f>
        <v>11</v>
      </c>
      <c r="K4482" s="1" t="s">
        <v>26609</v>
      </c>
      <c r="L4482" s="1" t="s">
        <v>33508</v>
      </c>
    </row>
    <row r="4483" spans="1:12" ht="13.2">
      <c r="A4483" s="23" t="s">
        <v>18861</v>
      </c>
      <c r="B4483" s="1">
        <v>5</v>
      </c>
      <c r="C4483" s="1" t="s">
        <v>34928</v>
      </c>
      <c r="D4483" s="1" t="s">
        <v>13043</v>
      </c>
      <c r="E4483" s="1" t="s">
        <v>34929</v>
      </c>
      <c r="H4483" s="1" t="s">
        <v>33508</v>
      </c>
      <c r="I4483" s="4"/>
      <c r="J4483" s="4" t="str">
        <f ca="1">IFERROR(__xludf.DUMMYFUNCTION("LEFT(INDEX(SPLIT(L4483, "" ""), 4), 2)"),"11")</f>
        <v>11</v>
      </c>
      <c r="K4483" s="1" t="s">
        <v>27420</v>
      </c>
      <c r="L4483" s="1" t="s">
        <v>33508</v>
      </c>
    </row>
    <row r="4484" spans="1:12" ht="13.2">
      <c r="A4484" s="22" t="s">
        <v>18873</v>
      </c>
      <c r="B4484" s="1">
        <v>5</v>
      </c>
      <c r="C4484" s="1" t="s">
        <v>34930</v>
      </c>
      <c r="D4484" s="1" t="s">
        <v>13043</v>
      </c>
      <c r="E4484" s="1" t="s">
        <v>34931</v>
      </c>
      <c r="H4484" s="1" t="s">
        <v>33508</v>
      </c>
      <c r="I4484" s="4"/>
      <c r="J4484" s="4" t="str">
        <f ca="1">IFERROR(__xludf.DUMMYFUNCTION("LEFT(INDEX(SPLIT(L4484, "" ""), 4), 2)"),"11")</f>
        <v>11</v>
      </c>
      <c r="K4484" s="1" t="s">
        <v>28836</v>
      </c>
      <c r="L4484" s="1" t="s">
        <v>33508</v>
      </c>
    </row>
    <row r="4485" spans="1:12" ht="13.2">
      <c r="A4485" s="23" t="s">
        <v>34932</v>
      </c>
      <c r="B4485" s="1">
        <v>5</v>
      </c>
      <c r="C4485" s="1" t="s">
        <v>34933</v>
      </c>
      <c r="D4485" s="1" t="s">
        <v>13043</v>
      </c>
      <c r="E4485" s="1" t="s">
        <v>34934</v>
      </c>
      <c r="H4485" s="1" t="s">
        <v>33508</v>
      </c>
      <c r="I4485" s="4"/>
      <c r="J4485" s="4" t="str">
        <f ca="1">IFERROR(__xludf.DUMMYFUNCTION("LEFT(INDEX(SPLIT(L4485, "" ""), 4), 2)"),"11")</f>
        <v>11</v>
      </c>
      <c r="K4485" s="1" t="s">
        <v>28836</v>
      </c>
      <c r="L4485" s="1" t="s">
        <v>33508</v>
      </c>
    </row>
    <row r="4486" spans="1:12" ht="13.2">
      <c r="A4486" s="22" t="s">
        <v>24973</v>
      </c>
      <c r="B4486" s="1">
        <v>5</v>
      </c>
      <c r="C4486" s="1" t="s">
        <v>34729</v>
      </c>
      <c r="D4486" s="1" t="s">
        <v>13043</v>
      </c>
      <c r="E4486" s="1" t="s">
        <v>34935</v>
      </c>
      <c r="H4486" s="1" t="s">
        <v>33508</v>
      </c>
      <c r="I4486" s="4"/>
      <c r="J4486" s="4" t="str">
        <f ca="1">IFERROR(__xludf.DUMMYFUNCTION("LEFT(INDEX(SPLIT(L4486, "" ""), 4), 2)"),"11")</f>
        <v>11</v>
      </c>
      <c r="K4486" s="1" t="s">
        <v>26609</v>
      </c>
      <c r="L4486" s="1" t="s">
        <v>33508</v>
      </c>
    </row>
    <row r="4487" spans="1:12" ht="13.2">
      <c r="A4487" s="23" t="s">
        <v>11993</v>
      </c>
      <c r="B4487" s="1">
        <v>5</v>
      </c>
      <c r="C4487" s="1" t="s">
        <v>34729</v>
      </c>
      <c r="D4487" s="1" t="s">
        <v>13043</v>
      </c>
      <c r="E4487" s="1" t="s">
        <v>34936</v>
      </c>
      <c r="H4487" s="1" t="s">
        <v>33508</v>
      </c>
      <c r="I4487" s="4"/>
      <c r="J4487" s="4" t="str">
        <f ca="1">IFERROR(__xludf.DUMMYFUNCTION("LEFT(INDEX(SPLIT(L4487, "" ""), 4), 2)"),"11")</f>
        <v>11</v>
      </c>
      <c r="K4487" s="1" t="s">
        <v>26609</v>
      </c>
      <c r="L4487" s="1" t="s">
        <v>33508</v>
      </c>
    </row>
    <row r="4488" spans="1:12" ht="13.2">
      <c r="A4488" s="22" t="s">
        <v>21197</v>
      </c>
      <c r="B4488" s="1">
        <v>5</v>
      </c>
      <c r="D4488" s="1" t="s">
        <v>13043</v>
      </c>
      <c r="E4488" s="1" t="s">
        <v>34937</v>
      </c>
      <c r="H4488" s="1" t="s">
        <v>33508</v>
      </c>
      <c r="I4488" s="4"/>
      <c r="J4488" s="4" t="str">
        <f ca="1">IFERROR(__xludf.DUMMYFUNCTION("LEFT(INDEX(SPLIT(L4488, "" ""), 4), 2)"),"11")</f>
        <v>11</v>
      </c>
      <c r="K4488" s="1" t="s">
        <v>27197</v>
      </c>
      <c r="L4488" s="1" t="s">
        <v>33508</v>
      </c>
    </row>
    <row r="4489" spans="1:12" ht="13.2">
      <c r="A4489" s="23" t="s">
        <v>20460</v>
      </c>
      <c r="B4489" s="1">
        <v>5</v>
      </c>
      <c r="D4489" s="1" t="s">
        <v>19372</v>
      </c>
      <c r="E4489" s="1" t="s">
        <v>34938</v>
      </c>
      <c r="H4489" s="1" t="s">
        <v>33508</v>
      </c>
      <c r="I4489" s="4"/>
      <c r="J4489" s="4" t="str">
        <f ca="1">IFERROR(__xludf.DUMMYFUNCTION("LEFT(INDEX(SPLIT(L4489, "" ""), 4), 2)"),"11")</f>
        <v>11</v>
      </c>
      <c r="K4489" s="1" t="s">
        <v>27197</v>
      </c>
      <c r="L4489" s="1" t="s">
        <v>33508</v>
      </c>
    </row>
    <row r="4490" spans="1:12" ht="13.2">
      <c r="A4490" s="22" t="s">
        <v>18878</v>
      </c>
      <c r="B4490" s="1">
        <v>5</v>
      </c>
      <c r="D4490" s="1" t="s">
        <v>13043</v>
      </c>
      <c r="E4490" s="1" t="s">
        <v>34939</v>
      </c>
      <c r="H4490" s="1" t="s">
        <v>33508</v>
      </c>
      <c r="I4490" s="4"/>
      <c r="J4490" s="4" t="str">
        <f ca="1">IFERROR(__xludf.DUMMYFUNCTION("LEFT(INDEX(SPLIT(L4490, "" ""), 4), 2)"),"11")</f>
        <v>11</v>
      </c>
      <c r="K4490" s="1" t="s">
        <v>27488</v>
      </c>
      <c r="L4490" s="1" t="s">
        <v>33508</v>
      </c>
    </row>
    <row r="4491" spans="1:12" ht="13.2">
      <c r="A4491" s="23" t="s">
        <v>20460</v>
      </c>
      <c r="B4491" s="1">
        <v>5</v>
      </c>
      <c r="D4491" s="1" t="s">
        <v>13043</v>
      </c>
      <c r="E4491" s="1" t="s">
        <v>34940</v>
      </c>
      <c r="H4491" s="1" t="s">
        <v>33508</v>
      </c>
      <c r="I4491" s="4"/>
      <c r="J4491" s="4" t="str">
        <f ca="1">IFERROR(__xludf.DUMMYFUNCTION("LEFT(INDEX(SPLIT(L4491, "" ""), 4), 2)"),"11")</f>
        <v>11</v>
      </c>
      <c r="K4491" s="1" t="s">
        <v>27197</v>
      </c>
      <c r="L4491" s="1" t="s">
        <v>33508</v>
      </c>
    </row>
    <row r="4492" spans="1:12" ht="13.2">
      <c r="A4492" s="22" t="s">
        <v>6429</v>
      </c>
      <c r="B4492" s="1">
        <v>5</v>
      </c>
      <c r="D4492" s="1" t="s">
        <v>13578</v>
      </c>
      <c r="E4492" s="1" t="s">
        <v>34941</v>
      </c>
      <c r="H4492" s="1" t="s">
        <v>33508</v>
      </c>
      <c r="I4492" s="4"/>
      <c r="J4492" s="4" t="str">
        <f ca="1">IFERROR(__xludf.DUMMYFUNCTION("LEFT(INDEX(SPLIT(L4492, "" ""), 4), 2)"),"11")</f>
        <v>11</v>
      </c>
      <c r="K4492" s="1" t="s">
        <v>27197</v>
      </c>
      <c r="L4492" s="1" t="s">
        <v>33508</v>
      </c>
    </row>
    <row r="4493" spans="1:12" ht="13.2">
      <c r="A4493" s="23" t="s">
        <v>34942</v>
      </c>
      <c r="B4493" s="1">
        <v>5</v>
      </c>
      <c r="C4493" s="1" t="s">
        <v>34943</v>
      </c>
      <c r="D4493" s="1" t="s">
        <v>13043</v>
      </c>
      <c r="E4493" s="1" t="s">
        <v>34944</v>
      </c>
      <c r="H4493" s="1" t="s">
        <v>33508</v>
      </c>
      <c r="I4493" s="4"/>
      <c r="J4493" s="4" t="str">
        <f ca="1">IFERROR(__xludf.DUMMYFUNCTION("LEFT(INDEX(SPLIT(L4493, "" ""), 4), 2)"),"11")</f>
        <v>11</v>
      </c>
      <c r="K4493" s="1" t="s">
        <v>27431</v>
      </c>
      <c r="L4493" s="1" t="s">
        <v>33508</v>
      </c>
    </row>
    <row r="4494" spans="1:12" ht="13.2">
      <c r="A4494" s="22" t="s">
        <v>315</v>
      </c>
      <c r="B4494" s="1">
        <v>5</v>
      </c>
      <c r="C4494" s="1" t="s">
        <v>34729</v>
      </c>
      <c r="D4494" s="1" t="s">
        <v>13043</v>
      </c>
      <c r="E4494" s="1" t="s">
        <v>34945</v>
      </c>
      <c r="H4494" s="1" t="s">
        <v>33508</v>
      </c>
      <c r="I4494" s="4"/>
      <c r="J4494" s="4" t="str">
        <f ca="1">IFERROR(__xludf.DUMMYFUNCTION("LEFT(INDEX(SPLIT(L4494, "" ""), 4), 2)"),"11")</f>
        <v>11</v>
      </c>
      <c r="K4494" s="1" t="s">
        <v>26609</v>
      </c>
      <c r="L4494" s="1" t="s">
        <v>33508</v>
      </c>
    </row>
    <row r="4495" spans="1:12" ht="13.2">
      <c r="A4495" s="23" t="s">
        <v>19130</v>
      </c>
      <c r="B4495" s="1">
        <v>5</v>
      </c>
      <c r="D4495" s="1" t="s">
        <v>13043</v>
      </c>
      <c r="E4495" s="1" t="s">
        <v>34946</v>
      </c>
      <c r="H4495" s="1" t="s">
        <v>33508</v>
      </c>
      <c r="I4495" s="4"/>
      <c r="J4495" s="4" t="str">
        <f ca="1">IFERROR(__xludf.DUMMYFUNCTION("LEFT(INDEX(SPLIT(L4495, "" ""), 4), 2)"),"11")</f>
        <v>11</v>
      </c>
      <c r="K4495" s="1" t="s">
        <v>27197</v>
      </c>
      <c r="L4495" s="1" t="s">
        <v>33508</v>
      </c>
    </row>
    <row r="4496" spans="1:12" ht="13.2">
      <c r="A4496" s="22" t="s">
        <v>34947</v>
      </c>
      <c r="B4496" s="1">
        <v>5</v>
      </c>
      <c r="C4496" s="1" t="s">
        <v>34729</v>
      </c>
      <c r="D4496" s="1" t="s">
        <v>13043</v>
      </c>
      <c r="E4496" s="1" t="s">
        <v>34948</v>
      </c>
      <c r="H4496" s="1" t="s">
        <v>33508</v>
      </c>
      <c r="I4496" s="4"/>
      <c r="J4496" s="4" t="str">
        <f ca="1">IFERROR(__xludf.DUMMYFUNCTION("LEFT(INDEX(SPLIT(L4496, "" ""), 4), 2)"),"11")</f>
        <v>11</v>
      </c>
      <c r="K4496" s="1" t="s">
        <v>26609</v>
      </c>
      <c r="L4496" s="1" t="s">
        <v>33508</v>
      </c>
    </row>
    <row r="4497" spans="1:12" ht="13.2">
      <c r="A4497" s="23" t="s">
        <v>18940</v>
      </c>
      <c r="B4497" s="1">
        <v>5</v>
      </c>
      <c r="D4497" s="1" t="s">
        <v>13578</v>
      </c>
      <c r="E4497" s="1" t="s">
        <v>34949</v>
      </c>
      <c r="H4497" s="1" t="s">
        <v>33508</v>
      </c>
      <c r="I4497" s="4"/>
      <c r="J4497" s="4" t="str">
        <f ca="1">IFERROR(__xludf.DUMMYFUNCTION("LEFT(INDEX(SPLIT(L4497, "" ""), 4), 2)"),"11")</f>
        <v>11</v>
      </c>
      <c r="K4497" s="1" t="s">
        <v>27197</v>
      </c>
      <c r="L4497" s="1" t="s">
        <v>33508</v>
      </c>
    </row>
    <row r="4498" spans="1:12" ht="13.2">
      <c r="A4498" s="22" t="s">
        <v>10809</v>
      </c>
      <c r="B4498" s="1">
        <v>5</v>
      </c>
      <c r="C4498" s="1" t="s">
        <v>34729</v>
      </c>
      <c r="D4498" s="1" t="s">
        <v>13043</v>
      </c>
      <c r="E4498" s="1" t="s">
        <v>34950</v>
      </c>
      <c r="H4498" s="1" t="s">
        <v>33508</v>
      </c>
      <c r="I4498" s="4"/>
      <c r="J4498" s="4" t="str">
        <f ca="1">IFERROR(__xludf.DUMMYFUNCTION("LEFT(INDEX(SPLIT(L4498, "" ""), 4), 2)"),"11")</f>
        <v>11</v>
      </c>
      <c r="K4498" s="1" t="s">
        <v>26609</v>
      </c>
      <c r="L4498" s="1" t="s">
        <v>33508</v>
      </c>
    </row>
    <row r="4499" spans="1:12" ht="13.2">
      <c r="A4499" s="23" t="s">
        <v>25559</v>
      </c>
      <c r="B4499" s="1">
        <v>4</v>
      </c>
      <c r="C4499" s="1" t="s">
        <v>34951</v>
      </c>
      <c r="D4499" s="1" t="s">
        <v>13578</v>
      </c>
      <c r="E4499" s="1" t="s">
        <v>34952</v>
      </c>
      <c r="H4499" s="1" t="s">
        <v>33508</v>
      </c>
      <c r="I4499" s="4"/>
      <c r="J4499" s="4" t="str">
        <f ca="1">IFERROR(__xludf.DUMMYFUNCTION("LEFT(INDEX(SPLIT(L4499, "" ""), 4), 2)"),"11")</f>
        <v>11</v>
      </c>
      <c r="K4499" s="1" t="s">
        <v>34953</v>
      </c>
      <c r="L4499" s="1" t="s">
        <v>33508</v>
      </c>
    </row>
    <row r="4500" spans="1:12" ht="13.2">
      <c r="A4500" s="22" t="s">
        <v>19207</v>
      </c>
      <c r="B4500" s="1">
        <v>5</v>
      </c>
      <c r="D4500" s="1" t="s">
        <v>13043</v>
      </c>
      <c r="E4500" s="1" t="s">
        <v>34954</v>
      </c>
      <c r="H4500" s="1" t="s">
        <v>33508</v>
      </c>
      <c r="I4500" s="4"/>
      <c r="J4500" s="4" t="str">
        <f ca="1">IFERROR(__xludf.DUMMYFUNCTION("LEFT(INDEX(SPLIT(L4500, "" ""), 4), 2)"),"11")</f>
        <v>11</v>
      </c>
      <c r="K4500" s="1" t="s">
        <v>27197</v>
      </c>
      <c r="L4500" s="1" t="s">
        <v>33508</v>
      </c>
    </row>
    <row r="4501" spans="1:12" ht="13.2">
      <c r="A4501" s="23" t="s">
        <v>6816</v>
      </c>
      <c r="B4501" s="1">
        <v>5</v>
      </c>
      <c r="C4501" s="1" t="s">
        <v>2015</v>
      </c>
      <c r="D4501" s="1" t="s">
        <v>13043</v>
      </c>
      <c r="E4501" s="1" t="s">
        <v>34955</v>
      </c>
      <c r="H4501" s="1" t="s">
        <v>33508</v>
      </c>
      <c r="I4501" s="4"/>
      <c r="J4501" s="4" t="str">
        <f ca="1">IFERROR(__xludf.DUMMYFUNCTION("LEFT(INDEX(SPLIT(L4501, "" ""), 4), 2)"),"11")</f>
        <v>11</v>
      </c>
      <c r="K4501" s="1" t="s">
        <v>27668</v>
      </c>
      <c r="L4501" s="1" t="s">
        <v>33508</v>
      </c>
    </row>
    <row r="4502" spans="1:12" ht="13.2">
      <c r="A4502" s="22" t="s">
        <v>18861</v>
      </c>
      <c r="B4502" s="1">
        <v>5</v>
      </c>
      <c r="C4502" s="1" t="s">
        <v>34956</v>
      </c>
      <c r="D4502" s="1" t="s">
        <v>13043</v>
      </c>
      <c r="E4502" s="1" t="s">
        <v>34957</v>
      </c>
      <c r="H4502" s="1" t="s">
        <v>33508</v>
      </c>
      <c r="I4502" s="4"/>
      <c r="J4502" s="4" t="str">
        <f ca="1">IFERROR(__xludf.DUMMYFUNCTION("LEFT(INDEX(SPLIT(L4502, "" ""), 4), 2)"),"11")</f>
        <v>11</v>
      </c>
      <c r="K4502" s="1" t="s">
        <v>27420</v>
      </c>
      <c r="L4502" s="1" t="s">
        <v>33508</v>
      </c>
    </row>
    <row r="4503" spans="1:12" ht="13.2">
      <c r="A4503" s="23" t="s">
        <v>34958</v>
      </c>
      <c r="B4503" s="1">
        <v>5</v>
      </c>
      <c r="C4503" s="1" t="s">
        <v>26386</v>
      </c>
      <c r="D4503" s="1" t="s">
        <v>13043</v>
      </c>
      <c r="E4503" s="1" t="s">
        <v>34959</v>
      </c>
      <c r="H4503" s="1" t="s">
        <v>33508</v>
      </c>
      <c r="I4503" s="4"/>
      <c r="J4503" s="4" t="str">
        <f ca="1">IFERROR(__xludf.DUMMYFUNCTION("LEFT(INDEX(SPLIT(L4503, "" ""), 4), 2)"),"11")</f>
        <v>11</v>
      </c>
      <c r="K4503" s="1" t="s">
        <v>28475</v>
      </c>
      <c r="L4503" s="1" t="s">
        <v>33508</v>
      </c>
    </row>
    <row r="4504" spans="1:12" ht="13.2">
      <c r="A4504" s="22" t="s">
        <v>18861</v>
      </c>
      <c r="B4504" s="1">
        <v>5</v>
      </c>
      <c r="C4504" s="1" t="s">
        <v>34960</v>
      </c>
      <c r="D4504" s="1" t="s">
        <v>13043</v>
      </c>
      <c r="E4504" s="1" t="s">
        <v>34961</v>
      </c>
      <c r="H4504" s="1" t="s">
        <v>33508</v>
      </c>
      <c r="I4504" s="4"/>
      <c r="J4504" s="4" t="str">
        <f ca="1">IFERROR(__xludf.DUMMYFUNCTION("LEFT(INDEX(SPLIT(L4504, "" ""), 4), 2)"),"11")</f>
        <v>11</v>
      </c>
      <c r="K4504" s="1" t="s">
        <v>27420</v>
      </c>
      <c r="L4504" s="1" t="s">
        <v>33508</v>
      </c>
    </row>
    <row r="4505" spans="1:12" ht="13.2">
      <c r="A4505" s="23" t="s">
        <v>34962</v>
      </c>
      <c r="B4505" s="1">
        <v>5</v>
      </c>
      <c r="D4505" s="1" t="s">
        <v>19372</v>
      </c>
      <c r="E4505" s="1" t="s">
        <v>34963</v>
      </c>
      <c r="H4505" s="1" t="s">
        <v>33508</v>
      </c>
      <c r="I4505" s="4"/>
      <c r="J4505" s="4" t="str">
        <f ca="1">IFERROR(__xludf.DUMMYFUNCTION("LEFT(INDEX(SPLIT(L4505, "" ""), 4), 2)"),"11")</f>
        <v>11</v>
      </c>
      <c r="K4505" s="1" t="s">
        <v>34964</v>
      </c>
      <c r="L4505" s="1" t="s">
        <v>33508</v>
      </c>
    </row>
    <row r="4506" spans="1:12" ht="13.2">
      <c r="A4506" s="22" t="s">
        <v>18897</v>
      </c>
      <c r="B4506" s="1">
        <v>5</v>
      </c>
      <c r="C4506" s="1" t="s">
        <v>34729</v>
      </c>
      <c r="D4506" s="1" t="s">
        <v>13578</v>
      </c>
      <c r="E4506" s="1" t="s">
        <v>34965</v>
      </c>
      <c r="H4506" s="1" t="s">
        <v>33508</v>
      </c>
      <c r="I4506" s="4"/>
      <c r="J4506" s="4" t="str">
        <f ca="1">IFERROR(__xludf.DUMMYFUNCTION("LEFT(INDEX(SPLIT(L4506, "" ""), 4), 2)"),"11")</f>
        <v>11</v>
      </c>
      <c r="K4506" s="1" t="s">
        <v>26609</v>
      </c>
      <c r="L4506" s="1" t="s">
        <v>33508</v>
      </c>
    </row>
    <row r="4507" spans="1:12" ht="13.2">
      <c r="A4507" s="23" t="s">
        <v>19032</v>
      </c>
      <c r="B4507" s="1">
        <v>5</v>
      </c>
      <c r="D4507" s="1" t="s">
        <v>13043</v>
      </c>
      <c r="E4507" s="1" t="s">
        <v>34966</v>
      </c>
      <c r="H4507" s="1" t="s">
        <v>33508</v>
      </c>
      <c r="I4507" s="4"/>
      <c r="J4507" s="4" t="str">
        <f ca="1">IFERROR(__xludf.DUMMYFUNCTION("LEFT(INDEX(SPLIT(L4507, "" ""), 4), 2)"),"11")</f>
        <v>11</v>
      </c>
      <c r="K4507" s="1" t="s">
        <v>27197</v>
      </c>
      <c r="L4507" s="1" t="s">
        <v>33508</v>
      </c>
    </row>
    <row r="4508" spans="1:12" ht="13.2">
      <c r="A4508" s="22" t="s">
        <v>19037</v>
      </c>
      <c r="B4508" s="1">
        <v>3</v>
      </c>
      <c r="D4508" s="1" t="s">
        <v>13043</v>
      </c>
      <c r="E4508" s="1" t="s">
        <v>34967</v>
      </c>
      <c r="H4508" s="1" t="s">
        <v>33508</v>
      </c>
      <c r="I4508" s="4"/>
      <c r="J4508" s="4" t="str">
        <f ca="1">IFERROR(__xludf.DUMMYFUNCTION("LEFT(INDEX(SPLIT(L4508, "" ""), 4), 2)"),"11")</f>
        <v>11</v>
      </c>
      <c r="K4508" s="1" t="s">
        <v>27197</v>
      </c>
      <c r="L4508" s="1" t="s">
        <v>33508</v>
      </c>
    </row>
    <row r="4509" spans="1:12" ht="13.2">
      <c r="A4509" s="23" t="s">
        <v>34968</v>
      </c>
      <c r="B4509" s="1">
        <v>5</v>
      </c>
      <c r="C4509" s="1" t="s">
        <v>34969</v>
      </c>
      <c r="D4509" s="1" t="s">
        <v>13043</v>
      </c>
      <c r="E4509" s="1" t="s">
        <v>34970</v>
      </c>
      <c r="H4509" s="1" t="s">
        <v>33508</v>
      </c>
      <c r="I4509" s="4"/>
      <c r="J4509" s="4" t="str">
        <f ca="1">IFERROR(__xludf.DUMMYFUNCTION("LEFT(INDEX(SPLIT(L4509, "" ""), 4), 2)"),"11")</f>
        <v>11</v>
      </c>
      <c r="K4509" s="1" t="s">
        <v>27668</v>
      </c>
      <c r="L4509" s="1" t="s">
        <v>33508</v>
      </c>
    </row>
    <row r="4510" spans="1:12" ht="13.2">
      <c r="A4510" s="22" t="s">
        <v>34971</v>
      </c>
      <c r="B4510" s="1">
        <v>4</v>
      </c>
      <c r="C4510" s="1" t="s">
        <v>8656</v>
      </c>
      <c r="D4510" s="1" t="s">
        <v>19372</v>
      </c>
      <c r="E4510" s="1" t="s">
        <v>34972</v>
      </c>
      <c r="H4510" s="1" t="s">
        <v>33508</v>
      </c>
      <c r="I4510" s="4"/>
      <c r="J4510" s="4" t="str">
        <f ca="1">IFERROR(__xludf.DUMMYFUNCTION("LEFT(INDEX(SPLIT(L4510, "" ""), 4), 2)"),"11")</f>
        <v>11</v>
      </c>
      <c r="K4510" s="1" t="s">
        <v>27668</v>
      </c>
      <c r="L4510" s="1" t="s">
        <v>33508</v>
      </c>
    </row>
    <row r="4511" spans="1:12" ht="13.2">
      <c r="A4511" s="23" t="s">
        <v>34973</v>
      </c>
      <c r="B4511" s="1">
        <v>4</v>
      </c>
      <c r="C4511" s="1" t="s">
        <v>34974</v>
      </c>
      <c r="D4511" s="1" t="s">
        <v>13043</v>
      </c>
      <c r="E4511" s="1" t="s">
        <v>34975</v>
      </c>
      <c r="H4511" s="1" t="s">
        <v>33508</v>
      </c>
      <c r="I4511" s="4"/>
      <c r="J4511" s="4" t="str">
        <f ca="1">IFERROR(__xludf.DUMMYFUNCTION("LEFT(INDEX(SPLIT(L4511, "" ""), 4), 2)"),"11")</f>
        <v>11</v>
      </c>
      <c r="K4511" s="1" t="s">
        <v>27668</v>
      </c>
      <c r="L4511" s="1" t="s">
        <v>33508</v>
      </c>
    </row>
    <row r="4512" spans="1:12" ht="13.2">
      <c r="A4512" s="22" t="s">
        <v>20592</v>
      </c>
      <c r="B4512" s="1">
        <v>5</v>
      </c>
      <c r="D4512" s="1" t="s">
        <v>13043</v>
      </c>
      <c r="E4512" s="1" t="s">
        <v>34976</v>
      </c>
      <c r="H4512" s="1" t="s">
        <v>33508</v>
      </c>
      <c r="I4512" s="4"/>
      <c r="J4512" s="4" t="str">
        <f ca="1">IFERROR(__xludf.DUMMYFUNCTION("LEFT(INDEX(SPLIT(L4512, "" ""), 4), 2)"),"11")</f>
        <v>11</v>
      </c>
      <c r="K4512" s="1" t="s">
        <v>27197</v>
      </c>
      <c r="L4512" s="1" t="s">
        <v>33508</v>
      </c>
    </row>
    <row r="4513" spans="1:12" ht="13.2">
      <c r="A4513" s="23" t="s">
        <v>18973</v>
      </c>
      <c r="B4513" s="1">
        <v>5</v>
      </c>
      <c r="D4513" s="1" t="s">
        <v>13043</v>
      </c>
      <c r="E4513" s="1" t="s">
        <v>34977</v>
      </c>
      <c r="H4513" s="1" t="s">
        <v>33508</v>
      </c>
      <c r="I4513" s="4"/>
      <c r="J4513" s="4" t="str">
        <f ca="1">IFERROR(__xludf.DUMMYFUNCTION("LEFT(INDEX(SPLIT(L4513, "" ""), 4), 2)"),"11")</f>
        <v>11</v>
      </c>
      <c r="K4513" s="1" t="s">
        <v>27197</v>
      </c>
      <c r="L4513" s="1" t="s">
        <v>33508</v>
      </c>
    </row>
    <row r="4514" spans="1:12" ht="13.2">
      <c r="A4514" s="22" t="s">
        <v>18878</v>
      </c>
      <c r="B4514" s="1">
        <v>5</v>
      </c>
      <c r="D4514" s="1" t="s">
        <v>19372</v>
      </c>
      <c r="E4514" s="1" t="s">
        <v>34978</v>
      </c>
      <c r="H4514" s="1" t="s">
        <v>33508</v>
      </c>
      <c r="I4514" s="4"/>
      <c r="J4514" s="4" t="str">
        <f ca="1">IFERROR(__xludf.DUMMYFUNCTION("LEFT(INDEX(SPLIT(L4514, "" ""), 4), 2)"),"11")</f>
        <v>11</v>
      </c>
      <c r="K4514" s="1" t="s">
        <v>27488</v>
      </c>
      <c r="L4514" s="1" t="s">
        <v>33508</v>
      </c>
    </row>
    <row r="4515" spans="1:12" ht="13.2">
      <c r="A4515" s="23" t="s">
        <v>18878</v>
      </c>
      <c r="B4515" s="1">
        <v>5</v>
      </c>
      <c r="D4515" s="1" t="s">
        <v>13043</v>
      </c>
      <c r="E4515" s="1" t="s">
        <v>34979</v>
      </c>
      <c r="H4515" s="1" t="s">
        <v>33508</v>
      </c>
      <c r="I4515" s="4"/>
      <c r="J4515" s="4" t="str">
        <f ca="1">IFERROR(__xludf.DUMMYFUNCTION("LEFT(INDEX(SPLIT(L4515, "" ""), 4), 2)"),"11")</f>
        <v>11</v>
      </c>
      <c r="K4515" s="1" t="s">
        <v>27488</v>
      </c>
      <c r="L4515" s="1" t="s">
        <v>33508</v>
      </c>
    </row>
    <row r="4516" spans="1:12" ht="13.2">
      <c r="A4516" s="22" t="s">
        <v>3063</v>
      </c>
      <c r="B4516" s="1">
        <v>5</v>
      </c>
      <c r="D4516" s="1" t="s">
        <v>19372</v>
      </c>
      <c r="E4516" s="1" t="s">
        <v>34980</v>
      </c>
      <c r="H4516" s="1" t="s">
        <v>33508</v>
      </c>
      <c r="I4516" s="4"/>
      <c r="J4516" s="4" t="str">
        <f ca="1">IFERROR(__xludf.DUMMYFUNCTION("LEFT(INDEX(SPLIT(L4516, "" ""), 4), 2)"),"11")</f>
        <v>11</v>
      </c>
      <c r="K4516" s="1" t="s">
        <v>27561</v>
      </c>
      <c r="L4516" s="1" t="s">
        <v>33508</v>
      </c>
    </row>
    <row r="4517" spans="1:12" ht="13.2">
      <c r="A4517" s="23" t="s">
        <v>34981</v>
      </c>
      <c r="B4517" s="1">
        <v>5</v>
      </c>
      <c r="C4517" s="1" t="s">
        <v>34982</v>
      </c>
      <c r="D4517" s="1" t="s">
        <v>13043</v>
      </c>
      <c r="E4517" s="1" t="s">
        <v>34983</v>
      </c>
      <c r="H4517" s="1" t="s">
        <v>33508</v>
      </c>
      <c r="I4517" s="4"/>
      <c r="J4517" s="4" t="str">
        <f ca="1">IFERROR(__xludf.DUMMYFUNCTION("LEFT(INDEX(SPLIT(L4517, "" ""), 4), 2)"),"11")</f>
        <v>11</v>
      </c>
      <c r="K4517" s="1" t="s">
        <v>31806</v>
      </c>
      <c r="L4517" s="1" t="s">
        <v>33508</v>
      </c>
    </row>
    <row r="4518" spans="1:12" ht="13.2">
      <c r="A4518" s="22" t="s">
        <v>34984</v>
      </c>
      <c r="B4518" s="1">
        <v>5</v>
      </c>
      <c r="C4518" s="1" t="s">
        <v>34985</v>
      </c>
      <c r="D4518" s="1" t="s">
        <v>13043</v>
      </c>
      <c r="E4518" s="1" t="s">
        <v>34986</v>
      </c>
      <c r="H4518" s="1" t="s">
        <v>33508</v>
      </c>
      <c r="I4518" s="4"/>
      <c r="J4518" s="4" t="str">
        <f ca="1">IFERROR(__xludf.DUMMYFUNCTION("LEFT(INDEX(SPLIT(L4518, "" ""), 4), 2)"),"11")</f>
        <v>11</v>
      </c>
      <c r="K4518" s="1" t="s">
        <v>27668</v>
      </c>
      <c r="L4518" s="1" t="s">
        <v>33508</v>
      </c>
    </row>
    <row r="4519" spans="1:12" ht="13.2">
      <c r="A4519" s="23" t="s">
        <v>18958</v>
      </c>
      <c r="B4519" s="1">
        <v>5</v>
      </c>
      <c r="D4519" s="1" t="s">
        <v>13043</v>
      </c>
      <c r="E4519" s="1" t="s">
        <v>34987</v>
      </c>
      <c r="H4519" s="1" t="s">
        <v>33508</v>
      </c>
      <c r="I4519" s="4"/>
      <c r="J4519" s="4" t="str">
        <f ca="1">IFERROR(__xludf.DUMMYFUNCTION("LEFT(INDEX(SPLIT(L4519, "" ""), 4), 2)"),"11")</f>
        <v>11</v>
      </c>
      <c r="K4519" s="1" t="s">
        <v>27197</v>
      </c>
      <c r="L4519" s="1" t="s">
        <v>33508</v>
      </c>
    </row>
    <row r="4520" spans="1:12" ht="13.2">
      <c r="A4520" s="22" t="s">
        <v>19037</v>
      </c>
      <c r="B4520" s="1">
        <v>5</v>
      </c>
      <c r="D4520" s="1" t="s">
        <v>13043</v>
      </c>
      <c r="E4520" s="1" t="s">
        <v>34988</v>
      </c>
      <c r="H4520" s="1" t="s">
        <v>33508</v>
      </c>
      <c r="I4520" s="4"/>
      <c r="J4520" s="4" t="str">
        <f ca="1">IFERROR(__xludf.DUMMYFUNCTION("LEFT(INDEX(SPLIT(L4520, "" ""), 4), 2)"),"11")</f>
        <v>11</v>
      </c>
      <c r="K4520" s="1" t="s">
        <v>27197</v>
      </c>
      <c r="L4520" s="1" t="s">
        <v>33508</v>
      </c>
    </row>
    <row r="4521" spans="1:12" ht="13.2">
      <c r="A4521" s="23" t="s">
        <v>20460</v>
      </c>
      <c r="B4521" s="1">
        <v>5</v>
      </c>
      <c r="D4521" s="1" t="s">
        <v>13043</v>
      </c>
      <c r="E4521" s="1" t="s">
        <v>34989</v>
      </c>
      <c r="H4521" s="1" t="s">
        <v>33508</v>
      </c>
      <c r="I4521" s="4"/>
      <c r="J4521" s="4" t="str">
        <f ca="1">IFERROR(__xludf.DUMMYFUNCTION("LEFT(INDEX(SPLIT(L4521, "" ""), 4), 2)"),"11")</f>
        <v>11</v>
      </c>
      <c r="K4521" s="1" t="s">
        <v>27197</v>
      </c>
      <c r="L4521" s="1" t="s">
        <v>33508</v>
      </c>
    </row>
    <row r="4522" spans="1:12" ht="13.2">
      <c r="A4522" s="22" t="s">
        <v>18878</v>
      </c>
      <c r="B4522" s="1">
        <v>5</v>
      </c>
      <c r="D4522" s="1" t="s">
        <v>13043</v>
      </c>
      <c r="E4522" s="1" t="s">
        <v>34990</v>
      </c>
      <c r="H4522" s="1" t="s">
        <v>33508</v>
      </c>
      <c r="I4522" s="4"/>
      <c r="J4522" s="4" t="str">
        <f ca="1">IFERROR(__xludf.DUMMYFUNCTION("LEFT(INDEX(SPLIT(L4522, "" ""), 4), 2)"),"11")</f>
        <v>11</v>
      </c>
      <c r="K4522" s="1" t="s">
        <v>27488</v>
      </c>
      <c r="L4522" s="1" t="s">
        <v>33508</v>
      </c>
    </row>
    <row r="4523" spans="1:12" ht="13.2">
      <c r="A4523" s="23" t="s">
        <v>18861</v>
      </c>
      <c r="B4523" s="1">
        <v>1</v>
      </c>
      <c r="C4523" s="1" t="s">
        <v>34991</v>
      </c>
      <c r="D4523" s="1" t="s">
        <v>13043</v>
      </c>
      <c r="E4523" s="1" t="s">
        <v>34992</v>
      </c>
      <c r="H4523" s="1" t="s">
        <v>33508</v>
      </c>
      <c r="I4523" s="4"/>
      <c r="J4523" s="4" t="str">
        <f ca="1">IFERROR(__xludf.DUMMYFUNCTION("LEFT(INDEX(SPLIT(L4523, "" ""), 4), 2)"),"11")</f>
        <v>11</v>
      </c>
      <c r="K4523" s="1" t="s">
        <v>27420</v>
      </c>
      <c r="L4523" s="1" t="s">
        <v>33508</v>
      </c>
    </row>
    <row r="4524" spans="1:12" ht="13.2">
      <c r="A4524" s="22" t="s">
        <v>18844</v>
      </c>
      <c r="B4524" s="1">
        <v>5</v>
      </c>
      <c r="D4524" s="1" t="s">
        <v>13043</v>
      </c>
      <c r="E4524" s="1" t="s">
        <v>34993</v>
      </c>
      <c r="H4524" s="1" t="s">
        <v>33508</v>
      </c>
      <c r="I4524" s="4"/>
      <c r="J4524" s="4" t="str">
        <f ca="1">IFERROR(__xludf.DUMMYFUNCTION("LEFT(INDEX(SPLIT(L4524, "" ""), 4), 2)"),"11")</f>
        <v>11</v>
      </c>
      <c r="K4524" s="1" t="s">
        <v>27197</v>
      </c>
      <c r="L4524" s="1" t="s">
        <v>33508</v>
      </c>
    </row>
    <row r="4525" spans="1:12" ht="13.2">
      <c r="A4525" s="23" t="s">
        <v>19037</v>
      </c>
      <c r="B4525" s="1">
        <v>5</v>
      </c>
      <c r="D4525" s="1" t="s">
        <v>13043</v>
      </c>
      <c r="E4525" s="1" t="s">
        <v>34994</v>
      </c>
      <c r="H4525" s="1" t="s">
        <v>33508</v>
      </c>
      <c r="I4525" s="4"/>
      <c r="J4525" s="4" t="str">
        <f ca="1">IFERROR(__xludf.DUMMYFUNCTION("LEFT(INDEX(SPLIT(L4525, "" ""), 4), 2)"),"11")</f>
        <v>11</v>
      </c>
      <c r="K4525" s="1" t="s">
        <v>27197</v>
      </c>
      <c r="L4525" s="1" t="s">
        <v>33508</v>
      </c>
    </row>
    <row r="4526" spans="1:12" ht="13.2">
      <c r="A4526" s="22" t="s">
        <v>18844</v>
      </c>
      <c r="B4526" s="1">
        <v>5</v>
      </c>
      <c r="D4526" s="1" t="s">
        <v>13043</v>
      </c>
      <c r="E4526" s="1" t="s">
        <v>34995</v>
      </c>
      <c r="H4526" s="1" t="s">
        <v>33508</v>
      </c>
      <c r="I4526" s="4"/>
      <c r="J4526" s="4" t="str">
        <f ca="1">IFERROR(__xludf.DUMMYFUNCTION("LEFT(INDEX(SPLIT(L4526, "" ""), 4), 2)"),"11")</f>
        <v>11</v>
      </c>
      <c r="K4526" s="1" t="s">
        <v>27197</v>
      </c>
      <c r="L4526" s="1" t="s">
        <v>33508</v>
      </c>
    </row>
    <row r="4527" spans="1:12" ht="13.2">
      <c r="A4527" s="23" t="s">
        <v>34996</v>
      </c>
      <c r="B4527" s="1">
        <v>5</v>
      </c>
      <c r="D4527" s="1" t="s">
        <v>13043</v>
      </c>
      <c r="E4527" s="1" t="s">
        <v>34997</v>
      </c>
      <c r="H4527" s="1" t="s">
        <v>33508</v>
      </c>
      <c r="I4527" s="4"/>
      <c r="J4527" s="4" t="str">
        <f ca="1">IFERROR(__xludf.DUMMYFUNCTION("LEFT(INDEX(SPLIT(L4527, "" ""), 4), 2)"),"11")</f>
        <v>11</v>
      </c>
      <c r="K4527" s="1" t="s">
        <v>27427</v>
      </c>
      <c r="L4527" s="1" t="s">
        <v>33508</v>
      </c>
    </row>
    <row r="4528" spans="1:12" ht="13.2">
      <c r="A4528" s="22" t="s">
        <v>34998</v>
      </c>
      <c r="B4528" s="1">
        <v>5</v>
      </c>
      <c r="D4528" s="1" t="s">
        <v>19372</v>
      </c>
      <c r="E4528" s="1" t="s">
        <v>34999</v>
      </c>
      <c r="H4528" s="1" t="s">
        <v>33508</v>
      </c>
      <c r="I4528" s="4"/>
      <c r="J4528" s="4" t="str">
        <f ca="1">IFERROR(__xludf.DUMMYFUNCTION("LEFT(INDEX(SPLIT(L4528, "" ""), 4), 2)"),"11")</f>
        <v>11</v>
      </c>
      <c r="K4528" s="1" t="s">
        <v>30051</v>
      </c>
      <c r="L4528" s="1" t="s">
        <v>33508</v>
      </c>
    </row>
    <row r="4529" spans="1:12" ht="13.2">
      <c r="A4529" s="23" t="s">
        <v>35000</v>
      </c>
      <c r="B4529" s="1">
        <v>5</v>
      </c>
      <c r="C4529" s="1" t="s">
        <v>34548</v>
      </c>
      <c r="D4529" s="1" t="s">
        <v>19372</v>
      </c>
      <c r="E4529" s="1" t="s">
        <v>35001</v>
      </c>
      <c r="H4529" s="1" t="s">
        <v>33508</v>
      </c>
      <c r="I4529" s="4"/>
      <c r="J4529" s="4" t="str">
        <f ca="1">IFERROR(__xludf.DUMMYFUNCTION("LEFT(INDEX(SPLIT(L4529, "" ""), 4), 2)"),"11")</f>
        <v>11</v>
      </c>
      <c r="K4529" s="1" t="s">
        <v>27431</v>
      </c>
      <c r="L4529" s="1" t="s">
        <v>33508</v>
      </c>
    </row>
    <row r="4530" spans="1:12" ht="13.2">
      <c r="A4530" s="22" t="s">
        <v>35002</v>
      </c>
      <c r="B4530" s="1">
        <v>5</v>
      </c>
      <c r="D4530" s="1" t="s">
        <v>19372</v>
      </c>
      <c r="E4530" s="1" t="s">
        <v>35003</v>
      </c>
      <c r="H4530" s="1" t="s">
        <v>33508</v>
      </c>
      <c r="I4530" s="4"/>
      <c r="J4530" s="4" t="str">
        <f ca="1">IFERROR(__xludf.DUMMYFUNCTION("LEFT(INDEX(SPLIT(L4530, "" ""), 4), 2)"),"11")</f>
        <v>11</v>
      </c>
      <c r="K4530" s="1" t="s">
        <v>27561</v>
      </c>
      <c r="L4530" s="1" t="s">
        <v>33508</v>
      </c>
    </row>
    <row r="4531" spans="1:12" ht="13.2">
      <c r="A4531" s="23" t="s">
        <v>21100</v>
      </c>
      <c r="B4531" s="1">
        <v>5</v>
      </c>
      <c r="C4531" s="1" t="s">
        <v>4636</v>
      </c>
      <c r="D4531" s="1" t="s">
        <v>19372</v>
      </c>
      <c r="E4531" s="1" t="s">
        <v>35004</v>
      </c>
      <c r="H4531" s="1" t="s">
        <v>33508</v>
      </c>
      <c r="I4531" s="4"/>
      <c r="J4531" s="4" t="str">
        <f ca="1">IFERROR(__xludf.DUMMYFUNCTION("LEFT(INDEX(SPLIT(L4531, "" ""), 4), 2)"),"11")</f>
        <v>11</v>
      </c>
      <c r="K4531" s="1" t="s">
        <v>35005</v>
      </c>
      <c r="L4531" s="1" t="s">
        <v>33508</v>
      </c>
    </row>
    <row r="4532" spans="1:12" ht="13.2">
      <c r="A4532" s="22" t="s">
        <v>35006</v>
      </c>
      <c r="B4532" s="1">
        <v>5</v>
      </c>
      <c r="C4532" s="1" t="s">
        <v>2020</v>
      </c>
      <c r="D4532" s="1" t="s">
        <v>13043</v>
      </c>
      <c r="E4532" s="1" t="s">
        <v>35007</v>
      </c>
      <c r="H4532" s="1" t="s">
        <v>33508</v>
      </c>
      <c r="I4532" s="4"/>
      <c r="J4532" s="4" t="str">
        <f ca="1">IFERROR(__xludf.DUMMYFUNCTION("LEFT(INDEX(SPLIT(L4532, "" ""), 4), 2)"),"11")</f>
        <v>11</v>
      </c>
      <c r="K4532" s="1" t="s">
        <v>27668</v>
      </c>
      <c r="L4532" s="1" t="s">
        <v>33508</v>
      </c>
    </row>
    <row r="4533" spans="1:12" ht="13.2">
      <c r="A4533" s="23" t="s">
        <v>35008</v>
      </c>
      <c r="B4533" s="1">
        <v>5</v>
      </c>
      <c r="C4533" s="1" t="s">
        <v>33663</v>
      </c>
      <c r="D4533" s="1" t="s">
        <v>13043</v>
      </c>
      <c r="E4533" s="1" t="s">
        <v>3126</v>
      </c>
      <c r="H4533" s="1" t="s">
        <v>33508</v>
      </c>
      <c r="I4533" s="4"/>
      <c r="J4533" s="4" t="str">
        <f ca="1">IFERROR(__xludf.DUMMYFUNCTION("LEFT(INDEX(SPLIT(L4533, "" ""), 4), 2)"),"11")</f>
        <v>11</v>
      </c>
      <c r="K4533" s="1" t="s">
        <v>27431</v>
      </c>
      <c r="L4533" s="1" t="s">
        <v>33508</v>
      </c>
    </row>
    <row r="4534" spans="1:12" ht="13.2">
      <c r="A4534" s="22" t="s">
        <v>18878</v>
      </c>
      <c r="B4534" s="1">
        <v>5</v>
      </c>
      <c r="D4534" s="1" t="s">
        <v>13043</v>
      </c>
      <c r="E4534" s="1" t="s">
        <v>35009</v>
      </c>
      <c r="H4534" s="1" t="s">
        <v>33508</v>
      </c>
      <c r="I4534" s="4"/>
      <c r="J4534" s="4" t="str">
        <f ca="1">IFERROR(__xludf.DUMMYFUNCTION("LEFT(INDEX(SPLIT(L4534, "" ""), 4), 2)"),"11")</f>
        <v>11</v>
      </c>
      <c r="K4534" s="1" t="s">
        <v>27488</v>
      </c>
      <c r="L4534" s="1" t="s">
        <v>33508</v>
      </c>
    </row>
    <row r="4535" spans="1:12" ht="13.2">
      <c r="A4535" s="23" t="s">
        <v>18878</v>
      </c>
      <c r="B4535" s="1">
        <v>5</v>
      </c>
      <c r="D4535" s="1" t="s">
        <v>19372</v>
      </c>
      <c r="E4535" s="1" t="s">
        <v>35010</v>
      </c>
      <c r="H4535" s="1" t="s">
        <v>33508</v>
      </c>
      <c r="I4535" s="4"/>
      <c r="J4535" s="4" t="str">
        <f ca="1">IFERROR(__xludf.DUMMYFUNCTION("LEFT(INDEX(SPLIT(L4535, "" ""), 4), 2)"),"11")</f>
        <v>11</v>
      </c>
      <c r="K4535" s="1" t="s">
        <v>27488</v>
      </c>
      <c r="L4535" s="1" t="s">
        <v>33508</v>
      </c>
    </row>
    <row r="4536" spans="1:12" ht="13.2">
      <c r="A4536" s="22" t="s">
        <v>20750</v>
      </c>
      <c r="B4536" s="1">
        <v>5</v>
      </c>
      <c r="D4536" s="1" t="s">
        <v>19372</v>
      </c>
      <c r="E4536" s="1" t="s">
        <v>35011</v>
      </c>
      <c r="H4536" s="1" t="s">
        <v>33508</v>
      </c>
      <c r="I4536" s="4"/>
      <c r="J4536" s="4" t="str">
        <f ca="1">IFERROR(__xludf.DUMMYFUNCTION("LEFT(INDEX(SPLIT(L4536, "" ""), 4), 2)"),"11")</f>
        <v>11</v>
      </c>
      <c r="K4536" s="1" t="s">
        <v>27197</v>
      </c>
      <c r="L4536" s="1" t="s">
        <v>33508</v>
      </c>
    </row>
    <row r="4537" spans="1:12" ht="13.2">
      <c r="A4537" s="23" t="s">
        <v>26473</v>
      </c>
      <c r="B4537" s="1">
        <v>5</v>
      </c>
      <c r="D4537" s="1" t="s">
        <v>13578</v>
      </c>
      <c r="E4537" s="1" t="s">
        <v>35012</v>
      </c>
      <c r="H4537" s="1" t="s">
        <v>33508</v>
      </c>
      <c r="I4537" s="4"/>
      <c r="J4537" s="4" t="str">
        <f ca="1">IFERROR(__xludf.DUMMYFUNCTION("LEFT(INDEX(SPLIT(L4537, "" ""), 4), 2)"),"11")</f>
        <v>11</v>
      </c>
      <c r="K4537" s="1" t="s">
        <v>27750</v>
      </c>
      <c r="L4537" s="1" t="s">
        <v>33508</v>
      </c>
    </row>
    <row r="4538" spans="1:12" ht="13.2">
      <c r="A4538" s="22" t="s">
        <v>35013</v>
      </c>
      <c r="B4538" s="1">
        <v>5</v>
      </c>
      <c r="D4538" s="1" t="s">
        <v>19372</v>
      </c>
      <c r="E4538" s="1" t="s">
        <v>35014</v>
      </c>
      <c r="H4538" s="1" t="s">
        <v>33508</v>
      </c>
      <c r="I4538" s="4"/>
      <c r="J4538" s="4" t="str">
        <f ca="1">IFERROR(__xludf.DUMMYFUNCTION("LEFT(INDEX(SPLIT(L4538, "" ""), 4), 2)"),"11")</f>
        <v>11</v>
      </c>
      <c r="K4538" s="1" t="s">
        <v>27308</v>
      </c>
      <c r="L4538" s="1" t="s">
        <v>33508</v>
      </c>
    </row>
    <row r="4539" spans="1:12" ht="13.2">
      <c r="A4539" s="23" t="s">
        <v>18873</v>
      </c>
      <c r="B4539" s="1">
        <v>5</v>
      </c>
      <c r="D4539" s="1" t="s">
        <v>13043</v>
      </c>
      <c r="E4539" s="1" t="s">
        <v>35015</v>
      </c>
      <c r="H4539" s="1" t="s">
        <v>33508</v>
      </c>
      <c r="I4539" s="4"/>
      <c r="J4539" s="4" t="str">
        <f ca="1">IFERROR(__xludf.DUMMYFUNCTION("LEFT(INDEX(SPLIT(L4539, "" ""), 4), 2)"),"11")</f>
        <v>11</v>
      </c>
      <c r="K4539" s="1" t="s">
        <v>27197</v>
      </c>
      <c r="L4539" s="1" t="s">
        <v>33508</v>
      </c>
    </row>
    <row r="4540" spans="1:12" ht="13.2">
      <c r="A4540" s="22" t="s">
        <v>18940</v>
      </c>
      <c r="B4540" s="1">
        <v>5</v>
      </c>
      <c r="D4540" s="1" t="s">
        <v>13043</v>
      </c>
      <c r="E4540" s="1" t="s">
        <v>35016</v>
      </c>
      <c r="H4540" s="1" t="s">
        <v>33508</v>
      </c>
      <c r="I4540" s="4"/>
      <c r="J4540" s="4" t="str">
        <f ca="1">IFERROR(__xludf.DUMMYFUNCTION("LEFT(INDEX(SPLIT(L4540, "" ""), 4), 2)"),"11")</f>
        <v>11</v>
      </c>
      <c r="K4540" s="1" t="s">
        <v>27197</v>
      </c>
      <c r="L4540" s="1" t="s">
        <v>33508</v>
      </c>
    </row>
    <row r="4541" spans="1:12" ht="13.2">
      <c r="A4541" s="23" t="s">
        <v>35017</v>
      </c>
      <c r="B4541" s="1">
        <v>5</v>
      </c>
      <c r="D4541" s="1" t="s">
        <v>13578</v>
      </c>
      <c r="E4541" s="1" t="s">
        <v>35018</v>
      </c>
      <c r="H4541" s="1" t="s">
        <v>33508</v>
      </c>
      <c r="I4541" s="4"/>
      <c r="J4541" s="4" t="str">
        <f ca="1">IFERROR(__xludf.DUMMYFUNCTION("LEFT(INDEX(SPLIT(L4541, "" ""), 4), 2)"),"11")</f>
        <v>11</v>
      </c>
      <c r="K4541" s="1" t="s">
        <v>35019</v>
      </c>
      <c r="L4541" s="1" t="s">
        <v>33508</v>
      </c>
    </row>
    <row r="4542" spans="1:12" ht="13.2">
      <c r="A4542" s="22" t="s">
        <v>35020</v>
      </c>
      <c r="B4542" s="1">
        <v>5</v>
      </c>
      <c r="C4542" s="1" t="s">
        <v>26517</v>
      </c>
      <c r="D4542" s="1" t="s">
        <v>13043</v>
      </c>
      <c r="E4542" s="1" t="s">
        <v>35021</v>
      </c>
      <c r="H4542" s="1" t="s">
        <v>33508</v>
      </c>
      <c r="I4542" s="4"/>
      <c r="J4542" s="4" t="str">
        <f ca="1">IFERROR(__xludf.DUMMYFUNCTION("LEFT(INDEX(SPLIT(L4542, "" ""), 4), 2)"),"11")</f>
        <v>11</v>
      </c>
      <c r="K4542" s="1" t="s">
        <v>35022</v>
      </c>
      <c r="L4542" s="1" t="s">
        <v>33508</v>
      </c>
    </row>
    <row r="4543" spans="1:12" ht="13.2">
      <c r="A4543" s="23" t="s">
        <v>35023</v>
      </c>
      <c r="B4543" s="1">
        <v>5</v>
      </c>
      <c r="D4543" s="1" t="s">
        <v>13043</v>
      </c>
      <c r="E4543" s="1" t="s">
        <v>35024</v>
      </c>
      <c r="H4543" s="1" t="s">
        <v>33508</v>
      </c>
      <c r="I4543" s="4"/>
      <c r="J4543" s="4" t="str">
        <f ca="1">IFERROR(__xludf.DUMMYFUNCTION("LEFT(INDEX(SPLIT(L4543, "" ""), 4), 2)"),"11")</f>
        <v>11</v>
      </c>
      <c r="K4543" s="1" t="s">
        <v>27750</v>
      </c>
      <c r="L4543" s="1" t="s">
        <v>33508</v>
      </c>
    </row>
    <row r="4544" spans="1:12" ht="13.2">
      <c r="A4544" s="22" t="s">
        <v>19158</v>
      </c>
      <c r="B4544" s="1">
        <v>5</v>
      </c>
      <c r="D4544" s="1" t="s">
        <v>19372</v>
      </c>
      <c r="E4544" s="1" t="s">
        <v>26379</v>
      </c>
      <c r="H4544" s="1" t="s">
        <v>33508</v>
      </c>
      <c r="I4544" s="4"/>
      <c r="J4544" s="4" t="str">
        <f ca="1">IFERROR(__xludf.DUMMYFUNCTION("LEFT(INDEX(SPLIT(L4544, "" ""), 4), 2)"),"11")</f>
        <v>11</v>
      </c>
      <c r="K4544" s="1" t="s">
        <v>27197</v>
      </c>
      <c r="L4544" s="1" t="s">
        <v>33508</v>
      </c>
    </row>
    <row r="4545" spans="1:12" ht="13.2">
      <c r="A4545" s="23" t="s">
        <v>18903</v>
      </c>
      <c r="B4545" s="1">
        <v>5</v>
      </c>
      <c r="D4545" s="1" t="s">
        <v>13578</v>
      </c>
      <c r="E4545" s="1" t="s">
        <v>35025</v>
      </c>
      <c r="H4545" s="1" t="s">
        <v>33508</v>
      </c>
      <c r="I4545" s="4"/>
      <c r="J4545" s="4" t="str">
        <f ca="1">IFERROR(__xludf.DUMMYFUNCTION("LEFT(INDEX(SPLIT(L4545, "" ""), 4), 2)"),"11")</f>
        <v>11</v>
      </c>
      <c r="K4545" s="1" t="s">
        <v>27197</v>
      </c>
      <c r="L4545" s="1" t="s">
        <v>33508</v>
      </c>
    </row>
    <row r="4546" spans="1:12" ht="13.2">
      <c r="A4546" s="20" t="s">
        <v>18878</v>
      </c>
      <c r="B4546" s="1">
        <v>5</v>
      </c>
      <c r="D4546" s="1" t="s">
        <v>19372</v>
      </c>
      <c r="E4546" s="1" t="s">
        <v>35026</v>
      </c>
      <c r="H4546" s="1" t="s">
        <v>33508</v>
      </c>
      <c r="I4546" s="4"/>
      <c r="J4546" s="4" t="str">
        <f ca="1">IFERROR(__xludf.DUMMYFUNCTION("LEFT(INDEX(SPLIT(L4546, "" ""), 4), 2)"),"11")</f>
        <v>11</v>
      </c>
      <c r="K4546" s="1" t="s">
        <v>27488</v>
      </c>
      <c r="L4546" s="1" t="s">
        <v>33508</v>
      </c>
    </row>
    <row r="4547" spans="1:12" ht="13.2">
      <c r="A4547" s="20" t="s">
        <v>18910</v>
      </c>
      <c r="B4547" s="1">
        <v>5</v>
      </c>
      <c r="D4547" s="1" t="s">
        <v>13043</v>
      </c>
      <c r="E4547" s="1" t="s">
        <v>26075</v>
      </c>
      <c r="H4547" s="1" t="s">
        <v>33508</v>
      </c>
      <c r="I4547" s="4"/>
      <c r="J4547" s="4" t="str">
        <f ca="1">IFERROR(__xludf.DUMMYFUNCTION("LEFT(INDEX(SPLIT(L4547, "" ""), 4), 2)"),"11")</f>
        <v>11</v>
      </c>
      <c r="K4547" s="1" t="s">
        <v>27197</v>
      </c>
      <c r="L4547" s="1" t="s">
        <v>33508</v>
      </c>
    </row>
    <row r="4548" spans="1:12" ht="13.2">
      <c r="A4548" s="20" t="s">
        <v>18973</v>
      </c>
      <c r="B4548" s="1">
        <v>5</v>
      </c>
      <c r="D4548" s="1" t="s">
        <v>19372</v>
      </c>
      <c r="E4548" s="1" t="s">
        <v>35027</v>
      </c>
      <c r="H4548" s="1" t="s">
        <v>33508</v>
      </c>
      <c r="I4548" s="4"/>
      <c r="J4548" s="4" t="str">
        <f ca="1">IFERROR(__xludf.DUMMYFUNCTION("LEFT(INDEX(SPLIT(L4548, "" ""), 4), 2)"),"11")</f>
        <v>11</v>
      </c>
      <c r="K4548" s="1" t="s">
        <v>27197</v>
      </c>
      <c r="L4548" s="1" t="s">
        <v>33508</v>
      </c>
    </row>
    <row r="4549" spans="1:12" ht="13.2">
      <c r="A4549" s="20" t="s">
        <v>18936</v>
      </c>
      <c r="B4549" s="1">
        <v>5</v>
      </c>
      <c r="C4549" s="1" t="s">
        <v>35028</v>
      </c>
      <c r="D4549" s="1" t="s">
        <v>13578</v>
      </c>
      <c r="E4549" s="1" t="s">
        <v>35029</v>
      </c>
      <c r="H4549" s="1" t="s">
        <v>33508</v>
      </c>
      <c r="I4549" s="4"/>
      <c r="J4549" s="4" t="str">
        <f ca="1">IFERROR(__xludf.DUMMYFUNCTION("LEFT(INDEX(SPLIT(L4549, "" ""), 4), 2)"),"11")</f>
        <v>11</v>
      </c>
      <c r="K4549" s="1" t="s">
        <v>27477</v>
      </c>
      <c r="L4549" s="1" t="s">
        <v>33508</v>
      </c>
    </row>
    <row r="4550" spans="1:12" ht="13.2">
      <c r="A4550" s="20" t="s">
        <v>19176</v>
      </c>
      <c r="B4550" s="1">
        <v>5</v>
      </c>
      <c r="C4550" s="1" t="s">
        <v>35030</v>
      </c>
      <c r="D4550" s="1" t="s">
        <v>13043</v>
      </c>
      <c r="E4550" s="1" t="s">
        <v>35031</v>
      </c>
      <c r="H4550" s="1" t="s">
        <v>33508</v>
      </c>
      <c r="I4550" s="4"/>
      <c r="J4550" s="4" t="str">
        <f ca="1">IFERROR(__xludf.DUMMYFUNCTION("LEFT(INDEX(SPLIT(L4550, "" ""), 4), 2)"),"11")</f>
        <v>11</v>
      </c>
      <c r="K4550" s="1" t="s">
        <v>35032</v>
      </c>
      <c r="L4550" s="1" t="s">
        <v>33508</v>
      </c>
    </row>
    <row r="4551" spans="1:12" ht="13.2">
      <c r="A4551" s="20" t="s">
        <v>18878</v>
      </c>
      <c r="B4551" s="1">
        <v>5</v>
      </c>
      <c r="D4551" s="1" t="s">
        <v>19372</v>
      </c>
      <c r="E4551" s="1" t="s">
        <v>19330</v>
      </c>
      <c r="H4551" s="1" t="s">
        <v>33508</v>
      </c>
      <c r="I4551" s="4"/>
      <c r="J4551" s="4" t="str">
        <f ca="1">IFERROR(__xludf.DUMMYFUNCTION("LEFT(INDEX(SPLIT(L4551, "" ""), 4), 2)"),"11")</f>
        <v>11</v>
      </c>
      <c r="K4551" s="1" t="s">
        <v>27488</v>
      </c>
      <c r="L4551" s="1" t="s">
        <v>33508</v>
      </c>
    </row>
    <row r="4552" spans="1:12" ht="13.2">
      <c r="A4552" s="20" t="s">
        <v>18878</v>
      </c>
      <c r="B4552" s="1">
        <v>5</v>
      </c>
      <c r="D4552" s="1" t="s">
        <v>13043</v>
      </c>
      <c r="E4552" s="1" t="s">
        <v>35033</v>
      </c>
      <c r="H4552" s="1" t="s">
        <v>33508</v>
      </c>
      <c r="I4552" s="4"/>
      <c r="J4552" s="4" t="str">
        <f ca="1">IFERROR(__xludf.DUMMYFUNCTION("LEFT(INDEX(SPLIT(L4552, "" ""), 4), 2)"),"11")</f>
        <v>11</v>
      </c>
      <c r="K4552" s="1" t="s">
        <v>27488</v>
      </c>
      <c r="L4552" s="1" t="s">
        <v>33508</v>
      </c>
    </row>
    <row r="4553" spans="1:12" ht="13.2">
      <c r="A4553" s="20" t="s">
        <v>23590</v>
      </c>
      <c r="B4553" s="1">
        <v>5</v>
      </c>
      <c r="D4553" s="1" t="s">
        <v>13043</v>
      </c>
      <c r="E4553" s="1" t="s">
        <v>35034</v>
      </c>
      <c r="H4553" s="1" t="s">
        <v>33508</v>
      </c>
      <c r="I4553" s="4"/>
      <c r="J4553" s="4" t="str">
        <f ca="1">IFERROR(__xludf.DUMMYFUNCTION("LEFT(INDEX(SPLIT(L4553, "" ""), 4), 2)"),"11")</f>
        <v>11</v>
      </c>
      <c r="K4553" s="1" t="s">
        <v>27197</v>
      </c>
      <c r="L4553" s="1" t="s">
        <v>33508</v>
      </c>
    </row>
    <row r="4554" spans="1:12" ht="13.2">
      <c r="A4554" s="20" t="s">
        <v>35035</v>
      </c>
      <c r="B4554" s="1">
        <v>5</v>
      </c>
      <c r="C4554" s="1" t="s">
        <v>411</v>
      </c>
      <c r="D4554" s="1" t="s">
        <v>13043</v>
      </c>
      <c r="E4554" s="1" t="s">
        <v>35036</v>
      </c>
      <c r="H4554" s="1" t="s">
        <v>33508</v>
      </c>
      <c r="I4554" s="4"/>
      <c r="J4554" s="4" t="str">
        <f ca="1">IFERROR(__xludf.DUMMYFUNCTION("LEFT(INDEX(SPLIT(L4554, "" ""), 4), 2)"),"11")</f>
        <v>11</v>
      </c>
      <c r="K4554" s="1" t="s">
        <v>28396</v>
      </c>
      <c r="L4554" s="1" t="s">
        <v>33508</v>
      </c>
    </row>
    <row r="4555" spans="1:12" ht="13.2">
      <c r="A4555" s="20" t="s">
        <v>35037</v>
      </c>
      <c r="B4555" s="1">
        <v>5</v>
      </c>
      <c r="C4555" s="1" t="s">
        <v>3142</v>
      </c>
      <c r="D4555" s="1" t="s">
        <v>13578</v>
      </c>
      <c r="E4555" s="1" t="s">
        <v>35038</v>
      </c>
      <c r="H4555" s="1" t="s">
        <v>33508</v>
      </c>
      <c r="I4555" s="4"/>
      <c r="J4555" s="4" t="str">
        <f ca="1">IFERROR(__xludf.DUMMYFUNCTION("LEFT(INDEX(SPLIT(L4555, "" ""), 4), 2)"),"11")</f>
        <v>11</v>
      </c>
      <c r="K4555" s="1" t="s">
        <v>27668</v>
      </c>
      <c r="L4555" s="1" t="s">
        <v>33508</v>
      </c>
    </row>
    <row r="4556" spans="1:12" ht="13.2">
      <c r="A4556" s="20" t="s">
        <v>35039</v>
      </c>
      <c r="B4556" s="1">
        <v>5</v>
      </c>
      <c r="C4556" s="1" t="s">
        <v>2015</v>
      </c>
      <c r="D4556" s="1" t="s">
        <v>13043</v>
      </c>
      <c r="E4556" s="1" t="s">
        <v>26146</v>
      </c>
      <c r="H4556" s="1" t="s">
        <v>33508</v>
      </c>
      <c r="I4556" s="4"/>
      <c r="J4556" s="4" t="str">
        <f ca="1">IFERROR(__xludf.DUMMYFUNCTION("LEFT(INDEX(SPLIT(L4556, "" ""), 4), 2)"),"11")</f>
        <v>11</v>
      </c>
      <c r="K4556" s="1" t="s">
        <v>27668</v>
      </c>
      <c r="L4556" s="1" t="s">
        <v>33508</v>
      </c>
    </row>
    <row r="4557" spans="1:12" ht="13.2">
      <c r="A4557" s="23" t="s">
        <v>35040</v>
      </c>
      <c r="B4557" s="1">
        <v>1</v>
      </c>
      <c r="C4557" s="1" t="s">
        <v>35041</v>
      </c>
      <c r="D4557" s="1" t="s">
        <v>13043</v>
      </c>
      <c r="E4557" s="1" t="s">
        <v>35042</v>
      </c>
      <c r="H4557" s="1" t="s">
        <v>33508</v>
      </c>
      <c r="I4557" s="4"/>
      <c r="J4557" s="4" t="str">
        <f ca="1">IFERROR(__xludf.DUMMYFUNCTION("LEFT(INDEX(SPLIT(L4557, "" ""), 4), 2)"),"11")</f>
        <v>11</v>
      </c>
      <c r="K4557" s="1" t="s">
        <v>31806</v>
      </c>
      <c r="L4557" s="1" t="s">
        <v>33508</v>
      </c>
    </row>
    <row r="4558" spans="1:12" ht="13.2">
      <c r="A4558" s="22" t="s">
        <v>31904</v>
      </c>
      <c r="B4558" s="1">
        <v>5</v>
      </c>
      <c r="C4558" s="1" t="s">
        <v>29</v>
      </c>
      <c r="D4558" s="1" t="s">
        <v>13578</v>
      </c>
      <c r="E4558" s="1" t="s">
        <v>35043</v>
      </c>
      <c r="H4558" s="1" t="s">
        <v>33508</v>
      </c>
      <c r="I4558" s="4"/>
      <c r="J4558" s="4" t="str">
        <f ca="1">IFERROR(__xludf.DUMMYFUNCTION("LEFT(INDEX(SPLIT(L4558, "" ""), 4), 2)"),"11")</f>
        <v>11</v>
      </c>
      <c r="K4558" s="1" t="s">
        <v>28475</v>
      </c>
      <c r="L4558" s="1" t="s">
        <v>33508</v>
      </c>
    </row>
    <row r="4559" spans="1:12" ht="13.2">
      <c r="A4559" s="23" t="s">
        <v>35044</v>
      </c>
      <c r="B4559" s="1">
        <v>5</v>
      </c>
      <c r="D4559" s="1" t="s">
        <v>13043</v>
      </c>
      <c r="E4559" s="1" t="s">
        <v>35045</v>
      </c>
      <c r="H4559" s="1" t="s">
        <v>33508</v>
      </c>
      <c r="I4559" s="4"/>
      <c r="J4559" s="4" t="str">
        <f ca="1">IFERROR(__xludf.DUMMYFUNCTION("LEFT(INDEX(SPLIT(L4559, "" ""), 4), 2)"),"11")</f>
        <v>11</v>
      </c>
      <c r="K4559" s="1" t="s">
        <v>27561</v>
      </c>
      <c r="L4559" s="1" t="s">
        <v>33508</v>
      </c>
    </row>
    <row r="4560" spans="1:12" ht="13.2">
      <c r="A4560" s="22" t="s">
        <v>18878</v>
      </c>
      <c r="B4560" s="1">
        <v>5</v>
      </c>
      <c r="D4560" s="1" t="s">
        <v>13043</v>
      </c>
      <c r="E4560" s="1" t="s">
        <v>35046</v>
      </c>
      <c r="H4560" s="1" t="s">
        <v>33508</v>
      </c>
      <c r="I4560" s="4"/>
      <c r="J4560" s="4" t="str">
        <f ca="1">IFERROR(__xludf.DUMMYFUNCTION("LEFT(INDEX(SPLIT(L4560, "" ""), 4), 2)"),"11")</f>
        <v>11</v>
      </c>
      <c r="K4560" s="1" t="s">
        <v>27488</v>
      </c>
      <c r="L4560" s="1" t="s">
        <v>33508</v>
      </c>
    </row>
    <row r="4561" spans="1:12" ht="13.2">
      <c r="A4561" s="23" t="s">
        <v>34962</v>
      </c>
      <c r="B4561" s="1">
        <v>5</v>
      </c>
      <c r="D4561" s="1" t="s">
        <v>13043</v>
      </c>
      <c r="E4561" s="1" t="s">
        <v>8997</v>
      </c>
      <c r="H4561" s="1" t="s">
        <v>33508</v>
      </c>
      <c r="I4561" s="4"/>
      <c r="J4561" s="4" t="str">
        <f ca="1">IFERROR(__xludf.DUMMYFUNCTION("LEFT(INDEX(SPLIT(L4561, "" ""), 4), 2)"),"11")</f>
        <v>11</v>
      </c>
      <c r="K4561" s="1" t="s">
        <v>34964</v>
      </c>
      <c r="L4561" s="1" t="s">
        <v>33508</v>
      </c>
    </row>
    <row r="4562" spans="1:12" ht="13.2">
      <c r="A4562" s="22" t="s">
        <v>35047</v>
      </c>
      <c r="B4562" s="1">
        <v>5</v>
      </c>
      <c r="C4562" s="1" t="s">
        <v>35048</v>
      </c>
      <c r="D4562" s="1" t="s">
        <v>13578</v>
      </c>
      <c r="E4562" s="1" t="s">
        <v>35049</v>
      </c>
      <c r="H4562" s="1" t="s">
        <v>33508</v>
      </c>
      <c r="I4562" s="4"/>
      <c r="J4562" s="4" t="str">
        <f ca="1">IFERROR(__xludf.DUMMYFUNCTION("LEFT(INDEX(SPLIT(L4562, "" ""), 4), 2)"),"11")</f>
        <v>11</v>
      </c>
      <c r="K4562" s="1" t="s">
        <v>26875</v>
      </c>
      <c r="L4562" s="1" t="s">
        <v>33508</v>
      </c>
    </row>
    <row r="4563" spans="1:12" ht="13.2">
      <c r="A4563" s="23" t="s">
        <v>35050</v>
      </c>
      <c r="B4563" s="1">
        <v>5</v>
      </c>
      <c r="C4563" s="1" t="s">
        <v>35051</v>
      </c>
      <c r="D4563" s="1" t="s">
        <v>13043</v>
      </c>
      <c r="E4563" s="1" t="s">
        <v>35052</v>
      </c>
      <c r="H4563" s="1" t="s">
        <v>33508</v>
      </c>
      <c r="I4563" s="4"/>
      <c r="J4563" s="4" t="str">
        <f ca="1">IFERROR(__xludf.DUMMYFUNCTION("LEFT(INDEX(SPLIT(L4563, "" ""), 4), 2)"),"11")</f>
        <v>11</v>
      </c>
      <c r="K4563" s="1" t="s">
        <v>27668</v>
      </c>
      <c r="L4563" s="1" t="s">
        <v>33508</v>
      </c>
    </row>
    <row r="4564" spans="1:12" ht="13.2">
      <c r="A4564" s="22" t="s">
        <v>24363</v>
      </c>
      <c r="B4564" s="1">
        <v>5</v>
      </c>
      <c r="D4564" s="1" t="s">
        <v>13043</v>
      </c>
      <c r="E4564" s="1" t="s">
        <v>35053</v>
      </c>
      <c r="H4564" s="1" t="s">
        <v>33508</v>
      </c>
      <c r="I4564" s="4"/>
      <c r="J4564" s="4" t="str">
        <f ca="1">IFERROR(__xludf.DUMMYFUNCTION("LEFT(INDEX(SPLIT(L4564, "" ""), 4), 2)"),"11")</f>
        <v>11</v>
      </c>
      <c r="K4564" s="1" t="s">
        <v>27197</v>
      </c>
      <c r="L4564" s="1" t="s">
        <v>33508</v>
      </c>
    </row>
    <row r="4565" spans="1:12" ht="13.2">
      <c r="A4565" s="23" t="s">
        <v>18878</v>
      </c>
      <c r="B4565" s="1">
        <v>5</v>
      </c>
      <c r="D4565" s="1" t="s">
        <v>13043</v>
      </c>
      <c r="E4565" s="1" t="s">
        <v>35054</v>
      </c>
      <c r="H4565" s="1" t="s">
        <v>33508</v>
      </c>
      <c r="I4565" s="4"/>
      <c r="J4565" s="4" t="str">
        <f ca="1">IFERROR(__xludf.DUMMYFUNCTION("LEFT(INDEX(SPLIT(L4565, "" ""), 4), 2)"),"11")</f>
        <v>11</v>
      </c>
      <c r="K4565" s="1" t="s">
        <v>27488</v>
      </c>
      <c r="L4565" s="1" t="s">
        <v>33508</v>
      </c>
    </row>
    <row r="4566" spans="1:12" ht="13.2">
      <c r="A4566" s="22" t="s">
        <v>26070</v>
      </c>
      <c r="B4566" s="1">
        <v>5</v>
      </c>
      <c r="D4566" s="1" t="s">
        <v>19372</v>
      </c>
      <c r="E4566" s="1" t="s">
        <v>35055</v>
      </c>
      <c r="H4566" s="1" t="s">
        <v>33508</v>
      </c>
      <c r="I4566" s="4"/>
      <c r="J4566" s="4" t="str">
        <f ca="1">IFERROR(__xludf.DUMMYFUNCTION("LEFT(INDEX(SPLIT(L4566, "" ""), 4), 2)"),"11")</f>
        <v>11</v>
      </c>
      <c r="K4566" s="1" t="s">
        <v>27197</v>
      </c>
      <c r="L4566" s="1" t="s">
        <v>33508</v>
      </c>
    </row>
    <row r="4567" spans="1:12" ht="13.2">
      <c r="A4567" s="23" t="s">
        <v>18929</v>
      </c>
      <c r="B4567" s="1">
        <v>5</v>
      </c>
      <c r="D4567" s="1" t="s">
        <v>13043</v>
      </c>
      <c r="E4567" s="1" t="s">
        <v>35056</v>
      </c>
      <c r="H4567" s="1" t="s">
        <v>33508</v>
      </c>
      <c r="I4567" s="4"/>
      <c r="J4567" s="4" t="str">
        <f ca="1">IFERROR(__xludf.DUMMYFUNCTION("LEFT(INDEX(SPLIT(L4567, "" ""), 4), 2)"),"11")</f>
        <v>11</v>
      </c>
      <c r="K4567" s="1" t="s">
        <v>27738</v>
      </c>
      <c r="L4567" s="1" t="s">
        <v>33508</v>
      </c>
    </row>
    <row r="4568" spans="1:12" ht="13.2">
      <c r="A4568" s="22" t="s">
        <v>20383</v>
      </c>
      <c r="B4568" s="1">
        <v>5</v>
      </c>
      <c r="D4568" s="1" t="s">
        <v>13043</v>
      </c>
      <c r="E4568" s="1" t="s">
        <v>2918</v>
      </c>
      <c r="H4568" s="1" t="s">
        <v>33508</v>
      </c>
      <c r="I4568" s="4"/>
      <c r="J4568" s="4" t="str">
        <f ca="1">IFERROR(__xludf.DUMMYFUNCTION("LEFT(INDEX(SPLIT(L4568, "" ""), 4), 2)"),"11")</f>
        <v>11</v>
      </c>
      <c r="K4568" s="1" t="s">
        <v>27308</v>
      </c>
      <c r="L4568" s="1" t="s">
        <v>33508</v>
      </c>
    </row>
    <row r="4569" spans="1:12" ht="13.2">
      <c r="A4569" s="23" t="s">
        <v>18973</v>
      </c>
      <c r="B4569" s="1">
        <v>5</v>
      </c>
      <c r="D4569" s="1" t="s">
        <v>13043</v>
      </c>
      <c r="E4569" s="1" t="s">
        <v>19330</v>
      </c>
      <c r="H4569" s="1" t="s">
        <v>33508</v>
      </c>
      <c r="I4569" s="4"/>
      <c r="J4569" s="4" t="str">
        <f ca="1">IFERROR(__xludf.DUMMYFUNCTION("LEFT(INDEX(SPLIT(L4569, "" ""), 4), 2)"),"11")</f>
        <v>11</v>
      </c>
      <c r="K4569" s="1" t="s">
        <v>27197</v>
      </c>
      <c r="L4569" s="1" t="s">
        <v>33508</v>
      </c>
    </row>
    <row r="4570" spans="1:12" ht="13.2">
      <c r="A4570" s="22" t="s">
        <v>3596</v>
      </c>
      <c r="B4570" s="1">
        <v>4</v>
      </c>
      <c r="D4570" s="1" t="s">
        <v>13043</v>
      </c>
      <c r="E4570" s="1" t="s">
        <v>24432</v>
      </c>
      <c r="H4570" s="1" t="s">
        <v>33508</v>
      </c>
      <c r="I4570" s="4"/>
      <c r="J4570" s="4" t="str">
        <f ca="1">IFERROR(__xludf.DUMMYFUNCTION("LEFT(INDEX(SPLIT(L4570, "" ""), 4), 2)"),"11")</f>
        <v>11</v>
      </c>
      <c r="K4570" s="1" t="s">
        <v>27197</v>
      </c>
      <c r="L4570" s="1" t="s">
        <v>33508</v>
      </c>
    </row>
    <row r="4571" spans="1:12" ht="13.2">
      <c r="A4571" s="23" t="s">
        <v>19118</v>
      </c>
      <c r="B4571" s="1">
        <v>5</v>
      </c>
      <c r="D4571" s="1" t="s">
        <v>13043</v>
      </c>
      <c r="E4571" s="1" t="s">
        <v>35057</v>
      </c>
      <c r="H4571" s="1" t="s">
        <v>33508</v>
      </c>
      <c r="I4571" s="4"/>
      <c r="J4571" s="4" t="str">
        <f ca="1">IFERROR(__xludf.DUMMYFUNCTION("LEFT(INDEX(SPLIT(L4571, "" ""), 4), 2)"),"11")</f>
        <v>11</v>
      </c>
      <c r="K4571" s="1" t="s">
        <v>27197</v>
      </c>
      <c r="L4571" s="1" t="s">
        <v>33508</v>
      </c>
    </row>
    <row r="4572" spans="1:12" ht="13.2">
      <c r="A4572" s="22" t="s">
        <v>19032</v>
      </c>
      <c r="B4572" s="1">
        <v>5</v>
      </c>
      <c r="D4572" s="1" t="s">
        <v>13043</v>
      </c>
      <c r="E4572" s="1" t="s">
        <v>19330</v>
      </c>
      <c r="H4572" s="1" t="s">
        <v>33508</v>
      </c>
      <c r="I4572" s="4"/>
      <c r="J4572" s="4" t="str">
        <f ca="1">IFERROR(__xludf.DUMMYFUNCTION("LEFT(INDEX(SPLIT(L4572, "" ""), 4), 2)"),"11")</f>
        <v>11</v>
      </c>
      <c r="K4572" s="1" t="s">
        <v>27197</v>
      </c>
      <c r="L4572" s="1" t="s">
        <v>33508</v>
      </c>
    </row>
    <row r="4573" spans="1:12" ht="13.2">
      <c r="A4573" s="23" t="s">
        <v>18929</v>
      </c>
      <c r="B4573" s="1">
        <v>5</v>
      </c>
      <c r="D4573" s="1" t="s">
        <v>19372</v>
      </c>
      <c r="E4573" s="1" t="s">
        <v>18820</v>
      </c>
      <c r="H4573" s="1" t="s">
        <v>33508</v>
      </c>
      <c r="I4573" s="4"/>
      <c r="J4573" s="4" t="str">
        <f ca="1">IFERROR(__xludf.DUMMYFUNCTION("LEFT(INDEX(SPLIT(L4573, "" ""), 4), 2)"),"11")</f>
        <v>11</v>
      </c>
      <c r="K4573" s="1" t="s">
        <v>27738</v>
      </c>
      <c r="L4573" s="1" t="s">
        <v>33508</v>
      </c>
    </row>
    <row r="4574" spans="1:12" ht="13.2">
      <c r="A4574" s="22" t="s">
        <v>18958</v>
      </c>
      <c r="B4574" s="1">
        <v>5</v>
      </c>
      <c r="D4574" s="1" t="s">
        <v>13043</v>
      </c>
      <c r="E4574" s="1" t="s">
        <v>35058</v>
      </c>
      <c r="H4574" s="1" t="s">
        <v>33508</v>
      </c>
      <c r="I4574" s="4"/>
      <c r="J4574" s="4" t="str">
        <f ca="1">IFERROR(__xludf.DUMMYFUNCTION("LEFT(INDEX(SPLIT(L4574, "" ""), 4), 2)"),"11")</f>
        <v>11</v>
      </c>
      <c r="K4574" s="1" t="s">
        <v>27197</v>
      </c>
      <c r="L4574" s="1" t="s">
        <v>33508</v>
      </c>
    </row>
    <row r="4575" spans="1:12" ht="13.2">
      <c r="A4575" s="23" t="s">
        <v>31586</v>
      </c>
      <c r="B4575" s="1">
        <v>5</v>
      </c>
      <c r="D4575" s="1" t="s">
        <v>13578</v>
      </c>
      <c r="E4575" s="1" t="s">
        <v>35059</v>
      </c>
      <c r="H4575" s="1" t="s">
        <v>33508</v>
      </c>
      <c r="I4575" s="4"/>
      <c r="J4575" s="4" t="str">
        <f ca="1">IFERROR(__xludf.DUMMYFUNCTION("LEFT(INDEX(SPLIT(L4575, "" ""), 4), 2)"),"11")</f>
        <v>11</v>
      </c>
      <c r="K4575" s="1" t="s">
        <v>27561</v>
      </c>
      <c r="L4575" s="1" t="s">
        <v>33508</v>
      </c>
    </row>
    <row r="4576" spans="1:12" ht="13.2">
      <c r="A4576" s="22" t="s">
        <v>18878</v>
      </c>
      <c r="B4576" s="1">
        <v>5</v>
      </c>
      <c r="D4576" s="1" t="s">
        <v>13043</v>
      </c>
      <c r="E4576" s="1" t="s">
        <v>26314</v>
      </c>
      <c r="H4576" s="1" t="s">
        <v>33508</v>
      </c>
      <c r="I4576" s="4"/>
      <c r="J4576" s="4" t="str">
        <f ca="1">IFERROR(__xludf.DUMMYFUNCTION("LEFT(INDEX(SPLIT(L4576, "" ""), 4), 2)"),"11")</f>
        <v>11</v>
      </c>
      <c r="K4576" s="1" t="s">
        <v>27488</v>
      </c>
      <c r="L4576" s="1" t="s">
        <v>33508</v>
      </c>
    </row>
    <row r="4577" spans="1:12" ht="13.2">
      <c r="A4577" s="23" t="s">
        <v>35060</v>
      </c>
      <c r="B4577" s="1">
        <v>5</v>
      </c>
      <c r="D4577" s="1" t="s">
        <v>19372</v>
      </c>
      <c r="E4577" s="1" t="s">
        <v>35061</v>
      </c>
      <c r="H4577" s="1" t="s">
        <v>33508</v>
      </c>
      <c r="I4577" s="4"/>
      <c r="J4577" s="4" t="str">
        <f ca="1">IFERROR(__xludf.DUMMYFUNCTION("LEFT(INDEX(SPLIT(L4577, "" ""), 4), 2)"),"11")</f>
        <v>11</v>
      </c>
      <c r="K4577" s="1" t="s">
        <v>27540</v>
      </c>
      <c r="L4577" s="1" t="s">
        <v>33508</v>
      </c>
    </row>
    <row r="4578" spans="1:12" ht="13.2">
      <c r="A4578" s="22" t="s">
        <v>23590</v>
      </c>
      <c r="B4578" s="1">
        <v>5</v>
      </c>
      <c r="D4578" s="1" t="s">
        <v>13043</v>
      </c>
      <c r="E4578" s="1" t="s">
        <v>35062</v>
      </c>
      <c r="H4578" s="1" t="s">
        <v>33508</v>
      </c>
      <c r="I4578" s="4"/>
      <c r="J4578" s="4" t="str">
        <f ca="1">IFERROR(__xludf.DUMMYFUNCTION("LEFT(INDEX(SPLIT(L4578, "" ""), 4), 2)"),"11")</f>
        <v>11</v>
      </c>
      <c r="K4578" s="1" t="s">
        <v>27197</v>
      </c>
      <c r="L4578" s="1" t="s">
        <v>33508</v>
      </c>
    </row>
    <row r="4579" spans="1:12" ht="13.2">
      <c r="A4579" s="23" t="s">
        <v>19274</v>
      </c>
      <c r="B4579" s="1">
        <v>5</v>
      </c>
      <c r="D4579" s="1" t="s">
        <v>13043</v>
      </c>
      <c r="E4579" s="1" t="s">
        <v>35063</v>
      </c>
      <c r="H4579" s="1" t="s">
        <v>33508</v>
      </c>
      <c r="I4579" s="4"/>
      <c r="J4579" s="4" t="str">
        <f ca="1">IFERROR(__xludf.DUMMYFUNCTION("LEFT(INDEX(SPLIT(L4579, "" ""), 4), 2)"),"11")</f>
        <v>11</v>
      </c>
      <c r="K4579" s="1" t="s">
        <v>27197</v>
      </c>
      <c r="L4579" s="1" t="s">
        <v>33508</v>
      </c>
    </row>
    <row r="4580" spans="1:12" ht="13.2">
      <c r="A4580" s="22" t="s">
        <v>18945</v>
      </c>
      <c r="B4580" s="1">
        <v>5</v>
      </c>
      <c r="D4580" s="1" t="s">
        <v>13043</v>
      </c>
      <c r="E4580" s="1" t="s">
        <v>30126</v>
      </c>
      <c r="H4580" s="1" t="s">
        <v>33508</v>
      </c>
      <c r="I4580" s="4"/>
      <c r="J4580" s="4" t="str">
        <f ca="1">IFERROR(__xludf.DUMMYFUNCTION("LEFT(INDEX(SPLIT(L4580, "" ""), 4), 2)"),"11")</f>
        <v>11</v>
      </c>
      <c r="K4580" s="1" t="s">
        <v>27197</v>
      </c>
      <c r="L4580" s="1" t="s">
        <v>33508</v>
      </c>
    </row>
    <row r="4581" spans="1:12" ht="13.2">
      <c r="A4581" s="23" t="s">
        <v>26247</v>
      </c>
      <c r="B4581" s="1">
        <v>5</v>
      </c>
      <c r="D4581" s="1" t="s">
        <v>19372</v>
      </c>
      <c r="E4581" s="1" t="s">
        <v>1525</v>
      </c>
      <c r="H4581" s="1" t="s">
        <v>33508</v>
      </c>
      <c r="I4581" s="4"/>
      <c r="J4581" s="4" t="str">
        <f ca="1">IFERROR(__xludf.DUMMYFUNCTION("LEFT(INDEX(SPLIT(L4581, "" ""), 4), 2)"),"11")</f>
        <v>11</v>
      </c>
      <c r="K4581" s="1" t="s">
        <v>27197</v>
      </c>
      <c r="L4581" s="1" t="s">
        <v>33508</v>
      </c>
    </row>
    <row r="4582" spans="1:12" ht="13.2">
      <c r="A4582" s="22" t="s">
        <v>25310</v>
      </c>
      <c r="B4582" s="1">
        <v>5</v>
      </c>
      <c r="D4582" s="1" t="s">
        <v>13043</v>
      </c>
      <c r="E4582" s="1" t="s">
        <v>1653</v>
      </c>
      <c r="H4582" s="1" t="s">
        <v>33508</v>
      </c>
      <c r="I4582" s="4"/>
      <c r="J4582" s="4" t="str">
        <f ca="1">IFERROR(__xludf.DUMMYFUNCTION("LEFT(INDEX(SPLIT(L4582, "" ""), 4), 2)"),"11")</f>
        <v>11</v>
      </c>
      <c r="K4582" s="1" t="s">
        <v>27197</v>
      </c>
      <c r="L4582" s="1" t="s">
        <v>33508</v>
      </c>
    </row>
    <row r="4583" spans="1:12" ht="13.2">
      <c r="A4583" s="23" t="s">
        <v>20554</v>
      </c>
      <c r="B4583" s="1">
        <v>5</v>
      </c>
      <c r="D4583" s="1" t="s">
        <v>13043</v>
      </c>
      <c r="E4583" s="1" t="s">
        <v>1653</v>
      </c>
      <c r="H4583" s="1" t="s">
        <v>33508</v>
      </c>
      <c r="I4583" s="4"/>
      <c r="J4583" s="4" t="str">
        <f ca="1">IFERROR(__xludf.DUMMYFUNCTION("LEFT(INDEX(SPLIT(L4583, "" ""), 4), 2)"),"11")</f>
        <v>11</v>
      </c>
      <c r="K4583" s="1" t="s">
        <v>27197</v>
      </c>
      <c r="L4583" s="1" t="s">
        <v>33508</v>
      </c>
    </row>
    <row r="4584" spans="1:12" ht="13.2">
      <c r="A4584" s="22" t="s">
        <v>19084</v>
      </c>
      <c r="B4584" s="1">
        <v>5</v>
      </c>
      <c r="D4584" s="1" t="s">
        <v>13043</v>
      </c>
      <c r="E4584" s="1" t="s">
        <v>1525</v>
      </c>
      <c r="H4584" s="1" t="s">
        <v>33508</v>
      </c>
      <c r="I4584" s="4"/>
      <c r="J4584" s="4" t="str">
        <f ca="1">IFERROR(__xludf.DUMMYFUNCTION("LEFT(INDEX(SPLIT(L4584, "" ""), 4), 2)"),"11")</f>
        <v>11</v>
      </c>
      <c r="K4584" s="1" t="s">
        <v>27197</v>
      </c>
      <c r="L4584" s="1" t="s">
        <v>33508</v>
      </c>
    </row>
    <row r="4585" spans="1:12" ht="13.2">
      <c r="A4585" s="23" t="s">
        <v>20618</v>
      </c>
      <c r="B4585" s="1">
        <v>5</v>
      </c>
      <c r="D4585" s="1" t="s">
        <v>13043</v>
      </c>
      <c r="E4585" s="1" t="s">
        <v>4676</v>
      </c>
      <c r="H4585" s="1" t="s">
        <v>33508</v>
      </c>
      <c r="I4585" s="4"/>
      <c r="J4585" s="4" t="str">
        <f ca="1">IFERROR(__xludf.DUMMYFUNCTION("LEFT(INDEX(SPLIT(L4585, "" ""), 4), 2)"),"11")</f>
        <v>11</v>
      </c>
      <c r="K4585" s="1" t="s">
        <v>27197</v>
      </c>
      <c r="L4585" s="1" t="s">
        <v>33508</v>
      </c>
    </row>
    <row r="4586" spans="1:12" ht="13.2">
      <c r="A4586" s="22" t="s">
        <v>19158</v>
      </c>
      <c r="B4586" s="1">
        <v>5</v>
      </c>
      <c r="C4586" s="1" t="s">
        <v>4676</v>
      </c>
      <c r="D4586" s="1" t="s">
        <v>13043</v>
      </c>
      <c r="E4586" s="1" t="s">
        <v>27197</v>
      </c>
      <c r="H4586" s="1" t="s">
        <v>33508</v>
      </c>
      <c r="I4586" s="4"/>
      <c r="J4586" s="4" t="str">
        <f ca="1">IFERROR(__xludf.DUMMYFUNCTION("LEFT(INDEX(SPLIT(L4586, "" ""), 4), 2)"),"11")</f>
        <v>11</v>
      </c>
      <c r="L4586" s="1" t="s">
        <v>33508</v>
      </c>
    </row>
    <row r="4587" spans="1:12" ht="13.2">
      <c r="A4587" s="23" t="s">
        <v>24878</v>
      </c>
      <c r="B4587" s="1">
        <v>5</v>
      </c>
      <c r="C4587" s="1" t="s">
        <v>35064</v>
      </c>
      <c r="D4587" s="1" t="s">
        <v>13578</v>
      </c>
      <c r="E4587" s="1" t="s">
        <v>35065</v>
      </c>
      <c r="H4587" s="1" t="s">
        <v>35066</v>
      </c>
      <c r="I4587" s="4"/>
      <c r="J4587" s="4" t="str">
        <f ca="1">IFERROR(__xludf.DUMMYFUNCTION("LEFT(INDEX(SPLIT(L4587, "" ""), 4), 2)"),"11")</f>
        <v>11</v>
      </c>
      <c r="K4587" s="1" t="s">
        <v>30155</v>
      </c>
      <c r="L4587" s="1" t="s">
        <v>35066</v>
      </c>
    </row>
    <row r="4588" spans="1:12" ht="13.2">
      <c r="A4588" s="22" t="s">
        <v>35067</v>
      </c>
      <c r="B4588" s="1">
        <v>5</v>
      </c>
      <c r="C4588" s="1" t="s">
        <v>35068</v>
      </c>
      <c r="D4588" s="1" t="s">
        <v>13578</v>
      </c>
      <c r="E4588" s="1" t="s">
        <v>35069</v>
      </c>
      <c r="H4588" s="1" t="s">
        <v>35066</v>
      </c>
      <c r="I4588" s="4"/>
      <c r="J4588" s="4" t="str">
        <f ca="1">IFERROR(__xludf.DUMMYFUNCTION("LEFT(INDEX(SPLIT(L4588, "" ""), 4), 2)"),"11")</f>
        <v>11</v>
      </c>
      <c r="K4588" s="1" t="s">
        <v>30155</v>
      </c>
      <c r="L4588" s="1" t="s">
        <v>35066</v>
      </c>
    </row>
    <row r="4589" spans="1:12" ht="13.2">
      <c r="A4589" s="23" t="s">
        <v>35070</v>
      </c>
      <c r="B4589" s="1">
        <v>5</v>
      </c>
      <c r="C4589" s="1" t="s">
        <v>35071</v>
      </c>
      <c r="D4589" s="1" t="s">
        <v>13043</v>
      </c>
      <c r="E4589" s="1" t="s">
        <v>35072</v>
      </c>
      <c r="H4589" s="1" t="s">
        <v>35066</v>
      </c>
      <c r="I4589" s="4"/>
      <c r="J4589" s="4" t="str">
        <f ca="1">IFERROR(__xludf.DUMMYFUNCTION("LEFT(INDEX(SPLIT(L4589, "" ""), 4), 2)"),"11")</f>
        <v>11</v>
      </c>
      <c r="K4589" s="1" t="s">
        <v>30155</v>
      </c>
      <c r="L4589" s="1" t="s">
        <v>35066</v>
      </c>
    </row>
    <row r="4590" spans="1:12" ht="13.2">
      <c r="A4590" s="22" t="s">
        <v>35073</v>
      </c>
      <c r="B4590" s="1">
        <v>5</v>
      </c>
      <c r="C4590" s="1" t="s">
        <v>35074</v>
      </c>
      <c r="D4590" s="1" t="s">
        <v>13043</v>
      </c>
      <c r="E4590" s="1" t="s">
        <v>35075</v>
      </c>
      <c r="H4590" s="1" t="s">
        <v>35066</v>
      </c>
      <c r="I4590" s="4"/>
      <c r="J4590" s="4" t="str">
        <f ca="1">IFERROR(__xludf.DUMMYFUNCTION("LEFT(INDEX(SPLIT(L4590, "" ""), 4), 2)"),"11")</f>
        <v>11</v>
      </c>
      <c r="K4590" s="1" t="s">
        <v>30155</v>
      </c>
      <c r="L4590" s="1" t="s">
        <v>35066</v>
      </c>
    </row>
    <row r="4591" spans="1:12" ht="13.2">
      <c r="A4591" s="23" t="s">
        <v>30152</v>
      </c>
      <c r="B4591" s="1">
        <v>5</v>
      </c>
      <c r="C4591" s="1" t="s">
        <v>35076</v>
      </c>
      <c r="D4591" s="1" t="s">
        <v>13043</v>
      </c>
      <c r="E4591" s="1" t="s">
        <v>35077</v>
      </c>
      <c r="H4591" s="1" t="s">
        <v>35066</v>
      </c>
      <c r="I4591" s="4"/>
      <c r="J4591" s="4" t="str">
        <f ca="1">IFERROR(__xludf.DUMMYFUNCTION("LEFT(INDEX(SPLIT(L4591, "" ""), 4), 2)"),"11")</f>
        <v>11</v>
      </c>
      <c r="K4591" s="1" t="s">
        <v>30155</v>
      </c>
      <c r="L4591" s="1" t="s">
        <v>35066</v>
      </c>
    </row>
    <row r="4592" spans="1:12" ht="13.2">
      <c r="A4592" s="22" t="s">
        <v>35078</v>
      </c>
      <c r="B4592" s="1">
        <v>5</v>
      </c>
      <c r="C4592" s="1" t="s">
        <v>35079</v>
      </c>
      <c r="D4592" s="1" t="s">
        <v>13043</v>
      </c>
      <c r="E4592" s="1" t="s">
        <v>35080</v>
      </c>
      <c r="H4592" s="1" t="s">
        <v>35066</v>
      </c>
      <c r="I4592" s="4"/>
      <c r="J4592" s="4" t="str">
        <f ca="1">IFERROR(__xludf.DUMMYFUNCTION("LEFT(INDEX(SPLIT(L4592, "" ""), 4), 2)"),"11")</f>
        <v>11</v>
      </c>
      <c r="K4592" s="1" t="s">
        <v>30155</v>
      </c>
      <c r="L4592" s="1" t="s">
        <v>35066</v>
      </c>
    </row>
    <row r="4593" spans="1:12" ht="13.2">
      <c r="A4593" s="23" t="s">
        <v>35081</v>
      </c>
      <c r="B4593" s="1">
        <v>5</v>
      </c>
      <c r="C4593" s="1" t="s">
        <v>35082</v>
      </c>
      <c r="D4593" s="1" t="s">
        <v>13043</v>
      </c>
      <c r="E4593" s="1" t="s">
        <v>35083</v>
      </c>
      <c r="H4593" s="1" t="s">
        <v>35066</v>
      </c>
      <c r="I4593" s="4"/>
      <c r="J4593" s="4" t="str">
        <f ca="1">IFERROR(__xludf.DUMMYFUNCTION("LEFT(INDEX(SPLIT(L4593, "" ""), 4), 2)"),"11")</f>
        <v>11</v>
      </c>
      <c r="K4593" s="1" t="s">
        <v>30155</v>
      </c>
      <c r="L4593" s="1" t="s">
        <v>35066</v>
      </c>
    </row>
    <row r="4594" spans="1:12" ht="13.2">
      <c r="A4594" s="22" t="s">
        <v>35084</v>
      </c>
      <c r="B4594" s="1">
        <v>5</v>
      </c>
      <c r="C4594" s="1" t="s">
        <v>35085</v>
      </c>
      <c r="D4594" s="1" t="s">
        <v>13578</v>
      </c>
      <c r="E4594" s="1" t="s">
        <v>35086</v>
      </c>
      <c r="H4594" s="1" t="s">
        <v>35066</v>
      </c>
      <c r="I4594" s="4"/>
      <c r="J4594" s="4" t="str">
        <f ca="1">IFERROR(__xludf.DUMMYFUNCTION("LEFT(INDEX(SPLIT(L4594, "" ""), 4), 2)"),"11")</f>
        <v>11</v>
      </c>
      <c r="K4594" s="1" t="s">
        <v>30155</v>
      </c>
      <c r="L4594" s="1" t="s">
        <v>35066</v>
      </c>
    </row>
    <row r="4595" spans="1:12" ht="13.2">
      <c r="A4595" s="23" t="s">
        <v>24878</v>
      </c>
      <c r="B4595" s="1">
        <v>5</v>
      </c>
      <c r="C4595" s="1" t="s">
        <v>35087</v>
      </c>
      <c r="D4595" s="1" t="s">
        <v>13043</v>
      </c>
      <c r="E4595" s="1" t="s">
        <v>35088</v>
      </c>
      <c r="H4595" s="1" t="s">
        <v>35066</v>
      </c>
      <c r="I4595" s="4"/>
      <c r="J4595" s="4" t="str">
        <f ca="1">IFERROR(__xludf.DUMMYFUNCTION("LEFT(INDEX(SPLIT(L4595, "" ""), 4), 2)"),"11")</f>
        <v>11</v>
      </c>
      <c r="K4595" s="1" t="s">
        <v>30155</v>
      </c>
      <c r="L4595" s="1" t="s">
        <v>35066</v>
      </c>
    </row>
    <row r="4596" spans="1:12" ht="13.2">
      <c r="A4596" s="22" t="s">
        <v>35089</v>
      </c>
      <c r="B4596" s="1">
        <v>5</v>
      </c>
      <c r="C4596" s="1" t="s">
        <v>35090</v>
      </c>
      <c r="D4596" s="1" t="s">
        <v>13043</v>
      </c>
      <c r="E4596" s="1" t="s">
        <v>35091</v>
      </c>
      <c r="H4596" s="1" t="s">
        <v>35066</v>
      </c>
      <c r="I4596" s="4"/>
      <c r="J4596" s="4" t="str">
        <f ca="1">IFERROR(__xludf.DUMMYFUNCTION("LEFT(INDEX(SPLIT(L4596, "" ""), 4), 2)"),"11")</f>
        <v>11</v>
      </c>
      <c r="K4596" s="1" t="s">
        <v>28396</v>
      </c>
      <c r="L4596" s="1" t="s">
        <v>35066</v>
      </c>
    </row>
    <row r="4597" spans="1:12" ht="13.2">
      <c r="A4597" s="23" t="s">
        <v>22840</v>
      </c>
      <c r="B4597" s="1">
        <v>5</v>
      </c>
      <c r="C4597" s="1" t="s">
        <v>35092</v>
      </c>
      <c r="D4597" s="1" t="s">
        <v>13043</v>
      </c>
      <c r="E4597" s="1" t="s">
        <v>35093</v>
      </c>
      <c r="H4597" s="1" t="s">
        <v>35066</v>
      </c>
      <c r="I4597" s="4"/>
      <c r="J4597" s="4" t="str">
        <f ca="1">IFERROR(__xludf.DUMMYFUNCTION("LEFT(INDEX(SPLIT(L4597, "" ""), 4), 2)"),"11")</f>
        <v>11</v>
      </c>
      <c r="K4597" s="1" t="s">
        <v>35094</v>
      </c>
      <c r="L4597" s="1" t="s">
        <v>35066</v>
      </c>
    </row>
    <row r="4598" spans="1:12" ht="13.2">
      <c r="A4598" s="22" t="s">
        <v>35095</v>
      </c>
      <c r="B4598" s="1">
        <v>3</v>
      </c>
      <c r="C4598" s="1" t="s">
        <v>32009</v>
      </c>
      <c r="D4598" s="1" t="s">
        <v>13043</v>
      </c>
      <c r="E4598" s="1" t="s">
        <v>35096</v>
      </c>
      <c r="H4598" s="1" t="s">
        <v>35066</v>
      </c>
      <c r="I4598" s="4"/>
      <c r="J4598" s="4" t="str">
        <f ca="1">IFERROR(__xludf.DUMMYFUNCTION("LEFT(INDEX(SPLIT(L4598, "" ""), 4), 2)"),"11")</f>
        <v>11</v>
      </c>
      <c r="K4598" s="1" t="s">
        <v>26628</v>
      </c>
      <c r="L4598" s="1" t="s">
        <v>35066</v>
      </c>
    </row>
    <row r="4599" spans="1:12" ht="13.2">
      <c r="A4599" s="23" t="s">
        <v>30166</v>
      </c>
      <c r="B4599" s="1">
        <v>5</v>
      </c>
      <c r="C4599" s="1" t="s">
        <v>35097</v>
      </c>
      <c r="D4599" s="1" t="s">
        <v>13578</v>
      </c>
      <c r="E4599" s="1" t="s">
        <v>35098</v>
      </c>
      <c r="H4599" s="1" t="s">
        <v>35066</v>
      </c>
      <c r="I4599" s="4"/>
      <c r="J4599" s="4" t="str">
        <f ca="1">IFERROR(__xludf.DUMMYFUNCTION("LEFT(INDEX(SPLIT(L4599, "" ""), 4), 2)"),"11")</f>
        <v>11</v>
      </c>
      <c r="K4599" s="1" t="s">
        <v>30155</v>
      </c>
      <c r="L4599" s="1" t="s">
        <v>35066</v>
      </c>
    </row>
    <row r="4600" spans="1:12" ht="13.2">
      <c r="A4600" s="22" t="s">
        <v>35099</v>
      </c>
      <c r="B4600" s="1">
        <v>4</v>
      </c>
      <c r="C4600" s="1" t="s">
        <v>35100</v>
      </c>
      <c r="D4600" s="1" t="s">
        <v>13043</v>
      </c>
      <c r="E4600" s="1" t="s">
        <v>35101</v>
      </c>
      <c r="H4600" s="1" t="s">
        <v>35066</v>
      </c>
      <c r="I4600" s="4"/>
      <c r="J4600" s="4" t="str">
        <f ca="1">IFERROR(__xludf.DUMMYFUNCTION("LEFT(INDEX(SPLIT(L4600, "" ""), 4), 2)"),"11")</f>
        <v>11</v>
      </c>
      <c r="K4600" s="1" t="s">
        <v>26628</v>
      </c>
      <c r="L4600" s="1" t="s">
        <v>35066</v>
      </c>
    </row>
    <row r="4601" spans="1:12" ht="13.2">
      <c r="A4601" s="23" t="s">
        <v>35102</v>
      </c>
      <c r="B4601" s="1">
        <v>5</v>
      </c>
      <c r="C4601" s="1" t="s">
        <v>35103</v>
      </c>
      <c r="D4601" s="1" t="s">
        <v>13043</v>
      </c>
      <c r="E4601" s="1" t="s">
        <v>35104</v>
      </c>
      <c r="H4601" s="1" t="s">
        <v>35066</v>
      </c>
      <c r="I4601" s="4"/>
      <c r="J4601" s="4" t="str">
        <f ca="1">IFERROR(__xludf.DUMMYFUNCTION("LEFT(INDEX(SPLIT(L4601, "" ""), 4), 2)"),"11")</f>
        <v>11</v>
      </c>
      <c r="K4601" s="1" t="s">
        <v>28396</v>
      </c>
      <c r="L4601" s="1" t="s">
        <v>35066</v>
      </c>
    </row>
    <row r="4602" spans="1:12" ht="13.2">
      <c r="A4602" s="22" t="s">
        <v>30764</v>
      </c>
      <c r="B4602" s="1">
        <v>5</v>
      </c>
      <c r="C4602" s="1" t="s">
        <v>35105</v>
      </c>
      <c r="D4602" s="1" t="s">
        <v>13578</v>
      </c>
      <c r="E4602" s="1" t="s">
        <v>35106</v>
      </c>
      <c r="H4602" s="1" t="s">
        <v>35066</v>
      </c>
      <c r="I4602" s="4"/>
      <c r="J4602" s="4" t="str">
        <f ca="1">IFERROR(__xludf.DUMMYFUNCTION("LEFT(INDEX(SPLIT(L4602, "" ""), 4), 2)"),"11")</f>
        <v>11</v>
      </c>
      <c r="K4602" s="1" t="s">
        <v>30315</v>
      </c>
      <c r="L4602" s="1" t="s">
        <v>35066</v>
      </c>
    </row>
    <row r="4603" spans="1:12" ht="13.2">
      <c r="A4603" s="23" t="s">
        <v>19436</v>
      </c>
      <c r="B4603" s="1">
        <v>5</v>
      </c>
      <c r="C4603" s="1" t="s">
        <v>35105</v>
      </c>
      <c r="D4603" s="1" t="s">
        <v>13578</v>
      </c>
      <c r="E4603" s="1" t="s">
        <v>35106</v>
      </c>
      <c r="H4603" s="1" t="s">
        <v>35066</v>
      </c>
      <c r="I4603" s="4"/>
      <c r="J4603" s="4" t="str">
        <f ca="1">IFERROR(__xludf.DUMMYFUNCTION("LEFT(INDEX(SPLIT(L4603, "" ""), 4), 2)"),"11")</f>
        <v>11</v>
      </c>
      <c r="K4603" s="1" t="s">
        <v>30315</v>
      </c>
      <c r="L4603" s="1" t="s">
        <v>35066</v>
      </c>
    </row>
    <row r="4604" spans="1:12" ht="13.2">
      <c r="A4604" s="22" t="s">
        <v>35107</v>
      </c>
      <c r="B4604" s="1">
        <v>5</v>
      </c>
      <c r="C4604" s="1" t="s">
        <v>35108</v>
      </c>
      <c r="D4604" s="1" t="s">
        <v>13043</v>
      </c>
      <c r="E4604" s="1" t="s">
        <v>35109</v>
      </c>
      <c r="H4604" s="1" t="s">
        <v>35066</v>
      </c>
      <c r="I4604" s="4"/>
      <c r="J4604" s="4" t="str">
        <f ca="1">IFERROR(__xludf.DUMMYFUNCTION("LEFT(INDEX(SPLIT(L4604, "" ""), 4), 2)"),"11")</f>
        <v>11</v>
      </c>
      <c r="K4604" s="1" t="s">
        <v>28475</v>
      </c>
      <c r="L4604" s="1" t="s">
        <v>35066</v>
      </c>
    </row>
    <row r="4605" spans="1:12" ht="13.2">
      <c r="A4605" s="23" t="s">
        <v>35110</v>
      </c>
      <c r="B4605" s="1">
        <v>5</v>
      </c>
      <c r="C4605" s="1" t="s">
        <v>32163</v>
      </c>
      <c r="D4605" s="1" t="s">
        <v>13043</v>
      </c>
      <c r="E4605" s="1" t="s">
        <v>35111</v>
      </c>
      <c r="H4605" s="1" t="s">
        <v>35066</v>
      </c>
      <c r="I4605" s="4"/>
      <c r="J4605" s="4" t="str">
        <f ca="1">IFERROR(__xludf.DUMMYFUNCTION("LEFT(INDEX(SPLIT(L4605, "" ""), 4), 2)"),"11")</f>
        <v>11</v>
      </c>
      <c r="K4605" s="1" t="s">
        <v>26628</v>
      </c>
      <c r="L4605" s="1" t="s">
        <v>35066</v>
      </c>
    </row>
    <row r="4606" spans="1:12" ht="13.2">
      <c r="A4606" s="22" t="s">
        <v>35112</v>
      </c>
      <c r="B4606" s="1">
        <v>4</v>
      </c>
      <c r="C4606" s="1" t="s">
        <v>35113</v>
      </c>
      <c r="D4606" s="1" t="s">
        <v>13578</v>
      </c>
      <c r="E4606" s="1" t="s">
        <v>35114</v>
      </c>
      <c r="H4606" s="1" t="s">
        <v>35066</v>
      </c>
      <c r="I4606" s="4"/>
      <c r="J4606" s="4" t="str">
        <f ca="1">IFERROR(__xludf.DUMMYFUNCTION("LEFT(INDEX(SPLIT(L4606, "" ""), 4), 2)"),"11")</f>
        <v>11</v>
      </c>
      <c r="K4606" s="1" t="s">
        <v>32115</v>
      </c>
      <c r="L4606" s="1" t="s">
        <v>35066</v>
      </c>
    </row>
    <row r="4607" spans="1:12" ht="13.2">
      <c r="A4607" s="23" t="s">
        <v>35115</v>
      </c>
      <c r="B4607" s="1">
        <v>5</v>
      </c>
      <c r="C4607" s="1" t="s">
        <v>35116</v>
      </c>
      <c r="D4607" s="1" t="s">
        <v>13578</v>
      </c>
      <c r="E4607" s="1" t="s">
        <v>35117</v>
      </c>
      <c r="H4607" s="1" t="s">
        <v>35066</v>
      </c>
      <c r="I4607" s="4"/>
      <c r="J4607" s="4" t="str">
        <f ca="1">IFERROR(__xludf.DUMMYFUNCTION("LEFT(INDEX(SPLIT(L4607, "" ""), 4), 2)"),"11")</f>
        <v>11</v>
      </c>
      <c r="K4607" s="1" t="s">
        <v>26628</v>
      </c>
      <c r="L4607" s="1" t="s">
        <v>35066</v>
      </c>
    </row>
    <row r="4608" spans="1:12" ht="13.2">
      <c r="A4608" s="22" t="s">
        <v>35118</v>
      </c>
      <c r="B4608" s="1">
        <v>1</v>
      </c>
      <c r="C4608" s="1" t="s">
        <v>35119</v>
      </c>
      <c r="D4608" s="1" t="s">
        <v>13043</v>
      </c>
      <c r="E4608" s="1" t="s">
        <v>35120</v>
      </c>
      <c r="H4608" s="1" t="s">
        <v>35066</v>
      </c>
      <c r="I4608" s="4"/>
      <c r="J4608" s="4" t="str">
        <f ca="1">IFERROR(__xludf.DUMMYFUNCTION("LEFT(INDEX(SPLIT(L4608, "" ""), 4), 2)"),"11")</f>
        <v>11</v>
      </c>
      <c r="K4608" s="1" t="s">
        <v>26628</v>
      </c>
      <c r="L4608" s="1" t="s">
        <v>35066</v>
      </c>
    </row>
    <row r="4609" spans="1:12" ht="13.2">
      <c r="A4609" s="20" t="s">
        <v>35121</v>
      </c>
      <c r="B4609" s="1">
        <v>5</v>
      </c>
      <c r="C4609" s="1" t="s">
        <v>8329</v>
      </c>
      <c r="D4609" s="1" t="s">
        <v>13043</v>
      </c>
      <c r="E4609" s="1" t="s">
        <v>35122</v>
      </c>
      <c r="H4609" s="1" t="s">
        <v>35066</v>
      </c>
      <c r="I4609" s="4"/>
      <c r="J4609" s="4" t="str">
        <f ca="1">IFERROR(__xludf.DUMMYFUNCTION("LEFT(INDEX(SPLIT(L4609, "" ""), 4), 2)"),"11")</f>
        <v>11</v>
      </c>
      <c r="K4609" s="1" t="s">
        <v>26621</v>
      </c>
      <c r="L4609" s="1" t="s">
        <v>35066</v>
      </c>
    </row>
    <row r="4610" spans="1:12" ht="13.2">
      <c r="A4610" s="20" t="s">
        <v>35123</v>
      </c>
      <c r="B4610" s="1">
        <v>5</v>
      </c>
      <c r="C4610" s="1" t="s">
        <v>504</v>
      </c>
      <c r="D4610" s="1" t="s">
        <v>13043</v>
      </c>
      <c r="E4610" s="1" t="s">
        <v>35124</v>
      </c>
      <c r="H4610" s="1" t="s">
        <v>35066</v>
      </c>
      <c r="I4610" s="4"/>
      <c r="J4610" s="4" t="str">
        <f ca="1">IFERROR(__xludf.DUMMYFUNCTION("LEFT(INDEX(SPLIT(L4610, "" ""), 4), 2)"),"11")</f>
        <v>11</v>
      </c>
      <c r="K4610" s="1" t="s">
        <v>28475</v>
      </c>
      <c r="L4610" s="1" t="s">
        <v>35066</v>
      </c>
    </row>
    <row r="4611" spans="1:12" ht="13.2">
      <c r="A4611" s="20" t="s">
        <v>35125</v>
      </c>
      <c r="B4611" s="1">
        <v>5</v>
      </c>
      <c r="C4611" s="1" t="s">
        <v>668</v>
      </c>
      <c r="D4611" s="1" t="s">
        <v>13578</v>
      </c>
      <c r="E4611" s="1" t="s">
        <v>35126</v>
      </c>
      <c r="H4611" s="1" t="s">
        <v>35066</v>
      </c>
      <c r="I4611" s="4"/>
      <c r="J4611" s="4" t="str">
        <f ca="1">IFERROR(__xludf.DUMMYFUNCTION("LEFT(INDEX(SPLIT(L4611, "" ""), 4), 2)"),"11")</f>
        <v>11</v>
      </c>
      <c r="K4611" s="1" t="s">
        <v>28475</v>
      </c>
      <c r="L4611" s="1" t="s">
        <v>35066</v>
      </c>
    </row>
    <row r="4612" spans="1:12" ht="13.2">
      <c r="A4612" s="20" t="s">
        <v>35127</v>
      </c>
      <c r="B4612" s="1">
        <v>4</v>
      </c>
      <c r="D4612" s="1" t="s">
        <v>19372</v>
      </c>
      <c r="E4612" s="1" t="s">
        <v>35128</v>
      </c>
      <c r="H4612" s="1" t="s">
        <v>35066</v>
      </c>
      <c r="I4612" s="4"/>
      <c r="J4612" s="4" t="str">
        <f ca="1">IFERROR(__xludf.DUMMYFUNCTION("LEFT(INDEX(SPLIT(L4612, "" ""), 4), 2)"),"11")</f>
        <v>11</v>
      </c>
      <c r="K4612" s="1" t="s">
        <v>26688</v>
      </c>
      <c r="L4612" s="1" t="s">
        <v>35066</v>
      </c>
    </row>
    <row r="4613" spans="1:12" ht="13.2">
      <c r="A4613" s="20" t="s">
        <v>35129</v>
      </c>
      <c r="B4613" s="1">
        <v>5</v>
      </c>
      <c r="C4613" s="1" t="s">
        <v>35130</v>
      </c>
      <c r="D4613" s="1" t="s">
        <v>13043</v>
      </c>
      <c r="E4613" s="1" t="s">
        <v>35131</v>
      </c>
      <c r="H4613" s="1" t="s">
        <v>35066</v>
      </c>
      <c r="I4613" s="4"/>
      <c r="J4613" s="4" t="str">
        <f ca="1">IFERROR(__xludf.DUMMYFUNCTION("LEFT(INDEX(SPLIT(L4613, "" ""), 4), 2)"),"11")</f>
        <v>11</v>
      </c>
      <c r="K4613" s="1" t="s">
        <v>30155</v>
      </c>
      <c r="L4613" s="1" t="s">
        <v>35066</v>
      </c>
    </row>
    <row r="4614" spans="1:12" ht="13.2">
      <c r="A4614" s="20" t="s">
        <v>35132</v>
      </c>
      <c r="B4614" s="1">
        <v>5</v>
      </c>
      <c r="C4614" s="1" t="s">
        <v>35133</v>
      </c>
      <c r="D4614" s="1" t="s">
        <v>13043</v>
      </c>
      <c r="E4614" s="1" t="s">
        <v>35134</v>
      </c>
      <c r="H4614" s="1" t="s">
        <v>35066</v>
      </c>
      <c r="I4614" s="4"/>
      <c r="J4614" s="4" t="str">
        <f ca="1">IFERROR(__xludf.DUMMYFUNCTION("LEFT(INDEX(SPLIT(L4614, "" ""), 4), 2)"),"11")</f>
        <v>11</v>
      </c>
      <c r="K4614" s="1" t="s">
        <v>26628</v>
      </c>
      <c r="L4614" s="1" t="s">
        <v>35066</v>
      </c>
    </row>
    <row r="4615" spans="1:12" ht="13.2">
      <c r="A4615" s="20" t="s">
        <v>35135</v>
      </c>
      <c r="B4615" s="1">
        <v>5</v>
      </c>
      <c r="C4615" s="1" t="s">
        <v>35136</v>
      </c>
      <c r="D4615" s="1" t="s">
        <v>13043</v>
      </c>
      <c r="E4615" s="1" t="s">
        <v>35137</v>
      </c>
      <c r="H4615" s="1" t="s">
        <v>35066</v>
      </c>
      <c r="I4615" s="4"/>
      <c r="J4615" s="4" t="str">
        <f ca="1">IFERROR(__xludf.DUMMYFUNCTION("LEFT(INDEX(SPLIT(L4615, "" ""), 4), 2)"),"11")</f>
        <v>11</v>
      </c>
      <c r="K4615" s="1" t="s">
        <v>28396</v>
      </c>
      <c r="L4615" s="1" t="s">
        <v>35066</v>
      </c>
    </row>
    <row r="4616" spans="1:12" ht="13.2">
      <c r="A4616" s="20" t="s">
        <v>34098</v>
      </c>
      <c r="B4616" s="1">
        <v>5</v>
      </c>
      <c r="C4616" s="1" t="s">
        <v>35138</v>
      </c>
      <c r="D4616" s="1" t="s">
        <v>13043</v>
      </c>
      <c r="E4616" s="1" t="s">
        <v>35139</v>
      </c>
      <c r="H4616" s="1" t="s">
        <v>35066</v>
      </c>
      <c r="I4616" s="4"/>
      <c r="J4616" s="4" t="str">
        <f ca="1">IFERROR(__xludf.DUMMYFUNCTION("LEFT(INDEX(SPLIT(L4616, "" ""), 4), 2)"),"11")</f>
        <v>11</v>
      </c>
      <c r="K4616" s="1" t="s">
        <v>26875</v>
      </c>
      <c r="L4616" s="1" t="s">
        <v>35066</v>
      </c>
    </row>
    <row r="4617" spans="1:12" ht="13.2">
      <c r="A4617" s="20" t="s">
        <v>3831</v>
      </c>
      <c r="B4617" s="1">
        <v>5</v>
      </c>
      <c r="C4617" s="1" t="s">
        <v>35140</v>
      </c>
      <c r="D4617" s="1" t="s">
        <v>13043</v>
      </c>
      <c r="E4617" s="1" t="s">
        <v>35141</v>
      </c>
      <c r="H4617" s="1" t="s">
        <v>35066</v>
      </c>
      <c r="I4617" s="4"/>
      <c r="J4617" s="4" t="str">
        <f ca="1">IFERROR(__xludf.DUMMYFUNCTION("LEFT(INDEX(SPLIT(L4617, "" ""), 4), 2)"),"11")</f>
        <v>11</v>
      </c>
      <c r="K4617" s="1" t="s">
        <v>28475</v>
      </c>
      <c r="L4617" s="1" t="s">
        <v>35066</v>
      </c>
    </row>
    <row r="4618" spans="1:12" ht="13.2">
      <c r="A4618" s="20" t="s">
        <v>35142</v>
      </c>
      <c r="B4618" s="1">
        <v>5</v>
      </c>
      <c r="C4618" s="1" t="s">
        <v>35143</v>
      </c>
      <c r="D4618" s="1" t="s">
        <v>13043</v>
      </c>
      <c r="E4618" s="1" t="s">
        <v>35144</v>
      </c>
      <c r="H4618" s="1" t="s">
        <v>35066</v>
      </c>
      <c r="I4618" s="4"/>
      <c r="J4618" s="4" t="str">
        <f ca="1">IFERROR(__xludf.DUMMYFUNCTION("LEFT(INDEX(SPLIT(L4618, "" ""), 4), 2)"),"11")</f>
        <v>11</v>
      </c>
      <c r="K4618" s="1" t="s">
        <v>30155</v>
      </c>
      <c r="L4618" s="1" t="s">
        <v>35066</v>
      </c>
    </row>
    <row r="4619" spans="1:12" ht="13.2">
      <c r="A4619" s="20" t="s">
        <v>3831</v>
      </c>
      <c r="B4619" s="1">
        <v>5</v>
      </c>
      <c r="C4619" s="1" t="s">
        <v>35145</v>
      </c>
      <c r="D4619" s="1" t="s">
        <v>13578</v>
      </c>
      <c r="E4619" s="1" t="s">
        <v>35146</v>
      </c>
      <c r="H4619" s="1" t="s">
        <v>35066</v>
      </c>
      <c r="I4619" s="4"/>
      <c r="J4619" s="4" t="str">
        <f ca="1">IFERROR(__xludf.DUMMYFUNCTION("LEFT(INDEX(SPLIT(L4619, "" ""), 4), 2)"),"11")</f>
        <v>11</v>
      </c>
      <c r="K4619" s="1" t="s">
        <v>28475</v>
      </c>
      <c r="L4619" s="1" t="s">
        <v>35066</v>
      </c>
    </row>
    <row r="4620" spans="1:12" ht="13.2">
      <c r="A4620" s="20" t="s">
        <v>35147</v>
      </c>
      <c r="B4620" s="1">
        <v>5</v>
      </c>
      <c r="C4620" s="1" t="s">
        <v>35148</v>
      </c>
      <c r="D4620" s="1" t="s">
        <v>13043</v>
      </c>
      <c r="E4620" s="1" t="s">
        <v>35149</v>
      </c>
      <c r="H4620" s="1" t="s">
        <v>35066</v>
      </c>
      <c r="I4620" s="4"/>
      <c r="J4620" s="4" t="str">
        <f ca="1">IFERROR(__xludf.DUMMYFUNCTION("LEFT(INDEX(SPLIT(L4620, "" ""), 4), 2)"),"11")</f>
        <v>11</v>
      </c>
      <c r="K4620" s="1" t="s">
        <v>26628</v>
      </c>
      <c r="L4620" s="1" t="s">
        <v>35066</v>
      </c>
    </row>
    <row r="4621" spans="1:12" ht="13.2">
      <c r="A4621" s="20" t="s">
        <v>35150</v>
      </c>
      <c r="B4621" s="1">
        <v>5</v>
      </c>
      <c r="C4621" s="1" t="s">
        <v>35151</v>
      </c>
      <c r="D4621" s="1" t="s">
        <v>13578</v>
      </c>
      <c r="E4621" s="1" t="s">
        <v>35152</v>
      </c>
      <c r="H4621" s="1" t="s">
        <v>35066</v>
      </c>
      <c r="I4621" s="4"/>
      <c r="J4621" s="4" t="str">
        <f ca="1">IFERROR(__xludf.DUMMYFUNCTION("LEFT(INDEX(SPLIT(L4621, "" ""), 4), 2)"),"11")</f>
        <v>11</v>
      </c>
      <c r="K4621" s="1" t="s">
        <v>30155</v>
      </c>
      <c r="L4621" s="1" t="s">
        <v>35066</v>
      </c>
    </row>
    <row r="4622" spans="1:12" ht="13.2">
      <c r="A4622" s="20" t="s">
        <v>35153</v>
      </c>
      <c r="B4622" s="1">
        <v>4</v>
      </c>
      <c r="C4622" s="1" t="s">
        <v>35154</v>
      </c>
      <c r="D4622" s="1" t="s">
        <v>13043</v>
      </c>
      <c r="E4622" s="1" t="s">
        <v>35155</v>
      </c>
      <c r="H4622" s="1" t="s">
        <v>35066</v>
      </c>
      <c r="I4622" s="4"/>
      <c r="J4622" s="4" t="str">
        <f ca="1">IFERROR(__xludf.DUMMYFUNCTION("LEFT(INDEX(SPLIT(L4622, "" ""), 4), 2)"),"11")</f>
        <v>11</v>
      </c>
      <c r="K4622" s="1" t="s">
        <v>28475</v>
      </c>
      <c r="L4622" s="1" t="s">
        <v>35066</v>
      </c>
    </row>
    <row r="4623" spans="1:12" ht="13.2">
      <c r="A4623" s="20" t="s">
        <v>35156</v>
      </c>
      <c r="B4623" s="1">
        <v>5</v>
      </c>
      <c r="C4623" s="1" t="s">
        <v>35157</v>
      </c>
      <c r="D4623" s="1" t="s">
        <v>13043</v>
      </c>
      <c r="E4623" s="1" t="s">
        <v>35158</v>
      </c>
      <c r="H4623" s="1" t="s">
        <v>35066</v>
      </c>
      <c r="I4623" s="4"/>
      <c r="J4623" s="4" t="str">
        <f ca="1">IFERROR(__xludf.DUMMYFUNCTION("LEFT(INDEX(SPLIT(L4623, "" ""), 4), 2)"),"11")</f>
        <v>11</v>
      </c>
      <c r="K4623" s="1" t="s">
        <v>26628</v>
      </c>
      <c r="L4623" s="1" t="s">
        <v>35066</v>
      </c>
    </row>
    <row r="4624" spans="1:12" ht="13.2">
      <c r="A4624" s="20" t="s">
        <v>6296</v>
      </c>
      <c r="B4624" s="1">
        <v>5</v>
      </c>
      <c r="C4624" s="1" t="s">
        <v>35159</v>
      </c>
      <c r="D4624" s="1" t="s">
        <v>13043</v>
      </c>
      <c r="E4624" s="1" t="s">
        <v>35160</v>
      </c>
      <c r="H4624" s="1" t="s">
        <v>35066</v>
      </c>
      <c r="I4624" s="4"/>
      <c r="J4624" s="4" t="str">
        <f ca="1">IFERROR(__xludf.DUMMYFUNCTION("LEFT(INDEX(SPLIT(L4624, "" ""), 4), 2)"),"11")</f>
        <v>11</v>
      </c>
      <c r="K4624" s="1" t="s">
        <v>28475</v>
      </c>
      <c r="L4624" s="1" t="s">
        <v>35066</v>
      </c>
    </row>
    <row r="4625" spans="1:12" ht="13.2">
      <c r="A4625" s="20" t="s">
        <v>24878</v>
      </c>
      <c r="B4625" s="1">
        <v>5</v>
      </c>
      <c r="C4625" s="1" t="s">
        <v>35161</v>
      </c>
      <c r="D4625" s="1" t="s">
        <v>13043</v>
      </c>
      <c r="E4625" s="1" t="s">
        <v>35162</v>
      </c>
      <c r="H4625" s="1" t="s">
        <v>35066</v>
      </c>
      <c r="I4625" s="4"/>
      <c r="J4625" s="4" t="str">
        <f ca="1">IFERROR(__xludf.DUMMYFUNCTION("LEFT(INDEX(SPLIT(L4625, "" ""), 4), 2)"),"11")</f>
        <v>11</v>
      </c>
      <c r="K4625" s="1" t="s">
        <v>30155</v>
      </c>
      <c r="L4625" s="1" t="s">
        <v>35066</v>
      </c>
    </row>
    <row r="4626" spans="1:12" ht="13.2">
      <c r="A4626" s="20" t="s">
        <v>19436</v>
      </c>
      <c r="B4626" s="1">
        <v>4</v>
      </c>
      <c r="C4626" s="1" t="s">
        <v>35105</v>
      </c>
      <c r="D4626" s="1" t="s">
        <v>13578</v>
      </c>
      <c r="E4626" s="1" t="s">
        <v>35163</v>
      </c>
      <c r="H4626" s="1" t="s">
        <v>35066</v>
      </c>
      <c r="I4626" s="4"/>
      <c r="J4626" s="4" t="str">
        <f ca="1">IFERROR(__xludf.DUMMYFUNCTION("LEFT(INDEX(SPLIT(L4626, "" ""), 4), 2)"),"11")</f>
        <v>11</v>
      </c>
      <c r="K4626" s="1" t="s">
        <v>30315</v>
      </c>
      <c r="L4626" s="1" t="s">
        <v>35066</v>
      </c>
    </row>
    <row r="4627" spans="1:12" ht="13.2">
      <c r="A4627" s="20" t="s">
        <v>35164</v>
      </c>
      <c r="B4627" s="1">
        <v>5</v>
      </c>
      <c r="C4627" s="1" t="s">
        <v>35165</v>
      </c>
      <c r="D4627" s="1" t="s">
        <v>13043</v>
      </c>
      <c r="E4627" s="1" t="s">
        <v>35166</v>
      </c>
      <c r="H4627" s="1" t="s">
        <v>35066</v>
      </c>
      <c r="I4627" s="4"/>
      <c r="J4627" s="4" t="str">
        <f ca="1">IFERROR(__xludf.DUMMYFUNCTION("LEFT(INDEX(SPLIT(L4627, "" ""), 4), 2)"),"11")</f>
        <v>11</v>
      </c>
      <c r="K4627" s="1" t="s">
        <v>26628</v>
      </c>
      <c r="L4627" s="1" t="s">
        <v>35066</v>
      </c>
    </row>
    <row r="4628" spans="1:12" ht="13.2">
      <c r="A4628" s="20" t="s">
        <v>3831</v>
      </c>
      <c r="B4628" s="1">
        <v>1</v>
      </c>
      <c r="C4628" s="1" t="s">
        <v>7793</v>
      </c>
      <c r="D4628" s="1" t="s">
        <v>13043</v>
      </c>
      <c r="E4628" s="1" t="s">
        <v>35167</v>
      </c>
      <c r="H4628" s="1" t="s">
        <v>35066</v>
      </c>
      <c r="I4628" s="4"/>
      <c r="J4628" s="4" t="str">
        <f ca="1">IFERROR(__xludf.DUMMYFUNCTION("LEFT(INDEX(SPLIT(L4628, "" ""), 4), 2)"),"11")</f>
        <v>11</v>
      </c>
      <c r="K4628" s="1" t="s">
        <v>28396</v>
      </c>
      <c r="L4628" s="1" t="s">
        <v>35066</v>
      </c>
    </row>
    <row r="4629" spans="1:12" ht="13.2">
      <c r="A4629" s="20" t="s">
        <v>35168</v>
      </c>
      <c r="B4629" s="1">
        <v>5</v>
      </c>
      <c r="C4629" s="1" t="s">
        <v>35169</v>
      </c>
      <c r="D4629" s="1" t="s">
        <v>19372</v>
      </c>
      <c r="E4629" s="1" t="s">
        <v>35170</v>
      </c>
      <c r="H4629" s="1" t="s">
        <v>35066</v>
      </c>
      <c r="I4629" s="4"/>
      <c r="J4629" s="4" t="str">
        <f ca="1">IFERROR(__xludf.DUMMYFUNCTION("LEFT(INDEX(SPLIT(L4629, "" ""), 4), 2)"),"11")</f>
        <v>11</v>
      </c>
      <c r="K4629" s="1" t="s">
        <v>26621</v>
      </c>
      <c r="L4629" s="1" t="s">
        <v>35066</v>
      </c>
    </row>
    <row r="4630" spans="1:12" ht="13.2">
      <c r="A4630" s="20" t="s">
        <v>35171</v>
      </c>
      <c r="B4630" s="1">
        <v>5</v>
      </c>
      <c r="C4630" s="1" t="s">
        <v>35172</v>
      </c>
      <c r="D4630" s="1" t="s">
        <v>13043</v>
      </c>
      <c r="E4630" s="1" t="s">
        <v>35173</v>
      </c>
      <c r="H4630" s="1" t="s">
        <v>35066</v>
      </c>
      <c r="I4630" s="4"/>
      <c r="J4630" s="4" t="str">
        <f ca="1">IFERROR(__xludf.DUMMYFUNCTION("LEFT(INDEX(SPLIT(L4630, "" ""), 4), 2)"),"11")</f>
        <v>11</v>
      </c>
      <c r="K4630" s="1" t="s">
        <v>26628</v>
      </c>
      <c r="L4630" s="1" t="s">
        <v>35066</v>
      </c>
    </row>
    <row r="4631" spans="1:12" ht="13.2">
      <c r="A4631" s="20" t="s">
        <v>35174</v>
      </c>
      <c r="B4631" s="1">
        <v>5</v>
      </c>
      <c r="C4631" s="1" t="s">
        <v>35175</v>
      </c>
      <c r="D4631" s="1" t="s">
        <v>13578</v>
      </c>
      <c r="E4631" s="1" t="s">
        <v>35176</v>
      </c>
      <c r="H4631" s="1" t="s">
        <v>35066</v>
      </c>
      <c r="I4631" s="4"/>
      <c r="J4631" s="4" t="str">
        <f ca="1">IFERROR(__xludf.DUMMYFUNCTION("LEFT(INDEX(SPLIT(L4631, "" ""), 4), 2)"),"11")</f>
        <v>11</v>
      </c>
      <c r="K4631" s="1" t="s">
        <v>26628</v>
      </c>
      <c r="L4631" s="1" t="s">
        <v>35066</v>
      </c>
    </row>
    <row r="4632" spans="1:12" ht="13.2">
      <c r="A4632" s="20" t="s">
        <v>35177</v>
      </c>
      <c r="B4632" s="1">
        <v>5</v>
      </c>
      <c r="C4632" s="1" t="s">
        <v>35178</v>
      </c>
      <c r="D4632" s="1" t="s">
        <v>13043</v>
      </c>
      <c r="E4632" s="1" t="s">
        <v>35179</v>
      </c>
      <c r="H4632" s="1" t="s">
        <v>35066</v>
      </c>
      <c r="I4632" s="4"/>
      <c r="J4632" s="4" t="str">
        <f ca="1">IFERROR(__xludf.DUMMYFUNCTION("LEFT(INDEX(SPLIT(L4632, "" ""), 4), 2)"),"11")</f>
        <v>11</v>
      </c>
      <c r="K4632" s="1" t="s">
        <v>26609</v>
      </c>
      <c r="L4632" s="1" t="s">
        <v>35066</v>
      </c>
    </row>
    <row r="4633" spans="1:12" ht="13.2">
      <c r="A4633" s="20" t="s">
        <v>35180</v>
      </c>
      <c r="B4633" s="1">
        <v>5</v>
      </c>
      <c r="C4633" s="1" t="s">
        <v>30406</v>
      </c>
      <c r="D4633" s="1" t="s">
        <v>13043</v>
      </c>
      <c r="E4633" s="1" t="s">
        <v>35181</v>
      </c>
      <c r="H4633" s="1" t="s">
        <v>35066</v>
      </c>
      <c r="I4633" s="4"/>
      <c r="J4633" s="4" t="str">
        <f ca="1">IFERROR(__xludf.DUMMYFUNCTION("LEFT(INDEX(SPLIT(L4633, "" ""), 4), 2)"),"11")</f>
        <v>11</v>
      </c>
      <c r="K4633" s="1" t="s">
        <v>26628</v>
      </c>
      <c r="L4633" s="1" t="s">
        <v>35066</v>
      </c>
    </row>
    <row r="4634" spans="1:12" ht="13.2">
      <c r="A4634" s="20" t="s">
        <v>35182</v>
      </c>
      <c r="B4634" s="1">
        <v>5</v>
      </c>
      <c r="C4634" s="1" t="s">
        <v>35183</v>
      </c>
      <c r="D4634" s="1" t="s">
        <v>13578</v>
      </c>
      <c r="E4634" s="1" t="s">
        <v>35184</v>
      </c>
      <c r="H4634" s="1" t="s">
        <v>35066</v>
      </c>
      <c r="I4634" s="4"/>
      <c r="J4634" s="4" t="str">
        <f ca="1">IFERROR(__xludf.DUMMYFUNCTION("LEFT(INDEX(SPLIT(L4634, "" ""), 4), 2)"),"11")</f>
        <v>11</v>
      </c>
      <c r="K4634" s="1" t="s">
        <v>26875</v>
      </c>
      <c r="L4634" s="1" t="s">
        <v>35066</v>
      </c>
    </row>
    <row r="4635" spans="1:12" ht="13.2">
      <c r="A4635" s="20" t="s">
        <v>35185</v>
      </c>
      <c r="B4635" s="1">
        <v>5</v>
      </c>
      <c r="C4635" s="1" t="s">
        <v>35186</v>
      </c>
      <c r="D4635" s="1" t="s">
        <v>13578</v>
      </c>
      <c r="E4635" s="1" t="s">
        <v>35187</v>
      </c>
      <c r="H4635" s="1" t="s">
        <v>35066</v>
      </c>
      <c r="I4635" s="4"/>
      <c r="J4635" s="4" t="str">
        <f ca="1">IFERROR(__xludf.DUMMYFUNCTION("LEFT(INDEX(SPLIT(L4635, "" ""), 4), 2)"),"11")</f>
        <v>11</v>
      </c>
      <c r="K4635" s="1" t="s">
        <v>26628</v>
      </c>
      <c r="L4635" s="1" t="s">
        <v>35066</v>
      </c>
    </row>
    <row r="4636" spans="1:12" ht="13.2">
      <c r="A4636" s="20" t="s">
        <v>27179</v>
      </c>
      <c r="B4636" s="1">
        <v>5</v>
      </c>
      <c r="C4636" s="1" t="s">
        <v>639</v>
      </c>
      <c r="D4636" s="1" t="s">
        <v>13043</v>
      </c>
      <c r="E4636" s="1" t="s">
        <v>35188</v>
      </c>
      <c r="H4636" s="1" t="s">
        <v>35066</v>
      </c>
      <c r="I4636" s="4"/>
      <c r="J4636" s="4" t="str">
        <f ca="1">IFERROR(__xludf.DUMMYFUNCTION("LEFT(INDEX(SPLIT(L4636, "" ""), 4), 2)"),"11")</f>
        <v>11</v>
      </c>
      <c r="K4636" s="1" t="s">
        <v>28396</v>
      </c>
      <c r="L4636" s="1" t="s">
        <v>35066</v>
      </c>
    </row>
    <row r="4637" spans="1:12" ht="13.2">
      <c r="A4637" s="20" t="s">
        <v>30408</v>
      </c>
      <c r="B4637" s="1">
        <v>5</v>
      </c>
      <c r="C4637" s="1" t="s">
        <v>35189</v>
      </c>
      <c r="D4637" s="1" t="s">
        <v>13043</v>
      </c>
      <c r="E4637" s="1" t="s">
        <v>35190</v>
      </c>
      <c r="H4637" s="1" t="s">
        <v>35066</v>
      </c>
      <c r="I4637" s="4"/>
      <c r="J4637" s="4" t="str">
        <f ca="1">IFERROR(__xludf.DUMMYFUNCTION("LEFT(INDEX(SPLIT(L4637, "" ""), 4), 2)"),"11")</f>
        <v>11</v>
      </c>
      <c r="K4637" s="1" t="s">
        <v>30155</v>
      </c>
      <c r="L4637" s="1" t="s">
        <v>35066</v>
      </c>
    </row>
    <row r="4638" spans="1:12" ht="13.2">
      <c r="A4638" s="20" t="s">
        <v>715</v>
      </c>
      <c r="B4638" s="1">
        <v>5</v>
      </c>
      <c r="C4638" s="1" t="s">
        <v>27169</v>
      </c>
      <c r="D4638" s="1" t="s">
        <v>10778</v>
      </c>
      <c r="E4638" s="1" t="s">
        <v>27170</v>
      </c>
      <c r="H4638" s="1" t="s">
        <v>35066</v>
      </c>
      <c r="I4638" s="4"/>
      <c r="J4638" s="4" t="str">
        <f ca="1">IFERROR(__xludf.DUMMYFUNCTION("LEFT(INDEX(SPLIT(L4638, "" ""), 4), 2)"),"11")</f>
        <v>11</v>
      </c>
      <c r="K4638" s="1" t="s">
        <v>26647</v>
      </c>
      <c r="L4638" s="1" t="s">
        <v>35066</v>
      </c>
    </row>
    <row r="4639" spans="1:12" ht="13.2">
      <c r="A4639" s="20" t="s">
        <v>35191</v>
      </c>
      <c r="B4639" s="1">
        <v>5</v>
      </c>
      <c r="C4639" s="1" t="s">
        <v>554</v>
      </c>
      <c r="D4639" s="1" t="s">
        <v>13043</v>
      </c>
      <c r="E4639" s="1" t="s">
        <v>35192</v>
      </c>
      <c r="H4639" s="1" t="s">
        <v>35066</v>
      </c>
      <c r="I4639" s="4"/>
      <c r="J4639" s="4" t="str">
        <f ca="1">IFERROR(__xludf.DUMMYFUNCTION("LEFT(INDEX(SPLIT(L4639, "" ""), 4), 2)"),"11")</f>
        <v>11</v>
      </c>
      <c r="K4639" s="1" t="s">
        <v>32115</v>
      </c>
      <c r="L4639" s="1" t="s">
        <v>35066</v>
      </c>
    </row>
    <row r="4640" spans="1:12" ht="13.2">
      <c r="A4640" s="20" t="s">
        <v>35193</v>
      </c>
      <c r="B4640" s="1">
        <v>5</v>
      </c>
      <c r="C4640" s="1" t="s">
        <v>35194</v>
      </c>
      <c r="D4640" s="1" t="s">
        <v>13043</v>
      </c>
      <c r="E4640" s="1" t="s">
        <v>35195</v>
      </c>
      <c r="H4640" s="1" t="s">
        <v>35066</v>
      </c>
      <c r="I4640" s="4"/>
      <c r="J4640" s="4" t="str">
        <f ca="1">IFERROR(__xludf.DUMMYFUNCTION("LEFT(INDEX(SPLIT(L4640, "" ""), 4), 2)"),"11")</f>
        <v>11</v>
      </c>
      <c r="K4640" s="1" t="s">
        <v>26628</v>
      </c>
      <c r="L4640" s="1" t="s">
        <v>35066</v>
      </c>
    </row>
    <row r="4641" spans="1:12" ht="13.2">
      <c r="A4641" s="20" t="s">
        <v>3831</v>
      </c>
      <c r="B4641" s="1">
        <v>4</v>
      </c>
      <c r="C4641" s="1" t="s">
        <v>9731</v>
      </c>
      <c r="D4641" s="1" t="s">
        <v>13043</v>
      </c>
      <c r="E4641" s="1" t="s">
        <v>35196</v>
      </c>
      <c r="H4641" s="1" t="s">
        <v>35066</v>
      </c>
      <c r="I4641" s="4"/>
      <c r="J4641" s="4" t="str">
        <f ca="1">IFERROR(__xludf.DUMMYFUNCTION("LEFT(INDEX(SPLIT(L4641, "" ""), 4), 2)"),"11")</f>
        <v>11</v>
      </c>
      <c r="K4641" s="1" t="s">
        <v>28475</v>
      </c>
      <c r="L4641" s="1" t="s">
        <v>35066</v>
      </c>
    </row>
    <row r="4642" spans="1:12" ht="13.2">
      <c r="A4642" s="20" t="s">
        <v>3831</v>
      </c>
      <c r="B4642" s="1">
        <v>5</v>
      </c>
      <c r="C4642" s="1" t="s">
        <v>35197</v>
      </c>
      <c r="D4642" s="1" t="s">
        <v>13043</v>
      </c>
      <c r="E4642" s="1" t="s">
        <v>35198</v>
      </c>
      <c r="H4642" s="1" t="s">
        <v>35066</v>
      </c>
      <c r="I4642" s="4"/>
      <c r="J4642" s="4" t="str">
        <f ca="1">IFERROR(__xludf.DUMMYFUNCTION("LEFT(INDEX(SPLIT(L4642, "" ""), 4), 2)"),"11")</f>
        <v>11</v>
      </c>
      <c r="K4642" s="1" t="s">
        <v>28475</v>
      </c>
      <c r="L4642" s="1" t="s">
        <v>35066</v>
      </c>
    </row>
    <row r="4643" spans="1:12" ht="13.2">
      <c r="A4643" s="20" t="s">
        <v>19436</v>
      </c>
      <c r="B4643" s="1">
        <v>5</v>
      </c>
      <c r="C4643" s="1" t="s">
        <v>35105</v>
      </c>
      <c r="D4643" s="1" t="s">
        <v>13043</v>
      </c>
      <c r="E4643" s="1" t="s">
        <v>35199</v>
      </c>
      <c r="H4643" s="1" t="s">
        <v>35066</v>
      </c>
      <c r="I4643" s="4"/>
      <c r="J4643" s="4" t="str">
        <f ca="1">IFERROR(__xludf.DUMMYFUNCTION("LEFT(INDEX(SPLIT(L4643, "" ""), 4), 2)"),"11")</f>
        <v>11</v>
      </c>
      <c r="K4643" s="1" t="s">
        <v>30315</v>
      </c>
      <c r="L4643" s="1" t="s">
        <v>35066</v>
      </c>
    </row>
    <row r="4644" spans="1:12" ht="13.2">
      <c r="A4644" s="20" t="s">
        <v>35200</v>
      </c>
      <c r="B4644" s="1">
        <v>5</v>
      </c>
      <c r="C4644" s="1" t="s">
        <v>504</v>
      </c>
      <c r="D4644" s="1" t="s">
        <v>13043</v>
      </c>
      <c r="E4644" s="1" t="s">
        <v>35201</v>
      </c>
      <c r="H4644" s="1" t="s">
        <v>35066</v>
      </c>
      <c r="I4644" s="4"/>
      <c r="J4644" s="4" t="str">
        <f ca="1">IFERROR(__xludf.DUMMYFUNCTION("LEFT(INDEX(SPLIT(L4644, "" ""), 4), 2)"),"11")</f>
        <v>11</v>
      </c>
      <c r="K4644" s="1" t="s">
        <v>26628</v>
      </c>
      <c r="L4644" s="1" t="s">
        <v>35066</v>
      </c>
    </row>
    <row r="4645" spans="1:12" ht="13.2">
      <c r="A4645" s="20" t="s">
        <v>35202</v>
      </c>
      <c r="B4645" s="1">
        <v>5</v>
      </c>
      <c r="C4645" s="1" t="s">
        <v>35203</v>
      </c>
      <c r="D4645" s="1" t="s">
        <v>13043</v>
      </c>
      <c r="E4645" s="1" t="s">
        <v>35204</v>
      </c>
      <c r="H4645" s="1" t="s">
        <v>35066</v>
      </c>
      <c r="I4645" s="4"/>
      <c r="J4645" s="4" t="str">
        <f ca="1">IFERROR(__xludf.DUMMYFUNCTION("LEFT(INDEX(SPLIT(L4645, "" ""), 4), 2)"),"11")</f>
        <v>11</v>
      </c>
      <c r="K4645" s="1" t="s">
        <v>28396</v>
      </c>
      <c r="L4645" s="1" t="s">
        <v>35066</v>
      </c>
    </row>
    <row r="4646" spans="1:12" ht="13.2">
      <c r="A4646" s="20" t="s">
        <v>3831</v>
      </c>
      <c r="B4646" s="1">
        <v>5</v>
      </c>
      <c r="C4646" s="1" t="s">
        <v>35205</v>
      </c>
      <c r="D4646" s="1" t="s">
        <v>13578</v>
      </c>
      <c r="E4646" s="1" t="s">
        <v>35206</v>
      </c>
      <c r="H4646" s="1" t="s">
        <v>35066</v>
      </c>
      <c r="I4646" s="4"/>
      <c r="J4646" s="4" t="str">
        <f ca="1">IFERROR(__xludf.DUMMYFUNCTION("LEFT(INDEX(SPLIT(L4646, "" ""), 4), 2)"),"11")</f>
        <v>11</v>
      </c>
      <c r="K4646" s="1" t="s">
        <v>28396</v>
      </c>
      <c r="L4646" s="1" t="s">
        <v>35066</v>
      </c>
    </row>
    <row r="4647" spans="1:12" ht="13.2">
      <c r="A4647" s="20" t="s">
        <v>35207</v>
      </c>
      <c r="B4647" s="1">
        <v>5</v>
      </c>
      <c r="C4647" s="1" t="s">
        <v>35208</v>
      </c>
      <c r="D4647" s="1" t="s">
        <v>13043</v>
      </c>
      <c r="E4647" s="1" t="s">
        <v>35209</v>
      </c>
      <c r="H4647" s="1" t="s">
        <v>35066</v>
      </c>
      <c r="I4647" s="4"/>
      <c r="J4647" s="4" t="str">
        <f ca="1">IFERROR(__xludf.DUMMYFUNCTION("LEFT(INDEX(SPLIT(L4647, "" ""), 4), 2)"),"11")</f>
        <v>11</v>
      </c>
      <c r="K4647" s="1" t="s">
        <v>26628</v>
      </c>
      <c r="L4647" s="1" t="s">
        <v>35066</v>
      </c>
    </row>
    <row r="4648" spans="1:12" ht="13.2">
      <c r="A4648" s="20" t="s">
        <v>35210</v>
      </c>
      <c r="B4648" s="1">
        <v>5</v>
      </c>
      <c r="C4648" s="1" t="s">
        <v>3847</v>
      </c>
      <c r="D4648" s="1" t="s">
        <v>13043</v>
      </c>
      <c r="E4648" s="1" t="s">
        <v>35211</v>
      </c>
      <c r="H4648" s="1" t="s">
        <v>35066</v>
      </c>
      <c r="I4648" s="4"/>
      <c r="J4648" s="4" t="str">
        <f ca="1">IFERROR(__xludf.DUMMYFUNCTION("LEFT(INDEX(SPLIT(L4648, "" ""), 4), 2)"),"11")</f>
        <v>11</v>
      </c>
      <c r="K4648" s="1" t="s">
        <v>26628</v>
      </c>
      <c r="L4648" s="1" t="s">
        <v>35066</v>
      </c>
    </row>
    <row r="4649" spans="1:12" ht="13.2">
      <c r="A4649" s="20" t="s">
        <v>3831</v>
      </c>
      <c r="B4649" s="1">
        <v>5</v>
      </c>
      <c r="C4649" s="1" t="s">
        <v>35212</v>
      </c>
      <c r="D4649" s="1" t="s">
        <v>13043</v>
      </c>
      <c r="E4649" s="1" t="s">
        <v>35213</v>
      </c>
      <c r="H4649" s="1" t="s">
        <v>35066</v>
      </c>
      <c r="I4649" s="4"/>
      <c r="J4649" s="4" t="str">
        <f ca="1">IFERROR(__xludf.DUMMYFUNCTION("LEFT(INDEX(SPLIT(L4649, "" ""), 4), 2)"),"11")</f>
        <v>11</v>
      </c>
      <c r="K4649" s="1" t="s">
        <v>28396</v>
      </c>
      <c r="L4649" s="1" t="s">
        <v>35066</v>
      </c>
    </row>
    <row r="4650" spans="1:12" ht="13.2">
      <c r="A4650" s="20" t="s">
        <v>35214</v>
      </c>
      <c r="B4650" s="1">
        <v>5</v>
      </c>
      <c r="C4650" s="1" t="s">
        <v>35215</v>
      </c>
      <c r="D4650" s="1" t="s">
        <v>13578</v>
      </c>
      <c r="E4650" s="1" t="s">
        <v>35215</v>
      </c>
      <c r="H4650" s="1" t="s">
        <v>35066</v>
      </c>
      <c r="I4650" s="4"/>
      <c r="J4650" s="4" t="str">
        <f ca="1">IFERROR(__xludf.DUMMYFUNCTION("LEFT(INDEX(SPLIT(L4650, "" ""), 4), 2)"),"11")</f>
        <v>11</v>
      </c>
      <c r="K4650" s="1" t="s">
        <v>30155</v>
      </c>
      <c r="L4650" s="1" t="s">
        <v>35066</v>
      </c>
    </row>
    <row r="4651" spans="1:12" ht="13.2">
      <c r="A4651" s="20" t="s">
        <v>35216</v>
      </c>
      <c r="B4651" s="1">
        <v>5</v>
      </c>
      <c r="C4651" s="1" t="s">
        <v>35217</v>
      </c>
      <c r="D4651" s="1" t="s">
        <v>13043</v>
      </c>
      <c r="E4651" s="1" t="s">
        <v>35218</v>
      </c>
      <c r="H4651" s="1" t="s">
        <v>35066</v>
      </c>
      <c r="I4651" s="4"/>
      <c r="J4651" s="4" t="str">
        <f ca="1">IFERROR(__xludf.DUMMYFUNCTION("LEFT(INDEX(SPLIT(L4651, "" ""), 4), 2)"),"11")</f>
        <v>11</v>
      </c>
      <c r="K4651" s="1" t="s">
        <v>26628</v>
      </c>
      <c r="L4651" s="1" t="s">
        <v>35066</v>
      </c>
    </row>
    <row r="4652" spans="1:12" ht="13.2">
      <c r="A4652" s="20" t="s">
        <v>35219</v>
      </c>
      <c r="B4652" s="1">
        <v>5</v>
      </c>
      <c r="D4652" s="1" t="s">
        <v>13043</v>
      </c>
      <c r="E4652" s="1" t="s">
        <v>35220</v>
      </c>
      <c r="H4652" s="1" t="s">
        <v>35066</v>
      </c>
      <c r="I4652" s="4"/>
      <c r="J4652" s="4" t="str">
        <f ca="1">IFERROR(__xludf.DUMMYFUNCTION("LEFT(INDEX(SPLIT(L4652, "" ""), 4), 2)"),"11")</f>
        <v>11</v>
      </c>
      <c r="K4652" s="1" t="s">
        <v>28404</v>
      </c>
      <c r="L4652" s="1" t="s">
        <v>35066</v>
      </c>
    </row>
    <row r="4653" spans="1:12" ht="13.2">
      <c r="A4653" s="20" t="s">
        <v>35221</v>
      </c>
      <c r="B4653" s="1">
        <v>5</v>
      </c>
      <c r="C4653" s="1" t="s">
        <v>24139</v>
      </c>
      <c r="D4653" s="1" t="s">
        <v>13578</v>
      </c>
      <c r="E4653" s="1" t="s">
        <v>35222</v>
      </c>
      <c r="H4653" s="1" t="s">
        <v>35066</v>
      </c>
      <c r="I4653" s="4"/>
      <c r="J4653" s="4" t="str">
        <f ca="1">IFERROR(__xludf.DUMMYFUNCTION("LEFT(INDEX(SPLIT(L4653, "" ""), 4), 2)"),"11")</f>
        <v>11</v>
      </c>
      <c r="K4653" s="1" t="s">
        <v>28396</v>
      </c>
      <c r="L4653" s="1" t="s">
        <v>35066</v>
      </c>
    </row>
    <row r="4654" spans="1:12" ht="13.2">
      <c r="A4654" s="20" t="s">
        <v>35223</v>
      </c>
      <c r="B4654" s="1">
        <v>5</v>
      </c>
      <c r="C4654" s="1" t="s">
        <v>35224</v>
      </c>
      <c r="D4654" s="1" t="s">
        <v>13043</v>
      </c>
      <c r="E4654" s="1" t="s">
        <v>35225</v>
      </c>
      <c r="H4654" s="1" t="s">
        <v>35066</v>
      </c>
      <c r="I4654" s="4"/>
      <c r="J4654" s="4" t="str">
        <f ca="1">IFERROR(__xludf.DUMMYFUNCTION("LEFT(INDEX(SPLIT(L4654, "" ""), 4), 2)"),"11")</f>
        <v>11</v>
      </c>
      <c r="K4654" s="1" t="s">
        <v>32115</v>
      </c>
      <c r="L4654" s="1" t="s">
        <v>35066</v>
      </c>
    </row>
    <row r="4655" spans="1:12" ht="13.2">
      <c r="A4655" s="20" t="s">
        <v>35226</v>
      </c>
      <c r="B4655" s="1">
        <v>5</v>
      </c>
      <c r="C4655" s="1" t="s">
        <v>35227</v>
      </c>
      <c r="D4655" s="1" t="s">
        <v>19372</v>
      </c>
      <c r="E4655" s="1" t="s">
        <v>35228</v>
      </c>
      <c r="H4655" s="1" t="s">
        <v>35066</v>
      </c>
      <c r="I4655" s="4"/>
      <c r="J4655" s="4" t="str">
        <f ca="1">IFERROR(__xludf.DUMMYFUNCTION("LEFT(INDEX(SPLIT(L4655, "" ""), 4), 2)"),"11")</f>
        <v>11</v>
      </c>
      <c r="K4655" s="1" t="s">
        <v>26621</v>
      </c>
      <c r="L4655" s="1" t="s">
        <v>35066</v>
      </c>
    </row>
    <row r="4656" spans="1:12" ht="13.2">
      <c r="A4656" s="20" t="s">
        <v>31886</v>
      </c>
      <c r="B4656" s="1">
        <v>5</v>
      </c>
      <c r="C4656" s="1" t="s">
        <v>35229</v>
      </c>
      <c r="D4656" s="1" t="s">
        <v>13043</v>
      </c>
      <c r="E4656" s="1" t="s">
        <v>35230</v>
      </c>
      <c r="H4656" s="1" t="s">
        <v>35066</v>
      </c>
      <c r="I4656" s="4"/>
      <c r="J4656" s="4" t="str">
        <f ca="1">IFERROR(__xludf.DUMMYFUNCTION("LEFT(INDEX(SPLIT(L4656, "" ""), 4), 2)"),"11")</f>
        <v>11</v>
      </c>
      <c r="K4656" s="1" t="s">
        <v>28475</v>
      </c>
      <c r="L4656" s="1" t="s">
        <v>35066</v>
      </c>
    </row>
    <row r="4657" spans="1:12" ht="13.2">
      <c r="A4657" s="20" t="s">
        <v>2678</v>
      </c>
      <c r="B4657" s="1">
        <v>5</v>
      </c>
      <c r="C4657" s="1" t="s">
        <v>35231</v>
      </c>
      <c r="D4657" s="1" t="s">
        <v>13578</v>
      </c>
      <c r="E4657" s="1" t="s">
        <v>35232</v>
      </c>
      <c r="H4657" s="1" t="s">
        <v>35066</v>
      </c>
      <c r="I4657" s="4"/>
      <c r="J4657" s="4" t="str">
        <f ca="1">IFERROR(__xludf.DUMMYFUNCTION("LEFT(INDEX(SPLIT(L4657, "" ""), 4), 2)"),"11")</f>
        <v>11</v>
      </c>
      <c r="K4657" s="1" t="s">
        <v>35094</v>
      </c>
      <c r="L4657" s="1" t="s">
        <v>35066</v>
      </c>
    </row>
    <row r="4658" spans="1:12" ht="13.2">
      <c r="A4658" s="20" t="s">
        <v>30764</v>
      </c>
      <c r="B4658" s="1">
        <v>5</v>
      </c>
      <c r="C4658" s="1" t="s">
        <v>35105</v>
      </c>
      <c r="D4658" s="1" t="s">
        <v>13043</v>
      </c>
      <c r="E4658" s="1" t="s">
        <v>35233</v>
      </c>
      <c r="H4658" s="1" t="s">
        <v>35066</v>
      </c>
      <c r="I4658" s="4"/>
      <c r="J4658" s="4" t="str">
        <f ca="1">IFERROR(__xludf.DUMMYFUNCTION("LEFT(INDEX(SPLIT(L4658, "" ""), 4), 2)"),"11")</f>
        <v>11</v>
      </c>
      <c r="K4658" s="1" t="s">
        <v>30315</v>
      </c>
      <c r="L4658" s="1" t="s">
        <v>35066</v>
      </c>
    </row>
    <row r="4659" spans="1:12" ht="13.2">
      <c r="A4659" s="20" t="s">
        <v>18571</v>
      </c>
      <c r="B4659" s="1">
        <v>5</v>
      </c>
      <c r="C4659" s="1" t="s">
        <v>35234</v>
      </c>
      <c r="D4659" s="1" t="s">
        <v>13043</v>
      </c>
      <c r="E4659" s="1" t="s">
        <v>35235</v>
      </c>
      <c r="H4659" s="1" t="s">
        <v>35066</v>
      </c>
      <c r="I4659" s="4"/>
      <c r="J4659" s="4" t="str">
        <f ca="1">IFERROR(__xludf.DUMMYFUNCTION("LEFT(INDEX(SPLIT(L4659, "" ""), 4), 2)"),"11")</f>
        <v>11</v>
      </c>
      <c r="K4659" s="1" t="s">
        <v>26875</v>
      </c>
      <c r="L4659" s="1" t="s">
        <v>35066</v>
      </c>
    </row>
    <row r="4660" spans="1:12" ht="13.2">
      <c r="A4660" s="20" t="s">
        <v>35236</v>
      </c>
      <c r="B4660" s="1">
        <v>5</v>
      </c>
      <c r="C4660" s="1" t="s">
        <v>35237</v>
      </c>
      <c r="D4660" s="1" t="s">
        <v>13043</v>
      </c>
      <c r="E4660" s="1" t="s">
        <v>35238</v>
      </c>
      <c r="H4660" s="1" t="s">
        <v>35066</v>
      </c>
      <c r="I4660" s="4"/>
      <c r="J4660" s="4" t="str">
        <f ca="1">IFERROR(__xludf.DUMMYFUNCTION("LEFT(INDEX(SPLIT(L4660, "" ""), 4), 2)"),"11")</f>
        <v>11</v>
      </c>
      <c r="K4660" s="1" t="s">
        <v>26628</v>
      </c>
      <c r="L4660" s="1" t="s">
        <v>35066</v>
      </c>
    </row>
    <row r="4661" spans="1:12" ht="13.2">
      <c r="A4661" s="20" t="s">
        <v>29549</v>
      </c>
      <c r="B4661" s="1">
        <v>5</v>
      </c>
      <c r="C4661" s="1" t="s">
        <v>35239</v>
      </c>
      <c r="D4661" s="1" t="s">
        <v>13043</v>
      </c>
      <c r="E4661" s="1" t="s">
        <v>35240</v>
      </c>
      <c r="H4661" s="1" t="s">
        <v>35066</v>
      </c>
      <c r="I4661" s="4"/>
      <c r="J4661" s="4" t="str">
        <f ca="1">IFERROR(__xludf.DUMMYFUNCTION("LEFT(INDEX(SPLIT(L4661, "" ""), 4), 2)"),"11")</f>
        <v>11</v>
      </c>
      <c r="K4661" s="1" t="s">
        <v>29552</v>
      </c>
      <c r="L4661" s="1" t="s">
        <v>35066</v>
      </c>
    </row>
    <row r="4662" spans="1:12" ht="13.2">
      <c r="A4662" s="20" t="s">
        <v>3831</v>
      </c>
      <c r="B4662" s="1">
        <v>5</v>
      </c>
      <c r="C4662" s="1" t="s">
        <v>35241</v>
      </c>
      <c r="D4662" s="1" t="s">
        <v>13043</v>
      </c>
      <c r="E4662" s="1" t="s">
        <v>35242</v>
      </c>
      <c r="H4662" s="1" t="s">
        <v>35066</v>
      </c>
      <c r="I4662" s="4"/>
      <c r="J4662" s="4" t="str">
        <f ca="1">IFERROR(__xludf.DUMMYFUNCTION("LEFT(INDEX(SPLIT(L4662, "" ""), 4), 2)"),"11")</f>
        <v>11</v>
      </c>
      <c r="K4662" s="1" t="s">
        <v>28396</v>
      </c>
      <c r="L4662" s="1" t="s">
        <v>35066</v>
      </c>
    </row>
    <row r="4663" spans="1:12" ht="13.2">
      <c r="A4663" s="20" t="s">
        <v>35243</v>
      </c>
      <c r="B4663" s="1">
        <v>5</v>
      </c>
      <c r="C4663" s="1" t="s">
        <v>35244</v>
      </c>
      <c r="D4663" s="1" t="s">
        <v>13043</v>
      </c>
      <c r="E4663" s="1" t="s">
        <v>35245</v>
      </c>
      <c r="H4663" s="1" t="s">
        <v>35066</v>
      </c>
      <c r="I4663" s="4"/>
      <c r="J4663" s="4" t="str">
        <f ca="1">IFERROR(__xludf.DUMMYFUNCTION("LEFT(INDEX(SPLIT(L4663, "" ""), 4), 2)"),"11")</f>
        <v>11</v>
      </c>
      <c r="K4663" s="1" t="s">
        <v>26628</v>
      </c>
      <c r="L4663" s="1" t="s">
        <v>35066</v>
      </c>
    </row>
    <row r="4664" spans="1:12" ht="13.2">
      <c r="A4664" s="20" t="s">
        <v>35246</v>
      </c>
      <c r="B4664" s="1">
        <v>5</v>
      </c>
      <c r="C4664" s="1" t="s">
        <v>35247</v>
      </c>
      <c r="D4664" s="1" t="s">
        <v>13043</v>
      </c>
      <c r="E4664" s="1" t="s">
        <v>35248</v>
      </c>
      <c r="H4664" s="1" t="s">
        <v>35066</v>
      </c>
      <c r="I4664" s="4"/>
      <c r="J4664" s="4" t="str">
        <f ca="1">IFERROR(__xludf.DUMMYFUNCTION("LEFT(INDEX(SPLIT(L4664, "" ""), 4), 2)"),"11")</f>
        <v>11</v>
      </c>
      <c r="K4664" s="1" t="s">
        <v>28396</v>
      </c>
      <c r="L4664" s="1" t="s">
        <v>35066</v>
      </c>
    </row>
    <row r="4665" spans="1:12" ht="13.2">
      <c r="A4665" s="20" t="s">
        <v>23362</v>
      </c>
      <c r="B4665" s="1">
        <v>5</v>
      </c>
      <c r="C4665" s="1" t="s">
        <v>35249</v>
      </c>
      <c r="D4665" s="1" t="s">
        <v>13043</v>
      </c>
      <c r="E4665" s="1" t="s">
        <v>35250</v>
      </c>
      <c r="H4665" s="1" t="s">
        <v>35066</v>
      </c>
      <c r="I4665" s="4"/>
      <c r="J4665" s="4" t="str">
        <f ca="1">IFERROR(__xludf.DUMMYFUNCTION("LEFT(INDEX(SPLIT(L4665, "" ""), 4), 2)"),"11")</f>
        <v>11</v>
      </c>
      <c r="K4665" s="1" t="s">
        <v>28475</v>
      </c>
      <c r="L4665" s="1" t="s">
        <v>35066</v>
      </c>
    </row>
    <row r="4666" spans="1:12" ht="13.2">
      <c r="A4666" s="20" t="s">
        <v>26582</v>
      </c>
      <c r="B4666" s="1">
        <v>5</v>
      </c>
      <c r="C4666" s="1" t="s">
        <v>35251</v>
      </c>
      <c r="D4666" s="1" t="s">
        <v>13043</v>
      </c>
      <c r="E4666" s="1" t="s">
        <v>35252</v>
      </c>
      <c r="H4666" s="1" t="s">
        <v>35066</v>
      </c>
      <c r="I4666" s="4"/>
      <c r="J4666" s="4" t="str">
        <f ca="1">IFERROR(__xludf.DUMMYFUNCTION("LEFT(INDEX(SPLIT(L4666, "" ""), 4), 2)"),"11")</f>
        <v>11</v>
      </c>
      <c r="K4666" s="1" t="s">
        <v>28475</v>
      </c>
      <c r="L4666" s="1" t="s">
        <v>35066</v>
      </c>
    </row>
    <row r="4667" spans="1:12" ht="13.2">
      <c r="A4667" s="20" t="s">
        <v>35253</v>
      </c>
      <c r="B4667" s="1">
        <v>5</v>
      </c>
      <c r="C4667" s="1" t="s">
        <v>101</v>
      </c>
      <c r="D4667" s="1" t="s">
        <v>13578</v>
      </c>
      <c r="E4667" s="1" t="s">
        <v>35254</v>
      </c>
      <c r="H4667" s="1" t="s">
        <v>35066</v>
      </c>
      <c r="I4667" s="4"/>
      <c r="J4667" s="4" t="str">
        <f ca="1">IFERROR(__xludf.DUMMYFUNCTION("LEFT(INDEX(SPLIT(L4667, "" ""), 4), 2)"),"11")</f>
        <v>11</v>
      </c>
      <c r="K4667" s="1" t="s">
        <v>28396</v>
      </c>
      <c r="L4667" s="1" t="s">
        <v>35066</v>
      </c>
    </row>
    <row r="4668" spans="1:12" ht="13.2">
      <c r="A4668" s="20" t="s">
        <v>35255</v>
      </c>
      <c r="B4668" s="1">
        <v>5</v>
      </c>
      <c r="C4668" s="1" t="s">
        <v>35256</v>
      </c>
      <c r="D4668" s="1" t="s">
        <v>13043</v>
      </c>
      <c r="E4668" s="1" t="s">
        <v>35257</v>
      </c>
      <c r="H4668" s="1" t="s">
        <v>35066</v>
      </c>
      <c r="I4668" s="4"/>
      <c r="J4668" s="4" t="str">
        <f ca="1">IFERROR(__xludf.DUMMYFUNCTION("LEFT(INDEX(SPLIT(L4668, "" ""), 4), 2)"),"11")</f>
        <v>11</v>
      </c>
      <c r="K4668" s="1" t="s">
        <v>28475</v>
      </c>
      <c r="L4668" s="1" t="s">
        <v>35066</v>
      </c>
    </row>
    <row r="4669" spans="1:12" ht="13.2">
      <c r="A4669" s="20" t="s">
        <v>30764</v>
      </c>
      <c r="B4669" s="1">
        <v>5</v>
      </c>
      <c r="C4669" s="1" t="s">
        <v>35105</v>
      </c>
      <c r="D4669" s="1" t="s">
        <v>13043</v>
      </c>
      <c r="E4669" s="1" t="s">
        <v>35258</v>
      </c>
      <c r="H4669" s="1" t="s">
        <v>35066</v>
      </c>
      <c r="I4669" s="4"/>
      <c r="J4669" s="4" t="str">
        <f ca="1">IFERROR(__xludf.DUMMYFUNCTION("LEFT(INDEX(SPLIT(L4669, "" ""), 4), 2)"),"11")</f>
        <v>11</v>
      </c>
      <c r="K4669" s="1" t="s">
        <v>30315</v>
      </c>
      <c r="L4669" s="1" t="s">
        <v>35066</v>
      </c>
    </row>
    <row r="4670" spans="1:12" ht="13.2">
      <c r="A4670" s="20" t="s">
        <v>19436</v>
      </c>
      <c r="B4670" s="1">
        <v>5</v>
      </c>
      <c r="C4670" s="1" t="s">
        <v>35105</v>
      </c>
      <c r="D4670" s="1" t="s">
        <v>13043</v>
      </c>
      <c r="E4670" s="1" t="s">
        <v>35258</v>
      </c>
      <c r="H4670" s="1" t="s">
        <v>35066</v>
      </c>
      <c r="I4670" s="4"/>
      <c r="J4670" s="4" t="str">
        <f ca="1">IFERROR(__xludf.DUMMYFUNCTION("LEFT(INDEX(SPLIT(L4670, "" ""), 4), 2)"),"11")</f>
        <v>11</v>
      </c>
      <c r="K4670" s="1" t="s">
        <v>30315</v>
      </c>
      <c r="L4670" s="1" t="s">
        <v>35066</v>
      </c>
    </row>
    <row r="4671" spans="1:12" ht="13.2">
      <c r="A4671" s="20" t="s">
        <v>35259</v>
      </c>
      <c r="B4671" s="1">
        <v>5</v>
      </c>
      <c r="C4671" s="1" t="s">
        <v>10909</v>
      </c>
      <c r="D4671" s="1" t="s">
        <v>13043</v>
      </c>
      <c r="E4671" s="1" t="s">
        <v>35260</v>
      </c>
      <c r="H4671" s="1" t="s">
        <v>35066</v>
      </c>
      <c r="I4671" s="4"/>
      <c r="J4671" s="4" t="str">
        <f ca="1">IFERROR(__xludf.DUMMYFUNCTION("LEFT(INDEX(SPLIT(L4671, "" ""), 4), 2)"),"11")</f>
        <v>11</v>
      </c>
      <c r="K4671" s="1" t="s">
        <v>28475</v>
      </c>
      <c r="L4671" s="1" t="s">
        <v>35066</v>
      </c>
    </row>
    <row r="4672" spans="1:12" ht="13.2">
      <c r="A4672" s="20" t="s">
        <v>5630</v>
      </c>
      <c r="B4672" s="1">
        <v>5</v>
      </c>
      <c r="C4672" s="1" t="s">
        <v>35261</v>
      </c>
      <c r="D4672" s="1" t="s">
        <v>13043</v>
      </c>
      <c r="E4672" s="1" t="s">
        <v>35262</v>
      </c>
      <c r="H4672" s="1" t="s">
        <v>35066</v>
      </c>
      <c r="I4672" s="4"/>
      <c r="J4672" s="4" t="str">
        <f ca="1">IFERROR(__xludf.DUMMYFUNCTION("LEFT(INDEX(SPLIT(L4672, "" ""), 4), 2)"),"11")</f>
        <v>11</v>
      </c>
      <c r="K4672" s="1" t="s">
        <v>28396</v>
      </c>
      <c r="L4672" s="1" t="s">
        <v>35066</v>
      </c>
    </row>
    <row r="4673" spans="1:12" ht="13.2">
      <c r="A4673" s="20" t="s">
        <v>35263</v>
      </c>
      <c r="B4673" s="1">
        <v>5</v>
      </c>
      <c r="C4673" s="1" t="s">
        <v>35264</v>
      </c>
      <c r="D4673" s="1" t="s">
        <v>19372</v>
      </c>
      <c r="E4673" s="1" t="s">
        <v>35265</v>
      </c>
      <c r="H4673" s="1" t="s">
        <v>35066</v>
      </c>
      <c r="I4673" s="4"/>
      <c r="J4673" s="4" t="str">
        <f ca="1">IFERROR(__xludf.DUMMYFUNCTION("LEFT(INDEX(SPLIT(L4673, "" ""), 4), 2)"),"11")</f>
        <v>11</v>
      </c>
      <c r="K4673" s="1" t="s">
        <v>26621</v>
      </c>
      <c r="L4673" s="1" t="s">
        <v>35066</v>
      </c>
    </row>
    <row r="4674" spans="1:12" ht="13.2">
      <c r="A4674" s="20" t="s">
        <v>35266</v>
      </c>
      <c r="B4674" s="1">
        <v>5</v>
      </c>
      <c r="C4674" s="1" t="s">
        <v>35267</v>
      </c>
      <c r="D4674" s="1" t="s">
        <v>13578</v>
      </c>
      <c r="E4674" s="1" t="s">
        <v>35268</v>
      </c>
      <c r="H4674" s="1" t="s">
        <v>35066</v>
      </c>
      <c r="I4674" s="4"/>
      <c r="J4674" s="4" t="str">
        <f ca="1">IFERROR(__xludf.DUMMYFUNCTION("LEFT(INDEX(SPLIT(L4674, "" ""), 4), 2)"),"11")</f>
        <v>11</v>
      </c>
      <c r="K4674" s="1" t="s">
        <v>28396</v>
      </c>
      <c r="L4674" s="1" t="s">
        <v>35066</v>
      </c>
    </row>
    <row r="4675" spans="1:12" ht="13.2">
      <c r="A4675" s="20" t="s">
        <v>35269</v>
      </c>
      <c r="B4675" s="1">
        <v>5</v>
      </c>
      <c r="C4675" s="1" t="s">
        <v>35270</v>
      </c>
      <c r="D4675" s="1" t="s">
        <v>13043</v>
      </c>
      <c r="E4675" s="1" t="s">
        <v>35271</v>
      </c>
      <c r="H4675" s="1" t="s">
        <v>35066</v>
      </c>
      <c r="I4675" s="4"/>
      <c r="J4675" s="4" t="str">
        <f ca="1">IFERROR(__xludf.DUMMYFUNCTION("LEFT(INDEX(SPLIT(L4675, "" ""), 4), 2)"),"11")</f>
        <v>11</v>
      </c>
      <c r="K4675" s="1" t="s">
        <v>28475</v>
      </c>
      <c r="L4675" s="1" t="s">
        <v>35066</v>
      </c>
    </row>
    <row r="4676" spans="1:12" ht="13.2">
      <c r="A4676" s="20" t="s">
        <v>35272</v>
      </c>
      <c r="B4676" s="1">
        <v>5</v>
      </c>
      <c r="C4676" s="1" t="s">
        <v>35273</v>
      </c>
      <c r="D4676" s="1" t="s">
        <v>13043</v>
      </c>
      <c r="E4676" s="1" t="s">
        <v>35274</v>
      </c>
      <c r="H4676" s="1" t="s">
        <v>35066</v>
      </c>
      <c r="I4676" s="4"/>
      <c r="J4676" s="4" t="str">
        <f ca="1">IFERROR(__xludf.DUMMYFUNCTION("LEFT(INDEX(SPLIT(L4676, "" ""), 4), 2)"),"11")</f>
        <v>11</v>
      </c>
      <c r="K4676" s="1" t="s">
        <v>28396</v>
      </c>
      <c r="L4676" s="1" t="s">
        <v>35066</v>
      </c>
    </row>
    <row r="4677" spans="1:12" ht="13.2">
      <c r="A4677" s="20" t="s">
        <v>3831</v>
      </c>
      <c r="B4677" s="1">
        <v>5</v>
      </c>
      <c r="C4677" s="1" t="s">
        <v>35275</v>
      </c>
      <c r="D4677" s="1" t="s">
        <v>13043</v>
      </c>
      <c r="E4677" s="1" t="s">
        <v>35276</v>
      </c>
      <c r="H4677" s="1" t="s">
        <v>35066</v>
      </c>
      <c r="I4677" s="4"/>
      <c r="J4677" s="4" t="str">
        <f ca="1">IFERROR(__xludf.DUMMYFUNCTION("LEFT(INDEX(SPLIT(L4677, "" ""), 4), 2)"),"11")</f>
        <v>11</v>
      </c>
      <c r="K4677" s="1" t="s">
        <v>28396</v>
      </c>
      <c r="L4677" s="1" t="s">
        <v>35066</v>
      </c>
    </row>
    <row r="4678" spans="1:12" ht="13.2">
      <c r="A4678" s="20" t="s">
        <v>3831</v>
      </c>
      <c r="B4678" s="1">
        <v>4</v>
      </c>
      <c r="C4678" s="1" t="s">
        <v>35277</v>
      </c>
      <c r="D4678" s="1" t="s">
        <v>13043</v>
      </c>
      <c r="E4678" s="1" t="s">
        <v>35278</v>
      </c>
      <c r="H4678" s="1" t="s">
        <v>35066</v>
      </c>
      <c r="I4678" s="4"/>
      <c r="J4678" s="4" t="str">
        <f ca="1">IFERROR(__xludf.DUMMYFUNCTION("LEFT(INDEX(SPLIT(L4678, "" ""), 4), 2)"),"11")</f>
        <v>11</v>
      </c>
      <c r="K4678" s="1" t="s">
        <v>28475</v>
      </c>
      <c r="L4678" s="1" t="s">
        <v>35066</v>
      </c>
    </row>
    <row r="4679" spans="1:12" ht="13.2">
      <c r="A4679" s="20" t="s">
        <v>35279</v>
      </c>
      <c r="B4679" s="1">
        <v>5</v>
      </c>
      <c r="C4679" s="1" t="s">
        <v>35280</v>
      </c>
      <c r="D4679" s="1" t="s">
        <v>13043</v>
      </c>
      <c r="E4679" s="1" t="s">
        <v>35281</v>
      </c>
      <c r="H4679" s="1" t="s">
        <v>35066</v>
      </c>
      <c r="I4679" s="4"/>
      <c r="J4679" s="4" t="str">
        <f ca="1">IFERROR(__xludf.DUMMYFUNCTION("LEFT(INDEX(SPLIT(L4679, "" ""), 4), 2)"),"11")</f>
        <v>11</v>
      </c>
      <c r="K4679" s="1" t="s">
        <v>26621</v>
      </c>
      <c r="L4679" s="1" t="s">
        <v>35066</v>
      </c>
    </row>
    <row r="4680" spans="1:12" ht="13.2">
      <c r="A4680" s="20" t="s">
        <v>35282</v>
      </c>
      <c r="B4680" s="1">
        <v>5</v>
      </c>
      <c r="C4680" s="1" t="s">
        <v>130</v>
      </c>
      <c r="D4680" s="1" t="s">
        <v>13043</v>
      </c>
      <c r="E4680" s="1" t="s">
        <v>35283</v>
      </c>
      <c r="H4680" s="1" t="s">
        <v>35066</v>
      </c>
      <c r="I4680" s="4"/>
      <c r="J4680" s="4" t="str">
        <f ca="1">IFERROR(__xludf.DUMMYFUNCTION("LEFT(INDEX(SPLIT(L4680, "" ""), 4), 2)"),"11")</f>
        <v>11</v>
      </c>
      <c r="K4680" s="1" t="s">
        <v>26621</v>
      </c>
      <c r="L4680" s="1" t="s">
        <v>35066</v>
      </c>
    </row>
    <row r="4681" spans="1:12" ht="13.2">
      <c r="A4681" s="20" t="s">
        <v>35284</v>
      </c>
      <c r="B4681" s="1">
        <v>5</v>
      </c>
      <c r="C4681" s="1" t="s">
        <v>35285</v>
      </c>
      <c r="D4681" s="1" t="s">
        <v>10442</v>
      </c>
      <c r="E4681" s="1" t="s">
        <v>35285</v>
      </c>
      <c r="H4681" s="1" t="s">
        <v>35066</v>
      </c>
      <c r="I4681" s="4"/>
      <c r="J4681" s="4" t="str">
        <f ca="1">IFERROR(__xludf.DUMMYFUNCTION("LEFT(INDEX(SPLIT(L4681, "" ""), 4), 2)"),"11")</f>
        <v>11</v>
      </c>
      <c r="K4681" s="1" t="s">
        <v>26621</v>
      </c>
      <c r="L4681" s="1" t="s">
        <v>35066</v>
      </c>
    </row>
    <row r="4682" spans="1:12" ht="13.2">
      <c r="A4682" s="20" t="s">
        <v>35286</v>
      </c>
      <c r="B4682" s="1">
        <v>5</v>
      </c>
      <c r="C4682" s="1" t="s">
        <v>35287</v>
      </c>
      <c r="D4682" s="1" t="s">
        <v>13043</v>
      </c>
      <c r="E4682" s="1" t="s">
        <v>35288</v>
      </c>
      <c r="H4682" s="1" t="s">
        <v>35066</v>
      </c>
      <c r="I4682" s="4"/>
      <c r="J4682" s="4" t="str">
        <f ca="1">IFERROR(__xludf.DUMMYFUNCTION("LEFT(INDEX(SPLIT(L4682, "" ""), 4), 2)"),"11")</f>
        <v>11</v>
      </c>
      <c r="K4682" s="1" t="s">
        <v>26628</v>
      </c>
      <c r="L4682" s="1" t="s">
        <v>35066</v>
      </c>
    </row>
    <row r="4683" spans="1:12" ht="13.2">
      <c r="A4683" s="20" t="s">
        <v>11077</v>
      </c>
      <c r="B4683" s="1">
        <v>5</v>
      </c>
      <c r="C4683" s="1" t="s">
        <v>35289</v>
      </c>
      <c r="D4683" s="1" t="s">
        <v>13043</v>
      </c>
      <c r="E4683" s="1" t="s">
        <v>35290</v>
      </c>
      <c r="H4683" s="1" t="s">
        <v>35066</v>
      </c>
      <c r="I4683" s="4"/>
      <c r="J4683" s="4" t="str">
        <f ca="1">IFERROR(__xludf.DUMMYFUNCTION("LEFT(INDEX(SPLIT(L4683, "" ""), 4), 2)"),"11")</f>
        <v>11</v>
      </c>
      <c r="K4683" s="1" t="s">
        <v>28396</v>
      </c>
      <c r="L4683" s="1" t="s">
        <v>35066</v>
      </c>
    </row>
    <row r="4684" spans="1:12" ht="13.2">
      <c r="A4684" s="20" t="s">
        <v>35291</v>
      </c>
      <c r="B4684" s="1">
        <v>5</v>
      </c>
      <c r="C4684" s="1" t="s">
        <v>35292</v>
      </c>
      <c r="D4684" s="1" t="s">
        <v>13043</v>
      </c>
      <c r="E4684" s="1" t="s">
        <v>10407</v>
      </c>
      <c r="H4684" s="1" t="s">
        <v>35066</v>
      </c>
      <c r="I4684" s="4"/>
      <c r="J4684" s="4" t="str">
        <f ca="1">IFERROR(__xludf.DUMMYFUNCTION("LEFT(INDEX(SPLIT(L4684, "" ""), 4), 2)"),"11")</f>
        <v>11</v>
      </c>
      <c r="K4684" s="1" t="s">
        <v>28475</v>
      </c>
      <c r="L4684" s="1" t="s">
        <v>35066</v>
      </c>
    </row>
    <row r="4685" spans="1:12" ht="13.2">
      <c r="A4685" s="20" t="s">
        <v>3831</v>
      </c>
      <c r="B4685" s="1">
        <v>5</v>
      </c>
      <c r="C4685" s="1" t="s">
        <v>35293</v>
      </c>
      <c r="D4685" s="1" t="s">
        <v>13043</v>
      </c>
      <c r="E4685" s="1" t="s">
        <v>35294</v>
      </c>
      <c r="H4685" s="1" t="s">
        <v>35066</v>
      </c>
      <c r="I4685" s="4"/>
      <c r="J4685" s="4" t="str">
        <f ca="1">IFERROR(__xludf.DUMMYFUNCTION("LEFT(INDEX(SPLIT(L4685, "" ""), 4), 2)"),"11")</f>
        <v>11</v>
      </c>
      <c r="K4685" s="1" t="s">
        <v>28475</v>
      </c>
      <c r="L4685" s="1" t="s">
        <v>35066</v>
      </c>
    </row>
    <row r="4686" spans="1:12" ht="13.2">
      <c r="A4686" s="20" t="s">
        <v>35295</v>
      </c>
      <c r="B4686" s="1">
        <v>5</v>
      </c>
      <c r="C4686" s="1" t="s">
        <v>35296</v>
      </c>
      <c r="D4686" s="1" t="s">
        <v>13043</v>
      </c>
      <c r="E4686" s="1" t="s">
        <v>35296</v>
      </c>
      <c r="H4686" s="1" t="s">
        <v>35066</v>
      </c>
      <c r="I4686" s="4"/>
      <c r="J4686" s="4" t="str">
        <f ca="1">IFERROR(__xludf.DUMMYFUNCTION("LEFT(INDEX(SPLIT(L4686, "" ""), 4), 2)"),"11")</f>
        <v>11</v>
      </c>
      <c r="K4686" s="1" t="s">
        <v>26875</v>
      </c>
      <c r="L4686" s="1" t="s">
        <v>35066</v>
      </c>
    </row>
    <row r="4687" spans="1:12" ht="13.2">
      <c r="A4687" s="20" t="s">
        <v>3831</v>
      </c>
      <c r="B4687" s="1">
        <v>5</v>
      </c>
      <c r="C4687" s="1" t="s">
        <v>35297</v>
      </c>
      <c r="D4687" s="1" t="s">
        <v>13043</v>
      </c>
      <c r="E4687" s="1" t="s">
        <v>35298</v>
      </c>
      <c r="H4687" s="1" t="s">
        <v>35066</v>
      </c>
      <c r="I4687" s="4"/>
      <c r="J4687" s="4" t="str">
        <f ca="1">IFERROR(__xludf.DUMMYFUNCTION("LEFT(INDEX(SPLIT(L4687, "" ""), 4), 2)"),"11")</f>
        <v>11</v>
      </c>
      <c r="K4687" s="1" t="s">
        <v>28396</v>
      </c>
      <c r="L4687" s="1" t="s">
        <v>35066</v>
      </c>
    </row>
    <row r="4688" spans="1:12" ht="13.2">
      <c r="A4688" s="20" t="s">
        <v>35299</v>
      </c>
      <c r="B4688" s="1">
        <v>5</v>
      </c>
      <c r="D4688" s="1" t="s">
        <v>10736</v>
      </c>
      <c r="E4688" s="1" t="s">
        <v>27237</v>
      </c>
      <c r="H4688" s="1" t="s">
        <v>35066</v>
      </c>
      <c r="I4688" s="4"/>
      <c r="J4688" s="4" t="str">
        <f ca="1">IFERROR(__xludf.DUMMYFUNCTION("LEFT(INDEX(SPLIT(L4688, "" ""), 4), 2)"),"11")</f>
        <v>11</v>
      </c>
      <c r="K4688" s="1" t="s">
        <v>27139</v>
      </c>
      <c r="L4688" s="1" t="s">
        <v>35066</v>
      </c>
    </row>
    <row r="4689" spans="1:12" ht="13.2">
      <c r="A4689" s="20" t="s">
        <v>35300</v>
      </c>
      <c r="B4689" s="1">
        <v>5</v>
      </c>
      <c r="C4689" s="1" t="s">
        <v>504</v>
      </c>
      <c r="D4689" s="1" t="s">
        <v>19372</v>
      </c>
      <c r="E4689" s="1" t="s">
        <v>35301</v>
      </c>
      <c r="H4689" s="1" t="s">
        <v>35066</v>
      </c>
      <c r="I4689" s="4"/>
      <c r="J4689" s="4" t="str">
        <f ca="1">IFERROR(__xludf.DUMMYFUNCTION("LEFT(INDEX(SPLIT(L4689, "" ""), 4), 2)"),"11")</f>
        <v>11</v>
      </c>
      <c r="K4689" s="1" t="s">
        <v>26621</v>
      </c>
      <c r="L4689" s="1" t="s">
        <v>35066</v>
      </c>
    </row>
    <row r="4690" spans="1:12" ht="13.2">
      <c r="A4690" s="20" t="s">
        <v>35302</v>
      </c>
      <c r="B4690" s="1">
        <v>5</v>
      </c>
      <c r="C4690" s="1" t="s">
        <v>35303</v>
      </c>
      <c r="D4690" s="1" t="s">
        <v>13578</v>
      </c>
      <c r="E4690" s="1" t="s">
        <v>35304</v>
      </c>
      <c r="H4690" s="1" t="s">
        <v>35066</v>
      </c>
      <c r="I4690" s="4"/>
      <c r="J4690" s="4" t="str">
        <f ca="1">IFERROR(__xludf.DUMMYFUNCTION("LEFT(INDEX(SPLIT(L4690, "" ""), 4), 2)"),"11")</f>
        <v>11</v>
      </c>
      <c r="K4690" s="1" t="s">
        <v>28475</v>
      </c>
      <c r="L4690" s="1" t="s">
        <v>35066</v>
      </c>
    </row>
    <row r="4691" spans="1:12" ht="13.2">
      <c r="A4691" s="20" t="s">
        <v>35305</v>
      </c>
      <c r="B4691" s="1">
        <v>5</v>
      </c>
      <c r="C4691" s="1" t="s">
        <v>35306</v>
      </c>
      <c r="D4691" s="1" t="s">
        <v>13043</v>
      </c>
      <c r="E4691" s="1" t="s">
        <v>35307</v>
      </c>
      <c r="H4691" s="1" t="s">
        <v>35066</v>
      </c>
      <c r="I4691" s="4"/>
      <c r="J4691" s="4" t="str">
        <f ca="1">IFERROR(__xludf.DUMMYFUNCTION("LEFT(INDEX(SPLIT(L4691, "" ""), 4), 2)"),"11")</f>
        <v>11</v>
      </c>
      <c r="K4691" s="1" t="s">
        <v>26621</v>
      </c>
      <c r="L4691" s="1" t="s">
        <v>35066</v>
      </c>
    </row>
    <row r="4692" spans="1:12" ht="13.2">
      <c r="A4692" s="20" t="s">
        <v>35308</v>
      </c>
      <c r="B4692" s="1">
        <v>5</v>
      </c>
      <c r="C4692" s="1" t="s">
        <v>35309</v>
      </c>
      <c r="D4692" s="1" t="s">
        <v>13043</v>
      </c>
      <c r="E4692" s="1" t="s">
        <v>35310</v>
      </c>
      <c r="H4692" s="1" t="s">
        <v>35066</v>
      </c>
      <c r="I4692" s="4"/>
      <c r="J4692" s="4" t="str">
        <f ca="1">IFERROR(__xludf.DUMMYFUNCTION("LEFT(INDEX(SPLIT(L4692, "" ""), 4), 2)"),"11")</f>
        <v>11</v>
      </c>
      <c r="K4692" s="1" t="s">
        <v>26875</v>
      </c>
      <c r="L4692" s="1" t="s">
        <v>35066</v>
      </c>
    </row>
    <row r="4693" spans="1:12" ht="13.2">
      <c r="A4693" s="20" t="s">
        <v>22889</v>
      </c>
      <c r="B4693" s="1">
        <v>4</v>
      </c>
      <c r="C4693" s="1" t="s">
        <v>108</v>
      </c>
      <c r="D4693" s="1" t="s">
        <v>13043</v>
      </c>
      <c r="E4693" s="1" t="s">
        <v>35311</v>
      </c>
      <c r="H4693" s="1" t="s">
        <v>35066</v>
      </c>
      <c r="I4693" s="4"/>
      <c r="J4693" s="4" t="str">
        <f ca="1">IFERROR(__xludf.DUMMYFUNCTION("LEFT(INDEX(SPLIT(L4693, "" ""), 4), 2)"),"11")</f>
        <v>11</v>
      </c>
      <c r="K4693" s="1" t="s">
        <v>28396</v>
      </c>
      <c r="L4693" s="1" t="s">
        <v>35066</v>
      </c>
    </row>
    <row r="4694" spans="1:12" ht="13.2">
      <c r="A4694" s="20" t="s">
        <v>35312</v>
      </c>
      <c r="B4694" s="1">
        <v>5</v>
      </c>
      <c r="C4694" s="1" t="s">
        <v>554</v>
      </c>
      <c r="D4694" s="1" t="s">
        <v>13578</v>
      </c>
      <c r="E4694" s="1" t="s">
        <v>35313</v>
      </c>
      <c r="H4694" s="1" t="s">
        <v>35066</v>
      </c>
      <c r="I4694" s="4"/>
      <c r="J4694" s="4" t="str">
        <f ca="1">IFERROR(__xludf.DUMMYFUNCTION("LEFT(INDEX(SPLIT(L4694, "" ""), 4), 2)"),"11")</f>
        <v>11</v>
      </c>
      <c r="K4694" s="1" t="s">
        <v>28396</v>
      </c>
      <c r="L4694" s="1" t="s">
        <v>35066</v>
      </c>
    </row>
    <row r="4695" spans="1:12" ht="13.2">
      <c r="A4695" s="20" t="s">
        <v>3831</v>
      </c>
      <c r="B4695" s="1">
        <v>5</v>
      </c>
      <c r="C4695" s="1" t="s">
        <v>35314</v>
      </c>
      <c r="D4695" s="1" t="s">
        <v>13043</v>
      </c>
      <c r="E4695" s="1" t="s">
        <v>35315</v>
      </c>
      <c r="H4695" s="1" t="s">
        <v>35066</v>
      </c>
      <c r="I4695" s="4"/>
      <c r="J4695" s="4" t="str">
        <f ca="1">IFERROR(__xludf.DUMMYFUNCTION("LEFT(INDEX(SPLIT(L4695, "" ""), 4), 2)"),"11")</f>
        <v>11</v>
      </c>
      <c r="K4695" s="1" t="s">
        <v>28396</v>
      </c>
      <c r="L4695" s="1" t="s">
        <v>35066</v>
      </c>
    </row>
    <row r="4696" spans="1:12" ht="13.2">
      <c r="A4696" s="20" t="s">
        <v>35316</v>
      </c>
      <c r="B4696" s="1">
        <v>5</v>
      </c>
      <c r="C4696" s="1" t="s">
        <v>2454</v>
      </c>
      <c r="D4696" s="1" t="s">
        <v>19372</v>
      </c>
      <c r="E4696" s="1" t="s">
        <v>2454</v>
      </c>
      <c r="H4696" s="1" t="s">
        <v>35066</v>
      </c>
      <c r="I4696" s="4"/>
      <c r="J4696" s="4" t="str">
        <f ca="1">IFERROR(__xludf.DUMMYFUNCTION("LEFT(INDEX(SPLIT(L4696, "" ""), 4), 2)"),"11")</f>
        <v>11</v>
      </c>
      <c r="K4696" s="1" t="s">
        <v>26621</v>
      </c>
      <c r="L4696" s="1" t="s">
        <v>35066</v>
      </c>
    </row>
    <row r="4697" spans="1:12" ht="13.2">
      <c r="A4697" s="20" t="s">
        <v>35317</v>
      </c>
      <c r="B4697" s="1">
        <v>5</v>
      </c>
      <c r="C4697" s="1" t="s">
        <v>2160</v>
      </c>
      <c r="D4697" s="1" t="s">
        <v>13043</v>
      </c>
      <c r="E4697" s="1" t="s">
        <v>2160</v>
      </c>
      <c r="H4697" s="1" t="s">
        <v>35066</v>
      </c>
      <c r="I4697" s="4"/>
      <c r="J4697" s="4" t="str">
        <f ca="1">IFERROR(__xludf.DUMMYFUNCTION("LEFT(INDEX(SPLIT(L4697, "" ""), 4), 2)"),"11")</f>
        <v>11</v>
      </c>
      <c r="K4697" s="1" t="s">
        <v>26875</v>
      </c>
      <c r="L4697" s="1" t="s">
        <v>35066</v>
      </c>
    </row>
    <row r="4698" spans="1:12" ht="13.2">
      <c r="A4698" s="20" t="s">
        <v>3831</v>
      </c>
      <c r="B4698" s="1">
        <v>5</v>
      </c>
      <c r="C4698" s="1" t="s">
        <v>504</v>
      </c>
      <c r="D4698" s="1" t="s">
        <v>13043</v>
      </c>
      <c r="E4698" s="1" t="s">
        <v>35318</v>
      </c>
      <c r="H4698" s="1" t="s">
        <v>35066</v>
      </c>
      <c r="I4698" s="4"/>
      <c r="J4698" s="4" t="str">
        <f ca="1">IFERROR(__xludf.DUMMYFUNCTION("LEFT(INDEX(SPLIT(L4698, "" ""), 4), 2)"),"11")</f>
        <v>11</v>
      </c>
      <c r="K4698" s="1" t="s">
        <v>28475</v>
      </c>
      <c r="L4698" s="1" t="s">
        <v>35066</v>
      </c>
    </row>
    <row r="4699" spans="1:12" ht="13.2">
      <c r="A4699" s="20" t="s">
        <v>3831</v>
      </c>
      <c r="B4699" s="1">
        <v>3</v>
      </c>
      <c r="C4699" s="1" t="s">
        <v>35319</v>
      </c>
      <c r="D4699" s="1" t="s">
        <v>13043</v>
      </c>
      <c r="E4699" s="1" t="s">
        <v>35320</v>
      </c>
      <c r="H4699" s="1" t="s">
        <v>35066</v>
      </c>
      <c r="I4699" s="4"/>
      <c r="J4699" s="4" t="str">
        <f ca="1">IFERROR(__xludf.DUMMYFUNCTION("LEFT(INDEX(SPLIT(L4699, "" ""), 4), 2)"),"11")</f>
        <v>11</v>
      </c>
      <c r="K4699" s="1" t="s">
        <v>28475</v>
      </c>
      <c r="L4699" s="1" t="s">
        <v>35066</v>
      </c>
    </row>
    <row r="4700" spans="1:12" ht="13.2">
      <c r="A4700" s="20" t="s">
        <v>35321</v>
      </c>
      <c r="B4700" s="1">
        <v>5</v>
      </c>
      <c r="C4700" s="1" t="s">
        <v>2343</v>
      </c>
      <c r="D4700" s="1" t="s">
        <v>13043</v>
      </c>
      <c r="E4700" s="1" t="s">
        <v>2343</v>
      </c>
      <c r="H4700" s="1" t="s">
        <v>35066</v>
      </c>
      <c r="I4700" s="4"/>
      <c r="J4700" s="4" t="str">
        <f ca="1">IFERROR(__xludf.DUMMYFUNCTION("LEFT(INDEX(SPLIT(L4700, "" ""), 4), 2)"),"11")</f>
        <v>11</v>
      </c>
      <c r="K4700" s="1" t="s">
        <v>26621</v>
      </c>
      <c r="L4700" s="1" t="s">
        <v>35066</v>
      </c>
    </row>
    <row r="4701" spans="1:12" ht="13.2">
      <c r="A4701" s="20" t="s">
        <v>35322</v>
      </c>
      <c r="B4701" s="1">
        <v>5</v>
      </c>
      <c r="C4701" s="1" t="s">
        <v>4767</v>
      </c>
      <c r="D4701" s="1" t="s">
        <v>13043</v>
      </c>
      <c r="E4701" s="1" t="s">
        <v>33356</v>
      </c>
      <c r="H4701" s="1" t="s">
        <v>35066</v>
      </c>
      <c r="I4701" s="4"/>
      <c r="J4701" s="4" t="str">
        <f ca="1">IFERROR(__xludf.DUMMYFUNCTION("LEFT(INDEX(SPLIT(L4701, "" ""), 4), 2)"),"11")</f>
        <v>11</v>
      </c>
      <c r="K4701" s="1" t="s">
        <v>28396</v>
      </c>
      <c r="L4701" s="1" t="s">
        <v>35066</v>
      </c>
    </row>
    <row r="4702" spans="1:12" ht="13.2">
      <c r="A4702" s="20" t="s">
        <v>35323</v>
      </c>
      <c r="B4702" s="1">
        <v>5</v>
      </c>
      <c r="C4702" s="1" t="s">
        <v>2343</v>
      </c>
      <c r="D4702" s="1" t="s">
        <v>13043</v>
      </c>
      <c r="E4702" s="1" t="s">
        <v>278</v>
      </c>
      <c r="H4702" s="1" t="s">
        <v>35066</v>
      </c>
      <c r="I4702" s="4"/>
      <c r="J4702" s="4" t="str">
        <f ca="1">IFERROR(__xludf.DUMMYFUNCTION("LEFT(INDEX(SPLIT(L4702, "" ""), 4), 2)"),"11")</f>
        <v>11</v>
      </c>
      <c r="K4702" s="1" t="s">
        <v>26621</v>
      </c>
      <c r="L4702" s="1" t="s">
        <v>35066</v>
      </c>
    </row>
    <row r="4703" spans="1:12" ht="13.2">
      <c r="A4703" s="20" t="s">
        <v>35324</v>
      </c>
      <c r="B4703" s="1">
        <v>5</v>
      </c>
      <c r="C4703" s="1" t="s">
        <v>29</v>
      </c>
      <c r="D4703" s="1" t="s">
        <v>13043</v>
      </c>
      <c r="E4703" s="1" t="s">
        <v>29</v>
      </c>
      <c r="H4703" s="1" t="s">
        <v>35066</v>
      </c>
      <c r="I4703" s="4"/>
      <c r="J4703" s="4" t="str">
        <f ca="1">IFERROR(__xludf.DUMMYFUNCTION("LEFT(INDEX(SPLIT(L4703, "" ""), 4), 2)"),"11")</f>
        <v>11</v>
      </c>
      <c r="K4703" s="1" t="s">
        <v>26875</v>
      </c>
      <c r="L4703" s="1" t="s">
        <v>35066</v>
      </c>
    </row>
    <row r="4704" spans="1:12" ht="13.2">
      <c r="A4704" s="20" t="s">
        <v>3831</v>
      </c>
      <c r="B4704" s="1">
        <v>5</v>
      </c>
      <c r="C4704" s="1" t="s">
        <v>9824</v>
      </c>
      <c r="D4704" s="1" t="s">
        <v>13043</v>
      </c>
      <c r="E4704" s="1" t="s">
        <v>35325</v>
      </c>
      <c r="H4704" s="1" t="s">
        <v>35066</v>
      </c>
      <c r="I4704" s="4"/>
      <c r="J4704" s="4" t="str">
        <f ca="1">IFERROR(__xludf.DUMMYFUNCTION("LEFT(INDEX(SPLIT(L4704, "" ""), 4), 2)"),"11")</f>
        <v>11</v>
      </c>
      <c r="K4704" s="1" t="s">
        <v>28396</v>
      </c>
      <c r="L4704" s="1" t="s">
        <v>35066</v>
      </c>
    </row>
    <row r="4705" spans="1:12" ht="13.2">
      <c r="A4705" s="20" t="s">
        <v>35326</v>
      </c>
      <c r="B4705" s="1">
        <v>3</v>
      </c>
      <c r="C4705" s="1" t="s">
        <v>9434</v>
      </c>
      <c r="D4705" s="1" t="s">
        <v>13043</v>
      </c>
      <c r="E4705" s="1" t="s">
        <v>35327</v>
      </c>
      <c r="H4705" s="1" t="s">
        <v>35066</v>
      </c>
      <c r="I4705" s="4"/>
      <c r="J4705" s="4" t="str">
        <f ca="1">IFERROR(__xludf.DUMMYFUNCTION("LEFT(INDEX(SPLIT(L4705, "" ""), 4), 2)"),"11")</f>
        <v>11</v>
      </c>
      <c r="K4705" s="1" t="s">
        <v>28396</v>
      </c>
      <c r="L4705" s="1" t="s">
        <v>35066</v>
      </c>
    </row>
    <row r="4706" spans="1:12" ht="13.2">
      <c r="A4706" s="20" t="s">
        <v>35328</v>
      </c>
      <c r="B4706" s="1">
        <v>4</v>
      </c>
      <c r="C4706" s="1" t="s">
        <v>9111</v>
      </c>
      <c r="D4706" s="1" t="s">
        <v>13043</v>
      </c>
      <c r="E4706" s="1" t="s">
        <v>9111</v>
      </c>
      <c r="H4706" s="1" t="s">
        <v>35066</v>
      </c>
      <c r="I4706" s="4"/>
      <c r="J4706" s="4" t="str">
        <f ca="1">IFERROR(__xludf.DUMMYFUNCTION("LEFT(INDEX(SPLIT(L4706, "" ""), 4), 2)"),"11")</f>
        <v>11</v>
      </c>
      <c r="K4706" s="1" t="s">
        <v>28475</v>
      </c>
      <c r="L4706" s="1" t="s">
        <v>35066</v>
      </c>
    </row>
    <row r="4707" spans="1:12" ht="13.2">
      <c r="A4707" s="20" t="s">
        <v>25247</v>
      </c>
      <c r="B4707" s="1">
        <v>4</v>
      </c>
      <c r="C4707" s="1" t="s">
        <v>35329</v>
      </c>
      <c r="D4707" s="1" t="s">
        <v>13043</v>
      </c>
      <c r="E4707" s="1" t="s">
        <v>35329</v>
      </c>
      <c r="H4707" s="1" t="s">
        <v>35066</v>
      </c>
      <c r="I4707" s="4"/>
      <c r="J4707" s="4" t="str">
        <f ca="1">IFERROR(__xludf.DUMMYFUNCTION("LEFT(INDEX(SPLIT(L4707, "" ""), 4), 2)"),"11")</f>
        <v>11</v>
      </c>
      <c r="K4707" s="1" t="s">
        <v>32115</v>
      </c>
      <c r="L4707" s="1" t="s">
        <v>35066</v>
      </c>
    </row>
    <row r="4708" spans="1:12" ht="13.2">
      <c r="A4708" s="20" t="s">
        <v>35330</v>
      </c>
      <c r="B4708" s="1">
        <v>5</v>
      </c>
      <c r="C4708" s="1" t="s">
        <v>35178</v>
      </c>
      <c r="D4708" s="1" t="s">
        <v>13043</v>
      </c>
      <c r="E4708" s="1" t="s">
        <v>35331</v>
      </c>
      <c r="H4708" s="1" t="s">
        <v>35066</v>
      </c>
      <c r="I4708" s="4"/>
      <c r="J4708" s="4" t="str">
        <f ca="1">IFERROR(__xludf.DUMMYFUNCTION("LEFT(INDEX(SPLIT(L4708, "" ""), 4), 2)"),"11")</f>
        <v>11</v>
      </c>
      <c r="K4708" s="1" t="s">
        <v>26609</v>
      </c>
      <c r="L4708" s="1" t="s">
        <v>35066</v>
      </c>
    </row>
    <row r="4709" spans="1:12" ht="13.2">
      <c r="A4709" s="20" t="s">
        <v>6429</v>
      </c>
      <c r="B4709" s="1">
        <v>5</v>
      </c>
      <c r="C4709" s="1" t="s">
        <v>35178</v>
      </c>
      <c r="D4709" s="1" t="s">
        <v>19372</v>
      </c>
      <c r="E4709" s="1" t="s">
        <v>35332</v>
      </c>
      <c r="H4709" s="1" t="s">
        <v>35066</v>
      </c>
      <c r="I4709" s="4"/>
      <c r="J4709" s="4" t="str">
        <f ca="1">IFERROR(__xludf.DUMMYFUNCTION("LEFT(INDEX(SPLIT(L4709, "" ""), 4), 2)"),"11")</f>
        <v>11</v>
      </c>
      <c r="K4709" s="1" t="s">
        <v>26609</v>
      </c>
      <c r="L4709" s="1" t="s">
        <v>35066</v>
      </c>
    </row>
    <row r="4710" spans="1:12" ht="13.2">
      <c r="A4710" s="20" t="s">
        <v>8732</v>
      </c>
      <c r="B4710" s="1">
        <v>5</v>
      </c>
      <c r="C4710" s="1" t="s">
        <v>35178</v>
      </c>
      <c r="D4710" s="1" t="s">
        <v>13043</v>
      </c>
      <c r="E4710" s="1" t="s">
        <v>35333</v>
      </c>
      <c r="H4710" s="1" t="s">
        <v>35066</v>
      </c>
      <c r="I4710" s="4"/>
      <c r="J4710" s="4" t="str">
        <f ca="1">IFERROR(__xludf.DUMMYFUNCTION("LEFT(INDEX(SPLIT(L4710, "" ""), 4), 2)"),"11")</f>
        <v>11</v>
      </c>
      <c r="K4710" s="1" t="s">
        <v>26609</v>
      </c>
      <c r="L4710" s="1" t="s">
        <v>35066</v>
      </c>
    </row>
    <row r="4711" spans="1:12" ht="13.2">
      <c r="A4711" s="20" t="s">
        <v>6438</v>
      </c>
      <c r="B4711" s="1">
        <v>5</v>
      </c>
      <c r="C4711" s="1" t="s">
        <v>35178</v>
      </c>
      <c r="D4711" s="1" t="s">
        <v>13043</v>
      </c>
      <c r="E4711" s="1" t="s">
        <v>35334</v>
      </c>
      <c r="H4711" s="1" t="s">
        <v>35066</v>
      </c>
      <c r="I4711" s="4"/>
      <c r="J4711" s="4" t="str">
        <f ca="1">IFERROR(__xludf.DUMMYFUNCTION("LEFT(INDEX(SPLIT(L4711, "" ""), 4), 2)"),"11")</f>
        <v>11</v>
      </c>
      <c r="K4711" s="1" t="s">
        <v>26609</v>
      </c>
      <c r="L4711" s="1" t="s">
        <v>35066</v>
      </c>
    </row>
    <row r="4712" spans="1:12" ht="13.2">
      <c r="A4712" s="20" t="s">
        <v>6806</v>
      </c>
      <c r="B4712" s="1">
        <v>5</v>
      </c>
      <c r="C4712" s="1" t="s">
        <v>35178</v>
      </c>
      <c r="D4712" s="1" t="s">
        <v>13043</v>
      </c>
      <c r="E4712" s="1" t="s">
        <v>35335</v>
      </c>
      <c r="H4712" s="1" t="s">
        <v>35066</v>
      </c>
      <c r="I4712" s="4"/>
      <c r="J4712" s="4" t="str">
        <f ca="1">IFERROR(__xludf.DUMMYFUNCTION("LEFT(INDEX(SPLIT(L4712, "" ""), 4), 2)"),"11")</f>
        <v>11</v>
      </c>
      <c r="K4712" s="1" t="s">
        <v>26609</v>
      </c>
      <c r="L4712" s="1" t="s">
        <v>35066</v>
      </c>
    </row>
    <row r="4713" spans="1:12" ht="13.2">
      <c r="A4713" s="20" t="s">
        <v>19004</v>
      </c>
      <c r="B4713" s="1">
        <v>5</v>
      </c>
      <c r="C4713" s="1" t="s">
        <v>35336</v>
      </c>
      <c r="D4713" s="1" t="s">
        <v>13043</v>
      </c>
      <c r="E4713" s="1" t="s">
        <v>35337</v>
      </c>
      <c r="H4713" s="1" t="s">
        <v>35066</v>
      </c>
      <c r="I4713" s="4"/>
      <c r="J4713" s="4" t="str">
        <f ca="1">IFERROR(__xludf.DUMMYFUNCTION("LEFT(INDEX(SPLIT(L4713, "" ""), 4), 2)"),"11")</f>
        <v>11</v>
      </c>
      <c r="K4713" s="1" t="s">
        <v>27326</v>
      </c>
      <c r="L4713" s="1" t="s">
        <v>35066</v>
      </c>
    </row>
    <row r="4714" spans="1:12" ht="13.2">
      <c r="A4714" s="20" t="s">
        <v>20940</v>
      </c>
      <c r="B4714" s="1">
        <v>5</v>
      </c>
      <c r="C4714" s="1" t="s">
        <v>35178</v>
      </c>
      <c r="D4714" s="1" t="s">
        <v>13043</v>
      </c>
      <c r="E4714" s="1" t="s">
        <v>35338</v>
      </c>
      <c r="H4714" s="1" t="s">
        <v>35066</v>
      </c>
      <c r="I4714" s="4"/>
      <c r="J4714" s="4" t="str">
        <f ca="1">IFERROR(__xludf.DUMMYFUNCTION("LEFT(INDEX(SPLIT(L4714, "" ""), 4), 2)"),"11")</f>
        <v>11</v>
      </c>
      <c r="K4714" s="1" t="s">
        <v>26609</v>
      </c>
      <c r="L4714" s="1" t="s">
        <v>35066</v>
      </c>
    </row>
    <row r="4715" spans="1:12" ht="13.2">
      <c r="A4715" s="20" t="s">
        <v>578</v>
      </c>
      <c r="B4715" s="1">
        <v>5</v>
      </c>
      <c r="C4715" s="1" t="s">
        <v>35178</v>
      </c>
      <c r="D4715" s="1" t="s">
        <v>13043</v>
      </c>
      <c r="E4715" s="1" t="s">
        <v>35339</v>
      </c>
      <c r="H4715" s="1" t="s">
        <v>35066</v>
      </c>
      <c r="I4715" s="4"/>
      <c r="J4715" s="4" t="str">
        <f ca="1">IFERROR(__xludf.DUMMYFUNCTION("LEFT(INDEX(SPLIT(L4715, "" ""), 4), 2)"),"11")</f>
        <v>11</v>
      </c>
      <c r="K4715" s="1" t="s">
        <v>26609</v>
      </c>
      <c r="L4715" s="1" t="s">
        <v>35066</v>
      </c>
    </row>
    <row r="4716" spans="1:12" ht="13.2">
      <c r="A4716" s="20" t="s">
        <v>35340</v>
      </c>
      <c r="B4716" s="1">
        <v>5</v>
      </c>
      <c r="C4716" s="1" t="s">
        <v>35178</v>
      </c>
      <c r="D4716" s="1" t="s">
        <v>13043</v>
      </c>
      <c r="E4716" s="1" t="s">
        <v>35341</v>
      </c>
      <c r="H4716" s="1" t="s">
        <v>35066</v>
      </c>
      <c r="I4716" s="4"/>
      <c r="J4716" s="4" t="str">
        <f ca="1">IFERROR(__xludf.DUMMYFUNCTION("LEFT(INDEX(SPLIT(L4716, "" ""), 4), 2)"),"11")</f>
        <v>11</v>
      </c>
      <c r="K4716" s="1" t="s">
        <v>26609</v>
      </c>
      <c r="L4716" s="1" t="s">
        <v>35066</v>
      </c>
    </row>
    <row r="4717" spans="1:12" ht="13.2">
      <c r="A4717" s="20" t="s">
        <v>5006</v>
      </c>
      <c r="B4717" s="1">
        <v>5</v>
      </c>
      <c r="C4717" s="1" t="s">
        <v>35178</v>
      </c>
      <c r="D4717" s="1" t="s">
        <v>13043</v>
      </c>
      <c r="E4717" s="1" t="s">
        <v>35342</v>
      </c>
      <c r="H4717" s="1" t="s">
        <v>35066</v>
      </c>
      <c r="I4717" s="4"/>
      <c r="J4717" s="4" t="str">
        <f ca="1">IFERROR(__xludf.DUMMYFUNCTION("LEFT(INDEX(SPLIT(L4717, "" ""), 4), 2)"),"11")</f>
        <v>11</v>
      </c>
      <c r="K4717" s="1" t="s">
        <v>26609</v>
      </c>
      <c r="L4717" s="1" t="s">
        <v>35066</v>
      </c>
    </row>
    <row r="4718" spans="1:12" ht="13.2">
      <c r="A4718" s="20" t="s">
        <v>19004</v>
      </c>
      <c r="B4718" s="1">
        <v>5</v>
      </c>
      <c r="C4718" s="1" t="s">
        <v>35343</v>
      </c>
      <c r="D4718" s="1" t="s">
        <v>13043</v>
      </c>
      <c r="E4718" s="1" t="s">
        <v>35344</v>
      </c>
      <c r="H4718" s="1" t="s">
        <v>35066</v>
      </c>
      <c r="I4718" s="4"/>
      <c r="J4718" s="4" t="str">
        <f ca="1">IFERROR(__xludf.DUMMYFUNCTION("LEFT(INDEX(SPLIT(L4718, "" ""), 4), 2)"),"11")</f>
        <v>11</v>
      </c>
      <c r="K4718" s="1" t="s">
        <v>27326</v>
      </c>
      <c r="L4718" s="1" t="s">
        <v>35066</v>
      </c>
    </row>
    <row r="4719" spans="1:12" ht="13.2">
      <c r="A4719" s="20" t="s">
        <v>35345</v>
      </c>
      <c r="B4719" s="1">
        <v>1</v>
      </c>
      <c r="C4719" s="1" t="s">
        <v>35346</v>
      </c>
      <c r="D4719" s="1" t="s">
        <v>18538</v>
      </c>
      <c r="E4719" s="1" t="s">
        <v>35347</v>
      </c>
      <c r="H4719" s="1" t="s">
        <v>35066</v>
      </c>
      <c r="I4719" s="4"/>
      <c r="J4719" s="4" t="str">
        <f ca="1">IFERROR(__xludf.DUMMYFUNCTION("LEFT(INDEX(SPLIT(L4719, "" ""), 4), 2)"),"11")</f>
        <v>11</v>
      </c>
      <c r="K4719" s="1" t="s">
        <v>26621</v>
      </c>
      <c r="L4719" s="1" t="s">
        <v>35066</v>
      </c>
    </row>
    <row r="4720" spans="1:12" ht="13.2">
      <c r="A4720" s="20" t="s">
        <v>19377</v>
      </c>
      <c r="B4720" s="1">
        <v>5</v>
      </c>
      <c r="C4720" s="1" t="s">
        <v>35348</v>
      </c>
      <c r="D4720" s="1" t="s">
        <v>13043</v>
      </c>
      <c r="E4720" s="1" t="s">
        <v>35349</v>
      </c>
      <c r="H4720" s="1" t="s">
        <v>35066</v>
      </c>
      <c r="I4720" s="4"/>
      <c r="J4720" s="4" t="str">
        <f ca="1">IFERROR(__xludf.DUMMYFUNCTION("LEFT(INDEX(SPLIT(L4720, "" ""), 4), 2)"),"11")</f>
        <v>11</v>
      </c>
      <c r="K4720" s="1" t="s">
        <v>26664</v>
      </c>
      <c r="L4720" s="1" t="s">
        <v>35066</v>
      </c>
    </row>
    <row r="4721" spans="1:12" ht="13.2">
      <c r="A4721" s="20" t="s">
        <v>709</v>
      </c>
      <c r="B4721" s="1">
        <v>5</v>
      </c>
      <c r="C4721" s="1" t="s">
        <v>35178</v>
      </c>
      <c r="D4721" s="1" t="s">
        <v>13043</v>
      </c>
      <c r="E4721" s="1" t="s">
        <v>35350</v>
      </c>
      <c r="H4721" s="1" t="s">
        <v>35066</v>
      </c>
      <c r="I4721" s="4"/>
      <c r="J4721" s="4" t="str">
        <f ca="1">IFERROR(__xludf.DUMMYFUNCTION("LEFT(INDEX(SPLIT(L4721, "" ""), 4), 2)"),"11")</f>
        <v>11</v>
      </c>
      <c r="K4721" s="1" t="s">
        <v>26609</v>
      </c>
      <c r="L4721" s="1" t="s">
        <v>35066</v>
      </c>
    </row>
    <row r="4722" spans="1:12" ht="13.2">
      <c r="A4722" s="20" t="s">
        <v>35351</v>
      </c>
      <c r="B4722" s="1">
        <v>3</v>
      </c>
      <c r="D4722" s="1" t="s">
        <v>19372</v>
      </c>
      <c r="E4722" s="1" t="s">
        <v>35352</v>
      </c>
      <c r="H4722" s="1" t="s">
        <v>35066</v>
      </c>
      <c r="I4722" s="4"/>
      <c r="J4722" s="4" t="str">
        <f ca="1">IFERROR(__xludf.DUMMYFUNCTION("LEFT(INDEX(SPLIT(L4722, "" ""), 4), 2)"),"11")</f>
        <v>11</v>
      </c>
      <c r="K4722" s="1" t="s">
        <v>27540</v>
      </c>
      <c r="L4722" s="1" t="s">
        <v>35066</v>
      </c>
    </row>
    <row r="4723" spans="1:12" ht="13.2">
      <c r="A4723" s="20" t="s">
        <v>6806</v>
      </c>
      <c r="B4723" s="1">
        <v>5</v>
      </c>
      <c r="C4723" s="1" t="s">
        <v>35178</v>
      </c>
      <c r="D4723" s="1" t="s">
        <v>13043</v>
      </c>
      <c r="E4723" s="1" t="s">
        <v>35353</v>
      </c>
      <c r="H4723" s="1" t="s">
        <v>35066</v>
      </c>
      <c r="I4723" s="4"/>
      <c r="J4723" s="4" t="str">
        <f ca="1">IFERROR(__xludf.DUMMYFUNCTION("LEFT(INDEX(SPLIT(L4723, "" ""), 4), 2)"),"11")</f>
        <v>11</v>
      </c>
      <c r="K4723" s="1" t="s">
        <v>26609</v>
      </c>
      <c r="L4723" s="1" t="s">
        <v>35066</v>
      </c>
    </row>
    <row r="4724" spans="1:12" ht="13.2">
      <c r="A4724" s="20" t="s">
        <v>35354</v>
      </c>
      <c r="B4724" s="1">
        <v>5</v>
      </c>
      <c r="C4724" s="1" t="s">
        <v>35178</v>
      </c>
      <c r="D4724" s="1" t="s">
        <v>19372</v>
      </c>
      <c r="E4724" s="1" t="s">
        <v>35355</v>
      </c>
      <c r="H4724" s="1" t="s">
        <v>35066</v>
      </c>
      <c r="I4724" s="4"/>
      <c r="J4724" s="4" t="str">
        <f ca="1">IFERROR(__xludf.DUMMYFUNCTION("LEFT(INDEX(SPLIT(L4724, "" ""), 4), 2)"),"11")</f>
        <v>11</v>
      </c>
      <c r="K4724" s="1" t="s">
        <v>26609</v>
      </c>
      <c r="L4724" s="1" t="s">
        <v>35066</v>
      </c>
    </row>
    <row r="4725" spans="1:12" ht="13.2">
      <c r="A4725" s="20" t="s">
        <v>18897</v>
      </c>
      <c r="B4725" s="1">
        <v>5</v>
      </c>
      <c r="C4725" s="1" t="s">
        <v>35178</v>
      </c>
      <c r="D4725" s="1" t="s">
        <v>13043</v>
      </c>
      <c r="E4725" s="1" t="s">
        <v>35356</v>
      </c>
      <c r="H4725" s="1" t="s">
        <v>35066</v>
      </c>
      <c r="I4725" s="4"/>
      <c r="J4725" s="4" t="str">
        <f ca="1">IFERROR(__xludf.DUMMYFUNCTION("LEFT(INDEX(SPLIT(L4725, "" ""), 4), 2)"),"11")</f>
        <v>11</v>
      </c>
      <c r="K4725" s="1" t="s">
        <v>26609</v>
      </c>
      <c r="L4725" s="1" t="s">
        <v>35066</v>
      </c>
    </row>
    <row r="4726" spans="1:12" ht="13.2">
      <c r="A4726" s="20" t="s">
        <v>19451</v>
      </c>
      <c r="B4726" s="1">
        <v>5</v>
      </c>
      <c r="C4726" s="1" t="s">
        <v>35357</v>
      </c>
      <c r="D4726" s="1" t="s">
        <v>13043</v>
      </c>
      <c r="E4726" s="1" t="s">
        <v>35358</v>
      </c>
      <c r="H4726" s="1" t="s">
        <v>35066</v>
      </c>
      <c r="I4726" s="4"/>
      <c r="J4726" s="4" t="str">
        <f ca="1">IFERROR(__xludf.DUMMYFUNCTION("LEFT(INDEX(SPLIT(L4726, "" ""), 4), 2)"),"11")</f>
        <v>11</v>
      </c>
      <c r="K4726" s="1" t="s">
        <v>28258</v>
      </c>
      <c r="L4726" s="1" t="s">
        <v>35066</v>
      </c>
    </row>
    <row r="4727" spans="1:12" ht="13.2">
      <c r="A4727" s="20" t="s">
        <v>35359</v>
      </c>
      <c r="B4727" s="1">
        <v>5</v>
      </c>
      <c r="C4727" s="1" t="s">
        <v>35178</v>
      </c>
      <c r="D4727" s="1" t="s">
        <v>19372</v>
      </c>
      <c r="E4727" s="1" t="s">
        <v>35360</v>
      </c>
      <c r="H4727" s="1" t="s">
        <v>35066</v>
      </c>
      <c r="I4727" s="4"/>
      <c r="J4727" s="4" t="str">
        <f ca="1">IFERROR(__xludf.DUMMYFUNCTION("LEFT(INDEX(SPLIT(L4727, "" ""), 4), 2)"),"11")</f>
        <v>11</v>
      </c>
      <c r="K4727" s="1" t="s">
        <v>26609</v>
      </c>
      <c r="L4727" s="1" t="s">
        <v>35066</v>
      </c>
    </row>
    <row r="4728" spans="1:12" ht="13.2">
      <c r="A4728" s="20" t="s">
        <v>1596</v>
      </c>
      <c r="B4728" s="1">
        <v>5</v>
      </c>
      <c r="C4728" s="1" t="s">
        <v>35178</v>
      </c>
      <c r="D4728" s="1" t="s">
        <v>13578</v>
      </c>
      <c r="E4728" s="1" t="s">
        <v>35361</v>
      </c>
      <c r="H4728" s="1" t="s">
        <v>35066</v>
      </c>
      <c r="I4728" s="4"/>
      <c r="J4728" s="4" t="str">
        <f ca="1">IFERROR(__xludf.DUMMYFUNCTION("LEFT(INDEX(SPLIT(L4728, "" ""), 4), 2)"),"11")</f>
        <v>11</v>
      </c>
      <c r="K4728" s="1" t="s">
        <v>26609</v>
      </c>
      <c r="L4728" s="1" t="s">
        <v>35066</v>
      </c>
    </row>
    <row r="4729" spans="1:12" ht="13.2">
      <c r="A4729" s="20" t="s">
        <v>20439</v>
      </c>
      <c r="B4729" s="1">
        <v>5</v>
      </c>
      <c r="C4729" s="1" t="s">
        <v>35178</v>
      </c>
      <c r="D4729" s="1" t="s">
        <v>19372</v>
      </c>
      <c r="E4729" s="1" t="s">
        <v>35362</v>
      </c>
      <c r="H4729" s="1" t="s">
        <v>35066</v>
      </c>
      <c r="I4729" s="4"/>
      <c r="J4729" s="4" t="str">
        <f ca="1">IFERROR(__xludf.DUMMYFUNCTION("LEFT(INDEX(SPLIT(L4729, "" ""), 4), 2)"),"11")</f>
        <v>11</v>
      </c>
      <c r="K4729" s="1" t="s">
        <v>26609</v>
      </c>
      <c r="L4729" s="1" t="s">
        <v>35066</v>
      </c>
    </row>
    <row r="4730" spans="1:12" ht="13.2">
      <c r="A4730" s="20" t="s">
        <v>35363</v>
      </c>
      <c r="B4730" s="1">
        <v>5</v>
      </c>
      <c r="C4730" s="1" t="s">
        <v>35178</v>
      </c>
      <c r="D4730" s="1" t="s">
        <v>13043</v>
      </c>
      <c r="E4730" s="1" t="s">
        <v>35364</v>
      </c>
      <c r="H4730" s="1" t="s">
        <v>35066</v>
      </c>
      <c r="I4730" s="4"/>
      <c r="J4730" s="4" t="str">
        <f ca="1">IFERROR(__xludf.DUMMYFUNCTION("LEFT(INDEX(SPLIT(L4730, "" ""), 4), 2)"),"11")</f>
        <v>11</v>
      </c>
      <c r="K4730" s="1" t="s">
        <v>26609</v>
      </c>
      <c r="L4730" s="1" t="s">
        <v>35066</v>
      </c>
    </row>
    <row r="4731" spans="1:12" ht="13.2">
      <c r="A4731" s="20" t="s">
        <v>19451</v>
      </c>
      <c r="B4731" s="1">
        <v>5</v>
      </c>
      <c r="C4731" s="1" t="s">
        <v>35365</v>
      </c>
      <c r="D4731" s="1" t="s">
        <v>13043</v>
      </c>
      <c r="E4731" s="1" t="s">
        <v>35366</v>
      </c>
      <c r="H4731" s="1" t="s">
        <v>35066</v>
      </c>
      <c r="I4731" s="4"/>
      <c r="J4731" s="4" t="str">
        <f ca="1">IFERROR(__xludf.DUMMYFUNCTION("LEFT(INDEX(SPLIT(L4731, "" ""), 4), 2)"),"11")</f>
        <v>11</v>
      </c>
      <c r="K4731" s="1" t="s">
        <v>28258</v>
      </c>
      <c r="L4731" s="1" t="s">
        <v>35066</v>
      </c>
    </row>
    <row r="4732" spans="1:12" ht="13.2">
      <c r="A4732" s="20" t="s">
        <v>1169</v>
      </c>
      <c r="B4732" s="1">
        <v>5</v>
      </c>
      <c r="C4732" s="1" t="s">
        <v>35178</v>
      </c>
      <c r="D4732" s="1" t="s">
        <v>13043</v>
      </c>
      <c r="E4732" s="1" t="s">
        <v>35367</v>
      </c>
      <c r="H4732" s="1" t="s">
        <v>35066</v>
      </c>
      <c r="I4732" s="4"/>
      <c r="J4732" s="4" t="str">
        <f ca="1">IFERROR(__xludf.DUMMYFUNCTION("LEFT(INDEX(SPLIT(L4732, "" ""), 4), 2)"),"11")</f>
        <v>11</v>
      </c>
      <c r="K4732" s="1" t="s">
        <v>26609</v>
      </c>
      <c r="L4732" s="1" t="s">
        <v>35066</v>
      </c>
    </row>
    <row r="4733" spans="1:12" ht="13.2">
      <c r="A4733" s="20" t="s">
        <v>35368</v>
      </c>
      <c r="B4733" s="1">
        <v>5</v>
      </c>
      <c r="C4733" s="1" t="s">
        <v>35178</v>
      </c>
      <c r="D4733" s="1" t="s">
        <v>19372</v>
      </c>
      <c r="E4733" s="1" t="s">
        <v>35369</v>
      </c>
      <c r="H4733" s="1" t="s">
        <v>35066</v>
      </c>
      <c r="I4733" s="4"/>
      <c r="J4733" s="4" t="str">
        <f ca="1">IFERROR(__xludf.DUMMYFUNCTION("LEFT(INDEX(SPLIT(L4733, "" ""), 4), 2)"),"11")</f>
        <v>11</v>
      </c>
      <c r="K4733" s="1" t="s">
        <v>26609</v>
      </c>
      <c r="L4733" s="1" t="s">
        <v>35066</v>
      </c>
    </row>
    <row r="4734" spans="1:12" ht="13.2">
      <c r="A4734" s="20" t="s">
        <v>20426</v>
      </c>
      <c r="B4734" s="1">
        <v>5</v>
      </c>
      <c r="C4734" s="1" t="s">
        <v>35178</v>
      </c>
      <c r="D4734" s="1" t="s">
        <v>13043</v>
      </c>
      <c r="E4734" s="1" t="s">
        <v>35370</v>
      </c>
      <c r="H4734" s="1" t="s">
        <v>35066</v>
      </c>
      <c r="I4734" s="4"/>
      <c r="J4734" s="4" t="str">
        <f ca="1">IFERROR(__xludf.DUMMYFUNCTION("LEFT(INDEX(SPLIT(L4734, "" ""), 4), 2)"),"11")</f>
        <v>11</v>
      </c>
      <c r="K4734" s="1" t="s">
        <v>26609</v>
      </c>
      <c r="L4734" s="1" t="s">
        <v>35066</v>
      </c>
    </row>
    <row r="4735" spans="1:12" ht="13.2">
      <c r="A4735" s="20" t="s">
        <v>19025</v>
      </c>
      <c r="B4735" s="1">
        <v>5</v>
      </c>
      <c r="C4735" s="1" t="s">
        <v>35371</v>
      </c>
      <c r="D4735" s="1" t="s">
        <v>13043</v>
      </c>
      <c r="E4735" s="1" t="s">
        <v>35372</v>
      </c>
      <c r="H4735" s="1" t="s">
        <v>35066</v>
      </c>
      <c r="I4735" s="4"/>
      <c r="J4735" s="4" t="str">
        <f ca="1">IFERROR(__xludf.DUMMYFUNCTION("LEFT(INDEX(SPLIT(L4735, "" ""), 4), 2)"),"11")</f>
        <v>11</v>
      </c>
      <c r="K4735" s="1" t="s">
        <v>27395</v>
      </c>
      <c r="L4735" s="1" t="s">
        <v>35066</v>
      </c>
    </row>
    <row r="4736" spans="1:12" ht="13.2">
      <c r="A4736" s="20" t="s">
        <v>20579</v>
      </c>
      <c r="B4736" s="1">
        <v>5</v>
      </c>
      <c r="C4736" s="1" t="s">
        <v>35178</v>
      </c>
      <c r="D4736" s="1" t="s">
        <v>13043</v>
      </c>
      <c r="E4736" s="1" t="s">
        <v>35373</v>
      </c>
      <c r="H4736" s="1" t="s">
        <v>35066</v>
      </c>
      <c r="I4736" s="4"/>
      <c r="J4736" s="4" t="str">
        <f ca="1">IFERROR(__xludf.DUMMYFUNCTION("LEFT(INDEX(SPLIT(L4736, "" ""), 4), 2)"),"11")</f>
        <v>11</v>
      </c>
      <c r="K4736" s="1" t="s">
        <v>26609</v>
      </c>
      <c r="L4736" s="1" t="s">
        <v>35066</v>
      </c>
    </row>
    <row r="4737" spans="1:12" ht="13.2">
      <c r="A4737" s="20" t="s">
        <v>8936</v>
      </c>
      <c r="B4737" s="1">
        <v>5</v>
      </c>
      <c r="C4737" s="1" t="s">
        <v>35178</v>
      </c>
      <c r="D4737" s="1" t="s">
        <v>13043</v>
      </c>
      <c r="E4737" s="1" t="s">
        <v>35374</v>
      </c>
      <c r="H4737" s="1" t="s">
        <v>35066</v>
      </c>
      <c r="I4737" s="4"/>
      <c r="J4737" s="4" t="str">
        <f ca="1">IFERROR(__xludf.DUMMYFUNCTION("LEFT(INDEX(SPLIT(L4737, "" ""), 4), 2)"),"11")</f>
        <v>11</v>
      </c>
      <c r="K4737" s="1" t="s">
        <v>26609</v>
      </c>
      <c r="L4737" s="1" t="s">
        <v>35066</v>
      </c>
    </row>
    <row r="4738" spans="1:12" ht="13.2">
      <c r="A4738" s="20" t="s">
        <v>1182</v>
      </c>
      <c r="B4738" s="1">
        <v>5</v>
      </c>
      <c r="C4738" s="1" t="s">
        <v>35178</v>
      </c>
      <c r="D4738" s="1" t="s">
        <v>13043</v>
      </c>
      <c r="E4738" s="1" t="s">
        <v>35375</v>
      </c>
      <c r="H4738" s="1" t="s">
        <v>35066</v>
      </c>
      <c r="I4738" s="4"/>
      <c r="J4738" s="4" t="str">
        <f ca="1">IFERROR(__xludf.DUMMYFUNCTION("LEFT(INDEX(SPLIT(L4738, "" ""), 4), 2)"),"11")</f>
        <v>11</v>
      </c>
      <c r="K4738" s="1" t="s">
        <v>26609</v>
      </c>
      <c r="L4738" s="1" t="s">
        <v>35066</v>
      </c>
    </row>
    <row r="4739" spans="1:12" ht="13.2">
      <c r="A4739" s="20" t="s">
        <v>35376</v>
      </c>
      <c r="B4739" s="1">
        <v>5</v>
      </c>
      <c r="C4739" s="1" t="s">
        <v>35178</v>
      </c>
      <c r="D4739" s="1" t="s">
        <v>13043</v>
      </c>
      <c r="E4739" s="1" t="s">
        <v>35377</v>
      </c>
      <c r="H4739" s="1" t="s">
        <v>35066</v>
      </c>
      <c r="I4739" s="4"/>
      <c r="J4739" s="4" t="str">
        <f ca="1">IFERROR(__xludf.DUMMYFUNCTION("LEFT(INDEX(SPLIT(L4739, "" ""), 4), 2)"),"11")</f>
        <v>11</v>
      </c>
      <c r="K4739" s="1" t="s">
        <v>26609</v>
      </c>
      <c r="L4739" s="1" t="s">
        <v>35066</v>
      </c>
    </row>
    <row r="4740" spans="1:12" ht="13.2">
      <c r="A4740" s="20" t="s">
        <v>4734</v>
      </c>
      <c r="B4740" s="1">
        <v>5</v>
      </c>
      <c r="C4740" s="1" t="s">
        <v>35178</v>
      </c>
      <c r="D4740" s="1" t="s">
        <v>19372</v>
      </c>
      <c r="E4740" s="1" t="s">
        <v>35378</v>
      </c>
      <c r="H4740" s="1" t="s">
        <v>35066</v>
      </c>
      <c r="I4740" s="4"/>
      <c r="J4740" s="4" t="str">
        <f ca="1">IFERROR(__xludf.DUMMYFUNCTION("LEFT(INDEX(SPLIT(L4740, "" ""), 4), 2)"),"11")</f>
        <v>11</v>
      </c>
      <c r="K4740" s="1" t="s">
        <v>26609</v>
      </c>
      <c r="L4740" s="1" t="s">
        <v>35066</v>
      </c>
    </row>
    <row r="4741" spans="1:12" ht="13.2">
      <c r="A4741" s="20" t="s">
        <v>5553</v>
      </c>
      <c r="B4741" s="1">
        <v>5</v>
      </c>
      <c r="C4741" s="1" t="s">
        <v>35178</v>
      </c>
      <c r="D4741" s="1" t="s">
        <v>13043</v>
      </c>
      <c r="E4741" s="1" t="s">
        <v>35379</v>
      </c>
      <c r="H4741" s="1" t="s">
        <v>35066</v>
      </c>
      <c r="I4741" s="4"/>
      <c r="J4741" s="4" t="str">
        <f ca="1">IFERROR(__xludf.DUMMYFUNCTION("LEFT(INDEX(SPLIT(L4741, "" ""), 4), 2)"),"11")</f>
        <v>11</v>
      </c>
      <c r="K4741" s="1" t="s">
        <v>26609</v>
      </c>
      <c r="L4741" s="1" t="s">
        <v>35066</v>
      </c>
    </row>
    <row r="4742" spans="1:12" ht="13.2">
      <c r="A4742" s="20" t="s">
        <v>35380</v>
      </c>
      <c r="B4742" s="1">
        <v>3</v>
      </c>
      <c r="C4742" s="1" t="s">
        <v>35381</v>
      </c>
      <c r="D4742" s="1" t="s">
        <v>13043</v>
      </c>
      <c r="E4742" s="1" t="s">
        <v>35382</v>
      </c>
      <c r="H4742" s="1" t="s">
        <v>35066</v>
      </c>
      <c r="I4742" s="4"/>
      <c r="J4742" s="4" t="str">
        <f ca="1">IFERROR(__xludf.DUMMYFUNCTION("LEFT(INDEX(SPLIT(L4742, "" ""), 4), 2)"),"11")</f>
        <v>11</v>
      </c>
      <c r="K4742" s="1" t="s">
        <v>28396</v>
      </c>
      <c r="L4742" s="1" t="s">
        <v>35066</v>
      </c>
    </row>
    <row r="4743" spans="1:12" ht="13.2">
      <c r="A4743" s="20" t="s">
        <v>25184</v>
      </c>
      <c r="B4743" s="1">
        <v>5</v>
      </c>
      <c r="C4743" s="1" t="s">
        <v>35383</v>
      </c>
      <c r="D4743" s="1" t="s">
        <v>13043</v>
      </c>
      <c r="E4743" s="1" t="s">
        <v>35384</v>
      </c>
      <c r="H4743" s="1" t="s">
        <v>35066</v>
      </c>
      <c r="I4743" s="4"/>
      <c r="J4743" s="4" t="str">
        <f ca="1">IFERROR(__xludf.DUMMYFUNCTION("LEFT(INDEX(SPLIT(L4743, "" ""), 4), 2)"),"11")</f>
        <v>11</v>
      </c>
      <c r="K4743" s="1" t="s">
        <v>35385</v>
      </c>
      <c r="L4743" s="1" t="s">
        <v>35066</v>
      </c>
    </row>
    <row r="4744" spans="1:12" ht="13.2">
      <c r="A4744" s="20" t="s">
        <v>35386</v>
      </c>
      <c r="B4744" s="1">
        <v>5</v>
      </c>
      <c r="C4744" s="1" t="s">
        <v>35387</v>
      </c>
      <c r="D4744" s="1" t="s">
        <v>13578</v>
      </c>
      <c r="E4744" s="1" t="s">
        <v>25119</v>
      </c>
      <c r="H4744" s="1" t="s">
        <v>35066</v>
      </c>
      <c r="I4744" s="4"/>
      <c r="J4744" s="4" t="str">
        <f ca="1">IFERROR(__xludf.DUMMYFUNCTION("LEFT(INDEX(SPLIT(L4744, "" ""), 4), 2)"),"11")</f>
        <v>11</v>
      </c>
      <c r="K4744" s="1" t="s">
        <v>35388</v>
      </c>
      <c r="L4744" s="1" t="s">
        <v>35066</v>
      </c>
    </row>
    <row r="4745" spans="1:12" ht="13.2">
      <c r="A4745" s="20" t="s">
        <v>35389</v>
      </c>
      <c r="B4745" s="1" t="s">
        <v>35390</v>
      </c>
      <c r="C4745" s="1" t="s">
        <v>19372</v>
      </c>
      <c r="D4745" s="1">
        <v>5</v>
      </c>
      <c r="E4745" s="1" t="s">
        <v>554</v>
      </c>
      <c r="H4745" s="1" t="s">
        <v>35066</v>
      </c>
      <c r="I4745" s="4"/>
      <c r="J4745" s="4" t="str">
        <f ca="1">IFERROR(__xludf.DUMMYFUNCTION("LEFT(INDEX(SPLIT(L4745, "" ""), 4), 2)"),"11")</f>
        <v>11</v>
      </c>
      <c r="K4745" s="1" t="s">
        <v>35391</v>
      </c>
      <c r="L4745" s="1" t="s">
        <v>35066</v>
      </c>
    </row>
    <row r="4746" spans="1:12" ht="13.2">
      <c r="A4746" s="20" t="s">
        <v>35392</v>
      </c>
      <c r="B4746" s="1">
        <v>5</v>
      </c>
      <c r="C4746" s="1" t="s">
        <v>35393</v>
      </c>
      <c r="D4746" s="1" t="s">
        <v>13578</v>
      </c>
      <c r="E4746" s="1" t="s">
        <v>35394</v>
      </c>
      <c r="H4746" s="1" t="s">
        <v>35395</v>
      </c>
      <c r="I4746" s="4"/>
      <c r="J4746" s="4" t="str">
        <f ca="1">IFERROR(__xludf.DUMMYFUNCTION("LEFT(INDEX(SPLIT(L4746, "" ""), 4), 2)"),"10")</f>
        <v>10</v>
      </c>
      <c r="K4746" s="1" t="s">
        <v>30155</v>
      </c>
      <c r="L4746" s="1" t="s">
        <v>35395</v>
      </c>
    </row>
    <row r="4747" spans="1:12" ht="13.2">
      <c r="A4747" s="20" t="s">
        <v>35396</v>
      </c>
      <c r="B4747" s="1">
        <v>5</v>
      </c>
      <c r="C4747" s="1" t="s">
        <v>35397</v>
      </c>
      <c r="D4747" s="1" t="s">
        <v>16436</v>
      </c>
      <c r="E4747" s="1" t="s">
        <v>35398</v>
      </c>
      <c r="H4747" s="1" t="s">
        <v>35395</v>
      </c>
      <c r="I4747" s="4"/>
      <c r="J4747" s="4" t="str">
        <f ca="1">IFERROR(__xludf.DUMMYFUNCTION("LEFT(INDEX(SPLIT(L4747, "" ""), 4), 2)"),"10")</f>
        <v>10</v>
      </c>
      <c r="K4747" s="1" t="s">
        <v>30155</v>
      </c>
      <c r="L4747" s="1" t="s">
        <v>35395</v>
      </c>
    </row>
    <row r="4748" spans="1:12" ht="13.2">
      <c r="A4748" s="20" t="s">
        <v>18961</v>
      </c>
      <c r="B4748" s="1">
        <v>4</v>
      </c>
      <c r="C4748" s="1" t="s">
        <v>35399</v>
      </c>
      <c r="D4748" s="1" t="s">
        <v>13578</v>
      </c>
      <c r="E4748" s="1" t="s">
        <v>35400</v>
      </c>
      <c r="H4748" s="1" t="s">
        <v>35395</v>
      </c>
      <c r="I4748" s="4"/>
      <c r="J4748" s="4" t="str">
        <f ca="1">IFERROR(__xludf.DUMMYFUNCTION("LEFT(INDEX(SPLIT(L4748, "" ""), 4), 2)"),"10")</f>
        <v>10</v>
      </c>
      <c r="K4748" s="1" t="s">
        <v>26647</v>
      </c>
      <c r="L4748" s="1" t="s">
        <v>35395</v>
      </c>
    </row>
    <row r="4749" spans="1:12" ht="13.2">
      <c r="A4749" s="20" t="s">
        <v>35401</v>
      </c>
      <c r="B4749" s="1">
        <v>5</v>
      </c>
      <c r="C4749" s="1" t="s">
        <v>35402</v>
      </c>
      <c r="D4749" s="1" t="s">
        <v>13578</v>
      </c>
      <c r="E4749" s="1" t="s">
        <v>35403</v>
      </c>
      <c r="H4749" s="1" t="s">
        <v>35395</v>
      </c>
      <c r="I4749" s="4"/>
      <c r="J4749" s="4" t="str">
        <f ca="1">IFERROR(__xludf.DUMMYFUNCTION("LEFT(INDEX(SPLIT(L4749, "" ""), 4), 2)"),"10")</f>
        <v>10</v>
      </c>
      <c r="K4749" s="1" t="s">
        <v>26628</v>
      </c>
      <c r="L4749" s="1" t="s">
        <v>35395</v>
      </c>
    </row>
    <row r="4750" spans="1:12" ht="13.2">
      <c r="A4750" s="20" t="s">
        <v>35404</v>
      </c>
      <c r="B4750" s="1">
        <v>5</v>
      </c>
      <c r="D4750" s="1" t="s">
        <v>10736</v>
      </c>
      <c r="E4750" s="1" t="s">
        <v>35405</v>
      </c>
      <c r="H4750" s="1" t="s">
        <v>35395</v>
      </c>
      <c r="I4750" s="4"/>
      <c r="J4750" s="4" t="str">
        <f ca="1">IFERROR(__xludf.DUMMYFUNCTION("LEFT(INDEX(SPLIT(L4750, "" ""), 4), 2)"),"10")</f>
        <v>10</v>
      </c>
      <c r="K4750" s="1" t="s">
        <v>26960</v>
      </c>
      <c r="L4750" s="1" t="s">
        <v>35395</v>
      </c>
    </row>
    <row r="4751" spans="1:12" ht="13.2">
      <c r="A4751" s="20" t="s">
        <v>19451</v>
      </c>
      <c r="B4751" s="1">
        <v>4</v>
      </c>
      <c r="C4751" s="1" t="s">
        <v>35395</v>
      </c>
      <c r="D4751" s="1" t="s">
        <v>13578</v>
      </c>
      <c r="E4751" s="1" t="s">
        <v>35406</v>
      </c>
      <c r="H4751" s="1" t="s">
        <v>35395</v>
      </c>
      <c r="I4751" s="4"/>
      <c r="J4751" s="4" t="str">
        <f ca="1">IFERROR(__xludf.DUMMYFUNCTION("LEFT(INDEX(SPLIT(L4751, "" ""), 4), 2)"),"10")</f>
        <v>10</v>
      </c>
      <c r="K4751" s="1" t="s">
        <v>28258</v>
      </c>
      <c r="L4751" s="1" t="s">
        <v>35395</v>
      </c>
    </row>
    <row r="4752" spans="1:12" ht="13.2">
      <c r="A4752" s="20" t="s">
        <v>35407</v>
      </c>
      <c r="B4752" s="1">
        <v>5</v>
      </c>
      <c r="C4752" s="1" t="s">
        <v>35408</v>
      </c>
      <c r="D4752" s="1" t="s">
        <v>16436</v>
      </c>
      <c r="E4752" s="1" t="s">
        <v>35409</v>
      </c>
      <c r="H4752" s="1" t="s">
        <v>35395</v>
      </c>
      <c r="I4752" s="4"/>
      <c r="J4752" s="4" t="str">
        <f ca="1">IFERROR(__xludf.DUMMYFUNCTION("LEFT(INDEX(SPLIT(L4752, "" ""), 4), 2)"),"10")</f>
        <v>10</v>
      </c>
      <c r="K4752" s="1" t="s">
        <v>30155</v>
      </c>
      <c r="L4752" s="1" t="s">
        <v>35395</v>
      </c>
    </row>
    <row r="4753" spans="1:12" ht="13.2">
      <c r="A4753" s="20" t="s">
        <v>20735</v>
      </c>
      <c r="B4753" s="1">
        <v>5</v>
      </c>
      <c r="C4753" s="1" t="s">
        <v>35410</v>
      </c>
      <c r="D4753" s="1" t="s">
        <v>13578</v>
      </c>
      <c r="E4753" s="1" t="s">
        <v>35411</v>
      </c>
      <c r="H4753" s="1" t="s">
        <v>35395</v>
      </c>
      <c r="I4753" s="4"/>
      <c r="J4753" s="4" t="str">
        <f ca="1">IFERROR(__xludf.DUMMYFUNCTION("LEFT(INDEX(SPLIT(L4753, "" ""), 4), 2)"),"10")</f>
        <v>10</v>
      </c>
      <c r="K4753" s="1" t="s">
        <v>30155</v>
      </c>
      <c r="L4753" s="1" t="s">
        <v>35395</v>
      </c>
    </row>
    <row r="4754" spans="1:12" ht="13.2">
      <c r="A4754" s="20" t="s">
        <v>35412</v>
      </c>
      <c r="B4754" s="1">
        <v>5</v>
      </c>
      <c r="C4754" s="1" t="s">
        <v>35413</v>
      </c>
      <c r="D4754" s="1" t="s">
        <v>13578</v>
      </c>
      <c r="E4754" s="1" t="s">
        <v>35414</v>
      </c>
      <c r="H4754" s="1" t="s">
        <v>35395</v>
      </c>
      <c r="I4754" s="4"/>
      <c r="J4754" s="4" t="str">
        <f ca="1">IFERROR(__xludf.DUMMYFUNCTION("LEFT(INDEX(SPLIT(L4754, "" ""), 4), 2)"),"10")</f>
        <v>10</v>
      </c>
      <c r="K4754" s="1" t="s">
        <v>30155</v>
      </c>
      <c r="L4754" s="1" t="s">
        <v>35395</v>
      </c>
    </row>
    <row r="4755" spans="1:12" ht="13.2">
      <c r="A4755" s="20" t="s">
        <v>35415</v>
      </c>
      <c r="B4755" s="1">
        <v>5</v>
      </c>
      <c r="C4755" s="1" t="s">
        <v>35416</v>
      </c>
      <c r="D4755" s="1" t="s">
        <v>13578</v>
      </c>
      <c r="E4755" s="1" t="s">
        <v>35417</v>
      </c>
      <c r="H4755" s="1" t="s">
        <v>35395</v>
      </c>
      <c r="I4755" s="4"/>
      <c r="J4755" s="4" t="str">
        <f ca="1">IFERROR(__xludf.DUMMYFUNCTION("LEFT(INDEX(SPLIT(L4755, "" ""), 4), 2)"),"10")</f>
        <v>10</v>
      </c>
      <c r="K4755" s="1" t="s">
        <v>30155</v>
      </c>
      <c r="L4755" s="1" t="s">
        <v>35395</v>
      </c>
    </row>
    <row r="4756" spans="1:12" ht="13.2">
      <c r="A4756" s="20" t="s">
        <v>35073</v>
      </c>
      <c r="B4756" s="1">
        <v>5</v>
      </c>
      <c r="C4756" s="1" t="s">
        <v>35418</v>
      </c>
      <c r="D4756" s="1" t="s">
        <v>13578</v>
      </c>
      <c r="E4756" s="1" t="s">
        <v>35419</v>
      </c>
      <c r="H4756" s="1" t="s">
        <v>35395</v>
      </c>
      <c r="I4756" s="4"/>
      <c r="J4756" s="4" t="str">
        <f ca="1">IFERROR(__xludf.DUMMYFUNCTION("LEFT(INDEX(SPLIT(L4756, "" ""), 4), 2)"),"10")</f>
        <v>10</v>
      </c>
      <c r="K4756" s="1" t="s">
        <v>30155</v>
      </c>
      <c r="L4756" s="1" t="s">
        <v>35395</v>
      </c>
    </row>
    <row r="4757" spans="1:12" ht="13.2">
      <c r="A4757" s="20" t="s">
        <v>3831</v>
      </c>
      <c r="B4757" s="1">
        <v>5</v>
      </c>
      <c r="C4757" s="1" t="s">
        <v>10533</v>
      </c>
      <c r="D4757" s="1" t="s">
        <v>13578</v>
      </c>
      <c r="E4757" s="1" t="s">
        <v>35420</v>
      </c>
      <c r="H4757" s="1" t="s">
        <v>35395</v>
      </c>
      <c r="I4757" s="4"/>
      <c r="J4757" s="4" t="str">
        <f ca="1">IFERROR(__xludf.DUMMYFUNCTION("LEFT(INDEX(SPLIT(L4757, "" ""), 4), 2)"),"10")</f>
        <v>10</v>
      </c>
      <c r="K4757" s="1" t="s">
        <v>28475</v>
      </c>
      <c r="L4757" s="1" t="s">
        <v>35395</v>
      </c>
    </row>
    <row r="4758" spans="1:12" ht="13.2">
      <c r="A4758" s="20" t="s">
        <v>35421</v>
      </c>
      <c r="B4758" s="1">
        <v>1</v>
      </c>
      <c r="C4758" s="1" t="s">
        <v>35422</v>
      </c>
      <c r="D4758" s="1" t="s">
        <v>13043</v>
      </c>
      <c r="E4758" s="1" t="s">
        <v>35423</v>
      </c>
      <c r="H4758" s="1" t="s">
        <v>35395</v>
      </c>
      <c r="I4758" s="4"/>
      <c r="J4758" s="4" t="str">
        <f ca="1">IFERROR(__xludf.DUMMYFUNCTION("LEFT(INDEX(SPLIT(L4758, "" ""), 4), 2)"),"10")</f>
        <v>10</v>
      </c>
      <c r="K4758" s="1" t="s">
        <v>28475</v>
      </c>
      <c r="L4758" s="1" t="s">
        <v>35395</v>
      </c>
    </row>
    <row r="4759" spans="1:12" ht="13.2">
      <c r="A4759" s="20" t="s">
        <v>35424</v>
      </c>
      <c r="B4759" s="1">
        <v>5</v>
      </c>
      <c r="C4759" s="1" t="s">
        <v>18748</v>
      </c>
      <c r="D4759" s="1" t="s">
        <v>13578</v>
      </c>
      <c r="E4759" s="1" t="s">
        <v>35425</v>
      </c>
      <c r="H4759" s="1" t="s">
        <v>35395</v>
      </c>
      <c r="I4759" s="4"/>
      <c r="J4759" s="4" t="str">
        <f ca="1">IFERROR(__xludf.DUMMYFUNCTION("LEFT(INDEX(SPLIT(L4759, "" ""), 4), 2)"),"10")</f>
        <v>10</v>
      </c>
      <c r="K4759" s="1" t="s">
        <v>28396</v>
      </c>
      <c r="L4759" s="1" t="s">
        <v>35395</v>
      </c>
    </row>
    <row r="4760" spans="1:12" ht="13.2">
      <c r="A4760" s="20" t="s">
        <v>35426</v>
      </c>
      <c r="B4760" s="1">
        <v>5</v>
      </c>
      <c r="C4760" s="1" t="s">
        <v>35427</v>
      </c>
      <c r="D4760" s="1" t="s">
        <v>13578</v>
      </c>
      <c r="E4760" s="1" t="s">
        <v>35428</v>
      </c>
      <c r="H4760" s="1" t="s">
        <v>35395</v>
      </c>
      <c r="I4760" s="4"/>
      <c r="J4760" s="4" t="str">
        <f ca="1">IFERROR(__xludf.DUMMYFUNCTION("LEFT(INDEX(SPLIT(L4760, "" ""), 4), 2)"),"10")</f>
        <v>10</v>
      </c>
      <c r="K4760" s="1" t="s">
        <v>28396</v>
      </c>
      <c r="L4760" s="1" t="s">
        <v>35395</v>
      </c>
    </row>
    <row r="4761" spans="1:12" ht="13.2">
      <c r="A4761" s="20" t="s">
        <v>35429</v>
      </c>
      <c r="B4761" s="1">
        <v>5</v>
      </c>
      <c r="C4761" s="1" t="s">
        <v>35430</v>
      </c>
      <c r="D4761" s="1" t="s">
        <v>13578</v>
      </c>
      <c r="E4761" s="1" t="s">
        <v>35431</v>
      </c>
      <c r="H4761" s="1" t="s">
        <v>35395</v>
      </c>
      <c r="I4761" s="4"/>
      <c r="J4761" s="4" t="str">
        <f ca="1">IFERROR(__xludf.DUMMYFUNCTION("LEFT(INDEX(SPLIT(L4761, "" ""), 4), 2)"),"10")</f>
        <v>10</v>
      </c>
      <c r="K4761" s="1" t="s">
        <v>28396</v>
      </c>
      <c r="L4761" s="1" t="s">
        <v>35395</v>
      </c>
    </row>
    <row r="4762" spans="1:12" ht="13.2">
      <c r="A4762" s="20" t="s">
        <v>3831</v>
      </c>
      <c r="B4762" s="1">
        <v>5</v>
      </c>
      <c r="C4762" s="1" t="s">
        <v>11620</v>
      </c>
      <c r="D4762" s="1" t="s">
        <v>13043</v>
      </c>
      <c r="E4762" s="1" t="s">
        <v>35432</v>
      </c>
      <c r="H4762" s="1" t="s">
        <v>35395</v>
      </c>
      <c r="I4762" s="4"/>
      <c r="J4762" s="4" t="str">
        <f ca="1">IFERROR(__xludf.DUMMYFUNCTION("LEFT(INDEX(SPLIT(L4762, "" ""), 4), 2)"),"10")</f>
        <v>10</v>
      </c>
      <c r="K4762" s="1" t="s">
        <v>28396</v>
      </c>
      <c r="L4762" s="1" t="s">
        <v>35395</v>
      </c>
    </row>
    <row r="4763" spans="1:12" ht="13.2">
      <c r="A4763" s="20" t="s">
        <v>35433</v>
      </c>
      <c r="B4763" s="1">
        <v>5</v>
      </c>
      <c r="C4763" s="1" t="s">
        <v>35434</v>
      </c>
      <c r="D4763" s="1" t="s">
        <v>13578</v>
      </c>
      <c r="E4763" s="1" t="s">
        <v>35435</v>
      </c>
      <c r="H4763" s="1" t="s">
        <v>35395</v>
      </c>
      <c r="I4763" s="4"/>
      <c r="J4763" s="4" t="str">
        <f ca="1">IFERROR(__xludf.DUMMYFUNCTION("LEFT(INDEX(SPLIT(L4763, "" ""), 4), 2)"),"10")</f>
        <v>10</v>
      </c>
      <c r="K4763" s="1" t="s">
        <v>28475</v>
      </c>
      <c r="L4763" s="1" t="s">
        <v>35395</v>
      </c>
    </row>
    <row r="4764" spans="1:12" ht="13.2">
      <c r="A4764" s="20" t="s">
        <v>35436</v>
      </c>
      <c r="B4764" s="1">
        <v>5</v>
      </c>
      <c r="C4764" s="1" t="s">
        <v>35437</v>
      </c>
      <c r="D4764" s="1" t="s">
        <v>13578</v>
      </c>
      <c r="E4764" s="1" t="s">
        <v>35438</v>
      </c>
      <c r="H4764" s="1" t="s">
        <v>35395</v>
      </c>
      <c r="I4764" s="4"/>
      <c r="J4764" s="4" t="str">
        <f ca="1">IFERROR(__xludf.DUMMYFUNCTION("LEFT(INDEX(SPLIT(L4764, "" ""), 4), 2)"),"10")</f>
        <v>10</v>
      </c>
      <c r="K4764" s="1" t="s">
        <v>26647</v>
      </c>
      <c r="L4764" s="1" t="s">
        <v>35395</v>
      </c>
    </row>
    <row r="4765" spans="1:12" ht="13.2">
      <c r="A4765" s="20" t="s">
        <v>3831</v>
      </c>
      <c r="B4765" s="1">
        <v>4</v>
      </c>
      <c r="C4765" s="1" t="s">
        <v>35439</v>
      </c>
      <c r="D4765" s="1" t="s">
        <v>13578</v>
      </c>
      <c r="E4765" s="1" t="s">
        <v>35440</v>
      </c>
      <c r="H4765" s="1" t="s">
        <v>35395</v>
      </c>
      <c r="I4765" s="4"/>
      <c r="J4765" s="4" t="str">
        <f ca="1">IFERROR(__xludf.DUMMYFUNCTION("LEFT(INDEX(SPLIT(L4765, "" ""), 4), 2)"),"10")</f>
        <v>10</v>
      </c>
      <c r="K4765" s="1" t="s">
        <v>28396</v>
      </c>
      <c r="L4765" s="1" t="s">
        <v>35395</v>
      </c>
    </row>
    <row r="4766" spans="1:12" ht="13.2">
      <c r="A4766" s="20" t="s">
        <v>35441</v>
      </c>
      <c r="B4766" s="1">
        <v>5</v>
      </c>
      <c r="C4766" s="1" t="s">
        <v>35442</v>
      </c>
      <c r="D4766" s="1" t="s">
        <v>13578</v>
      </c>
      <c r="E4766" s="1" t="s">
        <v>35443</v>
      </c>
      <c r="H4766" s="1" t="s">
        <v>35395</v>
      </c>
      <c r="I4766" s="4"/>
      <c r="J4766" s="4" t="str">
        <f ca="1">IFERROR(__xludf.DUMMYFUNCTION("LEFT(INDEX(SPLIT(L4766, "" ""), 4), 2)"),"10")</f>
        <v>10</v>
      </c>
      <c r="K4766" s="1" t="s">
        <v>30155</v>
      </c>
      <c r="L4766" s="1" t="s">
        <v>35395</v>
      </c>
    </row>
    <row r="4767" spans="1:12" ht="13.2">
      <c r="A4767" s="20" t="s">
        <v>1500</v>
      </c>
      <c r="B4767" s="1">
        <v>5</v>
      </c>
      <c r="C4767" s="1" t="s">
        <v>35444</v>
      </c>
      <c r="D4767" s="1" t="s">
        <v>13578</v>
      </c>
      <c r="E4767" s="1" t="s">
        <v>35445</v>
      </c>
      <c r="H4767" s="1" t="s">
        <v>35395</v>
      </c>
      <c r="I4767" s="4"/>
      <c r="J4767" s="4" t="str">
        <f ca="1">IFERROR(__xludf.DUMMYFUNCTION("LEFT(INDEX(SPLIT(L4767, "" ""), 4), 2)"),"10")</f>
        <v>10</v>
      </c>
      <c r="K4767" s="1" t="s">
        <v>26609</v>
      </c>
      <c r="L4767" s="1" t="s">
        <v>35395</v>
      </c>
    </row>
    <row r="4768" spans="1:12" ht="13.2">
      <c r="A4768" s="20" t="s">
        <v>35446</v>
      </c>
      <c r="B4768" s="1">
        <v>5</v>
      </c>
      <c r="C4768" s="1" t="s">
        <v>3740</v>
      </c>
      <c r="D4768" s="1" t="s">
        <v>13578</v>
      </c>
      <c r="E4768" s="1" t="s">
        <v>35447</v>
      </c>
      <c r="H4768" s="1" t="s">
        <v>35395</v>
      </c>
      <c r="I4768" s="4"/>
      <c r="J4768" s="4" t="str">
        <f ca="1">IFERROR(__xludf.DUMMYFUNCTION("LEFT(INDEX(SPLIT(L4768, "" ""), 4), 2)"),"10")</f>
        <v>10</v>
      </c>
      <c r="K4768" s="1" t="s">
        <v>26635</v>
      </c>
      <c r="L4768" s="1" t="s">
        <v>35395</v>
      </c>
    </row>
    <row r="4769" spans="1:12" ht="13.2">
      <c r="A4769" s="20" t="s">
        <v>35448</v>
      </c>
      <c r="B4769" s="1">
        <v>4</v>
      </c>
      <c r="C4769" s="1" t="s">
        <v>35449</v>
      </c>
      <c r="D4769" s="1" t="s">
        <v>13578</v>
      </c>
      <c r="E4769" s="1" t="s">
        <v>35450</v>
      </c>
      <c r="H4769" s="1" t="s">
        <v>35395</v>
      </c>
      <c r="I4769" s="4"/>
      <c r="J4769" s="4" t="str">
        <f ca="1">IFERROR(__xludf.DUMMYFUNCTION("LEFT(INDEX(SPLIT(L4769, "" ""), 4), 2)"),"10")</f>
        <v>10</v>
      </c>
      <c r="K4769" s="1" t="s">
        <v>28475</v>
      </c>
      <c r="L4769" s="1" t="s">
        <v>35395</v>
      </c>
    </row>
    <row r="4770" spans="1:12" ht="13.2">
      <c r="A4770" s="20" t="s">
        <v>35451</v>
      </c>
      <c r="B4770" s="1">
        <v>5</v>
      </c>
      <c r="C4770" s="1" t="s">
        <v>35452</v>
      </c>
      <c r="D4770" s="1" t="s">
        <v>13578</v>
      </c>
      <c r="E4770" s="1" t="s">
        <v>35453</v>
      </c>
      <c r="H4770" s="1" t="s">
        <v>35395</v>
      </c>
      <c r="I4770" s="4"/>
      <c r="J4770" s="4" t="str">
        <f ca="1">IFERROR(__xludf.DUMMYFUNCTION("LEFT(INDEX(SPLIT(L4770, "" ""), 4), 2)"),"10")</f>
        <v>10</v>
      </c>
      <c r="K4770" s="1" t="s">
        <v>30155</v>
      </c>
      <c r="L4770" s="1" t="s">
        <v>35395</v>
      </c>
    </row>
    <row r="4771" spans="1:12" ht="13.2">
      <c r="A4771" s="20" t="s">
        <v>35454</v>
      </c>
      <c r="B4771" s="1">
        <v>5</v>
      </c>
      <c r="C4771" s="1" t="s">
        <v>35455</v>
      </c>
      <c r="D4771" s="1" t="s">
        <v>13578</v>
      </c>
      <c r="E4771" s="1" t="s">
        <v>35456</v>
      </c>
      <c r="H4771" s="1" t="s">
        <v>35395</v>
      </c>
      <c r="I4771" s="4"/>
      <c r="J4771" s="4" t="str">
        <f ca="1">IFERROR(__xludf.DUMMYFUNCTION("LEFT(INDEX(SPLIT(L4771, "" ""), 4), 2)"),"10")</f>
        <v>10</v>
      </c>
      <c r="K4771" s="1" t="s">
        <v>28475</v>
      </c>
      <c r="L4771" s="1" t="s">
        <v>35395</v>
      </c>
    </row>
    <row r="4772" spans="1:12" ht="13.2">
      <c r="A4772" s="20" t="s">
        <v>522</v>
      </c>
      <c r="B4772" s="1">
        <v>5</v>
      </c>
      <c r="C4772" s="1" t="s">
        <v>35457</v>
      </c>
      <c r="D4772" s="1" t="s">
        <v>13043</v>
      </c>
      <c r="E4772" s="1" t="s">
        <v>35458</v>
      </c>
      <c r="H4772" s="1" t="s">
        <v>35395</v>
      </c>
      <c r="I4772" s="4"/>
      <c r="J4772" s="4" t="str">
        <f ca="1">IFERROR(__xludf.DUMMYFUNCTION("LEFT(INDEX(SPLIT(L4772, "" ""), 4), 2)"),"10")</f>
        <v>10</v>
      </c>
      <c r="K4772" s="1" t="s">
        <v>28475</v>
      </c>
      <c r="L4772" s="1" t="s">
        <v>35395</v>
      </c>
    </row>
    <row r="4773" spans="1:12" ht="13.2">
      <c r="A4773" s="20" t="s">
        <v>35459</v>
      </c>
      <c r="B4773" s="1">
        <v>5</v>
      </c>
      <c r="C4773" s="1" t="s">
        <v>29401</v>
      </c>
      <c r="D4773" s="1" t="s">
        <v>13043</v>
      </c>
      <c r="E4773" s="1" t="s">
        <v>35460</v>
      </c>
      <c r="H4773" s="1" t="s">
        <v>35395</v>
      </c>
      <c r="I4773" s="4"/>
      <c r="J4773" s="4" t="str">
        <f ca="1">IFERROR(__xludf.DUMMYFUNCTION("LEFT(INDEX(SPLIT(L4773, "" ""), 4), 2)"),"10")</f>
        <v>10</v>
      </c>
      <c r="K4773" s="1" t="s">
        <v>26875</v>
      </c>
      <c r="L4773" s="1" t="s">
        <v>35395</v>
      </c>
    </row>
    <row r="4774" spans="1:12" ht="13.2">
      <c r="A4774" s="20" t="s">
        <v>3831</v>
      </c>
      <c r="B4774" s="1">
        <v>5</v>
      </c>
      <c r="C4774" s="1" t="s">
        <v>35461</v>
      </c>
      <c r="D4774" s="1" t="s">
        <v>13578</v>
      </c>
      <c r="E4774" s="1" t="s">
        <v>35462</v>
      </c>
      <c r="H4774" s="1" t="s">
        <v>35395</v>
      </c>
      <c r="I4774" s="4"/>
      <c r="J4774" s="4" t="str">
        <f ca="1">IFERROR(__xludf.DUMMYFUNCTION("LEFT(INDEX(SPLIT(L4774, "" ""), 4), 2)"),"10")</f>
        <v>10</v>
      </c>
      <c r="K4774" s="1" t="s">
        <v>28475</v>
      </c>
      <c r="L4774" s="1" t="s">
        <v>35395</v>
      </c>
    </row>
    <row r="4775" spans="1:12" ht="13.2">
      <c r="A4775" s="20" t="s">
        <v>35463</v>
      </c>
      <c r="B4775" s="1">
        <v>5</v>
      </c>
      <c r="C4775" s="1" t="s">
        <v>35464</v>
      </c>
      <c r="D4775" s="1" t="s">
        <v>13578</v>
      </c>
      <c r="E4775" s="1" t="s">
        <v>35465</v>
      </c>
      <c r="H4775" s="1" t="s">
        <v>35395</v>
      </c>
      <c r="I4775" s="4"/>
      <c r="J4775" s="4" t="str">
        <f ca="1">IFERROR(__xludf.DUMMYFUNCTION("LEFT(INDEX(SPLIT(L4775, "" ""), 4), 2)"),"10")</f>
        <v>10</v>
      </c>
      <c r="K4775" s="1" t="s">
        <v>30155</v>
      </c>
      <c r="L4775" s="1" t="s">
        <v>35395</v>
      </c>
    </row>
    <row r="4776" spans="1:12" ht="13.2">
      <c r="A4776" s="20" t="s">
        <v>3831</v>
      </c>
      <c r="B4776" s="1">
        <v>5</v>
      </c>
      <c r="C4776" s="1" t="s">
        <v>35466</v>
      </c>
      <c r="D4776" s="1" t="s">
        <v>13578</v>
      </c>
      <c r="E4776" s="1" t="s">
        <v>35467</v>
      </c>
      <c r="H4776" s="1" t="s">
        <v>35395</v>
      </c>
      <c r="I4776" s="4"/>
      <c r="J4776" s="4" t="str">
        <f ca="1">IFERROR(__xludf.DUMMYFUNCTION("LEFT(INDEX(SPLIT(L4776, "" ""), 4), 2)"),"10")</f>
        <v>10</v>
      </c>
      <c r="K4776" s="1" t="s">
        <v>28396</v>
      </c>
      <c r="L4776" s="1" t="s">
        <v>35395</v>
      </c>
    </row>
    <row r="4777" spans="1:12" ht="13.2">
      <c r="A4777" s="20" t="s">
        <v>35468</v>
      </c>
      <c r="B4777" s="1">
        <v>5</v>
      </c>
      <c r="C4777" s="1" t="s">
        <v>4767</v>
      </c>
      <c r="D4777" s="1" t="s">
        <v>13578</v>
      </c>
      <c r="E4777" s="1" t="s">
        <v>35469</v>
      </c>
      <c r="H4777" s="1" t="s">
        <v>35395</v>
      </c>
      <c r="I4777" s="4"/>
      <c r="J4777" s="4" t="str">
        <f ca="1">IFERROR(__xludf.DUMMYFUNCTION("LEFT(INDEX(SPLIT(L4777, "" ""), 4), 2)"),"10")</f>
        <v>10</v>
      </c>
      <c r="K4777" s="1" t="s">
        <v>26621</v>
      </c>
      <c r="L4777" s="1" t="s">
        <v>35395</v>
      </c>
    </row>
    <row r="4778" spans="1:12" ht="13.2">
      <c r="A4778" s="20" t="s">
        <v>3083</v>
      </c>
      <c r="B4778" s="1">
        <v>5</v>
      </c>
      <c r="C4778" s="1" t="s">
        <v>35470</v>
      </c>
      <c r="D4778" s="1" t="s">
        <v>13578</v>
      </c>
      <c r="E4778" s="1" t="s">
        <v>35471</v>
      </c>
      <c r="H4778" s="1" t="s">
        <v>35395</v>
      </c>
      <c r="I4778" s="4"/>
      <c r="J4778" s="4" t="str">
        <f ca="1">IFERROR(__xludf.DUMMYFUNCTION("LEFT(INDEX(SPLIT(L4778, "" ""), 4), 2)"),"10")</f>
        <v>10</v>
      </c>
      <c r="K4778" s="1" t="s">
        <v>26647</v>
      </c>
      <c r="L4778" s="1" t="s">
        <v>35395</v>
      </c>
    </row>
    <row r="4779" spans="1:12" ht="13.2">
      <c r="A4779" s="20" t="s">
        <v>27081</v>
      </c>
      <c r="B4779" s="1">
        <v>5</v>
      </c>
      <c r="C4779" s="1" t="s">
        <v>5570</v>
      </c>
      <c r="D4779" s="1" t="s">
        <v>13578</v>
      </c>
      <c r="E4779" s="1" t="s">
        <v>35472</v>
      </c>
      <c r="H4779" s="1" t="s">
        <v>35395</v>
      </c>
      <c r="I4779" s="4"/>
      <c r="J4779" s="4" t="str">
        <f ca="1">IFERROR(__xludf.DUMMYFUNCTION("LEFT(INDEX(SPLIT(L4779, "" ""), 4), 2)"),"10")</f>
        <v>10</v>
      </c>
      <c r="K4779" s="1" t="s">
        <v>26647</v>
      </c>
      <c r="L4779" s="1" t="s">
        <v>35395</v>
      </c>
    </row>
    <row r="4780" spans="1:12" ht="13.2">
      <c r="A4780" s="20" t="s">
        <v>18514</v>
      </c>
      <c r="B4780" s="1">
        <v>5</v>
      </c>
      <c r="C4780" s="1" t="s">
        <v>35473</v>
      </c>
      <c r="D4780" s="1" t="s">
        <v>13578</v>
      </c>
      <c r="E4780" s="1" t="s">
        <v>35474</v>
      </c>
      <c r="H4780" s="1" t="s">
        <v>35395</v>
      </c>
      <c r="I4780" s="4"/>
      <c r="J4780" s="4" t="str">
        <f ca="1">IFERROR(__xludf.DUMMYFUNCTION("LEFT(INDEX(SPLIT(L4780, "" ""), 4), 2)"),"10")</f>
        <v>10</v>
      </c>
      <c r="K4780" s="1" t="s">
        <v>26628</v>
      </c>
      <c r="L4780" s="1" t="s">
        <v>35395</v>
      </c>
    </row>
    <row r="4781" spans="1:12" ht="13.2">
      <c r="A4781" s="20" t="s">
        <v>35475</v>
      </c>
      <c r="B4781" s="1">
        <v>4</v>
      </c>
      <c r="C4781" s="1" t="s">
        <v>35476</v>
      </c>
      <c r="D4781" s="1" t="s">
        <v>13578</v>
      </c>
      <c r="E4781" s="1" t="s">
        <v>35477</v>
      </c>
      <c r="H4781" s="1" t="s">
        <v>35395</v>
      </c>
      <c r="I4781" s="4"/>
      <c r="J4781" s="4" t="str">
        <f ca="1">IFERROR(__xludf.DUMMYFUNCTION("LEFT(INDEX(SPLIT(L4781, "" ""), 4), 2)"),"10")</f>
        <v>10</v>
      </c>
      <c r="K4781" s="1" t="s">
        <v>28404</v>
      </c>
      <c r="L4781" s="1" t="s">
        <v>35395</v>
      </c>
    </row>
    <row r="4782" spans="1:12" ht="13.2">
      <c r="A4782" s="20" t="s">
        <v>33774</v>
      </c>
      <c r="B4782" s="1">
        <v>5</v>
      </c>
      <c r="C4782" s="1" t="s">
        <v>35478</v>
      </c>
      <c r="D4782" s="1" t="s">
        <v>13578</v>
      </c>
      <c r="E4782" s="1" t="s">
        <v>35479</v>
      </c>
      <c r="H4782" s="1" t="s">
        <v>35395</v>
      </c>
      <c r="I4782" s="4"/>
      <c r="J4782" s="4" t="str">
        <f ca="1">IFERROR(__xludf.DUMMYFUNCTION("LEFT(INDEX(SPLIT(L4782, "" ""), 4), 2)"),"10")</f>
        <v>10</v>
      </c>
      <c r="K4782" s="1" t="s">
        <v>28475</v>
      </c>
      <c r="L4782" s="1" t="s">
        <v>35395</v>
      </c>
    </row>
    <row r="4783" spans="1:12" ht="13.2">
      <c r="A4783" s="20" t="s">
        <v>35480</v>
      </c>
      <c r="B4783" s="1">
        <v>5</v>
      </c>
      <c r="C4783" s="1" t="s">
        <v>35481</v>
      </c>
      <c r="D4783" s="1" t="s">
        <v>13578</v>
      </c>
      <c r="E4783" s="1" t="s">
        <v>35482</v>
      </c>
      <c r="H4783" s="1" t="s">
        <v>35395</v>
      </c>
      <c r="I4783" s="4"/>
      <c r="J4783" s="4" t="str">
        <f ca="1">IFERROR(__xludf.DUMMYFUNCTION("LEFT(INDEX(SPLIT(L4783, "" ""), 4), 2)"),"10")</f>
        <v>10</v>
      </c>
      <c r="K4783" s="1" t="s">
        <v>30155</v>
      </c>
      <c r="L4783" s="1" t="s">
        <v>35395</v>
      </c>
    </row>
    <row r="4784" spans="1:12" ht="13.2">
      <c r="A4784" s="20" t="s">
        <v>18686</v>
      </c>
      <c r="B4784" s="1">
        <v>5</v>
      </c>
      <c r="D4784" s="1" t="s">
        <v>10755</v>
      </c>
      <c r="E4784" s="1" t="s">
        <v>35483</v>
      </c>
      <c r="H4784" s="1" t="s">
        <v>35395</v>
      </c>
      <c r="I4784" s="4"/>
      <c r="J4784" s="4" t="str">
        <f ca="1">IFERROR(__xludf.DUMMYFUNCTION("LEFT(INDEX(SPLIT(L4784, "" ""), 4), 2)"),"10")</f>
        <v>10</v>
      </c>
      <c r="K4784" s="1" t="s">
        <v>26960</v>
      </c>
      <c r="L4784" s="1" t="s">
        <v>35395</v>
      </c>
    </row>
    <row r="4785" spans="1:12" ht="13.2">
      <c r="A4785" s="20" t="s">
        <v>633</v>
      </c>
      <c r="B4785" s="1">
        <v>5</v>
      </c>
      <c r="C4785" s="1" t="s">
        <v>2308</v>
      </c>
      <c r="D4785" s="1" t="s">
        <v>13578</v>
      </c>
      <c r="E4785" s="1" t="s">
        <v>35484</v>
      </c>
      <c r="H4785" s="1" t="s">
        <v>35395</v>
      </c>
      <c r="I4785" s="4"/>
      <c r="J4785" s="4" t="str">
        <f ca="1">IFERROR(__xludf.DUMMYFUNCTION("LEFT(INDEX(SPLIT(L4785, "" ""), 4), 2)"),"10")</f>
        <v>10</v>
      </c>
      <c r="K4785" s="1" t="s">
        <v>26647</v>
      </c>
      <c r="L4785" s="1" t="s">
        <v>35395</v>
      </c>
    </row>
    <row r="4786" spans="1:12" ht="13.2">
      <c r="A4786" s="20" t="s">
        <v>35485</v>
      </c>
      <c r="B4786" s="1">
        <v>5</v>
      </c>
      <c r="C4786" s="1" t="s">
        <v>35486</v>
      </c>
      <c r="D4786" s="1" t="s">
        <v>13578</v>
      </c>
      <c r="E4786" s="1" t="s">
        <v>35487</v>
      </c>
      <c r="H4786" s="1" t="s">
        <v>35395</v>
      </c>
      <c r="I4786" s="4"/>
      <c r="J4786" s="4" t="str">
        <f ca="1">IFERROR(__xludf.DUMMYFUNCTION("LEFT(INDEX(SPLIT(L4786, "" ""), 4), 2)"),"10")</f>
        <v>10</v>
      </c>
      <c r="K4786" s="1" t="s">
        <v>26628</v>
      </c>
      <c r="L4786" s="1" t="s">
        <v>35395</v>
      </c>
    </row>
    <row r="4787" spans="1:12" ht="13.2">
      <c r="A4787" s="20" t="s">
        <v>35488</v>
      </c>
      <c r="B4787" s="1">
        <v>3</v>
      </c>
      <c r="D4787" s="1" t="s">
        <v>19372</v>
      </c>
      <c r="E4787" s="1" t="s">
        <v>35489</v>
      </c>
      <c r="H4787" s="1" t="s">
        <v>35395</v>
      </c>
      <c r="I4787" s="4"/>
      <c r="J4787" s="4" t="str">
        <f ca="1">IFERROR(__xludf.DUMMYFUNCTION("LEFT(INDEX(SPLIT(L4787, "" ""), 4), 2)"),"10")</f>
        <v>10</v>
      </c>
      <c r="K4787" s="1" t="s">
        <v>35490</v>
      </c>
      <c r="L4787" s="1" t="s">
        <v>35395</v>
      </c>
    </row>
    <row r="4788" spans="1:12" ht="13.2">
      <c r="A4788" s="20" t="s">
        <v>35491</v>
      </c>
      <c r="B4788" s="1">
        <v>5</v>
      </c>
      <c r="C4788" s="1" t="s">
        <v>35492</v>
      </c>
      <c r="D4788" s="1" t="s">
        <v>13578</v>
      </c>
      <c r="E4788" s="1" t="s">
        <v>35493</v>
      </c>
      <c r="H4788" s="1" t="s">
        <v>35395</v>
      </c>
      <c r="I4788" s="4"/>
      <c r="J4788" s="4" t="str">
        <f ca="1">IFERROR(__xludf.DUMMYFUNCTION("LEFT(INDEX(SPLIT(L4788, "" ""), 4), 2)"),"10")</f>
        <v>10</v>
      </c>
      <c r="K4788" s="1" t="s">
        <v>26628</v>
      </c>
      <c r="L4788" s="1" t="s">
        <v>35395</v>
      </c>
    </row>
    <row r="4789" spans="1:12" ht="13.2">
      <c r="A4789" s="20" t="s">
        <v>35494</v>
      </c>
      <c r="B4789" s="1">
        <v>5</v>
      </c>
      <c r="C4789" s="1" t="s">
        <v>35205</v>
      </c>
      <c r="D4789" s="1" t="s">
        <v>13578</v>
      </c>
      <c r="E4789" s="1" t="s">
        <v>35495</v>
      </c>
      <c r="H4789" s="1" t="s">
        <v>35395</v>
      </c>
      <c r="I4789" s="4"/>
      <c r="J4789" s="4" t="str">
        <f ca="1">IFERROR(__xludf.DUMMYFUNCTION("LEFT(INDEX(SPLIT(L4789, "" ""), 4), 2)"),"10")</f>
        <v>10</v>
      </c>
      <c r="K4789" s="1" t="s">
        <v>26628</v>
      </c>
      <c r="L4789" s="1" t="s">
        <v>35395</v>
      </c>
    </row>
    <row r="4790" spans="1:12" ht="13.2">
      <c r="A4790" s="20" t="s">
        <v>35496</v>
      </c>
      <c r="B4790" s="1">
        <v>5</v>
      </c>
      <c r="D4790" s="1" t="s">
        <v>13578</v>
      </c>
      <c r="E4790" s="1" t="s">
        <v>35497</v>
      </c>
      <c r="H4790" s="1" t="s">
        <v>35395</v>
      </c>
      <c r="I4790" s="4"/>
      <c r="J4790" s="4" t="str">
        <f ca="1">IFERROR(__xludf.DUMMYFUNCTION("LEFT(INDEX(SPLIT(L4790, "" ""), 4), 2)"),"10")</f>
        <v>10</v>
      </c>
      <c r="K4790" s="1" t="s">
        <v>28404</v>
      </c>
      <c r="L4790" s="1" t="s">
        <v>35395</v>
      </c>
    </row>
    <row r="4791" spans="1:12" ht="13.2">
      <c r="A4791" s="20" t="s">
        <v>35498</v>
      </c>
      <c r="B4791" s="1">
        <v>5</v>
      </c>
      <c r="C4791" s="1" t="s">
        <v>35499</v>
      </c>
      <c r="D4791" s="1" t="s">
        <v>13578</v>
      </c>
      <c r="E4791" s="1" t="s">
        <v>35500</v>
      </c>
      <c r="H4791" s="1" t="s">
        <v>35395</v>
      </c>
      <c r="I4791" s="4"/>
      <c r="J4791" s="4" t="str">
        <f ca="1">IFERROR(__xludf.DUMMYFUNCTION("LEFT(INDEX(SPLIT(L4791, "" ""), 4), 2)"),"10")</f>
        <v>10</v>
      </c>
      <c r="K4791" s="1" t="s">
        <v>28475</v>
      </c>
      <c r="L4791" s="1" t="s">
        <v>35395</v>
      </c>
    </row>
    <row r="4792" spans="1:12" ht="13.2">
      <c r="A4792" s="20" t="s">
        <v>35501</v>
      </c>
      <c r="B4792" s="1">
        <v>5</v>
      </c>
      <c r="C4792" s="1" t="s">
        <v>35502</v>
      </c>
      <c r="D4792" s="1" t="s">
        <v>13578</v>
      </c>
      <c r="E4792" s="1" t="s">
        <v>35503</v>
      </c>
      <c r="H4792" s="1" t="s">
        <v>35395</v>
      </c>
      <c r="I4792" s="4"/>
      <c r="J4792" s="4" t="str">
        <f ca="1">IFERROR(__xludf.DUMMYFUNCTION("LEFT(INDEX(SPLIT(L4792, "" ""), 4), 2)"),"10")</f>
        <v>10</v>
      </c>
      <c r="K4792" s="1" t="s">
        <v>27268</v>
      </c>
      <c r="L4792" s="1" t="s">
        <v>35395</v>
      </c>
    </row>
    <row r="4793" spans="1:12" ht="13.2">
      <c r="A4793" s="20" t="s">
        <v>24878</v>
      </c>
      <c r="B4793" s="1">
        <v>5</v>
      </c>
      <c r="C4793" s="1" t="s">
        <v>35504</v>
      </c>
      <c r="D4793" s="1" t="s">
        <v>13578</v>
      </c>
      <c r="E4793" s="1" t="s">
        <v>35505</v>
      </c>
      <c r="H4793" s="1" t="s">
        <v>35395</v>
      </c>
      <c r="I4793" s="4"/>
      <c r="J4793" s="4" t="str">
        <f ca="1">IFERROR(__xludf.DUMMYFUNCTION("LEFT(INDEX(SPLIT(L4793, "" ""), 4), 2)"),"10")</f>
        <v>10</v>
      </c>
      <c r="K4793" s="1" t="s">
        <v>30155</v>
      </c>
      <c r="L4793" s="1" t="s">
        <v>35395</v>
      </c>
    </row>
    <row r="4794" spans="1:12" ht="13.2">
      <c r="A4794" s="20" t="s">
        <v>18686</v>
      </c>
      <c r="B4794" s="1">
        <v>5</v>
      </c>
      <c r="D4794" s="1" t="s">
        <v>18396</v>
      </c>
      <c r="E4794" s="1" t="s">
        <v>35506</v>
      </c>
      <c r="H4794" s="1" t="s">
        <v>35395</v>
      </c>
      <c r="I4794" s="4"/>
      <c r="J4794" s="4" t="str">
        <f ca="1">IFERROR(__xludf.DUMMYFUNCTION("LEFT(INDEX(SPLIT(L4794, "" ""), 4), 2)"),"10")</f>
        <v>10</v>
      </c>
      <c r="K4794" s="1" t="s">
        <v>26960</v>
      </c>
      <c r="L4794" s="1" t="s">
        <v>35395</v>
      </c>
    </row>
    <row r="4795" spans="1:12" ht="13.2">
      <c r="A4795" s="20" t="s">
        <v>35507</v>
      </c>
      <c r="B4795" s="1">
        <v>5</v>
      </c>
      <c r="C4795" s="1" t="s">
        <v>35508</v>
      </c>
      <c r="D4795" s="1" t="s">
        <v>13578</v>
      </c>
      <c r="E4795" s="1" t="s">
        <v>35509</v>
      </c>
      <c r="H4795" s="1" t="s">
        <v>35395</v>
      </c>
      <c r="I4795" s="4"/>
      <c r="J4795" s="4" t="str">
        <f ca="1">IFERROR(__xludf.DUMMYFUNCTION("LEFT(INDEX(SPLIT(L4795, "" ""), 4), 2)"),"10")</f>
        <v>10</v>
      </c>
      <c r="K4795" s="1" t="s">
        <v>30155</v>
      </c>
      <c r="L4795" s="1" t="s">
        <v>35395</v>
      </c>
    </row>
    <row r="4796" spans="1:12" ht="13.2">
      <c r="A4796" s="20" t="s">
        <v>35510</v>
      </c>
      <c r="B4796" s="1">
        <v>5</v>
      </c>
      <c r="C4796" s="1" t="s">
        <v>35511</v>
      </c>
      <c r="D4796" s="1" t="s">
        <v>13578</v>
      </c>
      <c r="E4796" s="1" t="s">
        <v>35512</v>
      </c>
      <c r="H4796" s="1" t="s">
        <v>35395</v>
      </c>
      <c r="I4796" s="4"/>
      <c r="J4796" s="4" t="str">
        <f ca="1">IFERROR(__xludf.DUMMYFUNCTION("LEFT(INDEX(SPLIT(L4796, "" ""), 4), 2)"),"10")</f>
        <v>10</v>
      </c>
      <c r="K4796" s="1" t="s">
        <v>26628</v>
      </c>
      <c r="L4796" s="1" t="s">
        <v>35395</v>
      </c>
    </row>
    <row r="4797" spans="1:12" ht="13.2">
      <c r="A4797" s="20" t="s">
        <v>35513</v>
      </c>
      <c r="B4797" s="1">
        <v>5</v>
      </c>
      <c r="C4797" s="1" t="s">
        <v>35514</v>
      </c>
      <c r="D4797" s="1" t="s">
        <v>19372</v>
      </c>
      <c r="E4797" s="1" t="s">
        <v>35515</v>
      </c>
      <c r="H4797" s="1" t="s">
        <v>35395</v>
      </c>
      <c r="I4797" s="4"/>
      <c r="J4797" s="4" t="str">
        <f ca="1">IFERROR(__xludf.DUMMYFUNCTION("LEFT(INDEX(SPLIT(L4797, "" ""), 4), 2)"),"10")</f>
        <v>10</v>
      </c>
      <c r="K4797" s="1" t="s">
        <v>26621</v>
      </c>
      <c r="L4797" s="1" t="s">
        <v>35395</v>
      </c>
    </row>
    <row r="4798" spans="1:12" ht="13.2">
      <c r="A4798" s="20" t="s">
        <v>5337</v>
      </c>
      <c r="B4798" s="1">
        <v>5</v>
      </c>
      <c r="C4798" s="1" t="s">
        <v>35516</v>
      </c>
      <c r="D4798" s="1" t="s">
        <v>13578</v>
      </c>
      <c r="E4798" s="1" t="s">
        <v>35517</v>
      </c>
      <c r="H4798" s="1" t="s">
        <v>35395</v>
      </c>
      <c r="I4798" s="4"/>
      <c r="J4798" s="4" t="str">
        <f ca="1">IFERROR(__xludf.DUMMYFUNCTION("LEFT(INDEX(SPLIT(L4798, "" ""), 4), 2)"),"10")</f>
        <v>10</v>
      </c>
      <c r="K4798" s="1" t="s">
        <v>26647</v>
      </c>
      <c r="L4798" s="1" t="s">
        <v>35395</v>
      </c>
    </row>
    <row r="4799" spans="1:12" ht="13.2">
      <c r="A4799" s="20" t="s">
        <v>18282</v>
      </c>
      <c r="B4799" s="1">
        <v>5</v>
      </c>
      <c r="C4799" s="1" t="s">
        <v>10512</v>
      </c>
      <c r="D4799" s="1" t="s">
        <v>13578</v>
      </c>
      <c r="E4799" s="1" t="s">
        <v>35518</v>
      </c>
      <c r="H4799" s="1" t="s">
        <v>35395</v>
      </c>
      <c r="I4799" s="4"/>
      <c r="J4799" s="4" t="str">
        <f ca="1">IFERROR(__xludf.DUMMYFUNCTION("LEFT(INDEX(SPLIT(L4799, "" ""), 4), 2)"),"10")</f>
        <v>10</v>
      </c>
      <c r="K4799" s="1" t="s">
        <v>28396</v>
      </c>
      <c r="L4799" s="1" t="s">
        <v>35395</v>
      </c>
    </row>
    <row r="4800" spans="1:12" ht="13.2">
      <c r="A4800" s="20" t="s">
        <v>35519</v>
      </c>
      <c r="B4800" s="1">
        <v>5</v>
      </c>
      <c r="C4800" s="1" t="s">
        <v>35520</v>
      </c>
      <c r="D4800" s="1" t="s">
        <v>13578</v>
      </c>
      <c r="E4800" s="1" t="s">
        <v>35521</v>
      </c>
      <c r="H4800" s="1" t="s">
        <v>35395</v>
      </c>
      <c r="I4800" s="4"/>
      <c r="J4800" s="4" t="str">
        <f ca="1">IFERROR(__xludf.DUMMYFUNCTION("LEFT(INDEX(SPLIT(L4800, "" ""), 4), 2)"),"10")</f>
        <v>10</v>
      </c>
      <c r="K4800" s="1" t="s">
        <v>30155</v>
      </c>
      <c r="L4800" s="1" t="s">
        <v>35395</v>
      </c>
    </row>
    <row r="4801" spans="1:12" ht="13.2">
      <c r="A4801" s="20" t="s">
        <v>20383</v>
      </c>
      <c r="B4801" s="1">
        <v>5</v>
      </c>
      <c r="D4801" s="1" t="s">
        <v>13043</v>
      </c>
      <c r="E4801" s="1" t="s">
        <v>35522</v>
      </c>
      <c r="H4801" s="1" t="s">
        <v>35395</v>
      </c>
      <c r="I4801" s="4"/>
      <c r="J4801" s="4" t="str">
        <f ca="1">IFERROR(__xludf.DUMMYFUNCTION("LEFT(INDEX(SPLIT(L4801, "" ""), 4), 2)"),"10")</f>
        <v>10</v>
      </c>
      <c r="K4801" s="1" t="s">
        <v>27308</v>
      </c>
      <c r="L4801" s="1" t="s">
        <v>35395</v>
      </c>
    </row>
    <row r="4802" spans="1:12" ht="13.2">
      <c r="A4802" s="20" t="s">
        <v>35523</v>
      </c>
      <c r="B4802" s="1">
        <v>5</v>
      </c>
      <c r="C4802" s="1" t="s">
        <v>35524</v>
      </c>
      <c r="D4802" s="1" t="s">
        <v>13578</v>
      </c>
      <c r="E4802" s="1" t="s">
        <v>35525</v>
      </c>
      <c r="H4802" s="1" t="s">
        <v>35395</v>
      </c>
      <c r="I4802" s="4"/>
      <c r="J4802" s="4" t="str">
        <f ca="1">IFERROR(__xludf.DUMMYFUNCTION("LEFT(INDEX(SPLIT(L4802, "" ""), 4), 2)"),"10")</f>
        <v>10</v>
      </c>
      <c r="K4802" s="1" t="s">
        <v>26628</v>
      </c>
      <c r="L4802" s="1" t="s">
        <v>35395</v>
      </c>
    </row>
    <row r="4803" spans="1:12" ht="13.2">
      <c r="A4803" s="20" t="s">
        <v>35526</v>
      </c>
      <c r="B4803" s="1">
        <v>5</v>
      </c>
      <c r="D4803" s="1" t="s">
        <v>13043</v>
      </c>
      <c r="E4803" s="1" t="s">
        <v>35527</v>
      </c>
      <c r="H4803" s="1" t="s">
        <v>35395</v>
      </c>
      <c r="I4803" s="4"/>
      <c r="J4803" s="4" t="str">
        <f ca="1">IFERROR(__xludf.DUMMYFUNCTION("LEFT(INDEX(SPLIT(L4803, "" ""), 4), 2)"),"10")</f>
        <v>10</v>
      </c>
      <c r="K4803" s="1" t="s">
        <v>26960</v>
      </c>
      <c r="L4803" s="1" t="s">
        <v>35395</v>
      </c>
    </row>
    <row r="4804" spans="1:12" ht="13.2">
      <c r="A4804" s="20" t="s">
        <v>35528</v>
      </c>
      <c r="B4804" s="1">
        <v>5</v>
      </c>
      <c r="C4804" s="1" t="s">
        <v>35529</v>
      </c>
      <c r="D4804" s="1" t="s">
        <v>13578</v>
      </c>
      <c r="E4804" s="1" t="s">
        <v>35530</v>
      </c>
      <c r="H4804" s="1" t="s">
        <v>35395</v>
      </c>
      <c r="I4804" s="4"/>
      <c r="J4804" s="4" t="str">
        <f ca="1">IFERROR(__xludf.DUMMYFUNCTION("LEFT(INDEX(SPLIT(L4804, "" ""), 4), 2)"),"10")</f>
        <v>10</v>
      </c>
      <c r="K4804" s="1" t="s">
        <v>26628</v>
      </c>
      <c r="L4804" s="1" t="s">
        <v>35395</v>
      </c>
    </row>
    <row r="4805" spans="1:12" ht="13.2">
      <c r="A4805" s="20" t="s">
        <v>3831</v>
      </c>
      <c r="B4805" s="1">
        <v>5</v>
      </c>
      <c r="C4805" s="1" t="s">
        <v>35531</v>
      </c>
      <c r="D4805" s="1" t="s">
        <v>13578</v>
      </c>
      <c r="E4805" s="1" t="s">
        <v>35532</v>
      </c>
      <c r="H4805" s="1" t="s">
        <v>35395</v>
      </c>
      <c r="I4805" s="4"/>
      <c r="J4805" s="4" t="str">
        <f ca="1">IFERROR(__xludf.DUMMYFUNCTION("LEFT(INDEX(SPLIT(L4805, "" ""), 4), 2)"),"10")</f>
        <v>10</v>
      </c>
      <c r="K4805" s="1" t="s">
        <v>28396</v>
      </c>
      <c r="L4805" s="1" t="s">
        <v>35395</v>
      </c>
    </row>
    <row r="4806" spans="1:12" ht="13.2">
      <c r="A4806" s="20" t="s">
        <v>35533</v>
      </c>
      <c r="B4806" s="1">
        <v>5</v>
      </c>
      <c r="C4806" s="1" t="s">
        <v>18498</v>
      </c>
      <c r="D4806" s="1" t="s">
        <v>13043</v>
      </c>
      <c r="E4806" s="1" t="s">
        <v>35534</v>
      </c>
      <c r="H4806" s="1" t="s">
        <v>35395</v>
      </c>
      <c r="I4806" s="4"/>
      <c r="J4806" s="4" t="str">
        <f ca="1">IFERROR(__xludf.DUMMYFUNCTION("LEFT(INDEX(SPLIT(L4806, "" ""), 4), 2)"),"10")</f>
        <v>10</v>
      </c>
      <c r="K4806" s="1" t="s">
        <v>28396</v>
      </c>
      <c r="L4806" s="1" t="s">
        <v>35395</v>
      </c>
    </row>
    <row r="4807" spans="1:12" ht="13.2">
      <c r="A4807" s="20" t="s">
        <v>35407</v>
      </c>
      <c r="B4807" s="1">
        <v>5</v>
      </c>
      <c r="C4807" s="1" t="s">
        <v>35535</v>
      </c>
      <c r="D4807" s="1" t="s">
        <v>13578</v>
      </c>
      <c r="E4807" s="1" t="s">
        <v>35535</v>
      </c>
      <c r="H4807" s="1" t="s">
        <v>35395</v>
      </c>
      <c r="I4807" s="4"/>
      <c r="J4807" s="4" t="str">
        <f ca="1">IFERROR(__xludf.DUMMYFUNCTION("LEFT(INDEX(SPLIT(L4807, "" ""), 4), 2)"),"10")</f>
        <v>10</v>
      </c>
      <c r="K4807" s="1" t="s">
        <v>30155</v>
      </c>
      <c r="L4807" s="1" t="s">
        <v>35395</v>
      </c>
    </row>
    <row r="4808" spans="1:12" ht="13.2">
      <c r="A4808" s="20" t="s">
        <v>35536</v>
      </c>
      <c r="B4808" s="1">
        <v>5</v>
      </c>
      <c r="C4808" s="1" t="s">
        <v>35537</v>
      </c>
      <c r="D4808" s="1" t="s">
        <v>13578</v>
      </c>
      <c r="E4808" s="1" t="s">
        <v>35538</v>
      </c>
      <c r="H4808" s="1" t="s">
        <v>35395</v>
      </c>
      <c r="I4808" s="4"/>
      <c r="J4808" s="4" t="str">
        <f ca="1">IFERROR(__xludf.DUMMYFUNCTION("LEFT(INDEX(SPLIT(L4808, "" ""), 4), 2)"),"10")</f>
        <v>10</v>
      </c>
      <c r="K4808" s="1" t="s">
        <v>26875</v>
      </c>
      <c r="L4808" s="1" t="s">
        <v>35395</v>
      </c>
    </row>
    <row r="4809" spans="1:12" ht="13.2">
      <c r="A4809" s="20" t="s">
        <v>20735</v>
      </c>
      <c r="B4809" s="1">
        <v>5</v>
      </c>
      <c r="C4809" s="1" t="s">
        <v>35539</v>
      </c>
      <c r="D4809" s="1" t="s">
        <v>13578</v>
      </c>
      <c r="E4809" s="1" t="s">
        <v>35540</v>
      </c>
      <c r="H4809" s="1" t="s">
        <v>35395</v>
      </c>
      <c r="I4809" s="4"/>
      <c r="J4809" s="4" t="str">
        <f ca="1">IFERROR(__xludf.DUMMYFUNCTION("LEFT(INDEX(SPLIT(L4809, "" ""), 4), 2)"),"10")</f>
        <v>10</v>
      </c>
      <c r="K4809" s="1" t="s">
        <v>30155</v>
      </c>
      <c r="L4809" s="1" t="s">
        <v>35395</v>
      </c>
    </row>
    <row r="4810" spans="1:12" ht="13.2">
      <c r="A4810" s="20" t="s">
        <v>35541</v>
      </c>
      <c r="B4810" s="1">
        <v>5</v>
      </c>
      <c r="C4810" s="1" t="s">
        <v>2454</v>
      </c>
      <c r="D4810" s="1" t="s">
        <v>13578</v>
      </c>
      <c r="E4810" s="1" t="s">
        <v>35542</v>
      </c>
      <c r="H4810" s="1" t="s">
        <v>35395</v>
      </c>
      <c r="I4810" s="4"/>
      <c r="J4810" s="4" t="str">
        <f ca="1">IFERROR(__xludf.DUMMYFUNCTION("LEFT(INDEX(SPLIT(L4810, "" ""), 4), 2)"),"10")</f>
        <v>10</v>
      </c>
      <c r="K4810" s="1" t="s">
        <v>28475</v>
      </c>
      <c r="L4810" s="1" t="s">
        <v>35395</v>
      </c>
    </row>
    <row r="4811" spans="1:12" ht="13.2">
      <c r="A4811" s="20" t="s">
        <v>35543</v>
      </c>
      <c r="B4811" s="1">
        <v>5</v>
      </c>
      <c r="C4811" s="1" t="s">
        <v>35544</v>
      </c>
      <c r="D4811" s="1" t="s">
        <v>13578</v>
      </c>
      <c r="E4811" s="1" t="s">
        <v>35545</v>
      </c>
      <c r="H4811" s="1" t="s">
        <v>35395</v>
      </c>
      <c r="I4811" s="4"/>
      <c r="J4811" s="4" t="str">
        <f ca="1">IFERROR(__xludf.DUMMYFUNCTION("LEFT(INDEX(SPLIT(L4811, "" ""), 4), 2)"),"10")</f>
        <v>10</v>
      </c>
      <c r="K4811" s="1" t="s">
        <v>26628</v>
      </c>
      <c r="L4811" s="1" t="s">
        <v>35395</v>
      </c>
    </row>
    <row r="4812" spans="1:12" ht="13.2">
      <c r="A4812" s="20" t="s">
        <v>3831</v>
      </c>
      <c r="B4812" s="1">
        <v>5</v>
      </c>
      <c r="C4812" s="1" t="s">
        <v>35546</v>
      </c>
      <c r="D4812" s="1" t="s">
        <v>13043</v>
      </c>
      <c r="E4812" s="1" t="s">
        <v>35547</v>
      </c>
      <c r="H4812" s="1" t="s">
        <v>35395</v>
      </c>
      <c r="I4812" s="4"/>
      <c r="J4812" s="4" t="str">
        <f ca="1">IFERROR(__xludf.DUMMYFUNCTION("LEFT(INDEX(SPLIT(L4812, "" ""), 4), 2)"),"10")</f>
        <v>10</v>
      </c>
      <c r="K4812" s="1" t="s">
        <v>28396</v>
      </c>
      <c r="L4812" s="1" t="s">
        <v>35395</v>
      </c>
    </row>
    <row r="4813" spans="1:12" ht="13.2">
      <c r="A4813" s="20" t="s">
        <v>35548</v>
      </c>
      <c r="B4813" s="1">
        <v>5</v>
      </c>
      <c r="C4813" s="1" t="s">
        <v>4110</v>
      </c>
      <c r="D4813" s="1" t="s">
        <v>13578</v>
      </c>
      <c r="E4813" s="1" t="s">
        <v>35549</v>
      </c>
      <c r="H4813" s="1" t="s">
        <v>35395</v>
      </c>
      <c r="I4813" s="4"/>
      <c r="J4813" s="4" t="str">
        <f ca="1">IFERROR(__xludf.DUMMYFUNCTION("LEFT(INDEX(SPLIT(L4813, "" ""), 4), 2)"),"10")</f>
        <v>10</v>
      </c>
      <c r="K4813" s="1" t="s">
        <v>35550</v>
      </c>
      <c r="L4813" s="1" t="s">
        <v>35395</v>
      </c>
    </row>
    <row r="4814" spans="1:12" ht="13.2">
      <c r="A4814" s="20" t="s">
        <v>18686</v>
      </c>
      <c r="B4814" s="1">
        <v>5</v>
      </c>
      <c r="D4814" s="1" t="s">
        <v>10736</v>
      </c>
      <c r="E4814" s="1" t="s">
        <v>35551</v>
      </c>
      <c r="H4814" s="1" t="s">
        <v>35395</v>
      </c>
      <c r="I4814" s="4"/>
      <c r="J4814" s="4" t="str">
        <f ca="1">IFERROR(__xludf.DUMMYFUNCTION("LEFT(INDEX(SPLIT(L4814, "" ""), 4), 2)"),"10")</f>
        <v>10</v>
      </c>
      <c r="K4814" s="1" t="s">
        <v>26960</v>
      </c>
      <c r="L4814" s="1" t="s">
        <v>35395</v>
      </c>
    </row>
    <row r="4815" spans="1:12" ht="13.2">
      <c r="A4815" s="20" t="s">
        <v>35552</v>
      </c>
      <c r="B4815" s="1">
        <v>5</v>
      </c>
      <c r="C4815" s="1" t="s">
        <v>35553</v>
      </c>
      <c r="D4815" s="1" t="s">
        <v>13578</v>
      </c>
      <c r="E4815" s="1" t="s">
        <v>35554</v>
      </c>
      <c r="H4815" s="1" t="s">
        <v>35395</v>
      </c>
      <c r="I4815" s="4"/>
      <c r="J4815" s="4" t="str">
        <f ca="1">IFERROR(__xludf.DUMMYFUNCTION("LEFT(INDEX(SPLIT(L4815, "" ""), 4), 2)"),"10")</f>
        <v>10</v>
      </c>
      <c r="K4815" s="1" t="s">
        <v>28475</v>
      </c>
      <c r="L4815" s="1" t="s">
        <v>35395</v>
      </c>
    </row>
    <row r="4816" spans="1:12" ht="13.2">
      <c r="A4816" s="20" t="s">
        <v>1596</v>
      </c>
      <c r="B4816" s="1">
        <v>4</v>
      </c>
      <c r="C4816" s="1" t="s">
        <v>35555</v>
      </c>
      <c r="D4816" s="1" t="s">
        <v>13578</v>
      </c>
      <c r="E4816" s="1" t="s">
        <v>35556</v>
      </c>
      <c r="H4816" s="1" t="s">
        <v>35395</v>
      </c>
      <c r="I4816" s="4"/>
      <c r="J4816" s="4" t="str">
        <f ca="1">IFERROR(__xludf.DUMMYFUNCTION("LEFT(INDEX(SPLIT(L4816, "" ""), 4), 2)"),"10")</f>
        <v>10</v>
      </c>
      <c r="K4816" s="1" t="s">
        <v>26647</v>
      </c>
      <c r="L4816" s="1" t="s">
        <v>35395</v>
      </c>
    </row>
    <row r="4817" spans="1:12" ht="13.2">
      <c r="A4817" s="20" t="s">
        <v>3831</v>
      </c>
      <c r="B4817" s="1">
        <v>5</v>
      </c>
      <c r="C4817" s="1" t="s">
        <v>35557</v>
      </c>
      <c r="D4817" s="1" t="s">
        <v>13578</v>
      </c>
      <c r="E4817" s="1" t="s">
        <v>35558</v>
      </c>
      <c r="H4817" s="1" t="s">
        <v>35395</v>
      </c>
      <c r="I4817" s="4"/>
      <c r="J4817" s="4" t="str">
        <f ca="1">IFERROR(__xludf.DUMMYFUNCTION("LEFT(INDEX(SPLIT(L4817, "" ""), 4), 2)"),"10")</f>
        <v>10</v>
      </c>
      <c r="K4817" s="1" t="s">
        <v>28396</v>
      </c>
      <c r="L4817" s="1" t="s">
        <v>35395</v>
      </c>
    </row>
    <row r="4818" spans="1:12" ht="13.2">
      <c r="A4818" s="20" t="s">
        <v>35559</v>
      </c>
      <c r="B4818" s="1">
        <v>5</v>
      </c>
      <c r="C4818" s="1" t="s">
        <v>35560</v>
      </c>
      <c r="D4818" s="1" t="s">
        <v>13043</v>
      </c>
      <c r="E4818" s="1" t="s">
        <v>35561</v>
      </c>
      <c r="H4818" s="1" t="s">
        <v>35395</v>
      </c>
      <c r="I4818" s="4"/>
      <c r="J4818" s="4" t="str">
        <f ca="1">IFERROR(__xludf.DUMMYFUNCTION("LEFT(INDEX(SPLIT(L4818, "" ""), 4), 2)"),"10")</f>
        <v>10</v>
      </c>
      <c r="K4818" s="1" t="s">
        <v>26621</v>
      </c>
      <c r="L4818" s="1" t="s">
        <v>35395</v>
      </c>
    </row>
    <row r="4819" spans="1:12" ht="13.2">
      <c r="A4819" s="20" t="s">
        <v>35562</v>
      </c>
      <c r="B4819" s="1">
        <v>5</v>
      </c>
      <c r="D4819" s="1" t="s">
        <v>13578</v>
      </c>
      <c r="E4819" s="1" t="s">
        <v>35563</v>
      </c>
      <c r="H4819" s="1" t="s">
        <v>35395</v>
      </c>
      <c r="I4819" s="4"/>
      <c r="J4819" s="4" t="str">
        <f ca="1">IFERROR(__xludf.DUMMYFUNCTION("LEFT(INDEX(SPLIT(L4819, "" ""), 4), 2)"),"10")</f>
        <v>10</v>
      </c>
      <c r="K4819" s="1" t="s">
        <v>26960</v>
      </c>
      <c r="L4819" s="1" t="s">
        <v>35395</v>
      </c>
    </row>
    <row r="4820" spans="1:12" ht="13.2">
      <c r="A4820" s="20" t="s">
        <v>35564</v>
      </c>
      <c r="B4820" s="1">
        <v>4</v>
      </c>
      <c r="C4820" s="1" t="s">
        <v>35565</v>
      </c>
      <c r="D4820" s="1" t="s">
        <v>13578</v>
      </c>
      <c r="E4820" s="1" t="s">
        <v>35566</v>
      </c>
      <c r="H4820" s="1" t="s">
        <v>35395</v>
      </c>
      <c r="I4820" s="4"/>
      <c r="J4820" s="4" t="str">
        <f ca="1">IFERROR(__xludf.DUMMYFUNCTION("LEFT(INDEX(SPLIT(L4820, "" ""), 4), 2)"),"10")</f>
        <v>10</v>
      </c>
      <c r="K4820" s="1" t="s">
        <v>26628</v>
      </c>
      <c r="L4820" s="1" t="s">
        <v>35395</v>
      </c>
    </row>
    <row r="4821" spans="1:12" ht="13.2">
      <c r="A4821" s="20" t="s">
        <v>18398</v>
      </c>
      <c r="B4821" s="1">
        <v>5</v>
      </c>
      <c r="C4821" s="1" t="s">
        <v>35567</v>
      </c>
      <c r="D4821" s="1" t="s">
        <v>13578</v>
      </c>
      <c r="E4821" s="1" t="s">
        <v>35568</v>
      </c>
      <c r="H4821" s="1" t="s">
        <v>35395</v>
      </c>
      <c r="I4821" s="4"/>
      <c r="J4821" s="4" t="str">
        <f ca="1">IFERROR(__xludf.DUMMYFUNCTION("LEFT(INDEX(SPLIT(L4821, "" ""), 4), 2)"),"10")</f>
        <v>10</v>
      </c>
      <c r="K4821" s="1" t="s">
        <v>26702</v>
      </c>
      <c r="L4821" s="1" t="s">
        <v>35395</v>
      </c>
    </row>
    <row r="4822" spans="1:12" ht="13.2">
      <c r="A4822" s="20" t="s">
        <v>35569</v>
      </c>
      <c r="B4822" s="1">
        <v>5</v>
      </c>
      <c r="C4822" s="1" t="s">
        <v>35570</v>
      </c>
      <c r="D4822" s="1" t="s">
        <v>13578</v>
      </c>
      <c r="E4822" s="1" t="s">
        <v>35571</v>
      </c>
      <c r="H4822" s="1" t="s">
        <v>35395</v>
      </c>
      <c r="I4822" s="4"/>
      <c r="J4822" s="4" t="str">
        <f ca="1">IFERROR(__xludf.DUMMYFUNCTION("LEFT(INDEX(SPLIT(L4822, "" ""), 4), 2)"),"10")</f>
        <v>10</v>
      </c>
      <c r="K4822" s="1" t="s">
        <v>28396</v>
      </c>
      <c r="L4822" s="1" t="s">
        <v>35395</v>
      </c>
    </row>
    <row r="4823" spans="1:12" ht="13.2">
      <c r="A4823" s="20" t="s">
        <v>35572</v>
      </c>
      <c r="B4823" s="1">
        <v>5</v>
      </c>
      <c r="C4823" s="1" t="s">
        <v>10725</v>
      </c>
      <c r="D4823" s="1" t="s">
        <v>13578</v>
      </c>
      <c r="E4823" s="1" t="s">
        <v>35573</v>
      </c>
      <c r="H4823" s="1" t="s">
        <v>35395</v>
      </c>
      <c r="I4823" s="4"/>
      <c r="J4823" s="4" t="str">
        <f ca="1">IFERROR(__xludf.DUMMYFUNCTION("LEFT(INDEX(SPLIT(L4823, "" ""), 4), 2)"),"10")</f>
        <v>10</v>
      </c>
      <c r="K4823" s="1" t="s">
        <v>28396</v>
      </c>
      <c r="L4823" s="1" t="s">
        <v>35395</v>
      </c>
    </row>
    <row r="4824" spans="1:12" ht="13.2">
      <c r="A4824" s="20" t="s">
        <v>3831</v>
      </c>
      <c r="B4824" s="1">
        <v>3</v>
      </c>
      <c r="C4824" s="1" t="s">
        <v>35574</v>
      </c>
      <c r="D4824" s="1" t="s">
        <v>13578</v>
      </c>
      <c r="E4824" s="1" t="s">
        <v>35575</v>
      </c>
      <c r="H4824" s="1" t="s">
        <v>35395</v>
      </c>
      <c r="I4824" s="4"/>
      <c r="J4824" s="4" t="str">
        <f ca="1">IFERROR(__xludf.DUMMYFUNCTION("LEFT(INDEX(SPLIT(L4824, "" ""), 4), 2)"),"10")</f>
        <v>10</v>
      </c>
      <c r="K4824" s="1" t="s">
        <v>28475</v>
      </c>
      <c r="L4824" s="1" t="s">
        <v>35395</v>
      </c>
    </row>
    <row r="4825" spans="1:12" ht="13.2">
      <c r="A4825" s="20" t="s">
        <v>35576</v>
      </c>
      <c r="B4825" s="1">
        <v>5</v>
      </c>
      <c r="C4825" s="1" t="s">
        <v>35577</v>
      </c>
      <c r="D4825" s="1" t="s">
        <v>13578</v>
      </c>
      <c r="E4825" s="1" t="s">
        <v>35578</v>
      </c>
      <c r="H4825" s="1" t="s">
        <v>35395</v>
      </c>
      <c r="I4825" s="4"/>
      <c r="J4825" s="4" t="str">
        <f ca="1">IFERROR(__xludf.DUMMYFUNCTION("LEFT(INDEX(SPLIT(L4825, "" ""), 4), 2)"),"10")</f>
        <v>10</v>
      </c>
      <c r="K4825" s="1" t="s">
        <v>28396</v>
      </c>
      <c r="L4825" s="1" t="s">
        <v>35395</v>
      </c>
    </row>
    <row r="4826" spans="1:12" ht="13.2">
      <c r="A4826" s="20" t="s">
        <v>34469</v>
      </c>
      <c r="B4826" s="1">
        <v>5</v>
      </c>
      <c r="C4826" s="1" t="s">
        <v>35579</v>
      </c>
      <c r="D4826" s="1" t="s">
        <v>13578</v>
      </c>
      <c r="E4826" s="1" t="s">
        <v>35580</v>
      </c>
      <c r="H4826" s="1" t="s">
        <v>35395</v>
      </c>
      <c r="I4826" s="4"/>
      <c r="J4826" s="4" t="str">
        <f ca="1">IFERROR(__xludf.DUMMYFUNCTION("LEFT(INDEX(SPLIT(L4826, "" ""), 4), 2)"),"10")</f>
        <v>10</v>
      </c>
      <c r="K4826" s="1" t="s">
        <v>27268</v>
      </c>
      <c r="L4826" s="1" t="s">
        <v>35395</v>
      </c>
    </row>
    <row r="4827" spans="1:12" ht="13.2">
      <c r="A4827" s="20" t="s">
        <v>19451</v>
      </c>
      <c r="B4827" s="1">
        <v>5</v>
      </c>
      <c r="C4827" s="1" t="s">
        <v>108</v>
      </c>
      <c r="D4827" s="1" t="s">
        <v>13043</v>
      </c>
      <c r="E4827" s="1" t="s">
        <v>35581</v>
      </c>
      <c r="H4827" s="1" t="s">
        <v>35395</v>
      </c>
      <c r="I4827" s="4"/>
      <c r="J4827" s="4" t="str">
        <f ca="1">IFERROR(__xludf.DUMMYFUNCTION("LEFT(INDEX(SPLIT(L4827, "" ""), 4), 2)"),"10")</f>
        <v>10</v>
      </c>
      <c r="K4827" s="1" t="s">
        <v>28258</v>
      </c>
      <c r="L4827" s="1" t="s">
        <v>35395</v>
      </c>
    </row>
    <row r="4828" spans="1:12" ht="13.2">
      <c r="A4828" s="20" t="s">
        <v>19719</v>
      </c>
      <c r="B4828" s="1">
        <v>5</v>
      </c>
      <c r="C4828" s="1" t="s">
        <v>35582</v>
      </c>
      <c r="D4828" s="1" t="s">
        <v>13578</v>
      </c>
      <c r="E4828" s="1" t="s">
        <v>35583</v>
      </c>
      <c r="H4828" s="1" t="s">
        <v>35395</v>
      </c>
      <c r="I4828" s="4"/>
      <c r="J4828" s="4" t="str">
        <f ca="1">IFERROR(__xludf.DUMMYFUNCTION("LEFT(INDEX(SPLIT(L4828, "" ""), 4), 2)"),"10")</f>
        <v>10</v>
      </c>
      <c r="K4828" s="1" t="s">
        <v>26635</v>
      </c>
      <c r="L4828" s="1" t="s">
        <v>35395</v>
      </c>
    </row>
    <row r="4829" spans="1:12" ht="13.2">
      <c r="A4829" s="20" t="s">
        <v>35584</v>
      </c>
      <c r="B4829" s="1">
        <v>1</v>
      </c>
      <c r="D4829" s="1" t="s">
        <v>13578</v>
      </c>
      <c r="E4829" s="1" t="s">
        <v>35585</v>
      </c>
      <c r="H4829" s="1" t="s">
        <v>35395</v>
      </c>
      <c r="I4829" s="4"/>
      <c r="J4829" s="4" t="str">
        <f ca="1">IFERROR(__xludf.DUMMYFUNCTION("LEFT(INDEX(SPLIT(L4829, "" ""), 4), 2)"),"10")</f>
        <v>10</v>
      </c>
      <c r="K4829" s="1" t="s">
        <v>28404</v>
      </c>
      <c r="L4829" s="1" t="s">
        <v>35395</v>
      </c>
    </row>
    <row r="4830" spans="1:12" ht="13.2">
      <c r="A4830" s="20" t="s">
        <v>1596</v>
      </c>
      <c r="B4830" s="1">
        <v>5</v>
      </c>
      <c r="C4830" s="1" t="s">
        <v>35586</v>
      </c>
      <c r="D4830" s="1" t="s">
        <v>13578</v>
      </c>
      <c r="E4830" s="1" t="s">
        <v>35587</v>
      </c>
      <c r="H4830" s="1" t="s">
        <v>35395</v>
      </c>
      <c r="I4830" s="4"/>
      <c r="J4830" s="4" t="str">
        <f ca="1">IFERROR(__xludf.DUMMYFUNCTION("LEFT(INDEX(SPLIT(L4830, "" ""), 4), 2)"),"10")</f>
        <v>10</v>
      </c>
      <c r="K4830" s="1" t="s">
        <v>26647</v>
      </c>
      <c r="L4830" s="1" t="s">
        <v>35395</v>
      </c>
    </row>
    <row r="4831" spans="1:12" ht="13.2">
      <c r="A4831" s="20" t="s">
        <v>35588</v>
      </c>
      <c r="B4831" s="1">
        <v>5</v>
      </c>
      <c r="C4831" s="1" t="s">
        <v>35589</v>
      </c>
      <c r="D4831" s="1" t="s">
        <v>13578</v>
      </c>
      <c r="E4831" s="1" t="s">
        <v>35590</v>
      </c>
      <c r="H4831" s="1" t="s">
        <v>35395</v>
      </c>
      <c r="I4831" s="4"/>
      <c r="J4831" s="4" t="str">
        <f ca="1">IFERROR(__xludf.DUMMYFUNCTION("LEFT(INDEX(SPLIT(L4831, "" ""), 4), 2)"),"10")</f>
        <v>10</v>
      </c>
      <c r="K4831" s="1" t="s">
        <v>26628</v>
      </c>
      <c r="L4831" s="1" t="s">
        <v>35395</v>
      </c>
    </row>
    <row r="4832" spans="1:12" ht="13.2">
      <c r="A4832" s="20" t="s">
        <v>35591</v>
      </c>
      <c r="B4832" s="1">
        <v>5</v>
      </c>
      <c r="C4832" s="1" t="s">
        <v>2775</v>
      </c>
      <c r="D4832" s="1" t="s">
        <v>13578</v>
      </c>
      <c r="E4832" s="1" t="s">
        <v>35592</v>
      </c>
      <c r="H4832" s="1" t="s">
        <v>35395</v>
      </c>
      <c r="I4832" s="4"/>
      <c r="J4832" s="4" t="str">
        <f ca="1">IFERROR(__xludf.DUMMYFUNCTION("LEFT(INDEX(SPLIT(L4832, "" ""), 4), 2)"),"10")</f>
        <v>10</v>
      </c>
      <c r="K4832" s="1" t="s">
        <v>28475</v>
      </c>
      <c r="L4832" s="1" t="s">
        <v>35395</v>
      </c>
    </row>
    <row r="4833" spans="1:12" ht="13.2">
      <c r="A4833" s="20" t="s">
        <v>35593</v>
      </c>
      <c r="B4833" s="1">
        <v>5</v>
      </c>
      <c r="C4833" s="1" t="s">
        <v>35594</v>
      </c>
      <c r="D4833" s="1" t="s">
        <v>13043</v>
      </c>
      <c r="E4833" s="1" t="s">
        <v>35595</v>
      </c>
      <c r="H4833" s="1" t="s">
        <v>35395</v>
      </c>
      <c r="I4833" s="4"/>
      <c r="J4833" s="4" t="str">
        <f ca="1">IFERROR(__xludf.DUMMYFUNCTION("LEFT(INDEX(SPLIT(L4833, "" ""), 4), 2)"),"10")</f>
        <v>10</v>
      </c>
      <c r="K4833" s="1" t="s">
        <v>28396</v>
      </c>
      <c r="L4833" s="1" t="s">
        <v>35395</v>
      </c>
    </row>
    <row r="4834" spans="1:12" ht="13.2">
      <c r="A4834" s="20" t="s">
        <v>3831</v>
      </c>
      <c r="B4834" s="1">
        <v>5</v>
      </c>
      <c r="C4834" s="1" t="s">
        <v>35596</v>
      </c>
      <c r="D4834" s="1" t="s">
        <v>13578</v>
      </c>
      <c r="E4834" s="1" t="s">
        <v>35597</v>
      </c>
      <c r="H4834" s="1" t="s">
        <v>35395</v>
      </c>
      <c r="I4834" s="4"/>
      <c r="J4834" s="4" t="str">
        <f ca="1">IFERROR(__xludf.DUMMYFUNCTION("LEFT(INDEX(SPLIT(L4834, "" ""), 4), 2)"),"10")</f>
        <v>10</v>
      </c>
      <c r="K4834" s="1" t="s">
        <v>28475</v>
      </c>
      <c r="L4834" s="1" t="s">
        <v>35395</v>
      </c>
    </row>
    <row r="4835" spans="1:12" ht="13.2">
      <c r="A4835" s="20" t="s">
        <v>35598</v>
      </c>
      <c r="B4835" s="1">
        <v>5</v>
      </c>
      <c r="D4835" s="1" t="s">
        <v>13578</v>
      </c>
      <c r="E4835" s="1" t="s">
        <v>35599</v>
      </c>
      <c r="H4835" s="1" t="s">
        <v>35395</v>
      </c>
      <c r="I4835" s="4"/>
      <c r="J4835" s="4" t="str">
        <f ca="1">IFERROR(__xludf.DUMMYFUNCTION("LEFT(INDEX(SPLIT(L4835, "" ""), 4), 2)"),"10")</f>
        <v>10</v>
      </c>
      <c r="K4835" s="1" t="s">
        <v>26653</v>
      </c>
      <c r="L4835" s="1" t="s">
        <v>35395</v>
      </c>
    </row>
    <row r="4836" spans="1:12" ht="13.2">
      <c r="A4836" s="20" t="s">
        <v>3596</v>
      </c>
      <c r="B4836" s="1">
        <v>5</v>
      </c>
      <c r="C4836" s="1" t="s">
        <v>35600</v>
      </c>
      <c r="D4836" s="1" t="s">
        <v>13578</v>
      </c>
      <c r="E4836" s="1" t="s">
        <v>35601</v>
      </c>
      <c r="H4836" s="1" t="s">
        <v>35395</v>
      </c>
      <c r="I4836" s="4"/>
      <c r="J4836" s="4" t="str">
        <f ca="1">IFERROR(__xludf.DUMMYFUNCTION("LEFT(INDEX(SPLIT(L4836, "" ""), 4), 2)"),"10")</f>
        <v>10</v>
      </c>
      <c r="K4836" s="1" t="s">
        <v>26647</v>
      </c>
      <c r="L4836" s="1" t="s">
        <v>35395</v>
      </c>
    </row>
    <row r="4837" spans="1:12" ht="13.2">
      <c r="A4837" s="20" t="s">
        <v>35602</v>
      </c>
      <c r="B4837" s="1">
        <v>5</v>
      </c>
      <c r="C4837" s="1" t="s">
        <v>35603</v>
      </c>
      <c r="D4837" s="1" t="s">
        <v>13578</v>
      </c>
      <c r="E4837" s="1" t="s">
        <v>35604</v>
      </c>
      <c r="H4837" s="1" t="s">
        <v>35395</v>
      </c>
      <c r="I4837" s="4"/>
      <c r="J4837" s="4" t="str">
        <f ca="1">IFERROR(__xludf.DUMMYFUNCTION("LEFT(INDEX(SPLIT(L4837, "" ""), 4), 2)"),"10")</f>
        <v>10</v>
      </c>
      <c r="K4837" s="1" t="s">
        <v>26621</v>
      </c>
      <c r="L4837" s="1" t="s">
        <v>35395</v>
      </c>
    </row>
    <row r="4838" spans="1:12" ht="13.2">
      <c r="A4838" s="20" t="s">
        <v>3831</v>
      </c>
      <c r="B4838" s="1">
        <v>5</v>
      </c>
      <c r="C4838" s="1" t="s">
        <v>35605</v>
      </c>
      <c r="D4838" s="1" t="s">
        <v>13043</v>
      </c>
      <c r="E4838" s="1" t="s">
        <v>35606</v>
      </c>
      <c r="H4838" s="1" t="s">
        <v>35395</v>
      </c>
      <c r="I4838" s="4"/>
      <c r="J4838" s="4" t="str">
        <f ca="1">IFERROR(__xludf.DUMMYFUNCTION("LEFT(INDEX(SPLIT(L4838, "" ""), 4), 2)"),"10")</f>
        <v>10</v>
      </c>
      <c r="K4838" s="1" t="s">
        <v>28475</v>
      </c>
      <c r="L4838" s="1" t="s">
        <v>35395</v>
      </c>
    </row>
    <row r="4839" spans="1:12" ht="13.2">
      <c r="A4839" s="20" t="s">
        <v>3831</v>
      </c>
      <c r="B4839" s="1">
        <v>5</v>
      </c>
      <c r="C4839" s="1" t="s">
        <v>35607</v>
      </c>
      <c r="D4839" s="1" t="s">
        <v>13578</v>
      </c>
      <c r="E4839" s="1" t="s">
        <v>35608</v>
      </c>
      <c r="H4839" s="1" t="s">
        <v>35395</v>
      </c>
      <c r="I4839" s="4"/>
      <c r="J4839" s="4" t="str">
        <f ca="1">IFERROR(__xludf.DUMMYFUNCTION("LEFT(INDEX(SPLIT(L4839, "" ""), 4), 2)"),"10")</f>
        <v>10</v>
      </c>
      <c r="K4839" s="1" t="s">
        <v>28475</v>
      </c>
      <c r="L4839" s="1" t="s">
        <v>35395</v>
      </c>
    </row>
    <row r="4840" spans="1:12" ht="13.2">
      <c r="A4840" s="20" t="s">
        <v>35609</v>
      </c>
      <c r="B4840" s="1">
        <v>2</v>
      </c>
      <c r="C4840" s="1" t="s">
        <v>35610</v>
      </c>
      <c r="D4840" s="1" t="s">
        <v>13578</v>
      </c>
      <c r="E4840" s="1" t="s">
        <v>35610</v>
      </c>
      <c r="H4840" s="1" t="s">
        <v>35395</v>
      </c>
      <c r="I4840" s="4"/>
      <c r="J4840" s="4" t="str">
        <f ca="1">IFERROR(__xludf.DUMMYFUNCTION("LEFT(INDEX(SPLIT(L4840, "" ""), 4), 2)"),"10")</f>
        <v>10</v>
      </c>
      <c r="K4840" s="1" t="s">
        <v>30155</v>
      </c>
      <c r="L4840" s="1" t="s">
        <v>35395</v>
      </c>
    </row>
    <row r="4841" spans="1:12" ht="13.2">
      <c r="A4841" s="20" t="s">
        <v>35611</v>
      </c>
      <c r="B4841" s="1">
        <v>5</v>
      </c>
      <c r="C4841" s="1" t="s">
        <v>35612</v>
      </c>
      <c r="D4841" s="1" t="s">
        <v>13578</v>
      </c>
      <c r="E4841" s="1" t="s">
        <v>35613</v>
      </c>
      <c r="H4841" s="1" t="s">
        <v>35395</v>
      </c>
      <c r="I4841" s="4"/>
      <c r="J4841" s="4" t="str">
        <f ca="1">IFERROR(__xludf.DUMMYFUNCTION("LEFT(INDEX(SPLIT(L4841, "" ""), 4), 2)"),"10")</f>
        <v>10</v>
      </c>
      <c r="K4841" s="1" t="s">
        <v>28475</v>
      </c>
      <c r="L4841" s="1" t="s">
        <v>35395</v>
      </c>
    </row>
    <row r="4842" spans="1:12" ht="13.2">
      <c r="A4842" s="20" t="s">
        <v>35102</v>
      </c>
      <c r="B4842" s="1">
        <v>5</v>
      </c>
      <c r="C4842" s="1" t="s">
        <v>35614</v>
      </c>
      <c r="D4842" s="1" t="s">
        <v>13578</v>
      </c>
      <c r="E4842" s="1" t="s">
        <v>35615</v>
      </c>
      <c r="H4842" s="1" t="s">
        <v>35395</v>
      </c>
      <c r="I4842" s="4"/>
      <c r="J4842" s="4" t="str">
        <f ca="1">IFERROR(__xludf.DUMMYFUNCTION("LEFT(INDEX(SPLIT(L4842, "" ""), 4), 2)"),"10")</f>
        <v>10</v>
      </c>
      <c r="K4842" s="1" t="s">
        <v>28396</v>
      </c>
      <c r="L4842" s="1" t="s">
        <v>35395</v>
      </c>
    </row>
    <row r="4843" spans="1:12" ht="13.2">
      <c r="A4843" s="20" t="s">
        <v>30152</v>
      </c>
      <c r="B4843" s="1">
        <v>5</v>
      </c>
      <c r="C4843" s="1" t="s">
        <v>35395</v>
      </c>
      <c r="D4843" s="1" t="s">
        <v>13578</v>
      </c>
      <c r="E4843" s="1" t="s">
        <v>35616</v>
      </c>
      <c r="H4843" s="1" t="s">
        <v>35395</v>
      </c>
      <c r="I4843" s="4"/>
      <c r="J4843" s="4" t="str">
        <f ca="1">IFERROR(__xludf.DUMMYFUNCTION("LEFT(INDEX(SPLIT(L4843, "" ""), 4), 2)"),"10")</f>
        <v>10</v>
      </c>
      <c r="K4843" s="1" t="s">
        <v>28475</v>
      </c>
      <c r="L4843" s="1" t="s">
        <v>35395</v>
      </c>
    </row>
    <row r="4844" spans="1:12" ht="13.2">
      <c r="A4844" s="20" t="s">
        <v>35617</v>
      </c>
      <c r="B4844" s="1">
        <v>5</v>
      </c>
      <c r="D4844" s="1" t="s">
        <v>13578</v>
      </c>
      <c r="E4844" s="1" t="s">
        <v>35618</v>
      </c>
      <c r="H4844" s="1" t="s">
        <v>35395</v>
      </c>
      <c r="I4844" s="4"/>
      <c r="J4844" s="4" t="str">
        <f ca="1">IFERROR(__xludf.DUMMYFUNCTION("LEFT(INDEX(SPLIT(L4844, "" ""), 4), 2)"),"10")</f>
        <v>10</v>
      </c>
      <c r="K4844" s="1" t="s">
        <v>26650</v>
      </c>
      <c r="L4844" s="1" t="s">
        <v>35395</v>
      </c>
    </row>
    <row r="4845" spans="1:12" ht="13.2">
      <c r="A4845" s="20" t="s">
        <v>35089</v>
      </c>
      <c r="B4845" s="1">
        <v>5</v>
      </c>
      <c r="C4845" s="1" t="s">
        <v>35619</v>
      </c>
      <c r="D4845" s="1" t="s">
        <v>13578</v>
      </c>
      <c r="E4845" s="1" t="s">
        <v>35620</v>
      </c>
      <c r="H4845" s="1" t="s">
        <v>35395</v>
      </c>
      <c r="I4845" s="4"/>
      <c r="J4845" s="4" t="str">
        <f ca="1">IFERROR(__xludf.DUMMYFUNCTION("LEFT(INDEX(SPLIT(L4845, "" ""), 4), 2)"),"10")</f>
        <v>10</v>
      </c>
      <c r="K4845" s="1" t="s">
        <v>28396</v>
      </c>
      <c r="L4845" s="1" t="s">
        <v>35395</v>
      </c>
    </row>
    <row r="4846" spans="1:12" ht="13.2">
      <c r="A4846" s="20" t="s">
        <v>18686</v>
      </c>
      <c r="B4846" s="1">
        <v>5</v>
      </c>
      <c r="D4846" s="1" t="s">
        <v>10736</v>
      </c>
      <c r="E4846" s="1" t="s">
        <v>35621</v>
      </c>
      <c r="H4846" s="1" t="s">
        <v>35395</v>
      </c>
      <c r="I4846" s="4"/>
      <c r="J4846" s="4" t="str">
        <f ca="1">IFERROR(__xludf.DUMMYFUNCTION("LEFT(INDEX(SPLIT(L4846, "" ""), 4), 2)"),"10")</f>
        <v>10</v>
      </c>
      <c r="K4846" s="1" t="s">
        <v>26960</v>
      </c>
      <c r="L4846" s="1" t="s">
        <v>35395</v>
      </c>
    </row>
    <row r="4847" spans="1:12" ht="13.2">
      <c r="A4847" s="20" t="s">
        <v>34614</v>
      </c>
      <c r="B4847" s="1">
        <v>4</v>
      </c>
      <c r="C4847" s="1" t="s">
        <v>35622</v>
      </c>
      <c r="D4847" s="1" t="s">
        <v>13578</v>
      </c>
      <c r="E4847" s="1" t="s">
        <v>35623</v>
      </c>
      <c r="H4847" s="1" t="s">
        <v>35395</v>
      </c>
      <c r="I4847" s="4"/>
      <c r="J4847" s="4" t="str">
        <f ca="1">IFERROR(__xludf.DUMMYFUNCTION("LEFT(INDEX(SPLIT(L4847, "" ""), 4), 2)"),"10")</f>
        <v>10</v>
      </c>
      <c r="K4847" s="1" t="s">
        <v>28475</v>
      </c>
      <c r="L4847" s="1" t="s">
        <v>35395</v>
      </c>
    </row>
    <row r="4848" spans="1:12" ht="13.2">
      <c r="A4848" s="20" t="s">
        <v>35624</v>
      </c>
      <c r="B4848" s="1">
        <v>5</v>
      </c>
      <c r="C4848" s="1" t="s">
        <v>35625</v>
      </c>
      <c r="D4848" s="1" t="s">
        <v>18313</v>
      </c>
      <c r="E4848" s="1" t="s">
        <v>35625</v>
      </c>
      <c r="H4848" s="1" t="s">
        <v>35395</v>
      </c>
      <c r="I4848" s="4"/>
      <c r="J4848" s="4" t="str">
        <f ca="1">IFERROR(__xludf.DUMMYFUNCTION("LEFT(INDEX(SPLIT(L4848, "" ""), 4), 2)"),"10")</f>
        <v>10</v>
      </c>
      <c r="K4848" s="1" t="s">
        <v>26621</v>
      </c>
      <c r="L4848" s="1" t="s">
        <v>35395</v>
      </c>
    </row>
    <row r="4849" spans="1:12" ht="13.2">
      <c r="A4849" s="20" t="s">
        <v>35626</v>
      </c>
      <c r="B4849" s="1">
        <v>5</v>
      </c>
      <c r="C4849" s="1" t="s">
        <v>35627</v>
      </c>
      <c r="D4849" s="1" t="s">
        <v>13578</v>
      </c>
      <c r="E4849" s="1" t="s">
        <v>35628</v>
      </c>
      <c r="H4849" s="1" t="s">
        <v>35395</v>
      </c>
      <c r="I4849" s="4"/>
      <c r="J4849" s="4" t="str">
        <f ca="1">IFERROR(__xludf.DUMMYFUNCTION("LEFT(INDEX(SPLIT(L4849, "" ""), 4), 2)"),"10")</f>
        <v>10</v>
      </c>
      <c r="K4849" s="1" t="s">
        <v>26621</v>
      </c>
      <c r="L4849" s="1" t="s">
        <v>35395</v>
      </c>
    </row>
    <row r="4850" spans="1:12" ht="13.2">
      <c r="A4850" s="20" t="s">
        <v>35629</v>
      </c>
      <c r="B4850" s="1">
        <v>5</v>
      </c>
      <c r="C4850" s="1" t="s">
        <v>35630</v>
      </c>
      <c r="D4850" s="1" t="s">
        <v>13578</v>
      </c>
      <c r="E4850" s="1" t="s">
        <v>35631</v>
      </c>
      <c r="H4850" s="1" t="s">
        <v>35395</v>
      </c>
      <c r="I4850" s="4"/>
      <c r="J4850" s="4" t="str">
        <f ca="1">IFERROR(__xludf.DUMMYFUNCTION("LEFT(INDEX(SPLIT(L4850, "" ""), 4), 2)"),"10")</f>
        <v>10</v>
      </c>
      <c r="K4850" s="1" t="s">
        <v>26628</v>
      </c>
      <c r="L4850" s="1" t="s">
        <v>35395</v>
      </c>
    </row>
    <row r="4851" spans="1:12" ht="13.2">
      <c r="A4851" s="20" t="s">
        <v>18686</v>
      </c>
      <c r="B4851" s="1">
        <v>5</v>
      </c>
      <c r="D4851" s="1" t="s">
        <v>10743</v>
      </c>
      <c r="E4851" s="1" t="s">
        <v>35632</v>
      </c>
      <c r="H4851" s="1" t="s">
        <v>35395</v>
      </c>
      <c r="I4851" s="4"/>
      <c r="J4851" s="4" t="str">
        <f ca="1">IFERROR(__xludf.DUMMYFUNCTION("LEFT(INDEX(SPLIT(L4851, "" ""), 4), 2)"),"10")</f>
        <v>10</v>
      </c>
      <c r="K4851" s="1" t="s">
        <v>26960</v>
      </c>
      <c r="L4851" s="1" t="s">
        <v>35395</v>
      </c>
    </row>
    <row r="4852" spans="1:12" ht="13.2">
      <c r="A4852" s="20" t="s">
        <v>35633</v>
      </c>
      <c r="B4852" s="1">
        <v>5</v>
      </c>
      <c r="C4852" s="1" t="s">
        <v>35634</v>
      </c>
      <c r="D4852" s="1" t="s">
        <v>13578</v>
      </c>
      <c r="E4852" s="1" t="s">
        <v>35635</v>
      </c>
      <c r="H4852" s="1" t="s">
        <v>35395</v>
      </c>
      <c r="I4852" s="4"/>
      <c r="J4852" s="4" t="str">
        <f ca="1">IFERROR(__xludf.DUMMYFUNCTION("LEFT(INDEX(SPLIT(L4852, "" ""), 4), 2)"),"10")</f>
        <v>10</v>
      </c>
      <c r="K4852" s="1" t="s">
        <v>26621</v>
      </c>
      <c r="L4852" s="1" t="s">
        <v>35395</v>
      </c>
    </row>
    <row r="4853" spans="1:12" ht="13.2">
      <c r="A4853" s="20" t="s">
        <v>35636</v>
      </c>
      <c r="B4853" s="1">
        <v>5</v>
      </c>
      <c r="C4853" s="1" t="s">
        <v>35637</v>
      </c>
      <c r="D4853" s="1" t="s">
        <v>13578</v>
      </c>
      <c r="E4853" s="1" t="s">
        <v>35638</v>
      </c>
      <c r="H4853" s="1" t="s">
        <v>35395</v>
      </c>
      <c r="I4853" s="4"/>
      <c r="J4853" s="4" t="str">
        <f ca="1">IFERROR(__xludf.DUMMYFUNCTION("LEFT(INDEX(SPLIT(L4853, "" ""), 4), 2)"),"10")</f>
        <v>10</v>
      </c>
      <c r="K4853" s="1" t="s">
        <v>28396</v>
      </c>
      <c r="L4853" s="1" t="s">
        <v>35395</v>
      </c>
    </row>
    <row r="4854" spans="1:12" ht="13.2">
      <c r="A4854" s="20" t="s">
        <v>444</v>
      </c>
      <c r="B4854" s="1">
        <v>5</v>
      </c>
      <c r="C4854" s="1" t="s">
        <v>2775</v>
      </c>
      <c r="D4854" s="1" t="s">
        <v>13578</v>
      </c>
      <c r="E4854" s="1" t="s">
        <v>35639</v>
      </c>
      <c r="H4854" s="1" t="s">
        <v>35395</v>
      </c>
      <c r="I4854" s="4"/>
      <c r="J4854" s="4" t="str">
        <f ca="1">IFERROR(__xludf.DUMMYFUNCTION("LEFT(INDEX(SPLIT(L4854, "" ""), 4), 2)"),"10")</f>
        <v>10</v>
      </c>
      <c r="K4854" s="1" t="s">
        <v>28396</v>
      </c>
      <c r="L4854" s="1" t="s">
        <v>35395</v>
      </c>
    </row>
    <row r="4855" spans="1:12" ht="13.2">
      <c r="A4855" s="20" t="s">
        <v>8552</v>
      </c>
      <c r="B4855" s="1">
        <v>5</v>
      </c>
      <c r="C4855" s="1" t="s">
        <v>35640</v>
      </c>
      <c r="D4855" s="1" t="s">
        <v>13578</v>
      </c>
      <c r="E4855" s="1" t="s">
        <v>35641</v>
      </c>
      <c r="H4855" s="1" t="s">
        <v>35395</v>
      </c>
      <c r="I4855" s="4"/>
      <c r="J4855" s="4" t="str">
        <f ca="1">IFERROR(__xludf.DUMMYFUNCTION("LEFT(INDEX(SPLIT(L4855, "" ""), 4), 2)"),"10")</f>
        <v>10</v>
      </c>
      <c r="K4855" s="1" t="s">
        <v>26647</v>
      </c>
      <c r="L4855" s="1" t="s">
        <v>35395</v>
      </c>
    </row>
    <row r="4856" spans="1:12" ht="13.2">
      <c r="A4856" s="20" t="s">
        <v>18686</v>
      </c>
      <c r="B4856" s="1">
        <v>5</v>
      </c>
      <c r="D4856" s="1" t="s">
        <v>19372</v>
      </c>
      <c r="E4856" s="1" t="s">
        <v>35642</v>
      </c>
      <c r="H4856" s="1" t="s">
        <v>35395</v>
      </c>
      <c r="I4856" s="4"/>
      <c r="J4856" s="4" t="str">
        <f ca="1">IFERROR(__xludf.DUMMYFUNCTION("LEFT(INDEX(SPLIT(L4856, "" ""), 4), 2)"),"10")</f>
        <v>10</v>
      </c>
      <c r="K4856" s="1" t="s">
        <v>26960</v>
      </c>
      <c r="L4856" s="1" t="s">
        <v>35395</v>
      </c>
    </row>
    <row r="4857" spans="1:12" ht="13.2">
      <c r="A4857" s="20" t="s">
        <v>18925</v>
      </c>
      <c r="B4857" s="1">
        <v>5</v>
      </c>
      <c r="D4857" s="1" t="s">
        <v>19372</v>
      </c>
      <c r="E4857" s="1" t="s">
        <v>35643</v>
      </c>
      <c r="H4857" s="1" t="s">
        <v>35395</v>
      </c>
      <c r="I4857" s="4"/>
      <c r="J4857" s="4" t="str">
        <f ca="1">IFERROR(__xludf.DUMMYFUNCTION("LEFT(INDEX(SPLIT(L4857, "" ""), 4), 2)"),"10")</f>
        <v>10</v>
      </c>
      <c r="K4857" s="1" t="s">
        <v>27491</v>
      </c>
      <c r="L4857" s="1" t="s">
        <v>35395</v>
      </c>
    </row>
    <row r="4858" spans="1:12" ht="13.2">
      <c r="A4858" s="20" t="s">
        <v>35644</v>
      </c>
      <c r="B4858" s="1">
        <v>5</v>
      </c>
      <c r="C4858" s="1" t="s">
        <v>35645</v>
      </c>
      <c r="D4858" s="1" t="s">
        <v>13578</v>
      </c>
      <c r="E4858" s="1" t="s">
        <v>35646</v>
      </c>
      <c r="H4858" s="1" t="s">
        <v>35395</v>
      </c>
      <c r="I4858" s="4"/>
      <c r="J4858" s="4" t="str">
        <f ca="1">IFERROR(__xludf.DUMMYFUNCTION("LEFT(INDEX(SPLIT(L4858, "" ""), 4), 2)"),"10")</f>
        <v>10</v>
      </c>
      <c r="K4858" s="1" t="s">
        <v>28475</v>
      </c>
      <c r="L4858" s="1" t="s">
        <v>35395</v>
      </c>
    </row>
    <row r="4859" spans="1:12" ht="13.2">
      <c r="A4859" s="20" t="s">
        <v>35647</v>
      </c>
      <c r="B4859" s="1">
        <v>5</v>
      </c>
      <c r="C4859" s="1" t="s">
        <v>35648</v>
      </c>
      <c r="D4859" s="1" t="s">
        <v>13578</v>
      </c>
      <c r="E4859" s="1" t="s">
        <v>35649</v>
      </c>
      <c r="H4859" s="1" t="s">
        <v>35395</v>
      </c>
      <c r="I4859" s="4"/>
      <c r="J4859" s="4" t="str">
        <f ca="1">IFERROR(__xludf.DUMMYFUNCTION("LEFT(INDEX(SPLIT(L4859, "" ""), 4), 2)"),"10")</f>
        <v>10</v>
      </c>
      <c r="K4859" s="1" t="s">
        <v>26621</v>
      </c>
      <c r="L4859" s="1" t="s">
        <v>35395</v>
      </c>
    </row>
    <row r="4860" spans="1:12" ht="13.2">
      <c r="A4860" s="20" t="s">
        <v>35650</v>
      </c>
      <c r="B4860" s="1">
        <v>5</v>
      </c>
      <c r="D4860" s="1" t="s">
        <v>19372</v>
      </c>
      <c r="E4860" s="1" t="s">
        <v>35651</v>
      </c>
      <c r="H4860" s="1" t="s">
        <v>35395</v>
      </c>
      <c r="I4860" s="4"/>
      <c r="J4860" s="4" t="str">
        <f ca="1">IFERROR(__xludf.DUMMYFUNCTION("LEFT(INDEX(SPLIT(L4860, "" ""), 4), 2)"),"10")</f>
        <v>10</v>
      </c>
      <c r="K4860" s="1" t="s">
        <v>26960</v>
      </c>
      <c r="L4860" s="1" t="s">
        <v>35395</v>
      </c>
    </row>
    <row r="4861" spans="1:12" ht="13.2">
      <c r="A4861" s="20" t="s">
        <v>35652</v>
      </c>
      <c r="B4861" s="1">
        <v>5</v>
      </c>
      <c r="D4861" s="1" t="s">
        <v>13578</v>
      </c>
      <c r="E4861" s="1" t="s">
        <v>35653</v>
      </c>
      <c r="H4861" s="1" t="s">
        <v>35395</v>
      </c>
      <c r="I4861" s="4"/>
      <c r="J4861" s="4" t="str">
        <f ca="1">IFERROR(__xludf.DUMMYFUNCTION("LEFT(INDEX(SPLIT(L4861, "" ""), 4), 2)"),"10")</f>
        <v>10</v>
      </c>
      <c r="K4861" s="1" t="s">
        <v>26960</v>
      </c>
      <c r="L4861" s="1" t="s">
        <v>35395</v>
      </c>
    </row>
    <row r="4862" spans="1:12" ht="13.2">
      <c r="A4862" s="20" t="s">
        <v>35654</v>
      </c>
      <c r="B4862" s="1">
        <v>4</v>
      </c>
      <c r="D4862" s="1" t="s">
        <v>13043</v>
      </c>
      <c r="E4862" s="1" t="s">
        <v>35655</v>
      </c>
      <c r="H4862" s="1" t="s">
        <v>35395</v>
      </c>
      <c r="I4862" s="4"/>
      <c r="J4862" s="4" t="str">
        <f ca="1">IFERROR(__xludf.DUMMYFUNCTION("LEFT(INDEX(SPLIT(L4862, "" ""), 4), 2)"),"10")</f>
        <v>10</v>
      </c>
      <c r="K4862" s="1" t="s">
        <v>28404</v>
      </c>
      <c r="L4862" s="1" t="s">
        <v>35395</v>
      </c>
    </row>
    <row r="4863" spans="1:12" ht="13.2">
      <c r="A4863" s="20" t="s">
        <v>21536</v>
      </c>
      <c r="B4863" s="1">
        <v>5</v>
      </c>
      <c r="D4863" s="1" t="s">
        <v>13578</v>
      </c>
      <c r="E4863" s="1" t="s">
        <v>35656</v>
      </c>
      <c r="H4863" s="1" t="s">
        <v>35395</v>
      </c>
      <c r="I4863" s="4"/>
      <c r="J4863" s="4" t="str">
        <f ca="1">IFERROR(__xludf.DUMMYFUNCTION("LEFT(INDEX(SPLIT(L4863, "" ""), 4), 2)"),"10")</f>
        <v>10</v>
      </c>
      <c r="K4863" s="1" t="s">
        <v>27078</v>
      </c>
      <c r="L4863" s="1" t="s">
        <v>35395</v>
      </c>
    </row>
    <row r="4864" spans="1:12" ht="13.2">
      <c r="A4864" s="20" t="s">
        <v>35657</v>
      </c>
      <c r="B4864" s="1">
        <v>5</v>
      </c>
      <c r="D4864" s="1" t="s">
        <v>13578</v>
      </c>
      <c r="E4864" s="1" t="s">
        <v>35658</v>
      </c>
      <c r="H4864" s="1" t="s">
        <v>35395</v>
      </c>
      <c r="I4864" s="4"/>
      <c r="J4864" s="4" t="str">
        <f ca="1">IFERROR(__xludf.DUMMYFUNCTION("LEFT(INDEX(SPLIT(L4864, "" ""), 4), 2)"),"10")</f>
        <v>10</v>
      </c>
      <c r="K4864" s="1" t="s">
        <v>26650</v>
      </c>
      <c r="L4864" s="1" t="s">
        <v>35395</v>
      </c>
    </row>
    <row r="4865" spans="1:12" ht="13.2">
      <c r="A4865" s="20" t="s">
        <v>21560</v>
      </c>
      <c r="B4865" s="1">
        <v>5</v>
      </c>
      <c r="D4865" s="1" t="s">
        <v>13043</v>
      </c>
      <c r="E4865" s="1" t="s">
        <v>35659</v>
      </c>
      <c r="H4865" s="1" t="s">
        <v>35395</v>
      </c>
      <c r="I4865" s="4"/>
      <c r="J4865" s="4" t="str">
        <f ca="1">IFERROR(__xludf.DUMMYFUNCTION("LEFT(INDEX(SPLIT(L4865, "" ""), 4), 2)"),"10")</f>
        <v>10</v>
      </c>
      <c r="K4865" s="1" t="s">
        <v>26650</v>
      </c>
      <c r="L4865" s="1" t="s">
        <v>35395</v>
      </c>
    </row>
    <row r="4866" spans="1:12" ht="13.2">
      <c r="A4866" s="20" t="s">
        <v>3831</v>
      </c>
      <c r="B4866" s="1">
        <v>5</v>
      </c>
      <c r="C4866" s="1" t="s">
        <v>9304</v>
      </c>
      <c r="D4866" s="1" t="s">
        <v>13578</v>
      </c>
      <c r="E4866" s="1" t="s">
        <v>35660</v>
      </c>
      <c r="H4866" s="1" t="s">
        <v>35395</v>
      </c>
      <c r="I4866" s="4"/>
      <c r="J4866" s="4" t="str">
        <f ca="1">IFERROR(__xludf.DUMMYFUNCTION("LEFT(INDEX(SPLIT(L4866, "" ""), 4), 2)"),"10")</f>
        <v>10</v>
      </c>
      <c r="K4866" s="1" t="s">
        <v>28475</v>
      </c>
      <c r="L4866" s="1" t="s">
        <v>35395</v>
      </c>
    </row>
    <row r="4867" spans="1:12" ht="13.2">
      <c r="A4867" s="20" t="s">
        <v>3831</v>
      </c>
      <c r="B4867" s="1">
        <v>4</v>
      </c>
      <c r="C4867" s="1" t="s">
        <v>35661</v>
      </c>
      <c r="D4867" s="1" t="s">
        <v>13578</v>
      </c>
      <c r="E4867" s="1" t="s">
        <v>35662</v>
      </c>
      <c r="H4867" s="1" t="s">
        <v>35395</v>
      </c>
      <c r="I4867" s="4"/>
      <c r="J4867" s="4" t="str">
        <f ca="1">IFERROR(__xludf.DUMMYFUNCTION("LEFT(INDEX(SPLIT(L4867, "" ""), 4), 2)"),"10")</f>
        <v>10</v>
      </c>
      <c r="K4867" s="1" t="s">
        <v>28396</v>
      </c>
      <c r="L4867" s="1" t="s">
        <v>35395</v>
      </c>
    </row>
    <row r="4868" spans="1:12" ht="13.2">
      <c r="A4868" s="20" t="s">
        <v>35663</v>
      </c>
      <c r="B4868" s="1">
        <v>5</v>
      </c>
      <c r="C4868" s="1" t="s">
        <v>35664</v>
      </c>
      <c r="D4868" s="1" t="s">
        <v>13578</v>
      </c>
      <c r="E4868" s="1" t="s">
        <v>35665</v>
      </c>
      <c r="H4868" s="1" t="s">
        <v>35395</v>
      </c>
      <c r="I4868" s="4"/>
      <c r="J4868" s="4" t="str">
        <f ca="1">IFERROR(__xludf.DUMMYFUNCTION("LEFT(INDEX(SPLIT(L4868, "" ""), 4), 2)"),"10")</f>
        <v>10</v>
      </c>
      <c r="K4868" s="1" t="s">
        <v>28475</v>
      </c>
      <c r="L4868" s="1" t="s">
        <v>35395</v>
      </c>
    </row>
    <row r="4869" spans="1:12" ht="13.2">
      <c r="A4869" s="20" t="s">
        <v>3831</v>
      </c>
      <c r="B4869" s="1">
        <v>5</v>
      </c>
      <c r="C4869" s="1" t="s">
        <v>35666</v>
      </c>
      <c r="D4869" s="1" t="s">
        <v>13578</v>
      </c>
      <c r="E4869" s="1" t="s">
        <v>23218</v>
      </c>
      <c r="H4869" s="1" t="s">
        <v>35395</v>
      </c>
      <c r="I4869" s="4"/>
      <c r="J4869" s="4" t="str">
        <f ca="1">IFERROR(__xludf.DUMMYFUNCTION("LEFT(INDEX(SPLIT(L4869, "" ""), 4), 2)"),"10")</f>
        <v>10</v>
      </c>
      <c r="K4869" s="1" t="s">
        <v>28475</v>
      </c>
      <c r="L4869" s="1" t="s">
        <v>35395</v>
      </c>
    </row>
    <row r="4870" spans="1:12" ht="13.2">
      <c r="A4870" s="20" t="s">
        <v>18686</v>
      </c>
      <c r="B4870" s="1">
        <v>5</v>
      </c>
      <c r="D4870" s="1" t="s">
        <v>19372</v>
      </c>
      <c r="E4870" s="1" t="s">
        <v>35667</v>
      </c>
      <c r="H4870" s="1" t="s">
        <v>35395</v>
      </c>
      <c r="I4870" s="4"/>
      <c r="J4870" s="4" t="str">
        <f ca="1">IFERROR(__xludf.DUMMYFUNCTION("LEFT(INDEX(SPLIT(L4870, "" ""), 4), 2)"),"10")</f>
        <v>10</v>
      </c>
      <c r="K4870" s="1" t="s">
        <v>26960</v>
      </c>
      <c r="L4870" s="1" t="s">
        <v>35395</v>
      </c>
    </row>
    <row r="4871" spans="1:12" ht="13.2">
      <c r="A4871" s="20" t="s">
        <v>35668</v>
      </c>
      <c r="B4871" s="1">
        <v>5</v>
      </c>
      <c r="C4871" s="1" t="s">
        <v>35669</v>
      </c>
      <c r="D4871" s="1" t="s">
        <v>13578</v>
      </c>
      <c r="E4871" s="1" t="s">
        <v>35670</v>
      </c>
      <c r="H4871" s="1" t="s">
        <v>35395</v>
      </c>
      <c r="I4871" s="4"/>
      <c r="J4871" s="4" t="str">
        <f ca="1">IFERROR(__xludf.DUMMYFUNCTION("LEFT(INDEX(SPLIT(L4871, "" ""), 4), 2)"),"10")</f>
        <v>10</v>
      </c>
      <c r="K4871" s="1" t="s">
        <v>28396</v>
      </c>
      <c r="L4871" s="1" t="s">
        <v>35395</v>
      </c>
    </row>
    <row r="4872" spans="1:12" ht="13.2">
      <c r="A4872" s="20" t="s">
        <v>35671</v>
      </c>
      <c r="B4872" s="1">
        <v>5</v>
      </c>
      <c r="C4872" s="1" t="s">
        <v>35672</v>
      </c>
      <c r="D4872" s="1" t="s">
        <v>13578</v>
      </c>
      <c r="E4872" s="1" t="s">
        <v>35673</v>
      </c>
      <c r="H4872" s="1" t="s">
        <v>35395</v>
      </c>
      <c r="I4872" s="4"/>
      <c r="J4872" s="4" t="str">
        <f ca="1">IFERROR(__xludf.DUMMYFUNCTION("LEFT(INDEX(SPLIT(L4872, "" ""), 4), 2)"),"10")</f>
        <v>10</v>
      </c>
      <c r="K4872" s="1" t="s">
        <v>26621</v>
      </c>
      <c r="L4872" s="1" t="s">
        <v>35395</v>
      </c>
    </row>
    <row r="4873" spans="1:12" ht="13.2">
      <c r="A4873" s="20" t="s">
        <v>18969</v>
      </c>
      <c r="B4873" s="1">
        <v>5</v>
      </c>
      <c r="D4873" s="1" t="s">
        <v>19372</v>
      </c>
      <c r="E4873" s="1" t="s">
        <v>10536</v>
      </c>
      <c r="H4873" s="1" t="s">
        <v>35395</v>
      </c>
      <c r="I4873" s="4"/>
      <c r="J4873" s="4" t="str">
        <f ca="1">IFERROR(__xludf.DUMMYFUNCTION("LEFT(INDEX(SPLIT(L4873, "" ""), 4), 2)"),"10")</f>
        <v>10</v>
      </c>
      <c r="K4873" s="1" t="s">
        <v>27581</v>
      </c>
      <c r="L4873" s="1" t="s">
        <v>35395</v>
      </c>
    </row>
    <row r="4874" spans="1:12" ht="13.2">
      <c r="A4874" s="20" t="s">
        <v>35674</v>
      </c>
      <c r="B4874" s="1">
        <v>5</v>
      </c>
      <c r="C4874" s="1" t="s">
        <v>9979</v>
      </c>
      <c r="D4874" s="1" t="s">
        <v>13578</v>
      </c>
      <c r="E4874" s="1" t="s">
        <v>35675</v>
      </c>
      <c r="H4874" s="1" t="s">
        <v>35395</v>
      </c>
      <c r="I4874" s="4"/>
      <c r="J4874" s="4" t="str">
        <f ca="1">IFERROR(__xludf.DUMMYFUNCTION("LEFT(INDEX(SPLIT(L4874, "" ""), 4), 2)"),"10")</f>
        <v>10</v>
      </c>
      <c r="K4874" s="1" t="s">
        <v>32115</v>
      </c>
      <c r="L4874" s="1" t="s">
        <v>35395</v>
      </c>
    </row>
    <row r="4875" spans="1:12" ht="13.2">
      <c r="A4875" s="20" t="s">
        <v>35676</v>
      </c>
      <c r="B4875" s="1">
        <v>5</v>
      </c>
      <c r="D4875" s="1" t="s">
        <v>19372</v>
      </c>
      <c r="E4875" s="1" t="s">
        <v>4823</v>
      </c>
      <c r="H4875" s="1" t="s">
        <v>35395</v>
      </c>
      <c r="I4875" s="4"/>
      <c r="J4875" s="4" t="str">
        <f ca="1">IFERROR(__xludf.DUMMYFUNCTION("LEFT(INDEX(SPLIT(L4875, "" ""), 4), 2)"),"10")</f>
        <v>10</v>
      </c>
      <c r="K4875" s="1" t="s">
        <v>27581</v>
      </c>
      <c r="L4875" s="1" t="s">
        <v>35395</v>
      </c>
    </row>
    <row r="4876" spans="1:12" ht="13.2">
      <c r="A4876" s="20" t="s">
        <v>32167</v>
      </c>
      <c r="B4876" s="1">
        <v>5</v>
      </c>
      <c r="D4876" s="1" t="s">
        <v>19372</v>
      </c>
      <c r="E4876" s="1" t="s">
        <v>35677</v>
      </c>
      <c r="H4876" s="1" t="s">
        <v>35395</v>
      </c>
      <c r="I4876" s="4"/>
      <c r="J4876" s="4" t="str">
        <f ca="1">IFERROR(__xludf.DUMMYFUNCTION("LEFT(INDEX(SPLIT(L4876, "" ""), 4), 2)"),"10")</f>
        <v>10</v>
      </c>
      <c r="K4876" s="1" t="s">
        <v>27358</v>
      </c>
      <c r="L4876" s="1" t="s">
        <v>35395</v>
      </c>
    </row>
    <row r="4877" spans="1:12" ht="13.2">
      <c r="A4877" s="20" t="s">
        <v>35678</v>
      </c>
      <c r="B4877" s="1">
        <v>5</v>
      </c>
      <c r="C4877" s="1" t="s">
        <v>1968</v>
      </c>
      <c r="D4877" s="1" t="s">
        <v>13578</v>
      </c>
      <c r="E4877" s="1" t="s">
        <v>2775</v>
      </c>
      <c r="H4877" s="1" t="s">
        <v>35395</v>
      </c>
      <c r="I4877" s="4"/>
      <c r="J4877" s="4" t="str">
        <f ca="1">IFERROR(__xludf.DUMMYFUNCTION("LEFT(INDEX(SPLIT(L4877, "" ""), 4), 2)"),"10")</f>
        <v>10</v>
      </c>
      <c r="K4877" s="1" t="s">
        <v>28475</v>
      </c>
      <c r="L4877" s="1" t="s">
        <v>35395</v>
      </c>
    </row>
    <row r="4878" spans="1:12" ht="13.2">
      <c r="A4878" s="20" t="s">
        <v>35679</v>
      </c>
      <c r="B4878" s="1">
        <v>5</v>
      </c>
      <c r="D4878" s="1" t="s">
        <v>13043</v>
      </c>
      <c r="E4878" s="1" t="s">
        <v>35680</v>
      </c>
      <c r="H4878" s="1" t="s">
        <v>35395</v>
      </c>
      <c r="I4878" s="4"/>
      <c r="J4878" s="4" t="str">
        <f ca="1">IFERROR(__xludf.DUMMYFUNCTION("LEFT(INDEX(SPLIT(L4878, "" ""), 4), 2)"),"10")</f>
        <v>10</v>
      </c>
      <c r="K4878" s="1" t="s">
        <v>26650</v>
      </c>
      <c r="L4878" s="1" t="s">
        <v>35395</v>
      </c>
    </row>
    <row r="4879" spans="1:12" ht="13.2">
      <c r="A4879" s="20" t="s">
        <v>35681</v>
      </c>
      <c r="B4879" s="1">
        <v>5</v>
      </c>
      <c r="D4879" s="1" t="s">
        <v>13043</v>
      </c>
      <c r="E4879" s="1" t="s">
        <v>35682</v>
      </c>
      <c r="H4879" s="1" t="s">
        <v>35395</v>
      </c>
      <c r="I4879" s="4"/>
      <c r="J4879" s="4" t="str">
        <f ca="1">IFERROR(__xludf.DUMMYFUNCTION("LEFT(INDEX(SPLIT(L4879, "" ""), 4), 2)"),"10")</f>
        <v>10</v>
      </c>
      <c r="K4879" s="1" t="s">
        <v>26650</v>
      </c>
      <c r="L4879" s="1" t="s">
        <v>35395</v>
      </c>
    </row>
    <row r="4880" spans="1:12" ht="13.2">
      <c r="A4880" s="20" t="s">
        <v>35683</v>
      </c>
      <c r="B4880" s="1">
        <v>5</v>
      </c>
      <c r="D4880" s="1" t="s">
        <v>13043</v>
      </c>
      <c r="E4880" s="1" t="s">
        <v>35684</v>
      </c>
      <c r="H4880" s="1" t="s">
        <v>35395</v>
      </c>
      <c r="I4880" s="4"/>
      <c r="J4880" s="4" t="str">
        <f ca="1">IFERROR(__xludf.DUMMYFUNCTION("LEFT(INDEX(SPLIT(L4880, "" ""), 4), 2)"),"10")</f>
        <v>10</v>
      </c>
      <c r="K4880" s="1" t="s">
        <v>26650</v>
      </c>
      <c r="L4880" s="1" t="s">
        <v>35395</v>
      </c>
    </row>
    <row r="4881" spans="1:12" ht="13.2">
      <c r="A4881" s="20" t="s">
        <v>3831</v>
      </c>
      <c r="B4881" s="1">
        <v>5</v>
      </c>
      <c r="C4881" s="1" t="s">
        <v>35685</v>
      </c>
      <c r="D4881" s="1" t="s">
        <v>13578</v>
      </c>
      <c r="E4881" s="1" t="s">
        <v>35686</v>
      </c>
      <c r="H4881" s="1" t="s">
        <v>35395</v>
      </c>
      <c r="I4881" s="4"/>
      <c r="J4881" s="4" t="str">
        <f ca="1">IFERROR(__xludf.DUMMYFUNCTION("LEFT(INDEX(SPLIT(L4881, "" ""), 4), 2)"),"10")</f>
        <v>10</v>
      </c>
      <c r="K4881" s="1" t="s">
        <v>28396</v>
      </c>
      <c r="L4881" s="1" t="s">
        <v>35395</v>
      </c>
    </row>
    <row r="4882" spans="1:12" ht="13.2">
      <c r="A4882" s="20" t="s">
        <v>35687</v>
      </c>
      <c r="B4882" s="1">
        <v>5</v>
      </c>
      <c r="D4882" s="1" t="s">
        <v>13043</v>
      </c>
      <c r="E4882" s="1" t="s">
        <v>35688</v>
      </c>
      <c r="H4882" s="1" t="s">
        <v>35395</v>
      </c>
      <c r="I4882" s="4"/>
      <c r="J4882" s="4" t="str">
        <f ca="1">IFERROR(__xludf.DUMMYFUNCTION("LEFT(INDEX(SPLIT(L4882, "" ""), 4), 2)"),"10")</f>
        <v>10</v>
      </c>
      <c r="K4882" s="1" t="s">
        <v>26650</v>
      </c>
      <c r="L4882" s="1" t="s">
        <v>35395</v>
      </c>
    </row>
    <row r="4883" spans="1:12" ht="13.2">
      <c r="A4883" s="20" t="s">
        <v>35689</v>
      </c>
      <c r="B4883" s="1">
        <v>5</v>
      </c>
      <c r="D4883" s="1" t="s">
        <v>13043</v>
      </c>
      <c r="E4883" s="1" t="s">
        <v>35690</v>
      </c>
      <c r="H4883" s="1" t="s">
        <v>35395</v>
      </c>
      <c r="I4883" s="4"/>
      <c r="J4883" s="4" t="str">
        <f ca="1">IFERROR(__xludf.DUMMYFUNCTION("LEFT(INDEX(SPLIT(L4883, "" ""), 4), 2)"),"10")</f>
        <v>10</v>
      </c>
      <c r="K4883" s="1" t="s">
        <v>27078</v>
      </c>
      <c r="L4883" s="1" t="s">
        <v>35395</v>
      </c>
    </row>
    <row r="4884" spans="1:12" ht="13.2">
      <c r="A4884" s="20" t="s">
        <v>35407</v>
      </c>
      <c r="B4884" s="1">
        <v>5</v>
      </c>
      <c r="C4884" s="1" t="s">
        <v>3078</v>
      </c>
      <c r="D4884" s="1" t="s">
        <v>13578</v>
      </c>
      <c r="E4884" s="1" t="s">
        <v>3078</v>
      </c>
      <c r="H4884" s="1" t="s">
        <v>35395</v>
      </c>
      <c r="I4884" s="4"/>
      <c r="J4884" s="4" t="str">
        <f ca="1">IFERROR(__xludf.DUMMYFUNCTION("LEFT(INDEX(SPLIT(L4884, "" ""), 4), 2)"),"10")</f>
        <v>10</v>
      </c>
      <c r="K4884" s="1" t="s">
        <v>30155</v>
      </c>
      <c r="L4884" s="1" t="s">
        <v>35395</v>
      </c>
    </row>
    <row r="4885" spans="1:12" ht="13.2">
      <c r="A4885" s="20" t="s">
        <v>3831</v>
      </c>
      <c r="B4885" s="1">
        <v>5</v>
      </c>
      <c r="C4885" s="1" t="s">
        <v>35691</v>
      </c>
      <c r="D4885" s="1" t="s">
        <v>13578</v>
      </c>
      <c r="E4885" s="1" t="s">
        <v>35692</v>
      </c>
      <c r="H4885" s="1" t="s">
        <v>35395</v>
      </c>
      <c r="I4885" s="4"/>
      <c r="J4885" s="4" t="str">
        <f ca="1">IFERROR(__xludf.DUMMYFUNCTION("LEFT(INDEX(SPLIT(L4885, "" ""), 4), 2)"),"10")</f>
        <v>10</v>
      </c>
      <c r="K4885" s="1" t="s">
        <v>28475</v>
      </c>
      <c r="L4885" s="1" t="s">
        <v>35395</v>
      </c>
    </row>
    <row r="4886" spans="1:12" ht="13.2">
      <c r="A4886" s="20" t="s">
        <v>35693</v>
      </c>
      <c r="B4886" s="1">
        <v>5</v>
      </c>
      <c r="C4886" s="1" t="s">
        <v>35694</v>
      </c>
      <c r="D4886" s="1" t="s">
        <v>13578</v>
      </c>
      <c r="E4886" s="1" t="s">
        <v>278</v>
      </c>
      <c r="H4886" s="1" t="s">
        <v>35395</v>
      </c>
      <c r="I4886" s="4"/>
      <c r="J4886" s="4" t="str">
        <f ca="1">IFERROR(__xludf.DUMMYFUNCTION("LEFT(INDEX(SPLIT(L4886, "" ""), 4), 2)"),"10")</f>
        <v>10</v>
      </c>
      <c r="K4886" s="1" t="s">
        <v>26647</v>
      </c>
      <c r="L4886" s="1" t="s">
        <v>35395</v>
      </c>
    </row>
    <row r="4887" spans="1:12" ht="13.2">
      <c r="A4887" s="20" t="s">
        <v>35695</v>
      </c>
      <c r="B4887" s="1">
        <v>5</v>
      </c>
      <c r="C4887" s="1" t="s">
        <v>11292</v>
      </c>
      <c r="D4887" s="1" t="s">
        <v>13578</v>
      </c>
      <c r="E4887" s="1" t="s">
        <v>11292</v>
      </c>
      <c r="H4887" s="1" t="s">
        <v>35395</v>
      </c>
      <c r="I4887" s="4"/>
      <c r="J4887" s="4" t="str">
        <f ca="1">IFERROR(__xludf.DUMMYFUNCTION("LEFT(INDEX(SPLIT(L4887, "" ""), 4), 2)"),"10")</f>
        <v>10</v>
      </c>
      <c r="K4887" s="1" t="s">
        <v>26875</v>
      </c>
      <c r="L4887" s="1" t="s">
        <v>35395</v>
      </c>
    </row>
    <row r="4888" spans="1:12" ht="13.2">
      <c r="A4888" s="20" t="s">
        <v>3831</v>
      </c>
      <c r="B4888" s="1">
        <v>5</v>
      </c>
      <c r="C4888" s="1" t="s">
        <v>35696</v>
      </c>
      <c r="D4888" s="1" t="s">
        <v>13578</v>
      </c>
      <c r="E4888" s="1" t="s">
        <v>35697</v>
      </c>
      <c r="H4888" s="1" t="s">
        <v>35395</v>
      </c>
      <c r="I4888" s="4"/>
      <c r="J4888" s="4" t="str">
        <f ca="1">IFERROR(__xludf.DUMMYFUNCTION("LEFT(INDEX(SPLIT(L4888, "" ""), 4), 2)"),"10")</f>
        <v>10</v>
      </c>
      <c r="K4888" s="1" t="s">
        <v>28475</v>
      </c>
      <c r="L4888" s="1" t="s">
        <v>35395</v>
      </c>
    </row>
    <row r="4889" spans="1:12" ht="13.2">
      <c r="A4889" s="20" t="s">
        <v>35698</v>
      </c>
      <c r="B4889" s="1">
        <v>5</v>
      </c>
      <c r="C4889" s="1" t="s">
        <v>35699</v>
      </c>
      <c r="D4889" s="1" t="s">
        <v>13578</v>
      </c>
      <c r="E4889" s="1" t="s">
        <v>35700</v>
      </c>
      <c r="H4889" s="1" t="s">
        <v>35395</v>
      </c>
      <c r="I4889" s="4"/>
      <c r="J4889" s="4" t="str">
        <f ca="1">IFERROR(__xludf.DUMMYFUNCTION("LEFT(INDEX(SPLIT(L4889, "" ""), 4), 2)"),"10")</f>
        <v>10</v>
      </c>
      <c r="K4889" s="1" t="s">
        <v>26621</v>
      </c>
      <c r="L4889" s="1" t="s">
        <v>35395</v>
      </c>
    </row>
    <row r="4890" spans="1:12" ht="13.2">
      <c r="A4890" s="20" t="s">
        <v>2838</v>
      </c>
      <c r="B4890" s="1">
        <v>5</v>
      </c>
      <c r="D4890" s="1" t="s">
        <v>19372</v>
      </c>
      <c r="E4890" s="1" t="s">
        <v>29</v>
      </c>
      <c r="H4890" s="1" t="s">
        <v>35395</v>
      </c>
      <c r="I4890" s="4"/>
      <c r="J4890" s="4" t="str">
        <f ca="1">IFERROR(__xludf.DUMMYFUNCTION("LEFT(INDEX(SPLIT(L4890, "" ""), 4), 2)"),"10")</f>
        <v>10</v>
      </c>
      <c r="K4890" s="1" t="s">
        <v>35490</v>
      </c>
      <c r="L4890" s="1" t="s">
        <v>35395</v>
      </c>
    </row>
    <row r="4891" spans="1:12" ht="13.2">
      <c r="A4891" s="20" t="s">
        <v>35701</v>
      </c>
      <c r="B4891" s="1">
        <v>4</v>
      </c>
      <c r="C4891" s="1" t="s">
        <v>35702</v>
      </c>
      <c r="D4891" s="1" t="s">
        <v>13578</v>
      </c>
      <c r="E4891" s="1" t="s">
        <v>1097</v>
      </c>
      <c r="H4891" s="1" t="s">
        <v>35395</v>
      </c>
      <c r="I4891" s="4"/>
      <c r="J4891" s="4" t="str">
        <f ca="1">IFERROR(__xludf.DUMMYFUNCTION("LEFT(INDEX(SPLIT(L4891, "" ""), 4), 2)"),"10")</f>
        <v>10</v>
      </c>
      <c r="K4891" s="1" t="s">
        <v>28396</v>
      </c>
      <c r="L4891" s="1" t="s">
        <v>35395</v>
      </c>
    </row>
    <row r="4892" spans="1:12" ht="13.2">
      <c r="A4892" s="20" t="s">
        <v>35703</v>
      </c>
      <c r="B4892" s="1">
        <v>5</v>
      </c>
      <c r="C4892" s="1" t="s">
        <v>35704</v>
      </c>
      <c r="D4892" s="1" t="s">
        <v>13578</v>
      </c>
      <c r="E4892" s="1" t="s">
        <v>35705</v>
      </c>
      <c r="H4892" s="1" t="s">
        <v>35395</v>
      </c>
      <c r="I4892" s="4"/>
      <c r="J4892" s="4" t="str">
        <f ca="1">IFERROR(__xludf.DUMMYFUNCTION("LEFT(INDEX(SPLIT(L4892, "" ""), 4), 2)"),"10")</f>
        <v>10</v>
      </c>
      <c r="K4892" s="1" t="s">
        <v>26621</v>
      </c>
      <c r="L4892" s="1" t="s">
        <v>35395</v>
      </c>
    </row>
    <row r="4893" spans="1:12" ht="13.2">
      <c r="A4893" s="20" t="s">
        <v>35706</v>
      </c>
      <c r="B4893" s="1">
        <v>5</v>
      </c>
      <c r="D4893" s="1" t="s">
        <v>16436</v>
      </c>
      <c r="E4893" s="1" t="s">
        <v>35707</v>
      </c>
      <c r="H4893" s="1" t="s">
        <v>35395</v>
      </c>
      <c r="I4893" s="4"/>
      <c r="J4893" s="4" t="str">
        <f ca="1">IFERROR(__xludf.DUMMYFUNCTION("LEFT(INDEX(SPLIT(L4893, "" ""), 4), 2)"),"10")</f>
        <v>10</v>
      </c>
      <c r="K4893" s="1" t="s">
        <v>26960</v>
      </c>
      <c r="L4893" s="1" t="s">
        <v>35395</v>
      </c>
    </row>
    <row r="4894" spans="1:12" ht="13.2">
      <c r="A4894" s="20" t="s">
        <v>35708</v>
      </c>
      <c r="B4894" s="1">
        <v>5</v>
      </c>
      <c r="C4894" s="1" t="s">
        <v>23352</v>
      </c>
      <c r="D4894" s="1" t="s">
        <v>13578</v>
      </c>
      <c r="E4894" s="1" t="s">
        <v>35709</v>
      </c>
      <c r="H4894" s="1" t="s">
        <v>35395</v>
      </c>
      <c r="I4894" s="4"/>
      <c r="J4894" s="4" t="str">
        <f ca="1">IFERROR(__xludf.DUMMYFUNCTION("LEFT(INDEX(SPLIT(L4894, "" ""), 4), 2)"),"10")</f>
        <v>10</v>
      </c>
      <c r="K4894" s="1" t="s">
        <v>26621</v>
      </c>
      <c r="L4894" s="1" t="s">
        <v>35395</v>
      </c>
    </row>
    <row r="4895" spans="1:12" ht="13.2">
      <c r="A4895" s="20" t="s">
        <v>18878</v>
      </c>
      <c r="B4895" s="1">
        <v>5</v>
      </c>
      <c r="D4895" s="1" t="s">
        <v>13043</v>
      </c>
      <c r="E4895" s="1" t="s">
        <v>8015</v>
      </c>
      <c r="H4895" s="1" t="s">
        <v>35395</v>
      </c>
      <c r="I4895" s="4"/>
      <c r="J4895" s="4" t="str">
        <f ca="1">IFERROR(__xludf.DUMMYFUNCTION("LEFT(INDEX(SPLIT(L4895, "" ""), 4), 2)"),"10")</f>
        <v>10</v>
      </c>
      <c r="K4895" s="1" t="s">
        <v>27488</v>
      </c>
      <c r="L4895" s="1" t="s">
        <v>35395</v>
      </c>
    </row>
    <row r="4896" spans="1:12" ht="13.2">
      <c r="A4896" s="20" t="s">
        <v>18878</v>
      </c>
      <c r="B4896" s="1">
        <v>5</v>
      </c>
      <c r="D4896" s="1" t="s">
        <v>10479</v>
      </c>
      <c r="E4896" s="1" t="s">
        <v>35710</v>
      </c>
      <c r="H4896" s="1" t="s">
        <v>35395</v>
      </c>
      <c r="I4896" s="4"/>
      <c r="J4896" s="4" t="str">
        <f ca="1">IFERROR(__xludf.DUMMYFUNCTION("LEFT(INDEX(SPLIT(L4896, "" ""), 4), 2)"),"10")</f>
        <v>10</v>
      </c>
      <c r="K4896" s="1" t="s">
        <v>27488</v>
      </c>
      <c r="L4896" s="1" t="s">
        <v>35395</v>
      </c>
    </row>
    <row r="4897" spans="1:12" ht="13.2">
      <c r="A4897" s="20" t="s">
        <v>35617</v>
      </c>
      <c r="B4897" s="1">
        <v>5</v>
      </c>
      <c r="D4897" s="1" t="s">
        <v>13578</v>
      </c>
      <c r="E4897" s="1" t="s">
        <v>35711</v>
      </c>
      <c r="H4897" s="1" t="s">
        <v>35395</v>
      </c>
      <c r="I4897" s="4"/>
      <c r="J4897" s="4" t="str">
        <f ca="1">IFERROR(__xludf.DUMMYFUNCTION("LEFT(INDEX(SPLIT(L4897, "" ""), 4), 2)"),"10")</f>
        <v>10</v>
      </c>
      <c r="K4897" s="1" t="s">
        <v>26650</v>
      </c>
      <c r="L4897" s="1" t="s">
        <v>35395</v>
      </c>
    </row>
    <row r="4898" spans="1:12" ht="13.2">
      <c r="A4898" s="20" t="s">
        <v>35712</v>
      </c>
      <c r="B4898" s="1">
        <v>5</v>
      </c>
      <c r="C4898" s="1" t="s">
        <v>26579</v>
      </c>
      <c r="D4898" s="1" t="s">
        <v>13043</v>
      </c>
      <c r="E4898" s="1" t="s">
        <v>35713</v>
      </c>
      <c r="H4898" s="1" t="s">
        <v>35395</v>
      </c>
      <c r="I4898" s="4"/>
      <c r="J4898" s="4" t="str">
        <f ca="1">IFERROR(__xludf.DUMMYFUNCTION("LEFT(INDEX(SPLIT(L4898, "" ""), 4), 2)"),"10")</f>
        <v>10</v>
      </c>
      <c r="K4898" s="1" t="s">
        <v>28396</v>
      </c>
      <c r="L4898" s="1" t="s">
        <v>35395</v>
      </c>
    </row>
    <row r="4899" spans="1:12" ht="13.2">
      <c r="A4899" s="20" t="s">
        <v>35714</v>
      </c>
      <c r="B4899" s="1">
        <v>5</v>
      </c>
      <c r="D4899" s="1" t="s">
        <v>13043</v>
      </c>
      <c r="E4899" s="1" t="s">
        <v>2343</v>
      </c>
      <c r="H4899" s="1" t="s">
        <v>35395</v>
      </c>
      <c r="I4899" s="4"/>
      <c r="J4899" s="4" t="str">
        <f ca="1">IFERROR(__xludf.DUMMYFUNCTION("LEFT(INDEX(SPLIT(L4899, "" ""), 4), 2)"),"10")</f>
        <v>10</v>
      </c>
      <c r="K4899" s="1" t="s">
        <v>26650</v>
      </c>
      <c r="L4899" s="1" t="s">
        <v>35395</v>
      </c>
    </row>
    <row r="4900" spans="1:12" ht="13.2">
      <c r="A4900" s="20" t="s">
        <v>522</v>
      </c>
      <c r="B4900" s="1">
        <v>5</v>
      </c>
      <c r="D4900" s="1" t="s">
        <v>13578</v>
      </c>
      <c r="E4900" s="1" t="s">
        <v>35715</v>
      </c>
      <c r="H4900" s="1" t="s">
        <v>35395</v>
      </c>
      <c r="I4900" s="4"/>
      <c r="J4900" s="4" t="str">
        <f ca="1">IFERROR(__xludf.DUMMYFUNCTION("LEFT(INDEX(SPLIT(L4900, "" ""), 4), 2)"),"10")</f>
        <v>10</v>
      </c>
      <c r="K4900" s="1" t="s">
        <v>26650</v>
      </c>
      <c r="L4900" s="1" t="s">
        <v>35395</v>
      </c>
    </row>
    <row r="4901" spans="1:12" ht="13.2">
      <c r="A4901" s="20" t="s">
        <v>18878</v>
      </c>
      <c r="B4901" s="1">
        <v>4</v>
      </c>
      <c r="D4901" s="1" t="s">
        <v>10479</v>
      </c>
      <c r="E4901" s="1" t="s">
        <v>1653</v>
      </c>
      <c r="H4901" s="1" t="s">
        <v>35395</v>
      </c>
      <c r="I4901" s="4"/>
      <c r="J4901" s="4" t="str">
        <f ca="1">IFERROR(__xludf.DUMMYFUNCTION("LEFT(INDEX(SPLIT(L4901, "" ""), 4), 2)"),"10")</f>
        <v>10</v>
      </c>
      <c r="K4901" s="1" t="s">
        <v>27488</v>
      </c>
      <c r="L4901" s="1" t="s">
        <v>35395</v>
      </c>
    </row>
    <row r="4902" spans="1:12" ht="13.2">
      <c r="A4902" s="20" t="s">
        <v>18878</v>
      </c>
      <c r="B4902" s="1">
        <v>5</v>
      </c>
      <c r="D4902" s="1" t="s">
        <v>10479</v>
      </c>
      <c r="E4902" s="1" t="s">
        <v>1525</v>
      </c>
      <c r="H4902" s="1" t="s">
        <v>35395</v>
      </c>
      <c r="I4902" s="4"/>
      <c r="J4902" s="4" t="str">
        <f ca="1">IFERROR(__xludf.DUMMYFUNCTION("LEFT(INDEX(SPLIT(L4902, "" ""), 4), 2)"),"10")</f>
        <v>10</v>
      </c>
      <c r="K4902" s="1" t="s">
        <v>27488</v>
      </c>
      <c r="L4902" s="1" t="s">
        <v>35395</v>
      </c>
    </row>
    <row r="4903" spans="1:12" ht="13.2">
      <c r="A4903" s="20" t="s">
        <v>35716</v>
      </c>
      <c r="B4903" s="1">
        <v>5</v>
      </c>
      <c r="C4903" s="1" t="s">
        <v>5577</v>
      </c>
      <c r="D4903" s="1" t="s">
        <v>13043</v>
      </c>
      <c r="E4903" s="1" t="s">
        <v>35717</v>
      </c>
      <c r="H4903" s="1" t="s">
        <v>35395</v>
      </c>
      <c r="I4903" s="4"/>
      <c r="J4903" s="4" t="str">
        <f ca="1">IFERROR(__xludf.DUMMYFUNCTION("LEFT(INDEX(SPLIT(L4903, "" ""), 4), 2)"),"10")</f>
        <v>10</v>
      </c>
      <c r="K4903" s="1" t="s">
        <v>26875</v>
      </c>
      <c r="L4903" s="1" t="s">
        <v>35395</v>
      </c>
    </row>
    <row r="4904" spans="1:12" ht="13.2">
      <c r="A4904" s="20" t="s">
        <v>35718</v>
      </c>
      <c r="B4904" s="1">
        <v>5</v>
      </c>
      <c r="D4904" s="1" t="s">
        <v>13578</v>
      </c>
      <c r="E4904" s="1" t="s">
        <v>35719</v>
      </c>
      <c r="H4904" s="1" t="s">
        <v>35395</v>
      </c>
      <c r="I4904" s="4"/>
      <c r="J4904" s="4" t="str">
        <f ca="1">IFERROR(__xludf.DUMMYFUNCTION("LEFT(INDEX(SPLIT(L4904, "" ""), 4), 2)"),"10")</f>
        <v>10</v>
      </c>
      <c r="K4904" s="1" t="s">
        <v>26650</v>
      </c>
      <c r="L4904" s="1" t="s">
        <v>35395</v>
      </c>
    </row>
    <row r="4905" spans="1:12" ht="13.2">
      <c r="A4905" s="20" t="s">
        <v>18878</v>
      </c>
      <c r="B4905" s="1">
        <v>5</v>
      </c>
      <c r="D4905" s="1" t="s">
        <v>19372</v>
      </c>
      <c r="E4905" s="1" t="s">
        <v>1653</v>
      </c>
      <c r="H4905" s="1" t="s">
        <v>35395</v>
      </c>
      <c r="I4905" s="4"/>
      <c r="J4905" s="4" t="str">
        <f ca="1">IFERROR(__xludf.DUMMYFUNCTION("LEFT(INDEX(SPLIT(L4905, "" ""), 4), 2)"),"10")</f>
        <v>10</v>
      </c>
      <c r="K4905" s="1" t="s">
        <v>27488</v>
      </c>
      <c r="L4905" s="1" t="s">
        <v>35395</v>
      </c>
    </row>
    <row r="4906" spans="1:12" ht="13.2">
      <c r="A4906" s="20" t="s">
        <v>18878</v>
      </c>
      <c r="B4906" s="1">
        <v>5</v>
      </c>
      <c r="D4906" s="1" t="s">
        <v>19372</v>
      </c>
      <c r="E4906" s="1" t="s">
        <v>35720</v>
      </c>
      <c r="H4906" s="1" t="s">
        <v>35395</v>
      </c>
      <c r="I4906" s="4"/>
      <c r="J4906" s="4" t="str">
        <f ca="1">IFERROR(__xludf.DUMMYFUNCTION("LEFT(INDEX(SPLIT(L4906, "" ""), 4), 2)"),"10")</f>
        <v>10</v>
      </c>
      <c r="K4906" s="1" t="s">
        <v>27488</v>
      </c>
      <c r="L4906" s="1" t="s">
        <v>35395</v>
      </c>
    </row>
    <row r="4907" spans="1:12" ht="13.2">
      <c r="A4907" s="20" t="s">
        <v>35721</v>
      </c>
      <c r="B4907" s="1">
        <v>5</v>
      </c>
      <c r="D4907" s="1" t="s">
        <v>13578</v>
      </c>
      <c r="E4907" s="1" t="s">
        <v>35722</v>
      </c>
      <c r="H4907" s="1" t="s">
        <v>35395</v>
      </c>
      <c r="I4907" s="4"/>
      <c r="J4907" s="4" t="str">
        <f ca="1">IFERROR(__xludf.DUMMYFUNCTION("LEFT(INDEX(SPLIT(L4907, "" ""), 4), 2)"),"10")</f>
        <v>10</v>
      </c>
      <c r="K4907" s="1" t="s">
        <v>27581</v>
      </c>
      <c r="L4907" s="1" t="s">
        <v>35395</v>
      </c>
    </row>
    <row r="4908" spans="1:12" ht="13.2">
      <c r="A4908" s="20" t="s">
        <v>18878</v>
      </c>
      <c r="B4908" s="1">
        <v>5</v>
      </c>
      <c r="D4908" s="1" t="s">
        <v>13578</v>
      </c>
      <c r="E4908" s="1" t="s">
        <v>35723</v>
      </c>
      <c r="H4908" s="1" t="s">
        <v>35395</v>
      </c>
      <c r="I4908" s="4"/>
      <c r="J4908" s="4" t="str">
        <f ca="1">IFERROR(__xludf.DUMMYFUNCTION("LEFT(INDEX(SPLIT(L4908, "" ""), 4), 2)"),"10")</f>
        <v>10</v>
      </c>
      <c r="K4908" s="1" t="s">
        <v>27488</v>
      </c>
      <c r="L4908" s="1" t="s">
        <v>35395</v>
      </c>
    </row>
    <row r="4909" spans="1:12" ht="13.2">
      <c r="A4909" s="20" t="s">
        <v>18878</v>
      </c>
      <c r="B4909" s="1">
        <v>5</v>
      </c>
      <c r="D4909" s="1" t="s">
        <v>13043</v>
      </c>
      <c r="E4909" s="1" t="s">
        <v>24804</v>
      </c>
      <c r="H4909" s="1" t="s">
        <v>35395</v>
      </c>
      <c r="I4909" s="4"/>
      <c r="J4909" s="4" t="str">
        <f ca="1">IFERROR(__xludf.DUMMYFUNCTION("LEFT(INDEX(SPLIT(L4909, "" ""), 4), 2)"),"10")</f>
        <v>10</v>
      </c>
      <c r="K4909" s="1" t="s">
        <v>27488</v>
      </c>
      <c r="L4909" s="1" t="s">
        <v>35395</v>
      </c>
    </row>
    <row r="4910" spans="1:12" ht="13.2">
      <c r="A4910" s="20" t="s">
        <v>18878</v>
      </c>
      <c r="B4910" s="1">
        <v>5</v>
      </c>
      <c r="D4910" s="1" t="s">
        <v>13578</v>
      </c>
      <c r="E4910" s="1" t="s">
        <v>4676</v>
      </c>
      <c r="H4910" s="1" t="s">
        <v>35395</v>
      </c>
      <c r="I4910" s="4"/>
      <c r="J4910" s="4" t="str">
        <f ca="1">IFERROR(__xludf.DUMMYFUNCTION("LEFT(INDEX(SPLIT(L4910, "" ""), 4), 2)"),"10")</f>
        <v>10</v>
      </c>
      <c r="K4910" s="1" t="s">
        <v>27488</v>
      </c>
      <c r="L4910" s="1" t="s">
        <v>35395</v>
      </c>
    </row>
    <row r="4911" spans="1:12" ht="13.2">
      <c r="A4911" s="20" t="s">
        <v>20397</v>
      </c>
      <c r="B4911" s="1">
        <v>5</v>
      </c>
      <c r="D4911" s="1" t="s">
        <v>19372</v>
      </c>
      <c r="E4911" s="1" t="s">
        <v>35724</v>
      </c>
      <c r="H4911" s="1" t="s">
        <v>35395</v>
      </c>
      <c r="I4911" s="4"/>
      <c r="J4911" s="4" t="str">
        <f ca="1">IFERROR(__xludf.DUMMYFUNCTION("LEFT(INDEX(SPLIT(L4911, "" ""), 4), 2)"),"10")</f>
        <v>10</v>
      </c>
      <c r="K4911" s="1" t="s">
        <v>27390</v>
      </c>
      <c r="L4911" s="1" t="s">
        <v>35395</v>
      </c>
    </row>
    <row r="4912" spans="1:12" ht="13.2">
      <c r="A4912" s="20" t="s">
        <v>18936</v>
      </c>
      <c r="B4912" s="1">
        <v>5</v>
      </c>
      <c r="C4912" s="1" t="s">
        <v>35725</v>
      </c>
      <c r="D4912" s="1" t="s">
        <v>10778</v>
      </c>
      <c r="E4912" s="1" t="s">
        <v>35726</v>
      </c>
      <c r="H4912" s="1" t="s">
        <v>35395</v>
      </c>
      <c r="I4912" s="4"/>
      <c r="J4912" s="4" t="str">
        <f ca="1">IFERROR(__xludf.DUMMYFUNCTION("LEFT(INDEX(SPLIT(L4912, "" ""), 4), 2)"),"10")</f>
        <v>10</v>
      </c>
      <c r="K4912" s="1" t="s">
        <v>27477</v>
      </c>
      <c r="L4912" s="1" t="s">
        <v>35395</v>
      </c>
    </row>
    <row r="4913" spans="1:12" ht="13.2">
      <c r="A4913" s="20" t="s">
        <v>25287</v>
      </c>
      <c r="B4913" s="1">
        <v>5</v>
      </c>
      <c r="D4913" s="1" t="s">
        <v>10743</v>
      </c>
      <c r="E4913" s="1" t="s">
        <v>35727</v>
      </c>
      <c r="H4913" s="1" t="s">
        <v>35395</v>
      </c>
      <c r="I4913" s="4"/>
      <c r="J4913" s="4" t="str">
        <f ca="1">IFERROR(__xludf.DUMMYFUNCTION("LEFT(INDEX(SPLIT(L4913, "" ""), 4), 2)"),"10")</f>
        <v>10</v>
      </c>
      <c r="K4913" s="1" t="s">
        <v>27390</v>
      </c>
      <c r="L4913" s="1" t="s">
        <v>35395</v>
      </c>
    </row>
    <row r="4914" spans="1:12" ht="13.2">
      <c r="A4914" s="20" t="s">
        <v>1479</v>
      </c>
      <c r="B4914" s="1">
        <v>4</v>
      </c>
      <c r="C4914" s="1" t="s">
        <v>35444</v>
      </c>
      <c r="D4914" s="1" t="s">
        <v>13578</v>
      </c>
      <c r="E4914" s="1" t="s">
        <v>35728</v>
      </c>
      <c r="H4914" s="1" t="s">
        <v>35395</v>
      </c>
      <c r="I4914" s="4"/>
      <c r="J4914" s="4" t="str">
        <f ca="1">IFERROR(__xludf.DUMMYFUNCTION("LEFT(INDEX(SPLIT(L4914, "" ""), 4), 2)"),"10")</f>
        <v>10</v>
      </c>
      <c r="K4914" s="1" t="s">
        <v>26609</v>
      </c>
      <c r="L4914" s="1" t="s">
        <v>35395</v>
      </c>
    </row>
    <row r="4915" spans="1:12" ht="13.2">
      <c r="A4915" s="20" t="s">
        <v>4543</v>
      </c>
      <c r="B4915" s="1">
        <v>5</v>
      </c>
      <c r="C4915" s="1" t="s">
        <v>35729</v>
      </c>
      <c r="D4915" s="1" t="s">
        <v>13578</v>
      </c>
      <c r="E4915" s="1" t="s">
        <v>35730</v>
      </c>
      <c r="H4915" s="1" t="s">
        <v>35395</v>
      </c>
      <c r="I4915" s="4"/>
      <c r="J4915" s="4" t="str">
        <f ca="1">IFERROR(__xludf.DUMMYFUNCTION("LEFT(INDEX(SPLIT(L4915, "" ""), 4), 2)"),"10")</f>
        <v>10</v>
      </c>
      <c r="K4915" s="1" t="s">
        <v>32218</v>
      </c>
      <c r="L4915" s="1" t="s">
        <v>35395</v>
      </c>
    </row>
    <row r="4916" spans="1:12" ht="13.2">
      <c r="A4916" s="20" t="s">
        <v>19451</v>
      </c>
      <c r="B4916" s="1">
        <v>5</v>
      </c>
      <c r="C4916" s="1" t="s">
        <v>35731</v>
      </c>
      <c r="D4916" s="1" t="s">
        <v>13043</v>
      </c>
      <c r="E4916" s="1" t="s">
        <v>35732</v>
      </c>
      <c r="H4916" s="1" t="s">
        <v>35395</v>
      </c>
      <c r="I4916" s="4"/>
      <c r="J4916" s="4" t="str">
        <f ca="1">IFERROR(__xludf.DUMMYFUNCTION("LEFT(INDEX(SPLIT(L4916, "" ""), 4), 2)"),"10")</f>
        <v>10</v>
      </c>
      <c r="K4916" s="1" t="s">
        <v>28258</v>
      </c>
      <c r="L4916" s="1" t="s">
        <v>35395</v>
      </c>
    </row>
    <row r="4917" spans="1:12" ht="13.2">
      <c r="A4917" s="20" t="s">
        <v>35733</v>
      </c>
      <c r="B4917" s="1">
        <v>5</v>
      </c>
      <c r="D4917" s="1" t="s">
        <v>19372</v>
      </c>
      <c r="E4917" s="1" t="s">
        <v>35734</v>
      </c>
      <c r="H4917" s="1" t="s">
        <v>35395</v>
      </c>
      <c r="I4917" s="4"/>
      <c r="J4917" s="4" t="str">
        <f ca="1">IFERROR(__xludf.DUMMYFUNCTION("LEFT(INDEX(SPLIT(L4917, "" ""), 4), 2)"),"10")</f>
        <v>10</v>
      </c>
      <c r="K4917" s="1" t="s">
        <v>27390</v>
      </c>
      <c r="L4917" s="1" t="s">
        <v>35395</v>
      </c>
    </row>
    <row r="4918" spans="1:12" ht="13.2">
      <c r="A4918" s="20" t="s">
        <v>24876</v>
      </c>
      <c r="B4918" s="1">
        <v>5</v>
      </c>
      <c r="D4918" s="1" t="s">
        <v>10293</v>
      </c>
      <c r="E4918" s="1" t="s">
        <v>35735</v>
      </c>
      <c r="H4918" s="1" t="s">
        <v>35395</v>
      </c>
      <c r="I4918" s="4"/>
      <c r="J4918" s="4" t="str">
        <f ca="1">IFERROR(__xludf.DUMMYFUNCTION("LEFT(INDEX(SPLIT(L4918, "" ""), 4), 2)"),"10")</f>
        <v>10</v>
      </c>
      <c r="K4918" s="1" t="s">
        <v>27390</v>
      </c>
      <c r="L4918" s="1" t="s">
        <v>35395</v>
      </c>
    </row>
    <row r="4919" spans="1:12" ht="13.2">
      <c r="A4919" s="20" t="s">
        <v>18686</v>
      </c>
      <c r="B4919" s="1">
        <v>5</v>
      </c>
      <c r="D4919" s="1" t="s">
        <v>10347</v>
      </c>
      <c r="E4919" s="1" t="s">
        <v>35736</v>
      </c>
      <c r="H4919" s="1" t="s">
        <v>35395</v>
      </c>
      <c r="I4919" s="4"/>
      <c r="J4919" s="4" t="str">
        <f ca="1">IFERROR(__xludf.DUMMYFUNCTION("LEFT(INDEX(SPLIT(L4919, "" ""), 4), 2)"),"10")</f>
        <v>10</v>
      </c>
      <c r="K4919" s="1" t="s">
        <v>26960</v>
      </c>
      <c r="L4919" s="1" t="s">
        <v>35395</v>
      </c>
    </row>
    <row r="4920" spans="1:12" ht="13.2">
      <c r="A4920" s="20" t="s">
        <v>19010</v>
      </c>
      <c r="B4920" s="1">
        <v>5</v>
      </c>
      <c r="D4920" s="1" t="s">
        <v>10288</v>
      </c>
      <c r="E4920" s="1" t="s">
        <v>35737</v>
      </c>
      <c r="H4920" s="1" t="s">
        <v>35395</v>
      </c>
      <c r="I4920" s="4"/>
      <c r="J4920" s="4" t="str">
        <f ca="1">IFERROR(__xludf.DUMMYFUNCTION("LEFT(INDEX(SPLIT(L4920, "" ""), 4), 2)"),"10")</f>
        <v>10</v>
      </c>
      <c r="K4920" s="1" t="s">
        <v>27390</v>
      </c>
      <c r="L4920" s="1" t="s">
        <v>35395</v>
      </c>
    </row>
    <row r="4921" spans="1:12" ht="13.2">
      <c r="A4921" s="20" t="s">
        <v>35441</v>
      </c>
      <c r="B4921" s="1">
        <v>5</v>
      </c>
      <c r="C4921" s="1" t="s">
        <v>35738</v>
      </c>
      <c r="D4921" s="1" t="s">
        <v>13578</v>
      </c>
      <c r="E4921" s="1" t="s">
        <v>35739</v>
      </c>
      <c r="H4921" s="1" t="s">
        <v>35395</v>
      </c>
      <c r="I4921" s="4"/>
      <c r="J4921" s="4" t="str">
        <f ca="1">IFERROR(__xludf.DUMMYFUNCTION("LEFT(INDEX(SPLIT(L4921, "" ""), 4), 2)"),"10")</f>
        <v>10</v>
      </c>
      <c r="K4921" s="1" t="s">
        <v>30155</v>
      </c>
      <c r="L4921" s="1" t="s">
        <v>35395</v>
      </c>
    </row>
    <row r="4922" spans="1:12" ht="13.2">
      <c r="A4922" s="20" t="s">
        <v>35740</v>
      </c>
      <c r="B4922" s="1">
        <v>5</v>
      </c>
      <c r="C4922" s="1" t="s">
        <v>19320</v>
      </c>
      <c r="D4922" s="1" t="s">
        <v>13043</v>
      </c>
      <c r="E4922" s="1" t="s">
        <v>35741</v>
      </c>
      <c r="H4922" s="1" t="s">
        <v>35395</v>
      </c>
      <c r="I4922" s="4"/>
      <c r="J4922" s="4" t="str">
        <f ca="1">IFERROR(__xludf.DUMMYFUNCTION("LEFT(INDEX(SPLIT(L4922, "" ""), 4), 2)"),"10")</f>
        <v>10</v>
      </c>
      <c r="K4922" s="1" t="s">
        <v>27431</v>
      </c>
      <c r="L4922" s="1" t="s">
        <v>35395</v>
      </c>
    </row>
    <row r="4923" spans="1:12" ht="13.2">
      <c r="A4923" s="20" t="s">
        <v>25287</v>
      </c>
      <c r="B4923" s="1">
        <v>5</v>
      </c>
      <c r="D4923" s="1" t="s">
        <v>13043</v>
      </c>
      <c r="E4923" s="1" t="s">
        <v>35742</v>
      </c>
      <c r="H4923" s="1" t="s">
        <v>35395</v>
      </c>
      <c r="I4923" s="4"/>
      <c r="J4923" s="4" t="str">
        <f ca="1">IFERROR(__xludf.DUMMYFUNCTION("LEFT(INDEX(SPLIT(L4923, "" ""), 4), 2)"),"10")</f>
        <v>10</v>
      </c>
      <c r="K4923" s="1" t="s">
        <v>27390</v>
      </c>
      <c r="L4923" s="1" t="s">
        <v>35395</v>
      </c>
    </row>
    <row r="4924" spans="1:12" ht="13.2">
      <c r="A4924" s="20" t="s">
        <v>18878</v>
      </c>
      <c r="B4924" s="1">
        <v>3</v>
      </c>
      <c r="D4924" s="1" t="s">
        <v>10479</v>
      </c>
      <c r="E4924" s="1" t="s">
        <v>35743</v>
      </c>
      <c r="H4924" s="1" t="s">
        <v>35395</v>
      </c>
      <c r="I4924" s="4"/>
      <c r="J4924" s="4" t="str">
        <f ca="1">IFERROR(__xludf.DUMMYFUNCTION("LEFT(INDEX(SPLIT(L4924, "" ""), 4), 2)"),"10")</f>
        <v>10</v>
      </c>
      <c r="K4924" s="1" t="s">
        <v>27488</v>
      </c>
      <c r="L4924" s="1" t="s">
        <v>35395</v>
      </c>
    </row>
    <row r="4925" spans="1:12" ht="13.2">
      <c r="A4925" s="20" t="s">
        <v>35744</v>
      </c>
      <c r="B4925" s="1">
        <v>5</v>
      </c>
      <c r="C4925" s="1" t="s">
        <v>35745</v>
      </c>
      <c r="D4925" s="1" t="s">
        <v>13578</v>
      </c>
      <c r="E4925" s="1" t="s">
        <v>35746</v>
      </c>
      <c r="H4925" s="1" t="s">
        <v>35395</v>
      </c>
      <c r="I4925" s="4"/>
      <c r="J4925" s="4" t="str">
        <f ca="1">IFERROR(__xludf.DUMMYFUNCTION("LEFT(INDEX(SPLIT(L4925, "" ""), 4), 2)"),"10")</f>
        <v>10</v>
      </c>
      <c r="K4925" s="1" t="s">
        <v>30155</v>
      </c>
      <c r="L4925" s="1" t="s">
        <v>35395</v>
      </c>
    </row>
    <row r="4926" spans="1:12" ht="13.2">
      <c r="A4926" s="20" t="s">
        <v>19451</v>
      </c>
      <c r="B4926" s="1">
        <v>5</v>
      </c>
      <c r="C4926" s="1" t="s">
        <v>35747</v>
      </c>
      <c r="D4926" s="1" t="s">
        <v>13578</v>
      </c>
      <c r="E4926" s="1" t="s">
        <v>35748</v>
      </c>
      <c r="H4926" s="1" t="s">
        <v>35395</v>
      </c>
      <c r="I4926" s="4"/>
      <c r="J4926" s="4" t="str">
        <f ca="1">IFERROR(__xludf.DUMMYFUNCTION("LEFT(INDEX(SPLIT(L4926, "" ""), 4), 2)"),"10")</f>
        <v>10</v>
      </c>
      <c r="K4926" s="1" t="s">
        <v>28258</v>
      </c>
      <c r="L4926" s="1" t="s">
        <v>35395</v>
      </c>
    </row>
    <row r="4927" spans="1:12" ht="13.2">
      <c r="A4927" s="20" t="s">
        <v>35749</v>
      </c>
      <c r="B4927" s="1">
        <v>5</v>
      </c>
      <c r="D4927" s="1" t="s">
        <v>13043</v>
      </c>
      <c r="E4927" s="1" t="s">
        <v>35750</v>
      </c>
      <c r="H4927" s="1" t="s">
        <v>35395</v>
      </c>
      <c r="I4927" s="4"/>
      <c r="J4927" s="4" t="str">
        <f ca="1">IFERROR(__xludf.DUMMYFUNCTION("LEFT(INDEX(SPLIT(L4927, "" ""), 4), 2)"),"10")</f>
        <v>10</v>
      </c>
      <c r="K4927" s="1" t="s">
        <v>27390</v>
      </c>
      <c r="L4927" s="1" t="s">
        <v>35395</v>
      </c>
    </row>
    <row r="4928" spans="1:12" ht="13.2">
      <c r="A4928" s="20" t="s">
        <v>35751</v>
      </c>
      <c r="B4928" s="1">
        <v>4</v>
      </c>
      <c r="D4928" s="1" t="s">
        <v>19372</v>
      </c>
      <c r="E4928" s="1" t="s">
        <v>35752</v>
      </c>
      <c r="H4928" s="1" t="s">
        <v>35395</v>
      </c>
      <c r="I4928" s="4"/>
      <c r="J4928" s="4" t="str">
        <f ca="1">IFERROR(__xludf.DUMMYFUNCTION("LEFT(INDEX(SPLIT(L4928, "" ""), 4), 2)"),"10")</f>
        <v>10</v>
      </c>
      <c r="K4928" s="1" t="s">
        <v>28636</v>
      </c>
      <c r="L4928" s="1" t="s">
        <v>35395</v>
      </c>
    </row>
    <row r="4929" spans="1:12" ht="13.2">
      <c r="A4929" s="20" t="s">
        <v>35753</v>
      </c>
      <c r="B4929" s="1">
        <v>5</v>
      </c>
      <c r="D4929" s="1" t="s">
        <v>13578</v>
      </c>
      <c r="E4929" s="1" t="s">
        <v>35754</v>
      </c>
      <c r="H4929" s="1" t="s">
        <v>35395</v>
      </c>
      <c r="I4929" s="4"/>
      <c r="J4929" s="4" t="str">
        <f ca="1">IFERROR(__xludf.DUMMYFUNCTION("LEFT(INDEX(SPLIT(L4929, "" ""), 4), 2)"),"10")</f>
        <v>10</v>
      </c>
      <c r="K4929" s="1" t="s">
        <v>27685</v>
      </c>
      <c r="L4929" s="1" t="s">
        <v>35395</v>
      </c>
    </row>
    <row r="4930" spans="1:12" ht="13.2">
      <c r="A4930" s="20" t="s">
        <v>6409</v>
      </c>
      <c r="B4930" s="1">
        <v>5</v>
      </c>
      <c r="D4930" s="1" t="s">
        <v>13043</v>
      </c>
      <c r="E4930" s="1" t="s">
        <v>35755</v>
      </c>
      <c r="H4930" s="1" t="s">
        <v>35395</v>
      </c>
      <c r="I4930" s="4"/>
      <c r="J4930" s="4" t="str">
        <f ca="1">IFERROR(__xludf.DUMMYFUNCTION("LEFT(INDEX(SPLIT(L4930, "" ""), 4), 2)"),"10")</f>
        <v>10</v>
      </c>
      <c r="K4930" s="1" t="s">
        <v>28636</v>
      </c>
      <c r="L4930" s="1" t="s">
        <v>35395</v>
      </c>
    </row>
    <row r="4931" spans="1:12" ht="13.2">
      <c r="A4931" s="20" t="s">
        <v>4891</v>
      </c>
      <c r="B4931" s="1">
        <v>5</v>
      </c>
      <c r="C4931" s="1" t="s">
        <v>7852</v>
      </c>
      <c r="D4931" s="1" t="s">
        <v>13578</v>
      </c>
      <c r="E4931" s="1" t="s">
        <v>35756</v>
      </c>
      <c r="H4931" s="1" t="s">
        <v>35395</v>
      </c>
      <c r="I4931" s="4"/>
      <c r="J4931" s="4" t="str">
        <f ca="1">IFERROR(__xludf.DUMMYFUNCTION("LEFT(INDEX(SPLIT(L4931, "" ""), 4), 2)"),"10")</f>
        <v>10</v>
      </c>
      <c r="K4931" s="1" t="s">
        <v>32218</v>
      </c>
      <c r="L4931" s="1" t="s">
        <v>35395</v>
      </c>
    </row>
    <row r="4932" spans="1:12" ht="13.2">
      <c r="A4932" s="20" t="s">
        <v>18878</v>
      </c>
      <c r="B4932" s="1">
        <v>5</v>
      </c>
      <c r="D4932" s="1" t="s">
        <v>10479</v>
      </c>
      <c r="E4932" s="1" t="s">
        <v>35757</v>
      </c>
      <c r="H4932" s="1" t="s">
        <v>35395</v>
      </c>
      <c r="I4932" s="4"/>
      <c r="J4932" s="4" t="str">
        <f ca="1">IFERROR(__xludf.DUMMYFUNCTION("LEFT(INDEX(SPLIT(L4932, "" ""), 4), 2)"),"10")</f>
        <v>10</v>
      </c>
      <c r="K4932" s="1" t="s">
        <v>27488</v>
      </c>
      <c r="L4932" s="1" t="s">
        <v>35395</v>
      </c>
    </row>
    <row r="4933" spans="1:12" ht="13.2">
      <c r="A4933" s="20" t="s">
        <v>3596</v>
      </c>
      <c r="B4933" s="1">
        <v>5</v>
      </c>
      <c r="C4933" s="1" t="s">
        <v>35444</v>
      </c>
      <c r="D4933" s="1" t="s">
        <v>13578</v>
      </c>
      <c r="E4933" s="1" t="s">
        <v>35758</v>
      </c>
      <c r="H4933" s="1" t="s">
        <v>35395</v>
      </c>
      <c r="I4933" s="4"/>
      <c r="J4933" s="4" t="str">
        <f ca="1">IFERROR(__xludf.DUMMYFUNCTION("LEFT(INDEX(SPLIT(L4933, "" ""), 4), 2)"),"10")</f>
        <v>10</v>
      </c>
      <c r="K4933" s="1" t="s">
        <v>26609</v>
      </c>
      <c r="L4933" s="1" t="s">
        <v>35395</v>
      </c>
    </row>
    <row r="4934" spans="1:12" ht="13.2">
      <c r="A4934" s="20" t="s">
        <v>35759</v>
      </c>
      <c r="B4934" s="1">
        <v>5</v>
      </c>
      <c r="C4934" s="1" t="s">
        <v>35760</v>
      </c>
      <c r="D4934" s="1" t="s">
        <v>13578</v>
      </c>
      <c r="E4934" s="1" t="s">
        <v>35761</v>
      </c>
      <c r="H4934" s="1" t="s">
        <v>35395</v>
      </c>
      <c r="I4934" s="4"/>
      <c r="J4934" s="4" t="str">
        <f ca="1">IFERROR(__xludf.DUMMYFUNCTION("LEFT(INDEX(SPLIT(L4934, "" ""), 4), 2)"),"10")</f>
        <v>10</v>
      </c>
      <c r="K4934" s="1" t="s">
        <v>32218</v>
      </c>
      <c r="L4934" s="1" t="s">
        <v>35395</v>
      </c>
    </row>
    <row r="4935" spans="1:12" ht="13.2">
      <c r="A4935" s="20" t="s">
        <v>35762</v>
      </c>
      <c r="B4935" s="1">
        <v>5</v>
      </c>
      <c r="C4935" s="1" t="s">
        <v>35763</v>
      </c>
      <c r="D4935" s="1" t="s">
        <v>13578</v>
      </c>
      <c r="E4935" s="1" t="s">
        <v>35764</v>
      </c>
      <c r="H4935" s="1" t="s">
        <v>35395</v>
      </c>
      <c r="I4935" s="4"/>
      <c r="J4935" s="4" t="str">
        <f ca="1">IFERROR(__xludf.DUMMYFUNCTION("LEFT(INDEX(SPLIT(L4935, "" ""), 4), 2)"),"10")</f>
        <v>10</v>
      </c>
      <c r="K4935" s="1" t="s">
        <v>32218</v>
      </c>
      <c r="L4935" s="1" t="s">
        <v>35395</v>
      </c>
    </row>
    <row r="4936" spans="1:12" ht="13.2">
      <c r="A4936" s="20" t="s">
        <v>21083</v>
      </c>
      <c r="B4936" s="1">
        <v>5</v>
      </c>
      <c r="C4936" s="1" t="s">
        <v>35765</v>
      </c>
      <c r="D4936" s="1" t="s">
        <v>13578</v>
      </c>
      <c r="E4936" s="1" t="s">
        <v>35766</v>
      </c>
      <c r="H4936" s="1" t="s">
        <v>35395</v>
      </c>
      <c r="I4936" s="4"/>
      <c r="J4936" s="4" t="str">
        <f ca="1">IFERROR(__xludf.DUMMYFUNCTION("LEFT(INDEX(SPLIT(L4936, "" ""), 4), 2)"),"10")</f>
        <v>10</v>
      </c>
      <c r="K4936" s="1" t="s">
        <v>32239</v>
      </c>
      <c r="L4936" s="1" t="s">
        <v>35395</v>
      </c>
    </row>
    <row r="4937" spans="1:12" ht="13.2">
      <c r="A4937" s="20" t="s">
        <v>8163</v>
      </c>
      <c r="B4937" s="1">
        <v>5</v>
      </c>
      <c r="C4937" s="1" t="s">
        <v>35767</v>
      </c>
      <c r="D4937" s="1" t="s">
        <v>13043</v>
      </c>
      <c r="E4937" s="1" t="s">
        <v>35768</v>
      </c>
      <c r="H4937" s="1" t="s">
        <v>35395</v>
      </c>
      <c r="I4937" s="4"/>
      <c r="J4937" s="4" t="str">
        <f ca="1">IFERROR(__xludf.DUMMYFUNCTION("LEFT(INDEX(SPLIT(L4937, "" ""), 4), 2)"),"10")</f>
        <v>10</v>
      </c>
      <c r="K4937" s="1" t="s">
        <v>27431</v>
      </c>
      <c r="L4937" s="1" t="s">
        <v>35395</v>
      </c>
    </row>
    <row r="4938" spans="1:12" ht="13.2">
      <c r="A4938" s="20" t="s">
        <v>35769</v>
      </c>
      <c r="B4938" s="1">
        <v>5</v>
      </c>
      <c r="C4938" s="1" t="s">
        <v>35770</v>
      </c>
      <c r="D4938" s="1" t="s">
        <v>19372</v>
      </c>
      <c r="E4938" s="1" t="s">
        <v>35771</v>
      </c>
      <c r="H4938" s="1" t="s">
        <v>35395</v>
      </c>
      <c r="I4938" s="4"/>
      <c r="J4938" s="4" t="str">
        <f ca="1">IFERROR(__xludf.DUMMYFUNCTION("LEFT(INDEX(SPLIT(L4938, "" ""), 4), 2)"),"10")</f>
        <v>10</v>
      </c>
      <c r="K4938" s="1" t="s">
        <v>27431</v>
      </c>
      <c r="L4938" s="1" t="s">
        <v>35395</v>
      </c>
    </row>
    <row r="4939" spans="1:12" ht="13.2">
      <c r="A4939" s="20" t="s">
        <v>32512</v>
      </c>
      <c r="B4939" s="1">
        <v>3</v>
      </c>
      <c r="D4939" s="1" t="s">
        <v>13043</v>
      </c>
      <c r="E4939" s="1" t="s">
        <v>35772</v>
      </c>
      <c r="H4939" s="1" t="s">
        <v>35395</v>
      </c>
      <c r="I4939" s="4"/>
      <c r="J4939" s="4" t="str">
        <f ca="1">IFERROR(__xludf.DUMMYFUNCTION("LEFT(INDEX(SPLIT(L4939, "" ""), 4), 2)"),"10")</f>
        <v>10</v>
      </c>
      <c r="K4939" s="1" t="s">
        <v>27427</v>
      </c>
      <c r="L4939" s="1" t="s">
        <v>35395</v>
      </c>
    </row>
    <row r="4940" spans="1:12" ht="13.2">
      <c r="A4940" s="20" t="s">
        <v>18878</v>
      </c>
      <c r="B4940" s="1">
        <v>5</v>
      </c>
      <c r="D4940" s="1" t="s">
        <v>10479</v>
      </c>
      <c r="E4940" s="1" t="s">
        <v>35773</v>
      </c>
      <c r="H4940" s="1" t="s">
        <v>35395</v>
      </c>
      <c r="I4940" s="4"/>
      <c r="J4940" s="4" t="str">
        <f ca="1">IFERROR(__xludf.DUMMYFUNCTION("LEFT(INDEX(SPLIT(L4940, "" ""), 4), 2)"),"10")</f>
        <v>10</v>
      </c>
      <c r="K4940" s="1" t="s">
        <v>27488</v>
      </c>
      <c r="L4940" s="1" t="s">
        <v>35395</v>
      </c>
    </row>
    <row r="4941" spans="1:12" ht="13.2">
      <c r="A4941" s="20" t="s">
        <v>35774</v>
      </c>
      <c r="B4941" s="1">
        <v>5</v>
      </c>
      <c r="D4941" s="1" t="s">
        <v>10288</v>
      </c>
      <c r="E4941" s="1" t="s">
        <v>35775</v>
      </c>
      <c r="H4941" s="1" t="s">
        <v>35395</v>
      </c>
      <c r="I4941" s="4"/>
      <c r="J4941" s="4" t="str">
        <f ca="1">IFERROR(__xludf.DUMMYFUNCTION("LEFT(INDEX(SPLIT(L4941, "" ""), 4), 2)"),"10")</f>
        <v>10</v>
      </c>
      <c r="K4941" s="1" t="s">
        <v>26960</v>
      </c>
      <c r="L4941" s="1" t="s">
        <v>35395</v>
      </c>
    </row>
    <row r="4942" spans="1:12" ht="13.2">
      <c r="A4942" s="20" t="s">
        <v>35776</v>
      </c>
      <c r="B4942" s="1">
        <v>5</v>
      </c>
      <c r="C4942" s="1" t="s">
        <v>35444</v>
      </c>
      <c r="D4942" s="1" t="s">
        <v>13043</v>
      </c>
      <c r="E4942" s="1" t="s">
        <v>35777</v>
      </c>
      <c r="H4942" s="1" t="s">
        <v>35395</v>
      </c>
      <c r="I4942" s="4"/>
      <c r="J4942" s="4" t="str">
        <f ca="1">IFERROR(__xludf.DUMMYFUNCTION("LEFT(INDEX(SPLIT(L4942, "" ""), 4), 2)"),"10")</f>
        <v>10</v>
      </c>
      <c r="K4942" s="1" t="s">
        <v>26609</v>
      </c>
      <c r="L4942" s="1" t="s">
        <v>35395</v>
      </c>
    </row>
    <row r="4943" spans="1:12" ht="13.2">
      <c r="A4943" s="20" t="s">
        <v>18878</v>
      </c>
      <c r="B4943" s="1">
        <v>5</v>
      </c>
      <c r="D4943" s="1" t="s">
        <v>13043</v>
      </c>
      <c r="E4943" s="1" t="s">
        <v>35778</v>
      </c>
      <c r="H4943" s="1" t="s">
        <v>35395</v>
      </c>
      <c r="I4943" s="4"/>
      <c r="J4943" s="4" t="str">
        <f ca="1">IFERROR(__xludf.DUMMYFUNCTION("LEFT(INDEX(SPLIT(L4943, "" ""), 4), 2)"),"10")</f>
        <v>10</v>
      </c>
      <c r="K4943" s="1" t="s">
        <v>27488</v>
      </c>
      <c r="L4943" s="1" t="s">
        <v>35395</v>
      </c>
    </row>
    <row r="4944" spans="1:12" ht="13.2">
      <c r="A4944" s="20" t="s">
        <v>19451</v>
      </c>
      <c r="B4944" s="1">
        <v>5</v>
      </c>
      <c r="C4944" s="1" t="s">
        <v>35779</v>
      </c>
      <c r="D4944" s="1" t="s">
        <v>13043</v>
      </c>
      <c r="E4944" s="1" t="s">
        <v>35780</v>
      </c>
      <c r="H4944" s="1" t="s">
        <v>35395</v>
      </c>
      <c r="I4944" s="4"/>
      <c r="J4944" s="4" t="str">
        <f ca="1">IFERROR(__xludf.DUMMYFUNCTION("LEFT(INDEX(SPLIT(L4944, "" ""), 4), 2)"),"10")</f>
        <v>10</v>
      </c>
      <c r="K4944" s="1" t="s">
        <v>28258</v>
      </c>
      <c r="L4944" s="1" t="s">
        <v>35395</v>
      </c>
    </row>
    <row r="4945" spans="1:12" ht="13.2">
      <c r="A4945" s="20" t="s">
        <v>18878</v>
      </c>
      <c r="B4945" s="1">
        <v>3</v>
      </c>
      <c r="D4945" s="1" t="s">
        <v>10479</v>
      </c>
      <c r="E4945" s="1" t="s">
        <v>35781</v>
      </c>
      <c r="H4945" s="1" t="s">
        <v>35395</v>
      </c>
      <c r="I4945" s="4"/>
      <c r="J4945" s="4" t="str">
        <f ca="1">IFERROR(__xludf.DUMMYFUNCTION("LEFT(INDEX(SPLIT(L4945, "" ""), 4), 2)"),"10")</f>
        <v>10</v>
      </c>
      <c r="K4945" s="1" t="s">
        <v>27488</v>
      </c>
      <c r="L4945" s="1" t="s">
        <v>35395</v>
      </c>
    </row>
    <row r="4946" spans="1:12" ht="13.2">
      <c r="A4946" s="20" t="s">
        <v>18878</v>
      </c>
      <c r="B4946" s="1">
        <v>5</v>
      </c>
      <c r="D4946" s="1" t="s">
        <v>10479</v>
      </c>
      <c r="E4946" s="1" t="s">
        <v>35782</v>
      </c>
      <c r="H4946" s="1" t="s">
        <v>35395</v>
      </c>
      <c r="I4946" s="4"/>
      <c r="J4946" s="4" t="str">
        <f ca="1">IFERROR(__xludf.DUMMYFUNCTION("LEFT(INDEX(SPLIT(L4946, "" ""), 4), 2)"),"10")</f>
        <v>10</v>
      </c>
      <c r="K4946" s="1" t="s">
        <v>27488</v>
      </c>
      <c r="L4946" s="1" t="s">
        <v>35395</v>
      </c>
    </row>
    <row r="4947" spans="1:12" ht="13.2">
      <c r="A4947" s="20" t="s">
        <v>35783</v>
      </c>
      <c r="B4947" s="1">
        <v>5</v>
      </c>
      <c r="C4947" s="1" t="s">
        <v>35784</v>
      </c>
      <c r="D4947" s="1" t="s">
        <v>13043</v>
      </c>
      <c r="E4947" s="1" t="s">
        <v>35785</v>
      </c>
      <c r="H4947" s="1" t="s">
        <v>35395</v>
      </c>
      <c r="I4947" s="4"/>
      <c r="J4947" s="4" t="str">
        <f ca="1">IFERROR(__xludf.DUMMYFUNCTION("LEFT(INDEX(SPLIT(L4947, "" ""), 4), 2)"),"10")</f>
        <v>10</v>
      </c>
      <c r="K4947" s="1" t="s">
        <v>27431</v>
      </c>
      <c r="L4947" s="1" t="s">
        <v>35395</v>
      </c>
    </row>
    <row r="4948" spans="1:12" ht="13.2">
      <c r="A4948" s="20" t="s">
        <v>19451</v>
      </c>
      <c r="B4948" s="1">
        <v>5</v>
      </c>
      <c r="C4948" s="1" t="s">
        <v>35786</v>
      </c>
      <c r="D4948" s="1" t="s">
        <v>13043</v>
      </c>
      <c r="E4948" s="1" t="s">
        <v>35787</v>
      </c>
      <c r="H4948" s="1" t="s">
        <v>35395</v>
      </c>
      <c r="I4948" s="4"/>
      <c r="J4948" s="4" t="str">
        <f ca="1">IFERROR(__xludf.DUMMYFUNCTION("LEFT(INDEX(SPLIT(L4948, "" ""), 4), 2)"),"10")</f>
        <v>10</v>
      </c>
      <c r="K4948" s="1" t="s">
        <v>28258</v>
      </c>
      <c r="L4948" s="1" t="s">
        <v>35395</v>
      </c>
    </row>
    <row r="4949" spans="1:12" ht="13.2">
      <c r="A4949" s="20" t="s">
        <v>18878</v>
      </c>
      <c r="B4949" s="1">
        <v>5</v>
      </c>
      <c r="D4949" s="1" t="s">
        <v>19372</v>
      </c>
      <c r="E4949" s="1" t="s">
        <v>35788</v>
      </c>
      <c r="H4949" s="1" t="s">
        <v>35395</v>
      </c>
      <c r="I4949" s="4"/>
      <c r="J4949" s="4" t="str">
        <f ca="1">IFERROR(__xludf.DUMMYFUNCTION("LEFT(INDEX(SPLIT(L4949, "" ""), 4), 2)"),"10")</f>
        <v>10</v>
      </c>
      <c r="K4949" s="1" t="s">
        <v>27488</v>
      </c>
      <c r="L4949" s="1" t="s">
        <v>35395</v>
      </c>
    </row>
    <row r="4950" spans="1:12" ht="13.2">
      <c r="A4950" s="20" t="s">
        <v>19451</v>
      </c>
      <c r="B4950" s="1">
        <v>5</v>
      </c>
      <c r="C4950" s="1" t="s">
        <v>35789</v>
      </c>
      <c r="D4950" s="1" t="s">
        <v>13043</v>
      </c>
      <c r="E4950" s="1" t="s">
        <v>35790</v>
      </c>
      <c r="H4950" s="1" t="s">
        <v>35395</v>
      </c>
      <c r="I4950" s="4"/>
      <c r="J4950" s="4" t="str">
        <f ca="1">IFERROR(__xludf.DUMMYFUNCTION("LEFT(INDEX(SPLIT(L4950, "" ""), 4), 2)"),"10")</f>
        <v>10</v>
      </c>
      <c r="K4950" s="1" t="s">
        <v>28258</v>
      </c>
      <c r="L4950" s="1" t="s">
        <v>35395</v>
      </c>
    </row>
    <row r="4951" spans="1:12" ht="13.2">
      <c r="A4951" s="20" t="s">
        <v>18878</v>
      </c>
      <c r="B4951" s="1">
        <v>5</v>
      </c>
      <c r="D4951" s="1" t="s">
        <v>13043</v>
      </c>
      <c r="E4951" s="1" t="s">
        <v>35791</v>
      </c>
      <c r="H4951" s="1" t="s">
        <v>35395</v>
      </c>
      <c r="I4951" s="4"/>
      <c r="J4951" s="4" t="str">
        <f ca="1">IFERROR(__xludf.DUMMYFUNCTION("LEFT(INDEX(SPLIT(L4951, "" ""), 4), 2)"),"10")</f>
        <v>10</v>
      </c>
      <c r="K4951" s="1" t="s">
        <v>27488</v>
      </c>
      <c r="L4951" s="1" t="s">
        <v>35395</v>
      </c>
    </row>
    <row r="4952" spans="1:12" ht="13.2">
      <c r="A4952" s="20" t="s">
        <v>18861</v>
      </c>
      <c r="B4952" s="1">
        <v>5</v>
      </c>
      <c r="C4952" s="1" t="s">
        <v>35792</v>
      </c>
      <c r="D4952" s="1" t="s">
        <v>19372</v>
      </c>
      <c r="E4952" s="1" t="s">
        <v>35793</v>
      </c>
      <c r="H4952" s="1" t="s">
        <v>35395</v>
      </c>
      <c r="I4952" s="4"/>
      <c r="J4952" s="4" t="str">
        <f ca="1">IFERROR(__xludf.DUMMYFUNCTION("LEFT(INDEX(SPLIT(L4952, "" ""), 4), 2)"),"10")</f>
        <v>10</v>
      </c>
      <c r="K4952" s="1" t="s">
        <v>27420</v>
      </c>
      <c r="L4952" s="1" t="s">
        <v>35395</v>
      </c>
    </row>
    <row r="4953" spans="1:12" ht="13.2">
      <c r="A4953" s="20" t="s">
        <v>35794</v>
      </c>
      <c r="B4953" s="1">
        <v>5</v>
      </c>
      <c r="C4953" s="1" t="s">
        <v>35795</v>
      </c>
      <c r="D4953" s="1" t="s">
        <v>13043</v>
      </c>
      <c r="E4953" s="1" t="s">
        <v>35796</v>
      </c>
      <c r="H4953" s="1" t="s">
        <v>35395</v>
      </c>
      <c r="I4953" s="4"/>
      <c r="J4953" s="4" t="str">
        <f ca="1">IFERROR(__xludf.DUMMYFUNCTION("LEFT(INDEX(SPLIT(L4953, "" ""), 4), 2)"),"10")</f>
        <v>10</v>
      </c>
      <c r="K4953" s="1" t="s">
        <v>31806</v>
      </c>
      <c r="L4953" s="1" t="s">
        <v>35395</v>
      </c>
    </row>
    <row r="4954" spans="1:12" ht="13.2">
      <c r="A4954" s="20" t="s">
        <v>18878</v>
      </c>
      <c r="B4954" s="1">
        <v>5</v>
      </c>
      <c r="D4954" s="1" t="s">
        <v>13043</v>
      </c>
      <c r="E4954" s="1" t="s">
        <v>35797</v>
      </c>
      <c r="H4954" s="1" t="s">
        <v>35395</v>
      </c>
      <c r="I4954" s="4"/>
      <c r="J4954" s="4" t="str">
        <f ca="1">IFERROR(__xludf.DUMMYFUNCTION("LEFT(INDEX(SPLIT(L4954, "" ""), 4), 2)"),"10")</f>
        <v>10</v>
      </c>
      <c r="K4954" s="1" t="s">
        <v>27488</v>
      </c>
      <c r="L4954" s="1" t="s">
        <v>35395</v>
      </c>
    </row>
    <row r="4955" spans="1:12" ht="13.2">
      <c r="A4955" s="20" t="s">
        <v>35798</v>
      </c>
      <c r="B4955" s="1">
        <v>1</v>
      </c>
      <c r="D4955" s="1" t="s">
        <v>13578</v>
      </c>
      <c r="E4955" s="1" t="s">
        <v>35799</v>
      </c>
      <c r="H4955" s="1" t="s">
        <v>35395</v>
      </c>
      <c r="I4955" s="4"/>
      <c r="J4955" s="4" t="str">
        <f ca="1">IFERROR(__xludf.DUMMYFUNCTION("LEFT(INDEX(SPLIT(L4955, "" ""), 4), 2)"),"10")</f>
        <v>10</v>
      </c>
      <c r="K4955" s="1" t="s">
        <v>27561</v>
      </c>
      <c r="L4955" s="1" t="s">
        <v>35395</v>
      </c>
    </row>
    <row r="4956" spans="1:12" ht="13.2">
      <c r="A4956" s="20" t="s">
        <v>35800</v>
      </c>
      <c r="B4956" s="1">
        <v>1</v>
      </c>
      <c r="D4956" s="1" t="s">
        <v>13043</v>
      </c>
      <c r="E4956" s="1" t="s">
        <v>35801</v>
      </c>
      <c r="H4956" s="1" t="s">
        <v>35395</v>
      </c>
      <c r="I4956" s="4"/>
      <c r="J4956" s="4" t="str">
        <f ca="1">IFERROR(__xludf.DUMMYFUNCTION("LEFT(INDEX(SPLIT(L4956, "" ""), 4), 2)"),"10")</f>
        <v>10</v>
      </c>
      <c r="K4956" s="1" t="s">
        <v>27390</v>
      </c>
      <c r="L4956" s="1" t="s">
        <v>35395</v>
      </c>
    </row>
    <row r="4957" spans="1:12" ht="13.2">
      <c r="A4957" s="20" t="s">
        <v>35802</v>
      </c>
      <c r="B4957" s="1">
        <v>5</v>
      </c>
      <c r="D4957" s="1" t="s">
        <v>13043</v>
      </c>
      <c r="E4957" s="1" t="s">
        <v>35803</v>
      </c>
      <c r="H4957" s="1" t="s">
        <v>35395</v>
      </c>
      <c r="I4957" s="4"/>
      <c r="J4957" s="4" t="str">
        <f ca="1">IFERROR(__xludf.DUMMYFUNCTION("LEFT(INDEX(SPLIT(L4957, "" ""), 4), 2)"),"10")</f>
        <v>10</v>
      </c>
      <c r="K4957" s="1" t="s">
        <v>27561</v>
      </c>
      <c r="L4957" s="1" t="s">
        <v>35395</v>
      </c>
    </row>
    <row r="4958" spans="1:12" ht="13.2">
      <c r="A4958" s="20" t="s">
        <v>19451</v>
      </c>
      <c r="B4958" s="1">
        <v>5</v>
      </c>
      <c r="C4958" s="1" t="s">
        <v>35804</v>
      </c>
      <c r="D4958" s="1" t="s">
        <v>13043</v>
      </c>
      <c r="E4958" s="1" t="s">
        <v>35805</v>
      </c>
      <c r="H4958" s="1" t="s">
        <v>35395</v>
      </c>
      <c r="I4958" s="4"/>
      <c r="J4958" s="4" t="str">
        <f ca="1">IFERROR(__xludf.DUMMYFUNCTION("LEFT(INDEX(SPLIT(L4958, "" ""), 4), 2)"),"10")</f>
        <v>10</v>
      </c>
      <c r="K4958" s="1" t="s">
        <v>28258</v>
      </c>
      <c r="L4958" s="1" t="s">
        <v>35395</v>
      </c>
    </row>
    <row r="4959" spans="1:12" ht="13.2">
      <c r="A4959" s="20" t="s">
        <v>19451</v>
      </c>
      <c r="B4959" s="1">
        <v>4</v>
      </c>
      <c r="C4959" s="1" t="s">
        <v>35806</v>
      </c>
      <c r="D4959" s="1" t="s">
        <v>13578</v>
      </c>
      <c r="E4959" s="1" t="s">
        <v>35807</v>
      </c>
      <c r="H4959" s="1" t="s">
        <v>35395</v>
      </c>
      <c r="I4959" s="4"/>
      <c r="J4959" s="4" t="str">
        <f ca="1">IFERROR(__xludf.DUMMYFUNCTION("LEFT(INDEX(SPLIT(L4959, "" ""), 4), 2)"),"10")</f>
        <v>10</v>
      </c>
      <c r="K4959" s="1" t="s">
        <v>28258</v>
      </c>
      <c r="L4959" s="1" t="s">
        <v>35395</v>
      </c>
    </row>
    <row r="4960" spans="1:12" ht="13.2">
      <c r="A4960" s="20" t="s">
        <v>18936</v>
      </c>
      <c r="B4960" s="1">
        <v>5</v>
      </c>
      <c r="C4960" s="1" t="s">
        <v>18948</v>
      </c>
      <c r="D4960" s="1" t="s">
        <v>13043</v>
      </c>
      <c r="E4960" s="1" t="s">
        <v>35808</v>
      </c>
      <c r="H4960" s="1" t="s">
        <v>35395</v>
      </c>
      <c r="I4960" s="4"/>
      <c r="J4960" s="4" t="str">
        <f ca="1">IFERROR(__xludf.DUMMYFUNCTION("LEFT(INDEX(SPLIT(L4960, "" ""), 4), 2)"),"10")</f>
        <v>10</v>
      </c>
      <c r="K4960" s="1" t="s">
        <v>27477</v>
      </c>
      <c r="L4960" s="1" t="s">
        <v>35395</v>
      </c>
    </row>
    <row r="4961" spans="1:12" ht="13.2">
      <c r="A4961" s="20" t="s">
        <v>19451</v>
      </c>
      <c r="B4961" s="1">
        <v>5</v>
      </c>
      <c r="C4961" s="1" t="s">
        <v>35804</v>
      </c>
      <c r="D4961" s="1" t="s">
        <v>13578</v>
      </c>
      <c r="E4961" s="1" t="s">
        <v>35809</v>
      </c>
      <c r="H4961" s="1" t="s">
        <v>35395</v>
      </c>
      <c r="I4961" s="4"/>
      <c r="J4961" s="4" t="str">
        <f ca="1">IFERROR(__xludf.DUMMYFUNCTION("LEFT(INDEX(SPLIT(L4961, "" ""), 4), 2)"),"10")</f>
        <v>10</v>
      </c>
      <c r="K4961" s="1" t="s">
        <v>28258</v>
      </c>
      <c r="L4961" s="1" t="s">
        <v>35395</v>
      </c>
    </row>
    <row r="4962" spans="1:12" ht="13.2">
      <c r="A4962" s="20" t="s">
        <v>19451</v>
      </c>
      <c r="B4962" s="1">
        <v>5</v>
      </c>
      <c r="C4962" s="1" t="s">
        <v>35810</v>
      </c>
      <c r="D4962" s="1" t="s">
        <v>13578</v>
      </c>
      <c r="E4962" s="1" t="s">
        <v>35811</v>
      </c>
      <c r="H4962" s="1" t="s">
        <v>35395</v>
      </c>
      <c r="I4962" s="4"/>
      <c r="J4962" s="4" t="str">
        <f ca="1">IFERROR(__xludf.DUMMYFUNCTION("LEFT(INDEX(SPLIT(L4962, "" ""), 4), 2)"),"10")</f>
        <v>10</v>
      </c>
      <c r="K4962" s="1" t="s">
        <v>28258</v>
      </c>
      <c r="L4962" s="1" t="s">
        <v>35395</v>
      </c>
    </row>
    <row r="4963" spans="1:12" ht="13.2">
      <c r="A4963" s="20" t="s">
        <v>35800</v>
      </c>
      <c r="B4963" s="1">
        <v>1</v>
      </c>
      <c r="D4963" s="1" t="s">
        <v>13043</v>
      </c>
      <c r="E4963" s="1" t="s">
        <v>35812</v>
      </c>
      <c r="H4963" s="1" t="s">
        <v>35395</v>
      </c>
      <c r="I4963" s="4"/>
      <c r="J4963" s="4" t="str">
        <f ca="1">IFERROR(__xludf.DUMMYFUNCTION("LEFT(INDEX(SPLIT(L4963, "" ""), 4), 2)"),"10")</f>
        <v>10</v>
      </c>
      <c r="K4963" s="1" t="s">
        <v>27390</v>
      </c>
      <c r="L4963" s="1" t="s">
        <v>35395</v>
      </c>
    </row>
    <row r="4964" spans="1:12" ht="13.2">
      <c r="A4964" s="20" t="s">
        <v>35813</v>
      </c>
      <c r="B4964" s="1">
        <v>5</v>
      </c>
      <c r="C4964" s="1" t="s">
        <v>25773</v>
      </c>
      <c r="D4964" s="1" t="s">
        <v>10347</v>
      </c>
      <c r="E4964" s="1" t="s">
        <v>35814</v>
      </c>
      <c r="H4964" s="1" t="s">
        <v>35395</v>
      </c>
      <c r="I4964" s="4"/>
      <c r="J4964" s="4" t="str">
        <f ca="1">IFERROR(__xludf.DUMMYFUNCTION("LEFT(INDEX(SPLIT(L4964, "" ""), 4), 2)"),"10")</f>
        <v>10</v>
      </c>
      <c r="K4964" s="1" t="s">
        <v>27431</v>
      </c>
      <c r="L4964" s="1" t="s">
        <v>35395</v>
      </c>
    </row>
    <row r="4965" spans="1:12" ht="13.2">
      <c r="A4965" s="20" t="s">
        <v>18878</v>
      </c>
      <c r="B4965" s="1">
        <v>5</v>
      </c>
      <c r="D4965" s="1" t="s">
        <v>13578</v>
      </c>
      <c r="E4965" s="1" t="s">
        <v>35815</v>
      </c>
      <c r="H4965" s="1" t="s">
        <v>35395</v>
      </c>
      <c r="I4965" s="4"/>
      <c r="J4965" s="4" t="str">
        <f ca="1">IFERROR(__xludf.DUMMYFUNCTION("LEFT(INDEX(SPLIT(L4965, "" ""), 4), 2)"),"10")</f>
        <v>10</v>
      </c>
      <c r="K4965" s="1" t="s">
        <v>27488</v>
      </c>
      <c r="L4965" s="1" t="s">
        <v>35395</v>
      </c>
    </row>
    <row r="4966" spans="1:12" ht="13.2">
      <c r="A4966" s="20" t="s">
        <v>18973</v>
      </c>
      <c r="B4966" s="1">
        <v>5</v>
      </c>
      <c r="C4966" s="1" t="s">
        <v>35816</v>
      </c>
      <c r="D4966" s="1" t="s">
        <v>13043</v>
      </c>
      <c r="E4966" s="1" t="s">
        <v>35817</v>
      </c>
      <c r="H4966" s="1" t="s">
        <v>35395</v>
      </c>
      <c r="I4966" s="4"/>
      <c r="J4966" s="4" t="str">
        <f ca="1">IFERROR(__xludf.DUMMYFUNCTION("LEFT(INDEX(SPLIT(L4966, "" ""), 4), 2)"),"10")</f>
        <v>10</v>
      </c>
      <c r="K4966" s="1" t="s">
        <v>28836</v>
      </c>
      <c r="L4966" s="1" t="s">
        <v>35395</v>
      </c>
    </row>
    <row r="4967" spans="1:12" ht="13.2">
      <c r="A4967" s="20" t="s">
        <v>18878</v>
      </c>
      <c r="B4967" s="1">
        <v>5</v>
      </c>
      <c r="D4967" s="1" t="s">
        <v>13043</v>
      </c>
      <c r="E4967" s="1" t="s">
        <v>35818</v>
      </c>
      <c r="H4967" s="1" t="s">
        <v>35395</v>
      </c>
      <c r="I4967" s="4"/>
      <c r="J4967" s="4" t="str">
        <f ca="1">IFERROR(__xludf.DUMMYFUNCTION("LEFT(INDEX(SPLIT(L4967, "" ""), 4), 2)"),"10")</f>
        <v>10</v>
      </c>
      <c r="K4967" s="1" t="s">
        <v>27488</v>
      </c>
      <c r="L4967" s="1" t="s">
        <v>35395</v>
      </c>
    </row>
    <row r="4968" spans="1:12" ht="13.2">
      <c r="A4968" s="20" t="s">
        <v>28947</v>
      </c>
      <c r="B4968" s="1">
        <v>5</v>
      </c>
      <c r="D4968" s="1" t="s">
        <v>10305</v>
      </c>
      <c r="E4968" s="1" t="s">
        <v>28948</v>
      </c>
      <c r="H4968" s="1" t="s">
        <v>35395</v>
      </c>
      <c r="I4968" s="4"/>
      <c r="J4968" s="4" t="str">
        <f ca="1">IFERROR(__xludf.DUMMYFUNCTION("LEFT(INDEX(SPLIT(L4968, "" ""), 4), 2)"),"10")</f>
        <v>10</v>
      </c>
      <c r="K4968" s="1" t="s">
        <v>27491</v>
      </c>
      <c r="L4968" s="1" t="s">
        <v>35395</v>
      </c>
    </row>
    <row r="4969" spans="1:12" ht="13.2">
      <c r="A4969" s="20" t="s">
        <v>18878</v>
      </c>
      <c r="B4969" s="1">
        <v>5</v>
      </c>
      <c r="D4969" s="1" t="s">
        <v>10479</v>
      </c>
      <c r="E4969" s="1" t="s">
        <v>35819</v>
      </c>
      <c r="H4969" s="1" t="s">
        <v>35395</v>
      </c>
      <c r="I4969" s="4"/>
      <c r="J4969" s="4" t="str">
        <f ca="1">IFERROR(__xludf.DUMMYFUNCTION("LEFT(INDEX(SPLIT(L4969, "" ""), 4), 2)"),"10")</f>
        <v>10</v>
      </c>
      <c r="K4969" s="1" t="s">
        <v>27488</v>
      </c>
      <c r="L4969" s="1" t="s">
        <v>35395</v>
      </c>
    </row>
    <row r="4970" spans="1:12" ht="13.2">
      <c r="A4970" s="20" t="s">
        <v>19451</v>
      </c>
      <c r="B4970" s="1">
        <v>5</v>
      </c>
      <c r="C4970" s="1" t="s">
        <v>35804</v>
      </c>
      <c r="D4970" s="1" t="s">
        <v>13578</v>
      </c>
      <c r="E4970" s="1" t="s">
        <v>35820</v>
      </c>
      <c r="H4970" s="1" t="s">
        <v>35395</v>
      </c>
      <c r="I4970" s="4"/>
      <c r="J4970" s="4" t="str">
        <f ca="1">IFERROR(__xludf.DUMMYFUNCTION("LEFT(INDEX(SPLIT(L4970, "" ""), 4), 2)"),"10")</f>
        <v>10</v>
      </c>
      <c r="K4970" s="1" t="s">
        <v>28258</v>
      </c>
      <c r="L4970" s="1" t="s">
        <v>35395</v>
      </c>
    </row>
    <row r="4971" spans="1:12" ht="13.2">
      <c r="A4971" s="20" t="s">
        <v>19451</v>
      </c>
      <c r="B4971" s="1">
        <v>5</v>
      </c>
      <c r="C4971" s="1" t="s">
        <v>35804</v>
      </c>
      <c r="D4971" s="1" t="s">
        <v>13043</v>
      </c>
      <c r="E4971" s="1" t="s">
        <v>35821</v>
      </c>
      <c r="H4971" s="1" t="s">
        <v>35395</v>
      </c>
      <c r="I4971" s="4"/>
      <c r="J4971" s="4" t="str">
        <f ca="1">IFERROR(__xludf.DUMMYFUNCTION("LEFT(INDEX(SPLIT(L4971, "" ""), 4), 2)"),"10")</f>
        <v>10</v>
      </c>
      <c r="K4971" s="1" t="s">
        <v>28258</v>
      </c>
      <c r="L4971" s="1" t="s">
        <v>35395</v>
      </c>
    </row>
    <row r="4972" spans="1:12" ht="13.2">
      <c r="A4972" s="20" t="s">
        <v>19166</v>
      </c>
      <c r="B4972" s="1">
        <v>5</v>
      </c>
      <c r="D4972" s="1" t="s">
        <v>10300</v>
      </c>
      <c r="E4972" s="1" t="s">
        <v>35822</v>
      </c>
      <c r="H4972" s="1" t="s">
        <v>35395</v>
      </c>
      <c r="I4972" s="4"/>
      <c r="J4972" s="4" t="str">
        <f ca="1">IFERROR(__xludf.DUMMYFUNCTION("LEFT(INDEX(SPLIT(L4972, "" ""), 4), 2)"),"10")</f>
        <v>10</v>
      </c>
      <c r="K4972" s="1" t="s">
        <v>27537</v>
      </c>
      <c r="L4972" s="1" t="s">
        <v>35395</v>
      </c>
    </row>
    <row r="4973" spans="1:12" ht="13.2">
      <c r="A4973" s="20" t="s">
        <v>35823</v>
      </c>
      <c r="B4973" s="1">
        <v>5</v>
      </c>
      <c r="D4973" s="1" t="s">
        <v>13578</v>
      </c>
      <c r="E4973" s="1" t="s">
        <v>35824</v>
      </c>
      <c r="H4973" s="1" t="s">
        <v>35395</v>
      </c>
      <c r="I4973" s="4"/>
      <c r="J4973" s="4" t="str">
        <f ca="1">IFERROR(__xludf.DUMMYFUNCTION("LEFT(INDEX(SPLIT(L4973, "" ""), 4), 2)"),"10")</f>
        <v>10</v>
      </c>
      <c r="K4973" s="1" t="s">
        <v>35825</v>
      </c>
      <c r="L4973" s="1" t="s">
        <v>35395</v>
      </c>
    </row>
    <row r="4974" spans="1:12" ht="13.2">
      <c r="A4974" s="20" t="s">
        <v>19004</v>
      </c>
      <c r="B4974" s="1">
        <v>5</v>
      </c>
      <c r="C4974" s="1" t="s">
        <v>35826</v>
      </c>
      <c r="D4974" s="1" t="s">
        <v>13043</v>
      </c>
      <c r="E4974" s="1" t="s">
        <v>35827</v>
      </c>
      <c r="H4974" s="1" t="s">
        <v>35395</v>
      </c>
      <c r="I4974" s="4"/>
      <c r="J4974" s="4" t="str">
        <f ca="1">IFERROR(__xludf.DUMMYFUNCTION("LEFT(INDEX(SPLIT(L4974, "" ""), 4), 2)"),"10")</f>
        <v>10</v>
      </c>
      <c r="K4974" s="1" t="s">
        <v>27326</v>
      </c>
      <c r="L4974" s="1" t="s">
        <v>35395</v>
      </c>
    </row>
    <row r="4975" spans="1:12" ht="13.2">
      <c r="A4975" s="20" t="s">
        <v>18686</v>
      </c>
      <c r="B4975" s="1">
        <v>5</v>
      </c>
      <c r="D4975" s="1" t="s">
        <v>10778</v>
      </c>
      <c r="E4975" s="1" t="s">
        <v>35828</v>
      </c>
      <c r="H4975" s="1" t="s">
        <v>35395</v>
      </c>
      <c r="I4975" s="4"/>
      <c r="J4975" s="4" t="str">
        <f ca="1">IFERROR(__xludf.DUMMYFUNCTION("LEFT(INDEX(SPLIT(L4975, "" ""), 4), 2)"),"10")</f>
        <v>10</v>
      </c>
      <c r="K4975" s="1" t="s">
        <v>26960</v>
      </c>
      <c r="L4975" s="1" t="s">
        <v>35395</v>
      </c>
    </row>
    <row r="4976" spans="1:12" ht="13.2">
      <c r="A4976" s="20" t="s">
        <v>4780</v>
      </c>
      <c r="B4976" s="1">
        <v>5</v>
      </c>
      <c r="C4976" s="1" t="s">
        <v>35444</v>
      </c>
      <c r="D4976" s="1" t="s">
        <v>19372</v>
      </c>
      <c r="E4976" s="1" t="s">
        <v>35829</v>
      </c>
      <c r="H4976" s="1" t="s">
        <v>35395</v>
      </c>
      <c r="I4976" s="4"/>
      <c r="J4976" s="4" t="str">
        <f ca="1">IFERROR(__xludf.DUMMYFUNCTION("LEFT(INDEX(SPLIT(L4976, "" ""), 4), 2)"),"10")</f>
        <v>10</v>
      </c>
      <c r="K4976" s="1" t="s">
        <v>26609</v>
      </c>
      <c r="L4976" s="1" t="s">
        <v>35395</v>
      </c>
    </row>
    <row r="4977" spans="1:12" ht="13.2">
      <c r="A4977" s="20" t="s">
        <v>35830</v>
      </c>
      <c r="B4977" s="1">
        <v>5</v>
      </c>
      <c r="D4977" s="1" t="s">
        <v>19372</v>
      </c>
      <c r="E4977" s="1" t="s">
        <v>35831</v>
      </c>
      <c r="H4977" s="1" t="s">
        <v>35395</v>
      </c>
      <c r="I4977" s="4"/>
      <c r="J4977" s="4" t="str">
        <f ca="1">IFERROR(__xludf.DUMMYFUNCTION("LEFT(INDEX(SPLIT(L4977, "" ""), 4), 2)"),"10")</f>
        <v>10</v>
      </c>
      <c r="K4977" s="1" t="s">
        <v>27491</v>
      </c>
      <c r="L4977" s="1" t="s">
        <v>35395</v>
      </c>
    </row>
    <row r="4978" spans="1:12" ht="13.2">
      <c r="A4978" s="20" t="s">
        <v>35832</v>
      </c>
      <c r="B4978" s="1">
        <v>5</v>
      </c>
      <c r="C4978" s="1" t="s">
        <v>35833</v>
      </c>
      <c r="D4978" s="1" t="s">
        <v>13043</v>
      </c>
      <c r="E4978" s="1" t="s">
        <v>35834</v>
      </c>
      <c r="H4978" s="1" t="s">
        <v>35395</v>
      </c>
      <c r="I4978" s="4"/>
      <c r="J4978" s="4" t="str">
        <f ca="1">IFERROR(__xludf.DUMMYFUNCTION("LEFT(INDEX(SPLIT(L4978, "" ""), 4), 2)"),"10")</f>
        <v>10</v>
      </c>
      <c r="K4978" s="1" t="s">
        <v>27431</v>
      </c>
      <c r="L4978" s="1" t="s">
        <v>35395</v>
      </c>
    </row>
    <row r="4979" spans="1:12" ht="13.2">
      <c r="A4979" s="20" t="s">
        <v>35835</v>
      </c>
      <c r="B4979" s="1">
        <v>5</v>
      </c>
      <c r="C4979" s="1" t="s">
        <v>35836</v>
      </c>
      <c r="D4979" s="1" t="s">
        <v>19372</v>
      </c>
      <c r="E4979" s="1" t="s">
        <v>35837</v>
      </c>
      <c r="H4979" s="1" t="s">
        <v>35395</v>
      </c>
      <c r="I4979" s="4"/>
      <c r="J4979" s="4" t="str">
        <f ca="1">IFERROR(__xludf.DUMMYFUNCTION("LEFT(INDEX(SPLIT(L4979, "" ""), 4), 2)"),"10")</f>
        <v>10</v>
      </c>
      <c r="K4979" s="1" t="s">
        <v>27431</v>
      </c>
      <c r="L4979" s="1" t="s">
        <v>35395</v>
      </c>
    </row>
    <row r="4980" spans="1:12" ht="13.2">
      <c r="A4980" s="20" t="s">
        <v>20564</v>
      </c>
      <c r="B4980" s="1">
        <v>5</v>
      </c>
      <c r="D4980" s="1" t="s">
        <v>10755</v>
      </c>
      <c r="E4980" s="1" t="s">
        <v>35838</v>
      </c>
      <c r="H4980" s="1" t="s">
        <v>35395</v>
      </c>
      <c r="I4980" s="4"/>
      <c r="J4980" s="4" t="str">
        <f ca="1">IFERROR(__xludf.DUMMYFUNCTION("LEFT(INDEX(SPLIT(L4980, "" ""), 4), 2)"),"10")</f>
        <v>10</v>
      </c>
      <c r="K4980" s="1" t="s">
        <v>27390</v>
      </c>
      <c r="L4980" s="1" t="s">
        <v>35395</v>
      </c>
    </row>
    <row r="4981" spans="1:12" ht="13.2">
      <c r="A4981" s="20" t="s">
        <v>18878</v>
      </c>
      <c r="B4981" s="1">
        <v>5</v>
      </c>
      <c r="D4981" s="1" t="s">
        <v>13578</v>
      </c>
      <c r="E4981" s="1" t="s">
        <v>35839</v>
      </c>
      <c r="H4981" s="1" t="s">
        <v>35395</v>
      </c>
      <c r="I4981" s="4"/>
      <c r="J4981" s="4" t="str">
        <f ca="1">IFERROR(__xludf.DUMMYFUNCTION("LEFT(INDEX(SPLIT(L4981, "" ""), 4), 2)"),"10")</f>
        <v>10</v>
      </c>
      <c r="K4981" s="1" t="s">
        <v>27488</v>
      </c>
      <c r="L4981" s="1" t="s">
        <v>35395</v>
      </c>
    </row>
    <row r="4982" spans="1:12" ht="13.2">
      <c r="A4982" s="20" t="s">
        <v>19025</v>
      </c>
      <c r="B4982" s="1">
        <v>5</v>
      </c>
      <c r="C4982" s="1" t="s">
        <v>35840</v>
      </c>
      <c r="D4982" s="1" t="s">
        <v>19372</v>
      </c>
      <c r="E4982" s="1" t="s">
        <v>35841</v>
      </c>
      <c r="H4982" s="1" t="s">
        <v>35395</v>
      </c>
      <c r="I4982" s="4"/>
      <c r="J4982" s="4" t="str">
        <f ca="1">IFERROR(__xludf.DUMMYFUNCTION("LEFT(INDEX(SPLIT(L4982, "" ""), 4), 2)"),"10")</f>
        <v>10</v>
      </c>
      <c r="K4982" s="1" t="s">
        <v>27395</v>
      </c>
      <c r="L4982" s="1" t="s">
        <v>35395</v>
      </c>
    </row>
    <row r="4983" spans="1:12" ht="13.2">
      <c r="A4983" s="20" t="s">
        <v>35842</v>
      </c>
      <c r="B4983" s="1">
        <v>5</v>
      </c>
      <c r="D4983" s="1" t="s">
        <v>13043</v>
      </c>
      <c r="E4983" s="1" t="s">
        <v>35843</v>
      </c>
      <c r="H4983" s="1" t="s">
        <v>35395</v>
      </c>
      <c r="I4983" s="4"/>
      <c r="J4983" s="4" t="str">
        <f ca="1">IFERROR(__xludf.DUMMYFUNCTION("LEFT(INDEX(SPLIT(L4983, "" ""), 4), 2)"),"10")</f>
        <v>10</v>
      </c>
      <c r="K4983" s="1" t="s">
        <v>27581</v>
      </c>
      <c r="L4983" s="1" t="s">
        <v>35395</v>
      </c>
    </row>
    <row r="4984" spans="1:12" ht="13.2">
      <c r="A4984" s="20" t="s">
        <v>18878</v>
      </c>
      <c r="B4984" s="1">
        <v>4</v>
      </c>
      <c r="D4984" s="1" t="s">
        <v>13578</v>
      </c>
      <c r="E4984" s="1" t="s">
        <v>35844</v>
      </c>
      <c r="H4984" s="1" t="s">
        <v>35395</v>
      </c>
      <c r="I4984" s="4"/>
      <c r="J4984" s="4" t="str">
        <f ca="1">IFERROR(__xludf.DUMMYFUNCTION("LEFT(INDEX(SPLIT(L4984, "" ""), 4), 2)"),"10")</f>
        <v>10</v>
      </c>
      <c r="K4984" s="1" t="s">
        <v>27488</v>
      </c>
      <c r="L4984" s="1" t="s">
        <v>35395</v>
      </c>
    </row>
    <row r="4985" spans="1:12" ht="13.2">
      <c r="A4985" s="20" t="s">
        <v>35845</v>
      </c>
      <c r="B4985" s="1">
        <v>5</v>
      </c>
      <c r="C4985" s="1" t="s">
        <v>35846</v>
      </c>
      <c r="D4985" s="1" t="s">
        <v>13578</v>
      </c>
      <c r="E4985" s="1" t="s">
        <v>35847</v>
      </c>
      <c r="H4985" s="1" t="s">
        <v>35395</v>
      </c>
      <c r="I4985" s="4"/>
      <c r="J4985" s="4" t="str">
        <f ca="1">IFERROR(__xludf.DUMMYFUNCTION("LEFT(INDEX(SPLIT(L4985, "" ""), 4), 2)"),"10")</f>
        <v>10</v>
      </c>
      <c r="K4985" s="1" t="s">
        <v>32218</v>
      </c>
      <c r="L4985" s="1" t="s">
        <v>35395</v>
      </c>
    </row>
    <row r="4986" spans="1:12" ht="13.2">
      <c r="A4986" s="20" t="s">
        <v>19451</v>
      </c>
      <c r="B4986" s="1">
        <v>5</v>
      </c>
      <c r="C4986" s="1" t="s">
        <v>35779</v>
      </c>
      <c r="D4986" s="1" t="s">
        <v>13043</v>
      </c>
      <c r="E4986" s="1" t="s">
        <v>35848</v>
      </c>
      <c r="H4986" s="1" t="s">
        <v>35395</v>
      </c>
      <c r="I4986" s="4"/>
      <c r="J4986" s="4" t="str">
        <f ca="1">IFERROR(__xludf.DUMMYFUNCTION("LEFT(INDEX(SPLIT(L4986, "" ""), 4), 2)"),"10")</f>
        <v>10</v>
      </c>
      <c r="K4986" s="1" t="s">
        <v>28258</v>
      </c>
      <c r="L4986" s="1" t="s">
        <v>35395</v>
      </c>
    </row>
    <row r="4987" spans="1:12" ht="13.2">
      <c r="A4987" s="20" t="s">
        <v>35849</v>
      </c>
      <c r="B4987" s="1">
        <v>5</v>
      </c>
      <c r="C4987" s="1" t="s">
        <v>35444</v>
      </c>
      <c r="D4987" s="1" t="s">
        <v>13578</v>
      </c>
      <c r="E4987" s="1" t="s">
        <v>35850</v>
      </c>
      <c r="H4987" s="1" t="s">
        <v>35395</v>
      </c>
      <c r="I4987" s="4"/>
      <c r="J4987" s="4" t="str">
        <f ca="1">IFERROR(__xludf.DUMMYFUNCTION("LEFT(INDEX(SPLIT(L4987, "" ""), 4), 2)"),"10")</f>
        <v>10</v>
      </c>
      <c r="K4987" s="1" t="s">
        <v>26609</v>
      </c>
      <c r="L4987" s="1" t="s">
        <v>35395</v>
      </c>
    </row>
    <row r="4988" spans="1:12" ht="13.2">
      <c r="A4988" s="20" t="s">
        <v>18878</v>
      </c>
      <c r="B4988" s="1">
        <v>5</v>
      </c>
      <c r="D4988" s="1" t="s">
        <v>10479</v>
      </c>
      <c r="E4988" s="1" t="s">
        <v>35851</v>
      </c>
      <c r="H4988" s="1" t="s">
        <v>35395</v>
      </c>
      <c r="I4988" s="4"/>
      <c r="J4988" s="4" t="str">
        <f ca="1">IFERROR(__xludf.DUMMYFUNCTION("LEFT(INDEX(SPLIT(L4988, "" ""), 4), 2)"),"10")</f>
        <v>10</v>
      </c>
      <c r="K4988" s="1" t="s">
        <v>27488</v>
      </c>
      <c r="L4988" s="1" t="s">
        <v>35395</v>
      </c>
    </row>
    <row r="4989" spans="1:12" ht="13.2">
      <c r="A4989" s="20" t="s">
        <v>21197</v>
      </c>
      <c r="B4989" s="1">
        <v>4</v>
      </c>
      <c r="D4989" s="1" t="s">
        <v>13578</v>
      </c>
      <c r="E4989" s="1" t="s">
        <v>35852</v>
      </c>
      <c r="H4989" s="1" t="s">
        <v>35395</v>
      </c>
      <c r="I4989" s="4"/>
      <c r="J4989" s="4" t="str">
        <f ca="1">IFERROR(__xludf.DUMMYFUNCTION("LEFT(INDEX(SPLIT(L4989, "" ""), 4), 2)"),"10")</f>
        <v>10</v>
      </c>
      <c r="K4989" s="1" t="s">
        <v>27197</v>
      </c>
      <c r="L4989" s="1" t="s">
        <v>35395</v>
      </c>
    </row>
    <row r="4990" spans="1:12" ht="13.2">
      <c r="A4990" s="20" t="s">
        <v>18878</v>
      </c>
      <c r="B4990" s="1">
        <v>5</v>
      </c>
      <c r="D4990" s="1" t="s">
        <v>13043</v>
      </c>
      <c r="E4990" s="1" t="s">
        <v>35853</v>
      </c>
      <c r="H4990" s="1" t="s">
        <v>35395</v>
      </c>
      <c r="I4990" s="4"/>
      <c r="J4990" s="4" t="str">
        <f ca="1">IFERROR(__xludf.DUMMYFUNCTION("LEFT(INDEX(SPLIT(L4990, "" ""), 4), 2)"),"10")</f>
        <v>10</v>
      </c>
      <c r="K4990" s="1" t="s">
        <v>27488</v>
      </c>
      <c r="L4990" s="1" t="s">
        <v>35395</v>
      </c>
    </row>
    <row r="4991" spans="1:12" ht="13.2">
      <c r="A4991" s="20" t="s">
        <v>3596</v>
      </c>
      <c r="B4991" s="1">
        <v>5</v>
      </c>
      <c r="C4991" s="1" t="s">
        <v>35854</v>
      </c>
      <c r="D4991" s="1" t="s">
        <v>13578</v>
      </c>
      <c r="E4991" s="1" t="s">
        <v>35855</v>
      </c>
      <c r="H4991" s="1" t="s">
        <v>35395</v>
      </c>
      <c r="I4991" s="4"/>
      <c r="J4991" s="4" t="str">
        <f ca="1">IFERROR(__xludf.DUMMYFUNCTION("LEFT(INDEX(SPLIT(L4991, "" ""), 4), 2)"),"10")</f>
        <v>10</v>
      </c>
      <c r="K4991" s="1" t="s">
        <v>32218</v>
      </c>
      <c r="L4991" s="1" t="s">
        <v>35395</v>
      </c>
    </row>
    <row r="4992" spans="1:12" ht="13.2">
      <c r="A4992" s="20" t="s">
        <v>18878</v>
      </c>
      <c r="B4992" s="1">
        <v>5</v>
      </c>
      <c r="D4992" s="1" t="s">
        <v>10293</v>
      </c>
      <c r="E4992" s="1" t="s">
        <v>35856</v>
      </c>
      <c r="H4992" s="1" t="s">
        <v>35395</v>
      </c>
      <c r="I4992" s="4"/>
      <c r="J4992" s="4" t="str">
        <f ca="1">IFERROR(__xludf.DUMMYFUNCTION("LEFT(INDEX(SPLIT(L4992, "" ""), 4), 2)"),"10")</f>
        <v>10</v>
      </c>
      <c r="K4992" s="1" t="s">
        <v>27488</v>
      </c>
      <c r="L4992" s="1" t="s">
        <v>35395</v>
      </c>
    </row>
    <row r="4993" spans="1:12" ht="13.2">
      <c r="A4993" s="20" t="s">
        <v>18878</v>
      </c>
      <c r="B4993" s="1">
        <v>5</v>
      </c>
      <c r="D4993" s="1" t="s">
        <v>13043</v>
      </c>
      <c r="E4993" s="1" t="s">
        <v>35857</v>
      </c>
      <c r="H4993" s="1" t="s">
        <v>35395</v>
      </c>
      <c r="I4993" s="4"/>
      <c r="J4993" s="4" t="str">
        <f ca="1">IFERROR(__xludf.DUMMYFUNCTION("LEFT(INDEX(SPLIT(L4993, "" ""), 4), 2)"),"10")</f>
        <v>10</v>
      </c>
      <c r="K4993" s="1" t="s">
        <v>27488</v>
      </c>
      <c r="L4993" s="1" t="s">
        <v>35395</v>
      </c>
    </row>
    <row r="4994" spans="1:12" ht="13.2">
      <c r="A4994" s="20" t="s">
        <v>21551</v>
      </c>
      <c r="B4994" s="1">
        <v>5</v>
      </c>
      <c r="C4994" s="1" t="s">
        <v>35858</v>
      </c>
      <c r="D4994" s="1" t="s">
        <v>13043</v>
      </c>
      <c r="E4994" s="1" t="s">
        <v>35859</v>
      </c>
      <c r="H4994" s="1" t="s">
        <v>35395</v>
      </c>
      <c r="I4994" s="4"/>
      <c r="J4994" s="4" t="str">
        <f ca="1">IFERROR(__xludf.DUMMYFUNCTION("LEFT(INDEX(SPLIT(L4994, "" ""), 4), 2)"),"10")</f>
        <v>10</v>
      </c>
      <c r="K4994" s="1" t="s">
        <v>32218</v>
      </c>
      <c r="L4994" s="1" t="s">
        <v>35395</v>
      </c>
    </row>
    <row r="4995" spans="1:12" ht="13.2">
      <c r="A4995" s="20" t="s">
        <v>34820</v>
      </c>
      <c r="B4995" s="1">
        <v>5</v>
      </c>
      <c r="C4995" s="1" t="s">
        <v>35860</v>
      </c>
      <c r="D4995" s="1" t="s">
        <v>13578</v>
      </c>
      <c r="E4995" s="1" t="s">
        <v>35861</v>
      </c>
      <c r="H4995" s="1" t="s">
        <v>35395</v>
      </c>
      <c r="I4995" s="4"/>
      <c r="J4995" s="4" t="str">
        <f ca="1">IFERROR(__xludf.DUMMYFUNCTION("LEFT(INDEX(SPLIT(L4995, "" ""), 4), 2)"),"10")</f>
        <v>10</v>
      </c>
      <c r="K4995" s="1" t="s">
        <v>32218</v>
      </c>
      <c r="L4995" s="1" t="s">
        <v>35395</v>
      </c>
    </row>
    <row r="4996" spans="1:12" ht="13.2">
      <c r="A4996" s="20" t="s">
        <v>19451</v>
      </c>
      <c r="B4996" s="1">
        <v>4</v>
      </c>
      <c r="C4996" s="1" t="s">
        <v>35804</v>
      </c>
      <c r="D4996" s="1" t="s">
        <v>13043</v>
      </c>
      <c r="E4996" s="1" t="s">
        <v>35862</v>
      </c>
      <c r="H4996" s="1" t="s">
        <v>35395</v>
      </c>
      <c r="I4996" s="4"/>
      <c r="J4996" s="4" t="str">
        <f ca="1">IFERROR(__xludf.DUMMYFUNCTION("LEFT(INDEX(SPLIT(L4996, "" ""), 4), 2)"),"10")</f>
        <v>10</v>
      </c>
      <c r="K4996" s="1" t="s">
        <v>28258</v>
      </c>
      <c r="L4996" s="1" t="s">
        <v>35395</v>
      </c>
    </row>
    <row r="4997" spans="1:12" ht="13.2">
      <c r="A4997" s="20" t="s">
        <v>35863</v>
      </c>
      <c r="B4997" s="1">
        <v>4</v>
      </c>
      <c r="D4997" s="1" t="s">
        <v>13043</v>
      </c>
      <c r="E4997" s="1" t="s">
        <v>35864</v>
      </c>
      <c r="H4997" s="1" t="s">
        <v>35395</v>
      </c>
      <c r="I4997" s="4"/>
      <c r="J4997" s="4" t="str">
        <f ca="1">IFERROR(__xludf.DUMMYFUNCTION("LEFT(INDEX(SPLIT(L4997, "" ""), 4), 2)"),"10")</f>
        <v>10</v>
      </c>
      <c r="K4997" s="1" t="s">
        <v>35019</v>
      </c>
      <c r="L4997" s="1" t="s">
        <v>35395</v>
      </c>
    </row>
    <row r="4998" spans="1:12" ht="13.2">
      <c r="A4998" s="20" t="s">
        <v>6220</v>
      </c>
      <c r="B4998" s="1">
        <v>5</v>
      </c>
      <c r="C4998" s="1" t="s">
        <v>35865</v>
      </c>
      <c r="D4998" s="1" t="s">
        <v>13043</v>
      </c>
      <c r="E4998" s="1" t="s">
        <v>35866</v>
      </c>
      <c r="H4998" s="1" t="s">
        <v>35395</v>
      </c>
      <c r="I4998" s="4"/>
      <c r="J4998" s="4" t="str">
        <f ca="1">IFERROR(__xludf.DUMMYFUNCTION("LEFT(INDEX(SPLIT(L4998, "" ""), 4), 2)"),"10")</f>
        <v>10</v>
      </c>
      <c r="K4998" s="1" t="s">
        <v>32218</v>
      </c>
      <c r="L4998" s="1" t="s">
        <v>35395</v>
      </c>
    </row>
    <row r="4999" spans="1:12" ht="13.2">
      <c r="A4999" s="20" t="s">
        <v>35867</v>
      </c>
      <c r="B4999" s="1">
        <v>5</v>
      </c>
      <c r="C4999" s="1" t="s">
        <v>35868</v>
      </c>
      <c r="D4999" s="1" t="s">
        <v>13578</v>
      </c>
      <c r="E4999" s="1" t="s">
        <v>35869</v>
      </c>
      <c r="H4999" s="1" t="s">
        <v>35395</v>
      </c>
      <c r="I4999" s="4"/>
      <c r="J4999" s="4" t="str">
        <f ca="1">IFERROR(__xludf.DUMMYFUNCTION("LEFT(INDEX(SPLIT(L4999, "" ""), 4), 2)"),"10")</f>
        <v>10</v>
      </c>
      <c r="K4999" s="1" t="s">
        <v>32218</v>
      </c>
      <c r="L4999" s="1" t="s">
        <v>35395</v>
      </c>
    </row>
    <row r="5000" spans="1:12" ht="13.2">
      <c r="A5000" s="20" t="s">
        <v>1182</v>
      </c>
      <c r="B5000" s="1">
        <v>5</v>
      </c>
      <c r="C5000" s="1" t="s">
        <v>35870</v>
      </c>
      <c r="D5000" s="1" t="s">
        <v>13578</v>
      </c>
      <c r="E5000" s="1" t="s">
        <v>35871</v>
      </c>
      <c r="H5000" s="1" t="s">
        <v>35395</v>
      </c>
      <c r="I5000" s="4"/>
      <c r="J5000" s="4" t="str">
        <f ca="1">IFERROR(__xludf.DUMMYFUNCTION("LEFT(INDEX(SPLIT(L5000, "" ""), 4), 2)"),"10")</f>
        <v>10</v>
      </c>
      <c r="K5000" s="1" t="s">
        <v>32218</v>
      </c>
      <c r="L5000" s="1" t="s">
        <v>35395</v>
      </c>
    </row>
    <row r="5001" spans="1:12" ht="13.2">
      <c r="A5001" s="20" t="s">
        <v>19451</v>
      </c>
      <c r="B5001" s="1">
        <v>5</v>
      </c>
      <c r="C5001" s="1" t="s">
        <v>35804</v>
      </c>
      <c r="D5001" s="1" t="s">
        <v>13043</v>
      </c>
      <c r="E5001" s="1" t="s">
        <v>35872</v>
      </c>
      <c r="H5001" s="1" t="s">
        <v>35395</v>
      </c>
      <c r="I5001" s="4"/>
      <c r="J5001" s="4" t="str">
        <f ca="1">IFERROR(__xludf.DUMMYFUNCTION("LEFT(INDEX(SPLIT(L5001, "" ""), 4), 2)"),"10")</f>
        <v>10</v>
      </c>
      <c r="K5001" s="1" t="s">
        <v>28258</v>
      </c>
      <c r="L5001" s="1" t="s">
        <v>35395</v>
      </c>
    </row>
    <row r="5002" spans="1:12" ht="13.2">
      <c r="A5002" s="20" t="s">
        <v>35873</v>
      </c>
      <c r="B5002" s="1">
        <v>5</v>
      </c>
      <c r="C5002" s="1" t="s">
        <v>35444</v>
      </c>
      <c r="D5002" s="1" t="s">
        <v>13578</v>
      </c>
      <c r="E5002" s="1" t="s">
        <v>35874</v>
      </c>
      <c r="H5002" s="1" t="s">
        <v>35395</v>
      </c>
      <c r="I5002" s="4"/>
      <c r="J5002" s="4" t="str">
        <f ca="1">IFERROR(__xludf.DUMMYFUNCTION("LEFT(INDEX(SPLIT(L5002, "" ""), 4), 2)"),"10")</f>
        <v>10</v>
      </c>
      <c r="K5002" s="1" t="s">
        <v>26609</v>
      </c>
      <c r="L5002" s="1" t="s">
        <v>35395</v>
      </c>
    </row>
    <row r="5003" spans="1:12" ht="13.2">
      <c r="A5003" s="20" t="s">
        <v>18878</v>
      </c>
      <c r="B5003" s="1">
        <v>5</v>
      </c>
      <c r="D5003" s="1" t="s">
        <v>19372</v>
      </c>
      <c r="E5003" s="1" t="s">
        <v>35875</v>
      </c>
      <c r="H5003" s="1" t="s">
        <v>35395</v>
      </c>
      <c r="I5003" s="4"/>
      <c r="J5003" s="4" t="str">
        <f ca="1">IFERROR(__xludf.DUMMYFUNCTION("LEFT(INDEX(SPLIT(L5003, "" ""), 4), 2)"),"10")</f>
        <v>10</v>
      </c>
      <c r="K5003" s="1" t="s">
        <v>27488</v>
      </c>
      <c r="L5003" s="1" t="s">
        <v>35395</v>
      </c>
    </row>
    <row r="5004" spans="1:12" ht="13.2">
      <c r="A5004" s="20" t="s">
        <v>1557</v>
      </c>
      <c r="B5004" s="1">
        <v>4</v>
      </c>
      <c r="C5004" s="1" t="s">
        <v>2382</v>
      </c>
      <c r="D5004" s="1" t="s">
        <v>13578</v>
      </c>
      <c r="E5004" s="1" t="s">
        <v>35876</v>
      </c>
      <c r="H5004" s="1" t="s">
        <v>35395</v>
      </c>
      <c r="I5004" s="4"/>
      <c r="J5004" s="4" t="str">
        <f ca="1">IFERROR(__xludf.DUMMYFUNCTION("LEFT(INDEX(SPLIT(L5004, "" ""), 4), 2)"),"10")</f>
        <v>10</v>
      </c>
      <c r="K5004" s="1" t="s">
        <v>32218</v>
      </c>
      <c r="L5004" s="1" t="s">
        <v>35395</v>
      </c>
    </row>
    <row r="5005" spans="1:12" ht="13.2">
      <c r="A5005" s="20" t="s">
        <v>35877</v>
      </c>
      <c r="B5005" s="1">
        <v>4</v>
      </c>
      <c r="C5005" s="1" t="s">
        <v>3363</v>
      </c>
      <c r="D5005" s="1" t="s">
        <v>13578</v>
      </c>
      <c r="E5005" s="1" t="s">
        <v>35878</v>
      </c>
      <c r="H5005" s="1" t="s">
        <v>35395</v>
      </c>
      <c r="I5005" s="4"/>
      <c r="J5005" s="4" t="str">
        <f ca="1">IFERROR(__xludf.DUMMYFUNCTION("LEFT(INDEX(SPLIT(L5005, "" ""), 4), 2)"),"10")</f>
        <v>10</v>
      </c>
      <c r="K5005" s="1" t="s">
        <v>32218</v>
      </c>
      <c r="L5005" s="1" t="s">
        <v>35395</v>
      </c>
    </row>
    <row r="5006" spans="1:12" ht="13.2">
      <c r="A5006" s="20" t="s">
        <v>19451</v>
      </c>
      <c r="B5006" s="1">
        <v>5</v>
      </c>
      <c r="C5006" s="1" t="s">
        <v>35879</v>
      </c>
      <c r="D5006" s="1" t="s">
        <v>13578</v>
      </c>
      <c r="E5006" s="1" t="s">
        <v>35880</v>
      </c>
      <c r="H5006" s="1" t="s">
        <v>35395</v>
      </c>
      <c r="I5006" s="4"/>
      <c r="J5006" s="4" t="str">
        <f ca="1">IFERROR(__xludf.DUMMYFUNCTION("LEFT(INDEX(SPLIT(L5006, "" ""), 4), 2)"),"10")</f>
        <v>10</v>
      </c>
      <c r="K5006" s="1" t="s">
        <v>28258</v>
      </c>
      <c r="L5006" s="1" t="s">
        <v>35395</v>
      </c>
    </row>
    <row r="5007" spans="1:12" ht="13.2">
      <c r="A5007" s="20" t="s">
        <v>18878</v>
      </c>
      <c r="B5007" s="1">
        <v>5</v>
      </c>
      <c r="D5007" s="1" t="s">
        <v>13043</v>
      </c>
      <c r="E5007" s="1" t="s">
        <v>35881</v>
      </c>
      <c r="H5007" s="1" t="s">
        <v>35395</v>
      </c>
      <c r="I5007" s="4"/>
      <c r="J5007" s="4" t="str">
        <f ca="1">IFERROR(__xludf.DUMMYFUNCTION("LEFT(INDEX(SPLIT(L5007, "" ""), 4), 2)"),"10")</f>
        <v>10</v>
      </c>
      <c r="K5007" s="1" t="s">
        <v>27488</v>
      </c>
      <c r="L5007" s="1" t="s">
        <v>35395</v>
      </c>
    </row>
    <row r="5008" spans="1:12" ht="13.2">
      <c r="A5008" s="20" t="s">
        <v>35882</v>
      </c>
      <c r="B5008" s="1">
        <v>5</v>
      </c>
      <c r="D5008" s="1" t="s">
        <v>19372</v>
      </c>
      <c r="E5008" s="1" t="s">
        <v>35883</v>
      </c>
      <c r="H5008" s="1" t="s">
        <v>35395</v>
      </c>
      <c r="I5008" s="4"/>
      <c r="J5008" s="4" t="str">
        <f ca="1">IFERROR(__xludf.DUMMYFUNCTION("LEFT(INDEX(SPLIT(L5008, "" ""), 4), 2)"),"10")</f>
        <v>10</v>
      </c>
      <c r="K5008" s="1" t="s">
        <v>27390</v>
      </c>
      <c r="L5008" s="1" t="s">
        <v>35395</v>
      </c>
    </row>
    <row r="5009" spans="1:12" ht="13.2">
      <c r="A5009" s="20" t="s">
        <v>494</v>
      </c>
      <c r="B5009" s="1">
        <v>5</v>
      </c>
      <c r="C5009" s="1" t="s">
        <v>35884</v>
      </c>
      <c r="D5009" s="1" t="s">
        <v>13578</v>
      </c>
      <c r="E5009" s="1" t="s">
        <v>35885</v>
      </c>
      <c r="H5009" s="1" t="s">
        <v>35395</v>
      </c>
      <c r="I5009" s="4"/>
      <c r="J5009" s="4" t="str">
        <f ca="1">IFERROR(__xludf.DUMMYFUNCTION("LEFT(INDEX(SPLIT(L5009, "" ""), 4), 2)"),"10")</f>
        <v>10</v>
      </c>
      <c r="K5009" s="1" t="s">
        <v>32218</v>
      </c>
      <c r="L5009" s="1" t="s">
        <v>35395</v>
      </c>
    </row>
    <row r="5010" spans="1:12" ht="13.2">
      <c r="A5010" s="20" t="s">
        <v>18878</v>
      </c>
      <c r="B5010" s="1">
        <v>5</v>
      </c>
      <c r="D5010" s="1" t="s">
        <v>13043</v>
      </c>
      <c r="E5010" s="1" t="s">
        <v>35886</v>
      </c>
      <c r="H5010" s="1" t="s">
        <v>35395</v>
      </c>
      <c r="I5010" s="4"/>
      <c r="J5010" s="4" t="str">
        <f ca="1">IFERROR(__xludf.DUMMYFUNCTION("LEFT(INDEX(SPLIT(L5010, "" ""), 4), 2)"),"10")</f>
        <v>10</v>
      </c>
      <c r="K5010" s="1" t="s">
        <v>27488</v>
      </c>
      <c r="L5010" s="1" t="s">
        <v>35395</v>
      </c>
    </row>
    <row r="5011" spans="1:12" ht="13.2">
      <c r="A5011" s="20" t="s">
        <v>35887</v>
      </c>
      <c r="B5011" s="1">
        <v>5</v>
      </c>
      <c r="D5011" s="1" t="s">
        <v>19372</v>
      </c>
      <c r="E5011" s="1" t="s">
        <v>35888</v>
      </c>
      <c r="H5011" s="1" t="s">
        <v>35395</v>
      </c>
      <c r="I5011" s="4"/>
      <c r="J5011" s="4" t="str">
        <f ca="1">IFERROR(__xludf.DUMMYFUNCTION("LEFT(INDEX(SPLIT(L5011, "" ""), 4), 2)"),"10")</f>
        <v>10</v>
      </c>
      <c r="K5011" s="1" t="s">
        <v>27390</v>
      </c>
      <c r="L5011" s="1" t="s">
        <v>35395</v>
      </c>
    </row>
    <row r="5012" spans="1:12" ht="13.2">
      <c r="A5012" s="20" t="s">
        <v>642</v>
      </c>
      <c r="B5012" s="1">
        <v>4</v>
      </c>
      <c r="C5012" s="1" t="s">
        <v>730</v>
      </c>
      <c r="D5012" s="1" t="s">
        <v>13578</v>
      </c>
      <c r="E5012" s="1" t="s">
        <v>35889</v>
      </c>
      <c r="H5012" s="1" t="s">
        <v>35395</v>
      </c>
      <c r="I5012" s="4"/>
      <c r="J5012" s="4" t="str">
        <f ca="1">IFERROR(__xludf.DUMMYFUNCTION("LEFT(INDEX(SPLIT(L5012, "" ""), 4), 2)"),"10")</f>
        <v>10</v>
      </c>
      <c r="K5012" s="1" t="s">
        <v>32218</v>
      </c>
      <c r="L5012" s="1" t="s">
        <v>35395</v>
      </c>
    </row>
    <row r="5013" spans="1:12" ht="13.2">
      <c r="A5013" s="20" t="s">
        <v>6908</v>
      </c>
      <c r="B5013" s="1">
        <v>4</v>
      </c>
      <c r="C5013" s="1" t="s">
        <v>35890</v>
      </c>
      <c r="D5013" s="1" t="s">
        <v>13578</v>
      </c>
      <c r="E5013" s="1" t="s">
        <v>35891</v>
      </c>
      <c r="H5013" s="1" t="s">
        <v>35395</v>
      </c>
      <c r="I5013" s="4"/>
      <c r="J5013" s="4" t="str">
        <f ca="1">IFERROR(__xludf.DUMMYFUNCTION("LEFT(INDEX(SPLIT(L5013, "" ""), 4), 2)"),"10")</f>
        <v>10</v>
      </c>
      <c r="K5013" s="1" t="s">
        <v>32218</v>
      </c>
      <c r="L5013" s="1" t="s">
        <v>35395</v>
      </c>
    </row>
    <row r="5014" spans="1:12" ht="13.2">
      <c r="A5014" s="20" t="s">
        <v>488</v>
      </c>
      <c r="B5014" s="1">
        <v>5</v>
      </c>
      <c r="C5014" s="1" t="s">
        <v>452</v>
      </c>
      <c r="D5014" s="1" t="s">
        <v>13578</v>
      </c>
      <c r="E5014" s="1" t="s">
        <v>35866</v>
      </c>
      <c r="H5014" s="1" t="s">
        <v>35395</v>
      </c>
      <c r="I5014" s="4"/>
      <c r="J5014" s="4" t="str">
        <f ca="1">IFERROR(__xludf.DUMMYFUNCTION("LEFT(INDEX(SPLIT(L5014, "" ""), 4), 2)"),"10")</f>
        <v>10</v>
      </c>
      <c r="K5014" s="1" t="s">
        <v>32218</v>
      </c>
      <c r="L5014" s="1" t="s">
        <v>35395</v>
      </c>
    </row>
    <row r="5015" spans="1:12" ht="13.2">
      <c r="A5015" s="20" t="s">
        <v>18878</v>
      </c>
      <c r="B5015" s="1">
        <v>5</v>
      </c>
      <c r="D5015" s="1" t="s">
        <v>13043</v>
      </c>
      <c r="E5015" s="1" t="s">
        <v>35892</v>
      </c>
      <c r="H5015" s="1" t="s">
        <v>35395</v>
      </c>
      <c r="I5015" s="4"/>
      <c r="J5015" s="4" t="str">
        <f ca="1">IFERROR(__xludf.DUMMYFUNCTION("LEFT(INDEX(SPLIT(L5015, "" ""), 4), 2)"),"10")</f>
        <v>10</v>
      </c>
      <c r="K5015" s="1" t="s">
        <v>27488</v>
      </c>
      <c r="L5015" s="1" t="s">
        <v>35395</v>
      </c>
    </row>
    <row r="5016" spans="1:12" ht="13.2">
      <c r="A5016" s="20" t="s">
        <v>35893</v>
      </c>
      <c r="B5016" s="1">
        <v>5</v>
      </c>
      <c r="D5016" s="1" t="s">
        <v>13578</v>
      </c>
      <c r="E5016" s="1" t="s">
        <v>35894</v>
      </c>
      <c r="H5016" s="1" t="s">
        <v>35395</v>
      </c>
      <c r="I5016" s="4"/>
      <c r="J5016" s="4" t="str">
        <f ca="1">IFERROR(__xludf.DUMMYFUNCTION("LEFT(INDEX(SPLIT(L5016, "" ""), 4), 2)"),"10")</f>
        <v>10</v>
      </c>
      <c r="K5016" s="1" t="s">
        <v>27491</v>
      </c>
      <c r="L5016" s="1" t="s">
        <v>35395</v>
      </c>
    </row>
    <row r="5017" spans="1:12" ht="13.2">
      <c r="A5017" s="20" t="s">
        <v>35895</v>
      </c>
      <c r="B5017" s="1">
        <v>5</v>
      </c>
      <c r="D5017" s="1" t="s">
        <v>18313</v>
      </c>
      <c r="E5017" s="1" t="s">
        <v>35896</v>
      </c>
      <c r="H5017" s="1" t="s">
        <v>35395</v>
      </c>
      <c r="I5017" s="4"/>
      <c r="J5017" s="4" t="str">
        <f ca="1">IFERROR(__xludf.DUMMYFUNCTION("LEFT(INDEX(SPLIT(L5017, "" ""), 4), 2)"),"10")</f>
        <v>10</v>
      </c>
      <c r="K5017" s="1" t="s">
        <v>27197</v>
      </c>
      <c r="L5017" s="1" t="s">
        <v>35395</v>
      </c>
    </row>
    <row r="5018" spans="1:12" ht="13.2">
      <c r="A5018" s="20" t="s">
        <v>18878</v>
      </c>
      <c r="B5018" s="1">
        <v>5</v>
      </c>
      <c r="D5018" s="1" t="s">
        <v>19372</v>
      </c>
      <c r="E5018" s="1" t="s">
        <v>35897</v>
      </c>
      <c r="H5018" s="1" t="s">
        <v>35395</v>
      </c>
      <c r="I5018" s="4"/>
      <c r="J5018" s="4" t="str">
        <f ca="1">IFERROR(__xludf.DUMMYFUNCTION("LEFT(INDEX(SPLIT(L5018, "" ""), 4), 2)"),"10")</f>
        <v>10</v>
      </c>
      <c r="K5018" s="1" t="s">
        <v>27488</v>
      </c>
      <c r="L5018" s="1" t="s">
        <v>35395</v>
      </c>
    </row>
    <row r="5019" spans="1:12" ht="13.2">
      <c r="A5019" s="20" t="s">
        <v>18861</v>
      </c>
      <c r="B5019" s="1">
        <v>5</v>
      </c>
      <c r="C5019" s="1" t="s">
        <v>35898</v>
      </c>
      <c r="D5019" s="1" t="s">
        <v>19372</v>
      </c>
      <c r="E5019" s="1" t="s">
        <v>35899</v>
      </c>
      <c r="H5019" s="1" t="s">
        <v>35395</v>
      </c>
      <c r="I5019" s="4"/>
      <c r="J5019" s="4" t="str">
        <f ca="1">IFERROR(__xludf.DUMMYFUNCTION("LEFT(INDEX(SPLIT(L5019, "" ""), 4), 2)"),"10")</f>
        <v>10</v>
      </c>
      <c r="K5019" s="1" t="s">
        <v>27420</v>
      </c>
      <c r="L5019" s="1" t="s">
        <v>35395</v>
      </c>
    </row>
    <row r="5020" spans="1:12" ht="13.2">
      <c r="A5020" s="20" t="s">
        <v>35900</v>
      </c>
      <c r="B5020" s="1">
        <v>5</v>
      </c>
      <c r="D5020" s="1" t="s">
        <v>13578</v>
      </c>
      <c r="E5020" s="1" t="s">
        <v>35901</v>
      </c>
      <c r="H5020" s="1" t="s">
        <v>35395</v>
      </c>
      <c r="I5020" s="4"/>
      <c r="J5020" s="4" t="str">
        <f ca="1">IFERROR(__xludf.DUMMYFUNCTION("LEFT(INDEX(SPLIT(L5020, "" ""), 4), 2)"),"10")</f>
        <v>10</v>
      </c>
      <c r="K5020" s="1" t="s">
        <v>27197</v>
      </c>
      <c r="L5020" s="1" t="s">
        <v>35395</v>
      </c>
    </row>
    <row r="5021" spans="1:12" ht="13.2">
      <c r="A5021" s="20" t="s">
        <v>19158</v>
      </c>
      <c r="B5021" s="1">
        <v>5</v>
      </c>
      <c r="D5021" s="1" t="s">
        <v>10743</v>
      </c>
      <c r="E5021" s="1" t="s">
        <v>35902</v>
      </c>
      <c r="H5021" s="1" t="s">
        <v>35395</v>
      </c>
      <c r="I5021" s="4"/>
      <c r="J5021" s="4" t="str">
        <f ca="1">IFERROR(__xludf.DUMMYFUNCTION("LEFT(INDEX(SPLIT(L5021, "" ""), 4), 2)"),"10")</f>
        <v>10</v>
      </c>
      <c r="K5021" s="1" t="s">
        <v>27197</v>
      </c>
      <c r="L5021" s="1" t="s">
        <v>35395</v>
      </c>
    </row>
    <row r="5022" spans="1:12" ht="13.2">
      <c r="A5022" s="20" t="s">
        <v>35903</v>
      </c>
      <c r="B5022" s="1">
        <v>5</v>
      </c>
      <c r="C5022" s="1" t="s">
        <v>35904</v>
      </c>
      <c r="D5022" s="1" t="s">
        <v>13043</v>
      </c>
      <c r="E5022" s="1" t="s">
        <v>35905</v>
      </c>
      <c r="H5022" s="1" t="s">
        <v>35395</v>
      </c>
      <c r="I5022" s="4"/>
      <c r="J5022" s="4" t="str">
        <f ca="1">IFERROR(__xludf.DUMMYFUNCTION("LEFT(INDEX(SPLIT(L5022, "" ""), 4), 2)"),"10")</f>
        <v>10</v>
      </c>
      <c r="K5022" s="1" t="s">
        <v>27431</v>
      </c>
      <c r="L5022" s="1" t="s">
        <v>35395</v>
      </c>
    </row>
    <row r="5023" spans="1:12" ht="13.2">
      <c r="A5023" s="20" t="s">
        <v>35906</v>
      </c>
      <c r="B5023" s="1">
        <v>4</v>
      </c>
      <c r="D5023" s="1" t="s">
        <v>13578</v>
      </c>
      <c r="E5023" s="1" t="s">
        <v>35907</v>
      </c>
      <c r="H5023" s="1" t="s">
        <v>35395</v>
      </c>
      <c r="I5023" s="4"/>
      <c r="J5023" s="4" t="str">
        <f ca="1">IFERROR(__xludf.DUMMYFUNCTION("LEFT(INDEX(SPLIT(L5023, "" ""), 4), 2)"),"10")</f>
        <v>10</v>
      </c>
      <c r="K5023" s="1" t="s">
        <v>27581</v>
      </c>
      <c r="L5023" s="1" t="s">
        <v>35395</v>
      </c>
    </row>
    <row r="5024" spans="1:12" ht="13.2">
      <c r="A5024" s="20" t="s">
        <v>18969</v>
      </c>
      <c r="B5024" s="1">
        <v>4</v>
      </c>
      <c r="D5024" s="1" t="s">
        <v>13578</v>
      </c>
      <c r="E5024" s="1" t="s">
        <v>35908</v>
      </c>
      <c r="H5024" s="1" t="s">
        <v>35395</v>
      </c>
      <c r="I5024" s="4"/>
      <c r="J5024" s="4" t="str">
        <f ca="1">IFERROR(__xludf.DUMMYFUNCTION("LEFT(INDEX(SPLIT(L5024, "" ""), 4), 2)"),"10")</f>
        <v>10</v>
      </c>
      <c r="K5024" s="1" t="s">
        <v>27581</v>
      </c>
      <c r="L5024" s="1" t="s">
        <v>35395</v>
      </c>
    </row>
    <row r="5025" spans="1:12" ht="13.2">
      <c r="A5025" s="20" t="s">
        <v>35909</v>
      </c>
      <c r="B5025" s="1">
        <v>5</v>
      </c>
      <c r="C5025" s="1" t="s">
        <v>35910</v>
      </c>
      <c r="D5025" s="1" t="s">
        <v>13043</v>
      </c>
      <c r="E5025" s="1" t="s">
        <v>35911</v>
      </c>
      <c r="H5025" s="1" t="s">
        <v>35395</v>
      </c>
      <c r="I5025" s="4"/>
      <c r="J5025" s="4" t="str">
        <f ca="1">IFERROR(__xludf.DUMMYFUNCTION("LEFT(INDEX(SPLIT(L5025, "" ""), 4), 2)"),"10")</f>
        <v>10</v>
      </c>
      <c r="K5025" s="1" t="s">
        <v>27668</v>
      </c>
      <c r="L5025" s="1" t="s">
        <v>35395</v>
      </c>
    </row>
    <row r="5026" spans="1:12" ht="13.2">
      <c r="A5026" s="20" t="s">
        <v>18686</v>
      </c>
      <c r="B5026" s="1">
        <v>5</v>
      </c>
      <c r="D5026" s="1" t="s">
        <v>19372</v>
      </c>
      <c r="E5026" s="1" t="s">
        <v>35912</v>
      </c>
      <c r="H5026" s="1" t="s">
        <v>35395</v>
      </c>
      <c r="I5026" s="4"/>
      <c r="J5026" s="4" t="str">
        <f ca="1">IFERROR(__xludf.DUMMYFUNCTION("LEFT(INDEX(SPLIT(L5026, "" ""), 4), 2)"),"10")</f>
        <v>10</v>
      </c>
      <c r="K5026" s="1" t="s">
        <v>26960</v>
      </c>
      <c r="L5026" s="1" t="s">
        <v>35395</v>
      </c>
    </row>
    <row r="5027" spans="1:12" ht="13.2">
      <c r="A5027" s="20" t="s">
        <v>35913</v>
      </c>
      <c r="B5027" s="1">
        <v>5</v>
      </c>
      <c r="C5027" s="1" t="s">
        <v>411</v>
      </c>
      <c r="D5027" s="1" t="s">
        <v>13578</v>
      </c>
      <c r="E5027" s="1" t="s">
        <v>35914</v>
      </c>
      <c r="H5027" s="1" t="s">
        <v>35395</v>
      </c>
      <c r="I5027" s="4"/>
      <c r="J5027" s="4" t="str">
        <f ca="1">IFERROR(__xludf.DUMMYFUNCTION("LEFT(INDEX(SPLIT(L5027, "" ""), 4), 2)"),"10")</f>
        <v>10</v>
      </c>
      <c r="K5027" s="1" t="s">
        <v>32218</v>
      </c>
      <c r="L5027" s="1" t="s">
        <v>35395</v>
      </c>
    </row>
    <row r="5028" spans="1:12" ht="13.2">
      <c r="A5028" s="20" t="s">
        <v>35915</v>
      </c>
      <c r="B5028" s="1">
        <v>5</v>
      </c>
      <c r="C5028" s="1" t="s">
        <v>35916</v>
      </c>
      <c r="D5028" s="1" t="s">
        <v>13578</v>
      </c>
      <c r="E5028" s="1" t="s">
        <v>35917</v>
      </c>
      <c r="H5028" s="1" t="s">
        <v>35395</v>
      </c>
      <c r="I5028" s="4"/>
      <c r="J5028" s="4" t="str">
        <f ca="1">IFERROR(__xludf.DUMMYFUNCTION("LEFT(INDEX(SPLIT(L5028, "" ""), 4), 2)"),"10")</f>
        <v>10</v>
      </c>
      <c r="K5028" s="1" t="s">
        <v>32218</v>
      </c>
      <c r="L5028" s="1" t="s">
        <v>35395</v>
      </c>
    </row>
    <row r="5029" spans="1:12" ht="13.2">
      <c r="A5029" s="20" t="s">
        <v>19530</v>
      </c>
      <c r="B5029" s="1">
        <v>5</v>
      </c>
      <c r="C5029" s="1" t="s">
        <v>35918</v>
      </c>
      <c r="D5029" s="1" t="s">
        <v>13043</v>
      </c>
      <c r="E5029" s="1" t="s">
        <v>35919</v>
      </c>
      <c r="H5029" s="1" t="s">
        <v>35395</v>
      </c>
      <c r="I5029" s="4"/>
      <c r="J5029" s="4" t="str">
        <f ca="1">IFERROR(__xludf.DUMMYFUNCTION("LEFT(INDEX(SPLIT(L5029, "" ""), 4), 2)"),"10")</f>
        <v>10</v>
      </c>
      <c r="K5029" s="1" t="s">
        <v>28347</v>
      </c>
      <c r="L5029" s="1" t="s">
        <v>35395</v>
      </c>
    </row>
    <row r="5030" spans="1:12" ht="13.2">
      <c r="A5030" s="20" t="s">
        <v>34562</v>
      </c>
      <c r="B5030" s="1">
        <v>5</v>
      </c>
      <c r="C5030" s="1" t="s">
        <v>8015</v>
      </c>
      <c r="D5030" s="1" t="s">
        <v>13043</v>
      </c>
      <c r="E5030" s="1" t="s">
        <v>35920</v>
      </c>
      <c r="H5030" s="1" t="s">
        <v>35395</v>
      </c>
      <c r="I5030" s="4"/>
      <c r="J5030" s="4" t="str">
        <f ca="1">IFERROR(__xludf.DUMMYFUNCTION("LEFT(INDEX(SPLIT(L5030, "" ""), 4), 2)"),"10")</f>
        <v>10</v>
      </c>
      <c r="K5030" s="1" t="s">
        <v>27431</v>
      </c>
      <c r="L5030" s="1" t="s">
        <v>35395</v>
      </c>
    </row>
    <row r="5031" spans="1:12" ht="13.2">
      <c r="A5031" s="20" t="s">
        <v>18925</v>
      </c>
      <c r="B5031" s="1">
        <v>5</v>
      </c>
      <c r="D5031" s="1" t="s">
        <v>13043</v>
      </c>
      <c r="E5031" s="1" t="s">
        <v>35921</v>
      </c>
      <c r="H5031" s="1" t="s">
        <v>35395</v>
      </c>
      <c r="I5031" s="4"/>
      <c r="J5031" s="4" t="str">
        <f ca="1">IFERROR(__xludf.DUMMYFUNCTION("LEFT(INDEX(SPLIT(L5031, "" ""), 4), 2)"),"10")</f>
        <v>10</v>
      </c>
      <c r="K5031" s="1" t="s">
        <v>27491</v>
      </c>
      <c r="L5031" s="1" t="s">
        <v>35395</v>
      </c>
    </row>
    <row r="5032" spans="1:12" ht="13.2">
      <c r="A5032" s="20" t="s">
        <v>19530</v>
      </c>
      <c r="B5032" s="1">
        <v>5</v>
      </c>
      <c r="C5032" s="1" t="s">
        <v>35879</v>
      </c>
      <c r="D5032" s="1" t="s">
        <v>13578</v>
      </c>
      <c r="E5032" s="1" t="s">
        <v>35922</v>
      </c>
      <c r="H5032" s="1" t="s">
        <v>35395</v>
      </c>
      <c r="I5032" s="4"/>
      <c r="J5032" s="4" t="str">
        <f ca="1">IFERROR(__xludf.DUMMYFUNCTION("LEFT(INDEX(SPLIT(L5032, "" ""), 4), 2)"),"10")</f>
        <v>10</v>
      </c>
      <c r="K5032" s="1" t="s">
        <v>28347</v>
      </c>
      <c r="L5032" s="1" t="s">
        <v>35395</v>
      </c>
    </row>
    <row r="5033" spans="1:12" ht="13.2">
      <c r="A5033" s="20" t="s">
        <v>18878</v>
      </c>
      <c r="B5033" s="1">
        <v>5</v>
      </c>
      <c r="D5033" s="1" t="s">
        <v>13043</v>
      </c>
      <c r="E5033" s="1" t="s">
        <v>35923</v>
      </c>
      <c r="H5033" s="1" t="s">
        <v>35395</v>
      </c>
      <c r="I5033" s="4"/>
      <c r="J5033" s="4" t="str">
        <f ca="1">IFERROR(__xludf.DUMMYFUNCTION("LEFT(INDEX(SPLIT(L5033, "" ""), 4), 2)"),"10")</f>
        <v>10</v>
      </c>
      <c r="K5033" s="1" t="s">
        <v>27488</v>
      </c>
      <c r="L5033" s="1" t="s">
        <v>35395</v>
      </c>
    </row>
    <row r="5034" spans="1:12" ht="13.2">
      <c r="A5034" s="20" t="s">
        <v>18861</v>
      </c>
      <c r="B5034" s="1">
        <v>5</v>
      </c>
      <c r="C5034" s="1" t="s">
        <v>35924</v>
      </c>
      <c r="D5034" s="1" t="s">
        <v>13578</v>
      </c>
      <c r="E5034" s="1" t="s">
        <v>35925</v>
      </c>
      <c r="H5034" s="1" t="s">
        <v>35395</v>
      </c>
      <c r="I5034" s="4"/>
      <c r="J5034" s="4" t="str">
        <f ca="1">IFERROR(__xludf.DUMMYFUNCTION("LEFT(INDEX(SPLIT(L5034, "" ""), 4), 2)"),"10")</f>
        <v>10</v>
      </c>
      <c r="K5034" s="1" t="s">
        <v>27420</v>
      </c>
      <c r="L5034" s="1" t="s">
        <v>35395</v>
      </c>
    </row>
    <row r="5035" spans="1:12" ht="13.2">
      <c r="A5035" s="20" t="s">
        <v>18878</v>
      </c>
      <c r="B5035" s="1">
        <v>5</v>
      </c>
      <c r="D5035" s="1" t="s">
        <v>10479</v>
      </c>
      <c r="E5035" s="1" t="s">
        <v>35926</v>
      </c>
      <c r="H5035" s="1" t="s">
        <v>35395</v>
      </c>
      <c r="I5035" s="4"/>
      <c r="J5035" s="4" t="str">
        <f ca="1">IFERROR(__xludf.DUMMYFUNCTION("LEFT(INDEX(SPLIT(L5035, "" ""), 4), 2)"),"10")</f>
        <v>10</v>
      </c>
      <c r="K5035" s="1" t="s">
        <v>27488</v>
      </c>
      <c r="L5035" s="1" t="s">
        <v>35395</v>
      </c>
    </row>
    <row r="5036" spans="1:12" ht="13.2">
      <c r="A5036" s="20" t="s">
        <v>19451</v>
      </c>
      <c r="B5036" s="1">
        <v>5</v>
      </c>
      <c r="C5036" s="1" t="s">
        <v>35804</v>
      </c>
      <c r="D5036" s="1" t="s">
        <v>13578</v>
      </c>
      <c r="E5036" s="1" t="s">
        <v>35927</v>
      </c>
      <c r="H5036" s="1" t="s">
        <v>35395</v>
      </c>
      <c r="I5036" s="4"/>
      <c r="J5036" s="4" t="str">
        <f ca="1">IFERROR(__xludf.DUMMYFUNCTION("LEFT(INDEX(SPLIT(L5036, "" ""), 4), 2)"),"10")</f>
        <v>10</v>
      </c>
      <c r="K5036" s="1" t="s">
        <v>28258</v>
      </c>
      <c r="L5036" s="1" t="s">
        <v>35395</v>
      </c>
    </row>
    <row r="5037" spans="1:12" ht="13.2">
      <c r="A5037" s="20" t="s">
        <v>21551</v>
      </c>
      <c r="B5037" s="1">
        <v>5</v>
      </c>
      <c r="C5037" s="1" t="s">
        <v>35928</v>
      </c>
      <c r="D5037" s="1" t="s">
        <v>13578</v>
      </c>
      <c r="E5037" s="1" t="s">
        <v>35929</v>
      </c>
      <c r="H5037" s="1" t="s">
        <v>35395</v>
      </c>
      <c r="I5037" s="4"/>
      <c r="J5037" s="4" t="str">
        <f ca="1">IFERROR(__xludf.DUMMYFUNCTION("LEFT(INDEX(SPLIT(L5037, "" ""), 4), 2)"),"10")</f>
        <v>10</v>
      </c>
      <c r="K5037" s="1" t="s">
        <v>32218</v>
      </c>
      <c r="L5037" s="1" t="s">
        <v>35395</v>
      </c>
    </row>
    <row r="5038" spans="1:12" ht="13.2">
      <c r="A5038" s="20" t="s">
        <v>19158</v>
      </c>
      <c r="B5038" s="1">
        <v>5</v>
      </c>
      <c r="C5038" s="1" t="s">
        <v>35930</v>
      </c>
      <c r="D5038" s="1" t="s">
        <v>13043</v>
      </c>
      <c r="E5038" s="1" t="s">
        <v>35931</v>
      </c>
      <c r="H5038" s="1" t="s">
        <v>35395</v>
      </c>
      <c r="I5038" s="4"/>
      <c r="J5038" s="4" t="str">
        <f ca="1">IFERROR(__xludf.DUMMYFUNCTION("LEFT(INDEX(SPLIT(L5038, "" ""), 4), 2)"),"10")</f>
        <v>10</v>
      </c>
      <c r="K5038" s="1" t="s">
        <v>27431</v>
      </c>
      <c r="L5038" s="1" t="s">
        <v>35395</v>
      </c>
    </row>
    <row r="5039" spans="1:12" ht="13.2">
      <c r="A5039" s="20" t="s">
        <v>18878</v>
      </c>
      <c r="B5039" s="1">
        <v>5</v>
      </c>
      <c r="D5039" s="1" t="s">
        <v>13043</v>
      </c>
      <c r="E5039" s="1" t="s">
        <v>35932</v>
      </c>
      <c r="H5039" s="1" t="s">
        <v>35395</v>
      </c>
      <c r="I5039" s="4"/>
      <c r="J5039" s="4" t="str">
        <f ca="1">IFERROR(__xludf.DUMMYFUNCTION("LEFT(INDEX(SPLIT(L5039, "" ""), 4), 2)"),"10")</f>
        <v>10</v>
      </c>
      <c r="K5039" s="1" t="s">
        <v>27488</v>
      </c>
      <c r="L5039" s="1" t="s">
        <v>35395</v>
      </c>
    </row>
    <row r="5040" spans="1:12" ht="13.2">
      <c r="A5040" s="20" t="s">
        <v>19309</v>
      </c>
      <c r="B5040" s="1">
        <v>5</v>
      </c>
      <c r="D5040" s="1" t="s">
        <v>13578</v>
      </c>
      <c r="E5040" s="1" t="s">
        <v>35933</v>
      </c>
      <c r="H5040" s="1" t="s">
        <v>35395</v>
      </c>
      <c r="I5040" s="4"/>
      <c r="J5040" s="4" t="str">
        <f ca="1">IFERROR(__xludf.DUMMYFUNCTION("LEFT(INDEX(SPLIT(L5040, "" ""), 4), 2)"),"10")</f>
        <v>10</v>
      </c>
      <c r="K5040" s="1" t="s">
        <v>27197</v>
      </c>
      <c r="L5040" s="1" t="s">
        <v>35395</v>
      </c>
    </row>
    <row r="5041" spans="1:12" ht="13.2">
      <c r="A5041" s="20" t="s">
        <v>19451</v>
      </c>
      <c r="B5041" s="1">
        <v>5</v>
      </c>
      <c r="C5041" s="1" t="s">
        <v>35879</v>
      </c>
      <c r="D5041" s="1" t="s">
        <v>13578</v>
      </c>
      <c r="E5041" s="1" t="s">
        <v>35934</v>
      </c>
      <c r="H5041" s="1" t="s">
        <v>35395</v>
      </c>
      <c r="I5041" s="4"/>
      <c r="J5041" s="4" t="str">
        <f ca="1">IFERROR(__xludf.DUMMYFUNCTION("LEFT(INDEX(SPLIT(L5041, "" ""), 4), 2)"),"10")</f>
        <v>10</v>
      </c>
      <c r="K5041" s="1" t="s">
        <v>28258</v>
      </c>
      <c r="L5041" s="1" t="s">
        <v>35395</v>
      </c>
    </row>
    <row r="5042" spans="1:12" ht="13.2">
      <c r="A5042" s="20" t="s">
        <v>19176</v>
      </c>
      <c r="B5042" s="1">
        <v>4</v>
      </c>
      <c r="C5042" s="1" t="s">
        <v>35935</v>
      </c>
      <c r="D5042" s="1" t="s">
        <v>13043</v>
      </c>
      <c r="E5042" s="1" t="s">
        <v>35936</v>
      </c>
      <c r="H5042" s="1" t="s">
        <v>35395</v>
      </c>
      <c r="I5042" s="4"/>
      <c r="J5042" s="4" t="str">
        <f ca="1">IFERROR(__xludf.DUMMYFUNCTION("LEFT(INDEX(SPLIT(L5042, "" ""), 4), 2)"),"10")</f>
        <v>10</v>
      </c>
      <c r="K5042" s="1" t="s">
        <v>35032</v>
      </c>
      <c r="L5042" s="1" t="s">
        <v>35395</v>
      </c>
    </row>
    <row r="5043" spans="1:12" ht="13.2">
      <c r="A5043" s="20" t="s">
        <v>19147</v>
      </c>
      <c r="B5043" s="1">
        <v>5</v>
      </c>
      <c r="D5043" s="1" t="s">
        <v>13043</v>
      </c>
      <c r="E5043" s="1" t="s">
        <v>35937</v>
      </c>
      <c r="H5043" s="1" t="s">
        <v>35395</v>
      </c>
      <c r="I5043" s="4"/>
      <c r="J5043" s="4" t="str">
        <f ca="1">IFERROR(__xludf.DUMMYFUNCTION("LEFT(INDEX(SPLIT(L5043, "" ""), 4), 2)"),"10")</f>
        <v>10</v>
      </c>
      <c r="K5043" s="1" t="s">
        <v>27197</v>
      </c>
      <c r="L5043" s="1" t="s">
        <v>35395</v>
      </c>
    </row>
    <row r="5044" spans="1:12" ht="13.2">
      <c r="A5044" s="20" t="s">
        <v>35938</v>
      </c>
      <c r="B5044" s="1">
        <v>5</v>
      </c>
      <c r="D5044" s="1" t="s">
        <v>13043</v>
      </c>
      <c r="E5044" s="1" t="s">
        <v>35939</v>
      </c>
      <c r="H5044" s="1" t="s">
        <v>35395</v>
      </c>
      <c r="I5044" s="4"/>
      <c r="J5044" s="4" t="str">
        <f ca="1">IFERROR(__xludf.DUMMYFUNCTION("LEFT(INDEX(SPLIT(L5044, "" ""), 4), 2)"),"10")</f>
        <v>10</v>
      </c>
      <c r="K5044" s="1" t="s">
        <v>27581</v>
      </c>
      <c r="L5044" s="1" t="s">
        <v>35395</v>
      </c>
    </row>
    <row r="5045" spans="1:12" ht="13.2">
      <c r="A5045" s="20" t="s">
        <v>35940</v>
      </c>
      <c r="B5045" s="1">
        <v>5</v>
      </c>
      <c r="D5045" s="1" t="s">
        <v>13578</v>
      </c>
      <c r="E5045" s="1" t="s">
        <v>35941</v>
      </c>
      <c r="H5045" s="1" t="s">
        <v>35395</v>
      </c>
      <c r="I5045" s="4"/>
      <c r="J5045" s="4" t="str">
        <f ca="1">IFERROR(__xludf.DUMMYFUNCTION("LEFT(INDEX(SPLIT(L5045, "" ""), 4), 2)"),"10")</f>
        <v>10</v>
      </c>
      <c r="K5045" s="1" t="s">
        <v>27685</v>
      </c>
      <c r="L5045" s="1" t="s">
        <v>35395</v>
      </c>
    </row>
    <row r="5046" spans="1:12" ht="13.2">
      <c r="A5046" s="20" t="s">
        <v>35942</v>
      </c>
      <c r="B5046" s="1">
        <v>5</v>
      </c>
      <c r="C5046" s="1" t="s">
        <v>35444</v>
      </c>
      <c r="D5046" s="1" t="s">
        <v>13043</v>
      </c>
      <c r="E5046" s="1" t="s">
        <v>35943</v>
      </c>
      <c r="H5046" s="1" t="s">
        <v>35395</v>
      </c>
      <c r="I5046" s="4"/>
      <c r="J5046" s="4" t="str">
        <f ca="1">IFERROR(__xludf.DUMMYFUNCTION("LEFT(INDEX(SPLIT(L5046, "" ""), 4), 2)"),"10")</f>
        <v>10</v>
      </c>
      <c r="K5046" s="1" t="s">
        <v>26609</v>
      </c>
      <c r="L5046" s="1" t="s">
        <v>35395</v>
      </c>
    </row>
    <row r="5047" spans="1:12" ht="13.2">
      <c r="A5047" s="20" t="s">
        <v>19037</v>
      </c>
      <c r="B5047" s="1">
        <v>5</v>
      </c>
      <c r="D5047" s="1" t="s">
        <v>13043</v>
      </c>
      <c r="E5047" s="1" t="s">
        <v>35944</v>
      </c>
      <c r="H5047" s="1" t="s">
        <v>35395</v>
      </c>
      <c r="I5047" s="4"/>
      <c r="J5047" s="4" t="str">
        <f ca="1">IFERROR(__xludf.DUMMYFUNCTION("LEFT(INDEX(SPLIT(L5047, "" ""), 4), 2)"),"10")</f>
        <v>10</v>
      </c>
      <c r="K5047" s="1" t="s">
        <v>27197</v>
      </c>
      <c r="L5047" s="1" t="s">
        <v>35395</v>
      </c>
    </row>
    <row r="5048" spans="1:12" ht="13.2">
      <c r="A5048" s="20" t="s">
        <v>18878</v>
      </c>
      <c r="B5048" s="1">
        <v>5</v>
      </c>
      <c r="D5048" s="1" t="s">
        <v>10479</v>
      </c>
      <c r="E5048" s="1" t="s">
        <v>35945</v>
      </c>
      <c r="H5048" s="1" t="s">
        <v>35395</v>
      </c>
      <c r="I5048" s="4"/>
      <c r="J5048" s="4" t="str">
        <f ca="1">IFERROR(__xludf.DUMMYFUNCTION("LEFT(INDEX(SPLIT(L5048, "" ""), 4), 2)"),"10")</f>
        <v>10</v>
      </c>
      <c r="K5048" s="1" t="s">
        <v>27488</v>
      </c>
      <c r="L5048" s="1" t="s">
        <v>35395</v>
      </c>
    </row>
    <row r="5049" spans="1:12" ht="13.2">
      <c r="A5049" s="20" t="s">
        <v>32272</v>
      </c>
      <c r="B5049" s="1">
        <v>5</v>
      </c>
      <c r="C5049" s="1" t="s">
        <v>35946</v>
      </c>
      <c r="D5049" s="1" t="s">
        <v>13043</v>
      </c>
      <c r="E5049" s="1" t="s">
        <v>35947</v>
      </c>
      <c r="H5049" s="1" t="s">
        <v>35395</v>
      </c>
      <c r="I5049" s="4"/>
      <c r="J5049" s="4" t="str">
        <f ca="1">IFERROR(__xludf.DUMMYFUNCTION("LEFT(INDEX(SPLIT(L5049, "" ""), 4), 2)"),"10")</f>
        <v>10</v>
      </c>
      <c r="K5049" s="1" t="s">
        <v>32275</v>
      </c>
      <c r="L5049" s="1" t="s">
        <v>35395</v>
      </c>
    </row>
    <row r="5050" spans="1:12" ht="13.2">
      <c r="A5050" s="20" t="s">
        <v>18861</v>
      </c>
      <c r="B5050" s="1">
        <v>5</v>
      </c>
      <c r="C5050" s="1" t="s">
        <v>35948</v>
      </c>
      <c r="D5050" s="1" t="s">
        <v>19372</v>
      </c>
      <c r="E5050" s="1" t="s">
        <v>35949</v>
      </c>
      <c r="H5050" s="1" t="s">
        <v>35395</v>
      </c>
      <c r="I5050" s="4"/>
      <c r="J5050" s="4" t="str">
        <f ca="1">IFERROR(__xludf.DUMMYFUNCTION("LEFT(INDEX(SPLIT(L5050, "" ""), 4), 2)"),"10")</f>
        <v>10</v>
      </c>
      <c r="K5050" s="1" t="s">
        <v>27420</v>
      </c>
      <c r="L5050" s="1" t="s">
        <v>35395</v>
      </c>
    </row>
    <row r="5051" spans="1:12" ht="13.2">
      <c r="A5051" s="20" t="s">
        <v>18903</v>
      </c>
      <c r="B5051" s="1">
        <v>5</v>
      </c>
      <c r="D5051" s="1" t="s">
        <v>13043</v>
      </c>
      <c r="E5051" s="1" t="s">
        <v>35950</v>
      </c>
      <c r="H5051" s="1" t="s">
        <v>35395</v>
      </c>
      <c r="I5051" s="4"/>
      <c r="J5051" s="4" t="str">
        <f ca="1">IFERROR(__xludf.DUMMYFUNCTION("LEFT(INDEX(SPLIT(L5051, "" ""), 4), 2)"),"10")</f>
        <v>10</v>
      </c>
      <c r="K5051" s="1" t="s">
        <v>27197</v>
      </c>
      <c r="L5051" s="1" t="s">
        <v>35395</v>
      </c>
    </row>
    <row r="5052" spans="1:12" ht="13.2">
      <c r="A5052" s="20" t="s">
        <v>35951</v>
      </c>
      <c r="B5052" s="1">
        <v>5</v>
      </c>
      <c r="D5052" s="1" t="s">
        <v>13578</v>
      </c>
      <c r="E5052" s="1" t="s">
        <v>35952</v>
      </c>
      <c r="H5052" s="1" t="s">
        <v>35395</v>
      </c>
      <c r="I5052" s="4"/>
      <c r="J5052" s="4" t="str">
        <f ca="1">IFERROR(__xludf.DUMMYFUNCTION("LEFT(INDEX(SPLIT(L5052, "" ""), 4), 2)"),"10")</f>
        <v>10</v>
      </c>
      <c r="K5052" s="1" t="s">
        <v>27685</v>
      </c>
      <c r="L5052" s="1" t="s">
        <v>35395</v>
      </c>
    </row>
    <row r="5053" spans="1:12" ht="13.2">
      <c r="A5053" s="20" t="s">
        <v>18936</v>
      </c>
      <c r="B5053" s="1">
        <v>4</v>
      </c>
      <c r="C5053" s="1" t="s">
        <v>35953</v>
      </c>
      <c r="D5053" s="1" t="s">
        <v>13043</v>
      </c>
      <c r="E5053" s="1" t="s">
        <v>35954</v>
      </c>
      <c r="H5053" s="1" t="s">
        <v>35395</v>
      </c>
      <c r="I5053" s="4"/>
      <c r="J5053" s="4" t="str">
        <f ca="1">IFERROR(__xludf.DUMMYFUNCTION("LEFT(INDEX(SPLIT(L5053, "" ""), 4), 2)"),"10")</f>
        <v>10</v>
      </c>
      <c r="K5053" s="1" t="s">
        <v>27477</v>
      </c>
      <c r="L5053" s="1" t="s">
        <v>35395</v>
      </c>
    </row>
    <row r="5054" spans="1:12" ht="13.2">
      <c r="A5054" s="20" t="s">
        <v>18861</v>
      </c>
      <c r="B5054" s="1">
        <v>5</v>
      </c>
      <c r="C5054" s="1" t="s">
        <v>35955</v>
      </c>
      <c r="D5054" s="1" t="s">
        <v>13578</v>
      </c>
      <c r="E5054" s="1" t="s">
        <v>35956</v>
      </c>
      <c r="H5054" s="1" t="s">
        <v>35395</v>
      </c>
      <c r="I5054" s="4"/>
      <c r="J5054" s="4" t="str">
        <f ca="1">IFERROR(__xludf.DUMMYFUNCTION("LEFT(INDEX(SPLIT(L5054, "" ""), 4), 2)"),"10")</f>
        <v>10</v>
      </c>
      <c r="K5054" s="1" t="s">
        <v>27420</v>
      </c>
      <c r="L5054" s="1" t="s">
        <v>35395</v>
      </c>
    </row>
    <row r="5055" spans="1:12" ht="13.2">
      <c r="A5055" s="20" t="s">
        <v>18878</v>
      </c>
      <c r="B5055" s="1">
        <v>5</v>
      </c>
      <c r="D5055" s="1" t="s">
        <v>13043</v>
      </c>
      <c r="E5055" s="1" t="s">
        <v>35957</v>
      </c>
      <c r="H5055" s="1" t="s">
        <v>35395</v>
      </c>
      <c r="I5055" s="4"/>
      <c r="J5055" s="4" t="str">
        <f ca="1">IFERROR(__xludf.DUMMYFUNCTION("LEFT(INDEX(SPLIT(L5055, "" ""), 4), 2)"),"10")</f>
        <v>10</v>
      </c>
      <c r="K5055" s="1" t="s">
        <v>27488</v>
      </c>
      <c r="L5055" s="1" t="s">
        <v>35395</v>
      </c>
    </row>
    <row r="5056" spans="1:12" ht="13.2">
      <c r="A5056" s="20" t="s">
        <v>19451</v>
      </c>
      <c r="B5056" s="1">
        <v>5</v>
      </c>
      <c r="C5056" s="1" t="s">
        <v>35395</v>
      </c>
      <c r="D5056" s="1" t="s">
        <v>13043</v>
      </c>
      <c r="E5056" s="1" t="s">
        <v>35958</v>
      </c>
      <c r="H5056" s="1" t="s">
        <v>35395</v>
      </c>
      <c r="I5056" s="4"/>
      <c r="J5056" s="4" t="str">
        <f ca="1">IFERROR(__xludf.DUMMYFUNCTION("LEFT(INDEX(SPLIT(L5056, "" ""), 4), 2)"),"10")</f>
        <v>10</v>
      </c>
      <c r="K5056" s="1" t="s">
        <v>28258</v>
      </c>
      <c r="L5056" s="1" t="s">
        <v>35395</v>
      </c>
    </row>
    <row r="5057" spans="1:12" ht="13.2">
      <c r="A5057" s="20" t="s">
        <v>25008</v>
      </c>
      <c r="B5057" s="1">
        <v>5</v>
      </c>
      <c r="D5057" s="1" t="s">
        <v>13043</v>
      </c>
      <c r="E5057" s="1" t="s">
        <v>35959</v>
      </c>
      <c r="H5057" s="1" t="s">
        <v>35395</v>
      </c>
      <c r="I5057" s="4"/>
      <c r="J5057" s="4" t="str">
        <f ca="1">IFERROR(__xludf.DUMMYFUNCTION("LEFT(INDEX(SPLIT(L5057, "" ""), 4), 2)"),"10")</f>
        <v>10</v>
      </c>
      <c r="K5057" s="1" t="s">
        <v>27197</v>
      </c>
      <c r="L5057" s="1" t="s">
        <v>35395</v>
      </c>
    </row>
    <row r="5058" spans="1:12" ht="13.2">
      <c r="A5058" s="20" t="s">
        <v>35960</v>
      </c>
      <c r="B5058" s="1">
        <v>5</v>
      </c>
      <c r="D5058" s="1" t="s">
        <v>13578</v>
      </c>
      <c r="E5058" s="1" t="s">
        <v>35961</v>
      </c>
      <c r="H5058" s="1" t="s">
        <v>35395</v>
      </c>
      <c r="I5058" s="4"/>
      <c r="J5058" s="4" t="str">
        <f ca="1">IFERROR(__xludf.DUMMYFUNCTION("LEFT(INDEX(SPLIT(L5058, "" ""), 4), 2)"),"10")</f>
        <v>10</v>
      </c>
      <c r="K5058" s="1" t="s">
        <v>27491</v>
      </c>
      <c r="L5058" s="1" t="s">
        <v>35395</v>
      </c>
    </row>
    <row r="5059" spans="1:12" ht="13.2">
      <c r="A5059" s="20" t="s">
        <v>8017</v>
      </c>
      <c r="B5059" s="1">
        <v>5</v>
      </c>
      <c r="C5059" s="1" t="s">
        <v>35444</v>
      </c>
      <c r="D5059" s="1" t="s">
        <v>13578</v>
      </c>
      <c r="E5059" s="1" t="s">
        <v>35962</v>
      </c>
      <c r="H5059" s="1" t="s">
        <v>35395</v>
      </c>
      <c r="I5059" s="4"/>
      <c r="J5059" s="4" t="str">
        <f ca="1">IFERROR(__xludf.DUMMYFUNCTION("LEFT(INDEX(SPLIT(L5059, "" ""), 4), 2)"),"10")</f>
        <v>10</v>
      </c>
      <c r="K5059" s="1" t="s">
        <v>26609</v>
      </c>
      <c r="L5059" s="1" t="s">
        <v>35395</v>
      </c>
    </row>
    <row r="5060" spans="1:12" ht="13.2">
      <c r="A5060" s="20" t="s">
        <v>35963</v>
      </c>
      <c r="B5060" s="1">
        <v>3</v>
      </c>
      <c r="D5060" s="1" t="s">
        <v>13043</v>
      </c>
      <c r="E5060" s="1" t="s">
        <v>35964</v>
      </c>
      <c r="H5060" s="1" t="s">
        <v>35395</v>
      </c>
      <c r="I5060" s="4"/>
      <c r="J5060" s="4" t="str">
        <f ca="1">IFERROR(__xludf.DUMMYFUNCTION("LEFT(INDEX(SPLIT(L5060, "" ""), 4), 2)"),"10")</f>
        <v>10</v>
      </c>
      <c r="K5060" s="1" t="s">
        <v>27581</v>
      </c>
      <c r="L5060" s="1" t="s">
        <v>35395</v>
      </c>
    </row>
    <row r="5061" spans="1:12" ht="13.2">
      <c r="A5061" s="20" t="s">
        <v>18878</v>
      </c>
      <c r="B5061" s="1">
        <v>5</v>
      </c>
      <c r="D5061" s="1" t="s">
        <v>13043</v>
      </c>
      <c r="E5061" s="1" t="s">
        <v>35965</v>
      </c>
      <c r="H5061" s="1" t="s">
        <v>35395</v>
      </c>
      <c r="I5061" s="4"/>
      <c r="J5061" s="4" t="str">
        <f ca="1">IFERROR(__xludf.DUMMYFUNCTION("LEFT(INDEX(SPLIT(L5061, "" ""), 4), 2)"),"10")</f>
        <v>10</v>
      </c>
      <c r="K5061" s="1" t="s">
        <v>27488</v>
      </c>
      <c r="L5061" s="1" t="s">
        <v>35395</v>
      </c>
    </row>
    <row r="5062" spans="1:12" ht="13.2">
      <c r="A5062" s="20" t="s">
        <v>18973</v>
      </c>
      <c r="B5062" s="1">
        <v>5</v>
      </c>
      <c r="D5062" s="1" t="s">
        <v>13578</v>
      </c>
      <c r="E5062" s="1" t="s">
        <v>35966</v>
      </c>
      <c r="H5062" s="1" t="s">
        <v>35395</v>
      </c>
      <c r="I5062" s="4"/>
      <c r="J5062" s="4" t="str">
        <f ca="1">IFERROR(__xludf.DUMMYFUNCTION("LEFT(INDEX(SPLIT(L5062, "" ""), 4), 2)"),"10")</f>
        <v>10</v>
      </c>
      <c r="K5062" s="1" t="s">
        <v>27197</v>
      </c>
      <c r="L5062" s="1" t="s">
        <v>35395</v>
      </c>
    </row>
    <row r="5063" spans="1:12" ht="13.2">
      <c r="A5063" s="20" t="s">
        <v>18878</v>
      </c>
      <c r="B5063" s="1">
        <v>5</v>
      </c>
      <c r="D5063" s="1" t="s">
        <v>19372</v>
      </c>
      <c r="E5063" s="1" t="s">
        <v>35967</v>
      </c>
      <c r="H5063" s="1" t="s">
        <v>35395</v>
      </c>
      <c r="I5063" s="4"/>
      <c r="J5063" s="4" t="str">
        <f ca="1">IFERROR(__xludf.DUMMYFUNCTION("LEFT(INDEX(SPLIT(L5063, "" ""), 4), 2)"),"10")</f>
        <v>10</v>
      </c>
      <c r="K5063" s="1" t="s">
        <v>27488</v>
      </c>
      <c r="L5063" s="1" t="s">
        <v>35395</v>
      </c>
    </row>
    <row r="5064" spans="1:12" ht="13.2">
      <c r="A5064" s="20" t="s">
        <v>18925</v>
      </c>
      <c r="B5064" s="1">
        <v>5</v>
      </c>
      <c r="D5064" s="1" t="s">
        <v>13578</v>
      </c>
      <c r="E5064" s="1" t="s">
        <v>35968</v>
      </c>
      <c r="H5064" s="1" t="s">
        <v>35395</v>
      </c>
      <c r="I5064" s="4"/>
      <c r="J5064" s="4" t="str">
        <f ca="1">IFERROR(__xludf.DUMMYFUNCTION("LEFT(INDEX(SPLIT(L5064, "" ""), 4), 2)"),"10")</f>
        <v>10</v>
      </c>
      <c r="K5064" s="1" t="s">
        <v>27491</v>
      </c>
      <c r="L5064" s="1" t="s">
        <v>35395</v>
      </c>
    </row>
    <row r="5065" spans="1:12" ht="13.2">
      <c r="A5065" s="20" t="s">
        <v>35969</v>
      </c>
      <c r="B5065" s="1">
        <v>5</v>
      </c>
      <c r="C5065" s="1" t="s">
        <v>35970</v>
      </c>
      <c r="D5065" s="1" t="s">
        <v>10778</v>
      </c>
      <c r="E5065" s="1" t="s">
        <v>35971</v>
      </c>
      <c r="H5065" s="1" t="s">
        <v>35395</v>
      </c>
      <c r="I5065" s="4"/>
      <c r="J5065" s="4" t="str">
        <f ca="1">IFERROR(__xludf.DUMMYFUNCTION("LEFT(INDEX(SPLIT(L5065, "" ""), 4), 2)"),"10")</f>
        <v>10</v>
      </c>
      <c r="K5065" s="1" t="s">
        <v>27431</v>
      </c>
      <c r="L5065" s="1" t="s">
        <v>35395</v>
      </c>
    </row>
    <row r="5066" spans="1:12" ht="13.2">
      <c r="A5066" s="20" t="s">
        <v>35972</v>
      </c>
      <c r="B5066" s="1">
        <v>5</v>
      </c>
      <c r="D5066" s="1" t="s">
        <v>13578</v>
      </c>
      <c r="E5066" s="1" t="s">
        <v>35973</v>
      </c>
      <c r="H5066" s="1" t="s">
        <v>35395</v>
      </c>
      <c r="I5066" s="4"/>
      <c r="J5066" s="4" t="str">
        <f ca="1">IFERROR(__xludf.DUMMYFUNCTION("LEFT(INDEX(SPLIT(L5066, "" ""), 4), 2)"),"10")</f>
        <v>10</v>
      </c>
      <c r="K5066" s="1" t="s">
        <v>27491</v>
      </c>
      <c r="L5066" s="1" t="s">
        <v>35395</v>
      </c>
    </row>
    <row r="5067" spans="1:12" ht="13.2">
      <c r="A5067" s="20" t="s">
        <v>18878</v>
      </c>
      <c r="B5067" s="1">
        <v>5</v>
      </c>
      <c r="D5067" s="1" t="s">
        <v>13043</v>
      </c>
      <c r="E5067" s="1" t="s">
        <v>35974</v>
      </c>
      <c r="H5067" s="1" t="s">
        <v>35395</v>
      </c>
      <c r="I5067" s="4"/>
      <c r="J5067" s="4" t="str">
        <f ca="1">IFERROR(__xludf.DUMMYFUNCTION("LEFT(INDEX(SPLIT(L5067, "" ""), 4), 2)"),"10")</f>
        <v>10</v>
      </c>
      <c r="K5067" s="1" t="s">
        <v>27488</v>
      </c>
      <c r="L5067" s="1" t="s">
        <v>35395</v>
      </c>
    </row>
    <row r="5068" spans="1:12" ht="13.2">
      <c r="A5068" s="20" t="s">
        <v>35975</v>
      </c>
      <c r="B5068" s="1">
        <v>5</v>
      </c>
      <c r="D5068" s="1" t="s">
        <v>13578</v>
      </c>
      <c r="E5068" s="1" t="s">
        <v>35976</v>
      </c>
      <c r="H5068" s="1" t="s">
        <v>35395</v>
      </c>
      <c r="I5068" s="4"/>
      <c r="J5068" s="4" t="str">
        <f ca="1">IFERROR(__xludf.DUMMYFUNCTION("LEFT(INDEX(SPLIT(L5068, "" ""), 4), 2)"),"10")</f>
        <v>10</v>
      </c>
      <c r="K5068" s="1" t="s">
        <v>27864</v>
      </c>
      <c r="L5068" s="1" t="s">
        <v>35395</v>
      </c>
    </row>
    <row r="5069" spans="1:12" ht="13.2">
      <c r="A5069" s="20" t="s">
        <v>35977</v>
      </c>
      <c r="B5069" s="1">
        <v>5</v>
      </c>
      <c r="D5069" s="1" t="s">
        <v>19372</v>
      </c>
      <c r="E5069" s="1" t="s">
        <v>35978</v>
      </c>
      <c r="H5069" s="1" t="s">
        <v>35395</v>
      </c>
      <c r="I5069" s="4"/>
      <c r="J5069" s="4" t="str">
        <f ca="1">IFERROR(__xludf.DUMMYFUNCTION("LEFT(INDEX(SPLIT(L5069, "" ""), 4), 2)"),"10")</f>
        <v>10</v>
      </c>
      <c r="K5069" s="1" t="s">
        <v>27390</v>
      </c>
      <c r="L5069" s="1" t="s">
        <v>35395</v>
      </c>
    </row>
    <row r="5070" spans="1:12" ht="13.2">
      <c r="A5070" s="20" t="s">
        <v>21083</v>
      </c>
      <c r="B5070" s="1">
        <v>5</v>
      </c>
      <c r="C5070" s="1" t="s">
        <v>35765</v>
      </c>
      <c r="D5070" s="1" t="s">
        <v>13578</v>
      </c>
      <c r="E5070" s="1" t="s">
        <v>35979</v>
      </c>
      <c r="H5070" s="1" t="s">
        <v>35395</v>
      </c>
      <c r="I5070" s="4"/>
      <c r="J5070" s="4" t="str">
        <f ca="1">IFERROR(__xludf.DUMMYFUNCTION("LEFT(INDEX(SPLIT(L5070, "" ""), 4), 2)"),"10")</f>
        <v>10</v>
      </c>
      <c r="K5070" s="1" t="s">
        <v>32239</v>
      </c>
      <c r="L5070" s="1" t="s">
        <v>35395</v>
      </c>
    </row>
    <row r="5071" spans="1:12" ht="13.2">
      <c r="A5071" s="20" t="s">
        <v>18878</v>
      </c>
      <c r="B5071" s="1">
        <v>5</v>
      </c>
      <c r="D5071" s="1" t="s">
        <v>13043</v>
      </c>
      <c r="E5071" s="1" t="s">
        <v>35980</v>
      </c>
      <c r="H5071" s="1" t="s">
        <v>35395</v>
      </c>
      <c r="I5071" s="4"/>
      <c r="J5071" s="4" t="str">
        <f ca="1">IFERROR(__xludf.DUMMYFUNCTION("LEFT(INDEX(SPLIT(L5071, "" ""), 4), 2)"),"10")</f>
        <v>10</v>
      </c>
      <c r="K5071" s="1" t="s">
        <v>27488</v>
      </c>
      <c r="L5071" s="1" t="s">
        <v>35395</v>
      </c>
    </row>
    <row r="5072" spans="1:12" ht="13.2">
      <c r="A5072" s="20" t="s">
        <v>18878</v>
      </c>
      <c r="B5072" s="1">
        <v>5</v>
      </c>
      <c r="D5072" s="1" t="s">
        <v>10479</v>
      </c>
      <c r="E5072" s="1" t="s">
        <v>35981</v>
      </c>
      <c r="H5072" s="1" t="s">
        <v>35395</v>
      </c>
      <c r="I5072" s="4"/>
      <c r="J5072" s="4" t="str">
        <f ca="1">IFERROR(__xludf.DUMMYFUNCTION("LEFT(INDEX(SPLIT(L5072, "" ""), 4), 2)"),"10")</f>
        <v>10</v>
      </c>
      <c r="K5072" s="1" t="s">
        <v>27488</v>
      </c>
      <c r="L5072" s="1" t="s">
        <v>35395</v>
      </c>
    </row>
    <row r="5073" spans="1:12" ht="13.2">
      <c r="A5073" s="20" t="s">
        <v>35982</v>
      </c>
      <c r="B5073" s="1">
        <v>5</v>
      </c>
      <c r="D5073" s="1" t="s">
        <v>13578</v>
      </c>
      <c r="E5073" s="1" t="s">
        <v>35983</v>
      </c>
      <c r="H5073" s="1" t="s">
        <v>35395</v>
      </c>
      <c r="I5073" s="4"/>
      <c r="J5073" s="4" t="str">
        <f ca="1">IFERROR(__xludf.DUMMYFUNCTION("LEFT(INDEX(SPLIT(L5073, "" ""), 4), 2)"),"10")</f>
        <v>10</v>
      </c>
      <c r="K5073" s="1" t="s">
        <v>27685</v>
      </c>
      <c r="L5073" s="1" t="s">
        <v>35395</v>
      </c>
    </row>
    <row r="5074" spans="1:12" ht="13.2">
      <c r="A5074" s="20" t="s">
        <v>35984</v>
      </c>
      <c r="B5074" s="1">
        <v>5</v>
      </c>
      <c r="D5074" s="1" t="s">
        <v>13578</v>
      </c>
      <c r="E5074" s="1" t="s">
        <v>35985</v>
      </c>
      <c r="H5074" s="1" t="s">
        <v>35395</v>
      </c>
      <c r="I5074" s="4"/>
      <c r="J5074" s="4" t="str">
        <f ca="1">IFERROR(__xludf.DUMMYFUNCTION("LEFT(INDEX(SPLIT(L5074, "" ""), 4), 2)"),"10")</f>
        <v>10</v>
      </c>
      <c r="K5074" s="1" t="s">
        <v>27581</v>
      </c>
      <c r="L5074" s="1" t="s">
        <v>35395</v>
      </c>
    </row>
    <row r="5075" spans="1:12" ht="13.2">
      <c r="A5075" s="20" t="s">
        <v>35986</v>
      </c>
      <c r="B5075" s="1">
        <v>5</v>
      </c>
      <c r="C5075" s="1" t="s">
        <v>35987</v>
      </c>
      <c r="D5075" s="1" t="s">
        <v>19372</v>
      </c>
      <c r="E5075" s="1" t="s">
        <v>35988</v>
      </c>
      <c r="H5075" s="1" t="s">
        <v>35395</v>
      </c>
      <c r="I5075" s="4"/>
      <c r="J5075" s="4" t="str">
        <f ca="1">IFERROR(__xludf.DUMMYFUNCTION("LEFT(INDEX(SPLIT(L5075, "" ""), 4), 2)"),"10")</f>
        <v>10</v>
      </c>
      <c r="K5075" s="1" t="s">
        <v>27668</v>
      </c>
      <c r="L5075" s="1" t="s">
        <v>35395</v>
      </c>
    </row>
    <row r="5076" spans="1:12" ht="13.2">
      <c r="A5076" s="20" t="s">
        <v>18925</v>
      </c>
      <c r="B5076" s="1">
        <v>5</v>
      </c>
      <c r="D5076" s="1" t="s">
        <v>13578</v>
      </c>
      <c r="E5076" s="1" t="s">
        <v>35989</v>
      </c>
      <c r="H5076" s="1" t="s">
        <v>35395</v>
      </c>
      <c r="I5076" s="4"/>
      <c r="J5076" s="4" t="str">
        <f ca="1">IFERROR(__xludf.DUMMYFUNCTION("LEFT(INDEX(SPLIT(L5076, "" ""), 4), 2)"),"10")</f>
        <v>10</v>
      </c>
      <c r="K5076" s="1" t="s">
        <v>27491</v>
      </c>
      <c r="L5076" s="1" t="s">
        <v>35395</v>
      </c>
    </row>
    <row r="5077" spans="1:12" ht="13.2">
      <c r="A5077" s="20" t="s">
        <v>18969</v>
      </c>
      <c r="B5077" s="1">
        <v>5</v>
      </c>
      <c r="D5077" s="1" t="s">
        <v>13578</v>
      </c>
      <c r="E5077" s="1" t="s">
        <v>35990</v>
      </c>
      <c r="H5077" s="1" t="s">
        <v>35395</v>
      </c>
      <c r="I5077" s="4"/>
      <c r="J5077" s="4" t="str">
        <f ca="1">IFERROR(__xludf.DUMMYFUNCTION("LEFT(INDEX(SPLIT(L5077, "" ""), 4), 2)"),"10")</f>
        <v>10</v>
      </c>
      <c r="K5077" s="1" t="s">
        <v>27581</v>
      </c>
      <c r="L5077" s="1" t="s">
        <v>35395</v>
      </c>
    </row>
    <row r="5078" spans="1:12" ht="13.2">
      <c r="A5078" s="20" t="s">
        <v>35991</v>
      </c>
      <c r="B5078" s="1">
        <v>5</v>
      </c>
      <c r="D5078" s="1" t="s">
        <v>13578</v>
      </c>
      <c r="E5078" s="1" t="s">
        <v>35992</v>
      </c>
      <c r="H5078" s="1" t="s">
        <v>35395</v>
      </c>
      <c r="I5078" s="4"/>
      <c r="J5078" s="4" t="str">
        <f ca="1">IFERROR(__xludf.DUMMYFUNCTION("LEFT(INDEX(SPLIT(L5078, "" ""), 4), 2)"),"10")</f>
        <v>10</v>
      </c>
      <c r="K5078" s="1" t="s">
        <v>27581</v>
      </c>
      <c r="L5078" s="1" t="s">
        <v>35395</v>
      </c>
    </row>
    <row r="5079" spans="1:12" ht="13.2">
      <c r="A5079" s="20" t="s">
        <v>19451</v>
      </c>
      <c r="B5079" s="1">
        <v>5</v>
      </c>
      <c r="C5079" s="1">
        <v>10100</v>
      </c>
      <c r="D5079" s="1" t="s">
        <v>13578</v>
      </c>
      <c r="E5079" s="1" t="s">
        <v>35993</v>
      </c>
      <c r="H5079" s="1" t="s">
        <v>35395</v>
      </c>
      <c r="I5079" s="4"/>
      <c r="J5079" s="4" t="str">
        <f ca="1">IFERROR(__xludf.DUMMYFUNCTION("LEFT(INDEX(SPLIT(L5079, "" ""), 4), 2)"),"10")</f>
        <v>10</v>
      </c>
      <c r="K5079" s="1" t="s">
        <v>28258</v>
      </c>
      <c r="L5079" s="1" t="s">
        <v>35395</v>
      </c>
    </row>
    <row r="5080" spans="1:12" ht="13.2">
      <c r="A5080" s="20" t="s">
        <v>4189</v>
      </c>
      <c r="B5080" s="1">
        <v>5</v>
      </c>
      <c r="C5080" s="1" t="s">
        <v>35444</v>
      </c>
      <c r="D5080" s="1" t="s">
        <v>13578</v>
      </c>
      <c r="E5080" s="1" t="s">
        <v>35994</v>
      </c>
      <c r="H5080" s="1" t="s">
        <v>35395</v>
      </c>
      <c r="I5080" s="4"/>
      <c r="J5080" s="4" t="str">
        <f ca="1">IFERROR(__xludf.DUMMYFUNCTION("LEFT(INDEX(SPLIT(L5080, "" ""), 4), 2)"),"10")</f>
        <v>10</v>
      </c>
      <c r="K5080" s="1" t="s">
        <v>26609</v>
      </c>
      <c r="L5080" s="1" t="s">
        <v>35395</v>
      </c>
    </row>
    <row r="5081" spans="1:12" ht="13.2">
      <c r="A5081" s="20" t="s">
        <v>32326</v>
      </c>
      <c r="B5081" s="1">
        <v>5</v>
      </c>
      <c r="C5081" s="1" t="s">
        <v>169</v>
      </c>
      <c r="D5081" s="1" t="s">
        <v>13043</v>
      </c>
      <c r="E5081" s="1" t="s">
        <v>35995</v>
      </c>
      <c r="H5081" s="1" t="s">
        <v>35395</v>
      </c>
      <c r="I5081" s="4"/>
      <c r="J5081" s="4" t="str">
        <f ca="1">IFERROR(__xludf.DUMMYFUNCTION("LEFT(INDEX(SPLIT(L5081, "" ""), 4), 2)"),"10")</f>
        <v>10</v>
      </c>
      <c r="K5081" s="1" t="s">
        <v>32329</v>
      </c>
      <c r="L5081" s="1" t="s">
        <v>35395</v>
      </c>
    </row>
    <row r="5082" spans="1:12" ht="13.2">
      <c r="A5082" s="20" t="s">
        <v>19004</v>
      </c>
      <c r="B5082" s="1">
        <v>5</v>
      </c>
      <c r="C5082" s="1" t="s">
        <v>35996</v>
      </c>
      <c r="D5082" s="1" t="s">
        <v>13043</v>
      </c>
      <c r="E5082" s="1" t="s">
        <v>35997</v>
      </c>
      <c r="H5082" s="1" t="s">
        <v>35395</v>
      </c>
      <c r="I5082" s="4"/>
      <c r="J5082" s="4" t="str">
        <f ca="1">IFERROR(__xludf.DUMMYFUNCTION("LEFT(INDEX(SPLIT(L5082, "" ""), 4), 2)"),"10")</f>
        <v>10</v>
      </c>
      <c r="K5082" s="1" t="s">
        <v>27326</v>
      </c>
      <c r="L5082" s="1" t="s">
        <v>35395</v>
      </c>
    </row>
    <row r="5083" spans="1:12" ht="13.2">
      <c r="A5083" s="20" t="s">
        <v>19104</v>
      </c>
      <c r="B5083" s="1">
        <v>4</v>
      </c>
      <c r="D5083" s="1" t="s">
        <v>13043</v>
      </c>
      <c r="E5083" s="1" t="s">
        <v>35998</v>
      </c>
      <c r="H5083" s="1" t="s">
        <v>35395</v>
      </c>
      <c r="I5083" s="4"/>
      <c r="J5083" s="4" t="str">
        <f ca="1">IFERROR(__xludf.DUMMYFUNCTION("LEFT(INDEX(SPLIT(L5083, "" ""), 4), 2)"),"10")</f>
        <v>10</v>
      </c>
      <c r="K5083" s="1" t="s">
        <v>27197</v>
      </c>
      <c r="L5083" s="1" t="s">
        <v>35395</v>
      </c>
    </row>
    <row r="5084" spans="1:12" ht="13.2">
      <c r="A5084" s="20" t="s">
        <v>35999</v>
      </c>
      <c r="B5084" s="1">
        <v>5</v>
      </c>
      <c r="C5084" s="1" t="s">
        <v>36000</v>
      </c>
      <c r="D5084" s="1" t="s">
        <v>13043</v>
      </c>
      <c r="E5084" s="1" t="s">
        <v>36001</v>
      </c>
      <c r="H5084" s="1" t="s">
        <v>35395</v>
      </c>
      <c r="I5084" s="4"/>
      <c r="J5084" s="4" t="str">
        <f ca="1">IFERROR(__xludf.DUMMYFUNCTION("LEFT(INDEX(SPLIT(L5084, "" ""), 4), 2)"),"10")</f>
        <v>10</v>
      </c>
      <c r="K5084" s="1" t="s">
        <v>27431</v>
      </c>
      <c r="L5084" s="1" t="s">
        <v>35395</v>
      </c>
    </row>
    <row r="5085" spans="1:12" ht="13.2">
      <c r="A5085" s="20" t="s">
        <v>18878</v>
      </c>
      <c r="B5085" s="1">
        <v>5</v>
      </c>
      <c r="D5085" s="1" t="s">
        <v>13578</v>
      </c>
      <c r="E5085" s="1" t="s">
        <v>36002</v>
      </c>
      <c r="H5085" s="1" t="s">
        <v>35395</v>
      </c>
      <c r="I5085" s="4"/>
      <c r="J5085" s="4" t="str">
        <f ca="1">IFERROR(__xludf.DUMMYFUNCTION("LEFT(INDEX(SPLIT(L5085, "" ""), 4), 2)"),"10")</f>
        <v>10</v>
      </c>
      <c r="K5085" s="1" t="s">
        <v>27488</v>
      </c>
      <c r="L5085" s="1" t="s">
        <v>35395</v>
      </c>
    </row>
    <row r="5086" spans="1:12" ht="13.2">
      <c r="A5086" s="20" t="s">
        <v>494</v>
      </c>
      <c r="B5086" s="1">
        <v>5</v>
      </c>
      <c r="C5086" s="1" t="s">
        <v>35444</v>
      </c>
      <c r="D5086" s="1" t="s">
        <v>13578</v>
      </c>
      <c r="E5086" s="1" t="s">
        <v>36003</v>
      </c>
      <c r="H5086" s="1" t="s">
        <v>35395</v>
      </c>
      <c r="I5086" s="4"/>
      <c r="J5086" s="4" t="str">
        <f ca="1">IFERROR(__xludf.DUMMYFUNCTION("LEFT(INDEX(SPLIT(L5086, "" ""), 4), 2)"),"10")</f>
        <v>10</v>
      </c>
      <c r="K5086" s="1" t="s">
        <v>26609</v>
      </c>
      <c r="L5086" s="1" t="s">
        <v>35395</v>
      </c>
    </row>
    <row r="5087" spans="1:12" ht="13.2">
      <c r="A5087" s="20" t="s">
        <v>18985</v>
      </c>
      <c r="B5087" s="1">
        <v>4</v>
      </c>
      <c r="D5087" s="1" t="s">
        <v>19372</v>
      </c>
      <c r="E5087" s="1" t="s">
        <v>36004</v>
      </c>
      <c r="H5087" s="1" t="s">
        <v>35395</v>
      </c>
      <c r="I5087" s="4"/>
      <c r="J5087" s="4" t="str">
        <f ca="1">IFERROR(__xludf.DUMMYFUNCTION("LEFT(INDEX(SPLIT(L5087, "" ""), 4), 2)"),"10")</f>
        <v>10</v>
      </c>
      <c r="K5087" s="1" t="s">
        <v>27197</v>
      </c>
      <c r="L5087" s="1" t="s">
        <v>35395</v>
      </c>
    </row>
    <row r="5088" spans="1:12" ht="13.2">
      <c r="A5088" s="20" t="s">
        <v>36005</v>
      </c>
      <c r="B5088" s="1">
        <v>5</v>
      </c>
      <c r="C5088" s="1" t="s">
        <v>36006</v>
      </c>
      <c r="D5088" s="1" t="s">
        <v>13043</v>
      </c>
      <c r="E5088" s="1" t="s">
        <v>36007</v>
      </c>
      <c r="H5088" s="1" t="s">
        <v>35395</v>
      </c>
      <c r="I5088" s="4"/>
      <c r="J5088" s="4" t="str">
        <f ca="1">IFERROR(__xludf.DUMMYFUNCTION("LEFT(INDEX(SPLIT(L5088, "" ""), 4), 2)"),"10")</f>
        <v>10</v>
      </c>
      <c r="K5088" s="1" t="s">
        <v>27431</v>
      </c>
      <c r="L5088" s="1" t="s">
        <v>35395</v>
      </c>
    </row>
    <row r="5089" spans="1:12" ht="13.2">
      <c r="A5089" s="20" t="s">
        <v>20479</v>
      </c>
      <c r="B5089" s="1">
        <v>5</v>
      </c>
      <c r="C5089" s="1" t="s">
        <v>35444</v>
      </c>
      <c r="D5089" s="1" t="s">
        <v>13578</v>
      </c>
      <c r="E5089" s="1" t="s">
        <v>36008</v>
      </c>
      <c r="H5089" s="1" t="s">
        <v>35395</v>
      </c>
      <c r="I5089" s="4"/>
      <c r="J5089" s="4" t="str">
        <f ca="1">IFERROR(__xludf.DUMMYFUNCTION("LEFT(INDEX(SPLIT(L5089, "" ""), 4), 2)"),"10")</f>
        <v>10</v>
      </c>
      <c r="K5089" s="1" t="s">
        <v>26609</v>
      </c>
      <c r="L5089" s="1" t="s">
        <v>35395</v>
      </c>
    </row>
    <row r="5090" spans="1:12" ht="13.2">
      <c r="A5090" s="20" t="s">
        <v>18878</v>
      </c>
      <c r="B5090" s="1">
        <v>5</v>
      </c>
      <c r="D5090" s="1" t="s">
        <v>10479</v>
      </c>
      <c r="E5090" s="1" t="s">
        <v>36009</v>
      </c>
      <c r="H5090" s="1" t="s">
        <v>35395</v>
      </c>
      <c r="I5090" s="4"/>
      <c r="J5090" s="4" t="str">
        <f ca="1">IFERROR(__xludf.DUMMYFUNCTION("LEFT(INDEX(SPLIT(L5090, "" ""), 4), 2)"),"10")</f>
        <v>10</v>
      </c>
      <c r="K5090" s="1" t="s">
        <v>27488</v>
      </c>
      <c r="L5090" s="1" t="s">
        <v>35395</v>
      </c>
    </row>
    <row r="5091" spans="1:12" ht="13.2">
      <c r="A5091" s="20" t="s">
        <v>18878</v>
      </c>
      <c r="B5091" s="1">
        <v>5</v>
      </c>
      <c r="D5091" s="1" t="s">
        <v>13043</v>
      </c>
      <c r="E5091" s="1" t="s">
        <v>36010</v>
      </c>
      <c r="H5091" s="1" t="s">
        <v>35395</v>
      </c>
      <c r="I5091" s="4"/>
      <c r="J5091" s="4" t="str">
        <f ca="1">IFERROR(__xludf.DUMMYFUNCTION("LEFT(INDEX(SPLIT(L5091, "" ""), 4), 2)"),"10")</f>
        <v>10</v>
      </c>
      <c r="K5091" s="1" t="s">
        <v>27488</v>
      </c>
      <c r="L5091" s="1" t="s">
        <v>35395</v>
      </c>
    </row>
    <row r="5092" spans="1:12" ht="13.2">
      <c r="A5092" s="20" t="s">
        <v>36011</v>
      </c>
      <c r="B5092" s="1">
        <v>5</v>
      </c>
      <c r="C5092" s="1" t="s">
        <v>25773</v>
      </c>
      <c r="D5092" s="1" t="s">
        <v>13043</v>
      </c>
      <c r="E5092" s="1" t="s">
        <v>36012</v>
      </c>
      <c r="H5092" s="1" t="s">
        <v>35395</v>
      </c>
      <c r="I5092" s="4"/>
      <c r="J5092" s="4" t="str">
        <f ca="1">IFERROR(__xludf.DUMMYFUNCTION("LEFT(INDEX(SPLIT(L5092, "" ""), 4), 2)"),"10")</f>
        <v>10</v>
      </c>
      <c r="K5092" s="1" t="s">
        <v>27431</v>
      </c>
      <c r="L5092" s="1" t="s">
        <v>35395</v>
      </c>
    </row>
    <row r="5093" spans="1:12" ht="13.2">
      <c r="A5093" s="20" t="s">
        <v>36013</v>
      </c>
      <c r="B5093" s="1">
        <v>5</v>
      </c>
      <c r="D5093" s="1" t="s">
        <v>13578</v>
      </c>
      <c r="E5093" s="1" t="s">
        <v>36014</v>
      </c>
      <c r="H5093" s="1" t="s">
        <v>35395</v>
      </c>
      <c r="I5093" s="4"/>
      <c r="J5093" s="4" t="str">
        <f ca="1">IFERROR(__xludf.DUMMYFUNCTION("LEFT(INDEX(SPLIT(L5093, "" ""), 4), 2)"),"10")</f>
        <v>10</v>
      </c>
      <c r="K5093" s="1" t="s">
        <v>27491</v>
      </c>
      <c r="L5093" s="1" t="s">
        <v>35395</v>
      </c>
    </row>
    <row r="5094" spans="1:12" ht="13.2">
      <c r="A5094" s="20" t="s">
        <v>36015</v>
      </c>
      <c r="B5094" s="1">
        <v>5</v>
      </c>
      <c r="D5094" s="1" t="s">
        <v>13578</v>
      </c>
      <c r="E5094" s="1" t="s">
        <v>36016</v>
      </c>
      <c r="H5094" s="1" t="s">
        <v>35395</v>
      </c>
      <c r="I5094" s="4"/>
      <c r="J5094" s="4" t="str">
        <f ca="1">IFERROR(__xludf.DUMMYFUNCTION("LEFT(INDEX(SPLIT(L5094, "" ""), 4), 2)"),"10")</f>
        <v>10</v>
      </c>
      <c r="K5094" s="1" t="s">
        <v>27581</v>
      </c>
      <c r="L5094" s="1" t="s">
        <v>35395</v>
      </c>
    </row>
    <row r="5095" spans="1:12" ht="13.2">
      <c r="A5095" s="20" t="s">
        <v>18878</v>
      </c>
      <c r="B5095" s="1">
        <v>5</v>
      </c>
      <c r="D5095" s="1" t="s">
        <v>13043</v>
      </c>
      <c r="E5095" s="1" t="s">
        <v>36017</v>
      </c>
      <c r="H5095" s="1" t="s">
        <v>35395</v>
      </c>
      <c r="I5095" s="4"/>
      <c r="J5095" s="4" t="str">
        <f ca="1">IFERROR(__xludf.DUMMYFUNCTION("LEFT(INDEX(SPLIT(L5095, "" ""), 4), 2)"),"10")</f>
        <v>10</v>
      </c>
      <c r="K5095" s="1" t="s">
        <v>27488</v>
      </c>
      <c r="L5095" s="1" t="s">
        <v>35395</v>
      </c>
    </row>
    <row r="5096" spans="1:12" ht="13.2">
      <c r="A5096" s="20" t="s">
        <v>29953</v>
      </c>
      <c r="B5096" s="1">
        <v>5</v>
      </c>
      <c r="D5096" s="1" t="s">
        <v>10755</v>
      </c>
      <c r="E5096" s="1" t="s">
        <v>36018</v>
      </c>
      <c r="H5096" s="1" t="s">
        <v>35395</v>
      </c>
      <c r="I5096" s="4"/>
      <c r="J5096" s="4" t="str">
        <f ca="1">IFERROR(__xludf.DUMMYFUNCTION("LEFT(INDEX(SPLIT(L5096, "" ""), 4), 2)"),"10")</f>
        <v>10</v>
      </c>
      <c r="K5096" s="1" t="s">
        <v>27491</v>
      </c>
      <c r="L5096" s="1" t="s">
        <v>35395</v>
      </c>
    </row>
    <row r="5097" spans="1:12" ht="13.2">
      <c r="A5097" s="20" t="s">
        <v>36019</v>
      </c>
      <c r="B5097" s="1">
        <v>5</v>
      </c>
      <c r="D5097" s="1" t="s">
        <v>13578</v>
      </c>
      <c r="E5097" s="1" t="s">
        <v>36020</v>
      </c>
      <c r="H5097" s="1" t="s">
        <v>35395</v>
      </c>
      <c r="I5097" s="4"/>
      <c r="J5097" s="4" t="str">
        <f ca="1">IFERROR(__xludf.DUMMYFUNCTION("LEFT(INDEX(SPLIT(L5097, "" ""), 4), 2)"),"10")</f>
        <v>10</v>
      </c>
      <c r="K5097" s="1" t="s">
        <v>27491</v>
      </c>
      <c r="L5097" s="1" t="s">
        <v>35395</v>
      </c>
    </row>
    <row r="5098" spans="1:12" ht="13.2">
      <c r="A5098" s="20" t="s">
        <v>36021</v>
      </c>
      <c r="B5098" s="1">
        <v>3</v>
      </c>
      <c r="D5098" s="1" t="s">
        <v>13578</v>
      </c>
      <c r="E5098" s="1" t="s">
        <v>36022</v>
      </c>
      <c r="H5098" s="1" t="s">
        <v>35395</v>
      </c>
      <c r="I5098" s="4"/>
      <c r="J5098" s="4" t="str">
        <f ca="1">IFERROR(__xludf.DUMMYFUNCTION("LEFT(INDEX(SPLIT(L5098, "" ""), 4), 2)"),"10")</f>
        <v>10</v>
      </c>
      <c r="K5098" s="1" t="s">
        <v>27491</v>
      </c>
      <c r="L5098" s="1" t="s">
        <v>35395</v>
      </c>
    </row>
    <row r="5099" spans="1:12" ht="13.2">
      <c r="A5099" s="20" t="s">
        <v>19004</v>
      </c>
      <c r="B5099" s="1">
        <v>4</v>
      </c>
      <c r="C5099" s="1" t="s">
        <v>36023</v>
      </c>
      <c r="D5099" s="1" t="s">
        <v>13043</v>
      </c>
      <c r="E5099" s="1" t="s">
        <v>36024</v>
      </c>
      <c r="H5099" s="1" t="s">
        <v>35395</v>
      </c>
      <c r="I5099" s="4"/>
      <c r="J5099" s="4" t="str">
        <f ca="1">IFERROR(__xludf.DUMMYFUNCTION("LEFT(INDEX(SPLIT(L5099, "" ""), 4), 2)"),"10")</f>
        <v>10</v>
      </c>
      <c r="K5099" s="1" t="s">
        <v>27326</v>
      </c>
      <c r="L5099" s="1" t="s">
        <v>35395</v>
      </c>
    </row>
    <row r="5100" spans="1:12" ht="13.2">
      <c r="A5100" s="20" t="s">
        <v>36025</v>
      </c>
      <c r="B5100" s="1">
        <v>4</v>
      </c>
      <c r="D5100" s="1" t="s">
        <v>13578</v>
      </c>
      <c r="E5100" s="1" t="s">
        <v>36026</v>
      </c>
      <c r="H5100" s="1" t="s">
        <v>35395</v>
      </c>
      <c r="I5100" s="4"/>
      <c r="J5100" s="4" t="str">
        <f ca="1">IFERROR(__xludf.DUMMYFUNCTION("LEFT(INDEX(SPLIT(L5100, "" ""), 4), 2)"),"10")</f>
        <v>10</v>
      </c>
      <c r="K5100" s="1" t="s">
        <v>27581</v>
      </c>
      <c r="L5100" s="1" t="s">
        <v>35395</v>
      </c>
    </row>
    <row r="5101" spans="1:12" ht="13.2">
      <c r="A5101" s="20" t="s">
        <v>18861</v>
      </c>
      <c r="B5101" s="1">
        <v>5</v>
      </c>
      <c r="C5101" s="1" t="s">
        <v>36027</v>
      </c>
      <c r="D5101" s="1" t="s">
        <v>10736</v>
      </c>
      <c r="E5101" s="1" t="s">
        <v>36028</v>
      </c>
      <c r="H5101" s="1" t="s">
        <v>35395</v>
      </c>
      <c r="I5101" s="4"/>
      <c r="J5101" s="4" t="str">
        <f ca="1">IFERROR(__xludf.DUMMYFUNCTION("LEFT(INDEX(SPLIT(L5101, "" ""), 4), 2)"),"10")</f>
        <v>10</v>
      </c>
      <c r="K5101" s="1" t="s">
        <v>27420</v>
      </c>
      <c r="L5101" s="1" t="s">
        <v>35395</v>
      </c>
    </row>
    <row r="5102" spans="1:12" ht="13.2">
      <c r="A5102" s="20" t="s">
        <v>18969</v>
      </c>
      <c r="B5102" s="1">
        <v>5</v>
      </c>
      <c r="D5102" s="1" t="s">
        <v>19372</v>
      </c>
      <c r="E5102" s="1" t="s">
        <v>36029</v>
      </c>
      <c r="H5102" s="1" t="s">
        <v>35395</v>
      </c>
      <c r="I5102" s="4"/>
      <c r="J5102" s="4" t="str">
        <f ca="1">IFERROR(__xludf.DUMMYFUNCTION("LEFT(INDEX(SPLIT(L5102, "" ""), 4), 2)"),"10")</f>
        <v>10</v>
      </c>
      <c r="K5102" s="1" t="s">
        <v>27581</v>
      </c>
      <c r="L5102" s="1" t="s">
        <v>35395</v>
      </c>
    </row>
    <row r="5103" spans="1:12" ht="13.2">
      <c r="A5103" s="20" t="s">
        <v>25763</v>
      </c>
      <c r="B5103" s="1">
        <v>5</v>
      </c>
      <c r="D5103" s="1" t="s">
        <v>13578</v>
      </c>
      <c r="E5103" s="1" t="s">
        <v>36030</v>
      </c>
      <c r="H5103" s="1" t="s">
        <v>35395</v>
      </c>
      <c r="I5103" s="4"/>
      <c r="J5103" s="4" t="str">
        <f ca="1">IFERROR(__xludf.DUMMYFUNCTION("LEFT(INDEX(SPLIT(L5103, "" ""), 4), 2)"),"10")</f>
        <v>10</v>
      </c>
      <c r="K5103" s="1" t="s">
        <v>27390</v>
      </c>
      <c r="L5103" s="1" t="s">
        <v>35395</v>
      </c>
    </row>
    <row r="5104" spans="1:12" ht="13.2">
      <c r="A5104" s="20" t="s">
        <v>18878</v>
      </c>
      <c r="B5104" s="1">
        <v>5</v>
      </c>
      <c r="D5104" s="1" t="s">
        <v>13043</v>
      </c>
      <c r="E5104" s="1" t="s">
        <v>36031</v>
      </c>
      <c r="H5104" s="1" t="s">
        <v>35395</v>
      </c>
      <c r="I5104" s="4"/>
      <c r="J5104" s="4" t="str">
        <f ca="1">IFERROR(__xludf.DUMMYFUNCTION("LEFT(INDEX(SPLIT(L5104, "" ""), 4), 2)"),"10")</f>
        <v>10</v>
      </c>
      <c r="K5104" s="1" t="s">
        <v>27488</v>
      </c>
      <c r="L5104" s="1" t="s">
        <v>35395</v>
      </c>
    </row>
    <row r="5105" spans="1:12" ht="13.2">
      <c r="A5105" s="20" t="s">
        <v>18878</v>
      </c>
      <c r="B5105" s="1">
        <v>5</v>
      </c>
      <c r="D5105" s="1" t="s">
        <v>13578</v>
      </c>
      <c r="E5105" s="1" t="s">
        <v>36032</v>
      </c>
      <c r="H5105" s="1" t="s">
        <v>35395</v>
      </c>
      <c r="I5105" s="4"/>
      <c r="J5105" s="4" t="str">
        <f ca="1">IFERROR(__xludf.DUMMYFUNCTION("LEFT(INDEX(SPLIT(L5105, "" ""), 4), 2)"),"10")</f>
        <v>10</v>
      </c>
      <c r="K5105" s="1" t="s">
        <v>27488</v>
      </c>
      <c r="L5105" s="1" t="s">
        <v>35395</v>
      </c>
    </row>
    <row r="5106" spans="1:12" ht="13.2">
      <c r="A5106" s="20" t="s">
        <v>36033</v>
      </c>
      <c r="B5106" s="1">
        <v>5</v>
      </c>
      <c r="D5106" s="1" t="s">
        <v>13578</v>
      </c>
      <c r="E5106" s="1" t="s">
        <v>36034</v>
      </c>
      <c r="H5106" s="1" t="s">
        <v>35395</v>
      </c>
      <c r="I5106" s="4"/>
      <c r="J5106" s="4" t="str">
        <f ca="1">IFERROR(__xludf.DUMMYFUNCTION("LEFT(INDEX(SPLIT(L5106, "" ""), 4), 2)"),"10")</f>
        <v>10</v>
      </c>
      <c r="K5106" s="1" t="s">
        <v>27581</v>
      </c>
      <c r="L5106" s="1" t="s">
        <v>35395</v>
      </c>
    </row>
    <row r="5107" spans="1:12" ht="13.2">
      <c r="A5107" s="20" t="s">
        <v>18878</v>
      </c>
      <c r="B5107" s="1">
        <v>5</v>
      </c>
      <c r="D5107" s="1" t="s">
        <v>13043</v>
      </c>
      <c r="E5107" s="1" t="s">
        <v>36035</v>
      </c>
      <c r="H5107" s="1" t="s">
        <v>35395</v>
      </c>
      <c r="I5107" s="4"/>
      <c r="J5107" s="4" t="str">
        <f ca="1">IFERROR(__xludf.DUMMYFUNCTION("LEFT(INDEX(SPLIT(L5107, "" ""), 4), 2)"),"10")</f>
        <v>10</v>
      </c>
      <c r="K5107" s="1" t="s">
        <v>27488</v>
      </c>
      <c r="L5107" s="1" t="s">
        <v>35395</v>
      </c>
    </row>
    <row r="5108" spans="1:12" ht="13.2">
      <c r="A5108" s="20" t="s">
        <v>36036</v>
      </c>
      <c r="B5108" s="1">
        <v>5</v>
      </c>
      <c r="C5108" s="1" t="s">
        <v>36037</v>
      </c>
      <c r="D5108" s="1" t="s">
        <v>13043</v>
      </c>
      <c r="E5108" s="1" t="s">
        <v>36038</v>
      </c>
      <c r="H5108" s="1" t="s">
        <v>35395</v>
      </c>
      <c r="I5108" s="4"/>
      <c r="J5108" s="4" t="str">
        <f ca="1">IFERROR(__xludf.DUMMYFUNCTION("LEFT(INDEX(SPLIT(L5108, "" ""), 4), 2)"),"10")</f>
        <v>10</v>
      </c>
      <c r="K5108" s="1" t="s">
        <v>27431</v>
      </c>
      <c r="L5108" s="1" t="s">
        <v>35395</v>
      </c>
    </row>
    <row r="5109" spans="1:12" ht="13.2">
      <c r="A5109" s="20" t="s">
        <v>18878</v>
      </c>
      <c r="B5109" s="1">
        <v>5</v>
      </c>
      <c r="D5109" s="1" t="s">
        <v>10479</v>
      </c>
      <c r="E5109" s="1" t="s">
        <v>36039</v>
      </c>
      <c r="H5109" s="1" t="s">
        <v>35395</v>
      </c>
      <c r="I5109" s="4"/>
      <c r="J5109" s="4" t="str">
        <f ca="1">IFERROR(__xludf.DUMMYFUNCTION("LEFT(INDEX(SPLIT(L5109, "" ""), 4), 2)"),"10")</f>
        <v>10</v>
      </c>
      <c r="K5109" s="1" t="s">
        <v>27488</v>
      </c>
      <c r="L5109" s="1" t="s">
        <v>35395</v>
      </c>
    </row>
    <row r="5110" spans="1:12" ht="13.2">
      <c r="A5110" s="20" t="s">
        <v>18925</v>
      </c>
      <c r="B5110" s="1">
        <v>5</v>
      </c>
      <c r="D5110" s="1" t="s">
        <v>13578</v>
      </c>
      <c r="E5110" s="1" t="s">
        <v>36040</v>
      </c>
      <c r="H5110" s="1" t="s">
        <v>35395</v>
      </c>
      <c r="I5110" s="4"/>
      <c r="J5110" s="4" t="str">
        <f ca="1">IFERROR(__xludf.DUMMYFUNCTION("LEFT(INDEX(SPLIT(L5110, "" ""), 4), 2)"),"10")</f>
        <v>10</v>
      </c>
      <c r="K5110" s="1" t="s">
        <v>27491</v>
      </c>
      <c r="L5110" s="1" t="s">
        <v>35395</v>
      </c>
    </row>
    <row r="5111" spans="1:12" ht="13.2">
      <c r="A5111" s="20" t="s">
        <v>36041</v>
      </c>
      <c r="B5111" s="1">
        <v>4</v>
      </c>
      <c r="C5111" s="1" t="s">
        <v>36042</v>
      </c>
      <c r="D5111" s="1" t="s">
        <v>13578</v>
      </c>
      <c r="E5111" s="1" t="s">
        <v>36043</v>
      </c>
      <c r="H5111" s="1" t="s">
        <v>35395</v>
      </c>
      <c r="I5111" s="4"/>
      <c r="J5111" s="4" t="str">
        <f ca="1">IFERROR(__xludf.DUMMYFUNCTION("LEFT(INDEX(SPLIT(L5111, "" ""), 4), 2)"),"10")</f>
        <v>10</v>
      </c>
      <c r="K5111" s="1" t="s">
        <v>27668</v>
      </c>
      <c r="L5111" s="1" t="s">
        <v>35395</v>
      </c>
    </row>
    <row r="5112" spans="1:12" ht="13.2">
      <c r="A5112" s="20" t="s">
        <v>21740</v>
      </c>
      <c r="B5112" s="1">
        <v>5</v>
      </c>
      <c r="D5112" s="1" t="s">
        <v>13578</v>
      </c>
      <c r="E5112" s="1" t="s">
        <v>36044</v>
      </c>
      <c r="H5112" s="1" t="s">
        <v>35395</v>
      </c>
      <c r="I5112" s="4"/>
      <c r="J5112" s="4" t="str">
        <f ca="1">IFERROR(__xludf.DUMMYFUNCTION("LEFT(INDEX(SPLIT(L5112, "" ""), 4), 2)"),"10")</f>
        <v>10</v>
      </c>
      <c r="K5112" s="1" t="s">
        <v>27685</v>
      </c>
      <c r="L5112" s="1" t="s">
        <v>35395</v>
      </c>
    </row>
    <row r="5113" spans="1:12" ht="13.2">
      <c r="A5113" s="20" t="s">
        <v>7117</v>
      </c>
      <c r="B5113" s="1">
        <v>5</v>
      </c>
      <c r="D5113" s="1" t="s">
        <v>13043</v>
      </c>
      <c r="E5113" s="1" t="s">
        <v>36045</v>
      </c>
      <c r="H5113" s="1" t="s">
        <v>35395</v>
      </c>
      <c r="I5113" s="4"/>
      <c r="J5113" s="4" t="str">
        <f ca="1">IFERROR(__xludf.DUMMYFUNCTION("LEFT(INDEX(SPLIT(L5113, "" ""), 4), 2)"),"10")</f>
        <v>10</v>
      </c>
      <c r="K5113" s="1" t="s">
        <v>27197</v>
      </c>
      <c r="L5113" s="1" t="s">
        <v>35395</v>
      </c>
    </row>
    <row r="5114" spans="1:12" ht="13.2">
      <c r="A5114" s="20" t="s">
        <v>18878</v>
      </c>
      <c r="B5114" s="1">
        <v>5</v>
      </c>
      <c r="D5114" s="1" t="s">
        <v>10442</v>
      </c>
      <c r="E5114" s="1" t="s">
        <v>36046</v>
      </c>
      <c r="H5114" s="1" t="s">
        <v>35395</v>
      </c>
      <c r="I5114" s="4"/>
      <c r="J5114" s="4" t="str">
        <f ca="1">IFERROR(__xludf.DUMMYFUNCTION("LEFT(INDEX(SPLIT(L5114, "" ""), 4), 2)"),"10")</f>
        <v>10</v>
      </c>
      <c r="K5114" s="1" t="s">
        <v>27488</v>
      </c>
      <c r="L5114" s="1" t="s">
        <v>35395</v>
      </c>
    </row>
    <row r="5115" spans="1:12" ht="13.2">
      <c r="A5115" s="20" t="s">
        <v>19037</v>
      </c>
      <c r="B5115" s="1">
        <v>5</v>
      </c>
      <c r="D5115" s="1" t="s">
        <v>13043</v>
      </c>
      <c r="E5115" s="1" t="s">
        <v>36047</v>
      </c>
      <c r="H5115" s="1" t="s">
        <v>35395</v>
      </c>
      <c r="I5115" s="4"/>
      <c r="J5115" s="4" t="str">
        <f ca="1">IFERROR(__xludf.DUMMYFUNCTION("LEFT(INDEX(SPLIT(L5115, "" ""), 4), 2)"),"10")</f>
        <v>10</v>
      </c>
      <c r="K5115" s="1" t="s">
        <v>27197</v>
      </c>
      <c r="L5115" s="1" t="s">
        <v>35395</v>
      </c>
    </row>
    <row r="5116" spans="1:12" ht="13.2">
      <c r="A5116" s="20" t="s">
        <v>36048</v>
      </c>
      <c r="B5116" s="1">
        <v>5</v>
      </c>
      <c r="D5116" s="1" t="s">
        <v>19372</v>
      </c>
      <c r="E5116" s="1" t="s">
        <v>36049</v>
      </c>
      <c r="H5116" s="1" t="s">
        <v>35395</v>
      </c>
      <c r="I5116" s="4"/>
      <c r="J5116" s="4" t="str">
        <f ca="1">IFERROR(__xludf.DUMMYFUNCTION("LEFT(INDEX(SPLIT(L5116, "" ""), 4), 2)"),"10")</f>
        <v>10</v>
      </c>
      <c r="K5116" s="1" t="s">
        <v>27581</v>
      </c>
      <c r="L5116" s="1" t="s">
        <v>35395</v>
      </c>
    </row>
    <row r="5117" spans="1:12" ht="13.2">
      <c r="A5117" s="20" t="s">
        <v>19451</v>
      </c>
      <c r="B5117" s="1">
        <v>5</v>
      </c>
      <c r="C5117" s="1" t="s">
        <v>20702</v>
      </c>
      <c r="D5117" s="1" t="s">
        <v>13578</v>
      </c>
      <c r="E5117" s="1" t="s">
        <v>36050</v>
      </c>
      <c r="H5117" s="1" t="s">
        <v>35395</v>
      </c>
      <c r="I5117" s="4"/>
      <c r="J5117" s="4" t="str">
        <f ca="1">IFERROR(__xludf.DUMMYFUNCTION("LEFT(INDEX(SPLIT(L5117, "" ""), 4), 2)"),"10")</f>
        <v>10</v>
      </c>
      <c r="K5117" s="1" t="s">
        <v>28258</v>
      </c>
      <c r="L5117" s="1" t="s">
        <v>35395</v>
      </c>
    </row>
    <row r="5118" spans="1:12" ht="13.2">
      <c r="A5118" s="20" t="s">
        <v>18878</v>
      </c>
      <c r="B5118" s="1">
        <v>5</v>
      </c>
      <c r="D5118" s="1" t="s">
        <v>13043</v>
      </c>
      <c r="E5118" s="1" t="s">
        <v>36051</v>
      </c>
      <c r="H5118" s="1" t="s">
        <v>35395</v>
      </c>
      <c r="I5118" s="4"/>
      <c r="J5118" s="4" t="str">
        <f ca="1">IFERROR(__xludf.DUMMYFUNCTION("LEFT(INDEX(SPLIT(L5118, "" ""), 4), 2)"),"10")</f>
        <v>10</v>
      </c>
      <c r="K5118" s="1" t="s">
        <v>27488</v>
      </c>
      <c r="L5118" s="1" t="s">
        <v>35395</v>
      </c>
    </row>
    <row r="5119" spans="1:12" ht="13.2">
      <c r="A5119" s="20" t="s">
        <v>18878</v>
      </c>
      <c r="B5119" s="1">
        <v>1</v>
      </c>
      <c r="D5119" s="1" t="s">
        <v>19372</v>
      </c>
      <c r="E5119" s="1" t="s">
        <v>36052</v>
      </c>
      <c r="H5119" s="1" t="s">
        <v>35395</v>
      </c>
      <c r="I5119" s="4"/>
      <c r="J5119" s="4" t="str">
        <f ca="1">IFERROR(__xludf.DUMMYFUNCTION("LEFT(INDEX(SPLIT(L5119, "" ""), 4), 2)"),"10")</f>
        <v>10</v>
      </c>
      <c r="K5119" s="1" t="s">
        <v>27488</v>
      </c>
      <c r="L5119" s="1" t="s">
        <v>35395</v>
      </c>
    </row>
    <row r="5120" spans="1:12" ht="13.2">
      <c r="A5120" s="20" t="s">
        <v>18969</v>
      </c>
      <c r="B5120" s="1">
        <v>5</v>
      </c>
      <c r="D5120" s="1" t="s">
        <v>13043</v>
      </c>
      <c r="E5120" s="1" t="s">
        <v>36053</v>
      </c>
      <c r="H5120" s="1" t="s">
        <v>35395</v>
      </c>
      <c r="I5120" s="4"/>
      <c r="J5120" s="4" t="str">
        <f ca="1">IFERROR(__xludf.DUMMYFUNCTION("LEFT(INDEX(SPLIT(L5120, "" ""), 4), 2)"),"10")</f>
        <v>10</v>
      </c>
      <c r="K5120" s="1" t="s">
        <v>27581</v>
      </c>
      <c r="L5120" s="1" t="s">
        <v>35395</v>
      </c>
    </row>
    <row r="5121" spans="1:12" ht="13.2">
      <c r="A5121" s="20" t="s">
        <v>18878</v>
      </c>
      <c r="B5121" s="1">
        <v>5</v>
      </c>
      <c r="D5121" s="1" t="s">
        <v>13043</v>
      </c>
      <c r="E5121" s="1" t="s">
        <v>36054</v>
      </c>
      <c r="H5121" s="1" t="s">
        <v>35395</v>
      </c>
      <c r="I5121" s="4"/>
      <c r="J5121" s="4" t="str">
        <f ca="1">IFERROR(__xludf.DUMMYFUNCTION("LEFT(INDEX(SPLIT(L5121, "" ""), 4), 2)"),"10")</f>
        <v>10</v>
      </c>
      <c r="K5121" s="1" t="s">
        <v>27488</v>
      </c>
      <c r="L5121" s="1" t="s">
        <v>35395</v>
      </c>
    </row>
    <row r="5122" spans="1:12" ht="13.2">
      <c r="A5122" s="20" t="s">
        <v>36055</v>
      </c>
      <c r="B5122" s="1">
        <v>3</v>
      </c>
      <c r="D5122" s="1" t="s">
        <v>13578</v>
      </c>
      <c r="E5122" s="1" t="s">
        <v>36056</v>
      </c>
      <c r="H5122" s="1" t="s">
        <v>35395</v>
      </c>
      <c r="I5122" s="4"/>
      <c r="J5122" s="4" t="str">
        <f ca="1">IFERROR(__xludf.DUMMYFUNCTION("LEFT(INDEX(SPLIT(L5122, "" ""), 4), 2)"),"10")</f>
        <v>10</v>
      </c>
      <c r="K5122" s="1" t="s">
        <v>27581</v>
      </c>
      <c r="L5122" s="1" t="s">
        <v>35395</v>
      </c>
    </row>
    <row r="5123" spans="1:12" ht="13.2">
      <c r="A5123" s="20" t="s">
        <v>18878</v>
      </c>
      <c r="B5123" s="1">
        <v>5</v>
      </c>
      <c r="D5123" s="1" t="s">
        <v>10479</v>
      </c>
      <c r="E5123" s="1" t="s">
        <v>36057</v>
      </c>
      <c r="H5123" s="1" t="s">
        <v>35395</v>
      </c>
      <c r="I5123" s="4"/>
      <c r="J5123" s="4" t="str">
        <f ca="1">IFERROR(__xludf.DUMMYFUNCTION("LEFT(INDEX(SPLIT(L5123, "" ""), 4), 2)"),"10")</f>
        <v>10</v>
      </c>
      <c r="K5123" s="1" t="s">
        <v>27488</v>
      </c>
      <c r="L5123" s="1" t="s">
        <v>35395</v>
      </c>
    </row>
    <row r="5124" spans="1:12" ht="13.2">
      <c r="A5124" s="20" t="s">
        <v>18958</v>
      </c>
      <c r="B5124" s="1">
        <v>5</v>
      </c>
      <c r="C5124" s="1" t="s">
        <v>2056</v>
      </c>
      <c r="D5124" s="1" t="s">
        <v>13043</v>
      </c>
      <c r="E5124" s="1" t="s">
        <v>36058</v>
      </c>
      <c r="H5124" s="1" t="s">
        <v>35395</v>
      </c>
      <c r="I5124" s="4"/>
      <c r="J5124" s="4" t="str">
        <f ca="1">IFERROR(__xludf.DUMMYFUNCTION("LEFT(INDEX(SPLIT(L5124, "" ""), 4), 2)"),"10")</f>
        <v>10</v>
      </c>
      <c r="K5124" s="1" t="s">
        <v>27431</v>
      </c>
      <c r="L5124" s="1" t="s">
        <v>35395</v>
      </c>
    </row>
    <row r="5125" spans="1:12" ht="13.2">
      <c r="A5125" s="20" t="s">
        <v>18878</v>
      </c>
      <c r="B5125" s="1">
        <v>5</v>
      </c>
      <c r="D5125" s="1" t="s">
        <v>10479</v>
      </c>
      <c r="E5125" s="1" t="s">
        <v>36059</v>
      </c>
      <c r="H5125" s="1" t="s">
        <v>35395</v>
      </c>
      <c r="I5125" s="4"/>
      <c r="J5125" s="4" t="str">
        <f ca="1">IFERROR(__xludf.DUMMYFUNCTION("LEFT(INDEX(SPLIT(L5125, "" ""), 4), 2)"),"10")</f>
        <v>10</v>
      </c>
      <c r="K5125" s="1" t="s">
        <v>27488</v>
      </c>
      <c r="L5125" s="1" t="s">
        <v>35395</v>
      </c>
    </row>
    <row r="5126" spans="1:12" ht="13.2">
      <c r="A5126" s="20" t="s">
        <v>36060</v>
      </c>
      <c r="B5126" s="1">
        <v>5</v>
      </c>
      <c r="D5126" s="1" t="s">
        <v>13578</v>
      </c>
      <c r="E5126" s="1" t="s">
        <v>25982</v>
      </c>
      <c r="H5126" s="1" t="s">
        <v>35395</v>
      </c>
      <c r="I5126" s="4"/>
      <c r="J5126" s="4" t="str">
        <f ca="1">IFERROR(__xludf.DUMMYFUNCTION("LEFT(INDEX(SPLIT(L5126, "" ""), 4), 2)"),"10")</f>
        <v>10</v>
      </c>
      <c r="K5126" s="1" t="s">
        <v>27491</v>
      </c>
      <c r="L5126" s="1" t="s">
        <v>35395</v>
      </c>
    </row>
    <row r="5127" spans="1:12" ht="13.2">
      <c r="A5127" s="20" t="s">
        <v>36061</v>
      </c>
      <c r="B5127" s="1">
        <v>5</v>
      </c>
      <c r="D5127" s="1" t="s">
        <v>13578</v>
      </c>
      <c r="E5127" s="1" t="s">
        <v>36062</v>
      </c>
      <c r="H5127" s="1" t="s">
        <v>35395</v>
      </c>
      <c r="I5127" s="4"/>
      <c r="J5127" s="4" t="str">
        <f ca="1">IFERROR(__xludf.DUMMYFUNCTION("LEFT(INDEX(SPLIT(L5127, "" ""), 4), 2)"),"10")</f>
        <v>10</v>
      </c>
      <c r="K5127" s="1" t="s">
        <v>27581</v>
      </c>
      <c r="L5127" s="1" t="s">
        <v>35395</v>
      </c>
    </row>
    <row r="5128" spans="1:12" ht="13.2">
      <c r="A5128" s="20" t="s">
        <v>18878</v>
      </c>
      <c r="B5128" s="1">
        <v>5</v>
      </c>
      <c r="D5128" s="1" t="s">
        <v>10778</v>
      </c>
      <c r="E5128" s="1" t="s">
        <v>36063</v>
      </c>
      <c r="H5128" s="1" t="s">
        <v>35395</v>
      </c>
      <c r="I5128" s="4"/>
      <c r="J5128" s="4" t="str">
        <f ca="1">IFERROR(__xludf.DUMMYFUNCTION("LEFT(INDEX(SPLIT(L5128, "" ""), 4), 2)"),"10")</f>
        <v>10</v>
      </c>
      <c r="K5128" s="1" t="s">
        <v>27488</v>
      </c>
      <c r="L5128" s="1" t="s">
        <v>35395</v>
      </c>
    </row>
    <row r="5129" spans="1:12" ht="13.2">
      <c r="A5129" s="20" t="s">
        <v>36064</v>
      </c>
      <c r="B5129" s="1">
        <v>5</v>
      </c>
      <c r="D5129" s="1" t="s">
        <v>13578</v>
      </c>
      <c r="E5129" s="1" t="s">
        <v>36065</v>
      </c>
      <c r="H5129" s="1" t="s">
        <v>35395</v>
      </c>
      <c r="I5129" s="4"/>
      <c r="J5129" s="4" t="str">
        <f ca="1">IFERROR(__xludf.DUMMYFUNCTION("LEFT(INDEX(SPLIT(L5129, "" ""), 4), 2)"),"10")</f>
        <v>10</v>
      </c>
      <c r="K5129" s="1" t="s">
        <v>27581</v>
      </c>
      <c r="L5129" s="1" t="s">
        <v>35395</v>
      </c>
    </row>
    <row r="5130" spans="1:12" ht="13.2">
      <c r="A5130" s="20" t="s">
        <v>18878</v>
      </c>
      <c r="B5130" s="1">
        <v>5</v>
      </c>
      <c r="D5130" s="1" t="s">
        <v>13578</v>
      </c>
      <c r="E5130" s="1" t="s">
        <v>36066</v>
      </c>
      <c r="H5130" s="1" t="s">
        <v>35395</v>
      </c>
      <c r="I5130" s="4"/>
      <c r="J5130" s="4" t="str">
        <f ca="1">IFERROR(__xludf.DUMMYFUNCTION("LEFT(INDEX(SPLIT(L5130, "" ""), 4), 2)"),"10")</f>
        <v>10</v>
      </c>
      <c r="K5130" s="1" t="s">
        <v>27488</v>
      </c>
      <c r="L5130" s="1" t="s">
        <v>35395</v>
      </c>
    </row>
    <row r="5131" spans="1:12" ht="13.2">
      <c r="A5131" s="20" t="s">
        <v>36067</v>
      </c>
      <c r="B5131" s="1">
        <v>4</v>
      </c>
      <c r="D5131" s="1" t="s">
        <v>13578</v>
      </c>
      <c r="E5131" s="1" t="s">
        <v>36068</v>
      </c>
      <c r="H5131" s="1" t="s">
        <v>35395</v>
      </c>
      <c r="I5131" s="4"/>
      <c r="J5131" s="4" t="str">
        <f ca="1">IFERROR(__xludf.DUMMYFUNCTION("LEFT(INDEX(SPLIT(L5131, "" ""), 4), 2)"),"10")</f>
        <v>10</v>
      </c>
      <c r="K5131" s="1" t="s">
        <v>27491</v>
      </c>
      <c r="L5131" s="1" t="s">
        <v>35395</v>
      </c>
    </row>
    <row r="5132" spans="1:12" ht="13.2">
      <c r="A5132" s="20" t="s">
        <v>36069</v>
      </c>
      <c r="B5132" s="1">
        <v>5</v>
      </c>
      <c r="D5132" s="1" t="s">
        <v>13043</v>
      </c>
      <c r="E5132" s="1" t="s">
        <v>36070</v>
      </c>
      <c r="H5132" s="1" t="s">
        <v>35395</v>
      </c>
      <c r="I5132" s="4"/>
      <c r="J5132" s="4" t="str">
        <f ca="1">IFERROR(__xludf.DUMMYFUNCTION("LEFT(INDEX(SPLIT(L5132, "" ""), 4), 2)"),"10")</f>
        <v>10</v>
      </c>
      <c r="K5132" s="1" t="s">
        <v>27491</v>
      </c>
      <c r="L5132" s="1" t="s">
        <v>35395</v>
      </c>
    </row>
    <row r="5133" spans="1:12" ht="13.2">
      <c r="A5133" s="20" t="s">
        <v>36071</v>
      </c>
      <c r="B5133" s="1">
        <v>5</v>
      </c>
      <c r="D5133" s="1" t="s">
        <v>13578</v>
      </c>
      <c r="E5133" s="1" t="s">
        <v>36072</v>
      </c>
      <c r="H5133" s="1" t="s">
        <v>35395</v>
      </c>
      <c r="I5133" s="4"/>
      <c r="J5133" s="4" t="str">
        <f ca="1">IFERROR(__xludf.DUMMYFUNCTION("LEFT(INDEX(SPLIT(L5133, "" ""), 4), 2)"),"10")</f>
        <v>10</v>
      </c>
      <c r="K5133" s="1" t="s">
        <v>27864</v>
      </c>
      <c r="L5133" s="1" t="s">
        <v>35395</v>
      </c>
    </row>
    <row r="5134" spans="1:12" ht="13.2">
      <c r="A5134" s="20" t="s">
        <v>18925</v>
      </c>
      <c r="B5134" s="1">
        <v>5</v>
      </c>
      <c r="D5134" s="1" t="s">
        <v>13578</v>
      </c>
      <c r="E5134" s="1" t="s">
        <v>36073</v>
      </c>
      <c r="H5134" s="1" t="s">
        <v>35395</v>
      </c>
      <c r="I5134" s="4"/>
      <c r="J5134" s="4" t="str">
        <f ca="1">IFERROR(__xludf.DUMMYFUNCTION("LEFT(INDEX(SPLIT(L5134, "" ""), 4), 2)"),"10")</f>
        <v>10</v>
      </c>
      <c r="K5134" s="1" t="s">
        <v>27491</v>
      </c>
      <c r="L5134" s="1" t="s">
        <v>35395</v>
      </c>
    </row>
    <row r="5135" spans="1:12" ht="13.2">
      <c r="A5135" s="20" t="s">
        <v>36074</v>
      </c>
      <c r="B5135" s="1">
        <v>5</v>
      </c>
      <c r="D5135" s="1" t="s">
        <v>19372</v>
      </c>
      <c r="E5135" s="1" t="s">
        <v>36075</v>
      </c>
      <c r="H5135" s="1" t="s">
        <v>35395</v>
      </c>
      <c r="I5135" s="4"/>
      <c r="J5135" s="4" t="str">
        <f ca="1">IFERROR(__xludf.DUMMYFUNCTION("LEFT(INDEX(SPLIT(L5135, "" ""), 4), 2)"),"10")</f>
        <v>10</v>
      </c>
      <c r="K5135" s="1" t="s">
        <v>28636</v>
      </c>
      <c r="L5135" s="1" t="s">
        <v>35395</v>
      </c>
    </row>
    <row r="5136" spans="1:12" ht="13.2">
      <c r="A5136" s="20" t="s">
        <v>18878</v>
      </c>
      <c r="B5136" s="1">
        <v>5</v>
      </c>
      <c r="D5136" s="1" t="s">
        <v>10479</v>
      </c>
      <c r="E5136" s="1" t="s">
        <v>36076</v>
      </c>
      <c r="H5136" s="1" t="s">
        <v>35395</v>
      </c>
      <c r="I5136" s="4"/>
      <c r="J5136" s="4" t="str">
        <f ca="1">IFERROR(__xludf.DUMMYFUNCTION("LEFT(INDEX(SPLIT(L5136, "" ""), 4), 2)"),"10")</f>
        <v>10</v>
      </c>
      <c r="K5136" s="1" t="s">
        <v>27488</v>
      </c>
      <c r="L5136" s="1" t="s">
        <v>35395</v>
      </c>
    </row>
    <row r="5137" spans="1:12" ht="13.2">
      <c r="A5137" s="20" t="s">
        <v>18878</v>
      </c>
      <c r="B5137" s="1">
        <v>5</v>
      </c>
      <c r="D5137" s="1" t="s">
        <v>19372</v>
      </c>
      <c r="E5137" s="1" t="s">
        <v>36077</v>
      </c>
      <c r="H5137" s="1" t="s">
        <v>35395</v>
      </c>
      <c r="I5137" s="4"/>
      <c r="J5137" s="4" t="str">
        <f ca="1">IFERROR(__xludf.DUMMYFUNCTION("LEFT(INDEX(SPLIT(L5137, "" ""), 4), 2)"),"10")</f>
        <v>10</v>
      </c>
      <c r="K5137" s="1" t="s">
        <v>27488</v>
      </c>
      <c r="L5137" s="1" t="s">
        <v>35395</v>
      </c>
    </row>
    <row r="5138" spans="1:12" ht="13.2">
      <c r="A5138" s="20" t="s">
        <v>18969</v>
      </c>
      <c r="B5138" s="1">
        <v>5</v>
      </c>
      <c r="D5138" s="1" t="s">
        <v>13043</v>
      </c>
      <c r="E5138" s="1" t="s">
        <v>36078</v>
      </c>
      <c r="H5138" s="1" t="s">
        <v>35395</v>
      </c>
      <c r="I5138" s="4"/>
      <c r="J5138" s="4" t="str">
        <f ca="1">IFERROR(__xludf.DUMMYFUNCTION("LEFT(INDEX(SPLIT(L5138, "" ""), 4), 2)"),"10")</f>
        <v>10</v>
      </c>
      <c r="K5138" s="1" t="s">
        <v>27581</v>
      </c>
      <c r="L5138" s="1" t="s">
        <v>35395</v>
      </c>
    </row>
    <row r="5139" spans="1:12" ht="13.2">
      <c r="A5139" s="20" t="s">
        <v>18878</v>
      </c>
      <c r="B5139" s="1">
        <v>5</v>
      </c>
      <c r="D5139" s="1" t="s">
        <v>13043</v>
      </c>
      <c r="E5139" s="1" t="s">
        <v>36079</v>
      </c>
      <c r="H5139" s="1" t="s">
        <v>35395</v>
      </c>
      <c r="I5139" s="4"/>
      <c r="J5139" s="4" t="str">
        <f ca="1">IFERROR(__xludf.DUMMYFUNCTION("LEFT(INDEX(SPLIT(L5139, "" ""), 4), 2)"),"10")</f>
        <v>10</v>
      </c>
      <c r="K5139" s="1" t="s">
        <v>27488</v>
      </c>
      <c r="L5139" s="1" t="s">
        <v>35395</v>
      </c>
    </row>
    <row r="5140" spans="1:12" ht="13.2">
      <c r="A5140" s="20" t="s">
        <v>18878</v>
      </c>
      <c r="B5140" s="1">
        <v>5</v>
      </c>
      <c r="D5140" s="1" t="s">
        <v>13578</v>
      </c>
      <c r="E5140" s="1" t="s">
        <v>36080</v>
      </c>
      <c r="H5140" s="1" t="s">
        <v>35395</v>
      </c>
      <c r="I5140" s="4"/>
      <c r="J5140" s="4" t="str">
        <f ca="1">IFERROR(__xludf.DUMMYFUNCTION("LEFT(INDEX(SPLIT(L5140, "" ""), 4), 2)"),"10")</f>
        <v>10</v>
      </c>
      <c r="K5140" s="1" t="s">
        <v>27488</v>
      </c>
      <c r="L5140" s="1" t="s">
        <v>35395</v>
      </c>
    </row>
    <row r="5141" spans="1:12" ht="13.2">
      <c r="A5141" s="20" t="s">
        <v>36081</v>
      </c>
      <c r="B5141" s="1">
        <v>4</v>
      </c>
      <c r="D5141" s="1" t="s">
        <v>13578</v>
      </c>
      <c r="E5141" s="1" t="s">
        <v>36082</v>
      </c>
      <c r="H5141" s="1" t="s">
        <v>35395</v>
      </c>
      <c r="I5141" s="4"/>
      <c r="J5141" s="4" t="str">
        <f ca="1">IFERROR(__xludf.DUMMYFUNCTION("LEFT(INDEX(SPLIT(L5141, "" ""), 4), 2)"),"10")</f>
        <v>10</v>
      </c>
      <c r="K5141" s="1" t="s">
        <v>27491</v>
      </c>
      <c r="L5141" s="1" t="s">
        <v>35395</v>
      </c>
    </row>
    <row r="5142" spans="1:12" ht="13.2">
      <c r="A5142" s="20" t="s">
        <v>18878</v>
      </c>
      <c r="B5142" s="1">
        <v>5</v>
      </c>
      <c r="D5142" s="1" t="s">
        <v>13043</v>
      </c>
      <c r="E5142" s="1" t="s">
        <v>36083</v>
      </c>
      <c r="H5142" s="1" t="s">
        <v>35395</v>
      </c>
      <c r="I5142" s="4"/>
      <c r="J5142" s="4" t="str">
        <f ca="1">IFERROR(__xludf.DUMMYFUNCTION("LEFT(INDEX(SPLIT(L5142, "" ""), 4), 2)"),"10")</f>
        <v>10</v>
      </c>
      <c r="K5142" s="1" t="s">
        <v>27488</v>
      </c>
      <c r="L5142" s="1" t="s">
        <v>35395</v>
      </c>
    </row>
    <row r="5143" spans="1:12" ht="13.2">
      <c r="A5143" s="20" t="s">
        <v>18878</v>
      </c>
      <c r="B5143" s="1">
        <v>5</v>
      </c>
      <c r="D5143" s="1" t="s">
        <v>13578</v>
      </c>
      <c r="E5143" s="1" t="s">
        <v>36084</v>
      </c>
      <c r="H5143" s="1" t="s">
        <v>35395</v>
      </c>
      <c r="I5143" s="4"/>
      <c r="J5143" s="4" t="str">
        <f ca="1">IFERROR(__xludf.DUMMYFUNCTION("LEFT(INDEX(SPLIT(L5143, "" ""), 4), 2)"),"10")</f>
        <v>10</v>
      </c>
      <c r="K5143" s="1" t="s">
        <v>27488</v>
      </c>
      <c r="L5143" s="1" t="s">
        <v>35395</v>
      </c>
    </row>
    <row r="5144" spans="1:12" ht="13.2">
      <c r="A5144" s="20" t="s">
        <v>18878</v>
      </c>
      <c r="B5144" s="1">
        <v>4</v>
      </c>
      <c r="D5144" s="1" t="s">
        <v>13043</v>
      </c>
      <c r="E5144" s="1" t="s">
        <v>36085</v>
      </c>
      <c r="H5144" s="1" t="s">
        <v>35395</v>
      </c>
      <c r="I5144" s="4"/>
      <c r="J5144" s="4" t="str">
        <f ca="1">IFERROR(__xludf.DUMMYFUNCTION("LEFT(INDEX(SPLIT(L5144, "" ""), 4), 2)"),"10")</f>
        <v>10</v>
      </c>
      <c r="K5144" s="1" t="s">
        <v>27488</v>
      </c>
      <c r="L5144" s="1" t="s">
        <v>35395</v>
      </c>
    </row>
    <row r="5145" spans="1:12" ht="13.2">
      <c r="A5145" s="20" t="s">
        <v>18878</v>
      </c>
      <c r="B5145" s="1">
        <v>5</v>
      </c>
      <c r="D5145" s="1" t="s">
        <v>13043</v>
      </c>
      <c r="E5145" s="1" t="s">
        <v>36086</v>
      </c>
      <c r="H5145" s="1" t="s">
        <v>35395</v>
      </c>
      <c r="I5145" s="4"/>
      <c r="J5145" s="4" t="str">
        <f ca="1">IFERROR(__xludf.DUMMYFUNCTION("LEFT(INDEX(SPLIT(L5145, "" ""), 4), 2)"),"10")</f>
        <v>10</v>
      </c>
      <c r="K5145" s="1" t="s">
        <v>27488</v>
      </c>
      <c r="L5145" s="1" t="s">
        <v>35395</v>
      </c>
    </row>
    <row r="5146" spans="1:12" ht="13.2">
      <c r="A5146" s="20" t="s">
        <v>19451</v>
      </c>
      <c r="B5146" s="1">
        <v>5</v>
      </c>
      <c r="C5146" s="1" t="s">
        <v>36087</v>
      </c>
      <c r="D5146" s="1" t="s">
        <v>13043</v>
      </c>
      <c r="E5146" s="1" t="s">
        <v>36088</v>
      </c>
      <c r="H5146" s="1" t="s">
        <v>35395</v>
      </c>
      <c r="I5146" s="4"/>
      <c r="J5146" s="4" t="str">
        <f ca="1">IFERROR(__xludf.DUMMYFUNCTION("LEFT(INDEX(SPLIT(L5146, "" ""), 4), 2)"),"10")</f>
        <v>10</v>
      </c>
      <c r="K5146" s="1" t="s">
        <v>28258</v>
      </c>
      <c r="L5146" s="1" t="s">
        <v>35395</v>
      </c>
    </row>
    <row r="5147" spans="1:12" ht="13.2">
      <c r="A5147" s="20" t="s">
        <v>8161</v>
      </c>
      <c r="B5147" s="1">
        <v>5</v>
      </c>
      <c r="D5147" s="1" t="s">
        <v>13578</v>
      </c>
      <c r="E5147" s="1" t="s">
        <v>36089</v>
      </c>
      <c r="H5147" s="1" t="s">
        <v>35395</v>
      </c>
      <c r="I5147" s="4"/>
      <c r="J5147" s="4" t="str">
        <f ca="1">IFERROR(__xludf.DUMMYFUNCTION("LEFT(INDEX(SPLIT(L5147, "" ""), 4), 2)"),"10")</f>
        <v>10</v>
      </c>
      <c r="K5147" s="1" t="s">
        <v>27685</v>
      </c>
      <c r="L5147" s="1" t="s">
        <v>35395</v>
      </c>
    </row>
    <row r="5148" spans="1:12" ht="13.2">
      <c r="A5148" s="20" t="s">
        <v>18878</v>
      </c>
      <c r="B5148" s="1">
        <v>5</v>
      </c>
      <c r="D5148" s="1" t="s">
        <v>13043</v>
      </c>
      <c r="E5148" s="1" t="s">
        <v>36090</v>
      </c>
      <c r="H5148" s="1" t="s">
        <v>35395</v>
      </c>
      <c r="I5148" s="4"/>
      <c r="J5148" s="4" t="str">
        <f ca="1">IFERROR(__xludf.DUMMYFUNCTION("LEFT(INDEX(SPLIT(L5148, "" ""), 4), 2)"),"10")</f>
        <v>10</v>
      </c>
      <c r="K5148" s="1" t="s">
        <v>27488</v>
      </c>
      <c r="L5148" s="1" t="s">
        <v>35395</v>
      </c>
    </row>
    <row r="5149" spans="1:12" ht="13.2">
      <c r="A5149" s="20" t="s">
        <v>36091</v>
      </c>
      <c r="B5149" s="1">
        <v>5</v>
      </c>
      <c r="D5149" s="1" t="s">
        <v>13043</v>
      </c>
      <c r="E5149" s="1" t="s">
        <v>36092</v>
      </c>
      <c r="H5149" s="1" t="s">
        <v>35395</v>
      </c>
      <c r="I5149" s="4"/>
      <c r="J5149" s="4" t="str">
        <f ca="1">IFERROR(__xludf.DUMMYFUNCTION("LEFT(INDEX(SPLIT(L5149, "" ""), 4), 2)"),"10")</f>
        <v>10</v>
      </c>
      <c r="K5149" s="1" t="s">
        <v>27581</v>
      </c>
      <c r="L5149" s="1" t="s">
        <v>35395</v>
      </c>
    </row>
    <row r="5150" spans="1:12" ht="13.2">
      <c r="A5150" s="20" t="s">
        <v>36093</v>
      </c>
      <c r="B5150" s="1">
        <v>5</v>
      </c>
      <c r="D5150" s="1" t="s">
        <v>13043</v>
      </c>
      <c r="E5150" s="1" t="s">
        <v>36094</v>
      </c>
      <c r="H5150" s="1" t="s">
        <v>35395</v>
      </c>
      <c r="I5150" s="4"/>
      <c r="J5150" s="4" t="str">
        <f ca="1">IFERROR(__xludf.DUMMYFUNCTION("LEFT(INDEX(SPLIT(L5150, "" ""), 4), 2)"),"10")</f>
        <v>10</v>
      </c>
      <c r="K5150" s="1" t="s">
        <v>27581</v>
      </c>
      <c r="L5150" s="1" t="s">
        <v>35395</v>
      </c>
    </row>
    <row r="5151" spans="1:12" ht="13.2">
      <c r="A5151" s="20" t="s">
        <v>36095</v>
      </c>
      <c r="B5151" s="1">
        <v>5</v>
      </c>
      <c r="C5151" s="1" t="s">
        <v>1141</v>
      </c>
      <c r="D5151" s="1" t="s">
        <v>13578</v>
      </c>
      <c r="E5151" s="1" t="s">
        <v>36096</v>
      </c>
      <c r="H5151" s="1" t="s">
        <v>35395</v>
      </c>
      <c r="I5151" s="4"/>
      <c r="J5151" s="4" t="str">
        <f ca="1">IFERROR(__xludf.DUMMYFUNCTION("LEFT(INDEX(SPLIT(L5151, "" ""), 4), 2)"),"10")</f>
        <v>10</v>
      </c>
      <c r="K5151" s="1" t="s">
        <v>27668</v>
      </c>
      <c r="L5151" s="1" t="s">
        <v>35395</v>
      </c>
    </row>
    <row r="5152" spans="1:12" ht="13.2">
      <c r="A5152" s="20" t="s">
        <v>18925</v>
      </c>
      <c r="B5152" s="1">
        <v>5</v>
      </c>
      <c r="D5152" s="1" t="s">
        <v>13043</v>
      </c>
      <c r="E5152" s="1" t="s">
        <v>36097</v>
      </c>
      <c r="H5152" s="1" t="s">
        <v>35395</v>
      </c>
      <c r="I5152" s="4"/>
      <c r="J5152" s="4" t="str">
        <f ca="1">IFERROR(__xludf.DUMMYFUNCTION("LEFT(INDEX(SPLIT(L5152, "" ""), 4), 2)"),"10")</f>
        <v>10</v>
      </c>
      <c r="K5152" s="1" t="s">
        <v>27491</v>
      </c>
      <c r="L5152" s="1" t="s">
        <v>35395</v>
      </c>
    </row>
    <row r="5153" spans="1:12" ht="13.2">
      <c r="A5153" s="20" t="s">
        <v>18878</v>
      </c>
      <c r="B5153" s="1">
        <v>5</v>
      </c>
      <c r="D5153" s="1" t="s">
        <v>13578</v>
      </c>
      <c r="E5153" s="1" t="s">
        <v>36098</v>
      </c>
      <c r="H5153" s="1" t="s">
        <v>35395</v>
      </c>
      <c r="I5153" s="4"/>
      <c r="J5153" s="4" t="str">
        <f ca="1">IFERROR(__xludf.DUMMYFUNCTION("LEFT(INDEX(SPLIT(L5153, "" ""), 4), 2)"),"10")</f>
        <v>10</v>
      </c>
      <c r="K5153" s="1" t="s">
        <v>27488</v>
      </c>
      <c r="L5153" s="1" t="s">
        <v>35395</v>
      </c>
    </row>
    <row r="5154" spans="1:12" ht="13.2">
      <c r="A5154" s="20" t="s">
        <v>18878</v>
      </c>
      <c r="B5154" s="1">
        <v>5</v>
      </c>
      <c r="D5154" s="1" t="s">
        <v>13043</v>
      </c>
      <c r="E5154" s="1" t="s">
        <v>36099</v>
      </c>
      <c r="H5154" s="1" t="s">
        <v>35395</v>
      </c>
      <c r="I5154" s="4"/>
      <c r="J5154" s="4" t="str">
        <f ca="1">IFERROR(__xludf.DUMMYFUNCTION("LEFT(INDEX(SPLIT(L5154, "" ""), 4), 2)"),"10")</f>
        <v>10</v>
      </c>
      <c r="K5154" s="1" t="s">
        <v>27488</v>
      </c>
      <c r="L5154" s="1" t="s">
        <v>35395</v>
      </c>
    </row>
    <row r="5155" spans="1:12" ht="13.2">
      <c r="A5155" s="20" t="s">
        <v>18878</v>
      </c>
      <c r="B5155" s="1">
        <v>5</v>
      </c>
      <c r="D5155" s="1" t="s">
        <v>10479</v>
      </c>
      <c r="E5155" s="1" t="s">
        <v>36100</v>
      </c>
      <c r="H5155" s="1" t="s">
        <v>35395</v>
      </c>
      <c r="I5155" s="4"/>
      <c r="J5155" s="4" t="str">
        <f ca="1">IFERROR(__xludf.DUMMYFUNCTION("LEFT(INDEX(SPLIT(L5155, "" ""), 4), 2)"),"10")</f>
        <v>10</v>
      </c>
      <c r="K5155" s="1" t="s">
        <v>27488</v>
      </c>
      <c r="L5155" s="1" t="s">
        <v>35395</v>
      </c>
    </row>
    <row r="5156" spans="1:12" ht="13.2">
      <c r="A5156" s="20" t="s">
        <v>24363</v>
      </c>
      <c r="B5156" s="1">
        <v>5</v>
      </c>
      <c r="D5156" s="1" t="s">
        <v>19372</v>
      </c>
      <c r="E5156" s="1" t="s">
        <v>36101</v>
      </c>
      <c r="H5156" s="1" t="s">
        <v>35395</v>
      </c>
      <c r="I5156" s="4"/>
      <c r="J5156" s="4" t="str">
        <f ca="1">IFERROR(__xludf.DUMMYFUNCTION("LEFT(INDEX(SPLIT(L5156, "" ""), 4), 2)"),"10")</f>
        <v>10</v>
      </c>
      <c r="K5156" s="1" t="s">
        <v>27197</v>
      </c>
      <c r="L5156" s="1" t="s">
        <v>35395</v>
      </c>
    </row>
    <row r="5157" spans="1:12" ht="13.2">
      <c r="A5157" s="20" t="s">
        <v>36102</v>
      </c>
      <c r="B5157" s="1">
        <v>4</v>
      </c>
      <c r="D5157" s="1" t="s">
        <v>13578</v>
      </c>
      <c r="E5157" s="1" t="s">
        <v>36103</v>
      </c>
      <c r="H5157" s="1" t="s">
        <v>35395</v>
      </c>
      <c r="I5157" s="4"/>
      <c r="J5157" s="4" t="str">
        <f ca="1">IFERROR(__xludf.DUMMYFUNCTION("LEFT(INDEX(SPLIT(L5157, "" ""), 4), 2)"),"10")</f>
        <v>10</v>
      </c>
      <c r="K5157" s="1" t="s">
        <v>27581</v>
      </c>
      <c r="L5157" s="1" t="s">
        <v>35395</v>
      </c>
    </row>
    <row r="5158" spans="1:12" ht="13.2">
      <c r="A5158" s="20" t="s">
        <v>36104</v>
      </c>
      <c r="B5158" s="1">
        <v>5</v>
      </c>
      <c r="C5158" s="1" t="s">
        <v>27697</v>
      </c>
      <c r="D5158" s="1" t="s">
        <v>19372</v>
      </c>
      <c r="E5158" s="1" t="s">
        <v>36105</v>
      </c>
      <c r="H5158" s="1" t="s">
        <v>35395</v>
      </c>
      <c r="I5158" s="4"/>
      <c r="J5158" s="4" t="str">
        <f ca="1">IFERROR(__xludf.DUMMYFUNCTION("LEFT(INDEX(SPLIT(L5158, "" ""), 4), 2)"),"10")</f>
        <v>10</v>
      </c>
      <c r="K5158" s="1" t="s">
        <v>27431</v>
      </c>
      <c r="L5158" s="1" t="s">
        <v>35395</v>
      </c>
    </row>
    <row r="5159" spans="1:12" ht="13.2">
      <c r="A5159" s="20" t="s">
        <v>36106</v>
      </c>
      <c r="B5159" s="1">
        <v>5</v>
      </c>
      <c r="D5159" s="1" t="s">
        <v>13578</v>
      </c>
      <c r="E5159" s="1" t="s">
        <v>36107</v>
      </c>
      <c r="H5159" s="1" t="s">
        <v>35395</v>
      </c>
      <c r="I5159" s="4"/>
      <c r="J5159" s="4" t="str">
        <f ca="1">IFERROR(__xludf.DUMMYFUNCTION("LEFT(INDEX(SPLIT(L5159, "" ""), 4), 2)"),"10")</f>
        <v>10</v>
      </c>
      <c r="K5159" s="1" t="s">
        <v>27581</v>
      </c>
      <c r="L5159" s="1" t="s">
        <v>35395</v>
      </c>
    </row>
    <row r="5160" spans="1:12" ht="13.2">
      <c r="A5160" s="20" t="s">
        <v>18925</v>
      </c>
      <c r="B5160" s="1">
        <v>5</v>
      </c>
      <c r="D5160" s="1" t="s">
        <v>13043</v>
      </c>
      <c r="E5160" s="1" t="s">
        <v>36108</v>
      </c>
      <c r="H5160" s="1" t="s">
        <v>35395</v>
      </c>
      <c r="I5160" s="4"/>
      <c r="J5160" s="4" t="str">
        <f ca="1">IFERROR(__xludf.DUMMYFUNCTION("LEFT(INDEX(SPLIT(L5160, "" ""), 4), 2)"),"10")</f>
        <v>10</v>
      </c>
      <c r="K5160" s="1" t="s">
        <v>27491</v>
      </c>
      <c r="L5160" s="1" t="s">
        <v>35395</v>
      </c>
    </row>
    <row r="5161" spans="1:12" ht="13.2">
      <c r="A5161" s="20" t="s">
        <v>36109</v>
      </c>
      <c r="B5161" s="1">
        <v>5</v>
      </c>
      <c r="D5161" s="1" t="s">
        <v>13578</v>
      </c>
      <c r="E5161" s="1" t="s">
        <v>36110</v>
      </c>
      <c r="H5161" s="1" t="s">
        <v>35395</v>
      </c>
      <c r="I5161" s="4"/>
      <c r="J5161" s="4" t="str">
        <f ca="1">IFERROR(__xludf.DUMMYFUNCTION("LEFT(INDEX(SPLIT(L5161, "" ""), 4), 2)"),"10")</f>
        <v>10</v>
      </c>
      <c r="K5161" s="1" t="s">
        <v>27685</v>
      </c>
      <c r="L5161" s="1" t="s">
        <v>35395</v>
      </c>
    </row>
    <row r="5162" spans="1:12" ht="13.2">
      <c r="A5162" s="20" t="s">
        <v>19166</v>
      </c>
      <c r="B5162" s="1">
        <v>5</v>
      </c>
      <c r="D5162" s="1" t="s">
        <v>10288</v>
      </c>
      <c r="E5162" s="1" t="s">
        <v>9114</v>
      </c>
      <c r="H5162" s="1" t="s">
        <v>35395</v>
      </c>
      <c r="I5162" s="4"/>
      <c r="J5162" s="4" t="str">
        <f ca="1">IFERROR(__xludf.DUMMYFUNCTION("LEFT(INDEX(SPLIT(L5162, "" ""), 4), 2)"),"10")</f>
        <v>10</v>
      </c>
      <c r="K5162" s="1" t="s">
        <v>27537</v>
      </c>
      <c r="L5162" s="1" t="s">
        <v>35395</v>
      </c>
    </row>
    <row r="5163" spans="1:12" ht="13.2">
      <c r="A5163" s="20" t="s">
        <v>36111</v>
      </c>
      <c r="B5163" s="1">
        <v>5</v>
      </c>
      <c r="D5163" s="1" t="s">
        <v>13043</v>
      </c>
      <c r="E5163" s="1" t="s">
        <v>36112</v>
      </c>
      <c r="H5163" s="1" t="s">
        <v>35395</v>
      </c>
      <c r="I5163" s="4"/>
      <c r="J5163" s="4" t="str">
        <f ca="1">IFERROR(__xludf.DUMMYFUNCTION("LEFT(INDEX(SPLIT(L5163, "" ""), 4), 2)"),"10")</f>
        <v>10</v>
      </c>
      <c r="K5163" s="1" t="s">
        <v>27581</v>
      </c>
      <c r="L5163" s="1" t="s">
        <v>35395</v>
      </c>
    </row>
    <row r="5164" spans="1:12" ht="13.2">
      <c r="A5164" s="20" t="s">
        <v>18878</v>
      </c>
      <c r="B5164" s="1">
        <v>5</v>
      </c>
      <c r="D5164" s="1" t="s">
        <v>13578</v>
      </c>
      <c r="E5164" s="1" t="s">
        <v>36113</v>
      </c>
      <c r="H5164" s="1" t="s">
        <v>35395</v>
      </c>
      <c r="I5164" s="4"/>
      <c r="J5164" s="4" t="str">
        <f ca="1">IFERROR(__xludf.DUMMYFUNCTION("LEFT(INDEX(SPLIT(L5164, "" ""), 4), 2)"),"10")</f>
        <v>10</v>
      </c>
      <c r="K5164" s="1" t="s">
        <v>27488</v>
      </c>
      <c r="L5164" s="1" t="s">
        <v>35395</v>
      </c>
    </row>
    <row r="5165" spans="1:12" ht="13.2">
      <c r="A5165" s="20" t="s">
        <v>36114</v>
      </c>
      <c r="B5165" s="1">
        <v>5</v>
      </c>
      <c r="D5165" s="1" t="s">
        <v>13578</v>
      </c>
      <c r="E5165" s="1" t="s">
        <v>36115</v>
      </c>
      <c r="H5165" s="1" t="s">
        <v>35395</v>
      </c>
      <c r="I5165" s="4"/>
      <c r="J5165" s="4" t="str">
        <f ca="1">IFERROR(__xludf.DUMMYFUNCTION("LEFT(INDEX(SPLIT(L5165, "" ""), 4), 2)"),"10")</f>
        <v>10</v>
      </c>
      <c r="K5165" s="1" t="s">
        <v>27581</v>
      </c>
      <c r="L5165" s="1" t="s">
        <v>35395</v>
      </c>
    </row>
    <row r="5166" spans="1:12" ht="13.2">
      <c r="A5166" s="20" t="s">
        <v>18878</v>
      </c>
      <c r="B5166" s="1">
        <v>5</v>
      </c>
      <c r="D5166" s="1" t="s">
        <v>10479</v>
      </c>
      <c r="E5166" s="1" t="s">
        <v>36116</v>
      </c>
      <c r="H5166" s="1" t="s">
        <v>35395</v>
      </c>
      <c r="I5166" s="4"/>
      <c r="J5166" s="4" t="str">
        <f ca="1">IFERROR(__xludf.DUMMYFUNCTION("LEFT(INDEX(SPLIT(L5166, "" ""), 4), 2)"),"10")</f>
        <v>10</v>
      </c>
      <c r="K5166" s="1" t="s">
        <v>27488</v>
      </c>
      <c r="L5166" s="1" t="s">
        <v>35395</v>
      </c>
    </row>
    <row r="5167" spans="1:12" ht="13.2">
      <c r="A5167" s="20" t="s">
        <v>18878</v>
      </c>
      <c r="B5167" s="1">
        <v>5</v>
      </c>
      <c r="D5167" s="1" t="s">
        <v>10479</v>
      </c>
      <c r="E5167" s="1" t="s">
        <v>9907</v>
      </c>
      <c r="H5167" s="1" t="s">
        <v>35395</v>
      </c>
      <c r="I5167" s="4"/>
      <c r="J5167" s="4" t="str">
        <f ca="1">IFERROR(__xludf.DUMMYFUNCTION("LEFT(INDEX(SPLIT(L5167, "" ""), 4), 2)"),"10")</f>
        <v>10</v>
      </c>
      <c r="K5167" s="1" t="s">
        <v>27488</v>
      </c>
      <c r="L5167" s="1" t="s">
        <v>35395</v>
      </c>
    </row>
    <row r="5168" spans="1:12" ht="13.2">
      <c r="A5168" s="20" t="s">
        <v>18878</v>
      </c>
      <c r="B5168" s="1">
        <v>5</v>
      </c>
      <c r="D5168" s="1" t="s">
        <v>13043</v>
      </c>
      <c r="E5168" s="1" t="s">
        <v>36117</v>
      </c>
      <c r="H5168" s="1" t="s">
        <v>35395</v>
      </c>
      <c r="I5168" s="4"/>
      <c r="J5168" s="4" t="str">
        <f ca="1">IFERROR(__xludf.DUMMYFUNCTION("LEFT(INDEX(SPLIT(L5168, "" ""), 4), 2)"),"10")</f>
        <v>10</v>
      </c>
      <c r="K5168" s="1" t="s">
        <v>27488</v>
      </c>
      <c r="L5168" s="1" t="s">
        <v>35395</v>
      </c>
    </row>
    <row r="5169" spans="1:12" ht="13.2">
      <c r="A5169" s="20" t="s">
        <v>18878</v>
      </c>
      <c r="B5169" s="1">
        <v>5</v>
      </c>
      <c r="D5169" s="1" t="s">
        <v>10479</v>
      </c>
      <c r="E5169" s="1" t="s">
        <v>36118</v>
      </c>
      <c r="H5169" s="1" t="s">
        <v>35395</v>
      </c>
      <c r="I5169" s="4"/>
      <c r="J5169" s="4" t="str">
        <f ca="1">IFERROR(__xludf.DUMMYFUNCTION("LEFT(INDEX(SPLIT(L5169, "" ""), 4), 2)"),"10")</f>
        <v>10</v>
      </c>
      <c r="K5169" s="1" t="s">
        <v>27488</v>
      </c>
      <c r="L5169" s="1" t="s">
        <v>35395</v>
      </c>
    </row>
    <row r="5170" spans="1:12" ht="13.2">
      <c r="A5170" s="20" t="s">
        <v>36119</v>
      </c>
      <c r="B5170" s="1">
        <v>5</v>
      </c>
      <c r="D5170" s="1" t="s">
        <v>10736</v>
      </c>
      <c r="E5170" s="1" t="s">
        <v>36120</v>
      </c>
      <c r="H5170" s="1" t="s">
        <v>35395</v>
      </c>
      <c r="I5170" s="4"/>
      <c r="J5170" s="4" t="str">
        <f ca="1">IFERROR(__xludf.DUMMYFUNCTION("LEFT(INDEX(SPLIT(L5170, "" ""), 4), 2)"),"10")</f>
        <v>10</v>
      </c>
      <c r="K5170" s="1" t="s">
        <v>26960</v>
      </c>
      <c r="L5170" s="1" t="s">
        <v>35395</v>
      </c>
    </row>
    <row r="5171" spans="1:12" ht="13.2">
      <c r="A5171" s="20" t="s">
        <v>18878</v>
      </c>
      <c r="B5171" s="1">
        <v>5</v>
      </c>
      <c r="D5171" s="1" t="s">
        <v>19372</v>
      </c>
      <c r="E5171" s="1" t="s">
        <v>36121</v>
      </c>
      <c r="H5171" s="1" t="s">
        <v>35395</v>
      </c>
      <c r="I5171" s="4"/>
      <c r="J5171" s="4" t="str">
        <f ca="1">IFERROR(__xludf.DUMMYFUNCTION("LEFT(INDEX(SPLIT(L5171, "" ""), 4), 2)"),"10")</f>
        <v>10</v>
      </c>
      <c r="K5171" s="1" t="s">
        <v>27488</v>
      </c>
      <c r="L5171" s="1" t="s">
        <v>35395</v>
      </c>
    </row>
    <row r="5172" spans="1:12" ht="13.2">
      <c r="A5172" s="20" t="s">
        <v>1548</v>
      </c>
      <c r="B5172" s="1">
        <v>5</v>
      </c>
      <c r="D5172" s="1" t="s">
        <v>19372</v>
      </c>
      <c r="E5172" s="1" t="s">
        <v>36122</v>
      </c>
      <c r="H5172" s="1" t="s">
        <v>35395</v>
      </c>
      <c r="I5172" s="4"/>
      <c r="J5172" s="4" t="str">
        <f ca="1">IFERROR(__xludf.DUMMYFUNCTION("LEFT(INDEX(SPLIT(L5172, "" ""), 4), 2)"),"10")</f>
        <v>10</v>
      </c>
      <c r="K5172" s="1" t="s">
        <v>27197</v>
      </c>
      <c r="L5172" s="1" t="s">
        <v>35395</v>
      </c>
    </row>
    <row r="5173" spans="1:12" ht="13.2">
      <c r="A5173" s="20" t="s">
        <v>36123</v>
      </c>
      <c r="B5173" s="1">
        <v>5</v>
      </c>
      <c r="D5173" s="1" t="s">
        <v>13578</v>
      </c>
      <c r="E5173" s="1" t="s">
        <v>36124</v>
      </c>
      <c r="H5173" s="1" t="s">
        <v>35395</v>
      </c>
      <c r="I5173" s="4"/>
      <c r="J5173" s="4" t="str">
        <f ca="1">IFERROR(__xludf.DUMMYFUNCTION("LEFT(INDEX(SPLIT(L5173, "" ""), 4), 2)"),"10")</f>
        <v>10</v>
      </c>
      <c r="K5173" s="1" t="s">
        <v>27491</v>
      </c>
      <c r="L5173" s="1" t="s">
        <v>35395</v>
      </c>
    </row>
    <row r="5174" spans="1:12" ht="13.2">
      <c r="A5174" s="20" t="s">
        <v>18878</v>
      </c>
      <c r="B5174" s="1">
        <v>5</v>
      </c>
      <c r="D5174" s="1" t="s">
        <v>10736</v>
      </c>
      <c r="E5174" s="1" t="s">
        <v>2343</v>
      </c>
      <c r="H5174" s="1" t="s">
        <v>35395</v>
      </c>
      <c r="I5174" s="4"/>
      <c r="J5174" s="4" t="str">
        <f ca="1">IFERROR(__xludf.DUMMYFUNCTION("LEFT(INDEX(SPLIT(L5174, "" ""), 4), 2)"),"10")</f>
        <v>10</v>
      </c>
      <c r="K5174" s="1" t="s">
        <v>27488</v>
      </c>
      <c r="L5174" s="1" t="s">
        <v>35395</v>
      </c>
    </row>
    <row r="5175" spans="1:12" ht="13.2">
      <c r="A5175" s="20" t="s">
        <v>18878</v>
      </c>
      <c r="B5175" s="1">
        <v>5</v>
      </c>
      <c r="D5175" s="1" t="s">
        <v>10479</v>
      </c>
      <c r="E5175" s="1" t="s">
        <v>26260</v>
      </c>
      <c r="H5175" s="1" t="s">
        <v>35395</v>
      </c>
      <c r="I5175" s="4"/>
      <c r="J5175" s="4" t="str">
        <f ca="1">IFERROR(__xludf.DUMMYFUNCTION("LEFT(INDEX(SPLIT(L5175, "" ""), 4), 2)"),"10")</f>
        <v>10</v>
      </c>
      <c r="K5175" s="1" t="s">
        <v>27488</v>
      </c>
      <c r="L5175" s="1" t="s">
        <v>35395</v>
      </c>
    </row>
    <row r="5176" spans="1:12" ht="13.2">
      <c r="A5176" s="20" t="s">
        <v>36125</v>
      </c>
      <c r="B5176" s="1">
        <v>5</v>
      </c>
      <c r="D5176" s="1" t="s">
        <v>13578</v>
      </c>
      <c r="E5176" s="1" t="s">
        <v>36126</v>
      </c>
      <c r="H5176" s="1" t="s">
        <v>35395</v>
      </c>
      <c r="I5176" s="4"/>
      <c r="J5176" s="4" t="str">
        <f ca="1">IFERROR(__xludf.DUMMYFUNCTION("LEFT(INDEX(SPLIT(L5176, "" ""), 4), 2)"),"10")</f>
        <v>10</v>
      </c>
      <c r="K5176" s="1" t="s">
        <v>27390</v>
      </c>
      <c r="L5176" s="1" t="s">
        <v>35395</v>
      </c>
    </row>
    <row r="5177" spans="1:12" ht="13.2">
      <c r="A5177" s="20" t="s">
        <v>18878</v>
      </c>
      <c r="B5177" s="1">
        <v>5</v>
      </c>
      <c r="D5177" s="1" t="s">
        <v>13578</v>
      </c>
      <c r="E5177" s="1" t="s">
        <v>36127</v>
      </c>
      <c r="H5177" s="1" t="s">
        <v>35395</v>
      </c>
      <c r="I5177" s="4"/>
      <c r="J5177" s="4" t="str">
        <f ca="1">IFERROR(__xludf.DUMMYFUNCTION("LEFT(INDEX(SPLIT(L5177, "" ""), 4), 2)"),"10")</f>
        <v>10</v>
      </c>
      <c r="K5177" s="1" t="s">
        <v>27488</v>
      </c>
      <c r="L5177" s="1" t="s">
        <v>35395</v>
      </c>
    </row>
    <row r="5178" spans="1:12" ht="13.2">
      <c r="A5178" s="20" t="s">
        <v>34962</v>
      </c>
      <c r="B5178" s="1">
        <v>5</v>
      </c>
      <c r="D5178" s="1" t="s">
        <v>13043</v>
      </c>
      <c r="E5178" s="1" t="s">
        <v>36128</v>
      </c>
      <c r="H5178" s="1" t="s">
        <v>35395</v>
      </c>
      <c r="I5178" s="4"/>
      <c r="J5178" s="4" t="str">
        <f ca="1">IFERROR(__xludf.DUMMYFUNCTION("LEFT(INDEX(SPLIT(L5178, "" ""), 4), 2)"),"10")</f>
        <v>10</v>
      </c>
      <c r="K5178" s="1" t="s">
        <v>34964</v>
      </c>
      <c r="L5178" s="1" t="s">
        <v>35395</v>
      </c>
    </row>
    <row r="5179" spans="1:12" ht="13.2">
      <c r="A5179" s="20" t="s">
        <v>36129</v>
      </c>
      <c r="B5179" s="1">
        <v>5</v>
      </c>
      <c r="D5179" s="1" t="s">
        <v>13043</v>
      </c>
      <c r="E5179" s="1" t="s">
        <v>36130</v>
      </c>
      <c r="H5179" s="1" t="s">
        <v>35395</v>
      </c>
      <c r="I5179" s="4"/>
      <c r="J5179" s="4" t="str">
        <f ca="1">IFERROR(__xludf.DUMMYFUNCTION("LEFT(INDEX(SPLIT(L5179, "" ""), 4), 2)"),"10")</f>
        <v>10</v>
      </c>
      <c r="K5179" s="1" t="s">
        <v>36131</v>
      </c>
      <c r="L5179" s="1" t="s">
        <v>35395</v>
      </c>
    </row>
    <row r="5180" spans="1:12" ht="13.2">
      <c r="A5180" s="20" t="s">
        <v>18878</v>
      </c>
      <c r="B5180" s="1">
        <v>5</v>
      </c>
      <c r="D5180" s="1" t="s">
        <v>10479</v>
      </c>
      <c r="E5180" s="1" t="s">
        <v>36132</v>
      </c>
      <c r="H5180" s="1" t="s">
        <v>35395</v>
      </c>
      <c r="I5180" s="4"/>
      <c r="J5180" s="4" t="str">
        <f ca="1">IFERROR(__xludf.DUMMYFUNCTION("LEFT(INDEX(SPLIT(L5180, "" ""), 4), 2)"),"10")</f>
        <v>10</v>
      </c>
      <c r="K5180" s="1" t="s">
        <v>27488</v>
      </c>
      <c r="L5180" s="1" t="s">
        <v>35395</v>
      </c>
    </row>
    <row r="5181" spans="1:12" ht="13.2">
      <c r="A5181" s="20" t="s">
        <v>20460</v>
      </c>
      <c r="B5181" s="1">
        <v>5</v>
      </c>
      <c r="C5181" s="1" t="s">
        <v>36133</v>
      </c>
      <c r="D5181" s="1" t="s">
        <v>13043</v>
      </c>
      <c r="E5181" s="1" t="s">
        <v>36134</v>
      </c>
      <c r="H5181" s="1" t="s">
        <v>35395</v>
      </c>
      <c r="I5181" s="4"/>
      <c r="J5181" s="4" t="str">
        <f ca="1">IFERROR(__xludf.DUMMYFUNCTION("LEFT(INDEX(SPLIT(L5181, "" ""), 4), 2)"),"10")</f>
        <v>10</v>
      </c>
      <c r="K5181" s="1" t="s">
        <v>28836</v>
      </c>
      <c r="L5181" s="1" t="s">
        <v>35395</v>
      </c>
    </row>
    <row r="5182" spans="1:12" ht="13.2">
      <c r="A5182" s="20" t="s">
        <v>8655</v>
      </c>
      <c r="B5182" s="1">
        <v>5</v>
      </c>
      <c r="D5182" s="1" t="s">
        <v>19372</v>
      </c>
      <c r="E5182" s="1" t="s">
        <v>36135</v>
      </c>
      <c r="H5182" s="1" t="s">
        <v>35395</v>
      </c>
      <c r="I5182" s="4"/>
      <c r="J5182" s="4" t="str">
        <f ca="1">IFERROR(__xludf.DUMMYFUNCTION("LEFT(INDEX(SPLIT(L5182, "" ""), 4), 2)"),"10")</f>
        <v>10</v>
      </c>
      <c r="K5182" s="1" t="s">
        <v>27197</v>
      </c>
      <c r="L5182" s="1" t="s">
        <v>35395</v>
      </c>
    </row>
    <row r="5183" spans="1:12" ht="13.2">
      <c r="A5183" s="20" t="s">
        <v>18878</v>
      </c>
      <c r="B5183" s="1">
        <v>5</v>
      </c>
      <c r="D5183" s="1" t="s">
        <v>13043</v>
      </c>
      <c r="E5183" s="1" t="s">
        <v>36136</v>
      </c>
      <c r="H5183" s="1" t="s">
        <v>35395</v>
      </c>
      <c r="I5183" s="4"/>
      <c r="J5183" s="4" t="str">
        <f ca="1">IFERROR(__xludf.DUMMYFUNCTION("LEFT(INDEX(SPLIT(L5183, "" ""), 4), 2)"),"10")</f>
        <v>10</v>
      </c>
      <c r="K5183" s="1" t="s">
        <v>27488</v>
      </c>
      <c r="L5183" s="1" t="s">
        <v>35395</v>
      </c>
    </row>
    <row r="5184" spans="1:12" ht="13.2">
      <c r="A5184" s="20" t="s">
        <v>18878</v>
      </c>
      <c r="B5184" s="1">
        <v>5</v>
      </c>
      <c r="D5184" s="1" t="s">
        <v>13578</v>
      </c>
      <c r="E5184" s="1" t="s">
        <v>36137</v>
      </c>
      <c r="H5184" s="1" t="s">
        <v>35395</v>
      </c>
      <c r="I5184" s="4"/>
      <c r="J5184" s="4" t="str">
        <f ca="1">IFERROR(__xludf.DUMMYFUNCTION("LEFT(INDEX(SPLIT(L5184, "" ""), 4), 2)"),"10")</f>
        <v>10</v>
      </c>
      <c r="K5184" s="1" t="s">
        <v>27488</v>
      </c>
      <c r="L5184" s="1" t="s">
        <v>35395</v>
      </c>
    </row>
    <row r="5185" spans="1:12" ht="13.2">
      <c r="A5185" s="20" t="s">
        <v>18878</v>
      </c>
      <c r="B5185" s="1">
        <v>5</v>
      </c>
      <c r="D5185" s="1" t="s">
        <v>13043</v>
      </c>
      <c r="E5185" s="1" t="s">
        <v>36138</v>
      </c>
      <c r="H5185" s="1" t="s">
        <v>35395</v>
      </c>
      <c r="I5185" s="4"/>
      <c r="J5185" s="4" t="str">
        <f ca="1">IFERROR(__xludf.DUMMYFUNCTION("LEFT(INDEX(SPLIT(L5185, "" ""), 4), 2)"),"10")</f>
        <v>10</v>
      </c>
      <c r="K5185" s="1" t="s">
        <v>27488</v>
      </c>
      <c r="L5185" s="1" t="s">
        <v>35395</v>
      </c>
    </row>
    <row r="5186" spans="1:12" ht="13.2">
      <c r="A5186" s="20" t="s">
        <v>18878</v>
      </c>
      <c r="B5186" s="1">
        <v>5</v>
      </c>
      <c r="D5186" s="1" t="s">
        <v>13043</v>
      </c>
      <c r="E5186" s="1" t="s">
        <v>36139</v>
      </c>
      <c r="H5186" s="1" t="s">
        <v>35395</v>
      </c>
      <c r="I5186" s="4"/>
      <c r="J5186" s="4" t="str">
        <f ca="1">IFERROR(__xludf.DUMMYFUNCTION("LEFT(INDEX(SPLIT(L5186, "" ""), 4), 2)"),"10")</f>
        <v>10</v>
      </c>
      <c r="K5186" s="1" t="s">
        <v>27488</v>
      </c>
      <c r="L5186" s="1" t="s">
        <v>35395</v>
      </c>
    </row>
    <row r="5187" spans="1:12" ht="13.2">
      <c r="A5187" s="20" t="s">
        <v>36140</v>
      </c>
      <c r="B5187" s="1">
        <v>5</v>
      </c>
      <c r="D5187" s="1" t="s">
        <v>13578</v>
      </c>
      <c r="E5187" s="1" t="s">
        <v>36141</v>
      </c>
      <c r="H5187" s="1" t="s">
        <v>35395</v>
      </c>
      <c r="I5187" s="4"/>
      <c r="J5187" s="4" t="str">
        <f ca="1">IFERROR(__xludf.DUMMYFUNCTION("LEFT(INDEX(SPLIT(L5187, "" ""), 4), 2)"),"10")</f>
        <v>10</v>
      </c>
      <c r="K5187" s="1" t="s">
        <v>27491</v>
      </c>
      <c r="L5187" s="1" t="s">
        <v>35395</v>
      </c>
    </row>
    <row r="5188" spans="1:12" ht="13.2">
      <c r="A5188" s="20" t="s">
        <v>18969</v>
      </c>
      <c r="B5188" s="1">
        <v>5</v>
      </c>
      <c r="D5188" s="1" t="s">
        <v>13043</v>
      </c>
      <c r="E5188" s="1" t="s">
        <v>36142</v>
      </c>
      <c r="H5188" s="1" t="s">
        <v>35395</v>
      </c>
      <c r="I5188" s="4"/>
      <c r="J5188" s="4" t="str">
        <f ca="1">IFERROR(__xludf.DUMMYFUNCTION("LEFT(INDEX(SPLIT(L5188, "" ""), 4), 2)"),"10")</f>
        <v>10</v>
      </c>
      <c r="K5188" s="1" t="s">
        <v>27581</v>
      </c>
      <c r="L5188" s="1" t="s">
        <v>35395</v>
      </c>
    </row>
    <row r="5189" spans="1:12" ht="13.2">
      <c r="A5189" s="20" t="s">
        <v>18878</v>
      </c>
      <c r="B5189" s="1">
        <v>5</v>
      </c>
      <c r="D5189" s="1" t="s">
        <v>13043</v>
      </c>
      <c r="E5189" s="1" t="s">
        <v>30013</v>
      </c>
      <c r="H5189" s="1" t="s">
        <v>35395</v>
      </c>
      <c r="I5189" s="4"/>
      <c r="J5189" s="4" t="str">
        <f ca="1">IFERROR(__xludf.DUMMYFUNCTION("LEFT(INDEX(SPLIT(L5189, "" ""), 4), 2)"),"10")</f>
        <v>10</v>
      </c>
      <c r="K5189" s="1" t="s">
        <v>27488</v>
      </c>
      <c r="L5189" s="1" t="s">
        <v>35395</v>
      </c>
    </row>
    <row r="5190" spans="1:12" ht="13.2">
      <c r="A5190" s="20" t="s">
        <v>18969</v>
      </c>
      <c r="B5190" s="1">
        <v>5</v>
      </c>
      <c r="D5190" s="1" t="s">
        <v>13578</v>
      </c>
      <c r="E5190" s="1" t="s">
        <v>36143</v>
      </c>
      <c r="H5190" s="1" t="s">
        <v>35395</v>
      </c>
      <c r="I5190" s="4"/>
      <c r="J5190" s="4" t="str">
        <f ca="1">IFERROR(__xludf.DUMMYFUNCTION("LEFT(INDEX(SPLIT(L5190, "" ""), 4), 2)"),"10")</f>
        <v>10</v>
      </c>
      <c r="K5190" s="1" t="s">
        <v>27581</v>
      </c>
      <c r="L5190" s="1" t="s">
        <v>35395</v>
      </c>
    </row>
    <row r="5191" spans="1:12" ht="13.2">
      <c r="A5191" s="20" t="s">
        <v>36144</v>
      </c>
      <c r="B5191" s="1">
        <v>5</v>
      </c>
      <c r="D5191" s="1" t="s">
        <v>13043</v>
      </c>
      <c r="E5191" s="1" t="s">
        <v>36145</v>
      </c>
      <c r="H5191" s="1" t="s">
        <v>35395</v>
      </c>
      <c r="I5191" s="4"/>
      <c r="J5191" s="4" t="str">
        <f ca="1">IFERROR(__xludf.DUMMYFUNCTION("LEFT(INDEX(SPLIT(L5191, "" ""), 4), 2)"),"10")</f>
        <v>10</v>
      </c>
      <c r="K5191" s="1" t="s">
        <v>27685</v>
      </c>
      <c r="L5191" s="1" t="s">
        <v>35395</v>
      </c>
    </row>
    <row r="5192" spans="1:12" ht="13.2">
      <c r="A5192" s="20" t="s">
        <v>18844</v>
      </c>
      <c r="B5192" s="1">
        <v>5</v>
      </c>
      <c r="D5192" s="1" t="s">
        <v>13043</v>
      </c>
      <c r="E5192" s="1" t="s">
        <v>36146</v>
      </c>
      <c r="H5192" s="1" t="s">
        <v>35395</v>
      </c>
      <c r="I5192" s="4"/>
      <c r="J5192" s="4" t="str">
        <f ca="1">IFERROR(__xludf.DUMMYFUNCTION("LEFT(INDEX(SPLIT(L5192, "" ""), 4), 2)"),"10")</f>
        <v>10</v>
      </c>
      <c r="K5192" s="1" t="s">
        <v>27197</v>
      </c>
      <c r="L5192" s="1" t="s">
        <v>35395</v>
      </c>
    </row>
    <row r="5193" spans="1:12" ht="13.2">
      <c r="A5193" s="20" t="s">
        <v>36147</v>
      </c>
      <c r="B5193" s="1">
        <v>5</v>
      </c>
      <c r="D5193" s="1" t="s">
        <v>13578</v>
      </c>
      <c r="E5193" s="1" t="s">
        <v>36148</v>
      </c>
      <c r="H5193" s="1" t="s">
        <v>35395</v>
      </c>
      <c r="I5193" s="4"/>
      <c r="J5193" s="4" t="str">
        <f ca="1">IFERROR(__xludf.DUMMYFUNCTION("LEFT(INDEX(SPLIT(L5193, "" ""), 4), 2)"),"10")</f>
        <v>10</v>
      </c>
      <c r="K5193" s="1" t="s">
        <v>27581</v>
      </c>
      <c r="L5193" s="1" t="s">
        <v>35395</v>
      </c>
    </row>
    <row r="5194" spans="1:12" ht="13.2">
      <c r="A5194" s="20" t="s">
        <v>36149</v>
      </c>
      <c r="B5194" s="1">
        <v>4</v>
      </c>
      <c r="D5194" s="1" t="s">
        <v>19372</v>
      </c>
      <c r="E5194" s="1" t="s">
        <v>36150</v>
      </c>
      <c r="H5194" s="1" t="s">
        <v>35395</v>
      </c>
      <c r="I5194" s="4"/>
      <c r="J5194" s="4" t="str">
        <f ca="1">IFERROR(__xludf.DUMMYFUNCTION("LEFT(INDEX(SPLIT(L5194, "" ""), 4), 2)"),"10")</f>
        <v>10</v>
      </c>
      <c r="K5194" s="1" t="s">
        <v>27581</v>
      </c>
      <c r="L5194" s="1" t="s">
        <v>35395</v>
      </c>
    </row>
    <row r="5195" spans="1:12" ht="13.2">
      <c r="A5195" s="20" t="s">
        <v>18973</v>
      </c>
      <c r="B5195" s="1">
        <v>5</v>
      </c>
      <c r="D5195" s="1" t="s">
        <v>13043</v>
      </c>
      <c r="E5195" s="1" t="s">
        <v>36151</v>
      </c>
      <c r="H5195" s="1" t="s">
        <v>35395</v>
      </c>
      <c r="I5195" s="4"/>
      <c r="J5195" s="4" t="str">
        <f ca="1">IFERROR(__xludf.DUMMYFUNCTION("LEFT(INDEX(SPLIT(L5195, "" ""), 4), 2)"),"10")</f>
        <v>10</v>
      </c>
      <c r="K5195" s="1" t="s">
        <v>27197</v>
      </c>
      <c r="L5195" s="1" t="s">
        <v>35395</v>
      </c>
    </row>
    <row r="5196" spans="1:12" ht="13.2">
      <c r="A5196" s="20" t="s">
        <v>18878</v>
      </c>
      <c r="B5196" s="1">
        <v>5</v>
      </c>
      <c r="D5196" s="1" t="s">
        <v>19372</v>
      </c>
      <c r="E5196" s="1" t="s">
        <v>26379</v>
      </c>
      <c r="H5196" s="1" t="s">
        <v>35395</v>
      </c>
      <c r="I5196" s="4"/>
      <c r="J5196" s="4" t="str">
        <f ca="1">IFERROR(__xludf.DUMMYFUNCTION("LEFT(INDEX(SPLIT(L5196, "" ""), 4), 2)"),"10")</f>
        <v>10</v>
      </c>
      <c r="K5196" s="1" t="s">
        <v>27488</v>
      </c>
      <c r="L5196" s="1" t="s">
        <v>35395</v>
      </c>
    </row>
    <row r="5197" spans="1:12" ht="13.2">
      <c r="A5197" s="20" t="s">
        <v>26233</v>
      </c>
      <c r="B5197" s="1">
        <v>4</v>
      </c>
      <c r="D5197" s="1" t="s">
        <v>19372</v>
      </c>
      <c r="E5197" s="1" t="s">
        <v>20373</v>
      </c>
      <c r="H5197" s="1" t="s">
        <v>35395</v>
      </c>
      <c r="I5197" s="4"/>
      <c r="J5197" s="4" t="str">
        <f ca="1">IFERROR(__xludf.DUMMYFUNCTION("LEFT(INDEX(SPLIT(L5197, "" ""), 4), 2)"),"10")</f>
        <v>10</v>
      </c>
      <c r="K5197" s="1" t="s">
        <v>27197</v>
      </c>
      <c r="L5197" s="1" t="s">
        <v>35395</v>
      </c>
    </row>
    <row r="5198" spans="1:12" ht="13.2">
      <c r="A5198" s="20" t="s">
        <v>36152</v>
      </c>
      <c r="B5198" s="1">
        <v>5</v>
      </c>
      <c r="D5198" s="1" t="s">
        <v>19372</v>
      </c>
      <c r="E5198" s="1" t="s">
        <v>9304</v>
      </c>
      <c r="H5198" s="1" t="s">
        <v>35395</v>
      </c>
      <c r="I5198" s="4"/>
      <c r="J5198" s="4" t="str">
        <f ca="1">IFERROR(__xludf.DUMMYFUNCTION("LEFT(INDEX(SPLIT(L5198, "" ""), 4), 2)"),"10")</f>
        <v>10</v>
      </c>
      <c r="K5198" s="1" t="s">
        <v>27581</v>
      </c>
      <c r="L5198" s="1" t="s">
        <v>35395</v>
      </c>
    </row>
    <row r="5199" spans="1:12" ht="13.2">
      <c r="A5199" s="20" t="s">
        <v>18878</v>
      </c>
      <c r="B5199" s="1">
        <v>5</v>
      </c>
      <c r="D5199" s="1" t="s">
        <v>19372</v>
      </c>
      <c r="E5199" s="1" t="s">
        <v>36153</v>
      </c>
      <c r="H5199" s="1" t="s">
        <v>35395</v>
      </c>
      <c r="I5199" s="4"/>
      <c r="J5199" s="4" t="str">
        <f ca="1">IFERROR(__xludf.DUMMYFUNCTION("LEFT(INDEX(SPLIT(L5199, "" ""), 4), 2)"),"10")</f>
        <v>10</v>
      </c>
      <c r="K5199" s="1" t="s">
        <v>27488</v>
      </c>
      <c r="L5199" s="1" t="s">
        <v>35395</v>
      </c>
    </row>
    <row r="5200" spans="1:12" ht="13.2">
      <c r="A5200" s="20" t="s">
        <v>18878</v>
      </c>
      <c r="B5200" s="1">
        <v>5</v>
      </c>
      <c r="D5200" s="1" t="s">
        <v>13043</v>
      </c>
      <c r="E5200" s="1" t="s">
        <v>36154</v>
      </c>
      <c r="H5200" s="1" t="s">
        <v>35395</v>
      </c>
      <c r="I5200" s="4"/>
      <c r="J5200" s="4" t="str">
        <f ca="1">IFERROR(__xludf.DUMMYFUNCTION("LEFT(INDEX(SPLIT(L5200, "" ""), 4), 2)"),"10")</f>
        <v>10</v>
      </c>
      <c r="K5200" s="1" t="s">
        <v>27488</v>
      </c>
      <c r="L5200" s="1" t="s">
        <v>35395</v>
      </c>
    </row>
    <row r="5201" spans="1:12" ht="13.2">
      <c r="A5201" s="20" t="s">
        <v>21275</v>
      </c>
      <c r="B5201" s="1">
        <v>4</v>
      </c>
      <c r="D5201" s="1" t="s">
        <v>13043</v>
      </c>
      <c r="E5201" s="1" t="s">
        <v>36155</v>
      </c>
      <c r="H5201" s="1" t="s">
        <v>35395</v>
      </c>
      <c r="I5201" s="4"/>
      <c r="J5201" s="4" t="str">
        <f ca="1">IFERROR(__xludf.DUMMYFUNCTION("LEFT(INDEX(SPLIT(L5201, "" ""), 4), 2)"),"10")</f>
        <v>10</v>
      </c>
      <c r="K5201" s="1" t="s">
        <v>28627</v>
      </c>
      <c r="L5201" s="1" t="s">
        <v>35395</v>
      </c>
    </row>
    <row r="5202" spans="1:12" ht="13.2">
      <c r="A5202" s="20" t="s">
        <v>18878</v>
      </c>
      <c r="B5202" s="1">
        <v>5</v>
      </c>
      <c r="D5202" s="1" t="s">
        <v>19372</v>
      </c>
      <c r="E5202" s="1" t="s">
        <v>19330</v>
      </c>
      <c r="H5202" s="1" t="s">
        <v>35395</v>
      </c>
      <c r="I5202" s="4"/>
      <c r="J5202" s="4" t="str">
        <f ca="1">IFERROR(__xludf.DUMMYFUNCTION("LEFT(INDEX(SPLIT(L5202, "" ""), 4), 2)"),"10")</f>
        <v>10</v>
      </c>
      <c r="K5202" s="1" t="s">
        <v>27488</v>
      </c>
      <c r="L5202" s="1" t="s">
        <v>35395</v>
      </c>
    </row>
    <row r="5203" spans="1:12" ht="13.2">
      <c r="A5203" s="20" t="s">
        <v>18878</v>
      </c>
      <c r="B5203" s="1">
        <v>5</v>
      </c>
      <c r="D5203" s="1" t="s">
        <v>13043</v>
      </c>
      <c r="E5203" s="1" t="s">
        <v>26098</v>
      </c>
      <c r="H5203" s="1" t="s">
        <v>35395</v>
      </c>
      <c r="I5203" s="4"/>
      <c r="J5203" s="4" t="str">
        <f ca="1">IFERROR(__xludf.DUMMYFUNCTION("LEFT(INDEX(SPLIT(L5203, "" ""), 4), 2)"),"10")</f>
        <v>10</v>
      </c>
      <c r="K5203" s="1" t="s">
        <v>27488</v>
      </c>
      <c r="L5203" s="1" t="s">
        <v>35395</v>
      </c>
    </row>
    <row r="5204" spans="1:12" ht="13.2">
      <c r="A5204" s="20" t="s">
        <v>36156</v>
      </c>
      <c r="B5204" s="1">
        <v>5</v>
      </c>
      <c r="D5204" s="1" t="s">
        <v>13043</v>
      </c>
      <c r="E5204" s="1" t="s">
        <v>36157</v>
      </c>
      <c r="H5204" s="1" t="s">
        <v>35395</v>
      </c>
      <c r="I5204" s="4"/>
      <c r="J5204" s="4" t="str">
        <f ca="1">IFERROR(__xludf.DUMMYFUNCTION("LEFT(INDEX(SPLIT(L5204, "" ""), 4), 2)"),"10")</f>
        <v>10</v>
      </c>
      <c r="K5204" s="1" t="s">
        <v>27197</v>
      </c>
      <c r="L5204" s="1" t="s">
        <v>35395</v>
      </c>
    </row>
    <row r="5205" spans="1:12" ht="13.2">
      <c r="A5205" s="20" t="s">
        <v>18878</v>
      </c>
      <c r="B5205" s="1">
        <v>5</v>
      </c>
      <c r="D5205" s="1" t="s">
        <v>13578</v>
      </c>
      <c r="E5205" s="1" t="s">
        <v>36158</v>
      </c>
      <c r="H5205" s="1" t="s">
        <v>35395</v>
      </c>
      <c r="I5205" s="4"/>
      <c r="J5205" s="4" t="str">
        <f ca="1">IFERROR(__xludf.DUMMYFUNCTION("LEFT(INDEX(SPLIT(L5205, "" ""), 4), 2)"),"10")</f>
        <v>10</v>
      </c>
      <c r="K5205" s="1" t="s">
        <v>27488</v>
      </c>
      <c r="L5205" s="1" t="s">
        <v>35395</v>
      </c>
    </row>
    <row r="5206" spans="1:12" ht="13.2">
      <c r="A5206" s="20" t="s">
        <v>18933</v>
      </c>
      <c r="B5206" s="1">
        <v>5</v>
      </c>
      <c r="D5206" s="1" t="s">
        <v>13578</v>
      </c>
      <c r="E5206" s="1" t="s">
        <v>36159</v>
      </c>
      <c r="H5206" s="1" t="s">
        <v>35395</v>
      </c>
      <c r="I5206" s="4"/>
      <c r="J5206" s="4" t="str">
        <f ca="1">IFERROR(__xludf.DUMMYFUNCTION("LEFT(INDEX(SPLIT(L5206, "" ""), 4), 2)"),"10")</f>
        <v>10</v>
      </c>
      <c r="K5206" s="1" t="s">
        <v>27685</v>
      </c>
      <c r="L5206" s="1" t="s">
        <v>35395</v>
      </c>
    </row>
    <row r="5207" spans="1:12" ht="13.2">
      <c r="A5207" s="20" t="s">
        <v>18878</v>
      </c>
      <c r="B5207" s="1">
        <v>5</v>
      </c>
      <c r="D5207" s="1" t="s">
        <v>10300</v>
      </c>
      <c r="E5207" s="1" t="s">
        <v>3022</v>
      </c>
      <c r="H5207" s="1" t="s">
        <v>35395</v>
      </c>
      <c r="I5207" s="4"/>
      <c r="J5207" s="4" t="str">
        <f ca="1">IFERROR(__xludf.DUMMYFUNCTION("LEFT(INDEX(SPLIT(L5207, "" ""), 4), 2)"),"10")</f>
        <v>10</v>
      </c>
      <c r="K5207" s="1" t="s">
        <v>27488</v>
      </c>
      <c r="L5207" s="1" t="s">
        <v>35395</v>
      </c>
    </row>
    <row r="5208" spans="1:12" ht="13.2">
      <c r="A5208" s="20" t="s">
        <v>18878</v>
      </c>
      <c r="B5208" s="1">
        <v>5</v>
      </c>
      <c r="D5208" s="1" t="s">
        <v>13043</v>
      </c>
      <c r="E5208" s="1" t="s">
        <v>26089</v>
      </c>
      <c r="H5208" s="1" t="s">
        <v>35395</v>
      </c>
      <c r="I5208" s="4"/>
      <c r="J5208" s="4" t="str">
        <f ca="1">IFERROR(__xludf.DUMMYFUNCTION("LEFT(INDEX(SPLIT(L5208, "" ""), 4), 2)"),"10")</f>
        <v>10</v>
      </c>
      <c r="K5208" s="1" t="s">
        <v>27488</v>
      </c>
      <c r="L5208" s="1" t="s">
        <v>35395</v>
      </c>
    </row>
    <row r="5209" spans="1:12" ht="13.2">
      <c r="A5209" s="20" t="s">
        <v>18878</v>
      </c>
      <c r="B5209" s="1">
        <v>5</v>
      </c>
      <c r="D5209" s="1" t="s">
        <v>19372</v>
      </c>
      <c r="E5209" s="1" t="s">
        <v>36160</v>
      </c>
      <c r="H5209" s="1" t="s">
        <v>35395</v>
      </c>
      <c r="I5209" s="4"/>
      <c r="J5209" s="4" t="str">
        <f ca="1">IFERROR(__xludf.DUMMYFUNCTION("LEFT(INDEX(SPLIT(L5209, "" ""), 4), 2)"),"10")</f>
        <v>10</v>
      </c>
      <c r="K5209" s="1" t="s">
        <v>27488</v>
      </c>
      <c r="L5209" s="1" t="s">
        <v>35395</v>
      </c>
    </row>
    <row r="5210" spans="1:12" ht="13.2">
      <c r="A5210" s="20" t="s">
        <v>18878</v>
      </c>
      <c r="B5210" s="1">
        <v>5</v>
      </c>
      <c r="D5210" s="1" t="s">
        <v>10479</v>
      </c>
      <c r="E5210" s="1" t="s">
        <v>36161</v>
      </c>
      <c r="H5210" s="1" t="s">
        <v>35395</v>
      </c>
      <c r="I5210" s="4"/>
      <c r="J5210" s="4" t="str">
        <f ca="1">IFERROR(__xludf.DUMMYFUNCTION("LEFT(INDEX(SPLIT(L5210, "" ""), 4), 2)"),"10")</f>
        <v>10</v>
      </c>
      <c r="K5210" s="1" t="s">
        <v>27488</v>
      </c>
      <c r="L5210" s="1" t="s">
        <v>35395</v>
      </c>
    </row>
    <row r="5211" spans="1:12" ht="13.2">
      <c r="A5211" s="20" t="s">
        <v>18925</v>
      </c>
      <c r="B5211" s="1">
        <v>5</v>
      </c>
      <c r="D5211" s="1" t="s">
        <v>13578</v>
      </c>
      <c r="E5211" s="1" t="s">
        <v>36162</v>
      </c>
      <c r="H5211" s="1" t="s">
        <v>35395</v>
      </c>
      <c r="I5211" s="4"/>
      <c r="J5211" s="4" t="str">
        <f ca="1">IFERROR(__xludf.DUMMYFUNCTION("LEFT(INDEX(SPLIT(L5211, "" ""), 4), 2)"),"10")</f>
        <v>10</v>
      </c>
      <c r="K5211" s="1" t="s">
        <v>27491</v>
      </c>
      <c r="L5211" s="1" t="s">
        <v>35395</v>
      </c>
    </row>
    <row r="5212" spans="1:12" ht="13.2">
      <c r="A5212" s="20" t="s">
        <v>19274</v>
      </c>
      <c r="B5212" s="1">
        <v>5</v>
      </c>
      <c r="D5212" s="1" t="s">
        <v>13578</v>
      </c>
      <c r="E5212" s="1" t="s">
        <v>36163</v>
      </c>
      <c r="H5212" s="1" t="s">
        <v>35395</v>
      </c>
      <c r="I5212" s="4"/>
      <c r="J5212" s="4" t="str">
        <f ca="1">IFERROR(__xludf.DUMMYFUNCTION("LEFT(INDEX(SPLIT(L5212, "" ""), 4), 2)"),"10")</f>
        <v>10</v>
      </c>
      <c r="K5212" s="1" t="s">
        <v>27197</v>
      </c>
      <c r="L5212" s="1" t="s">
        <v>35395</v>
      </c>
    </row>
    <row r="5213" spans="1:12" ht="13.2">
      <c r="A5213" s="20" t="s">
        <v>36164</v>
      </c>
      <c r="B5213" s="1">
        <v>5</v>
      </c>
      <c r="D5213" s="1" t="s">
        <v>13578</v>
      </c>
      <c r="E5213" s="1" t="s">
        <v>36165</v>
      </c>
      <c r="H5213" s="1" t="s">
        <v>35395</v>
      </c>
      <c r="I5213" s="4"/>
      <c r="J5213" s="4" t="str">
        <f ca="1">IFERROR(__xludf.DUMMYFUNCTION("LEFT(INDEX(SPLIT(L5213, "" ""), 4), 2)"),"10")</f>
        <v>10</v>
      </c>
      <c r="K5213" s="1" t="s">
        <v>27581</v>
      </c>
      <c r="L5213" s="1" t="s">
        <v>35395</v>
      </c>
    </row>
    <row r="5214" spans="1:12" ht="13.2">
      <c r="A5214" s="20" t="s">
        <v>18878</v>
      </c>
      <c r="B5214" s="1">
        <v>5</v>
      </c>
      <c r="D5214" s="1" t="s">
        <v>13043</v>
      </c>
      <c r="E5214" s="1" t="s">
        <v>36166</v>
      </c>
      <c r="H5214" s="1" t="s">
        <v>35395</v>
      </c>
      <c r="I5214" s="4"/>
      <c r="J5214" s="4" t="str">
        <f ca="1">IFERROR(__xludf.DUMMYFUNCTION("LEFT(INDEX(SPLIT(L5214, "" ""), 4), 2)"),"10")</f>
        <v>10</v>
      </c>
      <c r="K5214" s="1" t="s">
        <v>27488</v>
      </c>
      <c r="L5214" s="1" t="s">
        <v>35395</v>
      </c>
    </row>
    <row r="5215" spans="1:12" ht="13.2">
      <c r="A5215" s="20" t="s">
        <v>20383</v>
      </c>
      <c r="B5215" s="1">
        <v>4</v>
      </c>
      <c r="D5215" s="1" t="s">
        <v>13043</v>
      </c>
      <c r="E5215" s="1" t="s">
        <v>36167</v>
      </c>
      <c r="H5215" s="1" t="s">
        <v>35395</v>
      </c>
      <c r="I5215" s="4"/>
      <c r="J5215" s="4" t="str">
        <f ca="1">IFERROR(__xludf.DUMMYFUNCTION("LEFT(INDEX(SPLIT(L5215, "" ""), 4), 2)"),"10")</f>
        <v>10</v>
      </c>
      <c r="K5215" s="1" t="s">
        <v>27308</v>
      </c>
      <c r="L5215" s="1" t="s">
        <v>35395</v>
      </c>
    </row>
    <row r="5216" spans="1:12" ht="13.2">
      <c r="A5216" s="20" t="s">
        <v>36168</v>
      </c>
      <c r="B5216" s="1">
        <v>5</v>
      </c>
      <c r="C5216" s="1" t="s">
        <v>36169</v>
      </c>
      <c r="D5216" s="1" t="s">
        <v>13043</v>
      </c>
      <c r="E5216" s="1" t="s">
        <v>36170</v>
      </c>
      <c r="H5216" s="1" t="s">
        <v>35395</v>
      </c>
      <c r="I5216" s="4"/>
      <c r="J5216" s="4" t="str">
        <f ca="1">IFERROR(__xludf.DUMMYFUNCTION("LEFT(INDEX(SPLIT(L5216, "" ""), 4), 2)"),"10")</f>
        <v>10</v>
      </c>
      <c r="K5216" s="1" t="s">
        <v>27431</v>
      </c>
      <c r="L5216" s="1" t="s">
        <v>35395</v>
      </c>
    </row>
    <row r="5217" spans="1:12" ht="13.2">
      <c r="A5217" s="20" t="s">
        <v>18878</v>
      </c>
      <c r="B5217" s="1">
        <v>5</v>
      </c>
      <c r="D5217" s="1" t="s">
        <v>13043</v>
      </c>
      <c r="E5217" s="1" t="s">
        <v>36171</v>
      </c>
      <c r="H5217" s="1" t="s">
        <v>35395</v>
      </c>
      <c r="I5217" s="4"/>
      <c r="J5217" s="4" t="str">
        <f ca="1">IFERROR(__xludf.DUMMYFUNCTION("LEFT(INDEX(SPLIT(L5217, "" ""), 4), 2)"),"10")</f>
        <v>10</v>
      </c>
      <c r="K5217" s="1" t="s">
        <v>27488</v>
      </c>
      <c r="L5217" s="1" t="s">
        <v>35395</v>
      </c>
    </row>
    <row r="5218" spans="1:12" ht="13.2">
      <c r="A5218" s="20" t="s">
        <v>36172</v>
      </c>
      <c r="B5218" s="1">
        <v>5</v>
      </c>
      <c r="D5218" s="1" t="s">
        <v>13043</v>
      </c>
      <c r="E5218" s="1" t="s">
        <v>36173</v>
      </c>
      <c r="H5218" s="1" t="s">
        <v>35395</v>
      </c>
      <c r="I5218" s="4"/>
      <c r="J5218" s="4" t="str">
        <f ca="1">IFERROR(__xludf.DUMMYFUNCTION("LEFT(INDEX(SPLIT(L5218, "" ""), 4), 2)"),"10")</f>
        <v>10</v>
      </c>
      <c r="K5218" s="1" t="s">
        <v>27581</v>
      </c>
      <c r="L5218" s="1" t="s">
        <v>35395</v>
      </c>
    </row>
    <row r="5219" spans="1:12" ht="13.2">
      <c r="A5219" s="20" t="s">
        <v>36174</v>
      </c>
      <c r="B5219" s="1">
        <v>5</v>
      </c>
      <c r="D5219" s="1" t="s">
        <v>13578</v>
      </c>
      <c r="E5219" s="1" t="s">
        <v>36175</v>
      </c>
      <c r="H5219" s="1" t="s">
        <v>35395</v>
      </c>
      <c r="I5219" s="4"/>
      <c r="J5219" s="4" t="str">
        <f ca="1">IFERROR(__xludf.DUMMYFUNCTION("LEFT(INDEX(SPLIT(L5219, "" ""), 4), 2)"),"10")</f>
        <v>10</v>
      </c>
      <c r="K5219" s="1" t="s">
        <v>27491</v>
      </c>
      <c r="L5219" s="1" t="s">
        <v>35395</v>
      </c>
    </row>
    <row r="5220" spans="1:12" ht="13.2">
      <c r="A5220" s="20" t="s">
        <v>18878</v>
      </c>
      <c r="B5220" s="1">
        <v>5</v>
      </c>
      <c r="D5220" s="1" t="s">
        <v>13043</v>
      </c>
      <c r="E5220" s="1" t="s">
        <v>36176</v>
      </c>
      <c r="H5220" s="1" t="s">
        <v>35395</v>
      </c>
      <c r="I5220" s="4"/>
      <c r="J5220" s="4" t="str">
        <f ca="1">IFERROR(__xludf.DUMMYFUNCTION("LEFT(INDEX(SPLIT(L5220, "" ""), 4), 2)"),"10")</f>
        <v>10</v>
      </c>
      <c r="K5220" s="1" t="s">
        <v>27488</v>
      </c>
      <c r="L5220" s="1" t="s">
        <v>35395</v>
      </c>
    </row>
    <row r="5221" spans="1:12" ht="13.2">
      <c r="A5221" s="20" t="s">
        <v>18878</v>
      </c>
      <c r="B5221" s="1">
        <v>4</v>
      </c>
      <c r="D5221" s="1" t="s">
        <v>13578</v>
      </c>
      <c r="E5221" s="1" t="s">
        <v>36177</v>
      </c>
      <c r="H5221" s="1" t="s">
        <v>35395</v>
      </c>
      <c r="I5221" s="4"/>
      <c r="J5221" s="4" t="str">
        <f ca="1">IFERROR(__xludf.DUMMYFUNCTION("LEFT(INDEX(SPLIT(L5221, "" ""), 4), 2)"),"10")</f>
        <v>10</v>
      </c>
      <c r="K5221" s="1" t="s">
        <v>27488</v>
      </c>
      <c r="L5221" s="1" t="s">
        <v>35395</v>
      </c>
    </row>
    <row r="5222" spans="1:12" ht="13.2">
      <c r="A5222" s="20" t="s">
        <v>18878</v>
      </c>
      <c r="B5222" s="1">
        <v>5</v>
      </c>
      <c r="D5222" s="1" t="s">
        <v>13578</v>
      </c>
      <c r="E5222" s="1" t="s">
        <v>36178</v>
      </c>
      <c r="H5222" s="1" t="s">
        <v>35395</v>
      </c>
      <c r="I5222" s="4"/>
      <c r="J5222" s="4" t="str">
        <f ca="1">IFERROR(__xludf.DUMMYFUNCTION("LEFT(INDEX(SPLIT(L5222, "" ""), 4), 2)"),"10")</f>
        <v>10</v>
      </c>
      <c r="K5222" s="1" t="s">
        <v>27488</v>
      </c>
      <c r="L5222" s="1" t="s">
        <v>35395</v>
      </c>
    </row>
    <row r="5223" spans="1:12" ht="13.2">
      <c r="A5223" s="20" t="s">
        <v>18878</v>
      </c>
      <c r="B5223" s="1">
        <v>5</v>
      </c>
      <c r="D5223" s="1" t="s">
        <v>13578</v>
      </c>
      <c r="E5223" s="1" t="s">
        <v>36179</v>
      </c>
      <c r="H5223" s="1" t="s">
        <v>35395</v>
      </c>
      <c r="I5223" s="4"/>
      <c r="J5223" s="4" t="str">
        <f ca="1">IFERROR(__xludf.DUMMYFUNCTION("LEFT(INDEX(SPLIT(L5223, "" ""), 4), 2)"),"10")</f>
        <v>10</v>
      </c>
      <c r="K5223" s="1" t="s">
        <v>27488</v>
      </c>
      <c r="L5223" s="1" t="s">
        <v>35395</v>
      </c>
    </row>
    <row r="5224" spans="1:12" ht="13.2">
      <c r="A5224" s="20" t="s">
        <v>36180</v>
      </c>
      <c r="B5224" s="1">
        <v>5</v>
      </c>
      <c r="D5224" s="1" t="s">
        <v>13578</v>
      </c>
      <c r="E5224" s="1" t="s">
        <v>36181</v>
      </c>
      <c r="H5224" s="1" t="s">
        <v>35395</v>
      </c>
      <c r="I5224" s="4"/>
      <c r="J5224" s="4" t="str">
        <f ca="1">IFERROR(__xludf.DUMMYFUNCTION("LEFT(INDEX(SPLIT(L5224, "" ""), 4), 2)"),"10")</f>
        <v>10</v>
      </c>
      <c r="K5224" s="1" t="s">
        <v>27491</v>
      </c>
      <c r="L5224" s="1" t="s">
        <v>35395</v>
      </c>
    </row>
    <row r="5225" spans="1:12" ht="13.2">
      <c r="A5225" s="20" t="s">
        <v>25149</v>
      </c>
      <c r="B5225" s="1">
        <v>5</v>
      </c>
      <c r="D5225" s="1" t="s">
        <v>13578</v>
      </c>
      <c r="E5225" s="1" t="s">
        <v>26097</v>
      </c>
      <c r="H5225" s="1" t="s">
        <v>35395</v>
      </c>
      <c r="I5225" s="4"/>
      <c r="J5225" s="4" t="str">
        <f ca="1">IFERROR(__xludf.DUMMYFUNCTION("LEFT(INDEX(SPLIT(L5225, "" ""), 4), 2)"),"10")</f>
        <v>10</v>
      </c>
      <c r="K5225" s="1" t="s">
        <v>27390</v>
      </c>
      <c r="L5225" s="1" t="s">
        <v>35395</v>
      </c>
    </row>
    <row r="5226" spans="1:12" ht="13.2">
      <c r="A5226" s="20" t="s">
        <v>36182</v>
      </c>
      <c r="B5226" s="1">
        <v>5</v>
      </c>
      <c r="D5226" s="1" t="s">
        <v>13043</v>
      </c>
      <c r="E5226" s="1" t="s">
        <v>36183</v>
      </c>
      <c r="H5226" s="1" t="s">
        <v>35395</v>
      </c>
      <c r="I5226" s="4"/>
      <c r="J5226" s="4" t="str">
        <f ca="1">IFERROR(__xludf.DUMMYFUNCTION("LEFT(INDEX(SPLIT(L5226, "" ""), 4), 2)"),"10")</f>
        <v>10</v>
      </c>
      <c r="K5226" s="1" t="s">
        <v>27491</v>
      </c>
      <c r="L5226" s="1" t="s">
        <v>35395</v>
      </c>
    </row>
    <row r="5227" spans="1:12" ht="13.2">
      <c r="A5227" s="20" t="s">
        <v>18878</v>
      </c>
      <c r="B5227" s="1">
        <v>5</v>
      </c>
      <c r="D5227" s="1" t="s">
        <v>19372</v>
      </c>
      <c r="E5227" s="1" t="s">
        <v>24030</v>
      </c>
      <c r="H5227" s="1" t="s">
        <v>35395</v>
      </c>
      <c r="I5227" s="4"/>
      <c r="J5227" s="4" t="str">
        <f ca="1">IFERROR(__xludf.DUMMYFUNCTION("LEFT(INDEX(SPLIT(L5227, "" ""), 4), 2)"),"10")</f>
        <v>10</v>
      </c>
      <c r="K5227" s="1" t="s">
        <v>27488</v>
      </c>
      <c r="L5227" s="1" t="s">
        <v>35395</v>
      </c>
    </row>
    <row r="5228" spans="1:12" ht="13.2">
      <c r="A5228" s="20" t="s">
        <v>23017</v>
      </c>
      <c r="B5228" s="1">
        <v>5</v>
      </c>
      <c r="D5228" s="1" t="s">
        <v>13578</v>
      </c>
      <c r="E5228" s="1" t="s">
        <v>36184</v>
      </c>
      <c r="H5228" s="1" t="s">
        <v>35395</v>
      </c>
      <c r="I5228" s="4"/>
      <c r="J5228" s="4" t="str">
        <f ca="1">IFERROR(__xludf.DUMMYFUNCTION("LEFT(INDEX(SPLIT(L5228, "" ""), 4), 2)"),"10")</f>
        <v>10</v>
      </c>
      <c r="K5228" s="1" t="s">
        <v>27197</v>
      </c>
      <c r="L5228" s="1" t="s">
        <v>35395</v>
      </c>
    </row>
    <row r="5229" spans="1:12" ht="13.2">
      <c r="A5229" s="20" t="s">
        <v>18878</v>
      </c>
      <c r="B5229" s="1">
        <v>5</v>
      </c>
      <c r="D5229" s="1" t="s">
        <v>13043</v>
      </c>
      <c r="E5229" s="1" t="s">
        <v>24431</v>
      </c>
      <c r="H5229" s="1" t="s">
        <v>35395</v>
      </c>
      <c r="I5229" s="4"/>
      <c r="J5229" s="4" t="str">
        <f ca="1">IFERROR(__xludf.DUMMYFUNCTION("LEFT(INDEX(SPLIT(L5229, "" ""), 4), 2)"),"10")</f>
        <v>10</v>
      </c>
      <c r="K5229" s="1" t="s">
        <v>27488</v>
      </c>
      <c r="L5229" s="1" t="s">
        <v>35395</v>
      </c>
    </row>
    <row r="5230" spans="1:12" ht="13.2">
      <c r="A5230" s="20" t="s">
        <v>18929</v>
      </c>
      <c r="B5230" s="1">
        <v>5</v>
      </c>
      <c r="D5230" s="1" t="s">
        <v>13043</v>
      </c>
      <c r="E5230" s="1" t="s">
        <v>32548</v>
      </c>
      <c r="H5230" s="1" t="s">
        <v>35395</v>
      </c>
      <c r="I5230" s="4"/>
      <c r="J5230" s="4" t="str">
        <f ca="1">IFERROR(__xludf.DUMMYFUNCTION("LEFT(INDEX(SPLIT(L5230, "" ""), 4), 2)"),"10")</f>
        <v>10</v>
      </c>
      <c r="K5230" s="1" t="s">
        <v>27738</v>
      </c>
      <c r="L5230" s="1" t="s">
        <v>35395</v>
      </c>
    </row>
    <row r="5231" spans="1:12" ht="13.2">
      <c r="A5231" s="20" t="s">
        <v>36185</v>
      </c>
      <c r="B5231" s="1">
        <v>5</v>
      </c>
      <c r="C5231" s="1" t="s">
        <v>36186</v>
      </c>
      <c r="D5231" s="1" t="s">
        <v>13043</v>
      </c>
      <c r="E5231" s="1" t="s">
        <v>36187</v>
      </c>
      <c r="H5231" s="1" t="s">
        <v>35395</v>
      </c>
      <c r="I5231" s="4"/>
      <c r="J5231" s="4" t="str">
        <f ca="1">IFERROR(__xludf.DUMMYFUNCTION("LEFT(INDEX(SPLIT(L5231, "" ""), 4), 2)"),"10")</f>
        <v>10</v>
      </c>
      <c r="K5231" s="1" t="s">
        <v>26621</v>
      </c>
      <c r="L5231" s="1" t="s">
        <v>35395</v>
      </c>
    </row>
    <row r="5232" spans="1:12" ht="13.2">
      <c r="A5232" s="20" t="s">
        <v>36188</v>
      </c>
      <c r="B5232" s="1">
        <v>5</v>
      </c>
      <c r="D5232" s="1" t="s">
        <v>13578</v>
      </c>
      <c r="E5232" s="1" t="s">
        <v>36189</v>
      </c>
      <c r="H5232" s="1" t="s">
        <v>35395</v>
      </c>
      <c r="I5232" s="4"/>
      <c r="J5232" s="4" t="str">
        <f ca="1">IFERROR(__xludf.DUMMYFUNCTION("LEFT(INDEX(SPLIT(L5232, "" ""), 4), 2)"),"10")</f>
        <v>10</v>
      </c>
      <c r="K5232" s="1" t="s">
        <v>27581</v>
      </c>
      <c r="L5232" s="1" t="s">
        <v>35395</v>
      </c>
    </row>
    <row r="5233" spans="1:12" ht="13.2">
      <c r="A5233" s="20" t="s">
        <v>18878</v>
      </c>
      <c r="B5233" s="1">
        <v>5</v>
      </c>
      <c r="D5233" s="1" t="s">
        <v>13578</v>
      </c>
      <c r="E5233" s="1" t="s">
        <v>36190</v>
      </c>
      <c r="H5233" s="1" t="s">
        <v>35395</v>
      </c>
      <c r="I5233" s="4"/>
      <c r="J5233" s="4" t="str">
        <f ca="1">IFERROR(__xludf.DUMMYFUNCTION("LEFT(INDEX(SPLIT(L5233, "" ""), 4), 2)"),"10")</f>
        <v>10</v>
      </c>
      <c r="K5233" s="1" t="s">
        <v>27488</v>
      </c>
      <c r="L5233" s="1" t="s">
        <v>35395</v>
      </c>
    </row>
    <row r="5234" spans="1:12" ht="13.2">
      <c r="A5234" s="20" t="s">
        <v>18878</v>
      </c>
      <c r="B5234" s="1">
        <v>5</v>
      </c>
      <c r="D5234" s="1" t="s">
        <v>10479</v>
      </c>
      <c r="E5234" s="1" t="s">
        <v>36191</v>
      </c>
      <c r="H5234" s="1" t="s">
        <v>35395</v>
      </c>
      <c r="I5234" s="4"/>
      <c r="J5234" s="4" t="str">
        <f ca="1">IFERROR(__xludf.DUMMYFUNCTION("LEFT(INDEX(SPLIT(L5234, "" ""), 4), 2)"),"10")</f>
        <v>10</v>
      </c>
      <c r="K5234" s="1" t="s">
        <v>27488</v>
      </c>
      <c r="L5234" s="1" t="s">
        <v>35395</v>
      </c>
    </row>
    <row r="5235" spans="1:12" ht="13.2">
      <c r="A5235" s="20" t="s">
        <v>18878</v>
      </c>
      <c r="B5235" s="1">
        <v>5</v>
      </c>
      <c r="D5235" s="1" t="s">
        <v>13043</v>
      </c>
      <c r="E5235" s="1" t="s">
        <v>31955</v>
      </c>
      <c r="H5235" s="1" t="s">
        <v>35395</v>
      </c>
      <c r="I5235" s="4"/>
      <c r="J5235" s="4" t="str">
        <f ca="1">IFERROR(__xludf.DUMMYFUNCTION("LEFT(INDEX(SPLIT(L5235, "" ""), 4), 2)"),"10")</f>
        <v>10</v>
      </c>
      <c r="K5235" s="1" t="s">
        <v>27488</v>
      </c>
      <c r="L5235" s="1" t="s">
        <v>35395</v>
      </c>
    </row>
    <row r="5236" spans="1:12" ht="13.2">
      <c r="A5236" s="20" t="s">
        <v>18878</v>
      </c>
      <c r="B5236" s="1">
        <v>5</v>
      </c>
      <c r="D5236" s="1" t="s">
        <v>13043</v>
      </c>
      <c r="E5236" s="1" t="s">
        <v>29331</v>
      </c>
      <c r="H5236" s="1" t="s">
        <v>35395</v>
      </c>
      <c r="I5236" s="4"/>
      <c r="J5236" s="4" t="str">
        <f ca="1">IFERROR(__xludf.DUMMYFUNCTION("LEFT(INDEX(SPLIT(L5236, "" ""), 4), 2)"),"10")</f>
        <v>10</v>
      </c>
      <c r="K5236" s="1" t="s">
        <v>27488</v>
      </c>
      <c r="L5236" s="1" t="s">
        <v>35395</v>
      </c>
    </row>
    <row r="5237" spans="1:12" ht="13.2">
      <c r="A5237" s="20" t="s">
        <v>7117</v>
      </c>
      <c r="B5237" s="1">
        <v>5</v>
      </c>
      <c r="D5237" s="1" t="s">
        <v>13578</v>
      </c>
      <c r="E5237" s="1" t="s">
        <v>36192</v>
      </c>
      <c r="H5237" s="1" t="s">
        <v>35395</v>
      </c>
      <c r="I5237" s="4"/>
      <c r="J5237" s="4" t="str">
        <f ca="1">IFERROR(__xludf.DUMMYFUNCTION("LEFT(INDEX(SPLIT(L5237, "" ""), 4), 2)"),"10")</f>
        <v>10</v>
      </c>
      <c r="K5237" s="1" t="s">
        <v>27197</v>
      </c>
      <c r="L5237" s="1" t="s">
        <v>35395</v>
      </c>
    </row>
    <row r="5238" spans="1:12" ht="13.2">
      <c r="A5238" s="20" t="s">
        <v>36193</v>
      </c>
      <c r="B5238" s="1">
        <v>5</v>
      </c>
      <c r="D5238" s="1" t="s">
        <v>13578</v>
      </c>
      <c r="E5238" s="1" t="s">
        <v>36194</v>
      </c>
      <c r="H5238" s="1" t="s">
        <v>35395</v>
      </c>
      <c r="I5238" s="4"/>
      <c r="J5238" s="4" t="str">
        <f ca="1">IFERROR(__xludf.DUMMYFUNCTION("LEFT(INDEX(SPLIT(L5238, "" ""), 4), 2)"),"10")</f>
        <v>10</v>
      </c>
      <c r="K5238" s="1" t="s">
        <v>27581</v>
      </c>
      <c r="L5238" s="1" t="s">
        <v>35395</v>
      </c>
    </row>
    <row r="5239" spans="1:12" ht="13.2">
      <c r="A5239" s="20" t="s">
        <v>20383</v>
      </c>
      <c r="B5239" s="1">
        <v>5</v>
      </c>
      <c r="D5239" s="1" t="s">
        <v>13578</v>
      </c>
      <c r="E5239" s="1" t="s">
        <v>554</v>
      </c>
      <c r="H5239" s="1" t="s">
        <v>35395</v>
      </c>
      <c r="I5239" s="4"/>
      <c r="J5239" s="4" t="str">
        <f ca="1">IFERROR(__xludf.DUMMYFUNCTION("LEFT(INDEX(SPLIT(L5239, "" ""), 4), 2)"),"10")</f>
        <v>10</v>
      </c>
      <c r="K5239" s="1" t="s">
        <v>27308</v>
      </c>
      <c r="L5239" s="1" t="s">
        <v>35395</v>
      </c>
    </row>
    <row r="5240" spans="1:12" ht="13.2">
      <c r="A5240" s="20" t="s">
        <v>18878</v>
      </c>
      <c r="B5240" s="1">
        <v>5</v>
      </c>
      <c r="D5240" s="1" t="s">
        <v>13578</v>
      </c>
      <c r="E5240" s="1" t="s">
        <v>36195</v>
      </c>
      <c r="H5240" s="1" t="s">
        <v>35395</v>
      </c>
      <c r="I5240" s="4"/>
      <c r="J5240" s="4" t="str">
        <f ca="1">IFERROR(__xludf.DUMMYFUNCTION("LEFT(INDEX(SPLIT(L5240, "" ""), 4), 2)"),"10")</f>
        <v>10</v>
      </c>
      <c r="K5240" s="1" t="s">
        <v>27488</v>
      </c>
      <c r="L5240" s="1" t="s">
        <v>35395</v>
      </c>
    </row>
    <row r="5241" spans="1:12" ht="13.2">
      <c r="A5241" s="20" t="s">
        <v>18878</v>
      </c>
      <c r="B5241" s="1">
        <v>1</v>
      </c>
      <c r="D5241" s="1" t="s">
        <v>13043</v>
      </c>
      <c r="E5241" s="1" t="s">
        <v>36196</v>
      </c>
      <c r="H5241" s="1" t="s">
        <v>35395</v>
      </c>
      <c r="I5241" s="4"/>
      <c r="J5241" s="4" t="str">
        <f ca="1">IFERROR(__xludf.DUMMYFUNCTION("LEFT(INDEX(SPLIT(L5241, "" ""), 4), 2)"),"10")</f>
        <v>10</v>
      </c>
      <c r="K5241" s="1" t="s">
        <v>27488</v>
      </c>
      <c r="L5241" s="1" t="s">
        <v>35395</v>
      </c>
    </row>
    <row r="5242" spans="1:12" ht="13.2">
      <c r="A5242" s="20" t="s">
        <v>18878</v>
      </c>
      <c r="B5242" s="1">
        <v>5</v>
      </c>
      <c r="D5242" s="1" t="s">
        <v>13043</v>
      </c>
      <c r="E5242" s="1" t="s">
        <v>19321</v>
      </c>
      <c r="H5242" s="1" t="s">
        <v>35395</v>
      </c>
      <c r="I5242" s="4"/>
      <c r="J5242" s="4" t="str">
        <f ca="1">IFERROR(__xludf.DUMMYFUNCTION("LEFT(INDEX(SPLIT(L5242, "" ""), 4), 2)"),"10")</f>
        <v>10</v>
      </c>
      <c r="K5242" s="1" t="s">
        <v>27488</v>
      </c>
      <c r="L5242" s="1" t="s">
        <v>35395</v>
      </c>
    </row>
    <row r="5243" spans="1:12" ht="13.2">
      <c r="A5243" s="20" t="s">
        <v>36197</v>
      </c>
      <c r="B5243" s="1">
        <v>5</v>
      </c>
      <c r="C5243" s="1" t="s">
        <v>36198</v>
      </c>
      <c r="D5243" s="1" t="s">
        <v>13043</v>
      </c>
      <c r="E5243" s="1" t="s">
        <v>36199</v>
      </c>
      <c r="H5243" s="1" t="s">
        <v>35395</v>
      </c>
      <c r="I5243" s="4"/>
      <c r="J5243" s="4" t="str">
        <f ca="1">IFERROR(__xludf.DUMMYFUNCTION("LEFT(INDEX(SPLIT(L5243, "" ""), 4), 2)"),"10")</f>
        <v>10</v>
      </c>
      <c r="K5243" s="1" t="s">
        <v>27668</v>
      </c>
      <c r="L5243" s="1" t="s">
        <v>35395</v>
      </c>
    </row>
    <row r="5244" spans="1:12" ht="13.2">
      <c r="A5244" s="20" t="s">
        <v>36200</v>
      </c>
      <c r="B5244" s="1">
        <v>5</v>
      </c>
      <c r="D5244" s="1" t="s">
        <v>13043</v>
      </c>
      <c r="E5244" s="1" t="s">
        <v>36201</v>
      </c>
      <c r="H5244" s="1" t="s">
        <v>35395</v>
      </c>
      <c r="I5244" s="4"/>
      <c r="J5244" s="4" t="str">
        <f ca="1">IFERROR(__xludf.DUMMYFUNCTION("LEFT(INDEX(SPLIT(L5244, "" ""), 4), 2)"),"10")</f>
        <v>10</v>
      </c>
      <c r="K5244" s="1" t="s">
        <v>27581</v>
      </c>
      <c r="L5244" s="1" t="s">
        <v>35395</v>
      </c>
    </row>
    <row r="5245" spans="1:12" ht="13.2">
      <c r="A5245" s="20" t="s">
        <v>18878</v>
      </c>
      <c r="B5245" s="1">
        <v>5</v>
      </c>
      <c r="D5245" s="1" t="s">
        <v>13578</v>
      </c>
      <c r="E5245" s="1" t="s">
        <v>36202</v>
      </c>
      <c r="H5245" s="1" t="s">
        <v>35395</v>
      </c>
      <c r="I5245" s="4"/>
      <c r="J5245" s="4" t="str">
        <f ca="1">IFERROR(__xludf.DUMMYFUNCTION("LEFT(INDEX(SPLIT(L5245, "" ""), 4), 2)"),"10")</f>
        <v>10</v>
      </c>
      <c r="K5245" s="1" t="s">
        <v>27488</v>
      </c>
      <c r="L5245" s="1" t="s">
        <v>35395</v>
      </c>
    </row>
    <row r="5246" spans="1:12" ht="13.2">
      <c r="A5246" s="20" t="s">
        <v>18878</v>
      </c>
      <c r="B5246" s="1">
        <v>5</v>
      </c>
      <c r="D5246" s="1" t="s">
        <v>13578</v>
      </c>
      <c r="E5246" s="1" t="s">
        <v>36203</v>
      </c>
      <c r="H5246" s="1" t="s">
        <v>35395</v>
      </c>
      <c r="I5246" s="4"/>
      <c r="J5246" s="4" t="str">
        <f ca="1">IFERROR(__xludf.DUMMYFUNCTION("LEFT(INDEX(SPLIT(L5246, "" ""), 4), 2)"),"10")</f>
        <v>10</v>
      </c>
      <c r="K5246" s="1" t="s">
        <v>27488</v>
      </c>
      <c r="L5246" s="1" t="s">
        <v>35395</v>
      </c>
    </row>
    <row r="5247" spans="1:12" ht="13.2">
      <c r="A5247" s="20" t="s">
        <v>20383</v>
      </c>
      <c r="B5247" s="1">
        <v>5</v>
      </c>
      <c r="D5247" s="1" t="s">
        <v>13578</v>
      </c>
      <c r="E5247" s="1" t="s">
        <v>300</v>
      </c>
      <c r="H5247" s="1" t="s">
        <v>35395</v>
      </c>
      <c r="I5247" s="4"/>
      <c r="J5247" s="4" t="str">
        <f ca="1">IFERROR(__xludf.DUMMYFUNCTION("LEFT(INDEX(SPLIT(L5247, "" ""), 4), 2)"),"10")</f>
        <v>10</v>
      </c>
      <c r="K5247" s="1" t="s">
        <v>27308</v>
      </c>
      <c r="L5247" s="1" t="s">
        <v>35395</v>
      </c>
    </row>
    <row r="5248" spans="1:12" ht="13.2">
      <c r="A5248" s="20" t="s">
        <v>19037</v>
      </c>
      <c r="B5248" s="1">
        <v>5</v>
      </c>
      <c r="D5248" s="1" t="s">
        <v>13043</v>
      </c>
      <c r="E5248" s="1" t="s">
        <v>2056</v>
      </c>
      <c r="H5248" s="1" t="s">
        <v>35395</v>
      </c>
      <c r="I5248" s="4"/>
      <c r="J5248" s="4" t="str">
        <f ca="1">IFERROR(__xludf.DUMMYFUNCTION("LEFT(INDEX(SPLIT(L5248, "" ""), 4), 2)"),"10")</f>
        <v>10</v>
      </c>
      <c r="K5248" s="1" t="s">
        <v>27197</v>
      </c>
      <c r="L5248" s="1" t="s">
        <v>35395</v>
      </c>
    </row>
    <row r="5249" spans="1:12" ht="13.2">
      <c r="A5249" s="20" t="s">
        <v>36204</v>
      </c>
      <c r="B5249" s="1">
        <v>5</v>
      </c>
      <c r="D5249" s="1" t="s">
        <v>13578</v>
      </c>
      <c r="E5249" s="1" t="s">
        <v>36205</v>
      </c>
      <c r="H5249" s="1" t="s">
        <v>35395</v>
      </c>
      <c r="I5249" s="4"/>
      <c r="J5249" s="4" t="str">
        <f ca="1">IFERROR(__xludf.DUMMYFUNCTION("LEFT(INDEX(SPLIT(L5249, "" ""), 4), 2)"),"10")</f>
        <v>10</v>
      </c>
      <c r="K5249" s="1" t="s">
        <v>27864</v>
      </c>
      <c r="L5249" s="1" t="s">
        <v>35395</v>
      </c>
    </row>
    <row r="5250" spans="1:12" ht="13.2">
      <c r="A5250" s="20" t="s">
        <v>18903</v>
      </c>
      <c r="B5250" s="1">
        <v>5</v>
      </c>
      <c r="D5250" s="1" t="s">
        <v>13578</v>
      </c>
      <c r="E5250" s="1" t="s">
        <v>108</v>
      </c>
      <c r="H5250" s="1" t="s">
        <v>35395</v>
      </c>
      <c r="I5250" s="4"/>
      <c r="J5250" s="4" t="str">
        <f ca="1">IFERROR(__xludf.DUMMYFUNCTION("LEFT(INDEX(SPLIT(L5250, "" ""), 4), 2)"),"10")</f>
        <v>10</v>
      </c>
      <c r="K5250" s="1" t="s">
        <v>27197</v>
      </c>
      <c r="L5250" s="1" t="s">
        <v>35395</v>
      </c>
    </row>
    <row r="5251" spans="1:12" ht="13.2">
      <c r="A5251" s="20" t="s">
        <v>18878</v>
      </c>
      <c r="B5251" s="1">
        <v>5</v>
      </c>
      <c r="D5251" s="1" t="s">
        <v>13043</v>
      </c>
      <c r="E5251" s="1" t="s">
        <v>19330</v>
      </c>
      <c r="H5251" s="1" t="s">
        <v>35395</v>
      </c>
      <c r="I5251" s="4"/>
      <c r="J5251" s="4" t="str">
        <f ca="1">IFERROR(__xludf.DUMMYFUNCTION("LEFT(INDEX(SPLIT(L5251, "" ""), 4), 2)"),"10")</f>
        <v>10</v>
      </c>
      <c r="K5251" s="1" t="s">
        <v>27488</v>
      </c>
      <c r="L5251" s="1" t="s">
        <v>35395</v>
      </c>
    </row>
    <row r="5252" spans="1:12" ht="13.2">
      <c r="A5252" s="20" t="s">
        <v>36206</v>
      </c>
      <c r="B5252" s="1">
        <v>5</v>
      </c>
      <c r="D5252" s="1" t="s">
        <v>13578</v>
      </c>
      <c r="E5252" s="1" t="s">
        <v>36207</v>
      </c>
      <c r="H5252" s="1" t="s">
        <v>35395</v>
      </c>
      <c r="I5252" s="4"/>
      <c r="J5252" s="4" t="str">
        <f ca="1">IFERROR(__xludf.DUMMYFUNCTION("LEFT(INDEX(SPLIT(L5252, "" ""), 4), 2)"),"10")</f>
        <v>10</v>
      </c>
      <c r="K5252" s="1" t="s">
        <v>36208</v>
      </c>
      <c r="L5252" s="1" t="s">
        <v>35395</v>
      </c>
    </row>
    <row r="5253" spans="1:12" ht="13.2">
      <c r="A5253" s="20" t="s">
        <v>26288</v>
      </c>
      <c r="B5253" s="1">
        <v>5</v>
      </c>
      <c r="D5253" s="1" t="s">
        <v>13578</v>
      </c>
      <c r="E5253" s="1" t="s">
        <v>2056</v>
      </c>
      <c r="H5253" s="1" t="s">
        <v>35395</v>
      </c>
      <c r="I5253" s="4"/>
      <c r="J5253" s="4" t="str">
        <f ca="1">IFERROR(__xludf.DUMMYFUNCTION("LEFT(INDEX(SPLIT(L5253, "" ""), 4), 2)"),"10")</f>
        <v>10</v>
      </c>
      <c r="K5253" s="1" t="s">
        <v>27197</v>
      </c>
      <c r="L5253" s="1" t="s">
        <v>35395</v>
      </c>
    </row>
    <row r="5254" spans="1:12" ht="13.2">
      <c r="A5254" s="20" t="s">
        <v>36209</v>
      </c>
      <c r="B5254" s="1">
        <v>4</v>
      </c>
      <c r="D5254" s="1" t="s">
        <v>13578</v>
      </c>
      <c r="E5254" s="1" t="s">
        <v>36210</v>
      </c>
      <c r="H5254" s="1" t="s">
        <v>35395</v>
      </c>
      <c r="I5254" s="4"/>
      <c r="J5254" s="4" t="str">
        <f ca="1">IFERROR(__xludf.DUMMYFUNCTION("LEFT(INDEX(SPLIT(L5254, "" ""), 4), 2)"),"10")</f>
        <v>10</v>
      </c>
      <c r="K5254" s="1" t="s">
        <v>27581</v>
      </c>
      <c r="L5254" s="1" t="s">
        <v>35395</v>
      </c>
    </row>
    <row r="5255" spans="1:12" ht="13.2">
      <c r="A5255" s="20" t="s">
        <v>18925</v>
      </c>
      <c r="B5255" s="1">
        <v>1</v>
      </c>
      <c r="D5255" s="1" t="s">
        <v>13043</v>
      </c>
      <c r="E5255" s="1" t="s">
        <v>36211</v>
      </c>
      <c r="H5255" s="1" t="s">
        <v>35395</v>
      </c>
      <c r="I5255" s="4"/>
      <c r="J5255" s="4" t="str">
        <f ca="1">IFERROR(__xludf.DUMMYFUNCTION("LEFT(INDEX(SPLIT(L5255, "" ""), 4), 2)"),"10")</f>
        <v>10</v>
      </c>
      <c r="K5255" s="1" t="s">
        <v>27491</v>
      </c>
      <c r="L5255" s="1" t="s">
        <v>35395</v>
      </c>
    </row>
    <row r="5256" spans="1:12" ht="13.2">
      <c r="A5256" s="20" t="s">
        <v>18878</v>
      </c>
      <c r="B5256" s="1">
        <v>5</v>
      </c>
      <c r="D5256" s="1" t="s">
        <v>10293</v>
      </c>
      <c r="E5256" s="1" t="s">
        <v>36212</v>
      </c>
      <c r="H5256" s="1" t="s">
        <v>35395</v>
      </c>
      <c r="I5256" s="4"/>
      <c r="J5256" s="4" t="str">
        <f ca="1">IFERROR(__xludf.DUMMYFUNCTION("LEFT(INDEX(SPLIT(L5256, "" ""), 4), 2)"),"10")</f>
        <v>10</v>
      </c>
      <c r="K5256" s="1" t="s">
        <v>27488</v>
      </c>
      <c r="L5256" s="1" t="s">
        <v>35395</v>
      </c>
    </row>
    <row r="5257" spans="1:12" ht="13.2">
      <c r="A5257" s="20" t="s">
        <v>18929</v>
      </c>
      <c r="B5257" s="1">
        <v>5</v>
      </c>
      <c r="D5257" s="1" t="s">
        <v>13043</v>
      </c>
      <c r="E5257" s="1" t="s">
        <v>36213</v>
      </c>
      <c r="H5257" s="1" t="s">
        <v>35395</v>
      </c>
      <c r="I5257" s="4"/>
      <c r="J5257" s="4" t="str">
        <f ca="1">IFERROR(__xludf.DUMMYFUNCTION("LEFT(INDEX(SPLIT(L5257, "" ""), 4), 2)"),"10")</f>
        <v>10</v>
      </c>
      <c r="K5257" s="1" t="s">
        <v>27738</v>
      </c>
      <c r="L5257" s="1" t="s">
        <v>35395</v>
      </c>
    </row>
    <row r="5258" spans="1:12" ht="13.2">
      <c r="A5258" s="20" t="s">
        <v>36214</v>
      </c>
      <c r="B5258" s="1">
        <v>5</v>
      </c>
      <c r="D5258" s="1" t="s">
        <v>13043</v>
      </c>
      <c r="E5258" s="1" t="s">
        <v>278</v>
      </c>
      <c r="H5258" s="1" t="s">
        <v>35395</v>
      </c>
      <c r="I5258" s="4"/>
      <c r="J5258" s="4" t="str">
        <f ca="1">IFERROR(__xludf.DUMMYFUNCTION("LEFT(INDEX(SPLIT(L5258, "" ""), 4), 2)"),"10")</f>
        <v>10</v>
      </c>
      <c r="K5258" s="1" t="s">
        <v>27581</v>
      </c>
      <c r="L5258" s="1" t="s">
        <v>35395</v>
      </c>
    </row>
    <row r="5259" spans="1:12" ht="13.2">
      <c r="A5259" s="20" t="s">
        <v>18929</v>
      </c>
      <c r="B5259" s="1">
        <v>5</v>
      </c>
      <c r="D5259" s="1" t="s">
        <v>13578</v>
      </c>
      <c r="E5259" s="1" t="s">
        <v>36215</v>
      </c>
      <c r="H5259" s="1" t="s">
        <v>35395</v>
      </c>
      <c r="I5259" s="4"/>
      <c r="J5259" s="4" t="str">
        <f ca="1">IFERROR(__xludf.DUMMYFUNCTION("LEFT(INDEX(SPLIT(L5259, "" ""), 4), 2)"),"10")</f>
        <v>10</v>
      </c>
      <c r="K5259" s="1" t="s">
        <v>27738</v>
      </c>
      <c r="L5259" s="1" t="s">
        <v>35395</v>
      </c>
    </row>
    <row r="5260" spans="1:12" ht="13.2">
      <c r="A5260" s="20" t="s">
        <v>36216</v>
      </c>
      <c r="B5260" s="1">
        <v>5</v>
      </c>
      <c r="D5260" s="1" t="s">
        <v>13043</v>
      </c>
      <c r="E5260" s="1" t="s">
        <v>36217</v>
      </c>
      <c r="H5260" s="1" t="s">
        <v>35395</v>
      </c>
      <c r="I5260" s="4"/>
      <c r="J5260" s="4" t="str">
        <f ca="1">IFERROR(__xludf.DUMMYFUNCTION("LEFT(INDEX(SPLIT(L5260, "" ""), 4), 2)"),"10")</f>
        <v>10</v>
      </c>
      <c r="K5260" s="1" t="s">
        <v>26960</v>
      </c>
      <c r="L5260" s="1" t="s">
        <v>35395</v>
      </c>
    </row>
    <row r="5261" spans="1:12" ht="13.2">
      <c r="A5261" s="20" t="s">
        <v>36218</v>
      </c>
      <c r="B5261" s="1">
        <v>5</v>
      </c>
      <c r="D5261" s="1" t="s">
        <v>13578</v>
      </c>
      <c r="E5261" s="1" t="s">
        <v>36219</v>
      </c>
      <c r="H5261" s="1" t="s">
        <v>35395</v>
      </c>
      <c r="I5261" s="4"/>
      <c r="J5261" s="4" t="str">
        <f ca="1">IFERROR(__xludf.DUMMYFUNCTION("LEFT(INDEX(SPLIT(L5261, "" ""), 4), 2)"),"10")</f>
        <v>10</v>
      </c>
      <c r="K5261" s="1" t="s">
        <v>27864</v>
      </c>
      <c r="L5261" s="1" t="s">
        <v>35395</v>
      </c>
    </row>
    <row r="5262" spans="1:12" ht="13.2">
      <c r="A5262" s="20" t="s">
        <v>18844</v>
      </c>
      <c r="B5262" s="1">
        <v>5</v>
      </c>
      <c r="D5262" s="1" t="s">
        <v>13043</v>
      </c>
      <c r="E5262" s="1" t="s">
        <v>36220</v>
      </c>
      <c r="H5262" s="1" t="s">
        <v>35395</v>
      </c>
      <c r="I5262" s="4"/>
      <c r="J5262" s="4" t="str">
        <f ca="1">IFERROR(__xludf.DUMMYFUNCTION("LEFT(INDEX(SPLIT(L5262, "" ""), 4), 2)"),"10")</f>
        <v>10</v>
      </c>
      <c r="K5262" s="1" t="s">
        <v>27197</v>
      </c>
      <c r="L5262" s="1" t="s">
        <v>35395</v>
      </c>
    </row>
    <row r="5263" spans="1:12" ht="13.2">
      <c r="A5263" s="20" t="s">
        <v>18844</v>
      </c>
      <c r="B5263" s="1">
        <v>5</v>
      </c>
      <c r="D5263" s="1" t="s">
        <v>10347</v>
      </c>
      <c r="E5263" s="1" t="s">
        <v>36221</v>
      </c>
      <c r="H5263" s="1" t="s">
        <v>35395</v>
      </c>
      <c r="I5263" s="4"/>
      <c r="J5263" s="4" t="str">
        <f ca="1">IFERROR(__xludf.DUMMYFUNCTION("LEFT(INDEX(SPLIT(L5263, "" ""), 4), 2)"),"10")</f>
        <v>10</v>
      </c>
      <c r="K5263" s="1" t="s">
        <v>27197</v>
      </c>
      <c r="L5263" s="1" t="s">
        <v>35395</v>
      </c>
    </row>
    <row r="5264" spans="1:12" ht="13.2">
      <c r="A5264" s="20" t="s">
        <v>36222</v>
      </c>
      <c r="B5264" s="1">
        <v>1</v>
      </c>
      <c r="D5264" s="1" t="s">
        <v>13578</v>
      </c>
      <c r="E5264" s="1" t="s">
        <v>36223</v>
      </c>
      <c r="H5264" s="1" t="s">
        <v>35395</v>
      </c>
      <c r="I5264" s="4"/>
      <c r="J5264" s="4" t="str">
        <f ca="1">IFERROR(__xludf.DUMMYFUNCTION("LEFT(INDEX(SPLIT(L5264, "" ""), 4), 2)"),"10")</f>
        <v>10</v>
      </c>
      <c r="K5264" s="1" t="s">
        <v>27581</v>
      </c>
      <c r="L5264" s="1" t="s">
        <v>35395</v>
      </c>
    </row>
    <row r="5265" spans="1:12" ht="13.2">
      <c r="A5265" s="20" t="s">
        <v>36224</v>
      </c>
      <c r="B5265" s="1">
        <v>5</v>
      </c>
      <c r="D5265" s="1" t="s">
        <v>13578</v>
      </c>
      <c r="E5265" s="1" t="s">
        <v>36225</v>
      </c>
      <c r="H5265" s="1" t="s">
        <v>35395</v>
      </c>
      <c r="I5265" s="4"/>
      <c r="J5265" s="4" t="str">
        <f ca="1">IFERROR(__xludf.DUMMYFUNCTION("LEFT(INDEX(SPLIT(L5265, "" ""), 4), 2)"),"10")</f>
        <v>10</v>
      </c>
      <c r="K5265" s="1" t="s">
        <v>27581</v>
      </c>
      <c r="L5265" s="1" t="s">
        <v>35395</v>
      </c>
    </row>
    <row r="5266" spans="1:12" ht="13.2">
      <c r="A5266" s="20" t="s">
        <v>36226</v>
      </c>
      <c r="B5266" s="1">
        <v>5</v>
      </c>
      <c r="D5266" s="1" t="s">
        <v>13043</v>
      </c>
      <c r="E5266" s="1" t="s">
        <v>36227</v>
      </c>
      <c r="H5266" s="1" t="s">
        <v>35395</v>
      </c>
      <c r="I5266" s="4"/>
      <c r="J5266" s="4" t="str">
        <f ca="1">IFERROR(__xludf.DUMMYFUNCTION("LEFT(INDEX(SPLIT(L5266, "" ""), 4), 2)"),"10")</f>
        <v>10</v>
      </c>
      <c r="K5266" s="1" t="s">
        <v>27581</v>
      </c>
      <c r="L5266" s="1" t="s">
        <v>35395</v>
      </c>
    </row>
    <row r="5267" spans="1:12" ht="13.2">
      <c r="A5267" s="20" t="s">
        <v>36228</v>
      </c>
      <c r="B5267" s="1">
        <v>5</v>
      </c>
      <c r="D5267" s="1" t="s">
        <v>13578</v>
      </c>
      <c r="E5267" s="1" t="s">
        <v>36229</v>
      </c>
      <c r="H5267" s="1" t="s">
        <v>35395</v>
      </c>
      <c r="I5267" s="4"/>
      <c r="J5267" s="4" t="str">
        <f ca="1">IFERROR(__xludf.DUMMYFUNCTION("LEFT(INDEX(SPLIT(L5267, "" ""), 4), 2)"),"10")</f>
        <v>10</v>
      </c>
      <c r="K5267" s="1" t="s">
        <v>27491</v>
      </c>
      <c r="L5267" s="1" t="s">
        <v>35395</v>
      </c>
    </row>
    <row r="5268" spans="1:12" ht="13.2">
      <c r="A5268" s="20" t="s">
        <v>18973</v>
      </c>
      <c r="B5268" s="1">
        <v>5</v>
      </c>
      <c r="D5268" s="1" t="s">
        <v>19372</v>
      </c>
      <c r="E5268" s="1" t="s">
        <v>36230</v>
      </c>
      <c r="H5268" s="1" t="s">
        <v>35395</v>
      </c>
      <c r="I5268" s="4"/>
      <c r="J5268" s="4" t="str">
        <f ca="1">IFERROR(__xludf.DUMMYFUNCTION("LEFT(INDEX(SPLIT(L5268, "" ""), 4), 2)"),"10")</f>
        <v>10</v>
      </c>
      <c r="K5268" s="1" t="s">
        <v>27197</v>
      </c>
      <c r="L5268" s="1" t="s">
        <v>35395</v>
      </c>
    </row>
    <row r="5269" spans="1:12" ht="13.2">
      <c r="A5269" s="20" t="s">
        <v>8726</v>
      </c>
      <c r="B5269" s="1">
        <v>5</v>
      </c>
      <c r="D5269" s="1" t="s">
        <v>13043</v>
      </c>
      <c r="E5269" s="1" t="s">
        <v>36231</v>
      </c>
      <c r="H5269" s="1" t="s">
        <v>35395</v>
      </c>
      <c r="I5269" s="4"/>
      <c r="J5269" s="4" t="str">
        <f ca="1">IFERROR(__xludf.DUMMYFUNCTION("LEFT(INDEX(SPLIT(L5269, "" ""), 4), 2)"),"10")</f>
        <v>10</v>
      </c>
      <c r="K5269" s="1" t="s">
        <v>27197</v>
      </c>
      <c r="L5269" s="1" t="s">
        <v>35395</v>
      </c>
    </row>
    <row r="5270" spans="1:12" ht="13.2">
      <c r="A5270" s="20" t="s">
        <v>36232</v>
      </c>
      <c r="B5270" s="1">
        <v>5</v>
      </c>
      <c r="D5270" s="1" t="s">
        <v>10736</v>
      </c>
      <c r="E5270" s="1" t="s">
        <v>36233</v>
      </c>
      <c r="H5270" s="1" t="s">
        <v>35395</v>
      </c>
      <c r="I5270" s="4"/>
      <c r="J5270" s="4" t="str">
        <f ca="1">IFERROR(__xludf.DUMMYFUNCTION("LEFT(INDEX(SPLIT(L5270, "" ""), 4), 2)"),"10")</f>
        <v>10</v>
      </c>
      <c r="K5270" s="1" t="s">
        <v>26960</v>
      </c>
      <c r="L5270" s="1" t="s">
        <v>35395</v>
      </c>
    </row>
    <row r="5271" spans="1:12" ht="13.2">
      <c r="A5271" s="20" t="s">
        <v>36234</v>
      </c>
      <c r="B5271" s="1">
        <v>5</v>
      </c>
      <c r="D5271" s="1" t="s">
        <v>13578</v>
      </c>
      <c r="E5271" s="1" t="s">
        <v>36235</v>
      </c>
      <c r="H5271" s="1" t="s">
        <v>35395</v>
      </c>
      <c r="I5271" s="4"/>
      <c r="J5271" s="4" t="str">
        <f ca="1">IFERROR(__xludf.DUMMYFUNCTION("LEFT(INDEX(SPLIT(L5271, "" ""), 4), 2)"),"10")</f>
        <v>10</v>
      </c>
      <c r="K5271" s="1" t="s">
        <v>27491</v>
      </c>
      <c r="L5271" s="1" t="s">
        <v>35395</v>
      </c>
    </row>
    <row r="5272" spans="1:12" ht="13.2">
      <c r="A5272" s="20" t="s">
        <v>36236</v>
      </c>
      <c r="B5272" s="1">
        <v>5</v>
      </c>
      <c r="D5272" s="1" t="s">
        <v>13578</v>
      </c>
      <c r="E5272" s="1" t="s">
        <v>36237</v>
      </c>
      <c r="H5272" s="1" t="s">
        <v>35395</v>
      </c>
      <c r="I5272" s="4"/>
      <c r="J5272" s="4" t="str">
        <f ca="1">IFERROR(__xludf.DUMMYFUNCTION("LEFT(INDEX(SPLIT(L5272, "" ""), 4), 2)"),"10")</f>
        <v>10</v>
      </c>
      <c r="K5272" s="1" t="s">
        <v>27491</v>
      </c>
      <c r="L5272" s="1" t="s">
        <v>35395</v>
      </c>
    </row>
    <row r="5273" spans="1:12" ht="13.2">
      <c r="A5273" s="20" t="s">
        <v>1548</v>
      </c>
      <c r="B5273" s="1">
        <v>5</v>
      </c>
      <c r="D5273" s="1" t="s">
        <v>19372</v>
      </c>
      <c r="E5273" s="1" t="s">
        <v>1653</v>
      </c>
      <c r="H5273" s="1" t="s">
        <v>35395</v>
      </c>
      <c r="I5273" s="4"/>
      <c r="J5273" s="4" t="str">
        <f ca="1">IFERROR(__xludf.DUMMYFUNCTION("LEFT(INDEX(SPLIT(L5273, "" ""), 4), 2)"),"10")</f>
        <v>10</v>
      </c>
      <c r="K5273" s="1" t="s">
        <v>27197</v>
      </c>
      <c r="L5273" s="1" t="s">
        <v>35395</v>
      </c>
    </row>
    <row r="5274" spans="1:12" ht="13.2">
      <c r="A5274" s="20" t="s">
        <v>26380</v>
      </c>
      <c r="B5274" s="1">
        <v>5</v>
      </c>
      <c r="D5274" s="1" t="s">
        <v>19372</v>
      </c>
      <c r="E5274" s="1" t="s">
        <v>1653</v>
      </c>
      <c r="H5274" s="1" t="s">
        <v>35395</v>
      </c>
      <c r="I5274" s="4"/>
      <c r="J5274" s="4" t="str">
        <f ca="1">IFERROR(__xludf.DUMMYFUNCTION("LEFT(INDEX(SPLIT(L5274, "" ""), 4), 2)"),"10")</f>
        <v>10</v>
      </c>
      <c r="K5274" s="1" t="s">
        <v>27197</v>
      </c>
      <c r="L5274" s="1" t="s">
        <v>35395</v>
      </c>
    </row>
    <row r="5275" spans="1:12" ht="13.2">
      <c r="A5275" s="20" t="s">
        <v>20618</v>
      </c>
      <c r="B5275" s="1">
        <v>5</v>
      </c>
      <c r="D5275" s="1" t="s">
        <v>19372</v>
      </c>
      <c r="E5275" s="1" t="s">
        <v>1653</v>
      </c>
      <c r="H5275" s="1" t="s">
        <v>35395</v>
      </c>
      <c r="I5275" s="4"/>
      <c r="J5275" s="4" t="str">
        <f ca="1">IFERROR(__xludf.DUMMYFUNCTION("LEFT(INDEX(SPLIT(L5275, "" ""), 4), 2)"),"10")</f>
        <v>10</v>
      </c>
      <c r="K5275" s="1" t="s">
        <v>27197</v>
      </c>
      <c r="L5275" s="1" t="s">
        <v>35395</v>
      </c>
    </row>
    <row r="5276" spans="1:12" ht="13.2">
      <c r="A5276" s="20" t="s">
        <v>36238</v>
      </c>
      <c r="B5276" s="1">
        <v>5</v>
      </c>
      <c r="D5276" s="1" t="s">
        <v>13578</v>
      </c>
      <c r="E5276" s="1" t="s">
        <v>36239</v>
      </c>
      <c r="H5276" s="1" t="s">
        <v>35395</v>
      </c>
      <c r="I5276" s="4"/>
      <c r="J5276" s="4" t="str">
        <f ca="1">IFERROR(__xludf.DUMMYFUNCTION("LEFT(INDEX(SPLIT(L5276, "" ""), 4), 2)"),"10")</f>
        <v>10</v>
      </c>
      <c r="K5276" s="1" t="s">
        <v>27491</v>
      </c>
      <c r="L5276" s="1" t="s">
        <v>35395</v>
      </c>
    </row>
    <row r="5277" spans="1:12" ht="13.2">
      <c r="A5277" s="20" t="s">
        <v>36240</v>
      </c>
      <c r="B5277" s="1">
        <v>5</v>
      </c>
      <c r="D5277" s="1" t="s">
        <v>13043</v>
      </c>
      <c r="E5277" s="1" t="s">
        <v>7613</v>
      </c>
      <c r="H5277" s="1" t="s">
        <v>35395</v>
      </c>
      <c r="I5277" s="4"/>
      <c r="J5277" s="4" t="str">
        <f ca="1">IFERROR(__xludf.DUMMYFUNCTION("LEFT(INDEX(SPLIT(L5277, "" ""), 4), 2)"),"10")</f>
        <v>10</v>
      </c>
      <c r="K5277" s="1" t="s">
        <v>27491</v>
      </c>
      <c r="L5277" s="1" t="s">
        <v>35395</v>
      </c>
    </row>
    <row r="5278" spans="1:12" ht="13.2">
      <c r="A5278" s="20" t="s">
        <v>36241</v>
      </c>
      <c r="B5278" s="1">
        <v>5</v>
      </c>
      <c r="D5278" s="1" t="s">
        <v>13578</v>
      </c>
      <c r="E5278" s="1" t="s">
        <v>36242</v>
      </c>
      <c r="H5278" s="1" t="s">
        <v>35395</v>
      </c>
      <c r="I5278" s="4"/>
      <c r="J5278" s="4" t="str">
        <f ca="1">IFERROR(__xludf.DUMMYFUNCTION("LEFT(INDEX(SPLIT(L5278, "" ""), 4), 2)"),"10")</f>
        <v>10</v>
      </c>
      <c r="K5278" s="1" t="s">
        <v>27864</v>
      </c>
      <c r="L5278" s="1" t="s">
        <v>35395</v>
      </c>
    </row>
    <row r="5279" spans="1:12" ht="13.2">
      <c r="A5279" s="20" t="s">
        <v>36243</v>
      </c>
      <c r="B5279" s="1">
        <v>5</v>
      </c>
      <c r="C5279" s="1" t="s">
        <v>36244</v>
      </c>
      <c r="D5279" s="1" t="s">
        <v>13578</v>
      </c>
      <c r="E5279" s="1" t="s">
        <v>27491</v>
      </c>
      <c r="H5279" s="1" t="s">
        <v>35395</v>
      </c>
      <c r="I5279" s="4"/>
      <c r="J5279" s="4" t="str">
        <f ca="1">IFERROR(__xludf.DUMMYFUNCTION("LEFT(INDEX(SPLIT(L5279, "" ""), 4), 2)"),"10")</f>
        <v>10</v>
      </c>
      <c r="L5279" s="1" t="s">
        <v>35395</v>
      </c>
    </row>
    <row r="5280" spans="1:12" ht="13.2">
      <c r="A5280" s="20" t="s">
        <v>21283</v>
      </c>
      <c r="B5280" s="1">
        <v>1</v>
      </c>
      <c r="C5280" s="1" t="s">
        <v>36245</v>
      </c>
      <c r="D5280" s="1" t="s">
        <v>19372</v>
      </c>
      <c r="E5280" s="1" t="s">
        <v>36246</v>
      </c>
      <c r="H5280" s="1" t="s">
        <v>36247</v>
      </c>
      <c r="I5280" s="4"/>
      <c r="J5280" s="4" t="str">
        <f ca="1">IFERROR(__xludf.DUMMYFUNCTION("LEFT(INDEX(SPLIT(L5280, "" ""), 4), 2)"),"10")</f>
        <v>10</v>
      </c>
      <c r="K5280" s="1" t="s">
        <v>26647</v>
      </c>
      <c r="L5280" s="1" t="s">
        <v>36247</v>
      </c>
    </row>
    <row r="5281" spans="1:12" ht="13.2">
      <c r="A5281" s="20" t="s">
        <v>35067</v>
      </c>
      <c r="B5281" s="1">
        <v>4</v>
      </c>
      <c r="C5281" s="1" t="s">
        <v>36248</v>
      </c>
      <c r="D5281" s="1" t="s">
        <v>13043</v>
      </c>
      <c r="E5281" s="1" t="s">
        <v>36249</v>
      </c>
      <c r="H5281" s="1" t="s">
        <v>36247</v>
      </c>
      <c r="I5281" s="4"/>
      <c r="J5281" s="4" t="str">
        <f ca="1">IFERROR(__xludf.DUMMYFUNCTION("LEFT(INDEX(SPLIT(L5281, "" ""), 4), 2)"),"10")</f>
        <v>10</v>
      </c>
      <c r="K5281" s="1" t="s">
        <v>30155</v>
      </c>
      <c r="L5281" s="1" t="s">
        <v>36247</v>
      </c>
    </row>
    <row r="5282" spans="1:12" ht="13.2">
      <c r="A5282" s="20" t="s">
        <v>36250</v>
      </c>
      <c r="B5282" s="1">
        <v>5</v>
      </c>
      <c r="C5282" s="1" t="s">
        <v>36251</v>
      </c>
      <c r="D5282" s="1" t="s">
        <v>13043</v>
      </c>
      <c r="E5282" s="1" t="s">
        <v>36252</v>
      </c>
      <c r="H5282" s="1" t="s">
        <v>36247</v>
      </c>
      <c r="I5282" s="4"/>
      <c r="J5282" s="4" t="str">
        <f ca="1">IFERROR(__xludf.DUMMYFUNCTION("LEFT(INDEX(SPLIT(L5282, "" ""), 4), 2)"),"10")</f>
        <v>10</v>
      </c>
      <c r="K5282" s="1" t="s">
        <v>30155</v>
      </c>
      <c r="L5282" s="1" t="s">
        <v>36247</v>
      </c>
    </row>
    <row r="5283" spans="1:12" ht="13.2">
      <c r="A5283" s="20" t="s">
        <v>36253</v>
      </c>
      <c r="B5283" s="1">
        <v>5</v>
      </c>
      <c r="C5283" s="1" t="s">
        <v>36254</v>
      </c>
      <c r="D5283" s="1" t="s">
        <v>13043</v>
      </c>
      <c r="E5283" s="1" t="s">
        <v>36255</v>
      </c>
      <c r="H5283" s="1" t="s">
        <v>36247</v>
      </c>
      <c r="I5283" s="4"/>
      <c r="J5283" s="4" t="str">
        <f ca="1">IFERROR(__xludf.DUMMYFUNCTION("LEFT(INDEX(SPLIT(L5283, "" ""), 4), 2)"),"10")</f>
        <v>10</v>
      </c>
      <c r="K5283" s="1" t="s">
        <v>30155</v>
      </c>
      <c r="L5283" s="1" t="s">
        <v>36247</v>
      </c>
    </row>
    <row r="5284" spans="1:12" ht="13.2">
      <c r="A5284" s="20" t="s">
        <v>30522</v>
      </c>
      <c r="B5284" s="1">
        <v>5</v>
      </c>
      <c r="C5284" s="1" t="s">
        <v>36256</v>
      </c>
      <c r="D5284" s="1" t="s">
        <v>13043</v>
      </c>
      <c r="E5284" s="1" t="s">
        <v>36257</v>
      </c>
      <c r="H5284" s="1" t="s">
        <v>36247</v>
      </c>
      <c r="I5284" s="4"/>
      <c r="J5284" s="4" t="str">
        <f ca="1">IFERROR(__xludf.DUMMYFUNCTION("LEFT(INDEX(SPLIT(L5284, "" ""), 4), 2)"),"10")</f>
        <v>10</v>
      </c>
      <c r="K5284" s="1" t="s">
        <v>30155</v>
      </c>
      <c r="L5284" s="1" t="s">
        <v>36247</v>
      </c>
    </row>
    <row r="5285" spans="1:12" ht="13.2">
      <c r="A5285" s="20" t="s">
        <v>36258</v>
      </c>
      <c r="B5285" s="1">
        <v>4</v>
      </c>
      <c r="C5285" s="1" t="s">
        <v>36259</v>
      </c>
      <c r="D5285" s="1" t="s">
        <v>13043</v>
      </c>
      <c r="E5285" s="1" t="s">
        <v>36260</v>
      </c>
      <c r="H5285" s="1" t="s">
        <v>36247</v>
      </c>
      <c r="I5285" s="4"/>
      <c r="J5285" s="4" t="str">
        <f ca="1">IFERROR(__xludf.DUMMYFUNCTION("LEFT(INDEX(SPLIT(L5285, "" ""), 4), 2)"),"10")</f>
        <v>10</v>
      </c>
      <c r="K5285" s="1" t="s">
        <v>28475</v>
      </c>
      <c r="L5285" s="1" t="s">
        <v>36247</v>
      </c>
    </row>
    <row r="5286" spans="1:12" ht="13.2">
      <c r="A5286" s="20" t="s">
        <v>36261</v>
      </c>
      <c r="B5286" s="1">
        <v>4</v>
      </c>
      <c r="C5286" s="1" t="s">
        <v>36262</v>
      </c>
      <c r="D5286" s="1" t="s">
        <v>13043</v>
      </c>
      <c r="E5286" s="1" t="s">
        <v>36263</v>
      </c>
      <c r="H5286" s="1" t="s">
        <v>36247</v>
      </c>
      <c r="I5286" s="4"/>
      <c r="J5286" s="4" t="str">
        <f ca="1">IFERROR(__xludf.DUMMYFUNCTION("LEFT(INDEX(SPLIT(L5286, "" ""), 4), 2)"),"10")</f>
        <v>10</v>
      </c>
      <c r="K5286" s="1" t="s">
        <v>30155</v>
      </c>
      <c r="L5286" s="1" t="s">
        <v>36247</v>
      </c>
    </row>
    <row r="5287" spans="1:12" ht="13.2">
      <c r="A5287" s="20" t="s">
        <v>36264</v>
      </c>
      <c r="B5287" s="1">
        <v>5</v>
      </c>
      <c r="C5287" s="1" t="s">
        <v>36265</v>
      </c>
      <c r="D5287" s="1" t="s">
        <v>13043</v>
      </c>
      <c r="E5287" s="1" t="s">
        <v>36266</v>
      </c>
      <c r="H5287" s="1" t="s">
        <v>36247</v>
      </c>
      <c r="I5287" s="4"/>
      <c r="J5287" s="4" t="str">
        <f ca="1">IFERROR(__xludf.DUMMYFUNCTION("LEFT(INDEX(SPLIT(L5287, "" ""), 4), 2)"),"10")</f>
        <v>10</v>
      </c>
      <c r="K5287" s="1" t="s">
        <v>30155</v>
      </c>
      <c r="L5287" s="1" t="s">
        <v>36247</v>
      </c>
    </row>
    <row r="5288" spans="1:12" ht="13.2">
      <c r="A5288" s="20" t="s">
        <v>36261</v>
      </c>
      <c r="B5288" s="1">
        <v>4</v>
      </c>
      <c r="C5288" s="1" t="s">
        <v>36267</v>
      </c>
      <c r="D5288" s="1" t="s">
        <v>13043</v>
      </c>
      <c r="E5288" s="1" t="s">
        <v>36268</v>
      </c>
      <c r="H5288" s="1" t="s">
        <v>36247</v>
      </c>
      <c r="I5288" s="4"/>
      <c r="J5288" s="4" t="str">
        <f ca="1">IFERROR(__xludf.DUMMYFUNCTION("LEFT(INDEX(SPLIT(L5288, "" ""), 4), 2)"),"10")</f>
        <v>10</v>
      </c>
      <c r="K5288" s="1" t="s">
        <v>30155</v>
      </c>
      <c r="L5288" s="1" t="s">
        <v>36247</v>
      </c>
    </row>
    <row r="5289" spans="1:12" ht="13.2">
      <c r="A5289" s="20" t="s">
        <v>36269</v>
      </c>
      <c r="B5289" s="1">
        <v>5</v>
      </c>
      <c r="C5289" s="1" t="s">
        <v>36270</v>
      </c>
      <c r="D5289" s="1" t="s">
        <v>13043</v>
      </c>
      <c r="E5289" s="1" t="s">
        <v>36271</v>
      </c>
      <c r="H5289" s="1" t="s">
        <v>36247</v>
      </c>
      <c r="I5289" s="4"/>
      <c r="J5289" s="4" t="str">
        <f ca="1">IFERROR(__xludf.DUMMYFUNCTION("LEFT(INDEX(SPLIT(L5289, "" ""), 4), 2)"),"10")</f>
        <v>10</v>
      </c>
      <c r="K5289" s="1" t="s">
        <v>26628</v>
      </c>
      <c r="L5289" s="1" t="s">
        <v>36247</v>
      </c>
    </row>
    <row r="5290" spans="1:12" ht="13.2">
      <c r="A5290" s="20" t="s">
        <v>36272</v>
      </c>
      <c r="B5290" s="1">
        <v>4</v>
      </c>
      <c r="C5290" s="1" t="s">
        <v>36273</v>
      </c>
      <c r="D5290" s="1" t="s">
        <v>13043</v>
      </c>
      <c r="E5290" s="1" t="s">
        <v>36274</v>
      </c>
      <c r="H5290" s="1" t="s">
        <v>36247</v>
      </c>
      <c r="I5290" s="4"/>
      <c r="J5290" s="4" t="str">
        <f ca="1">IFERROR(__xludf.DUMMYFUNCTION("LEFT(INDEX(SPLIT(L5290, "" ""), 4), 2)"),"10")</f>
        <v>10</v>
      </c>
      <c r="K5290" s="1" t="s">
        <v>30155</v>
      </c>
      <c r="L5290" s="1" t="s">
        <v>36247</v>
      </c>
    </row>
    <row r="5291" spans="1:12" ht="13.2">
      <c r="A5291" s="20" t="s">
        <v>2678</v>
      </c>
      <c r="B5291" s="1">
        <v>5</v>
      </c>
      <c r="C5291" s="1" t="s">
        <v>36275</v>
      </c>
      <c r="D5291" s="1" t="s">
        <v>13043</v>
      </c>
      <c r="E5291" s="1" t="s">
        <v>36276</v>
      </c>
      <c r="H5291" s="1" t="s">
        <v>36247</v>
      </c>
      <c r="I5291" s="4"/>
      <c r="J5291" s="4" t="str">
        <f ca="1">IFERROR(__xludf.DUMMYFUNCTION("LEFT(INDEX(SPLIT(L5291, "" ""), 4), 2)"),"10")</f>
        <v>10</v>
      </c>
      <c r="K5291" s="1" t="s">
        <v>26647</v>
      </c>
      <c r="L5291" s="1" t="s">
        <v>36247</v>
      </c>
    </row>
    <row r="5292" spans="1:12" ht="13.2">
      <c r="A5292" s="20" t="s">
        <v>36277</v>
      </c>
      <c r="B5292" s="1">
        <v>5</v>
      </c>
      <c r="C5292" s="1" t="s">
        <v>36278</v>
      </c>
      <c r="D5292" s="1" t="s">
        <v>13043</v>
      </c>
      <c r="E5292" s="1" t="s">
        <v>36279</v>
      </c>
      <c r="H5292" s="1" t="s">
        <v>36247</v>
      </c>
      <c r="I5292" s="4"/>
      <c r="J5292" s="4" t="str">
        <f ca="1">IFERROR(__xludf.DUMMYFUNCTION("LEFT(INDEX(SPLIT(L5292, "" ""), 4), 2)"),"10")</f>
        <v>10</v>
      </c>
      <c r="K5292" s="1" t="s">
        <v>30155</v>
      </c>
      <c r="L5292" s="1" t="s">
        <v>36247</v>
      </c>
    </row>
    <row r="5293" spans="1:12" ht="13.2">
      <c r="A5293" s="20" t="s">
        <v>18514</v>
      </c>
      <c r="B5293" s="1">
        <v>5</v>
      </c>
      <c r="C5293" s="1" t="s">
        <v>36280</v>
      </c>
      <c r="D5293" s="1" t="s">
        <v>13043</v>
      </c>
      <c r="E5293" s="1" t="s">
        <v>36281</v>
      </c>
      <c r="H5293" s="1" t="s">
        <v>36247</v>
      </c>
      <c r="I5293" s="4"/>
      <c r="J5293" s="4" t="str">
        <f ca="1">IFERROR(__xludf.DUMMYFUNCTION("LEFT(INDEX(SPLIT(L5293, "" ""), 4), 2)"),"10")</f>
        <v>10</v>
      </c>
      <c r="K5293" s="1" t="s">
        <v>26628</v>
      </c>
      <c r="L5293" s="1" t="s">
        <v>36247</v>
      </c>
    </row>
    <row r="5294" spans="1:12" ht="13.2">
      <c r="A5294" s="20" t="s">
        <v>36282</v>
      </c>
      <c r="B5294" s="1">
        <v>5</v>
      </c>
      <c r="C5294" s="1" t="s">
        <v>36283</v>
      </c>
      <c r="D5294" s="1" t="s">
        <v>19372</v>
      </c>
      <c r="E5294" s="1" t="s">
        <v>36284</v>
      </c>
      <c r="H5294" s="1" t="s">
        <v>36247</v>
      </c>
      <c r="I5294" s="4"/>
      <c r="J5294" s="4" t="str">
        <f ca="1">IFERROR(__xludf.DUMMYFUNCTION("LEFT(INDEX(SPLIT(L5294, "" ""), 4), 2)"),"10")</f>
        <v>10</v>
      </c>
      <c r="K5294" s="1" t="s">
        <v>26621</v>
      </c>
      <c r="L5294" s="1" t="s">
        <v>36247</v>
      </c>
    </row>
    <row r="5295" spans="1:12" ht="13.2">
      <c r="A5295" s="20" t="s">
        <v>35089</v>
      </c>
      <c r="B5295" s="1">
        <v>5</v>
      </c>
      <c r="C5295" s="1" t="s">
        <v>3907</v>
      </c>
      <c r="D5295" s="1" t="s">
        <v>13043</v>
      </c>
      <c r="E5295" s="1" t="s">
        <v>36285</v>
      </c>
      <c r="H5295" s="1" t="s">
        <v>36247</v>
      </c>
      <c r="I5295" s="4"/>
      <c r="J5295" s="4" t="str">
        <f ca="1">IFERROR(__xludf.DUMMYFUNCTION("LEFT(INDEX(SPLIT(L5295, "" ""), 4), 2)"),"10")</f>
        <v>10</v>
      </c>
      <c r="K5295" s="1" t="s">
        <v>28475</v>
      </c>
      <c r="L5295" s="1" t="s">
        <v>36247</v>
      </c>
    </row>
    <row r="5296" spans="1:12" ht="13.2">
      <c r="A5296" s="20" t="s">
        <v>36286</v>
      </c>
      <c r="B5296" s="1">
        <v>5</v>
      </c>
      <c r="C5296" s="1" t="s">
        <v>36287</v>
      </c>
      <c r="D5296" s="1" t="s">
        <v>13043</v>
      </c>
      <c r="E5296" s="1" t="s">
        <v>36288</v>
      </c>
      <c r="H5296" s="1" t="s">
        <v>36247</v>
      </c>
      <c r="I5296" s="4"/>
      <c r="J5296" s="4" t="str">
        <f ca="1">IFERROR(__xludf.DUMMYFUNCTION("LEFT(INDEX(SPLIT(L5296, "" ""), 4), 2)"),"10")</f>
        <v>10</v>
      </c>
      <c r="K5296" s="1" t="s">
        <v>30155</v>
      </c>
      <c r="L5296" s="1" t="s">
        <v>36247</v>
      </c>
    </row>
    <row r="5297" spans="1:12" ht="13.2">
      <c r="A5297" s="20" t="s">
        <v>36289</v>
      </c>
      <c r="B5297" s="1">
        <v>5</v>
      </c>
      <c r="C5297" s="1" t="s">
        <v>36290</v>
      </c>
      <c r="D5297" s="1" t="s">
        <v>13043</v>
      </c>
      <c r="E5297" s="1" t="s">
        <v>36291</v>
      </c>
      <c r="H5297" s="1" t="s">
        <v>36247</v>
      </c>
      <c r="I5297" s="4"/>
      <c r="J5297" s="4" t="str">
        <f ca="1">IFERROR(__xludf.DUMMYFUNCTION("LEFT(INDEX(SPLIT(L5297, "" ""), 4), 2)"),"10")</f>
        <v>10</v>
      </c>
      <c r="K5297" s="1" t="s">
        <v>30155</v>
      </c>
      <c r="L5297" s="1" t="s">
        <v>36247</v>
      </c>
    </row>
    <row r="5298" spans="1:12" ht="13.2">
      <c r="A5298" s="20" t="s">
        <v>36292</v>
      </c>
      <c r="B5298" s="1">
        <v>5</v>
      </c>
      <c r="C5298" s="1" t="s">
        <v>36293</v>
      </c>
      <c r="D5298" s="1" t="s">
        <v>13043</v>
      </c>
      <c r="E5298" s="1" t="s">
        <v>36294</v>
      </c>
      <c r="H5298" s="1" t="s">
        <v>36247</v>
      </c>
      <c r="I5298" s="4"/>
      <c r="J5298" s="4" t="str">
        <f ca="1">IFERROR(__xludf.DUMMYFUNCTION("LEFT(INDEX(SPLIT(L5298, "" ""), 4), 2)"),"10")</f>
        <v>10</v>
      </c>
      <c r="K5298" s="1" t="s">
        <v>28396</v>
      </c>
      <c r="L5298" s="1" t="s">
        <v>36247</v>
      </c>
    </row>
    <row r="5299" spans="1:12" ht="13.2">
      <c r="A5299" s="20" t="s">
        <v>3831</v>
      </c>
      <c r="B5299" s="1">
        <v>5</v>
      </c>
      <c r="C5299" s="1" t="s">
        <v>36295</v>
      </c>
      <c r="D5299" s="1" t="s">
        <v>13043</v>
      </c>
      <c r="E5299" s="1" t="s">
        <v>36296</v>
      </c>
      <c r="H5299" s="1" t="s">
        <v>36247</v>
      </c>
      <c r="I5299" s="4"/>
      <c r="J5299" s="4" t="str">
        <f ca="1">IFERROR(__xludf.DUMMYFUNCTION("LEFT(INDEX(SPLIT(L5299, "" ""), 4), 2)"),"10")</f>
        <v>10</v>
      </c>
      <c r="K5299" s="1" t="s">
        <v>28475</v>
      </c>
      <c r="L5299" s="1" t="s">
        <v>36247</v>
      </c>
    </row>
    <row r="5300" spans="1:12" ht="13.2">
      <c r="A5300" s="20" t="s">
        <v>36250</v>
      </c>
      <c r="B5300" s="1">
        <v>5</v>
      </c>
      <c r="C5300" s="1" t="s">
        <v>36297</v>
      </c>
      <c r="D5300" s="1" t="s">
        <v>13043</v>
      </c>
      <c r="E5300" s="1" t="s">
        <v>36298</v>
      </c>
      <c r="H5300" s="1" t="s">
        <v>36247</v>
      </c>
      <c r="I5300" s="4"/>
      <c r="J5300" s="4" t="str">
        <f ca="1">IFERROR(__xludf.DUMMYFUNCTION("LEFT(INDEX(SPLIT(L5300, "" ""), 4), 2)"),"10")</f>
        <v>10</v>
      </c>
      <c r="K5300" s="1" t="s">
        <v>30155</v>
      </c>
      <c r="L5300" s="1" t="s">
        <v>36247</v>
      </c>
    </row>
    <row r="5301" spans="1:12" ht="13.2">
      <c r="A5301" s="20" t="s">
        <v>36299</v>
      </c>
      <c r="B5301" s="1">
        <v>5</v>
      </c>
      <c r="C5301" s="1" t="s">
        <v>36300</v>
      </c>
      <c r="D5301" s="1" t="s">
        <v>13043</v>
      </c>
      <c r="E5301" s="1" t="s">
        <v>36301</v>
      </c>
      <c r="H5301" s="1" t="s">
        <v>36247</v>
      </c>
      <c r="I5301" s="4"/>
      <c r="J5301" s="4" t="str">
        <f ca="1">IFERROR(__xludf.DUMMYFUNCTION("LEFT(INDEX(SPLIT(L5301, "" ""), 4), 2)"),"10")</f>
        <v>10</v>
      </c>
      <c r="K5301" s="1" t="s">
        <v>28475</v>
      </c>
      <c r="L5301" s="1" t="s">
        <v>36247</v>
      </c>
    </row>
    <row r="5302" spans="1:12" ht="13.2">
      <c r="A5302" s="20" t="s">
        <v>36302</v>
      </c>
      <c r="B5302" s="1">
        <v>5</v>
      </c>
      <c r="C5302" s="1" t="s">
        <v>36303</v>
      </c>
      <c r="D5302" s="1" t="s">
        <v>13043</v>
      </c>
      <c r="E5302" s="1" t="s">
        <v>36303</v>
      </c>
      <c r="H5302" s="1" t="s">
        <v>36247</v>
      </c>
      <c r="I5302" s="4"/>
      <c r="J5302" s="4" t="str">
        <f ca="1">IFERROR(__xludf.DUMMYFUNCTION("LEFT(INDEX(SPLIT(L5302, "" ""), 4), 2)"),"10")</f>
        <v>10</v>
      </c>
      <c r="K5302" s="1" t="s">
        <v>30155</v>
      </c>
      <c r="L5302" s="1" t="s">
        <v>36247</v>
      </c>
    </row>
    <row r="5303" spans="1:12" ht="13.2">
      <c r="A5303" s="20" t="s">
        <v>36304</v>
      </c>
      <c r="B5303" s="1">
        <v>5</v>
      </c>
      <c r="C5303" s="1" t="s">
        <v>36305</v>
      </c>
      <c r="D5303" s="1" t="s">
        <v>13043</v>
      </c>
      <c r="E5303" s="1" t="s">
        <v>36305</v>
      </c>
      <c r="H5303" s="1" t="s">
        <v>36247</v>
      </c>
      <c r="I5303" s="4"/>
      <c r="J5303" s="4" t="str">
        <f ca="1">IFERROR(__xludf.DUMMYFUNCTION("LEFT(INDEX(SPLIT(L5303, "" ""), 4), 2)"),"10")</f>
        <v>10</v>
      </c>
      <c r="K5303" s="1" t="s">
        <v>30155</v>
      </c>
      <c r="L5303" s="1" t="s">
        <v>36247</v>
      </c>
    </row>
    <row r="5304" spans="1:12" ht="13.2">
      <c r="A5304" s="20" t="s">
        <v>34199</v>
      </c>
      <c r="B5304" s="1">
        <v>5</v>
      </c>
      <c r="C5304" s="1" t="s">
        <v>36306</v>
      </c>
      <c r="D5304" s="1" t="s">
        <v>13043</v>
      </c>
      <c r="E5304" s="1" t="s">
        <v>36307</v>
      </c>
      <c r="H5304" s="1" t="s">
        <v>36247</v>
      </c>
      <c r="I5304" s="4"/>
      <c r="J5304" s="4" t="str">
        <f ca="1">IFERROR(__xludf.DUMMYFUNCTION("LEFT(INDEX(SPLIT(L5304, "" ""), 4), 2)"),"10")</f>
        <v>10</v>
      </c>
      <c r="K5304" s="1" t="s">
        <v>26628</v>
      </c>
      <c r="L5304" s="1" t="s">
        <v>36247</v>
      </c>
    </row>
    <row r="5305" spans="1:12" ht="13.2">
      <c r="A5305" s="20" t="s">
        <v>36308</v>
      </c>
      <c r="B5305" s="1">
        <v>5</v>
      </c>
      <c r="C5305" s="1" t="s">
        <v>36309</v>
      </c>
      <c r="D5305" s="1" t="s">
        <v>13043</v>
      </c>
      <c r="E5305" s="1" t="s">
        <v>36310</v>
      </c>
      <c r="H5305" s="1" t="s">
        <v>36247</v>
      </c>
      <c r="I5305" s="4"/>
      <c r="J5305" s="4" t="str">
        <f ca="1">IFERROR(__xludf.DUMMYFUNCTION("LEFT(INDEX(SPLIT(L5305, "" ""), 4), 2)"),"10")</f>
        <v>10</v>
      </c>
      <c r="K5305" s="1" t="s">
        <v>26628</v>
      </c>
      <c r="L5305" s="1" t="s">
        <v>36247</v>
      </c>
    </row>
    <row r="5306" spans="1:12" ht="13.2">
      <c r="A5306" s="20" t="s">
        <v>36311</v>
      </c>
      <c r="B5306" s="1">
        <v>5</v>
      </c>
      <c r="C5306" s="1" t="s">
        <v>36312</v>
      </c>
      <c r="D5306" s="1" t="s">
        <v>13043</v>
      </c>
      <c r="E5306" s="1" t="s">
        <v>36313</v>
      </c>
      <c r="H5306" s="1" t="s">
        <v>36247</v>
      </c>
      <c r="I5306" s="4"/>
      <c r="J5306" s="4" t="str">
        <f ca="1">IFERROR(__xludf.DUMMYFUNCTION("LEFT(INDEX(SPLIT(L5306, "" ""), 4), 2)"),"10")</f>
        <v>10</v>
      </c>
      <c r="K5306" s="1" t="s">
        <v>26628</v>
      </c>
      <c r="L5306" s="1" t="s">
        <v>36247</v>
      </c>
    </row>
    <row r="5307" spans="1:12" ht="13.2">
      <c r="A5307" s="20" t="s">
        <v>30522</v>
      </c>
      <c r="B5307" s="1">
        <v>5</v>
      </c>
      <c r="C5307" s="1" t="s">
        <v>36314</v>
      </c>
      <c r="D5307" s="1" t="s">
        <v>13043</v>
      </c>
      <c r="E5307" s="1" t="s">
        <v>36314</v>
      </c>
      <c r="H5307" s="1" t="s">
        <v>36247</v>
      </c>
      <c r="I5307" s="4"/>
      <c r="J5307" s="4" t="str">
        <f ca="1">IFERROR(__xludf.DUMMYFUNCTION("LEFT(INDEX(SPLIT(L5307, "" ""), 4), 2)"),"10")</f>
        <v>10</v>
      </c>
      <c r="K5307" s="1" t="s">
        <v>30155</v>
      </c>
      <c r="L5307" s="1" t="s">
        <v>36247</v>
      </c>
    </row>
    <row r="5308" spans="1:12" ht="13.2">
      <c r="A5308" s="20" t="s">
        <v>31017</v>
      </c>
      <c r="B5308" s="1">
        <v>5</v>
      </c>
      <c r="C5308" s="1" t="s">
        <v>36315</v>
      </c>
      <c r="D5308" s="1" t="s">
        <v>13043</v>
      </c>
      <c r="E5308" s="1" t="s">
        <v>36315</v>
      </c>
      <c r="H5308" s="1" t="s">
        <v>36247</v>
      </c>
      <c r="I5308" s="4"/>
      <c r="J5308" s="4" t="str">
        <f ca="1">IFERROR(__xludf.DUMMYFUNCTION("LEFT(INDEX(SPLIT(L5308, "" ""), 4), 2)"),"10")</f>
        <v>10</v>
      </c>
      <c r="K5308" s="1" t="s">
        <v>30155</v>
      </c>
      <c r="L5308" s="1" t="s">
        <v>36247</v>
      </c>
    </row>
    <row r="5309" spans="1:12" ht="13.2">
      <c r="A5309" s="20" t="s">
        <v>36316</v>
      </c>
      <c r="B5309" s="1">
        <v>4</v>
      </c>
      <c r="C5309" s="1" t="s">
        <v>36317</v>
      </c>
      <c r="D5309" s="1" t="s">
        <v>13043</v>
      </c>
      <c r="E5309" s="1" t="s">
        <v>36317</v>
      </c>
      <c r="H5309" s="1" t="s">
        <v>36247</v>
      </c>
      <c r="I5309" s="4"/>
      <c r="J5309" s="4" t="str">
        <f ca="1">IFERROR(__xludf.DUMMYFUNCTION("LEFT(INDEX(SPLIT(L5309, "" ""), 4), 2)"),"10")</f>
        <v>10</v>
      </c>
      <c r="K5309" s="1" t="s">
        <v>28396</v>
      </c>
      <c r="L5309" s="1" t="s">
        <v>36247</v>
      </c>
    </row>
    <row r="5310" spans="1:12" ht="13.2">
      <c r="A5310" s="20" t="s">
        <v>3831</v>
      </c>
      <c r="B5310" s="1">
        <v>5</v>
      </c>
      <c r="C5310" s="1" t="s">
        <v>36318</v>
      </c>
      <c r="D5310" s="1" t="s">
        <v>13043</v>
      </c>
      <c r="E5310" s="1" t="s">
        <v>36319</v>
      </c>
      <c r="H5310" s="1" t="s">
        <v>36247</v>
      </c>
      <c r="I5310" s="4"/>
      <c r="J5310" s="4" t="str">
        <f ca="1">IFERROR(__xludf.DUMMYFUNCTION("LEFT(INDEX(SPLIT(L5310, "" ""), 4), 2)"),"10")</f>
        <v>10</v>
      </c>
      <c r="K5310" s="1" t="s">
        <v>28396</v>
      </c>
      <c r="L5310" s="1" t="s">
        <v>36247</v>
      </c>
    </row>
    <row r="5311" spans="1:12" ht="13.2">
      <c r="A5311" s="20" t="s">
        <v>36320</v>
      </c>
      <c r="B5311" s="1">
        <v>5</v>
      </c>
      <c r="C5311" s="1" t="s">
        <v>36321</v>
      </c>
      <c r="D5311" s="1" t="s">
        <v>13043</v>
      </c>
      <c r="E5311" s="1" t="s">
        <v>36322</v>
      </c>
      <c r="H5311" s="1" t="s">
        <v>36247</v>
      </c>
      <c r="I5311" s="4"/>
      <c r="J5311" s="4" t="str">
        <f ca="1">IFERROR(__xludf.DUMMYFUNCTION("LEFT(INDEX(SPLIT(L5311, "" ""), 4), 2)"),"10")</f>
        <v>10</v>
      </c>
      <c r="K5311" s="1" t="s">
        <v>28396</v>
      </c>
      <c r="L5311" s="1" t="s">
        <v>36247</v>
      </c>
    </row>
    <row r="5312" spans="1:12" ht="13.2">
      <c r="A5312" s="20" t="s">
        <v>36323</v>
      </c>
      <c r="B5312" s="1">
        <v>5</v>
      </c>
      <c r="C5312" s="1" t="s">
        <v>36324</v>
      </c>
      <c r="D5312" s="1" t="s">
        <v>13043</v>
      </c>
      <c r="E5312" s="1" t="s">
        <v>36325</v>
      </c>
      <c r="H5312" s="1" t="s">
        <v>36247</v>
      </c>
      <c r="I5312" s="4"/>
      <c r="J5312" s="4" t="str">
        <f ca="1">IFERROR(__xludf.DUMMYFUNCTION("LEFT(INDEX(SPLIT(L5312, "" ""), 4), 2)"),"10")</f>
        <v>10</v>
      </c>
      <c r="K5312" s="1" t="s">
        <v>28475</v>
      </c>
      <c r="L5312" s="1" t="s">
        <v>36247</v>
      </c>
    </row>
    <row r="5313" spans="1:12" ht="13.2">
      <c r="A5313" s="20" t="s">
        <v>20383</v>
      </c>
      <c r="B5313" s="1">
        <v>5</v>
      </c>
      <c r="D5313" s="1" t="s">
        <v>13043</v>
      </c>
      <c r="E5313" s="1" t="s">
        <v>36326</v>
      </c>
      <c r="H5313" s="1" t="s">
        <v>36247</v>
      </c>
      <c r="I5313" s="4"/>
      <c r="J5313" s="4" t="str">
        <f ca="1">IFERROR(__xludf.DUMMYFUNCTION("LEFT(INDEX(SPLIT(L5313, "" ""), 4), 2)"),"10")</f>
        <v>10</v>
      </c>
      <c r="K5313" s="1" t="s">
        <v>27308</v>
      </c>
      <c r="L5313" s="1" t="s">
        <v>36247</v>
      </c>
    </row>
    <row r="5314" spans="1:12" ht="13.2">
      <c r="A5314" s="20" t="s">
        <v>18686</v>
      </c>
      <c r="B5314" s="1">
        <v>5</v>
      </c>
      <c r="D5314" s="1" t="s">
        <v>19372</v>
      </c>
      <c r="E5314" s="1" t="s">
        <v>36327</v>
      </c>
      <c r="H5314" s="1" t="s">
        <v>36247</v>
      </c>
      <c r="I5314" s="4"/>
      <c r="J5314" s="4" t="str">
        <f ca="1">IFERROR(__xludf.DUMMYFUNCTION("LEFT(INDEX(SPLIT(L5314, "" ""), 4), 2)"),"10")</f>
        <v>10</v>
      </c>
      <c r="K5314" s="1" t="s">
        <v>26960</v>
      </c>
      <c r="L5314" s="1" t="s">
        <v>36247</v>
      </c>
    </row>
    <row r="5315" spans="1:12" ht="13.2">
      <c r="A5315" s="20" t="s">
        <v>5006</v>
      </c>
      <c r="B5315" s="1">
        <v>5</v>
      </c>
      <c r="C5315" s="1" t="s">
        <v>36328</v>
      </c>
      <c r="D5315" s="1" t="s">
        <v>13043</v>
      </c>
      <c r="E5315" s="1" t="s">
        <v>36329</v>
      </c>
      <c r="H5315" s="1" t="s">
        <v>36247</v>
      </c>
      <c r="I5315" s="4"/>
      <c r="J5315" s="4" t="str">
        <f ca="1">IFERROR(__xludf.DUMMYFUNCTION("LEFT(INDEX(SPLIT(L5315, "" ""), 4), 2)"),"10")</f>
        <v>10</v>
      </c>
      <c r="K5315" s="1" t="s">
        <v>26647</v>
      </c>
      <c r="L5315" s="1" t="s">
        <v>36247</v>
      </c>
    </row>
    <row r="5316" spans="1:12" ht="13.2">
      <c r="A5316" s="20" t="s">
        <v>20383</v>
      </c>
      <c r="B5316" s="1">
        <v>4</v>
      </c>
      <c r="D5316" s="1" t="s">
        <v>13043</v>
      </c>
      <c r="E5316" s="1" t="s">
        <v>7271</v>
      </c>
      <c r="H5316" s="1" t="s">
        <v>36247</v>
      </c>
      <c r="I5316" s="4"/>
      <c r="J5316" s="4" t="str">
        <f ca="1">IFERROR(__xludf.DUMMYFUNCTION("LEFT(INDEX(SPLIT(L5316, "" ""), 4), 2)"),"10")</f>
        <v>10</v>
      </c>
      <c r="K5316" s="1" t="s">
        <v>27308</v>
      </c>
      <c r="L5316" s="1" t="s">
        <v>36247</v>
      </c>
    </row>
    <row r="5317" spans="1:12" ht="13.2">
      <c r="A5317" s="20" t="s">
        <v>18878</v>
      </c>
      <c r="B5317" s="1">
        <v>5</v>
      </c>
      <c r="D5317" s="1" t="s">
        <v>10479</v>
      </c>
      <c r="E5317" s="1" t="s">
        <v>1653</v>
      </c>
      <c r="H5317" s="1" t="s">
        <v>36247</v>
      </c>
      <c r="I5317" s="4"/>
      <c r="J5317" s="4" t="str">
        <f ca="1">IFERROR(__xludf.DUMMYFUNCTION("LEFT(INDEX(SPLIT(L5317, "" ""), 4), 2)"),"10")</f>
        <v>10</v>
      </c>
      <c r="K5317" s="1" t="s">
        <v>27488</v>
      </c>
      <c r="L5317" s="1" t="s">
        <v>36247</v>
      </c>
    </row>
    <row r="5318" spans="1:12" ht="13.2">
      <c r="A5318" s="20" t="s">
        <v>36330</v>
      </c>
      <c r="B5318" s="1">
        <v>5</v>
      </c>
      <c r="D5318" s="1" t="s">
        <v>13043</v>
      </c>
      <c r="E5318" s="1" t="s">
        <v>36331</v>
      </c>
      <c r="H5318" s="1" t="s">
        <v>36247</v>
      </c>
      <c r="I5318" s="4"/>
      <c r="J5318" s="4" t="str">
        <f ca="1">IFERROR(__xludf.DUMMYFUNCTION("LEFT(INDEX(SPLIT(L5318, "" ""), 4), 2)"),"10")</f>
        <v>10</v>
      </c>
      <c r="K5318" s="1" t="s">
        <v>33429</v>
      </c>
      <c r="L5318" s="1" t="s">
        <v>36247</v>
      </c>
    </row>
    <row r="5319" spans="1:12" ht="13.2">
      <c r="A5319" s="20" t="s">
        <v>19118</v>
      </c>
      <c r="B5319" s="1">
        <v>5</v>
      </c>
      <c r="C5319" s="1" t="s">
        <v>36332</v>
      </c>
      <c r="D5319" s="1" t="s">
        <v>13043</v>
      </c>
      <c r="E5319" s="1" t="s">
        <v>36333</v>
      </c>
      <c r="H5319" s="1" t="s">
        <v>36247</v>
      </c>
      <c r="I5319" s="4"/>
      <c r="J5319" s="4" t="str">
        <f ca="1">IFERROR(__xludf.DUMMYFUNCTION("LEFT(INDEX(SPLIT(L5319, "" ""), 4), 2)"),"10")</f>
        <v>10</v>
      </c>
      <c r="K5319" s="1" t="s">
        <v>28836</v>
      </c>
      <c r="L5319" s="1" t="s">
        <v>36247</v>
      </c>
    </row>
    <row r="5320" spans="1:12" ht="13.2">
      <c r="A5320" s="20" t="s">
        <v>25008</v>
      </c>
      <c r="B5320" s="1">
        <v>5</v>
      </c>
      <c r="C5320" s="1" t="s">
        <v>36334</v>
      </c>
      <c r="D5320" s="1" t="s">
        <v>13043</v>
      </c>
      <c r="E5320" s="1" t="s">
        <v>36335</v>
      </c>
      <c r="H5320" s="1" t="s">
        <v>36247</v>
      </c>
      <c r="I5320" s="4"/>
      <c r="J5320" s="4" t="str">
        <f ca="1">IFERROR(__xludf.DUMMYFUNCTION("LEFT(INDEX(SPLIT(L5320, "" ""), 4), 2)"),"10")</f>
        <v>10</v>
      </c>
      <c r="K5320" s="1" t="s">
        <v>28836</v>
      </c>
      <c r="L5320" s="1" t="s">
        <v>36247</v>
      </c>
    </row>
    <row r="5321" spans="1:12" ht="13.2">
      <c r="A5321" s="20" t="s">
        <v>32272</v>
      </c>
      <c r="B5321" s="1">
        <v>5</v>
      </c>
      <c r="C5321" s="1" t="s">
        <v>36336</v>
      </c>
      <c r="D5321" s="1" t="s">
        <v>13043</v>
      </c>
      <c r="E5321" s="1" t="s">
        <v>36337</v>
      </c>
      <c r="H5321" s="1" t="s">
        <v>36247</v>
      </c>
      <c r="I5321" s="4"/>
      <c r="J5321" s="4" t="str">
        <f ca="1">IFERROR(__xludf.DUMMYFUNCTION("LEFT(INDEX(SPLIT(L5321, "" ""), 4), 2)"),"10")</f>
        <v>10</v>
      </c>
      <c r="K5321" s="1" t="s">
        <v>32275</v>
      </c>
      <c r="L5321" s="1" t="s">
        <v>36247</v>
      </c>
    </row>
    <row r="5322" spans="1:12" ht="13.2">
      <c r="A5322" s="20" t="s">
        <v>12121</v>
      </c>
      <c r="B5322" s="1">
        <v>5</v>
      </c>
      <c r="D5322" s="1" t="s">
        <v>13043</v>
      </c>
      <c r="E5322" s="1" t="s">
        <v>36338</v>
      </c>
      <c r="H5322" s="1" t="s">
        <v>36247</v>
      </c>
      <c r="I5322" s="4"/>
      <c r="J5322" s="4" t="str">
        <f ca="1">IFERROR(__xludf.DUMMYFUNCTION("LEFT(INDEX(SPLIT(L5322, "" ""), 4), 2)"),"10")</f>
        <v>10</v>
      </c>
      <c r="K5322" s="1" t="s">
        <v>33429</v>
      </c>
      <c r="L5322" s="1" t="s">
        <v>36247</v>
      </c>
    </row>
    <row r="5323" spans="1:12" ht="13.2">
      <c r="A5323" s="20" t="s">
        <v>21100</v>
      </c>
      <c r="B5323" s="1">
        <v>5</v>
      </c>
      <c r="D5323" s="1" t="s">
        <v>13043</v>
      </c>
      <c r="E5323" s="1" t="s">
        <v>36339</v>
      </c>
      <c r="H5323" s="1" t="s">
        <v>36247</v>
      </c>
      <c r="I5323" s="4"/>
      <c r="J5323" s="4" t="str">
        <f ca="1">IFERROR(__xludf.DUMMYFUNCTION("LEFT(INDEX(SPLIT(L5323, "" ""), 4), 2)"),"10")</f>
        <v>10</v>
      </c>
      <c r="K5323" s="1" t="s">
        <v>27427</v>
      </c>
      <c r="L5323" s="1" t="s">
        <v>36247</v>
      </c>
    </row>
    <row r="5324" spans="1:12" ht="13.2">
      <c r="A5324" s="20" t="s">
        <v>19377</v>
      </c>
      <c r="B5324" s="1">
        <v>5</v>
      </c>
      <c r="C5324" s="1" t="s">
        <v>36340</v>
      </c>
      <c r="D5324" s="1" t="s">
        <v>13043</v>
      </c>
      <c r="E5324" s="1" t="s">
        <v>36341</v>
      </c>
      <c r="H5324" s="1" t="s">
        <v>36247</v>
      </c>
      <c r="I5324" s="4"/>
      <c r="J5324" s="4" t="str">
        <f ca="1">IFERROR(__xludf.DUMMYFUNCTION("LEFT(INDEX(SPLIT(L5324, "" ""), 4), 2)"),"10")</f>
        <v>10</v>
      </c>
      <c r="K5324" s="1" t="s">
        <v>26664</v>
      </c>
      <c r="L5324" s="1" t="s">
        <v>36247</v>
      </c>
    </row>
    <row r="5325" spans="1:12" ht="13.2">
      <c r="A5325" s="20" t="s">
        <v>32272</v>
      </c>
      <c r="B5325" s="1">
        <v>5</v>
      </c>
      <c r="C5325" s="1" t="s">
        <v>36336</v>
      </c>
      <c r="D5325" s="1" t="s">
        <v>13043</v>
      </c>
      <c r="E5325" s="1" t="s">
        <v>36342</v>
      </c>
      <c r="H5325" s="1" t="s">
        <v>36247</v>
      </c>
      <c r="I5325" s="4"/>
      <c r="J5325" s="4" t="str">
        <f ca="1">IFERROR(__xludf.DUMMYFUNCTION("LEFT(INDEX(SPLIT(L5325, "" ""), 4), 2)"),"10")</f>
        <v>10</v>
      </c>
      <c r="K5325" s="1" t="s">
        <v>32275</v>
      </c>
      <c r="L5325" s="1" t="s">
        <v>36247</v>
      </c>
    </row>
    <row r="5326" spans="1:12" ht="13.2">
      <c r="A5326" s="20" t="s">
        <v>18861</v>
      </c>
      <c r="B5326" s="1">
        <v>5</v>
      </c>
      <c r="C5326" s="1" t="s">
        <v>36343</v>
      </c>
      <c r="D5326" s="1" t="s">
        <v>10755</v>
      </c>
      <c r="E5326" s="1" t="s">
        <v>36344</v>
      </c>
      <c r="H5326" s="1" t="s">
        <v>36247</v>
      </c>
      <c r="I5326" s="4"/>
      <c r="J5326" s="4" t="str">
        <f ca="1">IFERROR(__xludf.DUMMYFUNCTION("LEFT(INDEX(SPLIT(L5326, "" ""), 4), 2)"),"10")</f>
        <v>10</v>
      </c>
      <c r="K5326" s="1" t="s">
        <v>27420</v>
      </c>
      <c r="L5326" s="1" t="s">
        <v>36247</v>
      </c>
    </row>
    <row r="5327" spans="1:12" ht="13.2">
      <c r="A5327" s="20" t="s">
        <v>18878</v>
      </c>
      <c r="B5327" s="1">
        <v>5</v>
      </c>
      <c r="D5327" s="1" t="s">
        <v>10479</v>
      </c>
      <c r="E5327" s="1" t="s">
        <v>36345</v>
      </c>
      <c r="H5327" s="1" t="s">
        <v>36247</v>
      </c>
      <c r="I5327" s="4"/>
      <c r="J5327" s="4" t="str">
        <f ca="1">IFERROR(__xludf.DUMMYFUNCTION("LEFT(INDEX(SPLIT(L5327, "" ""), 4), 2)"),"10")</f>
        <v>10</v>
      </c>
      <c r="K5327" s="1" t="s">
        <v>27488</v>
      </c>
      <c r="L5327" s="1" t="s">
        <v>36247</v>
      </c>
    </row>
    <row r="5328" spans="1:12" ht="13.2">
      <c r="A5328" s="20" t="s">
        <v>18861</v>
      </c>
      <c r="B5328" s="1">
        <v>5</v>
      </c>
      <c r="C5328" s="1" t="s">
        <v>36346</v>
      </c>
      <c r="D5328" s="1" t="s">
        <v>10743</v>
      </c>
      <c r="E5328" s="1" t="s">
        <v>36347</v>
      </c>
      <c r="H5328" s="1" t="s">
        <v>36247</v>
      </c>
      <c r="I5328" s="4"/>
      <c r="J5328" s="4" t="str">
        <f ca="1">IFERROR(__xludf.DUMMYFUNCTION("LEFT(INDEX(SPLIT(L5328, "" ""), 4), 2)"),"10")</f>
        <v>10</v>
      </c>
      <c r="K5328" s="1" t="s">
        <v>27420</v>
      </c>
      <c r="L5328" s="1" t="s">
        <v>36247</v>
      </c>
    </row>
    <row r="5329" spans="1:12" ht="13.2">
      <c r="A5329" s="20" t="s">
        <v>18861</v>
      </c>
      <c r="B5329" s="1">
        <v>5</v>
      </c>
      <c r="C5329" s="1" t="s">
        <v>36348</v>
      </c>
      <c r="D5329" s="1" t="s">
        <v>13043</v>
      </c>
      <c r="E5329" s="1" t="s">
        <v>36349</v>
      </c>
      <c r="H5329" s="1" t="s">
        <v>36247</v>
      </c>
      <c r="I5329" s="4"/>
      <c r="J5329" s="4" t="str">
        <f ca="1">IFERROR(__xludf.DUMMYFUNCTION("LEFT(INDEX(SPLIT(L5329, "" ""), 4), 2)"),"10")</f>
        <v>10</v>
      </c>
      <c r="K5329" s="1" t="s">
        <v>27420</v>
      </c>
      <c r="L5329" s="1" t="s">
        <v>36247</v>
      </c>
    </row>
    <row r="5330" spans="1:12" ht="13.2">
      <c r="A5330" s="20" t="s">
        <v>18878</v>
      </c>
      <c r="B5330" s="1">
        <v>5</v>
      </c>
      <c r="D5330" s="1" t="s">
        <v>10479</v>
      </c>
      <c r="E5330" s="1" t="s">
        <v>36350</v>
      </c>
      <c r="H5330" s="1" t="s">
        <v>36247</v>
      </c>
      <c r="I5330" s="4"/>
      <c r="J5330" s="4" t="str">
        <f ca="1">IFERROR(__xludf.DUMMYFUNCTION("LEFT(INDEX(SPLIT(L5330, "" ""), 4), 2)"),"10")</f>
        <v>10</v>
      </c>
      <c r="K5330" s="1" t="s">
        <v>27488</v>
      </c>
      <c r="L5330" s="1" t="s">
        <v>36247</v>
      </c>
    </row>
    <row r="5331" spans="1:12" ht="13.2">
      <c r="A5331" s="20" t="s">
        <v>18861</v>
      </c>
      <c r="B5331" s="1">
        <v>5</v>
      </c>
      <c r="C5331" s="1" t="s">
        <v>36351</v>
      </c>
      <c r="D5331" s="1" t="s">
        <v>19372</v>
      </c>
      <c r="E5331" s="1" t="s">
        <v>36352</v>
      </c>
      <c r="H5331" s="1" t="s">
        <v>36247</v>
      </c>
      <c r="I5331" s="4"/>
      <c r="J5331" s="4" t="str">
        <f ca="1">IFERROR(__xludf.DUMMYFUNCTION("LEFT(INDEX(SPLIT(L5331, "" ""), 4), 2)"),"10")</f>
        <v>10</v>
      </c>
      <c r="K5331" s="1" t="s">
        <v>27420</v>
      </c>
      <c r="L5331" s="1" t="s">
        <v>36247</v>
      </c>
    </row>
    <row r="5332" spans="1:12" ht="13.2">
      <c r="A5332" s="20" t="s">
        <v>18861</v>
      </c>
      <c r="B5332" s="1">
        <v>5</v>
      </c>
      <c r="C5332" s="1" t="s">
        <v>36353</v>
      </c>
      <c r="D5332" s="1" t="s">
        <v>19372</v>
      </c>
      <c r="E5332" s="1" t="s">
        <v>36354</v>
      </c>
      <c r="H5332" s="1" t="s">
        <v>36247</v>
      </c>
      <c r="I5332" s="4"/>
      <c r="J5332" s="4" t="str">
        <f ca="1">IFERROR(__xludf.DUMMYFUNCTION("LEFT(INDEX(SPLIT(L5332, "" ""), 4), 2)"),"10")</f>
        <v>10</v>
      </c>
      <c r="K5332" s="1" t="s">
        <v>27420</v>
      </c>
      <c r="L5332" s="1" t="s">
        <v>36247</v>
      </c>
    </row>
    <row r="5333" spans="1:12" ht="13.2">
      <c r="A5333" s="20" t="s">
        <v>18861</v>
      </c>
      <c r="B5333" s="1">
        <v>5</v>
      </c>
      <c r="C5333" s="1" t="s">
        <v>36355</v>
      </c>
      <c r="D5333" s="1" t="s">
        <v>13043</v>
      </c>
      <c r="E5333" s="1" t="s">
        <v>36356</v>
      </c>
      <c r="H5333" s="1" t="s">
        <v>36247</v>
      </c>
      <c r="I5333" s="4"/>
      <c r="J5333" s="4" t="str">
        <f ca="1">IFERROR(__xludf.DUMMYFUNCTION("LEFT(INDEX(SPLIT(L5333, "" ""), 4), 2)"),"10")</f>
        <v>10</v>
      </c>
      <c r="K5333" s="1" t="s">
        <v>27420</v>
      </c>
      <c r="L5333" s="1" t="s">
        <v>36247</v>
      </c>
    </row>
    <row r="5334" spans="1:12" ht="13.2">
      <c r="A5334" s="20" t="s">
        <v>18861</v>
      </c>
      <c r="B5334" s="1">
        <v>5</v>
      </c>
      <c r="C5334" s="1" t="s">
        <v>36357</v>
      </c>
      <c r="D5334" s="1" t="s">
        <v>13043</v>
      </c>
      <c r="E5334" s="1" t="s">
        <v>36358</v>
      </c>
      <c r="H5334" s="1" t="s">
        <v>36247</v>
      </c>
      <c r="I5334" s="4"/>
      <c r="J5334" s="4" t="str">
        <f ca="1">IFERROR(__xludf.DUMMYFUNCTION("LEFT(INDEX(SPLIT(L5334, "" ""), 4), 2)"),"10")</f>
        <v>10</v>
      </c>
      <c r="K5334" s="1" t="s">
        <v>27420</v>
      </c>
      <c r="L5334" s="1" t="s">
        <v>36247</v>
      </c>
    </row>
    <row r="5335" spans="1:12" ht="13.2">
      <c r="A5335" s="20" t="s">
        <v>36359</v>
      </c>
      <c r="B5335" s="1">
        <v>5</v>
      </c>
      <c r="C5335" s="1" t="s">
        <v>36360</v>
      </c>
      <c r="D5335" s="1" t="s">
        <v>13043</v>
      </c>
      <c r="E5335" s="1" t="s">
        <v>36361</v>
      </c>
      <c r="H5335" s="1" t="s">
        <v>36247</v>
      </c>
      <c r="I5335" s="4"/>
      <c r="J5335" s="4" t="str">
        <f ca="1">IFERROR(__xludf.DUMMYFUNCTION("LEFT(INDEX(SPLIT(L5335, "" ""), 4), 2)"),"10")</f>
        <v>10</v>
      </c>
      <c r="K5335" s="1" t="s">
        <v>35385</v>
      </c>
      <c r="L5335" s="1" t="s">
        <v>36247</v>
      </c>
    </row>
    <row r="5336" spans="1:12" ht="13.2">
      <c r="A5336" s="20" t="s">
        <v>18861</v>
      </c>
      <c r="B5336" s="1">
        <v>4</v>
      </c>
      <c r="C5336" s="1" t="s">
        <v>36362</v>
      </c>
      <c r="D5336" s="1" t="s">
        <v>13043</v>
      </c>
      <c r="E5336" s="1" t="s">
        <v>36363</v>
      </c>
      <c r="H5336" s="1" t="s">
        <v>36247</v>
      </c>
      <c r="I5336" s="4"/>
      <c r="J5336" s="4" t="str">
        <f ca="1">IFERROR(__xludf.DUMMYFUNCTION("LEFT(INDEX(SPLIT(L5336, "" ""), 4), 2)"),"10")</f>
        <v>10</v>
      </c>
      <c r="K5336" s="1" t="s">
        <v>27420</v>
      </c>
      <c r="L5336" s="1" t="s">
        <v>36247</v>
      </c>
    </row>
    <row r="5337" spans="1:12" ht="13.2">
      <c r="A5337" s="20" t="s">
        <v>18878</v>
      </c>
      <c r="B5337" s="1">
        <v>5</v>
      </c>
      <c r="D5337" s="1" t="s">
        <v>10479</v>
      </c>
      <c r="E5337" s="1" t="s">
        <v>36364</v>
      </c>
      <c r="H5337" s="1" t="s">
        <v>36247</v>
      </c>
      <c r="I5337" s="4"/>
      <c r="J5337" s="4" t="str">
        <f ca="1">IFERROR(__xludf.DUMMYFUNCTION("LEFT(INDEX(SPLIT(L5337, "" ""), 4), 2)"),"10")</f>
        <v>10</v>
      </c>
      <c r="K5337" s="1" t="s">
        <v>27488</v>
      </c>
      <c r="L5337" s="1" t="s">
        <v>36247</v>
      </c>
    </row>
    <row r="5338" spans="1:12" ht="13.2">
      <c r="A5338" s="20" t="s">
        <v>18861</v>
      </c>
      <c r="B5338" s="1">
        <v>5</v>
      </c>
      <c r="C5338" s="1" t="s">
        <v>36365</v>
      </c>
      <c r="D5338" s="1" t="s">
        <v>10755</v>
      </c>
      <c r="E5338" s="1" t="s">
        <v>36366</v>
      </c>
      <c r="H5338" s="1" t="s">
        <v>36247</v>
      </c>
      <c r="I5338" s="4"/>
      <c r="J5338" s="4" t="str">
        <f ca="1">IFERROR(__xludf.DUMMYFUNCTION("LEFT(INDEX(SPLIT(L5338, "" ""), 4), 2)"),"10")</f>
        <v>10</v>
      </c>
      <c r="K5338" s="1" t="s">
        <v>27420</v>
      </c>
      <c r="L5338" s="1" t="s">
        <v>36247</v>
      </c>
    </row>
    <row r="5339" spans="1:12" ht="13.2">
      <c r="A5339" s="20" t="s">
        <v>36367</v>
      </c>
      <c r="B5339" s="1">
        <v>5</v>
      </c>
      <c r="D5339" s="1" t="s">
        <v>13043</v>
      </c>
      <c r="E5339" s="1" t="s">
        <v>36368</v>
      </c>
      <c r="H5339" s="1" t="s">
        <v>36247</v>
      </c>
      <c r="I5339" s="4"/>
      <c r="J5339" s="4" t="str">
        <f ca="1">IFERROR(__xludf.DUMMYFUNCTION("LEFT(INDEX(SPLIT(L5339, "" ""), 4), 2)"),"10")</f>
        <v>10</v>
      </c>
      <c r="K5339" s="1" t="s">
        <v>27308</v>
      </c>
      <c r="L5339" s="1" t="s">
        <v>36247</v>
      </c>
    </row>
    <row r="5340" spans="1:12" ht="13.2">
      <c r="A5340" s="20" t="s">
        <v>18878</v>
      </c>
      <c r="B5340" s="1">
        <v>5</v>
      </c>
      <c r="D5340" s="1" t="s">
        <v>10479</v>
      </c>
      <c r="E5340" s="1" t="s">
        <v>19330</v>
      </c>
      <c r="H5340" s="1" t="s">
        <v>36247</v>
      </c>
      <c r="I5340" s="4"/>
      <c r="J5340" s="4" t="str">
        <f ca="1">IFERROR(__xludf.DUMMYFUNCTION("LEFT(INDEX(SPLIT(L5340, "" ""), 4), 2)"),"10")</f>
        <v>10</v>
      </c>
      <c r="K5340" s="1" t="s">
        <v>27488</v>
      </c>
      <c r="L5340" s="1" t="s">
        <v>36247</v>
      </c>
    </row>
    <row r="5341" spans="1:12" ht="13.2">
      <c r="A5341" s="20" t="s">
        <v>36369</v>
      </c>
      <c r="B5341" s="1">
        <v>5</v>
      </c>
      <c r="D5341" s="1" t="s">
        <v>13043</v>
      </c>
      <c r="E5341" s="1" t="s">
        <v>36370</v>
      </c>
      <c r="H5341" s="1" t="s">
        <v>36247</v>
      </c>
      <c r="I5341" s="4"/>
      <c r="J5341" s="4" t="str">
        <f ca="1">IFERROR(__xludf.DUMMYFUNCTION("LEFT(INDEX(SPLIT(L5341, "" ""), 4), 2)"),"10")</f>
        <v>10</v>
      </c>
      <c r="K5341" s="1" t="s">
        <v>36371</v>
      </c>
      <c r="L5341" s="1" t="s">
        <v>36247</v>
      </c>
    </row>
    <row r="5342" spans="1:12" ht="13.2">
      <c r="A5342" s="20" t="s">
        <v>36372</v>
      </c>
      <c r="B5342" s="1">
        <v>5</v>
      </c>
      <c r="C5342" s="1" t="s">
        <v>36373</v>
      </c>
      <c r="D5342" s="1" t="s">
        <v>13043</v>
      </c>
      <c r="E5342" s="1" t="s">
        <v>36371</v>
      </c>
      <c r="H5342" s="1" t="s">
        <v>36247</v>
      </c>
      <c r="I5342" s="4"/>
      <c r="J5342" s="4" t="str">
        <f ca="1">IFERROR(__xludf.DUMMYFUNCTION("LEFT(INDEX(SPLIT(L5342, "" ""), 4), 2)"),"10")</f>
        <v>10</v>
      </c>
      <c r="L5342" s="1" t="s">
        <v>36247</v>
      </c>
    </row>
    <row r="5343" spans="1:12" ht="13.2">
      <c r="A5343" s="20" t="s">
        <v>36374</v>
      </c>
      <c r="B5343" s="1">
        <v>4</v>
      </c>
      <c r="C5343" s="1" t="s">
        <v>36375</v>
      </c>
      <c r="D5343" s="1" t="s">
        <v>13578</v>
      </c>
      <c r="E5343" s="1" t="s">
        <v>36376</v>
      </c>
      <c r="H5343" s="1" t="s">
        <v>36377</v>
      </c>
      <c r="I5343" s="4"/>
      <c r="J5343" s="4" t="str">
        <f ca="1">IFERROR(__xludf.DUMMYFUNCTION("LEFT(INDEX(SPLIT(L5343, "" ""), 4), 2)"),"10")</f>
        <v>10</v>
      </c>
      <c r="K5343" s="1" t="s">
        <v>28396</v>
      </c>
      <c r="L5343" s="1" t="s">
        <v>36377</v>
      </c>
    </row>
    <row r="5344" spans="1:12" ht="13.2">
      <c r="A5344" s="20" t="s">
        <v>18392</v>
      </c>
      <c r="B5344" s="1">
        <v>5</v>
      </c>
      <c r="C5344" s="1" t="s">
        <v>36378</v>
      </c>
      <c r="D5344" s="1" t="s">
        <v>13043</v>
      </c>
      <c r="E5344" s="1" t="s">
        <v>36379</v>
      </c>
      <c r="H5344" s="1" t="s">
        <v>36377</v>
      </c>
      <c r="I5344" s="4"/>
      <c r="J5344" s="4" t="str">
        <f ca="1">IFERROR(__xludf.DUMMYFUNCTION("LEFT(INDEX(SPLIT(L5344, "" ""), 4), 2)"),"10")</f>
        <v>10</v>
      </c>
      <c r="K5344" s="1" t="s">
        <v>28396</v>
      </c>
      <c r="L5344" s="1" t="s">
        <v>36377</v>
      </c>
    </row>
    <row r="5345" spans="1:12" ht="13.2">
      <c r="A5345" s="20" t="s">
        <v>36380</v>
      </c>
      <c r="B5345" s="1">
        <v>5</v>
      </c>
      <c r="C5345" s="1" t="s">
        <v>36381</v>
      </c>
      <c r="D5345" s="1" t="s">
        <v>13578</v>
      </c>
      <c r="E5345" s="1" t="s">
        <v>36382</v>
      </c>
      <c r="H5345" s="1" t="s">
        <v>36377</v>
      </c>
      <c r="I5345" s="4"/>
      <c r="J5345" s="4" t="str">
        <f ca="1">IFERROR(__xludf.DUMMYFUNCTION("LEFT(INDEX(SPLIT(L5345, "" ""), 4), 2)"),"10")</f>
        <v>10</v>
      </c>
      <c r="K5345" s="1" t="s">
        <v>28475</v>
      </c>
      <c r="L5345" s="1" t="s">
        <v>36377</v>
      </c>
    </row>
    <row r="5346" spans="1:12" ht="13.2">
      <c r="A5346" s="20" t="s">
        <v>36383</v>
      </c>
      <c r="B5346" s="1">
        <v>5</v>
      </c>
      <c r="C5346" s="1" t="s">
        <v>36384</v>
      </c>
      <c r="D5346" s="1" t="s">
        <v>19372</v>
      </c>
      <c r="E5346" s="1" t="s">
        <v>36385</v>
      </c>
      <c r="H5346" s="1" t="s">
        <v>36377</v>
      </c>
      <c r="I5346" s="4"/>
      <c r="J5346" s="4" t="str">
        <f ca="1">IFERROR(__xludf.DUMMYFUNCTION("LEFT(INDEX(SPLIT(L5346, "" ""), 4), 2)"),"10")</f>
        <v>10</v>
      </c>
      <c r="K5346" s="1" t="s">
        <v>28404</v>
      </c>
      <c r="L5346" s="1" t="s">
        <v>36377</v>
      </c>
    </row>
    <row r="5347" spans="1:12" ht="13.2">
      <c r="A5347" s="20" t="s">
        <v>36386</v>
      </c>
      <c r="B5347" s="1">
        <v>5</v>
      </c>
      <c r="C5347" s="1" t="s">
        <v>36387</v>
      </c>
      <c r="D5347" s="1" t="s">
        <v>19372</v>
      </c>
      <c r="E5347" s="1" t="s">
        <v>36388</v>
      </c>
      <c r="H5347" s="1" t="s">
        <v>36377</v>
      </c>
      <c r="I5347" s="4"/>
      <c r="J5347" s="4" t="str">
        <f ca="1">IFERROR(__xludf.DUMMYFUNCTION("LEFT(INDEX(SPLIT(L5347, "" ""), 4), 2)"),"10")</f>
        <v>10</v>
      </c>
      <c r="K5347" s="1" t="s">
        <v>26621</v>
      </c>
      <c r="L5347" s="1" t="s">
        <v>36377</v>
      </c>
    </row>
    <row r="5348" spans="1:12" ht="13.2">
      <c r="A5348" s="20" t="s">
        <v>30522</v>
      </c>
      <c r="B5348" s="1">
        <v>5</v>
      </c>
      <c r="C5348" s="1" t="s">
        <v>36389</v>
      </c>
      <c r="D5348" s="1" t="s">
        <v>13578</v>
      </c>
      <c r="E5348" s="1" t="s">
        <v>36390</v>
      </c>
      <c r="H5348" s="1" t="s">
        <v>36377</v>
      </c>
      <c r="I5348" s="4"/>
      <c r="J5348" s="4" t="str">
        <f ca="1">IFERROR(__xludf.DUMMYFUNCTION("LEFT(INDEX(SPLIT(L5348, "" ""), 4), 2)"),"10")</f>
        <v>10</v>
      </c>
      <c r="K5348" s="1" t="s">
        <v>30155</v>
      </c>
      <c r="L5348" s="1" t="s">
        <v>36377</v>
      </c>
    </row>
    <row r="5349" spans="1:12" ht="13.2">
      <c r="A5349" s="20" t="s">
        <v>18346</v>
      </c>
      <c r="B5349" s="1">
        <v>5</v>
      </c>
      <c r="D5349" s="1" t="s">
        <v>13578</v>
      </c>
      <c r="E5349" s="1" t="s">
        <v>36391</v>
      </c>
      <c r="H5349" s="1" t="s">
        <v>36377</v>
      </c>
      <c r="I5349" s="4"/>
      <c r="J5349" s="4" t="str">
        <f ca="1">IFERROR(__xludf.DUMMYFUNCTION("LEFT(INDEX(SPLIT(L5349, "" ""), 4), 2)"),"10")</f>
        <v>10</v>
      </c>
      <c r="K5349" s="1" t="s">
        <v>27855</v>
      </c>
      <c r="L5349" s="1" t="s">
        <v>36377</v>
      </c>
    </row>
    <row r="5350" spans="1:12" ht="13.2">
      <c r="A5350" s="20" t="s">
        <v>36392</v>
      </c>
      <c r="B5350" s="1">
        <v>5</v>
      </c>
      <c r="C5350" s="1" t="s">
        <v>8329</v>
      </c>
      <c r="D5350" s="1" t="s">
        <v>13043</v>
      </c>
      <c r="E5350" s="1" t="s">
        <v>36393</v>
      </c>
      <c r="H5350" s="1" t="s">
        <v>36377</v>
      </c>
      <c r="I5350" s="4"/>
      <c r="J5350" s="4" t="str">
        <f ca="1">IFERROR(__xludf.DUMMYFUNCTION("LEFT(INDEX(SPLIT(L5350, "" ""), 4), 2)"),"10")</f>
        <v>10</v>
      </c>
      <c r="K5350" s="1" t="s">
        <v>28396</v>
      </c>
      <c r="L5350" s="1" t="s">
        <v>36377</v>
      </c>
    </row>
    <row r="5351" spans="1:12" ht="13.2">
      <c r="A5351" s="20" t="s">
        <v>36394</v>
      </c>
      <c r="B5351" s="1">
        <v>5</v>
      </c>
      <c r="C5351" s="1" t="s">
        <v>36395</v>
      </c>
      <c r="D5351" s="1" t="s">
        <v>13578</v>
      </c>
      <c r="E5351" s="1" t="s">
        <v>36396</v>
      </c>
      <c r="H5351" s="1" t="s">
        <v>36377</v>
      </c>
      <c r="I5351" s="4"/>
      <c r="J5351" s="4" t="str">
        <f ca="1">IFERROR(__xludf.DUMMYFUNCTION("LEFT(INDEX(SPLIT(L5351, "" ""), 4), 2)"),"10")</f>
        <v>10</v>
      </c>
      <c r="K5351" s="1" t="s">
        <v>26628</v>
      </c>
      <c r="L5351" s="1" t="s">
        <v>36377</v>
      </c>
    </row>
    <row r="5352" spans="1:12" ht="13.2">
      <c r="A5352" s="20" t="s">
        <v>18398</v>
      </c>
      <c r="B5352" s="1">
        <v>5</v>
      </c>
      <c r="C5352" s="1" t="s">
        <v>36397</v>
      </c>
      <c r="D5352" s="1" t="s">
        <v>13578</v>
      </c>
      <c r="E5352" s="1" t="s">
        <v>36398</v>
      </c>
      <c r="H5352" s="1" t="s">
        <v>36377</v>
      </c>
      <c r="I5352" s="4"/>
      <c r="J5352" s="4" t="str">
        <f ca="1">IFERROR(__xludf.DUMMYFUNCTION("LEFT(INDEX(SPLIT(L5352, "" ""), 4), 2)"),"10")</f>
        <v>10</v>
      </c>
      <c r="K5352" s="1" t="s">
        <v>26702</v>
      </c>
      <c r="L5352" s="1" t="s">
        <v>36377</v>
      </c>
    </row>
    <row r="5353" spans="1:12" ht="13.2">
      <c r="A5353" s="20" t="s">
        <v>18346</v>
      </c>
      <c r="B5353" s="1">
        <v>5</v>
      </c>
      <c r="D5353" s="1" t="s">
        <v>13578</v>
      </c>
      <c r="E5353" s="1" t="s">
        <v>36399</v>
      </c>
      <c r="H5353" s="1" t="s">
        <v>36377</v>
      </c>
      <c r="I5353" s="4"/>
      <c r="J5353" s="4" t="str">
        <f ca="1">IFERROR(__xludf.DUMMYFUNCTION("LEFT(INDEX(SPLIT(L5353, "" ""), 4), 2)"),"10")</f>
        <v>10</v>
      </c>
      <c r="K5353" s="1" t="s">
        <v>27855</v>
      </c>
      <c r="L5353" s="1" t="s">
        <v>36377</v>
      </c>
    </row>
    <row r="5354" spans="1:12" ht="13.2">
      <c r="A5354" s="20" t="s">
        <v>36400</v>
      </c>
      <c r="B5354" s="1">
        <v>5</v>
      </c>
      <c r="C5354" s="1" t="s">
        <v>36401</v>
      </c>
      <c r="D5354" s="1" t="s">
        <v>13578</v>
      </c>
      <c r="E5354" s="1" t="s">
        <v>36402</v>
      </c>
      <c r="H5354" s="1" t="s">
        <v>36377</v>
      </c>
      <c r="I5354" s="4"/>
      <c r="J5354" s="4" t="str">
        <f ca="1">IFERROR(__xludf.DUMMYFUNCTION("LEFT(INDEX(SPLIT(L5354, "" ""), 4), 2)"),"10")</f>
        <v>10</v>
      </c>
      <c r="K5354" s="1" t="s">
        <v>26628</v>
      </c>
      <c r="L5354" s="1" t="s">
        <v>36377</v>
      </c>
    </row>
    <row r="5355" spans="1:12" ht="13.2">
      <c r="A5355" s="20" t="s">
        <v>36403</v>
      </c>
      <c r="B5355" s="1">
        <v>5</v>
      </c>
      <c r="C5355" s="1" t="s">
        <v>597</v>
      </c>
      <c r="D5355" s="1" t="s">
        <v>13043</v>
      </c>
      <c r="E5355" s="1" t="s">
        <v>36404</v>
      </c>
      <c r="H5355" s="1" t="s">
        <v>36377</v>
      </c>
      <c r="I5355" s="4"/>
      <c r="J5355" s="4" t="str">
        <f ca="1">IFERROR(__xludf.DUMMYFUNCTION("LEFT(INDEX(SPLIT(L5355, "" ""), 4), 2)"),"10")</f>
        <v>10</v>
      </c>
      <c r="K5355" s="1" t="s">
        <v>28396</v>
      </c>
      <c r="L5355" s="1" t="s">
        <v>36377</v>
      </c>
    </row>
    <row r="5356" spans="1:12" ht="13.2">
      <c r="A5356" s="20" t="s">
        <v>3831</v>
      </c>
      <c r="B5356" s="1">
        <v>4</v>
      </c>
      <c r="C5356" s="1" t="s">
        <v>36405</v>
      </c>
      <c r="D5356" s="1" t="s">
        <v>13578</v>
      </c>
      <c r="E5356" s="1" t="s">
        <v>36406</v>
      </c>
      <c r="H5356" s="1" t="s">
        <v>36377</v>
      </c>
      <c r="I5356" s="4"/>
      <c r="J5356" s="4" t="str">
        <f ca="1">IFERROR(__xludf.DUMMYFUNCTION("LEFT(INDEX(SPLIT(L5356, "" ""), 4), 2)"),"10")</f>
        <v>10</v>
      </c>
      <c r="K5356" s="1" t="s">
        <v>28475</v>
      </c>
      <c r="L5356" s="1" t="s">
        <v>36377</v>
      </c>
    </row>
    <row r="5357" spans="1:12" ht="13.2">
      <c r="A5357" s="20" t="s">
        <v>36407</v>
      </c>
      <c r="B5357" s="1">
        <v>5</v>
      </c>
      <c r="C5357" s="1" t="s">
        <v>36408</v>
      </c>
      <c r="D5357" s="1" t="s">
        <v>13043</v>
      </c>
      <c r="E5357" s="1" t="s">
        <v>36409</v>
      </c>
      <c r="H5357" s="1" t="s">
        <v>36377</v>
      </c>
      <c r="I5357" s="4"/>
      <c r="J5357" s="4" t="str">
        <f ca="1">IFERROR(__xludf.DUMMYFUNCTION("LEFT(INDEX(SPLIT(L5357, "" ""), 4), 2)"),"10")</f>
        <v>10</v>
      </c>
      <c r="K5357" s="1" t="s">
        <v>28396</v>
      </c>
      <c r="L5357" s="1" t="s">
        <v>36377</v>
      </c>
    </row>
    <row r="5358" spans="1:12" ht="13.2">
      <c r="A5358" s="20" t="s">
        <v>36410</v>
      </c>
      <c r="B5358" s="1">
        <v>4</v>
      </c>
      <c r="C5358" s="1" t="s">
        <v>36411</v>
      </c>
      <c r="D5358" s="1" t="s">
        <v>13578</v>
      </c>
      <c r="E5358" s="1" t="s">
        <v>36412</v>
      </c>
      <c r="H5358" s="1" t="s">
        <v>36377</v>
      </c>
      <c r="I5358" s="4"/>
      <c r="J5358" s="4" t="str">
        <f ca="1">IFERROR(__xludf.DUMMYFUNCTION("LEFT(INDEX(SPLIT(L5358, "" ""), 4), 2)"),"10")</f>
        <v>10</v>
      </c>
      <c r="K5358" s="1" t="s">
        <v>28396</v>
      </c>
      <c r="L5358" s="1" t="s">
        <v>36377</v>
      </c>
    </row>
    <row r="5359" spans="1:12" ht="13.2">
      <c r="A5359" s="20" t="s">
        <v>36413</v>
      </c>
      <c r="B5359" s="1">
        <v>5</v>
      </c>
      <c r="C5359" s="1" t="s">
        <v>36414</v>
      </c>
      <c r="D5359" s="1" t="s">
        <v>13043</v>
      </c>
      <c r="E5359" s="1" t="s">
        <v>36415</v>
      </c>
      <c r="H5359" s="1" t="s">
        <v>36377</v>
      </c>
      <c r="I5359" s="4"/>
      <c r="J5359" s="4" t="str">
        <f ca="1">IFERROR(__xludf.DUMMYFUNCTION("LEFT(INDEX(SPLIT(L5359, "" ""), 4), 2)"),"10")</f>
        <v>10</v>
      </c>
      <c r="K5359" s="1" t="s">
        <v>30155</v>
      </c>
      <c r="L5359" s="1" t="s">
        <v>36377</v>
      </c>
    </row>
    <row r="5360" spans="1:12" ht="13.2">
      <c r="A5360" s="20" t="s">
        <v>36416</v>
      </c>
      <c r="B5360" s="1">
        <v>4</v>
      </c>
      <c r="C5360" s="1" t="s">
        <v>36417</v>
      </c>
      <c r="D5360" s="1" t="s">
        <v>19372</v>
      </c>
      <c r="E5360" s="1" t="s">
        <v>36418</v>
      </c>
      <c r="H5360" s="1" t="s">
        <v>36377</v>
      </c>
      <c r="I5360" s="4"/>
      <c r="J5360" s="4" t="str">
        <f ca="1">IFERROR(__xludf.DUMMYFUNCTION("LEFT(INDEX(SPLIT(L5360, "" ""), 4), 2)"),"10")</f>
        <v>10</v>
      </c>
      <c r="K5360" s="1" t="s">
        <v>26621</v>
      </c>
      <c r="L5360" s="1" t="s">
        <v>36377</v>
      </c>
    </row>
    <row r="5361" spans="1:12" ht="13.2">
      <c r="A5361" s="20" t="s">
        <v>3831</v>
      </c>
      <c r="B5361" s="1">
        <v>5</v>
      </c>
      <c r="C5361" s="1" t="s">
        <v>32804</v>
      </c>
      <c r="D5361" s="1" t="s">
        <v>13043</v>
      </c>
      <c r="E5361" s="1" t="s">
        <v>36419</v>
      </c>
      <c r="H5361" s="1" t="s">
        <v>36377</v>
      </c>
      <c r="I5361" s="4"/>
      <c r="J5361" s="4" t="str">
        <f ca="1">IFERROR(__xludf.DUMMYFUNCTION("LEFT(INDEX(SPLIT(L5361, "" ""), 4), 2)"),"10")</f>
        <v>10</v>
      </c>
      <c r="K5361" s="1" t="s">
        <v>28396</v>
      </c>
      <c r="L5361" s="1" t="s">
        <v>36377</v>
      </c>
    </row>
    <row r="5362" spans="1:12" ht="13.2">
      <c r="A5362" s="20" t="s">
        <v>36420</v>
      </c>
      <c r="B5362" s="1">
        <v>5</v>
      </c>
      <c r="C5362" s="1" t="s">
        <v>36421</v>
      </c>
      <c r="D5362" s="1" t="s">
        <v>13578</v>
      </c>
      <c r="E5362" s="1" t="s">
        <v>36422</v>
      </c>
      <c r="H5362" s="1" t="s">
        <v>36377</v>
      </c>
      <c r="I5362" s="4"/>
      <c r="J5362" s="4" t="str">
        <f ca="1">IFERROR(__xludf.DUMMYFUNCTION("LEFT(INDEX(SPLIT(L5362, "" ""), 4), 2)"),"10")</f>
        <v>10</v>
      </c>
      <c r="K5362" s="1" t="s">
        <v>26621</v>
      </c>
      <c r="L5362" s="1" t="s">
        <v>36377</v>
      </c>
    </row>
    <row r="5363" spans="1:12" ht="13.2">
      <c r="A5363" s="20" t="s">
        <v>36423</v>
      </c>
      <c r="B5363" s="1">
        <v>5</v>
      </c>
      <c r="C5363" s="1" t="s">
        <v>36424</v>
      </c>
      <c r="D5363" s="1" t="s">
        <v>13043</v>
      </c>
      <c r="E5363" s="1" t="s">
        <v>36425</v>
      </c>
      <c r="H5363" s="1" t="s">
        <v>36377</v>
      </c>
      <c r="I5363" s="4"/>
      <c r="J5363" s="4" t="str">
        <f ca="1">IFERROR(__xludf.DUMMYFUNCTION("LEFT(INDEX(SPLIT(L5363, "" ""), 4), 2)"),"10")</f>
        <v>10</v>
      </c>
      <c r="K5363" s="1" t="s">
        <v>26628</v>
      </c>
      <c r="L5363" s="1" t="s">
        <v>36377</v>
      </c>
    </row>
    <row r="5364" spans="1:12" ht="13.2">
      <c r="A5364" s="20" t="s">
        <v>3831</v>
      </c>
      <c r="B5364" s="1">
        <v>5</v>
      </c>
      <c r="C5364" s="1" t="s">
        <v>36426</v>
      </c>
      <c r="D5364" s="1" t="s">
        <v>13578</v>
      </c>
      <c r="E5364" s="1" t="s">
        <v>36427</v>
      </c>
      <c r="H5364" s="1" t="s">
        <v>36377</v>
      </c>
      <c r="I5364" s="4"/>
      <c r="J5364" s="4" t="str">
        <f ca="1">IFERROR(__xludf.DUMMYFUNCTION("LEFT(INDEX(SPLIT(L5364, "" ""), 4), 2)"),"10")</f>
        <v>10</v>
      </c>
      <c r="K5364" s="1" t="s">
        <v>28396</v>
      </c>
      <c r="L5364" s="1" t="s">
        <v>36377</v>
      </c>
    </row>
    <row r="5365" spans="1:12" ht="13.2">
      <c r="A5365" s="20" t="s">
        <v>36428</v>
      </c>
      <c r="B5365" s="1">
        <v>5</v>
      </c>
      <c r="C5365" s="1" t="s">
        <v>36429</v>
      </c>
      <c r="D5365" s="1" t="s">
        <v>13043</v>
      </c>
      <c r="E5365" s="1" t="s">
        <v>36430</v>
      </c>
      <c r="H5365" s="1" t="s">
        <v>36377</v>
      </c>
      <c r="I5365" s="4"/>
      <c r="J5365" s="4" t="str">
        <f ca="1">IFERROR(__xludf.DUMMYFUNCTION("LEFT(INDEX(SPLIT(L5365, "" ""), 4), 2)"),"10")</f>
        <v>10</v>
      </c>
      <c r="K5365" s="1" t="s">
        <v>26621</v>
      </c>
      <c r="L5365" s="1" t="s">
        <v>36377</v>
      </c>
    </row>
    <row r="5366" spans="1:12" ht="13.2">
      <c r="A5366" s="20" t="s">
        <v>36431</v>
      </c>
      <c r="B5366" s="1">
        <v>5</v>
      </c>
      <c r="D5366" s="1" t="s">
        <v>13578</v>
      </c>
      <c r="E5366" s="1" t="s">
        <v>36432</v>
      </c>
      <c r="H5366" s="1" t="s">
        <v>36377</v>
      </c>
      <c r="I5366" s="4"/>
      <c r="J5366" s="4" t="str">
        <f ca="1">IFERROR(__xludf.DUMMYFUNCTION("LEFT(INDEX(SPLIT(L5366, "" ""), 4), 2)"),"10")</f>
        <v>10</v>
      </c>
      <c r="K5366" s="1" t="s">
        <v>27855</v>
      </c>
      <c r="L5366" s="1" t="s">
        <v>36377</v>
      </c>
    </row>
    <row r="5367" spans="1:12" ht="13.2">
      <c r="A5367" s="20" t="s">
        <v>31620</v>
      </c>
      <c r="B5367" s="1">
        <v>4</v>
      </c>
      <c r="D5367" s="1" t="s">
        <v>13578</v>
      </c>
      <c r="E5367" s="1" t="s">
        <v>36433</v>
      </c>
      <c r="H5367" s="1" t="s">
        <v>36377</v>
      </c>
      <c r="I5367" s="4"/>
      <c r="J5367" s="4" t="str">
        <f ca="1">IFERROR(__xludf.DUMMYFUNCTION("LEFT(INDEX(SPLIT(L5367, "" ""), 4), 2)"),"10")</f>
        <v>10</v>
      </c>
      <c r="K5367" s="1" t="s">
        <v>26650</v>
      </c>
      <c r="L5367" s="1" t="s">
        <v>36377</v>
      </c>
    </row>
    <row r="5368" spans="1:12" ht="13.2">
      <c r="A5368" s="20" t="s">
        <v>36434</v>
      </c>
      <c r="B5368" s="1">
        <v>5</v>
      </c>
      <c r="C5368" s="1" t="s">
        <v>36435</v>
      </c>
      <c r="D5368" s="1" t="s">
        <v>13043</v>
      </c>
      <c r="E5368" s="1" t="s">
        <v>36436</v>
      </c>
      <c r="H5368" s="1" t="s">
        <v>36377</v>
      </c>
      <c r="I5368" s="4"/>
      <c r="J5368" s="4" t="str">
        <f ca="1">IFERROR(__xludf.DUMMYFUNCTION("LEFT(INDEX(SPLIT(L5368, "" ""), 4), 2)"),"10")</f>
        <v>10</v>
      </c>
      <c r="K5368" s="1" t="s">
        <v>28475</v>
      </c>
      <c r="L5368" s="1" t="s">
        <v>36377</v>
      </c>
    </row>
    <row r="5369" spans="1:12" ht="13.2">
      <c r="A5369" s="20" t="s">
        <v>36437</v>
      </c>
      <c r="B5369" s="1">
        <v>4</v>
      </c>
      <c r="C5369" s="1" t="s">
        <v>36438</v>
      </c>
      <c r="D5369" s="1" t="s">
        <v>13578</v>
      </c>
      <c r="E5369" s="1" t="s">
        <v>36439</v>
      </c>
      <c r="H5369" s="1" t="s">
        <v>36377</v>
      </c>
      <c r="I5369" s="4"/>
      <c r="J5369" s="4" t="str">
        <f ca="1">IFERROR(__xludf.DUMMYFUNCTION("LEFT(INDEX(SPLIT(L5369, "" ""), 4), 2)"),"10")</f>
        <v>10</v>
      </c>
      <c r="K5369" s="1" t="s">
        <v>28396</v>
      </c>
      <c r="L5369" s="1" t="s">
        <v>36377</v>
      </c>
    </row>
    <row r="5370" spans="1:12" ht="13.2">
      <c r="A5370" s="20" t="s">
        <v>36440</v>
      </c>
      <c r="B5370" s="1">
        <v>4</v>
      </c>
      <c r="C5370" s="1" t="s">
        <v>36441</v>
      </c>
      <c r="D5370" s="1" t="s">
        <v>13578</v>
      </c>
      <c r="E5370" s="1" t="s">
        <v>36442</v>
      </c>
      <c r="H5370" s="1" t="s">
        <v>36377</v>
      </c>
      <c r="I5370" s="4"/>
      <c r="J5370" s="4" t="str">
        <f ca="1">IFERROR(__xludf.DUMMYFUNCTION("LEFT(INDEX(SPLIT(L5370, "" ""), 4), 2)"),"10")</f>
        <v>10</v>
      </c>
      <c r="K5370" s="1" t="s">
        <v>26628</v>
      </c>
      <c r="L5370" s="1" t="s">
        <v>36377</v>
      </c>
    </row>
    <row r="5371" spans="1:12" ht="13.2">
      <c r="A5371" s="20" t="s">
        <v>18398</v>
      </c>
      <c r="B5371" s="1">
        <v>5</v>
      </c>
      <c r="C5371" s="1" t="s">
        <v>36397</v>
      </c>
      <c r="D5371" s="1" t="s">
        <v>13043</v>
      </c>
      <c r="E5371" s="1" t="s">
        <v>36443</v>
      </c>
      <c r="H5371" s="1" t="s">
        <v>36377</v>
      </c>
      <c r="I5371" s="4"/>
      <c r="J5371" s="4" t="str">
        <f ca="1">IFERROR(__xludf.DUMMYFUNCTION("LEFT(INDEX(SPLIT(L5371, "" ""), 4), 2)"),"10")</f>
        <v>10</v>
      </c>
      <c r="K5371" s="1" t="s">
        <v>26702</v>
      </c>
      <c r="L5371" s="1" t="s">
        <v>36377</v>
      </c>
    </row>
    <row r="5372" spans="1:12" ht="13.2">
      <c r="A5372" s="20" t="s">
        <v>3831</v>
      </c>
      <c r="B5372" s="1">
        <v>5</v>
      </c>
      <c r="C5372" s="1" t="s">
        <v>36444</v>
      </c>
      <c r="D5372" s="1" t="s">
        <v>13043</v>
      </c>
      <c r="E5372" s="1" t="s">
        <v>36445</v>
      </c>
      <c r="H5372" s="1" t="s">
        <v>36377</v>
      </c>
      <c r="I5372" s="4"/>
      <c r="J5372" s="4" t="str">
        <f ca="1">IFERROR(__xludf.DUMMYFUNCTION("LEFT(INDEX(SPLIT(L5372, "" ""), 4), 2)"),"10")</f>
        <v>10</v>
      </c>
      <c r="K5372" s="1" t="s">
        <v>28396</v>
      </c>
      <c r="L5372" s="1" t="s">
        <v>36377</v>
      </c>
    </row>
    <row r="5373" spans="1:12" ht="13.2">
      <c r="A5373" s="20" t="s">
        <v>18398</v>
      </c>
      <c r="B5373" s="1">
        <v>4</v>
      </c>
      <c r="C5373" s="1" t="s">
        <v>36397</v>
      </c>
      <c r="D5373" s="1" t="s">
        <v>19372</v>
      </c>
      <c r="E5373" s="1" t="s">
        <v>36446</v>
      </c>
      <c r="H5373" s="1" t="s">
        <v>36377</v>
      </c>
      <c r="I5373" s="4"/>
      <c r="J5373" s="4" t="str">
        <f ca="1">IFERROR(__xludf.DUMMYFUNCTION("LEFT(INDEX(SPLIT(L5373, "" ""), 4), 2)"),"10")</f>
        <v>10</v>
      </c>
      <c r="K5373" s="1" t="s">
        <v>26702</v>
      </c>
      <c r="L5373" s="1" t="s">
        <v>36377</v>
      </c>
    </row>
    <row r="5374" spans="1:12" ht="13.2">
      <c r="A5374" s="20" t="s">
        <v>36447</v>
      </c>
      <c r="B5374" s="1">
        <v>4</v>
      </c>
      <c r="C5374" s="1" t="s">
        <v>36448</v>
      </c>
      <c r="D5374" s="1" t="s">
        <v>13578</v>
      </c>
      <c r="E5374" s="1" t="s">
        <v>36449</v>
      </c>
      <c r="H5374" s="1" t="s">
        <v>36377</v>
      </c>
      <c r="I5374" s="4"/>
      <c r="J5374" s="4" t="str">
        <f ca="1">IFERROR(__xludf.DUMMYFUNCTION("LEFT(INDEX(SPLIT(L5374, "" ""), 4), 2)"),"10")</f>
        <v>10</v>
      </c>
      <c r="K5374" s="1" t="s">
        <v>26628</v>
      </c>
      <c r="L5374" s="1" t="s">
        <v>36377</v>
      </c>
    </row>
    <row r="5375" spans="1:12" ht="13.2">
      <c r="A5375" s="20" t="s">
        <v>3831</v>
      </c>
      <c r="B5375" s="1">
        <v>5</v>
      </c>
      <c r="C5375" s="1" t="s">
        <v>36450</v>
      </c>
      <c r="D5375" s="1" t="s">
        <v>16436</v>
      </c>
      <c r="E5375" s="1" t="s">
        <v>36451</v>
      </c>
      <c r="H5375" s="1" t="s">
        <v>36377</v>
      </c>
      <c r="I5375" s="4"/>
      <c r="J5375" s="4" t="str">
        <f ca="1">IFERROR(__xludf.DUMMYFUNCTION("LEFT(INDEX(SPLIT(L5375, "" ""), 4), 2)"),"10")</f>
        <v>10</v>
      </c>
      <c r="K5375" s="1" t="s">
        <v>28475</v>
      </c>
      <c r="L5375" s="1" t="s">
        <v>36377</v>
      </c>
    </row>
    <row r="5376" spans="1:12" ht="13.2">
      <c r="A5376" s="20" t="s">
        <v>36452</v>
      </c>
      <c r="B5376" s="1">
        <v>4</v>
      </c>
      <c r="C5376" s="1" t="s">
        <v>343</v>
      </c>
      <c r="D5376" s="1" t="s">
        <v>13043</v>
      </c>
      <c r="E5376" s="1" t="s">
        <v>36453</v>
      </c>
      <c r="H5376" s="1" t="s">
        <v>36377</v>
      </c>
      <c r="I5376" s="4"/>
      <c r="J5376" s="4" t="str">
        <f ca="1">IFERROR(__xludf.DUMMYFUNCTION("LEFT(INDEX(SPLIT(L5376, "" ""), 4), 2)"),"10")</f>
        <v>10</v>
      </c>
      <c r="K5376" s="1" t="s">
        <v>28396</v>
      </c>
      <c r="L5376" s="1" t="s">
        <v>36377</v>
      </c>
    </row>
    <row r="5377" spans="1:12" ht="13.2">
      <c r="A5377" s="20" t="s">
        <v>36454</v>
      </c>
      <c r="B5377" s="1">
        <v>5</v>
      </c>
      <c r="D5377" s="1" t="s">
        <v>13043</v>
      </c>
      <c r="E5377" s="1" t="s">
        <v>36455</v>
      </c>
      <c r="H5377" s="1" t="s">
        <v>36377</v>
      </c>
      <c r="I5377" s="4"/>
      <c r="J5377" s="4" t="str">
        <f ca="1">IFERROR(__xludf.DUMMYFUNCTION("LEFT(INDEX(SPLIT(L5377, "" ""), 4), 2)"),"10")</f>
        <v>10</v>
      </c>
      <c r="K5377" s="1" t="s">
        <v>27855</v>
      </c>
      <c r="L5377" s="1" t="s">
        <v>36377</v>
      </c>
    </row>
    <row r="5378" spans="1:12" ht="13.2">
      <c r="A5378" s="20" t="s">
        <v>18514</v>
      </c>
      <c r="B5378" s="1">
        <v>5</v>
      </c>
      <c r="C5378" s="1" t="s">
        <v>36456</v>
      </c>
      <c r="D5378" s="1" t="s">
        <v>13578</v>
      </c>
      <c r="E5378" s="1" t="s">
        <v>36457</v>
      </c>
      <c r="H5378" s="1" t="s">
        <v>36377</v>
      </c>
      <c r="I5378" s="4"/>
      <c r="J5378" s="4" t="str">
        <f ca="1">IFERROR(__xludf.DUMMYFUNCTION("LEFT(INDEX(SPLIT(L5378, "" ""), 4), 2)"),"10")</f>
        <v>10</v>
      </c>
      <c r="K5378" s="1" t="s">
        <v>26628</v>
      </c>
      <c r="L5378" s="1" t="s">
        <v>36377</v>
      </c>
    </row>
    <row r="5379" spans="1:12" ht="13.2">
      <c r="A5379" s="20" t="s">
        <v>36458</v>
      </c>
      <c r="B5379" s="1">
        <v>5</v>
      </c>
      <c r="C5379" s="1" t="s">
        <v>36459</v>
      </c>
      <c r="D5379" s="1" t="s">
        <v>13578</v>
      </c>
      <c r="E5379" s="1" t="s">
        <v>36460</v>
      </c>
      <c r="H5379" s="1" t="s">
        <v>36377</v>
      </c>
      <c r="I5379" s="4"/>
      <c r="J5379" s="4" t="str">
        <f ca="1">IFERROR(__xludf.DUMMYFUNCTION("LEFT(INDEX(SPLIT(L5379, "" ""), 4), 2)"),"10")</f>
        <v>10</v>
      </c>
      <c r="K5379" s="1" t="s">
        <v>26628</v>
      </c>
      <c r="L5379" s="1" t="s">
        <v>36377</v>
      </c>
    </row>
    <row r="5380" spans="1:12" ht="13.2">
      <c r="A5380" s="20" t="s">
        <v>18346</v>
      </c>
      <c r="B5380" s="1">
        <v>1</v>
      </c>
      <c r="D5380" s="1" t="s">
        <v>13578</v>
      </c>
      <c r="E5380" s="1" t="s">
        <v>36461</v>
      </c>
      <c r="H5380" s="1" t="s">
        <v>36377</v>
      </c>
      <c r="I5380" s="4"/>
      <c r="J5380" s="4" t="str">
        <f ca="1">IFERROR(__xludf.DUMMYFUNCTION("LEFT(INDEX(SPLIT(L5380, "" ""), 4), 2)"),"10")</f>
        <v>10</v>
      </c>
      <c r="K5380" s="1" t="s">
        <v>27855</v>
      </c>
      <c r="L5380" s="1" t="s">
        <v>36377</v>
      </c>
    </row>
    <row r="5381" spans="1:12" ht="13.2">
      <c r="A5381" s="20" t="s">
        <v>36462</v>
      </c>
      <c r="B5381" s="1">
        <v>4</v>
      </c>
      <c r="C5381" s="1" t="s">
        <v>36463</v>
      </c>
      <c r="D5381" s="1" t="s">
        <v>13043</v>
      </c>
      <c r="E5381" s="1" t="s">
        <v>36464</v>
      </c>
      <c r="H5381" s="1" t="s">
        <v>36377</v>
      </c>
      <c r="I5381" s="4"/>
      <c r="J5381" s="4" t="str">
        <f ca="1">IFERROR(__xludf.DUMMYFUNCTION("LEFT(INDEX(SPLIT(L5381, "" ""), 4), 2)"),"10")</f>
        <v>10</v>
      </c>
      <c r="K5381" s="1" t="s">
        <v>26628</v>
      </c>
      <c r="L5381" s="1" t="s">
        <v>36377</v>
      </c>
    </row>
    <row r="5382" spans="1:12" ht="13.2">
      <c r="A5382" s="20" t="s">
        <v>36465</v>
      </c>
      <c r="B5382" s="1">
        <v>5</v>
      </c>
      <c r="C5382" s="1" t="s">
        <v>23305</v>
      </c>
      <c r="D5382" s="1" t="s">
        <v>13043</v>
      </c>
      <c r="E5382" s="1" t="s">
        <v>36466</v>
      </c>
      <c r="H5382" s="1" t="s">
        <v>36377</v>
      </c>
      <c r="I5382" s="4"/>
      <c r="J5382" s="4" t="str">
        <f ca="1">IFERROR(__xludf.DUMMYFUNCTION("LEFT(INDEX(SPLIT(L5382, "" ""), 4), 2)"),"10")</f>
        <v>10</v>
      </c>
      <c r="K5382" s="1" t="s">
        <v>26628</v>
      </c>
      <c r="L5382" s="1" t="s">
        <v>36377</v>
      </c>
    </row>
    <row r="5383" spans="1:12" ht="13.2">
      <c r="A5383" s="20" t="s">
        <v>36467</v>
      </c>
      <c r="B5383" s="1">
        <v>5</v>
      </c>
      <c r="D5383" s="1" t="s">
        <v>13578</v>
      </c>
      <c r="E5383" s="1" t="s">
        <v>36468</v>
      </c>
      <c r="H5383" s="1" t="s">
        <v>36377</v>
      </c>
      <c r="I5383" s="4"/>
      <c r="J5383" s="4" t="str">
        <f ca="1">IFERROR(__xludf.DUMMYFUNCTION("LEFT(INDEX(SPLIT(L5383, "" ""), 4), 2)"),"10")</f>
        <v>10</v>
      </c>
      <c r="K5383" s="1" t="s">
        <v>26650</v>
      </c>
      <c r="L5383" s="1" t="s">
        <v>36377</v>
      </c>
    </row>
    <row r="5384" spans="1:12" ht="13.2">
      <c r="A5384" s="20" t="s">
        <v>18398</v>
      </c>
      <c r="B5384" s="1">
        <v>1</v>
      </c>
      <c r="C5384" s="1" t="s">
        <v>36397</v>
      </c>
      <c r="D5384" s="1" t="s">
        <v>13043</v>
      </c>
      <c r="E5384" s="1" t="s">
        <v>36469</v>
      </c>
      <c r="H5384" s="1" t="s">
        <v>36377</v>
      </c>
      <c r="I5384" s="4"/>
      <c r="J5384" s="4" t="str">
        <f ca="1">IFERROR(__xludf.DUMMYFUNCTION("LEFT(INDEX(SPLIT(L5384, "" ""), 4), 2)"),"10")</f>
        <v>10</v>
      </c>
      <c r="K5384" s="1" t="s">
        <v>26702</v>
      </c>
      <c r="L5384" s="1" t="s">
        <v>36377</v>
      </c>
    </row>
    <row r="5385" spans="1:12" ht="13.2">
      <c r="A5385" s="20" t="s">
        <v>36470</v>
      </c>
      <c r="B5385" s="1">
        <v>4</v>
      </c>
      <c r="C5385" s="1" t="s">
        <v>36471</v>
      </c>
      <c r="D5385" s="1" t="s">
        <v>13043</v>
      </c>
      <c r="E5385" s="1" t="s">
        <v>36472</v>
      </c>
      <c r="H5385" s="1" t="s">
        <v>36377</v>
      </c>
      <c r="I5385" s="4"/>
      <c r="J5385" s="4" t="str">
        <f ca="1">IFERROR(__xludf.DUMMYFUNCTION("LEFT(INDEX(SPLIT(L5385, "" ""), 4), 2)"),"10")</f>
        <v>10</v>
      </c>
      <c r="K5385" s="1" t="s">
        <v>28396</v>
      </c>
      <c r="L5385" s="1" t="s">
        <v>36377</v>
      </c>
    </row>
    <row r="5386" spans="1:12" ht="13.2">
      <c r="A5386" s="20" t="s">
        <v>3831</v>
      </c>
      <c r="B5386" s="1">
        <v>2</v>
      </c>
      <c r="C5386" s="1" t="s">
        <v>36473</v>
      </c>
      <c r="D5386" s="1" t="s">
        <v>13578</v>
      </c>
      <c r="E5386" s="1" t="s">
        <v>36474</v>
      </c>
      <c r="H5386" s="1" t="s">
        <v>36377</v>
      </c>
      <c r="I5386" s="4"/>
      <c r="J5386" s="4" t="str">
        <f ca="1">IFERROR(__xludf.DUMMYFUNCTION("LEFT(INDEX(SPLIT(L5386, "" ""), 4), 2)"),"10")</f>
        <v>10</v>
      </c>
      <c r="K5386" s="1" t="s">
        <v>28396</v>
      </c>
      <c r="L5386" s="1" t="s">
        <v>36377</v>
      </c>
    </row>
    <row r="5387" spans="1:12" ht="13.2">
      <c r="A5387" s="20" t="s">
        <v>36475</v>
      </c>
      <c r="B5387" s="1">
        <v>5</v>
      </c>
      <c r="D5387" s="1" t="s">
        <v>13578</v>
      </c>
      <c r="E5387" s="1" t="s">
        <v>36476</v>
      </c>
      <c r="H5387" s="1" t="s">
        <v>36377</v>
      </c>
      <c r="I5387" s="4"/>
      <c r="J5387" s="4" t="str">
        <f ca="1">IFERROR(__xludf.DUMMYFUNCTION("LEFT(INDEX(SPLIT(L5387, "" ""), 4), 2)"),"10")</f>
        <v>10</v>
      </c>
      <c r="K5387" s="1" t="s">
        <v>27855</v>
      </c>
      <c r="L5387" s="1" t="s">
        <v>36377</v>
      </c>
    </row>
    <row r="5388" spans="1:12" ht="13.2">
      <c r="A5388" s="20" t="s">
        <v>18398</v>
      </c>
      <c r="B5388" s="1">
        <v>5</v>
      </c>
      <c r="C5388" s="1" t="s">
        <v>36397</v>
      </c>
      <c r="D5388" s="1" t="s">
        <v>13043</v>
      </c>
      <c r="E5388" s="1" t="s">
        <v>36477</v>
      </c>
      <c r="H5388" s="1" t="s">
        <v>36377</v>
      </c>
      <c r="I5388" s="4"/>
      <c r="J5388" s="4" t="str">
        <f ca="1">IFERROR(__xludf.DUMMYFUNCTION("LEFT(INDEX(SPLIT(L5388, "" ""), 4), 2)"),"10")</f>
        <v>10</v>
      </c>
      <c r="K5388" s="1" t="s">
        <v>26702</v>
      </c>
      <c r="L5388" s="1" t="s">
        <v>36377</v>
      </c>
    </row>
    <row r="5389" spans="1:12" ht="13.2">
      <c r="A5389" s="20" t="s">
        <v>19004</v>
      </c>
      <c r="B5389" s="1">
        <v>4</v>
      </c>
      <c r="C5389" s="1" t="s">
        <v>30605</v>
      </c>
      <c r="D5389" s="1" t="s">
        <v>13578</v>
      </c>
      <c r="E5389" s="1" t="s">
        <v>36478</v>
      </c>
      <c r="H5389" s="1" t="s">
        <v>36377</v>
      </c>
      <c r="I5389" s="4"/>
      <c r="J5389" s="4" t="str">
        <f ca="1">IFERROR(__xludf.DUMMYFUNCTION("LEFT(INDEX(SPLIT(L5389, "" ""), 4), 2)"),"10")</f>
        <v>10</v>
      </c>
      <c r="K5389" s="1" t="s">
        <v>27326</v>
      </c>
      <c r="L5389" s="1" t="s">
        <v>36377</v>
      </c>
    </row>
    <row r="5390" spans="1:12" ht="13.2">
      <c r="A5390" s="20" t="s">
        <v>3831</v>
      </c>
      <c r="B5390" s="1">
        <v>5</v>
      </c>
      <c r="C5390" s="1" t="s">
        <v>36479</v>
      </c>
      <c r="D5390" s="1" t="s">
        <v>13043</v>
      </c>
      <c r="E5390" s="1" t="s">
        <v>36480</v>
      </c>
      <c r="H5390" s="1" t="s">
        <v>36377</v>
      </c>
      <c r="I5390" s="4"/>
      <c r="J5390" s="4" t="str">
        <f ca="1">IFERROR(__xludf.DUMMYFUNCTION("LEFT(INDEX(SPLIT(L5390, "" ""), 4), 2)"),"10")</f>
        <v>10</v>
      </c>
      <c r="K5390" s="1" t="s">
        <v>28475</v>
      </c>
      <c r="L5390" s="1" t="s">
        <v>36377</v>
      </c>
    </row>
    <row r="5391" spans="1:12" ht="13.2">
      <c r="A5391" s="20" t="s">
        <v>31999</v>
      </c>
      <c r="B5391" s="1">
        <v>4</v>
      </c>
      <c r="C5391" s="1" t="s">
        <v>36481</v>
      </c>
      <c r="D5391" s="1" t="s">
        <v>13043</v>
      </c>
      <c r="E5391" s="1" t="s">
        <v>36482</v>
      </c>
      <c r="H5391" s="1" t="s">
        <v>36377</v>
      </c>
      <c r="I5391" s="4"/>
      <c r="J5391" s="4" t="str">
        <f ca="1">IFERROR(__xludf.DUMMYFUNCTION("LEFT(INDEX(SPLIT(L5391, "" ""), 4), 2)"),"10")</f>
        <v>10</v>
      </c>
      <c r="K5391" s="1" t="s">
        <v>28475</v>
      </c>
      <c r="L5391" s="1" t="s">
        <v>36377</v>
      </c>
    </row>
    <row r="5392" spans="1:12" ht="13.2">
      <c r="A5392" s="20" t="s">
        <v>36483</v>
      </c>
      <c r="B5392" s="1">
        <v>5</v>
      </c>
      <c r="C5392" s="1" t="s">
        <v>36484</v>
      </c>
      <c r="D5392" s="1" t="s">
        <v>13043</v>
      </c>
      <c r="E5392" s="1" t="s">
        <v>36485</v>
      </c>
      <c r="H5392" s="1" t="s">
        <v>36377</v>
      </c>
      <c r="I5392" s="4"/>
      <c r="J5392" s="4" t="str">
        <f ca="1">IFERROR(__xludf.DUMMYFUNCTION("LEFT(INDEX(SPLIT(L5392, "" ""), 4), 2)"),"10")</f>
        <v>10</v>
      </c>
      <c r="K5392" s="1" t="s">
        <v>28396</v>
      </c>
      <c r="L5392" s="1" t="s">
        <v>36377</v>
      </c>
    </row>
    <row r="5393" spans="1:12" ht="13.2">
      <c r="A5393" s="20" t="s">
        <v>36486</v>
      </c>
      <c r="B5393" s="1">
        <v>5</v>
      </c>
      <c r="C5393" s="1" t="s">
        <v>36487</v>
      </c>
      <c r="D5393" s="1" t="s">
        <v>19372</v>
      </c>
      <c r="E5393" s="1" t="s">
        <v>36488</v>
      </c>
      <c r="H5393" s="1" t="s">
        <v>36377</v>
      </c>
      <c r="I5393" s="4"/>
      <c r="J5393" s="4" t="str">
        <f ca="1">IFERROR(__xludf.DUMMYFUNCTION("LEFT(INDEX(SPLIT(L5393, "" ""), 4), 2)"),"10")</f>
        <v>10</v>
      </c>
      <c r="K5393" s="1" t="s">
        <v>26628</v>
      </c>
      <c r="L5393" s="1" t="s">
        <v>36377</v>
      </c>
    </row>
    <row r="5394" spans="1:12" ht="13.2">
      <c r="A5394" s="20" t="s">
        <v>36489</v>
      </c>
      <c r="B5394" s="1">
        <v>5</v>
      </c>
      <c r="C5394" s="1" t="s">
        <v>36490</v>
      </c>
      <c r="D5394" s="1" t="s">
        <v>13578</v>
      </c>
      <c r="E5394" s="1" t="s">
        <v>36491</v>
      </c>
      <c r="H5394" s="1" t="s">
        <v>36377</v>
      </c>
      <c r="I5394" s="4"/>
      <c r="J5394" s="4" t="str">
        <f ca="1">IFERROR(__xludf.DUMMYFUNCTION("LEFT(INDEX(SPLIT(L5394, "" ""), 4), 2)"),"10")</f>
        <v>10</v>
      </c>
      <c r="K5394" s="1" t="s">
        <v>28475</v>
      </c>
      <c r="L5394" s="1" t="s">
        <v>36377</v>
      </c>
    </row>
    <row r="5395" spans="1:12" ht="13.2">
      <c r="A5395" s="20" t="s">
        <v>36492</v>
      </c>
      <c r="B5395" s="1">
        <v>5</v>
      </c>
      <c r="C5395" s="1" t="s">
        <v>36493</v>
      </c>
      <c r="D5395" s="1" t="s">
        <v>13578</v>
      </c>
      <c r="E5395" s="1" t="s">
        <v>36494</v>
      </c>
      <c r="H5395" s="1" t="s">
        <v>36377</v>
      </c>
      <c r="I5395" s="4"/>
      <c r="J5395" s="4" t="str">
        <f ca="1">IFERROR(__xludf.DUMMYFUNCTION("LEFT(INDEX(SPLIT(L5395, "" ""), 4), 2)"),"10")</f>
        <v>10</v>
      </c>
      <c r="K5395" s="1" t="s">
        <v>26621</v>
      </c>
      <c r="L5395" s="1" t="s">
        <v>36377</v>
      </c>
    </row>
    <row r="5396" spans="1:12" ht="13.2">
      <c r="A5396" s="20" t="s">
        <v>36495</v>
      </c>
      <c r="B5396" s="1">
        <v>5</v>
      </c>
      <c r="C5396" s="1" t="s">
        <v>36496</v>
      </c>
      <c r="D5396" s="1" t="s">
        <v>13578</v>
      </c>
      <c r="E5396" s="1" t="s">
        <v>36496</v>
      </c>
      <c r="H5396" s="1" t="s">
        <v>36377</v>
      </c>
      <c r="I5396" s="4"/>
      <c r="J5396" s="4" t="str">
        <f ca="1">IFERROR(__xludf.DUMMYFUNCTION("LEFT(INDEX(SPLIT(L5396, "" ""), 4), 2)"),"10")</f>
        <v>10</v>
      </c>
      <c r="K5396" s="1" t="s">
        <v>30155</v>
      </c>
      <c r="L5396" s="1" t="s">
        <v>36377</v>
      </c>
    </row>
    <row r="5397" spans="1:12" ht="13.2">
      <c r="A5397" s="20" t="s">
        <v>36497</v>
      </c>
      <c r="B5397" s="1">
        <v>5</v>
      </c>
      <c r="C5397" s="1" t="s">
        <v>36498</v>
      </c>
      <c r="D5397" s="1" t="s">
        <v>16436</v>
      </c>
      <c r="E5397" s="1" t="s">
        <v>36499</v>
      </c>
      <c r="H5397" s="1" t="s">
        <v>36377</v>
      </c>
      <c r="I5397" s="4"/>
      <c r="J5397" s="4" t="str">
        <f ca="1">IFERROR(__xludf.DUMMYFUNCTION("LEFT(INDEX(SPLIT(L5397, "" ""), 4), 2)"),"10")</f>
        <v>10</v>
      </c>
      <c r="K5397" s="1" t="s">
        <v>28475</v>
      </c>
      <c r="L5397" s="1" t="s">
        <v>36377</v>
      </c>
    </row>
    <row r="5398" spans="1:12" ht="13.2">
      <c r="A5398" s="20" t="s">
        <v>36500</v>
      </c>
      <c r="B5398" s="1">
        <v>5</v>
      </c>
      <c r="C5398" s="1" t="s">
        <v>36501</v>
      </c>
      <c r="D5398" s="1" t="s">
        <v>13043</v>
      </c>
      <c r="E5398" s="1" t="s">
        <v>36502</v>
      </c>
      <c r="H5398" s="1" t="s">
        <v>36377</v>
      </c>
      <c r="I5398" s="4"/>
      <c r="J5398" s="4" t="str">
        <f ca="1">IFERROR(__xludf.DUMMYFUNCTION("LEFT(INDEX(SPLIT(L5398, "" ""), 4), 2)"),"10")</f>
        <v>10</v>
      </c>
      <c r="K5398" s="1" t="s">
        <v>28396</v>
      </c>
      <c r="L5398" s="1" t="s">
        <v>36377</v>
      </c>
    </row>
    <row r="5399" spans="1:12" ht="13.2">
      <c r="A5399" s="20" t="s">
        <v>36503</v>
      </c>
      <c r="B5399" s="1">
        <v>5</v>
      </c>
      <c r="C5399" s="1" t="s">
        <v>9114</v>
      </c>
      <c r="D5399" s="1" t="s">
        <v>13578</v>
      </c>
      <c r="E5399" s="1" t="s">
        <v>36504</v>
      </c>
      <c r="H5399" s="1" t="s">
        <v>36377</v>
      </c>
      <c r="I5399" s="4"/>
      <c r="J5399" s="4" t="str">
        <f ca="1">IFERROR(__xludf.DUMMYFUNCTION("LEFT(INDEX(SPLIT(L5399, "" ""), 4), 2)"),"10")</f>
        <v>10</v>
      </c>
      <c r="K5399" s="1" t="s">
        <v>26628</v>
      </c>
      <c r="L5399" s="1" t="s">
        <v>36377</v>
      </c>
    </row>
    <row r="5400" spans="1:12" ht="13.2">
      <c r="A5400" s="20" t="s">
        <v>36505</v>
      </c>
      <c r="B5400" s="1">
        <v>5</v>
      </c>
      <c r="C5400" s="1" t="s">
        <v>36506</v>
      </c>
      <c r="D5400" s="1" t="s">
        <v>13578</v>
      </c>
      <c r="E5400" s="1" t="s">
        <v>36507</v>
      </c>
      <c r="H5400" s="1" t="s">
        <v>36377</v>
      </c>
      <c r="I5400" s="4"/>
      <c r="J5400" s="4" t="str">
        <f ca="1">IFERROR(__xludf.DUMMYFUNCTION("LEFT(INDEX(SPLIT(L5400, "" ""), 4), 2)"),"10")</f>
        <v>10</v>
      </c>
      <c r="K5400" s="1" t="s">
        <v>26621</v>
      </c>
      <c r="L5400" s="1" t="s">
        <v>36377</v>
      </c>
    </row>
    <row r="5401" spans="1:12" ht="13.2">
      <c r="A5401" s="20" t="s">
        <v>36508</v>
      </c>
      <c r="B5401" s="1">
        <v>5</v>
      </c>
      <c r="C5401" s="1" t="s">
        <v>9779</v>
      </c>
      <c r="D5401" s="1" t="s">
        <v>13578</v>
      </c>
      <c r="E5401" s="1" t="s">
        <v>36509</v>
      </c>
      <c r="H5401" s="1" t="s">
        <v>36377</v>
      </c>
      <c r="I5401" s="4"/>
      <c r="J5401" s="4" t="str">
        <f ca="1">IFERROR(__xludf.DUMMYFUNCTION("LEFT(INDEX(SPLIT(L5401, "" ""), 4), 2)"),"10")</f>
        <v>10</v>
      </c>
      <c r="K5401" s="1" t="s">
        <v>26621</v>
      </c>
      <c r="L5401" s="1" t="s">
        <v>36377</v>
      </c>
    </row>
    <row r="5402" spans="1:12" ht="13.2">
      <c r="A5402" s="20" t="s">
        <v>3831</v>
      </c>
      <c r="B5402" s="1">
        <v>5</v>
      </c>
      <c r="C5402" s="1" t="s">
        <v>21541</v>
      </c>
      <c r="D5402" s="1" t="s">
        <v>13578</v>
      </c>
      <c r="E5402" s="1" t="s">
        <v>36510</v>
      </c>
      <c r="H5402" s="1" t="s">
        <v>36377</v>
      </c>
      <c r="I5402" s="4"/>
      <c r="J5402" s="4" t="str">
        <f ca="1">IFERROR(__xludf.DUMMYFUNCTION("LEFT(INDEX(SPLIT(L5402, "" ""), 4), 2)"),"10")</f>
        <v>10</v>
      </c>
      <c r="K5402" s="1" t="s">
        <v>28475</v>
      </c>
      <c r="L5402" s="1" t="s">
        <v>36377</v>
      </c>
    </row>
    <row r="5403" spans="1:12" ht="13.2">
      <c r="A5403" s="20" t="s">
        <v>18292</v>
      </c>
      <c r="B5403" s="1">
        <v>5</v>
      </c>
      <c r="C5403" s="1" t="s">
        <v>36511</v>
      </c>
      <c r="D5403" s="1" t="s">
        <v>13578</v>
      </c>
      <c r="E5403" s="1" t="s">
        <v>36512</v>
      </c>
      <c r="H5403" s="1" t="s">
        <v>36377</v>
      </c>
      <c r="I5403" s="4"/>
      <c r="J5403" s="4" t="str">
        <f ca="1">IFERROR(__xludf.DUMMYFUNCTION("LEFT(INDEX(SPLIT(L5403, "" ""), 4), 2)"),"10")</f>
        <v>10</v>
      </c>
      <c r="K5403" s="1" t="s">
        <v>28475</v>
      </c>
      <c r="L5403" s="1" t="s">
        <v>36377</v>
      </c>
    </row>
    <row r="5404" spans="1:12" ht="13.2">
      <c r="A5404" s="20" t="s">
        <v>36513</v>
      </c>
      <c r="B5404" s="1">
        <v>5</v>
      </c>
      <c r="C5404" s="1" t="s">
        <v>36514</v>
      </c>
      <c r="D5404" s="1" t="s">
        <v>13578</v>
      </c>
      <c r="E5404" s="1" t="s">
        <v>36515</v>
      </c>
      <c r="H5404" s="1" t="s">
        <v>36377</v>
      </c>
      <c r="I5404" s="4"/>
      <c r="J5404" s="4" t="str">
        <f ca="1">IFERROR(__xludf.DUMMYFUNCTION("LEFT(INDEX(SPLIT(L5404, "" ""), 4), 2)"),"10")</f>
        <v>10</v>
      </c>
      <c r="K5404" s="1" t="s">
        <v>26628</v>
      </c>
      <c r="L5404" s="1" t="s">
        <v>36377</v>
      </c>
    </row>
    <row r="5405" spans="1:12" ht="13.2">
      <c r="A5405" s="20" t="s">
        <v>2342</v>
      </c>
      <c r="B5405" s="1">
        <v>5</v>
      </c>
      <c r="D5405" s="1" t="s">
        <v>10736</v>
      </c>
      <c r="E5405" s="1" t="s">
        <v>36516</v>
      </c>
      <c r="H5405" s="1" t="s">
        <v>36377</v>
      </c>
      <c r="I5405" s="4"/>
      <c r="J5405" s="4" t="str">
        <f ca="1">IFERROR(__xludf.DUMMYFUNCTION("LEFT(INDEX(SPLIT(L5405, "" ""), 4), 2)"),"10")</f>
        <v>10</v>
      </c>
      <c r="K5405" s="1" t="s">
        <v>26653</v>
      </c>
      <c r="L5405" s="1" t="s">
        <v>36377</v>
      </c>
    </row>
    <row r="5406" spans="1:12" ht="13.2">
      <c r="A5406" s="20" t="s">
        <v>3831</v>
      </c>
      <c r="B5406" s="1">
        <v>5</v>
      </c>
      <c r="C5406" s="1" t="s">
        <v>36517</v>
      </c>
      <c r="D5406" s="1" t="s">
        <v>13578</v>
      </c>
      <c r="E5406" s="1" t="s">
        <v>36518</v>
      </c>
      <c r="H5406" s="1" t="s">
        <v>36377</v>
      </c>
      <c r="I5406" s="4"/>
      <c r="J5406" s="4" t="str">
        <f ca="1">IFERROR(__xludf.DUMMYFUNCTION("LEFT(INDEX(SPLIT(L5406, "" ""), 4), 2)"),"10")</f>
        <v>10</v>
      </c>
      <c r="K5406" s="1" t="s">
        <v>28396</v>
      </c>
      <c r="L5406" s="1" t="s">
        <v>36377</v>
      </c>
    </row>
    <row r="5407" spans="1:12" ht="13.2">
      <c r="A5407" s="20" t="s">
        <v>3831</v>
      </c>
      <c r="B5407" s="1">
        <v>5</v>
      </c>
      <c r="C5407" s="1" t="s">
        <v>35478</v>
      </c>
      <c r="D5407" s="1" t="s">
        <v>13578</v>
      </c>
      <c r="E5407" s="1" t="s">
        <v>36519</v>
      </c>
      <c r="H5407" s="1" t="s">
        <v>36377</v>
      </c>
      <c r="I5407" s="4"/>
      <c r="J5407" s="4" t="str">
        <f ca="1">IFERROR(__xludf.DUMMYFUNCTION("LEFT(INDEX(SPLIT(L5407, "" ""), 4), 2)"),"10")</f>
        <v>10</v>
      </c>
      <c r="K5407" s="1" t="s">
        <v>28475</v>
      </c>
      <c r="L5407" s="1" t="s">
        <v>36377</v>
      </c>
    </row>
    <row r="5408" spans="1:12" ht="13.2">
      <c r="A5408" s="20" t="s">
        <v>18398</v>
      </c>
      <c r="B5408" s="1">
        <v>5</v>
      </c>
      <c r="C5408" s="1" t="s">
        <v>36397</v>
      </c>
      <c r="D5408" s="1" t="s">
        <v>13578</v>
      </c>
      <c r="E5408" s="1" t="s">
        <v>36520</v>
      </c>
      <c r="H5408" s="1" t="s">
        <v>36377</v>
      </c>
      <c r="I5408" s="4"/>
      <c r="J5408" s="4" t="str">
        <f ca="1">IFERROR(__xludf.DUMMYFUNCTION("LEFT(INDEX(SPLIT(L5408, "" ""), 4), 2)"),"10")</f>
        <v>10</v>
      </c>
      <c r="K5408" s="1" t="s">
        <v>26702</v>
      </c>
      <c r="L5408" s="1" t="s">
        <v>36377</v>
      </c>
    </row>
    <row r="5409" spans="1:12" ht="13.2">
      <c r="A5409" s="20" t="s">
        <v>3831</v>
      </c>
      <c r="B5409" s="1">
        <v>5</v>
      </c>
      <c r="C5409" s="1" t="s">
        <v>36521</v>
      </c>
      <c r="D5409" s="1" t="s">
        <v>13578</v>
      </c>
      <c r="E5409" s="1" t="s">
        <v>36522</v>
      </c>
      <c r="H5409" s="1" t="s">
        <v>36377</v>
      </c>
      <c r="I5409" s="4"/>
      <c r="J5409" s="4" t="str">
        <f ca="1">IFERROR(__xludf.DUMMYFUNCTION("LEFT(INDEX(SPLIT(L5409, "" ""), 4), 2)"),"10")</f>
        <v>10</v>
      </c>
      <c r="K5409" s="1" t="s">
        <v>28475</v>
      </c>
      <c r="L5409" s="1" t="s">
        <v>36377</v>
      </c>
    </row>
    <row r="5410" spans="1:12" ht="13.2">
      <c r="A5410" s="20" t="s">
        <v>32100</v>
      </c>
      <c r="B5410" s="1">
        <v>5</v>
      </c>
      <c r="C5410" s="1" t="s">
        <v>36523</v>
      </c>
      <c r="D5410" s="1" t="s">
        <v>13043</v>
      </c>
      <c r="E5410" s="1" t="s">
        <v>36524</v>
      </c>
      <c r="H5410" s="1" t="s">
        <v>36377</v>
      </c>
      <c r="I5410" s="4"/>
      <c r="J5410" s="4" t="str">
        <f ca="1">IFERROR(__xludf.DUMMYFUNCTION("LEFT(INDEX(SPLIT(L5410, "" ""), 4), 2)"),"10")</f>
        <v>10</v>
      </c>
      <c r="K5410" s="1" t="s">
        <v>26621</v>
      </c>
      <c r="L5410" s="1" t="s">
        <v>36377</v>
      </c>
    </row>
    <row r="5411" spans="1:12" ht="13.2">
      <c r="A5411" s="20" t="s">
        <v>36525</v>
      </c>
      <c r="B5411" s="1">
        <v>5</v>
      </c>
      <c r="C5411" s="1" t="s">
        <v>26823</v>
      </c>
      <c r="D5411" s="1" t="s">
        <v>13043</v>
      </c>
      <c r="E5411" s="1" t="s">
        <v>36526</v>
      </c>
      <c r="H5411" s="1" t="s">
        <v>36377</v>
      </c>
      <c r="I5411" s="4"/>
      <c r="J5411" s="4" t="str">
        <f ca="1">IFERROR(__xludf.DUMMYFUNCTION("LEFT(INDEX(SPLIT(L5411, "" ""), 4), 2)"),"10")</f>
        <v>10</v>
      </c>
      <c r="K5411" s="1" t="s">
        <v>28396</v>
      </c>
      <c r="L5411" s="1" t="s">
        <v>36377</v>
      </c>
    </row>
    <row r="5412" spans="1:12" ht="13.2">
      <c r="A5412" s="20" t="s">
        <v>36527</v>
      </c>
      <c r="B5412" s="1">
        <v>5</v>
      </c>
      <c r="C5412" s="1" t="s">
        <v>11162</v>
      </c>
      <c r="D5412" s="1" t="s">
        <v>13043</v>
      </c>
      <c r="E5412" s="1" t="s">
        <v>36528</v>
      </c>
      <c r="H5412" s="1" t="s">
        <v>36377</v>
      </c>
      <c r="I5412" s="4"/>
      <c r="J5412" s="4" t="str">
        <f ca="1">IFERROR(__xludf.DUMMYFUNCTION("LEFT(INDEX(SPLIT(L5412, "" ""), 4), 2)"),"10")</f>
        <v>10</v>
      </c>
      <c r="K5412" s="1" t="s">
        <v>26628</v>
      </c>
      <c r="L5412" s="1" t="s">
        <v>36377</v>
      </c>
    </row>
    <row r="5413" spans="1:12" ht="13.2">
      <c r="A5413" s="20" t="s">
        <v>36529</v>
      </c>
      <c r="B5413" s="1">
        <v>5</v>
      </c>
      <c r="C5413" s="1" t="s">
        <v>36530</v>
      </c>
      <c r="D5413" s="1" t="s">
        <v>13043</v>
      </c>
      <c r="E5413" s="1" t="s">
        <v>36531</v>
      </c>
      <c r="H5413" s="1" t="s">
        <v>36377</v>
      </c>
      <c r="I5413" s="4"/>
      <c r="J5413" s="4" t="str">
        <f ca="1">IFERROR(__xludf.DUMMYFUNCTION("LEFT(INDEX(SPLIT(L5413, "" ""), 4), 2)"),"10")</f>
        <v>10</v>
      </c>
      <c r="K5413" s="1" t="s">
        <v>28396</v>
      </c>
      <c r="L5413" s="1" t="s">
        <v>36377</v>
      </c>
    </row>
    <row r="5414" spans="1:12" ht="13.2">
      <c r="A5414" s="20" t="s">
        <v>34680</v>
      </c>
      <c r="B5414" s="1">
        <v>5</v>
      </c>
      <c r="C5414" s="1" t="s">
        <v>36532</v>
      </c>
      <c r="D5414" s="1" t="s">
        <v>13578</v>
      </c>
      <c r="E5414" s="1" t="s">
        <v>36533</v>
      </c>
      <c r="H5414" s="1" t="s">
        <v>36377</v>
      </c>
      <c r="I5414" s="4"/>
      <c r="J5414" s="4" t="str">
        <f ca="1">IFERROR(__xludf.DUMMYFUNCTION("LEFT(INDEX(SPLIT(L5414, "" ""), 4), 2)"),"10")</f>
        <v>10</v>
      </c>
      <c r="K5414" s="1" t="s">
        <v>28475</v>
      </c>
      <c r="L5414" s="1" t="s">
        <v>36377</v>
      </c>
    </row>
    <row r="5415" spans="1:12" ht="13.2">
      <c r="A5415" s="20" t="s">
        <v>18346</v>
      </c>
      <c r="B5415" s="1">
        <v>5</v>
      </c>
      <c r="D5415" s="1" t="s">
        <v>13578</v>
      </c>
      <c r="E5415" s="1" t="s">
        <v>36534</v>
      </c>
      <c r="H5415" s="1" t="s">
        <v>36377</v>
      </c>
      <c r="I5415" s="4"/>
      <c r="J5415" s="4" t="str">
        <f ca="1">IFERROR(__xludf.DUMMYFUNCTION("LEFT(INDEX(SPLIT(L5415, "" ""), 4), 2)"),"10")</f>
        <v>10</v>
      </c>
      <c r="K5415" s="1" t="s">
        <v>27855</v>
      </c>
      <c r="L5415" s="1" t="s">
        <v>36377</v>
      </c>
    </row>
    <row r="5416" spans="1:12" ht="13.2">
      <c r="A5416" s="20" t="s">
        <v>36535</v>
      </c>
      <c r="B5416" s="1">
        <v>5</v>
      </c>
      <c r="C5416" s="1" t="s">
        <v>33265</v>
      </c>
      <c r="D5416" s="1" t="s">
        <v>13043</v>
      </c>
      <c r="E5416" s="1" t="s">
        <v>36536</v>
      </c>
      <c r="H5416" s="1" t="s">
        <v>36377</v>
      </c>
      <c r="I5416" s="4"/>
      <c r="J5416" s="4" t="str">
        <f ca="1">IFERROR(__xludf.DUMMYFUNCTION("LEFT(INDEX(SPLIT(L5416, "" ""), 4), 2)"),"10")</f>
        <v>10</v>
      </c>
      <c r="K5416" s="1" t="s">
        <v>28475</v>
      </c>
      <c r="L5416" s="1" t="s">
        <v>36377</v>
      </c>
    </row>
    <row r="5417" spans="1:12" ht="13.2">
      <c r="A5417" s="20" t="s">
        <v>7474</v>
      </c>
      <c r="B5417" s="1">
        <v>2</v>
      </c>
      <c r="C5417" s="1" t="s">
        <v>36537</v>
      </c>
      <c r="D5417" s="1" t="s">
        <v>13578</v>
      </c>
      <c r="E5417" s="1" t="s">
        <v>36538</v>
      </c>
      <c r="H5417" s="1" t="s">
        <v>36377</v>
      </c>
      <c r="I5417" s="4"/>
      <c r="J5417" s="4" t="str">
        <f ca="1">IFERROR(__xludf.DUMMYFUNCTION("LEFT(INDEX(SPLIT(L5417, "" ""), 4), 2)"),"10")</f>
        <v>10</v>
      </c>
      <c r="K5417" s="1" t="s">
        <v>28396</v>
      </c>
      <c r="L5417" s="1" t="s">
        <v>36377</v>
      </c>
    </row>
    <row r="5418" spans="1:12" ht="13.2">
      <c r="A5418" s="20" t="s">
        <v>36539</v>
      </c>
      <c r="B5418" s="1">
        <v>5</v>
      </c>
      <c r="C5418" s="1" t="s">
        <v>36540</v>
      </c>
      <c r="D5418" s="1" t="s">
        <v>16436</v>
      </c>
      <c r="E5418" s="1" t="s">
        <v>36541</v>
      </c>
      <c r="H5418" s="1" t="s">
        <v>36377</v>
      </c>
      <c r="I5418" s="4"/>
      <c r="J5418" s="4" t="str">
        <f ca="1">IFERROR(__xludf.DUMMYFUNCTION("LEFT(INDEX(SPLIT(L5418, "" ""), 4), 2)"),"10")</f>
        <v>10</v>
      </c>
      <c r="K5418" s="1" t="s">
        <v>26628</v>
      </c>
      <c r="L5418" s="1" t="s">
        <v>36377</v>
      </c>
    </row>
    <row r="5419" spans="1:12" ht="13.2">
      <c r="A5419" s="20" t="s">
        <v>36542</v>
      </c>
      <c r="B5419" s="1">
        <v>5</v>
      </c>
      <c r="C5419" s="1" t="s">
        <v>8574</v>
      </c>
      <c r="D5419" s="1" t="s">
        <v>13578</v>
      </c>
      <c r="E5419" s="1" t="s">
        <v>36543</v>
      </c>
      <c r="H5419" s="1" t="s">
        <v>36377</v>
      </c>
      <c r="I5419" s="4"/>
      <c r="J5419" s="4" t="str">
        <f ca="1">IFERROR(__xludf.DUMMYFUNCTION("LEFT(INDEX(SPLIT(L5419, "" ""), 4), 2)"),"10")</f>
        <v>10</v>
      </c>
      <c r="K5419" s="1" t="s">
        <v>26628</v>
      </c>
      <c r="L5419" s="1" t="s">
        <v>36377</v>
      </c>
    </row>
    <row r="5420" spans="1:12" ht="13.2">
      <c r="A5420" s="20" t="s">
        <v>36544</v>
      </c>
      <c r="B5420" s="1">
        <v>5</v>
      </c>
      <c r="C5420" s="1" t="s">
        <v>36545</v>
      </c>
      <c r="D5420" s="1" t="s">
        <v>13578</v>
      </c>
      <c r="E5420" s="1" t="s">
        <v>36546</v>
      </c>
      <c r="H5420" s="1" t="s">
        <v>36377</v>
      </c>
      <c r="I5420" s="4"/>
      <c r="J5420" s="4" t="str">
        <f ca="1">IFERROR(__xludf.DUMMYFUNCTION("LEFT(INDEX(SPLIT(L5420, "" ""), 4), 2)"),"10")</f>
        <v>10</v>
      </c>
      <c r="K5420" s="1" t="s">
        <v>26628</v>
      </c>
      <c r="L5420" s="1" t="s">
        <v>36377</v>
      </c>
    </row>
    <row r="5421" spans="1:12" ht="13.2">
      <c r="A5421" s="20" t="s">
        <v>36547</v>
      </c>
      <c r="B5421" s="1">
        <v>5</v>
      </c>
      <c r="C5421" s="1" t="s">
        <v>36548</v>
      </c>
      <c r="D5421" s="1" t="s">
        <v>13578</v>
      </c>
      <c r="E5421" s="1" t="s">
        <v>36549</v>
      </c>
      <c r="H5421" s="1" t="s">
        <v>36377</v>
      </c>
      <c r="I5421" s="4"/>
      <c r="J5421" s="4" t="str">
        <f ca="1">IFERROR(__xludf.DUMMYFUNCTION("LEFT(INDEX(SPLIT(L5421, "" ""), 4), 2)"),"10")</f>
        <v>10</v>
      </c>
      <c r="K5421" s="1" t="s">
        <v>28396</v>
      </c>
      <c r="L5421" s="1" t="s">
        <v>36377</v>
      </c>
    </row>
    <row r="5422" spans="1:12" ht="13.2">
      <c r="A5422" s="20" t="s">
        <v>36550</v>
      </c>
      <c r="B5422" s="1">
        <v>5</v>
      </c>
      <c r="C5422" s="1" t="s">
        <v>36551</v>
      </c>
      <c r="D5422" s="1" t="s">
        <v>13578</v>
      </c>
      <c r="E5422" s="1" t="s">
        <v>36552</v>
      </c>
      <c r="H5422" s="1" t="s">
        <v>36377</v>
      </c>
      <c r="I5422" s="4"/>
      <c r="J5422" s="4" t="str">
        <f ca="1">IFERROR(__xludf.DUMMYFUNCTION("LEFT(INDEX(SPLIT(L5422, "" ""), 4), 2)"),"10")</f>
        <v>10</v>
      </c>
      <c r="K5422" s="1" t="s">
        <v>28475</v>
      </c>
      <c r="L5422" s="1" t="s">
        <v>36377</v>
      </c>
    </row>
    <row r="5423" spans="1:12" ht="13.2">
      <c r="A5423" s="20" t="s">
        <v>36553</v>
      </c>
      <c r="B5423" s="1">
        <v>5</v>
      </c>
      <c r="C5423" s="1" t="s">
        <v>5039</v>
      </c>
      <c r="D5423" s="1" t="s">
        <v>13578</v>
      </c>
      <c r="E5423" s="1" t="s">
        <v>36554</v>
      </c>
      <c r="H5423" s="1" t="s">
        <v>36377</v>
      </c>
      <c r="I5423" s="4"/>
      <c r="J5423" s="4" t="str">
        <f ca="1">IFERROR(__xludf.DUMMYFUNCTION("LEFT(INDEX(SPLIT(L5423, "" ""), 4), 2)"),"10")</f>
        <v>10</v>
      </c>
      <c r="K5423" s="1" t="s">
        <v>26628</v>
      </c>
      <c r="L5423" s="1" t="s">
        <v>36377</v>
      </c>
    </row>
    <row r="5424" spans="1:12" ht="13.2">
      <c r="A5424" s="20" t="s">
        <v>18346</v>
      </c>
      <c r="B5424" s="1">
        <v>5</v>
      </c>
      <c r="D5424" s="1" t="s">
        <v>13578</v>
      </c>
      <c r="E5424" s="1" t="s">
        <v>36555</v>
      </c>
      <c r="H5424" s="1" t="s">
        <v>36377</v>
      </c>
      <c r="I5424" s="4"/>
      <c r="J5424" s="4" t="str">
        <f ca="1">IFERROR(__xludf.DUMMYFUNCTION("LEFT(INDEX(SPLIT(L5424, "" ""), 4), 2)"),"10")</f>
        <v>10</v>
      </c>
      <c r="K5424" s="1" t="s">
        <v>27855</v>
      </c>
      <c r="L5424" s="1" t="s">
        <v>36377</v>
      </c>
    </row>
    <row r="5425" spans="1:12" ht="13.2">
      <c r="A5425" s="20" t="s">
        <v>36556</v>
      </c>
      <c r="B5425" s="1">
        <v>5</v>
      </c>
      <c r="C5425" s="1" t="s">
        <v>3452</v>
      </c>
      <c r="D5425" s="1" t="s">
        <v>13578</v>
      </c>
      <c r="E5425" s="1" t="s">
        <v>36557</v>
      </c>
      <c r="H5425" s="1" t="s">
        <v>36377</v>
      </c>
      <c r="I5425" s="4"/>
      <c r="J5425" s="4" t="str">
        <f ca="1">IFERROR(__xludf.DUMMYFUNCTION("LEFT(INDEX(SPLIT(L5425, "" ""), 4), 2)"),"10")</f>
        <v>10</v>
      </c>
      <c r="K5425" s="1" t="s">
        <v>26628</v>
      </c>
      <c r="L5425" s="1" t="s">
        <v>36377</v>
      </c>
    </row>
    <row r="5426" spans="1:12" ht="13.2">
      <c r="A5426" s="20" t="s">
        <v>36558</v>
      </c>
      <c r="B5426" s="1">
        <v>5</v>
      </c>
      <c r="C5426" s="1" t="s">
        <v>36559</v>
      </c>
      <c r="D5426" s="1" t="s">
        <v>13578</v>
      </c>
      <c r="E5426" s="1" t="s">
        <v>36560</v>
      </c>
      <c r="H5426" s="1" t="s">
        <v>36377</v>
      </c>
      <c r="I5426" s="4"/>
      <c r="J5426" s="4" t="str">
        <f ca="1">IFERROR(__xludf.DUMMYFUNCTION("LEFT(INDEX(SPLIT(L5426, "" ""), 4), 2)"),"10")</f>
        <v>10</v>
      </c>
      <c r="K5426" s="1" t="s">
        <v>28475</v>
      </c>
      <c r="L5426" s="1" t="s">
        <v>36377</v>
      </c>
    </row>
    <row r="5427" spans="1:12" ht="13.2">
      <c r="A5427" s="20" t="s">
        <v>36561</v>
      </c>
      <c r="B5427" s="1">
        <v>5</v>
      </c>
      <c r="C5427" s="1" t="s">
        <v>36562</v>
      </c>
      <c r="D5427" s="1" t="s">
        <v>13578</v>
      </c>
      <c r="E5427" s="1" t="s">
        <v>36563</v>
      </c>
      <c r="H5427" s="1" t="s">
        <v>36377</v>
      </c>
      <c r="I5427" s="4"/>
      <c r="J5427" s="4" t="str">
        <f ca="1">IFERROR(__xludf.DUMMYFUNCTION("LEFT(INDEX(SPLIT(L5427, "" ""), 4), 2)"),"10")</f>
        <v>10</v>
      </c>
      <c r="K5427" s="1" t="s">
        <v>26628</v>
      </c>
      <c r="L5427" s="1" t="s">
        <v>36377</v>
      </c>
    </row>
    <row r="5428" spans="1:12" ht="13.2">
      <c r="A5428" s="20" t="s">
        <v>18514</v>
      </c>
      <c r="B5428" s="1">
        <v>5</v>
      </c>
      <c r="C5428" s="1" t="s">
        <v>36564</v>
      </c>
      <c r="D5428" s="1" t="s">
        <v>13043</v>
      </c>
      <c r="E5428" s="1" t="s">
        <v>36565</v>
      </c>
      <c r="H5428" s="1" t="s">
        <v>36377</v>
      </c>
      <c r="I5428" s="4"/>
      <c r="J5428" s="4" t="str">
        <f ca="1">IFERROR(__xludf.DUMMYFUNCTION("LEFT(INDEX(SPLIT(L5428, "" ""), 4), 2)"),"10")</f>
        <v>10</v>
      </c>
      <c r="K5428" s="1" t="s">
        <v>26628</v>
      </c>
      <c r="L5428" s="1" t="s">
        <v>36377</v>
      </c>
    </row>
    <row r="5429" spans="1:12" ht="13.2">
      <c r="A5429" s="20" t="s">
        <v>3831</v>
      </c>
      <c r="B5429" s="1">
        <v>5</v>
      </c>
      <c r="C5429" s="1" t="s">
        <v>19720</v>
      </c>
      <c r="D5429" s="1" t="s">
        <v>13043</v>
      </c>
      <c r="E5429" s="1" t="s">
        <v>36566</v>
      </c>
      <c r="H5429" s="1" t="s">
        <v>36377</v>
      </c>
      <c r="I5429" s="4"/>
      <c r="J5429" s="4" t="str">
        <f ca="1">IFERROR(__xludf.DUMMYFUNCTION("LEFT(INDEX(SPLIT(L5429, "" ""), 4), 2)"),"10")</f>
        <v>10</v>
      </c>
      <c r="K5429" s="1" t="s">
        <v>28396</v>
      </c>
      <c r="L5429" s="1" t="s">
        <v>36377</v>
      </c>
    </row>
    <row r="5430" spans="1:12" ht="13.2">
      <c r="A5430" s="20" t="s">
        <v>36567</v>
      </c>
      <c r="B5430" s="1">
        <v>5</v>
      </c>
      <c r="C5430" s="1" t="s">
        <v>36568</v>
      </c>
      <c r="D5430" s="1" t="s">
        <v>13578</v>
      </c>
      <c r="E5430" s="1" t="s">
        <v>36569</v>
      </c>
      <c r="H5430" s="1" t="s">
        <v>36377</v>
      </c>
      <c r="I5430" s="4"/>
      <c r="J5430" s="4" t="str">
        <f ca="1">IFERROR(__xludf.DUMMYFUNCTION("LEFT(INDEX(SPLIT(L5430, "" ""), 4), 2)"),"10")</f>
        <v>10</v>
      </c>
      <c r="K5430" s="1" t="s">
        <v>26628</v>
      </c>
      <c r="L5430" s="1" t="s">
        <v>36377</v>
      </c>
    </row>
    <row r="5431" spans="1:12" ht="13.2">
      <c r="A5431" s="20" t="s">
        <v>18346</v>
      </c>
      <c r="B5431" s="1">
        <v>5</v>
      </c>
      <c r="D5431" s="1" t="s">
        <v>13043</v>
      </c>
      <c r="E5431" s="1" t="s">
        <v>36570</v>
      </c>
      <c r="H5431" s="1" t="s">
        <v>36377</v>
      </c>
      <c r="I5431" s="4"/>
      <c r="J5431" s="4" t="str">
        <f ca="1">IFERROR(__xludf.DUMMYFUNCTION("LEFT(INDEX(SPLIT(L5431, "" ""), 4), 2)"),"10")</f>
        <v>10</v>
      </c>
      <c r="K5431" s="1" t="s">
        <v>27855</v>
      </c>
      <c r="L5431" s="1" t="s">
        <v>36377</v>
      </c>
    </row>
    <row r="5432" spans="1:12" ht="13.2">
      <c r="A5432" s="20" t="s">
        <v>36571</v>
      </c>
      <c r="B5432" s="1">
        <v>5</v>
      </c>
      <c r="C5432" s="1" t="s">
        <v>11872</v>
      </c>
      <c r="D5432" s="1" t="s">
        <v>10288</v>
      </c>
      <c r="E5432" s="1" t="s">
        <v>36572</v>
      </c>
      <c r="H5432" s="1" t="s">
        <v>36377</v>
      </c>
      <c r="I5432" s="4"/>
      <c r="J5432" s="4" t="str">
        <f ca="1">IFERROR(__xludf.DUMMYFUNCTION("LEFT(INDEX(SPLIT(L5432, "" ""), 4), 2)"),"10")</f>
        <v>10</v>
      </c>
      <c r="K5432" s="1" t="s">
        <v>26621</v>
      </c>
      <c r="L5432" s="1" t="s">
        <v>36377</v>
      </c>
    </row>
    <row r="5433" spans="1:12" ht="13.2">
      <c r="A5433" s="20" t="s">
        <v>3831</v>
      </c>
      <c r="B5433" s="1">
        <v>5</v>
      </c>
      <c r="C5433" s="1" t="s">
        <v>36573</v>
      </c>
      <c r="D5433" s="1" t="s">
        <v>13043</v>
      </c>
      <c r="E5433" s="1" t="s">
        <v>36574</v>
      </c>
      <c r="H5433" s="1" t="s">
        <v>36377</v>
      </c>
      <c r="I5433" s="4"/>
      <c r="J5433" s="4" t="str">
        <f ca="1">IFERROR(__xludf.DUMMYFUNCTION("LEFT(INDEX(SPLIT(L5433, "" ""), 4), 2)"),"10")</f>
        <v>10</v>
      </c>
      <c r="K5433" s="1" t="s">
        <v>28396</v>
      </c>
      <c r="L5433" s="1" t="s">
        <v>36377</v>
      </c>
    </row>
    <row r="5434" spans="1:12" ht="13.2">
      <c r="A5434" s="20" t="s">
        <v>3831</v>
      </c>
      <c r="B5434" s="1">
        <v>5</v>
      </c>
      <c r="C5434" s="1" t="s">
        <v>1968</v>
      </c>
      <c r="D5434" s="1" t="s">
        <v>13043</v>
      </c>
      <c r="E5434" s="1" t="s">
        <v>36575</v>
      </c>
      <c r="H5434" s="1" t="s">
        <v>36377</v>
      </c>
      <c r="I5434" s="4"/>
      <c r="J5434" s="4" t="str">
        <f ca="1">IFERROR(__xludf.DUMMYFUNCTION("LEFT(INDEX(SPLIT(L5434, "" ""), 4), 2)"),"10")</f>
        <v>10</v>
      </c>
      <c r="K5434" s="1" t="s">
        <v>28396</v>
      </c>
      <c r="L5434" s="1" t="s">
        <v>36377</v>
      </c>
    </row>
    <row r="5435" spans="1:12" ht="13.2">
      <c r="A5435" s="20" t="s">
        <v>3831</v>
      </c>
      <c r="B5435" s="1">
        <v>5</v>
      </c>
      <c r="C5435" s="1" t="s">
        <v>11762</v>
      </c>
      <c r="D5435" s="1" t="s">
        <v>13043</v>
      </c>
      <c r="E5435" s="1" t="s">
        <v>36576</v>
      </c>
      <c r="H5435" s="1" t="s">
        <v>36377</v>
      </c>
      <c r="I5435" s="4"/>
      <c r="J5435" s="4" t="str">
        <f ca="1">IFERROR(__xludf.DUMMYFUNCTION("LEFT(INDEX(SPLIT(L5435, "" ""), 4), 2)"),"10")</f>
        <v>10</v>
      </c>
      <c r="K5435" s="1" t="s">
        <v>28396</v>
      </c>
      <c r="L5435" s="1" t="s">
        <v>36377</v>
      </c>
    </row>
    <row r="5436" spans="1:12" ht="13.2">
      <c r="A5436" s="20" t="s">
        <v>36577</v>
      </c>
      <c r="B5436" s="1">
        <v>5</v>
      </c>
      <c r="C5436" s="1" t="s">
        <v>36578</v>
      </c>
      <c r="D5436" s="1" t="s">
        <v>13578</v>
      </c>
      <c r="E5436" s="1" t="s">
        <v>36579</v>
      </c>
      <c r="H5436" s="1" t="s">
        <v>36377</v>
      </c>
      <c r="I5436" s="4"/>
      <c r="J5436" s="4" t="str">
        <f ca="1">IFERROR(__xludf.DUMMYFUNCTION("LEFT(INDEX(SPLIT(L5436, "" ""), 4), 2)"),"10")</f>
        <v>10</v>
      </c>
      <c r="K5436" s="1" t="s">
        <v>26621</v>
      </c>
      <c r="L5436" s="1" t="s">
        <v>36377</v>
      </c>
    </row>
    <row r="5437" spans="1:12" ht="13.2">
      <c r="A5437" s="20" t="s">
        <v>3831</v>
      </c>
      <c r="B5437" s="1">
        <v>5</v>
      </c>
      <c r="C5437" s="1" t="s">
        <v>36580</v>
      </c>
      <c r="D5437" s="1" t="s">
        <v>13578</v>
      </c>
      <c r="E5437" s="1" t="s">
        <v>36581</v>
      </c>
      <c r="H5437" s="1" t="s">
        <v>36377</v>
      </c>
      <c r="I5437" s="4"/>
      <c r="J5437" s="4" t="str">
        <f ca="1">IFERROR(__xludf.DUMMYFUNCTION("LEFT(INDEX(SPLIT(L5437, "" ""), 4), 2)"),"10")</f>
        <v>10</v>
      </c>
      <c r="K5437" s="1" t="s">
        <v>28396</v>
      </c>
      <c r="L5437" s="1" t="s">
        <v>36377</v>
      </c>
    </row>
    <row r="5438" spans="1:12" ht="13.2">
      <c r="A5438" s="20" t="s">
        <v>36582</v>
      </c>
      <c r="B5438" s="1">
        <v>5</v>
      </c>
      <c r="C5438" s="1" t="s">
        <v>6066</v>
      </c>
      <c r="D5438" s="1" t="s">
        <v>13578</v>
      </c>
      <c r="E5438" s="1" t="s">
        <v>36583</v>
      </c>
      <c r="H5438" s="1" t="s">
        <v>36377</v>
      </c>
      <c r="I5438" s="4"/>
      <c r="J5438" s="4" t="str">
        <f ca="1">IFERROR(__xludf.DUMMYFUNCTION("LEFT(INDEX(SPLIT(L5438, "" ""), 4), 2)"),"10")</f>
        <v>10</v>
      </c>
      <c r="K5438" s="1" t="s">
        <v>26621</v>
      </c>
      <c r="L5438" s="1" t="s">
        <v>36377</v>
      </c>
    </row>
    <row r="5439" spans="1:12" ht="13.2">
      <c r="A5439" s="20" t="s">
        <v>3831</v>
      </c>
      <c r="B5439" s="1">
        <v>5</v>
      </c>
      <c r="C5439" s="1" t="s">
        <v>36584</v>
      </c>
      <c r="D5439" s="1" t="s">
        <v>13043</v>
      </c>
      <c r="E5439" s="1" t="s">
        <v>36585</v>
      </c>
      <c r="H5439" s="1" t="s">
        <v>36377</v>
      </c>
      <c r="I5439" s="4"/>
      <c r="J5439" s="4" t="str">
        <f ca="1">IFERROR(__xludf.DUMMYFUNCTION("LEFT(INDEX(SPLIT(L5439, "" ""), 4), 2)"),"10")</f>
        <v>10</v>
      </c>
      <c r="K5439" s="1" t="s">
        <v>28396</v>
      </c>
      <c r="L5439" s="1" t="s">
        <v>36377</v>
      </c>
    </row>
    <row r="5440" spans="1:12" ht="13.2">
      <c r="A5440" s="20" t="s">
        <v>3831</v>
      </c>
      <c r="B5440" s="1">
        <v>5</v>
      </c>
      <c r="C5440" s="1" t="s">
        <v>36586</v>
      </c>
      <c r="D5440" s="1" t="s">
        <v>13043</v>
      </c>
      <c r="E5440" s="1" t="s">
        <v>36587</v>
      </c>
      <c r="H5440" s="1" t="s">
        <v>36377</v>
      </c>
      <c r="I5440" s="4"/>
      <c r="J5440" s="4" t="str">
        <f ca="1">IFERROR(__xludf.DUMMYFUNCTION("LEFT(INDEX(SPLIT(L5440, "" ""), 4), 2)"),"10")</f>
        <v>10</v>
      </c>
      <c r="K5440" s="1" t="s">
        <v>28396</v>
      </c>
      <c r="L5440" s="1" t="s">
        <v>36377</v>
      </c>
    </row>
    <row r="5441" spans="1:12" ht="13.2">
      <c r="A5441" s="20" t="s">
        <v>36588</v>
      </c>
      <c r="B5441" s="1">
        <v>5</v>
      </c>
      <c r="C5441" s="1" t="s">
        <v>1996</v>
      </c>
      <c r="D5441" s="1" t="s">
        <v>18313</v>
      </c>
      <c r="E5441" s="1" t="s">
        <v>1996</v>
      </c>
      <c r="H5441" s="1" t="s">
        <v>36377</v>
      </c>
      <c r="I5441" s="4"/>
      <c r="J5441" s="4" t="str">
        <f ca="1">IFERROR(__xludf.DUMMYFUNCTION("LEFT(INDEX(SPLIT(L5441, "" ""), 4), 2)"),"10")</f>
        <v>10</v>
      </c>
      <c r="K5441" s="1" t="s">
        <v>26621</v>
      </c>
      <c r="L5441" s="1" t="s">
        <v>36377</v>
      </c>
    </row>
    <row r="5442" spans="1:12" ht="13.2">
      <c r="A5442" s="20" t="s">
        <v>36589</v>
      </c>
      <c r="B5442" s="1">
        <v>5</v>
      </c>
      <c r="C5442" s="1" t="s">
        <v>10533</v>
      </c>
      <c r="D5442" s="1" t="s">
        <v>13043</v>
      </c>
      <c r="E5442" s="1" t="s">
        <v>36590</v>
      </c>
      <c r="H5442" s="1" t="s">
        <v>36377</v>
      </c>
      <c r="I5442" s="4"/>
      <c r="J5442" s="4" t="str">
        <f ca="1">IFERROR(__xludf.DUMMYFUNCTION("LEFT(INDEX(SPLIT(L5442, "" ""), 4), 2)"),"10")</f>
        <v>10</v>
      </c>
      <c r="K5442" s="1" t="s">
        <v>28396</v>
      </c>
      <c r="L5442" s="1" t="s">
        <v>36377</v>
      </c>
    </row>
    <row r="5443" spans="1:12" ht="13.2">
      <c r="A5443" s="20" t="s">
        <v>36591</v>
      </c>
      <c r="B5443" s="1">
        <v>5</v>
      </c>
      <c r="C5443" s="1" t="s">
        <v>36592</v>
      </c>
      <c r="D5443" s="1" t="s">
        <v>13043</v>
      </c>
      <c r="E5443" s="1" t="s">
        <v>36593</v>
      </c>
      <c r="H5443" s="1" t="s">
        <v>36377</v>
      </c>
      <c r="I5443" s="4"/>
      <c r="J5443" s="4" t="str">
        <f ca="1">IFERROR(__xludf.DUMMYFUNCTION("LEFT(INDEX(SPLIT(L5443, "" ""), 4), 2)"),"10")</f>
        <v>10</v>
      </c>
      <c r="K5443" s="1" t="s">
        <v>26621</v>
      </c>
      <c r="L5443" s="1" t="s">
        <v>36377</v>
      </c>
    </row>
    <row r="5444" spans="1:12" ht="13.2">
      <c r="A5444" s="20" t="s">
        <v>36594</v>
      </c>
      <c r="B5444" s="1">
        <v>5</v>
      </c>
      <c r="C5444" s="1" t="s">
        <v>36595</v>
      </c>
      <c r="D5444" s="1" t="s">
        <v>13578</v>
      </c>
      <c r="E5444" s="1" t="s">
        <v>36596</v>
      </c>
      <c r="H5444" s="1" t="s">
        <v>36377</v>
      </c>
      <c r="I5444" s="4"/>
      <c r="J5444" s="4" t="str">
        <f ca="1">IFERROR(__xludf.DUMMYFUNCTION("LEFT(INDEX(SPLIT(L5444, "" ""), 4), 2)"),"10")</f>
        <v>10</v>
      </c>
      <c r="K5444" s="1" t="s">
        <v>26621</v>
      </c>
      <c r="L5444" s="1" t="s">
        <v>36377</v>
      </c>
    </row>
    <row r="5445" spans="1:12" ht="13.2">
      <c r="A5445" s="20" t="s">
        <v>3831</v>
      </c>
      <c r="B5445" s="1">
        <v>5</v>
      </c>
      <c r="C5445" s="1" t="s">
        <v>36597</v>
      </c>
      <c r="D5445" s="1" t="s">
        <v>13578</v>
      </c>
      <c r="E5445" s="1" t="s">
        <v>36598</v>
      </c>
      <c r="H5445" s="1" t="s">
        <v>36377</v>
      </c>
      <c r="I5445" s="4"/>
      <c r="J5445" s="4" t="str">
        <f ca="1">IFERROR(__xludf.DUMMYFUNCTION("LEFT(INDEX(SPLIT(L5445, "" ""), 4), 2)"),"10")</f>
        <v>10</v>
      </c>
      <c r="K5445" s="1" t="s">
        <v>28475</v>
      </c>
      <c r="L5445" s="1" t="s">
        <v>36377</v>
      </c>
    </row>
    <row r="5446" spans="1:12" ht="13.2">
      <c r="A5446" s="20" t="s">
        <v>3831</v>
      </c>
      <c r="B5446" s="1">
        <v>5</v>
      </c>
      <c r="C5446" s="1" t="s">
        <v>36599</v>
      </c>
      <c r="D5446" s="1" t="s">
        <v>13578</v>
      </c>
      <c r="E5446" s="1" t="s">
        <v>36600</v>
      </c>
      <c r="H5446" s="1" t="s">
        <v>36377</v>
      </c>
      <c r="I5446" s="4"/>
      <c r="J5446" s="4" t="str">
        <f ca="1">IFERROR(__xludf.DUMMYFUNCTION("LEFT(INDEX(SPLIT(L5446, "" ""), 4), 2)"),"10")</f>
        <v>10</v>
      </c>
      <c r="K5446" s="1" t="s">
        <v>28475</v>
      </c>
      <c r="L5446" s="1" t="s">
        <v>36377</v>
      </c>
    </row>
    <row r="5447" spans="1:12" ht="13.2">
      <c r="A5447" s="20" t="s">
        <v>36601</v>
      </c>
      <c r="B5447" s="1">
        <v>5</v>
      </c>
      <c r="C5447" s="1" t="s">
        <v>4767</v>
      </c>
      <c r="D5447" s="1" t="s">
        <v>13578</v>
      </c>
      <c r="E5447" s="1" t="s">
        <v>36602</v>
      </c>
      <c r="H5447" s="1" t="s">
        <v>36377</v>
      </c>
      <c r="I5447" s="4"/>
      <c r="J5447" s="4" t="str">
        <f ca="1">IFERROR(__xludf.DUMMYFUNCTION("LEFT(INDEX(SPLIT(L5447, "" ""), 4), 2)"),"10")</f>
        <v>10</v>
      </c>
      <c r="K5447" s="1" t="s">
        <v>28475</v>
      </c>
      <c r="L5447" s="1" t="s">
        <v>36377</v>
      </c>
    </row>
    <row r="5448" spans="1:12" ht="13.2">
      <c r="A5448" s="20" t="s">
        <v>36603</v>
      </c>
      <c r="B5448" s="1">
        <v>5</v>
      </c>
      <c r="C5448" s="1" t="s">
        <v>6207</v>
      </c>
      <c r="D5448" s="1" t="s">
        <v>13043</v>
      </c>
      <c r="E5448" s="1" t="s">
        <v>36604</v>
      </c>
      <c r="H5448" s="1" t="s">
        <v>36377</v>
      </c>
      <c r="I5448" s="4"/>
      <c r="J5448" s="4" t="str">
        <f ca="1">IFERROR(__xludf.DUMMYFUNCTION("LEFT(INDEX(SPLIT(L5448, "" ""), 4), 2)"),"10")</f>
        <v>10</v>
      </c>
      <c r="K5448" s="1" t="s">
        <v>26621</v>
      </c>
      <c r="L5448" s="1" t="s">
        <v>36377</v>
      </c>
    </row>
    <row r="5449" spans="1:12" ht="13.2">
      <c r="A5449" s="20" t="s">
        <v>18346</v>
      </c>
      <c r="B5449" s="1">
        <v>5</v>
      </c>
      <c r="D5449" s="1" t="s">
        <v>13043</v>
      </c>
      <c r="E5449" s="1" t="s">
        <v>36605</v>
      </c>
      <c r="H5449" s="1" t="s">
        <v>36377</v>
      </c>
      <c r="I5449" s="4"/>
      <c r="J5449" s="4" t="str">
        <f ca="1">IFERROR(__xludf.DUMMYFUNCTION("LEFT(INDEX(SPLIT(L5449, "" ""), 4), 2)"),"10")</f>
        <v>10</v>
      </c>
      <c r="K5449" s="1" t="s">
        <v>27855</v>
      </c>
      <c r="L5449" s="1" t="s">
        <v>36377</v>
      </c>
    </row>
    <row r="5450" spans="1:12" ht="13.2">
      <c r="A5450" s="20" t="s">
        <v>36606</v>
      </c>
      <c r="B5450" s="1">
        <v>5</v>
      </c>
      <c r="D5450" s="1" t="s">
        <v>13578</v>
      </c>
      <c r="E5450" s="1" t="s">
        <v>36607</v>
      </c>
      <c r="H5450" s="1" t="s">
        <v>36377</v>
      </c>
      <c r="I5450" s="4"/>
      <c r="J5450" s="4" t="str">
        <f ca="1">IFERROR(__xludf.DUMMYFUNCTION("LEFT(INDEX(SPLIT(L5450, "" ""), 4), 2)"),"10")</f>
        <v>10</v>
      </c>
      <c r="K5450" s="1" t="s">
        <v>27855</v>
      </c>
      <c r="L5450" s="1" t="s">
        <v>36377</v>
      </c>
    </row>
    <row r="5451" spans="1:12" ht="13.2">
      <c r="A5451" s="20" t="s">
        <v>36608</v>
      </c>
      <c r="B5451" s="1">
        <v>5</v>
      </c>
      <c r="C5451" s="1" t="s">
        <v>36609</v>
      </c>
      <c r="D5451" s="1" t="s">
        <v>19372</v>
      </c>
      <c r="E5451" s="1" t="s">
        <v>24139</v>
      </c>
      <c r="H5451" s="1" t="s">
        <v>36377</v>
      </c>
      <c r="I5451" s="4"/>
      <c r="J5451" s="4" t="str">
        <f ca="1">IFERROR(__xludf.DUMMYFUNCTION("LEFT(INDEX(SPLIT(L5451, "" ""), 4), 2)"),"10")</f>
        <v>10</v>
      </c>
      <c r="K5451" s="1" t="s">
        <v>26621</v>
      </c>
      <c r="L5451" s="1" t="s">
        <v>36377</v>
      </c>
    </row>
    <row r="5452" spans="1:12" ht="13.2">
      <c r="A5452" s="20" t="s">
        <v>36610</v>
      </c>
      <c r="B5452" s="1">
        <v>4</v>
      </c>
      <c r="C5452" s="1" t="s">
        <v>101</v>
      </c>
      <c r="D5452" s="1" t="s">
        <v>13578</v>
      </c>
      <c r="E5452" s="1" t="s">
        <v>36611</v>
      </c>
      <c r="H5452" s="1" t="s">
        <v>36377</v>
      </c>
      <c r="I5452" s="4"/>
      <c r="J5452" s="4" t="str">
        <f ca="1">IFERROR(__xludf.DUMMYFUNCTION("LEFT(INDEX(SPLIT(L5452, "" ""), 4), 2)"),"10")</f>
        <v>10</v>
      </c>
      <c r="K5452" s="1" t="s">
        <v>26621</v>
      </c>
      <c r="L5452" s="1" t="s">
        <v>36377</v>
      </c>
    </row>
    <row r="5453" spans="1:12" ht="13.2">
      <c r="A5453" s="20" t="s">
        <v>36612</v>
      </c>
      <c r="B5453" s="1">
        <v>5</v>
      </c>
      <c r="C5453" s="1" t="s">
        <v>36613</v>
      </c>
      <c r="D5453" s="1" t="s">
        <v>13043</v>
      </c>
      <c r="E5453" s="1" t="s">
        <v>36614</v>
      </c>
      <c r="H5453" s="1" t="s">
        <v>36377</v>
      </c>
      <c r="I5453" s="4"/>
      <c r="J5453" s="4" t="str">
        <f ca="1">IFERROR(__xludf.DUMMYFUNCTION("LEFT(INDEX(SPLIT(L5453, "" ""), 4), 2)"),"10")</f>
        <v>10</v>
      </c>
      <c r="K5453" s="1" t="s">
        <v>26621</v>
      </c>
      <c r="L5453" s="1" t="s">
        <v>36377</v>
      </c>
    </row>
    <row r="5454" spans="1:12" ht="13.2">
      <c r="A5454" s="20" t="s">
        <v>36615</v>
      </c>
      <c r="B5454" s="1">
        <v>1</v>
      </c>
      <c r="C5454" s="1" t="s">
        <v>11627</v>
      </c>
      <c r="D5454" s="1" t="s">
        <v>13578</v>
      </c>
      <c r="E5454" s="1" t="s">
        <v>36616</v>
      </c>
      <c r="H5454" s="1" t="s">
        <v>36377</v>
      </c>
      <c r="I5454" s="4"/>
      <c r="J5454" s="4" t="str">
        <f ca="1">IFERROR(__xludf.DUMMYFUNCTION("LEFT(INDEX(SPLIT(L5454, "" ""), 4), 2)"),"10")</f>
        <v>10</v>
      </c>
      <c r="K5454" s="1" t="s">
        <v>28396</v>
      </c>
      <c r="L5454" s="1" t="s">
        <v>36377</v>
      </c>
    </row>
    <row r="5455" spans="1:12" ht="13.2">
      <c r="A5455" s="20" t="s">
        <v>2920</v>
      </c>
      <c r="B5455" s="1">
        <v>5</v>
      </c>
      <c r="D5455" s="1" t="s">
        <v>13043</v>
      </c>
      <c r="E5455" s="1" t="s">
        <v>36617</v>
      </c>
      <c r="H5455" s="1" t="s">
        <v>36377</v>
      </c>
      <c r="I5455" s="4"/>
      <c r="J5455" s="4" t="str">
        <f ca="1">IFERROR(__xludf.DUMMYFUNCTION("LEFT(INDEX(SPLIT(L5455, "" ""), 4), 2)"),"10")</f>
        <v>10</v>
      </c>
      <c r="K5455" s="1" t="s">
        <v>27197</v>
      </c>
      <c r="L5455" s="1" t="s">
        <v>36377</v>
      </c>
    </row>
    <row r="5456" spans="1:12" ht="13.2">
      <c r="A5456" s="20" t="s">
        <v>3831</v>
      </c>
      <c r="B5456" s="1">
        <v>3</v>
      </c>
      <c r="C5456" s="1" t="s">
        <v>36618</v>
      </c>
      <c r="D5456" s="1" t="s">
        <v>13043</v>
      </c>
      <c r="E5456" s="1" t="s">
        <v>36619</v>
      </c>
      <c r="H5456" s="1" t="s">
        <v>36377</v>
      </c>
      <c r="I5456" s="4"/>
      <c r="J5456" s="4" t="str">
        <f ca="1">IFERROR(__xludf.DUMMYFUNCTION("LEFT(INDEX(SPLIT(L5456, "" ""), 4), 2)"),"10")</f>
        <v>10</v>
      </c>
      <c r="K5456" s="1" t="s">
        <v>28396</v>
      </c>
      <c r="L5456" s="1" t="s">
        <v>36377</v>
      </c>
    </row>
    <row r="5457" spans="1:12" ht="13.2">
      <c r="A5457" s="20" t="s">
        <v>36620</v>
      </c>
      <c r="B5457" s="1">
        <v>5</v>
      </c>
      <c r="C5457" s="1" t="s">
        <v>1968</v>
      </c>
      <c r="D5457" s="1" t="s">
        <v>13578</v>
      </c>
      <c r="E5457" s="1" t="s">
        <v>36621</v>
      </c>
      <c r="H5457" s="1" t="s">
        <v>36377</v>
      </c>
      <c r="I5457" s="4"/>
      <c r="J5457" s="4" t="str">
        <f ca="1">IFERROR(__xludf.DUMMYFUNCTION("LEFT(INDEX(SPLIT(L5457, "" ""), 4), 2)"),"10")</f>
        <v>10</v>
      </c>
      <c r="K5457" s="1" t="s">
        <v>28475</v>
      </c>
      <c r="L5457" s="1" t="s">
        <v>36377</v>
      </c>
    </row>
    <row r="5458" spans="1:12" ht="13.2">
      <c r="A5458" s="20" t="s">
        <v>20460</v>
      </c>
      <c r="B5458" s="1">
        <v>5</v>
      </c>
      <c r="D5458" s="1" t="s">
        <v>19372</v>
      </c>
      <c r="E5458" s="1" t="s">
        <v>2056</v>
      </c>
      <c r="H5458" s="1" t="s">
        <v>36377</v>
      </c>
      <c r="I5458" s="4"/>
      <c r="J5458" s="4" t="str">
        <f ca="1">IFERROR(__xludf.DUMMYFUNCTION("LEFT(INDEX(SPLIT(L5458, "" ""), 4), 2)"),"10")</f>
        <v>10</v>
      </c>
      <c r="K5458" s="1" t="s">
        <v>27197</v>
      </c>
      <c r="L5458" s="1" t="s">
        <v>36377</v>
      </c>
    </row>
    <row r="5459" spans="1:12" ht="13.2">
      <c r="A5459" s="20" t="s">
        <v>18346</v>
      </c>
      <c r="B5459" s="1">
        <v>5</v>
      </c>
      <c r="D5459" s="1" t="s">
        <v>13578</v>
      </c>
      <c r="E5459" s="1" t="s">
        <v>36622</v>
      </c>
      <c r="H5459" s="1" t="s">
        <v>36377</v>
      </c>
      <c r="I5459" s="4"/>
      <c r="J5459" s="4" t="str">
        <f ca="1">IFERROR(__xludf.DUMMYFUNCTION("LEFT(INDEX(SPLIT(L5459, "" ""), 4), 2)"),"10")</f>
        <v>10</v>
      </c>
      <c r="K5459" s="1" t="s">
        <v>27855</v>
      </c>
      <c r="L5459" s="1" t="s">
        <v>36377</v>
      </c>
    </row>
    <row r="5460" spans="1:12" ht="13.2">
      <c r="A5460" s="20" t="s">
        <v>3831</v>
      </c>
      <c r="B5460" s="1">
        <v>5</v>
      </c>
      <c r="C5460" s="1" t="s">
        <v>169</v>
      </c>
      <c r="D5460" s="1" t="s">
        <v>13043</v>
      </c>
      <c r="E5460" s="1" t="s">
        <v>169</v>
      </c>
      <c r="H5460" s="1" t="s">
        <v>36377</v>
      </c>
      <c r="I5460" s="4"/>
      <c r="J5460" s="4" t="str">
        <f ca="1">IFERROR(__xludf.DUMMYFUNCTION("LEFT(INDEX(SPLIT(L5460, "" ""), 4), 2)"),"10")</f>
        <v>10</v>
      </c>
      <c r="K5460" s="1" t="s">
        <v>28396</v>
      </c>
      <c r="L5460" s="1" t="s">
        <v>36377</v>
      </c>
    </row>
    <row r="5461" spans="1:12" ht="13.2">
      <c r="A5461" s="20" t="s">
        <v>3831</v>
      </c>
      <c r="B5461" s="1">
        <v>5</v>
      </c>
      <c r="C5461" s="1" t="s">
        <v>36623</v>
      </c>
      <c r="D5461" s="1" t="s">
        <v>13578</v>
      </c>
      <c r="E5461" s="1" t="s">
        <v>29</v>
      </c>
      <c r="H5461" s="1" t="s">
        <v>36377</v>
      </c>
      <c r="I5461" s="4"/>
      <c r="J5461" s="4" t="str">
        <f ca="1">IFERROR(__xludf.DUMMYFUNCTION("LEFT(INDEX(SPLIT(L5461, "" ""), 4), 2)"),"10")</f>
        <v>10</v>
      </c>
      <c r="K5461" s="1" t="s">
        <v>28396</v>
      </c>
      <c r="L5461" s="1" t="s">
        <v>36377</v>
      </c>
    </row>
    <row r="5462" spans="1:12" ht="13.2">
      <c r="A5462" s="20" t="s">
        <v>36624</v>
      </c>
      <c r="B5462" s="1">
        <v>4</v>
      </c>
      <c r="C5462" s="1" t="s">
        <v>24794</v>
      </c>
      <c r="D5462" s="1" t="s">
        <v>13043</v>
      </c>
      <c r="E5462" s="1" t="s">
        <v>2722</v>
      </c>
      <c r="H5462" s="1" t="s">
        <v>36377</v>
      </c>
      <c r="I5462" s="4"/>
      <c r="J5462" s="4" t="str">
        <f ca="1">IFERROR(__xludf.DUMMYFUNCTION("LEFT(INDEX(SPLIT(L5462, "" ""), 4), 2)"),"10")</f>
        <v>10</v>
      </c>
      <c r="K5462" s="1" t="s">
        <v>28396</v>
      </c>
      <c r="L5462" s="1" t="s">
        <v>36377</v>
      </c>
    </row>
    <row r="5463" spans="1:12" ht="13.2">
      <c r="A5463" s="20" t="s">
        <v>3831</v>
      </c>
      <c r="B5463" s="1">
        <v>5</v>
      </c>
      <c r="C5463" s="1" t="s">
        <v>36625</v>
      </c>
      <c r="D5463" s="1" t="s">
        <v>13043</v>
      </c>
      <c r="E5463" s="1" t="s">
        <v>36626</v>
      </c>
      <c r="H5463" s="1" t="s">
        <v>36377</v>
      </c>
      <c r="I5463" s="4"/>
      <c r="J5463" s="4" t="str">
        <f ca="1">IFERROR(__xludf.DUMMYFUNCTION("LEFT(INDEX(SPLIT(L5463, "" ""), 4), 2)"),"10")</f>
        <v>10</v>
      </c>
      <c r="K5463" s="1" t="s">
        <v>28396</v>
      </c>
      <c r="L5463" s="1" t="s">
        <v>36377</v>
      </c>
    </row>
    <row r="5464" spans="1:12" ht="13.2">
      <c r="A5464" s="20" t="s">
        <v>36627</v>
      </c>
      <c r="B5464" s="1">
        <v>5</v>
      </c>
      <c r="C5464" s="1" t="s">
        <v>9304</v>
      </c>
      <c r="D5464" s="1" t="s">
        <v>13578</v>
      </c>
      <c r="E5464" s="1" t="s">
        <v>36628</v>
      </c>
      <c r="H5464" s="1" t="s">
        <v>36377</v>
      </c>
      <c r="I5464" s="4"/>
      <c r="J5464" s="4" t="str">
        <f ca="1">IFERROR(__xludf.DUMMYFUNCTION("LEFT(INDEX(SPLIT(L5464, "" ""), 4), 2)"),"10")</f>
        <v>10</v>
      </c>
      <c r="K5464" s="1" t="s">
        <v>26621</v>
      </c>
      <c r="L5464" s="1" t="s">
        <v>36377</v>
      </c>
    </row>
    <row r="5465" spans="1:12" ht="13.2">
      <c r="A5465" s="20" t="s">
        <v>36629</v>
      </c>
      <c r="B5465" s="1">
        <v>5</v>
      </c>
      <c r="C5465" s="1" t="s">
        <v>2343</v>
      </c>
      <c r="D5465" s="1" t="s">
        <v>13578</v>
      </c>
      <c r="E5465" s="1" t="s">
        <v>29</v>
      </c>
      <c r="H5465" s="1" t="s">
        <v>36377</v>
      </c>
      <c r="I5465" s="4"/>
      <c r="J5465" s="4" t="str">
        <f ca="1">IFERROR(__xludf.DUMMYFUNCTION("LEFT(INDEX(SPLIT(L5465, "" ""), 4), 2)"),"10")</f>
        <v>10</v>
      </c>
      <c r="K5465" s="1" t="s">
        <v>28396</v>
      </c>
      <c r="L5465" s="1" t="s">
        <v>36377</v>
      </c>
    </row>
    <row r="5466" spans="1:12" ht="13.2">
      <c r="A5466" s="20" t="s">
        <v>18929</v>
      </c>
      <c r="B5466" s="1">
        <v>5</v>
      </c>
      <c r="D5466" s="1" t="s">
        <v>19372</v>
      </c>
      <c r="E5466" s="1" t="s">
        <v>36630</v>
      </c>
      <c r="H5466" s="1" t="s">
        <v>36377</v>
      </c>
      <c r="I5466" s="4"/>
      <c r="J5466" s="4" t="str">
        <f ca="1">IFERROR(__xludf.DUMMYFUNCTION("LEFT(INDEX(SPLIT(L5466, "" ""), 4), 2)"),"10")</f>
        <v>10</v>
      </c>
      <c r="K5466" s="1" t="s">
        <v>27738</v>
      </c>
      <c r="L5466" s="1" t="s">
        <v>36377</v>
      </c>
    </row>
    <row r="5467" spans="1:12" ht="13.2">
      <c r="A5467" s="20" t="s">
        <v>18346</v>
      </c>
      <c r="B5467" s="1">
        <v>5</v>
      </c>
      <c r="D5467" s="1" t="s">
        <v>13578</v>
      </c>
      <c r="E5467" s="1" t="s">
        <v>7724</v>
      </c>
      <c r="H5467" s="1" t="s">
        <v>36377</v>
      </c>
      <c r="I5467" s="4"/>
      <c r="J5467" s="4" t="str">
        <f ca="1">IFERROR(__xludf.DUMMYFUNCTION("LEFT(INDEX(SPLIT(L5467, "" ""), 4), 2)"),"10")</f>
        <v>10</v>
      </c>
      <c r="K5467" s="1" t="s">
        <v>27855</v>
      </c>
      <c r="L5467" s="1" t="s">
        <v>36377</v>
      </c>
    </row>
    <row r="5468" spans="1:12" ht="13.2">
      <c r="A5468" s="20" t="s">
        <v>36631</v>
      </c>
      <c r="B5468" s="1">
        <v>4</v>
      </c>
      <c r="D5468" s="1" t="s">
        <v>13578</v>
      </c>
      <c r="E5468" s="1" t="s">
        <v>36632</v>
      </c>
      <c r="H5468" s="1" t="s">
        <v>36377</v>
      </c>
      <c r="I5468" s="4"/>
      <c r="J5468" s="4" t="str">
        <f ca="1">IFERROR(__xludf.DUMMYFUNCTION("LEFT(INDEX(SPLIT(L5468, "" ""), 4), 2)"),"10")</f>
        <v>10</v>
      </c>
      <c r="K5468" s="1" t="s">
        <v>27855</v>
      </c>
      <c r="L5468" s="1" t="s">
        <v>36377</v>
      </c>
    </row>
    <row r="5469" spans="1:12" ht="13.2">
      <c r="A5469" s="20" t="s">
        <v>36633</v>
      </c>
      <c r="B5469" s="1">
        <v>5</v>
      </c>
      <c r="D5469" s="1" t="s">
        <v>13043</v>
      </c>
      <c r="E5469" s="1" t="s">
        <v>36634</v>
      </c>
      <c r="H5469" s="1" t="s">
        <v>36377</v>
      </c>
      <c r="I5469" s="4"/>
      <c r="J5469" s="4" t="str">
        <f ca="1">IFERROR(__xludf.DUMMYFUNCTION("LEFT(INDEX(SPLIT(L5469, "" ""), 4), 2)"),"10")</f>
        <v>10</v>
      </c>
      <c r="K5469" s="1" t="s">
        <v>26653</v>
      </c>
      <c r="L5469" s="1" t="s">
        <v>36377</v>
      </c>
    </row>
    <row r="5470" spans="1:12" ht="13.2">
      <c r="A5470" s="20" t="s">
        <v>18878</v>
      </c>
      <c r="B5470" s="1">
        <v>5</v>
      </c>
      <c r="D5470" s="1" t="s">
        <v>19372</v>
      </c>
      <c r="E5470" s="1" t="s">
        <v>1653</v>
      </c>
      <c r="H5470" s="1" t="s">
        <v>36377</v>
      </c>
      <c r="I5470" s="4"/>
      <c r="J5470" s="4" t="str">
        <f ca="1">IFERROR(__xludf.DUMMYFUNCTION("LEFT(INDEX(SPLIT(L5470, "" ""), 4), 2)"),"10")</f>
        <v>10</v>
      </c>
      <c r="K5470" s="1" t="s">
        <v>27488</v>
      </c>
      <c r="L5470" s="1" t="s">
        <v>36377</v>
      </c>
    </row>
    <row r="5471" spans="1:12" ht="13.2">
      <c r="A5471" s="20" t="s">
        <v>11993</v>
      </c>
      <c r="B5471" s="1">
        <v>5</v>
      </c>
      <c r="D5471" s="1" t="s">
        <v>19372</v>
      </c>
      <c r="E5471" s="1" t="s">
        <v>1525</v>
      </c>
      <c r="H5471" s="1" t="s">
        <v>36377</v>
      </c>
      <c r="I5471" s="4"/>
      <c r="J5471" s="4" t="str">
        <f ca="1">IFERROR(__xludf.DUMMYFUNCTION("LEFT(INDEX(SPLIT(L5471, "" ""), 4), 2)"),"10")</f>
        <v>10</v>
      </c>
      <c r="K5471" s="1" t="s">
        <v>27197</v>
      </c>
      <c r="L5471" s="1" t="s">
        <v>36377</v>
      </c>
    </row>
    <row r="5472" spans="1:12" ht="13.2">
      <c r="A5472" s="20" t="s">
        <v>36635</v>
      </c>
      <c r="B5472" s="1">
        <v>5</v>
      </c>
      <c r="D5472" s="1" t="s">
        <v>13043</v>
      </c>
      <c r="E5472" s="1" t="s">
        <v>1653</v>
      </c>
      <c r="H5472" s="1" t="s">
        <v>36377</v>
      </c>
      <c r="I5472" s="4"/>
      <c r="J5472" s="4" t="str">
        <f ca="1">IFERROR(__xludf.DUMMYFUNCTION("LEFT(INDEX(SPLIT(L5472, "" ""), 4), 2)"),"10")</f>
        <v>10</v>
      </c>
      <c r="K5472" s="1" t="s">
        <v>27197</v>
      </c>
      <c r="L5472" s="1" t="s">
        <v>36377</v>
      </c>
    </row>
    <row r="5473" spans="1:12" ht="13.2">
      <c r="A5473" s="20" t="s">
        <v>7117</v>
      </c>
      <c r="B5473" s="1">
        <v>5</v>
      </c>
      <c r="D5473" s="1" t="s">
        <v>13043</v>
      </c>
      <c r="E5473" s="1" t="s">
        <v>33356</v>
      </c>
      <c r="H5473" s="1" t="s">
        <v>36377</v>
      </c>
      <c r="I5473" s="4"/>
      <c r="J5473" s="4" t="str">
        <f ca="1">IFERROR(__xludf.DUMMYFUNCTION("LEFT(INDEX(SPLIT(L5473, "" ""), 4), 2)"),"10")</f>
        <v>10</v>
      </c>
      <c r="K5473" s="1" t="s">
        <v>27197</v>
      </c>
      <c r="L5473" s="1" t="s">
        <v>36377</v>
      </c>
    </row>
    <row r="5474" spans="1:12" ht="13.2">
      <c r="A5474" s="20" t="s">
        <v>18929</v>
      </c>
      <c r="B5474" s="1">
        <v>5</v>
      </c>
      <c r="D5474" s="1" t="s">
        <v>13578</v>
      </c>
      <c r="E5474" s="1" t="s">
        <v>1525</v>
      </c>
      <c r="H5474" s="1" t="s">
        <v>36377</v>
      </c>
      <c r="I5474" s="4"/>
      <c r="J5474" s="4" t="str">
        <f ca="1">IFERROR(__xludf.DUMMYFUNCTION("LEFT(INDEX(SPLIT(L5474, "" ""), 4), 2)"),"10")</f>
        <v>10</v>
      </c>
      <c r="K5474" s="1" t="s">
        <v>27738</v>
      </c>
      <c r="L5474" s="1" t="s">
        <v>36377</v>
      </c>
    </row>
    <row r="5475" spans="1:12" ht="13.2">
      <c r="A5475" s="20" t="s">
        <v>18878</v>
      </c>
      <c r="B5475" s="1">
        <v>5</v>
      </c>
      <c r="D5475" s="1" t="s">
        <v>13578</v>
      </c>
      <c r="E5475" s="1" t="s">
        <v>24811</v>
      </c>
      <c r="H5475" s="1" t="s">
        <v>36377</v>
      </c>
      <c r="I5475" s="4"/>
      <c r="J5475" s="4" t="str">
        <f ca="1">IFERROR(__xludf.DUMMYFUNCTION("LEFT(INDEX(SPLIT(L5475, "" ""), 4), 2)"),"10")</f>
        <v>10</v>
      </c>
      <c r="K5475" s="1" t="s">
        <v>27488</v>
      </c>
      <c r="L5475" s="1" t="s">
        <v>36377</v>
      </c>
    </row>
    <row r="5476" spans="1:12" ht="13.2">
      <c r="A5476" s="20" t="s">
        <v>36636</v>
      </c>
      <c r="B5476" s="1">
        <v>5</v>
      </c>
      <c r="D5476" s="1" t="s">
        <v>13578</v>
      </c>
      <c r="E5476" s="1" t="s">
        <v>36637</v>
      </c>
      <c r="H5476" s="1" t="s">
        <v>36377</v>
      </c>
      <c r="I5476" s="4"/>
      <c r="J5476" s="4" t="str">
        <f ca="1">IFERROR(__xludf.DUMMYFUNCTION("LEFT(INDEX(SPLIT(L5476, "" ""), 4), 2)"),"10")</f>
        <v>10</v>
      </c>
      <c r="K5476" s="1" t="s">
        <v>33429</v>
      </c>
      <c r="L5476" s="1" t="s">
        <v>36377</v>
      </c>
    </row>
    <row r="5477" spans="1:12" ht="13.2">
      <c r="A5477" s="20" t="s">
        <v>36638</v>
      </c>
      <c r="B5477" s="1">
        <v>5</v>
      </c>
      <c r="D5477" s="1" t="s">
        <v>13578</v>
      </c>
      <c r="E5477" s="1" t="s">
        <v>36639</v>
      </c>
      <c r="H5477" s="1" t="s">
        <v>36377</v>
      </c>
      <c r="I5477" s="4"/>
      <c r="J5477" s="4" t="str">
        <f ca="1">IFERROR(__xludf.DUMMYFUNCTION("LEFT(INDEX(SPLIT(L5477, "" ""), 4), 2)"),"10")</f>
        <v>10</v>
      </c>
      <c r="K5477" s="1" t="s">
        <v>33429</v>
      </c>
      <c r="L5477" s="1" t="s">
        <v>36377</v>
      </c>
    </row>
    <row r="5478" spans="1:12" ht="13.2">
      <c r="A5478" s="20" t="s">
        <v>19004</v>
      </c>
      <c r="B5478" s="1">
        <v>5</v>
      </c>
      <c r="C5478" s="1" t="s">
        <v>36640</v>
      </c>
      <c r="D5478" s="1" t="s">
        <v>13578</v>
      </c>
      <c r="E5478" s="1" t="s">
        <v>36641</v>
      </c>
      <c r="H5478" s="1" t="s">
        <v>36377</v>
      </c>
      <c r="I5478" s="4"/>
      <c r="J5478" s="4" t="str">
        <f ca="1">IFERROR(__xludf.DUMMYFUNCTION("LEFT(INDEX(SPLIT(L5478, "" ""), 4), 2)"),"10")</f>
        <v>10</v>
      </c>
      <c r="K5478" s="1" t="s">
        <v>27326</v>
      </c>
      <c r="L5478" s="1" t="s">
        <v>36377</v>
      </c>
    </row>
    <row r="5479" spans="1:12" ht="13.2">
      <c r="A5479" s="20" t="s">
        <v>36642</v>
      </c>
      <c r="B5479" s="1">
        <v>4</v>
      </c>
      <c r="D5479" s="1" t="s">
        <v>13578</v>
      </c>
      <c r="E5479" s="1" t="s">
        <v>36643</v>
      </c>
      <c r="H5479" s="1" t="s">
        <v>36377</v>
      </c>
      <c r="I5479" s="4"/>
      <c r="J5479" s="4" t="str">
        <f ca="1">IFERROR(__xludf.DUMMYFUNCTION("LEFT(INDEX(SPLIT(L5479, "" ""), 4), 2)"),"10")</f>
        <v>10</v>
      </c>
      <c r="K5479" s="1" t="s">
        <v>27427</v>
      </c>
      <c r="L5479" s="1" t="s">
        <v>36377</v>
      </c>
    </row>
    <row r="5480" spans="1:12" ht="13.2">
      <c r="A5480" s="20" t="s">
        <v>36644</v>
      </c>
      <c r="B5480" s="1">
        <v>5</v>
      </c>
      <c r="D5480" s="1" t="s">
        <v>13578</v>
      </c>
      <c r="E5480" s="1" t="s">
        <v>36645</v>
      </c>
      <c r="H5480" s="1" t="s">
        <v>36377</v>
      </c>
      <c r="I5480" s="4"/>
      <c r="J5480" s="4" t="str">
        <f ca="1">IFERROR(__xludf.DUMMYFUNCTION("LEFT(INDEX(SPLIT(L5480, "" ""), 4), 2)"),"10")</f>
        <v>10</v>
      </c>
      <c r="K5480" s="1" t="s">
        <v>33429</v>
      </c>
      <c r="L5480" s="1" t="s">
        <v>36377</v>
      </c>
    </row>
    <row r="5481" spans="1:12" ht="13.2">
      <c r="A5481" s="20" t="s">
        <v>36646</v>
      </c>
      <c r="B5481" s="1">
        <v>5</v>
      </c>
      <c r="D5481" s="1" t="s">
        <v>13578</v>
      </c>
      <c r="E5481" s="1" t="s">
        <v>36647</v>
      </c>
      <c r="H5481" s="1" t="s">
        <v>36377</v>
      </c>
      <c r="I5481" s="4"/>
      <c r="J5481" s="4" t="str">
        <f ca="1">IFERROR(__xludf.DUMMYFUNCTION("LEFT(INDEX(SPLIT(L5481, "" ""), 4), 2)"),"10")</f>
        <v>10</v>
      </c>
      <c r="K5481" s="1" t="s">
        <v>33429</v>
      </c>
      <c r="L5481" s="1" t="s">
        <v>36377</v>
      </c>
    </row>
    <row r="5482" spans="1:12" ht="13.2">
      <c r="A5482" s="20" t="s">
        <v>36648</v>
      </c>
      <c r="B5482" s="1">
        <v>5</v>
      </c>
      <c r="C5482" s="1" t="s">
        <v>36649</v>
      </c>
      <c r="D5482" s="1" t="s">
        <v>13043</v>
      </c>
      <c r="E5482" s="1" t="s">
        <v>36650</v>
      </c>
      <c r="H5482" s="1" t="s">
        <v>36377</v>
      </c>
      <c r="I5482" s="4"/>
      <c r="J5482" s="4" t="str">
        <f ca="1">IFERROR(__xludf.DUMMYFUNCTION("LEFT(INDEX(SPLIT(L5482, "" ""), 4), 2)"),"10")</f>
        <v>10</v>
      </c>
      <c r="K5482" s="1" t="s">
        <v>27431</v>
      </c>
      <c r="L5482" s="1" t="s">
        <v>36377</v>
      </c>
    </row>
    <row r="5483" spans="1:12" ht="13.2">
      <c r="A5483" s="20" t="s">
        <v>19004</v>
      </c>
      <c r="B5483" s="1">
        <v>5</v>
      </c>
      <c r="C5483" s="1" t="s">
        <v>36651</v>
      </c>
      <c r="D5483" s="1" t="s">
        <v>13578</v>
      </c>
      <c r="E5483" s="1" t="s">
        <v>36652</v>
      </c>
      <c r="H5483" s="1" t="s">
        <v>36377</v>
      </c>
      <c r="I5483" s="4"/>
      <c r="J5483" s="4" t="str">
        <f ca="1">IFERROR(__xludf.DUMMYFUNCTION("LEFT(INDEX(SPLIT(L5483, "" ""), 4), 2)"),"10")</f>
        <v>10</v>
      </c>
      <c r="K5483" s="1" t="s">
        <v>27326</v>
      </c>
      <c r="L5483" s="1" t="s">
        <v>36377</v>
      </c>
    </row>
    <row r="5484" spans="1:12" ht="13.2">
      <c r="A5484" s="20" t="s">
        <v>28671</v>
      </c>
      <c r="B5484" s="1">
        <v>5</v>
      </c>
      <c r="D5484" s="1" t="s">
        <v>13043</v>
      </c>
      <c r="E5484" s="1" t="s">
        <v>36653</v>
      </c>
      <c r="H5484" s="1" t="s">
        <v>36377</v>
      </c>
      <c r="I5484" s="4"/>
      <c r="J5484" s="4" t="str">
        <f ca="1">IFERROR(__xludf.DUMMYFUNCTION("LEFT(INDEX(SPLIT(L5484, "" ""), 4), 2)"),"10")</f>
        <v>10</v>
      </c>
      <c r="K5484" s="1" t="s">
        <v>36654</v>
      </c>
      <c r="L5484" s="1" t="s">
        <v>36377</v>
      </c>
    </row>
    <row r="5485" spans="1:12" ht="13.2">
      <c r="A5485" s="20" t="s">
        <v>19166</v>
      </c>
      <c r="B5485" s="1">
        <v>5</v>
      </c>
      <c r="D5485" s="1" t="s">
        <v>10743</v>
      </c>
      <c r="E5485" s="1" t="s">
        <v>36655</v>
      </c>
      <c r="H5485" s="1" t="s">
        <v>36377</v>
      </c>
      <c r="I5485" s="4"/>
      <c r="J5485" s="4" t="str">
        <f ca="1">IFERROR(__xludf.DUMMYFUNCTION("LEFT(INDEX(SPLIT(L5485, "" ""), 4), 2)"),"10")</f>
        <v>10</v>
      </c>
      <c r="K5485" s="1" t="s">
        <v>27537</v>
      </c>
      <c r="L5485" s="1" t="s">
        <v>36377</v>
      </c>
    </row>
    <row r="5486" spans="1:12" ht="13.2">
      <c r="A5486" s="20" t="s">
        <v>18861</v>
      </c>
      <c r="B5486" s="1">
        <v>5</v>
      </c>
      <c r="C5486" s="1" t="s">
        <v>36656</v>
      </c>
      <c r="D5486" s="1" t="s">
        <v>13043</v>
      </c>
      <c r="E5486" s="1" t="s">
        <v>36657</v>
      </c>
      <c r="H5486" s="1" t="s">
        <v>36377</v>
      </c>
      <c r="I5486" s="4"/>
      <c r="J5486" s="4" t="str">
        <f ca="1">IFERROR(__xludf.DUMMYFUNCTION("LEFT(INDEX(SPLIT(L5486, "" ""), 4), 2)"),"10")</f>
        <v>10</v>
      </c>
      <c r="K5486" s="1" t="s">
        <v>27420</v>
      </c>
      <c r="L5486" s="1" t="s">
        <v>36377</v>
      </c>
    </row>
    <row r="5487" spans="1:12" ht="13.2">
      <c r="A5487" s="20" t="s">
        <v>36658</v>
      </c>
      <c r="B5487" s="1">
        <v>5</v>
      </c>
      <c r="C5487" s="1" t="s">
        <v>2056</v>
      </c>
      <c r="D5487" s="1" t="s">
        <v>13578</v>
      </c>
      <c r="E5487" s="1" t="s">
        <v>36659</v>
      </c>
      <c r="H5487" s="1" t="s">
        <v>36377</v>
      </c>
      <c r="I5487" s="4"/>
      <c r="J5487" s="4" t="str">
        <f ca="1">IFERROR(__xludf.DUMMYFUNCTION("LEFT(INDEX(SPLIT(L5487, "" ""), 4), 2)"),"10")</f>
        <v>10</v>
      </c>
      <c r="K5487" s="1" t="s">
        <v>27431</v>
      </c>
      <c r="L5487" s="1" t="s">
        <v>36377</v>
      </c>
    </row>
    <row r="5488" spans="1:12" ht="13.2">
      <c r="A5488" s="20" t="s">
        <v>36660</v>
      </c>
      <c r="B5488" s="1">
        <v>5</v>
      </c>
      <c r="D5488" s="1" t="s">
        <v>13578</v>
      </c>
      <c r="E5488" s="1" t="s">
        <v>36661</v>
      </c>
      <c r="H5488" s="1" t="s">
        <v>36377</v>
      </c>
      <c r="I5488" s="4"/>
      <c r="J5488" s="4" t="str">
        <f ca="1">IFERROR(__xludf.DUMMYFUNCTION("LEFT(INDEX(SPLIT(L5488, "" ""), 4), 2)"),"10")</f>
        <v>10</v>
      </c>
      <c r="K5488" s="1" t="s">
        <v>27427</v>
      </c>
      <c r="L5488" s="1" t="s">
        <v>36377</v>
      </c>
    </row>
    <row r="5489" spans="1:12" ht="13.2">
      <c r="A5489" s="20" t="s">
        <v>36662</v>
      </c>
      <c r="B5489" s="1">
        <v>5</v>
      </c>
      <c r="C5489" s="1" t="s">
        <v>36663</v>
      </c>
      <c r="D5489" s="1" t="s">
        <v>13043</v>
      </c>
      <c r="E5489" s="1" t="s">
        <v>36664</v>
      </c>
      <c r="H5489" s="1" t="s">
        <v>36377</v>
      </c>
      <c r="I5489" s="4"/>
      <c r="J5489" s="4" t="str">
        <f ca="1">IFERROR(__xludf.DUMMYFUNCTION("LEFT(INDEX(SPLIT(L5489, "" ""), 4), 2)"),"10")</f>
        <v>10</v>
      </c>
      <c r="K5489" s="1" t="s">
        <v>27431</v>
      </c>
      <c r="L5489" s="1" t="s">
        <v>36377</v>
      </c>
    </row>
    <row r="5490" spans="1:12" ht="13.2">
      <c r="A5490" s="20" t="s">
        <v>18929</v>
      </c>
      <c r="B5490" s="1">
        <v>5</v>
      </c>
      <c r="D5490" s="1" t="s">
        <v>10288</v>
      </c>
      <c r="E5490" s="1" t="s">
        <v>36665</v>
      </c>
      <c r="H5490" s="1" t="s">
        <v>36377</v>
      </c>
      <c r="I5490" s="4"/>
      <c r="J5490" s="4" t="str">
        <f ca="1">IFERROR(__xludf.DUMMYFUNCTION("LEFT(INDEX(SPLIT(L5490, "" ""), 4), 2)"),"10")</f>
        <v>10</v>
      </c>
      <c r="K5490" s="1" t="s">
        <v>27738</v>
      </c>
      <c r="L5490" s="1" t="s">
        <v>36377</v>
      </c>
    </row>
    <row r="5491" spans="1:12" ht="13.2">
      <c r="A5491" s="20" t="s">
        <v>18929</v>
      </c>
      <c r="B5491" s="1">
        <v>5</v>
      </c>
      <c r="D5491" s="1" t="s">
        <v>19372</v>
      </c>
      <c r="E5491" s="1" t="s">
        <v>36666</v>
      </c>
      <c r="H5491" s="1" t="s">
        <v>36377</v>
      </c>
      <c r="I5491" s="4"/>
      <c r="J5491" s="4" t="str">
        <f ca="1">IFERROR(__xludf.DUMMYFUNCTION("LEFT(INDEX(SPLIT(L5491, "" ""), 4), 2)"),"10")</f>
        <v>10</v>
      </c>
      <c r="K5491" s="1" t="s">
        <v>27738</v>
      </c>
      <c r="L5491" s="1" t="s">
        <v>36377</v>
      </c>
    </row>
    <row r="5492" spans="1:12" ht="13.2">
      <c r="A5492" s="20" t="s">
        <v>20460</v>
      </c>
      <c r="B5492" s="1">
        <v>5</v>
      </c>
      <c r="D5492" s="1" t="s">
        <v>13578</v>
      </c>
      <c r="E5492" s="1" t="s">
        <v>36667</v>
      </c>
      <c r="H5492" s="1" t="s">
        <v>36377</v>
      </c>
      <c r="I5492" s="4"/>
      <c r="J5492" s="4" t="str">
        <f ca="1">IFERROR(__xludf.DUMMYFUNCTION("LEFT(INDEX(SPLIT(L5492, "" ""), 4), 2)"),"10")</f>
        <v>10</v>
      </c>
      <c r="K5492" s="1" t="s">
        <v>27197</v>
      </c>
      <c r="L5492" s="1" t="s">
        <v>36377</v>
      </c>
    </row>
    <row r="5493" spans="1:12" ht="13.2">
      <c r="A5493" s="20" t="s">
        <v>21197</v>
      </c>
      <c r="B5493" s="1">
        <v>5</v>
      </c>
      <c r="D5493" s="1" t="s">
        <v>13578</v>
      </c>
      <c r="E5493" s="1" t="s">
        <v>36668</v>
      </c>
      <c r="H5493" s="1" t="s">
        <v>36377</v>
      </c>
      <c r="I5493" s="4"/>
      <c r="J5493" s="4" t="str">
        <f ca="1">IFERROR(__xludf.DUMMYFUNCTION("LEFT(INDEX(SPLIT(L5493, "" ""), 4), 2)"),"10")</f>
        <v>10</v>
      </c>
      <c r="K5493" s="1" t="s">
        <v>27197</v>
      </c>
      <c r="L5493" s="1" t="s">
        <v>36377</v>
      </c>
    </row>
    <row r="5494" spans="1:12" ht="13.2">
      <c r="A5494" s="20" t="s">
        <v>18847</v>
      </c>
      <c r="B5494" s="1">
        <v>5</v>
      </c>
      <c r="C5494" s="1" t="s">
        <v>36669</v>
      </c>
      <c r="D5494" s="1" t="s">
        <v>13043</v>
      </c>
      <c r="E5494" s="1" t="s">
        <v>36670</v>
      </c>
      <c r="H5494" s="1" t="s">
        <v>36377</v>
      </c>
      <c r="I5494" s="4"/>
      <c r="J5494" s="4" t="str">
        <f ca="1">IFERROR(__xludf.DUMMYFUNCTION("LEFT(INDEX(SPLIT(L5494, "" ""), 4), 2)"),"10")</f>
        <v>10</v>
      </c>
      <c r="K5494" s="1" t="s">
        <v>27431</v>
      </c>
      <c r="L5494" s="1" t="s">
        <v>36377</v>
      </c>
    </row>
    <row r="5495" spans="1:12" ht="13.2">
      <c r="A5495" s="20" t="s">
        <v>494</v>
      </c>
      <c r="B5495" s="1">
        <v>5</v>
      </c>
      <c r="D5495" s="1" t="s">
        <v>13578</v>
      </c>
      <c r="E5495" s="1" t="s">
        <v>36671</v>
      </c>
      <c r="H5495" s="1" t="s">
        <v>36377</v>
      </c>
      <c r="I5495" s="4"/>
      <c r="J5495" s="4" t="str">
        <f ca="1">IFERROR(__xludf.DUMMYFUNCTION("LEFT(INDEX(SPLIT(L5495, "" ""), 4), 2)"),"10")</f>
        <v>10</v>
      </c>
      <c r="K5495" s="1" t="s">
        <v>27427</v>
      </c>
      <c r="L5495" s="1" t="s">
        <v>36377</v>
      </c>
    </row>
    <row r="5496" spans="1:12" ht="13.2">
      <c r="A5496" s="20" t="s">
        <v>21809</v>
      </c>
      <c r="B5496" s="1">
        <v>5</v>
      </c>
      <c r="D5496" s="1" t="s">
        <v>13578</v>
      </c>
      <c r="E5496" s="1" t="s">
        <v>36672</v>
      </c>
      <c r="H5496" s="1" t="s">
        <v>36377</v>
      </c>
      <c r="I5496" s="4"/>
      <c r="J5496" s="4" t="str">
        <f ca="1">IFERROR(__xludf.DUMMYFUNCTION("LEFT(INDEX(SPLIT(L5496, "" ""), 4), 2)"),"10")</f>
        <v>10</v>
      </c>
      <c r="K5496" s="1" t="s">
        <v>27197</v>
      </c>
      <c r="L5496" s="1" t="s">
        <v>36377</v>
      </c>
    </row>
    <row r="5497" spans="1:12" ht="13.2">
      <c r="A5497" s="20" t="s">
        <v>18861</v>
      </c>
      <c r="B5497" s="1">
        <v>5</v>
      </c>
      <c r="C5497" s="1" t="s">
        <v>36673</v>
      </c>
      <c r="D5497" s="1" t="s">
        <v>13578</v>
      </c>
      <c r="E5497" s="1" t="s">
        <v>36674</v>
      </c>
      <c r="H5497" s="1" t="s">
        <v>36377</v>
      </c>
      <c r="I5497" s="4"/>
      <c r="J5497" s="4" t="str">
        <f ca="1">IFERROR(__xludf.DUMMYFUNCTION("LEFT(INDEX(SPLIT(L5497, "" ""), 4), 2)"),"10")</f>
        <v>10</v>
      </c>
      <c r="K5497" s="1" t="s">
        <v>27420</v>
      </c>
      <c r="L5497" s="1" t="s">
        <v>36377</v>
      </c>
    </row>
    <row r="5498" spans="1:12" ht="13.2">
      <c r="A5498" s="20" t="s">
        <v>18929</v>
      </c>
      <c r="B5498" s="1">
        <v>5</v>
      </c>
      <c r="D5498" s="1" t="s">
        <v>13043</v>
      </c>
      <c r="E5498" s="1" t="s">
        <v>36675</v>
      </c>
      <c r="H5498" s="1" t="s">
        <v>36377</v>
      </c>
      <c r="I5498" s="4"/>
      <c r="J5498" s="4" t="str">
        <f ca="1">IFERROR(__xludf.DUMMYFUNCTION("LEFT(INDEX(SPLIT(L5498, "" ""), 4), 2)"),"10")</f>
        <v>10</v>
      </c>
      <c r="K5498" s="1" t="s">
        <v>27738</v>
      </c>
      <c r="L5498" s="1" t="s">
        <v>36377</v>
      </c>
    </row>
    <row r="5499" spans="1:12" ht="13.2">
      <c r="A5499" s="20" t="s">
        <v>20902</v>
      </c>
      <c r="B5499" s="1">
        <v>5</v>
      </c>
      <c r="C5499" s="1" t="s">
        <v>1383</v>
      </c>
      <c r="D5499" s="1" t="s">
        <v>13043</v>
      </c>
      <c r="E5499" s="1" t="s">
        <v>36676</v>
      </c>
      <c r="H5499" s="1" t="s">
        <v>36377</v>
      </c>
      <c r="I5499" s="4"/>
      <c r="J5499" s="4" t="str">
        <f ca="1">IFERROR(__xludf.DUMMYFUNCTION("LEFT(INDEX(SPLIT(L5499, "" ""), 4), 2)"),"10")</f>
        <v>10</v>
      </c>
      <c r="K5499" s="1" t="s">
        <v>27618</v>
      </c>
      <c r="L5499" s="1" t="s">
        <v>36377</v>
      </c>
    </row>
    <row r="5500" spans="1:12" ht="13.2">
      <c r="A5500" s="20" t="s">
        <v>18861</v>
      </c>
      <c r="B5500" s="1">
        <v>5</v>
      </c>
      <c r="C5500" s="1" t="s">
        <v>36677</v>
      </c>
      <c r="D5500" s="1" t="s">
        <v>10300</v>
      </c>
      <c r="E5500" s="1" t="s">
        <v>36678</v>
      </c>
      <c r="H5500" s="1" t="s">
        <v>36377</v>
      </c>
      <c r="I5500" s="4"/>
      <c r="J5500" s="4" t="str">
        <f ca="1">IFERROR(__xludf.DUMMYFUNCTION("LEFT(INDEX(SPLIT(L5500, "" ""), 4), 2)"),"10")</f>
        <v>10</v>
      </c>
      <c r="K5500" s="1" t="s">
        <v>27420</v>
      </c>
      <c r="L5500" s="1" t="s">
        <v>36377</v>
      </c>
    </row>
    <row r="5501" spans="1:12" ht="13.2">
      <c r="A5501" s="20" t="s">
        <v>18861</v>
      </c>
      <c r="B5501" s="1">
        <v>5</v>
      </c>
      <c r="C5501" s="1" t="s">
        <v>36679</v>
      </c>
      <c r="D5501" s="1" t="s">
        <v>13043</v>
      </c>
      <c r="E5501" s="1" t="s">
        <v>36680</v>
      </c>
      <c r="H5501" s="1" t="s">
        <v>36377</v>
      </c>
      <c r="I5501" s="4"/>
      <c r="J5501" s="4" t="str">
        <f ca="1">IFERROR(__xludf.DUMMYFUNCTION("LEFT(INDEX(SPLIT(L5501, "" ""), 4), 2)"),"10")</f>
        <v>10</v>
      </c>
      <c r="K5501" s="1" t="s">
        <v>27420</v>
      </c>
      <c r="L5501" s="1" t="s">
        <v>36377</v>
      </c>
    </row>
    <row r="5502" spans="1:12" ht="13.2">
      <c r="A5502" s="20" t="s">
        <v>36681</v>
      </c>
      <c r="B5502" s="1">
        <v>5</v>
      </c>
      <c r="C5502" s="1" t="s">
        <v>25773</v>
      </c>
      <c r="D5502" s="1" t="s">
        <v>13043</v>
      </c>
      <c r="E5502" s="1" t="s">
        <v>36682</v>
      </c>
      <c r="H5502" s="1" t="s">
        <v>36377</v>
      </c>
      <c r="I5502" s="4"/>
      <c r="J5502" s="4" t="str">
        <f ca="1">IFERROR(__xludf.DUMMYFUNCTION("LEFT(INDEX(SPLIT(L5502, "" ""), 4), 2)"),"10")</f>
        <v>10</v>
      </c>
      <c r="K5502" s="1" t="s">
        <v>27431</v>
      </c>
      <c r="L5502" s="1" t="s">
        <v>36377</v>
      </c>
    </row>
    <row r="5503" spans="1:12" ht="13.2">
      <c r="A5503" s="20" t="s">
        <v>8726</v>
      </c>
      <c r="B5503" s="1">
        <v>5</v>
      </c>
      <c r="D5503" s="1" t="s">
        <v>13043</v>
      </c>
      <c r="E5503" s="1" t="s">
        <v>36683</v>
      </c>
      <c r="H5503" s="1" t="s">
        <v>36377</v>
      </c>
      <c r="I5503" s="4"/>
      <c r="J5503" s="4" t="str">
        <f ca="1">IFERROR(__xludf.DUMMYFUNCTION("LEFT(INDEX(SPLIT(L5503, "" ""), 4), 2)"),"10")</f>
        <v>10</v>
      </c>
      <c r="K5503" s="1" t="s">
        <v>27197</v>
      </c>
      <c r="L5503" s="1" t="s">
        <v>36377</v>
      </c>
    </row>
    <row r="5504" spans="1:12" ht="13.2">
      <c r="A5504" s="20" t="s">
        <v>18861</v>
      </c>
      <c r="B5504" s="1">
        <v>5</v>
      </c>
      <c r="C5504" s="1" t="s">
        <v>36684</v>
      </c>
      <c r="D5504" s="1" t="s">
        <v>10743</v>
      </c>
      <c r="E5504" s="1" t="s">
        <v>36685</v>
      </c>
      <c r="H5504" s="1" t="s">
        <v>36377</v>
      </c>
      <c r="I5504" s="4"/>
      <c r="J5504" s="4" t="str">
        <f ca="1">IFERROR(__xludf.DUMMYFUNCTION("LEFT(INDEX(SPLIT(L5504, "" ""), 4), 2)"),"10")</f>
        <v>10</v>
      </c>
      <c r="K5504" s="1" t="s">
        <v>27420</v>
      </c>
      <c r="L5504" s="1" t="s">
        <v>36377</v>
      </c>
    </row>
    <row r="5505" spans="1:12" ht="13.2">
      <c r="A5505" s="20" t="s">
        <v>18929</v>
      </c>
      <c r="B5505" s="1">
        <v>5</v>
      </c>
      <c r="D5505" s="1" t="s">
        <v>19372</v>
      </c>
      <c r="E5505" s="1" t="s">
        <v>36686</v>
      </c>
      <c r="H5505" s="1" t="s">
        <v>36377</v>
      </c>
      <c r="I5505" s="4"/>
      <c r="J5505" s="4" t="str">
        <f ca="1">IFERROR(__xludf.DUMMYFUNCTION("LEFT(INDEX(SPLIT(L5505, "" ""), 4), 2)"),"10")</f>
        <v>10</v>
      </c>
      <c r="K5505" s="1" t="s">
        <v>27738</v>
      </c>
      <c r="L5505" s="1" t="s">
        <v>36377</v>
      </c>
    </row>
    <row r="5506" spans="1:12" ht="13.2">
      <c r="A5506" s="20" t="s">
        <v>18929</v>
      </c>
      <c r="B5506" s="1">
        <v>5</v>
      </c>
      <c r="D5506" s="1" t="s">
        <v>19372</v>
      </c>
      <c r="E5506" s="1" t="s">
        <v>36687</v>
      </c>
      <c r="H5506" s="1" t="s">
        <v>36377</v>
      </c>
      <c r="I5506" s="4"/>
      <c r="J5506" s="4" t="str">
        <f ca="1">IFERROR(__xludf.DUMMYFUNCTION("LEFT(INDEX(SPLIT(L5506, "" ""), 4), 2)"),"10")</f>
        <v>10</v>
      </c>
      <c r="K5506" s="1" t="s">
        <v>27738</v>
      </c>
      <c r="L5506" s="1" t="s">
        <v>36377</v>
      </c>
    </row>
    <row r="5507" spans="1:12" ht="13.2">
      <c r="A5507" s="20" t="s">
        <v>20554</v>
      </c>
      <c r="B5507" s="1">
        <v>5</v>
      </c>
      <c r="D5507" s="1" t="s">
        <v>13578</v>
      </c>
      <c r="E5507" s="1" t="s">
        <v>36688</v>
      </c>
      <c r="H5507" s="1" t="s">
        <v>36377</v>
      </c>
      <c r="I5507" s="4"/>
      <c r="J5507" s="4" t="str">
        <f ca="1">IFERROR(__xludf.DUMMYFUNCTION("LEFT(INDEX(SPLIT(L5507, "" ""), 4), 2)"),"10")</f>
        <v>10</v>
      </c>
      <c r="K5507" s="1" t="s">
        <v>27197</v>
      </c>
      <c r="L5507" s="1" t="s">
        <v>36377</v>
      </c>
    </row>
    <row r="5508" spans="1:12" ht="13.2">
      <c r="A5508" s="20" t="s">
        <v>18929</v>
      </c>
      <c r="B5508" s="1">
        <v>5</v>
      </c>
      <c r="D5508" s="1" t="s">
        <v>19372</v>
      </c>
      <c r="E5508" s="1" t="s">
        <v>36689</v>
      </c>
      <c r="H5508" s="1" t="s">
        <v>36377</v>
      </c>
      <c r="I5508" s="4"/>
      <c r="J5508" s="4" t="str">
        <f ca="1">IFERROR(__xludf.DUMMYFUNCTION("LEFT(INDEX(SPLIT(L5508, "" ""), 4), 2)"),"10")</f>
        <v>10</v>
      </c>
      <c r="K5508" s="1" t="s">
        <v>27738</v>
      </c>
      <c r="L5508" s="1" t="s">
        <v>36377</v>
      </c>
    </row>
    <row r="5509" spans="1:12" ht="13.2">
      <c r="A5509" s="20" t="s">
        <v>36690</v>
      </c>
      <c r="B5509" s="1">
        <v>5</v>
      </c>
      <c r="D5509" s="1" t="s">
        <v>13578</v>
      </c>
      <c r="E5509" s="1" t="s">
        <v>36691</v>
      </c>
      <c r="H5509" s="1" t="s">
        <v>36377</v>
      </c>
      <c r="I5509" s="4"/>
      <c r="J5509" s="4" t="str">
        <f ca="1">IFERROR(__xludf.DUMMYFUNCTION("LEFT(INDEX(SPLIT(L5509, "" ""), 4), 2)"),"10")</f>
        <v>10</v>
      </c>
      <c r="K5509" s="1" t="s">
        <v>35825</v>
      </c>
      <c r="L5509" s="1" t="s">
        <v>36377</v>
      </c>
    </row>
    <row r="5510" spans="1:12" ht="13.2">
      <c r="A5510" s="20" t="s">
        <v>18929</v>
      </c>
      <c r="B5510" s="1">
        <v>5</v>
      </c>
      <c r="D5510" s="1" t="s">
        <v>19372</v>
      </c>
      <c r="E5510" s="1" t="s">
        <v>36692</v>
      </c>
      <c r="H5510" s="1" t="s">
        <v>36377</v>
      </c>
      <c r="I5510" s="4"/>
      <c r="J5510" s="4" t="str">
        <f ca="1">IFERROR(__xludf.DUMMYFUNCTION("LEFT(INDEX(SPLIT(L5510, "" ""), 4), 2)"),"10")</f>
        <v>10</v>
      </c>
      <c r="K5510" s="1" t="s">
        <v>27738</v>
      </c>
      <c r="L5510" s="1" t="s">
        <v>36377</v>
      </c>
    </row>
    <row r="5511" spans="1:12" ht="13.2">
      <c r="A5511" s="20" t="s">
        <v>18878</v>
      </c>
      <c r="B5511" s="1">
        <v>5</v>
      </c>
      <c r="D5511" s="1" t="s">
        <v>10293</v>
      </c>
      <c r="E5511" s="1" t="s">
        <v>36693</v>
      </c>
      <c r="H5511" s="1" t="s">
        <v>36377</v>
      </c>
      <c r="I5511" s="4"/>
      <c r="J5511" s="4" t="str">
        <f ca="1">IFERROR(__xludf.DUMMYFUNCTION("LEFT(INDEX(SPLIT(L5511, "" ""), 4), 2)"),"10")</f>
        <v>10</v>
      </c>
      <c r="K5511" s="1" t="s">
        <v>27488</v>
      </c>
      <c r="L5511" s="1" t="s">
        <v>36377</v>
      </c>
    </row>
    <row r="5512" spans="1:12" ht="13.2">
      <c r="A5512" s="20" t="s">
        <v>18929</v>
      </c>
      <c r="B5512" s="1">
        <v>5</v>
      </c>
      <c r="D5512" s="1" t="s">
        <v>19372</v>
      </c>
      <c r="E5512" s="1" t="s">
        <v>36694</v>
      </c>
      <c r="H5512" s="1" t="s">
        <v>36377</v>
      </c>
      <c r="I5512" s="4"/>
      <c r="J5512" s="4" t="str">
        <f ca="1">IFERROR(__xludf.DUMMYFUNCTION("LEFT(INDEX(SPLIT(L5512, "" ""), 4), 2)"),"10")</f>
        <v>10</v>
      </c>
      <c r="K5512" s="1" t="s">
        <v>27738</v>
      </c>
      <c r="L5512" s="1" t="s">
        <v>36377</v>
      </c>
    </row>
    <row r="5513" spans="1:12" ht="13.2">
      <c r="A5513" s="20" t="s">
        <v>18929</v>
      </c>
      <c r="B5513" s="1">
        <v>5</v>
      </c>
      <c r="D5513" s="1" t="s">
        <v>19372</v>
      </c>
      <c r="E5513" s="1" t="s">
        <v>36695</v>
      </c>
      <c r="H5513" s="1" t="s">
        <v>36377</v>
      </c>
      <c r="I5513" s="4"/>
      <c r="J5513" s="4" t="str">
        <f ca="1">IFERROR(__xludf.DUMMYFUNCTION("LEFT(INDEX(SPLIT(L5513, "" ""), 4), 2)"),"10")</f>
        <v>10</v>
      </c>
      <c r="K5513" s="1" t="s">
        <v>27738</v>
      </c>
      <c r="L5513" s="1" t="s">
        <v>36377</v>
      </c>
    </row>
    <row r="5514" spans="1:12" ht="13.2">
      <c r="A5514" s="20" t="s">
        <v>19249</v>
      </c>
      <c r="B5514" s="1">
        <v>5</v>
      </c>
      <c r="D5514" s="1" t="s">
        <v>13043</v>
      </c>
      <c r="E5514" s="1" t="s">
        <v>36696</v>
      </c>
      <c r="H5514" s="1" t="s">
        <v>36377</v>
      </c>
      <c r="I5514" s="4"/>
      <c r="J5514" s="4" t="str">
        <f ca="1">IFERROR(__xludf.DUMMYFUNCTION("LEFT(INDEX(SPLIT(L5514, "" ""), 4), 2)"),"10")</f>
        <v>10</v>
      </c>
      <c r="K5514" s="1" t="s">
        <v>27197</v>
      </c>
      <c r="L5514" s="1" t="s">
        <v>36377</v>
      </c>
    </row>
    <row r="5515" spans="1:12" ht="13.2">
      <c r="A5515" s="20" t="s">
        <v>36697</v>
      </c>
      <c r="B5515" s="1">
        <v>5</v>
      </c>
      <c r="D5515" s="1" t="s">
        <v>13043</v>
      </c>
      <c r="E5515" s="1" t="s">
        <v>36698</v>
      </c>
      <c r="H5515" s="1" t="s">
        <v>36377</v>
      </c>
      <c r="I5515" s="4"/>
      <c r="J5515" s="4" t="str">
        <f ca="1">IFERROR(__xludf.DUMMYFUNCTION("LEFT(INDEX(SPLIT(L5515, "" ""), 4), 2)"),"10")</f>
        <v>10</v>
      </c>
      <c r="K5515" s="1" t="s">
        <v>36654</v>
      </c>
      <c r="L5515" s="1" t="s">
        <v>36377</v>
      </c>
    </row>
    <row r="5516" spans="1:12" ht="13.2">
      <c r="A5516" s="20" t="s">
        <v>1548</v>
      </c>
      <c r="B5516" s="1">
        <v>5</v>
      </c>
      <c r="D5516" s="1" t="s">
        <v>13578</v>
      </c>
      <c r="E5516" s="1" t="s">
        <v>36699</v>
      </c>
      <c r="H5516" s="1" t="s">
        <v>36377</v>
      </c>
      <c r="I5516" s="4"/>
      <c r="J5516" s="4" t="str">
        <f ca="1">IFERROR(__xludf.DUMMYFUNCTION("LEFT(INDEX(SPLIT(L5516, "" ""), 4), 2)"),"10")</f>
        <v>10</v>
      </c>
      <c r="K5516" s="1" t="s">
        <v>27197</v>
      </c>
      <c r="L5516" s="1" t="s">
        <v>36377</v>
      </c>
    </row>
    <row r="5517" spans="1:12" ht="13.2">
      <c r="A5517" s="20" t="s">
        <v>20832</v>
      </c>
      <c r="B5517" s="1">
        <v>5</v>
      </c>
      <c r="D5517" s="1" t="s">
        <v>13578</v>
      </c>
      <c r="E5517" s="1" t="s">
        <v>36700</v>
      </c>
      <c r="H5517" s="1" t="s">
        <v>36377</v>
      </c>
      <c r="I5517" s="4"/>
      <c r="J5517" s="4" t="str">
        <f ca="1">IFERROR(__xludf.DUMMYFUNCTION("LEFT(INDEX(SPLIT(L5517, "" ""), 4), 2)"),"10")</f>
        <v>10</v>
      </c>
      <c r="K5517" s="1" t="s">
        <v>27197</v>
      </c>
      <c r="L5517" s="1" t="s">
        <v>36377</v>
      </c>
    </row>
    <row r="5518" spans="1:12" ht="13.2">
      <c r="A5518" s="20" t="s">
        <v>29313</v>
      </c>
      <c r="B5518" s="1">
        <v>5</v>
      </c>
      <c r="D5518" s="1" t="s">
        <v>13578</v>
      </c>
      <c r="E5518" s="1" t="s">
        <v>36701</v>
      </c>
      <c r="H5518" s="1" t="s">
        <v>36377</v>
      </c>
      <c r="I5518" s="4"/>
      <c r="J5518" s="4" t="str">
        <f ca="1">IFERROR(__xludf.DUMMYFUNCTION("LEFT(INDEX(SPLIT(L5518, "" ""), 4), 2)"),"10")</f>
        <v>10</v>
      </c>
      <c r="K5518" s="1" t="s">
        <v>27197</v>
      </c>
      <c r="L5518" s="1" t="s">
        <v>36377</v>
      </c>
    </row>
    <row r="5519" spans="1:12" ht="13.2">
      <c r="A5519" s="20" t="s">
        <v>6914</v>
      </c>
      <c r="B5519" s="1">
        <v>5</v>
      </c>
      <c r="D5519" s="1" t="s">
        <v>13043</v>
      </c>
      <c r="E5519" s="1" t="s">
        <v>36702</v>
      </c>
      <c r="H5519" s="1" t="s">
        <v>36377</v>
      </c>
      <c r="I5519" s="4"/>
      <c r="J5519" s="4" t="str">
        <f ca="1">IFERROR(__xludf.DUMMYFUNCTION("LEFT(INDEX(SPLIT(L5519, "" ""), 4), 2)"),"10")</f>
        <v>10</v>
      </c>
      <c r="K5519" s="1" t="s">
        <v>27427</v>
      </c>
      <c r="L5519" s="1" t="s">
        <v>36377</v>
      </c>
    </row>
    <row r="5520" spans="1:12" ht="13.2">
      <c r="A5520" s="20" t="s">
        <v>18861</v>
      </c>
      <c r="B5520" s="1">
        <v>4</v>
      </c>
      <c r="C5520" s="1" t="s">
        <v>36703</v>
      </c>
      <c r="D5520" s="1" t="s">
        <v>13043</v>
      </c>
      <c r="E5520" s="1" t="s">
        <v>36704</v>
      </c>
      <c r="H5520" s="1" t="s">
        <v>36377</v>
      </c>
      <c r="I5520" s="4"/>
      <c r="J5520" s="4" t="str">
        <f ca="1">IFERROR(__xludf.DUMMYFUNCTION("LEFT(INDEX(SPLIT(L5520, "" ""), 4), 2)"),"10")</f>
        <v>10</v>
      </c>
      <c r="K5520" s="1" t="s">
        <v>27420</v>
      </c>
      <c r="L5520" s="1" t="s">
        <v>36377</v>
      </c>
    </row>
    <row r="5521" spans="1:12" ht="13.2">
      <c r="A5521" s="20" t="s">
        <v>36705</v>
      </c>
      <c r="B5521" s="1">
        <v>5</v>
      </c>
      <c r="C5521" s="1" t="s">
        <v>894</v>
      </c>
      <c r="D5521" s="1" t="s">
        <v>13043</v>
      </c>
      <c r="E5521" s="1" t="s">
        <v>36706</v>
      </c>
      <c r="H5521" s="1" t="s">
        <v>36377</v>
      </c>
      <c r="I5521" s="4"/>
      <c r="J5521" s="4" t="str">
        <f ca="1">IFERROR(__xludf.DUMMYFUNCTION("LEFT(INDEX(SPLIT(L5521, "" ""), 4), 2)"),"10")</f>
        <v>10</v>
      </c>
      <c r="K5521" s="1" t="s">
        <v>27668</v>
      </c>
      <c r="L5521" s="1" t="s">
        <v>36377</v>
      </c>
    </row>
    <row r="5522" spans="1:12" ht="13.2">
      <c r="A5522" s="20" t="s">
        <v>8726</v>
      </c>
      <c r="B5522" s="1">
        <v>5</v>
      </c>
      <c r="D5522" s="1" t="s">
        <v>13043</v>
      </c>
      <c r="E5522" s="1" t="s">
        <v>36707</v>
      </c>
      <c r="H5522" s="1" t="s">
        <v>36377</v>
      </c>
      <c r="I5522" s="4"/>
      <c r="J5522" s="4" t="str">
        <f ca="1">IFERROR(__xludf.DUMMYFUNCTION("LEFT(INDEX(SPLIT(L5522, "" ""), 4), 2)"),"10")</f>
        <v>10</v>
      </c>
      <c r="K5522" s="1" t="s">
        <v>27197</v>
      </c>
      <c r="L5522" s="1" t="s">
        <v>36377</v>
      </c>
    </row>
    <row r="5523" spans="1:12" ht="13.2">
      <c r="A5523" s="20" t="s">
        <v>3482</v>
      </c>
      <c r="B5523" s="1">
        <v>5</v>
      </c>
      <c r="D5523" s="1" t="s">
        <v>13578</v>
      </c>
      <c r="E5523" s="1" t="s">
        <v>36708</v>
      </c>
      <c r="H5523" s="1" t="s">
        <v>36377</v>
      </c>
      <c r="I5523" s="4"/>
      <c r="J5523" s="4" t="str">
        <f ca="1">IFERROR(__xludf.DUMMYFUNCTION("LEFT(INDEX(SPLIT(L5523, "" ""), 4), 2)"),"10")</f>
        <v>10</v>
      </c>
      <c r="K5523" s="1" t="s">
        <v>27197</v>
      </c>
      <c r="L5523" s="1" t="s">
        <v>36377</v>
      </c>
    </row>
    <row r="5524" spans="1:12" ht="13.2">
      <c r="A5524" s="20" t="s">
        <v>36709</v>
      </c>
      <c r="B5524" s="1">
        <v>5</v>
      </c>
      <c r="C5524" s="1" t="s">
        <v>36710</v>
      </c>
      <c r="D5524" s="1" t="s">
        <v>13578</v>
      </c>
      <c r="E5524" s="1" t="s">
        <v>36711</v>
      </c>
      <c r="H5524" s="1" t="s">
        <v>36377</v>
      </c>
      <c r="I5524" s="4"/>
      <c r="J5524" s="4" t="str">
        <f ca="1">IFERROR(__xludf.DUMMYFUNCTION("LEFT(INDEX(SPLIT(L5524, "" ""), 4), 2)"),"10")</f>
        <v>10</v>
      </c>
      <c r="K5524" s="1" t="s">
        <v>27668</v>
      </c>
      <c r="L5524" s="1" t="s">
        <v>36377</v>
      </c>
    </row>
    <row r="5525" spans="1:12" ht="13.2">
      <c r="A5525" s="20" t="s">
        <v>26094</v>
      </c>
      <c r="B5525" s="1">
        <v>5</v>
      </c>
      <c r="D5525" s="1" t="s">
        <v>13578</v>
      </c>
      <c r="E5525" s="1" t="s">
        <v>36712</v>
      </c>
      <c r="H5525" s="1" t="s">
        <v>36377</v>
      </c>
      <c r="I5525" s="4"/>
      <c r="J5525" s="4" t="str">
        <f ca="1">IFERROR(__xludf.DUMMYFUNCTION("LEFT(INDEX(SPLIT(L5525, "" ""), 4), 2)"),"10")</f>
        <v>10</v>
      </c>
      <c r="K5525" s="1" t="s">
        <v>27197</v>
      </c>
      <c r="L5525" s="1" t="s">
        <v>36377</v>
      </c>
    </row>
    <row r="5526" spans="1:12" ht="13.2">
      <c r="A5526" s="20" t="s">
        <v>18929</v>
      </c>
      <c r="B5526" s="1">
        <v>5</v>
      </c>
      <c r="D5526" s="1" t="s">
        <v>13578</v>
      </c>
      <c r="E5526" s="1" t="s">
        <v>36713</v>
      </c>
      <c r="H5526" s="1" t="s">
        <v>36377</v>
      </c>
      <c r="I5526" s="4"/>
      <c r="J5526" s="4" t="str">
        <f ca="1">IFERROR(__xludf.DUMMYFUNCTION("LEFT(INDEX(SPLIT(L5526, "" ""), 4), 2)"),"10")</f>
        <v>10</v>
      </c>
      <c r="K5526" s="1" t="s">
        <v>27738</v>
      </c>
      <c r="L5526" s="1" t="s">
        <v>36377</v>
      </c>
    </row>
    <row r="5527" spans="1:12" ht="13.2">
      <c r="A5527" s="20" t="s">
        <v>18929</v>
      </c>
      <c r="B5527" s="1">
        <v>5</v>
      </c>
      <c r="D5527" s="1" t="s">
        <v>19372</v>
      </c>
      <c r="E5527" s="1" t="s">
        <v>36714</v>
      </c>
      <c r="H5527" s="1" t="s">
        <v>36377</v>
      </c>
      <c r="I5527" s="4"/>
      <c r="J5527" s="4" t="str">
        <f ca="1">IFERROR(__xludf.DUMMYFUNCTION("LEFT(INDEX(SPLIT(L5527, "" ""), 4), 2)"),"10")</f>
        <v>10</v>
      </c>
      <c r="K5527" s="1" t="s">
        <v>27738</v>
      </c>
      <c r="L5527" s="1" t="s">
        <v>36377</v>
      </c>
    </row>
    <row r="5528" spans="1:12" ht="13.2">
      <c r="A5528" s="20" t="s">
        <v>18985</v>
      </c>
      <c r="B5528" s="1">
        <v>5</v>
      </c>
      <c r="D5528" s="1" t="s">
        <v>13578</v>
      </c>
      <c r="E5528" s="1" t="s">
        <v>36715</v>
      </c>
      <c r="H5528" s="1" t="s">
        <v>36377</v>
      </c>
      <c r="I5528" s="4"/>
      <c r="J5528" s="4" t="str">
        <f ca="1">IFERROR(__xludf.DUMMYFUNCTION("LEFT(INDEX(SPLIT(L5528, "" ""), 4), 2)"),"10")</f>
        <v>10</v>
      </c>
      <c r="K5528" s="1" t="s">
        <v>27197</v>
      </c>
      <c r="L5528" s="1" t="s">
        <v>36377</v>
      </c>
    </row>
    <row r="5529" spans="1:12" ht="13.2">
      <c r="A5529" s="20" t="s">
        <v>18929</v>
      </c>
      <c r="B5529" s="1">
        <v>5</v>
      </c>
      <c r="D5529" s="1" t="s">
        <v>19372</v>
      </c>
      <c r="E5529" s="1" t="s">
        <v>36716</v>
      </c>
      <c r="H5529" s="1" t="s">
        <v>36377</v>
      </c>
      <c r="I5529" s="4"/>
      <c r="J5529" s="4" t="str">
        <f ca="1">IFERROR(__xludf.DUMMYFUNCTION("LEFT(INDEX(SPLIT(L5529, "" ""), 4), 2)"),"10")</f>
        <v>10</v>
      </c>
      <c r="K5529" s="1" t="s">
        <v>27738</v>
      </c>
      <c r="L5529" s="1" t="s">
        <v>36377</v>
      </c>
    </row>
    <row r="5530" spans="1:12" ht="13.2">
      <c r="A5530" s="20" t="s">
        <v>18929</v>
      </c>
      <c r="B5530" s="1">
        <v>5</v>
      </c>
      <c r="D5530" s="1" t="s">
        <v>19372</v>
      </c>
      <c r="E5530" s="1" t="s">
        <v>36717</v>
      </c>
      <c r="H5530" s="1" t="s">
        <v>36377</v>
      </c>
      <c r="I5530" s="4"/>
      <c r="J5530" s="4" t="str">
        <f ca="1">IFERROR(__xludf.DUMMYFUNCTION("LEFT(INDEX(SPLIT(L5530, "" ""), 4), 2)"),"10")</f>
        <v>10</v>
      </c>
      <c r="K5530" s="1" t="s">
        <v>27738</v>
      </c>
      <c r="L5530" s="1" t="s">
        <v>36377</v>
      </c>
    </row>
    <row r="5531" spans="1:12" ht="13.2">
      <c r="A5531" s="20" t="s">
        <v>18929</v>
      </c>
      <c r="B5531" s="1">
        <v>5</v>
      </c>
      <c r="D5531" s="1" t="s">
        <v>19372</v>
      </c>
      <c r="E5531" s="1" t="s">
        <v>36718</v>
      </c>
      <c r="H5531" s="1" t="s">
        <v>36377</v>
      </c>
      <c r="I5531" s="4"/>
      <c r="J5531" s="4" t="str">
        <f ca="1">IFERROR(__xludf.DUMMYFUNCTION("LEFT(INDEX(SPLIT(L5531, "" ""), 4), 2)"),"10")</f>
        <v>10</v>
      </c>
      <c r="K5531" s="1" t="s">
        <v>27738</v>
      </c>
      <c r="L5531" s="1" t="s">
        <v>36377</v>
      </c>
    </row>
    <row r="5532" spans="1:12" ht="13.2">
      <c r="A5532" s="20" t="s">
        <v>36719</v>
      </c>
      <c r="B5532" s="1">
        <v>5</v>
      </c>
      <c r="D5532" s="1" t="s">
        <v>19372</v>
      </c>
      <c r="E5532" s="1" t="s">
        <v>36720</v>
      </c>
      <c r="H5532" s="1" t="s">
        <v>36377</v>
      </c>
      <c r="I5532" s="4"/>
      <c r="J5532" s="4" t="str">
        <f ca="1">IFERROR(__xludf.DUMMYFUNCTION("LEFT(INDEX(SPLIT(L5532, "" ""), 4), 2)"),"10")</f>
        <v>10</v>
      </c>
      <c r="K5532" s="1" t="s">
        <v>27427</v>
      </c>
      <c r="L5532" s="1" t="s">
        <v>36377</v>
      </c>
    </row>
    <row r="5533" spans="1:12" ht="13.2">
      <c r="A5533" s="20" t="s">
        <v>19104</v>
      </c>
      <c r="B5533" s="1">
        <v>5</v>
      </c>
      <c r="D5533" s="1" t="s">
        <v>13578</v>
      </c>
      <c r="E5533" s="1" t="s">
        <v>36721</v>
      </c>
      <c r="H5533" s="1" t="s">
        <v>36377</v>
      </c>
      <c r="I5533" s="4"/>
      <c r="J5533" s="4" t="str">
        <f ca="1">IFERROR(__xludf.DUMMYFUNCTION("LEFT(INDEX(SPLIT(L5533, "" ""), 4), 2)"),"10")</f>
        <v>10</v>
      </c>
      <c r="K5533" s="1" t="s">
        <v>27197</v>
      </c>
      <c r="L5533" s="1" t="s">
        <v>36377</v>
      </c>
    </row>
    <row r="5534" spans="1:12" ht="13.2">
      <c r="A5534" s="20" t="s">
        <v>18929</v>
      </c>
      <c r="B5534" s="1">
        <v>5</v>
      </c>
      <c r="D5534" s="1" t="s">
        <v>13578</v>
      </c>
      <c r="E5534" s="1" t="s">
        <v>36722</v>
      </c>
      <c r="H5534" s="1" t="s">
        <v>36377</v>
      </c>
      <c r="I5534" s="4"/>
      <c r="J5534" s="4" t="str">
        <f ca="1">IFERROR(__xludf.DUMMYFUNCTION("LEFT(INDEX(SPLIT(L5534, "" ""), 4), 2)"),"10")</f>
        <v>10</v>
      </c>
      <c r="K5534" s="1" t="s">
        <v>27738</v>
      </c>
      <c r="L5534" s="1" t="s">
        <v>36377</v>
      </c>
    </row>
    <row r="5535" spans="1:12" ht="13.2">
      <c r="A5535" s="20" t="s">
        <v>18929</v>
      </c>
      <c r="B5535" s="1">
        <v>5</v>
      </c>
      <c r="D5535" s="1" t="s">
        <v>19372</v>
      </c>
      <c r="E5535" s="1" t="s">
        <v>32407</v>
      </c>
      <c r="H5535" s="1" t="s">
        <v>36377</v>
      </c>
      <c r="I5535" s="4"/>
      <c r="J5535" s="4" t="str">
        <f ca="1">IFERROR(__xludf.DUMMYFUNCTION("LEFT(INDEX(SPLIT(L5535, "" ""), 4), 2)"),"10")</f>
        <v>10</v>
      </c>
      <c r="K5535" s="1" t="s">
        <v>27738</v>
      </c>
      <c r="L5535" s="1" t="s">
        <v>36377</v>
      </c>
    </row>
    <row r="5536" spans="1:12" ht="13.2">
      <c r="A5536" s="20" t="s">
        <v>19037</v>
      </c>
      <c r="B5536" s="1">
        <v>5</v>
      </c>
      <c r="D5536" s="1" t="s">
        <v>13578</v>
      </c>
      <c r="E5536" s="1" t="s">
        <v>36723</v>
      </c>
      <c r="H5536" s="1" t="s">
        <v>36377</v>
      </c>
      <c r="I5536" s="4"/>
      <c r="J5536" s="4" t="str">
        <f ca="1">IFERROR(__xludf.DUMMYFUNCTION("LEFT(INDEX(SPLIT(L5536, "" ""), 4), 2)"),"10")</f>
        <v>10</v>
      </c>
      <c r="K5536" s="1" t="s">
        <v>27197</v>
      </c>
      <c r="L5536" s="1" t="s">
        <v>36377</v>
      </c>
    </row>
    <row r="5537" spans="1:12" ht="13.2">
      <c r="A5537" s="20" t="s">
        <v>36724</v>
      </c>
      <c r="B5537" s="1">
        <v>5</v>
      </c>
      <c r="C5537" s="1" t="s">
        <v>36725</v>
      </c>
      <c r="D5537" s="1" t="s">
        <v>13578</v>
      </c>
      <c r="E5537" s="1" t="s">
        <v>36726</v>
      </c>
      <c r="H5537" s="1" t="s">
        <v>36377</v>
      </c>
      <c r="I5537" s="4"/>
      <c r="J5537" s="4" t="str">
        <f ca="1">IFERROR(__xludf.DUMMYFUNCTION("LEFT(INDEX(SPLIT(L5537, "" ""), 4), 2)"),"10")</f>
        <v>10</v>
      </c>
      <c r="K5537" s="1" t="s">
        <v>36727</v>
      </c>
      <c r="L5537" s="1" t="s">
        <v>36377</v>
      </c>
    </row>
    <row r="5538" spans="1:12" ht="13.2">
      <c r="A5538" s="20" t="s">
        <v>36728</v>
      </c>
      <c r="B5538" s="1">
        <v>5</v>
      </c>
      <c r="D5538" s="1" t="s">
        <v>19372</v>
      </c>
      <c r="E5538" s="1" t="s">
        <v>36729</v>
      </c>
      <c r="H5538" s="1" t="s">
        <v>36377</v>
      </c>
      <c r="I5538" s="4"/>
      <c r="J5538" s="4" t="str">
        <f ca="1">IFERROR(__xludf.DUMMYFUNCTION("LEFT(INDEX(SPLIT(L5538, "" ""), 4), 2)"),"10")</f>
        <v>10</v>
      </c>
      <c r="K5538" s="1" t="s">
        <v>28155</v>
      </c>
      <c r="L5538" s="1" t="s">
        <v>36377</v>
      </c>
    </row>
    <row r="5539" spans="1:12" ht="13.2">
      <c r="A5539" s="20" t="s">
        <v>20585</v>
      </c>
      <c r="B5539" s="1">
        <v>5</v>
      </c>
      <c r="D5539" s="1" t="s">
        <v>13043</v>
      </c>
      <c r="E5539" s="1" t="s">
        <v>36730</v>
      </c>
      <c r="H5539" s="1" t="s">
        <v>36377</v>
      </c>
      <c r="I5539" s="4"/>
      <c r="J5539" s="4" t="str">
        <f ca="1">IFERROR(__xludf.DUMMYFUNCTION("LEFT(INDEX(SPLIT(L5539, "" ""), 4), 2)"),"10")</f>
        <v>10</v>
      </c>
      <c r="K5539" s="1" t="s">
        <v>27197</v>
      </c>
      <c r="L5539" s="1" t="s">
        <v>36377</v>
      </c>
    </row>
    <row r="5540" spans="1:12" ht="13.2">
      <c r="A5540" s="20" t="s">
        <v>36731</v>
      </c>
      <c r="B5540" s="1">
        <v>5</v>
      </c>
      <c r="D5540" s="1" t="s">
        <v>13578</v>
      </c>
      <c r="E5540" s="1" t="s">
        <v>36732</v>
      </c>
      <c r="H5540" s="1" t="s">
        <v>36377</v>
      </c>
      <c r="I5540" s="4"/>
      <c r="J5540" s="4" t="str">
        <f ca="1">IFERROR(__xludf.DUMMYFUNCTION("LEFT(INDEX(SPLIT(L5540, "" ""), 4), 2)"),"10")</f>
        <v>10</v>
      </c>
      <c r="K5540" s="1" t="s">
        <v>33429</v>
      </c>
      <c r="L5540" s="1" t="s">
        <v>36377</v>
      </c>
    </row>
    <row r="5541" spans="1:12" ht="13.2">
      <c r="A5541" s="20" t="s">
        <v>19377</v>
      </c>
      <c r="B5541" s="1">
        <v>5</v>
      </c>
      <c r="C5541" s="1" t="s">
        <v>36733</v>
      </c>
      <c r="D5541" s="1" t="s">
        <v>13578</v>
      </c>
      <c r="E5541" s="1" t="s">
        <v>36734</v>
      </c>
      <c r="H5541" s="1" t="s">
        <v>36377</v>
      </c>
      <c r="I5541" s="4"/>
      <c r="J5541" s="4" t="str">
        <f ca="1">IFERROR(__xludf.DUMMYFUNCTION("LEFT(INDEX(SPLIT(L5541, "" ""), 4), 2)"),"10")</f>
        <v>10</v>
      </c>
      <c r="K5541" s="1" t="s">
        <v>26664</v>
      </c>
      <c r="L5541" s="1" t="s">
        <v>36377</v>
      </c>
    </row>
    <row r="5542" spans="1:12" ht="13.2">
      <c r="A5542" s="20" t="s">
        <v>19207</v>
      </c>
      <c r="B5542" s="1">
        <v>5</v>
      </c>
      <c r="D5542" s="1" t="s">
        <v>13043</v>
      </c>
      <c r="E5542" s="1" t="s">
        <v>36735</v>
      </c>
      <c r="H5542" s="1" t="s">
        <v>36377</v>
      </c>
      <c r="I5542" s="4"/>
      <c r="J5542" s="4" t="str">
        <f ca="1">IFERROR(__xludf.DUMMYFUNCTION("LEFT(INDEX(SPLIT(L5542, "" ""), 4), 2)"),"10")</f>
        <v>10</v>
      </c>
      <c r="K5542" s="1" t="s">
        <v>27197</v>
      </c>
      <c r="L5542" s="1" t="s">
        <v>36377</v>
      </c>
    </row>
    <row r="5543" spans="1:12" ht="13.2">
      <c r="A5543" s="20" t="s">
        <v>19249</v>
      </c>
      <c r="B5543" s="1">
        <v>5</v>
      </c>
      <c r="D5543" s="1" t="s">
        <v>13043</v>
      </c>
      <c r="E5543" s="1" t="s">
        <v>36736</v>
      </c>
      <c r="H5543" s="1" t="s">
        <v>36377</v>
      </c>
      <c r="I5543" s="4"/>
      <c r="J5543" s="4" t="str">
        <f ca="1">IFERROR(__xludf.DUMMYFUNCTION("LEFT(INDEX(SPLIT(L5543, "" ""), 4), 2)"),"10")</f>
        <v>10</v>
      </c>
      <c r="K5543" s="1" t="s">
        <v>27197</v>
      </c>
      <c r="L5543" s="1" t="s">
        <v>36377</v>
      </c>
    </row>
    <row r="5544" spans="1:12" ht="13.2">
      <c r="A5544" s="20" t="s">
        <v>20554</v>
      </c>
      <c r="B5544" s="1">
        <v>5</v>
      </c>
      <c r="D5544" s="1" t="s">
        <v>13578</v>
      </c>
      <c r="E5544" s="1" t="s">
        <v>36737</v>
      </c>
      <c r="H5544" s="1" t="s">
        <v>36377</v>
      </c>
      <c r="I5544" s="4"/>
      <c r="J5544" s="4" t="str">
        <f ca="1">IFERROR(__xludf.DUMMYFUNCTION("LEFT(INDEX(SPLIT(L5544, "" ""), 4), 2)"),"10")</f>
        <v>10</v>
      </c>
      <c r="K5544" s="1" t="s">
        <v>27197</v>
      </c>
      <c r="L5544" s="1" t="s">
        <v>36377</v>
      </c>
    </row>
    <row r="5545" spans="1:12" ht="13.2">
      <c r="A5545" s="20" t="s">
        <v>18985</v>
      </c>
      <c r="B5545" s="1">
        <v>4</v>
      </c>
      <c r="D5545" s="1" t="s">
        <v>19372</v>
      </c>
      <c r="E5545" s="1" t="s">
        <v>36738</v>
      </c>
      <c r="H5545" s="1" t="s">
        <v>36377</v>
      </c>
      <c r="I5545" s="4"/>
      <c r="J5545" s="4" t="str">
        <f ca="1">IFERROR(__xludf.DUMMYFUNCTION("LEFT(INDEX(SPLIT(L5545, "" ""), 4), 2)"),"10")</f>
        <v>10</v>
      </c>
      <c r="K5545" s="1" t="s">
        <v>27197</v>
      </c>
      <c r="L5545" s="1" t="s">
        <v>36377</v>
      </c>
    </row>
    <row r="5546" spans="1:12" ht="13.2">
      <c r="A5546" s="20" t="s">
        <v>36739</v>
      </c>
      <c r="B5546" s="1">
        <v>5</v>
      </c>
      <c r="C5546" s="1" t="s">
        <v>36740</v>
      </c>
      <c r="D5546" s="1" t="s">
        <v>13578</v>
      </c>
      <c r="E5546" s="1" t="s">
        <v>36741</v>
      </c>
      <c r="H5546" s="1" t="s">
        <v>36377</v>
      </c>
      <c r="I5546" s="4"/>
      <c r="J5546" s="4" t="str">
        <f ca="1">IFERROR(__xludf.DUMMYFUNCTION("LEFT(INDEX(SPLIT(L5546, "" ""), 4), 2)"),"10")</f>
        <v>10</v>
      </c>
      <c r="K5546" s="1" t="s">
        <v>27431</v>
      </c>
      <c r="L5546" s="1" t="s">
        <v>36377</v>
      </c>
    </row>
    <row r="5547" spans="1:12" ht="13.2">
      <c r="A5547" s="20" t="s">
        <v>20910</v>
      </c>
      <c r="B5547" s="1">
        <v>5</v>
      </c>
      <c r="D5547" s="1" t="s">
        <v>13043</v>
      </c>
      <c r="E5547" s="1" t="s">
        <v>36742</v>
      </c>
      <c r="H5547" s="1" t="s">
        <v>36377</v>
      </c>
      <c r="I5547" s="4"/>
      <c r="J5547" s="4" t="str">
        <f ca="1">IFERROR(__xludf.DUMMYFUNCTION("LEFT(INDEX(SPLIT(L5547, "" ""), 4), 2)"),"10")</f>
        <v>10</v>
      </c>
      <c r="K5547" s="1" t="s">
        <v>27197</v>
      </c>
      <c r="L5547" s="1" t="s">
        <v>36377</v>
      </c>
    </row>
    <row r="5548" spans="1:12" ht="13.2">
      <c r="A5548" s="20" t="s">
        <v>36743</v>
      </c>
      <c r="B5548" s="1">
        <v>4</v>
      </c>
      <c r="C5548" s="1" t="s">
        <v>1383</v>
      </c>
      <c r="D5548" s="1" t="s">
        <v>13578</v>
      </c>
      <c r="E5548" s="1" t="s">
        <v>36744</v>
      </c>
      <c r="H5548" s="1" t="s">
        <v>36377</v>
      </c>
      <c r="I5548" s="4"/>
      <c r="J5548" s="4" t="str">
        <f ca="1">IFERROR(__xludf.DUMMYFUNCTION("LEFT(INDEX(SPLIT(L5548, "" ""), 4), 2)"),"10")</f>
        <v>10</v>
      </c>
      <c r="K5548" s="1" t="s">
        <v>27668</v>
      </c>
      <c r="L5548" s="1" t="s">
        <v>36377</v>
      </c>
    </row>
    <row r="5549" spans="1:12" ht="13.2">
      <c r="A5549" s="20" t="s">
        <v>19207</v>
      </c>
      <c r="B5549" s="1">
        <v>5</v>
      </c>
      <c r="D5549" s="1" t="s">
        <v>13578</v>
      </c>
      <c r="E5549" s="1" t="s">
        <v>36745</v>
      </c>
      <c r="H5549" s="1" t="s">
        <v>36377</v>
      </c>
      <c r="I5549" s="4"/>
      <c r="J5549" s="4" t="str">
        <f ca="1">IFERROR(__xludf.DUMMYFUNCTION("LEFT(INDEX(SPLIT(L5549, "" ""), 4), 2)"),"10")</f>
        <v>10</v>
      </c>
      <c r="K5549" s="1" t="s">
        <v>27197</v>
      </c>
      <c r="L5549" s="1" t="s">
        <v>36377</v>
      </c>
    </row>
    <row r="5550" spans="1:12" ht="13.2">
      <c r="A5550" s="20" t="s">
        <v>21093</v>
      </c>
      <c r="B5550" s="1">
        <v>3</v>
      </c>
      <c r="D5550" s="1" t="s">
        <v>10743</v>
      </c>
      <c r="E5550" s="1" t="s">
        <v>36746</v>
      </c>
      <c r="H5550" s="1" t="s">
        <v>36377</v>
      </c>
      <c r="I5550" s="4"/>
      <c r="J5550" s="4" t="str">
        <f ca="1">IFERROR(__xludf.DUMMYFUNCTION("LEFT(INDEX(SPLIT(L5550, "" ""), 4), 2)"),"10")</f>
        <v>10</v>
      </c>
      <c r="K5550" s="1" t="s">
        <v>27197</v>
      </c>
      <c r="L5550" s="1" t="s">
        <v>36377</v>
      </c>
    </row>
    <row r="5551" spans="1:12" ht="13.2">
      <c r="A5551" s="20" t="s">
        <v>18861</v>
      </c>
      <c r="B5551" s="1">
        <v>5</v>
      </c>
      <c r="C5551" s="1" t="s">
        <v>36747</v>
      </c>
      <c r="D5551" s="1" t="s">
        <v>13043</v>
      </c>
      <c r="E5551" s="1" t="s">
        <v>36748</v>
      </c>
      <c r="H5551" s="1" t="s">
        <v>36377</v>
      </c>
      <c r="I5551" s="4"/>
      <c r="J5551" s="4" t="str">
        <f ca="1">IFERROR(__xludf.DUMMYFUNCTION("LEFT(INDEX(SPLIT(L5551, "" ""), 4), 2)"),"10")</f>
        <v>10</v>
      </c>
      <c r="K5551" s="1" t="s">
        <v>27420</v>
      </c>
      <c r="L5551" s="1" t="s">
        <v>36377</v>
      </c>
    </row>
    <row r="5552" spans="1:12" ht="13.2">
      <c r="A5552" s="20" t="s">
        <v>36749</v>
      </c>
      <c r="B5552" s="1">
        <v>5</v>
      </c>
      <c r="D5552" s="1" t="s">
        <v>13578</v>
      </c>
      <c r="E5552" s="1" t="s">
        <v>36750</v>
      </c>
      <c r="H5552" s="1" t="s">
        <v>36377</v>
      </c>
      <c r="I5552" s="4"/>
      <c r="J5552" s="4" t="str">
        <f ca="1">IFERROR(__xludf.DUMMYFUNCTION("LEFT(INDEX(SPLIT(L5552, "" ""), 4), 2)"),"10")</f>
        <v>10</v>
      </c>
      <c r="K5552" s="1" t="s">
        <v>28636</v>
      </c>
      <c r="L5552" s="1" t="s">
        <v>36377</v>
      </c>
    </row>
    <row r="5553" spans="1:12" ht="13.2">
      <c r="A5553" s="20" t="s">
        <v>20554</v>
      </c>
      <c r="B5553" s="1">
        <v>4</v>
      </c>
      <c r="D5553" s="1" t="s">
        <v>10778</v>
      </c>
      <c r="E5553" s="1" t="s">
        <v>36751</v>
      </c>
      <c r="H5553" s="1" t="s">
        <v>36377</v>
      </c>
      <c r="I5553" s="4"/>
      <c r="J5553" s="4" t="str">
        <f ca="1">IFERROR(__xludf.DUMMYFUNCTION("LEFT(INDEX(SPLIT(L5553, "" ""), 4), 2)"),"10")</f>
        <v>10</v>
      </c>
      <c r="K5553" s="1" t="s">
        <v>27197</v>
      </c>
      <c r="L5553" s="1" t="s">
        <v>36377</v>
      </c>
    </row>
    <row r="5554" spans="1:12" ht="13.2">
      <c r="A5554" s="20" t="s">
        <v>36752</v>
      </c>
      <c r="B5554" s="1">
        <v>5</v>
      </c>
      <c r="D5554" s="1" t="s">
        <v>10755</v>
      </c>
      <c r="E5554" s="1" t="s">
        <v>36753</v>
      </c>
      <c r="H5554" s="1" t="s">
        <v>36377</v>
      </c>
      <c r="I5554" s="4"/>
      <c r="J5554" s="4" t="str">
        <f ca="1">IFERROR(__xludf.DUMMYFUNCTION("LEFT(INDEX(SPLIT(L5554, "" ""), 4), 2)"),"10")</f>
        <v>10</v>
      </c>
      <c r="K5554" s="1" t="s">
        <v>27197</v>
      </c>
      <c r="L5554" s="1" t="s">
        <v>36377</v>
      </c>
    </row>
    <row r="5555" spans="1:12" ht="13.2">
      <c r="A5555" s="20" t="s">
        <v>36754</v>
      </c>
      <c r="B5555" s="1">
        <v>4</v>
      </c>
      <c r="C5555" s="1" t="s">
        <v>36755</v>
      </c>
      <c r="D5555" s="1" t="s">
        <v>13043</v>
      </c>
      <c r="E5555" s="1" t="s">
        <v>36756</v>
      </c>
      <c r="H5555" s="1" t="s">
        <v>36377</v>
      </c>
      <c r="I5555" s="4"/>
      <c r="J5555" s="4" t="str">
        <f ca="1">IFERROR(__xludf.DUMMYFUNCTION("LEFT(INDEX(SPLIT(L5555, "" ""), 4), 2)"),"10")</f>
        <v>10</v>
      </c>
      <c r="K5555" s="1" t="s">
        <v>27668</v>
      </c>
      <c r="L5555" s="1" t="s">
        <v>36377</v>
      </c>
    </row>
    <row r="5556" spans="1:12" ht="13.2">
      <c r="A5556" s="20" t="s">
        <v>36757</v>
      </c>
      <c r="B5556" s="1">
        <v>5</v>
      </c>
      <c r="D5556" s="1" t="s">
        <v>13578</v>
      </c>
      <c r="E5556" s="1" t="s">
        <v>36758</v>
      </c>
      <c r="H5556" s="1" t="s">
        <v>36377</v>
      </c>
      <c r="I5556" s="4"/>
      <c r="J5556" s="4" t="str">
        <f ca="1">IFERROR(__xludf.DUMMYFUNCTION("LEFT(INDEX(SPLIT(L5556, "" ""), 4), 2)"),"10")</f>
        <v>10</v>
      </c>
      <c r="K5556" s="1" t="s">
        <v>27197</v>
      </c>
      <c r="L5556" s="1" t="s">
        <v>36377</v>
      </c>
    </row>
    <row r="5557" spans="1:12" ht="13.2">
      <c r="A5557" s="20" t="s">
        <v>18929</v>
      </c>
      <c r="B5557" s="1">
        <v>5</v>
      </c>
      <c r="D5557" s="1" t="s">
        <v>18313</v>
      </c>
      <c r="E5557" s="1" t="s">
        <v>36759</v>
      </c>
      <c r="H5557" s="1" t="s">
        <v>36377</v>
      </c>
      <c r="I5557" s="4"/>
      <c r="J5557" s="4" t="str">
        <f ca="1">IFERROR(__xludf.DUMMYFUNCTION("LEFT(INDEX(SPLIT(L5557, "" ""), 4), 2)"),"10")</f>
        <v>10</v>
      </c>
      <c r="K5557" s="1" t="s">
        <v>27738</v>
      </c>
      <c r="L5557" s="1" t="s">
        <v>36377</v>
      </c>
    </row>
    <row r="5558" spans="1:12" ht="13.2">
      <c r="A5558" s="20" t="s">
        <v>18929</v>
      </c>
      <c r="B5558" s="1">
        <v>5</v>
      </c>
      <c r="D5558" s="1" t="s">
        <v>13043</v>
      </c>
      <c r="E5558" s="1" t="s">
        <v>36760</v>
      </c>
      <c r="H5558" s="1" t="s">
        <v>36377</v>
      </c>
      <c r="I5558" s="4"/>
      <c r="J5558" s="4" t="str">
        <f ca="1">IFERROR(__xludf.DUMMYFUNCTION("LEFT(INDEX(SPLIT(L5558, "" ""), 4), 2)"),"10")</f>
        <v>10</v>
      </c>
      <c r="K5558" s="1" t="s">
        <v>27738</v>
      </c>
      <c r="L5558" s="1" t="s">
        <v>36377</v>
      </c>
    </row>
    <row r="5559" spans="1:12" ht="13.2">
      <c r="A5559" s="20" t="s">
        <v>18929</v>
      </c>
      <c r="B5559" s="1">
        <v>5</v>
      </c>
      <c r="D5559" s="1" t="s">
        <v>13043</v>
      </c>
      <c r="E5559" s="1" t="s">
        <v>36761</v>
      </c>
      <c r="H5559" s="1" t="s">
        <v>36377</v>
      </c>
      <c r="I5559" s="4"/>
      <c r="J5559" s="4" t="str">
        <f ca="1">IFERROR(__xludf.DUMMYFUNCTION("LEFT(INDEX(SPLIT(L5559, "" ""), 4), 2)"),"10")</f>
        <v>10</v>
      </c>
      <c r="K5559" s="1" t="s">
        <v>27738</v>
      </c>
      <c r="L5559" s="1" t="s">
        <v>36377</v>
      </c>
    </row>
    <row r="5560" spans="1:12" ht="13.2">
      <c r="A5560" s="20" t="s">
        <v>27981</v>
      </c>
      <c r="B5560" s="1">
        <v>5</v>
      </c>
      <c r="D5560" s="1" t="s">
        <v>10736</v>
      </c>
      <c r="E5560" s="1" t="s">
        <v>36762</v>
      </c>
      <c r="H5560" s="1" t="s">
        <v>36377</v>
      </c>
      <c r="I5560" s="4"/>
      <c r="J5560" s="4" t="str">
        <f ca="1">IFERROR(__xludf.DUMMYFUNCTION("LEFT(INDEX(SPLIT(L5560, "" ""), 4), 2)"),"10")</f>
        <v>10</v>
      </c>
      <c r="K5560" s="1" t="s">
        <v>27427</v>
      </c>
      <c r="L5560" s="1" t="s">
        <v>36377</v>
      </c>
    </row>
    <row r="5561" spans="1:12" ht="13.2">
      <c r="A5561" s="20" t="s">
        <v>18878</v>
      </c>
      <c r="B5561" s="1">
        <v>5</v>
      </c>
      <c r="D5561" s="1" t="s">
        <v>10479</v>
      </c>
      <c r="E5561" s="1" t="s">
        <v>36763</v>
      </c>
      <c r="H5561" s="1" t="s">
        <v>36377</v>
      </c>
      <c r="I5561" s="4"/>
      <c r="J5561" s="4" t="str">
        <f ca="1">IFERROR(__xludf.DUMMYFUNCTION("LEFT(INDEX(SPLIT(L5561, "" ""), 4), 2)"),"10")</f>
        <v>10</v>
      </c>
      <c r="K5561" s="1" t="s">
        <v>27488</v>
      </c>
      <c r="L5561" s="1" t="s">
        <v>36377</v>
      </c>
    </row>
    <row r="5562" spans="1:12" ht="13.2">
      <c r="A5562" s="20" t="s">
        <v>1398</v>
      </c>
      <c r="B5562" s="1">
        <v>5</v>
      </c>
      <c r="C5562" s="1" t="s">
        <v>411</v>
      </c>
      <c r="D5562" s="1" t="s">
        <v>13578</v>
      </c>
      <c r="E5562" s="1" t="s">
        <v>36764</v>
      </c>
      <c r="H5562" s="1" t="s">
        <v>36377</v>
      </c>
      <c r="I5562" s="4"/>
      <c r="J5562" s="4" t="str">
        <f ca="1">IFERROR(__xludf.DUMMYFUNCTION("LEFT(INDEX(SPLIT(L5562, "" ""), 4), 2)"),"10")</f>
        <v>10</v>
      </c>
      <c r="K5562" s="1" t="s">
        <v>35385</v>
      </c>
      <c r="L5562" s="1" t="s">
        <v>36377</v>
      </c>
    </row>
    <row r="5563" spans="1:12" ht="13.2">
      <c r="A5563" s="20" t="s">
        <v>18929</v>
      </c>
      <c r="B5563" s="1">
        <v>5</v>
      </c>
      <c r="D5563" s="1" t="s">
        <v>13043</v>
      </c>
      <c r="E5563" s="1" t="s">
        <v>36765</v>
      </c>
      <c r="H5563" s="1" t="s">
        <v>36377</v>
      </c>
      <c r="I5563" s="4"/>
      <c r="J5563" s="4" t="str">
        <f ca="1">IFERROR(__xludf.DUMMYFUNCTION("LEFT(INDEX(SPLIT(L5563, "" ""), 4), 2)"),"10")</f>
        <v>10</v>
      </c>
      <c r="K5563" s="1" t="s">
        <v>27738</v>
      </c>
      <c r="L5563" s="1" t="s">
        <v>36377</v>
      </c>
    </row>
    <row r="5564" spans="1:12" ht="13.2">
      <c r="A5564" s="20" t="s">
        <v>18985</v>
      </c>
      <c r="B5564" s="1">
        <v>4</v>
      </c>
      <c r="D5564" s="1" t="s">
        <v>19372</v>
      </c>
      <c r="E5564" s="1" t="s">
        <v>36766</v>
      </c>
      <c r="H5564" s="1" t="s">
        <v>36377</v>
      </c>
      <c r="I5564" s="4"/>
      <c r="J5564" s="4" t="str">
        <f ca="1">IFERROR(__xludf.DUMMYFUNCTION("LEFT(INDEX(SPLIT(L5564, "" ""), 4), 2)"),"10")</f>
        <v>10</v>
      </c>
      <c r="K5564" s="1" t="s">
        <v>27197</v>
      </c>
      <c r="L5564" s="1" t="s">
        <v>36377</v>
      </c>
    </row>
    <row r="5565" spans="1:12" ht="13.2">
      <c r="A5565" s="20" t="s">
        <v>18878</v>
      </c>
      <c r="B5565" s="1">
        <v>5</v>
      </c>
      <c r="D5565" s="1" t="s">
        <v>13578</v>
      </c>
      <c r="E5565" s="1" t="s">
        <v>36767</v>
      </c>
      <c r="H5565" s="1" t="s">
        <v>36377</v>
      </c>
      <c r="I5565" s="4"/>
      <c r="J5565" s="4" t="str">
        <f ca="1">IFERROR(__xludf.DUMMYFUNCTION("LEFT(INDEX(SPLIT(L5565, "" ""), 4), 2)"),"10")</f>
        <v>10</v>
      </c>
      <c r="K5565" s="1" t="s">
        <v>27488</v>
      </c>
      <c r="L5565" s="1" t="s">
        <v>36377</v>
      </c>
    </row>
    <row r="5566" spans="1:12" ht="13.2">
      <c r="A5566" s="20" t="s">
        <v>36768</v>
      </c>
      <c r="B5566" s="1">
        <v>5</v>
      </c>
      <c r="C5566" s="1" t="s">
        <v>36769</v>
      </c>
      <c r="D5566" s="1" t="s">
        <v>13043</v>
      </c>
      <c r="E5566" s="1" t="s">
        <v>36770</v>
      </c>
      <c r="H5566" s="1" t="s">
        <v>36377</v>
      </c>
      <c r="I5566" s="4"/>
      <c r="J5566" s="4" t="str">
        <f ca="1">IFERROR(__xludf.DUMMYFUNCTION("LEFT(INDEX(SPLIT(L5566, "" ""), 4), 2)"),"10")</f>
        <v>10</v>
      </c>
      <c r="K5566" s="1" t="s">
        <v>27431</v>
      </c>
      <c r="L5566" s="1" t="s">
        <v>36377</v>
      </c>
    </row>
    <row r="5567" spans="1:12" ht="13.2">
      <c r="A5567" s="20" t="s">
        <v>36771</v>
      </c>
      <c r="B5567" s="1">
        <v>5</v>
      </c>
      <c r="D5567" s="1" t="s">
        <v>13578</v>
      </c>
      <c r="E5567" s="1" t="s">
        <v>36772</v>
      </c>
      <c r="H5567" s="1" t="s">
        <v>36377</v>
      </c>
      <c r="I5567" s="4"/>
      <c r="J5567" s="4" t="str">
        <f ca="1">IFERROR(__xludf.DUMMYFUNCTION("LEFT(INDEX(SPLIT(L5567, "" ""), 4), 2)"),"10")</f>
        <v>10</v>
      </c>
      <c r="K5567" s="1" t="s">
        <v>27427</v>
      </c>
      <c r="L5567" s="1" t="s">
        <v>36377</v>
      </c>
    </row>
    <row r="5568" spans="1:12" ht="13.2">
      <c r="A5568" s="20" t="s">
        <v>18929</v>
      </c>
      <c r="B5568" s="1">
        <v>5</v>
      </c>
      <c r="D5568" s="1" t="s">
        <v>13043</v>
      </c>
      <c r="E5568" s="1" t="s">
        <v>36773</v>
      </c>
      <c r="H5568" s="1" t="s">
        <v>36377</v>
      </c>
      <c r="I5568" s="4"/>
      <c r="J5568" s="4" t="str">
        <f ca="1">IFERROR(__xludf.DUMMYFUNCTION("LEFT(INDEX(SPLIT(L5568, "" ""), 4), 2)"),"10")</f>
        <v>10</v>
      </c>
      <c r="K5568" s="1" t="s">
        <v>27738</v>
      </c>
      <c r="L5568" s="1" t="s">
        <v>36377</v>
      </c>
    </row>
    <row r="5569" spans="1:12" ht="13.2">
      <c r="A5569" s="20" t="s">
        <v>22840</v>
      </c>
      <c r="B5569" s="1">
        <v>5</v>
      </c>
      <c r="D5569" s="1" t="s">
        <v>13043</v>
      </c>
      <c r="E5569" s="1" t="s">
        <v>36774</v>
      </c>
      <c r="H5569" s="1" t="s">
        <v>36377</v>
      </c>
      <c r="I5569" s="4"/>
      <c r="J5569" s="4" t="str">
        <f ca="1">IFERROR(__xludf.DUMMYFUNCTION("LEFT(INDEX(SPLIT(L5569, "" ""), 4), 2)"),"10")</f>
        <v>10</v>
      </c>
      <c r="K5569" s="1" t="s">
        <v>27427</v>
      </c>
      <c r="L5569" s="1" t="s">
        <v>36377</v>
      </c>
    </row>
    <row r="5570" spans="1:12" ht="13.2">
      <c r="A5570" s="20" t="s">
        <v>36775</v>
      </c>
      <c r="B5570" s="1">
        <v>5</v>
      </c>
      <c r="C5570" s="1" t="s">
        <v>1993</v>
      </c>
      <c r="D5570" s="1" t="s">
        <v>13578</v>
      </c>
      <c r="E5570" s="1" t="s">
        <v>36776</v>
      </c>
      <c r="H5570" s="1" t="s">
        <v>36377</v>
      </c>
      <c r="I5570" s="4"/>
      <c r="J5570" s="4" t="str">
        <f ca="1">IFERROR(__xludf.DUMMYFUNCTION("LEFT(INDEX(SPLIT(L5570, "" ""), 4), 2)"),"10")</f>
        <v>10</v>
      </c>
      <c r="K5570" s="1" t="s">
        <v>27431</v>
      </c>
      <c r="L5570" s="1" t="s">
        <v>36377</v>
      </c>
    </row>
    <row r="5571" spans="1:12" ht="13.2">
      <c r="A5571" s="20" t="s">
        <v>18929</v>
      </c>
      <c r="B5571" s="1">
        <v>5</v>
      </c>
      <c r="D5571" s="1" t="s">
        <v>13043</v>
      </c>
      <c r="E5571" s="1" t="s">
        <v>36777</v>
      </c>
      <c r="H5571" s="1" t="s">
        <v>36377</v>
      </c>
      <c r="I5571" s="4"/>
      <c r="J5571" s="4" t="str">
        <f ca="1">IFERROR(__xludf.DUMMYFUNCTION("LEFT(INDEX(SPLIT(L5571, "" ""), 4), 2)"),"10")</f>
        <v>10</v>
      </c>
      <c r="K5571" s="1" t="s">
        <v>27738</v>
      </c>
      <c r="L5571" s="1" t="s">
        <v>36377</v>
      </c>
    </row>
    <row r="5572" spans="1:12" ht="13.2">
      <c r="A5572" s="20" t="s">
        <v>18929</v>
      </c>
      <c r="B5572" s="1">
        <v>5</v>
      </c>
      <c r="D5572" s="1" t="s">
        <v>13043</v>
      </c>
      <c r="E5572" s="1" t="s">
        <v>36778</v>
      </c>
      <c r="H5572" s="1" t="s">
        <v>36377</v>
      </c>
      <c r="I5572" s="4"/>
      <c r="J5572" s="4" t="str">
        <f ca="1">IFERROR(__xludf.DUMMYFUNCTION("LEFT(INDEX(SPLIT(L5572, "" ""), 4), 2)"),"10")</f>
        <v>10</v>
      </c>
      <c r="K5572" s="1" t="s">
        <v>27738</v>
      </c>
      <c r="L5572" s="1" t="s">
        <v>36377</v>
      </c>
    </row>
    <row r="5573" spans="1:12" ht="13.2">
      <c r="A5573" s="20" t="s">
        <v>18929</v>
      </c>
      <c r="B5573" s="1">
        <v>5</v>
      </c>
      <c r="D5573" s="1" t="s">
        <v>13043</v>
      </c>
      <c r="E5573" s="1" t="s">
        <v>36779</v>
      </c>
      <c r="H5573" s="1" t="s">
        <v>36377</v>
      </c>
      <c r="I5573" s="4"/>
      <c r="J5573" s="4" t="str">
        <f ca="1">IFERROR(__xludf.DUMMYFUNCTION("LEFT(INDEX(SPLIT(L5573, "" ""), 4), 2)"),"10")</f>
        <v>10</v>
      </c>
      <c r="K5573" s="1" t="s">
        <v>27738</v>
      </c>
      <c r="L5573" s="1" t="s">
        <v>36377</v>
      </c>
    </row>
    <row r="5574" spans="1:12" ht="13.2">
      <c r="A5574" s="20" t="s">
        <v>18929</v>
      </c>
      <c r="B5574" s="1">
        <v>5</v>
      </c>
      <c r="D5574" s="1" t="s">
        <v>13043</v>
      </c>
      <c r="E5574" s="1" t="s">
        <v>36780</v>
      </c>
      <c r="H5574" s="1" t="s">
        <v>36377</v>
      </c>
      <c r="I5574" s="4"/>
      <c r="J5574" s="4" t="str">
        <f ca="1">IFERROR(__xludf.DUMMYFUNCTION("LEFT(INDEX(SPLIT(L5574, "" ""), 4), 2)"),"10")</f>
        <v>10</v>
      </c>
      <c r="K5574" s="1" t="s">
        <v>27738</v>
      </c>
      <c r="L5574" s="1" t="s">
        <v>36377</v>
      </c>
    </row>
    <row r="5575" spans="1:12" ht="13.2">
      <c r="A5575" s="20" t="s">
        <v>18929</v>
      </c>
      <c r="B5575" s="1">
        <v>5</v>
      </c>
      <c r="D5575" s="1" t="s">
        <v>13043</v>
      </c>
      <c r="E5575" s="1" t="s">
        <v>36781</v>
      </c>
      <c r="H5575" s="1" t="s">
        <v>36377</v>
      </c>
      <c r="I5575" s="4"/>
      <c r="J5575" s="4" t="str">
        <f ca="1">IFERROR(__xludf.DUMMYFUNCTION("LEFT(INDEX(SPLIT(L5575, "" ""), 4), 2)"),"10")</f>
        <v>10</v>
      </c>
      <c r="K5575" s="1" t="s">
        <v>27738</v>
      </c>
      <c r="L5575" s="1" t="s">
        <v>36377</v>
      </c>
    </row>
    <row r="5576" spans="1:12" ht="13.2">
      <c r="A5576" s="20" t="s">
        <v>36782</v>
      </c>
      <c r="B5576" s="1">
        <v>5</v>
      </c>
      <c r="D5576" s="1" t="s">
        <v>19372</v>
      </c>
      <c r="E5576" s="1" t="s">
        <v>36783</v>
      </c>
      <c r="H5576" s="1" t="s">
        <v>36377</v>
      </c>
      <c r="I5576" s="4"/>
      <c r="J5576" s="4" t="str">
        <f ca="1">IFERROR(__xludf.DUMMYFUNCTION("LEFT(INDEX(SPLIT(L5576, "" ""), 4), 2)"),"10")</f>
        <v>10</v>
      </c>
      <c r="K5576" s="1" t="s">
        <v>36784</v>
      </c>
      <c r="L5576" s="1" t="s">
        <v>36377</v>
      </c>
    </row>
    <row r="5577" spans="1:12" ht="13.2">
      <c r="A5577" s="20" t="s">
        <v>18878</v>
      </c>
      <c r="B5577" s="1">
        <v>5</v>
      </c>
      <c r="D5577" s="1" t="s">
        <v>19372</v>
      </c>
      <c r="E5577" s="1" t="s">
        <v>36785</v>
      </c>
      <c r="H5577" s="1" t="s">
        <v>36377</v>
      </c>
      <c r="I5577" s="4"/>
      <c r="J5577" s="4" t="str">
        <f ca="1">IFERROR(__xludf.DUMMYFUNCTION("LEFT(INDEX(SPLIT(L5577, "" ""), 4), 2)"),"10")</f>
        <v>10</v>
      </c>
      <c r="K5577" s="1" t="s">
        <v>27488</v>
      </c>
      <c r="L5577" s="1" t="s">
        <v>36377</v>
      </c>
    </row>
    <row r="5578" spans="1:12" ht="13.2">
      <c r="A5578" s="20" t="s">
        <v>36206</v>
      </c>
      <c r="B5578" s="1">
        <v>5</v>
      </c>
      <c r="D5578" s="1" t="s">
        <v>10755</v>
      </c>
      <c r="E5578" s="1" t="s">
        <v>554</v>
      </c>
      <c r="H5578" s="1" t="s">
        <v>36377</v>
      </c>
      <c r="I5578" s="4"/>
      <c r="J5578" s="4" t="str">
        <f ca="1">IFERROR(__xludf.DUMMYFUNCTION("LEFT(INDEX(SPLIT(L5578, "" ""), 4), 2)"),"10")</f>
        <v>10</v>
      </c>
      <c r="K5578" s="1" t="s">
        <v>36208</v>
      </c>
      <c r="L5578" s="1" t="s">
        <v>36377</v>
      </c>
    </row>
    <row r="5579" spans="1:12" ht="13.2">
      <c r="A5579" s="20" t="s">
        <v>36786</v>
      </c>
      <c r="B5579" s="1">
        <v>4</v>
      </c>
      <c r="D5579" s="1" t="s">
        <v>13043</v>
      </c>
      <c r="E5579" s="1" t="s">
        <v>36787</v>
      </c>
      <c r="H5579" s="1" t="s">
        <v>36377</v>
      </c>
      <c r="I5579" s="4"/>
      <c r="J5579" s="4" t="str">
        <f ca="1">IFERROR(__xludf.DUMMYFUNCTION("LEFT(INDEX(SPLIT(L5579, "" ""), 4), 2)"),"10")</f>
        <v>10</v>
      </c>
      <c r="K5579" s="1" t="s">
        <v>27197</v>
      </c>
      <c r="L5579" s="1" t="s">
        <v>36377</v>
      </c>
    </row>
    <row r="5580" spans="1:12" ht="13.2">
      <c r="A5580" s="20" t="s">
        <v>19207</v>
      </c>
      <c r="B5580" s="1">
        <v>5</v>
      </c>
      <c r="D5580" s="1" t="s">
        <v>19372</v>
      </c>
      <c r="E5580" s="1" t="s">
        <v>36788</v>
      </c>
      <c r="H5580" s="1" t="s">
        <v>36377</v>
      </c>
      <c r="I5580" s="4"/>
      <c r="J5580" s="4" t="str">
        <f ca="1">IFERROR(__xludf.DUMMYFUNCTION("LEFT(INDEX(SPLIT(L5580, "" ""), 4), 2)"),"10")</f>
        <v>10</v>
      </c>
      <c r="K5580" s="1" t="s">
        <v>27197</v>
      </c>
      <c r="L5580" s="1" t="s">
        <v>36377</v>
      </c>
    </row>
    <row r="5581" spans="1:12" ht="13.2">
      <c r="A5581" s="20" t="s">
        <v>26188</v>
      </c>
      <c r="B5581" s="1">
        <v>5</v>
      </c>
      <c r="D5581" s="1" t="s">
        <v>13043</v>
      </c>
      <c r="E5581" s="1" t="s">
        <v>36789</v>
      </c>
      <c r="H5581" s="1" t="s">
        <v>36377</v>
      </c>
      <c r="I5581" s="4"/>
      <c r="J5581" s="4" t="str">
        <f ca="1">IFERROR(__xludf.DUMMYFUNCTION("LEFT(INDEX(SPLIT(L5581, "" ""), 4), 2)"),"10")</f>
        <v>10</v>
      </c>
      <c r="K5581" s="1" t="s">
        <v>27197</v>
      </c>
      <c r="L5581" s="1" t="s">
        <v>36377</v>
      </c>
    </row>
    <row r="5582" spans="1:12" ht="13.2">
      <c r="A5582" s="20" t="s">
        <v>19173</v>
      </c>
      <c r="B5582" s="1">
        <v>5</v>
      </c>
      <c r="C5582" s="1" t="s">
        <v>31899</v>
      </c>
      <c r="D5582" s="1" t="s">
        <v>13043</v>
      </c>
      <c r="E5582" s="1" t="s">
        <v>36790</v>
      </c>
      <c r="H5582" s="1" t="s">
        <v>36377</v>
      </c>
      <c r="I5582" s="4"/>
      <c r="J5582" s="4" t="str">
        <f ca="1">IFERROR(__xludf.DUMMYFUNCTION("LEFT(INDEX(SPLIT(L5582, "" ""), 4), 2)"),"10")</f>
        <v>10</v>
      </c>
      <c r="K5582" s="1" t="s">
        <v>28836</v>
      </c>
      <c r="L5582" s="1" t="s">
        <v>36377</v>
      </c>
    </row>
    <row r="5583" spans="1:12" ht="13.2">
      <c r="A5583" s="20" t="s">
        <v>36791</v>
      </c>
      <c r="B5583" s="1">
        <v>4</v>
      </c>
      <c r="D5583" s="1" t="s">
        <v>19372</v>
      </c>
      <c r="E5583" s="1" t="s">
        <v>36792</v>
      </c>
      <c r="H5583" s="1" t="s">
        <v>36377</v>
      </c>
      <c r="I5583" s="4"/>
      <c r="J5583" s="4" t="str">
        <f ca="1">IFERROR(__xludf.DUMMYFUNCTION("LEFT(INDEX(SPLIT(L5583, "" ""), 4), 2)"),"10")</f>
        <v>10</v>
      </c>
      <c r="K5583" s="1" t="s">
        <v>36793</v>
      </c>
      <c r="L5583" s="1" t="s">
        <v>36377</v>
      </c>
    </row>
    <row r="5584" spans="1:12" ht="13.2">
      <c r="A5584" s="20" t="s">
        <v>19166</v>
      </c>
      <c r="B5584" s="1">
        <v>5</v>
      </c>
      <c r="D5584" s="1" t="s">
        <v>10288</v>
      </c>
      <c r="E5584" s="1" t="s">
        <v>2343</v>
      </c>
      <c r="H5584" s="1" t="s">
        <v>36377</v>
      </c>
      <c r="I5584" s="4"/>
      <c r="J5584" s="4" t="str">
        <f ca="1">IFERROR(__xludf.DUMMYFUNCTION("LEFT(INDEX(SPLIT(L5584, "" ""), 4), 2)"),"10")</f>
        <v>10</v>
      </c>
      <c r="K5584" s="1" t="s">
        <v>27537</v>
      </c>
      <c r="L5584" s="1" t="s">
        <v>36377</v>
      </c>
    </row>
    <row r="5585" spans="1:12" ht="13.2">
      <c r="A5585" s="20" t="s">
        <v>18929</v>
      </c>
      <c r="B5585" s="1">
        <v>5</v>
      </c>
      <c r="D5585" s="1" t="s">
        <v>13043</v>
      </c>
      <c r="E5585" s="1" t="s">
        <v>36794</v>
      </c>
      <c r="H5585" s="1" t="s">
        <v>36377</v>
      </c>
      <c r="I5585" s="4"/>
      <c r="J5585" s="4" t="str">
        <f ca="1">IFERROR(__xludf.DUMMYFUNCTION("LEFT(INDEX(SPLIT(L5585, "" ""), 4), 2)"),"10")</f>
        <v>10</v>
      </c>
      <c r="K5585" s="1" t="s">
        <v>27738</v>
      </c>
      <c r="L5585" s="1" t="s">
        <v>36377</v>
      </c>
    </row>
    <row r="5586" spans="1:12" ht="13.2">
      <c r="A5586" s="20" t="s">
        <v>18844</v>
      </c>
      <c r="B5586" s="1">
        <v>5</v>
      </c>
      <c r="D5586" s="1" t="s">
        <v>13043</v>
      </c>
      <c r="E5586" s="1" t="s">
        <v>36795</v>
      </c>
      <c r="H5586" s="1" t="s">
        <v>36377</v>
      </c>
      <c r="I5586" s="4"/>
      <c r="J5586" s="4" t="str">
        <f ca="1">IFERROR(__xludf.DUMMYFUNCTION("LEFT(INDEX(SPLIT(L5586, "" ""), 4), 2)"),"10")</f>
        <v>10</v>
      </c>
      <c r="K5586" s="1" t="s">
        <v>27197</v>
      </c>
      <c r="L5586" s="1" t="s">
        <v>36377</v>
      </c>
    </row>
    <row r="5587" spans="1:12" ht="13.2">
      <c r="A5587" s="20" t="s">
        <v>20891</v>
      </c>
      <c r="B5587" s="1">
        <v>5</v>
      </c>
      <c r="D5587" s="1" t="s">
        <v>13578</v>
      </c>
      <c r="E5587" s="1" t="s">
        <v>36796</v>
      </c>
      <c r="H5587" s="1" t="s">
        <v>36377</v>
      </c>
      <c r="I5587" s="4"/>
      <c r="J5587" s="4" t="str">
        <f ca="1">IFERROR(__xludf.DUMMYFUNCTION("LEFT(INDEX(SPLIT(L5587, "" ""), 4), 2)"),"10")</f>
        <v>10</v>
      </c>
      <c r="K5587" s="1" t="s">
        <v>27197</v>
      </c>
      <c r="L5587" s="1" t="s">
        <v>36377</v>
      </c>
    </row>
    <row r="5588" spans="1:12" ht="13.2">
      <c r="A5588" s="20" t="s">
        <v>18878</v>
      </c>
      <c r="B5588" s="1">
        <v>5</v>
      </c>
      <c r="D5588" s="1" t="s">
        <v>19372</v>
      </c>
      <c r="E5588" s="1" t="s">
        <v>36797</v>
      </c>
      <c r="H5588" s="1" t="s">
        <v>36377</v>
      </c>
      <c r="I5588" s="4"/>
      <c r="J5588" s="4" t="str">
        <f ca="1">IFERROR(__xludf.DUMMYFUNCTION("LEFT(INDEX(SPLIT(L5588, "" ""), 4), 2)"),"10")</f>
        <v>10</v>
      </c>
      <c r="K5588" s="1" t="s">
        <v>27488</v>
      </c>
      <c r="L5588" s="1" t="s">
        <v>36377</v>
      </c>
    </row>
    <row r="5589" spans="1:12" ht="13.2">
      <c r="A5589" s="20" t="s">
        <v>24363</v>
      </c>
      <c r="B5589" s="1">
        <v>5</v>
      </c>
      <c r="D5589" s="1" t="s">
        <v>13043</v>
      </c>
      <c r="E5589" s="1" t="s">
        <v>36798</v>
      </c>
      <c r="H5589" s="1" t="s">
        <v>36377</v>
      </c>
      <c r="I5589" s="4"/>
      <c r="J5589" s="4" t="str">
        <f ca="1">IFERROR(__xludf.DUMMYFUNCTION("LEFT(INDEX(SPLIT(L5589, "" ""), 4), 2)"),"10")</f>
        <v>10</v>
      </c>
      <c r="K5589" s="1" t="s">
        <v>27197</v>
      </c>
      <c r="L5589" s="1" t="s">
        <v>36377</v>
      </c>
    </row>
    <row r="5590" spans="1:12" ht="13.2">
      <c r="A5590" s="20" t="s">
        <v>20832</v>
      </c>
      <c r="B5590" s="1">
        <v>5</v>
      </c>
      <c r="D5590" s="1" t="s">
        <v>13043</v>
      </c>
      <c r="E5590" s="1" t="s">
        <v>36799</v>
      </c>
      <c r="H5590" s="1" t="s">
        <v>36377</v>
      </c>
      <c r="I5590" s="4"/>
      <c r="J5590" s="4" t="str">
        <f ca="1">IFERROR(__xludf.DUMMYFUNCTION("LEFT(INDEX(SPLIT(L5590, "" ""), 4), 2)"),"10")</f>
        <v>10</v>
      </c>
      <c r="K5590" s="1" t="s">
        <v>27197</v>
      </c>
      <c r="L5590" s="1" t="s">
        <v>36377</v>
      </c>
    </row>
    <row r="5591" spans="1:12" ht="13.2">
      <c r="A5591" s="20" t="s">
        <v>18958</v>
      </c>
      <c r="B5591" s="1">
        <v>5</v>
      </c>
      <c r="D5591" s="1" t="s">
        <v>10288</v>
      </c>
      <c r="E5591" s="1" t="s">
        <v>24030</v>
      </c>
      <c r="H5591" s="1" t="s">
        <v>36377</v>
      </c>
      <c r="I5591" s="4"/>
      <c r="J5591" s="4" t="str">
        <f ca="1">IFERROR(__xludf.DUMMYFUNCTION("LEFT(INDEX(SPLIT(L5591, "" ""), 4), 2)"),"10")</f>
        <v>10</v>
      </c>
      <c r="K5591" s="1" t="s">
        <v>27197</v>
      </c>
      <c r="L5591" s="1" t="s">
        <v>36377</v>
      </c>
    </row>
    <row r="5592" spans="1:12" ht="13.2">
      <c r="A5592" s="20" t="s">
        <v>24363</v>
      </c>
      <c r="B5592" s="1">
        <v>5</v>
      </c>
      <c r="D5592" s="1" t="s">
        <v>13043</v>
      </c>
      <c r="E5592" s="1" t="s">
        <v>26205</v>
      </c>
      <c r="H5592" s="1" t="s">
        <v>36377</v>
      </c>
      <c r="I5592" s="4"/>
      <c r="J5592" s="4" t="str">
        <f ca="1">IFERROR(__xludf.DUMMYFUNCTION("LEFT(INDEX(SPLIT(L5592, "" ""), 4), 2)"),"10")</f>
        <v>10</v>
      </c>
      <c r="K5592" s="1" t="s">
        <v>27197</v>
      </c>
      <c r="L5592" s="1" t="s">
        <v>36377</v>
      </c>
    </row>
    <row r="5593" spans="1:12" ht="13.2">
      <c r="A5593" s="20" t="s">
        <v>18929</v>
      </c>
      <c r="B5593" s="1">
        <v>5</v>
      </c>
      <c r="D5593" s="1" t="s">
        <v>13043</v>
      </c>
      <c r="E5593" s="1" t="s">
        <v>36800</v>
      </c>
      <c r="H5593" s="1" t="s">
        <v>36377</v>
      </c>
      <c r="I5593" s="4"/>
      <c r="J5593" s="4" t="str">
        <f ca="1">IFERROR(__xludf.DUMMYFUNCTION("LEFT(INDEX(SPLIT(L5593, "" ""), 4), 2)"),"10")</f>
        <v>10</v>
      </c>
      <c r="K5593" s="1" t="s">
        <v>27738</v>
      </c>
      <c r="L5593" s="1" t="s">
        <v>36377</v>
      </c>
    </row>
    <row r="5594" spans="1:12" ht="13.2">
      <c r="A5594" s="20" t="s">
        <v>19158</v>
      </c>
      <c r="B5594" s="1">
        <v>5</v>
      </c>
      <c r="D5594" s="1" t="s">
        <v>13043</v>
      </c>
      <c r="E5594" s="1" t="s">
        <v>36801</v>
      </c>
      <c r="H5594" s="1" t="s">
        <v>36377</v>
      </c>
      <c r="I5594" s="4"/>
      <c r="J5594" s="4" t="str">
        <f ca="1">IFERROR(__xludf.DUMMYFUNCTION("LEFT(INDEX(SPLIT(L5594, "" ""), 4), 2)"),"10")</f>
        <v>10</v>
      </c>
      <c r="K5594" s="1" t="s">
        <v>27197</v>
      </c>
      <c r="L5594" s="1" t="s">
        <v>36377</v>
      </c>
    </row>
    <row r="5595" spans="1:12" ht="13.2">
      <c r="A5595" s="20" t="s">
        <v>8726</v>
      </c>
      <c r="B5595" s="1">
        <v>5</v>
      </c>
      <c r="C5595" s="1" t="s">
        <v>25773</v>
      </c>
      <c r="D5595" s="1" t="s">
        <v>13578</v>
      </c>
      <c r="E5595" s="1" t="s">
        <v>26098</v>
      </c>
      <c r="H5595" s="1" t="s">
        <v>36377</v>
      </c>
      <c r="I5595" s="4"/>
      <c r="J5595" s="4" t="str">
        <f ca="1">IFERROR(__xludf.DUMMYFUNCTION("LEFT(INDEX(SPLIT(L5595, "" ""), 4), 2)"),"10")</f>
        <v>10</v>
      </c>
      <c r="K5595" s="1" t="s">
        <v>27431</v>
      </c>
      <c r="L5595" s="1" t="s">
        <v>36377</v>
      </c>
    </row>
    <row r="5596" spans="1:12" ht="13.2">
      <c r="A5596" s="20" t="s">
        <v>18929</v>
      </c>
      <c r="B5596" s="1">
        <v>5</v>
      </c>
      <c r="D5596" s="1" t="s">
        <v>19372</v>
      </c>
      <c r="E5596" s="1" t="s">
        <v>36802</v>
      </c>
      <c r="H5596" s="1" t="s">
        <v>36377</v>
      </c>
      <c r="I5596" s="4"/>
      <c r="J5596" s="4" t="str">
        <f ca="1">IFERROR(__xludf.DUMMYFUNCTION("LEFT(INDEX(SPLIT(L5596, "" ""), 4), 2)"),"10")</f>
        <v>10</v>
      </c>
      <c r="K5596" s="1" t="s">
        <v>27738</v>
      </c>
      <c r="L5596" s="1" t="s">
        <v>36377</v>
      </c>
    </row>
    <row r="5597" spans="1:12" ht="13.2">
      <c r="A5597" s="20" t="s">
        <v>36803</v>
      </c>
      <c r="B5597" s="1">
        <v>5</v>
      </c>
      <c r="C5597" s="1" t="s">
        <v>19320</v>
      </c>
      <c r="D5597" s="1" t="s">
        <v>13578</v>
      </c>
      <c r="E5597" s="1" t="s">
        <v>36804</v>
      </c>
      <c r="H5597" s="1" t="s">
        <v>36377</v>
      </c>
      <c r="I5597" s="4"/>
      <c r="J5597" s="4" t="str">
        <f ca="1">IFERROR(__xludf.DUMMYFUNCTION("LEFT(INDEX(SPLIT(L5597, "" ""), 4), 2)"),"10")</f>
        <v>10</v>
      </c>
      <c r="K5597" s="1" t="s">
        <v>27431</v>
      </c>
      <c r="L5597" s="1" t="s">
        <v>36377</v>
      </c>
    </row>
    <row r="5598" spans="1:12" ht="13.2">
      <c r="A5598" s="20" t="s">
        <v>18929</v>
      </c>
      <c r="B5598" s="1">
        <v>5</v>
      </c>
      <c r="D5598" s="1" t="s">
        <v>13043</v>
      </c>
      <c r="E5598" s="1" t="s">
        <v>36805</v>
      </c>
      <c r="H5598" s="1" t="s">
        <v>36377</v>
      </c>
      <c r="I5598" s="4"/>
      <c r="J5598" s="4" t="str">
        <f ca="1">IFERROR(__xludf.DUMMYFUNCTION("LEFT(INDEX(SPLIT(L5598, "" ""), 4), 2)"),"10")</f>
        <v>10</v>
      </c>
      <c r="K5598" s="1" t="s">
        <v>27738</v>
      </c>
      <c r="L5598" s="1" t="s">
        <v>36377</v>
      </c>
    </row>
    <row r="5599" spans="1:12" ht="13.2">
      <c r="A5599" s="20" t="s">
        <v>27642</v>
      </c>
      <c r="B5599" s="1">
        <v>5</v>
      </c>
      <c r="D5599" s="1" t="s">
        <v>13043</v>
      </c>
      <c r="E5599" s="1" t="s">
        <v>36806</v>
      </c>
      <c r="H5599" s="1" t="s">
        <v>36377</v>
      </c>
      <c r="I5599" s="4"/>
      <c r="J5599" s="4" t="str">
        <f ca="1">IFERROR(__xludf.DUMMYFUNCTION("LEFT(INDEX(SPLIT(L5599, "" ""), 4), 2)"),"10")</f>
        <v>10</v>
      </c>
      <c r="K5599" s="1" t="s">
        <v>27197</v>
      </c>
      <c r="L5599" s="1" t="s">
        <v>36377</v>
      </c>
    </row>
    <row r="5600" spans="1:12" ht="13.2">
      <c r="A5600" s="20" t="s">
        <v>18763</v>
      </c>
      <c r="B5600" s="1">
        <v>5</v>
      </c>
      <c r="D5600" s="1" t="s">
        <v>19372</v>
      </c>
      <c r="E5600" s="1" t="s">
        <v>26260</v>
      </c>
      <c r="H5600" s="1" t="s">
        <v>36377</v>
      </c>
      <c r="I5600" s="4"/>
      <c r="J5600" s="4" t="str">
        <f ca="1">IFERROR(__xludf.DUMMYFUNCTION("LEFT(INDEX(SPLIT(L5600, "" ""), 4), 2)"),"10")</f>
        <v>10</v>
      </c>
      <c r="K5600" s="1" t="s">
        <v>27197</v>
      </c>
      <c r="L5600" s="1" t="s">
        <v>36377</v>
      </c>
    </row>
    <row r="5601" spans="1:12" ht="13.2">
      <c r="A5601" s="20" t="s">
        <v>18878</v>
      </c>
      <c r="B5601" s="1">
        <v>5</v>
      </c>
      <c r="D5601" s="1" t="s">
        <v>19372</v>
      </c>
      <c r="E5601" s="1" t="s">
        <v>21489</v>
      </c>
      <c r="H5601" s="1" t="s">
        <v>36377</v>
      </c>
      <c r="I5601" s="4"/>
      <c r="J5601" s="4" t="str">
        <f ca="1">IFERROR(__xludf.DUMMYFUNCTION("LEFT(INDEX(SPLIT(L5601, "" ""), 4), 2)"),"10")</f>
        <v>10</v>
      </c>
      <c r="K5601" s="1" t="s">
        <v>27488</v>
      </c>
      <c r="L5601" s="1" t="s">
        <v>36377</v>
      </c>
    </row>
    <row r="5602" spans="1:12" ht="13.2">
      <c r="A5602" s="20" t="s">
        <v>19274</v>
      </c>
      <c r="B5602" s="1">
        <v>3</v>
      </c>
      <c r="D5602" s="1" t="s">
        <v>19372</v>
      </c>
      <c r="E5602" s="1" t="s">
        <v>36807</v>
      </c>
      <c r="H5602" s="1" t="s">
        <v>36377</v>
      </c>
      <c r="I5602" s="4"/>
      <c r="J5602" s="4" t="str">
        <f ca="1">IFERROR(__xludf.DUMMYFUNCTION("LEFT(INDEX(SPLIT(L5602, "" ""), 4), 2)"),"10")</f>
        <v>10</v>
      </c>
      <c r="K5602" s="1" t="s">
        <v>27197</v>
      </c>
      <c r="L5602" s="1" t="s">
        <v>36377</v>
      </c>
    </row>
    <row r="5603" spans="1:12" ht="13.2">
      <c r="A5603" s="20" t="s">
        <v>36808</v>
      </c>
      <c r="B5603" s="1">
        <v>1</v>
      </c>
      <c r="D5603" s="1" t="s">
        <v>13578</v>
      </c>
      <c r="E5603" s="1" t="s">
        <v>36809</v>
      </c>
      <c r="H5603" s="1" t="s">
        <v>36377</v>
      </c>
      <c r="I5603" s="4"/>
      <c r="J5603" s="4" t="str">
        <f ca="1">IFERROR(__xludf.DUMMYFUNCTION("LEFT(INDEX(SPLIT(L5603, "" ""), 4), 2)"),"10")</f>
        <v>10</v>
      </c>
      <c r="K5603" s="1" t="s">
        <v>33429</v>
      </c>
      <c r="L5603" s="1" t="s">
        <v>36377</v>
      </c>
    </row>
    <row r="5604" spans="1:12" ht="13.2">
      <c r="A5604" s="20" t="s">
        <v>36810</v>
      </c>
      <c r="B5604" s="1">
        <v>5</v>
      </c>
      <c r="D5604" s="1" t="s">
        <v>13043</v>
      </c>
      <c r="E5604" s="1" t="s">
        <v>36811</v>
      </c>
      <c r="H5604" s="1" t="s">
        <v>36377</v>
      </c>
      <c r="I5604" s="4"/>
      <c r="J5604" s="4" t="str">
        <f ca="1">IFERROR(__xludf.DUMMYFUNCTION("LEFT(INDEX(SPLIT(L5604, "" ""), 4), 2)"),"10")</f>
        <v>10</v>
      </c>
      <c r="K5604" s="1" t="s">
        <v>27197</v>
      </c>
      <c r="L5604" s="1" t="s">
        <v>36377</v>
      </c>
    </row>
    <row r="5605" spans="1:12" ht="13.2">
      <c r="A5605" s="20" t="s">
        <v>18929</v>
      </c>
      <c r="B5605" s="1">
        <v>5</v>
      </c>
      <c r="D5605" s="1" t="s">
        <v>13043</v>
      </c>
      <c r="E5605" s="1" t="s">
        <v>36812</v>
      </c>
      <c r="H5605" s="1" t="s">
        <v>36377</v>
      </c>
      <c r="I5605" s="4"/>
      <c r="J5605" s="4" t="str">
        <f ca="1">IFERROR(__xludf.DUMMYFUNCTION("LEFT(INDEX(SPLIT(L5605, "" ""), 4), 2)"),"10")</f>
        <v>10</v>
      </c>
      <c r="K5605" s="1" t="s">
        <v>27738</v>
      </c>
      <c r="L5605" s="1" t="s">
        <v>36377</v>
      </c>
    </row>
    <row r="5606" spans="1:12" ht="13.2">
      <c r="A5606" s="20" t="s">
        <v>18929</v>
      </c>
      <c r="B5606" s="1">
        <v>5</v>
      </c>
      <c r="D5606" s="1" t="s">
        <v>13043</v>
      </c>
      <c r="E5606" s="1" t="s">
        <v>36813</v>
      </c>
      <c r="H5606" s="1" t="s">
        <v>36377</v>
      </c>
      <c r="I5606" s="4"/>
      <c r="J5606" s="4" t="str">
        <f ca="1">IFERROR(__xludf.DUMMYFUNCTION("LEFT(INDEX(SPLIT(L5606, "" ""), 4), 2)"),"10")</f>
        <v>10</v>
      </c>
      <c r="K5606" s="1" t="s">
        <v>27738</v>
      </c>
      <c r="L5606" s="1" t="s">
        <v>36377</v>
      </c>
    </row>
    <row r="5607" spans="1:12" ht="13.2">
      <c r="A5607" s="20" t="s">
        <v>18985</v>
      </c>
      <c r="B5607" s="1">
        <v>5</v>
      </c>
      <c r="D5607" s="1" t="s">
        <v>13043</v>
      </c>
      <c r="E5607" s="1" t="s">
        <v>36814</v>
      </c>
      <c r="H5607" s="1" t="s">
        <v>36377</v>
      </c>
      <c r="I5607" s="4"/>
      <c r="J5607" s="4" t="str">
        <f ca="1">IFERROR(__xludf.DUMMYFUNCTION("LEFT(INDEX(SPLIT(L5607, "" ""), 4), 2)"),"10")</f>
        <v>10</v>
      </c>
      <c r="K5607" s="1" t="s">
        <v>27197</v>
      </c>
      <c r="L5607" s="1" t="s">
        <v>36377</v>
      </c>
    </row>
    <row r="5608" spans="1:12" ht="13.2">
      <c r="A5608" s="20" t="s">
        <v>18929</v>
      </c>
      <c r="B5608" s="1">
        <v>5</v>
      </c>
      <c r="D5608" s="1" t="s">
        <v>13043</v>
      </c>
      <c r="E5608" s="1" t="s">
        <v>36815</v>
      </c>
      <c r="H5608" s="1" t="s">
        <v>36377</v>
      </c>
      <c r="I5608" s="4"/>
      <c r="J5608" s="4" t="str">
        <f ca="1">IFERROR(__xludf.DUMMYFUNCTION("LEFT(INDEX(SPLIT(L5608, "" ""), 4), 2)"),"10")</f>
        <v>10</v>
      </c>
      <c r="K5608" s="1" t="s">
        <v>27738</v>
      </c>
      <c r="L5608" s="1" t="s">
        <v>36377</v>
      </c>
    </row>
    <row r="5609" spans="1:12" ht="13.2">
      <c r="A5609" s="20" t="s">
        <v>18929</v>
      </c>
      <c r="B5609" s="1">
        <v>5</v>
      </c>
      <c r="D5609" s="1" t="s">
        <v>13043</v>
      </c>
      <c r="E5609" s="1" t="s">
        <v>36816</v>
      </c>
      <c r="H5609" s="1" t="s">
        <v>36377</v>
      </c>
      <c r="I5609" s="4"/>
      <c r="J5609" s="4" t="str">
        <f ca="1">IFERROR(__xludf.DUMMYFUNCTION("LEFT(INDEX(SPLIT(L5609, "" ""), 4), 2)"),"10")</f>
        <v>10</v>
      </c>
      <c r="K5609" s="1" t="s">
        <v>27738</v>
      </c>
      <c r="L5609" s="1" t="s">
        <v>36377</v>
      </c>
    </row>
    <row r="5610" spans="1:12" ht="13.2">
      <c r="A5610" s="20" t="s">
        <v>1548</v>
      </c>
      <c r="B5610" s="1">
        <v>5</v>
      </c>
      <c r="D5610" s="1" t="s">
        <v>13043</v>
      </c>
      <c r="E5610" s="1" t="s">
        <v>36817</v>
      </c>
      <c r="H5610" s="1" t="s">
        <v>36377</v>
      </c>
      <c r="I5610" s="4"/>
      <c r="J5610" s="4" t="str">
        <f ca="1">IFERROR(__xludf.DUMMYFUNCTION("LEFT(INDEX(SPLIT(L5610, "" ""), 4), 2)"),"10")</f>
        <v>10</v>
      </c>
      <c r="K5610" s="1" t="s">
        <v>27197</v>
      </c>
      <c r="L5610" s="1" t="s">
        <v>36377</v>
      </c>
    </row>
    <row r="5611" spans="1:12" ht="13.2">
      <c r="A5611" s="20" t="s">
        <v>3596</v>
      </c>
      <c r="B5611" s="1">
        <v>5</v>
      </c>
      <c r="D5611" s="1" t="s">
        <v>19372</v>
      </c>
      <c r="E5611" s="1" t="s">
        <v>36818</v>
      </c>
      <c r="H5611" s="1" t="s">
        <v>36377</v>
      </c>
      <c r="I5611" s="4"/>
      <c r="J5611" s="4" t="str">
        <f ca="1">IFERROR(__xludf.DUMMYFUNCTION("LEFT(INDEX(SPLIT(L5611, "" ""), 4), 2)"),"10")</f>
        <v>10</v>
      </c>
      <c r="K5611" s="1" t="s">
        <v>27427</v>
      </c>
      <c r="L5611" s="1" t="s">
        <v>36377</v>
      </c>
    </row>
    <row r="5612" spans="1:12" ht="13.2">
      <c r="A5612" s="20" t="s">
        <v>19158</v>
      </c>
      <c r="B5612" s="1">
        <v>5</v>
      </c>
      <c r="D5612" s="1" t="s">
        <v>13578</v>
      </c>
      <c r="E5612" s="1" t="s">
        <v>36819</v>
      </c>
      <c r="H5612" s="1" t="s">
        <v>36377</v>
      </c>
      <c r="I5612" s="4"/>
      <c r="J5612" s="4" t="str">
        <f ca="1">IFERROR(__xludf.DUMMYFUNCTION("LEFT(INDEX(SPLIT(L5612, "" ""), 4), 2)"),"10")</f>
        <v>10</v>
      </c>
      <c r="K5612" s="1" t="s">
        <v>27197</v>
      </c>
      <c r="L5612" s="1" t="s">
        <v>36377</v>
      </c>
    </row>
    <row r="5613" spans="1:12" ht="13.2">
      <c r="A5613" s="20" t="s">
        <v>18929</v>
      </c>
      <c r="B5613" s="1">
        <v>5</v>
      </c>
      <c r="D5613" s="1" t="s">
        <v>13043</v>
      </c>
      <c r="E5613" s="1" t="s">
        <v>36820</v>
      </c>
      <c r="H5613" s="1" t="s">
        <v>36377</v>
      </c>
      <c r="I5613" s="4"/>
      <c r="J5613" s="4" t="str">
        <f ca="1">IFERROR(__xludf.DUMMYFUNCTION("LEFT(INDEX(SPLIT(L5613, "" ""), 4), 2)"),"10")</f>
        <v>10</v>
      </c>
      <c r="K5613" s="1" t="s">
        <v>27738</v>
      </c>
      <c r="L5613" s="1" t="s">
        <v>36377</v>
      </c>
    </row>
    <row r="5614" spans="1:12" ht="13.2">
      <c r="A5614" s="20" t="s">
        <v>18929</v>
      </c>
      <c r="B5614" s="1">
        <v>5</v>
      </c>
      <c r="D5614" s="1" t="s">
        <v>13043</v>
      </c>
      <c r="E5614" s="1" t="s">
        <v>36821</v>
      </c>
      <c r="H5614" s="1" t="s">
        <v>36377</v>
      </c>
      <c r="I5614" s="4"/>
      <c r="J5614" s="4" t="str">
        <f ca="1">IFERROR(__xludf.DUMMYFUNCTION("LEFT(INDEX(SPLIT(L5614, "" ""), 4), 2)"),"10")</f>
        <v>10</v>
      </c>
      <c r="K5614" s="1" t="s">
        <v>27738</v>
      </c>
      <c r="L5614" s="1" t="s">
        <v>36377</v>
      </c>
    </row>
    <row r="5615" spans="1:12" ht="13.2">
      <c r="A5615" s="20" t="s">
        <v>18929</v>
      </c>
      <c r="B5615" s="1">
        <v>5</v>
      </c>
      <c r="D5615" s="1" t="s">
        <v>13578</v>
      </c>
      <c r="E5615" s="1" t="s">
        <v>36822</v>
      </c>
      <c r="H5615" s="1" t="s">
        <v>36377</v>
      </c>
      <c r="I5615" s="4"/>
      <c r="J5615" s="4" t="str">
        <f ca="1">IFERROR(__xludf.DUMMYFUNCTION("LEFT(INDEX(SPLIT(L5615, "" ""), 4), 2)"),"10")</f>
        <v>10</v>
      </c>
      <c r="K5615" s="1" t="s">
        <v>27738</v>
      </c>
      <c r="L5615" s="1" t="s">
        <v>36377</v>
      </c>
    </row>
    <row r="5616" spans="1:12" ht="13.2">
      <c r="A5616" s="20" t="s">
        <v>18929</v>
      </c>
      <c r="B5616" s="1">
        <v>5</v>
      </c>
      <c r="D5616" s="1" t="s">
        <v>13043</v>
      </c>
      <c r="E5616" s="1" t="s">
        <v>36823</v>
      </c>
      <c r="H5616" s="1" t="s">
        <v>36377</v>
      </c>
      <c r="I5616" s="4"/>
      <c r="J5616" s="4" t="str">
        <f ca="1">IFERROR(__xludf.DUMMYFUNCTION("LEFT(INDEX(SPLIT(L5616, "" ""), 4), 2)"),"10")</f>
        <v>10</v>
      </c>
      <c r="K5616" s="1" t="s">
        <v>27738</v>
      </c>
      <c r="L5616" s="1" t="s">
        <v>36377</v>
      </c>
    </row>
    <row r="5617" spans="1:12" ht="13.2">
      <c r="A5617" s="20" t="s">
        <v>18929</v>
      </c>
      <c r="B5617" s="1">
        <v>5</v>
      </c>
      <c r="D5617" s="1" t="s">
        <v>13043</v>
      </c>
      <c r="E5617" s="1" t="s">
        <v>36824</v>
      </c>
      <c r="H5617" s="1" t="s">
        <v>36377</v>
      </c>
      <c r="I5617" s="4"/>
      <c r="J5617" s="4" t="str">
        <f ca="1">IFERROR(__xludf.DUMMYFUNCTION("LEFT(INDEX(SPLIT(L5617, "" ""), 4), 2)"),"10")</f>
        <v>10</v>
      </c>
      <c r="K5617" s="1" t="s">
        <v>27738</v>
      </c>
      <c r="L5617" s="1" t="s">
        <v>36377</v>
      </c>
    </row>
    <row r="5618" spans="1:12" ht="13.2">
      <c r="A5618" s="20" t="s">
        <v>20618</v>
      </c>
      <c r="B5618" s="1">
        <v>5</v>
      </c>
      <c r="D5618" s="1" t="s">
        <v>19372</v>
      </c>
      <c r="E5618" s="1" t="s">
        <v>36825</v>
      </c>
      <c r="H5618" s="1" t="s">
        <v>36377</v>
      </c>
      <c r="I5618" s="4"/>
      <c r="J5618" s="4" t="str">
        <f ca="1">IFERROR(__xludf.DUMMYFUNCTION("LEFT(INDEX(SPLIT(L5618, "" ""), 4), 2)"),"10")</f>
        <v>10</v>
      </c>
      <c r="K5618" s="1" t="s">
        <v>27197</v>
      </c>
      <c r="L5618" s="1" t="s">
        <v>36377</v>
      </c>
    </row>
    <row r="5619" spans="1:12" ht="13.2">
      <c r="A5619" s="20" t="s">
        <v>18929</v>
      </c>
      <c r="B5619" s="1">
        <v>5</v>
      </c>
      <c r="D5619" s="1" t="s">
        <v>19372</v>
      </c>
      <c r="E5619" s="1" t="s">
        <v>36826</v>
      </c>
      <c r="H5619" s="1" t="s">
        <v>36377</v>
      </c>
      <c r="I5619" s="4"/>
      <c r="J5619" s="4" t="str">
        <f ca="1">IFERROR(__xludf.DUMMYFUNCTION("LEFT(INDEX(SPLIT(L5619, "" ""), 4), 2)"),"10")</f>
        <v>10</v>
      </c>
      <c r="K5619" s="1" t="s">
        <v>27738</v>
      </c>
      <c r="L5619" s="1" t="s">
        <v>36377</v>
      </c>
    </row>
    <row r="5620" spans="1:12" ht="13.2">
      <c r="A5620" s="20" t="s">
        <v>18878</v>
      </c>
      <c r="B5620" s="1">
        <v>5</v>
      </c>
      <c r="D5620" s="1" t="s">
        <v>13578</v>
      </c>
      <c r="E5620" s="1" t="s">
        <v>36827</v>
      </c>
      <c r="H5620" s="1" t="s">
        <v>36377</v>
      </c>
      <c r="I5620" s="4"/>
      <c r="J5620" s="4" t="str">
        <f ca="1">IFERROR(__xludf.DUMMYFUNCTION("LEFT(INDEX(SPLIT(L5620, "" ""), 4), 2)"),"10")</f>
        <v>10</v>
      </c>
      <c r="K5620" s="1" t="s">
        <v>27488</v>
      </c>
      <c r="L5620" s="1" t="s">
        <v>36377</v>
      </c>
    </row>
    <row r="5621" spans="1:12" ht="13.2">
      <c r="A5621" s="20" t="s">
        <v>36828</v>
      </c>
      <c r="B5621" s="1">
        <v>5</v>
      </c>
      <c r="C5621" s="1" t="s">
        <v>36829</v>
      </c>
      <c r="D5621" s="1" t="s">
        <v>13578</v>
      </c>
      <c r="E5621" s="1" t="s">
        <v>8015</v>
      </c>
      <c r="H5621" s="1" t="s">
        <v>36377</v>
      </c>
      <c r="I5621" s="4"/>
      <c r="J5621" s="4" t="str">
        <f ca="1">IFERROR(__xludf.DUMMYFUNCTION("LEFT(INDEX(SPLIT(L5621, "" ""), 4), 2)"),"10")</f>
        <v>10</v>
      </c>
      <c r="K5621" s="1" t="s">
        <v>26621</v>
      </c>
      <c r="L5621" s="1" t="s">
        <v>36377</v>
      </c>
    </row>
    <row r="5622" spans="1:12" ht="13.2">
      <c r="A5622" s="20" t="s">
        <v>36830</v>
      </c>
      <c r="B5622" s="1">
        <v>5</v>
      </c>
      <c r="C5622" s="1" t="s">
        <v>2056</v>
      </c>
      <c r="D5622" s="1" t="s">
        <v>13043</v>
      </c>
      <c r="E5622" s="1" t="s">
        <v>36831</v>
      </c>
      <c r="H5622" s="1" t="s">
        <v>36377</v>
      </c>
      <c r="I5622" s="4"/>
      <c r="J5622" s="4" t="str">
        <f ca="1">IFERROR(__xludf.DUMMYFUNCTION("LEFT(INDEX(SPLIT(L5622, "" ""), 4), 2)"),"10")</f>
        <v>10</v>
      </c>
      <c r="K5622" s="1" t="s">
        <v>26621</v>
      </c>
      <c r="L5622" s="1" t="s">
        <v>36377</v>
      </c>
    </row>
    <row r="5623" spans="1:12" ht="13.2">
      <c r="A5623" s="20" t="s">
        <v>18929</v>
      </c>
      <c r="B5623" s="1">
        <v>5</v>
      </c>
      <c r="D5623" s="1" t="s">
        <v>13043</v>
      </c>
      <c r="E5623" s="1" t="s">
        <v>36832</v>
      </c>
      <c r="H5623" s="1" t="s">
        <v>36377</v>
      </c>
      <c r="I5623" s="4"/>
      <c r="J5623" s="4" t="str">
        <f ca="1">IFERROR(__xludf.DUMMYFUNCTION("LEFT(INDEX(SPLIT(L5623, "" ""), 4), 2)"),"10")</f>
        <v>10</v>
      </c>
      <c r="K5623" s="1" t="s">
        <v>27738</v>
      </c>
      <c r="L5623" s="1" t="s">
        <v>36377</v>
      </c>
    </row>
    <row r="5624" spans="1:12" ht="13.2">
      <c r="A5624" s="20" t="s">
        <v>20943</v>
      </c>
      <c r="B5624" s="1">
        <v>5</v>
      </c>
      <c r="D5624" s="1" t="s">
        <v>13043</v>
      </c>
      <c r="E5624" s="1" t="s">
        <v>36833</v>
      </c>
      <c r="H5624" s="1" t="s">
        <v>36377</v>
      </c>
      <c r="I5624" s="4"/>
      <c r="J5624" s="4" t="str">
        <f ca="1">IFERROR(__xludf.DUMMYFUNCTION("LEFT(INDEX(SPLIT(L5624, "" ""), 4), 2)"),"10")</f>
        <v>10</v>
      </c>
      <c r="K5624" s="1" t="s">
        <v>27197</v>
      </c>
      <c r="L5624" s="1" t="s">
        <v>36377</v>
      </c>
    </row>
    <row r="5625" spans="1:12" ht="13.2">
      <c r="A5625" s="20" t="s">
        <v>20832</v>
      </c>
      <c r="B5625" s="1">
        <v>5</v>
      </c>
      <c r="D5625" s="1" t="s">
        <v>13043</v>
      </c>
      <c r="E5625" s="1" t="s">
        <v>169</v>
      </c>
      <c r="H5625" s="1" t="s">
        <v>36377</v>
      </c>
      <c r="I5625" s="4"/>
      <c r="J5625" s="4" t="str">
        <f ca="1">IFERROR(__xludf.DUMMYFUNCTION("LEFT(INDEX(SPLIT(L5625, "" ""), 4), 2)"),"10")</f>
        <v>10</v>
      </c>
      <c r="K5625" s="1" t="s">
        <v>27197</v>
      </c>
      <c r="L5625" s="1" t="s">
        <v>36377</v>
      </c>
    </row>
    <row r="5626" spans="1:12" ht="13.2">
      <c r="A5626" s="20" t="s">
        <v>18844</v>
      </c>
      <c r="B5626" s="1">
        <v>5</v>
      </c>
      <c r="D5626" s="1" t="s">
        <v>13043</v>
      </c>
      <c r="E5626" s="1" t="s">
        <v>36834</v>
      </c>
      <c r="H5626" s="1" t="s">
        <v>36377</v>
      </c>
      <c r="I5626" s="4"/>
      <c r="J5626" s="4" t="str">
        <f ca="1">IFERROR(__xludf.DUMMYFUNCTION("LEFT(INDEX(SPLIT(L5626, "" ""), 4), 2)"),"10")</f>
        <v>10</v>
      </c>
      <c r="K5626" s="1" t="s">
        <v>27197</v>
      </c>
      <c r="L5626" s="1" t="s">
        <v>36377</v>
      </c>
    </row>
    <row r="5627" spans="1:12" ht="13.2">
      <c r="A5627" s="20" t="s">
        <v>18929</v>
      </c>
      <c r="B5627" s="1">
        <v>5</v>
      </c>
      <c r="D5627" s="1" t="s">
        <v>13043</v>
      </c>
      <c r="E5627" s="1" t="s">
        <v>36835</v>
      </c>
      <c r="H5627" s="1" t="s">
        <v>36377</v>
      </c>
      <c r="I5627" s="4"/>
      <c r="J5627" s="4" t="str">
        <f ca="1">IFERROR(__xludf.DUMMYFUNCTION("LEFT(INDEX(SPLIT(L5627, "" ""), 4), 2)"),"10")</f>
        <v>10</v>
      </c>
      <c r="K5627" s="1" t="s">
        <v>27738</v>
      </c>
      <c r="L5627" s="1" t="s">
        <v>36377</v>
      </c>
    </row>
    <row r="5628" spans="1:12" ht="13.2">
      <c r="A5628" s="20" t="s">
        <v>18933</v>
      </c>
      <c r="B5628" s="1">
        <v>5</v>
      </c>
      <c r="D5628" s="1" t="s">
        <v>13578</v>
      </c>
      <c r="E5628" s="1" t="s">
        <v>36836</v>
      </c>
      <c r="H5628" s="1" t="s">
        <v>36377</v>
      </c>
      <c r="I5628" s="4"/>
      <c r="J5628" s="4" t="str">
        <f ca="1">IFERROR(__xludf.DUMMYFUNCTION("LEFT(INDEX(SPLIT(L5628, "" ""), 4), 2)"),"10")</f>
        <v>10</v>
      </c>
      <c r="K5628" s="1" t="s">
        <v>27197</v>
      </c>
      <c r="L5628" s="1" t="s">
        <v>36377</v>
      </c>
    </row>
    <row r="5629" spans="1:12" ht="13.2">
      <c r="A5629" s="20" t="s">
        <v>18940</v>
      </c>
      <c r="B5629" s="1">
        <v>5</v>
      </c>
      <c r="D5629" s="1" t="s">
        <v>13578</v>
      </c>
      <c r="E5629" s="1" t="s">
        <v>26379</v>
      </c>
      <c r="H5629" s="1" t="s">
        <v>36377</v>
      </c>
      <c r="I5629" s="4"/>
      <c r="J5629" s="4" t="str">
        <f ca="1">IFERROR(__xludf.DUMMYFUNCTION("LEFT(INDEX(SPLIT(L5629, "" ""), 4), 2)"),"10")</f>
        <v>10</v>
      </c>
      <c r="K5629" s="1" t="s">
        <v>27197</v>
      </c>
      <c r="L5629" s="1" t="s">
        <v>36377</v>
      </c>
    </row>
    <row r="5630" spans="1:12" ht="13.2">
      <c r="A5630" s="20" t="s">
        <v>20476</v>
      </c>
      <c r="B5630" s="1">
        <v>5</v>
      </c>
      <c r="D5630" s="1" t="s">
        <v>13043</v>
      </c>
      <c r="E5630" s="1" t="s">
        <v>19330</v>
      </c>
      <c r="H5630" s="1" t="s">
        <v>36377</v>
      </c>
      <c r="I5630" s="4"/>
      <c r="J5630" s="4" t="str">
        <f ca="1">IFERROR(__xludf.DUMMYFUNCTION("LEFT(INDEX(SPLIT(L5630, "" ""), 4), 2)"),"10")</f>
        <v>10</v>
      </c>
      <c r="K5630" s="1" t="s">
        <v>27197</v>
      </c>
      <c r="L5630" s="1" t="s">
        <v>36377</v>
      </c>
    </row>
    <row r="5631" spans="1:12" ht="13.2">
      <c r="A5631" s="20" t="s">
        <v>20460</v>
      </c>
      <c r="B5631" s="1">
        <v>5</v>
      </c>
      <c r="D5631" s="1" t="s">
        <v>13043</v>
      </c>
      <c r="E5631" s="1" t="s">
        <v>19330</v>
      </c>
      <c r="H5631" s="1" t="s">
        <v>36377</v>
      </c>
      <c r="I5631" s="4"/>
      <c r="J5631" s="4" t="str">
        <f ca="1">IFERROR(__xludf.DUMMYFUNCTION("LEFT(INDEX(SPLIT(L5631, "" ""), 4), 2)"),"10")</f>
        <v>10</v>
      </c>
      <c r="K5631" s="1" t="s">
        <v>27197</v>
      </c>
      <c r="L5631" s="1" t="s">
        <v>36377</v>
      </c>
    </row>
    <row r="5632" spans="1:12" ht="13.2">
      <c r="A5632" s="20" t="s">
        <v>18910</v>
      </c>
      <c r="B5632" s="1">
        <v>5</v>
      </c>
      <c r="D5632" s="1" t="s">
        <v>13043</v>
      </c>
      <c r="E5632" s="1" t="s">
        <v>36837</v>
      </c>
      <c r="H5632" s="1" t="s">
        <v>36377</v>
      </c>
      <c r="I5632" s="4"/>
      <c r="J5632" s="4" t="str">
        <f ca="1">IFERROR(__xludf.DUMMYFUNCTION("LEFT(INDEX(SPLIT(L5632, "" ""), 4), 2)"),"10")</f>
        <v>10</v>
      </c>
      <c r="K5632" s="1" t="s">
        <v>27197</v>
      </c>
      <c r="L5632" s="1" t="s">
        <v>36377</v>
      </c>
    </row>
    <row r="5633" spans="1:12" ht="13.2">
      <c r="A5633" s="20" t="s">
        <v>36838</v>
      </c>
      <c r="B5633" s="1">
        <v>4</v>
      </c>
      <c r="D5633" s="1" t="s">
        <v>13043</v>
      </c>
      <c r="E5633" s="1" t="s">
        <v>36839</v>
      </c>
      <c r="H5633" s="1" t="s">
        <v>36377</v>
      </c>
      <c r="I5633" s="4"/>
      <c r="J5633" s="4" t="str">
        <f ca="1">IFERROR(__xludf.DUMMYFUNCTION("LEFT(INDEX(SPLIT(L5633, "" ""), 4), 2)"),"10")</f>
        <v>10</v>
      </c>
      <c r="K5633" s="1" t="s">
        <v>27738</v>
      </c>
      <c r="L5633" s="1" t="s">
        <v>36377</v>
      </c>
    </row>
    <row r="5634" spans="1:12" ht="13.2">
      <c r="A5634" s="20" t="s">
        <v>18847</v>
      </c>
      <c r="B5634" s="1">
        <v>5</v>
      </c>
      <c r="D5634" s="1" t="s">
        <v>13043</v>
      </c>
      <c r="E5634" s="1" t="s">
        <v>19321</v>
      </c>
      <c r="H5634" s="1" t="s">
        <v>36377</v>
      </c>
      <c r="I5634" s="4"/>
      <c r="J5634" s="4" t="str">
        <f ca="1">IFERROR(__xludf.DUMMYFUNCTION("LEFT(INDEX(SPLIT(L5634, "" ""), 4), 2)"),"10")</f>
        <v>10</v>
      </c>
      <c r="K5634" s="1" t="s">
        <v>27197</v>
      </c>
      <c r="L5634" s="1" t="s">
        <v>36377</v>
      </c>
    </row>
    <row r="5635" spans="1:12" ht="13.2">
      <c r="A5635" s="20" t="s">
        <v>18910</v>
      </c>
      <c r="B5635" s="1">
        <v>5</v>
      </c>
      <c r="D5635" s="1" t="s">
        <v>13043</v>
      </c>
      <c r="E5635" s="1" t="s">
        <v>26260</v>
      </c>
      <c r="H5635" s="1" t="s">
        <v>36377</v>
      </c>
      <c r="I5635" s="4"/>
      <c r="J5635" s="4" t="str">
        <f ca="1">IFERROR(__xludf.DUMMYFUNCTION("LEFT(INDEX(SPLIT(L5635, "" ""), 4), 2)"),"10")</f>
        <v>10</v>
      </c>
      <c r="K5635" s="1" t="s">
        <v>27197</v>
      </c>
      <c r="L5635" s="1" t="s">
        <v>36377</v>
      </c>
    </row>
    <row r="5636" spans="1:12" ht="13.2">
      <c r="A5636" s="20" t="s">
        <v>7117</v>
      </c>
      <c r="B5636" s="1">
        <v>5</v>
      </c>
      <c r="D5636" s="1" t="s">
        <v>13043</v>
      </c>
      <c r="E5636" s="1" t="s">
        <v>9748</v>
      </c>
      <c r="H5636" s="1" t="s">
        <v>36377</v>
      </c>
      <c r="I5636" s="4"/>
      <c r="J5636" s="4" t="str">
        <f ca="1">IFERROR(__xludf.DUMMYFUNCTION("LEFT(INDEX(SPLIT(L5636, "" ""), 4), 2)"),"10")</f>
        <v>10</v>
      </c>
      <c r="K5636" s="1" t="s">
        <v>27197</v>
      </c>
      <c r="L5636" s="1" t="s">
        <v>36377</v>
      </c>
    </row>
    <row r="5637" spans="1:12" ht="13.2">
      <c r="A5637" s="20" t="s">
        <v>18929</v>
      </c>
      <c r="B5637" s="1">
        <v>5</v>
      </c>
      <c r="D5637" s="1" t="s">
        <v>13043</v>
      </c>
      <c r="E5637" s="1" t="s">
        <v>36840</v>
      </c>
      <c r="H5637" s="1" t="s">
        <v>36377</v>
      </c>
      <c r="I5637" s="4"/>
      <c r="J5637" s="4" t="str">
        <f ca="1">IFERROR(__xludf.DUMMYFUNCTION("LEFT(INDEX(SPLIT(L5637, "" ""), 4), 2)"),"10")</f>
        <v>10</v>
      </c>
      <c r="K5637" s="1" t="s">
        <v>27738</v>
      </c>
      <c r="L5637" s="1" t="s">
        <v>36377</v>
      </c>
    </row>
    <row r="5638" spans="1:12" ht="13.2">
      <c r="A5638" s="20" t="s">
        <v>18878</v>
      </c>
      <c r="B5638" s="1">
        <v>5</v>
      </c>
      <c r="D5638" s="1" t="s">
        <v>13578</v>
      </c>
      <c r="E5638" s="1" t="s">
        <v>26504</v>
      </c>
      <c r="H5638" s="1" t="s">
        <v>36377</v>
      </c>
      <c r="I5638" s="4"/>
      <c r="J5638" s="4" t="str">
        <f ca="1">IFERROR(__xludf.DUMMYFUNCTION("LEFT(INDEX(SPLIT(L5638, "" ""), 4), 2)"),"10")</f>
        <v>10</v>
      </c>
      <c r="K5638" s="1" t="s">
        <v>27488</v>
      </c>
      <c r="L5638" s="1" t="s">
        <v>36377</v>
      </c>
    </row>
    <row r="5639" spans="1:12" ht="13.2">
      <c r="A5639" s="20" t="s">
        <v>18929</v>
      </c>
      <c r="B5639" s="1">
        <v>5</v>
      </c>
      <c r="D5639" s="1" t="s">
        <v>13043</v>
      </c>
      <c r="E5639" s="1" t="s">
        <v>36841</v>
      </c>
      <c r="H5639" s="1" t="s">
        <v>36377</v>
      </c>
      <c r="I5639" s="4"/>
      <c r="J5639" s="4" t="str">
        <f ca="1">IFERROR(__xludf.DUMMYFUNCTION("LEFT(INDEX(SPLIT(L5639, "" ""), 4), 2)"),"10")</f>
        <v>10</v>
      </c>
      <c r="K5639" s="1" t="s">
        <v>27738</v>
      </c>
      <c r="L5639" s="1" t="s">
        <v>36377</v>
      </c>
    </row>
    <row r="5640" spans="1:12" ht="13.2">
      <c r="A5640" s="20" t="s">
        <v>18982</v>
      </c>
      <c r="B5640" s="1">
        <v>5</v>
      </c>
      <c r="D5640" s="1" t="s">
        <v>13578</v>
      </c>
      <c r="E5640" s="1" t="s">
        <v>36842</v>
      </c>
      <c r="H5640" s="1" t="s">
        <v>36377</v>
      </c>
      <c r="I5640" s="4"/>
      <c r="J5640" s="4" t="str">
        <f ca="1">IFERROR(__xludf.DUMMYFUNCTION("LEFT(INDEX(SPLIT(L5640, "" ""), 4), 2)"),"10")</f>
        <v>10</v>
      </c>
      <c r="K5640" s="1" t="s">
        <v>27427</v>
      </c>
      <c r="L5640" s="1" t="s">
        <v>36377</v>
      </c>
    </row>
    <row r="5641" spans="1:12" ht="13.2">
      <c r="A5641" s="20" t="s">
        <v>19207</v>
      </c>
      <c r="B5641" s="1">
        <v>5</v>
      </c>
      <c r="D5641" s="1" t="s">
        <v>13043</v>
      </c>
      <c r="E5641" s="1" t="s">
        <v>2056</v>
      </c>
      <c r="H5641" s="1" t="s">
        <v>36377</v>
      </c>
      <c r="I5641" s="4"/>
      <c r="J5641" s="4" t="str">
        <f ca="1">IFERROR(__xludf.DUMMYFUNCTION("LEFT(INDEX(SPLIT(L5641, "" ""), 4), 2)"),"10")</f>
        <v>10</v>
      </c>
      <c r="K5641" s="1" t="s">
        <v>27197</v>
      </c>
      <c r="L5641" s="1" t="s">
        <v>36377</v>
      </c>
    </row>
    <row r="5642" spans="1:12" ht="13.2">
      <c r="A5642" s="20" t="s">
        <v>20554</v>
      </c>
      <c r="B5642" s="1">
        <v>5</v>
      </c>
      <c r="D5642" s="1" t="s">
        <v>13043</v>
      </c>
      <c r="E5642" s="1" t="s">
        <v>8015</v>
      </c>
      <c r="H5642" s="1" t="s">
        <v>36377</v>
      </c>
      <c r="I5642" s="4"/>
      <c r="J5642" s="4" t="str">
        <f ca="1">IFERROR(__xludf.DUMMYFUNCTION("LEFT(INDEX(SPLIT(L5642, "" ""), 4), 2)"),"10")</f>
        <v>10</v>
      </c>
      <c r="K5642" s="1" t="s">
        <v>27197</v>
      </c>
      <c r="L5642" s="1" t="s">
        <v>36377</v>
      </c>
    </row>
    <row r="5643" spans="1:12" ht="13.2">
      <c r="A5643" s="20" t="s">
        <v>18929</v>
      </c>
      <c r="B5643" s="1">
        <v>5</v>
      </c>
      <c r="D5643" s="1" t="s">
        <v>13578</v>
      </c>
      <c r="E5643" s="1" t="s">
        <v>36843</v>
      </c>
      <c r="H5643" s="1" t="s">
        <v>36377</v>
      </c>
      <c r="I5643" s="4"/>
      <c r="J5643" s="4" t="str">
        <f ca="1">IFERROR(__xludf.DUMMYFUNCTION("LEFT(INDEX(SPLIT(L5643, "" ""), 4), 2)"),"10")</f>
        <v>10</v>
      </c>
      <c r="K5643" s="1" t="s">
        <v>27738</v>
      </c>
      <c r="L5643" s="1" t="s">
        <v>36377</v>
      </c>
    </row>
    <row r="5644" spans="1:12" ht="13.2">
      <c r="A5644" s="20" t="s">
        <v>21153</v>
      </c>
      <c r="B5644" s="1">
        <v>5</v>
      </c>
      <c r="D5644" s="1" t="s">
        <v>13043</v>
      </c>
      <c r="E5644" s="1" t="s">
        <v>19330</v>
      </c>
      <c r="H5644" s="1" t="s">
        <v>36377</v>
      </c>
      <c r="I5644" s="4"/>
      <c r="J5644" s="4" t="str">
        <f ca="1">IFERROR(__xludf.DUMMYFUNCTION("LEFT(INDEX(SPLIT(L5644, "" ""), 4), 2)"),"10")</f>
        <v>10</v>
      </c>
      <c r="K5644" s="1" t="s">
        <v>27197</v>
      </c>
      <c r="L5644" s="1" t="s">
        <v>36377</v>
      </c>
    </row>
    <row r="5645" spans="1:12" ht="13.2">
      <c r="A5645" s="20" t="s">
        <v>18929</v>
      </c>
      <c r="B5645" s="1">
        <v>5</v>
      </c>
      <c r="D5645" s="1" t="s">
        <v>13578</v>
      </c>
      <c r="E5645" s="1" t="s">
        <v>36844</v>
      </c>
      <c r="H5645" s="1" t="s">
        <v>36377</v>
      </c>
      <c r="I5645" s="4"/>
      <c r="J5645" s="4" t="str">
        <f ca="1">IFERROR(__xludf.DUMMYFUNCTION("LEFT(INDEX(SPLIT(L5645, "" ""), 4), 2)"),"10")</f>
        <v>10</v>
      </c>
      <c r="K5645" s="1" t="s">
        <v>27738</v>
      </c>
      <c r="L5645" s="1" t="s">
        <v>36377</v>
      </c>
    </row>
    <row r="5646" spans="1:12" ht="13.2">
      <c r="A5646" s="20" t="s">
        <v>18929</v>
      </c>
      <c r="B5646" s="1">
        <v>5</v>
      </c>
      <c r="D5646" s="1" t="s">
        <v>19372</v>
      </c>
      <c r="E5646" s="1" t="s">
        <v>36845</v>
      </c>
      <c r="H5646" s="1" t="s">
        <v>36377</v>
      </c>
      <c r="I5646" s="4"/>
      <c r="J5646" s="4" t="str">
        <f ca="1">IFERROR(__xludf.DUMMYFUNCTION("LEFT(INDEX(SPLIT(L5646, "" ""), 4), 2)"),"10")</f>
        <v>10</v>
      </c>
      <c r="K5646" s="1" t="s">
        <v>27738</v>
      </c>
      <c r="L5646" s="1" t="s">
        <v>36377</v>
      </c>
    </row>
    <row r="5647" spans="1:12" ht="13.2">
      <c r="A5647" s="20" t="s">
        <v>8726</v>
      </c>
      <c r="B5647" s="1">
        <v>5</v>
      </c>
      <c r="D5647" s="1" t="s">
        <v>13043</v>
      </c>
      <c r="E5647" s="1" t="s">
        <v>36846</v>
      </c>
      <c r="H5647" s="1" t="s">
        <v>36377</v>
      </c>
      <c r="I5647" s="4"/>
      <c r="J5647" s="4" t="str">
        <f ca="1">IFERROR(__xludf.DUMMYFUNCTION("LEFT(INDEX(SPLIT(L5647, "" ""), 4), 2)"),"10")</f>
        <v>10</v>
      </c>
      <c r="K5647" s="1" t="s">
        <v>27197</v>
      </c>
      <c r="L5647" s="1" t="s">
        <v>36377</v>
      </c>
    </row>
    <row r="5648" spans="1:12" ht="13.2">
      <c r="A5648" s="20" t="s">
        <v>6220</v>
      </c>
      <c r="B5648" s="1">
        <v>5</v>
      </c>
      <c r="C5648" s="1" t="s">
        <v>36847</v>
      </c>
      <c r="D5648" s="1" t="s">
        <v>13578</v>
      </c>
      <c r="E5648" s="1" t="s">
        <v>36848</v>
      </c>
      <c r="H5648" s="1" t="s">
        <v>36377</v>
      </c>
      <c r="I5648" s="4"/>
      <c r="J5648" s="4" t="str">
        <f ca="1">IFERROR(__xludf.DUMMYFUNCTION("LEFT(INDEX(SPLIT(L5648, "" ""), 4), 2)"),"10")</f>
        <v>10</v>
      </c>
      <c r="K5648" s="1" t="s">
        <v>35385</v>
      </c>
      <c r="L5648" s="1" t="s">
        <v>36377</v>
      </c>
    </row>
    <row r="5649" spans="1:12" ht="13.2">
      <c r="A5649" s="20" t="s">
        <v>8655</v>
      </c>
      <c r="B5649" s="1">
        <v>4</v>
      </c>
      <c r="C5649" s="1" t="s">
        <v>2053</v>
      </c>
      <c r="D5649" s="1" t="s">
        <v>13578</v>
      </c>
      <c r="E5649" s="1" t="s">
        <v>36849</v>
      </c>
      <c r="H5649" s="1" t="s">
        <v>36377</v>
      </c>
      <c r="I5649" s="4"/>
      <c r="J5649" s="4" t="str">
        <f ca="1">IFERROR(__xludf.DUMMYFUNCTION("LEFT(INDEX(SPLIT(L5649, "" ""), 4), 2)"),"10")</f>
        <v>10</v>
      </c>
      <c r="K5649" s="1" t="s">
        <v>27431</v>
      </c>
      <c r="L5649" s="1" t="s">
        <v>36377</v>
      </c>
    </row>
    <row r="5650" spans="1:12" ht="13.2">
      <c r="A5650" s="20" t="s">
        <v>36850</v>
      </c>
      <c r="B5650" s="1">
        <v>4</v>
      </c>
      <c r="D5650" s="1" t="s">
        <v>10347</v>
      </c>
      <c r="E5650" s="1" t="s">
        <v>21495</v>
      </c>
      <c r="H5650" s="1" t="s">
        <v>36377</v>
      </c>
      <c r="I5650" s="4"/>
      <c r="J5650" s="4" t="str">
        <f ca="1">IFERROR(__xludf.DUMMYFUNCTION("LEFT(INDEX(SPLIT(L5650, "" ""), 4), 2)"),"10")</f>
        <v>10</v>
      </c>
      <c r="K5650" s="1" t="s">
        <v>27197</v>
      </c>
      <c r="L5650" s="1" t="s">
        <v>36377</v>
      </c>
    </row>
    <row r="5651" spans="1:12" ht="13.2">
      <c r="A5651" s="20" t="s">
        <v>18929</v>
      </c>
      <c r="B5651" s="1">
        <v>5</v>
      </c>
      <c r="D5651" s="1" t="s">
        <v>13578</v>
      </c>
      <c r="E5651" s="1" t="s">
        <v>36851</v>
      </c>
      <c r="H5651" s="1" t="s">
        <v>36377</v>
      </c>
      <c r="I5651" s="4"/>
      <c r="J5651" s="4" t="str">
        <f ca="1">IFERROR(__xludf.DUMMYFUNCTION("LEFT(INDEX(SPLIT(L5651, "" ""), 4), 2)"),"10")</f>
        <v>10</v>
      </c>
      <c r="K5651" s="1" t="s">
        <v>27738</v>
      </c>
      <c r="L5651" s="1" t="s">
        <v>36377</v>
      </c>
    </row>
    <row r="5652" spans="1:12" ht="13.2">
      <c r="A5652" s="20" t="s">
        <v>18929</v>
      </c>
      <c r="B5652" s="1">
        <v>5</v>
      </c>
      <c r="D5652" s="1" t="s">
        <v>13043</v>
      </c>
      <c r="E5652" s="1" t="s">
        <v>36852</v>
      </c>
      <c r="H5652" s="1" t="s">
        <v>36377</v>
      </c>
      <c r="I5652" s="4"/>
      <c r="J5652" s="4" t="str">
        <f ca="1">IFERROR(__xludf.DUMMYFUNCTION("LEFT(INDEX(SPLIT(L5652, "" ""), 4), 2)"),"10")</f>
        <v>10</v>
      </c>
      <c r="K5652" s="1" t="s">
        <v>27738</v>
      </c>
      <c r="L5652" s="1" t="s">
        <v>36377</v>
      </c>
    </row>
    <row r="5653" spans="1:12" ht="13.2">
      <c r="A5653" s="20" t="s">
        <v>18929</v>
      </c>
      <c r="B5653" s="1">
        <v>3</v>
      </c>
      <c r="D5653" s="1" t="s">
        <v>13578</v>
      </c>
      <c r="E5653" s="1" t="s">
        <v>36853</v>
      </c>
      <c r="H5653" s="1" t="s">
        <v>36377</v>
      </c>
      <c r="I5653" s="4"/>
      <c r="J5653" s="4" t="str">
        <f ca="1">IFERROR(__xludf.DUMMYFUNCTION("LEFT(INDEX(SPLIT(L5653, "" ""), 4), 2)"),"10")</f>
        <v>10</v>
      </c>
      <c r="K5653" s="1" t="s">
        <v>27738</v>
      </c>
      <c r="L5653" s="1" t="s">
        <v>36377</v>
      </c>
    </row>
    <row r="5654" spans="1:12" ht="13.2">
      <c r="A5654" s="20" t="s">
        <v>18929</v>
      </c>
      <c r="B5654" s="1">
        <v>5</v>
      </c>
      <c r="D5654" s="1" t="s">
        <v>13578</v>
      </c>
      <c r="E5654" s="1" t="s">
        <v>36854</v>
      </c>
      <c r="H5654" s="1" t="s">
        <v>36377</v>
      </c>
      <c r="I5654" s="4"/>
      <c r="J5654" s="4" t="str">
        <f ca="1">IFERROR(__xludf.DUMMYFUNCTION("LEFT(INDEX(SPLIT(L5654, "" ""), 4), 2)"),"10")</f>
        <v>10</v>
      </c>
      <c r="K5654" s="1" t="s">
        <v>27738</v>
      </c>
      <c r="L5654" s="1" t="s">
        <v>36377</v>
      </c>
    </row>
    <row r="5655" spans="1:12" ht="13.2">
      <c r="A5655" s="20" t="s">
        <v>18929</v>
      </c>
      <c r="B5655" s="1">
        <v>5</v>
      </c>
      <c r="D5655" s="1" t="s">
        <v>13043</v>
      </c>
      <c r="E5655" s="1" t="s">
        <v>36855</v>
      </c>
      <c r="H5655" s="1" t="s">
        <v>36377</v>
      </c>
      <c r="I5655" s="4"/>
      <c r="J5655" s="4" t="str">
        <f ca="1">IFERROR(__xludf.DUMMYFUNCTION("LEFT(INDEX(SPLIT(L5655, "" ""), 4), 2)"),"10")</f>
        <v>10</v>
      </c>
      <c r="K5655" s="1" t="s">
        <v>27738</v>
      </c>
      <c r="L5655" s="1" t="s">
        <v>36377</v>
      </c>
    </row>
    <row r="5656" spans="1:12" ht="13.2">
      <c r="A5656" s="20" t="s">
        <v>18929</v>
      </c>
      <c r="B5656" s="1">
        <v>5</v>
      </c>
      <c r="D5656" s="1" t="s">
        <v>13043</v>
      </c>
      <c r="E5656" s="1" t="s">
        <v>36856</v>
      </c>
      <c r="H5656" s="1" t="s">
        <v>36377</v>
      </c>
      <c r="I5656" s="4"/>
      <c r="J5656" s="4" t="str">
        <f ca="1">IFERROR(__xludf.DUMMYFUNCTION("LEFT(INDEX(SPLIT(L5656, "" ""), 4), 2)"),"10")</f>
        <v>10</v>
      </c>
      <c r="K5656" s="1" t="s">
        <v>27738</v>
      </c>
      <c r="L5656" s="1" t="s">
        <v>36377</v>
      </c>
    </row>
    <row r="5657" spans="1:12" ht="13.2">
      <c r="A5657" s="20" t="s">
        <v>18929</v>
      </c>
      <c r="B5657" s="1">
        <v>5</v>
      </c>
      <c r="D5657" s="1" t="s">
        <v>13043</v>
      </c>
      <c r="E5657" s="1" t="s">
        <v>36857</v>
      </c>
      <c r="H5657" s="1" t="s">
        <v>36377</v>
      </c>
      <c r="I5657" s="4"/>
      <c r="J5657" s="4" t="str">
        <f ca="1">IFERROR(__xludf.DUMMYFUNCTION("LEFT(INDEX(SPLIT(L5657, "" ""), 4), 2)"),"10")</f>
        <v>10</v>
      </c>
      <c r="K5657" s="1" t="s">
        <v>27738</v>
      </c>
      <c r="L5657" s="1" t="s">
        <v>36377</v>
      </c>
    </row>
    <row r="5658" spans="1:12" ht="13.2">
      <c r="A5658" s="20" t="s">
        <v>18929</v>
      </c>
      <c r="B5658" s="1">
        <v>5</v>
      </c>
      <c r="D5658" s="1" t="s">
        <v>13578</v>
      </c>
      <c r="E5658" s="1" t="s">
        <v>36858</v>
      </c>
      <c r="H5658" s="1" t="s">
        <v>36377</v>
      </c>
      <c r="I5658" s="4"/>
      <c r="J5658" s="4" t="str">
        <f ca="1">IFERROR(__xludf.DUMMYFUNCTION("LEFT(INDEX(SPLIT(L5658, "" ""), 4), 2)"),"10")</f>
        <v>10</v>
      </c>
      <c r="K5658" s="1" t="s">
        <v>27738</v>
      </c>
      <c r="L5658" s="1" t="s">
        <v>36377</v>
      </c>
    </row>
    <row r="5659" spans="1:12" ht="13.2">
      <c r="A5659" s="20" t="s">
        <v>18929</v>
      </c>
      <c r="B5659" s="1">
        <v>5</v>
      </c>
      <c r="D5659" s="1" t="s">
        <v>13043</v>
      </c>
      <c r="E5659" s="1" t="s">
        <v>36859</v>
      </c>
      <c r="H5659" s="1" t="s">
        <v>36377</v>
      </c>
      <c r="I5659" s="4"/>
      <c r="J5659" s="4" t="str">
        <f ca="1">IFERROR(__xludf.DUMMYFUNCTION("LEFT(INDEX(SPLIT(L5659, "" ""), 4), 2)"),"10")</f>
        <v>10</v>
      </c>
      <c r="K5659" s="1" t="s">
        <v>27738</v>
      </c>
      <c r="L5659" s="1" t="s">
        <v>36377</v>
      </c>
    </row>
    <row r="5660" spans="1:12" ht="13.2">
      <c r="A5660" s="20" t="s">
        <v>18929</v>
      </c>
      <c r="B5660" s="1">
        <v>5</v>
      </c>
      <c r="D5660" s="1" t="s">
        <v>13043</v>
      </c>
      <c r="E5660" s="1" t="s">
        <v>36860</v>
      </c>
      <c r="H5660" s="1" t="s">
        <v>36377</v>
      </c>
      <c r="I5660" s="4"/>
      <c r="J5660" s="4" t="str">
        <f ca="1">IFERROR(__xludf.DUMMYFUNCTION("LEFT(INDEX(SPLIT(L5660, "" ""), 4), 2)"),"10")</f>
        <v>10</v>
      </c>
      <c r="K5660" s="1" t="s">
        <v>27738</v>
      </c>
      <c r="L5660" s="1" t="s">
        <v>36377</v>
      </c>
    </row>
    <row r="5661" spans="1:12" ht="13.2">
      <c r="A5661" s="20" t="s">
        <v>18929</v>
      </c>
      <c r="B5661" s="1">
        <v>5</v>
      </c>
      <c r="D5661" s="1" t="s">
        <v>13043</v>
      </c>
      <c r="E5661" s="1" t="s">
        <v>36861</v>
      </c>
      <c r="H5661" s="1" t="s">
        <v>36377</v>
      </c>
      <c r="I5661" s="4"/>
      <c r="J5661" s="4" t="str">
        <f ca="1">IFERROR(__xludf.DUMMYFUNCTION("LEFT(INDEX(SPLIT(L5661, "" ""), 4), 2)"),"10")</f>
        <v>10</v>
      </c>
      <c r="K5661" s="1" t="s">
        <v>27738</v>
      </c>
      <c r="L5661" s="1" t="s">
        <v>36377</v>
      </c>
    </row>
    <row r="5662" spans="1:12" ht="13.2">
      <c r="A5662" s="20" t="s">
        <v>18929</v>
      </c>
      <c r="B5662" s="1">
        <v>5</v>
      </c>
      <c r="D5662" s="1" t="s">
        <v>13043</v>
      </c>
      <c r="E5662" s="1" t="s">
        <v>36862</v>
      </c>
      <c r="H5662" s="1" t="s">
        <v>36377</v>
      </c>
      <c r="I5662" s="4"/>
      <c r="J5662" s="4" t="str">
        <f ca="1">IFERROR(__xludf.DUMMYFUNCTION("LEFT(INDEX(SPLIT(L5662, "" ""), 4), 2)"),"10")</f>
        <v>10</v>
      </c>
      <c r="K5662" s="1" t="s">
        <v>27738</v>
      </c>
      <c r="L5662" s="1" t="s">
        <v>36377</v>
      </c>
    </row>
    <row r="5663" spans="1:12" ht="13.2">
      <c r="A5663" s="20" t="s">
        <v>18873</v>
      </c>
      <c r="B5663" s="1">
        <v>5</v>
      </c>
      <c r="D5663" s="1" t="s">
        <v>10293</v>
      </c>
      <c r="E5663" s="1" t="s">
        <v>1525</v>
      </c>
      <c r="H5663" s="1" t="s">
        <v>36377</v>
      </c>
      <c r="I5663" s="4"/>
      <c r="J5663" s="4" t="str">
        <f ca="1">IFERROR(__xludf.DUMMYFUNCTION("LEFT(INDEX(SPLIT(L5663, "" ""), 4), 2)"),"10")</f>
        <v>10</v>
      </c>
      <c r="K5663" s="1" t="s">
        <v>27197</v>
      </c>
      <c r="L5663" s="1" t="s">
        <v>36377</v>
      </c>
    </row>
    <row r="5664" spans="1:12" ht="13.2">
      <c r="A5664" s="20" t="s">
        <v>18929</v>
      </c>
      <c r="B5664" s="1">
        <v>5</v>
      </c>
      <c r="D5664" s="1" t="s">
        <v>13578</v>
      </c>
      <c r="E5664" s="1" t="s">
        <v>36863</v>
      </c>
      <c r="H5664" s="1" t="s">
        <v>36377</v>
      </c>
      <c r="I5664" s="4"/>
      <c r="J5664" s="4" t="str">
        <f ca="1">IFERROR(__xludf.DUMMYFUNCTION("LEFT(INDEX(SPLIT(L5664, "" ""), 4), 2)"),"10")</f>
        <v>10</v>
      </c>
      <c r="K5664" s="1" t="s">
        <v>27738</v>
      </c>
      <c r="L5664" s="1" t="s">
        <v>36377</v>
      </c>
    </row>
    <row r="5665" spans="1:12" ht="13.2">
      <c r="A5665" s="20" t="s">
        <v>20554</v>
      </c>
      <c r="B5665" s="1">
        <v>5</v>
      </c>
      <c r="D5665" s="1" t="s">
        <v>13043</v>
      </c>
      <c r="E5665" s="1" t="s">
        <v>36864</v>
      </c>
      <c r="H5665" s="1" t="s">
        <v>36377</v>
      </c>
      <c r="I5665" s="4"/>
      <c r="J5665" s="4" t="str">
        <f ca="1">IFERROR(__xludf.DUMMYFUNCTION("LEFT(INDEX(SPLIT(L5665, "" ""), 4), 2)"),"10")</f>
        <v>10</v>
      </c>
      <c r="K5665" s="1" t="s">
        <v>27197</v>
      </c>
      <c r="L5665" s="1" t="s">
        <v>36377</v>
      </c>
    </row>
    <row r="5666" spans="1:12" ht="13.2">
      <c r="A5666" s="20" t="s">
        <v>18929</v>
      </c>
      <c r="B5666" s="1">
        <v>5</v>
      </c>
      <c r="D5666" s="1" t="s">
        <v>13043</v>
      </c>
      <c r="E5666" s="1" t="s">
        <v>36865</v>
      </c>
      <c r="H5666" s="1" t="s">
        <v>36377</v>
      </c>
      <c r="I5666" s="4"/>
      <c r="J5666" s="4" t="str">
        <f ca="1">IFERROR(__xludf.DUMMYFUNCTION("LEFT(INDEX(SPLIT(L5666, "" ""), 4), 2)"),"10")</f>
        <v>10</v>
      </c>
      <c r="K5666" s="1" t="s">
        <v>27738</v>
      </c>
      <c r="L5666" s="1" t="s">
        <v>36377</v>
      </c>
    </row>
    <row r="5667" spans="1:12" ht="13.2">
      <c r="A5667" s="20" t="s">
        <v>18929</v>
      </c>
      <c r="B5667" s="1">
        <v>5</v>
      </c>
      <c r="D5667" s="1" t="s">
        <v>13043</v>
      </c>
      <c r="E5667" s="1" t="s">
        <v>36866</v>
      </c>
      <c r="H5667" s="1" t="s">
        <v>36377</v>
      </c>
      <c r="I5667" s="4"/>
      <c r="J5667" s="4" t="str">
        <f ca="1">IFERROR(__xludf.DUMMYFUNCTION("LEFT(INDEX(SPLIT(L5667, "" ""), 4), 2)"),"10")</f>
        <v>10</v>
      </c>
      <c r="K5667" s="1" t="s">
        <v>27738</v>
      </c>
      <c r="L5667" s="1" t="s">
        <v>36377</v>
      </c>
    </row>
    <row r="5668" spans="1:12" ht="13.2">
      <c r="A5668" s="20" t="s">
        <v>18973</v>
      </c>
      <c r="B5668" s="1">
        <v>5</v>
      </c>
      <c r="D5668" s="1" t="s">
        <v>13043</v>
      </c>
      <c r="E5668" s="1" t="s">
        <v>36867</v>
      </c>
      <c r="H5668" s="1" t="s">
        <v>36377</v>
      </c>
      <c r="I5668" s="4"/>
      <c r="J5668" s="4" t="str">
        <f ca="1">IFERROR(__xludf.DUMMYFUNCTION("LEFT(INDEX(SPLIT(L5668, "" ""), 4), 2)"),"10")</f>
        <v>10</v>
      </c>
      <c r="K5668" s="1" t="s">
        <v>27197</v>
      </c>
      <c r="L5668" s="1" t="s">
        <v>36377</v>
      </c>
    </row>
    <row r="5669" spans="1:12" ht="13.2">
      <c r="A5669" s="20" t="s">
        <v>3482</v>
      </c>
      <c r="B5669" s="1">
        <v>5</v>
      </c>
      <c r="D5669" s="1" t="s">
        <v>19372</v>
      </c>
      <c r="E5669" s="1" t="s">
        <v>1653</v>
      </c>
      <c r="H5669" s="1" t="s">
        <v>36377</v>
      </c>
      <c r="I5669" s="4"/>
      <c r="J5669" s="4" t="str">
        <f ca="1">IFERROR(__xludf.DUMMYFUNCTION("LEFT(INDEX(SPLIT(L5669, "" ""), 4), 2)"),"10")</f>
        <v>10</v>
      </c>
      <c r="K5669" s="1" t="s">
        <v>27197</v>
      </c>
      <c r="L5669" s="1" t="s">
        <v>36377</v>
      </c>
    </row>
    <row r="5670" spans="1:12" ht="13.2">
      <c r="A5670" s="20" t="s">
        <v>18929</v>
      </c>
      <c r="B5670" s="1">
        <v>5</v>
      </c>
      <c r="D5670" s="1" t="s">
        <v>13578</v>
      </c>
      <c r="E5670" s="1" t="s">
        <v>36868</v>
      </c>
      <c r="H5670" s="1" t="s">
        <v>36377</v>
      </c>
      <c r="I5670" s="4"/>
      <c r="J5670" s="4" t="str">
        <f ca="1">IFERROR(__xludf.DUMMYFUNCTION("LEFT(INDEX(SPLIT(L5670, "" ""), 4), 2)"),"10")</f>
        <v>10</v>
      </c>
      <c r="K5670" s="1" t="s">
        <v>27738</v>
      </c>
      <c r="L5670" s="1" t="s">
        <v>36377</v>
      </c>
    </row>
    <row r="5671" spans="1:12" ht="13.2">
      <c r="A5671" s="20" t="s">
        <v>18929</v>
      </c>
      <c r="B5671" s="1">
        <v>5</v>
      </c>
      <c r="D5671" s="1" t="s">
        <v>13043</v>
      </c>
      <c r="E5671" s="1" t="s">
        <v>32582</v>
      </c>
      <c r="H5671" s="1" t="s">
        <v>36377</v>
      </c>
      <c r="I5671" s="4"/>
      <c r="J5671" s="4" t="str">
        <f ca="1">IFERROR(__xludf.DUMMYFUNCTION("LEFT(INDEX(SPLIT(L5671, "" ""), 4), 2)"),"10")</f>
        <v>10</v>
      </c>
      <c r="K5671" s="1" t="s">
        <v>27738</v>
      </c>
      <c r="L5671" s="1" t="s">
        <v>36377</v>
      </c>
    </row>
    <row r="5672" spans="1:12" ht="13.2">
      <c r="A5672" s="20" t="s">
        <v>19158</v>
      </c>
      <c r="B5672" s="1">
        <v>5</v>
      </c>
      <c r="D5672" s="1" t="s">
        <v>19372</v>
      </c>
      <c r="E5672" s="1" t="s">
        <v>1525</v>
      </c>
      <c r="H5672" s="1" t="s">
        <v>36377</v>
      </c>
      <c r="I5672" s="4"/>
      <c r="J5672" s="4" t="str">
        <f ca="1">IFERROR(__xludf.DUMMYFUNCTION("LEFT(INDEX(SPLIT(L5672, "" ""), 4), 2)"),"10")</f>
        <v>10</v>
      </c>
      <c r="K5672" s="1" t="s">
        <v>27197</v>
      </c>
      <c r="L5672" s="1" t="s">
        <v>36377</v>
      </c>
    </row>
    <row r="5673" spans="1:12" ht="13.2">
      <c r="A5673" s="20" t="s">
        <v>18973</v>
      </c>
      <c r="B5673" s="1">
        <v>5</v>
      </c>
      <c r="D5673" s="1" t="s">
        <v>13043</v>
      </c>
      <c r="E5673" s="1" t="s">
        <v>1653</v>
      </c>
      <c r="H5673" s="1" t="s">
        <v>36377</v>
      </c>
      <c r="I5673" s="4"/>
      <c r="J5673" s="4" t="str">
        <f ca="1">IFERROR(__xludf.DUMMYFUNCTION("LEFT(INDEX(SPLIT(L5673, "" ""), 4), 2)"),"10")</f>
        <v>10</v>
      </c>
      <c r="K5673" s="1" t="s">
        <v>27197</v>
      </c>
      <c r="L5673" s="1" t="s">
        <v>36377</v>
      </c>
    </row>
    <row r="5674" spans="1:12" ht="13.2">
      <c r="A5674" s="20" t="s">
        <v>18929</v>
      </c>
      <c r="B5674" s="1">
        <v>5</v>
      </c>
      <c r="D5674" s="1" t="s">
        <v>13043</v>
      </c>
      <c r="E5674" s="1" t="s">
        <v>36869</v>
      </c>
      <c r="H5674" s="1" t="s">
        <v>36377</v>
      </c>
      <c r="I5674" s="4"/>
      <c r="J5674" s="4" t="str">
        <f ca="1">IFERROR(__xludf.DUMMYFUNCTION("LEFT(INDEX(SPLIT(L5674, "" ""), 4), 2)"),"10")</f>
        <v>10</v>
      </c>
      <c r="K5674" s="1" t="s">
        <v>27738</v>
      </c>
      <c r="L5674" s="1" t="s">
        <v>36377</v>
      </c>
    </row>
    <row r="5675" spans="1:12" ht="13.2">
      <c r="A5675" s="20" t="s">
        <v>18929</v>
      </c>
      <c r="B5675" s="1">
        <v>5</v>
      </c>
      <c r="D5675" s="1" t="s">
        <v>19372</v>
      </c>
      <c r="E5675" s="1" t="s">
        <v>36870</v>
      </c>
      <c r="H5675" s="1" t="s">
        <v>36377</v>
      </c>
      <c r="I5675" s="4"/>
      <c r="J5675" s="4" t="str">
        <f ca="1">IFERROR(__xludf.DUMMYFUNCTION("LEFT(INDEX(SPLIT(L5675, "" ""), 4), 2)"),"10")</f>
        <v>10</v>
      </c>
      <c r="K5675" s="1" t="s">
        <v>27738</v>
      </c>
      <c r="L5675" s="1" t="s">
        <v>36377</v>
      </c>
    </row>
    <row r="5676" spans="1:12" ht="13.2">
      <c r="A5676" s="20" t="s">
        <v>18929</v>
      </c>
      <c r="B5676" s="1">
        <v>5</v>
      </c>
      <c r="C5676" s="1" t="s">
        <v>36871</v>
      </c>
      <c r="D5676" s="1" t="s">
        <v>13043</v>
      </c>
      <c r="E5676" s="1" t="s">
        <v>27738</v>
      </c>
      <c r="H5676" s="1" t="s">
        <v>36377</v>
      </c>
      <c r="I5676" s="4"/>
      <c r="J5676" s="4" t="str">
        <f ca="1">IFERROR(__xludf.DUMMYFUNCTION("LEFT(INDEX(SPLIT(L5676, "" ""), 4), 2)"),"10")</f>
        <v>10</v>
      </c>
      <c r="L5676" s="1" t="s">
        <v>36377</v>
      </c>
    </row>
    <row r="5677" spans="1:12" ht="13.2">
      <c r="A5677" s="20" t="s">
        <v>36872</v>
      </c>
      <c r="B5677" s="1">
        <v>5</v>
      </c>
      <c r="C5677" s="1" t="s">
        <v>36873</v>
      </c>
      <c r="D5677" s="1" t="s">
        <v>13578</v>
      </c>
      <c r="E5677" s="1" t="s">
        <v>36874</v>
      </c>
      <c r="H5677" s="1" t="s">
        <v>36875</v>
      </c>
      <c r="I5677" s="4"/>
      <c r="J5677" s="4" t="str">
        <f ca="1">IFERROR(__xludf.DUMMYFUNCTION("LEFT(INDEX(SPLIT(L5677, "" ""), 4), 2)"),"10")</f>
        <v>10</v>
      </c>
      <c r="K5677" s="1" t="s">
        <v>32115</v>
      </c>
      <c r="L5677" s="1" t="s">
        <v>36875</v>
      </c>
    </row>
    <row r="5678" spans="1:12" ht="13.2">
      <c r="A5678" s="20" t="s">
        <v>5948</v>
      </c>
      <c r="B5678" s="1">
        <v>5</v>
      </c>
      <c r="C5678" s="1" t="s">
        <v>36876</v>
      </c>
      <c r="D5678" s="1" t="s">
        <v>13578</v>
      </c>
      <c r="E5678" s="1" t="s">
        <v>36877</v>
      </c>
      <c r="H5678" s="1" t="s">
        <v>36875</v>
      </c>
      <c r="I5678" s="4"/>
      <c r="J5678" s="4" t="str">
        <f ca="1">IFERROR(__xludf.DUMMYFUNCTION("LEFT(INDEX(SPLIT(L5678, "" ""), 4), 2)"),"10")</f>
        <v>10</v>
      </c>
      <c r="K5678" s="1" t="s">
        <v>30155</v>
      </c>
      <c r="L5678" s="1" t="s">
        <v>36875</v>
      </c>
    </row>
    <row r="5679" spans="1:12" ht="13.2">
      <c r="A5679" s="20" t="s">
        <v>36264</v>
      </c>
      <c r="B5679" s="1">
        <v>5</v>
      </c>
      <c r="C5679" s="1" t="s">
        <v>36878</v>
      </c>
      <c r="D5679" s="1" t="s">
        <v>13578</v>
      </c>
      <c r="E5679" s="1" t="s">
        <v>36879</v>
      </c>
      <c r="H5679" s="1" t="s">
        <v>36875</v>
      </c>
      <c r="I5679" s="4"/>
      <c r="J5679" s="4" t="str">
        <f ca="1">IFERROR(__xludf.DUMMYFUNCTION("LEFT(INDEX(SPLIT(L5679, "" ""), 4), 2)"),"10")</f>
        <v>10</v>
      </c>
      <c r="K5679" s="1" t="s">
        <v>30155</v>
      </c>
      <c r="L5679" s="1" t="s">
        <v>36875</v>
      </c>
    </row>
    <row r="5680" spans="1:12" ht="13.2">
      <c r="A5680" s="20" t="s">
        <v>36880</v>
      </c>
      <c r="B5680" s="1">
        <v>5</v>
      </c>
      <c r="C5680" s="1" t="s">
        <v>36881</v>
      </c>
      <c r="D5680" s="1" t="s">
        <v>13578</v>
      </c>
      <c r="E5680" s="1" t="s">
        <v>36882</v>
      </c>
      <c r="H5680" s="1" t="s">
        <v>36875</v>
      </c>
      <c r="I5680" s="4"/>
      <c r="J5680" s="4" t="str">
        <f ca="1">IFERROR(__xludf.DUMMYFUNCTION("LEFT(INDEX(SPLIT(L5680, "" ""), 4), 2)"),"10")</f>
        <v>10</v>
      </c>
      <c r="K5680" s="1" t="s">
        <v>28475</v>
      </c>
      <c r="L5680" s="1" t="s">
        <v>36875</v>
      </c>
    </row>
    <row r="5681" spans="1:12" ht="13.2">
      <c r="A5681" s="20" t="s">
        <v>36883</v>
      </c>
      <c r="B5681" s="1">
        <v>5</v>
      </c>
      <c r="C5681" s="1" t="s">
        <v>36884</v>
      </c>
      <c r="D5681" s="1" t="s">
        <v>13578</v>
      </c>
      <c r="E5681" s="1" t="s">
        <v>36885</v>
      </c>
      <c r="H5681" s="1" t="s">
        <v>36875</v>
      </c>
      <c r="I5681" s="4"/>
      <c r="J5681" s="4" t="str">
        <f ca="1">IFERROR(__xludf.DUMMYFUNCTION("LEFT(INDEX(SPLIT(L5681, "" ""), 4), 2)"),"10")</f>
        <v>10</v>
      </c>
      <c r="K5681" s="1" t="s">
        <v>30155</v>
      </c>
      <c r="L5681" s="1" t="s">
        <v>36875</v>
      </c>
    </row>
    <row r="5682" spans="1:12" ht="13.2">
      <c r="A5682" s="20" t="s">
        <v>18398</v>
      </c>
      <c r="B5682" s="1">
        <v>5</v>
      </c>
      <c r="C5682" s="1" t="s">
        <v>36886</v>
      </c>
      <c r="D5682" s="1" t="s">
        <v>13578</v>
      </c>
      <c r="E5682" s="1" t="s">
        <v>36887</v>
      </c>
      <c r="H5682" s="1" t="s">
        <v>36875</v>
      </c>
      <c r="I5682" s="4"/>
      <c r="J5682" s="4" t="str">
        <f ca="1">IFERROR(__xludf.DUMMYFUNCTION("LEFT(INDEX(SPLIT(L5682, "" ""), 4), 2)"),"10")</f>
        <v>10</v>
      </c>
      <c r="K5682" s="1" t="s">
        <v>26702</v>
      </c>
      <c r="L5682" s="1" t="s">
        <v>36875</v>
      </c>
    </row>
    <row r="5683" spans="1:12" ht="13.2">
      <c r="A5683" s="20" t="s">
        <v>36888</v>
      </c>
      <c r="B5683" s="1">
        <v>5</v>
      </c>
      <c r="C5683" s="1" t="s">
        <v>36889</v>
      </c>
      <c r="D5683" s="1" t="s">
        <v>13578</v>
      </c>
      <c r="E5683" s="1" t="s">
        <v>36890</v>
      </c>
      <c r="H5683" s="1" t="s">
        <v>36875</v>
      </c>
      <c r="I5683" s="4"/>
      <c r="J5683" s="4" t="str">
        <f ca="1">IFERROR(__xludf.DUMMYFUNCTION("LEFT(INDEX(SPLIT(L5683, "" ""), 4), 2)"),"10")</f>
        <v>10</v>
      </c>
      <c r="K5683" s="1" t="s">
        <v>30155</v>
      </c>
      <c r="L5683" s="1" t="s">
        <v>36875</v>
      </c>
    </row>
    <row r="5684" spans="1:12" ht="13.2">
      <c r="A5684" s="20" t="s">
        <v>36891</v>
      </c>
      <c r="B5684" s="1">
        <v>5</v>
      </c>
      <c r="C5684" s="1" t="s">
        <v>36892</v>
      </c>
      <c r="D5684" s="1" t="s">
        <v>13043</v>
      </c>
      <c r="E5684" s="1" t="s">
        <v>36893</v>
      </c>
      <c r="H5684" s="1" t="s">
        <v>36875</v>
      </c>
      <c r="I5684" s="4"/>
      <c r="J5684" s="4" t="str">
        <f ca="1">IFERROR(__xludf.DUMMYFUNCTION("LEFT(INDEX(SPLIT(L5684, "" ""), 4), 2)"),"10")</f>
        <v>10</v>
      </c>
      <c r="K5684" s="1" t="s">
        <v>28475</v>
      </c>
      <c r="L5684" s="1" t="s">
        <v>36875</v>
      </c>
    </row>
    <row r="5685" spans="1:12" ht="13.2">
      <c r="A5685" s="20" t="s">
        <v>3831</v>
      </c>
      <c r="B5685" s="1">
        <v>5</v>
      </c>
      <c r="C5685" s="1" t="s">
        <v>36894</v>
      </c>
      <c r="D5685" s="1" t="s">
        <v>13578</v>
      </c>
      <c r="E5685" s="1" t="s">
        <v>36895</v>
      </c>
      <c r="H5685" s="1" t="s">
        <v>36875</v>
      </c>
      <c r="I5685" s="4"/>
      <c r="J5685" s="4" t="str">
        <f ca="1">IFERROR(__xludf.DUMMYFUNCTION("LEFT(INDEX(SPLIT(L5685, "" ""), 4), 2)"),"10")</f>
        <v>10</v>
      </c>
      <c r="K5685" s="1" t="s">
        <v>28396</v>
      </c>
      <c r="L5685" s="1" t="s">
        <v>36875</v>
      </c>
    </row>
    <row r="5686" spans="1:12" ht="13.2">
      <c r="A5686" s="20" t="s">
        <v>26565</v>
      </c>
      <c r="B5686" s="1">
        <v>5</v>
      </c>
      <c r="C5686" s="1" t="s">
        <v>36896</v>
      </c>
      <c r="D5686" s="1" t="s">
        <v>13578</v>
      </c>
      <c r="E5686" s="1" t="s">
        <v>36897</v>
      </c>
      <c r="H5686" s="1" t="s">
        <v>36875</v>
      </c>
      <c r="I5686" s="4"/>
      <c r="J5686" s="4" t="str">
        <f ca="1">IFERROR(__xludf.DUMMYFUNCTION("LEFT(INDEX(SPLIT(L5686, "" ""), 4), 2)"),"10")</f>
        <v>10</v>
      </c>
      <c r="K5686" s="1" t="s">
        <v>28396</v>
      </c>
      <c r="L5686" s="1" t="s">
        <v>36875</v>
      </c>
    </row>
    <row r="5687" spans="1:12" ht="13.2">
      <c r="A5687" s="20" t="s">
        <v>36898</v>
      </c>
      <c r="B5687" s="1">
        <v>5</v>
      </c>
      <c r="C5687" s="1" t="s">
        <v>36899</v>
      </c>
      <c r="D5687" s="1" t="s">
        <v>13578</v>
      </c>
      <c r="E5687" s="1" t="s">
        <v>36900</v>
      </c>
      <c r="H5687" s="1" t="s">
        <v>36875</v>
      </c>
      <c r="I5687" s="4"/>
      <c r="J5687" s="4" t="str">
        <f ca="1">IFERROR(__xludf.DUMMYFUNCTION("LEFT(INDEX(SPLIT(L5687, "" ""), 4), 2)"),"10")</f>
        <v>10</v>
      </c>
      <c r="K5687" s="1" t="s">
        <v>26621</v>
      </c>
      <c r="L5687" s="1" t="s">
        <v>36875</v>
      </c>
    </row>
    <row r="5688" spans="1:12" ht="13.2">
      <c r="A5688" s="20" t="s">
        <v>30522</v>
      </c>
      <c r="B5688" s="1">
        <v>5</v>
      </c>
      <c r="C5688" s="1" t="s">
        <v>36901</v>
      </c>
      <c r="D5688" s="1" t="s">
        <v>13578</v>
      </c>
      <c r="E5688" s="1" t="s">
        <v>36902</v>
      </c>
      <c r="H5688" s="1" t="s">
        <v>36875</v>
      </c>
      <c r="I5688" s="4"/>
      <c r="J5688" s="4" t="str">
        <f ca="1">IFERROR(__xludf.DUMMYFUNCTION("LEFT(INDEX(SPLIT(L5688, "" ""), 4), 2)"),"10")</f>
        <v>10</v>
      </c>
      <c r="K5688" s="1" t="s">
        <v>30155</v>
      </c>
      <c r="L5688" s="1" t="s">
        <v>36875</v>
      </c>
    </row>
    <row r="5689" spans="1:12" ht="13.2">
      <c r="A5689" s="20" t="s">
        <v>35441</v>
      </c>
      <c r="B5689" s="1">
        <v>3</v>
      </c>
      <c r="C5689" s="1" t="s">
        <v>36903</v>
      </c>
      <c r="D5689" s="1" t="s">
        <v>13578</v>
      </c>
      <c r="E5689" s="1" t="s">
        <v>36903</v>
      </c>
      <c r="H5689" s="1" t="s">
        <v>36875</v>
      </c>
      <c r="I5689" s="4"/>
      <c r="J5689" s="4" t="str">
        <f ca="1">IFERROR(__xludf.DUMMYFUNCTION("LEFT(INDEX(SPLIT(L5689, "" ""), 4), 2)"),"10")</f>
        <v>10</v>
      </c>
      <c r="K5689" s="1" t="s">
        <v>30155</v>
      </c>
      <c r="L5689" s="1" t="s">
        <v>36875</v>
      </c>
    </row>
    <row r="5690" spans="1:12" ht="13.2">
      <c r="A5690" s="20" t="s">
        <v>36904</v>
      </c>
      <c r="B5690" s="1">
        <v>5</v>
      </c>
      <c r="C5690" s="1" t="s">
        <v>36905</v>
      </c>
      <c r="D5690" s="1" t="s">
        <v>13578</v>
      </c>
      <c r="E5690" s="1" t="s">
        <v>36906</v>
      </c>
      <c r="H5690" s="1" t="s">
        <v>36875</v>
      </c>
      <c r="I5690" s="4"/>
      <c r="J5690" s="4" t="str">
        <f ca="1">IFERROR(__xludf.DUMMYFUNCTION("LEFT(INDEX(SPLIT(L5690, "" ""), 4), 2)"),"10")</f>
        <v>10</v>
      </c>
      <c r="K5690" s="1" t="s">
        <v>32115</v>
      </c>
      <c r="L5690" s="1" t="s">
        <v>36875</v>
      </c>
    </row>
    <row r="5691" spans="1:12" ht="13.2">
      <c r="A5691" s="20" t="s">
        <v>36907</v>
      </c>
      <c r="B5691" s="1">
        <v>5</v>
      </c>
      <c r="C5691" s="1" t="s">
        <v>36908</v>
      </c>
      <c r="D5691" s="1" t="s">
        <v>13043</v>
      </c>
      <c r="E5691" s="1" t="s">
        <v>36909</v>
      </c>
      <c r="H5691" s="1" t="s">
        <v>36875</v>
      </c>
      <c r="I5691" s="4"/>
      <c r="J5691" s="4" t="str">
        <f ca="1">IFERROR(__xludf.DUMMYFUNCTION("LEFT(INDEX(SPLIT(L5691, "" ""), 4), 2)"),"10")</f>
        <v>10</v>
      </c>
      <c r="K5691" s="1" t="s">
        <v>26621</v>
      </c>
      <c r="L5691" s="1" t="s">
        <v>36875</v>
      </c>
    </row>
    <row r="5692" spans="1:12" ht="13.2">
      <c r="A5692" s="20" t="s">
        <v>30522</v>
      </c>
      <c r="B5692" s="1">
        <v>5</v>
      </c>
      <c r="C5692" s="1" t="s">
        <v>36910</v>
      </c>
      <c r="D5692" s="1" t="s">
        <v>13578</v>
      </c>
      <c r="E5692" s="1" t="s">
        <v>36911</v>
      </c>
      <c r="H5692" s="1" t="s">
        <v>36875</v>
      </c>
      <c r="I5692" s="4"/>
      <c r="J5692" s="4" t="str">
        <f ca="1">IFERROR(__xludf.DUMMYFUNCTION("LEFT(INDEX(SPLIT(L5692, "" ""), 4), 2)"),"10")</f>
        <v>10</v>
      </c>
      <c r="K5692" s="1" t="s">
        <v>30155</v>
      </c>
      <c r="L5692" s="1" t="s">
        <v>36875</v>
      </c>
    </row>
    <row r="5693" spans="1:12" ht="13.2">
      <c r="A5693" s="20" t="s">
        <v>36912</v>
      </c>
      <c r="B5693" s="1">
        <v>5</v>
      </c>
      <c r="C5693" s="1" t="s">
        <v>36913</v>
      </c>
      <c r="D5693" s="1" t="s">
        <v>13578</v>
      </c>
      <c r="E5693" s="1" t="s">
        <v>36914</v>
      </c>
      <c r="H5693" s="1" t="s">
        <v>36875</v>
      </c>
      <c r="I5693" s="4"/>
      <c r="J5693" s="4" t="str">
        <f ca="1">IFERROR(__xludf.DUMMYFUNCTION("LEFT(INDEX(SPLIT(L5693, "" ""), 4), 2)"),"10")</f>
        <v>10</v>
      </c>
      <c r="K5693" s="1" t="s">
        <v>26875</v>
      </c>
      <c r="L5693" s="1" t="s">
        <v>36875</v>
      </c>
    </row>
    <row r="5694" spans="1:12" ht="13.2">
      <c r="A5694" s="20" t="s">
        <v>36915</v>
      </c>
      <c r="B5694" s="1">
        <v>5</v>
      </c>
      <c r="C5694" s="1" t="s">
        <v>36916</v>
      </c>
      <c r="D5694" s="1" t="s">
        <v>13578</v>
      </c>
      <c r="E5694" s="1" t="s">
        <v>36917</v>
      </c>
      <c r="H5694" s="1" t="s">
        <v>36875</v>
      </c>
      <c r="I5694" s="4"/>
      <c r="J5694" s="4" t="str">
        <f ca="1">IFERROR(__xludf.DUMMYFUNCTION("LEFT(INDEX(SPLIT(L5694, "" ""), 4), 2)"),"10")</f>
        <v>10</v>
      </c>
      <c r="K5694" s="1" t="s">
        <v>32115</v>
      </c>
      <c r="L5694" s="1" t="s">
        <v>36875</v>
      </c>
    </row>
    <row r="5695" spans="1:12" ht="13.2">
      <c r="A5695" s="20" t="s">
        <v>36918</v>
      </c>
      <c r="B5695" s="1">
        <v>5</v>
      </c>
      <c r="C5695" s="1" t="s">
        <v>36919</v>
      </c>
      <c r="D5695" s="1" t="s">
        <v>13043</v>
      </c>
      <c r="E5695" s="1" t="s">
        <v>36920</v>
      </c>
      <c r="H5695" s="1" t="s">
        <v>36875</v>
      </c>
      <c r="I5695" s="4"/>
      <c r="J5695" s="4" t="str">
        <f ca="1">IFERROR(__xludf.DUMMYFUNCTION("LEFT(INDEX(SPLIT(L5695, "" ""), 4), 2)"),"10")</f>
        <v>10</v>
      </c>
      <c r="K5695" s="1" t="s">
        <v>30155</v>
      </c>
      <c r="L5695" s="1" t="s">
        <v>36875</v>
      </c>
    </row>
    <row r="5696" spans="1:12" ht="13.2">
      <c r="A5696" s="20" t="s">
        <v>36921</v>
      </c>
      <c r="B5696" s="1">
        <v>4</v>
      </c>
      <c r="C5696" s="1" t="s">
        <v>36922</v>
      </c>
      <c r="D5696" s="1" t="s">
        <v>13578</v>
      </c>
      <c r="E5696" s="1" t="s">
        <v>36923</v>
      </c>
      <c r="H5696" s="1" t="s">
        <v>36875</v>
      </c>
      <c r="I5696" s="4"/>
      <c r="J5696" s="4" t="str">
        <f ca="1">IFERROR(__xludf.DUMMYFUNCTION("LEFT(INDEX(SPLIT(L5696, "" ""), 4), 2)"),"10")</f>
        <v>10</v>
      </c>
      <c r="K5696" s="1" t="s">
        <v>30155</v>
      </c>
      <c r="L5696" s="1" t="s">
        <v>36875</v>
      </c>
    </row>
    <row r="5697" spans="1:12" ht="13.2">
      <c r="A5697" s="20" t="s">
        <v>36921</v>
      </c>
      <c r="B5697" s="1">
        <v>4</v>
      </c>
      <c r="C5697" s="1" t="s">
        <v>36922</v>
      </c>
      <c r="D5697" s="1" t="s">
        <v>13578</v>
      </c>
      <c r="E5697" s="1" t="s">
        <v>36924</v>
      </c>
      <c r="H5697" s="1" t="s">
        <v>36875</v>
      </c>
      <c r="I5697" s="4"/>
      <c r="J5697" s="4" t="str">
        <f ca="1">IFERROR(__xludf.DUMMYFUNCTION("LEFT(INDEX(SPLIT(L5697, "" ""), 4), 2)"),"10")</f>
        <v>10</v>
      </c>
      <c r="K5697" s="1" t="s">
        <v>30155</v>
      </c>
      <c r="L5697" s="1" t="s">
        <v>36875</v>
      </c>
    </row>
    <row r="5698" spans="1:12" ht="13.2">
      <c r="A5698" s="20" t="s">
        <v>36925</v>
      </c>
      <c r="B5698" s="1">
        <v>5</v>
      </c>
      <c r="C5698" s="1" t="s">
        <v>36926</v>
      </c>
      <c r="D5698" s="1" t="s">
        <v>13578</v>
      </c>
      <c r="E5698" s="1" t="s">
        <v>36926</v>
      </c>
      <c r="H5698" s="1" t="s">
        <v>36875</v>
      </c>
      <c r="I5698" s="4"/>
      <c r="J5698" s="4" t="str">
        <f ca="1">IFERROR(__xludf.DUMMYFUNCTION("LEFT(INDEX(SPLIT(L5698, "" ""), 4), 2)"),"10")</f>
        <v>10</v>
      </c>
      <c r="K5698" s="1" t="s">
        <v>30155</v>
      </c>
      <c r="L5698" s="1" t="s">
        <v>36875</v>
      </c>
    </row>
    <row r="5699" spans="1:12" ht="13.2">
      <c r="A5699" s="20" t="s">
        <v>36927</v>
      </c>
      <c r="B5699" s="1">
        <v>5</v>
      </c>
      <c r="C5699" s="1" t="s">
        <v>36928</v>
      </c>
      <c r="D5699" s="1" t="s">
        <v>13043</v>
      </c>
      <c r="E5699" s="1" t="s">
        <v>36929</v>
      </c>
      <c r="H5699" s="1" t="s">
        <v>36875</v>
      </c>
      <c r="I5699" s="4"/>
      <c r="J5699" s="4" t="str">
        <f ca="1">IFERROR(__xludf.DUMMYFUNCTION("LEFT(INDEX(SPLIT(L5699, "" ""), 4), 2)"),"10")</f>
        <v>10</v>
      </c>
      <c r="K5699" s="1" t="s">
        <v>28396</v>
      </c>
      <c r="L5699" s="1" t="s">
        <v>36875</v>
      </c>
    </row>
    <row r="5700" spans="1:12" ht="13.2">
      <c r="A5700" s="20" t="s">
        <v>36930</v>
      </c>
      <c r="B5700" s="1">
        <v>5</v>
      </c>
      <c r="C5700" s="1" t="s">
        <v>36931</v>
      </c>
      <c r="D5700" s="1" t="s">
        <v>13578</v>
      </c>
      <c r="E5700" s="1" t="s">
        <v>36932</v>
      </c>
      <c r="H5700" s="1" t="s">
        <v>36875</v>
      </c>
      <c r="I5700" s="4"/>
      <c r="J5700" s="4" t="str">
        <f ca="1">IFERROR(__xludf.DUMMYFUNCTION("LEFT(INDEX(SPLIT(L5700, "" ""), 4), 2)"),"10")</f>
        <v>10</v>
      </c>
      <c r="K5700" s="1" t="s">
        <v>28475</v>
      </c>
      <c r="L5700" s="1" t="s">
        <v>36875</v>
      </c>
    </row>
    <row r="5701" spans="1:12" ht="13.2">
      <c r="A5701" s="20" t="s">
        <v>36933</v>
      </c>
      <c r="B5701" s="1">
        <v>5</v>
      </c>
      <c r="C5701" s="1" t="s">
        <v>36934</v>
      </c>
      <c r="D5701" s="1" t="s">
        <v>13578</v>
      </c>
      <c r="E5701" s="1" t="s">
        <v>36935</v>
      </c>
      <c r="H5701" s="1" t="s">
        <v>36875</v>
      </c>
      <c r="I5701" s="4"/>
      <c r="J5701" s="4" t="str">
        <f ca="1">IFERROR(__xludf.DUMMYFUNCTION("LEFT(INDEX(SPLIT(L5701, "" ""), 4), 2)"),"10")</f>
        <v>10</v>
      </c>
      <c r="K5701" s="1" t="s">
        <v>26621</v>
      </c>
      <c r="L5701" s="1" t="s">
        <v>36875</v>
      </c>
    </row>
    <row r="5702" spans="1:12" ht="13.2">
      <c r="A5702" s="20" t="s">
        <v>36936</v>
      </c>
      <c r="B5702" s="1">
        <v>5</v>
      </c>
      <c r="C5702" s="1" t="s">
        <v>101</v>
      </c>
      <c r="D5702" s="1" t="s">
        <v>10778</v>
      </c>
      <c r="E5702" s="1" t="s">
        <v>36937</v>
      </c>
      <c r="H5702" s="1" t="s">
        <v>36875</v>
      </c>
      <c r="I5702" s="4"/>
      <c r="J5702" s="4" t="str">
        <f ca="1">IFERROR(__xludf.DUMMYFUNCTION("LEFT(INDEX(SPLIT(L5702, "" ""), 4), 2)"),"10")</f>
        <v>10</v>
      </c>
      <c r="K5702" s="1" t="s">
        <v>26621</v>
      </c>
      <c r="L5702" s="1" t="s">
        <v>36875</v>
      </c>
    </row>
    <row r="5703" spans="1:12" ht="13.2">
      <c r="A5703" s="20" t="s">
        <v>3831</v>
      </c>
      <c r="B5703" s="1">
        <v>5</v>
      </c>
      <c r="C5703" s="1" t="s">
        <v>36938</v>
      </c>
      <c r="D5703" s="1" t="s">
        <v>13578</v>
      </c>
      <c r="E5703" s="1" t="s">
        <v>36939</v>
      </c>
      <c r="H5703" s="1" t="s">
        <v>36875</v>
      </c>
      <c r="I5703" s="4"/>
      <c r="J5703" s="4" t="str">
        <f ca="1">IFERROR(__xludf.DUMMYFUNCTION("LEFT(INDEX(SPLIT(L5703, "" ""), 4), 2)"),"10")</f>
        <v>10</v>
      </c>
      <c r="K5703" s="1" t="s">
        <v>28475</v>
      </c>
      <c r="L5703" s="1" t="s">
        <v>36875</v>
      </c>
    </row>
    <row r="5704" spans="1:12" ht="13.2">
      <c r="A5704" s="20" t="s">
        <v>3831</v>
      </c>
      <c r="B5704" s="1">
        <v>5</v>
      </c>
      <c r="C5704" s="1" t="s">
        <v>36940</v>
      </c>
      <c r="D5704" s="1" t="s">
        <v>13578</v>
      </c>
      <c r="E5704" s="1" t="s">
        <v>36941</v>
      </c>
      <c r="H5704" s="1" t="s">
        <v>36875</v>
      </c>
      <c r="I5704" s="4"/>
      <c r="J5704" s="4" t="str">
        <f ca="1">IFERROR(__xludf.DUMMYFUNCTION("LEFT(INDEX(SPLIT(L5704, "" ""), 4), 2)"),"10")</f>
        <v>10</v>
      </c>
      <c r="K5704" s="1" t="s">
        <v>28396</v>
      </c>
      <c r="L5704" s="1" t="s">
        <v>36875</v>
      </c>
    </row>
    <row r="5705" spans="1:12" ht="13.2">
      <c r="A5705" s="20" t="s">
        <v>3831</v>
      </c>
      <c r="B5705" s="1">
        <v>5</v>
      </c>
      <c r="C5705" s="1" t="s">
        <v>36942</v>
      </c>
      <c r="D5705" s="1" t="s">
        <v>13578</v>
      </c>
      <c r="E5705" s="1" t="s">
        <v>36943</v>
      </c>
      <c r="H5705" s="1" t="s">
        <v>36875</v>
      </c>
      <c r="I5705" s="4"/>
      <c r="J5705" s="4" t="str">
        <f ca="1">IFERROR(__xludf.DUMMYFUNCTION("LEFT(INDEX(SPLIT(L5705, "" ""), 4), 2)"),"10")</f>
        <v>10</v>
      </c>
      <c r="K5705" s="1" t="s">
        <v>28475</v>
      </c>
      <c r="L5705" s="1" t="s">
        <v>36875</v>
      </c>
    </row>
    <row r="5706" spans="1:12" ht="13.2">
      <c r="A5706" s="20" t="s">
        <v>36944</v>
      </c>
      <c r="B5706" s="1">
        <v>5</v>
      </c>
      <c r="C5706" s="1" t="s">
        <v>36945</v>
      </c>
      <c r="D5706" s="1" t="s">
        <v>13043</v>
      </c>
      <c r="E5706" s="1" t="s">
        <v>36946</v>
      </c>
      <c r="H5706" s="1" t="s">
        <v>36875</v>
      </c>
      <c r="I5706" s="4"/>
      <c r="J5706" s="4" t="str">
        <f ca="1">IFERROR(__xludf.DUMMYFUNCTION("LEFT(INDEX(SPLIT(L5706, "" ""), 4), 2)"),"10")</f>
        <v>10</v>
      </c>
      <c r="K5706" s="1" t="s">
        <v>26875</v>
      </c>
      <c r="L5706" s="1" t="s">
        <v>36875</v>
      </c>
    </row>
    <row r="5707" spans="1:12" ht="13.2">
      <c r="A5707" s="20" t="s">
        <v>36947</v>
      </c>
      <c r="B5707" s="1">
        <v>5</v>
      </c>
      <c r="C5707" s="1" t="s">
        <v>36948</v>
      </c>
      <c r="D5707" s="1" t="s">
        <v>13578</v>
      </c>
      <c r="E5707" s="1" t="s">
        <v>36948</v>
      </c>
      <c r="H5707" s="1" t="s">
        <v>36875</v>
      </c>
      <c r="I5707" s="4"/>
      <c r="J5707" s="4" t="str">
        <f ca="1">IFERROR(__xludf.DUMMYFUNCTION("LEFT(INDEX(SPLIT(L5707, "" ""), 4), 2)"),"10")</f>
        <v>10</v>
      </c>
      <c r="K5707" s="1" t="s">
        <v>30155</v>
      </c>
      <c r="L5707" s="1" t="s">
        <v>36875</v>
      </c>
    </row>
    <row r="5708" spans="1:12" ht="13.2">
      <c r="A5708" s="20" t="s">
        <v>30197</v>
      </c>
      <c r="B5708" s="1">
        <v>5</v>
      </c>
      <c r="C5708" s="1" t="s">
        <v>36949</v>
      </c>
      <c r="D5708" s="1" t="s">
        <v>13578</v>
      </c>
      <c r="E5708" s="1" t="s">
        <v>36949</v>
      </c>
      <c r="H5708" s="1" t="s">
        <v>36875</v>
      </c>
      <c r="I5708" s="4"/>
      <c r="J5708" s="4" t="str">
        <f ca="1">IFERROR(__xludf.DUMMYFUNCTION("LEFT(INDEX(SPLIT(L5708, "" ""), 4), 2)"),"10")</f>
        <v>10</v>
      </c>
      <c r="K5708" s="1" t="s">
        <v>30155</v>
      </c>
      <c r="L5708" s="1" t="s">
        <v>36875</v>
      </c>
    </row>
    <row r="5709" spans="1:12" ht="13.2">
      <c r="A5709" s="20" t="s">
        <v>30522</v>
      </c>
      <c r="B5709" s="1">
        <v>5</v>
      </c>
      <c r="C5709" s="1" t="s">
        <v>36950</v>
      </c>
      <c r="D5709" s="1" t="s">
        <v>13578</v>
      </c>
      <c r="E5709" s="1" t="s">
        <v>36950</v>
      </c>
      <c r="H5709" s="1" t="s">
        <v>36875</v>
      </c>
      <c r="I5709" s="4"/>
      <c r="J5709" s="4" t="str">
        <f ca="1">IFERROR(__xludf.DUMMYFUNCTION("LEFT(INDEX(SPLIT(L5709, "" ""), 4), 2)"),"10")</f>
        <v>10</v>
      </c>
      <c r="K5709" s="1" t="s">
        <v>30155</v>
      </c>
      <c r="L5709" s="1" t="s">
        <v>36875</v>
      </c>
    </row>
    <row r="5710" spans="1:12" ht="13.2">
      <c r="A5710" s="20" t="s">
        <v>36951</v>
      </c>
      <c r="B5710" s="1">
        <v>5</v>
      </c>
      <c r="C5710" s="1" t="s">
        <v>36952</v>
      </c>
      <c r="D5710" s="1" t="s">
        <v>13578</v>
      </c>
      <c r="E5710" s="1" t="s">
        <v>36953</v>
      </c>
      <c r="H5710" s="1" t="s">
        <v>36875</v>
      </c>
      <c r="I5710" s="4"/>
      <c r="J5710" s="4" t="str">
        <f ca="1">IFERROR(__xludf.DUMMYFUNCTION("LEFT(INDEX(SPLIT(L5710, "" ""), 4), 2)"),"10")</f>
        <v>10</v>
      </c>
      <c r="K5710" s="1" t="s">
        <v>28475</v>
      </c>
      <c r="L5710" s="1" t="s">
        <v>36875</v>
      </c>
    </row>
    <row r="5711" spans="1:12" ht="13.2">
      <c r="A5711" s="20" t="s">
        <v>36954</v>
      </c>
      <c r="B5711" s="1">
        <v>5</v>
      </c>
      <c r="C5711" s="1" t="s">
        <v>36955</v>
      </c>
      <c r="D5711" s="1" t="s">
        <v>13043</v>
      </c>
      <c r="E5711" s="1" t="s">
        <v>36956</v>
      </c>
      <c r="H5711" s="1" t="s">
        <v>36875</v>
      </c>
      <c r="I5711" s="4"/>
      <c r="J5711" s="4" t="str">
        <f ca="1">IFERROR(__xludf.DUMMYFUNCTION("LEFT(INDEX(SPLIT(L5711, "" ""), 4), 2)"),"10")</f>
        <v>10</v>
      </c>
      <c r="K5711" s="1" t="s">
        <v>26621</v>
      </c>
      <c r="L5711" s="1" t="s">
        <v>36875</v>
      </c>
    </row>
    <row r="5712" spans="1:12" ht="13.2">
      <c r="A5712" s="20" t="s">
        <v>36957</v>
      </c>
      <c r="B5712" s="1">
        <v>5</v>
      </c>
      <c r="C5712" s="1" t="s">
        <v>36958</v>
      </c>
      <c r="D5712" s="1" t="s">
        <v>13578</v>
      </c>
      <c r="E5712" s="1" t="s">
        <v>36959</v>
      </c>
      <c r="H5712" s="1" t="s">
        <v>36875</v>
      </c>
      <c r="I5712" s="4"/>
      <c r="J5712" s="4" t="str">
        <f ca="1">IFERROR(__xludf.DUMMYFUNCTION("LEFT(INDEX(SPLIT(L5712, "" ""), 4), 2)"),"10")</f>
        <v>10</v>
      </c>
      <c r="K5712" s="1" t="s">
        <v>28396</v>
      </c>
      <c r="L5712" s="1" t="s">
        <v>36875</v>
      </c>
    </row>
    <row r="5713" spans="1:12" ht="13.2">
      <c r="A5713" s="20" t="s">
        <v>3831</v>
      </c>
      <c r="B5713" s="1">
        <v>5</v>
      </c>
      <c r="C5713" s="1" t="s">
        <v>36960</v>
      </c>
      <c r="D5713" s="1" t="s">
        <v>13578</v>
      </c>
      <c r="E5713" s="1" t="s">
        <v>36961</v>
      </c>
      <c r="H5713" s="1" t="s">
        <v>36875</v>
      </c>
      <c r="I5713" s="4"/>
      <c r="J5713" s="4" t="str">
        <f ca="1">IFERROR(__xludf.DUMMYFUNCTION("LEFT(INDEX(SPLIT(L5713, "" ""), 4), 2)"),"10")</f>
        <v>10</v>
      </c>
      <c r="K5713" s="1" t="s">
        <v>28475</v>
      </c>
      <c r="L5713" s="1" t="s">
        <v>36875</v>
      </c>
    </row>
    <row r="5714" spans="1:12" ht="13.2">
      <c r="A5714" s="20" t="s">
        <v>20735</v>
      </c>
      <c r="B5714" s="1">
        <v>5</v>
      </c>
      <c r="C5714" s="1" t="s">
        <v>36962</v>
      </c>
      <c r="D5714" s="1" t="s">
        <v>13578</v>
      </c>
      <c r="E5714" s="1" t="s">
        <v>36962</v>
      </c>
      <c r="H5714" s="1" t="s">
        <v>36875</v>
      </c>
      <c r="I5714" s="4"/>
      <c r="J5714" s="4" t="str">
        <f ca="1">IFERROR(__xludf.DUMMYFUNCTION("LEFT(INDEX(SPLIT(L5714, "" ""), 4), 2)"),"10")</f>
        <v>10</v>
      </c>
      <c r="K5714" s="1" t="s">
        <v>30155</v>
      </c>
      <c r="L5714" s="1" t="s">
        <v>36875</v>
      </c>
    </row>
    <row r="5715" spans="1:12" ht="13.2">
      <c r="A5715" s="20" t="s">
        <v>36264</v>
      </c>
      <c r="B5715" s="1">
        <v>5</v>
      </c>
      <c r="C5715" s="1" t="s">
        <v>36963</v>
      </c>
      <c r="D5715" s="1" t="s">
        <v>13043</v>
      </c>
      <c r="E5715" s="1" t="s">
        <v>36964</v>
      </c>
      <c r="H5715" s="1" t="s">
        <v>36875</v>
      </c>
      <c r="I5715" s="4"/>
      <c r="J5715" s="4" t="str">
        <f ca="1">IFERROR(__xludf.DUMMYFUNCTION("LEFT(INDEX(SPLIT(L5715, "" ""), 4), 2)"),"10")</f>
        <v>10</v>
      </c>
      <c r="K5715" s="1" t="s">
        <v>30155</v>
      </c>
      <c r="L5715" s="1" t="s">
        <v>36875</v>
      </c>
    </row>
    <row r="5716" spans="1:12" ht="13.2">
      <c r="A5716" s="20" t="s">
        <v>30186</v>
      </c>
      <c r="B5716" s="1">
        <v>5</v>
      </c>
      <c r="C5716" s="1" t="s">
        <v>36965</v>
      </c>
      <c r="D5716" s="1" t="s">
        <v>13578</v>
      </c>
      <c r="E5716" s="1" t="s">
        <v>36966</v>
      </c>
      <c r="H5716" s="1" t="s">
        <v>36875</v>
      </c>
      <c r="I5716" s="4"/>
      <c r="J5716" s="4" t="str">
        <f ca="1">IFERROR(__xludf.DUMMYFUNCTION("LEFT(INDEX(SPLIT(L5716, "" ""), 4), 2)"),"10")</f>
        <v>10</v>
      </c>
      <c r="K5716" s="1" t="s">
        <v>30155</v>
      </c>
      <c r="L5716" s="1" t="s">
        <v>36875</v>
      </c>
    </row>
    <row r="5717" spans="1:12" ht="13.2">
      <c r="A5717" s="20" t="s">
        <v>36967</v>
      </c>
      <c r="B5717" s="1">
        <v>2</v>
      </c>
      <c r="C5717" s="1" t="s">
        <v>36968</v>
      </c>
      <c r="D5717" s="1" t="s">
        <v>13043</v>
      </c>
      <c r="E5717" s="1" t="s">
        <v>36969</v>
      </c>
      <c r="H5717" s="1" t="s">
        <v>36875</v>
      </c>
      <c r="I5717" s="4"/>
      <c r="J5717" s="4" t="str">
        <f ca="1">IFERROR(__xludf.DUMMYFUNCTION("LEFT(INDEX(SPLIT(L5717, "" ""), 4), 2)"),"10")</f>
        <v>10</v>
      </c>
      <c r="K5717" s="1" t="s">
        <v>30155</v>
      </c>
      <c r="L5717" s="1" t="s">
        <v>36875</v>
      </c>
    </row>
    <row r="5718" spans="1:12" ht="13.2">
      <c r="A5718" s="20" t="s">
        <v>31367</v>
      </c>
      <c r="B5718" s="1">
        <v>5</v>
      </c>
      <c r="C5718" s="1" t="s">
        <v>36970</v>
      </c>
      <c r="D5718" s="1" t="s">
        <v>13578</v>
      </c>
      <c r="E5718" s="1" t="s">
        <v>36971</v>
      </c>
      <c r="H5718" s="1" t="s">
        <v>36875</v>
      </c>
      <c r="I5718" s="4"/>
      <c r="J5718" s="4" t="str">
        <f ca="1">IFERROR(__xludf.DUMMYFUNCTION("LEFT(INDEX(SPLIT(L5718, "" ""), 4), 2)"),"10")</f>
        <v>10</v>
      </c>
      <c r="K5718" s="1" t="s">
        <v>30155</v>
      </c>
      <c r="L5718" s="1" t="s">
        <v>36875</v>
      </c>
    </row>
    <row r="5719" spans="1:12" ht="13.2">
      <c r="A5719" s="20" t="s">
        <v>36972</v>
      </c>
      <c r="B5719" s="1">
        <v>5</v>
      </c>
      <c r="C5719" s="1" t="s">
        <v>36973</v>
      </c>
      <c r="D5719" s="1" t="s">
        <v>13578</v>
      </c>
      <c r="E5719" s="1" t="s">
        <v>36974</v>
      </c>
      <c r="H5719" s="1" t="s">
        <v>36875</v>
      </c>
      <c r="I5719" s="4"/>
      <c r="J5719" s="4" t="str">
        <f ca="1">IFERROR(__xludf.DUMMYFUNCTION("LEFT(INDEX(SPLIT(L5719, "" ""), 4), 2)"),"10")</f>
        <v>10</v>
      </c>
      <c r="K5719" s="1" t="s">
        <v>30155</v>
      </c>
      <c r="L5719" s="1" t="s">
        <v>36875</v>
      </c>
    </row>
    <row r="5720" spans="1:12" ht="13.2">
      <c r="A5720" s="20" t="s">
        <v>18861</v>
      </c>
      <c r="B5720" s="1">
        <v>5</v>
      </c>
      <c r="C5720" s="1" t="s">
        <v>36975</v>
      </c>
      <c r="D5720" s="1" t="s">
        <v>13043</v>
      </c>
      <c r="E5720" s="1" t="s">
        <v>36976</v>
      </c>
      <c r="H5720" s="1" t="s">
        <v>36875</v>
      </c>
      <c r="I5720" s="4"/>
      <c r="J5720" s="4" t="str">
        <f ca="1">IFERROR(__xludf.DUMMYFUNCTION("LEFT(INDEX(SPLIT(L5720, "" ""), 4), 2)"),"10")</f>
        <v>10</v>
      </c>
      <c r="K5720" s="1" t="s">
        <v>27420</v>
      </c>
      <c r="L5720" s="1" t="s">
        <v>36875</v>
      </c>
    </row>
    <row r="5721" spans="1:12" ht="13.2">
      <c r="A5721" s="20" t="s">
        <v>31367</v>
      </c>
      <c r="B5721" s="1">
        <v>5</v>
      </c>
      <c r="C5721" s="1" t="s">
        <v>36977</v>
      </c>
      <c r="D5721" s="1" t="s">
        <v>13578</v>
      </c>
      <c r="E5721" s="1" t="s">
        <v>36978</v>
      </c>
      <c r="H5721" s="1" t="s">
        <v>36875</v>
      </c>
      <c r="I5721" s="4"/>
      <c r="J5721" s="4" t="str">
        <f ca="1">IFERROR(__xludf.DUMMYFUNCTION("LEFT(INDEX(SPLIT(L5721, "" ""), 4), 2)"),"10")</f>
        <v>10</v>
      </c>
      <c r="K5721" s="1" t="s">
        <v>30155</v>
      </c>
      <c r="L5721" s="1" t="s">
        <v>36875</v>
      </c>
    </row>
    <row r="5722" spans="1:12" ht="13.2">
      <c r="A5722" s="20" t="s">
        <v>36979</v>
      </c>
      <c r="B5722" s="1">
        <v>5</v>
      </c>
      <c r="C5722" s="1" t="s">
        <v>36980</v>
      </c>
      <c r="D5722" s="1" t="s">
        <v>13578</v>
      </c>
      <c r="E5722" s="1" t="s">
        <v>36981</v>
      </c>
      <c r="H5722" s="1" t="s">
        <v>36875</v>
      </c>
      <c r="I5722" s="4"/>
      <c r="J5722" s="4" t="str">
        <f ca="1">IFERROR(__xludf.DUMMYFUNCTION("LEFT(INDEX(SPLIT(L5722, "" ""), 4), 2)"),"10")</f>
        <v>10</v>
      </c>
      <c r="K5722" s="1" t="s">
        <v>32218</v>
      </c>
      <c r="L5722" s="1" t="s">
        <v>36875</v>
      </c>
    </row>
    <row r="5723" spans="1:12" ht="13.2">
      <c r="A5723" s="20" t="s">
        <v>30152</v>
      </c>
      <c r="B5723" s="1">
        <v>5</v>
      </c>
      <c r="C5723" s="1" t="s">
        <v>36982</v>
      </c>
      <c r="D5723" s="1" t="s">
        <v>13578</v>
      </c>
      <c r="E5723" s="1" t="s">
        <v>36983</v>
      </c>
      <c r="H5723" s="1" t="s">
        <v>36875</v>
      </c>
      <c r="I5723" s="4"/>
      <c r="J5723" s="4" t="str">
        <f ca="1">IFERROR(__xludf.DUMMYFUNCTION("LEFT(INDEX(SPLIT(L5723, "" ""), 4), 2)"),"10")</f>
        <v>10</v>
      </c>
      <c r="K5723" s="1" t="s">
        <v>30155</v>
      </c>
      <c r="L5723" s="1" t="s">
        <v>36875</v>
      </c>
    </row>
    <row r="5724" spans="1:12" ht="13.2">
      <c r="A5724" s="20" t="s">
        <v>36984</v>
      </c>
      <c r="B5724" s="1">
        <v>5</v>
      </c>
      <c r="C5724" s="1" t="s">
        <v>2056</v>
      </c>
      <c r="D5724" s="1" t="s">
        <v>13578</v>
      </c>
      <c r="E5724" s="1" t="s">
        <v>36985</v>
      </c>
      <c r="H5724" s="1" t="s">
        <v>36875</v>
      </c>
      <c r="I5724" s="4"/>
      <c r="J5724" s="4" t="str">
        <f ca="1">IFERROR(__xludf.DUMMYFUNCTION("LEFT(INDEX(SPLIT(L5724, "" ""), 4), 2)"),"10")</f>
        <v>10</v>
      </c>
      <c r="K5724" s="1" t="s">
        <v>36986</v>
      </c>
      <c r="L5724" s="1" t="s">
        <v>36875</v>
      </c>
    </row>
    <row r="5725" spans="1:12" ht="13.2">
      <c r="A5725" s="20" t="s">
        <v>18861</v>
      </c>
      <c r="B5725" s="1">
        <v>5</v>
      </c>
      <c r="C5725" s="1" t="s">
        <v>36987</v>
      </c>
      <c r="D5725" s="1" t="s">
        <v>13043</v>
      </c>
      <c r="E5725" s="1" t="s">
        <v>36988</v>
      </c>
      <c r="H5725" s="1" t="s">
        <v>36875</v>
      </c>
      <c r="I5725" s="4"/>
      <c r="J5725" s="4" t="str">
        <f ca="1">IFERROR(__xludf.DUMMYFUNCTION("LEFT(INDEX(SPLIT(L5725, "" ""), 4), 2)"),"10")</f>
        <v>10</v>
      </c>
      <c r="K5725" s="1" t="s">
        <v>27420</v>
      </c>
      <c r="L5725" s="1" t="s">
        <v>36875</v>
      </c>
    </row>
    <row r="5726" spans="1:12" ht="13.2">
      <c r="A5726" s="20" t="s">
        <v>36984</v>
      </c>
      <c r="B5726" s="1">
        <v>5</v>
      </c>
      <c r="C5726" s="1" t="s">
        <v>36989</v>
      </c>
      <c r="D5726" s="1" t="s">
        <v>13578</v>
      </c>
      <c r="E5726" s="1" t="s">
        <v>36990</v>
      </c>
      <c r="H5726" s="1" t="s">
        <v>36875</v>
      </c>
      <c r="I5726" s="4"/>
      <c r="J5726" s="4" t="str">
        <f ca="1">IFERROR(__xludf.DUMMYFUNCTION("LEFT(INDEX(SPLIT(L5726, "" ""), 4), 2)"),"10")</f>
        <v>10</v>
      </c>
      <c r="K5726" s="1" t="s">
        <v>36986</v>
      </c>
      <c r="L5726" s="1" t="s">
        <v>36875</v>
      </c>
    </row>
    <row r="5727" spans="1:12" ht="13.2">
      <c r="A5727" s="20" t="s">
        <v>36991</v>
      </c>
      <c r="B5727" s="1">
        <v>4</v>
      </c>
      <c r="C5727" s="1" t="s">
        <v>36992</v>
      </c>
      <c r="D5727" s="1" t="s">
        <v>13578</v>
      </c>
      <c r="E5727" s="1" t="s">
        <v>36993</v>
      </c>
      <c r="H5727" s="1" t="s">
        <v>36875</v>
      </c>
      <c r="I5727" s="4"/>
      <c r="J5727" s="4" t="str">
        <f ca="1">IFERROR(__xludf.DUMMYFUNCTION("LEFT(INDEX(SPLIT(L5727, "" ""), 4), 2)"),"10")</f>
        <v>10</v>
      </c>
      <c r="K5727" s="1" t="s">
        <v>30155</v>
      </c>
      <c r="L5727" s="1" t="s">
        <v>36875</v>
      </c>
    </row>
    <row r="5728" spans="1:12" ht="13.2">
      <c r="A5728" s="20" t="s">
        <v>36413</v>
      </c>
      <c r="B5728" s="1">
        <v>5</v>
      </c>
      <c r="C5728" s="1" t="s">
        <v>36994</v>
      </c>
      <c r="D5728" s="1" t="s">
        <v>13578</v>
      </c>
      <c r="E5728" s="1" t="s">
        <v>36995</v>
      </c>
      <c r="H5728" s="1" t="s">
        <v>36875</v>
      </c>
      <c r="I5728" s="4"/>
      <c r="J5728" s="4" t="str">
        <f ca="1">IFERROR(__xludf.DUMMYFUNCTION("LEFT(INDEX(SPLIT(L5728, "" ""), 4), 2)"),"10")</f>
        <v>10</v>
      </c>
      <c r="K5728" s="1" t="s">
        <v>30155</v>
      </c>
      <c r="L5728" s="1" t="s">
        <v>36875</v>
      </c>
    </row>
    <row r="5729" spans="1:12" ht="13.2">
      <c r="A5729" s="20" t="s">
        <v>18861</v>
      </c>
      <c r="B5729" s="1">
        <v>5</v>
      </c>
      <c r="C5729" s="1" t="s">
        <v>36996</v>
      </c>
      <c r="D5729" s="1" t="s">
        <v>13043</v>
      </c>
      <c r="E5729" s="1" t="s">
        <v>36997</v>
      </c>
      <c r="H5729" s="1" t="s">
        <v>36875</v>
      </c>
      <c r="I5729" s="4"/>
      <c r="J5729" s="4" t="str">
        <f ca="1">IFERROR(__xludf.DUMMYFUNCTION("LEFT(INDEX(SPLIT(L5729, "" ""), 4), 2)"),"10")</f>
        <v>10</v>
      </c>
      <c r="K5729" s="1" t="s">
        <v>27420</v>
      </c>
      <c r="L5729" s="1" t="s">
        <v>36875</v>
      </c>
    </row>
    <row r="5730" spans="1:12" ht="13.2">
      <c r="A5730" s="20" t="s">
        <v>36967</v>
      </c>
      <c r="B5730" s="1">
        <v>5</v>
      </c>
      <c r="C5730" s="1" t="s">
        <v>36998</v>
      </c>
      <c r="D5730" s="1" t="s">
        <v>13578</v>
      </c>
      <c r="E5730" s="1" t="s">
        <v>36999</v>
      </c>
      <c r="H5730" s="1" t="s">
        <v>36875</v>
      </c>
      <c r="I5730" s="4"/>
      <c r="J5730" s="4" t="str">
        <f ca="1">IFERROR(__xludf.DUMMYFUNCTION("LEFT(INDEX(SPLIT(L5730, "" ""), 4), 2)"),"10")</f>
        <v>10</v>
      </c>
      <c r="K5730" s="1" t="s">
        <v>30155</v>
      </c>
      <c r="L5730" s="1" t="s">
        <v>36875</v>
      </c>
    </row>
    <row r="5731" spans="1:12" ht="13.2">
      <c r="A5731" s="20"/>
    </row>
    <row r="5732" spans="1:12" ht="13.2">
      <c r="A5732" s="20"/>
    </row>
    <row r="5733" spans="1:12" ht="13.2">
      <c r="A5733" s="20"/>
    </row>
    <row r="5734" spans="1:12" ht="13.2">
      <c r="A5734" s="20"/>
    </row>
    <row r="5735" spans="1:12" ht="13.2">
      <c r="A5735" s="20"/>
    </row>
    <row r="5736" spans="1:12" ht="13.2">
      <c r="A5736" s="20"/>
    </row>
    <row r="5737" spans="1:12" ht="13.2">
      <c r="A5737" s="20"/>
    </row>
    <row r="5738" spans="1:12" ht="13.2">
      <c r="A5738" s="20"/>
    </row>
    <row r="5739" spans="1:12" ht="13.2">
      <c r="A5739" s="20"/>
    </row>
    <row r="5740" spans="1:12" ht="13.2">
      <c r="A5740" s="20"/>
    </row>
    <row r="5741" spans="1:12" ht="13.2">
      <c r="A5741" s="20"/>
    </row>
    <row r="5742" spans="1:12" ht="13.2">
      <c r="A5742" s="20"/>
    </row>
    <row r="5743" spans="1:12" ht="13.2">
      <c r="A5743" s="20"/>
    </row>
    <row r="5744" spans="1:12" ht="13.2">
      <c r="A5744" s="20"/>
    </row>
    <row r="5745" spans="1:1" ht="13.2">
      <c r="A5745" s="20"/>
    </row>
    <row r="5746" spans="1:1" ht="13.2">
      <c r="A5746" s="20"/>
    </row>
    <row r="5747" spans="1:1" ht="13.2">
      <c r="A5747" s="20"/>
    </row>
    <row r="5748" spans="1:1" ht="13.2">
      <c r="A5748" s="20"/>
    </row>
    <row r="5749" spans="1:1" ht="13.2">
      <c r="A5749" s="20"/>
    </row>
    <row r="5750" spans="1:1" ht="13.2">
      <c r="A5750" s="20"/>
    </row>
    <row r="5751" spans="1:1" ht="13.2">
      <c r="A5751" s="20"/>
    </row>
    <row r="5752" spans="1:1" ht="13.2">
      <c r="A5752" s="20"/>
    </row>
    <row r="5753" spans="1:1" ht="13.2">
      <c r="A5753" s="20"/>
    </row>
    <row r="5754" spans="1:1" ht="13.2">
      <c r="A5754" s="20"/>
    </row>
    <row r="5755" spans="1:1" ht="13.2">
      <c r="A5755" s="20"/>
    </row>
    <row r="5756" spans="1:1" ht="13.2">
      <c r="A5756" s="20"/>
    </row>
    <row r="5757" spans="1:1" ht="13.2">
      <c r="A5757" s="20"/>
    </row>
    <row r="5758" spans="1:1" ht="13.2">
      <c r="A5758" s="20"/>
    </row>
    <row r="5759" spans="1:1" ht="13.2">
      <c r="A5759" s="20"/>
    </row>
    <row r="5760" spans="1:1" ht="13.2">
      <c r="A5760" s="20"/>
    </row>
    <row r="5761" spans="1:1" ht="13.2">
      <c r="A5761" s="20"/>
    </row>
    <row r="5762" spans="1:1" ht="13.2">
      <c r="A5762" s="20"/>
    </row>
    <row r="5763" spans="1:1" ht="13.2">
      <c r="A5763" s="20"/>
    </row>
    <row r="5764" spans="1:1" ht="13.2">
      <c r="A5764" s="20"/>
    </row>
    <row r="5765" spans="1:1" ht="13.2">
      <c r="A5765" s="20"/>
    </row>
    <row r="5766" spans="1:1" ht="13.2">
      <c r="A5766" s="20"/>
    </row>
    <row r="5767" spans="1:1" ht="13.2">
      <c r="A5767" s="20"/>
    </row>
    <row r="5768" spans="1:1" ht="13.2">
      <c r="A5768" s="20"/>
    </row>
    <row r="5769" spans="1:1" ht="13.2">
      <c r="A5769" s="20"/>
    </row>
    <row r="5770" spans="1:1" ht="13.2">
      <c r="A5770" s="20"/>
    </row>
    <row r="5771" spans="1:1" ht="13.2">
      <c r="A5771" s="20"/>
    </row>
    <row r="5772" spans="1:1" ht="13.2">
      <c r="A5772" s="20"/>
    </row>
    <row r="5773" spans="1:1" ht="13.2">
      <c r="A5773" s="20"/>
    </row>
    <row r="5774" spans="1:1" ht="13.2">
      <c r="A5774" s="20"/>
    </row>
    <row r="5775" spans="1:1" ht="13.2">
      <c r="A5775" s="20"/>
    </row>
    <row r="5776" spans="1:1" ht="13.2">
      <c r="A5776" s="20"/>
    </row>
    <row r="5777" spans="1:1" ht="13.2">
      <c r="A5777" s="20"/>
    </row>
    <row r="5778" spans="1:1" ht="13.2">
      <c r="A5778" s="20"/>
    </row>
    <row r="5779" spans="1:1" ht="13.2">
      <c r="A5779" s="20"/>
    </row>
    <row r="5780" spans="1:1" ht="13.2">
      <c r="A5780" s="20"/>
    </row>
    <row r="5781" spans="1:1" ht="13.2">
      <c r="A5781" s="20"/>
    </row>
    <row r="5782" spans="1:1" ht="13.2">
      <c r="A5782" s="20"/>
    </row>
    <row r="5783" spans="1:1" ht="13.2">
      <c r="A5783" s="20"/>
    </row>
    <row r="5784" spans="1:1" ht="13.2">
      <c r="A5784" s="20"/>
    </row>
    <row r="5785" spans="1:1" ht="13.2">
      <c r="A5785" s="20"/>
    </row>
    <row r="5786" spans="1:1" ht="13.2">
      <c r="A5786" s="20"/>
    </row>
    <row r="5787" spans="1:1" ht="13.2">
      <c r="A5787" s="20"/>
    </row>
    <row r="5788" spans="1:1" ht="13.2">
      <c r="A5788" s="20"/>
    </row>
    <row r="5789" spans="1:1" ht="13.2">
      <c r="A5789" s="20"/>
    </row>
    <row r="5790" spans="1:1" ht="13.2">
      <c r="A5790" s="20"/>
    </row>
    <row r="5791" spans="1:1" ht="13.2">
      <c r="A5791" s="20"/>
    </row>
    <row r="5792" spans="1:1" ht="13.2">
      <c r="A5792" s="20"/>
    </row>
    <row r="5793" spans="1:1" ht="13.2">
      <c r="A5793" s="20"/>
    </row>
    <row r="5794" spans="1:1" ht="13.2">
      <c r="A5794" s="20"/>
    </row>
    <row r="5795" spans="1:1" ht="13.2">
      <c r="A5795" s="20"/>
    </row>
    <row r="5796" spans="1:1" ht="13.2">
      <c r="A5796" s="20"/>
    </row>
    <row r="5797" spans="1:1" ht="13.2">
      <c r="A5797" s="20"/>
    </row>
    <row r="5798" spans="1:1" ht="13.2">
      <c r="A5798" s="20"/>
    </row>
    <row r="5799" spans="1:1" ht="13.2">
      <c r="A5799" s="20"/>
    </row>
    <row r="5800" spans="1:1" ht="13.2">
      <c r="A5800" s="20"/>
    </row>
    <row r="5801" spans="1:1" ht="13.2">
      <c r="A5801" s="20"/>
    </row>
    <row r="5802" spans="1:1" ht="13.2">
      <c r="A5802" s="20"/>
    </row>
    <row r="5803" spans="1:1" ht="13.2">
      <c r="A5803" s="20"/>
    </row>
    <row r="5804" spans="1:1" ht="13.2">
      <c r="A5804" s="20"/>
    </row>
    <row r="5805" spans="1:1" ht="13.2">
      <c r="A5805" s="20"/>
    </row>
    <row r="5806" spans="1:1" ht="13.2">
      <c r="A5806" s="20"/>
    </row>
    <row r="5807" spans="1:1" ht="13.2">
      <c r="A5807" s="20"/>
    </row>
    <row r="5808" spans="1:1" ht="13.2">
      <c r="A5808" s="20"/>
    </row>
    <row r="5809" spans="1:1" ht="13.2">
      <c r="A5809" s="20"/>
    </row>
    <row r="5810" spans="1:1" ht="13.2">
      <c r="A5810" s="20"/>
    </row>
    <row r="5811" spans="1:1" ht="13.2">
      <c r="A5811" s="20"/>
    </row>
    <row r="5812" spans="1:1" ht="13.2">
      <c r="A5812" s="20"/>
    </row>
    <row r="5813" spans="1:1" ht="13.2">
      <c r="A5813" s="20"/>
    </row>
    <row r="5814" spans="1:1" ht="13.2">
      <c r="A5814" s="20"/>
    </row>
    <row r="5815" spans="1:1" ht="13.2">
      <c r="A5815" s="20"/>
    </row>
    <row r="5816" spans="1:1" ht="13.2">
      <c r="A5816" s="20"/>
    </row>
    <row r="5817" spans="1:1" ht="13.2">
      <c r="A5817" s="20"/>
    </row>
    <row r="5818" spans="1:1" ht="13.2">
      <c r="A5818" s="20"/>
    </row>
    <row r="5819" spans="1:1" ht="13.2">
      <c r="A5819" s="20"/>
    </row>
    <row r="5820" spans="1:1" ht="13.2">
      <c r="A5820" s="20"/>
    </row>
    <row r="5821" spans="1:1" ht="13.2">
      <c r="A5821" s="20"/>
    </row>
    <row r="5822" spans="1:1" ht="13.2">
      <c r="A5822" s="20"/>
    </row>
    <row r="5823" spans="1:1" ht="13.2">
      <c r="A5823" s="20"/>
    </row>
    <row r="5824" spans="1:1" ht="13.2">
      <c r="A5824" s="20"/>
    </row>
    <row r="5825" spans="1:1" ht="13.2">
      <c r="A5825" s="20"/>
    </row>
    <row r="5826" spans="1:1" ht="13.2">
      <c r="A5826" s="20"/>
    </row>
    <row r="5827" spans="1:1" ht="13.2">
      <c r="A5827" s="20"/>
    </row>
    <row r="5828" spans="1:1" ht="13.2">
      <c r="A5828" s="20"/>
    </row>
    <row r="5829" spans="1:1" ht="13.2">
      <c r="A5829" s="20"/>
    </row>
    <row r="5830" spans="1:1" ht="13.2">
      <c r="A5830" s="20"/>
    </row>
    <row r="5831" spans="1:1" ht="13.2">
      <c r="A5831" s="20"/>
    </row>
    <row r="5832" spans="1:1" ht="13.2">
      <c r="A5832" s="20"/>
    </row>
    <row r="5833" spans="1:1" ht="13.2">
      <c r="A5833" s="20"/>
    </row>
    <row r="5834" spans="1:1" ht="13.2">
      <c r="A5834" s="20"/>
    </row>
    <row r="5835" spans="1:1" ht="13.2">
      <c r="A5835" s="20"/>
    </row>
    <row r="5836" spans="1:1" ht="13.2">
      <c r="A5836" s="20"/>
    </row>
    <row r="5837" spans="1:1" ht="13.2">
      <c r="A5837" s="20"/>
    </row>
    <row r="5838" spans="1:1" ht="13.2">
      <c r="A5838" s="20"/>
    </row>
    <row r="5839" spans="1:1" ht="13.2">
      <c r="A5839" s="20"/>
    </row>
    <row r="5840" spans="1:1" ht="13.2">
      <c r="A5840" s="20"/>
    </row>
    <row r="5841" spans="1:1" ht="13.2">
      <c r="A5841" s="20"/>
    </row>
    <row r="5842" spans="1:1" ht="13.2">
      <c r="A5842" s="20"/>
    </row>
    <row r="5843" spans="1:1" ht="13.2">
      <c r="A5843" s="20"/>
    </row>
    <row r="5844" spans="1:1" ht="13.2">
      <c r="A5844" s="20"/>
    </row>
    <row r="5845" spans="1:1" ht="13.2">
      <c r="A5845" s="20"/>
    </row>
    <row r="5846" spans="1:1" ht="13.2">
      <c r="A5846" s="20"/>
    </row>
    <row r="5847" spans="1:1" ht="13.2">
      <c r="A5847" s="20"/>
    </row>
    <row r="5848" spans="1:1" ht="13.2">
      <c r="A5848" s="20"/>
    </row>
    <row r="5849" spans="1:1" ht="13.2">
      <c r="A5849" s="20"/>
    </row>
    <row r="5850" spans="1:1" ht="13.2">
      <c r="A5850" s="20"/>
    </row>
    <row r="5851" spans="1:1" ht="13.2">
      <c r="A5851" s="20"/>
    </row>
    <row r="5852" spans="1:1" ht="13.2">
      <c r="A5852" s="20"/>
    </row>
    <row r="5853" spans="1:1" ht="13.2">
      <c r="A5853" s="20"/>
    </row>
    <row r="5854" spans="1:1" ht="13.2">
      <c r="A5854" s="20"/>
    </row>
    <row r="5855" spans="1:1" ht="13.2">
      <c r="A5855" s="20"/>
    </row>
    <row r="5856" spans="1:1" ht="13.2">
      <c r="A5856" s="20"/>
    </row>
    <row r="5857" spans="1:1" ht="13.2">
      <c r="A5857" s="20"/>
    </row>
    <row r="5858" spans="1:1" ht="13.2">
      <c r="A5858" s="20"/>
    </row>
    <row r="5859" spans="1:1" ht="13.2">
      <c r="A5859" s="20"/>
    </row>
    <row r="5860" spans="1:1" ht="13.2">
      <c r="A5860" s="20"/>
    </row>
    <row r="5861" spans="1:1" ht="13.2">
      <c r="A5861" s="20"/>
    </row>
    <row r="5862" spans="1:1" ht="13.2">
      <c r="A5862" s="20"/>
    </row>
    <row r="5863" spans="1:1" ht="13.2">
      <c r="A5863" s="20"/>
    </row>
    <row r="5864" spans="1:1" ht="13.2">
      <c r="A5864" s="20"/>
    </row>
    <row r="5865" spans="1:1" ht="13.2">
      <c r="A5865" s="20"/>
    </row>
    <row r="5866" spans="1:1" ht="13.2">
      <c r="A5866" s="20"/>
    </row>
    <row r="5867" spans="1:1" ht="13.2">
      <c r="A5867" s="20"/>
    </row>
    <row r="5868" spans="1:1" ht="13.2">
      <c r="A5868" s="20"/>
    </row>
    <row r="5869" spans="1:1" ht="13.2">
      <c r="A5869" s="20"/>
    </row>
    <row r="5870" spans="1:1" ht="13.2">
      <c r="A5870" s="20"/>
    </row>
    <row r="5871" spans="1:1" ht="13.2">
      <c r="A5871" s="20"/>
    </row>
    <row r="5872" spans="1:1" ht="13.2">
      <c r="A5872" s="20"/>
    </row>
    <row r="5873" spans="1:1" ht="13.2">
      <c r="A5873" s="20"/>
    </row>
    <row r="5874" spans="1:1" ht="13.2">
      <c r="A5874" s="20"/>
    </row>
    <row r="5875" spans="1:1" ht="13.2">
      <c r="A5875" s="20"/>
    </row>
    <row r="5876" spans="1:1" ht="13.2">
      <c r="A5876" s="20"/>
    </row>
    <row r="5877" spans="1:1" ht="13.2">
      <c r="A5877" s="20"/>
    </row>
    <row r="5878" spans="1:1" ht="13.2">
      <c r="A5878" s="20"/>
    </row>
    <row r="5879" spans="1:1" ht="13.2">
      <c r="A5879" s="20"/>
    </row>
    <row r="5880" spans="1:1" ht="13.2">
      <c r="A5880" s="20"/>
    </row>
    <row r="5881" spans="1:1" ht="13.2">
      <c r="A5881" s="20"/>
    </row>
    <row r="5882" spans="1:1" ht="13.2">
      <c r="A5882" s="20"/>
    </row>
    <row r="5883" spans="1:1" ht="13.2">
      <c r="A5883" s="20"/>
    </row>
    <row r="5884" spans="1:1" ht="13.2">
      <c r="A5884" s="20"/>
    </row>
    <row r="5885" spans="1:1" ht="13.2">
      <c r="A5885" s="20"/>
    </row>
    <row r="5886" spans="1:1" ht="13.2">
      <c r="A5886" s="20"/>
    </row>
    <row r="5887" spans="1:1" ht="13.2">
      <c r="A5887" s="20"/>
    </row>
    <row r="5888" spans="1:1" ht="13.2">
      <c r="A5888" s="20"/>
    </row>
    <row r="5889" spans="1:1" ht="13.2">
      <c r="A5889" s="20"/>
    </row>
    <row r="5890" spans="1:1" ht="13.2">
      <c r="A5890" s="20"/>
    </row>
    <row r="5891" spans="1:1" ht="13.2">
      <c r="A5891" s="20"/>
    </row>
    <row r="5892" spans="1:1" ht="13.2">
      <c r="A5892" s="20"/>
    </row>
    <row r="5893" spans="1:1" ht="13.2">
      <c r="A5893" s="20"/>
    </row>
    <row r="5894" spans="1:1" ht="13.2">
      <c r="A5894" s="20"/>
    </row>
    <row r="5895" spans="1:1" ht="13.2">
      <c r="A5895" s="20"/>
    </row>
    <row r="5896" spans="1:1" ht="13.2">
      <c r="A5896" s="20"/>
    </row>
    <row r="5897" spans="1:1" ht="13.2">
      <c r="A5897" s="20"/>
    </row>
    <row r="5898" spans="1:1" ht="13.2">
      <c r="A5898" s="20"/>
    </row>
    <row r="5899" spans="1:1" ht="13.2">
      <c r="A5899" s="20"/>
    </row>
    <row r="5900" spans="1:1" ht="13.2">
      <c r="A5900" s="20"/>
    </row>
    <row r="5901" spans="1:1" ht="13.2">
      <c r="A5901" s="20"/>
    </row>
    <row r="5902" spans="1:1" ht="13.2">
      <c r="A5902" s="20"/>
    </row>
    <row r="5903" spans="1:1" ht="13.2">
      <c r="A5903" s="20"/>
    </row>
    <row r="5904" spans="1:1" ht="13.2">
      <c r="A5904" s="20"/>
    </row>
    <row r="5905" spans="1:1" ht="13.2">
      <c r="A5905" s="20"/>
    </row>
    <row r="5906" spans="1:1" ht="13.2">
      <c r="A5906" s="20"/>
    </row>
    <row r="5907" spans="1:1" ht="13.2">
      <c r="A5907" s="20"/>
    </row>
    <row r="5908" spans="1:1" ht="13.2">
      <c r="A5908" s="20"/>
    </row>
    <row r="5909" spans="1:1" ht="13.2">
      <c r="A5909" s="20"/>
    </row>
    <row r="5910" spans="1:1" ht="13.2">
      <c r="A5910" s="20"/>
    </row>
    <row r="5911" spans="1:1" ht="13.2">
      <c r="A5911" s="20"/>
    </row>
    <row r="5912" spans="1:1" ht="13.2">
      <c r="A5912" s="20"/>
    </row>
    <row r="5913" spans="1:1" ht="13.2">
      <c r="A5913" s="20"/>
    </row>
    <row r="5914" spans="1:1" ht="13.2">
      <c r="A5914" s="20"/>
    </row>
    <row r="5915" spans="1:1" ht="13.2">
      <c r="A5915" s="20"/>
    </row>
    <row r="5916" spans="1:1" ht="13.2">
      <c r="A5916" s="20"/>
    </row>
    <row r="5917" spans="1:1" ht="13.2">
      <c r="A5917" s="20"/>
    </row>
    <row r="5918" spans="1:1" ht="13.2">
      <c r="A5918" s="20"/>
    </row>
    <row r="5919" spans="1:1" ht="13.2">
      <c r="A5919" s="20"/>
    </row>
    <row r="5920" spans="1:1" ht="13.2">
      <c r="A5920" s="20"/>
    </row>
    <row r="5921" spans="1:1" ht="13.2">
      <c r="A5921" s="20"/>
    </row>
    <row r="5922" spans="1:1" ht="13.2">
      <c r="A5922" s="20"/>
    </row>
    <row r="5923" spans="1:1" ht="13.2">
      <c r="A5923" s="20"/>
    </row>
    <row r="5924" spans="1:1" ht="13.2">
      <c r="A5924" s="20"/>
    </row>
    <row r="5925" spans="1:1" ht="13.2">
      <c r="A5925" s="20"/>
    </row>
    <row r="5926" spans="1:1" ht="13.2">
      <c r="A5926" s="20"/>
    </row>
    <row r="5927" spans="1:1" ht="13.2">
      <c r="A5927" s="20"/>
    </row>
    <row r="5928" spans="1:1" ht="13.2">
      <c r="A5928" s="20"/>
    </row>
    <row r="5929" spans="1:1" ht="13.2">
      <c r="A5929" s="20"/>
    </row>
    <row r="5930" spans="1:1" ht="13.2">
      <c r="A5930" s="20"/>
    </row>
    <row r="5931" spans="1:1" ht="13.2">
      <c r="A5931" s="20"/>
    </row>
    <row r="5932" spans="1:1" ht="13.2">
      <c r="A5932" s="20"/>
    </row>
    <row r="5933" spans="1:1" ht="13.2">
      <c r="A5933" s="20"/>
    </row>
    <row r="5934" spans="1:1" ht="13.2">
      <c r="A5934" s="20"/>
    </row>
    <row r="5935" spans="1:1" ht="13.2">
      <c r="A5935" s="20"/>
    </row>
    <row r="5936" spans="1:1" ht="13.2">
      <c r="A5936" s="20"/>
    </row>
    <row r="5937" spans="1:1" ht="13.2">
      <c r="A5937" s="20"/>
    </row>
    <row r="5938" spans="1:1" ht="13.2">
      <c r="A5938" s="20"/>
    </row>
    <row r="5939" spans="1:1" ht="13.2">
      <c r="A5939" s="20"/>
    </row>
    <row r="5940" spans="1:1" ht="13.2">
      <c r="A5940" s="20"/>
    </row>
    <row r="5941" spans="1:1" ht="13.2">
      <c r="A5941" s="20"/>
    </row>
    <row r="5942" spans="1:1" ht="13.2">
      <c r="A5942" s="20"/>
    </row>
    <row r="5943" spans="1:1" ht="13.2">
      <c r="A5943" s="20"/>
    </row>
    <row r="5944" spans="1:1" ht="13.2">
      <c r="A5944" s="20"/>
    </row>
    <row r="5945" spans="1:1" ht="13.2">
      <c r="A5945" s="20"/>
    </row>
    <row r="5946" spans="1:1" ht="13.2">
      <c r="A5946" s="20"/>
    </row>
    <row r="5947" spans="1:1" ht="13.2">
      <c r="A5947" s="20"/>
    </row>
    <row r="5948" spans="1:1" ht="13.2">
      <c r="A5948" s="20"/>
    </row>
    <row r="5949" spans="1:1" ht="13.2">
      <c r="A5949" s="20"/>
    </row>
    <row r="5950" spans="1:1" ht="13.2">
      <c r="A5950" s="20"/>
    </row>
    <row r="5951" spans="1:1" ht="13.2">
      <c r="A5951" s="20"/>
    </row>
    <row r="5952" spans="1:1" ht="13.2">
      <c r="A5952" s="20"/>
    </row>
    <row r="5953" spans="1:1" ht="13.2">
      <c r="A5953" s="20"/>
    </row>
    <row r="5954" spans="1:1" ht="13.2">
      <c r="A5954" s="20"/>
    </row>
    <row r="5955" spans="1:1" ht="13.2">
      <c r="A5955" s="20"/>
    </row>
    <row r="5956" spans="1:1" ht="13.2">
      <c r="A5956" s="20"/>
    </row>
    <row r="5957" spans="1:1" ht="13.2">
      <c r="A5957" s="20"/>
    </row>
    <row r="5958" spans="1:1" ht="13.2">
      <c r="A5958" s="20"/>
    </row>
    <row r="5959" spans="1:1" ht="13.2">
      <c r="A5959" s="20"/>
    </row>
    <row r="5960" spans="1:1" ht="13.2">
      <c r="A5960" s="20"/>
    </row>
    <row r="5961" spans="1:1" ht="13.2">
      <c r="A5961" s="20"/>
    </row>
    <row r="5962" spans="1:1" ht="13.2">
      <c r="A5962" s="20"/>
    </row>
    <row r="5963" spans="1:1" ht="13.2">
      <c r="A5963" s="20"/>
    </row>
    <row r="5964" spans="1:1" ht="13.2">
      <c r="A5964" s="20"/>
    </row>
    <row r="5965" spans="1:1" ht="13.2">
      <c r="A5965" s="20"/>
    </row>
    <row r="5966" spans="1:1" ht="13.2">
      <c r="A5966" s="20"/>
    </row>
    <row r="5967" spans="1:1" ht="13.2">
      <c r="A5967" s="20"/>
    </row>
    <row r="5968" spans="1:1" ht="13.2">
      <c r="A5968" s="20"/>
    </row>
    <row r="5969" spans="1:1" ht="13.2">
      <c r="A5969" s="20"/>
    </row>
    <row r="5970" spans="1:1" ht="13.2">
      <c r="A5970" s="20"/>
    </row>
    <row r="5971" spans="1:1" ht="13.2">
      <c r="A5971" s="20"/>
    </row>
    <row r="5972" spans="1:1" ht="13.2">
      <c r="A5972" s="20"/>
    </row>
    <row r="5973" spans="1:1" ht="13.2">
      <c r="A5973" s="20"/>
    </row>
    <row r="5974" spans="1:1" ht="13.2">
      <c r="A5974" s="20"/>
    </row>
    <row r="5975" spans="1:1" ht="13.2">
      <c r="A5975" s="20"/>
    </row>
    <row r="5976" spans="1:1" ht="13.2">
      <c r="A5976" s="20"/>
    </row>
    <row r="5977" spans="1:1" ht="13.2">
      <c r="A5977" s="20"/>
    </row>
    <row r="5978" spans="1:1" ht="13.2">
      <c r="A5978" s="20"/>
    </row>
    <row r="5979" spans="1:1" ht="13.2">
      <c r="A5979" s="20"/>
    </row>
    <row r="5980" spans="1:1" ht="13.2">
      <c r="A5980" s="20"/>
    </row>
    <row r="5981" spans="1:1" ht="13.2">
      <c r="A5981" s="20"/>
    </row>
    <row r="5982" spans="1:1" ht="13.2">
      <c r="A5982" s="20"/>
    </row>
    <row r="5983" spans="1:1" ht="13.2">
      <c r="A5983" s="20"/>
    </row>
    <row r="5984" spans="1:1" ht="13.2">
      <c r="A5984" s="20"/>
    </row>
    <row r="5985" spans="1:1" ht="13.2">
      <c r="A5985" s="20"/>
    </row>
    <row r="5986" spans="1:1" ht="13.2">
      <c r="A5986" s="20"/>
    </row>
    <row r="5987" spans="1:1" ht="13.2">
      <c r="A5987" s="20"/>
    </row>
    <row r="5988" spans="1:1" ht="13.2">
      <c r="A5988" s="20"/>
    </row>
    <row r="5989" spans="1:1" ht="13.2">
      <c r="A5989" s="20"/>
    </row>
    <row r="5990" spans="1:1" ht="13.2">
      <c r="A5990" s="20"/>
    </row>
    <row r="5991" spans="1:1" ht="13.2">
      <c r="A5991" s="20"/>
    </row>
    <row r="5992" spans="1:1" ht="13.2">
      <c r="A5992" s="20"/>
    </row>
    <row r="5993" spans="1:1" ht="13.2">
      <c r="A5993" s="20"/>
    </row>
    <row r="5994" spans="1:1" ht="13.2">
      <c r="A5994" s="20"/>
    </row>
    <row r="5995" spans="1:1" ht="13.2">
      <c r="A5995" s="20"/>
    </row>
    <row r="5996" spans="1:1" ht="13.2">
      <c r="A5996" s="20"/>
    </row>
    <row r="5997" spans="1:1" ht="13.2">
      <c r="A5997" s="20"/>
    </row>
    <row r="5998" spans="1:1" ht="13.2">
      <c r="A5998" s="20"/>
    </row>
    <row r="5999" spans="1:1" ht="13.2">
      <c r="A5999" s="20"/>
    </row>
    <row r="6000" spans="1:1" ht="13.2">
      <c r="A6000" s="20"/>
    </row>
    <row r="6001" spans="1:1" ht="13.2">
      <c r="A6001" s="20"/>
    </row>
    <row r="6002" spans="1:1" ht="13.2">
      <c r="A6002" s="20"/>
    </row>
    <row r="6003" spans="1:1" ht="13.2">
      <c r="A6003" s="20"/>
    </row>
    <row r="6004" spans="1:1" ht="13.2">
      <c r="A6004" s="20"/>
    </row>
    <row r="6005" spans="1:1" ht="13.2">
      <c r="A6005" s="20"/>
    </row>
    <row r="6006" spans="1:1" ht="13.2">
      <c r="A6006" s="20"/>
    </row>
    <row r="6007" spans="1:1" ht="13.2">
      <c r="A6007" s="20"/>
    </row>
    <row r="6008" spans="1:1" ht="13.2">
      <c r="A6008" s="20"/>
    </row>
    <row r="6009" spans="1:1" ht="13.2">
      <c r="A6009" s="20"/>
    </row>
    <row r="6010" spans="1:1" ht="13.2">
      <c r="A6010" s="20"/>
    </row>
    <row r="6011" spans="1:1" ht="13.2">
      <c r="A6011" s="20"/>
    </row>
    <row r="6012" spans="1:1" ht="13.2">
      <c r="A6012" s="20"/>
    </row>
    <row r="6013" spans="1:1" ht="13.2">
      <c r="A6013" s="20"/>
    </row>
    <row r="6014" spans="1:1" ht="13.2">
      <c r="A6014" s="20"/>
    </row>
    <row r="6015" spans="1:1" ht="13.2">
      <c r="A6015" s="20"/>
    </row>
    <row r="6016" spans="1:1" ht="13.2">
      <c r="A6016" s="20"/>
    </row>
    <row r="6017" spans="1:1" ht="13.2">
      <c r="A6017" s="20"/>
    </row>
    <row r="6018" spans="1:1" ht="13.2">
      <c r="A6018" s="20"/>
    </row>
    <row r="6019" spans="1:1" ht="13.2">
      <c r="A6019" s="20"/>
    </row>
    <row r="6020" spans="1:1" ht="13.2">
      <c r="A6020" s="20"/>
    </row>
    <row r="6021" spans="1:1" ht="13.2">
      <c r="A6021" s="20"/>
    </row>
    <row r="6022" spans="1:1" ht="13.2">
      <c r="A6022" s="20"/>
    </row>
    <row r="6023" spans="1:1" ht="13.2">
      <c r="A6023" s="20"/>
    </row>
    <row r="6024" spans="1:1" ht="13.2">
      <c r="A6024" s="20"/>
    </row>
    <row r="6025" spans="1:1" ht="13.2">
      <c r="A6025" s="20"/>
    </row>
    <row r="6026" spans="1:1" ht="13.2">
      <c r="A6026" s="20"/>
    </row>
    <row r="6027" spans="1:1" ht="13.2">
      <c r="A6027" s="20"/>
    </row>
    <row r="6028" spans="1:1" ht="13.2">
      <c r="A6028" s="20"/>
    </row>
    <row r="6029" spans="1:1" ht="13.2">
      <c r="A6029" s="20"/>
    </row>
    <row r="6030" spans="1:1" ht="13.2">
      <c r="A6030" s="20"/>
    </row>
    <row r="6031" spans="1:1" ht="13.2">
      <c r="A6031" s="20"/>
    </row>
    <row r="6032" spans="1:1" ht="13.2">
      <c r="A6032" s="20"/>
    </row>
    <row r="6033" spans="1:1" ht="13.2">
      <c r="A6033" s="20"/>
    </row>
    <row r="6034" spans="1:1" ht="13.2">
      <c r="A6034" s="20"/>
    </row>
    <row r="6035" spans="1:1" ht="13.2">
      <c r="A6035" s="20"/>
    </row>
    <row r="6036" spans="1:1" ht="13.2">
      <c r="A6036" s="20"/>
    </row>
    <row r="6037" spans="1:1" ht="13.2">
      <c r="A6037" s="20"/>
    </row>
    <row r="6038" spans="1:1" ht="13.2">
      <c r="A6038" s="20"/>
    </row>
    <row r="6039" spans="1:1" ht="13.2">
      <c r="A6039" s="20"/>
    </row>
    <row r="6040" spans="1:1" ht="13.2">
      <c r="A6040" s="20"/>
    </row>
    <row r="6041" spans="1:1" ht="13.2">
      <c r="A6041" s="20"/>
    </row>
    <row r="6042" spans="1:1" ht="13.2">
      <c r="A6042" s="20"/>
    </row>
    <row r="6043" spans="1:1" ht="13.2">
      <c r="A6043" s="20"/>
    </row>
    <row r="6044" spans="1:1" ht="13.2">
      <c r="A6044" s="20"/>
    </row>
    <row r="6045" spans="1:1" ht="13.2">
      <c r="A6045" s="20"/>
    </row>
    <row r="6046" spans="1:1" ht="13.2">
      <c r="A6046" s="20"/>
    </row>
    <row r="6047" spans="1:1" ht="13.2">
      <c r="A6047" s="20"/>
    </row>
    <row r="6048" spans="1:1" ht="13.2">
      <c r="A6048" s="20"/>
    </row>
    <row r="6049" spans="1:1" ht="13.2">
      <c r="A6049" s="20"/>
    </row>
    <row r="6050" spans="1:1" ht="13.2">
      <c r="A6050" s="20"/>
    </row>
    <row r="6051" spans="1:1" ht="13.2">
      <c r="A6051" s="20"/>
    </row>
    <row r="6052" spans="1:1" ht="13.2">
      <c r="A6052" s="20"/>
    </row>
    <row r="6053" spans="1:1" ht="13.2">
      <c r="A6053" s="20"/>
    </row>
    <row r="6054" spans="1:1" ht="13.2">
      <c r="A6054" s="20"/>
    </row>
    <row r="6055" spans="1:1" ht="13.2">
      <c r="A6055" s="20"/>
    </row>
    <row r="6056" spans="1:1" ht="13.2">
      <c r="A6056" s="20"/>
    </row>
    <row r="6057" spans="1:1" ht="13.2">
      <c r="A6057" s="20"/>
    </row>
    <row r="6058" spans="1:1" ht="13.2">
      <c r="A6058" s="20"/>
    </row>
    <row r="6059" spans="1:1" ht="13.2">
      <c r="A6059" s="20"/>
    </row>
    <row r="6060" spans="1:1" ht="13.2">
      <c r="A6060" s="20"/>
    </row>
    <row r="6061" spans="1:1" ht="13.2">
      <c r="A6061" s="20"/>
    </row>
    <row r="6062" spans="1:1" ht="13.2">
      <c r="A6062" s="20"/>
    </row>
    <row r="6063" spans="1:1" ht="13.2">
      <c r="A6063" s="20"/>
    </row>
    <row r="6064" spans="1:1" ht="13.2">
      <c r="A6064" s="20"/>
    </row>
    <row r="6065" spans="1:1" ht="13.2">
      <c r="A6065" s="20"/>
    </row>
    <row r="6066" spans="1:1" ht="13.2">
      <c r="A6066" s="20"/>
    </row>
    <row r="6067" spans="1:1" ht="13.2">
      <c r="A6067" s="20"/>
    </row>
    <row r="6068" spans="1:1" ht="13.2">
      <c r="A6068" s="20"/>
    </row>
    <row r="6069" spans="1:1" ht="13.2">
      <c r="A6069" s="20"/>
    </row>
    <row r="6070" spans="1:1" ht="13.2">
      <c r="A6070" s="20"/>
    </row>
    <row r="6071" spans="1:1" ht="13.2">
      <c r="A6071" s="20"/>
    </row>
    <row r="6072" spans="1:1" ht="13.2">
      <c r="A6072" s="20"/>
    </row>
    <row r="6073" spans="1:1" ht="13.2">
      <c r="A6073" s="20"/>
    </row>
    <row r="6074" spans="1:1" ht="13.2">
      <c r="A6074" s="20"/>
    </row>
    <row r="6075" spans="1:1" ht="13.2">
      <c r="A6075" s="20"/>
    </row>
    <row r="6076" spans="1:1" ht="13.2">
      <c r="A6076" s="20"/>
    </row>
    <row r="6077" spans="1:1" ht="13.2">
      <c r="A6077" s="20"/>
    </row>
    <row r="6078" spans="1:1" ht="13.2">
      <c r="A6078" s="20"/>
    </row>
    <row r="6079" spans="1:1" ht="13.2">
      <c r="A6079" s="20"/>
    </row>
    <row r="6080" spans="1:1" ht="13.2">
      <c r="A6080" s="20"/>
    </row>
    <row r="6081" spans="1:1" ht="13.2">
      <c r="A6081" s="20"/>
    </row>
    <row r="6082" spans="1:1" ht="13.2">
      <c r="A6082" s="20"/>
    </row>
    <row r="6083" spans="1:1" ht="13.2">
      <c r="A6083" s="20"/>
    </row>
    <row r="6084" spans="1:1" ht="13.2">
      <c r="A6084" s="20"/>
    </row>
    <row r="6085" spans="1:1" ht="13.2">
      <c r="A6085" s="20"/>
    </row>
    <row r="6086" spans="1:1" ht="13.2">
      <c r="A6086" s="20"/>
    </row>
    <row r="6087" spans="1:1" ht="13.2">
      <c r="A6087" s="20"/>
    </row>
    <row r="6088" spans="1:1" ht="13.2">
      <c r="A6088" s="20"/>
    </row>
    <row r="6089" spans="1:1" ht="13.2">
      <c r="A6089" s="20"/>
    </row>
    <row r="6090" spans="1:1" ht="13.2">
      <c r="A6090" s="20"/>
    </row>
    <row r="6091" spans="1:1" ht="13.2">
      <c r="A6091" s="20"/>
    </row>
    <row r="6092" spans="1:1" ht="13.2">
      <c r="A6092" s="20"/>
    </row>
    <row r="6093" spans="1:1" ht="13.2">
      <c r="A6093" s="20"/>
    </row>
    <row r="6094" spans="1:1" ht="13.2">
      <c r="A6094" s="20"/>
    </row>
    <row r="6095" spans="1:1" ht="13.2">
      <c r="A6095" s="20"/>
    </row>
    <row r="6096" spans="1:1" ht="13.2">
      <c r="A6096" s="20"/>
    </row>
    <row r="6097" spans="1:1" ht="13.2">
      <c r="A6097" s="20"/>
    </row>
    <row r="6098" spans="1:1" ht="13.2">
      <c r="A6098" s="20"/>
    </row>
    <row r="6099" spans="1:1" ht="13.2">
      <c r="A6099" s="20"/>
    </row>
    <row r="6100" spans="1:1" ht="13.2">
      <c r="A6100" s="20"/>
    </row>
    <row r="6101" spans="1:1" ht="13.2">
      <c r="A6101" s="20"/>
    </row>
    <row r="6102" spans="1:1" ht="13.2">
      <c r="A6102" s="20"/>
    </row>
    <row r="6103" spans="1:1" ht="13.2">
      <c r="A6103" s="20"/>
    </row>
    <row r="6104" spans="1:1" ht="13.2">
      <c r="A6104" s="20"/>
    </row>
    <row r="6105" spans="1:1" ht="13.2">
      <c r="A6105" s="20"/>
    </row>
    <row r="6106" spans="1:1" ht="13.2">
      <c r="A6106" s="20"/>
    </row>
    <row r="6107" spans="1:1" ht="13.2">
      <c r="A6107" s="20"/>
    </row>
    <row r="6108" spans="1:1" ht="13.2">
      <c r="A6108" s="20"/>
    </row>
    <row r="6109" spans="1:1" ht="13.2">
      <c r="A6109" s="20"/>
    </row>
    <row r="6110" spans="1:1" ht="13.2">
      <c r="A6110" s="20"/>
    </row>
    <row r="6111" spans="1:1" ht="13.2">
      <c r="A6111" s="20"/>
    </row>
    <row r="6112" spans="1:1" ht="13.2">
      <c r="A6112" s="20"/>
    </row>
    <row r="6113" spans="1:1" ht="13.2">
      <c r="A6113" s="20"/>
    </row>
    <row r="6114" spans="1:1" ht="13.2">
      <c r="A6114" s="20"/>
    </row>
    <row r="6115" spans="1:1" ht="13.2">
      <c r="A6115" s="20"/>
    </row>
    <row r="6116" spans="1:1" ht="13.2">
      <c r="A6116" s="20"/>
    </row>
    <row r="6117" spans="1:1" ht="13.2">
      <c r="A6117" s="20"/>
    </row>
    <row r="6118" spans="1:1" ht="13.2">
      <c r="A6118" s="20"/>
    </row>
    <row r="6119" spans="1:1" ht="13.2">
      <c r="A6119" s="20"/>
    </row>
    <row r="6120" spans="1:1" ht="13.2">
      <c r="A6120" s="20"/>
    </row>
    <row r="6121" spans="1:1" ht="13.2">
      <c r="A6121" s="20"/>
    </row>
    <row r="6122" spans="1:1" ht="13.2">
      <c r="A6122" s="20"/>
    </row>
    <row r="6123" spans="1:1" ht="13.2">
      <c r="A6123" s="20"/>
    </row>
    <row r="6124" spans="1:1" ht="13.2">
      <c r="A6124" s="20"/>
    </row>
    <row r="6125" spans="1:1" ht="13.2">
      <c r="A6125" s="20"/>
    </row>
    <row r="6126" spans="1:1" ht="13.2">
      <c r="A6126" s="20"/>
    </row>
    <row r="6127" spans="1:1" ht="13.2">
      <c r="A6127" s="20"/>
    </row>
    <row r="6128" spans="1:1" ht="13.2">
      <c r="A6128" s="20"/>
    </row>
    <row r="6129" spans="1:1" ht="13.2">
      <c r="A6129" s="20"/>
    </row>
    <row r="6130" spans="1:1" ht="13.2">
      <c r="A6130" s="20"/>
    </row>
    <row r="6131" spans="1:1" ht="13.2">
      <c r="A6131" s="20"/>
    </row>
    <row r="6132" spans="1:1" ht="13.2">
      <c r="A6132" s="20"/>
    </row>
    <row r="6133" spans="1:1" ht="13.2">
      <c r="A6133" s="20"/>
    </row>
    <row r="6134" spans="1:1" ht="13.2">
      <c r="A6134" s="20"/>
    </row>
    <row r="6135" spans="1:1" ht="13.2">
      <c r="A6135" s="20"/>
    </row>
    <row r="6136" spans="1:1" ht="13.2">
      <c r="A6136" s="20"/>
    </row>
    <row r="6137" spans="1:1" ht="13.2">
      <c r="A6137" s="20"/>
    </row>
    <row r="6138" spans="1:1" ht="13.2">
      <c r="A6138" s="20"/>
    </row>
    <row r="6139" spans="1:1" ht="13.2">
      <c r="A6139" s="20"/>
    </row>
    <row r="6140" spans="1:1" ht="13.2">
      <c r="A6140" s="20"/>
    </row>
    <row r="6141" spans="1:1" ht="13.2">
      <c r="A6141" s="20"/>
    </row>
    <row r="6142" spans="1:1" ht="13.2">
      <c r="A6142" s="20"/>
    </row>
    <row r="6143" spans="1:1" ht="13.2">
      <c r="A6143" s="20"/>
    </row>
    <row r="6144" spans="1:1" ht="13.2">
      <c r="A6144" s="20"/>
    </row>
    <row r="6145" spans="1:1" ht="13.2">
      <c r="A6145" s="20"/>
    </row>
    <row r="6146" spans="1:1" ht="13.2">
      <c r="A6146" s="20"/>
    </row>
    <row r="6147" spans="1:1" ht="13.2">
      <c r="A6147" s="20"/>
    </row>
    <row r="6148" spans="1:1" ht="13.2">
      <c r="A6148" s="20"/>
    </row>
    <row r="6149" spans="1:1" ht="13.2">
      <c r="A6149" s="20"/>
    </row>
    <row r="6150" spans="1:1" ht="13.2">
      <c r="A6150" s="20"/>
    </row>
    <row r="6151" spans="1:1" ht="13.2">
      <c r="A6151" s="20"/>
    </row>
    <row r="6152" spans="1:1" ht="13.2">
      <c r="A6152" s="20"/>
    </row>
    <row r="6153" spans="1:1" ht="13.2">
      <c r="A6153" s="20"/>
    </row>
    <row r="6154" spans="1:1" ht="13.2">
      <c r="A6154" s="20"/>
    </row>
    <row r="6155" spans="1:1" ht="13.2">
      <c r="A6155" s="20"/>
    </row>
    <row r="6156" spans="1:1" ht="13.2">
      <c r="A6156" s="20"/>
    </row>
    <row r="6157" spans="1:1" ht="13.2">
      <c r="A6157" s="20"/>
    </row>
    <row r="6158" spans="1:1" ht="13.2">
      <c r="A6158" s="20"/>
    </row>
    <row r="6159" spans="1:1" ht="13.2">
      <c r="A6159" s="20"/>
    </row>
    <row r="6160" spans="1:1" ht="13.2">
      <c r="A6160" s="20"/>
    </row>
    <row r="6161" spans="1:1" ht="13.2">
      <c r="A6161" s="20"/>
    </row>
    <row r="6162" spans="1:1" ht="13.2">
      <c r="A6162" s="20"/>
    </row>
    <row r="6163" spans="1:1" ht="13.2">
      <c r="A6163" s="20"/>
    </row>
    <row r="6164" spans="1:1" ht="13.2">
      <c r="A6164" s="20"/>
    </row>
    <row r="6165" spans="1:1" ht="13.2">
      <c r="A6165" s="20"/>
    </row>
    <row r="6166" spans="1:1" ht="13.2">
      <c r="A6166" s="20"/>
    </row>
    <row r="6167" spans="1:1" ht="13.2">
      <c r="A6167" s="20"/>
    </row>
    <row r="6168" spans="1:1" ht="13.2">
      <c r="A6168" s="20"/>
    </row>
    <row r="6169" spans="1:1" ht="13.2">
      <c r="A6169" s="20"/>
    </row>
    <row r="6170" spans="1:1" ht="13.2">
      <c r="A6170" s="20"/>
    </row>
    <row r="6171" spans="1:1" ht="13.2">
      <c r="A6171" s="20"/>
    </row>
    <row r="6172" spans="1:1" ht="13.2">
      <c r="A6172" s="20"/>
    </row>
    <row r="6173" spans="1:1" ht="13.2">
      <c r="A6173" s="20"/>
    </row>
    <row r="6174" spans="1:1" ht="13.2">
      <c r="A6174" s="20"/>
    </row>
    <row r="6175" spans="1:1" ht="13.2">
      <c r="A6175" s="20"/>
    </row>
    <row r="6176" spans="1:1" ht="13.2">
      <c r="A6176" s="20"/>
    </row>
    <row r="6177" spans="1:1" ht="13.2">
      <c r="A6177" s="20"/>
    </row>
    <row r="6178" spans="1:1" ht="13.2">
      <c r="A6178" s="20"/>
    </row>
    <row r="6179" spans="1:1" ht="13.2">
      <c r="A6179" s="20"/>
    </row>
    <row r="6180" spans="1:1" ht="13.2">
      <c r="A6180" s="20"/>
    </row>
    <row r="6181" spans="1:1" ht="13.2">
      <c r="A6181" s="20"/>
    </row>
    <row r="6182" spans="1:1" ht="13.2">
      <c r="A6182" s="20"/>
    </row>
    <row r="6183" spans="1:1" ht="13.2">
      <c r="A6183" s="20"/>
    </row>
    <row r="6184" spans="1:1" ht="13.2">
      <c r="A6184" s="20"/>
    </row>
    <row r="6185" spans="1:1" ht="13.2">
      <c r="A6185" s="20"/>
    </row>
    <row r="6186" spans="1:1" ht="13.2">
      <c r="A6186" s="20"/>
    </row>
    <row r="6187" spans="1:1" ht="13.2">
      <c r="A6187" s="20"/>
    </row>
    <row r="6188" spans="1:1" ht="13.2">
      <c r="A6188" s="20"/>
    </row>
    <row r="6189" spans="1:1" ht="13.2">
      <c r="A6189" s="20"/>
    </row>
    <row r="6190" spans="1:1" ht="13.2">
      <c r="A6190" s="20"/>
    </row>
    <row r="6191" spans="1:1" ht="13.2">
      <c r="A6191" s="20"/>
    </row>
    <row r="6192" spans="1:1" ht="13.2">
      <c r="A6192" s="20"/>
    </row>
    <row r="6193" spans="1:1" ht="13.2">
      <c r="A6193" s="20"/>
    </row>
    <row r="6194" spans="1:1" ht="13.2">
      <c r="A6194" s="20"/>
    </row>
    <row r="6195" spans="1:1" ht="13.2">
      <c r="A6195" s="20"/>
    </row>
    <row r="6196" spans="1:1" ht="13.2">
      <c r="A6196" s="20"/>
    </row>
    <row r="6197" spans="1:1" ht="13.2">
      <c r="A6197" s="20"/>
    </row>
    <row r="6198" spans="1:1" ht="13.2">
      <c r="A6198" s="20"/>
    </row>
    <row r="6199" spans="1:1" ht="13.2">
      <c r="A6199" s="20"/>
    </row>
    <row r="6200" spans="1:1" ht="13.2">
      <c r="A6200" s="20"/>
    </row>
    <row r="6201" spans="1:1" ht="13.2">
      <c r="A6201" s="20"/>
    </row>
    <row r="6202" spans="1:1" ht="13.2">
      <c r="A6202" s="20"/>
    </row>
    <row r="6203" spans="1:1" ht="13.2">
      <c r="A6203" s="20"/>
    </row>
    <row r="6204" spans="1:1" ht="13.2">
      <c r="A6204" s="20"/>
    </row>
    <row r="6205" spans="1:1" ht="13.2">
      <c r="A6205" s="20"/>
    </row>
    <row r="6206" spans="1:1" ht="13.2">
      <c r="A6206" s="20"/>
    </row>
    <row r="6207" spans="1:1" ht="13.2">
      <c r="A6207" s="20"/>
    </row>
    <row r="6208" spans="1:1" ht="13.2">
      <c r="A6208" s="20"/>
    </row>
    <row r="6209" spans="1:1" ht="13.2">
      <c r="A6209" s="20"/>
    </row>
    <row r="6210" spans="1:1" ht="13.2">
      <c r="A6210" s="20"/>
    </row>
    <row r="6211" spans="1:1" ht="13.2">
      <c r="A6211" s="20"/>
    </row>
    <row r="6212" spans="1:1" ht="13.2">
      <c r="A6212" s="20"/>
    </row>
    <row r="6213" spans="1:1" ht="13.2">
      <c r="A6213" s="20"/>
    </row>
    <row r="6214" spans="1:1" ht="13.2">
      <c r="A6214" s="20"/>
    </row>
    <row r="6215" spans="1:1" ht="13.2">
      <c r="A6215" s="20"/>
    </row>
    <row r="6216" spans="1:1" ht="13.2">
      <c r="A6216" s="20"/>
    </row>
    <row r="6217" spans="1:1" ht="13.2">
      <c r="A6217" s="20"/>
    </row>
    <row r="6218" spans="1:1" ht="13.2">
      <c r="A6218" s="20"/>
    </row>
    <row r="6219" spans="1:1" ht="13.2">
      <c r="A6219" s="20"/>
    </row>
    <row r="6220" spans="1:1" ht="13.2">
      <c r="A6220" s="20"/>
    </row>
    <row r="6221" spans="1:1" ht="13.2">
      <c r="A6221" s="20"/>
    </row>
    <row r="6222" spans="1:1" ht="13.2">
      <c r="A6222" s="20"/>
    </row>
    <row r="6223" spans="1:1" ht="13.2">
      <c r="A6223" s="20"/>
    </row>
    <row r="6224" spans="1:1" ht="13.2">
      <c r="A6224" s="20"/>
    </row>
    <row r="6225" spans="1:1" ht="13.2">
      <c r="A6225" s="20"/>
    </row>
    <row r="6226" spans="1:1" ht="13.2">
      <c r="A6226" s="20"/>
    </row>
    <row r="6227" spans="1:1" ht="13.2">
      <c r="A6227" s="20"/>
    </row>
    <row r="6228" spans="1:1" ht="13.2">
      <c r="A6228" s="20"/>
    </row>
    <row r="6229" spans="1:1" ht="13.2">
      <c r="A6229" s="20"/>
    </row>
    <row r="6230" spans="1:1" ht="13.2">
      <c r="A6230" s="20"/>
    </row>
    <row r="6231" spans="1:1" ht="13.2">
      <c r="A6231" s="20"/>
    </row>
    <row r="6232" spans="1:1" ht="13.2">
      <c r="A6232" s="20"/>
    </row>
    <row r="6233" spans="1:1" ht="13.2">
      <c r="A6233" s="20"/>
    </row>
    <row r="6234" spans="1:1" ht="13.2">
      <c r="A6234" s="20"/>
    </row>
    <row r="6235" spans="1:1" ht="13.2">
      <c r="A6235" s="20"/>
    </row>
    <row r="6236" spans="1:1" ht="13.2">
      <c r="A6236" s="20"/>
    </row>
    <row r="6237" spans="1:1" ht="13.2">
      <c r="A6237" s="20"/>
    </row>
    <row r="6238" spans="1:1" ht="13.2">
      <c r="A6238" s="20"/>
    </row>
    <row r="6239" spans="1:1" ht="13.2">
      <c r="A6239" s="20"/>
    </row>
    <row r="6240" spans="1:1" ht="13.2">
      <c r="A6240" s="20"/>
    </row>
    <row r="6241" spans="1:1" ht="13.2">
      <c r="A6241" s="20"/>
    </row>
    <row r="6242" spans="1:1" ht="13.2">
      <c r="A6242" s="20"/>
    </row>
    <row r="6243" spans="1:1" ht="13.2">
      <c r="A6243" s="20"/>
    </row>
    <row r="6244" spans="1:1" ht="13.2">
      <c r="A6244" s="20"/>
    </row>
    <row r="6245" spans="1:1" ht="13.2">
      <c r="A6245" s="20"/>
    </row>
    <row r="6246" spans="1:1" ht="13.2">
      <c r="A6246" s="20"/>
    </row>
    <row r="6247" spans="1:1" ht="13.2">
      <c r="A6247" s="20"/>
    </row>
    <row r="6248" spans="1:1" ht="13.2">
      <c r="A6248" s="20"/>
    </row>
    <row r="6249" spans="1:1" ht="13.2">
      <c r="A6249" s="20"/>
    </row>
    <row r="6250" spans="1:1" ht="13.2">
      <c r="A6250" s="20"/>
    </row>
    <row r="6251" spans="1:1" ht="13.2">
      <c r="A6251" s="20"/>
    </row>
    <row r="6252" spans="1:1" ht="13.2">
      <c r="A6252" s="20"/>
    </row>
    <row r="6253" spans="1:1" ht="13.2">
      <c r="A6253" s="20"/>
    </row>
    <row r="6254" spans="1:1" ht="13.2">
      <c r="A6254" s="20"/>
    </row>
    <row r="6255" spans="1:1" ht="13.2">
      <c r="A6255" s="20"/>
    </row>
    <row r="6256" spans="1:1" ht="13.2">
      <c r="A6256" s="20"/>
    </row>
    <row r="6257" spans="1:1" ht="13.2">
      <c r="A6257" s="20"/>
    </row>
    <row r="6258" spans="1:1" ht="13.2">
      <c r="A6258" s="20"/>
    </row>
    <row r="6259" spans="1:1" ht="13.2">
      <c r="A6259" s="20"/>
    </row>
    <row r="6260" spans="1:1" ht="13.2">
      <c r="A6260" s="20"/>
    </row>
    <row r="6261" spans="1:1" ht="13.2">
      <c r="A6261" s="20"/>
    </row>
    <row r="6262" spans="1:1" ht="13.2">
      <c r="A6262" s="20"/>
    </row>
    <row r="6263" spans="1:1" ht="13.2">
      <c r="A6263" s="20"/>
    </row>
    <row r="6264" spans="1:1" ht="13.2">
      <c r="A6264" s="20"/>
    </row>
    <row r="6265" spans="1:1" ht="13.2">
      <c r="A6265" s="20"/>
    </row>
    <row r="6266" spans="1:1" ht="13.2">
      <c r="A6266" s="20"/>
    </row>
    <row r="6267" spans="1:1" ht="13.2">
      <c r="A6267" s="20"/>
    </row>
    <row r="6268" spans="1:1" ht="13.2">
      <c r="A6268" s="20"/>
    </row>
    <row r="6269" spans="1:1" ht="13.2">
      <c r="A6269" s="20"/>
    </row>
    <row r="6270" spans="1:1" ht="13.2">
      <c r="A6270" s="20"/>
    </row>
    <row r="6271" spans="1:1" ht="13.2">
      <c r="A6271" s="20"/>
    </row>
    <row r="6272" spans="1:1" ht="13.2">
      <c r="A6272" s="20"/>
    </row>
    <row r="6273" spans="1:1" ht="13.2">
      <c r="A6273" s="20"/>
    </row>
    <row r="6274" spans="1:1" ht="13.2">
      <c r="A6274" s="20"/>
    </row>
    <row r="6275" spans="1:1" ht="13.2">
      <c r="A6275" s="20"/>
    </row>
    <row r="6276" spans="1:1" ht="13.2">
      <c r="A6276" s="20"/>
    </row>
    <row r="6277" spans="1:1" ht="13.2">
      <c r="A6277" s="20"/>
    </row>
    <row r="6278" spans="1:1" ht="13.2">
      <c r="A6278" s="20"/>
    </row>
    <row r="6279" spans="1:1" ht="13.2">
      <c r="A6279" s="20"/>
    </row>
    <row r="6280" spans="1:1" ht="13.2">
      <c r="A6280" s="20"/>
    </row>
    <row r="6281" spans="1:1" ht="13.2">
      <c r="A6281" s="20"/>
    </row>
    <row r="6282" spans="1:1" ht="13.2">
      <c r="A6282" s="20"/>
    </row>
    <row r="6283" spans="1:1" ht="13.2">
      <c r="A6283" s="20"/>
    </row>
    <row r="6284" spans="1:1" ht="13.2">
      <c r="A6284" s="20"/>
    </row>
    <row r="6285" spans="1:1" ht="13.2">
      <c r="A6285" s="20"/>
    </row>
    <row r="6286" spans="1:1" ht="13.2">
      <c r="A6286" s="20"/>
    </row>
    <row r="6287" spans="1:1" ht="13.2">
      <c r="A6287" s="20"/>
    </row>
    <row r="6288" spans="1:1" ht="13.2">
      <c r="A6288" s="20"/>
    </row>
    <row r="6289" spans="1:1" ht="13.2">
      <c r="A6289" s="20"/>
    </row>
    <row r="6290" spans="1:1" ht="13.2">
      <c r="A6290" s="20"/>
    </row>
    <row r="6291" spans="1:1" ht="13.2">
      <c r="A6291" s="20"/>
    </row>
    <row r="6292" spans="1:1" ht="13.2">
      <c r="A6292" s="20"/>
    </row>
    <row r="6293" spans="1:1" ht="13.2">
      <c r="A6293" s="20"/>
    </row>
    <row r="6294" spans="1:1" ht="13.2">
      <c r="A6294" s="20"/>
    </row>
    <row r="6295" spans="1:1" ht="13.2">
      <c r="A6295" s="20"/>
    </row>
    <row r="6296" spans="1:1" ht="13.2">
      <c r="A6296" s="20"/>
    </row>
    <row r="6297" spans="1:1" ht="13.2">
      <c r="A6297" s="20"/>
    </row>
    <row r="6298" spans="1:1" ht="13.2">
      <c r="A6298" s="20"/>
    </row>
    <row r="6299" spans="1:1" ht="13.2">
      <c r="A6299" s="20"/>
    </row>
    <row r="6300" spans="1:1" ht="13.2">
      <c r="A6300" s="20"/>
    </row>
    <row r="6301" spans="1:1" ht="13.2">
      <c r="A6301" s="20"/>
    </row>
    <row r="6302" spans="1:1" ht="13.2">
      <c r="A6302" s="20"/>
    </row>
    <row r="6303" spans="1:1" ht="13.2">
      <c r="A6303" s="20"/>
    </row>
    <row r="6304" spans="1:1" ht="13.2">
      <c r="A6304" s="20"/>
    </row>
    <row r="6305" spans="1:1" ht="13.2">
      <c r="A6305" s="20"/>
    </row>
    <row r="6306" spans="1:1" ht="13.2">
      <c r="A6306" s="20"/>
    </row>
    <row r="6307" spans="1:1" ht="13.2">
      <c r="A6307" s="20"/>
    </row>
    <row r="6308" spans="1:1" ht="13.2">
      <c r="A6308" s="20"/>
    </row>
    <row r="6309" spans="1:1" ht="13.2">
      <c r="A6309" s="20"/>
    </row>
    <row r="6310" spans="1:1" ht="13.2">
      <c r="A6310" s="20"/>
    </row>
    <row r="6311" spans="1:1" ht="13.2">
      <c r="A6311" s="20"/>
    </row>
    <row r="6312" spans="1:1" ht="13.2">
      <c r="A6312" s="20"/>
    </row>
    <row r="6313" spans="1:1" ht="13.2">
      <c r="A6313" s="20"/>
    </row>
    <row r="6314" spans="1:1" ht="13.2">
      <c r="A6314" s="20"/>
    </row>
    <row r="6315" spans="1:1" ht="13.2">
      <c r="A6315" s="20"/>
    </row>
    <row r="6316" spans="1:1" ht="13.2">
      <c r="A6316" s="20"/>
    </row>
    <row r="6317" spans="1:1" ht="13.2">
      <c r="A6317" s="20"/>
    </row>
    <row r="6318" spans="1:1" ht="13.2">
      <c r="A6318" s="20"/>
    </row>
    <row r="6319" spans="1:1" ht="13.2">
      <c r="A6319" s="20"/>
    </row>
    <row r="6320" spans="1:1" ht="13.2">
      <c r="A6320" s="20"/>
    </row>
    <row r="6321" spans="1:1" ht="13.2">
      <c r="A6321" s="20"/>
    </row>
    <row r="6322" spans="1:1" ht="13.2">
      <c r="A6322" s="20"/>
    </row>
    <row r="6323" spans="1:1" ht="13.2">
      <c r="A6323" s="20"/>
    </row>
    <row r="6324" spans="1:1" ht="13.2">
      <c r="A6324" s="20"/>
    </row>
    <row r="6325" spans="1:1" ht="13.2">
      <c r="A6325" s="20"/>
    </row>
    <row r="6326" spans="1:1" ht="13.2">
      <c r="A6326" s="20"/>
    </row>
    <row r="6327" spans="1:1" ht="13.2">
      <c r="A6327" s="20"/>
    </row>
    <row r="6328" spans="1:1" ht="13.2">
      <c r="A6328" s="20"/>
    </row>
    <row r="6329" spans="1:1" ht="13.2">
      <c r="A6329" s="20"/>
    </row>
    <row r="6330" spans="1:1" ht="13.2">
      <c r="A6330" s="20"/>
    </row>
    <row r="6331" spans="1:1" ht="13.2">
      <c r="A6331" s="20"/>
    </row>
    <row r="6332" spans="1:1" ht="13.2">
      <c r="A6332" s="20"/>
    </row>
    <row r="6333" spans="1:1" ht="13.2">
      <c r="A6333" s="20"/>
    </row>
    <row r="6334" spans="1:1" ht="13.2">
      <c r="A6334" s="20"/>
    </row>
    <row r="6335" spans="1:1" ht="13.2">
      <c r="A6335" s="20"/>
    </row>
    <row r="6336" spans="1:1" ht="13.2">
      <c r="A6336" s="20"/>
    </row>
    <row r="6337" spans="1:1" ht="13.2">
      <c r="A6337" s="20"/>
    </row>
    <row r="6338" spans="1:1" ht="13.2">
      <c r="A6338" s="20"/>
    </row>
    <row r="6339" spans="1:1" ht="13.2">
      <c r="A6339" s="20"/>
    </row>
    <row r="6340" spans="1:1" ht="13.2">
      <c r="A6340" s="20"/>
    </row>
    <row r="6341" spans="1:1" ht="13.2">
      <c r="A6341" s="20"/>
    </row>
    <row r="6342" spans="1:1" ht="13.2">
      <c r="A6342" s="20"/>
    </row>
    <row r="6343" spans="1:1" ht="13.2">
      <c r="A6343" s="20"/>
    </row>
    <row r="6344" spans="1:1" ht="13.2">
      <c r="A6344" s="20"/>
    </row>
    <row r="6345" spans="1:1" ht="13.2">
      <c r="A6345" s="20"/>
    </row>
    <row r="6346" spans="1:1" ht="13.2">
      <c r="A6346" s="20"/>
    </row>
    <row r="6347" spans="1:1" ht="13.2">
      <c r="A6347" s="20"/>
    </row>
    <row r="6348" spans="1:1" ht="13.2">
      <c r="A6348" s="20"/>
    </row>
    <row r="6349" spans="1:1" ht="13.2">
      <c r="A6349" s="20"/>
    </row>
    <row r="6350" spans="1:1" ht="13.2">
      <c r="A6350" s="20"/>
    </row>
    <row r="6351" spans="1:1" ht="13.2">
      <c r="A6351" s="20"/>
    </row>
    <row r="6352" spans="1:1" ht="13.2">
      <c r="A6352" s="20"/>
    </row>
    <row r="6353" spans="1:1" ht="13.2">
      <c r="A6353" s="20"/>
    </row>
    <row r="6354" spans="1:1" ht="13.2">
      <c r="A6354" s="20"/>
    </row>
    <row r="6355" spans="1:1" ht="13.2">
      <c r="A6355" s="20"/>
    </row>
    <row r="6356" spans="1:1" ht="13.2">
      <c r="A6356" s="20"/>
    </row>
    <row r="6357" spans="1:1" ht="13.2">
      <c r="A6357" s="20"/>
    </row>
    <row r="6358" spans="1:1" ht="13.2">
      <c r="A6358" s="20"/>
    </row>
    <row r="6359" spans="1:1" ht="13.2">
      <c r="A6359" s="20"/>
    </row>
    <row r="6360" spans="1:1" ht="13.2">
      <c r="A6360" s="20"/>
    </row>
    <row r="6361" spans="1:1" ht="13.2">
      <c r="A6361" s="20"/>
    </row>
    <row r="6362" spans="1:1" ht="13.2">
      <c r="A6362" s="20"/>
    </row>
    <row r="6363" spans="1:1" ht="13.2">
      <c r="A6363" s="20"/>
    </row>
    <row r="6364" spans="1:1" ht="13.2">
      <c r="A6364" s="20"/>
    </row>
    <row r="6365" spans="1:1" ht="13.2">
      <c r="A6365" s="20"/>
    </row>
    <row r="6366" spans="1:1" ht="13.2">
      <c r="A6366" s="20"/>
    </row>
    <row r="6367" spans="1:1" ht="13.2">
      <c r="A6367" s="20"/>
    </row>
    <row r="6368" spans="1:1" ht="13.2">
      <c r="A6368" s="20"/>
    </row>
    <row r="6369" spans="1:1" ht="13.2">
      <c r="A6369" s="20"/>
    </row>
    <row r="6370" spans="1:1" ht="13.2">
      <c r="A6370" s="20"/>
    </row>
    <row r="6371" spans="1:1" ht="13.2">
      <c r="A6371" s="20"/>
    </row>
    <row r="6372" spans="1:1" ht="13.2">
      <c r="A6372" s="20"/>
    </row>
    <row r="6373" spans="1:1" ht="13.2">
      <c r="A6373" s="20"/>
    </row>
    <row r="6374" spans="1:1" ht="13.2">
      <c r="A6374" s="20"/>
    </row>
    <row r="6375" spans="1:1" ht="13.2">
      <c r="A6375" s="20"/>
    </row>
    <row r="6376" spans="1:1" ht="13.2">
      <c r="A6376" s="20"/>
    </row>
    <row r="6377" spans="1:1" ht="13.2">
      <c r="A6377" s="20"/>
    </row>
    <row r="6378" spans="1:1" ht="13.2">
      <c r="A6378" s="20"/>
    </row>
    <row r="6379" spans="1:1" ht="13.2">
      <c r="A6379" s="20"/>
    </row>
    <row r="6380" spans="1:1" ht="13.2">
      <c r="A6380" s="20"/>
    </row>
    <row r="6381" spans="1:1" ht="13.2">
      <c r="A6381" s="20"/>
    </row>
    <row r="6382" spans="1:1" ht="13.2">
      <c r="A6382" s="20"/>
    </row>
    <row r="6383" spans="1:1" ht="13.2">
      <c r="A6383" s="20"/>
    </row>
    <row r="6384" spans="1:1" ht="13.2">
      <c r="A6384" s="20"/>
    </row>
    <row r="6385" spans="1:1" ht="13.2">
      <c r="A6385" s="20"/>
    </row>
    <row r="6386" spans="1:1" ht="13.2">
      <c r="A6386" s="20"/>
    </row>
    <row r="6387" spans="1:1" ht="13.2">
      <c r="A6387" s="20"/>
    </row>
    <row r="6388" spans="1:1" ht="13.2">
      <c r="A6388" s="20"/>
    </row>
    <row r="6389" spans="1:1" ht="13.2">
      <c r="A6389" s="20"/>
    </row>
    <row r="6390" spans="1:1" ht="13.2">
      <c r="A6390" s="20"/>
    </row>
    <row r="6391" spans="1:1" ht="13.2">
      <c r="A6391" s="20"/>
    </row>
    <row r="6392" spans="1:1" ht="13.2">
      <c r="A6392" s="20"/>
    </row>
    <row r="6393" spans="1:1" ht="13.2">
      <c r="A6393" s="20"/>
    </row>
    <row r="6394" spans="1:1" ht="13.2">
      <c r="A6394" s="20"/>
    </row>
    <row r="6395" spans="1:1" ht="13.2">
      <c r="A6395" s="20"/>
    </row>
    <row r="6396" spans="1:1" ht="13.2">
      <c r="A6396" s="20"/>
    </row>
    <row r="6397" spans="1:1" ht="13.2">
      <c r="A6397" s="20"/>
    </row>
    <row r="6398" spans="1:1" ht="13.2">
      <c r="A6398" s="20"/>
    </row>
    <row r="6399" spans="1:1" ht="13.2">
      <c r="A6399" s="20"/>
    </row>
    <row r="6400" spans="1:1" ht="13.2">
      <c r="A6400" s="20"/>
    </row>
    <row r="6401" spans="1:1" ht="13.2">
      <c r="A6401" s="20"/>
    </row>
    <row r="6402" spans="1:1" ht="13.2">
      <c r="A6402" s="20"/>
    </row>
    <row r="6403" spans="1:1" ht="13.2">
      <c r="A6403" s="20"/>
    </row>
    <row r="6404" spans="1:1" ht="13.2">
      <c r="A6404" s="20"/>
    </row>
    <row r="6405" spans="1:1" ht="13.2">
      <c r="A6405" s="20"/>
    </row>
    <row r="6406" spans="1:1" ht="13.2">
      <c r="A6406" s="20"/>
    </row>
    <row r="6407" spans="1:1" ht="13.2">
      <c r="A6407" s="20"/>
    </row>
    <row r="6408" spans="1:1" ht="13.2">
      <c r="A6408" s="20"/>
    </row>
    <row r="6409" spans="1:1" ht="13.2">
      <c r="A6409" s="20"/>
    </row>
    <row r="6410" spans="1:1" ht="13.2">
      <c r="A6410" s="20"/>
    </row>
    <row r="6411" spans="1:1" ht="13.2">
      <c r="A6411" s="20"/>
    </row>
    <row r="6412" spans="1:1" ht="13.2">
      <c r="A6412" s="20"/>
    </row>
    <row r="6413" spans="1:1" ht="13.2">
      <c r="A6413" s="20"/>
    </row>
    <row r="6414" spans="1:1" ht="13.2">
      <c r="A6414" s="20"/>
    </row>
    <row r="6415" spans="1:1" ht="13.2">
      <c r="A6415" s="20"/>
    </row>
    <row r="6416" spans="1:1" ht="13.2">
      <c r="A6416" s="20"/>
    </row>
    <row r="6417" spans="1:1" ht="13.2">
      <c r="A6417" s="20"/>
    </row>
    <row r="6418" spans="1:1" ht="13.2">
      <c r="A6418" s="20"/>
    </row>
    <row r="6419" spans="1:1" ht="13.2">
      <c r="A6419" s="20"/>
    </row>
    <row r="6420" spans="1:1" ht="13.2">
      <c r="A6420" s="20"/>
    </row>
    <row r="6421" spans="1:1" ht="13.2">
      <c r="A6421" s="20"/>
    </row>
    <row r="6422" spans="1:1" ht="13.2">
      <c r="A6422" s="20"/>
    </row>
    <row r="6423" spans="1:1" ht="13.2">
      <c r="A6423" s="20"/>
    </row>
    <row r="6424" spans="1:1" ht="13.2">
      <c r="A6424" s="20"/>
    </row>
    <row r="6425" spans="1:1" ht="13.2">
      <c r="A6425" s="20"/>
    </row>
    <row r="6426" spans="1:1" ht="13.2">
      <c r="A6426" s="20"/>
    </row>
    <row r="6427" spans="1:1" ht="13.2">
      <c r="A6427" s="20"/>
    </row>
    <row r="6428" spans="1:1" ht="13.2">
      <c r="A6428" s="20"/>
    </row>
    <row r="6429" spans="1:1" ht="13.2">
      <c r="A6429" s="20"/>
    </row>
    <row r="6430" spans="1:1" ht="13.2">
      <c r="A6430" s="20"/>
    </row>
    <row r="6431" spans="1:1" ht="13.2">
      <c r="A6431" s="20"/>
    </row>
    <row r="6432" spans="1:1" ht="13.2">
      <c r="A6432" s="20"/>
    </row>
    <row r="6433" spans="1:1" ht="13.2">
      <c r="A6433" s="20"/>
    </row>
    <row r="6434" spans="1:1" ht="13.2">
      <c r="A6434" s="20"/>
    </row>
    <row r="6435" spans="1:1" ht="13.2">
      <c r="A6435" s="20"/>
    </row>
    <row r="6436" spans="1:1" ht="13.2">
      <c r="A6436" s="20"/>
    </row>
    <row r="6437" spans="1:1" ht="13.2">
      <c r="A6437" s="20"/>
    </row>
    <row r="6438" spans="1:1" ht="13.2">
      <c r="A6438" s="20"/>
    </row>
    <row r="6439" spans="1:1" ht="13.2">
      <c r="A6439" s="20"/>
    </row>
    <row r="6440" spans="1:1" ht="13.2">
      <c r="A6440" s="20"/>
    </row>
    <row r="6441" spans="1:1" ht="13.2">
      <c r="A6441" s="20"/>
    </row>
    <row r="6442" spans="1:1" ht="13.2">
      <c r="A6442" s="20"/>
    </row>
    <row r="6443" spans="1:1" ht="13.2">
      <c r="A6443" s="20"/>
    </row>
    <row r="6444" spans="1:1" ht="13.2">
      <c r="A6444" s="20"/>
    </row>
    <row r="6445" spans="1:1" ht="13.2">
      <c r="A6445" s="20"/>
    </row>
    <row r="6446" spans="1:1" ht="13.2">
      <c r="A6446" s="20"/>
    </row>
    <row r="6447" spans="1:1" ht="13.2">
      <c r="A6447" s="20"/>
    </row>
    <row r="6448" spans="1:1" ht="13.2">
      <c r="A6448" s="20"/>
    </row>
    <row r="6449" spans="1:1" ht="13.2">
      <c r="A6449" s="20"/>
    </row>
    <row r="6450" spans="1:1" ht="13.2">
      <c r="A6450" s="20"/>
    </row>
    <row r="6451" spans="1:1" ht="13.2">
      <c r="A6451" s="20"/>
    </row>
    <row r="6452" spans="1:1" ht="13.2">
      <c r="A6452" s="20"/>
    </row>
    <row r="6453" spans="1:1" ht="13.2">
      <c r="A6453" s="20"/>
    </row>
    <row r="6454" spans="1:1" ht="13.2">
      <c r="A6454" s="20"/>
    </row>
    <row r="6455" spans="1:1" ht="13.2">
      <c r="A6455" s="20"/>
    </row>
    <row r="6456" spans="1:1" ht="13.2">
      <c r="A6456" s="20"/>
    </row>
    <row r="6457" spans="1:1" ht="13.2">
      <c r="A6457" s="20"/>
    </row>
    <row r="6458" spans="1:1" ht="13.2">
      <c r="A6458" s="20"/>
    </row>
    <row r="6459" spans="1:1" ht="13.2">
      <c r="A6459" s="20"/>
    </row>
    <row r="6460" spans="1:1" ht="13.2">
      <c r="A6460" s="20"/>
    </row>
    <row r="6461" spans="1:1" ht="13.2">
      <c r="A6461" s="20"/>
    </row>
    <row r="6462" spans="1:1" ht="13.2">
      <c r="A6462" s="20"/>
    </row>
    <row r="6463" spans="1:1" ht="13.2">
      <c r="A6463" s="20"/>
    </row>
    <row r="6464" spans="1:1" ht="13.2">
      <c r="A6464" s="20"/>
    </row>
    <row r="6465" spans="1:1" ht="13.2">
      <c r="A6465" s="20"/>
    </row>
    <row r="6466" spans="1:1" ht="13.2">
      <c r="A6466" s="20"/>
    </row>
    <row r="6467" spans="1:1" ht="13.2">
      <c r="A6467" s="20"/>
    </row>
    <row r="6468" spans="1:1" ht="13.2">
      <c r="A6468" s="20"/>
    </row>
    <row r="6469" spans="1:1" ht="13.2">
      <c r="A6469" s="20"/>
    </row>
    <row r="6470" spans="1:1" ht="13.2">
      <c r="A6470" s="20"/>
    </row>
    <row r="6471" spans="1:1" ht="13.2">
      <c r="A6471" s="20"/>
    </row>
    <row r="6472" spans="1:1" ht="13.2">
      <c r="A6472" s="20"/>
    </row>
    <row r="6473" spans="1:1" ht="13.2">
      <c r="A6473" s="20"/>
    </row>
    <row r="6474" spans="1:1" ht="13.2">
      <c r="A6474" s="20"/>
    </row>
    <row r="6475" spans="1:1" ht="13.2">
      <c r="A6475" s="20"/>
    </row>
    <row r="6476" spans="1:1" ht="13.2">
      <c r="A6476" s="20"/>
    </row>
    <row r="6477" spans="1:1" ht="13.2">
      <c r="A6477" s="20"/>
    </row>
    <row r="6478" spans="1:1" ht="13.2">
      <c r="A6478" s="20"/>
    </row>
    <row r="6479" spans="1:1" ht="13.2">
      <c r="A6479" s="20"/>
    </row>
    <row r="6480" spans="1:1" ht="13.2">
      <c r="A6480" s="20"/>
    </row>
    <row r="6481" spans="1:1" ht="13.2">
      <c r="A6481" s="20"/>
    </row>
    <row r="6482" spans="1:1" ht="13.2">
      <c r="A6482" s="20"/>
    </row>
    <row r="6483" spans="1:1" ht="13.2">
      <c r="A6483" s="20"/>
    </row>
    <row r="6484" spans="1:1" ht="13.2">
      <c r="A6484" s="20"/>
    </row>
    <row r="6485" spans="1:1" ht="13.2">
      <c r="A6485" s="20"/>
    </row>
    <row r="6486" spans="1:1" ht="13.2">
      <c r="A6486" s="20"/>
    </row>
    <row r="6487" spans="1:1" ht="13.2">
      <c r="A6487" s="20"/>
    </row>
    <row r="6488" spans="1:1" ht="13.2">
      <c r="A6488" s="20"/>
    </row>
    <row r="6489" spans="1:1" ht="13.2">
      <c r="A6489" s="20"/>
    </row>
    <row r="6490" spans="1:1" ht="13.2">
      <c r="A6490" s="20"/>
    </row>
    <row r="6491" spans="1:1" ht="13.2">
      <c r="A6491" s="20"/>
    </row>
    <row r="6492" spans="1:1" ht="13.2">
      <c r="A6492" s="20"/>
    </row>
    <row r="6493" spans="1:1" ht="13.2">
      <c r="A6493" s="20"/>
    </row>
    <row r="6494" spans="1:1" ht="13.2">
      <c r="A6494" s="20"/>
    </row>
    <row r="6495" spans="1:1" ht="13.2">
      <c r="A6495" s="20"/>
    </row>
    <row r="6496" spans="1:1" ht="13.2">
      <c r="A6496" s="20"/>
    </row>
    <row r="6497" spans="1:1" ht="13.2">
      <c r="A6497" s="20"/>
    </row>
    <row r="6498" spans="1:1" ht="13.2">
      <c r="A6498" s="20"/>
    </row>
    <row r="6499" spans="1:1" ht="13.2">
      <c r="A6499" s="20"/>
    </row>
    <row r="6500" spans="1:1" ht="13.2">
      <c r="A6500" s="20"/>
    </row>
    <row r="6501" spans="1:1" ht="13.2">
      <c r="A6501" s="20"/>
    </row>
    <row r="6502" spans="1:1" ht="13.2">
      <c r="A6502" s="20"/>
    </row>
    <row r="6503" spans="1:1" ht="13.2">
      <c r="A6503" s="20"/>
    </row>
    <row r="6504" spans="1:1" ht="13.2">
      <c r="A6504" s="20"/>
    </row>
    <row r="6505" spans="1:1" ht="13.2">
      <c r="A6505" s="20"/>
    </row>
    <row r="6506" spans="1:1" ht="13.2">
      <c r="A6506" s="20"/>
    </row>
    <row r="6507" spans="1:1" ht="13.2">
      <c r="A6507" s="20"/>
    </row>
    <row r="6508" spans="1:1" ht="13.2">
      <c r="A6508" s="20"/>
    </row>
    <row r="6509" spans="1:1" ht="13.2">
      <c r="A6509" s="20"/>
    </row>
    <row r="6510" spans="1:1" ht="13.2">
      <c r="A6510" s="20"/>
    </row>
    <row r="6511" spans="1:1" ht="13.2">
      <c r="A6511" s="20"/>
    </row>
    <row r="6512" spans="1:1" ht="13.2">
      <c r="A6512" s="20"/>
    </row>
    <row r="6513" spans="1:1" ht="13.2">
      <c r="A6513" s="20"/>
    </row>
    <row r="6514" spans="1:1" ht="13.2">
      <c r="A6514" s="20"/>
    </row>
    <row r="6515" spans="1:1" ht="13.2">
      <c r="A6515" s="20"/>
    </row>
    <row r="6516" spans="1:1" ht="13.2">
      <c r="A6516" s="20"/>
    </row>
    <row r="6517" spans="1:1" ht="13.2">
      <c r="A6517" s="20"/>
    </row>
    <row r="6518" spans="1:1" ht="13.2">
      <c r="A6518" s="20"/>
    </row>
    <row r="6519" spans="1:1" ht="13.2">
      <c r="A6519" s="20"/>
    </row>
    <row r="6520" spans="1:1" ht="13.2">
      <c r="A6520" s="20"/>
    </row>
    <row r="6521" spans="1:1" ht="13.2">
      <c r="A6521" s="20"/>
    </row>
    <row r="6522" spans="1:1" ht="13.2">
      <c r="A6522" s="20"/>
    </row>
    <row r="6523" spans="1:1" ht="13.2">
      <c r="A6523" s="20"/>
    </row>
    <row r="6524" spans="1:1" ht="13.2">
      <c r="A6524" s="20"/>
    </row>
    <row r="6525" spans="1:1" ht="13.2">
      <c r="A6525" s="20"/>
    </row>
    <row r="6526" spans="1:1" ht="13.2">
      <c r="A6526" s="20"/>
    </row>
    <row r="6527" spans="1:1" ht="13.2">
      <c r="A6527" s="20"/>
    </row>
    <row r="6528" spans="1:1" ht="13.2">
      <c r="A6528" s="20"/>
    </row>
    <row r="6529" spans="1:1" ht="13.2">
      <c r="A6529" s="20"/>
    </row>
    <row r="6530" spans="1:1" ht="13.2">
      <c r="A6530" s="20"/>
    </row>
    <row r="6531" spans="1:1" ht="13.2">
      <c r="A6531" s="20"/>
    </row>
    <row r="6532" spans="1:1" ht="13.2">
      <c r="A6532" s="20"/>
    </row>
    <row r="6533" spans="1:1" ht="13.2">
      <c r="A6533" s="20"/>
    </row>
    <row r="6534" spans="1:1" ht="13.2">
      <c r="A6534" s="20"/>
    </row>
    <row r="6535" spans="1:1" ht="13.2">
      <c r="A6535" s="20"/>
    </row>
    <row r="6536" spans="1:1" ht="13.2">
      <c r="A6536" s="20"/>
    </row>
    <row r="6537" spans="1:1" ht="13.2">
      <c r="A6537" s="20"/>
    </row>
    <row r="6538" spans="1:1" ht="13.2">
      <c r="A6538" s="20"/>
    </row>
    <row r="6539" spans="1:1" ht="13.2">
      <c r="A6539" s="20"/>
    </row>
    <row r="6540" spans="1:1" ht="13.2">
      <c r="A6540" s="20"/>
    </row>
    <row r="6541" spans="1:1" ht="13.2">
      <c r="A6541" s="20"/>
    </row>
    <row r="6542" spans="1:1" ht="13.2">
      <c r="A6542" s="20"/>
    </row>
    <row r="6543" spans="1:1" ht="13.2">
      <c r="A6543" s="20"/>
    </row>
    <row r="6544" spans="1:1" ht="13.2">
      <c r="A6544" s="20"/>
    </row>
    <row r="6545" spans="1:1" ht="13.2">
      <c r="A6545" s="20"/>
    </row>
    <row r="6546" spans="1:1" ht="13.2">
      <c r="A6546" s="20"/>
    </row>
    <row r="6547" spans="1:1" ht="13.2">
      <c r="A6547" s="20"/>
    </row>
    <row r="6548" spans="1:1" ht="13.2">
      <c r="A6548" s="20"/>
    </row>
    <row r="6549" spans="1:1" ht="13.2">
      <c r="A6549" s="20"/>
    </row>
    <row r="6550" spans="1:1" ht="13.2">
      <c r="A6550" s="20"/>
    </row>
    <row r="6551" spans="1:1" ht="13.2">
      <c r="A6551" s="20"/>
    </row>
    <row r="6552" spans="1:1" ht="13.2">
      <c r="A6552" s="20"/>
    </row>
    <row r="6553" spans="1:1" ht="13.2">
      <c r="A6553" s="20"/>
    </row>
    <row r="6554" spans="1:1" ht="13.2">
      <c r="A6554" s="20"/>
    </row>
    <row r="6555" spans="1:1" ht="13.2">
      <c r="A6555" s="20"/>
    </row>
    <row r="6556" spans="1:1" ht="13.2">
      <c r="A6556" s="20"/>
    </row>
    <row r="6557" spans="1:1" ht="13.2">
      <c r="A6557" s="20"/>
    </row>
    <row r="6558" spans="1:1" ht="13.2">
      <c r="A6558" s="20"/>
    </row>
    <row r="6559" spans="1:1" ht="13.2">
      <c r="A6559" s="20"/>
    </row>
    <row r="6560" spans="1:1" ht="13.2">
      <c r="A6560" s="20"/>
    </row>
    <row r="6561" spans="1:1" ht="13.2">
      <c r="A6561" s="20"/>
    </row>
    <row r="6562" spans="1:1" ht="13.2">
      <c r="A6562" s="20"/>
    </row>
    <row r="6563" spans="1:1" ht="13.2">
      <c r="A6563" s="20"/>
    </row>
    <row r="6564" spans="1:1" ht="13.2">
      <c r="A6564" s="20"/>
    </row>
    <row r="6565" spans="1:1" ht="13.2">
      <c r="A6565" s="20"/>
    </row>
    <row r="6566" spans="1:1" ht="13.2">
      <c r="A6566" s="20"/>
    </row>
    <row r="6567" spans="1:1" ht="13.2">
      <c r="A6567" s="20"/>
    </row>
    <row r="6568" spans="1:1" ht="13.2">
      <c r="A6568" s="20"/>
    </row>
    <row r="6569" spans="1:1" ht="13.2">
      <c r="A6569" s="20"/>
    </row>
    <row r="6570" spans="1:1" ht="13.2">
      <c r="A6570" s="20"/>
    </row>
    <row r="6571" spans="1:1" ht="13.2">
      <c r="A6571" s="20"/>
    </row>
    <row r="6572" spans="1:1" ht="13.2">
      <c r="A6572" s="20"/>
    </row>
    <row r="6573" spans="1:1" ht="13.2">
      <c r="A6573" s="20"/>
    </row>
    <row r="6574" spans="1:1" ht="13.2">
      <c r="A6574" s="20"/>
    </row>
    <row r="6575" spans="1:1" ht="13.2">
      <c r="A6575" s="20"/>
    </row>
    <row r="6576" spans="1:1" ht="13.2">
      <c r="A6576" s="20"/>
    </row>
    <row r="6577" spans="1:1" ht="13.2">
      <c r="A6577" s="20"/>
    </row>
    <row r="6578" spans="1:1" ht="13.2">
      <c r="A6578" s="20"/>
    </row>
    <row r="6579" spans="1:1" ht="13.2">
      <c r="A6579" s="20"/>
    </row>
    <row r="6580" spans="1:1" ht="13.2">
      <c r="A6580" s="20"/>
    </row>
    <row r="6581" spans="1:1" ht="13.2">
      <c r="A6581" s="20"/>
    </row>
    <row r="6582" spans="1:1" ht="13.2">
      <c r="A6582" s="20"/>
    </row>
    <row r="6583" spans="1:1" ht="13.2">
      <c r="A6583" s="20"/>
    </row>
    <row r="6584" spans="1:1" ht="13.2">
      <c r="A6584" s="20"/>
    </row>
    <row r="6585" spans="1:1" ht="13.2">
      <c r="A6585" s="20"/>
    </row>
    <row r="6586" spans="1:1" ht="13.2">
      <c r="A6586" s="20"/>
    </row>
    <row r="6587" spans="1:1" ht="13.2">
      <c r="A6587" s="20"/>
    </row>
    <row r="6588" spans="1:1" ht="13.2">
      <c r="A6588" s="20"/>
    </row>
    <row r="6589" spans="1:1" ht="13.2">
      <c r="A6589" s="20"/>
    </row>
    <row r="6590" spans="1:1" ht="13.2">
      <c r="A6590" s="20"/>
    </row>
    <row r="6591" spans="1:1" ht="13.2">
      <c r="A6591" s="20"/>
    </row>
    <row r="6592" spans="1:1" ht="13.2">
      <c r="A6592" s="20"/>
    </row>
    <row r="6593" spans="1:1" ht="13.2">
      <c r="A6593" s="20"/>
    </row>
    <row r="6594" spans="1:1" ht="13.2">
      <c r="A6594" s="20"/>
    </row>
    <row r="6595" spans="1:1" ht="13.2">
      <c r="A6595" s="20"/>
    </row>
    <row r="6596" spans="1:1" ht="13.2">
      <c r="A6596" s="20"/>
    </row>
    <row r="6597" spans="1:1" ht="13.2">
      <c r="A6597" s="20"/>
    </row>
    <row r="6598" spans="1:1" ht="13.2">
      <c r="A6598" s="20"/>
    </row>
    <row r="6599" spans="1:1" ht="13.2">
      <c r="A6599" s="20"/>
    </row>
    <row r="6600" spans="1:1" ht="13.2">
      <c r="A6600" s="20"/>
    </row>
    <row r="6601" spans="1:1" ht="13.2">
      <c r="A6601" s="20"/>
    </row>
    <row r="6602" spans="1:1" ht="13.2">
      <c r="A6602" s="20"/>
    </row>
    <row r="6603" spans="1:1" ht="13.2">
      <c r="A6603" s="20"/>
    </row>
    <row r="6604" spans="1:1" ht="13.2">
      <c r="A6604" s="20"/>
    </row>
    <row r="6605" spans="1:1" ht="13.2">
      <c r="A6605" s="20"/>
    </row>
    <row r="6606" spans="1:1" ht="13.2">
      <c r="A6606" s="20"/>
    </row>
    <row r="6607" spans="1:1" ht="13.2">
      <c r="A6607" s="20"/>
    </row>
    <row r="6608" spans="1:1" ht="13.2">
      <c r="A6608" s="20"/>
    </row>
    <row r="6609" spans="1:1" ht="13.2">
      <c r="A6609" s="20"/>
    </row>
    <row r="6610" spans="1:1" ht="13.2">
      <c r="A6610" s="20"/>
    </row>
    <row r="6611" spans="1:1" ht="13.2">
      <c r="A6611" s="20"/>
    </row>
    <row r="6612" spans="1:1" ht="13.2">
      <c r="A6612" s="20"/>
    </row>
    <row r="6613" spans="1:1" ht="13.2">
      <c r="A6613" s="20"/>
    </row>
    <row r="6614" spans="1:1" ht="13.2">
      <c r="A6614" s="20"/>
    </row>
    <row r="6615" spans="1:1" ht="13.2">
      <c r="A6615" s="20"/>
    </row>
    <row r="6616" spans="1:1" ht="13.2">
      <c r="A6616" s="20"/>
    </row>
    <row r="6617" spans="1:1" ht="13.2">
      <c r="A6617" s="20"/>
    </row>
    <row r="6618" spans="1:1" ht="13.2">
      <c r="A6618" s="20"/>
    </row>
    <row r="6619" spans="1:1" ht="13.2">
      <c r="A6619" s="20"/>
    </row>
    <row r="6620" spans="1:1" ht="13.2">
      <c r="A6620" s="20"/>
    </row>
    <row r="6621" spans="1:1" ht="13.2">
      <c r="A6621" s="20"/>
    </row>
    <row r="6622" spans="1:1" ht="13.2">
      <c r="A6622" s="20"/>
    </row>
    <row r="6623" spans="1:1" ht="13.2">
      <c r="A6623" s="20"/>
    </row>
    <row r="6624" spans="1:1" ht="13.2">
      <c r="A6624" s="20"/>
    </row>
    <row r="6625" spans="1:1" ht="13.2">
      <c r="A6625" s="20"/>
    </row>
    <row r="6626" spans="1:1" ht="13.2">
      <c r="A6626" s="20"/>
    </row>
    <row r="6627" spans="1:1" ht="13.2">
      <c r="A6627" s="20"/>
    </row>
    <row r="6628" spans="1:1" ht="13.2">
      <c r="A6628" s="20"/>
    </row>
    <row r="6629" spans="1:1" ht="13.2">
      <c r="A6629" s="20"/>
    </row>
    <row r="6630" spans="1:1" ht="13.2">
      <c r="A6630" s="20"/>
    </row>
    <row r="6631" spans="1:1" ht="13.2">
      <c r="A6631" s="20"/>
    </row>
    <row r="6632" spans="1:1" ht="13.2">
      <c r="A6632" s="20"/>
    </row>
    <row r="6633" spans="1:1" ht="13.2">
      <c r="A6633" s="20"/>
    </row>
    <row r="6634" spans="1:1" ht="13.2">
      <c r="A6634" s="20"/>
    </row>
    <row r="6635" spans="1:1" ht="13.2">
      <c r="A6635" s="20"/>
    </row>
    <row r="6636" spans="1:1" ht="13.2">
      <c r="A6636" s="20"/>
    </row>
    <row r="6637" spans="1:1" ht="13.2">
      <c r="A6637" s="20"/>
    </row>
    <row r="6638" spans="1:1" ht="13.2">
      <c r="A6638" s="20"/>
    </row>
    <row r="6639" spans="1:1" ht="13.2">
      <c r="A6639" s="20"/>
    </row>
    <row r="6640" spans="1:1" ht="13.2">
      <c r="A6640" s="20"/>
    </row>
    <row r="6641" spans="1:1" ht="13.2">
      <c r="A6641" s="20"/>
    </row>
    <row r="6642" spans="1:1" ht="13.2">
      <c r="A6642" s="20"/>
    </row>
    <row r="6643" spans="1:1" ht="13.2">
      <c r="A6643" s="20"/>
    </row>
    <row r="6644" spans="1:1" ht="13.2">
      <c r="A6644" s="20"/>
    </row>
    <row r="6645" spans="1:1" ht="13.2">
      <c r="A6645" s="20"/>
    </row>
    <row r="6646" spans="1:1" ht="13.2">
      <c r="A6646" s="20"/>
    </row>
    <row r="6647" spans="1:1" ht="13.2">
      <c r="A6647" s="20"/>
    </row>
    <row r="6648" spans="1:1" ht="13.2">
      <c r="A6648" s="20"/>
    </row>
    <row r="6649" spans="1:1" ht="13.2">
      <c r="A6649" s="20"/>
    </row>
    <row r="6650" spans="1:1" ht="13.2">
      <c r="A6650" s="20"/>
    </row>
    <row r="6651" spans="1:1" ht="13.2">
      <c r="A6651" s="20"/>
    </row>
    <row r="6652" spans="1:1" ht="13.2">
      <c r="A6652" s="20"/>
    </row>
    <row r="6653" spans="1:1" ht="13.2">
      <c r="A6653" s="20"/>
    </row>
    <row r="6654" spans="1:1" ht="13.2">
      <c r="A6654" s="20"/>
    </row>
    <row r="6655" spans="1:1" ht="13.2">
      <c r="A6655" s="20"/>
    </row>
    <row r="6656" spans="1:1" ht="13.2">
      <c r="A6656" s="20"/>
    </row>
    <row r="6657" spans="1:1" ht="13.2">
      <c r="A6657" s="20"/>
    </row>
    <row r="6658" spans="1:1" ht="13.2">
      <c r="A6658" s="20"/>
    </row>
    <row r="6659" spans="1:1" ht="13.2">
      <c r="A6659" s="20"/>
    </row>
    <row r="6660" spans="1:1" ht="13.2">
      <c r="A6660" s="20"/>
    </row>
    <row r="6661" spans="1:1" ht="13.2">
      <c r="A6661" s="20"/>
    </row>
    <row r="6662" spans="1:1" ht="13.2">
      <c r="A6662" s="20"/>
    </row>
    <row r="6663" spans="1:1" ht="13.2">
      <c r="A6663" s="20"/>
    </row>
    <row r="6664" spans="1:1" ht="13.2">
      <c r="A6664" s="20"/>
    </row>
    <row r="6665" spans="1:1" ht="13.2">
      <c r="A6665" s="20"/>
    </row>
    <row r="6666" spans="1:1" ht="13.2">
      <c r="A6666" s="20"/>
    </row>
    <row r="6667" spans="1:1" ht="13.2">
      <c r="A6667" s="20"/>
    </row>
    <row r="6668" spans="1:1" ht="13.2">
      <c r="A6668" s="20"/>
    </row>
    <row r="6669" spans="1:1" ht="13.2">
      <c r="A6669" s="20"/>
    </row>
    <row r="6670" spans="1:1" ht="13.2">
      <c r="A6670" s="20"/>
    </row>
    <row r="6671" spans="1:1" ht="13.2">
      <c r="A6671" s="20"/>
    </row>
    <row r="6672" spans="1:1" ht="13.2">
      <c r="A6672" s="20"/>
    </row>
    <row r="6673" spans="1:1" ht="13.2">
      <c r="A6673" s="20"/>
    </row>
    <row r="6674" spans="1:1" ht="13.2">
      <c r="A6674" s="20"/>
    </row>
    <row r="6675" spans="1:1" ht="13.2">
      <c r="A6675" s="20"/>
    </row>
    <row r="6676" spans="1:1" ht="13.2">
      <c r="A6676" s="20"/>
    </row>
    <row r="6677" spans="1:1" ht="13.2">
      <c r="A6677" s="20"/>
    </row>
    <row r="6678" spans="1:1" ht="13.2">
      <c r="A6678" s="20"/>
    </row>
    <row r="6679" spans="1:1" ht="13.2">
      <c r="A6679" s="20"/>
    </row>
    <row r="6680" spans="1:1" ht="13.2">
      <c r="A6680" s="20"/>
    </row>
    <row r="6681" spans="1:1" ht="13.2">
      <c r="A6681" s="20"/>
    </row>
    <row r="6682" spans="1:1" ht="13.2">
      <c r="A6682" s="20"/>
    </row>
    <row r="6683" spans="1:1" ht="13.2">
      <c r="A6683" s="20"/>
    </row>
    <row r="6684" spans="1:1" ht="13.2">
      <c r="A6684" s="20"/>
    </row>
    <row r="6685" spans="1:1" ht="13.2">
      <c r="A6685" s="20"/>
    </row>
    <row r="6686" spans="1:1" ht="13.2">
      <c r="A6686" s="20"/>
    </row>
    <row r="6687" spans="1:1" ht="13.2">
      <c r="A6687" s="20"/>
    </row>
    <row r="6688" spans="1:1" ht="13.2">
      <c r="A6688" s="20"/>
    </row>
    <row r="6689" spans="1:1" ht="13.2">
      <c r="A6689" s="20"/>
    </row>
    <row r="6690" spans="1:1" ht="13.2">
      <c r="A6690" s="20"/>
    </row>
    <row r="6691" spans="1:1" ht="13.2">
      <c r="A6691" s="20"/>
    </row>
    <row r="6692" spans="1:1" ht="13.2">
      <c r="A6692" s="20"/>
    </row>
    <row r="6693" spans="1:1" ht="13.2">
      <c r="A6693" s="20"/>
    </row>
    <row r="6694" spans="1:1" ht="13.2">
      <c r="A6694" s="20"/>
    </row>
    <row r="6695" spans="1:1" ht="13.2">
      <c r="A6695" s="20"/>
    </row>
    <row r="6696" spans="1:1" ht="13.2">
      <c r="A6696" s="20"/>
    </row>
    <row r="6697" spans="1:1" ht="13.2">
      <c r="A6697" s="20"/>
    </row>
    <row r="6698" spans="1:1" ht="13.2">
      <c r="A6698" s="20"/>
    </row>
    <row r="6699" spans="1:1" ht="13.2">
      <c r="A6699" s="20"/>
    </row>
    <row r="6700" spans="1:1" ht="13.2">
      <c r="A6700" s="20"/>
    </row>
    <row r="6701" spans="1:1" ht="13.2">
      <c r="A6701" s="20"/>
    </row>
    <row r="6702" spans="1:1" ht="13.2">
      <c r="A6702" s="20"/>
    </row>
    <row r="6703" spans="1:1" ht="13.2">
      <c r="A6703" s="20"/>
    </row>
    <row r="6704" spans="1:1" ht="13.2">
      <c r="A6704" s="20"/>
    </row>
    <row r="6705" spans="1:1" ht="13.2">
      <c r="A6705" s="20"/>
    </row>
    <row r="6706" spans="1:1" ht="13.2">
      <c r="A6706" s="20"/>
    </row>
    <row r="6707" spans="1:1" ht="13.2">
      <c r="A6707" s="20"/>
    </row>
    <row r="6708" spans="1:1" ht="13.2">
      <c r="A6708" s="20"/>
    </row>
    <row r="6709" spans="1:1" ht="13.2">
      <c r="A6709" s="20"/>
    </row>
    <row r="6710" spans="1:1" ht="13.2">
      <c r="A6710" s="20"/>
    </row>
    <row r="6711" spans="1:1" ht="13.2">
      <c r="A6711" s="20"/>
    </row>
    <row r="6712" spans="1:1" ht="13.2">
      <c r="A6712" s="20"/>
    </row>
    <row r="6713" spans="1:1" ht="13.2">
      <c r="A6713" s="20"/>
    </row>
    <row r="6714" spans="1:1" ht="13.2">
      <c r="A6714" s="20"/>
    </row>
    <row r="6715" spans="1:1" ht="13.2">
      <c r="A6715" s="20"/>
    </row>
    <row r="6716" spans="1:1" ht="13.2">
      <c r="A6716" s="20"/>
    </row>
    <row r="6717" spans="1:1" ht="13.2">
      <c r="A6717" s="20"/>
    </row>
    <row r="6718" spans="1:1" ht="13.2">
      <c r="A6718" s="20"/>
    </row>
    <row r="6719" spans="1:1" ht="13.2">
      <c r="A6719" s="20"/>
    </row>
    <row r="6720" spans="1:1" ht="13.2">
      <c r="A6720" s="20"/>
    </row>
    <row r="6721" spans="1:1" ht="13.2">
      <c r="A6721" s="20"/>
    </row>
    <row r="6722" spans="1:1" ht="13.2">
      <c r="A6722" s="20"/>
    </row>
    <row r="6723" spans="1:1" ht="13.2">
      <c r="A6723" s="20"/>
    </row>
    <row r="6724" spans="1:1" ht="13.2">
      <c r="A6724" s="20"/>
    </row>
    <row r="6725" spans="1:1" ht="13.2">
      <c r="A6725" s="20"/>
    </row>
    <row r="6726" spans="1:1" ht="13.2">
      <c r="A6726" s="20"/>
    </row>
    <row r="6727" spans="1:1" ht="13.2">
      <c r="A6727" s="20"/>
    </row>
    <row r="6728" spans="1:1" ht="13.2">
      <c r="A6728" s="20"/>
    </row>
    <row r="6729" spans="1:1" ht="13.2">
      <c r="A6729" s="20"/>
    </row>
    <row r="6730" spans="1:1" ht="13.2">
      <c r="A6730" s="20"/>
    </row>
    <row r="6731" spans="1:1" ht="13.2">
      <c r="A6731" s="20"/>
    </row>
    <row r="6732" spans="1:1" ht="13.2">
      <c r="A6732" s="20"/>
    </row>
    <row r="6733" spans="1:1" ht="13.2">
      <c r="A6733" s="20"/>
    </row>
    <row r="6734" spans="1:1" ht="13.2">
      <c r="A6734" s="20"/>
    </row>
    <row r="6735" spans="1:1" ht="13.2">
      <c r="A6735" s="20"/>
    </row>
    <row r="6736" spans="1:1" ht="13.2">
      <c r="A6736" s="20"/>
    </row>
    <row r="6737" spans="1:1" ht="13.2">
      <c r="A6737" s="20"/>
    </row>
    <row r="6738" spans="1:1" ht="13.2">
      <c r="A6738" s="20"/>
    </row>
    <row r="6739" spans="1:1" ht="13.2">
      <c r="A6739" s="20"/>
    </row>
    <row r="6740" spans="1:1" ht="13.2">
      <c r="A6740" s="20"/>
    </row>
    <row r="6741" spans="1:1" ht="13.2">
      <c r="A6741" s="20"/>
    </row>
    <row r="6742" spans="1:1" ht="13.2">
      <c r="A6742" s="20"/>
    </row>
    <row r="6743" spans="1:1" ht="13.2">
      <c r="A6743" s="20"/>
    </row>
    <row r="6744" spans="1:1" ht="13.2">
      <c r="A6744" s="20"/>
    </row>
    <row r="6745" spans="1:1" ht="13.2">
      <c r="A6745" s="20"/>
    </row>
    <row r="6746" spans="1:1" ht="13.2">
      <c r="A6746" s="20"/>
    </row>
    <row r="6747" spans="1:1" ht="13.2">
      <c r="A6747" s="20"/>
    </row>
    <row r="6748" spans="1:1" ht="13.2">
      <c r="A6748" s="20"/>
    </row>
    <row r="6749" spans="1:1" ht="13.2">
      <c r="A6749" s="20"/>
    </row>
    <row r="6750" spans="1:1" ht="13.2">
      <c r="A6750" s="20"/>
    </row>
    <row r="6751" spans="1:1" ht="13.2">
      <c r="A6751" s="20"/>
    </row>
    <row r="6752" spans="1:1" ht="13.2">
      <c r="A6752" s="20"/>
    </row>
    <row r="6753" spans="1:1" ht="13.2">
      <c r="A6753" s="20"/>
    </row>
    <row r="6754" spans="1:1" ht="13.2">
      <c r="A6754" s="20"/>
    </row>
    <row r="6755" spans="1:1" ht="13.2">
      <c r="A6755" s="20"/>
    </row>
    <row r="6756" spans="1:1" ht="13.2">
      <c r="A6756" s="20"/>
    </row>
    <row r="6757" spans="1:1" ht="13.2">
      <c r="A6757" s="20"/>
    </row>
    <row r="6758" spans="1:1" ht="13.2">
      <c r="A6758" s="20"/>
    </row>
    <row r="6759" spans="1:1" ht="13.2">
      <c r="A6759" s="20"/>
    </row>
    <row r="6760" spans="1:1" ht="13.2">
      <c r="A6760" s="20"/>
    </row>
    <row r="6761" spans="1:1" ht="13.2">
      <c r="A6761" s="20"/>
    </row>
    <row r="6762" spans="1:1" ht="13.2">
      <c r="A6762" s="20"/>
    </row>
    <row r="6763" spans="1:1" ht="13.2">
      <c r="A6763" s="20"/>
    </row>
    <row r="6764" spans="1:1" ht="13.2">
      <c r="A6764" s="20"/>
    </row>
    <row r="6765" spans="1:1" ht="13.2">
      <c r="A6765" s="20"/>
    </row>
    <row r="6766" spans="1:1" ht="13.2">
      <c r="A6766" s="20"/>
    </row>
    <row r="6767" spans="1:1" ht="13.2">
      <c r="A6767" s="20"/>
    </row>
    <row r="6768" spans="1:1" ht="13.2">
      <c r="A6768" s="20"/>
    </row>
    <row r="6769" spans="1:1" ht="13.2">
      <c r="A6769" s="20"/>
    </row>
    <row r="6770" spans="1:1" ht="13.2">
      <c r="A6770" s="20"/>
    </row>
    <row r="6771" spans="1:1" ht="13.2">
      <c r="A6771" s="20"/>
    </row>
    <row r="6772" spans="1:1" ht="13.2">
      <c r="A6772" s="20"/>
    </row>
    <row r="6773" spans="1:1" ht="13.2">
      <c r="A6773" s="20"/>
    </row>
    <row r="6774" spans="1:1" ht="13.2">
      <c r="A6774" s="20"/>
    </row>
    <row r="6775" spans="1:1" ht="13.2">
      <c r="A6775" s="20"/>
    </row>
    <row r="6776" spans="1:1" ht="13.2">
      <c r="A6776" s="20"/>
    </row>
    <row r="6777" spans="1:1" ht="13.2">
      <c r="A6777" s="20"/>
    </row>
    <row r="6778" spans="1:1" ht="13.2">
      <c r="A6778" s="20"/>
    </row>
    <row r="6779" spans="1:1" ht="13.2">
      <c r="A6779" s="20"/>
    </row>
    <row r="6780" spans="1:1" ht="13.2">
      <c r="A6780" s="20"/>
    </row>
    <row r="6781" spans="1:1" ht="13.2">
      <c r="A6781" s="20"/>
    </row>
    <row r="6782" spans="1:1" ht="13.2">
      <c r="A6782" s="20"/>
    </row>
    <row r="6783" spans="1:1" ht="13.2">
      <c r="A6783" s="20"/>
    </row>
    <row r="6784" spans="1:1" ht="13.2">
      <c r="A6784" s="20"/>
    </row>
    <row r="6785" spans="1:1" ht="13.2">
      <c r="A6785" s="20"/>
    </row>
    <row r="6786" spans="1:1" ht="13.2">
      <c r="A6786" s="20"/>
    </row>
    <row r="6787" spans="1:1" ht="13.2">
      <c r="A6787" s="20"/>
    </row>
    <row r="6788" spans="1:1" ht="13.2">
      <c r="A6788" s="20"/>
    </row>
    <row r="6789" spans="1:1" ht="13.2">
      <c r="A6789" s="20"/>
    </row>
    <row r="6790" spans="1:1" ht="13.2">
      <c r="A6790" s="20"/>
    </row>
    <row r="6791" spans="1:1" ht="13.2">
      <c r="A6791" s="20"/>
    </row>
    <row r="6792" spans="1:1" ht="13.2">
      <c r="A6792" s="20"/>
    </row>
    <row r="6793" spans="1:1" ht="13.2">
      <c r="A6793" s="20"/>
    </row>
    <row r="6794" spans="1:1" ht="13.2">
      <c r="A6794" s="24"/>
    </row>
    <row r="6795" spans="1:1" ht="13.2">
      <c r="A6795" s="20"/>
    </row>
    <row r="6796" spans="1:1" ht="13.2">
      <c r="A6796" s="20"/>
    </row>
    <row r="6797" spans="1:1" ht="13.2">
      <c r="A6797" s="20"/>
    </row>
    <row r="6798" spans="1:1" ht="13.2">
      <c r="A6798" s="20"/>
    </row>
    <row r="6799" spans="1:1" ht="13.2">
      <c r="A6799" s="20"/>
    </row>
    <row r="6800" spans="1:1" ht="13.2">
      <c r="A6800" s="20"/>
    </row>
    <row r="6801" spans="1:1" ht="13.2">
      <c r="A6801" s="20"/>
    </row>
    <row r="6802" spans="1:1" ht="13.2">
      <c r="A6802" s="20"/>
    </row>
    <row r="6803" spans="1:1" ht="13.2">
      <c r="A6803" s="20"/>
    </row>
    <row r="6804" spans="1:1" ht="13.2">
      <c r="A6804" s="20"/>
    </row>
    <row r="6805" spans="1:1" ht="13.2">
      <c r="A6805" s="20"/>
    </row>
    <row r="6806" spans="1:1" ht="13.2">
      <c r="A6806" s="20"/>
    </row>
    <row r="6807" spans="1:1" ht="13.2">
      <c r="A6807" s="20"/>
    </row>
    <row r="6808" spans="1:1" ht="13.2">
      <c r="A6808" s="20"/>
    </row>
    <row r="6809" spans="1:1" ht="13.2">
      <c r="A6809" s="20"/>
    </row>
    <row r="6810" spans="1:1" ht="13.2">
      <c r="A6810" s="20"/>
    </row>
    <row r="6811" spans="1:1" ht="13.2">
      <c r="A6811" s="20"/>
    </row>
    <row r="6812" spans="1:1" ht="13.2">
      <c r="A6812" s="20"/>
    </row>
    <row r="6813" spans="1:1" ht="13.2">
      <c r="A6813" s="20"/>
    </row>
    <row r="6814" spans="1:1" ht="13.2">
      <c r="A6814" s="20"/>
    </row>
    <row r="6815" spans="1:1" ht="13.2">
      <c r="A6815" s="20"/>
    </row>
    <row r="6816" spans="1:1" ht="13.2">
      <c r="A6816" s="20"/>
    </row>
    <row r="6817" spans="1:1" ht="13.2">
      <c r="A6817" s="20"/>
    </row>
    <row r="6818" spans="1:1" ht="13.2">
      <c r="A6818" s="20"/>
    </row>
    <row r="6819" spans="1:1" ht="13.2">
      <c r="A6819" s="20"/>
    </row>
    <row r="6820" spans="1:1" ht="13.2">
      <c r="A6820" s="20"/>
    </row>
    <row r="6821" spans="1:1" ht="13.2">
      <c r="A6821" s="20"/>
    </row>
    <row r="6822" spans="1:1" ht="13.2">
      <c r="A6822" s="20"/>
    </row>
    <row r="6823" spans="1:1" ht="13.2">
      <c r="A6823" s="20"/>
    </row>
    <row r="6824" spans="1:1" ht="13.2">
      <c r="A6824" s="20"/>
    </row>
    <row r="6825" spans="1:1" ht="13.2">
      <c r="A6825" s="20"/>
    </row>
    <row r="6826" spans="1:1" ht="13.2">
      <c r="A6826" s="20"/>
    </row>
    <row r="6827" spans="1:1" ht="13.2">
      <c r="A6827" s="20"/>
    </row>
    <row r="6828" spans="1:1" ht="13.2">
      <c r="A6828" s="20"/>
    </row>
    <row r="6829" spans="1:1" ht="13.2">
      <c r="A6829" s="20"/>
    </row>
    <row r="6830" spans="1:1" ht="13.2">
      <c r="A6830" s="20"/>
    </row>
    <row r="6831" spans="1:1" ht="13.2">
      <c r="A6831" s="20"/>
    </row>
    <row r="6832" spans="1:1" ht="13.2">
      <c r="A6832" s="20"/>
    </row>
    <row r="6833" spans="1:1" ht="13.2">
      <c r="A6833" s="20"/>
    </row>
    <row r="6834" spans="1:1" ht="13.2">
      <c r="A6834" s="20"/>
    </row>
    <row r="6835" spans="1:1" ht="13.2">
      <c r="A6835" s="20"/>
    </row>
    <row r="6836" spans="1:1" ht="13.2">
      <c r="A6836" s="20"/>
    </row>
    <row r="6837" spans="1:1" ht="13.2">
      <c r="A6837" s="20"/>
    </row>
    <row r="6838" spans="1:1" ht="13.2">
      <c r="A6838" s="20"/>
    </row>
    <row r="6839" spans="1:1" ht="13.2">
      <c r="A6839" s="20"/>
    </row>
    <row r="6840" spans="1:1" ht="13.2">
      <c r="A6840" s="20"/>
    </row>
    <row r="6841" spans="1:1" ht="13.2">
      <c r="A6841" s="20"/>
    </row>
    <row r="6842" spans="1:1" ht="13.2">
      <c r="A6842" s="20"/>
    </row>
    <row r="6843" spans="1:1" ht="13.2">
      <c r="A6843" s="20"/>
    </row>
    <row r="6844" spans="1:1" ht="13.2">
      <c r="A6844" s="20"/>
    </row>
    <row r="6845" spans="1:1" ht="13.2">
      <c r="A6845" s="20"/>
    </row>
    <row r="6846" spans="1:1" ht="13.2">
      <c r="A6846" s="20"/>
    </row>
    <row r="6847" spans="1:1" ht="13.2">
      <c r="A6847" s="20"/>
    </row>
    <row r="6848" spans="1:1" ht="13.2">
      <c r="A6848" s="20"/>
    </row>
    <row r="6849" spans="1:1" ht="13.2">
      <c r="A6849" s="20"/>
    </row>
    <row r="6850" spans="1:1" ht="13.2">
      <c r="A6850" s="20"/>
    </row>
    <row r="6851" spans="1:1" ht="13.2">
      <c r="A6851" s="20"/>
    </row>
    <row r="6852" spans="1:1" ht="13.2">
      <c r="A6852" s="20"/>
    </row>
    <row r="6853" spans="1:1" ht="13.2">
      <c r="A6853" s="20"/>
    </row>
    <row r="6854" spans="1:1" ht="13.2">
      <c r="A6854" s="20"/>
    </row>
    <row r="6855" spans="1:1" ht="13.2">
      <c r="A6855" s="20"/>
    </row>
    <row r="6856" spans="1:1" ht="13.2">
      <c r="A6856" s="20"/>
    </row>
    <row r="6857" spans="1:1" ht="13.2">
      <c r="A6857" s="20"/>
    </row>
    <row r="6858" spans="1:1" ht="13.2">
      <c r="A6858" s="20"/>
    </row>
    <row r="6859" spans="1:1" ht="13.2">
      <c r="A6859" s="20"/>
    </row>
    <row r="6860" spans="1:1" ht="13.2">
      <c r="A6860" s="20"/>
    </row>
    <row r="6861" spans="1:1" ht="13.2">
      <c r="A6861" s="20"/>
    </row>
    <row r="6862" spans="1:1" ht="13.2">
      <c r="A6862" s="20"/>
    </row>
    <row r="6863" spans="1:1" ht="13.2">
      <c r="A6863" s="20"/>
    </row>
    <row r="6864" spans="1:1" ht="13.2">
      <c r="A6864" s="20"/>
    </row>
    <row r="6865" spans="1:1" ht="13.2">
      <c r="A6865" s="20"/>
    </row>
    <row r="6866" spans="1:1" ht="13.2">
      <c r="A6866" s="20"/>
    </row>
    <row r="6867" spans="1:1" ht="13.2">
      <c r="A6867" s="20"/>
    </row>
    <row r="6868" spans="1:1" ht="13.2">
      <c r="A6868" s="20"/>
    </row>
    <row r="6869" spans="1:1" ht="13.2">
      <c r="A6869" s="20"/>
    </row>
    <row r="6870" spans="1:1" ht="13.2">
      <c r="A6870" s="20"/>
    </row>
    <row r="6871" spans="1:1" ht="13.2">
      <c r="A6871" s="20"/>
    </row>
    <row r="6872" spans="1:1" ht="13.2">
      <c r="A6872" s="20"/>
    </row>
    <row r="6873" spans="1:1" ht="13.2">
      <c r="A6873" s="20"/>
    </row>
    <row r="6874" spans="1:1" ht="13.2">
      <c r="A6874" s="20"/>
    </row>
    <row r="6875" spans="1:1" ht="13.2">
      <c r="A6875" s="20"/>
    </row>
    <row r="6876" spans="1:1" ht="13.2">
      <c r="A6876" s="20"/>
    </row>
    <row r="6877" spans="1:1" ht="13.2">
      <c r="A6877" s="20"/>
    </row>
    <row r="6878" spans="1:1" ht="13.2">
      <c r="A6878" s="20"/>
    </row>
    <row r="6879" spans="1:1" ht="13.2">
      <c r="A6879" s="20"/>
    </row>
    <row r="6880" spans="1:1" ht="13.2">
      <c r="A6880" s="20"/>
    </row>
    <row r="6881" spans="1:1" ht="13.2">
      <c r="A6881" s="20"/>
    </row>
    <row r="6882" spans="1:1" ht="13.2">
      <c r="A6882" s="20"/>
    </row>
    <row r="6883" spans="1:1" ht="13.2">
      <c r="A6883" s="20"/>
    </row>
    <row r="6884" spans="1:1" ht="13.2">
      <c r="A6884" s="20"/>
    </row>
    <row r="6885" spans="1:1" ht="13.2">
      <c r="A6885" s="20"/>
    </row>
    <row r="6886" spans="1:1" ht="13.2">
      <c r="A6886" s="20"/>
    </row>
    <row r="6887" spans="1:1" ht="13.2">
      <c r="A6887" s="20"/>
    </row>
    <row r="6888" spans="1:1" ht="13.2">
      <c r="A6888" s="20"/>
    </row>
    <row r="6889" spans="1:1" ht="13.2">
      <c r="A6889" s="20"/>
    </row>
    <row r="6890" spans="1:1" ht="13.2">
      <c r="A6890" s="20"/>
    </row>
    <row r="6891" spans="1:1" ht="13.2">
      <c r="A6891" s="20"/>
    </row>
    <row r="6892" spans="1:1" ht="13.2">
      <c r="A6892" s="20"/>
    </row>
    <row r="6893" spans="1:1" ht="13.2">
      <c r="A6893" s="20"/>
    </row>
    <row r="6894" spans="1:1" ht="13.2">
      <c r="A6894" s="20"/>
    </row>
    <row r="6895" spans="1:1" ht="13.2">
      <c r="A6895" s="20"/>
    </row>
    <row r="6896" spans="1:1" ht="13.2">
      <c r="A6896" s="20"/>
    </row>
    <row r="6897" spans="1:1" ht="13.2">
      <c r="A6897" s="20"/>
    </row>
    <row r="6898" spans="1:1" ht="13.2">
      <c r="A6898" s="20"/>
    </row>
    <row r="6899" spans="1:1" ht="13.2">
      <c r="A6899" s="20"/>
    </row>
    <row r="6900" spans="1:1" ht="13.2">
      <c r="A6900" s="20"/>
    </row>
    <row r="6901" spans="1:1" ht="13.2">
      <c r="A6901" s="20"/>
    </row>
    <row r="6902" spans="1:1" ht="13.2">
      <c r="A6902" s="20"/>
    </row>
    <row r="6903" spans="1:1" ht="13.2">
      <c r="A6903" s="20"/>
    </row>
    <row r="6904" spans="1:1" ht="13.2">
      <c r="A6904" s="20"/>
    </row>
    <row r="6905" spans="1:1" ht="13.2">
      <c r="A6905" s="20"/>
    </row>
    <row r="6906" spans="1:1" ht="13.2">
      <c r="A6906" s="20"/>
    </row>
    <row r="6907" spans="1:1" ht="13.2">
      <c r="A6907" s="20"/>
    </row>
    <row r="6908" spans="1:1" ht="13.2">
      <c r="A6908" s="20"/>
    </row>
    <row r="6909" spans="1:1" ht="13.2">
      <c r="A6909" s="20"/>
    </row>
    <row r="6910" spans="1:1" ht="13.2">
      <c r="A6910" s="20"/>
    </row>
    <row r="6911" spans="1:1" ht="13.2">
      <c r="A6911" s="20"/>
    </row>
    <row r="6912" spans="1:1" ht="13.2">
      <c r="A6912" s="20"/>
    </row>
    <row r="6913" spans="1:1" ht="13.2">
      <c r="A6913" s="20"/>
    </row>
    <row r="6914" spans="1:1" ht="13.2">
      <c r="A6914" s="20"/>
    </row>
    <row r="6915" spans="1:1" ht="13.2">
      <c r="A6915" s="20"/>
    </row>
    <row r="6916" spans="1:1" ht="13.2">
      <c r="A6916" s="20"/>
    </row>
    <row r="6917" spans="1:1" ht="13.2">
      <c r="A6917" s="20"/>
    </row>
    <row r="6918" spans="1:1" ht="13.2">
      <c r="A6918" s="20"/>
    </row>
    <row r="6919" spans="1:1" ht="13.2">
      <c r="A6919" s="20"/>
    </row>
    <row r="6920" spans="1:1" ht="13.2">
      <c r="A6920" s="20"/>
    </row>
    <row r="6921" spans="1:1" ht="13.2">
      <c r="A6921" s="20"/>
    </row>
    <row r="6922" spans="1:1" ht="13.2">
      <c r="A6922" s="20"/>
    </row>
    <row r="6923" spans="1:1" ht="13.2">
      <c r="A6923" s="20"/>
    </row>
    <row r="6924" spans="1:1" ht="13.2">
      <c r="A6924" s="20"/>
    </row>
    <row r="6925" spans="1:1" ht="13.2">
      <c r="A6925" s="20"/>
    </row>
    <row r="6926" spans="1:1" ht="13.2">
      <c r="A6926" s="20"/>
    </row>
    <row r="6927" spans="1:1" ht="13.2">
      <c r="A6927" s="20"/>
    </row>
    <row r="6928" spans="1:1" ht="13.2">
      <c r="A6928" s="20"/>
    </row>
    <row r="6929" spans="1:1" ht="13.2">
      <c r="A6929" s="20"/>
    </row>
    <row r="6930" spans="1:1" ht="13.2">
      <c r="A6930" s="20"/>
    </row>
    <row r="6931" spans="1:1" ht="13.2">
      <c r="A6931" s="20"/>
    </row>
    <row r="6932" spans="1:1" ht="13.2">
      <c r="A6932" s="20"/>
    </row>
    <row r="6933" spans="1:1" ht="13.2">
      <c r="A6933" s="20"/>
    </row>
    <row r="6934" spans="1:1" ht="13.2">
      <c r="A6934" s="20"/>
    </row>
    <row r="6935" spans="1:1" ht="13.2">
      <c r="A6935" s="20"/>
    </row>
    <row r="6936" spans="1:1" ht="13.2">
      <c r="A6936" s="20"/>
    </row>
    <row r="6937" spans="1:1" ht="13.2">
      <c r="A6937" s="20"/>
    </row>
    <row r="6938" spans="1:1" ht="13.2">
      <c r="A6938" s="20"/>
    </row>
    <row r="6939" spans="1:1" ht="13.2">
      <c r="A6939" s="20"/>
    </row>
    <row r="6940" spans="1:1" ht="13.2">
      <c r="A6940" s="20"/>
    </row>
    <row r="6941" spans="1:1" ht="13.2">
      <c r="A6941" s="20"/>
    </row>
    <row r="6942" spans="1:1" ht="13.2">
      <c r="A6942" s="20"/>
    </row>
    <row r="6943" spans="1:1" ht="13.2">
      <c r="A6943" s="20"/>
    </row>
    <row r="6944" spans="1:1" ht="13.2">
      <c r="A6944" s="20"/>
    </row>
    <row r="6945" spans="1:1" ht="13.2">
      <c r="A6945" s="20"/>
    </row>
    <row r="6946" spans="1:1" ht="13.2">
      <c r="A6946" s="20"/>
    </row>
    <row r="6947" spans="1:1" ht="13.2">
      <c r="A6947" s="20"/>
    </row>
    <row r="6948" spans="1:1" ht="13.2">
      <c r="A6948" s="20"/>
    </row>
    <row r="6949" spans="1:1" ht="13.2">
      <c r="A6949" s="20"/>
    </row>
    <row r="6950" spans="1:1" ht="13.2">
      <c r="A6950" s="20"/>
    </row>
    <row r="6951" spans="1:1" ht="13.2">
      <c r="A6951" s="20"/>
    </row>
    <row r="6952" spans="1:1" ht="13.2">
      <c r="A6952" s="20"/>
    </row>
    <row r="6953" spans="1:1" ht="13.2">
      <c r="A6953" s="20"/>
    </row>
    <row r="6954" spans="1:1" ht="13.2">
      <c r="A6954" s="20"/>
    </row>
    <row r="6955" spans="1:1" ht="13.2">
      <c r="A6955" s="20"/>
    </row>
    <row r="6956" spans="1:1" ht="13.2">
      <c r="A6956" s="20"/>
    </row>
    <row r="6957" spans="1:1" ht="13.2">
      <c r="A6957" s="20"/>
    </row>
    <row r="6958" spans="1:1" ht="13.2">
      <c r="A6958" s="20"/>
    </row>
    <row r="6959" spans="1:1" ht="13.2">
      <c r="A6959" s="20"/>
    </row>
    <row r="6960" spans="1:1" ht="13.2">
      <c r="A6960" s="20"/>
    </row>
    <row r="6961" spans="1:1" ht="13.2">
      <c r="A6961" s="20"/>
    </row>
    <row r="6962" spans="1:1" ht="13.2">
      <c r="A6962" s="20"/>
    </row>
    <row r="6963" spans="1:1" ht="13.2">
      <c r="A6963" s="20"/>
    </row>
    <row r="6964" spans="1:1" ht="13.2">
      <c r="A6964" s="20"/>
    </row>
    <row r="6965" spans="1:1" ht="13.2">
      <c r="A6965" s="20"/>
    </row>
    <row r="6966" spans="1:1" ht="13.2">
      <c r="A6966" s="20"/>
    </row>
    <row r="6967" spans="1:1" ht="13.2">
      <c r="A6967" s="20"/>
    </row>
    <row r="6968" spans="1:1" ht="13.2">
      <c r="A6968" s="20"/>
    </row>
    <row r="6969" spans="1:1" ht="13.2">
      <c r="A6969" s="20"/>
    </row>
    <row r="6970" spans="1:1" ht="13.2">
      <c r="A6970" s="20"/>
    </row>
    <row r="6971" spans="1:1" ht="13.2">
      <c r="A6971" s="20"/>
    </row>
    <row r="6972" spans="1:1" ht="13.2">
      <c r="A6972" s="20"/>
    </row>
    <row r="6973" spans="1:1" ht="13.2">
      <c r="A6973" s="20"/>
    </row>
    <row r="6974" spans="1:1" ht="13.2">
      <c r="A6974" s="20"/>
    </row>
    <row r="6975" spans="1:1" ht="13.2">
      <c r="A6975" s="20"/>
    </row>
    <row r="6976" spans="1:1" ht="13.2">
      <c r="A6976" s="20"/>
    </row>
    <row r="6977" spans="1:1" ht="13.2">
      <c r="A6977" s="20"/>
    </row>
    <row r="6978" spans="1:1" ht="13.2">
      <c r="A6978" s="20"/>
    </row>
    <row r="6979" spans="1:1" ht="13.2">
      <c r="A6979" s="20"/>
    </row>
    <row r="6980" spans="1:1" ht="13.2">
      <c r="A6980" s="20"/>
    </row>
    <row r="6981" spans="1:1" ht="13.2">
      <c r="A6981" s="20"/>
    </row>
    <row r="6982" spans="1:1" ht="13.2">
      <c r="A6982" s="20"/>
    </row>
    <row r="6983" spans="1:1" ht="13.2">
      <c r="A6983" s="20"/>
    </row>
    <row r="6984" spans="1:1" ht="13.2">
      <c r="A6984" s="20"/>
    </row>
    <row r="6985" spans="1:1" ht="13.2">
      <c r="A6985" s="20"/>
    </row>
    <row r="6986" spans="1:1" ht="13.2">
      <c r="A6986" s="20"/>
    </row>
    <row r="6987" spans="1:1" ht="13.2">
      <c r="A6987" s="20"/>
    </row>
    <row r="6988" spans="1:1" ht="13.2">
      <c r="A6988" s="20"/>
    </row>
    <row r="6989" spans="1:1" ht="13.2">
      <c r="A6989" s="20"/>
    </row>
    <row r="6990" spans="1:1" ht="13.2">
      <c r="A6990" s="20"/>
    </row>
    <row r="6991" spans="1:1" ht="13.2">
      <c r="A6991" s="20"/>
    </row>
    <row r="6992" spans="1:1" ht="13.2">
      <c r="A6992" s="20"/>
    </row>
    <row r="6993" spans="1:1" ht="13.2">
      <c r="A6993" s="20"/>
    </row>
    <row r="6994" spans="1:1" ht="13.2">
      <c r="A6994" s="20"/>
    </row>
    <row r="6995" spans="1:1" ht="13.2">
      <c r="A6995" s="20"/>
    </row>
    <row r="6996" spans="1:1" ht="13.2">
      <c r="A6996" s="20"/>
    </row>
    <row r="6997" spans="1:1" ht="13.2">
      <c r="A6997" s="20"/>
    </row>
    <row r="6998" spans="1:1" ht="13.2">
      <c r="A6998" s="20"/>
    </row>
    <row r="6999" spans="1:1" ht="13.2">
      <c r="A6999" s="20"/>
    </row>
    <row r="7000" spans="1:1" ht="13.2">
      <c r="A7000" s="20"/>
    </row>
    <row r="7001" spans="1:1" ht="13.2">
      <c r="A7001" s="20"/>
    </row>
    <row r="7002" spans="1:1" ht="13.2">
      <c r="A7002" s="20"/>
    </row>
    <row r="7003" spans="1:1" ht="13.2">
      <c r="A7003" s="20"/>
    </row>
    <row r="7004" spans="1:1" ht="13.2">
      <c r="A7004" s="20"/>
    </row>
    <row r="7005" spans="1:1" ht="13.2">
      <c r="A7005" s="20"/>
    </row>
    <row r="7006" spans="1:1" ht="13.2">
      <c r="A7006" s="20"/>
    </row>
    <row r="7007" spans="1:1" ht="13.2">
      <c r="A7007" s="20"/>
    </row>
    <row r="7008" spans="1:1" ht="13.2">
      <c r="A7008" s="20"/>
    </row>
    <row r="7009" spans="1:1" ht="13.2">
      <c r="A7009" s="20"/>
    </row>
    <row r="7010" spans="1:1" ht="13.2">
      <c r="A7010" s="20"/>
    </row>
    <row r="7011" spans="1:1" ht="13.2">
      <c r="A7011" s="20"/>
    </row>
    <row r="7012" spans="1:1" ht="13.2">
      <c r="A7012" s="20"/>
    </row>
    <row r="7013" spans="1:1" ht="13.2">
      <c r="A7013" s="20"/>
    </row>
    <row r="7014" spans="1:1" ht="13.2">
      <c r="A7014" s="20"/>
    </row>
    <row r="7015" spans="1:1" ht="13.2">
      <c r="A7015" s="20"/>
    </row>
    <row r="7016" spans="1:1" ht="13.2">
      <c r="A7016" s="20"/>
    </row>
    <row r="7017" spans="1:1" ht="13.2">
      <c r="A7017" s="20"/>
    </row>
    <row r="7018" spans="1:1" ht="13.2">
      <c r="A7018" s="20"/>
    </row>
    <row r="7019" spans="1:1" ht="13.2">
      <c r="A7019" s="20"/>
    </row>
    <row r="7020" spans="1:1" ht="13.2">
      <c r="A7020" s="20"/>
    </row>
    <row r="7021" spans="1:1" ht="13.2">
      <c r="A7021" s="20"/>
    </row>
    <row r="7022" spans="1:1" ht="13.2">
      <c r="A7022" s="20"/>
    </row>
    <row r="7023" spans="1:1" ht="13.2">
      <c r="A7023" s="20"/>
    </row>
    <row r="7024" spans="1:1" ht="13.2">
      <c r="A7024" s="20"/>
    </row>
    <row r="7025" spans="1:1" ht="13.2">
      <c r="A7025" s="20"/>
    </row>
    <row r="7026" spans="1:1" ht="13.2">
      <c r="A7026" s="20"/>
    </row>
    <row r="7027" spans="1:1" ht="13.2">
      <c r="A7027" s="20"/>
    </row>
    <row r="7028" spans="1:1" ht="13.2">
      <c r="A7028" s="20"/>
    </row>
    <row r="7029" spans="1:1" ht="13.2">
      <c r="A7029" s="20"/>
    </row>
    <row r="7030" spans="1:1" ht="13.2">
      <c r="A7030" s="20"/>
    </row>
    <row r="7031" spans="1:1" ht="13.2">
      <c r="A7031" s="20"/>
    </row>
    <row r="7032" spans="1:1" ht="13.2">
      <c r="A7032" s="20"/>
    </row>
    <row r="7033" spans="1:1" ht="13.2">
      <c r="A7033" s="20"/>
    </row>
    <row r="7034" spans="1:1" ht="13.2">
      <c r="A7034" s="20"/>
    </row>
    <row r="7035" spans="1:1" ht="13.2">
      <c r="A7035" s="20"/>
    </row>
    <row r="7036" spans="1:1" ht="13.2">
      <c r="A7036" s="20"/>
    </row>
    <row r="7037" spans="1:1" ht="13.2">
      <c r="A7037" s="20"/>
    </row>
    <row r="7038" spans="1:1" ht="13.2">
      <c r="A7038" s="20"/>
    </row>
    <row r="7039" spans="1:1" ht="13.2">
      <c r="A7039" s="20"/>
    </row>
    <row r="7040" spans="1:1" ht="13.2">
      <c r="A7040" s="20"/>
    </row>
    <row r="7041" spans="1:1" ht="13.2">
      <c r="A7041" s="20"/>
    </row>
    <row r="7042" spans="1:1" ht="13.2">
      <c r="A7042" s="20"/>
    </row>
    <row r="7043" spans="1:1" ht="13.2">
      <c r="A7043" s="20"/>
    </row>
    <row r="7044" spans="1:1" ht="13.2">
      <c r="A7044" s="20"/>
    </row>
    <row r="7045" spans="1:1" ht="13.2">
      <c r="A7045" s="20"/>
    </row>
    <row r="7046" spans="1:1" ht="13.2">
      <c r="A7046" s="20"/>
    </row>
    <row r="7047" spans="1:1" ht="13.2">
      <c r="A7047" s="20"/>
    </row>
    <row r="7048" spans="1:1" ht="13.2">
      <c r="A7048" s="20"/>
    </row>
    <row r="7049" spans="1:1" ht="13.2">
      <c r="A7049" s="20"/>
    </row>
    <row r="7050" spans="1:1" ht="13.2">
      <c r="A7050" s="20"/>
    </row>
    <row r="7051" spans="1:1" ht="13.2">
      <c r="A7051" s="20"/>
    </row>
    <row r="7052" spans="1:1" ht="13.2">
      <c r="A7052" s="20"/>
    </row>
    <row r="7053" spans="1:1" ht="13.2">
      <c r="A7053" s="20"/>
    </row>
    <row r="7054" spans="1:1" ht="13.2">
      <c r="A7054" s="20"/>
    </row>
    <row r="7055" spans="1:1" ht="13.2">
      <c r="A7055" s="20"/>
    </row>
    <row r="7056" spans="1:1" ht="13.2">
      <c r="A7056" s="20"/>
    </row>
    <row r="7057" spans="1:1" ht="13.2">
      <c r="A7057" s="20"/>
    </row>
    <row r="7058" spans="1:1" ht="13.2">
      <c r="A7058" s="20"/>
    </row>
    <row r="7059" spans="1:1" ht="13.2">
      <c r="A7059" s="20"/>
    </row>
    <row r="7060" spans="1:1" ht="13.2">
      <c r="A7060" s="20"/>
    </row>
    <row r="7061" spans="1:1" ht="13.2">
      <c r="A7061" s="20"/>
    </row>
    <row r="7062" spans="1:1" ht="13.2">
      <c r="A7062" s="20"/>
    </row>
    <row r="7063" spans="1:1" ht="13.2">
      <c r="A7063" s="20"/>
    </row>
    <row r="7064" spans="1:1" ht="13.2">
      <c r="A7064" s="20"/>
    </row>
    <row r="7065" spans="1:1" ht="13.2">
      <c r="A7065" s="20"/>
    </row>
    <row r="7066" spans="1:1" ht="13.2">
      <c r="A7066" s="20"/>
    </row>
    <row r="7067" spans="1:1" ht="13.2">
      <c r="A7067" s="20"/>
    </row>
    <row r="7068" spans="1:1" ht="13.2">
      <c r="A7068" s="20"/>
    </row>
    <row r="7069" spans="1:1" ht="13.2">
      <c r="A7069" s="20"/>
    </row>
    <row r="7070" spans="1:1" ht="13.2">
      <c r="A7070" s="20"/>
    </row>
    <row r="7071" spans="1:1" ht="13.2">
      <c r="A7071" s="20"/>
    </row>
    <row r="7072" spans="1:1" ht="13.2">
      <c r="A7072" s="20"/>
    </row>
    <row r="7073" spans="1:1" ht="13.2">
      <c r="A7073" s="20"/>
    </row>
    <row r="7074" spans="1:1" ht="13.2">
      <c r="A7074" s="20"/>
    </row>
    <row r="7075" spans="1:1" ht="13.2">
      <c r="A7075" s="20"/>
    </row>
    <row r="7076" spans="1:1" ht="13.2">
      <c r="A7076" s="20"/>
    </row>
    <row r="7077" spans="1:1" ht="13.2">
      <c r="A7077" s="20"/>
    </row>
    <row r="7078" spans="1:1" ht="13.2">
      <c r="A7078" s="20"/>
    </row>
    <row r="7079" spans="1:1" ht="13.2">
      <c r="A7079" s="20"/>
    </row>
    <row r="7080" spans="1:1" ht="13.2">
      <c r="A7080" s="20"/>
    </row>
    <row r="7081" spans="1:1" ht="13.2">
      <c r="A7081" s="20"/>
    </row>
    <row r="7082" spans="1:1" ht="13.2">
      <c r="A7082" s="20"/>
    </row>
    <row r="7083" spans="1:1" ht="13.2">
      <c r="A7083" s="20"/>
    </row>
    <row r="7084" spans="1:1" ht="13.2">
      <c r="A7084" s="20"/>
    </row>
    <row r="7085" spans="1:1" ht="13.2">
      <c r="A7085" s="20"/>
    </row>
    <row r="7086" spans="1:1" ht="13.2">
      <c r="A7086" s="20"/>
    </row>
    <row r="7087" spans="1:1" ht="13.2">
      <c r="A7087" s="20"/>
    </row>
    <row r="7088" spans="1:1" ht="13.2">
      <c r="A7088" s="20"/>
    </row>
    <row r="7089" spans="1:1" ht="13.2">
      <c r="A7089" s="20"/>
    </row>
    <row r="7090" spans="1:1" ht="13.2">
      <c r="A7090" s="20"/>
    </row>
    <row r="7091" spans="1:1" ht="13.2">
      <c r="A7091" s="20"/>
    </row>
    <row r="7092" spans="1:1" ht="13.2">
      <c r="A7092" s="20"/>
    </row>
    <row r="7093" spans="1:1" ht="13.2">
      <c r="A7093" s="20"/>
    </row>
    <row r="7094" spans="1:1" ht="13.2">
      <c r="A7094" s="20"/>
    </row>
    <row r="7095" spans="1:1" ht="13.2">
      <c r="A7095" s="20"/>
    </row>
    <row r="7096" spans="1:1" ht="13.2">
      <c r="A7096" s="20"/>
    </row>
    <row r="7097" spans="1:1" ht="13.2">
      <c r="A7097" s="20"/>
    </row>
    <row r="7098" spans="1:1" ht="13.2">
      <c r="A7098" s="20"/>
    </row>
    <row r="7099" spans="1:1" ht="13.2">
      <c r="A7099" s="20"/>
    </row>
    <row r="7100" spans="1:1" ht="13.2">
      <c r="A7100" s="20"/>
    </row>
    <row r="7101" spans="1:1" ht="13.2">
      <c r="A7101" s="20"/>
    </row>
    <row r="7102" spans="1:1" ht="13.2">
      <c r="A7102" s="20"/>
    </row>
    <row r="7103" spans="1:1" ht="13.2">
      <c r="A7103" s="20"/>
    </row>
    <row r="7104" spans="1:1" ht="13.2">
      <c r="A7104" s="20"/>
    </row>
    <row r="7105" spans="1:1" ht="13.2">
      <c r="A7105" s="20"/>
    </row>
    <row r="7106" spans="1:1" ht="13.2">
      <c r="A7106" s="20"/>
    </row>
    <row r="7107" spans="1:1" ht="13.2">
      <c r="A7107" s="20"/>
    </row>
    <row r="7108" spans="1:1" ht="13.2">
      <c r="A7108" s="20"/>
    </row>
    <row r="7109" spans="1:1" ht="13.2">
      <c r="A7109" s="20"/>
    </row>
    <row r="7110" spans="1:1" ht="13.2">
      <c r="A7110" s="20"/>
    </row>
    <row r="7111" spans="1:1" ht="13.2">
      <c r="A7111" s="20"/>
    </row>
    <row r="7112" spans="1:1" ht="13.2">
      <c r="A7112" s="20"/>
    </row>
    <row r="7113" spans="1:1" ht="13.2">
      <c r="A7113" s="20"/>
    </row>
    <row r="7114" spans="1:1" ht="13.2">
      <c r="A7114" s="20"/>
    </row>
    <row r="7115" spans="1:1" ht="13.2">
      <c r="A7115" s="20"/>
    </row>
    <row r="7116" spans="1:1" ht="13.2">
      <c r="A7116" s="20"/>
    </row>
    <row r="7117" spans="1:1" ht="13.2">
      <c r="A7117" s="20"/>
    </row>
    <row r="7118" spans="1:1" ht="13.2">
      <c r="A7118" s="20"/>
    </row>
    <row r="7119" spans="1:1" ht="13.2">
      <c r="A7119" s="20"/>
    </row>
    <row r="7120" spans="1:1" ht="13.2">
      <c r="A7120" s="20"/>
    </row>
    <row r="7121" spans="1:1" ht="13.2">
      <c r="A7121" s="20"/>
    </row>
    <row r="7122" spans="1:1" ht="13.2">
      <c r="A7122" s="20"/>
    </row>
    <row r="7123" spans="1:1" ht="13.2">
      <c r="A7123" s="20"/>
    </row>
    <row r="7124" spans="1:1" ht="13.2">
      <c r="A7124" s="20"/>
    </row>
    <row r="7125" spans="1:1" ht="13.2">
      <c r="A7125" s="20"/>
    </row>
    <row r="7126" spans="1:1" ht="13.2">
      <c r="A7126" s="20"/>
    </row>
    <row r="7127" spans="1:1" ht="13.2">
      <c r="A7127" s="20"/>
    </row>
    <row r="7128" spans="1:1" ht="13.2">
      <c r="A7128" s="20"/>
    </row>
    <row r="7129" spans="1:1" ht="13.2">
      <c r="A7129" s="20"/>
    </row>
    <row r="7130" spans="1:1" ht="13.2">
      <c r="A7130" s="20"/>
    </row>
    <row r="7131" spans="1:1" ht="13.2">
      <c r="A7131" s="20"/>
    </row>
    <row r="7132" spans="1:1" ht="13.2">
      <c r="A7132" s="20"/>
    </row>
    <row r="7133" spans="1:1" ht="13.2">
      <c r="A7133" s="20"/>
    </row>
    <row r="7134" spans="1:1" ht="13.2">
      <c r="A7134" s="20"/>
    </row>
    <row r="7135" spans="1:1" ht="13.2">
      <c r="A7135" s="20"/>
    </row>
    <row r="7136" spans="1:1" ht="13.2">
      <c r="A7136" s="20"/>
    </row>
    <row r="7137" spans="1:1" ht="13.2">
      <c r="A7137" s="20"/>
    </row>
    <row r="7138" spans="1:1" ht="13.2">
      <c r="A7138" s="20"/>
    </row>
    <row r="7139" spans="1:1" ht="13.2">
      <c r="A7139" s="20"/>
    </row>
    <row r="7140" spans="1:1" ht="13.2">
      <c r="A7140" s="20"/>
    </row>
    <row r="7141" spans="1:1" ht="13.2">
      <c r="A7141" s="20"/>
    </row>
    <row r="7142" spans="1:1" ht="13.2">
      <c r="A7142" s="20"/>
    </row>
    <row r="7143" spans="1:1" ht="13.2">
      <c r="A7143" s="20"/>
    </row>
    <row r="7144" spans="1:1" ht="13.2">
      <c r="A7144" s="20"/>
    </row>
    <row r="7145" spans="1:1" ht="13.2">
      <c r="A7145" s="20"/>
    </row>
    <row r="7146" spans="1:1" ht="13.2">
      <c r="A7146" s="20"/>
    </row>
    <row r="7147" spans="1:1" ht="13.2">
      <c r="A7147" s="20"/>
    </row>
    <row r="7148" spans="1:1" ht="13.2">
      <c r="A7148" s="20"/>
    </row>
    <row r="7149" spans="1:1" ht="13.2">
      <c r="A7149" s="20"/>
    </row>
    <row r="7150" spans="1:1" ht="13.2">
      <c r="A7150" s="20"/>
    </row>
    <row r="7151" spans="1:1" ht="13.2">
      <c r="A7151" s="20"/>
    </row>
    <row r="7152" spans="1:1" ht="13.2">
      <c r="A7152" s="20"/>
    </row>
    <row r="7153" spans="1:1" ht="13.2">
      <c r="A7153" s="20"/>
    </row>
    <row r="7154" spans="1:1" ht="13.2">
      <c r="A7154" s="20"/>
    </row>
    <row r="7155" spans="1:1" ht="13.2">
      <c r="A7155" s="20"/>
    </row>
    <row r="7156" spans="1:1" ht="13.2">
      <c r="A7156" s="20"/>
    </row>
    <row r="7157" spans="1:1" ht="13.2">
      <c r="A7157" s="20"/>
    </row>
    <row r="7158" spans="1:1" ht="13.2">
      <c r="A7158" s="20"/>
    </row>
    <row r="7159" spans="1:1" ht="13.2">
      <c r="A7159" s="20"/>
    </row>
    <row r="7160" spans="1:1" ht="13.2">
      <c r="A7160" s="20"/>
    </row>
    <row r="7161" spans="1:1" ht="13.2">
      <c r="A7161" s="20"/>
    </row>
    <row r="7162" spans="1:1" ht="13.2">
      <c r="A7162" s="20"/>
    </row>
    <row r="7163" spans="1:1" ht="13.2">
      <c r="A7163" s="20"/>
    </row>
    <row r="7164" spans="1:1" ht="13.2">
      <c r="A7164" s="20"/>
    </row>
    <row r="7165" spans="1:1" ht="13.2">
      <c r="A7165" s="20"/>
    </row>
    <row r="7166" spans="1:1" ht="13.2">
      <c r="A7166" s="20"/>
    </row>
    <row r="7167" spans="1:1" ht="13.2">
      <c r="A7167" s="20"/>
    </row>
    <row r="7168" spans="1:1" ht="13.2">
      <c r="A7168" s="20"/>
    </row>
    <row r="7169" spans="1:1" ht="13.2">
      <c r="A7169" s="20"/>
    </row>
    <row r="7170" spans="1:1" ht="13.2">
      <c r="A7170" s="20"/>
    </row>
    <row r="7171" spans="1:1" ht="13.2">
      <c r="A7171" s="20"/>
    </row>
    <row r="7172" spans="1:1" ht="13.2">
      <c r="A7172" s="20"/>
    </row>
    <row r="7173" spans="1:1" ht="13.2">
      <c r="A7173" s="20"/>
    </row>
    <row r="7174" spans="1:1" ht="13.2">
      <c r="A7174" s="20"/>
    </row>
    <row r="7175" spans="1:1" ht="13.2">
      <c r="A7175" s="20"/>
    </row>
    <row r="7176" spans="1:1" ht="13.2">
      <c r="A7176" s="20"/>
    </row>
    <row r="7177" spans="1:1" ht="13.2">
      <c r="A7177" s="20"/>
    </row>
    <row r="7178" spans="1:1" ht="13.2">
      <c r="A7178" s="20"/>
    </row>
    <row r="7179" spans="1:1" ht="13.2">
      <c r="A7179" s="20"/>
    </row>
    <row r="7180" spans="1:1" ht="13.2">
      <c r="A7180" s="20"/>
    </row>
    <row r="7181" spans="1:1" ht="13.2">
      <c r="A7181" s="20"/>
    </row>
    <row r="7182" spans="1:1" ht="13.2">
      <c r="A7182" s="20"/>
    </row>
    <row r="7183" spans="1:1" ht="13.2">
      <c r="A7183" s="20"/>
    </row>
    <row r="7184" spans="1:1" ht="13.2">
      <c r="A7184" s="20"/>
    </row>
    <row r="7185" spans="1:1" ht="13.2">
      <c r="A7185" s="20"/>
    </row>
    <row r="7186" spans="1:1" ht="13.2">
      <c r="A7186" s="20"/>
    </row>
    <row r="7187" spans="1:1" ht="13.2">
      <c r="A7187" s="20"/>
    </row>
    <row r="7188" spans="1:1" ht="13.2">
      <c r="A7188" s="20"/>
    </row>
    <row r="7189" spans="1:1" ht="13.2">
      <c r="A7189" s="20"/>
    </row>
    <row r="7190" spans="1:1" ht="13.2">
      <c r="A7190" s="20"/>
    </row>
    <row r="7191" spans="1:1" ht="13.2">
      <c r="A7191" s="20"/>
    </row>
    <row r="7192" spans="1:1" ht="13.2">
      <c r="A7192" s="20"/>
    </row>
    <row r="7193" spans="1:1" ht="13.2">
      <c r="A7193" s="20"/>
    </row>
    <row r="7194" spans="1:1" ht="13.2">
      <c r="A7194" s="20"/>
    </row>
    <row r="7195" spans="1:1" ht="13.2">
      <c r="A7195" s="20"/>
    </row>
    <row r="7196" spans="1:1" ht="13.2">
      <c r="A7196" s="20"/>
    </row>
    <row r="7197" spans="1:1" ht="13.2">
      <c r="A7197" s="20"/>
    </row>
    <row r="7198" spans="1:1" ht="13.2">
      <c r="A7198" s="20"/>
    </row>
    <row r="7199" spans="1:1" ht="13.2">
      <c r="A7199" s="20"/>
    </row>
    <row r="7200" spans="1:1" ht="13.2">
      <c r="A7200" s="20"/>
    </row>
    <row r="7201" spans="1:1" ht="13.2">
      <c r="A7201" s="20"/>
    </row>
    <row r="7202" spans="1:1" ht="13.2">
      <c r="A7202" s="20"/>
    </row>
    <row r="7203" spans="1:1" ht="13.2">
      <c r="A7203" s="20"/>
    </row>
    <row r="7204" spans="1:1" ht="13.2">
      <c r="A7204" s="20"/>
    </row>
    <row r="7205" spans="1:1" ht="13.2">
      <c r="A7205" s="20"/>
    </row>
    <row r="7206" spans="1:1" ht="13.2">
      <c r="A7206" s="20"/>
    </row>
    <row r="7207" spans="1:1" ht="13.2">
      <c r="A7207" s="20"/>
    </row>
    <row r="7208" spans="1:1" ht="13.2">
      <c r="A7208" s="20"/>
    </row>
    <row r="7209" spans="1:1" ht="13.2">
      <c r="A7209" s="20"/>
    </row>
    <row r="7210" spans="1:1" ht="13.2">
      <c r="A7210" s="20"/>
    </row>
    <row r="7211" spans="1:1" ht="13.2">
      <c r="A7211" s="20"/>
    </row>
    <row r="7212" spans="1:1" ht="13.2">
      <c r="A7212" s="20"/>
    </row>
    <row r="7213" spans="1:1" ht="13.2">
      <c r="A7213" s="20"/>
    </row>
    <row r="7214" spans="1:1" ht="13.2">
      <c r="A7214" s="20"/>
    </row>
    <row r="7215" spans="1:1" ht="13.2">
      <c r="A7215" s="20"/>
    </row>
    <row r="7216" spans="1:1" ht="13.2">
      <c r="A7216" s="20"/>
    </row>
    <row r="7217" spans="1:1" ht="13.2">
      <c r="A7217" s="20"/>
    </row>
    <row r="7218" spans="1:1" ht="13.2">
      <c r="A7218" s="20"/>
    </row>
    <row r="7219" spans="1:1" ht="13.2">
      <c r="A7219" s="20"/>
    </row>
    <row r="7220" spans="1:1" ht="13.2">
      <c r="A7220" s="20"/>
    </row>
    <row r="7221" spans="1:1" ht="13.2">
      <c r="A7221" s="20"/>
    </row>
    <row r="7222" spans="1:1" ht="13.2">
      <c r="A7222" s="20"/>
    </row>
    <row r="7223" spans="1:1" ht="13.2">
      <c r="A7223" s="20"/>
    </row>
    <row r="7224" spans="1:1" ht="13.2">
      <c r="A7224" s="20"/>
    </row>
    <row r="7225" spans="1:1" ht="13.2">
      <c r="A7225" s="20"/>
    </row>
    <row r="7226" spans="1:1" ht="13.2">
      <c r="A7226" s="20"/>
    </row>
    <row r="7227" spans="1:1" ht="13.2">
      <c r="A7227" s="20"/>
    </row>
    <row r="7228" spans="1:1" ht="13.2">
      <c r="A7228" s="20"/>
    </row>
    <row r="7229" spans="1:1" ht="13.2">
      <c r="A7229" s="20"/>
    </row>
    <row r="7230" spans="1:1" ht="13.2">
      <c r="A7230" s="20"/>
    </row>
    <row r="7231" spans="1:1" ht="13.2">
      <c r="A7231" s="20"/>
    </row>
    <row r="7232" spans="1:1" ht="13.2">
      <c r="A7232" s="20"/>
    </row>
    <row r="7233" spans="1:1" ht="13.2">
      <c r="A7233" s="20"/>
    </row>
    <row r="7234" spans="1:1" ht="13.2">
      <c r="A7234" s="20"/>
    </row>
    <row r="7235" spans="1:1" ht="13.2">
      <c r="A7235" s="20"/>
    </row>
    <row r="7236" spans="1:1" ht="13.2">
      <c r="A7236" s="20"/>
    </row>
    <row r="7237" spans="1:1" ht="13.2">
      <c r="A7237" s="20"/>
    </row>
    <row r="7238" spans="1:1" ht="13.2">
      <c r="A7238" s="20"/>
    </row>
    <row r="7239" spans="1:1" ht="13.2">
      <c r="A7239" s="20"/>
    </row>
    <row r="7240" spans="1:1" ht="13.2">
      <c r="A7240" s="20"/>
    </row>
    <row r="7241" spans="1:1" ht="13.2">
      <c r="A7241" s="20"/>
    </row>
    <row r="7242" spans="1:1" ht="13.2">
      <c r="A7242" s="20"/>
    </row>
    <row r="7243" spans="1:1" ht="13.2">
      <c r="A7243" s="20"/>
    </row>
    <row r="7244" spans="1:1" ht="13.2">
      <c r="A7244" s="20"/>
    </row>
    <row r="7245" spans="1:1" ht="13.2">
      <c r="A7245" s="20"/>
    </row>
    <row r="7246" spans="1:1" ht="13.2">
      <c r="A7246" s="20"/>
    </row>
    <row r="7247" spans="1:1" ht="13.2">
      <c r="A7247" s="20"/>
    </row>
    <row r="7248" spans="1:1" ht="13.2">
      <c r="A7248" s="20"/>
    </row>
    <row r="7249" spans="1:1" ht="13.2">
      <c r="A7249" s="20"/>
    </row>
    <row r="7250" spans="1:1" ht="13.2">
      <c r="A7250" s="20"/>
    </row>
    <row r="7251" spans="1:1" ht="13.2">
      <c r="A7251" s="20"/>
    </row>
    <row r="7252" spans="1:1" ht="13.2">
      <c r="A7252" s="20"/>
    </row>
    <row r="7253" spans="1:1" ht="13.2">
      <c r="A7253" s="20"/>
    </row>
    <row r="7254" spans="1:1" ht="13.2">
      <c r="A7254" s="20"/>
    </row>
    <row r="7255" spans="1:1" ht="13.2">
      <c r="A7255" s="20"/>
    </row>
    <row r="7256" spans="1:1" ht="13.2">
      <c r="A7256" s="20"/>
    </row>
    <row r="7257" spans="1:1" ht="13.2">
      <c r="A7257" s="20"/>
    </row>
    <row r="7258" spans="1:1" ht="13.2">
      <c r="A7258" s="20"/>
    </row>
    <row r="7259" spans="1:1" ht="13.2">
      <c r="A7259" s="20"/>
    </row>
    <row r="7260" spans="1:1" ht="13.2">
      <c r="A7260" s="20"/>
    </row>
    <row r="7261" spans="1:1" ht="13.2">
      <c r="A7261" s="20"/>
    </row>
    <row r="7262" spans="1:1" ht="13.2">
      <c r="A7262" s="20"/>
    </row>
    <row r="7263" spans="1:1" ht="13.2">
      <c r="A7263" s="20"/>
    </row>
    <row r="7264" spans="1:1" ht="13.2">
      <c r="A7264" s="20"/>
    </row>
    <row r="7265" spans="1:1" ht="13.2">
      <c r="A7265" s="20"/>
    </row>
    <row r="7266" spans="1:1" ht="13.2">
      <c r="A7266" s="20"/>
    </row>
    <row r="7267" spans="1:1" ht="13.2">
      <c r="A7267" s="20"/>
    </row>
    <row r="7268" spans="1:1" ht="13.2">
      <c r="A7268" s="20"/>
    </row>
    <row r="7269" spans="1:1" ht="13.2">
      <c r="A7269" s="20"/>
    </row>
    <row r="7270" spans="1:1" ht="13.2">
      <c r="A7270" s="20"/>
    </row>
    <row r="7271" spans="1:1" ht="13.2">
      <c r="A7271" s="20"/>
    </row>
    <row r="7272" spans="1:1" ht="13.2">
      <c r="A7272" s="20"/>
    </row>
    <row r="7273" spans="1:1" ht="13.2">
      <c r="A7273" s="20"/>
    </row>
    <row r="7274" spans="1:1" ht="13.2">
      <c r="A7274" s="20"/>
    </row>
    <row r="7275" spans="1:1" ht="13.2">
      <c r="A7275" s="20"/>
    </row>
    <row r="7276" spans="1:1" ht="13.2">
      <c r="A7276" s="20"/>
    </row>
    <row r="7277" spans="1:1" ht="13.2">
      <c r="A7277" s="20"/>
    </row>
    <row r="7278" spans="1:1" ht="13.2">
      <c r="A7278" s="20"/>
    </row>
    <row r="7279" spans="1:1" ht="13.2">
      <c r="A7279" s="20"/>
    </row>
    <row r="7280" spans="1:1" ht="13.2">
      <c r="A7280" s="20"/>
    </row>
    <row r="7281" spans="1:1" ht="13.2">
      <c r="A7281" s="20"/>
    </row>
    <row r="7282" spans="1:1" ht="13.2">
      <c r="A7282" s="20"/>
    </row>
    <row r="7283" spans="1:1" ht="13.2">
      <c r="A7283" s="20"/>
    </row>
    <row r="7284" spans="1:1" ht="13.2">
      <c r="A7284" s="20"/>
    </row>
    <row r="7285" spans="1:1" ht="13.2">
      <c r="A7285" s="20"/>
    </row>
    <row r="7286" spans="1:1" ht="13.2">
      <c r="A7286" s="20"/>
    </row>
    <row r="7287" spans="1:1" ht="13.2">
      <c r="A7287" s="20"/>
    </row>
    <row r="7288" spans="1:1" ht="13.2">
      <c r="A7288" s="20"/>
    </row>
    <row r="7289" spans="1:1" ht="13.2">
      <c r="A7289" s="20"/>
    </row>
    <row r="7290" spans="1:1" ht="13.2">
      <c r="A7290" s="20"/>
    </row>
    <row r="7291" spans="1:1" ht="13.2">
      <c r="A7291" s="20"/>
    </row>
    <row r="7292" spans="1:1" ht="13.2">
      <c r="A7292" s="20"/>
    </row>
    <row r="7293" spans="1:1" ht="13.2">
      <c r="A7293" s="20"/>
    </row>
    <row r="7294" spans="1:1" ht="13.2">
      <c r="A7294" s="20"/>
    </row>
    <row r="7295" spans="1:1" ht="13.2">
      <c r="A7295" s="20"/>
    </row>
    <row r="7296" spans="1:1" ht="13.2">
      <c r="A7296" s="20"/>
    </row>
    <row r="7297" spans="1:1" ht="13.2">
      <c r="A7297" s="20"/>
    </row>
    <row r="7298" spans="1:1" ht="13.2">
      <c r="A7298" s="20"/>
    </row>
    <row r="7299" spans="1:1" ht="13.2">
      <c r="A7299" s="20"/>
    </row>
    <row r="7300" spans="1:1" ht="13.2">
      <c r="A7300" s="20"/>
    </row>
    <row r="7301" spans="1:1" ht="13.2">
      <c r="A7301" s="20"/>
    </row>
    <row r="7302" spans="1:1" ht="13.2">
      <c r="A7302" s="20"/>
    </row>
    <row r="7303" spans="1:1" ht="13.2">
      <c r="A7303" s="20"/>
    </row>
    <row r="7304" spans="1:1" ht="13.2">
      <c r="A7304" s="20"/>
    </row>
    <row r="7305" spans="1:1" ht="13.2">
      <c r="A7305" s="20"/>
    </row>
    <row r="7306" spans="1:1" ht="13.2">
      <c r="A7306" s="20"/>
    </row>
    <row r="7307" spans="1:1" ht="13.2">
      <c r="A7307" s="20"/>
    </row>
    <row r="7308" spans="1:1" ht="13.2">
      <c r="A7308" s="20"/>
    </row>
    <row r="7309" spans="1:1" ht="13.2">
      <c r="A7309" s="20"/>
    </row>
    <row r="7310" spans="1:1" ht="13.2">
      <c r="A7310" s="20"/>
    </row>
    <row r="7311" spans="1:1" ht="13.2">
      <c r="A7311" s="20"/>
    </row>
    <row r="7312" spans="1:1" ht="13.2">
      <c r="A7312" s="20"/>
    </row>
    <row r="7313" spans="1:1" ht="13.2">
      <c r="A7313" s="20"/>
    </row>
    <row r="7314" spans="1:1" ht="13.2">
      <c r="A7314" s="20"/>
    </row>
    <row r="7315" spans="1:1" ht="13.2">
      <c r="A7315" s="20"/>
    </row>
    <row r="7316" spans="1:1" ht="13.2">
      <c r="A7316" s="20"/>
    </row>
    <row r="7317" spans="1:1" ht="13.2">
      <c r="A7317" s="20"/>
    </row>
    <row r="7318" spans="1:1" ht="13.2">
      <c r="A7318" s="20"/>
    </row>
    <row r="7319" spans="1:1" ht="13.2">
      <c r="A7319" s="20"/>
    </row>
    <row r="7320" spans="1:1" ht="13.2">
      <c r="A7320" s="20"/>
    </row>
    <row r="7321" spans="1:1" ht="13.2">
      <c r="A7321" s="20"/>
    </row>
    <row r="7322" spans="1:1" ht="13.2">
      <c r="A7322" s="20"/>
    </row>
    <row r="7323" spans="1:1" ht="13.2">
      <c r="A7323" s="20"/>
    </row>
    <row r="7324" spans="1:1" ht="13.2">
      <c r="A7324" s="20"/>
    </row>
    <row r="7325" spans="1:1" ht="13.2">
      <c r="A7325" s="20"/>
    </row>
    <row r="7326" spans="1:1" ht="13.2">
      <c r="A7326" s="20"/>
    </row>
    <row r="7327" spans="1:1" ht="13.2">
      <c r="A7327" s="20"/>
    </row>
    <row r="7328" spans="1:1" ht="13.2">
      <c r="A7328" s="20"/>
    </row>
    <row r="7329" spans="1:1" ht="13.2">
      <c r="A7329" s="20"/>
    </row>
    <row r="7330" spans="1:1" ht="13.2">
      <c r="A7330" s="20"/>
    </row>
    <row r="7331" spans="1:1" ht="13.2">
      <c r="A7331" s="20"/>
    </row>
    <row r="7332" spans="1:1" ht="13.2">
      <c r="A7332" s="20"/>
    </row>
    <row r="7333" spans="1:1" ht="13.2">
      <c r="A7333" s="20"/>
    </row>
    <row r="7334" spans="1:1" ht="13.2">
      <c r="A7334" s="20"/>
    </row>
    <row r="7335" spans="1:1" ht="13.2">
      <c r="A7335" s="20"/>
    </row>
    <row r="7336" spans="1:1" ht="13.2">
      <c r="A7336" s="20"/>
    </row>
    <row r="7337" spans="1:1" ht="13.2">
      <c r="A7337" s="20"/>
    </row>
    <row r="7338" spans="1:1" ht="13.2">
      <c r="A7338" s="20"/>
    </row>
    <row r="7339" spans="1:1" ht="13.2">
      <c r="A7339" s="20"/>
    </row>
    <row r="7340" spans="1:1" ht="13.2">
      <c r="A7340" s="20"/>
    </row>
    <row r="7341" spans="1:1" ht="13.2">
      <c r="A7341" s="20"/>
    </row>
    <row r="7342" spans="1:1" ht="13.2">
      <c r="A7342" s="20"/>
    </row>
    <row r="7343" spans="1:1" ht="13.2">
      <c r="A7343" s="20"/>
    </row>
    <row r="7344" spans="1:1" ht="13.2">
      <c r="A7344" s="20"/>
    </row>
    <row r="7345" spans="1:1" ht="13.2">
      <c r="A7345" s="20"/>
    </row>
    <row r="7346" spans="1:1" ht="13.2">
      <c r="A7346" s="20"/>
    </row>
    <row r="7347" spans="1:1" ht="13.2">
      <c r="A7347" s="20"/>
    </row>
    <row r="7348" spans="1:1" ht="13.2">
      <c r="A7348" s="20"/>
    </row>
    <row r="7349" spans="1:1" ht="13.2">
      <c r="A7349" s="20"/>
    </row>
    <row r="7350" spans="1:1" ht="13.2">
      <c r="A7350" s="20"/>
    </row>
    <row r="7351" spans="1:1" ht="13.2">
      <c r="A7351" s="20"/>
    </row>
    <row r="7352" spans="1:1" ht="13.2">
      <c r="A7352" s="20"/>
    </row>
    <row r="7353" spans="1:1" ht="13.2">
      <c r="A7353" s="20"/>
    </row>
    <row r="7354" spans="1:1" ht="13.2">
      <c r="A7354" s="20"/>
    </row>
    <row r="7355" spans="1:1" ht="13.2">
      <c r="A7355" s="20"/>
    </row>
    <row r="7356" spans="1:1" ht="13.2">
      <c r="A7356" s="20"/>
    </row>
    <row r="7357" spans="1:1" ht="13.2">
      <c r="A7357" s="20"/>
    </row>
    <row r="7358" spans="1:1" ht="13.2">
      <c r="A7358" s="20"/>
    </row>
    <row r="7359" spans="1:1" ht="13.2">
      <c r="A7359" s="20"/>
    </row>
    <row r="7360" spans="1:1" ht="13.2">
      <c r="A7360" s="20"/>
    </row>
    <row r="7361" spans="1:1" ht="13.2">
      <c r="A7361" s="20"/>
    </row>
    <row r="7362" spans="1:1" ht="13.2">
      <c r="A7362" s="20"/>
    </row>
    <row r="7363" spans="1:1" ht="13.2">
      <c r="A7363" s="20"/>
    </row>
    <row r="7364" spans="1:1" ht="13.2">
      <c r="A7364" s="20"/>
    </row>
    <row r="7365" spans="1:1" ht="13.2">
      <c r="A7365" s="20"/>
    </row>
    <row r="7366" spans="1:1" ht="13.2">
      <c r="A7366" s="20"/>
    </row>
    <row r="7367" spans="1:1" ht="13.2">
      <c r="A7367" s="20"/>
    </row>
    <row r="7368" spans="1:1" ht="13.2">
      <c r="A7368" s="20"/>
    </row>
    <row r="7369" spans="1:1" ht="13.2">
      <c r="A7369" s="20"/>
    </row>
    <row r="7370" spans="1:1" ht="13.2">
      <c r="A7370" s="20"/>
    </row>
    <row r="7371" spans="1:1" ht="13.2">
      <c r="A7371" s="20"/>
    </row>
    <row r="7372" spans="1:1" ht="13.2">
      <c r="A7372" s="20"/>
    </row>
    <row r="7373" spans="1:1" ht="13.2">
      <c r="A7373" s="20"/>
    </row>
    <row r="7374" spans="1:1" ht="13.2">
      <c r="A7374" s="20"/>
    </row>
    <row r="7375" spans="1:1" ht="13.2">
      <c r="A7375" s="20"/>
    </row>
    <row r="7376" spans="1:1" ht="13.2">
      <c r="A7376" s="20"/>
    </row>
    <row r="7377" spans="1:1" ht="13.2">
      <c r="A7377" s="20"/>
    </row>
    <row r="7378" spans="1:1" ht="13.2">
      <c r="A7378" s="20"/>
    </row>
    <row r="7379" spans="1:1" ht="13.2">
      <c r="A7379" s="20"/>
    </row>
    <row r="7380" spans="1:1" ht="13.2">
      <c r="A7380" s="20"/>
    </row>
    <row r="7381" spans="1:1" ht="13.2">
      <c r="A7381" s="20"/>
    </row>
    <row r="7382" spans="1:1" ht="13.2">
      <c r="A7382" s="20"/>
    </row>
    <row r="7383" spans="1:1" ht="13.2">
      <c r="A7383" s="20"/>
    </row>
    <row r="7384" spans="1:1" ht="13.2">
      <c r="A7384" s="20"/>
    </row>
    <row r="7385" spans="1:1" ht="13.2">
      <c r="A7385" s="20"/>
    </row>
    <row r="7386" spans="1:1" ht="13.2">
      <c r="A7386" s="20"/>
    </row>
    <row r="7387" spans="1:1" ht="13.2">
      <c r="A7387" s="20"/>
    </row>
    <row r="7388" spans="1:1" ht="13.2">
      <c r="A7388" s="20"/>
    </row>
    <row r="7389" spans="1:1" ht="13.2">
      <c r="A7389" s="20"/>
    </row>
    <row r="7390" spans="1:1" ht="13.2">
      <c r="A7390" s="20"/>
    </row>
    <row r="7391" spans="1:1" ht="13.2">
      <c r="A7391" s="20"/>
    </row>
    <row r="7392" spans="1:1" ht="13.2">
      <c r="A7392" s="20"/>
    </row>
    <row r="7393" spans="1:1" ht="13.2">
      <c r="A7393" s="20"/>
    </row>
    <row r="7394" spans="1:1" ht="13.2">
      <c r="A7394" s="20"/>
    </row>
    <row r="7395" spans="1:1" ht="13.2">
      <c r="A7395" s="20"/>
    </row>
    <row r="7396" spans="1:1" ht="13.2">
      <c r="A7396" s="20"/>
    </row>
    <row r="7397" spans="1:1" ht="13.2">
      <c r="A7397" s="20"/>
    </row>
    <row r="7398" spans="1:1" ht="13.2">
      <c r="A7398" s="20"/>
    </row>
    <row r="7399" spans="1:1" ht="13.2">
      <c r="A7399" s="20"/>
    </row>
    <row r="7400" spans="1:1" ht="13.2">
      <c r="A7400" s="20"/>
    </row>
    <row r="7401" spans="1:1" ht="13.2">
      <c r="A7401" s="20"/>
    </row>
    <row r="7402" spans="1:1" ht="13.2">
      <c r="A7402" s="20"/>
    </row>
    <row r="7403" spans="1:1" ht="13.2">
      <c r="A7403" s="20"/>
    </row>
    <row r="7404" spans="1:1" ht="13.2">
      <c r="A7404" s="20"/>
    </row>
    <row r="7405" spans="1:1" ht="13.2">
      <c r="A7405" s="20"/>
    </row>
    <row r="7406" spans="1:1" ht="13.2">
      <c r="A7406" s="20"/>
    </row>
    <row r="7407" spans="1:1" ht="13.2">
      <c r="A7407" s="20"/>
    </row>
    <row r="7408" spans="1:1" ht="13.2">
      <c r="A7408" s="20"/>
    </row>
    <row r="7409" spans="1:1" ht="13.2">
      <c r="A7409" s="20"/>
    </row>
    <row r="7410" spans="1:1" ht="13.2">
      <c r="A7410" s="20"/>
    </row>
    <row r="7411" spans="1:1" ht="13.2">
      <c r="A7411" s="20"/>
    </row>
    <row r="7412" spans="1:1" ht="13.2">
      <c r="A7412" s="20"/>
    </row>
    <row r="7413" spans="1:1" ht="13.2">
      <c r="A7413" s="20"/>
    </row>
    <row r="7414" spans="1:1" ht="13.2">
      <c r="A7414" s="20"/>
    </row>
    <row r="7415" spans="1:1" ht="13.2">
      <c r="A7415" s="20"/>
    </row>
    <row r="7416" spans="1:1" ht="13.2">
      <c r="A7416" s="20"/>
    </row>
    <row r="7417" spans="1:1" ht="13.2">
      <c r="A7417" s="20"/>
    </row>
    <row r="7418" spans="1:1" ht="13.2">
      <c r="A7418" s="20"/>
    </row>
    <row r="7419" spans="1:1" ht="13.2">
      <c r="A7419" s="20"/>
    </row>
    <row r="7420" spans="1:1" ht="13.2">
      <c r="A7420" s="20"/>
    </row>
    <row r="7421" spans="1:1" ht="13.2">
      <c r="A7421" s="20"/>
    </row>
    <row r="7422" spans="1:1" ht="13.2">
      <c r="A7422" s="20"/>
    </row>
    <row r="7423" spans="1:1" ht="13.2">
      <c r="A7423" s="20"/>
    </row>
    <row r="7424" spans="1:1" ht="13.2">
      <c r="A7424" s="20"/>
    </row>
    <row r="7425" spans="1:1" ht="13.2">
      <c r="A7425" s="20"/>
    </row>
    <row r="7426" spans="1:1" ht="13.2">
      <c r="A7426" s="20"/>
    </row>
    <row r="7427" spans="1:1" ht="13.2">
      <c r="A7427" s="20"/>
    </row>
    <row r="7428" spans="1:1" ht="13.2">
      <c r="A7428" s="20"/>
    </row>
    <row r="7429" spans="1:1" ht="13.2">
      <c r="A7429" s="20"/>
    </row>
    <row r="7430" spans="1:1" ht="13.2">
      <c r="A7430" s="20"/>
    </row>
    <row r="7431" spans="1:1" ht="13.2">
      <c r="A7431" s="20"/>
    </row>
    <row r="7432" spans="1:1" ht="13.2">
      <c r="A7432" s="20"/>
    </row>
    <row r="7433" spans="1:1" ht="13.2">
      <c r="A7433" s="20"/>
    </row>
    <row r="7434" spans="1:1" ht="13.2">
      <c r="A7434" s="20"/>
    </row>
    <row r="7435" spans="1:1" ht="13.2">
      <c r="A7435" s="20"/>
    </row>
    <row r="7436" spans="1:1" ht="13.2">
      <c r="A7436" s="20"/>
    </row>
    <row r="7437" spans="1:1" ht="13.2">
      <c r="A7437" s="20"/>
    </row>
    <row r="7438" spans="1:1" ht="13.2">
      <c r="A7438" s="20"/>
    </row>
    <row r="7439" spans="1:1" ht="13.2">
      <c r="A7439" s="20"/>
    </row>
    <row r="7440" spans="1:1" ht="13.2">
      <c r="A7440" s="20"/>
    </row>
    <row r="7441" spans="1:1" ht="13.2">
      <c r="A7441" s="20"/>
    </row>
    <row r="7442" spans="1:1" ht="13.2">
      <c r="A7442" s="20"/>
    </row>
    <row r="7443" spans="1:1" ht="13.2">
      <c r="A7443" s="20"/>
    </row>
    <row r="7444" spans="1:1" ht="13.2">
      <c r="A7444" s="20"/>
    </row>
    <row r="7445" spans="1:1" ht="13.2">
      <c r="A7445" s="20"/>
    </row>
    <row r="7446" spans="1:1" ht="13.2">
      <c r="A7446" s="20"/>
    </row>
    <row r="7447" spans="1:1" ht="13.2">
      <c r="A7447" s="20"/>
    </row>
    <row r="7448" spans="1:1" ht="13.2">
      <c r="A7448" s="20"/>
    </row>
    <row r="7449" spans="1:1" ht="13.2">
      <c r="A7449" s="20"/>
    </row>
    <row r="7450" spans="1:1" ht="13.2">
      <c r="A7450" s="20"/>
    </row>
    <row r="7451" spans="1:1" ht="13.2">
      <c r="A7451" s="20"/>
    </row>
    <row r="7452" spans="1:1" ht="13.2">
      <c r="A7452" s="20"/>
    </row>
    <row r="7453" spans="1:1" ht="13.2">
      <c r="A7453" s="20"/>
    </row>
    <row r="7454" spans="1:1" ht="13.2">
      <c r="A7454" s="20"/>
    </row>
    <row r="7455" spans="1:1" ht="13.2">
      <c r="A7455" s="20"/>
    </row>
    <row r="7456" spans="1:1" ht="13.2">
      <c r="A7456" s="20"/>
    </row>
    <row r="7457" spans="1:1" ht="13.2">
      <c r="A7457" s="20"/>
    </row>
    <row r="7458" spans="1:1" ht="13.2">
      <c r="A7458" s="20"/>
    </row>
    <row r="7459" spans="1:1" ht="13.2">
      <c r="A7459" s="20"/>
    </row>
    <row r="7460" spans="1:1" ht="13.2">
      <c r="A7460" s="20"/>
    </row>
    <row r="7461" spans="1:1" ht="13.2">
      <c r="A7461" s="20"/>
    </row>
    <row r="7462" spans="1:1" ht="13.2">
      <c r="A7462" s="20"/>
    </row>
    <row r="7463" spans="1:1" ht="13.2">
      <c r="A7463" s="20"/>
    </row>
    <row r="7464" spans="1:1" ht="13.2">
      <c r="A7464" s="20"/>
    </row>
    <row r="7465" spans="1:1" ht="13.2">
      <c r="A7465" s="20"/>
    </row>
    <row r="7466" spans="1:1" ht="13.2">
      <c r="A7466" s="20"/>
    </row>
    <row r="7467" spans="1:1" ht="13.2">
      <c r="A7467" s="20"/>
    </row>
    <row r="7468" spans="1:1" ht="13.2">
      <c r="A7468" s="20"/>
    </row>
    <row r="7469" spans="1:1" ht="13.2">
      <c r="A7469" s="20"/>
    </row>
    <row r="7470" spans="1:1" ht="13.2">
      <c r="A7470" s="20"/>
    </row>
    <row r="7471" spans="1:1" ht="13.2">
      <c r="A7471" s="20"/>
    </row>
    <row r="7472" spans="1:1" ht="13.2">
      <c r="A7472" s="20"/>
    </row>
    <row r="7473" spans="1:1" ht="13.2">
      <c r="A7473" s="20"/>
    </row>
    <row r="7474" spans="1:1" ht="13.2">
      <c r="A7474" s="20"/>
    </row>
    <row r="7475" spans="1:1" ht="13.2">
      <c r="A7475" s="20"/>
    </row>
    <row r="7476" spans="1:1" ht="13.2">
      <c r="A7476" s="20"/>
    </row>
    <row r="7477" spans="1:1" ht="13.2">
      <c r="A7477" s="20"/>
    </row>
    <row r="7478" spans="1:1" ht="13.2">
      <c r="A7478" s="20"/>
    </row>
    <row r="7479" spans="1:1" ht="13.2">
      <c r="A7479" s="20"/>
    </row>
    <row r="7480" spans="1:1" ht="13.2">
      <c r="A7480" s="20"/>
    </row>
    <row r="7481" spans="1:1" ht="13.2">
      <c r="A7481" s="20"/>
    </row>
    <row r="7482" spans="1:1" ht="13.2">
      <c r="A7482" s="20"/>
    </row>
    <row r="7483" spans="1:1" ht="13.2">
      <c r="A7483" s="20"/>
    </row>
    <row r="7484" spans="1:1" ht="13.2">
      <c r="A7484" s="20"/>
    </row>
    <row r="7485" spans="1:1" ht="13.2">
      <c r="A7485" s="20"/>
    </row>
    <row r="7486" spans="1:1" ht="13.2">
      <c r="A7486" s="20"/>
    </row>
    <row r="7487" spans="1:1" ht="13.2">
      <c r="A7487" s="20"/>
    </row>
    <row r="7488" spans="1:1" ht="13.2">
      <c r="A7488" s="20"/>
    </row>
    <row r="7489" spans="1:1" ht="13.2">
      <c r="A7489" s="20"/>
    </row>
    <row r="7490" spans="1:1" ht="13.2">
      <c r="A7490" s="20"/>
    </row>
    <row r="7491" spans="1:1" ht="13.2">
      <c r="A7491" s="20"/>
    </row>
    <row r="7492" spans="1:1" ht="13.2">
      <c r="A7492" s="20"/>
    </row>
    <row r="7493" spans="1:1" ht="13.2">
      <c r="A7493" s="20"/>
    </row>
    <row r="7494" spans="1:1" ht="13.2">
      <c r="A7494" s="20"/>
    </row>
    <row r="7495" spans="1:1" ht="13.2">
      <c r="A7495" s="20"/>
    </row>
    <row r="7496" spans="1:1" ht="13.2">
      <c r="A7496" s="20"/>
    </row>
    <row r="7497" spans="1:1" ht="13.2">
      <c r="A7497" s="20"/>
    </row>
    <row r="7498" spans="1:1" ht="13.2">
      <c r="A7498" s="20"/>
    </row>
    <row r="7499" spans="1:1" ht="13.2">
      <c r="A7499" s="20"/>
    </row>
    <row r="7500" spans="1:1" ht="13.2">
      <c r="A7500" s="20"/>
    </row>
    <row r="7501" spans="1:1" ht="13.2">
      <c r="A7501" s="20"/>
    </row>
    <row r="7502" spans="1:1" ht="13.2">
      <c r="A7502" s="20"/>
    </row>
    <row r="7503" spans="1:1" ht="13.2">
      <c r="A7503" s="20"/>
    </row>
    <row r="7504" spans="1:1" ht="13.2">
      <c r="A7504" s="20"/>
    </row>
    <row r="7505" spans="1:1" ht="13.2">
      <c r="A7505" s="20"/>
    </row>
    <row r="7506" spans="1:1" ht="13.2">
      <c r="A7506" s="20"/>
    </row>
    <row r="7507" spans="1:1" ht="13.2">
      <c r="A7507" s="20"/>
    </row>
    <row r="7508" spans="1:1" ht="13.2">
      <c r="A7508" s="20"/>
    </row>
    <row r="7509" spans="1:1" ht="13.2">
      <c r="A7509" s="20"/>
    </row>
    <row r="7510" spans="1:1" ht="13.2">
      <c r="A7510" s="20"/>
    </row>
    <row r="7511" spans="1:1" ht="13.2">
      <c r="A7511" s="20"/>
    </row>
    <row r="7512" spans="1:1" ht="13.2">
      <c r="A7512" s="20"/>
    </row>
    <row r="7513" spans="1:1" ht="13.2">
      <c r="A7513" s="20"/>
    </row>
    <row r="7514" spans="1:1" ht="13.2">
      <c r="A7514" s="20"/>
    </row>
    <row r="7515" spans="1:1" ht="13.2">
      <c r="A7515" s="20"/>
    </row>
    <row r="7516" spans="1:1" ht="13.2">
      <c r="A7516" s="20"/>
    </row>
    <row r="7517" spans="1:1" ht="13.2">
      <c r="A7517" s="20"/>
    </row>
    <row r="7518" spans="1:1" ht="13.2">
      <c r="A7518" s="20"/>
    </row>
    <row r="7519" spans="1:1" ht="13.2">
      <c r="A7519" s="20"/>
    </row>
    <row r="7520" spans="1:1" ht="13.2">
      <c r="A7520" s="20"/>
    </row>
    <row r="7521" spans="1:1" ht="13.2">
      <c r="A7521" s="20"/>
    </row>
    <row r="7522" spans="1:1" ht="13.2">
      <c r="A7522" s="20"/>
    </row>
    <row r="7523" spans="1:1" ht="13.2">
      <c r="A7523" s="20"/>
    </row>
    <row r="7524" spans="1:1" ht="13.2">
      <c r="A7524" s="20"/>
    </row>
    <row r="7525" spans="1:1" ht="13.2">
      <c r="A7525" s="20"/>
    </row>
    <row r="7526" spans="1:1" ht="13.2">
      <c r="A7526" s="20"/>
    </row>
    <row r="7527" spans="1:1" ht="13.2">
      <c r="A7527" s="20"/>
    </row>
    <row r="7528" spans="1:1" ht="13.2">
      <c r="A7528" s="20"/>
    </row>
    <row r="7529" spans="1:1" ht="13.2">
      <c r="A7529" s="20"/>
    </row>
    <row r="7530" spans="1:1" ht="13.2">
      <c r="A7530" s="20"/>
    </row>
    <row r="7531" spans="1:1" ht="13.2">
      <c r="A7531" s="20"/>
    </row>
    <row r="7532" spans="1:1" ht="13.2">
      <c r="A7532" s="20"/>
    </row>
    <row r="7533" spans="1:1" ht="13.2">
      <c r="A7533" s="20"/>
    </row>
    <row r="7534" spans="1:1" ht="13.2">
      <c r="A7534" s="20"/>
    </row>
    <row r="7535" spans="1:1" ht="13.2">
      <c r="A7535" s="20"/>
    </row>
    <row r="7536" spans="1:1" ht="13.2">
      <c r="A7536" s="20"/>
    </row>
    <row r="7537" spans="1:1" ht="13.2">
      <c r="A7537" s="20"/>
    </row>
    <row r="7538" spans="1:1" ht="13.2">
      <c r="A7538" s="20"/>
    </row>
    <row r="7539" spans="1:1" ht="13.2">
      <c r="A7539" s="20"/>
    </row>
    <row r="7540" spans="1:1" ht="13.2">
      <c r="A7540" s="20"/>
    </row>
    <row r="7541" spans="1:1" ht="13.2">
      <c r="A7541" s="20"/>
    </row>
    <row r="7542" spans="1:1" ht="13.2">
      <c r="A7542" s="20"/>
    </row>
    <row r="7543" spans="1:1" ht="13.2">
      <c r="A7543" s="20"/>
    </row>
    <row r="7544" spans="1:1" ht="13.2">
      <c r="A7544" s="20"/>
    </row>
    <row r="7545" spans="1:1" ht="13.2">
      <c r="A7545" s="20"/>
    </row>
    <row r="7546" spans="1:1" ht="13.2">
      <c r="A7546" s="20"/>
    </row>
    <row r="7547" spans="1:1" ht="13.2">
      <c r="A7547" s="20"/>
    </row>
    <row r="7548" spans="1:1" ht="13.2">
      <c r="A7548" s="20"/>
    </row>
    <row r="7549" spans="1:1" ht="13.2">
      <c r="A7549" s="20"/>
    </row>
    <row r="7550" spans="1:1" ht="13.2">
      <c r="A7550" s="20"/>
    </row>
    <row r="7551" spans="1:1" ht="13.2">
      <c r="A7551" s="20"/>
    </row>
    <row r="7552" spans="1:1" ht="13.2">
      <c r="A7552" s="20"/>
    </row>
    <row r="7553" spans="1:1" ht="13.2">
      <c r="A7553" s="20"/>
    </row>
    <row r="7554" spans="1:1" ht="13.2">
      <c r="A7554" s="20"/>
    </row>
    <row r="7555" spans="1:1" ht="13.2">
      <c r="A7555" s="20"/>
    </row>
    <row r="7556" spans="1:1" ht="13.2">
      <c r="A7556" s="20"/>
    </row>
    <row r="7557" spans="1:1" ht="13.2">
      <c r="A7557" s="20"/>
    </row>
    <row r="7558" spans="1:1" ht="13.2">
      <c r="A7558" s="20"/>
    </row>
    <row r="7559" spans="1:1" ht="13.2">
      <c r="A7559" s="20"/>
    </row>
    <row r="7560" spans="1:1" ht="13.2">
      <c r="A7560" s="20"/>
    </row>
    <row r="7561" spans="1:1" ht="13.2">
      <c r="A7561" s="20"/>
    </row>
    <row r="7562" spans="1:1" ht="13.2">
      <c r="A7562" s="20"/>
    </row>
    <row r="7563" spans="1:1" ht="13.2">
      <c r="A7563" s="20"/>
    </row>
    <row r="7564" spans="1:1" ht="13.2">
      <c r="A7564" s="20"/>
    </row>
    <row r="7565" spans="1:1" ht="13.2">
      <c r="A7565" s="20"/>
    </row>
    <row r="7566" spans="1:1" ht="13.2">
      <c r="A7566" s="20"/>
    </row>
    <row r="7567" spans="1:1" ht="13.2">
      <c r="A7567" s="20"/>
    </row>
    <row r="7568" spans="1:1" ht="13.2">
      <c r="A7568" s="20"/>
    </row>
    <row r="7569" spans="1:1" ht="13.2">
      <c r="A7569" s="20"/>
    </row>
    <row r="7570" spans="1:1" ht="13.2">
      <c r="A7570" s="20"/>
    </row>
    <row r="7571" spans="1:1" ht="13.2">
      <c r="A7571" s="20"/>
    </row>
    <row r="7572" spans="1:1" ht="13.2">
      <c r="A7572" s="20"/>
    </row>
    <row r="7573" spans="1:1" ht="13.2">
      <c r="A7573" s="20"/>
    </row>
    <row r="7574" spans="1:1" ht="13.2">
      <c r="A7574" s="20"/>
    </row>
    <row r="7575" spans="1:1" ht="13.2">
      <c r="A7575" s="20"/>
    </row>
    <row r="7576" spans="1:1" ht="13.2">
      <c r="A7576" s="20"/>
    </row>
    <row r="7577" spans="1:1" ht="13.2">
      <c r="A7577" s="20"/>
    </row>
    <row r="7578" spans="1:1" ht="13.2">
      <c r="A7578" s="20"/>
    </row>
    <row r="7579" spans="1:1" ht="13.2">
      <c r="A7579" s="20"/>
    </row>
    <row r="7580" spans="1:1" ht="13.2">
      <c r="A7580" s="20"/>
    </row>
    <row r="7581" spans="1:1" ht="13.2">
      <c r="A7581" s="20"/>
    </row>
    <row r="7582" spans="1:1" ht="13.2">
      <c r="A7582" s="20"/>
    </row>
    <row r="7583" spans="1:1" ht="13.2">
      <c r="A7583" s="20"/>
    </row>
    <row r="7584" spans="1:1" ht="13.2">
      <c r="A7584" s="20"/>
    </row>
    <row r="7585" spans="1:1" ht="13.2">
      <c r="A7585" s="20"/>
    </row>
    <row r="7586" spans="1:1" ht="13.2">
      <c r="A7586" s="20"/>
    </row>
    <row r="7587" spans="1:1" ht="13.2">
      <c r="A7587" s="20"/>
    </row>
    <row r="7588" spans="1:1" ht="13.2">
      <c r="A7588" s="20"/>
    </row>
    <row r="7589" spans="1:1" ht="13.2">
      <c r="A7589" s="20"/>
    </row>
    <row r="7590" spans="1:1" ht="13.2">
      <c r="A7590" s="20"/>
    </row>
    <row r="7591" spans="1:1" ht="13.2">
      <c r="A7591" s="20"/>
    </row>
    <row r="7592" spans="1:1" ht="13.2">
      <c r="A7592" s="20"/>
    </row>
    <row r="7593" spans="1:1" ht="13.2">
      <c r="A7593" s="20"/>
    </row>
    <row r="7594" spans="1:1" ht="13.2">
      <c r="A7594" s="20"/>
    </row>
    <row r="7595" spans="1:1" ht="13.2">
      <c r="A7595" s="20"/>
    </row>
    <row r="7596" spans="1:1" ht="13.2">
      <c r="A7596" s="20"/>
    </row>
    <row r="7597" spans="1:1" ht="13.2">
      <c r="A7597" s="20"/>
    </row>
    <row r="7598" spans="1:1" ht="13.2">
      <c r="A7598" s="20"/>
    </row>
    <row r="7599" spans="1:1" ht="13.2">
      <c r="A7599" s="20"/>
    </row>
    <row r="7600" spans="1:1" ht="13.2">
      <c r="A7600" s="20"/>
    </row>
    <row r="7601" spans="1:1" ht="13.2">
      <c r="A7601" s="20"/>
    </row>
    <row r="7602" spans="1:1" ht="13.2">
      <c r="A7602" s="20"/>
    </row>
    <row r="7603" spans="1:1" ht="13.2">
      <c r="A7603" s="20"/>
    </row>
    <row r="7604" spans="1:1" ht="13.2">
      <c r="A7604" s="20"/>
    </row>
    <row r="7605" spans="1:1" ht="13.2">
      <c r="A7605" s="20"/>
    </row>
    <row r="7606" spans="1:1" ht="13.2">
      <c r="A7606" s="20"/>
    </row>
    <row r="7607" spans="1:1" ht="13.2">
      <c r="A7607" s="20"/>
    </row>
    <row r="7608" spans="1:1" ht="13.2">
      <c r="A7608" s="20"/>
    </row>
    <row r="7609" spans="1:1" ht="13.2">
      <c r="A7609" s="20"/>
    </row>
    <row r="7610" spans="1:1" ht="13.2">
      <c r="A7610" s="20"/>
    </row>
    <row r="7611" spans="1:1" ht="13.2">
      <c r="A7611" s="20"/>
    </row>
    <row r="7612" spans="1:1" ht="13.2">
      <c r="A7612" s="20"/>
    </row>
    <row r="7613" spans="1:1" ht="13.2">
      <c r="A7613" s="20"/>
    </row>
    <row r="7614" spans="1:1" ht="13.2">
      <c r="A7614" s="20"/>
    </row>
    <row r="7615" spans="1:1" ht="13.2">
      <c r="A7615" s="20"/>
    </row>
    <row r="7616" spans="1:1" ht="13.2">
      <c r="A7616" s="20"/>
    </row>
    <row r="7617" spans="1:1" ht="13.2">
      <c r="A7617" s="20"/>
    </row>
    <row r="7618" spans="1:1" ht="13.2">
      <c r="A7618" s="20"/>
    </row>
    <row r="7619" spans="1:1" ht="13.2">
      <c r="A7619" s="20"/>
    </row>
    <row r="7620" spans="1:1" ht="13.2">
      <c r="A7620" s="20"/>
    </row>
    <row r="7621" spans="1:1" ht="13.2">
      <c r="A7621" s="20"/>
    </row>
    <row r="7622" spans="1:1" ht="13.2">
      <c r="A7622" s="20"/>
    </row>
    <row r="7623" spans="1:1" ht="13.2">
      <c r="A7623" s="20"/>
    </row>
    <row r="7624" spans="1:1" ht="13.2">
      <c r="A7624" s="20"/>
    </row>
    <row r="7625" spans="1:1" ht="13.2">
      <c r="A7625" s="20"/>
    </row>
    <row r="7626" spans="1:1" ht="13.2">
      <c r="A7626" s="20"/>
    </row>
    <row r="7627" spans="1:1" ht="13.2">
      <c r="A7627" s="20"/>
    </row>
    <row r="7628" spans="1:1" ht="13.2">
      <c r="A7628" s="20"/>
    </row>
    <row r="7629" spans="1:1" ht="13.2">
      <c r="A7629" s="20"/>
    </row>
    <row r="7630" spans="1:1" ht="13.2">
      <c r="A7630" s="20"/>
    </row>
    <row r="7631" spans="1:1" ht="13.2">
      <c r="A7631" s="20"/>
    </row>
    <row r="7632" spans="1:1" ht="13.2">
      <c r="A7632" s="20"/>
    </row>
    <row r="7633" spans="1:1" ht="13.2">
      <c r="A7633" s="20"/>
    </row>
    <row r="7634" spans="1:1" ht="13.2">
      <c r="A7634" s="20"/>
    </row>
    <row r="7635" spans="1:1" ht="13.2">
      <c r="A7635" s="20"/>
    </row>
    <row r="7636" spans="1:1" ht="13.2">
      <c r="A7636" s="20"/>
    </row>
    <row r="7637" spans="1:1" ht="13.2">
      <c r="A7637" s="20"/>
    </row>
    <row r="7638" spans="1:1" ht="13.2">
      <c r="A7638" s="20"/>
    </row>
    <row r="7639" spans="1:1" ht="13.2">
      <c r="A7639" s="20"/>
    </row>
    <row r="7640" spans="1:1" ht="13.2">
      <c r="A7640" s="20"/>
    </row>
    <row r="7641" spans="1:1" ht="13.2">
      <c r="A7641" s="20"/>
    </row>
    <row r="7642" spans="1:1" ht="13.2">
      <c r="A7642" s="20"/>
    </row>
    <row r="7643" spans="1:1" ht="13.2">
      <c r="A7643" s="20"/>
    </row>
    <row r="7644" spans="1:1" ht="13.2">
      <c r="A7644" s="20"/>
    </row>
    <row r="7645" spans="1:1" ht="13.2">
      <c r="A7645" s="20"/>
    </row>
    <row r="7646" spans="1:1" ht="13.2">
      <c r="A7646" s="20"/>
    </row>
    <row r="7647" spans="1:1" ht="13.2">
      <c r="A7647" s="20"/>
    </row>
    <row r="7648" spans="1:1" ht="13.2">
      <c r="A7648" s="20"/>
    </row>
    <row r="7649" spans="1:1" ht="13.2">
      <c r="A7649" s="20"/>
    </row>
    <row r="7650" spans="1:1" ht="13.2">
      <c r="A7650" s="20"/>
    </row>
    <row r="7651" spans="1:1" ht="13.2">
      <c r="A7651" s="20"/>
    </row>
    <row r="7652" spans="1:1" ht="13.2">
      <c r="A7652" s="20"/>
    </row>
    <row r="7653" spans="1:1" ht="13.2">
      <c r="A7653" s="20"/>
    </row>
    <row r="7654" spans="1:1" ht="13.2">
      <c r="A7654" s="20"/>
    </row>
    <row r="7655" spans="1:1" ht="13.2">
      <c r="A7655" s="20"/>
    </row>
    <row r="7656" spans="1:1" ht="13.2">
      <c r="A7656" s="20"/>
    </row>
    <row r="7657" spans="1:1" ht="13.2">
      <c r="A7657" s="20"/>
    </row>
    <row r="7658" spans="1:1" ht="13.2">
      <c r="A7658" s="20"/>
    </row>
    <row r="7659" spans="1:1" ht="13.2">
      <c r="A7659" s="20"/>
    </row>
    <row r="7660" spans="1:1" ht="13.2">
      <c r="A7660" s="20"/>
    </row>
    <row r="7661" spans="1:1" ht="13.2">
      <c r="A7661" s="20"/>
    </row>
    <row r="7662" spans="1:1" ht="13.2">
      <c r="A7662" s="20"/>
    </row>
    <row r="7663" spans="1:1" ht="13.2">
      <c r="A7663" s="20"/>
    </row>
    <row r="7664" spans="1:1" ht="13.2">
      <c r="A7664" s="20"/>
    </row>
    <row r="7665" spans="1:1" ht="13.2">
      <c r="A7665" s="20"/>
    </row>
    <row r="7666" spans="1:1" ht="13.2">
      <c r="A7666" s="20"/>
    </row>
    <row r="7667" spans="1:1" ht="13.2">
      <c r="A7667" s="20"/>
    </row>
    <row r="7668" spans="1:1" ht="13.2">
      <c r="A7668" s="20"/>
    </row>
    <row r="7669" spans="1:1" ht="13.2">
      <c r="A7669" s="20"/>
    </row>
    <row r="7670" spans="1:1" ht="13.2">
      <c r="A7670" s="20"/>
    </row>
    <row r="7671" spans="1:1" ht="13.2">
      <c r="A7671" s="20"/>
    </row>
    <row r="7672" spans="1:1" ht="13.2">
      <c r="A7672" s="20"/>
    </row>
    <row r="7673" spans="1:1" ht="13.2">
      <c r="A7673" s="20"/>
    </row>
    <row r="7674" spans="1:1" ht="13.2">
      <c r="A7674" s="20"/>
    </row>
    <row r="7675" spans="1:1" ht="13.2">
      <c r="A7675" s="20"/>
    </row>
    <row r="7676" spans="1:1" ht="13.2">
      <c r="A7676" s="20"/>
    </row>
    <row r="7677" spans="1:1" ht="13.2">
      <c r="A7677" s="20"/>
    </row>
    <row r="7678" spans="1:1" ht="13.2">
      <c r="A7678" s="20"/>
    </row>
    <row r="7679" spans="1:1" ht="13.2">
      <c r="A7679" s="20"/>
    </row>
    <row r="7680" spans="1:1" ht="13.2">
      <c r="A7680" s="20"/>
    </row>
    <row r="7681" spans="1:1" ht="13.2">
      <c r="A7681" s="20"/>
    </row>
    <row r="7682" spans="1:1" ht="13.2">
      <c r="A7682" s="20"/>
    </row>
    <row r="7683" spans="1:1" ht="13.2">
      <c r="A7683" s="20"/>
    </row>
    <row r="7684" spans="1:1" ht="13.2">
      <c r="A7684" s="20"/>
    </row>
    <row r="7685" spans="1:1" ht="13.2">
      <c r="A7685" s="20"/>
    </row>
    <row r="7686" spans="1:1" ht="13.2">
      <c r="A7686" s="20"/>
    </row>
    <row r="7687" spans="1:1" ht="13.2">
      <c r="A7687" s="20"/>
    </row>
    <row r="7688" spans="1:1" ht="13.2">
      <c r="A7688" s="20"/>
    </row>
    <row r="7689" spans="1:1" ht="13.2">
      <c r="A7689" s="20"/>
    </row>
    <row r="7690" spans="1:1" ht="13.2">
      <c r="A7690" s="20"/>
    </row>
    <row r="7691" spans="1:1" ht="13.2">
      <c r="A7691" s="20"/>
    </row>
    <row r="7692" spans="1:1" ht="13.2">
      <c r="A7692" s="20"/>
    </row>
    <row r="7693" spans="1:1" ht="13.2">
      <c r="A7693" s="20"/>
    </row>
    <row r="7694" spans="1:1" ht="13.2">
      <c r="A7694" s="20"/>
    </row>
    <row r="7695" spans="1:1" ht="13.2">
      <c r="A7695" s="20"/>
    </row>
    <row r="7696" spans="1:1" ht="13.2">
      <c r="A7696" s="20"/>
    </row>
    <row r="7697" spans="1:1" ht="13.2">
      <c r="A7697" s="20"/>
    </row>
    <row r="7698" spans="1:1" ht="13.2">
      <c r="A7698" s="20"/>
    </row>
    <row r="7699" spans="1:1" ht="13.2">
      <c r="A7699" s="20"/>
    </row>
    <row r="7700" spans="1:1" ht="13.2">
      <c r="A7700" s="20"/>
    </row>
    <row r="7701" spans="1:1" ht="13.2">
      <c r="A7701" s="20"/>
    </row>
    <row r="7702" spans="1:1" ht="13.2">
      <c r="A7702" s="20"/>
    </row>
    <row r="7703" spans="1:1" ht="13.2">
      <c r="A7703" s="20"/>
    </row>
    <row r="7704" spans="1:1" ht="13.2">
      <c r="A7704" s="20"/>
    </row>
    <row r="7705" spans="1:1" ht="13.2">
      <c r="A7705" s="20"/>
    </row>
    <row r="7706" spans="1:1" ht="13.2">
      <c r="A7706" s="20"/>
    </row>
    <row r="7707" spans="1:1" ht="13.2">
      <c r="A7707" s="20"/>
    </row>
    <row r="7708" spans="1:1" ht="13.2">
      <c r="A7708" s="20"/>
    </row>
    <row r="7709" spans="1:1" ht="13.2">
      <c r="A7709" s="20"/>
    </row>
    <row r="7710" spans="1:1" ht="13.2">
      <c r="A7710" s="20"/>
    </row>
    <row r="7711" spans="1:1" ht="13.2">
      <c r="A7711" s="20"/>
    </row>
    <row r="7712" spans="1:1" ht="13.2">
      <c r="A7712" s="20"/>
    </row>
    <row r="7713" spans="1:1" ht="13.2">
      <c r="A7713" s="20"/>
    </row>
    <row r="7714" spans="1:1" ht="13.2">
      <c r="A7714" s="20"/>
    </row>
    <row r="7715" spans="1:1" ht="13.2">
      <c r="A7715" s="20"/>
    </row>
    <row r="7716" spans="1:1" ht="13.2">
      <c r="A7716" s="20"/>
    </row>
    <row r="7717" spans="1:1" ht="13.2">
      <c r="A7717" s="20"/>
    </row>
    <row r="7718" spans="1:1" ht="13.2">
      <c r="A7718" s="20"/>
    </row>
    <row r="7719" spans="1:1" ht="13.2">
      <c r="A7719" s="20"/>
    </row>
    <row r="7720" spans="1:1" ht="13.2">
      <c r="A7720" s="20"/>
    </row>
    <row r="7721" spans="1:1" ht="13.2">
      <c r="A7721" s="20"/>
    </row>
    <row r="7722" spans="1:1" ht="13.2">
      <c r="A7722" s="20"/>
    </row>
    <row r="7723" spans="1:1" ht="13.2">
      <c r="A7723" s="20"/>
    </row>
    <row r="7724" spans="1:1" ht="13.2">
      <c r="A7724" s="20"/>
    </row>
    <row r="7725" spans="1:1" ht="13.2">
      <c r="A7725" s="20"/>
    </row>
    <row r="7726" spans="1:1" ht="13.2">
      <c r="A7726" s="20"/>
    </row>
    <row r="7727" spans="1:1" ht="13.2">
      <c r="A7727" s="20"/>
    </row>
    <row r="7728" spans="1:1" ht="13.2">
      <c r="A7728" s="20"/>
    </row>
    <row r="7729" spans="1:1" ht="13.2">
      <c r="A7729" s="20"/>
    </row>
    <row r="7730" spans="1:1" ht="13.2">
      <c r="A7730" s="20"/>
    </row>
    <row r="7731" spans="1:1" ht="13.2">
      <c r="A7731" s="20"/>
    </row>
    <row r="7732" spans="1:1" ht="13.2">
      <c r="A7732" s="20"/>
    </row>
    <row r="7733" spans="1:1" ht="13.2">
      <c r="A7733" s="20"/>
    </row>
    <row r="7734" spans="1:1" ht="13.2">
      <c r="A7734" s="20"/>
    </row>
    <row r="7735" spans="1:1" ht="13.2">
      <c r="A7735" s="20"/>
    </row>
    <row r="7736" spans="1:1" ht="13.2">
      <c r="A7736" s="20"/>
    </row>
    <row r="7737" spans="1:1" ht="13.2">
      <c r="A7737" s="20"/>
    </row>
    <row r="7738" spans="1:1" ht="13.2">
      <c r="A7738" s="20"/>
    </row>
    <row r="7739" spans="1:1" ht="13.2">
      <c r="A7739" s="20"/>
    </row>
    <row r="7740" spans="1:1" ht="13.2">
      <c r="A7740" s="20"/>
    </row>
    <row r="7741" spans="1:1" ht="13.2">
      <c r="A7741" s="20"/>
    </row>
    <row r="7742" spans="1:1" ht="13.2">
      <c r="A7742" s="20"/>
    </row>
    <row r="7743" spans="1:1" ht="13.2">
      <c r="A7743" s="20"/>
    </row>
    <row r="7744" spans="1:1" ht="13.2">
      <c r="A7744" s="20"/>
    </row>
    <row r="7745" spans="1:1" ht="13.2">
      <c r="A7745" s="20"/>
    </row>
    <row r="7746" spans="1:1" ht="13.2">
      <c r="A7746" s="20"/>
    </row>
    <row r="7747" spans="1:1" ht="13.2">
      <c r="A7747" s="20"/>
    </row>
    <row r="7748" spans="1:1" ht="13.2">
      <c r="A7748" s="20"/>
    </row>
    <row r="7749" spans="1:1" ht="13.2">
      <c r="A7749" s="20"/>
    </row>
    <row r="7750" spans="1:1" ht="13.2">
      <c r="A7750" s="20"/>
    </row>
    <row r="7751" spans="1:1" ht="13.2">
      <c r="A7751" s="20"/>
    </row>
    <row r="7752" spans="1:1" ht="13.2">
      <c r="A7752" s="20"/>
    </row>
    <row r="7753" spans="1:1" ht="13.2">
      <c r="A7753" s="20"/>
    </row>
    <row r="7754" spans="1:1" ht="13.2">
      <c r="A7754" s="20"/>
    </row>
    <row r="7755" spans="1:1" ht="13.2">
      <c r="A7755" s="20"/>
    </row>
    <row r="7756" spans="1:1" ht="13.2">
      <c r="A7756" s="20"/>
    </row>
    <row r="7757" spans="1:1" ht="13.2">
      <c r="A7757" s="20"/>
    </row>
    <row r="7758" spans="1:1" ht="13.2">
      <c r="A7758" s="20"/>
    </row>
    <row r="7759" spans="1:1" ht="13.2">
      <c r="A7759" s="20"/>
    </row>
    <row r="7760" spans="1:1" ht="13.2">
      <c r="A7760" s="20"/>
    </row>
    <row r="7761" spans="1:1" ht="13.2">
      <c r="A7761" s="20"/>
    </row>
    <row r="7762" spans="1:1" ht="13.2">
      <c r="A7762" s="20"/>
    </row>
    <row r="7763" spans="1:1" ht="13.2">
      <c r="A7763" s="20"/>
    </row>
    <row r="7764" spans="1:1" ht="13.2">
      <c r="A7764" s="20"/>
    </row>
    <row r="7765" spans="1:1" ht="13.2">
      <c r="A7765" s="20"/>
    </row>
    <row r="7766" spans="1:1" ht="13.2">
      <c r="A7766" s="20"/>
    </row>
    <row r="7767" spans="1:1" ht="13.2">
      <c r="A7767" s="20"/>
    </row>
    <row r="7768" spans="1:1" ht="13.2">
      <c r="A7768" s="20"/>
    </row>
    <row r="7769" spans="1:1" ht="13.2">
      <c r="A7769" s="20"/>
    </row>
    <row r="7770" spans="1:1" ht="13.2">
      <c r="A7770" s="20"/>
    </row>
    <row r="7771" spans="1:1" ht="13.2">
      <c r="A7771" s="20"/>
    </row>
    <row r="7772" spans="1:1" ht="13.2">
      <c r="A7772" s="20"/>
    </row>
    <row r="7773" spans="1:1" ht="13.2">
      <c r="A7773" s="20"/>
    </row>
    <row r="7774" spans="1:1" ht="13.2">
      <c r="A7774" s="20"/>
    </row>
    <row r="7775" spans="1:1" ht="13.2">
      <c r="A7775" s="20"/>
    </row>
    <row r="7776" spans="1:1" ht="13.2">
      <c r="A7776" s="20"/>
    </row>
    <row r="7777" spans="1:1" ht="13.2">
      <c r="A7777" s="20"/>
    </row>
    <row r="7778" spans="1:1" ht="13.2">
      <c r="A7778" s="20"/>
    </row>
    <row r="7779" spans="1:1" ht="13.2">
      <c r="A7779" s="20"/>
    </row>
    <row r="7780" spans="1:1" ht="13.2">
      <c r="A7780" s="20"/>
    </row>
    <row r="7781" spans="1:1" ht="13.2">
      <c r="A7781" s="20"/>
    </row>
    <row r="7782" spans="1:1" ht="13.2">
      <c r="A7782" s="20"/>
    </row>
    <row r="7783" spans="1:1" ht="13.2">
      <c r="A7783" s="20"/>
    </row>
    <row r="7784" spans="1:1" ht="13.2">
      <c r="A7784" s="20"/>
    </row>
    <row r="7785" spans="1:1" ht="13.2">
      <c r="A7785" s="20"/>
    </row>
    <row r="7786" spans="1:1" ht="13.2">
      <c r="A7786" s="20"/>
    </row>
    <row r="7787" spans="1:1" ht="13.2">
      <c r="A7787" s="20"/>
    </row>
    <row r="7788" spans="1:1" ht="13.2">
      <c r="A7788" s="20"/>
    </row>
    <row r="7789" spans="1:1" ht="13.2">
      <c r="A7789" s="20"/>
    </row>
    <row r="7790" spans="1:1" ht="13.2">
      <c r="A7790" s="20"/>
    </row>
    <row r="7791" spans="1:1" ht="13.2">
      <c r="A7791" s="20"/>
    </row>
    <row r="7792" spans="1:1" ht="13.2">
      <c r="A7792" s="20"/>
    </row>
    <row r="7793" spans="1:1" ht="13.2">
      <c r="A7793" s="20"/>
    </row>
    <row r="7794" spans="1:1" ht="13.2">
      <c r="A7794" s="20"/>
    </row>
    <row r="7795" spans="1:1" ht="13.2">
      <c r="A7795" s="20"/>
    </row>
    <row r="7796" spans="1:1" ht="13.2">
      <c r="A7796" s="20"/>
    </row>
    <row r="7797" spans="1:1" ht="13.2">
      <c r="A7797" s="20"/>
    </row>
    <row r="7798" spans="1:1" ht="13.2">
      <c r="A7798" s="20"/>
    </row>
    <row r="7799" spans="1:1" ht="13.2">
      <c r="A7799" s="20"/>
    </row>
    <row r="7800" spans="1:1" ht="13.2">
      <c r="A7800" s="20"/>
    </row>
    <row r="7801" spans="1:1" ht="13.2">
      <c r="A7801" s="20"/>
    </row>
    <row r="7802" spans="1:1" ht="13.2">
      <c r="A7802" s="20"/>
    </row>
    <row r="7803" spans="1:1" ht="13.2">
      <c r="A7803" s="20"/>
    </row>
    <row r="7804" spans="1:1" ht="13.2">
      <c r="A7804" s="20"/>
    </row>
    <row r="7805" spans="1:1" ht="13.2">
      <c r="A7805" s="20"/>
    </row>
    <row r="7806" spans="1:1" ht="13.2">
      <c r="A7806" s="20"/>
    </row>
    <row r="7807" spans="1:1" ht="13.2">
      <c r="A7807" s="20"/>
    </row>
    <row r="7808" spans="1:1" ht="13.2">
      <c r="A7808" s="20"/>
    </row>
    <row r="7809" spans="1:1" ht="13.2">
      <c r="A7809" s="20"/>
    </row>
    <row r="7810" spans="1:1" ht="13.2">
      <c r="A7810" s="20"/>
    </row>
    <row r="7811" spans="1:1" ht="13.2">
      <c r="A7811" s="20"/>
    </row>
    <row r="7812" spans="1:1" ht="13.2">
      <c r="A7812" s="20"/>
    </row>
    <row r="7813" spans="1:1" ht="13.2">
      <c r="A7813" s="20"/>
    </row>
    <row r="7814" spans="1:1" ht="13.2">
      <c r="A7814" s="20"/>
    </row>
    <row r="7815" spans="1:1" ht="13.2">
      <c r="A7815" s="20"/>
    </row>
    <row r="7816" spans="1:1" ht="13.2">
      <c r="A7816" s="20"/>
    </row>
    <row r="7817" spans="1:1" ht="13.2">
      <c r="A7817" s="20"/>
    </row>
    <row r="7818" spans="1:1" ht="13.2">
      <c r="A7818" s="20"/>
    </row>
    <row r="7819" spans="1:1" ht="13.2">
      <c r="A7819" s="20"/>
    </row>
    <row r="7820" spans="1:1" ht="13.2">
      <c r="A7820" s="20"/>
    </row>
    <row r="7821" spans="1:1" ht="13.2">
      <c r="A7821" s="20"/>
    </row>
    <row r="7822" spans="1:1" ht="13.2">
      <c r="A7822" s="20"/>
    </row>
    <row r="7823" spans="1:1" ht="13.2">
      <c r="A7823" s="20"/>
    </row>
    <row r="7824" spans="1:1" ht="13.2">
      <c r="A7824" s="20"/>
    </row>
    <row r="7825" spans="1:1" ht="13.2">
      <c r="A7825" s="20"/>
    </row>
    <row r="7826" spans="1:1" ht="13.2">
      <c r="A7826" s="20"/>
    </row>
    <row r="7827" spans="1:1" ht="13.2">
      <c r="A7827" s="20"/>
    </row>
    <row r="7828" spans="1:1" ht="13.2">
      <c r="A7828" s="20"/>
    </row>
    <row r="7829" spans="1:1" ht="13.2">
      <c r="A7829" s="20"/>
    </row>
    <row r="7830" spans="1:1" ht="13.2">
      <c r="A7830" s="20"/>
    </row>
    <row r="7831" spans="1:1" ht="13.2">
      <c r="A7831" s="20"/>
    </row>
    <row r="7832" spans="1:1" ht="13.2">
      <c r="A7832" s="20"/>
    </row>
    <row r="7833" spans="1:1" ht="13.2">
      <c r="A7833" s="20"/>
    </row>
    <row r="7834" spans="1:1" ht="13.2">
      <c r="A7834" s="20"/>
    </row>
    <row r="7835" spans="1:1" ht="13.2">
      <c r="A7835" s="20"/>
    </row>
    <row r="7836" spans="1:1" ht="13.2">
      <c r="A7836" s="20"/>
    </row>
    <row r="7837" spans="1:1" ht="13.2">
      <c r="A7837" s="20"/>
    </row>
    <row r="7838" spans="1:1" ht="13.2">
      <c r="A7838" s="20"/>
    </row>
    <row r="7839" spans="1:1" ht="13.2">
      <c r="A7839" s="20"/>
    </row>
    <row r="7840" spans="1:1" ht="13.2">
      <c r="A7840" s="20"/>
    </row>
    <row r="7841" spans="1:1" ht="13.2">
      <c r="A7841" s="20"/>
    </row>
    <row r="7842" spans="1:1" ht="13.2">
      <c r="A7842" s="20"/>
    </row>
    <row r="7843" spans="1:1" ht="13.2">
      <c r="A7843" s="20"/>
    </row>
    <row r="7844" spans="1:1" ht="13.2">
      <c r="A7844" s="20"/>
    </row>
    <row r="7845" spans="1:1" ht="13.2">
      <c r="A7845" s="20"/>
    </row>
    <row r="7846" spans="1:1" ht="13.2">
      <c r="A7846" s="20"/>
    </row>
    <row r="7847" spans="1:1" ht="13.2">
      <c r="A7847" s="20"/>
    </row>
    <row r="7848" spans="1:1" ht="13.2">
      <c r="A7848" s="20"/>
    </row>
    <row r="7849" spans="1:1" ht="13.2">
      <c r="A7849" s="20"/>
    </row>
    <row r="7850" spans="1:1" ht="13.2">
      <c r="A7850" s="20"/>
    </row>
    <row r="7851" spans="1:1" ht="13.2">
      <c r="A7851" s="20"/>
    </row>
    <row r="7852" spans="1:1" ht="13.2">
      <c r="A7852" s="20"/>
    </row>
    <row r="7853" spans="1:1" ht="13.2">
      <c r="A7853" s="20"/>
    </row>
    <row r="7854" spans="1:1" ht="13.2">
      <c r="A7854" s="20"/>
    </row>
    <row r="7855" spans="1:1" ht="13.2">
      <c r="A7855" s="20"/>
    </row>
    <row r="7856" spans="1:1" ht="13.2">
      <c r="A7856" s="20"/>
    </row>
    <row r="7857" spans="1:1" ht="13.2">
      <c r="A7857" s="20"/>
    </row>
    <row r="7858" spans="1:1" ht="13.2">
      <c r="A7858" s="20"/>
    </row>
    <row r="7859" spans="1:1" ht="13.2">
      <c r="A7859" s="20"/>
    </row>
    <row r="7860" spans="1:1" ht="13.2">
      <c r="A7860" s="20"/>
    </row>
    <row r="7861" spans="1:1" ht="13.2">
      <c r="A7861" s="20"/>
    </row>
    <row r="7862" spans="1:1" ht="13.2">
      <c r="A7862" s="20"/>
    </row>
    <row r="7863" spans="1:1" ht="13.2">
      <c r="A7863" s="20"/>
    </row>
    <row r="7864" spans="1:1" ht="13.2">
      <c r="A7864" s="20"/>
    </row>
    <row r="7865" spans="1:1" ht="13.2">
      <c r="A7865" s="20"/>
    </row>
    <row r="7866" spans="1:1" ht="13.2">
      <c r="A7866" s="20"/>
    </row>
    <row r="7867" spans="1:1" ht="13.2">
      <c r="A7867" s="20"/>
    </row>
    <row r="7868" spans="1:1" ht="13.2">
      <c r="A7868" s="20"/>
    </row>
    <row r="7869" spans="1:1" ht="13.2">
      <c r="A7869" s="20"/>
    </row>
    <row r="7870" spans="1:1" ht="13.2">
      <c r="A7870" s="20"/>
    </row>
    <row r="7871" spans="1:1" ht="13.2">
      <c r="A7871" s="20"/>
    </row>
    <row r="7872" spans="1:1" ht="13.2">
      <c r="A7872" s="20"/>
    </row>
    <row r="7873" spans="1:1" ht="13.2">
      <c r="A7873" s="20"/>
    </row>
    <row r="7874" spans="1:1" ht="13.2">
      <c r="A7874" s="20"/>
    </row>
    <row r="7875" spans="1:1" ht="13.2">
      <c r="A7875" s="20"/>
    </row>
    <row r="7876" spans="1:1" ht="13.2">
      <c r="A7876" s="20"/>
    </row>
    <row r="7877" spans="1:1" ht="13.2">
      <c r="A7877" s="20"/>
    </row>
    <row r="7878" spans="1:1" ht="13.2">
      <c r="A7878" s="20"/>
    </row>
    <row r="7879" spans="1:1" ht="13.2">
      <c r="A7879" s="20"/>
    </row>
    <row r="7880" spans="1:1" ht="13.2">
      <c r="A7880" s="20"/>
    </row>
    <row r="7881" spans="1:1" ht="13.2">
      <c r="A7881" s="20"/>
    </row>
    <row r="7882" spans="1:1" ht="13.2">
      <c r="A7882" s="20"/>
    </row>
    <row r="7883" spans="1:1" ht="13.2">
      <c r="A7883" s="20"/>
    </row>
    <row r="7884" spans="1:1" ht="13.2">
      <c r="A7884" s="20"/>
    </row>
    <row r="7885" spans="1:1" ht="13.2">
      <c r="A7885" s="20"/>
    </row>
    <row r="7886" spans="1:1" ht="13.2">
      <c r="A7886" s="20"/>
    </row>
    <row r="7887" spans="1:1" ht="13.2">
      <c r="A7887" s="20"/>
    </row>
    <row r="7888" spans="1:1" ht="13.2">
      <c r="A7888" s="20"/>
    </row>
    <row r="7889" spans="1:1" ht="13.2">
      <c r="A7889" s="20"/>
    </row>
    <row r="7890" spans="1:1" ht="13.2">
      <c r="A7890" s="20"/>
    </row>
    <row r="7891" spans="1:1" ht="13.2">
      <c r="A7891" s="20"/>
    </row>
    <row r="7892" spans="1:1" ht="13.2">
      <c r="A7892" s="20"/>
    </row>
    <row r="7893" spans="1:1" ht="13.2">
      <c r="A7893" s="20"/>
    </row>
    <row r="7894" spans="1:1" ht="13.2">
      <c r="A7894" s="20"/>
    </row>
    <row r="7895" spans="1:1" ht="13.2">
      <c r="A7895" s="20"/>
    </row>
    <row r="7896" spans="1:1" ht="13.2">
      <c r="A7896" s="20"/>
    </row>
    <row r="7897" spans="1:1" ht="13.2">
      <c r="A7897" s="20"/>
    </row>
    <row r="7898" spans="1:1" ht="13.2">
      <c r="A7898" s="20"/>
    </row>
    <row r="7899" spans="1:1" ht="13.2">
      <c r="A7899" s="20"/>
    </row>
    <row r="7900" spans="1:1" ht="13.2">
      <c r="A7900" s="20"/>
    </row>
    <row r="7901" spans="1:1" ht="13.2">
      <c r="A7901" s="20"/>
    </row>
    <row r="7902" spans="1:1" ht="13.2">
      <c r="A7902" s="20"/>
    </row>
    <row r="7903" spans="1:1" ht="13.2">
      <c r="A7903" s="20"/>
    </row>
    <row r="7904" spans="1:1" ht="13.2">
      <c r="A7904" s="20"/>
    </row>
    <row r="7905" spans="1:1" ht="13.2">
      <c r="A7905" s="20"/>
    </row>
    <row r="7906" spans="1:1" ht="13.2">
      <c r="A7906" s="20"/>
    </row>
    <row r="7907" spans="1:1" ht="13.2">
      <c r="A7907" s="20"/>
    </row>
    <row r="7908" spans="1:1" ht="13.2">
      <c r="A7908" s="20"/>
    </row>
    <row r="7909" spans="1:1" ht="13.2">
      <c r="A7909" s="20"/>
    </row>
    <row r="7910" spans="1:1" ht="13.2">
      <c r="A7910" s="20"/>
    </row>
    <row r="7911" spans="1:1" ht="13.2">
      <c r="A7911" s="20"/>
    </row>
    <row r="7912" spans="1:1" ht="13.2">
      <c r="A7912" s="20"/>
    </row>
    <row r="7913" spans="1:1" ht="13.2">
      <c r="A7913" s="20"/>
    </row>
    <row r="7914" spans="1:1" ht="13.2">
      <c r="A7914" s="20"/>
    </row>
    <row r="7915" spans="1:1" ht="13.2">
      <c r="A7915" s="20"/>
    </row>
    <row r="7916" spans="1:1" ht="13.2">
      <c r="A7916" s="20"/>
    </row>
    <row r="7917" spans="1:1" ht="13.2">
      <c r="A7917" s="20"/>
    </row>
    <row r="7918" spans="1:1" ht="13.2">
      <c r="A7918" s="20"/>
    </row>
    <row r="7919" spans="1:1" ht="13.2">
      <c r="A7919" s="20"/>
    </row>
    <row r="7920" spans="1:1" ht="13.2">
      <c r="A7920" s="20"/>
    </row>
    <row r="7921" spans="1:1" ht="13.2">
      <c r="A7921" s="20"/>
    </row>
    <row r="7922" spans="1:1" ht="13.2">
      <c r="A7922" s="20"/>
    </row>
    <row r="7923" spans="1:1" ht="13.2">
      <c r="A7923" s="20"/>
    </row>
    <row r="7924" spans="1:1" ht="13.2">
      <c r="A7924" s="20"/>
    </row>
    <row r="7925" spans="1:1" ht="13.2">
      <c r="A7925" s="20"/>
    </row>
    <row r="7926" spans="1:1" ht="13.2">
      <c r="A7926" s="20"/>
    </row>
    <row r="7927" spans="1:1" ht="13.2">
      <c r="A7927" s="20"/>
    </row>
    <row r="7928" spans="1:1" ht="13.2">
      <c r="A7928" s="20"/>
    </row>
    <row r="7929" spans="1:1" ht="13.2">
      <c r="A7929" s="20"/>
    </row>
    <row r="7930" spans="1:1" ht="13.2">
      <c r="A7930" s="20"/>
    </row>
    <row r="7931" spans="1:1" ht="13.2">
      <c r="A7931" s="20"/>
    </row>
    <row r="7932" spans="1:1" ht="13.2">
      <c r="A7932" s="20"/>
    </row>
    <row r="7933" spans="1:1" ht="13.2">
      <c r="A7933" s="20"/>
    </row>
    <row r="7934" spans="1:1" ht="13.2">
      <c r="A7934" s="20"/>
    </row>
    <row r="7935" spans="1:1" ht="13.2">
      <c r="A7935" s="20"/>
    </row>
    <row r="7936" spans="1:1" ht="13.2">
      <c r="A7936" s="20"/>
    </row>
    <row r="7937" spans="1:1" ht="13.2">
      <c r="A7937" s="20"/>
    </row>
    <row r="7938" spans="1:1" ht="13.2">
      <c r="A7938" s="20"/>
    </row>
    <row r="7939" spans="1:1" ht="13.2">
      <c r="A7939" s="20"/>
    </row>
    <row r="7940" spans="1:1" ht="13.2">
      <c r="A7940" s="20"/>
    </row>
    <row r="7941" spans="1:1" ht="13.2">
      <c r="A7941" s="20"/>
    </row>
    <row r="7942" spans="1:1" ht="13.2">
      <c r="A7942" s="20"/>
    </row>
    <row r="7943" spans="1:1" ht="13.2">
      <c r="A7943" s="20"/>
    </row>
    <row r="7944" spans="1:1" ht="13.2">
      <c r="A7944" s="20"/>
    </row>
    <row r="7945" spans="1:1" ht="13.2">
      <c r="A7945" s="20"/>
    </row>
    <row r="7946" spans="1:1" ht="13.2">
      <c r="A7946" s="20"/>
    </row>
    <row r="7947" spans="1:1" ht="13.2">
      <c r="A7947" s="20"/>
    </row>
    <row r="7948" spans="1:1" ht="13.2">
      <c r="A7948" s="20"/>
    </row>
    <row r="7949" spans="1:1" ht="13.2">
      <c r="A7949" s="20"/>
    </row>
    <row r="7950" spans="1:1" ht="13.2">
      <c r="A7950" s="20"/>
    </row>
    <row r="7951" spans="1:1" ht="13.2">
      <c r="A7951" s="20"/>
    </row>
    <row r="7952" spans="1:1" ht="13.2">
      <c r="A7952" s="20"/>
    </row>
    <row r="7953" spans="1:1" ht="13.2">
      <c r="A7953" s="20"/>
    </row>
    <row r="7954" spans="1:1" ht="13.2">
      <c r="A7954" s="20"/>
    </row>
    <row r="7955" spans="1:1" ht="13.2">
      <c r="A7955" s="20"/>
    </row>
    <row r="7956" spans="1:1" ht="13.2">
      <c r="A7956" s="20"/>
    </row>
    <row r="7957" spans="1:1" ht="13.2">
      <c r="A7957" s="20"/>
    </row>
    <row r="7958" spans="1:1" ht="13.2">
      <c r="A7958" s="20"/>
    </row>
    <row r="7959" spans="1:1" ht="13.2">
      <c r="A7959" s="20"/>
    </row>
    <row r="7960" spans="1:1" ht="13.2">
      <c r="A7960" s="20"/>
    </row>
    <row r="7961" spans="1:1" ht="13.2">
      <c r="A7961" s="20"/>
    </row>
    <row r="7962" spans="1:1" ht="13.2">
      <c r="A7962" s="20"/>
    </row>
    <row r="7963" spans="1:1" ht="13.2">
      <c r="A7963" s="20"/>
    </row>
    <row r="7964" spans="1:1" ht="13.2">
      <c r="A7964" s="20"/>
    </row>
    <row r="7965" spans="1:1" ht="13.2">
      <c r="A7965" s="20"/>
    </row>
    <row r="7966" spans="1:1" ht="13.2">
      <c r="A7966" s="20"/>
    </row>
    <row r="7967" spans="1:1" ht="13.2">
      <c r="A7967" s="20"/>
    </row>
    <row r="7968" spans="1:1" ht="13.2">
      <c r="A7968" s="20"/>
    </row>
    <row r="7969" spans="1:1" ht="13.2">
      <c r="A7969" s="20"/>
    </row>
    <row r="7970" spans="1:1" ht="13.2">
      <c r="A7970" s="20"/>
    </row>
    <row r="7971" spans="1:1" ht="13.2">
      <c r="A7971" s="20"/>
    </row>
    <row r="7972" spans="1:1" ht="13.2">
      <c r="A7972" s="20"/>
    </row>
    <row r="7973" spans="1:1" ht="13.2">
      <c r="A7973" s="20"/>
    </row>
    <row r="7974" spans="1:1" ht="13.2">
      <c r="A7974" s="20"/>
    </row>
    <row r="7975" spans="1:1" ht="13.2">
      <c r="A7975" s="20"/>
    </row>
    <row r="7976" spans="1:1" ht="13.2">
      <c r="A7976" s="20"/>
    </row>
    <row r="7977" spans="1:1" ht="13.2">
      <c r="A7977" s="20"/>
    </row>
    <row r="7978" spans="1:1" ht="13.2">
      <c r="A7978" s="20"/>
    </row>
    <row r="7979" spans="1:1" ht="13.2">
      <c r="A7979" s="20"/>
    </row>
    <row r="7980" spans="1:1" ht="13.2">
      <c r="A7980" s="20"/>
    </row>
    <row r="7981" spans="1:1" ht="13.2">
      <c r="A7981" s="20"/>
    </row>
    <row r="7982" spans="1:1" ht="13.2">
      <c r="A7982" s="20"/>
    </row>
    <row r="7983" spans="1:1" ht="13.2">
      <c r="A7983" s="20"/>
    </row>
    <row r="7984" spans="1:1" ht="13.2">
      <c r="A7984" s="20"/>
    </row>
    <row r="7985" spans="1:1" ht="13.2">
      <c r="A7985" s="20"/>
    </row>
    <row r="7986" spans="1:1" ht="13.2">
      <c r="A7986" s="20"/>
    </row>
    <row r="7987" spans="1:1" ht="13.2">
      <c r="A7987" s="20"/>
    </row>
    <row r="7988" spans="1:1" ht="13.2">
      <c r="A7988" s="20"/>
    </row>
    <row r="7989" spans="1:1" ht="13.2">
      <c r="A7989" s="20"/>
    </row>
    <row r="7990" spans="1:1" ht="13.2">
      <c r="A7990" s="20"/>
    </row>
    <row r="7991" spans="1:1" ht="13.2">
      <c r="A7991" s="20"/>
    </row>
    <row r="7992" spans="1:1" ht="13.2">
      <c r="A7992" s="20"/>
    </row>
    <row r="7993" spans="1:1" ht="13.2">
      <c r="A7993" s="20"/>
    </row>
    <row r="7994" spans="1:1" ht="13.2">
      <c r="A7994" s="20"/>
    </row>
    <row r="7995" spans="1:1" ht="13.2">
      <c r="A7995" s="20"/>
    </row>
    <row r="7996" spans="1:1" ht="13.2">
      <c r="A7996" s="20"/>
    </row>
    <row r="7997" spans="1:1" ht="13.2">
      <c r="A7997" s="20"/>
    </row>
    <row r="7998" spans="1:1" ht="13.2">
      <c r="A7998" s="20"/>
    </row>
    <row r="7999" spans="1:1" ht="13.2">
      <c r="A7999" s="20"/>
    </row>
    <row r="8000" spans="1:1" ht="13.2">
      <c r="A8000" s="20"/>
    </row>
    <row r="8001" spans="1:1" ht="13.2">
      <c r="A8001" s="20"/>
    </row>
    <row r="8002" spans="1:1" ht="13.2">
      <c r="A8002" s="20"/>
    </row>
    <row r="8003" spans="1:1" ht="13.2">
      <c r="A8003" s="20"/>
    </row>
    <row r="8004" spans="1:1" ht="13.2">
      <c r="A8004" s="20"/>
    </row>
    <row r="8005" spans="1:1" ht="13.2">
      <c r="A8005" s="20"/>
    </row>
    <row r="8006" spans="1:1" ht="13.2">
      <c r="A8006" s="20"/>
    </row>
    <row r="8007" spans="1:1" ht="13.2">
      <c r="A8007" s="20"/>
    </row>
    <row r="8008" spans="1:1" ht="13.2">
      <c r="A8008" s="20"/>
    </row>
    <row r="8009" spans="1:1" ht="13.2">
      <c r="A8009" s="20"/>
    </row>
    <row r="8010" spans="1:1" ht="13.2">
      <c r="A8010" s="20"/>
    </row>
    <row r="8011" spans="1:1" ht="13.2">
      <c r="A8011" s="20"/>
    </row>
    <row r="8012" spans="1:1" ht="13.2">
      <c r="A8012" s="20"/>
    </row>
    <row r="8013" spans="1:1" ht="13.2">
      <c r="A8013" s="20"/>
    </row>
    <row r="8014" spans="1:1" ht="13.2">
      <c r="A8014" s="20"/>
    </row>
    <row r="8015" spans="1:1" ht="13.2">
      <c r="A8015" s="20"/>
    </row>
    <row r="8016" spans="1:1" ht="13.2">
      <c r="A8016" s="20"/>
    </row>
    <row r="8017" spans="1:1" ht="13.2">
      <c r="A8017" s="20"/>
    </row>
    <row r="8018" spans="1:1" ht="13.2">
      <c r="A8018" s="20"/>
    </row>
    <row r="8019" spans="1:1" ht="13.2">
      <c r="A8019" s="20"/>
    </row>
    <row r="8020" spans="1:1" ht="13.2">
      <c r="A8020" s="20"/>
    </row>
    <row r="8021" spans="1:1" ht="13.2">
      <c r="A8021" s="20"/>
    </row>
    <row r="8022" spans="1:1" ht="13.2">
      <c r="A8022" s="20"/>
    </row>
    <row r="8023" spans="1:1" ht="13.2">
      <c r="A8023" s="20"/>
    </row>
    <row r="8024" spans="1:1" ht="13.2">
      <c r="A8024" s="20"/>
    </row>
    <row r="8025" spans="1:1" ht="13.2">
      <c r="A8025" s="20"/>
    </row>
    <row r="8026" spans="1:1" ht="13.2">
      <c r="A8026" s="20"/>
    </row>
    <row r="8027" spans="1:1" ht="13.2">
      <c r="A8027" s="20"/>
    </row>
    <row r="8028" spans="1:1" ht="13.2">
      <c r="A8028" s="20"/>
    </row>
    <row r="8029" spans="1:1" ht="13.2">
      <c r="A8029" s="20"/>
    </row>
    <row r="8030" spans="1:1" ht="13.2">
      <c r="A8030" s="20"/>
    </row>
    <row r="8031" spans="1:1" ht="13.2">
      <c r="A8031" s="20"/>
    </row>
    <row r="8032" spans="1:1" ht="13.2">
      <c r="A8032" s="20"/>
    </row>
    <row r="8033" spans="1:1" ht="13.2">
      <c r="A8033" s="20"/>
    </row>
    <row r="8034" spans="1:1" ht="13.2">
      <c r="A8034" s="20"/>
    </row>
    <row r="8035" spans="1:1" ht="13.2">
      <c r="A8035" s="20"/>
    </row>
    <row r="8036" spans="1:1" ht="13.2">
      <c r="A8036" s="20"/>
    </row>
    <row r="8037" spans="1:1" ht="13.2">
      <c r="A8037" s="20"/>
    </row>
    <row r="8038" spans="1:1" ht="13.2">
      <c r="A8038" s="20"/>
    </row>
    <row r="8039" spans="1:1" ht="13.2">
      <c r="A8039" s="20"/>
    </row>
    <row r="8040" spans="1:1" ht="13.2">
      <c r="A8040" s="20"/>
    </row>
    <row r="8041" spans="1:1" ht="13.2">
      <c r="A8041" s="20"/>
    </row>
    <row r="8042" spans="1:1" ht="13.2">
      <c r="A8042" s="20"/>
    </row>
    <row r="8043" spans="1:1" ht="13.2">
      <c r="A8043" s="20"/>
    </row>
    <row r="8044" spans="1:1" ht="13.2">
      <c r="A8044" s="20"/>
    </row>
    <row r="8045" spans="1:1" ht="13.2">
      <c r="A8045" s="20"/>
    </row>
    <row r="8046" spans="1:1" ht="13.2">
      <c r="A8046" s="20"/>
    </row>
    <row r="8047" spans="1:1" ht="13.2">
      <c r="A8047" s="20"/>
    </row>
    <row r="8048" spans="1:1" ht="13.2">
      <c r="A8048" s="20"/>
    </row>
    <row r="8049" spans="1:1" ht="13.2">
      <c r="A8049" s="20"/>
    </row>
    <row r="8050" spans="1:1" ht="13.2">
      <c r="A8050" s="20"/>
    </row>
    <row r="8051" spans="1:1" ht="13.2">
      <c r="A8051" s="20"/>
    </row>
    <row r="8052" spans="1:1" ht="13.2">
      <c r="A8052" s="20"/>
    </row>
    <row r="8053" spans="1:1" ht="13.2">
      <c r="A8053" s="20"/>
    </row>
    <row r="8054" spans="1:1" ht="13.2">
      <c r="A8054" s="20"/>
    </row>
    <row r="8055" spans="1:1" ht="13.2">
      <c r="A8055" s="20"/>
    </row>
    <row r="8056" spans="1:1" ht="13.2">
      <c r="A8056" s="20"/>
    </row>
    <row r="8057" spans="1:1" ht="13.2">
      <c r="A8057" s="20"/>
    </row>
    <row r="8058" spans="1:1" ht="13.2">
      <c r="A8058" s="20"/>
    </row>
    <row r="8059" spans="1:1" ht="13.2">
      <c r="A8059" s="20"/>
    </row>
    <row r="8060" spans="1:1" ht="13.2">
      <c r="A8060" s="20"/>
    </row>
    <row r="8061" spans="1:1" ht="13.2">
      <c r="A8061" s="20"/>
    </row>
    <row r="8062" spans="1:1" ht="13.2">
      <c r="A8062" s="20"/>
    </row>
    <row r="8063" spans="1:1" ht="13.2">
      <c r="A8063" s="20"/>
    </row>
    <row r="8064" spans="1:1" ht="13.2">
      <c r="A8064" s="20"/>
    </row>
    <row r="8065" spans="1:1" ht="13.2">
      <c r="A8065" s="20"/>
    </row>
    <row r="8066" spans="1:1" ht="13.2">
      <c r="A8066" s="20"/>
    </row>
    <row r="8067" spans="1:1" ht="13.2">
      <c r="A8067" s="20"/>
    </row>
    <row r="8068" spans="1:1" ht="13.2">
      <c r="A8068" s="20"/>
    </row>
    <row r="8069" spans="1:1" ht="13.2">
      <c r="A8069" s="20"/>
    </row>
    <row r="8070" spans="1:1" ht="13.2">
      <c r="A8070" s="20"/>
    </row>
    <row r="8071" spans="1:1" ht="13.2">
      <c r="A8071" s="20"/>
    </row>
    <row r="8072" spans="1:1" ht="13.2">
      <c r="A8072" s="20"/>
    </row>
    <row r="8073" spans="1:1" ht="13.2">
      <c r="A8073" s="20"/>
    </row>
    <row r="8074" spans="1:1" ht="13.2">
      <c r="A8074" s="20"/>
    </row>
    <row r="8075" spans="1:1" ht="13.2">
      <c r="A8075" s="20"/>
    </row>
    <row r="8076" spans="1:1" ht="13.2">
      <c r="A8076" s="20"/>
    </row>
    <row r="8077" spans="1:1" ht="13.2">
      <c r="A8077" s="20"/>
    </row>
    <row r="8078" spans="1:1" ht="13.2">
      <c r="A8078" s="20"/>
    </row>
    <row r="8079" spans="1:1" ht="13.2">
      <c r="A8079" s="20"/>
    </row>
    <row r="8080" spans="1:1" ht="13.2">
      <c r="A8080" s="20"/>
    </row>
    <row r="8081" spans="1:1" ht="13.2">
      <c r="A8081" s="20"/>
    </row>
    <row r="8082" spans="1:1" ht="13.2">
      <c r="A8082" s="20"/>
    </row>
    <row r="8083" spans="1:1" ht="13.2">
      <c r="A8083" s="20"/>
    </row>
    <row r="8084" spans="1:1" ht="13.2">
      <c r="A8084" s="20"/>
    </row>
    <row r="8085" spans="1:1" ht="13.2">
      <c r="A8085" s="20"/>
    </row>
    <row r="8086" spans="1:1" ht="13.2">
      <c r="A8086" s="20"/>
    </row>
    <row r="8087" spans="1:1" ht="13.2">
      <c r="A8087" s="20"/>
    </row>
    <row r="8088" spans="1:1" ht="13.2">
      <c r="A8088" s="20"/>
    </row>
    <row r="8089" spans="1:1" ht="13.2">
      <c r="A8089" s="20"/>
    </row>
    <row r="8090" spans="1:1" ht="13.2">
      <c r="A8090" s="20"/>
    </row>
    <row r="8091" spans="1:1" ht="13.2">
      <c r="A8091" s="20"/>
    </row>
    <row r="8092" spans="1:1" ht="13.2">
      <c r="A8092" s="20"/>
    </row>
    <row r="8093" spans="1:1" ht="13.2">
      <c r="A8093" s="20"/>
    </row>
    <row r="8094" spans="1:1" ht="13.2">
      <c r="A8094" s="20"/>
    </row>
    <row r="8095" spans="1:1" ht="13.2">
      <c r="A8095" s="20"/>
    </row>
    <row r="8096" spans="1:1" ht="13.2">
      <c r="A8096" s="20"/>
    </row>
    <row r="8097" spans="1:1" ht="13.2">
      <c r="A8097" s="20"/>
    </row>
    <row r="8098" spans="1:1" ht="13.2">
      <c r="A8098" s="20"/>
    </row>
    <row r="8099" spans="1:1" ht="13.2">
      <c r="A8099" s="20"/>
    </row>
    <row r="8100" spans="1:1" ht="13.2">
      <c r="A8100" s="20"/>
    </row>
    <row r="8101" spans="1:1" ht="13.2">
      <c r="A8101" s="20"/>
    </row>
    <row r="8102" spans="1:1" ht="13.2">
      <c r="A8102" s="20"/>
    </row>
    <row r="8103" spans="1:1" ht="13.2">
      <c r="A8103" s="20"/>
    </row>
    <row r="8104" spans="1:1" ht="13.2">
      <c r="A8104" s="20"/>
    </row>
    <row r="8105" spans="1:1" ht="13.2">
      <c r="A8105" s="20"/>
    </row>
    <row r="8106" spans="1:1" ht="13.2">
      <c r="A8106" s="20"/>
    </row>
    <row r="8107" spans="1:1" ht="13.2">
      <c r="A8107" s="20"/>
    </row>
    <row r="8108" spans="1:1" ht="13.2">
      <c r="A8108" s="20"/>
    </row>
    <row r="8109" spans="1:1" ht="13.2">
      <c r="A8109" s="20"/>
    </row>
    <row r="8110" spans="1:1" ht="13.2">
      <c r="A8110" s="20"/>
    </row>
    <row r="8111" spans="1:1" ht="13.2">
      <c r="A8111" s="20"/>
    </row>
    <row r="8112" spans="1:1" ht="13.2">
      <c r="A8112" s="20"/>
    </row>
    <row r="8113" spans="1:1" ht="13.2">
      <c r="A8113" s="20"/>
    </row>
    <row r="8114" spans="1:1" ht="13.2">
      <c r="A8114" s="20"/>
    </row>
    <row r="8115" spans="1:1" ht="13.2">
      <c r="A8115" s="20"/>
    </row>
    <row r="8116" spans="1:1" ht="13.2">
      <c r="A8116" s="20"/>
    </row>
    <row r="8117" spans="1:1" ht="13.2">
      <c r="A8117" s="20"/>
    </row>
    <row r="8118" spans="1:1" ht="13.2">
      <c r="A8118" s="20"/>
    </row>
    <row r="8119" spans="1:1" ht="13.2">
      <c r="A8119" s="20"/>
    </row>
    <row r="8120" spans="1:1" ht="13.2">
      <c r="A8120" s="20"/>
    </row>
    <row r="8121" spans="1:1" ht="13.2">
      <c r="A8121" s="20"/>
    </row>
    <row r="8122" spans="1:1" ht="13.2">
      <c r="A8122" s="20"/>
    </row>
    <row r="8123" spans="1:1" ht="13.2">
      <c r="A8123" s="20"/>
    </row>
    <row r="8124" spans="1:1" ht="13.2">
      <c r="A8124" s="20"/>
    </row>
    <row r="8125" spans="1:1" ht="13.2">
      <c r="A8125" s="20"/>
    </row>
    <row r="8126" spans="1:1" ht="13.2">
      <c r="A8126" s="20"/>
    </row>
    <row r="8127" spans="1:1" ht="13.2">
      <c r="A8127" s="20"/>
    </row>
    <row r="8128" spans="1:1" ht="13.2">
      <c r="A8128" s="20"/>
    </row>
    <row r="8129" spans="1:1" ht="13.2">
      <c r="A8129" s="20"/>
    </row>
    <row r="8130" spans="1:1" ht="13.2">
      <c r="A8130" s="20"/>
    </row>
    <row r="8131" spans="1:1" ht="13.2">
      <c r="A8131" s="20"/>
    </row>
    <row r="8132" spans="1:1" ht="13.2">
      <c r="A8132" s="20"/>
    </row>
    <row r="8133" spans="1:1" ht="13.2">
      <c r="A8133" s="20"/>
    </row>
    <row r="8134" spans="1:1" ht="13.2">
      <c r="A8134" s="20"/>
    </row>
    <row r="8135" spans="1:1" ht="13.2">
      <c r="A8135" s="20"/>
    </row>
    <row r="8136" spans="1:1" ht="13.2">
      <c r="A8136" s="20"/>
    </row>
    <row r="8137" spans="1:1" ht="13.2">
      <c r="A8137" s="20"/>
    </row>
    <row r="8138" spans="1:1" ht="13.2">
      <c r="A8138" s="20"/>
    </row>
    <row r="8139" spans="1:1" ht="13.2">
      <c r="A8139" s="20"/>
    </row>
    <row r="8140" spans="1:1" ht="13.2">
      <c r="A8140" s="20"/>
    </row>
    <row r="8141" spans="1:1" ht="13.2">
      <c r="A8141" s="20"/>
    </row>
    <row r="8142" spans="1:1" ht="13.2">
      <c r="A8142" s="20"/>
    </row>
    <row r="8143" spans="1:1" ht="13.2">
      <c r="A8143" s="20"/>
    </row>
    <row r="8144" spans="1:1" ht="13.2">
      <c r="A8144" s="20"/>
    </row>
    <row r="8145" spans="1:1" ht="13.2">
      <c r="A8145" s="20"/>
    </row>
    <row r="8146" spans="1:1" ht="13.2">
      <c r="A8146" s="20"/>
    </row>
    <row r="8147" spans="1:1" ht="13.2">
      <c r="A8147" s="20"/>
    </row>
    <row r="8148" spans="1:1" ht="13.2">
      <c r="A8148" s="20"/>
    </row>
    <row r="8149" spans="1:1" ht="13.2">
      <c r="A8149" s="20"/>
    </row>
    <row r="8150" spans="1:1" ht="13.2">
      <c r="A8150" s="20"/>
    </row>
    <row r="8151" spans="1:1" ht="13.2">
      <c r="A8151" s="20"/>
    </row>
    <row r="8152" spans="1:1" ht="13.2">
      <c r="A8152" s="20"/>
    </row>
    <row r="8153" spans="1:1" ht="13.2">
      <c r="A8153" s="20"/>
    </row>
    <row r="8154" spans="1:1" ht="13.2">
      <c r="A8154" s="20"/>
    </row>
    <row r="8155" spans="1:1" ht="13.2">
      <c r="A8155" s="20"/>
    </row>
    <row r="8156" spans="1:1" ht="13.2">
      <c r="A8156" s="20"/>
    </row>
    <row r="8157" spans="1:1" ht="13.2">
      <c r="A8157" s="20"/>
    </row>
    <row r="8158" spans="1:1" ht="13.2">
      <c r="A8158" s="20"/>
    </row>
    <row r="8159" spans="1:1" ht="13.2">
      <c r="A8159" s="20"/>
    </row>
    <row r="8160" spans="1:1" ht="13.2">
      <c r="A8160" s="20"/>
    </row>
    <row r="8161" spans="1:1" ht="13.2">
      <c r="A8161" s="20"/>
    </row>
    <row r="8162" spans="1:1" ht="13.2">
      <c r="A8162" s="20"/>
    </row>
    <row r="8163" spans="1:1" ht="13.2">
      <c r="A8163" s="20"/>
    </row>
    <row r="8164" spans="1:1" ht="13.2">
      <c r="A8164" s="20"/>
    </row>
    <row r="8165" spans="1:1" ht="13.2">
      <c r="A8165" s="20"/>
    </row>
    <row r="8166" spans="1:1" ht="13.2">
      <c r="A8166" s="20"/>
    </row>
    <row r="8167" spans="1:1" ht="13.2">
      <c r="A8167" s="20"/>
    </row>
    <row r="8168" spans="1:1" ht="13.2">
      <c r="A8168" s="20"/>
    </row>
    <row r="8169" spans="1:1" ht="13.2">
      <c r="A8169" s="20"/>
    </row>
    <row r="8170" spans="1:1" ht="13.2">
      <c r="A8170" s="20"/>
    </row>
    <row r="8171" spans="1:1" ht="13.2">
      <c r="A8171" s="20"/>
    </row>
    <row r="8172" spans="1:1" ht="13.2">
      <c r="A8172" s="20"/>
    </row>
    <row r="8173" spans="1:1" ht="13.2">
      <c r="A8173" s="20"/>
    </row>
    <row r="8174" spans="1:1" ht="13.2">
      <c r="A8174" s="20"/>
    </row>
    <row r="8175" spans="1:1" ht="13.2">
      <c r="A8175" s="20"/>
    </row>
    <row r="8176" spans="1:1" ht="13.2">
      <c r="A8176" s="20"/>
    </row>
    <row r="8177" spans="1:1" ht="13.2">
      <c r="A8177" s="20"/>
    </row>
    <row r="8178" spans="1:1" ht="13.2">
      <c r="A8178" s="20"/>
    </row>
    <row r="8179" spans="1:1" ht="13.2">
      <c r="A8179" s="20"/>
    </row>
    <row r="8180" spans="1:1" ht="13.2">
      <c r="A8180" s="20"/>
    </row>
    <row r="8181" spans="1:1" ht="13.2">
      <c r="A8181" s="20"/>
    </row>
    <row r="8182" spans="1:1" ht="13.2">
      <c r="A8182" s="20"/>
    </row>
    <row r="8183" spans="1:1" ht="13.2">
      <c r="A8183" s="20"/>
    </row>
    <row r="8184" spans="1:1" ht="13.2">
      <c r="A8184" s="20"/>
    </row>
    <row r="8185" spans="1:1" ht="13.2">
      <c r="A8185" s="20"/>
    </row>
    <row r="8186" spans="1:1" ht="13.2">
      <c r="A8186" s="20"/>
    </row>
    <row r="8187" spans="1:1" ht="13.2">
      <c r="A8187" s="20"/>
    </row>
    <row r="8188" spans="1:1" ht="13.2">
      <c r="A8188" s="20"/>
    </row>
    <row r="8189" spans="1:1" ht="13.2">
      <c r="A8189" s="20"/>
    </row>
    <row r="8190" spans="1:1" ht="13.2">
      <c r="A8190" s="20"/>
    </row>
    <row r="8191" spans="1:1" ht="13.2">
      <c r="A8191" s="20"/>
    </row>
    <row r="8192" spans="1:1" ht="13.2">
      <c r="A8192" s="20"/>
    </row>
    <row r="8193" spans="1:1" ht="13.2">
      <c r="A8193" s="20"/>
    </row>
    <row r="8194" spans="1:1" ht="13.2">
      <c r="A8194" s="20"/>
    </row>
    <row r="8195" spans="1:1" ht="13.2">
      <c r="A8195" s="20"/>
    </row>
    <row r="8196" spans="1:1" ht="13.2">
      <c r="A8196" s="20"/>
    </row>
    <row r="8197" spans="1:1" ht="13.2">
      <c r="A8197" s="20"/>
    </row>
    <row r="8198" spans="1:1" ht="13.2">
      <c r="A8198" s="20"/>
    </row>
    <row r="8199" spans="1:1" ht="13.2">
      <c r="A8199" s="20"/>
    </row>
    <row r="8200" spans="1:1" ht="13.2">
      <c r="A8200" s="20"/>
    </row>
    <row r="8201" spans="1:1" ht="13.2">
      <c r="A8201" s="20"/>
    </row>
    <row r="8202" spans="1:1" ht="13.2">
      <c r="A8202" s="20"/>
    </row>
    <row r="8203" spans="1:1" ht="13.2">
      <c r="A8203" s="20"/>
    </row>
    <row r="8204" spans="1:1" ht="13.2">
      <c r="A8204" s="20"/>
    </row>
    <row r="8205" spans="1:1" ht="13.2">
      <c r="A8205" s="20"/>
    </row>
    <row r="8206" spans="1:1" ht="13.2">
      <c r="A8206" s="20"/>
    </row>
    <row r="8207" spans="1:1" ht="13.2">
      <c r="A8207" s="20"/>
    </row>
    <row r="8208" spans="1:1" ht="13.2">
      <c r="A8208" s="20"/>
    </row>
    <row r="8209" spans="1:1" ht="13.2">
      <c r="A8209" s="20"/>
    </row>
    <row r="8210" spans="1:1" ht="13.2">
      <c r="A8210" s="20"/>
    </row>
    <row r="8211" spans="1:1" ht="13.2">
      <c r="A8211" s="20"/>
    </row>
    <row r="8212" spans="1:1" ht="13.2">
      <c r="A8212" s="20"/>
    </row>
    <row r="8213" spans="1:1" ht="13.2">
      <c r="A8213" s="20"/>
    </row>
    <row r="8214" spans="1:1" ht="13.2">
      <c r="A8214" s="20"/>
    </row>
    <row r="8215" spans="1:1" ht="13.2">
      <c r="A8215" s="20"/>
    </row>
    <row r="8216" spans="1:1" ht="13.2">
      <c r="A8216" s="20"/>
    </row>
    <row r="8217" spans="1:1" ht="13.2">
      <c r="A8217" s="20"/>
    </row>
    <row r="8218" spans="1:1" ht="13.2">
      <c r="A8218" s="20"/>
    </row>
    <row r="8219" spans="1:1" ht="13.2">
      <c r="A8219" s="20"/>
    </row>
    <row r="8220" spans="1:1" ht="13.2">
      <c r="A8220" s="20"/>
    </row>
    <row r="8221" spans="1:1" ht="13.2">
      <c r="A8221" s="20"/>
    </row>
    <row r="8222" spans="1:1" ht="13.2">
      <c r="A8222" s="20"/>
    </row>
    <row r="8223" spans="1:1" ht="13.2">
      <c r="A8223" s="20"/>
    </row>
    <row r="8224" spans="1:1" ht="13.2">
      <c r="A8224" s="20"/>
    </row>
    <row r="8225" spans="1:1" ht="13.2">
      <c r="A8225" s="20"/>
    </row>
    <row r="8226" spans="1:1" ht="13.2">
      <c r="A8226" s="20"/>
    </row>
    <row r="8227" spans="1:1" ht="13.2">
      <c r="A8227" s="20"/>
    </row>
    <row r="8228" spans="1:1" ht="13.2">
      <c r="A8228" s="20"/>
    </row>
    <row r="8229" spans="1:1" ht="13.2">
      <c r="A8229" s="20"/>
    </row>
    <row r="8230" spans="1:1" ht="13.2">
      <c r="A8230" s="20"/>
    </row>
    <row r="8231" spans="1:1" ht="13.2">
      <c r="A8231" s="20"/>
    </row>
    <row r="8232" spans="1:1" ht="13.2">
      <c r="A8232" s="20"/>
    </row>
    <row r="8233" spans="1:1" ht="13.2">
      <c r="A8233" s="20"/>
    </row>
    <row r="8234" spans="1:1" ht="13.2">
      <c r="A8234" s="20"/>
    </row>
    <row r="8235" spans="1:1" ht="13.2">
      <c r="A8235" s="20"/>
    </row>
    <row r="8236" spans="1:1" ht="13.2">
      <c r="A8236" s="20"/>
    </row>
    <row r="8237" spans="1:1" ht="13.2">
      <c r="A8237" s="20"/>
    </row>
    <row r="8238" spans="1:1" ht="13.2">
      <c r="A8238" s="20"/>
    </row>
    <row r="8239" spans="1:1" ht="13.2">
      <c r="A8239" s="20"/>
    </row>
    <row r="8240" spans="1:1" ht="13.2">
      <c r="A8240" s="20"/>
    </row>
    <row r="8241" spans="1:1" ht="13.2">
      <c r="A8241" s="20"/>
    </row>
    <row r="8242" spans="1:1" ht="13.2">
      <c r="A8242" s="20"/>
    </row>
    <row r="8243" spans="1:1" ht="13.2">
      <c r="A8243" s="20"/>
    </row>
    <row r="8244" spans="1:1" ht="13.2">
      <c r="A8244" s="20"/>
    </row>
    <row r="8245" spans="1:1" ht="13.2">
      <c r="A8245" s="20"/>
    </row>
    <row r="8246" spans="1:1" ht="13.2">
      <c r="A8246" s="20"/>
    </row>
    <row r="8247" spans="1:1" ht="13.2">
      <c r="A8247" s="20"/>
    </row>
    <row r="8248" spans="1:1" ht="13.2">
      <c r="A8248" s="20"/>
    </row>
    <row r="8249" spans="1:1" ht="13.2">
      <c r="A8249" s="20"/>
    </row>
    <row r="8250" spans="1:1" ht="13.2">
      <c r="A8250" s="20"/>
    </row>
    <row r="8251" spans="1:1" ht="13.2">
      <c r="A8251" s="20"/>
    </row>
    <row r="8252" spans="1:1" ht="13.2">
      <c r="A8252" s="20"/>
    </row>
    <row r="8253" spans="1:1" ht="13.2">
      <c r="A8253" s="20"/>
    </row>
    <row r="8254" spans="1:1" ht="13.2">
      <c r="A8254" s="20"/>
    </row>
    <row r="8255" spans="1:1" ht="13.2">
      <c r="A8255" s="20"/>
    </row>
    <row r="8256" spans="1:1" ht="13.2">
      <c r="A8256" s="20"/>
    </row>
    <row r="8257" spans="1:1" ht="13.2">
      <c r="A8257" s="20"/>
    </row>
    <row r="8258" spans="1:1" ht="13.2">
      <c r="A8258" s="20"/>
    </row>
    <row r="8259" spans="1:1" ht="13.2">
      <c r="A8259" s="20"/>
    </row>
    <row r="8260" spans="1:1" ht="13.2">
      <c r="A8260" s="20"/>
    </row>
    <row r="8261" spans="1:1" ht="13.2">
      <c r="A8261" s="20"/>
    </row>
    <row r="8262" spans="1:1" ht="13.2">
      <c r="A8262" s="20"/>
    </row>
    <row r="8263" spans="1:1" ht="13.2">
      <c r="A8263" s="20"/>
    </row>
    <row r="8264" spans="1:1" ht="13.2">
      <c r="A8264" s="20"/>
    </row>
    <row r="8265" spans="1:1" ht="13.2">
      <c r="A8265" s="20"/>
    </row>
    <row r="8266" spans="1:1" ht="13.2">
      <c r="A8266" s="20"/>
    </row>
    <row r="8267" spans="1:1" ht="13.2">
      <c r="A8267" s="20"/>
    </row>
    <row r="8268" spans="1:1" ht="13.2">
      <c r="A8268" s="20"/>
    </row>
    <row r="8269" spans="1:1" ht="13.2">
      <c r="A8269" s="20"/>
    </row>
    <row r="8270" spans="1:1" ht="13.2">
      <c r="A8270" s="20"/>
    </row>
    <row r="8271" spans="1:1" ht="13.2">
      <c r="A8271" s="20"/>
    </row>
    <row r="8272" spans="1:1" ht="13.2">
      <c r="A8272" s="20"/>
    </row>
    <row r="8273" spans="1:1" ht="13.2">
      <c r="A8273" s="20"/>
    </row>
    <row r="8274" spans="1:1" ht="13.2">
      <c r="A8274" s="20"/>
    </row>
    <row r="8275" spans="1:1" ht="13.2">
      <c r="A8275" s="20"/>
    </row>
    <row r="8276" spans="1:1" ht="13.2">
      <c r="A8276" s="20"/>
    </row>
    <row r="8277" spans="1:1" ht="13.2">
      <c r="A8277" s="20"/>
    </row>
    <row r="8278" spans="1:1" ht="13.2">
      <c r="A8278" s="20"/>
    </row>
    <row r="8279" spans="1:1" ht="13.2">
      <c r="A8279" s="20"/>
    </row>
    <row r="8280" spans="1:1" ht="13.2">
      <c r="A8280" s="20"/>
    </row>
    <row r="8281" spans="1:1" ht="13.2">
      <c r="A8281" s="20"/>
    </row>
    <row r="8282" spans="1:1" ht="13.2">
      <c r="A8282" s="20"/>
    </row>
    <row r="8283" spans="1:1" ht="13.2">
      <c r="A8283" s="20"/>
    </row>
    <row r="8284" spans="1:1" ht="13.2">
      <c r="A8284" s="20"/>
    </row>
    <row r="8285" spans="1:1" ht="13.2">
      <c r="A8285" s="20"/>
    </row>
    <row r="8286" spans="1:1" ht="13.2">
      <c r="A8286" s="20"/>
    </row>
    <row r="8287" spans="1:1" ht="13.2">
      <c r="A8287" s="20"/>
    </row>
    <row r="8288" spans="1:1" ht="13.2">
      <c r="A8288" s="20"/>
    </row>
    <row r="8289" spans="1:1" ht="13.2">
      <c r="A8289" s="20"/>
    </row>
    <row r="8290" spans="1:1" ht="13.2">
      <c r="A8290" s="20"/>
    </row>
    <row r="8291" spans="1:1" ht="13.2">
      <c r="A8291" s="20"/>
    </row>
    <row r="8292" spans="1:1" ht="13.2">
      <c r="A8292" s="20"/>
    </row>
    <row r="8293" spans="1:1" ht="13.2">
      <c r="A8293" s="20"/>
    </row>
    <row r="8294" spans="1:1" ht="13.2">
      <c r="A8294" s="20"/>
    </row>
    <row r="8295" spans="1:1" ht="13.2">
      <c r="A8295" s="20"/>
    </row>
    <row r="8296" spans="1:1" ht="13.2">
      <c r="A8296" s="20"/>
    </row>
    <row r="8297" spans="1:1" ht="13.2">
      <c r="A8297" s="20"/>
    </row>
    <row r="8298" spans="1:1" ht="13.2">
      <c r="A8298" s="20"/>
    </row>
    <row r="8299" spans="1:1" ht="13.2">
      <c r="A8299" s="20"/>
    </row>
    <row r="8300" spans="1:1" ht="13.2">
      <c r="A8300" s="20"/>
    </row>
    <row r="8301" spans="1:1" ht="13.2">
      <c r="A8301" s="20"/>
    </row>
    <row r="8302" spans="1:1" ht="13.2">
      <c r="A8302" s="20"/>
    </row>
    <row r="8303" spans="1:1" ht="13.2">
      <c r="A8303" s="20"/>
    </row>
    <row r="8304" spans="1:1" ht="13.2">
      <c r="A8304" s="20"/>
    </row>
    <row r="8305" spans="1:1" ht="13.2">
      <c r="A8305" s="20"/>
    </row>
    <row r="8306" spans="1:1" ht="13.2">
      <c r="A8306" s="20"/>
    </row>
    <row r="8307" spans="1:1" ht="13.2">
      <c r="A8307" s="20"/>
    </row>
    <row r="8308" spans="1:1" ht="13.2">
      <c r="A8308" s="20"/>
    </row>
    <row r="8309" spans="1:1" ht="13.2">
      <c r="A8309" s="20"/>
    </row>
    <row r="8310" spans="1:1" ht="13.2">
      <c r="A8310" s="20"/>
    </row>
    <row r="8311" spans="1:1" ht="13.2">
      <c r="A8311" s="20"/>
    </row>
    <row r="8312" spans="1:1" ht="13.2">
      <c r="A8312" s="20"/>
    </row>
    <row r="8313" spans="1:1" ht="13.2">
      <c r="A8313" s="20"/>
    </row>
    <row r="8314" spans="1:1" ht="13.2">
      <c r="A8314" s="20"/>
    </row>
    <row r="8315" spans="1:1" ht="13.2">
      <c r="A8315" s="20"/>
    </row>
    <row r="8316" spans="1:1" ht="13.2">
      <c r="A8316" s="20"/>
    </row>
    <row r="8317" spans="1:1" ht="13.2">
      <c r="A8317" s="20"/>
    </row>
    <row r="8318" spans="1:1" ht="13.2">
      <c r="A8318" s="20"/>
    </row>
    <row r="8319" spans="1:1" ht="13.2">
      <c r="A8319" s="20"/>
    </row>
    <row r="8320" spans="1:1" ht="13.2">
      <c r="A8320" s="20"/>
    </row>
    <row r="8321" spans="1:1" ht="13.2">
      <c r="A8321" s="20"/>
    </row>
    <row r="8322" spans="1:1" ht="13.2">
      <c r="A8322" s="20"/>
    </row>
    <row r="8323" spans="1:1" ht="13.2">
      <c r="A8323" s="20"/>
    </row>
    <row r="8324" spans="1:1" ht="13.2">
      <c r="A8324" s="20"/>
    </row>
    <row r="8325" spans="1:1" ht="13.2">
      <c r="A8325" s="20"/>
    </row>
    <row r="8326" spans="1:1" ht="13.2">
      <c r="A8326" s="20"/>
    </row>
    <row r="8327" spans="1:1" ht="13.2">
      <c r="A8327" s="20"/>
    </row>
    <row r="8328" spans="1:1" ht="13.2">
      <c r="A8328" s="20"/>
    </row>
    <row r="8329" spans="1:1" ht="13.2">
      <c r="A8329" s="20"/>
    </row>
    <row r="8330" spans="1:1" ht="13.2">
      <c r="A8330" s="20"/>
    </row>
    <row r="8331" spans="1:1" ht="13.2">
      <c r="A8331" s="20"/>
    </row>
    <row r="8332" spans="1:1" ht="13.2">
      <c r="A8332" s="20"/>
    </row>
    <row r="8333" spans="1:1" ht="13.2">
      <c r="A8333" s="20"/>
    </row>
    <row r="8334" spans="1:1" ht="13.2">
      <c r="A8334" s="20"/>
    </row>
    <row r="8335" spans="1:1" ht="13.2">
      <c r="A8335" s="20"/>
    </row>
    <row r="8336" spans="1:1" ht="13.2">
      <c r="A8336" s="20"/>
    </row>
    <row r="8337" spans="1:1" ht="13.2">
      <c r="A8337" s="20"/>
    </row>
    <row r="8338" spans="1:1" ht="13.2">
      <c r="A8338" s="20"/>
    </row>
    <row r="8339" spans="1:1" ht="13.2">
      <c r="A8339" s="20"/>
    </row>
    <row r="8340" spans="1:1" ht="13.2">
      <c r="A8340" s="20"/>
    </row>
    <row r="8341" spans="1:1" ht="13.2">
      <c r="A8341" s="20"/>
    </row>
    <row r="8342" spans="1:1" ht="13.2">
      <c r="A8342" s="20"/>
    </row>
    <row r="8343" spans="1:1" ht="13.2">
      <c r="A8343" s="20"/>
    </row>
    <row r="8344" spans="1:1" ht="13.2">
      <c r="A8344" s="20"/>
    </row>
    <row r="8345" spans="1:1" ht="13.2">
      <c r="A8345" s="20"/>
    </row>
    <row r="8346" spans="1:1" ht="13.2">
      <c r="A8346" s="20"/>
    </row>
    <row r="8347" spans="1:1" ht="13.2">
      <c r="A8347" s="20"/>
    </row>
    <row r="8348" spans="1:1" ht="13.2">
      <c r="A8348" s="20"/>
    </row>
    <row r="8349" spans="1:1" ht="13.2">
      <c r="A8349" s="20"/>
    </row>
    <row r="8350" spans="1:1" ht="13.2">
      <c r="A8350" s="20"/>
    </row>
    <row r="8351" spans="1:1" ht="13.2">
      <c r="A8351" s="20"/>
    </row>
    <row r="8352" spans="1:1" ht="13.2">
      <c r="A8352" s="20"/>
    </row>
    <row r="8353" spans="1:1" ht="13.2">
      <c r="A8353" s="20"/>
    </row>
    <row r="8354" spans="1:1" ht="13.2">
      <c r="A8354" s="20"/>
    </row>
    <row r="8355" spans="1:1" ht="13.2">
      <c r="A8355" s="20"/>
    </row>
    <row r="8356" spans="1:1" ht="13.2">
      <c r="A8356" s="20"/>
    </row>
    <row r="8357" spans="1:1" ht="13.2">
      <c r="A8357" s="20"/>
    </row>
    <row r="8358" spans="1:1" ht="13.2">
      <c r="A8358" s="20"/>
    </row>
    <row r="8359" spans="1:1" ht="13.2">
      <c r="A8359" s="20"/>
    </row>
    <row r="8360" spans="1:1" ht="13.2">
      <c r="A8360" s="20"/>
    </row>
    <row r="8361" spans="1:1" ht="13.2">
      <c r="A8361" s="20"/>
    </row>
    <row r="8362" spans="1:1" ht="13.2">
      <c r="A8362" s="20"/>
    </row>
    <row r="8363" spans="1:1" ht="13.2">
      <c r="A8363" s="20"/>
    </row>
    <row r="8364" spans="1:1" ht="13.2">
      <c r="A8364" s="20"/>
    </row>
    <row r="8365" spans="1:1" ht="13.2">
      <c r="A8365" s="20"/>
    </row>
    <row r="8366" spans="1:1" ht="13.2">
      <c r="A8366" s="20"/>
    </row>
    <row r="8367" spans="1:1" ht="13.2">
      <c r="A8367" s="20"/>
    </row>
    <row r="8368" spans="1:1" ht="13.2">
      <c r="A8368" s="20"/>
    </row>
    <row r="8369" spans="1:1" ht="13.2">
      <c r="A8369" s="20"/>
    </row>
    <row r="8370" spans="1:1" ht="13.2">
      <c r="A8370" s="20"/>
    </row>
    <row r="8371" spans="1:1" ht="13.2">
      <c r="A8371" s="20"/>
    </row>
    <row r="8372" spans="1:1" ht="13.2">
      <c r="A8372" s="20"/>
    </row>
    <row r="8373" spans="1:1" ht="13.2">
      <c r="A8373" s="20"/>
    </row>
    <row r="8374" spans="1:1" ht="13.2">
      <c r="A8374" s="20"/>
    </row>
    <row r="8375" spans="1:1" ht="13.2">
      <c r="A8375" s="20"/>
    </row>
    <row r="8376" spans="1:1" ht="13.2">
      <c r="A8376" s="20"/>
    </row>
    <row r="8377" spans="1:1" ht="13.2">
      <c r="A8377" s="20"/>
    </row>
    <row r="8378" spans="1:1" ht="13.2">
      <c r="A8378" s="20"/>
    </row>
    <row r="8379" spans="1:1" ht="13.2">
      <c r="A8379" s="20"/>
    </row>
    <row r="8380" spans="1:1" ht="13.2">
      <c r="A8380" s="20"/>
    </row>
    <row r="8381" spans="1:1" ht="13.2">
      <c r="A8381" s="20"/>
    </row>
    <row r="8382" spans="1:1" ht="13.2">
      <c r="A8382" s="20"/>
    </row>
    <row r="8383" spans="1:1" ht="13.2">
      <c r="A8383" s="20"/>
    </row>
    <row r="8384" spans="1:1" ht="13.2">
      <c r="A8384" s="20"/>
    </row>
    <row r="8385" spans="1:1" ht="13.2">
      <c r="A8385" s="20"/>
    </row>
    <row r="8386" spans="1:1" ht="13.2">
      <c r="A8386" s="20"/>
    </row>
    <row r="8387" spans="1:1" ht="13.2">
      <c r="A8387" s="20"/>
    </row>
    <row r="8388" spans="1:1" ht="13.2">
      <c r="A8388" s="20"/>
    </row>
    <row r="8389" spans="1:1" ht="13.2">
      <c r="A8389" s="20"/>
    </row>
    <row r="8390" spans="1:1" ht="13.2">
      <c r="A8390" s="20"/>
    </row>
    <row r="8391" spans="1:1" ht="13.2">
      <c r="A8391" s="20"/>
    </row>
    <row r="8392" spans="1:1" ht="13.2">
      <c r="A8392" s="20"/>
    </row>
    <row r="8393" spans="1:1" ht="13.2">
      <c r="A8393" s="20"/>
    </row>
    <row r="8394" spans="1:1" ht="13.2">
      <c r="A8394" s="20"/>
    </row>
    <row r="8395" spans="1:1" ht="13.2">
      <c r="A8395" s="20"/>
    </row>
    <row r="8396" spans="1:1" ht="13.2">
      <c r="A8396" s="20"/>
    </row>
    <row r="8397" spans="1:1" ht="13.2">
      <c r="A8397" s="20"/>
    </row>
    <row r="8398" spans="1:1" ht="13.2">
      <c r="A8398" s="20"/>
    </row>
    <row r="8399" spans="1:1" ht="13.2">
      <c r="A8399" s="20"/>
    </row>
    <row r="8400" spans="1:1" ht="13.2">
      <c r="A8400" s="20"/>
    </row>
    <row r="8401" spans="1:1" ht="13.2">
      <c r="A8401" s="20"/>
    </row>
    <row r="8402" spans="1:1" ht="13.2">
      <c r="A8402" s="20"/>
    </row>
    <row r="8403" spans="1:1" ht="13.2">
      <c r="A8403" s="20"/>
    </row>
    <row r="8404" spans="1:1" ht="13.2">
      <c r="A8404" s="20"/>
    </row>
    <row r="8405" spans="1:1" ht="13.2">
      <c r="A8405" s="20"/>
    </row>
    <row r="8406" spans="1:1" ht="13.2">
      <c r="A8406" s="20"/>
    </row>
    <row r="8407" spans="1:1" ht="13.2">
      <c r="A8407" s="20"/>
    </row>
    <row r="8408" spans="1:1" ht="13.2">
      <c r="A8408" s="20"/>
    </row>
    <row r="8409" spans="1:1" ht="13.2">
      <c r="A8409" s="20"/>
    </row>
    <row r="8410" spans="1:1" ht="13.2">
      <c r="A8410" s="20"/>
    </row>
    <row r="8411" spans="1:1" ht="13.2">
      <c r="A8411" s="20"/>
    </row>
    <row r="8412" spans="1:1" ht="13.2">
      <c r="A8412" s="20"/>
    </row>
    <row r="8413" spans="1:1" ht="13.2">
      <c r="A8413" s="20"/>
    </row>
    <row r="8414" spans="1:1" ht="13.2">
      <c r="A8414" s="20"/>
    </row>
    <row r="8415" spans="1:1" ht="13.2">
      <c r="A8415" s="20"/>
    </row>
    <row r="8416" spans="1:1" ht="13.2">
      <c r="A8416" s="20"/>
    </row>
    <row r="8417" spans="1:1" ht="13.2">
      <c r="A8417" s="20"/>
    </row>
    <row r="8418" spans="1:1" ht="13.2">
      <c r="A8418" s="20"/>
    </row>
    <row r="8419" spans="1:1" ht="13.2">
      <c r="A8419" s="20"/>
    </row>
    <row r="8420" spans="1:1" ht="13.2">
      <c r="A8420" s="20"/>
    </row>
    <row r="8421" spans="1:1" ht="13.2">
      <c r="A8421" s="20"/>
    </row>
    <row r="8422" spans="1:1" ht="13.2">
      <c r="A8422" s="20"/>
    </row>
    <row r="8423" spans="1:1" ht="13.2">
      <c r="A8423" s="20"/>
    </row>
    <row r="8424" spans="1:1" ht="13.2">
      <c r="A8424" s="20"/>
    </row>
    <row r="8425" spans="1:1" ht="13.2">
      <c r="A8425" s="20"/>
    </row>
    <row r="8426" spans="1:1" ht="13.2">
      <c r="A8426" s="20"/>
    </row>
    <row r="8427" spans="1:1" ht="13.2">
      <c r="A8427" s="20"/>
    </row>
    <row r="8428" spans="1:1" ht="13.2">
      <c r="A8428" s="20"/>
    </row>
    <row r="8429" spans="1:1" ht="13.2">
      <c r="A8429" s="20"/>
    </row>
    <row r="8430" spans="1:1" ht="13.2">
      <c r="A8430" s="20"/>
    </row>
    <row r="8431" spans="1:1" ht="13.2">
      <c r="A8431" s="20"/>
    </row>
    <row r="8432" spans="1:1" ht="13.2">
      <c r="A8432" s="20"/>
    </row>
    <row r="8433" spans="1:1" ht="13.2">
      <c r="A8433" s="20"/>
    </row>
    <row r="8434" spans="1:1" ht="13.2">
      <c r="A8434" s="20"/>
    </row>
    <row r="8435" spans="1:1" ht="13.2">
      <c r="A8435" s="20"/>
    </row>
    <row r="8436" spans="1:1" ht="13.2">
      <c r="A8436" s="20"/>
    </row>
    <row r="8437" spans="1:1" ht="13.2">
      <c r="A8437" s="20"/>
    </row>
    <row r="8438" spans="1:1" ht="13.2">
      <c r="A8438" s="20"/>
    </row>
    <row r="8439" spans="1:1" ht="13.2">
      <c r="A8439" s="20"/>
    </row>
    <row r="8440" spans="1:1" ht="13.2">
      <c r="A8440" s="20"/>
    </row>
    <row r="8441" spans="1:1" ht="13.2">
      <c r="A8441" s="20"/>
    </row>
    <row r="8442" spans="1:1" ht="13.2">
      <c r="A8442" s="20"/>
    </row>
    <row r="8443" spans="1:1" ht="13.2">
      <c r="A8443" s="20"/>
    </row>
    <row r="8444" spans="1:1" ht="13.2">
      <c r="A8444" s="20"/>
    </row>
    <row r="8445" spans="1:1" ht="13.2">
      <c r="A8445" s="20"/>
    </row>
    <row r="8446" spans="1:1" ht="13.2">
      <c r="A8446" s="20"/>
    </row>
    <row r="8447" spans="1:1" ht="13.2">
      <c r="A8447" s="20"/>
    </row>
    <row r="8448" spans="1:1" ht="13.2">
      <c r="A8448" s="20"/>
    </row>
    <row r="8449" spans="1:1" ht="13.2">
      <c r="A8449" s="20"/>
    </row>
    <row r="8450" spans="1:1" ht="13.2">
      <c r="A8450" s="20"/>
    </row>
    <row r="8451" spans="1:1" ht="13.2">
      <c r="A8451" s="20"/>
    </row>
    <row r="8452" spans="1:1" ht="13.2">
      <c r="A8452" s="20"/>
    </row>
    <row r="8453" spans="1:1" ht="13.2">
      <c r="A8453" s="20"/>
    </row>
    <row r="8454" spans="1:1" ht="13.2">
      <c r="A8454" s="20"/>
    </row>
    <row r="8455" spans="1:1" ht="13.2">
      <c r="A8455" s="20"/>
    </row>
    <row r="8456" spans="1:1" ht="13.2">
      <c r="A8456" s="20"/>
    </row>
    <row r="8457" spans="1:1" ht="13.2">
      <c r="A8457" s="20"/>
    </row>
    <row r="8458" spans="1:1" ht="13.2">
      <c r="A8458" s="20"/>
    </row>
    <row r="8459" spans="1:1" ht="13.2">
      <c r="A8459" s="20"/>
    </row>
    <row r="8460" spans="1:1" ht="13.2">
      <c r="A8460" s="20"/>
    </row>
    <row r="8461" spans="1:1" ht="13.2">
      <c r="A8461" s="20"/>
    </row>
    <row r="8462" spans="1:1" ht="13.2">
      <c r="A8462" s="20"/>
    </row>
    <row r="8463" spans="1:1" ht="13.2">
      <c r="A8463" s="20"/>
    </row>
    <row r="8464" spans="1:1" ht="13.2">
      <c r="A8464" s="20"/>
    </row>
    <row r="8465" spans="1:1" ht="13.2">
      <c r="A8465" s="20"/>
    </row>
    <row r="8466" spans="1:1" ht="13.2">
      <c r="A8466" s="20"/>
    </row>
    <row r="8467" spans="1:1" ht="13.2">
      <c r="A8467" s="20"/>
    </row>
    <row r="8468" spans="1:1" ht="13.2">
      <c r="A8468" s="20"/>
    </row>
    <row r="8469" spans="1:1" ht="13.2">
      <c r="A8469" s="20"/>
    </row>
    <row r="8470" spans="1:1" ht="13.2">
      <c r="A8470" s="20"/>
    </row>
    <row r="8471" spans="1:1" ht="13.2">
      <c r="A8471" s="20"/>
    </row>
    <row r="8472" spans="1:1" ht="13.2">
      <c r="A8472" s="20"/>
    </row>
    <row r="8473" spans="1:1" ht="13.2">
      <c r="A8473" s="20"/>
    </row>
    <row r="8474" spans="1:1" ht="13.2">
      <c r="A8474" s="20"/>
    </row>
    <row r="8475" spans="1:1" ht="13.2">
      <c r="A8475" s="20"/>
    </row>
    <row r="8476" spans="1:1" ht="13.2">
      <c r="A8476" s="20"/>
    </row>
    <row r="8477" spans="1:1" ht="13.2">
      <c r="A8477" s="20"/>
    </row>
    <row r="8478" spans="1:1" ht="13.2">
      <c r="A8478" s="20"/>
    </row>
    <row r="8479" spans="1:1" ht="13.2">
      <c r="A8479" s="20"/>
    </row>
    <row r="8480" spans="1:1" ht="13.2">
      <c r="A8480" s="20"/>
    </row>
    <row r="8481" spans="1:1" ht="13.2">
      <c r="A8481" s="20"/>
    </row>
    <row r="8482" spans="1:1" ht="13.2">
      <c r="A8482" s="20"/>
    </row>
    <row r="8483" spans="1:1" ht="13.2">
      <c r="A8483" s="20"/>
    </row>
    <row r="8484" spans="1:1" ht="13.2">
      <c r="A8484" s="20"/>
    </row>
    <row r="8485" spans="1:1" ht="13.2">
      <c r="A8485" s="20"/>
    </row>
    <row r="8486" spans="1:1" ht="13.2">
      <c r="A8486" s="20"/>
    </row>
    <row r="8487" spans="1:1" ht="13.2">
      <c r="A8487" s="20"/>
    </row>
    <row r="8488" spans="1:1" ht="13.2">
      <c r="A8488" s="20"/>
    </row>
    <row r="8489" spans="1:1" ht="13.2">
      <c r="A8489" s="20"/>
    </row>
    <row r="8490" spans="1:1" ht="13.2">
      <c r="A8490" s="20"/>
    </row>
    <row r="8491" spans="1:1" ht="13.2">
      <c r="A8491" s="20"/>
    </row>
    <row r="8492" spans="1:1" ht="13.2">
      <c r="A8492" s="20"/>
    </row>
    <row r="8493" spans="1:1" ht="13.2">
      <c r="A8493" s="20"/>
    </row>
    <row r="8494" spans="1:1" ht="13.2">
      <c r="A8494" s="20"/>
    </row>
    <row r="8495" spans="1:1" ht="13.2">
      <c r="A8495" s="20"/>
    </row>
    <row r="8496" spans="1:1" ht="13.2">
      <c r="A8496" s="20"/>
    </row>
    <row r="8497" spans="1:1" ht="13.2">
      <c r="A8497" s="20"/>
    </row>
    <row r="8498" spans="1:1" ht="13.2">
      <c r="A8498" s="20"/>
    </row>
    <row r="8499" spans="1:1" ht="13.2">
      <c r="A8499" s="20"/>
    </row>
    <row r="8500" spans="1:1" ht="13.2">
      <c r="A8500" s="20"/>
    </row>
    <row r="8501" spans="1:1" ht="13.2">
      <c r="A8501" s="20"/>
    </row>
    <row r="8502" spans="1:1" ht="13.2">
      <c r="A8502" s="20"/>
    </row>
    <row r="8503" spans="1:1" ht="13.2">
      <c r="A8503" s="20"/>
    </row>
    <row r="8504" spans="1:1" ht="13.2">
      <c r="A8504" s="20"/>
    </row>
    <row r="8505" spans="1:1" ht="13.2">
      <c r="A8505" s="20"/>
    </row>
    <row r="8506" spans="1:1" ht="13.2">
      <c r="A8506" s="20"/>
    </row>
    <row r="8507" spans="1:1" ht="13.2">
      <c r="A8507" s="20"/>
    </row>
    <row r="8508" spans="1:1" ht="13.2">
      <c r="A8508" s="20"/>
    </row>
    <row r="8509" spans="1:1" ht="13.2">
      <c r="A8509" s="20"/>
    </row>
    <row r="8510" spans="1:1" ht="13.2">
      <c r="A8510" s="20"/>
    </row>
    <row r="8511" spans="1:1" ht="13.2">
      <c r="A8511" s="20"/>
    </row>
    <row r="8512" spans="1:1" ht="13.2">
      <c r="A8512" s="20"/>
    </row>
    <row r="8513" spans="1:1" ht="13.2">
      <c r="A8513" s="20"/>
    </row>
    <row r="8514" spans="1:1" ht="13.2">
      <c r="A8514" s="20"/>
    </row>
    <row r="8515" spans="1:1" ht="13.2">
      <c r="A8515" s="20"/>
    </row>
    <row r="8516" spans="1:1" ht="13.2">
      <c r="A8516" s="20"/>
    </row>
    <row r="8517" spans="1:1" ht="13.2">
      <c r="A8517" s="20"/>
    </row>
    <row r="8518" spans="1:1" ht="13.2">
      <c r="A8518" s="20"/>
    </row>
    <row r="8519" spans="1:1" ht="13.2">
      <c r="A8519" s="20"/>
    </row>
    <row r="8520" spans="1:1" ht="13.2">
      <c r="A8520" s="20"/>
    </row>
    <row r="8521" spans="1:1" ht="13.2">
      <c r="A8521" s="20"/>
    </row>
    <row r="8522" spans="1:1" ht="13.2">
      <c r="A8522" s="20"/>
    </row>
    <row r="8523" spans="1:1" ht="13.2">
      <c r="A8523" s="20"/>
    </row>
    <row r="8524" spans="1:1" ht="13.2">
      <c r="A8524" s="20"/>
    </row>
    <row r="8525" spans="1:1" ht="13.2">
      <c r="A8525" s="20"/>
    </row>
    <row r="8526" spans="1:1" ht="13.2">
      <c r="A8526" s="20"/>
    </row>
    <row r="8527" spans="1:1" ht="13.2">
      <c r="A8527" s="20"/>
    </row>
    <row r="8528" spans="1:1" ht="13.2">
      <c r="A8528" s="20"/>
    </row>
    <row r="8529" spans="1:1" ht="13.2">
      <c r="A8529" s="20"/>
    </row>
    <row r="8530" spans="1:1" ht="13.2">
      <c r="A8530" s="20"/>
    </row>
    <row r="8531" spans="1:1" ht="13.2">
      <c r="A8531" s="20"/>
    </row>
    <row r="8532" spans="1:1" ht="13.2">
      <c r="A8532" s="20"/>
    </row>
    <row r="8533" spans="1:1" ht="13.2">
      <c r="A8533" s="20"/>
    </row>
    <row r="8534" spans="1:1" ht="13.2">
      <c r="A8534" s="20"/>
    </row>
    <row r="8535" spans="1:1" ht="13.2">
      <c r="A8535" s="20"/>
    </row>
    <row r="8536" spans="1:1" ht="13.2">
      <c r="A8536" s="20"/>
    </row>
    <row r="8537" spans="1:1" ht="13.2">
      <c r="A8537" s="20"/>
    </row>
    <row r="8538" spans="1:1" ht="13.2">
      <c r="A8538" s="20"/>
    </row>
    <row r="8539" spans="1:1" ht="13.2">
      <c r="A8539" s="20"/>
    </row>
    <row r="8540" spans="1:1" ht="13.2">
      <c r="A8540" s="20"/>
    </row>
    <row r="8541" spans="1:1" ht="13.2">
      <c r="A8541" s="20"/>
    </row>
    <row r="8542" spans="1:1" ht="13.2">
      <c r="A8542" s="20"/>
    </row>
    <row r="8543" spans="1:1" ht="13.2">
      <c r="A8543" s="20"/>
    </row>
    <row r="8544" spans="1:1" ht="13.2">
      <c r="A8544" s="20"/>
    </row>
    <row r="8545" spans="1:1" ht="13.2">
      <c r="A8545" s="20"/>
    </row>
    <row r="8546" spans="1:1" ht="13.2">
      <c r="A8546" s="20"/>
    </row>
    <row r="8547" spans="1:1" ht="13.2">
      <c r="A8547" s="20"/>
    </row>
    <row r="8548" spans="1:1" ht="13.2">
      <c r="A8548" s="20"/>
    </row>
    <row r="8549" spans="1:1" ht="13.2">
      <c r="A8549" s="20"/>
    </row>
    <row r="8550" spans="1:1" ht="13.2">
      <c r="A8550" s="20"/>
    </row>
    <row r="8551" spans="1:1" ht="13.2">
      <c r="A8551" s="20"/>
    </row>
    <row r="8552" spans="1:1" ht="13.2">
      <c r="A8552" s="20"/>
    </row>
    <row r="8553" spans="1:1" ht="13.2">
      <c r="A8553" s="20"/>
    </row>
    <row r="8554" spans="1:1" ht="13.2">
      <c r="A8554" s="20"/>
    </row>
    <row r="8555" spans="1:1" ht="13.2">
      <c r="A8555" s="20"/>
    </row>
    <row r="8556" spans="1:1" ht="13.2">
      <c r="A8556" s="20"/>
    </row>
    <row r="8557" spans="1:1" ht="13.2">
      <c r="A8557" s="20"/>
    </row>
    <row r="8558" spans="1:1" ht="13.2">
      <c r="A8558" s="20"/>
    </row>
    <row r="8559" spans="1:1" ht="13.2">
      <c r="A8559" s="20"/>
    </row>
    <row r="8560" spans="1:1" ht="13.2">
      <c r="A8560" s="20"/>
    </row>
    <row r="8561" spans="1:1" ht="13.2">
      <c r="A8561" s="20"/>
    </row>
    <row r="8562" spans="1:1" ht="13.2">
      <c r="A8562" s="20"/>
    </row>
    <row r="8563" spans="1:1" ht="13.2">
      <c r="A8563" s="20"/>
    </row>
    <row r="8564" spans="1:1" ht="13.2">
      <c r="A8564" s="20"/>
    </row>
    <row r="8565" spans="1:1" ht="13.2">
      <c r="A8565" s="20"/>
    </row>
    <row r="8566" spans="1:1" ht="13.2">
      <c r="A8566" s="20"/>
    </row>
    <row r="8567" spans="1:1" ht="13.2">
      <c r="A8567" s="20"/>
    </row>
    <row r="8568" spans="1:1" ht="13.2">
      <c r="A8568" s="20"/>
    </row>
    <row r="8569" spans="1:1" ht="13.2">
      <c r="A8569" s="20"/>
    </row>
    <row r="8570" spans="1:1" ht="13.2">
      <c r="A8570" s="20"/>
    </row>
    <row r="8571" spans="1:1" ht="13.2">
      <c r="A8571" s="20"/>
    </row>
    <row r="8572" spans="1:1" ht="13.2">
      <c r="A8572" s="20"/>
    </row>
    <row r="8573" spans="1:1" ht="13.2">
      <c r="A8573" s="20"/>
    </row>
    <row r="8574" spans="1:1" ht="13.2">
      <c r="A8574" s="20"/>
    </row>
    <row r="8575" spans="1:1" ht="13.2">
      <c r="A8575" s="20"/>
    </row>
    <row r="8576" spans="1:1" ht="13.2">
      <c r="A8576" s="20"/>
    </row>
    <row r="8577" spans="1:1" ht="13.2">
      <c r="A8577" s="20"/>
    </row>
    <row r="8578" spans="1:1" ht="13.2">
      <c r="A8578" s="20"/>
    </row>
    <row r="8579" spans="1:1" ht="13.2">
      <c r="A8579" s="20"/>
    </row>
    <row r="8580" spans="1:1" ht="13.2">
      <c r="A8580" s="20"/>
    </row>
    <row r="8581" spans="1:1" ht="13.2">
      <c r="A8581" s="20"/>
    </row>
    <row r="8582" spans="1:1" ht="13.2">
      <c r="A8582" s="20"/>
    </row>
    <row r="8583" spans="1:1" ht="13.2">
      <c r="A8583" s="20"/>
    </row>
    <row r="8584" spans="1:1" ht="13.2">
      <c r="A8584" s="20"/>
    </row>
    <row r="8585" spans="1:1" ht="13.2">
      <c r="A8585" s="20"/>
    </row>
    <row r="8586" spans="1:1" ht="13.2">
      <c r="A8586" s="20"/>
    </row>
    <row r="8587" spans="1:1" ht="13.2">
      <c r="A8587" s="20"/>
    </row>
    <row r="8588" spans="1:1" ht="13.2">
      <c r="A8588" s="20"/>
    </row>
    <row r="8589" spans="1:1" ht="13.2">
      <c r="A8589" s="20"/>
    </row>
    <row r="8590" spans="1:1" ht="13.2">
      <c r="A8590" s="20"/>
    </row>
    <row r="8591" spans="1:1" ht="13.2">
      <c r="A8591" s="20"/>
    </row>
    <row r="8592" spans="1:1" ht="13.2">
      <c r="A8592" s="20"/>
    </row>
    <row r="8593" spans="1:1" ht="13.2">
      <c r="A8593" s="20"/>
    </row>
    <row r="8594" spans="1:1" ht="13.2">
      <c r="A8594" s="20"/>
    </row>
    <row r="8595" spans="1:1" ht="13.2">
      <c r="A8595" s="20"/>
    </row>
    <row r="8596" spans="1:1" ht="13.2">
      <c r="A8596" s="20"/>
    </row>
    <row r="8597" spans="1:1" ht="13.2">
      <c r="A8597" s="20"/>
    </row>
    <row r="8598" spans="1:1" ht="13.2">
      <c r="A8598" s="20"/>
    </row>
    <row r="8599" spans="1:1" ht="13.2">
      <c r="A8599" s="20"/>
    </row>
    <row r="8600" spans="1:1" ht="13.2">
      <c r="A8600" s="20"/>
    </row>
    <row r="8601" spans="1:1" ht="13.2">
      <c r="A8601" s="20"/>
    </row>
    <row r="8602" spans="1:1" ht="13.2">
      <c r="A8602" s="20"/>
    </row>
    <row r="8603" spans="1:1" ht="13.2">
      <c r="A8603" s="20"/>
    </row>
    <row r="8604" spans="1:1" ht="13.2">
      <c r="A8604" s="20"/>
    </row>
    <row r="8605" spans="1:1" ht="13.2">
      <c r="A8605" s="20"/>
    </row>
    <row r="8606" spans="1:1" ht="13.2">
      <c r="A8606" s="20"/>
    </row>
    <row r="8607" spans="1:1" ht="13.2">
      <c r="A8607" s="20"/>
    </row>
    <row r="8608" spans="1:1" ht="13.2">
      <c r="A8608" s="20"/>
    </row>
    <row r="8609" spans="1:1" ht="13.2">
      <c r="A8609" s="20"/>
    </row>
    <row r="8610" spans="1:1" ht="13.2">
      <c r="A8610" s="20"/>
    </row>
    <row r="8611" spans="1:1" ht="13.2">
      <c r="A8611" s="20"/>
    </row>
    <row r="8612" spans="1:1" ht="13.2">
      <c r="A8612" s="20"/>
    </row>
    <row r="8613" spans="1:1" ht="13.2">
      <c r="A8613" s="20"/>
    </row>
    <row r="8614" spans="1:1" ht="13.2">
      <c r="A8614" s="20"/>
    </row>
    <row r="8615" spans="1:1" ht="13.2">
      <c r="A8615" s="20"/>
    </row>
    <row r="8616" spans="1:1" ht="13.2">
      <c r="A8616" s="20"/>
    </row>
    <row r="8617" spans="1:1" ht="13.2">
      <c r="A8617" s="20"/>
    </row>
    <row r="8618" spans="1:1" ht="13.2">
      <c r="A8618" s="20"/>
    </row>
    <row r="8619" spans="1:1" ht="13.2">
      <c r="A8619" s="20"/>
    </row>
    <row r="8620" spans="1:1" ht="13.2">
      <c r="A8620" s="20"/>
    </row>
    <row r="8621" spans="1:1" ht="13.2">
      <c r="A8621" s="20"/>
    </row>
    <row r="8622" spans="1:1" ht="13.2">
      <c r="A8622" s="20"/>
    </row>
    <row r="8623" spans="1:1" ht="13.2">
      <c r="A8623" s="20"/>
    </row>
    <row r="8624" spans="1:1" ht="13.2">
      <c r="A8624" s="20"/>
    </row>
    <row r="8625" spans="1:1" ht="13.2">
      <c r="A8625" s="20"/>
    </row>
    <row r="8626" spans="1:1" ht="13.2">
      <c r="A8626" s="20"/>
    </row>
    <row r="8627" spans="1:1" ht="13.2">
      <c r="A8627" s="20"/>
    </row>
    <row r="8628" spans="1:1" ht="13.2">
      <c r="A8628" s="20"/>
    </row>
    <row r="8629" spans="1:1" ht="13.2">
      <c r="A8629" s="20"/>
    </row>
    <row r="8630" spans="1:1" ht="13.2">
      <c r="A8630" s="20"/>
    </row>
    <row r="8631" spans="1:1" ht="13.2">
      <c r="A8631" s="20"/>
    </row>
    <row r="8632" spans="1:1" ht="13.2">
      <c r="A8632" s="20"/>
    </row>
    <row r="8633" spans="1:1" ht="13.2">
      <c r="A8633" s="20"/>
    </row>
    <row r="8634" spans="1:1" ht="13.2">
      <c r="A8634" s="20"/>
    </row>
    <row r="8635" spans="1:1" ht="13.2">
      <c r="A8635" s="20"/>
    </row>
    <row r="8636" spans="1:1" ht="13.2">
      <c r="A8636" s="20"/>
    </row>
    <row r="8637" spans="1:1" ht="13.2">
      <c r="A8637" s="20"/>
    </row>
    <row r="8638" spans="1:1" ht="13.2">
      <c r="A8638" s="20"/>
    </row>
    <row r="8639" spans="1:1" ht="13.2">
      <c r="A8639" s="20"/>
    </row>
    <row r="8640" spans="1:1" ht="13.2">
      <c r="A8640" s="20"/>
    </row>
    <row r="8641" spans="1:1" ht="13.2">
      <c r="A8641" s="20"/>
    </row>
    <row r="8642" spans="1:1" ht="13.2">
      <c r="A8642" s="20"/>
    </row>
    <row r="8643" spans="1:1" ht="13.2">
      <c r="A8643" s="20"/>
    </row>
    <row r="8644" spans="1:1" ht="13.2">
      <c r="A8644" s="20"/>
    </row>
    <row r="8645" spans="1:1" ht="13.2">
      <c r="A8645" s="20"/>
    </row>
    <row r="8646" spans="1:1" ht="13.2">
      <c r="A8646" s="20"/>
    </row>
    <row r="8647" spans="1:1" ht="13.2">
      <c r="A8647" s="20"/>
    </row>
    <row r="8648" spans="1:1" ht="13.2">
      <c r="A8648" s="20"/>
    </row>
    <row r="8649" spans="1:1" ht="13.2">
      <c r="A8649" s="20"/>
    </row>
    <row r="8650" spans="1:1" ht="13.2">
      <c r="A8650" s="20"/>
    </row>
    <row r="8651" spans="1:1" ht="13.2">
      <c r="A8651" s="20"/>
    </row>
    <row r="8652" spans="1:1" ht="13.2">
      <c r="A8652" s="20"/>
    </row>
    <row r="8653" spans="1:1" ht="13.2">
      <c r="A8653" s="20"/>
    </row>
    <row r="8654" spans="1:1" ht="13.2">
      <c r="A8654" s="20"/>
    </row>
    <row r="8655" spans="1:1" ht="13.2">
      <c r="A8655" s="20"/>
    </row>
    <row r="8656" spans="1:1" ht="13.2">
      <c r="A8656" s="20"/>
    </row>
    <row r="8657" spans="1:1" ht="13.2">
      <c r="A8657" s="20"/>
    </row>
    <row r="8658" spans="1:1" ht="13.2">
      <c r="A8658" s="20"/>
    </row>
    <row r="8659" spans="1:1" ht="13.2">
      <c r="A8659" s="20"/>
    </row>
    <row r="8660" spans="1:1" ht="13.2">
      <c r="A8660" s="20"/>
    </row>
    <row r="8661" spans="1:1" ht="13.2">
      <c r="A8661" s="20"/>
    </row>
    <row r="8662" spans="1:1" ht="13.2">
      <c r="A8662" s="20"/>
    </row>
    <row r="8663" spans="1:1" ht="13.2">
      <c r="A8663" s="20"/>
    </row>
    <row r="8664" spans="1:1" ht="13.2">
      <c r="A8664" s="20"/>
    </row>
    <row r="8665" spans="1:1" ht="13.2">
      <c r="A8665" s="20"/>
    </row>
    <row r="8666" spans="1:1" ht="13.2">
      <c r="A8666" s="20"/>
    </row>
    <row r="8667" spans="1:1" ht="13.2">
      <c r="A8667" s="20"/>
    </row>
    <row r="8668" spans="1:1" ht="13.2">
      <c r="A8668" s="20"/>
    </row>
    <row r="8669" spans="1:1" ht="13.2">
      <c r="A8669" s="20"/>
    </row>
    <row r="8670" spans="1:1" ht="13.2">
      <c r="A8670" s="20"/>
    </row>
    <row r="8671" spans="1:1" ht="13.2">
      <c r="A8671" s="20"/>
    </row>
    <row r="8672" spans="1:1" ht="13.2">
      <c r="A8672" s="20"/>
    </row>
    <row r="8673" spans="1:1" ht="13.2">
      <c r="A8673" s="20"/>
    </row>
    <row r="8674" spans="1:1" ht="13.2">
      <c r="A8674" s="20"/>
    </row>
    <row r="8675" spans="1:1" ht="13.2">
      <c r="A8675" s="20"/>
    </row>
    <row r="8676" spans="1:1" ht="13.2">
      <c r="A8676" s="20"/>
    </row>
    <row r="8677" spans="1:1" ht="13.2">
      <c r="A8677" s="20"/>
    </row>
    <row r="8678" spans="1:1" ht="13.2">
      <c r="A8678" s="20"/>
    </row>
    <row r="8679" spans="1:1" ht="13.2">
      <c r="A8679" s="20"/>
    </row>
    <row r="8680" spans="1:1" ht="13.2">
      <c r="A8680" s="20"/>
    </row>
    <row r="8681" spans="1:1" ht="13.2">
      <c r="A8681" s="20"/>
    </row>
    <row r="8682" spans="1:1" ht="13.2">
      <c r="A8682" s="20"/>
    </row>
    <row r="8683" spans="1:1" ht="13.2">
      <c r="A8683" s="20"/>
    </row>
    <row r="8684" spans="1:1" ht="13.2">
      <c r="A8684" s="20"/>
    </row>
    <row r="8685" spans="1:1" ht="13.2">
      <c r="A8685" s="20"/>
    </row>
    <row r="8686" spans="1:1" ht="13.2">
      <c r="A8686" s="20"/>
    </row>
    <row r="8687" spans="1:1" ht="13.2">
      <c r="A8687" s="20"/>
    </row>
    <row r="8688" spans="1:1" ht="13.2">
      <c r="A8688" s="20"/>
    </row>
    <row r="8689" spans="1:1" ht="13.2">
      <c r="A8689" s="20"/>
    </row>
    <row r="8690" spans="1:1" ht="13.2">
      <c r="A8690" s="20"/>
    </row>
    <row r="8691" spans="1:1" ht="13.2">
      <c r="A8691" s="20"/>
    </row>
    <row r="8692" spans="1:1" ht="13.2">
      <c r="A8692" s="20"/>
    </row>
    <row r="8693" spans="1:1" ht="13.2">
      <c r="A8693" s="20"/>
    </row>
    <row r="8694" spans="1:1" ht="13.2">
      <c r="A8694" s="20"/>
    </row>
    <row r="8695" spans="1:1" ht="13.2">
      <c r="A8695" s="20"/>
    </row>
    <row r="8696" spans="1:1" ht="13.2">
      <c r="A8696" s="20"/>
    </row>
    <row r="8697" spans="1:1" ht="13.2">
      <c r="A8697" s="20"/>
    </row>
    <row r="8698" spans="1:1" ht="13.2">
      <c r="A8698" s="20"/>
    </row>
    <row r="8699" spans="1:1" ht="13.2">
      <c r="A8699" s="20"/>
    </row>
    <row r="8700" spans="1:1" ht="13.2">
      <c r="A8700" s="20"/>
    </row>
    <row r="8701" spans="1:1" ht="13.2">
      <c r="A8701" s="20"/>
    </row>
    <row r="8702" spans="1:1" ht="13.2">
      <c r="A8702" s="20"/>
    </row>
    <row r="8703" spans="1:1" ht="13.2">
      <c r="A8703" s="20"/>
    </row>
    <row r="8704" spans="1:1" ht="13.2">
      <c r="A8704" s="20"/>
    </row>
    <row r="8705" spans="1:1" ht="13.2">
      <c r="A8705" s="20"/>
    </row>
    <row r="8706" spans="1:1" ht="13.2">
      <c r="A8706" s="20"/>
    </row>
    <row r="8707" spans="1:1" ht="13.2">
      <c r="A8707" s="20"/>
    </row>
    <row r="8708" spans="1:1" ht="13.2">
      <c r="A8708" s="20"/>
    </row>
    <row r="8709" spans="1:1" ht="13.2">
      <c r="A8709" s="20"/>
    </row>
    <row r="8710" spans="1:1" ht="13.2">
      <c r="A8710" s="20"/>
    </row>
    <row r="8711" spans="1:1" ht="13.2">
      <c r="A8711" s="20"/>
    </row>
    <row r="8712" spans="1:1" ht="13.2">
      <c r="A8712" s="20"/>
    </row>
    <row r="8713" spans="1:1" ht="13.2">
      <c r="A8713" s="20"/>
    </row>
    <row r="8714" spans="1:1" ht="13.2">
      <c r="A8714" s="20"/>
    </row>
    <row r="8715" spans="1:1" ht="13.2">
      <c r="A8715" s="20"/>
    </row>
    <row r="8716" spans="1:1" ht="13.2">
      <c r="A8716" s="20"/>
    </row>
    <row r="8717" spans="1:1" ht="13.2">
      <c r="A8717" s="20"/>
    </row>
    <row r="8718" spans="1:1" ht="13.2">
      <c r="A8718" s="20"/>
    </row>
    <row r="8719" spans="1:1" ht="13.2">
      <c r="A8719" s="20"/>
    </row>
    <row r="8720" spans="1:1" ht="13.2">
      <c r="A8720" s="20"/>
    </row>
    <row r="8721" spans="1:1" ht="13.2">
      <c r="A8721" s="20"/>
    </row>
    <row r="8722" spans="1:1" ht="13.2">
      <c r="A8722" s="20"/>
    </row>
    <row r="8723" spans="1:1" ht="13.2">
      <c r="A8723" s="20"/>
    </row>
    <row r="8724" spans="1:1" ht="13.2">
      <c r="A8724" s="20"/>
    </row>
    <row r="8725" spans="1:1" ht="13.2">
      <c r="A8725" s="20"/>
    </row>
    <row r="8726" spans="1:1" ht="13.2">
      <c r="A8726" s="20"/>
    </row>
    <row r="8727" spans="1:1" ht="13.2">
      <c r="A8727" s="20"/>
    </row>
    <row r="8728" spans="1:1" ht="13.2">
      <c r="A8728" s="20"/>
    </row>
    <row r="8729" spans="1:1" ht="13.2">
      <c r="A8729" s="20"/>
    </row>
    <row r="8730" spans="1:1" ht="13.2">
      <c r="A8730" s="20"/>
    </row>
    <row r="8731" spans="1:1" ht="13.2">
      <c r="A8731" s="20"/>
    </row>
    <row r="8732" spans="1:1" ht="13.2">
      <c r="A8732" s="20"/>
    </row>
    <row r="8733" spans="1:1" ht="13.2">
      <c r="A8733" s="20"/>
    </row>
    <row r="8734" spans="1:1" ht="13.2">
      <c r="A8734" s="20"/>
    </row>
    <row r="8735" spans="1:1" ht="13.2">
      <c r="A8735" s="20"/>
    </row>
    <row r="8736" spans="1:1" ht="13.2">
      <c r="A8736" s="20"/>
    </row>
    <row r="8737" spans="1:1" ht="13.2">
      <c r="A8737" s="20"/>
    </row>
    <row r="8738" spans="1:1" ht="13.2">
      <c r="A8738" s="20"/>
    </row>
    <row r="8739" spans="1:1" ht="13.2">
      <c r="A8739" s="20"/>
    </row>
    <row r="8740" spans="1:1" ht="13.2">
      <c r="A8740" s="20"/>
    </row>
    <row r="8741" spans="1:1" ht="13.2">
      <c r="A8741" s="20"/>
    </row>
    <row r="8742" spans="1:1" ht="13.2">
      <c r="A8742" s="20"/>
    </row>
    <row r="8743" spans="1:1" ht="13.2">
      <c r="A8743" s="20"/>
    </row>
    <row r="8744" spans="1:1" ht="13.2">
      <c r="A8744" s="20"/>
    </row>
    <row r="8745" spans="1:1" ht="13.2">
      <c r="A8745" s="20"/>
    </row>
    <row r="8746" spans="1:1" ht="13.2">
      <c r="A8746" s="20"/>
    </row>
    <row r="8747" spans="1:1" ht="13.2">
      <c r="A8747" s="20"/>
    </row>
    <row r="8748" spans="1:1" ht="13.2">
      <c r="A8748" s="20"/>
    </row>
    <row r="8749" spans="1:1" ht="13.2">
      <c r="A8749" s="20"/>
    </row>
    <row r="8750" spans="1:1" ht="13.2">
      <c r="A8750" s="20"/>
    </row>
    <row r="8751" spans="1:1" ht="13.2">
      <c r="A8751" s="20"/>
    </row>
    <row r="8752" spans="1:1" ht="13.2">
      <c r="A8752" s="20"/>
    </row>
    <row r="8753" spans="1:1" ht="13.2">
      <c r="A8753" s="20"/>
    </row>
    <row r="8754" spans="1:1" ht="13.2">
      <c r="A8754" s="20"/>
    </row>
    <row r="8755" spans="1:1" ht="13.2">
      <c r="A8755" s="20"/>
    </row>
    <row r="8756" spans="1:1" ht="13.2">
      <c r="A8756" s="20"/>
    </row>
    <row r="8757" spans="1:1" ht="13.2">
      <c r="A8757" s="20"/>
    </row>
    <row r="8758" spans="1:1" ht="13.2">
      <c r="A8758" s="20"/>
    </row>
    <row r="8759" spans="1:1" ht="13.2">
      <c r="A8759" s="20"/>
    </row>
    <row r="8760" spans="1:1" ht="13.2">
      <c r="A8760" s="20"/>
    </row>
    <row r="8761" spans="1:1" ht="13.2">
      <c r="A8761" s="20"/>
    </row>
    <row r="8762" spans="1:1" ht="13.2">
      <c r="A8762" s="20"/>
    </row>
    <row r="8763" spans="1:1" ht="13.2">
      <c r="A8763" s="20"/>
    </row>
    <row r="8764" spans="1:1" ht="13.2">
      <c r="A8764" s="20"/>
    </row>
    <row r="8765" spans="1:1" ht="13.2">
      <c r="A8765" s="20"/>
    </row>
    <row r="8766" spans="1:1" ht="13.2">
      <c r="A8766" s="20"/>
    </row>
    <row r="8767" spans="1:1" ht="13.2">
      <c r="A8767" s="20"/>
    </row>
    <row r="8768" spans="1:1" ht="13.2">
      <c r="A8768" s="20"/>
    </row>
    <row r="8769" spans="1:1" ht="13.2">
      <c r="A8769" s="20"/>
    </row>
    <row r="8770" spans="1:1" ht="13.2">
      <c r="A8770" s="20"/>
    </row>
    <row r="8771" spans="1:1" ht="13.2">
      <c r="A8771" s="20"/>
    </row>
    <row r="8772" spans="1:1" ht="13.2">
      <c r="A8772" s="20"/>
    </row>
    <row r="8773" spans="1:1" ht="13.2">
      <c r="A8773" s="20"/>
    </row>
    <row r="8774" spans="1:1" ht="13.2">
      <c r="A8774" s="20"/>
    </row>
    <row r="8775" spans="1:1" ht="13.2">
      <c r="A8775" s="20"/>
    </row>
    <row r="8776" spans="1:1" ht="13.2">
      <c r="A8776" s="20"/>
    </row>
    <row r="8777" spans="1:1" ht="13.2">
      <c r="A8777" s="20"/>
    </row>
    <row r="8778" spans="1:1" ht="13.2">
      <c r="A8778" s="20"/>
    </row>
    <row r="8779" spans="1:1" ht="13.2">
      <c r="A8779" s="20"/>
    </row>
    <row r="8780" spans="1:1" ht="13.2">
      <c r="A8780" s="20"/>
    </row>
    <row r="8781" spans="1:1" ht="13.2">
      <c r="A8781" s="20"/>
    </row>
    <row r="8782" spans="1:1" ht="13.2">
      <c r="A8782" s="20"/>
    </row>
    <row r="8783" spans="1:1" ht="13.2">
      <c r="A8783" s="20"/>
    </row>
    <row r="8784" spans="1:1" ht="13.2">
      <c r="A8784" s="20"/>
    </row>
    <row r="8785" spans="1:1" ht="13.2">
      <c r="A8785" s="20"/>
    </row>
    <row r="8786" spans="1:1" ht="13.2">
      <c r="A8786" s="20"/>
    </row>
    <row r="8787" spans="1:1" ht="13.2">
      <c r="A8787" s="20"/>
    </row>
    <row r="8788" spans="1:1" ht="13.2">
      <c r="A8788" s="20"/>
    </row>
    <row r="8789" spans="1:1" ht="13.2">
      <c r="A8789" s="20"/>
    </row>
    <row r="8790" spans="1:1" ht="13.2">
      <c r="A8790" s="20"/>
    </row>
    <row r="8791" spans="1:1" ht="13.2">
      <c r="A8791" s="20"/>
    </row>
    <row r="8792" spans="1:1" ht="13.2">
      <c r="A8792" s="20"/>
    </row>
    <row r="8793" spans="1:1" ht="13.2">
      <c r="A8793" s="20"/>
    </row>
    <row r="8794" spans="1:1" ht="13.2">
      <c r="A8794" s="20"/>
    </row>
    <row r="8795" spans="1:1" ht="13.2">
      <c r="A8795" s="20"/>
    </row>
    <row r="8796" spans="1:1" ht="13.2">
      <c r="A8796" s="20"/>
    </row>
    <row r="8797" spans="1:1" ht="13.2">
      <c r="A8797" s="20"/>
    </row>
    <row r="8798" spans="1:1" ht="13.2">
      <c r="A8798" s="20"/>
    </row>
    <row r="8799" spans="1:1" ht="13.2">
      <c r="A8799" s="20"/>
    </row>
    <row r="8800" spans="1:1" ht="13.2">
      <c r="A8800" s="20"/>
    </row>
    <row r="8801" spans="1:1" ht="13.2">
      <c r="A8801" s="20"/>
    </row>
    <row r="8802" spans="1:1" ht="13.2">
      <c r="A8802" s="20"/>
    </row>
    <row r="8803" spans="1:1" ht="13.2">
      <c r="A8803" s="20"/>
    </row>
    <row r="8804" spans="1:1" ht="13.2">
      <c r="A8804" s="20"/>
    </row>
    <row r="8805" spans="1:1" ht="13.2">
      <c r="A8805" s="20"/>
    </row>
    <row r="8806" spans="1:1" ht="13.2">
      <c r="A8806" s="20"/>
    </row>
    <row r="8807" spans="1:1" ht="13.2">
      <c r="A8807" s="20"/>
    </row>
    <row r="8808" spans="1:1" ht="13.2">
      <c r="A8808" s="20"/>
    </row>
    <row r="8809" spans="1:1" ht="13.2">
      <c r="A8809" s="20"/>
    </row>
    <row r="8810" spans="1:1" ht="13.2">
      <c r="A8810" s="20"/>
    </row>
    <row r="8811" spans="1:1" ht="13.2">
      <c r="A8811" s="20"/>
    </row>
    <row r="8812" spans="1:1" ht="13.2">
      <c r="A8812" s="20"/>
    </row>
    <row r="8813" spans="1:1" ht="13.2">
      <c r="A8813" s="20"/>
    </row>
    <row r="8814" spans="1:1" ht="13.2">
      <c r="A8814" s="20"/>
    </row>
    <row r="8815" spans="1:1" ht="13.2">
      <c r="A8815" s="20"/>
    </row>
    <row r="8816" spans="1:1" ht="13.2">
      <c r="A8816" s="20"/>
    </row>
    <row r="8817" spans="1:1" ht="13.2">
      <c r="A8817" s="20"/>
    </row>
    <row r="8818" spans="1:1" ht="13.2">
      <c r="A8818" s="20"/>
    </row>
    <row r="8819" spans="1:1" ht="13.2">
      <c r="A8819" s="20"/>
    </row>
    <row r="8820" spans="1:1" ht="13.2">
      <c r="A8820" s="20"/>
    </row>
    <row r="8821" spans="1:1" ht="13.2">
      <c r="A8821" s="20"/>
    </row>
    <row r="8822" spans="1:1" ht="13.2">
      <c r="A8822" s="20"/>
    </row>
    <row r="8823" spans="1:1" ht="13.2">
      <c r="A8823" s="20"/>
    </row>
    <row r="8824" spans="1:1" ht="13.2">
      <c r="A8824" s="20"/>
    </row>
    <row r="8825" spans="1:1" ht="13.2">
      <c r="A8825" s="20"/>
    </row>
    <row r="8826" spans="1:1" ht="13.2">
      <c r="A8826" s="20"/>
    </row>
    <row r="8827" spans="1:1" ht="13.2">
      <c r="A8827" s="20"/>
    </row>
    <row r="8828" spans="1:1" ht="13.2">
      <c r="A8828" s="20"/>
    </row>
    <row r="8829" spans="1:1" ht="13.2">
      <c r="A8829" s="20"/>
    </row>
    <row r="8830" spans="1:1" ht="13.2">
      <c r="A8830" s="20"/>
    </row>
    <row r="8831" spans="1:1" ht="13.2">
      <c r="A8831" s="20"/>
    </row>
    <row r="8832" spans="1:1" ht="13.2">
      <c r="A8832" s="20"/>
    </row>
    <row r="8833" spans="1:1" ht="13.2">
      <c r="A8833" s="20"/>
    </row>
    <row r="8834" spans="1:1" ht="13.2">
      <c r="A8834" s="20"/>
    </row>
    <row r="8835" spans="1:1" ht="13.2">
      <c r="A8835" s="20"/>
    </row>
    <row r="8836" spans="1:1" ht="13.2">
      <c r="A8836" s="20"/>
    </row>
    <row r="8837" spans="1:1" ht="13.2">
      <c r="A8837" s="20"/>
    </row>
    <row r="8838" spans="1:1" ht="13.2">
      <c r="A8838" s="20"/>
    </row>
    <row r="8839" spans="1:1" ht="13.2">
      <c r="A8839" s="20"/>
    </row>
    <row r="8840" spans="1:1" ht="13.2">
      <c r="A8840" s="20"/>
    </row>
    <row r="8841" spans="1:1" ht="13.2">
      <c r="A8841" s="20"/>
    </row>
    <row r="8842" spans="1:1" ht="13.2">
      <c r="A8842" s="20"/>
    </row>
    <row r="8843" spans="1:1" ht="13.2">
      <c r="A8843" s="20"/>
    </row>
    <row r="8844" spans="1:1" ht="13.2">
      <c r="A8844" s="20"/>
    </row>
    <row r="8845" spans="1:1" ht="13.2">
      <c r="A8845" s="20"/>
    </row>
    <row r="8846" spans="1:1" ht="13.2">
      <c r="A8846" s="20"/>
    </row>
    <row r="8847" spans="1:1" ht="13.2">
      <c r="A8847" s="20"/>
    </row>
    <row r="8848" spans="1:1" ht="13.2">
      <c r="A8848" s="20"/>
    </row>
    <row r="8849" spans="1:1" ht="13.2">
      <c r="A8849" s="20"/>
    </row>
    <row r="8850" spans="1:1" ht="13.2">
      <c r="A8850" s="20"/>
    </row>
    <row r="8851" spans="1:1" ht="13.2">
      <c r="A8851" s="20"/>
    </row>
    <row r="8852" spans="1:1" ht="13.2">
      <c r="A8852" s="20"/>
    </row>
    <row r="8853" spans="1:1" ht="13.2">
      <c r="A8853" s="20"/>
    </row>
    <row r="8854" spans="1:1" ht="13.2">
      <c r="A8854" s="20"/>
    </row>
    <row r="8855" spans="1:1" ht="13.2">
      <c r="A8855" s="20"/>
    </row>
    <row r="8856" spans="1:1" ht="13.2">
      <c r="A8856" s="20"/>
    </row>
    <row r="8857" spans="1:1" ht="13.2">
      <c r="A8857" s="20"/>
    </row>
    <row r="8858" spans="1:1" ht="13.2">
      <c r="A8858" s="20"/>
    </row>
    <row r="8859" spans="1:1" ht="13.2">
      <c r="A8859" s="20"/>
    </row>
    <row r="8860" spans="1:1" ht="13.2">
      <c r="A8860" s="20"/>
    </row>
    <row r="8861" spans="1:1" ht="13.2">
      <c r="A8861" s="20"/>
    </row>
    <row r="8862" spans="1:1" ht="13.2">
      <c r="A8862" s="20"/>
    </row>
    <row r="8863" spans="1:1" ht="13.2">
      <c r="A8863" s="20"/>
    </row>
    <row r="8864" spans="1:1" ht="13.2">
      <c r="A8864" s="20"/>
    </row>
    <row r="8865" spans="1:1" ht="13.2">
      <c r="A8865" s="20"/>
    </row>
    <row r="8866" spans="1:1" ht="13.2">
      <c r="A8866" s="20"/>
    </row>
    <row r="8867" spans="1:1" ht="13.2">
      <c r="A8867" s="20"/>
    </row>
    <row r="8868" spans="1:1" ht="13.2">
      <c r="A8868" s="20"/>
    </row>
    <row r="8869" spans="1:1" ht="13.2">
      <c r="A8869" s="20"/>
    </row>
    <row r="8870" spans="1:1" ht="13.2">
      <c r="A8870" s="20"/>
    </row>
    <row r="8871" spans="1:1" ht="13.2">
      <c r="A8871" s="20"/>
    </row>
    <row r="8872" spans="1:1" ht="13.2">
      <c r="A8872" s="20"/>
    </row>
    <row r="8873" spans="1:1" ht="13.2">
      <c r="A8873" s="20"/>
    </row>
    <row r="8874" spans="1:1" ht="13.2">
      <c r="A8874" s="20"/>
    </row>
    <row r="8875" spans="1:1" ht="13.2">
      <c r="A8875" s="20"/>
    </row>
    <row r="8876" spans="1:1" ht="13.2">
      <c r="A8876" s="20"/>
    </row>
    <row r="8877" spans="1:1" ht="13.2">
      <c r="A8877" s="20"/>
    </row>
    <row r="8878" spans="1:1" ht="13.2">
      <c r="A8878" s="20"/>
    </row>
    <row r="8879" spans="1:1" ht="13.2">
      <c r="A8879" s="20"/>
    </row>
    <row r="8880" spans="1:1" ht="13.2">
      <c r="A8880" s="20"/>
    </row>
    <row r="8881" spans="1:1" ht="13.2">
      <c r="A8881" s="20"/>
    </row>
    <row r="8882" spans="1:1" ht="13.2">
      <c r="A8882" s="20"/>
    </row>
    <row r="8883" spans="1:1" ht="13.2">
      <c r="A8883" s="20"/>
    </row>
    <row r="8884" spans="1:1" ht="13.2">
      <c r="A8884" s="20"/>
    </row>
    <row r="8885" spans="1:1" ht="13.2">
      <c r="A8885" s="20"/>
    </row>
    <row r="8886" spans="1:1" ht="13.2">
      <c r="A8886" s="20"/>
    </row>
    <row r="8887" spans="1:1" ht="13.2">
      <c r="A8887" s="20"/>
    </row>
    <row r="8888" spans="1:1" ht="13.2">
      <c r="A8888" s="20"/>
    </row>
    <row r="8889" spans="1:1" ht="13.2">
      <c r="A8889" s="20"/>
    </row>
    <row r="8890" spans="1:1" ht="13.2">
      <c r="A8890" s="20"/>
    </row>
    <row r="8891" spans="1:1" ht="13.2">
      <c r="A8891" s="20"/>
    </row>
    <row r="8892" spans="1:1" ht="13.2">
      <c r="A8892" s="20"/>
    </row>
    <row r="8893" spans="1:1" ht="13.2">
      <c r="A8893" s="20"/>
    </row>
    <row r="8894" spans="1:1" ht="13.2">
      <c r="A8894" s="20"/>
    </row>
    <row r="8895" spans="1:1" ht="13.2">
      <c r="A8895" s="20"/>
    </row>
    <row r="8896" spans="1:1" ht="13.2">
      <c r="A8896" s="20"/>
    </row>
    <row r="8897" spans="1:1" ht="13.2">
      <c r="A8897" s="20"/>
    </row>
    <row r="8898" spans="1:1" ht="13.2">
      <c r="A8898" s="20"/>
    </row>
    <row r="8899" spans="1:1" ht="13.2">
      <c r="A8899" s="20"/>
    </row>
    <row r="8900" spans="1:1" ht="13.2">
      <c r="A8900" s="20"/>
    </row>
    <row r="8901" spans="1:1" ht="13.2">
      <c r="A8901" s="20"/>
    </row>
    <row r="8902" spans="1:1" ht="13.2">
      <c r="A8902" s="20"/>
    </row>
    <row r="8903" spans="1:1" ht="13.2">
      <c r="A8903" s="20"/>
    </row>
    <row r="8904" spans="1:1" ht="13.2">
      <c r="A8904" s="20"/>
    </row>
    <row r="8905" spans="1:1" ht="13.2">
      <c r="A8905" s="20"/>
    </row>
    <row r="8906" spans="1:1" ht="13.2">
      <c r="A8906" s="20"/>
    </row>
    <row r="8907" spans="1:1" ht="13.2">
      <c r="A8907" s="20"/>
    </row>
    <row r="8908" spans="1:1" ht="13.2">
      <c r="A8908" s="20"/>
    </row>
    <row r="8909" spans="1:1" ht="13.2">
      <c r="A8909" s="20"/>
    </row>
    <row r="8910" spans="1:1" ht="13.2">
      <c r="A8910" s="20"/>
    </row>
    <row r="8911" spans="1:1" ht="13.2">
      <c r="A8911" s="20"/>
    </row>
    <row r="8912" spans="1:1" ht="13.2">
      <c r="A8912" s="20"/>
    </row>
    <row r="8913" spans="1:1" ht="13.2">
      <c r="A8913" s="20"/>
    </row>
    <row r="8914" spans="1:1" ht="13.2">
      <c r="A8914" s="20"/>
    </row>
    <row r="8915" spans="1:1" ht="13.2">
      <c r="A8915" s="20"/>
    </row>
    <row r="8916" spans="1:1" ht="13.2">
      <c r="A8916" s="20"/>
    </row>
    <row r="8917" spans="1:1" ht="13.2">
      <c r="A8917" s="20"/>
    </row>
    <row r="8918" spans="1:1" ht="13.2">
      <c r="A8918" s="20"/>
    </row>
    <row r="8919" spans="1:1" ht="13.2">
      <c r="A8919" s="20"/>
    </row>
    <row r="8920" spans="1:1" ht="13.2">
      <c r="A8920" s="20"/>
    </row>
    <row r="8921" spans="1:1" ht="13.2">
      <c r="A8921" s="20"/>
    </row>
    <row r="8922" spans="1:1" ht="13.2">
      <c r="A8922" s="20"/>
    </row>
    <row r="8923" spans="1:1" ht="13.2">
      <c r="A8923" s="20"/>
    </row>
    <row r="8924" spans="1:1" ht="13.2">
      <c r="A8924" s="20"/>
    </row>
    <row r="8925" spans="1:1" ht="13.2">
      <c r="A8925" s="20"/>
    </row>
    <row r="8926" spans="1:1" ht="13.2">
      <c r="A8926" s="20"/>
    </row>
    <row r="8927" spans="1:1" ht="13.2">
      <c r="A8927" s="20"/>
    </row>
    <row r="8928" spans="1:1" ht="13.2">
      <c r="A8928" s="20"/>
    </row>
    <row r="8929" spans="1:1" ht="13.2">
      <c r="A8929" s="20"/>
    </row>
    <row r="8930" spans="1:1" ht="13.2">
      <c r="A8930" s="20"/>
    </row>
    <row r="8931" spans="1:1" ht="13.2">
      <c r="A8931" s="20"/>
    </row>
    <row r="8932" spans="1:1" ht="13.2">
      <c r="A8932" s="20"/>
    </row>
    <row r="8933" spans="1:1" ht="13.2">
      <c r="A8933" s="20"/>
    </row>
    <row r="8934" spans="1:1" ht="13.2">
      <c r="A8934" s="20"/>
    </row>
    <row r="8935" spans="1:1" ht="13.2">
      <c r="A8935" s="20"/>
    </row>
    <row r="8936" spans="1:1" ht="13.2">
      <c r="A8936" s="20"/>
    </row>
    <row r="8937" spans="1:1" ht="13.2">
      <c r="A8937" s="20"/>
    </row>
    <row r="8938" spans="1:1" ht="13.2">
      <c r="A8938" s="20"/>
    </row>
    <row r="8939" spans="1:1" ht="13.2">
      <c r="A8939" s="20"/>
    </row>
    <row r="8940" spans="1:1" ht="13.2">
      <c r="A8940" s="20"/>
    </row>
    <row r="8941" spans="1:1" ht="13.2">
      <c r="A8941" s="20"/>
    </row>
    <row r="8942" spans="1:1" ht="13.2">
      <c r="A8942" s="20"/>
    </row>
    <row r="8943" spans="1:1" ht="13.2">
      <c r="A8943" s="20"/>
    </row>
    <row r="8944" spans="1:1" ht="13.2">
      <c r="A8944" s="20"/>
    </row>
    <row r="8945" spans="1:1" ht="13.2">
      <c r="A8945" s="20"/>
    </row>
    <row r="8946" spans="1:1" ht="13.2">
      <c r="A8946" s="20"/>
    </row>
    <row r="8947" spans="1:1" ht="13.2">
      <c r="A8947" s="20"/>
    </row>
    <row r="8948" spans="1:1" ht="13.2">
      <c r="A8948" s="20"/>
    </row>
    <row r="8949" spans="1:1" ht="13.2">
      <c r="A8949" s="20"/>
    </row>
    <row r="8950" spans="1:1" ht="13.2">
      <c r="A8950" s="20"/>
    </row>
    <row r="8951" spans="1:1" ht="13.2">
      <c r="A8951" s="20"/>
    </row>
    <row r="8952" spans="1:1" ht="13.2">
      <c r="A8952" s="20"/>
    </row>
    <row r="8953" spans="1:1" ht="13.2">
      <c r="A8953" s="20"/>
    </row>
    <row r="8954" spans="1:1" ht="13.2">
      <c r="A8954" s="20"/>
    </row>
    <row r="8955" spans="1:1" ht="13.2">
      <c r="A8955" s="20"/>
    </row>
    <row r="8956" spans="1:1" ht="13.2">
      <c r="A8956" s="20"/>
    </row>
    <row r="8957" spans="1:1" ht="13.2">
      <c r="A8957" s="20"/>
    </row>
    <row r="8958" spans="1:1" ht="13.2">
      <c r="A8958" s="20"/>
    </row>
    <row r="8959" spans="1:1" ht="13.2">
      <c r="A8959" s="20"/>
    </row>
    <row r="8960" spans="1:1" ht="13.2">
      <c r="A8960" s="20"/>
    </row>
    <row r="8961" spans="1:1" ht="13.2">
      <c r="A8961" s="20"/>
    </row>
    <row r="8962" spans="1:1" ht="13.2">
      <c r="A8962" s="20"/>
    </row>
    <row r="8963" spans="1:1" ht="13.2">
      <c r="A8963" s="20"/>
    </row>
    <row r="8964" spans="1:1" ht="13.2">
      <c r="A8964" s="20"/>
    </row>
    <row r="8965" spans="1:1" ht="13.2">
      <c r="A8965" s="20"/>
    </row>
    <row r="8966" spans="1:1" ht="13.2">
      <c r="A8966" s="20"/>
    </row>
    <row r="8967" spans="1:1" ht="13.2">
      <c r="A8967" s="20"/>
    </row>
    <row r="8968" spans="1:1" ht="13.2">
      <c r="A8968" s="20"/>
    </row>
    <row r="8969" spans="1:1" ht="13.2">
      <c r="A8969" s="20"/>
    </row>
    <row r="8970" spans="1:1" ht="13.2">
      <c r="A8970" s="20"/>
    </row>
    <row r="8971" spans="1:1" ht="13.2">
      <c r="A8971" s="20"/>
    </row>
    <row r="8972" spans="1:1" ht="13.2">
      <c r="A8972" s="20"/>
    </row>
    <row r="8973" spans="1:1" ht="13.2">
      <c r="A8973" s="20"/>
    </row>
    <row r="8974" spans="1:1" ht="13.2">
      <c r="A8974" s="20"/>
    </row>
    <row r="8975" spans="1:1" ht="13.2">
      <c r="A8975" s="20"/>
    </row>
    <row r="8976" spans="1:1" ht="13.2">
      <c r="A8976" s="20"/>
    </row>
    <row r="8977" spans="1:1" ht="13.2">
      <c r="A8977" s="20"/>
    </row>
    <row r="8978" spans="1:1" ht="13.2">
      <c r="A8978" s="20"/>
    </row>
    <row r="8979" spans="1:1" ht="13.2">
      <c r="A8979" s="20"/>
    </row>
    <row r="8980" spans="1:1" ht="13.2">
      <c r="A8980" s="20"/>
    </row>
    <row r="8981" spans="1:1" ht="13.2">
      <c r="A8981" s="20"/>
    </row>
    <row r="8982" spans="1:1" ht="13.2">
      <c r="A8982" s="20"/>
    </row>
    <row r="8983" spans="1:1" ht="13.2">
      <c r="A8983" s="20"/>
    </row>
    <row r="8984" spans="1:1" ht="13.2">
      <c r="A8984" s="20"/>
    </row>
    <row r="8985" spans="1:1" ht="13.2">
      <c r="A8985" s="20"/>
    </row>
    <row r="8986" spans="1:1" ht="13.2">
      <c r="A8986" s="20"/>
    </row>
    <row r="8987" spans="1:1" ht="13.2">
      <c r="A8987" s="20"/>
    </row>
    <row r="8988" spans="1:1" ht="13.2">
      <c r="A8988" s="20"/>
    </row>
    <row r="8989" spans="1:1" ht="13.2">
      <c r="A8989" s="20"/>
    </row>
    <row r="8990" spans="1:1" ht="13.2">
      <c r="A8990" s="20"/>
    </row>
    <row r="8991" spans="1:1" ht="13.2">
      <c r="A8991" s="20"/>
    </row>
    <row r="8992" spans="1:1" ht="13.2">
      <c r="A8992" s="20"/>
    </row>
    <row r="8993" spans="1:1" ht="13.2">
      <c r="A8993" s="20"/>
    </row>
    <row r="8994" spans="1:1" ht="13.2">
      <c r="A8994" s="20"/>
    </row>
    <row r="8995" spans="1:1" ht="13.2">
      <c r="A8995" s="20"/>
    </row>
    <row r="8996" spans="1:1" ht="13.2">
      <c r="A8996" s="20"/>
    </row>
    <row r="8997" spans="1:1" ht="13.2">
      <c r="A8997" s="20"/>
    </row>
    <row r="8998" spans="1:1" ht="13.2">
      <c r="A8998" s="20"/>
    </row>
    <row r="8999" spans="1:1" ht="13.2">
      <c r="A8999" s="20"/>
    </row>
    <row r="9000" spans="1:1" ht="13.2">
      <c r="A9000" s="20"/>
    </row>
    <row r="9001" spans="1:1" ht="13.2">
      <c r="A9001" s="20"/>
    </row>
    <row r="9002" spans="1:1" ht="13.2">
      <c r="A9002" s="20"/>
    </row>
    <row r="9003" spans="1:1" ht="13.2">
      <c r="A9003" s="20"/>
    </row>
    <row r="9004" spans="1:1" ht="13.2">
      <c r="A9004" s="20"/>
    </row>
    <row r="9005" spans="1:1" ht="13.2">
      <c r="A9005" s="20"/>
    </row>
    <row r="9006" spans="1:1" ht="13.2">
      <c r="A9006" s="20"/>
    </row>
    <row r="9007" spans="1:1" ht="13.2">
      <c r="A9007" s="20"/>
    </row>
    <row r="9008" spans="1:1" ht="13.2">
      <c r="A9008" s="20"/>
    </row>
    <row r="9009" spans="1:1" ht="13.2">
      <c r="A9009" s="20"/>
    </row>
    <row r="9010" spans="1:1" ht="13.2">
      <c r="A9010" s="20"/>
    </row>
    <row r="9011" spans="1:1" ht="13.2">
      <c r="A9011" s="20"/>
    </row>
    <row r="9012" spans="1:1" ht="13.2">
      <c r="A9012" s="20"/>
    </row>
    <row r="9013" spans="1:1" ht="13.2">
      <c r="A9013" s="20"/>
    </row>
    <row r="9014" spans="1:1" ht="13.2">
      <c r="A9014" s="20"/>
    </row>
    <row r="9015" spans="1:1" ht="13.2">
      <c r="A9015" s="20"/>
    </row>
    <row r="9016" spans="1:1" ht="13.2">
      <c r="A9016" s="20"/>
    </row>
    <row r="9017" spans="1:1" ht="13.2">
      <c r="A9017" s="20"/>
    </row>
    <row r="9018" spans="1:1" ht="13.2">
      <c r="A9018" s="20"/>
    </row>
    <row r="9019" spans="1:1" ht="13.2">
      <c r="A9019" s="20"/>
    </row>
    <row r="9020" spans="1:1" ht="13.2">
      <c r="A9020" s="20"/>
    </row>
    <row r="9021" spans="1:1" ht="13.2">
      <c r="A9021" s="20"/>
    </row>
    <row r="9022" spans="1:1" ht="13.2">
      <c r="A9022" s="20"/>
    </row>
    <row r="9023" spans="1:1" ht="13.2">
      <c r="A9023" s="20"/>
    </row>
    <row r="9024" spans="1:1" ht="13.2">
      <c r="A9024" s="20"/>
    </row>
    <row r="9025" spans="1:1" ht="13.2">
      <c r="A9025" s="20"/>
    </row>
    <row r="9026" spans="1:1" ht="13.2">
      <c r="A9026" s="20"/>
    </row>
    <row r="9027" spans="1:1" ht="13.2">
      <c r="A9027" s="20"/>
    </row>
    <row r="9028" spans="1:1" ht="13.2">
      <c r="A9028" s="20"/>
    </row>
    <row r="9029" spans="1:1" ht="13.2">
      <c r="A9029" s="20"/>
    </row>
    <row r="9030" spans="1:1" ht="13.2">
      <c r="A9030" s="20"/>
    </row>
    <row r="9031" spans="1:1" ht="13.2">
      <c r="A9031" s="20"/>
    </row>
    <row r="9032" spans="1:1" ht="13.2">
      <c r="A9032" s="20"/>
    </row>
    <row r="9033" spans="1:1" ht="13.2">
      <c r="A9033" s="20"/>
    </row>
    <row r="9034" spans="1:1" ht="13.2">
      <c r="A9034" s="20"/>
    </row>
    <row r="9035" spans="1:1" ht="13.2">
      <c r="A9035" s="20"/>
    </row>
    <row r="9036" spans="1:1" ht="13.2">
      <c r="A9036" s="20"/>
    </row>
    <row r="9037" spans="1:1" ht="13.2">
      <c r="A9037" s="20"/>
    </row>
    <row r="9038" spans="1:1" ht="13.2">
      <c r="A9038" s="20"/>
    </row>
    <row r="9039" spans="1:1" ht="13.2">
      <c r="A9039" s="20"/>
    </row>
    <row r="9040" spans="1:1" ht="13.2">
      <c r="A9040" s="20"/>
    </row>
    <row r="9041" spans="1:1" ht="13.2">
      <c r="A9041" s="20"/>
    </row>
    <row r="9042" spans="1:1" ht="13.2">
      <c r="A9042" s="20"/>
    </row>
    <row r="9043" spans="1:1" ht="13.2">
      <c r="A9043" s="20"/>
    </row>
    <row r="9044" spans="1:1" ht="13.2">
      <c r="A9044" s="20"/>
    </row>
    <row r="9045" spans="1:1" ht="13.2">
      <c r="A9045" s="20"/>
    </row>
    <row r="9046" spans="1:1" ht="13.2">
      <c r="A9046" s="20"/>
    </row>
    <row r="9047" spans="1:1" ht="13.2">
      <c r="A9047" s="20"/>
    </row>
    <row r="9048" spans="1:1" ht="13.2">
      <c r="A9048" s="20"/>
    </row>
    <row r="9049" spans="1:1" ht="13.2">
      <c r="A9049" s="20"/>
    </row>
    <row r="9050" spans="1:1" ht="13.2">
      <c r="A9050" s="20"/>
    </row>
    <row r="9051" spans="1:1" ht="13.2">
      <c r="A9051" s="20"/>
    </row>
    <row r="9052" spans="1:1" ht="13.2">
      <c r="A9052" s="20"/>
    </row>
    <row r="9053" spans="1:1" ht="13.2">
      <c r="A9053" s="20"/>
    </row>
    <row r="9054" spans="1:1" ht="13.2">
      <c r="A9054" s="20"/>
    </row>
    <row r="9055" spans="1:1" ht="13.2">
      <c r="A9055" s="20"/>
    </row>
    <row r="9056" spans="1:1" ht="13.2">
      <c r="A9056" s="20"/>
    </row>
    <row r="9057" spans="1:1" ht="13.2">
      <c r="A9057" s="20"/>
    </row>
    <row r="9058" spans="1:1" ht="13.2">
      <c r="A9058" s="20"/>
    </row>
    <row r="9059" spans="1:1" ht="13.2">
      <c r="A9059" s="20"/>
    </row>
    <row r="9060" spans="1:1" ht="13.2">
      <c r="A9060" s="20"/>
    </row>
    <row r="9061" spans="1:1" ht="13.2">
      <c r="A9061" s="20"/>
    </row>
    <row r="9062" spans="1:1" ht="13.2">
      <c r="A9062" s="20"/>
    </row>
    <row r="9063" spans="1:1" ht="13.2">
      <c r="A9063" s="20"/>
    </row>
    <row r="9064" spans="1:1" ht="13.2">
      <c r="A9064" s="20"/>
    </row>
    <row r="9065" spans="1:1" ht="13.2">
      <c r="A9065" s="20"/>
    </row>
    <row r="9066" spans="1:1" ht="13.2">
      <c r="A9066" s="20"/>
    </row>
    <row r="9067" spans="1:1" ht="13.2">
      <c r="A9067" s="20"/>
    </row>
    <row r="9068" spans="1:1" ht="13.2">
      <c r="A9068" s="20"/>
    </row>
    <row r="9069" spans="1:1" ht="13.2">
      <c r="A9069" s="20"/>
    </row>
    <row r="9070" spans="1:1" ht="13.2">
      <c r="A9070" s="20"/>
    </row>
    <row r="9071" spans="1:1" ht="13.2">
      <c r="A9071" s="20"/>
    </row>
    <row r="9072" spans="1:1" ht="13.2">
      <c r="A9072" s="20"/>
    </row>
    <row r="9073" spans="1:1" ht="13.2">
      <c r="A9073" s="20"/>
    </row>
    <row r="9074" spans="1:1" ht="13.2">
      <c r="A9074" s="20"/>
    </row>
    <row r="9075" spans="1:1" ht="13.2">
      <c r="A9075" s="20"/>
    </row>
    <row r="9076" spans="1:1" ht="13.2">
      <c r="A9076" s="20"/>
    </row>
    <row r="9077" spans="1:1" ht="13.2">
      <c r="A9077" s="20"/>
    </row>
    <row r="9078" spans="1:1" ht="13.2">
      <c r="A9078" s="20"/>
    </row>
    <row r="9079" spans="1:1" ht="13.2">
      <c r="A9079" s="20"/>
    </row>
    <row r="9080" spans="1:1" ht="13.2">
      <c r="A9080" s="20"/>
    </row>
    <row r="9081" spans="1:1" ht="13.2">
      <c r="A9081" s="20"/>
    </row>
    <row r="9082" spans="1:1" ht="13.2">
      <c r="A9082" s="20"/>
    </row>
    <row r="9083" spans="1:1" ht="13.2">
      <c r="A9083" s="20"/>
    </row>
    <row r="9084" spans="1:1" ht="13.2">
      <c r="A9084" s="20"/>
    </row>
    <row r="9085" spans="1:1" ht="13.2">
      <c r="A9085" s="20"/>
    </row>
    <row r="9086" spans="1:1" ht="13.2">
      <c r="A9086" s="20"/>
    </row>
    <row r="9087" spans="1:1" ht="13.2">
      <c r="A9087" s="20"/>
    </row>
    <row r="9088" spans="1:1" ht="13.2">
      <c r="A9088" s="20"/>
    </row>
    <row r="9089" spans="1:1" ht="13.2">
      <c r="A9089" s="20"/>
    </row>
    <row r="9090" spans="1:1" ht="13.2">
      <c r="A9090" s="20"/>
    </row>
    <row r="9091" spans="1:1" ht="13.2">
      <c r="A9091" s="20"/>
    </row>
    <row r="9092" spans="1:1" ht="13.2">
      <c r="A9092" s="20"/>
    </row>
    <row r="9093" spans="1:1" ht="13.2">
      <c r="A9093" s="20"/>
    </row>
    <row r="9094" spans="1:1" ht="13.2">
      <c r="A9094" s="20"/>
    </row>
    <row r="9095" spans="1:1" ht="13.2">
      <c r="A9095" s="20"/>
    </row>
    <row r="9096" spans="1:1" ht="13.2">
      <c r="A9096" s="20"/>
    </row>
    <row r="9097" spans="1:1" ht="13.2">
      <c r="A9097" s="20"/>
    </row>
    <row r="9098" spans="1:1" ht="13.2">
      <c r="A9098" s="20"/>
    </row>
    <row r="9099" spans="1:1" ht="13.2">
      <c r="A9099" s="20"/>
    </row>
    <row r="9100" spans="1:1" ht="13.2">
      <c r="A9100" s="20"/>
    </row>
    <row r="9101" spans="1:1" ht="13.2">
      <c r="A9101" s="20"/>
    </row>
    <row r="9102" spans="1:1" ht="13.2">
      <c r="A9102" s="20"/>
    </row>
    <row r="9103" spans="1:1" ht="13.2">
      <c r="A9103" s="20"/>
    </row>
    <row r="9104" spans="1:1" ht="13.2">
      <c r="A9104" s="20"/>
    </row>
    <row r="9105" spans="1:1" ht="13.2">
      <c r="A9105" s="20"/>
    </row>
    <row r="9106" spans="1:1" ht="13.2">
      <c r="A9106" s="20"/>
    </row>
    <row r="9107" spans="1:1" ht="13.2">
      <c r="A9107" s="20"/>
    </row>
    <row r="9108" spans="1:1" ht="13.2">
      <c r="A9108" s="20"/>
    </row>
    <row r="9109" spans="1:1" ht="13.2">
      <c r="A9109" s="20"/>
    </row>
    <row r="9110" spans="1:1" ht="13.2">
      <c r="A9110" s="20"/>
    </row>
    <row r="9111" spans="1:1" ht="13.2">
      <c r="A9111" s="20"/>
    </row>
    <row r="9112" spans="1:1" ht="13.2">
      <c r="A9112" s="20"/>
    </row>
    <row r="9113" spans="1:1" ht="13.2">
      <c r="A9113" s="20"/>
    </row>
    <row r="9114" spans="1:1" ht="13.2">
      <c r="A9114" s="20"/>
    </row>
    <row r="9115" spans="1:1" ht="13.2">
      <c r="A9115" s="20"/>
    </row>
    <row r="9116" spans="1:1" ht="13.2">
      <c r="A9116" s="20"/>
    </row>
    <row r="9117" spans="1:1" ht="13.2">
      <c r="A9117" s="20"/>
    </row>
    <row r="9118" spans="1:1" ht="13.2">
      <c r="A9118" s="20"/>
    </row>
    <row r="9119" spans="1:1" ht="13.2">
      <c r="A9119" s="20"/>
    </row>
    <row r="9120" spans="1:1" ht="13.2">
      <c r="A9120" s="20"/>
    </row>
    <row r="9121" spans="1:1" ht="13.2">
      <c r="A9121" s="20"/>
    </row>
    <row r="9122" spans="1:1" ht="13.2">
      <c r="A9122" s="20"/>
    </row>
    <row r="9123" spans="1:1" ht="13.2">
      <c r="A9123" s="20"/>
    </row>
    <row r="9124" spans="1:1" ht="13.2">
      <c r="A9124" s="20"/>
    </row>
    <row r="9125" spans="1:1" ht="13.2">
      <c r="A9125" s="20"/>
    </row>
    <row r="9126" spans="1:1" ht="13.2">
      <c r="A9126" s="20"/>
    </row>
    <row r="9127" spans="1:1" ht="13.2">
      <c r="A9127" s="20"/>
    </row>
    <row r="9128" spans="1:1" ht="13.2">
      <c r="A9128" s="20"/>
    </row>
    <row r="9129" spans="1:1" ht="13.2">
      <c r="A9129" s="20"/>
    </row>
    <row r="9130" spans="1:1" ht="13.2">
      <c r="A9130" s="20"/>
    </row>
    <row r="9131" spans="1:1" ht="13.2">
      <c r="A9131" s="20"/>
    </row>
    <row r="9132" spans="1:1" ht="13.2">
      <c r="A9132" s="20"/>
    </row>
    <row r="9133" spans="1:1" ht="13.2">
      <c r="A9133" s="20"/>
    </row>
    <row r="9134" spans="1:1" ht="13.2">
      <c r="A9134" s="20"/>
    </row>
    <row r="9135" spans="1:1" ht="13.2">
      <c r="A9135" s="20"/>
    </row>
    <row r="9136" spans="1:1" ht="13.2">
      <c r="A9136" s="20"/>
    </row>
    <row r="9137" spans="1:1" ht="13.2">
      <c r="A9137" s="20"/>
    </row>
    <row r="9138" spans="1:1" ht="13.2">
      <c r="A9138" s="20"/>
    </row>
    <row r="9139" spans="1:1" ht="13.2">
      <c r="A9139" s="20"/>
    </row>
    <row r="9140" spans="1:1" ht="13.2">
      <c r="A9140" s="20"/>
    </row>
    <row r="9141" spans="1:1" ht="13.2">
      <c r="A9141" s="20"/>
    </row>
    <row r="9142" spans="1:1" ht="13.2">
      <c r="A9142" s="20"/>
    </row>
    <row r="9143" spans="1:1" ht="13.2">
      <c r="A9143" s="20"/>
    </row>
    <row r="9144" spans="1:1" ht="13.2">
      <c r="A9144" s="20"/>
    </row>
    <row r="9145" spans="1:1" ht="13.2">
      <c r="A9145" s="20"/>
    </row>
    <row r="9146" spans="1:1" ht="13.2">
      <c r="A9146" s="20"/>
    </row>
    <row r="9147" spans="1:1" ht="13.2">
      <c r="A9147" s="20"/>
    </row>
    <row r="9148" spans="1:1" ht="13.2">
      <c r="A9148" s="20"/>
    </row>
    <row r="9149" spans="1:1" ht="13.2">
      <c r="A9149" s="20"/>
    </row>
    <row r="9150" spans="1:1" ht="13.2">
      <c r="A9150" s="20"/>
    </row>
    <row r="9151" spans="1:1" ht="13.2">
      <c r="A9151" s="20"/>
    </row>
    <row r="9152" spans="1:1" ht="13.2">
      <c r="A9152" s="20"/>
    </row>
    <row r="9153" spans="1:1" ht="13.2">
      <c r="A9153" s="20"/>
    </row>
    <row r="9154" spans="1:1" ht="13.2">
      <c r="A9154" s="20"/>
    </row>
    <row r="9155" spans="1:1" ht="13.2">
      <c r="A9155" s="20"/>
    </row>
    <row r="9156" spans="1:1" ht="13.2">
      <c r="A9156" s="20"/>
    </row>
    <row r="9157" spans="1:1" ht="13.2">
      <c r="A9157" s="20"/>
    </row>
    <row r="9158" spans="1:1" ht="13.2">
      <c r="A9158" s="20"/>
    </row>
    <row r="9159" spans="1:1" ht="13.2">
      <c r="A9159" s="20"/>
    </row>
    <row r="9160" spans="1:1" ht="13.2">
      <c r="A9160" s="20"/>
    </row>
    <row r="9161" spans="1:1" ht="13.2">
      <c r="A9161" s="20"/>
    </row>
    <row r="9162" spans="1:1" ht="13.2">
      <c r="A9162" s="20"/>
    </row>
    <row r="9163" spans="1:1" ht="13.2">
      <c r="A9163" s="20"/>
    </row>
    <row r="9164" spans="1:1" ht="13.2">
      <c r="A9164" s="20"/>
    </row>
    <row r="9165" spans="1:1" ht="13.2">
      <c r="A9165" s="20"/>
    </row>
    <row r="9166" spans="1:1" ht="13.2">
      <c r="A9166" s="20"/>
    </row>
    <row r="9167" spans="1:1" ht="13.2">
      <c r="A9167" s="20"/>
    </row>
    <row r="9168" spans="1:1" ht="13.2">
      <c r="A9168" s="20"/>
    </row>
    <row r="9169" spans="1:1" ht="13.2">
      <c r="A9169" s="20"/>
    </row>
    <row r="9170" spans="1:1" ht="13.2">
      <c r="A9170" s="20"/>
    </row>
    <row r="9171" spans="1:1" ht="13.2">
      <c r="A9171" s="20"/>
    </row>
    <row r="9172" spans="1:1" ht="13.2">
      <c r="A9172" s="20"/>
    </row>
    <row r="9173" spans="1:1" ht="13.2">
      <c r="A9173" s="20"/>
    </row>
    <row r="9174" spans="1:1" ht="13.2">
      <c r="A9174" s="20"/>
    </row>
    <row r="9175" spans="1:1" ht="13.2">
      <c r="A9175" s="20"/>
    </row>
    <row r="9176" spans="1:1" ht="13.2">
      <c r="A9176" s="20"/>
    </row>
    <row r="9177" spans="1:1" ht="13.2">
      <c r="A9177" s="20"/>
    </row>
    <row r="9178" spans="1:1" ht="13.2">
      <c r="A9178" s="20"/>
    </row>
    <row r="9179" spans="1:1" ht="13.2">
      <c r="A9179" s="20"/>
    </row>
    <row r="9180" spans="1:1" ht="13.2">
      <c r="A9180" s="20"/>
    </row>
    <row r="9181" spans="1:1" ht="13.2">
      <c r="A9181" s="20"/>
    </row>
    <row r="9182" spans="1:1" ht="13.2">
      <c r="A9182" s="20"/>
    </row>
    <row r="9183" spans="1:1" ht="13.2">
      <c r="A9183" s="20"/>
    </row>
    <row r="9184" spans="1:1" ht="13.2">
      <c r="A9184" s="20"/>
    </row>
    <row r="9185" spans="1:1" ht="13.2">
      <c r="A9185" s="20"/>
    </row>
    <row r="9186" spans="1:1" ht="13.2">
      <c r="A9186" s="20"/>
    </row>
    <row r="9187" spans="1:1" ht="13.2">
      <c r="A9187" s="20"/>
    </row>
    <row r="9188" spans="1:1" ht="13.2">
      <c r="A9188" s="20"/>
    </row>
    <row r="9189" spans="1:1" ht="13.2">
      <c r="A9189" s="20"/>
    </row>
    <row r="9190" spans="1:1" ht="13.2">
      <c r="A9190" s="20"/>
    </row>
    <row r="9191" spans="1:1" ht="13.2">
      <c r="A9191" s="20"/>
    </row>
    <row r="9192" spans="1:1" ht="13.2">
      <c r="A9192" s="20"/>
    </row>
    <row r="9193" spans="1:1" ht="13.2">
      <c r="A9193" s="20"/>
    </row>
    <row r="9194" spans="1:1" ht="13.2">
      <c r="A9194" s="20"/>
    </row>
    <row r="9195" spans="1:1" ht="13.2">
      <c r="A9195" s="20"/>
    </row>
    <row r="9196" spans="1:1" ht="13.2">
      <c r="A9196" s="20"/>
    </row>
    <row r="9197" spans="1:1" ht="13.2">
      <c r="A9197" s="20"/>
    </row>
    <row r="9198" spans="1:1" ht="13.2">
      <c r="A9198" s="20"/>
    </row>
    <row r="9199" spans="1:1" ht="13.2">
      <c r="A9199" s="20"/>
    </row>
    <row r="9200" spans="1:1" ht="13.2">
      <c r="A9200" s="20"/>
    </row>
    <row r="9201" spans="1:1" ht="13.2">
      <c r="A9201" s="20"/>
    </row>
    <row r="9202" spans="1:1" ht="13.2">
      <c r="A9202" s="20"/>
    </row>
    <row r="9203" spans="1:1" ht="13.2">
      <c r="A9203" s="20"/>
    </row>
    <row r="9204" spans="1:1" ht="13.2">
      <c r="A9204" s="20"/>
    </row>
    <row r="9205" spans="1:1" ht="13.2">
      <c r="A9205" s="20"/>
    </row>
    <row r="9206" spans="1:1" ht="13.2">
      <c r="A9206" s="20"/>
    </row>
    <row r="9207" spans="1:1" ht="13.2">
      <c r="A9207" s="20"/>
    </row>
    <row r="9208" spans="1:1" ht="13.2">
      <c r="A9208" s="20"/>
    </row>
    <row r="9209" spans="1:1" ht="13.2">
      <c r="A9209" s="20"/>
    </row>
    <row r="9210" spans="1:1" ht="13.2">
      <c r="A9210" s="20"/>
    </row>
    <row r="9211" spans="1:1" ht="13.2">
      <c r="A9211" s="20"/>
    </row>
    <row r="9212" spans="1:1" ht="13.2">
      <c r="A9212" s="20"/>
    </row>
    <row r="9213" spans="1:1" ht="13.2">
      <c r="A9213" s="20"/>
    </row>
    <row r="9214" spans="1:1" ht="13.2">
      <c r="A9214" s="20"/>
    </row>
    <row r="9215" spans="1:1" ht="13.2">
      <c r="A9215" s="20"/>
    </row>
    <row r="9216" spans="1:1" ht="13.2">
      <c r="A9216" s="20"/>
    </row>
    <row r="9217" spans="1:1" ht="13.2">
      <c r="A9217" s="20"/>
    </row>
    <row r="9218" spans="1:1" ht="13.2">
      <c r="A9218" s="20"/>
    </row>
    <row r="9219" spans="1:1" ht="13.2">
      <c r="A9219" s="20"/>
    </row>
    <row r="9220" spans="1:1" ht="13.2">
      <c r="A9220" s="20"/>
    </row>
    <row r="9221" spans="1:1" ht="13.2">
      <c r="A9221" s="20"/>
    </row>
    <row r="9222" spans="1:1" ht="13.2">
      <c r="A9222" s="20"/>
    </row>
    <row r="9223" spans="1:1" ht="13.2">
      <c r="A9223" s="20"/>
    </row>
    <row r="9224" spans="1:1" ht="13.2">
      <c r="A9224" s="20"/>
    </row>
    <row r="9225" spans="1:1" ht="13.2">
      <c r="A9225" s="20"/>
    </row>
    <row r="9226" spans="1:1" ht="13.2">
      <c r="A9226" s="20"/>
    </row>
    <row r="9227" spans="1:1" ht="13.2">
      <c r="A9227" s="20"/>
    </row>
    <row r="9228" spans="1:1" ht="13.2">
      <c r="A9228" s="20"/>
    </row>
    <row r="9229" spans="1:1" ht="13.2">
      <c r="A9229" s="20"/>
    </row>
    <row r="9230" spans="1:1" ht="13.2">
      <c r="A9230" s="20"/>
    </row>
    <row r="9231" spans="1:1" ht="13.2">
      <c r="A9231" s="20"/>
    </row>
    <row r="9232" spans="1:1" ht="13.2">
      <c r="A9232" s="20"/>
    </row>
    <row r="9233" spans="1:1" ht="13.2">
      <c r="A9233" s="20"/>
    </row>
    <row r="9234" spans="1:1" ht="13.2">
      <c r="A9234" s="20"/>
    </row>
    <row r="9235" spans="1:1" ht="13.2">
      <c r="A9235" s="20"/>
    </row>
    <row r="9236" spans="1:1" ht="13.2">
      <c r="A9236" s="20"/>
    </row>
    <row r="9237" spans="1:1" ht="13.2">
      <c r="A9237" s="20"/>
    </row>
    <row r="9238" spans="1:1" ht="13.2">
      <c r="A9238" s="20"/>
    </row>
    <row r="9239" spans="1:1" ht="13.2">
      <c r="A9239" s="20"/>
    </row>
    <row r="9240" spans="1:1" ht="13.2">
      <c r="A9240" s="20"/>
    </row>
    <row r="9241" spans="1:1" ht="13.2">
      <c r="A9241" s="20"/>
    </row>
    <row r="9242" spans="1:1" ht="13.2">
      <c r="A9242" s="20"/>
    </row>
    <row r="9243" spans="1:1" ht="13.2">
      <c r="A9243" s="20"/>
    </row>
    <row r="9244" spans="1:1" ht="13.2">
      <c r="A9244" s="20"/>
    </row>
    <row r="9245" spans="1:1" ht="13.2">
      <c r="A9245" s="20"/>
    </row>
    <row r="9246" spans="1:1" ht="13.2">
      <c r="A9246" s="20"/>
    </row>
    <row r="9247" spans="1:1" ht="13.2">
      <c r="A9247" s="20"/>
    </row>
    <row r="9248" spans="1:1" ht="13.2">
      <c r="A9248" s="20"/>
    </row>
    <row r="9249" spans="1:1" ht="13.2">
      <c r="A9249" s="20"/>
    </row>
    <row r="9250" spans="1:1" ht="13.2">
      <c r="A9250" s="20"/>
    </row>
    <row r="9251" spans="1:1" ht="13.2">
      <c r="A9251" s="20"/>
    </row>
    <row r="9252" spans="1:1" ht="13.2">
      <c r="A9252" s="20"/>
    </row>
    <row r="9253" spans="1:1" ht="13.2">
      <c r="A9253" s="20"/>
    </row>
    <row r="9254" spans="1:1" ht="13.2">
      <c r="A9254" s="20"/>
    </row>
    <row r="9255" spans="1:1" ht="13.2">
      <c r="A9255" s="20"/>
    </row>
    <row r="9256" spans="1:1" ht="13.2">
      <c r="A9256" s="20"/>
    </row>
    <row r="9257" spans="1:1" ht="13.2">
      <c r="A9257" s="20"/>
    </row>
    <row r="9258" spans="1:1" ht="13.2">
      <c r="A9258" s="20"/>
    </row>
    <row r="9259" spans="1:1" ht="13.2">
      <c r="A9259" s="20"/>
    </row>
    <row r="9260" spans="1:1" ht="13.2">
      <c r="A9260" s="20"/>
    </row>
    <row r="9261" spans="1:1" ht="13.2">
      <c r="A9261" s="20"/>
    </row>
    <row r="9262" spans="1:1" ht="13.2">
      <c r="A9262" s="20"/>
    </row>
    <row r="9263" spans="1:1" ht="13.2">
      <c r="A9263" s="20"/>
    </row>
    <row r="9264" spans="1:1" ht="13.2">
      <c r="A9264" s="20"/>
    </row>
    <row r="9265" spans="1:1" ht="13.2">
      <c r="A9265" s="20"/>
    </row>
    <row r="9266" spans="1:1" ht="13.2">
      <c r="A9266" s="20"/>
    </row>
    <row r="9267" spans="1:1" ht="13.2">
      <c r="A9267" s="20"/>
    </row>
    <row r="9268" spans="1:1" ht="13.2">
      <c r="A9268" s="20"/>
    </row>
    <row r="9269" spans="1:1" ht="13.2">
      <c r="A9269" s="20"/>
    </row>
    <row r="9270" spans="1:1" ht="13.2">
      <c r="A9270" s="20"/>
    </row>
    <row r="9271" spans="1:1" ht="13.2">
      <c r="A9271" s="20"/>
    </row>
    <row r="9272" spans="1:1" ht="13.2">
      <c r="A9272" s="20"/>
    </row>
    <row r="9273" spans="1:1" ht="13.2">
      <c r="A9273" s="20"/>
    </row>
    <row r="9274" spans="1:1" ht="13.2">
      <c r="A9274" s="20"/>
    </row>
    <row r="9275" spans="1:1" ht="13.2">
      <c r="A9275" s="20"/>
    </row>
    <row r="9276" spans="1:1" ht="13.2">
      <c r="A9276" s="20"/>
    </row>
    <row r="9277" spans="1:1" ht="13.2">
      <c r="A9277" s="20"/>
    </row>
    <row r="9278" spans="1:1" ht="13.2">
      <c r="A9278" s="20"/>
    </row>
    <row r="9279" spans="1:1" ht="13.2">
      <c r="A9279" s="20"/>
    </row>
    <row r="9280" spans="1:1" ht="13.2">
      <c r="A9280" s="20"/>
    </row>
    <row r="9281" spans="1:1" ht="13.2">
      <c r="A9281" s="20"/>
    </row>
    <row r="9282" spans="1:1" ht="13.2">
      <c r="A9282" s="20"/>
    </row>
    <row r="9283" spans="1:1" ht="13.2">
      <c r="A9283" s="20"/>
    </row>
    <row r="9284" spans="1:1" ht="13.2">
      <c r="A9284" s="20"/>
    </row>
    <row r="9285" spans="1:1" ht="13.2">
      <c r="A9285" s="20"/>
    </row>
    <row r="9286" spans="1:1" ht="13.2">
      <c r="A9286" s="20"/>
    </row>
    <row r="9287" spans="1:1" ht="13.2">
      <c r="A9287" s="20"/>
    </row>
    <row r="9288" spans="1:1" ht="13.2">
      <c r="A9288" s="20"/>
    </row>
    <row r="9289" spans="1:1" ht="13.2">
      <c r="A9289" s="20"/>
    </row>
    <row r="9290" spans="1:1" ht="13.2">
      <c r="A9290" s="20"/>
    </row>
    <row r="9291" spans="1:1" ht="13.2">
      <c r="A9291" s="20"/>
    </row>
    <row r="9292" spans="1:1" ht="13.2">
      <c r="A9292" s="20"/>
    </row>
    <row r="9293" spans="1:1" ht="13.2">
      <c r="A9293" s="20"/>
    </row>
    <row r="9294" spans="1:1" ht="13.2">
      <c r="A9294" s="20"/>
    </row>
    <row r="9295" spans="1:1" ht="13.2">
      <c r="A9295" s="20"/>
    </row>
    <row r="9296" spans="1:1" ht="13.2">
      <c r="A9296" s="20"/>
    </row>
    <row r="9297" spans="1:1" ht="13.2">
      <c r="A9297" s="20"/>
    </row>
    <row r="9298" spans="1:1" ht="13.2">
      <c r="A9298" s="20"/>
    </row>
    <row r="9299" spans="1:1" ht="13.2">
      <c r="A9299" s="20"/>
    </row>
    <row r="9300" spans="1:1" ht="13.2">
      <c r="A9300" s="20"/>
    </row>
    <row r="9301" spans="1:1" ht="13.2">
      <c r="A9301" s="20"/>
    </row>
    <row r="9302" spans="1:1" ht="13.2">
      <c r="A9302" s="20"/>
    </row>
    <row r="9303" spans="1:1" ht="13.2">
      <c r="A9303" s="20"/>
    </row>
    <row r="9304" spans="1:1" ht="13.2">
      <c r="A9304" s="20"/>
    </row>
    <row r="9305" spans="1:1" ht="13.2">
      <c r="A9305" s="20"/>
    </row>
    <row r="9306" spans="1:1" ht="13.2">
      <c r="A9306" s="20"/>
    </row>
    <row r="9307" spans="1:1" ht="13.2">
      <c r="A9307" s="20"/>
    </row>
    <row r="9308" spans="1:1" ht="13.2">
      <c r="A9308" s="20"/>
    </row>
    <row r="9309" spans="1:1" ht="13.2">
      <c r="A9309" s="20"/>
    </row>
    <row r="9310" spans="1:1" ht="13.2">
      <c r="A9310" s="20"/>
    </row>
    <row r="9311" spans="1:1" ht="13.2">
      <c r="A9311" s="20"/>
    </row>
    <row r="9312" spans="1:1" ht="13.2">
      <c r="A9312" s="20"/>
    </row>
    <row r="9313" spans="1:1" ht="13.2">
      <c r="A9313" s="20"/>
    </row>
    <row r="9314" spans="1:1" ht="13.2">
      <c r="A9314" s="20"/>
    </row>
    <row r="9315" spans="1:1" ht="13.2">
      <c r="A9315" s="20"/>
    </row>
    <row r="9316" spans="1:1" ht="13.2">
      <c r="A9316" s="20"/>
    </row>
    <row r="9317" spans="1:1" ht="13.2">
      <c r="A9317" s="20"/>
    </row>
    <row r="9318" spans="1:1" ht="13.2">
      <c r="A9318" s="20"/>
    </row>
    <row r="9319" spans="1:1" ht="13.2">
      <c r="A9319" s="20"/>
    </row>
    <row r="9320" spans="1:1" ht="13.2">
      <c r="A9320" s="20"/>
    </row>
    <row r="9321" spans="1:1" ht="13.2">
      <c r="A9321" s="20"/>
    </row>
    <row r="9322" spans="1:1" ht="13.2">
      <c r="A9322" s="20"/>
    </row>
    <row r="9323" spans="1:1" ht="13.2">
      <c r="A9323" s="20"/>
    </row>
    <row r="9324" spans="1:1" ht="13.2">
      <c r="A9324" s="20"/>
    </row>
    <row r="9325" spans="1:1" ht="13.2">
      <c r="A9325" s="20"/>
    </row>
    <row r="9326" spans="1:1" ht="13.2">
      <c r="A9326" s="20"/>
    </row>
    <row r="9327" spans="1:1" ht="13.2">
      <c r="A9327" s="20"/>
    </row>
    <row r="9328" spans="1:1" ht="13.2">
      <c r="A9328" s="20"/>
    </row>
    <row r="9329" spans="1:1" ht="13.2">
      <c r="A9329" s="20"/>
    </row>
    <row r="9330" spans="1:1" ht="13.2">
      <c r="A9330" s="20"/>
    </row>
    <row r="9331" spans="1:1" ht="13.2">
      <c r="A9331" s="20"/>
    </row>
    <row r="9332" spans="1:1" ht="13.2">
      <c r="A9332" s="20"/>
    </row>
    <row r="9333" spans="1:1" ht="13.2">
      <c r="A9333" s="20"/>
    </row>
    <row r="9334" spans="1:1" ht="13.2">
      <c r="A9334" s="20"/>
    </row>
    <row r="9335" spans="1:1" ht="13.2">
      <c r="A9335" s="20"/>
    </row>
    <row r="9336" spans="1:1" ht="13.2">
      <c r="A9336" s="20"/>
    </row>
    <row r="9337" spans="1:1" ht="13.2">
      <c r="A9337" s="20"/>
    </row>
    <row r="9338" spans="1:1" ht="13.2">
      <c r="A9338" s="20"/>
    </row>
    <row r="9339" spans="1:1" ht="13.2">
      <c r="A9339" s="20"/>
    </row>
    <row r="9340" spans="1:1" ht="13.2">
      <c r="A9340" s="20"/>
    </row>
    <row r="9341" spans="1:1" ht="13.2">
      <c r="A9341" s="20"/>
    </row>
    <row r="9342" spans="1:1" ht="13.2">
      <c r="A9342" s="20"/>
    </row>
    <row r="9343" spans="1:1" ht="13.2">
      <c r="A9343" s="20"/>
    </row>
    <row r="9344" spans="1:1" ht="13.2">
      <c r="A9344" s="20"/>
    </row>
    <row r="9345" spans="1:1" ht="13.2">
      <c r="A9345" s="20"/>
    </row>
    <row r="9346" spans="1:1" ht="13.2">
      <c r="A9346" s="20"/>
    </row>
    <row r="9347" spans="1:1" ht="13.2">
      <c r="A9347" s="20"/>
    </row>
    <row r="9348" spans="1:1" ht="13.2">
      <c r="A9348" s="20"/>
    </row>
    <row r="9349" spans="1:1" ht="13.2">
      <c r="A9349" s="20"/>
    </row>
    <row r="9350" spans="1:1" ht="13.2">
      <c r="A9350" s="20"/>
    </row>
    <row r="9351" spans="1:1" ht="13.2">
      <c r="A9351" s="20"/>
    </row>
    <row r="9352" spans="1:1" ht="13.2">
      <c r="A9352" s="20"/>
    </row>
    <row r="9353" spans="1:1" ht="13.2">
      <c r="A9353" s="20"/>
    </row>
    <row r="9354" spans="1:1" ht="13.2">
      <c r="A9354" s="20"/>
    </row>
    <row r="9355" spans="1:1" ht="13.2">
      <c r="A9355" s="20"/>
    </row>
    <row r="9356" spans="1:1" ht="13.2">
      <c r="A9356" s="20"/>
    </row>
    <row r="9357" spans="1:1" ht="13.2">
      <c r="A9357" s="20"/>
    </row>
    <row r="9358" spans="1:1" ht="13.2">
      <c r="A9358" s="20"/>
    </row>
    <row r="9359" spans="1:1" ht="13.2">
      <c r="A9359" s="20"/>
    </row>
    <row r="9360" spans="1:1" ht="13.2">
      <c r="A9360" s="20"/>
    </row>
    <row r="9361" spans="1:1" ht="13.2">
      <c r="A9361" s="20"/>
    </row>
    <row r="9362" spans="1:1" ht="13.2">
      <c r="A9362" s="20"/>
    </row>
    <row r="9363" spans="1:1" ht="13.2">
      <c r="A9363" s="20"/>
    </row>
    <row r="9364" spans="1:1" ht="13.2">
      <c r="A9364" s="20"/>
    </row>
    <row r="9365" spans="1:1" ht="13.2">
      <c r="A9365" s="20"/>
    </row>
    <row r="9366" spans="1:1" ht="13.2">
      <c r="A9366" s="20"/>
    </row>
    <row r="9367" spans="1:1" ht="13.2">
      <c r="A9367" s="20"/>
    </row>
    <row r="9368" spans="1:1" ht="13.2">
      <c r="A9368" s="20"/>
    </row>
    <row r="9369" spans="1:1" ht="13.2">
      <c r="A9369" s="20"/>
    </row>
    <row r="9370" spans="1:1" ht="13.2">
      <c r="A9370" s="20"/>
    </row>
    <row r="9371" spans="1:1" ht="13.2">
      <c r="A9371" s="20"/>
    </row>
    <row r="9372" spans="1:1" ht="13.2">
      <c r="A9372" s="20"/>
    </row>
    <row r="9373" spans="1:1" ht="13.2">
      <c r="A9373" s="20"/>
    </row>
    <row r="9374" spans="1:1" ht="13.2">
      <c r="A9374" s="20"/>
    </row>
    <row r="9375" spans="1:1" ht="13.2">
      <c r="A9375" s="20"/>
    </row>
    <row r="9376" spans="1:1" ht="13.2">
      <c r="A9376" s="20"/>
    </row>
    <row r="9377" spans="1:1" ht="13.2">
      <c r="A9377" s="20"/>
    </row>
    <row r="9378" spans="1:1" ht="13.2">
      <c r="A9378" s="20"/>
    </row>
    <row r="9379" spans="1:1" ht="13.2">
      <c r="A9379" s="20"/>
    </row>
    <row r="9380" spans="1:1" ht="13.2">
      <c r="A9380" s="20"/>
    </row>
    <row r="9381" spans="1:1" ht="13.2">
      <c r="A9381" s="20"/>
    </row>
    <row r="9382" spans="1:1" ht="13.2">
      <c r="A9382" s="20"/>
    </row>
    <row r="9383" spans="1:1" ht="13.2">
      <c r="A9383" s="20"/>
    </row>
    <row r="9384" spans="1:1" ht="13.2">
      <c r="A9384" s="20"/>
    </row>
    <row r="9385" spans="1:1" ht="13.2">
      <c r="A9385" s="20"/>
    </row>
    <row r="9386" spans="1:1" ht="13.2">
      <c r="A9386" s="20"/>
    </row>
    <row r="9387" spans="1:1" ht="13.2">
      <c r="A9387" s="20"/>
    </row>
    <row r="9388" spans="1:1" ht="13.2">
      <c r="A9388" s="20"/>
    </row>
    <row r="9389" spans="1:1" ht="13.2">
      <c r="A9389" s="20"/>
    </row>
    <row r="9390" spans="1:1" ht="13.2">
      <c r="A9390" s="20"/>
    </row>
    <row r="9391" spans="1:1" ht="13.2">
      <c r="A9391" s="20"/>
    </row>
    <row r="9392" spans="1:1" ht="13.2">
      <c r="A9392" s="20"/>
    </row>
    <row r="9393" spans="1:1" ht="13.2">
      <c r="A9393" s="20"/>
    </row>
    <row r="9394" spans="1:1" ht="13.2">
      <c r="A9394" s="20"/>
    </row>
    <row r="9395" spans="1:1" ht="13.2">
      <c r="A9395" s="20"/>
    </row>
    <row r="9396" spans="1:1" ht="13.2">
      <c r="A9396" s="20"/>
    </row>
    <row r="9397" spans="1:1" ht="13.2">
      <c r="A9397" s="20"/>
    </row>
    <row r="9398" spans="1:1" ht="13.2">
      <c r="A9398" s="20"/>
    </row>
    <row r="9399" spans="1:1" ht="13.2">
      <c r="A9399" s="20"/>
    </row>
    <row r="9400" spans="1:1" ht="13.2">
      <c r="A9400" s="20"/>
    </row>
    <row r="9401" spans="1:1" ht="13.2">
      <c r="A9401" s="20"/>
    </row>
    <row r="9402" spans="1:1" ht="13.2">
      <c r="A9402" s="20"/>
    </row>
    <row r="9403" spans="1:1" ht="13.2">
      <c r="A9403" s="20"/>
    </row>
    <row r="9404" spans="1:1" ht="13.2">
      <c r="A9404" s="20"/>
    </row>
    <row r="9405" spans="1:1" ht="13.2">
      <c r="A9405" s="20"/>
    </row>
    <row r="9406" spans="1:1" ht="13.2">
      <c r="A9406" s="20"/>
    </row>
    <row r="9407" spans="1:1" ht="13.2">
      <c r="A9407" s="20"/>
    </row>
    <row r="9408" spans="1:1" ht="13.2">
      <c r="A9408" s="20"/>
    </row>
    <row r="9409" spans="1:1" ht="13.2">
      <c r="A9409" s="20"/>
    </row>
    <row r="9410" spans="1:1" ht="13.2">
      <c r="A9410" s="20"/>
    </row>
    <row r="9411" spans="1:1" ht="13.2">
      <c r="A9411" s="20"/>
    </row>
    <row r="9412" spans="1:1" ht="13.2">
      <c r="A9412" s="20"/>
    </row>
    <row r="9413" spans="1:1" ht="13.2">
      <c r="A9413" s="20"/>
    </row>
    <row r="9414" spans="1:1" ht="13.2">
      <c r="A9414" s="20"/>
    </row>
    <row r="9415" spans="1:1" ht="13.2">
      <c r="A9415" s="20"/>
    </row>
    <row r="9416" spans="1:1" ht="13.2">
      <c r="A9416" s="20"/>
    </row>
    <row r="9417" spans="1:1" ht="13.2">
      <c r="A9417" s="20"/>
    </row>
    <row r="9418" spans="1:1" ht="13.2">
      <c r="A9418" s="20"/>
    </row>
    <row r="9419" spans="1:1" ht="13.2">
      <c r="A9419" s="20"/>
    </row>
    <row r="9420" spans="1:1" ht="13.2">
      <c r="A9420" s="20"/>
    </row>
    <row r="9421" spans="1:1" ht="13.2">
      <c r="A9421" s="20"/>
    </row>
    <row r="9422" spans="1:1" ht="13.2">
      <c r="A9422" s="20"/>
    </row>
    <row r="9423" spans="1:1" ht="13.2">
      <c r="A9423" s="20"/>
    </row>
    <row r="9424" spans="1:1" ht="13.2">
      <c r="A9424" s="20"/>
    </row>
    <row r="9425" spans="1:1" ht="13.2">
      <c r="A9425" s="20"/>
    </row>
    <row r="9426" spans="1:1" ht="13.2">
      <c r="A9426" s="20"/>
    </row>
    <row r="9427" spans="1:1" ht="13.2">
      <c r="A9427" s="20"/>
    </row>
    <row r="9428" spans="1:1" ht="13.2">
      <c r="A9428" s="20"/>
    </row>
    <row r="9429" spans="1:1" ht="13.2">
      <c r="A9429" s="20"/>
    </row>
    <row r="9430" spans="1:1" ht="13.2">
      <c r="A9430" s="20"/>
    </row>
    <row r="9431" spans="1:1" ht="13.2">
      <c r="A9431" s="20"/>
    </row>
    <row r="9432" spans="1:1" ht="13.2">
      <c r="A9432" s="20"/>
    </row>
    <row r="9433" spans="1:1" ht="13.2">
      <c r="A9433" s="20"/>
    </row>
    <row r="9434" spans="1:1" ht="13.2">
      <c r="A9434" s="20"/>
    </row>
    <row r="9435" spans="1:1" ht="13.2">
      <c r="A9435" s="20"/>
    </row>
    <row r="9436" spans="1:1" ht="13.2">
      <c r="A9436" s="20"/>
    </row>
    <row r="9437" spans="1:1" ht="13.2">
      <c r="A9437" s="20"/>
    </row>
    <row r="9438" spans="1:1" ht="13.2">
      <c r="A9438" s="20"/>
    </row>
    <row r="9439" spans="1:1" ht="13.2">
      <c r="A9439" s="20"/>
    </row>
    <row r="9440" spans="1:1" ht="13.2">
      <c r="A9440" s="20"/>
    </row>
    <row r="9441" spans="1:1" ht="13.2">
      <c r="A9441" s="20"/>
    </row>
    <row r="9442" spans="1:1" ht="13.2">
      <c r="A9442" s="20"/>
    </row>
    <row r="9443" spans="1:1" ht="13.2">
      <c r="A9443" s="20"/>
    </row>
    <row r="9444" spans="1:1" ht="13.2">
      <c r="A9444" s="20"/>
    </row>
    <row r="9445" spans="1:1" ht="13.2">
      <c r="A9445" s="20"/>
    </row>
    <row r="9446" spans="1:1" ht="13.2">
      <c r="A9446" s="20"/>
    </row>
    <row r="9447" spans="1:1" ht="13.2">
      <c r="A9447" s="20"/>
    </row>
    <row r="9448" spans="1:1" ht="13.2">
      <c r="A9448" s="20"/>
    </row>
    <row r="9449" spans="1:1" ht="13.2">
      <c r="A9449" s="20"/>
    </row>
    <row r="9450" spans="1:1" ht="13.2">
      <c r="A9450" s="20"/>
    </row>
    <row r="9451" spans="1:1" ht="13.2">
      <c r="A9451" s="20"/>
    </row>
    <row r="9452" spans="1:1" ht="13.2">
      <c r="A9452" s="20"/>
    </row>
    <row r="9453" spans="1:1" ht="13.2">
      <c r="A9453" s="20"/>
    </row>
    <row r="9454" spans="1:1" ht="13.2">
      <c r="A9454" s="20"/>
    </row>
    <row r="9455" spans="1:1" ht="13.2">
      <c r="A9455" s="20"/>
    </row>
    <row r="9456" spans="1:1" ht="13.2">
      <c r="A9456" s="20"/>
    </row>
    <row r="9457" spans="1:1" ht="13.2">
      <c r="A9457" s="20"/>
    </row>
    <row r="9458" spans="1:1" ht="13.2">
      <c r="A9458" s="20"/>
    </row>
    <row r="9459" spans="1:1" ht="13.2">
      <c r="A9459" s="20"/>
    </row>
    <row r="9460" spans="1:1" ht="13.2">
      <c r="A9460" s="20"/>
    </row>
    <row r="9461" spans="1:1" ht="13.2">
      <c r="A9461" s="20"/>
    </row>
    <row r="9462" spans="1:1" ht="13.2">
      <c r="A9462" s="20"/>
    </row>
    <row r="9463" spans="1:1" ht="13.2">
      <c r="A9463" s="20"/>
    </row>
    <row r="9464" spans="1:1" ht="13.2">
      <c r="A9464" s="20"/>
    </row>
    <row r="9465" spans="1:1" ht="13.2">
      <c r="A9465" s="20"/>
    </row>
    <row r="9466" spans="1:1" ht="13.2">
      <c r="A9466" s="20"/>
    </row>
    <row r="9467" spans="1:1" ht="13.2">
      <c r="A9467" s="20"/>
    </row>
    <row r="9468" spans="1:1" ht="13.2">
      <c r="A9468" s="20"/>
    </row>
    <row r="9469" spans="1:1" ht="13.2">
      <c r="A9469" s="20"/>
    </row>
    <row r="9470" spans="1:1" ht="13.2">
      <c r="A9470" s="20"/>
    </row>
    <row r="9471" spans="1:1" ht="13.2">
      <c r="A9471" s="20"/>
    </row>
    <row r="9472" spans="1:1" ht="13.2">
      <c r="A9472" s="20"/>
    </row>
    <row r="9473" spans="1:1" ht="13.2">
      <c r="A9473" s="20"/>
    </row>
    <row r="9474" spans="1:1" ht="13.2">
      <c r="A9474" s="20"/>
    </row>
    <row r="9475" spans="1:1" ht="13.2">
      <c r="A9475" s="20"/>
    </row>
    <row r="9476" spans="1:1" ht="13.2">
      <c r="A9476" s="20"/>
    </row>
    <row r="9477" spans="1:1" ht="13.2">
      <c r="A9477" s="20"/>
    </row>
    <row r="9478" spans="1:1" ht="13.2">
      <c r="A9478" s="20"/>
    </row>
    <row r="9479" spans="1:1" ht="13.2">
      <c r="A9479" s="20"/>
    </row>
    <row r="9480" spans="1:1" ht="13.2">
      <c r="A9480" s="20"/>
    </row>
    <row r="9481" spans="1:1" ht="13.2">
      <c r="A9481" s="20"/>
    </row>
    <row r="9482" spans="1:1" ht="13.2">
      <c r="A9482" s="20"/>
    </row>
    <row r="9483" spans="1:1" ht="13.2">
      <c r="A9483" s="20"/>
    </row>
    <row r="9484" spans="1:1" ht="13.2">
      <c r="A9484" s="20"/>
    </row>
    <row r="9485" spans="1:1" ht="13.2">
      <c r="A9485" s="20"/>
    </row>
    <row r="9486" spans="1:1" ht="13.2">
      <c r="A9486" s="20"/>
    </row>
    <row r="9487" spans="1:1" ht="13.2">
      <c r="A9487" s="20"/>
    </row>
    <row r="9488" spans="1:1" ht="13.2">
      <c r="A9488" s="20"/>
    </row>
    <row r="9489" spans="1:1" ht="13.2">
      <c r="A9489" s="20"/>
    </row>
    <row r="9490" spans="1:1" ht="13.2">
      <c r="A9490" s="20"/>
    </row>
    <row r="9491" spans="1:1" ht="13.2">
      <c r="A9491" s="20"/>
    </row>
    <row r="9492" spans="1:1" ht="13.2">
      <c r="A9492" s="20"/>
    </row>
    <row r="9493" spans="1:1" ht="13.2">
      <c r="A9493" s="20"/>
    </row>
    <row r="9494" spans="1:1" ht="13.2">
      <c r="A9494" s="20"/>
    </row>
    <row r="9495" spans="1:1" ht="13.2">
      <c r="A9495" s="20"/>
    </row>
    <row r="9496" spans="1:1" ht="13.2">
      <c r="A9496" s="20"/>
    </row>
    <row r="9497" spans="1:1" ht="13.2">
      <c r="A9497" s="20"/>
    </row>
    <row r="9498" spans="1:1" ht="13.2">
      <c r="A9498" s="20"/>
    </row>
    <row r="9499" spans="1:1" ht="13.2">
      <c r="A9499" s="20"/>
    </row>
    <row r="9500" spans="1:1" ht="13.2">
      <c r="A9500" s="20"/>
    </row>
    <row r="9501" spans="1:1" ht="13.2">
      <c r="A9501" s="20"/>
    </row>
    <row r="9502" spans="1:1" ht="13.2">
      <c r="A9502" s="20"/>
    </row>
    <row r="9503" spans="1:1" ht="13.2">
      <c r="A9503" s="20"/>
    </row>
    <row r="9504" spans="1:1" ht="13.2">
      <c r="A9504" s="20"/>
    </row>
    <row r="9505" spans="1:1" ht="13.2">
      <c r="A9505" s="20"/>
    </row>
    <row r="9506" spans="1:1" ht="13.2">
      <c r="A9506" s="20"/>
    </row>
    <row r="9507" spans="1:1" ht="13.2">
      <c r="A9507" s="20"/>
    </row>
    <row r="9508" spans="1:1" ht="13.2">
      <c r="A9508" s="20"/>
    </row>
    <row r="9509" spans="1:1" ht="13.2">
      <c r="A9509" s="20"/>
    </row>
    <row r="9510" spans="1:1" ht="13.2">
      <c r="A9510" s="20"/>
    </row>
    <row r="9511" spans="1:1" ht="13.2">
      <c r="A9511" s="20"/>
    </row>
    <row r="9512" spans="1:1" ht="13.2">
      <c r="A9512" s="20"/>
    </row>
    <row r="9513" spans="1:1" ht="13.2">
      <c r="A9513" s="20"/>
    </row>
    <row r="9514" spans="1:1" ht="13.2">
      <c r="A9514" s="20"/>
    </row>
    <row r="9515" spans="1:1" ht="13.2">
      <c r="A9515" s="20"/>
    </row>
    <row r="9516" spans="1:1" ht="13.2">
      <c r="A9516" s="20"/>
    </row>
    <row r="9517" spans="1:1" ht="13.2">
      <c r="A9517" s="20"/>
    </row>
    <row r="9518" spans="1:1" ht="13.2">
      <c r="A9518" s="20"/>
    </row>
    <row r="9519" spans="1:1" ht="13.2">
      <c r="A9519" s="20"/>
    </row>
    <row r="9520" spans="1:1" ht="13.2">
      <c r="A9520" s="20"/>
    </row>
    <row r="9521" spans="1:1" ht="13.2">
      <c r="A9521" s="20"/>
    </row>
    <row r="9522" spans="1:1" ht="13.2">
      <c r="A9522" s="20"/>
    </row>
    <row r="9523" spans="1:1" ht="13.2">
      <c r="A9523" s="20"/>
    </row>
    <row r="9524" spans="1:1" ht="13.2">
      <c r="A9524" s="20"/>
    </row>
    <row r="9525" spans="1:1" ht="13.2">
      <c r="A9525" s="20"/>
    </row>
    <row r="9526" spans="1:1" ht="13.2">
      <c r="A9526" s="20"/>
    </row>
    <row r="9527" spans="1:1" ht="13.2">
      <c r="A9527" s="20"/>
    </row>
    <row r="9528" spans="1:1" ht="13.2">
      <c r="A9528" s="20"/>
    </row>
    <row r="9529" spans="1:1" ht="13.2">
      <c r="A9529" s="20"/>
    </row>
    <row r="9530" spans="1:1" ht="13.2">
      <c r="A9530" s="20"/>
    </row>
    <row r="9531" spans="1:1" ht="13.2">
      <c r="A9531" s="20"/>
    </row>
    <row r="9532" spans="1:1" ht="13.2">
      <c r="A9532" s="20"/>
    </row>
    <row r="9533" spans="1:1" ht="13.2">
      <c r="A9533" s="20"/>
    </row>
    <row r="9534" spans="1:1" ht="13.2">
      <c r="A9534" s="20"/>
    </row>
    <row r="9535" spans="1:1" ht="13.2">
      <c r="A9535" s="20"/>
    </row>
    <row r="9536" spans="1:1" ht="13.2">
      <c r="A9536" s="20"/>
    </row>
    <row r="9537" spans="1:1" ht="13.2">
      <c r="A9537" s="20"/>
    </row>
    <row r="9538" spans="1:1" ht="13.2">
      <c r="A9538" s="20"/>
    </row>
    <row r="9539" spans="1:1" ht="13.2">
      <c r="A9539" s="20"/>
    </row>
    <row r="9540" spans="1:1" ht="13.2">
      <c r="A9540" s="20"/>
    </row>
    <row r="9541" spans="1:1" ht="13.2">
      <c r="A9541" s="20"/>
    </row>
    <row r="9542" spans="1:1" ht="13.2">
      <c r="A9542" s="20"/>
    </row>
    <row r="9543" spans="1:1" ht="13.2">
      <c r="A9543" s="20"/>
    </row>
    <row r="9544" spans="1:1" ht="13.2">
      <c r="A9544" s="20"/>
    </row>
    <row r="9545" spans="1:1" ht="13.2">
      <c r="A9545" s="20"/>
    </row>
    <row r="9546" spans="1:1" ht="13.2">
      <c r="A9546" s="20"/>
    </row>
    <row r="9547" spans="1:1" ht="13.2">
      <c r="A9547" s="20"/>
    </row>
    <row r="9548" spans="1:1" ht="13.2">
      <c r="A9548" s="20"/>
    </row>
    <row r="9549" spans="1:1" ht="13.2">
      <c r="A9549" s="20"/>
    </row>
    <row r="9550" spans="1:1" ht="13.2">
      <c r="A9550" s="20"/>
    </row>
    <row r="9551" spans="1:1" ht="13.2">
      <c r="A9551" s="20"/>
    </row>
    <row r="9552" spans="1:1" ht="13.2">
      <c r="A9552" s="20"/>
    </row>
    <row r="9553" spans="1:1" ht="13.2">
      <c r="A9553" s="20"/>
    </row>
    <row r="9554" spans="1:1" ht="13.2">
      <c r="A9554" s="20"/>
    </row>
    <row r="9555" spans="1:1" ht="13.2">
      <c r="A9555" s="20"/>
    </row>
    <row r="9556" spans="1:1" ht="13.2">
      <c r="A9556" s="20"/>
    </row>
    <row r="9557" spans="1:1" ht="13.2">
      <c r="A9557" s="20"/>
    </row>
    <row r="9558" spans="1:1" ht="13.2">
      <c r="A9558" s="20"/>
    </row>
    <row r="9559" spans="1:1" ht="13.2">
      <c r="A9559" s="20"/>
    </row>
    <row r="9560" spans="1:1" ht="13.2">
      <c r="A9560" s="20"/>
    </row>
    <row r="9561" spans="1:1" ht="13.2">
      <c r="A9561" s="20"/>
    </row>
    <row r="9562" spans="1:1" ht="13.2">
      <c r="A9562" s="20"/>
    </row>
    <row r="9563" spans="1:1" ht="13.2">
      <c r="A9563" s="20"/>
    </row>
    <row r="9564" spans="1:1" ht="13.2">
      <c r="A9564" s="20"/>
    </row>
    <row r="9565" spans="1:1" ht="13.2">
      <c r="A9565" s="20"/>
    </row>
    <row r="9566" spans="1:1" ht="13.2">
      <c r="A9566" s="20"/>
    </row>
    <row r="9567" spans="1:1" ht="13.2">
      <c r="A9567" s="20"/>
    </row>
    <row r="9568" spans="1:1" ht="13.2">
      <c r="A9568" s="20"/>
    </row>
    <row r="9569" spans="1:1" ht="13.2">
      <c r="A9569" s="20"/>
    </row>
    <row r="9570" spans="1:1" ht="13.2">
      <c r="A9570" s="20"/>
    </row>
    <row r="9571" spans="1:1" ht="13.2">
      <c r="A9571" s="20"/>
    </row>
    <row r="9572" spans="1:1" ht="13.2">
      <c r="A9572" s="20"/>
    </row>
    <row r="9573" spans="1:1" ht="13.2">
      <c r="A9573" s="20"/>
    </row>
    <row r="9574" spans="1:1" ht="13.2">
      <c r="A9574" s="20"/>
    </row>
    <row r="9575" spans="1:1" ht="13.2">
      <c r="A9575" s="20"/>
    </row>
    <row r="9576" spans="1:1" ht="13.2">
      <c r="A9576" s="20"/>
    </row>
    <row r="9577" spans="1:1" ht="13.2">
      <c r="A9577" s="20"/>
    </row>
    <row r="9578" spans="1:1" ht="13.2">
      <c r="A9578" s="20"/>
    </row>
    <row r="9579" spans="1:1" ht="13.2">
      <c r="A9579" s="20"/>
    </row>
    <row r="9580" spans="1:1" ht="13.2">
      <c r="A9580" s="20"/>
    </row>
    <row r="9581" spans="1:1" ht="13.2">
      <c r="A9581" s="20"/>
    </row>
    <row r="9582" spans="1:1" ht="13.2">
      <c r="A9582" s="20"/>
    </row>
    <row r="9583" spans="1:1" ht="13.2">
      <c r="A9583" s="20"/>
    </row>
    <row r="9584" spans="1:1" ht="13.2">
      <c r="A9584" s="20"/>
    </row>
    <row r="9585" spans="1:1" ht="13.2">
      <c r="A9585" s="20"/>
    </row>
    <row r="9586" spans="1:1" ht="13.2">
      <c r="A9586" s="20"/>
    </row>
    <row r="9587" spans="1:1" ht="13.2">
      <c r="A9587" s="20"/>
    </row>
    <row r="9588" spans="1:1" ht="13.2">
      <c r="A9588" s="20"/>
    </row>
    <row r="9589" spans="1:1" ht="13.2">
      <c r="A9589" s="20"/>
    </row>
    <row r="9590" spans="1:1" ht="13.2">
      <c r="A9590" s="20"/>
    </row>
    <row r="9591" spans="1:1" ht="13.2">
      <c r="A9591" s="20"/>
    </row>
    <row r="9592" spans="1:1" ht="13.2">
      <c r="A9592" s="20"/>
    </row>
    <row r="9593" spans="1:1" ht="13.2">
      <c r="A9593" s="20"/>
    </row>
    <row r="9594" spans="1:1" ht="13.2">
      <c r="A9594" s="20"/>
    </row>
    <row r="9595" spans="1:1" ht="13.2">
      <c r="A9595" s="20"/>
    </row>
    <row r="9596" spans="1:1" ht="13.2">
      <c r="A9596" s="20"/>
    </row>
    <row r="9597" spans="1:1" ht="13.2">
      <c r="A9597" s="20"/>
    </row>
    <row r="9598" spans="1:1" ht="13.2">
      <c r="A9598" s="20"/>
    </row>
    <row r="9599" spans="1:1" ht="13.2">
      <c r="A9599" s="20"/>
    </row>
    <row r="9600" spans="1:1" ht="13.2">
      <c r="A9600" s="20"/>
    </row>
    <row r="9601" spans="1:1" ht="13.2">
      <c r="A9601" s="20"/>
    </row>
    <row r="9602" spans="1:1" ht="13.2">
      <c r="A9602" s="20"/>
    </row>
    <row r="9603" spans="1:1" ht="13.2">
      <c r="A9603" s="20"/>
    </row>
    <row r="9604" spans="1:1" ht="13.2">
      <c r="A9604" s="20"/>
    </row>
    <row r="9605" spans="1:1" ht="13.2">
      <c r="A9605" s="20"/>
    </row>
    <row r="9606" spans="1:1" ht="13.2">
      <c r="A9606" s="20"/>
    </row>
    <row r="9607" spans="1:1" ht="13.2">
      <c r="A9607" s="20"/>
    </row>
    <row r="9608" spans="1:1" ht="13.2">
      <c r="A9608" s="20"/>
    </row>
    <row r="9609" spans="1:1" ht="13.2">
      <c r="A9609" s="20"/>
    </row>
    <row r="9610" spans="1:1" ht="13.2">
      <c r="A9610" s="20"/>
    </row>
    <row r="9611" spans="1:1" ht="13.2">
      <c r="A9611" s="20"/>
    </row>
    <row r="9612" spans="1:1" ht="13.2">
      <c r="A9612" s="20"/>
    </row>
    <row r="9613" spans="1:1" ht="13.2">
      <c r="A9613" s="20"/>
    </row>
    <row r="9614" spans="1:1" ht="13.2">
      <c r="A9614" s="20"/>
    </row>
    <row r="9615" spans="1:1" ht="13.2">
      <c r="A9615" s="20"/>
    </row>
    <row r="9616" spans="1:1" ht="13.2">
      <c r="A9616" s="20"/>
    </row>
    <row r="9617" spans="1:1" ht="13.2">
      <c r="A9617" s="20"/>
    </row>
    <row r="9618" spans="1:1" ht="13.2">
      <c r="A9618" s="20"/>
    </row>
    <row r="9619" spans="1:1" ht="13.2">
      <c r="A9619" s="20"/>
    </row>
    <row r="9620" spans="1:1" ht="13.2">
      <c r="A9620" s="20"/>
    </row>
    <row r="9621" spans="1:1" ht="13.2">
      <c r="A9621" s="20"/>
    </row>
    <row r="9622" spans="1:1" ht="13.2">
      <c r="A9622" s="20"/>
    </row>
    <row r="9623" spans="1:1" ht="13.2">
      <c r="A9623" s="20"/>
    </row>
    <row r="9624" spans="1:1" ht="13.2">
      <c r="A9624" s="20"/>
    </row>
    <row r="9625" spans="1:1" ht="13.2">
      <c r="A9625" s="20"/>
    </row>
    <row r="9626" spans="1:1" ht="13.2">
      <c r="A9626" s="20"/>
    </row>
    <row r="9627" spans="1:1" ht="13.2">
      <c r="A9627" s="20"/>
    </row>
    <row r="9628" spans="1:1" ht="13.2">
      <c r="A9628" s="20"/>
    </row>
    <row r="9629" spans="1:1" ht="13.2">
      <c r="A9629" s="20"/>
    </row>
    <row r="9630" spans="1:1" ht="13.2">
      <c r="A9630" s="20"/>
    </row>
    <row r="9631" spans="1:1" ht="13.2">
      <c r="A9631" s="20"/>
    </row>
    <row r="9632" spans="1:1" ht="13.2">
      <c r="A9632" s="20"/>
    </row>
    <row r="9633" spans="1:1" ht="13.2">
      <c r="A9633" s="20"/>
    </row>
    <row r="9634" spans="1:1" ht="13.2">
      <c r="A9634" s="20"/>
    </row>
    <row r="9635" spans="1:1" ht="13.2">
      <c r="A9635" s="20"/>
    </row>
    <row r="9636" spans="1:1" ht="13.2">
      <c r="A9636" s="20"/>
    </row>
    <row r="9637" spans="1:1" ht="13.2">
      <c r="A9637" s="20"/>
    </row>
    <row r="9638" spans="1:1" ht="13.2">
      <c r="A9638" s="20"/>
    </row>
    <row r="9639" spans="1:1" ht="13.2">
      <c r="A9639" s="20"/>
    </row>
    <row r="9640" spans="1:1" ht="13.2">
      <c r="A9640" s="20"/>
    </row>
    <row r="9641" spans="1:1" ht="13.2">
      <c r="A9641" s="20"/>
    </row>
    <row r="9642" spans="1:1" ht="13.2">
      <c r="A9642" s="20"/>
    </row>
    <row r="9643" spans="1:1" ht="13.2">
      <c r="A9643" s="20"/>
    </row>
    <row r="9644" spans="1:1" ht="13.2">
      <c r="A9644" s="20"/>
    </row>
    <row r="9645" spans="1:1" ht="13.2">
      <c r="A9645" s="20"/>
    </row>
    <row r="9646" spans="1:1" ht="13.2">
      <c r="A9646" s="20"/>
    </row>
    <row r="9647" spans="1:1" ht="13.2">
      <c r="A9647" s="20"/>
    </row>
    <row r="9648" spans="1:1" ht="13.2">
      <c r="A9648" s="20"/>
    </row>
    <row r="9649" spans="1:1" ht="13.2">
      <c r="A9649" s="20"/>
    </row>
    <row r="9650" spans="1:1" ht="13.2">
      <c r="A9650" s="20"/>
    </row>
    <row r="9651" spans="1:1" ht="13.2">
      <c r="A9651" s="20"/>
    </row>
    <row r="9652" spans="1:1" ht="13.2">
      <c r="A9652" s="20"/>
    </row>
    <row r="9653" spans="1:1" ht="13.2">
      <c r="A9653" s="20"/>
    </row>
    <row r="9654" spans="1:1" ht="13.2">
      <c r="A9654" s="20"/>
    </row>
    <row r="9655" spans="1:1" ht="13.2">
      <c r="A9655" s="20"/>
    </row>
    <row r="9656" spans="1:1" ht="13.2">
      <c r="A9656" s="20"/>
    </row>
    <row r="9657" spans="1:1" ht="13.2">
      <c r="A9657" s="20"/>
    </row>
    <row r="9658" spans="1:1" ht="13.2">
      <c r="A9658" s="20"/>
    </row>
    <row r="9659" spans="1:1" ht="13.2">
      <c r="A9659" s="20"/>
    </row>
    <row r="9660" spans="1:1" ht="13.2">
      <c r="A9660" s="20"/>
    </row>
    <row r="9661" spans="1:1" ht="13.2">
      <c r="A9661" s="20"/>
    </row>
    <row r="9662" spans="1:1" ht="13.2">
      <c r="A9662" s="20"/>
    </row>
    <row r="9663" spans="1:1" ht="13.2">
      <c r="A9663" s="20"/>
    </row>
    <row r="9664" spans="1:1" ht="13.2">
      <c r="A9664" s="20"/>
    </row>
    <row r="9665" spans="1:1" ht="13.2">
      <c r="A9665" s="20"/>
    </row>
    <row r="9666" spans="1:1" ht="13.2">
      <c r="A9666" s="20"/>
    </row>
    <row r="9667" spans="1:1" ht="13.2">
      <c r="A9667" s="20"/>
    </row>
    <row r="9668" spans="1:1" ht="13.2">
      <c r="A9668" s="20"/>
    </row>
    <row r="9669" spans="1:1" ht="13.2">
      <c r="A9669" s="20"/>
    </row>
    <row r="9670" spans="1:1" ht="13.2">
      <c r="A9670" s="20"/>
    </row>
    <row r="9671" spans="1:1" ht="13.2">
      <c r="A9671" s="20"/>
    </row>
    <row r="9672" spans="1:1" ht="13.2">
      <c r="A9672" s="20"/>
    </row>
    <row r="9673" spans="1:1" ht="13.2">
      <c r="A9673" s="20"/>
    </row>
    <row r="9674" spans="1:1" ht="13.2">
      <c r="A9674" s="20"/>
    </row>
    <row r="9675" spans="1:1" ht="13.2">
      <c r="A9675" s="20"/>
    </row>
    <row r="9676" spans="1:1" ht="13.2">
      <c r="A9676" s="20"/>
    </row>
    <row r="9677" spans="1:1" ht="13.2">
      <c r="A9677" s="20"/>
    </row>
    <row r="9678" spans="1:1" ht="13.2">
      <c r="A9678" s="20"/>
    </row>
    <row r="9679" spans="1:1" ht="13.2">
      <c r="A9679" s="20"/>
    </row>
    <row r="9680" spans="1:1" ht="13.2">
      <c r="A9680" s="20"/>
    </row>
    <row r="9681" spans="1:1" ht="13.2">
      <c r="A9681" s="20"/>
    </row>
    <row r="9682" spans="1:1" ht="13.2">
      <c r="A9682" s="20"/>
    </row>
    <row r="9683" spans="1:1" ht="13.2">
      <c r="A9683" s="20"/>
    </row>
    <row r="9684" spans="1:1" ht="13.2">
      <c r="A9684" s="20"/>
    </row>
    <row r="9685" spans="1:1" ht="13.2">
      <c r="A9685" s="20"/>
    </row>
    <row r="9686" spans="1:1" ht="13.2">
      <c r="A9686" s="20"/>
    </row>
    <row r="9687" spans="1:1" ht="13.2">
      <c r="A9687" s="20"/>
    </row>
    <row r="9688" spans="1:1" ht="13.2">
      <c r="A9688" s="20"/>
    </row>
    <row r="9689" spans="1:1" ht="13.2">
      <c r="A9689" s="20"/>
    </row>
    <row r="9690" spans="1:1" ht="13.2">
      <c r="A9690" s="20"/>
    </row>
    <row r="9691" spans="1:1" ht="13.2">
      <c r="A9691" s="20"/>
    </row>
    <row r="9692" spans="1:1" ht="13.2">
      <c r="A9692" s="20"/>
    </row>
    <row r="9693" spans="1:1" ht="13.2">
      <c r="A9693" s="20"/>
    </row>
    <row r="9694" spans="1:1" ht="13.2">
      <c r="A9694" s="20"/>
    </row>
    <row r="9695" spans="1:1" ht="13.2">
      <c r="A9695" s="20"/>
    </row>
    <row r="9696" spans="1:1" ht="13.2">
      <c r="A9696" s="20"/>
    </row>
    <row r="9697" spans="1:1" ht="13.2">
      <c r="A9697" s="20"/>
    </row>
    <row r="9698" spans="1:1" ht="13.2">
      <c r="A9698" s="20"/>
    </row>
    <row r="9699" spans="1:1" ht="13.2">
      <c r="A9699" s="20"/>
    </row>
    <row r="9700" spans="1:1" ht="13.2">
      <c r="A9700" s="20"/>
    </row>
    <row r="9701" spans="1:1" ht="13.2">
      <c r="A9701" s="20"/>
    </row>
    <row r="9702" spans="1:1" ht="13.2">
      <c r="A9702" s="20"/>
    </row>
    <row r="9703" spans="1:1" ht="13.2">
      <c r="A9703" s="20"/>
    </row>
    <row r="9704" spans="1:1" ht="13.2">
      <c r="A9704" s="20"/>
    </row>
    <row r="9705" spans="1:1" ht="13.2">
      <c r="A9705" s="20"/>
    </row>
    <row r="9706" spans="1:1" ht="13.2">
      <c r="A9706" s="20"/>
    </row>
    <row r="9707" spans="1:1" ht="13.2">
      <c r="A9707" s="20"/>
    </row>
    <row r="9708" spans="1:1" ht="13.2">
      <c r="A9708" s="20"/>
    </row>
    <row r="9709" spans="1:1" ht="13.2">
      <c r="A9709" s="20"/>
    </row>
    <row r="9710" spans="1:1" ht="13.2">
      <c r="A9710" s="20"/>
    </row>
    <row r="9711" spans="1:1" ht="13.2">
      <c r="A9711" s="20"/>
    </row>
    <row r="9712" spans="1:1" ht="13.2">
      <c r="A9712" s="20"/>
    </row>
    <row r="9713" spans="1:1" ht="13.2">
      <c r="A9713" s="20"/>
    </row>
    <row r="9714" spans="1:1" ht="13.2">
      <c r="A9714" s="20"/>
    </row>
    <row r="9715" spans="1:1" ht="13.2">
      <c r="A9715" s="20"/>
    </row>
    <row r="9716" spans="1:1" ht="13.2">
      <c r="A9716" s="20"/>
    </row>
    <row r="9717" spans="1:1" ht="13.2">
      <c r="A9717" s="20"/>
    </row>
    <row r="9718" spans="1:1" ht="13.2">
      <c r="A9718" s="20"/>
    </row>
    <row r="9719" spans="1:1" ht="13.2">
      <c r="A9719" s="20"/>
    </row>
    <row r="9720" spans="1:1" ht="13.2">
      <c r="A9720" s="20"/>
    </row>
    <row r="9721" spans="1:1" ht="13.2">
      <c r="A9721" s="20"/>
    </row>
    <row r="9722" spans="1:1" ht="13.2">
      <c r="A9722" s="20"/>
    </row>
    <row r="9723" spans="1:1" ht="13.2">
      <c r="A9723" s="20"/>
    </row>
    <row r="9724" spans="1:1" ht="13.2">
      <c r="A9724" s="20"/>
    </row>
    <row r="9725" spans="1:1" ht="13.2">
      <c r="A9725" s="20"/>
    </row>
    <row r="9726" spans="1:1" ht="13.2">
      <c r="A9726" s="20"/>
    </row>
    <row r="9727" spans="1:1" ht="13.2">
      <c r="A9727" s="20"/>
    </row>
    <row r="9728" spans="1:1" ht="13.2">
      <c r="A9728" s="20"/>
    </row>
    <row r="9729" spans="1:1" ht="13.2">
      <c r="A9729" s="20"/>
    </row>
    <row r="9730" spans="1:1" ht="13.2">
      <c r="A9730" s="20"/>
    </row>
    <row r="9731" spans="1:1" ht="13.2">
      <c r="A9731" s="20"/>
    </row>
    <row r="9732" spans="1:1" ht="13.2">
      <c r="A9732" s="20"/>
    </row>
    <row r="9733" spans="1:1" ht="13.2">
      <c r="A9733" s="20"/>
    </row>
    <row r="9734" spans="1:1" ht="13.2">
      <c r="A9734" s="20"/>
    </row>
    <row r="9735" spans="1:1" ht="13.2">
      <c r="A9735" s="20"/>
    </row>
    <row r="9736" spans="1:1" ht="13.2">
      <c r="A9736" s="20"/>
    </row>
    <row r="9737" spans="1:1" ht="13.2">
      <c r="A9737" s="20"/>
    </row>
    <row r="9738" spans="1:1" ht="13.2">
      <c r="A9738" s="20"/>
    </row>
    <row r="9739" spans="1:1" ht="13.2">
      <c r="A9739" s="20"/>
    </row>
    <row r="9740" spans="1:1" ht="13.2">
      <c r="A9740" s="20"/>
    </row>
    <row r="9741" spans="1:1" ht="13.2">
      <c r="A9741" s="20"/>
    </row>
    <row r="9742" spans="1:1" ht="13.2">
      <c r="A9742" s="20"/>
    </row>
    <row r="9743" spans="1:1" ht="13.2">
      <c r="A9743" s="20"/>
    </row>
    <row r="9744" spans="1:1" ht="13.2">
      <c r="A9744" s="20"/>
    </row>
    <row r="9745" spans="1:1" ht="13.2">
      <c r="A9745" s="20"/>
    </row>
    <row r="9746" spans="1:1" ht="13.2">
      <c r="A9746" s="20"/>
    </row>
    <row r="9747" spans="1:1" ht="13.2">
      <c r="A9747" s="20"/>
    </row>
    <row r="9748" spans="1:1" ht="13.2">
      <c r="A9748" s="20"/>
    </row>
    <row r="9749" spans="1:1" ht="13.2">
      <c r="A9749" s="20"/>
    </row>
    <row r="9750" spans="1:1" ht="13.2">
      <c r="A9750" s="20"/>
    </row>
    <row r="9751" spans="1:1" ht="13.2">
      <c r="A9751" s="20"/>
    </row>
    <row r="9752" spans="1:1" ht="13.2">
      <c r="A9752" s="20"/>
    </row>
    <row r="9753" spans="1:1" ht="13.2">
      <c r="A9753" s="20"/>
    </row>
    <row r="9754" spans="1:1" ht="13.2">
      <c r="A9754" s="20"/>
    </row>
    <row r="9755" spans="1:1" ht="13.2">
      <c r="A9755" s="20"/>
    </row>
    <row r="9756" spans="1:1" ht="13.2">
      <c r="A9756" s="20"/>
    </row>
    <row r="9757" spans="1:1" ht="13.2">
      <c r="A9757" s="20"/>
    </row>
    <row r="9758" spans="1:1" ht="13.2">
      <c r="A9758" s="20"/>
    </row>
    <row r="9759" spans="1:1" ht="13.2">
      <c r="A9759" s="20"/>
    </row>
    <row r="9760" spans="1:1" ht="13.2">
      <c r="A9760" s="20"/>
    </row>
    <row r="9761" spans="1:1" ht="13.2">
      <c r="A9761" s="20"/>
    </row>
    <row r="9762" spans="1:1" ht="13.2">
      <c r="A9762" s="20"/>
    </row>
    <row r="9763" spans="1:1" ht="13.2">
      <c r="A9763" s="20"/>
    </row>
    <row r="9764" spans="1:1" ht="13.2">
      <c r="A9764" s="20"/>
    </row>
    <row r="9765" spans="1:1" ht="13.2">
      <c r="A9765" s="20"/>
    </row>
    <row r="9766" spans="1:1" ht="13.2">
      <c r="A9766" s="20"/>
    </row>
    <row r="9767" spans="1:1" ht="13.2">
      <c r="A9767" s="20"/>
    </row>
    <row r="9768" spans="1:1" ht="13.2">
      <c r="A9768" s="20"/>
    </row>
    <row r="9769" spans="1:1" ht="13.2">
      <c r="A9769" s="20"/>
    </row>
    <row r="9770" spans="1:1" ht="13.2">
      <c r="A9770" s="20"/>
    </row>
    <row r="9771" spans="1:1" ht="13.2">
      <c r="A9771" s="20"/>
    </row>
    <row r="9772" spans="1:1" ht="13.2">
      <c r="A9772" s="20"/>
    </row>
    <row r="9773" spans="1:1" ht="13.2">
      <c r="A9773" s="20"/>
    </row>
    <row r="9774" spans="1:1" ht="13.2">
      <c r="A9774" s="20"/>
    </row>
    <row r="9775" spans="1:1" ht="13.2">
      <c r="A9775" s="20"/>
    </row>
    <row r="9776" spans="1:1" ht="13.2">
      <c r="A9776" s="20"/>
    </row>
    <row r="9777" spans="1:1" ht="13.2">
      <c r="A9777" s="20"/>
    </row>
    <row r="9778" spans="1:1" ht="13.2">
      <c r="A9778" s="20"/>
    </row>
    <row r="9779" spans="1:1" ht="13.2">
      <c r="A9779" s="20"/>
    </row>
    <row r="9780" spans="1:1" ht="13.2">
      <c r="A9780" s="20"/>
    </row>
    <row r="9781" spans="1:1" ht="13.2">
      <c r="A9781" s="20"/>
    </row>
    <row r="9782" spans="1:1" ht="13.2">
      <c r="A9782" s="20"/>
    </row>
    <row r="9783" spans="1:1" ht="13.2">
      <c r="A9783" s="20"/>
    </row>
    <row r="9784" spans="1:1" ht="13.2">
      <c r="A9784" s="20"/>
    </row>
    <row r="9785" spans="1:1" ht="13.2">
      <c r="A9785" s="20"/>
    </row>
    <row r="9786" spans="1:1" ht="13.2">
      <c r="A9786" s="20"/>
    </row>
    <row r="9787" spans="1:1" ht="13.2">
      <c r="A9787" s="20"/>
    </row>
    <row r="9788" spans="1:1" ht="13.2">
      <c r="A9788" s="20"/>
    </row>
    <row r="9789" spans="1:1" ht="13.2">
      <c r="A9789" s="20"/>
    </row>
    <row r="9790" spans="1:1" ht="13.2">
      <c r="A9790" s="20"/>
    </row>
    <row r="9791" spans="1:1" ht="13.2">
      <c r="A9791" s="20"/>
    </row>
    <row r="9792" spans="1:1" ht="13.2">
      <c r="A9792" s="20"/>
    </row>
    <row r="9793" spans="1:1" ht="13.2">
      <c r="A9793" s="20"/>
    </row>
    <row r="9794" spans="1:1" ht="13.2">
      <c r="A9794" s="20"/>
    </row>
    <row r="9795" spans="1:1" ht="13.2">
      <c r="A9795" s="20"/>
    </row>
    <row r="9796" spans="1:1" ht="13.2">
      <c r="A9796" s="20"/>
    </row>
    <row r="9797" spans="1:1" ht="13.2">
      <c r="A9797" s="20"/>
    </row>
    <row r="9798" spans="1:1" ht="13.2">
      <c r="A9798" s="20"/>
    </row>
    <row r="9799" spans="1:1" ht="13.2">
      <c r="A9799" s="20"/>
    </row>
    <row r="9800" spans="1:1" ht="13.2">
      <c r="A9800" s="20"/>
    </row>
    <row r="9801" spans="1:1" ht="13.2">
      <c r="A9801" s="20"/>
    </row>
    <row r="9802" spans="1:1" ht="13.2">
      <c r="A9802" s="20"/>
    </row>
    <row r="9803" spans="1:1" ht="13.2">
      <c r="A9803" s="20"/>
    </row>
    <row r="9804" spans="1:1" ht="13.2">
      <c r="A9804" s="20"/>
    </row>
    <row r="9805" spans="1:1" ht="13.2">
      <c r="A9805" s="20"/>
    </row>
    <row r="9806" spans="1:1" ht="13.2">
      <c r="A9806" s="20"/>
    </row>
    <row r="9807" spans="1:1" ht="13.2">
      <c r="A9807" s="20"/>
    </row>
    <row r="9808" spans="1:1" ht="13.2">
      <c r="A9808" s="20"/>
    </row>
    <row r="9809" spans="1:1" ht="13.2">
      <c r="A9809" s="20"/>
    </row>
    <row r="9810" spans="1:1" ht="13.2">
      <c r="A9810" s="20"/>
    </row>
    <row r="9811" spans="1:1" ht="13.2">
      <c r="A9811" s="20"/>
    </row>
    <row r="9812" spans="1:1" ht="13.2">
      <c r="A9812" s="20"/>
    </row>
    <row r="9813" spans="1:1" ht="13.2">
      <c r="A9813" s="20"/>
    </row>
    <row r="9814" spans="1:1" ht="13.2">
      <c r="A9814" s="20"/>
    </row>
    <row r="9815" spans="1:1" ht="13.2">
      <c r="A9815" s="20"/>
    </row>
    <row r="9816" spans="1:1" ht="13.2">
      <c r="A9816" s="20"/>
    </row>
    <row r="9817" spans="1:1" ht="13.2">
      <c r="A9817" s="20"/>
    </row>
    <row r="9818" spans="1:1" ht="13.2">
      <c r="A9818" s="20"/>
    </row>
    <row r="9819" spans="1:1" ht="13.2">
      <c r="A9819" s="20"/>
    </row>
    <row r="9820" spans="1:1" ht="13.2">
      <c r="A9820" s="20"/>
    </row>
    <row r="9821" spans="1:1" ht="13.2">
      <c r="A9821" s="20"/>
    </row>
    <row r="9822" spans="1:1" ht="13.2">
      <c r="A9822" s="20"/>
    </row>
    <row r="9823" spans="1:1" ht="13.2">
      <c r="A9823" s="20"/>
    </row>
    <row r="9824" spans="1:1" ht="13.2">
      <c r="A9824" s="20"/>
    </row>
    <row r="9825" spans="1:1" ht="13.2">
      <c r="A9825" s="20"/>
    </row>
    <row r="9826" spans="1:1" ht="13.2">
      <c r="A9826" s="20"/>
    </row>
    <row r="9827" spans="1:1" ht="13.2">
      <c r="A9827" s="20"/>
    </row>
    <row r="9828" spans="1:1" ht="13.2">
      <c r="A9828" s="20"/>
    </row>
    <row r="9829" spans="1:1" ht="13.2">
      <c r="A9829" s="20"/>
    </row>
    <row r="9830" spans="1:1" ht="13.2">
      <c r="A9830" s="20"/>
    </row>
    <row r="9831" spans="1:1" ht="13.2">
      <c r="A9831" s="20"/>
    </row>
    <row r="9832" spans="1:1" ht="13.2">
      <c r="A9832" s="20"/>
    </row>
    <row r="9833" spans="1:1" ht="13.2">
      <c r="A9833" s="20"/>
    </row>
    <row r="9834" spans="1:1" ht="13.2">
      <c r="A9834" s="20"/>
    </row>
    <row r="9835" spans="1:1" ht="13.2">
      <c r="A9835" s="20"/>
    </row>
    <row r="9836" spans="1:1" ht="13.2">
      <c r="A9836" s="20"/>
    </row>
    <row r="9837" spans="1:1" ht="13.2">
      <c r="A9837" s="20"/>
    </row>
    <row r="9838" spans="1:1" ht="13.2">
      <c r="A9838" s="20"/>
    </row>
    <row r="9839" spans="1:1" ht="13.2">
      <c r="A9839" s="20"/>
    </row>
    <row r="9840" spans="1:1" ht="13.2">
      <c r="A9840" s="20"/>
    </row>
    <row r="9841" spans="1:1" ht="13.2">
      <c r="A9841" s="20"/>
    </row>
    <row r="9842" spans="1:1" ht="13.2">
      <c r="A9842" s="20"/>
    </row>
    <row r="9843" spans="1:1" ht="13.2">
      <c r="A9843" s="20"/>
    </row>
    <row r="9844" spans="1:1" ht="13.2">
      <c r="A9844" s="20"/>
    </row>
    <row r="9845" spans="1:1" ht="13.2">
      <c r="A9845" s="20"/>
    </row>
    <row r="9846" spans="1:1" ht="13.2">
      <c r="A9846" s="20"/>
    </row>
    <row r="9847" spans="1:1" ht="13.2">
      <c r="A9847" s="20"/>
    </row>
    <row r="9848" spans="1:1" ht="13.2">
      <c r="A9848" s="20"/>
    </row>
    <row r="9849" spans="1:1" ht="13.2">
      <c r="A9849" s="20"/>
    </row>
    <row r="9850" spans="1:1" ht="13.2">
      <c r="A9850" s="20"/>
    </row>
    <row r="9851" spans="1:1" ht="13.2">
      <c r="A9851" s="20"/>
    </row>
    <row r="9852" spans="1:1" ht="13.2">
      <c r="A9852" s="20"/>
    </row>
    <row r="9853" spans="1:1" ht="13.2">
      <c r="A9853" s="20"/>
    </row>
    <row r="9854" spans="1:1" ht="13.2">
      <c r="A9854" s="20"/>
    </row>
    <row r="9855" spans="1:1" ht="13.2">
      <c r="A9855" s="20"/>
    </row>
    <row r="9856" spans="1:1" ht="13.2">
      <c r="A9856" s="20"/>
    </row>
    <row r="9857" spans="1:1" ht="13.2">
      <c r="A9857" s="20"/>
    </row>
    <row r="9858" spans="1:1" ht="13.2">
      <c r="A9858" s="20"/>
    </row>
    <row r="9859" spans="1:1" ht="13.2">
      <c r="A9859" s="20"/>
    </row>
    <row r="9860" spans="1:1" ht="13.2">
      <c r="A9860" s="20"/>
    </row>
    <row r="9861" spans="1:1" ht="13.2">
      <c r="A9861" s="20"/>
    </row>
    <row r="9862" spans="1:1" ht="13.2">
      <c r="A9862" s="20"/>
    </row>
    <row r="9863" spans="1:1" ht="13.2">
      <c r="A9863" s="20"/>
    </row>
    <row r="9864" spans="1:1" ht="13.2">
      <c r="A9864" s="20"/>
    </row>
    <row r="9865" spans="1:1" ht="13.2">
      <c r="A9865" s="20"/>
    </row>
    <row r="9866" spans="1:1" ht="13.2">
      <c r="A9866" s="20"/>
    </row>
    <row r="9867" spans="1:1" ht="13.2">
      <c r="A9867" s="20"/>
    </row>
    <row r="9868" spans="1:1" ht="13.2">
      <c r="A9868" s="20"/>
    </row>
    <row r="9869" spans="1:1" ht="13.2">
      <c r="A9869" s="20"/>
    </row>
    <row r="9870" spans="1:1" ht="13.2">
      <c r="A9870" s="20"/>
    </row>
    <row r="9871" spans="1:1" ht="13.2">
      <c r="A9871" s="20"/>
    </row>
    <row r="9872" spans="1:1" ht="13.2">
      <c r="A9872" s="20"/>
    </row>
    <row r="9873" spans="1:1" ht="13.2">
      <c r="A9873" s="20"/>
    </row>
    <row r="9874" spans="1:1" ht="13.2">
      <c r="A9874" s="20"/>
    </row>
    <row r="9875" spans="1:1" ht="13.2">
      <c r="A9875" s="20"/>
    </row>
    <row r="9876" spans="1:1" ht="13.2">
      <c r="A9876" s="20"/>
    </row>
    <row r="9877" spans="1:1" ht="13.2">
      <c r="A9877" s="20"/>
    </row>
    <row r="9878" spans="1:1" ht="13.2">
      <c r="A9878" s="20"/>
    </row>
    <row r="9879" spans="1:1" ht="13.2">
      <c r="A9879" s="20"/>
    </row>
    <row r="9880" spans="1:1" ht="13.2">
      <c r="A9880" s="20"/>
    </row>
    <row r="9881" spans="1:1" ht="13.2">
      <c r="A9881" s="20"/>
    </row>
    <row r="9882" spans="1:1" ht="13.2">
      <c r="A9882" s="20"/>
    </row>
    <row r="9883" spans="1:1" ht="13.2">
      <c r="A9883" s="20"/>
    </row>
    <row r="9884" spans="1:1" ht="13.2">
      <c r="A9884" s="20"/>
    </row>
    <row r="9885" spans="1:1" ht="13.2">
      <c r="A9885" s="20"/>
    </row>
    <row r="9886" spans="1:1" ht="13.2">
      <c r="A9886" s="20"/>
    </row>
    <row r="9887" spans="1:1" ht="13.2">
      <c r="A9887" s="20"/>
    </row>
    <row r="9888" spans="1:1" ht="13.2">
      <c r="A9888" s="20"/>
    </row>
    <row r="9889" spans="1:1" ht="13.2">
      <c r="A9889" s="20"/>
    </row>
    <row r="9890" spans="1:1" ht="13.2">
      <c r="A9890" s="20"/>
    </row>
    <row r="9891" spans="1:1" ht="13.2">
      <c r="A9891" s="20"/>
    </row>
    <row r="9892" spans="1:1" ht="13.2">
      <c r="A9892" s="20"/>
    </row>
    <row r="9893" spans="1:1" ht="13.2">
      <c r="A9893" s="20"/>
    </row>
    <row r="9894" spans="1:1" ht="13.2">
      <c r="A9894" s="20"/>
    </row>
    <row r="9895" spans="1:1" ht="13.2">
      <c r="A9895" s="20"/>
    </row>
    <row r="9896" spans="1:1" ht="13.2">
      <c r="A9896" s="20"/>
    </row>
    <row r="9897" spans="1:1" ht="13.2">
      <c r="A9897" s="20"/>
    </row>
    <row r="9898" spans="1:1" ht="13.2">
      <c r="A9898" s="20"/>
    </row>
    <row r="9899" spans="1:1" ht="13.2">
      <c r="A9899" s="20"/>
    </row>
    <row r="9900" spans="1:1" ht="13.2">
      <c r="A9900" s="20"/>
    </row>
    <row r="9901" spans="1:1" ht="13.2">
      <c r="A9901" s="20"/>
    </row>
    <row r="9902" spans="1:1" ht="13.2">
      <c r="A9902" s="20"/>
    </row>
    <row r="9903" spans="1:1" ht="13.2">
      <c r="A9903" s="20"/>
    </row>
    <row r="9904" spans="1:1" ht="13.2">
      <c r="A9904" s="20"/>
    </row>
    <row r="9905" spans="1:1" ht="13.2">
      <c r="A9905" s="20"/>
    </row>
    <row r="9906" spans="1:1" ht="13.2">
      <c r="A9906" s="20"/>
    </row>
    <row r="9907" spans="1:1" ht="13.2">
      <c r="A9907" s="20"/>
    </row>
    <row r="9908" spans="1:1" ht="13.2">
      <c r="A9908" s="20"/>
    </row>
    <row r="9909" spans="1:1" ht="13.2">
      <c r="A9909" s="20"/>
    </row>
    <row r="9910" spans="1:1" ht="13.2">
      <c r="A9910" s="20"/>
    </row>
    <row r="9911" spans="1:1" ht="13.2">
      <c r="A9911" s="20"/>
    </row>
    <row r="9912" spans="1:1" ht="13.2">
      <c r="A9912" s="20"/>
    </row>
    <row r="9913" spans="1:1" ht="13.2">
      <c r="A9913" s="20"/>
    </row>
    <row r="9914" spans="1:1" ht="13.2">
      <c r="A9914" s="20"/>
    </row>
    <row r="9915" spans="1:1" ht="13.2">
      <c r="A9915" s="20"/>
    </row>
    <row r="9916" spans="1:1" ht="13.2">
      <c r="A9916" s="20"/>
    </row>
    <row r="9917" spans="1:1" ht="13.2">
      <c r="A9917" s="20"/>
    </row>
    <row r="9918" spans="1:1" ht="13.2">
      <c r="A9918" s="20"/>
    </row>
    <row r="9919" spans="1:1" ht="13.2">
      <c r="A9919" s="20"/>
    </row>
    <row r="9920" spans="1:1" ht="13.2">
      <c r="A9920" s="20"/>
    </row>
    <row r="9921" spans="1:1" ht="13.2">
      <c r="A9921" s="20"/>
    </row>
    <row r="9922" spans="1:1" ht="13.2">
      <c r="A9922" s="20"/>
    </row>
    <row r="9923" spans="1:1" ht="13.2">
      <c r="A9923" s="20"/>
    </row>
    <row r="9924" spans="1:1" ht="13.2">
      <c r="A9924" s="20"/>
    </row>
    <row r="9925" spans="1:1" ht="13.2">
      <c r="A9925" s="20"/>
    </row>
    <row r="9926" spans="1:1" ht="13.2">
      <c r="A9926" s="20"/>
    </row>
    <row r="9927" spans="1:1" ht="13.2">
      <c r="A9927" s="20"/>
    </row>
    <row r="9928" spans="1:1" ht="13.2">
      <c r="A9928" s="20"/>
    </row>
    <row r="9929" spans="1:1" ht="13.2">
      <c r="A9929" s="20"/>
    </row>
    <row r="9930" spans="1:1" ht="13.2">
      <c r="A9930" s="20"/>
    </row>
    <row r="9931" spans="1:1" ht="13.2">
      <c r="A9931" s="20"/>
    </row>
    <row r="9932" spans="1:1" ht="13.2">
      <c r="A9932" s="20"/>
    </row>
    <row r="9933" spans="1:1" ht="13.2">
      <c r="A9933" s="20"/>
    </row>
    <row r="9934" spans="1:1" ht="13.2">
      <c r="A9934" s="20"/>
    </row>
    <row r="9935" spans="1:1" ht="13.2">
      <c r="A9935" s="20"/>
    </row>
    <row r="9936" spans="1:1" ht="13.2">
      <c r="A9936" s="20"/>
    </row>
    <row r="9937" spans="1:1" ht="13.2">
      <c r="A9937" s="20"/>
    </row>
    <row r="9938" spans="1:1" ht="13.2">
      <c r="A9938" s="20"/>
    </row>
    <row r="9939" spans="1:1" ht="13.2">
      <c r="A9939" s="20"/>
    </row>
    <row r="9940" spans="1:1" ht="13.2">
      <c r="A9940" s="20"/>
    </row>
    <row r="9941" spans="1:1" ht="13.2">
      <c r="A9941" s="20"/>
    </row>
    <row r="9942" spans="1:1" ht="13.2">
      <c r="A9942" s="20"/>
    </row>
    <row r="9943" spans="1:1" ht="13.2">
      <c r="A9943" s="20"/>
    </row>
    <row r="9944" spans="1:1" ht="13.2">
      <c r="A9944" s="20"/>
    </row>
    <row r="9945" spans="1:1" ht="13.2">
      <c r="A9945" s="20"/>
    </row>
    <row r="9946" spans="1:1" ht="13.2">
      <c r="A9946" s="20"/>
    </row>
    <row r="9947" spans="1:1" ht="13.2">
      <c r="A9947" s="20"/>
    </row>
    <row r="9948" spans="1:1" ht="13.2">
      <c r="A9948" s="20"/>
    </row>
    <row r="9949" spans="1:1" ht="13.2">
      <c r="A9949" s="20"/>
    </row>
    <row r="9950" spans="1:1" ht="13.2">
      <c r="A9950" s="20"/>
    </row>
    <row r="9951" spans="1:1" ht="13.2">
      <c r="A9951" s="20"/>
    </row>
    <row r="9952" spans="1:1" ht="13.2">
      <c r="A9952" s="20"/>
    </row>
    <row r="9953" spans="1:1" ht="13.2">
      <c r="A9953" s="20"/>
    </row>
    <row r="9954" spans="1:1" ht="13.2">
      <c r="A9954" s="20"/>
    </row>
    <row r="9955" spans="1:1" ht="13.2">
      <c r="A9955" s="20"/>
    </row>
    <row r="9956" spans="1:1" ht="13.2">
      <c r="A9956" s="20"/>
    </row>
    <row r="9957" spans="1:1" ht="13.2">
      <c r="A9957" s="20"/>
    </row>
    <row r="9958" spans="1:1" ht="13.2">
      <c r="A9958" s="20"/>
    </row>
    <row r="9959" spans="1:1" ht="13.2">
      <c r="A9959" s="20"/>
    </row>
    <row r="9960" spans="1:1" ht="13.2">
      <c r="A9960" s="20"/>
    </row>
    <row r="9961" spans="1:1" ht="13.2">
      <c r="A9961" s="20"/>
    </row>
    <row r="9962" spans="1:1" ht="13.2">
      <c r="A9962" s="20"/>
    </row>
    <row r="9963" spans="1:1" ht="13.2">
      <c r="A9963" s="20"/>
    </row>
    <row r="9964" spans="1:1" ht="13.2">
      <c r="A9964" s="20"/>
    </row>
    <row r="9965" spans="1:1" ht="13.2">
      <c r="A9965" s="20"/>
    </row>
    <row r="9966" spans="1:1" ht="13.2">
      <c r="A9966" s="20"/>
    </row>
    <row r="9967" spans="1:1" ht="13.2">
      <c r="A9967" s="20"/>
    </row>
    <row r="9968" spans="1:1" ht="13.2">
      <c r="A9968" s="20"/>
    </row>
    <row r="9969" spans="1:1" ht="13.2">
      <c r="A9969" s="20"/>
    </row>
    <row r="9970" spans="1:1" ht="13.2">
      <c r="A9970" s="20"/>
    </row>
    <row r="9971" spans="1:1" ht="13.2">
      <c r="A9971" s="20"/>
    </row>
    <row r="9972" spans="1:1" ht="13.2">
      <c r="A9972" s="20"/>
    </row>
    <row r="9973" spans="1:1" ht="13.2">
      <c r="A9973" s="20"/>
    </row>
    <row r="9974" spans="1:1" ht="13.2">
      <c r="A9974" s="20"/>
    </row>
    <row r="9975" spans="1:1" ht="13.2">
      <c r="A9975" s="20"/>
    </row>
    <row r="9976" spans="1:1" ht="13.2">
      <c r="A9976" s="20"/>
    </row>
    <row r="9977" spans="1:1" ht="13.2">
      <c r="A9977" s="20"/>
    </row>
    <row r="9978" spans="1:1" ht="13.2">
      <c r="A9978" s="20"/>
    </row>
    <row r="9979" spans="1:1" ht="13.2">
      <c r="A9979" s="20"/>
    </row>
    <row r="9980" spans="1:1" ht="13.2">
      <c r="A9980" s="20"/>
    </row>
    <row r="9981" spans="1:1" ht="13.2">
      <c r="A9981" s="20"/>
    </row>
    <row r="9982" spans="1:1" ht="13.2">
      <c r="A9982" s="20"/>
    </row>
    <row r="9983" spans="1:1" ht="13.2">
      <c r="A9983" s="20"/>
    </row>
    <row r="9984" spans="1:1" ht="13.2">
      <c r="A9984" s="20"/>
    </row>
    <row r="9985" spans="1:1" ht="13.2">
      <c r="A9985" s="20"/>
    </row>
    <row r="9986" spans="1:1" ht="13.2">
      <c r="A9986" s="20"/>
    </row>
    <row r="9987" spans="1:1" ht="13.2">
      <c r="A9987" s="20"/>
    </row>
    <row r="9988" spans="1:1" ht="13.2">
      <c r="A9988" s="20"/>
    </row>
    <row r="9989" spans="1:1" ht="13.2">
      <c r="A9989" s="20"/>
    </row>
    <row r="9990" spans="1:1" ht="13.2">
      <c r="A9990" s="20"/>
    </row>
    <row r="9991" spans="1:1" ht="13.2">
      <c r="A9991" s="20"/>
    </row>
    <row r="9992" spans="1:1" ht="13.2">
      <c r="A9992" s="20"/>
    </row>
    <row r="9993" spans="1:1" ht="13.2">
      <c r="A9993" s="20"/>
    </row>
    <row r="9994" spans="1:1" ht="13.2">
      <c r="A9994" s="20"/>
    </row>
    <row r="9995" spans="1:1" ht="13.2">
      <c r="A9995" s="20"/>
    </row>
    <row r="9996" spans="1:1" ht="13.2">
      <c r="A9996" s="20"/>
    </row>
    <row r="9997" spans="1:1" ht="13.2">
      <c r="A9997" s="20"/>
    </row>
    <row r="9998" spans="1:1" ht="13.2">
      <c r="A9998" s="20"/>
    </row>
    <row r="9999" spans="1:1" ht="13.2">
      <c r="A9999" s="20"/>
    </row>
    <row r="10000" spans="1:1" ht="13.2">
      <c r="A10000" s="20"/>
    </row>
    <row r="10001" spans="1:1" ht="13.2">
      <c r="A10001" s="20"/>
    </row>
    <row r="10002" spans="1:1" ht="13.2">
      <c r="A10002" s="20"/>
    </row>
    <row r="10003" spans="1:1" ht="13.2">
      <c r="A10003" s="20"/>
    </row>
    <row r="10004" spans="1:1" ht="13.2">
      <c r="A10004" s="20"/>
    </row>
    <row r="10005" spans="1:1" ht="13.2">
      <c r="A10005" s="20"/>
    </row>
    <row r="10006" spans="1:1" ht="13.2">
      <c r="A10006" s="20"/>
    </row>
    <row r="10007" spans="1:1" ht="13.2">
      <c r="A10007" s="20"/>
    </row>
    <row r="10008" spans="1:1" ht="13.2">
      <c r="A10008" s="20"/>
    </row>
    <row r="10009" spans="1:1" ht="13.2">
      <c r="A10009" s="20"/>
    </row>
    <row r="10010" spans="1:1" ht="13.2">
      <c r="A10010" s="20"/>
    </row>
    <row r="10011" spans="1:1" ht="13.2">
      <c r="A10011" s="20"/>
    </row>
    <row r="10012" spans="1:1" ht="13.2">
      <c r="A10012" s="20"/>
    </row>
    <row r="10013" spans="1:1" ht="13.2">
      <c r="A10013" s="20"/>
    </row>
    <row r="10014" spans="1:1" ht="13.2">
      <c r="A10014" s="20"/>
    </row>
    <row r="10015" spans="1:1" ht="13.2">
      <c r="A10015" s="20"/>
    </row>
    <row r="10016" spans="1:1" ht="13.2">
      <c r="A10016" s="20"/>
    </row>
    <row r="10017" spans="1:1" ht="13.2">
      <c r="A10017" s="20"/>
    </row>
    <row r="10018" spans="1:1" ht="13.2">
      <c r="A10018" s="20"/>
    </row>
    <row r="10019" spans="1:1" ht="13.2">
      <c r="A10019" s="20"/>
    </row>
    <row r="10020" spans="1:1" ht="13.2">
      <c r="A10020" s="20"/>
    </row>
    <row r="10021" spans="1:1" ht="13.2">
      <c r="A10021" s="20"/>
    </row>
    <row r="10022" spans="1:1" ht="13.2">
      <c r="A10022" s="20"/>
    </row>
    <row r="10023" spans="1:1" ht="13.2">
      <c r="A10023" s="20"/>
    </row>
    <row r="10024" spans="1:1" ht="13.2">
      <c r="A10024" s="20"/>
    </row>
    <row r="10025" spans="1:1" ht="13.2">
      <c r="A10025" s="20"/>
    </row>
    <row r="10026" spans="1:1" ht="13.2">
      <c r="A10026" s="20"/>
    </row>
    <row r="10027" spans="1:1" ht="13.2">
      <c r="A10027" s="20"/>
    </row>
    <row r="10028" spans="1:1" ht="13.2">
      <c r="A10028" s="20"/>
    </row>
    <row r="10029" spans="1:1" ht="13.2">
      <c r="A10029" s="20"/>
    </row>
    <row r="10030" spans="1:1" ht="13.2">
      <c r="A10030" s="20"/>
    </row>
    <row r="10031" spans="1:1" ht="13.2">
      <c r="A10031" s="20"/>
    </row>
    <row r="10032" spans="1:1" ht="13.2">
      <c r="A10032" s="20"/>
    </row>
    <row r="10033" spans="1:1" ht="13.2">
      <c r="A10033" s="20"/>
    </row>
    <row r="10034" spans="1:1" ht="13.2">
      <c r="A10034" s="20"/>
    </row>
    <row r="10035" spans="1:1" ht="13.2">
      <c r="A10035" s="20"/>
    </row>
    <row r="10036" spans="1:1" ht="13.2">
      <c r="A10036" s="20"/>
    </row>
    <row r="10037" spans="1:1" ht="13.2">
      <c r="A10037" s="20"/>
    </row>
    <row r="10038" spans="1:1" ht="13.2">
      <c r="A10038" s="20"/>
    </row>
    <row r="10039" spans="1:1" ht="13.2">
      <c r="A10039" s="20"/>
    </row>
    <row r="10040" spans="1:1" ht="13.2">
      <c r="A10040" s="20"/>
    </row>
    <row r="10041" spans="1:1" ht="13.2">
      <c r="A10041" s="20"/>
    </row>
    <row r="10042" spans="1:1" ht="13.2">
      <c r="A10042" s="20"/>
    </row>
    <row r="10043" spans="1:1" ht="13.2">
      <c r="A10043" s="20"/>
    </row>
    <row r="10044" spans="1:1" ht="13.2">
      <c r="A10044" s="20"/>
    </row>
    <row r="10045" spans="1:1" ht="13.2">
      <c r="A10045" s="20"/>
    </row>
    <row r="10046" spans="1:1" ht="13.2">
      <c r="A10046" s="20"/>
    </row>
    <row r="10047" spans="1:1" ht="13.2">
      <c r="A10047" s="20"/>
    </row>
    <row r="10048" spans="1:1" ht="13.2">
      <c r="A10048" s="20"/>
    </row>
    <row r="10049" spans="1:1" ht="13.2">
      <c r="A10049" s="20"/>
    </row>
    <row r="10050" spans="1:1" ht="13.2">
      <c r="A10050" s="20"/>
    </row>
    <row r="10051" spans="1:1" ht="13.2">
      <c r="A10051" s="20"/>
    </row>
    <row r="10052" spans="1:1" ht="13.2">
      <c r="A10052" s="20"/>
    </row>
    <row r="10053" spans="1:1" ht="13.2">
      <c r="A10053" s="20"/>
    </row>
    <row r="10054" spans="1:1" ht="13.2">
      <c r="A10054" s="20"/>
    </row>
    <row r="10055" spans="1:1" ht="13.2">
      <c r="A10055" s="20"/>
    </row>
    <row r="10056" spans="1:1" ht="13.2">
      <c r="A10056" s="20"/>
    </row>
    <row r="10057" spans="1:1" ht="13.2">
      <c r="A10057" s="20"/>
    </row>
    <row r="10058" spans="1:1" ht="13.2">
      <c r="A10058" s="20"/>
    </row>
    <row r="10059" spans="1:1" ht="13.2">
      <c r="A10059" s="20"/>
    </row>
    <row r="10060" spans="1:1" ht="13.2">
      <c r="A10060" s="20"/>
    </row>
    <row r="10061" spans="1:1" ht="13.2">
      <c r="A10061" s="20"/>
    </row>
    <row r="10062" spans="1:1" ht="13.2">
      <c r="A10062" s="20"/>
    </row>
    <row r="10063" spans="1:1" ht="13.2">
      <c r="A10063" s="20"/>
    </row>
    <row r="10064" spans="1:1" ht="13.2">
      <c r="A10064" s="20"/>
    </row>
    <row r="10065" spans="1:1" ht="13.2">
      <c r="A10065" s="20"/>
    </row>
    <row r="10066" spans="1:1" ht="13.2">
      <c r="A10066" s="20"/>
    </row>
    <row r="10067" spans="1:1" ht="13.2">
      <c r="A10067" s="20"/>
    </row>
    <row r="10068" spans="1:1" ht="13.2">
      <c r="A10068" s="20"/>
    </row>
    <row r="10069" spans="1:1" ht="13.2">
      <c r="A10069" s="20"/>
    </row>
    <row r="10070" spans="1:1" ht="13.2">
      <c r="A10070" s="20"/>
    </row>
    <row r="10071" spans="1:1" ht="13.2">
      <c r="A10071" s="20"/>
    </row>
    <row r="10072" spans="1:1" ht="13.2">
      <c r="A10072" s="20"/>
    </row>
    <row r="10073" spans="1:1" ht="13.2">
      <c r="A10073" s="20"/>
    </row>
    <row r="10074" spans="1:1" ht="13.2">
      <c r="A10074" s="20"/>
    </row>
    <row r="10075" spans="1:1" ht="13.2">
      <c r="A10075" s="20"/>
    </row>
    <row r="10076" spans="1:1" ht="13.2">
      <c r="A10076" s="20"/>
    </row>
    <row r="10077" spans="1:1" ht="13.2">
      <c r="A10077" s="20"/>
    </row>
    <row r="10078" spans="1:1" ht="13.2">
      <c r="A10078" s="20"/>
    </row>
    <row r="10079" spans="1:1" ht="13.2">
      <c r="A10079" s="20"/>
    </row>
    <row r="10080" spans="1:1" ht="13.2">
      <c r="A10080" s="20"/>
    </row>
    <row r="10081" spans="1:1" ht="13.2">
      <c r="A10081" s="20"/>
    </row>
    <row r="10082" spans="1:1" ht="13.2">
      <c r="A10082" s="20"/>
    </row>
    <row r="10083" spans="1:1" ht="13.2">
      <c r="A10083" s="20"/>
    </row>
    <row r="10084" spans="1:1" ht="13.2">
      <c r="A10084" s="20"/>
    </row>
    <row r="10085" spans="1:1" ht="13.2">
      <c r="A10085" s="20"/>
    </row>
    <row r="10086" spans="1:1" ht="13.2">
      <c r="A10086" s="20"/>
    </row>
    <row r="10087" spans="1:1" ht="13.2">
      <c r="A10087" s="20"/>
    </row>
    <row r="10088" spans="1:1" ht="13.2">
      <c r="A10088" s="20"/>
    </row>
    <row r="10089" spans="1:1" ht="13.2">
      <c r="A10089" s="20"/>
    </row>
    <row r="10090" spans="1:1" ht="13.2">
      <c r="A10090" s="20"/>
    </row>
    <row r="10091" spans="1:1" ht="13.2">
      <c r="A10091" s="20"/>
    </row>
    <row r="10092" spans="1:1" ht="13.2">
      <c r="A10092" s="20"/>
    </row>
    <row r="10093" spans="1:1" ht="13.2">
      <c r="A10093" s="20"/>
    </row>
    <row r="10094" spans="1:1" ht="13.2">
      <c r="A10094" s="20"/>
    </row>
    <row r="10095" spans="1:1" ht="13.2">
      <c r="A10095" s="20"/>
    </row>
    <row r="10096" spans="1:1" ht="13.2">
      <c r="A10096" s="20"/>
    </row>
    <row r="10097" spans="1:1" ht="13.2">
      <c r="A10097" s="20"/>
    </row>
    <row r="10098" spans="1:1" ht="13.2">
      <c r="A10098" s="20"/>
    </row>
    <row r="10099" spans="1:1" ht="13.2">
      <c r="A10099" s="20"/>
    </row>
    <row r="10100" spans="1:1" ht="13.2">
      <c r="A10100" s="20"/>
    </row>
    <row r="10101" spans="1:1" ht="13.2">
      <c r="A10101" s="20"/>
    </row>
    <row r="10102" spans="1:1" ht="13.2">
      <c r="A10102" s="20"/>
    </row>
    <row r="10103" spans="1:1" ht="13.2">
      <c r="A10103" s="20"/>
    </row>
    <row r="10104" spans="1:1" ht="13.2">
      <c r="A10104" s="20"/>
    </row>
    <row r="10105" spans="1:1" ht="13.2">
      <c r="A10105" s="20"/>
    </row>
    <row r="10106" spans="1:1" ht="13.2">
      <c r="A10106" s="20"/>
    </row>
    <row r="10107" spans="1:1" ht="13.2">
      <c r="A10107" s="20"/>
    </row>
    <row r="10108" spans="1:1" ht="13.2">
      <c r="A10108" s="20"/>
    </row>
    <row r="10109" spans="1:1" ht="13.2">
      <c r="A10109" s="20"/>
    </row>
    <row r="10110" spans="1:1" ht="13.2">
      <c r="A10110" s="20"/>
    </row>
    <row r="10111" spans="1:1" ht="13.2">
      <c r="A10111" s="20"/>
    </row>
    <row r="10112" spans="1:1" ht="13.2">
      <c r="A10112" s="20"/>
    </row>
    <row r="10113" spans="1:1" ht="13.2">
      <c r="A10113" s="20"/>
    </row>
    <row r="10114" spans="1:1" ht="13.2">
      <c r="A10114" s="20"/>
    </row>
    <row r="10115" spans="1:1" ht="13.2">
      <c r="A10115" s="20"/>
    </row>
    <row r="10116" spans="1:1" ht="13.2">
      <c r="A10116" s="20"/>
    </row>
    <row r="10117" spans="1:1" ht="13.2">
      <c r="A10117" s="20"/>
    </row>
    <row r="10118" spans="1:1" ht="13.2">
      <c r="A10118" s="20"/>
    </row>
    <row r="10119" spans="1:1" ht="13.2">
      <c r="A10119" s="20"/>
    </row>
    <row r="10120" spans="1:1" ht="13.2">
      <c r="A10120" s="20"/>
    </row>
    <row r="10121" spans="1:1" ht="13.2">
      <c r="A10121" s="20"/>
    </row>
    <row r="10122" spans="1:1" ht="13.2">
      <c r="A10122" s="20"/>
    </row>
    <row r="10123" spans="1:1" ht="13.2">
      <c r="A10123" s="20"/>
    </row>
    <row r="10124" spans="1:1" ht="13.2">
      <c r="A10124" s="20"/>
    </row>
    <row r="10125" spans="1:1" ht="13.2">
      <c r="A10125" s="20"/>
    </row>
    <row r="10126" spans="1:1" ht="13.2">
      <c r="A10126" s="20"/>
    </row>
    <row r="10127" spans="1:1" ht="13.2">
      <c r="A10127" s="20"/>
    </row>
    <row r="10128" spans="1:1" ht="13.2">
      <c r="A10128" s="20"/>
    </row>
    <row r="10129" spans="1:1" ht="13.2">
      <c r="A10129" s="20"/>
    </row>
    <row r="10130" spans="1:1" ht="13.2">
      <c r="A10130" s="20"/>
    </row>
    <row r="10131" spans="1:1" ht="13.2">
      <c r="A10131" s="20"/>
    </row>
    <row r="10132" spans="1:1" ht="13.2">
      <c r="A10132" s="20"/>
    </row>
    <row r="10133" spans="1:1" ht="13.2">
      <c r="A10133" s="20"/>
    </row>
    <row r="10134" spans="1:1" ht="13.2">
      <c r="A10134" s="20"/>
    </row>
    <row r="10135" spans="1:1" ht="13.2">
      <c r="A10135" s="20"/>
    </row>
    <row r="10136" spans="1:1" ht="13.2">
      <c r="A10136" s="20"/>
    </row>
    <row r="10137" spans="1:1" ht="13.2">
      <c r="A10137" s="20"/>
    </row>
    <row r="10138" spans="1:1" ht="13.2">
      <c r="A10138" s="20"/>
    </row>
    <row r="10139" spans="1:1" ht="13.2">
      <c r="A10139" s="20"/>
    </row>
    <row r="10140" spans="1:1" ht="13.2">
      <c r="A10140" s="20"/>
    </row>
    <row r="10141" spans="1:1" ht="13.2">
      <c r="A10141" s="20"/>
    </row>
    <row r="10142" spans="1:1" ht="13.2">
      <c r="A10142" s="20"/>
    </row>
    <row r="10143" spans="1:1" ht="13.2">
      <c r="A10143" s="20"/>
    </row>
    <row r="10144" spans="1:1" ht="13.2">
      <c r="A10144" s="20"/>
    </row>
    <row r="10145" spans="1:1" ht="13.2">
      <c r="A10145" s="20"/>
    </row>
    <row r="10146" spans="1:1" ht="13.2">
      <c r="A10146" s="20"/>
    </row>
    <row r="10147" spans="1:1" ht="13.2">
      <c r="A10147" s="20"/>
    </row>
    <row r="10148" spans="1:1" ht="13.2">
      <c r="A10148" s="20"/>
    </row>
    <row r="10149" spans="1:1" ht="13.2">
      <c r="A10149" s="20"/>
    </row>
    <row r="10150" spans="1:1" ht="13.2">
      <c r="A10150" s="20"/>
    </row>
    <row r="10151" spans="1:1" ht="13.2">
      <c r="A10151" s="20"/>
    </row>
    <row r="10152" spans="1:1" ht="13.2">
      <c r="A10152" s="20"/>
    </row>
    <row r="10153" spans="1:1" ht="13.2">
      <c r="A10153" s="20"/>
    </row>
    <row r="10154" spans="1:1" ht="13.2">
      <c r="A10154" s="20"/>
    </row>
    <row r="10155" spans="1:1" ht="13.2">
      <c r="A10155" s="20"/>
    </row>
    <row r="10156" spans="1:1" ht="13.2">
      <c r="A10156" s="20"/>
    </row>
    <row r="10157" spans="1:1" ht="13.2">
      <c r="A10157" s="20"/>
    </row>
    <row r="10158" spans="1:1" ht="13.2">
      <c r="A10158" s="20"/>
    </row>
    <row r="10159" spans="1:1" ht="13.2">
      <c r="A10159" s="20"/>
    </row>
    <row r="10160" spans="1:1" ht="13.2">
      <c r="A10160" s="20"/>
    </row>
    <row r="10161" spans="1:1" ht="13.2">
      <c r="A10161" s="20"/>
    </row>
    <row r="10162" spans="1:1" ht="13.2">
      <c r="A10162" s="20"/>
    </row>
    <row r="10163" spans="1:1" ht="13.2">
      <c r="A10163" s="20"/>
    </row>
    <row r="10164" spans="1:1" ht="13.2">
      <c r="A10164" s="20"/>
    </row>
    <row r="10165" spans="1:1" ht="13.2">
      <c r="A10165" s="20"/>
    </row>
    <row r="10166" spans="1:1" ht="13.2">
      <c r="A10166" s="20"/>
    </row>
    <row r="10167" spans="1:1" ht="13.2">
      <c r="A10167" s="20"/>
    </row>
    <row r="10168" spans="1:1" ht="13.2">
      <c r="A10168" s="20"/>
    </row>
    <row r="10169" spans="1:1" ht="13.2">
      <c r="A10169" s="20"/>
    </row>
    <row r="10170" spans="1:1" ht="13.2">
      <c r="A10170" s="20"/>
    </row>
    <row r="10171" spans="1:1" ht="13.2">
      <c r="A10171" s="20"/>
    </row>
    <row r="10172" spans="1:1" ht="13.2">
      <c r="A10172" s="20"/>
    </row>
    <row r="10173" spans="1:1" ht="13.2">
      <c r="A10173" s="20"/>
    </row>
    <row r="10174" spans="1:1" ht="13.2">
      <c r="A10174" s="20"/>
    </row>
    <row r="10175" spans="1:1" ht="13.2">
      <c r="A10175" s="20"/>
    </row>
    <row r="10176" spans="1:1" ht="13.2">
      <c r="A10176" s="20"/>
    </row>
    <row r="10177" spans="1:1" ht="13.2">
      <c r="A10177" s="20"/>
    </row>
    <row r="10178" spans="1:1" ht="13.2">
      <c r="A10178" s="20"/>
    </row>
    <row r="10179" spans="1:1" ht="13.2">
      <c r="A10179" s="20"/>
    </row>
    <row r="10180" spans="1:1" ht="13.2">
      <c r="A10180" s="20"/>
    </row>
    <row r="10181" spans="1:1" ht="13.2">
      <c r="A10181" s="20"/>
    </row>
    <row r="10182" spans="1:1" ht="13.2">
      <c r="A10182" s="20"/>
    </row>
    <row r="10183" spans="1:1" ht="13.2">
      <c r="A10183" s="20"/>
    </row>
    <row r="10184" spans="1:1" ht="13.2">
      <c r="A10184" s="20"/>
    </row>
    <row r="10185" spans="1:1" ht="13.2">
      <c r="A10185" s="20"/>
    </row>
    <row r="10186" spans="1:1" ht="13.2">
      <c r="A10186" s="20"/>
    </row>
    <row r="10187" spans="1:1" ht="13.2">
      <c r="A10187" s="20"/>
    </row>
    <row r="10188" spans="1:1" ht="13.2">
      <c r="A10188" s="20"/>
    </row>
    <row r="10189" spans="1:1" ht="13.2">
      <c r="A10189" s="20"/>
    </row>
    <row r="10190" spans="1:1" ht="13.2">
      <c r="A10190" s="20"/>
    </row>
    <row r="10191" spans="1:1" ht="13.2">
      <c r="A10191" s="20"/>
    </row>
    <row r="10192" spans="1:1" ht="13.2">
      <c r="A10192" s="20"/>
    </row>
    <row r="10193" spans="1:1" ht="13.2">
      <c r="A10193" s="20"/>
    </row>
    <row r="10194" spans="1:1" ht="13.2">
      <c r="A10194" s="20"/>
    </row>
    <row r="10195" spans="1:1" ht="13.2">
      <c r="A10195" s="20"/>
    </row>
    <row r="10196" spans="1:1" ht="13.2">
      <c r="A10196" s="20"/>
    </row>
    <row r="10197" spans="1:1" ht="13.2">
      <c r="A10197" s="20"/>
    </row>
    <row r="10198" spans="1:1" ht="13.2">
      <c r="A10198" s="20"/>
    </row>
    <row r="10199" spans="1:1" ht="13.2">
      <c r="A10199" s="20"/>
    </row>
    <row r="10200" spans="1:1" ht="13.2">
      <c r="A10200" s="20"/>
    </row>
    <row r="10201" spans="1:1" ht="13.2">
      <c r="A10201" s="20"/>
    </row>
    <row r="10202" spans="1:1" ht="13.2">
      <c r="A10202" s="20"/>
    </row>
    <row r="10203" spans="1:1" ht="13.2">
      <c r="A10203" s="20"/>
    </row>
    <row r="10204" spans="1:1" ht="13.2">
      <c r="A10204" s="20"/>
    </row>
    <row r="10205" spans="1:1" ht="13.2">
      <c r="A10205" s="20"/>
    </row>
    <row r="10206" spans="1:1" ht="13.2">
      <c r="A10206" s="20"/>
    </row>
    <row r="10207" spans="1:1" ht="13.2">
      <c r="A10207" s="20"/>
    </row>
    <row r="10208" spans="1:1" ht="13.2">
      <c r="A10208" s="20"/>
    </row>
    <row r="10209" spans="1:1" ht="13.2">
      <c r="A10209" s="20"/>
    </row>
    <row r="10210" spans="1:1" ht="13.2">
      <c r="A10210" s="20"/>
    </row>
    <row r="10211" spans="1:1" ht="13.2">
      <c r="A10211" s="20"/>
    </row>
    <row r="10212" spans="1:1" ht="13.2">
      <c r="A10212" s="20"/>
    </row>
    <row r="10213" spans="1:1" ht="13.2">
      <c r="A10213" s="20"/>
    </row>
    <row r="10214" spans="1:1" ht="13.2">
      <c r="A10214" s="20"/>
    </row>
    <row r="10215" spans="1:1" ht="13.2">
      <c r="A10215" s="20"/>
    </row>
    <row r="10216" spans="1:1" ht="13.2">
      <c r="A10216" s="20"/>
    </row>
    <row r="10217" spans="1:1" ht="13.2">
      <c r="A10217" s="20"/>
    </row>
    <row r="10218" spans="1:1" ht="13.2">
      <c r="A10218" s="20"/>
    </row>
    <row r="10219" spans="1:1" ht="13.2">
      <c r="A10219" s="20"/>
    </row>
    <row r="10220" spans="1:1" ht="13.2">
      <c r="A10220" s="20"/>
    </row>
    <row r="10221" spans="1:1" ht="13.2">
      <c r="A10221" s="20"/>
    </row>
    <row r="10222" spans="1:1" ht="13.2">
      <c r="A10222" s="20"/>
    </row>
    <row r="10223" spans="1:1" ht="13.2">
      <c r="A10223" s="20"/>
    </row>
    <row r="10224" spans="1:1" ht="13.2">
      <c r="A10224" s="20"/>
    </row>
    <row r="10225" spans="1:1" ht="13.2">
      <c r="A10225" s="20"/>
    </row>
    <row r="10226" spans="1:1" ht="13.2">
      <c r="A10226" s="20"/>
    </row>
    <row r="10227" spans="1:1" ht="13.2">
      <c r="A10227" s="20"/>
    </row>
    <row r="10228" spans="1:1" ht="13.2">
      <c r="A10228" s="20"/>
    </row>
    <row r="10229" spans="1:1" ht="13.2">
      <c r="A10229" s="20"/>
    </row>
    <row r="10230" spans="1:1" ht="13.2">
      <c r="A10230" s="20"/>
    </row>
    <row r="10231" spans="1:1" ht="13.2">
      <c r="A10231" s="20"/>
    </row>
    <row r="10232" spans="1:1" ht="13.2">
      <c r="A10232" s="20"/>
    </row>
    <row r="10233" spans="1:1" ht="13.2">
      <c r="A10233" s="20"/>
    </row>
    <row r="10234" spans="1:1" ht="13.2">
      <c r="A10234" s="20"/>
    </row>
    <row r="10235" spans="1:1" ht="13.2">
      <c r="A10235" s="20"/>
    </row>
    <row r="10236" spans="1:1" ht="13.2">
      <c r="A10236" s="20"/>
    </row>
    <row r="10237" spans="1:1" ht="13.2">
      <c r="A10237" s="20"/>
    </row>
    <row r="10238" spans="1:1" ht="13.2">
      <c r="A10238" s="20"/>
    </row>
    <row r="10239" spans="1:1" ht="13.2">
      <c r="A10239" s="20"/>
    </row>
    <row r="10240" spans="1:1" ht="13.2">
      <c r="A10240" s="20"/>
    </row>
    <row r="10241" spans="1:1" ht="13.2">
      <c r="A10241" s="20"/>
    </row>
    <row r="10242" spans="1:1" ht="13.2">
      <c r="A10242" s="20"/>
    </row>
    <row r="10243" spans="1:1" ht="13.2">
      <c r="A10243" s="20"/>
    </row>
    <row r="10244" spans="1:1" ht="13.2">
      <c r="A10244" s="20"/>
    </row>
    <row r="10245" spans="1:1" ht="13.2">
      <c r="A10245" s="20"/>
    </row>
    <row r="10246" spans="1:1" ht="13.2">
      <c r="A10246" s="20"/>
    </row>
    <row r="10247" spans="1:1" ht="13.2">
      <c r="A10247" s="20"/>
    </row>
    <row r="10248" spans="1:1" ht="13.2">
      <c r="A10248" s="20"/>
    </row>
    <row r="10249" spans="1:1" ht="13.2">
      <c r="A10249" s="20"/>
    </row>
    <row r="10250" spans="1:1" ht="13.2">
      <c r="A10250" s="20"/>
    </row>
    <row r="10251" spans="1:1" ht="13.2">
      <c r="A10251" s="20"/>
    </row>
    <row r="10252" spans="1:1" ht="13.2">
      <c r="A10252" s="20"/>
    </row>
    <row r="10253" spans="1:1" ht="13.2">
      <c r="A10253" s="20"/>
    </row>
    <row r="10254" spans="1:1" ht="13.2">
      <c r="A10254" s="20"/>
    </row>
    <row r="10255" spans="1:1" ht="13.2">
      <c r="A10255" s="20"/>
    </row>
    <row r="10256" spans="1:1" ht="13.2">
      <c r="A10256" s="20"/>
    </row>
    <row r="10257" spans="1:1" ht="13.2">
      <c r="A10257" s="20"/>
    </row>
    <row r="10258" spans="1:1" ht="13.2">
      <c r="A10258" s="20"/>
    </row>
    <row r="10259" spans="1:1" ht="13.2">
      <c r="A10259" s="20"/>
    </row>
    <row r="10260" spans="1:1" ht="13.2">
      <c r="A10260" s="20"/>
    </row>
    <row r="10261" spans="1:1" ht="13.2">
      <c r="A10261" s="20"/>
    </row>
    <row r="10262" spans="1:1" ht="13.2">
      <c r="A10262" s="20"/>
    </row>
    <row r="10263" spans="1:1" ht="13.2">
      <c r="A10263" s="20"/>
    </row>
    <row r="10264" spans="1:1" ht="13.2">
      <c r="A10264" s="20"/>
    </row>
    <row r="10265" spans="1:1" ht="13.2">
      <c r="A10265" s="20"/>
    </row>
    <row r="10266" spans="1:1" ht="13.2">
      <c r="A10266" s="20"/>
    </row>
    <row r="10267" spans="1:1" ht="13.2">
      <c r="A10267" s="20"/>
    </row>
    <row r="10268" spans="1:1" ht="13.2">
      <c r="A10268" s="20"/>
    </row>
    <row r="10269" spans="1:1" ht="13.2">
      <c r="A10269" s="20"/>
    </row>
    <row r="10270" spans="1:1" ht="13.2">
      <c r="A10270" s="20"/>
    </row>
    <row r="10271" spans="1:1" ht="13.2">
      <c r="A10271" s="20"/>
    </row>
    <row r="10272" spans="1:1" ht="13.2">
      <c r="A10272" s="20"/>
    </row>
    <row r="10273" spans="1:1" ht="13.2">
      <c r="A10273" s="20"/>
    </row>
    <row r="10274" spans="1:1" ht="13.2">
      <c r="A10274" s="20"/>
    </row>
    <row r="10275" spans="1:1" ht="13.2">
      <c r="A10275" s="20"/>
    </row>
    <row r="10276" spans="1:1" ht="13.2">
      <c r="A10276" s="20"/>
    </row>
    <row r="10277" spans="1:1" ht="13.2">
      <c r="A10277" s="20"/>
    </row>
    <row r="10278" spans="1:1" ht="13.2">
      <c r="A10278" s="20"/>
    </row>
    <row r="10279" spans="1:1" ht="13.2">
      <c r="A10279" s="20"/>
    </row>
    <row r="10280" spans="1:1" ht="13.2">
      <c r="A10280" s="20"/>
    </row>
    <row r="10281" spans="1:1" ht="13.2">
      <c r="A10281" s="20"/>
    </row>
    <row r="10282" spans="1:1" ht="13.2">
      <c r="A10282" s="20"/>
    </row>
    <row r="10283" spans="1:1" ht="13.2">
      <c r="A10283" s="20"/>
    </row>
    <row r="10284" spans="1:1" ht="13.2">
      <c r="A10284" s="20"/>
    </row>
    <row r="10285" spans="1:1" ht="13.2">
      <c r="A10285" s="20"/>
    </row>
    <row r="10286" spans="1:1" ht="13.2">
      <c r="A10286" s="20"/>
    </row>
    <row r="10287" spans="1:1" ht="13.2">
      <c r="A10287" s="20"/>
    </row>
    <row r="10288" spans="1:1" ht="13.2">
      <c r="A10288" s="20"/>
    </row>
    <row r="10289" spans="1:1" ht="13.2">
      <c r="A10289" s="20"/>
    </row>
    <row r="10290" spans="1:1" ht="13.2">
      <c r="A10290" s="20"/>
    </row>
    <row r="10291" spans="1:1" ht="13.2">
      <c r="A10291" s="20"/>
    </row>
    <row r="10292" spans="1:1" ht="13.2">
      <c r="A10292" s="20"/>
    </row>
    <row r="10293" spans="1:1" ht="13.2">
      <c r="A10293" s="20"/>
    </row>
    <row r="10294" spans="1:1" ht="13.2">
      <c r="A10294" s="20"/>
    </row>
    <row r="10295" spans="1:1" ht="13.2">
      <c r="A10295" s="20"/>
    </row>
    <row r="10296" spans="1:1" ht="13.2">
      <c r="A10296" s="20"/>
    </row>
    <row r="10297" spans="1:1" ht="13.2">
      <c r="A10297" s="20"/>
    </row>
    <row r="10298" spans="1:1" ht="13.2">
      <c r="A10298" s="20"/>
    </row>
    <row r="10299" spans="1:1" ht="13.2">
      <c r="A10299" s="20"/>
    </row>
    <row r="10300" spans="1:1" ht="13.2">
      <c r="A10300" s="20"/>
    </row>
    <row r="10301" spans="1:1" ht="13.2">
      <c r="A10301" s="20"/>
    </row>
    <row r="10302" spans="1:1" ht="13.2">
      <c r="A10302" s="20"/>
    </row>
    <row r="10303" spans="1:1" ht="13.2">
      <c r="A10303" s="20"/>
    </row>
    <row r="10304" spans="1:1" ht="13.2">
      <c r="A10304" s="20"/>
    </row>
    <row r="10305" spans="1:1" ht="13.2">
      <c r="A10305" s="20"/>
    </row>
    <row r="10306" spans="1:1" ht="13.2">
      <c r="A10306" s="20"/>
    </row>
    <row r="10307" spans="1:1" ht="13.2">
      <c r="A10307" s="20"/>
    </row>
    <row r="10308" spans="1:1" ht="13.2">
      <c r="A10308" s="20"/>
    </row>
    <row r="10309" spans="1:1" ht="13.2">
      <c r="A10309" s="20"/>
    </row>
    <row r="10310" spans="1:1" ht="13.2">
      <c r="A10310" s="20"/>
    </row>
    <row r="10311" spans="1:1" ht="13.2">
      <c r="A10311" s="20"/>
    </row>
    <row r="10312" spans="1:1" ht="13.2">
      <c r="A10312" s="20"/>
    </row>
    <row r="10313" spans="1:1" ht="13.2">
      <c r="A10313" s="20"/>
    </row>
    <row r="10314" spans="1:1" ht="13.2">
      <c r="A10314" s="20"/>
    </row>
    <row r="10315" spans="1:1" ht="13.2">
      <c r="A10315" s="20"/>
    </row>
    <row r="10316" spans="1:1" ht="13.2">
      <c r="A10316" s="20"/>
    </row>
    <row r="10317" spans="1:1" ht="13.2">
      <c r="A10317" s="20"/>
    </row>
    <row r="10318" spans="1:1" ht="13.2">
      <c r="A10318" s="20"/>
    </row>
    <row r="10319" spans="1:1" ht="13.2">
      <c r="A10319" s="20"/>
    </row>
    <row r="10320" spans="1:1" ht="13.2">
      <c r="A10320" s="20"/>
    </row>
    <row r="10321" spans="1:1" ht="13.2">
      <c r="A10321" s="20"/>
    </row>
    <row r="10322" spans="1:1" ht="13.2">
      <c r="A10322" s="20"/>
    </row>
    <row r="10323" spans="1:1" ht="13.2">
      <c r="A10323" s="20"/>
    </row>
    <row r="10324" spans="1:1" ht="13.2">
      <c r="A10324" s="20"/>
    </row>
    <row r="10325" spans="1:1" ht="13.2">
      <c r="A10325" s="20"/>
    </row>
    <row r="10326" spans="1:1" ht="13.2">
      <c r="A10326" s="20"/>
    </row>
    <row r="10327" spans="1:1" ht="13.2">
      <c r="A10327" s="20"/>
    </row>
    <row r="10328" spans="1:1" ht="13.2">
      <c r="A10328" s="20"/>
    </row>
    <row r="10329" spans="1:1" ht="13.2">
      <c r="A10329" s="20"/>
    </row>
    <row r="10330" spans="1:1" ht="13.2">
      <c r="A10330" s="20"/>
    </row>
    <row r="10331" spans="1:1" ht="13.2">
      <c r="A10331" s="20"/>
    </row>
    <row r="10332" spans="1:1" ht="13.2">
      <c r="A10332" s="20"/>
    </row>
    <row r="10333" spans="1:1" ht="13.2">
      <c r="A10333" s="20"/>
    </row>
    <row r="10334" spans="1:1" ht="13.2">
      <c r="A10334" s="20"/>
    </row>
    <row r="10335" spans="1:1" ht="13.2">
      <c r="A10335" s="20"/>
    </row>
    <row r="10336" spans="1:1" ht="13.2">
      <c r="A10336" s="20"/>
    </row>
    <row r="10337" spans="1:1" ht="13.2">
      <c r="A10337" s="20"/>
    </row>
    <row r="10338" spans="1:1" ht="13.2">
      <c r="A10338" s="20"/>
    </row>
    <row r="10339" spans="1:1" ht="13.2">
      <c r="A10339" s="20"/>
    </row>
    <row r="10340" spans="1:1" ht="13.2">
      <c r="A10340" s="20"/>
    </row>
    <row r="10341" spans="1:1" ht="13.2">
      <c r="A10341" s="20"/>
    </row>
    <row r="10342" spans="1:1" ht="13.2">
      <c r="A10342" s="20"/>
    </row>
    <row r="10343" spans="1:1" ht="13.2">
      <c r="A10343" s="20"/>
    </row>
    <row r="10344" spans="1:1" ht="13.2">
      <c r="A10344" s="20"/>
    </row>
    <row r="10345" spans="1:1" ht="13.2">
      <c r="A10345" s="20"/>
    </row>
    <row r="10346" spans="1:1" ht="13.2">
      <c r="A10346" s="20"/>
    </row>
    <row r="10347" spans="1:1" ht="13.2">
      <c r="A10347" s="20"/>
    </row>
    <row r="10348" spans="1:1" ht="13.2">
      <c r="A10348" s="20"/>
    </row>
    <row r="10349" spans="1:1" ht="13.2">
      <c r="A10349" s="20"/>
    </row>
    <row r="10350" spans="1:1" ht="13.2">
      <c r="A10350" s="20"/>
    </row>
    <row r="10351" spans="1:1" ht="13.2">
      <c r="A10351" s="20"/>
    </row>
    <row r="10352" spans="1:1" ht="13.2">
      <c r="A10352" s="20"/>
    </row>
    <row r="10353" spans="1:1" ht="13.2">
      <c r="A10353" s="20"/>
    </row>
    <row r="10354" spans="1:1" ht="13.2">
      <c r="A10354" s="20"/>
    </row>
    <row r="10355" spans="1:1" ht="13.2">
      <c r="A10355" s="20"/>
    </row>
    <row r="10356" spans="1:1" ht="13.2">
      <c r="A10356" s="20"/>
    </row>
    <row r="10357" spans="1:1" ht="13.2">
      <c r="A10357" s="20"/>
    </row>
    <row r="10358" spans="1:1" ht="13.2">
      <c r="A10358" s="20"/>
    </row>
    <row r="10359" spans="1:1" ht="13.2">
      <c r="A10359" s="20"/>
    </row>
    <row r="10360" spans="1:1" ht="13.2">
      <c r="A10360" s="20"/>
    </row>
    <row r="10361" spans="1:1" ht="13.2">
      <c r="A10361" s="20"/>
    </row>
    <row r="10362" spans="1:1" ht="13.2">
      <c r="A10362" s="20"/>
    </row>
    <row r="10363" spans="1:1" ht="13.2">
      <c r="A10363" s="20"/>
    </row>
    <row r="10364" spans="1:1" ht="13.2">
      <c r="A10364" s="20"/>
    </row>
    <row r="10365" spans="1:1" ht="13.2">
      <c r="A10365" s="20"/>
    </row>
    <row r="10366" spans="1:1" ht="13.2">
      <c r="A10366" s="20"/>
    </row>
    <row r="10367" spans="1:1" ht="13.2">
      <c r="A10367" s="20"/>
    </row>
    <row r="10368" spans="1:1" ht="13.2">
      <c r="A10368" s="20"/>
    </row>
    <row r="10369" spans="1:1" ht="13.2">
      <c r="A10369" s="20"/>
    </row>
    <row r="10370" spans="1:1" ht="13.2">
      <c r="A10370" s="20"/>
    </row>
    <row r="10371" spans="1:1" ht="13.2">
      <c r="A10371" s="20"/>
    </row>
    <row r="10372" spans="1:1" ht="13.2">
      <c r="A10372" s="20"/>
    </row>
    <row r="10373" spans="1:1" ht="13.2">
      <c r="A10373" s="20"/>
    </row>
    <row r="10374" spans="1:1" ht="13.2">
      <c r="A10374" s="20"/>
    </row>
    <row r="10375" spans="1:1" ht="13.2">
      <c r="A10375" s="20"/>
    </row>
    <row r="10376" spans="1:1" ht="13.2">
      <c r="A10376" s="20"/>
    </row>
    <row r="10377" spans="1:1" ht="13.2">
      <c r="A10377" s="20"/>
    </row>
    <row r="10378" spans="1:1" ht="13.2">
      <c r="A10378" s="20"/>
    </row>
    <row r="10379" spans="1:1" ht="13.2">
      <c r="A10379" s="20"/>
    </row>
    <row r="10380" spans="1:1" ht="13.2">
      <c r="A10380" s="20"/>
    </row>
    <row r="10381" spans="1:1" ht="13.2">
      <c r="A10381" s="20"/>
    </row>
    <row r="10382" spans="1:1" ht="13.2">
      <c r="A10382" s="20"/>
    </row>
    <row r="10383" spans="1:1" ht="13.2">
      <c r="A10383" s="20"/>
    </row>
    <row r="10384" spans="1:1" ht="13.2">
      <c r="A10384" s="20"/>
    </row>
    <row r="10385" spans="1:1" ht="13.2">
      <c r="A10385" s="20"/>
    </row>
    <row r="10386" spans="1:1" ht="13.2">
      <c r="A10386" s="20"/>
    </row>
    <row r="10387" spans="1:1" ht="13.2">
      <c r="A10387" s="20"/>
    </row>
    <row r="10388" spans="1:1" ht="13.2">
      <c r="A10388" s="20"/>
    </row>
    <row r="10389" spans="1:1" ht="13.2">
      <c r="A10389" s="20"/>
    </row>
    <row r="10390" spans="1:1" ht="13.2">
      <c r="A10390" s="20"/>
    </row>
    <row r="10391" spans="1:1" ht="13.2">
      <c r="A10391" s="20"/>
    </row>
    <row r="10392" spans="1:1" ht="13.2">
      <c r="A10392" s="20"/>
    </row>
    <row r="10393" spans="1:1" ht="13.2">
      <c r="A10393" s="20"/>
    </row>
    <row r="10394" spans="1:1" ht="13.2">
      <c r="A10394" s="20"/>
    </row>
    <row r="10395" spans="1:1" ht="13.2">
      <c r="A10395" s="20"/>
    </row>
    <row r="10396" spans="1:1" ht="13.2">
      <c r="A10396" s="20"/>
    </row>
    <row r="10397" spans="1:1" ht="13.2">
      <c r="A10397" s="20"/>
    </row>
    <row r="10398" spans="1:1" ht="13.2">
      <c r="A10398" s="20"/>
    </row>
    <row r="10399" spans="1:1" ht="13.2">
      <c r="A10399" s="20"/>
    </row>
    <row r="10400" spans="1:1" ht="13.2">
      <c r="A10400" s="20"/>
    </row>
    <row r="10401" spans="1:1" ht="13.2">
      <c r="A10401" s="20"/>
    </row>
    <row r="10402" spans="1:1" ht="13.2">
      <c r="A10402" s="20"/>
    </row>
    <row r="10403" spans="1:1" ht="13.2">
      <c r="A10403" s="20"/>
    </row>
    <row r="10404" spans="1:1" ht="13.2">
      <c r="A10404" s="20"/>
    </row>
    <row r="10405" spans="1:1" ht="13.2">
      <c r="A10405" s="20"/>
    </row>
    <row r="10406" spans="1:1" ht="13.2">
      <c r="A10406" s="20"/>
    </row>
    <row r="10407" spans="1:1" ht="13.2">
      <c r="A10407" s="20"/>
    </row>
    <row r="10408" spans="1:1" ht="13.2">
      <c r="A10408" s="20"/>
    </row>
    <row r="10409" spans="1:1" ht="13.2">
      <c r="A10409" s="20"/>
    </row>
    <row r="10410" spans="1:1" ht="13.2">
      <c r="A10410" s="20"/>
    </row>
    <row r="10411" spans="1:1" ht="13.2">
      <c r="A10411" s="20"/>
    </row>
    <row r="10412" spans="1:1" ht="13.2">
      <c r="A10412" s="20"/>
    </row>
    <row r="10413" spans="1:1" ht="13.2">
      <c r="A10413" s="20"/>
    </row>
    <row r="10414" spans="1:1" ht="13.2">
      <c r="A10414" s="20"/>
    </row>
    <row r="10415" spans="1:1" ht="13.2">
      <c r="A10415" s="20"/>
    </row>
    <row r="10416" spans="1:1" ht="13.2">
      <c r="A10416" s="20"/>
    </row>
    <row r="10417" spans="1:1" ht="13.2">
      <c r="A10417" s="20"/>
    </row>
    <row r="10418" spans="1:1" ht="13.2">
      <c r="A10418" s="20"/>
    </row>
    <row r="10419" spans="1:1" ht="13.2">
      <c r="A10419" s="20"/>
    </row>
    <row r="10420" spans="1:1" ht="13.2">
      <c r="A10420" s="20"/>
    </row>
    <row r="10421" spans="1:1" ht="13.2">
      <c r="A10421" s="20"/>
    </row>
    <row r="10422" spans="1:1" ht="13.2">
      <c r="A10422" s="20"/>
    </row>
    <row r="10423" spans="1:1" ht="13.2">
      <c r="A10423" s="20"/>
    </row>
    <row r="10424" spans="1:1" ht="13.2">
      <c r="A10424" s="20"/>
    </row>
    <row r="10425" spans="1:1" ht="13.2">
      <c r="A10425" s="20"/>
    </row>
    <row r="10426" spans="1:1" ht="13.2">
      <c r="A10426" s="20"/>
    </row>
    <row r="10427" spans="1:1" ht="13.2">
      <c r="A10427" s="20"/>
    </row>
    <row r="10428" spans="1:1" ht="13.2">
      <c r="A10428" s="20"/>
    </row>
    <row r="10429" spans="1:1" ht="13.2">
      <c r="A10429" s="20"/>
    </row>
    <row r="10430" spans="1:1" ht="13.2">
      <c r="A10430" s="20"/>
    </row>
    <row r="10431" spans="1:1" ht="13.2">
      <c r="A10431" s="20"/>
    </row>
    <row r="10432" spans="1:1" ht="13.2">
      <c r="A10432" s="20"/>
    </row>
    <row r="10433" spans="1:1" ht="13.2">
      <c r="A10433" s="20"/>
    </row>
    <row r="10434" spans="1:1" ht="13.2">
      <c r="A10434" s="20"/>
    </row>
    <row r="10435" spans="1:1" ht="13.2">
      <c r="A10435" s="20"/>
    </row>
    <row r="10436" spans="1:1" ht="13.2">
      <c r="A10436" s="20"/>
    </row>
    <row r="10437" spans="1:1" ht="13.2">
      <c r="A10437" s="20"/>
    </row>
    <row r="10438" spans="1:1" ht="13.2">
      <c r="A10438" s="20"/>
    </row>
    <row r="10439" spans="1:1" ht="13.2">
      <c r="A10439" s="20"/>
    </row>
    <row r="10440" spans="1:1" ht="13.2">
      <c r="A10440" s="20"/>
    </row>
    <row r="10441" spans="1:1" ht="13.2">
      <c r="A10441" s="20"/>
    </row>
    <row r="10442" spans="1:1" ht="13.2">
      <c r="A10442" s="20"/>
    </row>
    <row r="10443" spans="1:1" ht="13.2">
      <c r="A10443" s="20"/>
    </row>
    <row r="10444" spans="1:1" ht="13.2">
      <c r="A10444" s="20"/>
    </row>
    <row r="10445" spans="1:1" ht="13.2">
      <c r="A10445" s="20"/>
    </row>
    <row r="10446" spans="1:1" ht="13.2">
      <c r="A10446" s="20"/>
    </row>
    <row r="10447" spans="1:1" ht="13.2">
      <c r="A10447" s="20"/>
    </row>
    <row r="10448" spans="1:1" ht="13.2">
      <c r="A10448" s="20"/>
    </row>
    <row r="10449" spans="1:1" ht="13.2">
      <c r="A10449" s="20"/>
    </row>
    <row r="10450" spans="1:1" ht="13.2">
      <c r="A10450" s="20"/>
    </row>
    <row r="10451" spans="1:1" ht="13.2">
      <c r="A10451" s="20"/>
    </row>
    <row r="10452" spans="1:1" ht="13.2">
      <c r="A10452" s="20"/>
    </row>
    <row r="10453" spans="1:1" ht="13.2">
      <c r="A10453" s="20"/>
    </row>
    <row r="10454" spans="1:1" ht="13.2">
      <c r="A10454" s="20"/>
    </row>
    <row r="10455" spans="1:1" ht="13.2">
      <c r="A10455" s="20"/>
    </row>
    <row r="10456" spans="1:1" ht="13.2">
      <c r="A10456" s="20"/>
    </row>
    <row r="10457" spans="1:1" ht="13.2">
      <c r="A10457" s="20"/>
    </row>
    <row r="10458" spans="1:1" ht="13.2">
      <c r="A10458" s="20"/>
    </row>
    <row r="10459" spans="1:1" ht="13.2">
      <c r="A10459" s="20"/>
    </row>
    <row r="10460" spans="1:1" ht="13.2">
      <c r="A10460" s="20"/>
    </row>
    <row r="10461" spans="1:1" ht="13.2">
      <c r="A10461" s="20"/>
    </row>
    <row r="10462" spans="1:1" ht="13.2">
      <c r="A10462" s="20"/>
    </row>
    <row r="10463" spans="1:1" ht="13.2">
      <c r="A10463" s="20"/>
    </row>
    <row r="10464" spans="1:1" ht="13.2">
      <c r="A10464" s="20"/>
    </row>
    <row r="10465" spans="1:1" ht="13.2">
      <c r="A10465" s="20"/>
    </row>
    <row r="10466" spans="1:1" ht="13.2">
      <c r="A10466" s="20"/>
    </row>
    <row r="10467" spans="1:1" ht="13.2">
      <c r="A10467" s="20"/>
    </row>
    <row r="10468" spans="1:1" ht="13.2">
      <c r="A10468" s="20"/>
    </row>
    <row r="10469" spans="1:1" ht="13.2">
      <c r="A10469" s="20"/>
    </row>
    <row r="10470" spans="1:1" ht="13.2">
      <c r="A10470" s="20"/>
    </row>
    <row r="10471" spans="1:1" ht="13.2">
      <c r="A10471" s="20"/>
    </row>
    <row r="10472" spans="1:1" ht="13.2">
      <c r="A10472" s="20"/>
    </row>
    <row r="10473" spans="1:1" ht="13.2">
      <c r="A10473" s="20"/>
    </row>
    <row r="10474" spans="1:1" ht="13.2">
      <c r="A10474" s="20"/>
    </row>
    <row r="10475" spans="1:1" ht="13.2">
      <c r="A10475" s="20"/>
    </row>
    <row r="10476" spans="1:1" ht="13.2">
      <c r="A10476" s="20"/>
    </row>
    <row r="10477" spans="1:1" ht="13.2">
      <c r="A10477" s="20"/>
    </row>
    <row r="10478" spans="1:1" ht="13.2">
      <c r="A10478" s="20"/>
    </row>
    <row r="10479" spans="1:1" ht="13.2">
      <c r="A10479" s="20"/>
    </row>
    <row r="10480" spans="1:1" ht="13.2">
      <c r="A10480" s="20"/>
    </row>
    <row r="10481" spans="1:1" ht="13.2">
      <c r="A10481" s="20"/>
    </row>
    <row r="10482" spans="1:1" ht="13.2">
      <c r="A10482" s="20"/>
    </row>
    <row r="10483" spans="1:1" ht="13.2">
      <c r="A10483" s="20"/>
    </row>
    <row r="10484" spans="1:1" ht="13.2">
      <c r="A10484" s="20"/>
    </row>
    <row r="10485" spans="1:1" ht="13.2">
      <c r="A10485" s="20"/>
    </row>
    <row r="10486" spans="1:1" ht="13.2">
      <c r="A10486" s="20"/>
    </row>
    <row r="10487" spans="1:1" ht="13.2">
      <c r="A10487" s="20"/>
    </row>
    <row r="10488" spans="1:1" ht="13.2">
      <c r="A10488" s="20"/>
    </row>
    <row r="10489" spans="1:1" ht="13.2">
      <c r="A10489" s="20"/>
    </row>
    <row r="10490" spans="1:1" ht="13.2">
      <c r="A10490" s="20"/>
    </row>
    <row r="10491" spans="1:1" ht="13.2">
      <c r="A10491" s="20"/>
    </row>
    <row r="10492" spans="1:1" ht="13.2">
      <c r="A10492" s="20"/>
    </row>
    <row r="10493" spans="1:1" ht="13.2">
      <c r="A10493" s="20"/>
    </row>
    <row r="10494" spans="1:1" ht="13.2">
      <c r="A10494" s="20"/>
    </row>
    <row r="10495" spans="1:1" ht="13.2">
      <c r="A10495" s="20"/>
    </row>
    <row r="10496" spans="1:1" ht="13.2">
      <c r="A10496" s="20"/>
    </row>
    <row r="10497" spans="1:1" ht="13.2">
      <c r="A10497" s="20"/>
    </row>
    <row r="10498" spans="1:1" ht="13.2">
      <c r="A10498" s="20"/>
    </row>
    <row r="10499" spans="1:1" ht="13.2">
      <c r="A10499" s="20"/>
    </row>
    <row r="10500" spans="1:1" ht="13.2">
      <c r="A10500" s="20"/>
    </row>
    <row r="10501" spans="1:1" ht="13.2">
      <c r="A10501" s="20"/>
    </row>
    <row r="10502" spans="1:1" ht="13.2">
      <c r="A10502" s="20"/>
    </row>
    <row r="10503" spans="1:1" ht="13.2">
      <c r="A10503" s="20"/>
    </row>
    <row r="10504" spans="1:1" ht="13.2">
      <c r="A10504" s="20"/>
    </row>
    <row r="10505" spans="1:1" ht="13.2">
      <c r="A10505" s="20"/>
    </row>
    <row r="10506" spans="1:1" ht="13.2">
      <c r="A10506" s="20"/>
    </row>
    <row r="10507" spans="1:1" ht="13.2">
      <c r="A10507" s="20"/>
    </row>
    <row r="10508" spans="1:1" ht="13.2">
      <c r="A10508" s="20"/>
    </row>
    <row r="10509" spans="1:1" ht="13.2">
      <c r="A10509" s="20"/>
    </row>
    <row r="10510" spans="1:1" ht="13.2">
      <c r="A10510" s="20"/>
    </row>
    <row r="10511" spans="1:1" ht="13.2">
      <c r="A10511" s="20"/>
    </row>
    <row r="10512" spans="1:1" ht="13.2">
      <c r="A10512" s="20"/>
    </row>
    <row r="10513" spans="1:1" ht="13.2">
      <c r="A10513" s="20"/>
    </row>
    <row r="10514" spans="1:1" ht="13.2">
      <c r="A10514" s="20"/>
    </row>
    <row r="10515" spans="1:1" ht="13.2">
      <c r="A10515" s="20"/>
    </row>
    <row r="10516" spans="1:1" ht="13.2">
      <c r="A10516" s="20"/>
    </row>
    <row r="10517" spans="1:1" ht="13.2">
      <c r="A10517" s="20"/>
    </row>
    <row r="10518" spans="1:1" ht="13.2">
      <c r="A10518" s="20"/>
    </row>
    <row r="10519" spans="1:1" ht="13.2">
      <c r="A10519" s="20"/>
    </row>
    <row r="10520" spans="1:1" ht="13.2">
      <c r="A10520" s="20"/>
    </row>
    <row r="10521" spans="1:1" ht="13.2">
      <c r="A10521" s="20"/>
    </row>
    <row r="10522" spans="1:1" ht="13.2">
      <c r="A10522" s="20"/>
    </row>
    <row r="10523" spans="1:1" ht="13.2">
      <c r="A10523" s="20"/>
    </row>
    <row r="10524" spans="1:1" ht="13.2">
      <c r="A10524" s="20"/>
    </row>
    <row r="10525" spans="1:1" ht="13.2">
      <c r="A10525" s="20"/>
    </row>
    <row r="10526" spans="1:1" ht="13.2">
      <c r="A10526" s="20"/>
    </row>
    <row r="10527" spans="1:1" ht="13.2">
      <c r="A10527" s="20"/>
    </row>
    <row r="10528" spans="1:1" ht="13.2">
      <c r="A10528" s="20"/>
    </row>
    <row r="10529" spans="1:1" ht="13.2">
      <c r="A10529" s="20"/>
    </row>
    <row r="10530" spans="1:1" ht="13.2">
      <c r="A10530" s="20"/>
    </row>
    <row r="10531" spans="1:1" ht="13.2">
      <c r="A10531" s="20"/>
    </row>
    <row r="10532" spans="1:1" ht="13.2">
      <c r="A10532" s="20"/>
    </row>
    <row r="10533" spans="1:1" ht="13.2">
      <c r="A10533" s="20"/>
    </row>
    <row r="10534" spans="1:1" ht="13.2">
      <c r="A10534" s="20"/>
    </row>
    <row r="10535" spans="1:1" ht="13.2">
      <c r="A10535" s="20"/>
    </row>
    <row r="10536" spans="1:1" ht="13.2">
      <c r="A10536" s="20"/>
    </row>
    <row r="10537" spans="1:1" ht="13.2">
      <c r="A10537" s="20"/>
    </row>
    <row r="10538" spans="1:1" ht="13.2">
      <c r="A10538" s="20"/>
    </row>
    <row r="10539" spans="1:1" ht="13.2">
      <c r="A10539" s="20"/>
    </row>
    <row r="10540" spans="1:1" ht="13.2">
      <c r="A10540" s="20"/>
    </row>
    <row r="10541" spans="1:1" ht="13.2">
      <c r="A10541" s="20"/>
    </row>
    <row r="10542" spans="1:1" ht="13.2">
      <c r="A10542" s="20"/>
    </row>
    <row r="10543" spans="1:1" ht="13.2">
      <c r="A10543" s="20"/>
    </row>
    <row r="10544" spans="1:1" ht="13.2">
      <c r="A10544" s="20"/>
    </row>
    <row r="10545" spans="1:1" ht="13.2">
      <c r="A10545" s="20"/>
    </row>
    <row r="10546" spans="1:1" ht="13.2">
      <c r="A10546" s="20"/>
    </row>
    <row r="10547" spans="1:1" ht="13.2">
      <c r="A10547" s="20"/>
    </row>
    <row r="10548" spans="1:1" ht="13.2">
      <c r="A10548" s="20"/>
    </row>
    <row r="10549" spans="1:1" ht="13.2">
      <c r="A10549" s="20"/>
    </row>
    <row r="10550" spans="1:1" ht="13.2">
      <c r="A10550" s="20"/>
    </row>
    <row r="10551" spans="1:1" ht="13.2">
      <c r="A10551" s="20"/>
    </row>
    <row r="10552" spans="1:1" ht="13.2">
      <c r="A10552" s="20"/>
    </row>
    <row r="10553" spans="1:1" ht="13.2">
      <c r="A10553" s="20"/>
    </row>
    <row r="10554" spans="1:1" ht="13.2">
      <c r="A10554" s="20"/>
    </row>
    <row r="10555" spans="1:1" ht="13.2">
      <c r="A10555" s="20"/>
    </row>
    <row r="10556" spans="1:1" ht="13.2">
      <c r="A10556" s="20"/>
    </row>
    <row r="10557" spans="1:1" ht="13.2">
      <c r="A10557" s="20"/>
    </row>
    <row r="10558" spans="1:1" ht="13.2">
      <c r="A10558" s="20"/>
    </row>
    <row r="10559" spans="1:1" ht="13.2">
      <c r="A10559" s="20"/>
    </row>
    <row r="10560" spans="1:1" ht="13.2">
      <c r="A10560" s="20"/>
    </row>
    <row r="10561" spans="1:1" ht="13.2">
      <c r="A10561" s="20"/>
    </row>
    <row r="10562" spans="1:1" ht="13.2">
      <c r="A10562" s="20"/>
    </row>
    <row r="10563" spans="1:1" ht="13.2">
      <c r="A10563" s="20"/>
    </row>
    <row r="10564" spans="1:1" ht="13.2">
      <c r="A10564" s="20"/>
    </row>
    <row r="10565" spans="1:1" ht="13.2">
      <c r="A10565" s="20"/>
    </row>
    <row r="10566" spans="1:1" ht="13.2">
      <c r="A10566" s="20"/>
    </row>
    <row r="10567" spans="1:1" ht="13.2">
      <c r="A10567" s="20"/>
    </row>
    <row r="10568" spans="1:1" ht="13.2">
      <c r="A10568" s="20"/>
    </row>
    <row r="10569" spans="1:1" ht="13.2">
      <c r="A10569" s="20"/>
    </row>
    <row r="10570" spans="1:1" ht="13.2">
      <c r="A10570" s="20"/>
    </row>
    <row r="10571" spans="1:1" ht="13.2">
      <c r="A10571" s="20"/>
    </row>
    <row r="10572" spans="1:1" ht="13.2">
      <c r="A10572" s="20"/>
    </row>
    <row r="10573" spans="1:1" ht="13.2">
      <c r="A10573" s="20"/>
    </row>
    <row r="10574" spans="1:1" ht="13.2">
      <c r="A10574" s="20"/>
    </row>
    <row r="10575" spans="1:1" ht="13.2">
      <c r="A10575" s="20"/>
    </row>
    <row r="10576" spans="1:1" ht="13.2">
      <c r="A10576" s="20"/>
    </row>
    <row r="10577" spans="1:1" ht="13.2">
      <c r="A10577" s="20"/>
    </row>
    <row r="10578" spans="1:1" ht="13.2">
      <c r="A10578" s="20"/>
    </row>
    <row r="10579" spans="1:1" ht="13.2">
      <c r="A10579" s="20"/>
    </row>
    <row r="10580" spans="1:1" ht="13.2">
      <c r="A10580" s="20"/>
    </row>
    <row r="10581" spans="1:1" ht="13.2">
      <c r="A10581" s="20"/>
    </row>
    <row r="10582" spans="1:1" ht="13.2">
      <c r="A10582" s="20"/>
    </row>
    <row r="10583" spans="1:1" ht="13.2">
      <c r="A10583" s="20"/>
    </row>
    <row r="10584" spans="1:1" ht="13.2">
      <c r="A10584" s="20"/>
    </row>
    <row r="10585" spans="1:1" ht="13.2">
      <c r="A10585" s="20"/>
    </row>
    <row r="10586" spans="1:1" ht="13.2">
      <c r="A10586" s="20"/>
    </row>
    <row r="10587" spans="1:1" ht="13.2">
      <c r="A10587" s="20"/>
    </row>
    <row r="10588" spans="1:1" ht="13.2">
      <c r="A10588" s="20"/>
    </row>
    <row r="10589" spans="1:1" ht="13.2">
      <c r="A10589" s="20"/>
    </row>
    <row r="10590" spans="1:1" ht="13.2">
      <c r="A10590" s="20"/>
    </row>
    <row r="10591" spans="1:1" ht="13.2">
      <c r="A10591" s="20"/>
    </row>
    <row r="10592" spans="1:1" ht="13.2">
      <c r="A10592" s="20"/>
    </row>
    <row r="10593" spans="1:1" ht="13.2">
      <c r="A10593" s="20"/>
    </row>
    <row r="10594" spans="1:1" ht="13.2">
      <c r="A10594" s="20"/>
    </row>
    <row r="10595" spans="1:1" ht="13.2">
      <c r="A10595" s="20"/>
    </row>
    <row r="10596" spans="1:1" ht="13.2">
      <c r="A10596" s="20"/>
    </row>
    <row r="10597" spans="1:1" ht="13.2">
      <c r="A10597" s="20"/>
    </row>
    <row r="10598" spans="1:1" ht="13.2">
      <c r="A10598" s="20"/>
    </row>
    <row r="10599" spans="1:1" ht="13.2">
      <c r="A10599" s="20"/>
    </row>
    <row r="10600" spans="1:1" ht="13.2">
      <c r="A10600" s="20"/>
    </row>
    <row r="10601" spans="1:1" ht="13.2">
      <c r="A10601" s="20"/>
    </row>
    <row r="10602" spans="1:1" ht="13.2">
      <c r="A10602" s="20"/>
    </row>
    <row r="10603" spans="1:1" ht="13.2">
      <c r="A10603" s="20"/>
    </row>
    <row r="10604" spans="1:1" ht="13.2">
      <c r="A10604" s="20"/>
    </row>
    <row r="10605" spans="1:1" ht="13.2">
      <c r="A10605" s="20"/>
    </row>
    <row r="10606" spans="1:1" ht="13.2">
      <c r="A10606" s="20"/>
    </row>
    <row r="10607" spans="1:1" ht="13.2">
      <c r="A10607" s="20"/>
    </row>
    <row r="10608" spans="1:1" ht="13.2">
      <c r="A10608" s="20"/>
    </row>
    <row r="10609" spans="1:1" ht="13.2">
      <c r="A10609" s="20"/>
    </row>
    <row r="10610" spans="1:1" ht="13.2">
      <c r="A10610" s="20"/>
    </row>
    <row r="10611" spans="1:1" ht="13.2">
      <c r="A10611" s="20"/>
    </row>
    <row r="10612" spans="1:1" ht="13.2">
      <c r="A10612" s="20"/>
    </row>
    <row r="10613" spans="1:1" ht="13.2">
      <c r="A10613" s="20"/>
    </row>
    <row r="10614" spans="1:1" ht="13.2">
      <c r="A10614" s="20"/>
    </row>
    <row r="10615" spans="1:1" ht="13.2">
      <c r="A10615" s="20"/>
    </row>
    <row r="10616" spans="1:1" ht="13.2">
      <c r="A10616" s="20"/>
    </row>
    <row r="10617" spans="1:1" ht="13.2">
      <c r="A10617" s="20"/>
    </row>
    <row r="10618" spans="1:1" ht="13.2">
      <c r="A10618" s="20"/>
    </row>
    <row r="10619" spans="1:1" ht="13.2">
      <c r="A10619" s="20"/>
    </row>
    <row r="10620" spans="1:1" ht="13.2">
      <c r="A10620" s="20"/>
    </row>
    <row r="10621" spans="1:1" ht="13.2">
      <c r="A10621" s="20"/>
    </row>
    <row r="10622" spans="1:1" ht="13.2">
      <c r="A10622" s="20"/>
    </row>
    <row r="10623" spans="1:1" ht="13.2">
      <c r="A10623" s="20"/>
    </row>
    <row r="10624" spans="1:1" ht="13.2">
      <c r="A10624" s="20"/>
    </row>
    <row r="10625" spans="1:1" ht="13.2">
      <c r="A10625" s="20"/>
    </row>
    <row r="10626" spans="1:1" ht="13.2">
      <c r="A10626" s="20"/>
    </row>
    <row r="10627" spans="1:1" ht="13.2">
      <c r="A10627" s="20"/>
    </row>
    <row r="10628" spans="1:1" ht="13.2">
      <c r="A10628" s="20"/>
    </row>
    <row r="10629" spans="1:1" ht="13.2">
      <c r="A10629" s="20"/>
    </row>
    <row r="10630" spans="1:1" ht="13.2">
      <c r="A10630" s="20"/>
    </row>
    <row r="10631" spans="1:1" ht="13.2">
      <c r="A10631" s="20"/>
    </row>
    <row r="10632" spans="1:1" ht="13.2">
      <c r="A10632" s="20"/>
    </row>
    <row r="10633" spans="1:1" ht="13.2">
      <c r="A10633" s="20"/>
    </row>
    <row r="10634" spans="1:1" ht="13.2">
      <c r="A10634" s="20"/>
    </row>
    <row r="10635" spans="1:1" ht="13.2">
      <c r="A10635" s="20"/>
    </row>
    <row r="10636" spans="1:1" ht="13.2">
      <c r="A10636" s="20"/>
    </row>
    <row r="10637" spans="1:1" ht="13.2">
      <c r="A10637" s="20"/>
    </row>
    <row r="10638" spans="1:1" ht="13.2">
      <c r="A10638" s="20"/>
    </row>
    <row r="10639" spans="1:1" ht="13.2">
      <c r="A10639" s="20"/>
    </row>
    <row r="10640" spans="1:1" ht="13.2">
      <c r="A10640" s="20"/>
    </row>
    <row r="10641" spans="1:1" ht="13.2">
      <c r="A10641" s="20"/>
    </row>
    <row r="10642" spans="1:1" ht="13.2">
      <c r="A10642" s="20"/>
    </row>
    <row r="10643" spans="1:1" ht="13.2">
      <c r="A10643" s="20"/>
    </row>
    <row r="10644" spans="1:1" ht="13.2">
      <c r="A10644" s="20"/>
    </row>
    <row r="10645" spans="1:1" ht="13.2">
      <c r="A10645" s="20"/>
    </row>
    <row r="10646" spans="1:1" ht="13.2">
      <c r="A10646" s="20"/>
    </row>
    <row r="10647" spans="1:1" ht="13.2">
      <c r="A10647" s="20"/>
    </row>
    <row r="10648" spans="1:1" ht="13.2">
      <c r="A10648" s="20"/>
    </row>
    <row r="10649" spans="1:1" ht="13.2">
      <c r="A10649" s="20"/>
    </row>
    <row r="10650" spans="1:1" ht="13.2">
      <c r="A10650" s="20"/>
    </row>
    <row r="10651" spans="1:1" ht="13.2">
      <c r="A10651" s="20"/>
    </row>
    <row r="10652" spans="1:1" ht="13.2">
      <c r="A10652" s="20"/>
    </row>
    <row r="10653" spans="1:1" ht="13.2">
      <c r="A10653" s="20"/>
    </row>
    <row r="10654" spans="1:1" ht="13.2">
      <c r="A10654" s="20"/>
    </row>
    <row r="10655" spans="1:1" ht="13.2">
      <c r="A10655" s="20"/>
    </row>
    <row r="10656" spans="1:1" ht="13.2">
      <c r="A10656" s="20"/>
    </row>
    <row r="10657" spans="1:1" ht="13.2">
      <c r="A10657" s="20"/>
    </row>
    <row r="10658" spans="1:1" ht="13.2">
      <c r="A10658" s="20"/>
    </row>
    <row r="10659" spans="1:1" ht="13.2">
      <c r="A10659" s="20"/>
    </row>
    <row r="10660" spans="1:1" ht="13.2">
      <c r="A10660" s="20"/>
    </row>
    <row r="10661" spans="1:1" ht="13.2">
      <c r="A10661" s="20"/>
    </row>
    <row r="10662" spans="1:1" ht="13.2">
      <c r="A10662" s="20"/>
    </row>
    <row r="10663" spans="1:1" ht="13.2">
      <c r="A10663" s="20"/>
    </row>
    <row r="10664" spans="1:1" ht="13.2">
      <c r="A10664" s="20"/>
    </row>
    <row r="10665" spans="1:1" ht="13.2">
      <c r="A10665" s="20"/>
    </row>
    <row r="10666" spans="1:1" ht="13.2">
      <c r="A10666" s="20"/>
    </row>
    <row r="10667" spans="1:1" ht="13.2">
      <c r="A10667" s="20"/>
    </row>
    <row r="10668" spans="1:1" ht="13.2">
      <c r="A10668" s="20"/>
    </row>
    <row r="10669" spans="1:1" ht="13.2">
      <c r="A10669" s="20"/>
    </row>
    <row r="10670" spans="1:1" ht="13.2">
      <c r="A10670" s="20"/>
    </row>
    <row r="10671" spans="1:1" ht="13.2">
      <c r="A10671" s="20"/>
    </row>
    <row r="10672" spans="1:1" ht="13.2">
      <c r="A10672" s="20"/>
    </row>
    <row r="10673" spans="1:1" ht="13.2">
      <c r="A10673" s="20"/>
    </row>
    <row r="10674" spans="1:1" ht="13.2">
      <c r="A10674" s="20"/>
    </row>
    <row r="10675" spans="1:1" ht="13.2">
      <c r="A10675" s="20"/>
    </row>
    <row r="10676" spans="1:1" ht="13.2">
      <c r="A10676" s="20"/>
    </row>
    <row r="10677" spans="1:1" ht="13.2">
      <c r="A10677" s="20"/>
    </row>
    <row r="10678" spans="1:1" ht="13.2">
      <c r="A10678" s="20"/>
    </row>
    <row r="10679" spans="1:1" ht="13.2">
      <c r="A10679" s="20"/>
    </row>
    <row r="10680" spans="1:1" ht="13.2">
      <c r="A10680" s="20"/>
    </row>
    <row r="10681" spans="1:1" ht="13.2">
      <c r="A10681" s="20"/>
    </row>
    <row r="10682" spans="1:1" ht="13.2">
      <c r="A10682" s="20"/>
    </row>
    <row r="10683" spans="1:1" ht="13.2">
      <c r="A10683" s="20"/>
    </row>
    <row r="10684" spans="1:1" ht="13.2">
      <c r="A10684" s="20"/>
    </row>
    <row r="10685" spans="1:1" ht="13.2">
      <c r="A10685" s="20"/>
    </row>
    <row r="10686" spans="1:1" ht="13.2">
      <c r="A10686" s="20"/>
    </row>
    <row r="10687" spans="1:1" ht="13.2">
      <c r="A10687" s="20"/>
    </row>
    <row r="10688" spans="1:1" ht="13.2">
      <c r="A10688" s="20"/>
    </row>
    <row r="10689" spans="1:1" ht="13.2">
      <c r="A10689" s="20"/>
    </row>
    <row r="10690" spans="1:1" ht="13.2">
      <c r="A10690" s="20"/>
    </row>
    <row r="10691" spans="1:1" ht="13.2">
      <c r="A10691" s="20"/>
    </row>
    <row r="10692" spans="1:1" ht="13.2">
      <c r="A10692" s="20"/>
    </row>
    <row r="10693" spans="1:1" ht="13.2">
      <c r="A10693" s="20"/>
    </row>
    <row r="10694" spans="1:1" ht="13.2">
      <c r="A10694" s="20"/>
    </row>
    <row r="10695" spans="1:1" ht="13.2">
      <c r="A10695" s="20"/>
    </row>
    <row r="10696" spans="1:1" ht="13.2">
      <c r="A10696" s="20"/>
    </row>
    <row r="10697" spans="1:1" ht="13.2">
      <c r="A10697" s="20"/>
    </row>
    <row r="10698" spans="1:1" ht="13.2">
      <c r="A10698" s="20"/>
    </row>
    <row r="10699" spans="1:1" ht="13.2">
      <c r="A10699" s="20"/>
    </row>
    <row r="10700" spans="1:1" ht="13.2">
      <c r="A10700" s="20"/>
    </row>
    <row r="10701" spans="1:1" ht="13.2">
      <c r="A10701" s="20"/>
    </row>
    <row r="10702" spans="1:1" ht="13.2">
      <c r="A10702" s="20"/>
    </row>
    <row r="10703" spans="1:1" ht="13.2">
      <c r="A10703" s="20"/>
    </row>
    <row r="10704" spans="1:1" ht="13.2">
      <c r="A10704" s="20"/>
    </row>
    <row r="10705" spans="1:1" ht="13.2">
      <c r="A10705" s="20"/>
    </row>
    <row r="10706" spans="1:1" ht="13.2">
      <c r="A10706" s="20"/>
    </row>
    <row r="10707" spans="1:1" ht="13.2">
      <c r="A10707" s="20"/>
    </row>
    <row r="10708" spans="1:1" ht="13.2">
      <c r="A10708" s="20"/>
    </row>
    <row r="10709" spans="1:1" ht="13.2">
      <c r="A10709" s="20"/>
    </row>
    <row r="10710" spans="1:1" ht="13.2">
      <c r="A10710" s="20"/>
    </row>
    <row r="10711" spans="1:1" ht="13.2">
      <c r="A10711" s="20"/>
    </row>
    <row r="10712" spans="1:1" ht="13.2">
      <c r="A10712" s="20"/>
    </row>
    <row r="10713" spans="1:1" ht="13.2">
      <c r="A10713" s="20"/>
    </row>
    <row r="10714" spans="1:1" ht="13.2">
      <c r="A10714" s="20"/>
    </row>
    <row r="10715" spans="1:1" ht="13.2">
      <c r="A10715" s="20"/>
    </row>
    <row r="10716" spans="1:1" ht="13.2">
      <c r="A10716" s="20"/>
    </row>
    <row r="10717" spans="1:1" ht="13.2">
      <c r="A10717" s="20"/>
    </row>
    <row r="10718" spans="1:1" ht="13.2">
      <c r="A10718" s="20"/>
    </row>
    <row r="10719" spans="1:1" ht="13.2">
      <c r="A10719" s="20"/>
    </row>
    <row r="10720" spans="1:1" ht="13.2">
      <c r="A10720" s="20"/>
    </row>
    <row r="10721" spans="1:1" ht="13.2">
      <c r="A10721" s="20"/>
    </row>
    <row r="10722" spans="1:1" ht="13.2">
      <c r="A10722" s="20"/>
    </row>
    <row r="10723" spans="1:1" ht="13.2">
      <c r="A10723" s="20"/>
    </row>
    <row r="10724" spans="1:1" ht="13.2">
      <c r="A10724" s="20"/>
    </row>
    <row r="10725" spans="1:1" ht="13.2">
      <c r="A10725" s="20"/>
    </row>
    <row r="10726" spans="1:1" ht="13.2">
      <c r="A10726" s="20"/>
    </row>
    <row r="10727" spans="1:1" ht="13.2">
      <c r="A10727" s="20"/>
    </row>
    <row r="10728" spans="1:1" ht="13.2">
      <c r="A10728" s="20"/>
    </row>
    <row r="10729" spans="1:1" ht="13.2">
      <c r="A10729" s="20"/>
    </row>
    <row r="10730" spans="1:1" ht="13.2">
      <c r="A10730" s="20"/>
    </row>
    <row r="10731" spans="1:1" ht="13.2">
      <c r="A10731" s="20"/>
    </row>
    <row r="10732" spans="1:1" ht="13.2">
      <c r="A10732" s="20"/>
    </row>
    <row r="10733" spans="1:1" ht="13.2">
      <c r="A10733" s="20"/>
    </row>
    <row r="10734" spans="1:1" ht="13.2">
      <c r="A10734" s="20"/>
    </row>
    <row r="10735" spans="1:1" ht="13.2">
      <c r="A10735" s="20"/>
    </row>
    <row r="10736" spans="1:1" ht="13.2">
      <c r="A10736" s="20"/>
    </row>
    <row r="10737" spans="1:1" ht="13.2">
      <c r="A10737" s="20"/>
    </row>
    <row r="10738" spans="1:1" ht="13.2">
      <c r="A10738" s="20"/>
    </row>
    <row r="10739" spans="1:1" ht="13.2">
      <c r="A10739" s="20"/>
    </row>
    <row r="10740" spans="1:1" ht="13.2">
      <c r="A10740" s="20"/>
    </row>
    <row r="10741" spans="1:1" ht="13.2">
      <c r="A10741" s="20"/>
    </row>
    <row r="10742" spans="1:1" ht="13.2">
      <c r="A10742" s="20"/>
    </row>
    <row r="10743" spans="1:1" ht="13.2">
      <c r="A10743" s="20"/>
    </row>
    <row r="10744" spans="1:1" ht="13.2">
      <c r="A10744" s="20"/>
    </row>
    <row r="10745" spans="1:1" ht="13.2">
      <c r="A10745" s="20"/>
    </row>
    <row r="10746" spans="1:1" ht="13.2">
      <c r="A10746" s="20"/>
    </row>
    <row r="10747" spans="1:1" ht="13.2">
      <c r="A10747" s="20"/>
    </row>
    <row r="10748" spans="1:1" ht="13.2">
      <c r="A10748" s="20"/>
    </row>
    <row r="10749" spans="1:1" ht="13.2">
      <c r="A10749" s="20"/>
    </row>
    <row r="10750" spans="1:1" ht="13.2">
      <c r="A10750" s="20"/>
    </row>
    <row r="10751" spans="1:1" ht="13.2">
      <c r="A10751" s="20"/>
    </row>
    <row r="10752" spans="1:1" ht="13.2">
      <c r="A10752" s="20"/>
    </row>
    <row r="10753" spans="1:1" ht="13.2">
      <c r="A10753" s="20"/>
    </row>
    <row r="10754" spans="1:1" ht="13.2">
      <c r="A10754" s="20"/>
    </row>
    <row r="10755" spans="1:1" ht="13.2">
      <c r="A10755" s="20"/>
    </row>
    <row r="10756" spans="1:1" ht="13.2">
      <c r="A10756" s="20"/>
    </row>
    <row r="10757" spans="1:1" ht="13.2">
      <c r="A10757" s="20"/>
    </row>
    <row r="10758" spans="1:1" ht="13.2">
      <c r="A10758" s="20"/>
    </row>
    <row r="10759" spans="1:1" ht="13.2">
      <c r="A10759" s="20"/>
    </row>
    <row r="10760" spans="1:1" ht="13.2">
      <c r="A10760" s="20"/>
    </row>
    <row r="10761" spans="1:1" ht="13.2">
      <c r="A10761" s="20"/>
    </row>
    <row r="10762" spans="1:1" ht="13.2">
      <c r="A10762" s="20"/>
    </row>
    <row r="10763" spans="1:1" ht="13.2">
      <c r="A10763" s="20"/>
    </row>
    <row r="10764" spans="1:1" ht="13.2">
      <c r="A10764" s="20"/>
    </row>
    <row r="10765" spans="1:1" ht="13.2">
      <c r="A10765" s="20"/>
    </row>
    <row r="10766" spans="1:1" ht="13.2">
      <c r="A10766" s="20"/>
    </row>
    <row r="10767" spans="1:1" ht="13.2">
      <c r="A10767" s="20"/>
    </row>
    <row r="10768" spans="1:1" ht="13.2">
      <c r="A10768" s="20"/>
    </row>
    <row r="10769" spans="1:1" ht="13.2">
      <c r="A10769" s="20"/>
    </row>
    <row r="10770" spans="1:1" ht="13.2">
      <c r="A10770" s="20"/>
    </row>
    <row r="10771" spans="1:1" ht="13.2">
      <c r="A10771" s="20"/>
    </row>
    <row r="10772" spans="1:1" ht="13.2">
      <c r="A10772" s="20"/>
    </row>
    <row r="10773" spans="1:1" ht="13.2">
      <c r="A10773" s="20"/>
    </row>
    <row r="10774" spans="1:1" ht="13.2">
      <c r="A10774" s="20"/>
    </row>
    <row r="10775" spans="1:1" ht="13.2">
      <c r="A10775" s="20"/>
    </row>
    <row r="10776" spans="1:1" ht="13.2">
      <c r="A10776" s="20"/>
    </row>
    <row r="10777" spans="1:1" ht="13.2">
      <c r="A10777" s="20"/>
    </row>
    <row r="10778" spans="1:1" ht="13.2">
      <c r="A10778" s="20"/>
    </row>
    <row r="10779" spans="1:1" ht="13.2">
      <c r="A10779" s="20"/>
    </row>
    <row r="10780" spans="1:1" ht="13.2">
      <c r="A10780" s="20"/>
    </row>
    <row r="10781" spans="1:1" ht="13.2">
      <c r="A10781" s="20"/>
    </row>
    <row r="10782" spans="1:1" ht="13.2">
      <c r="A10782" s="20"/>
    </row>
    <row r="10783" spans="1:1" ht="13.2">
      <c r="A10783" s="20"/>
    </row>
    <row r="10784" spans="1:1" ht="13.2">
      <c r="A10784" s="20"/>
    </row>
    <row r="10785" spans="1:1" ht="13.2">
      <c r="A10785" s="20"/>
    </row>
    <row r="10786" spans="1:1" ht="13.2">
      <c r="A10786" s="20"/>
    </row>
    <row r="10787" spans="1:1" ht="13.2">
      <c r="A10787" s="20"/>
    </row>
    <row r="10788" spans="1:1" ht="13.2">
      <c r="A10788" s="20"/>
    </row>
    <row r="10789" spans="1:1" ht="13.2">
      <c r="A10789" s="20"/>
    </row>
    <row r="10790" spans="1:1" ht="13.2">
      <c r="A10790" s="20"/>
    </row>
    <row r="10791" spans="1:1" ht="13.2">
      <c r="A10791" s="20"/>
    </row>
    <row r="10792" spans="1:1" ht="13.2">
      <c r="A10792" s="20"/>
    </row>
    <row r="10793" spans="1:1" ht="13.2">
      <c r="A10793" s="20"/>
    </row>
    <row r="10794" spans="1:1" ht="13.2">
      <c r="A10794" s="20"/>
    </row>
    <row r="10795" spans="1:1" ht="13.2">
      <c r="A10795" s="20"/>
    </row>
    <row r="10796" spans="1:1" ht="13.2">
      <c r="A10796" s="20"/>
    </row>
    <row r="10797" spans="1:1" ht="13.2">
      <c r="A10797" s="20"/>
    </row>
    <row r="10798" spans="1:1" ht="13.2">
      <c r="A10798" s="20"/>
    </row>
    <row r="10799" spans="1:1" ht="13.2">
      <c r="A10799" s="20"/>
    </row>
    <row r="10800" spans="1:1" ht="13.2">
      <c r="A10800" s="20"/>
    </row>
    <row r="10801" spans="1:1" ht="13.2">
      <c r="A10801" s="20"/>
    </row>
    <row r="10802" spans="1:1" ht="13.2">
      <c r="A10802" s="20"/>
    </row>
    <row r="10803" spans="1:1" ht="13.2">
      <c r="A10803" s="20"/>
    </row>
    <row r="10804" spans="1:1" ht="13.2">
      <c r="A10804" s="20"/>
    </row>
    <row r="10805" spans="1:1" ht="13.2">
      <c r="A10805" s="20"/>
    </row>
    <row r="10806" spans="1:1" ht="13.2">
      <c r="A10806" s="20"/>
    </row>
    <row r="10807" spans="1:1" ht="13.2">
      <c r="A10807" s="20"/>
    </row>
    <row r="10808" spans="1:1" ht="13.2">
      <c r="A10808" s="20"/>
    </row>
    <row r="10809" spans="1:1" ht="13.2">
      <c r="A10809" s="20"/>
    </row>
    <row r="10810" spans="1:1" ht="13.2">
      <c r="A10810" s="20"/>
    </row>
    <row r="10811" spans="1:1" ht="13.2">
      <c r="A10811" s="20"/>
    </row>
    <row r="10812" spans="1:1" ht="13.2">
      <c r="A10812" s="20"/>
    </row>
    <row r="10813" spans="1:1" ht="13.2">
      <c r="A10813" s="20"/>
    </row>
    <row r="10814" spans="1:1" ht="13.2">
      <c r="A10814" s="20"/>
    </row>
    <row r="10815" spans="1:1" ht="13.2">
      <c r="A10815" s="20"/>
    </row>
    <row r="10816" spans="1:1" ht="13.2">
      <c r="A10816" s="20"/>
    </row>
    <row r="10817" spans="1:1" ht="13.2">
      <c r="A10817" s="20"/>
    </row>
    <row r="10818" spans="1:1" ht="13.2">
      <c r="A10818" s="20"/>
    </row>
    <row r="10819" spans="1:1" ht="13.2">
      <c r="A10819" s="20"/>
    </row>
    <row r="10820" spans="1:1" ht="13.2">
      <c r="A10820" s="20"/>
    </row>
    <row r="10821" spans="1:1" ht="13.2">
      <c r="A10821" s="20"/>
    </row>
    <row r="10822" spans="1:1" ht="13.2">
      <c r="A10822" s="20"/>
    </row>
    <row r="10823" spans="1:1" ht="13.2">
      <c r="A10823" s="20"/>
    </row>
    <row r="10824" spans="1:1" ht="13.2">
      <c r="A10824" s="20"/>
    </row>
    <row r="10825" spans="1:1" ht="13.2">
      <c r="A10825" s="20"/>
    </row>
    <row r="10826" spans="1:1" ht="13.2">
      <c r="A10826" s="20"/>
    </row>
    <row r="10827" spans="1:1" ht="13.2">
      <c r="A10827" s="20"/>
    </row>
    <row r="10828" spans="1:1" ht="13.2">
      <c r="A10828" s="20"/>
    </row>
    <row r="10829" spans="1:1" ht="13.2">
      <c r="A10829" s="20"/>
    </row>
    <row r="10830" spans="1:1" ht="13.2">
      <c r="A10830" s="20"/>
    </row>
    <row r="10831" spans="1:1" ht="13.2">
      <c r="A10831" s="20"/>
    </row>
    <row r="10832" spans="1:1" ht="13.2">
      <c r="A10832" s="20"/>
    </row>
    <row r="10833" spans="1:1" ht="13.2">
      <c r="A10833" s="20"/>
    </row>
    <row r="10834" spans="1:1" ht="13.2">
      <c r="A10834" s="20"/>
    </row>
    <row r="10835" spans="1:1" ht="13.2">
      <c r="A10835" s="20"/>
    </row>
    <row r="10836" spans="1:1" ht="13.2">
      <c r="A10836" s="20"/>
    </row>
    <row r="10837" spans="1:1" ht="13.2">
      <c r="A10837" s="20"/>
    </row>
    <row r="10838" spans="1:1" ht="13.2">
      <c r="A10838" s="20"/>
    </row>
    <row r="10839" spans="1:1" ht="13.2">
      <c r="A10839" s="20"/>
    </row>
    <row r="10840" spans="1:1" ht="13.2">
      <c r="A10840" s="20"/>
    </row>
    <row r="10841" spans="1:1" ht="13.2">
      <c r="A10841" s="20"/>
    </row>
    <row r="10842" spans="1:1" ht="13.2">
      <c r="A10842" s="20"/>
    </row>
    <row r="10843" spans="1:1" ht="13.2">
      <c r="A10843" s="20"/>
    </row>
    <row r="10844" spans="1:1" ht="13.2">
      <c r="A10844" s="20"/>
    </row>
    <row r="10845" spans="1:1" ht="13.2">
      <c r="A10845" s="20"/>
    </row>
    <row r="10846" spans="1:1" ht="13.2">
      <c r="A10846" s="20"/>
    </row>
    <row r="10847" spans="1:1" ht="13.2">
      <c r="A10847" s="20"/>
    </row>
    <row r="10848" spans="1:1" ht="13.2">
      <c r="A10848" s="20"/>
    </row>
    <row r="10849" spans="1:1" ht="13.2">
      <c r="A10849" s="20"/>
    </row>
    <row r="10850" spans="1:1" ht="13.2">
      <c r="A10850" s="20"/>
    </row>
    <row r="10851" spans="1:1" ht="13.2">
      <c r="A10851" s="20"/>
    </row>
    <row r="10852" spans="1:1" ht="13.2">
      <c r="A10852" s="20"/>
    </row>
    <row r="10853" spans="1:1" ht="13.2">
      <c r="A10853" s="20"/>
    </row>
    <row r="10854" spans="1:1" ht="13.2">
      <c r="A10854" s="20"/>
    </row>
    <row r="10855" spans="1:1" ht="13.2">
      <c r="A10855" s="20"/>
    </row>
    <row r="10856" spans="1:1" ht="13.2">
      <c r="A10856" s="20"/>
    </row>
    <row r="10857" spans="1:1" ht="13.2">
      <c r="A10857" s="20"/>
    </row>
    <row r="10858" spans="1:1" ht="13.2">
      <c r="A10858" s="20"/>
    </row>
    <row r="10859" spans="1:1" ht="13.2">
      <c r="A10859" s="20"/>
    </row>
    <row r="10860" spans="1:1" ht="13.2">
      <c r="A10860" s="20"/>
    </row>
    <row r="10861" spans="1:1" ht="13.2">
      <c r="A10861" s="20"/>
    </row>
    <row r="10862" spans="1:1" ht="13.2">
      <c r="A10862" s="20"/>
    </row>
    <row r="10863" spans="1:1" ht="13.2">
      <c r="A10863" s="20"/>
    </row>
    <row r="10864" spans="1:1" ht="13.2">
      <c r="A10864" s="20"/>
    </row>
    <row r="10865" spans="1:1" ht="13.2">
      <c r="A10865" s="20"/>
    </row>
    <row r="10866" spans="1:1" ht="13.2">
      <c r="A10866" s="20"/>
    </row>
    <row r="10867" spans="1:1" ht="13.2">
      <c r="A10867" s="20"/>
    </row>
    <row r="10868" spans="1:1" ht="13.2">
      <c r="A10868" s="20"/>
    </row>
    <row r="10869" spans="1:1" ht="13.2">
      <c r="A10869" s="20"/>
    </row>
    <row r="10870" spans="1:1" ht="13.2">
      <c r="A10870" s="20"/>
    </row>
    <row r="10871" spans="1:1" ht="13.2">
      <c r="A10871" s="20"/>
    </row>
    <row r="10872" spans="1:1" ht="13.2">
      <c r="A10872" s="20"/>
    </row>
    <row r="10873" spans="1:1" ht="13.2">
      <c r="A10873" s="20"/>
    </row>
    <row r="10874" spans="1:1" ht="13.2">
      <c r="A10874" s="20"/>
    </row>
    <row r="10875" spans="1:1" ht="13.2">
      <c r="A10875" s="20"/>
    </row>
    <row r="10876" spans="1:1" ht="13.2">
      <c r="A10876" s="20"/>
    </row>
    <row r="10877" spans="1:1" ht="13.2">
      <c r="A10877" s="20"/>
    </row>
    <row r="10878" spans="1:1" ht="13.2">
      <c r="A10878" s="20"/>
    </row>
    <row r="10879" spans="1:1" ht="13.2">
      <c r="A10879" s="20"/>
    </row>
    <row r="10880" spans="1:1" ht="13.2">
      <c r="A10880" s="20"/>
    </row>
    <row r="10881" spans="1:1" ht="13.2">
      <c r="A10881" s="20"/>
    </row>
    <row r="10882" spans="1:1" ht="13.2">
      <c r="A10882" s="20"/>
    </row>
    <row r="10883" spans="1:1" ht="13.2">
      <c r="A10883" s="20"/>
    </row>
    <row r="10884" spans="1:1" ht="13.2">
      <c r="A10884" s="20"/>
    </row>
    <row r="10885" spans="1:1" ht="13.2">
      <c r="A10885" s="20"/>
    </row>
    <row r="10886" spans="1:1" ht="13.2">
      <c r="A10886" s="20"/>
    </row>
    <row r="10887" spans="1:1" ht="13.2">
      <c r="A10887" s="20"/>
    </row>
    <row r="10888" spans="1:1" ht="13.2">
      <c r="A10888" s="20"/>
    </row>
    <row r="10889" spans="1:1" ht="13.2">
      <c r="A10889" s="20"/>
    </row>
    <row r="10890" spans="1:1" ht="13.2">
      <c r="A10890" s="20"/>
    </row>
    <row r="10891" spans="1:1" ht="13.2">
      <c r="A10891" s="20"/>
    </row>
    <row r="10892" spans="1:1" ht="13.2">
      <c r="A10892" s="20"/>
    </row>
    <row r="10893" spans="1:1" ht="13.2">
      <c r="A10893" s="20"/>
    </row>
    <row r="10894" spans="1:1" ht="13.2">
      <c r="A10894" s="20"/>
    </row>
    <row r="10895" spans="1:1" ht="13.2">
      <c r="A10895" s="20"/>
    </row>
    <row r="10896" spans="1:1" ht="13.2">
      <c r="A10896" s="20"/>
    </row>
    <row r="10897" spans="1:1" ht="13.2">
      <c r="A10897" s="20"/>
    </row>
    <row r="10898" spans="1:1" ht="13.2">
      <c r="A10898" s="20"/>
    </row>
    <row r="10899" spans="1:1" ht="13.2">
      <c r="A10899" s="20"/>
    </row>
    <row r="10900" spans="1:1" ht="13.2">
      <c r="A10900" s="20"/>
    </row>
    <row r="10901" spans="1:1" ht="13.2">
      <c r="A10901" s="20"/>
    </row>
    <row r="10902" spans="1:1" ht="13.2">
      <c r="A10902" s="20"/>
    </row>
    <row r="10903" spans="1:1" ht="13.2">
      <c r="A10903" s="20"/>
    </row>
    <row r="10904" spans="1:1" ht="13.2">
      <c r="A10904" s="20"/>
    </row>
    <row r="10905" spans="1:1" ht="13.2">
      <c r="A10905" s="20"/>
    </row>
    <row r="10906" spans="1:1" ht="13.2">
      <c r="A10906" s="20"/>
    </row>
    <row r="10907" spans="1:1" ht="13.2">
      <c r="A10907" s="20"/>
    </row>
    <row r="10908" spans="1:1" ht="13.2">
      <c r="A10908" s="20"/>
    </row>
    <row r="10909" spans="1:1" ht="13.2">
      <c r="A10909" s="20"/>
    </row>
    <row r="10910" spans="1:1" ht="13.2">
      <c r="A10910" s="20"/>
    </row>
    <row r="10911" spans="1:1" ht="13.2">
      <c r="A10911" s="20"/>
    </row>
    <row r="10912" spans="1:1" ht="13.2">
      <c r="A10912" s="20"/>
    </row>
    <row r="10913" spans="1:1" ht="13.2">
      <c r="A10913" s="20"/>
    </row>
    <row r="10914" spans="1:1" ht="13.2">
      <c r="A10914" s="20"/>
    </row>
    <row r="10915" spans="1:1" ht="13.2">
      <c r="A10915" s="20"/>
    </row>
    <row r="10916" spans="1:1" ht="13.2">
      <c r="A10916" s="20"/>
    </row>
    <row r="10917" spans="1:1" ht="13.2">
      <c r="A10917" s="20"/>
    </row>
    <row r="10918" spans="1:1" ht="13.2">
      <c r="A10918" s="20"/>
    </row>
    <row r="10919" spans="1:1" ht="13.2">
      <c r="A10919" s="20"/>
    </row>
    <row r="10920" spans="1:1" ht="13.2">
      <c r="A10920" s="20"/>
    </row>
    <row r="10921" spans="1:1" ht="13.2">
      <c r="A10921" s="20"/>
    </row>
    <row r="10922" spans="1:1" ht="13.2">
      <c r="A10922" s="20"/>
    </row>
    <row r="10923" spans="1:1" ht="13.2">
      <c r="A10923" s="20"/>
    </row>
    <row r="10924" spans="1:1" ht="13.2">
      <c r="A10924" s="20"/>
    </row>
    <row r="10925" spans="1:1" ht="13.2">
      <c r="A10925" s="20"/>
    </row>
    <row r="10926" spans="1:1" ht="13.2">
      <c r="A10926" s="20"/>
    </row>
    <row r="10927" spans="1:1" ht="13.2">
      <c r="A10927" s="20"/>
    </row>
    <row r="10928" spans="1:1" ht="13.2">
      <c r="A10928" s="20"/>
    </row>
    <row r="10929" spans="1:1" ht="13.2">
      <c r="A10929" s="20"/>
    </row>
    <row r="10930" spans="1:1" ht="13.2">
      <c r="A10930" s="20"/>
    </row>
    <row r="10931" spans="1:1" ht="13.2">
      <c r="A10931" s="20"/>
    </row>
    <row r="10932" spans="1:1" ht="13.2">
      <c r="A10932" s="20"/>
    </row>
    <row r="10933" spans="1:1" ht="13.2">
      <c r="A10933" s="20"/>
    </row>
    <row r="10934" spans="1:1" ht="13.2">
      <c r="A10934" s="20"/>
    </row>
    <row r="10935" spans="1:1" ht="13.2">
      <c r="A10935" s="20"/>
    </row>
    <row r="10936" spans="1:1" ht="13.2">
      <c r="A10936" s="20"/>
    </row>
    <row r="10937" spans="1:1" ht="13.2">
      <c r="A10937" s="20"/>
    </row>
    <row r="10938" spans="1:1" ht="13.2">
      <c r="A10938" s="20"/>
    </row>
    <row r="10939" spans="1:1" ht="13.2">
      <c r="A10939" s="20"/>
    </row>
    <row r="10940" spans="1:1" ht="13.2">
      <c r="A10940" s="20"/>
    </row>
    <row r="10941" spans="1:1" ht="13.2">
      <c r="A10941" s="20"/>
    </row>
    <row r="10942" spans="1:1" ht="13.2">
      <c r="A10942" s="20"/>
    </row>
    <row r="10943" spans="1:1" ht="13.2">
      <c r="A10943" s="20"/>
    </row>
    <row r="10944" spans="1:1" ht="13.2">
      <c r="A10944" s="20"/>
    </row>
    <row r="10945" spans="1:1" ht="13.2">
      <c r="A10945" s="20"/>
    </row>
    <row r="10946" spans="1:1" ht="13.2">
      <c r="A10946" s="20"/>
    </row>
    <row r="10947" spans="1:1" ht="13.2">
      <c r="A10947" s="20"/>
    </row>
    <row r="10948" spans="1:1" ht="13.2">
      <c r="A10948" s="20"/>
    </row>
    <row r="10949" spans="1:1" ht="13.2">
      <c r="A10949" s="20"/>
    </row>
    <row r="10950" spans="1:1" ht="13.2">
      <c r="A10950" s="20"/>
    </row>
    <row r="10951" spans="1:1" ht="13.2">
      <c r="A10951" s="20"/>
    </row>
    <row r="10952" spans="1:1" ht="13.2">
      <c r="A10952" s="20"/>
    </row>
    <row r="10953" spans="1:1" ht="13.2">
      <c r="A10953" s="20"/>
    </row>
    <row r="10954" spans="1:1" ht="13.2">
      <c r="A10954" s="20"/>
    </row>
    <row r="10955" spans="1:1" ht="13.2">
      <c r="A10955" s="20"/>
    </row>
    <row r="10956" spans="1:1" ht="13.2">
      <c r="A10956" s="20"/>
    </row>
    <row r="10957" spans="1:1" ht="13.2">
      <c r="A10957" s="20"/>
    </row>
    <row r="10958" spans="1:1" ht="13.2">
      <c r="A10958" s="20"/>
    </row>
    <row r="10959" spans="1:1" ht="13.2">
      <c r="A10959" s="20"/>
    </row>
    <row r="10960" spans="1:1" ht="13.2">
      <c r="A10960" s="20"/>
    </row>
    <row r="10961" spans="1:1" ht="13.2">
      <c r="A10961" s="20"/>
    </row>
    <row r="10962" spans="1:1" ht="13.2">
      <c r="A10962" s="20"/>
    </row>
    <row r="10963" spans="1:1" ht="13.2">
      <c r="A10963" s="20"/>
    </row>
    <row r="10964" spans="1:1" ht="13.2">
      <c r="A10964" s="20"/>
    </row>
    <row r="10965" spans="1:1" ht="13.2">
      <c r="A10965" s="20"/>
    </row>
    <row r="10966" spans="1:1" ht="13.2">
      <c r="A10966" s="20"/>
    </row>
    <row r="10967" spans="1:1" ht="13.2">
      <c r="A10967" s="20"/>
    </row>
    <row r="10968" spans="1:1" ht="13.2">
      <c r="A10968" s="20"/>
    </row>
    <row r="10969" spans="1:1" ht="13.2">
      <c r="A10969" s="20"/>
    </row>
    <row r="10970" spans="1:1" ht="13.2">
      <c r="A10970" s="20"/>
    </row>
    <row r="10971" spans="1:1" ht="13.2">
      <c r="A10971" s="20"/>
    </row>
    <row r="10972" spans="1:1" ht="13.2">
      <c r="A10972" s="20"/>
    </row>
    <row r="10973" spans="1:1" ht="13.2">
      <c r="A10973" s="20"/>
    </row>
    <row r="10974" spans="1:1" ht="13.2">
      <c r="A10974" s="20"/>
    </row>
    <row r="10975" spans="1:1" ht="13.2">
      <c r="A10975" s="20"/>
    </row>
    <row r="10976" spans="1:1" ht="13.2">
      <c r="A10976" s="20"/>
    </row>
    <row r="10977" spans="1:1" ht="13.2">
      <c r="A10977" s="20"/>
    </row>
    <row r="10978" spans="1:1" ht="13.2">
      <c r="A10978" s="20"/>
    </row>
    <row r="10979" spans="1:1" ht="13.2">
      <c r="A10979" s="20"/>
    </row>
    <row r="10980" spans="1:1" ht="13.2">
      <c r="A10980" s="20"/>
    </row>
    <row r="10981" spans="1:1" ht="13.2">
      <c r="A10981" s="20"/>
    </row>
    <row r="10982" spans="1:1" ht="13.2">
      <c r="A10982" s="20"/>
    </row>
    <row r="10983" spans="1:1" ht="13.2">
      <c r="A10983" s="20"/>
    </row>
    <row r="10984" spans="1:1" ht="13.2">
      <c r="A10984" s="20"/>
    </row>
    <row r="10985" spans="1:1" ht="13.2">
      <c r="A10985" s="20"/>
    </row>
    <row r="10986" spans="1:1" ht="13.2">
      <c r="A10986" s="20"/>
    </row>
    <row r="10987" spans="1:1" ht="13.2">
      <c r="A10987" s="20"/>
    </row>
    <row r="10988" spans="1:1" ht="13.2">
      <c r="A10988" s="20"/>
    </row>
    <row r="10989" spans="1:1" ht="13.2">
      <c r="A10989" s="20"/>
    </row>
    <row r="10990" spans="1:1" ht="13.2">
      <c r="A10990" s="20"/>
    </row>
    <row r="10991" spans="1:1" ht="13.2">
      <c r="A10991" s="20"/>
    </row>
    <row r="10992" spans="1:1" ht="13.2">
      <c r="A10992" s="20"/>
    </row>
    <row r="10993" spans="1:1" ht="13.2">
      <c r="A10993" s="20"/>
    </row>
    <row r="10994" spans="1:1" ht="13.2">
      <c r="A10994" s="20"/>
    </row>
    <row r="10995" spans="1:1" ht="13.2">
      <c r="A10995" s="20"/>
    </row>
    <row r="10996" spans="1:1" ht="13.2">
      <c r="A10996" s="20"/>
    </row>
    <row r="10997" spans="1:1" ht="13.2">
      <c r="A10997" s="20"/>
    </row>
    <row r="10998" spans="1:1" ht="13.2">
      <c r="A10998" s="20"/>
    </row>
    <row r="10999" spans="1:1" ht="13.2">
      <c r="A10999" s="20"/>
    </row>
    <row r="11000" spans="1:1" ht="13.2">
      <c r="A11000" s="20"/>
    </row>
    <row r="11001" spans="1:1" ht="13.2">
      <c r="A11001" s="20"/>
    </row>
    <row r="11002" spans="1:1" ht="13.2">
      <c r="A11002" s="20"/>
    </row>
    <row r="11003" spans="1:1" ht="13.2">
      <c r="A11003" s="20"/>
    </row>
    <row r="11004" spans="1:1" ht="13.2">
      <c r="A11004" s="20"/>
    </row>
    <row r="11005" spans="1:1" ht="13.2">
      <c r="A11005" s="20"/>
    </row>
    <row r="11006" spans="1:1" ht="13.2">
      <c r="A11006" s="20"/>
    </row>
    <row r="11007" spans="1:1" ht="13.2">
      <c r="A11007" s="20"/>
    </row>
    <row r="11008" spans="1:1" ht="13.2">
      <c r="A11008" s="20"/>
    </row>
    <row r="11009" spans="1:1" ht="13.2">
      <c r="A11009" s="20"/>
    </row>
    <row r="11010" spans="1:1" ht="13.2">
      <c r="A11010" s="20"/>
    </row>
    <row r="11011" spans="1:1" ht="13.2">
      <c r="A11011" s="20"/>
    </row>
    <row r="11012" spans="1:1" ht="13.2">
      <c r="A11012" s="20"/>
    </row>
    <row r="11013" spans="1:1" ht="13.2">
      <c r="A11013" s="20"/>
    </row>
    <row r="11014" spans="1:1" ht="13.2">
      <c r="A11014" s="20"/>
    </row>
    <row r="11015" spans="1:1" ht="13.2">
      <c r="A11015" s="20"/>
    </row>
    <row r="11016" spans="1:1" ht="13.2">
      <c r="A11016" s="20"/>
    </row>
    <row r="11017" spans="1:1" ht="13.2">
      <c r="A11017" s="20"/>
    </row>
    <row r="11018" spans="1:1" ht="13.2">
      <c r="A11018" s="20"/>
    </row>
    <row r="11019" spans="1:1" ht="13.2">
      <c r="A11019" s="20"/>
    </row>
    <row r="11020" spans="1:1" ht="13.2">
      <c r="A11020" s="20"/>
    </row>
    <row r="11021" spans="1:1" ht="13.2">
      <c r="A11021" s="20"/>
    </row>
    <row r="11022" spans="1:1" ht="13.2">
      <c r="A11022" s="20"/>
    </row>
    <row r="11023" spans="1:1" ht="13.2">
      <c r="A11023" s="20"/>
    </row>
    <row r="11024" spans="1:1" ht="13.2">
      <c r="A11024" s="20"/>
    </row>
    <row r="11025" spans="1:1" ht="13.2">
      <c r="A11025" s="20"/>
    </row>
    <row r="11026" spans="1:1" ht="13.2">
      <c r="A11026" s="20"/>
    </row>
    <row r="11027" spans="1:1" ht="13.2">
      <c r="A11027" s="20"/>
    </row>
    <row r="11028" spans="1:1" ht="13.2">
      <c r="A11028" s="20"/>
    </row>
    <row r="11029" spans="1:1" ht="13.2">
      <c r="A11029" s="20"/>
    </row>
    <row r="11030" spans="1:1" ht="13.2">
      <c r="A11030" s="20"/>
    </row>
    <row r="11031" spans="1:1" ht="13.2">
      <c r="A11031" s="20"/>
    </row>
    <row r="11032" spans="1:1" ht="13.2">
      <c r="A11032" s="20"/>
    </row>
    <row r="11033" spans="1:1" ht="13.2">
      <c r="A11033" s="20"/>
    </row>
    <row r="11034" spans="1:1" ht="13.2">
      <c r="A11034" s="20"/>
    </row>
    <row r="11035" spans="1:1" ht="13.2">
      <c r="A11035" s="20"/>
    </row>
    <row r="11036" spans="1:1" ht="13.2">
      <c r="A11036" s="20"/>
    </row>
    <row r="11037" spans="1:1" ht="13.2">
      <c r="A11037" s="20"/>
    </row>
    <row r="11038" spans="1:1" ht="13.2">
      <c r="A11038" s="20"/>
    </row>
    <row r="11039" spans="1:1" ht="13.2">
      <c r="A11039" s="20"/>
    </row>
    <row r="11040" spans="1:1" ht="13.2">
      <c r="A11040" s="20"/>
    </row>
    <row r="11041" spans="1:1" ht="13.2">
      <c r="A11041" s="20"/>
    </row>
    <row r="11042" spans="1:1" ht="13.2">
      <c r="A11042" s="20"/>
    </row>
    <row r="11043" spans="1:1" ht="13.2">
      <c r="A11043" s="20"/>
    </row>
    <row r="11044" spans="1:1" ht="13.2">
      <c r="A11044" s="20"/>
    </row>
    <row r="11045" spans="1:1" ht="13.2">
      <c r="A11045" s="20"/>
    </row>
    <row r="11046" spans="1:1" ht="13.2">
      <c r="A11046" s="20"/>
    </row>
    <row r="11047" spans="1:1" ht="13.2">
      <c r="A11047" s="20"/>
    </row>
    <row r="11048" spans="1:1" ht="13.2">
      <c r="A11048" s="20"/>
    </row>
    <row r="11049" spans="1:1" ht="13.2">
      <c r="A11049" s="20"/>
    </row>
    <row r="11050" spans="1:1" ht="13.2">
      <c r="A11050" s="20"/>
    </row>
    <row r="11051" spans="1:1" ht="13.2">
      <c r="A11051" s="20"/>
    </row>
    <row r="11052" spans="1:1" ht="13.2">
      <c r="A11052" s="20"/>
    </row>
    <row r="11053" spans="1:1" ht="13.2">
      <c r="A11053" s="20"/>
    </row>
    <row r="11054" spans="1:1" ht="13.2">
      <c r="A11054" s="20"/>
    </row>
    <row r="11055" spans="1:1" ht="13.2">
      <c r="A11055" s="20"/>
    </row>
    <row r="11056" spans="1:1" ht="13.2">
      <c r="A11056" s="20"/>
    </row>
    <row r="11057" spans="1:1" ht="13.2">
      <c r="A11057" s="20"/>
    </row>
    <row r="11058" spans="1:1" ht="13.2">
      <c r="A11058" s="20"/>
    </row>
    <row r="11059" spans="1:1" ht="13.2">
      <c r="A11059" s="20"/>
    </row>
    <row r="11060" spans="1:1" ht="13.2">
      <c r="A11060" s="20"/>
    </row>
    <row r="11061" spans="1:1" ht="13.2">
      <c r="A11061" s="20"/>
    </row>
    <row r="11062" spans="1:1" ht="13.2">
      <c r="A11062" s="20"/>
    </row>
    <row r="11063" spans="1:1" ht="13.2">
      <c r="A11063" s="20"/>
    </row>
    <row r="11064" spans="1:1" ht="13.2">
      <c r="A11064" s="20"/>
    </row>
    <row r="11065" spans="1:1" ht="13.2">
      <c r="A11065" s="20"/>
    </row>
    <row r="11066" spans="1:1" ht="13.2">
      <c r="A11066" s="20"/>
    </row>
    <row r="11067" spans="1:1" ht="13.2">
      <c r="A11067" s="20"/>
    </row>
    <row r="11068" spans="1:1" ht="13.2">
      <c r="A11068" s="20"/>
    </row>
    <row r="11069" spans="1:1" ht="13.2">
      <c r="A11069" s="20"/>
    </row>
    <row r="11070" spans="1:1" ht="13.2">
      <c r="A11070" s="20"/>
    </row>
    <row r="11071" spans="1:1" ht="13.2">
      <c r="A11071" s="20"/>
    </row>
    <row r="11072" spans="1:1" ht="13.2">
      <c r="A11072" s="20"/>
    </row>
    <row r="11073" spans="1:1" ht="13.2">
      <c r="A11073" s="20"/>
    </row>
    <row r="11074" spans="1:1" ht="13.2">
      <c r="A11074" s="20"/>
    </row>
    <row r="11075" spans="1:1" ht="13.2">
      <c r="A11075" s="20"/>
    </row>
    <row r="11076" spans="1:1" ht="13.2">
      <c r="A11076" s="20"/>
    </row>
    <row r="11077" spans="1:1" ht="13.2">
      <c r="A11077" s="20"/>
    </row>
    <row r="11078" spans="1:1" ht="13.2">
      <c r="A11078" s="20"/>
    </row>
    <row r="11079" spans="1:1" ht="13.2">
      <c r="A11079" s="20"/>
    </row>
    <row r="11080" spans="1:1" ht="13.2">
      <c r="A11080" s="20"/>
    </row>
    <row r="11081" spans="1:1" ht="13.2">
      <c r="A11081" s="20"/>
    </row>
    <row r="11082" spans="1:1" ht="13.2">
      <c r="A11082" s="20"/>
    </row>
    <row r="11083" spans="1:1" ht="13.2">
      <c r="A11083" s="20"/>
    </row>
    <row r="11084" spans="1:1" ht="13.2">
      <c r="A11084" s="20"/>
    </row>
    <row r="11085" spans="1:1" ht="13.2">
      <c r="A11085" s="20"/>
    </row>
    <row r="11086" spans="1:1" ht="13.2">
      <c r="A11086" s="20"/>
    </row>
    <row r="11087" spans="1:1" ht="13.2">
      <c r="A11087" s="20"/>
    </row>
    <row r="11088" spans="1:1" ht="13.2">
      <c r="A11088" s="20"/>
    </row>
    <row r="11089" spans="1:1" ht="13.2">
      <c r="A11089" s="20"/>
    </row>
    <row r="11090" spans="1:1" ht="13.2">
      <c r="A11090" s="20"/>
    </row>
    <row r="11091" spans="1:1" ht="13.2">
      <c r="A11091" s="20"/>
    </row>
    <row r="11092" spans="1:1" ht="13.2">
      <c r="A11092" s="20"/>
    </row>
    <row r="11093" spans="1:1" ht="13.2">
      <c r="A11093" s="20"/>
    </row>
    <row r="11094" spans="1:1" ht="13.2">
      <c r="A11094" s="20"/>
    </row>
    <row r="11095" spans="1:1" ht="13.2">
      <c r="A11095" s="20"/>
    </row>
    <row r="11096" spans="1:1" ht="13.2">
      <c r="A11096" s="20"/>
    </row>
    <row r="11097" spans="1:1" ht="13.2">
      <c r="A11097" s="20"/>
    </row>
    <row r="11098" spans="1:1" ht="13.2">
      <c r="A11098" s="20"/>
    </row>
    <row r="11099" spans="1:1" ht="13.2">
      <c r="A11099" s="20"/>
    </row>
    <row r="11100" spans="1:1" ht="13.2">
      <c r="A11100" s="20"/>
    </row>
    <row r="11101" spans="1:1" ht="13.2">
      <c r="A11101" s="20"/>
    </row>
    <row r="11102" spans="1:1" ht="13.2">
      <c r="A11102" s="20"/>
    </row>
    <row r="11103" spans="1:1" ht="13.2">
      <c r="A11103" s="20"/>
    </row>
    <row r="11104" spans="1:1" ht="13.2">
      <c r="A11104" s="20"/>
    </row>
    <row r="11105" spans="1:1" ht="13.2">
      <c r="A11105" s="20"/>
    </row>
    <row r="11106" spans="1:1" ht="13.2">
      <c r="A11106" s="20"/>
    </row>
    <row r="11107" spans="1:1" ht="13.2">
      <c r="A11107" s="20"/>
    </row>
    <row r="11108" spans="1:1" ht="13.2">
      <c r="A11108" s="20"/>
    </row>
    <row r="11109" spans="1:1" ht="13.2">
      <c r="A11109" s="20"/>
    </row>
    <row r="11110" spans="1:1" ht="13.2">
      <c r="A11110" s="20"/>
    </row>
    <row r="11111" spans="1:1" ht="13.2">
      <c r="A11111" s="20"/>
    </row>
    <row r="11112" spans="1:1" ht="13.2">
      <c r="A11112" s="20"/>
    </row>
    <row r="11113" spans="1:1" ht="13.2">
      <c r="A11113" s="20"/>
    </row>
    <row r="11114" spans="1:1" ht="13.2">
      <c r="A11114" s="20"/>
    </row>
    <row r="11115" spans="1:1" ht="13.2">
      <c r="A11115" s="20"/>
    </row>
    <row r="11116" spans="1:1" ht="13.2">
      <c r="A11116" s="20"/>
    </row>
    <row r="11117" spans="1:1" ht="13.2">
      <c r="A11117" s="20"/>
    </row>
    <row r="11118" spans="1:1" ht="13.2">
      <c r="A11118" s="20"/>
    </row>
    <row r="11119" spans="1:1" ht="13.2">
      <c r="A11119" s="20"/>
    </row>
    <row r="11120" spans="1:1" ht="13.2">
      <c r="A11120" s="20"/>
    </row>
    <row r="11121" spans="1:1" ht="13.2">
      <c r="A11121" s="20"/>
    </row>
    <row r="11122" spans="1:1" ht="13.2">
      <c r="A11122" s="20"/>
    </row>
    <row r="11123" spans="1:1" ht="13.2">
      <c r="A11123" s="20"/>
    </row>
    <row r="11124" spans="1:1" ht="13.2">
      <c r="A11124" s="20"/>
    </row>
    <row r="11125" spans="1:1" ht="13.2">
      <c r="A11125" s="20"/>
    </row>
    <row r="11126" spans="1:1" ht="13.2">
      <c r="A11126" s="20"/>
    </row>
    <row r="11127" spans="1:1" ht="13.2">
      <c r="A11127" s="20"/>
    </row>
    <row r="11128" spans="1:1" ht="13.2">
      <c r="A11128" s="20"/>
    </row>
    <row r="11129" spans="1:1" ht="13.2">
      <c r="A11129" s="20"/>
    </row>
    <row r="11130" spans="1:1" ht="13.2">
      <c r="A11130" s="20"/>
    </row>
    <row r="11131" spans="1:1" ht="13.2">
      <c r="A11131" s="20"/>
    </row>
    <row r="11132" spans="1:1" ht="13.2">
      <c r="A11132" s="20"/>
    </row>
    <row r="11133" spans="1:1" ht="13.2">
      <c r="A11133" s="20"/>
    </row>
    <row r="11134" spans="1:1" ht="13.2">
      <c r="A11134" s="20"/>
    </row>
    <row r="11135" spans="1:1" ht="13.2">
      <c r="A11135" s="20"/>
    </row>
    <row r="11136" spans="1:1" ht="13.2">
      <c r="A11136" s="20"/>
    </row>
    <row r="11137" spans="1:1" ht="13.2">
      <c r="A11137" s="20"/>
    </row>
    <row r="11138" spans="1:1" ht="13.2">
      <c r="A11138" s="20"/>
    </row>
    <row r="11139" spans="1:1" ht="13.2">
      <c r="A11139" s="20"/>
    </row>
    <row r="11140" spans="1:1" ht="13.2">
      <c r="A11140" s="20"/>
    </row>
    <row r="11141" spans="1:1" ht="13.2">
      <c r="A11141" s="20"/>
    </row>
    <row r="11142" spans="1:1" ht="13.2">
      <c r="A11142" s="20"/>
    </row>
    <row r="11143" spans="1:1" ht="13.2">
      <c r="A11143" s="20"/>
    </row>
    <row r="11144" spans="1:1" ht="13.2">
      <c r="A11144" s="20"/>
    </row>
    <row r="11145" spans="1:1" ht="13.2">
      <c r="A11145" s="20"/>
    </row>
    <row r="11146" spans="1:1" ht="13.2">
      <c r="A11146" s="20"/>
    </row>
    <row r="11147" spans="1:1" ht="13.2">
      <c r="A11147" s="20"/>
    </row>
    <row r="11148" spans="1:1" ht="13.2">
      <c r="A11148" s="20"/>
    </row>
    <row r="11149" spans="1:1" ht="13.2">
      <c r="A11149" s="20"/>
    </row>
    <row r="11150" spans="1:1" ht="13.2">
      <c r="A11150" s="20"/>
    </row>
    <row r="11151" spans="1:1" ht="13.2">
      <c r="A11151" s="20"/>
    </row>
    <row r="11152" spans="1:1" ht="13.2">
      <c r="A11152" s="20"/>
    </row>
    <row r="11153" spans="1:1" ht="13.2">
      <c r="A11153" s="20"/>
    </row>
    <row r="11154" spans="1:1" ht="13.2">
      <c r="A11154" s="20"/>
    </row>
    <row r="11155" spans="1:1" ht="13.2">
      <c r="A11155" s="20"/>
    </row>
    <row r="11156" spans="1:1" ht="13.2">
      <c r="A11156" s="20"/>
    </row>
    <row r="11157" spans="1:1" ht="13.2">
      <c r="A11157" s="20"/>
    </row>
    <row r="11158" spans="1:1" ht="13.2">
      <c r="A11158" s="20"/>
    </row>
    <row r="11159" spans="1:1" ht="13.2">
      <c r="A11159" s="20"/>
    </row>
    <row r="11160" spans="1:1" ht="13.2">
      <c r="A11160" s="20"/>
    </row>
    <row r="11161" spans="1:1" ht="13.2">
      <c r="A11161" s="20"/>
    </row>
    <row r="11162" spans="1:1" ht="13.2">
      <c r="A11162" s="20"/>
    </row>
    <row r="11163" spans="1:1" ht="13.2">
      <c r="A11163" s="20"/>
    </row>
    <row r="11164" spans="1:1" ht="13.2">
      <c r="A11164" s="20"/>
    </row>
    <row r="11165" spans="1:1" ht="13.2">
      <c r="A11165" s="20"/>
    </row>
    <row r="11166" spans="1:1" ht="13.2">
      <c r="A11166" s="20"/>
    </row>
    <row r="11167" spans="1:1" ht="13.2">
      <c r="A11167" s="20"/>
    </row>
    <row r="11168" spans="1:1" ht="13.2">
      <c r="A11168" s="20"/>
    </row>
    <row r="11169" spans="1:1" ht="13.2">
      <c r="A11169" s="20"/>
    </row>
    <row r="11170" spans="1:1" ht="13.2">
      <c r="A11170" s="20"/>
    </row>
    <row r="11171" spans="1:1" ht="13.2">
      <c r="A11171" s="20"/>
    </row>
    <row r="11172" spans="1:1" ht="13.2">
      <c r="A11172" s="20"/>
    </row>
    <row r="11173" spans="1:1" ht="13.2">
      <c r="A11173" s="20"/>
    </row>
    <row r="11174" spans="1:1" ht="13.2">
      <c r="A11174" s="20"/>
    </row>
    <row r="11175" spans="1:1" ht="13.2">
      <c r="A11175" s="20"/>
    </row>
    <row r="11176" spans="1:1" ht="13.2">
      <c r="A11176" s="20"/>
    </row>
    <row r="11177" spans="1:1" ht="13.2">
      <c r="A11177" s="20"/>
    </row>
    <row r="11178" spans="1:1" ht="13.2">
      <c r="A11178" s="20"/>
    </row>
    <row r="11179" spans="1:1" ht="13.2">
      <c r="A11179" s="20"/>
    </row>
    <row r="11180" spans="1:1" ht="13.2">
      <c r="A11180" s="20"/>
    </row>
    <row r="11181" spans="1:1" ht="13.2">
      <c r="A11181" s="20"/>
    </row>
    <row r="11182" spans="1:1" ht="13.2">
      <c r="A11182" s="20"/>
    </row>
    <row r="11183" spans="1:1" ht="13.2">
      <c r="A11183" s="20"/>
    </row>
    <row r="11184" spans="1:1" ht="13.2">
      <c r="A11184" s="20"/>
    </row>
    <row r="11185" spans="1:1" ht="13.2">
      <c r="A11185" s="20"/>
    </row>
    <row r="11186" spans="1:1" ht="13.2">
      <c r="A11186" s="20"/>
    </row>
    <row r="11187" spans="1:1" ht="13.2">
      <c r="A11187" s="20"/>
    </row>
    <row r="11188" spans="1:1" ht="13.2">
      <c r="A11188" s="20"/>
    </row>
    <row r="11189" spans="1:1" ht="13.2">
      <c r="A11189" s="20"/>
    </row>
    <row r="11190" spans="1:1" ht="13.2">
      <c r="A11190" s="20"/>
    </row>
    <row r="11191" spans="1:1" ht="13.2">
      <c r="A11191" s="20"/>
    </row>
    <row r="11192" spans="1:1" ht="13.2">
      <c r="A11192" s="20"/>
    </row>
    <row r="11193" spans="1:1" ht="13.2">
      <c r="A11193" s="20"/>
    </row>
    <row r="11194" spans="1:1" ht="13.2">
      <c r="A11194" s="20"/>
    </row>
    <row r="11195" spans="1:1" ht="13.2">
      <c r="A11195" s="20"/>
    </row>
    <row r="11196" spans="1:1" ht="13.2">
      <c r="A11196" s="20"/>
    </row>
    <row r="11197" spans="1:1" ht="13.2">
      <c r="A11197" s="20"/>
    </row>
    <row r="11198" spans="1:1" ht="13.2">
      <c r="A11198" s="20"/>
    </row>
    <row r="11199" spans="1:1" ht="13.2">
      <c r="A11199" s="20"/>
    </row>
    <row r="11200" spans="1:1" ht="13.2">
      <c r="A11200" s="20"/>
    </row>
    <row r="11201" spans="1:1" ht="13.2">
      <c r="A11201" s="20"/>
    </row>
    <row r="11202" spans="1:1" ht="13.2">
      <c r="A11202" s="20"/>
    </row>
    <row r="11203" spans="1:1" ht="13.2">
      <c r="A11203" s="20"/>
    </row>
    <row r="11204" spans="1:1" ht="13.2">
      <c r="A11204" s="20"/>
    </row>
    <row r="11205" spans="1:1" ht="13.2">
      <c r="A11205" s="20"/>
    </row>
    <row r="11206" spans="1:1" ht="13.2">
      <c r="A11206" s="20"/>
    </row>
    <row r="11207" spans="1:1" ht="13.2">
      <c r="A11207" s="20"/>
    </row>
    <row r="11208" spans="1:1" ht="13.2">
      <c r="A11208" s="20"/>
    </row>
    <row r="11209" spans="1:1" ht="13.2">
      <c r="A11209" s="20"/>
    </row>
    <row r="11210" spans="1:1" ht="13.2">
      <c r="A11210" s="20"/>
    </row>
    <row r="11211" spans="1:1" ht="13.2">
      <c r="A11211" s="20"/>
    </row>
    <row r="11212" spans="1:1" ht="13.2">
      <c r="A11212" s="20"/>
    </row>
    <row r="11213" spans="1:1" ht="13.2">
      <c r="A11213" s="20"/>
    </row>
    <row r="11214" spans="1:1" ht="13.2">
      <c r="A11214" s="20"/>
    </row>
    <row r="11215" spans="1:1" ht="13.2">
      <c r="A11215" s="20"/>
    </row>
    <row r="11216" spans="1:1" ht="13.2">
      <c r="A11216" s="20"/>
    </row>
    <row r="11217" spans="1:1" ht="13.2">
      <c r="A11217" s="20"/>
    </row>
    <row r="11218" spans="1:1" ht="13.2">
      <c r="A11218" s="20"/>
    </row>
    <row r="11219" spans="1:1" ht="13.2">
      <c r="A11219" s="20"/>
    </row>
    <row r="11220" spans="1:1" ht="13.2">
      <c r="A11220" s="20"/>
    </row>
    <row r="11221" spans="1:1" ht="13.2">
      <c r="A11221" s="20"/>
    </row>
    <row r="11222" spans="1:1" ht="13.2">
      <c r="A11222" s="20"/>
    </row>
    <row r="11223" spans="1:1" ht="13.2">
      <c r="A11223" s="20"/>
    </row>
    <row r="11224" spans="1:1" ht="13.2">
      <c r="A11224" s="20"/>
    </row>
    <row r="11225" spans="1:1" ht="13.2">
      <c r="A11225" s="20"/>
    </row>
    <row r="11226" spans="1:1" ht="13.2">
      <c r="A11226" s="20"/>
    </row>
    <row r="11227" spans="1:1" ht="13.2">
      <c r="A11227" s="20"/>
    </row>
    <row r="11228" spans="1:1" ht="13.2">
      <c r="A11228" s="20"/>
    </row>
    <row r="11229" spans="1:1" ht="13.2">
      <c r="A11229" s="20"/>
    </row>
    <row r="11230" spans="1:1" ht="13.2">
      <c r="A11230" s="20"/>
    </row>
    <row r="11231" spans="1:1" ht="13.2">
      <c r="A11231" s="20"/>
    </row>
    <row r="11232" spans="1:1" ht="13.2">
      <c r="A11232" s="20"/>
    </row>
    <row r="11233" spans="1:1" ht="13.2">
      <c r="A11233" s="20"/>
    </row>
    <row r="11234" spans="1:1" ht="13.2">
      <c r="A11234" s="20"/>
    </row>
    <row r="11235" spans="1:1" ht="13.2">
      <c r="A11235" s="20"/>
    </row>
    <row r="11236" spans="1:1" ht="13.2">
      <c r="A11236" s="20"/>
    </row>
    <row r="11237" spans="1:1" ht="13.2">
      <c r="A11237" s="20"/>
    </row>
    <row r="11238" spans="1:1" ht="13.2">
      <c r="A11238" s="20"/>
    </row>
    <row r="11239" spans="1:1" ht="13.2">
      <c r="A11239" s="20"/>
    </row>
    <row r="11240" spans="1:1" ht="13.2">
      <c r="A11240" s="20"/>
    </row>
    <row r="11241" spans="1:1" ht="13.2">
      <c r="A11241" s="20"/>
    </row>
    <row r="11242" spans="1:1" ht="13.2">
      <c r="A11242" s="20"/>
    </row>
    <row r="11243" spans="1:1" ht="13.2">
      <c r="A11243" s="20"/>
    </row>
    <row r="11244" spans="1:1" ht="13.2">
      <c r="A11244" s="20"/>
    </row>
    <row r="11245" spans="1:1" ht="13.2">
      <c r="A11245" s="20"/>
    </row>
    <row r="11246" spans="1:1" ht="13.2">
      <c r="A11246" s="20"/>
    </row>
    <row r="11247" spans="1:1" ht="13.2">
      <c r="A11247" s="20"/>
    </row>
    <row r="11248" spans="1:1" ht="13.2">
      <c r="A11248" s="20"/>
    </row>
    <row r="11249" spans="1:1" ht="13.2">
      <c r="A11249" s="20"/>
    </row>
    <row r="11250" spans="1:1" ht="13.2">
      <c r="A11250" s="20"/>
    </row>
    <row r="11251" spans="1:1" ht="13.2">
      <c r="A11251" s="20"/>
    </row>
    <row r="11252" spans="1:1" ht="13.2">
      <c r="A11252" s="20"/>
    </row>
    <row r="11253" spans="1:1" ht="13.2">
      <c r="A11253" s="20"/>
    </row>
    <row r="11254" spans="1:1" ht="13.2">
      <c r="A11254" s="20"/>
    </row>
    <row r="11255" spans="1:1" ht="13.2">
      <c r="A11255" s="20"/>
    </row>
    <row r="11256" spans="1:1" ht="13.2">
      <c r="A11256" s="20"/>
    </row>
    <row r="11257" spans="1:1" ht="13.2">
      <c r="A11257" s="20"/>
    </row>
    <row r="11258" spans="1:1" ht="13.2">
      <c r="A11258" s="20"/>
    </row>
    <row r="11259" spans="1:1" ht="13.2">
      <c r="A11259" s="20"/>
    </row>
    <row r="11260" spans="1:1" ht="13.2">
      <c r="A11260" s="20"/>
    </row>
    <row r="11261" spans="1:1" ht="13.2">
      <c r="A11261" s="20"/>
    </row>
    <row r="11262" spans="1:1" ht="13.2">
      <c r="A11262" s="20"/>
    </row>
    <row r="11263" spans="1:1" ht="13.2">
      <c r="A11263" s="20"/>
    </row>
    <row r="11264" spans="1:1" ht="13.2">
      <c r="A11264" s="20"/>
    </row>
    <row r="11265" spans="1:1" ht="13.2">
      <c r="A11265" s="20"/>
    </row>
    <row r="11266" spans="1:1" ht="13.2">
      <c r="A11266" s="20"/>
    </row>
    <row r="11267" spans="1:1" ht="13.2">
      <c r="A11267" s="20"/>
    </row>
    <row r="11268" spans="1:1" ht="13.2">
      <c r="A11268" s="20"/>
    </row>
    <row r="11269" spans="1:1" ht="13.2">
      <c r="A11269" s="20"/>
    </row>
    <row r="11270" spans="1:1" ht="13.2">
      <c r="A11270" s="20"/>
    </row>
    <row r="11271" spans="1:1" ht="13.2">
      <c r="A11271" s="20"/>
    </row>
    <row r="11272" spans="1:1" ht="13.2">
      <c r="A11272" s="20"/>
    </row>
    <row r="11273" spans="1:1" ht="13.2">
      <c r="A11273" s="20"/>
    </row>
    <row r="11274" spans="1:1" ht="13.2">
      <c r="A11274" s="20"/>
    </row>
    <row r="11275" spans="1:1" ht="13.2">
      <c r="A11275" s="20"/>
    </row>
    <row r="11276" spans="1:1" ht="13.2">
      <c r="A11276" s="20"/>
    </row>
    <row r="11277" spans="1:1" ht="13.2">
      <c r="A11277" s="20"/>
    </row>
    <row r="11278" spans="1:1" ht="13.2">
      <c r="A11278" s="20"/>
    </row>
    <row r="11279" spans="1:1" ht="13.2">
      <c r="A11279" s="20"/>
    </row>
    <row r="11280" spans="1:1" ht="13.2">
      <c r="A11280" s="20"/>
    </row>
    <row r="11281" spans="1:1" ht="13.2">
      <c r="A11281" s="20"/>
    </row>
    <row r="11282" spans="1:1" ht="13.2">
      <c r="A11282" s="20"/>
    </row>
    <row r="11283" spans="1:1" ht="13.2">
      <c r="A11283" s="20"/>
    </row>
    <row r="11284" spans="1:1" ht="13.2">
      <c r="A11284" s="20"/>
    </row>
    <row r="11285" spans="1:1" ht="13.2">
      <c r="A11285" s="20"/>
    </row>
    <row r="11286" spans="1:1" ht="13.2">
      <c r="A11286" s="20"/>
    </row>
    <row r="11287" spans="1:1" ht="13.2">
      <c r="A11287" s="20"/>
    </row>
    <row r="11288" spans="1:1" ht="13.2">
      <c r="A11288" s="20"/>
    </row>
    <row r="11289" spans="1:1" ht="13.2">
      <c r="A11289" s="20"/>
    </row>
    <row r="11290" spans="1:1" ht="13.2">
      <c r="A11290" s="20"/>
    </row>
    <row r="11291" spans="1:1" ht="13.2">
      <c r="A11291" s="20"/>
    </row>
    <row r="11292" spans="1:1" ht="13.2">
      <c r="A11292" s="20"/>
    </row>
    <row r="11293" spans="1:1" ht="13.2">
      <c r="A11293" s="20"/>
    </row>
    <row r="11294" spans="1:1" ht="13.2">
      <c r="A11294" s="20"/>
    </row>
    <row r="11295" spans="1:1" ht="13.2">
      <c r="A11295" s="20"/>
    </row>
    <row r="11296" spans="1:1" ht="13.2">
      <c r="A11296" s="20"/>
    </row>
    <row r="11297" spans="1:1" ht="13.2">
      <c r="A11297" s="20"/>
    </row>
    <row r="11298" spans="1:1" ht="13.2">
      <c r="A11298" s="20"/>
    </row>
    <row r="11299" spans="1:1" ht="13.2">
      <c r="A11299" s="20"/>
    </row>
    <row r="11300" spans="1:1" ht="13.2">
      <c r="A11300" s="20"/>
    </row>
    <row r="11301" spans="1:1" ht="13.2">
      <c r="A11301" s="20"/>
    </row>
    <row r="11302" spans="1:1" ht="13.2">
      <c r="A11302" s="20"/>
    </row>
    <row r="11303" spans="1:1" ht="13.2">
      <c r="A11303" s="20"/>
    </row>
    <row r="11304" spans="1:1" ht="13.2">
      <c r="A11304" s="20"/>
    </row>
    <row r="11305" spans="1:1" ht="13.2">
      <c r="A11305" s="20"/>
    </row>
    <row r="11306" spans="1:1" ht="13.2">
      <c r="A11306" s="20"/>
    </row>
    <row r="11307" spans="1:1" ht="13.2">
      <c r="A11307" s="20"/>
    </row>
    <row r="11308" spans="1:1" ht="13.2">
      <c r="A11308" s="20"/>
    </row>
    <row r="11309" spans="1:1" ht="13.2">
      <c r="A11309" s="20"/>
    </row>
    <row r="11310" spans="1:1" ht="13.2">
      <c r="A11310" s="20"/>
    </row>
    <row r="11311" spans="1:1" ht="13.2">
      <c r="A11311" s="20"/>
    </row>
    <row r="11312" spans="1:1" ht="13.2">
      <c r="A11312" s="20"/>
    </row>
    <row r="11313" spans="1:1" ht="13.2">
      <c r="A11313" s="20"/>
    </row>
    <row r="11314" spans="1:1" ht="13.2">
      <c r="A11314" s="20"/>
    </row>
    <row r="11315" spans="1:1" ht="13.2">
      <c r="A11315" s="20"/>
    </row>
    <row r="11316" spans="1:1" ht="13.2">
      <c r="A11316" s="20"/>
    </row>
    <row r="11317" spans="1:1" ht="13.2">
      <c r="A11317" s="20"/>
    </row>
    <row r="11318" spans="1:1" ht="13.2">
      <c r="A11318" s="20"/>
    </row>
    <row r="11319" spans="1:1" ht="13.2">
      <c r="A11319" s="20"/>
    </row>
    <row r="11320" spans="1:1" ht="13.2">
      <c r="A11320" s="20"/>
    </row>
    <row r="11321" spans="1:1" ht="13.2">
      <c r="A11321" s="20"/>
    </row>
    <row r="11322" spans="1:1" ht="13.2">
      <c r="A11322" s="20"/>
    </row>
    <row r="11323" spans="1:1" ht="13.2">
      <c r="A11323" s="20"/>
    </row>
    <row r="11324" spans="1:1" ht="13.2">
      <c r="A11324" s="20"/>
    </row>
    <row r="11325" spans="1:1" ht="13.2">
      <c r="A11325" s="20"/>
    </row>
    <row r="11326" spans="1:1" ht="13.2">
      <c r="A11326" s="20"/>
    </row>
    <row r="11327" spans="1:1" ht="13.2">
      <c r="A11327" s="20"/>
    </row>
    <row r="11328" spans="1:1" ht="13.2">
      <c r="A11328" s="20"/>
    </row>
    <row r="11329" spans="1:1" ht="13.2">
      <c r="A11329" s="20"/>
    </row>
    <row r="11330" spans="1:1" ht="13.2">
      <c r="A11330" s="20"/>
    </row>
    <row r="11331" spans="1:1" ht="13.2">
      <c r="A11331" s="20"/>
    </row>
    <row r="11332" spans="1:1" ht="13.2">
      <c r="A11332" s="20"/>
    </row>
    <row r="11333" spans="1:1" ht="13.2">
      <c r="A11333" s="20"/>
    </row>
    <row r="11334" spans="1:1" ht="13.2">
      <c r="A11334" s="20"/>
    </row>
    <row r="11335" spans="1:1" ht="13.2">
      <c r="A11335" s="20"/>
    </row>
    <row r="11336" spans="1:1" ht="13.2">
      <c r="A11336" s="20"/>
    </row>
    <row r="11337" spans="1:1" ht="13.2">
      <c r="A11337" s="20"/>
    </row>
    <row r="11338" spans="1:1" ht="13.2">
      <c r="A11338" s="20"/>
    </row>
    <row r="11339" spans="1:1" ht="13.2">
      <c r="A11339" s="20"/>
    </row>
    <row r="11340" spans="1:1" ht="13.2">
      <c r="A11340" s="20"/>
    </row>
    <row r="11341" spans="1:1" ht="13.2">
      <c r="A11341" s="20"/>
    </row>
    <row r="11342" spans="1:1" ht="13.2">
      <c r="A11342" s="20"/>
    </row>
    <row r="11343" spans="1:1" ht="13.2">
      <c r="A11343" s="20"/>
    </row>
    <row r="11344" spans="1:1" ht="13.2">
      <c r="A11344" s="20"/>
    </row>
    <row r="11345" spans="1:1" ht="13.2">
      <c r="A11345" s="20"/>
    </row>
    <row r="11346" spans="1:1" ht="13.2">
      <c r="A11346" s="20"/>
    </row>
    <row r="11347" spans="1:1" ht="13.2">
      <c r="A11347" s="20"/>
    </row>
    <row r="11348" spans="1:1" ht="13.2">
      <c r="A11348" s="20"/>
    </row>
    <row r="11349" spans="1:1" ht="13.2">
      <c r="A11349" s="20"/>
    </row>
    <row r="11350" spans="1:1" ht="13.2">
      <c r="A11350" s="20"/>
    </row>
    <row r="11351" spans="1:1" ht="13.2">
      <c r="A11351" s="20"/>
    </row>
    <row r="11352" spans="1:1" ht="13.2">
      <c r="A11352" s="20"/>
    </row>
    <row r="11353" spans="1:1" ht="13.2">
      <c r="A11353" s="20"/>
    </row>
    <row r="11354" spans="1:1" ht="13.2">
      <c r="A11354" s="20"/>
    </row>
    <row r="11355" spans="1:1" ht="13.2">
      <c r="A11355" s="20"/>
    </row>
    <row r="11356" spans="1:1" ht="13.2">
      <c r="A11356" s="20"/>
    </row>
    <row r="11357" spans="1:1" ht="13.2">
      <c r="A11357" s="20"/>
    </row>
    <row r="11358" spans="1:1" ht="13.2">
      <c r="A11358" s="20"/>
    </row>
    <row r="11359" spans="1:1" ht="13.2">
      <c r="A11359" s="20"/>
    </row>
    <row r="11360" spans="1:1" ht="13.2">
      <c r="A11360" s="20"/>
    </row>
    <row r="11361" spans="1:1" ht="13.2">
      <c r="A11361" s="20"/>
    </row>
    <row r="11362" spans="1:1" ht="13.2">
      <c r="A11362" s="20"/>
    </row>
    <row r="11363" spans="1:1" ht="13.2">
      <c r="A11363" s="20"/>
    </row>
    <row r="11364" spans="1:1" ht="13.2">
      <c r="A11364" s="20"/>
    </row>
    <row r="11365" spans="1:1" ht="13.2">
      <c r="A11365" s="20"/>
    </row>
    <row r="11366" spans="1:1" ht="13.2">
      <c r="A11366" s="20"/>
    </row>
    <row r="11367" spans="1:1" ht="13.2">
      <c r="A11367" s="20"/>
    </row>
    <row r="11368" spans="1:1" ht="13.2">
      <c r="A11368" s="20"/>
    </row>
    <row r="11369" spans="1:1" ht="13.2">
      <c r="A11369" s="20"/>
    </row>
    <row r="11370" spans="1:1" ht="13.2">
      <c r="A11370" s="20"/>
    </row>
    <row r="11371" spans="1:1" ht="13.2">
      <c r="A11371" s="20"/>
    </row>
    <row r="11372" spans="1:1" ht="13.2">
      <c r="A11372" s="20"/>
    </row>
    <row r="11373" spans="1:1" ht="13.2">
      <c r="A11373" s="20"/>
    </row>
    <row r="11374" spans="1:1" ht="13.2">
      <c r="A11374" s="20"/>
    </row>
    <row r="11375" spans="1:1" ht="13.2">
      <c r="A11375" s="20"/>
    </row>
    <row r="11376" spans="1:1" ht="13.2">
      <c r="A11376" s="20"/>
    </row>
    <row r="11377" spans="1:1" ht="13.2">
      <c r="A11377" s="20"/>
    </row>
    <row r="11378" spans="1:1" ht="13.2">
      <c r="A11378" s="20"/>
    </row>
    <row r="11379" spans="1:1" ht="13.2">
      <c r="A11379" s="20"/>
    </row>
    <row r="11380" spans="1:1" ht="13.2">
      <c r="A11380" s="20"/>
    </row>
    <row r="11381" spans="1:1" ht="13.2">
      <c r="A11381" s="20"/>
    </row>
    <row r="11382" spans="1:1" ht="13.2">
      <c r="A11382" s="20"/>
    </row>
    <row r="11383" spans="1:1" ht="13.2">
      <c r="A11383" s="20"/>
    </row>
    <row r="11384" spans="1:1" ht="13.2">
      <c r="A11384" s="20"/>
    </row>
    <row r="11385" spans="1:1" ht="13.2">
      <c r="A11385" s="20"/>
    </row>
    <row r="11386" spans="1:1" ht="13.2">
      <c r="A11386" s="20"/>
    </row>
    <row r="11387" spans="1:1" ht="13.2">
      <c r="A11387" s="20"/>
    </row>
    <row r="11388" spans="1:1" ht="13.2">
      <c r="A11388" s="20"/>
    </row>
    <row r="11389" spans="1:1" ht="13.2">
      <c r="A11389" s="20"/>
    </row>
    <row r="11390" spans="1:1" ht="13.2">
      <c r="A11390" s="20"/>
    </row>
    <row r="11391" spans="1:1" ht="13.2">
      <c r="A11391" s="20"/>
    </row>
    <row r="11392" spans="1:1" ht="13.2">
      <c r="A11392" s="20"/>
    </row>
    <row r="11393" spans="1:1" ht="13.2">
      <c r="A11393" s="20"/>
    </row>
    <row r="11394" spans="1:1" ht="13.2">
      <c r="A11394" s="20"/>
    </row>
    <row r="11395" spans="1:1" ht="13.2">
      <c r="A11395" s="20"/>
    </row>
    <row r="11396" spans="1:1" ht="13.2">
      <c r="A11396" s="20"/>
    </row>
    <row r="11397" spans="1:1" ht="13.2">
      <c r="A11397" s="20"/>
    </row>
    <row r="11398" spans="1:1" ht="13.2">
      <c r="A11398" s="20"/>
    </row>
    <row r="11399" spans="1:1" ht="13.2">
      <c r="A11399" s="20"/>
    </row>
    <row r="11400" spans="1:1" ht="13.2">
      <c r="A11400" s="20"/>
    </row>
    <row r="11401" spans="1:1" ht="13.2">
      <c r="A11401" s="20"/>
    </row>
    <row r="11402" spans="1:1" ht="13.2">
      <c r="A11402" s="20"/>
    </row>
    <row r="11403" spans="1:1" ht="13.2">
      <c r="A11403" s="20"/>
    </row>
    <row r="11404" spans="1:1" ht="13.2">
      <c r="A11404" s="20"/>
    </row>
    <row r="11405" spans="1:1" ht="13.2">
      <c r="A11405" s="20"/>
    </row>
    <row r="11406" spans="1:1" ht="13.2">
      <c r="A11406" s="20"/>
    </row>
    <row r="11407" spans="1:1" ht="13.2">
      <c r="A11407" s="20"/>
    </row>
    <row r="11408" spans="1:1" ht="13.2">
      <c r="A11408" s="20"/>
    </row>
    <row r="11409" spans="1:1" ht="13.2">
      <c r="A11409" s="20"/>
    </row>
    <row r="11410" spans="1:1" ht="13.2">
      <c r="A11410" s="20"/>
    </row>
    <row r="11411" spans="1:1" ht="13.2">
      <c r="A11411" s="20"/>
    </row>
    <row r="11412" spans="1:1" ht="13.2">
      <c r="A11412" s="20"/>
    </row>
    <row r="11413" spans="1:1" ht="13.2">
      <c r="A11413" s="20"/>
    </row>
    <row r="11414" spans="1:1" ht="13.2">
      <c r="A11414" s="20"/>
    </row>
    <row r="11415" spans="1:1" ht="13.2">
      <c r="A11415" s="20"/>
    </row>
    <row r="11416" spans="1:1" ht="13.2">
      <c r="A11416" s="20"/>
    </row>
    <row r="11417" spans="1:1" ht="13.2">
      <c r="A11417" s="20"/>
    </row>
    <row r="11418" spans="1:1" ht="13.2">
      <c r="A11418" s="20"/>
    </row>
    <row r="11419" spans="1:1" ht="13.2">
      <c r="A11419" s="20"/>
    </row>
    <row r="11420" spans="1:1" ht="13.2">
      <c r="A11420" s="20"/>
    </row>
    <row r="11421" spans="1:1" ht="13.2">
      <c r="A11421" s="20"/>
    </row>
    <row r="11422" spans="1:1" ht="13.2">
      <c r="A11422" s="20"/>
    </row>
    <row r="11423" spans="1:1" ht="13.2">
      <c r="A11423" s="20"/>
    </row>
    <row r="11424" spans="1:1" ht="13.2">
      <c r="A11424" s="20"/>
    </row>
    <row r="11425" spans="1:1" ht="13.2">
      <c r="A11425" s="20"/>
    </row>
    <row r="11426" spans="1:1" ht="13.2">
      <c r="A11426" s="20"/>
    </row>
    <row r="11427" spans="1:1" ht="13.2">
      <c r="A11427" s="20"/>
    </row>
    <row r="11428" spans="1:1" ht="13.2">
      <c r="A11428" s="20"/>
    </row>
    <row r="11429" spans="1:1" ht="13.2">
      <c r="A11429" s="20"/>
    </row>
    <row r="11430" spans="1:1" ht="13.2">
      <c r="A11430" s="20"/>
    </row>
    <row r="11431" spans="1:1" ht="13.2">
      <c r="A11431" s="20"/>
    </row>
    <row r="11432" spans="1:1" ht="13.2">
      <c r="A11432" s="20"/>
    </row>
    <row r="11433" spans="1:1" ht="13.2">
      <c r="A11433" s="20"/>
    </row>
    <row r="11434" spans="1:1" ht="13.2">
      <c r="A11434" s="20"/>
    </row>
    <row r="11435" spans="1:1" ht="13.2">
      <c r="A11435" s="20"/>
    </row>
    <row r="11436" spans="1:1" ht="13.2">
      <c r="A11436" s="20"/>
    </row>
    <row r="11437" spans="1:1" ht="13.2">
      <c r="A11437" s="20"/>
    </row>
    <row r="11438" spans="1:1" ht="13.2">
      <c r="A11438" s="20"/>
    </row>
    <row r="11439" spans="1:1" ht="13.2">
      <c r="A11439" s="20"/>
    </row>
    <row r="11440" spans="1:1" ht="13.2">
      <c r="A11440" s="20"/>
    </row>
    <row r="11441" spans="1:1" ht="13.2">
      <c r="A11441" s="20"/>
    </row>
    <row r="11442" spans="1:1" ht="13.2">
      <c r="A11442" s="20"/>
    </row>
    <row r="11443" spans="1:1" ht="13.2">
      <c r="A11443" s="20"/>
    </row>
    <row r="11444" spans="1:1" ht="13.2">
      <c r="A11444" s="20"/>
    </row>
    <row r="11445" spans="1:1" ht="13.2">
      <c r="A11445" s="20"/>
    </row>
    <row r="11446" spans="1:1" ht="13.2">
      <c r="A11446" s="20"/>
    </row>
    <row r="11447" spans="1:1" ht="13.2">
      <c r="A11447" s="20"/>
    </row>
    <row r="11448" spans="1:1" ht="13.2">
      <c r="A11448" s="20"/>
    </row>
    <row r="11449" spans="1:1" ht="13.2">
      <c r="A11449" s="20"/>
    </row>
    <row r="11450" spans="1:1" ht="13.2">
      <c r="A11450" s="20"/>
    </row>
    <row r="11451" spans="1:1" ht="13.2">
      <c r="A11451" s="20"/>
    </row>
    <row r="11452" spans="1:1" ht="13.2">
      <c r="A11452" s="20"/>
    </row>
    <row r="11453" spans="1:1" ht="13.2">
      <c r="A11453" s="20"/>
    </row>
    <row r="11454" spans="1:1" ht="13.2">
      <c r="A11454" s="20"/>
    </row>
    <row r="11455" spans="1:1" ht="13.2">
      <c r="A11455" s="20"/>
    </row>
    <row r="11456" spans="1:1" ht="13.2">
      <c r="A11456" s="20"/>
    </row>
    <row r="11457" spans="1:1" ht="13.2">
      <c r="A11457" s="20"/>
    </row>
    <row r="11458" spans="1:1" ht="13.2">
      <c r="A11458" s="20"/>
    </row>
    <row r="11459" spans="1:1" ht="13.2">
      <c r="A11459" s="20"/>
    </row>
    <row r="11460" spans="1:1" ht="13.2">
      <c r="A11460" s="20"/>
    </row>
    <row r="11461" spans="1:1" ht="13.2">
      <c r="A11461" s="20"/>
    </row>
    <row r="11462" spans="1:1" ht="13.2">
      <c r="A11462" s="20"/>
    </row>
    <row r="11463" spans="1:1" ht="13.2">
      <c r="A11463" s="20"/>
    </row>
    <row r="11464" spans="1:1" ht="13.2">
      <c r="A11464" s="20"/>
    </row>
    <row r="11465" spans="1:1" ht="13.2">
      <c r="A11465" s="20"/>
    </row>
    <row r="11466" spans="1:1" ht="13.2">
      <c r="A11466" s="20"/>
    </row>
    <row r="11467" spans="1:1" ht="13.2">
      <c r="A11467" s="20"/>
    </row>
    <row r="11468" spans="1:1" ht="13.2">
      <c r="A11468" s="20"/>
    </row>
    <row r="11469" spans="1:1" ht="13.2">
      <c r="A11469" s="20"/>
    </row>
    <row r="11470" spans="1:1" ht="13.2">
      <c r="A11470" s="20"/>
    </row>
    <row r="11471" spans="1:1" ht="13.2">
      <c r="A11471" s="20"/>
    </row>
    <row r="11472" spans="1:1" ht="13.2">
      <c r="A11472" s="20"/>
    </row>
    <row r="11473" spans="1:1" ht="13.2">
      <c r="A11473" s="20"/>
    </row>
    <row r="11474" spans="1:1" ht="13.2">
      <c r="A11474" s="20"/>
    </row>
    <row r="11475" spans="1:1" ht="13.2">
      <c r="A11475" s="20"/>
    </row>
    <row r="11476" spans="1:1" ht="13.2">
      <c r="A11476" s="20"/>
    </row>
    <row r="11477" spans="1:1" ht="13.2">
      <c r="A11477" s="20"/>
    </row>
    <row r="11478" spans="1:1" ht="13.2">
      <c r="A11478" s="20"/>
    </row>
    <row r="11479" spans="1:1" ht="13.2">
      <c r="A11479" s="20"/>
    </row>
    <row r="11480" spans="1:1" ht="13.2">
      <c r="A11480" s="20"/>
    </row>
    <row r="11481" spans="1:1" ht="13.2">
      <c r="A11481" s="20"/>
    </row>
    <row r="11482" spans="1:1" ht="13.2">
      <c r="A11482" s="20"/>
    </row>
    <row r="11483" spans="1:1" ht="13.2">
      <c r="A11483" s="20"/>
    </row>
    <row r="11484" spans="1:1" ht="13.2">
      <c r="A11484" s="20"/>
    </row>
    <row r="11485" spans="1:1" ht="13.2">
      <c r="A11485" s="20"/>
    </row>
    <row r="11486" spans="1:1" ht="13.2">
      <c r="A11486" s="20"/>
    </row>
    <row r="11487" spans="1:1" ht="13.2">
      <c r="A11487" s="20"/>
    </row>
    <row r="11488" spans="1:1" ht="13.2">
      <c r="A11488" s="20"/>
    </row>
    <row r="11489" spans="1:1" ht="13.2">
      <c r="A11489" s="20"/>
    </row>
    <row r="11490" spans="1:1" ht="13.2">
      <c r="A11490" s="20"/>
    </row>
    <row r="11491" spans="1:1" ht="13.2">
      <c r="A11491" s="20"/>
    </row>
    <row r="11492" spans="1:1" ht="13.2">
      <c r="A11492" s="20"/>
    </row>
    <row r="11493" spans="1:1" ht="13.2">
      <c r="A11493" s="20"/>
    </row>
    <row r="11494" spans="1:1" ht="13.2">
      <c r="A11494" s="20"/>
    </row>
    <row r="11495" spans="1:1" ht="13.2">
      <c r="A11495" s="20"/>
    </row>
    <row r="11496" spans="1:1" ht="13.2">
      <c r="A11496" s="20"/>
    </row>
    <row r="11497" spans="1:1" ht="13.2">
      <c r="A11497" s="20"/>
    </row>
    <row r="11498" spans="1:1" ht="13.2">
      <c r="A11498" s="20"/>
    </row>
    <row r="11499" spans="1:1" ht="13.2">
      <c r="A11499" s="20"/>
    </row>
    <row r="11500" spans="1:1" ht="13.2">
      <c r="A11500" s="20"/>
    </row>
    <row r="11501" spans="1:1" ht="13.2">
      <c r="A11501" s="20"/>
    </row>
    <row r="11502" spans="1:1" ht="13.2">
      <c r="A11502" s="20"/>
    </row>
    <row r="11503" spans="1:1" ht="13.2">
      <c r="A11503" s="20"/>
    </row>
    <row r="11504" spans="1:1" ht="13.2">
      <c r="A11504" s="20"/>
    </row>
    <row r="11505" spans="1:1" ht="13.2">
      <c r="A11505" s="20"/>
    </row>
    <row r="11506" spans="1:1" ht="13.2">
      <c r="A11506" s="20"/>
    </row>
    <row r="11507" spans="1:1" ht="13.2">
      <c r="A11507" s="20"/>
    </row>
    <row r="11508" spans="1:1" ht="13.2">
      <c r="A11508" s="20"/>
    </row>
    <row r="11509" spans="1:1" ht="13.2">
      <c r="A11509" s="20"/>
    </row>
    <row r="11510" spans="1:1" ht="13.2">
      <c r="A11510" s="20"/>
    </row>
    <row r="11511" spans="1:1" ht="13.2">
      <c r="A11511" s="20"/>
    </row>
    <row r="11512" spans="1:1" ht="13.2">
      <c r="A11512" s="20"/>
    </row>
    <row r="11513" spans="1:1" ht="13.2">
      <c r="A11513" s="20"/>
    </row>
    <row r="11514" spans="1:1" ht="13.2">
      <c r="A11514" s="20"/>
    </row>
    <row r="11515" spans="1:1" ht="13.2">
      <c r="A11515" s="20"/>
    </row>
    <row r="11516" spans="1:1" ht="13.2">
      <c r="A11516" s="20"/>
    </row>
    <row r="11517" spans="1:1" ht="13.2">
      <c r="A11517" s="20"/>
    </row>
    <row r="11518" spans="1:1" ht="13.2">
      <c r="A11518" s="20"/>
    </row>
    <row r="11519" spans="1:1" ht="13.2">
      <c r="A11519" s="20"/>
    </row>
    <row r="11520" spans="1:1" ht="13.2">
      <c r="A11520" s="20"/>
    </row>
    <row r="11521" spans="1:1" ht="13.2">
      <c r="A11521" s="20"/>
    </row>
    <row r="11522" spans="1:1" ht="13.2">
      <c r="A11522" s="20"/>
    </row>
    <row r="11523" spans="1:1" ht="13.2">
      <c r="A11523" s="20"/>
    </row>
    <row r="11524" spans="1:1" ht="13.2">
      <c r="A11524" s="20"/>
    </row>
    <row r="11525" spans="1:1" ht="13.2">
      <c r="A11525" s="20"/>
    </row>
    <row r="11526" spans="1:1" ht="13.2">
      <c r="A11526" s="20"/>
    </row>
    <row r="11527" spans="1:1" ht="13.2">
      <c r="A11527" s="20"/>
    </row>
    <row r="11528" spans="1:1" ht="13.2">
      <c r="A11528" s="20"/>
    </row>
    <row r="11529" spans="1:1" ht="13.2">
      <c r="A11529" s="20"/>
    </row>
    <row r="11530" spans="1:1" ht="13.2">
      <c r="A11530" s="20"/>
    </row>
    <row r="11531" spans="1:1" ht="13.2">
      <c r="A11531" s="20"/>
    </row>
    <row r="11532" spans="1:1" ht="13.2">
      <c r="A11532" s="20"/>
    </row>
    <row r="11533" spans="1:1" ht="13.2">
      <c r="A11533" s="20"/>
    </row>
    <row r="11534" spans="1:1" ht="13.2">
      <c r="A11534" s="20"/>
    </row>
    <row r="11535" spans="1:1" ht="13.2">
      <c r="A11535" s="20"/>
    </row>
    <row r="11536" spans="1:1" ht="13.2">
      <c r="A11536" s="20"/>
    </row>
    <row r="11537" spans="1:1" ht="13.2">
      <c r="A11537" s="20"/>
    </row>
    <row r="11538" spans="1:1" ht="13.2">
      <c r="A11538" s="20"/>
    </row>
    <row r="11539" spans="1:1" ht="13.2">
      <c r="A11539" s="20"/>
    </row>
    <row r="11540" spans="1:1" ht="13.2">
      <c r="A11540" s="20"/>
    </row>
    <row r="11541" spans="1:1" ht="13.2">
      <c r="A11541" s="20"/>
    </row>
    <row r="11542" spans="1:1" ht="13.2">
      <c r="A11542" s="20"/>
    </row>
    <row r="11543" spans="1:1" ht="13.2">
      <c r="A11543" s="20"/>
    </row>
    <row r="11544" spans="1:1" ht="13.2">
      <c r="A11544" s="20"/>
    </row>
    <row r="11545" spans="1:1" ht="13.2">
      <c r="A11545" s="20"/>
    </row>
    <row r="11546" spans="1:1" ht="13.2">
      <c r="A11546" s="20"/>
    </row>
    <row r="11547" spans="1:1" ht="13.2">
      <c r="A11547" s="20"/>
    </row>
    <row r="11548" spans="1:1" ht="13.2">
      <c r="A11548" s="20"/>
    </row>
    <row r="11549" spans="1:1" ht="13.2">
      <c r="A11549" s="20"/>
    </row>
    <row r="11550" spans="1:1" ht="13.2">
      <c r="A11550" s="20"/>
    </row>
    <row r="11551" spans="1:1" ht="13.2">
      <c r="A11551" s="20"/>
    </row>
    <row r="11552" spans="1:1" ht="13.2">
      <c r="A11552" s="20"/>
    </row>
    <row r="11553" spans="1:1" ht="13.2">
      <c r="A11553" s="20"/>
    </row>
    <row r="11554" spans="1:1" ht="13.2">
      <c r="A11554" s="20"/>
    </row>
    <row r="11555" spans="1:1" ht="13.2">
      <c r="A11555" s="20"/>
    </row>
    <row r="11556" spans="1:1" ht="13.2">
      <c r="A11556" s="20"/>
    </row>
    <row r="11557" spans="1:1" ht="13.2">
      <c r="A11557" s="20"/>
    </row>
    <row r="11558" spans="1:1" ht="13.2">
      <c r="A11558" s="20"/>
    </row>
    <row r="11559" spans="1:1" ht="13.2">
      <c r="A11559" s="20"/>
    </row>
    <row r="11560" spans="1:1" ht="13.2">
      <c r="A11560" s="20"/>
    </row>
    <row r="11561" spans="1:1" ht="13.2">
      <c r="A11561" s="20"/>
    </row>
    <row r="11562" spans="1:1" ht="13.2">
      <c r="A11562" s="20"/>
    </row>
    <row r="11563" spans="1:1" ht="13.2">
      <c r="A11563" s="20"/>
    </row>
    <row r="11564" spans="1:1" ht="13.2">
      <c r="A11564" s="20"/>
    </row>
    <row r="11565" spans="1:1" ht="13.2">
      <c r="A11565" s="20"/>
    </row>
    <row r="11566" spans="1:1" ht="13.2">
      <c r="A11566" s="20"/>
    </row>
    <row r="11567" spans="1:1" ht="13.2">
      <c r="A11567" s="20"/>
    </row>
    <row r="11568" spans="1:1" ht="13.2">
      <c r="A11568" s="20"/>
    </row>
    <row r="11569" spans="1:1" ht="13.2">
      <c r="A11569" s="20"/>
    </row>
    <row r="11570" spans="1:1" ht="13.2">
      <c r="A11570" s="20"/>
    </row>
    <row r="11571" spans="1:1" ht="13.2">
      <c r="A11571" s="20"/>
    </row>
    <row r="11572" spans="1:1" ht="13.2">
      <c r="A11572" s="20"/>
    </row>
    <row r="11573" spans="1:1" ht="13.2">
      <c r="A11573" s="20"/>
    </row>
    <row r="11574" spans="1:1" ht="13.2">
      <c r="A11574" s="20"/>
    </row>
    <row r="11575" spans="1:1" ht="13.2">
      <c r="A11575" s="20"/>
    </row>
    <row r="11576" spans="1:1" ht="13.2">
      <c r="A11576" s="20"/>
    </row>
    <row r="11577" spans="1:1" ht="13.2">
      <c r="A11577" s="20"/>
    </row>
    <row r="11578" spans="1:1" ht="13.2">
      <c r="A11578" s="20"/>
    </row>
    <row r="11579" spans="1:1" ht="13.2">
      <c r="A11579" s="20"/>
    </row>
    <row r="11580" spans="1:1" ht="13.2">
      <c r="A11580" s="20"/>
    </row>
    <row r="11581" spans="1:1" ht="13.2">
      <c r="A11581" s="20"/>
    </row>
    <row r="11582" spans="1:1" ht="13.2">
      <c r="A11582" s="20"/>
    </row>
    <row r="11583" spans="1:1" ht="13.2">
      <c r="A11583" s="20"/>
    </row>
    <row r="11584" spans="1:1" ht="13.2">
      <c r="A11584" s="20"/>
    </row>
    <row r="11585" spans="1:1" ht="13.2">
      <c r="A11585" s="20"/>
    </row>
    <row r="11586" spans="1:1" ht="13.2">
      <c r="A11586" s="20"/>
    </row>
    <row r="11587" spans="1:1" ht="13.2">
      <c r="A11587" s="20"/>
    </row>
    <row r="11588" spans="1:1" ht="13.2">
      <c r="A11588" s="20"/>
    </row>
    <row r="11589" spans="1:1" ht="13.2">
      <c r="A11589" s="20"/>
    </row>
    <row r="11590" spans="1:1" ht="13.2">
      <c r="A11590" s="20"/>
    </row>
    <row r="11591" spans="1:1" ht="13.2">
      <c r="A11591" s="20"/>
    </row>
    <row r="11592" spans="1:1" ht="13.2">
      <c r="A11592" s="20"/>
    </row>
    <row r="11593" spans="1:1" ht="13.2">
      <c r="A11593" s="20"/>
    </row>
    <row r="11594" spans="1:1" ht="13.2">
      <c r="A11594" s="20"/>
    </row>
    <row r="11595" spans="1:1" ht="13.2">
      <c r="A11595" s="20"/>
    </row>
    <row r="11596" spans="1:1" ht="13.2">
      <c r="A11596" s="20"/>
    </row>
    <row r="11597" spans="1:1" ht="13.2">
      <c r="A11597" s="20"/>
    </row>
    <row r="11598" spans="1:1" ht="13.2">
      <c r="A11598" s="20"/>
    </row>
    <row r="11599" spans="1:1" ht="13.2">
      <c r="A11599" s="20"/>
    </row>
    <row r="11600" spans="1:1" ht="13.2">
      <c r="A11600" s="20"/>
    </row>
    <row r="11601" spans="1:1" ht="13.2">
      <c r="A11601" s="20"/>
    </row>
    <row r="11602" spans="1:1" ht="13.2">
      <c r="A11602" s="20"/>
    </row>
    <row r="11603" spans="1:1" ht="13.2">
      <c r="A11603" s="20"/>
    </row>
    <row r="11604" spans="1:1" ht="13.2">
      <c r="A11604" s="20"/>
    </row>
    <row r="11605" spans="1:1" ht="13.2">
      <c r="A11605" s="20"/>
    </row>
    <row r="11606" spans="1:1" ht="13.2">
      <c r="A11606" s="20"/>
    </row>
    <row r="11607" spans="1:1" ht="13.2">
      <c r="A11607" s="20"/>
    </row>
    <row r="11608" spans="1:1" ht="13.2">
      <c r="A11608" s="20"/>
    </row>
    <row r="11609" spans="1:1" ht="13.2">
      <c r="A11609" s="20"/>
    </row>
    <row r="11610" spans="1:1" ht="13.2">
      <c r="A11610" s="20"/>
    </row>
    <row r="11611" spans="1:1" ht="13.2">
      <c r="A11611" s="20"/>
    </row>
    <row r="11612" spans="1:1" ht="13.2">
      <c r="A11612" s="20"/>
    </row>
    <row r="11613" spans="1:1" ht="13.2">
      <c r="A11613" s="20"/>
    </row>
    <row r="11614" spans="1:1" ht="13.2">
      <c r="A11614" s="20"/>
    </row>
    <row r="11615" spans="1:1" ht="13.2">
      <c r="A11615" s="20"/>
    </row>
    <row r="11616" spans="1:1" ht="13.2">
      <c r="A11616" s="20"/>
    </row>
    <row r="11617" spans="1:1" ht="13.2">
      <c r="A11617" s="20"/>
    </row>
    <row r="11618" spans="1:1" ht="13.2">
      <c r="A11618" s="20"/>
    </row>
    <row r="11619" spans="1:1" ht="13.2">
      <c r="A11619" s="20"/>
    </row>
    <row r="11620" spans="1:1" ht="13.2">
      <c r="A11620" s="20"/>
    </row>
    <row r="11621" spans="1:1" ht="13.2">
      <c r="A11621" s="20"/>
    </row>
    <row r="11622" spans="1:1" ht="13.2">
      <c r="A11622" s="20"/>
    </row>
    <row r="11623" spans="1:1" ht="13.2">
      <c r="A11623" s="20"/>
    </row>
    <row r="11624" spans="1:1" ht="13.2">
      <c r="A11624" s="20"/>
    </row>
    <row r="11625" spans="1:1" ht="13.2">
      <c r="A11625" s="20"/>
    </row>
    <row r="11626" spans="1:1" ht="13.2">
      <c r="A11626" s="20"/>
    </row>
    <row r="11627" spans="1:1" ht="13.2">
      <c r="A11627" s="20"/>
    </row>
    <row r="11628" spans="1:1" ht="13.2">
      <c r="A11628" s="20"/>
    </row>
    <row r="11629" spans="1:1" ht="13.2">
      <c r="A11629" s="20"/>
    </row>
    <row r="11630" spans="1:1" ht="13.2">
      <c r="A11630" s="20"/>
    </row>
    <row r="11631" spans="1:1" ht="13.2">
      <c r="A11631" s="20"/>
    </row>
    <row r="11632" spans="1:1" ht="13.2">
      <c r="A11632" s="20"/>
    </row>
    <row r="11633" spans="1:1" ht="13.2">
      <c r="A11633" s="20"/>
    </row>
    <row r="11634" spans="1:1" ht="13.2">
      <c r="A11634" s="20"/>
    </row>
    <row r="11635" spans="1:1" ht="13.2">
      <c r="A11635" s="20"/>
    </row>
    <row r="11636" spans="1:1" ht="13.2">
      <c r="A11636" s="20"/>
    </row>
    <row r="11637" spans="1:1" ht="13.2">
      <c r="A11637" s="20"/>
    </row>
    <row r="11638" spans="1:1" ht="13.2">
      <c r="A11638" s="20"/>
    </row>
    <row r="11639" spans="1:1" ht="13.2">
      <c r="A11639" s="20"/>
    </row>
    <row r="11640" spans="1:1" ht="13.2">
      <c r="A11640" s="20"/>
    </row>
    <row r="11641" spans="1:1" ht="13.2">
      <c r="A11641" s="20"/>
    </row>
    <row r="11642" spans="1:1" ht="13.2">
      <c r="A11642" s="20"/>
    </row>
    <row r="11643" spans="1:1" ht="13.2">
      <c r="A11643" s="20"/>
    </row>
    <row r="11644" spans="1:1" ht="13.2">
      <c r="A11644" s="20"/>
    </row>
    <row r="11645" spans="1:1" ht="13.2">
      <c r="A11645" s="20"/>
    </row>
    <row r="11646" spans="1:1" ht="13.2">
      <c r="A11646" s="20"/>
    </row>
    <row r="11647" spans="1:1" ht="13.2">
      <c r="A11647" s="20"/>
    </row>
    <row r="11648" spans="1:1" ht="13.2">
      <c r="A11648" s="20"/>
    </row>
    <row r="11649" spans="1:1" ht="13.2">
      <c r="A11649" s="20"/>
    </row>
    <row r="11650" spans="1:1" ht="13.2">
      <c r="A11650" s="20"/>
    </row>
    <row r="11651" spans="1:1" ht="13.2">
      <c r="A11651" s="20"/>
    </row>
    <row r="11652" spans="1:1" ht="13.2">
      <c r="A11652" s="20"/>
    </row>
    <row r="11653" spans="1:1" ht="13.2">
      <c r="A11653" s="20"/>
    </row>
    <row r="11654" spans="1:1" ht="13.2">
      <c r="A11654" s="20"/>
    </row>
    <row r="11655" spans="1:1" ht="13.2">
      <c r="A11655" s="20"/>
    </row>
    <row r="11656" spans="1:1" ht="13.2">
      <c r="A11656" s="20"/>
    </row>
    <row r="11657" spans="1:1" ht="13.2">
      <c r="A11657" s="20"/>
    </row>
    <row r="11658" spans="1:1" ht="13.2">
      <c r="A11658" s="20"/>
    </row>
    <row r="11659" spans="1:1" ht="13.2">
      <c r="A11659" s="20"/>
    </row>
    <row r="11660" spans="1:1" ht="13.2">
      <c r="A11660" s="20"/>
    </row>
    <row r="11661" spans="1:1" ht="13.2">
      <c r="A11661" s="20"/>
    </row>
    <row r="11662" spans="1:1" ht="13.2">
      <c r="A11662" s="20"/>
    </row>
    <row r="11663" spans="1:1" ht="13.2">
      <c r="A11663" s="20"/>
    </row>
    <row r="11664" spans="1:1" ht="13.2">
      <c r="A11664" s="20"/>
    </row>
    <row r="11665" spans="1:1" ht="13.2">
      <c r="A11665" s="20"/>
    </row>
    <row r="11666" spans="1:1" ht="13.2">
      <c r="A11666" s="20"/>
    </row>
    <row r="11667" spans="1:1" ht="13.2">
      <c r="A11667" s="20"/>
    </row>
    <row r="11668" spans="1:1" ht="13.2">
      <c r="A11668" s="20"/>
    </row>
    <row r="11669" spans="1:1" ht="13.2">
      <c r="A11669" s="20"/>
    </row>
    <row r="11670" spans="1:1" ht="13.2">
      <c r="A11670" s="20"/>
    </row>
    <row r="11671" spans="1:1" ht="13.2">
      <c r="A11671" s="20"/>
    </row>
    <row r="11672" spans="1:1" ht="13.2">
      <c r="A11672" s="20"/>
    </row>
    <row r="11673" spans="1:1" ht="13.2">
      <c r="A11673" s="20"/>
    </row>
    <row r="11674" spans="1:1" ht="13.2">
      <c r="A11674" s="20"/>
    </row>
    <row r="11675" spans="1:1" ht="13.2">
      <c r="A11675" s="20"/>
    </row>
    <row r="11676" spans="1:1" ht="13.2">
      <c r="A11676" s="20"/>
    </row>
    <row r="11677" spans="1:1" ht="13.2">
      <c r="A11677" s="20"/>
    </row>
    <row r="11678" spans="1:1" ht="13.2">
      <c r="A11678" s="20"/>
    </row>
    <row r="11679" spans="1:1" ht="13.2">
      <c r="A11679" s="20"/>
    </row>
    <row r="11680" spans="1:1" ht="13.2">
      <c r="A11680" s="20"/>
    </row>
    <row r="11681" spans="1:1" ht="13.2">
      <c r="A11681" s="20"/>
    </row>
    <row r="11682" spans="1:1" ht="13.2">
      <c r="A11682" s="20"/>
    </row>
    <row r="11683" spans="1:1" ht="13.2">
      <c r="A11683" s="20"/>
    </row>
    <row r="11684" spans="1:1" ht="13.2">
      <c r="A11684" s="20"/>
    </row>
    <row r="11685" spans="1:1" ht="13.2">
      <c r="A11685" s="20"/>
    </row>
    <row r="11686" spans="1:1" ht="13.2">
      <c r="A11686" s="20"/>
    </row>
    <row r="11687" spans="1:1" ht="13.2">
      <c r="A11687" s="20"/>
    </row>
    <row r="11688" spans="1:1" ht="13.2">
      <c r="A11688" s="20"/>
    </row>
    <row r="11689" spans="1:1" ht="13.2">
      <c r="A11689" s="20"/>
    </row>
    <row r="11690" spans="1:1" ht="13.2">
      <c r="A11690" s="20"/>
    </row>
    <row r="11691" spans="1:1" ht="13.2">
      <c r="A11691" s="20"/>
    </row>
    <row r="11692" spans="1:1" ht="13.2">
      <c r="A11692" s="20"/>
    </row>
    <row r="11693" spans="1:1" ht="13.2">
      <c r="A11693" s="20"/>
    </row>
    <row r="11694" spans="1:1" ht="13.2">
      <c r="A11694" s="20"/>
    </row>
    <row r="11695" spans="1:1" ht="13.2">
      <c r="A11695" s="20"/>
    </row>
    <row r="11696" spans="1:1" ht="13.2">
      <c r="A11696" s="20"/>
    </row>
    <row r="11697" spans="1:1" ht="13.2">
      <c r="A11697" s="20"/>
    </row>
    <row r="11698" spans="1:1" ht="13.2">
      <c r="A11698" s="20"/>
    </row>
    <row r="11699" spans="1:1" ht="13.2">
      <c r="A11699" s="20"/>
    </row>
    <row r="11700" spans="1:1" ht="13.2">
      <c r="A11700" s="20"/>
    </row>
    <row r="11701" spans="1:1" ht="13.2">
      <c r="A11701" s="20"/>
    </row>
    <row r="11702" spans="1:1" ht="13.2">
      <c r="A11702" s="20"/>
    </row>
    <row r="11703" spans="1:1" ht="13.2">
      <c r="A11703" s="20"/>
    </row>
    <row r="11704" spans="1:1" ht="13.2">
      <c r="A11704" s="20"/>
    </row>
    <row r="11705" spans="1:1" ht="13.2">
      <c r="A11705" s="20"/>
    </row>
    <row r="11706" spans="1:1" ht="13.2">
      <c r="A11706" s="20"/>
    </row>
    <row r="11707" spans="1:1" ht="13.2">
      <c r="A11707" s="20"/>
    </row>
    <row r="11708" spans="1:1" ht="13.2">
      <c r="A11708" s="20"/>
    </row>
    <row r="11709" spans="1:1" ht="13.2">
      <c r="A11709" s="20"/>
    </row>
    <row r="11710" spans="1:1" ht="13.2">
      <c r="A11710" s="20"/>
    </row>
    <row r="11711" spans="1:1" ht="13.2">
      <c r="A11711" s="20"/>
    </row>
    <row r="11712" spans="1:1" ht="13.2">
      <c r="A11712" s="20"/>
    </row>
    <row r="11713" spans="1:1" ht="13.2">
      <c r="A11713" s="20"/>
    </row>
    <row r="11714" spans="1:1" ht="13.2">
      <c r="A11714" s="20"/>
    </row>
    <row r="11715" spans="1:1" ht="13.2">
      <c r="A11715" s="20"/>
    </row>
    <row r="11716" spans="1:1" ht="13.2">
      <c r="A11716" s="20"/>
    </row>
    <row r="11717" spans="1:1" ht="13.2">
      <c r="A11717" s="20"/>
    </row>
    <row r="11718" spans="1:1" ht="13.2">
      <c r="A11718" s="20"/>
    </row>
    <row r="11719" spans="1:1" ht="13.2">
      <c r="A11719" s="20"/>
    </row>
    <row r="11720" spans="1:1" ht="13.2">
      <c r="A11720" s="20"/>
    </row>
    <row r="11721" spans="1:1" ht="13.2">
      <c r="A11721" s="20"/>
    </row>
    <row r="11722" spans="1:1" ht="13.2">
      <c r="A11722" s="20"/>
    </row>
    <row r="11723" spans="1:1" ht="13.2">
      <c r="A11723" s="20"/>
    </row>
    <row r="11724" spans="1:1" ht="13.2">
      <c r="A11724" s="20"/>
    </row>
    <row r="11725" spans="1:1" ht="13.2">
      <c r="A11725" s="20"/>
    </row>
    <row r="11726" spans="1:1" ht="13.2">
      <c r="A11726" s="20"/>
    </row>
    <row r="11727" spans="1:1" ht="13.2">
      <c r="A11727" s="20"/>
    </row>
    <row r="11728" spans="1:1" ht="13.2">
      <c r="A11728" s="20"/>
    </row>
    <row r="11729" spans="1:1" ht="13.2">
      <c r="A11729" s="20"/>
    </row>
    <row r="11730" spans="1:1" ht="13.2">
      <c r="A11730" s="20"/>
    </row>
    <row r="11731" spans="1:1" ht="13.2">
      <c r="A11731" s="20"/>
    </row>
    <row r="11732" spans="1:1" ht="13.2">
      <c r="A11732" s="20"/>
    </row>
    <row r="11733" spans="1:1" ht="13.2">
      <c r="A11733" s="20"/>
    </row>
    <row r="11734" spans="1:1" ht="13.2">
      <c r="A11734" s="20"/>
    </row>
    <row r="11735" spans="1:1" ht="13.2">
      <c r="A11735" s="20"/>
    </row>
    <row r="11736" spans="1:1" ht="13.2">
      <c r="A11736" s="20"/>
    </row>
    <row r="11737" spans="1:1" ht="13.2">
      <c r="A11737" s="20"/>
    </row>
    <row r="11738" spans="1:1" ht="13.2">
      <c r="A11738" s="20"/>
    </row>
    <row r="11739" spans="1:1" ht="13.2">
      <c r="A11739" s="20"/>
    </row>
    <row r="11740" spans="1:1" ht="13.2">
      <c r="A11740" s="20"/>
    </row>
    <row r="11741" spans="1:1" ht="13.2">
      <c r="A11741" s="20"/>
    </row>
    <row r="11742" spans="1:1" ht="13.2">
      <c r="A11742" s="20"/>
    </row>
    <row r="11743" spans="1:1" ht="13.2">
      <c r="A11743" s="20"/>
    </row>
    <row r="11744" spans="1:1" ht="13.2">
      <c r="A11744" s="20"/>
    </row>
    <row r="11745" spans="1:1" ht="13.2">
      <c r="A11745" s="20"/>
    </row>
    <row r="11746" spans="1:1" ht="13.2">
      <c r="A11746" s="20"/>
    </row>
    <row r="11747" spans="1:1" ht="13.2">
      <c r="A11747" s="20"/>
    </row>
    <row r="11748" spans="1:1" ht="13.2">
      <c r="A11748" s="20"/>
    </row>
    <row r="11749" spans="1:1" ht="13.2">
      <c r="A11749" s="20"/>
    </row>
    <row r="11750" spans="1:1" ht="13.2">
      <c r="A11750" s="20"/>
    </row>
    <row r="11751" spans="1:1" ht="13.2">
      <c r="A11751" s="20"/>
    </row>
    <row r="11752" spans="1:1" ht="13.2">
      <c r="A11752" s="20"/>
    </row>
    <row r="11753" spans="1:1" ht="13.2">
      <c r="A11753" s="20"/>
    </row>
    <row r="11754" spans="1:1" ht="13.2">
      <c r="A11754" s="20"/>
    </row>
    <row r="11755" spans="1:1" ht="13.2">
      <c r="A11755" s="20"/>
    </row>
    <row r="11756" spans="1:1" ht="13.2">
      <c r="A11756" s="20"/>
    </row>
    <row r="11757" spans="1:1" ht="13.2">
      <c r="A11757" s="20"/>
    </row>
    <row r="11758" spans="1:1" ht="13.2">
      <c r="A11758" s="20"/>
    </row>
    <row r="11759" spans="1:1" ht="13.2">
      <c r="A11759" s="20"/>
    </row>
    <row r="11760" spans="1:1" ht="13.2">
      <c r="A11760" s="20"/>
    </row>
    <row r="11761" spans="1:1" ht="13.2">
      <c r="A11761" s="20"/>
    </row>
    <row r="11762" spans="1:1" ht="13.2">
      <c r="A11762" s="20"/>
    </row>
    <row r="11763" spans="1:1" ht="13.2">
      <c r="A11763" s="20"/>
    </row>
    <row r="11764" spans="1:1" ht="13.2">
      <c r="A11764" s="20"/>
    </row>
    <row r="11765" spans="1:1" ht="13.2">
      <c r="A11765" s="20"/>
    </row>
    <row r="11766" spans="1:1" ht="13.2">
      <c r="A11766" s="20"/>
    </row>
    <row r="11767" spans="1:1" ht="13.2">
      <c r="A11767" s="20"/>
    </row>
    <row r="11768" spans="1:1" ht="13.2">
      <c r="A11768" s="20"/>
    </row>
    <row r="11769" spans="1:1" ht="13.2">
      <c r="A11769" s="20"/>
    </row>
    <row r="11770" spans="1:1" ht="13.2">
      <c r="A11770" s="20"/>
    </row>
    <row r="11771" spans="1:1" ht="13.2">
      <c r="A11771" s="20"/>
    </row>
    <row r="11772" spans="1:1" ht="13.2">
      <c r="A11772" s="20"/>
    </row>
    <row r="11773" spans="1:1" ht="13.2">
      <c r="A11773" s="20"/>
    </row>
    <row r="11774" spans="1:1" ht="13.2">
      <c r="A11774" s="20"/>
    </row>
    <row r="11775" spans="1:1" ht="13.2">
      <c r="A11775" s="20"/>
    </row>
    <row r="11776" spans="1:1" ht="13.2">
      <c r="A11776" s="20"/>
    </row>
    <row r="11777" spans="1:1" ht="13.2">
      <c r="A11777" s="20"/>
    </row>
    <row r="11778" spans="1:1" ht="13.2">
      <c r="A11778" s="20"/>
    </row>
    <row r="11779" spans="1:1" ht="13.2">
      <c r="A11779" s="20"/>
    </row>
    <row r="11780" spans="1:1" ht="13.2">
      <c r="A11780" s="20"/>
    </row>
    <row r="11781" spans="1:1" ht="13.2">
      <c r="A11781" s="20"/>
    </row>
    <row r="11782" spans="1:1" ht="13.2">
      <c r="A11782" s="20"/>
    </row>
    <row r="11783" spans="1:1" ht="13.2">
      <c r="A11783" s="20"/>
    </row>
    <row r="11784" spans="1:1" ht="13.2">
      <c r="A11784" s="20"/>
    </row>
    <row r="11785" spans="1:1" ht="13.2">
      <c r="A11785" s="20"/>
    </row>
    <row r="11786" spans="1:1" ht="13.2">
      <c r="A11786" s="20"/>
    </row>
    <row r="11787" spans="1:1" ht="13.2">
      <c r="A11787" s="20"/>
    </row>
    <row r="11788" spans="1:1" ht="13.2">
      <c r="A11788" s="20"/>
    </row>
    <row r="11789" spans="1:1" ht="13.2">
      <c r="A11789" s="20"/>
    </row>
    <row r="11790" spans="1:1" ht="13.2">
      <c r="A11790" s="20"/>
    </row>
    <row r="11791" spans="1:1" ht="13.2">
      <c r="A11791" s="20"/>
    </row>
    <row r="11792" spans="1:1" ht="13.2">
      <c r="A11792" s="20"/>
    </row>
    <row r="11793" spans="1:1" ht="13.2">
      <c r="A11793" s="20"/>
    </row>
    <row r="11794" spans="1:1" ht="13.2">
      <c r="A11794" s="20"/>
    </row>
    <row r="11795" spans="1:1" ht="13.2">
      <c r="A11795" s="20"/>
    </row>
    <row r="11796" spans="1:1" ht="13.2">
      <c r="A11796" s="20"/>
    </row>
    <row r="11797" spans="1:1" ht="13.2">
      <c r="A11797" s="20"/>
    </row>
    <row r="11798" spans="1:1" ht="13.2">
      <c r="A11798" s="20"/>
    </row>
    <row r="11799" spans="1:1" ht="13.2">
      <c r="A11799" s="20"/>
    </row>
    <row r="11800" spans="1:1" ht="13.2">
      <c r="A11800" s="20"/>
    </row>
    <row r="11801" spans="1:1" ht="13.2">
      <c r="A11801" s="20"/>
    </row>
    <row r="11802" spans="1:1" ht="13.2">
      <c r="A11802" s="20"/>
    </row>
    <row r="11803" spans="1:1" ht="13.2">
      <c r="A11803" s="20"/>
    </row>
    <row r="11804" spans="1:1" ht="13.2">
      <c r="A11804" s="20"/>
    </row>
    <row r="11805" spans="1:1" ht="13.2">
      <c r="A11805" s="20"/>
    </row>
    <row r="11806" spans="1:1" ht="13.2">
      <c r="A11806" s="20"/>
    </row>
    <row r="11807" spans="1:1" ht="13.2">
      <c r="A11807" s="20"/>
    </row>
    <row r="11808" spans="1:1" ht="13.2">
      <c r="A11808" s="20"/>
    </row>
    <row r="11809" spans="1:1" ht="13.2">
      <c r="A11809" s="20"/>
    </row>
    <row r="11810" spans="1:1" ht="13.2">
      <c r="A11810" s="20"/>
    </row>
    <row r="11811" spans="1:1" ht="13.2">
      <c r="A11811" s="20"/>
    </row>
    <row r="11812" spans="1:1" ht="13.2">
      <c r="A11812" s="20"/>
    </row>
    <row r="11813" spans="1:1" ht="13.2">
      <c r="A11813" s="20"/>
    </row>
    <row r="11814" spans="1:1" ht="13.2">
      <c r="A11814" s="20"/>
    </row>
    <row r="11815" spans="1:1" ht="13.2">
      <c r="A11815" s="20"/>
    </row>
    <row r="11816" spans="1:1" ht="13.2">
      <c r="A11816" s="20"/>
    </row>
    <row r="11817" spans="1:1" ht="13.2">
      <c r="A11817" s="20"/>
    </row>
    <row r="11818" spans="1:1" ht="13.2">
      <c r="A11818" s="20"/>
    </row>
    <row r="11819" spans="1:1" ht="13.2">
      <c r="A11819" s="20"/>
    </row>
    <row r="11820" spans="1:1" ht="13.2">
      <c r="A11820" s="20"/>
    </row>
    <row r="11821" spans="1:1" ht="13.2">
      <c r="A11821" s="20"/>
    </row>
    <row r="11822" spans="1:1" ht="13.2">
      <c r="A11822" s="20"/>
    </row>
    <row r="11823" spans="1:1" ht="13.2">
      <c r="A11823" s="20"/>
    </row>
    <row r="11824" spans="1:1" ht="13.2">
      <c r="A11824" s="20"/>
    </row>
    <row r="11825" spans="1:1" ht="13.2">
      <c r="A11825" s="20"/>
    </row>
    <row r="11826" spans="1:1" ht="13.2">
      <c r="A11826" s="20"/>
    </row>
    <row r="11827" spans="1:1" ht="13.2">
      <c r="A11827" s="20"/>
    </row>
    <row r="11828" spans="1:1" ht="13.2">
      <c r="A11828" s="20"/>
    </row>
    <row r="11829" spans="1:1" ht="13.2">
      <c r="A11829" s="20"/>
    </row>
    <row r="11830" spans="1:1" ht="13.2">
      <c r="A11830" s="20"/>
    </row>
    <row r="11831" spans="1:1" ht="13.2">
      <c r="A11831" s="20"/>
    </row>
    <row r="11832" spans="1:1" ht="13.2">
      <c r="A11832" s="20"/>
    </row>
    <row r="11833" spans="1:1" ht="13.2">
      <c r="A11833" s="20"/>
    </row>
    <row r="11834" spans="1:1" ht="13.2">
      <c r="A11834" s="20"/>
    </row>
    <row r="11835" spans="1:1" ht="13.2">
      <c r="A11835" s="20"/>
    </row>
    <row r="11836" spans="1:1" ht="13.2">
      <c r="A11836" s="20"/>
    </row>
    <row r="11837" spans="1:1" ht="13.2">
      <c r="A11837" s="20"/>
    </row>
    <row r="11838" spans="1:1" ht="13.2">
      <c r="A11838" s="20"/>
    </row>
    <row r="11839" spans="1:1" ht="13.2">
      <c r="A11839" s="20"/>
    </row>
    <row r="11840" spans="1:1" ht="13.2">
      <c r="A11840" s="20"/>
    </row>
    <row r="11841" spans="1:1" ht="13.2">
      <c r="A11841" s="20"/>
    </row>
    <row r="11842" spans="1:1" ht="13.2">
      <c r="A11842" s="20"/>
    </row>
    <row r="11843" spans="1:1" ht="13.2">
      <c r="A11843" s="20"/>
    </row>
    <row r="11844" spans="1:1" ht="13.2">
      <c r="A11844" s="20"/>
    </row>
    <row r="11845" spans="1:1" ht="13.2">
      <c r="A11845" s="20"/>
    </row>
    <row r="11846" spans="1:1" ht="13.2">
      <c r="A11846" s="20"/>
    </row>
    <row r="11847" spans="1:1" ht="13.2">
      <c r="A11847" s="20"/>
    </row>
    <row r="11848" spans="1:1" ht="13.2">
      <c r="A11848" s="20"/>
    </row>
    <row r="11849" spans="1:1" ht="13.2">
      <c r="A11849" s="20"/>
    </row>
    <row r="11850" spans="1:1" ht="13.2">
      <c r="A11850" s="20"/>
    </row>
    <row r="11851" spans="1:1" ht="13.2">
      <c r="A11851" s="20"/>
    </row>
    <row r="11852" spans="1:1" ht="13.2">
      <c r="A11852" s="20"/>
    </row>
    <row r="11853" spans="1:1" ht="13.2">
      <c r="A11853" s="20"/>
    </row>
    <row r="11854" spans="1:1" ht="13.2">
      <c r="A11854" s="20"/>
    </row>
    <row r="11855" spans="1:1" ht="13.2">
      <c r="A11855" s="20"/>
    </row>
    <row r="11856" spans="1:1" ht="13.2">
      <c r="A11856" s="20"/>
    </row>
    <row r="11857" spans="1:1" ht="13.2">
      <c r="A11857" s="20"/>
    </row>
    <row r="11858" spans="1:1" ht="13.2">
      <c r="A11858" s="20"/>
    </row>
    <row r="11859" spans="1:1" ht="13.2">
      <c r="A11859" s="20"/>
    </row>
    <row r="11860" spans="1:1" ht="13.2">
      <c r="A11860" s="20"/>
    </row>
    <row r="11861" spans="1:1" ht="13.2">
      <c r="A11861" s="20"/>
    </row>
    <row r="11862" spans="1:1" ht="13.2">
      <c r="A11862" s="20"/>
    </row>
    <row r="11863" spans="1:1" ht="13.2">
      <c r="A11863" s="20"/>
    </row>
    <row r="11864" spans="1:1" ht="13.2">
      <c r="A11864" s="20"/>
    </row>
    <row r="11865" spans="1:1" ht="13.2">
      <c r="A11865" s="20"/>
    </row>
    <row r="11866" spans="1:1" ht="13.2">
      <c r="A11866" s="20"/>
    </row>
    <row r="11867" spans="1:1" ht="13.2">
      <c r="A11867" s="20"/>
    </row>
    <row r="11868" spans="1:1" ht="13.2">
      <c r="A11868" s="20"/>
    </row>
    <row r="11869" spans="1:1" ht="13.2">
      <c r="A11869" s="20"/>
    </row>
    <row r="11870" spans="1:1" ht="13.2">
      <c r="A11870" s="20"/>
    </row>
    <row r="11871" spans="1:1" ht="13.2">
      <c r="A11871" s="20"/>
    </row>
    <row r="11872" spans="1:1" ht="13.2">
      <c r="A11872" s="20"/>
    </row>
    <row r="11873" spans="1:1" ht="13.2">
      <c r="A11873" s="20"/>
    </row>
    <row r="11874" spans="1:1" ht="13.2">
      <c r="A11874" s="20"/>
    </row>
    <row r="11875" spans="1:1" ht="13.2">
      <c r="A11875" s="20"/>
    </row>
    <row r="11876" spans="1:1" ht="13.2">
      <c r="A11876" s="20"/>
    </row>
    <row r="11877" spans="1:1" ht="13.2">
      <c r="A11877" s="20"/>
    </row>
    <row r="11878" spans="1:1" ht="13.2">
      <c r="A11878" s="20"/>
    </row>
    <row r="11879" spans="1:1" ht="13.2">
      <c r="A11879" s="20"/>
    </row>
    <row r="11880" spans="1:1" ht="13.2">
      <c r="A11880" s="20"/>
    </row>
    <row r="11881" spans="1:1" ht="13.2">
      <c r="A11881" s="20"/>
    </row>
    <row r="11882" spans="1:1" ht="13.2">
      <c r="A11882" s="20"/>
    </row>
    <row r="11883" spans="1:1" ht="13.2">
      <c r="A11883" s="20"/>
    </row>
    <row r="11884" spans="1:1" ht="13.2">
      <c r="A11884" s="20"/>
    </row>
    <row r="11885" spans="1:1" ht="13.2">
      <c r="A11885" s="20"/>
    </row>
    <row r="11886" spans="1:1" ht="13.2">
      <c r="A11886" s="20"/>
    </row>
    <row r="11887" spans="1:1" ht="13.2">
      <c r="A11887" s="20"/>
    </row>
    <row r="11888" spans="1:1" ht="13.2">
      <c r="A11888" s="20"/>
    </row>
    <row r="11889" spans="1:1" ht="13.2">
      <c r="A11889" s="20"/>
    </row>
    <row r="11890" spans="1:1" ht="13.2">
      <c r="A11890" s="20"/>
    </row>
    <row r="11891" spans="1:1" ht="13.2">
      <c r="A11891" s="20"/>
    </row>
    <row r="11892" spans="1:1" ht="13.2">
      <c r="A11892" s="20"/>
    </row>
    <row r="11893" spans="1:1" ht="13.2">
      <c r="A11893" s="20"/>
    </row>
    <row r="11894" spans="1:1" ht="13.2">
      <c r="A11894" s="20"/>
    </row>
    <row r="11895" spans="1:1" ht="13.2">
      <c r="A11895" s="20"/>
    </row>
    <row r="11896" spans="1:1" ht="13.2">
      <c r="A11896" s="20"/>
    </row>
    <row r="11897" spans="1:1" ht="13.2">
      <c r="A11897" s="20"/>
    </row>
    <row r="11898" spans="1:1" ht="13.2">
      <c r="A11898" s="20"/>
    </row>
    <row r="11899" spans="1:1" ht="13.2">
      <c r="A11899" s="20"/>
    </row>
    <row r="11900" spans="1:1" ht="13.2">
      <c r="A11900" s="20"/>
    </row>
    <row r="11901" spans="1:1" ht="13.2">
      <c r="A11901" s="20"/>
    </row>
    <row r="11902" spans="1:1" ht="13.2">
      <c r="A11902" s="20"/>
    </row>
    <row r="11903" spans="1:1" ht="13.2">
      <c r="A11903" s="20"/>
    </row>
    <row r="11904" spans="1:1" ht="13.2">
      <c r="A11904" s="20"/>
    </row>
    <row r="11905" spans="1:1" ht="13.2">
      <c r="A11905" s="20"/>
    </row>
    <row r="11906" spans="1:1" ht="13.2">
      <c r="A11906" s="20"/>
    </row>
    <row r="11907" spans="1:1" ht="13.2">
      <c r="A11907" s="20"/>
    </row>
    <row r="11908" spans="1:1" ht="13.2">
      <c r="A11908" s="20"/>
    </row>
    <row r="11909" spans="1:1" ht="13.2">
      <c r="A11909" s="20"/>
    </row>
    <row r="11910" spans="1:1" ht="13.2">
      <c r="A11910" s="20"/>
    </row>
    <row r="11911" spans="1:1" ht="13.2">
      <c r="A11911" s="20"/>
    </row>
    <row r="11912" spans="1:1" ht="13.2">
      <c r="A11912" s="20"/>
    </row>
    <row r="11913" spans="1:1" ht="13.2">
      <c r="A11913" s="20"/>
    </row>
    <row r="11914" spans="1:1" ht="13.2">
      <c r="A11914" s="20"/>
    </row>
    <row r="11915" spans="1:1" ht="13.2">
      <c r="A11915" s="20"/>
    </row>
    <row r="11916" spans="1:1" ht="13.2">
      <c r="A11916" s="20"/>
    </row>
    <row r="11917" spans="1:1" ht="13.2">
      <c r="A11917" s="20"/>
    </row>
    <row r="11918" spans="1:1" ht="13.2">
      <c r="A11918" s="20"/>
    </row>
    <row r="11919" spans="1:1" ht="13.2">
      <c r="A11919" s="20"/>
    </row>
    <row r="11920" spans="1:1" ht="13.2">
      <c r="A11920" s="20"/>
    </row>
    <row r="11921" spans="1:1" ht="13.2">
      <c r="A11921" s="20"/>
    </row>
    <row r="11922" spans="1:1" ht="13.2">
      <c r="A11922" s="20"/>
    </row>
    <row r="11923" spans="1:1" ht="13.2">
      <c r="A11923" s="20"/>
    </row>
    <row r="11924" spans="1:1" ht="13.2">
      <c r="A11924" s="20"/>
    </row>
    <row r="11925" spans="1:1" ht="13.2">
      <c r="A11925" s="20"/>
    </row>
    <row r="11926" spans="1:1" ht="13.2">
      <c r="A11926" s="20"/>
    </row>
    <row r="11927" spans="1:1" ht="13.2">
      <c r="A11927" s="20"/>
    </row>
    <row r="11928" spans="1:1" ht="13.2">
      <c r="A11928" s="20"/>
    </row>
    <row r="11929" spans="1:1" ht="13.2">
      <c r="A11929" s="20"/>
    </row>
    <row r="11930" spans="1:1" ht="13.2">
      <c r="A11930" s="20"/>
    </row>
    <row r="11931" spans="1:1" ht="13.2">
      <c r="A11931" s="20"/>
    </row>
    <row r="11932" spans="1:1" ht="13.2">
      <c r="A11932" s="20"/>
    </row>
    <row r="11933" spans="1:1" ht="13.2">
      <c r="A11933" s="20"/>
    </row>
    <row r="11934" spans="1:1" ht="13.2">
      <c r="A11934" s="20"/>
    </row>
    <row r="11935" spans="1:1" ht="13.2">
      <c r="A11935" s="20"/>
    </row>
    <row r="11936" spans="1:1" ht="13.2">
      <c r="A11936" s="20"/>
    </row>
    <row r="11937" spans="1:1" ht="13.2">
      <c r="A11937" s="20"/>
    </row>
    <row r="11938" spans="1:1" ht="13.2">
      <c r="A11938" s="20"/>
    </row>
    <row r="11939" spans="1:1" ht="13.2">
      <c r="A11939" s="20"/>
    </row>
    <row r="11940" spans="1:1" ht="13.2">
      <c r="A11940" s="20"/>
    </row>
    <row r="11941" spans="1:1" ht="13.2">
      <c r="A11941" s="20"/>
    </row>
    <row r="11942" spans="1:1" ht="13.2">
      <c r="A11942" s="20"/>
    </row>
    <row r="11943" spans="1:1" ht="13.2">
      <c r="A11943" s="20"/>
    </row>
    <row r="11944" spans="1:1" ht="13.2">
      <c r="A11944" s="20"/>
    </row>
    <row r="11945" spans="1:1" ht="13.2">
      <c r="A11945" s="20"/>
    </row>
    <row r="11946" spans="1:1" ht="13.2">
      <c r="A11946" s="20"/>
    </row>
    <row r="11947" spans="1:1" ht="13.2">
      <c r="A11947" s="20"/>
    </row>
    <row r="11948" spans="1:1" ht="13.2">
      <c r="A11948" s="20"/>
    </row>
    <row r="11949" spans="1:1" ht="13.2">
      <c r="A11949" s="20"/>
    </row>
    <row r="11950" spans="1:1" ht="13.2">
      <c r="A11950" s="20"/>
    </row>
    <row r="11951" spans="1:1" ht="13.2">
      <c r="A11951" s="20"/>
    </row>
    <row r="11952" spans="1:1" ht="13.2">
      <c r="A11952" s="20"/>
    </row>
    <row r="11953" spans="1:1" ht="13.2">
      <c r="A11953" s="20"/>
    </row>
    <row r="11954" spans="1:1" ht="13.2">
      <c r="A11954" s="20"/>
    </row>
    <row r="11955" spans="1:1" ht="13.2">
      <c r="A11955" s="20"/>
    </row>
    <row r="11956" spans="1:1" ht="13.2">
      <c r="A11956" s="20"/>
    </row>
    <row r="11957" spans="1:1" ht="13.2">
      <c r="A11957" s="20"/>
    </row>
    <row r="11958" spans="1:1" ht="13.2">
      <c r="A11958" s="20"/>
    </row>
    <row r="11959" spans="1:1" ht="13.2">
      <c r="A11959" s="20"/>
    </row>
    <row r="11960" spans="1:1" ht="13.2">
      <c r="A11960" s="20"/>
    </row>
    <row r="11961" spans="1:1" ht="13.2">
      <c r="A11961" s="20"/>
    </row>
    <row r="11962" spans="1:1" ht="13.2">
      <c r="A11962" s="20"/>
    </row>
    <row r="11963" spans="1:1" ht="13.2">
      <c r="A11963" s="20"/>
    </row>
    <row r="11964" spans="1:1" ht="13.2">
      <c r="A11964" s="20"/>
    </row>
    <row r="11965" spans="1:1" ht="13.2">
      <c r="A11965" s="20"/>
    </row>
    <row r="11966" spans="1:1" ht="13.2">
      <c r="A11966" s="20"/>
    </row>
    <row r="11967" spans="1:1" ht="13.2">
      <c r="A11967" s="20"/>
    </row>
    <row r="11968" spans="1:1" ht="13.2">
      <c r="A11968" s="20"/>
    </row>
    <row r="11969" spans="1:1" ht="13.2">
      <c r="A11969" s="20"/>
    </row>
    <row r="11970" spans="1:1" ht="13.2">
      <c r="A11970" s="20"/>
    </row>
    <row r="11971" spans="1:1" ht="13.2">
      <c r="A11971" s="20"/>
    </row>
    <row r="11972" spans="1:1" ht="13.2">
      <c r="A11972" s="20"/>
    </row>
    <row r="11973" spans="1:1" ht="13.2">
      <c r="A11973" s="20"/>
    </row>
    <row r="11974" spans="1:1" ht="13.2">
      <c r="A11974" s="20"/>
    </row>
    <row r="11975" spans="1:1" ht="13.2">
      <c r="A11975" s="20"/>
    </row>
    <row r="11976" spans="1:1" ht="13.2">
      <c r="A11976" s="20"/>
    </row>
    <row r="11977" spans="1:1" ht="13.2">
      <c r="A11977" s="20"/>
    </row>
    <row r="11978" spans="1:1" ht="13.2">
      <c r="A11978" s="20"/>
    </row>
    <row r="11979" spans="1:1" ht="13.2">
      <c r="A11979" s="20"/>
    </row>
    <row r="11980" spans="1:1" ht="13.2">
      <c r="A11980" s="20"/>
    </row>
    <row r="11981" spans="1:1" ht="13.2">
      <c r="A11981" s="20"/>
    </row>
    <row r="11982" spans="1:1" ht="13.2">
      <c r="A11982" s="20"/>
    </row>
    <row r="11983" spans="1:1" ht="13.2">
      <c r="A11983" s="20"/>
    </row>
    <row r="11984" spans="1:1" ht="13.2">
      <c r="A11984" s="20"/>
    </row>
    <row r="11985" spans="1:1" ht="13.2">
      <c r="A11985" s="20"/>
    </row>
    <row r="11986" spans="1:1" ht="13.2">
      <c r="A11986" s="20"/>
    </row>
    <row r="11987" spans="1:1" ht="13.2">
      <c r="A11987" s="20"/>
    </row>
    <row r="11988" spans="1:1" ht="13.2">
      <c r="A11988" s="20"/>
    </row>
    <row r="11989" spans="1:1" ht="13.2">
      <c r="A11989" s="20"/>
    </row>
    <row r="11990" spans="1:1" ht="13.2">
      <c r="A11990" s="20"/>
    </row>
    <row r="11991" spans="1:1" ht="13.2">
      <c r="A11991" s="20"/>
    </row>
    <row r="11992" spans="1:1" ht="13.2">
      <c r="A11992" s="20"/>
    </row>
    <row r="11993" spans="1:1" ht="13.2">
      <c r="A11993" s="20"/>
    </row>
    <row r="11994" spans="1:1" ht="13.2">
      <c r="A11994" s="20"/>
    </row>
    <row r="11995" spans="1:1" ht="13.2">
      <c r="A11995" s="20"/>
    </row>
    <row r="11996" spans="1:1" ht="13.2">
      <c r="A11996" s="20"/>
    </row>
    <row r="11997" spans="1:1" ht="13.2">
      <c r="A11997" s="20"/>
    </row>
    <row r="11998" spans="1:1" ht="13.2">
      <c r="A11998" s="20"/>
    </row>
    <row r="11999" spans="1:1" ht="13.2">
      <c r="A11999" s="20"/>
    </row>
    <row r="12000" spans="1:1" ht="13.2">
      <c r="A12000" s="20"/>
    </row>
    <row r="12001" spans="1:1" ht="13.2">
      <c r="A12001" s="20"/>
    </row>
    <row r="12002" spans="1:1" ht="13.2">
      <c r="A12002" s="20"/>
    </row>
    <row r="12003" spans="1:1" ht="13.2">
      <c r="A12003" s="20"/>
    </row>
    <row r="12004" spans="1:1" ht="13.2">
      <c r="A12004" s="20"/>
    </row>
    <row r="12005" spans="1:1" ht="13.2">
      <c r="A12005" s="20"/>
    </row>
    <row r="12006" spans="1:1" ht="13.2">
      <c r="A12006" s="20"/>
    </row>
    <row r="12007" spans="1:1" ht="13.2">
      <c r="A12007" s="20"/>
    </row>
    <row r="12008" spans="1:1" ht="13.2">
      <c r="A12008" s="20"/>
    </row>
    <row r="12009" spans="1:1" ht="13.2">
      <c r="A12009" s="20"/>
    </row>
    <row r="12010" spans="1:1" ht="13.2">
      <c r="A12010" s="20"/>
    </row>
    <row r="12011" spans="1:1" ht="13.2">
      <c r="A12011" s="20"/>
    </row>
    <row r="12012" spans="1:1" ht="13.2">
      <c r="A12012" s="20"/>
    </row>
    <row r="12013" spans="1:1" ht="13.2">
      <c r="A12013" s="20"/>
    </row>
    <row r="12014" spans="1:1" ht="13.2">
      <c r="A12014" s="20"/>
    </row>
    <row r="12015" spans="1:1" ht="13.2">
      <c r="A12015" s="20"/>
    </row>
    <row r="12016" spans="1:1" ht="13.2">
      <c r="A12016" s="20"/>
    </row>
    <row r="12017" spans="1:1" ht="13.2">
      <c r="A12017" s="20"/>
    </row>
    <row r="12018" spans="1:1" ht="13.2">
      <c r="A12018" s="20"/>
    </row>
    <row r="12019" spans="1:1" ht="13.2">
      <c r="A12019" s="20"/>
    </row>
    <row r="12020" spans="1:1" ht="13.2">
      <c r="A12020" s="20"/>
    </row>
    <row r="12021" spans="1:1" ht="13.2">
      <c r="A12021" s="20"/>
    </row>
    <row r="12022" spans="1:1" ht="13.2">
      <c r="A12022" s="20"/>
    </row>
    <row r="12023" spans="1:1" ht="13.2">
      <c r="A12023" s="20"/>
    </row>
    <row r="12024" spans="1:1" ht="13.2">
      <c r="A12024" s="20"/>
    </row>
    <row r="12025" spans="1:1" ht="13.2">
      <c r="A12025" s="20"/>
    </row>
    <row r="12026" spans="1:1" ht="13.2">
      <c r="A12026" s="20"/>
    </row>
    <row r="12027" spans="1:1" ht="13.2">
      <c r="A12027" s="20"/>
    </row>
    <row r="12028" spans="1:1" ht="13.2">
      <c r="A12028" s="20"/>
    </row>
    <row r="12029" spans="1:1" ht="13.2">
      <c r="A12029" s="20"/>
    </row>
    <row r="12030" spans="1:1" ht="13.2">
      <c r="A12030" s="20"/>
    </row>
    <row r="12031" spans="1:1" ht="13.2">
      <c r="A12031" s="20"/>
    </row>
    <row r="12032" spans="1:1" ht="13.2">
      <c r="A12032" s="20"/>
    </row>
    <row r="12033" spans="1:1" ht="13.2">
      <c r="A12033" s="20"/>
    </row>
    <row r="12034" spans="1:1" ht="13.2">
      <c r="A12034" s="20"/>
    </row>
    <row r="12035" spans="1:1" ht="13.2">
      <c r="A12035" s="20"/>
    </row>
    <row r="12036" spans="1:1" ht="13.2">
      <c r="A12036" s="20"/>
    </row>
    <row r="12037" spans="1:1" ht="13.2">
      <c r="A12037" s="20"/>
    </row>
    <row r="12038" spans="1:1" ht="13.2">
      <c r="A12038" s="20"/>
    </row>
    <row r="12039" spans="1:1" ht="13.2">
      <c r="A12039" s="20"/>
    </row>
    <row r="12040" spans="1:1" ht="13.2">
      <c r="A12040" s="20"/>
    </row>
    <row r="12041" spans="1:1" ht="13.2">
      <c r="A12041" s="20"/>
    </row>
    <row r="12042" spans="1:1" ht="13.2">
      <c r="A12042" s="20"/>
    </row>
    <row r="12043" spans="1:1" ht="13.2">
      <c r="A12043" s="20"/>
    </row>
    <row r="12044" spans="1:1" ht="13.2">
      <c r="A12044" s="20"/>
    </row>
    <row r="12045" spans="1:1" ht="13.2">
      <c r="A12045" s="20"/>
    </row>
    <row r="12046" spans="1:1" ht="13.2">
      <c r="A12046" s="20"/>
    </row>
    <row r="12047" spans="1:1" ht="13.2">
      <c r="A12047" s="20"/>
    </row>
    <row r="12048" spans="1:1" ht="13.2">
      <c r="A12048" s="20"/>
    </row>
    <row r="12049" spans="1:1" ht="13.2">
      <c r="A12049" s="20"/>
    </row>
    <row r="12050" spans="1:1" ht="13.2">
      <c r="A12050" s="20"/>
    </row>
    <row r="12051" spans="1:1" ht="13.2">
      <c r="A12051" s="20"/>
    </row>
    <row r="12052" spans="1:1" ht="13.2">
      <c r="A12052" s="20"/>
    </row>
    <row r="12053" spans="1:1" ht="13.2">
      <c r="A12053" s="20"/>
    </row>
    <row r="12054" spans="1:1" ht="13.2">
      <c r="A12054" s="20"/>
    </row>
    <row r="12055" spans="1:1" ht="13.2">
      <c r="A12055" s="20"/>
    </row>
    <row r="12056" spans="1:1" ht="13.2">
      <c r="A12056" s="20"/>
    </row>
    <row r="12057" spans="1:1" ht="13.2">
      <c r="A12057" s="20"/>
    </row>
    <row r="12058" spans="1:1" ht="13.2">
      <c r="A12058" s="20"/>
    </row>
    <row r="12059" spans="1:1" ht="13.2">
      <c r="A12059" s="20"/>
    </row>
    <row r="12060" spans="1:1" ht="13.2">
      <c r="A12060" s="20"/>
    </row>
    <row r="12061" spans="1:1" ht="13.2">
      <c r="A12061" s="20"/>
    </row>
    <row r="12062" spans="1:1" ht="13.2">
      <c r="A12062" s="20"/>
    </row>
    <row r="12063" spans="1:1" ht="13.2">
      <c r="A12063" s="20"/>
    </row>
    <row r="12064" spans="1:1" ht="13.2">
      <c r="A12064" s="20"/>
    </row>
    <row r="12065" spans="1:1" ht="13.2">
      <c r="A12065" s="20"/>
    </row>
    <row r="12066" spans="1:1" ht="13.2">
      <c r="A12066" s="20"/>
    </row>
    <row r="12067" spans="1:1" ht="13.2">
      <c r="A12067" s="20"/>
    </row>
    <row r="12068" spans="1:1" ht="13.2">
      <c r="A12068" s="20"/>
    </row>
    <row r="12069" spans="1:1" ht="13.2">
      <c r="A12069" s="20"/>
    </row>
    <row r="12070" spans="1:1" ht="13.2">
      <c r="A12070" s="20"/>
    </row>
    <row r="12071" spans="1:1" ht="13.2">
      <c r="A12071" s="20"/>
    </row>
    <row r="12072" spans="1:1" ht="13.2">
      <c r="A12072" s="20"/>
    </row>
    <row r="12073" spans="1:1" ht="13.2">
      <c r="A12073" s="20"/>
    </row>
    <row r="12074" spans="1:1" ht="13.2">
      <c r="A12074" s="20"/>
    </row>
    <row r="12075" spans="1:1" ht="13.2">
      <c r="A12075" s="20"/>
    </row>
    <row r="12076" spans="1:1" ht="13.2">
      <c r="A12076" s="20"/>
    </row>
    <row r="12077" spans="1:1" ht="13.2">
      <c r="A12077" s="20"/>
    </row>
    <row r="12078" spans="1:1" ht="13.2">
      <c r="A12078" s="20"/>
    </row>
    <row r="12079" spans="1:1" ht="13.2">
      <c r="A12079" s="20"/>
    </row>
    <row r="12080" spans="1:1" ht="13.2">
      <c r="A12080" s="20"/>
    </row>
    <row r="12081" spans="1:1" ht="13.2">
      <c r="A12081" s="20"/>
    </row>
    <row r="12082" spans="1:1" ht="13.2">
      <c r="A12082" s="20"/>
    </row>
    <row r="12083" spans="1:1" ht="13.2">
      <c r="A12083" s="20"/>
    </row>
    <row r="12084" spans="1:1" ht="13.2">
      <c r="A12084" s="20"/>
    </row>
    <row r="12085" spans="1:1" ht="13.2">
      <c r="A12085" s="20"/>
    </row>
    <row r="12086" spans="1:1" ht="13.2">
      <c r="A12086" s="20"/>
    </row>
    <row r="12087" spans="1:1" ht="13.2">
      <c r="A12087" s="20"/>
    </row>
    <row r="12088" spans="1:1" ht="13.2">
      <c r="A12088" s="20"/>
    </row>
    <row r="12089" spans="1:1" ht="13.2">
      <c r="A12089" s="20"/>
    </row>
    <row r="12090" spans="1:1" ht="13.2">
      <c r="A12090" s="20"/>
    </row>
    <row r="12091" spans="1:1" ht="13.2">
      <c r="A12091" s="20"/>
    </row>
    <row r="12092" spans="1:1" ht="13.2">
      <c r="A12092" s="20"/>
    </row>
    <row r="12093" spans="1:1" ht="13.2">
      <c r="A12093" s="20"/>
    </row>
    <row r="12094" spans="1:1" ht="13.2">
      <c r="A12094" s="20"/>
    </row>
    <row r="12095" spans="1:1" ht="13.2">
      <c r="A12095" s="20"/>
    </row>
    <row r="12096" spans="1:1" ht="13.2">
      <c r="A12096" s="20"/>
    </row>
    <row r="12097" spans="1:1" ht="13.2">
      <c r="A12097" s="20"/>
    </row>
    <row r="12098" spans="1:1" ht="13.2">
      <c r="A12098" s="20"/>
    </row>
    <row r="12099" spans="1:1" ht="13.2">
      <c r="A12099" s="20"/>
    </row>
    <row r="12100" spans="1:1" ht="13.2">
      <c r="A12100" s="20"/>
    </row>
    <row r="12101" spans="1:1" ht="13.2">
      <c r="A12101" s="20"/>
    </row>
    <row r="12102" spans="1:1" ht="13.2">
      <c r="A12102" s="20"/>
    </row>
    <row r="12103" spans="1:1" ht="13.2">
      <c r="A12103" s="20"/>
    </row>
    <row r="12104" spans="1:1" ht="13.2">
      <c r="A12104" s="20"/>
    </row>
    <row r="12105" spans="1:1" ht="13.2">
      <c r="A12105" s="20"/>
    </row>
    <row r="12106" spans="1:1" ht="13.2">
      <c r="A12106" s="20"/>
    </row>
    <row r="12107" spans="1:1" ht="13.2">
      <c r="A12107" s="20"/>
    </row>
    <row r="12108" spans="1:1" ht="13.2">
      <c r="A12108" s="20"/>
    </row>
    <row r="12109" spans="1:1" ht="13.2">
      <c r="A12109" s="20"/>
    </row>
    <row r="12110" spans="1:1" ht="13.2">
      <c r="A12110" s="20"/>
    </row>
    <row r="12111" spans="1:1" ht="13.2">
      <c r="A12111" s="20"/>
    </row>
    <row r="12112" spans="1:1" ht="13.2">
      <c r="A12112" s="20"/>
    </row>
    <row r="12113" spans="1:1" ht="13.2">
      <c r="A12113" s="20"/>
    </row>
    <row r="12114" spans="1:1" ht="13.2">
      <c r="A12114" s="20"/>
    </row>
    <row r="12115" spans="1:1" ht="13.2">
      <c r="A12115" s="20"/>
    </row>
    <row r="12116" spans="1:1" ht="13.2">
      <c r="A12116" s="20"/>
    </row>
    <row r="12117" spans="1:1" ht="13.2">
      <c r="A12117" s="20"/>
    </row>
  </sheetData>
  <autoFilter ref="A1:L12117"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L589"/>
  <sheetViews>
    <sheetView workbookViewId="0"/>
  </sheetViews>
  <sheetFormatPr defaultColWidth="12.6640625" defaultRowHeight="15.75" customHeight="1"/>
  <sheetData>
    <row r="1" spans="1:12">
      <c r="A1" s="1" t="s">
        <v>0</v>
      </c>
      <c r="B1" s="1" t="s">
        <v>1</v>
      </c>
      <c r="C1" s="1" t="s">
        <v>2</v>
      </c>
      <c r="D1" s="1" t="s">
        <v>3</v>
      </c>
      <c r="E1" s="1" t="s">
        <v>4</v>
      </c>
      <c r="F1" s="1" t="s">
        <v>5</v>
      </c>
      <c r="G1" s="1" t="s">
        <v>6</v>
      </c>
      <c r="H1" s="1" t="s">
        <v>7</v>
      </c>
      <c r="I1" s="1" t="s">
        <v>8</v>
      </c>
      <c r="J1" s="1" t="s">
        <v>9</v>
      </c>
      <c r="K1" s="1" t="s">
        <v>10</v>
      </c>
      <c r="L1" s="1" t="s">
        <v>11</v>
      </c>
    </row>
    <row r="2" spans="1:12">
      <c r="A2" s="1" t="s">
        <v>37000</v>
      </c>
      <c r="B2" s="1">
        <v>2.5</v>
      </c>
      <c r="D2" s="25">
        <v>45392</v>
      </c>
      <c r="E2" s="1" t="s">
        <v>37001</v>
      </c>
      <c r="H2" s="1" t="s">
        <v>37002</v>
      </c>
      <c r="J2" s="4" t="str">
        <f ca="1">IFERROR(__xludf.DUMMYFUNCTION("LEFT(INDEX(SPLIT(L2, "" ""), 4), 2)"),"14")</f>
        <v>14</v>
      </c>
      <c r="K2" s="1" t="s">
        <v>37003</v>
      </c>
      <c r="L2" s="1" t="s">
        <v>24156</v>
      </c>
    </row>
    <row r="3" spans="1:12">
      <c r="A3" s="1" t="s">
        <v>37000</v>
      </c>
      <c r="B3" s="1">
        <v>2.5</v>
      </c>
      <c r="D3" s="25">
        <v>45392</v>
      </c>
      <c r="E3" s="1" t="s">
        <v>37004</v>
      </c>
      <c r="H3" s="1" t="s">
        <v>37002</v>
      </c>
      <c r="J3" s="4" t="str">
        <f ca="1">IFERROR(__xludf.DUMMYFUNCTION("LEFT(INDEX(SPLIT(L3, "" ""), 4), 2)"),"14")</f>
        <v>14</v>
      </c>
      <c r="K3" s="1" t="s">
        <v>37003</v>
      </c>
      <c r="L3" s="1" t="s">
        <v>24156</v>
      </c>
    </row>
    <row r="4" spans="1:12">
      <c r="A4" s="1" t="s">
        <v>37000</v>
      </c>
      <c r="B4" s="1">
        <v>2.5</v>
      </c>
      <c r="D4" s="25">
        <v>45392</v>
      </c>
      <c r="E4" s="1" t="s">
        <v>37005</v>
      </c>
      <c r="H4" s="1" t="s">
        <v>37002</v>
      </c>
      <c r="J4" s="4" t="str">
        <f ca="1">IFERROR(__xludf.DUMMYFUNCTION("LEFT(INDEX(SPLIT(L4, "" ""), 4), 2)"),"14")</f>
        <v>14</v>
      </c>
      <c r="K4" s="1" t="s">
        <v>37003</v>
      </c>
      <c r="L4" s="1" t="s">
        <v>24156</v>
      </c>
    </row>
    <row r="5" spans="1:12">
      <c r="A5" s="1" t="s">
        <v>37000</v>
      </c>
      <c r="B5" s="1">
        <v>2.5</v>
      </c>
      <c r="D5" s="25">
        <v>45392</v>
      </c>
      <c r="E5" s="1" t="s">
        <v>37006</v>
      </c>
      <c r="H5" s="1" t="s">
        <v>37002</v>
      </c>
      <c r="J5" s="4" t="str">
        <f ca="1">IFERROR(__xludf.DUMMYFUNCTION("LEFT(INDEX(SPLIT(L5, "" ""), 4), 2)"),"14")</f>
        <v>14</v>
      </c>
      <c r="K5" s="1" t="s">
        <v>37003</v>
      </c>
      <c r="L5" s="1" t="s">
        <v>24156</v>
      </c>
    </row>
    <row r="6" spans="1:12">
      <c r="A6" s="1" t="s">
        <v>37000</v>
      </c>
      <c r="B6" s="1">
        <v>2.5</v>
      </c>
      <c r="D6" s="25">
        <v>45392</v>
      </c>
      <c r="E6" s="1" t="s">
        <v>37007</v>
      </c>
      <c r="H6" s="1" t="s">
        <v>37002</v>
      </c>
      <c r="J6" s="4" t="str">
        <f ca="1">IFERROR(__xludf.DUMMYFUNCTION("LEFT(INDEX(SPLIT(L6, "" ""), 4), 2)"),"14")</f>
        <v>14</v>
      </c>
      <c r="K6" s="1" t="s">
        <v>37003</v>
      </c>
      <c r="L6" s="1" t="s">
        <v>24156</v>
      </c>
    </row>
    <row r="7" spans="1:12">
      <c r="A7" s="1" t="s">
        <v>37000</v>
      </c>
      <c r="B7" s="1">
        <v>2.5</v>
      </c>
      <c r="D7" s="25">
        <v>45392</v>
      </c>
      <c r="E7" s="1" t="s">
        <v>37008</v>
      </c>
      <c r="H7" s="1" t="s">
        <v>37002</v>
      </c>
      <c r="J7" s="4" t="str">
        <f ca="1">IFERROR(__xludf.DUMMYFUNCTION("LEFT(INDEX(SPLIT(L7, "" ""), 4), 2)"),"14")</f>
        <v>14</v>
      </c>
      <c r="K7" s="1" t="s">
        <v>37003</v>
      </c>
      <c r="L7" s="1" t="s">
        <v>24156</v>
      </c>
    </row>
    <row r="8" spans="1:12">
      <c r="A8" s="1" t="s">
        <v>37000</v>
      </c>
      <c r="B8" s="1">
        <v>2.5</v>
      </c>
      <c r="D8" s="25">
        <v>45392</v>
      </c>
      <c r="E8" s="1" t="s">
        <v>37009</v>
      </c>
      <c r="H8" s="1" t="s">
        <v>37002</v>
      </c>
      <c r="J8" s="4" t="str">
        <f ca="1">IFERROR(__xludf.DUMMYFUNCTION("LEFT(INDEX(SPLIT(L8, "" ""), 4), 2)"),"14")</f>
        <v>14</v>
      </c>
      <c r="K8" s="1" t="s">
        <v>37003</v>
      </c>
      <c r="L8" s="1" t="s">
        <v>24156</v>
      </c>
    </row>
    <row r="9" spans="1:12">
      <c r="A9" s="1" t="s">
        <v>37000</v>
      </c>
      <c r="B9" s="1">
        <v>2.5</v>
      </c>
      <c r="D9" s="25">
        <v>45392</v>
      </c>
      <c r="E9" s="1" t="s">
        <v>37010</v>
      </c>
      <c r="H9" s="1" t="s">
        <v>37002</v>
      </c>
      <c r="J9" s="4" t="str">
        <f ca="1">IFERROR(__xludf.DUMMYFUNCTION("LEFT(INDEX(SPLIT(L9, "" ""), 4), 2)"),"14")</f>
        <v>14</v>
      </c>
      <c r="K9" s="1" t="s">
        <v>37003</v>
      </c>
      <c r="L9" s="1" t="s">
        <v>24156</v>
      </c>
    </row>
    <row r="10" spans="1:12">
      <c r="A10" s="1" t="s">
        <v>37000</v>
      </c>
      <c r="B10" s="1">
        <v>2.5</v>
      </c>
      <c r="D10" s="25">
        <v>45392</v>
      </c>
      <c r="E10" s="1" t="s">
        <v>37011</v>
      </c>
      <c r="H10" s="1" t="s">
        <v>37002</v>
      </c>
      <c r="J10" s="4" t="str">
        <f ca="1">IFERROR(__xludf.DUMMYFUNCTION("LEFT(INDEX(SPLIT(L10, "" ""), 4), 2)"),"14")</f>
        <v>14</v>
      </c>
      <c r="K10" s="1" t="s">
        <v>37003</v>
      </c>
      <c r="L10" s="1" t="s">
        <v>24156</v>
      </c>
    </row>
    <row r="11" spans="1:12">
      <c r="A11" s="1" t="s">
        <v>37000</v>
      </c>
      <c r="B11" s="1">
        <v>2.5</v>
      </c>
      <c r="D11" s="25">
        <v>45392</v>
      </c>
      <c r="E11" s="1" t="s">
        <v>37012</v>
      </c>
      <c r="H11" s="1" t="s">
        <v>37002</v>
      </c>
      <c r="J11" s="4" t="str">
        <f ca="1">IFERROR(__xludf.DUMMYFUNCTION("LEFT(INDEX(SPLIT(L11, "" ""), 4), 2)"),"14")</f>
        <v>14</v>
      </c>
      <c r="K11" s="1" t="s">
        <v>37003</v>
      </c>
      <c r="L11" s="1" t="s">
        <v>24156</v>
      </c>
    </row>
    <row r="12" spans="1:12">
      <c r="A12" s="1" t="s">
        <v>37000</v>
      </c>
      <c r="B12" s="1">
        <v>2.5</v>
      </c>
      <c r="D12" s="25">
        <v>45392</v>
      </c>
      <c r="E12" s="1" t="s">
        <v>37013</v>
      </c>
      <c r="H12" s="1" t="s">
        <v>37002</v>
      </c>
      <c r="J12" s="4" t="str">
        <f ca="1">IFERROR(__xludf.DUMMYFUNCTION("LEFT(INDEX(SPLIT(L12, "" ""), 4), 2)"),"14")</f>
        <v>14</v>
      </c>
      <c r="K12" s="1" t="s">
        <v>37003</v>
      </c>
      <c r="L12" s="1" t="s">
        <v>24156</v>
      </c>
    </row>
    <row r="13" spans="1:12">
      <c r="A13" s="1" t="s">
        <v>37000</v>
      </c>
      <c r="B13" s="1">
        <v>2.5</v>
      </c>
      <c r="D13" s="25">
        <v>45392</v>
      </c>
      <c r="E13" s="1" t="s">
        <v>37014</v>
      </c>
      <c r="H13" s="1" t="s">
        <v>37002</v>
      </c>
      <c r="J13" s="4" t="str">
        <f ca="1">IFERROR(__xludf.DUMMYFUNCTION("LEFT(INDEX(SPLIT(L13, "" ""), 4), 2)"),"14")</f>
        <v>14</v>
      </c>
      <c r="K13" s="1" t="s">
        <v>37003</v>
      </c>
      <c r="L13" s="1" t="s">
        <v>24156</v>
      </c>
    </row>
    <row r="14" spans="1:12">
      <c r="A14" s="1" t="s">
        <v>37000</v>
      </c>
      <c r="B14" s="1">
        <v>2.5</v>
      </c>
      <c r="D14" s="25">
        <v>45392</v>
      </c>
      <c r="E14" s="1" t="s">
        <v>37015</v>
      </c>
      <c r="H14" s="1" t="s">
        <v>37002</v>
      </c>
      <c r="J14" s="4" t="str">
        <f ca="1">IFERROR(__xludf.DUMMYFUNCTION("LEFT(INDEX(SPLIT(L14, "" ""), 4), 2)"),"14")</f>
        <v>14</v>
      </c>
      <c r="K14" s="1" t="s">
        <v>37003</v>
      </c>
      <c r="L14" s="1" t="s">
        <v>24156</v>
      </c>
    </row>
    <row r="15" spans="1:12">
      <c r="A15" s="1" t="s">
        <v>37000</v>
      </c>
      <c r="B15" s="1">
        <v>2.5</v>
      </c>
      <c r="D15" s="25">
        <v>45392</v>
      </c>
      <c r="E15" s="1" t="s">
        <v>37016</v>
      </c>
      <c r="H15" s="1" t="s">
        <v>37002</v>
      </c>
      <c r="J15" s="4" t="str">
        <f ca="1">IFERROR(__xludf.DUMMYFUNCTION("LEFT(INDEX(SPLIT(L15, "" ""), 4), 2)"),"14")</f>
        <v>14</v>
      </c>
      <c r="K15" s="1" t="s">
        <v>37003</v>
      </c>
      <c r="L15" s="1" t="s">
        <v>24156</v>
      </c>
    </row>
    <row r="16" spans="1:12">
      <c r="A16" s="1" t="s">
        <v>37000</v>
      </c>
      <c r="B16" s="1">
        <v>2.5</v>
      </c>
      <c r="D16" s="25">
        <v>45392</v>
      </c>
      <c r="E16" s="1" t="s">
        <v>37017</v>
      </c>
      <c r="H16" s="1" t="s">
        <v>37002</v>
      </c>
      <c r="J16" s="4" t="str">
        <f ca="1">IFERROR(__xludf.DUMMYFUNCTION("LEFT(INDEX(SPLIT(L16, "" ""), 4), 2)"),"14")</f>
        <v>14</v>
      </c>
      <c r="K16" s="1" t="s">
        <v>37003</v>
      </c>
      <c r="L16" s="1" t="s">
        <v>24156</v>
      </c>
    </row>
    <row r="17" spans="1:12">
      <c r="A17" s="1" t="s">
        <v>37000</v>
      </c>
      <c r="B17" s="1">
        <v>2.5</v>
      </c>
      <c r="D17" s="25">
        <v>45392</v>
      </c>
      <c r="E17" s="1" t="s">
        <v>37018</v>
      </c>
      <c r="H17" s="1" t="s">
        <v>37002</v>
      </c>
      <c r="J17" s="4" t="str">
        <f ca="1">IFERROR(__xludf.DUMMYFUNCTION("LEFT(INDEX(SPLIT(L17, "" ""), 4), 2)"),"14")</f>
        <v>14</v>
      </c>
      <c r="K17" s="1" t="s">
        <v>37003</v>
      </c>
      <c r="L17" s="1" t="s">
        <v>24156</v>
      </c>
    </row>
    <row r="18" spans="1:12">
      <c r="A18" s="1" t="s">
        <v>37000</v>
      </c>
      <c r="B18" s="1">
        <v>2.5</v>
      </c>
      <c r="D18" s="25">
        <v>45392</v>
      </c>
      <c r="E18" s="1" t="s">
        <v>37019</v>
      </c>
      <c r="H18" s="1" t="s">
        <v>37002</v>
      </c>
      <c r="J18" s="4" t="str">
        <f ca="1">IFERROR(__xludf.DUMMYFUNCTION("LEFT(INDEX(SPLIT(L18, "" ""), 4), 2)"),"14")</f>
        <v>14</v>
      </c>
      <c r="K18" s="1" t="s">
        <v>37003</v>
      </c>
      <c r="L18" s="1" t="s">
        <v>24156</v>
      </c>
    </row>
    <row r="19" spans="1:12">
      <c r="A19" s="1" t="s">
        <v>37000</v>
      </c>
      <c r="B19" s="1">
        <v>2.5</v>
      </c>
      <c r="D19" s="25">
        <v>45392</v>
      </c>
      <c r="E19" s="1" t="s">
        <v>37020</v>
      </c>
      <c r="H19" s="1" t="s">
        <v>37002</v>
      </c>
      <c r="J19" s="4" t="str">
        <f ca="1">IFERROR(__xludf.DUMMYFUNCTION("LEFT(INDEX(SPLIT(L19, "" ""), 4), 2)"),"14")</f>
        <v>14</v>
      </c>
      <c r="K19" s="1" t="s">
        <v>37003</v>
      </c>
      <c r="L19" s="1" t="s">
        <v>24156</v>
      </c>
    </row>
    <row r="20" spans="1:12">
      <c r="A20" s="1" t="s">
        <v>37000</v>
      </c>
      <c r="B20" s="1">
        <v>2.5</v>
      </c>
      <c r="D20" s="25">
        <v>45392</v>
      </c>
      <c r="E20" s="1" t="s">
        <v>37021</v>
      </c>
      <c r="H20" s="1" t="s">
        <v>37002</v>
      </c>
      <c r="J20" s="4" t="str">
        <f ca="1">IFERROR(__xludf.DUMMYFUNCTION("LEFT(INDEX(SPLIT(L20, "" ""), 4), 2)"),"14")</f>
        <v>14</v>
      </c>
      <c r="K20" s="1" t="s">
        <v>37003</v>
      </c>
      <c r="L20" s="1" t="s">
        <v>24156</v>
      </c>
    </row>
    <row r="21" spans="1:12">
      <c r="A21" s="1" t="s">
        <v>37000</v>
      </c>
      <c r="B21" s="1">
        <v>2.5</v>
      </c>
      <c r="D21" s="25">
        <v>45392</v>
      </c>
      <c r="E21" s="1" t="s">
        <v>37022</v>
      </c>
      <c r="H21" s="1" t="s">
        <v>37002</v>
      </c>
      <c r="J21" s="4" t="str">
        <f ca="1">IFERROR(__xludf.DUMMYFUNCTION("LEFT(INDEX(SPLIT(L21, "" ""), 4), 2)"),"14")</f>
        <v>14</v>
      </c>
      <c r="K21" s="1" t="s">
        <v>37003</v>
      </c>
      <c r="L21" s="1" t="s">
        <v>24156</v>
      </c>
    </row>
    <row r="22" spans="1:12">
      <c r="A22" s="1" t="s">
        <v>37000</v>
      </c>
      <c r="B22" s="1">
        <v>2.5</v>
      </c>
      <c r="D22" s="25">
        <v>45392</v>
      </c>
      <c r="E22" s="1" t="s">
        <v>37023</v>
      </c>
      <c r="H22" s="1" t="s">
        <v>37002</v>
      </c>
      <c r="J22" s="4" t="str">
        <f ca="1">IFERROR(__xludf.DUMMYFUNCTION("LEFT(INDEX(SPLIT(L22, "" ""), 4), 2)"),"14")</f>
        <v>14</v>
      </c>
      <c r="K22" s="1" t="s">
        <v>37003</v>
      </c>
      <c r="L22" s="1" t="s">
        <v>24156</v>
      </c>
    </row>
    <row r="23" spans="1:12">
      <c r="A23" s="1" t="s">
        <v>37000</v>
      </c>
      <c r="B23" s="1">
        <v>2.5</v>
      </c>
      <c r="D23" s="25">
        <v>45392</v>
      </c>
      <c r="E23" s="1" t="s">
        <v>37024</v>
      </c>
      <c r="H23" s="1" t="s">
        <v>37002</v>
      </c>
      <c r="J23" s="4" t="str">
        <f ca="1">IFERROR(__xludf.DUMMYFUNCTION("LEFT(INDEX(SPLIT(L23, "" ""), 4), 2)"),"14")</f>
        <v>14</v>
      </c>
      <c r="K23" s="1" t="s">
        <v>37003</v>
      </c>
      <c r="L23" s="1" t="s">
        <v>24156</v>
      </c>
    </row>
    <row r="24" spans="1:12">
      <c r="A24" s="1" t="s">
        <v>37000</v>
      </c>
      <c r="B24" s="1">
        <v>2.5</v>
      </c>
      <c r="D24" s="25">
        <v>45392</v>
      </c>
      <c r="E24" s="1" t="s">
        <v>37025</v>
      </c>
      <c r="H24" s="1" t="s">
        <v>37002</v>
      </c>
      <c r="J24" s="4" t="str">
        <f ca="1">IFERROR(__xludf.DUMMYFUNCTION("LEFT(INDEX(SPLIT(L24, "" ""), 4), 2)"),"14")</f>
        <v>14</v>
      </c>
      <c r="K24" s="1" t="s">
        <v>37003</v>
      </c>
      <c r="L24" s="1" t="s">
        <v>24156</v>
      </c>
    </row>
    <row r="25" spans="1:12">
      <c r="A25" s="1" t="s">
        <v>37000</v>
      </c>
      <c r="B25" s="1">
        <v>2.5</v>
      </c>
      <c r="D25" s="25">
        <v>45392</v>
      </c>
      <c r="E25" s="1" t="s">
        <v>37026</v>
      </c>
      <c r="H25" s="1" t="s">
        <v>37002</v>
      </c>
      <c r="J25" s="4" t="str">
        <f ca="1">IFERROR(__xludf.DUMMYFUNCTION("LEFT(INDEX(SPLIT(L25, "" ""), 4), 2)"),"14")</f>
        <v>14</v>
      </c>
      <c r="K25" s="1" t="s">
        <v>37003</v>
      </c>
      <c r="L25" s="1" t="s">
        <v>24156</v>
      </c>
    </row>
    <row r="26" spans="1:12">
      <c r="A26" s="1" t="s">
        <v>37000</v>
      </c>
      <c r="B26" s="1">
        <v>2.5</v>
      </c>
      <c r="D26" s="25">
        <v>45392</v>
      </c>
      <c r="E26" s="1" t="s">
        <v>37027</v>
      </c>
      <c r="H26" s="1" t="s">
        <v>37002</v>
      </c>
      <c r="J26" s="4" t="str">
        <f ca="1">IFERROR(__xludf.DUMMYFUNCTION("LEFT(INDEX(SPLIT(L26, "" ""), 4), 2)"),"14")</f>
        <v>14</v>
      </c>
      <c r="K26" s="1" t="s">
        <v>37003</v>
      </c>
      <c r="L26" s="1" t="s">
        <v>24156</v>
      </c>
    </row>
    <row r="27" spans="1:12">
      <c r="A27" s="1" t="s">
        <v>37000</v>
      </c>
      <c r="B27" s="1">
        <v>2.5</v>
      </c>
      <c r="D27" s="25">
        <v>45392</v>
      </c>
      <c r="E27" s="1" t="s">
        <v>37028</v>
      </c>
      <c r="H27" s="1" t="s">
        <v>37002</v>
      </c>
      <c r="J27" s="4" t="str">
        <f ca="1">IFERROR(__xludf.DUMMYFUNCTION("LEFT(INDEX(SPLIT(L27, "" ""), 4), 2)"),"14")</f>
        <v>14</v>
      </c>
      <c r="K27" s="1" t="s">
        <v>37003</v>
      </c>
      <c r="L27" s="1" t="s">
        <v>24156</v>
      </c>
    </row>
    <row r="28" spans="1:12">
      <c r="A28" s="1" t="s">
        <v>37000</v>
      </c>
      <c r="B28" s="1">
        <v>2.5</v>
      </c>
      <c r="D28" s="25">
        <v>45392</v>
      </c>
      <c r="E28" s="1" t="s">
        <v>37029</v>
      </c>
      <c r="H28" s="1" t="s">
        <v>37002</v>
      </c>
      <c r="J28" s="4" t="str">
        <f ca="1">IFERROR(__xludf.DUMMYFUNCTION("LEFT(INDEX(SPLIT(L28, "" ""), 4), 2)"),"14")</f>
        <v>14</v>
      </c>
      <c r="K28" s="1" t="s">
        <v>37003</v>
      </c>
      <c r="L28" s="1" t="s">
        <v>24156</v>
      </c>
    </row>
    <row r="29" spans="1:12">
      <c r="A29" s="1" t="s">
        <v>37000</v>
      </c>
      <c r="B29" s="1">
        <v>2.5</v>
      </c>
      <c r="D29" s="25">
        <v>45392</v>
      </c>
      <c r="E29" s="1" t="s">
        <v>37030</v>
      </c>
      <c r="H29" s="1" t="s">
        <v>37002</v>
      </c>
      <c r="J29" s="4" t="str">
        <f ca="1">IFERROR(__xludf.DUMMYFUNCTION("LEFT(INDEX(SPLIT(L29, "" ""), 4), 2)"),"14")</f>
        <v>14</v>
      </c>
      <c r="K29" s="1" t="s">
        <v>37003</v>
      </c>
      <c r="L29" s="1" t="s">
        <v>24156</v>
      </c>
    </row>
    <row r="30" spans="1:12">
      <c r="A30" s="1" t="s">
        <v>37000</v>
      </c>
      <c r="B30" s="1">
        <v>2.5</v>
      </c>
      <c r="D30" s="25">
        <v>45392</v>
      </c>
      <c r="E30" s="1" t="s">
        <v>37031</v>
      </c>
      <c r="H30" s="1" t="s">
        <v>37002</v>
      </c>
      <c r="J30" s="4" t="str">
        <f ca="1">IFERROR(__xludf.DUMMYFUNCTION("LEFT(INDEX(SPLIT(L30, "" ""), 4), 2)"),"14")</f>
        <v>14</v>
      </c>
      <c r="K30" s="1" t="s">
        <v>37003</v>
      </c>
      <c r="L30" s="1" t="s">
        <v>24156</v>
      </c>
    </row>
    <row r="31" spans="1:12">
      <c r="A31" s="1" t="s">
        <v>37000</v>
      </c>
      <c r="B31" s="1">
        <v>2.5</v>
      </c>
      <c r="D31" s="25">
        <v>45392</v>
      </c>
      <c r="E31" s="1" t="s">
        <v>37032</v>
      </c>
      <c r="H31" s="1" t="s">
        <v>37002</v>
      </c>
      <c r="J31" s="4" t="str">
        <f ca="1">IFERROR(__xludf.DUMMYFUNCTION("LEFT(INDEX(SPLIT(L31, "" ""), 4), 2)"),"14")</f>
        <v>14</v>
      </c>
      <c r="K31" s="1" t="s">
        <v>37003</v>
      </c>
      <c r="L31" s="1" t="s">
        <v>24156</v>
      </c>
    </row>
    <row r="32" spans="1:12">
      <c r="A32" s="1" t="s">
        <v>37000</v>
      </c>
      <c r="B32" s="1">
        <v>2.5</v>
      </c>
      <c r="D32" s="25">
        <v>45392</v>
      </c>
      <c r="E32" s="1" t="s">
        <v>37033</v>
      </c>
      <c r="H32" s="1" t="s">
        <v>37002</v>
      </c>
      <c r="J32" s="4" t="str">
        <f ca="1">IFERROR(__xludf.DUMMYFUNCTION("LEFT(INDEX(SPLIT(L32, "" ""), 4), 2)"),"14")</f>
        <v>14</v>
      </c>
      <c r="K32" s="1" t="s">
        <v>37003</v>
      </c>
      <c r="L32" s="1" t="s">
        <v>24156</v>
      </c>
    </row>
    <row r="33" spans="1:12">
      <c r="A33" s="1" t="s">
        <v>37000</v>
      </c>
      <c r="B33" s="1">
        <v>2.5</v>
      </c>
      <c r="D33" s="25">
        <v>45392</v>
      </c>
      <c r="E33" s="1" t="s">
        <v>37033</v>
      </c>
      <c r="H33" s="1" t="s">
        <v>37002</v>
      </c>
      <c r="J33" s="4" t="str">
        <f ca="1">IFERROR(__xludf.DUMMYFUNCTION("LEFT(INDEX(SPLIT(L33, "" ""), 4), 2)"),"14")</f>
        <v>14</v>
      </c>
      <c r="K33" s="1" t="s">
        <v>37003</v>
      </c>
      <c r="L33" s="1" t="s">
        <v>24156</v>
      </c>
    </row>
    <row r="34" spans="1:12">
      <c r="A34" s="1" t="s">
        <v>37000</v>
      </c>
      <c r="B34" s="1">
        <v>3.5</v>
      </c>
      <c r="D34" s="25">
        <v>45216</v>
      </c>
      <c r="E34" s="1" t="s">
        <v>37034</v>
      </c>
      <c r="H34" s="1" t="s">
        <v>37035</v>
      </c>
      <c r="J34" s="4" t="str">
        <f ca="1">IFERROR(__xludf.DUMMYFUNCTION("LEFT(INDEX(SPLIT(L34, "" ""), 4), 2)"),"14")</f>
        <v>14</v>
      </c>
      <c r="K34" s="1" t="s">
        <v>37003</v>
      </c>
      <c r="L34" s="1" t="s">
        <v>23708</v>
      </c>
    </row>
    <row r="35" spans="1:12">
      <c r="A35" s="1" t="s">
        <v>37000</v>
      </c>
      <c r="B35" s="1">
        <v>3.5</v>
      </c>
      <c r="D35" s="25">
        <v>45216</v>
      </c>
      <c r="E35" s="1" t="s">
        <v>37036</v>
      </c>
      <c r="H35" s="1" t="s">
        <v>37035</v>
      </c>
      <c r="J35" s="4" t="str">
        <f ca="1">IFERROR(__xludf.DUMMYFUNCTION("LEFT(INDEX(SPLIT(L35, "" ""), 4), 2)"),"14")</f>
        <v>14</v>
      </c>
      <c r="K35" s="1" t="s">
        <v>37003</v>
      </c>
      <c r="L35" s="1" t="s">
        <v>23708</v>
      </c>
    </row>
    <row r="36" spans="1:12">
      <c r="A36" s="1" t="s">
        <v>37000</v>
      </c>
      <c r="B36" s="1">
        <v>3.5</v>
      </c>
      <c r="D36" s="25">
        <v>45216</v>
      </c>
      <c r="E36" s="1" t="s">
        <v>37037</v>
      </c>
      <c r="H36" s="1" t="s">
        <v>37035</v>
      </c>
      <c r="J36" s="4" t="str">
        <f ca="1">IFERROR(__xludf.DUMMYFUNCTION("LEFT(INDEX(SPLIT(L36, "" ""), 4), 2)"),"14")</f>
        <v>14</v>
      </c>
      <c r="K36" s="1" t="s">
        <v>37003</v>
      </c>
      <c r="L36" s="1" t="s">
        <v>23708</v>
      </c>
    </row>
    <row r="37" spans="1:12">
      <c r="A37" s="1" t="s">
        <v>37000</v>
      </c>
      <c r="B37" s="1">
        <v>3.5</v>
      </c>
      <c r="D37" s="25">
        <v>45216</v>
      </c>
      <c r="E37" s="1" t="s">
        <v>37038</v>
      </c>
      <c r="H37" s="1" t="s">
        <v>37035</v>
      </c>
      <c r="J37" s="4" t="str">
        <f ca="1">IFERROR(__xludf.DUMMYFUNCTION("LEFT(INDEX(SPLIT(L37, "" ""), 4), 2)"),"14")</f>
        <v>14</v>
      </c>
      <c r="K37" s="1" t="s">
        <v>37003</v>
      </c>
      <c r="L37" s="1" t="s">
        <v>23708</v>
      </c>
    </row>
    <row r="38" spans="1:12">
      <c r="A38" s="1" t="s">
        <v>37000</v>
      </c>
      <c r="B38" s="1">
        <v>3.5</v>
      </c>
      <c r="D38" s="25">
        <v>45216</v>
      </c>
      <c r="E38" s="1" t="s">
        <v>37039</v>
      </c>
      <c r="H38" s="1" t="s">
        <v>37035</v>
      </c>
      <c r="J38" s="4" t="str">
        <f ca="1">IFERROR(__xludf.DUMMYFUNCTION("LEFT(INDEX(SPLIT(L38, "" ""), 4), 2)"),"14")</f>
        <v>14</v>
      </c>
      <c r="K38" s="1" t="s">
        <v>37003</v>
      </c>
      <c r="L38" s="1" t="s">
        <v>23708</v>
      </c>
    </row>
    <row r="39" spans="1:12">
      <c r="A39" s="1" t="s">
        <v>37000</v>
      </c>
      <c r="B39" s="1">
        <v>3.5</v>
      </c>
      <c r="D39" s="25">
        <v>45216</v>
      </c>
      <c r="E39" s="1" t="s">
        <v>37040</v>
      </c>
      <c r="H39" s="1" t="s">
        <v>37035</v>
      </c>
      <c r="J39" s="4" t="str">
        <f ca="1">IFERROR(__xludf.DUMMYFUNCTION("LEFT(INDEX(SPLIT(L39, "" ""), 4), 2)"),"14")</f>
        <v>14</v>
      </c>
      <c r="K39" s="1" t="s">
        <v>37003</v>
      </c>
      <c r="L39" s="1" t="s">
        <v>23708</v>
      </c>
    </row>
    <row r="40" spans="1:12">
      <c r="A40" s="1" t="s">
        <v>37000</v>
      </c>
      <c r="B40" s="1">
        <v>3.5</v>
      </c>
      <c r="D40" s="25">
        <v>45216</v>
      </c>
      <c r="E40" s="1" t="s">
        <v>37041</v>
      </c>
      <c r="H40" s="1" t="s">
        <v>37035</v>
      </c>
      <c r="J40" s="4" t="str">
        <f ca="1">IFERROR(__xludf.DUMMYFUNCTION("LEFT(INDEX(SPLIT(L40, "" ""), 4), 2)"),"14")</f>
        <v>14</v>
      </c>
      <c r="K40" s="1" t="s">
        <v>37003</v>
      </c>
      <c r="L40" s="1" t="s">
        <v>23708</v>
      </c>
    </row>
    <row r="41" spans="1:12">
      <c r="A41" s="1" t="s">
        <v>37000</v>
      </c>
      <c r="B41" s="1">
        <v>3.5</v>
      </c>
      <c r="D41" s="25">
        <v>45216</v>
      </c>
      <c r="E41" s="1" t="s">
        <v>37042</v>
      </c>
      <c r="H41" s="1" t="s">
        <v>37035</v>
      </c>
      <c r="J41" s="4" t="str">
        <f ca="1">IFERROR(__xludf.DUMMYFUNCTION("LEFT(INDEX(SPLIT(L41, "" ""), 4), 2)"),"14")</f>
        <v>14</v>
      </c>
      <c r="K41" s="1" t="s">
        <v>37003</v>
      </c>
      <c r="L41" s="1" t="s">
        <v>23708</v>
      </c>
    </row>
    <row r="42" spans="1:12">
      <c r="A42" s="1" t="s">
        <v>37000</v>
      </c>
      <c r="B42" s="1">
        <v>3.5</v>
      </c>
      <c r="D42" s="25">
        <v>45216</v>
      </c>
      <c r="E42" s="1" t="s">
        <v>37043</v>
      </c>
      <c r="H42" s="1" t="s">
        <v>37035</v>
      </c>
      <c r="J42" s="4" t="str">
        <f ca="1">IFERROR(__xludf.DUMMYFUNCTION("LEFT(INDEX(SPLIT(L42, "" ""), 4), 2)"),"14")</f>
        <v>14</v>
      </c>
      <c r="K42" s="1" t="s">
        <v>37003</v>
      </c>
      <c r="L42" s="1" t="s">
        <v>23708</v>
      </c>
    </row>
    <row r="43" spans="1:12">
      <c r="A43" s="1" t="s">
        <v>37000</v>
      </c>
      <c r="B43" s="1">
        <v>3.5</v>
      </c>
      <c r="D43" s="25">
        <v>45216</v>
      </c>
      <c r="E43" s="1" t="s">
        <v>37044</v>
      </c>
      <c r="H43" s="1" t="s">
        <v>37035</v>
      </c>
      <c r="J43" s="4" t="str">
        <f ca="1">IFERROR(__xludf.DUMMYFUNCTION("LEFT(INDEX(SPLIT(L43, "" ""), 4), 2)"),"14")</f>
        <v>14</v>
      </c>
      <c r="K43" s="1" t="s">
        <v>37003</v>
      </c>
      <c r="L43" s="1" t="s">
        <v>23708</v>
      </c>
    </row>
    <row r="44" spans="1:12">
      <c r="A44" s="1" t="s">
        <v>37000</v>
      </c>
      <c r="B44" s="1">
        <v>3.5</v>
      </c>
      <c r="D44" s="25">
        <v>45216</v>
      </c>
      <c r="E44" s="1" t="s">
        <v>37045</v>
      </c>
      <c r="H44" s="1" t="s">
        <v>37035</v>
      </c>
      <c r="J44" s="4" t="str">
        <f ca="1">IFERROR(__xludf.DUMMYFUNCTION("LEFT(INDEX(SPLIT(L44, "" ""), 4), 2)"),"14")</f>
        <v>14</v>
      </c>
      <c r="K44" s="1" t="s">
        <v>37003</v>
      </c>
      <c r="L44" s="1" t="s">
        <v>23708</v>
      </c>
    </row>
    <row r="45" spans="1:12">
      <c r="A45" s="1" t="s">
        <v>37000</v>
      </c>
      <c r="B45" s="1">
        <v>3.5</v>
      </c>
      <c r="D45" s="25">
        <v>45216</v>
      </c>
      <c r="E45" s="1" t="s">
        <v>37046</v>
      </c>
      <c r="H45" s="1" t="s">
        <v>37035</v>
      </c>
      <c r="J45" s="4" t="str">
        <f ca="1">IFERROR(__xludf.DUMMYFUNCTION("LEFT(INDEX(SPLIT(L45, "" ""), 4), 2)"),"14")</f>
        <v>14</v>
      </c>
      <c r="K45" s="1" t="s">
        <v>37003</v>
      </c>
      <c r="L45" s="1" t="s">
        <v>23708</v>
      </c>
    </row>
    <row r="46" spans="1:12">
      <c r="A46" s="1" t="s">
        <v>37000</v>
      </c>
      <c r="B46" s="1">
        <v>3.5</v>
      </c>
      <c r="D46" s="25">
        <v>45216</v>
      </c>
      <c r="E46" s="1" t="s">
        <v>37047</v>
      </c>
      <c r="H46" s="1" t="s">
        <v>37035</v>
      </c>
      <c r="J46" s="4" t="str">
        <f ca="1">IFERROR(__xludf.DUMMYFUNCTION("LEFT(INDEX(SPLIT(L46, "" ""), 4), 2)"),"14")</f>
        <v>14</v>
      </c>
      <c r="K46" s="1" t="s">
        <v>37003</v>
      </c>
      <c r="L46" s="1" t="s">
        <v>23708</v>
      </c>
    </row>
    <row r="47" spans="1:12">
      <c r="A47" s="1" t="s">
        <v>37000</v>
      </c>
      <c r="B47" s="1">
        <v>3.5</v>
      </c>
      <c r="D47" s="25">
        <v>45216</v>
      </c>
      <c r="E47" s="1" t="s">
        <v>37048</v>
      </c>
      <c r="H47" s="1" t="s">
        <v>37035</v>
      </c>
      <c r="J47" s="4" t="str">
        <f ca="1">IFERROR(__xludf.DUMMYFUNCTION("LEFT(INDEX(SPLIT(L47, "" ""), 4), 2)"),"14")</f>
        <v>14</v>
      </c>
      <c r="K47" s="1" t="s">
        <v>37003</v>
      </c>
      <c r="L47" s="1" t="s">
        <v>23708</v>
      </c>
    </row>
    <row r="48" spans="1:12">
      <c r="A48" s="1" t="s">
        <v>37000</v>
      </c>
      <c r="B48" s="1">
        <v>3.5</v>
      </c>
      <c r="D48" s="25">
        <v>45216</v>
      </c>
      <c r="E48" s="1" t="s">
        <v>37049</v>
      </c>
      <c r="H48" s="1" t="s">
        <v>37035</v>
      </c>
      <c r="J48" s="4" t="str">
        <f ca="1">IFERROR(__xludf.DUMMYFUNCTION("LEFT(INDEX(SPLIT(L48, "" ""), 4), 2)"),"14")</f>
        <v>14</v>
      </c>
      <c r="K48" s="1" t="s">
        <v>37003</v>
      </c>
      <c r="L48" s="1" t="s">
        <v>23708</v>
      </c>
    </row>
    <row r="49" spans="1:12">
      <c r="A49" s="1" t="s">
        <v>37000</v>
      </c>
      <c r="B49" s="1">
        <v>3.5</v>
      </c>
      <c r="D49" s="25">
        <v>45216</v>
      </c>
      <c r="E49" s="1" t="s">
        <v>37050</v>
      </c>
      <c r="H49" s="1" t="s">
        <v>37035</v>
      </c>
      <c r="J49" s="4" t="str">
        <f ca="1">IFERROR(__xludf.DUMMYFUNCTION("LEFT(INDEX(SPLIT(L49, "" ""), 4), 2)"),"14")</f>
        <v>14</v>
      </c>
      <c r="K49" s="1" t="s">
        <v>37003</v>
      </c>
      <c r="L49" s="1" t="s">
        <v>23708</v>
      </c>
    </row>
    <row r="50" spans="1:12">
      <c r="A50" s="1" t="s">
        <v>37000</v>
      </c>
      <c r="B50" s="1">
        <v>3.5</v>
      </c>
      <c r="D50" s="25">
        <v>45216</v>
      </c>
      <c r="E50" s="1" t="s">
        <v>37051</v>
      </c>
      <c r="H50" s="1" t="s">
        <v>37035</v>
      </c>
      <c r="J50" s="4" t="str">
        <f ca="1">IFERROR(__xludf.DUMMYFUNCTION("LEFT(INDEX(SPLIT(L50, "" ""), 4), 2)"),"14")</f>
        <v>14</v>
      </c>
      <c r="K50" s="1" t="s">
        <v>37003</v>
      </c>
      <c r="L50" s="1" t="s">
        <v>23708</v>
      </c>
    </row>
    <row r="51" spans="1:12">
      <c r="A51" s="1" t="s">
        <v>37000</v>
      </c>
      <c r="B51" s="1">
        <v>3.5</v>
      </c>
      <c r="D51" s="25">
        <v>45216</v>
      </c>
      <c r="E51" s="1" t="s">
        <v>37052</v>
      </c>
      <c r="H51" s="1" t="s">
        <v>37035</v>
      </c>
      <c r="J51" s="4" t="str">
        <f ca="1">IFERROR(__xludf.DUMMYFUNCTION("LEFT(INDEX(SPLIT(L51, "" ""), 4), 2)"),"14")</f>
        <v>14</v>
      </c>
      <c r="K51" s="1" t="s">
        <v>37003</v>
      </c>
      <c r="L51" s="1" t="s">
        <v>23708</v>
      </c>
    </row>
    <row r="52" spans="1:12">
      <c r="A52" s="1" t="s">
        <v>37000</v>
      </c>
      <c r="B52" s="1">
        <v>3.5</v>
      </c>
      <c r="D52" s="25">
        <v>45216</v>
      </c>
      <c r="E52" s="1" t="s">
        <v>37053</v>
      </c>
      <c r="H52" s="1" t="s">
        <v>37035</v>
      </c>
      <c r="J52" s="4" t="str">
        <f ca="1">IFERROR(__xludf.DUMMYFUNCTION("LEFT(INDEX(SPLIT(L52, "" ""), 4), 2)"),"14")</f>
        <v>14</v>
      </c>
      <c r="K52" s="1" t="s">
        <v>37003</v>
      </c>
      <c r="L52" s="1" t="s">
        <v>23708</v>
      </c>
    </row>
    <row r="53" spans="1:12">
      <c r="A53" s="1" t="s">
        <v>37000</v>
      </c>
      <c r="B53" s="1">
        <v>3.5</v>
      </c>
      <c r="D53" s="25">
        <v>45216</v>
      </c>
      <c r="E53" s="1" t="s">
        <v>37054</v>
      </c>
      <c r="H53" s="1" t="s">
        <v>37035</v>
      </c>
      <c r="J53" s="4" t="str">
        <f ca="1">IFERROR(__xludf.DUMMYFUNCTION("LEFT(INDEX(SPLIT(L53, "" ""), 4), 2)"),"14")</f>
        <v>14</v>
      </c>
      <c r="K53" s="1" t="s">
        <v>37003</v>
      </c>
      <c r="L53" s="1" t="s">
        <v>23708</v>
      </c>
    </row>
    <row r="54" spans="1:12">
      <c r="A54" s="1" t="s">
        <v>37000</v>
      </c>
      <c r="B54" s="1">
        <v>3.5</v>
      </c>
      <c r="D54" s="25">
        <v>45216</v>
      </c>
      <c r="E54" s="1" t="s">
        <v>37055</v>
      </c>
      <c r="H54" s="1" t="s">
        <v>37035</v>
      </c>
      <c r="J54" s="4" t="str">
        <f ca="1">IFERROR(__xludf.DUMMYFUNCTION("LEFT(INDEX(SPLIT(L54, "" ""), 4), 2)"),"14")</f>
        <v>14</v>
      </c>
      <c r="K54" s="1" t="s">
        <v>37003</v>
      </c>
      <c r="L54" s="1" t="s">
        <v>23708</v>
      </c>
    </row>
    <row r="55" spans="1:12">
      <c r="A55" s="1" t="s">
        <v>37000</v>
      </c>
      <c r="B55" s="1">
        <v>3.5</v>
      </c>
      <c r="D55" s="25">
        <v>45216</v>
      </c>
      <c r="E55" s="1" t="s">
        <v>37056</v>
      </c>
      <c r="H55" s="1" t="s">
        <v>37035</v>
      </c>
      <c r="J55" s="4" t="str">
        <f ca="1">IFERROR(__xludf.DUMMYFUNCTION("LEFT(INDEX(SPLIT(L55, "" ""), 4), 2)"),"14")</f>
        <v>14</v>
      </c>
      <c r="K55" s="1" t="s">
        <v>37003</v>
      </c>
      <c r="L55" s="1" t="s">
        <v>23708</v>
      </c>
    </row>
    <row r="56" spans="1:12">
      <c r="A56" s="1" t="s">
        <v>37000</v>
      </c>
      <c r="B56" s="1">
        <v>3.5</v>
      </c>
      <c r="D56" s="25">
        <v>45216</v>
      </c>
      <c r="E56" s="1" t="s">
        <v>37057</v>
      </c>
      <c r="H56" s="1" t="s">
        <v>37035</v>
      </c>
      <c r="J56" s="4" t="str">
        <f ca="1">IFERROR(__xludf.DUMMYFUNCTION("LEFT(INDEX(SPLIT(L56, "" ""), 4), 2)"),"14")</f>
        <v>14</v>
      </c>
      <c r="K56" s="1" t="s">
        <v>37003</v>
      </c>
      <c r="L56" s="1" t="s">
        <v>23708</v>
      </c>
    </row>
    <row r="57" spans="1:12">
      <c r="A57" s="1" t="s">
        <v>37000</v>
      </c>
      <c r="B57" s="1">
        <v>3.5</v>
      </c>
      <c r="D57" s="25">
        <v>45216</v>
      </c>
      <c r="E57" s="1" t="s">
        <v>37058</v>
      </c>
      <c r="H57" s="1" t="s">
        <v>37035</v>
      </c>
      <c r="J57" s="4" t="str">
        <f ca="1">IFERROR(__xludf.DUMMYFUNCTION("LEFT(INDEX(SPLIT(L57, "" ""), 4), 2)"),"14")</f>
        <v>14</v>
      </c>
      <c r="K57" s="1" t="s">
        <v>37003</v>
      </c>
      <c r="L57" s="1" t="s">
        <v>23708</v>
      </c>
    </row>
    <row r="58" spans="1:12">
      <c r="A58" s="1" t="s">
        <v>37000</v>
      </c>
      <c r="B58" s="1">
        <v>3.5</v>
      </c>
      <c r="D58" s="25">
        <v>45216</v>
      </c>
      <c r="E58" s="1" t="s">
        <v>37059</v>
      </c>
      <c r="H58" s="1" t="s">
        <v>37035</v>
      </c>
      <c r="J58" s="4" t="str">
        <f ca="1">IFERROR(__xludf.DUMMYFUNCTION("LEFT(INDEX(SPLIT(L58, "" ""), 4), 2)"),"14")</f>
        <v>14</v>
      </c>
      <c r="K58" s="1" t="s">
        <v>37003</v>
      </c>
      <c r="L58" s="1" t="s">
        <v>23708</v>
      </c>
    </row>
    <row r="59" spans="1:12">
      <c r="A59" s="1" t="s">
        <v>37000</v>
      </c>
      <c r="B59" s="1">
        <v>3.5</v>
      </c>
      <c r="D59" s="25">
        <v>45216</v>
      </c>
      <c r="E59" s="1" t="s">
        <v>37060</v>
      </c>
      <c r="H59" s="1" t="s">
        <v>37035</v>
      </c>
      <c r="J59" s="4" t="str">
        <f ca="1">IFERROR(__xludf.DUMMYFUNCTION("LEFT(INDEX(SPLIT(L59, "" ""), 4), 2)"),"14")</f>
        <v>14</v>
      </c>
      <c r="K59" s="1" t="s">
        <v>37003</v>
      </c>
      <c r="L59" s="1" t="s">
        <v>23708</v>
      </c>
    </row>
    <row r="60" spans="1:12">
      <c r="A60" s="1" t="s">
        <v>37000</v>
      </c>
      <c r="B60" s="1">
        <v>3.5</v>
      </c>
      <c r="D60" s="25">
        <v>45216</v>
      </c>
      <c r="E60" s="1" t="s">
        <v>37061</v>
      </c>
      <c r="H60" s="1" t="s">
        <v>37035</v>
      </c>
      <c r="J60" s="4" t="str">
        <f ca="1">IFERROR(__xludf.DUMMYFUNCTION("LEFT(INDEX(SPLIT(L60, "" ""), 4), 2)"),"14")</f>
        <v>14</v>
      </c>
      <c r="K60" s="1" t="s">
        <v>37003</v>
      </c>
      <c r="L60" s="1" t="s">
        <v>23708</v>
      </c>
    </row>
    <row r="61" spans="1:12">
      <c r="A61" s="1" t="s">
        <v>37000</v>
      </c>
      <c r="B61" s="1">
        <v>3.5</v>
      </c>
      <c r="D61" s="25">
        <v>45216</v>
      </c>
      <c r="E61" s="1" t="s">
        <v>37062</v>
      </c>
      <c r="H61" s="1" t="s">
        <v>37035</v>
      </c>
      <c r="J61" s="4" t="str">
        <f ca="1">IFERROR(__xludf.DUMMYFUNCTION("LEFT(INDEX(SPLIT(L61, "" ""), 4), 2)"),"14")</f>
        <v>14</v>
      </c>
      <c r="K61" s="1" t="s">
        <v>37003</v>
      </c>
      <c r="L61" s="1" t="s">
        <v>23708</v>
      </c>
    </row>
    <row r="62" spans="1:12">
      <c r="A62" s="1" t="s">
        <v>37000</v>
      </c>
      <c r="B62" s="1">
        <v>3.5</v>
      </c>
      <c r="D62" s="25">
        <v>45216</v>
      </c>
      <c r="E62" s="1" t="s">
        <v>37063</v>
      </c>
      <c r="H62" s="1" t="s">
        <v>37035</v>
      </c>
      <c r="J62" s="4" t="str">
        <f ca="1">IFERROR(__xludf.DUMMYFUNCTION("LEFT(INDEX(SPLIT(L62, "" ""), 4), 2)"),"14")</f>
        <v>14</v>
      </c>
      <c r="K62" s="1" t="s">
        <v>37003</v>
      </c>
      <c r="L62" s="1" t="s">
        <v>23708</v>
      </c>
    </row>
    <row r="63" spans="1:12">
      <c r="A63" s="1" t="s">
        <v>37000</v>
      </c>
      <c r="B63" s="1">
        <v>3.5</v>
      </c>
      <c r="D63" s="25">
        <v>45216</v>
      </c>
      <c r="E63" s="1" t="s">
        <v>37064</v>
      </c>
      <c r="H63" s="1" t="s">
        <v>37035</v>
      </c>
      <c r="J63" s="4" t="str">
        <f ca="1">IFERROR(__xludf.DUMMYFUNCTION("LEFT(INDEX(SPLIT(L63, "" ""), 4), 2)"),"14")</f>
        <v>14</v>
      </c>
      <c r="K63" s="1" t="s">
        <v>37003</v>
      </c>
      <c r="L63" s="1" t="s">
        <v>23708</v>
      </c>
    </row>
    <row r="64" spans="1:12">
      <c r="A64" s="1" t="s">
        <v>37000</v>
      </c>
      <c r="B64" s="1">
        <v>3.5</v>
      </c>
      <c r="D64" s="25">
        <v>45216</v>
      </c>
      <c r="E64" s="1" t="s">
        <v>37065</v>
      </c>
      <c r="H64" s="1" t="s">
        <v>37035</v>
      </c>
      <c r="J64" s="4" t="str">
        <f ca="1">IFERROR(__xludf.DUMMYFUNCTION("LEFT(INDEX(SPLIT(L64, "" ""), 4), 2)"),"14")</f>
        <v>14</v>
      </c>
      <c r="K64" s="1" t="s">
        <v>37003</v>
      </c>
      <c r="L64" s="1" t="s">
        <v>23708</v>
      </c>
    </row>
    <row r="65" spans="1:12">
      <c r="A65" s="1" t="s">
        <v>37000</v>
      </c>
      <c r="B65" s="1">
        <v>3.5</v>
      </c>
      <c r="D65" s="25">
        <v>45216</v>
      </c>
      <c r="E65" s="1" t="s">
        <v>37066</v>
      </c>
      <c r="H65" s="1" t="s">
        <v>37035</v>
      </c>
      <c r="J65" s="4" t="str">
        <f ca="1">IFERROR(__xludf.DUMMYFUNCTION("LEFT(INDEX(SPLIT(L65, "" ""), 4), 2)"),"14")</f>
        <v>14</v>
      </c>
      <c r="K65" s="1" t="s">
        <v>37003</v>
      </c>
      <c r="L65" s="1" t="s">
        <v>23708</v>
      </c>
    </row>
    <row r="66" spans="1:12">
      <c r="A66" s="1" t="s">
        <v>37000</v>
      </c>
      <c r="B66" s="1">
        <v>3.5</v>
      </c>
      <c r="D66" s="25">
        <v>45216</v>
      </c>
      <c r="E66" s="1" t="s">
        <v>37067</v>
      </c>
      <c r="H66" s="1" t="s">
        <v>37035</v>
      </c>
      <c r="J66" s="4" t="str">
        <f ca="1">IFERROR(__xludf.DUMMYFUNCTION("LEFT(INDEX(SPLIT(L66, "" ""), 4), 2)"),"14")</f>
        <v>14</v>
      </c>
      <c r="K66" s="1" t="s">
        <v>37003</v>
      </c>
      <c r="L66" s="1" t="s">
        <v>23708</v>
      </c>
    </row>
    <row r="67" spans="1:12">
      <c r="A67" s="1" t="s">
        <v>37000</v>
      </c>
      <c r="B67" s="1">
        <v>3.5</v>
      </c>
      <c r="D67" s="25">
        <v>45216</v>
      </c>
      <c r="E67" s="1" t="s">
        <v>37068</v>
      </c>
      <c r="H67" s="1" t="s">
        <v>37035</v>
      </c>
      <c r="J67" s="4" t="str">
        <f ca="1">IFERROR(__xludf.DUMMYFUNCTION("LEFT(INDEX(SPLIT(L67, "" ""), 4), 2)"),"14")</f>
        <v>14</v>
      </c>
      <c r="K67" s="1" t="s">
        <v>37003</v>
      </c>
      <c r="L67" s="1" t="s">
        <v>23708</v>
      </c>
    </row>
    <row r="68" spans="1:12">
      <c r="A68" s="1" t="s">
        <v>37000</v>
      </c>
      <c r="D68" s="25">
        <v>45365</v>
      </c>
      <c r="E68" s="1" t="s">
        <v>37069</v>
      </c>
      <c r="H68" s="1" t="s">
        <v>37070</v>
      </c>
      <c r="J68" s="4" t="str">
        <f ca="1">IFERROR(__xludf.DUMMYFUNCTION("LEFT(INDEX(SPLIT(L68, "" ""), 4), 2)"),"14")</f>
        <v>14</v>
      </c>
      <c r="K68" s="1" t="s">
        <v>37003</v>
      </c>
      <c r="L68" s="1" t="s">
        <v>24156</v>
      </c>
    </row>
    <row r="69" spans="1:12">
      <c r="A69" s="1" t="s">
        <v>37000</v>
      </c>
      <c r="D69" s="25">
        <v>45365</v>
      </c>
      <c r="E69" s="1" t="s">
        <v>37071</v>
      </c>
      <c r="H69" s="1" t="s">
        <v>37070</v>
      </c>
      <c r="J69" s="4" t="str">
        <f ca="1">IFERROR(__xludf.DUMMYFUNCTION("LEFT(INDEX(SPLIT(L69, "" ""), 4), 2)"),"14")</f>
        <v>14</v>
      </c>
      <c r="K69" s="1" t="s">
        <v>37003</v>
      </c>
      <c r="L69" s="1" t="s">
        <v>24156</v>
      </c>
    </row>
    <row r="70" spans="1:12">
      <c r="A70" s="1" t="s">
        <v>37000</v>
      </c>
      <c r="D70" s="25">
        <v>45365</v>
      </c>
      <c r="E70" s="1" t="s">
        <v>37072</v>
      </c>
      <c r="H70" s="1" t="s">
        <v>37070</v>
      </c>
      <c r="J70" s="4" t="str">
        <f ca="1">IFERROR(__xludf.DUMMYFUNCTION("LEFT(INDEX(SPLIT(L70, "" ""), 4), 2)"),"14")</f>
        <v>14</v>
      </c>
      <c r="K70" s="1" t="s">
        <v>37003</v>
      </c>
      <c r="L70" s="1" t="s">
        <v>24156</v>
      </c>
    </row>
    <row r="71" spans="1:12">
      <c r="A71" s="1" t="s">
        <v>37000</v>
      </c>
      <c r="D71" s="25">
        <v>45365</v>
      </c>
      <c r="E71" s="1" t="s">
        <v>37073</v>
      </c>
      <c r="H71" s="1" t="s">
        <v>37070</v>
      </c>
      <c r="J71" s="4" t="str">
        <f ca="1">IFERROR(__xludf.DUMMYFUNCTION("LEFT(INDEX(SPLIT(L71, "" ""), 4), 2)"),"14")</f>
        <v>14</v>
      </c>
      <c r="K71" s="1" t="s">
        <v>37003</v>
      </c>
      <c r="L71" s="1" t="s">
        <v>24156</v>
      </c>
    </row>
    <row r="72" spans="1:12">
      <c r="A72" s="1" t="s">
        <v>37000</v>
      </c>
      <c r="D72" s="25">
        <v>45365</v>
      </c>
      <c r="E72" s="1" t="s">
        <v>37074</v>
      </c>
      <c r="H72" s="1" t="s">
        <v>37070</v>
      </c>
      <c r="J72" s="4" t="str">
        <f ca="1">IFERROR(__xludf.DUMMYFUNCTION("LEFT(INDEX(SPLIT(L72, "" ""), 4), 2)"),"14")</f>
        <v>14</v>
      </c>
      <c r="K72" s="1" t="s">
        <v>37003</v>
      </c>
      <c r="L72" s="1" t="s">
        <v>24156</v>
      </c>
    </row>
    <row r="73" spans="1:12">
      <c r="A73" s="1" t="s">
        <v>37000</v>
      </c>
      <c r="D73" s="25">
        <v>45365</v>
      </c>
      <c r="E73" s="1" t="s">
        <v>37075</v>
      </c>
      <c r="H73" s="1" t="s">
        <v>37070</v>
      </c>
      <c r="J73" s="4" t="str">
        <f ca="1">IFERROR(__xludf.DUMMYFUNCTION("LEFT(INDEX(SPLIT(L73, "" ""), 4), 2)"),"14")</f>
        <v>14</v>
      </c>
      <c r="K73" s="1" t="s">
        <v>37003</v>
      </c>
      <c r="L73" s="1" t="s">
        <v>24156</v>
      </c>
    </row>
    <row r="74" spans="1:12">
      <c r="A74" s="1" t="s">
        <v>37000</v>
      </c>
      <c r="D74" s="25">
        <v>45365</v>
      </c>
      <c r="E74" s="1" t="s">
        <v>37076</v>
      </c>
      <c r="H74" s="1" t="s">
        <v>37070</v>
      </c>
      <c r="J74" s="4" t="str">
        <f ca="1">IFERROR(__xludf.DUMMYFUNCTION("LEFT(INDEX(SPLIT(L74, "" ""), 4), 2)"),"14")</f>
        <v>14</v>
      </c>
      <c r="K74" s="1" t="s">
        <v>37003</v>
      </c>
      <c r="L74" s="1" t="s">
        <v>24156</v>
      </c>
    </row>
    <row r="75" spans="1:12">
      <c r="A75" s="1" t="s">
        <v>37000</v>
      </c>
      <c r="D75" s="25">
        <v>45365</v>
      </c>
      <c r="E75" s="1" t="s">
        <v>37077</v>
      </c>
      <c r="H75" s="1" t="s">
        <v>37070</v>
      </c>
      <c r="J75" s="4" t="str">
        <f ca="1">IFERROR(__xludf.DUMMYFUNCTION("LEFT(INDEX(SPLIT(L75, "" ""), 4), 2)"),"14")</f>
        <v>14</v>
      </c>
      <c r="K75" s="1" t="s">
        <v>37003</v>
      </c>
      <c r="L75" s="1" t="s">
        <v>24156</v>
      </c>
    </row>
    <row r="76" spans="1:12">
      <c r="A76" s="1" t="s">
        <v>37000</v>
      </c>
      <c r="D76" s="25">
        <v>45365</v>
      </c>
      <c r="E76" s="1" t="s">
        <v>37078</v>
      </c>
      <c r="H76" s="1" t="s">
        <v>37070</v>
      </c>
      <c r="J76" s="4" t="str">
        <f ca="1">IFERROR(__xludf.DUMMYFUNCTION("LEFT(INDEX(SPLIT(L76, "" ""), 4), 2)"),"14")</f>
        <v>14</v>
      </c>
      <c r="K76" s="1" t="s">
        <v>37003</v>
      </c>
      <c r="L76" s="1" t="s">
        <v>24156</v>
      </c>
    </row>
    <row r="77" spans="1:12">
      <c r="A77" s="1" t="s">
        <v>37000</v>
      </c>
      <c r="B77" s="1">
        <v>4</v>
      </c>
      <c r="D77" s="25">
        <v>45219</v>
      </c>
      <c r="E77" s="1" t="s">
        <v>37079</v>
      </c>
      <c r="H77" s="1" t="s">
        <v>37080</v>
      </c>
      <c r="J77" s="4" t="str">
        <f ca="1">IFERROR(__xludf.DUMMYFUNCTION("LEFT(INDEX(SPLIT(L77, "" ""), 4), 2)"),"14")</f>
        <v>14</v>
      </c>
      <c r="K77" s="1" t="s">
        <v>37003</v>
      </c>
      <c r="L77" s="1" t="s">
        <v>37081</v>
      </c>
    </row>
    <row r="78" spans="1:12">
      <c r="A78" s="1" t="s">
        <v>37000</v>
      </c>
      <c r="B78" s="1">
        <v>4</v>
      </c>
      <c r="D78" s="25">
        <v>45219</v>
      </c>
      <c r="E78" s="1" t="s">
        <v>37082</v>
      </c>
      <c r="H78" s="1" t="s">
        <v>37080</v>
      </c>
      <c r="J78" s="4" t="str">
        <f ca="1">IFERROR(__xludf.DUMMYFUNCTION("LEFT(INDEX(SPLIT(L78, "" ""), 4), 2)"),"14")</f>
        <v>14</v>
      </c>
      <c r="K78" s="1" t="s">
        <v>37003</v>
      </c>
      <c r="L78" s="1" t="s">
        <v>37081</v>
      </c>
    </row>
    <row r="79" spans="1:12">
      <c r="A79" s="1" t="s">
        <v>37000</v>
      </c>
      <c r="B79" s="1">
        <v>4</v>
      </c>
      <c r="D79" s="25">
        <v>45219</v>
      </c>
      <c r="E79" s="1" t="s">
        <v>37083</v>
      </c>
      <c r="H79" s="1" t="s">
        <v>37080</v>
      </c>
      <c r="J79" s="4" t="str">
        <f ca="1">IFERROR(__xludf.DUMMYFUNCTION("LEFT(INDEX(SPLIT(L79, "" ""), 4), 2)"),"14")</f>
        <v>14</v>
      </c>
      <c r="K79" s="1" t="s">
        <v>37003</v>
      </c>
      <c r="L79" s="1" t="s">
        <v>37081</v>
      </c>
    </row>
    <row r="80" spans="1:12">
      <c r="A80" s="1" t="s">
        <v>37000</v>
      </c>
      <c r="B80" s="1">
        <v>4</v>
      </c>
      <c r="D80" s="25">
        <v>45219</v>
      </c>
      <c r="E80" s="1" t="s">
        <v>37084</v>
      </c>
      <c r="H80" s="1" t="s">
        <v>37080</v>
      </c>
      <c r="J80" s="4" t="str">
        <f ca="1">IFERROR(__xludf.DUMMYFUNCTION("LEFT(INDEX(SPLIT(L80, "" ""), 4), 2)"),"14")</f>
        <v>14</v>
      </c>
      <c r="K80" s="1" t="s">
        <v>37003</v>
      </c>
      <c r="L80" s="1" t="s">
        <v>37081</v>
      </c>
    </row>
    <row r="81" spans="1:12">
      <c r="A81" s="1" t="s">
        <v>37000</v>
      </c>
      <c r="B81" s="1">
        <v>4</v>
      </c>
      <c r="D81" s="25">
        <v>45219</v>
      </c>
      <c r="E81" s="1" t="s">
        <v>37085</v>
      </c>
      <c r="H81" s="1" t="s">
        <v>37080</v>
      </c>
      <c r="J81" s="4" t="str">
        <f ca="1">IFERROR(__xludf.DUMMYFUNCTION("LEFT(INDEX(SPLIT(L81, "" ""), 4), 2)"),"14")</f>
        <v>14</v>
      </c>
      <c r="K81" s="1" t="s">
        <v>37003</v>
      </c>
      <c r="L81" s="1" t="s">
        <v>37081</v>
      </c>
    </row>
    <row r="82" spans="1:12">
      <c r="A82" s="1" t="s">
        <v>37000</v>
      </c>
      <c r="B82" s="1">
        <v>4</v>
      </c>
      <c r="D82" s="25">
        <v>45219</v>
      </c>
      <c r="E82" s="1" t="s">
        <v>37086</v>
      </c>
      <c r="H82" s="1" t="s">
        <v>37080</v>
      </c>
      <c r="J82" s="4" t="str">
        <f ca="1">IFERROR(__xludf.DUMMYFUNCTION("LEFT(INDEX(SPLIT(L82, "" ""), 4), 2)"),"14")</f>
        <v>14</v>
      </c>
      <c r="K82" s="1" t="s">
        <v>37003</v>
      </c>
      <c r="L82" s="1" t="s">
        <v>37081</v>
      </c>
    </row>
    <row r="83" spans="1:12">
      <c r="A83" s="1" t="s">
        <v>37000</v>
      </c>
      <c r="B83" s="1">
        <v>4</v>
      </c>
      <c r="D83" s="25">
        <v>45219</v>
      </c>
      <c r="E83" s="1" t="s">
        <v>37087</v>
      </c>
      <c r="H83" s="1" t="s">
        <v>37080</v>
      </c>
      <c r="J83" s="4" t="str">
        <f ca="1">IFERROR(__xludf.DUMMYFUNCTION("LEFT(INDEX(SPLIT(L83, "" ""), 4), 2)"),"14")</f>
        <v>14</v>
      </c>
      <c r="K83" s="1" t="s">
        <v>37003</v>
      </c>
      <c r="L83" s="1" t="s">
        <v>37081</v>
      </c>
    </row>
    <row r="84" spans="1:12">
      <c r="A84" s="1" t="s">
        <v>37000</v>
      </c>
      <c r="B84" s="1">
        <v>4</v>
      </c>
      <c r="D84" s="25">
        <v>45219</v>
      </c>
      <c r="E84" s="1" t="s">
        <v>37088</v>
      </c>
      <c r="H84" s="1" t="s">
        <v>37080</v>
      </c>
      <c r="J84" s="4" t="str">
        <f ca="1">IFERROR(__xludf.DUMMYFUNCTION("LEFT(INDEX(SPLIT(L84, "" ""), 4), 2)"),"14")</f>
        <v>14</v>
      </c>
      <c r="K84" s="1" t="s">
        <v>37003</v>
      </c>
      <c r="L84" s="1" t="s">
        <v>37081</v>
      </c>
    </row>
    <row r="85" spans="1:12">
      <c r="A85" s="1" t="s">
        <v>37000</v>
      </c>
      <c r="B85" s="1">
        <v>4</v>
      </c>
      <c r="D85" s="25">
        <v>45219</v>
      </c>
      <c r="E85" s="1" t="s">
        <v>37089</v>
      </c>
      <c r="H85" s="1" t="s">
        <v>37080</v>
      </c>
      <c r="J85" s="4" t="str">
        <f ca="1">IFERROR(__xludf.DUMMYFUNCTION("LEFT(INDEX(SPLIT(L85, "" ""), 4), 2)"),"14")</f>
        <v>14</v>
      </c>
      <c r="K85" s="1" t="s">
        <v>37003</v>
      </c>
      <c r="L85" s="1" t="s">
        <v>37081</v>
      </c>
    </row>
    <row r="86" spans="1:12">
      <c r="A86" s="1" t="s">
        <v>37000</v>
      </c>
      <c r="B86" s="1">
        <v>4</v>
      </c>
      <c r="D86" s="25">
        <v>45219</v>
      </c>
      <c r="E86" s="1" t="s">
        <v>37090</v>
      </c>
      <c r="H86" s="1" t="s">
        <v>37080</v>
      </c>
      <c r="J86" s="4" t="str">
        <f ca="1">IFERROR(__xludf.DUMMYFUNCTION("LEFT(INDEX(SPLIT(L86, "" ""), 4), 2)"),"14")</f>
        <v>14</v>
      </c>
      <c r="K86" s="1" t="s">
        <v>37003</v>
      </c>
      <c r="L86" s="1" t="s">
        <v>37081</v>
      </c>
    </row>
    <row r="87" spans="1:12">
      <c r="A87" s="1" t="s">
        <v>37000</v>
      </c>
      <c r="B87" s="1">
        <v>4</v>
      </c>
      <c r="D87" s="25">
        <v>45219</v>
      </c>
      <c r="E87" s="1" t="s">
        <v>37091</v>
      </c>
      <c r="H87" s="1" t="s">
        <v>37080</v>
      </c>
      <c r="J87" s="4" t="str">
        <f ca="1">IFERROR(__xludf.DUMMYFUNCTION("LEFT(INDEX(SPLIT(L87, "" ""), 4), 2)"),"14")</f>
        <v>14</v>
      </c>
      <c r="K87" s="1" t="s">
        <v>37003</v>
      </c>
      <c r="L87" s="1" t="s">
        <v>37081</v>
      </c>
    </row>
    <row r="88" spans="1:12">
      <c r="A88" s="1" t="s">
        <v>37000</v>
      </c>
      <c r="B88" s="1">
        <v>4</v>
      </c>
      <c r="D88" s="25">
        <v>45219</v>
      </c>
      <c r="E88" s="1" t="s">
        <v>37092</v>
      </c>
      <c r="H88" s="1" t="s">
        <v>37080</v>
      </c>
      <c r="J88" s="4" t="str">
        <f ca="1">IFERROR(__xludf.DUMMYFUNCTION("LEFT(INDEX(SPLIT(L88, "" ""), 4), 2)"),"14")</f>
        <v>14</v>
      </c>
      <c r="K88" s="1" t="s">
        <v>37003</v>
      </c>
      <c r="L88" s="1" t="s">
        <v>37081</v>
      </c>
    </row>
    <row r="89" spans="1:12">
      <c r="A89" s="1" t="s">
        <v>37000</v>
      </c>
      <c r="B89" s="1">
        <v>4</v>
      </c>
      <c r="D89" s="25">
        <v>45219</v>
      </c>
      <c r="E89" s="1" t="s">
        <v>37093</v>
      </c>
      <c r="H89" s="1" t="s">
        <v>37080</v>
      </c>
      <c r="J89" s="4" t="str">
        <f ca="1">IFERROR(__xludf.DUMMYFUNCTION("LEFT(INDEX(SPLIT(L89, "" ""), 4), 2)"),"14")</f>
        <v>14</v>
      </c>
      <c r="K89" s="1" t="s">
        <v>37003</v>
      </c>
      <c r="L89" s="1" t="s">
        <v>37081</v>
      </c>
    </row>
    <row r="90" spans="1:12">
      <c r="A90" s="1" t="s">
        <v>37000</v>
      </c>
      <c r="B90" s="1">
        <v>4</v>
      </c>
      <c r="D90" s="25">
        <v>45219</v>
      </c>
      <c r="E90" s="1" t="s">
        <v>37094</v>
      </c>
      <c r="H90" s="1" t="s">
        <v>37080</v>
      </c>
      <c r="J90" s="4" t="str">
        <f ca="1">IFERROR(__xludf.DUMMYFUNCTION("LEFT(INDEX(SPLIT(L90, "" ""), 4), 2)"),"14")</f>
        <v>14</v>
      </c>
      <c r="K90" s="1" t="s">
        <v>37003</v>
      </c>
      <c r="L90" s="1" t="s">
        <v>37081</v>
      </c>
    </row>
    <row r="91" spans="1:12">
      <c r="A91" s="1" t="s">
        <v>37000</v>
      </c>
      <c r="B91" s="1">
        <v>4</v>
      </c>
      <c r="D91" s="25">
        <v>45219</v>
      </c>
      <c r="E91" s="1" t="s">
        <v>37095</v>
      </c>
      <c r="H91" s="1" t="s">
        <v>37080</v>
      </c>
      <c r="J91" s="4" t="str">
        <f ca="1">IFERROR(__xludf.DUMMYFUNCTION("LEFT(INDEX(SPLIT(L91, "" ""), 4), 2)"),"14")</f>
        <v>14</v>
      </c>
      <c r="K91" s="1" t="s">
        <v>37003</v>
      </c>
      <c r="L91" s="1" t="s">
        <v>37081</v>
      </c>
    </row>
    <row r="92" spans="1:12">
      <c r="A92" s="1" t="s">
        <v>37000</v>
      </c>
      <c r="B92" s="1">
        <v>4</v>
      </c>
      <c r="D92" s="25">
        <v>45219</v>
      </c>
      <c r="E92" s="1" t="s">
        <v>37096</v>
      </c>
      <c r="H92" s="1" t="s">
        <v>37080</v>
      </c>
      <c r="J92" s="4" t="str">
        <f ca="1">IFERROR(__xludf.DUMMYFUNCTION("LEFT(INDEX(SPLIT(L92, "" ""), 4), 2)"),"14")</f>
        <v>14</v>
      </c>
      <c r="K92" s="1" t="s">
        <v>37003</v>
      </c>
      <c r="L92" s="1" t="s">
        <v>37081</v>
      </c>
    </row>
    <row r="93" spans="1:12">
      <c r="A93" s="1" t="s">
        <v>37000</v>
      </c>
      <c r="B93" s="1">
        <v>4</v>
      </c>
      <c r="D93" s="25">
        <v>45219</v>
      </c>
      <c r="E93" s="1" t="s">
        <v>37097</v>
      </c>
      <c r="H93" s="1" t="s">
        <v>37080</v>
      </c>
      <c r="J93" s="4" t="str">
        <f ca="1">IFERROR(__xludf.DUMMYFUNCTION("LEFT(INDEX(SPLIT(L93, "" ""), 4), 2)"),"14")</f>
        <v>14</v>
      </c>
      <c r="K93" s="1" t="s">
        <v>37003</v>
      </c>
      <c r="L93" s="1" t="s">
        <v>37081</v>
      </c>
    </row>
    <row r="94" spans="1:12">
      <c r="A94" s="1" t="s">
        <v>37000</v>
      </c>
      <c r="B94" s="1">
        <v>4</v>
      </c>
      <c r="D94" s="25">
        <v>45219</v>
      </c>
      <c r="E94" s="1" t="s">
        <v>37098</v>
      </c>
      <c r="H94" s="1" t="s">
        <v>37080</v>
      </c>
      <c r="J94" s="4" t="str">
        <f ca="1">IFERROR(__xludf.DUMMYFUNCTION("LEFT(INDEX(SPLIT(L94, "" ""), 4), 2)"),"14")</f>
        <v>14</v>
      </c>
      <c r="K94" s="1" t="s">
        <v>37003</v>
      </c>
      <c r="L94" s="1" t="s">
        <v>37081</v>
      </c>
    </row>
    <row r="95" spans="1:12">
      <c r="A95" s="1" t="s">
        <v>37000</v>
      </c>
      <c r="B95" s="1">
        <v>4</v>
      </c>
      <c r="D95" s="25">
        <v>45219</v>
      </c>
      <c r="E95" s="1" t="s">
        <v>37099</v>
      </c>
      <c r="H95" s="1" t="s">
        <v>37080</v>
      </c>
      <c r="J95" s="4" t="str">
        <f ca="1">IFERROR(__xludf.DUMMYFUNCTION("LEFT(INDEX(SPLIT(L95, "" ""), 4), 2)"),"14")</f>
        <v>14</v>
      </c>
      <c r="K95" s="1" t="s">
        <v>37003</v>
      </c>
      <c r="L95" s="1" t="s">
        <v>37081</v>
      </c>
    </row>
    <row r="96" spans="1:12">
      <c r="A96" s="1" t="s">
        <v>37000</v>
      </c>
      <c r="B96" s="1">
        <v>4</v>
      </c>
      <c r="D96" s="25">
        <v>45219</v>
      </c>
      <c r="E96" s="1" t="s">
        <v>37100</v>
      </c>
      <c r="H96" s="1" t="s">
        <v>37080</v>
      </c>
      <c r="J96" s="4" t="str">
        <f ca="1">IFERROR(__xludf.DUMMYFUNCTION("LEFT(INDEX(SPLIT(L96, "" ""), 4), 2)"),"14")</f>
        <v>14</v>
      </c>
      <c r="K96" s="1" t="s">
        <v>37003</v>
      </c>
      <c r="L96" s="1" t="s">
        <v>37081</v>
      </c>
    </row>
    <row r="97" spans="1:12">
      <c r="A97" s="1" t="s">
        <v>37000</v>
      </c>
      <c r="B97" s="1">
        <v>4</v>
      </c>
      <c r="D97" s="25">
        <v>45219</v>
      </c>
      <c r="E97" s="1" t="s">
        <v>37101</v>
      </c>
      <c r="H97" s="1" t="s">
        <v>37080</v>
      </c>
      <c r="J97" s="4" t="str">
        <f ca="1">IFERROR(__xludf.DUMMYFUNCTION("LEFT(INDEX(SPLIT(L97, "" ""), 4), 2)"),"14")</f>
        <v>14</v>
      </c>
      <c r="K97" s="1" t="s">
        <v>37003</v>
      </c>
      <c r="L97" s="1" t="s">
        <v>37081</v>
      </c>
    </row>
    <row r="98" spans="1:12">
      <c r="A98" s="1" t="s">
        <v>37000</v>
      </c>
      <c r="B98" s="1">
        <v>4</v>
      </c>
      <c r="D98" s="25">
        <v>45219</v>
      </c>
      <c r="E98" s="1" t="s">
        <v>37102</v>
      </c>
      <c r="H98" s="1" t="s">
        <v>37080</v>
      </c>
      <c r="J98" s="4" t="str">
        <f ca="1">IFERROR(__xludf.DUMMYFUNCTION("LEFT(INDEX(SPLIT(L98, "" ""), 4), 2)"),"14")</f>
        <v>14</v>
      </c>
      <c r="K98" s="1" t="s">
        <v>37003</v>
      </c>
      <c r="L98" s="1" t="s">
        <v>37081</v>
      </c>
    </row>
    <row r="99" spans="1:12">
      <c r="A99" s="1" t="s">
        <v>37000</v>
      </c>
      <c r="B99" s="1">
        <v>4</v>
      </c>
      <c r="D99" s="25">
        <v>45219</v>
      </c>
      <c r="E99" s="1" t="s">
        <v>37103</v>
      </c>
      <c r="H99" s="1" t="s">
        <v>37080</v>
      </c>
      <c r="J99" s="4" t="str">
        <f ca="1">IFERROR(__xludf.DUMMYFUNCTION("LEFT(INDEX(SPLIT(L99, "" ""), 4), 2)"),"14")</f>
        <v>14</v>
      </c>
      <c r="K99" s="1" t="s">
        <v>37003</v>
      </c>
      <c r="L99" s="1" t="s">
        <v>37081</v>
      </c>
    </row>
    <row r="100" spans="1:12">
      <c r="A100" s="1" t="s">
        <v>37000</v>
      </c>
      <c r="B100" s="1">
        <v>4</v>
      </c>
      <c r="D100" s="25">
        <v>45219</v>
      </c>
      <c r="E100" s="1" t="s">
        <v>37104</v>
      </c>
      <c r="H100" s="1" t="s">
        <v>37080</v>
      </c>
      <c r="J100" s="4" t="str">
        <f ca="1">IFERROR(__xludf.DUMMYFUNCTION("LEFT(INDEX(SPLIT(L100, "" ""), 4), 2)"),"14")</f>
        <v>14</v>
      </c>
      <c r="K100" s="1" t="s">
        <v>37003</v>
      </c>
      <c r="L100" s="1" t="s">
        <v>37081</v>
      </c>
    </row>
    <row r="101" spans="1:12">
      <c r="A101" s="1" t="s">
        <v>37000</v>
      </c>
      <c r="B101" s="1">
        <v>4</v>
      </c>
      <c r="D101" s="25">
        <v>45219</v>
      </c>
      <c r="E101" s="1" t="s">
        <v>37105</v>
      </c>
      <c r="H101" s="1" t="s">
        <v>37080</v>
      </c>
      <c r="J101" s="4" t="str">
        <f ca="1">IFERROR(__xludf.DUMMYFUNCTION("LEFT(INDEX(SPLIT(L101, "" ""), 4), 2)"),"14")</f>
        <v>14</v>
      </c>
      <c r="K101" s="1" t="s">
        <v>37003</v>
      </c>
      <c r="L101" s="1" t="s">
        <v>37081</v>
      </c>
    </row>
    <row r="102" spans="1:12">
      <c r="A102" s="1" t="s">
        <v>37000</v>
      </c>
      <c r="B102" s="1">
        <v>4</v>
      </c>
      <c r="D102" s="25">
        <v>45219</v>
      </c>
      <c r="E102" s="1" t="s">
        <v>37106</v>
      </c>
      <c r="H102" s="1" t="s">
        <v>37080</v>
      </c>
      <c r="J102" s="4" t="str">
        <f ca="1">IFERROR(__xludf.DUMMYFUNCTION("LEFT(INDEX(SPLIT(L102, "" ""), 4), 2)"),"14")</f>
        <v>14</v>
      </c>
      <c r="K102" s="1" t="s">
        <v>37003</v>
      </c>
      <c r="L102" s="1" t="s">
        <v>37081</v>
      </c>
    </row>
    <row r="103" spans="1:12">
      <c r="A103" s="1" t="s">
        <v>37000</v>
      </c>
      <c r="B103" s="1">
        <v>4</v>
      </c>
      <c r="D103" s="25">
        <v>45219</v>
      </c>
      <c r="E103" s="1" t="s">
        <v>37107</v>
      </c>
      <c r="H103" s="1" t="s">
        <v>37080</v>
      </c>
      <c r="J103" s="4" t="str">
        <f ca="1">IFERROR(__xludf.DUMMYFUNCTION("LEFT(INDEX(SPLIT(L103, "" ""), 4), 2)"),"14")</f>
        <v>14</v>
      </c>
      <c r="K103" s="1" t="s">
        <v>37003</v>
      </c>
      <c r="L103" s="1" t="s">
        <v>37081</v>
      </c>
    </row>
    <row r="104" spans="1:12">
      <c r="A104" s="1" t="s">
        <v>37000</v>
      </c>
      <c r="B104" s="1">
        <v>4</v>
      </c>
      <c r="D104" s="25">
        <v>45219</v>
      </c>
      <c r="E104" s="1" t="s">
        <v>37108</v>
      </c>
      <c r="H104" s="1" t="s">
        <v>37080</v>
      </c>
      <c r="J104" s="4" t="str">
        <f ca="1">IFERROR(__xludf.DUMMYFUNCTION("LEFT(INDEX(SPLIT(L104, "" ""), 4), 2)"),"14")</f>
        <v>14</v>
      </c>
      <c r="K104" s="1" t="s">
        <v>37003</v>
      </c>
      <c r="L104" s="1" t="s">
        <v>37081</v>
      </c>
    </row>
    <row r="105" spans="1:12">
      <c r="A105" s="1" t="s">
        <v>37000</v>
      </c>
      <c r="B105" s="1">
        <v>4</v>
      </c>
      <c r="D105" s="25">
        <v>45219</v>
      </c>
      <c r="E105" s="1" t="s">
        <v>37109</v>
      </c>
      <c r="H105" s="1" t="s">
        <v>37080</v>
      </c>
      <c r="J105" s="4" t="str">
        <f ca="1">IFERROR(__xludf.DUMMYFUNCTION("LEFT(INDEX(SPLIT(L105, "" ""), 4), 2)"),"14")</f>
        <v>14</v>
      </c>
      <c r="K105" s="1" t="s">
        <v>37003</v>
      </c>
      <c r="L105" s="1" t="s">
        <v>37081</v>
      </c>
    </row>
    <row r="106" spans="1:12">
      <c r="A106" s="1" t="s">
        <v>37000</v>
      </c>
      <c r="B106" s="1">
        <v>3.5</v>
      </c>
      <c r="D106" s="25">
        <v>45216</v>
      </c>
      <c r="E106" s="1" t="s">
        <v>37110</v>
      </c>
      <c r="H106" s="1" t="s">
        <v>37111</v>
      </c>
      <c r="J106" s="4" t="str">
        <f ca="1">IFERROR(__xludf.DUMMYFUNCTION("LEFT(INDEX(SPLIT(L106, "" ""), 4), 2)"),"14")</f>
        <v>14</v>
      </c>
      <c r="K106" s="1" t="s">
        <v>37003</v>
      </c>
      <c r="L106" s="1" t="s">
        <v>23524</v>
      </c>
    </row>
    <row r="107" spans="1:12">
      <c r="A107" s="1" t="s">
        <v>37000</v>
      </c>
      <c r="B107" s="1">
        <v>3.5</v>
      </c>
      <c r="D107" s="25">
        <v>45216</v>
      </c>
      <c r="E107" s="1" t="s">
        <v>37112</v>
      </c>
      <c r="H107" s="1" t="s">
        <v>37111</v>
      </c>
      <c r="J107" s="4" t="str">
        <f ca="1">IFERROR(__xludf.DUMMYFUNCTION("LEFT(INDEX(SPLIT(L107, "" ""), 4), 2)"),"14")</f>
        <v>14</v>
      </c>
      <c r="K107" s="1" t="s">
        <v>37003</v>
      </c>
      <c r="L107" s="1" t="s">
        <v>23524</v>
      </c>
    </row>
    <row r="108" spans="1:12">
      <c r="A108" s="1" t="s">
        <v>37000</v>
      </c>
      <c r="B108" s="1">
        <v>3.5</v>
      </c>
      <c r="D108" s="25">
        <v>45216</v>
      </c>
      <c r="E108" s="1" t="s">
        <v>37113</v>
      </c>
      <c r="H108" s="1" t="s">
        <v>37111</v>
      </c>
      <c r="J108" s="4" t="str">
        <f ca="1">IFERROR(__xludf.DUMMYFUNCTION("LEFT(INDEX(SPLIT(L108, "" ""), 4), 2)"),"14")</f>
        <v>14</v>
      </c>
      <c r="K108" s="1" t="s">
        <v>37003</v>
      </c>
      <c r="L108" s="1" t="s">
        <v>23524</v>
      </c>
    </row>
    <row r="109" spans="1:12">
      <c r="A109" s="1" t="s">
        <v>37000</v>
      </c>
      <c r="B109" s="1">
        <v>3.5</v>
      </c>
      <c r="D109" s="25">
        <v>45216</v>
      </c>
      <c r="E109" s="1" t="s">
        <v>37114</v>
      </c>
      <c r="H109" s="1" t="s">
        <v>37111</v>
      </c>
      <c r="J109" s="4" t="str">
        <f ca="1">IFERROR(__xludf.DUMMYFUNCTION("LEFT(INDEX(SPLIT(L109, "" ""), 4), 2)"),"14")</f>
        <v>14</v>
      </c>
      <c r="K109" s="1" t="s">
        <v>37003</v>
      </c>
      <c r="L109" s="1" t="s">
        <v>23524</v>
      </c>
    </row>
    <row r="110" spans="1:12">
      <c r="A110" s="1" t="s">
        <v>37000</v>
      </c>
      <c r="B110" s="1">
        <v>3.5</v>
      </c>
      <c r="D110" s="25">
        <v>45216</v>
      </c>
      <c r="E110" s="1" t="s">
        <v>37115</v>
      </c>
      <c r="H110" s="1" t="s">
        <v>37111</v>
      </c>
      <c r="J110" s="4" t="str">
        <f ca="1">IFERROR(__xludf.DUMMYFUNCTION("LEFT(INDEX(SPLIT(L110, "" ""), 4), 2)"),"14")</f>
        <v>14</v>
      </c>
      <c r="K110" s="1" t="s">
        <v>37003</v>
      </c>
      <c r="L110" s="1" t="s">
        <v>23524</v>
      </c>
    </row>
    <row r="111" spans="1:12">
      <c r="A111" s="1" t="s">
        <v>37000</v>
      </c>
      <c r="B111" s="1">
        <v>3.5</v>
      </c>
      <c r="D111" s="25">
        <v>45216</v>
      </c>
      <c r="E111" s="1" t="s">
        <v>37116</v>
      </c>
      <c r="H111" s="1" t="s">
        <v>37111</v>
      </c>
      <c r="J111" s="4" t="str">
        <f ca="1">IFERROR(__xludf.DUMMYFUNCTION("LEFT(INDEX(SPLIT(L111, "" ""), 4), 2)"),"14")</f>
        <v>14</v>
      </c>
      <c r="K111" s="1" t="s">
        <v>37003</v>
      </c>
      <c r="L111" s="1" t="s">
        <v>23524</v>
      </c>
    </row>
    <row r="112" spans="1:12">
      <c r="A112" s="1" t="s">
        <v>37000</v>
      </c>
      <c r="B112" s="1">
        <v>3.5</v>
      </c>
      <c r="D112" s="25">
        <v>45216</v>
      </c>
      <c r="E112" s="1" t="s">
        <v>37117</v>
      </c>
      <c r="H112" s="1" t="s">
        <v>37111</v>
      </c>
      <c r="J112" s="4" t="str">
        <f ca="1">IFERROR(__xludf.DUMMYFUNCTION("LEFT(INDEX(SPLIT(L112, "" ""), 4), 2)"),"14")</f>
        <v>14</v>
      </c>
      <c r="K112" s="1" t="s">
        <v>37003</v>
      </c>
      <c r="L112" s="1" t="s">
        <v>23524</v>
      </c>
    </row>
    <row r="113" spans="1:12">
      <c r="A113" s="1" t="s">
        <v>37000</v>
      </c>
      <c r="B113" s="1">
        <v>3.5</v>
      </c>
      <c r="D113" s="25">
        <v>45216</v>
      </c>
      <c r="E113" s="1" t="s">
        <v>37118</v>
      </c>
      <c r="H113" s="1" t="s">
        <v>37111</v>
      </c>
      <c r="J113" s="4" t="str">
        <f ca="1">IFERROR(__xludf.DUMMYFUNCTION("LEFT(INDEX(SPLIT(L113, "" ""), 4), 2)"),"14")</f>
        <v>14</v>
      </c>
      <c r="K113" s="1" t="s">
        <v>37003</v>
      </c>
      <c r="L113" s="1" t="s">
        <v>23524</v>
      </c>
    </row>
    <row r="114" spans="1:12">
      <c r="A114" s="1" t="s">
        <v>37000</v>
      </c>
      <c r="B114" s="1">
        <v>3.5</v>
      </c>
      <c r="D114" s="25">
        <v>45216</v>
      </c>
      <c r="E114" s="1" t="s">
        <v>37119</v>
      </c>
      <c r="H114" s="1" t="s">
        <v>37111</v>
      </c>
      <c r="J114" s="4" t="str">
        <f ca="1">IFERROR(__xludf.DUMMYFUNCTION("LEFT(INDEX(SPLIT(L114, "" ""), 4), 2)"),"14")</f>
        <v>14</v>
      </c>
      <c r="K114" s="1" t="s">
        <v>37003</v>
      </c>
      <c r="L114" s="1" t="s">
        <v>23524</v>
      </c>
    </row>
    <row r="115" spans="1:12">
      <c r="A115" s="1" t="s">
        <v>37000</v>
      </c>
      <c r="B115" s="1">
        <v>3.5</v>
      </c>
      <c r="D115" s="25">
        <v>45216</v>
      </c>
      <c r="E115" s="1" t="s">
        <v>37120</v>
      </c>
      <c r="H115" s="1" t="s">
        <v>37111</v>
      </c>
      <c r="J115" s="4" t="str">
        <f ca="1">IFERROR(__xludf.DUMMYFUNCTION("LEFT(INDEX(SPLIT(L115, "" ""), 4), 2)"),"14")</f>
        <v>14</v>
      </c>
      <c r="K115" s="1" t="s">
        <v>37003</v>
      </c>
      <c r="L115" s="1" t="s">
        <v>23524</v>
      </c>
    </row>
    <row r="116" spans="1:12">
      <c r="A116" s="1" t="s">
        <v>37000</v>
      </c>
      <c r="B116" s="1">
        <v>3.5</v>
      </c>
      <c r="D116" s="25">
        <v>45216</v>
      </c>
      <c r="E116" s="1" t="s">
        <v>37121</v>
      </c>
      <c r="H116" s="1" t="s">
        <v>37111</v>
      </c>
      <c r="J116" s="4" t="str">
        <f ca="1">IFERROR(__xludf.DUMMYFUNCTION("LEFT(INDEX(SPLIT(L116, "" ""), 4), 2)"),"14")</f>
        <v>14</v>
      </c>
      <c r="K116" s="1" t="s">
        <v>37003</v>
      </c>
      <c r="L116" s="1" t="s">
        <v>23524</v>
      </c>
    </row>
    <row r="117" spans="1:12">
      <c r="A117" s="1" t="s">
        <v>37000</v>
      </c>
      <c r="B117" s="1">
        <v>3.5</v>
      </c>
      <c r="D117" s="25">
        <v>45216</v>
      </c>
      <c r="E117" s="1" t="s">
        <v>37122</v>
      </c>
      <c r="H117" s="1" t="s">
        <v>37111</v>
      </c>
      <c r="J117" s="4" t="str">
        <f ca="1">IFERROR(__xludf.DUMMYFUNCTION("LEFT(INDEX(SPLIT(L117, "" ""), 4), 2)"),"14")</f>
        <v>14</v>
      </c>
      <c r="K117" s="1" t="s">
        <v>37003</v>
      </c>
      <c r="L117" s="1" t="s">
        <v>23524</v>
      </c>
    </row>
    <row r="118" spans="1:12">
      <c r="A118" s="1" t="s">
        <v>37000</v>
      </c>
      <c r="B118" s="1">
        <v>3.5</v>
      </c>
      <c r="D118" s="25">
        <v>45216</v>
      </c>
      <c r="E118" s="1" t="s">
        <v>37123</v>
      </c>
      <c r="H118" s="1" t="s">
        <v>37111</v>
      </c>
      <c r="J118" s="4" t="str">
        <f ca="1">IFERROR(__xludf.DUMMYFUNCTION("LEFT(INDEX(SPLIT(L118, "" ""), 4), 2)"),"14")</f>
        <v>14</v>
      </c>
      <c r="K118" s="1" t="s">
        <v>37003</v>
      </c>
      <c r="L118" s="1" t="s">
        <v>23524</v>
      </c>
    </row>
    <row r="119" spans="1:12">
      <c r="A119" s="1" t="s">
        <v>37000</v>
      </c>
      <c r="B119" s="1">
        <v>3.5</v>
      </c>
      <c r="D119" s="25">
        <v>45216</v>
      </c>
      <c r="E119" s="1" t="s">
        <v>37124</v>
      </c>
      <c r="H119" s="1" t="s">
        <v>37111</v>
      </c>
      <c r="J119" s="4" t="str">
        <f ca="1">IFERROR(__xludf.DUMMYFUNCTION("LEFT(INDEX(SPLIT(L119, "" ""), 4), 2)"),"14")</f>
        <v>14</v>
      </c>
      <c r="K119" s="1" t="s">
        <v>37003</v>
      </c>
      <c r="L119" s="1" t="s">
        <v>23524</v>
      </c>
    </row>
    <row r="120" spans="1:12">
      <c r="A120" s="1" t="s">
        <v>37000</v>
      </c>
      <c r="B120" s="1">
        <v>3.5</v>
      </c>
      <c r="D120" s="25">
        <v>45216</v>
      </c>
      <c r="E120" s="1" t="s">
        <v>37125</v>
      </c>
      <c r="H120" s="1" t="s">
        <v>37111</v>
      </c>
      <c r="J120" s="4" t="str">
        <f ca="1">IFERROR(__xludf.DUMMYFUNCTION("LEFT(INDEX(SPLIT(L120, "" ""), 4), 2)"),"14")</f>
        <v>14</v>
      </c>
      <c r="K120" s="1" t="s">
        <v>37003</v>
      </c>
      <c r="L120" s="1" t="s">
        <v>23524</v>
      </c>
    </row>
    <row r="121" spans="1:12">
      <c r="A121" s="1" t="s">
        <v>37000</v>
      </c>
      <c r="B121" s="1">
        <v>3.5</v>
      </c>
      <c r="D121" s="25">
        <v>45216</v>
      </c>
      <c r="E121" s="1" t="s">
        <v>37126</v>
      </c>
      <c r="H121" s="1" t="s">
        <v>37111</v>
      </c>
      <c r="J121" s="4" t="str">
        <f ca="1">IFERROR(__xludf.DUMMYFUNCTION("LEFT(INDEX(SPLIT(L121, "" ""), 4), 2)"),"14")</f>
        <v>14</v>
      </c>
      <c r="K121" s="1" t="s">
        <v>37003</v>
      </c>
      <c r="L121" s="1" t="s">
        <v>23524</v>
      </c>
    </row>
    <row r="122" spans="1:12">
      <c r="A122" s="1" t="s">
        <v>37000</v>
      </c>
      <c r="B122" s="1">
        <v>3.5</v>
      </c>
      <c r="D122" s="25">
        <v>45216</v>
      </c>
      <c r="E122" s="1" t="s">
        <v>37127</v>
      </c>
      <c r="H122" s="1" t="s">
        <v>37111</v>
      </c>
      <c r="J122" s="4" t="str">
        <f ca="1">IFERROR(__xludf.DUMMYFUNCTION("LEFT(INDEX(SPLIT(L122, "" ""), 4), 2)"),"14")</f>
        <v>14</v>
      </c>
      <c r="K122" s="1" t="s">
        <v>37003</v>
      </c>
      <c r="L122" s="1" t="s">
        <v>23524</v>
      </c>
    </row>
    <row r="123" spans="1:12">
      <c r="A123" s="1" t="s">
        <v>37000</v>
      </c>
      <c r="B123" s="1">
        <v>3.5</v>
      </c>
      <c r="D123" s="25">
        <v>45216</v>
      </c>
      <c r="E123" s="1" t="s">
        <v>37128</v>
      </c>
      <c r="H123" s="1" t="s">
        <v>37111</v>
      </c>
      <c r="J123" s="4" t="str">
        <f ca="1">IFERROR(__xludf.DUMMYFUNCTION("LEFT(INDEX(SPLIT(L123, "" ""), 4), 2)"),"14")</f>
        <v>14</v>
      </c>
      <c r="K123" s="1" t="s">
        <v>37003</v>
      </c>
      <c r="L123" s="1" t="s">
        <v>23524</v>
      </c>
    </row>
    <row r="124" spans="1:12">
      <c r="A124" s="1" t="s">
        <v>37000</v>
      </c>
      <c r="B124" s="1">
        <v>3.5</v>
      </c>
      <c r="D124" s="25">
        <v>45216</v>
      </c>
      <c r="E124" s="1" t="s">
        <v>37129</v>
      </c>
      <c r="H124" s="1" t="s">
        <v>37111</v>
      </c>
      <c r="J124" s="4" t="str">
        <f ca="1">IFERROR(__xludf.DUMMYFUNCTION("LEFT(INDEX(SPLIT(L124, "" ""), 4), 2)"),"14")</f>
        <v>14</v>
      </c>
      <c r="K124" s="1" t="s">
        <v>37003</v>
      </c>
      <c r="L124" s="1" t="s">
        <v>23524</v>
      </c>
    </row>
    <row r="125" spans="1:12">
      <c r="A125" s="1" t="s">
        <v>37000</v>
      </c>
      <c r="B125" s="1">
        <v>3.5</v>
      </c>
      <c r="D125" s="25">
        <v>45216</v>
      </c>
      <c r="E125" s="1" t="s">
        <v>37130</v>
      </c>
      <c r="H125" s="1" t="s">
        <v>37111</v>
      </c>
      <c r="J125" s="4" t="str">
        <f ca="1">IFERROR(__xludf.DUMMYFUNCTION("LEFT(INDEX(SPLIT(L125, "" ""), 4), 2)"),"14")</f>
        <v>14</v>
      </c>
      <c r="K125" s="1" t="s">
        <v>37003</v>
      </c>
      <c r="L125" s="1" t="s">
        <v>23524</v>
      </c>
    </row>
    <row r="126" spans="1:12">
      <c r="A126" s="1" t="s">
        <v>37000</v>
      </c>
      <c r="B126" s="1">
        <v>3.5</v>
      </c>
      <c r="D126" s="25">
        <v>45216</v>
      </c>
      <c r="E126" s="1" t="s">
        <v>37131</v>
      </c>
      <c r="H126" s="1" t="s">
        <v>37111</v>
      </c>
      <c r="J126" s="4" t="str">
        <f ca="1">IFERROR(__xludf.DUMMYFUNCTION("LEFT(INDEX(SPLIT(L126, "" ""), 4), 2)"),"14")</f>
        <v>14</v>
      </c>
      <c r="K126" s="1" t="s">
        <v>37003</v>
      </c>
      <c r="L126" s="1" t="s">
        <v>23524</v>
      </c>
    </row>
    <row r="127" spans="1:12">
      <c r="A127" s="1" t="s">
        <v>37000</v>
      </c>
      <c r="B127" s="1">
        <v>3.5</v>
      </c>
      <c r="D127" s="25">
        <v>45216</v>
      </c>
      <c r="E127" s="1" t="s">
        <v>37132</v>
      </c>
      <c r="H127" s="1" t="s">
        <v>37111</v>
      </c>
      <c r="J127" s="4" t="str">
        <f ca="1">IFERROR(__xludf.DUMMYFUNCTION("LEFT(INDEX(SPLIT(L127, "" ""), 4), 2)"),"14")</f>
        <v>14</v>
      </c>
      <c r="K127" s="1" t="s">
        <v>37003</v>
      </c>
      <c r="L127" s="1" t="s">
        <v>23524</v>
      </c>
    </row>
    <row r="128" spans="1:12">
      <c r="A128" s="1" t="s">
        <v>37000</v>
      </c>
      <c r="B128" s="1">
        <v>3.5</v>
      </c>
      <c r="D128" s="25">
        <v>45216</v>
      </c>
      <c r="E128" s="1" t="s">
        <v>37133</v>
      </c>
      <c r="H128" s="1" t="s">
        <v>37111</v>
      </c>
      <c r="J128" s="4" t="str">
        <f ca="1">IFERROR(__xludf.DUMMYFUNCTION("LEFT(INDEX(SPLIT(L128, "" ""), 4), 2)"),"14")</f>
        <v>14</v>
      </c>
      <c r="K128" s="1" t="s">
        <v>37003</v>
      </c>
      <c r="L128" s="1" t="s">
        <v>23524</v>
      </c>
    </row>
    <row r="129" spans="1:12">
      <c r="A129" s="1" t="s">
        <v>37000</v>
      </c>
      <c r="B129" s="1">
        <v>3.5</v>
      </c>
      <c r="D129" s="25">
        <v>45217</v>
      </c>
      <c r="E129" s="1" t="s">
        <v>37134</v>
      </c>
      <c r="H129" s="1" t="s">
        <v>37111</v>
      </c>
      <c r="J129" s="4" t="str">
        <f ca="1">IFERROR(__xludf.DUMMYFUNCTION("LEFT(INDEX(SPLIT(L129, "" ""), 4), 2)"),"14")</f>
        <v>14</v>
      </c>
      <c r="K129" s="1" t="s">
        <v>37003</v>
      </c>
      <c r="L129" s="1" t="s">
        <v>23524</v>
      </c>
    </row>
    <row r="130" spans="1:12">
      <c r="A130" s="1" t="s">
        <v>37000</v>
      </c>
      <c r="B130" s="1">
        <v>3.5</v>
      </c>
      <c r="D130" s="25">
        <v>45218</v>
      </c>
      <c r="E130" s="1" t="s">
        <v>37135</v>
      </c>
      <c r="H130" s="1" t="s">
        <v>37111</v>
      </c>
      <c r="J130" s="4" t="str">
        <f ca="1">IFERROR(__xludf.DUMMYFUNCTION("LEFT(INDEX(SPLIT(L130, "" ""), 4), 2)"),"14")</f>
        <v>14</v>
      </c>
      <c r="K130" s="1" t="s">
        <v>37003</v>
      </c>
      <c r="L130" s="1" t="s">
        <v>23524</v>
      </c>
    </row>
    <row r="131" spans="1:12">
      <c r="A131" s="1" t="s">
        <v>37000</v>
      </c>
      <c r="B131" s="1">
        <v>3</v>
      </c>
      <c r="D131" s="25">
        <v>44245</v>
      </c>
      <c r="E131" s="1" t="s">
        <v>37136</v>
      </c>
      <c r="H131" s="1" t="s">
        <v>37137</v>
      </c>
      <c r="J131" s="4" t="str">
        <f ca="1">IFERROR(__xludf.DUMMYFUNCTION("LEFT(INDEX(SPLIT(L131, "" ""), 4), 2)"),"10")</f>
        <v>10</v>
      </c>
      <c r="K131" s="1" t="s">
        <v>37003</v>
      </c>
      <c r="L131" s="1" t="s">
        <v>35395</v>
      </c>
    </row>
    <row r="132" spans="1:12">
      <c r="A132" s="1" t="s">
        <v>37000</v>
      </c>
      <c r="B132" s="1">
        <v>3</v>
      </c>
      <c r="D132" s="25">
        <v>44245</v>
      </c>
      <c r="E132" s="1" t="s">
        <v>37138</v>
      </c>
      <c r="H132" s="1" t="s">
        <v>37137</v>
      </c>
      <c r="J132" s="4" t="str">
        <f ca="1">IFERROR(__xludf.DUMMYFUNCTION("LEFT(INDEX(SPLIT(L132, "" ""), 4), 2)"),"10")</f>
        <v>10</v>
      </c>
      <c r="K132" s="1" t="s">
        <v>37003</v>
      </c>
      <c r="L132" s="1" t="s">
        <v>35395</v>
      </c>
    </row>
    <row r="133" spans="1:12">
      <c r="A133" s="1" t="s">
        <v>37000</v>
      </c>
      <c r="B133" s="1">
        <v>3</v>
      </c>
      <c r="D133" s="25">
        <v>44245</v>
      </c>
      <c r="E133" s="1" t="s">
        <v>37139</v>
      </c>
      <c r="H133" s="1" t="s">
        <v>37137</v>
      </c>
      <c r="J133" s="4" t="str">
        <f ca="1">IFERROR(__xludf.DUMMYFUNCTION("LEFT(INDEX(SPLIT(L133, "" ""), 4), 2)"),"10")</f>
        <v>10</v>
      </c>
      <c r="K133" s="1" t="s">
        <v>37003</v>
      </c>
      <c r="L133" s="1" t="s">
        <v>35395</v>
      </c>
    </row>
    <row r="134" spans="1:12">
      <c r="A134" s="1" t="s">
        <v>37000</v>
      </c>
      <c r="B134" s="1">
        <v>3</v>
      </c>
      <c r="D134" s="25">
        <v>44245</v>
      </c>
      <c r="E134" s="1" t="s">
        <v>37140</v>
      </c>
      <c r="H134" s="1" t="s">
        <v>37137</v>
      </c>
      <c r="J134" s="4" t="str">
        <f ca="1">IFERROR(__xludf.DUMMYFUNCTION("LEFT(INDEX(SPLIT(L134, "" ""), 4), 2)"),"10")</f>
        <v>10</v>
      </c>
      <c r="K134" s="1" t="s">
        <v>37003</v>
      </c>
      <c r="L134" s="1" t="s">
        <v>35395</v>
      </c>
    </row>
    <row r="135" spans="1:12">
      <c r="A135" s="1" t="s">
        <v>37000</v>
      </c>
      <c r="B135" s="1">
        <v>3</v>
      </c>
      <c r="D135" s="25">
        <v>44245</v>
      </c>
      <c r="E135" s="1" t="s">
        <v>37141</v>
      </c>
      <c r="H135" s="1" t="s">
        <v>37137</v>
      </c>
      <c r="J135" s="4" t="str">
        <f ca="1">IFERROR(__xludf.DUMMYFUNCTION("LEFT(INDEX(SPLIT(L135, "" ""), 4), 2)"),"10")</f>
        <v>10</v>
      </c>
      <c r="K135" s="1" t="s">
        <v>37003</v>
      </c>
      <c r="L135" s="1" t="s">
        <v>35395</v>
      </c>
    </row>
    <row r="136" spans="1:12">
      <c r="A136" s="1" t="s">
        <v>37000</v>
      </c>
      <c r="B136" s="1">
        <v>3</v>
      </c>
      <c r="D136" s="25">
        <v>44245</v>
      </c>
      <c r="E136" s="1" t="s">
        <v>37142</v>
      </c>
      <c r="H136" s="1" t="s">
        <v>37137</v>
      </c>
      <c r="J136" s="4" t="str">
        <f ca="1">IFERROR(__xludf.DUMMYFUNCTION("LEFT(INDEX(SPLIT(L136, "" ""), 4), 2)"),"10")</f>
        <v>10</v>
      </c>
      <c r="K136" s="1" t="s">
        <v>37003</v>
      </c>
      <c r="L136" s="1" t="s">
        <v>35395</v>
      </c>
    </row>
    <row r="137" spans="1:12">
      <c r="A137" s="1" t="s">
        <v>37000</v>
      </c>
      <c r="B137" s="1">
        <v>3</v>
      </c>
      <c r="D137" s="25">
        <v>44245</v>
      </c>
      <c r="E137" s="1" t="s">
        <v>37143</v>
      </c>
      <c r="H137" s="1" t="s">
        <v>37137</v>
      </c>
      <c r="J137" s="4" t="str">
        <f ca="1">IFERROR(__xludf.DUMMYFUNCTION("LEFT(INDEX(SPLIT(L137, "" ""), 4), 2)"),"10")</f>
        <v>10</v>
      </c>
      <c r="K137" s="1" t="s">
        <v>37003</v>
      </c>
      <c r="L137" s="1" t="s">
        <v>35395</v>
      </c>
    </row>
    <row r="138" spans="1:12">
      <c r="A138" s="1" t="s">
        <v>37000</v>
      </c>
      <c r="B138" s="1">
        <v>3</v>
      </c>
      <c r="D138" s="25">
        <v>44245</v>
      </c>
      <c r="E138" s="1" t="s">
        <v>37144</v>
      </c>
      <c r="H138" s="1" t="s">
        <v>37137</v>
      </c>
      <c r="J138" s="4" t="str">
        <f ca="1">IFERROR(__xludf.DUMMYFUNCTION("LEFT(INDEX(SPLIT(L138, "" ""), 4), 2)"),"10")</f>
        <v>10</v>
      </c>
      <c r="K138" s="1" t="s">
        <v>37003</v>
      </c>
      <c r="L138" s="1" t="s">
        <v>35395</v>
      </c>
    </row>
    <row r="139" spans="1:12">
      <c r="A139" s="1" t="s">
        <v>37000</v>
      </c>
      <c r="B139" s="1">
        <v>3</v>
      </c>
      <c r="D139" s="25">
        <v>44245</v>
      </c>
      <c r="E139" s="1" t="s">
        <v>37145</v>
      </c>
      <c r="H139" s="1" t="s">
        <v>37137</v>
      </c>
      <c r="J139" s="4" t="str">
        <f ca="1">IFERROR(__xludf.DUMMYFUNCTION("LEFT(INDEX(SPLIT(L139, "" ""), 4), 2)"),"10")</f>
        <v>10</v>
      </c>
      <c r="K139" s="1" t="s">
        <v>37003</v>
      </c>
      <c r="L139" s="1" t="s">
        <v>35395</v>
      </c>
    </row>
    <row r="140" spans="1:12">
      <c r="A140" s="1" t="s">
        <v>37000</v>
      </c>
      <c r="B140" s="1">
        <v>3</v>
      </c>
      <c r="D140" s="25">
        <v>44245</v>
      </c>
      <c r="E140" s="1" t="s">
        <v>37146</v>
      </c>
      <c r="H140" s="1" t="s">
        <v>37137</v>
      </c>
      <c r="J140" s="4" t="str">
        <f ca="1">IFERROR(__xludf.DUMMYFUNCTION("LEFT(INDEX(SPLIT(L140, "" ""), 4), 2)"),"10")</f>
        <v>10</v>
      </c>
      <c r="K140" s="1" t="s">
        <v>37003</v>
      </c>
      <c r="L140" s="1" t="s">
        <v>35395</v>
      </c>
    </row>
    <row r="141" spans="1:12">
      <c r="A141" s="1" t="s">
        <v>37000</v>
      </c>
      <c r="B141" s="1">
        <v>3</v>
      </c>
      <c r="D141" s="25">
        <v>44245</v>
      </c>
      <c r="E141" s="1" t="s">
        <v>37147</v>
      </c>
      <c r="H141" s="1" t="s">
        <v>37137</v>
      </c>
      <c r="J141" s="4" t="str">
        <f ca="1">IFERROR(__xludf.DUMMYFUNCTION("LEFT(INDEX(SPLIT(L141, "" ""), 4), 2)"),"10")</f>
        <v>10</v>
      </c>
      <c r="K141" s="1" t="s">
        <v>37003</v>
      </c>
      <c r="L141" s="1" t="s">
        <v>35395</v>
      </c>
    </row>
    <row r="142" spans="1:12">
      <c r="A142" s="1" t="s">
        <v>37000</v>
      </c>
      <c r="B142" s="1">
        <v>3</v>
      </c>
      <c r="D142" s="25">
        <v>44245</v>
      </c>
      <c r="E142" s="1" t="s">
        <v>37148</v>
      </c>
      <c r="H142" s="1" t="s">
        <v>37137</v>
      </c>
      <c r="J142" s="4" t="str">
        <f ca="1">IFERROR(__xludf.DUMMYFUNCTION("LEFT(INDEX(SPLIT(L142, "" ""), 4), 2)"),"10")</f>
        <v>10</v>
      </c>
      <c r="K142" s="1" t="s">
        <v>37003</v>
      </c>
      <c r="L142" s="1" t="s">
        <v>35395</v>
      </c>
    </row>
    <row r="143" spans="1:12">
      <c r="A143" s="1" t="s">
        <v>37000</v>
      </c>
      <c r="B143" s="1">
        <v>3</v>
      </c>
      <c r="D143" s="25">
        <v>44245</v>
      </c>
      <c r="E143" s="1" t="s">
        <v>37149</v>
      </c>
      <c r="H143" s="1" t="s">
        <v>37137</v>
      </c>
      <c r="J143" s="4" t="str">
        <f ca="1">IFERROR(__xludf.DUMMYFUNCTION("LEFT(INDEX(SPLIT(L143, "" ""), 4), 2)"),"10")</f>
        <v>10</v>
      </c>
      <c r="K143" s="1" t="s">
        <v>37003</v>
      </c>
      <c r="L143" s="1" t="s">
        <v>35395</v>
      </c>
    </row>
    <row r="144" spans="1:12">
      <c r="A144" s="1" t="s">
        <v>37000</v>
      </c>
      <c r="B144" s="1">
        <v>3</v>
      </c>
      <c r="D144" s="25">
        <v>44245</v>
      </c>
      <c r="E144" s="1" t="s">
        <v>37150</v>
      </c>
      <c r="H144" s="1" t="s">
        <v>37137</v>
      </c>
      <c r="J144" s="4" t="str">
        <f ca="1">IFERROR(__xludf.DUMMYFUNCTION("LEFT(INDEX(SPLIT(L144, "" ""), 4), 2)"),"10")</f>
        <v>10</v>
      </c>
      <c r="K144" s="1" t="s">
        <v>37003</v>
      </c>
      <c r="L144" s="1" t="s">
        <v>35395</v>
      </c>
    </row>
    <row r="145" spans="1:12">
      <c r="A145" s="1" t="s">
        <v>37000</v>
      </c>
      <c r="B145" s="1">
        <v>3</v>
      </c>
      <c r="D145" s="25">
        <v>44245</v>
      </c>
      <c r="E145" s="1" t="s">
        <v>37151</v>
      </c>
      <c r="H145" s="1" t="s">
        <v>37137</v>
      </c>
      <c r="J145" s="4" t="str">
        <f ca="1">IFERROR(__xludf.DUMMYFUNCTION("LEFT(INDEX(SPLIT(L145, "" ""), 4), 2)"),"10")</f>
        <v>10</v>
      </c>
      <c r="K145" s="1" t="s">
        <v>37003</v>
      </c>
      <c r="L145" s="1" t="s">
        <v>35395</v>
      </c>
    </row>
    <row r="146" spans="1:12">
      <c r="A146" s="1" t="s">
        <v>37000</v>
      </c>
      <c r="B146" s="1">
        <v>3</v>
      </c>
      <c r="D146" s="25">
        <v>44245</v>
      </c>
      <c r="E146" s="1" t="s">
        <v>37152</v>
      </c>
      <c r="H146" s="1" t="s">
        <v>37137</v>
      </c>
      <c r="J146" s="4" t="str">
        <f ca="1">IFERROR(__xludf.DUMMYFUNCTION("LEFT(INDEX(SPLIT(L146, "" ""), 4), 2)"),"10")</f>
        <v>10</v>
      </c>
      <c r="K146" s="1" t="s">
        <v>37003</v>
      </c>
      <c r="L146" s="1" t="s">
        <v>35395</v>
      </c>
    </row>
    <row r="147" spans="1:12">
      <c r="A147" s="1" t="s">
        <v>37000</v>
      </c>
      <c r="B147" s="1">
        <v>3</v>
      </c>
      <c r="D147" s="25">
        <v>44245</v>
      </c>
      <c r="E147" s="1" t="s">
        <v>37153</v>
      </c>
      <c r="H147" s="1" t="s">
        <v>37137</v>
      </c>
      <c r="J147" s="4" t="str">
        <f ca="1">IFERROR(__xludf.DUMMYFUNCTION("LEFT(INDEX(SPLIT(L147, "" ""), 4), 2)"),"10")</f>
        <v>10</v>
      </c>
      <c r="K147" s="1" t="s">
        <v>37003</v>
      </c>
      <c r="L147" s="1" t="s">
        <v>35395</v>
      </c>
    </row>
    <row r="148" spans="1:12">
      <c r="A148" s="1" t="s">
        <v>37000</v>
      </c>
      <c r="B148" s="1">
        <v>3</v>
      </c>
      <c r="D148" s="25">
        <v>44245</v>
      </c>
      <c r="E148" s="1" t="s">
        <v>37154</v>
      </c>
      <c r="H148" s="1" t="s">
        <v>37137</v>
      </c>
      <c r="J148" s="4" t="str">
        <f ca="1">IFERROR(__xludf.DUMMYFUNCTION("LEFT(INDEX(SPLIT(L148, "" ""), 4), 2)"),"10")</f>
        <v>10</v>
      </c>
      <c r="K148" s="1" t="s">
        <v>37003</v>
      </c>
      <c r="L148" s="1" t="s">
        <v>35395</v>
      </c>
    </row>
    <row r="149" spans="1:12">
      <c r="A149" s="1" t="s">
        <v>37000</v>
      </c>
      <c r="B149" s="1">
        <v>3</v>
      </c>
      <c r="D149" s="25">
        <v>44245</v>
      </c>
      <c r="E149" s="1" t="s">
        <v>37155</v>
      </c>
      <c r="H149" s="1" t="s">
        <v>37137</v>
      </c>
      <c r="J149" s="4" t="str">
        <f ca="1">IFERROR(__xludf.DUMMYFUNCTION("LEFT(INDEX(SPLIT(L149, "" ""), 4), 2)"),"10")</f>
        <v>10</v>
      </c>
      <c r="K149" s="1" t="s">
        <v>37003</v>
      </c>
      <c r="L149" s="1" t="s">
        <v>35395</v>
      </c>
    </row>
    <row r="150" spans="1:12">
      <c r="A150" s="1" t="s">
        <v>37000</v>
      </c>
      <c r="B150" s="1">
        <v>3</v>
      </c>
      <c r="D150" s="25">
        <v>44245</v>
      </c>
      <c r="E150" s="1" t="s">
        <v>37156</v>
      </c>
      <c r="H150" s="1" t="s">
        <v>37137</v>
      </c>
      <c r="J150" s="4" t="str">
        <f ca="1">IFERROR(__xludf.DUMMYFUNCTION("LEFT(INDEX(SPLIT(L150, "" ""), 4), 2)"),"10")</f>
        <v>10</v>
      </c>
      <c r="K150" s="1" t="s">
        <v>37003</v>
      </c>
      <c r="L150" s="1" t="s">
        <v>35395</v>
      </c>
    </row>
    <row r="151" spans="1:12">
      <c r="A151" s="1" t="s">
        <v>37000</v>
      </c>
      <c r="B151" s="1">
        <v>3</v>
      </c>
      <c r="D151" s="25">
        <v>44245</v>
      </c>
      <c r="E151" s="1" t="s">
        <v>37157</v>
      </c>
      <c r="H151" s="1" t="s">
        <v>37137</v>
      </c>
      <c r="J151" s="4" t="str">
        <f ca="1">IFERROR(__xludf.DUMMYFUNCTION("LEFT(INDEX(SPLIT(L151, "" ""), 4), 2)"),"10")</f>
        <v>10</v>
      </c>
      <c r="K151" s="1" t="s">
        <v>37003</v>
      </c>
      <c r="L151" s="1" t="s">
        <v>35395</v>
      </c>
    </row>
    <row r="152" spans="1:12">
      <c r="A152" s="1" t="s">
        <v>37000</v>
      </c>
      <c r="B152" s="1">
        <v>3</v>
      </c>
      <c r="D152" s="25">
        <v>44245</v>
      </c>
      <c r="E152" s="1" t="s">
        <v>37158</v>
      </c>
      <c r="H152" s="1" t="s">
        <v>37137</v>
      </c>
      <c r="J152" s="4" t="str">
        <f ca="1">IFERROR(__xludf.DUMMYFUNCTION("LEFT(INDEX(SPLIT(L152, "" ""), 4), 2)"),"10")</f>
        <v>10</v>
      </c>
      <c r="K152" s="1" t="s">
        <v>37003</v>
      </c>
      <c r="L152" s="1" t="s">
        <v>35395</v>
      </c>
    </row>
    <row r="153" spans="1:12">
      <c r="A153" s="1" t="s">
        <v>37000</v>
      </c>
      <c r="B153" s="1">
        <v>3</v>
      </c>
      <c r="D153" s="25">
        <v>44245</v>
      </c>
      <c r="E153" s="1" t="s">
        <v>37159</v>
      </c>
      <c r="H153" s="1" t="s">
        <v>37137</v>
      </c>
      <c r="J153" s="4" t="str">
        <f ca="1">IFERROR(__xludf.DUMMYFUNCTION("LEFT(INDEX(SPLIT(L153, "" ""), 4), 2)"),"10")</f>
        <v>10</v>
      </c>
      <c r="K153" s="1" t="s">
        <v>37003</v>
      </c>
      <c r="L153" s="1" t="s">
        <v>35395</v>
      </c>
    </row>
    <row r="154" spans="1:12">
      <c r="A154" s="1" t="s">
        <v>37000</v>
      </c>
      <c r="B154" s="1">
        <v>3</v>
      </c>
      <c r="D154" s="25">
        <v>44245</v>
      </c>
      <c r="E154" s="1" t="s">
        <v>37160</v>
      </c>
      <c r="H154" s="1" t="s">
        <v>37137</v>
      </c>
      <c r="J154" s="4" t="str">
        <f ca="1">IFERROR(__xludf.DUMMYFUNCTION("LEFT(INDEX(SPLIT(L154, "" ""), 4), 2)"),"10")</f>
        <v>10</v>
      </c>
      <c r="K154" s="1" t="s">
        <v>37003</v>
      </c>
      <c r="L154" s="1" t="s">
        <v>35395</v>
      </c>
    </row>
    <row r="155" spans="1:12">
      <c r="A155" s="1" t="s">
        <v>37000</v>
      </c>
      <c r="B155" s="1">
        <v>3</v>
      </c>
      <c r="D155" s="25">
        <v>44245</v>
      </c>
      <c r="E155" s="1" t="s">
        <v>37161</v>
      </c>
      <c r="H155" s="1" t="s">
        <v>37137</v>
      </c>
      <c r="J155" s="4" t="str">
        <f ca="1">IFERROR(__xludf.DUMMYFUNCTION("LEFT(INDEX(SPLIT(L155, "" ""), 4), 2)"),"10")</f>
        <v>10</v>
      </c>
      <c r="K155" s="1" t="s">
        <v>37003</v>
      </c>
      <c r="L155" s="1" t="s">
        <v>35395</v>
      </c>
    </row>
    <row r="156" spans="1:12">
      <c r="A156" s="1" t="s">
        <v>37000</v>
      </c>
      <c r="B156" s="1">
        <v>3</v>
      </c>
      <c r="D156" s="25">
        <v>44245</v>
      </c>
      <c r="E156" s="1" t="s">
        <v>37162</v>
      </c>
      <c r="H156" s="1" t="s">
        <v>37137</v>
      </c>
      <c r="J156" s="4" t="str">
        <f ca="1">IFERROR(__xludf.DUMMYFUNCTION("LEFT(INDEX(SPLIT(L156, "" ""), 4), 2)"),"10")</f>
        <v>10</v>
      </c>
      <c r="K156" s="1" t="s">
        <v>37003</v>
      </c>
      <c r="L156" s="1" t="s">
        <v>35395</v>
      </c>
    </row>
    <row r="157" spans="1:12">
      <c r="A157" s="1" t="s">
        <v>37000</v>
      </c>
      <c r="B157" s="1">
        <v>3</v>
      </c>
      <c r="D157" s="25">
        <v>44245</v>
      </c>
      <c r="E157" s="1" t="s">
        <v>37163</v>
      </c>
      <c r="H157" s="1" t="s">
        <v>37137</v>
      </c>
      <c r="J157" s="4" t="str">
        <f ca="1">IFERROR(__xludf.DUMMYFUNCTION("LEFT(INDEX(SPLIT(L157, "" ""), 4), 2)"),"10")</f>
        <v>10</v>
      </c>
      <c r="K157" s="1" t="s">
        <v>37003</v>
      </c>
      <c r="L157" s="1" t="s">
        <v>35395</v>
      </c>
    </row>
    <row r="158" spans="1:12">
      <c r="A158" s="1" t="s">
        <v>37000</v>
      </c>
      <c r="B158" s="1">
        <v>3</v>
      </c>
      <c r="D158" s="25">
        <v>44245</v>
      </c>
      <c r="E158" s="1" t="s">
        <v>37164</v>
      </c>
      <c r="H158" s="1" t="s">
        <v>37137</v>
      </c>
      <c r="J158" s="4" t="str">
        <f ca="1">IFERROR(__xludf.DUMMYFUNCTION("LEFT(INDEX(SPLIT(L158, "" ""), 4), 2)"),"10")</f>
        <v>10</v>
      </c>
      <c r="K158" s="1" t="s">
        <v>37003</v>
      </c>
      <c r="L158" s="1" t="s">
        <v>35395</v>
      </c>
    </row>
    <row r="159" spans="1:12">
      <c r="A159" s="1" t="s">
        <v>37000</v>
      </c>
      <c r="B159" s="1">
        <v>3</v>
      </c>
      <c r="D159" s="25">
        <v>44245</v>
      </c>
      <c r="E159" s="1" t="s">
        <v>37165</v>
      </c>
      <c r="H159" s="1" t="s">
        <v>37137</v>
      </c>
      <c r="J159" s="4" t="str">
        <f ca="1">IFERROR(__xludf.DUMMYFUNCTION("LEFT(INDEX(SPLIT(L159, "" ""), 4), 2)"),"10")</f>
        <v>10</v>
      </c>
      <c r="K159" s="1" t="s">
        <v>37003</v>
      </c>
      <c r="L159" s="1" t="s">
        <v>35395</v>
      </c>
    </row>
    <row r="160" spans="1:12">
      <c r="A160" s="1" t="s">
        <v>37000</v>
      </c>
      <c r="B160" s="1">
        <v>3</v>
      </c>
      <c r="D160" s="25">
        <v>44245</v>
      </c>
      <c r="E160" s="1" t="s">
        <v>37166</v>
      </c>
      <c r="H160" s="1" t="s">
        <v>37137</v>
      </c>
      <c r="J160" s="4" t="str">
        <f ca="1">IFERROR(__xludf.DUMMYFUNCTION("LEFT(INDEX(SPLIT(L160, "" ""), 4), 2)"),"10")</f>
        <v>10</v>
      </c>
      <c r="K160" s="1" t="s">
        <v>37003</v>
      </c>
      <c r="L160" s="1" t="s">
        <v>35395</v>
      </c>
    </row>
    <row r="161" spans="1:12">
      <c r="A161" s="1" t="s">
        <v>37000</v>
      </c>
      <c r="B161" s="1">
        <v>3</v>
      </c>
      <c r="D161" s="25">
        <v>44245</v>
      </c>
      <c r="E161" s="1" t="s">
        <v>37167</v>
      </c>
      <c r="H161" s="1" t="s">
        <v>37137</v>
      </c>
      <c r="J161" s="4" t="str">
        <f ca="1">IFERROR(__xludf.DUMMYFUNCTION("LEFT(INDEX(SPLIT(L161, "" ""), 4), 2)"),"10")</f>
        <v>10</v>
      </c>
      <c r="K161" s="1" t="s">
        <v>37003</v>
      </c>
      <c r="L161" s="1" t="s">
        <v>35395</v>
      </c>
    </row>
    <row r="162" spans="1:12">
      <c r="A162" s="1" t="s">
        <v>37000</v>
      </c>
      <c r="B162" s="1">
        <v>3</v>
      </c>
      <c r="D162" s="25">
        <v>44245</v>
      </c>
      <c r="E162" s="1" t="s">
        <v>37168</v>
      </c>
      <c r="H162" s="1" t="s">
        <v>37137</v>
      </c>
      <c r="J162" s="4" t="str">
        <f ca="1">IFERROR(__xludf.DUMMYFUNCTION("LEFT(INDEX(SPLIT(L162, "" ""), 4), 2)"),"10")</f>
        <v>10</v>
      </c>
      <c r="K162" s="1" t="s">
        <v>37003</v>
      </c>
      <c r="L162" s="1" t="s">
        <v>35395</v>
      </c>
    </row>
    <row r="163" spans="1:12">
      <c r="A163" s="1" t="s">
        <v>37000</v>
      </c>
      <c r="B163" s="1">
        <v>3</v>
      </c>
      <c r="D163" s="25">
        <v>44245</v>
      </c>
      <c r="E163" s="1" t="s">
        <v>37168</v>
      </c>
      <c r="H163" s="1" t="s">
        <v>37137</v>
      </c>
      <c r="J163" s="4" t="str">
        <f ca="1">IFERROR(__xludf.DUMMYFUNCTION("LEFT(INDEX(SPLIT(L163, "" ""), 4), 2)"),"10")</f>
        <v>10</v>
      </c>
      <c r="K163" s="1" t="s">
        <v>37003</v>
      </c>
      <c r="L163" s="1" t="s">
        <v>35395</v>
      </c>
    </row>
    <row r="164" spans="1:12">
      <c r="A164" s="1" t="s">
        <v>37000</v>
      </c>
      <c r="B164" s="1">
        <v>4.5</v>
      </c>
      <c r="D164" s="25">
        <v>44874</v>
      </c>
      <c r="E164" s="1" t="s">
        <v>37169</v>
      </c>
      <c r="H164" s="1" t="s">
        <v>37170</v>
      </c>
      <c r="J164" s="4" t="str">
        <f ca="1">IFERROR(__xludf.DUMMYFUNCTION("LEFT(INDEX(SPLIT(L164, "" ""), 4), 2)"),"13")</f>
        <v>13</v>
      </c>
      <c r="K164" s="1" t="s">
        <v>37003</v>
      </c>
      <c r="L164" s="1" t="s">
        <v>26610</v>
      </c>
    </row>
    <row r="165" spans="1:12">
      <c r="A165" s="1" t="s">
        <v>37000</v>
      </c>
      <c r="B165" s="1">
        <v>4.5</v>
      </c>
      <c r="D165" s="25">
        <v>44874</v>
      </c>
      <c r="E165" s="1" t="s">
        <v>37171</v>
      </c>
      <c r="H165" s="1" t="s">
        <v>37170</v>
      </c>
      <c r="J165" s="4" t="str">
        <f ca="1">IFERROR(__xludf.DUMMYFUNCTION("LEFT(INDEX(SPLIT(L165, "" ""), 4), 2)"),"13")</f>
        <v>13</v>
      </c>
      <c r="K165" s="1" t="s">
        <v>37003</v>
      </c>
      <c r="L165" s="1" t="s">
        <v>26610</v>
      </c>
    </row>
    <row r="166" spans="1:12">
      <c r="A166" s="1" t="s">
        <v>37000</v>
      </c>
      <c r="B166" s="1">
        <v>4.5</v>
      </c>
      <c r="D166" s="25">
        <v>44874</v>
      </c>
      <c r="E166" s="1" t="s">
        <v>37172</v>
      </c>
      <c r="H166" s="1" t="s">
        <v>37170</v>
      </c>
      <c r="J166" s="4" t="str">
        <f ca="1">IFERROR(__xludf.DUMMYFUNCTION("LEFT(INDEX(SPLIT(L166, "" ""), 4), 2)"),"13")</f>
        <v>13</v>
      </c>
      <c r="K166" s="1" t="s">
        <v>37003</v>
      </c>
      <c r="L166" s="1" t="s">
        <v>26610</v>
      </c>
    </row>
    <row r="167" spans="1:12">
      <c r="A167" s="1" t="s">
        <v>37000</v>
      </c>
      <c r="B167" s="1">
        <v>4.5</v>
      </c>
      <c r="D167" s="25">
        <v>44874</v>
      </c>
      <c r="E167" s="1" t="s">
        <v>37173</v>
      </c>
      <c r="H167" s="1" t="s">
        <v>37170</v>
      </c>
      <c r="J167" s="4" t="str">
        <f ca="1">IFERROR(__xludf.DUMMYFUNCTION("LEFT(INDEX(SPLIT(L167, "" ""), 4), 2)"),"13")</f>
        <v>13</v>
      </c>
      <c r="K167" s="1" t="s">
        <v>37003</v>
      </c>
      <c r="L167" s="1" t="s">
        <v>26610</v>
      </c>
    </row>
    <row r="168" spans="1:12">
      <c r="A168" s="1" t="s">
        <v>37000</v>
      </c>
      <c r="B168" s="1">
        <v>4.5</v>
      </c>
      <c r="D168" s="25">
        <v>44874</v>
      </c>
      <c r="E168" s="1" t="s">
        <v>37174</v>
      </c>
      <c r="H168" s="1" t="s">
        <v>37170</v>
      </c>
      <c r="J168" s="4" t="str">
        <f ca="1">IFERROR(__xludf.DUMMYFUNCTION("LEFT(INDEX(SPLIT(L168, "" ""), 4), 2)"),"13")</f>
        <v>13</v>
      </c>
      <c r="K168" s="1" t="s">
        <v>37003</v>
      </c>
      <c r="L168" s="1" t="s">
        <v>26610</v>
      </c>
    </row>
    <row r="169" spans="1:12">
      <c r="A169" s="1" t="s">
        <v>37000</v>
      </c>
      <c r="B169" s="1">
        <v>4.5</v>
      </c>
      <c r="D169" s="25">
        <v>44874</v>
      </c>
      <c r="E169" s="1" t="s">
        <v>37175</v>
      </c>
      <c r="H169" s="1" t="s">
        <v>37170</v>
      </c>
      <c r="J169" s="4" t="str">
        <f ca="1">IFERROR(__xludf.DUMMYFUNCTION("LEFT(INDEX(SPLIT(L169, "" ""), 4), 2)"),"13")</f>
        <v>13</v>
      </c>
      <c r="K169" s="1" t="s">
        <v>37003</v>
      </c>
      <c r="L169" s="1" t="s">
        <v>26610</v>
      </c>
    </row>
    <row r="170" spans="1:12">
      <c r="A170" s="1" t="s">
        <v>37000</v>
      </c>
      <c r="B170" s="1">
        <v>4.5</v>
      </c>
      <c r="D170" s="25">
        <v>44874</v>
      </c>
      <c r="E170" s="1" t="s">
        <v>37176</v>
      </c>
      <c r="H170" s="1" t="s">
        <v>37170</v>
      </c>
      <c r="J170" s="4" t="str">
        <f ca="1">IFERROR(__xludf.DUMMYFUNCTION("LEFT(INDEX(SPLIT(L170, "" ""), 4), 2)"),"13")</f>
        <v>13</v>
      </c>
      <c r="K170" s="1" t="s">
        <v>37003</v>
      </c>
      <c r="L170" s="1" t="s">
        <v>26610</v>
      </c>
    </row>
    <row r="171" spans="1:12">
      <c r="A171" s="1" t="s">
        <v>37000</v>
      </c>
      <c r="B171" s="1">
        <v>4.5</v>
      </c>
      <c r="D171" s="25">
        <v>44874</v>
      </c>
      <c r="E171" s="1" t="s">
        <v>37177</v>
      </c>
      <c r="H171" s="1" t="s">
        <v>37170</v>
      </c>
      <c r="J171" s="4" t="str">
        <f ca="1">IFERROR(__xludf.DUMMYFUNCTION("LEFT(INDEX(SPLIT(L171, "" ""), 4), 2)"),"13")</f>
        <v>13</v>
      </c>
      <c r="K171" s="1" t="s">
        <v>37003</v>
      </c>
      <c r="L171" s="1" t="s">
        <v>26610</v>
      </c>
    </row>
    <row r="172" spans="1:12">
      <c r="A172" s="1" t="s">
        <v>37000</v>
      </c>
      <c r="B172" s="1">
        <v>4.5</v>
      </c>
      <c r="D172" s="25">
        <v>44874</v>
      </c>
      <c r="E172" s="1" t="s">
        <v>37178</v>
      </c>
      <c r="H172" s="1" t="s">
        <v>37170</v>
      </c>
      <c r="J172" s="4" t="str">
        <f ca="1">IFERROR(__xludf.DUMMYFUNCTION("LEFT(INDEX(SPLIT(L172, "" ""), 4), 2)"),"13")</f>
        <v>13</v>
      </c>
      <c r="K172" s="1" t="s">
        <v>37003</v>
      </c>
      <c r="L172" s="1" t="s">
        <v>26610</v>
      </c>
    </row>
    <row r="173" spans="1:12">
      <c r="A173" s="1" t="s">
        <v>37000</v>
      </c>
      <c r="B173" s="1">
        <v>4.5</v>
      </c>
      <c r="D173" s="25">
        <v>44874</v>
      </c>
      <c r="E173" s="1" t="s">
        <v>37179</v>
      </c>
      <c r="H173" s="1" t="s">
        <v>37170</v>
      </c>
      <c r="J173" s="4" t="str">
        <f ca="1">IFERROR(__xludf.DUMMYFUNCTION("LEFT(INDEX(SPLIT(L173, "" ""), 4), 2)"),"13")</f>
        <v>13</v>
      </c>
      <c r="K173" s="1" t="s">
        <v>37003</v>
      </c>
      <c r="L173" s="1" t="s">
        <v>26610</v>
      </c>
    </row>
    <row r="174" spans="1:12">
      <c r="A174" s="1" t="s">
        <v>37000</v>
      </c>
      <c r="B174" s="1">
        <v>4.5</v>
      </c>
      <c r="D174" s="25">
        <v>44874</v>
      </c>
      <c r="E174" s="1" t="s">
        <v>37180</v>
      </c>
      <c r="H174" s="1" t="s">
        <v>37170</v>
      </c>
      <c r="J174" s="4" t="str">
        <f ca="1">IFERROR(__xludf.DUMMYFUNCTION("LEFT(INDEX(SPLIT(L174, "" ""), 4), 2)"),"13")</f>
        <v>13</v>
      </c>
      <c r="K174" s="1" t="s">
        <v>37003</v>
      </c>
      <c r="L174" s="1" t="s">
        <v>26610</v>
      </c>
    </row>
    <row r="175" spans="1:12">
      <c r="A175" s="1" t="s">
        <v>37000</v>
      </c>
      <c r="B175" s="1">
        <v>4.5</v>
      </c>
      <c r="D175" s="25">
        <v>44874</v>
      </c>
      <c r="E175" s="1" t="s">
        <v>37181</v>
      </c>
      <c r="H175" s="1" t="s">
        <v>37170</v>
      </c>
      <c r="J175" s="4" t="str">
        <f ca="1">IFERROR(__xludf.DUMMYFUNCTION("LEFT(INDEX(SPLIT(L175, "" ""), 4), 2)"),"13")</f>
        <v>13</v>
      </c>
      <c r="K175" s="1" t="s">
        <v>37003</v>
      </c>
      <c r="L175" s="1" t="s">
        <v>26610</v>
      </c>
    </row>
    <row r="176" spans="1:12">
      <c r="A176" s="1" t="s">
        <v>37000</v>
      </c>
      <c r="B176" s="1">
        <v>4.5</v>
      </c>
      <c r="D176" s="25">
        <v>44874</v>
      </c>
      <c r="E176" s="1" t="s">
        <v>37182</v>
      </c>
      <c r="H176" s="1" t="s">
        <v>37170</v>
      </c>
      <c r="J176" s="4" t="str">
        <f ca="1">IFERROR(__xludf.DUMMYFUNCTION("LEFT(INDEX(SPLIT(L176, "" ""), 4), 2)"),"13")</f>
        <v>13</v>
      </c>
      <c r="K176" s="1" t="s">
        <v>37003</v>
      </c>
      <c r="L176" s="1" t="s">
        <v>26610</v>
      </c>
    </row>
    <row r="177" spans="1:12">
      <c r="A177" s="1" t="s">
        <v>37000</v>
      </c>
      <c r="B177" s="1">
        <v>4.5</v>
      </c>
      <c r="D177" s="25">
        <v>44874</v>
      </c>
      <c r="E177" s="1" t="s">
        <v>37183</v>
      </c>
      <c r="H177" s="1" t="s">
        <v>37170</v>
      </c>
      <c r="J177" s="4" t="str">
        <f ca="1">IFERROR(__xludf.DUMMYFUNCTION("LEFT(INDEX(SPLIT(L177, "" ""), 4), 2)"),"13")</f>
        <v>13</v>
      </c>
      <c r="K177" s="1" t="s">
        <v>37003</v>
      </c>
      <c r="L177" s="1" t="s">
        <v>26610</v>
      </c>
    </row>
    <row r="178" spans="1:12">
      <c r="A178" s="1" t="s">
        <v>37000</v>
      </c>
      <c r="B178" s="1">
        <v>4.5</v>
      </c>
      <c r="D178" s="25">
        <v>44874</v>
      </c>
      <c r="E178" s="1" t="s">
        <v>37184</v>
      </c>
      <c r="H178" s="1" t="s">
        <v>37170</v>
      </c>
      <c r="J178" s="4" t="str">
        <f ca="1">IFERROR(__xludf.DUMMYFUNCTION("LEFT(INDEX(SPLIT(L178, "" ""), 4), 2)"),"13")</f>
        <v>13</v>
      </c>
      <c r="K178" s="1" t="s">
        <v>37003</v>
      </c>
      <c r="L178" s="1" t="s">
        <v>26610</v>
      </c>
    </row>
    <row r="179" spans="1:12">
      <c r="A179" s="1" t="s">
        <v>37000</v>
      </c>
      <c r="B179" s="1">
        <v>4.5</v>
      </c>
      <c r="D179" s="25">
        <v>44874</v>
      </c>
      <c r="E179" s="1" t="s">
        <v>37185</v>
      </c>
      <c r="H179" s="1" t="s">
        <v>37170</v>
      </c>
      <c r="J179" s="4" t="str">
        <f ca="1">IFERROR(__xludf.DUMMYFUNCTION("LEFT(INDEX(SPLIT(L179, "" ""), 4), 2)"),"13")</f>
        <v>13</v>
      </c>
      <c r="K179" s="1" t="s">
        <v>37003</v>
      </c>
      <c r="L179" s="1" t="s">
        <v>26610</v>
      </c>
    </row>
    <row r="180" spans="1:12">
      <c r="A180" s="1" t="s">
        <v>37000</v>
      </c>
      <c r="B180" s="1">
        <v>4.5</v>
      </c>
      <c r="D180" s="25">
        <v>44874</v>
      </c>
      <c r="E180" s="1" t="s">
        <v>37186</v>
      </c>
      <c r="H180" s="1" t="s">
        <v>37170</v>
      </c>
      <c r="J180" s="4" t="str">
        <f ca="1">IFERROR(__xludf.DUMMYFUNCTION("LEFT(INDEX(SPLIT(L180, "" ""), 4), 2)"),"13")</f>
        <v>13</v>
      </c>
      <c r="K180" s="1" t="s">
        <v>37003</v>
      </c>
      <c r="L180" s="1" t="s">
        <v>26610</v>
      </c>
    </row>
    <row r="181" spans="1:12">
      <c r="A181" s="1" t="s">
        <v>37000</v>
      </c>
      <c r="B181" s="1">
        <v>4.5</v>
      </c>
      <c r="D181" s="25">
        <v>44874</v>
      </c>
      <c r="E181" s="1" t="s">
        <v>37187</v>
      </c>
      <c r="H181" s="1" t="s">
        <v>37170</v>
      </c>
      <c r="J181" s="4" t="str">
        <f ca="1">IFERROR(__xludf.DUMMYFUNCTION("LEFT(INDEX(SPLIT(L181, "" ""), 4), 2)"),"13")</f>
        <v>13</v>
      </c>
      <c r="K181" s="1" t="s">
        <v>37003</v>
      </c>
      <c r="L181" s="1" t="s">
        <v>26610</v>
      </c>
    </row>
    <row r="182" spans="1:12">
      <c r="A182" s="1" t="s">
        <v>37000</v>
      </c>
      <c r="B182" s="1">
        <v>4.5</v>
      </c>
      <c r="D182" s="25">
        <v>44874</v>
      </c>
      <c r="E182" s="1" t="s">
        <v>37188</v>
      </c>
      <c r="H182" s="1" t="s">
        <v>37170</v>
      </c>
      <c r="J182" s="4" t="str">
        <f ca="1">IFERROR(__xludf.DUMMYFUNCTION("LEFT(INDEX(SPLIT(L182, "" ""), 4), 2)"),"13")</f>
        <v>13</v>
      </c>
      <c r="K182" s="1" t="s">
        <v>37003</v>
      </c>
      <c r="L182" s="1" t="s">
        <v>26610</v>
      </c>
    </row>
    <row r="183" spans="1:12">
      <c r="A183" s="1" t="s">
        <v>37000</v>
      </c>
      <c r="B183" s="1">
        <v>4.5</v>
      </c>
      <c r="D183" s="25">
        <v>44874</v>
      </c>
      <c r="E183" s="1" t="s">
        <v>37189</v>
      </c>
      <c r="H183" s="1" t="s">
        <v>37170</v>
      </c>
      <c r="J183" s="4" t="str">
        <f ca="1">IFERROR(__xludf.DUMMYFUNCTION("LEFT(INDEX(SPLIT(L183, "" ""), 4), 2)"),"13")</f>
        <v>13</v>
      </c>
      <c r="K183" s="1" t="s">
        <v>37003</v>
      </c>
      <c r="L183" s="1" t="s">
        <v>26610</v>
      </c>
    </row>
    <row r="184" spans="1:12">
      <c r="A184" s="1" t="s">
        <v>37000</v>
      </c>
      <c r="B184" s="1">
        <v>4.5</v>
      </c>
      <c r="D184" s="25">
        <v>44874</v>
      </c>
      <c r="E184" s="1" t="s">
        <v>37190</v>
      </c>
      <c r="H184" s="1" t="s">
        <v>37170</v>
      </c>
      <c r="J184" s="4" t="str">
        <f ca="1">IFERROR(__xludf.DUMMYFUNCTION("LEFT(INDEX(SPLIT(L184, "" ""), 4), 2)"),"13")</f>
        <v>13</v>
      </c>
      <c r="K184" s="1" t="s">
        <v>37003</v>
      </c>
      <c r="L184" s="1" t="s">
        <v>26610</v>
      </c>
    </row>
    <row r="185" spans="1:12">
      <c r="A185" s="1" t="s">
        <v>37000</v>
      </c>
      <c r="B185" s="1">
        <v>4.5</v>
      </c>
      <c r="D185" s="25">
        <v>44874</v>
      </c>
      <c r="E185" s="1" t="s">
        <v>37191</v>
      </c>
      <c r="H185" s="1" t="s">
        <v>37170</v>
      </c>
      <c r="J185" s="4" t="str">
        <f ca="1">IFERROR(__xludf.DUMMYFUNCTION("LEFT(INDEX(SPLIT(L185, "" ""), 4), 2)"),"13")</f>
        <v>13</v>
      </c>
      <c r="K185" s="1" t="s">
        <v>37003</v>
      </c>
      <c r="L185" s="1" t="s">
        <v>26610</v>
      </c>
    </row>
    <row r="186" spans="1:12">
      <c r="A186" s="1" t="s">
        <v>37000</v>
      </c>
      <c r="B186" s="1">
        <v>4.5</v>
      </c>
      <c r="D186" s="25">
        <v>44874</v>
      </c>
      <c r="E186" s="1" t="s">
        <v>37192</v>
      </c>
      <c r="H186" s="1" t="s">
        <v>37170</v>
      </c>
      <c r="J186" s="4" t="str">
        <f ca="1">IFERROR(__xludf.DUMMYFUNCTION("LEFT(INDEX(SPLIT(L186, "" ""), 4), 2)"),"13")</f>
        <v>13</v>
      </c>
      <c r="K186" s="1" t="s">
        <v>37003</v>
      </c>
      <c r="L186" s="1" t="s">
        <v>26610</v>
      </c>
    </row>
    <row r="187" spans="1:12">
      <c r="A187" s="1" t="s">
        <v>37000</v>
      </c>
      <c r="B187" s="1">
        <v>4.5</v>
      </c>
      <c r="D187" s="25">
        <v>44874</v>
      </c>
      <c r="E187" s="1" t="s">
        <v>37193</v>
      </c>
      <c r="H187" s="1" t="s">
        <v>37170</v>
      </c>
      <c r="J187" s="4" t="str">
        <f ca="1">IFERROR(__xludf.DUMMYFUNCTION("LEFT(INDEX(SPLIT(L187, "" ""), 4), 2)"),"13")</f>
        <v>13</v>
      </c>
      <c r="K187" s="1" t="s">
        <v>37003</v>
      </c>
      <c r="L187" s="1" t="s">
        <v>26610</v>
      </c>
    </row>
    <row r="188" spans="1:12">
      <c r="A188" s="1" t="s">
        <v>37000</v>
      </c>
      <c r="B188" s="1">
        <v>4.5</v>
      </c>
      <c r="D188" s="25">
        <v>44874</v>
      </c>
      <c r="E188" s="1" t="s">
        <v>37194</v>
      </c>
      <c r="H188" s="1" t="s">
        <v>37170</v>
      </c>
      <c r="J188" s="4" t="str">
        <f ca="1">IFERROR(__xludf.DUMMYFUNCTION("LEFT(INDEX(SPLIT(L188, "" ""), 4), 2)"),"13")</f>
        <v>13</v>
      </c>
      <c r="K188" s="1" t="s">
        <v>37003</v>
      </c>
      <c r="L188" s="1" t="s">
        <v>26610</v>
      </c>
    </row>
    <row r="189" spans="1:12">
      <c r="A189" s="1" t="s">
        <v>37000</v>
      </c>
      <c r="B189" s="1">
        <v>4.5</v>
      </c>
      <c r="D189" s="25">
        <v>44874</v>
      </c>
      <c r="E189" s="1" t="s">
        <v>37195</v>
      </c>
      <c r="H189" s="1" t="s">
        <v>37170</v>
      </c>
      <c r="J189" s="4" t="str">
        <f ca="1">IFERROR(__xludf.DUMMYFUNCTION("LEFT(INDEX(SPLIT(L189, "" ""), 4), 2)"),"13")</f>
        <v>13</v>
      </c>
      <c r="K189" s="1" t="s">
        <v>37003</v>
      </c>
      <c r="L189" s="1" t="s">
        <v>26610</v>
      </c>
    </row>
    <row r="190" spans="1:12">
      <c r="A190" s="1" t="s">
        <v>37000</v>
      </c>
      <c r="B190" s="1">
        <v>4.5</v>
      </c>
      <c r="D190" s="25">
        <v>44874</v>
      </c>
      <c r="E190" s="1" t="s">
        <v>37196</v>
      </c>
      <c r="H190" s="1" t="s">
        <v>37170</v>
      </c>
      <c r="J190" s="4" t="str">
        <f ca="1">IFERROR(__xludf.DUMMYFUNCTION("LEFT(INDEX(SPLIT(L190, "" ""), 4), 2)"),"13")</f>
        <v>13</v>
      </c>
      <c r="K190" s="1" t="s">
        <v>37003</v>
      </c>
      <c r="L190" s="1" t="s">
        <v>26610</v>
      </c>
    </row>
    <row r="191" spans="1:12">
      <c r="A191" s="1" t="s">
        <v>37000</v>
      </c>
      <c r="B191" s="1">
        <v>4.5</v>
      </c>
      <c r="D191" s="25">
        <v>44874</v>
      </c>
      <c r="E191" s="1" t="s">
        <v>37197</v>
      </c>
      <c r="H191" s="1" t="s">
        <v>37170</v>
      </c>
      <c r="J191" s="4" t="str">
        <f ca="1">IFERROR(__xludf.DUMMYFUNCTION("LEFT(INDEX(SPLIT(L191, "" ""), 4), 2)"),"13")</f>
        <v>13</v>
      </c>
      <c r="K191" s="1" t="s">
        <v>37003</v>
      </c>
      <c r="L191" s="1" t="s">
        <v>26610</v>
      </c>
    </row>
    <row r="192" spans="1:12">
      <c r="A192" s="1" t="s">
        <v>37000</v>
      </c>
      <c r="B192" s="1">
        <v>4.5</v>
      </c>
      <c r="D192" s="25">
        <v>44875</v>
      </c>
      <c r="E192" s="1" t="s">
        <v>37198</v>
      </c>
      <c r="H192" s="1" t="s">
        <v>37170</v>
      </c>
      <c r="J192" s="4" t="str">
        <f ca="1">IFERROR(__xludf.DUMMYFUNCTION("LEFT(INDEX(SPLIT(L192, "" ""), 4), 2)"),"13")</f>
        <v>13</v>
      </c>
      <c r="K192" s="1" t="s">
        <v>37003</v>
      </c>
      <c r="L192" s="1" t="s">
        <v>26610</v>
      </c>
    </row>
    <row r="193" spans="1:12">
      <c r="A193" s="1" t="s">
        <v>37000</v>
      </c>
      <c r="B193" s="1">
        <v>4.5</v>
      </c>
      <c r="D193" s="25">
        <v>44876</v>
      </c>
      <c r="E193" s="1" t="s">
        <v>37199</v>
      </c>
      <c r="H193" s="1" t="s">
        <v>37170</v>
      </c>
      <c r="J193" s="4" t="str">
        <f ca="1">IFERROR(__xludf.DUMMYFUNCTION("LEFT(INDEX(SPLIT(L193, "" ""), 4), 2)"),"13")</f>
        <v>13</v>
      </c>
      <c r="K193" s="1" t="s">
        <v>37003</v>
      </c>
      <c r="L193" s="1" t="s">
        <v>26610</v>
      </c>
    </row>
    <row r="194" spans="1:12">
      <c r="A194" s="1" t="s">
        <v>37000</v>
      </c>
      <c r="B194" s="1">
        <v>4.5</v>
      </c>
      <c r="D194" s="25">
        <v>45040</v>
      </c>
      <c r="E194" s="1" t="s">
        <v>37200</v>
      </c>
      <c r="H194" s="1" t="s">
        <v>37201</v>
      </c>
      <c r="J194" s="4" t="str">
        <f ca="1">IFERROR(__xludf.DUMMYFUNCTION("LEFT(INDEX(SPLIT(L194, "" ""), 4), 2)"),"13")</f>
        <v>13</v>
      </c>
      <c r="K194" s="1" t="s">
        <v>37003</v>
      </c>
      <c r="L194" s="1" t="s">
        <v>4358</v>
      </c>
    </row>
    <row r="195" spans="1:12">
      <c r="A195" s="1" t="s">
        <v>37000</v>
      </c>
      <c r="B195" s="1">
        <v>4.5</v>
      </c>
      <c r="D195" s="25">
        <v>45040</v>
      </c>
      <c r="E195" s="1" t="s">
        <v>37202</v>
      </c>
      <c r="H195" s="1" t="s">
        <v>37201</v>
      </c>
      <c r="J195" s="4" t="str">
        <f ca="1">IFERROR(__xludf.DUMMYFUNCTION("LEFT(INDEX(SPLIT(L195, "" ""), 4), 2)"),"13")</f>
        <v>13</v>
      </c>
      <c r="K195" s="1" t="s">
        <v>37003</v>
      </c>
      <c r="L195" s="1" t="s">
        <v>4358</v>
      </c>
    </row>
    <row r="196" spans="1:12">
      <c r="A196" s="1" t="s">
        <v>37000</v>
      </c>
      <c r="B196" s="1">
        <v>4.5</v>
      </c>
      <c r="D196" s="25">
        <v>45040</v>
      </c>
      <c r="E196" s="1" t="s">
        <v>37203</v>
      </c>
      <c r="H196" s="1" t="s">
        <v>37201</v>
      </c>
      <c r="J196" s="4" t="str">
        <f ca="1">IFERROR(__xludf.DUMMYFUNCTION("LEFT(INDEX(SPLIT(L196, "" ""), 4), 2)"),"13")</f>
        <v>13</v>
      </c>
      <c r="K196" s="1" t="s">
        <v>37003</v>
      </c>
      <c r="L196" s="1" t="s">
        <v>4358</v>
      </c>
    </row>
    <row r="197" spans="1:12">
      <c r="A197" s="1" t="s">
        <v>37000</v>
      </c>
      <c r="B197" s="1">
        <v>4.5</v>
      </c>
      <c r="D197" s="25">
        <v>45040</v>
      </c>
      <c r="E197" s="1" t="s">
        <v>37204</v>
      </c>
      <c r="H197" s="1" t="s">
        <v>37201</v>
      </c>
      <c r="J197" s="4" t="str">
        <f ca="1">IFERROR(__xludf.DUMMYFUNCTION("LEFT(INDEX(SPLIT(L197, "" ""), 4), 2)"),"13")</f>
        <v>13</v>
      </c>
      <c r="K197" s="1" t="s">
        <v>37003</v>
      </c>
      <c r="L197" s="1" t="s">
        <v>4358</v>
      </c>
    </row>
    <row r="198" spans="1:12">
      <c r="A198" s="1" t="s">
        <v>37000</v>
      </c>
      <c r="B198" s="1">
        <v>4.5</v>
      </c>
      <c r="D198" s="25">
        <v>45040</v>
      </c>
      <c r="E198" s="1" t="s">
        <v>37205</v>
      </c>
      <c r="H198" s="1" t="s">
        <v>37201</v>
      </c>
      <c r="J198" s="4" t="str">
        <f ca="1">IFERROR(__xludf.DUMMYFUNCTION("LEFT(INDEX(SPLIT(L198, "" ""), 4), 2)"),"13")</f>
        <v>13</v>
      </c>
      <c r="K198" s="1" t="s">
        <v>37003</v>
      </c>
      <c r="L198" s="1" t="s">
        <v>4358</v>
      </c>
    </row>
    <row r="199" spans="1:12">
      <c r="A199" s="1" t="s">
        <v>37000</v>
      </c>
      <c r="B199" s="1">
        <v>4.5</v>
      </c>
      <c r="D199" s="25">
        <v>45040</v>
      </c>
      <c r="E199" s="1" t="s">
        <v>37206</v>
      </c>
      <c r="H199" s="1" t="s">
        <v>37201</v>
      </c>
      <c r="J199" s="4" t="str">
        <f ca="1">IFERROR(__xludf.DUMMYFUNCTION("LEFT(INDEX(SPLIT(L199, "" ""), 4), 2)"),"13")</f>
        <v>13</v>
      </c>
      <c r="K199" s="1" t="s">
        <v>37003</v>
      </c>
      <c r="L199" s="1" t="s">
        <v>4358</v>
      </c>
    </row>
    <row r="200" spans="1:12">
      <c r="A200" s="1" t="s">
        <v>37000</v>
      </c>
      <c r="B200" s="1">
        <v>4.5</v>
      </c>
      <c r="D200" s="25">
        <v>45040</v>
      </c>
      <c r="E200" s="1" t="s">
        <v>37207</v>
      </c>
      <c r="H200" s="1" t="s">
        <v>37201</v>
      </c>
      <c r="J200" s="4" t="str">
        <f ca="1">IFERROR(__xludf.DUMMYFUNCTION("LEFT(INDEX(SPLIT(L200, "" ""), 4), 2)"),"13")</f>
        <v>13</v>
      </c>
      <c r="K200" s="1" t="s">
        <v>37003</v>
      </c>
      <c r="L200" s="1" t="s">
        <v>4358</v>
      </c>
    </row>
    <row r="201" spans="1:12">
      <c r="A201" s="1" t="s">
        <v>37000</v>
      </c>
      <c r="B201" s="1">
        <v>4.5</v>
      </c>
      <c r="D201" s="25">
        <v>45040</v>
      </c>
      <c r="E201" s="1" t="s">
        <v>37208</v>
      </c>
      <c r="H201" s="1" t="s">
        <v>37201</v>
      </c>
      <c r="J201" s="4" t="str">
        <f ca="1">IFERROR(__xludf.DUMMYFUNCTION("LEFT(INDEX(SPLIT(L201, "" ""), 4), 2)"),"13")</f>
        <v>13</v>
      </c>
      <c r="K201" s="1" t="s">
        <v>37003</v>
      </c>
      <c r="L201" s="1" t="s">
        <v>4358</v>
      </c>
    </row>
    <row r="202" spans="1:12">
      <c r="A202" s="1" t="s">
        <v>37000</v>
      </c>
      <c r="B202" s="1">
        <v>4.5</v>
      </c>
      <c r="D202" s="25">
        <v>45040</v>
      </c>
      <c r="E202" s="1" t="s">
        <v>37209</v>
      </c>
      <c r="H202" s="1" t="s">
        <v>37201</v>
      </c>
      <c r="J202" s="4" t="str">
        <f ca="1">IFERROR(__xludf.DUMMYFUNCTION("LEFT(INDEX(SPLIT(L202, "" ""), 4), 2)"),"13")</f>
        <v>13</v>
      </c>
      <c r="K202" s="1" t="s">
        <v>37003</v>
      </c>
      <c r="L202" s="1" t="s">
        <v>4358</v>
      </c>
    </row>
    <row r="203" spans="1:12">
      <c r="A203" s="1" t="s">
        <v>37000</v>
      </c>
      <c r="B203" s="1">
        <v>4.5</v>
      </c>
      <c r="D203" s="25">
        <v>45040</v>
      </c>
      <c r="E203" s="1" t="s">
        <v>37210</v>
      </c>
      <c r="H203" s="1" t="s">
        <v>37201</v>
      </c>
      <c r="J203" s="4" t="str">
        <f ca="1">IFERROR(__xludf.DUMMYFUNCTION("LEFT(INDEX(SPLIT(L203, "" ""), 4), 2)"),"13")</f>
        <v>13</v>
      </c>
      <c r="K203" s="1" t="s">
        <v>37003</v>
      </c>
      <c r="L203" s="1" t="s">
        <v>4358</v>
      </c>
    </row>
    <row r="204" spans="1:12">
      <c r="A204" s="1" t="s">
        <v>37000</v>
      </c>
      <c r="B204" s="1">
        <v>4.5</v>
      </c>
      <c r="D204" s="25">
        <v>45040</v>
      </c>
      <c r="E204" s="1" t="s">
        <v>37211</v>
      </c>
      <c r="H204" s="1" t="s">
        <v>37201</v>
      </c>
      <c r="J204" s="4" t="str">
        <f ca="1">IFERROR(__xludf.DUMMYFUNCTION("LEFT(INDEX(SPLIT(L204, "" ""), 4), 2)"),"13")</f>
        <v>13</v>
      </c>
      <c r="K204" s="1" t="s">
        <v>37003</v>
      </c>
      <c r="L204" s="1" t="s">
        <v>4358</v>
      </c>
    </row>
    <row r="205" spans="1:12">
      <c r="A205" s="1" t="s">
        <v>37000</v>
      </c>
      <c r="B205" s="1">
        <v>4.5</v>
      </c>
      <c r="D205" s="25">
        <v>45040</v>
      </c>
      <c r="E205" s="1" t="s">
        <v>37212</v>
      </c>
      <c r="H205" s="1" t="s">
        <v>37201</v>
      </c>
      <c r="J205" s="4" t="str">
        <f ca="1">IFERROR(__xludf.DUMMYFUNCTION("LEFT(INDEX(SPLIT(L205, "" ""), 4), 2)"),"13")</f>
        <v>13</v>
      </c>
      <c r="K205" s="1" t="s">
        <v>37003</v>
      </c>
      <c r="L205" s="1" t="s">
        <v>4358</v>
      </c>
    </row>
    <row r="206" spans="1:12">
      <c r="A206" s="1" t="s">
        <v>37000</v>
      </c>
      <c r="B206" s="1">
        <v>4.5</v>
      </c>
      <c r="D206" s="25">
        <v>45040</v>
      </c>
      <c r="E206" s="1" t="s">
        <v>37213</v>
      </c>
      <c r="H206" s="1" t="s">
        <v>37201</v>
      </c>
      <c r="J206" s="4" t="str">
        <f ca="1">IFERROR(__xludf.DUMMYFUNCTION("LEFT(INDEX(SPLIT(L206, "" ""), 4), 2)"),"13")</f>
        <v>13</v>
      </c>
      <c r="K206" s="1" t="s">
        <v>37003</v>
      </c>
      <c r="L206" s="1" t="s">
        <v>4358</v>
      </c>
    </row>
    <row r="207" spans="1:12">
      <c r="A207" s="1" t="s">
        <v>37000</v>
      </c>
      <c r="B207" s="1">
        <v>4.5</v>
      </c>
      <c r="D207" s="25">
        <v>45040</v>
      </c>
      <c r="E207" s="1" t="s">
        <v>37214</v>
      </c>
      <c r="H207" s="1" t="s">
        <v>37201</v>
      </c>
      <c r="J207" s="4" t="str">
        <f ca="1">IFERROR(__xludf.DUMMYFUNCTION("LEFT(INDEX(SPLIT(L207, "" ""), 4), 2)"),"13")</f>
        <v>13</v>
      </c>
      <c r="K207" s="1" t="s">
        <v>37003</v>
      </c>
      <c r="L207" s="1" t="s">
        <v>4358</v>
      </c>
    </row>
    <row r="208" spans="1:12">
      <c r="A208" s="1" t="s">
        <v>37000</v>
      </c>
      <c r="B208" s="1">
        <v>4.5</v>
      </c>
      <c r="D208" s="25">
        <v>45040</v>
      </c>
      <c r="E208" s="1" t="s">
        <v>37215</v>
      </c>
      <c r="H208" s="1" t="s">
        <v>37201</v>
      </c>
      <c r="J208" s="4" t="str">
        <f ca="1">IFERROR(__xludf.DUMMYFUNCTION("LEFT(INDEX(SPLIT(L208, "" ""), 4), 2)"),"13")</f>
        <v>13</v>
      </c>
      <c r="K208" s="1" t="s">
        <v>37003</v>
      </c>
      <c r="L208" s="1" t="s">
        <v>4358</v>
      </c>
    </row>
    <row r="209" spans="1:12">
      <c r="A209" s="1" t="s">
        <v>37000</v>
      </c>
      <c r="B209" s="1">
        <v>4.5</v>
      </c>
      <c r="D209" s="25">
        <v>45040</v>
      </c>
      <c r="E209" s="1" t="s">
        <v>37216</v>
      </c>
      <c r="H209" s="1" t="s">
        <v>37201</v>
      </c>
      <c r="J209" s="4" t="str">
        <f ca="1">IFERROR(__xludf.DUMMYFUNCTION("LEFT(INDEX(SPLIT(L209, "" ""), 4), 2)"),"13")</f>
        <v>13</v>
      </c>
      <c r="K209" s="1" t="s">
        <v>37003</v>
      </c>
      <c r="L209" s="1" t="s">
        <v>4358</v>
      </c>
    </row>
    <row r="210" spans="1:12">
      <c r="A210" s="1" t="s">
        <v>37000</v>
      </c>
      <c r="B210" s="1">
        <v>4.5</v>
      </c>
      <c r="D210" s="25">
        <v>45040</v>
      </c>
      <c r="E210" s="1" t="s">
        <v>37217</v>
      </c>
      <c r="H210" s="1" t="s">
        <v>37201</v>
      </c>
      <c r="J210" s="4" t="str">
        <f ca="1">IFERROR(__xludf.DUMMYFUNCTION("LEFT(INDEX(SPLIT(L210, "" ""), 4), 2)"),"13")</f>
        <v>13</v>
      </c>
      <c r="K210" s="1" t="s">
        <v>37003</v>
      </c>
      <c r="L210" s="1" t="s">
        <v>4358</v>
      </c>
    </row>
    <row r="211" spans="1:12">
      <c r="A211" s="1" t="s">
        <v>37000</v>
      </c>
      <c r="B211" s="1">
        <v>4.5</v>
      </c>
      <c r="D211" s="25">
        <v>45040</v>
      </c>
      <c r="E211" s="1" t="s">
        <v>37218</v>
      </c>
      <c r="H211" s="1" t="s">
        <v>37201</v>
      </c>
      <c r="J211" s="4" t="str">
        <f ca="1">IFERROR(__xludf.DUMMYFUNCTION("LEFT(INDEX(SPLIT(L211, "" ""), 4), 2)"),"13")</f>
        <v>13</v>
      </c>
      <c r="K211" s="1" t="s">
        <v>37003</v>
      </c>
      <c r="L211" s="1" t="s">
        <v>4358</v>
      </c>
    </row>
    <row r="212" spans="1:12">
      <c r="A212" s="1" t="s">
        <v>37000</v>
      </c>
      <c r="B212" s="1">
        <v>4.5</v>
      </c>
      <c r="D212" s="25">
        <v>45040</v>
      </c>
      <c r="E212" s="1" t="s">
        <v>37219</v>
      </c>
      <c r="H212" s="1" t="s">
        <v>37201</v>
      </c>
      <c r="J212" s="4" t="str">
        <f ca="1">IFERROR(__xludf.DUMMYFUNCTION("LEFT(INDEX(SPLIT(L212, "" ""), 4), 2)"),"13")</f>
        <v>13</v>
      </c>
      <c r="K212" s="1" t="s">
        <v>37003</v>
      </c>
      <c r="L212" s="1" t="s">
        <v>4358</v>
      </c>
    </row>
    <row r="213" spans="1:12">
      <c r="A213" s="1" t="s">
        <v>37000</v>
      </c>
      <c r="B213" s="1">
        <v>4.5</v>
      </c>
      <c r="D213" s="25">
        <v>45040</v>
      </c>
      <c r="E213" s="1" t="s">
        <v>37220</v>
      </c>
      <c r="H213" s="1" t="s">
        <v>37201</v>
      </c>
      <c r="J213" s="4" t="str">
        <f ca="1">IFERROR(__xludf.DUMMYFUNCTION("LEFT(INDEX(SPLIT(L213, "" ""), 4), 2)"),"13")</f>
        <v>13</v>
      </c>
      <c r="K213" s="1" t="s">
        <v>37003</v>
      </c>
      <c r="L213" s="1" t="s">
        <v>4358</v>
      </c>
    </row>
    <row r="214" spans="1:12">
      <c r="A214" s="1" t="s">
        <v>37000</v>
      </c>
      <c r="B214" s="1">
        <v>4.5</v>
      </c>
      <c r="D214" s="25">
        <v>45040</v>
      </c>
      <c r="E214" s="1" t="s">
        <v>37221</v>
      </c>
      <c r="H214" s="1" t="s">
        <v>37201</v>
      </c>
      <c r="J214" s="4" t="str">
        <f ca="1">IFERROR(__xludf.DUMMYFUNCTION("LEFT(INDEX(SPLIT(L214, "" ""), 4), 2)"),"13")</f>
        <v>13</v>
      </c>
      <c r="K214" s="1" t="s">
        <v>37003</v>
      </c>
      <c r="L214" s="1" t="s">
        <v>4358</v>
      </c>
    </row>
    <row r="215" spans="1:12">
      <c r="A215" s="1" t="s">
        <v>37000</v>
      </c>
      <c r="B215" s="1">
        <v>4.5</v>
      </c>
      <c r="D215" s="25">
        <v>45040</v>
      </c>
      <c r="E215" s="1" t="s">
        <v>37222</v>
      </c>
      <c r="H215" s="1" t="s">
        <v>37201</v>
      </c>
      <c r="J215" s="4" t="str">
        <f ca="1">IFERROR(__xludf.DUMMYFUNCTION("LEFT(INDEX(SPLIT(L215, "" ""), 4), 2)"),"13")</f>
        <v>13</v>
      </c>
      <c r="K215" s="1" t="s">
        <v>37003</v>
      </c>
      <c r="L215" s="1" t="s">
        <v>4358</v>
      </c>
    </row>
    <row r="216" spans="1:12">
      <c r="A216" s="1" t="s">
        <v>37000</v>
      </c>
      <c r="B216" s="1">
        <v>4.5</v>
      </c>
      <c r="D216" s="25">
        <v>45040</v>
      </c>
      <c r="E216" s="1" t="s">
        <v>37223</v>
      </c>
      <c r="H216" s="1" t="s">
        <v>37201</v>
      </c>
      <c r="J216" s="4" t="str">
        <f ca="1">IFERROR(__xludf.DUMMYFUNCTION("LEFT(INDEX(SPLIT(L216, "" ""), 4), 2)"),"13")</f>
        <v>13</v>
      </c>
      <c r="K216" s="1" t="s">
        <v>37003</v>
      </c>
      <c r="L216" s="1" t="s">
        <v>4358</v>
      </c>
    </row>
    <row r="217" spans="1:12">
      <c r="A217" s="1" t="s">
        <v>37000</v>
      </c>
      <c r="B217" s="1">
        <v>4.5</v>
      </c>
      <c r="D217" s="25">
        <v>45040</v>
      </c>
      <c r="E217" s="1" t="s">
        <v>37224</v>
      </c>
      <c r="H217" s="1" t="s">
        <v>37201</v>
      </c>
      <c r="J217" s="4" t="str">
        <f ca="1">IFERROR(__xludf.DUMMYFUNCTION("LEFT(INDEX(SPLIT(L217, "" ""), 4), 2)"),"13")</f>
        <v>13</v>
      </c>
      <c r="K217" s="1" t="s">
        <v>37003</v>
      </c>
      <c r="L217" s="1" t="s">
        <v>4358</v>
      </c>
    </row>
    <row r="218" spans="1:12">
      <c r="A218" s="1" t="s">
        <v>37000</v>
      </c>
      <c r="B218" s="1">
        <v>4.5</v>
      </c>
      <c r="D218" s="25">
        <v>45040</v>
      </c>
      <c r="E218" s="1" t="s">
        <v>37225</v>
      </c>
      <c r="H218" s="1" t="s">
        <v>37201</v>
      </c>
      <c r="J218" s="4" t="str">
        <f ca="1">IFERROR(__xludf.DUMMYFUNCTION("LEFT(INDEX(SPLIT(L218, "" ""), 4), 2)"),"13")</f>
        <v>13</v>
      </c>
      <c r="K218" s="1" t="s">
        <v>37003</v>
      </c>
      <c r="L218" s="1" t="s">
        <v>4358</v>
      </c>
    </row>
    <row r="219" spans="1:12">
      <c r="A219" s="1" t="s">
        <v>37000</v>
      </c>
      <c r="B219" s="1">
        <v>4.5</v>
      </c>
      <c r="D219" s="25">
        <v>45040</v>
      </c>
      <c r="E219" s="1" t="s">
        <v>37226</v>
      </c>
      <c r="H219" s="1" t="s">
        <v>37201</v>
      </c>
      <c r="J219" s="4" t="str">
        <f ca="1">IFERROR(__xludf.DUMMYFUNCTION("LEFT(INDEX(SPLIT(L219, "" ""), 4), 2)"),"13")</f>
        <v>13</v>
      </c>
      <c r="K219" s="1" t="s">
        <v>37003</v>
      </c>
      <c r="L219" s="1" t="s">
        <v>4358</v>
      </c>
    </row>
    <row r="220" spans="1:12">
      <c r="A220" s="1" t="s">
        <v>37000</v>
      </c>
      <c r="B220" s="1">
        <v>4.5</v>
      </c>
      <c r="D220" s="25">
        <v>45040</v>
      </c>
      <c r="E220" s="1" t="s">
        <v>37227</v>
      </c>
      <c r="H220" s="1" t="s">
        <v>37201</v>
      </c>
      <c r="J220" s="4" t="str">
        <f ca="1">IFERROR(__xludf.DUMMYFUNCTION("LEFT(INDEX(SPLIT(L220, "" ""), 4), 2)"),"13")</f>
        <v>13</v>
      </c>
      <c r="K220" s="1" t="s">
        <v>37003</v>
      </c>
      <c r="L220" s="1" t="s">
        <v>4358</v>
      </c>
    </row>
    <row r="221" spans="1:12">
      <c r="A221" s="1" t="s">
        <v>37000</v>
      </c>
      <c r="B221" s="1">
        <v>4.5</v>
      </c>
      <c r="D221" s="25">
        <v>45040</v>
      </c>
      <c r="E221" s="1" t="s">
        <v>37228</v>
      </c>
      <c r="H221" s="1" t="s">
        <v>37201</v>
      </c>
      <c r="J221" s="4" t="str">
        <f ca="1">IFERROR(__xludf.DUMMYFUNCTION("LEFT(INDEX(SPLIT(L221, "" ""), 4), 2)"),"13")</f>
        <v>13</v>
      </c>
      <c r="K221" s="1" t="s">
        <v>37003</v>
      </c>
      <c r="L221" s="1" t="s">
        <v>4358</v>
      </c>
    </row>
    <row r="222" spans="1:12">
      <c r="A222" s="1" t="s">
        <v>37000</v>
      </c>
      <c r="B222" s="1">
        <v>4.5</v>
      </c>
      <c r="D222" s="25">
        <v>45040</v>
      </c>
      <c r="E222" s="1" t="s">
        <v>37229</v>
      </c>
      <c r="H222" s="1" t="s">
        <v>37201</v>
      </c>
      <c r="J222" s="4" t="str">
        <f ca="1">IFERROR(__xludf.DUMMYFUNCTION("LEFT(INDEX(SPLIT(L222, "" ""), 4), 2)"),"13")</f>
        <v>13</v>
      </c>
      <c r="K222" s="1" t="s">
        <v>37003</v>
      </c>
      <c r="L222" s="1" t="s">
        <v>4358</v>
      </c>
    </row>
    <row r="223" spans="1:12">
      <c r="A223" s="1" t="s">
        <v>37000</v>
      </c>
      <c r="B223" s="1">
        <v>4.5</v>
      </c>
      <c r="D223" s="25">
        <v>45040</v>
      </c>
      <c r="E223" s="1" t="s">
        <v>37230</v>
      </c>
      <c r="H223" s="1" t="s">
        <v>37201</v>
      </c>
      <c r="J223" s="4" t="str">
        <f ca="1">IFERROR(__xludf.DUMMYFUNCTION("LEFT(INDEX(SPLIT(L223, "" ""), 4), 2)"),"13")</f>
        <v>13</v>
      </c>
      <c r="K223" s="1" t="s">
        <v>37003</v>
      </c>
      <c r="L223" s="1" t="s">
        <v>4358</v>
      </c>
    </row>
    <row r="224" spans="1:12">
      <c r="A224" s="1" t="s">
        <v>37000</v>
      </c>
      <c r="B224" s="1">
        <v>4.5</v>
      </c>
      <c r="D224" s="25">
        <v>45040</v>
      </c>
      <c r="E224" s="1" t="s">
        <v>37231</v>
      </c>
      <c r="H224" s="1" t="s">
        <v>37201</v>
      </c>
      <c r="J224" s="4" t="str">
        <f ca="1">IFERROR(__xludf.DUMMYFUNCTION("LEFT(INDEX(SPLIT(L224, "" ""), 4), 2)"),"13")</f>
        <v>13</v>
      </c>
      <c r="K224" s="1" t="s">
        <v>37003</v>
      </c>
      <c r="L224" s="1" t="s">
        <v>4358</v>
      </c>
    </row>
    <row r="225" spans="1:12">
      <c r="A225" s="1" t="s">
        <v>37000</v>
      </c>
      <c r="B225" s="1">
        <v>4.5</v>
      </c>
      <c r="D225" s="25">
        <v>44854</v>
      </c>
      <c r="E225" s="1" t="s">
        <v>37232</v>
      </c>
      <c r="H225" s="1" t="s">
        <v>37233</v>
      </c>
      <c r="J225" s="4" t="str">
        <f ca="1">IFERROR(__xludf.DUMMYFUNCTION("LEFT(INDEX(SPLIT(L225, "" ""), 4), 2)"),"13")</f>
        <v>13</v>
      </c>
      <c r="K225" s="1" t="s">
        <v>37003</v>
      </c>
      <c r="L225" s="1" t="s">
        <v>37234</v>
      </c>
    </row>
    <row r="226" spans="1:12">
      <c r="A226" s="1" t="s">
        <v>37000</v>
      </c>
      <c r="B226" s="1">
        <v>4.5</v>
      </c>
      <c r="D226" s="25">
        <v>44854</v>
      </c>
      <c r="E226" s="1" t="s">
        <v>37235</v>
      </c>
      <c r="H226" s="1" t="s">
        <v>37233</v>
      </c>
      <c r="J226" s="4" t="str">
        <f ca="1">IFERROR(__xludf.DUMMYFUNCTION("LEFT(INDEX(SPLIT(L226, "" ""), 4), 2)"),"13")</f>
        <v>13</v>
      </c>
      <c r="K226" s="1" t="s">
        <v>37003</v>
      </c>
      <c r="L226" s="1" t="s">
        <v>37234</v>
      </c>
    </row>
    <row r="227" spans="1:12">
      <c r="A227" s="1" t="s">
        <v>37000</v>
      </c>
      <c r="B227" s="1">
        <v>4.5</v>
      </c>
      <c r="D227" s="25">
        <v>44854</v>
      </c>
      <c r="E227" s="1" t="s">
        <v>37236</v>
      </c>
      <c r="H227" s="1" t="s">
        <v>37233</v>
      </c>
      <c r="J227" s="4" t="str">
        <f ca="1">IFERROR(__xludf.DUMMYFUNCTION("LEFT(INDEX(SPLIT(L227, "" ""), 4), 2)"),"13")</f>
        <v>13</v>
      </c>
      <c r="K227" s="1" t="s">
        <v>37003</v>
      </c>
      <c r="L227" s="1" t="s">
        <v>37234</v>
      </c>
    </row>
    <row r="228" spans="1:12">
      <c r="A228" s="1" t="s">
        <v>37000</v>
      </c>
      <c r="B228" s="1">
        <v>4.5</v>
      </c>
      <c r="D228" s="25">
        <v>44854</v>
      </c>
      <c r="E228" s="1" t="s">
        <v>37237</v>
      </c>
      <c r="H228" s="1" t="s">
        <v>37233</v>
      </c>
      <c r="J228" s="4" t="str">
        <f ca="1">IFERROR(__xludf.DUMMYFUNCTION("LEFT(INDEX(SPLIT(L228, "" ""), 4), 2)"),"13")</f>
        <v>13</v>
      </c>
      <c r="K228" s="1" t="s">
        <v>37003</v>
      </c>
      <c r="L228" s="1" t="s">
        <v>37234</v>
      </c>
    </row>
    <row r="229" spans="1:12">
      <c r="A229" s="1" t="s">
        <v>37000</v>
      </c>
      <c r="B229" s="1">
        <v>4.5</v>
      </c>
      <c r="D229" s="25">
        <v>44854</v>
      </c>
      <c r="E229" s="1" t="s">
        <v>37238</v>
      </c>
      <c r="H229" s="1" t="s">
        <v>37233</v>
      </c>
      <c r="J229" s="4" t="str">
        <f ca="1">IFERROR(__xludf.DUMMYFUNCTION("LEFT(INDEX(SPLIT(L229, "" ""), 4), 2)"),"13")</f>
        <v>13</v>
      </c>
      <c r="K229" s="1" t="s">
        <v>37003</v>
      </c>
      <c r="L229" s="1" t="s">
        <v>37234</v>
      </c>
    </row>
    <row r="230" spans="1:12">
      <c r="A230" s="1" t="s">
        <v>37000</v>
      </c>
      <c r="B230" s="1">
        <v>4.5</v>
      </c>
      <c r="D230" s="25">
        <v>44854</v>
      </c>
      <c r="E230" s="1" t="s">
        <v>37239</v>
      </c>
      <c r="H230" s="1" t="s">
        <v>37233</v>
      </c>
      <c r="J230" s="4" t="str">
        <f ca="1">IFERROR(__xludf.DUMMYFUNCTION("LEFT(INDEX(SPLIT(L230, "" ""), 4), 2)"),"13")</f>
        <v>13</v>
      </c>
      <c r="K230" s="1" t="s">
        <v>37003</v>
      </c>
      <c r="L230" s="1" t="s">
        <v>37234</v>
      </c>
    </row>
    <row r="231" spans="1:12">
      <c r="A231" s="1" t="s">
        <v>37000</v>
      </c>
      <c r="B231" s="1">
        <v>4.5</v>
      </c>
      <c r="D231" s="25">
        <v>44854</v>
      </c>
      <c r="E231" s="1" t="s">
        <v>37240</v>
      </c>
      <c r="H231" s="1" t="s">
        <v>37233</v>
      </c>
      <c r="J231" s="4" t="str">
        <f ca="1">IFERROR(__xludf.DUMMYFUNCTION("LEFT(INDEX(SPLIT(L231, "" ""), 4), 2)"),"13")</f>
        <v>13</v>
      </c>
      <c r="K231" s="1" t="s">
        <v>37003</v>
      </c>
      <c r="L231" s="1" t="s">
        <v>37234</v>
      </c>
    </row>
    <row r="232" spans="1:12">
      <c r="A232" s="1" t="s">
        <v>37000</v>
      </c>
      <c r="B232" s="1">
        <v>4.5</v>
      </c>
      <c r="D232" s="25">
        <v>44854</v>
      </c>
      <c r="E232" s="1" t="s">
        <v>37241</v>
      </c>
      <c r="H232" s="1" t="s">
        <v>37233</v>
      </c>
      <c r="J232" s="4" t="str">
        <f ca="1">IFERROR(__xludf.DUMMYFUNCTION("LEFT(INDEX(SPLIT(L232, "" ""), 4), 2)"),"13")</f>
        <v>13</v>
      </c>
      <c r="K232" s="1" t="s">
        <v>37003</v>
      </c>
      <c r="L232" s="1" t="s">
        <v>37234</v>
      </c>
    </row>
    <row r="233" spans="1:12">
      <c r="A233" s="1" t="s">
        <v>37000</v>
      </c>
      <c r="B233" s="1">
        <v>4.5</v>
      </c>
      <c r="D233" s="25">
        <v>44854</v>
      </c>
      <c r="E233" s="1" t="s">
        <v>37242</v>
      </c>
      <c r="H233" s="1" t="s">
        <v>37233</v>
      </c>
      <c r="J233" s="4" t="str">
        <f ca="1">IFERROR(__xludf.DUMMYFUNCTION("LEFT(INDEX(SPLIT(L233, "" ""), 4), 2)"),"13")</f>
        <v>13</v>
      </c>
      <c r="K233" s="1" t="s">
        <v>37003</v>
      </c>
      <c r="L233" s="1" t="s">
        <v>37234</v>
      </c>
    </row>
    <row r="234" spans="1:12">
      <c r="A234" s="1" t="s">
        <v>37000</v>
      </c>
      <c r="B234" s="1">
        <v>4.5</v>
      </c>
      <c r="D234" s="25">
        <v>44854</v>
      </c>
      <c r="E234" s="1" t="s">
        <v>37243</v>
      </c>
      <c r="H234" s="1" t="s">
        <v>37233</v>
      </c>
      <c r="J234" s="4" t="str">
        <f ca="1">IFERROR(__xludf.DUMMYFUNCTION("LEFT(INDEX(SPLIT(L234, "" ""), 4), 2)"),"13")</f>
        <v>13</v>
      </c>
      <c r="K234" s="1" t="s">
        <v>37003</v>
      </c>
      <c r="L234" s="1" t="s">
        <v>37234</v>
      </c>
    </row>
    <row r="235" spans="1:12">
      <c r="A235" s="1" t="s">
        <v>37000</v>
      </c>
      <c r="B235" s="1">
        <v>4.5</v>
      </c>
      <c r="D235" s="25">
        <v>44854</v>
      </c>
      <c r="E235" s="1" t="s">
        <v>37244</v>
      </c>
      <c r="H235" s="1" t="s">
        <v>37233</v>
      </c>
      <c r="J235" s="4" t="str">
        <f ca="1">IFERROR(__xludf.DUMMYFUNCTION("LEFT(INDEX(SPLIT(L235, "" ""), 4), 2)"),"13")</f>
        <v>13</v>
      </c>
      <c r="K235" s="1" t="s">
        <v>37003</v>
      </c>
      <c r="L235" s="1" t="s">
        <v>37234</v>
      </c>
    </row>
    <row r="236" spans="1:12">
      <c r="A236" s="1" t="s">
        <v>37000</v>
      </c>
      <c r="B236" s="1">
        <v>4.5</v>
      </c>
      <c r="D236" s="25">
        <v>44854</v>
      </c>
      <c r="E236" s="1" t="s">
        <v>37245</v>
      </c>
      <c r="H236" s="1" t="s">
        <v>37233</v>
      </c>
      <c r="J236" s="4" t="str">
        <f ca="1">IFERROR(__xludf.DUMMYFUNCTION("LEFT(INDEX(SPLIT(L236, "" ""), 4), 2)"),"13")</f>
        <v>13</v>
      </c>
      <c r="K236" s="1" t="s">
        <v>37003</v>
      </c>
      <c r="L236" s="1" t="s">
        <v>37234</v>
      </c>
    </row>
    <row r="237" spans="1:12">
      <c r="A237" s="1" t="s">
        <v>37000</v>
      </c>
      <c r="B237" s="1">
        <v>4.5</v>
      </c>
      <c r="D237" s="25">
        <v>44854</v>
      </c>
      <c r="E237" s="1" t="s">
        <v>37246</v>
      </c>
      <c r="H237" s="1" t="s">
        <v>37233</v>
      </c>
      <c r="J237" s="4" t="str">
        <f ca="1">IFERROR(__xludf.DUMMYFUNCTION("LEFT(INDEX(SPLIT(L237, "" ""), 4), 2)"),"13")</f>
        <v>13</v>
      </c>
      <c r="K237" s="1" t="s">
        <v>37003</v>
      </c>
      <c r="L237" s="1" t="s">
        <v>37234</v>
      </c>
    </row>
    <row r="238" spans="1:12">
      <c r="A238" s="1" t="s">
        <v>37000</v>
      </c>
      <c r="B238" s="1">
        <v>4.5</v>
      </c>
      <c r="D238" s="25">
        <v>44854</v>
      </c>
      <c r="E238" s="1" t="s">
        <v>37247</v>
      </c>
      <c r="H238" s="1" t="s">
        <v>37233</v>
      </c>
      <c r="J238" s="4" t="str">
        <f ca="1">IFERROR(__xludf.DUMMYFUNCTION("LEFT(INDEX(SPLIT(L238, "" ""), 4), 2)"),"13")</f>
        <v>13</v>
      </c>
      <c r="K238" s="1" t="s">
        <v>37003</v>
      </c>
      <c r="L238" s="1" t="s">
        <v>37234</v>
      </c>
    </row>
    <row r="239" spans="1:12">
      <c r="A239" s="1" t="s">
        <v>37000</v>
      </c>
      <c r="B239" s="1">
        <v>4.5</v>
      </c>
      <c r="D239" s="25">
        <v>44854</v>
      </c>
      <c r="E239" s="1" t="s">
        <v>37248</v>
      </c>
      <c r="H239" s="1" t="s">
        <v>37233</v>
      </c>
      <c r="J239" s="4" t="str">
        <f ca="1">IFERROR(__xludf.DUMMYFUNCTION("LEFT(INDEX(SPLIT(L239, "" ""), 4), 2)"),"13")</f>
        <v>13</v>
      </c>
      <c r="K239" s="1" t="s">
        <v>37003</v>
      </c>
      <c r="L239" s="1" t="s">
        <v>37234</v>
      </c>
    </row>
    <row r="240" spans="1:12">
      <c r="A240" s="1" t="s">
        <v>37000</v>
      </c>
      <c r="B240" s="1">
        <v>4.5</v>
      </c>
      <c r="D240" s="25">
        <v>44854</v>
      </c>
      <c r="E240" s="1" t="s">
        <v>37249</v>
      </c>
      <c r="H240" s="1" t="s">
        <v>37233</v>
      </c>
      <c r="J240" s="4" t="str">
        <f ca="1">IFERROR(__xludf.DUMMYFUNCTION("LEFT(INDEX(SPLIT(L240, "" ""), 4), 2)"),"13")</f>
        <v>13</v>
      </c>
      <c r="K240" s="1" t="s">
        <v>37003</v>
      </c>
      <c r="L240" s="1" t="s">
        <v>37234</v>
      </c>
    </row>
    <row r="241" spans="1:12">
      <c r="A241" s="1" t="s">
        <v>37000</v>
      </c>
      <c r="B241" s="1">
        <v>4.5</v>
      </c>
      <c r="D241" s="25">
        <v>44854</v>
      </c>
      <c r="E241" s="1" t="s">
        <v>37250</v>
      </c>
      <c r="H241" s="1" t="s">
        <v>37233</v>
      </c>
      <c r="J241" s="4" t="str">
        <f ca="1">IFERROR(__xludf.DUMMYFUNCTION("LEFT(INDEX(SPLIT(L241, "" ""), 4), 2)"),"13")</f>
        <v>13</v>
      </c>
      <c r="K241" s="1" t="s">
        <v>37003</v>
      </c>
      <c r="L241" s="1" t="s">
        <v>37234</v>
      </c>
    </row>
    <row r="242" spans="1:12">
      <c r="A242" s="1" t="s">
        <v>37000</v>
      </c>
      <c r="B242" s="1">
        <v>4.5</v>
      </c>
      <c r="D242" s="25">
        <v>44854</v>
      </c>
      <c r="E242" s="1" t="s">
        <v>37251</v>
      </c>
      <c r="H242" s="1" t="s">
        <v>37233</v>
      </c>
      <c r="J242" s="4" t="str">
        <f ca="1">IFERROR(__xludf.DUMMYFUNCTION("LEFT(INDEX(SPLIT(L242, "" ""), 4), 2)"),"13")</f>
        <v>13</v>
      </c>
      <c r="K242" s="1" t="s">
        <v>37003</v>
      </c>
      <c r="L242" s="1" t="s">
        <v>37234</v>
      </c>
    </row>
    <row r="243" spans="1:12">
      <c r="A243" s="1" t="s">
        <v>37000</v>
      </c>
      <c r="B243" s="1">
        <v>4.5</v>
      </c>
      <c r="D243" s="25">
        <v>44854</v>
      </c>
      <c r="E243" s="1" t="s">
        <v>37252</v>
      </c>
      <c r="H243" s="1" t="s">
        <v>37233</v>
      </c>
      <c r="J243" s="4" t="str">
        <f ca="1">IFERROR(__xludf.DUMMYFUNCTION("LEFT(INDEX(SPLIT(L243, "" ""), 4), 2)"),"13")</f>
        <v>13</v>
      </c>
      <c r="K243" s="1" t="s">
        <v>37003</v>
      </c>
      <c r="L243" s="1" t="s">
        <v>37234</v>
      </c>
    </row>
    <row r="244" spans="1:12">
      <c r="A244" s="1" t="s">
        <v>37000</v>
      </c>
      <c r="B244" s="1">
        <v>4.5</v>
      </c>
      <c r="D244" s="25">
        <v>44854</v>
      </c>
      <c r="E244" s="1" t="s">
        <v>37253</v>
      </c>
      <c r="H244" s="1" t="s">
        <v>37233</v>
      </c>
      <c r="J244" s="4" t="str">
        <f ca="1">IFERROR(__xludf.DUMMYFUNCTION("LEFT(INDEX(SPLIT(L244, "" ""), 4), 2)"),"13")</f>
        <v>13</v>
      </c>
      <c r="K244" s="1" t="s">
        <v>37003</v>
      </c>
      <c r="L244" s="1" t="s">
        <v>37234</v>
      </c>
    </row>
    <row r="245" spans="1:12">
      <c r="A245" s="1" t="s">
        <v>37000</v>
      </c>
      <c r="B245" s="1">
        <v>4.5</v>
      </c>
      <c r="D245" s="25">
        <v>44854</v>
      </c>
      <c r="E245" s="1" t="s">
        <v>37254</v>
      </c>
      <c r="H245" s="1" t="s">
        <v>37233</v>
      </c>
      <c r="J245" s="4" t="str">
        <f ca="1">IFERROR(__xludf.DUMMYFUNCTION("LEFT(INDEX(SPLIT(L245, "" ""), 4), 2)"),"13")</f>
        <v>13</v>
      </c>
      <c r="K245" s="1" t="s">
        <v>37003</v>
      </c>
      <c r="L245" s="1" t="s">
        <v>37234</v>
      </c>
    </row>
    <row r="246" spans="1:12">
      <c r="A246" s="1" t="s">
        <v>37000</v>
      </c>
      <c r="B246" s="1">
        <v>4.5</v>
      </c>
      <c r="D246" s="25">
        <v>44854</v>
      </c>
      <c r="E246" s="1" t="s">
        <v>37255</v>
      </c>
      <c r="H246" s="1" t="s">
        <v>37233</v>
      </c>
      <c r="J246" s="4" t="str">
        <f ca="1">IFERROR(__xludf.DUMMYFUNCTION("LEFT(INDEX(SPLIT(L246, "" ""), 4), 2)"),"13")</f>
        <v>13</v>
      </c>
      <c r="K246" s="1" t="s">
        <v>37003</v>
      </c>
      <c r="L246" s="1" t="s">
        <v>37234</v>
      </c>
    </row>
    <row r="247" spans="1:12">
      <c r="A247" s="1" t="s">
        <v>37000</v>
      </c>
      <c r="B247" s="1">
        <v>4.5</v>
      </c>
      <c r="D247" s="25">
        <v>44854</v>
      </c>
      <c r="E247" s="1" t="s">
        <v>37256</v>
      </c>
      <c r="H247" s="1" t="s">
        <v>37233</v>
      </c>
      <c r="J247" s="4" t="str">
        <f ca="1">IFERROR(__xludf.DUMMYFUNCTION("LEFT(INDEX(SPLIT(L247, "" ""), 4), 2)"),"13")</f>
        <v>13</v>
      </c>
      <c r="K247" s="1" t="s">
        <v>37003</v>
      </c>
      <c r="L247" s="1" t="s">
        <v>37234</v>
      </c>
    </row>
    <row r="248" spans="1:12">
      <c r="A248" s="1" t="s">
        <v>37000</v>
      </c>
      <c r="B248" s="1">
        <v>4.5</v>
      </c>
      <c r="D248" s="25">
        <v>44854</v>
      </c>
      <c r="E248" s="1" t="s">
        <v>37257</v>
      </c>
      <c r="H248" s="1" t="s">
        <v>37233</v>
      </c>
      <c r="J248" s="4" t="str">
        <f ca="1">IFERROR(__xludf.DUMMYFUNCTION("LEFT(INDEX(SPLIT(L248, "" ""), 4), 2)"),"13")</f>
        <v>13</v>
      </c>
      <c r="K248" s="1" t="s">
        <v>37003</v>
      </c>
      <c r="L248" s="1" t="s">
        <v>37234</v>
      </c>
    </row>
    <row r="249" spans="1:12">
      <c r="A249" s="1" t="s">
        <v>37000</v>
      </c>
      <c r="B249" s="1">
        <v>4.5</v>
      </c>
      <c r="D249" s="25">
        <v>44854</v>
      </c>
      <c r="E249" s="1" t="s">
        <v>37258</v>
      </c>
      <c r="H249" s="1" t="s">
        <v>37233</v>
      </c>
      <c r="J249" s="4" t="str">
        <f ca="1">IFERROR(__xludf.DUMMYFUNCTION("LEFT(INDEX(SPLIT(L249, "" ""), 4), 2)"),"13")</f>
        <v>13</v>
      </c>
      <c r="K249" s="1" t="s">
        <v>37003</v>
      </c>
      <c r="L249" s="1" t="s">
        <v>37234</v>
      </c>
    </row>
    <row r="250" spans="1:12">
      <c r="A250" s="1" t="s">
        <v>37000</v>
      </c>
      <c r="B250" s="1">
        <v>4.5</v>
      </c>
      <c r="D250" s="25">
        <v>44854</v>
      </c>
      <c r="E250" s="1" t="s">
        <v>37259</v>
      </c>
      <c r="H250" s="1" t="s">
        <v>37233</v>
      </c>
      <c r="J250" s="4" t="str">
        <f ca="1">IFERROR(__xludf.DUMMYFUNCTION("LEFT(INDEX(SPLIT(L250, "" ""), 4), 2)"),"13")</f>
        <v>13</v>
      </c>
      <c r="K250" s="1" t="s">
        <v>37003</v>
      </c>
      <c r="L250" s="1" t="s">
        <v>37234</v>
      </c>
    </row>
    <row r="251" spans="1:12">
      <c r="A251" s="1" t="s">
        <v>37000</v>
      </c>
      <c r="B251" s="1">
        <v>4.5</v>
      </c>
      <c r="D251" s="25">
        <v>44854</v>
      </c>
      <c r="E251" s="1" t="s">
        <v>37260</v>
      </c>
      <c r="H251" s="1" t="s">
        <v>37233</v>
      </c>
      <c r="J251" s="4" t="str">
        <f ca="1">IFERROR(__xludf.DUMMYFUNCTION("LEFT(INDEX(SPLIT(L251, "" ""), 4), 2)"),"13")</f>
        <v>13</v>
      </c>
      <c r="K251" s="1" t="s">
        <v>37003</v>
      </c>
      <c r="L251" s="1" t="s">
        <v>37234</v>
      </c>
    </row>
    <row r="252" spans="1:12">
      <c r="A252" s="1" t="s">
        <v>37000</v>
      </c>
      <c r="B252" s="1">
        <v>4.5</v>
      </c>
      <c r="D252" s="25">
        <v>44854</v>
      </c>
      <c r="E252" s="1" t="s">
        <v>37261</v>
      </c>
      <c r="H252" s="1" t="s">
        <v>37233</v>
      </c>
      <c r="J252" s="4" t="str">
        <f ca="1">IFERROR(__xludf.DUMMYFUNCTION("LEFT(INDEX(SPLIT(L252, "" ""), 4), 2)"),"13")</f>
        <v>13</v>
      </c>
      <c r="K252" s="1" t="s">
        <v>37003</v>
      </c>
      <c r="L252" s="1" t="s">
        <v>37234</v>
      </c>
    </row>
    <row r="253" spans="1:12">
      <c r="A253" s="1" t="s">
        <v>37000</v>
      </c>
      <c r="B253" s="1">
        <v>4.5</v>
      </c>
      <c r="D253" s="25">
        <v>44854</v>
      </c>
      <c r="E253" s="1" t="s">
        <v>37262</v>
      </c>
      <c r="H253" s="1" t="s">
        <v>37233</v>
      </c>
      <c r="J253" s="4" t="str">
        <f ca="1">IFERROR(__xludf.DUMMYFUNCTION("LEFT(INDEX(SPLIT(L253, "" ""), 4), 2)"),"13")</f>
        <v>13</v>
      </c>
      <c r="K253" s="1" t="s">
        <v>37003</v>
      </c>
      <c r="L253" s="1" t="s">
        <v>37234</v>
      </c>
    </row>
    <row r="254" spans="1:12">
      <c r="A254" s="1" t="s">
        <v>37000</v>
      </c>
      <c r="B254" s="1">
        <v>4.5</v>
      </c>
      <c r="D254" s="25">
        <v>44854</v>
      </c>
      <c r="E254" s="1" t="s">
        <v>37263</v>
      </c>
      <c r="H254" s="1" t="s">
        <v>37233</v>
      </c>
      <c r="J254" s="4" t="str">
        <f ca="1">IFERROR(__xludf.DUMMYFUNCTION("LEFT(INDEX(SPLIT(L254, "" ""), 4), 2)"),"13")</f>
        <v>13</v>
      </c>
      <c r="K254" s="1" t="s">
        <v>37003</v>
      </c>
      <c r="L254" s="1" t="s">
        <v>37234</v>
      </c>
    </row>
    <row r="255" spans="1:12">
      <c r="A255" s="1" t="s">
        <v>37000</v>
      </c>
      <c r="B255" s="1">
        <v>4.5</v>
      </c>
      <c r="D255" s="25">
        <v>44854</v>
      </c>
      <c r="E255" s="1" t="s">
        <v>37264</v>
      </c>
      <c r="H255" s="1" t="s">
        <v>37233</v>
      </c>
      <c r="J255" s="4" t="str">
        <f ca="1">IFERROR(__xludf.DUMMYFUNCTION("LEFT(INDEX(SPLIT(L255, "" ""), 4), 2)"),"13")</f>
        <v>13</v>
      </c>
      <c r="K255" s="1" t="s">
        <v>37003</v>
      </c>
      <c r="L255" s="1" t="s">
        <v>37234</v>
      </c>
    </row>
    <row r="256" spans="1:12">
      <c r="A256" s="1" t="s">
        <v>37000</v>
      </c>
      <c r="B256" s="1">
        <v>4.5</v>
      </c>
      <c r="D256" s="25">
        <v>44854</v>
      </c>
      <c r="E256" s="1" t="s">
        <v>37265</v>
      </c>
      <c r="H256" s="1" t="s">
        <v>37233</v>
      </c>
      <c r="J256" s="4" t="str">
        <f ca="1">IFERROR(__xludf.DUMMYFUNCTION("LEFT(INDEX(SPLIT(L256, "" ""), 4), 2)"),"13")</f>
        <v>13</v>
      </c>
      <c r="K256" s="1" t="s">
        <v>37003</v>
      </c>
      <c r="L256" s="1" t="s">
        <v>37234</v>
      </c>
    </row>
    <row r="257" spans="1:12">
      <c r="A257" s="1" t="s">
        <v>37000</v>
      </c>
      <c r="B257" s="1">
        <v>4.5</v>
      </c>
      <c r="D257" s="25">
        <v>44854</v>
      </c>
      <c r="E257" s="1" t="s">
        <v>37266</v>
      </c>
      <c r="H257" s="1" t="s">
        <v>37233</v>
      </c>
      <c r="J257" s="4" t="str">
        <f ca="1">IFERROR(__xludf.DUMMYFUNCTION("LEFT(INDEX(SPLIT(L257, "" ""), 4), 2)"),"13")</f>
        <v>13</v>
      </c>
      <c r="K257" s="1" t="s">
        <v>37003</v>
      </c>
      <c r="L257" s="1" t="s">
        <v>37234</v>
      </c>
    </row>
    <row r="258" spans="1:12">
      <c r="A258" s="1" t="s">
        <v>37000</v>
      </c>
      <c r="B258" s="1">
        <v>4.5</v>
      </c>
      <c r="D258" s="25">
        <v>44854</v>
      </c>
      <c r="E258" s="1" t="s">
        <v>37267</v>
      </c>
      <c r="H258" s="1" t="s">
        <v>37233</v>
      </c>
      <c r="J258" s="4" t="str">
        <f ca="1">IFERROR(__xludf.DUMMYFUNCTION("LEFT(INDEX(SPLIT(L258, "" ""), 4), 2)"),"13")</f>
        <v>13</v>
      </c>
      <c r="K258" s="1" t="s">
        <v>37003</v>
      </c>
      <c r="L258" s="1" t="s">
        <v>37234</v>
      </c>
    </row>
    <row r="259" spans="1:12">
      <c r="A259" s="1" t="s">
        <v>37000</v>
      </c>
      <c r="B259" s="1">
        <v>4.5</v>
      </c>
      <c r="D259" s="25">
        <v>44854</v>
      </c>
      <c r="E259" s="1" t="s">
        <v>37268</v>
      </c>
      <c r="H259" s="1" t="s">
        <v>37233</v>
      </c>
      <c r="J259" s="4" t="str">
        <f ca="1">IFERROR(__xludf.DUMMYFUNCTION("LEFT(INDEX(SPLIT(L259, "" ""), 4), 2)"),"13")</f>
        <v>13</v>
      </c>
      <c r="K259" s="1" t="s">
        <v>37003</v>
      </c>
      <c r="L259" s="1" t="s">
        <v>37234</v>
      </c>
    </row>
    <row r="260" spans="1:12">
      <c r="A260" s="1" t="s">
        <v>37000</v>
      </c>
      <c r="B260" s="1">
        <v>4.5</v>
      </c>
      <c r="D260" s="25">
        <v>44854</v>
      </c>
      <c r="E260" s="1" t="s">
        <v>37269</v>
      </c>
      <c r="H260" s="1" t="s">
        <v>37233</v>
      </c>
      <c r="J260" s="4" t="str">
        <f ca="1">IFERROR(__xludf.DUMMYFUNCTION("LEFT(INDEX(SPLIT(L260, "" ""), 4), 2)"),"13")</f>
        <v>13</v>
      </c>
      <c r="K260" s="1" t="s">
        <v>37003</v>
      </c>
      <c r="L260" s="1" t="s">
        <v>37234</v>
      </c>
    </row>
    <row r="261" spans="1:12">
      <c r="A261" s="1" t="s">
        <v>37000</v>
      </c>
      <c r="B261" s="1">
        <v>3.5</v>
      </c>
      <c r="D261" s="25">
        <v>44993</v>
      </c>
      <c r="E261" s="1" t="s">
        <v>37270</v>
      </c>
      <c r="H261" s="1" t="s">
        <v>37271</v>
      </c>
      <c r="J261" s="4" t="str">
        <f ca="1">IFERROR(__xludf.DUMMYFUNCTION("LEFT(INDEX(SPLIT(L261, "" ""), 4), 2)"),"13")</f>
        <v>13</v>
      </c>
      <c r="K261" s="1" t="s">
        <v>37003</v>
      </c>
      <c r="L261" s="1" t="s">
        <v>37272</v>
      </c>
    </row>
    <row r="262" spans="1:12">
      <c r="A262" s="1" t="s">
        <v>37000</v>
      </c>
      <c r="B262" s="1">
        <v>3.5</v>
      </c>
      <c r="D262" s="25">
        <v>44993</v>
      </c>
      <c r="E262" s="1" t="s">
        <v>37273</v>
      </c>
      <c r="H262" s="1" t="s">
        <v>37271</v>
      </c>
      <c r="J262" s="4" t="str">
        <f ca="1">IFERROR(__xludf.DUMMYFUNCTION("LEFT(INDEX(SPLIT(L262, "" ""), 4), 2)"),"13")</f>
        <v>13</v>
      </c>
      <c r="K262" s="1" t="s">
        <v>37003</v>
      </c>
      <c r="L262" s="1" t="s">
        <v>37272</v>
      </c>
    </row>
    <row r="263" spans="1:12">
      <c r="A263" s="1" t="s">
        <v>37000</v>
      </c>
      <c r="B263" s="1">
        <v>3.5</v>
      </c>
      <c r="D263" s="25">
        <v>44993</v>
      </c>
      <c r="E263" s="1" t="s">
        <v>37274</v>
      </c>
      <c r="H263" s="1" t="s">
        <v>37271</v>
      </c>
      <c r="J263" s="4" t="str">
        <f ca="1">IFERROR(__xludf.DUMMYFUNCTION("LEFT(INDEX(SPLIT(L263, "" ""), 4), 2)"),"13")</f>
        <v>13</v>
      </c>
      <c r="K263" s="1" t="s">
        <v>37003</v>
      </c>
      <c r="L263" s="1" t="s">
        <v>37272</v>
      </c>
    </row>
    <row r="264" spans="1:12">
      <c r="A264" s="1" t="s">
        <v>37000</v>
      </c>
      <c r="B264" s="1">
        <v>3.5</v>
      </c>
      <c r="D264" s="25">
        <v>44993</v>
      </c>
      <c r="E264" s="1" t="s">
        <v>37275</v>
      </c>
      <c r="H264" s="1" t="s">
        <v>37271</v>
      </c>
      <c r="J264" s="4" t="str">
        <f ca="1">IFERROR(__xludf.DUMMYFUNCTION("LEFT(INDEX(SPLIT(L264, "" ""), 4), 2)"),"13")</f>
        <v>13</v>
      </c>
      <c r="K264" s="1" t="s">
        <v>37003</v>
      </c>
      <c r="L264" s="1" t="s">
        <v>37272</v>
      </c>
    </row>
    <row r="265" spans="1:12">
      <c r="A265" s="1" t="s">
        <v>37000</v>
      </c>
      <c r="B265" s="1">
        <v>3.5</v>
      </c>
      <c r="D265" s="25">
        <v>44993</v>
      </c>
      <c r="E265" s="1" t="s">
        <v>37276</v>
      </c>
      <c r="H265" s="1" t="s">
        <v>37271</v>
      </c>
      <c r="J265" s="4" t="str">
        <f ca="1">IFERROR(__xludf.DUMMYFUNCTION("LEFT(INDEX(SPLIT(L265, "" ""), 4), 2)"),"13")</f>
        <v>13</v>
      </c>
      <c r="K265" s="1" t="s">
        <v>37003</v>
      </c>
      <c r="L265" s="1" t="s">
        <v>37272</v>
      </c>
    </row>
    <row r="266" spans="1:12">
      <c r="A266" s="1" t="s">
        <v>37000</v>
      </c>
      <c r="B266" s="1">
        <v>3.5</v>
      </c>
      <c r="D266" s="25">
        <v>44993</v>
      </c>
      <c r="E266" s="1" t="s">
        <v>37277</v>
      </c>
      <c r="H266" s="1" t="s">
        <v>37271</v>
      </c>
      <c r="J266" s="4" t="str">
        <f ca="1">IFERROR(__xludf.DUMMYFUNCTION("LEFT(INDEX(SPLIT(L266, "" ""), 4), 2)"),"13")</f>
        <v>13</v>
      </c>
      <c r="K266" s="1" t="s">
        <v>37003</v>
      </c>
      <c r="L266" s="1" t="s">
        <v>37272</v>
      </c>
    </row>
    <row r="267" spans="1:12">
      <c r="A267" s="1" t="s">
        <v>37000</v>
      </c>
      <c r="B267" s="1">
        <v>3.5</v>
      </c>
      <c r="D267" s="25">
        <v>44993</v>
      </c>
      <c r="E267" s="1" t="s">
        <v>37278</v>
      </c>
      <c r="H267" s="1" t="s">
        <v>37271</v>
      </c>
      <c r="J267" s="4" t="str">
        <f ca="1">IFERROR(__xludf.DUMMYFUNCTION("LEFT(INDEX(SPLIT(L267, "" ""), 4), 2)"),"13")</f>
        <v>13</v>
      </c>
      <c r="K267" s="1" t="s">
        <v>37003</v>
      </c>
      <c r="L267" s="1" t="s">
        <v>37272</v>
      </c>
    </row>
    <row r="268" spans="1:12">
      <c r="A268" s="1" t="s">
        <v>37000</v>
      </c>
      <c r="B268" s="1">
        <v>3.5</v>
      </c>
      <c r="D268" s="25">
        <v>44993</v>
      </c>
      <c r="E268" s="1" t="s">
        <v>37279</v>
      </c>
      <c r="H268" s="1" t="s">
        <v>37271</v>
      </c>
      <c r="J268" s="4" t="str">
        <f ca="1">IFERROR(__xludf.DUMMYFUNCTION("LEFT(INDEX(SPLIT(L268, "" ""), 4), 2)"),"13")</f>
        <v>13</v>
      </c>
      <c r="K268" s="1" t="s">
        <v>37003</v>
      </c>
      <c r="L268" s="1" t="s">
        <v>37272</v>
      </c>
    </row>
    <row r="269" spans="1:12">
      <c r="A269" s="1" t="s">
        <v>37000</v>
      </c>
      <c r="B269" s="1">
        <v>3.5</v>
      </c>
      <c r="D269" s="25">
        <v>44993</v>
      </c>
      <c r="E269" s="1" t="s">
        <v>37280</v>
      </c>
      <c r="H269" s="1" t="s">
        <v>37271</v>
      </c>
      <c r="J269" s="4" t="str">
        <f ca="1">IFERROR(__xludf.DUMMYFUNCTION("LEFT(INDEX(SPLIT(L269, "" ""), 4), 2)"),"13")</f>
        <v>13</v>
      </c>
      <c r="K269" s="1" t="s">
        <v>37003</v>
      </c>
      <c r="L269" s="1" t="s">
        <v>37272</v>
      </c>
    </row>
    <row r="270" spans="1:12">
      <c r="A270" s="1" t="s">
        <v>37000</v>
      </c>
      <c r="B270" s="1">
        <v>3.5</v>
      </c>
      <c r="D270" s="25">
        <v>44993</v>
      </c>
      <c r="E270" s="1" t="s">
        <v>37281</v>
      </c>
      <c r="H270" s="1" t="s">
        <v>37271</v>
      </c>
      <c r="J270" s="4" t="str">
        <f ca="1">IFERROR(__xludf.DUMMYFUNCTION("LEFT(INDEX(SPLIT(L270, "" ""), 4), 2)"),"13")</f>
        <v>13</v>
      </c>
      <c r="K270" s="1" t="s">
        <v>37003</v>
      </c>
      <c r="L270" s="1" t="s">
        <v>37272</v>
      </c>
    </row>
    <row r="271" spans="1:12">
      <c r="A271" s="1" t="s">
        <v>37000</v>
      </c>
      <c r="B271" s="1">
        <v>3.5</v>
      </c>
      <c r="D271" s="25">
        <v>44993</v>
      </c>
      <c r="E271" s="1" t="s">
        <v>37282</v>
      </c>
      <c r="H271" s="1" t="s">
        <v>37271</v>
      </c>
      <c r="J271" s="4" t="str">
        <f ca="1">IFERROR(__xludf.DUMMYFUNCTION("LEFT(INDEX(SPLIT(L271, "" ""), 4), 2)"),"13")</f>
        <v>13</v>
      </c>
      <c r="K271" s="1" t="s">
        <v>37003</v>
      </c>
      <c r="L271" s="1" t="s">
        <v>37272</v>
      </c>
    </row>
    <row r="272" spans="1:12">
      <c r="A272" s="1" t="s">
        <v>37000</v>
      </c>
      <c r="B272" s="1">
        <v>3.5</v>
      </c>
      <c r="D272" s="25">
        <v>44993</v>
      </c>
      <c r="E272" s="1" t="s">
        <v>37283</v>
      </c>
      <c r="H272" s="1" t="s">
        <v>37271</v>
      </c>
      <c r="J272" s="4" t="str">
        <f ca="1">IFERROR(__xludf.DUMMYFUNCTION("LEFT(INDEX(SPLIT(L272, "" ""), 4), 2)"),"13")</f>
        <v>13</v>
      </c>
      <c r="K272" s="1" t="s">
        <v>37003</v>
      </c>
      <c r="L272" s="1" t="s">
        <v>37272</v>
      </c>
    </row>
    <row r="273" spans="1:12">
      <c r="A273" s="1" t="s">
        <v>37000</v>
      </c>
      <c r="B273" s="1">
        <v>3.5</v>
      </c>
      <c r="D273" s="25">
        <v>44993</v>
      </c>
      <c r="E273" s="1" t="s">
        <v>37284</v>
      </c>
      <c r="H273" s="1" t="s">
        <v>37271</v>
      </c>
      <c r="J273" s="4" t="str">
        <f ca="1">IFERROR(__xludf.DUMMYFUNCTION("LEFT(INDEX(SPLIT(L273, "" ""), 4), 2)"),"13")</f>
        <v>13</v>
      </c>
      <c r="K273" s="1" t="s">
        <v>37003</v>
      </c>
      <c r="L273" s="1" t="s">
        <v>37272</v>
      </c>
    </row>
    <row r="274" spans="1:12">
      <c r="A274" s="1" t="s">
        <v>37000</v>
      </c>
      <c r="B274" s="1">
        <v>3.5</v>
      </c>
      <c r="D274" s="25">
        <v>44993</v>
      </c>
      <c r="E274" s="1" t="s">
        <v>37285</v>
      </c>
      <c r="H274" s="1" t="s">
        <v>37271</v>
      </c>
      <c r="J274" s="4" t="str">
        <f ca="1">IFERROR(__xludf.DUMMYFUNCTION("LEFT(INDEX(SPLIT(L274, "" ""), 4), 2)"),"13")</f>
        <v>13</v>
      </c>
      <c r="K274" s="1" t="s">
        <v>37003</v>
      </c>
      <c r="L274" s="1" t="s">
        <v>37272</v>
      </c>
    </row>
    <row r="275" spans="1:12">
      <c r="A275" s="1" t="s">
        <v>37000</v>
      </c>
      <c r="B275" s="1">
        <v>3.5</v>
      </c>
      <c r="D275" s="25">
        <v>44993</v>
      </c>
      <c r="E275" s="1" t="s">
        <v>37286</v>
      </c>
      <c r="H275" s="1" t="s">
        <v>37271</v>
      </c>
      <c r="J275" s="4" t="str">
        <f ca="1">IFERROR(__xludf.DUMMYFUNCTION("LEFT(INDEX(SPLIT(L275, "" ""), 4), 2)"),"13")</f>
        <v>13</v>
      </c>
      <c r="K275" s="1" t="s">
        <v>37003</v>
      </c>
      <c r="L275" s="1" t="s">
        <v>37272</v>
      </c>
    </row>
    <row r="276" spans="1:12">
      <c r="A276" s="1" t="s">
        <v>37000</v>
      </c>
      <c r="B276" s="1">
        <v>3.5</v>
      </c>
      <c r="D276" s="25">
        <v>44993</v>
      </c>
      <c r="E276" s="1" t="s">
        <v>37287</v>
      </c>
      <c r="H276" s="1" t="s">
        <v>37271</v>
      </c>
      <c r="J276" s="4" t="str">
        <f ca="1">IFERROR(__xludf.DUMMYFUNCTION("LEFT(INDEX(SPLIT(L276, "" ""), 4), 2)"),"13")</f>
        <v>13</v>
      </c>
      <c r="K276" s="1" t="s">
        <v>37003</v>
      </c>
      <c r="L276" s="1" t="s">
        <v>37272</v>
      </c>
    </row>
    <row r="277" spans="1:12">
      <c r="A277" s="1" t="s">
        <v>37000</v>
      </c>
      <c r="B277" s="1">
        <v>3.5</v>
      </c>
      <c r="D277" s="25">
        <v>44993</v>
      </c>
      <c r="E277" s="1" t="s">
        <v>37288</v>
      </c>
      <c r="H277" s="1" t="s">
        <v>37271</v>
      </c>
      <c r="J277" s="4" t="str">
        <f ca="1">IFERROR(__xludf.DUMMYFUNCTION("LEFT(INDEX(SPLIT(L277, "" ""), 4), 2)"),"13")</f>
        <v>13</v>
      </c>
      <c r="K277" s="1" t="s">
        <v>37003</v>
      </c>
      <c r="L277" s="1" t="s">
        <v>37272</v>
      </c>
    </row>
    <row r="278" spans="1:12">
      <c r="A278" s="1" t="s">
        <v>37000</v>
      </c>
      <c r="B278" s="1">
        <v>3.5</v>
      </c>
      <c r="D278" s="25">
        <v>44993</v>
      </c>
      <c r="E278" s="1" t="s">
        <v>37289</v>
      </c>
      <c r="H278" s="1" t="s">
        <v>37271</v>
      </c>
      <c r="J278" s="4" t="str">
        <f ca="1">IFERROR(__xludf.DUMMYFUNCTION("LEFT(INDEX(SPLIT(L278, "" ""), 4), 2)"),"13")</f>
        <v>13</v>
      </c>
      <c r="K278" s="1" t="s">
        <v>37003</v>
      </c>
      <c r="L278" s="1" t="s">
        <v>37272</v>
      </c>
    </row>
    <row r="279" spans="1:12">
      <c r="A279" s="1" t="s">
        <v>37000</v>
      </c>
      <c r="B279" s="1">
        <v>3.5</v>
      </c>
      <c r="D279" s="25">
        <v>44993</v>
      </c>
      <c r="E279" s="1" t="s">
        <v>37290</v>
      </c>
      <c r="H279" s="1" t="s">
        <v>37271</v>
      </c>
      <c r="J279" s="4" t="str">
        <f ca="1">IFERROR(__xludf.DUMMYFUNCTION("LEFT(INDEX(SPLIT(L279, "" ""), 4), 2)"),"13")</f>
        <v>13</v>
      </c>
      <c r="K279" s="1" t="s">
        <v>37003</v>
      </c>
      <c r="L279" s="1" t="s">
        <v>37272</v>
      </c>
    </row>
    <row r="280" spans="1:12">
      <c r="A280" s="1" t="s">
        <v>37000</v>
      </c>
      <c r="B280" s="1">
        <v>3.5</v>
      </c>
      <c r="D280" s="25">
        <v>44993</v>
      </c>
      <c r="E280" s="1" t="s">
        <v>37291</v>
      </c>
      <c r="H280" s="1" t="s">
        <v>37271</v>
      </c>
      <c r="J280" s="4" t="str">
        <f ca="1">IFERROR(__xludf.DUMMYFUNCTION("LEFT(INDEX(SPLIT(L280, "" ""), 4), 2)"),"13")</f>
        <v>13</v>
      </c>
      <c r="K280" s="1" t="s">
        <v>37003</v>
      </c>
      <c r="L280" s="1" t="s">
        <v>37272</v>
      </c>
    </row>
    <row r="281" spans="1:12">
      <c r="A281" s="1" t="s">
        <v>37000</v>
      </c>
      <c r="B281" s="1">
        <v>3.5</v>
      </c>
      <c r="D281" s="25">
        <v>44993</v>
      </c>
      <c r="E281" s="1" t="s">
        <v>37292</v>
      </c>
      <c r="H281" s="1" t="s">
        <v>37271</v>
      </c>
      <c r="J281" s="4" t="str">
        <f ca="1">IFERROR(__xludf.DUMMYFUNCTION("LEFT(INDEX(SPLIT(L281, "" ""), 4), 2)"),"13")</f>
        <v>13</v>
      </c>
      <c r="K281" s="1" t="s">
        <v>37003</v>
      </c>
      <c r="L281" s="1" t="s">
        <v>37272</v>
      </c>
    </row>
    <row r="282" spans="1:12">
      <c r="A282" s="1" t="s">
        <v>37000</v>
      </c>
      <c r="B282" s="1">
        <v>3.5</v>
      </c>
      <c r="D282" s="25">
        <v>44993</v>
      </c>
      <c r="E282" s="1" t="s">
        <v>37293</v>
      </c>
      <c r="H282" s="1" t="s">
        <v>37271</v>
      </c>
      <c r="J282" s="4" t="str">
        <f ca="1">IFERROR(__xludf.DUMMYFUNCTION("LEFT(INDEX(SPLIT(L282, "" ""), 4), 2)"),"13")</f>
        <v>13</v>
      </c>
      <c r="K282" s="1" t="s">
        <v>37003</v>
      </c>
      <c r="L282" s="1" t="s">
        <v>37272</v>
      </c>
    </row>
    <row r="283" spans="1:12">
      <c r="A283" s="1" t="s">
        <v>37000</v>
      </c>
      <c r="B283" s="1">
        <v>3.5</v>
      </c>
      <c r="D283" s="25">
        <v>44993</v>
      </c>
      <c r="E283" s="1" t="s">
        <v>37294</v>
      </c>
      <c r="H283" s="1" t="s">
        <v>37271</v>
      </c>
      <c r="J283" s="4" t="str">
        <f ca="1">IFERROR(__xludf.DUMMYFUNCTION("LEFT(INDEX(SPLIT(L283, "" ""), 4), 2)"),"13")</f>
        <v>13</v>
      </c>
      <c r="K283" s="1" t="s">
        <v>37003</v>
      </c>
      <c r="L283" s="1" t="s">
        <v>37272</v>
      </c>
    </row>
    <row r="284" spans="1:12">
      <c r="A284" s="1" t="s">
        <v>37000</v>
      </c>
      <c r="B284" s="1">
        <v>3.5</v>
      </c>
      <c r="D284" s="25">
        <v>44994</v>
      </c>
      <c r="E284" s="1" t="s">
        <v>37295</v>
      </c>
      <c r="H284" s="1" t="s">
        <v>37271</v>
      </c>
      <c r="J284" s="4" t="str">
        <f ca="1">IFERROR(__xludf.DUMMYFUNCTION("LEFT(INDEX(SPLIT(L284, "" ""), 4), 2)"),"13")</f>
        <v>13</v>
      </c>
      <c r="K284" s="1" t="s">
        <v>37003</v>
      </c>
      <c r="L284" s="1" t="s">
        <v>37272</v>
      </c>
    </row>
    <row r="285" spans="1:12">
      <c r="A285" s="1" t="s">
        <v>37000</v>
      </c>
      <c r="B285" s="1">
        <v>3.5</v>
      </c>
      <c r="D285" s="25">
        <v>44995</v>
      </c>
      <c r="E285" s="1" t="s">
        <v>37296</v>
      </c>
      <c r="H285" s="1" t="s">
        <v>37271</v>
      </c>
      <c r="J285" s="4" t="str">
        <f ca="1">IFERROR(__xludf.DUMMYFUNCTION("LEFT(INDEX(SPLIT(L285, "" ""), 4), 2)"),"13")</f>
        <v>13</v>
      </c>
      <c r="K285" s="1" t="s">
        <v>37003</v>
      </c>
      <c r="L285" s="1" t="s">
        <v>37272</v>
      </c>
    </row>
    <row r="286" spans="1:12">
      <c r="A286" s="1" t="s">
        <v>37000</v>
      </c>
      <c r="B286" s="1">
        <v>4</v>
      </c>
      <c r="D286" s="25">
        <v>44504</v>
      </c>
      <c r="E286" s="1" t="s">
        <v>37297</v>
      </c>
      <c r="H286" s="1" t="s">
        <v>37298</v>
      </c>
      <c r="J286" s="4" t="str">
        <f ca="1">IFERROR(__xludf.DUMMYFUNCTION("LEFT(INDEX(SPLIT(L286, "" ""), 4), 2)"),"12")</f>
        <v>12</v>
      </c>
      <c r="K286" s="1" t="s">
        <v>37003</v>
      </c>
      <c r="L286" s="1" t="s">
        <v>37299</v>
      </c>
    </row>
    <row r="287" spans="1:12">
      <c r="A287" s="1" t="s">
        <v>37000</v>
      </c>
      <c r="B287" s="1">
        <v>4</v>
      </c>
      <c r="D287" s="25">
        <v>44504</v>
      </c>
      <c r="E287" s="1" t="s">
        <v>37300</v>
      </c>
      <c r="H287" s="1" t="s">
        <v>37298</v>
      </c>
      <c r="J287" s="4" t="str">
        <f ca="1">IFERROR(__xludf.DUMMYFUNCTION("LEFT(INDEX(SPLIT(L287, "" ""), 4), 2)"),"12")</f>
        <v>12</v>
      </c>
      <c r="K287" s="1" t="s">
        <v>37003</v>
      </c>
      <c r="L287" s="1" t="s">
        <v>37299</v>
      </c>
    </row>
    <row r="288" spans="1:12">
      <c r="A288" s="1" t="s">
        <v>37000</v>
      </c>
      <c r="B288" s="1">
        <v>4</v>
      </c>
      <c r="D288" s="25">
        <v>44504</v>
      </c>
      <c r="E288" s="1" t="s">
        <v>37301</v>
      </c>
      <c r="H288" s="1" t="s">
        <v>37298</v>
      </c>
      <c r="J288" s="4" t="str">
        <f ca="1">IFERROR(__xludf.DUMMYFUNCTION("LEFT(INDEX(SPLIT(L288, "" ""), 4), 2)"),"12")</f>
        <v>12</v>
      </c>
      <c r="K288" s="1" t="s">
        <v>37003</v>
      </c>
      <c r="L288" s="1" t="s">
        <v>37299</v>
      </c>
    </row>
    <row r="289" spans="1:12">
      <c r="A289" s="1" t="s">
        <v>37000</v>
      </c>
      <c r="B289" s="1">
        <v>4</v>
      </c>
      <c r="D289" s="25">
        <v>44504</v>
      </c>
      <c r="E289" s="1" t="s">
        <v>37302</v>
      </c>
      <c r="H289" s="1" t="s">
        <v>37298</v>
      </c>
      <c r="J289" s="4" t="str">
        <f ca="1">IFERROR(__xludf.DUMMYFUNCTION("LEFT(INDEX(SPLIT(L289, "" ""), 4), 2)"),"12")</f>
        <v>12</v>
      </c>
      <c r="K289" s="1" t="s">
        <v>37003</v>
      </c>
      <c r="L289" s="1" t="s">
        <v>37299</v>
      </c>
    </row>
    <row r="290" spans="1:12">
      <c r="A290" s="1" t="s">
        <v>37000</v>
      </c>
      <c r="B290" s="1">
        <v>4</v>
      </c>
      <c r="D290" s="25">
        <v>44504</v>
      </c>
      <c r="E290" s="1" t="s">
        <v>37303</v>
      </c>
      <c r="H290" s="1" t="s">
        <v>37298</v>
      </c>
      <c r="J290" s="4" t="str">
        <f ca="1">IFERROR(__xludf.DUMMYFUNCTION("LEFT(INDEX(SPLIT(L290, "" ""), 4), 2)"),"12")</f>
        <v>12</v>
      </c>
      <c r="K290" s="1" t="s">
        <v>37003</v>
      </c>
      <c r="L290" s="1" t="s">
        <v>37299</v>
      </c>
    </row>
    <row r="291" spans="1:12">
      <c r="A291" s="1" t="s">
        <v>37000</v>
      </c>
      <c r="B291" s="1">
        <v>4</v>
      </c>
      <c r="D291" s="25">
        <v>44504</v>
      </c>
      <c r="E291" s="1" t="s">
        <v>37304</v>
      </c>
      <c r="H291" s="1" t="s">
        <v>37298</v>
      </c>
      <c r="J291" s="4" t="str">
        <f ca="1">IFERROR(__xludf.DUMMYFUNCTION("LEFT(INDEX(SPLIT(L291, "" ""), 4), 2)"),"12")</f>
        <v>12</v>
      </c>
      <c r="K291" s="1" t="s">
        <v>37003</v>
      </c>
      <c r="L291" s="1" t="s">
        <v>37299</v>
      </c>
    </row>
    <row r="292" spans="1:12">
      <c r="A292" s="1" t="s">
        <v>37000</v>
      </c>
      <c r="B292" s="1">
        <v>4</v>
      </c>
      <c r="D292" s="25">
        <v>44504</v>
      </c>
      <c r="E292" s="1" t="s">
        <v>37305</v>
      </c>
      <c r="H292" s="1" t="s">
        <v>37298</v>
      </c>
      <c r="J292" s="4" t="str">
        <f ca="1">IFERROR(__xludf.DUMMYFUNCTION("LEFT(INDEX(SPLIT(L292, "" ""), 4), 2)"),"12")</f>
        <v>12</v>
      </c>
      <c r="K292" s="1" t="s">
        <v>37003</v>
      </c>
      <c r="L292" s="1" t="s">
        <v>37299</v>
      </c>
    </row>
    <row r="293" spans="1:12">
      <c r="A293" s="1" t="s">
        <v>37000</v>
      </c>
      <c r="B293" s="1">
        <v>4</v>
      </c>
      <c r="D293" s="25">
        <v>44504</v>
      </c>
      <c r="E293" s="1" t="s">
        <v>37306</v>
      </c>
      <c r="H293" s="1" t="s">
        <v>37298</v>
      </c>
      <c r="J293" s="4" t="str">
        <f ca="1">IFERROR(__xludf.DUMMYFUNCTION("LEFT(INDEX(SPLIT(L293, "" ""), 4), 2)"),"12")</f>
        <v>12</v>
      </c>
      <c r="K293" s="1" t="s">
        <v>37003</v>
      </c>
      <c r="L293" s="1" t="s">
        <v>37299</v>
      </c>
    </row>
    <row r="294" spans="1:12">
      <c r="A294" s="1" t="s">
        <v>37000</v>
      </c>
      <c r="B294" s="1">
        <v>4</v>
      </c>
      <c r="D294" s="25">
        <v>44504</v>
      </c>
      <c r="E294" s="1" t="s">
        <v>37307</v>
      </c>
      <c r="H294" s="1" t="s">
        <v>37298</v>
      </c>
      <c r="J294" s="4" t="str">
        <f ca="1">IFERROR(__xludf.DUMMYFUNCTION("LEFT(INDEX(SPLIT(L294, "" ""), 4), 2)"),"12")</f>
        <v>12</v>
      </c>
      <c r="K294" s="1" t="s">
        <v>37003</v>
      </c>
      <c r="L294" s="1" t="s">
        <v>37299</v>
      </c>
    </row>
    <row r="295" spans="1:12">
      <c r="A295" s="1" t="s">
        <v>37000</v>
      </c>
      <c r="B295" s="1">
        <v>4</v>
      </c>
      <c r="D295" s="25">
        <v>44504</v>
      </c>
      <c r="E295" s="1" t="s">
        <v>37308</v>
      </c>
      <c r="H295" s="1" t="s">
        <v>37298</v>
      </c>
      <c r="J295" s="4" t="str">
        <f ca="1">IFERROR(__xludf.DUMMYFUNCTION("LEFT(INDEX(SPLIT(L295, "" ""), 4), 2)"),"12")</f>
        <v>12</v>
      </c>
      <c r="K295" s="1" t="s">
        <v>37003</v>
      </c>
      <c r="L295" s="1" t="s">
        <v>37299</v>
      </c>
    </row>
    <row r="296" spans="1:12">
      <c r="A296" s="1" t="s">
        <v>37000</v>
      </c>
      <c r="B296" s="1">
        <v>4</v>
      </c>
      <c r="D296" s="25">
        <v>44504</v>
      </c>
      <c r="E296" s="1" t="s">
        <v>37309</v>
      </c>
      <c r="H296" s="1" t="s">
        <v>37298</v>
      </c>
      <c r="J296" s="4" t="str">
        <f ca="1">IFERROR(__xludf.DUMMYFUNCTION("LEFT(INDEX(SPLIT(L296, "" ""), 4), 2)"),"12")</f>
        <v>12</v>
      </c>
      <c r="K296" s="1" t="s">
        <v>37003</v>
      </c>
      <c r="L296" s="1" t="s">
        <v>37299</v>
      </c>
    </row>
    <row r="297" spans="1:12">
      <c r="A297" s="1" t="s">
        <v>37000</v>
      </c>
      <c r="B297" s="1">
        <v>4</v>
      </c>
      <c r="D297" s="25">
        <v>44504</v>
      </c>
      <c r="E297" s="1" t="s">
        <v>37310</v>
      </c>
      <c r="H297" s="1" t="s">
        <v>37298</v>
      </c>
      <c r="J297" s="4" t="str">
        <f ca="1">IFERROR(__xludf.DUMMYFUNCTION("LEFT(INDEX(SPLIT(L297, "" ""), 4), 2)"),"12")</f>
        <v>12</v>
      </c>
      <c r="K297" s="1" t="s">
        <v>37003</v>
      </c>
      <c r="L297" s="1" t="s">
        <v>37299</v>
      </c>
    </row>
    <row r="298" spans="1:12">
      <c r="A298" s="1" t="s">
        <v>37000</v>
      </c>
      <c r="B298" s="1">
        <v>4</v>
      </c>
      <c r="D298" s="25">
        <v>44504</v>
      </c>
      <c r="E298" s="1" t="s">
        <v>37311</v>
      </c>
      <c r="H298" s="1" t="s">
        <v>37298</v>
      </c>
      <c r="J298" s="4" t="str">
        <f ca="1">IFERROR(__xludf.DUMMYFUNCTION("LEFT(INDEX(SPLIT(L298, "" ""), 4), 2)"),"12")</f>
        <v>12</v>
      </c>
      <c r="K298" s="1" t="s">
        <v>37003</v>
      </c>
      <c r="L298" s="1" t="s">
        <v>37299</v>
      </c>
    </row>
    <row r="299" spans="1:12">
      <c r="A299" s="1" t="s">
        <v>37000</v>
      </c>
      <c r="B299" s="1">
        <v>4</v>
      </c>
      <c r="D299" s="25">
        <v>44504</v>
      </c>
      <c r="E299" s="1" t="s">
        <v>37312</v>
      </c>
      <c r="H299" s="1" t="s">
        <v>37298</v>
      </c>
      <c r="J299" s="4" t="str">
        <f ca="1">IFERROR(__xludf.DUMMYFUNCTION("LEFT(INDEX(SPLIT(L299, "" ""), 4), 2)"),"12")</f>
        <v>12</v>
      </c>
      <c r="K299" s="1" t="s">
        <v>37003</v>
      </c>
      <c r="L299" s="1" t="s">
        <v>37299</v>
      </c>
    </row>
    <row r="300" spans="1:12">
      <c r="A300" s="1" t="s">
        <v>37000</v>
      </c>
      <c r="B300" s="1">
        <v>4</v>
      </c>
      <c r="D300" s="25">
        <v>44504</v>
      </c>
      <c r="E300" s="1" t="s">
        <v>37313</v>
      </c>
      <c r="H300" s="1" t="s">
        <v>37298</v>
      </c>
      <c r="J300" s="4" t="str">
        <f ca="1">IFERROR(__xludf.DUMMYFUNCTION("LEFT(INDEX(SPLIT(L300, "" ""), 4), 2)"),"12")</f>
        <v>12</v>
      </c>
      <c r="K300" s="1" t="s">
        <v>37003</v>
      </c>
      <c r="L300" s="1" t="s">
        <v>37299</v>
      </c>
    </row>
    <row r="301" spans="1:12">
      <c r="A301" s="1" t="s">
        <v>37000</v>
      </c>
      <c r="B301" s="1">
        <v>4</v>
      </c>
      <c r="D301" s="25">
        <v>44504</v>
      </c>
      <c r="E301" s="1" t="s">
        <v>37314</v>
      </c>
      <c r="H301" s="1" t="s">
        <v>37298</v>
      </c>
      <c r="J301" s="4" t="str">
        <f ca="1">IFERROR(__xludf.DUMMYFUNCTION("LEFT(INDEX(SPLIT(L301, "" ""), 4), 2)"),"12")</f>
        <v>12</v>
      </c>
      <c r="K301" s="1" t="s">
        <v>37003</v>
      </c>
      <c r="L301" s="1" t="s">
        <v>37299</v>
      </c>
    </row>
    <row r="302" spans="1:12">
      <c r="A302" s="1" t="s">
        <v>37000</v>
      </c>
      <c r="B302" s="1">
        <v>4</v>
      </c>
      <c r="D302" s="25">
        <v>44504</v>
      </c>
      <c r="E302" s="1" t="s">
        <v>37315</v>
      </c>
      <c r="H302" s="1" t="s">
        <v>37298</v>
      </c>
      <c r="J302" s="4" t="str">
        <f ca="1">IFERROR(__xludf.DUMMYFUNCTION("LEFT(INDEX(SPLIT(L302, "" ""), 4), 2)"),"12")</f>
        <v>12</v>
      </c>
      <c r="K302" s="1" t="s">
        <v>37003</v>
      </c>
      <c r="L302" s="1" t="s">
        <v>37299</v>
      </c>
    </row>
    <row r="303" spans="1:12">
      <c r="A303" s="1" t="s">
        <v>37000</v>
      </c>
      <c r="B303" s="1">
        <v>4</v>
      </c>
      <c r="D303" s="25">
        <v>44504</v>
      </c>
      <c r="E303" s="1" t="s">
        <v>37316</v>
      </c>
      <c r="H303" s="1" t="s">
        <v>37298</v>
      </c>
      <c r="J303" s="4" t="str">
        <f ca="1">IFERROR(__xludf.DUMMYFUNCTION("LEFT(INDEX(SPLIT(L303, "" ""), 4), 2)"),"12")</f>
        <v>12</v>
      </c>
      <c r="K303" s="1" t="s">
        <v>37003</v>
      </c>
      <c r="L303" s="1" t="s">
        <v>37299</v>
      </c>
    </row>
    <row r="304" spans="1:12">
      <c r="A304" s="1" t="s">
        <v>37000</v>
      </c>
      <c r="B304" s="1">
        <v>4</v>
      </c>
      <c r="D304" s="25">
        <v>44504</v>
      </c>
      <c r="E304" s="1" t="s">
        <v>37317</v>
      </c>
      <c r="H304" s="1" t="s">
        <v>37298</v>
      </c>
      <c r="J304" s="4" t="str">
        <f ca="1">IFERROR(__xludf.DUMMYFUNCTION("LEFT(INDEX(SPLIT(L304, "" ""), 4), 2)"),"12")</f>
        <v>12</v>
      </c>
      <c r="K304" s="1" t="s">
        <v>37003</v>
      </c>
      <c r="L304" s="1" t="s">
        <v>37299</v>
      </c>
    </row>
    <row r="305" spans="1:12">
      <c r="A305" s="1" t="s">
        <v>37000</v>
      </c>
      <c r="B305" s="1">
        <v>4</v>
      </c>
      <c r="D305" s="25">
        <v>44504</v>
      </c>
      <c r="E305" s="1" t="s">
        <v>37318</v>
      </c>
      <c r="H305" s="1" t="s">
        <v>37298</v>
      </c>
      <c r="J305" s="4" t="str">
        <f ca="1">IFERROR(__xludf.DUMMYFUNCTION("LEFT(INDEX(SPLIT(L305, "" ""), 4), 2)"),"12")</f>
        <v>12</v>
      </c>
      <c r="K305" s="1" t="s">
        <v>37003</v>
      </c>
      <c r="L305" s="1" t="s">
        <v>37299</v>
      </c>
    </row>
    <row r="306" spans="1:12">
      <c r="A306" s="1" t="s">
        <v>37000</v>
      </c>
      <c r="B306" s="1">
        <v>4</v>
      </c>
      <c r="D306" s="25">
        <v>44504</v>
      </c>
      <c r="E306" s="1" t="s">
        <v>37319</v>
      </c>
      <c r="H306" s="1" t="s">
        <v>37298</v>
      </c>
      <c r="J306" s="4" t="str">
        <f ca="1">IFERROR(__xludf.DUMMYFUNCTION("LEFT(INDEX(SPLIT(L306, "" ""), 4), 2)"),"12")</f>
        <v>12</v>
      </c>
      <c r="K306" s="1" t="s">
        <v>37003</v>
      </c>
      <c r="L306" s="1" t="s">
        <v>37299</v>
      </c>
    </row>
    <row r="307" spans="1:12">
      <c r="A307" s="1" t="s">
        <v>37000</v>
      </c>
      <c r="B307" s="1">
        <v>4</v>
      </c>
      <c r="D307" s="25">
        <v>44504</v>
      </c>
      <c r="E307" s="1" t="s">
        <v>37320</v>
      </c>
      <c r="H307" s="1" t="s">
        <v>37298</v>
      </c>
      <c r="J307" s="4" t="str">
        <f ca="1">IFERROR(__xludf.DUMMYFUNCTION("LEFT(INDEX(SPLIT(L307, "" ""), 4), 2)"),"12")</f>
        <v>12</v>
      </c>
      <c r="K307" s="1" t="s">
        <v>37003</v>
      </c>
      <c r="L307" s="1" t="s">
        <v>37299</v>
      </c>
    </row>
    <row r="308" spans="1:12">
      <c r="A308" s="1" t="s">
        <v>37000</v>
      </c>
      <c r="B308" s="1">
        <v>4</v>
      </c>
      <c r="D308" s="25">
        <v>44504</v>
      </c>
      <c r="E308" s="1" t="s">
        <v>37321</v>
      </c>
      <c r="H308" s="1" t="s">
        <v>37298</v>
      </c>
      <c r="J308" s="4" t="str">
        <f ca="1">IFERROR(__xludf.DUMMYFUNCTION("LEFT(INDEX(SPLIT(L308, "" ""), 4), 2)"),"12")</f>
        <v>12</v>
      </c>
      <c r="K308" s="1" t="s">
        <v>37003</v>
      </c>
      <c r="L308" s="1" t="s">
        <v>37299</v>
      </c>
    </row>
    <row r="309" spans="1:12">
      <c r="A309" s="1" t="s">
        <v>37000</v>
      </c>
      <c r="B309" s="1">
        <v>4</v>
      </c>
      <c r="D309" s="25">
        <v>44504</v>
      </c>
      <c r="E309" s="1" t="s">
        <v>37322</v>
      </c>
      <c r="H309" s="1" t="s">
        <v>37298</v>
      </c>
      <c r="J309" s="4" t="str">
        <f ca="1">IFERROR(__xludf.DUMMYFUNCTION("LEFT(INDEX(SPLIT(L309, "" ""), 4), 2)"),"12")</f>
        <v>12</v>
      </c>
      <c r="K309" s="1" t="s">
        <v>37003</v>
      </c>
      <c r="L309" s="1" t="s">
        <v>37299</v>
      </c>
    </row>
    <row r="310" spans="1:12">
      <c r="A310" s="1" t="s">
        <v>37000</v>
      </c>
      <c r="B310" s="1">
        <v>4</v>
      </c>
      <c r="D310" s="25">
        <v>44504</v>
      </c>
      <c r="E310" s="1" t="s">
        <v>37323</v>
      </c>
      <c r="H310" s="1" t="s">
        <v>37298</v>
      </c>
      <c r="J310" s="4" t="str">
        <f ca="1">IFERROR(__xludf.DUMMYFUNCTION("LEFT(INDEX(SPLIT(L310, "" ""), 4), 2)"),"12")</f>
        <v>12</v>
      </c>
      <c r="K310" s="1" t="s">
        <v>37003</v>
      </c>
      <c r="L310" s="1" t="s">
        <v>37299</v>
      </c>
    </row>
    <row r="311" spans="1:12">
      <c r="A311" s="1" t="s">
        <v>37000</v>
      </c>
      <c r="B311" s="1">
        <v>4</v>
      </c>
      <c r="D311" s="25">
        <v>44504</v>
      </c>
      <c r="E311" s="1" t="s">
        <v>37324</v>
      </c>
      <c r="H311" s="1" t="s">
        <v>37298</v>
      </c>
      <c r="J311" s="4" t="str">
        <f ca="1">IFERROR(__xludf.DUMMYFUNCTION("LEFT(INDEX(SPLIT(L311, "" ""), 4), 2)"),"12")</f>
        <v>12</v>
      </c>
      <c r="K311" s="1" t="s">
        <v>37003</v>
      </c>
      <c r="L311" s="1" t="s">
        <v>37299</v>
      </c>
    </row>
    <row r="312" spans="1:12">
      <c r="A312" s="1" t="s">
        <v>37000</v>
      </c>
      <c r="B312" s="1">
        <v>4</v>
      </c>
      <c r="D312" s="25">
        <v>44504</v>
      </c>
      <c r="E312" s="1" t="s">
        <v>37325</v>
      </c>
      <c r="H312" s="1" t="s">
        <v>37298</v>
      </c>
      <c r="J312" s="4" t="str">
        <f ca="1">IFERROR(__xludf.DUMMYFUNCTION("LEFT(INDEX(SPLIT(L312, "" ""), 4), 2)"),"12")</f>
        <v>12</v>
      </c>
      <c r="K312" s="1" t="s">
        <v>37003</v>
      </c>
      <c r="L312" s="1" t="s">
        <v>37299</v>
      </c>
    </row>
    <row r="313" spans="1:12">
      <c r="A313" s="1" t="s">
        <v>37000</v>
      </c>
      <c r="B313" s="1">
        <v>4</v>
      </c>
      <c r="D313" s="25">
        <v>44504</v>
      </c>
      <c r="E313" s="1" t="s">
        <v>37326</v>
      </c>
      <c r="H313" s="1" t="s">
        <v>37298</v>
      </c>
      <c r="J313" s="4" t="str">
        <f ca="1">IFERROR(__xludf.DUMMYFUNCTION("LEFT(INDEX(SPLIT(L313, "" ""), 4), 2)"),"12")</f>
        <v>12</v>
      </c>
      <c r="K313" s="1" t="s">
        <v>37003</v>
      </c>
      <c r="L313" s="1" t="s">
        <v>37299</v>
      </c>
    </row>
    <row r="314" spans="1:12">
      <c r="A314" s="1" t="s">
        <v>37000</v>
      </c>
      <c r="B314" s="1">
        <v>4</v>
      </c>
      <c r="D314" s="25">
        <v>44504</v>
      </c>
      <c r="E314" s="1" t="s">
        <v>37327</v>
      </c>
      <c r="H314" s="1" t="s">
        <v>37298</v>
      </c>
      <c r="J314" s="4" t="str">
        <f ca="1">IFERROR(__xludf.DUMMYFUNCTION("LEFT(INDEX(SPLIT(L314, "" ""), 4), 2)"),"12")</f>
        <v>12</v>
      </c>
      <c r="K314" s="1" t="s">
        <v>37003</v>
      </c>
      <c r="L314" s="1" t="s">
        <v>37299</v>
      </c>
    </row>
    <row r="315" spans="1:12">
      <c r="A315" s="1" t="s">
        <v>37000</v>
      </c>
      <c r="B315" s="1">
        <v>4</v>
      </c>
      <c r="D315" s="25">
        <v>44504</v>
      </c>
      <c r="E315" s="1" t="s">
        <v>37328</v>
      </c>
      <c r="H315" s="1" t="s">
        <v>37298</v>
      </c>
      <c r="J315" s="4" t="str">
        <f ca="1">IFERROR(__xludf.DUMMYFUNCTION("LEFT(INDEX(SPLIT(L315, "" ""), 4), 2)"),"12")</f>
        <v>12</v>
      </c>
      <c r="K315" s="1" t="s">
        <v>37003</v>
      </c>
      <c r="L315" s="1" t="s">
        <v>37299</v>
      </c>
    </row>
    <row r="316" spans="1:12">
      <c r="A316" s="1" t="s">
        <v>37000</v>
      </c>
      <c r="B316" s="1">
        <v>4</v>
      </c>
      <c r="D316" s="25">
        <v>44504</v>
      </c>
      <c r="E316" s="1" t="s">
        <v>37329</v>
      </c>
      <c r="H316" s="1" t="s">
        <v>37298</v>
      </c>
      <c r="J316" s="4" t="str">
        <f ca="1">IFERROR(__xludf.DUMMYFUNCTION("LEFT(INDEX(SPLIT(L316, "" ""), 4), 2)"),"12")</f>
        <v>12</v>
      </c>
      <c r="K316" s="1" t="s">
        <v>37003</v>
      </c>
      <c r="L316" s="1" t="s">
        <v>37299</v>
      </c>
    </row>
    <row r="317" spans="1:12">
      <c r="A317" s="1" t="s">
        <v>37000</v>
      </c>
      <c r="B317" s="1">
        <v>4</v>
      </c>
      <c r="D317" s="25">
        <v>44504</v>
      </c>
      <c r="E317" s="1" t="s">
        <v>37330</v>
      </c>
      <c r="H317" s="1" t="s">
        <v>37298</v>
      </c>
      <c r="J317" s="4" t="str">
        <f ca="1">IFERROR(__xludf.DUMMYFUNCTION("LEFT(INDEX(SPLIT(L317, "" ""), 4), 2)"),"12")</f>
        <v>12</v>
      </c>
      <c r="K317" s="1" t="s">
        <v>37003</v>
      </c>
      <c r="L317" s="1" t="s">
        <v>37299</v>
      </c>
    </row>
    <row r="318" spans="1:12">
      <c r="A318" s="1" t="s">
        <v>37000</v>
      </c>
      <c r="B318" s="1">
        <v>4</v>
      </c>
      <c r="D318" s="25">
        <v>44504</v>
      </c>
      <c r="E318" s="1" t="s">
        <v>37331</v>
      </c>
      <c r="H318" s="1" t="s">
        <v>37298</v>
      </c>
      <c r="J318" s="4" t="str">
        <f ca="1">IFERROR(__xludf.DUMMYFUNCTION("LEFT(INDEX(SPLIT(L318, "" ""), 4), 2)"),"12")</f>
        <v>12</v>
      </c>
      <c r="K318" s="1" t="s">
        <v>37003</v>
      </c>
      <c r="L318" s="1" t="s">
        <v>37299</v>
      </c>
    </row>
    <row r="319" spans="1:12">
      <c r="A319" s="1" t="s">
        <v>37000</v>
      </c>
      <c r="B319" s="1">
        <v>4</v>
      </c>
      <c r="D319" s="25">
        <v>44504</v>
      </c>
      <c r="E319" s="1" t="s">
        <v>37332</v>
      </c>
      <c r="H319" s="1" t="s">
        <v>37298</v>
      </c>
      <c r="J319" s="4" t="str">
        <f ca="1">IFERROR(__xludf.DUMMYFUNCTION("LEFT(INDEX(SPLIT(L319, "" ""), 4), 2)"),"12")</f>
        <v>12</v>
      </c>
      <c r="K319" s="1" t="s">
        <v>37003</v>
      </c>
      <c r="L319" s="1" t="s">
        <v>37299</v>
      </c>
    </row>
    <row r="320" spans="1:12">
      <c r="A320" s="1" t="s">
        <v>37000</v>
      </c>
      <c r="B320" s="1">
        <v>4</v>
      </c>
      <c r="D320" s="25">
        <v>44504</v>
      </c>
      <c r="E320" s="1" t="s">
        <v>37333</v>
      </c>
      <c r="H320" s="1" t="s">
        <v>37298</v>
      </c>
      <c r="J320" s="4" t="str">
        <f ca="1">IFERROR(__xludf.DUMMYFUNCTION("LEFT(INDEX(SPLIT(L320, "" ""), 4), 2)"),"12")</f>
        <v>12</v>
      </c>
      <c r="K320" s="1" t="s">
        <v>37003</v>
      </c>
      <c r="L320" s="1" t="s">
        <v>37299</v>
      </c>
    </row>
    <row r="321" spans="1:12">
      <c r="A321" s="1" t="s">
        <v>37000</v>
      </c>
      <c r="B321" s="1">
        <v>4</v>
      </c>
      <c r="D321" s="25">
        <v>44504</v>
      </c>
      <c r="E321" s="1" t="s">
        <v>37334</v>
      </c>
      <c r="H321" s="1" t="s">
        <v>37298</v>
      </c>
      <c r="J321" s="4" t="str">
        <f ca="1">IFERROR(__xludf.DUMMYFUNCTION("LEFT(INDEX(SPLIT(L321, "" ""), 4), 2)"),"12")</f>
        <v>12</v>
      </c>
      <c r="K321" s="1" t="s">
        <v>37003</v>
      </c>
      <c r="L321" s="1" t="s">
        <v>37299</v>
      </c>
    </row>
    <row r="322" spans="1:12">
      <c r="A322" s="1" t="s">
        <v>37000</v>
      </c>
      <c r="B322" s="1">
        <v>4</v>
      </c>
      <c r="D322" s="25">
        <v>44504</v>
      </c>
      <c r="E322" s="1" t="s">
        <v>37335</v>
      </c>
      <c r="H322" s="1" t="s">
        <v>37298</v>
      </c>
      <c r="J322" s="4" t="str">
        <f ca="1">IFERROR(__xludf.DUMMYFUNCTION("LEFT(INDEX(SPLIT(L322, "" ""), 4), 2)"),"12")</f>
        <v>12</v>
      </c>
      <c r="K322" s="1" t="s">
        <v>37003</v>
      </c>
      <c r="L322" s="1" t="s">
        <v>37299</v>
      </c>
    </row>
    <row r="323" spans="1:12">
      <c r="A323" s="1" t="s">
        <v>37000</v>
      </c>
      <c r="B323" s="1">
        <v>4</v>
      </c>
      <c r="D323" s="25">
        <v>44504</v>
      </c>
      <c r="E323" s="1" t="s">
        <v>37336</v>
      </c>
      <c r="H323" s="1" t="s">
        <v>37298</v>
      </c>
      <c r="J323" s="4" t="str">
        <f ca="1">IFERROR(__xludf.DUMMYFUNCTION("LEFT(INDEX(SPLIT(L323, "" ""), 4), 2)"),"12")</f>
        <v>12</v>
      </c>
      <c r="K323" s="1" t="s">
        <v>37003</v>
      </c>
      <c r="L323" s="1" t="s">
        <v>37299</v>
      </c>
    </row>
    <row r="324" spans="1:12">
      <c r="A324" s="1" t="s">
        <v>37000</v>
      </c>
      <c r="B324" s="1">
        <v>4</v>
      </c>
      <c r="D324" s="25">
        <v>44504</v>
      </c>
      <c r="E324" s="1" t="s">
        <v>37337</v>
      </c>
      <c r="H324" s="1" t="s">
        <v>37298</v>
      </c>
      <c r="J324" s="4" t="str">
        <f ca="1">IFERROR(__xludf.DUMMYFUNCTION("LEFT(INDEX(SPLIT(L324, "" ""), 4), 2)"),"12")</f>
        <v>12</v>
      </c>
      <c r="K324" s="1" t="s">
        <v>37003</v>
      </c>
      <c r="L324" s="1" t="s">
        <v>37299</v>
      </c>
    </row>
    <row r="325" spans="1:12">
      <c r="A325" s="1" t="s">
        <v>37000</v>
      </c>
      <c r="B325" s="1">
        <v>4</v>
      </c>
      <c r="D325" s="25">
        <v>44504</v>
      </c>
      <c r="E325" s="1" t="s">
        <v>37338</v>
      </c>
      <c r="H325" s="1" t="s">
        <v>37298</v>
      </c>
      <c r="J325" s="4" t="str">
        <f ca="1">IFERROR(__xludf.DUMMYFUNCTION("LEFT(INDEX(SPLIT(L325, "" ""), 4), 2)"),"12")</f>
        <v>12</v>
      </c>
      <c r="K325" s="1" t="s">
        <v>37003</v>
      </c>
      <c r="L325" s="1" t="s">
        <v>37299</v>
      </c>
    </row>
    <row r="326" spans="1:12">
      <c r="A326" s="1" t="s">
        <v>37000</v>
      </c>
      <c r="B326" s="1">
        <v>4</v>
      </c>
      <c r="D326" s="25">
        <v>44504</v>
      </c>
      <c r="E326" s="1" t="s">
        <v>37339</v>
      </c>
      <c r="H326" s="1" t="s">
        <v>37298</v>
      </c>
      <c r="J326" s="4" t="str">
        <f ca="1">IFERROR(__xludf.DUMMYFUNCTION("LEFT(INDEX(SPLIT(L326, "" ""), 4), 2)"),"12")</f>
        <v>12</v>
      </c>
      <c r="K326" s="1" t="s">
        <v>37003</v>
      </c>
      <c r="L326" s="1" t="s">
        <v>37299</v>
      </c>
    </row>
    <row r="327" spans="1:12">
      <c r="A327" s="1" t="s">
        <v>37000</v>
      </c>
      <c r="B327" s="1">
        <v>4</v>
      </c>
      <c r="D327" s="25">
        <v>44504</v>
      </c>
      <c r="E327" s="1" t="s">
        <v>37340</v>
      </c>
      <c r="H327" s="1" t="s">
        <v>37298</v>
      </c>
      <c r="J327" s="4" t="str">
        <f ca="1">IFERROR(__xludf.DUMMYFUNCTION("LEFT(INDEX(SPLIT(L327, "" ""), 4), 2)"),"12")</f>
        <v>12</v>
      </c>
      <c r="K327" s="1" t="s">
        <v>37003</v>
      </c>
      <c r="L327" s="1" t="s">
        <v>37299</v>
      </c>
    </row>
    <row r="328" spans="1:12">
      <c r="A328" s="1" t="s">
        <v>37000</v>
      </c>
      <c r="B328" s="1">
        <v>4</v>
      </c>
      <c r="D328" s="25">
        <v>44560</v>
      </c>
      <c r="E328" s="1" t="s">
        <v>37341</v>
      </c>
      <c r="H328" s="1" t="s">
        <v>37342</v>
      </c>
      <c r="J328" s="4" t="str">
        <f ca="1">IFERROR(__xludf.DUMMYFUNCTION("LEFT(INDEX(SPLIT(L328, "" ""), 4), 2)"),"Re")</f>
        <v>Re</v>
      </c>
      <c r="K328" s="1" t="s">
        <v>37003</v>
      </c>
      <c r="L328" s="1" t="s">
        <v>37342</v>
      </c>
    </row>
    <row r="329" spans="1:12">
      <c r="A329" s="1" t="s">
        <v>37000</v>
      </c>
      <c r="B329" s="1">
        <v>4</v>
      </c>
      <c r="D329" s="25">
        <v>44560</v>
      </c>
      <c r="E329" s="1" t="s">
        <v>37343</v>
      </c>
      <c r="H329" s="1" t="s">
        <v>37342</v>
      </c>
      <c r="J329" s="4" t="str">
        <f ca="1">IFERROR(__xludf.DUMMYFUNCTION("LEFT(INDEX(SPLIT(L329, "" ""), 4), 2)"),"Re")</f>
        <v>Re</v>
      </c>
      <c r="K329" s="1" t="s">
        <v>37003</v>
      </c>
      <c r="L329" s="1" t="s">
        <v>37342</v>
      </c>
    </row>
    <row r="330" spans="1:12">
      <c r="A330" s="1" t="s">
        <v>37000</v>
      </c>
      <c r="B330" s="1">
        <v>4</v>
      </c>
      <c r="D330" s="25">
        <v>44560</v>
      </c>
      <c r="E330" s="1" t="s">
        <v>37344</v>
      </c>
      <c r="H330" s="1" t="s">
        <v>37342</v>
      </c>
      <c r="J330" s="4" t="str">
        <f ca="1">IFERROR(__xludf.DUMMYFUNCTION("LEFT(INDEX(SPLIT(L330, "" ""), 4), 2)"),"Re")</f>
        <v>Re</v>
      </c>
      <c r="K330" s="1" t="s">
        <v>37003</v>
      </c>
      <c r="L330" s="1" t="s">
        <v>37342</v>
      </c>
    </row>
    <row r="331" spans="1:12">
      <c r="A331" s="1" t="s">
        <v>37000</v>
      </c>
      <c r="B331" s="1">
        <v>4</v>
      </c>
      <c r="D331" s="25">
        <v>44560</v>
      </c>
      <c r="E331" s="1" t="s">
        <v>37345</v>
      </c>
      <c r="H331" s="1" t="s">
        <v>37342</v>
      </c>
      <c r="J331" s="4" t="str">
        <f ca="1">IFERROR(__xludf.DUMMYFUNCTION("LEFT(INDEX(SPLIT(L331, "" ""), 4), 2)"),"Re")</f>
        <v>Re</v>
      </c>
      <c r="K331" s="1" t="s">
        <v>37003</v>
      </c>
      <c r="L331" s="1" t="s">
        <v>37342</v>
      </c>
    </row>
    <row r="332" spans="1:12">
      <c r="A332" s="1" t="s">
        <v>37000</v>
      </c>
      <c r="B332" s="1">
        <v>4</v>
      </c>
      <c r="D332" s="25">
        <v>44560</v>
      </c>
      <c r="E332" s="1" t="s">
        <v>37346</v>
      </c>
      <c r="H332" s="1" t="s">
        <v>37342</v>
      </c>
      <c r="J332" s="4" t="str">
        <f ca="1">IFERROR(__xludf.DUMMYFUNCTION("LEFT(INDEX(SPLIT(L332, "" ""), 4), 2)"),"Re")</f>
        <v>Re</v>
      </c>
      <c r="K332" s="1" t="s">
        <v>37003</v>
      </c>
      <c r="L332" s="1" t="s">
        <v>37342</v>
      </c>
    </row>
    <row r="333" spans="1:12">
      <c r="A333" s="1" t="s">
        <v>37000</v>
      </c>
      <c r="B333" s="1">
        <v>4</v>
      </c>
      <c r="D333" s="25">
        <v>44560</v>
      </c>
      <c r="E333" s="1" t="s">
        <v>37347</v>
      </c>
      <c r="H333" s="1" t="s">
        <v>37342</v>
      </c>
      <c r="J333" s="4" t="str">
        <f ca="1">IFERROR(__xludf.DUMMYFUNCTION("LEFT(INDEX(SPLIT(L333, "" ""), 4), 2)"),"Re")</f>
        <v>Re</v>
      </c>
      <c r="K333" s="1" t="s">
        <v>37003</v>
      </c>
      <c r="L333" s="1" t="s">
        <v>37342</v>
      </c>
    </row>
    <row r="334" spans="1:12">
      <c r="A334" s="1" t="s">
        <v>37000</v>
      </c>
      <c r="B334" s="1">
        <v>4</v>
      </c>
      <c r="D334" s="25">
        <v>44560</v>
      </c>
      <c r="E334" s="1" t="s">
        <v>37348</v>
      </c>
      <c r="H334" s="1" t="s">
        <v>37342</v>
      </c>
      <c r="J334" s="4" t="str">
        <f ca="1">IFERROR(__xludf.DUMMYFUNCTION("LEFT(INDEX(SPLIT(L334, "" ""), 4), 2)"),"Re")</f>
        <v>Re</v>
      </c>
      <c r="K334" s="1" t="s">
        <v>37003</v>
      </c>
      <c r="L334" s="1" t="s">
        <v>37342</v>
      </c>
    </row>
    <row r="335" spans="1:12">
      <c r="A335" s="1" t="s">
        <v>37000</v>
      </c>
      <c r="B335" s="1">
        <v>4</v>
      </c>
      <c r="D335" s="25">
        <v>44560</v>
      </c>
      <c r="E335" s="1" t="s">
        <v>37349</v>
      </c>
      <c r="H335" s="1" t="s">
        <v>37342</v>
      </c>
      <c r="J335" s="4" t="str">
        <f ca="1">IFERROR(__xludf.DUMMYFUNCTION("LEFT(INDEX(SPLIT(L335, "" ""), 4), 2)"),"Re")</f>
        <v>Re</v>
      </c>
      <c r="K335" s="1" t="s">
        <v>37003</v>
      </c>
      <c r="L335" s="1" t="s">
        <v>37342</v>
      </c>
    </row>
    <row r="336" spans="1:12">
      <c r="A336" s="1" t="s">
        <v>37000</v>
      </c>
      <c r="B336" s="1">
        <v>4</v>
      </c>
      <c r="D336" s="25">
        <v>44560</v>
      </c>
      <c r="E336" s="1" t="s">
        <v>37350</v>
      </c>
      <c r="H336" s="1" t="s">
        <v>37342</v>
      </c>
      <c r="J336" s="4" t="str">
        <f ca="1">IFERROR(__xludf.DUMMYFUNCTION("LEFT(INDEX(SPLIT(L336, "" ""), 4), 2)"),"Re")</f>
        <v>Re</v>
      </c>
      <c r="K336" s="1" t="s">
        <v>37003</v>
      </c>
      <c r="L336" s="1" t="s">
        <v>37342</v>
      </c>
    </row>
    <row r="337" spans="1:12">
      <c r="A337" s="1" t="s">
        <v>37000</v>
      </c>
      <c r="B337" s="1">
        <v>4</v>
      </c>
      <c r="D337" s="25">
        <v>44560</v>
      </c>
      <c r="E337" s="1" t="s">
        <v>37351</v>
      </c>
      <c r="H337" s="1" t="s">
        <v>37342</v>
      </c>
      <c r="J337" s="4" t="str">
        <f ca="1">IFERROR(__xludf.DUMMYFUNCTION("LEFT(INDEX(SPLIT(L337, "" ""), 4), 2)"),"Re")</f>
        <v>Re</v>
      </c>
      <c r="K337" s="1" t="s">
        <v>37003</v>
      </c>
      <c r="L337" s="1" t="s">
        <v>37342</v>
      </c>
    </row>
    <row r="338" spans="1:12">
      <c r="A338" s="1" t="s">
        <v>37000</v>
      </c>
      <c r="B338" s="1">
        <v>4</v>
      </c>
      <c r="D338" s="25">
        <v>44560</v>
      </c>
      <c r="E338" s="1" t="s">
        <v>37352</v>
      </c>
      <c r="H338" s="1" t="s">
        <v>37342</v>
      </c>
      <c r="J338" s="4" t="str">
        <f ca="1">IFERROR(__xludf.DUMMYFUNCTION("LEFT(INDEX(SPLIT(L338, "" ""), 4), 2)"),"Re")</f>
        <v>Re</v>
      </c>
      <c r="K338" s="1" t="s">
        <v>37003</v>
      </c>
      <c r="L338" s="1" t="s">
        <v>37342</v>
      </c>
    </row>
    <row r="339" spans="1:12">
      <c r="A339" s="1" t="s">
        <v>37000</v>
      </c>
      <c r="B339" s="1">
        <v>4</v>
      </c>
      <c r="D339" s="25">
        <v>44560</v>
      </c>
      <c r="E339" s="1" t="s">
        <v>37353</v>
      </c>
      <c r="H339" s="1" t="s">
        <v>37342</v>
      </c>
      <c r="J339" s="4" t="str">
        <f ca="1">IFERROR(__xludf.DUMMYFUNCTION("LEFT(INDEX(SPLIT(L339, "" ""), 4), 2)"),"Re")</f>
        <v>Re</v>
      </c>
      <c r="K339" s="1" t="s">
        <v>37003</v>
      </c>
      <c r="L339" s="1" t="s">
        <v>37342</v>
      </c>
    </row>
    <row r="340" spans="1:12">
      <c r="A340" s="1" t="s">
        <v>37000</v>
      </c>
      <c r="B340" s="1">
        <v>4</v>
      </c>
      <c r="D340" s="25">
        <v>44560</v>
      </c>
      <c r="E340" s="1" t="s">
        <v>37354</v>
      </c>
      <c r="H340" s="1" t="s">
        <v>37342</v>
      </c>
      <c r="J340" s="4" t="str">
        <f ca="1">IFERROR(__xludf.DUMMYFUNCTION("LEFT(INDEX(SPLIT(L340, "" ""), 4), 2)"),"Re")</f>
        <v>Re</v>
      </c>
      <c r="K340" s="1" t="s">
        <v>37003</v>
      </c>
      <c r="L340" s="1" t="s">
        <v>37342</v>
      </c>
    </row>
    <row r="341" spans="1:12">
      <c r="A341" s="1" t="s">
        <v>37000</v>
      </c>
      <c r="B341" s="1">
        <v>4</v>
      </c>
      <c r="D341" s="25">
        <v>44560</v>
      </c>
      <c r="E341" s="1" t="s">
        <v>37355</v>
      </c>
      <c r="H341" s="1" t="s">
        <v>37342</v>
      </c>
      <c r="J341" s="4" t="str">
        <f ca="1">IFERROR(__xludf.DUMMYFUNCTION("LEFT(INDEX(SPLIT(L341, "" ""), 4), 2)"),"Re")</f>
        <v>Re</v>
      </c>
      <c r="K341" s="1" t="s">
        <v>37003</v>
      </c>
      <c r="L341" s="1" t="s">
        <v>37342</v>
      </c>
    </row>
    <row r="342" spans="1:12">
      <c r="A342" s="1" t="s">
        <v>37000</v>
      </c>
      <c r="B342" s="1">
        <v>4</v>
      </c>
      <c r="D342" s="25">
        <v>44560</v>
      </c>
      <c r="E342" s="1" t="s">
        <v>37356</v>
      </c>
      <c r="H342" s="1" t="s">
        <v>37342</v>
      </c>
      <c r="J342" s="4" t="str">
        <f ca="1">IFERROR(__xludf.DUMMYFUNCTION("LEFT(INDEX(SPLIT(L342, "" ""), 4), 2)"),"Re")</f>
        <v>Re</v>
      </c>
      <c r="K342" s="1" t="s">
        <v>37003</v>
      </c>
      <c r="L342" s="1" t="s">
        <v>37342</v>
      </c>
    </row>
    <row r="343" spans="1:12">
      <c r="A343" s="1" t="s">
        <v>37000</v>
      </c>
      <c r="B343" s="1">
        <v>4</v>
      </c>
      <c r="D343" s="25">
        <v>44560</v>
      </c>
      <c r="E343" s="1" t="s">
        <v>37357</v>
      </c>
      <c r="H343" s="1" t="s">
        <v>37342</v>
      </c>
      <c r="J343" s="4" t="str">
        <f ca="1">IFERROR(__xludf.DUMMYFUNCTION("LEFT(INDEX(SPLIT(L343, "" ""), 4), 2)"),"Re")</f>
        <v>Re</v>
      </c>
      <c r="K343" s="1" t="s">
        <v>37003</v>
      </c>
      <c r="L343" s="1" t="s">
        <v>37342</v>
      </c>
    </row>
    <row r="344" spans="1:12">
      <c r="A344" s="1" t="s">
        <v>37000</v>
      </c>
      <c r="B344" s="1">
        <v>4</v>
      </c>
      <c r="D344" s="25">
        <v>44560</v>
      </c>
      <c r="E344" s="1" t="s">
        <v>37358</v>
      </c>
      <c r="H344" s="1" t="s">
        <v>37342</v>
      </c>
      <c r="J344" s="4" t="str">
        <f ca="1">IFERROR(__xludf.DUMMYFUNCTION("LEFT(INDEX(SPLIT(L344, "" ""), 4), 2)"),"Re")</f>
        <v>Re</v>
      </c>
      <c r="K344" s="1" t="s">
        <v>37003</v>
      </c>
      <c r="L344" s="1" t="s">
        <v>37342</v>
      </c>
    </row>
    <row r="345" spans="1:12">
      <c r="A345" s="1" t="s">
        <v>37000</v>
      </c>
      <c r="B345" s="1">
        <v>4</v>
      </c>
      <c r="D345" s="25">
        <v>44560</v>
      </c>
      <c r="E345" s="1" t="s">
        <v>37359</v>
      </c>
      <c r="H345" s="1" t="s">
        <v>37342</v>
      </c>
      <c r="J345" s="4" t="str">
        <f ca="1">IFERROR(__xludf.DUMMYFUNCTION("LEFT(INDEX(SPLIT(L345, "" ""), 4), 2)"),"Re")</f>
        <v>Re</v>
      </c>
      <c r="K345" s="1" t="s">
        <v>37003</v>
      </c>
      <c r="L345" s="1" t="s">
        <v>37342</v>
      </c>
    </row>
    <row r="346" spans="1:12">
      <c r="A346" s="1" t="s">
        <v>37000</v>
      </c>
      <c r="B346" s="1">
        <v>4</v>
      </c>
      <c r="D346" s="25">
        <v>44560</v>
      </c>
      <c r="E346" s="1" t="s">
        <v>37360</v>
      </c>
      <c r="H346" s="1" t="s">
        <v>37342</v>
      </c>
      <c r="J346" s="4" t="str">
        <f ca="1">IFERROR(__xludf.DUMMYFUNCTION("LEFT(INDEX(SPLIT(L346, "" ""), 4), 2)"),"Re")</f>
        <v>Re</v>
      </c>
      <c r="K346" s="1" t="s">
        <v>37003</v>
      </c>
      <c r="L346" s="1" t="s">
        <v>37342</v>
      </c>
    </row>
    <row r="347" spans="1:12">
      <c r="A347" s="1" t="s">
        <v>37000</v>
      </c>
      <c r="B347" s="1">
        <v>4</v>
      </c>
      <c r="D347" s="25">
        <v>44560</v>
      </c>
      <c r="E347" s="1" t="s">
        <v>37361</v>
      </c>
      <c r="H347" s="1" t="s">
        <v>37342</v>
      </c>
      <c r="J347" s="4" t="str">
        <f ca="1">IFERROR(__xludf.DUMMYFUNCTION("LEFT(INDEX(SPLIT(L347, "" ""), 4), 2)"),"Re")</f>
        <v>Re</v>
      </c>
      <c r="K347" s="1" t="s">
        <v>37003</v>
      </c>
      <c r="L347" s="1" t="s">
        <v>37342</v>
      </c>
    </row>
    <row r="348" spans="1:12">
      <c r="A348" s="1" t="s">
        <v>37000</v>
      </c>
      <c r="B348" s="1">
        <v>4</v>
      </c>
      <c r="D348" s="25">
        <v>44560</v>
      </c>
      <c r="E348" s="1" t="s">
        <v>37362</v>
      </c>
      <c r="H348" s="1" t="s">
        <v>37342</v>
      </c>
      <c r="J348" s="4" t="str">
        <f ca="1">IFERROR(__xludf.DUMMYFUNCTION("LEFT(INDEX(SPLIT(L348, "" ""), 4), 2)"),"Re")</f>
        <v>Re</v>
      </c>
      <c r="K348" s="1" t="s">
        <v>37003</v>
      </c>
      <c r="L348" s="1" t="s">
        <v>37342</v>
      </c>
    </row>
    <row r="349" spans="1:12">
      <c r="A349" s="1" t="s">
        <v>37000</v>
      </c>
      <c r="B349" s="1">
        <v>4</v>
      </c>
      <c r="D349" s="25">
        <v>44504</v>
      </c>
      <c r="E349" s="1" t="s">
        <v>37363</v>
      </c>
      <c r="H349" s="1" t="s">
        <v>37364</v>
      </c>
      <c r="J349" s="4" t="str">
        <f ca="1">IFERROR(__xludf.DUMMYFUNCTION("LEFT(INDEX(SPLIT(L349, "" ""), 4), 2)"),"12")</f>
        <v>12</v>
      </c>
      <c r="K349" s="1" t="s">
        <v>37003</v>
      </c>
      <c r="L349" s="1" t="s">
        <v>30132</v>
      </c>
    </row>
    <row r="350" spans="1:12">
      <c r="A350" s="1" t="s">
        <v>37000</v>
      </c>
      <c r="B350" s="1">
        <v>4</v>
      </c>
      <c r="D350" s="25">
        <v>44504</v>
      </c>
      <c r="E350" s="1" t="s">
        <v>37365</v>
      </c>
      <c r="H350" s="1" t="s">
        <v>37364</v>
      </c>
      <c r="J350" s="4" t="str">
        <f ca="1">IFERROR(__xludf.DUMMYFUNCTION("LEFT(INDEX(SPLIT(L350, "" ""), 4), 2)"),"12")</f>
        <v>12</v>
      </c>
      <c r="K350" s="1" t="s">
        <v>37003</v>
      </c>
      <c r="L350" s="1" t="s">
        <v>30132</v>
      </c>
    </row>
    <row r="351" spans="1:12">
      <c r="A351" s="1" t="s">
        <v>37000</v>
      </c>
      <c r="B351" s="1">
        <v>4</v>
      </c>
      <c r="D351" s="25">
        <v>44504</v>
      </c>
      <c r="E351" s="1" t="s">
        <v>37366</v>
      </c>
      <c r="H351" s="1" t="s">
        <v>37364</v>
      </c>
      <c r="J351" s="4" t="str">
        <f ca="1">IFERROR(__xludf.DUMMYFUNCTION("LEFT(INDEX(SPLIT(L351, "" ""), 4), 2)"),"12")</f>
        <v>12</v>
      </c>
      <c r="K351" s="1" t="s">
        <v>37003</v>
      </c>
      <c r="L351" s="1" t="s">
        <v>30132</v>
      </c>
    </row>
    <row r="352" spans="1:12">
      <c r="A352" s="1" t="s">
        <v>37000</v>
      </c>
      <c r="B352" s="1">
        <v>4</v>
      </c>
      <c r="D352" s="25">
        <v>44504</v>
      </c>
      <c r="E352" s="1" t="s">
        <v>37367</v>
      </c>
      <c r="H352" s="1" t="s">
        <v>37364</v>
      </c>
      <c r="J352" s="4" t="str">
        <f ca="1">IFERROR(__xludf.DUMMYFUNCTION("LEFT(INDEX(SPLIT(L352, "" ""), 4), 2)"),"12")</f>
        <v>12</v>
      </c>
      <c r="K352" s="1" t="s">
        <v>37003</v>
      </c>
      <c r="L352" s="1" t="s">
        <v>30132</v>
      </c>
    </row>
    <row r="353" spans="1:12">
      <c r="A353" s="1" t="s">
        <v>37000</v>
      </c>
      <c r="B353" s="1">
        <v>4</v>
      </c>
      <c r="D353" s="25">
        <v>44504</v>
      </c>
      <c r="E353" s="1" t="s">
        <v>37368</v>
      </c>
      <c r="H353" s="1" t="s">
        <v>37364</v>
      </c>
      <c r="J353" s="4" t="str">
        <f ca="1">IFERROR(__xludf.DUMMYFUNCTION("LEFT(INDEX(SPLIT(L353, "" ""), 4), 2)"),"12")</f>
        <v>12</v>
      </c>
      <c r="K353" s="1" t="s">
        <v>37003</v>
      </c>
      <c r="L353" s="1" t="s">
        <v>30132</v>
      </c>
    </row>
    <row r="354" spans="1:12">
      <c r="A354" s="1" t="s">
        <v>37000</v>
      </c>
      <c r="B354" s="1">
        <v>4</v>
      </c>
      <c r="D354" s="25">
        <v>44504</v>
      </c>
      <c r="E354" s="1" t="s">
        <v>37369</v>
      </c>
      <c r="H354" s="1" t="s">
        <v>37364</v>
      </c>
      <c r="J354" s="4" t="str">
        <f ca="1">IFERROR(__xludf.DUMMYFUNCTION("LEFT(INDEX(SPLIT(L354, "" ""), 4), 2)"),"12")</f>
        <v>12</v>
      </c>
      <c r="K354" s="1" t="s">
        <v>37003</v>
      </c>
      <c r="L354" s="1" t="s">
        <v>30132</v>
      </c>
    </row>
    <row r="355" spans="1:12">
      <c r="A355" s="1" t="s">
        <v>37000</v>
      </c>
      <c r="B355" s="1">
        <v>4</v>
      </c>
      <c r="D355" s="25">
        <v>44504</v>
      </c>
      <c r="E355" s="1" t="s">
        <v>37370</v>
      </c>
      <c r="H355" s="1" t="s">
        <v>37364</v>
      </c>
      <c r="J355" s="4" t="str">
        <f ca="1">IFERROR(__xludf.DUMMYFUNCTION("LEFT(INDEX(SPLIT(L355, "" ""), 4), 2)"),"12")</f>
        <v>12</v>
      </c>
      <c r="K355" s="1" t="s">
        <v>37003</v>
      </c>
      <c r="L355" s="1" t="s">
        <v>30132</v>
      </c>
    </row>
    <row r="356" spans="1:12">
      <c r="A356" s="1" t="s">
        <v>37000</v>
      </c>
      <c r="B356" s="1">
        <v>4</v>
      </c>
      <c r="D356" s="25">
        <v>44504</v>
      </c>
      <c r="E356" s="1" t="s">
        <v>37371</v>
      </c>
      <c r="H356" s="1" t="s">
        <v>37364</v>
      </c>
      <c r="J356" s="4" t="str">
        <f ca="1">IFERROR(__xludf.DUMMYFUNCTION("LEFT(INDEX(SPLIT(L356, "" ""), 4), 2)"),"12")</f>
        <v>12</v>
      </c>
      <c r="K356" s="1" t="s">
        <v>37003</v>
      </c>
      <c r="L356" s="1" t="s">
        <v>30132</v>
      </c>
    </row>
    <row r="357" spans="1:12">
      <c r="A357" s="1" t="s">
        <v>37000</v>
      </c>
      <c r="B357" s="1">
        <v>4</v>
      </c>
      <c r="D357" s="25">
        <v>44504</v>
      </c>
      <c r="E357" s="1" t="s">
        <v>37372</v>
      </c>
      <c r="H357" s="1" t="s">
        <v>37364</v>
      </c>
      <c r="J357" s="4" t="str">
        <f ca="1">IFERROR(__xludf.DUMMYFUNCTION("LEFT(INDEX(SPLIT(L357, "" ""), 4), 2)"),"12")</f>
        <v>12</v>
      </c>
      <c r="K357" s="1" t="s">
        <v>37003</v>
      </c>
      <c r="L357" s="1" t="s">
        <v>30132</v>
      </c>
    </row>
    <row r="358" spans="1:12">
      <c r="A358" s="1" t="s">
        <v>37000</v>
      </c>
      <c r="B358" s="1">
        <v>4</v>
      </c>
      <c r="D358" s="25">
        <v>44504</v>
      </c>
      <c r="E358" s="1" t="s">
        <v>37373</v>
      </c>
      <c r="H358" s="1" t="s">
        <v>37364</v>
      </c>
      <c r="J358" s="4" t="str">
        <f ca="1">IFERROR(__xludf.DUMMYFUNCTION("LEFT(INDEX(SPLIT(L358, "" ""), 4), 2)"),"12")</f>
        <v>12</v>
      </c>
      <c r="K358" s="1" t="s">
        <v>37003</v>
      </c>
      <c r="L358" s="1" t="s">
        <v>30132</v>
      </c>
    </row>
    <row r="359" spans="1:12">
      <c r="A359" s="1" t="s">
        <v>37000</v>
      </c>
      <c r="B359" s="1">
        <v>4</v>
      </c>
      <c r="D359" s="25">
        <v>44504</v>
      </c>
      <c r="E359" s="1" t="s">
        <v>37374</v>
      </c>
      <c r="H359" s="1" t="s">
        <v>37364</v>
      </c>
      <c r="J359" s="4" t="str">
        <f ca="1">IFERROR(__xludf.DUMMYFUNCTION("LEFT(INDEX(SPLIT(L359, "" ""), 4), 2)"),"12")</f>
        <v>12</v>
      </c>
      <c r="K359" s="1" t="s">
        <v>37003</v>
      </c>
      <c r="L359" s="1" t="s">
        <v>30132</v>
      </c>
    </row>
    <row r="360" spans="1:12">
      <c r="A360" s="1" t="s">
        <v>37000</v>
      </c>
      <c r="B360" s="1">
        <v>4</v>
      </c>
      <c r="D360" s="25">
        <v>44504</v>
      </c>
      <c r="E360" s="1" t="s">
        <v>37375</v>
      </c>
      <c r="H360" s="1" t="s">
        <v>37364</v>
      </c>
      <c r="J360" s="4" t="str">
        <f ca="1">IFERROR(__xludf.DUMMYFUNCTION("LEFT(INDEX(SPLIT(L360, "" ""), 4), 2)"),"12")</f>
        <v>12</v>
      </c>
      <c r="K360" s="1" t="s">
        <v>37003</v>
      </c>
      <c r="L360" s="1" t="s">
        <v>30132</v>
      </c>
    </row>
    <row r="361" spans="1:12">
      <c r="A361" s="1" t="s">
        <v>37000</v>
      </c>
      <c r="B361" s="1">
        <v>4</v>
      </c>
      <c r="D361" s="25">
        <v>44504</v>
      </c>
      <c r="E361" s="1" t="s">
        <v>37376</v>
      </c>
      <c r="H361" s="1" t="s">
        <v>37364</v>
      </c>
      <c r="J361" s="4" t="str">
        <f ca="1">IFERROR(__xludf.DUMMYFUNCTION("LEFT(INDEX(SPLIT(L361, "" ""), 4), 2)"),"12")</f>
        <v>12</v>
      </c>
      <c r="K361" s="1" t="s">
        <v>37003</v>
      </c>
      <c r="L361" s="1" t="s">
        <v>30132</v>
      </c>
    </row>
    <row r="362" spans="1:12">
      <c r="A362" s="1" t="s">
        <v>37000</v>
      </c>
      <c r="B362" s="1">
        <v>4</v>
      </c>
      <c r="D362" s="25">
        <v>44504</v>
      </c>
      <c r="E362" s="1" t="s">
        <v>37377</v>
      </c>
      <c r="H362" s="1" t="s">
        <v>37364</v>
      </c>
      <c r="J362" s="4" t="str">
        <f ca="1">IFERROR(__xludf.DUMMYFUNCTION("LEFT(INDEX(SPLIT(L362, "" ""), 4), 2)"),"12")</f>
        <v>12</v>
      </c>
      <c r="K362" s="1" t="s">
        <v>37003</v>
      </c>
      <c r="L362" s="1" t="s">
        <v>30132</v>
      </c>
    </row>
    <row r="363" spans="1:12">
      <c r="A363" s="1" t="s">
        <v>37000</v>
      </c>
      <c r="B363" s="1">
        <v>4</v>
      </c>
      <c r="D363" s="25">
        <v>44504</v>
      </c>
      <c r="E363" s="1" t="s">
        <v>37378</v>
      </c>
      <c r="H363" s="1" t="s">
        <v>37364</v>
      </c>
      <c r="J363" s="4" t="str">
        <f ca="1">IFERROR(__xludf.DUMMYFUNCTION("LEFT(INDEX(SPLIT(L363, "" ""), 4), 2)"),"12")</f>
        <v>12</v>
      </c>
      <c r="K363" s="1" t="s">
        <v>37003</v>
      </c>
      <c r="L363" s="1" t="s">
        <v>30132</v>
      </c>
    </row>
    <row r="364" spans="1:12">
      <c r="A364" s="1" t="s">
        <v>37000</v>
      </c>
      <c r="B364" s="1">
        <v>4</v>
      </c>
      <c r="D364" s="25">
        <v>44504</v>
      </c>
      <c r="E364" s="1" t="s">
        <v>37379</v>
      </c>
      <c r="H364" s="1" t="s">
        <v>37364</v>
      </c>
      <c r="J364" s="4" t="str">
        <f ca="1">IFERROR(__xludf.DUMMYFUNCTION("LEFT(INDEX(SPLIT(L364, "" ""), 4), 2)"),"12")</f>
        <v>12</v>
      </c>
      <c r="K364" s="1" t="s">
        <v>37003</v>
      </c>
      <c r="L364" s="1" t="s">
        <v>30132</v>
      </c>
    </row>
    <row r="365" spans="1:12">
      <c r="A365" s="1" t="s">
        <v>37000</v>
      </c>
      <c r="B365" s="1">
        <v>4</v>
      </c>
      <c r="D365" s="25">
        <v>44504</v>
      </c>
      <c r="E365" s="1" t="s">
        <v>37380</v>
      </c>
      <c r="H365" s="1" t="s">
        <v>37364</v>
      </c>
      <c r="J365" s="4" t="str">
        <f ca="1">IFERROR(__xludf.DUMMYFUNCTION("LEFT(INDEX(SPLIT(L365, "" ""), 4), 2)"),"12")</f>
        <v>12</v>
      </c>
      <c r="K365" s="1" t="s">
        <v>37003</v>
      </c>
      <c r="L365" s="1" t="s">
        <v>30132</v>
      </c>
    </row>
    <row r="366" spans="1:12">
      <c r="A366" s="1" t="s">
        <v>37000</v>
      </c>
      <c r="B366" s="1">
        <v>4</v>
      </c>
      <c r="D366" s="25">
        <v>44504</v>
      </c>
      <c r="E366" s="1" t="s">
        <v>37381</v>
      </c>
      <c r="H366" s="1" t="s">
        <v>37364</v>
      </c>
      <c r="J366" s="4" t="str">
        <f ca="1">IFERROR(__xludf.DUMMYFUNCTION("LEFT(INDEX(SPLIT(L366, "" ""), 4), 2)"),"12")</f>
        <v>12</v>
      </c>
      <c r="K366" s="1" t="s">
        <v>37003</v>
      </c>
      <c r="L366" s="1" t="s">
        <v>30132</v>
      </c>
    </row>
    <row r="367" spans="1:12">
      <c r="A367" s="1" t="s">
        <v>37000</v>
      </c>
      <c r="B367" s="1">
        <v>4</v>
      </c>
      <c r="D367" s="25">
        <v>44504</v>
      </c>
      <c r="E367" s="1" t="s">
        <v>37382</v>
      </c>
      <c r="H367" s="1" t="s">
        <v>37364</v>
      </c>
      <c r="J367" s="4" t="str">
        <f ca="1">IFERROR(__xludf.DUMMYFUNCTION("LEFT(INDEX(SPLIT(L367, "" ""), 4), 2)"),"12")</f>
        <v>12</v>
      </c>
      <c r="K367" s="1" t="s">
        <v>37003</v>
      </c>
      <c r="L367" s="1" t="s">
        <v>30132</v>
      </c>
    </row>
    <row r="368" spans="1:12">
      <c r="A368" s="1" t="s">
        <v>37000</v>
      </c>
      <c r="B368" s="1">
        <v>4</v>
      </c>
      <c r="D368" s="25">
        <v>44504</v>
      </c>
      <c r="E368" s="1" t="s">
        <v>37383</v>
      </c>
      <c r="H368" s="1" t="s">
        <v>37364</v>
      </c>
      <c r="J368" s="4" t="str">
        <f ca="1">IFERROR(__xludf.DUMMYFUNCTION("LEFT(INDEX(SPLIT(L368, "" ""), 4), 2)"),"12")</f>
        <v>12</v>
      </c>
      <c r="K368" s="1" t="s">
        <v>37003</v>
      </c>
      <c r="L368" s="1" t="s">
        <v>30132</v>
      </c>
    </row>
    <row r="369" spans="1:12">
      <c r="A369" s="1" t="s">
        <v>37000</v>
      </c>
      <c r="B369" s="1">
        <v>4</v>
      </c>
      <c r="D369" s="25">
        <v>44504</v>
      </c>
      <c r="E369" s="1" t="s">
        <v>37384</v>
      </c>
      <c r="H369" s="1" t="s">
        <v>37364</v>
      </c>
      <c r="J369" s="4" t="str">
        <f ca="1">IFERROR(__xludf.DUMMYFUNCTION("LEFT(INDEX(SPLIT(L369, "" ""), 4), 2)"),"12")</f>
        <v>12</v>
      </c>
      <c r="K369" s="1" t="s">
        <v>37003</v>
      </c>
      <c r="L369" s="1" t="s">
        <v>30132</v>
      </c>
    </row>
    <row r="370" spans="1:12">
      <c r="A370" s="1" t="s">
        <v>37000</v>
      </c>
      <c r="B370" s="1">
        <v>4</v>
      </c>
      <c r="D370" s="25">
        <v>44504</v>
      </c>
      <c r="E370" s="1" t="s">
        <v>37385</v>
      </c>
      <c r="H370" s="1" t="s">
        <v>37364</v>
      </c>
      <c r="J370" s="4" t="str">
        <f ca="1">IFERROR(__xludf.DUMMYFUNCTION("LEFT(INDEX(SPLIT(L370, "" ""), 4), 2)"),"12")</f>
        <v>12</v>
      </c>
      <c r="K370" s="1" t="s">
        <v>37003</v>
      </c>
      <c r="L370" s="1" t="s">
        <v>30132</v>
      </c>
    </row>
    <row r="371" spans="1:12">
      <c r="A371" s="1" t="s">
        <v>37000</v>
      </c>
      <c r="B371" s="1">
        <v>4</v>
      </c>
      <c r="D371" s="25">
        <v>44504</v>
      </c>
      <c r="E371" s="1" t="s">
        <v>37386</v>
      </c>
      <c r="H371" s="1" t="s">
        <v>37364</v>
      </c>
      <c r="J371" s="4" t="str">
        <f ca="1">IFERROR(__xludf.DUMMYFUNCTION("LEFT(INDEX(SPLIT(L371, "" ""), 4), 2)"),"12")</f>
        <v>12</v>
      </c>
      <c r="K371" s="1" t="s">
        <v>37003</v>
      </c>
      <c r="L371" s="1" t="s">
        <v>30132</v>
      </c>
    </row>
    <row r="372" spans="1:12">
      <c r="A372" s="1" t="s">
        <v>37000</v>
      </c>
      <c r="B372" s="1">
        <v>4</v>
      </c>
      <c r="D372" s="25">
        <v>44504</v>
      </c>
      <c r="E372" s="1" t="s">
        <v>37387</v>
      </c>
      <c r="H372" s="1" t="s">
        <v>37364</v>
      </c>
      <c r="J372" s="4" t="str">
        <f ca="1">IFERROR(__xludf.DUMMYFUNCTION("LEFT(INDEX(SPLIT(L372, "" ""), 4), 2)"),"12")</f>
        <v>12</v>
      </c>
      <c r="K372" s="1" t="s">
        <v>37003</v>
      </c>
      <c r="L372" s="1" t="s">
        <v>30132</v>
      </c>
    </row>
    <row r="373" spans="1:12">
      <c r="A373" s="1" t="s">
        <v>37000</v>
      </c>
      <c r="B373" s="1">
        <v>4</v>
      </c>
      <c r="D373" s="25">
        <v>44504</v>
      </c>
      <c r="E373" s="1" t="s">
        <v>37388</v>
      </c>
      <c r="H373" s="1" t="s">
        <v>37364</v>
      </c>
      <c r="J373" s="4" t="str">
        <f ca="1">IFERROR(__xludf.DUMMYFUNCTION("LEFT(INDEX(SPLIT(L373, "" ""), 4), 2)"),"12")</f>
        <v>12</v>
      </c>
      <c r="K373" s="1" t="s">
        <v>37003</v>
      </c>
      <c r="L373" s="1" t="s">
        <v>30132</v>
      </c>
    </row>
    <row r="374" spans="1:12">
      <c r="A374" s="1" t="s">
        <v>37000</v>
      </c>
      <c r="B374" s="1">
        <v>4</v>
      </c>
      <c r="D374" s="25">
        <v>44504</v>
      </c>
      <c r="E374" s="1" t="s">
        <v>37389</v>
      </c>
      <c r="H374" s="1" t="s">
        <v>37364</v>
      </c>
      <c r="J374" s="4" t="str">
        <f ca="1">IFERROR(__xludf.DUMMYFUNCTION("LEFT(INDEX(SPLIT(L374, "" ""), 4), 2)"),"12")</f>
        <v>12</v>
      </c>
      <c r="K374" s="1" t="s">
        <v>37003</v>
      </c>
      <c r="L374" s="1" t="s">
        <v>30132</v>
      </c>
    </row>
    <row r="375" spans="1:12">
      <c r="A375" s="1" t="s">
        <v>37000</v>
      </c>
      <c r="B375" s="1">
        <v>4</v>
      </c>
      <c r="D375" s="25">
        <v>44504</v>
      </c>
      <c r="E375" s="1" t="s">
        <v>37390</v>
      </c>
      <c r="H375" s="1" t="s">
        <v>37364</v>
      </c>
      <c r="J375" s="4" t="str">
        <f ca="1">IFERROR(__xludf.DUMMYFUNCTION("LEFT(INDEX(SPLIT(L375, "" ""), 4), 2)"),"12")</f>
        <v>12</v>
      </c>
      <c r="K375" s="1" t="s">
        <v>37003</v>
      </c>
      <c r="L375" s="1" t="s">
        <v>30132</v>
      </c>
    </row>
    <row r="376" spans="1:12">
      <c r="A376" s="1" t="s">
        <v>37000</v>
      </c>
      <c r="B376" s="1">
        <v>4</v>
      </c>
      <c r="D376" s="25">
        <v>44504</v>
      </c>
      <c r="E376" s="1" t="s">
        <v>37391</v>
      </c>
      <c r="H376" s="1" t="s">
        <v>37364</v>
      </c>
      <c r="J376" s="4" t="str">
        <f ca="1">IFERROR(__xludf.DUMMYFUNCTION("LEFT(INDEX(SPLIT(L376, "" ""), 4), 2)"),"12")</f>
        <v>12</v>
      </c>
      <c r="K376" s="1" t="s">
        <v>37003</v>
      </c>
      <c r="L376" s="1" t="s">
        <v>30132</v>
      </c>
    </row>
    <row r="377" spans="1:12">
      <c r="A377" s="1" t="s">
        <v>37000</v>
      </c>
      <c r="B377" s="1">
        <v>4</v>
      </c>
      <c r="D377" s="25">
        <v>44504</v>
      </c>
      <c r="E377" s="1" t="s">
        <v>37392</v>
      </c>
      <c r="H377" s="1" t="s">
        <v>37364</v>
      </c>
      <c r="J377" s="4" t="str">
        <f ca="1">IFERROR(__xludf.DUMMYFUNCTION("LEFT(INDEX(SPLIT(L377, "" ""), 4), 2)"),"12")</f>
        <v>12</v>
      </c>
      <c r="K377" s="1" t="s">
        <v>37003</v>
      </c>
      <c r="L377" s="1" t="s">
        <v>30132</v>
      </c>
    </row>
    <row r="378" spans="1:12">
      <c r="A378" s="1" t="s">
        <v>37000</v>
      </c>
      <c r="B378" s="1">
        <v>4</v>
      </c>
      <c r="D378" s="25">
        <v>44504</v>
      </c>
      <c r="E378" s="1" t="s">
        <v>37393</v>
      </c>
      <c r="H378" s="1" t="s">
        <v>37364</v>
      </c>
      <c r="J378" s="4" t="str">
        <f ca="1">IFERROR(__xludf.DUMMYFUNCTION("LEFT(INDEX(SPLIT(L378, "" ""), 4), 2)"),"12")</f>
        <v>12</v>
      </c>
      <c r="K378" s="1" t="s">
        <v>37003</v>
      </c>
      <c r="L378" s="1" t="s">
        <v>30132</v>
      </c>
    </row>
    <row r="379" spans="1:12">
      <c r="A379" s="1" t="s">
        <v>37000</v>
      </c>
      <c r="B379" s="1">
        <v>4</v>
      </c>
      <c r="D379" s="25">
        <v>44504</v>
      </c>
      <c r="E379" s="1" t="s">
        <v>37394</v>
      </c>
      <c r="H379" s="1" t="s">
        <v>37364</v>
      </c>
      <c r="J379" s="4" t="str">
        <f ca="1">IFERROR(__xludf.DUMMYFUNCTION("LEFT(INDEX(SPLIT(L379, "" ""), 4), 2)"),"12")</f>
        <v>12</v>
      </c>
      <c r="K379" s="1" t="s">
        <v>37003</v>
      </c>
      <c r="L379" s="1" t="s">
        <v>30132</v>
      </c>
    </row>
    <row r="380" spans="1:12">
      <c r="A380" s="1" t="s">
        <v>37000</v>
      </c>
      <c r="B380" s="1">
        <v>4</v>
      </c>
      <c r="D380" s="25">
        <v>44504</v>
      </c>
      <c r="E380" s="1" t="s">
        <v>37395</v>
      </c>
      <c r="H380" s="1" t="s">
        <v>37364</v>
      </c>
      <c r="J380" s="4" t="str">
        <f ca="1">IFERROR(__xludf.DUMMYFUNCTION("LEFT(INDEX(SPLIT(L380, "" ""), 4), 2)"),"12")</f>
        <v>12</v>
      </c>
      <c r="K380" s="1" t="s">
        <v>37003</v>
      </c>
      <c r="L380" s="1" t="s">
        <v>30132</v>
      </c>
    </row>
    <row r="381" spans="1:12">
      <c r="A381" s="1" t="s">
        <v>37000</v>
      </c>
      <c r="B381" s="1">
        <v>4</v>
      </c>
      <c r="D381" s="25">
        <v>44504</v>
      </c>
      <c r="E381" s="1" t="s">
        <v>37312</v>
      </c>
      <c r="H381" s="1" t="s">
        <v>37364</v>
      </c>
      <c r="J381" s="4" t="str">
        <f ca="1">IFERROR(__xludf.DUMMYFUNCTION("LEFT(INDEX(SPLIT(L381, "" ""), 4), 2)"),"12")</f>
        <v>12</v>
      </c>
      <c r="K381" s="1" t="s">
        <v>37003</v>
      </c>
      <c r="L381" s="1" t="s">
        <v>30132</v>
      </c>
    </row>
    <row r="382" spans="1:12">
      <c r="A382" s="1" t="s">
        <v>37000</v>
      </c>
      <c r="B382" s="1">
        <v>4</v>
      </c>
      <c r="D382" s="25">
        <v>44504</v>
      </c>
      <c r="E382" s="1" t="s">
        <v>37396</v>
      </c>
      <c r="H382" s="1" t="s">
        <v>37364</v>
      </c>
      <c r="J382" s="4" t="str">
        <f ca="1">IFERROR(__xludf.DUMMYFUNCTION("LEFT(INDEX(SPLIT(L382, "" ""), 4), 2)"),"12")</f>
        <v>12</v>
      </c>
      <c r="K382" s="1" t="s">
        <v>37003</v>
      </c>
      <c r="L382" s="1" t="s">
        <v>30132</v>
      </c>
    </row>
    <row r="383" spans="1:12">
      <c r="A383" s="1" t="s">
        <v>37000</v>
      </c>
      <c r="B383" s="1">
        <v>4</v>
      </c>
      <c r="D383" s="25">
        <v>44504</v>
      </c>
      <c r="E383" s="1" t="s">
        <v>37397</v>
      </c>
      <c r="H383" s="1" t="s">
        <v>37364</v>
      </c>
      <c r="J383" s="4" t="str">
        <f ca="1">IFERROR(__xludf.DUMMYFUNCTION("LEFT(INDEX(SPLIT(L383, "" ""), 4), 2)"),"12")</f>
        <v>12</v>
      </c>
      <c r="K383" s="1" t="s">
        <v>37003</v>
      </c>
      <c r="L383" s="1" t="s">
        <v>30132</v>
      </c>
    </row>
    <row r="384" spans="1:12">
      <c r="A384" s="1" t="s">
        <v>37000</v>
      </c>
      <c r="B384" s="1">
        <v>4</v>
      </c>
      <c r="D384" s="25">
        <v>44504</v>
      </c>
      <c r="E384" s="1" t="s">
        <v>37398</v>
      </c>
      <c r="H384" s="1" t="s">
        <v>37364</v>
      </c>
      <c r="J384" s="4" t="str">
        <f ca="1">IFERROR(__xludf.DUMMYFUNCTION("LEFT(INDEX(SPLIT(L384, "" ""), 4), 2)"),"12")</f>
        <v>12</v>
      </c>
      <c r="K384" s="1" t="s">
        <v>37003</v>
      </c>
      <c r="L384" s="1" t="s">
        <v>30132</v>
      </c>
    </row>
    <row r="385" spans="1:12">
      <c r="A385" s="1" t="s">
        <v>37000</v>
      </c>
      <c r="B385" s="1">
        <v>4</v>
      </c>
      <c r="D385" s="25">
        <v>44504</v>
      </c>
      <c r="E385" s="1" t="s">
        <v>37399</v>
      </c>
      <c r="H385" s="1" t="s">
        <v>37364</v>
      </c>
      <c r="J385" s="4" t="str">
        <f ca="1">IFERROR(__xludf.DUMMYFUNCTION("LEFT(INDEX(SPLIT(L385, "" ""), 4), 2)"),"12")</f>
        <v>12</v>
      </c>
      <c r="K385" s="1" t="s">
        <v>37003</v>
      </c>
      <c r="L385" s="1" t="s">
        <v>30132</v>
      </c>
    </row>
    <row r="386" spans="1:12">
      <c r="A386" s="1" t="s">
        <v>37000</v>
      </c>
      <c r="B386" s="1">
        <v>4</v>
      </c>
      <c r="D386" s="25">
        <v>44504</v>
      </c>
      <c r="E386" s="1" t="s">
        <v>37400</v>
      </c>
      <c r="H386" s="1" t="s">
        <v>37364</v>
      </c>
      <c r="J386" s="4" t="str">
        <f ca="1">IFERROR(__xludf.DUMMYFUNCTION("LEFT(INDEX(SPLIT(L386, "" ""), 4), 2)"),"12")</f>
        <v>12</v>
      </c>
      <c r="K386" s="1" t="s">
        <v>37003</v>
      </c>
      <c r="L386" s="1" t="s">
        <v>30132</v>
      </c>
    </row>
    <row r="387" spans="1:12">
      <c r="A387" s="1" t="s">
        <v>37000</v>
      </c>
      <c r="B387" s="1">
        <v>4</v>
      </c>
      <c r="D387" s="25">
        <v>44504</v>
      </c>
      <c r="E387" s="1" t="s">
        <v>37401</v>
      </c>
      <c r="H387" s="1" t="s">
        <v>37364</v>
      </c>
      <c r="J387" s="4" t="str">
        <f ca="1">IFERROR(__xludf.DUMMYFUNCTION("LEFT(INDEX(SPLIT(L387, "" ""), 4), 2)"),"12")</f>
        <v>12</v>
      </c>
      <c r="K387" s="1" t="s">
        <v>37003</v>
      </c>
      <c r="L387" s="1" t="s">
        <v>30132</v>
      </c>
    </row>
    <row r="388" spans="1:12">
      <c r="A388" s="1" t="s">
        <v>37000</v>
      </c>
      <c r="B388" s="1">
        <v>4</v>
      </c>
      <c r="D388" s="25">
        <v>44504</v>
      </c>
      <c r="E388" s="1" t="s">
        <v>37402</v>
      </c>
      <c r="H388" s="1" t="s">
        <v>37364</v>
      </c>
      <c r="J388" s="4" t="str">
        <f ca="1">IFERROR(__xludf.DUMMYFUNCTION("LEFT(INDEX(SPLIT(L388, "" ""), 4), 2)"),"12")</f>
        <v>12</v>
      </c>
      <c r="K388" s="1" t="s">
        <v>37003</v>
      </c>
      <c r="L388" s="1" t="s">
        <v>30132</v>
      </c>
    </row>
    <row r="389" spans="1:12">
      <c r="A389" s="1" t="s">
        <v>37000</v>
      </c>
      <c r="B389" s="1">
        <v>4</v>
      </c>
      <c r="D389" s="25">
        <v>44504</v>
      </c>
      <c r="E389" s="1" t="s">
        <v>37403</v>
      </c>
      <c r="H389" s="1" t="s">
        <v>37364</v>
      </c>
      <c r="J389" s="4" t="str">
        <f ca="1">IFERROR(__xludf.DUMMYFUNCTION("LEFT(INDEX(SPLIT(L389, "" ""), 4), 2)"),"12")</f>
        <v>12</v>
      </c>
      <c r="K389" s="1" t="s">
        <v>37003</v>
      </c>
      <c r="L389" s="1" t="s">
        <v>30132</v>
      </c>
    </row>
    <row r="390" spans="1:12">
      <c r="A390" s="1" t="s">
        <v>37000</v>
      </c>
      <c r="B390" s="1">
        <v>4</v>
      </c>
      <c r="D390" s="25">
        <v>44504</v>
      </c>
      <c r="E390" s="1" t="s">
        <v>37404</v>
      </c>
      <c r="H390" s="1" t="s">
        <v>37364</v>
      </c>
      <c r="J390" s="4" t="str">
        <f ca="1">IFERROR(__xludf.DUMMYFUNCTION("LEFT(INDEX(SPLIT(L390, "" ""), 4), 2)"),"12")</f>
        <v>12</v>
      </c>
      <c r="K390" s="1" t="s">
        <v>37003</v>
      </c>
      <c r="L390" s="1" t="s">
        <v>30132</v>
      </c>
    </row>
    <row r="391" spans="1:12">
      <c r="A391" s="1" t="s">
        <v>37000</v>
      </c>
      <c r="B391" s="1">
        <v>4</v>
      </c>
      <c r="D391" s="25">
        <v>44504</v>
      </c>
      <c r="E391" s="1" t="s">
        <v>37405</v>
      </c>
      <c r="H391" s="1" t="s">
        <v>37364</v>
      </c>
      <c r="J391" s="4" t="str">
        <f ca="1">IFERROR(__xludf.DUMMYFUNCTION("LEFT(INDEX(SPLIT(L391, "" ""), 4), 2)"),"12")</f>
        <v>12</v>
      </c>
      <c r="K391" s="1" t="s">
        <v>37003</v>
      </c>
      <c r="L391" s="1" t="s">
        <v>30132</v>
      </c>
    </row>
    <row r="392" spans="1:12">
      <c r="A392" s="1" t="s">
        <v>37000</v>
      </c>
      <c r="B392" s="1">
        <v>4</v>
      </c>
      <c r="D392" s="25">
        <v>44504</v>
      </c>
      <c r="E392" s="1" t="s">
        <v>37406</v>
      </c>
      <c r="H392" s="1" t="s">
        <v>37364</v>
      </c>
      <c r="J392" s="4" t="str">
        <f ca="1">IFERROR(__xludf.DUMMYFUNCTION("LEFT(INDEX(SPLIT(L392, "" ""), 4), 2)"),"12")</f>
        <v>12</v>
      </c>
      <c r="K392" s="1" t="s">
        <v>37003</v>
      </c>
      <c r="L392" s="1" t="s">
        <v>30132</v>
      </c>
    </row>
    <row r="393" spans="1:12">
      <c r="A393" s="1" t="s">
        <v>37000</v>
      </c>
      <c r="B393" s="1">
        <v>4</v>
      </c>
      <c r="D393" s="25">
        <v>44504</v>
      </c>
      <c r="E393" s="1" t="s">
        <v>37407</v>
      </c>
      <c r="H393" s="1" t="s">
        <v>37364</v>
      </c>
      <c r="J393" s="4" t="str">
        <f ca="1">IFERROR(__xludf.DUMMYFUNCTION("LEFT(INDEX(SPLIT(L393, "" ""), 4), 2)"),"12")</f>
        <v>12</v>
      </c>
      <c r="K393" s="1" t="s">
        <v>37003</v>
      </c>
      <c r="L393" s="1" t="s">
        <v>30132</v>
      </c>
    </row>
    <row r="394" spans="1:12">
      <c r="A394" s="1" t="s">
        <v>37000</v>
      </c>
      <c r="B394" s="1">
        <v>4</v>
      </c>
      <c r="D394" s="25">
        <v>44504</v>
      </c>
      <c r="E394" s="1" t="s">
        <v>37408</v>
      </c>
      <c r="H394" s="1" t="s">
        <v>37364</v>
      </c>
      <c r="J394" s="4" t="str">
        <f ca="1">IFERROR(__xludf.DUMMYFUNCTION("LEFT(INDEX(SPLIT(L394, "" ""), 4), 2)"),"12")</f>
        <v>12</v>
      </c>
      <c r="K394" s="1" t="s">
        <v>37003</v>
      </c>
      <c r="L394" s="1" t="s">
        <v>30132</v>
      </c>
    </row>
    <row r="395" spans="1:12">
      <c r="A395" s="1" t="s">
        <v>37000</v>
      </c>
      <c r="B395" s="1">
        <v>4</v>
      </c>
      <c r="D395" s="25">
        <v>44504</v>
      </c>
      <c r="E395" s="1" t="s">
        <v>37409</v>
      </c>
      <c r="H395" s="1" t="s">
        <v>37364</v>
      </c>
      <c r="J395" s="4" t="str">
        <f ca="1">IFERROR(__xludf.DUMMYFUNCTION("LEFT(INDEX(SPLIT(L395, "" ""), 4), 2)"),"12")</f>
        <v>12</v>
      </c>
      <c r="K395" s="1" t="s">
        <v>37003</v>
      </c>
      <c r="L395" s="1" t="s">
        <v>30132</v>
      </c>
    </row>
    <row r="396" spans="1:12">
      <c r="A396" s="1" t="s">
        <v>37000</v>
      </c>
      <c r="B396" s="1">
        <v>4</v>
      </c>
      <c r="D396" s="25">
        <v>44504</v>
      </c>
      <c r="E396" s="1" t="s">
        <v>37410</v>
      </c>
      <c r="H396" s="1" t="s">
        <v>37364</v>
      </c>
      <c r="J396" s="4" t="str">
        <f ca="1">IFERROR(__xludf.DUMMYFUNCTION("LEFT(INDEX(SPLIT(L396, "" ""), 4), 2)"),"12")</f>
        <v>12</v>
      </c>
      <c r="K396" s="1" t="s">
        <v>37003</v>
      </c>
      <c r="L396" s="1" t="s">
        <v>30132</v>
      </c>
    </row>
    <row r="397" spans="1:12">
      <c r="A397" s="1" t="s">
        <v>37000</v>
      </c>
      <c r="B397" s="1">
        <v>4</v>
      </c>
      <c r="D397" s="25">
        <v>44504</v>
      </c>
      <c r="E397" s="1" t="s">
        <v>37411</v>
      </c>
      <c r="H397" s="1" t="s">
        <v>37364</v>
      </c>
      <c r="J397" s="4" t="str">
        <f ca="1">IFERROR(__xludf.DUMMYFUNCTION("LEFT(INDEX(SPLIT(L397, "" ""), 4), 2)"),"12")</f>
        <v>12</v>
      </c>
      <c r="K397" s="1" t="s">
        <v>37003</v>
      </c>
      <c r="L397" s="1" t="s">
        <v>30132</v>
      </c>
    </row>
    <row r="398" spans="1:12">
      <c r="A398" s="1" t="s">
        <v>37000</v>
      </c>
      <c r="B398" s="1">
        <v>4</v>
      </c>
      <c r="D398" s="25">
        <v>44504</v>
      </c>
      <c r="E398" s="1" t="s">
        <v>37321</v>
      </c>
      <c r="H398" s="1" t="s">
        <v>37364</v>
      </c>
      <c r="J398" s="4" t="str">
        <f ca="1">IFERROR(__xludf.DUMMYFUNCTION("LEFT(INDEX(SPLIT(L398, "" ""), 4), 2)"),"12")</f>
        <v>12</v>
      </c>
      <c r="K398" s="1" t="s">
        <v>37003</v>
      </c>
      <c r="L398" s="1" t="s">
        <v>30132</v>
      </c>
    </row>
    <row r="399" spans="1:12">
      <c r="A399" s="1" t="s">
        <v>37000</v>
      </c>
      <c r="B399" s="1">
        <v>4</v>
      </c>
      <c r="D399" s="25">
        <v>44504</v>
      </c>
      <c r="E399" s="1" t="s">
        <v>37412</v>
      </c>
      <c r="H399" s="1" t="s">
        <v>37364</v>
      </c>
      <c r="J399" s="4" t="str">
        <f ca="1">IFERROR(__xludf.DUMMYFUNCTION("LEFT(INDEX(SPLIT(L399, "" ""), 4), 2)"),"12")</f>
        <v>12</v>
      </c>
      <c r="K399" s="1" t="s">
        <v>37003</v>
      </c>
      <c r="L399" s="1" t="s">
        <v>30132</v>
      </c>
    </row>
    <row r="400" spans="1:12">
      <c r="A400" s="1" t="s">
        <v>37000</v>
      </c>
      <c r="B400" s="1">
        <v>4</v>
      </c>
      <c r="D400" s="25">
        <v>44504</v>
      </c>
      <c r="E400" s="1" t="s">
        <v>37413</v>
      </c>
      <c r="H400" s="1" t="s">
        <v>37364</v>
      </c>
      <c r="J400" s="4" t="str">
        <f ca="1">IFERROR(__xludf.DUMMYFUNCTION("LEFT(INDEX(SPLIT(L400, "" ""), 4), 2)"),"12")</f>
        <v>12</v>
      </c>
      <c r="K400" s="1" t="s">
        <v>37003</v>
      </c>
      <c r="L400" s="1" t="s">
        <v>30132</v>
      </c>
    </row>
    <row r="401" spans="1:12">
      <c r="A401" s="1" t="s">
        <v>37000</v>
      </c>
      <c r="B401" s="1">
        <v>4</v>
      </c>
      <c r="D401" s="25">
        <v>44504</v>
      </c>
      <c r="E401" s="1" t="s">
        <v>37414</v>
      </c>
      <c r="H401" s="1" t="s">
        <v>37364</v>
      </c>
      <c r="J401" s="4" t="str">
        <f ca="1">IFERROR(__xludf.DUMMYFUNCTION("LEFT(INDEX(SPLIT(L401, "" ""), 4), 2)"),"12")</f>
        <v>12</v>
      </c>
      <c r="K401" s="1" t="s">
        <v>37003</v>
      </c>
      <c r="L401" s="1" t="s">
        <v>30132</v>
      </c>
    </row>
    <row r="402" spans="1:12">
      <c r="A402" s="1" t="s">
        <v>37000</v>
      </c>
      <c r="B402" s="1">
        <v>4</v>
      </c>
      <c r="D402" s="25">
        <v>44504</v>
      </c>
      <c r="E402" s="1" t="s">
        <v>37415</v>
      </c>
      <c r="H402" s="1" t="s">
        <v>37364</v>
      </c>
      <c r="J402" s="4" t="str">
        <f ca="1">IFERROR(__xludf.DUMMYFUNCTION("LEFT(INDEX(SPLIT(L402, "" ""), 4), 2)"),"12")</f>
        <v>12</v>
      </c>
      <c r="K402" s="1" t="s">
        <v>37003</v>
      </c>
      <c r="L402" s="1" t="s">
        <v>30132</v>
      </c>
    </row>
    <row r="403" spans="1:12">
      <c r="A403" s="1" t="s">
        <v>37000</v>
      </c>
      <c r="B403" s="1">
        <v>4</v>
      </c>
      <c r="D403" s="25">
        <v>44504</v>
      </c>
      <c r="E403" s="1" t="s">
        <v>37416</v>
      </c>
      <c r="H403" s="1" t="s">
        <v>37364</v>
      </c>
      <c r="J403" s="4" t="str">
        <f ca="1">IFERROR(__xludf.DUMMYFUNCTION("LEFT(INDEX(SPLIT(L403, "" ""), 4), 2)"),"12")</f>
        <v>12</v>
      </c>
      <c r="K403" s="1" t="s">
        <v>37003</v>
      </c>
      <c r="L403" s="1" t="s">
        <v>30132</v>
      </c>
    </row>
    <row r="404" spans="1:12">
      <c r="A404" s="1" t="s">
        <v>37000</v>
      </c>
      <c r="B404" s="1">
        <v>4</v>
      </c>
      <c r="D404" s="25">
        <v>44504</v>
      </c>
      <c r="E404" s="1" t="s">
        <v>37417</v>
      </c>
      <c r="H404" s="1" t="s">
        <v>37364</v>
      </c>
      <c r="J404" s="4" t="str">
        <f ca="1">IFERROR(__xludf.DUMMYFUNCTION("LEFT(INDEX(SPLIT(L404, "" ""), 4), 2)"),"12")</f>
        <v>12</v>
      </c>
      <c r="K404" s="1" t="s">
        <v>37003</v>
      </c>
      <c r="L404" s="1" t="s">
        <v>30132</v>
      </c>
    </row>
    <row r="405" spans="1:12">
      <c r="A405" s="1" t="s">
        <v>37000</v>
      </c>
      <c r="B405" s="1">
        <v>4</v>
      </c>
      <c r="D405" s="25">
        <v>44504</v>
      </c>
      <c r="E405" s="1" t="s">
        <v>37418</v>
      </c>
      <c r="H405" s="1" t="s">
        <v>37364</v>
      </c>
      <c r="J405" s="4" t="str">
        <f ca="1">IFERROR(__xludf.DUMMYFUNCTION("LEFT(INDEX(SPLIT(L405, "" ""), 4), 2)"),"12")</f>
        <v>12</v>
      </c>
      <c r="K405" s="1" t="s">
        <v>37003</v>
      </c>
      <c r="L405" s="1" t="s">
        <v>30132</v>
      </c>
    </row>
    <row r="406" spans="1:12">
      <c r="A406" s="1" t="s">
        <v>37000</v>
      </c>
      <c r="B406" s="1">
        <v>4</v>
      </c>
      <c r="D406" s="25">
        <v>44504</v>
      </c>
      <c r="E406" s="1" t="s">
        <v>37419</v>
      </c>
      <c r="H406" s="1" t="s">
        <v>37364</v>
      </c>
      <c r="J406" s="4" t="str">
        <f ca="1">IFERROR(__xludf.DUMMYFUNCTION("LEFT(INDEX(SPLIT(L406, "" ""), 4), 2)"),"12")</f>
        <v>12</v>
      </c>
      <c r="K406" s="1" t="s">
        <v>37003</v>
      </c>
      <c r="L406" s="1" t="s">
        <v>30132</v>
      </c>
    </row>
    <row r="407" spans="1:12">
      <c r="A407" s="1" t="s">
        <v>37000</v>
      </c>
      <c r="B407" s="1">
        <v>4</v>
      </c>
      <c r="D407" s="25">
        <v>44504</v>
      </c>
      <c r="E407" s="1" t="s">
        <v>37420</v>
      </c>
      <c r="H407" s="1" t="s">
        <v>37364</v>
      </c>
      <c r="J407" s="4" t="str">
        <f ca="1">IFERROR(__xludf.DUMMYFUNCTION("LEFT(INDEX(SPLIT(L407, "" ""), 4), 2)"),"12")</f>
        <v>12</v>
      </c>
      <c r="K407" s="1" t="s">
        <v>37003</v>
      </c>
      <c r="L407" s="1" t="s">
        <v>30132</v>
      </c>
    </row>
    <row r="408" spans="1:12">
      <c r="A408" s="1" t="s">
        <v>37000</v>
      </c>
      <c r="B408" s="1">
        <v>4</v>
      </c>
      <c r="D408" s="25">
        <v>44504</v>
      </c>
      <c r="E408" s="1" t="s">
        <v>37421</v>
      </c>
      <c r="H408" s="1" t="s">
        <v>37364</v>
      </c>
      <c r="J408" s="4" t="str">
        <f ca="1">IFERROR(__xludf.DUMMYFUNCTION("LEFT(INDEX(SPLIT(L408, "" ""), 4), 2)"),"12")</f>
        <v>12</v>
      </c>
      <c r="K408" s="1" t="s">
        <v>37003</v>
      </c>
      <c r="L408" s="1" t="s">
        <v>30132</v>
      </c>
    </row>
    <row r="409" spans="1:12">
      <c r="A409" s="1" t="s">
        <v>37000</v>
      </c>
      <c r="B409" s="1">
        <v>4</v>
      </c>
      <c r="D409" s="25">
        <v>44504</v>
      </c>
      <c r="E409" s="1" t="s">
        <v>37422</v>
      </c>
      <c r="H409" s="1" t="s">
        <v>37364</v>
      </c>
      <c r="J409" s="4" t="str">
        <f ca="1">IFERROR(__xludf.DUMMYFUNCTION("LEFT(INDEX(SPLIT(L409, "" ""), 4), 2)"),"12")</f>
        <v>12</v>
      </c>
      <c r="K409" s="1" t="s">
        <v>37003</v>
      </c>
      <c r="L409" s="1" t="s">
        <v>30132</v>
      </c>
    </row>
    <row r="410" spans="1:12">
      <c r="A410" s="1" t="s">
        <v>37000</v>
      </c>
      <c r="B410" s="1">
        <v>4</v>
      </c>
      <c r="D410" s="25">
        <v>44504</v>
      </c>
      <c r="E410" s="1" t="s">
        <v>37423</v>
      </c>
      <c r="H410" s="1" t="s">
        <v>37364</v>
      </c>
      <c r="J410" s="4" t="str">
        <f ca="1">IFERROR(__xludf.DUMMYFUNCTION("LEFT(INDEX(SPLIT(L410, "" ""), 4), 2)"),"12")</f>
        <v>12</v>
      </c>
      <c r="K410" s="1" t="s">
        <v>37003</v>
      </c>
      <c r="L410" s="1" t="s">
        <v>30132</v>
      </c>
    </row>
    <row r="411" spans="1:12">
      <c r="A411" s="1" t="s">
        <v>37000</v>
      </c>
      <c r="B411" s="1">
        <v>4</v>
      </c>
      <c r="D411" s="25">
        <v>44504</v>
      </c>
      <c r="E411" s="1" t="s">
        <v>37424</v>
      </c>
      <c r="H411" s="1" t="s">
        <v>37364</v>
      </c>
      <c r="J411" s="4" t="str">
        <f ca="1">IFERROR(__xludf.DUMMYFUNCTION("LEFT(INDEX(SPLIT(L411, "" ""), 4), 2)"),"12")</f>
        <v>12</v>
      </c>
      <c r="K411" s="1" t="s">
        <v>37003</v>
      </c>
      <c r="L411" s="1" t="s">
        <v>30132</v>
      </c>
    </row>
    <row r="412" spans="1:12">
      <c r="A412" s="1" t="s">
        <v>37000</v>
      </c>
      <c r="B412" s="1">
        <v>4</v>
      </c>
      <c r="D412" s="25">
        <v>44504</v>
      </c>
      <c r="E412" s="1" t="s">
        <v>37425</v>
      </c>
      <c r="H412" s="1" t="s">
        <v>37364</v>
      </c>
      <c r="J412" s="4" t="str">
        <f ca="1">IFERROR(__xludf.DUMMYFUNCTION("LEFT(INDEX(SPLIT(L412, "" ""), 4), 2)"),"12")</f>
        <v>12</v>
      </c>
      <c r="K412" s="1" t="s">
        <v>37003</v>
      </c>
      <c r="L412" s="1" t="s">
        <v>30132</v>
      </c>
    </row>
    <row r="413" spans="1:12">
      <c r="A413" s="1" t="s">
        <v>37000</v>
      </c>
      <c r="B413" s="1">
        <v>4</v>
      </c>
      <c r="D413" s="25">
        <v>44504</v>
      </c>
      <c r="E413" s="1" t="s">
        <v>37426</v>
      </c>
      <c r="H413" s="1" t="s">
        <v>37364</v>
      </c>
      <c r="J413" s="4" t="str">
        <f ca="1">IFERROR(__xludf.DUMMYFUNCTION("LEFT(INDEX(SPLIT(L413, "" ""), 4), 2)"),"12")</f>
        <v>12</v>
      </c>
      <c r="K413" s="1" t="s">
        <v>37003</v>
      </c>
      <c r="L413" s="1" t="s">
        <v>30132</v>
      </c>
    </row>
    <row r="414" spans="1:12">
      <c r="A414" s="1" t="s">
        <v>37000</v>
      </c>
      <c r="B414" s="1">
        <v>4</v>
      </c>
      <c r="D414" s="25">
        <v>44504</v>
      </c>
      <c r="E414" s="1" t="s">
        <v>37427</v>
      </c>
      <c r="H414" s="1" t="s">
        <v>37364</v>
      </c>
      <c r="J414" s="4" t="str">
        <f ca="1">IFERROR(__xludf.DUMMYFUNCTION("LEFT(INDEX(SPLIT(L414, "" ""), 4), 2)"),"12")</f>
        <v>12</v>
      </c>
      <c r="K414" s="1" t="s">
        <v>37003</v>
      </c>
      <c r="L414" s="1" t="s">
        <v>30132</v>
      </c>
    </row>
    <row r="415" spans="1:12">
      <c r="A415" s="1" t="s">
        <v>37000</v>
      </c>
      <c r="B415" s="1">
        <v>4</v>
      </c>
      <c r="D415" s="25">
        <v>44504</v>
      </c>
      <c r="E415" s="1" t="s">
        <v>37428</v>
      </c>
      <c r="H415" s="1" t="s">
        <v>37364</v>
      </c>
      <c r="J415" s="4" t="str">
        <f ca="1">IFERROR(__xludf.DUMMYFUNCTION("LEFT(INDEX(SPLIT(L415, "" ""), 4), 2)"),"12")</f>
        <v>12</v>
      </c>
      <c r="K415" s="1" t="s">
        <v>37003</v>
      </c>
      <c r="L415" s="1" t="s">
        <v>30132</v>
      </c>
    </row>
    <row r="416" spans="1:12">
      <c r="A416" s="1" t="s">
        <v>37000</v>
      </c>
      <c r="B416" s="1">
        <v>4</v>
      </c>
      <c r="D416" s="25">
        <v>44504</v>
      </c>
      <c r="E416" s="1" t="s">
        <v>37429</v>
      </c>
      <c r="H416" s="1" t="s">
        <v>37364</v>
      </c>
      <c r="J416" s="4" t="str">
        <f ca="1">IFERROR(__xludf.DUMMYFUNCTION("LEFT(INDEX(SPLIT(L416, "" ""), 4), 2)"),"12")</f>
        <v>12</v>
      </c>
      <c r="K416" s="1" t="s">
        <v>37003</v>
      </c>
      <c r="L416" s="1" t="s">
        <v>30132</v>
      </c>
    </row>
    <row r="417" spans="1:12">
      <c r="A417" s="1" t="s">
        <v>37000</v>
      </c>
      <c r="B417" s="1">
        <v>4</v>
      </c>
      <c r="D417" s="25">
        <v>44504</v>
      </c>
      <c r="E417" s="1" t="s">
        <v>37430</v>
      </c>
      <c r="H417" s="1" t="s">
        <v>37364</v>
      </c>
      <c r="J417" s="4" t="str">
        <f ca="1">IFERROR(__xludf.DUMMYFUNCTION("LEFT(INDEX(SPLIT(L417, "" ""), 4), 2)"),"12")</f>
        <v>12</v>
      </c>
      <c r="K417" s="1" t="s">
        <v>37003</v>
      </c>
      <c r="L417" s="1" t="s">
        <v>30132</v>
      </c>
    </row>
    <row r="418" spans="1:12">
      <c r="A418" s="1" t="s">
        <v>37000</v>
      </c>
      <c r="B418" s="1">
        <v>4</v>
      </c>
      <c r="D418" s="25">
        <v>44504</v>
      </c>
      <c r="E418" s="1" t="s">
        <v>37431</v>
      </c>
      <c r="H418" s="1" t="s">
        <v>37364</v>
      </c>
      <c r="J418" s="4" t="str">
        <f ca="1">IFERROR(__xludf.DUMMYFUNCTION("LEFT(INDEX(SPLIT(L418, "" ""), 4), 2)"),"12")</f>
        <v>12</v>
      </c>
      <c r="K418" s="1" t="s">
        <v>37003</v>
      </c>
      <c r="L418" s="1" t="s">
        <v>30132</v>
      </c>
    </row>
    <row r="419" spans="1:12">
      <c r="A419" s="1" t="s">
        <v>37000</v>
      </c>
      <c r="B419" s="1">
        <v>4</v>
      </c>
      <c r="D419" s="25">
        <v>44504</v>
      </c>
      <c r="E419" s="1" t="s">
        <v>37432</v>
      </c>
      <c r="H419" s="1" t="s">
        <v>37364</v>
      </c>
      <c r="J419" s="4" t="str">
        <f ca="1">IFERROR(__xludf.DUMMYFUNCTION("LEFT(INDEX(SPLIT(L419, "" ""), 4), 2)"),"12")</f>
        <v>12</v>
      </c>
      <c r="K419" s="1" t="s">
        <v>37003</v>
      </c>
      <c r="L419" s="1" t="s">
        <v>30132</v>
      </c>
    </row>
    <row r="420" spans="1:12">
      <c r="A420" s="1" t="s">
        <v>37000</v>
      </c>
      <c r="B420" s="1">
        <v>4</v>
      </c>
      <c r="D420" s="25">
        <v>44504</v>
      </c>
      <c r="E420" s="1" t="s">
        <v>37433</v>
      </c>
      <c r="H420" s="1" t="s">
        <v>37364</v>
      </c>
      <c r="J420" s="4" t="str">
        <f ca="1">IFERROR(__xludf.DUMMYFUNCTION("LEFT(INDEX(SPLIT(L420, "" ""), 4), 2)"),"12")</f>
        <v>12</v>
      </c>
      <c r="K420" s="1" t="s">
        <v>37003</v>
      </c>
      <c r="L420" s="1" t="s">
        <v>30132</v>
      </c>
    </row>
    <row r="421" spans="1:12">
      <c r="A421" s="1" t="s">
        <v>37000</v>
      </c>
      <c r="B421" s="1">
        <v>4</v>
      </c>
      <c r="D421" s="25">
        <v>44505</v>
      </c>
      <c r="E421" s="1" t="s">
        <v>37434</v>
      </c>
      <c r="H421" s="1" t="s">
        <v>37364</v>
      </c>
      <c r="J421" s="4" t="str">
        <f ca="1">IFERROR(__xludf.DUMMYFUNCTION("LEFT(INDEX(SPLIT(L421, "" ""), 4), 2)"),"12")</f>
        <v>12</v>
      </c>
      <c r="K421" s="1" t="s">
        <v>37003</v>
      </c>
      <c r="L421" s="1" t="s">
        <v>30132</v>
      </c>
    </row>
    <row r="422" spans="1:12">
      <c r="A422" s="1" t="s">
        <v>37000</v>
      </c>
      <c r="B422" s="1">
        <v>4</v>
      </c>
      <c r="D422" s="25">
        <v>44506</v>
      </c>
      <c r="E422" s="1" t="s">
        <v>37435</v>
      </c>
      <c r="H422" s="1" t="s">
        <v>37364</v>
      </c>
      <c r="J422" s="4" t="str">
        <f ca="1">IFERROR(__xludf.DUMMYFUNCTION("LEFT(INDEX(SPLIT(L422, "" ""), 4), 2)"),"12")</f>
        <v>12</v>
      </c>
      <c r="K422" s="1" t="s">
        <v>37003</v>
      </c>
      <c r="L422" s="1" t="s">
        <v>30132</v>
      </c>
    </row>
    <row r="423" spans="1:12">
      <c r="A423" s="1" t="s">
        <v>37000</v>
      </c>
      <c r="B423" s="1">
        <v>3.5</v>
      </c>
      <c r="D423" s="25">
        <v>44727</v>
      </c>
      <c r="E423" s="1" t="s">
        <v>37436</v>
      </c>
      <c r="H423" s="1" t="s">
        <v>37437</v>
      </c>
      <c r="J423" s="4" t="str">
        <f ca="1">IFERROR(__xludf.DUMMYFUNCTION("LEFT(INDEX(SPLIT(L423, "" ""), 4), 2)"),"12")</f>
        <v>12</v>
      </c>
      <c r="K423" s="1" t="s">
        <v>37003</v>
      </c>
      <c r="L423" s="1" t="s">
        <v>5988</v>
      </c>
    </row>
    <row r="424" spans="1:12">
      <c r="A424" s="1" t="s">
        <v>37000</v>
      </c>
      <c r="B424" s="1">
        <v>3.5</v>
      </c>
      <c r="D424" s="25">
        <v>44727</v>
      </c>
      <c r="E424" s="1" t="s">
        <v>37438</v>
      </c>
      <c r="H424" s="1" t="s">
        <v>37437</v>
      </c>
      <c r="J424" s="4" t="str">
        <f ca="1">IFERROR(__xludf.DUMMYFUNCTION("LEFT(INDEX(SPLIT(L424, "" ""), 4), 2)"),"12")</f>
        <v>12</v>
      </c>
      <c r="K424" s="1" t="s">
        <v>37003</v>
      </c>
      <c r="L424" s="1" t="s">
        <v>5988</v>
      </c>
    </row>
    <row r="425" spans="1:12">
      <c r="A425" s="1" t="s">
        <v>37000</v>
      </c>
      <c r="B425" s="1">
        <v>3.5</v>
      </c>
      <c r="D425" s="25">
        <v>44727</v>
      </c>
      <c r="E425" s="1" t="s">
        <v>37439</v>
      </c>
      <c r="H425" s="1" t="s">
        <v>37437</v>
      </c>
      <c r="J425" s="4" t="str">
        <f ca="1">IFERROR(__xludf.DUMMYFUNCTION("LEFT(INDEX(SPLIT(L425, "" ""), 4), 2)"),"12")</f>
        <v>12</v>
      </c>
      <c r="K425" s="1" t="s">
        <v>37003</v>
      </c>
      <c r="L425" s="1" t="s">
        <v>5988</v>
      </c>
    </row>
    <row r="426" spans="1:12">
      <c r="A426" s="1" t="s">
        <v>37000</v>
      </c>
      <c r="B426" s="1">
        <v>3.5</v>
      </c>
      <c r="D426" s="25">
        <v>44727</v>
      </c>
      <c r="E426" s="1" t="s">
        <v>37440</v>
      </c>
      <c r="H426" s="1" t="s">
        <v>37437</v>
      </c>
      <c r="J426" s="4" t="str">
        <f ca="1">IFERROR(__xludf.DUMMYFUNCTION("LEFT(INDEX(SPLIT(L426, "" ""), 4), 2)"),"12")</f>
        <v>12</v>
      </c>
      <c r="K426" s="1" t="s">
        <v>37003</v>
      </c>
      <c r="L426" s="1" t="s">
        <v>5988</v>
      </c>
    </row>
    <row r="427" spans="1:12">
      <c r="A427" s="1" t="s">
        <v>37000</v>
      </c>
      <c r="B427" s="1">
        <v>3.5</v>
      </c>
      <c r="D427" s="25">
        <v>44727</v>
      </c>
      <c r="E427" s="1" t="s">
        <v>37441</v>
      </c>
      <c r="H427" s="1" t="s">
        <v>37437</v>
      </c>
      <c r="J427" s="4" t="str">
        <f ca="1">IFERROR(__xludf.DUMMYFUNCTION("LEFT(INDEX(SPLIT(L427, "" ""), 4), 2)"),"12")</f>
        <v>12</v>
      </c>
      <c r="K427" s="1" t="s">
        <v>37003</v>
      </c>
      <c r="L427" s="1" t="s">
        <v>5988</v>
      </c>
    </row>
    <row r="428" spans="1:12">
      <c r="A428" s="1" t="s">
        <v>37000</v>
      </c>
      <c r="B428" s="1">
        <v>3.5</v>
      </c>
      <c r="D428" s="25">
        <v>44727</v>
      </c>
      <c r="E428" s="1" t="s">
        <v>37442</v>
      </c>
      <c r="H428" s="1" t="s">
        <v>37437</v>
      </c>
      <c r="J428" s="4" t="str">
        <f ca="1">IFERROR(__xludf.DUMMYFUNCTION("LEFT(INDEX(SPLIT(L428, "" ""), 4), 2)"),"12")</f>
        <v>12</v>
      </c>
      <c r="K428" s="1" t="s">
        <v>37003</v>
      </c>
      <c r="L428" s="1" t="s">
        <v>5988</v>
      </c>
    </row>
    <row r="429" spans="1:12">
      <c r="A429" s="1" t="s">
        <v>37000</v>
      </c>
      <c r="B429" s="1">
        <v>3.5</v>
      </c>
      <c r="D429" s="25">
        <v>44727</v>
      </c>
      <c r="E429" s="1" t="s">
        <v>37443</v>
      </c>
      <c r="H429" s="1" t="s">
        <v>37437</v>
      </c>
      <c r="J429" s="4" t="str">
        <f ca="1">IFERROR(__xludf.DUMMYFUNCTION("LEFT(INDEX(SPLIT(L429, "" ""), 4), 2)"),"12")</f>
        <v>12</v>
      </c>
      <c r="K429" s="1" t="s">
        <v>37003</v>
      </c>
      <c r="L429" s="1" t="s">
        <v>5988</v>
      </c>
    </row>
    <row r="430" spans="1:12">
      <c r="A430" s="1" t="s">
        <v>37000</v>
      </c>
      <c r="B430" s="1">
        <v>3.5</v>
      </c>
      <c r="D430" s="25">
        <v>44727</v>
      </c>
      <c r="E430" s="1" t="s">
        <v>37444</v>
      </c>
      <c r="H430" s="1" t="s">
        <v>37437</v>
      </c>
      <c r="J430" s="4" t="str">
        <f ca="1">IFERROR(__xludf.DUMMYFUNCTION("LEFT(INDEX(SPLIT(L430, "" ""), 4), 2)"),"12")</f>
        <v>12</v>
      </c>
      <c r="K430" s="1" t="s">
        <v>37003</v>
      </c>
      <c r="L430" s="1" t="s">
        <v>5988</v>
      </c>
    </row>
    <row r="431" spans="1:12">
      <c r="A431" s="1" t="s">
        <v>37000</v>
      </c>
      <c r="B431" s="1">
        <v>3.5</v>
      </c>
      <c r="D431" s="25">
        <v>44727</v>
      </c>
      <c r="E431" s="1" t="s">
        <v>37445</v>
      </c>
      <c r="H431" s="1" t="s">
        <v>37437</v>
      </c>
      <c r="J431" s="4" t="str">
        <f ca="1">IFERROR(__xludf.DUMMYFUNCTION("LEFT(INDEX(SPLIT(L431, "" ""), 4), 2)"),"12")</f>
        <v>12</v>
      </c>
      <c r="K431" s="1" t="s">
        <v>37003</v>
      </c>
      <c r="L431" s="1" t="s">
        <v>5988</v>
      </c>
    </row>
    <row r="432" spans="1:12">
      <c r="A432" s="1" t="s">
        <v>37000</v>
      </c>
      <c r="B432" s="1">
        <v>3.5</v>
      </c>
      <c r="D432" s="25">
        <v>44727</v>
      </c>
      <c r="E432" s="1" t="s">
        <v>37446</v>
      </c>
      <c r="H432" s="1" t="s">
        <v>37437</v>
      </c>
      <c r="J432" s="4" t="str">
        <f ca="1">IFERROR(__xludf.DUMMYFUNCTION("LEFT(INDEX(SPLIT(L432, "" ""), 4), 2)"),"12")</f>
        <v>12</v>
      </c>
      <c r="K432" s="1" t="s">
        <v>37003</v>
      </c>
      <c r="L432" s="1" t="s">
        <v>5988</v>
      </c>
    </row>
    <row r="433" spans="1:12">
      <c r="A433" s="1" t="s">
        <v>37000</v>
      </c>
      <c r="B433" s="1">
        <v>3.5</v>
      </c>
      <c r="D433" s="25">
        <v>44727</v>
      </c>
      <c r="E433" s="1" t="s">
        <v>37447</v>
      </c>
      <c r="H433" s="1" t="s">
        <v>37437</v>
      </c>
      <c r="J433" s="4" t="str">
        <f ca="1">IFERROR(__xludf.DUMMYFUNCTION("LEFT(INDEX(SPLIT(L433, "" ""), 4), 2)"),"12")</f>
        <v>12</v>
      </c>
      <c r="K433" s="1" t="s">
        <v>37003</v>
      </c>
      <c r="L433" s="1" t="s">
        <v>5988</v>
      </c>
    </row>
    <row r="434" spans="1:12">
      <c r="A434" s="1" t="s">
        <v>37000</v>
      </c>
      <c r="B434" s="1">
        <v>3.5</v>
      </c>
      <c r="D434" s="25">
        <v>44727</v>
      </c>
      <c r="E434" s="1" t="s">
        <v>37448</v>
      </c>
      <c r="H434" s="1" t="s">
        <v>37437</v>
      </c>
      <c r="J434" s="4" t="str">
        <f ca="1">IFERROR(__xludf.DUMMYFUNCTION("LEFT(INDEX(SPLIT(L434, "" ""), 4), 2)"),"12")</f>
        <v>12</v>
      </c>
      <c r="K434" s="1" t="s">
        <v>37003</v>
      </c>
      <c r="L434" s="1" t="s">
        <v>5988</v>
      </c>
    </row>
    <row r="435" spans="1:12">
      <c r="A435" s="1" t="s">
        <v>37000</v>
      </c>
      <c r="B435" s="1">
        <v>3.5</v>
      </c>
      <c r="D435" s="25">
        <v>44727</v>
      </c>
      <c r="E435" s="1" t="s">
        <v>37449</v>
      </c>
      <c r="H435" s="1" t="s">
        <v>37437</v>
      </c>
      <c r="J435" s="4" t="str">
        <f ca="1">IFERROR(__xludf.DUMMYFUNCTION("LEFT(INDEX(SPLIT(L435, "" ""), 4), 2)"),"12")</f>
        <v>12</v>
      </c>
      <c r="K435" s="1" t="s">
        <v>37003</v>
      </c>
      <c r="L435" s="1" t="s">
        <v>5988</v>
      </c>
    </row>
    <row r="436" spans="1:12">
      <c r="A436" s="1" t="s">
        <v>37000</v>
      </c>
      <c r="B436" s="1">
        <v>3.5</v>
      </c>
      <c r="D436" s="25">
        <v>44727</v>
      </c>
      <c r="E436" s="1" t="s">
        <v>37450</v>
      </c>
      <c r="H436" s="1" t="s">
        <v>37437</v>
      </c>
      <c r="J436" s="4" t="str">
        <f ca="1">IFERROR(__xludf.DUMMYFUNCTION("LEFT(INDEX(SPLIT(L436, "" ""), 4), 2)"),"12")</f>
        <v>12</v>
      </c>
      <c r="K436" s="1" t="s">
        <v>37003</v>
      </c>
      <c r="L436" s="1" t="s">
        <v>5988</v>
      </c>
    </row>
    <row r="437" spans="1:12">
      <c r="A437" s="1" t="s">
        <v>37000</v>
      </c>
      <c r="B437" s="1">
        <v>3.5</v>
      </c>
      <c r="D437" s="25">
        <v>44727</v>
      </c>
      <c r="E437" s="1" t="s">
        <v>37451</v>
      </c>
      <c r="H437" s="1" t="s">
        <v>37437</v>
      </c>
      <c r="J437" s="4" t="str">
        <f ca="1">IFERROR(__xludf.DUMMYFUNCTION("LEFT(INDEX(SPLIT(L437, "" ""), 4), 2)"),"12")</f>
        <v>12</v>
      </c>
      <c r="K437" s="1" t="s">
        <v>37003</v>
      </c>
      <c r="L437" s="1" t="s">
        <v>5988</v>
      </c>
    </row>
    <row r="438" spans="1:12">
      <c r="A438" s="1" t="s">
        <v>37000</v>
      </c>
      <c r="B438" s="1">
        <v>3.5</v>
      </c>
      <c r="D438" s="25">
        <v>44727</v>
      </c>
      <c r="E438" s="1" t="s">
        <v>37452</v>
      </c>
      <c r="H438" s="1" t="s">
        <v>37437</v>
      </c>
      <c r="J438" s="4" t="str">
        <f ca="1">IFERROR(__xludf.DUMMYFUNCTION("LEFT(INDEX(SPLIT(L438, "" ""), 4), 2)"),"12")</f>
        <v>12</v>
      </c>
      <c r="K438" s="1" t="s">
        <v>37003</v>
      </c>
      <c r="L438" s="1" t="s">
        <v>5988</v>
      </c>
    </row>
    <row r="439" spans="1:12">
      <c r="A439" s="1" t="s">
        <v>37000</v>
      </c>
      <c r="B439" s="1">
        <v>3.5</v>
      </c>
      <c r="D439" s="25">
        <v>44727</v>
      </c>
      <c r="E439" s="1" t="s">
        <v>37453</v>
      </c>
      <c r="H439" s="1" t="s">
        <v>37437</v>
      </c>
      <c r="J439" s="4" t="str">
        <f ca="1">IFERROR(__xludf.DUMMYFUNCTION("LEFT(INDEX(SPLIT(L439, "" ""), 4), 2)"),"12")</f>
        <v>12</v>
      </c>
      <c r="K439" s="1" t="s">
        <v>37003</v>
      </c>
      <c r="L439" s="1" t="s">
        <v>5988</v>
      </c>
    </row>
    <row r="440" spans="1:12">
      <c r="A440" s="1" t="s">
        <v>37000</v>
      </c>
      <c r="B440" s="1">
        <v>3.5</v>
      </c>
      <c r="D440" s="25">
        <v>44727</v>
      </c>
      <c r="E440" s="1" t="s">
        <v>37454</v>
      </c>
      <c r="H440" s="1" t="s">
        <v>37437</v>
      </c>
      <c r="J440" s="4" t="str">
        <f ca="1">IFERROR(__xludf.DUMMYFUNCTION("LEFT(INDEX(SPLIT(L440, "" ""), 4), 2)"),"12")</f>
        <v>12</v>
      </c>
      <c r="K440" s="1" t="s">
        <v>37003</v>
      </c>
      <c r="L440" s="1" t="s">
        <v>5988</v>
      </c>
    </row>
    <row r="441" spans="1:12">
      <c r="A441" s="1" t="s">
        <v>37000</v>
      </c>
      <c r="B441" s="1">
        <v>3.5</v>
      </c>
      <c r="D441" s="25">
        <v>44727</v>
      </c>
      <c r="E441" s="1" t="s">
        <v>37455</v>
      </c>
      <c r="H441" s="1" t="s">
        <v>37437</v>
      </c>
      <c r="J441" s="4" t="str">
        <f ca="1">IFERROR(__xludf.DUMMYFUNCTION("LEFT(INDEX(SPLIT(L441, "" ""), 4), 2)"),"12")</f>
        <v>12</v>
      </c>
      <c r="K441" s="1" t="s">
        <v>37003</v>
      </c>
      <c r="L441" s="1" t="s">
        <v>5988</v>
      </c>
    </row>
    <row r="442" spans="1:12">
      <c r="A442" s="1" t="s">
        <v>37000</v>
      </c>
      <c r="B442" s="1">
        <v>3.5</v>
      </c>
      <c r="D442" s="25">
        <v>44727</v>
      </c>
      <c r="E442" s="1" t="s">
        <v>37456</v>
      </c>
      <c r="H442" s="1" t="s">
        <v>37437</v>
      </c>
      <c r="J442" s="4" t="str">
        <f ca="1">IFERROR(__xludf.DUMMYFUNCTION("LEFT(INDEX(SPLIT(L442, "" ""), 4), 2)"),"12")</f>
        <v>12</v>
      </c>
      <c r="K442" s="1" t="s">
        <v>37003</v>
      </c>
      <c r="L442" s="1" t="s">
        <v>5988</v>
      </c>
    </row>
    <row r="443" spans="1:12">
      <c r="A443" s="1" t="s">
        <v>37000</v>
      </c>
      <c r="B443" s="1">
        <v>3.5</v>
      </c>
      <c r="D443" s="25">
        <v>44727</v>
      </c>
      <c r="E443" s="1" t="s">
        <v>37457</v>
      </c>
      <c r="H443" s="1" t="s">
        <v>37437</v>
      </c>
      <c r="J443" s="4" t="str">
        <f ca="1">IFERROR(__xludf.DUMMYFUNCTION("LEFT(INDEX(SPLIT(L443, "" ""), 4), 2)"),"12")</f>
        <v>12</v>
      </c>
      <c r="K443" s="1" t="s">
        <v>37003</v>
      </c>
      <c r="L443" s="1" t="s">
        <v>5988</v>
      </c>
    </row>
    <row r="444" spans="1:12">
      <c r="A444" s="1" t="s">
        <v>37000</v>
      </c>
      <c r="B444" s="1">
        <v>3.5</v>
      </c>
      <c r="D444" s="25">
        <v>44727</v>
      </c>
      <c r="E444" s="1" t="s">
        <v>37458</v>
      </c>
      <c r="H444" s="1" t="s">
        <v>37437</v>
      </c>
      <c r="J444" s="4" t="str">
        <f ca="1">IFERROR(__xludf.DUMMYFUNCTION("LEFT(INDEX(SPLIT(L444, "" ""), 4), 2)"),"12")</f>
        <v>12</v>
      </c>
      <c r="K444" s="1" t="s">
        <v>37003</v>
      </c>
      <c r="L444" s="1" t="s">
        <v>5988</v>
      </c>
    </row>
    <row r="445" spans="1:12">
      <c r="A445" s="1" t="s">
        <v>37000</v>
      </c>
      <c r="B445" s="1">
        <v>3</v>
      </c>
      <c r="D445" s="25">
        <v>44582</v>
      </c>
      <c r="E445" s="1" t="s">
        <v>37459</v>
      </c>
      <c r="H445" s="1" t="s">
        <v>37460</v>
      </c>
      <c r="J445" s="4" t="str">
        <f ca="1">IFERROR(__xludf.DUMMYFUNCTION("LEFT(INDEX(SPLIT(L445, "" ""), 4), 2)"),"10")</f>
        <v>10</v>
      </c>
      <c r="K445" s="1" t="s">
        <v>37003</v>
      </c>
      <c r="L445" s="1" t="s">
        <v>36247</v>
      </c>
    </row>
    <row r="446" spans="1:12">
      <c r="A446" s="1" t="s">
        <v>37000</v>
      </c>
      <c r="B446" s="1">
        <v>3</v>
      </c>
      <c r="D446" s="25">
        <v>44582</v>
      </c>
      <c r="E446" s="1" t="s">
        <v>37461</v>
      </c>
      <c r="H446" s="1" t="s">
        <v>37460</v>
      </c>
      <c r="J446" s="4" t="str">
        <f ca="1">IFERROR(__xludf.DUMMYFUNCTION("LEFT(INDEX(SPLIT(L446, "" ""), 4), 2)"),"10")</f>
        <v>10</v>
      </c>
      <c r="K446" s="1" t="s">
        <v>37003</v>
      </c>
      <c r="L446" s="1" t="s">
        <v>36247</v>
      </c>
    </row>
    <row r="447" spans="1:12">
      <c r="A447" s="1" t="s">
        <v>37000</v>
      </c>
      <c r="B447" s="1">
        <v>3</v>
      </c>
      <c r="D447" s="25">
        <v>44582</v>
      </c>
      <c r="E447" s="1" t="s">
        <v>37462</v>
      </c>
      <c r="H447" s="1" t="s">
        <v>37460</v>
      </c>
      <c r="J447" s="4" t="str">
        <f ca="1">IFERROR(__xludf.DUMMYFUNCTION("LEFT(INDEX(SPLIT(L447, "" ""), 4), 2)"),"10")</f>
        <v>10</v>
      </c>
      <c r="K447" s="1" t="s">
        <v>37003</v>
      </c>
      <c r="L447" s="1" t="s">
        <v>36247</v>
      </c>
    </row>
    <row r="448" spans="1:12">
      <c r="A448" s="1" t="s">
        <v>37000</v>
      </c>
      <c r="B448" s="1">
        <v>3</v>
      </c>
      <c r="D448" s="25">
        <v>44582</v>
      </c>
      <c r="E448" s="1" t="s">
        <v>37463</v>
      </c>
      <c r="H448" s="1" t="s">
        <v>37460</v>
      </c>
      <c r="J448" s="4" t="str">
        <f ca="1">IFERROR(__xludf.DUMMYFUNCTION("LEFT(INDEX(SPLIT(L448, "" ""), 4), 2)"),"10")</f>
        <v>10</v>
      </c>
      <c r="K448" s="1" t="s">
        <v>37003</v>
      </c>
      <c r="L448" s="1" t="s">
        <v>36247</v>
      </c>
    </row>
    <row r="449" spans="1:12">
      <c r="A449" s="1" t="s">
        <v>37000</v>
      </c>
      <c r="B449" s="1">
        <v>3</v>
      </c>
      <c r="D449" s="25">
        <v>44582</v>
      </c>
      <c r="E449" s="1" t="s">
        <v>37464</v>
      </c>
      <c r="H449" s="1" t="s">
        <v>37460</v>
      </c>
      <c r="J449" s="4" t="str">
        <f ca="1">IFERROR(__xludf.DUMMYFUNCTION("LEFT(INDEX(SPLIT(L449, "" ""), 4), 2)"),"10")</f>
        <v>10</v>
      </c>
      <c r="K449" s="1" t="s">
        <v>37003</v>
      </c>
      <c r="L449" s="1" t="s">
        <v>36247</v>
      </c>
    </row>
    <row r="450" spans="1:12">
      <c r="A450" s="1" t="s">
        <v>37000</v>
      </c>
      <c r="B450" s="1">
        <v>3</v>
      </c>
      <c r="D450" s="25">
        <v>44582</v>
      </c>
      <c r="E450" s="1" t="s">
        <v>37465</v>
      </c>
      <c r="H450" s="1" t="s">
        <v>37460</v>
      </c>
      <c r="J450" s="4" t="str">
        <f ca="1">IFERROR(__xludf.DUMMYFUNCTION("LEFT(INDEX(SPLIT(L450, "" ""), 4), 2)"),"10")</f>
        <v>10</v>
      </c>
      <c r="K450" s="1" t="s">
        <v>37003</v>
      </c>
      <c r="L450" s="1" t="s">
        <v>36247</v>
      </c>
    </row>
    <row r="451" spans="1:12">
      <c r="A451" s="1" t="s">
        <v>37000</v>
      </c>
      <c r="B451" s="1">
        <v>3</v>
      </c>
      <c r="D451" s="25">
        <v>44582</v>
      </c>
      <c r="E451" s="1" t="s">
        <v>37466</v>
      </c>
      <c r="H451" s="1" t="s">
        <v>37460</v>
      </c>
      <c r="J451" s="4" t="str">
        <f ca="1">IFERROR(__xludf.DUMMYFUNCTION("LEFT(INDEX(SPLIT(L451, "" ""), 4), 2)"),"10")</f>
        <v>10</v>
      </c>
      <c r="K451" s="1" t="s">
        <v>37003</v>
      </c>
      <c r="L451" s="1" t="s">
        <v>36247</v>
      </c>
    </row>
    <row r="452" spans="1:12">
      <c r="A452" s="1" t="s">
        <v>37000</v>
      </c>
      <c r="B452" s="1">
        <v>3</v>
      </c>
      <c r="D452" s="25">
        <v>44582</v>
      </c>
      <c r="E452" s="1" t="s">
        <v>37467</v>
      </c>
      <c r="H452" s="1" t="s">
        <v>37460</v>
      </c>
      <c r="J452" s="4" t="str">
        <f ca="1">IFERROR(__xludf.DUMMYFUNCTION("LEFT(INDEX(SPLIT(L452, "" ""), 4), 2)"),"10")</f>
        <v>10</v>
      </c>
      <c r="K452" s="1" t="s">
        <v>37003</v>
      </c>
      <c r="L452" s="1" t="s">
        <v>36247</v>
      </c>
    </row>
    <row r="453" spans="1:12">
      <c r="A453" s="1" t="s">
        <v>37000</v>
      </c>
      <c r="B453" s="1">
        <v>3</v>
      </c>
      <c r="D453" s="25">
        <v>44582</v>
      </c>
      <c r="E453" s="1" t="s">
        <v>37468</v>
      </c>
      <c r="H453" s="1" t="s">
        <v>37460</v>
      </c>
      <c r="J453" s="4" t="str">
        <f ca="1">IFERROR(__xludf.DUMMYFUNCTION("LEFT(INDEX(SPLIT(L453, "" ""), 4), 2)"),"10")</f>
        <v>10</v>
      </c>
      <c r="K453" s="1" t="s">
        <v>37003</v>
      </c>
      <c r="L453" s="1" t="s">
        <v>36247</v>
      </c>
    </row>
    <row r="454" spans="1:12">
      <c r="A454" s="1" t="s">
        <v>37000</v>
      </c>
      <c r="B454" s="1">
        <v>3</v>
      </c>
      <c r="D454" s="25">
        <v>44582</v>
      </c>
      <c r="E454" s="1" t="s">
        <v>37469</v>
      </c>
      <c r="H454" s="1" t="s">
        <v>37460</v>
      </c>
      <c r="J454" s="4" t="str">
        <f ca="1">IFERROR(__xludf.DUMMYFUNCTION("LEFT(INDEX(SPLIT(L454, "" ""), 4), 2)"),"10")</f>
        <v>10</v>
      </c>
      <c r="K454" s="1" t="s">
        <v>37003</v>
      </c>
      <c r="L454" s="1" t="s">
        <v>36247</v>
      </c>
    </row>
    <row r="455" spans="1:12">
      <c r="A455" s="1" t="s">
        <v>37000</v>
      </c>
      <c r="B455" s="1">
        <v>3</v>
      </c>
      <c r="D455" s="25">
        <v>44582</v>
      </c>
      <c r="E455" s="1" t="s">
        <v>37470</v>
      </c>
      <c r="H455" s="1" t="s">
        <v>37460</v>
      </c>
      <c r="J455" s="4" t="str">
        <f ca="1">IFERROR(__xludf.DUMMYFUNCTION("LEFT(INDEX(SPLIT(L455, "" ""), 4), 2)"),"10")</f>
        <v>10</v>
      </c>
      <c r="K455" s="1" t="s">
        <v>37003</v>
      </c>
      <c r="L455" s="1" t="s">
        <v>36247</v>
      </c>
    </row>
    <row r="456" spans="1:12">
      <c r="A456" s="1" t="s">
        <v>37000</v>
      </c>
      <c r="B456" s="1">
        <v>3</v>
      </c>
      <c r="D456" s="25">
        <v>44582</v>
      </c>
      <c r="E456" s="1" t="s">
        <v>37471</v>
      </c>
      <c r="H456" s="1" t="s">
        <v>37460</v>
      </c>
      <c r="J456" s="4" t="str">
        <f ca="1">IFERROR(__xludf.DUMMYFUNCTION("LEFT(INDEX(SPLIT(L456, "" ""), 4), 2)"),"10")</f>
        <v>10</v>
      </c>
      <c r="K456" s="1" t="s">
        <v>37003</v>
      </c>
      <c r="L456" s="1" t="s">
        <v>36247</v>
      </c>
    </row>
    <row r="457" spans="1:12">
      <c r="A457" s="1" t="s">
        <v>37000</v>
      </c>
      <c r="B457" s="1">
        <v>3</v>
      </c>
      <c r="D457" s="25">
        <v>44582</v>
      </c>
      <c r="E457" s="1" t="s">
        <v>37472</v>
      </c>
      <c r="H457" s="1" t="s">
        <v>37460</v>
      </c>
      <c r="J457" s="4" t="str">
        <f ca="1">IFERROR(__xludf.DUMMYFUNCTION("LEFT(INDEX(SPLIT(L457, "" ""), 4), 2)"),"10")</f>
        <v>10</v>
      </c>
      <c r="K457" s="1" t="s">
        <v>37003</v>
      </c>
      <c r="L457" s="1" t="s">
        <v>36247</v>
      </c>
    </row>
    <row r="458" spans="1:12">
      <c r="A458" s="1" t="s">
        <v>37000</v>
      </c>
      <c r="B458" s="1">
        <v>3</v>
      </c>
      <c r="D458" s="25">
        <v>44582</v>
      </c>
      <c r="E458" s="1" t="s">
        <v>37473</v>
      </c>
      <c r="H458" s="1" t="s">
        <v>37460</v>
      </c>
      <c r="J458" s="4" t="str">
        <f ca="1">IFERROR(__xludf.DUMMYFUNCTION("LEFT(INDEX(SPLIT(L458, "" ""), 4), 2)"),"10")</f>
        <v>10</v>
      </c>
      <c r="K458" s="1" t="s">
        <v>37003</v>
      </c>
      <c r="L458" s="1" t="s">
        <v>36247</v>
      </c>
    </row>
    <row r="459" spans="1:12">
      <c r="A459" s="1" t="s">
        <v>37000</v>
      </c>
      <c r="B459" s="1">
        <v>3</v>
      </c>
      <c r="D459" s="25">
        <v>44582</v>
      </c>
      <c r="E459" s="1" t="s">
        <v>37474</v>
      </c>
      <c r="H459" s="1" t="s">
        <v>37460</v>
      </c>
      <c r="J459" s="4" t="str">
        <f ca="1">IFERROR(__xludf.DUMMYFUNCTION("LEFT(INDEX(SPLIT(L459, "" ""), 4), 2)"),"10")</f>
        <v>10</v>
      </c>
      <c r="K459" s="1" t="s">
        <v>37003</v>
      </c>
      <c r="L459" s="1" t="s">
        <v>36247</v>
      </c>
    </row>
    <row r="460" spans="1:12">
      <c r="A460" s="1" t="s">
        <v>37000</v>
      </c>
      <c r="B460" s="1">
        <v>3</v>
      </c>
      <c r="D460" s="25">
        <v>44582</v>
      </c>
      <c r="E460" s="1" t="s">
        <v>37475</v>
      </c>
      <c r="H460" s="1" t="s">
        <v>37460</v>
      </c>
      <c r="J460" s="4" t="str">
        <f ca="1">IFERROR(__xludf.DUMMYFUNCTION("LEFT(INDEX(SPLIT(L460, "" ""), 4), 2)"),"10")</f>
        <v>10</v>
      </c>
      <c r="K460" s="1" t="s">
        <v>37003</v>
      </c>
      <c r="L460" s="1" t="s">
        <v>36247</v>
      </c>
    </row>
    <row r="461" spans="1:12">
      <c r="A461" s="1" t="s">
        <v>37000</v>
      </c>
      <c r="B461" s="1">
        <v>3</v>
      </c>
      <c r="D461" s="25">
        <v>44582</v>
      </c>
      <c r="E461" s="1" t="s">
        <v>37476</v>
      </c>
      <c r="H461" s="1" t="s">
        <v>37460</v>
      </c>
      <c r="J461" s="4" t="str">
        <f ca="1">IFERROR(__xludf.DUMMYFUNCTION("LEFT(INDEX(SPLIT(L461, "" ""), 4), 2)"),"10")</f>
        <v>10</v>
      </c>
      <c r="K461" s="1" t="s">
        <v>37003</v>
      </c>
      <c r="L461" s="1" t="s">
        <v>36247</v>
      </c>
    </row>
    <row r="462" spans="1:12">
      <c r="A462" s="1" t="s">
        <v>37000</v>
      </c>
      <c r="B462" s="1">
        <v>3</v>
      </c>
      <c r="D462" s="25">
        <v>44582</v>
      </c>
      <c r="E462" s="1" t="s">
        <v>37477</v>
      </c>
      <c r="H462" s="1" t="s">
        <v>37460</v>
      </c>
      <c r="J462" s="4" t="str">
        <f ca="1">IFERROR(__xludf.DUMMYFUNCTION("LEFT(INDEX(SPLIT(L462, "" ""), 4), 2)"),"10")</f>
        <v>10</v>
      </c>
      <c r="K462" s="1" t="s">
        <v>37003</v>
      </c>
      <c r="L462" s="1" t="s">
        <v>36247</v>
      </c>
    </row>
    <row r="463" spans="1:12">
      <c r="A463" s="1" t="s">
        <v>37000</v>
      </c>
      <c r="B463" s="1">
        <v>3</v>
      </c>
      <c r="D463" s="25">
        <v>44582</v>
      </c>
      <c r="E463" s="1" t="s">
        <v>37478</v>
      </c>
      <c r="H463" s="1" t="s">
        <v>37460</v>
      </c>
      <c r="J463" s="4" t="str">
        <f ca="1">IFERROR(__xludf.DUMMYFUNCTION("LEFT(INDEX(SPLIT(L463, "" ""), 4), 2)"),"10")</f>
        <v>10</v>
      </c>
      <c r="K463" s="1" t="s">
        <v>37003</v>
      </c>
      <c r="L463" s="1" t="s">
        <v>36247</v>
      </c>
    </row>
    <row r="464" spans="1:12">
      <c r="A464" s="1" t="s">
        <v>37000</v>
      </c>
      <c r="B464" s="1">
        <v>3</v>
      </c>
      <c r="D464" s="25">
        <v>44582</v>
      </c>
      <c r="E464" s="1" t="s">
        <v>37479</v>
      </c>
      <c r="H464" s="1" t="s">
        <v>37460</v>
      </c>
      <c r="J464" s="4" t="str">
        <f ca="1">IFERROR(__xludf.DUMMYFUNCTION("LEFT(INDEX(SPLIT(L464, "" ""), 4), 2)"),"10")</f>
        <v>10</v>
      </c>
      <c r="K464" s="1" t="s">
        <v>37003</v>
      </c>
      <c r="L464" s="1" t="s">
        <v>36247</v>
      </c>
    </row>
    <row r="465" spans="1:12">
      <c r="A465" s="1" t="s">
        <v>37000</v>
      </c>
      <c r="B465" s="1">
        <v>3</v>
      </c>
      <c r="D465" s="25">
        <v>44582</v>
      </c>
      <c r="E465" s="1" t="s">
        <v>37480</v>
      </c>
      <c r="H465" s="1" t="s">
        <v>37460</v>
      </c>
      <c r="J465" s="4" t="str">
        <f ca="1">IFERROR(__xludf.DUMMYFUNCTION("LEFT(INDEX(SPLIT(L465, "" ""), 4), 2)"),"10")</f>
        <v>10</v>
      </c>
      <c r="K465" s="1" t="s">
        <v>37003</v>
      </c>
      <c r="L465" s="1" t="s">
        <v>36247</v>
      </c>
    </row>
    <row r="466" spans="1:12">
      <c r="A466" s="1" t="s">
        <v>37000</v>
      </c>
      <c r="B466" s="1">
        <v>3</v>
      </c>
      <c r="D466" s="25">
        <v>44582</v>
      </c>
      <c r="E466" s="1" t="s">
        <v>37481</v>
      </c>
      <c r="H466" s="1" t="s">
        <v>37460</v>
      </c>
      <c r="J466" s="4" t="str">
        <f ca="1">IFERROR(__xludf.DUMMYFUNCTION("LEFT(INDEX(SPLIT(L466, "" ""), 4), 2)"),"10")</f>
        <v>10</v>
      </c>
      <c r="K466" s="1" t="s">
        <v>37003</v>
      </c>
      <c r="L466" s="1" t="s">
        <v>36247</v>
      </c>
    </row>
    <row r="467" spans="1:12">
      <c r="A467" s="1" t="s">
        <v>37000</v>
      </c>
      <c r="B467" s="1">
        <v>3</v>
      </c>
      <c r="D467" s="25">
        <v>44582</v>
      </c>
      <c r="E467" s="1" t="s">
        <v>37482</v>
      </c>
      <c r="H467" s="1" t="s">
        <v>37460</v>
      </c>
      <c r="J467" s="4" t="str">
        <f ca="1">IFERROR(__xludf.DUMMYFUNCTION("LEFT(INDEX(SPLIT(L467, "" ""), 4), 2)"),"10")</f>
        <v>10</v>
      </c>
      <c r="K467" s="1" t="s">
        <v>37003</v>
      </c>
      <c r="L467" s="1" t="s">
        <v>36247</v>
      </c>
    </row>
    <row r="468" spans="1:12">
      <c r="A468" s="1" t="s">
        <v>37000</v>
      </c>
      <c r="B468" s="1">
        <v>3</v>
      </c>
      <c r="D468" s="25">
        <v>44582</v>
      </c>
      <c r="E468" s="1" t="s">
        <v>37483</v>
      </c>
      <c r="H468" s="1" t="s">
        <v>37460</v>
      </c>
      <c r="J468" s="4" t="str">
        <f ca="1">IFERROR(__xludf.DUMMYFUNCTION("LEFT(INDEX(SPLIT(L468, "" ""), 4), 2)"),"10")</f>
        <v>10</v>
      </c>
      <c r="K468" s="1" t="s">
        <v>37003</v>
      </c>
      <c r="L468" s="1" t="s">
        <v>36247</v>
      </c>
    </row>
    <row r="469" spans="1:12">
      <c r="A469" s="1" t="s">
        <v>37000</v>
      </c>
      <c r="B469" s="1">
        <v>3</v>
      </c>
      <c r="D469" s="25">
        <v>44582</v>
      </c>
      <c r="E469" s="1" t="s">
        <v>37484</v>
      </c>
      <c r="H469" s="1" t="s">
        <v>37460</v>
      </c>
      <c r="J469" s="4" t="str">
        <f ca="1">IFERROR(__xludf.DUMMYFUNCTION("LEFT(INDEX(SPLIT(L469, "" ""), 4), 2)"),"10")</f>
        <v>10</v>
      </c>
      <c r="K469" s="1" t="s">
        <v>37003</v>
      </c>
      <c r="L469" s="1" t="s">
        <v>36247</v>
      </c>
    </row>
    <row r="470" spans="1:12">
      <c r="A470" s="1" t="s">
        <v>37000</v>
      </c>
      <c r="B470" s="1">
        <v>4</v>
      </c>
      <c r="D470" s="25">
        <v>44285</v>
      </c>
      <c r="E470" s="1" t="s">
        <v>37485</v>
      </c>
      <c r="H470" s="1" t="s">
        <v>37486</v>
      </c>
      <c r="J470" s="4" t="str">
        <f ca="1">IFERROR(__xludf.DUMMYFUNCTION("LEFT(INDEX(SPLIT(L470, "" ""), 4), 2)"),"11")</f>
        <v>11</v>
      </c>
      <c r="K470" s="1" t="s">
        <v>37003</v>
      </c>
      <c r="L470" s="1" t="s">
        <v>35066</v>
      </c>
    </row>
    <row r="471" spans="1:12">
      <c r="A471" s="1" t="s">
        <v>37000</v>
      </c>
      <c r="B471" s="1">
        <v>4</v>
      </c>
      <c r="D471" s="25">
        <v>44285</v>
      </c>
      <c r="E471" s="1" t="s">
        <v>37487</v>
      </c>
      <c r="H471" s="1" t="s">
        <v>37486</v>
      </c>
      <c r="J471" s="4" t="str">
        <f ca="1">IFERROR(__xludf.DUMMYFUNCTION("LEFT(INDEX(SPLIT(L471, "" ""), 4), 2)"),"11")</f>
        <v>11</v>
      </c>
      <c r="K471" s="1" t="s">
        <v>37003</v>
      </c>
      <c r="L471" s="1" t="s">
        <v>35066</v>
      </c>
    </row>
    <row r="472" spans="1:12">
      <c r="A472" s="1" t="s">
        <v>37000</v>
      </c>
      <c r="B472" s="1">
        <v>4</v>
      </c>
      <c r="D472" s="25">
        <v>44285</v>
      </c>
      <c r="E472" s="1" t="s">
        <v>37488</v>
      </c>
      <c r="H472" s="1" t="s">
        <v>37486</v>
      </c>
      <c r="J472" s="4" t="str">
        <f ca="1">IFERROR(__xludf.DUMMYFUNCTION("LEFT(INDEX(SPLIT(L472, "" ""), 4), 2)"),"11")</f>
        <v>11</v>
      </c>
      <c r="K472" s="1" t="s">
        <v>37003</v>
      </c>
      <c r="L472" s="1" t="s">
        <v>35066</v>
      </c>
    </row>
    <row r="473" spans="1:12">
      <c r="A473" s="1" t="s">
        <v>37000</v>
      </c>
      <c r="B473" s="1">
        <v>4</v>
      </c>
      <c r="D473" s="25">
        <v>44285</v>
      </c>
      <c r="E473" s="1" t="s">
        <v>37489</v>
      </c>
      <c r="H473" s="1" t="s">
        <v>37486</v>
      </c>
      <c r="J473" s="4" t="str">
        <f ca="1">IFERROR(__xludf.DUMMYFUNCTION("LEFT(INDEX(SPLIT(L473, "" ""), 4), 2)"),"11")</f>
        <v>11</v>
      </c>
      <c r="K473" s="1" t="s">
        <v>37003</v>
      </c>
      <c r="L473" s="1" t="s">
        <v>35066</v>
      </c>
    </row>
    <row r="474" spans="1:12">
      <c r="A474" s="1" t="s">
        <v>37000</v>
      </c>
      <c r="B474" s="1">
        <v>4</v>
      </c>
      <c r="D474" s="25">
        <v>44285</v>
      </c>
      <c r="E474" s="1" t="s">
        <v>37490</v>
      </c>
      <c r="H474" s="1" t="s">
        <v>37486</v>
      </c>
      <c r="J474" s="4" t="str">
        <f ca="1">IFERROR(__xludf.DUMMYFUNCTION("LEFT(INDEX(SPLIT(L474, "" ""), 4), 2)"),"11")</f>
        <v>11</v>
      </c>
      <c r="K474" s="1" t="s">
        <v>37003</v>
      </c>
      <c r="L474" s="1" t="s">
        <v>35066</v>
      </c>
    </row>
    <row r="475" spans="1:12">
      <c r="A475" s="1" t="s">
        <v>37000</v>
      </c>
      <c r="B475" s="1">
        <v>4</v>
      </c>
      <c r="D475" s="25">
        <v>44285</v>
      </c>
      <c r="E475" s="1" t="s">
        <v>37491</v>
      </c>
      <c r="H475" s="1" t="s">
        <v>37486</v>
      </c>
      <c r="J475" s="4" t="str">
        <f ca="1">IFERROR(__xludf.DUMMYFUNCTION("LEFT(INDEX(SPLIT(L475, "" ""), 4), 2)"),"11")</f>
        <v>11</v>
      </c>
      <c r="K475" s="1" t="s">
        <v>37003</v>
      </c>
      <c r="L475" s="1" t="s">
        <v>35066</v>
      </c>
    </row>
    <row r="476" spans="1:12">
      <c r="A476" s="1" t="s">
        <v>37000</v>
      </c>
      <c r="B476" s="1">
        <v>4</v>
      </c>
      <c r="D476" s="25">
        <v>44285</v>
      </c>
      <c r="E476" s="1" t="s">
        <v>37492</v>
      </c>
      <c r="H476" s="1" t="s">
        <v>37486</v>
      </c>
      <c r="J476" s="4" t="str">
        <f ca="1">IFERROR(__xludf.DUMMYFUNCTION("LEFT(INDEX(SPLIT(L476, "" ""), 4), 2)"),"11")</f>
        <v>11</v>
      </c>
      <c r="K476" s="1" t="s">
        <v>37003</v>
      </c>
      <c r="L476" s="1" t="s">
        <v>35066</v>
      </c>
    </row>
    <row r="477" spans="1:12">
      <c r="A477" s="1" t="s">
        <v>37000</v>
      </c>
      <c r="B477" s="1">
        <v>4</v>
      </c>
      <c r="D477" s="25">
        <v>44285</v>
      </c>
      <c r="E477" s="1" t="s">
        <v>37493</v>
      </c>
      <c r="H477" s="1" t="s">
        <v>37486</v>
      </c>
      <c r="J477" s="4" t="str">
        <f ca="1">IFERROR(__xludf.DUMMYFUNCTION("LEFT(INDEX(SPLIT(L477, "" ""), 4), 2)"),"11")</f>
        <v>11</v>
      </c>
      <c r="K477" s="1" t="s">
        <v>37003</v>
      </c>
      <c r="L477" s="1" t="s">
        <v>35066</v>
      </c>
    </row>
    <row r="478" spans="1:12">
      <c r="A478" s="1" t="s">
        <v>37000</v>
      </c>
      <c r="B478" s="1">
        <v>4</v>
      </c>
      <c r="D478" s="25">
        <v>44285</v>
      </c>
      <c r="E478" s="1" t="s">
        <v>37494</v>
      </c>
      <c r="H478" s="1" t="s">
        <v>37486</v>
      </c>
      <c r="J478" s="4" t="str">
        <f ca="1">IFERROR(__xludf.DUMMYFUNCTION("LEFT(INDEX(SPLIT(L478, "" ""), 4), 2)"),"11")</f>
        <v>11</v>
      </c>
      <c r="K478" s="1" t="s">
        <v>37003</v>
      </c>
      <c r="L478" s="1" t="s">
        <v>35066</v>
      </c>
    </row>
    <row r="479" spans="1:12">
      <c r="A479" s="1" t="s">
        <v>37000</v>
      </c>
      <c r="B479" s="1">
        <v>4</v>
      </c>
      <c r="D479" s="25">
        <v>44285</v>
      </c>
      <c r="E479" s="1" t="s">
        <v>37495</v>
      </c>
      <c r="H479" s="1" t="s">
        <v>37486</v>
      </c>
      <c r="J479" s="4" t="str">
        <f ca="1">IFERROR(__xludf.DUMMYFUNCTION("LEFT(INDEX(SPLIT(L479, "" ""), 4), 2)"),"11")</f>
        <v>11</v>
      </c>
      <c r="K479" s="1" t="s">
        <v>37003</v>
      </c>
      <c r="L479" s="1" t="s">
        <v>35066</v>
      </c>
    </row>
    <row r="480" spans="1:12">
      <c r="A480" s="1" t="s">
        <v>37000</v>
      </c>
      <c r="B480" s="1">
        <v>4</v>
      </c>
      <c r="D480" s="25">
        <v>44285</v>
      </c>
      <c r="E480" s="1" t="s">
        <v>37496</v>
      </c>
      <c r="H480" s="1" t="s">
        <v>37486</v>
      </c>
      <c r="J480" s="4" t="str">
        <f ca="1">IFERROR(__xludf.DUMMYFUNCTION("LEFT(INDEX(SPLIT(L480, "" ""), 4), 2)"),"11")</f>
        <v>11</v>
      </c>
      <c r="K480" s="1" t="s">
        <v>37003</v>
      </c>
      <c r="L480" s="1" t="s">
        <v>35066</v>
      </c>
    </row>
    <row r="481" spans="1:12">
      <c r="A481" s="1" t="s">
        <v>37000</v>
      </c>
      <c r="B481" s="1">
        <v>4</v>
      </c>
      <c r="D481" s="25">
        <v>44285</v>
      </c>
      <c r="E481" s="1" t="s">
        <v>37497</v>
      </c>
      <c r="H481" s="1" t="s">
        <v>37486</v>
      </c>
      <c r="J481" s="4" t="str">
        <f ca="1">IFERROR(__xludf.DUMMYFUNCTION("LEFT(INDEX(SPLIT(L481, "" ""), 4), 2)"),"11")</f>
        <v>11</v>
      </c>
      <c r="K481" s="1" t="s">
        <v>37003</v>
      </c>
      <c r="L481" s="1" t="s">
        <v>35066</v>
      </c>
    </row>
    <row r="482" spans="1:12">
      <c r="A482" s="1" t="s">
        <v>37000</v>
      </c>
      <c r="B482" s="1">
        <v>4</v>
      </c>
      <c r="D482" s="25">
        <v>44285</v>
      </c>
      <c r="E482" s="1" t="s">
        <v>37498</v>
      </c>
      <c r="H482" s="1" t="s">
        <v>37486</v>
      </c>
      <c r="J482" s="4" t="str">
        <f ca="1">IFERROR(__xludf.DUMMYFUNCTION("LEFT(INDEX(SPLIT(L482, "" ""), 4), 2)"),"11")</f>
        <v>11</v>
      </c>
      <c r="K482" s="1" t="s">
        <v>37003</v>
      </c>
      <c r="L482" s="1" t="s">
        <v>35066</v>
      </c>
    </row>
    <row r="483" spans="1:12">
      <c r="A483" s="1" t="s">
        <v>37000</v>
      </c>
      <c r="B483" s="1">
        <v>4</v>
      </c>
      <c r="D483" s="25">
        <v>44285</v>
      </c>
      <c r="E483" s="1" t="s">
        <v>37499</v>
      </c>
      <c r="H483" s="1" t="s">
        <v>37486</v>
      </c>
      <c r="J483" s="4" t="str">
        <f ca="1">IFERROR(__xludf.DUMMYFUNCTION("LEFT(INDEX(SPLIT(L483, "" ""), 4), 2)"),"11")</f>
        <v>11</v>
      </c>
      <c r="K483" s="1" t="s">
        <v>37003</v>
      </c>
      <c r="L483" s="1" t="s">
        <v>35066</v>
      </c>
    </row>
    <row r="484" spans="1:12">
      <c r="A484" s="1" t="s">
        <v>37000</v>
      </c>
      <c r="B484" s="1">
        <v>4</v>
      </c>
      <c r="D484" s="25">
        <v>44285</v>
      </c>
      <c r="E484" s="1" t="s">
        <v>37500</v>
      </c>
      <c r="H484" s="1" t="s">
        <v>37486</v>
      </c>
      <c r="J484" s="4" t="str">
        <f ca="1">IFERROR(__xludf.DUMMYFUNCTION("LEFT(INDEX(SPLIT(L484, "" ""), 4), 2)"),"11")</f>
        <v>11</v>
      </c>
      <c r="K484" s="1" t="s">
        <v>37003</v>
      </c>
      <c r="L484" s="1" t="s">
        <v>35066</v>
      </c>
    </row>
    <row r="485" spans="1:12">
      <c r="A485" s="1" t="s">
        <v>37000</v>
      </c>
      <c r="B485" s="1">
        <v>4</v>
      </c>
      <c r="D485" s="25">
        <v>44285</v>
      </c>
      <c r="E485" s="1" t="s">
        <v>37501</v>
      </c>
      <c r="H485" s="1" t="s">
        <v>37486</v>
      </c>
      <c r="J485" s="4" t="str">
        <f ca="1">IFERROR(__xludf.DUMMYFUNCTION("LEFT(INDEX(SPLIT(L485, "" ""), 4), 2)"),"11")</f>
        <v>11</v>
      </c>
      <c r="K485" s="1" t="s">
        <v>37003</v>
      </c>
      <c r="L485" s="1" t="s">
        <v>35066</v>
      </c>
    </row>
    <row r="486" spans="1:12">
      <c r="A486" s="1" t="s">
        <v>37000</v>
      </c>
      <c r="B486" s="1">
        <v>4</v>
      </c>
      <c r="D486" s="25">
        <v>44285</v>
      </c>
      <c r="E486" s="1" t="s">
        <v>37502</v>
      </c>
      <c r="H486" s="1" t="s">
        <v>37486</v>
      </c>
      <c r="J486" s="4" t="str">
        <f ca="1">IFERROR(__xludf.DUMMYFUNCTION("LEFT(INDEX(SPLIT(L486, "" ""), 4), 2)"),"11")</f>
        <v>11</v>
      </c>
      <c r="K486" s="1" t="s">
        <v>37003</v>
      </c>
      <c r="L486" s="1" t="s">
        <v>35066</v>
      </c>
    </row>
    <row r="487" spans="1:12">
      <c r="A487" s="1" t="s">
        <v>37000</v>
      </c>
      <c r="B487" s="1">
        <v>4</v>
      </c>
      <c r="D487" s="25">
        <v>44285</v>
      </c>
      <c r="E487" s="1" t="s">
        <v>37153</v>
      </c>
      <c r="H487" s="1" t="s">
        <v>37486</v>
      </c>
      <c r="J487" s="4" t="str">
        <f ca="1">IFERROR(__xludf.DUMMYFUNCTION("LEFT(INDEX(SPLIT(L487, "" ""), 4), 2)"),"11")</f>
        <v>11</v>
      </c>
      <c r="K487" s="1" t="s">
        <v>37003</v>
      </c>
      <c r="L487" s="1" t="s">
        <v>35066</v>
      </c>
    </row>
    <row r="488" spans="1:12">
      <c r="A488" s="1" t="s">
        <v>37000</v>
      </c>
      <c r="B488" s="1">
        <v>4</v>
      </c>
      <c r="D488" s="25">
        <v>44285</v>
      </c>
      <c r="E488" s="1" t="s">
        <v>37503</v>
      </c>
      <c r="H488" s="1" t="s">
        <v>37486</v>
      </c>
      <c r="J488" s="4" t="str">
        <f ca="1">IFERROR(__xludf.DUMMYFUNCTION("LEFT(INDEX(SPLIT(L488, "" ""), 4), 2)"),"11")</f>
        <v>11</v>
      </c>
      <c r="K488" s="1" t="s">
        <v>37003</v>
      </c>
      <c r="L488" s="1" t="s">
        <v>35066</v>
      </c>
    </row>
    <row r="489" spans="1:12">
      <c r="A489" s="1" t="s">
        <v>37000</v>
      </c>
      <c r="B489" s="1">
        <v>4</v>
      </c>
      <c r="D489" s="25">
        <v>44285</v>
      </c>
      <c r="E489" s="1" t="s">
        <v>37504</v>
      </c>
      <c r="H489" s="1" t="s">
        <v>37486</v>
      </c>
      <c r="J489" s="4" t="str">
        <f ca="1">IFERROR(__xludf.DUMMYFUNCTION("LEFT(INDEX(SPLIT(L489, "" ""), 4), 2)"),"11")</f>
        <v>11</v>
      </c>
      <c r="K489" s="1" t="s">
        <v>37003</v>
      </c>
      <c r="L489" s="1" t="s">
        <v>35066</v>
      </c>
    </row>
    <row r="490" spans="1:12">
      <c r="A490" s="1" t="s">
        <v>37000</v>
      </c>
      <c r="B490" s="1">
        <v>4</v>
      </c>
      <c r="D490" s="25">
        <v>44285</v>
      </c>
      <c r="E490" s="1" t="s">
        <v>37505</v>
      </c>
      <c r="H490" s="1" t="s">
        <v>37486</v>
      </c>
      <c r="J490" s="4" t="str">
        <f ca="1">IFERROR(__xludf.DUMMYFUNCTION("LEFT(INDEX(SPLIT(L490, "" ""), 4), 2)"),"11")</f>
        <v>11</v>
      </c>
      <c r="K490" s="1" t="s">
        <v>37003</v>
      </c>
      <c r="L490" s="1" t="s">
        <v>35066</v>
      </c>
    </row>
    <row r="491" spans="1:12">
      <c r="A491" s="1" t="s">
        <v>37000</v>
      </c>
      <c r="B491" s="1">
        <v>4</v>
      </c>
      <c r="D491" s="25">
        <v>44285</v>
      </c>
      <c r="E491" s="1" t="s">
        <v>37506</v>
      </c>
      <c r="H491" s="1" t="s">
        <v>37486</v>
      </c>
      <c r="J491" s="4" t="str">
        <f ca="1">IFERROR(__xludf.DUMMYFUNCTION("LEFT(INDEX(SPLIT(L491, "" ""), 4), 2)"),"11")</f>
        <v>11</v>
      </c>
      <c r="K491" s="1" t="s">
        <v>37003</v>
      </c>
      <c r="L491" s="1" t="s">
        <v>35066</v>
      </c>
    </row>
    <row r="492" spans="1:12">
      <c r="A492" s="1" t="s">
        <v>37000</v>
      </c>
      <c r="B492" s="1">
        <v>4</v>
      </c>
      <c r="D492" s="25">
        <v>44285</v>
      </c>
      <c r="E492" s="1" t="s">
        <v>37507</v>
      </c>
      <c r="H492" s="1" t="s">
        <v>37486</v>
      </c>
      <c r="J492" s="4" t="str">
        <f ca="1">IFERROR(__xludf.DUMMYFUNCTION("LEFT(INDEX(SPLIT(L492, "" ""), 4), 2)"),"11")</f>
        <v>11</v>
      </c>
      <c r="K492" s="1" t="s">
        <v>37003</v>
      </c>
      <c r="L492" s="1" t="s">
        <v>35066</v>
      </c>
    </row>
    <row r="493" spans="1:12">
      <c r="A493" s="1" t="s">
        <v>37000</v>
      </c>
      <c r="B493" s="1">
        <v>4</v>
      </c>
      <c r="D493" s="25">
        <v>44285</v>
      </c>
      <c r="E493" s="1" t="s">
        <v>37508</v>
      </c>
      <c r="H493" s="1" t="s">
        <v>37486</v>
      </c>
      <c r="J493" s="4" t="str">
        <f ca="1">IFERROR(__xludf.DUMMYFUNCTION("LEFT(INDEX(SPLIT(L493, "" ""), 4), 2)"),"11")</f>
        <v>11</v>
      </c>
      <c r="K493" s="1" t="s">
        <v>37003</v>
      </c>
      <c r="L493" s="1" t="s">
        <v>35066</v>
      </c>
    </row>
    <row r="494" spans="1:12">
      <c r="A494" s="1" t="s">
        <v>37000</v>
      </c>
      <c r="B494" s="1">
        <v>4</v>
      </c>
      <c r="D494" s="25">
        <v>44285</v>
      </c>
      <c r="E494" s="1" t="s">
        <v>37509</v>
      </c>
      <c r="H494" s="1" t="s">
        <v>37486</v>
      </c>
      <c r="J494" s="4" t="str">
        <f ca="1">IFERROR(__xludf.DUMMYFUNCTION("LEFT(INDEX(SPLIT(L494, "" ""), 4), 2)"),"11")</f>
        <v>11</v>
      </c>
      <c r="K494" s="1" t="s">
        <v>37003</v>
      </c>
      <c r="L494" s="1" t="s">
        <v>35066</v>
      </c>
    </row>
    <row r="495" spans="1:12">
      <c r="A495" s="1" t="s">
        <v>37000</v>
      </c>
      <c r="B495" s="1">
        <v>4</v>
      </c>
      <c r="D495" s="25">
        <v>44285</v>
      </c>
      <c r="E495" s="1" t="s">
        <v>37510</v>
      </c>
      <c r="H495" s="1" t="s">
        <v>37486</v>
      </c>
      <c r="J495" s="4" t="str">
        <f ca="1">IFERROR(__xludf.DUMMYFUNCTION("LEFT(INDEX(SPLIT(L495, "" ""), 4), 2)"),"11")</f>
        <v>11</v>
      </c>
      <c r="K495" s="1" t="s">
        <v>37003</v>
      </c>
      <c r="L495" s="1" t="s">
        <v>35066</v>
      </c>
    </row>
    <row r="496" spans="1:12">
      <c r="A496" s="1" t="s">
        <v>37000</v>
      </c>
      <c r="B496" s="1">
        <v>4</v>
      </c>
      <c r="D496" s="25">
        <v>44285</v>
      </c>
      <c r="E496" s="1" t="s">
        <v>37511</v>
      </c>
      <c r="H496" s="1" t="s">
        <v>37486</v>
      </c>
      <c r="J496" s="4" t="str">
        <f ca="1">IFERROR(__xludf.DUMMYFUNCTION("LEFT(INDEX(SPLIT(L496, "" ""), 4), 2)"),"11")</f>
        <v>11</v>
      </c>
      <c r="K496" s="1" t="s">
        <v>37003</v>
      </c>
      <c r="L496" s="1" t="s">
        <v>35066</v>
      </c>
    </row>
    <row r="497" spans="1:12">
      <c r="A497" s="1" t="s">
        <v>37000</v>
      </c>
      <c r="B497" s="1">
        <v>4</v>
      </c>
      <c r="D497" s="25">
        <v>44285</v>
      </c>
      <c r="E497" s="1" t="s">
        <v>37512</v>
      </c>
      <c r="H497" s="1" t="s">
        <v>37486</v>
      </c>
      <c r="J497" s="4" t="str">
        <f ca="1">IFERROR(__xludf.DUMMYFUNCTION("LEFT(INDEX(SPLIT(L497, "" ""), 4), 2)"),"11")</f>
        <v>11</v>
      </c>
      <c r="K497" s="1" t="s">
        <v>37003</v>
      </c>
      <c r="L497" s="1" t="s">
        <v>35066</v>
      </c>
    </row>
    <row r="498" spans="1:12">
      <c r="A498" s="1" t="s">
        <v>37000</v>
      </c>
      <c r="B498" s="1">
        <v>4</v>
      </c>
      <c r="D498" s="25">
        <v>44285</v>
      </c>
      <c r="E498" s="1" t="s">
        <v>37513</v>
      </c>
      <c r="H498" s="1" t="s">
        <v>37486</v>
      </c>
      <c r="J498" s="4" t="str">
        <f ca="1">IFERROR(__xludf.DUMMYFUNCTION("LEFT(INDEX(SPLIT(L498, "" ""), 4), 2)"),"11")</f>
        <v>11</v>
      </c>
      <c r="K498" s="1" t="s">
        <v>37003</v>
      </c>
      <c r="L498" s="1" t="s">
        <v>35066</v>
      </c>
    </row>
    <row r="499" spans="1:12">
      <c r="A499" s="1" t="s">
        <v>37000</v>
      </c>
      <c r="B499" s="1">
        <v>4</v>
      </c>
      <c r="D499" s="25">
        <v>44285</v>
      </c>
      <c r="E499" s="1" t="s">
        <v>37514</v>
      </c>
      <c r="H499" s="1" t="s">
        <v>37486</v>
      </c>
      <c r="J499" s="4" t="str">
        <f ca="1">IFERROR(__xludf.DUMMYFUNCTION("LEFT(INDEX(SPLIT(L499, "" ""), 4), 2)"),"11")</f>
        <v>11</v>
      </c>
      <c r="K499" s="1" t="s">
        <v>37003</v>
      </c>
      <c r="L499" s="1" t="s">
        <v>35066</v>
      </c>
    </row>
    <row r="500" spans="1:12">
      <c r="A500" s="1" t="s">
        <v>37000</v>
      </c>
      <c r="B500" s="1">
        <v>4</v>
      </c>
      <c r="D500" s="25">
        <v>44285</v>
      </c>
      <c r="E500" s="1" t="s">
        <v>37515</v>
      </c>
      <c r="H500" s="1" t="s">
        <v>37486</v>
      </c>
      <c r="J500" s="4" t="str">
        <f ca="1">IFERROR(__xludf.DUMMYFUNCTION("LEFT(INDEX(SPLIT(L500, "" ""), 4), 2)"),"11")</f>
        <v>11</v>
      </c>
      <c r="K500" s="1" t="s">
        <v>37003</v>
      </c>
      <c r="L500" s="1" t="s">
        <v>35066</v>
      </c>
    </row>
    <row r="501" spans="1:12">
      <c r="A501" s="1" t="s">
        <v>37000</v>
      </c>
      <c r="B501" s="1">
        <v>4</v>
      </c>
      <c r="D501" s="25">
        <v>44341</v>
      </c>
      <c r="E501" s="1" t="s">
        <v>37516</v>
      </c>
      <c r="H501" s="1" t="s">
        <v>37517</v>
      </c>
      <c r="J501" s="4" t="str">
        <f ca="1">IFERROR(__xludf.DUMMYFUNCTION("LEFT(INDEX(SPLIT(L501, "" ""), 4), 2)"),"11")</f>
        <v>11</v>
      </c>
      <c r="K501" s="1" t="s">
        <v>37003</v>
      </c>
      <c r="L501" s="1" t="s">
        <v>33508</v>
      </c>
    </row>
    <row r="502" spans="1:12">
      <c r="A502" s="1" t="s">
        <v>37000</v>
      </c>
      <c r="B502" s="1">
        <v>4</v>
      </c>
      <c r="D502" s="25">
        <v>44341</v>
      </c>
      <c r="E502" s="1" t="s">
        <v>37518</v>
      </c>
      <c r="H502" s="1" t="s">
        <v>37517</v>
      </c>
      <c r="J502" s="4" t="str">
        <f ca="1">IFERROR(__xludf.DUMMYFUNCTION("LEFT(INDEX(SPLIT(L502, "" ""), 4), 2)"),"11")</f>
        <v>11</v>
      </c>
      <c r="K502" s="1" t="s">
        <v>37003</v>
      </c>
      <c r="L502" s="1" t="s">
        <v>33508</v>
      </c>
    </row>
    <row r="503" spans="1:12">
      <c r="A503" s="1" t="s">
        <v>37000</v>
      </c>
      <c r="B503" s="1">
        <v>4</v>
      </c>
      <c r="D503" s="25">
        <v>44341</v>
      </c>
      <c r="E503" s="1" t="s">
        <v>37519</v>
      </c>
      <c r="H503" s="1" t="s">
        <v>37517</v>
      </c>
      <c r="J503" s="4" t="str">
        <f ca="1">IFERROR(__xludf.DUMMYFUNCTION("LEFT(INDEX(SPLIT(L503, "" ""), 4), 2)"),"11")</f>
        <v>11</v>
      </c>
      <c r="K503" s="1" t="s">
        <v>37003</v>
      </c>
      <c r="L503" s="1" t="s">
        <v>33508</v>
      </c>
    </row>
    <row r="504" spans="1:12">
      <c r="A504" s="1" t="s">
        <v>37000</v>
      </c>
      <c r="B504" s="1">
        <v>4</v>
      </c>
      <c r="D504" s="25">
        <v>44341</v>
      </c>
      <c r="E504" s="1" t="s">
        <v>37520</v>
      </c>
      <c r="H504" s="1" t="s">
        <v>37517</v>
      </c>
      <c r="J504" s="4" t="str">
        <f ca="1">IFERROR(__xludf.DUMMYFUNCTION("LEFT(INDEX(SPLIT(L504, "" ""), 4), 2)"),"11")</f>
        <v>11</v>
      </c>
      <c r="K504" s="1" t="s">
        <v>37003</v>
      </c>
      <c r="L504" s="1" t="s">
        <v>33508</v>
      </c>
    </row>
    <row r="505" spans="1:12">
      <c r="A505" s="1" t="s">
        <v>37000</v>
      </c>
      <c r="B505" s="1">
        <v>4</v>
      </c>
      <c r="D505" s="25">
        <v>44341</v>
      </c>
      <c r="E505" s="1" t="s">
        <v>37521</v>
      </c>
      <c r="H505" s="1" t="s">
        <v>37517</v>
      </c>
      <c r="J505" s="4" t="str">
        <f ca="1">IFERROR(__xludf.DUMMYFUNCTION("LEFT(INDEX(SPLIT(L505, "" ""), 4), 2)"),"11")</f>
        <v>11</v>
      </c>
      <c r="K505" s="1" t="s">
        <v>37003</v>
      </c>
      <c r="L505" s="1" t="s">
        <v>33508</v>
      </c>
    </row>
    <row r="506" spans="1:12">
      <c r="A506" s="1" t="s">
        <v>37000</v>
      </c>
      <c r="B506" s="1">
        <v>4</v>
      </c>
      <c r="D506" s="25">
        <v>44341</v>
      </c>
      <c r="E506" s="1" t="s">
        <v>37522</v>
      </c>
      <c r="H506" s="1" t="s">
        <v>37517</v>
      </c>
      <c r="J506" s="4" t="str">
        <f ca="1">IFERROR(__xludf.DUMMYFUNCTION("LEFT(INDEX(SPLIT(L506, "" ""), 4), 2)"),"11")</f>
        <v>11</v>
      </c>
      <c r="K506" s="1" t="s">
        <v>37003</v>
      </c>
      <c r="L506" s="1" t="s">
        <v>33508</v>
      </c>
    </row>
    <row r="507" spans="1:12">
      <c r="A507" s="1" t="s">
        <v>37000</v>
      </c>
      <c r="B507" s="1">
        <v>4</v>
      </c>
      <c r="D507" s="25">
        <v>44341</v>
      </c>
      <c r="E507" s="1" t="s">
        <v>37523</v>
      </c>
      <c r="H507" s="1" t="s">
        <v>37517</v>
      </c>
      <c r="J507" s="4" t="str">
        <f ca="1">IFERROR(__xludf.DUMMYFUNCTION("LEFT(INDEX(SPLIT(L507, "" ""), 4), 2)"),"11")</f>
        <v>11</v>
      </c>
      <c r="K507" s="1" t="s">
        <v>37003</v>
      </c>
      <c r="L507" s="1" t="s">
        <v>33508</v>
      </c>
    </row>
    <row r="508" spans="1:12">
      <c r="A508" s="1" t="s">
        <v>37000</v>
      </c>
      <c r="B508" s="1">
        <v>4</v>
      </c>
      <c r="D508" s="25">
        <v>44341</v>
      </c>
      <c r="E508" s="1" t="s">
        <v>37524</v>
      </c>
      <c r="H508" s="1" t="s">
        <v>37517</v>
      </c>
      <c r="J508" s="4" t="str">
        <f ca="1">IFERROR(__xludf.DUMMYFUNCTION("LEFT(INDEX(SPLIT(L508, "" ""), 4), 2)"),"11")</f>
        <v>11</v>
      </c>
      <c r="K508" s="1" t="s">
        <v>37003</v>
      </c>
      <c r="L508" s="1" t="s">
        <v>33508</v>
      </c>
    </row>
    <row r="509" spans="1:12">
      <c r="A509" s="1" t="s">
        <v>37000</v>
      </c>
      <c r="B509" s="1">
        <v>4</v>
      </c>
      <c r="D509" s="25">
        <v>44341</v>
      </c>
      <c r="E509" s="1" t="s">
        <v>37525</v>
      </c>
      <c r="H509" s="1" t="s">
        <v>37517</v>
      </c>
      <c r="J509" s="4" t="str">
        <f ca="1">IFERROR(__xludf.DUMMYFUNCTION("LEFT(INDEX(SPLIT(L509, "" ""), 4), 2)"),"11")</f>
        <v>11</v>
      </c>
      <c r="K509" s="1" t="s">
        <v>37003</v>
      </c>
      <c r="L509" s="1" t="s">
        <v>33508</v>
      </c>
    </row>
    <row r="510" spans="1:12">
      <c r="A510" s="1" t="s">
        <v>37000</v>
      </c>
      <c r="B510" s="1">
        <v>4</v>
      </c>
      <c r="D510" s="25">
        <v>44341</v>
      </c>
      <c r="E510" s="1" t="s">
        <v>37526</v>
      </c>
      <c r="H510" s="1" t="s">
        <v>37517</v>
      </c>
      <c r="J510" s="4" t="str">
        <f ca="1">IFERROR(__xludf.DUMMYFUNCTION("LEFT(INDEX(SPLIT(L510, "" ""), 4), 2)"),"11")</f>
        <v>11</v>
      </c>
      <c r="K510" s="1" t="s">
        <v>37003</v>
      </c>
      <c r="L510" s="1" t="s">
        <v>33508</v>
      </c>
    </row>
    <row r="511" spans="1:12">
      <c r="A511" s="1" t="s">
        <v>37000</v>
      </c>
      <c r="B511" s="1">
        <v>4</v>
      </c>
      <c r="D511" s="25">
        <v>44341</v>
      </c>
      <c r="E511" s="1" t="s">
        <v>37527</v>
      </c>
      <c r="H511" s="1" t="s">
        <v>37517</v>
      </c>
      <c r="J511" s="4" t="str">
        <f ca="1">IFERROR(__xludf.DUMMYFUNCTION("LEFT(INDEX(SPLIT(L511, "" ""), 4), 2)"),"11")</f>
        <v>11</v>
      </c>
      <c r="K511" s="1" t="s">
        <v>37003</v>
      </c>
      <c r="L511" s="1" t="s">
        <v>33508</v>
      </c>
    </row>
    <row r="512" spans="1:12">
      <c r="A512" s="1" t="s">
        <v>37000</v>
      </c>
      <c r="B512" s="1">
        <v>4</v>
      </c>
      <c r="D512" s="25">
        <v>44341</v>
      </c>
      <c r="E512" s="1" t="s">
        <v>37528</v>
      </c>
      <c r="H512" s="1" t="s">
        <v>37517</v>
      </c>
      <c r="J512" s="4" t="str">
        <f ca="1">IFERROR(__xludf.DUMMYFUNCTION("LEFT(INDEX(SPLIT(L512, "" ""), 4), 2)"),"11")</f>
        <v>11</v>
      </c>
      <c r="K512" s="1" t="s">
        <v>37003</v>
      </c>
      <c r="L512" s="1" t="s">
        <v>33508</v>
      </c>
    </row>
    <row r="513" spans="1:12">
      <c r="A513" s="1" t="s">
        <v>37000</v>
      </c>
      <c r="B513" s="1">
        <v>4</v>
      </c>
      <c r="D513" s="25">
        <v>44341</v>
      </c>
      <c r="E513" s="1" t="s">
        <v>37529</v>
      </c>
      <c r="H513" s="1" t="s">
        <v>37517</v>
      </c>
      <c r="J513" s="4" t="str">
        <f ca="1">IFERROR(__xludf.DUMMYFUNCTION("LEFT(INDEX(SPLIT(L513, "" ""), 4), 2)"),"11")</f>
        <v>11</v>
      </c>
      <c r="K513" s="1" t="s">
        <v>37003</v>
      </c>
      <c r="L513" s="1" t="s">
        <v>33508</v>
      </c>
    </row>
    <row r="514" spans="1:12">
      <c r="A514" s="1" t="s">
        <v>37000</v>
      </c>
      <c r="B514" s="1">
        <v>4</v>
      </c>
      <c r="D514" s="25">
        <v>44341</v>
      </c>
      <c r="E514" s="1" t="s">
        <v>37530</v>
      </c>
      <c r="H514" s="1" t="s">
        <v>37517</v>
      </c>
      <c r="J514" s="4" t="str">
        <f ca="1">IFERROR(__xludf.DUMMYFUNCTION("LEFT(INDEX(SPLIT(L514, "" ""), 4), 2)"),"11")</f>
        <v>11</v>
      </c>
      <c r="K514" s="1" t="s">
        <v>37003</v>
      </c>
      <c r="L514" s="1" t="s">
        <v>33508</v>
      </c>
    </row>
    <row r="515" spans="1:12">
      <c r="A515" s="1" t="s">
        <v>37000</v>
      </c>
      <c r="B515" s="1">
        <v>4</v>
      </c>
      <c r="D515" s="25">
        <v>44341</v>
      </c>
      <c r="E515" s="1" t="s">
        <v>37531</v>
      </c>
      <c r="H515" s="1" t="s">
        <v>37517</v>
      </c>
      <c r="J515" s="4" t="str">
        <f ca="1">IFERROR(__xludf.DUMMYFUNCTION("LEFT(INDEX(SPLIT(L515, "" ""), 4), 2)"),"11")</f>
        <v>11</v>
      </c>
      <c r="K515" s="1" t="s">
        <v>37003</v>
      </c>
      <c r="L515" s="1" t="s">
        <v>33508</v>
      </c>
    </row>
    <row r="516" spans="1:12">
      <c r="A516" s="1" t="s">
        <v>37000</v>
      </c>
      <c r="B516" s="1">
        <v>4</v>
      </c>
      <c r="D516" s="25">
        <v>44341</v>
      </c>
      <c r="E516" s="1" t="s">
        <v>37532</v>
      </c>
      <c r="H516" s="1" t="s">
        <v>37517</v>
      </c>
      <c r="J516" s="4" t="str">
        <f ca="1">IFERROR(__xludf.DUMMYFUNCTION("LEFT(INDEX(SPLIT(L516, "" ""), 4), 2)"),"11")</f>
        <v>11</v>
      </c>
      <c r="K516" s="1" t="s">
        <v>37003</v>
      </c>
      <c r="L516" s="1" t="s">
        <v>33508</v>
      </c>
    </row>
    <row r="517" spans="1:12">
      <c r="A517" s="1" t="s">
        <v>37000</v>
      </c>
      <c r="B517" s="1">
        <v>4</v>
      </c>
      <c r="D517" s="25">
        <v>44341</v>
      </c>
      <c r="E517" s="1" t="s">
        <v>37533</v>
      </c>
      <c r="H517" s="1" t="s">
        <v>37517</v>
      </c>
      <c r="J517" s="4" t="str">
        <f ca="1">IFERROR(__xludf.DUMMYFUNCTION("LEFT(INDEX(SPLIT(L517, "" ""), 4), 2)"),"11")</f>
        <v>11</v>
      </c>
      <c r="K517" s="1" t="s">
        <v>37003</v>
      </c>
      <c r="L517" s="1" t="s">
        <v>33508</v>
      </c>
    </row>
    <row r="518" spans="1:12">
      <c r="A518" s="1" t="s">
        <v>37000</v>
      </c>
      <c r="B518" s="1">
        <v>4</v>
      </c>
      <c r="D518" s="25">
        <v>44341</v>
      </c>
      <c r="E518" s="1" t="s">
        <v>37534</v>
      </c>
      <c r="H518" s="1" t="s">
        <v>37517</v>
      </c>
      <c r="J518" s="4" t="str">
        <f ca="1">IFERROR(__xludf.DUMMYFUNCTION("LEFT(INDEX(SPLIT(L518, "" ""), 4), 2)"),"11")</f>
        <v>11</v>
      </c>
      <c r="K518" s="1" t="s">
        <v>37003</v>
      </c>
      <c r="L518" s="1" t="s">
        <v>33508</v>
      </c>
    </row>
    <row r="519" spans="1:12">
      <c r="A519" s="1" t="s">
        <v>37000</v>
      </c>
      <c r="B519" s="1">
        <v>4</v>
      </c>
      <c r="D519" s="25">
        <v>44341</v>
      </c>
      <c r="E519" s="1" t="s">
        <v>37535</v>
      </c>
      <c r="H519" s="1" t="s">
        <v>37517</v>
      </c>
      <c r="J519" s="4" t="str">
        <f ca="1">IFERROR(__xludf.DUMMYFUNCTION("LEFT(INDEX(SPLIT(L519, "" ""), 4), 2)"),"11")</f>
        <v>11</v>
      </c>
      <c r="K519" s="1" t="s">
        <v>37003</v>
      </c>
      <c r="L519" s="1" t="s">
        <v>33508</v>
      </c>
    </row>
    <row r="520" spans="1:12">
      <c r="A520" s="1" t="s">
        <v>37000</v>
      </c>
      <c r="B520" s="1">
        <v>4</v>
      </c>
      <c r="D520" s="25">
        <v>44341</v>
      </c>
      <c r="E520" s="1" t="s">
        <v>37536</v>
      </c>
      <c r="H520" s="1" t="s">
        <v>37517</v>
      </c>
      <c r="J520" s="4" t="str">
        <f ca="1">IFERROR(__xludf.DUMMYFUNCTION("LEFT(INDEX(SPLIT(L520, "" ""), 4), 2)"),"11")</f>
        <v>11</v>
      </c>
      <c r="K520" s="1" t="s">
        <v>37003</v>
      </c>
      <c r="L520" s="1" t="s">
        <v>33508</v>
      </c>
    </row>
    <row r="521" spans="1:12">
      <c r="A521" s="1" t="s">
        <v>37000</v>
      </c>
      <c r="B521" s="1">
        <v>4</v>
      </c>
      <c r="D521" s="25">
        <v>44341</v>
      </c>
      <c r="E521" s="1" t="s">
        <v>37537</v>
      </c>
      <c r="H521" s="1" t="s">
        <v>37517</v>
      </c>
      <c r="J521" s="4" t="str">
        <f ca="1">IFERROR(__xludf.DUMMYFUNCTION("LEFT(INDEX(SPLIT(L521, "" ""), 4), 2)"),"11")</f>
        <v>11</v>
      </c>
      <c r="K521" s="1" t="s">
        <v>37003</v>
      </c>
      <c r="L521" s="1" t="s">
        <v>33508</v>
      </c>
    </row>
    <row r="522" spans="1:12">
      <c r="A522" s="1" t="s">
        <v>37000</v>
      </c>
      <c r="B522" s="1">
        <v>4</v>
      </c>
      <c r="D522" s="25">
        <v>44341</v>
      </c>
      <c r="E522" s="1" t="s">
        <v>37538</v>
      </c>
      <c r="H522" s="1" t="s">
        <v>37517</v>
      </c>
      <c r="J522" s="4" t="str">
        <f ca="1">IFERROR(__xludf.DUMMYFUNCTION("LEFT(INDEX(SPLIT(L522, "" ""), 4), 2)"),"11")</f>
        <v>11</v>
      </c>
      <c r="K522" s="1" t="s">
        <v>37003</v>
      </c>
      <c r="L522" s="1" t="s">
        <v>33508</v>
      </c>
    </row>
    <row r="523" spans="1:12">
      <c r="A523" s="1" t="s">
        <v>37000</v>
      </c>
      <c r="B523" s="1">
        <v>4</v>
      </c>
      <c r="D523" s="25">
        <v>44341</v>
      </c>
      <c r="E523" s="1" t="s">
        <v>37539</v>
      </c>
      <c r="H523" s="1" t="s">
        <v>37517</v>
      </c>
      <c r="J523" s="4" t="str">
        <f ca="1">IFERROR(__xludf.DUMMYFUNCTION("LEFT(INDEX(SPLIT(L523, "" ""), 4), 2)"),"11")</f>
        <v>11</v>
      </c>
      <c r="K523" s="1" t="s">
        <v>37003</v>
      </c>
      <c r="L523" s="1" t="s">
        <v>33508</v>
      </c>
    </row>
    <row r="524" spans="1:12">
      <c r="A524" s="1" t="s">
        <v>37000</v>
      </c>
      <c r="B524" s="1">
        <v>4</v>
      </c>
      <c r="D524" s="25">
        <v>44341</v>
      </c>
      <c r="E524" s="1" t="s">
        <v>37540</v>
      </c>
      <c r="H524" s="1" t="s">
        <v>37517</v>
      </c>
      <c r="J524" s="4" t="str">
        <f ca="1">IFERROR(__xludf.DUMMYFUNCTION("LEFT(INDEX(SPLIT(L524, "" ""), 4), 2)"),"11")</f>
        <v>11</v>
      </c>
      <c r="K524" s="1" t="s">
        <v>37003</v>
      </c>
      <c r="L524" s="1" t="s">
        <v>33508</v>
      </c>
    </row>
    <row r="525" spans="1:12">
      <c r="A525" s="1" t="s">
        <v>37000</v>
      </c>
      <c r="B525" s="1">
        <v>4</v>
      </c>
      <c r="D525" s="25">
        <v>44341</v>
      </c>
      <c r="E525" s="1" t="s">
        <v>37541</v>
      </c>
      <c r="H525" s="1" t="s">
        <v>37517</v>
      </c>
      <c r="J525" s="4" t="str">
        <f ca="1">IFERROR(__xludf.DUMMYFUNCTION("LEFT(INDEX(SPLIT(L525, "" ""), 4), 2)"),"11")</f>
        <v>11</v>
      </c>
      <c r="K525" s="1" t="s">
        <v>37003</v>
      </c>
      <c r="L525" s="1" t="s">
        <v>33508</v>
      </c>
    </row>
    <row r="526" spans="1:12">
      <c r="A526" s="1" t="s">
        <v>37000</v>
      </c>
      <c r="B526" s="1">
        <v>4</v>
      </c>
      <c r="D526" s="25">
        <v>44341</v>
      </c>
      <c r="E526" s="1" t="s">
        <v>37542</v>
      </c>
      <c r="H526" s="1" t="s">
        <v>37517</v>
      </c>
      <c r="J526" s="4" t="str">
        <f ca="1">IFERROR(__xludf.DUMMYFUNCTION("LEFT(INDEX(SPLIT(L526, "" ""), 4), 2)"),"11")</f>
        <v>11</v>
      </c>
      <c r="K526" s="1" t="s">
        <v>37003</v>
      </c>
      <c r="L526" s="1" t="s">
        <v>33508</v>
      </c>
    </row>
    <row r="527" spans="1:12">
      <c r="A527" s="1" t="s">
        <v>37000</v>
      </c>
      <c r="B527" s="1">
        <v>4</v>
      </c>
      <c r="D527" s="25">
        <v>44341</v>
      </c>
      <c r="E527" s="1" t="s">
        <v>37543</v>
      </c>
      <c r="H527" s="1" t="s">
        <v>37517</v>
      </c>
      <c r="J527" s="4" t="str">
        <f ca="1">IFERROR(__xludf.DUMMYFUNCTION("LEFT(INDEX(SPLIT(L527, "" ""), 4), 2)"),"11")</f>
        <v>11</v>
      </c>
      <c r="K527" s="1" t="s">
        <v>37003</v>
      </c>
      <c r="L527" s="1" t="s">
        <v>33508</v>
      </c>
    </row>
    <row r="528" spans="1:12">
      <c r="A528" s="1" t="s">
        <v>37000</v>
      </c>
      <c r="B528" s="1">
        <v>4</v>
      </c>
      <c r="D528" s="25">
        <v>44341</v>
      </c>
      <c r="E528" s="1" t="s">
        <v>37544</v>
      </c>
      <c r="H528" s="1" t="s">
        <v>37517</v>
      </c>
      <c r="J528" s="4" t="str">
        <f ca="1">IFERROR(__xludf.DUMMYFUNCTION("LEFT(INDEX(SPLIT(L528, "" ""), 4), 2)"),"11")</f>
        <v>11</v>
      </c>
      <c r="K528" s="1" t="s">
        <v>37003</v>
      </c>
      <c r="L528" s="1" t="s">
        <v>33508</v>
      </c>
    </row>
    <row r="529" spans="1:12">
      <c r="A529" s="1" t="s">
        <v>37000</v>
      </c>
      <c r="B529" s="1">
        <v>4</v>
      </c>
      <c r="D529" s="25">
        <v>44341</v>
      </c>
      <c r="E529" s="1" t="s">
        <v>37545</v>
      </c>
      <c r="H529" s="1" t="s">
        <v>37517</v>
      </c>
      <c r="J529" s="4" t="str">
        <f ca="1">IFERROR(__xludf.DUMMYFUNCTION("LEFT(INDEX(SPLIT(L529, "" ""), 4), 2)"),"11")</f>
        <v>11</v>
      </c>
      <c r="K529" s="1" t="s">
        <v>37003</v>
      </c>
      <c r="L529" s="1" t="s">
        <v>33508</v>
      </c>
    </row>
    <row r="530" spans="1:12">
      <c r="A530" s="1" t="s">
        <v>37000</v>
      </c>
      <c r="B530" s="1">
        <v>3.5</v>
      </c>
      <c r="D530" s="25">
        <v>44285</v>
      </c>
      <c r="E530" s="1" t="s">
        <v>37546</v>
      </c>
      <c r="H530" s="1" t="s">
        <v>37547</v>
      </c>
      <c r="J530" s="4" t="str">
        <f ca="1">IFERROR(__xludf.DUMMYFUNCTION("LEFT(INDEX(SPLIT(L530, "" ""), 4), 2)"),"11")</f>
        <v>11</v>
      </c>
      <c r="K530" s="1" t="s">
        <v>37003</v>
      </c>
      <c r="L530" s="1" t="s">
        <v>7929</v>
      </c>
    </row>
    <row r="531" spans="1:12">
      <c r="A531" s="1" t="s">
        <v>37000</v>
      </c>
      <c r="B531" s="1">
        <v>3.5</v>
      </c>
      <c r="D531" s="25">
        <v>44285</v>
      </c>
      <c r="E531" s="1" t="s">
        <v>37548</v>
      </c>
      <c r="H531" s="1" t="s">
        <v>37547</v>
      </c>
      <c r="J531" s="4" t="str">
        <f ca="1">IFERROR(__xludf.DUMMYFUNCTION("LEFT(INDEX(SPLIT(L531, "" ""), 4), 2)"),"11")</f>
        <v>11</v>
      </c>
      <c r="K531" s="1" t="s">
        <v>37003</v>
      </c>
      <c r="L531" s="1" t="s">
        <v>7929</v>
      </c>
    </row>
    <row r="532" spans="1:12">
      <c r="A532" s="1" t="s">
        <v>37000</v>
      </c>
      <c r="B532" s="1">
        <v>3.5</v>
      </c>
      <c r="D532" s="25">
        <v>44285</v>
      </c>
      <c r="E532" s="1" t="s">
        <v>37549</v>
      </c>
      <c r="H532" s="1" t="s">
        <v>37547</v>
      </c>
      <c r="J532" s="4" t="str">
        <f ca="1">IFERROR(__xludf.DUMMYFUNCTION("LEFT(INDEX(SPLIT(L532, "" ""), 4), 2)"),"11")</f>
        <v>11</v>
      </c>
      <c r="K532" s="1" t="s">
        <v>37003</v>
      </c>
      <c r="L532" s="1" t="s">
        <v>7929</v>
      </c>
    </row>
    <row r="533" spans="1:12">
      <c r="A533" s="1" t="s">
        <v>37000</v>
      </c>
      <c r="B533" s="1">
        <v>3.5</v>
      </c>
      <c r="D533" s="25">
        <v>44285</v>
      </c>
      <c r="E533" s="1" t="s">
        <v>37550</v>
      </c>
      <c r="H533" s="1" t="s">
        <v>37547</v>
      </c>
      <c r="J533" s="4" t="str">
        <f ca="1">IFERROR(__xludf.DUMMYFUNCTION("LEFT(INDEX(SPLIT(L533, "" ""), 4), 2)"),"11")</f>
        <v>11</v>
      </c>
      <c r="K533" s="1" t="s">
        <v>37003</v>
      </c>
      <c r="L533" s="1" t="s">
        <v>7929</v>
      </c>
    </row>
    <row r="534" spans="1:12">
      <c r="A534" s="1" t="s">
        <v>37000</v>
      </c>
      <c r="B534" s="1">
        <v>3.5</v>
      </c>
      <c r="D534" s="25">
        <v>44285</v>
      </c>
      <c r="E534" s="1" t="s">
        <v>37551</v>
      </c>
      <c r="H534" s="1" t="s">
        <v>37547</v>
      </c>
      <c r="J534" s="4" t="str">
        <f ca="1">IFERROR(__xludf.DUMMYFUNCTION("LEFT(INDEX(SPLIT(L534, "" ""), 4), 2)"),"11")</f>
        <v>11</v>
      </c>
      <c r="K534" s="1" t="s">
        <v>37003</v>
      </c>
      <c r="L534" s="1" t="s">
        <v>7929</v>
      </c>
    </row>
    <row r="535" spans="1:12">
      <c r="A535" s="1" t="s">
        <v>37000</v>
      </c>
      <c r="B535" s="1">
        <v>3.5</v>
      </c>
      <c r="D535" s="25">
        <v>44285</v>
      </c>
      <c r="E535" s="1" t="s">
        <v>37552</v>
      </c>
      <c r="H535" s="1" t="s">
        <v>37547</v>
      </c>
      <c r="J535" s="4" t="str">
        <f ca="1">IFERROR(__xludf.DUMMYFUNCTION("LEFT(INDEX(SPLIT(L535, "" ""), 4), 2)"),"11")</f>
        <v>11</v>
      </c>
      <c r="K535" s="1" t="s">
        <v>37003</v>
      </c>
      <c r="L535" s="1" t="s">
        <v>7929</v>
      </c>
    </row>
    <row r="536" spans="1:12">
      <c r="A536" s="1" t="s">
        <v>37000</v>
      </c>
      <c r="B536" s="1">
        <v>3.5</v>
      </c>
      <c r="D536" s="25">
        <v>44285</v>
      </c>
      <c r="E536" s="1" t="s">
        <v>37553</v>
      </c>
      <c r="H536" s="1" t="s">
        <v>37547</v>
      </c>
      <c r="J536" s="4" t="str">
        <f ca="1">IFERROR(__xludf.DUMMYFUNCTION("LEFT(INDEX(SPLIT(L536, "" ""), 4), 2)"),"11")</f>
        <v>11</v>
      </c>
      <c r="K536" s="1" t="s">
        <v>37003</v>
      </c>
      <c r="L536" s="1" t="s">
        <v>7929</v>
      </c>
    </row>
    <row r="537" spans="1:12">
      <c r="A537" s="1" t="s">
        <v>37000</v>
      </c>
      <c r="B537" s="1">
        <v>3.5</v>
      </c>
      <c r="D537" s="25">
        <v>44285</v>
      </c>
      <c r="E537" s="1" t="s">
        <v>37554</v>
      </c>
      <c r="H537" s="1" t="s">
        <v>37547</v>
      </c>
      <c r="J537" s="4" t="str">
        <f ca="1">IFERROR(__xludf.DUMMYFUNCTION("LEFT(INDEX(SPLIT(L537, "" ""), 4), 2)"),"11")</f>
        <v>11</v>
      </c>
      <c r="K537" s="1" t="s">
        <v>37003</v>
      </c>
      <c r="L537" s="1" t="s">
        <v>7929</v>
      </c>
    </row>
    <row r="538" spans="1:12">
      <c r="A538" s="1" t="s">
        <v>37000</v>
      </c>
      <c r="B538" s="1">
        <v>3.5</v>
      </c>
      <c r="D538" s="25">
        <v>44285</v>
      </c>
      <c r="E538" s="1" t="s">
        <v>37555</v>
      </c>
      <c r="H538" s="1" t="s">
        <v>37547</v>
      </c>
      <c r="J538" s="4" t="str">
        <f ca="1">IFERROR(__xludf.DUMMYFUNCTION("LEFT(INDEX(SPLIT(L538, "" ""), 4), 2)"),"11")</f>
        <v>11</v>
      </c>
      <c r="K538" s="1" t="s">
        <v>37003</v>
      </c>
      <c r="L538" s="1" t="s">
        <v>7929</v>
      </c>
    </row>
    <row r="539" spans="1:12">
      <c r="A539" s="1" t="s">
        <v>37000</v>
      </c>
      <c r="B539" s="1">
        <v>3.5</v>
      </c>
      <c r="D539" s="25">
        <v>44285</v>
      </c>
      <c r="E539" s="1" t="s">
        <v>37556</v>
      </c>
      <c r="H539" s="1" t="s">
        <v>37547</v>
      </c>
      <c r="J539" s="4" t="str">
        <f ca="1">IFERROR(__xludf.DUMMYFUNCTION("LEFT(INDEX(SPLIT(L539, "" ""), 4), 2)"),"11")</f>
        <v>11</v>
      </c>
      <c r="K539" s="1" t="s">
        <v>37003</v>
      </c>
      <c r="L539" s="1" t="s">
        <v>7929</v>
      </c>
    </row>
    <row r="540" spans="1:12">
      <c r="A540" s="1" t="s">
        <v>37000</v>
      </c>
      <c r="B540" s="1">
        <v>3.5</v>
      </c>
      <c r="D540" s="25">
        <v>44285</v>
      </c>
      <c r="E540" s="1" t="s">
        <v>37557</v>
      </c>
      <c r="H540" s="1" t="s">
        <v>37547</v>
      </c>
      <c r="J540" s="4" t="str">
        <f ca="1">IFERROR(__xludf.DUMMYFUNCTION("LEFT(INDEX(SPLIT(L540, "" ""), 4), 2)"),"11")</f>
        <v>11</v>
      </c>
      <c r="K540" s="1" t="s">
        <v>37003</v>
      </c>
      <c r="L540" s="1" t="s">
        <v>7929</v>
      </c>
    </row>
    <row r="541" spans="1:12">
      <c r="A541" s="1" t="s">
        <v>37000</v>
      </c>
      <c r="B541" s="1">
        <v>3.5</v>
      </c>
      <c r="D541" s="25">
        <v>44285</v>
      </c>
      <c r="E541" s="1" t="s">
        <v>37558</v>
      </c>
      <c r="H541" s="1" t="s">
        <v>37547</v>
      </c>
      <c r="J541" s="4" t="str">
        <f ca="1">IFERROR(__xludf.DUMMYFUNCTION("LEFT(INDEX(SPLIT(L541, "" ""), 4), 2)"),"11")</f>
        <v>11</v>
      </c>
      <c r="K541" s="1" t="s">
        <v>37003</v>
      </c>
      <c r="L541" s="1" t="s">
        <v>7929</v>
      </c>
    </row>
    <row r="542" spans="1:12">
      <c r="A542" s="1" t="s">
        <v>37000</v>
      </c>
      <c r="B542" s="1">
        <v>3.5</v>
      </c>
      <c r="D542" s="25">
        <v>44285</v>
      </c>
      <c r="E542" s="1" t="s">
        <v>37559</v>
      </c>
      <c r="H542" s="1" t="s">
        <v>37547</v>
      </c>
      <c r="J542" s="4" t="str">
        <f ca="1">IFERROR(__xludf.DUMMYFUNCTION("LEFT(INDEX(SPLIT(L542, "" ""), 4), 2)"),"11")</f>
        <v>11</v>
      </c>
      <c r="K542" s="1" t="s">
        <v>37003</v>
      </c>
      <c r="L542" s="1" t="s">
        <v>7929</v>
      </c>
    </row>
    <row r="543" spans="1:12">
      <c r="A543" s="1" t="s">
        <v>37000</v>
      </c>
      <c r="B543" s="1">
        <v>3.5</v>
      </c>
      <c r="D543" s="25">
        <v>44285</v>
      </c>
      <c r="E543" s="1" t="s">
        <v>37560</v>
      </c>
      <c r="H543" s="1" t="s">
        <v>37547</v>
      </c>
      <c r="J543" s="4" t="str">
        <f ca="1">IFERROR(__xludf.DUMMYFUNCTION("LEFT(INDEX(SPLIT(L543, "" ""), 4), 2)"),"11")</f>
        <v>11</v>
      </c>
      <c r="K543" s="1" t="s">
        <v>37003</v>
      </c>
      <c r="L543" s="1" t="s">
        <v>7929</v>
      </c>
    </row>
    <row r="544" spans="1:12">
      <c r="A544" s="1" t="s">
        <v>37000</v>
      </c>
      <c r="B544" s="1">
        <v>3.5</v>
      </c>
      <c r="D544" s="25">
        <v>44285</v>
      </c>
      <c r="E544" s="1" t="s">
        <v>37561</v>
      </c>
      <c r="H544" s="1" t="s">
        <v>37547</v>
      </c>
      <c r="J544" s="4" t="str">
        <f ca="1">IFERROR(__xludf.DUMMYFUNCTION("LEFT(INDEX(SPLIT(L544, "" ""), 4), 2)"),"11")</f>
        <v>11</v>
      </c>
      <c r="K544" s="1" t="s">
        <v>37003</v>
      </c>
      <c r="L544" s="1" t="s">
        <v>7929</v>
      </c>
    </row>
    <row r="545" spans="1:12">
      <c r="A545" s="1" t="s">
        <v>37000</v>
      </c>
      <c r="B545" s="1">
        <v>3.5</v>
      </c>
      <c r="D545" s="25">
        <v>44285</v>
      </c>
      <c r="E545" s="1" t="s">
        <v>37562</v>
      </c>
      <c r="H545" s="1" t="s">
        <v>37547</v>
      </c>
      <c r="J545" s="4" t="str">
        <f ca="1">IFERROR(__xludf.DUMMYFUNCTION("LEFT(INDEX(SPLIT(L545, "" ""), 4), 2)"),"11")</f>
        <v>11</v>
      </c>
      <c r="K545" s="1" t="s">
        <v>37003</v>
      </c>
      <c r="L545" s="1" t="s">
        <v>7929</v>
      </c>
    </row>
    <row r="546" spans="1:12">
      <c r="A546" s="1" t="s">
        <v>37000</v>
      </c>
      <c r="B546" s="1">
        <v>3.5</v>
      </c>
      <c r="D546" s="25">
        <v>44285</v>
      </c>
      <c r="E546" s="1" t="s">
        <v>37563</v>
      </c>
      <c r="H546" s="1" t="s">
        <v>37547</v>
      </c>
      <c r="J546" s="4" t="str">
        <f ca="1">IFERROR(__xludf.DUMMYFUNCTION("LEFT(INDEX(SPLIT(L546, "" ""), 4), 2)"),"11")</f>
        <v>11</v>
      </c>
      <c r="K546" s="1" t="s">
        <v>37003</v>
      </c>
      <c r="L546" s="1" t="s">
        <v>7929</v>
      </c>
    </row>
    <row r="547" spans="1:12">
      <c r="A547" s="1" t="s">
        <v>37000</v>
      </c>
      <c r="B547" s="1">
        <v>3.5</v>
      </c>
      <c r="D547" s="25">
        <v>44285</v>
      </c>
      <c r="E547" s="1" t="s">
        <v>37564</v>
      </c>
      <c r="H547" s="1" t="s">
        <v>37547</v>
      </c>
      <c r="J547" s="4" t="str">
        <f ca="1">IFERROR(__xludf.DUMMYFUNCTION("LEFT(INDEX(SPLIT(L547, "" ""), 4), 2)"),"11")</f>
        <v>11</v>
      </c>
      <c r="K547" s="1" t="s">
        <v>37003</v>
      </c>
      <c r="L547" s="1" t="s">
        <v>7929</v>
      </c>
    </row>
    <row r="548" spans="1:12">
      <c r="A548" s="1" t="s">
        <v>37000</v>
      </c>
      <c r="B548" s="1">
        <v>3.5</v>
      </c>
      <c r="D548" s="25">
        <v>44285</v>
      </c>
      <c r="E548" s="1" t="s">
        <v>37565</v>
      </c>
      <c r="H548" s="1" t="s">
        <v>37547</v>
      </c>
      <c r="J548" s="4" t="str">
        <f ca="1">IFERROR(__xludf.DUMMYFUNCTION("LEFT(INDEX(SPLIT(L548, "" ""), 4), 2)"),"11")</f>
        <v>11</v>
      </c>
      <c r="K548" s="1" t="s">
        <v>37003</v>
      </c>
      <c r="L548" s="1" t="s">
        <v>7929</v>
      </c>
    </row>
    <row r="549" spans="1:12">
      <c r="A549" s="1" t="s">
        <v>37000</v>
      </c>
      <c r="B549" s="1">
        <v>3.5</v>
      </c>
      <c r="D549" s="25">
        <v>44285</v>
      </c>
      <c r="E549" s="1" t="s">
        <v>37566</v>
      </c>
      <c r="H549" s="1" t="s">
        <v>37547</v>
      </c>
      <c r="J549" s="4" t="str">
        <f ca="1">IFERROR(__xludf.DUMMYFUNCTION("LEFT(INDEX(SPLIT(L549, "" ""), 4), 2)"),"11")</f>
        <v>11</v>
      </c>
      <c r="K549" s="1" t="s">
        <v>37003</v>
      </c>
      <c r="L549" s="1" t="s">
        <v>7929</v>
      </c>
    </row>
    <row r="550" spans="1:12">
      <c r="A550" s="1" t="s">
        <v>37000</v>
      </c>
      <c r="B550" s="1">
        <v>3.5</v>
      </c>
      <c r="D550" s="25">
        <v>44285</v>
      </c>
      <c r="E550" s="1" t="s">
        <v>37567</v>
      </c>
      <c r="H550" s="1" t="s">
        <v>37547</v>
      </c>
      <c r="J550" s="4" t="str">
        <f ca="1">IFERROR(__xludf.DUMMYFUNCTION("LEFT(INDEX(SPLIT(L550, "" ""), 4), 2)"),"11")</f>
        <v>11</v>
      </c>
      <c r="K550" s="1" t="s">
        <v>37003</v>
      </c>
      <c r="L550" s="1" t="s">
        <v>7929</v>
      </c>
    </row>
    <row r="551" spans="1:12">
      <c r="A551" s="1" t="s">
        <v>37000</v>
      </c>
      <c r="B551" s="1">
        <v>3.5</v>
      </c>
      <c r="D551" s="25">
        <v>44285</v>
      </c>
      <c r="E551" s="1" t="s">
        <v>37568</v>
      </c>
      <c r="H551" s="1" t="s">
        <v>37547</v>
      </c>
      <c r="J551" s="4" t="str">
        <f ca="1">IFERROR(__xludf.DUMMYFUNCTION("LEFT(INDEX(SPLIT(L551, "" ""), 4), 2)"),"11")</f>
        <v>11</v>
      </c>
      <c r="K551" s="1" t="s">
        <v>37003</v>
      </c>
      <c r="L551" s="1" t="s">
        <v>7929</v>
      </c>
    </row>
    <row r="552" spans="1:12">
      <c r="A552" s="1" t="s">
        <v>37000</v>
      </c>
      <c r="B552" s="1">
        <v>3.5</v>
      </c>
      <c r="D552" s="25">
        <v>44285</v>
      </c>
      <c r="E552" s="1" t="s">
        <v>37569</v>
      </c>
      <c r="H552" s="1" t="s">
        <v>37547</v>
      </c>
      <c r="J552" s="4" t="str">
        <f ca="1">IFERROR(__xludf.DUMMYFUNCTION("LEFT(INDEX(SPLIT(L552, "" ""), 4), 2)"),"11")</f>
        <v>11</v>
      </c>
      <c r="K552" s="1" t="s">
        <v>37003</v>
      </c>
      <c r="L552" s="1" t="s">
        <v>7929</v>
      </c>
    </row>
    <row r="553" spans="1:12">
      <c r="A553" s="1" t="s">
        <v>37000</v>
      </c>
      <c r="B553" s="1">
        <v>3.5</v>
      </c>
      <c r="D553" s="25">
        <v>44285</v>
      </c>
      <c r="E553" s="1" t="s">
        <v>37570</v>
      </c>
      <c r="H553" s="1" t="s">
        <v>37547</v>
      </c>
      <c r="J553" s="4" t="str">
        <f ca="1">IFERROR(__xludf.DUMMYFUNCTION("LEFT(INDEX(SPLIT(L553, "" ""), 4), 2)"),"11")</f>
        <v>11</v>
      </c>
      <c r="K553" s="1" t="s">
        <v>37003</v>
      </c>
      <c r="L553" s="1" t="s">
        <v>7929</v>
      </c>
    </row>
    <row r="554" spans="1:12">
      <c r="A554" s="1" t="s">
        <v>37000</v>
      </c>
      <c r="B554" s="1">
        <v>3.5</v>
      </c>
      <c r="D554" s="25">
        <v>44285</v>
      </c>
      <c r="E554" s="1" t="s">
        <v>37571</v>
      </c>
      <c r="H554" s="1" t="s">
        <v>37547</v>
      </c>
      <c r="J554" s="4" t="str">
        <f ca="1">IFERROR(__xludf.DUMMYFUNCTION("LEFT(INDEX(SPLIT(L554, "" ""), 4), 2)"),"11")</f>
        <v>11</v>
      </c>
      <c r="K554" s="1" t="s">
        <v>37003</v>
      </c>
      <c r="L554" s="1" t="s">
        <v>7929</v>
      </c>
    </row>
    <row r="555" spans="1:12">
      <c r="A555" s="1" t="s">
        <v>37000</v>
      </c>
      <c r="B555" s="1">
        <v>3.5</v>
      </c>
      <c r="D555" s="25">
        <v>44285</v>
      </c>
      <c r="E555" s="1" t="s">
        <v>37572</v>
      </c>
      <c r="H555" s="1" t="s">
        <v>37547</v>
      </c>
      <c r="J555" s="4" t="str">
        <f ca="1">IFERROR(__xludf.DUMMYFUNCTION("LEFT(INDEX(SPLIT(L555, "" ""), 4), 2)"),"11")</f>
        <v>11</v>
      </c>
      <c r="K555" s="1" t="s">
        <v>37003</v>
      </c>
      <c r="L555" s="1" t="s">
        <v>7929</v>
      </c>
    </row>
    <row r="556" spans="1:12">
      <c r="A556" s="1" t="s">
        <v>37000</v>
      </c>
      <c r="B556" s="1">
        <v>3.5</v>
      </c>
      <c r="D556" s="25">
        <v>44285</v>
      </c>
      <c r="E556" s="1" t="s">
        <v>37573</v>
      </c>
      <c r="H556" s="1" t="s">
        <v>37547</v>
      </c>
      <c r="J556" s="4" t="str">
        <f ca="1">IFERROR(__xludf.DUMMYFUNCTION("LEFT(INDEX(SPLIT(L556, "" ""), 4), 2)"),"11")</f>
        <v>11</v>
      </c>
      <c r="K556" s="1" t="s">
        <v>37003</v>
      </c>
      <c r="L556" s="1" t="s">
        <v>7929</v>
      </c>
    </row>
    <row r="557" spans="1:12">
      <c r="A557" s="1" t="s">
        <v>37000</v>
      </c>
      <c r="B557" s="1">
        <v>3.5</v>
      </c>
      <c r="D557" s="25">
        <v>44285</v>
      </c>
      <c r="E557" s="1" t="s">
        <v>37574</v>
      </c>
      <c r="H557" s="1" t="s">
        <v>37547</v>
      </c>
      <c r="J557" s="4" t="str">
        <f ca="1">IFERROR(__xludf.DUMMYFUNCTION("LEFT(INDEX(SPLIT(L557, "" ""), 4), 2)"),"11")</f>
        <v>11</v>
      </c>
      <c r="K557" s="1" t="s">
        <v>37003</v>
      </c>
      <c r="L557" s="1" t="s">
        <v>7929</v>
      </c>
    </row>
    <row r="558" spans="1:12">
      <c r="A558" s="1" t="s">
        <v>37000</v>
      </c>
      <c r="B558" s="1">
        <v>3.5</v>
      </c>
      <c r="D558" s="25">
        <v>44285</v>
      </c>
      <c r="E558" s="1" t="s">
        <v>37575</v>
      </c>
      <c r="H558" s="1" t="s">
        <v>37547</v>
      </c>
      <c r="J558" s="4" t="str">
        <f ca="1">IFERROR(__xludf.DUMMYFUNCTION("LEFT(INDEX(SPLIT(L558, "" ""), 4), 2)"),"11")</f>
        <v>11</v>
      </c>
      <c r="K558" s="1" t="s">
        <v>37003</v>
      </c>
      <c r="L558" s="1" t="s">
        <v>7929</v>
      </c>
    </row>
    <row r="559" spans="1:12">
      <c r="A559" s="1" t="s">
        <v>37000</v>
      </c>
      <c r="B559" s="1">
        <v>3.5</v>
      </c>
      <c r="D559" s="25">
        <v>44285</v>
      </c>
      <c r="E559" s="1" t="s">
        <v>37576</v>
      </c>
      <c r="H559" s="1" t="s">
        <v>37547</v>
      </c>
      <c r="J559" s="4" t="str">
        <f ca="1">IFERROR(__xludf.DUMMYFUNCTION("LEFT(INDEX(SPLIT(L559, "" ""), 4), 2)"),"11")</f>
        <v>11</v>
      </c>
      <c r="K559" s="1" t="s">
        <v>37003</v>
      </c>
      <c r="L559" s="1" t="s">
        <v>7929</v>
      </c>
    </row>
    <row r="560" spans="1:12">
      <c r="A560" s="1" t="s">
        <v>37000</v>
      </c>
      <c r="B560" s="1">
        <v>3.5</v>
      </c>
      <c r="D560" s="25">
        <v>44285</v>
      </c>
      <c r="E560" s="1" t="s">
        <v>37577</v>
      </c>
      <c r="H560" s="1" t="s">
        <v>37547</v>
      </c>
      <c r="J560" s="4" t="str">
        <f ca="1">IFERROR(__xludf.DUMMYFUNCTION("LEFT(INDEX(SPLIT(L560, "" ""), 4), 2)"),"11")</f>
        <v>11</v>
      </c>
      <c r="K560" s="1" t="s">
        <v>37003</v>
      </c>
      <c r="L560" s="1" t="s">
        <v>7929</v>
      </c>
    </row>
    <row r="561" spans="1:12">
      <c r="A561" s="1" t="s">
        <v>37000</v>
      </c>
      <c r="B561" s="1">
        <v>3.5</v>
      </c>
      <c r="D561" s="25">
        <v>44285</v>
      </c>
      <c r="E561" s="1" t="s">
        <v>37578</v>
      </c>
      <c r="H561" s="1" t="s">
        <v>37547</v>
      </c>
      <c r="J561" s="4" t="str">
        <f ca="1">IFERROR(__xludf.DUMMYFUNCTION("LEFT(INDEX(SPLIT(L561, "" ""), 4), 2)"),"11")</f>
        <v>11</v>
      </c>
      <c r="K561" s="1" t="s">
        <v>37003</v>
      </c>
      <c r="L561" s="1" t="s">
        <v>7929</v>
      </c>
    </row>
    <row r="562" spans="1:12">
      <c r="A562" s="1" t="s">
        <v>37000</v>
      </c>
      <c r="B562" s="1">
        <v>3.5</v>
      </c>
      <c r="D562" s="25">
        <v>44285</v>
      </c>
      <c r="E562" s="1" t="s">
        <v>37579</v>
      </c>
      <c r="H562" s="1" t="s">
        <v>37547</v>
      </c>
      <c r="J562" s="4" t="str">
        <f ca="1">IFERROR(__xludf.DUMMYFUNCTION("LEFT(INDEX(SPLIT(L562, "" ""), 4), 2)"),"11")</f>
        <v>11</v>
      </c>
      <c r="K562" s="1" t="s">
        <v>37003</v>
      </c>
      <c r="L562" s="1" t="s">
        <v>7929</v>
      </c>
    </row>
    <row r="563" spans="1:12">
      <c r="A563" s="1" t="s">
        <v>37000</v>
      </c>
      <c r="B563" s="1">
        <v>3.5</v>
      </c>
      <c r="D563" s="25">
        <v>44285</v>
      </c>
      <c r="E563" s="1" t="s">
        <v>37580</v>
      </c>
      <c r="H563" s="1" t="s">
        <v>37547</v>
      </c>
      <c r="J563" s="4" t="str">
        <f ca="1">IFERROR(__xludf.DUMMYFUNCTION("LEFT(INDEX(SPLIT(L563, "" ""), 4), 2)"),"11")</f>
        <v>11</v>
      </c>
      <c r="K563" s="1" t="s">
        <v>37003</v>
      </c>
      <c r="L563" s="1" t="s">
        <v>7929</v>
      </c>
    </row>
    <row r="564" spans="1:12">
      <c r="A564" s="1" t="s">
        <v>37000</v>
      </c>
      <c r="B564" s="1">
        <v>3.5</v>
      </c>
      <c r="D564" s="25">
        <v>44285</v>
      </c>
      <c r="E564" s="1" t="s">
        <v>37581</v>
      </c>
      <c r="H564" s="1" t="s">
        <v>37547</v>
      </c>
      <c r="J564" s="4" t="str">
        <f ca="1">IFERROR(__xludf.DUMMYFUNCTION("LEFT(INDEX(SPLIT(L564, "" ""), 4), 2)"),"11")</f>
        <v>11</v>
      </c>
      <c r="K564" s="1" t="s">
        <v>37003</v>
      </c>
      <c r="L564" s="1" t="s">
        <v>7929</v>
      </c>
    </row>
    <row r="565" spans="1:12">
      <c r="A565" s="1" t="s">
        <v>37000</v>
      </c>
      <c r="B565" s="1">
        <v>3.5</v>
      </c>
      <c r="D565" s="25">
        <v>44285</v>
      </c>
      <c r="E565" s="1" t="s">
        <v>37582</v>
      </c>
      <c r="H565" s="1" t="s">
        <v>37547</v>
      </c>
      <c r="J565" s="4" t="str">
        <f ca="1">IFERROR(__xludf.DUMMYFUNCTION("LEFT(INDEX(SPLIT(L565, "" ""), 4), 2)"),"11")</f>
        <v>11</v>
      </c>
      <c r="K565" s="1" t="s">
        <v>37003</v>
      </c>
      <c r="L565" s="1" t="s">
        <v>7929</v>
      </c>
    </row>
    <row r="566" spans="1:12">
      <c r="A566" s="1" t="s">
        <v>37000</v>
      </c>
      <c r="B566" s="1">
        <v>3.5</v>
      </c>
      <c r="D566" s="25">
        <v>44285</v>
      </c>
      <c r="E566" s="1" t="s">
        <v>37583</v>
      </c>
      <c r="H566" s="1" t="s">
        <v>37547</v>
      </c>
      <c r="J566" s="4" t="str">
        <f ca="1">IFERROR(__xludf.DUMMYFUNCTION("LEFT(INDEX(SPLIT(L566, "" ""), 4), 2)"),"11")</f>
        <v>11</v>
      </c>
      <c r="K566" s="1" t="s">
        <v>37003</v>
      </c>
      <c r="L566" s="1" t="s">
        <v>7929</v>
      </c>
    </row>
    <row r="567" spans="1:12">
      <c r="A567" s="1" t="s">
        <v>37000</v>
      </c>
      <c r="B567" s="1">
        <v>3.5</v>
      </c>
      <c r="D567" s="25">
        <v>44285</v>
      </c>
      <c r="E567" s="1" t="s">
        <v>37584</v>
      </c>
      <c r="H567" s="1" t="s">
        <v>37547</v>
      </c>
      <c r="J567" s="4" t="str">
        <f ca="1">IFERROR(__xludf.DUMMYFUNCTION("LEFT(INDEX(SPLIT(L567, "" ""), 4), 2)"),"11")</f>
        <v>11</v>
      </c>
      <c r="K567" s="1" t="s">
        <v>37003</v>
      </c>
      <c r="L567" s="1" t="s">
        <v>7929</v>
      </c>
    </row>
    <row r="568" spans="1:12">
      <c r="A568" s="1" t="s">
        <v>37000</v>
      </c>
      <c r="B568" s="1">
        <v>3.5</v>
      </c>
      <c r="D568" s="25">
        <v>44285</v>
      </c>
      <c r="E568" s="1" t="s">
        <v>37585</v>
      </c>
      <c r="H568" s="1" t="s">
        <v>37547</v>
      </c>
      <c r="J568" s="4" t="str">
        <f ca="1">IFERROR(__xludf.DUMMYFUNCTION("LEFT(INDEX(SPLIT(L568, "" ""), 4), 2)"),"11")</f>
        <v>11</v>
      </c>
      <c r="K568" s="1" t="s">
        <v>37003</v>
      </c>
      <c r="L568" s="1" t="s">
        <v>7929</v>
      </c>
    </row>
    <row r="569" spans="1:12">
      <c r="A569" s="1" t="s">
        <v>37000</v>
      </c>
      <c r="B569" s="1">
        <v>3.5</v>
      </c>
      <c r="D569" s="25">
        <v>44285</v>
      </c>
      <c r="E569" s="1" t="s">
        <v>37586</v>
      </c>
      <c r="H569" s="1" t="s">
        <v>37547</v>
      </c>
      <c r="J569" s="4" t="str">
        <f ca="1">IFERROR(__xludf.DUMMYFUNCTION("LEFT(INDEX(SPLIT(L569, "" ""), 4), 2)"),"11")</f>
        <v>11</v>
      </c>
      <c r="K569" s="1" t="s">
        <v>37003</v>
      </c>
      <c r="L569" s="1" t="s">
        <v>7929</v>
      </c>
    </row>
    <row r="570" spans="1:12">
      <c r="A570" s="1" t="s">
        <v>37000</v>
      </c>
      <c r="B570" s="1">
        <v>3.5</v>
      </c>
      <c r="D570" s="25">
        <v>44285</v>
      </c>
      <c r="E570" s="1" t="s">
        <v>37587</v>
      </c>
      <c r="H570" s="1" t="s">
        <v>37547</v>
      </c>
      <c r="J570" s="4" t="str">
        <f ca="1">IFERROR(__xludf.DUMMYFUNCTION("LEFT(INDEX(SPLIT(L570, "" ""), 4), 2)"),"11")</f>
        <v>11</v>
      </c>
      <c r="K570" s="1" t="s">
        <v>37003</v>
      </c>
      <c r="L570" s="1" t="s">
        <v>7929</v>
      </c>
    </row>
    <row r="571" spans="1:12">
      <c r="A571" s="1" t="s">
        <v>37000</v>
      </c>
      <c r="B571" s="1">
        <v>3.5</v>
      </c>
      <c r="D571" s="25">
        <v>44285</v>
      </c>
      <c r="E571" s="1" t="s">
        <v>37588</v>
      </c>
      <c r="H571" s="1" t="s">
        <v>37547</v>
      </c>
      <c r="J571" s="4" t="str">
        <f ca="1">IFERROR(__xludf.DUMMYFUNCTION("LEFT(INDEX(SPLIT(L571, "" ""), 4), 2)"),"11")</f>
        <v>11</v>
      </c>
      <c r="K571" s="1" t="s">
        <v>37003</v>
      </c>
      <c r="L571" s="1" t="s">
        <v>7929</v>
      </c>
    </row>
    <row r="572" spans="1:12">
      <c r="A572" s="1" t="s">
        <v>37000</v>
      </c>
      <c r="B572" s="1">
        <v>3.5</v>
      </c>
      <c r="D572" s="25">
        <v>44285</v>
      </c>
      <c r="E572" s="1" t="s">
        <v>37589</v>
      </c>
      <c r="H572" s="1" t="s">
        <v>37547</v>
      </c>
      <c r="J572" s="4" t="str">
        <f ca="1">IFERROR(__xludf.DUMMYFUNCTION("LEFT(INDEX(SPLIT(L572, "" ""), 4), 2)"),"11")</f>
        <v>11</v>
      </c>
      <c r="K572" s="1" t="s">
        <v>37003</v>
      </c>
      <c r="L572" s="1" t="s">
        <v>7929</v>
      </c>
    </row>
    <row r="573" spans="1:12">
      <c r="A573" s="1" t="s">
        <v>37000</v>
      </c>
      <c r="B573" s="1">
        <v>3.5</v>
      </c>
      <c r="D573" s="25">
        <v>44285</v>
      </c>
      <c r="E573" s="1" t="s">
        <v>37590</v>
      </c>
      <c r="H573" s="1" t="s">
        <v>37547</v>
      </c>
      <c r="J573" s="4" t="str">
        <f ca="1">IFERROR(__xludf.DUMMYFUNCTION("LEFT(INDEX(SPLIT(L573, "" ""), 4), 2)"),"11")</f>
        <v>11</v>
      </c>
      <c r="K573" s="1" t="s">
        <v>37003</v>
      </c>
      <c r="L573" s="1" t="s">
        <v>7929</v>
      </c>
    </row>
    <row r="574" spans="1:12">
      <c r="A574" s="1" t="s">
        <v>37000</v>
      </c>
      <c r="B574" s="1">
        <v>3.5</v>
      </c>
      <c r="D574" s="25">
        <v>44285</v>
      </c>
      <c r="E574" s="1" t="s">
        <v>37591</v>
      </c>
      <c r="H574" s="1" t="s">
        <v>37547</v>
      </c>
      <c r="J574" s="4" t="str">
        <f ca="1">IFERROR(__xludf.DUMMYFUNCTION("LEFT(INDEX(SPLIT(L574, "" ""), 4), 2)"),"11")</f>
        <v>11</v>
      </c>
      <c r="K574" s="1" t="s">
        <v>37003</v>
      </c>
      <c r="L574" s="1" t="s">
        <v>7929</v>
      </c>
    </row>
    <row r="575" spans="1:12">
      <c r="A575" s="1" t="s">
        <v>37000</v>
      </c>
      <c r="B575" s="1">
        <v>3.5</v>
      </c>
      <c r="D575" s="25">
        <v>44285</v>
      </c>
      <c r="E575" s="1" t="s">
        <v>37592</v>
      </c>
      <c r="H575" s="1" t="s">
        <v>37547</v>
      </c>
      <c r="J575" s="4" t="str">
        <f ca="1">IFERROR(__xludf.DUMMYFUNCTION("LEFT(INDEX(SPLIT(L575, "" ""), 4), 2)"),"11")</f>
        <v>11</v>
      </c>
      <c r="K575" s="1" t="s">
        <v>37003</v>
      </c>
      <c r="L575" s="1" t="s">
        <v>7929</v>
      </c>
    </row>
    <row r="576" spans="1:12">
      <c r="A576" s="1" t="s">
        <v>37000</v>
      </c>
      <c r="B576" s="1">
        <v>3.5</v>
      </c>
      <c r="D576" s="25">
        <v>44285</v>
      </c>
      <c r="E576" s="1" t="s">
        <v>37593</v>
      </c>
      <c r="H576" s="1" t="s">
        <v>37547</v>
      </c>
      <c r="J576" s="4" t="str">
        <f ca="1">IFERROR(__xludf.DUMMYFUNCTION("LEFT(INDEX(SPLIT(L576, "" ""), 4), 2)"),"11")</f>
        <v>11</v>
      </c>
      <c r="K576" s="1" t="s">
        <v>37003</v>
      </c>
      <c r="L576" s="1" t="s">
        <v>7929</v>
      </c>
    </row>
    <row r="577" spans="1:12">
      <c r="A577" s="1" t="s">
        <v>37000</v>
      </c>
      <c r="B577" s="1">
        <v>3.5</v>
      </c>
      <c r="D577" s="25">
        <v>44285</v>
      </c>
      <c r="E577" s="1" t="s">
        <v>37594</v>
      </c>
      <c r="H577" s="1" t="s">
        <v>37547</v>
      </c>
      <c r="J577" s="4" t="str">
        <f ca="1">IFERROR(__xludf.DUMMYFUNCTION("LEFT(INDEX(SPLIT(L577, "" ""), 4), 2)"),"11")</f>
        <v>11</v>
      </c>
      <c r="K577" s="1" t="s">
        <v>37003</v>
      </c>
      <c r="L577" s="1" t="s">
        <v>7929</v>
      </c>
    </row>
    <row r="578" spans="1:12">
      <c r="A578" s="1" t="s">
        <v>37000</v>
      </c>
      <c r="B578" s="1">
        <v>3.5</v>
      </c>
      <c r="D578" s="25">
        <v>44285</v>
      </c>
      <c r="E578" s="1" t="s">
        <v>37595</v>
      </c>
      <c r="H578" s="1" t="s">
        <v>37547</v>
      </c>
      <c r="J578" s="4" t="str">
        <f ca="1">IFERROR(__xludf.DUMMYFUNCTION("LEFT(INDEX(SPLIT(L578, "" ""), 4), 2)"),"11")</f>
        <v>11</v>
      </c>
      <c r="K578" s="1" t="s">
        <v>37003</v>
      </c>
      <c r="L578" s="1" t="s">
        <v>7929</v>
      </c>
    </row>
    <row r="579" spans="1:12">
      <c r="A579" s="1" t="s">
        <v>37000</v>
      </c>
      <c r="B579" s="1">
        <v>3.5</v>
      </c>
      <c r="D579" s="25">
        <v>44285</v>
      </c>
      <c r="E579" s="1" t="s">
        <v>37596</v>
      </c>
      <c r="H579" s="1" t="s">
        <v>37547</v>
      </c>
      <c r="J579" s="4" t="str">
        <f ca="1">IFERROR(__xludf.DUMMYFUNCTION("LEFT(INDEX(SPLIT(L579, "" ""), 4), 2)"),"11")</f>
        <v>11</v>
      </c>
      <c r="K579" s="1" t="s">
        <v>37003</v>
      </c>
      <c r="L579" s="1" t="s">
        <v>7929</v>
      </c>
    </row>
    <row r="580" spans="1:12">
      <c r="A580" s="1" t="s">
        <v>37000</v>
      </c>
      <c r="B580" s="1">
        <v>3.5</v>
      </c>
      <c r="D580" s="25">
        <v>44285</v>
      </c>
      <c r="E580" s="1" t="s">
        <v>37597</v>
      </c>
      <c r="H580" s="1" t="s">
        <v>37547</v>
      </c>
      <c r="J580" s="4" t="str">
        <f ca="1">IFERROR(__xludf.DUMMYFUNCTION("LEFT(INDEX(SPLIT(L580, "" ""), 4), 2)"),"11")</f>
        <v>11</v>
      </c>
      <c r="K580" s="1" t="s">
        <v>37003</v>
      </c>
      <c r="L580" s="1" t="s">
        <v>7929</v>
      </c>
    </row>
    <row r="581" spans="1:12">
      <c r="A581" s="1" t="s">
        <v>37000</v>
      </c>
      <c r="B581" s="1">
        <v>3.5</v>
      </c>
      <c r="D581" s="25">
        <v>44285</v>
      </c>
      <c r="E581" s="1" t="s">
        <v>37598</v>
      </c>
      <c r="H581" s="1" t="s">
        <v>37547</v>
      </c>
      <c r="J581" s="4" t="str">
        <f ca="1">IFERROR(__xludf.DUMMYFUNCTION("LEFT(INDEX(SPLIT(L581, "" ""), 4), 2)"),"11")</f>
        <v>11</v>
      </c>
      <c r="K581" s="1" t="s">
        <v>37003</v>
      </c>
      <c r="L581" s="1" t="s">
        <v>7929</v>
      </c>
    </row>
    <row r="582" spans="1:12">
      <c r="A582" s="1" t="s">
        <v>37000</v>
      </c>
      <c r="B582" s="1">
        <v>3.5</v>
      </c>
      <c r="D582" s="25">
        <v>44285</v>
      </c>
      <c r="E582" s="1" t="s">
        <v>37599</v>
      </c>
      <c r="H582" s="1" t="s">
        <v>37547</v>
      </c>
      <c r="J582" s="4" t="str">
        <f ca="1">IFERROR(__xludf.DUMMYFUNCTION("LEFT(INDEX(SPLIT(L582, "" ""), 4), 2)"),"11")</f>
        <v>11</v>
      </c>
      <c r="K582" s="1" t="s">
        <v>37003</v>
      </c>
      <c r="L582" s="1" t="s">
        <v>7929</v>
      </c>
    </row>
    <row r="583" spans="1:12">
      <c r="A583" s="1" t="s">
        <v>37000</v>
      </c>
      <c r="B583" s="1">
        <v>3.5</v>
      </c>
      <c r="D583" s="25">
        <v>44285</v>
      </c>
      <c r="E583" s="1" t="s">
        <v>37600</v>
      </c>
      <c r="H583" s="1" t="s">
        <v>37547</v>
      </c>
      <c r="J583" s="4" t="str">
        <f ca="1">IFERROR(__xludf.DUMMYFUNCTION("LEFT(INDEX(SPLIT(L583, "" ""), 4), 2)"),"11")</f>
        <v>11</v>
      </c>
      <c r="K583" s="1" t="s">
        <v>37003</v>
      </c>
      <c r="L583" s="1" t="s">
        <v>7929</v>
      </c>
    </row>
    <row r="584" spans="1:12">
      <c r="A584" s="1" t="s">
        <v>37000</v>
      </c>
      <c r="B584" s="1">
        <v>3.5</v>
      </c>
      <c r="D584" s="25">
        <v>44285</v>
      </c>
      <c r="E584" s="1" t="s">
        <v>37601</v>
      </c>
      <c r="H584" s="1" t="s">
        <v>37547</v>
      </c>
      <c r="J584" s="4" t="str">
        <f ca="1">IFERROR(__xludf.DUMMYFUNCTION("LEFT(INDEX(SPLIT(L584, "" ""), 4), 2)"),"11")</f>
        <v>11</v>
      </c>
      <c r="K584" s="1" t="s">
        <v>37003</v>
      </c>
      <c r="L584" s="1" t="s">
        <v>7929</v>
      </c>
    </row>
    <row r="585" spans="1:12">
      <c r="A585" s="1" t="s">
        <v>37000</v>
      </c>
      <c r="B585" s="1">
        <v>3.5</v>
      </c>
      <c r="D585" s="25">
        <v>44285</v>
      </c>
      <c r="E585" s="1" t="s">
        <v>37602</v>
      </c>
      <c r="H585" s="1" t="s">
        <v>37547</v>
      </c>
      <c r="J585" s="4" t="str">
        <f ca="1">IFERROR(__xludf.DUMMYFUNCTION("LEFT(INDEX(SPLIT(L585, "" ""), 4), 2)"),"11")</f>
        <v>11</v>
      </c>
      <c r="K585" s="1" t="s">
        <v>37003</v>
      </c>
      <c r="L585" s="1" t="s">
        <v>7929</v>
      </c>
    </row>
    <row r="586" spans="1:12">
      <c r="A586" s="1" t="s">
        <v>37000</v>
      </c>
      <c r="B586" s="1">
        <v>3.5</v>
      </c>
      <c r="D586" s="25">
        <v>44285</v>
      </c>
      <c r="E586" s="1" t="s">
        <v>37603</v>
      </c>
      <c r="H586" s="1" t="s">
        <v>37547</v>
      </c>
      <c r="J586" s="4" t="str">
        <f ca="1">IFERROR(__xludf.DUMMYFUNCTION("LEFT(INDEX(SPLIT(L586, "" ""), 4), 2)"),"11")</f>
        <v>11</v>
      </c>
      <c r="K586" s="1" t="s">
        <v>37003</v>
      </c>
      <c r="L586" s="1" t="s">
        <v>7929</v>
      </c>
    </row>
    <row r="587" spans="1:12">
      <c r="A587" s="1" t="s">
        <v>37000</v>
      </c>
      <c r="B587" s="1">
        <v>3.5</v>
      </c>
      <c r="D587" s="25">
        <v>44285</v>
      </c>
      <c r="E587" s="1" t="s">
        <v>37604</v>
      </c>
      <c r="H587" s="1" t="s">
        <v>37547</v>
      </c>
      <c r="J587" s="4" t="str">
        <f ca="1">IFERROR(__xludf.DUMMYFUNCTION("LEFT(INDEX(SPLIT(L587, "" ""), 4), 2)"),"11")</f>
        <v>11</v>
      </c>
      <c r="K587" s="1" t="s">
        <v>37003</v>
      </c>
      <c r="L587" s="1" t="s">
        <v>7929</v>
      </c>
    </row>
    <row r="588" spans="1:12">
      <c r="A588" s="1" t="s">
        <v>37000</v>
      </c>
      <c r="B588" s="1">
        <v>3.5</v>
      </c>
      <c r="D588" s="25">
        <v>44285</v>
      </c>
      <c r="E588" s="1" t="s">
        <v>37605</v>
      </c>
      <c r="H588" s="1" t="s">
        <v>37547</v>
      </c>
      <c r="J588" s="4" t="str">
        <f ca="1">IFERROR(__xludf.DUMMYFUNCTION("LEFT(INDEX(SPLIT(L588, "" ""), 4), 2)"),"11")</f>
        <v>11</v>
      </c>
      <c r="K588" s="1" t="s">
        <v>37003</v>
      </c>
      <c r="L588" s="1" t="s">
        <v>7929</v>
      </c>
    </row>
    <row r="589" spans="1:12">
      <c r="A589" s="1" t="s">
        <v>37000</v>
      </c>
      <c r="B589" s="1">
        <v>3.5</v>
      </c>
      <c r="D589" s="1">
        <v>44285</v>
      </c>
      <c r="E589" s="1" t="s">
        <v>37606</v>
      </c>
      <c r="H589" s="1" t="s">
        <v>37547</v>
      </c>
      <c r="J589" s="4" t="str">
        <f ca="1">IFERROR(__xludf.DUMMYFUNCTION("LEFT(INDEX(SPLIT(L589, "" ""), 4), 2)"),"11")</f>
        <v>11</v>
      </c>
      <c r="K589" s="1" t="s">
        <v>37003</v>
      </c>
      <c r="L589" s="1" t="s">
        <v>7929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2999"/>
  <sheetViews>
    <sheetView workbookViewId="0"/>
  </sheetViews>
  <sheetFormatPr defaultColWidth="12.6640625" defaultRowHeight="15.75" customHeight="1"/>
  <sheetData>
    <row r="1" spans="1:12">
      <c r="A1" s="7" t="s">
        <v>0</v>
      </c>
      <c r="B1" s="7" t="s">
        <v>1</v>
      </c>
      <c r="C1" s="7" t="s">
        <v>2</v>
      </c>
      <c r="D1" s="7" t="s">
        <v>3</v>
      </c>
      <c r="E1" s="7" t="s">
        <v>4</v>
      </c>
      <c r="F1" s="7" t="s">
        <v>5</v>
      </c>
      <c r="G1" s="7" t="s">
        <v>6</v>
      </c>
      <c r="H1" s="7" t="s">
        <v>7</v>
      </c>
      <c r="I1" s="7" t="s">
        <v>8</v>
      </c>
      <c r="J1" s="7" t="s">
        <v>9</v>
      </c>
      <c r="K1" s="7" t="s">
        <v>10</v>
      </c>
      <c r="L1" s="7" t="s">
        <v>11</v>
      </c>
    </row>
    <row r="2" spans="1:12">
      <c r="A2" s="7" t="s">
        <v>37607</v>
      </c>
      <c r="B2" s="7"/>
      <c r="C2" s="7"/>
      <c r="D2" s="7" t="s">
        <v>37608</v>
      </c>
      <c r="E2" s="7" t="s">
        <v>37609</v>
      </c>
      <c r="F2" s="7"/>
      <c r="G2" s="7"/>
      <c r="H2" s="7" t="s">
        <v>37610</v>
      </c>
      <c r="I2" s="7"/>
      <c r="J2" s="4" t="str">
        <f ca="1">IFERROR(__xludf.DUMMYFUNCTION("LEFT(INDEX(SPLIT(L2, "" ""), 4), 2)"),"13")</f>
        <v>13</v>
      </c>
      <c r="K2" s="7" t="s">
        <v>37611</v>
      </c>
      <c r="L2" s="7" t="s">
        <v>37612</v>
      </c>
    </row>
    <row r="3" spans="1:12">
      <c r="A3" s="7" t="s">
        <v>37613</v>
      </c>
      <c r="B3" s="7"/>
      <c r="C3" s="7"/>
      <c r="D3" s="7" t="s">
        <v>37614</v>
      </c>
      <c r="E3" s="7" t="s">
        <v>37615</v>
      </c>
      <c r="F3" s="7"/>
      <c r="G3" s="7"/>
      <c r="H3" s="7" t="s">
        <v>37610</v>
      </c>
      <c r="I3" s="7"/>
      <c r="J3" s="4" t="str">
        <f ca="1">IFERROR(__xludf.DUMMYFUNCTION("LEFT(INDEX(SPLIT(L3, "" ""), 4), 2)"),"13")</f>
        <v>13</v>
      </c>
      <c r="K3" s="7" t="s">
        <v>37611</v>
      </c>
      <c r="L3" s="7" t="s">
        <v>37612</v>
      </c>
    </row>
    <row r="4" spans="1:12">
      <c r="A4" s="7" t="s">
        <v>37616</v>
      </c>
      <c r="B4" s="7"/>
      <c r="C4" s="7"/>
      <c r="D4" s="7" t="s">
        <v>37617</v>
      </c>
      <c r="E4" s="7" t="s">
        <v>37618</v>
      </c>
      <c r="F4" s="7"/>
      <c r="G4" s="7"/>
      <c r="H4" s="7" t="s">
        <v>37610</v>
      </c>
      <c r="I4" s="7"/>
      <c r="J4" s="4" t="str">
        <f ca="1">IFERROR(__xludf.DUMMYFUNCTION("LEFT(INDEX(SPLIT(L4, "" ""), 4), 2)"),"13")</f>
        <v>13</v>
      </c>
      <c r="K4" s="7" t="s">
        <v>37611</v>
      </c>
      <c r="L4" s="7" t="s">
        <v>37612</v>
      </c>
    </row>
    <row r="5" spans="1:12">
      <c r="A5" s="7" t="s">
        <v>37619</v>
      </c>
      <c r="B5" s="7"/>
      <c r="C5" s="7"/>
      <c r="D5" s="7" t="s">
        <v>37620</v>
      </c>
      <c r="E5" s="7" t="s">
        <v>37621</v>
      </c>
      <c r="F5" s="7"/>
      <c r="G5" s="7"/>
      <c r="H5" s="7" t="s">
        <v>37610</v>
      </c>
      <c r="I5" s="7"/>
      <c r="J5" s="4" t="str">
        <f ca="1">IFERROR(__xludf.DUMMYFUNCTION("LEFT(INDEX(SPLIT(L5, "" ""), 4), 2)"),"13")</f>
        <v>13</v>
      </c>
      <c r="K5" s="7" t="s">
        <v>37611</v>
      </c>
      <c r="L5" s="7" t="s">
        <v>37612</v>
      </c>
    </row>
    <row r="6" spans="1:12">
      <c r="A6" s="7" t="s">
        <v>37622</v>
      </c>
      <c r="B6" s="7"/>
      <c r="C6" s="7"/>
      <c r="D6" s="7" t="s">
        <v>37623</v>
      </c>
      <c r="E6" s="7" t="s">
        <v>37624</v>
      </c>
      <c r="F6" s="7"/>
      <c r="G6" s="7"/>
      <c r="H6" s="7" t="s">
        <v>37610</v>
      </c>
      <c r="I6" s="7"/>
      <c r="J6" s="4" t="str">
        <f ca="1">IFERROR(__xludf.DUMMYFUNCTION("LEFT(INDEX(SPLIT(L6, "" ""), 4), 2)"),"13")</f>
        <v>13</v>
      </c>
      <c r="K6" s="7" t="s">
        <v>37611</v>
      </c>
      <c r="L6" s="7" t="s">
        <v>37612</v>
      </c>
    </row>
    <row r="7" spans="1:12">
      <c r="A7" s="7" t="s">
        <v>37625</v>
      </c>
      <c r="B7" s="7"/>
      <c r="C7" s="7"/>
      <c r="D7" s="7" t="s">
        <v>37626</v>
      </c>
      <c r="E7" s="7" t="s">
        <v>37627</v>
      </c>
      <c r="F7" s="7"/>
      <c r="G7" s="7"/>
      <c r="H7" s="7" t="s">
        <v>37610</v>
      </c>
      <c r="I7" s="7"/>
      <c r="J7" s="4" t="str">
        <f ca="1">IFERROR(__xludf.DUMMYFUNCTION("LEFT(INDEX(SPLIT(L7, "" ""), 4), 2)"),"13")</f>
        <v>13</v>
      </c>
      <c r="K7" s="7" t="s">
        <v>37611</v>
      </c>
      <c r="L7" s="7" t="s">
        <v>37612</v>
      </c>
    </row>
    <row r="8" spans="1:12">
      <c r="A8" s="7" t="s">
        <v>37628</v>
      </c>
      <c r="B8" s="7"/>
      <c r="C8" s="7"/>
      <c r="D8" s="7" t="s">
        <v>37629</v>
      </c>
      <c r="E8" s="7" t="s">
        <v>37630</v>
      </c>
      <c r="F8" s="7"/>
      <c r="G8" s="7"/>
      <c r="H8" s="7" t="s">
        <v>37610</v>
      </c>
      <c r="I8" s="7"/>
      <c r="J8" s="4" t="str">
        <f ca="1">IFERROR(__xludf.DUMMYFUNCTION("LEFT(INDEX(SPLIT(L8, "" ""), 4), 2)"),"13")</f>
        <v>13</v>
      </c>
      <c r="K8" s="7" t="s">
        <v>37611</v>
      </c>
      <c r="L8" s="7" t="s">
        <v>37612</v>
      </c>
    </row>
    <row r="9" spans="1:12">
      <c r="A9" s="7" t="s">
        <v>37613</v>
      </c>
      <c r="B9" s="7"/>
      <c r="C9" s="7"/>
      <c r="D9" s="7" t="s">
        <v>37631</v>
      </c>
      <c r="E9" s="7" t="s">
        <v>37632</v>
      </c>
      <c r="F9" s="7"/>
      <c r="G9" s="7"/>
      <c r="H9" s="7" t="s">
        <v>37610</v>
      </c>
      <c r="I9" s="7"/>
      <c r="J9" s="4" t="str">
        <f ca="1">IFERROR(__xludf.DUMMYFUNCTION("LEFT(INDEX(SPLIT(L9, "" ""), 4), 2)"),"13")</f>
        <v>13</v>
      </c>
      <c r="K9" s="7" t="s">
        <v>37611</v>
      </c>
      <c r="L9" s="7" t="s">
        <v>37612</v>
      </c>
    </row>
    <row r="10" spans="1:12">
      <c r="A10" s="7" t="s">
        <v>37633</v>
      </c>
      <c r="B10" s="7"/>
      <c r="C10" s="7"/>
      <c r="D10" s="7" t="s">
        <v>37634</v>
      </c>
      <c r="E10" s="7" t="s">
        <v>37635</v>
      </c>
      <c r="F10" s="7"/>
      <c r="G10" s="7"/>
      <c r="H10" s="7" t="s">
        <v>37610</v>
      </c>
      <c r="I10" s="7"/>
      <c r="J10" s="4" t="str">
        <f ca="1">IFERROR(__xludf.DUMMYFUNCTION("LEFT(INDEX(SPLIT(L10, "" ""), 4), 2)"),"13")</f>
        <v>13</v>
      </c>
      <c r="K10" s="7" t="s">
        <v>37611</v>
      </c>
      <c r="L10" s="7" t="s">
        <v>37612</v>
      </c>
    </row>
    <row r="11" spans="1:12">
      <c r="A11" s="7" t="s">
        <v>37636</v>
      </c>
      <c r="B11" s="7"/>
      <c r="C11" s="7"/>
      <c r="D11" s="7" t="s">
        <v>37637</v>
      </c>
      <c r="E11" s="7" t="s">
        <v>37638</v>
      </c>
      <c r="F11" s="7"/>
      <c r="G11" s="7"/>
      <c r="H11" s="7" t="s">
        <v>37610</v>
      </c>
      <c r="I11" s="7"/>
      <c r="J11" s="4" t="str">
        <f ca="1">IFERROR(__xludf.DUMMYFUNCTION("LEFT(INDEX(SPLIT(L11, "" ""), 4), 2)"),"13")</f>
        <v>13</v>
      </c>
      <c r="K11" s="7" t="s">
        <v>37611</v>
      </c>
      <c r="L11" s="7" t="s">
        <v>37612</v>
      </c>
    </row>
    <row r="12" spans="1:12">
      <c r="A12" s="7" t="s">
        <v>37639</v>
      </c>
      <c r="B12" s="7"/>
      <c r="C12" s="7"/>
      <c r="D12" s="7" t="s">
        <v>37640</v>
      </c>
      <c r="E12" s="7" t="s">
        <v>37641</v>
      </c>
      <c r="F12" s="7"/>
      <c r="G12" s="7"/>
      <c r="H12" s="7" t="s">
        <v>37610</v>
      </c>
      <c r="I12" s="7"/>
      <c r="J12" s="4" t="str">
        <f ca="1">IFERROR(__xludf.DUMMYFUNCTION("LEFT(INDEX(SPLIT(L12, "" ""), 4), 2)"),"13")</f>
        <v>13</v>
      </c>
      <c r="K12" s="7" t="s">
        <v>37611</v>
      </c>
      <c r="L12" s="7" t="s">
        <v>37612</v>
      </c>
    </row>
    <row r="13" spans="1:12">
      <c r="A13" s="7" t="s">
        <v>37639</v>
      </c>
      <c r="B13" s="7"/>
      <c r="C13" s="7"/>
      <c r="D13" s="7" t="s">
        <v>37640</v>
      </c>
      <c r="E13" s="7" t="s">
        <v>37642</v>
      </c>
      <c r="F13" s="7"/>
      <c r="G13" s="7"/>
      <c r="H13" s="7" t="s">
        <v>37610</v>
      </c>
      <c r="I13" s="7"/>
      <c r="J13" s="4" t="str">
        <f ca="1">IFERROR(__xludf.DUMMYFUNCTION("LEFT(INDEX(SPLIT(L13, "" ""), 4), 2)"),"13")</f>
        <v>13</v>
      </c>
      <c r="K13" s="7" t="s">
        <v>37611</v>
      </c>
      <c r="L13" s="7" t="s">
        <v>37612</v>
      </c>
    </row>
    <row r="14" spans="1:12">
      <c r="A14" s="7" t="s">
        <v>37613</v>
      </c>
      <c r="B14" s="7"/>
      <c r="C14" s="7"/>
      <c r="D14" s="7" t="s">
        <v>37631</v>
      </c>
      <c r="E14" s="7" t="s">
        <v>37643</v>
      </c>
      <c r="F14" s="7"/>
      <c r="G14" s="7"/>
      <c r="H14" s="7" t="s">
        <v>37610</v>
      </c>
      <c r="I14" s="7"/>
      <c r="J14" s="4" t="str">
        <f ca="1">IFERROR(__xludf.DUMMYFUNCTION("LEFT(INDEX(SPLIT(L14, "" ""), 4), 2)"),"13")</f>
        <v>13</v>
      </c>
      <c r="K14" s="7" t="s">
        <v>37611</v>
      </c>
      <c r="L14" s="7" t="s">
        <v>37612</v>
      </c>
    </row>
    <row r="15" spans="1:12">
      <c r="A15" s="7" t="s">
        <v>37639</v>
      </c>
      <c r="B15" s="7"/>
      <c r="C15" s="7"/>
      <c r="D15" s="7" t="s">
        <v>37640</v>
      </c>
      <c r="E15" s="7" t="s">
        <v>37644</v>
      </c>
      <c r="F15" s="7"/>
      <c r="G15" s="7"/>
      <c r="H15" s="7" t="s">
        <v>37610</v>
      </c>
      <c r="I15" s="7"/>
      <c r="J15" s="4" t="str">
        <f ca="1">IFERROR(__xludf.DUMMYFUNCTION("LEFT(INDEX(SPLIT(L15, "" ""), 4), 2)"),"13")</f>
        <v>13</v>
      </c>
      <c r="K15" s="7" t="s">
        <v>37611</v>
      </c>
      <c r="L15" s="7" t="s">
        <v>37612</v>
      </c>
    </row>
    <row r="16" spans="1:12">
      <c r="A16" s="7" t="s">
        <v>37645</v>
      </c>
      <c r="B16" s="7"/>
      <c r="C16" s="7"/>
      <c r="D16" s="7" t="s">
        <v>37646</v>
      </c>
      <c r="E16" s="7" t="s">
        <v>37647</v>
      </c>
      <c r="F16" s="7"/>
      <c r="G16" s="7"/>
      <c r="H16" s="7" t="s">
        <v>37610</v>
      </c>
      <c r="I16" s="7"/>
      <c r="J16" s="4" t="str">
        <f ca="1">IFERROR(__xludf.DUMMYFUNCTION("LEFT(INDEX(SPLIT(L16, "" ""), 4), 2)"),"13")</f>
        <v>13</v>
      </c>
      <c r="K16" s="7" t="s">
        <v>37611</v>
      </c>
      <c r="L16" s="7" t="s">
        <v>37612</v>
      </c>
    </row>
    <row r="17" spans="1:12">
      <c r="A17" s="7" t="s">
        <v>37648</v>
      </c>
      <c r="B17" s="7"/>
      <c r="C17" s="7"/>
      <c r="D17" s="7" t="s">
        <v>37649</v>
      </c>
      <c r="E17" s="7" t="s">
        <v>37650</v>
      </c>
      <c r="F17" s="7"/>
      <c r="G17" s="7"/>
      <c r="H17" s="7" t="s">
        <v>37610</v>
      </c>
      <c r="I17" s="7"/>
      <c r="J17" s="4" t="str">
        <f ca="1">IFERROR(__xludf.DUMMYFUNCTION("LEFT(INDEX(SPLIT(L17, "" ""), 4), 2)"),"13")</f>
        <v>13</v>
      </c>
      <c r="K17" s="7" t="s">
        <v>37611</v>
      </c>
      <c r="L17" s="7" t="s">
        <v>37612</v>
      </c>
    </row>
    <row r="18" spans="1:12">
      <c r="A18" s="7" t="s">
        <v>37651</v>
      </c>
      <c r="B18" s="7"/>
      <c r="C18" s="7"/>
      <c r="D18" s="7" t="s">
        <v>37652</v>
      </c>
      <c r="E18" s="7" t="s">
        <v>37653</v>
      </c>
      <c r="F18" s="7"/>
      <c r="G18" s="7"/>
      <c r="H18" s="7" t="s">
        <v>37610</v>
      </c>
      <c r="I18" s="7"/>
      <c r="J18" s="4" t="str">
        <f ca="1">IFERROR(__xludf.DUMMYFUNCTION("LEFT(INDEX(SPLIT(L18, "" ""), 4), 2)"),"13")</f>
        <v>13</v>
      </c>
      <c r="K18" s="7" t="s">
        <v>37611</v>
      </c>
      <c r="L18" s="7" t="s">
        <v>37612</v>
      </c>
    </row>
    <row r="19" spans="1:12">
      <c r="A19" s="7" t="s">
        <v>37613</v>
      </c>
      <c r="B19" s="7"/>
      <c r="C19" s="7"/>
      <c r="D19" s="7" t="s">
        <v>37631</v>
      </c>
      <c r="E19" s="7" t="s">
        <v>37654</v>
      </c>
      <c r="F19" s="7"/>
      <c r="G19" s="7"/>
      <c r="H19" s="7" t="s">
        <v>37610</v>
      </c>
      <c r="I19" s="7"/>
      <c r="J19" s="4" t="str">
        <f ca="1">IFERROR(__xludf.DUMMYFUNCTION("LEFT(INDEX(SPLIT(L19, "" ""), 4), 2)"),"13")</f>
        <v>13</v>
      </c>
      <c r="K19" s="7" t="s">
        <v>37611</v>
      </c>
      <c r="L19" s="7" t="s">
        <v>37612</v>
      </c>
    </row>
    <row r="20" spans="1:12">
      <c r="A20" s="7" t="s">
        <v>37655</v>
      </c>
      <c r="B20" s="7"/>
      <c r="C20" s="7"/>
      <c r="D20" s="7" t="s">
        <v>37656</v>
      </c>
      <c r="E20" s="7" t="s">
        <v>37657</v>
      </c>
      <c r="F20" s="7"/>
      <c r="G20" s="7"/>
      <c r="H20" s="7" t="s">
        <v>37610</v>
      </c>
      <c r="I20" s="7"/>
      <c r="J20" s="4" t="str">
        <f ca="1">IFERROR(__xludf.DUMMYFUNCTION("LEFT(INDEX(SPLIT(L20, "" ""), 4), 2)"),"13")</f>
        <v>13</v>
      </c>
      <c r="K20" s="7" t="s">
        <v>37611</v>
      </c>
      <c r="L20" s="7" t="s">
        <v>37612</v>
      </c>
    </row>
    <row r="21" spans="1:12">
      <c r="A21" s="7" t="s">
        <v>37658</v>
      </c>
      <c r="B21" s="7"/>
      <c r="C21" s="7"/>
      <c r="D21" s="7" t="s">
        <v>37659</v>
      </c>
      <c r="E21" s="7" t="s">
        <v>37660</v>
      </c>
      <c r="F21" s="7"/>
      <c r="G21" s="7"/>
      <c r="H21" s="7" t="s">
        <v>37610</v>
      </c>
      <c r="I21" s="7"/>
      <c r="J21" s="4" t="str">
        <f ca="1">IFERROR(__xludf.DUMMYFUNCTION("LEFT(INDEX(SPLIT(L21, "" ""), 4), 2)"),"13")</f>
        <v>13</v>
      </c>
      <c r="K21" s="7" t="s">
        <v>37611</v>
      </c>
      <c r="L21" s="7" t="s">
        <v>37612</v>
      </c>
    </row>
    <row r="22" spans="1:12">
      <c r="A22" s="7" t="s">
        <v>37661</v>
      </c>
      <c r="B22" s="7"/>
      <c r="C22" s="7"/>
      <c r="D22" s="7" t="s">
        <v>37662</v>
      </c>
      <c r="E22" s="7" t="s">
        <v>37663</v>
      </c>
      <c r="F22" s="7"/>
      <c r="G22" s="7"/>
      <c r="H22" s="7" t="s">
        <v>37610</v>
      </c>
      <c r="I22" s="7"/>
      <c r="J22" s="4" t="str">
        <f ca="1">IFERROR(__xludf.DUMMYFUNCTION("LEFT(INDEX(SPLIT(L22, "" ""), 4), 2)"),"13")</f>
        <v>13</v>
      </c>
      <c r="K22" s="7" t="s">
        <v>37611</v>
      </c>
      <c r="L22" s="7" t="s">
        <v>37612</v>
      </c>
    </row>
    <row r="23" spans="1:12">
      <c r="A23" s="7" t="s">
        <v>37664</v>
      </c>
      <c r="B23" s="7"/>
      <c r="C23" s="7"/>
      <c r="D23" s="7" t="s">
        <v>37665</v>
      </c>
      <c r="E23" s="7" t="s">
        <v>37666</v>
      </c>
      <c r="F23" s="7"/>
      <c r="G23" s="7"/>
      <c r="H23" s="7" t="s">
        <v>37610</v>
      </c>
      <c r="I23" s="7"/>
      <c r="J23" s="4" t="str">
        <f ca="1">IFERROR(__xludf.DUMMYFUNCTION("LEFT(INDEX(SPLIT(L23, "" ""), 4), 2)"),"13")</f>
        <v>13</v>
      </c>
      <c r="K23" s="7" t="s">
        <v>37611</v>
      </c>
      <c r="L23" s="7" t="s">
        <v>37612</v>
      </c>
    </row>
    <row r="24" spans="1:12">
      <c r="A24" s="7" t="s">
        <v>37661</v>
      </c>
      <c r="B24" s="7"/>
      <c r="C24" s="7"/>
      <c r="D24" s="7" t="s">
        <v>37667</v>
      </c>
      <c r="E24" s="7" t="s">
        <v>37668</v>
      </c>
      <c r="F24" s="7"/>
      <c r="G24" s="7"/>
      <c r="H24" s="7" t="s">
        <v>37610</v>
      </c>
      <c r="I24" s="7"/>
      <c r="J24" s="4" t="str">
        <f ca="1">IFERROR(__xludf.DUMMYFUNCTION("LEFT(INDEX(SPLIT(L24, "" ""), 4), 2)"),"13")</f>
        <v>13</v>
      </c>
      <c r="K24" s="7" t="s">
        <v>37611</v>
      </c>
      <c r="L24" s="7" t="s">
        <v>37612</v>
      </c>
    </row>
    <row r="25" spans="1:12">
      <c r="A25" s="7" t="s">
        <v>37639</v>
      </c>
      <c r="B25" s="7"/>
      <c r="C25" s="7"/>
      <c r="D25" s="7" t="s">
        <v>37669</v>
      </c>
      <c r="E25" s="7" t="s">
        <v>37670</v>
      </c>
      <c r="F25" s="7"/>
      <c r="G25" s="7"/>
      <c r="H25" s="7" t="s">
        <v>37610</v>
      </c>
      <c r="I25" s="7"/>
      <c r="J25" s="4" t="str">
        <f ca="1">IFERROR(__xludf.DUMMYFUNCTION("LEFT(INDEX(SPLIT(L25, "" ""), 4), 2)"),"13")</f>
        <v>13</v>
      </c>
      <c r="K25" s="7" t="s">
        <v>37611</v>
      </c>
      <c r="L25" s="7" t="s">
        <v>37612</v>
      </c>
    </row>
    <row r="26" spans="1:12">
      <c r="A26" s="7" t="s">
        <v>37671</v>
      </c>
      <c r="B26" s="7"/>
      <c r="C26" s="7"/>
      <c r="D26" s="7" t="s">
        <v>37672</v>
      </c>
      <c r="E26" s="7" t="s">
        <v>37673</v>
      </c>
      <c r="F26" s="7"/>
      <c r="G26" s="7"/>
      <c r="H26" s="7" t="s">
        <v>37610</v>
      </c>
      <c r="I26" s="7"/>
      <c r="J26" s="4" t="str">
        <f ca="1">IFERROR(__xludf.DUMMYFUNCTION("LEFT(INDEX(SPLIT(L26, "" ""), 4), 2)"),"13")</f>
        <v>13</v>
      </c>
      <c r="K26" s="7" t="s">
        <v>37611</v>
      </c>
      <c r="L26" s="7" t="s">
        <v>37612</v>
      </c>
    </row>
    <row r="27" spans="1:12">
      <c r="A27" s="7" t="s">
        <v>37639</v>
      </c>
      <c r="B27" s="7"/>
      <c r="C27" s="7"/>
      <c r="D27" s="7" t="s">
        <v>37669</v>
      </c>
      <c r="E27" s="7" t="s">
        <v>37674</v>
      </c>
      <c r="F27" s="7"/>
      <c r="G27" s="7"/>
      <c r="H27" s="7" t="s">
        <v>37610</v>
      </c>
      <c r="I27" s="7"/>
      <c r="J27" s="4" t="str">
        <f ca="1">IFERROR(__xludf.DUMMYFUNCTION("LEFT(INDEX(SPLIT(L27, "" ""), 4), 2)"),"13")</f>
        <v>13</v>
      </c>
      <c r="K27" s="7" t="s">
        <v>37611</v>
      </c>
      <c r="L27" s="7" t="s">
        <v>37612</v>
      </c>
    </row>
    <row r="28" spans="1:12">
      <c r="A28" s="7" t="s">
        <v>37675</v>
      </c>
      <c r="B28" s="7"/>
      <c r="C28" s="7"/>
      <c r="D28" s="7" t="s">
        <v>37676</v>
      </c>
      <c r="E28" s="7" t="s">
        <v>37677</v>
      </c>
      <c r="F28" s="7"/>
      <c r="G28" s="7"/>
      <c r="H28" s="7" t="s">
        <v>37610</v>
      </c>
      <c r="I28" s="7"/>
      <c r="J28" s="4" t="str">
        <f ca="1">IFERROR(__xludf.DUMMYFUNCTION("LEFT(INDEX(SPLIT(L28, "" ""), 4), 2)"),"13")</f>
        <v>13</v>
      </c>
      <c r="K28" s="7" t="s">
        <v>37611</v>
      </c>
      <c r="L28" s="7" t="s">
        <v>37612</v>
      </c>
    </row>
    <row r="29" spans="1:12">
      <c r="A29" s="7" t="s">
        <v>37678</v>
      </c>
      <c r="B29" s="7"/>
      <c r="C29" s="7"/>
      <c r="D29" s="7" t="s">
        <v>37679</v>
      </c>
      <c r="E29" s="7" t="s">
        <v>37680</v>
      </c>
      <c r="F29" s="7"/>
      <c r="G29" s="7"/>
      <c r="H29" s="7" t="s">
        <v>37610</v>
      </c>
      <c r="I29" s="7"/>
      <c r="J29" s="4" t="str">
        <f ca="1">IFERROR(__xludf.DUMMYFUNCTION("LEFT(INDEX(SPLIT(L29, "" ""), 4), 2)"),"13")</f>
        <v>13</v>
      </c>
      <c r="K29" s="7" t="s">
        <v>37611</v>
      </c>
      <c r="L29" s="7" t="s">
        <v>37612</v>
      </c>
    </row>
    <row r="30" spans="1:12">
      <c r="A30" s="7" t="s">
        <v>37681</v>
      </c>
      <c r="B30" s="7"/>
      <c r="C30" s="7"/>
      <c r="D30" s="7" t="s">
        <v>37682</v>
      </c>
      <c r="E30" s="7" t="s">
        <v>37683</v>
      </c>
      <c r="F30" s="7"/>
      <c r="G30" s="7"/>
      <c r="H30" s="7" t="s">
        <v>37610</v>
      </c>
      <c r="I30" s="7"/>
      <c r="J30" s="4" t="str">
        <f ca="1">IFERROR(__xludf.DUMMYFUNCTION("LEFT(INDEX(SPLIT(L30, "" ""), 4), 2)"),"13")</f>
        <v>13</v>
      </c>
      <c r="K30" s="7" t="s">
        <v>37611</v>
      </c>
      <c r="L30" s="7" t="s">
        <v>37612</v>
      </c>
    </row>
    <row r="31" spans="1:12">
      <c r="A31" s="7" t="s">
        <v>37639</v>
      </c>
      <c r="B31" s="7"/>
      <c r="C31" s="7"/>
      <c r="D31" s="7" t="s">
        <v>37684</v>
      </c>
      <c r="E31" s="7" t="s">
        <v>37685</v>
      </c>
      <c r="F31" s="7"/>
      <c r="G31" s="7"/>
      <c r="H31" s="7" t="s">
        <v>37610</v>
      </c>
      <c r="I31" s="7"/>
      <c r="J31" s="4" t="str">
        <f ca="1">IFERROR(__xludf.DUMMYFUNCTION("LEFT(INDEX(SPLIT(L31, "" ""), 4), 2)"),"13")</f>
        <v>13</v>
      </c>
      <c r="K31" s="7" t="s">
        <v>37611</v>
      </c>
      <c r="L31" s="7" t="s">
        <v>37612</v>
      </c>
    </row>
    <row r="32" spans="1:12">
      <c r="A32" s="7" t="s">
        <v>37686</v>
      </c>
      <c r="B32" s="7"/>
      <c r="C32" s="7"/>
      <c r="D32" s="7" t="s">
        <v>37687</v>
      </c>
      <c r="E32" s="7" t="s">
        <v>37688</v>
      </c>
      <c r="F32" s="7"/>
      <c r="G32" s="7"/>
      <c r="H32" s="7" t="s">
        <v>37610</v>
      </c>
      <c r="I32" s="7"/>
      <c r="J32" s="4" t="str">
        <f ca="1">IFERROR(__xludf.DUMMYFUNCTION("LEFT(INDEX(SPLIT(L32, "" ""), 4), 2)"),"13")</f>
        <v>13</v>
      </c>
      <c r="K32" s="7" t="s">
        <v>37611</v>
      </c>
      <c r="L32" s="7" t="s">
        <v>37612</v>
      </c>
    </row>
    <row r="33" spans="1:12">
      <c r="A33" s="7" t="s">
        <v>37689</v>
      </c>
      <c r="B33" s="7"/>
      <c r="C33" s="7"/>
      <c r="D33" s="7" t="s">
        <v>37690</v>
      </c>
      <c r="E33" s="7" t="s">
        <v>37691</v>
      </c>
      <c r="F33" s="7"/>
      <c r="G33" s="7"/>
      <c r="H33" s="7" t="s">
        <v>37610</v>
      </c>
      <c r="I33" s="7"/>
      <c r="J33" s="4" t="str">
        <f ca="1">IFERROR(__xludf.DUMMYFUNCTION("LEFT(INDEX(SPLIT(L33, "" ""), 4), 2)"),"13")</f>
        <v>13</v>
      </c>
      <c r="K33" s="7" t="s">
        <v>37611</v>
      </c>
      <c r="L33" s="7" t="s">
        <v>37612</v>
      </c>
    </row>
    <row r="34" spans="1:12">
      <c r="A34" s="7" t="s">
        <v>37692</v>
      </c>
      <c r="B34" s="7"/>
      <c r="C34" s="7"/>
      <c r="D34" s="7" t="s">
        <v>37693</v>
      </c>
      <c r="E34" s="7" t="s">
        <v>37694</v>
      </c>
      <c r="F34" s="7"/>
      <c r="G34" s="7"/>
      <c r="H34" s="7" t="s">
        <v>37610</v>
      </c>
      <c r="I34" s="7"/>
      <c r="J34" s="4" t="str">
        <f ca="1">IFERROR(__xludf.DUMMYFUNCTION("LEFT(INDEX(SPLIT(L34, "" ""), 4), 2)"),"13")</f>
        <v>13</v>
      </c>
      <c r="K34" s="7" t="s">
        <v>37611</v>
      </c>
      <c r="L34" s="7" t="s">
        <v>37612</v>
      </c>
    </row>
    <row r="35" spans="1:12">
      <c r="A35" s="7" t="s">
        <v>37695</v>
      </c>
      <c r="B35" s="7"/>
      <c r="C35" s="7"/>
      <c r="D35" s="7" t="s">
        <v>37696</v>
      </c>
      <c r="E35" s="7" t="s">
        <v>37697</v>
      </c>
      <c r="F35" s="7"/>
      <c r="G35" s="7"/>
      <c r="H35" s="7" t="s">
        <v>37610</v>
      </c>
      <c r="I35" s="7"/>
      <c r="J35" s="4" t="str">
        <f ca="1">IFERROR(__xludf.DUMMYFUNCTION("LEFT(INDEX(SPLIT(L35, "" ""), 4), 2)"),"13")</f>
        <v>13</v>
      </c>
      <c r="K35" s="7" t="s">
        <v>37611</v>
      </c>
      <c r="L35" s="7" t="s">
        <v>37612</v>
      </c>
    </row>
    <row r="36" spans="1:12">
      <c r="A36" s="7" t="s">
        <v>37619</v>
      </c>
      <c r="B36" s="7"/>
      <c r="C36" s="7"/>
      <c r="D36" s="7" t="s">
        <v>37698</v>
      </c>
      <c r="E36" s="7" t="s">
        <v>37699</v>
      </c>
      <c r="F36" s="7"/>
      <c r="G36" s="7"/>
      <c r="H36" s="7" t="s">
        <v>37610</v>
      </c>
      <c r="I36" s="7"/>
      <c r="J36" s="4" t="str">
        <f ca="1">IFERROR(__xludf.DUMMYFUNCTION("LEFT(INDEX(SPLIT(L36, "" ""), 4), 2)"),"13")</f>
        <v>13</v>
      </c>
      <c r="K36" s="7" t="s">
        <v>37611</v>
      </c>
      <c r="L36" s="7" t="s">
        <v>37612</v>
      </c>
    </row>
    <row r="37" spans="1:12">
      <c r="A37" s="7" t="s">
        <v>37619</v>
      </c>
      <c r="B37" s="7"/>
      <c r="C37" s="7"/>
      <c r="D37" s="7" t="s">
        <v>37698</v>
      </c>
      <c r="E37" s="7" t="s">
        <v>37700</v>
      </c>
      <c r="F37" s="7"/>
      <c r="G37" s="7"/>
      <c r="H37" s="7" t="s">
        <v>37610</v>
      </c>
      <c r="I37" s="7"/>
      <c r="J37" s="4" t="str">
        <f ca="1">IFERROR(__xludf.DUMMYFUNCTION("LEFT(INDEX(SPLIT(L37, "" ""), 4), 2)"),"13")</f>
        <v>13</v>
      </c>
      <c r="K37" s="7" t="s">
        <v>37611</v>
      </c>
      <c r="L37" s="7" t="s">
        <v>37612</v>
      </c>
    </row>
    <row r="38" spans="1:12">
      <c r="A38" s="7" t="s">
        <v>37619</v>
      </c>
      <c r="B38" s="7"/>
      <c r="C38" s="7"/>
      <c r="D38" s="7" t="s">
        <v>37698</v>
      </c>
      <c r="E38" s="7" t="s">
        <v>37701</v>
      </c>
      <c r="F38" s="7"/>
      <c r="G38" s="7"/>
      <c r="H38" s="7" t="s">
        <v>37610</v>
      </c>
      <c r="I38" s="7"/>
      <c r="J38" s="4" t="str">
        <f ca="1">IFERROR(__xludf.DUMMYFUNCTION("LEFT(INDEX(SPLIT(L38, "" ""), 4), 2)"),"13")</f>
        <v>13</v>
      </c>
      <c r="K38" s="7" t="s">
        <v>37611</v>
      </c>
      <c r="L38" s="7" t="s">
        <v>37612</v>
      </c>
    </row>
    <row r="39" spans="1:12">
      <c r="A39" s="7" t="s">
        <v>37619</v>
      </c>
      <c r="B39" s="7"/>
      <c r="C39" s="7"/>
      <c r="D39" s="7" t="s">
        <v>37698</v>
      </c>
      <c r="E39" s="7" t="s">
        <v>37702</v>
      </c>
      <c r="F39" s="7"/>
      <c r="G39" s="7"/>
      <c r="H39" s="7" t="s">
        <v>37610</v>
      </c>
      <c r="I39" s="7"/>
      <c r="J39" s="4" t="str">
        <f ca="1">IFERROR(__xludf.DUMMYFUNCTION("LEFT(INDEX(SPLIT(L39, "" ""), 4), 2)"),"13")</f>
        <v>13</v>
      </c>
      <c r="K39" s="7" t="s">
        <v>37611</v>
      </c>
      <c r="L39" s="7" t="s">
        <v>37612</v>
      </c>
    </row>
    <row r="40" spans="1:12">
      <c r="A40" s="7" t="s">
        <v>37619</v>
      </c>
      <c r="B40" s="7"/>
      <c r="C40" s="7"/>
      <c r="D40" s="7" t="s">
        <v>37698</v>
      </c>
      <c r="E40" s="7" t="s">
        <v>37703</v>
      </c>
      <c r="F40" s="7"/>
      <c r="G40" s="7"/>
      <c r="H40" s="7" t="s">
        <v>37610</v>
      </c>
      <c r="I40" s="7"/>
      <c r="J40" s="4" t="str">
        <f ca="1">IFERROR(__xludf.DUMMYFUNCTION("LEFT(INDEX(SPLIT(L40, "" ""), 4), 2)"),"13")</f>
        <v>13</v>
      </c>
      <c r="K40" s="7" t="s">
        <v>37611</v>
      </c>
      <c r="L40" s="7" t="s">
        <v>37612</v>
      </c>
    </row>
    <row r="41" spans="1:12">
      <c r="A41" s="7" t="s">
        <v>37619</v>
      </c>
      <c r="B41" s="7"/>
      <c r="C41" s="7"/>
      <c r="D41" s="7" t="s">
        <v>37698</v>
      </c>
      <c r="E41" s="7" t="s">
        <v>37704</v>
      </c>
      <c r="F41" s="7"/>
      <c r="G41" s="7"/>
      <c r="H41" s="7" t="s">
        <v>37610</v>
      </c>
      <c r="I41" s="7"/>
      <c r="J41" s="4" t="str">
        <f ca="1">IFERROR(__xludf.DUMMYFUNCTION("LEFT(INDEX(SPLIT(L41, "" ""), 4), 2)"),"13")</f>
        <v>13</v>
      </c>
      <c r="K41" s="7" t="s">
        <v>37611</v>
      </c>
      <c r="L41" s="7" t="s">
        <v>37612</v>
      </c>
    </row>
    <row r="42" spans="1:12">
      <c r="A42" s="7" t="s">
        <v>37619</v>
      </c>
      <c r="B42" s="7"/>
      <c r="C42" s="7"/>
      <c r="D42" s="7" t="s">
        <v>37698</v>
      </c>
      <c r="E42" s="7" t="s">
        <v>37705</v>
      </c>
      <c r="F42" s="7"/>
      <c r="G42" s="7"/>
      <c r="H42" s="7" t="s">
        <v>37610</v>
      </c>
      <c r="I42" s="7"/>
      <c r="J42" s="4" t="str">
        <f ca="1">IFERROR(__xludf.DUMMYFUNCTION("LEFT(INDEX(SPLIT(L42, "" ""), 4), 2)"),"13")</f>
        <v>13</v>
      </c>
      <c r="K42" s="7" t="s">
        <v>37611</v>
      </c>
      <c r="L42" s="7" t="s">
        <v>37612</v>
      </c>
    </row>
    <row r="43" spans="1:12">
      <c r="A43" s="7" t="s">
        <v>37619</v>
      </c>
      <c r="B43" s="7"/>
      <c r="C43" s="7"/>
      <c r="D43" s="7" t="s">
        <v>37698</v>
      </c>
      <c r="E43" s="7" t="s">
        <v>37706</v>
      </c>
      <c r="F43" s="7"/>
      <c r="G43" s="7"/>
      <c r="H43" s="7" t="s">
        <v>37610</v>
      </c>
      <c r="I43" s="7"/>
      <c r="J43" s="4" t="str">
        <f ca="1">IFERROR(__xludf.DUMMYFUNCTION("LEFT(INDEX(SPLIT(L43, "" ""), 4), 2)"),"13")</f>
        <v>13</v>
      </c>
      <c r="K43" s="7" t="s">
        <v>37611</v>
      </c>
      <c r="L43" s="7" t="s">
        <v>37612</v>
      </c>
    </row>
    <row r="44" spans="1:12">
      <c r="A44" s="7" t="s">
        <v>37619</v>
      </c>
      <c r="B44" s="7"/>
      <c r="C44" s="7"/>
      <c r="D44" s="7" t="s">
        <v>37698</v>
      </c>
      <c r="E44" s="7" t="s">
        <v>37707</v>
      </c>
      <c r="F44" s="7"/>
      <c r="G44" s="7"/>
      <c r="H44" s="7" t="s">
        <v>37610</v>
      </c>
      <c r="I44" s="7"/>
      <c r="J44" s="4" t="str">
        <f ca="1">IFERROR(__xludf.DUMMYFUNCTION("LEFT(INDEX(SPLIT(L44, "" ""), 4), 2)"),"13")</f>
        <v>13</v>
      </c>
      <c r="K44" s="7" t="s">
        <v>37611</v>
      </c>
      <c r="L44" s="7" t="s">
        <v>37612</v>
      </c>
    </row>
    <row r="45" spans="1:12">
      <c r="A45" s="7" t="s">
        <v>37619</v>
      </c>
      <c r="B45" s="7"/>
      <c r="C45" s="7"/>
      <c r="D45" s="7" t="s">
        <v>37698</v>
      </c>
      <c r="E45" s="7" t="s">
        <v>37708</v>
      </c>
      <c r="F45" s="7"/>
      <c r="G45" s="7"/>
      <c r="H45" s="7" t="s">
        <v>37610</v>
      </c>
      <c r="I45" s="7"/>
      <c r="J45" s="4" t="str">
        <f ca="1">IFERROR(__xludf.DUMMYFUNCTION("LEFT(INDEX(SPLIT(L45, "" ""), 4), 2)"),"13")</f>
        <v>13</v>
      </c>
      <c r="K45" s="7" t="s">
        <v>37611</v>
      </c>
      <c r="L45" s="7" t="s">
        <v>37612</v>
      </c>
    </row>
    <row r="46" spans="1:12">
      <c r="A46" s="7" t="s">
        <v>37619</v>
      </c>
      <c r="B46" s="7"/>
      <c r="C46" s="7"/>
      <c r="D46" s="7" t="s">
        <v>37698</v>
      </c>
      <c r="E46" s="7" t="s">
        <v>37709</v>
      </c>
      <c r="F46" s="7"/>
      <c r="G46" s="7"/>
      <c r="H46" s="7" t="s">
        <v>37610</v>
      </c>
      <c r="I46" s="7"/>
      <c r="J46" s="4" t="str">
        <f ca="1">IFERROR(__xludf.DUMMYFUNCTION("LEFT(INDEX(SPLIT(L46, "" ""), 4), 2)"),"13")</f>
        <v>13</v>
      </c>
      <c r="K46" s="7" t="s">
        <v>37611</v>
      </c>
      <c r="L46" s="7" t="s">
        <v>37612</v>
      </c>
    </row>
    <row r="47" spans="1:12">
      <c r="A47" s="7" t="s">
        <v>37619</v>
      </c>
      <c r="B47" s="7"/>
      <c r="C47" s="7"/>
      <c r="D47" s="7" t="s">
        <v>37698</v>
      </c>
      <c r="E47" s="7" t="s">
        <v>37710</v>
      </c>
      <c r="F47" s="7"/>
      <c r="G47" s="7"/>
      <c r="H47" s="7" t="s">
        <v>37610</v>
      </c>
      <c r="I47" s="7"/>
      <c r="J47" s="4" t="str">
        <f ca="1">IFERROR(__xludf.DUMMYFUNCTION("LEFT(INDEX(SPLIT(L47, "" ""), 4), 2)"),"13")</f>
        <v>13</v>
      </c>
      <c r="K47" s="7" t="s">
        <v>37611</v>
      </c>
      <c r="L47" s="7" t="s">
        <v>37612</v>
      </c>
    </row>
    <row r="48" spans="1:12">
      <c r="A48" s="7" t="s">
        <v>37619</v>
      </c>
      <c r="B48" s="7"/>
      <c r="C48" s="7"/>
      <c r="D48" s="7" t="s">
        <v>37698</v>
      </c>
      <c r="E48" s="7" t="s">
        <v>37711</v>
      </c>
      <c r="F48" s="7"/>
      <c r="G48" s="7"/>
      <c r="H48" s="7" t="s">
        <v>37610</v>
      </c>
      <c r="I48" s="7"/>
      <c r="J48" s="4" t="str">
        <f ca="1">IFERROR(__xludf.DUMMYFUNCTION("LEFT(INDEX(SPLIT(L48, "" ""), 4), 2)"),"13")</f>
        <v>13</v>
      </c>
      <c r="K48" s="7" t="s">
        <v>37611</v>
      </c>
      <c r="L48" s="7" t="s">
        <v>37612</v>
      </c>
    </row>
    <row r="49" spans="1:12">
      <c r="A49" s="7" t="s">
        <v>37619</v>
      </c>
      <c r="B49" s="7"/>
      <c r="C49" s="7"/>
      <c r="D49" s="7" t="s">
        <v>37698</v>
      </c>
      <c r="E49" s="7" t="s">
        <v>37712</v>
      </c>
      <c r="F49" s="7"/>
      <c r="G49" s="7"/>
      <c r="H49" s="7" t="s">
        <v>37610</v>
      </c>
      <c r="I49" s="7"/>
      <c r="J49" s="4" t="str">
        <f ca="1">IFERROR(__xludf.DUMMYFUNCTION("LEFT(INDEX(SPLIT(L49, "" ""), 4), 2)"),"13")</f>
        <v>13</v>
      </c>
      <c r="K49" s="7" t="s">
        <v>37611</v>
      </c>
      <c r="L49" s="7" t="s">
        <v>37612</v>
      </c>
    </row>
    <row r="50" spans="1:12">
      <c r="A50" s="7" t="s">
        <v>37619</v>
      </c>
      <c r="B50" s="7"/>
      <c r="C50" s="7"/>
      <c r="D50" s="7" t="s">
        <v>37698</v>
      </c>
      <c r="E50" s="7" t="s">
        <v>37713</v>
      </c>
      <c r="F50" s="7"/>
      <c r="G50" s="7"/>
      <c r="H50" s="7" t="s">
        <v>37610</v>
      </c>
      <c r="I50" s="7"/>
      <c r="J50" s="4" t="str">
        <f ca="1">IFERROR(__xludf.DUMMYFUNCTION("LEFT(INDEX(SPLIT(L50, "" ""), 4), 2)"),"13")</f>
        <v>13</v>
      </c>
      <c r="K50" s="7" t="s">
        <v>37611</v>
      </c>
      <c r="L50" s="7" t="s">
        <v>37612</v>
      </c>
    </row>
    <row r="51" spans="1:12">
      <c r="A51" s="7" t="s">
        <v>37619</v>
      </c>
      <c r="B51" s="7"/>
      <c r="C51" s="7"/>
      <c r="D51" s="7" t="s">
        <v>37698</v>
      </c>
      <c r="E51" s="7" t="s">
        <v>37714</v>
      </c>
      <c r="F51" s="7"/>
      <c r="G51" s="7"/>
      <c r="H51" s="7" t="s">
        <v>37610</v>
      </c>
      <c r="I51" s="7"/>
      <c r="J51" s="4" t="str">
        <f ca="1">IFERROR(__xludf.DUMMYFUNCTION("LEFT(INDEX(SPLIT(L51, "" ""), 4), 2)"),"13")</f>
        <v>13</v>
      </c>
      <c r="K51" s="7" t="s">
        <v>37611</v>
      </c>
      <c r="L51" s="7" t="s">
        <v>37612</v>
      </c>
    </row>
    <row r="52" spans="1:12">
      <c r="A52" s="7" t="s">
        <v>37619</v>
      </c>
      <c r="B52" s="7"/>
      <c r="C52" s="7"/>
      <c r="D52" s="7" t="s">
        <v>37698</v>
      </c>
      <c r="E52" s="7" t="s">
        <v>37715</v>
      </c>
      <c r="F52" s="7"/>
      <c r="G52" s="7"/>
      <c r="H52" s="7" t="s">
        <v>37610</v>
      </c>
      <c r="I52" s="7"/>
      <c r="J52" s="4" t="str">
        <f ca="1">IFERROR(__xludf.DUMMYFUNCTION("LEFT(INDEX(SPLIT(L52, "" ""), 4), 2)"),"13")</f>
        <v>13</v>
      </c>
      <c r="K52" s="7" t="s">
        <v>37611</v>
      </c>
      <c r="L52" s="7" t="s">
        <v>37612</v>
      </c>
    </row>
    <row r="53" spans="1:12">
      <c r="A53" s="7" t="s">
        <v>37619</v>
      </c>
      <c r="B53" s="7"/>
      <c r="C53" s="7"/>
      <c r="D53" s="7" t="s">
        <v>37698</v>
      </c>
      <c r="E53" s="7" t="s">
        <v>37716</v>
      </c>
      <c r="F53" s="7"/>
      <c r="G53" s="7"/>
      <c r="H53" s="7" t="s">
        <v>37610</v>
      </c>
      <c r="I53" s="7"/>
      <c r="J53" s="4" t="str">
        <f ca="1">IFERROR(__xludf.DUMMYFUNCTION("LEFT(INDEX(SPLIT(L53, "" ""), 4), 2)"),"13")</f>
        <v>13</v>
      </c>
      <c r="K53" s="7" t="s">
        <v>37611</v>
      </c>
      <c r="L53" s="7" t="s">
        <v>37612</v>
      </c>
    </row>
    <row r="54" spans="1:12">
      <c r="A54" s="7" t="s">
        <v>37619</v>
      </c>
      <c r="B54" s="7"/>
      <c r="C54" s="7"/>
      <c r="D54" s="7" t="s">
        <v>37698</v>
      </c>
      <c r="E54" s="7" t="s">
        <v>37717</v>
      </c>
      <c r="F54" s="7"/>
      <c r="G54" s="7"/>
      <c r="H54" s="7" t="s">
        <v>37610</v>
      </c>
      <c r="I54" s="7"/>
      <c r="J54" s="4" t="str">
        <f ca="1">IFERROR(__xludf.DUMMYFUNCTION("LEFT(INDEX(SPLIT(L54, "" ""), 4), 2)"),"13")</f>
        <v>13</v>
      </c>
      <c r="K54" s="7" t="s">
        <v>37611</v>
      </c>
      <c r="L54" s="7" t="s">
        <v>37612</v>
      </c>
    </row>
    <row r="55" spans="1:12">
      <c r="A55" s="7" t="s">
        <v>37619</v>
      </c>
      <c r="B55" s="7"/>
      <c r="C55" s="7"/>
      <c r="D55" s="7" t="s">
        <v>37698</v>
      </c>
      <c r="E55" s="7" t="s">
        <v>37718</v>
      </c>
      <c r="F55" s="7"/>
      <c r="G55" s="7"/>
      <c r="H55" s="7" t="s">
        <v>37610</v>
      </c>
      <c r="I55" s="7"/>
      <c r="J55" s="4" t="str">
        <f ca="1">IFERROR(__xludf.DUMMYFUNCTION("LEFT(INDEX(SPLIT(L55, "" ""), 4), 2)"),"13")</f>
        <v>13</v>
      </c>
      <c r="K55" s="7" t="s">
        <v>37611</v>
      </c>
      <c r="L55" s="7" t="s">
        <v>37612</v>
      </c>
    </row>
    <row r="56" spans="1:12">
      <c r="A56" s="7" t="s">
        <v>37619</v>
      </c>
      <c r="B56" s="7"/>
      <c r="C56" s="7"/>
      <c r="D56" s="7" t="s">
        <v>37698</v>
      </c>
      <c r="E56" s="7" t="s">
        <v>37719</v>
      </c>
      <c r="F56" s="7"/>
      <c r="G56" s="7"/>
      <c r="H56" s="7" t="s">
        <v>37610</v>
      </c>
      <c r="I56" s="7"/>
      <c r="J56" s="4" t="str">
        <f ca="1">IFERROR(__xludf.DUMMYFUNCTION("LEFT(INDEX(SPLIT(L56, "" ""), 4), 2)"),"13")</f>
        <v>13</v>
      </c>
      <c r="K56" s="7" t="s">
        <v>37611</v>
      </c>
      <c r="L56" s="7" t="s">
        <v>37612</v>
      </c>
    </row>
    <row r="57" spans="1:12">
      <c r="A57" s="7" t="s">
        <v>37619</v>
      </c>
      <c r="B57" s="7"/>
      <c r="C57" s="7"/>
      <c r="D57" s="7" t="s">
        <v>37698</v>
      </c>
      <c r="E57" s="7" t="s">
        <v>37720</v>
      </c>
      <c r="F57" s="7"/>
      <c r="G57" s="7"/>
      <c r="H57" s="7" t="s">
        <v>37610</v>
      </c>
      <c r="I57" s="7"/>
      <c r="J57" s="4" t="str">
        <f ca="1">IFERROR(__xludf.DUMMYFUNCTION("LEFT(INDEX(SPLIT(L57, "" ""), 4), 2)"),"13")</f>
        <v>13</v>
      </c>
      <c r="K57" s="7" t="s">
        <v>37611</v>
      </c>
      <c r="L57" s="7" t="s">
        <v>37612</v>
      </c>
    </row>
    <row r="58" spans="1:12">
      <c r="A58" s="7" t="s">
        <v>37619</v>
      </c>
      <c r="B58" s="7"/>
      <c r="C58" s="7"/>
      <c r="D58" s="7" t="s">
        <v>37698</v>
      </c>
      <c r="E58" s="7" t="s">
        <v>37721</v>
      </c>
      <c r="F58" s="7"/>
      <c r="G58" s="7"/>
      <c r="H58" s="7" t="s">
        <v>37610</v>
      </c>
      <c r="I58" s="7"/>
      <c r="J58" s="4" t="str">
        <f ca="1">IFERROR(__xludf.DUMMYFUNCTION("LEFT(INDEX(SPLIT(L58, "" ""), 4), 2)"),"13")</f>
        <v>13</v>
      </c>
      <c r="K58" s="7" t="s">
        <v>37611</v>
      </c>
      <c r="L58" s="7" t="s">
        <v>37612</v>
      </c>
    </row>
    <row r="59" spans="1:12">
      <c r="A59" s="7" t="s">
        <v>37619</v>
      </c>
      <c r="B59" s="7"/>
      <c r="C59" s="7"/>
      <c r="D59" s="7" t="s">
        <v>37698</v>
      </c>
      <c r="E59" s="7" t="s">
        <v>37722</v>
      </c>
      <c r="F59" s="7"/>
      <c r="G59" s="7"/>
      <c r="H59" s="7" t="s">
        <v>37610</v>
      </c>
      <c r="I59" s="7"/>
      <c r="J59" s="4" t="str">
        <f ca="1">IFERROR(__xludf.DUMMYFUNCTION("LEFT(INDEX(SPLIT(L59, "" ""), 4), 2)"),"13")</f>
        <v>13</v>
      </c>
      <c r="K59" s="7" t="s">
        <v>37611</v>
      </c>
      <c r="L59" s="7" t="s">
        <v>37612</v>
      </c>
    </row>
    <row r="60" spans="1:12">
      <c r="A60" s="7" t="s">
        <v>37723</v>
      </c>
      <c r="B60" s="7"/>
      <c r="C60" s="7"/>
      <c r="D60" s="7" t="s">
        <v>37724</v>
      </c>
      <c r="E60" s="7" t="s">
        <v>37725</v>
      </c>
      <c r="F60" s="7"/>
      <c r="G60" s="7"/>
      <c r="H60" s="7" t="s">
        <v>37726</v>
      </c>
      <c r="I60" s="7"/>
      <c r="J60" s="4" t="str">
        <f ca="1">IFERROR(__xludf.DUMMYFUNCTION("LEFT(INDEX(SPLIT(L60, "" ""), 4), 2)"),"14")</f>
        <v>14</v>
      </c>
      <c r="K60" s="7" t="s">
        <v>37611</v>
      </c>
      <c r="L60" s="7" t="s">
        <v>23708</v>
      </c>
    </row>
    <row r="61" spans="1:12">
      <c r="A61" s="7" t="s">
        <v>37727</v>
      </c>
      <c r="B61" s="7"/>
      <c r="C61" s="7"/>
      <c r="D61" s="7" t="s">
        <v>37728</v>
      </c>
      <c r="E61" s="7" t="s">
        <v>37729</v>
      </c>
      <c r="F61" s="7"/>
      <c r="G61" s="7"/>
      <c r="H61" s="7" t="s">
        <v>37726</v>
      </c>
      <c r="I61" s="7"/>
      <c r="J61" s="4" t="str">
        <f ca="1">IFERROR(__xludf.DUMMYFUNCTION("LEFT(INDEX(SPLIT(L61, "" ""), 4), 2)"),"14")</f>
        <v>14</v>
      </c>
      <c r="K61" s="7" t="s">
        <v>37611</v>
      </c>
      <c r="L61" s="7" t="s">
        <v>23708</v>
      </c>
    </row>
    <row r="62" spans="1:12">
      <c r="A62" s="7" t="s">
        <v>37730</v>
      </c>
      <c r="B62" s="7"/>
      <c r="C62" s="7"/>
      <c r="D62" s="7" t="s">
        <v>37731</v>
      </c>
      <c r="E62" s="7" t="s">
        <v>37732</v>
      </c>
      <c r="F62" s="7"/>
      <c r="G62" s="7"/>
      <c r="H62" s="7" t="s">
        <v>37726</v>
      </c>
      <c r="I62" s="7"/>
      <c r="J62" s="4" t="str">
        <f ca="1">IFERROR(__xludf.DUMMYFUNCTION("LEFT(INDEX(SPLIT(L62, "" ""), 4), 2)"),"14")</f>
        <v>14</v>
      </c>
      <c r="K62" s="7" t="s">
        <v>37611</v>
      </c>
      <c r="L62" s="7" t="s">
        <v>23708</v>
      </c>
    </row>
    <row r="63" spans="1:12">
      <c r="A63" s="7" t="s">
        <v>37733</v>
      </c>
      <c r="B63" s="7"/>
      <c r="C63" s="7"/>
      <c r="D63" s="7" t="s">
        <v>37734</v>
      </c>
      <c r="E63" s="7" t="s">
        <v>37735</v>
      </c>
      <c r="F63" s="7"/>
      <c r="G63" s="7"/>
      <c r="H63" s="7" t="s">
        <v>37726</v>
      </c>
      <c r="I63" s="7"/>
      <c r="J63" s="4" t="str">
        <f ca="1">IFERROR(__xludf.DUMMYFUNCTION("LEFT(INDEX(SPLIT(L63, "" ""), 4), 2)"),"14")</f>
        <v>14</v>
      </c>
      <c r="K63" s="7" t="s">
        <v>37611</v>
      </c>
      <c r="L63" s="7" t="s">
        <v>23708</v>
      </c>
    </row>
    <row r="64" spans="1:12">
      <c r="A64" s="7" t="s">
        <v>37736</v>
      </c>
      <c r="B64" s="7"/>
      <c r="C64" s="7"/>
      <c r="D64" s="7" t="s">
        <v>37737</v>
      </c>
      <c r="E64" s="7" t="s">
        <v>37738</v>
      </c>
      <c r="F64" s="7"/>
      <c r="G64" s="7"/>
      <c r="H64" s="7" t="s">
        <v>37726</v>
      </c>
      <c r="I64" s="7"/>
      <c r="J64" s="4" t="str">
        <f ca="1">IFERROR(__xludf.DUMMYFUNCTION("LEFT(INDEX(SPLIT(L64, "" ""), 4), 2)"),"14")</f>
        <v>14</v>
      </c>
      <c r="K64" s="7" t="s">
        <v>37611</v>
      </c>
      <c r="L64" s="7" t="s">
        <v>23708</v>
      </c>
    </row>
    <row r="65" spans="1:12">
      <c r="A65" s="7" t="s">
        <v>37739</v>
      </c>
      <c r="B65" s="7"/>
      <c r="C65" s="7"/>
      <c r="D65" s="7" t="s">
        <v>37740</v>
      </c>
      <c r="E65" s="7" t="s">
        <v>37741</v>
      </c>
      <c r="F65" s="7"/>
      <c r="G65" s="7"/>
      <c r="H65" s="7" t="s">
        <v>37726</v>
      </c>
      <c r="I65" s="7"/>
      <c r="J65" s="4" t="str">
        <f ca="1">IFERROR(__xludf.DUMMYFUNCTION("LEFT(INDEX(SPLIT(L65, "" ""), 4), 2)"),"14")</f>
        <v>14</v>
      </c>
      <c r="K65" s="7" t="s">
        <v>37611</v>
      </c>
      <c r="L65" s="7" t="s">
        <v>23708</v>
      </c>
    </row>
    <row r="66" spans="1:12">
      <c r="A66" s="7" t="s">
        <v>37742</v>
      </c>
      <c r="B66" s="7"/>
      <c r="C66" s="7"/>
      <c r="D66" s="7" t="s">
        <v>37743</v>
      </c>
      <c r="E66" s="7" t="s">
        <v>37744</v>
      </c>
      <c r="F66" s="7"/>
      <c r="G66" s="7"/>
      <c r="H66" s="7" t="s">
        <v>37726</v>
      </c>
      <c r="I66" s="7"/>
      <c r="J66" s="4" t="str">
        <f ca="1">IFERROR(__xludf.DUMMYFUNCTION("LEFT(INDEX(SPLIT(L66, "" ""), 4), 2)"),"14")</f>
        <v>14</v>
      </c>
      <c r="K66" s="7" t="s">
        <v>37611</v>
      </c>
      <c r="L66" s="7" t="s">
        <v>23708</v>
      </c>
    </row>
    <row r="67" spans="1:12">
      <c r="A67" s="7" t="s">
        <v>37727</v>
      </c>
      <c r="B67" s="7"/>
      <c r="C67" s="7"/>
      <c r="D67" s="7" t="s">
        <v>37728</v>
      </c>
      <c r="E67" s="7" t="s">
        <v>37745</v>
      </c>
      <c r="F67" s="7"/>
      <c r="G67" s="7"/>
      <c r="H67" s="7" t="s">
        <v>37726</v>
      </c>
      <c r="I67" s="7"/>
      <c r="J67" s="4" t="str">
        <f ca="1">IFERROR(__xludf.DUMMYFUNCTION("LEFT(INDEX(SPLIT(L67, "" ""), 4), 2)"),"14")</f>
        <v>14</v>
      </c>
      <c r="K67" s="7" t="s">
        <v>37611</v>
      </c>
      <c r="L67" s="7" t="s">
        <v>23708</v>
      </c>
    </row>
    <row r="68" spans="1:12">
      <c r="A68" s="7" t="s">
        <v>37746</v>
      </c>
      <c r="B68" s="7"/>
      <c r="C68" s="7"/>
      <c r="D68" s="7" t="s">
        <v>37747</v>
      </c>
      <c r="E68" s="7" t="s">
        <v>37748</v>
      </c>
      <c r="F68" s="7"/>
      <c r="G68" s="7"/>
      <c r="H68" s="7" t="s">
        <v>37726</v>
      </c>
      <c r="I68" s="7"/>
      <c r="J68" s="4" t="str">
        <f ca="1">IFERROR(__xludf.DUMMYFUNCTION("LEFT(INDEX(SPLIT(L68, "" ""), 4), 2)"),"14")</f>
        <v>14</v>
      </c>
      <c r="K68" s="7" t="s">
        <v>37611</v>
      </c>
      <c r="L68" s="7" t="s">
        <v>23708</v>
      </c>
    </row>
    <row r="69" spans="1:12">
      <c r="A69" s="7" t="s">
        <v>37727</v>
      </c>
      <c r="B69" s="7"/>
      <c r="C69" s="7"/>
      <c r="D69" s="7" t="s">
        <v>37728</v>
      </c>
      <c r="E69" s="7" t="s">
        <v>37749</v>
      </c>
      <c r="F69" s="7"/>
      <c r="G69" s="7"/>
      <c r="H69" s="7" t="s">
        <v>37726</v>
      </c>
      <c r="I69" s="7"/>
      <c r="J69" s="4" t="str">
        <f ca="1">IFERROR(__xludf.DUMMYFUNCTION("LEFT(INDEX(SPLIT(L69, "" ""), 4), 2)"),"14")</f>
        <v>14</v>
      </c>
      <c r="K69" s="7" t="s">
        <v>37611</v>
      </c>
      <c r="L69" s="7" t="s">
        <v>23708</v>
      </c>
    </row>
    <row r="70" spans="1:12">
      <c r="A70" s="7" t="s">
        <v>37723</v>
      </c>
      <c r="B70" s="7"/>
      <c r="C70" s="7"/>
      <c r="D70" s="7" t="s">
        <v>37724</v>
      </c>
      <c r="E70" s="7" t="s">
        <v>37725</v>
      </c>
      <c r="F70" s="7"/>
      <c r="G70" s="7"/>
      <c r="H70" s="7" t="s">
        <v>37726</v>
      </c>
      <c r="I70" s="7"/>
      <c r="J70" s="4" t="str">
        <f ca="1">IFERROR(__xludf.DUMMYFUNCTION("LEFT(INDEX(SPLIT(L70, "" ""), 4), 2)"),"14")</f>
        <v>14</v>
      </c>
      <c r="K70" s="7" t="s">
        <v>37611</v>
      </c>
      <c r="L70" s="7" t="s">
        <v>23708</v>
      </c>
    </row>
    <row r="71" spans="1:12">
      <c r="A71" s="7" t="s">
        <v>37727</v>
      </c>
      <c r="B71" s="7"/>
      <c r="C71" s="7"/>
      <c r="D71" s="7" t="s">
        <v>37728</v>
      </c>
      <c r="E71" s="7" t="s">
        <v>37729</v>
      </c>
      <c r="F71" s="7"/>
      <c r="G71" s="7"/>
      <c r="H71" s="7" t="s">
        <v>37726</v>
      </c>
      <c r="I71" s="7"/>
      <c r="J71" s="4" t="str">
        <f ca="1">IFERROR(__xludf.DUMMYFUNCTION("LEFT(INDEX(SPLIT(L71, "" ""), 4), 2)"),"14")</f>
        <v>14</v>
      </c>
      <c r="K71" s="7" t="s">
        <v>37611</v>
      </c>
      <c r="L71" s="7" t="s">
        <v>23708</v>
      </c>
    </row>
    <row r="72" spans="1:12">
      <c r="A72" s="7" t="s">
        <v>37730</v>
      </c>
      <c r="B72" s="7"/>
      <c r="C72" s="7"/>
      <c r="D72" s="7" t="s">
        <v>37731</v>
      </c>
      <c r="E72" s="7" t="s">
        <v>37732</v>
      </c>
      <c r="F72" s="7"/>
      <c r="G72" s="7"/>
      <c r="H72" s="7" t="s">
        <v>37726</v>
      </c>
      <c r="I72" s="7"/>
      <c r="J72" s="4" t="str">
        <f ca="1">IFERROR(__xludf.DUMMYFUNCTION("LEFT(INDEX(SPLIT(L72, "" ""), 4), 2)"),"14")</f>
        <v>14</v>
      </c>
      <c r="K72" s="7" t="s">
        <v>37611</v>
      </c>
      <c r="L72" s="7" t="s">
        <v>23708</v>
      </c>
    </row>
    <row r="73" spans="1:12">
      <c r="A73" s="7" t="s">
        <v>37733</v>
      </c>
      <c r="B73" s="7"/>
      <c r="C73" s="7"/>
      <c r="D73" s="7" t="s">
        <v>37734</v>
      </c>
      <c r="E73" s="7" t="s">
        <v>37735</v>
      </c>
      <c r="F73" s="7"/>
      <c r="G73" s="7"/>
      <c r="H73" s="7" t="s">
        <v>37726</v>
      </c>
      <c r="I73" s="7"/>
      <c r="J73" s="4" t="str">
        <f ca="1">IFERROR(__xludf.DUMMYFUNCTION("LEFT(INDEX(SPLIT(L73, "" ""), 4), 2)"),"14")</f>
        <v>14</v>
      </c>
      <c r="K73" s="7" t="s">
        <v>37611</v>
      </c>
      <c r="L73" s="7" t="s">
        <v>23708</v>
      </c>
    </row>
    <row r="74" spans="1:12">
      <c r="A74" s="7" t="s">
        <v>37736</v>
      </c>
      <c r="B74" s="7"/>
      <c r="C74" s="7"/>
      <c r="D74" s="7" t="s">
        <v>37737</v>
      </c>
      <c r="E74" s="7" t="s">
        <v>37738</v>
      </c>
      <c r="F74" s="7"/>
      <c r="G74" s="7"/>
      <c r="H74" s="7" t="s">
        <v>37726</v>
      </c>
      <c r="I74" s="7"/>
      <c r="J74" s="4" t="str">
        <f ca="1">IFERROR(__xludf.DUMMYFUNCTION("LEFT(INDEX(SPLIT(L74, "" ""), 4), 2)"),"14")</f>
        <v>14</v>
      </c>
      <c r="K74" s="7" t="s">
        <v>37611</v>
      </c>
      <c r="L74" s="7" t="s">
        <v>23708</v>
      </c>
    </row>
    <row r="75" spans="1:12">
      <c r="A75" s="7" t="s">
        <v>37739</v>
      </c>
      <c r="B75" s="7"/>
      <c r="C75" s="7"/>
      <c r="D75" s="7" t="s">
        <v>37740</v>
      </c>
      <c r="E75" s="7" t="s">
        <v>37741</v>
      </c>
      <c r="F75" s="7"/>
      <c r="G75" s="7"/>
      <c r="H75" s="7" t="s">
        <v>37726</v>
      </c>
      <c r="I75" s="7"/>
      <c r="J75" s="4" t="str">
        <f ca="1">IFERROR(__xludf.DUMMYFUNCTION("LEFT(INDEX(SPLIT(L75, "" ""), 4), 2)"),"14")</f>
        <v>14</v>
      </c>
      <c r="K75" s="7" t="s">
        <v>37611</v>
      </c>
      <c r="L75" s="7" t="s">
        <v>23708</v>
      </c>
    </row>
    <row r="76" spans="1:12">
      <c r="A76" s="7" t="s">
        <v>37742</v>
      </c>
      <c r="B76" s="7"/>
      <c r="C76" s="7"/>
      <c r="D76" s="7" t="s">
        <v>37743</v>
      </c>
      <c r="E76" s="7" t="s">
        <v>37744</v>
      </c>
      <c r="F76" s="7"/>
      <c r="G76" s="7"/>
      <c r="H76" s="7" t="s">
        <v>37726</v>
      </c>
      <c r="I76" s="7"/>
      <c r="J76" s="4" t="str">
        <f ca="1">IFERROR(__xludf.DUMMYFUNCTION("LEFT(INDEX(SPLIT(L76, "" ""), 4), 2)"),"14")</f>
        <v>14</v>
      </c>
      <c r="K76" s="7" t="s">
        <v>37611</v>
      </c>
      <c r="L76" s="7" t="s">
        <v>23708</v>
      </c>
    </row>
    <row r="77" spans="1:12">
      <c r="A77" s="7" t="s">
        <v>37727</v>
      </c>
      <c r="B77" s="7"/>
      <c r="C77" s="7"/>
      <c r="D77" s="7" t="s">
        <v>37728</v>
      </c>
      <c r="E77" s="7" t="s">
        <v>37745</v>
      </c>
      <c r="F77" s="7"/>
      <c r="G77" s="7"/>
      <c r="H77" s="7" t="s">
        <v>37726</v>
      </c>
      <c r="I77" s="7"/>
      <c r="J77" s="4" t="str">
        <f ca="1">IFERROR(__xludf.DUMMYFUNCTION("LEFT(INDEX(SPLIT(L77, "" ""), 4), 2)"),"14")</f>
        <v>14</v>
      </c>
      <c r="K77" s="7" t="s">
        <v>37611</v>
      </c>
      <c r="L77" s="7" t="s">
        <v>23708</v>
      </c>
    </row>
    <row r="78" spans="1:12">
      <c r="A78" s="7" t="s">
        <v>37746</v>
      </c>
      <c r="B78" s="7"/>
      <c r="C78" s="7"/>
      <c r="D78" s="7" t="s">
        <v>37747</v>
      </c>
      <c r="E78" s="7" t="s">
        <v>37748</v>
      </c>
      <c r="F78" s="7"/>
      <c r="G78" s="7"/>
      <c r="H78" s="7" t="s">
        <v>37726</v>
      </c>
      <c r="I78" s="7"/>
      <c r="J78" s="4" t="str">
        <f ca="1">IFERROR(__xludf.DUMMYFUNCTION("LEFT(INDEX(SPLIT(L78, "" ""), 4), 2)"),"14")</f>
        <v>14</v>
      </c>
      <c r="K78" s="7" t="s">
        <v>37611</v>
      </c>
      <c r="L78" s="7" t="s">
        <v>23708</v>
      </c>
    </row>
    <row r="79" spans="1:12">
      <c r="A79" s="7" t="s">
        <v>37727</v>
      </c>
      <c r="B79" s="7"/>
      <c r="C79" s="7"/>
      <c r="D79" s="7" t="s">
        <v>37728</v>
      </c>
      <c r="E79" s="7" t="s">
        <v>37749</v>
      </c>
      <c r="F79" s="7"/>
      <c r="G79" s="7"/>
      <c r="H79" s="7" t="s">
        <v>37726</v>
      </c>
      <c r="I79" s="7"/>
      <c r="J79" s="4" t="str">
        <f ca="1">IFERROR(__xludf.DUMMYFUNCTION("LEFT(INDEX(SPLIT(L79, "" ""), 4), 2)"),"14")</f>
        <v>14</v>
      </c>
      <c r="K79" s="7" t="s">
        <v>37611</v>
      </c>
      <c r="L79" s="7" t="s">
        <v>23708</v>
      </c>
    </row>
    <row r="80" spans="1:12">
      <c r="A80" s="7" t="s">
        <v>37750</v>
      </c>
      <c r="B80" s="7"/>
      <c r="C80" s="7"/>
      <c r="D80" s="7" t="s">
        <v>37751</v>
      </c>
      <c r="E80" s="7" t="s">
        <v>37752</v>
      </c>
      <c r="F80" s="7"/>
      <c r="G80" s="7"/>
      <c r="H80" s="7" t="s">
        <v>37726</v>
      </c>
      <c r="I80" s="7"/>
      <c r="J80" s="4" t="str">
        <f ca="1">IFERROR(__xludf.DUMMYFUNCTION("LEFT(INDEX(SPLIT(L80, "" ""), 4), 2)"),"14")</f>
        <v>14</v>
      </c>
      <c r="K80" s="7" t="s">
        <v>37611</v>
      </c>
      <c r="L80" s="7" t="s">
        <v>23708</v>
      </c>
    </row>
    <row r="81" spans="1:12">
      <c r="A81" s="7" t="s">
        <v>37753</v>
      </c>
      <c r="B81" s="7"/>
      <c r="C81" s="7"/>
      <c r="D81" s="7" t="s">
        <v>37754</v>
      </c>
      <c r="E81" s="7" t="s">
        <v>37755</v>
      </c>
      <c r="F81" s="7"/>
      <c r="G81" s="7"/>
      <c r="H81" s="7" t="s">
        <v>37726</v>
      </c>
      <c r="I81" s="7"/>
      <c r="J81" s="4" t="str">
        <f ca="1">IFERROR(__xludf.DUMMYFUNCTION("LEFT(INDEX(SPLIT(L81, "" ""), 4), 2)"),"14")</f>
        <v>14</v>
      </c>
      <c r="K81" s="7" t="s">
        <v>37611</v>
      </c>
      <c r="L81" s="7" t="s">
        <v>23708</v>
      </c>
    </row>
    <row r="82" spans="1:12">
      <c r="A82" s="7" t="s">
        <v>37756</v>
      </c>
      <c r="B82" s="7"/>
      <c r="C82" s="7"/>
      <c r="D82" s="7" t="s">
        <v>37757</v>
      </c>
      <c r="E82" s="7" t="s">
        <v>37758</v>
      </c>
      <c r="F82" s="7"/>
      <c r="G82" s="7"/>
      <c r="H82" s="7" t="s">
        <v>37726</v>
      </c>
      <c r="I82" s="7"/>
      <c r="J82" s="4" t="str">
        <f ca="1">IFERROR(__xludf.DUMMYFUNCTION("LEFT(INDEX(SPLIT(L82, "" ""), 4), 2)"),"14")</f>
        <v>14</v>
      </c>
      <c r="K82" s="7" t="s">
        <v>37611</v>
      </c>
      <c r="L82" s="7" t="s">
        <v>23708</v>
      </c>
    </row>
    <row r="83" spans="1:12">
      <c r="A83" s="7" t="s">
        <v>37759</v>
      </c>
      <c r="B83" s="7"/>
      <c r="C83" s="7"/>
      <c r="D83" s="7" t="s">
        <v>37760</v>
      </c>
      <c r="E83" s="7" t="s">
        <v>37761</v>
      </c>
      <c r="F83" s="7"/>
      <c r="G83" s="7"/>
      <c r="H83" s="7" t="s">
        <v>37726</v>
      </c>
      <c r="I83" s="7"/>
      <c r="J83" s="4" t="str">
        <f ca="1">IFERROR(__xludf.DUMMYFUNCTION("LEFT(INDEX(SPLIT(L83, "" ""), 4), 2)"),"14")</f>
        <v>14</v>
      </c>
      <c r="K83" s="7" t="s">
        <v>37611</v>
      </c>
      <c r="L83" s="7" t="s">
        <v>23708</v>
      </c>
    </row>
    <row r="84" spans="1:12">
      <c r="A84" s="7" t="s">
        <v>37762</v>
      </c>
      <c r="B84" s="7"/>
      <c r="C84" s="7"/>
      <c r="D84" s="7" t="s">
        <v>37763</v>
      </c>
      <c r="E84" s="7" t="s">
        <v>37764</v>
      </c>
      <c r="F84" s="7"/>
      <c r="G84" s="7"/>
      <c r="H84" s="7" t="s">
        <v>37726</v>
      </c>
      <c r="I84" s="7"/>
      <c r="J84" s="4" t="str">
        <f ca="1">IFERROR(__xludf.DUMMYFUNCTION("LEFT(INDEX(SPLIT(L84, "" ""), 4), 2)"),"14")</f>
        <v>14</v>
      </c>
      <c r="K84" s="7" t="s">
        <v>37611</v>
      </c>
      <c r="L84" s="7" t="s">
        <v>23708</v>
      </c>
    </row>
    <row r="85" spans="1:12">
      <c r="A85" s="7" t="s">
        <v>37765</v>
      </c>
      <c r="B85" s="7"/>
      <c r="C85" s="7"/>
      <c r="D85" s="7" t="s">
        <v>37766</v>
      </c>
      <c r="E85" s="7" t="s">
        <v>37767</v>
      </c>
      <c r="F85" s="7"/>
      <c r="G85" s="7"/>
      <c r="H85" s="7" t="s">
        <v>37726</v>
      </c>
      <c r="I85" s="7"/>
      <c r="J85" s="4" t="str">
        <f ca="1">IFERROR(__xludf.DUMMYFUNCTION("LEFT(INDEX(SPLIT(L85, "" ""), 4), 2)"),"14")</f>
        <v>14</v>
      </c>
      <c r="K85" s="7" t="s">
        <v>37611</v>
      </c>
      <c r="L85" s="7" t="s">
        <v>23708</v>
      </c>
    </row>
    <row r="86" spans="1:12">
      <c r="A86" s="7" t="s">
        <v>37765</v>
      </c>
      <c r="B86" s="7"/>
      <c r="C86" s="7"/>
      <c r="D86" s="7" t="s">
        <v>37766</v>
      </c>
      <c r="E86" s="7" t="s">
        <v>37768</v>
      </c>
      <c r="F86" s="7"/>
      <c r="G86" s="7"/>
      <c r="H86" s="7" t="s">
        <v>37726</v>
      </c>
      <c r="I86" s="7"/>
      <c r="J86" s="4" t="str">
        <f ca="1">IFERROR(__xludf.DUMMYFUNCTION("LEFT(INDEX(SPLIT(L86, "" ""), 4), 2)"),"14")</f>
        <v>14</v>
      </c>
      <c r="K86" s="7" t="s">
        <v>37611</v>
      </c>
      <c r="L86" s="7" t="s">
        <v>23708</v>
      </c>
    </row>
    <row r="87" spans="1:12">
      <c r="A87" s="7" t="s">
        <v>37769</v>
      </c>
      <c r="B87" s="7"/>
      <c r="C87" s="7"/>
      <c r="D87" s="7" t="s">
        <v>37770</v>
      </c>
      <c r="E87" s="7" t="s">
        <v>37771</v>
      </c>
      <c r="F87" s="7"/>
      <c r="G87" s="7"/>
      <c r="H87" s="7" t="s">
        <v>37726</v>
      </c>
      <c r="I87" s="7"/>
      <c r="J87" s="4" t="str">
        <f ca="1">IFERROR(__xludf.DUMMYFUNCTION("LEFT(INDEX(SPLIT(L87, "" ""), 4), 2)"),"14")</f>
        <v>14</v>
      </c>
      <c r="K87" s="7" t="s">
        <v>37611</v>
      </c>
      <c r="L87" s="7" t="s">
        <v>23708</v>
      </c>
    </row>
    <row r="88" spans="1:12">
      <c r="A88" s="7" t="s">
        <v>37772</v>
      </c>
      <c r="B88" s="7"/>
      <c r="C88" s="7"/>
      <c r="D88" s="7" t="s">
        <v>37773</v>
      </c>
      <c r="E88" s="7" t="s">
        <v>37774</v>
      </c>
      <c r="F88" s="7"/>
      <c r="G88" s="7"/>
      <c r="H88" s="7" t="s">
        <v>37726</v>
      </c>
      <c r="I88" s="7"/>
      <c r="J88" s="4" t="str">
        <f ca="1">IFERROR(__xludf.DUMMYFUNCTION("LEFT(INDEX(SPLIT(L88, "" ""), 4), 2)"),"14")</f>
        <v>14</v>
      </c>
      <c r="K88" s="7" t="s">
        <v>37611</v>
      </c>
      <c r="L88" s="7" t="s">
        <v>23708</v>
      </c>
    </row>
    <row r="89" spans="1:12">
      <c r="A89" s="7" t="s">
        <v>37775</v>
      </c>
      <c r="B89" s="7"/>
      <c r="C89" s="7"/>
      <c r="D89" s="7" t="s">
        <v>37776</v>
      </c>
      <c r="E89" s="7" t="s">
        <v>37777</v>
      </c>
      <c r="F89" s="7"/>
      <c r="G89" s="7"/>
      <c r="H89" s="7" t="s">
        <v>37726</v>
      </c>
      <c r="I89" s="7"/>
      <c r="J89" s="4" t="str">
        <f ca="1">IFERROR(__xludf.DUMMYFUNCTION("LEFT(INDEX(SPLIT(L89, "" ""), 4), 2)"),"14")</f>
        <v>14</v>
      </c>
      <c r="K89" s="7" t="s">
        <v>37611</v>
      </c>
      <c r="L89" s="7" t="s">
        <v>23708</v>
      </c>
    </row>
    <row r="90" spans="1:12">
      <c r="A90" s="7" t="s">
        <v>37772</v>
      </c>
      <c r="B90" s="7"/>
      <c r="C90" s="7"/>
      <c r="D90" s="7" t="s">
        <v>37778</v>
      </c>
      <c r="E90" s="7" t="s">
        <v>37779</v>
      </c>
      <c r="F90" s="7"/>
      <c r="G90" s="7"/>
      <c r="H90" s="7" t="s">
        <v>37726</v>
      </c>
      <c r="I90" s="7"/>
      <c r="J90" s="4" t="str">
        <f ca="1">IFERROR(__xludf.DUMMYFUNCTION("LEFT(INDEX(SPLIT(L90, "" ""), 4), 2)"),"14")</f>
        <v>14</v>
      </c>
      <c r="K90" s="7" t="s">
        <v>37611</v>
      </c>
      <c r="L90" s="7" t="s">
        <v>23708</v>
      </c>
    </row>
    <row r="91" spans="1:12">
      <c r="A91" s="7" t="s">
        <v>37780</v>
      </c>
      <c r="B91" s="7"/>
      <c r="C91" s="7"/>
      <c r="D91" s="7" t="s">
        <v>37781</v>
      </c>
      <c r="E91" s="7" t="s">
        <v>37782</v>
      </c>
      <c r="F91" s="7"/>
      <c r="G91" s="7"/>
      <c r="H91" s="7" t="s">
        <v>37726</v>
      </c>
      <c r="I91" s="7"/>
      <c r="J91" s="4" t="str">
        <f ca="1">IFERROR(__xludf.DUMMYFUNCTION("LEFT(INDEX(SPLIT(L91, "" ""), 4), 2)"),"14")</f>
        <v>14</v>
      </c>
      <c r="K91" s="7" t="s">
        <v>37611</v>
      </c>
      <c r="L91" s="7" t="s">
        <v>23708</v>
      </c>
    </row>
    <row r="92" spans="1:12">
      <c r="A92" s="7" t="s">
        <v>37742</v>
      </c>
      <c r="B92" s="7"/>
      <c r="C92" s="7"/>
      <c r="D92" s="7" t="s">
        <v>37743</v>
      </c>
      <c r="E92" s="7" t="s">
        <v>37783</v>
      </c>
      <c r="F92" s="7"/>
      <c r="G92" s="7"/>
      <c r="H92" s="7" t="s">
        <v>37726</v>
      </c>
      <c r="I92" s="7"/>
      <c r="J92" s="4" t="str">
        <f ca="1">IFERROR(__xludf.DUMMYFUNCTION("LEFT(INDEX(SPLIT(L92, "" ""), 4), 2)"),"14")</f>
        <v>14</v>
      </c>
      <c r="K92" s="7" t="s">
        <v>37611</v>
      </c>
      <c r="L92" s="7" t="s">
        <v>23708</v>
      </c>
    </row>
    <row r="93" spans="1:12">
      <c r="A93" s="7" t="s">
        <v>37775</v>
      </c>
      <c r="B93" s="7"/>
      <c r="C93" s="7"/>
      <c r="D93" s="7" t="s">
        <v>37776</v>
      </c>
      <c r="E93" s="7" t="s">
        <v>37784</v>
      </c>
      <c r="F93" s="7"/>
      <c r="G93" s="7"/>
      <c r="H93" s="7" t="s">
        <v>37726</v>
      </c>
      <c r="I93" s="7"/>
      <c r="J93" s="4" t="str">
        <f ca="1">IFERROR(__xludf.DUMMYFUNCTION("LEFT(INDEX(SPLIT(L93, "" ""), 4), 2)"),"14")</f>
        <v>14</v>
      </c>
      <c r="K93" s="7" t="s">
        <v>37611</v>
      </c>
      <c r="L93" s="7" t="s">
        <v>23708</v>
      </c>
    </row>
    <row r="94" spans="1:12">
      <c r="A94" s="7" t="s">
        <v>37661</v>
      </c>
      <c r="B94" s="7"/>
      <c r="C94" s="7"/>
      <c r="D94" s="7" t="s">
        <v>37785</v>
      </c>
      <c r="E94" s="7" t="s">
        <v>37786</v>
      </c>
      <c r="F94" s="7"/>
      <c r="G94" s="7"/>
      <c r="H94" s="7" t="s">
        <v>37726</v>
      </c>
      <c r="I94" s="7"/>
      <c r="J94" s="4" t="str">
        <f ca="1">IFERROR(__xludf.DUMMYFUNCTION("LEFT(INDEX(SPLIT(L94, "" ""), 4), 2)"),"14")</f>
        <v>14</v>
      </c>
      <c r="K94" s="7" t="s">
        <v>37611</v>
      </c>
      <c r="L94" s="7" t="s">
        <v>23708</v>
      </c>
    </row>
    <row r="95" spans="1:12">
      <c r="A95" s="7" t="s">
        <v>37775</v>
      </c>
      <c r="B95" s="7"/>
      <c r="C95" s="7"/>
      <c r="D95" s="7" t="s">
        <v>37787</v>
      </c>
      <c r="E95" s="7" t="s">
        <v>37788</v>
      </c>
      <c r="F95" s="7"/>
      <c r="G95" s="7"/>
      <c r="H95" s="7" t="s">
        <v>37726</v>
      </c>
      <c r="I95" s="7"/>
      <c r="J95" s="4" t="str">
        <f ca="1">IFERROR(__xludf.DUMMYFUNCTION("LEFT(INDEX(SPLIT(L95, "" ""), 4), 2)"),"14")</f>
        <v>14</v>
      </c>
      <c r="K95" s="7" t="s">
        <v>37611</v>
      </c>
      <c r="L95" s="7" t="s">
        <v>23708</v>
      </c>
    </row>
    <row r="96" spans="1:12">
      <c r="A96" s="7" t="s">
        <v>37789</v>
      </c>
      <c r="B96" s="7"/>
      <c r="C96" s="7"/>
      <c r="D96" s="7" t="s">
        <v>37790</v>
      </c>
      <c r="E96" s="7" t="s">
        <v>37791</v>
      </c>
      <c r="F96" s="7"/>
      <c r="G96" s="7"/>
      <c r="H96" s="7" t="s">
        <v>37726</v>
      </c>
      <c r="I96" s="7"/>
      <c r="J96" s="4" t="str">
        <f ca="1">IFERROR(__xludf.DUMMYFUNCTION("LEFT(INDEX(SPLIT(L96, "" ""), 4), 2)"),"14")</f>
        <v>14</v>
      </c>
      <c r="K96" s="7" t="s">
        <v>37611</v>
      </c>
      <c r="L96" s="7" t="s">
        <v>23708</v>
      </c>
    </row>
    <row r="97" spans="1:12">
      <c r="A97" s="7" t="s">
        <v>37775</v>
      </c>
      <c r="B97" s="7"/>
      <c r="C97" s="7"/>
      <c r="D97" s="7" t="s">
        <v>37776</v>
      </c>
      <c r="E97" s="7" t="s">
        <v>37792</v>
      </c>
      <c r="F97" s="7"/>
      <c r="G97" s="7"/>
      <c r="H97" s="7" t="s">
        <v>37726</v>
      </c>
      <c r="I97" s="7"/>
      <c r="J97" s="4" t="str">
        <f ca="1">IFERROR(__xludf.DUMMYFUNCTION("LEFT(INDEX(SPLIT(L97, "" ""), 4), 2)"),"14")</f>
        <v>14</v>
      </c>
      <c r="K97" s="7" t="s">
        <v>37611</v>
      </c>
      <c r="L97" s="7" t="s">
        <v>23708</v>
      </c>
    </row>
    <row r="98" spans="1:12">
      <c r="A98" s="7" t="s">
        <v>37730</v>
      </c>
      <c r="B98" s="7"/>
      <c r="C98" s="7"/>
      <c r="D98" s="7" t="s">
        <v>37731</v>
      </c>
      <c r="E98" s="7" t="s">
        <v>37793</v>
      </c>
      <c r="F98" s="7"/>
      <c r="G98" s="7"/>
      <c r="H98" s="7" t="s">
        <v>37726</v>
      </c>
      <c r="I98" s="7"/>
      <c r="J98" s="4" t="str">
        <f ca="1">IFERROR(__xludf.DUMMYFUNCTION("LEFT(INDEX(SPLIT(L98, "" ""), 4), 2)"),"14")</f>
        <v>14</v>
      </c>
      <c r="K98" s="7" t="s">
        <v>37611</v>
      </c>
      <c r="L98" s="7" t="s">
        <v>23708</v>
      </c>
    </row>
    <row r="99" spans="1:12">
      <c r="A99" s="7" t="s">
        <v>37664</v>
      </c>
      <c r="B99" s="7"/>
      <c r="C99" s="7"/>
      <c r="D99" s="7" t="s">
        <v>37794</v>
      </c>
      <c r="E99" s="7" t="s">
        <v>37795</v>
      </c>
      <c r="F99" s="7"/>
      <c r="G99" s="7"/>
      <c r="H99" s="7" t="s">
        <v>37726</v>
      </c>
      <c r="I99" s="7"/>
      <c r="J99" s="4" t="str">
        <f ca="1">IFERROR(__xludf.DUMMYFUNCTION("LEFT(INDEX(SPLIT(L99, "" ""), 4), 2)"),"14")</f>
        <v>14</v>
      </c>
      <c r="K99" s="7" t="s">
        <v>37611</v>
      </c>
      <c r="L99" s="7" t="s">
        <v>23708</v>
      </c>
    </row>
    <row r="100" spans="1:12">
      <c r="A100" s="7" t="s">
        <v>37796</v>
      </c>
      <c r="B100" s="7"/>
      <c r="C100" s="7"/>
      <c r="D100" s="7" t="s">
        <v>37797</v>
      </c>
      <c r="E100" s="7" t="s">
        <v>37798</v>
      </c>
      <c r="F100" s="7"/>
      <c r="G100" s="7"/>
      <c r="H100" s="7" t="s">
        <v>37726</v>
      </c>
      <c r="I100" s="7"/>
      <c r="J100" s="4" t="str">
        <f ca="1">IFERROR(__xludf.DUMMYFUNCTION("LEFT(INDEX(SPLIT(L100, "" ""), 4), 2)"),"14")</f>
        <v>14</v>
      </c>
      <c r="K100" s="7" t="s">
        <v>37611</v>
      </c>
      <c r="L100" s="7" t="s">
        <v>23708</v>
      </c>
    </row>
    <row r="101" spans="1:12">
      <c r="A101" s="7" t="s">
        <v>37799</v>
      </c>
      <c r="B101" s="7"/>
      <c r="C101" s="7"/>
      <c r="D101" s="7" t="s">
        <v>37800</v>
      </c>
      <c r="E101" s="7" t="s">
        <v>37801</v>
      </c>
      <c r="F101" s="7"/>
      <c r="G101" s="7"/>
      <c r="H101" s="7" t="s">
        <v>37726</v>
      </c>
      <c r="I101" s="7"/>
      <c r="J101" s="4" t="str">
        <f ca="1">IFERROR(__xludf.DUMMYFUNCTION("LEFT(INDEX(SPLIT(L101, "" ""), 4), 2)"),"14")</f>
        <v>14</v>
      </c>
      <c r="K101" s="7" t="s">
        <v>37611</v>
      </c>
      <c r="L101" s="7" t="s">
        <v>23708</v>
      </c>
    </row>
    <row r="102" spans="1:12">
      <c r="A102" s="7" t="s">
        <v>37802</v>
      </c>
      <c r="B102" s="7"/>
      <c r="C102" s="7"/>
      <c r="D102" s="7" t="s">
        <v>37803</v>
      </c>
      <c r="E102" s="7" t="s">
        <v>37804</v>
      </c>
      <c r="F102" s="7"/>
      <c r="G102" s="7"/>
      <c r="H102" s="7" t="s">
        <v>37726</v>
      </c>
      <c r="I102" s="7"/>
      <c r="J102" s="4" t="str">
        <f ca="1">IFERROR(__xludf.DUMMYFUNCTION("LEFT(INDEX(SPLIT(L102, "" ""), 4), 2)"),"14")</f>
        <v>14</v>
      </c>
      <c r="K102" s="7" t="s">
        <v>37611</v>
      </c>
      <c r="L102" s="7" t="s">
        <v>23708</v>
      </c>
    </row>
    <row r="103" spans="1:12">
      <c r="A103" s="7" t="s">
        <v>37805</v>
      </c>
      <c r="B103" s="7"/>
      <c r="C103" s="7"/>
      <c r="D103" s="7" t="s">
        <v>37806</v>
      </c>
      <c r="E103" s="7" t="s">
        <v>37807</v>
      </c>
      <c r="F103" s="7"/>
      <c r="G103" s="7"/>
      <c r="H103" s="7" t="s">
        <v>37726</v>
      </c>
      <c r="I103" s="7"/>
      <c r="J103" s="4" t="str">
        <f ca="1">IFERROR(__xludf.DUMMYFUNCTION("LEFT(INDEX(SPLIT(L103, "" ""), 4), 2)"),"14")</f>
        <v>14</v>
      </c>
      <c r="K103" s="7" t="s">
        <v>37611</v>
      </c>
      <c r="L103" s="7" t="s">
        <v>23708</v>
      </c>
    </row>
    <row r="104" spans="1:12">
      <c r="A104" s="7" t="s">
        <v>37808</v>
      </c>
      <c r="B104" s="7"/>
      <c r="C104" s="7"/>
      <c r="D104" s="7" t="s">
        <v>37809</v>
      </c>
      <c r="E104" s="7" t="s">
        <v>37810</v>
      </c>
      <c r="F104" s="7"/>
      <c r="G104" s="7"/>
      <c r="H104" s="7" t="s">
        <v>37726</v>
      </c>
      <c r="I104" s="7"/>
      <c r="J104" s="4" t="str">
        <f ca="1">IFERROR(__xludf.DUMMYFUNCTION("LEFT(INDEX(SPLIT(L104, "" ""), 4), 2)"),"14")</f>
        <v>14</v>
      </c>
      <c r="K104" s="7" t="s">
        <v>37611</v>
      </c>
      <c r="L104" s="7" t="s">
        <v>23708</v>
      </c>
    </row>
    <row r="105" spans="1:12">
      <c r="A105" s="7" t="s">
        <v>37811</v>
      </c>
      <c r="B105" s="7"/>
      <c r="C105" s="7"/>
      <c r="D105" s="7" t="s">
        <v>37812</v>
      </c>
      <c r="E105" s="7" t="s">
        <v>37813</v>
      </c>
      <c r="F105" s="7"/>
      <c r="G105" s="7"/>
      <c r="H105" s="7" t="s">
        <v>37726</v>
      </c>
      <c r="I105" s="7"/>
      <c r="J105" s="4" t="str">
        <f ca="1">IFERROR(__xludf.DUMMYFUNCTION("LEFT(INDEX(SPLIT(L105, "" ""), 4), 2)"),"14")</f>
        <v>14</v>
      </c>
      <c r="K105" s="7" t="s">
        <v>37611</v>
      </c>
      <c r="L105" s="7" t="s">
        <v>23708</v>
      </c>
    </row>
    <row r="106" spans="1:12">
      <c r="A106" s="7" t="s">
        <v>37808</v>
      </c>
      <c r="B106" s="7"/>
      <c r="C106" s="7"/>
      <c r="D106" s="7" t="s">
        <v>37814</v>
      </c>
      <c r="E106" s="7" t="s">
        <v>37815</v>
      </c>
      <c r="F106" s="7"/>
      <c r="G106" s="7"/>
      <c r="H106" s="7" t="s">
        <v>37726</v>
      </c>
      <c r="I106" s="7"/>
      <c r="J106" s="4" t="str">
        <f ca="1">IFERROR(__xludf.DUMMYFUNCTION("LEFT(INDEX(SPLIT(L106, "" ""), 4), 2)"),"14")</f>
        <v>14</v>
      </c>
      <c r="K106" s="7" t="s">
        <v>37611</v>
      </c>
      <c r="L106" s="7" t="s">
        <v>23708</v>
      </c>
    </row>
    <row r="107" spans="1:12">
      <c r="A107" s="7" t="s">
        <v>37651</v>
      </c>
      <c r="B107" s="7"/>
      <c r="C107" s="7"/>
      <c r="D107" s="7" t="s">
        <v>37816</v>
      </c>
      <c r="E107" s="7" t="s">
        <v>37817</v>
      </c>
      <c r="F107" s="7"/>
      <c r="G107" s="7"/>
      <c r="H107" s="7" t="s">
        <v>37726</v>
      </c>
      <c r="I107" s="7"/>
      <c r="J107" s="4" t="str">
        <f ca="1">IFERROR(__xludf.DUMMYFUNCTION("LEFT(INDEX(SPLIT(L107, "" ""), 4), 2)"),"14")</f>
        <v>14</v>
      </c>
      <c r="K107" s="7" t="s">
        <v>37611</v>
      </c>
      <c r="L107" s="7" t="s">
        <v>23708</v>
      </c>
    </row>
    <row r="108" spans="1:12">
      <c r="A108" s="7" t="s">
        <v>37818</v>
      </c>
      <c r="B108" s="7"/>
      <c r="C108" s="7"/>
      <c r="D108" s="7" t="s">
        <v>37819</v>
      </c>
      <c r="E108" s="7" t="s">
        <v>37820</v>
      </c>
      <c r="F108" s="7"/>
      <c r="G108" s="7"/>
      <c r="H108" s="7" t="s">
        <v>37726</v>
      </c>
      <c r="I108" s="7"/>
      <c r="J108" s="4" t="str">
        <f ca="1">IFERROR(__xludf.DUMMYFUNCTION("LEFT(INDEX(SPLIT(L108, "" ""), 4), 2)"),"14")</f>
        <v>14</v>
      </c>
      <c r="K108" s="7" t="s">
        <v>37611</v>
      </c>
      <c r="L108" s="7" t="s">
        <v>23708</v>
      </c>
    </row>
    <row r="109" spans="1:12">
      <c r="A109" s="7" t="s">
        <v>37818</v>
      </c>
      <c r="B109" s="7"/>
      <c r="C109" s="7"/>
      <c r="D109" s="7" t="s">
        <v>37819</v>
      </c>
      <c r="E109" s="7" t="s">
        <v>37821</v>
      </c>
      <c r="F109" s="7"/>
      <c r="G109" s="7"/>
      <c r="H109" s="7" t="s">
        <v>37726</v>
      </c>
      <c r="I109" s="7"/>
      <c r="J109" s="4" t="str">
        <f ca="1">IFERROR(__xludf.DUMMYFUNCTION("LEFT(INDEX(SPLIT(L109, "" ""), 4), 2)"),"14")</f>
        <v>14</v>
      </c>
      <c r="K109" s="7" t="s">
        <v>37611</v>
      </c>
      <c r="L109" s="7" t="s">
        <v>23708</v>
      </c>
    </row>
    <row r="110" spans="1:12">
      <c r="A110" s="7" t="s">
        <v>37822</v>
      </c>
      <c r="B110" s="7"/>
      <c r="C110" s="7"/>
      <c r="D110" s="7" t="s">
        <v>37823</v>
      </c>
      <c r="E110" s="7" t="s">
        <v>37824</v>
      </c>
      <c r="F110" s="7"/>
      <c r="G110" s="7"/>
      <c r="H110" s="7" t="s">
        <v>37726</v>
      </c>
      <c r="I110" s="7"/>
      <c r="J110" s="4" t="str">
        <f ca="1">IFERROR(__xludf.DUMMYFUNCTION("LEFT(INDEX(SPLIT(L110, "" ""), 4), 2)"),"14")</f>
        <v>14</v>
      </c>
      <c r="K110" s="7" t="s">
        <v>37611</v>
      </c>
      <c r="L110" s="7" t="s">
        <v>23708</v>
      </c>
    </row>
    <row r="111" spans="1:12">
      <c r="A111" s="7" t="s">
        <v>37661</v>
      </c>
      <c r="B111" s="7"/>
      <c r="C111" s="7"/>
      <c r="D111" s="7" t="s">
        <v>37785</v>
      </c>
      <c r="E111" s="7" t="s">
        <v>37825</v>
      </c>
      <c r="F111" s="7"/>
      <c r="G111" s="7"/>
      <c r="H111" s="7" t="s">
        <v>37726</v>
      </c>
      <c r="I111" s="7"/>
      <c r="J111" s="4" t="str">
        <f ca="1">IFERROR(__xludf.DUMMYFUNCTION("LEFT(INDEX(SPLIT(L111, "" ""), 4), 2)"),"14")</f>
        <v>14</v>
      </c>
      <c r="K111" s="7" t="s">
        <v>37611</v>
      </c>
      <c r="L111" s="7" t="s">
        <v>23708</v>
      </c>
    </row>
    <row r="112" spans="1:12">
      <c r="A112" s="7" t="s">
        <v>37818</v>
      </c>
      <c r="B112" s="7"/>
      <c r="C112" s="7"/>
      <c r="D112" s="7" t="s">
        <v>37819</v>
      </c>
      <c r="E112" s="7" t="s">
        <v>37826</v>
      </c>
      <c r="F112" s="7"/>
      <c r="G112" s="7"/>
      <c r="H112" s="7" t="s">
        <v>37726</v>
      </c>
      <c r="I112" s="7"/>
      <c r="J112" s="4" t="str">
        <f ca="1">IFERROR(__xludf.DUMMYFUNCTION("LEFT(INDEX(SPLIT(L112, "" ""), 4), 2)"),"14")</f>
        <v>14</v>
      </c>
      <c r="K112" s="7" t="s">
        <v>37611</v>
      </c>
      <c r="L112" s="7" t="s">
        <v>23708</v>
      </c>
    </row>
    <row r="113" spans="1:12">
      <c r="A113" s="7" t="s">
        <v>37822</v>
      </c>
      <c r="B113" s="7"/>
      <c r="C113" s="7"/>
      <c r="D113" s="7" t="s">
        <v>37823</v>
      </c>
      <c r="E113" s="7" t="s">
        <v>37827</v>
      </c>
      <c r="F113" s="7"/>
      <c r="G113" s="7"/>
      <c r="H113" s="7" t="s">
        <v>37726</v>
      </c>
      <c r="I113" s="7"/>
      <c r="J113" s="4" t="str">
        <f ca="1">IFERROR(__xludf.DUMMYFUNCTION("LEFT(INDEX(SPLIT(L113, "" ""), 4), 2)"),"14")</f>
        <v>14</v>
      </c>
      <c r="K113" s="7" t="s">
        <v>37611</v>
      </c>
      <c r="L113" s="7" t="s">
        <v>23708</v>
      </c>
    </row>
    <row r="114" spans="1:12">
      <c r="A114" s="7" t="s">
        <v>37828</v>
      </c>
      <c r="B114" s="7"/>
      <c r="C114" s="7"/>
      <c r="D114" s="7" t="s">
        <v>37829</v>
      </c>
      <c r="E114" s="7" t="s">
        <v>37830</v>
      </c>
      <c r="F114" s="7"/>
      <c r="G114" s="7"/>
      <c r="H114" s="7" t="s">
        <v>37726</v>
      </c>
      <c r="I114" s="7"/>
      <c r="J114" s="4" t="str">
        <f ca="1">IFERROR(__xludf.DUMMYFUNCTION("LEFT(INDEX(SPLIT(L114, "" ""), 4), 2)"),"14")</f>
        <v>14</v>
      </c>
      <c r="K114" s="7" t="s">
        <v>37611</v>
      </c>
      <c r="L114" s="7" t="s">
        <v>23708</v>
      </c>
    </row>
    <row r="115" spans="1:12">
      <c r="A115" s="7" t="s">
        <v>37831</v>
      </c>
      <c r="B115" s="7"/>
      <c r="C115" s="7"/>
      <c r="D115" s="7" t="s">
        <v>37832</v>
      </c>
      <c r="E115" s="7" t="s">
        <v>37833</v>
      </c>
      <c r="F115" s="7"/>
      <c r="G115" s="7"/>
      <c r="H115" s="7" t="s">
        <v>37726</v>
      </c>
      <c r="I115" s="7"/>
      <c r="J115" s="4" t="str">
        <f ca="1">IFERROR(__xludf.DUMMYFUNCTION("LEFT(INDEX(SPLIT(L115, "" ""), 4), 2)"),"14")</f>
        <v>14</v>
      </c>
      <c r="K115" s="7" t="s">
        <v>37611</v>
      </c>
      <c r="L115" s="7" t="s">
        <v>23708</v>
      </c>
    </row>
    <row r="116" spans="1:12">
      <c r="A116" s="7" t="s">
        <v>37818</v>
      </c>
      <c r="B116" s="7"/>
      <c r="C116" s="7"/>
      <c r="D116" s="7" t="s">
        <v>37834</v>
      </c>
      <c r="E116" s="7" t="s">
        <v>37835</v>
      </c>
      <c r="F116" s="7"/>
      <c r="G116" s="7"/>
      <c r="H116" s="7" t="s">
        <v>37726</v>
      </c>
      <c r="I116" s="7"/>
      <c r="J116" s="4" t="str">
        <f ca="1">IFERROR(__xludf.DUMMYFUNCTION("LEFT(INDEX(SPLIT(L116, "" ""), 4), 2)"),"14")</f>
        <v>14</v>
      </c>
      <c r="K116" s="7" t="s">
        <v>37611</v>
      </c>
      <c r="L116" s="7" t="s">
        <v>23708</v>
      </c>
    </row>
    <row r="117" spans="1:12">
      <c r="A117" s="7" t="s">
        <v>37762</v>
      </c>
      <c r="B117" s="7"/>
      <c r="C117" s="7"/>
      <c r="D117" s="7" t="s">
        <v>37836</v>
      </c>
      <c r="E117" s="7" t="s">
        <v>37837</v>
      </c>
      <c r="F117" s="7"/>
      <c r="G117" s="7"/>
      <c r="H117" s="7" t="s">
        <v>37726</v>
      </c>
      <c r="I117" s="7"/>
      <c r="J117" s="4" t="str">
        <f ca="1">IFERROR(__xludf.DUMMYFUNCTION("LEFT(INDEX(SPLIT(L117, "" ""), 4), 2)"),"14")</f>
        <v>14</v>
      </c>
      <c r="K117" s="7" t="s">
        <v>37611</v>
      </c>
      <c r="L117" s="7" t="s">
        <v>23708</v>
      </c>
    </row>
    <row r="118" spans="1:12">
      <c r="A118" s="7" t="s">
        <v>37818</v>
      </c>
      <c r="B118" s="7"/>
      <c r="C118" s="7"/>
      <c r="D118" s="7" t="s">
        <v>37834</v>
      </c>
      <c r="E118" s="7" t="s">
        <v>37838</v>
      </c>
      <c r="F118" s="7"/>
      <c r="G118" s="7"/>
      <c r="H118" s="7" t="s">
        <v>37726</v>
      </c>
      <c r="I118" s="7"/>
      <c r="J118" s="4" t="str">
        <f ca="1">IFERROR(__xludf.DUMMYFUNCTION("LEFT(INDEX(SPLIT(L118, "" ""), 4), 2)"),"14")</f>
        <v>14</v>
      </c>
      <c r="K118" s="7" t="s">
        <v>37611</v>
      </c>
      <c r="L118" s="7" t="s">
        <v>23708</v>
      </c>
    </row>
    <row r="119" spans="1:12">
      <c r="A119" s="7" t="s">
        <v>37839</v>
      </c>
      <c r="B119" s="7"/>
      <c r="C119" s="7"/>
      <c r="D119" s="7" t="s">
        <v>37840</v>
      </c>
      <c r="E119" s="7" t="s">
        <v>37841</v>
      </c>
      <c r="F119" s="7"/>
      <c r="G119" s="7"/>
      <c r="H119" s="7" t="s">
        <v>37726</v>
      </c>
      <c r="I119" s="7"/>
      <c r="J119" s="4" t="str">
        <f ca="1">IFERROR(__xludf.DUMMYFUNCTION("LEFT(INDEX(SPLIT(L119, "" ""), 4), 2)"),"14")</f>
        <v>14</v>
      </c>
      <c r="K119" s="7" t="s">
        <v>37611</v>
      </c>
      <c r="L119" s="7" t="s">
        <v>23708</v>
      </c>
    </row>
    <row r="120" spans="1:12">
      <c r="A120" s="7" t="s">
        <v>37828</v>
      </c>
      <c r="B120" s="7"/>
      <c r="C120" s="7"/>
      <c r="D120" s="7" t="s">
        <v>37829</v>
      </c>
      <c r="E120" s="7" t="s">
        <v>37842</v>
      </c>
      <c r="F120" s="7"/>
      <c r="G120" s="7"/>
      <c r="H120" s="7" t="s">
        <v>37726</v>
      </c>
      <c r="I120" s="7"/>
      <c r="J120" s="4" t="str">
        <f ca="1">IFERROR(__xludf.DUMMYFUNCTION("LEFT(INDEX(SPLIT(L120, "" ""), 4), 2)"),"14")</f>
        <v>14</v>
      </c>
      <c r="K120" s="7" t="s">
        <v>37611</v>
      </c>
      <c r="L120" s="7" t="s">
        <v>23708</v>
      </c>
    </row>
    <row r="121" spans="1:12">
      <c r="A121" s="7" t="s">
        <v>37831</v>
      </c>
      <c r="B121" s="7"/>
      <c r="C121" s="7"/>
      <c r="D121" s="7" t="s">
        <v>37832</v>
      </c>
      <c r="E121" s="7" t="s">
        <v>37843</v>
      </c>
      <c r="F121" s="7"/>
      <c r="G121" s="7"/>
      <c r="H121" s="7" t="s">
        <v>37726</v>
      </c>
      <c r="I121" s="7"/>
      <c r="J121" s="4" t="str">
        <f ca="1">IFERROR(__xludf.DUMMYFUNCTION("LEFT(INDEX(SPLIT(L121, "" ""), 4), 2)"),"14")</f>
        <v>14</v>
      </c>
      <c r="K121" s="7" t="s">
        <v>37611</v>
      </c>
      <c r="L121" s="7" t="s">
        <v>23708</v>
      </c>
    </row>
    <row r="122" spans="1:12">
      <c r="A122" s="7" t="s">
        <v>37844</v>
      </c>
      <c r="B122" s="7"/>
      <c r="C122" s="7"/>
      <c r="D122" s="7" t="s">
        <v>37845</v>
      </c>
      <c r="E122" s="7" t="s">
        <v>37846</v>
      </c>
      <c r="F122" s="7"/>
      <c r="G122" s="7"/>
      <c r="H122" s="7" t="s">
        <v>37726</v>
      </c>
      <c r="I122" s="7"/>
      <c r="J122" s="4" t="str">
        <f ca="1">IFERROR(__xludf.DUMMYFUNCTION("LEFT(INDEX(SPLIT(L122, "" ""), 4), 2)"),"14")</f>
        <v>14</v>
      </c>
      <c r="K122" s="7" t="s">
        <v>37611</v>
      </c>
      <c r="L122" s="7" t="s">
        <v>23708</v>
      </c>
    </row>
    <row r="123" spans="1:12">
      <c r="A123" s="7" t="s">
        <v>37664</v>
      </c>
      <c r="B123" s="7"/>
      <c r="C123" s="7"/>
      <c r="D123" s="7" t="s">
        <v>37794</v>
      </c>
      <c r="E123" s="7" t="s">
        <v>37847</v>
      </c>
      <c r="F123" s="7"/>
      <c r="G123" s="7"/>
      <c r="H123" s="7" t="s">
        <v>37726</v>
      </c>
      <c r="I123" s="7"/>
      <c r="J123" s="4" t="str">
        <f ca="1">IFERROR(__xludf.DUMMYFUNCTION("LEFT(INDEX(SPLIT(L123, "" ""), 4), 2)"),"14")</f>
        <v>14</v>
      </c>
      <c r="K123" s="7" t="s">
        <v>37611</v>
      </c>
      <c r="L123" s="7" t="s">
        <v>23708</v>
      </c>
    </row>
    <row r="124" spans="1:12">
      <c r="A124" s="7" t="s">
        <v>37664</v>
      </c>
      <c r="B124" s="7"/>
      <c r="C124" s="7"/>
      <c r="D124" s="7" t="s">
        <v>37794</v>
      </c>
      <c r="E124" s="7" t="s">
        <v>37848</v>
      </c>
      <c r="F124" s="7"/>
      <c r="G124" s="7"/>
      <c r="H124" s="7" t="s">
        <v>37726</v>
      </c>
      <c r="I124" s="7"/>
      <c r="J124" s="4" t="str">
        <f ca="1">IFERROR(__xludf.DUMMYFUNCTION("LEFT(INDEX(SPLIT(L124, "" ""), 4), 2)"),"14")</f>
        <v>14</v>
      </c>
      <c r="K124" s="7" t="s">
        <v>37611</v>
      </c>
      <c r="L124" s="7" t="s">
        <v>23708</v>
      </c>
    </row>
    <row r="125" spans="1:12">
      <c r="A125" s="7" t="s">
        <v>37849</v>
      </c>
      <c r="B125" s="7"/>
      <c r="C125" s="7"/>
      <c r="D125" s="7" t="s">
        <v>37850</v>
      </c>
      <c r="E125" s="7" t="s">
        <v>37851</v>
      </c>
      <c r="F125" s="7"/>
      <c r="G125" s="7"/>
      <c r="H125" s="7" t="s">
        <v>37726</v>
      </c>
      <c r="I125" s="7"/>
      <c r="J125" s="4" t="str">
        <f ca="1">IFERROR(__xludf.DUMMYFUNCTION("LEFT(INDEX(SPLIT(L125, "" ""), 4), 2)"),"14")</f>
        <v>14</v>
      </c>
      <c r="K125" s="7" t="s">
        <v>37611</v>
      </c>
      <c r="L125" s="7" t="s">
        <v>23708</v>
      </c>
    </row>
    <row r="126" spans="1:12">
      <c r="A126" s="7" t="s">
        <v>37852</v>
      </c>
      <c r="B126" s="7"/>
      <c r="C126" s="7"/>
      <c r="D126" s="7" t="s">
        <v>37853</v>
      </c>
      <c r="E126" s="7" t="s">
        <v>37854</v>
      </c>
      <c r="F126" s="7"/>
      <c r="G126" s="7"/>
      <c r="H126" s="7" t="s">
        <v>37726</v>
      </c>
      <c r="I126" s="7"/>
      <c r="J126" s="4" t="str">
        <f ca="1">IFERROR(__xludf.DUMMYFUNCTION("LEFT(INDEX(SPLIT(L126, "" ""), 4), 2)"),"14")</f>
        <v>14</v>
      </c>
      <c r="K126" s="7" t="s">
        <v>37611</v>
      </c>
      <c r="L126" s="7" t="s">
        <v>23708</v>
      </c>
    </row>
    <row r="127" spans="1:12">
      <c r="A127" s="7" t="s">
        <v>37855</v>
      </c>
      <c r="B127" s="7"/>
      <c r="C127" s="7"/>
      <c r="D127" s="7" t="s">
        <v>37856</v>
      </c>
      <c r="E127" s="7" t="s">
        <v>37857</v>
      </c>
      <c r="F127" s="7"/>
      <c r="G127" s="7"/>
      <c r="H127" s="7" t="s">
        <v>37858</v>
      </c>
      <c r="I127" s="7"/>
      <c r="J127" s="4" t="str">
        <f ca="1">IFERROR(__xludf.DUMMYFUNCTION("LEFT(INDEX(SPLIT(L127, "" ""), 4), 2)"),"14")</f>
        <v>14</v>
      </c>
      <c r="K127" s="7" t="s">
        <v>37611</v>
      </c>
      <c r="L127" s="7" t="s">
        <v>23708</v>
      </c>
    </row>
    <row r="128" spans="1:12">
      <c r="A128" s="7" t="s">
        <v>37859</v>
      </c>
      <c r="B128" s="7"/>
      <c r="C128" s="7"/>
      <c r="D128" s="7" t="s">
        <v>37860</v>
      </c>
      <c r="E128" s="7" t="s">
        <v>37861</v>
      </c>
      <c r="F128" s="7"/>
      <c r="G128" s="7"/>
      <c r="H128" s="7" t="s">
        <v>37858</v>
      </c>
      <c r="I128" s="7"/>
      <c r="J128" s="4" t="str">
        <f ca="1">IFERROR(__xludf.DUMMYFUNCTION("LEFT(INDEX(SPLIT(L128, "" ""), 4), 2)"),"14")</f>
        <v>14</v>
      </c>
      <c r="K128" s="7" t="s">
        <v>37611</v>
      </c>
      <c r="L128" s="7" t="s">
        <v>23708</v>
      </c>
    </row>
    <row r="129" spans="1:12">
      <c r="A129" s="7" t="s">
        <v>37651</v>
      </c>
      <c r="B129" s="7"/>
      <c r="C129" s="7"/>
      <c r="D129" s="7" t="s">
        <v>37862</v>
      </c>
      <c r="E129" s="7" t="s">
        <v>37863</v>
      </c>
      <c r="F129" s="7"/>
      <c r="G129" s="7"/>
      <c r="H129" s="7" t="s">
        <v>37858</v>
      </c>
      <c r="I129" s="7"/>
      <c r="J129" s="4" t="str">
        <f ca="1">IFERROR(__xludf.DUMMYFUNCTION("LEFT(INDEX(SPLIT(L129, "" ""), 4), 2)"),"14")</f>
        <v>14</v>
      </c>
      <c r="K129" s="7" t="s">
        <v>37611</v>
      </c>
      <c r="L129" s="7" t="s">
        <v>23708</v>
      </c>
    </row>
    <row r="130" spans="1:12">
      <c r="A130" s="7" t="s">
        <v>37613</v>
      </c>
      <c r="B130" s="7"/>
      <c r="C130" s="7"/>
      <c r="D130" s="7" t="s">
        <v>37864</v>
      </c>
      <c r="E130" s="7" t="s">
        <v>37865</v>
      </c>
      <c r="F130" s="7"/>
      <c r="G130" s="7"/>
      <c r="H130" s="7" t="s">
        <v>37858</v>
      </c>
      <c r="I130" s="7"/>
      <c r="J130" s="4" t="str">
        <f ca="1">IFERROR(__xludf.DUMMYFUNCTION("LEFT(INDEX(SPLIT(L130, "" ""), 4), 2)"),"14")</f>
        <v>14</v>
      </c>
      <c r="K130" s="7" t="s">
        <v>37611</v>
      </c>
      <c r="L130" s="7" t="s">
        <v>23708</v>
      </c>
    </row>
    <row r="131" spans="1:12">
      <c r="A131" s="7" t="s">
        <v>37651</v>
      </c>
      <c r="B131" s="7"/>
      <c r="C131" s="7"/>
      <c r="D131" s="7" t="s">
        <v>37862</v>
      </c>
      <c r="E131" s="7" t="s">
        <v>37866</v>
      </c>
      <c r="F131" s="7"/>
      <c r="G131" s="7"/>
      <c r="H131" s="7" t="s">
        <v>37858</v>
      </c>
      <c r="I131" s="7"/>
      <c r="J131" s="4" t="str">
        <f ca="1">IFERROR(__xludf.DUMMYFUNCTION("LEFT(INDEX(SPLIT(L131, "" ""), 4), 2)"),"14")</f>
        <v>14</v>
      </c>
      <c r="K131" s="7" t="s">
        <v>37611</v>
      </c>
      <c r="L131" s="7" t="s">
        <v>23708</v>
      </c>
    </row>
    <row r="132" spans="1:12">
      <c r="A132" s="7" t="s">
        <v>37867</v>
      </c>
      <c r="B132" s="7"/>
      <c r="C132" s="7"/>
      <c r="D132" s="7" t="s">
        <v>37868</v>
      </c>
      <c r="E132" s="7" t="s">
        <v>37869</v>
      </c>
      <c r="F132" s="7"/>
      <c r="G132" s="7"/>
      <c r="H132" s="7" t="s">
        <v>37858</v>
      </c>
      <c r="I132" s="7"/>
      <c r="J132" s="4" t="str">
        <f ca="1">IFERROR(__xludf.DUMMYFUNCTION("LEFT(INDEX(SPLIT(L132, "" ""), 4), 2)"),"14")</f>
        <v>14</v>
      </c>
      <c r="K132" s="7" t="s">
        <v>37611</v>
      </c>
      <c r="L132" s="7" t="s">
        <v>23708</v>
      </c>
    </row>
    <row r="133" spans="1:12">
      <c r="A133" s="7" t="s">
        <v>37870</v>
      </c>
      <c r="B133" s="7"/>
      <c r="C133" s="7"/>
      <c r="D133" s="7" t="s">
        <v>37871</v>
      </c>
      <c r="E133" s="7" t="s">
        <v>37872</v>
      </c>
      <c r="F133" s="7"/>
      <c r="G133" s="7"/>
      <c r="H133" s="7" t="s">
        <v>37858</v>
      </c>
      <c r="I133" s="7"/>
      <c r="J133" s="4" t="str">
        <f ca="1">IFERROR(__xludf.DUMMYFUNCTION("LEFT(INDEX(SPLIT(L133, "" ""), 4), 2)"),"14")</f>
        <v>14</v>
      </c>
      <c r="K133" s="7" t="s">
        <v>37611</v>
      </c>
      <c r="L133" s="7" t="s">
        <v>23708</v>
      </c>
    </row>
    <row r="134" spans="1:12">
      <c r="A134" s="7" t="s">
        <v>37873</v>
      </c>
      <c r="B134" s="7"/>
      <c r="C134" s="7"/>
      <c r="D134" s="7" t="s">
        <v>37874</v>
      </c>
      <c r="E134" s="7" t="s">
        <v>37875</v>
      </c>
      <c r="F134" s="7"/>
      <c r="G134" s="7"/>
      <c r="H134" s="7" t="s">
        <v>37858</v>
      </c>
      <c r="I134" s="7"/>
      <c r="J134" s="4" t="str">
        <f ca="1">IFERROR(__xludf.DUMMYFUNCTION("LEFT(INDEX(SPLIT(L134, "" ""), 4), 2)"),"14")</f>
        <v>14</v>
      </c>
      <c r="K134" s="7" t="s">
        <v>37611</v>
      </c>
      <c r="L134" s="7" t="s">
        <v>23708</v>
      </c>
    </row>
    <row r="135" spans="1:12">
      <c r="A135" s="7" t="s">
        <v>37613</v>
      </c>
      <c r="B135" s="7"/>
      <c r="C135" s="7"/>
      <c r="D135" s="7" t="s">
        <v>37876</v>
      </c>
      <c r="E135" s="7" t="s">
        <v>37877</v>
      </c>
      <c r="F135" s="7"/>
      <c r="G135" s="7"/>
      <c r="H135" s="7" t="s">
        <v>37858</v>
      </c>
      <c r="I135" s="7"/>
      <c r="J135" s="4" t="str">
        <f ca="1">IFERROR(__xludf.DUMMYFUNCTION("LEFT(INDEX(SPLIT(L135, "" ""), 4), 2)"),"14")</f>
        <v>14</v>
      </c>
      <c r="K135" s="7" t="s">
        <v>37611</v>
      </c>
      <c r="L135" s="7" t="s">
        <v>23708</v>
      </c>
    </row>
    <row r="136" spans="1:12">
      <c r="A136" s="7" t="s">
        <v>37619</v>
      </c>
      <c r="B136" s="7"/>
      <c r="C136" s="7"/>
      <c r="D136" s="7" t="s">
        <v>37878</v>
      </c>
      <c r="E136" s="7" t="s">
        <v>37879</v>
      </c>
      <c r="F136" s="7"/>
      <c r="G136" s="7"/>
      <c r="H136" s="7" t="s">
        <v>37880</v>
      </c>
      <c r="I136" s="7"/>
      <c r="J136" s="4" t="str">
        <f ca="1">IFERROR(__xludf.DUMMYFUNCTION("LEFT(INDEX(SPLIT(L136, "" ""), 4), 2)"),"13")</f>
        <v>13</v>
      </c>
      <c r="K136" s="7" t="s">
        <v>37611</v>
      </c>
      <c r="L136" s="7" t="s">
        <v>37234</v>
      </c>
    </row>
    <row r="137" spans="1:12">
      <c r="A137" s="7" t="s">
        <v>37619</v>
      </c>
      <c r="B137" s="7"/>
      <c r="C137" s="7"/>
      <c r="D137" s="7" t="s">
        <v>37878</v>
      </c>
      <c r="E137" s="7" t="s">
        <v>37881</v>
      </c>
      <c r="F137" s="7"/>
      <c r="G137" s="7"/>
      <c r="H137" s="7" t="s">
        <v>37880</v>
      </c>
      <c r="I137" s="7"/>
      <c r="J137" s="4" t="str">
        <f ca="1">IFERROR(__xludf.DUMMYFUNCTION("LEFT(INDEX(SPLIT(L137, "" ""), 4), 2)"),"13")</f>
        <v>13</v>
      </c>
      <c r="K137" s="7" t="s">
        <v>37611</v>
      </c>
      <c r="L137" s="7" t="s">
        <v>37234</v>
      </c>
    </row>
    <row r="138" spans="1:12">
      <c r="A138" s="7" t="s">
        <v>37619</v>
      </c>
      <c r="B138" s="7"/>
      <c r="C138" s="7"/>
      <c r="D138" s="7" t="s">
        <v>37878</v>
      </c>
      <c r="E138" s="7" t="s">
        <v>37882</v>
      </c>
      <c r="F138" s="7"/>
      <c r="G138" s="7"/>
      <c r="H138" s="7" t="s">
        <v>37880</v>
      </c>
      <c r="I138" s="7"/>
      <c r="J138" s="4" t="str">
        <f ca="1">IFERROR(__xludf.DUMMYFUNCTION("LEFT(INDEX(SPLIT(L138, "" ""), 4), 2)"),"13")</f>
        <v>13</v>
      </c>
      <c r="K138" s="7" t="s">
        <v>37611</v>
      </c>
      <c r="L138" s="7" t="s">
        <v>37234</v>
      </c>
    </row>
    <row r="139" spans="1:12">
      <c r="A139" s="7" t="s">
        <v>37619</v>
      </c>
      <c r="B139" s="7"/>
      <c r="C139" s="7"/>
      <c r="D139" s="7" t="s">
        <v>37878</v>
      </c>
      <c r="E139" s="7"/>
      <c r="F139" s="7"/>
      <c r="G139" s="7"/>
      <c r="H139" s="7" t="s">
        <v>37880</v>
      </c>
      <c r="I139" s="7"/>
      <c r="J139" s="4" t="str">
        <f ca="1">IFERROR(__xludf.DUMMYFUNCTION("LEFT(INDEX(SPLIT(L139, "" ""), 4), 2)"),"13")</f>
        <v>13</v>
      </c>
      <c r="K139" s="7" t="s">
        <v>37611</v>
      </c>
      <c r="L139" s="7" t="s">
        <v>37234</v>
      </c>
    </row>
    <row r="140" spans="1:12">
      <c r="A140" s="7" t="s">
        <v>37619</v>
      </c>
      <c r="B140" s="7"/>
      <c r="C140" s="7"/>
      <c r="D140" s="7" t="s">
        <v>37878</v>
      </c>
      <c r="E140" s="7" t="s">
        <v>37883</v>
      </c>
      <c r="F140" s="7"/>
      <c r="G140" s="7"/>
      <c r="H140" s="7" t="s">
        <v>37880</v>
      </c>
      <c r="I140" s="7"/>
      <c r="J140" s="4" t="str">
        <f ca="1">IFERROR(__xludf.DUMMYFUNCTION("LEFT(INDEX(SPLIT(L140, "" ""), 4), 2)"),"13")</f>
        <v>13</v>
      </c>
      <c r="K140" s="7" t="s">
        <v>37611</v>
      </c>
      <c r="L140" s="7" t="s">
        <v>37234</v>
      </c>
    </row>
    <row r="141" spans="1:12">
      <c r="A141" s="7" t="s">
        <v>37619</v>
      </c>
      <c r="B141" s="7"/>
      <c r="C141" s="7"/>
      <c r="D141" s="7" t="s">
        <v>37878</v>
      </c>
      <c r="E141" s="7" t="s">
        <v>37884</v>
      </c>
      <c r="F141" s="7"/>
      <c r="G141" s="7"/>
      <c r="H141" s="7" t="s">
        <v>37880</v>
      </c>
      <c r="I141" s="7"/>
      <c r="J141" s="4" t="str">
        <f ca="1">IFERROR(__xludf.DUMMYFUNCTION("LEFT(INDEX(SPLIT(L141, "" ""), 4), 2)"),"13")</f>
        <v>13</v>
      </c>
      <c r="K141" s="7" t="s">
        <v>37611</v>
      </c>
      <c r="L141" s="7" t="s">
        <v>37234</v>
      </c>
    </row>
    <row r="142" spans="1:12">
      <c r="A142" s="7" t="s">
        <v>37619</v>
      </c>
      <c r="B142" s="7"/>
      <c r="C142" s="7"/>
      <c r="D142" s="7" t="s">
        <v>37878</v>
      </c>
      <c r="E142" s="7" t="s">
        <v>37885</v>
      </c>
      <c r="F142" s="7"/>
      <c r="G142" s="7"/>
      <c r="H142" s="7" t="s">
        <v>37880</v>
      </c>
      <c r="I142" s="7"/>
      <c r="J142" s="4" t="str">
        <f ca="1">IFERROR(__xludf.DUMMYFUNCTION("LEFT(INDEX(SPLIT(L142, "" ""), 4), 2)"),"13")</f>
        <v>13</v>
      </c>
      <c r="K142" s="7" t="s">
        <v>37611</v>
      </c>
      <c r="L142" s="7" t="s">
        <v>37234</v>
      </c>
    </row>
    <row r="143" spans="1:12">
      <c r="A143" s="7" t="s">
        <v>37619</v>
      </c>
      <c r="B143" s="7"/>
      <c r="C143" s="7"/>
      <c r="D143" s="7" t="s">
        <v>37878</v>
      </c>
      <c r="E143" s="7"/>
      <c r="F143" s="7"/>
      <c r="G143" s="7"/>
      <c r="H143" s="7" t="s">
        <v>37880</v>
      </c>
      <c r="I143" s="7"/>
      <c r="J143" s="4" t="str">
        <f ca="1">IFERROR(__xludf.DUMMYFUNCTION("LEFT(INDEX(SPLIT(L143, "" ""), 4), 2)"),"13")</f>
        <v>13</v>
      </c>
      <c r="K143" s="7" t="s">
        <v>37611</v>
      </c>
      <c r="L143" s="7" t="s">
        <v>37234</v>
      </c>
    </row>
    <row r="144" spans="1:12">
      <c r="A144" s="7" t="s">
        <v>37619</v>
      </c>
      <c r="B144" s="7"/>
      <c r="C144" s="7"/>
      <c r="D144" s="7" t="s">
        <v>37878</v>
      </c>
      <c r="E144" s="7" t="s">
        <v>37886</v>
      </c>
      <c r="F144" s="7"/>
      <c r="G144" s="7"/>
      <c r="H144" s="7" t="s">
        <v>37880</v>
      </c>
      <c r="I144" s="7"/>
      <c r="J144" s="4" t="str">
        <f ca="1">IFERROR(__xludf.DUMMYFUNCTION("LEFT(INDEX(SPLIT(L144, "" ""), 4), 2)"),"13")</f>
        <v>13</v>
      </c>
      <c r="K144" s="7" t="s">
        <v>37611</v>
      </c>
      <c r="L144" s="7" t="s">
        <v>37234</v>
      </c>
    </row>
    <row r="145" spans="1:12">
      <c r="A145" s="7" t="s">
        <v>37619</v>
      </c>
      <c r="B145" s="7"/>
      <c r="C145" s="7"/>
      <c r="D145" s="7" t="s">
        <v>37878</v>
      </c>
      <c r="E145" s="7" t="s">
        <v>37887</v>
      </c>
      <c r="F145" s="7"/>
      <c r="G145" s="7"/>
      <c r="H145" s="7" t="s">
        <v>37880</v>
      </c>
      <c r="I145" s="7"/>
      <c r="J145" s="4" t="str">
        <f ca="1">IFERROR(__xludf.DUMMYFUNCTION("LEFT(INDEX(SPLIT(L145, "" ""), 4), 2)"),"13")</f>
        <v>13</v>
      </c>
      <c r="K145" s="7" t="s">
        <v>37611</v>
      </c>
      <c r="L145" s="7" t="s">
        <v>37234</v>
      </c>
    </row>
    <row r="146" spans="1:12">
      <c r="A146" s="7" t="s">
        <v>37619</v>
      </c>
      <c r="B146" s="7"/>
      <c r="C146" s="7"/>
      <c r="D146" s="7" t="s">
        <v>37878</v>
      </c>
      <c r="E146" s="7" t="s">
        <v>37888</v>
      </c>
      <c r="F146" s="7"/>
      <c r="G146" s="7"/>
      <c r="H146" s="7" t="s">
        <v>37880</v>
      </c>
      <c r="I146" s="7"/>
      <c r="J146" s="4" t="str">
        <f ca="1">IFERROR(__xludf.DUMMYFUNCTION("LEFT(INDEX(SPLIT(L146, "" ""), 4), 2)"),"13")</f>
        <v>13</v>
      </c>
      <c r="K146" s="7" t="s">
        <v>37611</v>
      </c>
      <c r="L146" s="7" t="s">
        <v>37234</v>
      </c>
    </row>
    <row r="147" spans="1:12">
      <c r="A147" s="7" t="s">
        <v>37619</v>
      </c>
      <c r="B147" s="7"/>
      <c r="C147" s="7"/>
      <c r="D147" s="7" t="s">
        <v>37878</v>
      </c>
      <c r="E147" s="7" t="s">
        <v>37889</v>
      </c>
      <c r="F147" s="7"/>
      <c r="G147" s="7"/>
      <c r="H147" s="7" t="s">
        <v>37880</v>
      </c>
      <c r="I147" s="7"/>
      <c r="J147" s="4" t="str">
        <f ca="1">IFERROR(__xludf.DUMMYFUNCTION("LEFT(INDEX(SPLIT(L147, "" ""), 4), 2)"),"13")</f>
        <v>13</v>
      </c>
      <c r="K147" s="7" t="s">
        <v>37611</v>
      </c>
      <c r="L147" s="7" t="s">
        <v>37234</v>
      </c>
    </row>
    <row r="148" spans="1:12">
      <c r="A148" s="7" t="s">
        <v>37619</v>
      </c>
      <c r="B148" s="7"/>
      <c r="C148" s="7"/>
      <c r="D148" s="7" t="s">
        <v>37878</v>
      </c>
      <c r="E148" s="7" t="s">
        <v>37890</v>
      </c>
      <c r="F148" s="7"/>
      <c r="G148" s="7"/>
      <c r="H148" s="7" t="s">
        <v>37880</v>
      </c>
      <c r="I148" s="7"/>
      <c r="J148" s="4" t="str">
        <f ca="1">IFERROR(__xludf.DUMMYFUNCTION("LEFT(INDEX(SPLIT(L148, "" ""), 4), 2)"),"13")</f>
        <v>13</v>
      </c>
      <c r="K148" s="7" t="s">
        <v>37611</v>
      </c>
      <c r="L148" s="7" t="s">
        <v>37234</v>
      </c>
    </row>
    <row r="149" spans="1:12">
      <c r="A149" s="7" t="s">
        <v>37619</v>
      </c>
      <c r="B149" s="7"/>
      <c r="C149" s="7"/>
      <c r="D149" s="7" t="s">
        <v>37878</v>
      </c>
      <c r="E149" s="7" t="s">
        <v>37891</v>
      </c>
      <c r="F149" s="7"/>
      <c r="G149" s="7"/>
      <c r="H149" s="7" t="s">
        <v>37880</v>
      </c>
      <c r="I149" s="7"/>
      <c r="J149" s="4" t="str">
        <f ca="1">IFERROR(__xludf.DUMMYFUNCTION("LEFT(INDEX(SPLIT(L149, "" ""), 4), 2)"),"13")</f>
        <v>13</v>
      </c>
      <c r="K149" s="7" t="s">
        <v>37611</v>
      </c>
      <c r="L149" s="7" t="s">
        <v>37234</v>
      </c>
    </row>
    <row r="150" spans="1:12">
      <c r="A150" s="7" t="s">
        <v>37619</v>
      </c>
      <c r="B150" s="7"/>
      <c r="C150" s="7"/>
      <c r="D150" s="7" t="s">
        <v>37878</v>
      </c>
      <c r="E150" s="7" t="s">
        <v>37892</v>
      </c>
      <c r="F150" s="7"/>
      <c r="G150" s="7"/>
      <c r="H150" s="7" t="s">
        <v>37880</v>
      </c>
      <c r="I150" s="7"/>
      <c r="J150" s="4" t="str">
        <f ca="1">IFERROR(__xludf.DUMMYFUNCTION("LEFT(INDEX(SPLIT(L150, "" ""), 4), 2)"),"13")</f>
        <v>13</v>
      </c>
      <c r="K150" s="7" t="s">
        <v>37611</v>
      </c>
      <c r="L150" s="7" t="s">
        <v>37234</v>
      </c>
    </row>
    <row r="151" spans="1:12">
      <c r="A151" s="7" t="s">
        <v>37619</v>
      </c>
      <c r="B151" s="7"/>
      <c r="C151" s="7"/>
      <c r="D151" s="7" t="s">
        <v>37878</v>
      </c>
      <c r="E151" s="7" t="s">
        <v>37893</v>
      </c>
      <c r="F151" s="7"/>
      <c r="G151" s="7"/>
      <c r="H151" s="7" t="s">
        <v>37880</v>
      </c>
      <c r="I151" s="7"/>
      <c r="J151" s="4" t="str">
        <f ca="1">IFERROR(__xludf.DUMMYFUNCTION("LEFT(INDEX(SPLIT(L151, "" ""), 4), 2)"),"13")</f>
        <v>13</v>
      </c>
      <c r="K151" s="7" t="s">
        <v>37611</v>
      </c>
      <c r="L151" s="7" t="s">
        <v>37234</v>
      </c>
    </row>
    <row r="152" spans="1:12">
      <c r="A152" s="7" t="s">
        <v>37619</v>
      </c>
      <c r="B152" s="7"/>
      <c r="C152" s="7"/>
      <c r="D152" s="7" t="s">
        <v>37878</v>
      </c>
      <c r="E152" s="7" t="s">
        <v>37894</v>
      </c>
      <c r="F152" s="7"/>
      <c r="G152" s="7"/>
      <c r="H152" s="7" t="s">
        <v>37880</v>
      </c>
      <c r="I152" s="7"/>
      <c r="J152" s="4" t="str">
        <f ca="1">IFERROR(__xludf.DUMMYFUNCTION("LEFT(INDEX(SPLIT(L152, "" ""), 4), 2)"),"13")</f>
        <v>13</v>
      </c>
      <c r="K152" s="7" t="s">
        <v>37611</v>
      </c>
      <c r="L152" s="7" t="s">
        <v>37234</v>
      </c>
    </row>
    <row r="153" spans="1:12">
      <c r="A153" s="7" t="s">
        <v>37619</v>
      </c>
      <c r="B153" s="7"/>
      <c r="C153" s="7"/>
      <c r="D153" s="7" t="s">
        <v>37878</v>
      </c>
      <c r="E153" s="7" t="s">
        <v>37895</v>
      </c>
      <c r="F153" s="7"/>
      <c r="G153" s="7"/>
      <c r="H153" s="7" t="s">
        <v>37880</v>
      </c>
      <c r="I153" s="7"/>
      <c r="J153" s="4" t="str">
        <f ca="1">IFERROR(__xludf.DUMMYFUNCTION("LEFT(INDEX(SPLIT(L153, "" ""), 4), 2)"),"13")</f>
        <v>13</v>
      </c>
      <c r="K153" s="7" t="s">
        <v>37611</v>
      </c>
      <c r="L153" s="7" t="s">
        <v>37234</v>
      </c>
    </row>
    <row r="154" spans="1:12">
      <c r="A154" s="7" t="s">
        <v>37619</v>
      </c>
      <c r="B154" s="7"/>
      <c r="C154" s="7"/>
      <c r="D154" s="7" t="s">
        <v>37878</v>
      </c>
      <c r="E154" s="7" t="s">
        <v>37896</v>
      </c>
      <c r="F154" s="7"/>
      <c r="G154" s="7"/>
      <c r="H154" s="7" t="s">
        <v>37880</v>
      </c>
      <c r="I154" s="7"/>
      <c r="J154" s="4" t="str">
        <f ca="1">IFERROR(__xludf.DUMMYFUNCTION("LEFT(INDEX(SPLIT(L154, "" ""), 4), 2)"),"13")</f>
        <v>13</v>
      </c>
      <c r="K154" s="7" t="s">
        <v>37611</v>
      </c>
      <c r="L154" s="7" t="s">
        <v>37234</v>
      </c>
    </row>
    <row r="155" spans="1:12">
      <c r="A155" s="7" t="s">
        <v>37619</v>
      </c>
      <c r="B155" s="7"/>
      <c r="C155" s="7"/>
      <c r="D155" s="7" t="s">
        <v>37878</v>
      </c>
      <c r="E155" s="7"/>
      <c r="F155" s="7"/>
      <c r="G155" s="7"/>
      <c r="H155" s="7" t="s">
        <v>37880</v>
      </c>
      <c r="I155" s="7"/>
      <c r="J155" s="4" t="str">
        <f ca="1">IFERROR(__xludf.DUMMYFUNCTION("LEFT(INDEX(SPLIT(L155, "" ""), 4), 2)"),"13")</f>
        <v>13</v>
      </c>
      <c r="K155" s="7" t="s">
        <v>37611</v>
      </c>
      <c r="L155" s="7" t="s">
        <v>37234</v>
      </c>
    </row>
    <row r="156" spans="1:12">
      <c r="A156" s="7" t="s">
        <v>37619</v>
      </c>
      <c r="B156" s="7"/>
      <c r="C156" s="7"/>
      <c r="D156" s="7" t="s">
        <v>37878</v>
      </c>
      <c r="E156" s="7" t="s">
        <v>37897</v>
      </c>
      <c r="F156" s="7"/>
      <c r="G156" s="7"/>
      <c r="H156" s="7" t="s">
        <v>37880</v>
      </c>
      <c r="I156" s="7"/>
      <c r="J156" s="4" t="str">
        <f ca="1">IFERROR(__xludf.DUMMYFUNCTION("LEFT(INDEX(SPLIT(L156, "" ""), 4), 2)"),"13")</f>
        <v>13</v>
      </c>
      <c r="K156" s="7" t="s">
        <v>37611</v>
      </c>
      <c r="L156" s="7" t="s">
        <v>37234</v>
      </c>
    </row>
    <row r="157" spans="1:12">
      <c r="A157" s="7" t="s">
        <v>37619</v>
      </c>
      <c r="B157" s="7"/>
      <c r="C157" s="7"/>
      <c r="D157" s="7" t="s">
        <v>37878</v>
      </c>
      <c r="E157" s="7" t="s">
        <v>37898</v>
      </c>
      <c r="F157" s="7"/>
      <c r="G157" s="7"/>
      <c r="H157" s="7" t="s">
        <v>37880</v>
      </c>
      <c r="I157" s="7"/>
      <c r="J157" s="4" t="str">
        <f ca="1">IFERROR(__xludf.DUMMYFUNCTION("LEFT(INDEX(SPLIT(L157, "" ""), 4), 2)"),"13")</f>
        <v>13</v>
      </c>
      <c r="K157" s="7" t="s">
        <v>37611</v>
      </c>
      <c r="L157" s="7" t="s">
        <v>37234</v>
      </c>
    </row>
    <row r="158" spans="1:12">
      <c r="A158" s="7" t="s">
        <v>37619</v>
      </c>
      <c r="B158" s="7"/>
      <c r="C158" s="7"/>
      <c r="D158" s="7" t="s">
        <v>37878</v>
      </c>
      <c r="E158" s="7" t="s">
        <v>37899</v>
      </c>
      <c r="F158" s="7"/>
      <c r="G158" s="7"/>
      <c r="H158" s="7" t="s">
        <v>37880</v>
      </c>
      <c r="I158" s="7"/>
      <c r="J158" s="4" t="str">
        <f ca="1">IFERROR(__xludf.DUMMYFUNCTION("LEFT(INDEX(SPLIT(L158, "" ""), 4), 2)"),"13")</f>
        <v>13</v>
      </c>
      <c r="K158" s="7" t="s">
        <v>37611</v>
      </c>
      <c r="L158" s="7" t="s">
        <v>37234</v>
      </c>
    </row>
    <row r="159" spans="1:12">
      <c r="A159" s="7" t="s">
        <v>37619</v>
      </c>
      <c r="B159" s="7"/>
      <c r="C159" s="7"/>
      <c r="D159" s="7" t="s">
        <v>37878</v>
      </c>
      <c r="E159" s="7" t="s">
        <v>37900</v>
      </c>
      <c r="F159" s="7"/>
      <c r="G159" s="7"/>
      <c r="H159" s="7" t="s">
        <v>37880</v>
      </c>
      <c r="I159" s="7"/>
      <c r="J159" s="4" t="str">
        <f ca="1">IFERROR(__xludf.DUMMYFUNCTION("LEFT(INDEX(SPLIT(L159, "" ""), 4), 2)"),"13")</f>
        <v>13</v>
      </c>
      <c r="K159" s="7" t="s">
        <v>37611</v>
      </c>
      <c r="L159" s="7" t="s">
        <v>37234</v>
      </c>
    </row>
    <row r="160" spans="1:12">
      <c r="A160" s="7" t="s">
        <v>37619</v>
      </c>
      <c r="B160" s="7"/>
      <c r="C160" s="7"/>
      <c r="D160" s="7" t="s">
        <v>37878</v>
      </c>
      <c r="E160" s="7" t="s">
        <v>37901</v>
      </c>
      <c r="F160" s="7"/>
      <c r="G160" s="7"/>
      <c r="H160" s="7" t="s">
        <v>37880</v>
      </c>
      <c r="I160" s="7"/>
      <c r="J160" s="4" t="str">
        <f ca="1">IFERROR(__xludf.DUMMYFUNCTION("LEFT(INDEX(SPLIT(L160, "" ""), 4), 2)"),"13")</f>
        <v>13</v>
      </c>
      <c r="K160" s="7" t="s">
        <v>37611</v>
      </c>
      <c r="L160" s="7" t="s">
        <v>37234</v>
      </c>
    </row>
    <row r="161" spans="1:12">
      <c r="A161" s="7" t="s">
        <v>37619</v>
      </c>
      <c r="B161" s="7"/>
      <c r="C161" s="7"/>
      <c r="D161" s="7" t="s">
        <v>37878</v>
      </c>
      <c r="E161" s="7" t="s">
        <v>37902</v>
      </c>
      <c r="F161" s="7"/>
      <c r="G161" s="7"/>
      <c r="H161" s="7" t="s">
        <v>37880</v>
      </c>
      <c r="I161" s="7"/>
      <c r="J161" s="4" t="str">
        <f ca="1">IFERROR(__xludf.DUMMYFUNCTION("LEFT(INDEX(SPLIT(L161, "" ""), 4), 2)"),"13")</f>
        <v>13</v>
      </c>
      <c r="K161" s="7" t="s">
        <v>37611</v>
      </c>
      <c r="L161" s="7" t="s">
        <v>37234</v>
      </c>
    </row>
    <row r="162" spans="1:12">
      <c r="A162" s="7" t="s">
        <v>37903</v>
      </c>
      <c r="B162" s="7"/>
      <c r="C162" s="7"/>
      <c r="D162" s="7" t="s">
        <v>37904</v>
      </c>
      <c r="E162" s="7" t="s">
        <v>37905</v>
      </c>
      <c r="F162" s="7"/>
      <c r="G162" s="7"/>
      <c r="H162" s="7" t="s">
        <v>37880</v>
      </c>
      <c r="I162" s="7"/>
      <c r="J162" s="4" t="str">
        <f ca="1">IFERROR(__xludf.DUMMYFUNCTION("LEFT(INDEX(SPLIT(L162, "" ""), 4), 2)"),"13")</f>
        <v>13</v>
      </c>
      <c r="K162" s="7" t="s">
        <v>37611</v>
      </c>
      <c r="L162" s="7" t="s">
        <v>37234</v>
      </c>
    </row>
    <row r="163" spans="1:12">
      <c r="A163" s="7" t="s">
        <v>37906</v>
      </c>
      <c r="B163" s="7"/>
      <c r="C163" s="7"/>
      <c r="D163" s="7" t="s">
        <v>37907</v>
      </c>
      <c r="E163" s="7" t="s">
        <v>37908</v>
      </c>
      <c r="F163" s="7"/>
      <c r="G163" s="7"/>
      <c r="H163" s="7" t="s">
        <v>37880</v>
      </c>
      <c r="I163" s="7"/>
      <c r="J163" s="4" t="str">
        <f ca="1">IFERROR(__xludf.DUMMYFUNCTION("LEFT(INDEX(SPLIT(L163, "" ""), 4), 2)"),"13")</f>
        <v>13</v>
      </c>
      <c r="K163" s="7" t="s">
        <v>37611</v>
      </c>
      <c r="L163" s="7" t="s">
        <v>37234</v>
      </c>
    </row>
    <row r="164" spans="1:12">
      <c r="A164" s="7" t="s">
        <v>37661</v>
      </c>
      <c r="B164" s="7"/>
      <c r="C164" s="7"/>
      <c r="D164" s="7" t="s">
        <v>37909</v>
      </c>
      <c r="E164" s="7" t="s">
        <v>37910</v>
      </c>
      <c r="F164" s="7"/>
      <c r="G164" s="7"/>
      <c r="H164" s="7" t="s">
        <v>37880</v>
      </c>
      <c r="I164" s="7"/>
      <c r="J164" s="4" t="str">
        <f ca="1">IFERROR(__xludf.DUMMYFUNCTION("LEFT(INDEX(SPLIT(L164, "" ""), 4), 2)"),"13")</f>
        <v>13</v>
      </c>
      <c r="K164" s="7" t="s">
        <v>37611</v>
      </c>
      <c r="L164" s="7" t="s">
        <v>37234</v>
      </c>
    </row>
    <row r="165" spans="1:12">
      <c r="A165" s="7" t="s">
        <v>37911</v>
      </c>
      <c r="B165" s="7"/>
      <c r="C165" s="7"/>
      <c r="D165" s="7" t="s">
        <v>37912</v>
      </c>
      <c r="E165" s="7" t="s">
        <v>37913</v>
      </c>
      <c r="F165" s="7"/>
      <c r="G165" s="7"/>
      <c r="H165" s="7" t="s">
        <v>37880</v>
      </c>
      <c r="I165" s="7"/>
      <c r="J165" s="4" t="str">
        <f ca="1">IFERROR(__xludf.DUMMYFUNCTION("LEFT(INDEX(SPLIT(L165, "" ""), 4), 2)"),"13")</f>
        <v>13</v>
      </c>
      <c r="K165" s="7" t="s">
        <v>37611</v>
      </c>
      <c r="L165" s="7" t="s">
        <v>37234</v>
      </c>
    </row>
    <row r="166" spans="1:12">
      <c r="A166" s="7" t="s">
        <v>37661</v>
      </c>
      <c r="B166" s="7"/>
      <c r="C166" s="7"/>
      <c r="D166" s="7" t="s">
        <v>37909</v>
      </c>
      <c r="E166" s="7" t="s">
        <v>37914</v>
      </c>
      <c r="F166" s="7"/>
      <c r="G166" s="7"/>
      <c r="H166" s="7" t="s">
        <v>37880</v>
      </c>
      <c r="I166" s="7"/>
      <c r="J166" s="4" t="str">
        <f ca="1">IFERROR(__xludf.DUMMYFUNCTION("LEFT(INDEX(SPLIT(L166, "" ""), 4), 2)"),"13")</f>
        <v>13</v>
      </c>
      <c r="K166" s="7" t="s">
        <v>37611</v>
      </c>
      <c r="L166" s="7" t="s">
        <v>37234</v>
      </c>
    </row>
    <row r="167" spans="1:12">
      <c r="A167" s="7" t="s">
        <v>37906</v>
      </c>
      <c r="B167" s="7"/>
      <c r="C167" s="7"/>
      <c r="D167" s="7" t="s">
        <v>37915</v>
      </c>
      <c r="E167" s="7" t="s">
        <v>37916</v>
      </c>
      <c r="F167" s="7"/>
      <c r="G167" s="7"/>
      <c r="H167" s="7" t="s">
        <v>37880</v>
      </c>
      <c r="I167" s="7"/>
      <c r="J167" s="4" t="str">
        <f ca="1">IFERROR(__xludf.DUMMYFUNCTION("LEFT(INDEX(SPLIT(L167, "" ""), 4), 2)"),"13")</f>
        <v>13</v>
      </c>
      <c r="K167" s="7" t="s">
        <v>37611</v>
      </c>
      <c r="L167" s="7" t="s">
        <v>37234</v>
      </c>
    </row>
    <row r="168" spans="1:12">
      <c r="A168" s="7" t="s">
        <v>37917</v>
      </c>
      <c r="B168" s="7"/>
      <c r="C168" s="7"/>
      <c r="D168" s="7" t="s">
        <v>37918</v>
      </c>
      <c r="E168" s="7" t="s">
        <v>37919</v>
      </c>
      <c r="F168" s="7"/>
      <c r="G168" s="7"/>
      <c r="H168" s="7" t="s">
        <v>37880</v>
      </c>
      <c r="I168" s="7"/>
      <c r="J168" s="4" t="str">
        <f ca="1">IFERROR(__xludf.DUMMYFUNCTION("LEFT(INDEX(SPLIT(L168, "" ""), 4), 2)"),"13")</f>
        <v>13</v>
      </c>
      <c r="K168" s="7" t="s">
        <v>37611</v>
      </c>
      <c r="L168" s="7" t="s">
        <v>37234</v>
      </c>
    </row>
    <row r="169" spans="1:12">
      <c r="A169" s="7" t="s">
        <v>37920</v>
      </c>
      <c r="B169" s="7"/>
      <c r="C169" s="7"/>
      <c r="D169" s="7" t="s">
        <v>37921</v>
      </c>
      <c r="E169" s="7" t="s">
        <v>37922</v>
      </c>
      <c r="F169" s="7"/>
      <c r="G169" s="7"/>
      <c r="H169" s="7" t="s">
        <v>37880</v>
      </c>
      <c r="I169" s="7"/>
      <c r="J169" s="4" t="str">
        <f ca="1">IFERROR(__xludf.DUMMYFUNCTION("LEFT(INDEX(SPLIT(L169, "" ""), 4), 2)"),"13")</f>
        <v>13</v>
      </c>
      <c r="K169" s="7" t="s">
        <v>37611</v>
      </c>
      <c r="L169" s="7" t="s">
        <v>37234</v>
      </c>
    </row>
    <row r="170" spans="1:12">
      <c r="A170" s="7" t="s">
        <v>37923</v>
      </c>
      <c r="B170" s="7"/>
      <c r="C170" s="7"/>
      <c r="D170" s="7" t="s">
        <v>37924</v>
      </c>
      <c r="E170" s="7" t="s">
        <v>37925</v>
      </c>
      <c r="F170" s="7"/>
      <c r="G170" s="7"/>
      <c r="H170" s="7" t="s">
        <v>37880</v>
      </c>
      <c r="I170" s="7"/>
      <c r="J170" s="4" t="str">
        <f ca="1">IFERROR(__xludf.DUMMYFUNCTION("LEFT(INDEX(SPLIT(L170, "" ""), 4), 2)"),"13")</f>
        <v>13</v>
      </c>
      <c r="K170" s="7" t="s">
        <v>37611</v>
      </c>
      <c r="L170" s="7" t="s">
        <v>37234</v>
      </c>
    </row>
    <row r="171" spans="1:12">
      <c r="A171" s="7" t="s">
        <v>37926</v>
      </c>
      <c r="B171" s="7"/>
      <c r="C171" s="7"/>
      <c r="D171" s="7" t="s">
        <v>37927</v>
      </c>
      <c r="E171" s="7" t="s">
        <v>37928</v>
      </c>
      <c r="F171" s="7"/>
      <c r="G171" s="7"/>
      <c r="H171" s="7" t="s">
        <v>37880</v>
      </c>
      <c r="I171" s="7"/>
      <c r="J171" s="4" t="str">
        <f ca="1">IFERROR(__xludf.DUMMYFUNCTION("LEFT(INDEX(SPLIT(L171, "" ""), 4), 2)"),"13")</f>
        <v>13</v>
      </c>
      <c r="K171" s="7" t="s">
        <v>37611</v>
      </c>
      <c r="L171" s="7" t="s">
        <v>37234</v>
      </c>
    </row>
    <row r="172" spans="1:12">
      <c r="A172" s="7" t="s">
        <v>37929</v>
      </c>
      <c r="B172" s="7"/>
      <c r="C172" s="7"/>
      <c r="D172" s="7" t="s">
        <v>37930</v>
      </c>
      <c r="E172" s="7" t="s">
        <v>37931</v>
      </c>
      <c r="F172" s="7"/>
      <c r="G172" s="7"/>
      <c r="H172" s="7" t="s">
        <v>37880</v>
      </c>
      <c r="I172" s="7"/>
      <c r="J172" s="4" t="str">
        <f ca="1">IFERROR(__xludf.DUMMYFUNCTION("LEFT(INDEX(SPLIT(L172, "" ""), 4), 2)"),"13")</f>
        <v>13</v>
      </c>
      <c r="K172" s="7" t="s">
        <v>37611</v>
      </c>
      <c r="L172" s="7" t="s">
        <v>37234</v>
      </c>
    </row>
    <row r="173" spans="1:12">
      <c r="A173" s="7" t="s">
        <v>37932</v>
      </c>
      <c r="B173" s="7"/>
      <c r="C173" s="7"/>
      <c r="D173" s="7" t="s">
        <v>37933</v>
      </c>
      <c r="E173" s="7" t="s">
        <v>37934</v>
      </c>
      <c r="F173" s="7"/>
      <c r="G173" s="7"/>
      <c r="H173" s="7" t="s">
        <v>37880</v>
      </c>
      <c r="I173" s="7"/>
      <c r="J173" s="4" t="str">
        <f ca="1">IFERROR(__xludf.DUMMYFUNCTION("LEFT(INDEX(SPLIT(L173, "" ""), 4), 2)"),"13")</f>
        <v>13</v>
      </c>
      <c r="K173" s="7" t="s">
        <v>37611</v>
      </c>
      <c r="L173" s="7" t="s">
        <v>37234</v>
      </c>
    </row>
    <row r="174" spans="1:12">
      <c r="A174" s="7" t="s">
        <v>37759</v>
      </c>
      <c r="B174" s="7"/>
      <c r="C174" s="7"/>
      <c r="D174" s="7" t="s">
        <v>37935</v>
      </c>
      <c r="E174" s="7" t="s">
        <v>37936</v>
      </c>
      <c r="F174" s="7"/>
      <c r="G174" s="7"/>
      <c r="H174" s="7" t="s">
        <v>37880</v>
      </c>
      <c r="I174" s="7"/>
      <c r="J174" s="4" t="str">
        <f ca="1">IFERROR(__xludf.DUMMYFUNCTION("LEFT(INDEX(SPLIT(L174, "" ""), 4), 2)"),"13")</f>
        <v>13</v>
      </c>
      <c r="K174" s="7" t="s">
        <v>37611</v>
      </c>
      <c r="L174" s="7" t="s">
        <v>37234</v>
      </c>
    </row>
    <row r="175" spans="1:12">
      <c r="A175" s="7" t="s">
        <v>37937</v>
      </c>
      <c r="B175" s="7"/>
      <c r="C175" s="7"/>
      <c r="D175" s="7" t="s">
        <v>37938</v>
      </c>
      <c r="E175" s="7" t="s">
        <v>37939</v>
      </c>
      <c r="F175" s="7"/>
      <c r="G175" s="7"/>
      <c r="H175" s="7" t="s">
        <v>37880</v>
      </c>
      <c r="I175" s="7"/>
      <c r="J175" s="4" t="str">
        <f ca="1">IFERROR(__xludf.DUMMYFUNCTION("LEFT(INDEX(SPLIT(L175, "" ""), 4), 2)"),"13")</f>
        <v>13</v>
      </c>
      <c r="K175" s="7" t="s">
        <v>37611</v>
      </c>
      <c r="L175" s="7" t="s">
        <v>37234</v>
      </c>
    </row>
    <row r="176" spans="1:12">
      <c r="A176" s="7" t="s">
        <v>37759</v>
      </c>
      <c r="B176" s="7"/>
      <c r="C176" s="7"/>
      <c r="D176" s="7" t="s">
        <v>37940</v>
      </c>
      <c r="E176" s="7" t="s">
        <v>37941</v>
      </c>
      <c r="F176" s="7"/>
      <c r="G176" s="7"/>
      <c r="H176" s="7" t="s">
        <v>37880</v>
      </c>
      <c r="I176" s="7"/>
      <c r="J176" s="4" t="str">
        <f ca="1">IFERROR(__xludf.DUMMYFUNCTION("LEFT(INDEX(SPLIT(L176, "" ""), 4), 2)"),"13")</f>
        <v>13</v>
      </c>
      <c r="K176" s="7" t="s">
        <v>37611</v>
      </c>
      <c r="L176" s="7" t="s">
        <v>37234</v>
      </c>
    </row>
    <row r="177" spans="1:12">
      <c r="A177" s="7" t="s">
        <v>37942</v>
      </c>
      <c r="B177" s="7"/>
      <c r="C177" s="7"/>
      <c r="D177" s="7" t="s">
        <v>37943</v>
      </c>
      <c r="E177" s="7" t="s">
        <v>37944</v>
      </c>
      <c r="F177" s="7"/>
      <c r="G177" s="7"/>
      <c r="H177" s="7" t="s">
        <v>37880</v>
      </c>
      <c r="I177" s="7"/>
      <c r="J177" s="4" t="str">
        <f ca="1">IFERROR(__xludf.DUMMYFUNCTION("LEFT(INDEX(SPLIT(L177, "" ""), 4), 2)"),"13")</f>
        <v>13</v>
      </c>
      <c r="K177" s="7" t="s">
        <v>37611</v>
      </c>
      <c r="L177" s="7" t="s">
        <v>37234</v>
      </c>
    </row>
    <row r="178" spans="1:12">
      <c r="A178" s="7" t="s">
        <v>37945</v>
      </c>
      <c r="B178" s="7"/>
      <c r="C178" s="7"/>
      <c r="D178" s="7" t="s">
        <v>37946</v>
      </c>
      <c r="E178" s="7" t="s">
        <v>37947</v>
      </c>
      <c r="F178" s="7"/>
      <c r="G178" s="7"/>
      <c r="H178" s="7" t="s">
        <v>37880</v>
      </c>
      <c r="I178" s="7"/>
      <c r="J178" s="4" t="str">
        <f ca="1">IFERROR(__xludf.DUMMYFUNCTION("LEFT(INDEX(SPLIT(L178, "" ""), 4), 2)"),"13")</f>
        <v>13</v>
      </c>
      <c r="K178" s="7" t="s">
        <v>37611</v>
      </c>
      <c r="L178" s="7" t="s">
        <v>37234</v>
      </c>
    </row>
    <row r="179" spans="1:12">
      <c r="A179" s="7" t="s">
        <v>37948</v>
      </c>
      <c r="B179" s="7"/>
      <c r="C179" s="7"/>
      <c r="D179" s="7" t="s">
        <v>37949</v>
      </c>
      <c r="E179" s="7" t="s">
        <v>37950</v>
      </c>
      <c r="F179" s="7"/>
      <c r="G179" s="7"/>
      <c r="H179" s="7" t="s">
        <v>37880</v>
      </c>
      <c r="I179" s="7"/>
      <c r="J179" s="4" t="str">
        <f ca="1">IFERROR(__xludf.DUMMYFUNCTION("LEFT(INDEX(SPLIT(L179, "" ""), 4), 2)"),"13")</f>
        <v>13</v>
      </c>
      <c r="K179" s="7" t="s">
        <v>37611</v>
      </c>
      <c r="L179" s="7" t="s">
        <v>37234</v>
      </c>
    </row>
    <row r="180" spans="1:12">
      <c r="A180" s="7" t="s">
        <v>37945</v>
      </c>
      <c r="B180" s="7"/>
      <c r="C180" s="7"/>
      <c r="D180" s="7" t="s">
        <v>37946</v>
      </c>
      <c r="E180" s="7" t="s">
        <v>37951</v>
      </c>
      <c r="F180" s="7"/>
      <c r="G180" s="7"/>
      <c r="H180" s="7" t="s">
        <v>37880</v>
      </c>
      <c r="I180" s="7"/>
      <c r="J180" s="4" t="str">
        <f ca="1">IFERROR(__xludf.DUMMYFUNCTION("LEFT(INDEX(SPLIT(L180, "" ""), 4), 2)"),"13")</f>
        <v>13</v>
      </c>
      <c r="K180" s="7" t="s">
        <v>37611</v>
      </c>
      <c r="L180" s="7" t="s">
        <v>37234</v>
      </c>
    </row>
    <row r="181" spans="1:12">
      <c r="A181" s="7" t="s">
        <v>37948</v>
      </c>
      <c r="B181" s="7"/>
      <c r="C181" s="7"/>
      <c r="D181" s="7" t="s">
        <v>37949</v>
      </c>
      <c r="E181" s="7" t="s">
        <v>37952</v>
      </c>
      <c r="F181" s="7"/>
      <c r="G181" s="7"/>
      <c r="H181" s="7" t="s">
        <v>37880</v>
      </c>
      <c r="I181" s="7"/>
      <c r="J181" s="4" t="str">
        <f ca="1">IFERROR(__xludf.DUMMYFUNCTION("LEFT(INDEX(SPLIT(L181, "" ""), 4), 2)"),"13")</f>
        <v>13</v>
      </c>
      <c r="K181" s="7" t="s">
        <v>37611</v>
      </c>
      <c r="L181" s="7" t="s">
        <v>37234</v>
      </c>
    </row>
    <row r="182" spans="1:12">
      <c r="A182" s="7" t="s">
        <v>37953</v>
      </c>
      <c r="B182" s="7"/>
      <c r="C182" s="7"/>
      <c r="D182" s="7" t="s">
        <v>37954</v>
      </c>
      <c r="E182" s="7" t="s">
        <v>37955</v>
      </c>
      <c r="F182" s="7"/>
      <c r="G182" s="7"/>
      <c r="H182" s="7" t="s">
        <v>37880</v>
      </c>
      <c r="I182" s="7"/>
      <c r="J182" s="4" t="str">
        <f ca="1">IFERROR(__xludf.DUMMYFUNCTION("LEFT(INDEX(SPLIT(L182, "" ""), 4), 2)"),"13")</f>
        <v>13</v>
      </c>
      <c r="K182" s="7" t="s">
        <v>37611</v>
      </c>
      <c r="L182" s="7" t="s">
        <v>37234</v>
      </c>
    </row>
    <row r="183" spans="1:12">
      <c r="A183" s="7" t="s">
        <v>37948</v>
      </c>
      <c r="B183" s="7"/>
      <c r="C183" s="7"/>
      <c r="D183" s="7" t="s">
        <v>37956</v>
      </c>
      <c r="E183" s="7" t="s">
        <v>37957</v>
      </c>
      <c r="F183" s="7"/>
      <c r="G183" s="7"/>
      <c r="H183" s="7" t="s">
        <v>37880</v>
      </c>
      <c r="I183" s="7"/>
      <c r="J183" s="4" t="str">
        <f ca="1">IFERROR(__xludf.DUMMYFUNCTION("LEFT(INDEX(SPLIT(L183, "" ""), 4), 2)"),"13")</f>
        <v>13</v>
      </c>
      <c r="K183" s="7" t="s">
        <v>37611</v>
      </c>
      <c r="L183" s="7" t="s">
        <v>37234</v>
      </c>
    </row>
    <row r="184" spans="1:12">
      <c r="A184" s="7" t="s">
        <v>37958</v>
      </c>
      <c r="B184" s="7"/>
      <c r="C184" s="7"/>
      <c r="D184" s="7" t="s">
        <v>37959</v>
      </c>
      <c r="E184" s="7" t="s">
        <v>37960</v>
      </c>
      <c r="F184" s="7"/>
      <c r="G184" s="7"/>
      <c r="H184" s="7" t="s">
        <v>37880</v>
      </c>
      <c r="I184" s="7"/>
      <c r="J184" s="4" t="str">
        <f ca="1">IFERROR(__xludf.DUMMYFUNCTION("LEFT(INDEX(SPLIT(L184, "" ""), 4), 2)"),"13")</f>
        <v>13</v>
      </c>
      <c r="K184" s="7" t="s">
        <v>37611</v>
      </c>
      <c r="L184" s="7" t="s">
        <v>37234</v>
      </c>
    </row>
    <row r="185" spans="1:12">
      <c r="A185" s="7" t="s">
        <v>37945</v>
      </c>
      <c r="B185" s="7"/>
      <c r="C185" s="7"/>
      <c r="D185" s="7" t="s">
        <v>37961</v>
      </c>
      <c r="E185" s="7" t="s">
        <v>37962</v>
      </c>
      <c r="F185" s="7"/>
      <c r="G185" s="7"/>
      <c r="H185" s="7" t="s">
        <v>37880</v>
      </c>
      <c r="I185" s="7"/>
      <c r="J185" s="4" t="str">
        <f ca="1">IFERROR(__xludf.DUMMYFUNCTION("LEFT(INDEX(SPLIT(L185, "" ""), 4), 2)"),"13")</f>
        <v>13</v>
      </c>
      <c r="K185" s="7" t="s">
        <v>37611</v>
      </c>
      <c r="L185" s="7" t="s">
        <v>37234</v>
      </c>
    </row>
    <row r="186" spans="1:12">
      <c r="A186" s="7" t="s">
        <v>37963</v>
      </c>
      <c r="B186" s="7"/>
      <c r="C186" s="7"/>
      <c r="D186" s="7" t="s">
        <v>37964</v>
      </c>
      <c r="E186" s="7" t="s">
        <v>37965</v>
      </c>
      <c r="F186" s="7"/>
      <c r="G186" s="7"/>
      <c r="H186" s="7" t="s">
        <v>37880</v>
      </c>
      <c r="I186" s="7"/>
      <c r="J186" s="4" t="str">
        <f ca="1">IFERROR(__xludf.DUMMYFUNCTION("LEFT(INDEX(SPLIT(L186, "" ""), 4), 2)"),"13")</f>
        <v>13</v>
      </c>
      <c r="K186" s="7" t="s">
        <v>37611</v>
      </c>
      <c r="L186" s="7" t="s">
        <v>37234</v>
      </c>
    </row>
    <row r="187" spans="1:12">
      <c r="A187" s="7" t="s">
        <v>37963</v>
      </c>
      <c r="B187" s="7"/>
      <c r="C187" s="7"/>
      <c r="D187" s="7" t="s">
        <v>37964</v>
      </c>
      <c r="E187" s="7" t="s">
        <v>37966</v>
      </c>
      <c r="F187" s="7"/>
      <c r="G187" s="7"/>
      <c r="H187" s="7" t="s">
        <v>37880</v>
      </c>
      <c r="I187" s="7"/>
      <c r="J187" s="4" t="str">
        <f ca="1">IFERROR(__xludf.DUMMYFUNCTION("LEFT(INDEX(SPLIT(L187, "" ""), 4), 2)"),"13")</f>
        <v>13</v>
      </c>
      <c r="K187" s="7" t="s">
        <v>37611</v>
      </c>
      <c r="L187" s="7" t="s">
        <v>37234</v>
      </c>
    </row>
    <row r="188" spans="1:12">
      <c r="A188" s="7" t="s">
        <v>37967</v>
      </c>
      <c r="B188" s="7"/>
      <c r="C188" s="7"/>
      <c r="D188" s="7" t="s">
        <v>37968</v>
      </c>
      <c r="E188" s="7" t="s">
        <v>37969</v>
      </c>
      <c r="F188" s="7"/>
      <c r="G188" s="7"/>
      <c r="H188" s="7" t="s">
        <v>37880</v>
      </c>
      <c r="I188" s="7"/>
      <c r="J188" s="4" t="str">
        <f ca="1">IFERROR(__xludf.DUMMYFUNCTION("LEFT(INDEX(SPLIT(L188, "" ""), 4), 2)"),"13")</f>
        <v>13</v>
      </c>
      <c r="K188" s="7" t="s">
        <v>37611</v>
      </c>
      <c r="L188" s="7" t="s">
        <v>37234</v>
      </c>
    </row>
    <row r="189" spans="1:12">
      <c r="A189" s="7" t="s">
        <v>37970</v>
      </c>
      <c r="B189" s="7"/>
      <c r="C189" s="7"/>
      <c r="D189" s="7" t="s">
        <v>37971</v>
      </c>
      <c r="E189" s="7" t="s">
        <v>37972</v>
      </c>
      <c r="F189" s="7"/>
      <c r="G189" s="7"/>
      <c r="H189" s="7" t="s">
        <v>37880</v>
      </c>
      <c r="I189" s="7"/>
      <c r="J189" s="4" t="str">
        <f ca="1">IFERROR(__xludf.DUMMYFUNCTION("LEFT(INDEX(SPLIT(L189, "" ""), 4), 2)"),"13")</f>
        <v>13</v>
      </c>
      <c r="K189" s="7" t="s">
        <v>37611</v>
      </c>
      <c r="L189" s="7" t="s">
        <v>37234</v>
      </c>
    </row>
    <row r="190" spans="1:12">
      <c r="A190" s="7" t="s">
        <v>37973</v>
      </c>
      <c r="B190" s="7"/>
      <c r="C190" s="7"/>
      <c r="D190" s="7" t="s">
        <v>37974</v>
      </c>
      <c r="E190" s="7" t="s">
        <v>37975</v>
      </c>
      <c r="F190" s="7"/>
      <c r="G190" s="7"/>
      <c r="H190" s="7" t="s">
        <v>37880</v>
      </c>
      <c r="I190" s="7"/>
      <c r="J190" s="4" t="str">
        <f ca="1">IFERROR(__xludf.DUMMYFUNCTION("LEFT(INDEX(SPLIT(L190, "" ""), 4), 2)"),"13")</f>
        <v>13</v>
      </c>
      <c r="K190" s="7" t="s">
        <v>37611</v>
      </c>
      <c r="L190" s="7" t="s">
        <v>37234</v>
      </c>
    </row>
    <row r="191" spans="1:12">
      <c r="A191" s="7" t="s">
        <v>37911</v>
      </c>
      <c r="B191" s="7"/>
      <c r="C191" s="7"/>
      <c r="D191" s="7" t="s">
        <v>37912</v>
      </c>
      <c r="E191" s="7" t="s">
        <v>37976</v>
      </c>
      <c r="F191" s="7"/>
      <c r="G191" s="7"/>
      <c r="H191" s="7" t="s">
        <v>37880</v>
      </c>
      <c r="I191" s="7"/>
      <c r="J191" s="4" t="str">
        <f ca="1">IFERROR(__xludf.DUMMYFUNCTION("LEFT(INDEX(SPLIT(L191, "" ""), 4), 2)"),"13")</f>
        <v>13</v>
      </c>
      <c r="K191" s="7" t="s">
        <v>37611</v>
      </c>
      <c r="L191" s="7" t="s">
        <v>37234</v>
      </c>
    </row>
    <row r="192" spans="1:12">
      <c r="A192" s="7" t="s">
        <v>37977</v>
      </c>
      <c r="B192" s="7"/>
      <c r="C192" s="7"/>
      <c r="D192" s="7" t="s">
        <v>37978</v>
      </c>
      <c r="E192" s="7" t="s">
        <v>37979</v>
      </c>
      <c r="F192" s="7"/>
      <c r="G192" s="7"/>
      <c r="H192" s="7" t="s">
        <v>37880</v>
      </c>
      <c r="I192" s="7"/>
      <c r="J192" s="4" t="str">
        <f ca="1">IFERROR(__xludf.DUMMYFUNCTION("LEFT(INDEX(SPLIT(L192, "" ""), 4), 2)"),"13")</f>
        <v>13</v>
      </c>
      <c r="K192" s="7" t="s">
        <v>37611</v>
      </c>
      <c r="L192" s="7" t="s">
        <v>37234</v>
      </c>
    </row>
    <row r="193" spans="1:12">
      <c r="A193" s="7" t="s">
        <v>37733</v>
      </c>
      <c r="B193" s="7"/>
      <c r="C193" s="7"/>
      <c r="D193" s="7" t="s">
        <v>37980</v>
      </c>
      <c r="E193" s="7" t="s">
        <v>37981</v>
      </c>
      <c r="F193" s="7"/>
      <c r="G193" s="7"/>
      <c r="H193" s="7" t="s">
        <v>37880</v>
      </c>
      <c r="I193" s="7"/>
      <c r="J193" s="4" t="str">
        <f ca="1">IFERROR(__xludf.DUMMYFUNCTION("LEFT(INDEX(SPLIT(L193, "" ""), 4), 2)"),"13")</f>
        <v>13</v>
      </c>
      <c r="K193" s="7" t="s">
        <v>37611</v>
      </c>
      <c r="L193" s="7" t="s">
        <v>37234</v>
      </c>
    </row>
    <row r="194" spans="1:12">
      <c r="A194" s="7" t="s">
        <v>37948</v>
      </c>
      <c r="B194" s="7"/>
      <c r="C194" s="7"/>
      <c r="D194" s="7" t="s">
        <v>37949</v>
      </c>
      <c r="E194" s="7" t="s">
        <v>37982</v>
      </c>
      <c r="F194" s="7"/>
      <c r="G194" s="7"/>
      <c r="H194" s="7" t="s">
        <v>37880</v>
      </c>
      <c r="I194" s="7"/>
      <c r="J194" s="4" t="str">
        <f ca="1">IFERROR(__xludf.DUMMYFUNCTION("LEFT(INDEX(SPLIT(L194, "" ""), 4), 2)"),"13")</f>
        <v>13</v>
      </c>
      <c r="K194" s="7" t="s">
        <v>37611</v>
      </c>
      <c r="L194" s="7" t="s">
        <v>37234</v>
      </c>
    </row>
    <row r="195" spans="1:12">
      <c r="A195" s="7" t="s">
        <v>37945</v>
      </c>
      <c r="B195" s="7"/>
      <c r="C195" s="7"/>
      <c r="D195" s="7" t="s">
        <v>37961</v>
      </c>
      <c r="E195" s="7" t="s">
        <v>37983</v>
      </c>
      <c r="F195" s="7"/>
      <c r="G195" s="7"/>
      <c r="H195" s="7" t="s">
        <v>37880</v>
      </c>
      <c r="I195" s="7"/>
      <c r="J195" s="4" t="str">
        <f ca="1">IFERROR(__xludf.DUMMYFUNCTION("LEFT(INDEX(SPLIT(L195, "" ""), 4), 2)"),"13")</f>
        <v>13</v>
      </c>
      <c r="K195" s="7" t="s">
        <v>37611</v>
      </c>
      <c r="L195" s="7" t="s">
        <v>37234</v>
      </c>
    </row>
    <row r="196" spans="1:12">
      <c r="A196" s="7" t="s">
        <v>37945</v>
      </c>
      <c r="B196" s="7"/>
      <c r="C196" s="7"/>
      <c r="D196" s="7" t="s">
        <v>37961</v>
      </c>
      <c r="E196" s="7" t="s">
        <v>37984</v>
      </c>
      <c r="F196" s="7"/>
      <c r="G196" s="7"/>
      <c r="H196" s="7" t="s">
        <v>37880</v>
      </c>
      <c r="I196" s="7"/>
      <c r="J196" s="4" t="str">
        <f ca="1">IFERROR(__xludf.DUMMYFUNCTION("LEFT(INDEX(SPLIT(L196, "" ""), 4), 2)"),"13")</f>
        <v>13</v>
      </c>
      <c r="K196" s="7" t="s">
        <v>37611</v>
      </c>
      <c r="L196" s="7" t="s">
        <v>37234</v>
      </c>
    </row>
    <row r="197" spans="1:12">
      <c r="A197" s="7" t="s">
        <v>37973</v>
      </c>
      <c r="B197" s="7"/>
      <c r="C197" s="7"/>
      <c r="D197" s="7" t="s">
        <v>37974</v>
      </c>
      <c r="E197" s="7" t="s">
        <v>37985</v>
      </c>
      <c r="F197" s="7"/>
      <c r="G197" s="7"/>
      <c r="H197" s="7" t="s">
        <v>37880</v>
      </c>
      <c r="I197" s="7"/>
      <c r="J197" s="4" t="str">
        <f ca="1">IFERROR(__xludf.DUMMYFUNCTION("LEFT(INDEX(SPLIT(L197, "" ""), 4), 2)"),"13")</f>
        <v>13</v>
      </c>
      <c r="K197" s="7" t="s">
        <v>37611</v>
      </c>
      <c r="L197" s="7" t="s">
        <v>37234</v>
      </c>
    </row>
    <row r="198" spans="1:12">
      <c r="A198" s="7" t="s">
        <v>37986</v>
      </c>
      <c r="B198" s="7"/>
      <c r="C198" s="7"/>
      <c r="D198" s="7" t="s">
        <v>37987</v>
      </c>
      <c r="E198" s="7" t="s">
        <v>37988</v>
      </c>
      <c r="F198" s="7"/>
      <c r="G198" s="7"/>
      <c r="H198" s="7" t="s">
        <v>37880</v>
      </c>
      <c r="I198" s="7"/>
      <c r="J198" s="4" t="str">
        <f ca="1">IFERROR(__xludf.DUMMYFUNCTION("LEFT(INDEX(SPLIT(L198, "" ""), 4), 2)"),"13")</f>
        <v>13</v>
      </c>
      <c r="K198" s="7" t="s">
        <v>37611</v>
      </c>
      <c r="L198" s="7" t="s">
        <v>37234</v>
      </c>
    </row>
    <row r="199" spans="1:12">
      <c r="A199" s="7" t="s">
        <v>37661</v>
      </c>
      <c r="B199" s="7"/>
      <c r="C199" s="7"/>
      <c r="D199" s="7" t="s">
        <v>37989</v>
      </c>
      <c r="E199" s="7" t="s">
        <v>37990</v>
      </c>
      <c r="F199" s="7"/>
      <c r="G199" s="7"/>
      <c r="H199" s="7" t="s">
        <v>37880</v>
      </c>
      <c r="I199" s="7"/>
      <c r="J199" s="4" t="str">
        <f ca="1">IFERROR(__xludf.DUMMYFUNCTION("LEFT(INDEX(SPLIT(L199, "" ""), 4), 2)"),"13")</f>
        <v>13</v>
      </c>
      <c r="K199" s="7" t="s">
        <v>37611</v>
      </c>
      <c r="L199" s="7" t="s">
        <v>37234</v>
      </c>
    </row>
    <row r="200" spans="1:12">
      <c r="A200" s="7" t="s">
        <v>37945</v>
      </c>
      <c r="B200" s="7"/>
      <c r="C200" s="7"/>
      <c r="D200" s="7" t="s">
        <v>37961</v>
      </c>
      <c r="E200" s="7" t="s">
        <v>37991</v>
      </c>
      <c r="F200" s="7"/>
      <c r="G200" s="7"/>
      <c r="H200" s="7" t="s">
        <v>37880</v>
      </c>
      <c r="I200" s="7"/>
      <c r="J200" s="4" t="str">
        <f ca="1">IFERROR(__xludf.DUMMYFUNCTION("LEFT(INDEX(SPLIT(L200, "" ""), 4), 2)"),"13")</f>
        <v>13</v>
      </c>
      <c r="K200" s="7" t="s">
        <v>37611</v>
      </c>
      <c r="L200" s="7" t="s">
        <v>37234</v>
      </c>
    </row>
    <row r="201" spans="1:12">
      <c r="A201" s="7" t="s">
        <v>37992</v>
      </c>
      <c r="B201" s="7"/>
      <c r="C201" s="7"/>
      <c r="D201" s="7" t="s">
        <v>37993</v>
      </c>
      <c r="E201" s="7" t="s">
        <v>37994</v>
      </c>
      <c r="F201" s="7"/>
      <c r="G201" s="7"/>
      <c r="H201" s="7" t="s">
        <v>37880</v>
      </c>
      <c r="I201" s="7"/>
      <c r="J201" s="4" t="str">
        <f ca="1">IFERROR(__xludf.DUMMYFUNCTION("LEFT(INDEX(SPLIT(L201, "" ""), 4), 2)"),"13")</f>
        <v>13</v>
      </c>
      <c r="K201" s="7" t="s">
        <v>37611</v>
      </c>
      <c r="L201" s="7" t="s">
        <v>37234</v>
      </c>
    </row>
    <row r="202" spans="1:12">
      <c r="A202" s="7" t="s">
        <v>37995</v>
      </c>
      <c r="B202" s="7"/>
      <c r="C202" s="7"/>
      <c r="D202" s="7" t="s">
        <v>37996</v>
      </c>
      <c r="E202" s="7" t="s">
        <v>37997</v>
      </c>
      <c r="F202" s="7"/>
      <c r="G202" s="7"/>
      <c r="H202" s="7" t="s">
        <v>37880</v>
      </c>
      <c r="I202" s="7"/>
      <c r="J202" s="4" t="str">
        <f ca="1">IFERROR(__xludf.DUMMYFUNCTION("LEFT(INDEX(SPLIT(L202, "" ""), 4), 2)"),"13")</f>
        <v>13</v>
      </c>
      <c r="K202" s="7" t="s">
        <v>37611</v>
      </c>
      <c r="L202" s="7" t="s">
        <v>37234</v>
      </c>
    </row>
    <row r="203" spans="1:12">
      <c r="A203" s="7" t="s">
        <v>37986</v>
      </c>
      <c r="B203" s="7"/>
      <c r="C203" s="7"/>
      <c r="D203" s="7" t="s">
        <v>37987</v>
      </c>
      <c r="E203" s="7" t="s">
        <v>37998</v>
      </c>
      <c r="F203" s="7"/>
      <c r="G203" s="7"/>
      <c r="H203" s="7" t="s">
        <v>37880</v>
      </c>
      <c r="I203" s="7"/>
      <c r="J203" s="4" t="str">
        <f ca="1">IFERROR(__xludf.DUMMYFUNCTION("LEFT(INDEX(SPLIT(L203, "" ""), 4), 2)"),"13")</f>
        <v>13</v>
      </c>
      <c r="K203" s="7" t="s">
        <v>37611</v>
      </c>
      <c r="L203" s="7" t="s">
        <v>37234</v>
      </c>
    </row>
    <row r="204" spans="1:12">
      <c r="A204" s="7" t="s">
        <v>37772</v>
      </c>
      <c r="B204" s="7"/>
      <c r="C204" s="7"/>
      <c r="D204" s="7" t="s">
        <v>37999</v>
      </c>
      <c r="E204" s="7" t="s">
        <v>38000</v>
      </c>
      <c r="F204" s="7"/>
      <c r="G204" s="7"/>
      <c r="H204" s="7" t="s">
        <v>37880</v>
      </c>
      <c r="I204" s="7"/>
      <c r="J204" s="4" t="str">
        <f ca="1">IFERROR(__xludf.DUMMYFUNCTION("LEFT(INDEX(SPLIT(L204, "" ""), 4), 2)"),"13")</f>
        <v>13</v>
      </c>
      <c r="K204" s="7" t="s">
        <v>37611</v>
      </c>
      <c r="L204" s="7" t="s">
        <v>37234</v>
      </c>
    </row>
    <row r="205" spans="1:12">
      <c r="A205" s="7" t="s">
        <v>37648</v>
      </c>
      <c r="B205" s="7"/>
      <c r="C205" s="7"/>
      <c r="D205" s="7" t="s">
        <v>38001</v>
      </c>
      <c r="E205" s="7" t="s">
        <v>38002</v>
      </c>
      <c r="F205" s="7"/>
      <c r="G205" s="7"/>
      <c r="H205" s="7" t="s">
        <v>37880</v>
      </c>
      <c r="I205" s="7"/>
      <c r="J205" s="4" t="str">
        <f ca="1">IFERROR(__xludf.DUMMYFUNCTION("LEFT(INDEX(SPLIT(L205, "" ""), 4), 2)"),"13")</f>
        <v>13</v>
      </c>
      <c r="K205" s="7" t="s">
        <v>37611</v>
      </c>
      <c r="L205" s="7" t="s">
        <v>37234</v>
      </c>
    </row>
    <row r="206" spans="1:12">
      <c r="A206" s="7" t="s">
        <v>38003</v>
      </c>
      <c r="B206" s="7"/>
      <c r="C206" s="7"/>
      <c r="D206" s="7" t="s">
        <v>38004</v>
      </c>
      <c r="E206" s="7" t="s">
        <v>38005</v>
      </c>
      <c r="F206" s="7"/>
      <c r="G206" s="7"/>
      <c r="H206" s="7" t="s">
        <v>37880</v>
      </c>
      <c r="I206" s="7"/>
      <c r="J206" s="4" t="str">
        <f ca="1">IFERROR(__xludf.DUMMYFUNCTION("LEFT(INDEX(SPLIT(L206, "" ""), 4), 2)"),"13")</f>
        <v>13</v>
      </c>
      <c r="K206" s="7" t="s">
        <v>37611</v>
      </c>
      <c r="L206" s="7" t="s">
        <v>37234</v>
      </c>
    </row>
    <row r="207" spans="1:12">
      <c r="A207" s="7" t="s">
        <v>37651</v>
      </c>
      <c r="B207" s="7"/>
      <c r="C207" s="7"/>
      <c r="D207" s="7" t="s">
        <v>38006</v>
      </c>
      <c r="E207" s="7" t="s">
        <v>38007</v>
      </c>
      <c r="F207" s="7"/>
      <c r="G207" s="7"/>
      <c r="H207" s="7" t="s">
        <v>37880</v>
      </c>
      <c r="I207" s="7"/>
      <c r="J207" s="4" t="str">
        <f ca="1">IFERROR(__xludf.DUMMYFUNCTION("LEFT(INDEX(SPLIT(L207, "" ""), 4), 2)"),"13")</f>
        <v>13</v>
      </c>
      <c r="K207" s="7" t="s">
        <v>37611</v>
      </c>
      <c r="L207" s="7" t="s">
        <v>37234</v>
      </c>
    </row>
    <row r="208" spans="1:12">
      <c r="A208" s="7" t="s">
        <v>38008</v>
      </c>
      <c r="B208" s="7"/>
      <c r="C208" s="7"/>
      <c r="D208" s="7" t="s">
        <v>38009</v>
      </c>
      <c r="E208" s="7" t="s">
        <v>38010</v>
      </c>
      <c r="F208" s="7"/>
      <c r="G208" s="7"/>
      <c r="H208" s="7" t="s">
        <v>37880</v>
      </c>
      <c r="I208" s="7"/>
      <c r="J208" s="4" t="str">
        <f ca="1">IFERROR(__xludf.DUMMYFUNCTION("LEFT(INDEX(SPLIT(L208, "" ""), 4), 2)"),"13")</f>
        <v>13</v>
      </c>
      <c r="K208" s="7" t="s">
        <v>37611</v>
      </c>
      <c r="L208" s="7" t="s">
        <v>37234</v>
      </c>
    </row>
    <row r="209" spans="1:12">
      <c r="A209" s="7" t="s">
        <v>38011</v>
      </c>
      <c r="B209" s="7"/>
      <c r="C209" s="7"/>
      <c r="D209" s="7" t="s">
        <v>38012</v>
      </c>
      <c r="E209" s="7" t="s">
        <v>38013</v>
      </c>
      <c r="F209" s="7"/>
      <c r="G209" s="7"/>
      <c r="H209" s="7" t="s">
        <v>37880</v>
      </c>
      <c r="I209" s="7"/>
      <c r="J209" s="4" t="str">
        <f ca="1">IFERROR(__xludf.DUMMYFUNCTION("LEFT(INDEX(SPLIT(L209, "" ""), 4), 2)"),"13")</f>
        <v>13</v>
      </c>
      <c r="K209" s="7" t="s">
        <v>37611</v>
      </c>
      <c r="L209" s="7" t="s">
        <v>37234</v>
      </c>
    </row>
    <row r="210" spans="1:12">
      <c r="A210" s="7" t="s">
        <v>37651</v>
      </c>
      <c r="B210" s="7"/>
      <c r="C210" s="7"/>
      <c r="D210" s="7" t="s">
        <v>38006</v>
      </c>
      <c r="E210" s="7" t="s">
        <v>38014</v>
      </c>
      <c r="F210" s="7"/>
      <c r="G210" s="7"/>
      <c r="H210" s="7" t="s">
        <v>37880</v>
      </c>
      <c r="I210" s="7"/>
      <c r="J210" s="4" t="str">
        <f ca="1">IFERROR(__xludf.DUMMYFUNCTION("LEFT(INDEX(SPLIT(L210, "" ""), 4), 2)"),"13")</f>
        <v>13</v>
      </c>
      <c r="K210" s="7" t="s">
        <v>37611</v>
      </c>
      <c r="L210" s="7" t="s">
        <v>37234</v>
      </c>
    </row>
    <row r="211" spans="1:12">
      <c r="A211" s="7" t="s">
        <v>38015</v>
      </c>
      <c r="B211" s="7"/>
      <c r="C211" s="7"/>
      <c r="D211" s="7" t="s">
        <v>38016</v>
      </c>
      <c r="E211" s="7" t="s">
        <v>38017</v>
      </c>
      <c r="F211" s="7"/>
      <c r="G211" s="7"/>
      <c r="H211" s="7" t="s">
        <v>37880</v>
      </c>
      <c r="I211" s="7"/>
      <c r="J211" s="4" t="str">
        <f ca="1">IFERROR(__xludf.DUMMYFUNCTION("LEFT(INDEX(SPLIT(L211, "" ""), 4), 2)"),"13")</f>
        <v>13</v>
      </c>
      <c r="K211" s="7" t="s">
        <v>37611</v>
      </c>
      <c r="L211" s="7" t="s">
        <v>37234</v>
      </c>
    </row>
    <row r="212" spans="1:12">
      <c r="A212" s="7" t="s">
        <v>38018</v>
      </c>
      <c r="B212" s="7"/>
      <c r="C212" s="7"/>
      <c r="D212" s="7" t="s">
        <v>38019</v>
      </c>
      <c r="E212" s="7" t="s">
        <v>38020</v>
      </c>
      <c r="F212" s="7"/>
      <c r="G212" s="7"/>
      <c r="H212" s="7" t="s">
        <v>37880</v>
      </c>
      <c r="I212" s="7"/>
      <c r="J212" s="4" t="str">
        <f ca="1">IFERROR(__xludf.DUMMYFUNCTION("LEFT(INDEX(SPLIT(L212, "" ""), 4), 2)"),"13")</f>
        <v>13</v>
      </c>
      <c r="K212" s="7" t="s">
        <v>37611</v>
      </c>
      <c r="L212" s="7" t="s">
        <v>37234</v>
      </c>
    </row>
    <row r="213" spans="1:12">
      <c r="A213" s="7" t="s">
        <v>37765</v>
      </c>
      <c r="B213" s="7"/>
      <c r="C213" s="7"/>
      <c r="D213" s="7" t="s">
        <v>38021</v>
      </c>
      <c r="E213" s="7" t="s">
        <v>38022</v>
      </c>
      <c r="F213" s="7"/>
      <c r="G213" s="7"/>
      <c r="H213" s="7" t="s">
        <v>37880</v>
      </c>
      <c r="I213" s="7"/>
      <c r="J213" s="4" t="str">
        <f ca="1">IFERROR(__xludf.DUMMYFUNCTION("LEFT(INDEX(SPLIT(L213, "" ""), 4), 2)"),"13")</f>
        <v>13</v>
      </c>
      <c r="K213" s="7" t="s">
        <v>37611</v>
      </c>
      <c r="L213" s="7" t="s">
        <v>37234</v>
      </c>
    </row>
    <row r="214" spans="1:12">
      <c r="A214" s="7" t="s">
        <v>38023</v>
      </c>
      <c r="B214" s="7"/>
      <c r="C214" s="7"/>
      <c r="D214" s="7" t="s">
        <v>38024</v>
      </c>
      <c r="E214" s="7" t="s">
        <v>38025</v>
      </c>
      <c r="F214" s="7"/>
      <c r="G214" s="7"/>
      <c r="H214" s="7" t="s">
        <v>37880</v>
      </c>
      <c r="I214" s="7"/>
      <c r="J214" s="4" t="str">
        <f ca="1">IFERROR(__xludf.DUMMYFUNCTION("LEFT(INDEX(SPLIT(L214, "" ""), 4), 2)"),"13")</f>
        <v>13</v>
      </c>
      <c r="K214" s="7" t="s">
        <v>37611</v>
      </c>
      <c r="L214" s="7" t="s">
        <v>37234</v>
      </c>
    </row>
    <row r="215" spans="1:12">
      <c r="A215" s="7" t="s">
        <v>37765</v>
      </c>
      <c r="B215" s="7"/>
      <c r="C215" s="7"/>
      <c r="D215" s="7" t="s">
        <v>38026</v>
      </c>
      <c r="E215" s="7" t="s">
        <v>38027</v>
      </c>
      <c r="F215" s="7"/>
      <c r="G215" s="7"/>
      <c r="H215" s="7" t="s">
        <v>37880</v>
      </c>
      <c r="I215" s="7"/>
      <c r="J215" s="4" t="str">
        <f ca="1">IFERROR(__xludf.DUMMYFUNCTION("LEFT(INDEX(SPLIT(L215, "" ""), 4), 2)"),"13")</f>
        <v>13</v>
      </c>
      <c r="K215" s="7" t="s">
        <v>37611</v>
      </c>
      <c r="L215" s="7" t="s">
        <v>37234</v>
      </c>
    </row>
    <row r="216" spans="1:12">
      <c r="A216" s="7" t="s">
        <v>38028</v>
      </c>
      <c r="B216" s="7"/>
      <c r="C216" s="7"/>
      <c r="D216" s="7" t="s">
        <v>38029</v>
      </c>
      <c r="E216" s="7" t="s">
        <v>38030</v>
      </c>
      <c r="F216" s="7"/>
      <c r="G216" s="7"/>
      <c r="H216" s="7" t="s">
        <v>37880</v>
      </c>
      <c r="I216" s="7"/>
      <c r="J216" s="4" t="str">
        <f ca="1">IFERROR(__xludf.DUMMYFUNCTION("LEFT(INDEX(SPLIT(L216, "" ""), 4), 2)"),"13")</f>
        <v>13</v>
      </c>
      <c r="K216" s="7" t="s">
        <v>37611</v>
      </c>
      <c r="L216" s="7" t="s">
        <v>37234</v>
      </c>
    </row>
    <row r="217" spans="1:12">
      <c r="A217" s="7" t="s">
        <v>37945</v>
      </c>
      <c r="B217" s="7"/>
      <c r="C217" s="7"/>
      <c r="D217" s="7" t="s">
        <v>37946</v>
      </c>
      <c r="E217" s="7" t="s">
        <v>38031</v>
      </c>
      <c r="F217" s="7"/>
      <c r="G217" s="7"/>
      <c r="H217" s="7" t="s">
        <v>37880</v>
      </c>
      <c r="I217" s="7"/>
      <c r="J217" s="4" t="str">
        <f ca="1">IFERROR(__xludf.DUMMYFUNCTION("LEFT(INDEX(SPLIT(L217, "" ""), 4), 2)"),"13")</f>
        <v>13</v>
      </c>
      <c r="K217" s="7" t="s">
        <v>37611</v>
      </c>
      <c r="L217" s="7" t="s">
        <v>37234</v>
      </c>
    </row>
    <row r="218" spans="1:12">
      <c r="A218" s="7" t="s">
        <v>38032</v>
      </c>
      <c r="B218" s="7"/>
      <c r="C218" s="7"/>
      <c r="D218" s="7" t="s">
        <v>38033</v>
      </c>
      <c r="E218" s="7" t="s">
        <v>38034</v>
      </c>
      <c r="F218" s="7"/>
      <c r="G218" s="7"/>
      <c r="H218" s="7" t="s">
        <v>37880</v>
      </c>
      <c r="I218" s="7"/>
      <c r="J218" s="4" t="str">
        <f ca="1">IFERROR(__xludf.DUMMYFUNCTION("LEFT(INDEX(SPLIT(L218, "" ""), 4), 2)"),"13")</f>
        <v>13</v>
      </c>
      <c r="K218" s="7" t="s">
        <v>37611</v>
      </c>
      <c r="L218" s="7" t="s">
        <v>37234</v>
      </c>
    </row>
    <row r="219" spans="1:12">
      <c r="A219" s="7" t="s">
        <v>38028</v>
      </c>
      <c r="B219" s="7"/>
      <c r="C219" s="7"/>
      <c r="D219" s="7" t="s">
        <v>38029</v>
      </c>
      <c r="E219" s="7" t="s">
        <v>38035</v>
      </c>
      <c r="F219" s="7"/>
      <c r="G219" s="7"/>
      <c r="H219" s="7" t="s">
        <v>37880</v>
      </c>
      <c r="I219" s="7"/>
      <c r="J219" s="4" t="str">
        <f ca="1">IFERROR(__xludf.DUMMYFUNCTION("LEFT(INDEX(SPLIT(L219, "" ""), 4), 2)"),"13")</f>
        <v>13</v>
      </c>
      <c r="K219" s="7" t="s">
        <v>37611</v>
      </c>
      <c r="L219" s="7" t="s">
        <v>37234</v>
      </c>
    </row>
    <row r="220" spans="1:12">
      <c r="A220" s="7" t="s">
        <v>37945</v>
      </c>
      <c r="B220" s="7"/>
      <c r="C220" s="7"/>
      <c r="D220" s="7" t="s">
        <v>37946</v>
      </c>
      <c r="E220" s="7" t="s">
        <v>38036</v>
      </c>
      <c r="F220" s="7"/>
      <c r="G220" s="7"/>
      <c r="H220" s="7" t="s">
        <v>37880</v>
      </c>
      <c r="I220" s="7"/>
      <c r="J220" s="4" t="str">
        <f ca="1">IFERROR(__xludf.DUMMYFUNCTION("LEFT(INDEX(SPLIT(L220, "" ""), 4), 2)"),"13")</f>
        <v>13</v>
      </c>
      <c r="K220" s="7" t="s">
        <v>37611</v>
      </c>
      <c r="L220" s="7" t="s">
        <v>37234</v>
      </c>
    </row>
    <row r="221" spans="1:12">
      <c r="A221" s="7" t="s">
        <v>37772</v>
      </c>
      <c r="B221" s="7"/>
      <c r="C221" s="7"/>
      <c r="D221" s="7" t="s">
        <v>37999</v>
      </c>
      <c r="E221" s="7" t="s">
        <v>38037</v>
      </c>
      <c r="F221" s="7"/>
      <c r="G221" s="7"/>
      <c r="H221" s="7" t="s">
        <v>37880</v>
      </c>
      <c r="I221" s="7"/>
      <c r="J221" s="4" t="str">
        <f ca="1">IFERROR(__xludf.DUMMYFUNCTION("LEFT(INDEX(SPLIT(L221, "" ""), 4), 2)"),"13")</f>
        <v>13</v>
      </c>
      <c r="K221" s="7" t="s">
        <v>37611</v>
      </c>
      <c r="L221" s="7" t="s">
        <v>37234</v>
      </c>
    </row>
    <row r="222" spans="1:12">
      <c r="A222" s="7" t="s">
        <v>38038</v>
      </c>
      <c r="B222" s="7"/>
      <c r="C222" s="7"/>
      <c r="D222" s="7" t="s">
        <v>38039</v>
      </c>
      <c r="E222" s="7" t="s">
        <v>38040</v>
      </c>
      <c r="F222" s="7"/>
      <c r="G222" s="7"/>
      <c r="H222" s="7" t="s">
        <v>37880</v>
      </c>
      <c r="I222" s="7"/>
      <c r="J222" s="4" t="str">
        <f ca="1">IFERROR(__xludf.DUMMYFUNCTION("LEFT(INDEX(SPLIT(L222, "" ""), 4), 2)"),"13")</f>
        <v>13</v>
      </c>
      <c r="K222" s="7" t="s">
        <v>37611</v>
      </c>
      <c r="L222" s="7" t="s">
        <v>37234</v>
      </c>
    </row>
    <row r="223" spans="1:12">
      <c r="A223" s="7" t="s">
        <v>38041</v>
      </c>
      <c r="B223" s="7"/>
      <c r="C223" s="7"/>
      <c r="D223" s="7" t="s">
        <v>38042</v>
      </c>
      <c r="E223" s="7" t="s">
        <v>38043</v>
      </c>
      <c r="F223" s="7"/>
      <c r="G223" s="7"/>
      <c r="H223" s="7" t="s">
        <v>37880</v>
      </c>
      <c r="I223" s="7"/>
      <c r="J223" s="4" t="str">
        <f ca="1">IFERROR(__xludf.DUMMYFUNCTION("LEFT(INDEX(SPLIT(L223, "" ""), 4), 2)"),"13")</f>
        <v>13</v>
      </c>
      <c r="K223" s="7" t="s">
        <v>37611</v>
      </c>
      <c r="L223" s="7" t="s">
        <v>37234</v>
      </c>
    </row>
    <row r="224" spans="1:12">
      <c r="A224" s="7" t="s">
        <v>38044</v>
      </c>
      <c r="B224" s="7"/>
      <c r="C224" s="7"/>
      <c r="D224" s="7" t="s">
        <v>38045</v>
      </c>
      <c r="E224" s="7" t="s">
        <v>38046</v>
      </c>
      <c r="F224" s="7"/>
      <c r="G224" s="7"/>
      <c r="H224" s="7" t="s">
        <v>37880</v>
      </c>
      <c r="I224" s="7"/>
      <c r="J224" s="4" t="str">
        <f ca="1">IFERROR(__xludf.DUMMYFUNCTION("LEFT(INDEX(SPLIT(L224, "" ""), 4), 2)"),"13")</f>
        <v>13</v>
      </c>
      <c r="K224" s="7" t="s">
        <v>37611</v>
      </c>
      <c r="L224" s="7" t="s">
        <v>37234</v>
      </c>
    </row>
    <row r="225" spans="1:12">
      <c r="A225" s="7" t="s">
        <v>38041</v>
      </c>
      <c r="B225" s="7"/>
      <c r="C225" s="7"/>
      <c r="D225" s="7" t="s">
        <v>38047</v>
      </c>
      <c r="E225" s="7" t="s">
        <v>38048</v>
      </c>
      <c r="F225" s="7"/>
      <c r="G225" s="7"/>
      <c r="H225" s="7" t="s">
        <v>37880</v>
      </c>
      <c r="I225" s="7"/>
      <c r="J225" s="4" t="str">
        <f ca="1">IFERROR(__xludf.DUMMYFUNCTION("LEFT(INDEX(SPLIT(L225, "" ""), 4), 2)"),"13")</f>
        <v>13</v>
      </c>
      <c r="K225" s="7" t="s">
        <v>37611</v>
      </c>
      <c r="L225" s="7" t="s">
        <v>37234</v>
      </c>
    </row>
    <row r="226" spans="1:12">
      <c r="A226" s="7" t="s">
        <v>37986</v>
      </c>
      <c r="B226" s="7"/>
      <c r="C226" s="7"/>
      <c r="D226" s="7" t="s">
        <v>37987</v>
      </c>
      <c r="E226" s="7" t="s">
        <v>38049</v>
      </c>
      <c r="F226" s="7"/>
      <c r="G226" s="7"/>
      <c r="H226" s="7" t="s">
        <v>37880</v>
      </c>
      <c r="I226" s="7"/>
      <c r="J226" s="4" t="str">
        <f ca="1">IFERROR(__xludf.DUMMYFUNCTION("LEFT(INDEX(SPLIT(L226, "" ""), 4), 2)"),"13")</f>
        <v>13</v>
      </c>
      <c r="K226" s="7" t="s">
        <v>37611</v>
      </c>
      <c r="L226" s="7" t="s">
        <v>37234</v>
      </c>
    </row>
    <row r="227" spans="1:12">
      <c r="A227" s="7" t="s">
        <v>38050</v>
      </c>
      <c r="B227" s="7"/>
      <c r="C227" s="7"/>
      <c r="D227" s="7" t="s">
        <v>38051</v>
      </c>
      <c r="E227" s="7" t="s">
        <v>38052</v>
      </c>
      <c r="F227" s="7"/>
      <c r="G227" s="7"/>
      <c r="H227" s="7" t="s">
        <v>37880</v>
      </c>
      <c r="I227" s="7"/>
      <c r="J227" s="4" t="str">
        <f ca="1">IFERROR(__xludf.DUMMYFUNCTION("LEFT(INDEX(SPLIT(L227, "" ""), 4), 2)"),"13")</f>
        <v>13</v>
      </c>
      <c r="K227" s="7" t="s">
        <v>37611</v>
      </c>
      <c r="L227" s="7" t="s">
        <v>37234</v>
      </c>
    </row>
    <row r="228" spans="1:12">
      <c r="A228" s="7" t="s">
        <v>38053</v>
      </c>
      <c r="B228" s="7"/>
      <c r="C228" s="7"/>
      <c r="D228" s="7" t="s">
        <v>38054</v>
      </c>
      <c r="E228" s="7" t="s">
        <v>38055</v>
      </c>
      <c r="F228" s="7"/>
      <c r="G228" s="7"/>
      <c r="H228" s="7" t="s">
        <v>37880</v>
      </c>
      <c r="I228" s="7"/>
      <c r="J228" s="4" t="str">
        <f ca="1">IFERROR(__xludf.DUMMYFUNCTION("LEFT(INDEX(SPLIT(L228, "" ""), 4), 2)"),"13")</f>
        <v>13</v>
      </c>
      <c r="K228" s="7" t="s">
        <v>37611</v>
      </c>
      <c r="L228" s="7" t="s">
        <v>37234</v>
      </c>
    </row>
    <row r="229" spans="1:12">
      <c r="A229" s="7" t="s">
        <v>37661</v>
      </c>
      <c r="B229" s="7"/>
      <c r="C229" s="7"/>
      <c r="D229" s="7" t="s">
        <v>37989</v>
      </c>
      <c r="E229" s="7" t="s">
        <v>38056</v>
      </c>
      <c r="F229" s="7"/>
      <c r="G229" s="7"/>
      <c r="H229" s="7" t="s">
        <v>37880</v>
      </c>
      <c r="I229" s="7"/>
      <c r="J229" s="4" t="str">
        <f ca="1">IFERROR(__xludf.DUMMYFUNCTION("LEFT(INDEX(SPLIT(L229, "" ""), 4), 2)"),"13")</f>
        <v>13</v>
      </c>
      <c r="K229" s="7" t="s">
        <v>37611</v>
      </c>
      <c r="L229" s="7" t="s">
        <v>37234</v>
      </c>
    </row>
    <row r="230" spans="1:12">
      <c r="A230" s="7" t="s">
        <v>38053</v>
      </c>
      <c r="B230" s="7"/>
      <c r="C230" s="7"/>
      <c r="D230" s="7" t="s">
        <v>38054</v>
      </c>
      <c r="E230" s="7" t="s">
        <v>38057</v>
      </c>
      <c r="F230" s="7"/>
      <c r="G230" s="7"/>
      <c r="H230" s="7" t="s">
        <v>37880</v>
      </c>
      <c r="I230" s="7"/>
      <c r="J230" s="4" t="str">
        <f ca="1">IFERROR(__xludf.DUMMYFUNCTION("LEFT(INDEX(SPLIT(L230, "" ""), 4), 2)"),"13")</f>
        <v>13</v>
      </c>
      <c r="K230" s="7" t="s">
        <v>37611</v>
      </c>
      <c r="L230" s="7" t="s">
        <v>37234</v>
      </c>
    </row>
    <row r="231" spans="1:12">
      <c r="A231" s="7" t="s">
        <v>38032</v>
      </c>
      <c r="B231" s="7"/>
      <c r="C231" s="7"/>
      <c r="D231" s="7" t="s">
        <v>38033</v>
      </c>
      <c r="E231" s="7" t="s">
        <v>38058</v>
      </c>
      <c r="F231" s="7"/>
      <c r="G231" s="7"/>
      <c r="H231" s="7" t="s">
        <v>37880</v>
      </c>
      <c r="I231" s="7"/>
      <c r="J231" s="4" t="str">
        <f ca="1">IFERROR(__xludf.DUMMYFUNCTION("LEFT(INDEX(SPLIT(L231, "" ""), 4), 2)"),"13")</f>
        <v>13</v>
      </c>
      <c r="K231" s="7" t="s">
        <v>37611</v>
      </c>
      <c r="L231" s="7" t="s">
        <v>37234</v>
      </c>
    </row>
    <row r="232" spans="1:12">
      <c r="A232" s="7" t="s">
        <v>37742</v>
      </c>
      <c r="B232" s="7"/>
      <c r="C232" s="7"/>
      <c r="D232" s="7" t="s">
        <v>38059</v>
      </c>
      <c r="E232" s="7" t="s">
        <v>38060</v>
      </c>
      <c r="F232" s="7"/>
      <c r="G232" s="7"/>
      <c r="H232" s="7" t="s">
        <v>37880</v>
      </c>
      <c r="I232" s="7"/>
      <c r="J232" s="4" t="str">
        <f ca="1">IFERROR(__xludf.DUMMYFUNCTION("LEFT(INDEX(SPLIT(L232, "" ""), 4), 2)"),"13")</f>
        <v>13</v>
      </c>
      <c r="K232" s="7" t="s">
        <v>37611</v>
      </c>
      <c r="L232" s="7" t="s">
        <v>37234</v>
      </c>
    </row>
    <row r="233" spans="1:12">
      <c r="A233" s="7" t="s">
        <v>37742</v>
      </c>
      <c r="B233" s="7"/>
      <c r="C233" s="7"/>
      <c r="D233" s="7" t="s">
        <v>38059</v>
      </c>
      <c r="E233" s="7" t="s">
        <v>38061</v>
      </c>
      <c r="F233" s="7"/>
      <c r="G233" s="7"/>
      <c r="H233" s="7" t="s">
        <v>37880</v>
      </c>
      <c r="I233" s="7"/>
      <c r="J233" s="4" t="str">
        <f ca="1">IFERROR(__xludf.DUMMYFUNCTION("LEFT(INDEX(SPLIT(L233, "" ""), 4), 2)"),"13")</f>
        <v>13</v>
      </c>
      <c r="K233" s="7" t="s">
        <v>37611</v>
      </c>
      <c r="L233" s="7" t="s">
        <v>37234</v>
      </c>
    </row>
    <row r="234" spans="1:12">
      <c r="A234" s="7" t="s">
        <v>38062</v>
      </c>
      <c r="B234" s="7"/>
      <c r="C234" s="7"/>
      <c r="D234" s="7" t="s">
        <v>38063</v>
      </c>
      <c r="E234" s="7" t="s">
        <v>38064</v>
      </c>
      <c r="F234" s="7"/>
      <c r="G234" s="7"/>
      <c r="H234" s="7" t="s">
        <v>37880</v>
      </c>
      <c r="I234" s="7"/>
      <c r="J234" s="4" t="str">
        <f ca="1">IFERROR(__xludf.DUMMYFUNCTION("LEFT(INDEX(SPLIT(L234, "" ""), 4), 2)"),"13")</f>
        <v>13</v>
      </c>
      <c r="K234" s="7" t="s">
        <v>37611</v>
      </c>
      <c r="L234" s="7" t="s">
        <v>37234</v>
      </c>
    </row>
    <row r="235" spans="1:12">
      <c r="A235" s="7" t="s">
        <v>38044</v>
      </c>
      <c r="B235" s="7"/>
      <c r="C235" s="7"/>
      <c r="D235" s="7" t="s">
        <v>38045</v>
      </c>
      <c r="E235" s="7" t="s">
        <v>38065</v>
      </c>
      <c r="F235" s="7"/>
      <c r="G235" s="7"/>
      <c r="H235" s="7" t="s">
        <v>37880</v>
      </c>
      <c r="I235" s="7"/>
      <c r="J235" s="4" t="str">
        <f ca="1">IFERROR(__xludf.DUMMYFUNCTION("LEFT(INDEX(SPLIT(L235, "" ""), 4), 2)"),"13")</f>
        <v>13</v>
      </c>
      <c r="K235" s="7" t="s">
        <v>37611</v>
      </c>
      <c r="L235" s="7" t="s">
        <v>37234</v>
      </c>
    </row>
    <row r="236" spans="1:12">
      <c r="A236" s="7" t="s">
        <v>38038</v>
      </c>
      <c r="B236" s="7"/>
      <c r="C236" s="7"/>
      <c r="D236" s="7" t="s">
        <v>38066</v>
      </c>
      <c r="E236" s="7" t="s">
        <v>38067</v>
      </c>
      <c r="F236" s="7"/>
      <c r="G236" s="7"/>
      <c r="H236" s="7" t="s">
        <v>37880</v>
      </c>
      <c r="I236" s="7"/>
      <c r="J236" s="4" t="str">
        <f ca="1">IFERROR(__xludf.DUMMYFUNCTION("LEFT(INDEX(SPLIT(L236, "" ""), 4), 2)"),"13")</f>
        <v>13</v>
      </c>
      <c r="K236" s="7" t="s">
        <v>37611</v>
      </c>
      <c r="L236" s="7" t="s">
        <v>37234</v>
      </c>
    </row>
    <row r="237" spans="1:12">
      <c r="A237" s="7" t="s">
        <v>38041</v>
      </c>
      <c r="B237" s="7"/>
      <c r="C237" s="7"/>
      <c r="D237" s="7" t="s">
        <v>38047</v>
      </c>
      <c r="E237" s="7" t="s">
        <v>38068</v>
      </c>
      <c r="F237" s="7"/>
      <c r="G237" s="7"/>
      <c r="H237" s="7" t="s">
        <v>37880</v>
      </c>
      <c r="I237" s="7"/>
      <c r="J237" s="4" t="str">
        <f ca="1">IFERROR(__xludf.DUMMYFUNCTION("LEFT(INDEX(SPLIT(L237, "" ""), 4), 2)"),"13")</f>
        <v>13</v>
      </c>
      <c r="K237" s="7" t="s">
        <v>37611</v>
      </c>
      <c r="L237" s="7" t="s">
        <v>37234</v>
      </c>
    </row>
    <row r="238" spans="1:12">
      <c r="A238" s="7" t="s">
        <v>37986</v>
      </c>
      <c r="B238" s="7"/>
      <c r="C238" s="7"/>
      <c r="D238" s="7" t="s">
        <v>37987</v>
      </c>
      <c r="E238" s="7" t="s">
        <v>38069</v>
      </c>
      <c r="F238" s="7"/>
      <c r="G238" s="7"/>
      <c r="H238" s="7" t="s">
        <v>37880</v>
      </c>
      <c r="I238" s="7"/>
      <c r="J238" s="4" t="str">
        <f ca="1">IFERROR(__xludf.DUMMYFUNCTION("LEFT(INDEX(SPLIT(L238, "" ""), 4), 2)"),"13")</f>
        <v>13</v>
      </c>
      <c r="K238" s="7" t="s">
        <v>37611</v>
      </c>
      <c r="L238" s="7" t="s">
        <v>37234</v>
      </c>
    </row>
    <row r="239" spans="1:12">
      <c r="A239" s="7" t="s">
        <v>38041</v>
      </c>
      <c r="B239" s="7"/>
      <c r="C239" s="7"/>
      <c r="D239" s="7" t="s">
        <v>38070</v>
      </c>
      <c r="E239" s="7" t="s">
        <v>38071</v>
      </c>
      <c r="F239" s="7"/>
      <c r="G239" s="7"/>
      <c r="H239" s="7" t="s">
        <v>37880</v>
      </c>
      <c r="I239" s="7"/>
      <c r="J239" s="4" t="str">
        <f ca="1">IFERROR(__xludf.DUMMYFUNCTION("LEFT(INDEX(SPLIT(L239, "" ""), 4), 2)"),"13")</f>
        <v>13</v>
      </c>
      <c r="K239" s="7" t="s">
        <v>37611</v>
      </c>
      <c r="L239" s="7" t="s">
        <v>37234</v>
      </c>
    </row>
    <row r="240" spans="1:12">
      <c r="A240" s="7" t="s">
        <v>37970</v>
      </c>
      <c r="B240" s="7"/>
      <c r="C240" s="7"/>
      <c r="D240" s="7" t="s">
        <v>38072</v>
      </c>
      <c r="E240" s="7" t="s">
        <v>38073</v>
      </c>
      <c r="F240" s="7"/>
      <c r="G240" s="7"/>
      <c r="H240" s="7" t="s">
        <v>37880</v>
      </c>
      <c r="I240" s="7"/>
      <c r="J240" s="4" t="str">
        <f ca="1">IFERROR(__xludf.DUMMYFUNCTION("LEFT(INDEX(SPLIT(L240, "" ""), 4), 2)"),"13")</f>
        <v>13</v>
      </c>
      <c r="K240" s="7" t="s">
        <v>37611</v>
      </c>
      <c r="L240" s="7" t="s">
        <v>37234</v>
      </c>
    </row>
    <row r="241" spans="1:12">
      <c r="A241" s="7" t="s">
        <v>37651</v>
      </c>
      <c r="B241" s="7"/>
      <c r="C241" s="7"/>
      <c r="D241" s="7" t="s">
        <v>38006</v>
      </c>
      <c r="E241" s="7" t="s">
        <v>38074</v>
      </c>
      <c r="F241" s="7"/>
      <c r="G241" s="7"/>
      <c r="H241" s="7" t="s">
        <v>37880</v>
      </c>
      <c r="I241" s="7"/>
      <c r="J241" s="4" t="str">
        <f ca="1">IFERROR(__xludf.DUMMYFUNCTION("LEFT(INDEX(SPLIT(L241, "" ""), 4), 2)"),"13")</f>
        <v>13</v>
      </c>
      <c r="K241" s="7" t="s">
        <v>37611</v>
      </c>
      <c r="L241" s="7" t="s">
        <v>37234</v>
      </c>
    </row>
    <row r="242" spans="1:12">
      <c r="A242" s="7" t="s">
        <v>38075</v>
      </c>
      <c r="B242" s="7"/>
      <c r="C242" s="7"/>
      <c r="D242" s="7" t="s">
        <v>38076</v>
      </c>
      <c r="E242" s="7" t="s">
        <v>38077</v>
      </c>
      <c r="F242" s="7"/>
      <c r="G242" s="7"/>
      <c r="H242" s="7" t="s">
        <v>37880</v>
      </c>
      <c r="I242" s="7"/>
      <c r="J242" s="4" t="str">
        <f ca="1">IFERROR(__xludf.DUMMYFUNCTION("LEFT(INDEX(SPLIT(L242, "" ""), 4), 2)"),"13")</f>
        <v>13</v>
      </c>
      <c r="K242" s="7" t="s">
        <v>37611</v>
      </c>
      <c r="L242" s="7" t="s">
        <v>37234</v>
      </c>
    </row>
    <row r="243" spans="1:12">
      <c r="A243" s="7" t="s">
        <v>37613</v>
      </c>
      <c r="B243" s="7"/>
      <c r="C243" s="7"/>
      <c r="D243" s="7" t="s">
        <v>38078</v>
      </c>
      <c r="E243" s="7" t="s">
        <v>38079</v>
      </c>
      <c r="F243" s="7"/>
      <c r="G243" s="7"/>
      <c r="H243" s="7" t="s">
        <v>37880</v>
      </c>
      <c r="I243" s="7"/>
      <c r="J243" s="4" t="str">
        <f ca="1">IFERROR(__xludf.DUMMYFUNCTION("LEFT(INDEX(SPLIT(L243, "" ""), 4), 2)"),"13")</f>
        <v>13</v>
      </c>
      <c r="K243" s="7" t="s">
        <v>37611</v>
      </c>
      <c r="L243" s="7" t="s">
        <v>37234</v>
      </c>
    </row>
    <row r="244" spans="1:12">
      <c r="A244" s="7" t="s">
        <v>38080</v>
      </c>
      <c r="B244" s="7"/>
      <c r="C244" s="7"/>
      <c r="D244" s="7" t="s">
        <v>38081</v>
      </c>
      <c r="E244" s="7" t="s">
        <v>38082</v>
      </c>
      <c r="F244" s="7"/>
      <c r="G244" s="7"/>
      <c r="H244" s="7" t="s">
        <v>37880</v>
      </c>
      <c r="I244" s="7"/>
      <c r="J244" s="4" t="str">
        <f ca="1">IFERROR(__xludf.DUMMYFUNCTION("LEFT(INDEX(SPLIT(L244, "" ""), 4), 2)"),"13")</f>
        <v>13</v>
      </c>
      <c r="K244" s="7" t="s">
        <v>37611</v>
      </c>
      <c r="L244" s="7" t="s">
        <v>37234</v>
      </c>
    </row>
    <row r="245" spans="1:12">
      <c r="A245" s="7" t="s">
        <v>37651</v>
      </c>
      <c r="B245" s="7"/>
      <c r="C245" s="7"/>
      <c r="D245" s="7" t="s">
        <v>38006</v>
      </c>
      <c r="E245" s="7" t="s">
        <v>38083</v>
      </c>
      <c r="F245" s="7"/>
      <c r="G245" s="7"/>
      <c r="H245" s="7" t="s">
        <v>37880</v>
      </c>
      <c r="I245" s="7"/>
      <c r="J245" s="4" t="str">
        <f ca="1">IFERROR(__xludf.DUMMYFUNCTION("LEFT(INDEX(SPLIT(L245, "" ""), 4), 2)"),"13")</f>
        <v>13</v>
      </c>
      <c r="K245" s="7" t="s">
        <v>37611</v>
      </c>
      <c r="L245" s="7" t="s">
        <v>37234</v>
      </c>
    </row>
    <row r="246" spans="1:12">
      <c r="A246" s="7" t="s">
        <v>37661</v>
      </c>
      <c r="B246" s="7"/>
      <c r="C246" s="7"/>
      <c r="D246" s="7" t="s">
        <v>37989</v>
      </c>
      <c r="E246" s="7" t="s">
        <v>38084</v>
      </c>
      <c r="F246" s="7"/>
      <c r="G246" s="7"/>
      <c r="H246" s="7" t="s">
        <v>37880</v>
      </c>
      <c r="I246" s="7"/>
      <c r="J246" s="4" t="str">
        <f ca="1">IFERROR(__xludf.DUMMYFUNCTION("LEFT(INDEX(SPLIT(L246, "" ""), 4), 2)"),"13")</f>
        <v>13</v>
      </c>
      <c r="K246" s="7" t="s">
        <v>37611</v>
      </c>
      <c r="L246" s="7" t="s">
        <v>37234</v>
      </c>
    </row>
    <row r="247" spans="1:12">
      <c r="A247" s="7" t="s">
        <v>38018</v>
      </c>
      <c r="B247" s="7"/>
      <c r="C247" s="7"/>
      <c r="D247" s="7" t="s">
        <v>38019</v>
      </c>
      <c r="E247" s="7" t="s">
        <v>38085</v>
      </c>
      <c r="F247" s="7"/>
      <c r="G247" s="7"/>
      <c r="H247" s="7" t="s">
        <v>37880</v>
      </c>
      <c r="I247" s="7"/>
      <c r="J247" s="4" t="str">
        <f ca="1">IFERROR(__xludf.DUMMYFUNCTION("LEFT(INDEX(SPLIT(L247, "" ""), 4), 2)"),"13")</f>
        <v>13</v>
      </c>
      <c r="K247" s="7" t="s">
        <v>37611</v>
      </c>
      <c r="L247" s="7" t="s">
        <v>37234</v>
      </c>
    </row>
    <row r="248" spans="1:12">
      <c r="A248" s="7" t="s">
        <v>38086</v>
      </c>
      <c r="B248" s="7"/>
      <c r="C248" s="7"/>
      <c r="D248" s="7" t="s">
        <v>38087</v>
      </c>
      <c r="E248" s="7" t="s">
        <v>38088</v>
      </c>
      <c r="F248" s="7"/>
      <c r="G248" s="7"/>
      <c r="H248" s="7" t="s">
        <v>37880</v>
      </c>
      <c r="I248" s="7"/>
      <c r="J248" s="4" t="str">
        <f ca="1">IFERROR(__xludf.DUMMYFUNCTION("LEFT(INDEX(SPLIT(L248, "" ""), 4), 2)"),"13")</f>
        <v>13</v>
      </c>
      <c r="K248" s="7" t="s">
        <v>37611</v>
      </c>
      <c r="L248" s="7" t="s">
        <v>37234</v>
      </c>
    </row>
    <row r="249" spans="1:12">
      <c r="A249" s="7" t="s">
        <v>38089</v>
      </c>
      <c r="B249" s="7"/>
      <c r="C249" s="7"/>
      <c r="D249" s="7" t="s">
        <v>38090</v>
      </c>
      <c r="E249" s="7" t="s">
        <v>38091</v>
      </c>
      <c r="F249" s="7"/>
      <c r="G249" s="7"/>
      <c r="H249" s="7" t="s">
        <v>37880</v>
      </c>
      <c r="I249" s="7"/>
      <c r="J249" s="4" t="str">
        <f ca="1">IFERROR(__xludf.DUMMYFUNCTION("LEFT(INDEX(SPLIT(L249, "" ""), 4), 2)"),"13")</f>
        <v>13</v>
      </c>
      <c r="K249" s="7" t="s">
        <v>37611</v>
      </c>
      <c r="L249" s="7" t="s">
        <v>37234</v>
      </c>
    </row>
    <row r="250" spans="1:12">
      <c r="A250" s="7" t="s">
        <v>37661</v>
      </c>
      <c r="B250" s="7"/>
      <c r="C250" s="7"/>
      <c r="D250" s="7" t="s">
        <v>37989</v>
      </c>
      <c r="E250" s="7" t="s">
        <v>38092</v>
      </c>
      <c r="F250" s="7"/>
      <c r="G250" s="7"/>
      <c r="H250" s="7" t="s">
        <v>37880</v>
      </c>
      <c r="I250" s="7"/>
      <c r="J250" s="4" t="str">
        <f ca="1">IFERROR(__xludf.DUMMYFUNCTION("LEFT(INDEX(SPLIT(L250, "" ""), 4), 2)"),"13")</f>
        <v>13</v>
      </c>
      <c r="K250" s="7" t="s">
        <v>37611</v>
      </c>
      <c r="L250" s="7" t="s">
        <v>37234</v>
      </c>
    </row>
    <row r="251" spans="1:12">
      <c r="A251" s="7" t="s">
        <v>37992</v>
      </c>
      <c r="B251" s="7"/>
      <c r="C251" s="7"/>
      <c r="D251" s="7" t="s">
        <v>37993</v>
      </c>
      <c r="E251" s="7" t="s">
        <v>38093</v>
      </c>
      <c r="F251" s="7"/>
      <c r="G251" s="7"/>
      <c r="H251" s="7" t="s">
        <v>37880</v>
      </c>
      <c r="I251" s="7"/>
      <c r="J251" s="4" t="str">
        <f ca="1">IFERROR(__xludf.DUMMYFUNCTION("LEFT(INDEX(SPLIT(L251, "" ""), 4), 2)"),"13")</f>
        <v>13</v>
      </c>
      <c r="K251" s="7" t="s">
        <v>37611</v>
      </c>
      <c r="L251" s="7" t="s">
        <v>37234</v>
      </c>
    </row>
    <row r="252" spans="1:12">
      <c r="A252" s="7" t="s">
        <v>37655</v>
      </c>
      <c r="B252" s="7"/>
      <c r="C252" s="7"/>
      <c r="D252" s="7" t="s">
        <v>38094</v>
      </c>
      <c r="E252" s="7" t="s">
        <v>38095</v>
      </c>
      <c r="F252" s="7"/>
      <c r="G252" s="7"/>
      <c r="H252" s="7" t="s">
        <v>37880</v>
      </c>
      <c r="I252" s="7"/>
      <c r="J252" s="4" t="str">
        <f ca="1">IFERROR(__xludf.DUMMYFUNCTION("LEFT(INDEX(SPLIT(L252, "" ""), 4), 2)"),"13")</f>
        <v>13</v>
      </c>
      <c r="K252" s="7" t="s">
        <v>37611</v>
      </c>
      <c r="L252" s="7" t="s">
        <v>37234</v>
      </c>
    </row>
    <row r="253" spans="1:12">
      <c r="A253" s="7" t="s">
        <v>37986</v>
      </c>
      <c r="B253" s="7"/>
      <c r="C253" s="7"/>
      <c r="D253" s="7" t="s">
        <v>37987</v>
      </c>
      <c r="E253" s="7" t="s">
        <v>38096</v>
      </c>
      <c r="F253" s="7"/>
      <c r="G253" s="7"/>
      <c r="H253" s="7" t="s">
        <v>37880</v>
      </c>
      <c r="I253" s="7"/>
      <c r="J253" s="4" t="str">
        <f ca="1">IFERROR(__xludf.DUMMYFUNCTION("LEFT(INDEX(SPLIT(L253, "" ""), 4), 2)"),"13")</f>
        <v>13</v>
      </c>
      <c r="K253" s="7" t="s">
        <v>37611</v>
      </c>
      <c r="L253" s="7" t="s">
        <v>37234</v>
      </c>
    </row>
    <row r="254" spans="1:12">
      <c r="A254" s="7" t="s">
        <v>37655</v>
      </c>
      <c r="B254" s="7"/>
      <c r="C254" s="7"/>
      <c r="D254" s="7" t="s">
        <v>38094</v>
      </c>
      <c r="E254" s="7" t="s">
        <v>38097</v>
      </c>
      <c r="F254" s="7"/>
      <c r="G254" s="7"/>
      <c r="H254" s="7" t="s">
        <v>37880</v>
      </c>
      <c r="I254" s="7"/>
      <c r="J254" s="4" t="str">
        <f ca="1">IFERROR(__xludf.DUMMYFUNCTION("LEFT(INDEX(SPLIT(L254, "" ""), 4), 2)"),"13")</f>
        <v>13</v>
      </c>
      <c r="K254" s="7" t="s">
        <v>37611</v>
      </c>
      <c r="L254" s="7" t="s">
        <v>37234</v>
      </c>
    </row>
    <row r="255" spans="1:12">
      <c r="A255" s="7" t="s">
        <v>37613</v>
      </c>
      <c r="B255" s="7"/>
      <c r="C255" s="7"/>
      <c r="D255" s="7" t="s">
        <v>38078</v>
      </c>
      <c r="E255" s="7" t="s">
        <v>38098</v>
      </c>
      <c r="F255" s="7"/>
      <c r="G255" s="7"/>
      <c r="H255" s="7" t="s">
        <v>37880</v>
      </c>
      <c r="I255" s="7"/>
      <c r="J255" s="4" t="str">
        <f ca="1">IFERROR(__xludf.DUMMYFUNCTION("LEFT(INDEX(SPLIT(L255, "" ""), 4), 2)"),"13")</f>
        <v>13</v>
      </c>
      <c r="K255" s="7" t="s">
        <v>37611</v>
      </c>
      <c r="L255" s="7" t="s">
        <v>37234</v>
      </c>
    </row>
    <row r="256" spans="1:12">
      <c r="A256" s="7" t="s">
        <v>38099</v>
      </c>
      <c r="B256" s="7"/>
      <c r="C256" s="7"/>
      <c r="D256" s="7" t="s">
        <v>38100</v>
      </c>
      <c r="E256" s="7" t="s">
        <v>38101</v>
      </c>
      <c r="F256" s="7"/>
      <c r="G256" s="7"/>
      <c r="H256" s="7" t="s">
        <v>37880</v>
      </c>
      <c r="I256" s="7"/>
      <c r="J256" s="4" t="str">
        <f ca="1">IFERROR(__xludf.DUMMYFUNCTION("LEFT(INDEX(SPLIT(L256, "" ""), 4), 2)"),"13")</f>
        <v>13</v>
      </c>
      <c r="K256" s="7" t="s">
        <v>37611</v>
      </c>
      <c r="L256" s="7" t="s">
        <v>37234</v>
      </c>
    </row>
    <row r="257" spans="1:12">
      <c r="A257" s="7" t="s">
        <v>38102</v>
      </c>
      <c r="B257" s="7"/>
      <c r="C257" s="7"/>
      <c r="D257" s="7" t="s">
        <v>38103</v>
      </c>
      <c r="E257" s="7" t="s">
        <v>38104</v>
      </c>
      <c r="F257" s="7"/>
      <c r="G257" s="7"/>
      <c r="H257" s="7" t="s">
        <v>37880</v>
      </c>
      <c r="I257" s="7"/>
      <c r="J257" s="4" t="str">
        <f ca="1">IFERROR(__xludf.DUMMYFUNCTION("LEFT(INDEX(SPLIT(L257, "" ""), 4), 2)"),"13")</f>
        <v>13</v>
      </c>
      <c r="K257" s="7" t="s">
        <v>37611</v>
      </c>
      <c r="L257" s="7" t="s">
        <v>37234</v>
      </c>
    </row>
    <row r="258" spans="1:12">
      <c r="A258" s="7" t="s">
        <v>38105</v>
      </c>
      <c r="B258" s="7"/>
      <c r="C258" s="7"/>
      <c r="D258" s="7" t="s">
        <v>38106</v>
      </c>
      <c r="E258" s="7" t="s">
        <v>38107</v>
      </c>
      <c r="F258" s="7"/>
      <c r="G258" s="7"/>
      <c r="H258" s="7" t="s">
        <v>37880</v>
      </c>
      <c r="I258" s="7"/>
      <c r="J258" s="4" t="str">
        <f ca="1">IFERROR(__xludf.DUMMYFUNCTION("LEFT(INDEX(SPLIT(L258, "" ""), 4), 2)"),"13")</f>
        <v>13</v>
      </c>
      <c r="K258" s="7" t="s">
        <v>37611</v>
      </c>
      <c r="L258" s="7" t="s">
        <v>37234</v>
      </c>
    </row>
    <row r="259" spans="1:12">
      <c r="A259" s="7" t="s">
        <v>38108</v>
      </c>
      <c r="B259" s="7"/>
      <c r="C259" s="7"/>
      <c r="D259" s="7" t="s">
        <v>38109</v>
      </c>
      <c r="E259" s="7" t="s">
        <v>38110</v>
      </c>
      <c r="F259" s="7"/>
      <c r="G259" s="7"/>
      <c r="H259" s="7" t="s">
        <v>37880</v>
      </c>
      <c r="I259" s="7"/>
      <c r="J259" s="4" t="str">
        <f ca="1">IFERROR(__xludf.DUMMYFUNCTION("LEFT(INDEX(SPLIT(L259, "" ""), 4), 2)"),"13")</f>
        <v>13</v>
      </c>
      <c r="K259" s="7" t="s">
        <v>37611</v>
      </c>
      <c r="L259" s="7" t="s">
        <v>37234</v>
      </c>
    </row>
    <row r="260" spans="1:12">
      <c r="A260" s="7" t="s">
        <v>37986</v>
      </c>
      <c r="B260" s="7"/>
      <c r="C260" s="7"/>
      <c r="D260" s="7" t="s">
        <v>37987</v>
      </c>
      <c r="E260" s="7" t="s">
        <v>38111</v>
      </c>
      <c r="F260" s="7"/>
      <c r="G260" s="7"/>
      <c r="H260" s="7" t="s">
        <v>37880</v>
      </c>
      <c r="I260" s="7"/>
      <c r="J260" s="4" t="str">
        <f ca="1">IFERROR(__xludf.DUMMYFUNCTION("LEFT(INDEX(SPLIT(L260, "" ""), 4), 2)"),"13")</f>
        <v>13</v>
      </c>
      <c r="K260" s="7" t="s">
        <v>37611</v>
      </c>
      <c r="L260" s="7" t="s">
        <v>37234</v>
      </c>
    </row>
    <row r="261" spans="1:12">
      <c r="A261" s="7" t="s">
        <v>37948</v>
      </c>
      <c r="B261" s="7"/>
      <c r="C261" s="7"/>
      <c r="D261" s="7" t="s">
        <v>37949</v>
      </c>
      <c r="E261" s="7" t="s">
        <v>38112</v>
      </c>
      <c r="F261" s="7"/>
      <c r="G261" s="7"/>
      <c r="H261" s="7" t="s">
        <v>37880</v>
      </c>
      <c r="I261" s="7"/>
      <c r="J261" s="4" t="str">
        <f ca="1">IFERROR(__xludf.DUMMYFUNCTION("LEFT(INDEX(SPLIT(L261, "" ""), 4), 2)"),"13")</f>
        <v>13</v>
      </c>
      <c r="K261" s="7" t="s">
        <v>37611</v>
      </c>
      <c r="L261" s="7" t="s">
        <v>37234</v>
      </c>
    </row>
    <row r="262" spans="1:12">
      <c r="A262" s="7" t="s">
        <v>37661</v>
      </c>
      <c r="B262" s="7"/>
      <c r="C262" s="7"/>
      <c r="D262" s="7" t="s">
        <v>37989</v>
      </c>
      <c r="E262" s="7" t="s">
        <v>38113</v>
      </c>
      <c r="F262" s="7"/>
      <c r="G262" s="7"/>
      <c r="H262" s="7" t="s">
        <v>37880</v>
      </c>
      <c r="I262" s="7"/>
      <c r="J262" s="4" t="str">
        <f ca="1">IFERROR(__xludf.DUMMYFUNCTION("LEFT(INDEX(SPLIT(L262, "" ""), 4), 2)"),"13")</f>
        <v>13</v>
      </c>
      <c r="K262" s="7" t="s">
        <v>37611</v>
      </c>
      <c r="L262" s="7" t="s">
        <v>37234</v>
      </c>
    </row>
    <row r="263" spans="1:12">
      <c r="A263" s="7" t="s">
        <v>38114</v>
      </c>
      <c r="B263" s="7"/>
      <c r="C263" s="7"/>
      <c r="D263" s="7" t="s">
        <v>38115</v>
      </c>
      <c r="E263" s="7" t="s">
        <v>38116</v>
      </c>
      <c r="F263" s="7"/>
      <c r="G263" s="7"/>
      <c r="H263" s="7" t="s">
        <v>37880</v>
      </c>
      <c r="I263" s="7"/>
      <c r="J263" s="4" t="str">
        <f ca="1">IFERROR(__xludf.DUMMYFUNCTION("LEFT(INDEX(SPLIT(L263, "" ""), 4), 2)"),"13")</f>
        <v>13</v>
      </c>
      <c r="K263" s="7" t="s">
        <v>37611</v>
      </c>
      <c r="L263" s="7" t="s">
        <v>37234</v>
      </c>
    </row>
    <row r="264" spans="1:12">
      <c r="A264" s="7" t="s">
        <v>38117</v>
      </c>
      <c r="B264" s="7"/>
      <c r="C264" s="7"/>
      <c r="D264" s="7" t="s">
        <v>38118</v>
      </c>
      <c r="E264" s="7" t="s">
        <v>38119</v>
      </c>
      <c r="F264" s="7"/>
      <c r="G264" s="7"/>
      <c r="H264" s="7" t="s">
        <v>37880</v>
      </c>
      <c r="I264" s="7"/>
      <c r="J264" s="4" t="str">
        <f ca="1">IFERROR(__xludf.DUMMYFUNCTION("LEFT(INDEX(SPLIT(L264, "" ""), 4), 2)"),"13")</f>
        <v>13</v>
      </c>
      <c r="K264" s="7" t="s">
        <v>37611</v>
      </c>
      <c r="L264" s="7" t="s">
        <v>37234</v>
      </c>
    </row>
    <row r="265" spans="1:12">
      <c r="A265" s="7" t="s">
        <v>37613</v>
      </c>
      <c r="B265" s="7"/>
      <c r="C265" s="7"/>
      <c r="D265" s="7" t="s">
        <v>38078</v>
      </c>
      <c r="E265" s="7" t="s">
        <v>38120</v>
      </c>
      <c r="F265" s="7"/>
      <c r="G265" s="7"/>
      <c r="H265" s="7" t="s">
        <v>37880</v>
      </c>
      <c r="I265" s="7"/>
      <c r="J265" s="4" t="str">
        <f ca="1">IFERROR(__xludf.DUMMYFUNCTION("LEFT(INDEX(SPLIT(L265, "" ""), 4), 2)"),"13")</f>
        <v>13</v>
      </c>
      <c r="K265" s="7" t="s">
        <v>37611</v>
      </c>
      <c r="L265" s="7" t="s">
        <v>37234</v>
      </c>
    </row>
    <row r="266" spans="1:12">
      <c r="A266" s="7" t="s">
        <v>38121</v>
      </c>
      <c r="B266" s="7"/>
      <c r="C266" s="7"/>
      <c r="D266" s="7" t="s">
        <v>38122</v>
      </c>
      <c r="E266" s="7" t="s">
        <v>38123</v>
      </c>
      <c r="F266" s="7"/>
      <c r="G266" s="7"/>
      <c r="H266" s="7" t="s">
        <v>37880</v>
      </c>
      <c r="I266" s="7"/>
      <c r="J266" s="4" t="str">
        <f ca="1">IFERROR(__xludf.DUMMYFUNCTION("LEFT(INDEX(SPLIT(L266, "" ""), 4), 2)"),"13")</f>
        <v>13</v>
      </c>
      <c r="K266" s="7" t="s">
        <v>37611</v>
      </c>
      <c r="L266" s="7" t="s">
        <v>37234</v>
      </c>
    </row>
    <row r="267" spans="1:12">
      <c r="A267" s="7" t="s">
        <v>37613</v>
      </c>
      <c r="B267" s="7"/>
      <c r="C267" s="7"/>
      <c r="D267" s="7" t="s">
        <v>38124</v>
      </c>
      <c r="E267" s="7" t="s">
        <v>38125</v>
      </c>
      <c r="F267" s="7"/>
      <c r="G267" s="7"/>
      <c r="H267" s="7" t="s">
        <v>37880</v>
      </c>
      <c r="I267" s="7"/>
      <c r="J267" s="4" t="str">
        <f ca="1">IFERROR(__xludf.DUMMYFUNCTION("LEFT(INDEX(SPLIT(L267, "" ""), 4), 2)"),"13")</f>
        <v>13</v>
      </c>
      <c r="K267" s="7" t="s">
        <v>37611</v>
      </c>
      <c r="L267" s="7" t="s">
        <v>37234</v>
      </c>
    </row>
    <row r="268" spans="1:12">
      <c r="A268" s="7" t="s">
        <v>38121</v>
      </c>
      <c r="B268" s="7"/>
      <c r="C268" s="7"/>
      <c r="D268" s="7" t="s">
        <v>38126</v>
      </c>
      <c r="E268" s="7" t="s">
        <v>38127</v>
      </c>
      <c r="F268" s="7"/>
      <c r="G268" s="7"/>
      <c r="H268" s="7" t="s">
        <v>37880</v>
      </c>
      <c r="I268" s="7"/>
      <c r="J268" s="4" t="str">
        <f ca="1">IFERROR(__xludf.DUMMYFUNCTION("LEFT(INDEX(SPLIT(L268, "" ""), 4), 2)"),"13")</f>
        <v>13</v>
      </c>
      <c r="K268" s="7" t="s">
        <v>37611</v>
      </c>
      <c r="L268" s="7" t="s">
        <v>37234</v>
      </c>
    </row>
    <row r="269" spans="1:12">
      <c r="A269" s="7" t="s">
        <v>38038</v>
      </c>
      <c r="B269" s="7"/>
      <c r="C269" s="7"/>
      <c r="D269" s="7" t="s">
        <v>38066</v>
      </c>
      <c r="E269" s="7" t="s">
        <v>38128</v>
      </c>
      <c r="F269" s="7"/>
      <c r="G269" s="7"/>
      <c r="H269" s="7" t="s">
        <v>37880</v>
      </c>
      <c r="I269" s="7"/>
      <c r="J269" s="4" t="str">
        <f ca="1">IFERROR(__xludf.DUMMYFUNCTION("LEFT(INDEX(SPLIT(L269, "" ""), 4), 2)"),"13")</f>
        <v>13</v>
      </c>
      <c r="K269" s="7" t="s">
        <v>37611</v>
      </c>
      <c r="L269" s="7" t="s">
        <v>37234</v>
      </c>
    </row>
    <row r="270" spans="1:12">
      <c r="A270" s="7" t="s">
        <v>38117</v>
      </c>
      <c r="B270" s="7"/>
      <c r="C270" s="7"/>
      <c r="D270" s="7" t="s">
        <v>38129</v>
      </c>
      <c r="E270" s="7" t="s">
        <v>38130</v>
      </c>
      <c r="F270" s="7"/>
      <c r="G270" s="7"/>
      <c r="H270" s="7" t="s">
        <v>37880</v>
      </c>
      <c r="I270" s="7"/>
      <c r="J270" s="4" t="str">
        <f ca="1">IFERROR(__xludf.DUMMYFUNCTION("LEFT(INDEX(SPLIT(L270, "" ""), 4), 2)"),"13")</f>
        <v>13</v>
      </c>
      <c r="K270" s="7" t="s">
        <v>37611</v>
      </c>
      <c r="L270" s="7" t="s">
        <v>37234</v>
      </c>
    </row>
    <row r="271" spans="1:12">
      <c r="A271" s="7" t="s">
        <v>38102</v>
      </c>
      <c r="B271" s="7"/>
      <c r="C271" s="7"/>
      <c r="D271" s="7" t="s">
        <v>38103</v>
      </c>
      <c r="E271" s="7" t="s">
        <v>38131</v>
      </c>
      <c r="F271" s="7"/>
      <c r="G271" s="7"/>
      <c r="H271" s="7" t="s">
        <v>37880</v>
      </c>
      <c r="I271" s="7"/>
      <c r="J271" s="4" t="str">
        <f ca="1">IFERROR(__xludf.DUMMYFUNCTION("LEFT(INDEX(SPLIT(L271, "" ""), 4), 2)"),"13")</f>
        <v>13</v>
      </c>
      <c r="K271" s="7" t="s">
        <v>37611</v>
      </c>
      <c r="L271" s="7" t="s">
        <v>37234</v>
      </c>
    </row>
    <row r="272" spans="1:12">
      <c r="A272" s="7" t="s">
        <v>38132</v>
      </c>
      <c r="B272" s="7"/>
      <c r="C272" s="7"/>
      <c r="D272" s="7" t="s">
        <v>38133</v>
      </c>
      <c r="E272" s="7" t="s">
        <v>38134</v>
      </c>
      <c r="F272" s="7"/>
      <c r="G272" s="7"/>
      <c r="H272" s="7" t="s">
        <v>37880</v>
      </c>
      <c r="I272" s="7"/>
      <c r="J272" s="4" t="str">
        <f ca="1">IFERROR(__xludf.DUMMYFUNCTION("LEFT(INDEX(SPLIT(L272, "" ""), 4), 2)"),"13")</f>
        <v>13</v>
      </c>
      <c r="K272" s="7" t="s">
        <v>37611</v>
      </c>
      <c r="L272" s="7" t="s">
        <v>37234</v>
      </c>
    </row>
    <row r="273" spans="1:12">
      <c r="A273" s="7" t="s">
        <v>37613</v>
      </c>
      <c r="B273" s="7"/>
      <c r="C273" s="7"/>
      <c r="D273" s="7" t="s">
        <v>38078</v>
      </c>
      <c r="E273" s="7" t="s">
        <v>38135</v>
      </c>
      <c r="F273" s="7"/>
      <c r="G273" s="7"/>
      <c r="H273" s="7" t="s">
        <v>37880</v>
      </c>
      <c r="I273" s="7"/>
      <c r="J273" s="4" t="str">
        <f ca="1">IFERROR(__xludf.DUMMYFUNCTION("LEFT(INDEX(SPLIT(L273, "" ""), 4), 2)"),"13")</f>
        <v>13</v>
      </c>
      <c r="K273" s="7" t="s">
        <v>37611</v>
      </c>
      <c r="L273" s="7" t="s">
        <v>37234</v>
      </c>
    </row>
    <row r="274" spans="1:12">
      <c r="A274" s="7" t="s">
        <v>37664</v>
      </c>
      <c r="B274" s="7"/>
      <c r="C274" s="7"/>
      <c r="D274" s="7" t="s">
        <v>38136</v>
      </c>
      <c r="E274" s="7" t="s">
        <v>38137</v>
      </c>
      <c r="F274" s="7"/>
      <c r="G274" s="7"/>
      <c r="H274" s="7" t="s">
        <v>37880</v>
      </c>
      <c r="I274" s="7"/>
      <c r="J274" s="4" t="str">
        <f ca="1">IFERROR(__xludf.DUMMYFUNCTION("LEFT(INDEX(SPLIT(L274, "" ""), 4), 2)"),"13")</f>
        <v>13</v>
      </c>
      <c r="K274" s="7" t="s">
        <v>37611</v>
      </c>
      <c r="L274" s="7" t="s">
        <v>37234</v>
      </c>
    </row>
    <row r="275" spans="1:12">
      <c r="A275" s="7" t="s">
        <v>38138</v>
      </c>
      <c r="B275" s="7"/>
      <c r="C275" s="7"/>
      <c r="D275" s="7" t="s">
        <v>38139</v>
      </c>
      <c r="E275" s="7" t="s">
        <v>38140</v>
      </c>
      <c r="F275" s="7"/>
      <c r="G275" s="7"/>
      <c r="H275" s="7" t="s">
        <v>37880</v>
      </c>
      <c r="I275" s="7"/>
      <c r="J275" s="4" t="str">
        <f ca="1">IFERROR(__xludf.DUMMYFUNCTION("LEFT(INDEX(SPLIT(L275, "" ""), 4), 2)"),"13")</f>
        <v>13</v>
      </c>
      <c r="K275" s="7" t="s">
        <v>37611</v>
      </c>
      <c r="L275" s="7" t="s">
        <v>37234</v>
      </c>
    </row>
    <row r="276" spans="1:12">
      <c r="A276" s="7" t="s">
        <v>38141</v>
      </c>
      <c r="B276" s="7"/>
      <c r="C276" s="7"/>
      <c r="D276" s="7" t="s">
        <v>38142</v>
      </c>
      <c r="E276" s="7" t="s">
        <v>38143</v>
      </c>
      <c r="F276" s="7"/>
      <c r="G276" s="7"/>
      <c r="H276" s="7" t="s">
        <v>37880</v>
      </c>
      <c r="I276" s="7"/>
      <c r="J276" s="4" t="str">
        <f ca="1">IFERROR(__xludf.DUMMYFUNCTION("LEFT(INDEX(SPLIT(L276, "" ""), 4), 2)"),"13")</f>
        <v>13</v>
      </c>
      <c r="K276" s="7" t="s">
        <v>37611</v>
      </c>
      <c r="L276" s="7" t="s">
        <v>37234</v>
      </c>
    </row>
    <row r="277" spans="1:12">
      <c r="A277" s="7" t="s">
        <v>37613</v>
      </c>
      <c r="B277" s="7"/>
      <c r="C277" s="7"/>
      <c r="D277" s="7" t="s">
        <v>38078</v>
      </c>
      <c r="E277" s="7" t="s">
        <v>38144</v>
      </c>
      <c r="F277" s="7"/>
      <c r="G277" s="7"/>
      <c r="H277" s="7" t="s">
        <v>37880</v>
      </c>
      <c r="I277" s="7"/>
      <c r="J277" s="4" t="str">
        <f ca="1">IFERROR(__xludf.DUMMYFUNCTION("LEFT(INDEX(SPLIT(L277, "" ""), 4), 2)"),"13")</f>
        <v>13</v>
      </c>
      <c r="K277" s="7" t="s">
        <v>37611</v>
      </c>
      <c r="L277" s="7" t="s">
        <v>37234</v>
      </c>
    </row>
    <row r="278" spans="1:12">
      <c r="A278" s="7" t="s">
        <v>38145</v>
      </c>
      <c r="B278" s="7"/>
      <c r="C278" s="7"/>
      <c r="D278" s="7" t="s">
        <v>38146</v>
      </c>
      <c r="E278" s="7" t="s">
        <v>38147</v>
      </c>
      <c r="F278" s="7"/>
      <c r="G278" s="7"/>
      <c r="H278" s="7" t="s">
        <v>37880</v>
      </c>
      <c r="I278" s="7"/>
      <c r="J278" s="4" t="str">
        <f ca="1">IFERROR(__xludf.DUMMYFUNCTION("LEFT(INDEX(SPLIT(L278, "" ""), 4), 2)"),"13")</f>
        <v>13</v>
      </c>
      <c r="K278" s="7" t="s">
        <v>37611</v>
      </c>
      <c r="L278" s="7" t="s">
        <v>37234</v>
      </c>
    </row>
    <row r="279" spans="1:12">
      <c r="A279" s="7" t="s">
        <v>38145</v>
      </c>
      <c r="B279" s="7"/>
      <c r="C279" s="7"/>
      <c r="D279" s="7" t="s">
        <v>38146</v>
      </c>
      <c r="E279" s="7" t="s">
        <v>38148</v>
      </c>
      <c r="F279" s="7"/>
      <c r="G279" s="7"/>
      <c r="H279" s="7" t="s">
        <v>37880</v>
      </c>
      <c r="I279" s="7"/>
      <c r="J279" s="4" t="str">
        <f ca="1">IFERROR(__xludf.DUMMYFUNCTION("LEFT(INDEX(SPLIT(L279, "" ""), 4), 2)"),"13")</f>
        <v>13</v>
      </c>
      <c r="K279" s="7" t="s">
        <v>37611</v>
      </c>
      <c r="L279" s="7" t="s">
        <v>37234</v>
      </c>
    </row>
    <row r="280" spans="1:12">
      <c r="A280" s="7" t="s">
        <v>38149</v>
      </c>
      <c r="B280" s="7"/>
      <c r="C280" s="7"/>
      <c r="D280" s="7" t="s">
        <v>38150</v>
      </c>
      <c r="E280" s="7" t="s">
        <v>38151</v>
      </c>
      <c r="F280" s="7"/>
      <c r="G280" s="7"/>
      <c r="H280" s="7" t="s">
        <v>37880</v>
      </c>
      <c r="I280" s="7"/>
      <c r="J280" s="4" t="str">
        <f ca="1">IFERROR(__xludf.DUMMYFUNCTION("LEFT(INDEX(SPLIT(L280, "" ""), 4), 2)"),"13")</f>
        <v>13</v>
      </c>
      <c r="K280" s="7" t="s">
        <v>37611</v>
      </c>
      <c r="L280" s="7" t="s">
        <v>37234</v>
      </c>
    </row>
    <row r="281" spans="1:12">
      <c r="A281" s="7" t="s">
        <v>37639</v>
      </c>
      <c r="B281" s="7"/>
      <c r="C281" s="7"/>
      <c r="D281" s="7" t="s">
        <v>38152</v>
      </c>
      <c r="E281" s="7" t="s">
        <v>38153</v>
      </c>
      <c r="F281" s="7"/>
      <c r="G281" s="7"/>
      <c r="H281" s="7" t="s">
        <v>37880</v>
      </c>
      <c r="I281" s="7"/>
      <c r="J281" s="4" t="str">
        <f ca="1">IFERROR(__xludf.DUMMYFUNCTION("LEFT(INDEX(SPLIT(L281, "" ""), 4), 2)"),"13")</f>
        <v>13</v>
      </c>
      <c r="K281" s="7" t="s">
        <v>37611</v>
      </c>
      <c r="L281" s="7" t="s">
        <v>37234</v>
      </c>
    </row>
    <row r="282" spans="1:12">
      <c r="A282" s="7" t="s">
        <v>37664</v>
      </c>
      <c r="B282" s="7"/>
      <c r="C282" s="7"/>
      <c r="D282" s="7" t="s">
        <v>38154</v>
      </c>
      <c r="E282" s="7" t="s">
        <v>38155</v>
      </c>
      <c r="F282" s="7"/>
      <c r="G282" s="7"/>
      <c r="H282" s="7" t="s">
        <v>37880</v>
      </c>
      <c r="I282" s="7"/>
      <c r="J282" s="4" t="str">
        <f ca="1">IFERROR(__xludf.DUMMYFUNCTION("LEFT(INDEX(SPLIT(L282, "" ""), 4), 2)"),"13")</f>
        <v>13</v>
      </c>
      <c r="K282" s="7" t="s">
        <v>37611</v>
      </c>
      <c r="L282" s="7" t="s">
        <v>37234</v>
      </c>
    </row>
    <row r="283" spans="1:12">
      <c r="A283" s="7" t="s">
        <v>38156</v>
      </c>
      <c r="B283" s="7"/>
      <c r="C283" s="7"/>
      <c r="D283" s="7" t="s">
        <v>38157</v>
      </c>
      <c r="E283" s="7" t="s">
        <v>38158</v>
      </c>
      <c r="F283" s="7"/>
      <c r="G283" s="7"/>
      <c r="H283" s="7" t="s">
        <v>37880</v>
      </c>
      <c r="I283" s="7"/>
      <c r="J283" s="4" t="str">
        <f ca="1">IFERROR(__xludf.DUMMYFUNCTION("LEFT(INDEX(SPLIT(L283, "" ""), 4), 2)"),"13")</f>
        <v>13</v>
      </c>
      <c r="K283" s="7" t="s">
        <v>37611</v>
      </c>
      <c r="L283" s="7" t="s">
        <v>37234</v>
      </c>
    </row>
    <row r="284" spans="1:12">
      <c r="A284" s="7" t="s">
        <v>38159</v>
      </c>
      <c r="B284" s="7"/>
      <c r="C284" s="7"/>
      <c r="D284" s="7" t="s">
        <v>38160</v>
      </c>
      <c r="E284" s="7" t="s">
        <v>38161</v>
      </c>
      <c r="F284" s="7"/>
      <c r="G284" s="7"/>
      <c r="H284" s="7" t="s">
        <v>37880</v>
      </c>
      <c r="I284" s="7"/>
      <c r="J284" s="4" t="str">
        <f ca="1">IFERROR(__xludf.DUMMYFUNCTION("LEFT(INDEX(SPLIT(L284, "" ""), 4), 2)"),"13")</f>
        <v>13</v>
      </c>
      <c r="K284" s="7" t="s">
        <v>37611</v>
      </c>
      <c r="L284" s="7" t="s">
        <v>37234</v>
      </c>
    </row>
    <row r="285" spans="1:12">
      <c r="A285" s="7" t="s">
        <v>38162</v>
      </c>
      <c r="B285" s="7"/>
      <c r="C285" s="7"/>
      <c r="D285" s="7" t="s">
        <v>38163</v>
      </c>
      <c r="E285" s="7" t="s">
        <v>38164</v>
      </c>
      <c r="F285" s="7"/>
      <c r="G285" s="7"/>
      <c r="H285" s="7" t="s">
        <v>37880</v>
      </c>
      <c r="I285" s="7"/>
      <c r="J285" s="4" t="str">
        <f ca="1">IFERROR(__xludf.DUMMYFUNCTION("LEFT(INDEX(SPLIT(L285, "" ""), 4), 2)"),"13")</f>
        <v>13</v>
      </c>
      <c r="K285" s="7" t="s">
        <v>37611</v>
      </c>
      <c r="L285" s="7" t="s">
        <v>37234</v>
      </c>
    </row>
    <row r="286" spans="1:12">
      <c r="A286" s="7" t="s">
        <v>37613</v>
      </c>
      <c r="B286" s="7"/>
      <c r="C286" s="7"/>
      <c r="D286" s="7" t="s">
        <v>38124</v>
      </c>
      <c r="E286" s="7" t="s">
        <v>38165</v>
      </c>
      <c r="F286" s="7"/>
      <c r="G286" s="7"/>
      <c r="H286" s="7" t="s">
        <v>37880</v>
      </c>
      <c r="I286" s="7"/>
      <c r="J286" s="4" t="str">
        <f ca="1">IFERROR(__xludf.DUMMYFUNCTION("LEFT(INDEX(SPLIT(L286, "" ""), 4), 2)"),"13")</f>
        <v>13</v>
      </c>
      <c r="K286" s="7" t="s">
        <v>37611</v>
      </c>
      <c r="L286" s="7" t="s">
        <v>37234</v>
      </c>
    </row>
    <row r="287" spans="1:12">
      <c r="A287" s="7" t="s">
        <v>38166</v>
      </c>
      <c r="B287" s="7"/>
      <c r="C287" s="7"/>
      <c r="D287" s="7" t="s">
        <v>38167</v>
      </c>
      <c r="E287" s="7" t="s">
        <v>38168</v>
      </c>
      <c r="F287" s="7"/>
      <c r="G287" s="7"/>
      <c r="H287" s="7" t="s">
        <v>37880</v>
      </c>
      <c r="I287" s="7"/>
      <c r="J287" s="4" t="str">
        <f ca="1">IFERROR(__xludf.DUMMYFUNCTION("LEFT(INDEX(SPLIT(L287, "" ""), 4), 2)"),"13")</f>
        <v>13</v>
      </c>
      <c r="K287" s="7" t="s">
        <v>37611</v>
      </c>
      <c r="L287" s="7" t="s">
        <v>37234</v>
      </c>
    </row>
    <row r="288" spans="1:12">
      <c r="A288" s="7" t="s">
        <v>38169</v>
      </c>
      <c r="B288" s="7"/>
      <c r="C288" s="7"/>
      <c r="D288" s="7" t="s">
        <v>38170</v>
      </c>
      <c r="E288" s="7" t="s">
        <v>38171</v>
      </c>
      <c r="F288" s="7"/>
      <c r="G288" s="7"/>
      <c r="H288" s="7" t="s">
        <v>37880</v>
      </c>
      <c r="I288" s="7"/>
      <c r="J288" s="4" t="str">
        <f ca="1">IFERROR(__xludf.DUMMYFUNCTION("LEFT(INDEX(SPLIT(L288, "" ""), 4), 2)"),"13")</f>
        <v>13</v>
      </c>
      <c r="K288" s="7" t="s">
        <v>37611</v>
      </c>
      <c r="L288" s="7" t="s">
        <v>37234</v>
      </c>
    </row>
    <row r="289" spans="1:12">
      <c r="A289" s="7" t="s">
        <v>38172</v>
      </c>
      <c r="B289" s="7"/>
      <c r="C289" s="7"/>
      <c r="D289" s="7" t="s">
        <v>38173</v>
      </c>
      <c r="E289" s="7" t="s">
        <v>38174</v>
      </c>
      <c r="F289" s="7"/>
      <c r="G289" s="7"/>
      <c r="H289" s="7" t="s">
        <v>37880</v>
      </c>
      <c r="I289" s="7"/>
      <c r="J289" s="4" t="str">
        <f ca="1">IFERROR(__xludf.DUMMYFUNCTION("LEFT(INDEX(SPLIT(L289, "" ""), 4), 2)"),"13")</f>
        <v>13</v>
      </c>
      <c r="K289" s="7" t="s">
        <v>37611</v>
      </c>
      <c r="L289" s="7" t="s">
        <v>37234</v>
      </c>
    </row>
    <row r="290" spans="1:12">
      <c r="A290" s="7" t="s">
        <v>38175</v>
      </c>
      <c r="B290" s="7"/>
      <c r="C290" s="7"/>
      <c r="D290" s="7" t="s">
        <v>38176</v>
      </c>
      <c r="E290" s="7" t="s">
        <v>38177</v>
      </c>
      <c r="F290" s="7"/>
      <c r="G290" s="7"/>
      <c r="H290" s="7" t="s">
        <v>37880</v>
      </c>
      <c r="I290" s="7"/>
      <c r="J290" s="4" t="str">
        <f ca="1">IFERROR(__xludf.DUMMYFUNCTION("LEFT(INDEX(SPLIT(L290, "" ""), 4), 2)"),"13")</f>
        <v>13</v>
      </c>
      <c r="K290" s="7" t="s">
        <v>37611</v>
      </c>
      <c r="L290" s="7" t="s">
        <v>37234</v>
      </c>
    </row>
    <row r="291" spans="1:12">
      <c r="A291" s="7" t="s">
        <v>37613</v>
      </c>
      <c r="B291" s="7"/>
      <c r="C291" s="7"/>
      <c r="D291" s="7" t="s">
        <v>38124</v>
      </c>
      <c r="E291" s="7" t="s">
        <v>38178</v>
      </c>
      <c r="F291" s="7"/>
      <c r="G291" s="7"/>
      <c r="H291" s="7" t="s">
        <v>37880</v>
      </c>
      <c r="I291" s="7"/>
      <c r="J291" s="4" t="str">
        <f ca="1">IFERROR(__xludf.DUMMYFUNCTION("LEFT(INDEX(SPLIT(L291, "" ""), 4), 2)"),"13")</f>
        <v>13</v>
      </c>
      <c r="K291" s="7" t="s">
        <v>37611</v>
      </c>
      <c r="L291" s="7" t="s">
        <v>37234</v>
      </c>
    </row>
    <row r="292" spans="1:12">
      <c r="A292" s="7" t="s">
        <v>38179</v>
      </c>
      <c r="B292" s="7"/>
      <c r="C292" s="7"/>
      <c r="D292" s="7" t="s">
        <v>38180</v>
      </c>
      <c r="E292" s="7" t="s">
        <v>38181</v>
      </c>
      <c r="F292" s="7"/>
      <c r="G292" s="7"/>
      <c r="H292" s="7" t="s">
        <v>37880</v>
      </c>
      <c r="I292" s="7"/>
      <c r="J292" s="4" t="str">
        <f ca="1">IFERROR(__xludf.DUMMYFUNCTION("LEFT(INDEX(SPLIT(L292, "" ""), 4), 2)"),"13")</f>
        <v>13</v>
      </c>
      <c r="K292" s="7" t="s">
        <v>37611</v>
      </c>
      <c r="L292" s="7" t="s">
        <v>37234</v>
      </c>
    </row>
    <row r="293" spans="1:12">
      <c r="A293" s="7" t="s">
        <v>38175</v>
      </c>
      <c r="B293" s="7"/>
      <c r="C293" s="7"/>
      <c r="D293" s="7" t="s">
        <v>38176</v>
      </c>
      <c r="E293" s="7" t="s">
        <v>38182</v>
      </c>
      <c r="F293" s="7"/>
      <c r="G293" s="7"/>
      <c r="H293" s="7" t="s">
        <v>37880</v>
      </c>
      <c r="I293" s="7"/>
      <c r="J293" s="4" t="str">
        <f ca="1">IFERROR(__xludf.DUMMYFUNCTION("LEFT(INDEX(SPLIT(L293, "" ""), 4), 2)"),"13")</f>
        <v>13</v>
      </c>
      <c r="K293" s="7" t="s">
        <v>37611</v>
      </c>
      <c r="L293" s="7" t="s">
        <v>37234</v>
      </c>
    </row>
    <row r="294" spans="1:12">
      <c r="A294" s="7" t="s">
        <v>37995</v>
      </c>
      <c r="B294" s="7"/>
      <c r="C294" s="7"/>
      <c r="D294" s="7" t="s">
        <v>37996</v>
      </c>
      <c r="E294" s="7" t="s">
        <v>38183</v>
      </c>
      <c r="F294" s="7"/>
      <c r="G294" s="7"/>
      <c r="H294" s="7" t="s">
        <v>37880</v>
      </c>
      <c r="I294" s="7"/>
      <c r="J294" s="4" t="str">
        <f ca="1">IFERROR(__xludf.DUMMYFUNCTION("LEFT(INDEX(SPLIT(L294, "" ""), 4), 2)"),"13")</f>
        <v>13</v>
      </c>
      <c r="K294" s="7" t="s">
        <v>37611</v>
      </c>
      <c r="L294" s="7" t="s">
        <v>37234</v>
      </c>
    </row>
    <row r="295" spans="1:12">
      <c r="A295" s="7" t="s">
        <v>38184</v>
      </c>
      <c r="B295" s="7"/>
      <c r="C295" s="7"/>
      <c r="D295" s="7" t="s">
        <v>38185</v>
      </c>
      <c r="E295" s="7" t="s">
        <v>38186</v>
      </c>
      <c r="F295" s="7"/>
      <c r="G295" s="7"/>
      <c r="H295" s="7" t="s">
        <v>37880</v>
      </c>
      <c r="I295" s="7"/>
      <c r="J295" s="4" t="str">
        <f ca="1">IFERROR(__xludf.DUMMYFUNCTION("LEFT(INDEX(SPLIT(L295, "" ""), 4), 2)"),"13")</f>
        <v>13</v>
      </c>
      <c r="K295" s="7" t="s">
        <v>37611</v>
      </c>
      <c r="L295" s="7" t="s">
        <v>37234</v>
      </c>
    </row>
    <row r="296" spans="1:12">
      <c r="A296" s="7" t="s">
        <v>38175</v>
      </c>
      <c r="B296" s="7"/>
      <c r="C296" s="7"/>
      <c r="D296" s="7" t="s">
        <v>38176</v>
      </c>
      <c r="E296" s="7" t="s">
        <v>38187</v>
      </c>
      <c r="F296" s="7"/>
      <c r="G296" s="7"/>
      <c r="H296" s="7" t="s">
        <v>37880</v>
      </c>
      <c r="I296" s="7"/>
      <c r="J296" s="4" t="str">
        <f ca="1">IFERROR(__xludf.DUMMYFUNCTION("LEFT(INDEX(SPLIT(L296, "" ""), 4), 2)"),"13")</f>
        <v>13</v>
      </c>
      <c r="K296" s="7" t="s">
        <v>37611</v>
      </c>
      <c r="L296" s="7" t="s">
        <v>37234</v>
      </c>
    </row>
    <row r="297" spans="1:12">
      <c r="A297" s="7" t="s">
        <v>37958</v>
      </c>
      <c r="B297" s="7"/>
      <c r="C297" s="7"/>
      <c r="D297" s="7" t="s">
        <v>37959</v>
      </c>
      <c r="E297" s="7" t="s">
        <v>38188</v>
      </c>
      <c r="F297" s="7"/>
      <c r="G297" s="7"/>
      <c r="H297" s="7" t="s">
        <v>37880</v>
      </c>
      <c r="I297" s="7"/>
      <c r="J297" s="4" t="str">
        <f ca="1">IFERROR(__xludf.DUMMYFUNCTION("LEFT(INDEX(SPLIT(L297, "" ""), 4), 2)"),"13")</f>
        <v>13</v>
      </c>
      <c r="K297" s="7" t="s">
        <v>37611</v>
      </c>
      <c r="L297" s="7" t="s">
        <v>37234</v>
      </c>
    </row>
    <row r="298" spans="1:12">
      <c r="A298" s="7" t="s">
        <v>37958</v>
      </c>
      <c r="B298" s="7"/>
      <c r="C298" s="7"/>
      <c r="D298" s="7" t="s">
        <v>37959</v>
      </c>
      <c r="E298" s="7" t="s">
        <v>38189</v>
      </c>
      <c r="F298" s="7"/>
      <c r="G298" s="7"/>
      <c r="H298" s="7" t="s">
        <v>37880</v>
      </c>
      <c r="I298" s="7"/>
      <c r="J298" s="4" t="str">
        <f ca="1">IFERROR(__xludf.DUMMYFUNCTION("LEFT(INDEX(SPLIT(L298, "" ""), 4), 2)"),"13")</f>
        <v>13</v>
      </c>
      <c r="K298" s="7" t="s">
        <v>37611</v>
      </c>
      <c r="L298" s="7" t="s">
        <v>37234</v>
      </c>
    </row>
    <row r="299" spans="1:12">
      <c r="A299" s="7" t="s">
        <v>37995</v>
      </c>
      <c r="B299" s="7"/>
      <c r="C299" s="7"/>
      <c r="D299" s="7" t="s">
        <v>37996</v>
      </c>
      <c r="E299" s="7" t="s">
        <v>38183</v>
      </c>
      <c r="F299" s="7"/>
      <c r="G299" s="7"/>
      <c r="H299" s="7" t="s">
        <v>37880</v>
      </c>
      <c r="I299" s="7"/>
      <c r="J299" s="4" t="str">
        <f ca="1">IFERROR(__xludf.DUMMYFUNCTION("LEFT(INDEX(SPLIT(L299, "" ""), 4), 2)"),"13")</f>
        <v>13</v>
      </c>
      <c r="K299" s="7" t="s">
        <v>37611</v>
      </c>
      <c r="L299" s="7" t="s">
        <v>37234</v>
      </c>
    </row>
    <row r="300" spans="1:12">
      <c r="A300" s="7" t="s">
        <v>38184</v>
      </c>
      <c r="B300" s="7"/>
      <c r="C300" s="7"/>
      <c r="D300" s="7" t="s">
        <v>38185</v>
      </c>
      <c r="E300" s="7" t="s">
        <v>38190</v>
      </c>
      <c r="F300" s="7"/>
      <c r="G300" s="7"/>
      <c r="H300" s="7" t="s">
        <v>37880</v>
      </c>
      <c r="I300" s="7"/>
      <c r="J300" s="4" t="str">
        <f ca="1">IFERROR(__xludf.DUMMYFUNCTION("LEFT(INDEX(SPLIT(L300, "" ""), 4), 2)"),"13")</f>
        <v>13</v>
      </c>
      <c r="K300" s="7" t="s">
        <v>37611</v>
      </c>
      <c r="L300" s="7" t="s">
        <v>37234</v>
      </c>
    </row>
    <row r="301" spans="1:12">
      <c r="A301" s="7" t="s">
        <v>37958</v>
      </c>
      <c r="B301" s="7"/>
      <c r="C301" s="7"/>
      <c r="D301" s="7" t="s">
        <v>38191</v>
      </c>
      <c r="E301" s="7" t="s">
        <v>38192</v>
      </c>
      <c r="F301" s="7"/>
      <c r="G301" s="7"/>
      <c r="H301" s="7" t="s">
        <v>37880</v>
      </c>
      <c r="I301" s="7"/>
      <c r="J301" s="4" t="str">
        <f ca="1">IFERROR(__xludf.DUMMYFUNCTION("LEFT(INDEX(SPLIT(L301, "" ""), 4), 2)"),"13")</f>
        <v>13</v>
      </c>
      <c r="K301" s="7" t="s">
        <v>37611</v>
      </c>
      <c r="L301" s="7" t="s">
        <v>37234</v>
      </c>
    </row>
    <row r="302" spans="1:12">
      <c r="A302" s="7" t="s">
        <v>38193</v>
      </c>
      <c r="B302" s="7"/>
      <c r="C302" s="7"/>
      <c r="D302" s="7" t="s">
        <v>38194</v>
      </c>
      <c r="E302" s="7" t="s">
        <v>38195</v>
      </c>
      <c r="F302" s="7"/>
      <c r="G302" s="7"/>
      <c r="H302" s="7" t="s">
        <v>37880</v>
      </c>
      <c r="I302" s="7"/>
      <c r="J302" s="4" t="str">
        <f ca="1">IFERROR(__xludf.DUMMYFUNCTION("LEFT(INDEX(SPLIT(L302, "" ""), 4), 2)"),"13")</f>
        <v>13</v>
      </c>
      <c r="K302" s="7" t="s">
        <v>37611</v>
      </c>
      <c r="L302" s="7" t="s">
        <v>37234</v>
      </c>
    </row>
    <row r="303" spans="1:12">
      <c r="A303" s="7" t="s">
        <v>38062</v>
      </c>
      <c r="B303" s="7"/>
      <c r="C303" s="7"/>
      <c r="D303" s="7" t="s">
        <v>38063</v>
      </c>
      <c r="E303" s="7" t="s">
        <v>38196</v>
      </c>
      <c r="F303" s="7"/>
      <c r="G303" s="7"/>
      <c r="H303" s="7" t="s">
        <v>37880</v>
      </c>
      <c r="I303" s="7"/>
      <c r="J303" s="4" t="str">
        <f ca="1">IFERROR(__xludf.DUMMYFUNCTION("LEFT(INDEX(SPLIT(L303, "" ""), 4), 2)"),"13")</f>
        <v>13</v>
      </c>
      <c r="K303" s="7" t="s">
        <v>37611</v>
      </c>
      <c r="L303" s="7" t="s">
        <v>37234</v>
      </c>
    </row>
    <row r="304" spans="1:12">
      <c r="A304" s="7" t="s">
        <v>38197</v>
      </c>
      <c r="B304" s="7"/>
      <c r="C304" s="7"/>
      <c r="D304" s="7" t="s">
        <v>38198</v>
      </c>
      <c r="E304" s="7" t="s">
        <v>38199</v>
      </c>
      <c r="F304" s="7"/>
      <c r="G304" s="7"/>
      <c r="H304" s="7" t="s">
        <v>37880</v>
      </c>
      <c r="I304" s="7"/>
      <c r="J304" s="4" t="str">
        <f ca="1">IFERROR(__xludf.DUMMYFUNCTION("LEFT(INDEX(SPLIT(L304, "" ""), 4), 2)"),"13")</f>
        <v>13</v>
      </c>
      <c r="K304" s="7" t="s">
        <v>37611</v>
      </c>
      <c r="L304" s="7" t="s">
        <v>37234</v>
      </c>
    </row>
    <row r="305" spans="1:12">
      <c r="A305" s="7" t="s">
        <v>38200</v>
      </c>
      <c r="B305" s="7"/>
      <c r="C305" s="7"/>
      <c r="D305" s="7" t="s">
        <v>38201</v>
      </c>
      <c r="E305" s="7" t="s">
        <v>38202</v>
      </c>
      <c r="F305" s="7"/>
      <c r="G305" s="7"/>
      <c r="H305" s="7" t="s">
        <v>37880</v>
      </c>
      <c r="I305" s="7"/>
      <c r="J305" s="4" t="str">
        <f ca="1">IFERROR(__xludf.DUMMYFUNCTION("LEFT(INDEX(SPLIT(L305, "" ""), 4), 2)"),"13")</f>
        <v>13</v>
      </c>
      <c r="K305" s="7" t="s">
        <v>37611</v>
      </c>
      <c r="L305" s="7" t="s">
        <v>37234</v>
      </c>
    </row>
    <row r="306" spans="1:12">
      <c r="A306" s="7" t="s">
        <v>38203</v>
      </c>
      <c r="B306" s="7"/>
      <c r="C306" s="7"/>
      <c r="D306" s="7" t="s">
        <v>38204</v>
      </c>
      <c r="E306" s="7" t="s">
        <v>38205</v>
      </c>
      <c r="F306" s="7"/>
      <c r="G306" s="7"/>
      <c r="H306" s="7" t="s">
        <v>37880</v>
      </c>
      <c r="I306" s="7"/>
      <c r="J306" s="4" t="str">
        <f ca="1">IFERROR(__xludf.DUMMYFUNCTION("LEFT(INDEX(SPLIT(L306, "" ""), 4), 2)"),"13")</f>
        <v>13</v>
      </c>
      <c r="K306" s="7" t="s">
        <v>37611</v>
      </c>
      <c r="L306" s="7" t="s">
        <v>37234</v>
      </c>
    </row>
    <row r="307" spans="1:12">
      <c r="A307" s="7" t="s">
        <v>37661</v>
      </c>
      <c r="B307" s="7"/>
      <c r="C307" s="7"/>
      <c r="D307" s="7" t="s">
        <v>38206</v>
      </c>
      <c r="E307" s="7" t="s">
        <v>38207</v>
      </c>
      <c r="F307" s="7"/>
      <c r="G307" s="7"/>
      <c r="H307" s="7" t="s">
        <v>37880</v>
      </c>
      <c r="I307" s="7"/>
      <c r="J307" s="4" t="str">
        <f ca="1">IFERROR(__xludf.DUMMYFUNCTION("LEFT(INDEX(SPLIT(L307, "" ""), 4), 2)"),"13")</f>
        <v>13</v>
      </c>
      <c r="K307" s="7" t="s">
        <v>37611</v>
      </c>
      <c r="L307" s="7" t="s">
        <v>37234</v>
      </c>
    </row>
    <row r="308" spans="1:12">
      <c r="A308" s="7" t="s">
        <v>38208</v>
      </c>
      <c r="B308" s="7"/>
      <c r="C308" s="7"/>
      <c r="D308" s="7" t="s">
        <v>38209</v>
      </c>
      <c r="E308" s="7" t="s">
        <v>38210</v>
      </c>
      <c r="F308" s="7"/>
      <c r="G308" s="7"/>
      <c r="H308" s="7" t="s">
        <v>37880</v>
      </c>
      <c r="I308" s="7"/>
      <c r="J308" s="4" t="str">
        <f ca="1">IFERROR(__xludf.DUMMYFUNCTION("LEFT(INDEX(SPLIT(L308, "" ""), 4), 2)"),"13")</f>
        <v>13</v>
      </c>
      <c r="K308" s="7" t="s">
        <v>37611</v>
      </c>
      <c r="L308" s="7" t="s">
        <v>37234</v>
      </c>
    </row>
    <row r="309" spans="1:12">
      <c r="A309" s="7" t="s">
        <v>38211</v>
      </c>
      <c r="B309" s="7"/>
      <c r="C309" s="7"/>
      <c r="D309" s="7" t="s">
        <v>38212</v>
      </c>
      <c r="E309" s="7" t="s">
        <v>38213</v>
      </c>
      <c r="F309" s="7"/>
      <c r="G309" s="7"/>
      <c r="H309" s="7" t="s">
        <v>37880</v>
      </c>
      <c r="I309" s="7"/>
      <c r="J309" s="4" t="str">
        <f ca="1">IFERROR(__xludf.DUMMYFUNCTION("LEFT(INDEX(SPLIT(L309, "" ""), 4), 2)"),"13")</f>
        <v>13</v>
      </c>
      <c r="K309" s="7" t="s">
        <v>37611</v>
      </c>
      <c r="L309" s="7" t="s">
        <v>37234</v>
      </c>
    </row>
    <row r="310" spans="1:12">
      <c r="A310" s="7" t="s">
        <v>38214</v>
      </c>
      <c r="B310" s="7"/>
      <c r="C310" s="7"/>
      <c r="D310" s="7" t="s">
        <v>38215</v>
      </c>
      <c r="E310" s="7" t="s">
        <v>38216</v>
      </c>
      <c r="F310" s="7"/>
      <c r="G310" s="7"/>
      <c r="H310" s="7" t="s">
        <v>37880</v>
      </c>
      <c r="I310" s="7"/>
      <c r="J310" s="4" t="str">
        <f ca="1">IFERROR(__xludf.DUMMYFUNCTION("LEFT(INDEX(SPLIT(L310, "" ""), 4), 2)"),"13")</f>
        <v>13</v>
      </c>
      <c r="K310" s="7" t="s">
        <v>37611</v>
      </c>
      <c r="L310" s="7" t="s">
        <v>37234</v>
      </c>
    </row>
    <row r="311" spans="1:12">
      <c r="A311" s="7" t="s">
        <v>37775</v>
      </c>
      <c r="B311" s="7"/>
      <c r="C311" s="7"/>
      <c r="D311" s="7" t="s">
        <v>38217</v>
      </c>
      <c r="E311" s="7" t="s">
        <v>38218</v>
      </c>
      <c r="F311" s="7"/>
      <c r="G311" s="7"/>
      <c r="H311" s="7" t="s">
        <v>37880</v>
      </c>
      <c r="I311" s="7"/>
      <c r="J311" s="4" t="str">
        <f ca="1">IFERROR(__xludf.DUMMYFUNCTION("LEFT(INDEX(SPLIT(L311, "" ""), 4), 2)"),"13")</f>
        <v>13</v>
      </c>
      <c r="K311" s="7" t="s">
        <v>37611</v>
      </c>
      <c r="L311" s="7" t="s">
        <v>37234</v>
      </c>
    </row>
    <row r="312" spans="1:12">
      <c r="A312" s="7" t="s">
        <v>37661</v>
      </c>
      <c r="B312" s="7"/>
      <c r="C312" s="7"/>
      <c r="D312" s="7" t="s">
        <v>38219</v>
      </c>
      <c r="E312" s="7" t="s">
        <v>38220</v>
      </c>
      <c r="F312" s="7"/>
      <c r="G312" s="7"/>
      <c r="H312" s="7" t="s">
        <v>37880</v>
      </c>
      <c r="I312" s="7"/>
      <c r="J312" s="4" t="str">
        <f ca="1">IFERROR(__xludf.DUMMYFUNCTION("LEFT(INDEX(SPLIT(L312, "" ""), 4), 2)"),"13")</f>
        <v>13</v>
      </c>
      <c r="K312" s="7" t="s">
        <v>37611</v>
      </c>
      <c r="L312" s="7" t="s">
        <v>37234</v>
      </c>
    </row>
    <row r="313" spans="1:12">
      <c r="A313" s="7" t="s">
        <v>38121</v>
      </c>
      <c r="B313" s="7"/>
      <c r="C313" s="7"/>
      <c r="D313" s="7" t="s">
        <v>38221</v>
      </c>
      <c r="E313" s="7" t="s">
        <v>38222</v>
      </c>
      <c r="F313" s="7"/>
      <c r="G313" s="7"/>
      <c r="H313" s="7" t="s">
        <v>37880</v>
      </c>
      <c r="I313" s="7"/>
      <c r="J313" s="4" t="str">
        <f ca="1">IFERROR(__xludf.DUMMYFUNCTION("LEFT(INDEX(SPLIT(L313, "" ""), 4), 2)"),"13")</f>
        <v>13</v>
      </c>
      <c r="K313" s="7" t="s">
        <v>37611</v>
      </c>
      <c r="L313" s="7" t="s">
        <v>37234</v>
      </c>
    </row>
    <row r="314" spans="1:12">
      <c r="A314" s="7" t="s">
        <v>37765</v>
      </c>
      <c r="B314" s="7"/>
      <c r="C314" s="7"/>
      <c r="D314" s="7" t="s">
        <v>38026</v>
      </c>
      <c r="E314" s="7" t="s">
        <v>38223</v>
      </c>
      <c r="F314" s="7"/>
      <c r="G314" s="7"/>
      <c r="H314" s="7" t="s">
        <v>37880</v>
      </c>
      <c r="I314" s="7"/>
      <c r="J314" s="4" t="str">
        <f ca="1">IFERROR(__xludf.DUMMYFUNCTION("LEFT(INDEX(SPLIT(L314, "" ""), 4), 2)"),"13")</f>
        <v>13</v>
      </c>
      <c r="K314" s="7" t="s">
        <v>37611</v>
      </c>
      <c r="L314" s="7" t="s">
        <v>37234</v>
      </c>
    </row>
    <row r="315" spans="1:12">
      <c r="A315" s="7" t="s">
        <v>38224</v>
      </c>
      <c r="B315" s="7"/>
      <c r="C315" s="7"/>
      <c r="D315" s="7" t="s">
        <v>38225</v>
      </c>
      <c r="E315" s="7" t="s">
        <v>38226</v>
      </c>
      <c r="F315" s="7"/>
      <c r="G315" s="7"/>
      <c r="H315" s="7" t="s">
        <v>37880</v>
      </c>
      <c r="I315" s="7"/>
      <c r="J315" s="4" t="str">
        <f ca="1">IFERROR(__xludf.DUMMYFUNCTION("LEFT(INDEX(SPLIT(L315, "" ""), 4), 2)"),"13")</f>
        <v>13</v>
      </c>
      <c r="K315" s="7" t="s">
        <v>37611</v>
      </c>
      <c r="L315" s="7" t="s">
        <v>37234</v>
      </c>
    </row>
    <row r="316" spans="1:12">
      <c r="A316" s="7" t="s">
        <v>37613</v>
      </c>
      <c r="B316" s="7"/>
      <c r="C316" s="7"/>
      <c r="D316" s="7" t="s">
        <v>38227</v>
      </c>
      <c r="E316" s="7" t="s">
        <v>38228</v>
      </c>
      <c r="F316" s="7"/>
      <c r="G316" s="7"/>
      <c r="H316" s="7" t="s">
        <v>37880</v>
      </c>
      <c r="I316" s="7"/>
      <c r="J316" s="4" t="str">
        <f ca="1">IFERROR(__xludf.DUMMYFUNCTION("LEFT(INDEX(SPLIT(L316, "" ""), 4), 2)"),"13")</f>
        <v>13</v>
      </c>
      <c r="K316" s="7" t="s">
        <v>37611</v>
      </c>
      <c r="L316" s="7" t="s">
        <v>37234</v>
      </c>
    </row>
    <row r="317" spans="1:12">
      <c r="A317" s="7" t="s">
        <v>38229</v>
      </c>
      <c r="B317" s="7"/>
      <c r="C317" s="7"/>
      <c r="D317" s="7" t="s">
        <v>38230</v>
      </c>
      <c r="E317" s="7" t="s">
        <v>38231</v>
      </c>
      <c r="F317" s="7"/>
      <c r="G317" s="7"/>
      <c r="H317" s="7" t="s">
        <v>37880</v>
      </c>
      <c r="I317" s="7"/>
      <c r="J317" s="4" t="str">
        <f ca="1">IFERROR(__xludf.DUMMYFUNCTION("LEFT(INDEX(SPLIT(L317, "" ""), 4), 2)"),"13")</f>
        <v>13</v>
      </c>
      <c r="K317" s="7" t="s">
        <v>37611</v>
      </c>
      <c r="L317" s="7" t="s">
        <v>37234</v>
      </c>
    </row>
    <row r="318" spans="1:12">
      <c r="A318" s="7" t="s">
        <v>37775</v>
      </c>
      <c r="B318" s="7"/>
      <c r="C318" s="7"/>
      <c r="D318" s="7" t="s">
        <v>38217</v>
      </c>
      <c r="E318" s="7" t="s">
        <v>38232</v>
      </c>
      <c r="F318" s="7"/>
      <c r="G318" s="7"/>
      <c r="H318" s="7" t="s">
        <v>37880</v>
      </c>
      <c r="I318" s="7"/>
      <c r="J318" s="4" t="str">
        <f ca="1">IFERROR(__xludf.DUMMYFUNCTION("LEFT(INDEX(SPLIT(L318, "" ""), 4), 2)"),"13")</f>
        <v>13</v>
      </c>
      <c r="K318" s="7" t="s">
        <v>37611</v>
      </c>
      <c r="L318" s="7" t="s">
        <v>37234</v>
      </c>
    </row>
    <row r="319" spans="1:12">
      <c r="A319" s="7" t="s">
        <v>38233</v>
      </c>
      <c r="B319" s="7"/>
      <c r="C319" s="7"/>
      <c r="D319" s="7" t="s">
        <v>38234</v>
      </c>
      <c r="E319" s="7" t="s">
        <v>38235</v>
      </c>
      <c r="F319" s="7"/>
      <c r="G319" s="7"/>
      <c r="H319" s="7" t="s">
        <v>37880</v>
      </c>
      <c r="I319" s="7"/>
      <c r="J319" s="4" t="str">
        <f ca="1">IFERROR(__xludf.DUMMYFUNCTION("LEFT(INDEX(SPLIT(L319, "" ""), 4), 2)"),"13")</f>
        <v>13</v>
      </c>
      <c r="K319" s="7" t="s">
        <v>37611</v>
      </c>
      <c r="L319" s="7" t="s">
        <v>37234</v>
      </c>
    </row>
    <row r="320" spans="1:12">
      <c r="A320" s="7" t="s">
        <v>38236</v>
      </c>
      <c r="B320" s="7"/>
      <c r="C320" s="7"/>
      <c r="D320" s="7" t="s">
        <v>38237</v>
      </c>
      <c r="E320" s="7" t="s">
        <v>38238</v>
      </c>
      <c r="F320" s="7"/>
      <c r="G320" s="7"/>
      <c r="H320" s="7" t="s">
        <v>37880</v>
      </c>
      <c r="I320" s="7"/>
      <c r="J320" s="4" t="str">
        <f ca="1">IFERROR(__xludf.DUMMYFUNCTION("LEFT(INDEX(SPLIT(L320, "" ""), 4), 2)"),"13")</f>
        <v>13</v>
      </c>
      <c r="K320" s="7" t="s">
        <v>37611</v>
      </c>
      <c r="L320" s="7" t="s">
        <v>37234</v>
      </c>
    </row>
    <row r="321" spans="1:12">
      <c r="A321" s="7" t="s">
        <v>38239</v>
      </c>
      <c r="B321" s="7"/>
      <c r="C321" s="7"/>
      <c r="D321" s="7" t="s">
        <v>38240</v>
      </c>
      <c r="E321" s="7" t="s">
        <v>1097</v>
      </c>
      <c r="F321" s="7"/>
      <c r="G321" s="7"/>
      <c r="H321" s="7" t="s">
        <v>37880</v>
      </c>
      <c r="I321" s="7"/>
      <c r="J321" s="4" t="str">
        <f ca="1">IFERROR(__xludf.DUMMYFUNCTION("LEFT(INDEX(SPLIT(L321, "" ""), 4), 2)"),"13")</f>
        <v>13</v>
      </c>
      <c r="K321" s="7" t="s">
        <v>37611</v>
      </c>
      <c r="L321" s="7" t="s">
        <v>37234</v>
      </c>
    </row>
    <row r="322" spans="1:12">
      <c r="A322" s="7" t="s">
        <v>38241</v>
      </c>
      <c r="B322" s="7"/>
      <c r="C322" s="7"/>
      <c r="D322" s="7" t="s">
        <v>38242</v>
      </c>
      <c r="E322" s="7" t="s">
        <v>38243</v>
      </c>
      <c r="F322" s="7"/>
      <c r="G322" s="7"/>
      <c r="H322" s="7" t="s">
        <v>37880</v>
      </c>
      <c r="I322" s="7"/>
      <c r="J322" s="4" t="str">
        <f ca="1">IFERROR(__xludf.DUMMYFUNCTION("LEFT(INDEX(SPLIT(L322, "" ""), 4), 2)"),"13")</f>
        <v>13</v>
      </c>
      <c r="K322" s="7" t="s">
        <v>37611</v>
      </c>
      <c r="L322" s="7" t="s">
        <v>37234</v>
      </c>
    </row>
    <row r="323" spans="1:12">
      <c r="A323" s="7" t="s">
        <v>38244</v>
      </c>
      <c r="B323" s="7"/>
      <c r="C323" s="7"/>
      <c r="D323" s="7" t="s">
        <v>38245</v>
      </c>
      <c r="E323" s="7" t="s">
        <v>38246</v>
      </c>
      <c r="F323" s="7"/>
      <c r="G323" s="7"/>
      <c r="H323" s="7" t="s">
        <v>37880</v>
      </c>
      <c r="I323" s="7"/>
      <c r="J323" s="4" t="str">
        <f ca="1">IFERROR(__xludf.DUMMYFUNCTION("LEFT(INDEX(SPLIT(L323, "" ""), 4), 2)"),"13")</f>
        <v>13</v>
      </c>
      <c r="K323" s="7" t="s">
        <v>37611</v>
      </c>
      <c r="L323" s="7" t="s">
        <v>37234</v>
      </c>
    </row>
    <row r="324" spans="1:12">
      <c r="A324" s="7" t="s">
        <v>37613</v>
      </c>
      <c r="B324" s="7"/>
      <c r="C324" s="7"/>
      <c r="D324" s="7" t="s">
        <v>38247</v>
      </c>
      <c r="E324" s="7" t="s">
        <v>38248</v>
      </c>
      <c r="F324" s="7"/>
      <c r="G324" s="7"/>
      <c r="H324" s="7" t="s">
        <v>37880</v>
      </c>
      <c r="I324" s="7"/>
      <c r="J324" s="4" t="str">
        <f ca="1">IFERROR(__xludf.DUMMYFUNCTION("LEFT(INDEX(SPLIT(L324, "" ""), 4), 2)"),"13")</f>
        <v>13</v>
      </c>
      <c r="K324" s="7" t="s">
        <v>37611</v>
      </c>
      <c r="L324" s="7" t="s">
        <v>37234</v>
      </c>
    </row>
    <row r="325" spans="1:12">
      <c r="A325" s="7" t="s">
        <v>37977</v>
      </c>
      <c r="B325" s="7"/>
      <c r="C325" s="7"/>
      <c r="D325" s="7" t="s">
        <v>37978</v>
      </c>
      <c r="E325" s="7" t="s">
        <v>38249</v>
      </c>
      <c r="F325" s="7"/>
      <c r="G325" s="7"/>
      <c r="H325" s="7" t="s">
        <v>37880</v>
      </c>
      <c r="I325" s="7"/>
      <c r="J325" s="4" t="str">
        <f ca="1">IFERROR(__xludf.DUMMYFUNCTION("LEFT(INDEX(SPLIT(L325, "" ""), 4), 2)"),"13")</f>
        <v>13</v>
      </c>
      <c r="K325" s="7" t="s">
        <v>37611</v>
      </c>
      <c r="L325" s="7" t="s">
        <v>37234</v>
      </c>
    </row>
    <row r="326" spans="1:12">
      <c r="A326" s="7" t="s">
        <v>38250</v>
      </c>
      <c r="B326" s="7"/>
      <c r="C326" s="7"/>
      <c r="D326" s="7" t="s">
        <v>38251</v>
      </c>
      <c r="E326" s="7" t="s">
        <v>38252</v>
      </c>
      <c r="F326" s="7"/>
      <c r="G326" s="7"/>
      <c r="H326" s="7" t="s">
        <v>37880</v>
      </c>
      <c r="I326" s="7"/>
      <c r="J326" s="4" t="str">
        <f ca="1">IFERROR(__xludf.DUMMYFUNCTION("LEFT(INDEX(SPLIT(L326, "" ""), 4), 2)"),"13")</f>
        <v>13</v>
      </c>
      <c r="K326" s="7" t="s">
        <v>37611</v>
      </c>
      <c r="L326" s="7" t="s">
        <v>37234</v>
      </c>
    </row>
    <row r="327" spans="1:12">
      <c r="A327" s="7" t="s">
        <v>37818</v>
      </c>
      <c r="B327" s="7"/>
      <c r="C327" s="7"/>
      <c r="D327" s="7" t="s">
        <v>38253</v>
      </c>
      <c r="E327" s="7" t="s">
        <v>38254</v>
      </c>
      <c r="F327" s="7"/>
      <c r="G327" s="7"/>
      <c r="H327" s="7" t="s">
        <v>37880</v>
      </c>
      <c r="I327" s="7"/>
      <c r="J327" s="4" t="str">
        <f ca="1">IFERROR(__xludf.DUMMYFUNCTION("LEFT(INDEX(SPLIT(L327, "" ""), 4), 2)"),"13")</f>
        <v>13</v>
      </c>
      <c r="K327" s="7" t="s">
        <v>37611</v>
      </c>
      <c r="L327" s="7" t="s">
        <v>37234</v>
      </c>
    </row>
    <row r="328" spans="1:12">
      <c r="A328" s="7" t="s">
        <v>38255</v>
      </c>
      <c r="B328" s="7"/>
      <c r="C328" s="7"/>
      <c r="D328" s="7" t="s">
        <v>38256</v>
      </c>
      <c r="E328" s="7" t="s">
        <v>38257</v>
      </c>
      <c r="F328" s="7"/>
      <c r="G328" s="7"/>
      <c r="H328" s="7" t="s">
        <v>37880</v>
      </c>
      <c r="I328" s="7"/>
      <c r="J328" s="4" t="str">
        <f ca="1">IFERROR(__xludf.DUMMYFUNCTION("LEFT(INDEX(SPLIT(L328, "" ""), 4), 2)"),"13")</f>
        <v>13</v>
      </c>
      <c r="K328" s="7" t="s">
        <v>37611</v>
      </c>
      <c r="L328" s="7" t="s">
        <v>37234</v>
      </c>
    </row>
    <row r="329" spans="1:12">
      <c r="A329" s="7" t="s">
        <v>38258</v>
      </c>
      <c r="B329" s="7"/>
      <c r="C329" s="7"/>
      <c r="D329" s="7" t="s">
        <v>38259</v>
      </c>
      <c r="E329" s="7" t="s">
        <v>38260</v>
      </c>
      <c r="F329" s="7"/>
      <c r="G329" s="7"/>
      <c r="H329" s="7" t="s">
        <v>37880</v>
      </c>
      <c r="I329" s="7"/>
      <c r="J329" s="4" t="str">
        <f ca="1">IFERROR(__xludf.DUMMYFUNCTION("LEFT(INDEX(SPLIT(L329, "" ""), 4), 2)"),"13")</f>
        <v>13</v>
      </c>
      <c r="K329" s="7" t="s">
        <v>37611</v>
      </c>
      <c r="L329" s="7" t="s">
        <v>37234</v>
      </c>
    </row>
    <row r="330" spans="1:12">
      <c r="A330" s="7" t="s">
        <v>38261</v>
      </c>
      <c r="B330" s="7"/>
      <c r="C330" s="7"/>
      <c r="D330" s="7" t="s">
        <v>38262</v>
      </c>
      <c r="E330" s="7" t="s">
        <v>38263</v>
      </c>
      <c r="F330" s="7"/>
      <c r="G330" s="7"/>
      <c r="H330" s="7" t="s">
        <v>38264</v>
      </c>
      <c r="I330" s="7"/>
      <c r="J330" s="4" t="str">
        <f ca="1">IFERROR(__xludf.DUMMYFUNCTION("LEFT(INDEX(SPLIT(L330, "" ""), 4), 2)"),"13")</f>
        <v>13</v>
      </c>
      <c r="K330" s="7" t="s">
        <v>37611</v>
      </c>
      <c r="L330" s="7" t="s">
        <v>37272</v>
      </c>
    </row>
    <row r="331" spans="1:12">
      <c r="A331" s="7" t="s">
        <v>37661</v>
      </c>
      <c r="B331" s="7"/>
      <c r="C331" s="7"/>
      <c r="D331" s="7" t="s">
        <v>38265</v>
      </c>
      <c r="E331" s="7" t="s">
        <v>38266</v>
      </c>
      <c r="F331" s="7"/>
      <c r="G331" s="7"/>
      <c r="H331" s="7" t="s">
        <v>38264</v>
      </c>
      <c r="I331" s="7"/>
      <c r="J331" s="4" t="str">
        <f ca="1">IFERROR(__xludf.DUMMYFUNCTION("LEFT(INDEX(SPLIT(L331, "" ""), 4), 2)"),"13")</f>
        <v>13</v>
      </c>
      <c r="K331" s="7" t="s">
        <v>37611</v>
      </c>
      <c r="L331" s="7" t="s">
        <v>37272</v>
      </c>
    </row>
    <row r="332" spans="1:12">
      <c r="A332" s="7" t="s">
        <v>38121</v>
      </c>
      <c r="B332" s="7"/>
      <c r="C332" s="7"/>
      <c r="D332" s="7" t="s">
        <v>38267</v>
      </c>
      <c r="E332" s="7" t="s">
        <v>38268</v>
      </c>
      <c r="F332" s="7"/>
      <c r="G332" s="7"/>
      <c r="H332" s="7" t="s">
        <v>38264</v>
      </c>
      <c r="I332" s="7"/>
      <c r="J332" s="4" t="str">
        <f ca="1">IFERROR(__xludf.DUMMYFUNCTION("LEFT(INDEX(SPLIT(L332, "" ""), 4), 2)"),"13")</f>
        <v>13</v>
      </c>
      <c r="K332" s="7" t="s">
        <v>37611</v>
      </c>
      <c r="L332" s="7" t="s">
        <v>37272</v>
      </c>
    </row>
    <row r="333" spans="1:12">
      <c r="A333" s="7" t="s">
        <v>38269</v>
      </c>
      <c r="B333" s="7"/>
      <c r="C333" s="7"/>
      <c r="D333" s="7" t="s">
        <v>38270</v>
      </c>
      <c r="E333" s="7" t="s">
        <v>38271</v>
      </c>
      <c r="F333" s="7"/>
      <c r="G333" s="7"/>
      <c r="H333" s="7" t="s">
        <v>38264</v>
      </c>
      <c r="I333" s="7"/>
      <c r="J333" s="4" t="str">
        <f ca="1">IFERROR(__xludf.DUMMYFUNCTION("LEFT(INDEX(SPLIT(L333, "" ""), 4), 2)"),"13")</f>
        <v>13</v>
      </c>
      <c r="K333" s="7" t="s">
        <v>37611</v>
      </c>
      <c r="L333" s="7" t="s">
        <v>37272</v>
      </c>
    </row>
    <row r="334" spans="1:12">
      <c r="A334" s="7" t="s">
        <v>38272</v>
      </c>
      <c r="B334" s="7"/>
      <c r="C334" s="7"/>
      <c r="D334" s="7" t="s">
        <v>38273</v>
      </c>
      <c r="E334" s="7" t="s">
        <v>38274</v>
      </c>
      <c r="F334" s="7"/>
      <c r="G334" s="7"/>
      <c r="H334" s="7" t="s">
        <v>38264</v>
      </c>
      <c r="I334" s="7"/>
      <c r="J334" s="4" t="str">
        <f ca="1">IFERROR(__xludf.DUMMYFUNCTION("LEFT(INDEX(SPLIT(L334, "" ""), 4), 2)"),"13")</f>
        <v>13</v>
      </c>
      <c r="K334" s="7" t="s">
        <v>37611</v>
      </c>
      <c r="L334" s="7" t="s">
        <v>37272</v>
      </c>
    </row>
    <row r="335" spans="1:12">
      <c r="A335" s="7" t="s">
        <v>38269</v>
      </c>
      <c r="B335" s="7"/>
      <c r="C335" s="7"/>
      <c r="D335" s="7" t="s">
        <v>38275</v>
      </c>
      <c r="E335" s="7" t="s">
        <v>38276</v>
      </c>
      <c r="F335" s="7"/>
      <c r="G335" s="7"/>
      <c r="H335" s="7" t="s">
        <v>38264</v>
      </c>
      <c r="I335" s="7"/>
      <c r="J335" s="4" t="str">
        <f ca="1">IFERROR(__xludf.DUMMYFUNCTION("LEFT(INDEX(SPLIT(L335, "" ""), 4), 2)"),"13")</f>
        <v>13</v>
      </c>
      <c r="K335" s="7" t="s">
        <v>37611</v>
      </c>
      <c r="L335" s="7" t="s">
        <v>37272</v>
      </c>
    </row>
    <row r="336" spans="1:12">
      <c r="A336" s="7" t="s">
        <v>37926</v>
      </c>
      <c r="B336" s="7"/>
      <c r="C336" s="7"/>
      <c r="D336" s="7" t="s">
        <v>38277</v>
      </c>
      <c r="E336" s="7" t="s">
        <v>38278</v>
      </c>
      <c r="F336" s="7"/>
      <c r="G336" s="7"/>
      <c r="H336" s="7" t="s">
        <v>38264</v>
      </c>
      <c r="I336" s="7"/>
      <c r="J336" s="4" t="str">
        <f ca="1">IFERROR(__xludf.DUMMYFUNCTION("LEFT(INDEX(SPLIT(L336, "" ""), 4), 2)"),"13")</f>
        <v>13</v>
      </c>
      <c r="K336" s="7" t="s">
        <v>37611</v>
      </c>
      <c r="L336" s="7" t="s">
        <v>37272</v>
      </c>
    </row>
    <row r="337" spans="1:12">
      <c r="A337" s="7" t="s">
        <v>38279</v>
      </c>
      <c r="B337" s="7"/>
      <c r="C337" s="7"/>
      <c r="D337" s="7" t="s">
        <v>38280</v>
      </c>
      <c r="E337" s="7" t="s">
        <v>38281</v>
      </c>
      <c r="F337" s="7"/>
      <c r="G337" s="7"/>
      <c r="H337" s="7" t="s">
        <v>38264</v>
      </c>
      <c r="I337" s="7"/>
      <c r="J337" s="4" t="str">
        <f ca="1">IFERROR(__xludf.DUMMYFUNCTION("LEFT(INDEX(SPLIT(L337, "" ""), 4), 2)"),"13")</f>
        <v>13</v>
      </c>
      <c r="K337" s="7" t="s">
        <v>37611</v>
      </c>
      <c r="L337" s="7" t="s">
        <v>37272</v>
      </c>
    </row>
    <row r="338" spans="1:12">
      <c r="A338" s="7" t="s">
        <v>38282</v>
      </c>
      <c r="B338" s="7"/>
      <c r="C338" s="7"/>
      <c r="D338" s="7" t="s">
        <v>38283</v>
      </c>
      <c r="E338" s="7" t="s">
        <v>38284</v>
      </c>
      <c r="F338" s="7"/>
      <c r="G338" s="7"/>
      <c r="H338" s="7" t="s">
        <v>38264</v>
      </c>
      <c r="I338" s="7"/>
      <c r="J338" s="4" t="str">
        <f ca="1">IFERROR(__xludf.DUMMYFUNCTION("LEFT(INDEX(SPLIT(L338, "" ""), 4), 2)"),"13")</f>
        <v>13</v>
      </c>
      <c r="K338" s="7" t="s">
        <v>37611</v>
      </c>
      <c r="L338" s="7" t="s">
        <v>37272</v>
      </c>
    </row>
    <row r="339" spans="1:12">
      <c r="A339" s="7" t="s">
        <v>38285</v>
      </c>
      <c r="B339" s="7"/>
      <c r="C339" s="7"/>
      <c r="D339" s="7" t="s">
        <v>38286</v>
      </c>
      <c r="E339" s="7" t="s">
        <v>38287</v>
      </c>
      <c r="F339" s="7"/>
      <c r="G339" s="7"/>
      <c r="H339" s="7" t="s">
        <v>38264</v>
      </c>
      <c r="I339" s="7"/>
      <c r="J339" s="4" t="str">
        <f ca="1">IFERROR(__xludf.DUMMYFUNCTION("LEFT(INDEX(SPLIT(L339, "" ""), 4), 2)"),"13")</f>
        <v>13</v>
      </c>
      <c r="K339" s="7" t="s">
        <v>37611</v>
      </c>
      <c r="L339" s="7" t="s">
        <v>37272</v>
      </c>
    </row>
    <row r="340" spans="1:12">
      <c r="A340" s="7" t="s">
        <v>37619</v>
      </c>
      <c r="B340" s="7"/>
      <c r="C340" s="7"/>
      <c r="D340" s="7" t="s">
        <v>38288</v>
      </c>
      <c r="E340" s="7" t="s">
        <v>38289</v>
      </c>
      <c r="F340" s="7"/>
      <c r="G340" s="7"/>
      <c r="H340" s="7" t="s">
        <v>38264</v>
      </c>
      <c r="I340" s="7"/>
      <c r="J340" s="4" t="str">
        <f ca="1">IFERROR(__xludf.DUMMYFUNCTION("LEFT(INDEX(SPLIT(L340, "" ""), 4), 2)"),"13")</f>
        <v>13</v>
      </c>
      <c r="K340" s="7" t="s">
        <v>37611</v>
      </c>
      <c r="L340" s="7" t="s">
        <v>37272</v>
      </c>
    </row>
    <row r="341" spans="1:12">
      <c r="A341" s="7" t="s">
        <v>37839</v>
      </c>
      <c r="B341" s="7"/>
      <c r="C341" s="7"/>
      <c r="D341" s="7" t="s">
        <v>38290</v>
      </c>
      <c r="E341" s="7" t="s">
        <v>38291</v>
      </c>
      <c r="F341" s="7"/>
      <c r="G341" s="7"/>
      <c r="H341" s="7" t="s">
        <v>38264</v>
      </c>
      <c r="I341" s="7"/>
      <c r="J341" s="4" t="str">
        <f ca="1">IFERROR(__xludf.DUMMYFUNCTION("LEFT(INDEX(SPLIT(L341, "" ""), 4), 2)"),"13")</f>
        <v>13</v>
      </c>
      <c r="K341" s="7" t="s">
        <v>37611</v>
      </c>
      <c r="L341" s="7" t="s">
        <v>37272</v>
      </c>
    </row>
    <row r="342" spans="1:12">
      <c r="A342" s="7" t="s">
        <v>38292</v>
      </c>
      <c r="B342" s="7"/>
      <c r="C342" s="7"/>
      <c r="D342" s="7" t="s">
        <v>38293</v>
      </c>
      <c r="E342" s="7" t="s">
        <v>38294</v>
      </c>
      <c r="F342" s="7"/>
      <c r="G342" s="7"/>
      <c r="H342" s="7" t="s">
        <v>38264</v>
      </c>
      <c r="I342" s="7"/>
      <c r="J342" s="4" t="str">
        <f ca="1">IFERROR(__xludf.DUMMYFUNCTION("LEFT(INDEX(SPLIT(L342, "" ""), 4), 2)"),"13")</f>
        <v>13</v>
      </c>
      <c r="K342" s="7" t="s">
        <v>37611</v>
      </c>
      <c r="L342" s="7" t="s">
        <v>37272</v>
      </c>
    </row>
    <row r="343" spans="1:12">
      <c r="A343" s="7" t="s">
        <v>37839</v>
      </c>
      <c r="B343" s="7"/>
      <c r="C343" s="7"/>
      <c r="D343" s="7" t="s">
        <v>38295</v>
      </c>
      <c r="E343" s="7" t="s">
        <v>38296</v>
      </c>
      <c r="F343" s="7"/>
      <c r="G343" s="7"/>
      <c r="H343" s="7" t="s">
        <v>38264</v>
      </c>
      <c r="I343" s="7"/>
      <c r="J343" s="4" t="str">
        <f ca="1">IFERROR(__xludf.DUMMYFUNCTION("LEFT(INDEX(SPLIT(L343, "" ""), 4), 2)"),"13")</f>
        <v>13</v>
      </c>
      <c r="K343" s="7" t="s">
        <v>37611</v>
      </c>
      <c r="L343" s="7" t="s">
        <v>37272</v>
      </c>
    </row>
    <row r="344" spans="1:12">
      <c r="A344" s="7" t="s">
        <v>38297</v>
      </c>
      <c r="B344" s="7"/>
      <c r="C344" s="7"/>
      <c r="D344" s="7" t="s">
        <v>38298</v>
      </c>
      <c r="E344" s="7" t="s">
        <v>38299</v>
      </c>
      <c r="F344" s="7"/>
      <c r="G344" s="7"/>
      <c r="H344" s="7" t="s">
        <v>38264</v>
      </c>
      <c r="I344" s="7"/>
      <c r="J344" s="4" t="str">
        <f ca="1">IFERROR(__xludf.DUMMYFUNCTION("LEFT(INDEX(SPLIT(L344, "" ""), 4), 2)"),"13")</f>
        <v>13</v>
      </c>
      <c r="K344" s="7" t="s">
        <v>37611</v>
      </c>
      <c r="L344" s="7" t="s">
        <v>37272</v>
      </c>
    </row>
    <row r="345" spans="1:12">
      <c r="A345" s="7" t="s">
        <v>38241</v>
      </c>
      <c r="B345" s="7"/>
      <c r="C345" s="7"/>
      <c r="D345" s="7" t="s">
        <v>38300</v>
      </c>
      <c r="E345" s="7" t="s">
        <v>38301</v>
      </c>
      <c r="F345" s="7"/>
      <c r="G345" s="7"/>
      <c r="H345" s="7" t="s">
        <v>38264</v>
      </c>
      <c r="I345" s="7"/>
      <c r="J345" s="4" t="str">
        <f ca="1">IFERROR(__xludf.DUMMYFUNCTION("LEFT(INDEX(SPLIT(L345, "" ""), 4), 2)"),"13")</f>
        <v>13</v>
      </c>
      <c r="K345" s="7" t="s">
        <v>37611</v>
      </c>
      <c r="L345" s="7" t="s">
        <v>37272</v>
      </c>
    </row>
    <row r="346" spans="1:12">
      <c r="A346" s="7" t="s">
        <v>38302</v>
      </c>
      <c r="B346" s="7"/>
      <c r="C346" s="7"/>
      <c r="D346" s="7" t="s">
        <v>38303</v>
      </c>
      <c r="E346" s="7" t="s">
        <v>38304</v>
      </c>
      <c r="F346" s="7"/>
      <c r="G346" s="7"/>
      <c r="H346" s="7" t="s">
        <v>38264</v>
      </c>
      <c r="I346" s="7"/>
      <c r="J346" s="4" t="str">
        <f ca="1">IFERROR(__xludf.DUMMYFUNCTION("LEFT(INDEX(SPLIT(L346, "" ""), 4), 2)"),"13")</f>
        <v>13</v>
      </c>
      <c r="K346" s="7" t="s">
        <v>37611</v>
      </c>
      <c r="L346" s="7" t="s">
        <v>37272</v>
      </c>
    </row>
    <row r="347" spans="1:12">
      <c r="A347" s="7" t="s">
        <v>38305</v>
      </c>
      <c r="B347" s="7"/>
      <c r="C347" s="7"/>
      <c r="D347" s="7" t="s">
        <v>38306</v>
      </c>
      <c r="E347" s="7" t="s">
        <v>38307</v>
      </c>
      <c r="F347" s="7"/>
      <c r="G347" s="7"/>
      <c r="H347" s="7" t="s">
        <v>38264</v>
      </c>
      <c r="I347" s="7"/>
      <c r="J347" s="4" t="str">
        <f ca="1">IFERROR(__xludf.DUMMYFUNCTION("LEFT(INDEX(SPLIT(L347, "" ""), 4), 2)"),"13")</f>
        <v>13</v>
      </c>
      <c r="K347" s="7" t="s">
        <v>37611</v>
      </c>
      <c r="L347" s="7" t="s">
        <v>37272</v>
      </c>
    </row>
    <row r="348" spans="1:12">
      <c r="A348" s="7" t="s">
        <v>37859</v>
      </c>
      <c r="B348" s="7"/>
      <c r="C348" s="7"/>
      <c r="D348" s="7" t="s">
        <v>38308</v>
      </c>
      <c r="E348" s="7" t="s">
        <v>38309</v>
      </c>
      <c r="F348" s="7"/>
      <c r="G348" s="7"/>
      <c r="H348" s="7" t="s">
        <v>38264</v>
      </c>
      <c r="I348" s="7"/>
      <c r="J348" s="4" t="str">
        <f ca="1">IFERROR(__xludf.DUMMYFUNCTION("LEFT(INDEX(SPLIT(L348, "" ""), 4), 2)"),"13")</f>
        <v>13</v>
      </c>
      <c r="K348" s="7" t="s">
        <v>37611</v>
      </c>
      <c r="L348" s="7" t="s">
        <v>37272</v>
      </c>
    </row>
    <row r="349" spans="1:12">
      <c r="A349" s="7" t="s">
        <v>37859</v>
      </c>
      <c r="B349" s="7"/>
      <c r="C349" s="7"/>
      <c r="D349" s="7" t="s">
        <v>38308</v>
      </c>
      <c r="E349" s="7" t="s">
        <v>38310</v>
      </c>
      <c r="F349" s="7"/>
      <c r="G349" s="7"/>
      <c r="H349" s="7" t="s">
        <v>38264</v>
      </c>
      <c r="I349" s="7"/>
      <c r="J349" s="4" t="str">
        <f ca="1">IFERROR(__xludf.DUMMYFUNCTION("LEFT(INDEX(SPLIT(L349, "" ""), 4), 2)"),"13")</f>
        <v>13</v>
      </c>
      <c r="K349" s="7" t="s">
        <v>37611</v>
      </c>
      <c r="L349" s="7" t="s">
        <v>37272</v>
      </c>
    </row>
    <row r="350" spans="1:12">
      <c r="A350" s="7" t="s">
        <v>38311</v>
      </c>
      <c r="B350" s="7"/>
      <c r="C350" s="7"/>
      <c r="D350" s="7" t="s">
        <v>38312</v>
      </c>
      <c r="E350" s="7" t="s">
        <v>38313</v>
      </c>
      <c r="F350" s="7"/>
      <c r="G350" s="7"/>
      <c r="H350" s="7" t="s">
        <v>38264</v>
      </c>
      <c r="I350" s="7"/>
      <c r="J350" s="4" t="str">
        <f ca="1">IFERROR(__xludf.DUMMYFUNCTION("LEFT(INDEX(SPLIT(L350, "" ""), 4), 2)"),"13")</f>
        <v>13</v>
      </c>
      <c r="K350" s="7" t="s">
        <v>37611</v>
      </c>
      <c r="L350" s="7" t="s">
        <v>37272</v>
      </c>
    </row>
    <row r="351" spans="1:12">
      <c r="A351" s="7" t="s">
        <v>38314</v>
      </c>
      <c r="B351" s="7"/>
      <c r="C351" s="7"/>
      <c r="D351" s="7" t="s">
        <v>38315</v>
      </c>
      <c r="E351" s="7" t="s">
        <v>38316</v>
      </c>
      <c r="F351" s="7"/>
      <c r="G351" s="7"/>
      <c r="H351" s="7" t="s">
        <v>38264</v>
      </c>
      <c r="I351" s="7"/>
      <c r="J351" s="4" t="str">
        <f ca="1">IFERROR(__xludf.DUMMYFUNCTION("LEFT(INDEX(SPLIT(L351, "" ""), 4), 2)"),"13")</f>
        <v>13</v>
      </c>
      <c r="K351" s="7" t="s">
        <v>37611</v>
      </c>
      <c r="L351" s="7" t="s">
        <v>37272</v>
      </c>
    </row>
    <row r="352" spans="1:12">
      <c r="A352" s="7" t="s">
        <v>38297</v>
      </c>
      <c r="B352" s="7"/>
      <c r="C352" s="7"/>
      <c r="D352" s="7" t="s">
        <v>38317</v>
      </c>
      <c r="E352" s="7" t="s">
        <v>38318</v>
      </c>
      <c r="F352" s="7"/>
      <c r="G352" s="7"/>
      <c r="H352" s="7" t="s">
        <v>38264</v>
      </c>
      <c r="I352" s="7"/>
      <c r="J352" s="4" t="str">
        <f ca="1">IFERROR(__xludf.DUMMYFUNCTION("LEFT(INDEX(SPLIT(L352, "" ""), 4), 2)"),"13")</f>
        <v>13</v>
      </c>
      <c r="K352" s="7" t="s">
        <v>37611</v>
      </c>
      <c r="L352" s="7" t="s">
        <v>37272</v>
      </c>
    </row>
    <row r="353" spans="1:12">
      <c r="A353" s="7" t="s">
        <v>38319</v>
      </c>
      <c r="B353" s="7"/>
      <c r="C353" s="7"/>
      <c r="D353" s="7" t="s">
        <v>38320</v>
      </c>
      <c r="E353" s="7" t="s">
        <v>38321</v>
      </c>
      <c r="F353" s="7"/>
      <c r="G353" s="7"/>
      <c r="H353" s="7" t="s">
        <v>38264</v>
      </c>
      <c r="I353" s="7"/>
      <c r="J353" s="4" t="str">
        <f ca="1">IFERROR(__xludf.DUMMYFUNCTION("LEFT(INDEX(SPLIT(L353, "" ""), 4), 2)"),"13")</f>
        <v>13</v>
      </c>
      <c r="K353" s="7" t="s">
        <v>37611</v>
      </c>
      <c r="L353" s="7" t="s">
        <v>37272</v>
      </c>
    </row>
    <row r="354" spans="1:12">
      <c r="A354" s="7" t="s">
        <v>38297</v>
      </c>
      <c r="B354" s="7"/>
      <c r="C354" s="7"/>
      <c r="D354" s="7" t="s">
        <v>38317</v>
      </c>
      <c r="E354" s="7" t="s">
        <v>38322</v>
      </c>
      <c r="F354" s="7"/>
      <c r="G354" s="7"/>
      <c r="H354" s="7" t="s">
        <v>38264</v>
      </c>
      <c r="I354" s="7"/>
      <c r="J354" s="4" t="str">
        <f ca="1">IFERROR(__xludf.DUMMYFUNCTION("LEFT(INDEX(SPLIT(L354, "" ""), 4), 2)"),"13")</f>
        <v>13</v>
      </c>
      <c r="K354" s="7" t="s">
        <v>37611</v>
      </c>
      <c r="L354" s="7" t="s">
        <v>37272</v>
      </c>
    </row>
    <row r="355" spans="1:12">
      <c r="A355" s="7" t="s">
        <v>38323</v>
      </c>
      <c r="B355" s="7"/>
      <c r="C355" s="7"/>
      <c r="D355" s="7" t="s">
        <v>38324</v>
      </c>
      <c r="E355" s="7" t="s">
        <v>38325</v>
      </c>
      <c r="F355" s="7"/>
      <c r="G355" s="7"/>
      <c r="H355" s="7" t="s">
        <v>38264</v>
      </c>
      <c r="I355" s="7"/>
      <c r="J355" s="4" t="str">
        <f ca="1">IFERROR(__xludf.DUMMYFUNCTION("LEFT(INDEX(SPLIT(L355, "" ""), 4), 2)"),"13")</f>
        <v>13</v>
      </c>
      <c r="K355" s="7" t="s">
        <v>37611</v>
      </c>
      <c r="L355" s="7" t="s">
        <v>37272</v>
      </c>
    </row>
    <row r="356" spans="1:12">
      <c r="A356" s="7" t="s">
        <v>38314</v>
      </c>
      <c r="B356" s="7"/>
      <c r="C356" s="7"/>
      <c r="D356" s="7" t="s">
        <v>38315</v>
      </c>
      <c r="E356" s="7" t="s">
        <v>38326</v>
      </c>
      <c r="F356" s="7"/>
      <c r="G356" s="7"/>
      <c r="H356" s="7" t="s">
        <v>38264</v>
      </c>
      <c r="I356" s="7"/>
      <c r="J356" s="4" t="str">
        <f ca="1">IFERROR(__xludf.DUMMYFUNCTION("LEFT(INDEX(SPLIT(L356, "" ""), 4), 2)"),"13")</f>
        <v>13</v>
      </c>
      <c r="K356" s="7" t="s">
        <v>37611</v>
      </c>
      <c r="L356" s="7" t="s">
        <v>37272</v>
      </c>
    </row>
    <row r="357" spans="1:12">
      <c r="A357" s="7" t="s">
        <v>38327</v>
      </c>
      <c r="B357" s="7"/>
      <c r="C357" s="7"/>
      <c r="D357" s="7" t="s">
        <v>38328</v>
      </c>
      <c r="E357" s="7" t="s">
        <v>38329</v>
      </c>
      <c r="F357" s="7"/>
      <c r="G357" s="7"/>
      <c r="H357" s="7" t="s">
        <v>38264</v>
      </c>
      <c r="I357" s="7"/>
      <c r="J357" s="4" t="str">
        <f ca="1">IFERROR(__xludf.DUMMYFUNCTION("LEFT(INDEX(SPLIT(L357, "" ""), 4), 2)"),"13")</f>
        <v>13</v>
      </c>
      <c r="K357" s="7" t="s">
        <v>37611</v>
      </c>
      <c r="L357" s="7" t="s">
        <v>37272</v>
      </c>
    </row>
    <row r="358" spans="1:12">
      <c r="A358" s="7" t="s">
        <v>38330</v>
      </c>
      <c r="B358" s="7"/>
      <c r="C358" s="7"/>
      <c r="D358" s="7" t="s">
        <v>38331</v>
      </c>
      <c r="E358" s="7" t="s">
        <v>38332</v>
      </c>
      <c r="F358" s="7"/>
      <c r="G358" s="7"/>
      <c r="H358" s="7" t="s">
        <v>38264</v>
      </c>
      <c r="I358" s="7"/>
      <c r="J358" s="4" t="str">
        <f ca="1">IFERROR(__xludf.DUMMYFUNCTION("LEFT(INDEX(SPLIT(L358, "" ""), 4), 2)"),"13")</f>
        <v>13</v>
      </c>
      <c r="K358" s="7" t="s">
        <v>37611</v>
      </c>
      <c r="L358" s="7" t="s">
        <v>37272</v>
      </c>
    </row>
    <row r="359" spans="1:12">
      <c r="A359" s="7" t="s">
        <v>37613</v>
      </c>
      <c r="B359" s="7"/>
      <c r="C359" s="7"/>
      <c r="D359" s="7" t="s">
        <v>38333</v>
      </c>
      <c r="E359" s="7" t="s">
        <v>38334</v>
      </c>
      <c r="F359" s="7"/>
      <c r="G359" s="7"/>
      <c r="H359" s="7" t="s">
        <v>38264</v>
      </c>
      <c r="I359" s="7"/>
      <c r="J359" s="4" t="str">
        <f ca="1">IFERROR(__xludf.DUMMYFUNCTION("LEFT(INDEX(SPLIT(L359, "" ""), 4), 2)"),"13")</f>
        <v>13</v>
      </c>
      <c r="K359" s="7" t="s">
        <v>37611</v>
      </c>
      <c r="L359" s="7" t="s">
        <v>37272</v>
      </c>
    </row>
    <row r="360" spans="1:12">
      <c r="A360" s="7" t="s">
        <v>38138</v>
      </c>
      <c r="B360" s="7"/>
      <c r="C360" s="7"/>
      <c r="D360" s="7" t="s">
        <v>38335</v>
      </c>
      <c r="E360" s="7" t="s">
        <v>38336</v>
      </c>
      <c r="F360" s="7"/>
      <c r="G360" s="7"/>
      <c r="H360" s="7" t="s">
        <v>38264</v>
      </c>
      <c r="I360" s="7"/>
      <c r="J360" s="4" t="str">
        <f ca="1">IFERROR(__xludf.DUMMYFUNCTION("LEFT(INDEX(SPLIT(L360, "" ""), 4), 2)"),"13")</f>
        <v>13</v>
      </c>
      <c r="K360" s="7" t="s">
        <v>37611</v>
      </c>
      <c r="L360" s="7" t="s">
        <v>37272</v>
      </c>
    </row>
    <row r="361" spans="1:12">
      <c r="A361" s="7" t="s">
        <v>37619</v>
      </c>
      <c r="B361" s="7"/>
      <c r="C361" s="7"/>
      <c r="D361" s="7" t="s">
        <v>38337</v>
      </c>
      <c r="E361" s="7" t="s">
        <v>38338</v>
      </c>
      <c r="F361" s="7"/>
      <c r="G361" s="7"/>
      <c r="H361" s="7" t="s">
        <v>38264</v>
      </c>
      <c r="I361" s="7"/>
      <c r="J361" s="4" t="str">
        <f ca="1">IFERROR(__xludf.DUMMYFUNCTION("LEFT(INDEX(SPLIT(L361, "" ""), 4), 2)"),"13")</f>
        <v>13</v>
      </c>
      <c r="K361" s="7" t="s">
        <v>37611</v>
      </c>
      <c r="L361" s="7" t="s">
        <v>37272</v>
      </c>
    </row>
    <row r="362" spans="1:12">
      <c r="A362" s="7" t="s">
        <v>38339</v>
      </c>
      <c r="B362" s="7"/>
      <c r="C362" s="7"/>
      <c r="D362" s="7" t="s">
        <v>38340</v>
      </c>
      <c r="E362" s="7" t="s">
        <v>38341</v>
      </c>
      <c r="F362" s="7"/>
      <c r="G362" s="7"/>
      <c r="H362" s="7" t="s">
        <v>38264</v>
      </c>
      <c r="I362" s="7"/>
      <c r="J362" s="4" t="str">
        <f ca="1">IFERROR(__xludf.DUMMYFUNCTION("LEFT(INDEX(SPLIT(L362, "" ""), 4), 2)"),"13")</f>
        <v>13</v>
      </c>
      <c r="K362" s="7" t="s">
        <v>37611</v>
      </c>
      <c r="L362" s="7" t="s">
        <v>37272</v>
      </c>
    </row>
    <row r="363" spans="1:12">
      <c r="A363" s="7" t="s">
        <v>38342</v>
      </c>
      <c r="B363" s="7"/>
      <c r="C363" s="7"/>
      <c r="D363" s="7" t="s">
        <v>38343</v>
      </c>
      <c r="E363" s="7" t="s">
        <v>38344</v>
      </c>
      <c r="F363" s="7"/>
      <c r="G363" s="7"/>
      <c r="H363" s="7" t="s">
        <v>38264</v>
      </c>
      <c r="I363" s="7"/>
      <c r="J363" s="4" t="str">
        <f ca="1">IFERROR(__xludf.DUMMYFUNCTION("LEFT(INDEX(SPLIT(L363, "" ""), 4), 2)"),"13")</f>
        <v>13</v>
      </c>
      <c r="K363" s="7" t="s">
        <v>37611</v>
      </c>
      <c r="L363" s="7" t="s">
        <v>37272</v>
      </c>
    </row>
    <row r="364" spans="1:12">
      <c r="A364" s="7" t="s">
        <v>38345</v>
      </c>
      <c r="B364" s="7"/>
      <c r="C364" s="7"/>
      <c r="D364" s="7" t="s">
        <v>38346</v>
      </c>
      <c r="E364" s="7" t="s">
        <v>38347</v>
      </c>
      <c r="F364" s="7"/>
      <c r="G364" s="7"/>
      <c r="H364" s="7" t="s">
        <v>38264</v>
      </c>
      <c r="I364" s="7"/>
      <c r="J364" s="4" t="str">
        <f ca="1">IFERROR(__xludf.DUMMYFUNCTION("LEFT(INDEX(SPLIT(L364, "" ""), 4), 2)"),"13")</f>
        <v>13</v>
      </c>
      <c r="K364" s="7" t="s">
        <v>37611</v>
      </c>
      <c r="L364" s="7" t="s">
        <v>37272</v>
      </c>
    </row>
    <row r="365" spans="1:12">
      <c r="A365" s="7" t="s">
        <v>38105</v>
      </c>
      <c r="B365" s="7"/>
      <c r="C365" s="7"/>
      <c r="D365" s="7" t="s">
        <v>38348</v>
      </c>
      <c r="E365" s="7" t="s">
        <v>38349</v>
      </c>
      <c r="F365" s="7"/>
      <c r="G365" s="7"/>
      <c r="H365" s="7" t="s">
        <v>38264</v>
      </c>
      <c r="I365" s="7"/>
      <c r="J365" s="4" t="str">
        <f ca="1">IFERROR(__xludf.DUMMYFUNCTION("LEFT(INDEX(SPLIT(L365, "" ""), 4), 2)"),"13")</f>
        <v>13</v>
      </c>
      <c r="K365" s="7" t="s">
        <v>37611</v>
      </c>
      <c r="L365" s="7" t="s">
        <v>37272</v>
      </c>
    </row>
    <row r="366" spans="1:12">
      <c r="A366" s="7" t="s">
        <v>38105</v>
      </c>
      <c r="B366" s="7"/>
      <c r="C366" s="7"/>
      <c r="D366" s="7" t="s">
        <v>38348</v>
      </c>
      <c r="E366" s="7" t="s">
        <v>38350</v>
      </c>
      <c r="F366" s="7"/>
      <c r="G366" s="7"/>
      <c r="H366" s="7" t="s">
        <v>38264</v>
      </c>
      <c r="I366" s="7"/>
      <c r="J366" s="4" t="str">
        <f ca="1">IFERROR(__xludf.DUMMYFUNCTION("LEFT(INDEX(SPLIT(L366, "" ""), 4), 2)"),"13")</f>
        <v>13</v>
      </c>
      <c r="K366" s="7" t="s">
        <v>37611</v>
      </c>
      <c r="L366" s="7" t="s">
        <v>37272</v>
      </c>
    </row>
    <row r="367" spans="1:12">
      <c r="A367" s="7" t="s">
        <v>38351</v>
      </c>
      <c r="B367" s="7"/>
      <c r="C367" s="7"/>
      <c r="D367" s="7" t="s">
        <v>38352</v>
      </c>
      <c r="E367" s="7" t="s">
        <v>38353</v>
      </c>
      <c r="F367" s="7"/>
      <c r="G367" s="7"/>
      <c r="H367" s="7" t="s">
        <v>38264</v>
      </c>
      <c r="I367" s="7"/>
      <c r="J367" s="4" t="str">
        <f ca="1">IFERROR(__xludf.DUMMYFUNCTION("LEFT(INDEX(SPLIT(L367, "" ""), 4), 2)"),"13")</f>
        <v>13</v>
      </c>
      <c r="K367" s="7" t="s">
        <v>37611</v>
      </c>
      <c r="L367" s="7" t="s">
        <v>37272</v>
      </c>
    </row>
    <row r="368" spans="1:12">
      <c r="A368" s="7" t="s">
        <v>38354</v>
      </c>
      <c r="B368" s="7"/>
      <c r="C368" s="7"/>
      <c r="D368" s="7" t="s">
        <v>38355</v>
      </c>
      <c r="E368" s="7" t="s">
        <v>38356</v>
      </c>
      <c r="F368" s="7"/>
      <c r="G368" s="7"/>
      <c r="H368" s="7" t="s">
        <v>38264</v>
      </c>
      <c r="I368" s="7"/>
      <c r="J368" s="4" t="str">
        <f ca="1">IFERROR(__xludf.DUMMYFUNCTION("LEFT(INDEX(SPLIT(L368, "" ""), 4), 2)"),"13")</f>
        <v>13</v>
      </c>
      <c r="K368" s="7" t="s">
        <v>37611</v>
      </c>
      <c r="L368" s="7" t="s">
        <v>37272</v>
      </c>
    </row>
    <row r="369" spans="1:12">
      <c r="A369" s="7" t="s">
        <v>38357</v>
      </c>
      <c r="B369" s="7"/>
      <c r="C369" s="7"/>
      <c r="D369" s="7" t="s">
        <v>38358</v>
      </c>
      <c r="E369" s="7" t="s">
        <v>38359</v>
      </c>
      <c r="F369" s="7"/>
      <c r="G369" s="7"/>
      <c r="H369" s="7" t="s">
        <v>38360</v>
      </c>
      <c r="I369" s="7"/>
      <c r="J369" s="4" t="str">
        <f ca="1">IFERROR(__xludf.DUMMYFUNCTION("LEFT(INDEX(SPLIT(L369, "" ""), 4), 2)"),"12")</f>
        <v>12</v>
      </c>
      <c r="K369" s="7" t="s">
        <v>37611</v>
      </c>
      <c r="L369" s="7" t="s">
        <v>30132</v>
      </c>
    </row>
    <row r="370" spans="1:12">
      <c r="A370" s="7" t="s">
        <v>38361</v>
      </c>
      <c r="B370" s="7"/>
      <c r="C370" s="7"/>
      <c r="D370" s="7" t="s">
        <v>38362</v>
      </c>
      <c r="E370" s="7" t="s">
        <v>38363</v>
      </c>
      <c r="F370" s="7"/>
      <c r="G370" s="7"/>
      <c r="H370" s="7" t="s">
        <v>38360</v>
      </c>
      <c r="I370" s="7"/>
      <c r="J370" s="4" t="str">
        <f ca="1">IFERROR(__xludf.DUMMYFUNCTION("LEFT(INDEX(SPLIT(L370, "" ""), 4), 2)"),"12")</f>
        <v>12</v>
      </c>
      <c r="K370" s="7" t="s">
        <v>37611</v>
      </c>
      <c r="L370" s="7" t="s">
        <v>30132</v>
      </c>
    </row>
    <row r="371" spans="1:12">
      <c r="A371" s="7" t="s">
        <v>38364</v>
      </c>
      <c r="B371" s="7"/>
      <c r="C371" s="7"/>
      <c r="D371" s="7" t="s">
        <v>38365</v>
      </c>
      <c r="E371" s="7" t="s">
        <v>38366</v>
      </c>
      <c r="F371" s="7"/>
      <c r="G371" s="7"/>
      <c r="H371" s="7" t="s">
        <v>38360</v>
      </c>
      <c r="I371" s="7"/>
      <c r="J371" s="4" t="str">
        <f ca="1">IFERROR(__xludf.DUMMYFUNCTION("LEFT(INDEX(SPLIT(L371, "" ""), 4), 2)"),"12")</f>
        <v>12</v>
      </c>
      <c r="K371" s="7" t="s">
        <v>37611</v>
      </c>
      <c r="L371" s="7" t="s">
        <v>30132</v>
      </c>
    </row>
    <row r="372" spans="1:12">
      <c r="A372" s="7" t="s">
        <v>38367</v>
      </c>
      <c r="B372" s="7"/>
      <c r="C372" s="7"/>
      <c r="D372" s="7" t="s">
        <v>38368</v>
      </c>
      <c r="E372" s="7" t="s">
        <v>38369</v>
      </c>
      <c r="F372" s="7"/>
      <c r="G372" s="7"/>
      <c r="H372" s="7" t="s">
        <v>38360</v>
      </c>
      <c r="I372" s="7"/>
      <c r="J372" s="4" t="str">
        <f ca="1">IFERROR(__xludf.DUMMYFUNCTION("LEFT(INDEX(SPLIT(L372, "" ""), 4), 2)"),"12")</f>
        <v>12</v>
      </c>
      <c r="K372" s="7" t="s">
        <v>37611</v>
      </c>
      <c r="L372" s="7" t="s">
        <v>30132</v>
      </c>
    </row>
    <row r="373" spans="1:12">
      <c r="A373" s="7" t="s">
        <v>38370</v>
      </c>
      <c r="B373" s="7"/>
      <c r="C373" s="7"/>
      <c r="D373" s="7" t="s">
        <v>38371</v>
      </c>
      <c r="E373" s="7" t="s">
        <v>38372</v>
      </c>
      <c r="F373" s="7"/>
      <c r="G373" s="7"/>
      <c r="H373" s="7" t="s">
        <v>38360</v>
      </c>
      <c r="I373" s="7"/>
      <c r="J373" s="4" t="str">
        <f ca="1">IFERROR(__xludf.DUMMYFUNCTION("LEFT(INDEX(SPLIT(L373, "" ""), 4), 2)"),"12")</f>
        <v>12</v>
      </c>
      <c r="K373" s="7" t="s">
        <v>37611</v>
      </c>
      <c r="L373" s="7" t="s">
        <v>30132</v>
      </c>
    </row>
    <row r="374" spans="1:12">
      <c r="A374" s="7" t="s">
        <v>38214</v>
      </c>
      <c r="B374" s="7"/>
      <c r="C374" s="7"/>
      <c r="D374" s="7" t="s">
        <v>38373</v>
      </c>
      <c r="E374" s="7" t="s">
        <v>38374</v>
      </c>
      <c r="F374" s="7"/>
      <c r="G374" s="7"/>
      <c r="H374" s="7" t="s">
        <v>38360</v>
      </c>
      <c r="I374" s="7"/>
      <c r="J374" s="4" t="str">
        <f ca="1">IFERROR(__xludf.DUMMYFUNCTION("LEFT(INDEX(SPLIT(L374, "" ""), 4), 2)"),"12")</f>
        <v>12</v>
      </c>
      <c r="K374" s="7" t="s">
        <v>37611</v>
      </c>
      <c r="L374" s="7" t="s">
        <v>30132</v>
      </c>
    </row>
    <row r="375" spans="1:12">
      <c r="A375" s="7" t="s">
        <v>38375</v>
      </c>
      <c r="B375" s="7"/>
      <c r="C375" s="7"/>
      <c r="D375" s="7" t="s">
        <v>38376</v>
      </c>
      <c r="E375" s="7" t="s">
        <v>38377</v>
      </c>
      <c r="F375" s="7"/>
      <c r="G375" s="7"/>
      <c r="H375" s="7" t="s">
        <v>38360</v>
      </c>
      <c r="I375" s="7"/>
      <c r="J375" s="4" t="str">
        <f ca="1">IFERROR(__xludf.DUMMYFUNCTION("LEFT(INDEX(SPLIT(L375, "" ""), 4), 2)"),"12")</f>
        <v>12</v>
      </c>
      <c r="K375" s="7" t="s">
        <v>37611</v>
      </c>
      <c r="L375" s="7" t="s">
        <v>30132</v>
      </c>
    </row>
    <row r="376" spans="1:12">
      <c r="A376" s="7" t="s">
        <v>38364</v>
      </c>
      <c r="B376" s="7"/>
      <c r="C376" s="7"/>
      <c r="D376" s="7" t="s">
        <v>38378</v>
      </c>
      <c r="E376" s="7" t="s">
        <v>38379</v>
      </c>
      <c r="F376" s="7"/>
      <c r="G376" s="7"/>
      <c r="H376" s="7" t="s">
        <v>38360</v>
      </c>
      <c r="I376" s="7"/>
      <c r="J376" s="4" t="str">
        <f ca="1">IFERROR(__xludf.DUMMYFUNCTION("LEFT(INDEX(SPLIT(L376, "" ""), 4), 2)"),"12")</f>
        <v>12</v>
      </c>
      <c r="K376" s="7" t="s">
        <v>37611</v>
      </c>
      <c r="L376" s="7" t="s">
        <v>30132</v>
      </c>
    </row>
    <row r="377" spans="1:12">
      <c r="A377" s="7" t="s">
        <v>38370</v>
      </c>
      <c r="B377" s="7"/>
      <c r="C377" s="7"/>
      <c r="D377" s="7" t="s">
        <v>38371</v>
      </c>
      <c r="E377" s="7" t="s">
        <v>38380</v>
      </c>
      <c r="F377" s="7"/>
      <c r="G377" s="7"/>
      <c r="H377" s="7" t="s">
        <v>38360</v>
      </c>
      <c r="I377" s="7"/>
      <c r="J377" s="4" t="str">
        <f ca="1">IFERROR(__xludf.DUMMYFUNCTION("LEFT(INDEX(SPLIT(L377, "" ""), 4), 2)"),"12")</f>
        <v>12</v>
      </c>
      <c r="K377" s="7" t="s">
        <v>37611</v>
      </c>
      <c r="L377" s="7" t="s">
        <v>30132</v>
      </c>
    </row>
    <row r="378" spans="1:12">
      <c r="A378" s="7" t="s">
        <v>38364</v>
      </c>
      <c r="B378" s="7"/>
      <c r="C378" s="7"/>
      <c r="D378" s="7" t="s">
        <v>38378</v>
      </c>
      <c r="E378" s="7" t="s">
        <v>38381</v>
      </c>
      <c r="F378" s="7"/>
      <c r="G378" s="7"/>
      <c r="H378" s="7" t="s">
        <v>38360</v>
      </c>
      <c r="I378" s="7"/>
      <c r="J378" s="4" t="str">
        <f ca="1">IFERROR(__xludf.DUMMYFUNCTION("LEFT(INDEX(SPLIT(L378, "" ""), 4), 2)"),"12")</f>
        <v>12</v>
      </c>
      <c r="K378" s="7" t="s">
        <v>37611</v>
      </c>
      <c r="L378" s="7" t="s">
        <v>30132</v>
      </c>
    </row>
    <row r="379" spans="1:12">
      <c r="A379" s="7" t="s">
        <v>38357</v>
      </c>
      <c r="B379" s="7"/>
      <c r="C379" s="7"/>
      <c r="D379" s="7" t="s">
        <v>38358</v>
      </c>
      <c r="E379" s="7" t="s">
        <v>38359</v>
      </c>
      <c r="F379" s="7"/>
      <c r="G379" s="7"/>
      <c r="H379" s="7" t="s">
        <v>38360</v>
      </c>
      <c r="I379" s="7"/>
      <c r="J379" s="4" t="str">
        <f ca="1">IFERROR(__xludf.DUMMYFUNCTION("LEFT(INDEX(SPLIT(L379, "" ""), 4), 2)"),"12")</f>
        <v>12</v>
      </c>
      <c r="K379" s="7" t="s">
        <v>37611</v>
      </c>
      <c r="L379" s="7" t="s">
        <v>30132</v>
      </c>
    </row>
    <row r="380" spans="1:12">
      <c r="A380" s="7" t="s">
        <v>38361</v>
      </c>
      <c r="B380" s="7"/>
      <c r="C380" s="7"/>
      <c r="D380" s="7" t="s">
        <v>38362</v>
      </c>
      <c r="E380" s="7" t="s">
        <v>38363</v>
      </c>
      <c r="F380" s="7"/>
      <c r="G380" s="7"/>
      <c r="H380" s="7" t="s">
        <v>38360</v>
      </c>
      <c r="I380" s="7"/>
      <c r="J380" s="4" t="str">
        <f ca="1">IFERROR(__xludf.DUMMYFUNCTION("LEFT(INDEX(SPLIT(L380, "" ""), 4), 2)"),"12")</f>
        <v>12</v>
      </c>
      <c r="K380" s="7" t="s">
        <v>37611</v>
      </c>
      <c r="L380" s="7" t="s">
        <v>30132</v>
      </c>
    </row>
    <row r="381" spans="1:12">
      <c r="A381" s="7" t="s">
        <v>38364</v>
      </c>
      <c r="B381" s="7"/>
      <c r="C381" s="7"/>
      <c r="D381" s="7" t="s">
        <v>38365</v>
      </c>
      <c r="E381" s="7" t="s">
        <v>38366</v>
      </c>
      <c r="F381" s="7"/>
      <c r="G381" s="7"/>
      <c r="H381" s="7" t="s">
        <v>38360</v>
      </c>
      <c r="I381" s="7"/>
      <c r="J381" s="4" t="str">
        <f ca="1">IFERROR(__xludf.DUMMYFUNCTION("LEFT(INDEX(SPLIT(L381, "" ""), 4), 2)"),"12")</f>
        <v>12</v>
      </c>
      <c r="K381" s="7" t="s">
        <v>37611</v>
      </c>
      <c r="L381" s="7" t="s">
        <v>30132</v>
      </c>
    </row>
    <row r="382" spans="1:12">
      <c r="A382" s="7" t="s">
        <v>38367</v>
      </c>
      <c r="B382" s="7"/>
      <c r="C382" s="7"/>
      <c r="D382" s="7" t="s">
        <v>38368</v>
      </c>
      <c r="E382" s="7" t="s">
        <v>38369</v>
      </c>
      <c r="F382" s="7"/>
      <c r="G382" s="7"/>
      <c r="H382" s="7" t="s">
        <v>38360</v>
      </c>
      <c r="I382" s="7"/>
      <c r="J382" s="4" t="str">
        <f ca="1">IFERROR(__xludf.DUMMYFUNCTION("LEFT(INDEX(SPLIT(L382, "" ""), 4), 2)"),"12")</f>
        <v>12</v>
      </c>
      <c r="K382" s="7" t="s">
        <v>37611</v>
      </c>
      <c r="L382" s="7" t="s">
        <v>30132</v>
      </c>
    </row>
    <row r="383" spans="1:12">
      <c r="A383" s="7" t="s">
        <v>38370</v>
      </c>
      <c r="B383" s="7"/>
      <c r="C383" s="7"/>
      <c r="D383" s="7" t="s">
        <v>38371</v>
      </c>
      <c r="E383" s="7" t="s">
        <v>38372</v>
      </c>
      <c r="F383" s="7"/>
      <c r="G383" s="7"/>
      <c r="H383" s="7" t="s">
        <v>38360</v>
      </c>
      <c r="I383" s="7"/>
      <c r="J383" s="4" t="str">
        <f ca="1">IFERROR(__xludf.DUMMYFUNCTION("LEFT(INDEX(SPLIT(L383, "" ""), 4), 2)"),"12")</f>
        <v>12</v>
      </c>
      <c r="K383" s="7" t="s">
        <v>37611</v>
      </c>
      <c r="L383" s="7" t="s">
        <v>30132</v>
      </c>
    </row>
    <row r="384" spans="1:12">
      <c r="A384" s="7" t="s">
        <v>38214</v>
      </c>
      <c r="B384" s="7"/>
      <c r="C384" s="7"/>
      <c r="D384" s="7" t="s">
        <v>38373</v>
      </c>
      <c r="E384" s="7" t="s">
        <v>38374</v>
      </c>
      <c r="F384" s="7"/>
      <c r="G384" s="7"/>
      <c r="H384" s="7" t="s">
        <v>38360</v>
      </c>
      <c r="I384" s="7"/>
      <c r="J384" s="4" t="str">
        <f ca="1">IFERROR(__xludf.DUMMYFUNCTION("LEFT(INDEX(SPLIT(L384, "" ""), 4), 2)"),"12")</f>
        <v>12</v>
      </c>
      <c r="K384" s="7" t="s">
        <v>37611</v>
      </c>
      <c r="L384" s="7" t="s">
        <v>30132</v>
      </c>
    </row>
    <row r="385" spans="1:12">
      <c r="A385" s="7" t="s">
        <v>38375</v>
      </c>
      <c r="B385" s="7"/>
      <c r="C385" s="7"/>
      <c r="D385" s="7" t="s">
        <v>38376</v>
      </c>
      <c r="E385" s="7" t="s">
        <v>38377</v>
      </c>
      <c r="F385" s="7"/>
      <c r="G385" s="7"/>
      <c r="H385" s="7" t="s">
        <v>38360</v>
      </c>
      <c r="I385" s="7"/>
      <c r="J385" s="4" t="str">
        <f ca="1">IFERROR(__xludf.DUMMYFUNCTION("LEFT(INDEX(SPLIT(L385, "" ""), 4), 2)"),"12")</f>
        <v>12</v>
      </c>
      <c r="K385" s="7" t="s">
        <v>37611</v>
      </c>
      <c r="L385" s="7" t="s">
        <v>30132</v>
      </c>
    </row>
    <row r="386" spans="1:12">
      <c r="A386" s="7" t="s">
        <v>38364</v>
      </c>
      <c r="B386" s="7"/>
      <c r="C386" s="7"/>
      <c r="D386" s="7" t="s">
        <v>38378</v>
      </c>
      <c r="E386" s="7" t="s">
        <v>38379</v>
      </c>
      <c r="F386" s="7"/>
      <c r="G386" s="7"/>
      <c r="H386" s="7" t="s">
        <v>38360</v>
      </c>
      <c r="I386" s="7"/>
      <c r="J386" s="4" t="str">
        <f ca="1">IFERROR(__xludf.DUMMYFUNCTION("LEFT(INDEX(SPLIT(L386, "" ""), 4), 2)"),"12")</f>
        <v>12</v>
      </c>
      <c r="K386" s="7" t="s">
        <v>37611</v>
      </c>
      <c r="L386" s="7" t="s">
        <v>30132</v>
      </c>
    </row>
    <row r="387" spans="1:12">
      <c r="A387" s="7" t="s">
        <v>38370</v>
      </c>
      <c r="B387" s="7"/>
      <c r="C387" s="7"/>
      <c r="D387" s="7" t="s">
        <v>38371</v>
      </c>
      <c r="E387" s="7" t="s">
        <v>38380</v>
      </c>
      <c r="F387" s="7"/>
      <c r="G387" s="7"/>
      <c r="H387" s="7" t="s">
        <v>38360</v>
      </c>
      <c r="I387" s="7"/>
      <c r="J387" s="4" t="str">
        <f ca="1">IFERROR(__xludf.DUMMYFUNCTION("LEFT(INDEX(SPLIT(L387, "" ""), 4), 2)"),"12")</f>
        <v>12</v>
      </c>
      <c r="K387" s="7" t="s">
        <v>37611</v>
      </c>
      <c r="L387" s="7" t="s">
        <v>30132</v>
      </c>
    </row>
    <row r="388" spans="1:12">
      <c r="A388" s="7" t="s">
        <v>38364</v>
      </c>
      <c r="B388" s="7"/>
      <c r="C388" s="7"/>
      <c r="D388" s="7" t="s">
        <v>38378</v>
      </c>
      <c r="E388" s="7" t="s">
        <v>38381</v>
      </c>
      <c r="F388" s="7"/>
      <c r="G388" s="7"/>
      <c r="H388" s="7" t="s">
        <v>38360</v>
      </c>
      <c r="I388" s="7"/>
      <c r="J388" s="4" t="str">
        <f ca="1">IFERROR(__xludf.DUMMYFUNCTION("LEFT(INDEX(SPLIT(L388, "" ""), 4), 2)"),"12")</f>
        <v>12</v>
      </c>
      <c r="K388" s="7" t="s">
        <v>37611</v>
      </c>
      <c r="L388" s="7" t="s">
        <v>30132</v>
      </c>
    </row>
    <row r="389" spans="1:12">
      <c r="A389" s="7" t="s">
        <v>38382</v>
      </c>
      <c r="B389" s="7"/>
      <c r="C389" s="7"/>
      <c r="D389" s="7" t="s">
        <v>38383</v>
      </c>
      <c r="E389" s="7" t="s">
        <v>38384</v>
      </c>
      <c r="F389" s="7"/>
      <c r="G389" s="7"/>
      <c r="H389" s="7" t="s">
        <v>38360</v>
      </c>
      <c r="I389" s="7"/>
      <c r="J389" s="4" t="str">
        <f ca="1">IFERROR(__xludf.DUMMYFUNCTION("LEFT(INDEX(SPLIT(L389, "" ""), 4), 2)"),"12")</f>
        <v>12</v>
      </c>
      <c r="K389" s="7" t="s">
        <v>37611</v>
      </c>
      <c r="L389" s="7" t="s">
        <v>30132</v>
      </c>
    </row>
    <row r="390" spans="1:12">
      <c r="A390" s="7" t="s">
        <v>38385</v>
      </c>
      <c r="B390" s="7"/>
      <c r="C390" s="7"/>
      <c r="D390" s="7" t="s">
        <v>38386</v>
      </c>
      <c r="E390" s="7" t="s">
        <v>38387</v>
      </c>
      <c r="F390" s="7"/>
      <c r="G390" s="7"/>
      <c r="H390" s="7" t="s">
        <v>38360</v>
      </c>
      <c r="I390" s="7"/>
      <c r="J390" s="4" t="str">
        <f ca="1">IFERROR(__xludf.DUMMYFUNCTION("LEFT(INDEX(SPLIT(L390, "" ""), 4), 2)"),"12")</f>
        <v>12</v>
      </c>
      <c r="K390" s="7" t="s">
        <v>37611</v>
      </c>
      <c r="L390" s="7" t="s">
        <v>30132</v>
      </c>
    </row>
    <row r="391" spans="1:12">
      <c r="A391" s="7" t="s">
        <v>38388</v>
      </c>
      <c r="B391" s="7"/>
      <c r="C391" s="7"/>
      <c r="D391" s="7" t="s">
        <v>38389</v>
      </c>
      <c r="E391" s="7" t="s">
        <v>38390</v>
      </c>
      <c r="F391" s="7"/>
      <c r="G391" s="7"/>
      <c r="H391" s="7" t="s">
        <v>38360</v>
      </c>
      <c r="I391" s="7"/>
      <c r="J391" s="4" t="str">
        <f ca="1">IFERROR(__xludf.DUMMYFUNCTION("LEFT(INDEX(SPLIT(L391, "" ""), 4), 2)"),"12")</f>
        <v>12</v>
      </c>
      <c r="K391" s="7" t="s">
        <v>37611</v>
      </c>
      <c r="L391" s="7" t="s">
        <v>30132</v>
      </c>
    </row>
    <row r="392" spans="1:12">
      <c r="A392" s="7" t="s">
        <v>38391</v>
      </c>
      <c r="B392" s="7"/>
      <c r="C392" s="7"/>
      <c r="D392" s="7" t="s">
        <v>38392</v>
      </c>
      <c r="E392" s="7" t="s">
        <v>38393</v>
      </c>
      <c r="F392" s="7"/>
      <c r="G392" s="7"/>
      <c r="H392" s="7" t="s">
        <v>38360</v>
      </c>
      <c r="I392" s="7"/>
      <c r="J392" s="4" t="str">
        <f ca="1">IFERROR(__xludf.DUMMYFUNCTION("LEFT(INDEX(SPLIT(L392, "" ""), 4), 2)"),"12")</f>
        <v>12</v>
      </c>
      <c r="K392" s="7" t="s">
        <v>37611</v>
      </c>
      <c r="L392" s="7" t="s">
        <v>30132</v>
      </c>
    </row>
    <row r="393" spans="1:12">
      <c r="A393" s="7" t="s">
        <v>38394</v>
      </c>
      <c r="B393" s="7"/>
      <c r="C393" s="7"/>
      <c r="D393" s="7" t="s">
        <v>38395</v>
      </c>
      <c r="E393" s="7" t="s">
        <v>38396</v>
      </c>
      <c r="F393" s="7"/>
      <c r="G393" s="7"/>
      <c r="H393" s="7" t="s">
        <v>38360</v>
      </c>
      <c r="I393" s="7"/>
      <c r="J393" s="4" t="str">
        <f ca="1">IFERROR(__xludf.DUMMYFUNCTION("LEFT(INDEX(SPLIT(L393, "" ""), 4), 2)"),"12")</f>
        <v>12</v>
      </c>
      <c r="K393" s="7" t="s">
        <v>37611</v>
      </c>
      <c r="L393" s="7" t="s">
        <v>30132</v>
      </c>
    </row>
    <row r="394" spans="1:12">
      <c r="A394" s="7" t="s">
        <v>38370</v>
      </c>
      <c r="B394" s="7"/>
      <c r="C394" s="7"/>
      <c r="D394" s="7" t="s">
        <v>38397</v>
      </c>
      <c r="E394" s="7" t="s">
        <v>38398</v>
      </c>
      <c r="F394" s="7"/>
      <c r="G394" s="7"/>
      <c r="H394" s="7" t="s">
        <v>38360</v>
      </c>
      <c r="I394" s="7"/>
      <c r="J394" s="4" t="str">
        <f ca="1">IFERROR(__xludf.DUMMYFUNCTION("LEFT(INDEX(SPLIT(L394, "" ""), 4), 2)"),"12")</f>
        <v>12</v>
      </c>
      <c r="K394" s="7" t="s">
        <v>37611</v>
      </c>
      <c r="L394" s="7" t="s">
        <v>30132</v>
      </c>
    </row>
    <row r="395" spans="1:12">
      <c r="A395" s="7" t="s">
        <v>38364</v>
      </c>
      <c r="B395" s="7"/>
      <c r="C395" s="7"/>
      <c r="D395" s="7" t="s">
        <v>38399</v>
      </c>
      <c r="E395" s="7" t="s">
        <v>38400</v>
      </c>
      <c r="F395" s="7"/>
      <c r="G395" s="7"/>
      <c r="H395" s="7" t="s">
        <v>38360</v>
      </c>
      <c r="I395" s="7"/>
      <c r="J395" s="4" t="str">
        <f ca="1">IFERROR(__xludf.DUMMYFUNCTION("LEFT(INDEX(SPLIT(L395, "" ""), 4), 2)"),"12")</f>
        <v>12</v>
      </c>
      <c r="K395" s="7" t="s">
        <v>37611</v>
      </c>
      <c r="L395" s="7" t="s">
        <v>30132</v>
      </c>
    </row>
    <row r="396" spans="1:12">
      <c r="A396" s="7" t="s">
        <v>37986</v>
      </c>
      <c r="B396" s="7"/>
      <c r="C396" s="7"/>
      <c r="D396" s="7" t="s">
        <v>38401</v>
      </c>
      <c r="E396" s="7" t="s">
        <v>38402</v>
      </c>
      <c r="F396" s="7"/>
      <c r="G396" s="7"/>
      <c r="H396" s="7" t="s">
        <v>38360</v>
      </c>
      <c r="I396" s="7"/>
      <c r="J396" s="4" t="str">
        <f ca="1">IFERROR(__xludf.DUMMYFUNCTION("LEFT(INDEX(SPLIT(L396, "" ""), 4), 2)"),"12")</f>
        <v>12</v>
      </c>
      <c r="K396" s="7" t="s">
        <v>37611</v>
      </c>
      <c r="L396" s="7" t="s">
        <v>30132</v>
      </c>
    </row>
    <row r="397" spans="1:12">
      <c r="A397" s="7" t="s">
        <v>38364</v>
      </c>
      <c r="B397" s="7"/>
      <c r="C397" s="7"/>
      <c r="D397" s="7" t="s">
        <v>38403</v>
      </c>
      <c r="E397" s="7" t="s">
        <v>38404</v>
      </c>
      <c r="F397" s="7"/>
      <c r="G397" s="7"/>
      <c r="H397" s="7" t="s">
        <v>38360</v>
      </c>
      <c r="I397" s="7"/>
      <c r="J397" s="4" t="str">
        <f ca="1">IFERROR(__xludf.DUMMYFUNCTION("LEFT(INDEX(SPLIT(L397, "" ""), 4), 2)"),"12")</f>
        <v>12</v>
      </c>
      <c r="K397" s="7" t="s">
        <v>37611</v>
      </c>
      <c r="L397" s="7" t="s">
        <v>30132</v>
      </c>
    </row>
    <row r="398" spans="1:12">
      <c r="A398" s="7" t="s">
        <v>37986</v>
      </c>
      <c r="B398" s="7"/>
      <c r="C398" s="7"/>
      <c r="D398" s="7" t="s">
        <v>38405</v>
      </c>
      <c r="E398" s="7" t="s">
        <v>38406</v>
      </c>
      <c r="F398" s="7"/>
      <c r="G398" s="7"/>
      <c r="H398" s="7" t="s">
        <v>38360</v>
      </c>
      <c r="I398" s="7"/>
      <c r="J398" s="4" t="str">
        <f ca="1">IFERROR(__xludf.DUMMYFUNCTION("LEFT(INDEX(SPLIT(L398, "" ""), 4), 2)"),"12")</f>
        <v>12</v>
      </c>
      <c r="K398" s="7" t="s">
        <v>37611</v>
      </c>
      <c r="L398" s="7" t="s">
        <v>30132</v>
      </c>
    </row>
    <row r="399" spans="1:12">
      <c r="A399" s="7" t="s">
        <v>38364</v>
      </c>
      <c r="B399" s="7"/>
      <c r="C399" s="7"/>
      <c r="D399" s="7" t="s">
        <v>38407</v>
      </c>
      <c r="E399" s="7" t="s">
        <v>38408</v>
      </c>
      <c r="F399" s="7"/>
      <c r="G399" s="7"/>
      <c r="H399" s="7" t="s">
        <v>38360</v>
      </c>
      <c r="I399" s="7"/>
      <c r="J399" s="4" t="str">
        <f ca="1">IFERROR(__xludf.DUMMYFUNCTION("LEFT(INDEX(SPLIT(L399, "" ""), 4), 2)"),"12")</f>
        <v>12</v>
      </c>
      <c r="K399" s="7" t="s">
        <v>37611</v>
      </c>
      <c r="L399" s="7" t="s">
        <v>30132</v>
      </c>
    </row>
    <row r="400" spans="1:12">
      <c r="A400" s="7" t="s">
        <v>38382</v>
      </c>
      <c r="B400" s="7"/>
      <c r="C400" s="7"/>
      <c r="D400" s="7" t="s">
        <v>38383</v>
      </c>
      <c r="E400" s="7" t="s">
        <v>38409</v>
      </c>
      <c r="F400" s="7"/>
      <c r="G400" s="7"/>
      <c r="H400" s="7" t="s">
        <v>38360</v>
      </c>
      <c r="I400" s="7"/>
      <c r="J400" s="4" t="str">
        <f ca="1">IFERROR(__xludf.DUMMYFUNCTION("LEFT(INDEX(SPLIT(L400, "" ""), 4), 2)"),"12")</f>
        <v>12</v>
      </c>
      <c r="K400" s="7" t="s">
        <v>37611</v>
      </c>
      <c r="L400" s="7" t="s">
        <v>30132</v>
      </c>
    </row>
    <row r="401" spans="1:12">
      <c r="A401" s="7" t="s">
        <v>38370</v>
      </c>
      <c r="B401" s="7"/>
      <c r="C401" s="7"/>
      <c r="D401" s="7" t="s">
        <v>38397</v>
      </c>
      <c r="E401" s="7" t="s">
        <v>38410</v>
      </c>
      <c r="F401" s="7"/>
      <c r="G401" s="7"/>
      <c r="H401" s="7" t="s">
        <v>38360</v>
      </c>
      <c r="I401" s="7"/>
      <c r="J401" s="4" t="str">
        <f ca="1">IFERROR(__xludf.DUMMYFUNCTION("LEFT(INDEX(SPLIT(L401, "" ""), 4), 2)"),"12")</f>
        <v>12</v>
      </c>
      <c r="K401" s="7" t="s">
        <v>37611</v>
      </c>
      <c r="L401" s="7" t="s">
        <v>30132</v>
      </c>
    </row>
    <row r="402" spans="1:12">
      <c r="A402" s="7" t="s">
        <v>38388</v>
      </c>
      <c r="B402" s="7"/>
      <c r="C402" s="7"/>
      <c r="D402" s="7" t="s">
        <v>38411</v>
      </c>
      <c r="E402" s="7" t="s">
        <v>38412</v>
      </c>
      <c r="F402" s="7"/>
      <c r="G402" s="7"/>
      <c r="H402" s="7" t="s">
        <v>38360</v>
      </c>
      <c r="I402" s="7"/>
      <c r="J402" s="4" t="str">
        <f ca="1">IFERROR(__xludf.DUMMYFUNCTION("LEFT(INDEX(SPLIT(L402, "" ""), 4), 2)"),"12")</f>
        <v>12</v>
      </c>
      <c r="K402" s="7" t="s">
        <v>37611</v>
      </c>
      <c r="L402" s="7" t="s">
        <v>30132</v>
      </c>
    </row>
    <row r="403" spans="1:12">
      <c r="A403" s="7" t="s">
        <v>38364</v>
      </c>
      <c r="B403" s="7"/>
      <c r="C403" s="7"/>
      <c r="D403" s="7" t="s">
        <v>38403</v>
      </c>
      <c r="E403" s="7" t="s">
        <v>38413</v>
      </c>
      <c r="F403" s="7"/>
      <c r="G403" s="7"/>
      <c r="H403" s="7" t="s">
        <v>38360</v>
      </c>
      <c r="I403" s="7"/>
      <c r="J403" s="4" t="str">
        <f ca="1">IFERROR(__xludf.DUMMYFUNCTION("LEFT(INDEX(SPLIT(L403, "" ""), 4), 2)"),"12")</f>
        <v>12</v>
      </c>
      <c r="K403" s="7" t="s">
        <v>37611</v>
      </c>
      <c r="L403" s="7" t="s">
        <v>30132</v>
      </c>
    </row>
    <row r="404" spans="1:12">
      <c r="A404" s="7" t="s">
        <v>38414</v>
      </c>
      <c r="B404" s="7"/>
      <c r="C404" s="7"/>
      <c r="D404" s="7" t="s">
        <v>38415</v>
      </c>
      <c r="E404" s="7" t="s">
        <v>38416</v>
      </c>
      <c r="F404" s="7"/>
      <c r="G404" s="7"/>
      <c r="H404" s="7" t="s">
        <v>38360</v>
      </c>
      <c r="I404" s="7"/>
      <c r="J404" s="4" t="str">
        <f ca="1">IFERROR(__xludf.DUMMYFUNCTION("LEFT(INDEX(SPLIT(L404, "" ""), 4), 2)"),"12")</f>
        <v>12</v>
      </c>
      <c r="K404" s="7" t="s">
        <v>37611</v>
      </c>
      <c r="L404" s="7" t="s">
        <v>30132</v>
      </c>
    </row>
    <row r="405" spans="1:12">
      <c r="A405" s="7" t="s">
        <v>38417</v>
      </c>
      <c r="B405" s="7"/>
      <c r="C405" s="7"/>
      <c r="D405" s="7" t="s">
        <v>38418</v>
      </c>
      <c r="E405" s="7" t="s">
        <v>38419</v>
      </c>
      <c r="F405" s="7"/>
      <c r="G405" s="7"/>
      <c r="H405" s="7" t="s">
        <v>38360</v>
      </c>
      <c r="I405" s="7"/>
      <c r="J405" s="4" t="str">
        <f ca="1">IFERROR(__xludf.DUMMYFUNCTION("LEFT(INDEX(SPLIT(L405, "" ""), 4), 2)"),"12")</f>
        <v>12</v>
      </c>
      <c r="K405" s="7" t="s">
        <v>37611</v>
      </c>
      <c r="L405" s="7" t="s">
        <v>30132</v>
      </c>
    </row>
    <row r="406" spans="1:12">
      <c r="A406" s="7" t="s">
        <v>38420</v>
      </c>
      <c r="B406" s="7"/>
      <c r="C406" s="7"/>
      <c r="D406" s="7" t="s">
        <v>38421</v>
      </c>
      <c r="E406" s="7" t="s">
        <v>38422</v>
      </c>
      <c r="F406" s="7"/>
      <c r="G406" s="7"/>
      <c r="H406" s="7" t="s">
        <v>38360</v>
      </c>
      <c r="I406" s="7"/>
      <c r="J406" s="4" t="str">
        <f ca="1">IFERROR(__xludf.DUMMYFUNCTION("LEFT(INDEX(SPLIT(L406, "" ""), 4), 2)"),"12")</f>
        <v>12</v>
      </c>
      <c r="K406" s="7" t="s">
        <v>37611</v>
      </c>
      <c r="L406" s="7" t="s">
        <v>30132</v>
      </c>
    </row>
    <row r="407" spans="1:12">
      <c r="A407" s="7" t="s">
        <v>38423</v>
      </c>
      <c r="B407" s="7"/>
      <c r="C407" s="7"/>
      <c r="D407" s="7" t="s">
        <v>38424</v>
      </c>
      <c r="E407" s="7" t="s">
        <v>38425</v>
      </c>
      <c r="F407" s="7"/>
      <c r="G407" s="7"/>
      <c r="H407" s="7" t="s">
        <v>38360</v>
      </c>
      <c r="I407" s="7"/>
      <c r="J407" s="4" t="str">
        <f ca="1">IFERROR(__xludf.DUMMYFUNCTION("LEFT(INDEX(SPLIT(L407, "" ""), 4), 2)"),"12")</f>
        <v>12</v>
      </c>
      <c r="K407" s="7" t="s">
        <v>37611</v>
      </c>
      <c r="L407" s="7" t="s">
        <v>30132</v>
      </c>
    </row>
    <row r="408" spans="1:12">
      <c r="A408" s="7" t="s">
        <v>37664</v>
      </c>
      <c r="B408" s="7"/>
      <c r="C408" s="7"/>
      <c r="D408" s="7" t="s">
        <v>38426</v>
      </c>
      <c r="E408" s="7" t="s">
        <v>38427</v>
      </c>
      <c r="F408" s="7"/>
      <c r="G408" s="7"/>
      <c r="H408" s="7" t="s">
        <v>38360</v>
      </c>
      <c r="I408" s="7"/>
      <c r="J408" s="4" t="str">
        <f ca="1">IFERROR(__xludf.DUMMYFUNCTION("LEFT(INDEX(SPLIT(L408, "" ""), 4), 2)"),"12")</f>
        <v>12</v>
      </c>
      <c r="K408" s="7" t="s">
        <v>37611</v>
      </c>
      <c r="L408" s="7" t="s">
        <v>30132</v>
      </c>
    </row>
    <row r="409" spans="1:12">
      <c r="A409" s="7" t="s">
        <v>38428</v>
      </c>
      <c r="B409" s="7"/>
      <c r="C409" s="7"/>
      <c r="D409" s="7" t="s">
        <v>38429</v>
      </c>
      <c r="E409" s="7" t="s">
        <v>38430</v>
      </c>
      <c r="F409" s="7"/>
      <c r="G409" s="7"/>
      <c r="H409" s="7" t="s">
        <v>38360</v>
      </c>
      <c r="I409" s="7"/>
      <c r="J409" s="4" t="str">
        <f ca="1">IFERROR(__xludf.DUMMYFUNCTION("LEFT(INDEX(SPLIT(L409, "" ""), 4), 2)"),"12")</f>
        <v>12</v>
      </c>
      <c r="K409" s="7" t="s">
        <v>37611</v>
      </c>
      <c r="L409" s="7" t="s">
        <v>30132</v>
      </c>
    </row>
    <row r="410" spans="1:12">
      <c r="A410" s="7" t="s">
        <v>37958</v>
      </c>
      <c r="B410" s="7"/>
      <c r="C410" s="7"/>
      <c r="D410" s="7" t="s">
        <v>38431</v>
      </c>
      <c r="E410" s="7" t="s">
        <v>38432</v>
      </c>
      <c r="F410" s="7"/>
      <c r="G410" s="7"/>
      <c r="H410" s="7" t="s">
        <v>38360</v>
      </c>
      <c r="I410" s="7"/>
      <c r="J410" s="4" t="str">
        <f ca="1">IFERROR(__xludf.DUMMYFUNCTION("LEFT(INDEX(SPLIT(L410, "" ""), 4), 2)"),"12")</f>
        <v>12</v>
      </c>
      <c r="K410" s="7" t="s">
        <v>37611</v>
      </c>
      <c r="L410" s="7" t="s">
        <v>30132</v>
      </c>
    </row>
    <row r="411" spans="1:12">
      <c r="A411" s="7" t="s">
        <v>38433</v>
      </c>
      <c r="B411" s="7"/>
      <c r="C411" s="7"/>
      <c r="D411" s="7" t="s">
        <v>38434</v>
      </c>
      <c r="E411" s="7" t="s">
        <v>38435</v>
      </c>
      <c r="F411" s="7"/>
      <c r="G411" s="7"/>
      <c r="H411" s="7" t="s">
        <v>38360</v>
      </c>
      <c r="I411" s="7"/>
      <c r="J411" s="4" t="str">
        <f ca="1">IFERROR(__xludf.DUMMYFUNCTION("LEFT(INDEX(SPLIT(L411, "" ""), 4), 2)"),"12")</f>
        <v>12</v>
      </c>
      <c r="K411" s="7" t="s">
        <v>37611</v>
      </c>
      <c r="L411" s="7" t="s">
        <v>30132</v>
      </c>
    </row>
    <row r="412" spans="1:12">
      <c r="A412" s="7" t="s">
        <v>38436</v>
      </c>
      <c r="B412" s="7"/>
      <c r="C412" s="7"/>
      <c r="D412" s="7" t="s">
        <v>38437</v>
      </c>
      <c r="E412" s="7" t="s">
        <v>38438</v>
      </c>
      <c r="F412" s="7"/>
      <c r="G412" s="7"/>
      <c r="H412" s="7" t="s">
        <v>38360</v>
      </c>
      <c r="I412" s="7"/>
      <c r="J412" s="4" t="str">
        <f ca="1">IFERROR(__xludf.DUMMYFUNCTION("LEFT(INDEX(SPLIT(L412, "" ""), 4), 2)"),"12")</f>
        <v>12</v>
      </c>
      <c r="K412" s="7" t="s">
        <v>37611</v>
      </c>
      <c r="L412" s="7" t="s">
        <v>30132</v>
      </c>
    </row>
    <row r="413" spans="1:12">
      <c r="A413" s="7" t="s">
        <v>38436</v>
      </c>
      <c r="B413" s="7"/>
      <c r="C413" s="7"/>
      <c r="D413" s="7" t="s">
        <v>38437</v>
      </c>
      <c r="E413" s="7" t="s">
        <v>38439</v>
      </c>
      <c r="F413" s="7"/>
      <c r="G413" s="7"/>
      <c r="H413" s="7" t="s">
        <v>38360</v>
      </c>
      <c r="I413" s="7"/>
      <c r="J413" s="4" t="str">
        <f ca="1">IFERROR(__xludf.DUMMYFUNCTION("LEFT(INDEX(SPLIT(L413, "" ""), 4), 2)"),"12")</f>
        <v>12</v>
      </c>
      <c r="K413" s="7" t="s">
        <v>37611</v>
      </c>
      <c r="L413" s="7" t="s">
        <v>30132</v>
      </c>
    </row>
    <row r="414" spans="1:12">
      <c r="A414" s="7" t="s">
        <v>38364</v>
      </c>
      <c r="B414" s="7"/>
      <c r="C414" s="7"/>
      <c r="D414" s="7" t="s">
        <v>38365</v>
      </c>
      <c r="E414" s="7" t="s">
        <v>38440</v>
      </c>
      <c r="F414" s="7"/>
      <c r="G414" s="7"/>
      <c r="H414" s="7" t="s">
        <v>38360</v>
      </c>
      <c r="I414" s="7"/>
      <c r="J414" s="4" t="str">
        <f ca="1">IFERROR(__xludf.DUMMYFUNCTION("LEFT(INDEX(SPLIT(L414, "" ""), 4), 2)"),"12")</f>
        <v>12</v>
      </c>
      <c r="K414" s="7" t="s">
        <v>37611</v>
      </c>
      <c r="L414" s="7" t="s">
        <v>30132</v>
      </c>
    </row>
    <row r="415" spans="1:12">
      <c r="A415" s="7" t="s">
        <v>38441</v>
      </c>
      <c r="B415" s="7"/>
      <c r="C415" s="7"/>
      <c r="D415" s="7" t="s">
        <v>38442</v>
      </c>
      <c r="E415" s="7" t="s">
        <v>38443</v>
      </c>
      <c r="F415" s="7"/>
      <c r="G415" s="7"/>
      <c r="H415" s="7" t="s">
        <v>38360</v>
      </c>
      <c r="I415" s="7"/>
      <c r="J415" s="4" t="str">
        <f ca="1">IFERROR(__xludf.DUMMYFUNCTION("LEFT(INDEX(SPLIT(L415, "" ""), 4), 2)"),"12")</f>
        <v>12</v>
      </c>
      <c r="K415" s="7" t="s">
        <v>37611</v>
      </c>
      <c r="L415" s="7" t="s">
        <v>30132</v>
      </c>
    </row>
    <row r="416" spans="1:12">
      <c r="A416" s="7" t="s">
        <v>37953</v>
      </c>
      <c r="B416" s="7"/>
      <c r="C416" s="7"/>
      <c r="D416" s="7" t="s">
        <v>38444</v>
      </c>
      <c r="E416" s="7" t="s">
        <v>38445</v>
      </c>
      <c r="F416" s="7"/>
      <c r="G416" s="7"/>
      <c r="H416" s="7" t="s">
        <v>38360</v>
      </c>
      <c r="I416" s="7"/>
      <c r="J416" s="4" t="str">
        <f ca="1">IFERROR(__xludf.DUMMYFUNCTION("LEFT(INDEX(SPLIT(L416, "" ""), 4), 2)"),"12")</f>
        <v>12</v>
      </c>
      <c r="K416" s="7" t="s">
        <v>37611</v>
      </c>
      <c r="L416" s="7" t="s">
        <v>30132</v>
      </c>
    </row>
    <row r="417" spans="1:12">
      <c r="A417" s="7" t="s">
        <v>38364</v>
      </c>
      <c r="B417" s="7"/>
      <c r="C417" s="7"/>
      <c r="D417" s="7" t="s">
        <v>38399</v>
      </c>
      <c r="E417" s="7" t="s">
        <v>38446</v>
      </c>
      <c r="F417" s="7"/>
      <c r="G417" s="7"/>
      <c r="H417" s="7" t="s">
        <v>38360</v>
      </c>
      <c r="I417" s="7"/>
      <c r="J417" s="4" t="str">
        <f ca="1">IFERROR(__xludf.DUMMYFUNCTION("LEFT(INDEX(SPLIT(L417, "" ""), 4), 2)"),"12")</f>
        <v>12</v>
      </c>
      <c r="K417" s="7" t="s">
        <v>37611</v>
      </c>
      <c r="L417" s="7" t="s">
        <v>30132</v>
      </c>
    </row>
    <row r="418" spans="1:12">
      <c r="A418" s="7" t="s">
        <v>38364</v>
      </c>
      <c r="B418" s="7"/>
      <c r="C418" s="7"/>
      <c r="D418" s="7" t="s">
        <v>38365</v>
      </c>
      <c r="E418" s="7" t="s">
        <v>38447</v>
      </c>
      <c r="F418" s="7"/>
      <c r="G418" s="7"/>
      <c r="H418" s="7" t="s">
        <v>38360</v>
      </c>
      <c r="I418" s="7"/>
      <c r="J418" s="4" t="str">
        <f ca="1">IFERROR(__xludf.DUMMYFUNCTION("LEFT(INDEX(SPLIT(L418, "" ""), 4), 2)"),"12")</f>
        <v>12</v>
      </c>
      <c r="K418" s="7" t="s">
        <v>37611</v>
      </c>
      <c r="L418" s="7" t="s">
        <v>30132</v>
      </c>
    </row>
    <row r="419" spans="1:12">
      <c r="A419" s="7" t="s">
        <v>38420</v>
      </c>
      <c r="B419" s="7"/>
      <c r="C419" s="7"/>
      <c r="D419" s="7" t="s">
        <v>38421</v>
      </c>
      <c r="E419" s="7" t="s">
        <v>38448</v>
      </c>
      <c r="F419" s="7"/>
      <c r="G419" s="7"/>
      <c r="H419" s="7" t="s">
        <v>38360</v>
      </c>
      <c r="I419" s="7"/>
      <c r="J419" s="4" t="str">
        <f ca="1">IFERROR(__xludf.DUMMYFUNCTION("LEFT(INDEX(SPLIT(L419, "" ""), 4), 2)"),"12")</f>
        <v>12</v>
      </c>
      <c r="K419" s="7" t="s">
        <v>37611</v>
      </c>
      <c r="L419" s="7" t="s">
        <v>30132</v>
      </c>
    </row>
    <row r="420" spans="1:12">
      <c r="A420" s="7" t="s">
        <v>38420</v>
      </c>
      <c r="B420" s="7"/>
      <c r="C420" s="7"/>
      <c r="D420" s="7" t="s">
        <v>38421</v>
      </c>
      <c r="E420" s="7" t="s">
        <v>38449</v>
      </c>
      <c r="F420" s="7"/>
      <c r="G420" s="7"/>
      <c r="H420" s="7" t="s">
        <v>38360</v>
      </c>
      <c r="I420" s="7"/>
      <c r="J420" s="4" t="str">
        <f ca="1">IFERROR(__xludf.DUMMYFUNCTION("LEFT(INDEX(SPLIT(L420, "" ""), 4), 2)"),"12")</f>
        <v>12</v>
      </c>
      <c r="K420" s="7" t="s">
        <v>37611</v>
      </c>
      <c r="L420" s="7" t="s">
        <v>30132</v>
      </c>
    </row>
    <row r="421" spans="1:12">
      <c r="A421" s="7" t="s">
        <v>38450</v>
      </c>
      <c r="B421" s="7"/>
      <c r="C421" s="7"/>
      <c r="D421" s="7" t="s">
        <v>38451</v>
      </c>
      <c r="E421" s="7" t="s">
        <v>38452</v>
      </c>
      <c r="F421" s="7"/>
      <c r="G421" s="7"/>
      <c r="H421" s="7" t="s">
        <v>38360</v>
      </c>
      <c r="I421" s="7"/>
      <c r="J421" s="4" t="str">
        <f ca="1">IFERROR(__xludf.DUMMYFUNCTION("LEFT(INDEX(SPLIT(L421, "" ""), 4), 2)"),"12")</f>
        <v>12</v>
      </c>
      <c r="K421" s="7" t="s">
        <v>37611</v>
      </c>
      <c r="L421" s="7" t="s">
        <v>30132</v>
      </c>
    </row>
    <row r="422" spans="1:12">
      <c r="A422" s="7" t="s">
        <v>37986</v>
      </c>
      <c r="B422" s="7"/>
      <c r="C422" s="7"/>
      <c r="D422" s="7" t="s">
        <v>38453</v>
      </c>
      <c r="E422" s="7" t="s">
        <v>38454</v>
      </c>
      <c r="F422" s="7"/>
      <c r="G422" s="7"/>
      <c r="H422" s="7" t="s">
        <v>38360</v>
      </c>
      <c r="I422" s="7"/>
      <c r="J422" s="4" t="str">
        <f ca="1">IFERROR(__xludf.DUMMYFUNCTION("LEFT(INDEX(SPLIT(L422, "" ""), 4), 2)"),"12")</f>
        <v>12</v>
      </c>
      <c r="K422" s="7" t="s">
        <v>37611</v>
      </c>
      <c r="L422" s="7" t="s">
        <v>30132</v>
      </c>
    </row>
    <row r="423" spans="1:12">
      <c r="A423" s="7" t="s">
        <v>38436</v>
      </c>
      <c r="B423" s="7"/>
      <c r="C423" s="7"/>
      <c r="D423" s="7" t="s">
        <v>38437</v>
      </c>
      <c r="E423" s="7" t="s">
        <v>38455</v>
      </c>
      <c r="F423" s="7"/>
      <c r="G423" s="7"/>
      <c r="H423" s="7" t="s">
        <v>38360</v>
      </c>
      <c r="I423" s="7"/>
      <c r="J423" s="4" t="str">
        <f ca="1">IFERROR(__xludf.DUMMYFUNCTION("LEFT(INDEX(SPLIT(L423, "" ""), 4), 2)"),"12")</f>
        <v>12</v>
      </c>
      <c r="K423" s="7" t="s">
        <v>37611</v>
      </c>
      <c r="L423" s="7" t="s">
        <v>30132</v>
      </c>
    </row>
    <row r="424" spans="1:12">
      <c r="A424" s="7" t="s">
        <v>38364</v>
      </c>
      <c r="B424" s="7"/>
      <c r="C424" s="7"/>
      <c r="D424" s="7" t="s">
        <v>38365</v>
      </c>
      <c r="E424" s="7" t="s">
        <v>38456</v>
      </c>
      <c r="F424" s="7"/>
      <c r="G424" s="7"/>
      <c r="H424" s="7" t="s">
        <v>38360</v>
      </c>
      <c r="I424" s="7"/>
      <c r="J424" s="4" t="str">
        <f ca="1">IFERROR(__xludf.DUMMYFUNCTION("LEFT(INDEX(SPLIT(L424, "" ""), 4), 2)"),"12")</f>
        <v>12</v>
      </c>
      <c r="K424" s="7" t="s">
        <v>37611</v>
      </c>
      <c r="L424" s="7" t="s">
        <v>30132</v>
      </c>
    </row>
    <row r="425" spans="1:12">
      <c r="A425" s="7" t="s">
        <v>38457</v>
      </c>
      <c r="B425" s="7"/>
      <c r="C425" s="7"/>
      <c r="D425" s="7" t="s">
        <v>38458</v>
      </c>
      <c r="E425" s="7" t="s">
        <v>38459</v>
      </c>
      <c r="F425" s="7"/>
      <c r="G425" s="7"/>
      <c r="H425" s="7" t="s">
        <v>38360</v>
      </c>
      <c r="I425" s="7"/>
      <c r="J425" s="4" t="str">
        <f ca="1">IFERROR(__xludf.DUMMYFUNCTION("LEFT(INDEX(SPLIT(L425, "" ""), 4), 2)"),"12")</f>
        <v>12</v>
      </c>
      <c r="K425" s="7" t="s">
        <v>37611</v>
      </c>
      <c r="L425" s="7" t="s">
        <v>30132</v>
      </c>
    </row>
    <row r="426" spans="1:12">
      <c r="A426" s="7" t="s">
        <v>38214</v>
      </c>
      <c r="B426" s="7"/>
      <c r="C426" s="7"/>
      <c r="D426" s="7" t="s">
        <v>38373</v>
      </c>
      <c r="E426" s="7" t="s">
        <v>38460</v>
      </c>
      <c r="F426" s="7"/>
      <c r="G426" s="7"/>
      <c r="H426" s="7" t="s">
        <v>38360</v>
      </c>
      <c r="I426" s="7"/>
      <c r="J426" s="4" t="str">
        <f ca="1">IFERROR(__xludf.DUMMYFUNCTION("LEFT(INDEX(SPLIT(L426, "" ""), 4), 2)"),"12")</f>
        <v>12</v>
      </c>
      <c r="K426" s="7" t="s">
        <v>37611</v>
      </c>
      <c r="L426" s="7" t="s">
        <v>30132</v>
      </c>
    </row>
    <row r="427" spans="1:12">
      <c r="A427" s="7" t="s">
        <v>37986</v>
      </c>
      <c r="B427" s="7"/>
      <c r="C427" s="7"/>
      <c r="D427" s="7" t="s">
        <v>38401</v>
      </c>
      <c r="E427" s="7" t="s">
        <v>38461</v>
      </c>
      <c r="F427" s="7"/>
      <c r="G427" s="7"/>
      <c r="H427" s="7" t="s">
        <v>38360</v>
      </c>
      <c r="I427" s="7"/>
      <c r="J427" s="4" t="str">
        <f ca="1">IFERROR(__xludf.DUMMYFUNCTION("LEFT(INDEX(SPLIT(L427, "" ""), 4), 2)"),"12")</f>
        <v>12</v>
      </c>
      <c r="K427" s="7" t="s">
        <v>37611</v>
      </c>
      <c r="L427" s="7" t="s">
        <v>30132</v>
      </c>
    </row>
    <row r="428" spans="1:12">
      <c r="A428" s="7" t="s">
        <v>38364</v>
      </c>
      <c r="B428" s="7"/>
      <c r="C428" s="7"/>
      <c r="D428" s="7" t="s">
        <v>38399</v>
      </c>
      <c r="E428" s="7" t="s">
        <v>38462</v>
      </c>
      <c r="F428" s="7"/>
      <c r="G428" s="7"/>
      <c r="H428" s="7" t="s">
        <v>38360</v>
      </c>
      <c r="I428" s="7"/>
      <c r="J428" s="4" t="str">
        <f ca="1">IFERROR(__xludf.DUMMYFUNCTION("LEFT(INDEX(SPLIT(L428, "" ""), 4), 2)"),"12")</f>
        <v>12</v>
      </c>
      <c r="K428" s="7" t="s">
        <v>37611</v>
      </c>
      <c r="L428" s="7" t="s">
        <v>30132</v>
      </c>
    </row>
    <row r="429" spans="1:12">
      <c r="A429" s="7" t="s">
        <v>37986</v>
      </c>
      <c r="B429" s="7"/>
      <c r="C429" s="7"/>
      <c r="D429" s="7" t="s">
        <v>38401</v>
      </c>
      <c r="E429" s="7" t="s">
        <v>38463</v>
      </c>
      <c r="F429" s="7"/>
      <c r="G429" s="7"/>
      <c r="H429" s="7" t="s">
        <v>38360</v>
      </c>
      <c r="I429" s="7"/>
      <c r="J429" s="4" t="str">
        <f ca="1">IFERROR(__xludf.DUMMYFUNCTION("LEFT(INDEX(SPLIT(L429, "" ""), 4), 2)"),"12")</f>
        <v>12</v>
      </c>
      <c r="K429" s="7" t="s">
        <v>37611</v>
      </c>
      <c r="L429" s="7" t="s">
        <v>30132</v>
      </c>
    </row>
    <row r="430" spans="1:12">
      <c r="A430" s="7" t="s">
        <v>38364</v>
      </c>
      <c r="B430" s="7"/>
      <c r="C430" s="7"/>
      <c r="D430" s="7" t="s">
        <v>38403</v>
      </c>
      <c r="E430" s="7" t="s">
        <v>38464</v>
      </c>
      <c r="F430" s="7"/>
      <c r="G430" s="7"/>
      <c r="H430" s="7" t="s">
        <v>38360</v>
      </c>
      <c r="I430" s="7"/>
      <c r="J430" s="4" t="str">
        <f ca="1">IFERROR(__xludf.DUMMYFUNCTION("LEFT(INDEX(SPLIT(L430, "" ""), 4), 2)"),"12")</f>
        <v>12</v>
      </c>
      <c r="K430" s="7" t="s">
        <v>37611</v>
      </c>
      <c r="L430" s="7" t="s">
        <v>30132</v>
      </c>
    </row>
    <row r="431" spans="1:12">
      <c r="A431" s="7" t="s">
        <v>38465</v>
      </c>
      <c r="B431" s="7"/>
      <c r="C431" s="7"/>
      <c r="D431" s="7" t="s">
        <v>38466</v>
      </c>
      <c r="E431" s="7" t="s">
        <v>38467</v>
      </c>
      <c r="F431" s="7"/>
      <c r="G431" s="7"/>
      <c r="H431" s="7" t="s">
        <v>38360</v>
      </c>
      <c r="I431" s="7"/>
      <c r="J431" s="4" t="str">
        <f ca="1">IFERROR(__xludf.DUMMYFUNCTION("LEFT(INDEX(SPLIT(L431, "" ""), 4), 2)"),"12")</f>
        <v>12</v>
      </c>
      <c r="K431" s="7" t="s">
        <v>37611</v>
      </c>
      <c r="L431" s="7" t="s">
        <v>30132</v>
      </c>
    </row>
    <row r="432" spans="1:12">
      <c r="A432" s="7" t="s">
        <v>38450</v>
      </c>
      <c r="B432" s="7"/>
      <c r="C432" s="7"/>
      <c r="D432" s="7" t="s">
        <v>38451</v>
      </c>
      <c r="E432" s="7" t="s">
        <v>38468</v>
      </c>
      <c r="F432" s="7"/>
      <c r="G432" s="7"/>
      <c r="H432" s="7" t="s">
        <v>38360</v>
      </c>
      <c r="I432" s="7"/>
      <c r="J432" s="4" t="str">
        <f ca="1">IFERROR(__xludf.DUMMYFUNCTION("LEFT(INDEX(SPLIT(L432, "" ""), 4), 2)"),"12")</f>
        <v>12</v>
      </c>
      <c r="K432" s="7" t="s">
        <v>37611</v>
      </c>
      <c r="L432" s="7" t="s">
        <v>30132</v>
      </c>
    </row>
    <row r="433" spans="1:12">
      <c r="A433" s="7" t="s">
        <v>38364</v>
      </c>
      <c r="B433" s="7"/>
      <c r="C433" s="7"/>
      <c r="D433" s="7" t="s">
        <v>38365</v>
      </c>
      <c r="E433" s="7" t="s">
        <v>38469</v>
      </c>
      <c r="F433" s="7"/>
      <c r="G433" s="7"/>
      <c r="H433" s="7" t="s">
        <v>38360</v>
      </c>
      <c r="I433" s="7"/>
      <c r="J433" s="4" t="str">
        <f ca="1">IFERROR(__xludf.DUMMYFUNCTION("LEFT(INDEX(SPLIT(L433, "" ""), 4), 2)"),"12")</f>
        <v>12</v>
      </c>
      <c r="K433" s="7" t="s">
        <v>37611</v>
      </c>
      <c r="L433" s="7" t="s">
        <v>30132</v>
      </c>
    </row>
    <row r="434" spans="1:12">
      <c r="A434" s="7" t="s">
        <v>38450</v>
      </c>
      <c r="B434" s="7"/>
      <c r="C434" s="7"/>
      <c r="D434" s="7" t="s">
        <v>38470</v>
      </c>
      <c r="E434" s="7" t="s">
        <v>38471</v>
      </c>
      <c r="F434" s="7"/>
      <c r="G434" s="7"/>
      <c r="H434" s="7" t="s">
        <v>38360</v>
      </c>
      <c r="I434" s="7"/>
      <c r="J434" s="4" t="str">
        <f ca="1">IFERROR(__xludf.DUMMYFUNCTION("LEFT(INDEX(SPLIT(L434, "" ""), 4), 2)"),"12")</f>
        <v>12</v>
      </c>
      <c r="K434" s="7" t="s">
        <v>37611</v>
      </c>
      <c r="L434" s="7" t="s">
        <v>30132</v>
      </c>
    </row>
    <row r="435" spans="1:12">
      <c r="A435" s="7" t="s">
        <v>38364</v>
      </c>
      <c r="B435" s="7"/>
      <c r="C435" s="7"/>
      <c r="D435" s="7" t="s">
        <v>38399</v>
      </c>
      <c r="E435" s="7" t="s">
        <v>38472</v>
      </c>
      <c r="F435" s="7"/>
      <c r="G435" s="7"/>
      <c r="H435" s="7" t="s">
        <v>38360</v>
      </c>
      <c r="I435" s="7"/>
      <c r="J435" s="4" t="str">
        <f ca="1">IFERROR(__xludf.DUMMYFUNCTION("LEFT(INDEX(SPLIT(L435, "" ""), 4), 2)"),"12")</f>
        <v>12</v>
      </c>
      <c r="K435" s="7" t="s">
        <v>37611</v>
      </c>
      <c r="L435" s="7" t="s">
        <v>30132</v>
      </c>
    </row>
    <row r="436" spans="1:12">
      <c r="A436" s="7" t="s">
        <v>37986</v>
      </c>
      <c r="B436" s="7"/>
      <c r="C436" s="7"/>
      <c r="D436" s="7" t="s">
        <v>38401</v>
      </c>
      <c r="E436" s="7" t="s">
        <v>38473</v>
      </c>
      <c r="F436" s="7"/>
      <c r="G436" s="7"/>
      <c r="H436" s="7" t="s">
        <v>38360</v>
      </c>
      <c r="I436" s="7"/>
      <c r="J436" s="4" t="str">
        <f ca="1">IFERROR(__xludf.DUMMYFUNCTION("LEFT(INDEX(SPLIT(L436, "" ""), 4), 2)"),"12")</f>
        <v>12</v>
      </c>
      <c r="K436" s="7" t="s">
        <v>37611</v>
      </c>
      <c r="L436" s="7" t="s">
        <v>30132</v>
      </c>
    </row>
    <row r="437" spans="1:12">
      <c r="A437" s="7" t="s">
        <v>38364</v>
      </c>
      <c r="B437" s="7"/>
      <c r="C437" s="7"/>
      <c r="D437" s="7" t="s">
        <v>38403</v>
      </c>
      <c r="E437" s="7" t="s">
        <v>38474</v>
      </c>
      <c r="F437" s="7"/>
      <c r="G437" s="7"/>
      <c r="H437" s="7" t="s">
        <v>38360</v>
      </c>
      <c r="I437" s="7"/>
      <c r="J437" s="4" t="str">
        <f ca="1">IFERROR(__xludf.DUMMYFUNCTION("LEFT(INDEX(SPLIT(L437, "" ""), 4), 2)"),"12")</f>
        <v>12</v>
      </c>
      <c r="K437" s="7" t="s">
        <v>37611</v>
      </c>
      <c r="L437" s="7" t="s">
        <v>30132</v>
      </c>
    </row>
    <row r="438" spans="1:12">
      <c r="A438" s="7" t="s">
        <v>37986</v>
      </c>
      <c r="B438" s="7"/>
      <c r="C438" s="7"/>
      <c r="D438" s="7" t="s">
        <v>38405</v>
      </c>
      <c r="E438" s="7" t="s">
        <v>38475</v>
      </c>
      <c r="F438" s="7"/>
      <c r="G438" s="7"/>
      <c r="H438" s="7" t="s">
        <v>38360</v>
      </c>
      <c r="I438" s="7"/>
      <c r="J438" s="4" t="str">
        <f ca="1">IFERROR(__xludf.DUMMYFUNCTION("LEFT(INDEX(SPLIT(L438, "" ""), 4), 2)"),"12")</f>
        <v>12</v>
      </c>
      <c r="K438" s="7" t="s">
        <v>37611</v>
      </c>
      <c r="L438" s="7" t="s">
        <v>30132</v>
      </c>
    </row>
    <row r="439" spans="1:12">
      <c r="A439" s="7" t="s">
        <v>38364</v>
      </c>
      <c r="B439" s="7"/>
      <c r="C439" s="7"/>
      <c r="D439" s="7" t="s">
        <v>38403</v>
      </c>
      <c r="E439" s="7" t="s">
        <v>38476</v>
      </c>
      <c r="F439" s="7"/>
      <c r="G439" s="7"/>
      <c r="H439" s="7" t="s">
        <v>38360</v>
      </c>
      <c r="I439" s="7"/>
      <c r="J439" s="4" t="str">
        <f ca="1">IFERROR(__xludf.DUMMYFUNCTION("LEFT(INDEX(SPLIT(L439, "" ""), 4), 2)"),"12")</f>
        <v>12</v>
      </c>
      <c r="K439" s="7" t="s">
        <v>37611</v>
      </c>
      <c r="L439" s="7" t="s">
        <v>30132</v>
      </c>
    </row>
    <row r="440" spans="1:12">
      <c r="A440" s="7" t="s">
        <v>37986</v>
      </c>
      <c r="B440" s="7"/>
      <c r="C440" s="7"/>
      <c r="D440" s="7" t="s">
        <v>38405</v>
      </c>
      <c r="E440" s="7" t="s">
        <v>38477</v>
      </c>
      <c r="F440" s="7"/>
      <c r="G440" s="7"/>
      <c r="H440" s="7" t="s">
        <v>38360</v>
      </c>
      <c r="I440" s="7"/>
      <c r="J440" s="4" t="str">
        <f ca="1">IFERROR(__xludf.DUMMYFUNCTION("LEFT(INDEX(SPLIT(L440, "" ""), 4), 2)"),"12")</f>
        <v>12</v>
      </c>
      <c r="K440" s="7" t="s">
        <v>37611</v>
      </c>
      <c r="L440" s="7" t="s">
        <v>30132</v>
      </c>
    </row>
    <row r="441" spans="1:12">
      <c r="A441" s="7" t="s">
        <v>38364</v>
      </c>
      <c r="B441" s="7"/>
      <c r="C441" s="7"/>
      <c r="D441" s="7" t="s">
        <v>38407</v>
      </c>
      <c r="E441" s="7" t="s">
        <v>38478</v>
      </c>
      <c r="F441" s="7"/>
      <c r="G441" s="7"/>
      <c r="H441" s="7" t="s">
        <v>38360</v>
      </c>
      <c r="I441" s="7"/>
      <c r="J441" s="4" t="str">
        <f ca="1">IFERROR(__xludf.DUMMYFUNCTION("LEFT(INDEX(SPLIT(L441, "" ""), 4), 2)"),"12")</f>
        <v>12</v>
      </c>
      <c r="K441" s="7" t="s">
        <v>37611</v>
      </c>
      <c r="L441" s="7" t="s">
        <v>30132</v>
      </c>
    </row>
    <row r="442" spans="1:12">
      <c r="A442" s="7" t="s">
        <v>37986</v>
      </c>
      <c r="B442" s="7"/>
      <c r="C442" s="7"/>
      <c r="D442" s="7" t="s">
        <v>38479</v>
      </c>
      <c r="E442" s="7" t="s">
        <v>38480</v>
      </c>
      <c r="F442" s="7"/>
      <c r="G442" s="7"/>
      <c r="H442" s="7" t="s">
        <v>38360</v>
      </c>
      <c r="I442" s="7"/>
      <c r="J442" s="4" t="str">
        <f ca="1">IFERROR(__xludf.DUMMYFUNCTION("LEFT(INDEX(SPLIT(L442, "" ""), 4), 2)"),"12")</f>
        <v>12</v>
      </c>
      <c r="K442" s="7" t="s">
        <v>37611</v>
      </c>
      <c r="L442" s="7" t="s">
        <v>30132</v>
      </c>
    </row>
    <row r="443" spans="1:12">
      <c r="A443" s="7" t="s">
        <v>38364</v>
      </c>
      <c r="B443" s="7"/>
      <c r="C443" s="7"/>
      <c r="D443" s="7" t="s">
        <v>38481</v>
      </c>
      <c r="E443" s="7" t="s">
        <v>38482</v>
      </c>
      <c r="F443" s="7"/>
      <c r="G443" s="7"/>
      <c r="H443" s="7" t="s">
        <v>38360</v>
      </c>
      <c r="I443" s="7"/>
      <c r="J443" s="4" t="str">
        <f ca="1">IFERROR(__xludf.DUMMYFUNCTION("LEFT(INDEX(SPLIT(L443, "" ""), 4), 2)"),"12")</f>
        <v>12</v>
      </c>
      <c r="K443" s="7" t="s">
        <v>37611</v>
      </c>
      <c r="L443" s="7" t="s">
        <v>30132</v>
      </c>
    </row>
    <row r="444" spans="1:12">
      <c r="A444" s="7" t="s">
        <v>38483</v>
      </c>
      <c r="B444" s="7"/>
      <c r="C444" s="7"/>
      <c r="D444" s="7" t="s">
        <v>38484</v>
      </c>
      <c r="E444" s="7" t="s">
        <v>38485</v>
      </c>
      <c r="F444" s="7"/>
      <c r="G444" s="7"/>
      <c r="H444" s="7" t="s">
        <v>38360</v>
      </c>
      <c r="I444" s="7"/>
      <c r="J444" s="4" t="str">
        <f ca="1">IFERROR(__xludf.DUMMYFUNCTION("LEFT(INDEX(SPLIT(L444, "" ""), 4), 2)"),"12")</f>
        <v>12</v>
      </c>
      <c r="K444" s="7" t="s">
        <v>37611</v>
      </c>
      <c r="L444" s="7" t="s">
        <v>30132</v>
      </c>
    </row>
    <row r="445" spans="1:12">
      <c r="A445" s="7" t="s">
        <v>38486</v>
      </c>
      <c r="B445" s="7"/>
      <c r="C445" s="7"/>
      <c r="D445" s="7" t="s">
        <v>38487</v>
      </c>
      <c r="E445" s="7" t="s">
        <v>38488</v>
      </c>
      <c r="F445" s="7"/>
      <c r="G445" s="7"/>
      <c r="H445" s="7" t="s">
        <v>38360</v>
      </c>
      <c r="I445" s="7"/>
      <c r="J445" s="4" t="str">
        <f ca="1">IFERROR(__xludf.DUMMYFUNCTION("LEFT(INDEX(SPLIT(L445, "" ""), 4), 2)"),"12")</f>
        <v>12</v>
      </c>
      <c r="K445" s="7" t="s">
        <v>37611</v>
      </c>
      <c r="L445" s="7" t="s">
        <v>30132</v>
      </c>
    </row>
    <row r="446" spans="1:12">
      <c r="A446" s="7" t="s">
        <v>38489</v>
      </c>
      <c r="B446" s="7"/>
      <c r="C446" s="7"/>
      <c r="D446" s="7" t="s">
        <v>38490</v>
      </c>
      <c r="E446" s="7" t="s">
        <v>38491</v>
      </c>
      <c r="F446" s="7"/>
      <c r="G446" s="7"/>
      <c r="H446" s="7" t="s">
        <v>38360</v>
      </c>
      <c r="I446" s="7"/>
      <c r="J446" s="4" t="str">
        <f ca="1">IFERROR(__xludf.DUMMYFUNCTION("LEFT(INDEX(SPLIT(L446, "" ""), 4), 2)"),"12")</f>
        <v>12</v>
      </c>
      <c r="K446" s="7" t="s">
        <v>37611</v>
      </c>
      <c r="L446" s="7" t="s">
        <v>30132</v>
      </c>
    </row>
    <row r="447" spans="1:12">
      <c r="A447" s="7" t="s">
        <v>38465</v>
      </c>
      <c r="B447" s="7"/>
      <c r="C447" s="7"/>
      <c r="D447" s="7" t="s">
        <v>38466</v>
      </c>
      <c r="E447" s="7" t="s">
        <v>38492</v>
      </c>
      <c r="F447" s="7"/>
      <c r="G447" s="7"/>
      <c r="H447" s="7" t="s">
        <v>38360</v>
      </c>
      <c r="I447" s="7"/>
      <c r="J447" s="4" t="str">
        <f ca="1">IFERROR(__xludf.DUMMYFUNCTION("LEFT(INDEX(SPLIT(L447, "" ""), 4), 2)"),"12")</f>
        <v>12</v>
      </c>
      <c r="K447" s="7" t="s">
        <v>37611</v>
      </c>
      <c r="L447" s="7" t="s">
        <v>30132</v>
      </c>
    </row>
    <row r="448" spans="1:12">
      <c r="A448" s="7" t="s">
        <v>38493</v>
      </c>
      <c r="B448" s="7"/>
      <c r="C448" s="7"/>
      <c r="D448" s="7" t="s">
        <v>38494</v>
      </c>
      <c r="E448" s="7" t="s">
        <v>38495</v>
      </c>
      <c r="F448" s="7"/>
      <c r="G448" s="7"/>
      <c r="H448" s="7" t="s">
        <v>38360</v>
      </c>
      <c r="I448" s="7"/>
      <c r="J448" s="4" t="str">
        <f ca="1">IFERROR(__xludf.DUMMYFUNCTION("LEFT(INDEX(SPLIT(L448, "" ""), 4), 2)"),"12")</f>
        <v>12</v>
      </c>
      <c r="K448" s="7" t="s">
        <v>37611</v>
      </c>
      <c r="L448" s="7" t="s">
        <v>30132</v>
      </c>
    </row>
    <row r="449" spans="1:12">
      <c r="A449" s="7" t="s">
        <v>38496</v>
      </c>
      <c r="B449" s="7"/>
      <c r="C449" s="7"/>
      <c r="D449" s="7" t="s">
        <v>38497</v>
      </c>
      <c r="E449" s="7" t="s">
        <v>38498</v>
      </c>
      <c r="F449" s="7"/>
      <c r="G449" s="7"/>
      <c r="H449" s="7" t="s">
        <v>38360</v>
      </c>
      <c r="I449" s="7"/>
      <c r="J449" s="4" t="str">
        <f ca="1">IFERROR(__xludf.DUMMYFUNCTION("LEFT(INDEX(SPLIT(L449, "" ""), 4), 2)"),"12")</f>
        <v>12</v>
      </c>
      <c r="K449" s="7" t="s">
        <v>37611</v>
      </c>
      <c r="L449" s="7" t="s">
        <v>30132</v>
      </c>
    </row>
    <row r="450" spans="1:12">
      <c r="A450" s="7" t="s">
        <v>38499</v>
      </c>
      <c r="B450" s="7"/>
      <c r="C450" s="7"/>
      <c r="D450" s="7" t="s">
        <v>38500</v>
      </c>
      <c r="E450" s="7" t="s">
        <v>38501</v>
      </c>
      <c r="F450" s="7"/>
      <c r="G450" s="7"/>
      <c r="H450" s="7" t="s">
        <v>38360</v>
      </c>
      <c r="I450" s="7"/>
      <c r="J450" s="4" t="str">
        <f ca="1">IFERROR(__xludf.DUMMYFUNCTION("LEFT(INDEX(SPLIT(L450, "" ""), 4), 2)"),"12")</f>
        <v>12</v>
      </c>
      <c r="K450" s="7" t="s">
        <v>37611</v>
      </c>
      <c r="L450" s="7" t="s">
        <v>30132</v>
      </c>
    </row>
    <row r="451" spans="1:12">
      <c r="A451" s="7" t="s">
        <v>38465</v>
      </c>
      <c r="B451" s="7"/>
      <c r="C451" s="7"/>
      <c r="D451" s="7" t="s">
        <v>38466</v>
      </c>
      <c r="E451" s="7" t="s">
        <v>38502</v>
      </c>
      <c r="F451" s="7"/>
      <c r="G451" s="7"/>
      <c r="H451" s="7" t="s">
        <v>38360</v>
      </c>
      <c r="I451" s="7"/>
      <c r="J451" s="4" t="str">
        <f ca="1">IFERROR(__xludf.DUMMYFUNCTION("LEFT(INDEX(SPLIT(L451, "" ""), 4), 2)"),"12")</f>
        <v>12</v>
      </c>
      <c r="K451" s="7" t="s">
        <v>37611</v>
      </c>
      <c r="L451" s="7" t="s">
        <v>30132</v>
      </c>
    </row>
    <row r="452" spans="1:12">
      <c r="A452" s="7" t="s">
        <v>38388</v>
      </c>
      <c r="B452" s="7"/>
      <c r="C452" s="7"/>
      <c r="D452" s="7" t="s">
        <v>38503</v>
      </c>
      <c r="E452" s="7" t="s">
        <v>38504</v>
      </c>
      <c r="F452" s="7"/>
      <c r="G452" s="7"/>
      <c r="H452" s="7" t="s">
        <v>38360</v>
      </c>
      <c r="I452" s="7"/>
      <c r="J452" s="4" t="str">
        <f ca="1">IFERROR(__xludf.DUMMYFUNCTION("LEFT(INDEX(SPLIT(L452, "" ""), 4), 2)"),"12")</f>
        <v>12</v>
      </c>
      <c r="K452" s="7" t="s">
        <v>37611</v>
      </c>
      <c r="L452" s="7" t="s">
        <v>30132</v>
      </c>
    </row>
    <row r="453" spans="1:12">
      <c r="A453" s="7" t="s">
        <v>38417</v>
      </c>
      <c r="B453" s="7"/>
      <c r="C453" s="7"/>
      <c r="D453" s="7" t="s">
        <v>38418</v>
      </c>
      <c r="E453" s="7" t="s">
        <v>38505</v>
      </c>
      <c r="F453" s="7"/>
      <c r="G453" s="7"/>
      <c r="H453" s="7" t="s">
        <v>38360</v>
      </c>
      <c r="I453" s="7"/>
      <c r="J453" s="4" t="str">
        <f ca="1">IFERROR(__xludf.DUMMYFUNCTION("LEFT(INDEX(SPLIT(L453, "" ""), 4), 2)"),"12")</f>
        <v>12</v>
      </c>
      <c r="K453" s="7" t="s">
        <v>37611</v>
      </c>
      <c r="L453" s="7" t="s">
        <v>30132</v>
      </c>
    </row>
    <row r="454" spans="1:12">
      <c r="A454" s="7" t="s">
        <v>38506</v>
      </c>
      <c r="B454" s="7"/>
      <c r="C454" s="7"/>
      <c r="D454" s="7" t="s">
        <v>38507</v>
      </c>
      <c r="E454" s="7" t="s">
        <v>38508</v>
      </c>
      <c r="F454" s="7"/>
      <c r="G454" s="7"/>
      <c r="H454" s="7" t="s">
        <v>38360</v>
      </c>
      <c r="I454" s="7"/>
      <c r="J454" s="4" t="str">
        <f ca="1">IFERROR(__xludf.DUMMYFUNCTION("LEFT(INDEX(SPLIT(L454, "" ""), 4), 2)"),"12")</f>
        <v>12</v>
      </c>
      <c r="K454" s="7" t="s">
        <v>37611</v>
      </c>
      <c r="L454" s="7" t="s">
        <v>30132</v>
      </c>
    </row>
    <row r="455" spans="1:12">
      <c r="A455" s="7" t="s">
        <v>38509</v>
      </c>
      <c r="B455" s="7"/>
      <c r="C455" s="7"/>
      <c r="D455" s="7" t="s">
        <v>38510</v>
      </c>
      <c r="E455" s="7" t="s">
        <v>38511</v>
      </c>
      <c r="F455" s="7"/>
      <c r="G455" s="7"/>
      <c r="H455" s="7" t="s">
        <v>38360</v>
      </c>
      <c r="I455" s="7"/>
      <c r="J455" s="4" t="str">
        <f ca="1">IFERROR(__xludf.DUMMYFUNCTION("LEFT(INDEX(SPLIT(L455, "" ""), 4), 2)"),"12")</f>
        <v>12</v>
      </c>
      <c r="K455" s="7" t="s">
        <v>37611</v>
      </c>
      <c r="L455" s="7" t="s">
        <v>30132</v>
      </c>
    </row>
    <row r="456" spans="1:12">
      <c r="A456" s="7" t="s">
        <v>38512</v>
      </c>
      <c r="B456" s="7"/>
      <c r="C456" s="7"/>
      <c r="D456" s="7" t="s">
        <v>38513</v>
      </c>
      <c r="E456" s="7" t="s">
        <v>38514</v>
      </c>
      <c r="F456" s="7"/>
      <c r="G456" s="7"/>
      <c r="H456" s="7" t="s">
        <v>38360</v>
      </c>
      <c r="I456" s="7"/>
      <c r="J456" s="4" t="str">
        <f ca="1">IFERROR(__xludf.DUMMYFUNCTION("LEFT(INDEX(SPLIT(L456, "" ""), 4), 2)"),"12")</f>
        <v>12</v>
      </c>
      <c r="K456" s="7" t="s">
        <v>37611</v>
      </c>
      <c r="L456" s="7" t="s">
        <v>30132</v>
      </c>
    </row>
    <row r="457" spans="1:12">
      <c r="A457" s="7" t="s">
        <v>38515</v>
      </c>
      <c r="B457" s="7"/>
      <c r="C457" s="7"/>
      <c r="D457" s="7" t="s">
        <v>38516</v>
      </c>
      <c r="E457" s="7" t="s">
        <v>38517</v>
      </c>
      <c r="F457" s="7"/>
      <c r="G457" s="7"/>
      <c r="H457" s="7" t="s">
        <v>38360</v>
      </c>
      <c r="I457" s="7"/>
      <c r="J457" s="4" t="str">
        <f ca="1">IFERROR(__xludf.DUMMYFUNCTION("LEFT(INDEX(SPLIT(L457, "" ""), 4), 2)"),"12")</f>
        <v>12</v>
      </c>
      <c r="K457" s="7" t="s">
        <v>37611</v>
      </c>
      <c r="L457" s="7" t="s">
        <v>30132</v>
      </c>
    </row>
    <row r="458" spans="1:12">
      <c r="A458" s="7" t="s">
        <v>38465</v>
      </c>
      <c r="B458" s="7"/>
      <c r="C458" s="7"/>
      <c r="D458" s="7" t="s">
        <v>38466</v>
      </c>
      <c r="E458" s="7" t="s">
        <v>38518</v>
      </c>
      <c r="F458" s="7"/>
      <c r="G458" s="7"/>
      <c r="H458" s="7" t="s">
        <v>38360</v>
      </c>
      <c r="I458" s="7"/>
      <c r="J458" s="4" t="str">
        <f ca="1">IFERROR(__xludf.DUMMYFUNCTION("LEFT(INDEX(SPLIT(L458, "" ""), 4), 2)"),"12")</f>
        <v>12</v>
      </c>
      <c r="K458" s="7" t="s">
        <v>37611</v>
      </c>
      <c r="L458" s="7" t="s">
        <v>30132</v>
      </c>
    </row>
    <row r="459" spans="1:12">
      <c r="A459" s="7" t="s">
        <v>37986</v>
      </c>
      <c r="B459" s="7"/>
      <c r="C459" s="7"/>
      <c r="D459" s="7" t="s">
        <v>38401</v>
      </c>
      <c r="E459" s="7" t="s">
        <v>38519</v>
      </c>
      <c r="F459" s="7"/>
      <c r="G459" s="7"/>
      <c r="H459" s="7" t="s">
        <v>38360</v>
      </c>
      <c r="I459" s="7"/>
      <c r="J459" s="4" t="str">
        <f ca="1">IFERROR(__xludf.DUMMYFUNCTION("LEFT(INDEX(SPLIT(L459, "" ""), 4), 2)"),"12")</f>
        <v>12</v>
      </c>
      <c r="K459" s="7" t="s">
        <v>37611</v>
      </c>
      <c r="L459" s="7" t="s">
        <v>30132</v>
      </c>
    </row>
    <row r="460" spans="1:12">
      <c r="A460" s="7" t="s">
        <v>37765</v>
      </c>
      <c r="B460" s="7"/>
      <c r="C460" s="7"/>
      <c r="D460" s="7" t="s">
        <v>38520</v>
      </c>
      <c r="E460" s="7" t="s">
        <v>38521</v>
      </c>
      <c r="F460" s="7"/>
      <c r="G460" s="7"/>
      <c r="H460" s="7" t="s">
        <v>38360</v>
      </c>
      <c r="I460" s="7"/>
      <c r="J460" s="4" t="str">
        <f ca="1">IFERROR(__xludf.DUMMYFUNCTION("LEFT(INDEX(SPLIT(L460, "" ""), 4), 2)"),"12")</f>
        <v>12</v>
      </c>
      <c r="K460" s="7" t="s">
        <v>37611</v>
      </c>
      <c r="L460" s="7" t="s">
        <v>30132</v>
      </c>
    </row>
    <row r="461" spans="1:12">
      <c r="A461" s="7" t="s">
        <v>37664</v>
      </c>
      <c r="B461" s="7"/>
      <c r="C461" s="7"/>
      <c r="D461" s="7" t="s">
        <v>38522</v>
      </c>
      <c r="E461" s="7" t="s">
        <v>38523</v>
      </c>
      <c r="F461" s="7"/>
      <c r="G461" s="7"/>
      <c r="H461" s="7" t="s">
        <v>38360</v>
      </c>
      <c r="I461" s="7"/>
      <c r="J461" s="4" t="str">
        <f ca="1">IFERROR(__xludf.DUMMYFUNCTION("LEFT(INDEX(SPLIT(L461, "" ""), 4), 2)"),"12")</f>
        <v>12</v>
      </c>
      <c r="K461" s="7" t="s">
        <v>37611</v>
      </c>
      <c r="L461" s="7" t="s">
        <v>30132</v>
      </c>
    </row>
    <row r="462" spans="1:12">
      <c r="A462" s="7" t="s">
        <v>38524</v>
      </c>
      <c r="B462" s="7"/>
      <c r="C462" s="7"/>
      <c r="D462" s="7" t="s">
        <v>38525</v>
      </c>
      <c r="E462" s="7" t="s">
        <v>38526</v>
      </c>
      <c r="F462" s="7"/>
      <c r="G462" s="7"/>
      <c r="H462" s="7" t="s">
        <v>38360</v>
      </c>
      <c r="I462" s="7"/>
      <c r="J462" s="4" t="str">
        <f ca="1">IFERROR(__xludf.DUMMYFUNCTION("LEFT(INDEX(SPLIT(L462, "" ""), 4), 2)"),"12")</f>
        <v>12</v>
      </c>
      <c r="K462" s="7" t="s">
        <v>37611</v>
      </c>
      <c r="L462" s="7" t="s">
        <v>30132</v>
      </c>
    </row>
    <row r="463" spans="1:12">
      <c r="A463" s="7" t="s">
        <v>38527</v>
      </c>
      <c r="B463" s="7"/>
      <c r="C463" s="7"/>
      <c r="D463" s="7" t="s">
        <v>38528</v>
      </c>
      <c r="E463" s="7" t="s">
        <v>38529</v>
      </c>
      <c r="F463" s="7"/>
      <c r="G463" s="7"/>
      <c r="H463" s="7" t="s">
        <v>38360</v>
      </c>
      <c r="I463" s="7"/>
      <c r="J463" s="4" t="str">
        <f ca="1">IFERROR(__xludf.DUMMYFUNCTION("LEFT(INDEX(SPLIT(L463, "" ""), 4), 2)"),"12")</f>
        <v>12</v>
      </c>
      <c r="K463" s="7" t="s">
        <v>37611</v>
      </c>
      <c r="L463" s="7" t="s">
        <v>30132</v>
      </c>
    </row>
    <row r="464" spans="1:12">
      <c r="A464" s="7" t="s">
        <v>38441</v>
      </c>
      <c r="B464" s="7"/>
      <c r="C464" s="7"/>
      <c r="D464" s="7" t="s">
        <v>38442</v>
      </c>
      <c r="E464" s="7" t="s">
        <v>38530</v>
      </c>
      <c r="F464" s="7"/>
      <c r="G464" s="7"/>
      <c r="H464" s="7" t="s">
        <v>38360</v>
      </c>
      <c r="I464" s="7"/>
      <c r="J464" s="4" t="str">
        <f ca="1">IFERROR(__xludf.DUMMYFUNCTION("LEFT(INDEX(SPLIT(L464, "" ""), 4), 2)"),"12")</f>
        <v>12</v>
      </c>
      <c r="K464" s="7" t="s">
        <v>37611</v>
      </c>
      <c r="L464" s="7" t="s">
        <v>30132</v>
      </c>
    </row>
    <row r="465" spans="1:12">
      <c r="A465" s="7" t="s">
        <v>38465</v>
      </c>
      <c r="B465" s="7"/>
      <c r="C465" s="7"/>
      <c r="D465" s="7" t="s">
        <v>38466</v>
      </c>
      <c r="E465" s="7" t="s">
        <v>38531</v>
      </c>
      <c r="F465" s="7"/>
      <c r="G465" s="7"/>
      <c r="H465" s="7" t="s">
        <v>38360</v>
      </c>
      <c r="I465" s="7"/>
      <c r="J465" s="4" t="str">
        <f ca="1">IFERROR(__xludf.DUMMYFUNCTION("LEFT(INDEX(SPLIT(L465, "" ""), 4), 2)"),"12")</f>
        <v>12</v>
      </c>
      <c r="K465" s="7" t="s">
        <v>37611</v>
      </c>
      <c r="L465" s="7" t="s">
        <v>30132</v>
      </c>
    </row>
    <row r="466" spans="1:12">
      <c r="A466" s="7" t="s">
        <v>38532</v>
      </c>
      <c r="B466" s="7"/>
      <c r="C466" s="7"/>
      <c r="D466" s="7" t="s">
        <v>38533</v>
      </c>
      <c r="E466" s="7" t="s">
        <v>38534</v>
      </c>
      <c r="F466" s="7"/>
      <c r="G466" s="7"/>
      <c r="H466" s="7" t="s">
        <v>38360</v>
      </c>
      <c r="I466" s="7"/>
      <c r="J466" s="4" t="str">
        <f ca="1">IFERROR(__xludf.DUMMYFUNCTION("LEFT(INDEX(SPLIT(L466, "" ""), 4), 2)"),"12")</f>
        <v>12</v>
      </c>
      <c r="K466" s="7" t="s">
        <v>37611</v>
      </c>
      <c r="L466" s="7" t="s">
        <v>30132</v>
      </c>
    </row>
    <row r="467" spans="1:12">
      <c r="A467" s="7" t="s">
        <v>38535</v>
      </c>
      <c r="B467" s="7"/>
      <c r="C467" s="7"/>
      <c r="D467" s="7" t="s">
        <v>38536</v>
      </c>
      <c r="E467" s="7" t="s">
        <v>38537</v>
      </c>
      <c r="F467" s="7"/>
      <c r="G467" s="7"/>
      <c r="H467" s="7" t="s">
        <v>38360</v>
      </c>
      <c r="I467" s="7"/>
      <c r="J467" s="4" t="str">
        <f ca="1">IFERROR(__xludf.DUMMYFUNCTION("LEFT(INDEX(SPLIT(L467, "" ""), 4), 2)"),"12")</f>
        <v>12</v>
      </c>
      <c r="K467" s="7" t="s">
        <v>37611</v>
      </c>
      <c r="L467" s="7" t="s">
        <v>30132</v>
      </c>
    </row>
    <row r="468" spans="1:12">
      <c r="A468" s="7" t="s">
        <v>38465</v>
      </c>
      <c r="B468" s="7"/>
      <c r="C468" s="7"/>
      <c r="D468" s="7" t="s">
        <v>38466</v>
      </c>
      <c r="E468" s="7" t="s">
        <v>38538</v>
      </c>
      <c r="F468" s="7"/>
      <c r="G468" s="7"/>
      <c r="H468" s="7" t="s">
        <v>38360</v>
      </c>
      <c r="I468" s="7"/>
      <c r="J468" s="4" t="str">
        <f ca="1">IFERROR(__xludf.DUMMYFUNCTION("LEFT(INDEX(SPLIT(L468, "" ""), 4), 2)"),"12")</f>
        <v>12</v>
      </c>
      <c r="K468" s="7" t="s">
        <v>37611</v>
      </c>
      <c r="L468" s="7" t="s">
        <v>30132</v>
      </c>
    </row>
    <row r="469" spans="1:12">
      <c r="A469" s="7" t="s">
        <v>37616</v>
      </c>
      <c r="B469" s="7"/>
      <c r="C469" s="7"/>
      <c r="D469" s="7" t="s">
        <v>38539</v>
      </c>
      <c r="E469" s="7" t="s">
        <v>38540</v>
      </c>
      <c r="F469" s="7"/>
      <c r="G469" s="7"/>
      <c r="H469" s="7" t="s">
        <v>38360</v>
      </c>
      <c r="I469" s="7"/>
      <c r="J469" s="4" t="str">
        <f ca="1">IFERROR(__xludf.DUMMYFUNCTION("LEFT(INDEX(SPLIT(L469, "" ""), 4), 2)"),"12")</f>
        <v>12</v>
      </c>
      <c r="K469" s="7" t="s">
        <v>37611</v>
      </c>
      <c r="L469" s="7" t="s">
        <v>30132</v>
      </c>
    </row>
    <row r="470" spans="1:12">
      <c r="A470" s="7" t="s">
        <v>37822</v>
      </c>
      <c r="B470" s="7"/>
      <c r="C470" s="7"/>
      <c r="D470" s="7" t="s">
        <v>38541</v>
      </c>
      <c r="E470" s="7" t="s">
        <v>38542</v>
      </c>
      <c r="F470" s="7"/>
      <c r="G470" s="7"/>
      <c r="H470" s="7" t="s">
        <v>38360</v>
      </c>
      <c r="I470" s="7"/>
      <c r="J470" s="4" t="str">
        <f ca="1">IFERROR(__xludf.DUMMYFUNCTION("LEFT(INDEX(SPLIT(L470, "" ""), 4), 2)"),"12")</f>
        <v>12</v>
      </c>
      <c r="K470" s="7" t="s">
        <v>37611</v>
      </c>
      <c r="L470" s="7" t="s">
        <v>30132</v>
      </c>
    </row>
    <row r="471" spans="1:12">
      <c r="A471" s="7" t="s">
        <v>38417</v>
      </c>
      <c r="B471" s="7"/>
      <c r="C471" s="7"/>
      <c r="D471" s="7" t="s">
        <v>38418</v>
      </c>
      <c r="E471" s="7" t="s">
        <v>38543</v>
      </c>
      <c r="F471" s="7"/>
      <c r="G471" s="7"/>
      <c r="H471" s="7" t="s">
        <v>38360</v>
      </c>
      <c r="I471" s="7"/>
      <c r="J471" s="4" t="str">
        <f ca="1">IFERROR(__xludf.DUMMYFUNCTION("LEFT(INDEX(SPLIT(L471, "" ""), 4), 2)"),"12")</f>
        <v>12</v>
      </c>
      <c r="K471" s="7" t="s">
        <v>37611</v>
      </c>
      <c r="L471" s="7" t="s">
        <v>30132</v>
      </c>
    </row>
    <row r="472" spans="1:12">
      <c r="A472" s="7" t="s">
        <v>38388</v>
      </c>
      <c r="B472" s="7"/>
      <c r="C472" s="7"/>
      <c r="D472" s="7" t="s">
        <v>38411</v>
      </c>
      <c r="E472" s="7" t="s">
        <v>38544</v>
      </c>
      <c r="F472" s="7"/>
      <c r="G472" s="7"/>
      <c r="H472" s="7" t="s">
        <v>38360</v>
      </c>
      <c r="I472" s="7"/>
      <c r="J472" s="4" t="str">
        <f ca="1">IFERROR(__xludf.DUMMYFUNCTION("LEFT(INDEX(SPLIT(L472, "" ""), 4), 2)"),"12")</f>
        <v>12</v>
      </c>
      <c r="K472" s="7" t="s">
        <v>37611</v>
      </c>
      <c r="L472" s="7" t="s">
        <v>30132</v>
      </c>
    </row>
    <row r="473" spans="1:12">
      <c r="A473" s="7" t="s">
        <v>38545</v>
      </c>
      <c r="B473" s="7"/>
      <c r="C473" s="7"/>
      <c r="D473" s="7" t="s">
        <v>38546</v>
      </c>
      <c r="E473" s="7" t="s">
        <v>38547</v>
      </c>
      <c r="F473" s="7"/>
      <c r="G473" s="7"/>
      <c r="H473" s="7" t="s">
        <v>38360</v>
      </c>
      <c r="I473" s="7"/>
      <c r="J473" s="4" t="str">
        <f ca="1">IFERROR(__xludf.DUMMYFUNCTION("LEFT(INDEX(SPLIT(L473, "" ""), 4), 2)"),"12")</f>
        <v>12</v>
      </c>
      <c r="K473" s="7" t="s">
        <v>37611</v>
      </c>
      <c r="L473" s="7" t="s">
        <v>30132</v>
      </c>
    </row>
    <row r="474" spans="1:12">
      <c r="A474" s="7" t="s">
        <v>38548</v>
      </c>
      <c r="B474" s="7"/>
      <c r="C474" s="7"/>
      <c r="D474" s="7" t="s">
        <v>38549</v>
      </c>
      <c r="E474" s="7" t="s">
        <v>38550</v>
      </c>
      <c r="F474" s="7"/>
      <c r="G474" s="7"/>
      <c r="H474" s="7" t="s">
        <v>38360</v>
      </c>
      <c r="I474" s="7"/>
      <c r="J474" s="4" t="str">
        <f ca="1">IFERROR(__xludf.DUMMYFUNCTION("LEFT(INDEX(SPLIT(L474, "" ""), 4), 2)"),"12")</f>
        <v>12</v>
      </c>
      <c r="K474" s="7" t="s">
        <v>37611</v>
      </c>
      <c r="L474" s="7" t="s">
        <v>30132</v>
      </c>
    </row>
    <row r="475" spans="1:12">
      <c r="A475" s="7" t="s">
        <v>37664</v>
      </c>
      <c r="B475" s="7"/>
      <c r="C475" s="7"/>
      <c r="D475" s="7" t="s">
        <v>38522</v>
      </c>
      <c r="E475" s="7" t="s">
        <v>38551</v>
      </c>
      <c r="F475" s="7"/>
      <c r="G475" s="7"/>
      <c r="H475" s="7" t="s">
        <v>38360</v>
      </c>
      <c r="I475" s="7"/>
      <c r="J475" s="4" t="str">
        <f ca="1">IFERROR(__xludf.DUMMYFUNCTION("LEFT(INDEX(SPLIT(L475, "" ""), 4), 2)"),"12")</f>
        <v>12</v>
      </c>
      <c r="K475" s="7" t="s">
        <v>37611</v>
      </c>
      <c r="L475" s="7" t="s">
        <v>30132</v>
      </c>
    </row>
    <row r="476" spans="1:12">
      <c r="A476" s="7" t="s">
        <v>38548</v>
      </c>
      <c r="B476" s="7"/>
      <c r="C476" s="7"/>
      <c r="D476" s="7" t="s">
        <v>38552</v>
      </c>
      <c r="E476" s="7" t="s">
        <v>38553</v>
      </c>
      <c r="F476" s="7"/>
      <c r="G476" s="7"/>
      <c r="H476" s="7" t="s">
        <v>38360</v>
      </c>
      <c r="I476" s="7"/>
      <c r="J476" s="4" t="str">
        <f ca="1">IFERROR(__xludf.DUMMYFUNCTION("LEFT(INDEX(SPLIT(L476, "" ""), 4), 2)"),"12")</f>
        <v>12</v>
      </c>
      <c r="K476" s="7" t="s">
        <v>37611</v>
      </c>
      <c r="L476" s="7" t="s">
        <v>30132</v>
      </c>
    </row>
    <row r="477" spans="1:12">
      <c r="A477" s="7" t="s">
        <v>38554</v>
      </c>
      <c r="B477" s="7"/>
      <c r="C477" s="7"/>
      <c r="D477" s="7" t="s">
        <v>38555</v>
      </c>
      <c r="E477" s="7" t="s">
        <v>38556</v>
      </c>
      <c r="F477" s="7"/>
      <c r="G477" s="7"/>
      <c r="H477" s="7" t="s">
        <v>38360</v>
      </c>
      <c r="I477" s="7"/>
      <c r="J477" s="4" t="str">
        <f ca="1">IFERROR(__xludf.DUMMYFUNCTION("LEFT(INDEX(SPLIT(L477, "" ""), 4), 2)"),"12")</f>
        <v>12</v>
      </c>
      <c r="K477" s="7" t="s">
        <v>37611</v>
      </c>
      <c r="L477" s="7" t="s">
        <v>30132</v>
      </c>
    </row>
    <row r="478" spans="1:12">
      <c r="A478" s="7" t="s">
        <v>38420</v>
      </c>
      <c r="B478" s="7"/>
      <c r="C478" s="7"/>
      <c r="D478" s="7" t="s">
        <v>38421</v>
      </c>
      <c r="E478" s="7" t="s">
        <v>38557</v>
      </c>
      <c r="F478" s="7"/>
      <c r="G478" s="7"/>
      <c r="H478" s="7" t="s">
        <v>38360</v>
      </c>
      <c r="I478" s="7"/>
      <c r="J478" s="4" t="str">
        <f ca="1">IFERROR(__xludf.DUMMYFUNCTION("LEFT(INDEX(SPLIT(L478, "" ""), 4), 2)"),"12")</f>
        <v>12</v>
      </c>
      <c r="K478" s="7" t="s">
        <v>37611</v>
      </c>
      <c r="L478" s="7" t="s">
        <v>30132</v>
      </c>
    </row>
    <row r="479" spans="1:12">
      <c r="A479" s="7" t="s">
        <v>38436</v>
      </c>
      <c r="B479" s="7"/>
      <c r="C479" s="7"/>
      <c r="D479" s="7" t="s">
        <v>38437</v>
      </c>
      <c r="E479" s="7" t="s">
        <v>38558</v>
      </c>
      <c r="F479" s="7"/>
      <c r="G479" s="7"/>
      <c r="H479" s="7" t="s">
        <v>38360</v>
      </c>
      <c r="I479" s="7"/>
      <c r="J479" s="4" t="str">
        <f ca="1">IFERROR(__xludf.DUMMYFUNCTION("LEFT(INDEX(SPLIT(L479, "" ""), 4), 2)"),"12")</f>
        <v>12</v>
      </c>
      <c r="K479" s="7" t="s">
        <v>37611</v>
      </c>
      <c r="L479" s="7" t="s">
        <v>30132</v>
      </c>
    </row>
    <row r="480" spans="1:12">
      <c r="A480" s="7" t="s">
        <v>37926</v>
      </c>
      <c r="B480" s="7"/>
      <c r="C480" s="7"/>
      <c r="D480" s="7" t="s">
        <v>38559</v>
      </c>
      <c r="E480" s="7" t="s">
        <v>38560</v>
      </c>
      <c r="F480" s="7"/>
      <c r="G480" s="7"/>
      <c r="H480" s="7" t="s">
        <v>38360</v>
      </c>
      <c r="I480" s="7"/>
      <c r="J480" s="4" t="str">
        <f ca="1">IFERROR(__xludf.DUMMYFUNCTION("LEFT(INDEX(SPLIT(L480, "" ""), 4), 2)"),"12")</f>
        <v>12</v>
      </c>
      <c r="K480" s="7" t="s">
        <v>37611</v>
      </c>
      <c r="L480" s="7" t="s">
        <v>30132</v>
      </c>
    </row>
    <row r="481" spans="1:12">
      <c r="A481" s="7" t="s">
        <v>37775</v>
      </c>
      <c r="B481" s="7"/>
      <c r="C481" s="7"/>
      <c r="D481" s="7" t="s">
        <v>38561</v>
      </c>
      <c r="E481" s="7" t="s">
        <v>38562</v>
      </c>
      <c r="F481" s="7"/>
      <c r="G481" s="7"/>
      <c r="H481" s="7" t="s">
        <v>38360</v>
      </c>
      <c r="I481" s="7"/>
      <c r="J481" s="4" t="str">
        <f ca="1">IFERROR(__xludf.DUMMYFUNCTION("LEFT(INDEX(SPLIT(L481, "" ""), 4), 2)"),"12")</f>
        <v>12</v>
      </c>
      <c r="K481" s="7" t="s">
        <v>37611</v>
      </c>
      <c r="L481" s="7" t="s">
        <v>30132</v>
      </c>
    </row>
    <row r="482" spans="1:12">
      <c r="A482" s="7" t="s">
        <v>38506</v>
      </c>
      <c r="B482" s="7"/>
      <c r="C482" s="7"/>
      <c r="D482" s="7" t="s">
        <v>38507</v>
      </c>
      <c r="E482" s="7" t="s">
        <v>38563</v>
      </c>
      <c r="F482" s="7"/>
      <c r="G482" s="7"/>
      <c r="H482" s="7" t="s">
        <v>38360</v>
      </c>
      <c r="I482" s="7"/>
      <c r="J482" s="4" t="str">
        <f ca="1">IFERROR(__xludf.DUMMYFUNCTION("LEFT(INDEX(SPLIT(L482, "" ""), 4), 2)"),"12")</f>
        <v>12</v>
      </c>
      <c r="K482" s="7" t="s">
        <v>37611</v>
      </c>
      <c r="L482" s="7" t="s">
        <v>30132</v>
      </c>
    </row>
    <row r="483" spans="1:12">
      <c r="A483" s="7" t="s">
        <v>37967</v>
      </c>
      <c r="B483" s="7"/>
      <c r="C483" s="7"/>
      <c r="D483" s="7" t="s">
        <v>38564</v>
      </c>
      <c r="E483" s="7" t="s">
        <v>38565</v>
      </c>
      <c r="F483" s="7"/>
      <c r="G483" s="7"/>
      <c r="H483" s="7" t="s">
        <v>38360</v>
      </c>
      <c r="I483" s="7"/>
      <c r="J483" s="4" t="str">
        <f ca="1">IFERROR(__xludf.DUMMYFUNCTION("LEFT(INDEX(SPLIT(L483, "" ""), 4), 2)"),"12")</f>
        <v>12</v>
      </c>
      <c r="K483" s="7" t="s">
        <v>37611</v>
      </c>
      <c r="L483" s="7" t="s">
        <v>30132</v>
      </c>
    </row>
    <row r="484" spans="1:12">
      <c r="A484" s="7" t="s">
        <v>37963</v>
      </c>
      <c r="B484" s="7"/>
      <c r="C484" s="7"/>
      <c r="D484" s="7" t="s">
        <v>38566</v>
      </c>
      <c r="E484" s="7" t="s">
        <v>38567</v>
      </c>
      <c r="F484" s="7"/>
      <c r="G484" s="7"/>
      <c r="H484" s="7" t="s">
        <v>38360</v>
      </c>
      <c r="I484" s="7"/>
      <c r="J484" s="4" t="str">
        <f ca="1">IFERROR(__xludf.DUMMYFUNCTION("LEFT(INDEX(SPLIT(L484, "" ""), 4), 2)"),"12")</f>
        <v>12</v>
      </c>
      <c r="K484" s="7" t="s">
        <v>37611</v>
      </c>
      <c r="L484" s="7" t="s">
        <v>30132</v>
      </c>
    </row>
    <row r="485" spans="1:12">
      <c r="A485" s="7" t="s">
        <v>37664</v>
      </c>
      <c r="B485" s="7"/>
      <c r="C485" s="7"/>
      <c r="D485" s="7" t="s">
        <v>38568</v>
      </c>
      <c r="E485" s="7" t="s">
        <v>38569</v>
      </c>
      <c r="F485" s="7"/>
      <c r="G485" s="7"/>
      <c r="H485" s="7" t="s">
        <v>38360</v>
      </c>
      <c r="I485" s="7"/>
      <c r="J485" s="4" t="str">
        <f ca="1">IFERROR(__xludf.DUMMYFUNCTION("LEFT(INDEX(SPLIT(L485, "" ""), 4), 2)"),"12")</f>
        <v>12</v>
      </c>
      <c r="K485" s="7" t="s">
        <v>37611</v>
      </c>
      <c r="L485" s="7" t="s">
        <v>30132</v>
      </c>
    </row>
    <row r="486" spans="1:12">
      <c r="A486" s="7" t="s">
        <v>38465</v>
      </c>
      <c r="B486" s="7"/>
      <c r="C486" s="7"/>
      <c r="D486" s="7" t="s">
        <v>38466</v>
      </c>
      <c r="E486" s="7" t="s">
        <v>38570</v>
      </c>
      <c r="F486" s="7"/>
      <c r="G486" s="7"/>
      <c r="H486" s="7" t="s">
        <v>38360</v>
      </c>
      <c r="I486" s="7"/>
      <c r="J486" s="4" t="str">
        <f ca="1">IFERROR(__xludf.DUMMYFUNCTION("LEFT(INDEX(SPLIT(L486, "" ""), 4), 2)"),"12")</f>
        <v>12</v>
      </c>
      <c r="K486" s="7" t="s">
        <v>37611</v>
      </c>
      <c r="L486" s="7" t="s">
        <v>30132</v>
      </c>
    </row>
    <row r="487" spans="1:12">
      <c r="A487" s="7" t="s">
        <v>38364</v>
      </c>
      <c r="B487" s="7"/>
      <c r="C487" s="7"/>
      <c r="D487" s="7" t="s">
        <v>38365</v>
      </c>
      <c r="E487" s="7" t="s">
        <v>38571</v>
      </c>
      <c r="F487" s="7"/>
      <c r="G487" s="7"/>
      <c r="H487" s="7" t="s">
        <v>38360</v>
      </c>
      <c r="I487" s="7"/>
      <c r="J487" s="4" t="str">
        <f ca="1">IFERROR(__xludf.DUMMYFUNCTION("LEFT(INDEX(SPLIT(L487, "" ""), 4), 2)"),"12")</f>
        <v>12</v>
      </c>
      <c r="K487" s="7" t="s">
        <v>37611</v>
      </c>
      <c r="L487" s="7" t="s">
        <v>30132</v>
      </c>
    </row>
    <row r="488" spans="1:12">
      <c r="A488" s="7" t="s">
        <v>38450</v>
      </c>
      <c r="B488" s="7"/>
      <c r="C488" s="7"/>
      <c r="D488" s="7" t="s">
        <v>38451</v>
      </c>
      <c r="E488" s="7" t="s">
        <v>38572</v>
      </c>
      <c r="F488" s="7"/>
      <c r="G488" s="7"/>
      <c r="H488" s="7" t="s">
        <v>38360</v>
      </c>
      <c r="I488" s="7"/>
      <c r="J488" s="4" t="str">
        <f ca="1">IFERROR(__xludf.DUMMYFUNCTION("LEFT(INDEX(SPLIT(L488, "" ""), 4), 2)"),"12")</f>
        <v>12</v>
      </c>
      <c r="K488" s="7" t="s">
        <v>37611</v>
      </c>
      <c r="L488" s="7" t="s">
        <v>30132</v>
      </c>
    </row>
    <row r="489" spans="1:12">
      <c r="A489" s="7" t="s">
        <v>38527</v>
      </c>
      <c r="B489" s="7"/>
      <c r="C489" s="7"/>
      <c r="D489" s="7" t="s">
        <v>38528</v>
      </c>
      <c r="E489" s="7" t="s">
        <v>38573</v>
      </c>
      <c r="F489" s="7"/>
      <c r="G489" s="7"/>
      <c r="H489" s="7" t="s">
        <v>38360</v>
      </c>
      <c r="I489" s="7"/>
      <c r="J489" s="4" t="str">
        <f ca="1">IFERROR(__xludf.DUMMYFUNCTION("LEFT(INDEX(SPLIT(L489, "" ""), 4), 2)"),"12")</f>
        <v>12</v>
      </c>
      <c r="K489" s="7" t="s">
        <v>37611</v>
      </c>
      <c r="L489" s="7" t="s">
        <v>30132</v>
      </c>
    </row>
    <row r="490" spans="1:12">
      <c r="A490" s="7" t="s">
        <v>38574</v>
      </c>
      <c r="B490" s="7"/>
      <c r="C490" s="7"/>
      <c r="D490" s="7" t="s">
        <v>38575</v>
      </c>
      <c r="E490" s="7" t="s">
        <v>38576</v>
      </c>
      <c r="F490" s="7"/>
      <c r="G490" s="7"/>
      <c r="H490" s="7" t="s">
        <v>38360</v>
      </c>
      <c r="I490" s="7"/>
      <c r="J490" s="4" t="str">
        <f ca="1">IFERROR(__xludf.DUMMYFUNCTION("LEFT(INDEX(SPLIT(L490, "" ""), 4), 2)"),"12")</f>
        <v>12</v>
      </c>
      <c r="K490" s="7" t="s">
        <v>37611</v>
      </c>
      <c r="L490" s="7" t="s">
        <v>30132</v>
      </c>
    </row>
    <row r="491" spans="1:12">
      <c r="A491" s="7" t="s">
        <v>38465</v>
      </c>
      <c r="B491" s="7"/>
      <c r="C491" s="7"/>
      <c r="D491" s="7" t="s">
        <v>38466</v>
      </c>
      <c r="E491" s="7" t="s">
        <v>38577</v>
      </c>
      <c r="F491" s="7"/>
      <c r="G491" s="7"/>
      <c r="H491" s="7" t="s">
        <v>38360</v>
      </c>
      <c r="I491" s="7"/>
      <c r="J491" s="4" t="str">
        <f ca="1">IFERROR(__xludf.DUMMYFUNCTION("LEFT(INDEX(SPLIT(L491, "" ""), 4), 2)"),"12")</f>
        <v>12</v>
      </c>
      <c r="K491" s="7" t="s">
        <v>37611</v>
      </c>
      <c r="L491" s="7" t="s">
        <v>30132</v>
      </c>
    </row>
    <row r="492" spans="1:12">
      <c r="A492" s="7" t="s">
        <v>38548</v>
      </c>
      <c r="B492" s="7"/>
      <c r="C492" s="7"/>
      <c r="D492" s="7" t="s">
        <v>38578</v>
      </c>
      <c r="E492" s="7" t="s">
        <v>38579</v>
      </c>
      <c r="F492" s="7"/>
      <c r="G492" s="7"/>
      <c r="H492" s="7" t="s">
        <v>38360</v>
      </c>
      <c r="I492" s="7"/>
      <c r="J492" s="4" t="str">
        <f ca="1">IFERROR(__xludf.DUMMYFUNCTION("LEFT(INDEX(SPLIT(L492, "" ""), 4), 2)"),"12")</f>
        <v>12</v>
      </c>
      <c r="K492" s="7" t="s">
        <v>37611</v>
      </c>
      <c r="L492" s="7" t="s">
        <v>30132</v>
      </c>
    </row>
    <row r="493" spans="1:12">
      <c r="A493" s="7" t="s">
        <v>38580</v>
      </c>
      <c r="B493" s="7"/>
      <c r="C493" s="7"/>
      <c r="D493" s="7" t="s">
        <v>38581</v>
      </c>
      <c r="E493" s="7" t="s">
        <v>38582</v>
      </c>
      <c r="F493" s="7"/>
      <c r="G493" s="7"/>
      <c r="H493" s="7" t="s">
        <v>38360</v>
      </c>
      <c r="I493" s="7"/>
      <c r="J493" s="4" t="str">
        <f ca="1">IFERROR(__xludf.DUMMYFUNCTION("LEFT(INDEX(SPLIT(L493, "" ""), 4), 2)"),"12")</f>
        <v>12</v>
      </c>
      <c r="K493" s="7" t="s">
        <v>37611</v>
      </c>
      <c r="L493" s="7" t="s">
        <v>30132</v>
      </c>
    </row>
    <row r="494" spans="1:12">
      <c r="A494" s="7" t="s">
        <v>38357</v>
      </c>
      <c r="B494" s="7"/>
      <c r="C494" s="7"/>
      <c r="D494" s="7" t="s">
        <v>38358</v>
      </c>
      <c r="E494" s="7" t="s">
        <v>38583</v>
      </c>
      <c r="F494" s="7"/>
      <c r="G494" s="7"/>
      <c r="H494" s="7" t="s">
        <v>38360</v>
      </c>
      <c r="I494" s="7"/>
      <c r="J494" s="4" t="str">
        <f ca="1">IFERROR(__xludf.DUMMYFUNCTION("LEFT(INDEX(SPLIT(L494, "" ""), 4), 2)"),"12")</f>
        <v>12</v>
      </c>
      <c r="K494" s="7" t="s">
        <v>37611</v>
      </c>
      <c r="L494" s="7" t="s">
        <v>30132</v>
      </c>
    </row>
    <row r="495" spans="1:12">
      <c r="A495" s="7" t="s">
        <v>38584</v>
      </c>
      <c r="B495" s="7"/>
      <c r="C495" s="7"/>
      <c r="D495" s="7" t="s">
        <v>38585</v>
      </c>
      <c r="E495" s="7" t="s">
        <v>38586</v>
      </c>
      <c r="F495" s="7"/>
      <c r="G495" s="7"/>
      <c r="H495" s="7" t="s">
        <v>38360</v>
      </c>
      <c r="I495" s="7"/>
      <c r="J495" s="4" t="str">
        <f ca="1">IFERROR(__xludf.DUMMYFUNCTION("LEFT(INDEX(SPLIT(L495, "" ""), 4), 2)"),"12")</f>
        <v>12</v>
      </c>
      <c r="K495" s="7" t="s">
        <v>37611</v>
      </c>
      <c r="L495" s="7" t="s">
        <v>30132</v>
      </c>
    </row>
    <row r="496" spans="1:12">
      <c r="A496" s="7" t="s">
        <v>37986</v>
      </c>
      <c r="B496" s="7"/>
      <c r="C496" s="7"/>
      <c r="D496" s="7" t="s">
        <v>38453</v>
      </c>
      <c r="E496" s="7" t="s">
        <v>38587</v>
      </c>
      <c r="F496" s="7"/>
      <c r="G496" s="7"/>
      <c r="H496" s="7" t="s">
        <v>38360</v>
      </c>
      <c r="I496" s="7"/>
      <c r="J496" s="4" t="str">
        <f ca="1">IFERROR(__xludf.DUMMYFUNCTION("LEFT(INDEX(SPLIT(L496, "" ""), 4), 2)"),"12")</f>
        <v>12</v>
      </c>
      <c r="K496" s="7" t="s">
        <v>37611</v>
      </c>
      <c r="L496" s="7" t="s">
        <v>30132</v>
      </c>
    </row>
    <row r="497" spans="1:12">
      <c r="A497" s="7" t="s">
        <v>38465</v>
      </c>
      <c r="B497" s="7"/>
      <c r="C497" s="7"/>
      <c r="D497" s="7" t="s">
        <v>38466</v>
      </c>
      <c r="E497" s="7" t="s">
        <v>38588</v>
      </c>
      <c r="F497" s="7"/>
      <c r="G497" s="7"/>
      <c r="H497" s="7" t="s">
        <v>38360</v>
      </c>
      <c r="I497" s="7"/>
      <c r="J497" s="4" t="str">
        <f ca="1">IFERROR(__xludf.DUMMYFUNCTION("LEFT(INDEX(SPLIT(L497, "" ""), 4), 2)"),"12")</f>
        <v>12</v>
      </c>
      <c r="K497" s="7" t="s">
        <v>37611</v>
      </c>
      <c r="L497" s="7" t="s">
        <v>30132</v>
      </c>
    </row>
    <row r="498" spans="1:12">
      <c r="A498" s="7" t="s">
        <v>38489</v>
      </c>
      <c r="B498" s="7"/>
      <c r="C498" s="7"/>
      <c r="D498" s="7" t="s">
        <v>38490</v>
      </c>
      <c r="E498" s="7" t="s">
        <v>38589</v>
      </c>
      <c r="F498" s="7"/>
      <c r="G498" s="7"/>
      <c r="H498" s="7" t="s">
        <v>38360</v>
      </c>
      <c r="I498" s="7"/>
      <c r="J498" s="4" t="str">
        <f ca="1">IFERROR(__xludf.DUMMYFUNCTION("LEFT(INDEX(SPLIT(L498, "" ""), 4), 2)"),"12")</f>
        <v>12</v>
      </c>
      <c r="K498" s="7" t="s">
        <v>37611</v>
      </c>
      <c r="L498" s="7" t="s">
        <v>30132</v>
      </c>
    </row>
    <row r="499" spans="1:12">
      <c r="A499" s="7" t="s">
        <v>38465</v>
      </c>
      <c r="B499" s="7"/>
      <c r="C499" s="7"/>
      <c r="D499" s="7" t="s">
        <v>38466</v>
      </c>
      <c r="E499" s="7" t="s">
        <v>38590</v>
      </c>
      <c r="F499" s="7"/>
      <c r="G499" s="7"/>
      <c r="H499" s="7" t="s">
        <v>38360</v>
      </c>
      <c r="I499" s="7"/>
      <c r="J499" s="4" t="str">
        <f ca="1">IFERROR(__xludf.DUMMYFUNCTION("LEFT(INDEX(SPLIT(L499, "" ""), 4), 2)"),"12")</f>
        <v>12</v>
      </c>
      <c r="K499" s="7" t="s">
        <v>37611</v>
      </c>
      <c r="L499" s="7" t="s">
        <v>30132</v>
      </c>
    </row>
    <row r="500" spans="1:12">
      <c r="A500" s="7" t="s">
        <v>38591</v>
      </c>
      <c r="B500" s="7"/>
      <c r="C500" s="7"/>
      <c r="D500" s="7" t="s">
        <v>38592</v>
      </c>
      <c r="E500" s="7" t="s">
        <v>38593</v>
      </c>
      <c r="F500" s="7"/>
      <c r="G500" s="7"/>
      <c r="H500" s="7" t="s">
        <v>38360</v>
      </c>
      <c r="I500" s="7"/>
      <c r="J500" s="4" t="str">
        <f ca="1">IFERROR(__xludf.DUMMYFUNCTION("LEFT(INDEX(SPLIT(L500, "" ""), 4), 2)"),"12")</f>
        <v>12</v>
      </c>
      <c r="K500" s="7" t="s">
        <v>37611</v>
      </c>
      <c r="L500" s="7" t="s">
        <v>30132</v>
      </c>
    </row>
    <row r="501" spans="1:12">
      <c r="A501" s="7" t="s">
        <v>37651</v>
      </c>
      <c r="B501" s="7"/>
      <c r="C501" s="7"/>
      <c r="D501" s="7" t="s">
        <v>38594</v>
      </c>
      <c r="E501" s="7" t="s">
        <v>38595</v>
      </c>
      <c r="F501" s="7"/>
      <c r="G501" s="7"/>
      <c r="H501" s="7" t="s">
        <v>38360</v>
      </c>
      <c r="I501" s="7"/>
      <c r="J501" s="4" t="str">
        <f ca="1">IFERROR(__xludf.DUMMYFUNCTION("LEFT(INDEX(SPLIT(L501, "" ""), 4), 2)"),"12")</f>
        <v>12</v>
      </c>
      <c r="K501" s="7" t="s">
        <v>37611</v>
      </c>
      <c r="L501" s="7" t="s">
        <v>30132</v>
      </c>
    </row>
    <row r="502" spans="1:12">
      <c r="A502" s="7" t="s">
        <v>38596</v>
      </c>
      <c r="B502" s="7"/>
      <c r="C502" s="7"/>
      <c r="D502" s="7" t="s">
        <v>38597</v>
      </c>
      <c r="E502" s="7" t="s">
        <v>38598</v>
      </c>
      <c r="F502" s="7"/>
      <c r="G502" s="7"/>
      <c r="H502" s="7" t="s">
        <v>38360</v>
      </c>
      <c r="I502" s="7"/>
      <c r="J502" s="4" t="str">
        <f ca="1">IFERROR(__xludf.DUMMYFUNCTION("LEFT(INDEX(SPLIT(L502, "" ""), 4), 2)"),"12")</f>
        <v>12</v>
      </c>
      <c r="K502" s="7" t="s">
        <v>37611</v>
      </c>
      <c r="L502" s="7" t="s">
        <v>30132</v>
      </c>
    </row>
    <row r="503" spans="1:12">
      <c r="A503" s="7" t="s">
        <v>38591</v>
      </c>
      <c r="B503" s="7"/>
      <c r="C503" s="7"/>
      <c r="D503" s="7" t="s">
        <v>38592</v>
      </c>
      <c r="E503" s="7" t="s">
        <v>38599</v>
      </c>
      <c r="F503" s="7"/>
      <c r="G503" s="7"/>
      <c r="H503" s="7" t="s">
        <v>38360</v>
      </c>
      <c r="I503" s="7"/>
      <c r="J503" s="4" t="str">
        <f ca="1">IFERROR(__xludf.DUMMYFUNCTION("LEFT(INDEX(SPLIT(L503, "" ""), 4), 2)"),"12")</f>
        <v>12</v>
      </c>
      <c r="K503" s="7" t="s">
        <v>37611</v>
      </c>
      <c r="L503" s="7" t="s">
        <v>30132</v>
      </c>
    </row>
    <row r="504" spans="1:12">
      <c r="A504" s="7" t="s">
        <v>38600</v>
      </c>
      <c r="B504" s="7"/>
      <c r="C504" s="7"/>
      <c r="D504" s="7" t="s">
        <v>38601</v>
      </c>
      <c r="E504" s="7" t="s">
        <v>38602</v>
      </c>
      <c r="F504" s="7"/>
      <c r="G504" s="7"/>
      <c r="H504" s="7" t="s">
        <v>38360</v>
      </c>
      <c r="I504" s="7"/>
      <c r="J504" s="4" t="str">
        <f ca="1">IFERROR(__xludf.DUMMYFUNCTION("LEFT(INDEX(SPLIT(L504, "" ""), 4), 2)"),"12")</f>
        <v>12</v>
      </c>
      <c r="K504" s="7" t="s">
        <v>37611</v>
      </c>
      <c r="L504" s="7" t="s">
        <v>30132</v>
      </c>
    </row>
    <row r="505" spans="1:12">
      <c r="A505" s="7" t="s">
        <v>37775</v>
      </c>
      <c r="B505" s="7"/>
      <c r="C505" s="7"/>
      <c r="D505" s="7" t="s">
        <v>38561</v>
      </c>
      <c r="E505" s="7" t="s">
        <v>38603</v>
      </c>
      <c r="F505" s="7"/>
      <c r="G505" s="7"/>
      <c r="H505" s="7" t="s">
        <v>38360</v>
      </c>
      <c r="I505" s="7"/>
      <c r="J505" s="4" t="str">
        <f ca="1">IFERROR(__xludf.DUMMYFUNCTION("LEFT(INDEX(SPLIT(L505, "" ""), 4), 2)"),"12")</f>
        <v>12</v>
      </c>
      <c r="K505" s="7" t="s">
        <v>37611</v>
      </c>
      <c r="L505" s="7" t="s">
        <v>30132</v>
      </c>
    </row>
    <row r="506" spans="1:12">
      <c r="A506" s="7" t="s">
        <v>38011</v>
      </c>
      <c r="B506" s="7"/>
      <c r="C506" s="7"/>
      <c r="D506" s="7" t="s">
        <v>38604</v>
      </c>
      <c r="E506" s="7" t="s">
        <v>38605</v>
      </c>
      <c r="F506" s="7"/>
      <c r="G506" s="7"/>
      <c r="H506" s="7" t="s">
        <v>38360</v>
      </c>
      <c r="I506" s="7"/>
      <c r="J506" s="4" t="str">
        <f ca="1">IFERROR(__xludf.DUMMYFUNCTION("LEFT(INDEX(SPLIT(L506, "" ""), 4), 2)"),"12")</f>
        <v>12</v>
      </c>
      <c r="K506" s="7" t="s">
        <v>37611</v>
      </c>
      <c r="L506" s="7" t="s">
        <v>30132</v>
      </c>
    </row>
    <row r="507" spans="1:12">
      <c r="A507" s="7" t="s">
        <v>38606</v>
      </c>
      <c r="B507" s="7"/>
      <c r="C507" s="7"/>
      <c r="D507" s="7" t="s">
        <v>38607</v>
      </c>
      <c r="E507" s="7" t="s">
        <v>38608</v>
      </c>
      <c r="F507" s="7"/>
      <c r="G507" s="7"/>
      <c r="H507" s="7" t="s">
        <v>38360</v>
      </c>
      <c r="I507" s="7"/>
      <c r="J507" s="4" t="str">
        <f ca="1">IFERROR(__xludf.DUMMYFUNCTION("LEFT(INDEX(SPLIT(L507, "" ""), 4), 2)"),"12")</f>
        <v>12</v>
      </c>
      <c r="K507" s="7" t="s">
        <v>37611</v>
      </c>
      <c r="L507" s="7" t="s">
        <v>30132</v>
      </c>
    </row>
    <row r="508" spans="1:12">
      <c r="A508" s="7" t="s">
        <v>37651</v>
      </c>
      <c r="B508" s="7"/>
      <c r="C508" s="7"/>
      <c r="D508" s="7" t="s">
        <v>38594</v>
      </c>
      <c r="E508" s="7" t="s">
        <v>38609</v>
      </c>
      <c r="F508" s="7"/>
      <c r="G508" s="7"/>
      <c r="H508" s="7" t="s">
        <v>38360</v>
      </c>
      <c r="I508" s="7"/>
      <c r="J508" s="4" t="str">
        <f ca="1">IFERROR(__xludf.DUMMYFUNCTION("LEFT(INDEX(SPLIT(L508, "" ""), 4), 2)"),"12")</f>
        <v>12</v>
      </c>
      <c r="K508" s="7" t="s">
        <v>37611</v>
      </c>
      <c r="L508" s="7" t="s">
        <v>30132</v>
      </c>
    </row>
    <row r="509" spans="1:12">
      <c r="A509" s="7" t="s">
        <v>38465</v>
      </c>
      <c r="B509" s="7"/>
      <c r="C509" s="7"/>
      <c r="D509" s="7" t="s">
        <v>38466</v>
      </c>
      <c r="E509" s="7" t="s">
        <v>38610</v>
      </c>
      <c r="F509" s="7"/>
      <c r="G509" s="7"/>
      <c r="H509" s="7" t="s">
        <v>38360</v>
      </c>
      <c r="I509" s="7"/>
      <c r="J509" s="4" t="str">
        <f ca="1">IFERROR(__xludf.DUMMYFUNCTION("LEFT(INDEX(SPLIT(L509, "" ""), 4), 2)"),"12")</f>
        <v>12</v>
      </c>
      <c r="K509" s="7" t="s">
        <v>37611</v>
      </c>
      <c r="L509" s="7" t="s">
        <v>30132</v>
      </c>
    </row>
    <row r="510" spans="1:12">
      <c r="A510" s="7" t="s">
        <v>38436</v>
      </c>
      <c r="B510" s="7"/>
      <c r="C510" s="7"/>
      <c r="D510" s="7" t="s">
        <v>38437</v>
      </c>
      <c r="E510" s="7" t="s">
        <v>38611</v>
      </c>
      <c r="F510" s="7"/>
      <c r="G510" s="7"/>
      <c r="H510" s="7" t="s">
        <v>38360</v>
      </c>
      <c r="I510" s="7"/>
      <c r="J510" s="4" t="str">
        <f ca="1">IFERROR(__xludf.DUMMYFUNCTION("LEFT(INDEX(SPLIT(L510, "" ""), 4), 2)"),"12")</f>
        <v>12</v>
      </c>
      <c r="K510" s="7" t="s">
        <v>37611</v>
      </c>
      <c r="L510" s="7" t="s">
        <v>30132</v>
      </c>
    </row>
    <row r="511" spans="1:12">
      <c r="A511" s="7" t="s">
        <v>38612</v>
      </c>
      <c r="B511" s="7"/>
      <c r="C511" s="7"/>
      <c r="D511" s="7" t="s">
        <v>38613</v>
      </c>
      <c r="E511" s="7" t="s">
        <v>38614</v>
      </c>
      <c r="F511" s="7"/>
      <c r="G511" s="7"/>
      <c r="H511" s="7" t="s">
        <v>38360</v>
      </c>
      <c r="I511" s="7"/>
      <c r="J511" s="4" t="str">
        <f ca="1">IFERROR(__xludf.DUMMYFUNCTION("LEFT(INDEX(SPLIT(L511, "" ""), 4), 2)"),"12")</f>
        <v>12</v>
      </c>
      <c r="K511" s="7" t="s">
        <v>37611</v>
      </c>
      <c r="L511" s="7" t="s">
        <v>30132</v>
      </c>
    </row>
    <row r="512" spans="1:12">
      <c r="A512" s="7" t="s">
        <v>38615</v>
      </c>
      <c r="B512" s="7"/>
      <c r="C512" s="7"/>
      <c r="D512" s="7" t="s">
        <v>38616</v>
      </c>
      <c r="E512" s="7" t="s">
        <v>38617</v>
      </c>
      <c r="F512" s="7"/>
      <c r="G512" s="7"/>
      <c r="H512" s="7" t="s">
        <v>38360</v>
      </c>
      <c r="I512" s="7"/>
      <c r="J512" s="4" t="str">
        <f ca="1">IFERROR(__xludf.DUMMYFUNCTION("LEFT(INDEX(SPLIT(L512, "" ""), 4), 2)"),"12")</f>
        <v>12</v>
      </c>
      <c r="K512" s="7" t="s">
        <v>37611</v>
      </c>
      <c r="L512" s="7" t="s">
        <v>30132</v>
      </c>
    </row>
    <row r="513" spans="1:12">
      <c r="A513" s="7" t="s">
        <v>38618</v>
      </c>
      <c r="B513" s="7"/>
      <c r="C513" s="7"/>
      <c r="D513" s="7" t="s">
        <v>38619</v>
      </c>
      <c r="E513" s="7" t="s">
        <v>38620</v>
      </c>
      <c r="F513" s="7"/>
      <c r="G513" s="7"/>
      <c r="H513" s="7" t="s">
        <v>38360</v>
      </c>
      <c r="I513" s="7"/>
      <c r="J513" s="4" t="str">
        <f ca="1">IFERROR(__xludf.DUMMYFUNCTION("LEFT(INDEX(SPLIT(L513, "" ""), 4), 2)"),"12")</f>
        <v>12</v>
      </c>
      <c r="K513" s="7" t="s">
        <v>37611</v>
      </c>
      <c r="L513" s="7" t="s">
        <v>30132</v>
      </c>
    </row>
    <row r="514" spans="1:12">
      <c r="A514" s="7" t="s">
        <v>38038</v>
      </c>
      <c r="B514" s="7"/>
      <c r="C514" s="7"/>
      <c r="D514" s="7" t="s">
        <v>38621</v>
      </c>
      <c r="E514" s="7" t="s">
        <v>38622</v>
      </c>
      <c r="F514" s="7"/>
      <c r="G514" s="7"/>
      <c r="H514" s="7" t="s">
        <v>38360</v>
      </c>
      <c r="I514" s="7"/>
      <c r="J514" s="4" t="str">
        <f ca="1">IFERROR(__xludf.DUMMYFUNCTION("LEFT(INDEX(SPLIT(L514, "" ""), 4), 2)"),"12")</f>
        <v>12</v>
      </c>
      <c r="K514" s="7" t="s">
        <v>37611</v>
      </c>
      <c r="L514" s="7" t="s">
        <v>30132</v>
      </c>
    </row>
    <row r="515" spans="1:12">
      <c r="A515" s="7" t="s">
        <v>38361</v>
      </c>
      <c r="B515" s="7"/>
      <c r="C515" s="7"/>
      <c r="D515" s="7" t="s">
        <v>38362</v>
      </c>
      <c r="E515" s="7" t="s">
        <v>38623</v>
      </c>
      <c r="F515" s="7"/>
      <c r="G515" s="7"/>
      <c r="H515" s="7" t="s">
        <v>38360</v>
      </c>
      <c r="I515" s="7"/>
      <c r="J515" s="4" t="str">
        <f ca="1">IFERROR(__xludf.DUMMYFUNCTION("LEFT(INDEX(SPLIT(L515, "" ""), 4), 2)"),"12")</f>
        <v>12</v>
      </c>
      <c r="K515" s="7" t="s">
        <v>37611</v>
      </c>
      <c r="L515" s="7" t="s">
        <v>30132</v>
      </c>
    </row>
    <row r="516" spans="1:12">
      <c r="A516" s="7" t="s">
        <v>38591</v>
      </c>
      <c r="B516" s="7"/>
      <c r="C516" s="7"/>
      <c r="D516" s="7" t="s">
        <v>38592</v>
      </c>
      <c r="E516" s="7" t="s">
        <v>38624</v>
      </c>
      <c r="F516" s="7"/>
      <c r="G516" s="7"/>
      <c r="H516" s="7" t="s">
        <v>38360</v>
      </c>
      <c r="I516" s="7"/>
      <c r="J516" s="4" t="str">
        <f ca="1">IFERROR(__xludf.DUMMYFUNCTION("LEFT(INDEX(SPLIT(L516, "" ""), 4), 2)"),"12")</f>
        <v>12</v>
      </c>
      <c r="K516" s="7" t="s">
        <v>37611</v>
      </c>
      <c r="L516" s="7" t="s">
        <v>30132</v>
      </c>
    </row>
    <row r="517" spans="1:12">
      <c r="A517" s="7" t="s">
        <v>37932</v>
      </c>
      <c r="B517" s="7"/>
      <c r="C517" s="7"/>
      <c r="D517" s="7" t="s">
        <v>38625</v>
      </c>
      <c r="E517" s="7" t="s">
        <v>38626</v>
      </c>
      <c r="F517" s="7"/>
      <c r="G517" s="7"/>
      <c r="H517" s="7" t="s">
        <v>38360</v>
      </c>
      <c r="I517" s="7"/>
      <c r="J517" s="4" t="str">
        <f ca="1">IFERROR(__xludf.DUMMYFUNCTION("LEFT(INDEX(SPLIT(L517, "" ""), 4), 2)"),"12")</f>
        <v>12</v>
      </c>
      <c r="K517" s="7" t="s">
        <v>37611</v>
      </c>
      <c r="L517" s="7" t="s">
        <v>30132</v>
      </c>
    </row>
    <row r="518" spans="1:12">
      <c r="A518" s="7" t="s">
        <v>38574</v>
      </c>
      <c r="B518" s="7"/>
      <c r="C518" s="7"/>
      <c r="D518" s="7" t="s">
        <v>38575</v>
      </c>
      <c r="E518" s="7" t="s">
        <v>38627</v>
      </c>
      <c r="F518" s="7"/>
      <c r="G518" s="7"/>
      <c r="H518" s="7" t="s">
        <v>38360</v>
      </c>
      <c r="I518" s="7"/>
      <c r="J518" s="4" t="str">
        <f ca="1">IFERROR(__xludf.DUMMYFUNCTION("LEFT(INDEX(SPLIT(L518, "" ""), 4), 2)"),"12")</f>
        <v>12</v>
      </c>
      <c r="K518" s="7" t="s">
        <v>37611</v>
      </c>
      <c r="L518" s="7" t="s">
        <v>30132</v>
      </c>
    </row>
    <row r="519" spans="1:12">
      <c r="A519" s="7" t="s">
        <v>38465</v>
      </c>
      <c r="B519" s="7"/>
      <c r="C519" s="7"/>
      <c r="D519" s="7" t="s">
        <v>38466</v>
      </c>
      <c r="E519" s="7" t="s">
        <v>38628</v>
      </c>
      <c r="F519" s="7"/>
      <c r="G519" s="7"/>
      <c r="H519" s="7" t="s">
        <v>38360</v>
      </c>
      <c r="I519" s="7"/>
      <c r="J519" s="4" t="str">
        <f ca="1">IFERROR(__xludf.DUMMYFUNCTION("LEFT(INDEX(SPLIT(L519, "" ""), 4), 2)"),"12")</f>
        <v>12</v>
      </c>
      <c r="K519" s="7" t="s">
        <v>37611</v>
      </c>
      <c r="L519" s="7" t="s">
        <v>30132</v>
      </c>
    </row>
    <row r="520" spans="1:12">
      <c r="A520" s="7" t="s">
        <v>38629</v>
      </c>
      <c r="B520" s="7"/>
      <c r="C520" s="7"/>
      <c r="D520" s="7" t="s">
        <v>38630</v>
      </c>
      <c r="E520" s="7" t="s">
        <v>38631</v>
      </c>
      <c r="F520" s="7"/>
      <c r="G520" s="7"/>
      <c r="H520" s="7" t="s">
        <v>38360</v>
      </c>
      <c r="I520" s="7"/>
      <c r="J520" s="4" t="str">
        <f ca="1">IFERROR(__xludf.DUMMYFUNCTION("LEFT(INDEX(SPLIT(L520, "" ""), 4), 2)"),"12")</f>
        <v>12</v>
      </c>
      <c r="K520" s="7" t="s">
        <v>37611</v>
      </c>
      <c r="L520" s="7" t="s">
        <v>30132</v>
      </c>
    </row>
    <row r="521" spans="1:12">
      <c r="A521" s="7" t="s">
        <v>38465</v>
      </c>
      <c r="B521" s="7"/>
      <c r="C521" s="7"/>
      <c r="D521" s="7" t="s">
        <v>38466</v>
      </c>
      <c r="E521" s="7" t="s">
        <v>38632</v>
      </c>
      <c r="F521" s="7"/>
      <c r="G521" s="7"/>
      <c r="H521" s="7" t="s">
        <v>38360</v>
      </c>
      <c r="I521" s="7"/>
      <c r="J521" s="4" t="str">
        <f ca="1">IFERROR(__xludf.DUMMYFUNCTION("LEFT(INDEX(SPLIT(L521, "" ""), 4), 2)"),"12")</f>
        <v>12</v>
      </c>
      <c r="K521" s="7" t="s">
        <v>37611</v>
      </c>
      <c r="L521" s="7" t="s">
        <v>30132</v>
      </c>
    </row>
    <row r="522" spans="1:12">
      <c r="A522" s="7" t="s">
        <v>38633</v>
      </c>
      <c r="B522" s="7"/>
      <c r="C522" s="7"/>
      <c r="D522" s="7" t="s">
        <v>38634</v>
      </c>
      <c r="E522" s="7" t="s">
        <v>38635</v>
      </c>
      <c r="F522" s="7"/>
      <c r="G522" s="7"/>
      <c r="H522" s="7" t="s">
        <v>38360</v>
      </c>
      <c r="I522" s="7"/>
      <c r="J522" s="4" t="str">
        <f ca="1">IFERROR(__xludf.DUMMYFUNCTION("LEFT(INDEX(SPLIT(L522, "" ""), 4), 2)"),"12")</f>
        <v>12</v>
      </c>
      <c r="K522" s="7" t="s">
        <v>37611</v>
      </c>
      <c r="L522" s="7" t="s">
        <v>30132</v>
      </c>
    </row>
    <row r="523" spans="1:12">
      <c r="A523" s="7" t="s">
        <v>38018</v>
      </c>
      <c r="B523" s="7"/>
      <c r="C523" s="7"/>
      <c r="D523" s="7" t="s">
        <v>38636</v>
      </c>
      <c r="E523" s="7" t="s">
        <v>38637</v>
      </c>
      <c r="F523" s="7"/>
      <c r="G523" s="7"/>
      <c r="H523" s="7" t="s">
        <v>38360</v>
      </c>
      <c r="I523" s="7"/>
      <c r="J523" s="4" t="str">
        <f ca="1">IFERROR(__xludf.DUMMYFUNCTION("LEFT(INDEX(SPLIT(L523, "" ""), 4), 2)"),"12")</f>
        <v>12</v>
      </c>
      <c r="K523" s="7" t="s">
        <v>37611</v>
      </c>
      <c r="L523" s="7" t="s">
        <v>30132</v>
      </c>
    </row>
    <row r="524" spans="1:12">
      <c r="A524" s="7" t="s">
        <v>38591</v>
      </c>
      <c r="B524" s="7"/>
      <c r="C524" s="7"/>
      <c r="D524" s="7" t="s">
        <v>38592</v>
      </c>
      <c r="E524" s="7" t="s">
        <v>38638</v>
      </c>
      <c r="F524" s="7"/>
      <c r="G524" s="7"/>
      <c r="H524" s="7" t="s">
        <v>38360</v>
      </c>
      <c r="I524" s="7"/>
      <c r="J524" s="4" t="str">
        <f ca="1">IFERROR(__xludf.DUMMYFUNCTION("LEFT(INDEX(SPLIT(L524, "" ""), 4), 2)"),"12")</f>
        <v>12</v>
      </c>
      <c r="K524" s="7" t="s">
        <v>37611</v>
      </c>
      <c r="L524" s="7" t="s">
        <v>30132</v>
      </c>
    </row>
    <row r="525" spans="1:12">
      <c r="A525" s="7" t="s">
        <v>37651</v>
      </c>
      <c r="B525" s="7"/>
      <c r="C525" s="7"/>
      <c r="D525" s="7" t="s">
        <v>38594</v>
      </c>
      <c r="E525" s="7" t="s">
        <v>38639</v>
      </c>
      <c r="F525" s="7"/>
      <c r="G525" s="7"/>
      <c r="H525" s="7" t="s">
        <v>38360</v>
      </c>
      <c r="I525" s="7"/>
      <c r="J525" s="4" t="str">
        <f ca="1">IFERROR(__xludf.DUMMYFUNCTION("LEFT(INDEX(SPLIT(L525, "" ""), 4), 2)"),"12")</f>
        <v>12</v>
      </c>
      <c r="K525" s="7" t="s">
        <v>37611</v>
      </c>
      <c r="L525" s="7" t="s">
        <v>30132</v>
      </c>
    </row>
    <row r="526" spans="1:12">
      <c r="A526" s="7" t="s">
        <v>37775</v>
      </c>
      <c r="B526" s="7"/>
      <c r="C526" s="7"/>
      <c r="D526" s="7" t="s">
        <v>38561</v>
      </c>
      <c r="E526" s="7" t="s">
        <v>38640</v>
      </c>
      <c r="F526" s="7"/>
      <c r="G526" s="7"/>
      <c r="H526" s="7" t="s">
        <v>38360</v>
      </c>
      <c r="I526" s="7"/>
      <c r="J526" s="4" t="str">
        <f ca="1">IFERROR(__xludf.DUMMYFUNCTION("LEFT(INDEX(SPLIT(L526, "" ""), 4), 2)"),"12")</f>
        <v>12</v>
      </c>
      <c r="K526" s="7" t="s">
        <v>37611</v>
      </c>
      <c r="L526" s="7" t="s">
        <v>30132</v>
      </c>
    </row>
    <row r="527" spans="1:12">
      <c r="A527" s="7" t="s">
        <v>37651</v>
      </c>
      <c r="B527" s="7"/>
      <c r="C527" s="7"/>
      <c r="D527" s="7" t="s">
        <v>38594</v>
      </c>
      <c r="E527" s="7" t="s">
        <v>38641</v>
      </c>
      <c r="F527" s="7"/>
      <c r="G527" s="7"/>
      <c r="H527" s="7" t="s">
        <v>38360</v>
      </c>
      <c r="I527" s="7"/>
      <c r="J527" s="4" t="str">
        <f ca="1">IFERROR(__xludf.DUMMYFUNCTION("LEFT(INDEX(SPLIT(L527, "" ""), 4), 2)"),"12")</f>
        <v>12</v>
      </c>
      <c r="K527" s="7" t="s">
        <v>37611</v>
      </c>
      <c r="L527" s="7" t="s">
        <v>30132</v>
      </c>
    </row>
    <row r="528" spans="1:12">
      <c r="A528" s="7" t="s">
        <v>37986</v>
      </c>
      <c r="B528" s="7"/>
      <c r="C528" s="7"/>
      <c r="D528" s="7" t="s">
        <v>38453</v>
      </c>
      <c r="E528" s="7" t="s">
        <v>38642</v>
      </c>
      <c r="F528" s="7"/>
      <c r="G528" s="7"/>
      <c r="H528" s="7" t="s">
        <v>38360</v>
      </c>
      <c r="I528" s="7"/>
      <c r="J528" s="4" t="str">
        <f ca="1">IFERROR(__xludf.DUMMYFUNCTION("LEFT(INDEX(SPLIT(L528, "" ""), 4), 2)"),"12")</f>
        <v>12</v>
      </c>
      <c r="K528" s="7" t="s">
        <v>37611</v>
      </c>
      <c r="L528" s="7" t="s">
        <v>30132</v>
      </c>
    </row>
    <row r="529" spans="1:12">
      <c r="A529" s="7" t="s">
        <v>38615</v>
      </c>
      <c r="B529" s="7"/>
      <c r="C529" s="7"/>
      <c r="D529" s="7" t="s">
        <v>38616</v>
      </c>
      <c r="E529" s="7" t="s">
        <v>38643</v>
      </c>
      <c r="F529" s="7"/>
      <c r="G529" s="7"/>
      <c r="H529" s="7" t="s">
        <v>38360</v>
      </c>
      <c r="I529" s="7"/>
      <c r="J529" s="4" t="str">
        <f ca="1">IFERROR(__xludf.DUMMYFUNCTION("LEFT(INDEX(SPLIT(L529, "" ""), 4), 2)"),"12")</f>
        <v>12</v>
      </c>
      <c r="K529" s="7" t="s">
        <v>37611</v>
      </c>
      <c r="L529" s="7" t="s">
        <v>30132</v>
      </c>
    </row>
    <row r="530" spans="1:12">
      <c r="A530" s="7" t="s">
        <v>38644</v>
      </c>
      <c r="B530" s="7"/>
      <c r="C530" s="7"/>
      <c r="D530" s="7" t="s">
        <v>38645</v>
      </c>
      <c r="E530" s="7" t="s">
        <v>38646</v>
      </c>
      <c r="F530" s="7"/>
      <c r="G530" s="7"/>
      <c r="H530" s="7" t="s">
        <v>38360</v>
      </c>
      <c r="I530" s="7"/>
      <c r="J530" s="4" t="str">
        <f ca="1">IFERROR(__xludf.DUMMYFUNCTION("LEFT(INDEX(SPLIT(L530, "" ""), 4), 2)"),"12")</f>
        <v>12</v>
      </c>
      <c r="K530" s="7" t="s">
        <v>37611</v>
      </c>
      <c r="L530" s="7" t="s">
        <v>30132</v>
      </c>
    </row>
    <row r="531" spans="1:12">
      <c r="A531" s="7" t="s">
        <v>38615</v>
      </c>
      <c r="B531" s="7"/>
      <c r="C531" s="7"/>
      <c r="D531" s="7" t="s">
        <v>38616</v>
      </c>
      <c r="E531" s="7" t="s">
        <v>38647</v>
      </c>
      <c r="F531" s="7"/>
      <c r="G531" s="7"/>
      <c r="H531" s="7" t="s">
        <v>38360</v>
      </c>
      <c r="I531" s="7"/>
      <c r="J531" s="4" t="str">
        <f ca="1">IFERROR(__xludf.DUMMYFUNCTION("LEFT(INDEX(SPLIT(L531, "" ""), 4), 2)"),"12")</f>
        <v>12</v>
      </c>
      <c r="K531" s="7" t="s">
        <v>37611</v>
      </c>
      <c r="L531" s="7" t="s">
        <v>30132</v>
      </c>
    </row>
    <row r="532" spans="1:12">
      <c r="A532" s="7" t="s">
        <v>37775</v>
      </c>
      <c r="B532" s="7"/>
      <c r="C532" s="7"/>
      <c r="D532" s="7" t="s">
        <v>38561</v>
      </c>
      <c r="E532" s="7" t="s">
        <v>38648</v>
      </c>
      <c r="F532" s="7"/>
      <c r="G532" s="7"/>
      <c r="H532" s="7" t="s">
        <v>38360</v>
      </c>
      <c r="I532" s="7"/>
      <c r="J532" s="4" t="str">
        <f ca="1">IFERROR(__xludf.DUMMYFUNCTION("LEFT(INDEX(SPLIT(L532, "" ""), 4), 2)"),"12")</f>
        <v>12</v>
      </c>
      <c r="K532" s="7" t="s">
        <v>37611</v>
      </c>
      <c r="L532" s="7" t="s">
        <v>30132</v>
      </c>
    </row>
    <row r="533" spans="1:12">
      <c r="A533" s="7" t="s">
        <v>37986</v>
      </c>
      <c r="B533" s="7"/>
      <c r="C533" s="7"/>
      <c r="D533" s="7" t="s">
        <v>38453</v>
      </c>
      <c r="E533" s="7" t="s">
        <v>38649</v>
      </c>
      <c r="F533" s="7"/>
      <c r="G533" s="7"/>
      <c r="H533" s="7" t="s">
        <v>38360</v>
      </c>
      <c r="I533" s="7"/>
      <c r="J533" s="4" t="str">
        <f ca="1">IFERROR(__xludf.DUMMYFUNCTION("LEFT(INDEX(SPLIT(L533, "" ""), 4), 2)"),"12")</f>
        <v>12</v>
      </c>
      <c r="K533" s="7" t="s">
        <v>37611</v>
      </c>
      <c r="L533" s="7" t="s">
        <v>30132</v>
      </c>
    </row>
    <row r="534" spans="1:12">
      <c r="A534" s="7" t="s">
        <v>38574</v>
      </c>
      <c r="B534" s="7"/>
      <c r="C534" s="7"/>
      <c r="D534" s="7" t="s">
        <v>38575</v>
      </c>
      <c r="E534" s="7" t="s">
        <v>38650</v>
      </c>
      <c r="F534" s="7"/>
      <c r="G534" s="7"/>
      <c r="H534" s="7" t="s">
        <v>38360</v>
      </c>
      <c r="I534" s="7"/>
      <c r="J534" s="4" t="str">
        <f ca="1">IFERROR(__xludf.DUMMYFUNCTION("LEFT(INDEX(SPLIT(L534, "" ""), 4), 2)"),"12")</f>
        <v>12</v>
      </c>
      <c r="K534" s="7" t="s">
        <v>37611</v>
      </c>
      <c r="L534" s="7" t="s">
        <v>30132</v>
      </c>
    </row>
    <row r="535" spans="1:12">
      <c r="A535" s="7" t="s">
        <v>38465</v>
      </c>
      <c r="B535" s="7"/>
      <c r="C535" s="7"/>
      <c r="D535" s="7" t="s">
        <v>38466</v>
      </c>
      <c r="E535" s="7" t="s">
        <v>38651</v>
      </c>
      <c r="F535" s="7"/>
      <c r="G535" s="7"/>
      <c r="H535" s="7" t="s">
        <v>38360</v>
      </c>
      <c r="I535" s="7"/>
      <c r="J535" s="4" t="str">
        <f ca="1">IFERROR(__xludf.DUMMYFUNCTION("LEFT(INDEX(SPLIT(L535, "" ""), 4), 2)"),"12")</f>
        <v>12</v>
      </c>
      <c r="K535" s="7" t="s">
        <v>37611</v>
      </c>
      <c r="L535" s="7" t="s">
        <v>30132</v>
      </c>
    </row>
    <row r="536" spans="1:12">
      <c r="A536" s="7" t="s">
        <v>37986</v>
      </c>
      <c r="B536" s="7"/>
      <c r="C536" s="7"/>
      <c r="D536" s="7" t="s">
        <v>38401</v>
      </c>
      <c r="E536" s="7" t="s">
        <v>38652</v>
      </c>
      <c r="F536" s="7"/>
      <c r="G536" s="7"/>
      <c r="H536" s="7" t="s">
        <v>38360</v>
      </c>
      <c r="I536" s="7"/>
      <c r="J536" s="4" t="str">
        <f ca="1">IFERROR(__xludf.DUMMYFUNCTION("LEFT(INDEX(SPLIT(L536, "" ""), 4), 2)"),"12")</f>
        <v>12</v>
      </c>
      <c r="K536" s="7" t="s">
        <v>37611</v>
      </c>
      <c r="L536" s="7" t="s">
        <v>30132</v>
      </c>
    </row>
    <row r="537" spans="1:12">
      <c r="A537" s="7" t="s">
        <v>38465</v>
      </c>
      <c r="B537" s="7"/>
      <c r="C537" s="7"/>
      <c r="D537" s="7" t="s">
        <v>38466</v>
      </c>
      <c r="E537" s="7" t="s">
        <v>38653</v>
      </c>
      <c r="F537" s="7"/>
      <c r="G537" s="7"/>
      <c r="H537" s="7" t="s">
        <v>38360</v>
      </c>
      <c r="I537" s="7"/>
      <c r="J537" s="4" t="str">
        <f ca="1">IFERROR(__xludf.DUMMYFUNCTION("LEFT(INDEX(SPLIT(L537, "" ""), 4), 2)"),"12")</f>
        <v>12</v>
      </c>
      <c r="K537" s="7" t="s">
        <v>37611</v>
      </c>
      <c r="L537" s="7" t="s">
        <v>30132</v>
      </c>
    </row>
    <row r="538" spans="1:12">
      <c r="A538" s="7" t="s">
        <v>38441</v>
      </c>
      <c r="B538" s="7"/>
      <c r="C538" s="7"/>
      <c r="D538" s="7" t="s">
        <v>38442</v>
      </c>
      <c r="E538" s="7" t="s">
        <v>38654</v>
      </c>
      <c r="F538" s="7"/>
      <c r="G538" s="7"/>
      <c r="H538" s="7" t="s">
        <v>38360</v>
      </c>
      <c r="I538" s="7"/>
      <c r="J538" s="4" t="str">
        <f ca="1">IFERROR(__xludf.DUMMYFUNCTION("LEFT(INDEX(SPLIT(L538, "" ""), 4), 2)"),"12")</f>
        <v>12</v>
      </c>
      <c r="K538" s="7" t="s">
        <v>37611</v>
      </c>
      <c r="L538" s="7" t="s">
        <v>30132</v>
      </c>
    </row>
    <row r="539" spans="1:12">
      <c r="A539" s="7" t="s">
        <v>38615</v>
      </c>
      <c r="B539" s="7"/>
      <c r="C539" s="7"/>
      <c r="D539" s="7" t="s">
        <v>38616</v>
      </c>
      <c r="E539" s="7" t="s">
        <v>38655</v>
      </c>
      <c r="F539" s="7"/>
      <c r="G539" s="7"/>
      <c r="H539" s="7" t="s">
        <v>38360</v>
      </c>
      <c r="I539" s="7"/>
      <c r="J539" s="4" t="str">
        <f ca="1">IFERROR(__xludf.DUMMYFUNCTION("LEFT(INDEX(SPLIT(L539, "" ""), 4), 2)"),"12")</f>
        <v>12</v>
      </c>
      <c r="K539" s="7" t="s">
        <v>37611</v>
      </c>
      <c r="L539" s="7" t="s">
        <v>30132</v>
      </c>
    </row>
    <row r="540" spans="1:12">
      <c r="A540" s="7" t="s">
        <v>37926</v>
      </c>
      <c r="B540" s="7"/>
      <c r="C540" s="7"/>
      <c r="D540" s="7" t="s">
        <v>38559</v>
      </c>
      <c r="E540" s="7" t="s">
        <v>38656</v>
      </c>
      <c r="F540" s="7"/>
      <c r="G540" s="7"/>
      <c r="H540" s="7" t="s">
        <v>38360</v>
      </c>
      <c r="I540" s="7"/>
      <c r="J540" s="4" t="str">
        <f ca="1">IFERROR(__xludf.DUMMYFUNCTION("LEFT(INDEX(SPLIT(L540, "" ""), 4), 2)"),"12")</f>
        <v>12</v>
      </c>
      <c r="K540" s="7" t="s">
        <v>37611</v>
      </c>
      <c r="L540" s="7" t="s">
        <v>30132</v>
      </c>
    </row>
    <row r="541" spans="1:12">
      <c r="A541" s="7" t="s">
        <v>38657</v>
      </c>
      <c r="B541" s="7"/>
      <c r="C541" s="7"/>
      <c r="D541" s="7" t="s">
        <v>38658</v>
      </c>
      <c r="E541" s="7" t="s">
        <v>38659</v>
      </c>
      <c r="F541" s="7"/>
      <c r="G541" s="7"/>
      <c r="H541" s="7" t="s">
        <v>38360</v>
      </c>
      <c r="I541" s="7"/>
      <c r="J541" s="4" t="str">
        <f ca="1">IFERROR(__xludf.DUMMYFUNCTION("LEFT(INDEX(SPLIT(L541, "" ""), 4), 2)"),"12")</f>
        <v>12</v>
      </c>
      <c r="K541" s="7" t="s">
        <v>37611</v>
      </c>
      <c r="L541" s="7" t="s">
        <v>30132</v>
      </c>
    </row>
    <row r="542" spans="1:12">
      <c r="A542" s="7" t="s">
        <v>37651</v>
      </c>
      <c r="B542" s="7"/>
      <c r="C542" s="7"/>
      <c r="D542" s="7" t="s">
        <v>38594</v>
      </c>
      <c r="E542" s="7" t="s">
        <v>38660</v>
      </c>
      <c r="F542" s="7"/>
      <c r="G542" s="7"/>
      <c r="H542" s="7" t="s">
        <v>38360</v>
      </c>
      <c r="I542" s="7"/>
      <c r="J542" s="4" t="str">
        <f ca="1">IFERROR(__xludf.DUMMYFUNCTION("LEFT(INDEX(SPLIT(L542, "" ""), 4), 2)"),"12")</f>
        <v>12</v>
      </c>
      <c r="K542" s="7" t="s">
        <v>37611</v>
      </c>
      <c r="L542" s="7" t="s">
        <v>30132</v>
      </c>
    </row>
    <row r="543" spans="1:12">
      <c r="A543" s="7" t="s">
        <v>38661</v>
      </c>
      <c r="B543" s="7"/>
      <c r="C543" s="7"/>
      <c r="D543" s="7" t="s">
        <v>38662</v>
      </c>
      <c r="E543" s="7" t="s">
        <v>38663</v>
      </c>
      <c r="F543" s="7"/>
      <c r="G543" s="7"/>
      <c r="H543" s="7" t="s">
        <v>38360</v>
      </c>
      <c r="I543" s="7"/>
      <c r="J543" s="4" t="str">
        <f ca="1">IFERROR(__xludf.DUMMYFUNCTION("LEFT(INDEX(SPLIT(L543, "" ""), 4), 2)"),"12")</f>
        <v>12</v>
      </c>
      <c r="K543" s="7" t="s">
        <v>37611</v>
      </c>
      <c r="L543" s="7" t="s">
        <v>30132</v>
      </c>
    </row>
    <row r="544" spans="1:12">
      <c r="A544" s="7" t="s">
        <v>38465</v>
      </c>
      <c r="B544" s="7"/>
      <c r="C544" s="7"/>
      <c r="D544" s="7" t="s">
        <v>38466</v>
      </c>
      <c r="E544" s="7" t="s">
        <v>38664</v>
      </c>
      <c r="F544" s="7"/>
      <c r="G544" s="7"/>
      <c r="H544" s="7" t="s">
        <v>38360</v>
      </c>
      <c r="I544" s="7"/>
      <c r="J544" s="4" t="str">
        <f ca="1">IFERROR(__xludf.DUMMYFUNCTION("LEFT(INDEX(SPLIT(L544, "" ""), 4), 2)"),"12")</f>
        <v>12</v>
      </c>
      <c r="K544" s="7" t="s">
        <v>37611</v>
      </c>
      <c r="L544" s="7" t="s">
        <v>30132</v>
      </c>
    </row>
    <row r="545" spans="1:12">
      <c r="A545" s="7" t="s">
        <v>38417</v>
      </c>
      <c r="B545" s="7"/>
      <c r="C545" s="7"/>
      <c r="D545" s="7" t="s">
        <v>38418</v>
      </c>
      <c r="E545" s="7" t="s">
        <v>38665</v>
      </c>
      <c r="F545" s="7"/>
      <c r="G545" s="7"/>
      <c r="H545" s="7" t="s">
        <v>38360</v>
      </c>
      <c r="I545" s="7"/>
      <c r="J545" s="4" t="str">
        <f ca="1">IFERROR(__xludf.DUMMYFUNCTION("LEFT(INDEX(SPLIT(L545, "" ""), 4), 2)"),"12")</f>
        <v>12</v>
      </c>
      <c r="K545" s="7" t="s">
        <v>37611</v>
      </c>
      <c r="L545" s="7" t="s">
        <v>30132</v>
      </c>
    </row>
    <row r="546" spans="1:12">
      <c r="A546" s="7" t="s">
        <v>37986</v>
      </c>
      <c r="B546" s="7"/>
      <c r="C546" s="7"/>
      <c r="D546" s="7" t="s">
        <v>38401</v>
      </c>
      <c r="E546" s="7" t="s">
        <v>38666</v>
      </c>
      <c r="F546" s="7"/>
      <c r="G546" s="7"/>
      <c r="H546" s="7" t="s">
        <v>38360</v>
      </c>
      <c r="I546" s="7"/>
      <c r="J546" s="4" t="str">
        <f ca="1">IFERROR(__xludf.DUMMYFUNCTION("LEFT(INDEX(SPLIT(L546, "" ""), 4), 2)"),"12")</f>
        <v>12</v>
      </c>
      <c r="K546" s="7" t="s">
        <v>37611</v>
      </c>
      <c r="L546" s="7" t="s">
        <v>30132</v>
      </c>
    </row>
    <row r="547" spans="1:12">
      <c r="A547" s="7" t="s">
        <v>38667</v>
      </c>
      <c r="B547" s="7"/>
      <c r="C547" s="7"/>
      <c r="D547" s="7" t="s">
        <v>38668</v>
      </c>
      <c r="E547" s="7" t="s">
        <v>38669</v>
      </c>
      <c r="F547" s="7"/>
      <c r="G547" s="7"/>
      <c r="H547" s="7" t="s">
        <v>38360</v>
      </c>
      <c r="I547" s="7"/>
      <c r="J547" s="4" t="str">
        <f ca="1">IFERROR(__xludf.DUMMYFUNCTION("LEFT(INDEX(SPLIT(L547, "" ""), 4), 2)"),"12")</f>
        <v>12</v>
      </c>
      <c r="K547" s="7" t="s">
        <v>37611</v>
      </c>
      <c r="L547" s="7" t="s">
        <v>30132</v>
      </c>
    </row>
    <row r="548" spans="1:12">
      <c r="A548" s="7" t="s">
        <v>38450</v>
      </c>
      <c r="B548" s="7"/>
      <c r="C548" s="7"/>
      <c r="D548" s="7" t="s">
        <v>38451</v>
      </c>
      <c r="E548" s="7" t="s">
        <v>38670</v>
      </c>
      <c r="F548" s="7"/>
      <c r="G548" s="7"/>
      <c r="H548" s="7" t="s">
        <v>38360</v>
      </c>
      <c r="I548" s="7"/>
      <c r="J548" s="4" t="str">
        <f ca="1">IFERROR(__xludf.DUMMYFUNCTION("LEFT(INDEX(SPLIT(L548, "" ""), 4), 2)"),"12")</f>
        <v>12</v>
      </c>
      <c r="K548" s="7" t="s">
        <v>37611</v>
      </c>
      <c r="L548" s="7" t="s">
        <v>30132</v>
      </c>
    </row>
    <row r="549" spans="1:12">
      <c r="A549" s="7" t="s">
        <v>38671</v>
      </c>
      <c r="B549" s="7"/>
      <c r="C549" s="7"/>
      <c r="D549" s="7" t="s">
        <v>38672</v>
      </c>
      <c r="E549" s="7" t="s">
        <v>38673</v>
      </c>
      <c r="F549" s="7"/>
      <c r="G549" s="7"/>
      <c r="H549" s="7" t="s">
        <v>38360</v>
      </c>
      <c r="I549" s="7"/>
      <c r="J549" s="4" t="str">
        <f ca="1">IFERROR(__xludf.DUMMYFUNCTION("LEFT(INDEX(SPLIT(L549, "" ""), 4), 2)"),"12")</f>
        <v>12</v>
      </c>
      <c r="K549" s="7" t="s">
        <v>37611</v>
      </c>
      <c r="L549" s="7" t="s">
        <v>30132</v>
      </c>
    </row>
    <row r="550" spans="1:12">
      <c r="A550" s="7" t="s">
        <v>38674</v>
      </c>
      <c r="B550" s="7"/>
      <c r="C550" s="7"/>
      <c r="D550" s="7" t="s">
        <v>38675</v>
      </c>
      <c r="E550" s="7" t="s">
        <v>38676</v>
      </c>
      <c r="F550" s="7"/>
      <c r="G550" s="7"/>
      <c r="H550" s="7" t="s">
        <v>38360</v>
      </c>
      <c r="I550" s="7"/>
      <c r="J550" s="4" t="str">
        <f ca="1">IFERROR(__xludf.DUMMYFUNCTION("LEFT(INDEX(SPLIT(L550, "" ""), 4), 2)"),"12")</f>
        <v>12</v>
      </c>
      <c r="K550" s="7" t="s">
        <v>37611</v>
      </c>
      <c r="L550" s="7" t="s">
        <v>30132</v>
      </c>
    </row>
    <row r="551" spans="1:12">
      <c r="A551" s="7" t="s">
        <v>38465</v>
      </c>
      <c r="B551" s="7"/>
      <c r="C551" s="7"/>
      <c r="D551" s="7" t="s">
        <v>38466</v>
      </c>
      <c r="E551" s="7" t="s">
        <v>38677</v>
      </c>
      <c r="F551" s="7"/>
      <c r="G551" s="7"/>
      <c r="H551" s="7" t="s">
        <v>38360</v>
      </c>
      <c r="I551" s="7"/>
      <c r="J551" s="4" t="str">
        <f ca="1">IFERROR(__xludf.DUMMYFUNCTION("LEFT(INDEX(SPLIT(L551, "" ""), 4), 2)"),"12")</f>
        <v>12</v>
      </c>
      <c r="K551" s="7" t="s">
        <v>37611</v>
      </c>
      <c r="L551" s="7" t="s">
        <v>30132</v>
      </c>
    </row>
    <row r="552" spans="1:12">
      <c r="A552" s="7" t="s">
        <v>38661</v>
      </c>
      <c r="B552" s="7"/>
      <c r="C552" s="7"/>
      <c r="D552" s="7" t="s">
        <v>38662</v>
      </c>
      <c r="E552" s="7" t="s">
        <v>38678</v>
      </c>
      <c r="F552" s="7"/>
      <c r="G552" s="7"/>
      <c r="H552" s="7" t="s">
        <v>38360</v>
      </c>
      <c r="I552" s="7"/>
      <c r="J552" s="4" t="str">
        <f ca="1">IFERROR(__xludf.DUMMYFUNCTION("LEFT(INDEX(SPLIT(L552, "" ""), 4), 2)"),"12")</f>
        <v>12</v>
      </c>
      <c r="K552" s="7" t="s">
        <v>37611</v>
      </c>
      <c r="L552" s="7" t="s">
        <v>30132</v>
      </c>
    </row>
    <row r="553" spans="1:12">
      <c r="A553" s="7" t="s">
        <v>38661</v>
      </c>
      <c r="B553" s="7"/>
      <c r="C553" s="7"/>
      <c r="D553" s="7" t="s">
        <v>38662</v>
      </c>
      <c r="E553" s="7" t="s">
        <v>38679</v>
      </c>
      <c r="F553" s="7"/>
      <c r="G553" s="7"/>
      <c r="H553" s="7" t="s">
        <v>38360</v>
      </c>
      <c r="I553" s="7"/>
      <c r="J553" s="4" t="str">
        <f ca="1">IFERROR(__xludf.DUMMYFUNCTION("LEFT(INDEX(SPLIT(L553, "" ""), 4), 2)"),"12")</f>
        <v>12</v>
      </c>
      <c r="K553" s="7" t="s">
        <v>37611</v>
      </c>
      <c r="L553" s="7" t="s">
        <v>30132</v>
      </c>
    </row>
    <row r="554" spans="1:12">
      <c r="A554" s="7" t="s">
        <v>38162</v>
      </c>
      <c r="B554" s="7"/>
      <c r="C554" s="7"/>
      <c r="D554" s="7" t="s">
        <v>38680</v>
      </c>
      <c r="E554" s="7" t="s">
        <v>38681</v>
      </c>
      <c r="F554" s="7"/>
      <c r="G554" s="7"/>
      <c r="H554" s="7" t="s">
        <v>38360</v>
      </c>
      <c r="I554" s="7"/>
      <c r="J554" s="4" t="str">
        <f ca="1">IFERROR(__xludf.DUMMYFUNCTION("LEFT(INDEX(SPLIT(L554, "" ""), 4), 2)"),"12")</f>
        <v>12</v>
      </c>
      <c r="K554" s="7" t="s">
        <v>37611</v>
      </c>
      <c r="L554" s="7" t="s">
        <v>30132</v>
      </c>
    </row>
    <row r="555" spans="1:12">
      <c r="A555" s="7" t="s">
        <v>38282</v>
      </c>
      <c r="B555" s="7"/>
      <c r="C555" s="7"/>
      <c r="D555" s="7" t="s">
        <v>38682</v>
      </c>
      <c r="E555" s="7" t="s">
        <v>38683</v>
      </c>
      <c r="F555" s="7"/>
      <c r="G555" s="7"/>
      <c r="H555" s="7" t="s">
        <v>38360</v>
      </c>
      <c r="I555" s="7"/>
      <c r="J555" s="4" t="str">
        <f ca="1">IFERROR(__xludf.DUMMYFUNCTION("LEFT(INDEX(SPLIT(L555, "" ""), 4), 2)"),"12")</f>
        <v>12</v>
      </c>
      <c r="K555" s="7" t="s">
        <v>37611</v>
      </c>
      <c r="L555" s="7" t="s">
        <v>30132</v>
      </c>
    </row>
    <row r="556" spans="1:12">
      <c r="A556" s="7" t="s">
        <v>38661</v>
      </c>
      <c r="B556" s="7"/>
      <c r="C556" s="7"/>
      <c r="D556" s="7" t="s">
        <v>38684</v>
      </c>
      <c r="E556" s="7" t="s">
        <v>38685</v>
      </c>
      <c r="F556" s="7"/>
      <c r="G556" s="7"/>
      <c r="H556" s="7" t="s">
        <v>38360</v>
      </c>
      <c r="I556" s="7"/>
      <c r="J556" s="4" t="str">
        <f ca="1">IFERROR(__xludf.DUMMYFUNCTION("LEFT(INDEX(SPLIT(L556, "" ""), 4), 2)"),"12")</f>
        <v>12</v>
      </c>
      <c r="K556" s="7" t="s">
        <v>37611</v>
      </c>
      <c r="L556" s="7" t="s">
        <v>30132</v>
      </c>
    </row>
    <row r="557" spans="1:12">
      <c r="A557" s="7" t="s">
        <v>38465</v>
      </c>
      <c r="B557" s="7"/>
      <c r="C557" s="7"/>
      <c r="D557" s="7" t="s">
        <v>38466</v>
      </c>
      <c r="E557" s="7" t="s">
        <v>38686</v>
      </c>
      <c r="F557" s="7"/>
      <c r="G557" s="7"/>
      <c r="H557" s="7" t="s">
        <v>38360</v>
      </c>
      <c r="I557" s="7"/>
      <c r="J557" s="4" t="str">
        <f ca="1">IFERROR(__xludf.DUMMYFUNCTION("LEFT(INDEX(SPLIT(L557, "" ""), 4), 2)"),"12")</f>
        <v>12</v>
      </c>
      <c r="K557" s="7" t="s">
        <v>37611</v>
      </c>
      <c r="L557" s="7" t="s">
        <v>30132</v>
      </c>
    </row>
    <row r="558" spans="1:12">
      <c r="A558" s="7" t="s">
        <v>37664</v>
      </c>
      <c r="B558" s="7"/>
      <c r="C558" s="7"/>
      <c r="D558" s="7" t="s">
        <v>38687</v>
      </c>
      <c r="E558" s="7" t="s">
        <v>38688</v>
      </c>
      <c r="F558" s="7"/>
      <c r="G558" s="7"/>
      <c r="H558" s="7" t="s">
        <v>38360</v>
      </c>
      <c r="I558" s="7"/>
      <c r="J558" s="4" t="str">
        <f ca="1">IFERROR(__xludf.DUMMYFUNCTION("LEFT(INDEX(SPLIT(L558, "" ""), 4), 2)"),"12")</f>
        <v>12</v>
      </c>
      <c r="K558" s="7" t="s">
        <v>37611</v>
      </c>
      <c r="L558" s="7" t="s">
        <v>30132</v>
      </c>
    </row>
    <row r="559" spans="1:12">
      <c r="A559" s="7" t="s">
        <v>38689</v>
      </c>
      <c r="B559" s="7"/>
      <c r="C559" s="7"/>
      <c r="D559" s="7" t="s">
        <v>38690</v>
      </c>
      <c r="E559" s="7" t="s">
        <v>38691</v>
      </c>
      <c r="F559" s="7"/>
      <c r="G559" s="7"/>
      <c r="H559" s="7" t="s">
        <v>38360</v>
      </c>
      <c r="I559" s="7"/>
      <c r="J559" s="4" t="str">
        <f ca="1">IFERROR(__xludf.DUMMYFUNCTION("LEFT(INDEX(SPLIT(L559, "" ""), 4), 2)"),"12")</f>
        <v>12</v>
      </c>
      <c r="K559" s="7" t="s">
        <v>37611</v>
      </c>
      <c r="L559" s="7" t="s">
        <v>30132</v>
      </c>
    </row>
    <row r="560" spans="1:12">
      <c r="A560" s="7" t="s">
        <v>38441</v>
      </c>
      <c r="B560" s="7"/>
      <c r="C560" s="7"/>
      <c r="D560" s="7" t="s">
        <v>38442</v>
      </c>
      <c r="E560" s="7" t="s">
        <v>38692</v>
      </c>
      <c r="F560" s="7"/>
      <c r="G560" s="7"/>
      <c r="H560" s="7" t="s">
        <v>38360</v>
      </c>
      <c r="I560" s="7"/>
      <c r="J560" s="4" t="str">
        <f ca="1">IFERROR(__xludf.DUMMYFUNCTION("LEFT(INDEX(SPLIT(L560, "" ""), 4), 2)"),"12")</f>
        <v>12</v>
      </c>
      <c r="K560" s="7" t="s">
        <v>37611</v>
      </c>
      <c r="L560" s="7" t="s">
        <v>30132</v>
      </c>
    </row>
    <row r="561" spans="1:12">
      <c r="A561" s="7" t="s">
        <v>38693</v>
      </c>
      <c r="B561" s="7"/>
      <c r="C561" s="7"/>
      <c r="D561" s="7" t="s">
        <v>38694</v>
      </c>
      <c r="E561" s="7" t="s">
        <v>38695</v>
      </c>
      <c r="F561" s="7"/>
      <c r="G561" s="7"/>
      <c r="H561" s="7" t="s">
        <v>38360</v>
      </c>
      <c r="I561" s="7"/>
      <c r="J561" s="4" t="str">
        <f ca="1">IFERROR(__xludf.DUMMYFUNCTION("LEFT(INDEX(SPLIT(L561, "" ""), 4), 2)"),"12")</f>
        <v>12</v>
      </c>
      <c r="K561" s="7" t="s">
        <v>37611</v>
      </c>
      <c r="L561" s="7" t="s">
        <v>30132</v>
      </c>
    </row>
    <row r="562" spans="1:12">
      <c r="A562" s="7" t="s">
        <v>38441</v>
      </c>
      <c r="B562" s="7"/>
      <c r="C562" s="7"/>
      <c r="D562" s="7" t="s">
        <v>38442</v>
      </c>
      <c r="E562" s="7" t="s">
        <v>38696</v>
      </c>
      <c r="F562" s="7"/>
      <c r="G562" s="7"/>
      <c r="H562" s="7" t="s">
        <v>38360</v>
      </c>
      <c r="I562" s="7"/>
      <c r="J562" s="4" t="str">
        <f ca="1">IFERROR(__xludf.DUMMYFUNCTION("LEFT(INDEX(SPLIT(L562, "" ""), 4), 2)"),"12")</f>
        <v>12</v>
      </c>
      <c r="K562" s="7" t="s">
        <v>37611</v>
      </c>
      <c r="L562" s="7" t="s">
        <v>30132</v>
      </c>
    </row>
    <row r="563" spans="1:12">
      <c r="A563" s="7" t="s">
        <v>38693</v>
      </c>
      <c r="B563" s="7"/>
      <c r="C563" s="7"/>
      <c r="D563" s="7" t="s">
        <v>38694</v>
      </c>
      <c r="E563" s="7" t="s">
        <v>38697</v>
      </c>
      <c r="F563" s="7"/>
      <c r="G563" s="7"/>
      <c r="H563" s="7" t="s">
        <v>38360</v>
      </c>
      <c r="I563" s="7"/>
      <c r="J563" s="4" t="str">
        <f ca="1">IFERROR(__xludf.DUMMYFUNCTION("LEFT(INDEX(SPLIT(L563, "" ""), 4), 2)"),"12")</f>
        <v>12</v>
      </c>
      <c r="K563" s="7" t="s">
        <v>37611</v>
      </c>
      <c r="L563" s="7" t="s">
        <v>30132</v>
      </c>
    </row>
    <row r="564" spans="1:12">
      <c r="A564" s="7" t="s">
        <v>38441</v>
      </c>
      <c r="B564" s="7"/>
      <c r="C564" s="7"/>
      <c r="D564" s="7" t="s">
        <v>38442</v>
      </c>
      <c r="E564" s="7" t="s">
        <v>38698</v>
      </c>
      <c r="F564" s="7"/>
      <c r="G564" s="7"/>
      <c r="H564" s="7" t="s">
        <v>38360</v>
      </c>
      <c r="I564" s="7"/>
      <c r="J564" s="4" t="str">
        <f ca="1">IFERROR(__xludf.DUMMYFUNCTION("LEFT(INDEX(SPLIT(L564, "" ""), 4), 2)"),"12")</f>
        <v>12</v>
      </c>
      <c r="K564" s="7" t="s">
        <v>37611</v>
      </c>
      <c r="L564" s="7" t="s">
        <v>30132</v>
      </c>
    </row>
    <row r="565" spans="1:12">
      <c r="A565" s="7" t="s">
        <v>38693</v>
      </c>
      <c r="B565" s="7"/>
      <c r="C565" s="7"/>
      <c r="D565" s="7" t="s">
        <v>38699</v>
      </c>
      <c r="E565" s="7" t="s">
        <v>38700</v>
      </c>
      <c r="F565" s="7"/>
      <c r="G565" s="7"/>
      <c r="H565" s="7" t="s">
        <v>38360</v>
      </c>
      <c r="I565" s="7"/>
      <c r="J565" s="4" t="str">
        <f ca="1">IFERROR(__xludf.DUMMYFUNCTION("LEFT(INDEX(SPLIT(L565, "" ""), 4), 2)"),"12")</f>
        <v>12</v>
      </c>
      <c r="K565" s="7" t="s">
        <v>37611</v>
      </c>
      <c r="L565" s="7" t="s">
        <v>30132</v>
      </c>
    </row>
    <row r="566" spans="1:12">
      <c r="A566" s="7" t="s">
        <v>38441</v>
      </c>
      <c r="B566" s="7"/>
      <c r="C566" s="7"/>
      <c r="D566" s="7" t="s">
        <v>38701</v>
      </c>
      <c r="E566" s="7" t="s">
        <v>38702</v>
      </c>
      <c r="F566" s="7"/>
      <c r="G566" s="7"/>
      <c r="H566" s="7" t="s">
        <v>38360</v>
      </c>
      <c r="I566" s="7"/>
      <c r="J566" s="4" t="str">
        <f ca="1">IFERROR(__xludf.DUMMYFUNCTION("LEFT(INDEX(SPLIT(L566, "" ""), 4), 2)"),"12")</f>
        <v>12</v>
      </c>
      <c r="K566" s="7" t="s">
        <v>37611</v>
      </c>
      <c r="L566" s="7" t="s">
        <v>30132</v>
      </c>
    </row>
    <row r="567" spans="1:12">
      <c r="A567" s="7" t="s">
        <v>38693</v>
      </c>
      <c r="B567" s="7"/>
      <c r="C567" s="7"/>
      <c r="D567" s="7" t="s">
        <v>38699</v>
      </c>
      <c r="E567" s="7" t="s">
        <v>38703</v>
      </c>
      <c r="F567" s="7"/>
      <c r="G567" s="7"/>
      <c r="H567" s="7" t="s">
        <v>38360</v>
      </c>
      <c r="I567" s="7"/>
      <c r="J567" s="4" t="str">
        <f ca="1">IFERROR(__xludf.DUMMYFUNCTION("LEFT(INDEX(SPLIT(L567, "" ""), 4), 2)"),"12")</f>
        <v>12</v>
      </c>
      <c r="K567" s="7" t="s">
        <v>37611</v>
      </c>
      <c r="L567" s="7" t="s">
        <v>30132</v>
      </c>
    </row>
    <row r="568" spans="1:12">
      <c r="A568" s="7" t="s">
        <v>38441</v>
      </c>
      <c r="B568" s="7"/>
      <c r="C568" s="7"/>
      <c r="D568" s="7" t="s">
        <v>38701</v>
      </c>
      <c r="E568" s="7" t="s">
        <v>38704</v>
      </c>
      <c r="F568" s="7"/>
      <c r="G568" s="7"/>
      <c r="H568" s="7" t="s">
        <v>38360</v>
      </c>
      <c r="I568" s="7"/>
      <c r="J568" s="4" t="str">
        <f ca="1">IFERROR(__xludf.DUMMYFUNCTION("LEFT(INDEX(SPLIT(L568, "" ""), 4), 2)"),"12")</f>
        <v>12</v>
      </c>
      <c r="K568" s="7" t="s">
        <v>37611</v>
      </c>
      <c r="L568" s="7" t="s">
        <v>30132</v>
      </c>
    </row>
    <row r="569" spans="1:12">
      <c r="A569" s="7" t="s">
        <v>38693</v>
      </c>
      <c r="B569" s="7"/>
      <c r="C569" s="7"/>
      <c r="D569" s="7" t="s">
        <v>38699</v>
      </c>
      <c r="E569" s="7" t="s">
        <v>38705</v>
      </c>
      <c r="F569" s="7"/>
      <c r="G569" s="7"/>
      <c r="H569" s="7" t="s">
        <v>38360</v>
      </c>
      <c r="I569" s="7"/>
      <c r="J569" s="4" t="str">
        <f ca="1">IFERROR(__xludf.DUMMYFUNCTION("LEFT(INDEX(SPLIT(L569, "" ""), 4), 2)"),"12")</f>
        <v>12</v>
      </c>
      <c r="K569" s="7" t="s">
        <v>37611</v>
      </c>
      <c r="L569" s="7" t="s">
        <v>30132</v>
      </c>
    </row>
    <row r="570" spans="1:12">
      <c r="A570" s="7" t="s">
        <v>38465</v>
      </c>
      <c r="B570" s="7"/>
      <c r="C570" s="7"/>
      <c r="D570" s="7" t="s">
        <v>38466</v>
      </c>
      <c r="E570" s="7" t="s">
        <v>38706</v>
      </c>
      <c r="F570" s="7"/>
      <c r="G570" s="7"/>
      <c r="H570" s="7" t="s">
        <v>38360</v>
      </c>
      <c r="I570" s="7"/>
      <c r="J570" s="4" t="str">
        <f ca="1">IFERROR(__xludf.DUMMYFUNCTION("LEFT(INDEX(SPLIT(L570, "" ""), 4), 2)"),"12")</f>
        <v>12</v>
      </c>
      <c r="K570" s="7" t="s">
        <v>37611</v>
      </c>
      <c r="L570" s="7" t="s">
        <v>30132</v>
      </c>
    </row>
    <row r="571" spans="1:12">
      <c r="A571" s="7" t="s">
        <v>38441</v>
      </c>
      <c r="B571" s="7"/>
      <c r="C571" s="7"/>
      <c r="D571" s="7" t="s">
        <v>38701</v>
      </c>
      <c r="E571" s="7" t="s">
        <v>38707</v>
      </c>
      <c r="F571" s="7"/>
      <c r="G571" s="7"/>
      <c r="H571" s="7" t="s">
        <v>38360</v>
      </c>
      <c r="I571" s="7"/>
      <c r="J571" s="4" t="str">
        <f ca="1">IFERROR(__xludf.DUMMYFUNCTION("LEFT(INDEX(SPLIT(L571, "" ""), 4), 2)"),"12")</f>
        <v>12</v>
      </c>
      <c r="K571" s="7" t="s">
        <v>37611</v>
      </c>
      <c r="L571" s="7" t="s">
        <v>30132</v>
      </c>
    </row>
    <row r="572" spans="1:12">
      <c r="A572" s="7" t="s">
        <v>37986</v>
      </c>
      <c r="B572" s="7"/>
      <c r="C572" s="7"/>
      <c r="D572" s="7" t="s">
        <v>38453</v>
      </c>
      <c r="E572" s="7" t="s">
        <v>38708</v>
      </c>
      <c r="F572" s="7"/>
      <c r="G572" s="7"/>
      <c r="H572" s="7" t="s">
        <v>38360</v>
      </c>
      <c r="I572" s="7"/>
      <c r="J572" s="4" t="str">
        <f ca="1">IFERROR(__xludf.DUMMYFUNCTION("LEFT(INDEX(SPLIT(L572, "" ""), 4), 2)"),"12")</f>
        <v>12</v>
      </c>
      <c r="K572" s="7" t="s">
        <v>37611</v>
      </c>
      <c r="L572" s="7" t="s">
        <v>30132</v>
      </c>
    </row>
    <row r="573" spans="1:12">
      <c r="A573" s="7" t="s">
        <v>38361</v>
      </c>
      <c r="B573" s="7"/>
      <c r="C573" s="7"/>
      <c r="D573" s="7" t="s">
        <v>38362</v>
      </c>
      <c r="E573" s="7" t="s">
        <v>38709</v>
      </c>
      <c r="F573" s="7"/>
      <c r="G573" s="7"/>
      <c r="H573" s="7" t="s">
        <v>38360</v>
      </c>
      <c r="I573" s="7"/>
      <c r="J573" s="4" t="str">
        <f ca="1">IFERROR(__xludf.DUMMYFUNCTION("LEFT(INDEX(SPLIT(L573, "" ""), 4), 2)"),"12")</f>
        <v>12</v>
      </c>
      <c r="K573" s="7" t="s">
        <v>37611</v>
      </c>
      <c r="L573" s="7" t="s">
        <v>30132</v>
      </c>
    </row>
    <row r="574" spans="1:12">
      <c r="A574" s="7" t="s">
        <v>38465</v>
      </c>
      <c r="B574" s="7"/>
      <c r="C574" s="7"/>
      <c r="D574" s="7" t="s">
        <v>38466</v>
      </c>
      <c r="E574" s="7" t="s">
        <v>38710</v>
      </c>
      <c r="F574" s="7"/>
      <c r="G574" s="7"/>
      <c r="H574" s="7" t="s">
        <v>38360</v>
      </c>
      <c r="I574" s="7"/>
      <c r="J574" s="4" t="str">
        <f ca="1">IFERROR(__xludf.DUMMYFUNCTION("LEFT(INDEX(SPLIT(L574, "" ""), 4), 2)"),"12")</f>
        <v>12</v>
      </c>
      <c r="K574" s="7" t="s">
        <v>37611</v>
      </c>
      <c r="L574" s="7" t="s">
        <v>30132</v>
      </c>
    </row>
    <row r="575" spans="1:12">
      <c r="A575" s="7" t="s">
        <v>37664</v>
      </c>
      <c r="B575" s="7"/>
      <c r="C575" s="7"/>
      <c r="D575" s="7" t="s">
        <v>38687</v>
      </c>
      <c r="E575" s="7" t="s">
        <v>38711</v>
      </c>
      <c r="F575" s="7"/>
      <c r="G575" s="7"/>
      <c r="H575" s="7" t="s">
        <v>38360</v>
      </c>
      <c r="I575" s="7"/>
      <c r="J575" s="4" t="str">
        <f ca="1">IFERROR(__xludf.DUMMYFUNCTION("LEFT(INDEX(SPLIT(L575, "" ""), 4), 2)"),"12")</f>
        <v>12</v>
      </c>
      <c r="K575" s="7" t="s">
        <v>37611</v>
      </c>
      <c r="L575" s="7" t="s">
        <v>30132</v>
      </c>
    </row>
    <row r="576" spans="1:12">
      <c r="A576" s="7" t="s">
        <v>38712</v>
      </c>
      <c r="B576" s="7"/>
      <c r="C576" s="7"/>
      <c r="D576" s="7" t="s">
        <v>38713</v>
      </c>
      <c r="E576" s="7" t="s">
        <v>38714</v>
      </c>
      <c r="F576" s="7"/>
      <c r="G576" s="7"/>
      <c r="H576" s="7" t="s">
        <v>38360</v>
      </c>
      <c r="I576" s="7"/>
      <c r="J576" s="4" t="str">
        <f ca="1">IFERROR(__xludf.DUMMYFUNCTION("LEFT(INDEX(SPLIT(L576, "" ""), 4), 2)"),"12")</f>
        <v>12</v>
      </c>
      <c r="K576" s="7" t="s">
        <v>37611</v>
      </c>
      <c r="L576" s="7" t="s">
        <v>30132</v>
      </c>
    </row>
    <row r="577" spans="1:12">
      <c r="A577" s="7" t="s">
        <v>38715</v>
      </c>
      <c r="B577" s="7"/>
      <c r="C577" s="7"/>
      <c r="D577" s="7" t="s">
        <v>38716</v>
      </c>
      <c r="E577" s="7" t="s">
        <v>38717</v>
      </c>
      <c r="F577" s="7"/>
      <c r="G577" s="7"/>
      <c r="H577" s="7" t="s">
        <v>38360</v>
      </c>
      <c r="I577" s="7"/>
      <c r="J577" s="4" t="str">
        <f ca="1">IFERROR(__xludf.DUMMYFUNCTION("LEFT(INDEX(SPLIT(L577, "" ""), 4), 2)"),"12")</f>
        <v>12</v>
      </c>
      <c r="K577" s="7" t="s">
        <v>37611</v>
      </c>
      <c r="L577" s="7" t="s">
        <v>30132</v>
      </c>
    </row>
    <row r="578" spans="1:12">
      <c r="A578" s="7" t="s">
        <v>38712</v>
      </c>
      <c r="B578" s="7"/>
      <c r="C578" s="7"/>
      <c r="D578" s="7" t="s">
        <v>38713</v>
      </c>
      <c r="E578" s="7" t="s">
        <v>38718</v>
      </c>
      <c r="F578" s="7"/>
      <c r="G578" s="7"/>
      <c r="H578" s="7" t="s">
        <v>38360</v>
      </c>
      <c r="I578" s="7"/>
      <c r="J578" s="4" t="str">
        <f ca="1">IFERROR(__xludf.DUMMYFUNCTION("LEFT(INDEX(SPLIT(L578, "" ""), 4), 2)"),"12")</f>
        <v>12</v>
      </c>
      <c r="K578" s="7" t="s">
        <v>37611</v>
      </c>
      <c r="L578" s="7" t="s">
        <v>30132</v>
      </c>
    </row>
    <row r="579" spans="1:12">
      <c r="A579" s="7" t="s">
        <v>37664</v>
      </c>
      <c r="B579" s="7"/>
      <c r="C579" s="7"/>
      <c r="D579" s="7" t="s">
        <v>38687</v>
      </c>
      <c r="E579" s="7" t="s">
        <v>38719</v>
      </c>
      <c r="F579" s="7"/>
      <c r="G579" s="7"/>
      <c r="H579" s="7" t="s">
        <v>38360</v>
      </c>
      <c r="I579" s="7"/>
      <c r="J579" s="4" t="str">
        <f ca="1">IFERROR(__xludf.DUMMYFUNCTION("LEFT(INDEX(SPLIT(L579, "" ""), 4), 2)"),"12")</f>
        <v>12</v>
      </c>
      <c r="K579" s="7" t="s">
        <v>37611</v>
      </c>
      <c r="L579" s="7" t="s">
        <v>30132</v>
      </c>
    </row>
    <row r="580" spans="1:12">
      <c r="A580" s="7" t="s">
        <v>37664</v>
      </c>
      <c r="B580" s="7"/>
      <c r="C580" s="7"/>
      <c r="D580" s="7" t="s">
        <v>38687</v>
      </c>
      <c r="E580" s="7" t="s">
        <v>38720</v>
      </c>
      <c r="F580" s="7"/>
      <c r="G580" s="7"/>
      <c r="H580" s="7" t="s">
        <v>38360</v>
      </c>
      <c r="I580" s="7"/>
      <c r="J580" s="4" t="str">
        <f ca="1">IFERROR(__xludf.DUMMYFUNCTION("LEFT(INDEX(SPLIT(L580, "" ""), 4), 2)"),"12")</f>
        <v>12</v>
      </c>
      <c r="K580" s="7" t="s">
        <v>37611</v>
      </c>
      <c r="L580" s="7" t="s">
        <v>30132</v>
      </c>
    </row>
    <row r="581" spans="1:12">
      <c r="A581" s="7" t="s">
        <v>38721</v>
      </c>
      <c r="B581" s="7"/>
      <c r="C581" s="7"/>
      <c r="D581" s="7" t="s">
        <v>38722</v>
      </c>
      <c r="E581" s="7" t="s">
        <v>38723</v>
      </c>
      <c r="F581" s="7"/>
      <c r="G581" s="7"/>
      <c r="H581" s="7" t="s">
        <v>38360</v>
      </c>
      <c r="I581" s="7"/>
      <c r="J581" s="4" t="str">
        <f ca="1">IFERROR(__xludf.DUMMYFUNCTION("LEFT(INDEX(SPLIT(L581, "" ""), 4), 2)"),"12")</f>
        <v>12</v>
      </c>
      <c r="K581" s="7" t="s">
        <v>37611</v>
      </c>
      <c r="L581" s="7" t="s">
        <v>30132</v>
      </c>
    </row>
    <row r="582" spans="1:12">
      <c r="A582" s="7" t="s">
        <v>38724</v>
      </c>
      <c r="B582" s="7"/>
      <c r="C582" s="7"/>
      <c r="D582" s="7" t="s">
        <v>38725</v>
      </c>
      <c r="E582" s="7" t="s">
        <v>38726</v>
      </c>
      <c r="F582" s="7"/>
      <c r="G582" s="7"/>
      <c r="H582" s="7" t="s">
        <v>38360</v>
      </c>
      <c r="I582" s="7"/>
      <c r="J582" s="4" t="str">
        <f ca="1">IFERROR(__xludf.DUMMYFUNCTION("LEFT(INDEX(SPLIT(L582, "" ""), 4), 2)"),"12")</f>
        <v>12</v>
      </c>
      <c r="K582" s="7" t="s">
        <v>37611</v>
      </c>
      <c r="L582" s="7" t="s">
        <v>30132</v>
      </c>
    </row>
    <row r="583" spans="1:12">
      <c r="A583" s="7" t="s">
        <v>38465</v>
      </c>
      <c r="B583" s="7"/>
      <c r="C583" s="7"/>
      <c r="D583" s="7" t="s">
        <v>38466</v>
      </c>
      <c r="E583" s="7" t="s">
        <v>38727</v>
      </c>
      <c r="F583" s="7"/>
      <c r="G583" s="7"/>
      <c r="H583" s="7" t="s">
        <v>38360</v>
      </c>
      <c r="I583" s="7"/>
      <c r="J583" s="4" t="str">
        <f ca="1">IFERROR(__xludf.DUMMYFUNCTION("LEFT(INDEX(SPLIT(L583, "" ""), 4), 2)"),"12")</f>
        <v>12</v>
      </c>
      <c r="K583" s="7" t="s">
        <v>37611</v>
      </c>
      <c r="L583" s="7" t="s">
        <v>30132</v>
      </c>
    </row>
    <row r="584" spans="1:12">
      <c r="A584" s="7" t="s">
        <v>38728</v>
      </c>
      <c r="B584" s="7"/>
      <c r="C584" s="7"/>
      <c r="D584" s="7" t="s">
        <v>38729</v>
      </c>
      <c r="E584" s="7" t="s">
        <v>38730</v>
      </c>
      <c r="F584" s="7"/>
      <c r="G584" s="7"/>
      <c r="H584" s="7" t="s">
        <v>38360</v>
      </c>
      <c r="I584" s="7"/>
      <c r="J584" s="4" t="str">
        <f ca="1">IFERROR(__xludf.DUMMYFUNCTION("LEFT(INDEX(SPLIT(L584, "" ""), 4), 2)"),"12")</f>
        <v>12</v>
      </c>
      <c r="K584" s="7" t="s">
        <v>37611</v>
      </c>
      <c r="L584" s="7" t="s">
        <v>30132</v>
      </c>
    </row>
    <row r="585" spans="1:12">
      <c r="A585" s="7" t="s">
        <v>38712</v>
      </c>
      <c r="B585" s="7"/>
      <c r="C585" s="7"/>
      <c r="D585" s="7" t="s">
        <v>38731</v>
      </c>
      <c r="E585" s="7" t="s">
        <v>38732</v>
      </c>
      <c r="F585" s="7"/>
      <c r="G585" s="7"/>
      <c r="H585" s="7" t="s">
        <v>38360</v>
      </c>
      <c r="I585" s="7"/>
      <c r="J585" s="4" t="str">
        <f ca="1">IFERROR(__xludf.DUMMYFUNCTION("LEFT(INDEX(SPLIT(L585, "" ""), 4), 2)"),"12")</f>
        <v>12</v>
      </c>
      <c r="K585" s="7" t="s">
        <v>37611</v>
      </c>
      <c r="L585" s="7" t="s">
        <v>30132</v>
      </c>
    </row>
    <row r="586" spans="1:12">
      <c r="A586" s="7" t="s">
        <v>38657</v>
      </c>
      <c r="B586" s="7"/>
      <c r="C586" s="7"/>
      <c r="D586" s="7" t="s">
        <v>38658</v>
      </c>
      <c r="E586" s="7" t="s">
        <v>38733</v>
      </c>
      <c r="F586" s="7"/>
      <c r="G586" s="7"/>
      <c r="H586" s="7" t="s">
        <v>38360</v>
      </c>
      <c r="I586" s="7"/>
      <c r="J586" s="4" t="str">
        <f ca="1">IFERROR(__xludf.DUMMYFUNCTION("LEFT(INDEX(SPLIT(L586, "" ""), 4), 2)"),"12")</f>
        <v>12</v>
      </c>
      <c r="K586" s="7" t="s">
        <v>37611</v>
      </c>
      <c r="L586" s="7" t="s">
        <v>30132</v>
      </c>
    </row>
    <row r="587" spans="1:12">
      <c r="A587" s="7" t="s">
        <v>38712</v>
      </c>
      <c r="B587" s="7"/>
      <c r="C587" s="7"/>
      <c r="D587" s="7" t="s">
        <v>38731</v>
      </c>
      <c r="E587" s="7" t="s">
        <v>38734</v>
      </c>
      <c r="F587" s="7"/>
      <c r="G587" s="7"/>
      <c r="H587" s="7" t="s">
        <v>38360</v>
      </c>
      <c r="I587" s="7"/>
      <c r="J587" s="4" t="str">
        <f ca="1">IFERROR(__xludf.DUMMYFUNCTION("LEFT(INDEX(SPLIT(L587, "" ""), 4), 2)"),"12")</f>
        <v>12</v>
      </c>
      <c r="K587" s="7" t="s">
        <v>37611</v>
      </c>
      <c r="L587" s="7" t="s">
        <v>30132</v>
      </c>
    </row>
    <row r="588" spans="1:12">
      <c r="A588" s="7" t="s">
        <v>38465</v>
      </c>
      <c r="B588" s="7"/>
      <c r="C588" s="7"/>
      <c r="D588" s="7" t="s">
        <v>38466</v>
      </c>
      <c r="E588" s="7" t="s">
        <v>38735</v>
      </c>
      <c r="F588" s="7"/>
      <c r="G588" s="7"/>
      <c r="H588" s="7" t="s">
        <v>38360</v>
      </c>
      <c r="I588" s="7"/>
      <c r="J588" s="4" t="str">
        <f ca="1">IFERROR(__xludf.DUMMYFUNCTION("LEFT(INDEX(SPLIT(L588, "" ""), 4), 2)"),"12")</f>
        <v>12</v>
      </c>
      <c r="K588" s="7" t="s">
        <v>37611</v>
      </c>
      <c r="L588" s="7" t="s">
        <v>30132</v>
      </c>
    </row>
    <row r="589" spans="1:12">
      <c r="A589" s="7" t="s">
        <v>38612</v>
      </c>
      <c r="B589" s="7"/>
      <c r="C589" s="7"/>
      <c r="D589" s="7" t="s">
        <v>38613</v>
      </c>
      <c r="E589" s="7" t="s">
        <v>38736</v>
      </c>
      <c r="F589" s="7"/>
      <c r="G589" s="7"/>
      <c r="H589" s="7" t="s">
        <v>38360</v>
      </c>
      <c r="I589" s="7"/>
      <c r="J589" s="4" t="str">
        <f ca="1">IFERROR(__xludf.DUMMYFUNCTION("LEFT(INDEX(SPLIT(L589, "" ""), 4), 2)"),"12")</f>
        <v>12</v>
      </c>
      <c r="K589" s="7" t="s">
        <v>37611</v>
      </c>
      <c r="L589" s="7" t="s">
        <v>30132</v>
      </c>
    </row>
    <row r="590" spans="1:12">
      <c r="A590" s="7" t="s">
        <v>38657</v>
      </c>
      <c r="B590" s="7"/>
      <c r="C590" s="7"/>
      <c r="D590" s="7" t="s">
        <v>38658</v>
      </c>
      <c r="E590" s="7" t="s">
        <v>38737</v>
      </c>
      <c r="F590" s="7"/>
      <c r="G590" s="7"/>
      <c r="H590" s="7" t="s">
        <v>38360</v>
      </c>
      <c r="I590" s="7"/>
      <c r="J590" s="4" t="str">
        <f ca="1">IFERROR(__xludf.DUMMYFUNCTION("LEFT(INDEX(SPLIT(L590, "" ""), 4), 2)"),"12")</f>
        <v>12</v>
      </c>
      <c r="K590" s="7" t="s">
        <v>37611</v>
      </c>
      <c r="L590" s="7" t="s">
        <v>30132</v>
      </c>
    </row>
    <row r="591" spans="1:12">
      <c r="A591" s="7" t="s">
        <v>38738</v>
      </c>
      <c r="B591" s="7"/>
      <c r="C591" s="7"/>
      <c r="D591" s="7" t="s">
        <v>38739</v>
      </c>
      <c r="E591" s="7" t="s">
        <v>38740</v>
      </c>
      <c r="F591" s="7"/>
      <c r="G591" s="7"/>
      <c r="H591" s="7" t="s">
        <v>38360</v>
      </c>
      <c r="I591" s="7"/>
      <c r="J591" s="4" t="str">
        <f ca="1">IFERROR(__xludf.DUMMYFUNCTION("LEFT(INDEX(SPLIT(L591, "" ""), 4), 2)"),"12")</f>
        <v>12</v>
      </c>
      <c r="K591" s="7" t="s">
        <v>37611</v>
      </c>
      <c r="L591" s="7" t="s">
        <v>30132</v>
      </c>
    </row>
    <row r="592" spans="1:12">
      <c r="A592" s="7" t="s">
        <v>38612</v>
      </c>
      <c r="B592" s="7"/>
      <c r="C592" s="7"/>
      <c r="D592" s="7" t="s">
        <v>38613</v>
      </c>
      <c r="E592" s="7" t="s">
        <v>38741</v>
      </c>
      <c r="F592" s="7"/>
      <c r="G592" s="7"/>
      <c r="H592" s="7" t="s">
        <v>38360</v>
      </c>
      <c r="I592" s="7"/>
      <c r="J592" s="4" t="str">
        <f ca="1">IFERROR(__xludf.DUMMYFUNCTION("LEFT(INDEX(SPLIT(L592, "" ""), 4), 2)"),"12")</f>
        <v>12</v>
      </c>
      <c r="K592" s="7" t="s">
        <v>37611</v>
      </c>
      <c r="L592" s="7" t="s">
        <v>30132</v>
      </c>
    </row>
    <row r="593" spans="1:12">
      <c r="A593" s="7" t="s">
        <v>38612</v>
      </c>
      <c r="B593" s="7"/>
      <c r="C593" s="7"/>
      <c r="D593" s="7" t="s">
        <v>38613</v>
      </c>
      <c r="E593" s="7" t="s">
        <v>38742</v>
      </c>
      <c r="F593" s="7"/>
      <c r="G593" s="7"/>
      <c r="H593" s="7" t="s">
        <v>38360</v>
      </c>
      <c r="I593" s="7"/>
      <c r="J593" s="4" t="str">
        <f ca="1">IFERROR(__xludf.DUMMYFUNCTION("LEFT(INDEX(SPLIT(L593, "" ""), 4), 2)"),"12")</f>
        <v>12</v>
      </c>
      <c r="K593" s="7" t="s">
        <v>37611</v>
      </c>
      <c r="L593" s="7" t="s">
        <v>30132</v>
      </c>
    </row>
    <row r="594" spans="1:12">
      <c r="A594" s="7" t="s">
        <v>37775</v>
      </c>
      <c r="B594" s="7"/>
      <c r="C594" s="7"/>
      <c r="D594" s="7" t="s">
        <v>38561</v>
      </c>
      <c r="E594" s="7" t="s">
        <v>38743</v>
      </c>
      <c r="F594" s="7"/>
      <c r="G594" s="7"/>
      <c r="H594" s="7" t="s">
        <v>38360</v>
      </c>
      <c r="I594" s="7"/>
      <c r="J594" s="4" t="str">
        <f ca="1">IFERROR(__xludf.DUMMYFUNCTION("LEFT(INDEX(SPLIT(L594, "" ""), 4), 2)"),"12")</f>
        <v>12</v>
      </c>
      <c r="K594" s="7" t="s">
        <v>37611</v>
      </c>
      <c r="L594" s="7" t="s">
        <v>30132</v>
      </c>
    </row>
    <row r="595" spans="1:12">
      <c r="A595" s="7" t="s">
        <v>38465</v>
      </c>
      <c r="B595" s="7"/>
      <c r="C595" s="7"/>
      <c r="D595" s="7" t="s">
        <v>38466</v>
      </c>
      <c r="E595" s="7" t="s">
        <v>38744</v>
      </c>
      <c r="F595" s="7"/>
      <c r="G595" s="7"/>
      <c r="H595" s="7" t="s">
        <v>38360</v>
      </c>
      <c r="I595" s="7"/>
      <c r="J595" s="4" t="str">
        <f ca="1">IFERROR(__xludf.DUMMYFUNCTION("LEFT(INDEX(SPLIT(L595, "" ""), 4), 2)"),"12")</f>
        <v>12</v>
      </c>
      <c r="K595" s="7" t="s">
        <v>37611</v>
      </c>
      <c r="L595" s="7" t="s">
        <v>30132</v>
      </c>
    </row>
    <row r="596" spans="1:12">
      <c r="A596" s="7" t="s">
        <v>38388</v>
      </c>
      <c r="B596" s="7"/>
      <c r="C596" s="7"/>
      <c r="D596" s="7" t="s">
        <v>38503</v>
      </c>
      <c r="E596" s="7" t="s">
        <v>38745</v>
      </c>
      <c r="F596" s="7"/>
      <c r="G596" s="7"/>
      <c r="H596" s="7" t="s">
        <v>38360</v>
      </c>
      <c r="I596" s="7"/>
      <c r="J596" s="4" t="str">
        <f ca="1">IFERROR(__xludf.DUMMYFUNCTION("LEFT(INDEX(SPLIT(L596, "" ""), 4), 2)"),"12")</f>
        <v>12</v>
      </c>
      <c r="K596" s="7" t="s">
        <v>37611</v>
      </c>
      <c r="L596" s="7" t="s">
        <v>30132</v>
      </c>
    </row>
    <row r="597" spans="1:12">
      <c r="A597" s="7" t="s">
        <v>38633</v>
      </c>
      <c r="B597" s="7"/>
      <c r="C597" s="7"/>
      <c r="D597" s="7" t="s">
        <v>38634</v>
      </c>
      <c r="E597" s="7" t="s">
        <v>38746</v>
      </c>
      <c r="F597" s="7"/>
      <c r="G597" s="7"/>
      <c r="H597" s="7" t="s">
        <v>38360</v>
      </c>
      <c r="I597" s="7"/>
      <c r="J597" s="4" t="str">
        <f ca="1">IFERROR(__xludf.DUMMYFUNCTION("LEFT(INDEX(SPLIT(L597, "" ""), 4), 2)"),"12")</f>
        <v>12</v>
      </c>
      <c r="K597" s="7" t="s">
        <v>37611</v>
      </c>
      <c r="L597" s="7" t="s">
        <v>30132</v>
      </c>
    </row>
    <row r="598" spans="1:12">
      <c r="A598" s="7" t="s">
        <v>38388</v>
      </c>
      <c r="B598" s="7"/>
      <c r="C598" s="7"/>
      <c r="D598" s="7" t="s">
        <v>38503</v>
      </c>
      <c r="E598" s="7" t="s">
        <v>38747</v>
      </c>
      <c r="F598" s="7"/>
      <c r="G598" s="7"/>
      <c r="H598" s="7" t="s">
        <v>38360</v>
      </c>
      <c r="I598" s="7"/>
      <c r="J598" s="4" t="str">
        <f ca="1">IFERROR(__xludf.DUMMYFUNCTION("LEFT(INDEX(SPLIT(L598, "" ""), 4), 2)"),"12")</f>
        <v>12</v>
      </c>
      <c r="K598" s="7" t="s">
        <v>37611</v>
      </c>
      <c r="L598" s="7" t="s">
        <v>30132</v>
      </c>
    </row>
    <row r="599" spans="1:12">
      <c r="A599" s="7" t="s">
        <v>38465</v>
      </c>
      <c r="B599" s="7"/>
      <c r="C599" s="7"/>
      <c r="D599" s="7" t="s">
        <v>38466</v>
      </c>
      <c r="E599" s="7" t="s">
        <v>38748</v>
      </c>
      <c r="F599" s="7"/>
      <c r="G599" s="7"/>
      <c r="H599" s="7" t="s">
        <v>38360</v>
      </c>
      <c r="I599" s="7"/>
      <c r="J599" s="4" t="str">
        <f ca="1">IFERROR(__xludf.DUMMYFUNCTION("LEFT(INDEX(SPLIT(L599, "" ""), 4), 2)"),"12")</f>
        <v>12</v>
      </c>
      <c r="K599" s="7" t="s">
        <v>37611</v>
      </c>
      <c r="L599" s="7" t="s">
        <v>30132</v>
      </c>
    </row>
    <row r="600" spans="1:12">
      <c r="A600" s="7" t="s">
        <v>38749</v>
      </c>
      <c r="B600" s="7"/>
      <c r="C600" s="7"/>
      <c r="D600" s="7" t="s">
        <v>38750</v>
      </c>
      <c r="E600" s="7" t="s">
        <v>38751</v>
      </c>
      <c r="F600" s="7"/>
      <c r="G600" s="7"/>
      <c r="H600" s="7" t="s">
        <v>38360</v>
      </c>
      <c r="I600" s="7"/>
      <c r="J600" s="4" t="str">
        <f ca="1">IFERROR(__xludf.DUMMYFUNCTION("LEFT(INDEX(SPLIT(L600, "" ""), 4), 2)"),"12")</f>
        <v>12</v>
      </c>
      <c r="K600" s="7" t="s">
        <v>37611</v>
      </c>
      <c r="L600" s="7" t="s">
        <v>30132</v>
      </c>
    </row>
    <row r="601" spans="1:12">
      <c r="A601" s="7" t="s">
        <v>38752</v>
      </c>
      <c r="B601" s="7"/>
      <c r="C601" s="7"/>
      <c r="D601" s="7" t="s">
        <v>38753</v>
      </c>
      <c r="E601" s="7" t="s">
        <v>38754</v>
      </c>
      <c r="F601" s="7"/>
      <c r="G601" s="7"/>
      <c r="H601" s="7" t="s">
        <v>38360</v>
      </c>
      <c r="I601" s="7"/>
      <c r="J601" s="4" t="str">
        <f ca="1">IFERROR(__xludf.DUMMYFUNCTION("LEFT(INDEX(SPLIT(L601, "" ""), 4), 2)"),"12")</f>
        <v>12</v>
      </c>
      <c r="K601" s="7" t="s">
        <v>37611</v>
      </c>
      <c r="L601" s="7" t="s">
        <v>30132</v>
      </c>
    </row>
    <row r="602" spans="1:12">
      <c r="A602" s="7" t="s">
        <v>38752</v>
      </c>
      <c r="B602" s="7"/>
      <c r="C602" s="7"/>
      <c r="D602" s="7" t="s">
        <v>38753</v>
      </c>
      <c r="E602" s="7" t="s">
        <v>38755</v>
      </c>
      <c r="F602" s="7"/>
      <c r="G602" s="7"/>
      <c r="H602" s="7" t="s">
        <v>38360</v>
      </c>
      <c r="I602" s="7"/>
      <c r="J602" s="4" t="str">
        <f ca="1">IFERROR(__xludf.DUMMYFUNCTION("LEFT(INDEX(SPLIT(L602, "" ""), 4), 2)"),"12")</f>
        <v>12</v>
      </c>
      <c r="K602" s="7" t="s">
        <v>37611</v>
      </c>
      <c r="L602" s="7" t="s">
        <v>30132</v>
      </c>
    </row>
    <row r="603" spans="1:12">
      <c r="A603" s="7" t="s">
        <v>38756</v>
      </c>
      <c r="B603" s="7"/>
      <c r="C603" s="7"/>
      <c r="D603" s="7" t="s">
        <v>38757</v>
      </c>
      <c r="E603" s="7" t="s">
        <v>38758</v>
      </c>
      <c r="F603" s="7"/>
      <c r="G603" s="7"/>
      <c r="H603" s="7" t="s">
        <v>38360</v>
      </c>
      <c r="I603" s="7"/>
      <c r="J603" s="4" t="str">
        <f ca="1">IFERROR(__xludf.DUMMYFUNCTION("LEFT(INDEX(SPLIT(L603, "" ""), 4), 2)"),"12")</f>
        <v>12</v>
      </c>
      <c r="K603" s="7" t="s">
        <v>37611</v>
      </c>
      <c r="L603" s="7" t="s">
        <v>30132</v>
      </c>
    </row>
    <row r="604" spans="1:12">
      <c r="A604" s="7" t="s">
        <v>38450</v>
      </c>
      <c r="B604" s="7"/>
      <c r="C604" s="7"/>
      <c r="D604" s="7" t="s">
        <v>38451</v>
      </c>
      <c r="E604" s="7" t="s">
        <v>38759</v>
      </c>
      <c r="F604" s="7"/>
      <c r="G604" s="7"/>
      <c r="H604" s="7" t="s">
        <v>38360</v>
      </c>
      <c r="I604" s="7"/>
      <c r="J604" s="4" t="str">
        <f ca="1">IFERROR(__xludf.DUMMYFUNCTION("LEFT(INDEX(SPLIT(L604, "" ""), 4), 2)"),"12")</f>
        <v>12</v>
      </c>
      <c r="K604" s="7" t="s">
        <v>37611</v>
      </c>
      <c r="L604" s="7" t="s">
        <v>30132</v>
      </c>
    </row>
    <row r="605" spans="1:12">
      <c r="A605" s="7" t="s">
        <v>38465</v>
      </c>
      <c r="B605" s="7"/>
      <c r="C605" s="7"/>
      <c r="D605" s="7" t="s">
        <v>38466</v>
      </c>
      <c r="E605" s="7" t="s">
        <v>38760</v>
      </c>
      <c r="F605" s="7"/>
      <c r="G605" s="7"/>
      <c r="H605" s="7" t="s">
        <v>38360</v>
      </c>
      <c r="I605" s="7"/>
      <c r="J605" s="4" t="str">
        <f ca="1">IFERROR(__xludf.DUMMYFUNCTION("LEFT(INDEX(SPLIT(L605, "" ""), 4), 2)"),"12")</f>
        <v>12</v>
      </c>
      <c r="K605" s="7" t="s">
        <v>37611</v>
      </c>
      <c r="L605" s="7" t="s">
        <v>30132</v>
      </c>
    </row>
    <row r="606" spans="1:12">
      <c r="A606" s="7" t="s">
        <v>37664</v>
      </c>
      <c r="B606" s="7"/>
      <c r="C606" s="7"/>
      <c r="D606" s="7" t="s">
        <v>38687</v>
      </c>
      <c r="E606" s="7" t="s">
        <v>38761</v>
      </c>
      <c r="F606" s="7"/>
      <c r="G606" s="7"/>
      <c r="H606" s="7" t="s">
        <v>38360</v>
      </c>
      <c r="I606" s="7"/>
      <c r="J606" s="4" t="str">
        <f ca="1">IFERROR(__xludf.DUMMYFUNCTION("LEFT(INDEX(SPLIT(L606, "" ""), 4), 2)"),"12")</f>
        <v>12</v>
      </c>
      <c r="K606" s="7" t="s">
        <v>37611</v>
      </c>
      <c r="L606" s="7" t="s">
        <v>30132</v>
      </c>
    </row>
    <row r="607" spans="1:12">
      <c r="A607" s="7" t="s">
        <v>37986</v>
      </c>
      <c r="B607" s="7"/>
      <c r="C607" s="7"/>
      <c r="D607" s="7" t="s">
        <v>38453</v>
      </c>
      <c r="E607" s="7" t="s">
        <v>38762</v>
      </c>
      <c r="F607" s="7"/>
      <c r="G607" s="7"/>
      <c r="H607" s="7" t="s">
        <v>38360</v>
      </c>
      <c r="I607" s="7"/>
      <c r="J607" s="4" t="str">
        <f ca="1">IFERROR(__xludf.DUMMYFUNCTION("LEFT(INDEX(SPLIT(L607, "" ""), 4), 2)"),"12")</f>
        <v>12</v>
      </c>
      <c r="K607" s="7" t="s">
        <v>37611</v>
      </c>
      <c r="L607" s="7" t="s">
        <v>30132</v>
      </c>
    </row>
    <row r="608" spans="1:12">
      <c r="A608" s="7" t="s">
        <v>38102</v>
      </c>
      <c r="B608" s="7"/>
      <c r="C608" s="7"/>
      <c r="D608" s="7" t="s">
        <v>38763</v>
      </c>
      <c r="E608" s="7" t="s">
        <v>38764</v>
      </c>
      <c r="F608" s="7"/>
      <c r="G608" s="7"/>
      <c r="H608" s="7" t="s">
        <v>38360</v>
      </c>
      <c r="I608" s="7"/>
      <c r="J608" s="4" t="str">
        <f ca="1">IFERROR(__xludf.DUMMYFUNCTION("LEFT(INDEX(SPLIT(L608, "" ""), 4), 2)"),"12")</f>
        <v>12</v>
      </c>
      <c r="K608" s="7" t="s">
        <v>37611</v>
      </c>
      <c r="L608" s="7" t="s">
        <v>30132</v>
      </c>
    </row>
    <row r="609" spans="1:12">
      <c r="A609" s="7" t="s">
        <v>37799</v>
      </c>
      <c r="B609" s="7"/>
      <c r="C609" s="7"/>
      <c r="D609" s="7" t="s">
        <v>38765</v>
      </c>
      <c r="E609" s="7" t="s">
        <v>38766</v>
      </c>
      <c r="F609" s="7"/>
      <c r="G609" s="7"/>
      <c r="H609" s="7" t="s">
        <v>38360</v>
      </c>
      <c r="I609" s="7"/>
      <c r="J609" s="4" t="str">
        <f ca="1">IFERROR(__xludf.DUMMYFUNCTION("LEFT(INDEX(SPLIT(L609, "" ""), 4), 2)"),"12")</f>
        <v>12</v>
      </c>
      <c r="K609" s="7" t="s">
        <v>37611</v>
      </c>
      <c r="L609" s="7" t="s">
        <v>30132</v>
      </c>
    </row>
    <row r="610" spans="1:12">
      <c r="A610" s="7" t="s">
        <v>38767</v>
      </c>
      <c r="B610" s="7"/>
      <c r="C610" s="7"/>
      <c r="D610" s="7" t="s">
        <v>38768</v>
      </c>
      <c r="E610" s="7" t="s">
        <v>38769</v>
      </c>
      <c r="F610" s="7"/>
      <c r="G610" s="7"/>
      <c r="H610" s="7" t="s">
        <v>38360</v>
      </c>
      <c r="I610" s="7"/>
      <c r="J610" s="4" t="str">
        <f ca="1">IFERROR(__xludf.DUMMYFUNCTION("LEFT(INDEX(SPLIT(L610, "" ""), 4), 2)"),"12")</f>
        <v>12</v>
      </c>
      <c r="K610" s="7" t="s">
        <v>37611</v>
      </c>
      <c r="L610" s="7" t="s">
        <v>30132</v>
      </c>
    </row>
    <row r="611" spans="1:12">
      <c r="A611" s="7" t="s">
        <v>38612</v>
      </c>
      <c r="B611" s="7"/>
      <c r="C611" s="7"/>
      <c r="D611" s="7" t="s">
        <v>38613</v>
      </c>
      <c r="E611" s="7" t="s">
        <v>38770</v>
      </c>
      <c r="F611" s="7"/>
      <c r="G611" s="7"/>
      <c r="H611" s="7" t="s">
        <v>38360</v>
      </c>
      <c r="I611" s="7"/>
      <c r="J611" s="4" t="str">
        <f ca="1">IFERROR(__xludf.DUMMYFUNCTION("LEFT(INDEX(SPLIT(L611, "" ""), 4), 2)"),"12")</f>
        <v>12</v>
      </c>
      <c r="K611" s="7" t="s">
        <v>37611</v>
      </c>
      <c r="L611" s="7" t="s">
        <v>30132</v>
      </c>
    </row>
    <row r="612" spans="1:12">
      <c r="A612" s="7" t="s">
        <v>38771</v>
      </c>
      <c r="B612" s="7"/>
      <c r="C612" s="7"/>
      <c r="D612" s="7" t="s">
        <v>38772</v>
      </c>
      <c r="E612" s="7" t="s">
        <v>38773</v>
      </c>
      <c r="F612" s="7"/>
      <c r="G612" s="7"/>
      <c r="H612" s="7" t="s">
        <v>38360</v>
      </c>
      <c r="I612" s="7"/>
      <c r="J612" s="4" t="str">
        <f ca="1">IFERROR(__xludf.DUMMYFUNCTION("LEFT(INDEX(SPLIT(L612, "" ""), 4), 2)"),"12")</f>
        <v>12</v>
      </c>
      <c r="K612" s="7" t="s">
        <v>37611</v>
      </c>
      <c r="L612" s="7" t="s">
        <v>30132</v>
      </c>
    </row>
    <row r="613" spans="1:12">
      <c r="A613" s="7" t="s">
        <v>38749</v>
      </c>
      <c r="B613" s="7"/>
      <c r="C613" s="7"/>
      <c r="D613" s="7" t="s">
        <v>38750</v>
      </c>
      <c r="E613" s="7" t="s">
        <v>38774</v>
      </c>
      <c r="F613" s="7"/>
      <c r="G613" s="7"/>
      <c r="H613" s="7" t="s">
        <v>38360</v>
      </c>
      <c r="I613" s="7"/>
      <c r="J613" s="4" t="str">
        <f ca="1">IFERROR(__xludf.DUMMYFUNCTION("LEFT(INDEX(SPLIT(L613, "" ""), 4), 2)"),"12")</f>
        <v>12</v>
      </c>
      <c r="K613" s="7" t="s">
        <v>37611</v>
      </c>
      <c r="L613" s="7" t="s">
        <v>30132</v>
      </c>
    </row>
    <row r="614" spans="1:12">
      <c r="A614" s="7" t="s">
        <v>38775</v>
      </c>
      <c r="B614" s="7"/>
      <c r="C614" s="7"/>
      <c r="D614" s="7" t="s">
        <v>38776</v>
      </c>
      <c r="E614" s="7" t="s">
        <v>38777</v>
      </c>
      <c r="F614" s="7"/>
      <c r="G614" s="7"/>
      <c r="H614" s="7" t="s">
        <v>38360</v>
      </c>
      <c r="I614" s="7"/>
      <c r="J614" s="4" t="str">
        <f ca="1">IFERROR(__xludf.DUMMYFUNCTION("LEFT(INDEX(SPLIT(L614, "" ""), 4), 2)"),"12")</f>
        <v>12</v>
      </c>
      <c r="K614" s="7" t="s">
        <v>37611</v>
      </c>
      <c r="L614" s="7" t="s">
        <v>30132</v>
      </c>
    </row>
    <row r="615" spans="1:12">
      <c r="A615" s="7" t="s">
        <v>38778</v>
      </c>
      <c r="B615" s="7"/>
      <c r="C615" s="7"/>
      <c r="D615" s="7" t="s">
        <v>38779</v>
      </c>
      <c r="E615" s="7" t="s">
        <v>38780</v>
      </c>
      <c r="F615" s="7"/>
      <c r="G615" s="7"/>
      <c r="H615" s="7" t="s">
        <v>38360</v>
      </c>
      <c r="I615" s="7"/>
      <c r="J615" s="4" t="str">
        <f ca="1">IFERROR(__xludf.DUMMYFUNCTION("LEFT(INDEX(SPLIT(L615, "" ""), 4), 2)"),"12")</f>
        <v>12</v>
      </c>
      <c r="K615" s="7" t="s">
        <v>37611</v>
      </c>
      <c r="L615" s="7" t="s">
        <v>30132</v>
      </c>
    </row>
    <row r="616" spans="1:12">
      <c r="A616" s="7" t="s">
        <v>38767</v>
      </c>
      <c r="B616" s="7"/>
      <c r="C616" s="7"/>
      <c r="D616" s="7" t="s">
        <v>38768</v>
      </c>
      <c r="E616" s="7" t="s">
        <v>38781</v>
      </c>
      <c r="F616" s="7"/>
      <c r="G616" s="7"/>
      <c r="H616" s="7" t="s">
        <v>38360</v>
      </c>
      <c r="I616" s="7"/>
      <c r="J616" s="4" t="str">
        <f ca="1">IFERROR(__xludf.DUMMYFUNCTION("LEFT(INDEX(SPLIT(L616, "" ""), 4), 2)"),"12")</f>
        <v>12</v>
      </c>
      <c r="K616" s="7" t="s">
        <v>37611</v>
      </c>
      <c r="L616" s="7" t="s">
        <v>30132</v>
      </c>
    </row>
    <row r="617" spans="1:12">
      <c r="A617" s="7" t="s">
        <v>38596</v>
      </c>
      <c r="B617" s="7"/>
      <c r="C617" s="7"/>
      <c r="D617" s="7" t="s">
        <v>38597</v>
      </c>
      <c r="E617" s="7" t="s">
        <v>38782</v>
      </c>
      <c r="F617" s="7"/>
      <c r="G617" s="7"/>
      <c r="H617" s="7" t="s">
        <v>38360</v>
      </c>
      <c r="I617" s="7"/>
      <c r="J617" s="4" t="str">
        <f ca="1">IFERROR(__xludf.DUMMYFUNCTION("LEFT(INDEX(SPLIT(L617, "" ""), 4), 2)"),"12")</f>
        <v>12</v>
      </c>
      <c r="K617" s="7" t="s">
        <v>37611</v>
      </c>
      <c r="L617" s="7" t="s">
        <v>30132</v>
      </c>
    </row>
    <row r="618" spans="1:12">
      <c r="A618" s="7" t="s">
        <v>38783</v>
      </c>
      <c r="B618" s="7"/>
      <c r="C618" s="7"/>
      <c r="D618" s="7" t="s">
        <v>38784</v>
      </c>
      <c r="E618" s="7" t="s">
        <v>38785</v>
      </c>
      <c r="F618" s="7"/>
      <c r="G618" s="7"/>
      <c r="H618" s="7" t="s">
        <v>38360</v>
      </c>
      <c r="I618" s="7"/>
      <c r="J618" s="4" t="str">
        <f ca="1">IFERROR(__xludf.DUMMYFUNCTION("LEFT(INDEX(SPLIT(L618, "" ""), 4), 2)"),"12")</f>
        <v>12</v>
      </c>
      <c r="K618" s="7" t="s">
        <v>37611</v>
      </c>
      <c r="L618" s="7" t="s">
        <v>30132</v>
      </c>
    </row>
    <row r="619" spans="1:12">
      <c r="A619" s="7" t="s">
        <v>38612</v>
      </c>
      <c r="B619" s="7"/>
      <c r="C619" s="7"/>
      <c r="D619" s="7" t="s">
        <v>38613</v>
      </c>
      <c r="E619" s="7" t="s">
        <v>38786</v>
      </c>
      <c r="F619" s="7"/>
      <c r="G619" s="7"/>
      <c r="H619" s="7" t="s">
        <v>38360</v>
      </c>
      <c r="I619" s="7"/>
      <c r="J619" s="4" t="str">
        <f ca="1">IFERROR(__xludf.DUMMYFUNCTION("LEFT(INDEX(SPLIT(L619, "" ""), 4), 2)"),"12")</f>
        <v>12</v>
      </c>
      <c r="K619" s="7" t="s">
        <v>37611</v>
      </c>
      <c r="L619" s="7" t="s">
        <v>30132</v>
      </c>
    </row>
    <row r="620" spans="1:12">
      <c r="A620" s="7" t="s">
        <v>38787</v>
      </c>
      <c r="B620" s="7"/>
      <c r="C620" s="7"/>
      <c r="D620" s="7" t="s">
        <v>38788</v>
      </c>
      <c r="E620" s="7" t="s">
        <v>38789</v>
      </c>
      <c r="F620" s="7"/>
      <c r="G620" s="7"/>
      <c r="H620" s="7" t="s">
        <v>38360</v>
      </c>
      <c r="I620" s="7"/>
      <c r="J620" s="4" t="str">
        <f ca="1">IFERROR(__xludf.DUMMYFUNCTION("LEFT(INDEX(SPLIT(L620, "" ""), 4), 2)"),"12")</f>
        <v>12</v>
      </c>
      <c r="K620" s="7" t="s">
        <v>37611</v>
      </c>
      <c r="L620" s="7" t="s">
        <v>30132</v>
      </c>
    </row>
    <row r="621" spans="1:12">
      <c r="A621" s="7" t="s">
        <v>38749</v>
      </c>
      <c r="B621" s="7"/>
      <c r="C621" s="7"/>
      <c r="D621" s="7" t="s">
        <v>38750</v>
      </c>
      <c r="E621" s="7" t="s">
        <v>38790</v>
      </c>
      <c r="F621" s="7"/>
      <c r="G621" s="7"/>
      <c r="H621" s="7" t="s">
        <v>38360</v>
      </c>
      <c r="I621" s="7"/>
      <c r="J621" s="4" t="str">
        <f ca="1">IFERROR(__xludf.DUMMYFUNCTION("LEFT(INDEX(SPLIT(L621, "" ""), 4), 2)"),"12")</f>
        <v>12</v>
      </c>
      <c r="K621" s="7" t="s">
        <v>37611</v>
      </c>
      <c r="L621" s="7" t="s">
        <v>30132</v>
      </c>
    </row>
    <row r="622" spans="1:12">
      <c r="A622" s="7" t="s">
        <v>38657</v>
      </c>
      <c r="B622" s="7"/>
      <c r="C622" s="7"/>
      <c r="D622" s="7" t="s">
        <v>38658</v>
      </c>
      <c r="E622" s="7" t="s">
        <v>38791</v>
      </c>
      <c r="F622" s="7"/>
      <c r="G622" s="7"/>
      <c r="H622" s="7" t="s">
        <v>38360</v>
      </c>
      <c r="I622" s="7"/>
      <c r="J622" s="4" t="str">
        <f ca="1">IFERROR(__xludf.DUMMYFUNCTION("LEFT(INDEX(SPLIT(L622, "" ""), 4), 2)"),"12")</f>
        <v>12</v>
      </c>
      <c r="K622" s="7" t="s">
        <v>37611</v>
      </c>
      <c r="L622" s="7" t="s">
        <v>30132</v>
      </c>
    </row>
    <row r="623" spans="1:12">
      <c r="A623" s="7" t="s">
        <v>38657</v>
      </c>
      <c r="B623" s="7"/>
      <c r="C623" s="7"/>
      <c r="D623" s="7" t="s">
        <v>38658</v>
      </c>
      <c r="E623" s="7" t="s">
        <v>38792</v>
      </c>
      <c r="F623" s="7"/>
      <c r="G623" s="7"/>
      <c r="H623" s="7" t="s">
        <v>38360</v>
      </c>
      <c r="I623" s="7"/>
      <c r="J623" s="4" t="str">
        <f ca="1">IFERROR(__xludf.DUMMYFUNCTION("LEFT(INDEX(SPLIT(L623, "" ""), 4), 2)"),"12")</f>
        <v>12</v>
      </c>
      <c r="K623" s="7" t="s">
        <v>37611</v>
      </c>
      <c r="L623" s="7" t="s">
        <v>30132</v>
      </c>
    </row>
    <row r="624" spans="1:12">
      <c r="A624" s="7" t="s">
        <v>38102</v>
      </c>
      <c r="B624" s="7"/>
      <c r="C624" s="7"/>
      <c r="D624" s="7" t="s">
        <v>38763</v>
      </c>
      <c r="E624" s="7" t="s">
        <v>38793</v>
      </c>
      <c r="F624" s="7"/>
      <c r="G624" s="7"/>
      <c r="H624" s="7" t="s">
        <v>38360</v>
      </c>
      <c r="I624" s="7"/>
      <c r="J624" s="4" t="str">
        <f ca="1">IFERROR(__xludf.DUMMYFUNCTION("LEFT(INDEX(SPLIT(L624, "" ""), 4), 2)"),"12")</f>
        <v>12</v>
      </c>
      <c r="K624" s="7" t="s">
        <v>37611</v>
      </c>
      <c r="L624" s="7" t="s">
        <v>30132</v>
      </c>
    </row>
    <row r="625" spans="1:12">
      <c r="A625" s="7" t="s">
        <v>38465</v>
      </c>
      <c r="B625" s="7"/>
      <c r="C625" s="7"/>
      <c r="D625" s="7" t="s">
        <v>38466</v>
      </c>
      <c r="E625" s="7" t="s">
        <v>38794</v>
      </c>
      <c r="F625" s="7"/>
      <c r="G625" s="7"/>
      <c r="H625" s="7" t="s">
        <v>38360</v>
      </c>
      <c r="I625" s="7"/>
      <c r="J625" s="4" t="str">
        <f ca="1">IFERROR(__xludf.DUMMYFUNCTION("LEFT(INDEX(SPLIT(L625, "" ""), 4), 2)"),"12")</f>
        <v>12</v>
      </c>
      <c r="K625" s="7" t="s">
        <v>37611</v>
      </c>
      <c r="L625" s="7" t="s">
        <v>30132</v>
      </c>
    </row>
    <row r="626" spans="1:12">
      <c r="A626" s="7" t="s">
        <v>37736</v>
      </c>
      <c r="B626" s="7"/>
      <c r="C626" s="7"/>
      <c r="D626" s="7" t="s">
        <v>38795</v>
      </c>
      <c r="E626" s="7" t="s">
        <v>38796</v>
      </c>
      <c r="F626" s="7"/>
      <c r="G626" s="7"/>
      <c r="H626" s="7" t="s">
        <v>38360</v>
      </c>
      <c r="I626" s="7"/>
      <c r="J626" s="4" t="str">
        <f ca="1">IFERROR(__xludf.DUMMYFUNCTION("LEFT(INDEX(SPLIT(L626, "" ""), 4), 2)"),"12")</f>
        <v>12</v>
      </c>
      <c r="K626" s="7" t="s">
        <v>37611</v>
      </c>
      <c r="L626" s="7" t="s">
        <v>30132</v>
      </c>
    </row>
    <row r="627" spans="1:12">
      <c r="A627" s="7" t="s">
        <v>38787</v>
      </c>
      <c r="B627" s="7"/>
      <c r="C627" s="7"/>
      <c r="D627" s="7" t="s">
        <v>38788</v>
      </c>
      <c r="E627" s="7" t="s">
        <v>38797</v>
      </c>
      <c r="F627" s="7"/>
      <c r="G627" s="7"/>
      <c r="H627" s="7" t="s">
        <v>38360</v>
      </c>
      <c r="I627" s="7"/>
      <c r="J627" s="4" t="str">
        <f ca="1">IFERROR(__xludf.DUMMYFUNCTION("LEFT(INDEX(SPLIT(L627, "" ""), 4), 2)"),"12")</f>
        <v>12</v>
      </c>
      <c r="K627" s="7" t="s">
        <v>37611</v>
      </c>
      <c r="L627" s="7" t="s">
        <v>30132</v>
      </c>
    </row>
    <row r="628" spans="1:12">
      <c r="A628" s="7" t="s">
        <v>38798</v>
      </c>
      <c r="B628" s="7"/>
      <c r="C628" s="7"/>
      <c r="D628" s="7" t="s">
        <v>38799</v>
      </c>
      <c r="E628" s="7" t="s">
        <v>38800</v>
      </c>
      <c r="F628" s="7"/>
      <c r="G628" s="7"/>
      <c r="H628" s="7" t="s">
        <v>38360</v>
      </c>
      <c r="I628" s="7"/>
      <c r="J628" s="4" t="str">
        <f ca="1">IFERROR(__xludf.DUMMYFUNCTION("LEFT(INDEX(SPLIT(L628, "" ""), 4), 2)"),"12")</f>
        <v>12</v>
      </c>
      <c r="K628" s="7" t="s">
        <v>37611</v>
      </c>
      <c r="L628" s="7" t="s">
        <v>30132</v>
      </c>
    </row>
    <row r="629" spans="1:12">
      <c r="A629" s="7" t="s">
        <v>38450</v>
      </c>
      <c r="B629" s="7"/>
      <c r="C629" s="7"/>
      <c r="D629" s="7" t="s">
        <v>38451</v>
      </c>
      <c r="E629" s="7" t="s">
        <v>38801</v>
      </c>
      <c r="F629" s="7"/>
      <c r="G629" s="7"/>
      <c r="H629" s="7" t="s">
        <v>38360</v>
      </c>
      <c r="I629" s="7"/>
      <c r="J629" s="4" t="str">
        <f ca="1">IFERROR(__xludf.DUMMYFUNCTION("LEFT(INDEX(SPLIT(L629, "" ""), 4), 2)"),"12")</f>
        <v>12</v>
      </c>
      <c r="K629" s="7" t="s">
        <v>37611</v>
      </c>
      <c r="L629" s="7" t="s">
        <v>30132</v>
      </c>
    </row>
    <row r="630" spans="1:12">
      <c r="A630" s="7" t="s">
        <v>38615</v>
      </c>
      <c r="B630" s="7"/>
      <c r="C630" s="7"/>
      <c r="D630" s="7" t="s">
        <v>38616</v>
      </c>
      <c r="E630" s="7" t="s">
        <v>38802</v>
      </c>
      <c r="F630" s="7"/>
      <c r="G630" s="7"/>
      <c r="H630" s="7" t="s">
        <v>38360</v>
      </c>
      <c r="I630" s="7"/>
      <c r="J630" s="4" t="str">
        <f ca="1">IFERROR(__xludf.DUMMYFUNCTION("LEFT(INDEX(SPLIT(L630, "" ""), 4), 2)"),"12")</f>
        <v>12</v>
      </c>
      <c r="K630" s="7" t="s">
        <v>37611</v>
      </c>
      <c r="L630" s="7" t="s">
        <v>30132</v>
      </c>
    </row>
    <row r="631" spans="1:12">
      <c r="A631" s="7" t="s">
        <v>38693</v>
      </c>
      <c r="B631" s="7"/>
      <c r="C631" s="7"/>
      <c r="D631" s="7" t="s">
        <v>38699</v>
      </c>
      <c r="E631" s="7" t="s">
        <v>38803</v>
      </c>
      <c r="F631" s="7"/>
      <c r="G631" s="7"/>
      <c r="H631" s="7" t="s">
        <v>38360</v>
      </c>
      <c r="I631" s="7"/>
      <c r="J631" s="4" t="str">
        <f ca="1">IFERROR(__xludf.DUMMYFUNCTION("LEFT(INDEX(SPLIT(L631, "" ""), 4), 2)"),"12")</f>
        <v>12</v>
      </c>
      <c r="K631" s="7" t="s">
        <v>37611</v>
      </c>
      <c r="L631" s="7" t="s">
        <v>30132</v>
      </c>
    </row>
    <row r="632" spans="1:12">
      <c r="A632" s="7" t="s">
        <v>38615</v>
      </c>
      <c r="B632" s="7"/>
      <c r="C632" s="7"/>
      <c r="D632" s="7" t="s">
        <v>38616</v>
      </c>
      <c r="E632" s="7" t="s">
        <v>38804</v>
      </c>
      <c r="F632" s="7"/>
      <c r="G632" s="7"/>
      <c r="H632" s="7" t="s">
        <v>38360</v>
      </c>
      <c r="I632" s="7"/>
      <c r="J632" s="4" t="str">
        <f ca="1">IFERROR(__xludf.DUMMYFUNCTION("LEFT(INDEX(SPLIT(L632, "" ""), 4), 2)"),"12")</f>
        <v>12</v>
      </c>
      <c r="K632" s="7" t="s">
        <v>37611</v>
      </c>
      <c r="L632" s="7" t="s">
        <v>30132</v>
      </c>
    </row>
    <row r="633" spans="1:12">
      <c r="A633" s="7" t="s">
        <v>38693</v>
      </c>
      <c r="B633" s="7"/>
      <c r="C633" s="7"/>
      <c r="D633" s="7" t="s">
        <v>38694</v>
      </c>
      <c r="E633" s="7" t="s">
        <v>38805</v>
      </c>
      <c r="F633" s="7"/>
      <c r="G633" s="7"/>
      <c r="H633" s="7" t="s">
        <v>38360</v>
      </c>
      <c r="I633" s="7"/>
      <c r="J633" s="4" t="str">
        <f ca="1">IFERROR(__xludf.DUMMYFUNCTION("LEFT(INDEX(SPLIT(L633, "" ""), 4), 2)"),"12")</f>
        <v>12</v>
      </c>
      <c r="K633" s="7" t="s">
        <v>37611</v>
      </c>
      <c r="L633" s="7" t="s">
        <v>30132</v>
      </c>
    </row>
    <row r="634" spans="1:12">
      <c r="A634" s="7" t="s">
        <v>38806</v>
      </c>
      <c r="B634" s="7"/>
      <c r="C634" s="7"/>
      <c r="D634" s="7" t="s">
        <v>38807</v>
      </c>
      <c r="E634" s="7" t="s">
        <v>38808</v>
      </c>
      <c r="F634" s="7"/>
      <c r="G634" s="7"/>
      <c r="H634" s="7" t="s">
        <v>38360</v>
      </c>
      <c r="I634" s="7"/>
      <c r="J634" s="4" t="str">
        <f ca="1">IFERROR(__xludf.DUMMYFUNCTION("LEFT(INDEX(SPLIT(L634, "" ""), 4), 2)"),"12")</f>
        <v>12</v>
      </c>
      <c r="K634" s="7" t="s">
        <v>37611</v>
      </c>
      <c r="L634" s="7" t="s">
        <v>30132</v>
      </c>
    </row>
    <row r="635" spans="1:12">
      <c r="A635" s="7" t="s">
        <v>38806</v>
      </c>
      <c r="B635" s="7"/>
      <c r="C635" s="7"/>
      <c r="D635" s="7" t="s">
        <v>38809</v>
      </c>
      <c r="E635" s="7" t="s">
        <v>38810</v>
      </c>
      <c r="F635" s="7"/>
      <c r="G635" s="7"/>
      <c r="H635" s="7" t="s">
        <v>38360</v>
      </c>
      <c r="I635" s="7"/>
      <c r="J635" s="4" t="str">
        <f ca="1">IFERROR(__xludf.DUMMYFUNCTION("LEFT(INDEX(SPLIT(L635, "" ""), 4), 2)"),"12")</f>
        <v>12</v>
      </c>
      <c r="K635" s="7" t="s">
        <v>37611</v>
      </c>
      <c r="L635" s="7" t="s">
        <v>30132</v>
      </c>
    </row>
    <row r="636" spans="1:12">
      <c r="A636" s="7" t="s">
        <v>38693</v>
      </c>
      <c r="B636" s="7"/>
      <c r="C636" s="7"/>
      <c r="D636" s="7" t="s">
        <v>38699</v>
      </c>
      <c r="E636" s="7" t="s">
        <v>38811</v>
      </c>
      <c r="F636" s="7"/>
      <c r="G636" s="7"/>
      <c r="H636" s="7" t="s">
        <v>38360</v>
      </c>
      <c r="I636" s="7"/>
      <c r="J636" s="4" t="str">
        <f ca="1">IFERROR(__xludf.DUMMYFUNCTION("LEFT(INDEX(SPLIT(L636, "" ""), 4), 2)"),"12")</f>
        <v>12</v>
      </c>
      <c r="K636" s="7" t="s">
        <v>37611</v>
      </c>
      <c r="L636" s="7" t="s">
        <v>30132</v>
      </c>
    </row>
    <row r="637" spans="1:12">
      <c r="A637" s="7" t="s">
        <v>38806</v>
      </c>
      <c r="B637" s="7"/>
      <c r="C637" s="7"/>
      <c r="D637" s="7" t="s">
        <v>38812</v>
      </c>
      <c r="E637" s="7" t="s">
        <v>38813</v>
      </c>
      <c r="F637" s="7"/>
      <c r="G637" s="7"/>
      <c r="H637" s="7" t="s">
        <v>38360</v>
      </c>
      <c r="I637" s="7"/>
      <c r="J637" s="4" t="str">
        <f ca="1">IFERROR(__xludf.DUMMYFUNCTION("LEFT(INDEX(SPLIT(L637, "" ""), 4), 2)"),"12")</f>
        <v>12</v>
      </c>
      <c r="K637" s="7" t="s">
        <v>37611</v>
      </c>
      <c r="L637" s="7" t="s">
        <v>30132</v>
      </c>
    </row>
    <row r="638" spans="1:12">
      <c r="A638" s="7" t="s">
        <v>37805</v>
      </c>
      <c r="B638" s="7"/>
      <c r="C638" s="7"/>
      <c r="D638" s="7" t="s">
        <v>38814</v>
      </c>
      <c r="E638" s="7" t="s">
        <v>38815</v>
      </c>
      <c r="F638" s="7"/>
      <c r="G638" s="7"/>
      <c r="H638" s="7" t="s">
        <v>38360</v>
      </c>
      <c r="I638" s="7"/>
      <c r="J638" s="4" t="str">
        <f ca="1">IFERROR(__xludf.DUMMYFUNCTION("LEFT(INDEX(SPLIT(L638, "" ""), 4), 2)"),"12")</f>
        <v>12</v>
      </c>
      <c r="K638" s="7" t="s">
        <v>37611</v>
      </c>
      <c r="L638" s="7" t="s">
        <v>30132</v>
      </c>
    </row>
    <row r="639" spans="1:12">
      <c r="A639" s="7" t="s">
        <v>37859</v>
      </c>
      <c r="B639" s="7"/>
      <c r="C639" s="7"/>
      <c r="D639" s="7" t="s">
        <v>38816</v>
      </c>
      <c r="E639" s="7" t="s">
        <v>38817</v>
      </c>
      <c r="F639" s="7"/>
      <c r="G639" s="7"/>
      <c r="H639" s="7" t="s">
        <v>38360</v>
      </c>
      <c r="I639" s="7"/>
      <c r="J639" s="4" t="str">
        <f ca="1">IFERROR(__xludf.DUMMYFUNCTION("LEFT(INDEX(SPLIT(L639, "" ""), 4), 2)"),"12")</f>
        <v>12</v>
      </c>
      <c r="K639" s="7" t="s">
        <v>37611</v>
      </c>
      <c r="L639" s="7" t="s">
        <v>30132</v>
      </c>
    </row>
    <row r="640" spans="1:12">
      <c r="A640" s="7" t="s">
        <v>38661</v>
      </c>
      <c r="B640" s="7"/>
      <c r="C640" s="7"/>
      <c r="D640" s="7" t="s">
        <v>38662</v>
      </c>
      <c r="E640" s="7" t="s">
        <v>38818</v>
      </c>
      <c r="F640" s="7"/>
      <c r="G640" s="7"/>
      <c r="H640" s="7" t="s">
        <v>38360</v>
      </c>
      <c r="I640" s="7"/>
      <c r="J640" s="4" t="str">
        <f ca="1">IFERROR(__xludf.DUMMYFUNCTION("LEFT(INDEX(SPLIT(L640, "" ""), 4), 2)"),"12")</f>
        <v>12</v>
      </c>
      <c r="K640" s="7" t="s">
        <v>37611</v>
      </c>
      <c r="L640" s="7" t="s">
        <v>30132</v>
      </c>
    </row>
    <row r="641" spans="1:12">
      <c r="A641" s="7" t="s">
        <v>38819</v>
      </c>
      <c r="B641" s="7"/>
      <c r="C641" s="7"/>
      <c r="D641" s="7" t="s">
        <v>38820</v>
      </c>
      <c r="E641" s="7" t="s">
        <v>38821</v>
      </c>
      <c r="F641" s="7"/>
      <c r="G641" s="7"/>
      <c r="H641" s="7" t="s">
        <v>38360</v>
      </c>
      <c r="I641" s="7"/>
      <c r="J641" s="4" t="str">
        <f ca="1">IFERROR(__xludf.DUMMYFUNCTION("LEFT(INDEX(SPLIT(L641, "" ""), 4), 2)"),"12")</f>
        <v>12</v>
      </c>
      <c r="K641" s="7" t="s">
        <v>37611</v>
      </c>
      <c r="L641" s="7" t="s">
        <v>30132</v>
      </c>
    </row>
    <row r="642" spans="1:12">
      <c r="A642" s="7" t="s">
        <v>38822</v>
      </c>
      <c r="B642" s="7"/>
      <c r="C642" s="7"/>
      <c r="D642" s="7" t="s">
        <v>38823</v>
      </c>
      <c r="E642" s="7" t="s">
        <v>38824</v>
      </c>
      <c r="F642" s="7"/>
      <c r="G642" s="7"/>
      <c r="H642" s="7" t="s">
        <v>38360</v>
      </c>
      <c r="I642" s="7"/>
      <c r="J642" s="4" t="str">
        <f ca="1">IFERROR(__xludf.DUMMYFUNCTION("LEFT(INDEX(SPLIT(L642, "" ""), 4), 2)"),"12")</f>
        <v>12</v>
      </c>
      <c r="K642" s="7" t="s">
        <v>37611</v>
      </c>
      <c r="L642" s="7" t="s">
        <v>30132</v>
      </c>
    </row>
    <row r="643" spans="1:12">
      <c r="A643" s="7" t="s">
        <v>37805</v>
      </c>
      <c r="B643" s="7"/>
      <c r="C643" s="7"/>
      <c r="D643" s="7" t="s">
        <v>38814</v>
      </c>
      <c r="E643" s="7" t="s">
        <v>38825</v>
      </c>
      <c r="F643" s="7"/>
      <c r="G643" s="7"/>
      <c r="H643" s="7" t="s">
        <v>38360</v>
      </c>
      <c r="I643" s="7"/>
      <c r="J643" s="4" t="str">
        <f ca="1">IFERROR(__xludf.DUMMYFUNCTION("LEFT(INDEX(SPLIT(L643, "" ""), 4), 2)"),"12")</f>
        <v>12</v>
      </c>
      <c r="K643" s="7" t="s">
        <v>37611</v>
      </c>
      <c r="L643" s="7" t="s">
        <v>30132</v>
      </c>
    </row>
    <row r="644" spans="1:12">
      <c r="A644" s="7" t="s">
        <v>38826</v>
      </c>
      <c r="B644" s="7"/>
      <c r="C644" s="7"/>
      <c r="D644" s="7" t="s">
        <v>38827</v>
      </c>
      <c r="E644" s="7" t="s">
        <v>38828</v>
      </c>
      <c r="F644" s="7"/>
      <c r="G644" s="7"/>
      <c r="H644" s="7" t="s">
        <v>38360</v>
      </c>
      <c r="I644" s="7"/>
      <c r="J644" s="4" t="str">
        <f ca="1">IFERROR(__xludf.DUMMYFUNCTION("LEFT(INDEX(SPLIT(L644, "" ""), 4), 2)"),"12")</f>
        <v>12</v>
      </c>
      <c r="K644" s="7" t="s">
        <v>37611</v>
      </c>
      <c r="L644" s="7" t="s">
        <v>30132</v>
      </c>
    </row>
    <row r="645" spans="1:12">
      <c r="A645" s="7" t="s">
        <v>38548</v>
      </c>
      <c r="B645" s="7"/>
      <c r="C645" s="7"/>
      <c r="D645" s="7" t="s">
        <v>38578</v>
      </c>
      <c r="E645" s="7" t="s">
        <v>38829</v>
      </c>
      <c r="F645" s="7"/>
      <c r="G645" s="7"/>
      <c r="H645" s="7" t="s">
        <v>38360</v>
      </c>
      <c r="I645" s="7"/>
      <c r="J645" s="4" t="str">
        <f ca="1">IFERROR(__xludf.DUMMYFUNCTION("LEFT(INDEX(SPLIT(L645, "" ""), 4), 2)"),"12")</f>
        <v>12</v>
      </c>
      <c r="K645" s="7" t="s">
        <v>37611</v>
      </c>
      <c r="L645" s="7" t="s">
        <v>30132</v>
      </c>
    </row>
    <row r="646" spans="1:12">
      <c r="A646" s="7" t="s">
        <v>37849</v>
      </c>
      <c r="B646" s="7"/>
      <c r="C646" s="7"/>
      <c r="D646" s="7" t="s">
        <v>38830</v>
      </c>
      <c r="E646" s="7" t="s">
        <v>38831</v>
      </c>
      <c r="F646" s="7"/>
      <c r="G646" s="7"/>
      <c r="H646" s="7" t="s">
        <v>38360</v>
      </c>
      <c r="I646" s="7"/>
      <c r="J646" s="4" t="str">
        <f ca="1">IFERROR(__xludf.DUMMYFUNCTION("LEFT(INDEX(SPLIT(L646, "" ""), 4), 2)"),"12")</f>
        <v>12</v>
      </c>
      <c r="K646" s="7" t="s">
        <v>37611</v>
      </c>
      <c r="L646" s="7" t="s">
        <v>30132</v>
      </c>
    </row>
    <row r="647" spans="1:12">
      <c r="A647" s="7" t="s">
        <v>38327</v>
      </c>
      <c r="B647" s="7"/>
      <c r="C647" s="7"/>
      <c r="D647" s="7" t="s">
        <v>38832</v>
      </c>
      <c r="E647" s="7" t="s">
        <v>38833</v>
      </c>
      <c r="F647" s="7"/>
      <c r="G647" s="7"/>
      <c r="H647" s="7" t="s">
        <v>38360</v>
      </c>
      <c r="I647" s="7"/>
      <c r="J647" s="4" t="str">
        <f ca="1">IFERROR(__xludf.DUMMYFUNCTION("LEFT(INDEX(SPLIT(L647, "" ""), 4), 2)"),"12")</f>
        <v>12</v>
      </c>
      <c r="K647" s="7" t="s">
        <v>37611</v>
      </c>
      <c r="L647" s="7" t="s">
        <v>30132</v>
      </c>
    </row>
    <row r="648" spans="1:12">
      <c r="A648" s="7" t="s">
        <v>38615</v>
      </c>
      <c r="B648" s="7"/>
      <c r="C648" s="7"/>
      <c r="D648" s="7" t="s">
        <v>38616</v>
      </c>
      <c r="E648" s="7" t="s">
        <v>38834</v>
      </c>
      <c r="F648" s="7"/>
      <c r="G648" s="7"/>
      <c r="H648" s="7" t="s">
        <v>38360</v>
      </c>
      <c r="I648" s="7"/>
      <c r="J648" s="4" t="str">
        <f ca="1">IFERROR(__xludf.DUMMYFUNCTION("LEFT(INDEX(SPLIT(L648, "" ""), 4), 2)"),"12")</f>
        <v>12</v>
      </c>
      <c r="K648" s="7" t="s">
        <v>37611</v>
      </c>
      <c r="L648" s="7" t="s">
        <v>30132</v>
      </c>
    </row>
    <row r="649" spans="1:12">
      <c r="A649" s="7" t="s">
        <v>38835</v>
      </c>
      <c r="B649" s="7"/>
      <c r="C649" s="7"/>
      <c r="D649" s="7" t="s">
        <v>38836</v>
      </c>
      <c r="E649" s="7" t="s">
        <v>38837</v>
      </c>
      <c r="F649" s="7"/>
      <c r="G649" s="7"/>
      <c r="H649" s="7" t="s">
        <v>38360</v>
      </c>
      <c r="I649" s="7"/>
      <c r="J649" s="4" t="str">
        <f ca="1">IFERROR(__xludf.DUMMYFUNCTION("LEFT(INDEX(SPLIT(L649, "" ""), 4), 2)"),"12")</f>
        <v>12</v>
      </c>
      <c r="K649" s="7" t="s">
        <v>37611</v>
      </c>
      <c r="L649" s="7" t="s">
        <v>30132</v>
      </c>
    </row>
    <row r="650" spans="1:12">
      <c r="A650" s="7" t="s">
        <v>37986</v>
      </c>
      <c r="B650" s="7"/>
      <c r="C650" s="7"/>
      <c r="D650" s="7" t="s">
        <v>38453</v>
      </c>
      <c r="E650" s="7" t="s">
        <v>38838</v>
      </c>
      <c r="F650" s="7"/>
      <c r="G650" s="7"/>
      <c r="H650" s="7" t="s">
        <v>38360</v>
      </c>
      <c r="I650" s="7"/>
      <c r="J650" s="4" t="str">
        <f ca="1">IFERROR(__xludf.DUMMYFUNCTION("LEFT(INDEX(SPLIT(L650, "" ""), 4), 2)"),"12")</f>
        <v>12</v>
      </c>
      <c r="K650" s="7" t="s">
        <v>37611</v>
      </c>
      <c r="L650" s="7" t="s">
        <v>30132</v>
      </c>
    </row>
    <row r="651" spans="1:12">
      <c r="A651" s="7" t="s">
        <v>38465</v>
      </c>
      <c r="B651" s="7"/>
      <c r="C651" s="7"/>
      <c r="D651" s="7" t="s">
        <v>38466</v>
      </c>
      <c r="E651" s="7" t="s">
        <v>38839</v>
      </c>
      <c r="F651" s="7"/>
      <c r="G651" s="7"/>
      <c r="H651" s="7" t="s">
        <v>38360</v>
      </c>
      <c r="I651" s="7"/>
      <c r="J651" s="4" t="str">
        <f ca="1">IFERROR(__xludf.DUMMYFUNCTION("LEFT(INDEX(SPLIT(L651, "" ""), 4), 2)"),"12")</f>
        <v>12</v>
      </c>
      <c r="K651" s="7" t="s">
        <v>37611</v>
      </c>
      <c r="L651" s="7" t="s">
        <v>30132</v>
      </c>
    </row>
    <row r="652" spans="1:12">
      <c r="A652" s="7" t="s">
        <v>38840</v>
      </c>
      <c r="B652" s="7"/>
      <c r="C652" s="7"/>
      <c r="D652" s="7" t="s">
        <v>38841</v>
      </c>
      <c r="E652" s="7" t="s">
        <v>38842</v>
      </c>
      <c r="F652" s="7"/>
      <c r="G652" s="7"/>
      <c r="H652" s="7" t="s">
        <v>38360</v>
      </c>
      <c r="I652" s="7"/>
      <c r="J652" s="4" t="str">
        <f ca="1">IFERROR(__xludf.DUMMYFUNCTION("LEFT(INDEX(SPLIT(L652, "" ""), 4), 2)"),"12")</f>
        <v>12</v>
      </c>
      <c r="K652" s="7" t="s">
        <v>37611</v>
      </c>
      <c r="L652" s="7" t="s">
        <v>30132</v>
      </c>
    </row>
    <row r="653" spans="1:12">
      <c r="A653" s="7" t="s">
        <v>38311</v>
      </c>
      <c r="B653" s="7"/>
      <c r="C653" s="7"/>
      <c r="D653" s="7" t="s">
        <v>38843</v>
      </c>
      <c r="E653" s="7" t="s">
        <v>38844</v>
      </c>
      <c r="F653" s="7"/>
      <c r="G653" s="7"/>
      <c r="H653" s="7" t="s">
        <v>38360</v>
      </c>
      <c r="I653" s="7"/>
      <c r="J653" s="4" t="str">
        <f ca="1">IFERROR(__xludf.DUMMYFUNCTION("LEFT(INDEX(SPLIT(L653, "" ""), 4), 2)"),"12")</f>
        <v>12</v>
      </c>
      <c r="K653" s="7" t="s">
        <v>37611</v>
      </c>
      <c r="L653" s="7" t="s">
        <v>30132</v>
      </c>
    </row>
    <row r="654" spans="1:12">
      <c r="A654" s="7" t="s">
        <v>38845</v>
      </c>
      <c r="B654" s="7"/>
      <c r="C654" s="7"/>
      <c r="D654" s="7" t="s">
        <v>38846</v>
      </c>
      <c r="E654" s="7" t="s">
        <v>38847</v>
      </c>
      <c r="F654" s="7"/>
      <c r="G654" s="7"/>
      <c r="H654" s="7" t="s">
        <v>38360</v>
      </c>
      <c r="I654" s="7"/>
      <c r="J654" s="4" t="str">
        <f ca="1">IFERROR(__xludf.DUMMYFUNCTION("LEFT(INDEX(SPLIT(L654, "" ""), 4), 2)"),"12")</f>
        <v>12</v>
      </c>
      <c r="K654" s="7" t="s">
        <v>37611</v>
      </c>
      <c r="L654" s="7" t="s">
        <v>30132</v>
      </c>
    </row>
    <row r="655" spans="1:12">
      <c r="A655" s="7" t="s">
        <v>37681</v>
      </c>
      <c r="B655" s="7"/>
      <c r="C655" s="7"/>
      <c r="D655" s="7" t="s">
        <v>38848</v>
      </c>
      <c r="E655" s="7" t="s">
        <v>38849</v>
      </c>
      <c r="F655" s="7"/>
      <c r="G655" s="7"/>
      <c r="H655" s="7" t="s">
        <v>38360</v>
      </c>
      <c r="I655" s="7"/>
      <c r="J655" s="4" t="str">
        <f ca="1">IFERROR(__xludf.DUMMYFUNCTION("LEFT(INDEX(SPLIT(L655, "" ""), 4), 2)"),"12")</f>
        <v>12</v>
      </c>
      <c r="K655" s="7" t="s">
        <v>37611</v>
      </c>
      <c r="L655" s="7" t="s">
        <v>30132</v>
      </c>
    </row>
    <row r="656" spans="1:12">
      <c r="A656" s="7" t="s">
        <v>38850</v>
      </c>
      <c r="B656" s="7"/>
      <c r="C656" s="7"/>
      <c r="D656" s="7" t="s">
        <v>38851</v>
      </c>
      <c r="E656" s="7" t="s">
        <v>38852</v>
      </c>
      <c r="F656" s="7"/>
      <c r="G656" s="7"/>
      <c r="H656" s="7" t="s">
        <v>38360</v>
      </c>
      <c r="I656" s="7"/>
      <c r="J656" s="4" t="str">
        <f ca="1">IFERROR(__xludf.DUMMYFUNCTION("LEFT(INDEX(SPLIT(L656, "" ""), 4), 2)"),"12")</f>
        <v>12</v>
      </c>
      <c r="K656" s="7" t="s">
        <v>37611</v>
      </c>
      <c r="L656" s="7" t="s">
        <v>30132</v>
      </c>
    </row>
    <row r="657" spans="1:12">
      <c r="A657" s="7" t="s">
        <v>38548</v>
      </c>
      <c r="B657" s="7"/>
      <c r="C657" s="7"/>
      <c r="D657" s="7" t="s">
        <v>38578</v>
      </c>
      <c r="E657" s="7" t="s">
        <v>38853</v>
      </c>
      <c r="F657" s="7"/>
      <c r="G657" s="7"/>
      <c r="H657" s="7" t="s">
        <v>38360</v>
      </c>
      <c r="I657" s="7"/>
      <c r="J657" s="4" t="str">
        <f ca="1">IFERROR(__xludf.DUMMYFUNCTION("LEFT(INDEX(SPLIT(L657, "" ""), 4), 2)"),"12")</f>
        <v>12</v>
      </c>
      <c r="K657" s="7" t="s">
        <v>37611</v>
      </c>
      <c r="L657" s="7" t="s">
        <v>30132</v>
      </c>
    </row>
    <row r="658" spans="1:12">
      <c r="A658" s="7" t="s">
        <v>38465</v>
      </c>
      <c r="B658" s="7"/>
      <c r="C658" s="7"/>
      <c r="D658" s="7" t="s">
        <v>38466</v>
      </c>
      <c r="E658" s="7" t="s">
        <v>38854</v>
      </c>
      <c r="F658" s="7"/>
      <c r="G658" s="7"/>
      <c r="H658" s="7" t="s">
        <v>38360</v>
      </c>
      <c r="I658" s="7"/>
      <c r="J658" s="4" t="str">
        <f ca="1">IFERROR(__xludf.DUMMYFUNCTION("LEFT(INDEX(SPLIT(L658, "" ""), 4), 2)"),"12")</f>
        <v>12</v>
      </c>
      <c r="K658" s="7" t="s">
        <v>37611</v>
      </c>
      <c r="L658" s="7" t="s">
        <v>30132</v>
      </c>
    </row>
    <row r="659" spans="1:12">
      <c r="A659" s="7" t="s">
        <v>37681</v>
      </c>
      <c r="B659" s="7"/>
      <c r="C659" s="7"/>
      <c r="D659" s="7" t="s">
        <v>38855</v>
      </c>
      <c r="E659" s="7" t="s">
        <v>38856</v>
      </c>
      <c r="F659" s="7"/>
      <c r="G659" s="7"/>
      <c r="H659" s="7" t="s">
        <v>38360</v>
      </c>
      <c r="I659" s="7"/>
      <c r="J659" s="4" t="str">
        <f ca="1">IFERROR(__xludf.DUMMYFUNCTION("LEFT(INDEX(SPLIT(L659, "" ""), 4), 2)"),"12")</f>
        <v>12</v>
      </c>
      <c r="K659" s="7" t="s">
        <v>37611</v>
      </c>
      <c r="L659" s="7" t="s">
        <v>30132</v>
      </c>
    </row>
    <row r="660" spans="1:12">
      <c r="A660" s="7" t="s">
        <v>38499</v>
      </c>
      <c r="B660" s="7"/>
      <c r="C660" s="7"/>
      <c r="D660" s="7" t="s">
        <v>38500</v>
      </c>
      <c r="E660" s="7" t="s">
        <v>38857</v>
      </c>
      <c r="F660" s="7"/>
      <c r="G660" s="7"/>
      <c r="H660" s="7" t="s">
        <v>38360</v>
      </c>
      <c r="I660" s="7"/>
      <c r="J660" s="4" t="str">
        <f ca="1">IFERROR(__xludf.DUMMYFUNCTION("LEFT(INDEX(SPLIT(L660, "" ""), 4), 2)"),"12")</f>
        <v>12</v>
      </c>
      <c r="K660" s="7" t="s">
        <v>37611</v>
      </c>
      <c r="L660" s="7" t="s">
        <v>30132</v>
      </c>
    </row>
    <row r="661" spans="1:12">
      <c r="A661" s="7" t="s">
        <v>37681</v>
      </c>
      <c r="B661" s="7"/>
      <c r="C661" s="7"/>
      <c r="D661" s="7" t="s">
        <v>38858</v>
      </c>
      <c r="E661" s="7" t="s">
        <v>38859</v>
      </c>
      <c r="F661" s="7"/>
      <c r="G661" s="7"/>
      <c r="H661" s="7" t="s">
        <v>38360</v>
      </c>
      <c r="I661" s="7"/>
      <c r="J661" s="4" t="str">
        <f ca="1">IFERROR(__xludf.DUMMYFUNCTION("LEFT(INDEX(SPLIT(L661, "" ""), 4), 2)"),"12")</f>
        <v>12</v>
      </c>
      <c r="K661" s="7" t="s">
        <v>37611</v>
      </c>
      <c r="L661" s="7" t="s">
        <v>30132</v>
      </c>
    </row>
    <row r="662" spans="1:12">
      <c r="A662" s="7" t="s">
        <v>37681</v>
      </c>
      <c r="B662" s="7"/>
      <c r="C662" s="7"/>
      <c r="D662" s="7" t="s">
        <v>38848</v>
      </c>
      <c r="E662" s="7" t="s">
        <v>38860</v>
      </c>
      <c r="F662" s="7"/>
      <c r="G662" s="7"/>
      <c r="H662" s="7" t="s">
        <v>38360</v>
      </c>
      <c r="I662" s="7"/>
      <c r="J662" s="4" t="str">
        <f ca="1">IFERROR(__xludf.DUMMYFUNCTION("LEFT(INDEX(SPLIT(L662, "" ""), 4), 2)"),"12")</f>
        <v>12</v>
      </c>
      <c r="K662" s="7" t="s">
        <v>37611</v>
      </c>
      <c r="L662" s="7" t="s">
        <v>30132</v>
      </c>
    </row>
    <row r="663" spans="1:12">
      <c r="A663" s="7" t="s">
        <v>38342</v>
      </c>
      <c r="B663" s="7"/>
      <c r="C663" s="7"/>
      <c r="D663" s="7" t="s">
        <v>38861</v>
      </c>
      <c r="E663" s="7" t="s">
        <v>38862</v>
      </c>
      <c r="F663" s="7"/>
      <c r="G663" s="7"/>
      <c r="H663" s="7" t="s">
        <v>38360</v>
      </c>
      <c r="I663" s="7"/>
      <c r="J663" s="4" t="str">
        <f ca="1">IFERROR(__xludf.DUMMYFUNCTION("LEFT(INDEX(SPLIT(L663, "" ""), 4), 2)"),"12")</f>
        <v>12</v>
      </c>
      <c r="K663" s="7" t="s">
        <v>37611</v>
      </c>
      <c r="L663" s="7" t="s">
        <v>30132</v>
      </c>
    </row>
    <row r="664" spans="1:12">
      <c r="A664" s="7" t="s">
        <v>37681</v>
      </c>
      <c r="B664" s="7"/>
      <c r="C664" s="7"/>
      <c r="D664" s="7" t="s">
        <v>38848</v>
      </c>
      <c r="E664" s="7" t="s">
        <v>38863</v>
      </c>
      <c r="F664" s="7"/>
      <c r="G664" s="7"/>
      <c r="H664" s="7" t="s">
        <v>38360</v>
      </c>
      <c r="I664" s="7"/>
      <c r="J664" s="4" t="str">
        <f ca="1">IFERROR(__xludf.DUMMYFUNCTION("LEFT(INDEX(SPLIT(L664, "" ""), 4), 2)"),"12")</f>
        <v>12</v>
      </c>
      <c r="K664" s="7" t="s">
        <v>37611</v>
      </c>
      <c r="L664" s="7" t="s">
        <v>30132</v>
      </c>
    </row>
    <row r="665" spans="1:12">
      <c r="A665" s="7" t="s">
        <v>38864</v>
      </c>
      <c r="B665" s="7"/>
      <c r="C665" s="7"/>
      <c r="D665" s="7" t="s">
        <v>38865</v>
      </c>
      <c r="E665" s="7" t="s">
        <v>38866</v>
      </c>
      <c r="F665" s="7"/>
      <c r="G665" s="7"/>
      <c r="H665" s="7" t="s">
        <v>38360</v>
      </c>
      <c r="I665" s="7"/>
      <c r="J665" s="4" t="str">
        <f ca="1">IFERROR(__xludf.DUMMYFUNCTION("LEFT(INDEX(SPLIT(L665, "" ""), 4), 2)"),"12")</f>
        <v>12</v>
      </c>
      <c r="K665" s="7" t="s">
        <v>37611</v>
      </c>
      <c r="L665" s="7" t="s">
        <v>30132</v>
      </c>
    </row>
    <row r="666" spans="1:12">
      <c r="A666" s="7" t="s">
        <v>38075</v>
      </c>
      <c r="B666" s="7"/>
      <c r="C666" s="7"/>
      <c r="D666" s="7" t="s">
        <v>38867</v>
      </c>
      <c r="E666" s="7" t="s">
        <v>38868</v>
      </c>
      <c r="F666" s="7"/>
      <c r="G666" s="7"/>
      <c r="H666" s="7" t="s">
        <v>38360</v>
      </c>
      <c r="I666" s="7"/>
      <c r="J666" s="4" t="str">
        <f ca="1">IFERROR(__xludf.DUMMYFUNCTION("LEFT(INDEX(SPLIT(L666, "" ""), 4), 2)"),"12")</f>
        <v>12</v>
      </c>
      <c r="K666" s="7" t="s">
        <v>37611</v>
      </c>
      <c r="L666" s="7" t="s">
        <v>30132</v>
      </c>
    </row>
    <row r="667" spans="1:12">
      <c r="A667" s="7" t="s">
        <v>38864</v>
      </c>
      <c r="B667" s="7"/>
      <c r="C667" s="7"/>
      <c r="D667" s="7" t="s">
        <v>38869</v>
      </c>
      <c r="E667" s="7" t="s">
        <v>38870</v>
      </c>
      <c r="F667" s="7"/>
      <c r="G667" s="7"/>
      <c r="H667" s="7" t="s">
        <v>38360</v>
      </c>
      <c r="I667" s="7"/>
      <c r="J667" s="4" t="str">
        <f ca="1">IFERROR(__xludf.DUMMYFUNCTION("LEFT(INDEX(SPLIT(L667, "" ""), 4), 2)"),"12")</f>
        <v>12</v>
      </c>
      <c r="K667" s="7" t="s">
        <v>37611</v>
      </c>
      <c r="L667" s="7" t="s">
        <v>30132</v>
      </c>
    </row>
    <row r="668" spans="1:12">
      <c r="A668" s="7" t="s">
        <v>38089</v>
      </c>
      <c r="B668" s="7"/>
      <c r="C668" s="7"/>
      <c r="D668" s="7" t="s">
        <v>38871</v>
      </c>
      <c r="E668" s="7" t="s">
        <v>38872</v>
      </c>
      <c r="F668" s="7"/>
      <c r="G668" s="7"/>
      <c r="H668" s="7" t="s">
        <v>38360</v>
      </c>
      <c r="I668" s="7"/>
      <c r="J668" s="4" t="str">
        <f ca="1">IFERROR(__xludf.DUMMYFUNCTION("LEFT(INDEX(SPLIT(L668, "" ""), 4), 2)"),"12")</f>
        <v>12</v>
      </c>
      <c r="K668" s="7" t="s">
        <v>37611</v>
      </c>
      <c r="L668" s="7" t="s">
        <v>30132</v>
      </c>
    </row>
    <row r="669" spans="1:12">
      <c r="A669" s="7" t="s">
        <v>38162</v>
      </c>
      <c r="B669" s="7"/>
      <c r="C669" s="7"/>
      <c r="D669" s="7" t="s">
        <v>38680</v>
      </c>
      <c r="E669" s="7" t="s">
        <v>38873</v>
      </c>
      <c r="F669" s="7"/>
      <c r="G669" s="7"/>
      <c r="H669" s="7" t="s">
        <v>38360</v>
      </c>
      <c r="I669" s="7"/>
      <c r="J669" s="4" t="str">
        <f ca="1">IFERROR(__xludf.DUMMYFUNCTION("LEFT(INDEX(SPLIT(L669, "" ""), 4), 2)"),"12")</f>
        <v>12</v>
      </c>
      <c r="K669" s="7" t="s">
        <v>37611</v>
      </c>
      <c r="L669" s="7" t="s">
        <v>30132</v>
      </c>
    </row>
    <row r="670" spans="1:12">
      <c r="A670" s="7" t="s">
        <v>38874</v>
      </c>
      <c r="B670" s="7"/>
      <c r="C670" s="7"/>
      <c r="D670" s="7" t="s">
        <v>38875</v>
      </c>
      <c r="E670" s="7" t="s">
        <v>38876</v>
      </c>
      <c r="F670" s="7"/>
      <c r="G670" s="7"/>
      <c r="H670" s="7" t="s">
        <v>38360</v>
      </c>
      <c r="I670" s="7"/>
      <c r="J670" s="4" t="str">
        <f ca="1">IFERROR(__xludf.DUMMYFUNCTION("LEFT(INDEX(SPLIT(L670, "" ""), 4), 2)"),"12")</f>
        <v>12</v>
      </c>
      <c r="K670" s="7" t="s">
        <v>37611</v>
      </c>
      <c r="L670" s="7" t="s">
        <v>30132</v>
      </c>
    </row>
    <row r="671" spans="1:12">
      <c r="A671" s="7" t="s">
        <v>38877</v>
      </c>
      <c r="B671" s="7"/>
      <c r="C671" s="7"/>
      <c r="D671" s="7" t="s">
        <v>38878</v>
      </c>
      <c r="E671" s="7" t="s">
        <v>38879</v>
      </c>
      <c r="F671" s="7"/>
      <c r="G671" s="7"/>
      <c r="H671" s="7" t="s">
        <v>38360</v>
      </c>
      <c r="I671" s="7"/>
      <c r="J671" s="4" t="str">
        <f ca="1">IFERROR(__xludf.DUMMYFUNCTION("LEFT(INDEX(SPLIT(L671, "" ""), 4), 2)"),"12")</f>
        <v>12</v>
      </c>
      <c r="K671" s="7" t="s">
        <v>37611</v>
      </c>
      <c r="L671" s="7" t="s">
        <v>30132</v>
      </c>
    </row>
    <row r="672" spans="1:12">
      <c r="A672" s="7" t="s">
        <v>38880</v>
      </c>
      <c r="B672" s="7"/>
      <c r="C672" s="7"/>
      <c r="D672" s="7" t="s">
        <v>38881</v>
      </c>
      <c r="E672" s="7" t="s">
        <v>38882</v>
      </c>
      <c r="F672" s="7"/>
      <c r="G672" s="7"/>
      <c r="H672" s="7" t="s">
        <v>38360</v>
      </c>
      <c r="I672" s="7"/>
      <c r="J672" s="4" t="str">
        <f ca="1">IFERROR(__xludf.DUMMYFUNCTION("LEFT(INDEX(SPLIT(L672, "" ""), 4), 2)"),"12")</f>
        <v>12</v>
      </c>
      <c r="K672" s="7" t="s">
        <v>37611</v>
      </c>
      <c r="L672" s="7" t="s">
        <v>30132</v>
      </c>
    </row>
    <row r="673" spans="1:12">
      <c r="A673" s="7" t="s">
        <v>38883</v>
      </c>
      <c r="B673" s="7"/>
      <c r="C673" s="7"/>
      <c r="D673" s="7" t="s">
        <v>38884</v>
      </c>
      <c r="E673" s="7" t="s">
        <v>38885</v>
      </c>
      <c r="F673" s="7"/>
      <c r="G673" s="7"/>
      <c r="H673" s="7" t="s">
        <v>38360</v>
      </c>
      <c r="I673" s="7"/>
      <c r="J673" s="4" t="str">
        <f ca="1">IFERROR(__xludf.DUMMYFUNCTION("LEFT(INDEX(SPLIT(L673, "" ""), 4), 2)"),"12")</f>
        <v>12</v>
      </c>
      <c r="K673" s="7" t="s">
        <v>37611</v>
      </c>
      <c r="L673" s="7" t="s">
        <v>30132</v>
      </c>
    </row>
    <row r="674" spans="1:12">
      <c r="A674" s="7" t="s">
        <v>37664</v>
      </c>
      <c r="B674" s="7"/>
      <c r="C674" s="7"/>
      <c r="D674" s="7" t="s">
        <v>38687</v>
      </c>
      <c r="E674" s="7" t="s">
        <v>38886</v>
      </c>
      <c r="F674" s="7"/>
      <c r="G674" s="7"/>
      <c r="H674" s="7" t="s">
        <v>38360</v>
      </c>
      <c r="I674" s="7"/>
      <c r="J674" s="4" t="str">
        <f ca="1">IFERROR(__xludf.DUMMYFUNCTION("LEFT(INDEX(SPLIT(L674, "" ""), 4), 2)"),"12")</f>
        <v>12</v>
      </c>
      <c r="K674" s="7" t="s">
        <v>37611</v>
      </c>
      <c r="L674" s="7" t="s">
        <v>30132</v>
      </c>
    </row>
    <row r="675" spans="1:12">
      <c r="A675" s="7" t="s">
        <v>37681</v>
      </c>
      <c r="B675" s="7"/>
      <c r="C675" s="7"/>
      <c r="D675" s="7" t="s">
        <v>38848</v>
      </c>
      <c r="E675" s="7" t="s">
        <v>38887</v>
      </c>
      <c r="F675" s="7"/>
      <c r="G675" s="7"/>
      <c r="H675" s="7" t="s">
        <v>38360</v>
      </c>
      <c r="I675" s="7"/>
      <c r="J675" s="4" t="str">
        <f ca="1">IFERROR(__xludf.DUMMYFUNCTION("LEFT(INDEX(SPLIT(L675, "" ""), 4), 2)"),"12")</f>
        <v>12</v>
      </c>
      <c r="K675" s="7" t="s">
        <v>37611</v>
      </c>
      <c r="L675" s="7" t="s">
        <v>30132</v>
      </c>
    </row>
    <row r="676" spans="1:12">
      <c r="A676" s="7" t="s">
        <v>38633</v>
      </c>
      <c r="B676" s="7"/>
      <c r="C676" s="7"/>
      <c r="D676" s="7" t="s">
        <v>38888</v>
      </c>
      <c r="E676" s="7" t="s">
        <v>38889</v>
      </c>
      <c r="F676" s="7"/>
      <c r="G676" s="7"/>
      <c r="H676" s="7" t="s">
        <v>38360</v>
      </c>
      <c r="I676" s="7"/>
      <c r="J676" s="4" t="str">
        <f ca="1">IFERROR(__xludf.DUMMYFUNCTION("LEFT(INDEX(SPLIT(L676, "" ""), 4), 2)"),"12")</f>
        <v>12</v>
      </c>
      <c r="K676" s="7" t="s">
        <v>37611</v>
      </c>
      <c r="L676" s="7" t="s">
        <v>30132</v>
      </c>
    </row>
    <row r="677" spans="1:12">
      <c r="A677" s="7" t="s">
        <v>37664</v>
      </c>
      <c r="B677" s="7"/>
      <c r="C677" s="7"/>
      <c r="D677" s="7" t="s">
        <v>38687</v>
      </c>
      <c r="E677" s="7" t="s">
        <v>38890</v>
      </c>
      <c r="F677" s="7"/>
      <c r="G677" s="7"/>
      <c r="H677" s="7" t="s">
        <v>38360</v>
      </c>
      <c r="I677" s="7"/>
      <c r="J677" s="4" t="str">
        <f ca="1">IFERROR(__xludf.DUMMYFUNCTION("LEFT(INDEX(SPLIT(L677, "" ""), 4), 2)"),"12")</f>
        <v>12</v>
      </c>
      <c r="K677" s="7" t="s">
        <v>37611</v>
      </c>
      <c r="L677" s="7" t="s">
        <v>30132</v>
      </c>
    </row>
    <row r="678" spans="1:12">
      <c r="A678" s="7" t="s">
        <v>38105</v>
      </c>
      <c r="B678" s="7"/>
      <c r="C678" s="7"/>
      <c r="D678" s="7" t="s">
        <v>38891</v>
      </c>
      <c r="E678" s="7" t="s">
        <v>38892</v>
      </c>
      <c r="F678" s="7"/>
      <c r="G678" s="7"/>
      <c r="H678" s="7" t="s">
        <v>38360</v>
      </c>
      <c r="I678" s="7"/>
      <c r="J678" s="4" t="str">
        <f ca="1">IFERROR(__xludf.DUMMYFUNCTION("LEFT(INDEX(SPLIT(L678, "" ""), 4), 2)"),"12")</f>
        <v>12</v>
      </c>
      <c r="K678" s="7" t="s">
        <v>37611</v>
      </c>
      <c r="L678" s="7" t="s">
        <v>30132</v>
      </c>
    </row>
    <row r="679" spans="1:12">
      <c r="A679" s="7" t="s">
        <v>38105</v>
      </c>
      <c r="B679" s="7"/>
      <c r="C679" s="7"/>
      <c r="D679" s="7" t="s">
        <v>38893</v>
      </c>
      <c r="E679" s="7" t="s">
        <v>38894</v>
      </c>
      <c r="F679" s="7"/>
      <c r="G679" s="7"/>
      <c r="H679" s="7" t="s">
        <v>38360</v>
      </c>
      <c r="I679" s="7"/>
      <c r="J679" s="4" t="str">
        <f ca="1">IFERROR(__xludf.DUMMYFUNCTION("LEFT(INDEX(SPLIT(L679, "" ""), 4), 2)"),"12")</f>
        <v>12</v>
      </c>
      <c r="K679" s="7" t="s">
        <v>37611</v>
      </c>
      <c r="L679" s="7" t="s">
        <v>30132</v>
      </c>
    </row>
    <row r="680" spans="1:12">
      <c r="A680" s="7" t="s">
        <v>37765</v>
      </c>
      <c r="B680" s="7"/>
      <c r="C680" s="7"/>
      <c r="D680" s="7" t="s">
        <v>38895</v>
      </c>
      <c r="E680" s="7" t="s">
        <v>38896</v>
      </c>
      <c r="F680" s="7"/>
      <c r="G680" s="7"/>
      <c r="H680" s="7" t="s">
        <v>38360</v>
      </c>
      <c r="I680" s="7"/>
      <c r="J680" s="4" t="str">
        <f ca="1">IFERROR(__xludf.DUMMYFUNCTION("LEFT(INDEX(SPLIT(L680, "" ""), 4), 2)"),"12")</f>
        <v>12</v>
      </c>
      <c r="K680" s="7" t="s">
        <v>37611</v>
      </c>
      <c r="L680" s="7" t="s">
        <v>30132</v>
      </c>
    </row>
    <row r="681" spans="1:12">
      <c r="A681" s="7" t="s">
        <v>38897</v>
      </c>
      <c r="B681" s="7"/>
      <c r="C681" s="7"/>
      <c r="D681" s="7" t="s">
        <v>38898</v>
      </c>
      <c r="E681" s="7" t="s">
        <v>38899</v>
      </c>
      <c r="F681" s="7"/>
      <c r="G681" s="7"/>
      <c r="H681" s="7" t="s">
        <v>38360</v>
      </c>
      <c r="I681" s="7"/>
      <c r="J681" s="4" t="str">
        <f ca="1">IFERROR(__xludf.DUMMYFUNCTION("LEFT(INDEX(SPLIT(L681, "" ""), 4), 2)"),"12")</f>
        <v>12</v>
      </c>
      <c r="K681" s="7" t="s">
        <v>37611</v>
      </c>
      <c r="L681" s="7" t="s">
        <v>30132</v>
      </c>
    </row>
    <row r="682" spans="1:12">
      <c r="A682" s="7" t="s">
        <v>38900</v>
      </c>
      <c r="B682" s="7"/>
      <c r="C682" s="7"/>
      <c r="D682" s="7" t="s">
        <v>38901</v>
      </c>
      <c r="E682" s="7" t="s">
        <v>38902</v>
      </c>
      <c r="F682" s="7"/>
      <c r="G682" s="7"/>
      <c r="H682" s="7" t="s">
        <v>38360</v>
      </c>
      <c r="I682" s="7"/>
      <c r="J682" s="4" t="str">
        <f ca="1">IFERROR(__xludf.DUMMYFUNCTION("LEFT(INDEX(SPLIT(L682, "" ""), 4), 2)"),"12")</f>
        <v>12</v>
      </c>
      <c r="K682" s="7" t="s">
        <v>37611</v>
      </c>
      <c r="L682" s="7" t="s">
        <v>30132</v>
      </c>
    </row>
    <row r="683" spans="1:12">
      <c r="A683" s="7" t="s">
        <v>37664</v>
      </c>
      <c r="B683" s="7"/>
      <c r="C683" s="7"/>
      <c r="D683" s="7" t="s">
        <v>38687</v>
      </c>
      <c r="E683" s="7" t="s">
        <v>38903</v>
      </c>
      <c r="F683" s="7"/>
      <c r="G683" s="7"/>
      <c r="H683" s="7" t="s">
        <v>38360</v>
      </c>
      <c r="I683" s="7"/>
      <c r="J683" s="4" t="str">
        <f ca="1">IFERROR(__xludf.DUMMYFUNCTION("LEFT(INDEX(SPLIT(L683, "" ""), 4), 2)"),"12")</f>
        <v>12</v>
      </c>
      <c r="K683" s="7" t="s">
        <v>37611</v>
      </c>
      <c r="L683" s="7" t="s">
        <v>30132</v>
      </c>
    </row>
    <row r="684" spans="1:12">
      <c r="A684" s="7" t="s">
        <v>38904</v>
      </c>
      <c r="B684" s="7"/>
      <c r="C684" s="7"/>
      <c r="D684" s="7" t="s">
        <v>38905</v>
      </c>
      <c r="E684" s="7" t="s">
        <v>38906</v>
      </c>
      <c r="F684" s="7"/>
      <c r="G684" s="7"/>
      <c r="H684" s="7" t="s">
        <v>38360</v>
      </c>
      <c r="I684" s="7"/>
      <c r="J684" s="4" t="str">
        <f ca="1">IFERROR(__xludf.DUMMYFUNCTION("LEFT(INDEX(SPLIT(L684, "" ""), 4), 2)"),"12")</f>
        <v>12</v>
      </c>
      <c r="K684" s="7" t="s">
        <v>37611</v>
      </c>
      <c r="L684" s="7" t="s">
        <v>30132</v>
      </c>
    </row>
    <row r="685" spans="1:12">
      <c r="A685" s="7" t="s">
        <v>38038</v>
      </c>
      <c r="B685" s="7"/>
      <c r="C685" s="7"/>
      <c r="D685" s="7" t="s">
        <v>38621</v>
      </c>
      <c r="E685" s="7" t="s">
        <v>38622</v>
      </c>
      <c r="F685" s="7"/>
      <c r="G685" s="7"/>
      <c r="H685" s="7" t="s">
        <v>38360</v>
      </c>
      <c r="I685" s="7"/>
      <c r="J685" s="4" t="str">
        <f ca="1">IFERROR(__xludf.DUMMYFUNCTION("LEFT(INDEX(SPLIT(L685, "" ""), 4), 2)"),"12")</f>
        <v>12</v>
      </c>
      <c r="K685" s="7" t="s">
        <v>37611</v>
      </c>
      <c r="L685" s="7" t="s">
        <v>30132</v>
      </c>
    </row>
    <row r="686" spans="1:12">
      <c r="A686" s="7" t="s">
        <v>38907</v>
      </c>
      <c r="B686" s="7"/>
      <c r="C686" s="7"/>
      <c r="D686" s="7" t="s">
        <v>38908</v>
      </c>
      <c r="E686" s="7" t="s">
        <v>38909</v>
      </c>
      <c r="F686" s="7"/>
      <c r="G686" s="7"/>
      <c r="H686" s="7" t="s">
        <v>38360</v>
      </c>
      <c r="I686" s="7"/>
      <c r="J686" s="4" t="str">
        <f ca="1">IFERROR(__xludf.DUMMYFUNCTION("LEFT(INDEX(SPLIT(L686, "" ""), 4), 2)"),"12")</f>
        <v>12</v>
      </c>
      <c r="K686" s="7" t="s">
        <v>37611</v>
      </c>
      <c r="L686" s="7" t="s">
        <v>30132</v>
      </c>
    </row>
    <row r="687" spans="1:12">
      <c r="A687" s="7" t="s">
        <v>38910</v>
      </c>
      <c r="B687" s="7"/>
      <c r="C687" s="7"/>
      <c r="D687" s="7" t="s">
        <v>38911</v>
      </c>
      <c r="E687" s="7" t="s">
        <v>38912</v>
      </c>
      <c r="F687" s="7"/>
      <c r="G687" s="7"/>
      <c r="H687" s="7" t="s">
        <v>38360</v>
      </c>
      <c r="I687" s="7"/>
      <c r="J687" s="4" t="str">
        <f ca="1">IFERROR(__xludf.DUMMYFUNCTION("LEFT(INDEX(SPLIT(L687, "" ""), 4), 2)"),"12")</f>
        <v>12</v>
      </c>
      <c r="K687" s="7" t="s">
        <v>37611</v>
      </c>
      <c r="L687" s="7" t="s">
        <v>30132</v>
      </c>
    </row>
    <row r="688" spans="1:12">
      <c r="A688" s="7" t="s">
        <v>38806</v>
      </c>
      <c r="B688" s="7"/>
      <c r="C688" s="7"/>
      <c r="D688" s="7" t="s">
        <v>38809</v>
      </c>
      <c r="E688" s="7" t="s">
        <v>38913</v>
      </c>
      <c r="F688" s="7"/>
      <c r="G688" s="7"/>
      <c r="H688" s="7" t="s">
        <v>38360</v>
      </c>
      <c r="I688" s="7"/>
      <c r="J688" s="4" t="str">
        <f ca="1">IFERROR(__xludf.DUMMYFUNCTION("LEFT(INDEX(SPLIT(L688, "" ""), 4), 2)"),"12")</f>
        <v>12</v>
      </c>
      <c r="K688" s="7" t="s">
        <v>37611</v>
      </c>
      <c r="L688" s="7" t="s">
        <v>30132</v>
      </c>
    </row>
    <row r="689" spans="1:12">
      <c r="A689" s="7" t="s">
        <v>38914</v>
      </c>
      <c r="B689" s="7"/>
      <c r="C689" s="7"/>
      <c r="D689" s="7" t="s">
        <v>38915</v>
      </c>
      <c r="E689" s="7" t="s">
        <v>38916</v>
      </c>
      <c r="F689" s="7"/>
      <c r="G689" s="7"/>
      <c r="H689" s="7" t="s">
        <v>38360</v>
      </c>
      <c r="I689" s="7"/>
      <c r="J689" s="4" t="str">
        <f ca="1">IFERROR(__xludf.DUMMYFUNCTION("LEFT(INDEX(SPLIT(L689, "" ""), 4), 2)"),"12")</f>
        <v>12</v>
      </c>
      <c r="K689" s="7" t="s">
        <v>37611</v>
      </c>
      <c r="L689" s="7" t="s">
        <v>30132</v>
      </c>
    </row>
    <row r="690" spans="1:12">
      <c r="A690" s="7" t="s">
        <v>38910</v>
      </c>
      <c r="B690" s="7"/>
      <c r="C690" s="7"/>
      <c r="D690" s="7" t="s">
        <v>38911</v>
      </c>
      <c r="E690" s="7" t="s">
        <v>38917</v>
      </c>
      <c r="F690" s="7"/>
      <c r="G690" s="7"/>
      <c r="H690" s="7" t="s">
        <v>38360</v>
      </c>
      <c r="I690" s="7"/>
      <c r="J690" s="4" t="str">
        <f ca="1">IFERROR(__xludf.DUMMYFUNCTION("LEFT(INDEX(SPLIT(L690, "" ""), 4), 2)"),"12")</f>
        <v>12</v>
      </c>
      <c r="K690" s="7" t="s">
        <v>37611</v>
      </c>
      <c r="L690" s="7" t="s">
        <v>30132</v>
      </c>
    </row>
    <row r="691" spans="1:12">
      <c r="A691" s="7" t="s">
        <v>38806</v>
      </c>
      <c r="B691" s="7"/>
      <c r="C691" s="7"/>
      <c r="D691" s="7" t="s">
        <v>38812</v>
      </c>
      <c r="E691" s="7" t="s">
        <v>38918</v>
      </c>
      <c r="F691" s="7"/>
      <c r="G691" s="7"/>
      <c r="H691" s="7" t="s">
        <v>38360</v>
      </c>
      <c r="I691" s="7"/>
      <c r="J691" s="4" t="str">
        <f ca="1">IFERROR(__xludf.DUMMYFUNCTION("LEFT(INDEX(SPLIT(L691, "" ""), 4), 2)"),"12")</f>
        <v>12</v>
      </c>
      <c r="K691" s="7" t="s">
        <v>37611</v>
      </c>
      <c r="L691" s="7" t="s">
        <v>30132</v>
      </c>
    </row>
    <row r="692" spans="1:12">
      <c r="A692" s="7" t="s">
        <v>38919</v>
      </c>
      <c r="B692" s="7"/>
      <c r="C692" s="7"/>
      <c r="D692" s="7" t="s">
        <v>38920</v>
      </c>
      <c r="E692" s="7" t="s">
        <v>38921</v>
      </c>
      <c r="F692" s="7"/>
      <c r="G692" s="7"/>
      <c r="H692" s="7" t="s">
        <v>38360</v>
      </c>
      <c r="I692" s="7"/>
      <c r="J692" s="4" t="str">
        <f ca="1">IFERROR(__xludf.DUMMYFUNCTION("LEFT(INDEX(SPLIT(L692, "" ""), 4), 2)"),"12")</f>
        <v>12</v>
      </c>
      <c r="K692" s="7" t="s">
        <v>37611</v>
      </c>
      <c r="L692" s="7" t="s">
        <v>30132</v>
      </c>
    </row>
    <row r="693" spans="1:12">
      <c r="A693" s="7" t="s">
        <v>37664</v>
      </c>
      <c r="B693" s="7"/>
      <c r="C693" s="7"/>
      <c r="D693" s="7" t="s">
        <v>38687</v>
      </c>
      <c r="E693" s="7" t="s">
        <v>38922</v>
      </c>
      <c r="F693" s="7"/>
      <c r="G693" s="7"/>
      <c r="H693" s="7" t="s">
        <v>38360</v>
      </c>
      <c r="I693" s="7"/>
      <c r="J693" s="4" t="str">
        <f ca="1">IFERROR(__xludf.DUMMYFUNCTION("LEFT(INDEX(SPLIT(L693, "" ""), 4), 2)"),"12")</f>
        <v>12</v>
      </c>
      <c r="K693" s="7" t="s">
        <v>37611</v>
      </c>
      <c r="L693" s="7" t="s">
        <v>30132</v>
      </c>
    </row>
    <row r="694" spans="1:12">
      <c r="A694" s="7" t="s">
        <v>38214</v>
      </c>
      <c r="B694" s="7"/>
      <c r="C694" s="7"/>
      <c r="D694" s="7" t="s">
        <v>38373</v>
      </c>
      <c r="E694" s="7" t="s">
        <v>38923</v>
      </c>
      <c r="F694" s="7"/>
      <c r="G694" s="7"/>
      <c r="H694" s="7" t="s">
        <v>38360</v>
      </c>
      <c r="I694" s="7"/>
      <c r="J694" s="4" t="str">
        <f ca="1">IFERROR(__xludf.DUMMYFUNCTION("LEFT(INDEX(SPLIT(L694, "" ""), 4), 2)"),"12")</f>
        <v>12</v>
      </c>
      <c r="K694" s="7" t="s">
        <v>37611</v>
      </c>
      <c r="L694" s="7" t="s">
        <v>30132</v>
      </c>
    </row>
    <row r="695" spans="1:12">
      <c r="A695" s="7" t="s">
        <v>38450</v>
      </c>
      <c r="B695" s="7"/>
      <c r="C695" s="7"/>
      <c r="D695" s="7" t="s">
        <v>38470</v>
      </c>
      <c r="E695" s="7" t="s">
        <v>38924</v>
      </c>
      <c r="F695" s="7"/>
      <c r="G695" s="7"/>
      <c r="H695" s="7" t="s">
        <v>38360</v>
      </c>
      <c r="I695" s="7"/>
      <c r="J695" s="4" t="str">
        <f ca="1">IFERROR(__xludf.DUMMYFUNCTION("LEFT(INDEX(SPLIT(L695, "" ""), 4), 2)"),"12")</f>
        <v>12</v>
      </c>
      <c r="K695" s="7" t="s">
        <v>37611</v>
      </c>
      <c r="L695" s="7" t="s">
        <v>30132</v>
      </c>
    </row>
    <row r="696" spans="1:12">
      <c r="A696" s="7" t="s">
        <v>38925</v>
      </c>
      <c r="B696" s="7"/>
      <c r="C696" s="7"/>
      <c r="D696" s="7" t="s">
        <v>38926</v>
      </c>
      <c r="E696" s="7" t="s">
        <v>38927</v>
      </c>
      <c r="F696" s="7"/>
      <c r="G696" s="7"/>
      <c r="H696" s="7" t="s">
        <v>38360</v>
      </c>
      <c r="I696" s="7"/>
      <c r="J696" s="4" t="str">
        <f ca="1">IFERROR(__xludf.DUMMYFUNCTION("LEFT(INDEX(SPLIT(L696, "" ""), 4), 2)"),"12")</f>
        <v>12</v>
      </c>
      <c r="K696" s="7" t="s">
        <v>37611</v>
      </c>
      <c r="L696" s="7" t="s">
        <v>30132</v>
      </c>
    </row>
    <row r="697" spans="1:12">
      <c r="A697" s="7" t="s">
        <v>38925</v>
      </c>
      <c r="B697" s="7"/>
      <c r="C697" s="7"/>
      <c r="D697" s="7" t="s">
        <v>38926</v>
      </c>
      <c r="E697" s="7" t="s">
        <v>38928</v>
      </c>
      <c r="F697" s="7"/>
      <c r="G697" s="7"/>
      <c r="H697" s="7" t="s">
        <v>38360</v>
      </c>
      <c r="I697" s="7"/>
      <c r="J697" s="4" t="str">
        <f ca="1">IFERROR(__xludf.DUMMYFUNCTION("LEFT(INDEX(SPLIT(L697, "" ""), 4), 2)"),"12")</f>
        <v>12</v>
      </c>
      <c r="K697" s="7" t="s">
        <v>37611</v>
      </c>
      <c r="L697" s="7" t="s">
        <v>30132</v>
      </c>
    </row>
    <row r="698" spans="1:12">
      <c r="A698" s="7" t="s">
        <v>38925</v>
      </c>
      <c r="B698" s="7"/>
      <c r="C698" s="7"/>
      <c r="D698" s="7" t="s">
        <v>38926</v>
      </c>
      <c r="E698" s="26" t="s">
        <v>38929</v>
      </c>
      <c r="F698" s="7"/>
      <c r="G698" s="7"/>
      <c r="H698" s="7" t="s">
        <v>38360</v>
      </c>
      <c r="I698" s="7"/>
      <c r="J698" s="4" t="str">
        <f ca="1">IFERROR(__xludf.DUMMYFUNCTION("LEFT(INDEX(SPLIT(L698, "" ""), 4), 2)"),"12")</f>
        <v>12</v>
      </c>
      <c r="K698" s="7" t="s">
        <v>37611</v>
      </c>
      <c r="L698" s="7" t="s">
        <v>30132</v>
      </c>
    </row>
    <row r="699" spans="1:12">
      <c r="A699" s="7" t="s">
        <v>37986</v>
      </c>
      <c r="B699" s="7"/>
      <c r="C699" s="7"/>
      <c r="D699" s="7" t="s">
        <v>38930</v>
      </c>
      <c r="E699" s="7" t="s">
        <v>38931</v>
      </c>
      <c r="F699" s="7"/>
      <c r="G699" s="7"/>
      <c r="H699" s="7" t="s">
        <v>38360</v>
      </c>
      <c r="I699" s="7"/>
      <c r="J699" s="4" t="str">
        <f ca="1">IFERROR(__xludf.DUMMYFUNCTION("LEFT(INDEX(SPLIT(L699, "" ""), 4), 2)"),"12")</f>
        <v>12</v>
      </c>
      <c r="K699" s="7" t="s">
        <v>37611</v>
      </c>
      <c r="L699" s="7" t="s">
        <v>30132</v>
      </c>
    </row>
    <row r="700" spans="1:12">
      <c r="A700" s="7" t="s">
        <v>38932</v>
      </c>
      <c r="B700" s="7"/>
      <c r="C700" s="7"/>
      <c r="D700" s="7" t="s">
        <v>38933</v>
      </c>
      <c r="E700" s="7" t="s">
        <v>38934</v>
      </c>
      <c r="F700" s="7"/>
      <c r="G700" s="7"/>
      <c r="H700" s="7" t="s">
        <v>38360</v>
      </c>
      <c r="I700" s="7"/>
      <c r="J700" s="4" t="str">
        <f ca="1">IFERROR(__xludf.DUMMYFUNCTION("LEFT(INDEX(SPLIT(L700, "" ""), 4), 2)"),"12")</f>
        <v>12</v>
      </c>
      <c r="K700" s="7" t="s">
        <v>37611</v>
      </c>
      <c r="L700" s="7" t="s">
        <v>30132</v>
      </c>
    </row>
    <row r="701" spans="1:12">
      <c r="A701" s="7" t="s">
        <v>37664</v>
      </c>
      <c r="B701" s="7"/>
      <c r="C701" s="7"/>
      <c r="D701" s="7" t="s">
        <v>38687</v>
      </c>
      <c r="E701" s="7" t="s">
        <v>38935</v>
      </c>
      <c r="F701" s="7"/>
      <c r="G701" s="7"/>
      <c r="H701" s="7" t="s">
        <v>38360</v>
      </c>
      <c r="I701" s="7"/>
      <c r="J701" s="4" t="str">
        <f ca="1">IFERROR(__xludf.DUMMYFUNCTION("LEFT(INDEX(SPLIT(L701, "" ""), 4), 2)"),"12")</f>
        <v>12</v>
      </c>
      <c r="K701" s="7" t="s">
        <v>37611</v>
      </c>
      <c r="L701" s="7" t="s">
        <v>30132</v>
      </c>
    </row>
    <row r="702" spans="1:12">
      <c r="A702" s="7" t="s">
        <v>37664</v>
      </c>
      <c r="B702" s="7"/>
      <c r="C702" s="7"/>
      <c r="D702" s="7" t="s">
        <v>38687</v>
      </c>
      <c r="E702" s="7" t="s">
        <v>38936</v>
      </c>
      <c r="F702" s="7"/>
      <c r="G702" s="7"/>
      <c r="H702" s="7" t="s">
        <v>38360</v>
      </c>
      <c r="I702" s="7"/>
      <c r="J702" s="4" t="str">
        <f ca="1">IFERROR(__xludf.DUMMYFUNCTION("LEFT(INDEX(SPLIT(L702, "" ""), 4), 2)"),"12")</f>
        <v>12</v>
      </c>
      <c r="K702" s="7" t="s">
        <v>37611</v>
      </c>
      <c r="L702" s="7" t="s">
        <v>30132</v>
      </c>
    </row>
    <row r="703" spans="1:12">
      <c r="A703" s="7" t="s">
        <v>38102</v>
      </c>
      <c r="B703" s="7"/>
      <c r="C703" s="7"/>
      <c r="D703" s="7" t="s">
        <v>38763</v>
      </c>
      <c r="E703" s="7" t="s">
        <v>38937</v>
      </c>
      <c r="F703" s="7"/>
      <c r="G703" s="7"/>
      <c r="H703" s="7" t="s">
        <v>38360</v>
      </c>
      <c r="I703" s="7"/>
      <c r="J703" s="4" t="str">
        <f ca="1">IFERROR(__xludf.DUMMYFUNCTION("LEFT(INDEX(SPLIT(L703, "" ""), 4), 2)"),"12")</f>
        <v>12</v>
      </c>
      <c r="K703" s="7" t="s">
        <v>37611</v>
      </c>
      <c r="L703" s="7" t="s">
        <v>30132</v>
      </c>
    </row>
    <row r="704" spans="1:12">
      <c r="A704" s="7" t="s">
        <v>37664</v>
      </c>
      <c r="B704" s="7"/>
      <c r="C704" s="7"/>
      <c r="D704" s="7" t="s">
        <v>38687</v>
      </c>
      <c r="E704" s="7" t="s">
        <v>38938</v>
      </c>
      <c r="F704" s="7"/>
      <c r="G704" s="7"/>
      <c r="H704" s="7" t="s">
        <v>38360</v>
      </c>
      <c r="I704" s="7"/>
      <c r="J704" s="4" t="str">
        <f ca="1">IFERROR(__xludf.DUMMYFUNCTION("LEFT(INDEX(SPLIT(L704, "" ""), 4), 2)"),"12")</f>
        <v>12</v>
      </c>
      <c r="K704" s="7" t="s">
        <v>37611</v>
      </c>
      <c r="L704" s="7" t="s">
        <v>30132</v>
      </c>
    </row>
    <row r="705" spans="1:12">
      <c r="A705" s="7" t="s">
        <v>38939</v>
      </c>
      <c r="B705" s="7"/>
      <c r="C705" s="7"/>
      <c r="D705" s="7" t="s">
        <v>38940</v>
      </c>
      <c r="E705" s="7" t="s">
        <v>38941</v>
      </c>
      <c r="F705" s="7"/>
      <c r="G705" s="7"/>
      <c r="H705" s="7" t="s">
        <v>38360</v>
      </c>
      <c r="I705" s="7"/>
      <c r="J705" s="4" t="str">
        <f ca="1">IFERROR(__xludf.DUMMYFUNCTION("LEFT(INDEX(SPLIT(L705, "" ""), 4), 2)"),"12")</f>
        <v>12</v>
      </c>
      <c r="K705" s="7" t="s">
        <v>37611</v>
      </c>
      <c r="L705" s="7" t="s">
        <v>30132</v>
      </c>
    </row>
    <row r="706" spans="1:12">
      <c r="A706" s="7" t="s">
        <v>37765</v>
      </c>
      <c r="B706" s="7"/>
      <c r="C706" s="7"/>
      <c r="D706" s="7" t="s">
        <v>38895</v>
      </c>
      <c r="E706" s="7" t="s">
        <v>38942</v>
      </c>
      <c r="F706" s="7"/>
      <c r="G706" s="7"/>
      <c r="H706" s="7" t="s">
        <v>38360</v>
      </c>
      <c r="I706" s="7"/>
      <c r="J706" s="4" t="str">
        <f ca="1">IFERROR(__xludf.DUMMYFUNCTION("LEFT(INDEX(SPLIT(L706, "" ""), 4), 2)"),"12")</f>
        <v>12</v>
      </c>
      <c r="K706" s="7" t="s">
        <v>37611</v>
      </c>
      <c r="L706" s="7" t="s">
        <v>30132</v>
      </c>
    </row>
    <row r="707" spans="1:12">
      <c r="A707" s="7" t="s">
        <v>37664</v>
      </c>
      <c r="B707" s="7"/>
      <c r="C707" s="7"/>
      <c r="D707" s="7" t="s">
        <v>38687</v>
      </c>
      <c r="E707" s="7" t="s">
        <v>38943</v>
      </c>
      <c r="F707" s="7"/>
      <c r="G707" s="7"/>
      <c r="H707" s="7" t="s">
        <v>38360</v>
      </c>
      <c r="I707" s="7"/>
      <c r="J707" s="4" t="str">
        <f ca="1">IFERROR(__xludf.DUMMYFUNCTION("LEFT(INDEX(SPLIT(L707, "" ""), 4), 2)"),"12")</f>
        <v>12</v>
      </c>
      <c r="K707" s="7" t="s">
        <v>37611</v>
      </c>
      <c r="L707" s="7" t="s">
        <v>30132</v>
      </c>
    </row>
    <row r="708" spans="1:12">
      <c r="A708" s="7" t="s">
        <v>37765</v>
      </c>
      <c r="B708" s="7"/>
      <c r="C708" s="7"/>
      <c r="D708" s="7" t="s">
        <v>38944</v>
      </c>
      <c r="E708" s="7" t="s">
        <v>38945</v>
      </c>
      <c r="F708" s="7"/>
      <c r="G708" s="7"/>
      <c r="H708" s="7" t="s">
        <v>38360</v>
      </c>
      <c r="I708" s="7"/>
      <c r="J708" s="4" t="str">
        <f ca="1">IFERROR(__xludf.DUMMYFUNCTION("LEFT(INDEX(SPLIT(L708, "" ""), 4), 2)"),"12")</f>
        <v>12</v>
      </c>
      <c r="K708" s="7" t="s">
        <v>37611</v>
      </c>
      <c r="L708" s="7" t="s">
        <v>30132</v>
      </c>
    </row>
    <row r="709" spans="1:12">
      <c r="A709" s="7" t="s">
        <v>37765</v>
      </c>
      <c r="B709" s="7"/>
      <c r="C709" s="7"/>
      <c r="D709" s="7" t="s">
        <v>38944</v>
      </c>
      <c r="E709" s="7" t="s">
        <v>38946</v>
      </c>
      <c r="F709" s="7"/>
      <c r="G709" s="7"/>
      <c r="H709" s="7" t="s">
        <v>38360</v>
      </c>
      <c r="I709" s="7"/>
      <c r="J709" s="4" t="str">
        <f ca="1">IFERROR(__xludf.DUMMYFUNCTION("LEFT(INDEX(SPLIT(L709, "" ""), 4), 2)"),"12")</f>
        <v>12</v>
      </c>
      <c r="K709" s="7" t="s">
        <v>37611</v>
      </c>
      <c r="L709" s="7" t="s">
        <v>30132</v>
      </c>
    </row>
    <row r="710" spans="1:12">
      <c r="A710" s="7" t="s">
        <v>38947</v>
      </c>
      <c r="B710" s="7"/>
      <c r="C710" s="7"/>
      <c r="D710" s="7" t="s">
        <v>38948</v>
      </c>
      <c r="E710" s="7" t="s">
        <v>38949</v>
      </c>
      <c r="F710" s="7"/>
      <c r="G710" s="7"/>
      <c r="H710" s="7" t="s">
        <v>38360</v>
      </c>
      <c r="I710" s="7"/>
      <c r="J710" s="4" t="str">
        <f ca="1">IFERROR(__xludf.DUMMYFUNCTION("LEFT(INDEX(SPLIT(L710, "" ""), 4), 2)"),"12")</f>
        <v>12</v>
      </c>
      <c r="K710" s="7" t="s">
        <v>37611</v>
      </c>
      <c r="L710" s="7" t="s">
        <v>30132</v>
      </c>
    </row>
    <row r="711" spans="1:12">
      <c r="A711" s="7" t="s">
        <v>38102</v>
      </c>
      <c r="B711" s="7"/>
      <c r="C711" s="7"/>
      <c r="D711" s="7" t="s">
        <v>38950</v>
      </c>
      <c r="E711" s="7" t="s">
        <v>38951</v>
      </c>
      <c r="F711" s="7"/>
      <c r="G711" s="7"/>
      <c r="H711" s="7" t="s">
        <v>38360</v>
      </c>
      <c r="I711" s="7"/>
      <c r="J711" s="4" t="str">
        <f ca="1">IFERROR(__xludf.DUMMYFUNCTION("LEFT(INDEX(SPLIT(L711, "" ""), 4), 2)"),"12")</f>
        <v>12</v>
      </c>
      <c r="K711" s="7" t="s">
        <v>37611</v>
      </c>
      <c r="L711" s="7" t="s">
        <v>30132</v>
      </c>
    </row>
    <row r="712" spans="1:12">
      <c r="A712" s="7" t="s">
        <v>37765</v>
      </c>
      <c r="B712" s="7"/>
      <c r="C712" s="7"/>
      <c r="D712" s="7" t="s">
        <v>38952</v>
      </c>
      <c r="E712" s="7" t="s">
        <v>38953</v>
      </c>
      <c r="F712" s="7"/>
      <c r="G712" s="7"/>
      <c r="H712" s="7" t="s">
        <v>38360</v>
      </c>
      <c r="I712" s="7"/>
      <c r="J712" s="4" t="str">
        <f ca="1">IFERROR(__xludf.DUMMYFUNCTION("LEFT(INDEX(SPLIT(L712, "" ""), 4), 2)"),"12")</f>
        <v>12</v>
      </c>
      <c r="K712" s="7" t="s">
        <v>37611</v>
      </c>
      <c r="L712" s="7" t="s">
        <v>30132</v>
      </c>
    </row>
    <row r="713" spans="1:12">
      <c r="A713" s="7" t="s">
        <v>37986</v>
      </c>
      <c r="B713" s="7"/>
      <c r="C713" s="7"/>
      <c r="D713" s="7" t="s">
        <v>38401</v>
      </c>
      <c r="E713" s="7" t="s">
        <v>38954</v>
      </c>
      <c r="F713" s="7"/>
      <c r="G713" s="7"/>
      <c r="H713" s="7" t="s">
        <v>38360</v>
      </c>
      <c r="I713" s="7"/>
      <c r="J713" s="4" t="str">
        <f ca="1">IFERROR(__xludf.DUMMYFUNCTION("LEFT(INDEX(SPLIT(L713, "" ""), 4), 2)"),"12")</f>
        <v>12</v>
      </c>
      <c r="K713" s="7" t="s">
        <v>37611</v>
      </c>
      <c r="L713" s="7" t="s">
        <v>30132</v>
      </c>
    </row>
    <row r="714" spans="1:12">
      <c r="A714" s="7" t="s">
        <v>37664</v>
      </c>
      <c r="B714" s="7"/>
      <c r="C714" s="7"/>
      <c r="D714" s="7" t="s">
        <v>38955</v>
      </c>
      <c r="E714" s="7" t="s">
        <v>38956</v>
      </c>
      <c r="F714" s="7"/>
      <c r="G714" s="7"/>
      <c r="H714" s="7" t="s">
        <v>38360</v>
      </c>
      <c r="I714" s="7"/>
      <c r="J714" s="4" t="str">
        <f ca="1">IFERROR(__xludf.DUMMYFUNCTION("LEFT(INDEX(SPLIT(L714, "" ""), 4), 2)"),"12")</f>
        <v>12</v>
      </c>
      <c r="K714" s="7" t="s">
        <v>37611</v>
      </c>
      <c r="L714" s="7" t="s">
        <v>30132</v>
      </c>
    </row>
    <row r="715" spans="1:12">
      <c r="A715" s="7" t="s">
        <v>37664</v>
      </c>
      <c r="B715" s="7"/>
      <c r="C715" s="7"/>
      <c r="D715" s="7" t="s">
        <v>38955</v>
      </c>
      <c r="E715" s="7" t="s">
        <v>38957</v>
      </c>
      <c r="F715" s="7"/>
      <c r="G715" s="7"/>
      <c r="H715" s="7" t="s">
        <v>38360</v>
      </c>
      <c r="I715" s="7"/>
      <c r="J715" s="4" t="str">
        <f ca="1">IFERROR(__xludf.DUMMYFUNCTION("LEFT(INDEX(SPLIT(L715, "" ""), 4), 2)"),"12")</f>
        <v>12</v>
      </c>
      <c r="K715" s="7" t="s">
        <v>37611</v>
      </c>
      <c r="L715" s="7" t="s">
        <v>30132</v>
      </c>
    </row>
    <row r="716" spans="1:12">
      <c r="A716" s="7" t="s">
        <v>37765</v>
      </c>
      <c r="B716" s="7"/>
      <c r="C716" s="7"/>
      <c r="D716" s="7" t="s">
        <v>38952</v>
      </c>
      <c r="E716" s="7" t="s">
        <v>38958</v>
      </c>
      <c r="F716" s="7"/>
      <c r="G716" s="7"/>
      <c r="H716" s="7" t="s">
        <v>38360</v>
      </c>
      <c r="I716" s="7"/>
      <c r="J716" s="4" t="str">
        <f ca="1">IFERROR(__xludf.DUMMYFUNCTION("LEFT(INDEX(SPLIT(L716, "" ""), 4), 2)"),"12")</f>
        <v>12</v>
      </c>
      <c r="K716" s="7" t="s">
        <v>37611</v>
      </c>
      <c r="L716" s="7" t="s">
        <v>30132</v>
      </c>
    </row>
    <row r="717" spans="1:12">
      <c r="A717" s="7" t="s">
        <v>37986</v>
      </c>
      <c r="B717" s="7"/>
      <c r="C717" s="7"/>
      <c r="D717" s="7" t="s">
        <v>38405</v>
      </c>
      <c r="E717" s="7" t="s">
        <v>38959</v>
      </c>
      <c r="F717" s="7"/>
      <c r="G717" s="7"/>
      <c r="H717" s="7" t="s">
        <v>38360</v>
      </c>
      <c r="I717" s="7"/>
      <c r="J717" s="4" t="str">
        <f ca="1">IFERROR(__xludf.DUMMYFUNCTION("LEFT(INDEX(SPLIT(L717, "" ""), 4), 2)"),"12")</f>
        <v>12</v>
      </c>
      <c r="K717" s="7" t="s">
        <v>37611</v>
      </c>
      <c r="L717" s="7" t="s">
        <v>30132</v>
      </c>
    </row>
    <row r="718" spans="1:12">
      <c r="A718" s="7" t="s">
        <v>37664</v>
      </c>
      <c r="B718" s="7"/>
      <c r="C718" s="7"/>
      <c r="D718" s="7" t="s">
        <v>38960</v>
      </c>
      <c r="E718" s="7" t="s">
        <v>38961</v>
      </c>
      <c r="F718" s="7"/>
      <c r="G718" s="7"/>
      <c r="H718" s="7" t="s">
        <v>38360</v>
      </c>
      <c r="I718" s="7"/>
      <c r="J718" s="4" t="str">
        <f ca="1">IFERROR(__xludf.DUMMYFUNCTION("LEFT(INDEX(SPLIT(L718, "" ""), 4), 2)"),"12")</f>
        <v>12</v>
      </c>
      <c r="K718" s="7" t="s">
        <v>37611</v>
      </c>
      <c r="L718" s="7" t="s">
        <v>30132</v>
      </c>
    </row>
    <row r="719" spans="1:12">
      <c r="A719" s="7" t="s">
        <v>37664</v>
      </c>
      <c r="B719" s="7"/>
      <c r="C719" s="7"/>
      <c r="D719" s="7" t="s">
        <v>38955</v>
      </c>
      <c r="E719" s="7" t="s">
        <v>38962</v>
      </c>
      <c r="F719" s="7"/>
      <c r="G719" s="7"/>
      <c r="H719" s="7" t="s">
        <v>38360</v>
      </c>
      <c r="I719" s="7"/>
      <c r="J719" s="4" t="str">
        <f ca="1">IFERROR(__xludf.DUMMYFUNCTION("LEFT(INDEX(SPLIT(L719, "" ""), 4), 2)"),"12")</f>
        <v>12</v>
      </c>
      <c r="K719" s="7" t="s">
        <v>37611</v>
      </c>
      <c r="L719" s="7" t="s">
        <v>30132</v>
      </c>
    </row>
    <row r="720" spans="1:12">
      <c r="A720" s="7" t="s">
        <v>37765</v>
      </c>
      <c r="B720" s="7"/>
      <c r="C720" s="7"/>
      <c r="D720" s="7" t="s">
        <v>38952</v>
      </c>
      <c r="E720" s="7" t="s">
        <v>38963</v>
      </c>
      <c r="F720" s="7"/>
      <c r="G720" s="7"/>
      <c r="H720" s="7" t="s">
        <v>38360</v>
      </c>
      <c r="I720" s="7"/>
      <c r="J720" s="4" t="str">
        <f ca="1">IFERROR(__xludf.DUMMYFUNCTION("LEFT(INDEX(SPLIT(L720, "" ""), 4), 2)"),"12")</f>
        <v>12</v>
      </c>
      <c r="K720" s="7" t="s">
        <v>37611</v>
      </c>
      <c r="L720" s="7" t="s">
        <v>30132</v>
      </c>
    </row>
    <row r="721" spans="1:12">
      <c r="A721" s="7" t="s">
        <v>37765</v>
      </c>
      <c r="B721" s="7"/>
      <c r="C721" s="7"/>
      <c r="D721" s="7" t="s">
        <v>38952</v>
      </c>
      <c r="E721" s="7" t="s">
        <v>38964</v>
      </c>
      <c r="F721" s="7"/>
      <c r="G721" s="7"/>
      <c r="H721" s="7" t="s">
        <v>38360</v>
      </c>
      <c r="I721" s="7"/>
      <c r="J721" s="4" t="str">
        <f ca="1">IFERROR(__xludf.DUMMYFUNCTION("LEFT(INDEX(SPLIT(L721, "" ""), 4), 2)"),"12")</f>
        <v>12</v>
      </c>
      <c r="K721" s="7" t="s">
        <v>37611</v>
      </c>
      <c r="L721" s="7" t="s">
        <v>30132</v>
      </c>
    </row>
    <row r="722" spans="1:12">
      <c r="A722" s="7" t="s">
        <v>37986</v>
      </c>
      <c r="B722" s="7"/>
      <c r="C722" s="7"/>
      <c r="D722" s="7" t="s">
        <v>38405</v>
      </c>
      <c r="E722" s="7" t="s">
        <v>38965</v>
      </c>
      <c r="F722" s="7"/>
      <c r="G722" s="7"/>
      <c r="H722" s="7" t="s">
        <v>38360</v>
      </c>
      <c r="I722" s="7"/>
      <c r="J722" s="4" t="str">
        <f ca="1">IFERROR(__xludf.DUMMYFUNCTION("LEFT(INDEX(SPLIT(L722, "" ""), 4), 2)"),"12")</f>
        <v>12</v>
      </c>
      <c r="K722" s="7" t="s">
        <v>37611</v>
      </c>
      <c r="L722" s="7" t="s">
        <v>30132</v>
      </c>
    </row>
    <row r="723" spans="1:12">
      <c r="A723" s="7" t="s">
        <v>37765</v>
      </c>
      <c r="B723" s="7"/>
      <c r="C723" s="7"/>
      <c r="D723" s="7" t="s">
        <v>38520</v>
      </c>
      <c r="E723" s="7" t="s">
        <v>38966</v>
      </c>
      <c r="F723" s="7"/>
      <c r="G723" s="7"/>
      <c r="H723" s="7" t="s">
        <v>38360</v>
      </c>
      <c r="I723" s="7"/>
      <c r="J723" s="4" t="str">
        <f ca="1">IFERROR(__xludf.DUMMYFUNCTION("LEFT(INDEX(SPLIT(L723, "" ""), 4), 2)"),"12")</f>
        <v>12</v>
      </c>
      <c r="K723" s="7" t="s">
        <v>37611</v>
      </c>
      <c r="L723" s="7" t="s">
        <v>30132</v>
      </c>
    </row>
    <row r="724" spans="1:12">
      <c r="A724" s="7" t="s">
        <v>37664</v>
      </c>
      <c r="B724" s="7"/>
      <c r="C724" s="7"/>
      <c r="D724" s="7" t="s">
        <v>38960</v>
      </c>
      <c r="E724" s="7" t="s">
        <v>38967</v>
      </c>
      <c r="F724" s="7"/>
      <c r="G724" s="7"/>
      <c r="H724" s="7" t="s">
        <v>38360</v>
      </c>
      <c r="I724" s="7"/>
      <c r="J724" s="4" t="str">
        <f ca="1">IFERROR(__xludf.DUMMYFUNCTION("LEFT(INDEX(SPLIT(L724, "" ""), 4), 2)"),"12")</f>
        <v>12</v>
      </c>
      <c r="K724" s="7" t="s">
        <v>37611</v>
      </c>
      <c r="L724" s="7" t="s">
        <v>30132</v>
      </c>
    </row>
    <row r="725" spans="1:12">
      <c r="A725" s="7" t="s">
        <v>37765</v>
      </c>
      <c r="B725" s="7"/>
      <c r="C725" s="7"/>
      <c r="D725" s="7" t="s">
        <v>38520</v>
      </c>
      <c r="E725" s="7" t="s">
        <v>38968</v>
      </c>
      <c r="F725" s="7"/>
      <c r="G725" s="7"/>
      <c r="H725" s="7" t="s">
        <v>38360</v>
      </c>
      <c r="I725" s="7"/>
      <c r="J725" s="4" t="str">
        <f ca="1">IFERROR(__xludf.DUMMYFUNCTION("LEFT(INDEX(SPLIT(L725, "" ""), 4), 2)"),"12")</f>
        <v>12</v>
      </c>
      <c r="K725" s="7" t="s">
        <v>37611</v>
      </c>
      <c r="L725" s="7" t="s">
        <v>30132</v>
      </c>
    </row>
    <row r="726" spans="1:12">
      <c r="A726" s="7" t="s">
        <v>37765</v>
      </c>
      <c r="B726" s="7"/>
      <c r="C726" s="7"/>
      <c r="D726" s="7" t="s">
        <v>38520</v>
      </c>
      <c r="E726" s="7" t="s">
        <v>38969</v>
      </c>
      <c r="F726" s="7"/>
      <c r="G726" s="7"/>
      <c r="H726" s="7" t="s">
        <v>38360</v>
      </c>
      <c r="I726" s="7"/>
      <c r="J726" s="4" t="str">
        <f ca="1">IFERROR(__xludf.DUMMYFUNCTION("LEFT(INDEX(SPLIT(L726, "" ""), 4), 2)"),"12")</f>
        <v>12</v>
      </c>
      <c r="K726" s="7" t="s">
        <v>37611</v>
      </c>
      <c r="L726" s="7" t="s">
        <v>30132</v>
      </c>
    </row>
    <row r="727" spans="1:12">
      <c r="A727" s="7" t="s">
        <v>37664</v>
      </c>
      <c r="B727" s="7"/>
      <c r="C727" s="7"/>
      <c r="D727" s="7" t="s">
        <v>38522</v>
      </c>
      <c r="E727" s="7" t="s">
        <v>38970</v>
      </c>
      <c r="F727" s="7"/>
      <c r="G727" s="7"/>
      <c r="H727" s="7" t="s">
        <v>38360</v>
      </c>
      <c r="I727" s="7"/>
      <c r="J727" s="4" t="str">
        <f ca="1">IFERROR(__xludf.DUMMYFUNCTION("LEFT(INDEX(SPLIT(L727, "" ""), 4), 2)"),"12")</f>
        <v>12</v>
      </c>
      <c r="K727" s="7" t="s">
        <v>37611</v>
      </c>
      <c r="L727" s="7" t="s">
        <v>30132</v>
      </c>
    </row>
    <row r="728" spans="1:12">
      <c r="A728" s="7" t="s">
        <v>37765</v>
      </c>
      <c r="B728" s="7"/>
      <c r="C728" s="7"/>
      <c r="D728" s="7" t="s">
        <v>38971</v>
      </c>
      <c r="E728" s="7" t="s">
        <v>38972</v>
      </c>
      <c r="F728" s="7"/>
      <c r="G728" s="7"/>
      <c r="H728" s="7" t="s">
        <v>38360</v>
      </c>
      <c r="I728" s="7"/>
      <c r="J728" s="4" t="str">
        <f ca="1">IFERROR(__xludf.DUMMYFUNCTION("LEFT(INDEX(SPLIT(L728, "" ""), 4), 2)"),"12")</f>
        <v>12</v>
      </c>
      <c r="K728" s="7" t="s">
        <v>37611</v>
      </c>
      <c r="L728" s="7" t="s">
        <v>30132</v>
      </c>
    </row>
    <row r="729" spans="1:12">
      <c r="A729" s="7" t="s">
        <v>38075</v>
      </c>
      <c r="B729" s="7"/>
      <c r="C729" s="7"/>
      <c r="D729" s="7" t="s">
        <v>38973</v>
      </c>
      <c r="E729" s="7" t="s">
        <v>38974</v>
      </c>
      <c r="F729" s="7"/>
      <c r="G729" s="7"/>
      <c r="H729" s="7" t="s">
        <v>38360</v>
      </c>
      <c r="I729" s="7"/>
      <c r="J729" s="4" t="str">
        <f ca="1">IFERROR(__xludf.DUMMYFUNCTION("LEFT(INDEX(SPLIT(L729, "" ""), 4), 2)"),"12")</f>
        <v>12</v>
      </c>
      <c r="K729" s="7" t="s">
        <v>37611</v>
      </c>
      <c r="L729" s="7" t="s">
        <v>30132</v>
      </c>
    </row>
    <row r="730" spans="1:12">
      <c r="A730" s="7" t="s">
        <v>37765</v>
      </c>
      <c r="B730" s="7"/>
      <c r="C730" s="7"/>
      <c r="D730" s="7" t="s">
        <v>38520</v>
      </c>
      <c r="E730" s="7" t="s">
        <v>38975</v>
      </c>
      <c r="F730" s="7"/>
      <c r="G730" s="7"/>
      <c r="H730" s="7" t="s">
        <v>38360</v>
      </c>
      <c r="I730" s="7"/>
      <c r="J730" s="4" t="str">
        <f ca="1">IFERROR(__xludf.DUMMYFUNCTION("LEFT(INDEX(SPLIT(L730, "" ""), 4), 2)"),"12")</f>
        <v>12</v>
      </c>
      <c r="K730" s="7" t="s">
        <v>37611</v>
      </c>
      <c r="L730" s="7" t="s">
        <v>30132</v>
      </c>
    </row>
    <row r="731" spans="1:12">
      <c r="A731" s="7" t="s">
        <v>37664</v>
      </c>
      <c r="B731" s="7"/>
      <c r="C731" s="7"/>
      <c r="D731" s="7" t="s">
        <v>38960</v>
      </c>
      <c r="E731" s="7" t="s">
        <v>38976</v>
      </c>
      <c r="F731" s="7"/>
      <c r="G731" s="7"/>
      <c r="H731" s="7" t="s">
        <v>38360</v>
      </c>
      <c r="I731" s="7"/>
      <c r="J731" s="4" t="str">
        <f ca="1">IFERROR(__xludf.DUMMYFUNCTION("LEFT(INDEX(SPLIT(L731, "" ""), 4), 2)"),"12")</f>
        <v>12</v>
      </c>
      <c r="K731" s="7" t="s">
        <v>37611</v>
      </c>
      <c r="L731" s="7" t="s">
        <v>30132</v>
      </c>
    </row>
    <row r="732" spans="1:12">
      <c r="A732" s="7" t="s">
        <v>38977</v>
      </c>
      <c r="B732" s="7"/>
      <c r="C732" s="7"/>
      <c r="D732" s="7" t="s">
        <v>38978</v>
      </c>
      <c r="E732" s="7" t="s">
        <v>38979</v>
      </c>
      <c r="F732" s="7"/>
      <c r="G732" s="7"/>
      <c r="H732" s="7" t="s">
        <v>38360</v>
      </c>
      <c r="I732" s="7"/>
      <c r="J732" s="4" t="str">
        <f ca="1">IFERROR(__xludf.DUMMYFUNCTION("LEFT(INDEX(SPLIT(L732, "" ""), 4), 2)"),"12")</f>
        <v>12</v>
      </c>
      <c r="K732" s="7" t="s">
        <v>37611</v>
      </c>
      <c r="L732" s="7" t="s">
        <v>30132</v>
      </c>
    </row>
    <row r="733" spans="1:12">
      <c r="A733" s="7" t="s">
        <v>37664</v>
      </c>
      <c r="B733" s="7"/>
      <c r="C733" s="7"/>
      <c r="D733" s="7" t="s">
        <v>38687</v>
      </c>
      <c r="E733" s="7" t="s">
        <v>38980</v>
      </c>
      <c r="F733" s="7"/>
      <c r="G733" s="7"/>
      <c r="H733" s="7" t="s">
        <v>38360</v>
      </c>
      <c r="I733" s="7"/>
      <c r="J733" s="4" t="str">
        <f ca="1">IFERROR(__xludf.DUMMYFUNCTION("LEFT(INDEX(SPLIT(L733, "" ""), 4), 2)"),"12")</f>
        <v>12</v>
      </c>
      <c r="K733" s="7" t="s">
        <v>37611</v>
      </c>
      <c r="L733" s="7" t="s">
        <v>30132</v>
      </c>
    </row>
    <row r="734" spans="1:12">
      <c r="A734" s="7" t="s">
        <v>38977</v>
      </c>
      <c r="B734" s="7"/>
      <c r="C734" s="7"/>
      <c r="D734" s="7" t="s">
        <v>38978</v>
      </c>
      <c r="E734" s="7" t="s">
        <v>38981</v>
      </c>
      <c r="F734" s="7"/>
      <c r="G734" s="7"/>
      <c r="H734" s="7" t="s">
        <v>38360</v>
      </c>
      <c r="I734" s="7"/>
      <c r="J734" s="4" t="str">
        <f ca="1">IFERROR(__xludf.DUMMYFUNCTION("LEFT(INDEX(SPLIT(L734, "" ""), 4), 2)"),"12")</f>
        <v>12</v>
      </c>
      <c r="K734" s="7" t="s">
        <v>37611</v>
      </c>
      <c r="L734" s="7" t="s">
        <v>30132</v>
      </c>
    </row>
    <row r="735" spans="1:12">
      <c r="A735" s="7" t="s">
        <v>37664</v>
      </c>
      <c r="B735" s="7"/>
      <c r="C735" s="7"/>
      <c r="D735" s="7" t="s">
        <v>38687</v>
      </c>
      <c r="E735" s="7" t="s">
        <v>38982</v>
      </c>
      <c r="F735" s="7"/>
      <c r="G735" s="7"/>
      <c r="H735" s="7" t="s">
        <v>38360</v>
      </c>
      <c r="I735" s="7"/>
      <c r="J735" s="4" t="str">
        <f ca="1">IFERROR(__xludf.DUMMYFUNCTION("LEFT(INDEX(SPLIT(L735, "" ""), 4), 2)"),"12")</f>
        <v>12</v>
      </c>
      <c r="K735" s="7" t="s">
        <v>37611</v>
      </c>
      <c r="L735" s="7" t="s">
        <v>30132</v>
      </c>
    </row>
    <row r="736" spans="1:12">
      <c r="A736" s="7" t="s">
        <v>38904</v>
      </c>
      <c r="B736" s="7"/>
      <c r="C736" s="7"/>
      <c r="D736" s="7" t="s">
        <v>38983</v>
      </c>
      <c r="E736" s="7" t="s">
        <v>38984</v>
      </c>
      <c r="F736" s="7"/>
      <c r="G736" s="7"/>
      <c r="H736" s="7" t="s">
        <v>38360</v>
      </c>
      <c r="I736" s="7"/>
      <c r="J736" s="4" t="str">
        <f ca="1">IFERROR(__xludf.DUMMYFUNCTION("LEFT(INDEX(SPLIT(L736, "" ""), 4), 2)"),"12")</f>
        <v>12</v>
      </c>
      <c r="K736" s="7" t="s">
        <v>37611</v>
      </c>
      <c r="L736" s="7" t="s">
        <v>30132</v>
      </c>
    </row>
    <row r="737" spans="1:12">
      <c r="A737" s="7" t="s">
        <v>37664</v>
      </c>
      <c r="B737" s="7"/>
      <c r="C737" s="7"/>
      <c r="D737" s="7" t="s">
        <v>38687</v>
      </c>
      <c r="E737" s="7" t="s">
        <v>38985</v>
      </c>
      <c r="F737" s="7"/>
      <c r="G737" s="7"/>
      <c r="H737" s="7" t="s">
        <v>38360</v>
      </c>
      <c r="I737" s="7"/>
      <c r="J737" s="4" t="str">
        <f ca="1">IFERROR(__xludf.DUMMYFUNCTION("LEFT(INDEX(SPLIT(L737, "" ""), 4), 2)"),"12")</f>
        <v>12</v>
      </c>
      <c r="K737" s="7" t="s">
        <v>37611</v>
      </c>
      <c r="L737" s="7" t="s">
        <v>30132</v>
      </c>
    </row>
    <row r="738" spans="1:12">
      <c r="A738" s="7" t="s">
        <v>37616</v>
      </c>
      <c r="B738" s="7"/>
      <c r="C738" s="7"/>
      <c r="D738" s="7" t="s">
        <v>38539</v>
      </c>
      <c r="E738" s="7" t="s">
        <v>38986</v>
      </c>
      <c r="F738" s="7"/>
      <c r="G738" s="7"/>
      <c r="H738" s="7" t="s">
        <v>38360</v>
      </c>
      <c r="I738" s="7"/>
      <c r="J738" s="4" t="str">
        <f ca="1">IFERROR(__xludf.DUMMYFUNCTION("LEFT(INDEX(SPLIT(L738, "" ""), 4), 2)"),"12")</f>
        <v>12</v>
      </c>
      <c r="K738" s="7" t="s">
        <v>37611</v>
      </c>
      <c r="L738" s="7" t="s">
        <v>30132</v>
      </c>
    </row>
    <row r="739" spans="1:12">
      <c r="A739" s="7" t="s">
        <v>37822</v>
      </c>
      <c r="B739" s="7"/>
      <c r="C739" s="7"/>
      <c r="D739" s="7" t="s">
        <v>38541</v>
      </c>
      <c r="E739" s="7" t="s">
        <v>38987</v>
      </c>
      <c r="F739" s="7"/>
      <c r="G739" s="7"/>
      <c r="H739" s="7" t="s">
        <v>38360</v>
      </c>
      <c r="I739" s="7"/>
      <c r="J739" s="4" t="str">
        <f ca="1">IFERROR(__xludf.DUMMYFUNCTION("LEFT(INDEX(SPLIT(L739, "" ""), 4), 2)"),"12")</f>
        <v>12</v>
      </c>
      <c r="K739" s="7" t="s">
        <v>37611</v>
      </c>
      <c r="L739" s="7" t="s">
        <v>30132</v>
      </c>
    </row>
    <row r="740" spans="1:12">
      <c r="A740" s="7" t="s">
        <v>37664</v>
      </c>
      <c r="B740" s="7"/>
      <c r="C740" s="7"/>
      <c r="D740" s="7" t="s">
        <v>38687</v>
      </c>
      <c r="E740" s="7" t="s">
        <v>38988</v>
      </c>
      <c r="F740" s="7"/>
      <c r="G740" s="7"/>
      <c r="H740" s="7" t="s">
        <v>38360</v>
      </c>
      <c r="I740" s="7"/>
      <c r="J740" s="4" t="str">
        <f ca="1">IFERROR(__xludf.DUMMYFUNCTION("LEFT(INDEX(SPLIT(L740, "" ""), 4), 2)"),"12")</f>
        <v>12</v>
      </c>
      <c r="K740" s="7" t="s">
        <v>37611</v>
      </c>
      <c r="L740" s="7" t="s">
        <v>30132</v>
      </c>
    </row>
    <row r="741" spans="1:12">
      <c r="A741" s="7" t="s">
        <v>37664</v>
      </c>
      <c r="B741" s="7"/>
      <c r="C741" s="7"/>
      <c r="D741" s="7" t="s">
        <v>38687</v>
      </c>
      <c r="E741" s="7" t="s">
        <v>38989</v>
      </c>
      <c r="F741" s="7"/>
      <c r="G741" s="7"/>
      <c r="H741" s="7" t="s">
        <v>38360</v>
      </c>
      <c r="I741" s="7"/>
      <c r="J741" s="4" t="str">
        <f ca="1">IFERROR(__xludf.DUMMYFUNCTION("LEFT(INDEX(SPLIT(L741, "" ""), 4), 2)"),"12")</f>
        <v>12</v>
      </c>
      <c r="K741" s="7" t="s">
        <v>37611</v>
      </c>
      <c r="L741" s="7" t="s">
        <v>30132</v>
      </c>
    </row>
    <row r="742" spans="1:12">
      <c r="A742" s="7" t="s">
        <v>38990</v>
      </c>
      <c r="B742" s="7"/>
      <c r="C742" s="7"/>
      <c r="D742" s="7" t="s">
        <v>38991</v>
      </c>
      <c r="E742" s="7" t="s">
        <v>38992</v>
      </c>
      <c r="F742" s="7"/>
      <c r="G742" s="7"/>
      <c r="H742" s="7" t="s">
        <v>38360</v>
      </c>
      <c r="I742" s="7"/>
      <c r="J742" s="4" t="str">
        <f ca="1">IFERROR(__xludf.DUMMYFUNCTION("LEFT(INDEX(SPLIT(L742, "" ""), 4), 2)"),"12")</f>
        <v>12</v>
      </c>
      <c r="K742" s="7" t="s">
        <v>37611</v>
      </c>
      <c r="L742" s="7" t="s">
        <v>30132</v>
      </c>
    </row>
    <row r="743" spans="1:12">
      <c r="A743" s="7" t="s">
        <v>38993</v>
      </c>
      <c r="B743" s="7"/>
      <c r="C743" s="7"/>
      <c r="D743" s="7" t="s">
        <v>38994</v>
      </c>
      <c r="E743" s="7" t="s">
        <v>38995</v>
      </c>
      <c r="F743" s="7"/>
      <c r="G743" s="7"/>
      <c r="H743" s="7" t="s">
        <v>38360</v>
      </c>
      <c r="I743" s="7"/>
      <c r="J743" s="4" t="str">
        <f ca="1">IFERROR(__xludf.DUMMYFUNCTION("LEFT(INDEX(SPLIT(L743, "" ""), 4), 2)"),"12")</f>
        <v>12</v>
      </c>
      <c r="K743" s="7" t="s">
        <v>37611</v>
      </c>
      <c r="L743" s="7" t="s">
        <v>30132</v>
      </c>
    </row>
    <row r="744" spans="1:12">
      <c r="A744" s="7" t="s">
        <v>37664</v>
      </c>
      <c r="B744" s="7"/>
      <c r="C744" s="7"/>
      <c r="D744" s="7" t="s">
        <v>38687</v>
      </c>
      <c r="E744" s="7" t="s">
        <v>38996</v>
      </c>
      <c r="F744" s="7"/>
      <c r="G744" s="7"/>
      <c r="H744" s="7" t="s">
        <v>38360</v>
      </c>
      <c r="I744" s="7"/>
      <c r="J744" s="4" t="str">
        <f ca="1">IFERROR(__xludf.DUMMYFUNCTION("LEFT(INDEX(SPLIT(L744, "" ""), 4), 2)"),"12")</f>
        <v>12</v>
      </c>
      <c r="K744" s="7" t="s">
        <v>37611</v>
      </c>
      <c r="L744" s="7" t="s">
        <v>30132</v>
      </c>
    </row>
    <row r="745" spans="1:12">
      <c r="A745" s="7" t="s">
        <v>38050</v>
      </c>
      <c r="B745" s="7"/>
      <c r="C745" s="7"/>
      <c r="D745" s="7" t="s">
        <v>38997</v>
      </c>
      <c r="E745" s="7" t="s">
        <v>38998</v>
      </c>
      <c r="F745" s="7"/>
      <c r="G745" s="7"/>
      <c r="H745" s="7" t="s">
        <v>38360</v>
      </c>
      <c r="I745" s="7"/>
      <c r="J745" s="4" t="str">
        <f ca="1">IFERROR(__xludf.DUMMYFUNCTION("LEFT(INDEX(SPLIT(L745, "" ""), 4), 2)"),"12")</f>
        <v>12</v>
      </c>
      <c r="K745" s="7" t="s">
        <v>37611</v>
      </c>
      <c r="L745" s="7" t="s">
        <v>30132</v>
      </c>
    </row>
    <row r="746" spans="1:12">
      <c r="A746" s="7" t="s">
        <v>37986</v>
      </c>
      <c r="B746" s="7"/>
      <c r="C746" s="7"/>
      <c r="D746" s="7" t="s">
        <v>38401</v>
      </c>
      <c r="E746" s="7" t="s">
        <v>38999</v>
      </c>
      <c r="F746" s="7"/>
      <c r="G746" s="7"/>
      <c r="H746" s="7" t="s">
        <v>38360</v>
      </c>
      <c r="I746" s="7"/>
      <c r="J746" s="4" t="str">
        <f ca="1">IFERROR(__xludf.DUMMYFUNCTION("LEFT(INDEX(SPLIT(L746, "" ""), 4), 2)"),"12")</f>
        <v>12</v>
      </c>
      <c r="K746" s="7" t="s">
        <v>37611</v>
      </c>
      <c r="L746" s="7" t="s">
        <v>30132</v>
      </c>
    </row>
    <row r="747" spans="1:12">
      <c r="A747" s="7" t="s">
        <v>37664</v>
      </c>
      <c r="B747" s="7"/>
      <c r="C747" s="7"/>
      <c r="D747" s="7" t="s">
        <v>38955</v>
      </c>
      <c r="E747" s="7" t="s">
        <v>39000</v>
      </c>
      <c r="F747" s="7"/>
      <c r="G747" s="7"/>
      <c r="H747" s="7" t="s">
        <v>38360</v>
      </c>
      <c r="I747" s="7"/>
      <c r="J747" s="4" t="str">
        <f ca="1">IFERROR(__xludf.DUMMYFUNCTION("LEFT(INDEX(SPLIT(L747, "" ""), 4), 2)"),"12")</f>
        <v>12</v>
      </c>
      <c r="K747" s="7" t="s">
        <v>37611</v>
      </c>
      <c r="L747" s="7" t="s">
        <v>30132</v>
      </c>
    </row>
    <row r="748" spans="1:12">
      <c r="A748" s="7" t="s">
        <v>37664</v>
      </c>
      <c r="B748" s="7"/>
      <c r="C748" s="7"/>
      <c r="D748" s="7" t="s">
        <v>38955</v>
      </c>
      <c r="E748" s="7" t="s">
        <v>39001</v>
      </c>
      <c r="F748" s="7"/>
      <c r="G748" s="7"/>
      <c r="H748" s="7" t="s">
        <v>38360</v>
      </c>
      <c r="I748" s="7"/>
      <c r="J748" s="4" t="str">
        <f ca="1">IFERROR(__xludf.DUMMYFUNCTION("LEFT(INDEX(SPLIT(L748, "" ""), 4), 2)"),"12")</f>
        <v>12</v>
      </c>
      <c r="K748" s="7" t="s">
        <v>37611</v>
      </c>
      <c r="L748" s="7" t="s">
        <v>30132</v>
      </c>
    </row>
    <row r="749" spans="1:12">
      <c r="A749" s="7" t="s">
        <v>39002</v>
      </c>
      <c r="B749" s="7"/>
      <c r="C749" s="7"/>
      <c r="D749" s="7" t="s">
        <v>39003</v>
      </c>
      <c r="E749" s="7" t="s">
        <v>39004</v>
      </c>
      <c r="F749" s="7"/>
      <c r="G749" s="7"/>
      <c r="H749" s="7" t="s">
        <v>38360</v>
      </c>
      <c r="I749" s="7"/>
      <c r="J749" s="4" t="str">
        <f ca="1">IFERROR(__xludf.DUMMYFUNCTION("LEFT(INDEX(SPLIT(L749, "" ""), 4), 2)"),"12")</f>
        <v>12</v>
      </c>
      <c r="K749" s="7" t="s">
        <v>37611</v>
      </c>
      <c r="L749" s="7" t="s">
        <v>30132</v>
      </c>
    </row>
    <row r="750" spans="1:12">
      <c r="A750" s="7" t="s">
        <v>38990</v>
      </c>
      <c r="B750" s="7"/>
      <c r="C750" s="7"/>
      <c r="D750" s="7" t="s">
        <v>38991</v>
      </c>
      <c r="E750" s="7" t="s">
        <v>39005</v>
      </c>
      <c r="F750" s="7"/>
      <c r="G750" s="7"/>
      <c r="H750" s="7" t="s">
        <v>38360</v>
      </c>
      <c r="I750" s="7"/>
      <c r="J750" s="4" t="str">
        <f ca="1">IFERROR(__xludf.DUMMYFUNCTION("LEFT(INDEX(SPLIT(L750, "" ""), 4), 2)"),"12")</f>
        <v>12</v>
      </c>
      <c r="K750" s="7" t="s">
        <v>37611</v>
      </c>
      <c r="L750" s="7" t="s">
        <v>30132</v>
      </c>
    </row>
    <row r="751" spans="1:12">
      <c r="A751" s="7" t="s">
        <v>38102</v>
      </c>
      <c r="B751" s="7"/>
      <c r="C751" s="7"/>
      <c r="D751" s="7" t="s">
        <v>38950</v>
      </c>
      <c r="E751" s="7" t="s">
        <v>39006</v>
      </c>
      <c r="F751" s="7"/>
      <c r="G751" s="7"/>
      <c r="H751" s="7" t="s">
        <v>38360</v>
      </c>
      <c r="I751" s="7"/>
      <c r="J751" s="4" t="str">
        <f ca="1">IFERROR(__xludf.DUMMYFUNCTION("LEFT(INDEX(SPLIT(L751, "" ""), 4), 2)"),"12")</f>
        <v>12</v>
      </c>
      <c r="K751" s="7" t="s">
        <v>37611</v>
      </c>
      <c r="L751" s="7" t="s">
        <v>30132</v>
      </c>
    </row>
    <row r="752" spans="1:12">
      <c r="A752" s="7" t="s">
        <v>38102</v>
      </c>
      <c r="B752" s="7"/>
      <c r="C752" s="7"/>
      <c r="D752" s="7" t="s">
        <v>38950</v>
      </c>
      <c r="E752" s="7" t="s">
        <v>39007</v>
      </c>
      <c r="F752" s="7"/>
      <c r="G752" s="7"/>
      <c r="H752" s="7" t="s">
        <v>38360</v>
      </c>
      <c r="I752" s="7"/>
      <c r="J752" s="4" t="str">
        <f ca="1">IFERROR(__xludf.DUMMYFUNCTION("LEFT(INDEX(SPLIT(L752, "" ""), 4), 2)"),"12")</f>
        <v>12</v>
      </c>
      <c r="K752" s="7" t="s">
        <v>37611</v>
      </c>
      <c r="L752" s="7" t="s">
        <v>30132</v>
      </c>
    </row>
    <row r="753" spans="1:12">
      <c r="A753" s="7" t="s">
        <v>37664</v>
      </c>
      <c r="B753" s="7"/>
      <c r="C753" s="7"/>
      <c r="D753" s="7" t="s">
        <v>38955</v>
      </c>
      <c r="E753" s="7" t="s">
        <v>39008</v>
      </c>
      <c r="F753" s="7"/>
      <c r="G753" s="7"/>
      <c r="H753" s="7" t="s">
        <v>38360</v>
      </c>
      <c r="I753" s="7"/>
      <c r="J753" s="4" t="str">
        <f ca="1">IFERROR(__xludf.DUMMYFUNCTION("LEFT(INDEX(SPLIT(L753, "" ""), 4), 2)"),"12")</f>
        <v>12</v>
      </c>
      <c r="K753" s="7" t="s">
        <v>37611</v>
      </c>
      <c r="L753" s="7" t="s">
        <v>30132</v>
      </c>
    </row>
    <row r="754" spans="1:12">
      <c r="A754" s="7" t="s">
        <v>38102</v>
      </c>
      <c r="B754" s="7"/>
      <c r="C754" s="7"/>
      <c r="D754" s="7" t="s">
        <v>38950</v>
      </c>
      <c r="E754" s="7" t="s">
        <v>39009</v>
      </c>
      <c r="F754" s="7"/>
      <c r="G754" s="7"/>
      <c r="H754" s="7" t="s">
        <v>38360</v>
      </c>
      <c r="I754" s="7"/>
      <c r="J754" s="4" t="str">
        <f ca="1">IFERROR(__xludf.DUMMYFUNCTION("LEFT(INDEX(SPLIT(L754, "" ""), 4), 2)"),"12")</f>
        <v>12</v>
      </c>
      <c r="K754" s="7" t="s">
        <v>37611</v>
      </c>
      <c r="L754" s="7" t="s">
        <v>30132</v>
      </c>
    </row>
    <row r="755" spans="1:12">
      <c r="A755" s="7" t="s">
        <v>37986</v>
      </c>
      <c r="B755" s="7"/>
      <c r="C755" s="7"/>
      <c r="D755" s="7" t="s">
        <v>38401</v>
      </c>
      <c r="E755" s="7" t="s">
        <v>39010</v>
      </c>
      <c r="F755" s="7"/>
      <c r="G755" s="7"/>
      <c r="H755" s="7" t="s">
        <v>38360</v>
      </c>
      <c r="I755" s="7"/>
      <c r="J755" s="4" t="str">
        <f ca="1">IFERROR(__xludf.DUMMYFUNCTION("LEFT(INDEX(SPLIT(L755, "" ""), 4), 2)"),"12")</f>
        <v>12</v>
      </c>
      <c r="K755" s="7" t="s">
        <v>37611</v>
      </c>
      <c r="L755" s="7" t="s">
        <v>30132</v>
      </c>
    </row>
    <row r="756" spans="1:12">
      <c r="A756" s="7" t="s">
        <v>37664</v>
      </c>
      <c r="B756" s="7"/>
      <c r="C756" s="7"/>
      <c r="D756" s="7" t="s">
        <v>38955</v>
      </c>
      <c r="E756" s="7" t="s">
        <v>39011</v>
      </c>
      <c r="F756" s="7"/>
      <c r="G756" s="7"/>
      <c r="H756" s="7" t="s">
        <v>38360</v>
      </c>
      <c r="I756" s="7"/>
      <c r="J756" s="4" t="str">
        <f ca="1">IFERROR(__xludf.DUMMYFUNCTION("LEFT(INDEX(SPLIT(L756, "" ""), 4), 2)"),"12")</f>
        <v>12</v>
      </c>
      <c r="K756" s="7" t="s">
        <v>37611</v>
      </c>
      <c r="L756" s="7" t="s">
        <v>30132</v>
      </c>
    </row>
    <row r="757" spans="1:12">
      <c r="A757" s="7" t="s">
        <v>38907</v>
      </c>
      <c r="B757" s="7"/>
      <c r="C757" s="7"/>
      <c r="D757" s="7" t="s">
        <v>39012</v>
      </c>
      <c r="E757" s="7" t="s">
        <v>39013</v>
      </c>
      <c r="F757" s="7"/>
      <c r="G757" s="7"/>
      <c r="H757" s="7" t="s">
        <v>38360</v>
      </c>
      <c r="I757" s="7"/>
      <c r="J757" s="4" t="str">
        <f ca="1">IFERROR(__xludf.DUMMYFUNCTION("LEFT(INDEX(SPLIT(L757, "" ""), 4), 2)"),"12")</f>
        <v>12</v>
      </c>
      <c r="K757" s="7" t="s">
        <v>37611</v>
      </c>
      <c r="L757" s="7" t="s">
        <v>30132</v>
      </c>
    </row>
    <row r="758" spans="1:12">
      <c r="A758" s="7" t="s">
        <v>38388</v>
      </c>
      <c r="B758" s="7"/>
      <c r="C758" s="7"/>
      <c r="D758" s="7" t="s">
        <v>38389</v>
      </c>
      <c r="E758" s="7" t="s">
        <v>39014</v>
      </c>
      <c r="F758" s="7"/>
      <c r="G758" s="7"/>
      <c r="H758" s="7" t="s">
        <v>38360</v>
      </c>
      <c r="I758" s="7"/>
      <c r="J758" s="4" t="str">
        <f ca="1">IFERROR(__xludf.DUMMYFUNCTION("LEFT(INDEX(SPLIT(L758, "" ""), 4), 2)"),"12")</f>
        <v>12</v>
      </c>
      <c r="K758" s="7" t="s">
        <v>37611</v>
      </c>
      <c r="L758" s="7" t="s">
        <v>30132</v>
      </c>
    </row>
    <row r="759" spans="1:12">
      <c r="A759" s="7" t="s">
        <v>37664</v>
      </c>
      <c r="B759" s="7"/>
      <c r="C759" s="7"/>
      <c r="D759" s="7" t="s">
        <v>38955</v>
      </c>
      <c r="E759" s="7" t="s">
        <v>39015</v>
      </c>
      <c r="F759" s="7"/>
      <c r="G759" s="7"/>
      <c r="H759" s="7" t="s">
        <v>38360</v>
      </c>
      <c r="I759" s="7"/>
      <c r="J759" s="4" t="str">
        <f ca="1">IFERROR(__xludf.DUMMYFUNCTION("LEFT(INDEX(SPLIT(L759, "" ""), 4), 2)"),"12")</f>
        <v>12</v>
      </c>
      <c r="K759" s="7" t="s">
        <v>37611</v>
      </c>
      <c r="L759" s="7" t="s">
        <v>30132</v>
      </c>
    </row>
    <row r="760" spans="1:12">
      <c r="A760" s="7" t="s">
        <v>38990</v>
      </c>
      <c r="B760" s="7"/>
      <c r="C760" s="7"/>
      <c r="D760" s="7" t="s">
        <v>38991</v>
      </c>
      <c r="E760" s="7" t="s">
        <v>39016</v>
      </c>
      <c r="F760" s="7"/>
      <c r="G760" s="7"/>
      <c r="H760" s="7" t="s">
        <v>38360</v>
      </c>
      <c r="I760" s="7"/>
      <c r="J760" s="4" t="str">
        <f ca="1">IFERROR(__xludf.DUMMYFUNCTION("LEFT(INDEX(SPLIT(L760, "" ""), 4), 2)"),"12")</f>
        <v>12</v>
      </c>
      <c r="K760" s="7" t="s">
        <v>37611</v>
      </c>
      <c r="L760" s="7" t="s">
        <v>30132</v>
      </c>
    </row>
    <row r="761" spans="1:12">
      <c r="A761" s="7" t="s">
        <v>38990</v>
      </c>
      <c r="B761" s="7"/>
      <c r="C761" s="7"/>
      <c r="D761" s="7" t="s">
        <v>38991</v>
      </c>
      <c r="E761" s="7" t="s">
        <v>39017</v>
      </c>
      <c r="F761" s="7"/>
      <c r="G761" s="7"/>
      <c r="H761" s="7" t="s">
        <v>38360</v>
      </c>
      <c r="I761" s="7"/>
      <c r="J761" s="4" t="str">
        <f ca="1">IFERROR(__xludf.DUMMYFUNCTION("LEFT(INDEX(SPLIT(L761, "" ""), 4), 2)"),"12")</f>
        <v>12</v>
      </c>
      <c r="K761" s="7" t="s">
        <v>37611</v>
      </c>
      <c r="L761" s="7" t="s">
        <v>30132</v>
      </c>
    </row>
    <row r="762" spans="1:12">
      <c r="A762" s="7" t="s">
        <v>38102</v>
      </c>
      <c r="B762" s="7"/>
      <c r="C762" s="7"/>
      <c r="D762" s="7" t="s">
        <v>38950</v>
      </c>
      <c r="E762" s="7" t="s">
        <v>39018</v>
      </c>
      <c r="F762" s="7"/>
      <c r="G762" s="7"/>
      <c r="H762" s="7" t="s">
        <v>38360</v>
      </c>
      <c r="I762" s="7"/>
      <c r="J762" s="4" t="str">
        <f ca="1">IFERROR(__xludf.DUMMYFUNCTION("LEFT(INDEX(SPLIT(L762, "" ""), 4), 2)"),"12")</f>
        <v>12</v>
      </c>
      <c r="K762" s="7" t="s">
        <v>37611</v>
      </c>
      <c r="L762" s="7" t="s">
        <v>30132</v>
      </c>
    </row>
    <row r="763" spans="1:12">
      <c r="A763" s="7" t="s">
        <v>38990</v>
      </c>
      <c r="B763" s="7"/>
      <c r="C763" s="7"/>
      <c r="D763" s="7" t="s">
        <v>38991</v>
      </c>
      <c r="E763" s="7" t="s">
        <v>39019</v>
      </c>
      <c r="F763" s="7"/>
      <c r="G763" s="7"/>
      <c r="H763" s="7" t="s">
        <v>38360</v>
      </c>
      <c r="I763" s="7"/>
      <c r="J763" s="4" t="str">
        <f ca="1">IFERROR(__xludf.DUMMYFUNCTION("LEFT(INDEX(SPLIT(L763, "" ""), 4), 2)"),"12")</f>
        <v>12</v>
      </c>
      <c r="K763" s="7" t="s">
        <v>37611</v>
      </c>
      <c r="L763" s="7" t="s">
        <v>30132</v>
      </c>
    </row>
    <row r="764" spans="1:12">
      <c r="A764" s="7" t="s">
        <v>38102</v>
      </c>
      <c r="B764" s="7"/>
      <c r="C764" s="7"/>
      <c r="D764" s="7" t="s">
        <v>38950</v>
      </c>
      <c r="E764" s="7" t="s">
        <v>39020</v>
      </c>
      <c r="F764" s="7"/>
      <c r="G764" s="7"/>
      <c r="H764" s="7" t="s">
        <v>38360</v>
      </c>
      <c r="I764" s="7"/>
      <c r="J764" s="4" t="str">
        <f ca="1">IFERROR(__xludf.DUMMYFUNCTION("LEFT(INDEX(SPLIT(L764, "" ""), 4), 2)"),"12")</f>
        <v>12</v>
      </c>
      <c r="K764" s="7" t="s">
        <v>37611</v>
      </c>
      <c r="L764" s="7" t="s">
        <v>30132</v>
      </c>
    </row>
    <row r="765" spans="1:12">
      <c r="A765" s="7" t="s">
        <v>38990</v>
      </c>
      <c r="B765" s="7"/>
      <c r="C765" s="7"/>
      <c r="D765" s="7" t="s">
        <v>38991</v>
      </c>
      <c r="E765" s="7" t="s">
        <v>39021</v>
      </c>
      <c r="F765" s="7"/>
      <c r="G765" s="7"/>
      <c r="H765" s="7" t="s">
        <v>38360</v>
      </c>
      <c r="I765" s="7"/>
      <c r="J765" s="4" t="str">
        <f ca="1">IFERROR(__xludf.DUMMYFUNCTION("LEFT(INDEX(SPLIT(L765, "" ""), 4), 2)"),"12")</f>
        <v>12</v>
      </c>
      <c r="K765" s="7" t="s">
        <v>37611</v>
      </c>
      <c r="L765" s="7" t="s">
        <v>30132</v>
      </c>
    </row>
    <row r="766" spans="1:12">
      <c r="A766" s="7" t="s">
        <v>38102</v>
      </c>
      <c r="B766" s="7"/>
      <c r="C766" s="7"/>
      <c r="D766" s="7" t="s">
        <v>38950</v>
      </c>
      <c r="E766" s="7" t="s">
        <v>39022</v>
      </c>
      <c r="F766" s="7"/>
      <c r="G766" s="7"/>
      <c r="H766" s="7" t="s">
        <v>38360</v>
      </c>
      <c r="I766" s="7"/>
      <c r="J766" s="4" t="str">
        <f ca="1">IFERROR(__xludf.DUMMYFUNCTION("LEFT(INDEX(SPLIT(L766, "" ""), 4), 2)"),"12")</f>
        <v>12</v>
      </c>
      <c r="K766" s="7" t="s">
        <v>37611</v>
      </c>
      <c r="L766" s="7" t="s">
        <v>30132</v>
      </c>
    </row>
    <row r="767" spans="1:12">
      <c r="A767" s="7" t="s">
        <v>37664</v>
      </c>
      <c r="B767" s="7"/>
      <c r="C767" s="7"/>
      <c r="D767" s="7" t="s">
        <v>38955</v>
      </c>
      <c r="E767" s="7" t="s">
        <v>39023</v>
      </c>
      <c r="F767" s="7"/>
      <c r="G767" s="7"/>
      <c r="H767" s="7" t="s">
        <v>38360</v>
      </c>
      <c r="I767" s="7"/>
      <c r="J767" s="4" t="str">
        <f ca="1">IFERROR(__xludf.DUMMYFUNCTION("LEFT(INDEX(SPLIT(L767, "" ""), 4), 2)"),"12")</f>
        <v>12</v>
      </c>
      <c r="K767" s="7" t="s">
        <v>37611</v>
      </c>
      <c r="L767" s="7" t="s">
        <v>30132</v>
      </c>
    </row>
    <row r="768" spans="1:12">
      <c r="A768" s="7" t="s">
        <v>37664</v>
      </c>
      <c r="B768" s="7"/>
      <c r="C768" s="7"/>
      <c r="D768" s="7" t="s">
        <v>38955</v>
      </c>
      <c r="E768" s="7" t="s">
        <v>39024</v>
      </c>
      <c r="F768" s="7"/>
      <c r="G768" s="7"/>
      <c r="H768" s="7" t="s">
        <v>38360</v>
      </c>
      <c r="I768" s="7"/>
      <c r="J768" s="4" t="str">
        <f ca="1">IFERROR(__xludf.DUMMYFUNCTION("LEFT(INDEX(SPLIT(L768, "" ""), 4), 2)"),"12")</f>
        <v>12</v>
      </c>
      <c r="K768" s="7" t="s">
        <v>37611</v>
      </c>
      <c r="L768" s="7" t="s">
        <v>30132</v>
      </c>
    </row>
    <row r="769" spans="1:12">
      <c r="A769" s="7" t="s">
        <v>37664</v>
      </c>
      <c r="B769" s="7"/>
      <c r="C769" s="7"/>
      <c r="D769" s="7" t="s">
        <v>38955</v>
      </c>
      <c r="E769" s="7" t="s">
        <v>39025</v>
      </c>
      <c r="F769" s="7"/>
      <c r="G769" s="7"/>
      <c r="H769" s="7" t="s">
        <v>38360</v>
      </c>
      <c r="I769" s="7"/>
      <c r="J769" s="4" t="str">
        <f ca="1">IFERROR(__xludf.DUMMYFUNCTION("LEFT(INDEX(SPLIT(L769, "" ""), 4), 2)"),"12")</f>
        <v>12</v>
      </c>
      <c r="K769" s="7" t="s">
        <v>37611</v>
      </c>
      <c r="L769" s="7" t="s">
        <v>30132</v>
      </c>
    </row>
    <row r="770" spans="1:12">
      <c r="A770" s="7" t="s">
        <v>38102</v>
      </c>
      <c r="B770" s="7"/>
      <c r="C770" s="7"/>
      <c r="D770" s="7" t="s">
        <v>39026</v>
      </c>
      <c r="E770" s="7" t="s">
        <v>39027</v>
      </c>
      <c r="F770" s="7"/>
      <c r="G770" s="7"/>
      <c r="H770" s="7" t="s">
        <v>38360</v>
      </c>
      <c r="I770" s="7"/>
      <c r="J770" s="4" t="str">
        <f ca="1">IFERROR(__xludf.DUMMYFUNCTION("LEFT(INDEX(SPLIT(L770, "" ""), 4), 2)"),"12")</f>
        <v>12</v>
      </c>
      <c r="K770" s="7" t="s">
        <v>37611</v>
      </c>
      <c r="L770" s="7" t="s">
        <v>30132</v>
      </c>
    </row>
    <row r="771" spans="1:12">
      <c r="A771" s="7" t="s">
        <v>37664</v>
      </c>
      <c r="B771" s="7"/>
      <c r="C771" s="7"/>
      <c r="D771" s="7" t="s">
        <v>39028</v>
      </c>
      <c r="E771" s="7" t="s">
        <v>39029</v>
      </c>
      <c r="F771" s="7"/>
      <c r="G771" s="7"/>
      <c r="H771" s="7" t="s">
        <v>38360</v>
      </c>
      <c r="I771" s="7"/>
      <c r="J771" s="4" t="str">
        <f ca="1">IFERROR(__xludf.DUMMYFUNCTION("LEFT(INDEX(SPLIT(L771, "" ""), 4), 2)"),"12")</f>
        <v>12</v>
      </c>
      <c r="K771" s="7" t="s">
        <v>37611</v>
      </c>
      <c r="L771" s="7" t="s">
        <v>30132</v>
      </c>
    </row>
    <row r="772" spans="1:12">
      <c r="A772" s="7" t="s">
        <v>38075</v>
      </c>
      <c r="B772" s="7"/>
      <c r="C772" s="7"/>
      <c r="D772" s="7" t="s">
        <v>38973</v>
      </c>
      <c r="E772" s="7" t="s">
        <v>39030</v>
      </c>
      <c r="F772" s="7"/>
      <c r="G772" s="7"/>
      <c r="H772" s="7" t="s">
        <v>38360</v>
      </c>
      <c r="I772" s="7"/>
      <c r="J772" s="4" t="str">
        <f ca="1">IFERROR(__xludf.DUMMYFUNCTION("LEFT(INDEX(SPLIT(L772, "" ""), 4), 2)"),"12")</f>
        <v>12</v>
      </c>
      <c r="K772" s="7" t="s">
        <v>37611</v>
      </c>
      <c r="L772" s="7" t="s">
        <v>30132</v>
      </c>
    </row>
    <row r="773" spans="1:12">
      <c r="A773" s="7" t="s">
        <v>38990</v>
      </c>
      <c r="B773" s="7"/>
      <c r="C773" s="7"/>
      <c r="D773" s="7" t="s">
        <v>38991</v>
      </c>
      <c r="E773" s="7" t="s">
        <v>39031</v>
      </c>
      <c r="F773" s="7"/>
      <c r="G773" s="7"/>
      <c r="H773" s="7" t="s">
        <v>38360</v>
      </c>
      <c r="I773" s="7"/>
      <c r="J773" s="4" t="str">
        <f ca="1">IFERROR(__xludf.DUMMYFUNCTION("LEFT(INDEX(SPLIT(L773, "" ""), 4), 2)"),"12")</f>
        <v>12</v>
      </c>
      <c r="K773" s="7" t="s">
        <v>37611</v>
      </c>
      <c r="L773" s="7" t="s">
        <v>30132</v>
      </c>
    </row>
    <row r="774" spans="1:12">
      <c r="A774" s="7" t="s">
        <v>38102</v>
      </c>
      <c r="B774" s="7"/>
      <c r="C774" s="7"/>
      <c r="D774" s="7" t="s">
        <v>38950</v>
      </c>
      <c r="E774" s="7" t="s">
        <v>39032</v>
      </c>
      <c r="F774" s="7"/>
      <c r="G774" s="7"/>
      <c r="H774" s="7" t="s">
        <v>38360</v>
      </c>
      <c r="I774" s="7"/>
      <c r="J774" s="4" t="str">
        <f ca="1">IFERROR(__xludf.DUMMYFUNCTION("LEFT(INDEX(SPLIT(L774, "" ""), 4), 2)"),"12")</f>
        <v>12</v>
      </c>
      <c r="K774" s="7" t="s">
        <v>37611</v>
      </c>
      <c r="L774" s="7" t="s">
        <v>30132</v>
      </c>
    </row>
    <row r="775" spans="1:12">
      <c r="A775" s="7" t="s">
        <v>38990</v>
      </c>
      <c r="B775" s="7"/>
      <c r="C775" s="7"/>
      <c r="D775" s="7" t="s">
        <v>38991</v>
      </c>
      <c r="E775" s="7" t="s">
        <v>39033</v>
      </c>
      <c r="F775" s="7"/>
      <c r="G775" s="7"/>
      <c r="H775" s="7" t="s">
        <v>38360</v>
      </c>
      <c r="I775" s="7"/>
      <c r="J775" s="4" t="str">
        <f ca="1">IFERROR(__xludf.DUMMYFUNCTION("LEFT(INDEX(SPLIT(L775, "" ""), 4), 2)"),"12")</f>
        <v>12</v>
      </c>
      <c r="K775" s="7" t="s">
        <v>37611</v>
      </c>
      <c r="L775" s="7" t="s">
        <v>30132</v>
      </c>
    </row>
    <row r="776" spans="1:12">
      <c r="A776" s="7" t="s">
        <v>38102</v>
      </c>
      <c r="B776" s="7"/>
      <c r="C776" s="7"/>
      <c r="D776" s="7" t="s">
        <v>38950</v>
      </c>
      <c r="E776" s="7" t="s">
        <v>39034</v>
      </c>
      <c r="F776" s="7"/>
      <c r="G776" s="7"/>
      <c r="H776" s="7" t="s">
        <v>38360</v>
      </c>
      <c r="I776" s="7"/>
      <c r="J776" s="4" t="str">
        <f ca="1">IFERROR(__xludf.DUMMYFUNCTION("LEFT(INDEX(SPLIT(L776, "" ""), 4), 2)"),"12")</f>
        <v>12</v>
      </c>
      <c r="K776" s="7" t="s">
        <v>37611</v>
      </c>
      <c r="L776" s="7" t="s">
        <v>30132</v>
      </c>
    </row>
    <row r="777" spans="1:12">
      <c r="A777" s="7" t="s">
        <v>38990</v>
      </c>
      <c r="B777" s="7"/>
      <c r="C777" s="7"/>
      <c r="D777" s="7" t="s">
        <v>38991</v>
      </c>
      <c r="E777" s="7" t="s">
        <v>39035</v>
      </c>
      <c r="F777" s="7"/>
      <c r="G777" s="7"/>
      <c r="H777" s="7" t="s">
        <v>38360</v>
      </c>
      <c r="I777" s="7"/>
      <c r="J777" s="4" t="str">
        <f ca="1">IFERROR(__xludf.DUMMYFUNCTION("LEFT(INDEX(SPLIT(L777, "" ""), 4), 2)"),"12")</f>
        <v>12</v>
      </c>
      <c r="K777" s="7" t="s">
        <v>37611</v>
      </c>
      <c r="L777" s="7" t="s">
        <v>30132</v>
      </c>
    </row>
    <row r="778" spans="1:12">
      <c r="A778" s="7" t="s">
        <v>38102</v>
      </c>
      <c r="B778" s="7"/>
      <c r="C778" s="7"/>
      <c r="D778" s="7" t="s">
        <v>38950</v>
      </c>
      <c r="E778" s="7" t="s">
        <v>39036</v>
      </c>
      <c r="F778" s="7"/>
      <c r="G778" s="7"/>
      <c r="H778" s="7" t="s">
        <v>38360</v>
      </c>
      <c r="I778" s="7"/>
      <c r="J778" s="4" t="str">
        <f ca="1">IFERROR(__xludf.DUMMYFUNCTION("LEFT(INDEX(SPLIT(L778, "" ""), 4), 2)"),"12")</f>
        <v>12</v>
      </c>
      <c r="K778" s="7" t="s">
        <v>37611</v>
      </c>
      <c r="L778" s="7" t="s">
        <v>30132</v>
      </c>
    </row>
    <row r="779" spans="1:12">
      <c r="A779" s="7" t="s">
        <v>38990</v>
      </c>
      <c r="B779" s="7"/>
      <c r="C779" s="7"/>
      <c r="D779" s="7" t="s">
        <v>38991</v>
      </c>
      <c r="E779" s="7" t="s">
        <v>39037</v>
      </c>
      <c r="F779" s="7"/>
      <c r="G779" s="7"/>
      <c r="H779" s="7" t="s">
        <v>38360</v>
      </c>
      <c r="I779" s="7"/>
      <c r="J779" s="4" t="str">
        <f ca="1">IFERROR(__xludf.DUMMYFUNCTION("LEFT(INDEX(SPLIT(L779, "" ""), 4), 2)"),"12")</f>
        <v>12</v>
      </c>
      <c r="K779" s="7" t="s">
        <v>37611</v>
      </c>
      <c r="L779" s="7" t="s">
        <v>30132</v>
      </c>
    </row>
    <row r="780" spans="1:12">
      <c r="A780" s="7" t="s">
        <v>37664</v>
      </c>
      <c r="B780" s="7"/>
      <c r="C780" s="7"/>
      <c r="D780" s="7" t="s">
        <v>38955</v>
      </c>
      <c r="E780" s="7" t="s">
        <v>39038</v>
      </c>
      <c r="F780" s="7"/>
      <c r="G780" s="7"/>
      <c r="H780" s="7" t="s">
        <v>38360</v>
      </c>
      <c r="I780" s="7"/>
      <c r="J780" s="4" t="str">
        <f ca="1">IFERROR(__xludf.DUMMYFUNCTION("LEFT(INDEX(SPLIT(L780, "" ""), 4), 2)"),"12")</f>
        <v>12</v>
      </c>
      <c r="K780" s="7" t="s">
        <v>37611</v>
      </c>
      <c r="L780" s="7" t="s">
        <v>30132</v>
      </c>
    </row>
    <row r="781" spans="1:12">
      <c r="A781" s="7" t="s">
        <v>38102</v>
      </c>
      <c r="B781" s="7"/>
      <c r="C781" s="7"/>
      <c r="D781" s="7" t="s">
        <v>39026</v>
      </c>
      <c r="E781" s="7" t="s">
        <v>39039</v>
      </c>
      <c r="F781" s="7"/>
      <c r="G781" s="7"/>
      <c r="H781" s="7" t="s">
        <v>38360</v>
      </c>
      <c r="I781" s="7"/>
      <c r="J781" s="4" t="str">
        <f ca="1">IFERROR(__xludf.DUMMYFUNCTION("LEFT(INDEX(SPLIT(L781, "" ""), 4), 2)"),"12")</f>
        <v>12</v>
      </c>
      <c r="K781" s="7" t="s">
        <v>37611</v>
      </c>
      <c r="L781" s="7" t="s">
        <v>30132</v>
      </c>
    </row>
    <row r="782" spans="1:12">
      <c r="A782" s="7" t="s">
        <v>37664</v>
      </c>
      <c r="B782" s="7"/>
      <c r="C782" s="7"/>
      <c r="D782" s="7" t="s">
        <v>39028</v>
      </c>
      <c r="E782" s="7" t="s">
        <v>39040</v>
      </c>
      <c r="F782" s="7"/>
      <c r="G782" s="7"/>
      <c r="H782" s="7" t="s">
        <v>38360</v>
      </c>
      <c r="I782" s="7"/>
      <c r="J782" s="4" t="str">
        <f ca="1">IFERROR(__xludf.DUMMYFUNCTION("LEFT(INDEX(SPLIT(L782, "" ""), 4), 2)"),"12")</f>
        <v>12</v>
      </c>
      <c r="K782" s="7" t="s">
        <v>37611</v>
      </c>
      <c r="L782" s="7" t="s">
        <v>30132</v>
      </c>
    </row>
    <row r="783" spans="1:12">
      <c r="A783" s="7" t="s">
        <v>38388</v>
      </c>
      <c r="B783" s="7"/>
      <c r="C783" s="7"/>
      <c r="D783" s="7" t="s">
        <v>38389</v>
      </c>
      <c r="E783" s="7" t="s">
        <v>39041</v>
      </c>
      <c r="F783" s="7"/>
      <c r="G783" s="7"/>
      <c r="H783" s="7" t="s">
        <v>38360</v>
      </c>
      <c r="I783" s="7"/>
      <c r="J783" s="4" t="str">
        <f ca="1">IFERROR(__xludf.DUMMYFUNCTION("LEFT(INDEX(SPLIT(L783, "" ""), 4), 2)"),"12")</f>
        <v>12</v>
      </c>
      <c r="K783" s="7" t="s">
        <v>37611</v>
      </c>
      <c r="L783" s="7" t="s">
        <v>30132</v>
      </c>
    </row>
    <row r="784" spans="1:12">
      <c r="A784" s="7" t="s">
        <v>38102</v>
      </c>
      <c r="B784" s="7"/>
      <c r="C784" s="7"/>
      <c r="D784" s="7" t="s">
        <v>39042</v>
      </c>
      <c r="E784" s="7" t="s">
        <v>39043</v>
      </c>
      <c r="F784" s="7"/>
      <c r="G784" s="7"/>
      <c r="H784" s="7" t="s">
        <v>38360</v>
      </c>
      <c r="I784" s="7"/>
      <c r="J784" s="4" t="str">
        <f ca="1">IFERROR(__xludf.DUMMYFUNCTION("LEFT(INDEX(SPLIT(L784, "" ""), 4), 2)"),"12")</f>
        <v>12</v>
      </c>
      <c r="K784" s="7" t="s">
        <v>37611</v>
      </c>
      <c r="L784" s="7" t="s">
        <v>30132</v>
      </c>
    </row>
    <row r="785" spans="1:12">
      <c r="A785" s="7" t="s">
        <v>38388</v>
      </c>
      <c r="B785" s="7"/>
      <c r="C785" s="7"/>
      <c r="D785" s="7" t="s">
        <v>39044</v>
      </c>
      <c r="E785" s="7" t="s">
        <v>39045</v>
      </c>
      <c r="F785" s="7"/>
      <c r="G785" s="7"/>
      <c r="H785" s="7" t="s">
        <v>38360</v>
      </c>
      <c r="I785" s="7"/>
      <c r="J785" s="4" t="str">
        <f ca="1">IFERROR(__xludf.DUMMYFUNCTION("LEFT(INDEX(SPLIT(L785, "" ""), 4), 2)"),"12")</f>
        <v>12</v>
      </c>
      <c r="K785" s="7" t="s">
        <v>37611</v>
      </c>
      <c r="L785" s="7" t="s">
        <v>30132</v>
      </c>
    </row>
    <row r="786" spans="1:12">
      <c r="A786" s="7" t="s">
        <v>37664</v>
      </c>
      <c r="B786" s="7"/>
      <c r="C786" s="7"/>
      <c r="D786" s="7" t="s">
        <v>38955</v>
      </c>
      <c r="E786" s="7" t="s">
        <v>39046</v>
      </c>
      <c r="F786" s="7"/>
      <c r="G786" s="7"/>
      <c r="H786" s="7" t="s">
        <v>38360</v>
      </c>
      <c r="I786" s="7"/>
      <c r="J786" s="4" t="str">
        <f ca="1">IFERROR(__xludf.DUMMYFUNCTION("LEFT(INDEX(SPLIT(L786, "" ""), 4), 2)"),"12")</f>
        <v>12</v>
      </c>
      <c r="K786" s="7" t="s">
        <v>37611</v>
      </c>
      <c r="L786" s="7" t="s">
        <v>30132</v>
      </c>
    </row>
    <row r="787" spans="1:12">
      <c r="A787" s="7" t="s">
        <v>38102</v>
      </c>
      <c r="B787" s="7"/>
      <c r="C787" s="7"/>
      <c r="D787" s="7" t="s">
        <v>39026</v>
      </c>
      <c r="E787" s="7" t="s">
        <v>39047</v>
      </c>
      <c r="F787" s="7"/>
      <c r="G787" s="7"/>
      <c r="H787" s="7" t="s">
        <v>38360</v>
      </c>
      <c r="I787" s="7"/>
      <c r="J787" s="4" t="str">
        <f ca="1">IFERROR(__xludf.DUMMYFUNCTION("LEFT(INDEX(SPLIT(L787, "" ""), 4), 2)"),"12")</f>
        <v>12</v>
      </c>
      <c r="K787" s="7" t="s">
        <v>37611</v>
      </c>
      <c r="L787" s="7" t="s">
        <v>30132</v>
      </c>
    </row>
    <row r="788" spans="1:12">
      <c r="A788" s="7" t="s">
        <v>37664</v>
      </c>
      <c r="B788" s="7"/>
      <c r="C788" s="7"/>
      <c r="D788" s="7" t="s">
        <v>39028</v>
      </c>
      <c r="E788" s="7" t="s">
        <v>39048</v>
      </c>
      <c r="F788" s="7"/>
      <c r="G788" s="7"/>
      <c r="H788" s="7" t="s">
        <v>38360</v>
      </c>
      <c r="I788" s="7"/>
      <c r="J788" s="4" t="str">
        <f ca="1">IFERROR(__xludf.DUMMYFUNCTION("LEFT(INDEX(SPLIT(L788, "" ""), 4), 2)"),"12")</f>
        <v>12</v>
      </c>
      <c r="K788" s="7" t="s">
        <v>37611</v>
      </c>
      <c r="L788" s="7" t="s">
        <v>30132</v>
      </c>
    </row>
    <row r="789" spans="1:12">
      <c r="A789" s="7" t="s">
        <v>37664</v>
      </c>
      <c r="B789" s="7"/>
      <c r="C789" s="7"/>
      <c r="D789" s="7" t="s">
        <v>38955</v>
      </c>
      <c r="E789" s="7" t="s">
        <v>39049</v>
      </c>
      <c r="F789" s="7"/>
      <c r="G789" s="7"/>
      <c r="H789" s="7" t="s">
        <v>38360</v>
      </c>
      <c r="I789" s="7"/>
      <c r="J789" s="4" t="str">
        <f ca="1">IFERROR(__xludf.DUMMYFUNCTION("LEFT(INDEX(SPLIT(L789, "" ""), 4), 2)"),"12")</f>
        <v>12</v>
      </c>
      <c r="K789" s="7" t="s">
        <v>37611</v>
      </c>
      <c r="L789" s="7" t="s">
        <v>30132</v>
      </c>
    </row>
    <row r="790" spans="1:12">
      <c r="A790" s="7" t="s">
        <v>37664</v>
      </c>
      <c r="B790" s="7"/>
      <c r="C790" s="7"/>
      <c r="D790" s="7" t="s">
        <v>38955</v>
      </c>
      <c r="E790" s="7" t="s">
        <v>39050</v>
      </c>
      <c r="F790" s="7"/>
      <c r="G790" s="7"/>
      <c r="H790" s="7" t="s">
        <v>38360</v>
      </c>
      <c r="I790" s="7"/>
      <c r="J790" s="4" t="str">
        <f ca="1">IFERROR(__xludf.DUMMYFUNCTION("LEFT(INDEX(SPLIT(L790, "" ""), 4), 2)"),"12")</f>
        <v>12</v>
      </c>
      <c r="K790" s="7" t="s">
        <v>37611</v>
      </c>
      <c r="L790" s="7" t="s">
        <v>30132</v>
      </c>
    </row>
    <row r="791" spans="1:12">
      <c r="A791" s="7" t="s">
        <v>37664</v>
      </c>
      <c r="B791" s="7"/>
      <c r="C791" s="7"/>
      <c r="D791" s="7" t="s">
        <v>38955</v>
      </c>
      <c r="E791" s="7" t="s">
        <v>39051</v>
      </c>
      <c r="F791" s="7"/>
      <c r="G791" s="7"/>
      <c r="H791" s="7" t="s">
        <v>38360</v>
      </c>
      <c r="I791" s="7"/>
      <c r="J791" s="4" t="str">
        <f ca="1">IFERROR(__xludf.DUMMYFUNCTION("LEFT(INDEX(SPLIT(L791, "" ""), 4), 2)"),"12")</f>
        <v>12</v>
      </c>
      <c r="K791" s="7" t="s">
        <v>37611</v>
      </c>
      <c r="L791" s="7" t="s">
        <v>30132</v>
      </c>
    </row>
    <row r="792" spans="1:12">
      <c r="A792" s="7" t="s">
        <v>38102</v>
      </c>
      <c r="B792" s="7"/>
      <c r="C792" s="7"/>
      <c r="D792" s="7" t="s">
        <v>39026</v>
      </c>
      <c r="E792" s="7" t="s">
        <v>39052</v>
      </c>
      <c r="F792" s="7"/>
      <c r="G792" s="7"/>
      <c r="H792" s="7" t="s">
        <v>38360</v>
      </c>
      <c r="I792" s="7"/>
      <c r="J792" s="4" t="str">
        <f ca="1">IFERROR(__xludf.DUMMYFUNCTION("LEFT(INDEX(SPLIT(L792, "" ""), 4), 2)"),"12")</f>
        <v>12</v>
      </c>
      <c r="K792" s="7" t="s">
        <v>37611</v>
      </c>
      <c r="L792" s="7" t="s">
        <v>30132</v>
      </c>
    </row>
    <row r="793" spans="1:12">
      <c r="A793" s="7" t="s">
        <v>37664</v>
      </c>
      <c r="B793" s="7"/>
      <c r="C793" s="7"/>
      <c r="D793" s="7" t="s">
        <v>39028</v>
      </c>
      <c r="E793" s="7" t="s">
        <v>39053</v>
      </c>
      <c r="F793" s="7"/>
      <c r="G793" s="7"/>
      <c r="H793" s="7" t="s">
        <v>38360</v>
      </c>
      <c r="I793" s="7"/>
      <c r="J793" s="4" t="str">
        <f ca="1">IFERROR(__xludf.DUMMYFUNCTION("LEFT(INDEX(SPLIT(L793, "" ""), 4), 2)"),"12")</f>
        <v>12</v>
      </c>
      <c r="K793" s="7" t="s">
        <v>37611</v>
      </c>
      <c r="L793" s="7" t="s">
        <v>30132</v>
      </c>
    </row>
    <row r="794" spans="1:12">
      <c r="A794" s="7" t="s">
        <v>38102</v>
      </c>
      <c r="B794" s="7"/>
      <c r="C794" s="7"/>
      <c r="D794" s="7" t="s">
        <v>39042</v>
      </c>
      <c r="E794" s="7" t="s">
        <v>39054</v>
      </c>
      <c r="F794" s="7"/>
      <c r="G794" s="7"/>
      <c r="H794" s="7" t="s">
        <v>38360</v>
      </c>
      <c r="I794" s="7"/>
      <c r="J794" s="4" t="str">
        <f ca="1">IFERROR(__xludf.DUMMYFUNCTION("LEFT(INDEX(SPLIT(L794, "" ""), 4), 2)"),"12")</f>
        <v>12</v>
      </c>
      <c r="K794" s="7" t="s">
        <v>37611</v>
      </c>
      <c r="L794" s="7" t="s">
        <v>30132</v>
      </c>
    </row>
    <row r="795" spans="1:12">
      <c r="A795" s="7" t="s">
        <v>37664</v>
      </c>
      <c r="B795" s="7"/>
      <c r="C795" s="7"/>
      <c r="D795" s="7" t="s">
        <v>38522</v>
      </c>
      <c r="E795" s="7" t="s">
        <v>39055</v>
      </c>
      <c r="F795" s="7"/>
      <c r="G795" s="7"/>
      <c r="H795" s="7" t="s">
        <v>38360</v>
      </c>
      <c r="I795" s="7"/>
      <c r="J795" s="4" t="str">
        <f ca="1">IFERROR(__xludf.DUMMYFUNCTION("LEFT(INDEX(SPLIT(L795, "" ""), 4), 2)"),"12")</f>
        <v>12</v>
      </c>
      <c r="K795" s="7" t="s">
        <v>37611</v>
      </c>
      <c r="L795" s="7" t="s">
        <v>30132</v>
      </c>
    </row>
    <row r="796" spans="1:12">
      <c r="A796" s="7" t="s">
        <v>37664</v>
      </c>
      <c r="B796" s="7"/>
      <c r="C796" s="7"/>
      <c r="D796" s="7" t="s">
        <v>38955</v>
      </c>
      <c r="E796" s="7" t="s">
        <v>39056</v>
      </c>
      <c r="F796" s="7"/>
      <c r="G796" s="7"/>
      <c r="H796" s="7" t="s">
        <v>38360</v>
      </c>
      <c r="I796" s="7"/>
      <c r="J796" s="4" t="str">
        <f ca="1">IFERROR(__xludf.DUMMYFUNCTION("LEFT(INDEX(SPLIT(L796, "" ""), 4), 2)"),"12")</f>
        <v>12</v>
      </c>
      <c r="K796" s="7" t="s">
        <v>37611</v>
      </c>
      <c r="L796" s="7" t="s">
        <v>30132</v>
      </c>
    </row>
    <row r="797" spans="1:12">
      <c r="A797" s="7" t="s">
        <v>37664</v>
      </c>
      <c r="B797" s="7"/>
      <c r="C797" s="7"/>
      <c r="D797" s="7" t="s">
        <v>38955</v>
      </c>
      <c r="E797" s="7" t="s">
        <v>39057</v>
      </c>
      <c r="F797" s="7"/>
      <c r="G797" s="7"/>
      <c r="H797" s="7" t="s">
        <v>38360</v>
      </c>
      <c r="I797" s="7"/>
      <c r="J797" s="4" t="str">
        <f ca="1">IFERROR(__xludf.DUMMYFUNCTION("LEFT(INDEX(SPLIT(L797, "" ""), 4), 2)"),"12")</f>
        <v>12</v>
      </c>
      <c r="K797" s="7" t="s">
        <v>37611</v>
      </c>
      <c r="L797" s="7" t="s">
        <v>30132</v>
      </c>
    </row>
    <row r="798" spans="1:12">
      <c r="A798" s="7" t="s">
        <v>38102</v>
      </c>
      <c r="B798" s="7"/>
      <c r="C798" s="7"/>
      <c r="D798" s="7" t="s">
        <v>38950</v>
      </c>
      <c r="E798" s="7" t="s">
        <v>39058</v>
      </c>
      <c r="F798" s="7"/>
      <c r="G798" s="7"/>
      <c r="H798" s="7" t="s">
        <v>38360</v>
      </c>
      <c r="I798" s="7"/>
      <c r="J798" s="4" t="str">
        <f ca="1">IFERROR(__xludf.DUMMYFUNCTION("LEFT(INDEX(SPLIT(L798, "" ""), 4), 2)"),"12")</f>
        <v>12</v>
      </c>
      <c r="K798" s="7" t="s">
        <v>37611</v>
      </c>
      <c r="L798" s="7" t="s">
        <v>30132</v>
      </c>
    </row>
    <row r="799" spans="1:12">
      <c r="A799" s="7" t="s">
        <v>37664</v>
      </c>
      <c r="B799" s="7"/>
      <c r="C799" s="7"/>
      <c r="D799" s="7" t="s">
        <v>38955</v>
      </c>
      <c r="E799" s="7" t="s">
        <v>39059</v>
      </c>
      <c r="F799" s="7"/>
      <c r="G799" s="7"/>
      <c r="H799" s="7" t="s">
        <v>38360</v>
      </c>
      <c r="I799" s="7"/>
      <c r="J799" s="4" t="str">
        <f ca="1">IFERROR(__xludf.DUMMYFUNCTION("LEFT(INDEX(SPLIT(L799, "" ""), 4), 2)"),"12")</f>
        <v>12</v>
      </c>
      <c r="K799" s="7" t="s">
        <v>37611</v>
      </c>
      <c r="L799" s="7" t="s">
        <v>30132</v>
      </c>
    </row>
    <row r="800" spans="1:12">
      <c r="A800" s="7" t="s">
        <v>38102</v>
      </c>
      <c r="B800" s="7"/>
      <c r="C800" s="7"/>
      <c r="D800" s="7" t="s">
        <v>39026</v>
      </c>
      <c r="E800" s="7" t="s">
        <v>39060</v>
      </c>
      <c r="F800" s="7"/>
      <c r="G800" s="7"/>
      <c r="H800" s="7" t="s">
        <v>38360</v>
      </c>
      <c r="I800" s="7"/>
      <c r="J800" s="4" t="str">
        <f ca="1">IFERROR(__xludf.DUMMYFUNCTION("LEFT(INDEX(SPLIT(L800, "" ""), 4), 2)"),"12")</f>
        <v>12</v>
      </c>
      <c r="K800" s="7" t="s">
        <v>37611</v>
      </c>
      <c r="L800" s="7" t="s">
        <v>30132</v>
      </c>
    </row>
    <row r="801" spans="1:12">
      <c r="A801" s="7" t="s">
        <v>37664</v>
      </c>
      <c r="B801" s="7"/>
      <c r="C801" s="7"/>
      <c r="D801" s="7" t="s">
        <v>39028</v>
      </c>
      <c r="E801" s="7" t="s">
        <v>39061</v>
      </c>
      <c r="F801" s="7"/>
      <c r="G801" s="7"/>
      <c r="H801" s="7" t="s">
        <v>38360</v>
      </c>
      <c r="I801" s="7"/>
      <c r="J801" s="4" t="str">
        <f ca="1">IFERROR(__xludf.DUMMYFUNCTION("LEFT(INDEX(SPLIT(L801, "" ""), 4), 2)"),"12")</f>
        <v>12</v>
      </c>
      <c r="K801" s="7" t="s">
        <v>37611</v>
      </c>
      <c r="L801" s="7" t="s">
        <v>30132</v>
      </c>
    </row>
    <row r="802" spans="1:12">
      <c r="A802" s="7" t="s">
        <v>38102</v>
      </c>
      <c r="B802" s="7"/>
      <c r="C802" s="7"/>
      <c r="D802" s="7" t="s">
        <v>39042</v>
      </c>
      <c r="E802" s="7" t="s">
        <v>39062</v>
      </c>
      <c r="F802" s="7"/>
      <c r="G802" s="7"/>
      <c r="H802" s="7" t="s">
        <v>38360</v>
      </c>
      <c r="I802" s="7"/>
      <c r="J802" s="4" t="str">
        <f ca="1">IFERROR(__xludf.DUMMYFUNCTION("LEFT(INDEX(SPLIT(L802, "" ""), 4), 2)"),"12")</f>
        <v>12</v>
      </c>
      <c r="K802" s="7" t="s">
        <v>37611</v>
      </c>
      <c r="L802" s="7" t="s">
        <v>30132</v>
      </c>
    </row>
    <row r="803" spans="1:12">
      <c r="A803" s="7" t="s">
        <v>37664</v>
      </c>
      <c r="B803" s="7"/>
      <c r="C803" s="7"/>
      <c r="D803" s="7" t="s">
        <v>38522</v>
      </c>
      <c r="E803" s="7" t="s">
        <v>39063</v>
      </c>
      <c r="F803" s="7"/>
      <c r="G803" s="7"/>
      <c r="H803" s="7" t="s">
        <v>38360</v>
      </c>
      <c r="I803" s="7"/>
      <c r="J803" s="4" t="str">
        <f ca="1">IFERROR(__xludf.DUMMYFUNCTION("LEFT(INDEX(SPLIT(L803, "" ""), 4), 2)"),"12")</f>
        <v>12</v>
      </c>
      <c r="K803" s="7" t="s">
        <v>37611</v>
      </c>
      <c r="L803" s="7" t="s">
        <v>30132</v>
      </c>
    </row>
    <row r="804" spans="1:12">
      <c r="A804" s="7" t="s">
        <v>37765</v>
      </c>
      <c r="B804" s="7"/>
      <c r="C804" s="7"/>
      <c r="D804" s="7" t="s">
        <v>38952</v>
      </c>
      <c r="E804" s="7" t="s">
        <v>39064</v>
      </c>
      <c r="F804" s="7"/>
      <c r="G804" s="7"/>
      <c r="H804" s="7" t="s">
        <v>38360</v>
      </c>
      <c r="I804" s="7"/>
      <c r="J804" s="4" t="str">
        <f ca="1">IFERROR(__xludf.DUMMYFUNCTION("LEFT(INDEX(SPLIT(L804, "" ""), 4), 2)"),"12")</f>
        <v>12</v>
      </c>
      <c r="K804" s="7" t="s">
        <v>37611</v>
      </c>
      <c r="L804" s="7" t="s">
        <v>30132</v>
      </c>
    </row>
    <row r="805" spans="1:12">
      <c r="A805" s="7" t="s">
        <v>37765</v>
      </c>
      <c r="B805" s="7"/>
      <c r="C805" s="7"/>
      <c r="D805" s="7" t="s">
        <v>38952</v>
      </c>
      <c r="E805" s="7" t="s">
        <v>39065</v>
      </c>
      <c r="F805" s="7"/>
      <c r="G805" s="7"/>
      <c r="H805" s="7" t="s">
        <v>38360</v>
      </c>
      <c r="I805" s="7"/>
      <c r="J805" s="4" t="str">
        <f ca="1">IFERROR(__xludf.DUMMYFUNCTION("LEFT(INDEX(SPLIT(L805, "" ""), 4), 2)"),"12")</f>
        <v>12</v>
      </c>
      <c r="K805" s="7" t="s">
        <v>37611</v>
      </c>
      <c r="L805" s="7" t="s">
        <v>30132</v>
      </c>
    </row>
    <row r="806" spans="1:12">
      <c r="A806" s="7" t="s">
        <v>38990</v>
      </c>
      <c r="B806" s="7"/>
      <c r="C806" s="7"/>
      <c r="D806" s="7" t="s">
        <v>38991</v>
      </c>
      <c r="E806" s="7" t="s">
        <v>39066</v>
      </c>
      <c r="F806" s="7"/>
      <c r="G806" s="7"/>
      <c r="H806" s="7" t="s">
        <v>38360</v>
      </c>
      <c r="I806" s="7"/>
      <c r="J806" s="4" t="str">
        <f ca="1">IFERROR(__xludf.DUMMYFUNCTION("LEFT(INDEX(SPLIT(L806, "" ""), 4), 2)"),"12")</f>
        <v>12</v>
      </c>
      <c r="K806" s="7" t="s">
        <v>37611</v>
      </c>
      <c r="L806" s="7" t="s">
        <v>30132</v>
      </c>
    </row>
    <row r="807" spans="1:12">
      <c r="A807" s="7" t="s">
        <v>38990</v>
      </c>
      <c r="B807" s="7"/>
      <c r="C807" s="7"/>
      <c r="D807" s="7" t="s">
        <v>38991</v>
      </c>
      <c r="E807" s="7" t="s">
        <v>39067</v>
      </c>
      <c r="F807" s="7"/>
      <c r="G807" s="7"/>
      <c r="H807" s="7" t="s">
        <v>38360</v>
      </c>
      <c r="I807" s="7"/>
      <c r="J807" s="4" t="str">
        <f ca="1">IFERROR(__xludf.DUMMYFUNCTION("LEFT(INDEX(SPLIT(L807, "" ""), 4), 2)"),"12")</f>
        <v>12</v>
      </c>
      <c r="K807" s="7" t="s">
        <v>37611</v>
      </c>
      <c r="L807" s="7" t="s">
        <v>30132</v>
      </c>
    </row>
    <row r="808" spans="1:12">
      <c r="A808" s="7" t="s">
        <v>37664</v>
      </c>
      <c r="B808" s="7"/>
      <c r="C808" s="7"/>
      <c r="D808" s="7" t="s">
        <v>38955</v>
      </c>
      <c r="E808" s="7" t="s">
        <v>39068</v>
      </c>
      <c r="F808" s="7"/>
      <c r="G808" s="7"/>
      <c r="H808" s="7" t="s">
        <v>38360</v>
      </c>
      <c r="I808" s="7"/>
      <c r="J808" s="4" t="str">
        <f ca="1">IFERROR(__xludf.DUMMYFUNCTION("LEFT(INDEX(SPLIT(L808, "" ""), 4), 2)"),"12")</f>
        <v>12</v>
      </c>
      <c r="K808" s="7" t="s">
        <v>37611</v>
      </c>
      <c r="L808" s="7" t="s">
        <v>30132</v>
      </c>
    </row>
    <row r="809" spans="1:12">
      <c r="A809" s="7" t="s">
        <v>38102</v>
      </c>
      <c r="B809" s="7"/>
      <c r="C809" s="7"/>
      <c r="D809" s="7" t="s">
        <v>39026</v>
      </c>
      <c r="E809" s="7" t="s">
        <v>39069</v>
      </c>
      <c r="F809" s="7"/>
      <c r="G809" s="7"/>
      <c r="H809" s="7" t="s">
        <v>38360</v>
      </c>
      <c r="I809" s="7"/>
      <c r="J809" s="4" t="str">
        <f ca="1">IFERROR(__xludf.DUMMYFUNCTION("LEFT(INDEX(SPLIT(L809, "" ""), 4), 2)"),"12")</f>
        <v>12</v>
      </c>
      <c r="K809" s="7" t="s">
        <v>37611</v>
      </c>
      <c r="L809" s="7" t="s">
        <v>30132</v>
      </c>
    </row>
    <row r="810" spans="1:12">
      <c r="A810" s="7" t="s">
        <v>37664</v>
      </c>
      <c r="B810" s="7"/>
      <c r="C810" s="7"/>
      <c r="D810" s="7" t="s">
        <v>39028</v>
      </c>
      <c r="E810" s="7" t="s">
        <v>39070</v>
      </c>
      <c r="F810" s="7"/>
      <c r="G810" s="7"/>
      <c r="H810" s="7" t="s">
        <v>38360</v>
      </c>
      <c r="I810" s="7"/>
      <c r="J810" s="4" t="str">
        <f ca="1">IFERROR(__xludf.DUMMYFUNCTION("LEFT(INDEX(SPLIT(L810, "" ""), 4), 2)"),"12")</f>
        <v>12</v>
      </c>
      <c r="K810" s="7" t="s">
        <v>37611</v>
      </c>
      <c r="L810" s="7" t="s">
        <v>30132</v>
      </c>
    </row>
    <row r="811" spans="1:12">
      <c r="A811" s="7" t="s">
        <v>38102</v>
      </c>
      <c r="B811" s="7"/>
      <c r="C811" s="7"/>
      <c r="D811" s="7" t="s">
        <v>39042</v>
      </c>
      <c r="E811" s="7" t="s">
        <v>39071</v>
      </c>
      <c r="F811" s="7"/>
      <c r="G811" s="7"/>
      <c r="H811" s="7" t="s">
        <v>38360</v>
      </c>
      <c r="I811" s="7"/>
      <c r="J811" s="4" t="str">
        <f ca="1">IFERROR(__xludf.DUMMYFUNCTION("LEFT(INDEX(SPLIT(L811, "" ""), 4), 2)"),"12")</f>
        <v>12</v>
      </c>
      <c r="K811" s="7" t="s">
        <v>37611</v>
      </c>
      <c r="L811" s="7" t="s">
        <v>30132</v>
      </c>
    </row>
    <row r="812" spans="1:12">
      <c r="A812" s="7" t="s">
        <v>37664</v>
      </c>
      <c r="B812" s="7"/>
      <c r="C812" s="7"/>
      <c r="D812" s="7" t="s">
        <v>38522</v>
      </c>
      <c r="E812" s="7" t="s">
        <v>39072</v>
      </c>
      <c r="F812" s="7"/>
      <c r="G812" s="7"/>
      <c r="H812" s="7" t="s">
        <v>38360</v>
      </c>
      <c r="I812" s="7"/>
      <c r="J812" s="4" t="str">
        <f ca="1">IFERROR(__xludf.DUMMYFUNCTION("LEFT(INDEX(SPLIT(L812, "" ""), 4), 2)"),"12")</f>
        <v>12</v>
      </c>
      <c r="K812" s="7" t="s">
        <v>37611</v>
      </c>
      <c r="L812" s="7" t="s">
        <v>30132</v>
      </c>
    </row>
    <row r="813" spans="1:12">
      <c r="A813" s="7" t="s">
        <v>39073</v>
      </c>
      <c r="B813" s="7"/>
      <c r="C813" s="7"/>
      <c r="D813" s="7" t="s">
        <v>39074</v>
      </c>
      <c r="E813" s="7" t="s">
        <v>39075</v>
      </c>
      <c r="F813" s="7"/>
      <c r="G813" s="7"/>
      <c r="H813" s="7" t="s">
        <v>38360</v>
      </c>
      <c r="I813" s="7"/>
      <c r="J813" s="4" t="str">
        <f ca="1">IFERROR(__xludf.DUMMYFUNCTION("LEFT(INDEX(SPLIT(L813, "" ""), 4), 2)"),"12")</f>
        <v>12</v>
      </c>
      <c r="K813" s="7" t="s">
        <v>37611</v>
      </c>
      <c r="L813" s="7" t="s">
        <v>30132</v>
      </c>
    </row>
    <row r="814" spans="1:12">
      <c r="A814" s="7" t="s">
        <v>38990</v>
      </c>
      <c r="B814" s="7"/>
      <c r="C814" s="7"/>
      <c r="D814" s="7" t="s">
        <v>38991</v>
      </c>
      <c r="E814" s="7" t="s">
        <v>39076</v>
      </c>
      <c r="F814" s="7"/>
      <c r="G814" s="7"/>
      <c r="H814" s="7" t="s">
        <v>38360</v>
      </c>
      <c r="I814" s="7"/>
      <c r="J814" s="4" t="str">
        <f ca="1">IFERROR(__xludf.DUMMYFUNCTION("LEFT(INDEX(SPLIT(L814, "" ""), 4), 2)"),"12")</f>
        <v>12</v>
      </c>
      <c r="K814" s="7" t="s">
        <v>37611</v>
      </c>
      <c r="L814" s="7" t="s">
        <v>30132</v>
      </c>
    </row>
    <row r="815" spans="1:12">
      <c r="A815" s="7" t="s">
        <v>37664</v>
      </c>
      <c r="B815" s="7"/>
      <c r="C815" s="7"/>
      <c r="D815" s="7" t="s">
        <v>38955</v>
      </c>
      <c r="E815" s="7" t="s">
        <v>39077</v>
      </c>
      <c r="F815" s="7"/>
      <c r="G815" s="7"/>
      <c r="H815" s="7" t="s">
        <v>38360</v>
      </c>
      <c r="I815" s="7"/>
      <c r="J815" s="4" t="str">
        <f ca="1">IFERROR(__xludf.DUMMYFUNCTION("LEFT(INDEX(SPLIT(L815, "" ""), 4), 2)"),"12")</f>
        <v>12</v>
      </c>
      <c r="K815" s="7" t="s">
        <v>37611</v>
      </c>
      <c r="L815" s="7" t="s">
        <v>30132</v>
      </c>
    </row>
    <row r="816" spans="1:12">
      <c r="A816" s="7" t="s">
        <v>38990</v>
      </c>
      <c r="B816" s="7"/>
      <c r="C816" s="7"/>
      <c r="D816" s="7" t="s">
        <v>38991</v>
      </c>
      <c r="E816" s="7" t="s">
        <v>39078</v>
      </c>
      <c r="F816" s="7"/>
      <c r="G816" s="7"/>
      <c r="H816" s="7" t="s">
        <v>38360</v>
      </c>
      <c r="I816" s="7"/>
      <c r="J816" s="4" t="str">
        <f ca="1">IFERROR(__xludf.DUMMYFUNCTION("LEFT(INDEX(SPLIT(L816, "" ""), 4), 2)"),"12")</f>
        <v>12</v>
      </c>
      <c r="K816" s="7" t="s">
        <v>37611</v>
      </c>
      <c r="L816" s="7" t="s">
        <v>30132</v>
      </c>
    </row>
    <row r="817" spans="1:12">
      <c r="A817" s="7" t="s">
        <v>37664</v>
      </c>
      <c r="B817" s="7"/>
      <c r="C817" s="7"/>
      <c r="D817" s="7" t="s">
        <v>39028</v>
      </c>
      <c r="E817" s="7" t="s">
        <v>39079</v>
      </c>
      <c r="F817" s="7"/>
      <c r="G817" s="7"/>
      <c r="H817" s="7" t="s">
        <v>38360</v>
      </c>
      <c r="I817" s="7"/>
      <c r="J817" s="4" t="str">
        <f ca="1">IFERROR(__xludf.DUMMYFUNCTION("LEFT(INDEX(SPLIT(L817, "" ""), 4), 2)"),"12")</f>
        <v>12</v>
      </c>
      <c r="K817" s="7" t="s">
        <v>37611</v>
      </c>
      <c r="L817" s="7" t="s">
        <v>30132</v>
      </c>
    </row>
    <row r="818" spans="1:12">
      <c r="A818" s="7" t="s">
        <v>38990</v>
      </c>
      <c r="B818" s="7"/>
      <c r="C818" s="7"/>
      <c r="D818" s="7" t="s">
        <v>38991</v>
      </c>
      <c r="E818" s="7" t="s">
        <v>39080</v>
      </c>
      <c r="F818" s="7"/>
      <c r="G818" s="7"/>
      <c r="H818" s="7" t="s">
        <v>38360</v>
      </c>
      <c r="I818" s="7"/>
      <c r="J818" s="4" t="str">
        <f ca="1">IFERROR(__xludf.DUMMYFUNCTION("LEFT(INDEX(SPLIT(L818, "" ""), 4), 2)"),"12")</f>
        <v>12</v>
      </c>
      <c r="K818" s="7" t="s">
        <v>37611</v>
      </c>
      <c r="L818" s="7" t="s">
        <v>30132</v>
      </c>
    </row>
    <row r="819" spans="1:12">
      <c r="A819" s="7" t="s">
        <v>37664</v>
      </c>
      <c r="B819" s="7"/>
      <c r="C819" s="7"/>
      <c r="D819" s="7" t="s">
        <v>39028</v>
      </c>
      <c r="E819" s="7" t="s">
        <v>39081</v>
      </c>
      <c r="F819" s="7"/>
      <c r="G819" s="7"/>
      <c r="H819" s="7" t="s">
        <v>38360</v>
      </c>
      <c r="I819" s="7"/>
      <c r="J819" s="4" t="str">
        <f ca="1">IFERROR(__xludf.DUMMYFUNCTION("LEFT(INDEX(SPLIT(L819, "" ""), 4), 2)"),"12")</f>
        <v>12</v>
      </c>
      <c r="K819" s="7" t="s">
        <v>37611</v>
      </c>
      <c r="L819" s="7" t="s">
        <v>30132</v>
      </c>
    </row>
    <row r="820" spans="1:12">
      <c r="A820" s="7" t="s">
        <v>37765</v>
      </c>
      <c r="B820" s="7"/>
      <c r="C820" s="7"/>
      <c r="D820" s="7" t="s">
        <v>38952</v>
      </c>
      <c r="E820" s="7" t="s">
        <v>39082</v>
      </c>
      <c r="F820" s="7"/>
      <c r="G820" s="7"/>
      <c r="H820" s="7" t="s">
        <v>38360</v>
      </c>
      <c r="I820" s="7"/>
      <c r="J820" s="4" t="str">
        <f ca="1">IFERROR(__xludf.DUMMYFUNCTION("LEFT(INDEX(SPLIT(L820, "" ""), 4), 2)"),"12")</f>
        <v>12</v>
      </c>
      <c r="K820" s="7" t="s">
        <v>37611</v>
      </c>
      <c r="L820" s="7" t="s">
        <v>30132</v>
      </c>
    </row>
    <row r="821" spans="1:12">
      <c r="A821" s="7" t="s">
        <v>38102</v>
      </c>
      <c r="B821" s="7"/>
      <c r="C821" s="7"/>
      <c r="D821" s="7" t="s">
        <v>39042</v>
      </c>
      <c r="E821" s="7" t="s">
        <v>39083</v>
      </c>
      <c r="F821" s="7"/>
      <c r="G821" s="7"/>
      <c r="H821" s="7" t="s">
        <v>38360</v>
      </c>
      <c r="I821" s="7"/>
      <c r="J821" s="4" t="str">
        <f ca="1">IFERROR(__xludf.DUMMYFUNCTION("LEFT(INDEX(SPLIT(L821, "" ""), 4), 2)"),"12")</f>
        <v>12</v>
      </c>
      <c r="K821" s="7" t="s">
        <v>37611</v>
      </c>
      <c r="L821" s="7" t="s">
        <v>30132</v>
      </c>
    </row>
    <row r="822" spans="1:12">
      <c r="A822" s="7" t="s">
        <v>39073</v>
      </c>
      <c r="B822" s="7"/>
      <c r="C822" s="7"/>
      <c r="D822" s="7" t="s">
        <v>39084</v>
      </c>
      <c r="E822" s="7" t="s">
        <v>39085</v>
      </c>
      <c r="F822" s="7"/>
      <c r="G822" s="7"/>
      <c r="H822" s="7" t="s">
        <v>38360</v>
      </c>
      <c r="I822" s="7"/>
      <c r="J822" s="4" t="str">
        <f ca="1">IFERROR(__xludf.DUMMYFUNCTION("LEFT(INDEX(SPLIT(L822, "" ""), 4), 2)"),"12")</f>
        <v>12</v>
      </c>
      <c r="K822" s="7" t="s">
        <v>37611</v>
      </c>
      <c r="L822" s="7" t="s">
        <v>30132</v>
      </c>
    </row>
    <row r="823" spans="1:12">
      <c r="A823" s="7" t="s">
        <v>38075</v>
      </c>
      <c r="B823" s="7"/>
      <c r="C823" s="7"/>
      <c r="D823" s="7" t="s">
        <v>38973</v>
      </c>
      <c r="E823" s="7" t="s">
        <v>39086</v>
      </c>
      <c r="F823" s="7"/>
      <c r="G823" s="7"/>
      <c r="H823" s="7" t="s">
        <v>38360</v>
      </c>
      <c r="I823" s="7"/>
      <c r="J823" s="4" t="str">
        <f ca="1">IFERROR(__xludf.DUMMYFUNCTION("LEFT(INDEX(SPLIT(L823, "" ""), 4), 2)"),"12")</f>
        <v>12</v>
      </c>
      <c r="K823" s="7" t="s">
        <v>37611</v>
      </c>
      <c r="L823" s="7" t="s">
        <v>30132</v>
      </c>
    </row>
    <row r="824" spans="1:12">
      <c r="A824" s="7" t="s">
        <v>37664</v>
      </c>
      <c r="B824" s="7"/>
      <c r="C824" s="7"/>
      <c r="D824" s="7" t="s">
        <v>38960</v>
      </c>
      <c r="E824" s="7" t="s">
        <v>39087</v>
      </c>
      <c r="F824" s="7"/>
      <c r="G824" s="7"/>
      <c r="H824" s="7" t="s">
        <v>38360</v>
      </c>
      <c r="I824" s="7"/>
      <c r="J824" s="4" t="str">
        <f ca="1">IFERROR(__xludf.DUMMYFUNCTION("LEFT(INDEX(SPLIT(L824, "" ""), 4), 2)"),"12")</f>
        <v>12</v>
      </c>
      <c r="K824" s="7" t="s">
        <v>37611</v>
      </c>
      <c r="L824" s="7" t="s">
        <v>30132</v>
      </c>
    </row>
    <row r="825" spans="1:12">
      <c r="A825" s="7" t="s">
        <v>39088</v>
      </c>
      <c r="B825" s="7"/>
      <c r="C825" s="7"/>
      <c r="D825" s="7" t="s">
        <v>39089</v>
      </c>
      <c r="E825" s="7" t="s">
        <v>39090</v>
      </c>
      <c r="F825" s="7"/>
      <c r="G825" s="7"/>
      <c r="H825" s="7" t="s">
        <v>38360</v>
      </c>
      <c r="I825" s="7"/>
      <c r="J825" s="4" t="str">
        <f ca="1">IFERROR(__xludf.DUMMYFUNCTION("LEFT(INDEX(SPLIT(L825, "" ""), 4), 2)"),"12")</f>
        <v>12</v>
      </c>
      <c r="K825" s="7" t="s">
        <v>37611</v>
      </c>
      <c r="L825" s="7" t="s">
        <v>30132</v>
      </c>
    </row>
    <row r="826" spans="1:12">
      <c r="A826" s="7" t="s">
        <v>39091</v>
      </c>
      <c r="B826" s="7"/>
      <c r="C826" s="7"/>
      <c r="D826" s="7" t="s">
        <v>39092</v>
      </c>
      <c r="E826" s="7" t="s">
        <v>39093</v>
      </c>
      <c r="F826" s="7"/>
      <c r="G826" s="7"/>
      <c r="H826" s="7" t="s">
        <v>38360</v>
      </c>
      <c r="I826" s="7"/>
      <c r="J826" s="4" t="str">
        <f ca="1">IFERROR(__xludf.DUMMYFUNCTION("LEFT(INDEX(SPLIT(L826, "" ""), 4), 2)"),"12")</f>
        <v>12</v>
      </c>
      <c r="K826" s="7" t="s">
        <v>37611</v>
      </c>
      <c r="L826" s="7" t="s">
        <v>30132</v>
      </c>
    </row>
    <row r="827" spans="1:12">
      <c r="A827" s="7" t="s">
        <v>37664</v>
      </c>
      <c r="B827" s="7"/>
      <c r="C827" s="7"/>
      <c r="D827" s="7" t="s">
        <v>39028</v>
      </c>
      <c r="E827" s="7" t="s">
        <v>39094</v>
      </c>
      <c r="F827" s="7"/>
      <c r="G827" s="7"/>
      <c r="H827" s="7" t="s">
        <v>38360</v>
      </c>
      <c r="I827" s="7"/>
      <c r="J827" s="4" t="str">
        <f ca="1">IFERROR(__xludf.DUMMYFUNCTION("LEFT(INDEX(SPLIT(L827, "" ""), 4), 2)"),"12")</f>
        <v>12</v>
      </c>
      <c r="K827" s="7" t="s">
        <v>37611</v>
      </c>
      <c r="L827" s="7" t="s">
        <v>30132</v>
      </c>
    </row>
    <row r="828" spans="1:12">
      <c r="A828" s="7" t="s">
        <v>39095</v>
      </c>
      <c r="B828" s="7"/>
      <c r="C828" s="7"/>
      <c r="D828" s="7" t="s">
        <v>39096</v>
      </c>
      <c r="E828" s="7" t="s">
        <v>39097</v>
      </c>
      <c r="F828" s="7"/>
      <c r="G828" s="7"/>
      <c r="H828" s="7" t="s">
        <v>38360</v>
      </c>
      <c r="I828" s="7"/>
      <c r="J828" s="4" t="str">
        <f ca="1">IFERROR(__xludf.DUMMYFUNCTION("LEFT(INDEX(SPLIT(L828, "" ""), 4), 2)"),"12")</f>
        <v>12</v>
      </c>
      <c r="K828" s="7" t="s">
        <v>37611</v>
      </c>
      <c r="L828" s="7" t="s">
        <v>30132</v>
      </c>
    </row>
    <row r="829" spans="1:12">
      <c r="A829" s="7" t="s">
        <v>39098</v>
      </c>
      <c r="B829" s="7"/>
      <c r="C829" s="7"/>
      <c r="D829" s="7" t="s">
        <v>39099</v>
      </c>
      <c r="E829" s="7" t="s">
        <v>39100</v>
      </c>
      <c r="F829" s="7"/>
      <c r="G829" s="7"/>
      <c r="H829" s="7" t="s">
        <v>38360</v>
      </c>
      <c r="I829" s="7"/>
      <c r="J829" s="4" t="str">
        <f ca="1">IFERROR(__xludf.DUMMYFUNCTION("LEFT(INDEX(SPLIT(L829, "" ""), 4), 2)"),"12")</f>
        <v>12</v>
      </c>
      <c r="K829" s="7" t="s">
        <v>37611</v>
      </c>
      <c r="L829" s="7" t="s">
        <v>30132</v>
      </c>
    </row>
    <row r="830" spans="1:12">
      <c r="A830" s="7" t="s">
        <v>38721</v>
      </c>
      <c r="B830" s="7"/>
      <c r="C830" s="7"/>
      <c r="D830" s="7" t="s">
        <v>39101</v>
      </c>
      <c r="E830" s="7" t="s">
        <v>39102</v>
      </c>
      <c r="F830" s="7"/>
      <c r="G830" s="7"/>
      <c r="H830" s="7" t="s">
        <v>38360</v>
      </c>
      <c r="I830" s="7"/>
      <c r="J830" s="4" t="str">
        <f ca="1">IFERROR(__xludf.DUMMYFUNCTION("LEFT(INDEX(SPLIT(L830, "" ""), 4), 2)"),"12")</f>
        <v>12</v>
      </c>
      <c r="K830" s="7" t="s">
        <v>37611</v>
      </c>
      <c r="L830" s="7" t="s">
        <v>30132</v>
      </c>
    </row>
    <row r="831" spans="1:12">
      <c r="A831" s="7" t="s">
        <v>37664</v>
      </c>
      <c r="B831" s="7"/>
      <c r="C831" s="7"/>
      <c r="D831" s="7" t="s">
        <v>38960</v>
      </c>
      <c r="E831" s="7" t="s">
        <v>39103</v>
      </c>
      <c r="F831" s="7"/>
      <c r="G831" s="7"/>
      <c r="H831" s="7" t="s">
        <v>38360</v>
      </c>
      <c r="I831" s="7"/>
      <c r="J831" s="4" t="str">
        <f ca="1">IFERROR(__xludf.DUMMYFUNCTION("LEFT(INDEX(SPLIT(L831, "" ""), 4), 2)"),"12")</f>
        <v>12</v>
      </c>
      <c r="K831" s="7" t="s">
        <v>37611</v>
      </c>
      <c r="L831" s="7" t="s">
        <v>30132</v>
      </c>
    </row>
    <row r="832" spans="1:12">
      <c r="A832" s="7" t="s">
        <v>38721</v>
      </c>
      <c r="B832" s="7"/>
      <c r="C832" s="7"/>
      <c r="D832" s="7" t="s">
        <v>39104</v>
      </c>
      <c r="E832" s="7" t="s">
        <v>39105</v>
      </c>
      <c r="F832" s="7"/>
      <c r="G832" s="7"/>
      <c r="H832" s="7" t="s">
        <v>38360</v>
      </c>
      <c r="I832" s="7"/>
      <c r="J832" s="4" t="str">
        <f ca="1">IFERROR(__xludf.DUMMYFUNCTION("LEFT(INDEX(SPLIT(L832, "" ""), 4), 2)"),"12")</f>
        <v>12</v>
      </c>
      <c r="K832" s="7" t="s">
        <v>37611</v>
      </c>
      <c r="L832" s="7" t="s">
        <v>30132</v>
      </c>
    </row>
    <row r="833" spans="1:12">
      <c r="A833" s="7" t="s">
        <v>37664</v>
      </c>
      <c r="B833" s="7"/>
      <c r="C833" s="7"/>
      <c r="D833" s="7" t="s">
        <v>38522</v>
      </c>
      <c r="E833" s="7" t="s">
        <v>39106</v>
      </c>
      <c r="F833" s="7"/>
      <c r="G833" s="7"/>
      <c r="H833" s="7" t="s">
        <v>38360</v>
      </c>
      <c r="I833" s="7"/>
      <c r="J833" s="4" t="str">
        <f ca="1">IFERROR(__xludf.DUMMYFUNCTION("LEFT(INDEX(SPLIT(L833, "" ""), 4), 2)"),"12")</f>
        <v>12</v>
      </c>
      <c r="K833" s="7" t="s">
        <v>37611</v>
      </c>
      <c r="L833" s="7" t="s">
        <v>30132</v>
      </c>
    </row>
    <row r="834" spans="1:12">
      <c r="A834" s="7" t="s">
        <v>39107</v>
      </c>
      <c r="B834" s="7"/>
      <c r="C834" s="7"/>
      <c r="D834" s="7" t="s">
        <v>39108</v>
      </c>
      <c r="E834" s="7" t="s">
        <v>39109</v>
      </c>
      <c r="F834" s="7"/>
      <c r="G834" s="7"/>
      <c r="H834" s="7" t="s">
        <v>38360</v>
      </c>
      <c r="I834" s="7"/>
      <c r="J834" s="4" t="str">
        <f ca="1">IFERROR(__xludf.DUMMYFUNCTION("LEFT(INDEX(SPLIT(L834, "" ""), 4), 2)"),"12")</f>
        <v>12</v>
      </c>
      <c r="K834" s="7" t="s">
        <v>37611</v>
      </c>
      <c r="L834" s="7" t="s">
        <v>30132</v>
      </c>
    </row>
    <row r="835" spans="1:12">
      <c r="A835" s="7" t="s">
        <v>39110</v>
      </c>
      <c r="B835" s="7"/>
      <c r="C835" s="7"/>
      <c r="D835" s="7" t="s">
        <v>39111</v>
      </c>
      <c r="E835" s="7" t="s">
        <v>39112</v>
      </c>
      <c r="F835" s="7"/>
      <c r="G835" s="7"/>
      <c r="H835" s="7" t="s">
        <v>38360</v>
      </c>
      <c r="I835" s="7"/>
      <c r="J835" s="4" t="str">
        <f ca="1">IFERROR(__xludf.DUMMYFUNCTION("LEFT(INDEX(SPLIT(L835, "" ""), 4), 2)"),"12")</f>
        <v>12</v>
      </c>
      <c r="K835" s="7" t="s">
        <v>37611</v>
      </c>
      <c r="L835" s="7" t="s">
        <v>30132</v>
      </c>
    </row>
    <row r="836" spans="1:12">
      <c r="A836" s="7" t="s">
        <v>39113</v>
      </c>
      <c r="B836" s="7"/>
      <c r="C836" s="7"/>
      <c r="D836" s="7" t="s">
        <v>39114</v>
      </c>
      <c r="E836" s="7" t="s">
        <v>39115</v>
      </c>
      <c r="F836" s="7"/>
      <c r="G836" s="7"/>
      <c r="H836" s="7" t="s">
        <v>38360</v>
      </c>
      <c r="I836" s="7"/>
      <c r="J836" s="4" t="str">
        <f ca="1">IFERROR(__xludf.DUMMYFUNCTION("LEFT(INDEX(SPLIT(L836, "" ""), 4), 2)"),"12")</f>
        <v>12</v>
      </c>
      <c r="K836" s="7" t="s">
        <v>37611</v>
      </c>
      <c r="L836" s="7" t="s">
        <v>30132</v>
      </c>
    </row>
    <row r="837" spans="1:12">
      <c r="A837" s="7" t="s">
        <v>37664</v>
      </c>
      <c r="B837" s="7"/>
      <c r="C837" s="7"/>
      <c r="D837" s="7" t="s">
        <v>38522</v>
      </c>
      <c r="E837" s="7" t="s">
        <v>39116</v>
      </c>
      <c r="F837" s="7"/>
      <c r="G837" s="7"/>
      <c r="H837" s="7" t="s">
        <v>38360</v>
      </c>
      <c r="I837" s="7"/>
      <c r="J837" s="4" t="str">
        <f ca="1">IFERROR(__xludf.DUMMYFUNCTION("LEFT(INDEX(SPLIT(L837, "" ""), 4), 2)"),"12")</f>
        <v>12</v>
      </c>
      <c r="K837" s="7" t="s">
        <v>37611</v>
      </c>
      <c r="L837" s="7" t="s">
        <v>30132</v>
      </c>
    </row>
    <row r="838" spans="1:12">
      <c r="A838" s="7" t="s">
        <v>39117</v>
      </c>
      <c r="B838" s="7"/>
      <c r="C838" s="7"/>
      <c r="D838" s="7" t="s">
        <v>39118</v>
      </c>
      <c r="E838" s="7" t="s">
        <v>39119</v>
      </c>
      <c r="F838" s="7"/>
      <c r="G838" s="7"/>
      <c r="H838" s="7" t="s">
        <v>38360</v>
      </c>
      <c r="I838" s="7"/>
      <c r="J838" s="4" t="str">
        <f ca="1">IFERROR(__xludf.DUMMYFUNCTION("LEFT(INDEX(SPLIT(L838, "" ""), 4), 2)"),"12")</f>
        <v>12</v>
      </c>
      <c r="K838" s="7" t="s">
        <v>37611</v>
      </c>
      <c r="L838" s="7" t="s">
        <v>30132</v>
      </c>
    </row>
    <row r="839" spans="1:12">
      <c r="A839" s="7" t="s">
        <v>37664</v>
      </c>
      <c r="B839" s="7"/>
      <c r="C839" s="7"/>
      <c r="D839" s="7" t="s">
        <v>38522</v>
      </c>
      <c r="E839" s="7" t="s">
        <v>39120</v>
      </c>
      <c r="F839" s="7"/>
      <c r="G839" s="7"/>
      <c r="H839" s="7" t="s">
        <v>38360</v>
      </c>
      <c r="I839" s="7"/>
      <c r="J839" s="4" t="str">
        <f ca="1">IFERROR(__xludf.DUMMYFUNCTION("LEFT(INDEX(SPLIT(L839, "" ""), 4), 2)"),"12")</f>
        <v>12</v>
      </c>
      <c r="K839" s="7" t="s">
        <v>37611</v>
      </c>
      <c r="L839" s="7" t="s">
        <v>30132</v>
      </c>
    </row>
    <row r="840" spans="1:12">
      <c r="A840" s="7" t="s">
        <v>39121</v>
      </c>
      <c r="B840" s="7"/>
      <c r="C840" s="7"/>
      <c r="D840" s="7" t="s">
        <v>39122</v>
      </c>
      <c r="E840" s="7" t="s">
        <v>39123</v>
      </c>
      <c r="F840" s="7"/>
      <c r="G840" s="7"/>
      <c r="H840" s="7" t="s">
        <v>38360</v>
      </c>
      <c r="I840" s="7"/>
      <c r="J840" s="4" t="str">
        <f ca="1">IFERROR(__xludf.DUMMYFUNCTION("LEFT(INDEX(SPLIT(L840, "" ""), 4), 2)"),"12")</f>
        <v>12</v>
      </c>
      <c r="K840" s="7" t="s">
        <v>37611</v>
      </c>
      <c r="L840" s="7" t="s">
        <v>30132</v>
      </c>
    </row>
    <row r="841" spans="1:12">
      <c r="A841" s="7" t="s">
        <v>38420</v>
      </c>
      <c r="B841" s="7"/>
      <c r="C841" s="7"/>
      <c r="D841" s="7" t="s">
        <v>38421</v>
      </c>
      <c r="E841" s="7" t="s">
        <v>39124</v>
      </c>
      <c r="F841" s="7"/>
      <c r="G841" s="7"/>
      <c r="H841" s="7" t="s">
        <v>38360</v>
      </c>
      <c r="I841" s="7"/>
      <c r="J841" s="4" t="str">
        <f ca="1">IFERROR(__xludf.DUMMYFUNCTION("LEFT(INDEX(SPLIT(L841, "" ""), 4), 2)"),"12")</f>
        <v>12</v>
      </c>
      <c r="K841" s="7" t="s">
        <v>37611</v>
      </c>
      <c r="L841" s="7" t="s">
        <v>30132</v>
      </c>
    </row>
    <row r="842" spans="1:12">
      <c r="A842" s="7" t="s">
        <v>38162</v>
      </c>
      <c r="B842" s="7"/>
      <c r="C842" s="7"/>
      <c r="D842" s="7" t="s">
        <v>39125</v>
      </c>
      <c r="E842" s="7" t="s">
        <v>39126</v>
      </c>
      <c r="F842" s="7"/>
      <c r="G842" s="7"/>
      <c r="H842" s="7" t="s">
        <v>38360</v>
      </c>
      <c r="I842" s="7"/>
      <c r="J842" s="4" t="str">
        <f ca="1">IFERROR(__xludf.DUMMYFUNCTION("LEFT(INDEX(SPLIT(L842, "" ""), 4), 2)"),"12")</f>
        <v>12</v>
      </c>
      <c r="K842" s="7" t="s">
        <v>37611</v>
      </c>
      <c r="L842" s="7" t="s">
        <v>30132</v>
      </c>
    </row>
    <row r="843" spans="1:12">
      <c r="A843" s="7" t="s">
        <v>37664</v>
      </c>
      <c r="B843" s="7"/>
      <c r="C843" s="7"/>
      <c r="D843" s="7" t="s">
        <v>38568</v>
      </c>
      <c r="E843" s="7" t="s">
        <v>39127</v>
      </c>
      <c r="F843" s="7"/>
      <c r="G843" s="7"/>
      <c r="H843" s="7" t="s">
        <v>38360</v>
      </c>
      <c r="I843" s="7"/>
      <c r="J843" s="4" t="str">
        <f ca="1">IFERROR(__xludf.DUMMYFUNCTION("LEFT(INDEX(SPLIT(L843, "" ""), 4), 2)"),"12")</f>
        <v>12</v>
      </c>
      <c r="K843" s="7" t="s">
        <v>37611</v>
      </c>
      <c r="L843" s="7" t="s">
        <v>30132</v>
      </c>
    </row>
    <row r="844" spans="1:12">
      <c r="A844" s="7" t="s">
        <v>38162</v>
      </c>
      <c r="B844" s="7"/>
      <c r="C844" s="7"/>
      <c r="D844" s="7" t="s">
        <v>39128</v>
      </c>
      <c r="E844" s="7" t="s">
        <v>39129</v>
      </c>
      <c r="F844" s="7"/>
      <c r="G844" s="7"/>
      <c r="H844" s="7" t="s">
        <v>38360</v>
      </c>
      <c r="I844" s="7"/>
      <c r="J844" s="4" t="str">
        <f ca="1">IFERROR(__xludf.DUMMYFUNCTION("LEFT(INDEX(SPLIT(L844, "" ""), 4), 2)"),"12")</f>
        <v>12</v>
      </c>
      <c r="K844" s="7" t="s">
        <v>37611</v>
      </c>
      <c r="L844" s="7" t="s">
        <v>30132</v>
      </c>
    </row>
    <row r="845" spans="1:12">
      <c r="A845" s="7" t="s">
        <v>37664</v>
      </c>
      <c r="B845" s="7"/>
      <c r="C845" s="7"/>
      <c r="D845" s="7" t="s">
        <v>39130</v>
      </c>
      <c r="E845" s="7" t="s">
        <v>39131</v>
      </c>
      <c r="F845" s="7"/>
      <c r="G845" s="7"/>
      <c r="H845" s="7" t="s">
        <v>38360</v>
      </c>
      <c r="I845" s="7"/>
      <c r="J845" s="4" t="str">
        <f ca="1">IFERROR(__xludf.DUMMYFUNCTION("LEFT(INDEX(SPLIT(L845, "" ""), 4), 2)"),"12")</f>
        <v>12</v>
      </c>
      <c r="K845" s="7" t="s">
        <v>37611</v>
      </c>
      <c r="L845" s="7" t="s">
        <v>30132</v>
      </c>
    </row>
    <row r="846" spans="1:12">
      <c r="A846" s="7" t="s">
        <v>37664</v>
      </c>
      <c r="B846" s="7"/>
      <c r="C846" s="7"/>
      <c r="D846" s="7" t="s">
        <v>39130</v>
      </c>
      <c r="E846" s="7" t="s">
        <v>39132</v>
      </c>
      <c r="F846" s="7"/>
      <c r="G846" s="7"/>
      <c r="H846" s="7" t="s">
        <v>38360</v>
      </c>
      <c r="I846" s="7"/>
      <c r="J846" s="4" t="str">
        <f ca="1">IFERROR(__xludf.DUMMYFUNCTION("LEFT(INDEX(SPLIT(L846, "" ""), 4), 2)"),"12")</f>
        <v>12</v>
      </c>
      <c r="K846" s="7" t="s">
        <v>37611</v>
      </c>
      <c r="L846" s="7" t="s">
        <v>30132</v>
      </c>
    </row>
    <row r="847" spans="1:12">
      <c r="A847" s="7" t="s">
        <v>38162</v>
      </c>
      <c r="B847" s="7"/>
      <c r="C847" s="7"/>
      <c r="D847" s="7" t="s">
        <v>39133</v>
      </c>
      <c r="E847" s="7" t="s">
        <v>39134</v>
      </c>
      <c r="F847" s="7"/>
      <c r="G847" s="7"/>
      <c r="H847" s="7" t="s">
        <v>38360</v>
      </c>
      <c r="I847" s="7"/>
      <c r="J847" s="4" t="str">
        <f ca="1">IFERROR(__xludf.DUMMYFUNCTION("LEFT(INDEX(SPLIT(L847, "" ""), 4), 2)"),"12")</f>
        <v>12</v>
      </c>
      <c r="K847" s="7" t="s">
        <v>37611</v>
      </c>
      <c r="L847" s="7" t="s">
        <v>30132</v>
      </c>
    </row>
    <row r="848" spans="1:12">
      <c r="A848" s="7" t="s">
        <v>39135</v>
      </c>
      <c r="B848" s="7"/>
      <c r="C848" s="7"/>
      <c r="D848" s="7" t="s">
        <v>39136</v>
      </c>
      <c r="E848" s="7" t="s">
        <v>39137</v>
      </c>
      <c r="F848" s="7"/>
      <c r="G848" s="7"/>
      <c r="H848" s="7" t="s">
        <v>38360</v>
      </c>
      <c r="I848" s="7"/>
      <c r="J848" s="4" t="str">
        <f ca="1">IFERROR(__xludf.DUMMYFUNCTION("LEFT(INDEX(SPLIT(L848, "" ""), 4), 2)"),"12")</f>
        <v>12</v>
      </c>
      <c r="K848" s="7" t="s">
        <v>37611</v>
      </c>
      <c r="L848" s="7" t="s">
        <v>30132</v>
      </c>
    </row>
    <row r="849" spans="1:12">
      <c r="A849" s="7" t="s">
        <v>37664</v>
      </c>
      <c r="B849" s="7"/>
      <c r="C849" s="7"/>
      <c r="D849" s="7" t="s">
        <v>39138</v>
      </c>
      <c r="E849" s="7" t="s">
        <v>39139</v>
      </c>
      <c r="F849" s="7"/>
      <c r="G849" s="7"/>
      <c r="H849" s="7" t="s">
        <v>38360</v>
      </c>
      <c r="I849" s="7"/>
      <c r="J849" s="4" t="str">
        <f ca="1">IFERROR(__xludf.DUMMYFUNCTION("LEFT(INDEX(SPLIT(L849, "" ""), 4), 2)"),"12")</f>
        <v>12</v>
      </c>
      <c r="K849" s="7" t="s">
        <v>37611</v>
      </c>
      <c r="L849" s="7" t="s">
        <v>30132</v>
      </c>
    </row>
    <row r="850" spans="1:12">
      <c r="A850" s="7" t="s">
        <v>39140</v>
      </c>
      <c r="B850" s="7"/>
      <c r="C850" s="7"/>
      <c r="D850" s="7" t="s">
        <v>39141</v>
      </c>
      <c r="E850" s="7" t="s">
        <v>39142</v>
      </c>
      <c r="F850" s="7"/>
      <c r="G850" s="7"/>
      <c r="H850" s="7" t="s">
        <v>38360</v>
      </c>
      <c r="I850" s="7"/>
      <c r="J850" s="4" t="str">
        <f ca="1">IFERROR(__xludf.DUMMYFUNCTION("LEFT(INDEX(SPLIT(L850, "" ""), 4), 2)"),"12")</f>
        <v>12</v>
      </c>
      <c r="K850" s="7" t="s">
        <v>37611</v>
      </c>
      <c r="L850" s="7" t="s">
        <v>30132</v>
      </c>
    </row>
    <row r="851" spans="1:12">
      <c r="A851" s="7" t="s">
        <v>38939</v>
      </c>
      <c r="B851" s="7"/>
      <c r="C851" s="7"/>
      <c r="D851" s="7" t="s">
        <v>39143</v>
      </c>
      <c r="E851" s="7" t="s">
        <v>39144</v>
      </c>
      <c r="F851" s="7"/>
      <c r="G851" s="7"/>
      <c r="H851" s="7" t="s">
        <v>38360</v>
      </c>
      <c r="I851" s="7"/>
      <c r="J851" s="4" t="str">
        <f ca="1">IFERROR(__xludf.DUMMYFUNCTION("LEFT(INDEX(SPLIT(L851, "" ""), 4), 2)"),"12")</f>
        <v>12</v>
      </c>
      <c r="K851" s="7" t="s">
        <v>37611</v>
      </c>
      <c r="L851" s="7" t="s">
        <v>30132</v>
      </c>
    </row>
    <row r="852" spans="1:12">
      <c r="A852" s="7" t="s">
        <v>39145</v>
      </c>
      <c r="B852" s="7"/>
      <c r="C852" s="7"/>
      <c r="D852" s="7" t="s">
        <v>39146</v>
      </c>
      <c r="E852" s="7" t="s">
        <v>39147</v>
      </c>
      <c r="F852" s="7"/>
      <c r="G852" s="7"/>
      <c r="H852" s="7" t="s">
        <v>38360</v>
      </c>
      <c r="I852" s="7"/>
      <c r="J852" s="4" t="str">
        <f ca="1">IFERROR(__xludf.DUMMYFUNCTION("LEFT(INDEX(SPLIT(L852, "" ""), 4), 2)"),"12")</f>
        <v>12</v>
      </c>
      <c r="K852" s="7" t="s">
        <v>37611</v>
      </c>
      <c r="L852" s="7" t="s">
        <v>30132</v>
      </c>
    </row>
    <row r="853" spans="1:12">
      <c r="A853" s="7" t="s">
        <v>38357</v>
      </c>
      <c r="B853" s="7"/>
      <c r="C853" s="7"/>
      <c r="D853" s="7" t="s">
        <v>38358</v>
      </c>
      <c r="E853" s="7" t="s">
        <v>38359</v>
      </c>
      <c r="F853" s="7"/>
      <c r="G853" s="7"/>
      <c r="H853" s="7" t="s">
        <v>38360</v>
      </c>
      <c r="I853" s="7"/>
      <c r="J853" s="4" t="str">
        <f ca="1">IFERROR(__xludf.DUMMYFUNCTION("LEFT(INDEX(SPLIT(L853, "" ""), 4), 2)"),"12")</f>
        <v>12</v>
      </c>
      <c r="K853" s="7" t="s">
        <v>37611</v>
      </c>
      <c r="L853" s="7" t="s">
        <v>30132</v>
      </c>
    </row>
    <row r="854" spans="1:12">
      <c r="A854" s="7" t="s">
        <v>38361</v>
      </c>
      <c r="B854" s="7"/>
      <c r="C854" s="7"/>
      <c r="D854" s="7" t="s">
        <v>38362</v>
      </c>
      <c r="E854" s="7" t="s">
        <v>38363</v>
      </c>
      <c r="F854" s="7"/>
      <c r="G854" s="7"/>
      <c r="H854" s="7" t="s">
        <v>38360</v>
      </c>
      <c r="I854" s="7"/>
      <c r="J854" s="4" t="str">
        <f ca="1">IFERROR(__xludf.DUMMYFUNCTION("LEFT(INDEX(SPLIT(L854, "" ""), 4), 2)"),"12")</f>
        <v>12</v>
      </c>
      <c r="K854" s="7" t="s">
        <v>37611</v>
      </c>
      <c r="L854" s="7" t="s">
        <v>30132</v>
      </c>
    </row>
    <row r="855" spans="1:12">
      <c r="A855" s="7" t="s">
        <v>38364</v>
      </c>
      <c r="B855" s="7"/>
      <c r="C855" s="7"/>
      <c r="D855" s="7" t="s">
        <v>38365</v>
      </c>
      <c r="E855" s="7" t="s">
        <v>38366</v>
      </c>
      <c r="F855" s="7"/>
      <c r="G855" s="7"/>
      <c r="H855" s="7" t="s">
        <v>38360</v>
      </c>
      <c r="I855" s="7"/>
      <c r="J855" s="4" t="str">
        <f ca="1">IFERROR(__xludf.DUMMYFUNCTION("LEFT(INDEX(SPLIT(L855, "" ""), 4), 2)"),"12")</f>
        <v>12</v>
      </c>
      <c r="K855" s="7" t="s">
        <v>37611</v>
      </c>
      <c r="L855" s="7" t="s">
        <v>30132</v>
      </c>
    </row>
    <row r="856" spans="1:12">
      <c r="A856" s="7" t="s">
        <v>38367</v>
      </c>
      <c r="B856" s="7"/>
      <c r="C856" s="7"/>
      <c r="D856" s="7" t="s">
        <v>38368</v>
      </c>
      <c r="E856" s="7" t="s">
        <v>38369</v>
      </c>
      <c r="F856" s="7"/>
      <c r="G856" s="7"/>
      <c r="H856" s="7" t="s">
        <v>38360</v>
      </c>
      <c r="I856" s="7"/>
      <c r="J856" s="4" t="str">
        <f ca="1">IFERROR(__xludf.DUMMYFUNCTION("LEFT(INDEX(SPLIT(L856, "" ""), 4), 2)"),"12")</f>
        <v>12</v>
      </c>
      <c r="K856" s="7" t="s">
        <v>37611</v>
      </c>
      <c r="L856" s="7" t="s">
        <v>30132</v>
      </c>
    </row>
    <row r="857" spans="1:12">
      <c r="A857" s="7" t="s">
        <v>38370</v>
      </c>
      <c r="B857" s="7"/>
      <c r="C857" s="7"/>
      <c r="D857" s="7" t="s">
        <v>38371</v>
      </c>
      <c r="E857" s="7" t="s">
        <v>38372</v>
      </c>
      <c r="F857" s="7"/>
      <c r="G857" s="7"/>
      <c r="H857" s="7" t="s">
        <v>38360</v>
      </c>
      <c r="I857" s="7"/>
      <c r="J857" s="4" t="str">
        <f ca="1">IFERROR(__xludf.DUMMYFUNCTION("LEFT(INDEX(SPLIT(L857, "" ""), 4), 2)"),"12")</f>
        <v>12</v>
      </c>
      <c r="K857" s="7" t="s">
        <v>37611</v>
      </c>
      <c r="L857" s="7" t="s">
        <v>30132</v>
      </c>
    </row>
    <row r="858" spans="1:12">
      <c r="A858" s="7" t="s">
        <v>38214</v>
      </c>
      <c r="B858" s="7"/>
      <c r="C858" s="7"/>
      <c r="D858" s="7" t="s">
        <v>38373</v>
      </c>
      <c r="E858" s="7" t="s">
        <v>38374</v>
      </c>
      <c r="F858" s="7"/>
      <c r="G858" s="7"/>
      <c r="H858" s="7" t="s">
        <v>38360</v>
      </c>
      <c r="I858" s="7"/>
      <c r="J858" s="4" t="str">
        <f ca="1">IFERROR(__xludf.DUMMYFUNCTION("LEFT(INDEX(SPLIT(L858, "" ""), 4), 2)"),"12")</f>
        <v>12</v>
      </c>
      <c r="K858" s="7" t="s">
        <v>37611</v>
      </c>
      <c r="L858" s="7" t="s">
        <v>30132</v>
      </c>
    </row>
    <row r="859" spans="1:12">
      <c r="A859" s="7" t="s">
        <v>38375</v>
      </c>
      <c r="B859" s="7"/>
      <c r="C859" s="7"/>
      <c r="D859" s="7" t="s">
        <v>38376</v>
      </c>
      <c r="E859" s="7" t="s">
        <v>38377</v>
      </c>
      <c r="F859" s="7"/>
      <c r="G859" s="7"/>
      <c r="H859" s="7" t="s">
        <v>38360</v>
      </c>
      <c r="I859" s="7"/>
      <c r="J859" s="4" t="str">
        <f ca="1">IFERROR(__xludf.DUMMYFUNCTION("LEFT(INDEX(SPLIT(L859, "" ""), 4), 2)"),"12")</f>
        <v>12</v>
      </c>
      <c r="K859" s="7" t="s">
        <v>37611</v>
      </c>
      <c r="L859" s="7" t="s">
        <v>30132</v>
      </c>
    </row>
    <row r="860" spans="1:12">
      <c r="A860" s="7" t="s">
        <v>38364</v>
      </c>
      <c r="B860" s="7"/>
      <c r="C860" s="7"/>
      <c r="D860" s="7" t="s">
        <v>38378</v>
      </c>
      <c r="E860" s="7" t="s">
        <v>38379</v>
      </c>
      <c r="F860" s="7"/>
      <c r="G860" s="7"/>
      <c r="H860" s="7" t="s">
        <v>38360</v>
      </c>
      <c r="I860" s="7"/>
      <c r="J860" s="4" t="str">
        <f ca="1">IFERROR(__xludf.DUMMYFUNCTION("LEFT(INDEX(SPLIT(L860, "" ""), 4), 2)"),"12")</f>
        <v>12</v>
      </c>
      <c r="K860" s="7" t="s">
        <v>37611</v>
      </c>
      <c r="L860" s="7" t="s">
        <v>30132</v>
      </c>
    </row>
    <row r="861" spans="1:12">
      <c r="A861" s="7" t="s">
        <v>38370</v>
      </c>
      <c r="B861" s="7"/>
      <c r="C861" s="7"/>
      <c r="D861" s="7" t="s">
        <v>38371</v>
      </c>
      <c r="E861" s="7" t="s">
        <v>38380</v>
      </c>
      <c r="F861" s="7"/>
      <c r="G861" s="7"/>
      <c r="H861" s="7" t="s">
        <v>38360</v>
      </c>
      <c r="I861" s="7"/>
      <c r="J861" s="4" t="str">
        <f ca="1">IFERROR(__xludf.DUMMYFUNCTION("LEFT(INDEX(SPLIT(L861, "" ""), 4), 2)"),"12")</f>
        <v>12</v>
      </c>
      <c r="K861" s="7" t="s">
        <v>37611</v>
      </c>
      <c r="L861" s="7" t="s">
        <v>30132</v>
      </c>
    </row>
    <row r="862" spans="1:12">
      <c r="A862" s="7" t="s">
        <v>38364</v>
      </c>
      <c r="B862" s="7"/>
      <c r="C862" s="7"/>
      <c r="D862" s="7" t="s">
        <v>38378</v>
      </c>
      <c r="E862" s="7" t="s">
        <v>38381</v>
      </c>
      <c r="F862" s="7"/>
      <c r="G862" s="7"/>
      <c r="H862" s="7" t="s">
        <v>38360</v>
      </c>
      <c r="I862" s="7"/>
      <c r="J862" s="4" t="str">
        <f ca="1">IFERROR(__xludf.DUMMYFUNCTION("LEFT(INDEX(SPLIT(L862, "" ""), 4), 2)"),"12")</f>
        <v>12</v>
      </c>
      <c r="K862" s="7" t="s">
        <v>37611</v>
      </c>
      <c r="L862" s="7" t="s">
        <v>30132</v>
      </c>
    </row>
    <row r="863" spans="1:12">
      <c r="A863" s="7" t="s">
        <v>38357</v>
      </c>
      <c r="B863" s="7"/>
      <c r="C863" s="7"/>
      <c r="D863" s="7" t="s">
        <v>38358</v>
      </c>
      <c r="E863" s="7" t="s">
        <v>38359</v>
      </c>
      <c r="F863" s="7"/>
      <c r="G863" s="7"/>
      <c r="H863" s="7" t="s">
        <v>38360</v>
      </c>
      <c r="I863" s="7"/>
      <c r="J863" s="4" t="str">
        <f ca="1">IFERROR(__xludf.DUMMYFUNCTION("LEFT(INDEX(SPLIT(L863, "" ""), 4), 2)"),"12")</f>
        <v>12</v>
      </c>
      <c r="K863" s="7" t="s">
        <v>37611</v>
      </c>
      <c r="L863" s="7" t="s">
        <v>30132</v>
      </c>
    </row>
    <row r="864" spans="1:12">
      <c r="A864" s="7" t="s">
        <v>38361</v>
      </c>
      <c r="B864" s="7"/>
      <c r="C864" s="7"/>
      <c r="D864" s="7" t="s">
        <v>38362</v>
      </c>
      <c r="E864" s="7" t="s">
        <v>38363</v>
      </c>
      <c r="F864" s="7"/>
      <c r="G864" s="7"/>
      <c r="H864" s="7" t="s">
        <v>38360</v>
      </c>
      <c r="I864" s="7"/>
      <c r="J864" s="4" t="str">
        <f ca="1">IFERROR(__xludf.DUMMYFUNCTION("LEFT(INDEX(SPLIT(L864, "" ""), 4), 2)"),"12")</f>
        <v>12</v>
      </c>
      <c r="K864" s="7" t="s">
        <v>37611</v>
      </c>
      <c r="L864" s="7" t="s">
        <v>30132</v>
      </c>
    </row>
    <row r="865" spans="1:12">
      <c r="A865" s="7" t="s">
        <v>38364</v>
      </c>
      <c r="B865" s="7"/>
      <c r="C865" s="7"/>
      <c r="D865" s="7" t="s">
        <v>38365</v>
      </c>
      <c r="E865" s="7" t="s">
        <v>38366</v>
      </c>
      <c r="F865" s="7"/>
      <c r="G865" s="7"/>
      <c r="H865" s="7" t="s">
        <v>38360</v>
      </c>
      <c r="I865" s="7"/>
      <c r="J865" s="4" t="str">
        <f ca="1">IFERROR(__xludf.DUMMYFUNCTION("LEFT(INDEX(SPLIT(L865, "" ""), 4), 2)"),"12")</f>
        <v>12</v>
      </c>
      <c r="K865" s="7" t="s">
        <v>37611</v>
      </c>
      <c r="L865" s="7" t="s">
        <v>30132</v>
      </c>
    </row>
    <row r="866" spans="1:12">
      <c r="A866" s="7" t="s">
        <v>38367</v>
      </c>
      <c r="B866" s="7"/>
      <c r="C866" s="7"/>
      <c r="D866" s="7" t="s">
        <v>38368</v>
      </c>
      <c r="E866" s="7" t="s">
        <v>38369</v>
      </c>
      <c r="F866" s="7"/>
      <c r="G866" s="7"/>
      <c r="H866" s="7" t="s">
        <v>38360</v>
      </c>
      <c r="I866" s="7"/>
      <c r="J866" s="4" t="str">
        <f ca="1">IFERROR(__xludf.DUMMYFUNCTION("LEFT(INDEX(SPLIT(L866, "" ""), 4), 2)"),"12")</f>
        <v>12</v>
      </c>
      <c r="K866" s="7" t="s">
        <v>37611</v>
      </c>
      <c r="L866" s="7" t="s">
        <v>30132</v>
      </c>
    </row>
    <row r="867" spans="1:12">
      <c r="A867" s="7" t="s">
        <v>38370</v>
      </c>
      <c r="B867" s="7"/>
      <c r="C867" s="7"/>
      <c r="D867" s="7" t="s">
        <v>38371</v>
      </c>
      <c r="E867" s="7" t="s">
        <v>38372</v>
      </c>
      <c r="F867" s="7"/>
      <c r="G867" s="7"/>
      <c r="H867" s="7" t="s">
        <v>38360</v>
      </c>
      <c r="I867" s="7"/>
      <c r="J867" s="4" t="str">
        <f ca="1">IFERROR(__xludf.DUMMYFUNCTION("LEFT(INDEX(SPLIT(L867, "" ""), 4), 2)"),"12")</f>
        <v>12</v>
      </c>
      <c r="K867" s="7" t="s">
        <v>37611</v>
      </c>
      <c r="L867" s="7" t="s">
        <v>30132</v>
      </c>
    </row>
    <row r="868" spans="1:12">
      <c r="A868" s="7" t="s">
        <v>38214</v>
      </c>
      <c r="B868" s="7"/>
      <c r="C868" s="7"/>
      <c r="D868" s="7" t="s">
        <v>38373</v>
      </c>
      <c r="E868" s="7" t="s">
        <v>38374</v>
      </c>
      <c r="F868" s="7"/>
      <c r="G868" s="7"/>
      <c r="H868" s="7" t="s">
        <v>38360</v>
      </c>
      <c r="I868" s="7"/>
      <c r="J868" s="4" t="str">
        <f ca="1">IFERROR(__xludf.DUMMYFUNCTION("LEFT(INDEX(SPLIT(L868, "" ""), 4), 2)"),"12")</f>
        <v>12</v>
      </c>
      <c r="K868" s="7" t="s">
        <v>37611</v>
      </c>
      <c r="L868" s="7" t="s">
        <v>30132</v>
      </c>
    </row>
    <row r="869" spans="1:12">
      <c r="A869" s="7" t="s">
        <v>38375</v>
      </c>
      <c r="B869" s="7"/>
      <c r="C869" s="7"/>
      <c r="D869" s="7" t="s">
        <v>38376</v>
      </c>
      <c r="E869" s="7" t="s">
        <v>38377</v>
      </c>
      <c r="F869" s="7"/>
      <c r="G869" s="7"/>
      <c r="H869" s="7" t="s">
        <v>38360</v>
      </c>
      <c r="I869" s="7"/>
      <c r="J869" s="4" t="str">
        <f ca="1">IFERROR(__xludf.DUMMYFUNCTION("LEFT(INDEX(SPLIT(L869, "" ""), 4), 2)"),"12")</f>
        <v>12</v>
      </c>
      <c r="K869" s="7" t="s">
        <v>37611</v>
      </c>
      <c r="L869" s="7" t="s">
        <v>30132</v>
      </c>
    </row>
    <row r="870" spans="1:12">
      <c r="A870" s="7" t="s">
        <v>38364</v>
      </c>
      <c r="B870" s="7"/>
      <c r="C870" s="7"/>
      <c r="D870" s="7" t="s">
        <v>38378</v>
      </c>
      <c r="E870" s="7" t="s">
        <v>38379</v>
      </c>
      <c r="F870" s="7"/>
      <c r="G870" s="7"/>
      <c r="H870" s="7" t="s">
        <v>38360</v>
      </c>
      <c r="I870" s="7"/>
      <c r="J870" s="4" t="str">
        <f ca="1">IFERROR(__xludf.DUMMYFUNCTION("LEFT(INDEX(SPLIT(L870, "" ""), 4), 2)"),"12")</f>
        <v>12</v>
      </c>
      <c r="K870" s="7" t="s">
        <v>37611</v>
      </c>
      <c r="L870" s="7" t="s">
        <v>30132</v>
      </c>
    </row>
    <row r="871" spans="1:12">
      <c r="A871" s="7" t="s">
        <v>38370</v>
      </c>
      <c r="B871" s="7"/>
      <c r="C871" s="7"/>
      <c r="D871" s="7" t="s">
        <v>38371</v>
      </c>
      <c r="E871" s="7" t="s">
        <v>38380</v>
      </c>
      <c r="F871" s="7"/>
      <c r="G871" s="7"/>
      <c r="H871" s="7" t="s">
        <v>38360</v>
      </c>
      <c r="I871" s="7"/>
      <c r="J871" s="4" t="str">
        <f ca="1">IFERROR(__xludf.DUMMYFUNCTION("LEFT(INDEX(SPLIT(L871, "" ""), 4), 2)"),"12")</f>
        <v>12</v>
      </c>
      <c r="K871" s="7" t="s">
        <v>37611</v>
      </c>
      <c r="L871" s="7" t="s">
        <v>30132</v>
      </c>
    </row>
    <row r="872" spans="1:12">
      <c r="A872" s="7" t="s">
        <v>38364</v>
      </c>
      <c r="B872" s="7"/>
      <c r="C872" s="7"/>
      <c r="D872" s="7" t="s">
        <v>38378</v>
      </c>
      <c r="E872" s="7" t="s">
        <v>38381</v>
      </c>
      <c r="F872" s="7"/>
      <c r="G872" s="7"/>
      <c r="H872" s="7" t="s">
        <v>38360</v>
      </c>
      <c r="I872" s="7"/>
      <c r="J872" s="4" t="str">
        <f ca="1">IFERROR(__xludf.DUMMYFUNCTION("LEFT(INDEX(SPLIT(L872, "" ""), 4), 2)"),"12")</f>
        <v>12</v>
      </c>
      <c r="K872" s="7" t="s">
        <v>37611</v>
      </c>
      <c r="L872" s="7" t="s">
        <v>30132</v>
      </c>
    </row>
    <row r="873" spans="1:12">
      <c r="A873" s="7" t="s">
        <v>39148</v>
      </c>
      <c r="B873" s="7"/>
      <c r="C873" s="7"/>
      <c r="D873" s="7" t="s">
        <v>39149</v>
      </c>
      <c r="E873" s="7" t="s">
        <v>39150</v>
      </c>
      <c r="F873" s="7"/>
      <c r="G873" s="7"/>
      <c r="H873" s="7" t="s">
        <v>39151</v>
      </c>
      <c r="I873" s="7"/>
      <c r="J873" s="4" t="str">
        <f ca="1">IFERROR(__xludf.DUMMYFUNCTION("LEFT(INDEX(SPLIT(L873, "" ""), 4), 2)"),"12")</f>
        <v>12</v>
      </c>
      <c r="K873" s="7" t="s">
        <v>37611</v>
      </c>
      <c r="L873" s="7" t="s">
        <v>39152</v>
      </c>
    </row>
    <row r="874" spans="1:12">
      <c r="A874" s="7" t="s">
        <v>39153</v>
      </c>
      <c r="B874" s="7"/>
      <c r="C874" s="7"/>
      <c r="D874" s="7" t="s">
        <v>39154</v>
      </c>
      <c r="E874" s="7" t="s">
        <v>39155</v>
      </c>
      <c r="F874" s="7"/>
      <c r="G874" s="7"/>
      <c r="H874" s="7" t="s">
        <v>39151</v>
      </c>
      <c r="I874" s="7"/>
      <c r="J874" s="4" t="str">
        <f ca="1">IFERROR(__xludf.DUMMYFUNCTION("LEFT(INDEX(SPLIT(L874, "" ""), 4), 2)"),"12")</f>
        <v>12</v>
      </c>
      <c r="K874" s="7" t="s">
        <v>37611</v>
      </c>
      <c r="L874" s="7" t="s">
        <v>39152</v>
      </c>
    </row>
    <row r="875" spans="1:12">
      <c r="A875" s="7" t="s">
        <v>38756</v>
      </c>
      <c r="B875" s="7"/>
      <c r="C875" s="7"/>
      <c r="D875" s="7" t="s">
        <v>39156</v>
      </c>
      <c r="E875" s="7" t="s">
        <v>39157</v>
      </c>
      <c r="F875" s="7"/>
      <c r="G875" s="7"/>
      <c r="H875" s="7" t="s">
        <v>39151</v>
      </c>
      <c r="I875" s="7"/>
      <c r="J875" s="4" t="str">
        <f ca="1">IFERROR(__xludf.DUMMYFUNCTION("LEFT(INDEX(SPLIT(L875, "" ""), 4), 2)"),"12")</f>
        <v>12</v>
      </c>
      <c r="K875" s="7" t="s">
        <v>37611</v>
      </c>
      <c r="L875" s="7" t="s">
        <v>39152</v>
      </c>
    </row>
    <row r="876" spans="1:12">
      <c r="A876" s="7" t="s">
        <v>39158</v>
      </c>
      <c r="B876" s="7"/>
      <c r="C876" s="7"/>
      <c r="D876" s="7" t="s">
        <v>39159</v>
      </c>
      <c r="E876" s="7" t="s">
        <v>39160</v>
      </c>
      <c r="F876" s="7"/>
      <c r="G876" s="7"/>
      <c r="H876" s="7" t="s">
        <v>39151</v>
      </c>
      <c r="I876" s="7"/>
      <c r="J876" s="4" t="str">
        <f ca="1">IFERROR(__xludf.DUMMYFUNCTION("LEFT(INDEX(SPLIT(L876, "" ""), 4), 2)"),"12")</f>
        <v>12</v>
      </c>
      <c r="K876" s="7" t="s">
        <v>37611</v>
      </c>
      <c r="L876" s="7" t="s">
        <v>39152</v>
      </c>
    </row>
    <row r="877" spans="1:12">
      <c r="A877" s="7" t="s">
        <v>38633</v>
      </c>
      <c r="B877" s="7"/>
      <c r="C877" s="7"/>
      <c r="D877" s="7" t="s">
        <v>39161</v>
      </c>
      <c r="E877" s="7" t="s">
        <v>39162</v>
      </c>
      <c r="F877" s="7"/>
      <c r="G877" s="7"/>
      <c r="H877" s="7" t="s">
        <v>39151</v>
      </c>
      <c r="I877" s="7"/>
      <c r="J877" s="4" t="str">
        <f ca="1">IFERROR(__xludf.DUMMYFUNCTION("LEFT(INDEX(SPLIT(L877, "" ""), 4), 2)"),"12")</f>
        <v>12</v>
      </c>
      <c r="K877" s="7" t="s">
        <v>37611</v>
      </c>
      <c r="L877" s="7" t="s">
        <v>39152</v>
      </c>
    </row>
    <row r="878" spans="1:12">
      <c r="A878" s="7" t="s">
        <v>37636</v>
      </c>
      <c r="B878" s="7"/>
      <c r="C878" s="7"/>
      <c r="D878" s="7" t="s">
        <v>39163</v>
      </c>
      <c r="E878" s="7" t="s">
        <v>39164</v>
      </c>
      <c r="F878" s="7"/>
      <c r="G878" s="7"/>
      <c r="H878" s="7" t="s">
        <v>39151</v>
      </c>
      <c r="I878" s="7"/>
      <c r="J878" s="4" t="str">
        <f ca="1">IFERROR(__xludf.DUMMYFUNCTION("LEFT(INDEX(SPLIT(L878, "" ""), 4), 2)"),"12")</f>
        <v>12</v>
      </c>
      <c r="K878" s="7" t="s">
        <v>37611</v>
      </c>
      <c r="L878" s="7" t="s">
        <v>39152</v>
      </c>
    </row>
    <row r="879" spans="1:12">
      <c r="A879" s="7" t="s">
        <v>37639</v>
      </c>
      <c r="B879" s="7"/>
      <c r="C879" s="7"/>
      <c r="D879" s="7" t="s">
        <v>39165</v>
      </c>
      <c r="E879" s="7" t="s">
        <v>39166</v>
      </c>
      <c r="F879" s="7"/>
      <c r="G879" s="7"/>
      <c r="H879" s="7" t="s">
        <v>39151</v>
      </c>
      <c r="I879" s="7"/>
      <c r="J879" s="4" t="str">
        <f ca="1">IFERROR(__xludf.DUMMYFUNCTION("LEFT(INDEX(SPLIT(L879, "" ""), 4), 2)"),"12")</f>
        <v>12</v>
      </c>
      <c r="K879" s="7" t="s">
        <v>37611</v>
      </c>
      <c r="L879" s="7" t="s">
        <v>39152</v>
      </c>
    </row>
    <row r="880" spans="1:12">
      <c r="A880" s="7" t="s">
        <v>39167</v>
      </c>
      <c r="B880" s="7"/>
      <c r="C880" s="7"/>
      <c r="D880" s="7" t="s">
        <v>39168</v>
      </c>
      <c r="E880" s="7" t="s">
        <v>39169</v>
      </c>
      <c r="F880" s="7"/>
      <c r="G880" s="7"/>
      <c r="H880" s="7" t="s">
        <v>39151</v>
      </c>
      <c r="I880" s="7"/>
      <c r="J880" s="4" t="str">
        <f ca="1">IFERROR(__xludf.DUMMYFUNCTION("LEFT(INDEX(SPLIT(L880, "" ""), 4), 2)"),"12")</f>
        <v>12</v>
      </c>
      <c r="K880" s="7" t="s">
        <v>37611</v>
      </c>
      <c r="L880" s="7" t="s">
        <v>39152</v>
      </c>
    </row>
    <row r="881" spans="1:12">
      <c r="A881" s="7" t="s">
        <v>37664</v>
      </c>
      <c r="B881" s="7"/>
      <c r="C881" s="7"/>
      <c r="D881" s="7" t="s">
        <v>39170</v>
      </c>
      <c r="E881" s="7" t="s">
        <v>39171</v>
      </c>
      <c r="F881" s="7"/>
      <c r="G881" s="7"/>
      <c r="H881" s="7" t="s">
        <v>39151</v>
      </c>
      <c r="I881" s="7"/>
      <c r="J881" s="4" t="str">
        <f ca="1">IFERROR(__xludf.DUMMYFUNCTION("LEFT(INDEX(SPLIT(L881, "" ""), 4), 2)"),"12")</f>
        <v>12</v>
      </c>
      <c r="K881" s="7" t="s">
        <v>37611</v>
      </c>
      <c r="L881" s="7" t="s">
        <v>39152</v>
      </c>
    </row>
    <row r="882" spans="1:12">
      <c r="A882" s="7" t="s">
        <v>39110</v>
      </c>
      <c r="B882" s="7"/>
      <c r="C882" s="7"/>
      <c r="D882" s="7" t="s">
        <v>39172</v>
      </c>
      <c r="E882" s="7" t="s">
        <v>39173</v>
      </c>
      <c r="F882" s="7"/>
      <c r="G882" s="7"/>
      <c r="H882" s="7" t="s">
        <v>39151</v>
      </c>
      <c r="I882" s="7"/>
      <c r="J882" s="4" t="str">
        <f ca="1">IFERROR(__xludf.DUMMYFUNCTION("LEFT(INDEX(SPLIT(L882, "" ""), 4), 2)"),"12")</f>
        <v>12</v>
      </c>
      <c r="K882" s="7" t="s">
        <v>37611</v>
      </c>
      <c r="L882" s="7" t="s">
        <v>39152</v>
      </c>
    </row>
    <row r="883" spans="1:12">
      <c r="A883" s="7" t="s">
        <v>37664</v>
      </c>
      <c r="B883" s="7"/>
      <c r="C883" s="7"/>
      <c r="D883" s="7" t="s">
        <v>39174</v>
      </c>
      <c r="E883" s="7" t="s">
        <v>39175</v>
      </c>
      <c r="F883" s="7"/>
      <c r="G883" s="7"/>
      <c r="H883" s="7" t="s">
        <v>39151</v>
      </c>
      <c r="I883" s="7"/>
      <c r="J883" s="4" t="str">
        <f ca="1">IFERROR(__xludf.DUMMYFUNCTION("LEFT(INDEX(SPLIT(L883, "" ""), 4), 2)"),"12")</f>
        <v>12</v>
      </c>
      <c r="K883" s="7" t="s">
        <v>37611</v>
      </c>
      <c r="L883" s="7" t="s">
        <v>39152</v>
      </c>
    </row>
    <row r="884" spans="1:12">
      <c r="A884" s="7" t="s">
        <v>39110</v>
      </c>
      <c r="B884" s="7"/>
      <c r="C884" s="7"/>
      <c r="D884" s="7" t="s">
        <v>39176</v>
      </c>
      <c r="E884" s="7" t="s">
        <v>39177</v>
      </c>
      <c r="F884" s="7"/>
      <c r="G884" s="7"/>
      <c r="H884" s="7" t="s">
        <v>39151</v>
      </c>
      <c r="I884" s="7"/>
      <c r="J884" s="4" t="str">
        <f ca="1">IFERROR(__xludf.DUMMYFUNCTION("LEFT(INDEX(SPLIT(L884, "" ""), 4), 2)"),"12")</f>
        <v>12</v>
      </c>
      <c r="K884" s="7" t="s">
        <v>37611</v>
      </c>
      <c r="L884" s="7" t="s">
        <v>39152</v>
      </c>
    </row>
    <row r="885" spans="1:12">
      <c r="A885" s="7" t="s">
        <v>37664</v>
      </c>
      <c r="B885" s="7"/>
      <c r="C885" s="7"/>
      <c r="D885" s="7" t="s">
        <v>39178</v>
      </c>
      <c r="E885" s="7" t="s">
        <v>39179</v>
      </c>
      <c r="F885" s="7"/>
      <c r="G885" s="7"/>
      <c r="H885" s="7" t="s">
        <v>39151</v>
      </c>
      <c r="I885" s="7"/>
      <c r="J885" s="4" t="str">
        <f ca="1">IFERROR(__xludf.DUMMYFUNCTION("LEFT(INDEX(SPLIT(L885, "" ""), 4), 2)"),"12")</f>
        <v>12</v>
      </c>
      <c r="K885" s="7" t="s">
        <v>37611</v>
      </c>
      <c r="L885" s="7" t="s">
        <v>39152</v>
      </c>
    </row>
    <row r="886" spans="1:12">
      <c r="A886" s="7" t="s">
        <v>38465</v>
      </c>
      <c r="B886" s="7"/>
      <c r="C886" s="7"/>
      <c r="D886" s="7" t="s">
        <v>39180</v>
      </c>
      <c r="E886" s="7" t="s">
        <v>39181</v>
      </c>
      <c r="F886" s="7"/>
      <c r="G886" s="7"/>
      <c r="H886" s="7" t="s">
        <v>39151</v>
      </c>
      <c r="I886" s="7"/>
      <c r="J886" s="4" t="str">
        <f ca="1">IFERROR(__xludf.DUMMYFUNCTION("LEFT(INDEX(SPLIT(L886, "" ""), 4), 2)"),"12")</f>
        <v>12</v>
      </c>
      <c r="K886" s="7" t="s">
        <v>37611</v>
      </c>
      <c r="L886" s="7" t="s">
        <v>39152</v>
      </c>
    </row>
    <row r="887" spans="1:12">
      <c r="A887" s="7" t="s">
        <v>38388</v>
      </c>
      <c r="B887" s="7"/>
      <c r="C887" s="7"/>
      <c r="D887" s="7" t="s">
        <v>39182</v>
      </c>
      <c r="E887" s="7" t="s">
        <v>39183</v>
      </c>
      <c r="F887" s="7"/>
      <c r="G887" s="7"/>
      <c r="H887" s="7" t="s">
        <v>39151</v>
      </c>
      <c r="I887" s="7"/>
      <c r="J887" s="4" t="str">
        <f ca="1">IFERROR(__xludf.DUMMYFUNCTION("LEFT(INDEX(SPLIT(L887, "" ""), 4), 2)"),"12")</f>
        <v>12</v>
      </c>
      <c r="K887" s="7" t="s">
        <v>37611</v>
      </c>
      <c r="L887" s="7" t="s">
        <v>39152</v>
      </c>
    </row>
    <row r="888" spans="1:12">
      <c r="A888" s="7" t="s">
        <v>39153</v>
      </c>
      <c r="B888" s="7"/>
      <c r="C888" s="7"/>
      <c r="D888" s="7" t="s">
        <v>39184</v>
      </c>
      <c r="E888" s="7" t="s">
        <v>39185</v>
      </c>
      <c r="F888" s="7"/>
      <c r="G888" s="7"/>
      <c r="H888" s="7" t="s">
        <v>39151</v>
      </c>
      <c r="I888" s="7"/>
      <c r="J888" s="4" t="str">
        <f ca="1">IFERROR(__xludf.DUMMYFUNCTION("LEFT(INDEX(SPLIT(L888, "" ""), 4), 2)"),"12")</f>
        <v>12</v>
      </c>
      <c r="K888" s="7" t="s">
        <v>37611</v>
      </c>
      <c r="L888" s="7" t="s">
        <v>39152</v>
      </c>
    </row>
    <row r="889" spans="1:12">
      <c r="A889" s="7" t="s">
        <v>38388</v>
      </c>
      <c r="B889" s="7"/>
      <c r="C889" s="7"/>
      <c r="D889" s="7" t="s">
        <v>39186</v>
      </c>
      <c r="E889" s="7" t="s">
        <v>39187</v>
      </c>
      <c r="F889" s="7"/>
      <c r="G889" s="7"/>
      <c r="H889" s="7" t="s">
        <v>39151</v>
      </c>
      <c r="I889" s="7"/>
      <c r="J889" s="4" t="str">
        <f ca="1">IFERROR(__xludf.DUMMYFUNCTION("LEFT(INDEX(SPLIT(L889, "" ""), 4), 2)"),"12")</f>
        <v>12</v>
      </c>
      <c r="K889" s="7" t="s">
        <v>37611</v>
      </c>
      <c r="L889" s="7" t="s">
        <v>39152</v>
      </c>
    </row>
    <row r="890" spans="1:12">
      <c r="A890" s="7" t="s">
        <v>39158</v>
      </c>
      <c r="B890" s="7"/>
      <c r="C890" s="7"/>
      <c r="D890" s="7" t="s">
        <v>39188</v>
      </c>
      <c r="E890" s="7" t="s">
        <v>39189</v>
      </c>
      <c r="F890" s="7"/>
      <c r="G890" s="7"/>
      <c r="H890" s="7" t="s">
        <v>39151</v>
      </c>
      <c r="I890" s="7"/>
      <c r="J890" s="4" t="str">
        <f ca="1">IFERROR(__xludf.DUMMYFUNCTION("LEFT(INDEX(SPLIT(L890, "" ""), 4), 2)"),"12")</f>
        <v>12</v>
      </c>
      <c r="K890" s="7" t="s">
        <v>37611</v>
      </c>
      <c r="L890" s="7" t="s">
        <v>39152</v>
      </c>
    </row>
    <row r="891" spans="1:12">
      <c r="A891" s="7" t="s">
        <v>37664</v>
      </c>
      <c r="B891" s="7"/>
      <c r="C891" s="7"/>
      <c r="D891" s="7" t="s">
        <v>39190</v>
      </c>
      <c r="E891" s="7" t="s">
        <v>39191</v>
      </c>
      <c r="F891" s="7"/>
      <c r="G891" s="7"/>
      <c r="H891" s="7" t="s">
        <v>39151</v>
      </c>
      <c r="I891" s="7"/>
      <c r="J891" s="4" t="str">
        <f ca="1">IFERROR(__xludf.DUMMYFUNCTION("LEFT(INDEX(SPLIT(L891, "" ""), 4), 2)"),"12")</f>
        <v>12</v>
      </c>
      <c r="K891" s="7" t="s">
        <v>37611</v>
      </c>
      <c r="L891" s="7" t="s">
        <v>39152</v>
      </c>
    </row>
    <row r="892" spans="1:12">
      <c r="A892" s="7" t="s">
        <v>39192</v>
      </c>
      <c r="B892" s="7"/>
      <c r="C892" s="7"/>
      <c r="D892" s="7" t="s">
        <v>39193</v>
      </c>
      <c r="E892" s="7" t="s">
        <v>39194</v>
      </c>
      <c r="F892" s="7"/>
      <c r="G892" s="7"/>
      <c r="H892" s="7" t="s">
        <v>39151</v>
      </c>
      <c r="I892" s="7"/>
      <c r="J892" s="4" t="str">
        <f ca="1">IFERROR(__xludf.DUMMYFUNCTION("LEFT(INDEX(SPLIT(L892, "" ""), 4), 2)"),"12")</f>
        <v>12</v>
      </c>
      <c r="K892" s="7" t="s">
        <v>37611</v>
      </c>
      <c r="L892" s="7" t="s">
        <v>39152</v>
      </c>
    </row>
    <row r="893" spans="1:12">
      <c r="A893" s="7" t="s">
        <v>37664</v>
      </c>
      <c r="B893" s="7"/>
      <c r="C893" s="7"/>
      <c r="D893" s="7" t="s">
        <v>39195</v>
      </c>
      <c r="E893" s="7" t="s">
        <v>39196</v>
      </c>
      <c r="F893" s="7"/>
      <c r="G893" s="7"/>
      <c r="H893" s="7" t="s">
        <v>39151</v>
      </c>
      <c r="I893" s="7"/>
      <c r="J893" s="4" t="str">
        <f ca="1">IFERROR(__xludf.DUMMYFUNCTION("LEFT(INDEX(SPLIT(L893, "" ""), 4), 2)"),"12")</f>
        <v>12</v>
      </c>
      <c r="K893" s="7" t="s">
        <v>37611</v>
      </c>
      <c r="L893" s="7" t="s">
        <v>39152</v>
      </c>
    </row>
    <row r="894" spans="1:12">
      <c r="A894" s="7" t="s">
        <v>39192</v>
      </c>
      <c r="B894" s="7"/>
      <c r="C894" s="7"/>
      <c r="D894" s="7" t="s">
        <v>39193</v>
      </c>
      <c r="E894" s="7" t="s">
        <v>39197</v>
      </c>
      <c r="F894" s="7"/>
      <c r="G894" s="7"/>
      <c r="H894" s="7" t="s">
        <v>39151</v>
      </c>
      <c r="I894" s="7"/>
      <c r="J894" s="4" t="str">
        <f ca="1">IFERROR(__xludf.DUMMYFUNCTION("LEFT(INDEX(SPLIT(L894, "" ""), 4), 2)"),"12")</f>
        <v>12</v>
      </c>
      <c r="K894" s="7" t="s">
        <v>37611</v>
      </c>
      <c r="L894" s="7" t="s">
        <v>39152</v>
      </c>
    </row>
    <row r="895" spans="1:12">
      <c r="A895" s="7" t="s">
        <v>38465</v>
      </c>
      <c r="B895" s="7"/>
      <c r="C895" s="7"/>
      <c r="D895" s="7" t="s">
        <v>39180</v>
      </c>
      <c r="E895" s="7" t="s">
        <v>39198</v>
      </c>
      <c r="F895" s="7"/>
      <c r="G895" s="7"/>
      <c r="H895" s="7" t="s">
        <v>39151</v>
      </c>
      <c r="I895" s="7"/>
      <c r="J895" s="4" t="str">
        <f ca="1">IFERROR(__xludf.DUMMYFUNCTION("LEFT(INDEX(SPLIT(L895, "" ""), 4), 2)"),"12")</f>
        <v>12</v>
      </c>
      <c r="K895" s="7" t="s">
        <v>37611</v>
      </c>
      <c r="L895" s="7" t="s">
        <v>39152</v>
      </c>
    </row>
    <row r="896" spans="1:12">
      <c r="A896" s="7" t="s">
        <v>37859</v>
      </c>
      <c r="B896" s="7"/>
      <c r="C896" s="7"/>
      <c r="D896" s="7" t="s">
        <v>39199</v>
      </c>
      <c r="E896" s="7" t="s">
        <v>39200</v>
      </c>
      <c r="F896" s="7"/>
      <c r="G896" s="7"/>
      <c r="H896" s="7" t="s">
        <v>39151</v>
      </c>
      <c r="I896" s="7"/>
      <c r="J896" s="4" t="str">
        <f ca="1">IFERROR(__xludf.DUMMYFUNCTION("LEFT(INDEX(SPLIT(L896, "" ""), 4), 2)"),"12")</f>
        <v>12</v>
      </c>
      <c r="K896" s="7" t="s">
        <v>37611</v>
      </c>
      <c r="L896" s="7" t="s">
        <v>39152</v>
      </c>
    </row>
    <row r="897" spans="1:12">
      <c r="A897" s="7" t="s">
        <v>37664</v>
      </c>
      <c r="B897" s="7"/>
      <c r="C897" s="7"/>
      <c r="D897" s="7" t="s">
        <v>39174</v>
      </c>
      <c r="E897" s="7" t="s">
        <v>39201</v>
      </c>
      <c r="F897" s="7"/>
      <c r="G897" s="7"/>
      <c r="H897" s="7" t="s">
        <v>39151</v>
      </c>
      <c r="I897" s="7"/>
      <c r="J897" s="4" t="str">
        <f ca="1">IFERROR(__xludf.DUMMYFUNCTION("LEFT(INDEX(SPLIT(L897, "" ""), 4), 2)"),"12")</f>
        <v>12</v>
      </c>
      <c r="K897" s="7" t="s">
        <v>37611</v>
      </c>
      <c r="L897" s="7" t="s">
        <v>39152</v>
      </c>
    </row>
    <row r="898" spans="1:12">
      <c r="A898" s="7" t="s">
        <v>39158</v>
      </c>
      <c r="B898" s="7"/>
      <c r="C898" s="7"/>
      <c r="D898" s="7" t="s">
        <v>39202</v>
      </c>
      <c r="E898" s="7" t="s">
        <v>39203</v>
      </c>
      <c r="F898" s="7"/>
      <c r="G898" s="7"/>
      <c r="H898" s="7" t="s">
        <v>39151</v>
      </c>
      <c r="I898" s="7"/>
      <c r="J898" s="4" t="str">
        <f ca="1">IFERROR(__xludf.DUMMYFUNCTION("LEFT(INDEX(SPLIT(L898, "" ""), 4), 2)"),"12")</f>
        <v>12</v>
      </c>
      <c r="K898" s="7" t="s">
        <v>37611</v>
      </c>
      <c r="L898" s="7" t="s">
        <v>39152</v>
      </c>
    </row>
    <row r="899" spans="1:12">
      <c r="A899" s="7" t="s">
        <v>37664</v>
      </c>
      <c r="B899" s="7"/>
      <c r="C899" s="7"/>
      <c r="D899" s="7" t="s">
        <v>39204</v>
      </c>
      <c r="E899" s="7" t="s">
        <v>39205</v>
      </c>
      <c r="F899" s="7"/>
      <c r="G899" s="7"/>
      <c r="H899" s="7" t="s">
        <v>39151</v>
      </c>
      <c r="I899" s="7"/>
      <c r="J899" s="4" t="str">
        <f ca="1">IFERROR(__xludf.DUMMYFUNCTION("LEFT(INDEX(SPLIT(L899, "" ""), 4), 2)"),"12")</f>
        <v>12</v>
      </c>
      <c r="K899" s="7" t="s">
        <v>37611</v>
      </c>
      <c r="L899" s="7" t="s">
        <v>39152</v>
      </c>
    </row>
    <row r="900" spans="1:12">
      <c r="A900" s="7" t="s">
        <v>37664</v>
      </c>
      <c r="B900" s="7"/>
      <c r="C900" s="7"/>
      <c r="D900" s="7" t="s">
        <v>39204</v>
      </c>
      <c r="E900" s="7" t="s">
        <v>39206</v>
      </c>
      <c r="F900" s="7"/>
      <c r="G900" s="7"/>
      <c r="H900" s="7" t="s">
        <v>39151</v>
      </c>
      <c r="I900" s="7"/>
      <c r="J900" s="4" t="str">
        <f ca="1">IFERROR(__xludf.DUMMYFUNCTION("LEFT(INDEX(SPLIT(L900, "" ""), 4), 2)"),"12")</f>
        <v>12</v>
      </c>
      <c r="K900" s="7" t="s">
        <v>37611</v>
      </c>
      <c r="L900" s="7" t="s">
        <v>39152</v>
      </c>
    </row>
    <row r="901" spans="1:12">
      <c r="A901" s="7" t="s">
        <v>38121</v>
      </c>
      <c r="B901" s="7"/>
      <c r="C901" s="7"/>
      <c r="D901" s="7" t="s">
        <v>39207</v>
      </c>
      <c r="E901" s="7" t="s">
        <v>39208</v>
      </c>
      <c r="F901" s="7"/>
      <c r="G901" s="7"/>
      <c r="H901" s="7" t="s">
        <v>39151</v>
      </c>
      <c r="I901" s="7"/>
      <c r="J901" s="4" t="str">
        <f ca="1">IFERROR(__xludf.DUMMYFUNCTION("LEFT(INDEX(SPLIT(L901, "" ""), 4), 2)"),"12")</f>
        <v>12</v>
      </c>
      <c r="K901" s="7" t="s">
        <v>37611</v>
      </c>
      <c r="L901" s="7" t="s">
        <v>39152</v>
      </c>
    </row>
    <row r="902" spans="1:12">
      <c r="A902" s="7" t="s">
        <v>37867</v>
      </c>
      <c r="B902" s="7"/>
      <c r="C902" s="7"/>
      <c r="D902" s="7" t="s">
        <v>39209</v>
      </c>
      <c r="E902" s="7" t="s">
        <v>39210</v>
      </c>
      <c r="F902" s="7"/>
      <c r="G902" s="7"/>
      <c r="H902" s="7" t="s">
        <v>39151</v>
      </c>
      <c r="I902" s="7"/>
      <c r="J902" s="4" t="str">
        <f ca="1">IFERROR(__xludf.DUMMYFUNCTION("LEFT(INDEX(SPLIT(L902, "" ""), 4), 2)"),"12")</f>
        <v>12</v>
      </c>
      <c r="K902" s="7" t="s">
        <v>37611</v>
      </c>
      <c r="L902" s="7" t="s">
        <v>39152</v>
      </c>
    </row>
    <row r="903" spans="1:12">
      <c r="A903" s="7" t="s">
        <v>38075</v>
      </c>
      <c r="B903" s="7"/>
      <c r="C903" s="7"/>
      <c r="D903" s="7" t="s">
        <v>39211</v>
      </c>
      <c r="E903" s="7" t="s">
        <v>39212</v>
      </c>
      <c r="F903" s="7"/>
      <c r="G903" s="7"/>
      <c r="H903" s="7" t="s">
        <v>39151</v>
      </c>
      <c r="I903" s="7"/>
      <c r="J903" s="4" t="str">
        <f ca="1">IFERROR(__xludf.DUMMYFUNCTION("LEFT(INDEX(SPLIT(L903, "" ""), 4), 2)"),"12")</f>
        <v>12</v>
      </c>
      <c r="K903" s="7" t="s">
        <v>37611</v>
      </c>
      <c r="L903" s="7" t="s">
        <v>39152</v>
      </c>
    </row>
    <row r="904" spans="1:12">
      <c r="A904" s="7" t="s">
        <v>39192</v>
      </c>
      <c r="B904" s="7"/>
      <c r="C904" s="7"/>
      <c r="D904" s="7" t="s">
        <v>39193</v>
      </c>
      <c r="E904" s="7" t="s">
        <v>39213</v>
      </c>
      <c r="F904" s="7"/>
      <c r="G904" s="7"/>
      <c r="H904" s="7" t="s">
        <v>39151</v>
      </c>
      <c r="I904" s="7"/>
      <c r="J904" s="4" t="str">
        <f ca="1">IFERROR(__xludf.DUMMYFUNCTION("LEFT(INDEX(SPLIT(L904, "" ""), 4), 2)"),"12")</f>
        <v>12</v>
      </c>
      <c r="K904" s="7" t="s">
        <v>37611</v>
      </c>
      <c r="L904" s="7" t="s">
        <v>39152</v>
      </c>
    </row>
    <row r="905" spans="1:12">
      <c r="A905" s="7" t="s">
        <v>37664</v>
      </c>
      <c r="B905" s="7"/>
      <c r="C905" s="7"/>
      <c r="D905" s="7" t="s">
        <v>39195</v>
      </c>
      <c r="E905" s="7" t="s">
        <v>39214</v>
      </c>
      <c r="F905" s="7"/>
      <c r="G905" s="7"/>
      <c r="H905" s="7" t="s">
        <v>39151</v>
      </c>
      <c r="I905" s="7"/>
      <c r="J905" s="4" t="str">
        <f ca="1">IFERROR(__xludf.DUMMYFUNCTION("LEFT(INDEX(SPLIT(L905, "" ""), 4), 2)"),"12")</f>
        <v>12</v>
      </c>
      <c r="K905" s="7" t="s">
        <v>37611</v>
      </c>
      <c r="L905" s="7" t="s">
        <v>39152</v>
      </c>
    </row>
    <row r="906" spans="1:12">
      <c r="A906" s="7" t="s">
        <v>39192</v>
      </c>
      <c r="B906" s="7"/>
      <c r="C906" s="7"/>
      <c r="D906" s="7" t="s">
        <v>39193</v>
      </c>
      <c r="E906" s="7" t="s">
        <v>39215</v>
      </c>
      <c r="F906" s="7"/>
      <c r="G906" s="7"/>
      <c r="H906" s="7" t="s">
        <v>39151</v>
      </c>
      <c r="I906" s="7"/>
      <c r="J906" s="4" t="str">
        <f ca="1">IFERROR(__xludf.DUMMYFUNCTION("LEFT(INDEX(SPLIT(L906, "" ""), 4), 2)"),"12")</f>
        <v>12</v>
      </c>
      <c r="K906" s="7" t="s">
        <v>37611</v>
      </c>
      <c r="L906" s="7" t="s">
        <v>39152</v>
      </c>
    </row>
    <row r="907" spans="1:12">
      <c r="A907" s="7" t="s">
        <v>37664</v>
      </c>
      <c r="B907" s="7"/>
      <c r="C907" s="7"/>
      <c r="D907" s="7" t="s">
        <v>39216</v>
      </c>
      <c r="E907" s="7" t="s">
        <v>39217</v>
      </c>
      <c r="F907" s="7"/>
      <c r="G907" s="7"/>
      <c r="H907" s="7" t="s">
        <v>39151</v>
      </c>
      <c r="I907" s="7"/>
      <c r="J907" s="4" t="str">
        <f ca="1">IFERROR(__xludf.DUMMYFUNCTION("LEFT(INDEX(SPLIT(L907, "" ""), 4), 2)"),"12")</f>
        <v>12</v>
      </c>
      <c r="K907" s="7" t="s">
        <v>37611</v>
      </c>
      <c r="L907" s="7" t="s">
        <v>39152</v>
      </c>
    </row>
    <row r="908" spans="1:12">
      <c r="A908" s="7" t="s">
        <v>39192</v>
      </c>
      <c r="B908" s="7"/>
      <c r="C908" s="7"/>
      <c r="D908" s="7" t="s">
        <v>39218</v>
      </c>
      <c r="E908" s="7" t="s">
        <v>39219</v>
      </c>
      <c r="F908" s="7"/>
      <c r="G908" s="7"/>
      <c r="H908" s="7" t="s">
        <v>39151</v>
      </c>
      <c r="I908" s="7"/>
      <c r="J908" s="4" t="str">
        <f ca="1">IFERROR(__xludf.DUMMYFUNCTION("LEFT(INDEX(SPLIT(L908, "" ""), 4), 2)"),"12")</f>
        <v>12</v>
      </c>
      <c r="K908" s="7" t="s">
        <v>37611</v>
      </c>
      <c r="L908" s="7" t="s">
        <v>39152</v>
      </c>
    </row>
    <row r="909" spans="1:12">
      <c r="A909" s="7" t="s">
        <v>39220</v>
      </c>
      <c r="B909" s="7"/>
      <c r="C909" s="7"/>
      <c r="D909" s="7" t="s">
        <v>39221</v>
      </c>
      <c r="E909" s="7" t="s">
        <v>39222</v>
      </c>
      <c r="F909" s="7"/>
      <c r="G909" s="7"/>
      <c r="H909" s="7" t="s">
        <v>39151</v>
      </c>
      <c r="I909" s="7"/>
      <c r="J909" s="4" t="str">
        <f ca="1">IFERROR(__xludf.DUMMYFUNCTION("LEFT(INDEX(SPLIT(L909, "" ""), 4), 2)"),"12")</f>
        <v>12</v>
      </c>
      <c r="K909" s="7" t="s">
        <v>37611</v>
      </c>
      <c r="L909" s="7" t="s">
        <v>39152</v>
      </c>
    </row>
    <row r="910" spans="1:12">
      <c r="A910" s="7" t="s">
        <v>39223</v>
      </c>
      <c r="B910" s="7"/>
      <c r="C910" s="7"/>
      <c r="D910" s="7" t="s">
        <v>39224</v>
      </c>
      <c r="E910" s="7" t="s">
        <v>39225</v>
      </c>
      <c r="F910" s="7"/>
      <c r="G910" s="7"/>
      <c r="H910" s="7" t="s">
        <v>39151</v>
      </c>
      <c r="I910" s="7"/>
      <c r="J910" s="4" t="str">
        <f ca="1">IFERROR(__xludf.DUMMYFUNCTION("LEFT(INDEX(SPLIT(L910, "" ""), 4), 2)"),"12")</f>
        <v>12</v>
      </c>
      <c r="K910" s="7" t="s">
        <v>37611</v>
      </c>
      <c r="L910" s="7" t="s">
        <v>39152</v>
      </c>
    </row>
    <row r="911" spans="1:12">
      <c r="A911" s="7" t="s">
        <v>39192</v>
      </c>
      <c r="B911" s="7"/>
      <c r="C911" s="7"/>
      <c r="D911" s="7" t="s">
        <v>39193</v>
      </c>
      <c r="E911" s="7" t="s">
        <v>39226</v>
      </c>
      <c r="F911" s="7"/>
      <c r="G911" s="7"/>
      <c r="H911" s="7" t="s">
        <v>39151</v>
      </c>
      <c r="I911" s="7"/>
      <c r="J911" s="4" t="str">
        <f ca="1">IFERROR(__xludf.DUMMYFUNCTION("LEFT(INDEX(SPLIT(L911, "" ""), 4), 2)"),"12")</f>
        <v>12</v>
      </c>
      <c r="K911" s="7" t="s">
        <v>37611</v>
      </c>
      <c r="L911" s="7" t="s">
        <v>39152</v>
      </c>
    </row>
    <row r="912" spans="1:12">
      <c r="A912" s="7" t="s">
        <v>39192</v>
      </c>
      <c r="B912" s="7"/>
      <c r="C912" s="7"/>
      <c r="D912" s="7" t="s">
        <v>39227</v>
      </c>
      <c r="E912" s="7" t="s">
        <v>39228</v>
      </c>
      <c r="F912" s="7"/>
      <c r="G912" s="7"/>
      <c r="H912" s="7" t="s">
        <v>39151</v>
      </c>
      <c r="I912" s="7"/>
      <c r="J912" s="4" t="str">
        <f ca="1">IFERROR(__xludf.DUMMYFUNCTION("LEFT(INDEX(SPLIT(L912, "" ""), 4), 2)"),"12")</f>
        <v>12</v>
      </c>
      <c r="K912" s="7" t="s">
        <v>37611</v>
      </c>
      <c r="L912" s="7" t="s">
        <v>39152</v>
      </c>
    </row>
    <row r="913" spans="1:12">
      <c r="A913" s="7" t="s">
        <v>37859</v>
      </c>
      <c r="B913" s="7"/>
      <c r="C913" s="7"/>
      <c r="D913" s="7" t="s">
        <v>39199</v>
      </c>
      <c r="E913" s="7" t="s">
        <v>39229</v>
      </c>
      <c r="F913" s="7"/>
      <c r="G913" s="7"/>
      <c r="H913" s="7" t="s">
        <v>39151</v>
      </c>
      <c r="I913" s="7"/>
      <c r="J913" s="4" t="str">
        <f ca="1">IFERROR(__xludf.DUMMYFUNCTION("LEFT(INDEX(SPLIT(L913, "" ""), 4), 2)"),"12")</f>
        <v>12</v>
      </c>
      <c r="K913" s="7" t="s">
        <v>37611</v>
      </c>
      <c r="L913" s="7" t="s">
        <v>39152</v>
      </c>
    </row>
    <row r="914" spans="1:12">
      <c r="A914" s="7" t="s">
        <v>38388</v>
      </c>
      <c r="B914" s="7"/>
      <c r="C914" s="7"/>
      <c r="D914" s="7" t="s">
        <v>39230</v>
      </c>
      <c r="E914" s="7" t="s">
        <v>39231</v>
      </c>
      <c r="F914" s="7"/>
      <c r="G914" s="7"/>
      <c r="H914" s="7" t="s">
        <v>39151</v>
      </c>
      <c r="I914" s="7"/>
      <c r="J914" s="4" t="str">
        <f ca="1">IFERROR(__xludf.DUMMYFUNCTION("LEFT(INDEX(SPLIT(L914, "" ""), 4), 2)"),"12")</f>
        <v>12</v>
      </c>
      <c r="K914" s="7" t="s">
        <v>37611</v>
      </c>
      <c r="L914" s="7" t="s">
        <v>39152</v>
      </c>
    </row>
    <row r="915" spans="1:12">
      <c r="A915" s="7" t="s">
        <v>37664</v>
      </c>
      <c r="B915" s="7"/>
      <c r="C915" s="7"/>
      <c r="D915" s="7" t="s">
        <v>39174</v>
      </c>
      <c r="E915" s="7" t="s">
        <v>39232</v>
      </c>
      <c r="F915" s="7"/>
      <c r="G915" s="7"/>
      <c r="H915" s="7" t="s">
        <v>39151</v>
      </c>
      <c r="I915" s="7"/>
      <c r="J915" s="4" t="str">
        <f ca="1">IFERROR(__xludf.DUMMYFUNCTION("LEFT(INDEX(SPLIT(L915, "" ""), 4), 2)"),"12")</f>
        <v>12</v>
      </c>
      <c r="K915" s="7" t="s">
        <v>37611</v>
      </c>
      <c r="L915" s="7" t="s">
        <v>39152</v>
      </c>
    </row>
    <row r="916" spans="1:12">
      <c r="A916" s="7" t="s">
        <v>38388</v>
      </c>
      <c r="B916" s="7"/>
      <c r="C916" s="7"/>
      <c r="D916" s="7" t="s">
        <v>39230</v>
      </c>
      <c r="E916" s="7" t="s">
        <v>39233</v>
      </c>
      <c r="F916" s="7"/>
      <c r="G916" s="7"/>
      <c r="H916" s="7" t="s">
        <v>39151</v>
      </c>
      <c r="I916" s="7"/>
      <c r="J916" s="4" t="str">
        <f ca="1">IFERROR(__xludf.DUMMYFUNCTION("LEFT(INDEX(SPLIT(L916, "" ""), 4), 2)"),"12")</f>
        <v>12</v>
      </c>
      <c r="K916" s="7" t="s">
        <v>37611</v>
      </c>
      <c r="L916" s="7" t="s">
        <v>39152</v>
      </c>
    </row>
    <row r="917" spans="1:12">
      <c r="A917" s="7" t="s">
        <v>39192</v>
      </c>
      <c r="B917" s="7"/>
      <c r="C917" s="7"/>
      <c r="D917" s="7" t="s">
        <v>39234</v>
      </c>
      <c r="E917" s="7" t="s">
        <v>39235</v>
      </c>
      <c r="F917" s="7"/>
      <c r="G917" s="7"/>
      <c r="H917" s="7" t="s">
        <v>39151</v>
      </c>
      <c r="I917" s="7"/>
      <c r="J917" s="4" t="str">
        <f ca="1">IFERROR(__xludf.DUMMYFUNCTION("LEFT(INDEX(SPLIT(L917, "" ""), 4), 2)"),"12")</f>
        <v>12</v>
      </c>
      <c r="K917" s="7" t="s">
        <v>37611</v>
      </c>
      <c r="L917" s="7" t="s">
        <v>39152</v>
      </c>
    </row>
    <row r="918" spans="1:12">
      <c r="A918" s="7" t="s">
        <v>39192</v>
      </c>
      <c r="B918" s="7"/>
      <c r="C918" s="7"/>
      <c r="D918" s="7" t="s">
        <v>39234</v>
      </c>
      <c r="E918" s="7" t="s">
        <v>39236</v>
      </c>
      <c r="F918" s="7"/>
      <c r="G918" s="7"/>
      <c r="H918" s="7" t="s">
        <v>39151</v>
      </c>
      <c r="I918" s="7"/>
      <c r="J918" s="4" t="str">
        <f ca="1">IFERROR(__xludf.DUMMYFUNCTION("LEFT(INDEX(SPLIT(L918, "" ""), 4), 2)"),"12")</f>
        <v>12</v>
      </c>
      <c r="K918" s="7" t="s">
        <v>37611</v>
      </c>
      <c r="L918" s="7" t="s">
        <v>39152</v>
      </c>
    </row>
    <row r="919" spans="1:12">
      <c r="A919" s="7" t="s">
        <v>38388</v>
      </c>
      <c r="B919" s="7"/>
      <c r="C919" s="7"/>
      <c r="D919" s="7" t="s">
        <v>39230</v>
      </c>
      <c r="E919" s="7" t="s">
        <v>39237</v>
      </c>
      <c r="F919" s="7"/>
      <c r="G919" s="7"/>
      <c r="H919" s="7" t="s">
        <v>39151</v>
      </c>
      <c r="I919" s="7"/>
      <c r="J919" s="4" t="str">
        <f ca="1">IFERROR(__xludf.DUMMYFUNCTION("LEFT(INDEX(SPLIT(L919, "" ""), 4), 2)"),"12")</f>
        <v>12</v>
      </c>
      <c r="K919" s="7" t="s">
        <v>37611</v>
      </c>
      <c r="L919" s="7" t="s">
        <v>39152</v>
      </c>
    </row>
    <row r="920" spans="1:12">
      <c r="A920" s="7" t="s">
        <v>39192</v>
      </c>
      <c r="B920" s="7"/>
      <c r="C920" s="7"/>
      <c r="D920" s="7" t="s">
        <v>39193</v>
      </c>
      <c r="E920" s="7" t="s">
        <v>39238</v>
      </c>
      <c r="F920" s="7"/>
      <c r="G920" s="7"/>
      <c r="H920" s="7" t="s">
        <v>39151</v>
      </c>
      <c r="I920" s="7"/>
      <c r="J920" s="4" t="str">
        <f ca="1">IFERROR(__xludf.DUMMYFUNCTION("LEFT(INDEX(SPLIT(L920, "" ""), 4), 2)"),"12")</f>
        <v>12</v>
      </c>
      <c r="K920" s="7" t="s">
        <v>37611</v>
      </c>
      <c r="L920" s="7" t="s">
        <v>39152</v>
      </c>
    </row>
    <row r="921" spans="1:12">
      <c r="A921" s="7" t="s">
        <v>38388</v>
      </c>
      <c r="B921" s="7"/>
      <c r="C921" s="7"/>
      <c r="D921" s="7" t="s">
        <v>39239</v>
      </c>
      <c r="E921" s="7" t="s">
        <v>39240</v>
      </c>
      <c r="F921" s="7"/>
      <c r="G921" s="7"/>
      <c r="H921" s="7" t="s">
        <v>39151</v>
      </c>
      <c r="I921" s="7"/>
      <c r="J921" s="4" t="str">
        <f ca="1">IFERROR(__xludf.DUMMYFUNCTION("LEFT(INDEX(SPLIT(L921, "" ""), 4), 2)"),"12")</f>
        <v>12</v>
      </c>
      <c r="K921" s="7" t="s">
        <v>37611</v>
      </c>
      <c r="L921" s="7" t="s">
        <v>39152</v>
      </c>
    </row>
    <row r="922" spans="1:12">
      <c r="A922" s="7" t="s">
        <v>39192</v>
      </c>
      <c r="B922" s="7"/>
      <c r="C922" s="7"/>
      <c r="D922" s="7" t="s">
        <v>39241</v>
      </c>
      <c r="E922" s="7" t="s">
        <v>39242</v>
      </c>
      <c r="F922" s="7"/>
      <c r="G922" s="7"/>
      <c r="H922" s="7" t="s">
        <v>39151</v>
      </c>
      <c r="I922" s="7"/>
      <c r="J922" s="4" t="str">
        <f ca="1">IFERROR(__xludf.DUMMYFUNCTION("LEFT(INDEX(SPLIT(L922, "" ""), 4), 2)"),"12")</f>
        <v>12</v>
      </c>
      <c r="K922" s="7" t="s">
        <v>37611</v>
      </c>
      <c r="L922" s="7" t="s">
        <v>39152</v>
      </c>
    </row>
    <row r="923" spans="1:12">
      <c r="A923" s="7" t="s">
        <v>38388</v>
      </c>
      <c r="B923" s="7"/>
      <c r="C923" s="7"/>
      <c r="D923" s="7" t="s">
        <v>39239</v>
      </c>
      <c r="E923" s="7" t="s">
        <v>39243</v>
      </c>
      <c r="F923" s="7"/>
      <c r="G923" s="7"/>
      <c r="H923" s="7" t="s">
        <v>39151</v>
      </c>
      <c r="I923" s="7"/>
      <c r="J923" s="4" t="str">
        <f ca="1">IFERROR(__xludf.DUMMYFUNCTION("LEFT(INDEX(SPLIT(L923, "" ""), 4), 2)"),"12")</f>
        <v>12</v>
      </c>
      <c r="K923" s="7" t="s">
        <v>37611</v>
      </c>
      <c r="L923" s="7" t="s">
        <v>39152</v>
      </c>
    </row>
    <row r="924" spans="1:12">
      <c r="A924" s="7" t="s">
        <v>39192</v>
      </c>
      <c r="B924" s="7"/>
      <c r="C924" s="7"/>
      <c r="D924" s="7" t="s">
        <v>39218</v>
      </c>
      <c r="E924" s="7" t="s">
        <v>39244</v>
      </c>
      <c r="F924" s="7"/>
      <c r="G924" s="7"/>
      <c r="H924" s="7" t="s">
        <v>39151</v>
      </c>
      <c r="I924" s="7"/>
      <c r="J924" s="4" t="str">
        <f ca="1">IFERROR(__xludf.DUMMYFUNCTION("LEFT(INDEX(SPLIT(L924, "" ""), 4), 2)"),"12")</f>
        <v>12</v>
      </c>
      <c r="K924" s="7" t="s">
        <v>37611</v>
      </c>
      <c r="L924" s="7" t="s">
        <v>39152</v>
      </c>
    </row>
    <row r="925" spans="1:12">
      <c r="A925" s="7" t="s">
        <v>38388</v>
      </c>
      <c r="B925" s="7"/>
      <c r="C925" s="7"/>
      <c r="D925" s="7" t="s">
        <v>39245</v>
      </c>
      <c r="E925" s="7" t="s">
        <v>39246</v>
      </c>
      <c r="F925" s="7"/>
      <c r="G925" s="7"/>
      <c r="H925" s="7" t="s">
        <v>39151</v>
      </c>
      <c r="I925" s="7"/>
      <c r="J925" s="4" t="str">
        <f ca="1">IFERROR(__xludf.DUMMYFUNCTION("LEFT(INDEX(SPLIT(L925, "" ""), 4), 2)"),"12")</f>
        <v>12</v>
      </c>
      <c r="K925" s="7" t="s">
        <v>37611</v>
      </c>
      <c r="L925" s="7" t="s">
        <v>39152</v>
      </c>
    </row>
    <row r="926" spans="1:12">
      <c r="A926" s="7" t="s">
        <v>39192</v>
      </c>
      <c r="B926" s="7"/>
      <c r="C926" s="7"/>
      <c r="D926" s="7" t="s">
        <v>39234</v>
      </c>
      <c r="E926" s="7" t="s">
        <v>39247</v>
      </c>
      <c r="F926" s="7"/>
      <c r="G926" s="7"/>
      <c r="H926" s="7" t="s">
        <v>39151</v>
      </c>
      <c r="I926" s="7"/>
      <c r="J926" s="4" t="str">
        <f ca="1">IFERROR(__xludf.DUMMYFUNCTION("LEFT(INDEX(SPLIT(L926, "" ""), 4), 2)"),"12")</f>
        <v>12</v>
      </c>
      <c r="K926" s="7" t="s">
        <v>37611</v>
      </c>
      <c r="L926" s="7" t="s">
        <v>39152</v>
      </c>
    </row>
    <row r="927" spans="1:12">
      <c r="A927" s="7" t="s">
        <v>39192</v>
      </c>
      <c r="B927" s="7"/>
      <c r="C927" s="7"/>
      <c r="D927" s="7" t="s">
        <v>39234</v>
      </c>
      <c r="E927" s="7" t="s">
        <v>39248</v>
      </c>
      <c r="F927" s="7"/>
      <c r="G927" s="7"/>
      <c r="H927" s="7" t="s">
        <v>39151</v>
      </c>
      <c r="I927" s="7"/>
      <c r="J927" s="4" t="str">
        <f ca="1">IFERROR(__xludf.DUMMYFUNCTION("LEFT(INDEX(SPLIT(L927, "" ""), 4), 2)"),"12")</f>
        <v>12</v>
      </c>
      <c r="K927" s="7" t="s">
        <v>37611</v>
      </c>
      <c r="L927" s="7" t="s">
        <v>39152</v>
      </c>
    </row>
    <row r="928" spans="1:12">
      <c r="A928" s="7" t="s">
        <v>39192</v>
      </c>
      <c r="B928" s="7"/>
      <c r="C928" s="7"/>
      <c r="D928" s="7" t="s">
        <v>39234</v>
      </c>
      <c r="E928" s="7" t="s">
        <v>39249</v>
      </c>
      <c r="F928" s="7"/>
      <c r="G928" s="7"/>
      <c r="H928" s="7" t="s">
        <v>39151</v>
      </c>
      <c r="I928" s="7"/>
      <c r="J928" s="4" t="str">
        <f ca="1">IFERROR(__xludf.DUMMYFUNCTION("LEFT(INDEX(SPLIT(L928, "" ""), 4), 2)"),"12")</f>
        <v>12</v>
      </c>
      <c r="K928" s="7" t="s">
        <v>37611</v>
      </c>
      <c r="L928" s="7" t="s">
        <v>39152</v>
      </c>
    </row>
    <row r="929" spans="1:12">
      <c r="A929" s="7" t="s">
        <v>37859</v>
      </c>
      <c r="B929" s="7"/>
      <c r="C929" s="7"/>
      <c r="D929" s="7" t="s">
        <v>39250</v>
      </c>
      <c r="E929" s="7" t="s">
        <v>39251</v>
      </c>
      <c r="F929" s="7"/>
      <c r="G929" s="7"/>
      <c r="H929" s="7" t="s">
        <v>39151</v>
      </c>
      <c r="I929" s="7"/>
      <c r="J929" s="4" t="str">
        <f ca="1">IFERROR(__xludf.DUMMYFUNCTION("LEFT(INDEX(SPLIT(L929, "" ""), 4), 2)"),"12")</f>
        <v>12</v>
      </c>
      <c r="K929" s="7" t="s">
        <v>37611</v>
      </c>
      <c r="L929" s="7" t="s">
        <v>39152</v>
      </c>
    </row>
    <row r="930" spans="1:12">
      <c r="A930" s="7" t="s">
        <v>39192</v>
      </c>
      <c r="B930" s="7"/>
      <c r="C930" s="7"/>
      <c r="D930" s="7" t="s">
        <v>39252</v>
      </c>
      <c r="E930" s="7" t="s">
        <v>39253</v>
      </c>
      <c r="F930" s="7"/>
      <c r="G930" s="7"/>
      <c r="H930" s="7" t="s">
        <v>39151</v>
      </c>
      <c r="I930" s="7"/>
      <c r="J930" s="4" t="str">
        <f ca="1">IFERROR(__xludf.DUMMYFUNCTION("LEFT(INDEX(SPLIT(L930, "" ""), 4), 2)"),"12")</f>
        <v>12</v>
      </c>
      <c r="K930" s="7" t="s">
        <v>37611</v>
      </c>
      <c r="L930" s="7" t="s">
        <v>39152</v>
      </c>
    </row>
    <row r="931" spans="1:12">
      <c r="A931" s="7" t="s">
        <v>38159</v>
      </c>
      <c r="B931" s="7"/>
      <c r="C931" s="7"/>
      <c r="D931" s="7" t="s">
        <v>39254</v>
      </c>
      <c r="E931" s="7" t="s">
        <v>39255</v>
      </c>
      <c r="F931" s="7"/>
      <c r="G931" s="7"/>
      <c r="H931" s="7" t="s">
        <v>39151</v>
      </c>
      <c r="I931" s="7"/>
      <c r="J931" s="4" t="str">
        <f ca="1">IFERROR(__xludf.DUMMYFUNCTION("LEFT(INDEX(SPLIT(L931, "" ""), 4), 2)"),"12")</f>
        <v>12</v>
      </c>
      <c r="K931" s="7" t="s">
        <v>37611</v>
      </c>
      <c r="L931" s="7" t="s">
        <v>39152</v>
      </c>
    </row>
    <row r="932" spans="1:12">
      <c r="A932" s="7" t="s">
        <v>39158</v>
      </c>
      <c r="B932" s="7"/>
      <c r="C932" s="7"/>
      <c r="D932" s="7" t="s">
        <v>39256</v>
      </c>
      <c r="E932" s="7" t="s">
        <v>39257</v>
      </c>
      <c r="F932" s="7"/>
      <c r="G932" s="7"/>
      <c r="H932" s="7" t="s">
        <v>39151</v>
      </c>
      <c r="I932" s="7"/>
      <c r="J932" s="4" t="str">
        <f ca="1">IFERROR(__xludf.DUMMYFUNCTION("LEFT(INDEX(SPLIT(L932, "" ""), 4), 2)"),"12")</f>
        <v>12</v>
      </c>
      <c r="K932" s="7" t="s">
        <v>37611</v>
      </c>
      <c r="L932" s="7" t="s">
        <v>39152</v>
      </c>
    </row>
    <row r="933" spans="1:12">
      <c r="A933" s="7" t="s">
        <v>38388</v>
      </c>
      <c r="B933" s="7"/>
      <c r="C933" s="7"/>
      <c r="D933" s="7" t="s">
        <v>39230</v>
      </c>
      <c r="E933" s="7" t="s">
        <v>39258</v>
      </c>
      <c r="F933" s="7"/>
      <c r="G933" s="7"/>
      <c r="H933" s="7" t="s">
        <v>39151</v>
      </c>
      <c r="I933" s="7"/>
      <c r="J933" s="4" t="str">
        <f ca="1">IFERROR(__xludf.DUMMYFUNCTION("LEFT(INDEX(SPLIT(L933, "" ""), 4), 2)"),"12")</f>
        <v>12</v>
      </c>
      <c r="K933" s="7" t="s">
        <v>37611</v>
      </c>
      <c r="L933" s="7" t="s">
        <v>39152</v>
      </c>
    </row>
    <row r="934" spans="1:12">
      <c r="A934" s="7" t="s">
        <v>39259</v>
      </c>
      <c r="B934" s="7"/>
      <c r="C934" s="7"/>
      <c r="D934" s="7" t="s">
        <v>39260</v>
      </c>
      <c r="E934" s="7" t="s">
        <v>39261</v>
      </c>
      <c r="F934" s="7"/>
      <c r="G934" s="7"/>
      <c r="H934" s="7" t="s">
        <v>39151</v>
      </c>
      <c r="I934" s="7"/>
      <c r="J934" s="4" t="str">
        <f ca="1">IFERROR(__xludf.DUMMYFUNCTION("LEFT(INDEX(SPLIT(L934, "" ""), 4), 2)"),"12")</f>
        <v>12</v>
      </c>
      <c r="K934" s="7" t="s">
        <v>37611</v>
      </c>
      <c r="L934" s="7" t="s">
        <v>39152</v>
      </c>
    </row>
    <row r="935" spans="1:12">
      <c r="A935" s="7" t="s">
        <v>38388</v>
      </c>
      <c r="B935" s="7"/>
      <c r="C935" s="7"/>
      <c r="D935" s="7" t="s">
        <v>39262</v>
      </c>
      <c r="E935" s="7" t="s">
        <v>39263</v>
      </c>
      <c r="F935" s="7"/>
      <c r="G935" s="7"/>
      <c r="H935" s="7" t="s">
        <v>39151</v>
      </c>
      <c r="I935" s="7"/>
      <c r="J935" s="4" t="str">
        <f ca="1">IFERROR(__xludf.DUMMYFUNCTION("LEFT(INDEX(SPLIT(L935, "" ""), 4), 2)"),"12")</f>
        <v>12</v>
      </c>
      <c r="K935" s="7" t="s">
        <v>37611</v>
      </c>
      <c r="L935" s="7" t="s">
        <v>39152</v>
      </c>
    </row>
    <row r="936" spans="1:12">
      <c r="A936" s="7" t="s">
        <v>39192</v>
      </c>
      <c r="B936" s="7"/>
      <c r="C936" s="7"/>
      <c r="D936" s="7" t="s">
        <v>39234</v>
      </c>
      <c r="E936" s="7" t="s">
        <v>39264</v>
      </c>
      <c r="F936" s="7"/>
      <c r="G936" s="7"/>
      <c r="H936" s="7" t="s">
        <v>39151</v>
      </c>
      <c r="I936" s="7"/>
      <c r="J936" s="4" t="str">
        <f ca="1">IFERROR(__xludf.DUMMYFUNCTION("LEFT(INDEX(SPLIT(L936, "" ""), 4), 2)"),"12")</f>
        <v>12</v>
      </c>
      <c r="K936" s="7" t="s">
        <v>37611</v>
      </c>
      <c r="L936" s="7" t="s">
        <v>39152</v>
      </c>
    </row>
    <row r="937" spans="1:12">
      <c r="A937" s="7" t="s">
        <v>37664</v>
      </c>
      <c r="B937" s="7"/>
      <c r="C937" s="7"/>
      <c r="D937" s="7" t="s">
        <v>39178</v>
      </c>
      <c r="E937" s="7" t="s">
        <v>39265</v>
      </c>
      <c r="F937" s="7"/>
      <c r="G937" s="7"/>
      <c r="H937" s="7" t="s">
        <v>39151</v>
      </c>
      <c r="I937" s="7"/>
      <c r="J937" s="4" t="str">
        <f ca="1">IFERROR(__xludf.DUMMYFUNCTION("LEFT(INDEX(SPLIT(L937, "" ""), 4), 2)"),"12")</f>
        <v>12</v>
      </c>
      <c r="K937" s="7" t="s">
        <v>37611</v>
      </c>
      <c r="L937" s="7" t="s">
        <v>39152</v>
      </c>
    </row>
    <row r="938" spans="1:12">
      <c r="A938" s="7" t="s">
        <v>37664</v>
      </c>
      <c r="B938" s="7"/>
      <c r="C938" s="7"/>
      <c r="D938" s="7" t="s">
        <v>39178</v>
      </c>
      <c r="E938" s="7" t="s">
        <v>39266</v>
      </c>
      <c r="F938" s="7"/>
      <c r="G938" s="7"/>
      <c r="H938" s="7" t="s">
        <v>39151</v>
      </c>
      <c r="I938" s="7"/>
      <c r="J938" s="4" t="str">
        <f ca="1">IFERROR(__xludf.DUMMYFUNCTION("LEFT(INDEX(SPLIT(L938, "" ""), 4), 2)"),"12")</f>
        <v>12</v>
      </c>
      <c r="K938" s="7" t="s">
        <v>37611</v>
      </c>
      <c r="L938" s="7" t="s">
        <v>39152</v>
      </c>
    </row>
    <row r="939" spans="1:12">
      <c r="A939" s="7" t="s">
        <v>39192</v>
      </c>
      <c r="B939" s="7"/>
      <c r="C939" s="7"/>
      <c r="D939" s="7" t="s">
        <v>39193</v>
      </c>
      <c r="E939" s="7" t="s">
        <v>39267</v>
      </c>
      <c r="F939" s="7"/>
      <c r="G939" s="7"/>
      <c r="H939" s="7" t="s">
        <v>39151</v>
      </c>
      <c r="I939" s="7"/>
      <c r="J939" s="4" t="str">
        <f ca="1">IFERROR(__xludf.DUMMYFUNCTION("LEFT(INDEX(SPLIT(L939, "" ""), 4), 2)"),"12")</f>
        <v>12</v>
      </c>
      <c r="K939" s="7" t="s">
        <v>37611</v>
      </c>
      <c r="L939" s="7" t="s">
        <v>39152</v>
      </c>
    </row>
    <row r="940" spans="1:12">
      <c r="A940" s="7" t="s">
        <v>39158</v>
      </c>
      <c r="B940" s="7"/>
      <c r="C940" s="7"/>
      <c r="D940" s="7" t="s">
        <v>39188</v>
      </c>
      <c r="E940" s="7" t="s">
        <v>39268</v>
      </c>
      <c r="F940" s="7"/>
      <c r="G940" s="7"/>
      <c r="H940" s="7" t="s">
        <v>39151</v>
      </c>
      <c r="I940" s="7"/>
      <c r="J940" s="4" t="str">
        <f ca="1">IFERROR(__xludf.DUMMYFUNCTION("LEFT(INDEX(SPLIT(L940, "" ""), 4), 2)"),"12")</f>
        <v>12</v>
      </c>
      <c r="K940" s="7" t="s">
        <v>37611</v>
      </c>
      <c r="L940" s="7" t="s">
        <v>39152</v>
      </c>
    </row>
    <row r="941" spans="1:12">
      <c r="A941" s="7" t="s">
        <v>39269</v>
      </c>
      <c r="B941" s="7"/>
      <c r="C941" s="7"/>
      <c r="D941" s="7" t="s">
        <v>39270</v>
      </c>
      <c r="E941" s="7" t="s">
        <v>39271</v>
      </c>
      <c r="F941" s="7"/>
      <c r="G941" s="7"/>
      <c r="H941" s="7" t="s">
        <v>39151</v>
      </c>
      <c r="I941" s="7"/>
      <c r="J941" s="4" t="str">
        <f ca="1">IFERROR(__xludf.DUMMYFUNCTION("LEFT(INDEX(SPLIT(L941, "" ""), 4), 2)"),"12")</f>
        <v>12</v>
      </c>
      <c r="K941" s="7" t="s">
        <v>37611</v>
      </c>
      <c r="L941" s="7" t="s">
        <v>39152</v>
      </c>
    </row>
    <row r="942" spans="1:12">
      <c r="A942" s="7" t="s">
        <v>39158</v>
      </c>
      <c r="B942" s="7"/>
      <c r="C942" s="7"/>
      <c r="D942" s="7" t="s">
        <v>39159</v>
      </c>
      <c r="E942" s="7" t="s">
        <v>39272</v>
      </c>
      <c r="F942" s="7"/>
      <c r="G942" s="7"/>
      <c r="H942" s="7" t="s">
        <v>39151</v>
      </c>
      <c r="I942" s="7"/>
      <c r="J942" s="4" t="str">
        <f ca="1">IFERROR(__xludf.DUMMYFUNCTION("LEFT(INDEX(SPLIT(L942, "" ""), 4), 2)"),"12")</f>
        <v>12</v>
      </c>
      <c r="K942" s="7" t="s">
        <v>37611</v>
      </c>
      <c r="L942" s="7" t="s">
        <v>39152</v>
      </c>
    </row>
    <row r="943" spans="1:12">
      <c r="A943" s="7" t="s">
        <v>38075</v>
      </c>
      <c r="B943" s="7"/>
      <c r="C943" s="7"/>
      <c r="D943" s="7" t="s">
        <v>39211</v>
      </c>
      <c r="E943" s="7" t="s">
        <v>39273</v>
      </c>
      <c r="F943" s="7"/>
      <c r="G943" s="7"/>
      <c r="H943" s="7" t="s">
        <v>39151</v>
      </c>
      <c r="I943" s="7"/>
      <c r="J943" s="4" t="str">
        <f ca="1">IFERROR(__xludf.DUMMYFUNCTION("LEFT(INDEX(SPLIT(L943, "" ""), 4), 2)"),"12")</f>
        <v>12</v>
      </c>
      <c r="K943" s="7" t="s">
        <v>37611</v>
      </c>
      <c r="L943" s="7" t="s">
        <v>39152</v>
      </c>
    </row>
    <row r="944" spans="1:12">
      <c r="A944" s="7" t="s">
        <v>39274</v>
      </c>
      <c r="B944" s="7"/>
      <c r="C944" s="7"/>
      <c r="D944" s="7" t="s">
        <v>39275</v>
      </c>
      <c r="E944" s="7" t="s">
        <v>39276</v>
      </c>
      <c r="F944" s="7"/>
      <c r="G944" s="7"/>
      <c r="H944" s="7" t="s">
        <v>39151</v>
      </c>
      <c r="I944" s="7"/>
      <c r="J944" s="4" t="str">
        <f ca="1">IFERROR(__xludf.DUMMYFUNCTION("LEFT(INDEX(SPLIT(L944, "" ""), 4), 2)"),"12")</f>
        <v>12</v>
      </c>
      <c r="K944" s="7" t="s">
        <v>37611</v>
      </c>
      <c r="L944" s="7" t="s">
        <v>39152</v>
      </c>
    </row>
    <row r="945" spans="1:12">
      <c r="A945" s="7" t="s">
        <v>37664</v>
      </c>
      <c r="B945" s="7"/>
      <c r="C945" s="7"/>
      <c r="D945" s="7" t="s">
        <v>39190</v>
      </c>
      <c r="E945" s="7" t="s">
        <v>39277</v>
      </c>
      <c r="F945" s="7"/>
      <c r="G945" s="7"/>
      <c r="H945" s="7" t="s">
        <v>39151</v>
      </c>
      <c r="I945" s="7"/>
      <c r="J945" s="4" t="str">
        <f ca="1">IFERROR(__xludf.DUMMYFUNCTION("LEFT(INDEX(SPLIT(L945, "" ""), 4), 2)"),"12")</f>
        <v>12</v>
      </c>
      <c r="K945" s="7" t="s">
        <v>37611</v>
      </c>
      <c r="L945" s="7" t="s">
        <v>39152</v>
      </c>
    </row>
    <row r="946" spans="1:12">
      <c r="A946" s="7" t="s">
        <v>39192</v>
      </c>
      <c r="B946" s="7"/>
      <c r="C946" s="7"/>
      <c r="D946" s="7" t="s">
        <v>39193</v>
      </c>
      <c r="E946" s="7" t="s">
        <v>39278</v>
      </c>
      <c r="F946" s="7"/>
      <c r="G946" s="7"/>
      <c r="H946" s="7" t="s">
        <v>39151</v>
      </c>
      <c r="I946" s="7"/>
      <c r="J946" s="4" t="str">
        <f ca="1">IFERROR(__xludf.DUMMYFUNCTION("LEFT(INDEX(SPLIT(L946, "" ""), 4), 2)"),"12")</f>
        <v>12</v>
      </c>
      <c r="K946" s="7" t="s">
        <v>37611</v>
      </c>
      <c r="L946" s="7" t="s">
        <v>39152</v>
      </c>
    </row>
    <row r="947" spans="1:12">
      <c r="A947" s="7" t="s">
        <v>39269</v>
      </c>
      <c r="B947" s="7"/>
      <c r="C947" s="7"/>
      <c r="D947" s="7" t="s">
        <v>39279</v>
      </c>
      <c r="E947" s="7" t="s">
        <v>39280</v>
      </c>
      <c r="F947" s="7"/>
      <c r="G947" s="7"/>
      <c r="H947" s="7" t="s">
        <v>39151</v>
      </c>
      <c r="I947" s="7"/>
      <c r="J947" s="4" t="str">
        <f ca="1">IFERROR(__xludf.DUMMYFUNCTION("LEFT(INDEX(SPLIT(L947, "" ""), 4), 2)"),"12")</f>
        <v>12</v>
      </c>
      <c r="K947" s="7" t="s">
        <v>37611</v>
      </c>
      <c r="L947" s="7" t="s">
        <v>39152</v>
      </c>
    </row>
    <row r="948" spans="1:12">
      <c r="A948" s="7" t="s">
        <v>38465</v>
      </c>
      <c r="B948" s="7"/>
      <c r="C948" s="7"/>
      <c r="D948" s="7" t="s">
        <v>39180</v>
      </c>
      <c r="E948" s="7" t="s">
        <v>39281</v>
      </c>
      <c r="F948" s="7"/>
      <c r="G948" s="7"/>
      <c r="H948" s="7" t="s">
        <v>39151</v>
      </c>
      <c r="I948" s="7"/>
      <c r="J948" s="4" t="str">
        <f ca="1">IFERROR(__xludf.DUMMYFUNCTION("LEFT(INDEX(SPLIT(L948, "" ""), 4), 2)"),"12")</f>
        <v>12</v>
      </c>
      <c r="K948" s="7" t="s">
        <v>37611</v>
      </c>
      <c r="L948" s="7" t="s">
        <v>39152</v>
      </c>
    </row>
    <row r="949" spans="1:12">
      <c r="A949" s="7" t="s">
        <v>37664</v>
      </c>
      <c r="B949" s="7"/>
      <c r="C949" s="7"/>
      <c r="D949" s="7" t="s">
        <v>39190</v>
      </c>
      <c r="E949" s="7" t="s">
        <v>39282</v>
      </c>
      <c r="F949" s="7"/>
      <c r="G949" s="7"/>
      <c r="H949" s="7" t="s">
        <v>39151</v>
      </c>
      <c r="I949" s="7"/>
      <c r="J949" s="4" t="str">
        <f ca="1">IFERROR(__xludf.DUMMYFUNCTION("LEFT(INDEX(SPLIT(L949, "" ""), 4), 2)"),"12")</f>
        <v>12</v>
      </c>
      <c r="K949" s="7" t="s">
        <v>37611</v>
      </c>
      <c r="L949" s="7" t="s">
        <v>39152</v>
      </c>
    </row>
    <row r="950" spans="1:12">
      <c r="A950" s="7" t="s">
        <v>39158</v>
      </c>
      <c r="B950" s="7"/>
      <c r="C950" s="7"/>
      <c r="D950" s="7" t="s">
        <v>39188</v>
      </c>
      <c r="E950" s="7" t="s">
        <v>39283</v>
      </c>
      <c r="F950" s="7"/>
      <c r="G950" s="7"/>
      <c r="H950" s="7" t="s">
        <v>39151</v>
      </c>
      <c r="I950" s="7"/>
      <c r="J950" s="4" t="str">
        <f ca="1">IFERROR(__xludf.DUMMYFUNCTION("LEFT(INDEX(SPLIT(L950, "" ""), 4), 2)"),"12")</f>
        <v>12</v>
      </c>
      <c r="K950" s="7" t="s">
        <v>37611</v>
      </c>
      <c r="L950" s="7" t="s">
        <v>39152</v>
      </c>
    </row>
    <row r="951" spans="1:12">
      <c r="A951" s="7" t="s">
        <v>37664</v>
      </c>
      <c r="B951" s="7"/>
      <c r="C951" s="7"/>
      <c r="D951" s="7" t="s">
        <v>39204</v>
      </c>
      <c r="E951" s="7" t="s">
        <v>39284</v>
      </c>
      <c r="F951" s="7"/>
      <c r="G951" s="7"/>
      <c r="H951" s="7" t="s">
        <v>39151</v>
      </c>
      <c r="I951" s="7"/>
      <c r="J951" s="4" t="str">
        <f ca="1">IFERROR(__xludf.DUMMYFUNCTION("LEFT(INDEX(SPLIT(L951, "" ""), 4), 2)"),"12")</f>
        <v>12</v>
      </c>
      <c r="K951" s="7" t="s">
        <v>37611</v>
      </c>
      <c r="L951" s="7" t="s">
        <v>39152</v>
      </c>
    </row>
    <row r="952" spans="1:12">
      <c r="A952" s="7" t="s">
        <v>37727</v>
      </c>
      <c r="B952" s="7"/>
      <c r="C952" s="7"/>
      <c r="D952" s="7" t="s">
        <v>39285</v>
      </c>
      <c r="E952" s="7" t="s">
        <v>39286</v>
      </c>
      <c r="F952" s="7"/>
      <c r="G952" s="7"/>
      <c r="H952" s="7" t="s">
        <v>39151</v>
      </c>
      <c r="I952" s="7"/>
      <c r="J952" s="4" t="str">
        <f ca="1">IFERROR(__xludf.DUMMYFUNCTION("LEFT(INDEX(SPLIT(L952, "" ""), 4), 2)"),"12")</f>
        <v>12</v>
      </c>
      <c r="K952" s="7" t="s">
        <v>37611</v>
      </c>
      <c r="L952" s="7" t="s">
        <v>39152</v>
      </c>
    </row>
    <row r="953" spans="1:12">
      <c r="A953" s="7" t="s">
        <v>37639</v>
      </c>
      <c r="B953" s="7"/>
      <c r="C953" s="7"/>
      <c r="D953" s="7" t="s">
        <v>39165</v>
      </c>
      <c r="E953" s="7" t="s">
        <v>39287</v>
      </c>
      <c r="F953" s="7"/>
      <c r="G953" s="7"/>
      <c r="H953" s="7" t="s">
        <v>39151</v>
      </c>
      <c r="I953" s="7"/>
      <c r="J953" s="4" t="str">
        <f ca="1">IFERROR(__xludf.DUMMYFUNCTION("LEFT(INDEX(SPLIT(L953, "" ""), 4), 2)"),"12")</f>
        <v>12</v>
      </c>
      <c r="K953" s="7" t="s">
        <v>37611</v>
      </c>
      <c r="L953" s="7" t="s">
        <v>39152</v>
      </c>
    </row>
    <row r="954" spans="1:12">
      <c r="A954" s="7" t="s">
        <v>39274</v>
      </c>
      <c r="B954" s="7"/>
      <c r="C954" s="7"/>
      <c r="D954" s="7" t="s">
        <v>39275</v>
      </c>
      <c r="E954" s="7" t="s">
        <v>39288</v>
      </c>
      <c r="F954" s="7"/>
      <c r="G954" s="7"/>
      <c r="H954" s="7" t="s">
        <v>39151</v>
      </c>
      <c r="I954" s="7"/>
      <c r="J954" s="4" t="str">
        <f ca="1">IFERROR(__xludf.DUMMYFUNCTION("LEFT(INDEX(SPLIT(L954, "" ""), 4), 2)"),"12")</f>
        <v>12</v>
      </c>
      <c r="K954" s="7" t="s">
        <v>37611</v>
      </c>
      <c r="L954" s="7" t="s">
        <v>39152</v>
      </c>
    </row>
    <row r="955" spans="1:12">
      <c r="A955" s="7" t="s">
        <v>38388</v>
      </c>
      <c r="B955" s="7"/>
      <c r="C955" s="7"/>
      <c r="D955" s="7" t="s">
        <v>39182</v>
      </c>
      <c r="E955" s="7" t="s">
        <v>39289</v>
      </c>
      <c r="F955" s="7"/>
      <c r="G955" s="7"/>
      <c r="H955" s="7" t="s">
        <v>39151</v>
      </c>
      <c r="I955" s="7"/>
      <c r="J955" s="4" t="str">
        <f ca="1">IFERROR(__xludf.DUMMYFUNCTION("LEFT(INDEX(SPLIT(L955, "" ""), 4), 2)"),"12")</f>
        <v>12</v>
      </c>
      <c r="K955" s="7" t="s">
        <v>37611</v>
      </c>
      <c r="L955" s="7" t="s">
        <v>39152</v>
      </c>
    </row>
    <row r="956" spans="1:12">
      <c r="A956" s="7" t="s">
        <v>37664</v>
      </c>
      <c r="B956" s="7"/>
      <c r="C956" s="7"/>
      <c r="D956" s="7" t="s">
        <v>39190</v>
      </c>
      <c r="E956" s="7" t="s">
        <v>39290</v>
      </c>
      <c r="F956" s="7"/>
      <c r="G956" s="7"/>
      <c r="H956" s="7" t="s">
        <v>39151</v>
      </c>
      <c r="I956" s="7"/>
      <c r="J956" s="4" t="str">
        <f ca="1">IFERROR(__xludf.DUMMYFUNCTION("LEFT(INDEX(SPLIT(L956, "" ""), 4), 2)"),"12")</f>
        <v>12</v>
      </c>
      <c r="K956" s="7" t="s">
        <v>37611</v>
      </c>
      <c r="L956" s="7" t="s">
        <v>39152</v>
      </c>
    </row>
    <row r="957" spans="1:12">
      <c r="A957" s="7" t="s">
        <v>38388</v>
      </c>
      <c r="B957" s="7"/>
      <c r="C957" s="7"/>
      <c r="D957" s="7" t="s">
        <v>39186</v>
      </c>
      <c r="E957" s="7" t="s">
        <v>39291</v>
      </c>
      <c r="F957" s="7"/>
      <c r="G957" s="7"/>
      <c r="H957" s="7" t="s">
        <v>39151</v>
      </c>
      <c r="I957" s="7"/>
      <c r="J957" s="4" t="str">
        <f ca="1">IFERROR(__xludf.DUMMYFUNCTION("LEFT(INDEX(SPLIT(L957, "" ""), 4), 2)"),"12")</f>
        <v>12</v>
      </c>
      <c r="K957" s="7" t="s">
        <v>37611</v>
      </c>
      <c r="L957" s="7" t="s">
        <v>39152</v>
      </c>
    </row>
    <row r="958" spans="1:12">
      <c r="A958" s="7" t="s">
        <v>37664</v>
      </c>
      <c r="B958" s="7"/>
      <c r="C958" s="7"/>
      <c r="D958" s="7" t="s">
        <v>39174</v>
      </c>
      <c r="E958" s="7" t="s">
        <v>39292</v>
      </c>
      <c r="F958" s="7"/>
      <c r="G958" s="7"/>
      <c r="H958" s="7" t="s">
        <v>39151</v>
      </c>
      <c r="I958" s="7"/>
      <c r="J958" s="4" t="str">
        <f ca="1">IFERROR(__xludf.DUMMYFUNCTION("LEFT(INDEX(SPLIT(L958, "" ""), 4), 2)"),"12")</f>
        <v>12</v>
      </c>
      <c r="K958" s="7" t="s">
        <v>37611</v>
      </c>
      <c r="L958" s="7" t="s">
        <v>39152</v>
      </c>
    </row>
    <row r="959" spans="1:12">
      <c r="A959" s="7" t="s">
        <v>38388</v>
      </c>
      <c r="B959" s="7"/>
      <c r="C959" s="7"/>
      <c r="D959" s="7" t="s">
        <v>39230</v>
      </c>
      <c r="E959" s="7" t="s">
        <v>39293</v>
      </c>
      <c r="F959" s="7"/>
      <c r="G959" s="7"/>
      <c r="H959" s="7" t="s">
        <v>39151</v>
      </c>
      <c r="I959" s="7"/>
      <c r="J959" s="4" t="str">
        <f ca="1">IFERROR(__xludf.DUMMYFUNCTION("LEFT(INDEX(SPLIT(L959, "" ""), 4), 2)"),"12")</f>
        <v>12</v>
      </c>
      <c r="K959" s="7" t="s">
        <v>37611</v>
      </c>
      <c r="L959" s="7" t="s">
        <v>39152</v>
      </c>
    </row>
    <row r="960" spans="1:12">
      <c r="A960" s="7" t="s">
        <v>39192</v>
      </c>
      <c r="B960" s="7"/>
      <c r="C960" s="7"/>
      <c r="D960" s="7" t="s">
        <v>39193</v>
      </c>
      <c r="E960" s="7" t="s">
        <v>39294</v>
      </c>
      <c r="F960" s="7"/>
      <c r="G960" s="7"/>
      <c r="H960" s="7" t="s">
        <v>39151</v>
      </c>
      <c r="I960" s="7"/>
      <c r="J960" s="4" t="str">
        <f ca="1">IFERROR(__xludf.DUMMYFUNCTION("LEFT(INDEX(SPLIT(L960, "" ""), 4), 2)"),"12")</f>
        <v>12</v>
      </c>
      <c r="K960" s="7" t="s">
        <v>37611</v>
      </c>
      <c r="L960" s="7" t="s">
        <v>39152</v>
      </c>
    </row>
    <row r="961" spans="1:12">
      <c r="A961" s="7" t="s">
        <v>39158</v>
      </c>
      <c r="B961" s="7"/>
      <c r="C961" s="7"/>
      <c r="D961" s="7" t="s">
        <v>39188</v>
      </c>
      <c r="E961" s="7" t="s">
        <v>39295</v>
      </c>
      <c r="F961" s="7"/>
      <c r="G961" s="7"/>
      <c r="H961" s="7" t="s">
        <v>39151</v>
      </c>
      <c r="I961" s="7"/>
      <c r="J961" s="4" t="str">
        <f ca="1">IFERROR(__xludf.DUMMYFUNCTION("LEFT(INDEX(SPLIT(L961, "" ""), 4), 2)"),"12")</f>
        <v>12</v>
      </c>
      <c r="K961" s="7" t="s">
        <v>37611</v>
      </c>
      <c r="L961" s="7" t="s">
        <v>39152</v>
      </c>
    </row>
    <row r="962" spans="1:12">
      <c r="A962" s="7" t="s">
        <v>37664</v>
      </c>
      <c r="B962" s="7"/>
      <c r="C962" s="7"/>
      <c r="D962" s="7" t="s">
        <v>39296</v>
      </c>
      <c r="E962" s="7" t="s">
        <v>39297</v>
      </c>
      <c r="F962" s="7"/>
      <c r="G962" s="7"/>
      <c r="H962" s="7" t="s">
        <v>39151</v>
      </c>
      <c r="I962" s="7"/>
      <c r="J962" s="4" t="str">
        <f ca="1">IFERROR(__xludf.DUMMYFUNCTION("LEFT(INDEX(SPLIT(L962, "" ""), 4), 2)"),"12")</f>
        <v>12</v>
      </c>
      <c r="K962" s="7" t="s">
        <v>37611</v>
      </c>
      <c r="L962" s="7" t="s">
        <v>39152</v>
      </c>
    </row>
    <row r="963" spans="1:12">
      <c r="A963" s="7" t="s">
        <v>39148</v>
      </c>
      <c r="B963" s="7"/>
      <c r="C963" s="7"/>
      <c r="D963" s="7" t="s">
        <v>39298</v>
      </c>
      <c r="E963" s="7" t="s">
        <v>39299</v>
      </c>
      <c r="F963" s="7"/>
      <c r="G963" s="7"/>
      <c r="H963" s="7" t="s">
        <v>39151</v>
      </c>
      <c r="I963" s="7"/>
      <c r="J963" s="4" t="str">
        <f ca="1">IFERROR(__xludf.DUMMYFUNCTION("LEFT(INDEX(SPLIT(L963, "" ""), 4), 2)"),"12")</f>
        <v>12</v>
      </c>
      <c r="K963" s="7" t="s">
        <v>37611</v>
      </c>
      <c r="L963" s="7" t="s">
        <v>39152</v>
      </c>
    </row>
    <row r="964" spans="1:12">
      <c r="A964" s="7" t="s">
        <v>39300</v>
      </c>
      <c r="B964" s="7"/>
      <c r="C964" s="7"/>
      <c r="D964" s="7" t="s">
        <v>39301</v>
      </c>
      <c r="E964" s="7" t="s">
        <v>39302</v>
      </c>
      <c r="F964" s="7"/>
      <c r="G964" s="7"/>
      <c r="H964" s="7" t="s">
        <v>39151</v>
      </c>
      <c r="I964" s="7"/>
      <c r="J964" s="4" t="str">
        <f ca="1">IFERROR(__xludf.DUMMYFUNCTION("LEFT(INDEX(SPLIT(L964, "" ""), 4), 2)"),"12")</f>
        <v>12</v>
      </c>
      <c r="K964" s="7" t="s">
        <v>37611</v>
      </c>
      <c r="L964" s="7" t="s">
        <v>39152</v>
      </c>
    </row>
    <row r="965" spans="1:12">
      <c r="A965" s="7" t="s">
        <v>39303</v>
      </c>
      <c r="B965" s="7"/>
      <c r="C965" s="7"/>
      <c r="D965" s="7" t="s">
        <v>39304</v>
      </c>
      <c r="E965" s="7" t="s">
        <v>39305</v>
      </c>
      <c r="F965" s="7"/>
      <c r="G965" s="7"/>
      <c r="H965" s="7" t="s">
        <v>39151</v>
      </c>
      <c r="I965" s="7"/>
      <c r="J965" s="4" t="str">
        <f ca="1">IFERROR(__xludf.DUMMYFUNCTION("LEFT(INDEX(SPLIT(L965, "" ""), 4), 2)"),"12")</f>
        <v>12</v>
      </c>
      <c r="K965" s="7" t="s">
        <v>37611</v>
      </c>
      <c r="L965" s="7" t="s">
        <v>39152</v>
      </c>
    </row>
    <row r="966" spans="1:12">
      <c r="A966" s="7" t="s">
        <v>37977</v>
      </c>
      <c r="B966" s="7"/>
      <c r="C966" s="7"/>
      <c r="D966" s="7" t="s">
        <v>39306</v>
      </c>
      <c r="E966" s="7" t="s">
        <v>39307</v>
      </c>
      <c r="F966" s="7"/>
      <c r="G966" s="7"/>
      <c r="H966" s="7" t="s">
        <v>39151</v>
      </c>
      <c r="I966" s="7"/>
      <c r="J966" s="4" t="str">
        <f ca="1">IFERROR(__xludf.DUMMYFUNCTION("LEFT(INDEX(SPLIT(L966, "" ""), 4), 2)"),"12")</f>
        <v>12</v>
      </c>
      <c r="K966" s="7" t="s">
        <v>37611</v>
      </c>
      <c r="L966" s="7" t="s">
        <v>39152</v>
      </c>
    </row>
    <row r="967" spans="1:12">
      <c r="A967" s="7" t="s">
        <v>37664</v>
      </c>
      <c r="B967" s="7"/>
      <c r="C967" s="7"/>
      <c r="D967" s="7" t="s">
        <v>39308</v>
      </c>
      <c r="E967" s="7" t="s">
        <v>39309</v>
      </c>
      <c r="F967" s="7"/>
      <c r="G967" s="7"/>
      <c r="H967" s="7" t="s">
        <v>39151</v>
      </c>
      <c r="I967" s="7"/>
      <c r="J967" s="4" t="str">
        <f ca="1">IFERROR(__xludf.DUMMYFUNCTION("LEFT(INDEX(SPLIT(L967, "" ""), 4), 2)"),"12")</f>
        <v>12</v>
      </c>
      <c r="K967" s="7" t="s">
        <v>37611</v>
      </c>
      <c r="L967" s="7" t="s">
        <v>39152</v>
      </c>
    </row>
    <row r="968" spans="1:12">
      <c r="A968" s="7" t="s">
        <v>37664</v>
      </c>
      <c r="B968" s="7"/>
      <c r="C968" s="7"/>
      <c r="D968" s="7" t="s">
        <v>39308</v>
      </c>
      <c r="E968" s="7" t="s">
        <v>39310</v>
      </c>
      <c r="F968" s="7"/>
      <c r="G968" s="7"/>
      <c r="H968" s="7" t="s">
        <v>39151</v>
      </c>
      <c r="I968" s="7"/>
      <c r="J968" s="4" t="str">
        <f ca="1">IFERROR(__xludf.DUMMYFUNCTION("LEFT(INDEX(SPLIT(L968, "" ""), 4), 2)"),"12")</f>
        <v>12</v>
      </c>
      <c r="K968" s="7" t="s">
        <v>37611</v>
      </c>
      <c r="L968" s="7" t="s">
        <v>39152</v>
      </c>
    </row>
    <row r="969" spans="1:12">
      <c r="A969" s="7" t="s">
        <v>38527</v>
      </c>
      <c r="B969" s="7"/>
      <c r="C969" s="7"/>
      <c r="D969" s="7" t="s">
        <v>39311</v>
      </c>
      <c r="E969" s="7" t="s">
        <v>39312</v>
      </c>
      <c r="F969" s="7"/>
      <c r="G969" s="7"/>
      <c r="H969" s="7" t="s">
        <v>39151</v>
      </c>
      <c r="I969" s="7"/>
      <c r="J969" s="4" t="str">
        <f ca="1">IFERROR(__xludf.DUMMYFUNCTION("LEFT(INDEX(SPLIT(L969, "" ""), 4), 2)"),"12")</f>
        <v>12</v>
      </c>
      <c r="K969" s="7" t="s">
        <v>37611</v>
      </c>
      <c r="L969" s="7" t="s">
        <v>39152</v>
      </c>
    </row>
    <row r="970" spans="1:12">
      <c r="A970" s="7" t="s">
        <v>39313</v>
      </c>
      <c r="B970" s="7"/>
      <c r="C970" s="7"/>
      <c r="D970" s="7" t="s">
        <v>39314</v>
      </c>
      <c r="E970" s="7" t="s">
        <v>39315</v>
      </c>
      <c r="F970" s="7"/>
      <c r="G970" s="7"/>
      <c r="H970" s="7" t="s">
        <v>39151</v>
      </c>
      <c r="I970" s="7"/>
      <c r="J970" s="4" t="str">
        <f ca="1">IFERROR(__xludf.DUMMYFUNCTION("LEFT(INDEX(SPLIT(L970, "" ""), 4), 2)"),"12")</f>
        <v>12</v>
      </c>
      <c r="K970" s="7" t="s">
        <v>37611</v>
      </c>
      <c r="L970" s="7" t="s">
        <v>39152</v>
      </c>
    </row>
    <row r="971" spans="1:12">
      <c r="A971" s="7" t="s">
        <v>39192</v>
      </c>
      <c r="B971" s="7"/>
      <c r="C971" s="7"/>
      <c r="D971" s="7" t="s">
        <v>39193</v>
      </c>
      <c r="E971" s="7" t="s">
        <v>39316</v>
      </c>
      <c r="F971" s="7"/>
      <c r="G971" s="7"/>
      <c r="H971" s="7" t="s">
        <v>39151</v>
      </c>
      <c r="I971" s="7"/>
      <c r="J971" s="4" t="str">
        <f ca="1">IFERROR(__xludf.DUMMYFUNCTION("LEFT(INDEX(SPLIT(L971, "" ""), 4), 2)"),"12")</f>
        <v>12</v>
      </c>
      <c r="K971" s="7" t="s">
        <v>37611</v>
      </c>
      <c r="L971" s="7" t="s">
        <v>39152</v>
      </c>
    </row>
    <row r="972" spans="1:12">
      <c r="A972" s="7" t="s">
        <v>38591</v>
      </c>
      <c r="B972" s="7"/>
      <c r="C972" s="7"/>
      <c r="D972" s="7" t="s">
        <v>39317</v>
      </c>
      <c r="E972" s="7" t="s">
        <v>39318</v>
      </c>
      <c r="F972" s="7"/>
      <c r="G972" s="7"/>
      <c r="H972" s="7" t="s">
        <v>39151</v>
      </c>
      <c r="I972" s="7"/>
      <c r="J972" s="4" t="str">
        <f ca="1">IFERROR(__xludf.DUMMYFUNCTION("LEFT(INDEX(SPLIT(L972, "" ""), 4), 2)"),"12")</f>
        <v>12</v>
      </c>
      <c r="K972" s="7" t="s">
        <v>37611</v>
      </c>
      <c r="L972" s="7" t="s">
        <v>39152</v>
      </c>
    </row>
    <row r="973" spans="1:12">
      <c r="A973" s="7" t="s">
        <v>39319</v>
      </c>
      <c r="B973" s="7"/>
      <c r="C973" s="7"/>
      <c r="D973" s="7" t="s">
        <v>39320</v>
      </c>
      <c r="E973" s="7" t="s">
        <v>39321</v>
      </c>
      <c r="F973" s="7"/>
      <c r="G973" s="7"/>
      <c r="H973" s="7" t="s">
        <v>39151</v>
      </c>
      <c r="I973" s="7"/>
      <c r="J973" s="4" t="str">
        <f ca="1">IFERROR(__xludf.DUMMYFUNCTION("LEFT(INDEX(SPLIT(L973, "" ""), 4), 2)"),"12")</f>
        <v>12</v>
      </c>
      <c r="K973" s="7" t="s">
        <v>37611</v>
      </c>
      <c r="L973" s="7" t="s">
        <v>39152</v>
      </c>
    </row>
    <row r="974" spans="1:12">
      <c r="A974" s="7" t="s">
        <v>38591</v>
      </c>
      <c r="B974" s="7"/>
      <c r="C974" s="7"/>
      <c r="D974" s="7" t="s">
        <v>39317</v>
      </c>
      <c r="E974" s="7" t="s">
        <v>39322</v>
      </c>
      <c r="F974" s="7"/>
      <c r="G974" s="7"/>
      <c r="H974" s="7" t="s">
        <v>39151</v>
      </c>
      <c r="I974" s="7"/>
      <c r="J974" s="4" t="str">
        <f ca="1">IFERROR(__xludf.DUMMYFUNCTION("LEFT(INDEX(SPLIT(L974, "" ""), 4), 2)"),"12")</f>
        <v>12</v>
      </c>
      <c r="K974" s="7" t="s">
        <v>37611</v>
      </c>
      <c r="L974" s="7" t="s">
        <v>39152</v>
      </c>
    </row>
    <row r="975" spans="1:12">
      <c r="A975" s="7" t="s">
        <v>38633</v>
      </c>
      <c r="B975" s="7"/>
      <c r="C975" s="7"/>
      <c r="D975" s="7" t="s">
        <v>39161</v>
      </c>
      <c r="E975" s="7" t="s">
        <v>39323</v>
      </c>
      <c r="F975" s="7"/>
      <c r="G975" s="7"/>
      <c r="H975" s="7" t="s">
        <v>39151</v>
      </c>
      <c r="I975" s="7"/>
      <c r="J975" s="4" t="str">
        <f ca="1">IFERROR(__xludf.DUMMYFUNCTION("LEFT(INDEX(SPLIT(L975, "" ""), 4), 2)"),"12")</f>
        <v>12</v>
      </c>
      <c r="K975" s="7" t="s">
        <v>37611</v>
      </c>
      <c r="L975" s="7" t="s">
        <v>39152</v>
      </c>
    </row>
    <row r="976" spans="1:12">
      <c r="A976" s="7" t="s">
        <v>39324</v>
      </c>
      <c r="B976" s="7"/>
      <c r="C976" s="7"/>
      <c r="D976" s="7" t="s">
        <v>39325</v>
      </c>
      <c r="E976" s="7" t="s">
        <v>39326</v>
      </c>
      <c r="F976" s="7"/>
      <c r="G976" s="7"/>
      <c r="H976" s="7" t="s">
        <v>39151</v>
      </c>
      <c r="I976" s="7"/>
      <c r="J976" s="4" t="str">
        <f ca="1">IFERROR(__xludf.DUMMYFUNCTION("LEFT(INDEX(SPLIT(L976, "" ""), 4), 2)"),"12")</f>
        <v>12</v>
      </c>
      <c r="K976" s="7" t="s">
        <v>37611</v>
      </c>
      <c r="L976" s="7" t="s">
        <v>39152</v>
      </c>
    </row>
    <row r="977" spans="1:12">
      <c r="A977" s="7" t="s">
        <v>39324</v>
      </c>
      <c r="B977" s="7"/>
      <c r="C977" s="7"/>
      <c r="D977" s="7" t="s">
        <v>39325</v>
      </c>
      <c r="E977" s="7" t="s">
        <v>39327</v>
      </c>
      <c r="F977" s="7"/>
      <c r="G977" s="7"/>
      <c r="H977" s="7" t="s">
        <v>39151</v>
      </c>
      <c r="I977" s="7"/>
      <c r="J977" s="4" t="str">
        <f ca="1">IFERROR(__xludf.DUMMYFUNCTION("LEFT(INDEX(SPLIT(L977, "" ""), 4), 2)"),"12")</f>
        <v>12</v>
      </c>
      <c r="K977" s="7" t="s">
        <v>37611</v>
      </c>
      <c r="L977" s="7" t="s">
        <v>39152</v>
      </c>
    </row>
    <row r="978" spans="1:12">
      <c r="A978" s="7" t="s">
        <v>38591</v>
      </c>
      <c r="B978" s="7"/>
      <c r="C978" s="7"/>
      <c r="D978" s="7" t="s">
        <v>39317</v>
      </c>
      <c r="E978" s="7" t="s">
        <v>39328</v>
      </c>
      <c r="F978" s="7"/>
      <c r="G978" s="7"/>
      <c r="H978" s="7" t="s">
        <v>39151</v>
      </c>
      <c r="I978" s="7"/>
      <c r="J978" s="4" t="str">
        <f ca="1">IFERROR(__xludf.DUMMYFUNCTION("LEFT(INDEX(SPLIT(L978, "" ""), 4), 2)"),"12")</f>
        <v>12</v>
      </c>
      <c r="K978" s="7" t="s">
        <v>37611</v>
      </c>
      <c r="L978" s="7" t="s">
        <v>39152</v>
      </c>
    </row>
    <row r="979" spans="1:12">
      <c r="A979" s="7" t="s">
        <v>39329</v>
      </c>
      <c r="B979" s="7"/>
      <c r="C979" s="7"/>
      <c r="D979" s="7" t="s">
        <v>39330</v>
      </c>
      <c r="E979" s="7" t="s">
        <v>39331</v>
      </c>
      <c r="F979" s="7"/>
      <c r="G979" s="7"/>
      <c r="H979" s="7" t="s">
        <v>39151</v>
      </c>
      <c r="I979" s="7"/>
      <c r="J979" s="4" t="str">
        <f ca="1">IFERROR(__xludf.DUMMYFUNCTION("LEFT(INDEX(SPLIT(L979, "" ""), 4), 2)"),"12")</f>
        <v>12</v>
      </c>
      <c r="K979" s="7" t="s">
        <v>37611</v>
      </c>
      <c r="L979" s="7" t="s">
        <v>39152</v>
      </c>
    </row>
    <row r="980" spans="1:12">
      <c r="A980" s="7" t="s">
        <v>39158</v>
      </c>
      <c r="B980" s="7"/>
      <c r="C980" s="7"/>
      <c r="D980" s="7" t="s">
        <v>39159</v>
      </c>
      <c r="E980" s="7" t="s">
        <v>39332</v>
      </c>
      <c r="F980" s="7"/>
      <c r="G980" s="7"/>
      <c r="H980" s="7" t="s">
        <v>39151</v>
      </c>
      <c r="I980" s="7"/>
      <c r="J980" s="4" t="str">
        <f ca="1">IFERROR(__xludf.DUMMYFUNCTION("LEFT(INDEX(SPLIT(L980, "" ""), 4), 2)"),"12")</f>
        <v>12</v>
      </c>
      <c r="K980" s="7" t="s">
        <v>37611</v>
      </c>
      <c r="L980" s="7" t="s">
        <v>39152</v>
      </c>
    </row>
    <row r="981" spans="1:12">
      <c r="A981" s="7" t="s">
        <v>37664</v>
      </c>
      <c r="B981" s="7"/>
      <c r="C981" s="7"/>
      <c r="D981" s="7" t="s">
        <v>39296</v>
      </c>
      <c r="E981" s="7" t="s">
        <v>39333</v>
      </c>
      <c r="F981" s="7"/>
      <c r="G981" s="7"/>
      <c r="H981" s="7" t="s">
        <v>39151</v>
      </c>
      <c r="I981" s="7"/>
      <c r="J981" s="4" t="str">
        <f ca="1">IFERROR(__xludf.DUMMYFUNCTION("LEFT(INDEX(SPLIT(L981, "" ""), 4), 2)"),"12")</f>
        <v>12</v>
      </c>
      <c r="K981" s="7" t="s">
        <v>37611</v>
      </c>
      <c r="L981" s="7" t="s">
        <v>39152</v>
      </c>
    </row>
    <row r="982" spans="1:12">
      <c r="A982" s="7" t="s">
        <v>39158</v>
      </c>
      <c r="B982" s="7"/>
      <c r="C982" s="7"/>
      <c r="D982" s="7" t="s">
        <v>39256</v>
      </c>
      <c r="E982" s="7" t="s">
        <v>39334</v>
      </c>
      <c r="F982" s="7"/>
      <c r="G982" s="7"/>
      <c r="H982" s="7" t="s">
        <v>39151</v>
      </c>
      <c r="I982" s="7"/>
      <c r="J982" s="4" t="str">
        <f ca="1">IFERROR(__xludf.DUMMYFUNCTION("LEFT(INDEX(SPLIT(L982, "" ""), 4), 2)"),"12")</f>
        <v>12</v>
      </c>
      <c r="K982" s="7" t="s">
        <v>37611</v>
      </c>
      <c r="L982" s="7" t="s">
        <v>39152</v>
      </c>
    </row>
    <row r="983" spans="1:12">
      <c r="A983" s="7" t="s">
        <v>37664</v>
      </c>
      <c r="B983" s="7"/>
      <c r="C983" s="7"/>
      <c r="D983" s="7" t="s">
        <v>39178</v>
      </c>
      <c r="E983" s="7" t="s">
        <v>39335</v>
      </c>
      <c r="F983" s="7"/>
      <c r="G983" s="7"/>
      <c r="H983" s="7" t="s">
        <v>39151</v>
      </c>
      <c r="I983" s="7"/>
      <c r="J983" s="4" t="str">
        <f ca="1">IFERROR(__xludf.DUMMYFUNCTION("LEFT(INDEX(SPLIT(L983, "" ""), 4), 2)"),"12")</f>
        <v>12</v>
      </c>
      <c r="K983" s="7" t="s">
        <v>37611</v>
      </c>
      <c r="L983" s="7" t="s">
        <v>39152</v>
      </c>
    </row>
    <row r="984" spans="1:12">
      <c r="A984" s="7" t="s">
        <v>39158</v>
      </c>
      <c r="B984" s="7"/>
      <c r="C984" s="7"/>
      <c r="D984" s="7" t="s">
        <v>39336</v>
      </c>
      <c r="E984" s="7" t="s">
        <v>39337</v>
      </c>
      <c r="F984" s="7"/>
      <c r="G984" s="7"/>
      <c r="H984" s="7" t="s">
        <v>39151</v>
      </c>
      <c r="I984" s="7"/>
      <c r="J984" s="4" t="str">
        <f ca="1">IFERROR(__xludf.DUMMYFUNCTION("LEFT(INDEX(SPLIT(L984, "" ""), 4), 2)"),"12")</f>
        <v>12</v>
      </c>
      <c r="K984" s="7" t="s">
        <v>37611</v>
      </c>
      <c r="L984" s="7" t="s">
        <v>39152</v>
      </c>
    </row>
    <row r="985" spans="1:12">
      <c r="A985" s="7" t="s">
        <v>37664</v>
      </c>
      <c r="B985" s="7"/>
      <c r="C985" s="7"/>
      <c r="D985" s="7" t="s">
        <v>39195</v>
      </c>
      <c r="E985" s="7" t="s">
        <v>39338</v>
      </c>
      <c r="F985" s="7"/>
      <c r="G985" s="7"/>
      <c r="H985" s="7" t="s">
        <v>39151</v>
      </c>
      <c r="I985" s="7"/>
      <c r="J985" s="4" t="str">
        <f ca="1">IFERROR(__xludf.DUMMYFUNCTION("LEFT(INDEX(SPLIT(L985, "" ""), 4), 2)"),"12")</f>
        <v>12</v>
      </c>
      <c r="K985" s="7" t="s">
        <v>37611</v>
      </c>
      <c r="L985" s="7" t="s">
        <v>39152</v>
      </c>
    </row>
    <row r="986" spans="1:12">
      <c r="A986" s="7" t="s">
        <v>39158</v>
      </c>
      <c r="B986" s="7"/>
      <c r="C986" s="7"/>
      <c r="D986" s="7" t="s">
        <v>39188</v>
      </c>
      <c r="E986" s="7" t="s">
        <v>39339</v>
      </c>
      <c r="F986" s="7"/>
      <c r="G986" s="7"/>
      <c r="H986" s="7" t="s">
        <v>39151</v>
      </c>
      <c r="I986" s="7"/>
      <c r="J986" s="4" t="str">
        <f ca="1">IFERROR(__xludf.DUMMYFUNCTION("LEFT(INDEX(SPLIT(L986, "" ""), 4), 2)"),"12")</f>
        <v>12</v>
      </c>
      <c r="K986" s="7" t="s">
        <v>37611</v>
      </c>
      <c r="L986" s="7" t="s">
        <v>39152</v>
      </c>
    </row>
    <row r="987" spans="1:12">
      <c r="A987" s="7" t="s">
        <v>39158</v>
      </c>
      <c r="B987" s="7"/>
      <c r="C987" s="7"/>
      <c r="D987" s="7" t="s">
        <v>39336</v>
      </c>
      <c r="E987" s="7" t="s">
        <v>39340</v>
      </c>
      <c r="F987" s="7"/>
      <c r="G987" s="7"/>
      <c r="H987" s="7" t="s">
        <v>39151</v>
      </c>
      <c r="I987" s="7"/>
      <c r="J987" s="4" t="str">
        <f ca="1">IFERROR(__xludf.DUMMYFUNCTION("LEFT(INDEX(SPLIT(L987, "" ""), 4), 2)"),"12")</f>
        <v>12</v>
      </c>
      <c r="K987" s="7" t="s">
        <v>37611</v>
      </c>
      <c r="L987" s="7" t="s">
        <v>39152</v>
      </c>
    </row>
    <row r="988" spans="1:12">
      <c r="A988" s="7" t="s">
        <v>37664</v>
      </c>
      <c r="B988" s="7"/>
      <c r="C988" s="7"/>
      <c r="D988" s="7" t="s">
        <v>39195</v>
      </c>
      <c r="E988" s="7" t="s">
        <v>39341</v>
      </c>
      <c r="F988" s="7"/>
      <c r="G988" s="7"/>
      <c r="H988" s="7" t="s">
        <v>39151</v>
      </c>
      <c r="I988" s="7"/>
      <c r="J988" s="4" t="str">
        <f ca="1">IFERROR(__xludf.DUMMYFUNCTION("LEFT(INDEX(SPLIT(L988, "" ""), 4), 2)"),"12")</f>
        <v>12</v>
      </c>
      <c r="K988" s="7" t="s">
        <v>37611</v>
      </c>
      <c r="L988" s="7" t="s">
        <v>39152</v>
      </c>
    </row>
    <row r="989" spans="1:12">
      <c r="A989" s="7" t="s">
        <v>39158</v>
      </c>
      <c r="B989" s="7"/>
      <c r="C989" s="7"/>
      <c r="D989" s="7" t="s">
        <v>39188</v>
      </c>
      <c r="E989" s="7" t="s">
        <v>39342</v>
      </c>
      <c r="F989" s="7"/>
      <c r="G989" s="7"/>
      <c r="H989" s="7" t="s">
        <v>39151</v>
      </c>
      <c r="I989" s="7"/>
      <c r="J989" s="4" t="str">
        <f ca="1">IFERROR(__xludf.DUMMYFUNCTION("LEFT(INDEX(SPLIT(L989, "" ""), 4), 2)"),"12")</f>
        <v>12</v>
      </c>
      <c r="K989" s="7" t="s">
        <v>37611</v>
      </c>
      <c r="L989" s="7" t="s">
        <v>39152</v>
      </c>
    </row>
    <row r="990" spans="1:12">
      <c r="A990" s="7" t="s">
        <v>38272</v>
      </c>
      <c r="B990" s="7"/>
      <c r="C990" s="7"/>
      <c r="D990" s="7" t="s">
        <v>39343</v>
      </c>
      <c r="E990" s="7" t="s">
        <v>38556</v>
      </c>
      <c r="F990" s="7"/>
      <c r="G990" s="7"/>
      <c r="H990" s="7" t="s">
        <v>39151</v>
      </c>
      <c r="I990" s="7"/>
      <c r="J990" s="4" t="str">
        <f ca="1">IFERROR(__xludf.DUMMYFUNCTION("LEFT(INDEX(SPLIT(L990, "" ""), 4), 2)"),"12")</f>
        <v>12</v>
      </c>
      <c r="K990" s="7" t="s">
        <v>37611</v>
      </c>
      <c r="L990" s="7" t="s">
        <v>39152</v>
      </c>
    </row>
    <row r="991" spans="1:12">
      <c r="A991" s="7" t="s">
        <v>37613</v>
      </c>
      <c r="B991" s="7"/>
      <c r="C991" s="7"/>
      <c r="D991" s="7" t="s">
        <v>39344</v>
      </c>
      <c r="E991" s="7" t="s">
        <v>39345</v>
      </c>
      <c r="F991" s="7"/>
      <c r="G991" s="7"/>
      <c r="H991" s="7" t="s">
        <v>39151</v>
      </c>
      <c r="I991" s="7"/>
      <c r="J991" s="4" t="str">
        <f ca="1">IFERROR(__xludf.DUMMYFUNCTION("LEFT(INDEX(SPLIT(L991, "" ""), 4), 2)"),"12")</f>
        <v>12</v>
      </c>
      <c r="K991" s="7" t="s">
        <v>37611</v>
      </c>
      <c r="L991" s="7" t="s">
        <v>39152</v>
      </c>
    </row>
    <row r="992" spans="1:12">
      <c r="A992" s="7" t="s">
        <v>38591</v>
      </c>
      <c r="B992" s="7"/>
      <c r="C992" s="7"/>
      <c r="D992" s="7" t="s">
        <v>39317</v>
      </c>
      <c r="E992" s="7" t="s">
        <v>39346</v>
      </c>
      <c r="F992" s="7"/>
      <c r="G992" s="7"/>
      <c r="H992" s="7" t="s">
        <v>39151</v>
      </c>
      <c r="I992" s="7"/>
      <c r="J992" s="4" t="str">
        <f ca="1">IFERROR(__xludf.DUMMYFUNCTION("LEFT(INDEX(SPLIT(L992, "" ""), 4), 2)"),"12")</f>
        <v>12</v>
      </c>
      <c r="K992" s="7" t="s">
        <v>37611</v>
      </c>
      <c r="L992" s="7" t="s">
        <v>39152</v>
      </c>
    </row>
    <row r="993" spans="1:12">
      <c r="A993" s="7" t="s">
        <v>39167</v>
      </c>
      <c r="B993" s="7"/>
      <c r="C993" s="7"/>
      <c r="D993" s="7" t="s">
        <v>39168</v>
      </c>
      <c r="E993" s="7" t="s">
        <v>39347</v>
      </c>
      <c r="F993" s="7"/>
      <c r="G993" s="7"/>
      <c r="H993" s="7" t="s">
        <v>39151</v>
      </c>
      <c r="I993" s="7"/>
      <c r="J993" s="4" t="str">
        <f ca="1">IFERROR(__xludf.DUMMYFUNCTION("LEFT(INDEX(SPLIT(L993, "" ""), 4), 2)"),"12")</f>
        <v>12</v>
      </c>
      <c r="K993" s="7" t="s">
        <v>37611</v>
      </c>
      <c r="L993" s="7" t="s">
        <v>39152</v>
      </c>
    </row>
    <row r="994" spans="1:12">
      <c r="A994" s="7" t="s">
        <v>37664</v>
      </c>
      <c r="B994" s="7"/>
      <c r="C994" s="7"/>
      <c r="D994" s="7" t="s">
        <v>39170</v>
      </c>
      <c r="E994" s="7" t="s">
        <v>39348</v>
      </c>
      <c r="F994" s="7"/>
      <c r="G994" s="7"/>
      <c r="H994" s="7" t="s">
        <v>39151</v>
      </c>
      <c r="I994" s="7"/>
      <c r="J994" s="4" t="str">
        <f ca="1">IFERROR(__xludf.DUMMYFUNCTION("LEFT(INDEX(SPLIT(L994, "" ""), 4), 2)"),"12")</f>
        <v>12</v>
      </c>
      <c r="K994" s="7" t="s">
        <v>37611</v>
      </c>
      <c r="L994" s="7" t="s">
        <v>39152</v>
      </c>
    </row>
    <row r="995" spans="1:12">
      <c r="A995" s="7" t="s">
        <v>39153</v>
      </c>
      <c r="B995" s="7"/>
      <c r="C995" s="7"/>
      <c r="D995" s="7" t="s">
        <v>39154</v>
      </c>
      <c r="E995" s="7" t="s">
        <v>39349</v>
      </c>
      <c r="F995" s="7"/>
      <c r="G995" s="7"/>
      <c r="H995" s="7" t="s">
        <v>39151</v>
      </c>
      <c r="I995" s="7"/>
      <c r="J995" s="4" t="str">
        <f ca="1">IFERROR(__xludf.DUMMYFUNCTION("LEFT(INDEX(SPLIT(L995, "" ""), 4), 2)"),"12")</f>
        <v>12</v>
      </c>
      <c r="K995" s="7" t="s">
        <v>37611</v>
      </c>
      <c r="L995" s="7" t="s">
        <v>39152</v>
      </c>
    </row>
    <row r="996" spans="1:12">
      <c r="A996" s="7" t="s">
        <v>39350</v>
      </c>
      <c r="B996" s="7"/>
      <c r="C996" s="7"/>
      <c r="D996" s="7" t="s">
        <v>39351</v>
      </c>
      <c r="E996" s="7" t="s">
        <v>39352</v>
      </c>
      <c r="F996" s="7"/>
      <c r="G996" s="7"/>
      <c r="H996" s="7" t="s">
        <v>39151</v>
      </c>
      <c r="I996" s="7"/>
      <c r="J996" s="4" t="str">
        <f ca="1">IFERROR(__xludf.DUMMYFUNCTION("LEFT(INDEX(SPLIT(L996, "" ""), 4), 2)"),"12")</f>
        <v>12</v>
      </c>
      <c r="K996" s="7" t="s">
        <v>37611</v>
      </c>
      <c r="L996" s="7" t="s">
        <v>39152</v>
      </c>
    </row>
    <row r="997" spans="1:12">
      <c r="A997" s="7" t="s">
        <v>37849</v>
      </c>
      <c r="B997" s="7"/>
      <c r="C997" s="7"/>
      <c r="D997" s="7" t="s">
        <v>39353</v>
      </c>
      <c r="E997" s="7" t="s">
        <v>39354</v>
      </c>
      <c r="F997" s="7"/>
      <c r="G997" s="7"/>
      <c r="H997" s="7" t="s">
        <v>39151</v>
      </c>
      <c r="I997" s="7"/>
      <c r="J997" s="4" t="str">
        <f ca="1">IFERROR(__xludf.DUMMYFUNCTION("LEFT(INDEX(SPLIT(L997, "" ""), 4), 2)"),"12")</f>
        <v>12</v>
      </c>
      <c r="K997" s="7" t="s">
        <v>37611</v>
      </c>
      <c r="L997" s="7" t="s">
        <v>39152</v>
      </c>
    </row>
    <row r="998" spans="1:12">
      <c r="A998" s="7" t="s">
        <v>39158</v>
      </c>
      <c r="B998" s="7"/>
      <c r="C998" s="7"/>
      <c r="D998" s="7" t="s">
        <v>39159</v>
      </c>
      <c r="E998" s="7" t="s">
        <v>39355</v>
      </c>
      <c r="F998" s="7"/>
      <c r="G998" s="7"/>
      <c r="H998" s="7" t="s">
        <v>39151</v>
      </c>
      <c r="I998" s="7"/>
      <c r="J998" s="4" t="str">
        <f ca="1">IFERROR(__xludf.DUMMYFUNCTION("LEFT(INDEX(SPLIT(L998, "" ""), 4), 2)"),"12")</f>
        <v>12</v>
      </c>
      <c r="K998" s="7" t="s">
        <v>37611</v>
      </c>
      <c r="L998" s="7" t="s">
        <v>39152</v>
      </c>
    </row>
    <row r="999" spans="1:12">
      <c r="A999" s="7" t="s">
        <v>37664</v>
      </c>
      <c r="B999" s="7"/>
      <c r="C999" s="7"/>
      <c r="D999" s="7" t="s">
        <v>39296</v>
      </c>
      <c r="E999" s="7" t="s">
        <v>39356</v>
      </c>
      <c r="F999" s="7"/>
      <c r="G999" s="7"/>
      <c r="H999" s="7" t="s">
        <v>39151</v>
      </c>
      <c r="I999" s="7"/>
      <c r="J999" s="4" t="str">
        <f ca="1">IFERROR(__xludf.DUMMYFUNCTION("LEFT(INDEX(SPLIT(L999, "" ""), 4), 2)"),"12")</f>
        <v>12</v>
      </c>
      <c r="K999" s="7" t="s">
        <v>37611</v>
      </c>
      <c r="L999" s="7" t="s">
        <v>39152</v>
      </c>
    </row>
    <row r="1000" spans="1:12">
      <c r="A1000" s="7" t="s">
        <v>39158</v>
      </c>
      <c r="B1000" s="7"/>
      <c r="C1000" s="7"/>
      <c r="D1000" s="7" t="s">
        <v>39256</v>
      </c>
      <c r="E1000" s="7" t="s">
        <v>39357</v>
      </c>
      <c r="F1000" s="7"/>
      <c r="G1000" s="7"/>
      <c r="H1000" s="7" t="s">
        <v>39151</v>
      </c>
      <c r="I1000" s="7"/>
      <c r="J1000" s="4" t="str">
        <f ca="1">IFERROR(__xludf.DUMMYFUNCTION("LEFT(INDEX(SPLIT(L1000, "" ""), 4), 2)"),"12")</f>
        <v>12</v>
      </c>
      <c r="K1000" s="7" t="s">
        <v>37611</v>
      </c>
      <c r="L1000" s="7" t="s">
        <v>39152</v>
      </c>
    </row>
    <row r="1001" spans="1:12">
      <c r="A1001" s="7" t="s">
        <v>37664</v>
      </c>
      <c r="B1001" s="7"/>
      <c r="C1001" s="7"/>
      <c r="D1001" s="7" t="s">
        <v>39178</v>
      </c>
      <c r="E1001" s="7" t="s">
        <v>39358</v>
      </c>
      <c r="F1001" s="7"/>
      <c r="G1001" s="7"/>
      <c r="H1001" s="7" t="s">
        <v>39151</v>
      </c>
      <c r="I1001" s="7"/>
      <c r="J1001" s="4" t="str">
        <f ca="1">IFERROR(__xludf.DUMMYFUNCTION("LEFT(INDEX(SPLIT(L1001, "" ""), 4), 2)"),"12")</f>
        <v>12</v>
      </c>
      <c r="K1001" s="7" t="s">
        <v>37611</v>
      </c>
      <c r="L1001" s="7" t="s">
        <v>39152</v>
      </c>
    </row>
    <row r="1002" spans="1:12">
      <c r="A1002" s="7" t="s">
        <v>39158</v>
      </c>
      <c r="B1002" s="7"/>
      <c r="C1002" s="7"/>
      <c r="D1002" s="7" t="s">
        <v>39336</v>
      </c>
      <c r="E1002" s="7" t="s">
        <v>39359</v>
      </c>
      <c r="F1002" s="7"/>
      <c r="G1002" s="7"/>
      <c r="H1002" s="7" t="s">
        <v>39151</v>
      </c>
      <c r="I1002" s="7"/>
      <c r="J1002" s="4" t="str">
        <f ca="1">IFERROR(__xludf.DUMMYFUNCTION("LEFT(INDEX(SPLIT(L1002, "" ""), 4), 2)"),"12")</f>
        <v>12</v>
      </c>
      <c r="K1002" s="7" t="s">
        <v>37611</v>
      </c>
      <c r="L1002" s="7" t="s">
        <v>39152</v>
      </c>
    </row>
    <row r="1003" spans="1:12">
      <c r="A1003" s="7" t="s">
        <v>37664</v>
      </c>
      <c r="B1003" s="7"/>
      <c r="C1003" s="7"/>
      <c r="D1003" s="7" t="s">
        <v>39195</v>
      </c>
      <c r="E1003" s="7" t="s">
        <v>39360</v>
      </c>
      <c r="F1003" s="7"/>
      <c r="G1003" s="7"/>
      <c r="H1003" s="7" t="s">
        <v>39151</v>
      </c>
      <c r="I1003" s="7"/>
      <c r="J1003" s="4" t="str">
        <f ca="1">IFERROR(__xludf.DUMMYFUNCTION("LEFT(INDEX(SPLIT(L1003, "" ""), 4), 2)"),"12")</f>
        <v>12</v>
      </c>
      <c r="K1003" s="7" t="s">
        <v>37611</v>
      </c>
      <c r="L1003" s="7" t="s">
        <v>39152</v>
      </c>
    </row>
    <row r="1004" spans="1:12">
      <c r="A1004" s="7" t="s">
        <v>39158</v>
      </c>
      <c r="B1004" s="7"/>
      <c r="C1004" s="7"/>
      <c r="D1004" s="7" t="s">
        <v>39188</v>
      </c>
      <c r="E1004" s="7" t="s">
        <v>39361</v>
      </c>
      <c r="F1004" s="7"/>
      <c r="G1004" s="7"/>
      <c r="H1004" s="7" t="s">
        <v>39151</v>
      </c>
      <c r="I1004" s="7"/>
      <c r="J1004" s="4" t="str">
        <f ca="1">IFERROR(__xludf.DUMMYFUNCTION("LEFT(INDEX(SPLIT(L1004, "" ""), 4), 2)"),"12")</f>
        <v>12</v>
      </c>
      <c r="K1004" s="7" t="s">
        <v>37611</v>
      </c>
      <c r="L1004" s="7" t="s">
        <v>39152</v>
      </c>
    </row>
    <row r="1005" spans="1:12">
      <c r="A1005" s="7" t="s">
        <v>37664</v>
      </c>
      <c r="B1005" s="7"/>
      <c r="C1005" s="7"/>
      <c r="D1005" s="7" t="s">
        <v>39178</v>
      </c>
      <c r="E1005" s="7" t="s">
        <v>39362</v>
      </c>
      <c r="F1005" s="7"/>
      <c r="G1005" s="7"/>
      <c r="H1005" s="7" t="s">
        <v>39151</v>
      </c>
      <c r="I1005" s="7"/>
      <c r="J1005" s="4" t="str">
        <f ca="1">IFERROR(__xludf.DUMMYFUNCTION("LEFT(INDEX(SPLIT(L1005, "" ""), 4), 2)"),"12")</f>
        <v>12</v>
      </c>
      <c r="K1005" s="7" t="s">
        <v>37611</v>
      </c>
      <c r="L1005" s="7" t="s">
        <v>39152</v>
      </c>
    </row>
    <row r="1006" spans="1:12">
      <c r="A1006" s="7" t="s">
        <v>39158</v>
      </c>
      <c r="B1006" s="7"/>
      <c r="C1006" s="7"/>
      <c r="D1006" s="7" t="s">
        <v>39336</v>
      </c>
      <c r="E1006" s="7" t="s">
        <v>39363</v>
      </c>
      <c r="F1006" s="7"/>
      <c r="G1006" s="7"/>
      <c r="H1006" s="7" t="s">
        <v>39151</v>
      </c>
      <c r="I1006" s="7"/>
      <c r="J1006" s="4" t="str">
        <f ca="1">IFERROR(__xludf.DUMMYFUNCTION("LEFT(INDEX(SPLIT(L1006, "" ""), 4), 2)"),"12")</f>
        <v>12</v>
      </c>
      <c r="K1006" s="7" t="s">
        <v>37611</v>
      </c>
      <c r="L1006" s="7" t="s">
        <v>39152</v>
      </c>
    </row>
    <row r="1007" spans="1:12">
      <c r="A1007" s="7" t="s">
        <v>38105</v>
      </c>
      <c r="B1007" s="7"/>
      <c r="C1007" s="7"/>
      <c r="D1007" s="7" t="s">
        <v>39364</v>
      </c>
      <c r="E1007" s="7" t="s">
        <v>39365</v>
      </c>
      <c r="F1007" s="7"/>
      <c r="G1007" s="7"/>
      <c r="H1007" s="7" t="s">
        <v>39151</v>
      </c>
      <c r="I1007" s="7"/>
      <c r="J1007" s="4" t="str">
        <f ca="1">IFERROR(__xludf.DUMMYFUNCTION("LEFT(INDEX(SPLIT(L1007, "" ""), 4), 2)"),"12")</f>
        <v>12</v>
      </c>
      <c r="K1007" s="7" t="s">
        <v>37611</v>
      </c>
      <c r="L1007" s="7" t="s">
        <v>39152</v>
      </c>
    </row>
    <row r="1008" spans="1:12">
      <c r="A1008" s="7" t="s">
        <v>38465</v>
      </c>
      <c r="B1008" s="7"/>
      <c r="C1008" s="7"/>
      <c r="D1008" s="7" t="s">
        <v>39180</v>
      </c>
      <c r="E1008" s="7" t="s">
        <v>39366</v>
      </c>
      <c r="F1008" s="7"/>
      <c r="G1008" s="7"/>
      <c r="H1008" s="7" t="s">
        <v>39151</v>
      </c>
      <c r="I1008" s="7"/>
      <c r="J1008" s="4" t="str">
        <f ca="1">IFERROR(__xludf.DUMMYFUNCTION("LEFT(INDEX(SPLIT(L1008, "" ""), 4), 2)"),"12")</f>
        <v>12</v>
      </c>
      <c r="K1008" s="7" t="s">
        <v>37611</v>
      </c>
      <c r="L1008" s="7" t="s">
        <v>39152</v>
      </c>
    </row>
    <row r="1009" spans="1:12">
      <c r="A1009" s="7" t="s">
        <v>39367</v>
      </c>
      <c r="B1009" s="7"/>
      <c r="C1009" s="7"/>
      <c r="D1009" s="7" t="s">
        <v>39368</v>
      </c>
      <c r="E1009" s="7" t="s">
        <v>39369</v>
      </c>
      <c r="F1009" s="7"/>
      <c r="G1009" s="7"/>
      <c r="H1009" s="7" t="s">
        <v>39151</v>
      </c>
      <c r="I1009" s="7"/>
      <c r="J1009" s="4" t="str">
        <f ca="1">IFERROR(__xludf.DUMMYFUNCTION("LEFT(INDEX(SPLIT(L1009, "" ""), 4), 2)"),"12")</f>
        <v>12</v>
      </c>
      <c r="K1009" s="7" t="s">
        <v>37611</v>
      </c>
      <c r="L1009" s="7" t="s">
        <v>39152</v>
      </c>
    </row>
    <row r="1010" spans="1:12">
      <c r="A1010" s="7" t="s">
        <v>39167</v>
      </c>
      <c r="B1010" s="7"/>
      <c r="C1010" s="7"/>
      <c r="D1010" s="7" t="s">
        <v>39168</v>
      </c>
      <c r="E1010" s="7" t="s">
        <v>39370</v>
      </c>
      <c r="F1010" s="7"/>
      <c r="G1010" s="7"/>
      <c r="H1010" s="7" t="s">
        <v>39151</v>
      </c>
      <c r="I1010" s="7"/>
      <c r="J1010" s="4" t="str">
        <f ca="1">IFERROR(__xludf.DUMMYFUNCTION("LEFT(INDEX(SPLIT(L1010, "" ""), 4), 2)"),"12")</f>
        <v>12</v>
      </c>
      <c r="K1010" s="7" t="s">
        <v>37611</v>
      </c>
      <c r="L1010" s="7" t="s">
        <v>39152</v>
      </c>
    </row>
    <row r="1011" spans="1:12">
      <c r="A1011" s="7" t="s">
        <v>39158</v>
      </c>
      <c r="B1011" s="7"/>
      <c r="C1011" s="7"/>
      <c r="D1011" s="7" t="s">
        <v>39188</v>
      </c>
      <c r="E1011" s="7" t="s">
        <v>39371</v>
      </c>
      <c r="F1011" s="7"/>
      <c r="G1011" s="7"/>
      <c r="H1011" s="7" t="s">
        <v>39151</v>
      </c>
      <c r="I1011" s="7"/>
      <c r="J1011" s="4" t="str">
        <f ca="1">IFERROR(__xludf.DUMMYFUNCTION("LEFT(INDEX(SPLIT(L1011, "" ""), 4), 2)"),"12")</f>
        <v>12</v>
      </c>
      <c r="K1011" s="7" t="s">
        <v>37611</v>
      </c>
      <c r="L1011" s="7" t="s">
        <v>39152</v>
      </c>
    </row>
    <row r="1012" spans="1:12">
      <c r="A1012" s="7" t="s">
        <v>38465</v>
      </c>
      <c r="B1012" s="7"/>
      <c r="C1012" s="7"/>
      <c r="D1012" s="7" t="s">
        <v>39180</v>
      </c>
      <c r="E1012" s="7" t="s">
        <v>39372</v>
      </c>
      <c r="F1012" s="7"/>
      <c r="G1012" s="7"/>
      <c r="H1012" s="7" t="s">
        <v>39151</v>
      </c>
      <c r="I1012" s="7"/>
      <c r="J1012" s="4" t="str">
        <f ca="1">IFERROR(__xludf.DUMMYFUNCTION("LEFT(INDEX(SPLIT(L1012, "" ""), 4), 2)"),"12")</f>
        <v>12</v>
      </c>
      <c r="K1012" s="7" t="s">
        <v>37611</v>
      </c>
      <c r="L1012" s="7" t="s">
        <v>39152</v>
      </c>
    </row>
    <row r="1013" spans="1:12">
      <c r="A1013" s="7" t="s">
        <v>39158</v>
      </c>
      <c r="B1013" s="7"/>
      <c r="C1013" s="7"/>
      <c r="D1013" s="7" t="s">
        <v>39336</v>
      </c>
      <c r="E1013" s="7" t="s">
        <v>39373</v>
      </c>
      <c r="F1013" s="7"/>
      <c r="G1013" s="7"/>
      <c r="H1013" s="7" t="s">
        <v>39151</v>
      </c>
      <c r="I1013" s="7"/>
      <c r="J1013" s="4" t="str">
        <f ca="1">IFERROR(__xludf.DUMMYFUNCTION("LEFT(INDEX(SPLIT(L1013, "" ""), 4), 2)"),"12")</f>
        <v>12</v>
      </c>
      <c r="K1013" s="7" t="s">
        <v>37611</v>
      </c>
      <c r="L1013" s="7" t="s">
        <v>39152</v>
      </c>
    </row>
    <row r="1014" spans="1:12">
      <c r="A1014" s="7" t="s">
        <v>39303</v>
      </c>
      <c r="B1014" s="7"/>
      <c r="C1014" s="7"/>
      <c r="D1014" s="7" t="s">
        <v>39374</v>
      </c>
      <c r="E1014" s="7" t="s">
        <v>39375</v>
      </c>
      <c r="F1014" s="7"/>
      <c r="G1014" s="7"/>
      <c r="H1014" s="7" t="s">
        <v>39151</v>
      </c>
      <c r="I1014" s="7"/>
      <c r="J1014" s="4" t="str">
        <f ca="1">IFERROR(__xludf.DUMMYFUNCTION("LEFT(INDEX(SPLIT(L1014, "" ""), 4), 2)"),"12")</f>
        <v>12</v>
      </c>
      <c r="K1014" s="7" t="s">
        <v>37611</v>
      </c>
      <c r="L1014" s="7" t="s">
        <v>39152</v>
      </c>
    </row>
    <row r="1015" spans="1:12">
      <c r="A1015" s="7" t="s">
        <v>37625</v>
      </c>
      <c r="B1015" s="7"/>
      <c r="C1015" s="7"/>
      <c r="D1015" s="7" t="s">
        <v>39376</v>
      </c>
      <c r="E1015" s="7" t="s">
        <v>39377</v>
      </c>
      <c r="F1015" s="7"/>
      <c r="G1015" s="7"/>
      <c r="H1015" s="7" t="s">
        <v>39151</v>
      </c>
      <c r="I1015" s="7"/>
      <c r="J1015" s="4" t="str">
        <f ca="1">IFERROR(__xludf.DUMMYFUNCTION("LEFT(INDEX(SPLIT(L1015, "" ""), 4), 2)"),"12")</f>
        <v>12</v>
      </c>
      <c r="K1015" s="7" t="s">
        <v>37611</v>
      </c>
      <c r="L1015" s="7" t="s">
        <v>39152</v>
      </c>
    </row>
    <row r="1016" spans="1:12">
      <c r="A1016" s="7" t="s">
        <v>38633</v>
      </c>
      <c r="B1016" s="7"/>
      <c r="C1016" s="7"/>
      <c r="D1016" s="7" t="s">
        <v>39161</v>
      </c>
      <c r="E1016" s="7" t="s">
        <v>39378</v>
      </c>
      <c r="F1016" s="7"/>
      <c r="G1016" s="7"/>
      <c r="H1016" s="7" t="s">
        <v>39151</v>
      </c>
      <c r="I1016" s="7"/>
      <c r="J1016" s="4" t="str">
        <f ca="1">IFERROR(__xludf.DUMMYFUNCTION("LEFT(INDEX(SPLIT(L1016, "" ""), 4), 2)"),"12")</f>
        <v>12</v>
      </c>
      <c r="K1016" s="7" t="s">
        <v>37611</v>
      </c>
      <c r="L1016" s="7" t="s">
        <v>39152</v>
      </c>
    </row>
    <row r="1017" spans="1:12">
      <c r="A1017" s="7" t="s">
        <v>38633</v>
      </c>
      <c r="B1017" s="7"/>
      <c r="C1017" s="7"/>
      <c r="D1017" s="7" t="s">
        <v>39161</v>
      </c>
      <c r="E1017" s="7" t="s">
        <v>39379</v>
      </c>
      <c r="F1017" s="7"/>
      <c r="G1017" s="7"/>
      <c r="H1017" s="7" t="s">
        <v>39151</v>
      </c>
      <c r="I1017" s="7"/>
      <c r="J1017" s="4" t="str">
        <f ca="1">IFERROR(__xludf.DUMMYFUNCTION("LEFT(INDEX(SPLIT(L1017, "" ""), 4), 2)"),"12")</f>
        <v>12</v>
      </c>
      <c r="K1017" s="7" t="s">
        <v>37611</v>
      </c>
      <c r="L1017" s="7" t="s">
        <v>39152</v>
      </c>
    </row>
    <row r="1018" spans="1:12">
      <c r="A1018" s="7" t="s">
        <v>37625</v>
      </c>
      <c r="B1018" s="7"/>
      <c r="C1018" s="7"/>
      <c r="D1018" s="7" t="s">
        <v>39376</v>
      </c>
      <c r="E1018" s="7" t="s">
        <v>39380</v>
      </c>
      <c r="F1018" s="7"/>
      <c r="G1018" s="7"/>
      <c r="H1018" s="7" t="s">
        <v>39151</v>
      </c>
      <c r="I1018" s="7"/>
      <c r="J1018" s="4" t="str">
        <f ca="1">IFERROR(__xludf.DUMMYFUNCTION("LEFT(INDEX(SPLIT(L1018, "" ""), 4), 2)"),"12")</f>
        <v>12</v>
      </c>
      <c r="K1018" s="7" t="s">
        <v>37611</v>
      </c>
      <c r="L1018" s="7" t="s">
        <v>39152</v>
      </c>
    </row>
    <row r="1019" spans="1:12">
      <c r="A1019" s="7" t="s">
        <v>39192</v>
      </c>
      <c r="B1019" s="7"/>
      <c r="C1019" s="7"/>
      <c r="D1019" s="7" t="s">
        <v>39193</v>
      </c>
      <c r="E1019" s="7" t="s">
        <v>39381</v>
      </c>
      <c r="F1019" s="7"/>
      <c r="G1019" s="7"/>
      <c r="H1019" s="7" t="s">
        <v>39151</v>
      </c>
      <c r="I1019" s="7"/>
      <c r="J1019" s="4" t="str">
        <f ca="1">IFERROR(__xludf.DUMMYFUNCTION("LEFT(INDEX(SPLIT(L1019, "" ""), 4), 2)"),"12")</f>
        <v>12</v>
      </c>
      <c r="K1019" s="7" t="s">
        <v>37611</v>
      </c>
      <c r="L1019" s="7" t="s">
        <v>39152</v>
      </c>
    </row>
    <row r="1020" spans="1:12">
      <c r="A1020" s="7" t="s">
        <v>38509</v>
      </c>
      <c r="B1020" s="7"/>
      <c r="C1020" s="7"/>
      <c r="D1020" s="7" t="s">
        <v>39382</v>
      </c>
      <c r="E1020" s="7" t="s">
        <v>39383</v>
      </c>
      <c r="F1020" s="7"/>
      <c r="G1020" s="7"/>
      <c r="H1020" s="7" t="s">
        <v>39151</v>
      </c>
      <c r="I1020" s="7"/>
      <c r="J1020" s="4" t="str">
        <f ca="1">IFERROR(__xludf.DUMMYFUNCTION("LEFT(INDEX(SPLIT(L1020, "" ""), 4), 2)"),"12")</f>
        <v>12</v>
      </c>
      <c r="K1020" s="7" t="s">
        <v>37611</v>
      </c>
      <c r="L1020" s="7" t="s">
        <v>39152</v>
      </c>
    </row>
    <row r="1021" spans="1:12">
      <c r="A1021" s="7" t="s">
        <v>39384</v>
      </c>
      <c r="B1021" s="7"/>
      <c r="C1021" s="7"/>
      <c r="D1021" s="7" t="s">
        <v>39385</v>
      </c>
      <c r="E1021" s="7" t="s">
        <v>39386</v>
      </c>
      <c r="F1021" s="7"/>
      <c r="G1021" s="7"/>
      <c r="H1021" s="7" t="s">
        <v>39151</v>
      </c>
      <c r="I1021" s="7"/>
      <c r="J1021" s="4" t="str">
        <f ca="1">IFERROR(__xludf.DUMMYFUNCTION("LEFT(INDEX(SPLIT(L1021, "" ""), 4), 2)"),"12")</f>
        <v>12</v>
      </c>
      <c r="K1021" s="7" t="s">
        <v>37611</v>
      </c>
      <c r="L1021" s="7" t="s">
        <v>39152</v>
      </c>
    </row>
    <row r="1022" spans="1:12">
      <c r="A1022" s="7" t="s">
        <v>37849</v>
      </c>
      <c r="B1022" s="7"/>
      <c r="C1022" s="7"/>
      <c r="D1022" s="7" t="s">
        <v>39353</v>
      </c>
      <c r="E1022" s="7" t="s">
        <v>39387</v>
      </c>
      <c r="F1022" s="7"/>
      <c r="G1022" s="7"/>
      <c r="H1022" s="7" t="s">
        <v>39151</v>
      </c>
      <c r="I1022" s="7"/>
      <c r="J1022" s="4" t="str">
        <f ca="1">IFERROR(__xludf.DUMMYFUNCTION("LEFT(INDEX(SPLIT(L1022, "" ""), 4), 2)"),"12")</f>
        <v>12</v>
      </c>
      <c r="K1022" s="7" t="s">
        <v>37611</v>
      </c>
      <c r="L1022" s="7" t="s">
        <v>39152</v>
      </c>
    </row>
    <row r="1023" spans="1:12">
      <c r="A1023" s="7" t="s">
        <v>37639</v>
      </c>
      <c r="B1023" s="7"/>
      <c r="C1023" s="7"/>
      <c r="D1023" s="7" t="s">
        <v>39165</v>
      </c>
      <c r="E1023" s="7" t="s">
        <v>39388</v>
      </c>
      <c r="F1023" s="7"/>
      <c r="G1023" s="7"/>
      <c r="H1023" s="7" t="s">
        <v>39151</v>
      </c>
      <c r="I1023" s="7"/>
      <c r="J1023" s="4" t="str">
        <f ca="1">IFERROR(__xludf.DUMMYFUNCTION("LEFT(INDEX(SPLIT(L1023, "" ""), 4), 2)"),"12")</f>
        <v>12</v>
      </c>
      <c r="K1023" s="7" t="s">
        <v>37611</v>
      </c>
      <c r="L1023" s="7" t="s">
        <v>39152</v>
      </c>
    </row>
    <row r="1024" spans="1:12">
      <c r="A1024" s="7" t="s">
        <v>37664</v>
      </c>
      <c r="B1024" s="7"/>
      <c r="C1024" s="7"/>
      <c r="D1024" s="7" t="s">
        <v>39296</v>
      </c>
      <c r="E1024" s="7" t="s">
        <v>39389</v>
      </c>
      <c r="F1024" s="7"/>
      <c r="G1024" s="7"/>
      <c r="H1024" s="7" t="s">
        <v>39151</v>
      </c>
      <c r="I1024" s="7"/>
      <c r="J1024" s="4" t="str">
        <f ca="1">IFERROR(__xludf.DUMMYFUNCTION("LEFT(INDEX(SPLIT(L1024, "" ""), 4), 2)"),"12")</f>
        <v>12</v>
      </c>
      <c r="K1024" s="7" t="s">
        <v>37611</v>
      </c>
      <c r="L1024" s="7" t="s">
        <v>39152</v>
      </c>
    </row>
    <row r="1025" spans="1:12">
      <c r="A1025" s="7" t="s">
        <v>38075</v>
      </c>
      <c r="B1025" s="7"/>
      <c r="C1025" s="7"/>
      <c r="D1025" s="7" t="s">
        <v>39211</v>
      </c>
      <c r="E1025" s="7" t="s">
        <v>39390</v>
      </c>
      <c r="F1025" s="7"/>
      <c r="G1025" s="7"/>
      <c r="H1025" s="7" t="s">
        <v>39151</v>
      </c>
      <c r="I1025" s="7"/>
      <c r="J1025" s="4" t="str">
        <f ca="1">IFERROR(__xludf.DUMMYFUNCTION("LEFT(INDEX(SPLIT(L1025, "" ""), 4), 2)"),"12")</f>
        <v>12</v>
      </c>
      <c r="K1025" s="7" t="s">
        <v>37611</v>
      </c>
      <c r="L1025" s="7" t="s">
        <v>39152</v>
      </c>
    </row>
    <row r="1026" spans="1:12">
      <c r="A1026" s="7" t="s">
        <v>37664</v>
      </c>
      <c r="B1026" s="7"/>
      <c r="C1026" s="7"/>
      <c r="D1026" s="7" t="s">
        <v>39170</v>
      </c>
      <c r="E1026" s="7" t="s">
        <v>39391</v>
      </c>
      <c r="F1026" s="7"/>
      <c r="G1026" s="7"/>
      <c r="H1026" s="7" t="s">
        <v>39151</v>
      </c>
      <c r="I1026" s="7"/>
      <c r="J1026" s="4" t="str">
        <f ca="1">IFERROR(__xludf.DUMMYFUNCTION("LEFT(INDEX(SPLIT(L1026, "" ""), 4), 2)"),"12")</f>
        <v>12</v>
      </c>
      <c r="K1026" s="7" t="s">
        <v>37611</v>
      </c>
      <c r="L1026" s="7" t="s">
        <v>39152</v>
      </c>
    </row>
    <row r="1027" spans="1:12">
      <c r="A1027" s="7" t="s">
        <v>38075</v>
      </c>
      <c r="B1027" s="7"/>
      <c r="C1027" s="7"/>
      <c r="D1027" s="7" t="s">
        <v>39392</v>
      </c>
      <c r="E1027" s="7" t="s">
        <v>39393</v>
      </c>
      <c r="F1027" s="7"/>
      <c r="G1027" s="7"/>
      <c r="H1027" s="7" t="s">
        <v>39151</v>
      </c>
      <c r="I1027" s="7"/>
      <c r="J1027" s="4" t="str">
        <f ca="1">IFERROR(__xludf.DUMMYFUNCTION("LEFT(INDEX(SPLIT(L1027, "" ""), 4), 2)"),"12")</f>
        <v>12</v>
      </c>
      <c r="K1027" s="7" t="s">
        <v>37611</v>
      </c>
      <c r="L1027" s="7" t="s">
        <v>39152</v>
      </c>
    </row>
    <row r="1028" spans="1:12">
      <c r="A1028" s="7" t="s">
        <v>37664</v>
      </c>
      <c r="B1028" s="7"/>
      <c r="C1028" s="7"/>
      <c r="D1028" s="7" t="s">
        <v>39178</v>
      </c>
      <c r="E1028" s="7" t="s">
        <v>39394</v>
      </c>
      <c r="F1028" s="7"/>
      <c r="G1028" s="7"/>
      <c r="H1028" s="7" t="s">
        <v>39151</v>
      </c>
      <c r="I1028" s="7"/>
      <c r="J1028" s="4" t="str">
        <f ca="1">IFERROR(__xludf.DUMMYFUNCTION("LEFT(INDEX(SPLIT(L1028, "" ""), 4), 2)"),"12")</f>
        <v>12</v>
      </c>
      <c r="K1028" s="7" t="s">
        <v>37611</v>
      </c>
      <c r="L1028" s="7" t="s">
        <v>39152</v>
      </c>
    </row>
    <row r="1029" spans="1:12">
      <c r="A1029" s="7" t="s">
        <v>37664</v>
      </c>
      <c r="B1029" s="7"/>
      <c r="C1029" s="7"/>
      <c r="D1029" s="7" t="s">
        <v>39170</v>
      </c>
      <c r="E1029" s="7" t="s">
        <v>39395</v>
      </c>
      <c r="F1029" s="7"/>
      <c r="G1029" s="7"/>
      <c r="H1029" s="7" t="s">
        <v>39151</v>
      </c>
      <c r="I1029" s="7"/>
      <c r="J1029" s="4" t="str">
        <f ca="1">IFERROR(__xludf.DUMMYFUNCTION("LEFT(INDEX(SPLIT(L1029, "" ""), 4), 2)"),"12")</f>
        <v>12</v>
      </c>
      <c r="K1029" s="7" t="s">
        <v>37611</v>
      </c>
      <c r="L1029" s="7" t="s">
        <v>39152</v>
      </c>
    </row>
    <row r="1030" spans="1:12">
      <c r="A1030" s="7" t="s">
        <v>39192</v>
      </c>
      <c r="B1030" s="7"/>
      <c r="C1030" s="7"/>
      <c r="D1030" s="7" t="s">
        <v>39193</v>
      </c>
      <c r="E1030" s="7" t="s">
        <v>39396</v>
      </c>
      <c r="F1030" s="7"/>
      <c r="G1030" s="7"/>
      <c r="H1030" s="7" t="s">
        <v>39151</v>
      </c>
      <c r="I1030" s="7"/>
      <c r="J1030" s="4" t="str">
        <f ca="1">IFERROR(__xludf.DUMMYFUNCTION("LEFT(INDEX(SPLIT(L1030, "" ""), 4), 2)"),"12")</f>
        <v>12</v>
      </c>
      <c r="K1030" s="7" t="s">
        <v>37611</v>
      </c>
      <c r="L1030" s="7" t="s">
        <v>39152</v>
      </c>
    </row>
    <row r="1031" spans="1:12">
      <c r="A1031" s="7" t="s">
        <v>39397</v>
      </c>
      <c r="B1031" s="7"/>
      <c r="C1031" s="7"/>
      <c r="D1031" s="7" t="s">
        <v>39398</v>
      </c>
      <c r="E1031" s="7" t="s">
        <v>39399</v>
      </c>
      <c r="F1031" s="7"/>
      <c r="G1031" s="7"/>
      <c r="H1031" s="7" t="s">
        <v>39151</v>
      </c>
      <c r="I1031" s="7"/>
      <c r="J1031" s="4" t="str">
        <f ca="1">IFERROR(__xludf.DUMMYFUNCTION("LEFT(INDEX(SPLIT(L1031, "" ""), 4), 2)"),"12")</f>
        <v>12</v>
      </c>
      <c r="K1031" s="7" t="s">
        <v>37611</v>
      </c>
      <c r="L1031" s="7" t="s">
        <v>39152</v>
      </c>
    </row>
    <row r="1032" spans="1:12">
      <c r="A1032" s="7" t="s">
        <v>38633</v>
      </c>
      <c r="B1032" s="7"/>
      <c r="C1032" s="7"/>
      <c r="D1032" s="7" t="s">
        <v>39161</v>
      </c>
      <c r="E1032" s="7" t="s">
        <v>39400</v>
      </c>
      <c r="F1032" s="7"/>
      <c r="G1032" s="7"/>
      <c r="H1032" s="7" t="s">
        <v>39151</v>
      </c>
      <c r="I1032" s="7"/>
      <c r="J1032" s="4" t="str">
        <f ca="1">IFERROR(__xludf.DUMMYFUNCTION("LEFT(INDEX(SPLIT(L1032, "" ""), 4), 2)"),"12")</f>
        <v>12</v>
      </c>
      <c r="K1032" s="7" t="s">
        <v>37611</v>
      </c>
      <c r="L1032" s="7" t="s">
        <v>39152</v>
      </c>
    </row>
    <row r="1033" spans="1:12">
      <c r="A1033" s="7" t="s">
        <v>39401</v>
      </c>
      <c r="B1033" s="7"/>
      <c r="C1033" s="7"/>
      <c r="D1033" s="7" t="s">
        <v>39402</v>
      </c>
      <c r="E1033" s="7" t="s">
        <v>39403</v>
      </c>
      <c r="F1033" s="7"/>
      <c r="G1033" s="7"/>
      <c r="H1033" s="7" t="s">
        <v>39151</v>
      </c>
      <c r="I1033" s="7"/>
      <c r="J1033" s="4" t="str">
        <f ca="1">IFERROR(__xludf.DUMMYFUNCTION("LEFT(INDEX(SPLIT(L1033, "" ""), 4), 2)"),"12")</f>
        <v>12</v>
      </c>
      <c r="K1033" s="7" t="s">
        <v>37611</v>
      </c>
      <c r="L1033" s="7" t="s">
        <v>39152</v>
      </c>
    </row>
    <row r="1034" spans="1:12">
      <c r="A1034" s="7" t="s">
        <v>39397</v>
      </c>
      <c r="B1034" s="7"/>
      <c r="C1034" s="7"/>
      <c r="D1034" s="7" t="s">
        <v>39398</v>
      </c>
      <c r="E1034" s="7" t="s">
        <v>39404</v>
      </c>
      <c r="F1034" s="7"/>
      <c r="G1034" s="7"/>
      <c r="H1034" s="7" t="s">
        <v>39151</v>
      </c>
      <c r="I1034" s="7"/>
      <c r="J1034" s="4" t="str">
        <f ca="1">IFERROR(__xludf.DUMMYFUNCTION("LEFT(INDEX(SPLIT(L1034, "" ""), 4), 2)"),"12")</f>
        <v>12</v>
      </c>
      <c r="K1034" s="7" t="s">
        <v>37611</v>
      </c>
      <c r="L1034" s="7" t="s">
        <v>39152</v>
      </c>
    </row>
    <row r="1035" spans="1:12">
      <c r="A1035" s="7" t="s">
        <v>39405</v>
      </c>
      <c r="B1035" s="7"/>
      <c r="C1035" s="7"/>
      <c r="D1035" s="7" t="s">
        <v>39406</v>
      </c>
      <c r="E1035" s="7" t="s">
        <v>39407</v>
      </c>
      <c r="F1035" s="7"/>
      <c r="G1035" s="7"/>
      <c r="H1035" s="7" t="s">
        <v>39151</v>
      </c>
      <c r="I1035" s="7"/>
      <c r="J1035" s="4" t="str">
        <f ca="1">IFERROR(__xludf.DUMMYFUNCTION("LEFT(INDEX(SPLIT(L1035, "" ""), 4), 2)"),"12")</f>
        <v>12</v>
      </c>
      <c r="K1035" s="7" t="s">
        <v>37611</v>
      </c>
      <c r="L1035" s="7" t="s">
        <v>39152</v>
      </c>
    </row>
    <row r="1036" spans="1:12">
      <c r="A1036" s="7" t="s">
        <v>37613</v>
      </c>
      <c r="B1036" s="7"/>
      <c r="C1036" s="7"/>
      <c r="D1036" s="7" t="s">
        <v>39344</v>
      </c>
      <c r="E1036" s="7" t="s">
        <v>39408</v>
      </c>
      <c r="F1036" s="7"/>
      <c r="G1036" s="7"/>
      <c r="H1036" s="7" t="s">
        <v>39151</v>
      </c>
      <c r="I1036" s="7"/>
      <c r="J1036" s="4" t="str">
        <f ca="1">IFERROR(__xludf.DUMMYFUNCTION("LEFT(INDEX(SPLIT(L1036, "" ""), 4), 2)"),"12")</f>
        <v>12</v>
      </c>
      <c r="K1036" s="7" t="s">
        <v>37611</v>
      </c>
      <c r="L1036" s="7" t="s">
        <v>39152</v>
      </c>
    </row>
    <row r="1037" spans="1:12">
      <c r="A1037" s="7" t="s">
        <v>38721</v>
      </c>
      <c r="B1037" s="7"/>
      <c r="C1037" s="7"/>
      <c r="D1037" s="7" t="s">
        <v>39409</v>
      </c>
      <c r="E1037" s="7" t="s">
        <v>39410</v>
      </c>
      <c r="F1037" s="7"/>
      <c r="G1037" s="7"/>
      <c r="H1037" s="7" t="s">
        <v>39151</v>
      </c>
      <c r="I1037" s="7"/>
      <c r="J1037" s="4" t="str">
        <f ca="1">IFERROR(__xludf.DUMMYFUNCTION("LEFT(INDEX(SPLIT(L1037, "" ""), 4), 2)"),"12")</f>
        <v>12</v>
      </c>
      <c r="K1037" s="7" t="s">
        <v>37611</v>
      </c>
      <c r="L1037" s="7" t="s">
        <v>39152</v>
      </c>
    </row>
    <row r="1038" spans="1:12">
      <c r="A1038" s="7" t="s">
        <v>37849</v>
      </c>
      <c r="B1038" s="7"/>
      <c r="C1038" s="7"/>
      <c r="D1038" s="7" t="s">
        <v>39411</v>
      </c>
      <c r="E1038" s="7" t="s">
        <v>39412</v>
      </c>
      <c r="F1038" s="7"/>
      <c r="G1038" s="7"/>
      <c r="H1038" s="7" t="s">
        <v>39151</v>
      </c>
      <c r="I1038" s="7"/>
      <c r="J1038" s="4" t="str">
        <f ca="1">IFERROR(__xludf.DUMMYFUNCTION("LEFT(INDEX(SPLIT(L1038, "" ""), 4), 2)"),"12")</f>
        <v>12</v>
      </c>
      <c r="K1038" s="7" t="s">
        <v>37611</v>
      </c>
      <c r="L1038" s="7" t="s">
        <v>39152</v>
      </c>
    </row>
    <row r="1039" spans="1:12">
      <c r="A1039" s="7" t="s">
        <v>37664</v>
      </c>
      <c r="B1039" s="7"/>
      <c r="C1039" s="7"/>
      <c r="D1039" s="7" t="s">
        <v>39296</v>
      </c>
      <c r="E1039" s="7" t="s">
        <v>39413</v>
      </c>
      <c r="F1039" s="7"/>
      <c r="G1039" s="7"/>
      <c r="H1039" s="7" t="s">
        <v>39151</v>
      </c>
      <c r="I1039" s="7"/>
      <c r="J1039" s="4" t="str">
        <f ca="1">IFERROR(__xludf.DUMMYFUNCTION("LEFT(INDEX(SPLIT(L1039, "" ""), 4), 2)"),"12")</f>
        <v>12</v>
      </c>
      <c r="K1039" s="7" t="s">
        <v>37611</v>
      </c>
      <c r="L1039" s="7" t="s">
        <v>39152</v>
      </c>
    </row>
    <row r="1040" spans="1:12">
      <c r="A1040" s="7" t="s">
        <v>39414</v>
      </c>
      <c r="B1040" s="7"/>
      <c r="C1040" s="7"/>
      <c r="D1040" s="7" t="s">
        <v>39415</v>
      </c>
      <c r="E1040" s="7" t="s">
        <v>39416</v>
      </c>
      <c r="F1040" s="7"/>
      <c r="G1040" s="7"/>
      <c r="H1040" s="7" t="s">
        <v>39151</v>
      </c>
      <c r="I1040" s="7"/>
      <c r="J1040" s="4" t="str">
        <f ca="1">IFERROR(__xludf.DUMMYFUNCTION("LEFT(INDEX(SPLIT(L1040, "" ""), 4), 2)"),"12")</f>
        <v>12</v>
      </c>
      <c r="K1040" s="7" t="s">
        <v>37611</v>
      </c>
      <c r="L1040" s="7" t="s">
        <v>39152</v>
      </c>
    </row>
    <row r="1041" spans="1:12">
      <c r="A1041" s="7" t="s">
        <v>37664</v>
      </c>
      <c r="B1041" s="7"/>
      <c r="C1041" s="7"/>
      <c r="D1041" s="7" t="s">
        <v>39296</v>
      </c>
      <c r="E1041" s="7" t="s">
        <v>39417</v>
      </c>
      <c r="F1041" s="7"/>
      <c r="G1041" s="7"/>
      <c r="H1041" s="7" t="s">
        <v>39151</v>
      </c>
      <c r="I1041" s="7"/>
      <c r="J1041" s="4" t="str">
        <f ca="1">IFERROR(__xludf.DUMMYFUNCTION("LEFT(INDEX(SPLIT(L1041, "" ""), 4), 2)"),"12")</f>
        <v>12</v>
      </c>
      <c r="K1041" s="7" t="s">
        <v>37611</v>
      </c>
      <c r="L1041" s="7" t="s">
        <v>39152</v>
      </c>
    </row>
    <row r="1042" spans="1:12">
      <c r="A1042" s="7" t="s">
        <v>39192</v>
      </c>
      <c r="B1042" s="7"/>
      <c r="C1042" s="7"/>
      <c r="D1042" s="7" t="s">
        <v>39193</v>
      </c>
      <c r="E1042" s="7" t="s">
        <v>39418</v>
      </c>
      <c r="F1042" s="7"/>
      <c r="G1042" s="7"/>
      <c r="H1042" s="7" t="s">
        <v>39151</v>
      </c>
      <c r="I1042" s="7"/>
      <c r="J1042" s="4" t="str">
        <f ca="1">IFERROR(__xludf.DUMMYFUNCTION("LEFT(INDEX(SPLIT(L1042, "" ""), 4), 2)"),"12")</f>
        <v>12</v>
      </c>
      <c r="K1042" s="7" t="s">
        <v>37611</v>
      </c>
      <c r="L1042" s="7" t="s">
        <v>39152</v>
      </c>
    </row>
    <row r="1043" spans="1:12">
      <c r="A1043" s="7" t="s">
        <v>37664</v>
      </c>
      <c r="B1043" s="7"/>
      <c r="C1043" s="7"/>
      <c r="D1043" s="7" t="s">
        <v>39170</v>
      </c>
      <c r="E1043" s="7" t="s">
        <v>39419</v>
      </c>
      <c r="F1043" s="7"/>
      <c r="G1043" s="7"/>
      <c r="H1043" s="7" t="s">
        <v>39151</v>
      </c>
      <c r="I1043" s="7"/>
      <c r="J1043" s="4" t="str">
        <f ca="1">IFERROR(__xludf.DUMMYFUNCTION("LEFT(INDEX(SPLIT(L1043, "" ""), 4), 2)"),"12")</f>
        <v>12</v>
      </c>
      <c r="K1043" s="7" t="s">
        <v>37611</v>
      </c>
      <c r="L1043" s="7" t="s">
        <v>39152</v>
      </c>
    </row>
    <row r="1044" spans="1:12">
      <c r="A1044" s="7" t="s">
        <v>37664</v>
      </c>
      <c r="B1044" s="7"/>
      <c r="C1044" s="7"/>
      <c r="D1044" s="7" t="s">
        <v>39170</v>
      </c>
      <c r="E1044" s="7" t="s">
        <v>39420</v>
      </c>
      <c r="F1044" s="7"/>
      <c r="G1044" s="7"/>
      <c r="H1044" s="7" t="s">
        <v>39151</v>
      </c>
      <c r="I1044" s="7"/>
      <c r="J1044" s="4" t="str">
        <f ca="1">IFERROR(__xludf.DUMMYFUNCTION("LEFT(INDEX(SPLIT(L1044, "" ""), 4), 2)"),"12")</f>
        <v>12</v>
      </c>
      <c r="K1044" s="7" t="s">
        <v>37611</v>
      </c>
      <c r="L1044" s="7" t="s">
        <v>39152</v>
      </c>
    </row>
    <row r="1045" spans="1:12">
      <c r="A1045" s="7" t="s">
        <v>39421</v>
      </c>
      <c r="B1045" s="7"/>
      <c r="C1045" s="7"/>
      <c r="D1045" s="7" t="s">
        <v>39422</v>
      </c>
      <c r="E1045" s="7" t="s">
        <v>39423</v>
      </c>
      <c r="F1045" s="7"/>
      <c r="G1045" s="7"/>
      <c r="H1045" s="7" t="s">
        <v>39151</v>
      </c>
      <c r="I1045" s="7"/>
      <c r="J1045" s="4" t="str">
        <f ca="1">IFERROR(__xludf.DUMMYFUNCTION("LEFT(INDEX(SPLIT(L1045, "" ""), 4), 2)"),"12")</f>
        <v>12</v>
      </c>
      <c r="K1045" s="7" t="s">
        <v>37611</v>
      </c>
      <c r="L1045" s="7" t="s">
        <v>39152</v>
      </c>
    </row>
    <row r="1046" spans="1:12">
      <c r="A1046" s="7" t="s">
        <v>37849</v>
      </c>
      <c r="B1046" s="7"/>
      <c r="C1046" s="7"/>
      <c r="D1046" s="7" t="s">
        <v>39424</v>
      </c>
      <c r="E1046" s="7" t="s">
        <v>39425</v>
      </c>
      <c r="F1046" s="7"/>
      <c r="G1046" s="7"/>
      <c r="H1046" s="7" t="s">
        <v>39151</v>
      </c>
      <c r="I1046" s="7"/>
      <c r="J1046" s="4" t="str">
        <f ca="1">IFERROR(__xludf.DUMMYFUNCTION("LEFT(INDEX(SPLIT(L1046, "" ""), 4), 2)"),"12")</f>
        <v>12</v>
      </c>
      <c r="K1046" s="7" t="s">
        <v>37611</v>
      </c>
      <c r="L1046" s="7" t="s">
        <v>39152</v>
      </c>
    </row>
    <row r="1047" spans="1:12">
      <c r="A1047" s="7" t="s">
        <v>37664</v>
      </c>
      <c r="B1047" s="7"/>
      <c r="C1047" s="7"/>
      <c r="D1047" s="7" t="s">
        <v>39308</v>
      </c>
      <c r="E1047" s="7" t="s">
        <v>39426</v>
      </c>
      <c r="F1047" s="7"/>
      <c r="G1047" s="7"/>
      <c r="H1047" s="7" t="s">
        <v>39151</v>
      </c>
      <c r="I1047" s="7"/>
      <c r="J1047" s="4" t="str">
        <f ca="1">IFERROR(__xludf.DUMMYFUNCTION("LEFT(INDEX(SPLIT(L1047, "" ""), 4), 2)"),"12")</f>
        <v>12</v>
      </c>
      <c r="K1047" s="7" t="s">
        <v>37611</v>
      </c>
      <c r="L1047" s="7" t="s">
        <v>39152</v>
      </c>
    </row>
    <row r="1048" spans="1:12">
      <c r="A1048" s="7" t="s">
        <v>39421</v>
      </c>
      <c r="B1048" s="7"/>
      <c r="C1048" s="7"/>
      <c r="D1048" s="7" t="s">
        <v>39427</v>
      </c>
      <c r="E1048" s="7" t="s">
        <v>39428</v>
      </c>
      <c r="F1048" s="7"/>
      <c r="G1048" s="7"/>
      <c r="H1048" s="7" t="s">
        <v>39151</v>
      </c>
      <c r="I1048" s="7"/>
      <c r="J1048" s="4" t="str">
        <f ca="1">IFERROR(__xludf.DUMMYFUNCTION("LEFT(INDEX(SPLIT(L1048, "" ""), 4), 2)"),"12")</f>
        <v>12</v>
      </c>
      <c r="K1048" s="7" t="s">
        <v>37611</v>
      </c>
      <c r="L1048" s="7" t="s">
        <v>39152</v>
      </c>
    </row>
    <row r="1049" spans="1:12">
      <c r="A1049" s="7" t="s">
        <v>39192</v>
      </c>
      <c r="B1049" s="7"/>
      <c r="C1049" s="7"/>
      <c r="D1049" s="7" t="s">
        <v>39429</v>
      </c>
      <c r="E1049" s="7" t="s">
        <v>39430</v>
      </c>
      <c r="F1049" s="7"/>
      <c r="G1049" s="7"/>
      <c r="H1049" s="7" t="s">
        <v>39151</v>
      </c>
      <c r="I1049" s="7"/>
      <c r="J1049" s="4" t="str">
        <f ca="1">IFERROR(__xludf.DUMMYFUNCTION("LEFT(INDEX(SPLIT(L1049, "" ""), 4), 2)"),"12")</f>
        <v>12</v>
      </c>
      <c r="K1049" s="7" t="s">
        <v>37611</v>
      </c>
      <c r="L1049" s="7" t="s">
        <v>39152</v>
      </c>
    </row>
    <row r="1050" spans="1:12">
      <c r="A1050" s="7" t="s">
        <v>39192</v>
      </c>
      <c r="B1050" s="7"/>
      <c r="C1050" s="7"/>
      <c r="D1050" s="7" t="s">
        <v>39429</v>
      </c>
      <c r="E1050" s="7" t="s">
        <v>39431</v>
      </c>
      <c r="F1050" s="7"/>
      <c r="G1050" s="7"/>
      <c r="H1050" s="7" t="s">
        <v>39151</v>
      </c>
      <c r="I1050" s="7"/>
      <c r="J1050" s="4" t="str">
        <f ca="1">IFERROR(__xludf.DUMMYFUNCTION("LEFT(INDEX(SPLIT(L1050, "" ""), 4), 2)"),"12")</f>
        <v>12</v>
      </c>
      <c r="K1050" s="7" t="s">
        <v>37611</v>
      </c>
      <c r="L1050" s="7" t="s">
        <v>39152</v>
      </c>
    </row>
    <row r="1051" spans="1:12">
      <c r="A1051" s="7" t="s">
        <v>38904</v>
      </c>
      <c r="B1051" s="7"/>
      <c r="C1051" s="7"/>
      <c r="D1051" s="7" t="s">
        <v>39432</v>
      </c>
      <c r="E1051" s="7" t="s">
        <v>39433</v>
      </c>
      <c r="F1051" s="7"/>
      <c r="G1051" s="7"/>
      <c r="H1051" s="7" t="s">
        <v>39151</v>
      </c>
      <c r="I1051" s="7"/>
      <c r="J1051" s="4" t="str">
        <f ca="1">IFERROR(__xludf.DUMMYFUNCTION("LEFT(INDEX(SPLIT(L1051, "" ""), 4), 2)"),"12")</f>
        <v>12</v>
      </c>
      <c r="K1051" s="7" t="s">
        <v>37611</v>
      </c>
      <c r="L1051" s="7" t="s">
        <v>39152</v>
      </c>
    </row>
    <row r="1052" spans="1:12">
      <c r="A1052" s="7" t="s">
        <v>37664</v>
      </c>
      <c r="B1052" s="7"/>
      <c r="C1052" s="7"/>
      <c r="D1052" s="7" t="s">
        <v>39308</v>
      </c>
      <c r="E1052" s="7" t="s">
        <v>39434</v>
      </c>
      <c r="F1052" s="7"/>
      <c r="G1052" s="7"/>
      <c r="H1052" s="7" t="s">
        <v>39151</v>
      </c>
      <c r="I1052" s="7"/>
      <c r="J1052" s="4" t="str">
        <f ca="1">IFERROR(__xludf.DUMMYFUNCTION("LEFT(INDEX(SPLIT(L1052, "" ""), 4), 2)"),"12")</f>
        <v>12</v>
      </c>
      <c r="K1052" s="7" t="s">
        <v>37611</v>
      </c>
      <c r="L1052" s="7" t="s">
        <v>39152</v>
      </c>
    </row>
    <row r="1053" spans="1:12">
      <c r="A1053" s="7" t="s">
        <v>38388</v>
      </c>
      <c r="B1053" s="7"/>
      <c r="C1053" s="7"/>
      <c r="D1053" s="7" t="s">
        <v>39182</v>
      </c>
      <c r="E1053" s="7" t="s">
        <v>39435</v>
      </c>
      <c r="F1053" s="7"/>
      <c r="G1053" s="7"/>
      <c r="H1053" s="7" t="s">
        <v>39151</v>
      </c>
      <c r="I1053" s="7"/>
      <c r="J1053" s="4" t="str">
        <f ca="1">IFERROR(__xludf.DUMMYFUNCTION("LEFT(INDEX(SPLIT(L1053, "" ""), 4), 2)"),"12")</f>
        <v>12</v>
      </c>
      <c r="K1053" s="7" t="s">
        <v>37611</v>
      </c>
      <c r="L1053" s="7" t="s">
        <v>39152</v>
      </c>
    </row>
    <row r="1054" spans="1:12">
      <c r="A1054" s="7" t="s">
        <v>39158</v>
      </c>
      <c r="B1054" s="7"/>
      <c r="C1054" s="7"/>
      <c r="D1054" s="7" t="s">
        <v>39256</v>
      </c>
      <c r="E1054" s="7" t="s">
        <v>39436</v>
      </c>
      <c r="F1054" s="7"/>
      <c r="G1054" s="7"/>
      <c r="H1054" s="7" t="s">
        <v>39151</v>
      </c>
      <c r="I1054" s="7"/>
      <c r="J1054" s="4" t="str">
        <f ca="1">IFERROR(__xludf.DUMMYFUNCTION("LEFT(INDEX(SPLIT(L1054, "" ""), 4), 2)"),"12")</f>
        <v>12</v>
      </c>
      <c r="K1054" s="7" t="s">
        <v>37611</v>
      </c>
      <c r="L1054" s="7" t="s">
        <v>39152</v>
      </c>
    </row>
    <row r="1055" spans="1:12">
      <c r="A1055" s="7" t="s">
        <v>39158</v>
      </c>
      <c r="B1055" s="7"/>
      <c r="C1055" s="7"/>
      <c r="D1055" s="7" t="s">
        <v>39256</v>
      </c>
      <c r="E1055" s="7" t="s">
        <v>39437</v>
      </c>
      <c r="F1055" s="7"/>
      <c r="G1055" s="7"/>
      <c r="H1055" s="7" t="s">
        <v>39151</v>
      </c>
      <c r="I1055" s="7"/>
      <c r="J1055" s="4" t="str">
        <f ca="1">IFERROR(__xludf.DUMMYFUNCTION("LEFT(INDEX(SPLIT(L1055, "" ""), 4), 2)"),"12")</f>
        <v>12</v>
      </c>
      <c r="K1055" s="7" t="s">
        <v>37611</v>
      </c>
      <c r="L1055" s="7" t="s">
        <v>39152</v>
      </c>
    </row>
    <row r="1056" spans="1:12">
      <c r="A1056" s="7" t="s">
        <v>38388</v>
      </c>
      <c r="B1056" s="7"/>
      <c r="C1056" s="7"/>
      <c r="D1056" s="7" t="s">
        <v>39230</v>
      </c>
      <c r="E1056" s="7" t="s">
        <v>39438</v>
      </c>
      <c r="F1056" s="7"/>
      <c r="G1056" s="7"/>
      <c r="H1056" s="7" t="s">
        <v>39151</v>
      </c>
      <c r="I1056" s="7"/>
      <c r="J1056" s="4" t="str">
        <f ca="1">IFERROR(__xludf.DUMMYFUNCTION("LEFT(INDEX(SPLIT(L1056, "" ""), 4), 2)"),"12")</f>
        <v>12</v>
      </c>
      <c r="K1056" s="7" t="s">
        <v>37611</v>
      </c>
      <c r="L1056" s="7" t="s">
        <v>39152</v>
      </c>
    </row>
    <row r="1057" spans="1:12">
      <c r="A1057" s="7" t="s">
        <v>39158</v>
      </c>
      <c r="B1057" s="7"/>
      <c r="C1057" s="7"/>
      <c r="D1057" s="7" t="s">
        <v>39336</v>
      </c>
      <c r="E1057" s="7" t="s">
        <v>39439</v>
      </c>
      <c r="F1057" s="7"/>
      <c r="G1057" s="7"/>
      <c r="H1057" s="7" t="s">
        <v>39151</v>
      </c>
      <c r="I1057" s="7"/>
      <c r="J1057" s="4" t="str">
        <f ca="1">IFERROR(__xludf.DUMMYFUNCTION("LEFT(INDEX(SPLIT(L1057, "" ""), 4), 2)"),"12")</f>
        <v>12</v>
      </c>
      <c r="K1057" s="7" t="s">
        <v>37611</v>
      </c>
      <c r="L1057" s="7" t="s">
        <v>39152</v>
      </c>
    </row>
    <row r="1058" spans="1:12">
      <c r="A1058" s="7" t="s">
        <v>38388</v>
      </c>
      <c r="B1058" s="7"/>
      <c r="C1058" s="7"/>
      <c r="D1058" s="7" t="s">
        <v>39440</v>
      </c>
      <c r="E1058" s="7" t="s">
        <v>39441</v>
      </c>
      <c r="F1058" s="7"/>
      <c r="G1058" s="7"/>
      <c r="H1058" s="7" t="s">
        <v>39151</v>
      </c>
      <c r="I1058" s="7"/>
      <c r="J1058" s="4" t="str">
        <f ca="1">IFERROR(__xludf.DUMMYFUNCTION("LEFT(INDEX(SPLIT(L1058, "" ""), 4), 2)"),"12")</f>
        <v>12</v>
      </c>
      <c r="K1058" s="7" t="s">
        <v>37611</v>
      </c>
      <c r="L1058" s="7" t="s">
        <v>39152</v>
      </c>
    </row>
    <row r="1059" spans="1:12">
      <c r="A1059" s="7" t="s">
        <v>39442</v>
      </c>
      <c r="B1059" s="7"/>
      <c r="C1059" s="7"/>
      <c r="D1059" s="7" t="s">
        <v>39443</v>
      </c>
      <c r="E1059" s="7" t="s">
        <v>39444</v>
      </c>
      <c r="F1059" s="7"/>
      <c r="G1059" s="7"/>
      <c r="H1059" s="7" t="s">
        <v>39151</v>
      </c>
      <c r="I1059" s="7"/>
      <c r="J1059" s="4" t="str">
        <f ca="1">IFERROR(__xludf.DUMMYFUNCTION("LEFT(INDEX(SPLIT(L1059, "" ""), 4), 2)"),"12")</f>
        <v>12</v>
      </c>
      <c r="K1059" s="7" t="s">
        <v>37611</v>
      </c>
      <c r="L1059" s="7" t="s">
        <v>39152</v>
      </c>
    </row>
    <row r="1060" spans="1:12">
      <c r="A1060" s="7" t="s">
        <v>37664</v>
      </c>
      <c r="B1060" s="7"/>
      <c r="C1060" s="7"/>
      <c r="D1060" s="7" t="s">
        <v>39308</v>
      </c>
      <c r="E1060" s="7" t="s">
        <v>39445</v>
      </c>
      <c r="F1060" s="7"/>
      <c r="G1060" s="7"/>
      <c r="H1060" s="7" t="s">
        <v>39151</v>
      </c>
      <c r="I1060" s="7"/>
      <c r="J1060" s="4" t="str">
        <f ca="1">IFERROR(__xludf.DUMMYFUNCTION("LEFT(INDEX(SPLIT(L1060, "" ""), 4), 2)"),"12")</f>
        <v>12</v>
      </c>
      <c r="K1060" s="7" t="s">
        <v>37611</v>
      </c>
      <c r="L1060" s="7" t="s">
        <v>39152</v>
      </c>
    </row>
    <row r="1061" spans="1:12">
      <c r="A1061" s="7" t="s">
        <v>39446</v>
      </c>
      <c r="B1061" s="7"/>
      <c r="C1061" s="7"/>
      <c r="D1061" s="7" t="s">
        <v>39447</v>
      </c>
      <c r="E1061" s="7" t="s">
        <v>39448</v>
      </c>
      <c r="F1061" s="7"/>
      <c r="G1061" s="7"/>
      <c r="H1061" s="7" t="s">
        <v>39151</v>
      </c>
      <c r="I1061" s="7"/>
      <c r="J1061" s="4" t="str">
        <f ca="1">IFERROR(__xludf.DUMMYFUNCTION("LEFT(INDEX(SPLIT(L1061, "" ""), 4), 2)"),"12")</f>
        <v>12</v>
      </c>
      <c r="K1061" s="7" t="s">
        <v>37611</v>
      </c>
      <c r="L1061" s="7" t="s">
        <v>39152</v>
      </c>
    </row>
    <row r="1062" spans="1:12">
      <c r="A1062" s="7" t="s">
        <v>38756</v>
      </c>
      <c r="B1062" s="7"/>
      <c r="C1062" s="7"/>
      <c r="D1062" s="7" t="s">
        <v>39449</v>
      </c>
      <c r="E1062" s="7" t="s">
        <v>39450</v>
      </c>
      <c r="F1062" s="7"/>
      <c r="G1062" s="7"/>
      <c r="H1062" s="7" t="s">
        <v>39151</v>
      </c>
      <c r="I1062" s="7"/>
      <c r="J1062" s="4" t="str">
        <f ca="1">IFERROR(__xludf.DUMMYFUNCTION("LEFT(INDEX(SPLIT(L1062, "" ""), 4), 2)"),"12")</f>
        <v>12</v>
      </c>
      <c r="K1062" s="7" t="s">
        <v>37611</v>
      </c>
      <c r="L1062" s="7" t="s">
        <v>39152</v>
      </c>
    </row>
    <row r="1063" spans="1:12">
      <c r="A1063" s="7" t="s">
        <v>39451</v>
      </c>
      <c r="B1063" s="7"/>
      <c r="C1063" s="7"/>
      <c r="D1063" s="7" t="s">
        <v>39452</v>
      </c>
      <c r="E1063" s="7" t="s">
        <v>39453</v>
      </c>
      <c r="F1063" s="7"/>
      <c r="G1063" s="7"/>
      <c r="H1063" s="7" t="s">
        <v>39151</v>
      </c>
      <c r="I1063" s="7"/>
      <c r="J1063" s="4" t="str">
        <f ca="1">IFERROR(__xludf.DUMMYFUNCTION("LEFT(INDEX(SPLIT(L1063, "" ""), 4), 2)"),"12")</f>
        <v>12</v>
      </c>
      <c r="K1063" s="7" t="s">
        <v>37611</v>
      </c>
      <c r="L1063" s="7" t="s">
        <v>39152</v>
      </c>
    </row>
    <row r="1064" spans="1:12">
      <c r="A1064" s="7" t="s">
        <v>37664</v>
      </c>
      <c r="B1064" s="7"/>
      <c r="C1064" s="7"/>
      <c r="D1064" s="7" t="s">
        <v>39216</v>
      </c>
      <c r="E1064" s="7" t="s">
        <v>39454</v>
      </c>
      <c r="F1064" s="7"/>
      <c r="G1064" s="7"/>
      <c r="H1064" s="7" t="s">
        <v>39151</v>
      </c>
      <c r="I1064" s="7"/>
      <c r="J1064" s="4" t="str">
        <f ca="1">IFERROR(__xludf.DUMMYFUNCTION("LEFT(INDEX(SPLIT(L1064, "" ""), 4), 2)"),"12")</f>
        <v>12</v>
      </c>
      <c r="K1064" s="7" t="s">
        <v>37611</v>
      </c>
      <c r="L1064" s="7" t="s">
        <v>39152</v>
      </c>
    </row>
    <row r="1065" spans="1:12">
      <c r="A1065" s="7" t="s">
        <v>38527</v>
      </c>
      <c r="B1065" s="7"/>
      <c r="C1065" s="7"/>
      <c r="D1065" s="7" t="s">
        <v>39455</v>
      </c>
      <c r="E1065" s="7" t="s">
        <v>39456</v>
      </c>
      <c r="F1065" s="7"/>
      <c r="G1065" s="7"/>
      <c r="H1065" s="7" t="s">
        <v>39151</v>
      </c>
      <c r="I1065" s="7"/>
      <c r="J1065" s="4" t="str">
        <f ca="1">IFERROR(__xludf.DUMMYFUNCTION("LEFT(INDEX(SPLIT(L1065, "" ""), 4), 2)"),"12")</f>
        <v>12</v>
      </c>
      <c r="K1065" s="7" t="s">
        <v>37611</v>
      </c>
      <c r="L1065" s="7" t="s">
        <v>39152</v>
      </c>
    </row>
    <row r="1066" spans="1:12">
      <c r="A1066" s="7" t="s">
        <v>39457</v>
      </c>
      <c r="B1066" s="7"/>
      <c r="C1066" s="7"/>
      <c r="D1066" s="7" t="s">
        <v>39458</v>
      </c>
      <c r="E1066" s="7" t="s">
        <v>39459</v>
      </c>
      <c r="F1066" s="7"/>
      <c r="G1066" s="7"/>
      <c r="H1066" s="7" t="s">
        <v>39151</v>
      </c>
      <c r="I1066" s="7"/>
      <c r="J1066" s="4" t="str">
        <f ca="1">IFERROR(__xludf.DUMMYFUNCTION("LEFT(INDEX(SPLIT(L1066, "" ""), 4), 2)"),"12")</f>
        <v>12</v>
      </c>
      <c r="K1066" s="7" t="s">
        <v>37611</v>
      </c>
      <c r="L1066" s="7" t="s">
        <v>39152</v>
      </c>
    </row>
    <row r="1067" spans="1:12">
      <c r="A1067" s="7" t="s">
        <v>37664</v>
      </c>
      <c r="B1067" s="7"/>
      <c r="C1067" s="7"/>
      <c r="D1067" s="7" t="s">
        <v>39460</v>
      </c>
      <c r="E1067" s="7" t="s">
        <v>39461</v>
      </c>
      <c r="F1067" s="7"/>
      <c r="G1067" s="7"/>
      <c r="H1067" s="7" t="s">
        <v>39151</v>
      </c>
      <c r="I1067" s="7"/>
      <c r="J1067" s="4" t="str">
        <f ca="1">IFERROR(__xludf.DUMMYFUNCTION("LEFT(INDEX(SPLIT(L1067, "" ""), 4), 2)"),"12")</f>
        <v>12</v>
      </c>
      <c r="K1067" s="7" t="s">
        <v>37611</v>
      </c>
      <c r="L1067" s="7" t="s">
        <v>39152</v>
      </c>
    </row>
    <row r="1068" spans="1:12">
      <c r="A1068" s="7" t="s">
        <v>39462</v>
      </c>
      <c r="B1068" s="7"/>
      <c r="C1068" s="7"/>
      <c r="D1068" s="7" t="s">
        <v>39463</v>
      </c>
      <c r="E1068" s="7" t="s">
        <v>39464</v>
      </c>
      <c r="F1068" s="7"/>
      <c r="G1068" s="7"/>
      <c r="H1068" s="7" t="s">
        <v>39151</v>
      </c>
      <c r="I1068" s="7"/>
      <c r="J1068" s="4" t="str">
        <f ca="1">IFERROR(__xludf.DUMMYFUNCTION("LEFT(INDEX(SPLIT(L1068, "" ""), 4), 2)"),"12")</f>
        <v>12</v>
      </c>
      <c r="K1068" s="7" t="s">
        <v>37611</v>
      </c>
      <c r="L1068" s="7" t="s">
        <v>39152</v>
      </c>
    </row>
    <row r="1069" spans="1:12">
      <c r="A1069" s="7" t="s">
        <v>39465</v>
      </c>
      <c r="B1069" s="7"/>
      <c r="C1069" s="7"/>
      <c r="D1069" s="7" t="s">
        <v>39466</v>
      </c>
      <c r="E1069" s="7" t="s">
        <v>39467</v>
      </c>
      <c r="F1069" s="7"/>
      <c r="G1069" s="7"/>
      <c r="H1069" s="7" t="s">
        <v>39468</v>
      </c>
      <c r="I1069" s="7"/>
      <c r="J1069" s="4" t="str">
        <f ca="1">IFERROR(__xludf.DUMMYFUNCTION("LEFT(INDEX(SPLIT(L1069, "" ""), 4), 2)"),"12")</f>
        <v>12</v>
      </c>
      <c r="K1069" s="7" t="s">
        <v>37611</v>
      </c>
      <c r="L1069" s="7" t="s">
        <v>39152</v>
      </c>
    </row>
    <row r="1070" spans="1:12">
      <c r="A1070" s="7" t="s">
        <v>39469</v>
      </c>
      <c r="B1070" s="7"/>
      <c r="C1070" s="7"/>
      <c r="D1070" s="7" t="s">
        <v>39470</v>
      </c>
      <c r="E1070" s="7" t="s">
        <v>39471</v>
      </c>
      <c r="F1070" s="7"/>
      <c r="G1070" s="7"/>
      <c r="H1070" s="7" t="s">
        <v>39468</v>
      </c>
      <c r="I1070" s="7"/>
      <c r="J1070" s="4" t="str">
        <f ca="1">IFERROR(__xludf.DUMMYFUNCTION("LEFT(INDEX(SPLIT(L1070, "" ""), 4), 2)"),"12")</f>
        <v>12</v>
      </c>
      <c r="K1070" s="7" t="s">
        <v>37611</v>
      </c>
      <c r="L1070" s="7" t="s">
        <v>39152</v>
      </c>
    </row>
    <row r="1071" spans="1:12">
      <c r="A1071" s="7" t="s">
        <v>39472</v>
      </c>
      <c r="B1071" s="7"/>
      <c r="C1071" s="7"/>
      <c r="D1071" s="7" t="s">
        <v>39473</v>
      </c>
      <c r="E1071" s="7" t="s">
        <v>39474</v>
      </c>
      <c r="F1071" s="7"/>
      <c r="G1071" s="7"/>
      <c r="H1071" s="7" t="s">
        <v>39468</v>
      </c>
      <c r="I1071" s="7"/>
      <c r="J1071" s="4" t="str">
        <f ca="1">IFERROR(__xludf.DUMMYFUNCTION("LEFT(INDEX(SPLIT(L1071, "" ""), 4), 2)"),"12")</f>
        <v>12</v>
      </c>
      <c r="K1071" s="7" t="s">
        <v>37611</v>
      </c>
      <c r="L1071" s="7" t="s">
        <v>39152</v>
      </c>
    </row>
    <row r="1072" spans="1:12">
      <c r="A1072" s="7" t="s">
        <v>38102</v>
      </c>
      <c r="B1072" s="7"/>
      <c r="C1072" s="7"/>
      <c r="D1072" s="7" t="s">
        <v>39475</v>
      </c>
      <c r="E1072" s="7" t="s">
        <v>39476</v>
      </c>
      <c r="F1072" s="7"/>
      <c r="G1072" s="7"/>
      <c r="H1072" s="7" t="s">
        <v>39468</v>
      </c>
      <c r="I1072" s="7"/>
      <c r="J1072" s="4" t="str">
        <f ca="1">IFERROR(__xludf.DUMMYFUNCTION("LEFT(INDEX(SPLIT(L1072, "" ""), 4), 2)"),"12")</f>
        <v>12</v>
      </c>
      <c r="K1072" s="7" t="s">
        <v>37611</v>
      </c>
      <c r="L1072" s="7" t="s">
        <v>39152</v>
      </c>
    </row>
    <row r="1073" spans="1:12">
      <c r="A1073" s="7" t="s">
        <v>39472</v>
      </c>
      <c r="B1073" s="7"/>
      <c r="C1073" s="7"/>
      <c r="D1073" s="7" t="s">
        <v>39473</v>
      </c>
      <c r="E1073" s="7" t="s">
        <v>39477</v>
      </c>
      <c r="F1073" s="7"/>
      <c r="G1073" s="7"/>
      <c r="H1073" s="7" t="s">
        <v>39468</v>
      </c>
      <c r="I1073" s="7"/>
      <c r="J1073" s="4" t="str">
        <f ca="1">IFERROR(__xludf.DUMMYFUNCTION("LEFT(INDEX(SPLIT(L1073, "" ""), 4), 2)"),"12")</f>
        <v>12</v>
      </c>
      <c r="K1073" s="7" t="s">
        <v>37611</v>
      </c>
      <c r="L1073" s="7" t="s">
        <v>39152</v>
      </c>
    </row>
    <row r="1074" spans="1:12">
      <c r="A1074" s="7" t="s">
        <v>38102</v>
      </c>
      <c r="B1074" s="7"/>
      <c r="C1074" s="7"/>
      <c r="D1074" s="7" t="s">
        <v>39475</v>
      </c>
      <c r="E1074" s="7" t="s">
        <v>39478</v>
      </c>
      <c r="F1074" s="7"/>
      <c r="G1074" s="7"/>
      <c r="H1074" s="7" t="s">
        <v>39468</v>
      </c>
      <c r="I1074" s="7"/>
      <c r="J1074" s="4" t="str">
        <f ca="1">IFERROR(__xludf.DUMMYFUNCTION("LEFT(INDEX(SPLIT(L1074, "" ""), 4), 2)"),"12")</f>
        <v>12</v>
      </c>
      <c r="K1074" s="7" t="s">
        <v>37611</v>
      </c>
      <c r="L1074" s="7" t="s">
        <v>39152</v>
      </c>
    </row>
    <row r="1075" spans="1:12">
      <c r="A1075" s="7" t="s">
        <v>37945</v>
      </c>
      <c r="B1075" s="7"/>
      <c r="C1075" s="7"/>
      <c r="D1075" s="7" t="s">
        <v>39479</v>
      </c>
      <c r="E1075" s="7" t="s">
        <v>39480</v>
      </c>
      <c r="F1075" s="7"/>
      <c r="G1075" s="7"/>
      <c r="H1075" s="7" t="s">
        <v>39468</v>
      </c>
      <c r="I1075" s="7"/>
      <c r="J1075" s="4" t="str">
        <f ca="1">IFERROR(__xludf.DUMMYFUNCTION("LEFT(INDEX(SPLIT(L1075, "" ""), 4), 2)"),"12")</f>
        <v>12</v>
      </c>
      <c r="K1075" s="7" t="s">
        <v>37611</v>
      </c>
      <c r="L1075" s="7" t="s">
        <v>39152</v>
      </c>
    </row>
    <row r="1076" spans="1:12">
      <c r="A1076" s="7" t="s">
        <v>38102</v>
      </c>
      <c r="B1076" s="7"/>
      <c r="C1076" s="7"/>
      <c r="D1076" s="7" t="s">
        <v>39481</v>
      </c>
      <c r="E1076" s="7" t="s">
        <v>39482</v>
      </c>
      <c r="F1076" s="7"/>
      <c r="G1076" s="7"/>
      <c r="H1076" s="7" t="s">
        <v>39468</v>
      </c>
      <c r="I1076" s="7"/>
      <c r="J1076" s="4" t="str">
        <f ca="1">IFERROR(__xludf.DUMMYFUNCTION("LEFT(INDEX(SPLIT(L1076, "" ""), 4), 2)"),"12")</f>
        <v>12</v>
      </c>
      <c r="K1076" s="7" t="s">
        <v>37611</v>
      </c>
      <c r="L1076" s="7" t="s">
        <v>39152</v>
      </c>
    </row>
    <row r="1077" spans="1:12">
      <c r="A1077" s="7" t="s">
        <v>37762</v>
      </c>
      <c r="B1077" s="7"/>
      <c r="C1077" s="7"/>
      <c r="D1077" s="7" t="s">
        <v>39483</v>
      </c>
      <c r="E1077" s="7" t="s">
        <v>39484</v>
      </c>
      <c r="F1077" s="7"/>
      <c r="G1077" s="7"/>
      <c r="H1077" s="7" t="s">
        <v>39468</v>
      </c>
      <c r="I1077" s="7"/>
      <c r="J1077" s="4" t="str">
        <f ca="1">IFERROR(__xludf.DUMMYFUNCTION("LEFT(INDEX(SPLIT(L1077, "" ""), 4), 2)"),"12")</f>
        <v>12</v>
      </c>
      <c r="K1077" s="7" t="s">
        <v>37611</v>
      </c>
      <c r="L1077" s="7" t="s">
        <v>39152</v>
      </c>
    </row>
    <row r="1078" spans="1:12">
      <c r="A1078" s="7" t="s">
        <v>39485</v>
      </c>
      <c r="B1078" s="7"/>
      <c r="C1078" s="7"/>
      <c r="D1078" s="7" t="s">
        <v>39486</v>
      </c>
      <c r="E1078" s="7" t="s">
        <v>39487</v>
      </c>
      <c r="F1078" s="7"/>
      <c r="G1078" s="7"/>
      <c r="H1078" s="7" t="s">
        <v>39468</v>
      </c>
      <c r="I1078" s="7"/>
      <c r="J1078" s="4" t="str">
        <f ca="1">IFERROR(__xludf.DUMMYFUNCTION("LEFT(INDEX(SPLIT(L1078, "" ""), 4), 2)"),"12")</f>
        <v>12</v>
      </c>
      <c r="K1078" s="7" t="s">
        <v>37611</v>
      </c>
      <c r="L1078" s="7" t="s">
        <v>39152</v>
      </c>
    </row>
    <row r="1079" spans="1:12">
      <c r="A1079" s="7" t="s">
        <v>38038</v>
      </c>
      <c r="B1079" s="7"/>
      <c r="C1079" s="7"/>
      <c r="D1079" s="7" t="s">
        <v>39488</v>
      </c>
      <c r="E1079" s="7" t="s">
        <v>39489</v>
      </c>
      <c r="F1079" s="7"/>
      <c r="G1079" s="7"/>
      <c r="H1079" s="7" t="s">
        <v>39468</v>
      </c>
      <c r="I1079" s="7"/>
      <c r="J1079" s="4" t="str">
        <f ca="1">IFERROR(__xludf.DUMMYFUNCTION("LEFT(INDEX(SPLIT(L1079, "" ""), 4), 2)"),"12")</f>
        <v>12</v>
      </c>
      <c r="K1079" s="7" t="s">
        <v>37611</v>
      </c>
      <c r="L1079" s="7" t="s">
        <v>39152</v>
      </c>
    </row>
    <row r="1080" spans="1:12">
      <c r="A1080" s="7" t="s">
        <v>37742</v>
      </c>
      <c r="B1080" s="7"/>
      <c r="C1080" s="7"/>
      <c r="D1080" s="7" t="s">
        <v>39490</v>
      </c>
      <c r="E1080" s="7" t="s">
        <v>39491</v>
      </c>
      <c r="F1080" s="7"/>
      <c r="G1080" s="7"/>
      <c r="H1080" s="7" t="s">
        <v>39468</v>
      </c>
      <c r="I1080" s="7"/>
      <c r="J1080" s="4" t="str">
        <f ca="1">IFERROR(__xludf.DUMMYFUNCTION("LEFT(INDEX(SPLIT(L1080, "" ""), 4), 2)"),"12")</f>
        <v>12</v>
      </c>
      <c r="K1080" s="7" t="s">
        <v>37611</v>
      </c>
      <c r="L1080" s="7" t="s">
        <v>39152</v>
      </c>
    </row>
    <row r="1081" spans="1:12">
      <c r="A1081" s="7" t="s">
        <v>39492</v>
      </c>
      <c r="B1081" s="7"/>
      <c r="C1081" s="7"/>
      <c r="D1081" s="7" t="s">
        <v>39493</v>
      </c>
      <c r="E1081" s="7" t="s">
        <v>39494</v>
      </c>
      <c r="F1081" s="7"/>
      <c r="G1081" s="7"/>
      <c r="H1081" s="7" t="s">
        <v>39468</v>
      </c>
      <c r="I1081" s="7"/>
      <c r="J1081" s="4" t="str">
        <f ca="1">IFERROR(__xludf.DUMMYFUNCTION("LEFT(INDEX(SPLIT(L1081, "" ""), 4), 2)"),"12")</f>
        <v>12</v>
      </c>
      <c r="K1081" s="7" t="s">
        <v>37611</v>
      </c>
      <c r="L1081" s="7" t="s">
        <v>39152</v>
      </c>
    </row>
    <row r="1082" spans="1:12">
      <c r="A1082" s="7" t="s">
        <v>39223</v>
      </c>
      <c r="B1082" s="7"/>
      <c r="C1082" s="7"/>
      <c r="D1082" s="7" t="s">
        <v>39495</v>
      </c>
      <c r="E1082" s="7" t="s">
        <v>39496</v>
      </c>
      <c r="F1082" s="7"/>
      <c r="G1082" s="7"/>
      <c r="H1082" s="7" t="s">
        <v>39468</v>
      </c>
      <c r="I1082" s="7"/>
      <c r="J1082" s="4" t="str">
        <f ca="1">IFERROR(__xludf.DUMMYFUNCTION("LEFT(INDEX(SPLIT(L1082, "" ""), 4), 2)"),"12")</f>
        <v>12</v>
      </c>
      <c r="K1082" s="7" t="s">
        <v>37611</v>
      </c>
      <c r="L1082" s="7" t="s">
        <v>39152</v>
      </c>
    </row>
    <row r="1083" spans="1:12">
      <c r="A1083" s="7" t="s">
        <v>37661</v>
      </c>
      <c r="B1083" s="7"/>
      <c r="C1083" s="7"/>
      <c r="D1083" s="7" t="s">
        <v>39497</v>
      </c>
      <c r="E1083" s="7" t="s">
        <v>39498</v>
      </c>
      <c r="F1083" s="7"/>
      <c r="G1083" s="7"/>
      <c r="H1083" s="7" t="s">
        <v>39468</v>
      </c>
      <c r="I1083" s="7"/>
      <c r="J1083" s="4" t="str">
        <f ca="1">IFERROR(__xludf.DUMMYFUNCTION("LEFT(INDEX(SPLIT(L1083, "" ""), 4), 2)"),"12")</f>
        <v>12</v>
      </c>
      <c r="K1083" s="7" t="s">
        <v>37611</v>
      </c>
      <c r="L1083" s="7" t="s">
        <v>39152</v>
      </c>
    </row>
    <row r="1084" spans="1:12">
      <c r="A1084" s="7" t="s">
        <v>39499</v>
      </c>
      <c r="B1084" s="7"/>
      <c r="C1084" s="7"/>
      <c r="D1084" s="7" t="s">
        <v>39500</v>
      </c>
      <c r="E1084" s="7" t="s">
        <v>39501</v>
      </c>
      <c r="F1084" s="7"/>
      <c r="G1084" s="7"/>
      <c r="H1084" s="7" t="s">
        <v>39468</v>
      </c>
      <c r="I1084" s="7"/>
      <c r="J1084" s="4" t="str">
        <f ca="1">IFERROR(__xludf.DUMMYFUNCTION("LEFT(INDEX(SPLIT(L1084, "" ""), 4), 2)"),"12")</f>
        <v>12</v>
      </c>
      <c r="K1084" s="7" t="s">
        <v>37611</v>
      </c>
      <c r="L1084" s="7" t="s">
        <v>39152</v>
      </c>
    </row>
    <row r="1085" spans="1:12">
      <c r="A1085" s="7" t="s">
        <v>39502</v>
      </c>
      <c r="B1085" s="7"/>
      <c r="C1085" s="7"/>
      <c r="D1085" s="7" t="s">
        <v>39503</v>
      </c>
      <c r="E1085" s="7" t="s">
        <v>39504</v>
      </c>
      <c r="F1085" s="7"/>
      <c r="G1085" s="7"/>
      <c r="H1085" s="7" t="s">
        <v>39468</v>
      </c>
      <c r="I1085" s="7"/>
      <c r="J1085" s="4" t="str">
        <f ca="1">IFERROR(__xludf.DUMMYFUNCTION("LEFT(INDEX(SPLIT(L1085, "" ""), 4), 2)"),"12")</f>
        <v>12</v>
      </c>
      <c r="K1085" s="7" t="s">
        <v>37611</v>
      </c>
      <c r="L1085" s="7" t="s">
        <v>39152</v>
      </c>
    </row>
    <row r="1086" spans="1:12">
      <c r="A1086" s="7" t="s">
        <v>39505</v>
      </c>
      <c r="B1086" s="7"/>
      <c r="C1086" s="7"/>
      <c r="D1086" s="7" t="s">
        <v>39506</v>
      </c>
      <c r="E1086" s="7" t="s">
        <v>39507</v>
      </c>
      <c r="F1086" s="7"/>
      <c r="G1086" s="7"/>
      <c r="H1086" s="7" t="s">
        <v>39468</v>
      </c>
      <c r="I1086" s="7"/>
      <c r="J1086" s="4" t="str">
        <f ca="1">IFERROR(__xludf.DUMMYFUNCTION("LEFT(INDEX(SPLIT(L1086, "" ""), 4), 2)"),"12")</f>
        <v>12</v>
      </c>
      <c r="K1086" s="7" t="s">
        <v>37611</v>
      </c>
      <c r="L1086" s="7" t="s">
        <v>39152</v>
      </c>
    </row>
    <row r="1087" spans="1:12">
      <c r="A1087" s="7" t="s">
        <v>39192</v>
      </c>
      <c r="B1087" s="7"/>
      <c r="C1087" s="7"/>
      <c r="D1087" s="7" t="s">
        <v>39508</v>
      </c>
      <c r="E1087" s="7" t="s">
        <v>39509</v>
      </c>
      <c r="F1087" s="7"/>
      <c r="G1087" s="7"/>
      <c r="H1087" s="7" t="s">
        <v>39468</v>
      </c>
      <c r="I1087" s="7"/>
      <c r="J1087" s="4" t="str">
        <f ca="1">IFERROR(__xludf.DUMMYFUNCTION("LEFT(INDEX(SPLIT(L1087, "" ""), 4), 2)"),"12")</f>
        <v>12</v>
      </c>
      <c r="K1087" s="7" t="s">
        <v>37611</v>
      </c>
      <c r="L1087" s="7" t="s">
        <v>39152</v>
      </c>
    </row>
    <row r="1088" spans="1:12">
      <c r="A1088" s="7" t="s">
        <v>38388</v>
      </c>
      <c r="B1088" s="7"/>
      <c r="C1088" s="7"/>
      <c r="D1088" s="7" t="s">
        <v>39510</v>
      </c>
      <c r="E1088" s="7" t="s">
        <v>39511</v>
      </c>
      <c r="F1088" s="7"/>
      <c r="G1088" s="7"/>
      <c r="H1088" s="7" t="s">
        <v>39468</v>
      </c>
      <c r="I1088" s="7"/>
      <c r="J1088" s="4" t="str">
        <f ca="1">IFERROR(__xludf.DUMMYFUNCTION("LEFT(INDEX(SPLIT(L1088, "" ""), 4), 2)"),"12")</f>
        <v>12</v>
      </c>
      <c r="K1088" s="7" t="s">
        <v>37611</v>
      </c>
      <c r="L1088" s="7" t="s">
        <v>39152</v>
      </c>
    </row>
    <row r="1089" spans="1:12">
      <c r="A1089" s="7" t="s">
        <v>39192</v>
      </c>
      <c r="B1089" s="7"/>
      <c r="C1089" s="7"/>
      <c r="D1089" s="7" t="s">
        <v>39512</v>
      </c>
      <c r="E1089" s="7" t="s">
        <v>39513</v>
      </c>
      <c r="F1089" s="7"/>
      <c r="G1089" s="7"/>
      <c r="H1089" s="7" t="s">
        <v>39468</v>
      </c>
      <c r="I1089" s="7"/>
      <c r="J1089" s="4" t="str">
        <f ca="1">IFERROR(__xludf.DUMMYFUNCTION("LEFT(INDEX(SPLIT(L1089, "" ""), 4), 2)"),"12")</f>
        <v>12</v>
      </c>
      <c r="K1089" s="7" t="s">
        <v>37611</v>
      </c>
      <c r="L1089" s="7" t="s">
        <v>39152</v>
      </c>
    </row>
    <row r="1090" spans="1:12">
      <c r="A1090" s="7" t="s">
        <v>38388</v>
      </c>
      <c r="B1090" s="7"/>
      <c r="C1090" s="7"/>
      <c r="D1090" s="7" t="s">
        <v>39514</v>
      </c>
      <c r="E1090" s="7" t="s">
        <v>39515</v>
      </c>
      <c r="F1090" s="7"/>
      <c r="G1090" s="7"/>
      <c r="H1090" s="7" t="s">
        <v>39468</v>
      </c>
      <c r="I1090" s="7"/>
      <c r="J1090" s="4" t="str">
        <f ca="1">IFERROR(__xludf.DUMMYFUNCTION("LEFT(INDEX(SPLIT(L1090, "" ""), 4), 2)"),"12")</f>
        <v>12</v>
      </c>
      <c r="K1090" s="7" t="s">
        <v>37611</v>
      </c>
      <c r="L1090" s="7" t="s">
        <v>39152</v>
      </c>
    </row>
    <row r="1091" spans="1:12">
      <c r="A1091" s="7" t="s">
        <v>39192</v>
      </c>
      <c r="B1091" s="7"/>
      <c r="C1091" s="7"/>
      <c r="D1091" s="7" t="s">
        <v>39516</v>
      </c>
      <c r="E1091" s="7" t="s">
        <v>39517</v>
      </c>
      <c r="F1091" s="7"/>
      <c r="G1091" s="7"/>
      <c r="H1091" s="7" t="s">
        <v>39468</v>
      </c>
      <c r="I1091" s="7"/>
      <c r="J1091" s="4" t="str">
        <f ca="1">IFERROR(__xludf.DUMMYFUNCTION("LEFT(INDEX(SPLIT(L1091, "" ""), 4), 2)"),"12")</f>
        <v>12</v>
      </c>
      <c r="K1091" s="7" t="s">
        <v>37611</v>
      </c>
      <c r="L1091" s="7" t="s">
        <v>39152</v>
      </c>
    </row>
    <row r="1092" spans="1:12">
      <c r="A1092" s="7" t="s">
        <v>39505</v>
      </c>
      <c r="B1092" s="7"/>
      <c r="C1092" s="7"/>
      <c r="D1092" s="7" t="s">
        <v>39506</v>
      </c>
      <c r="E1092" s="7" t="s">
        <v>39518</v>
      </c>
      <c r="F1092" s="7"/>
      <c r="G1092" s="7"/>
      <c r="H1092" s="7" t="s">
        <v>39468</v>
      </c>
      <c r="I1092" s="7"/>
      <c r="J1092" s="4" t="str">
        <f ca="1">IFERROR(__xludf.DUMMYFUNCTION("LEFT(INDEX(SPLIT(L1092, "" ""), 4), 2)"),"12")</f>
        <v>12</v>
      </c>
      <c r="K1092" s="7" t="s">
        <v>37611</v>
      </c>
      <c r="L1092" s="7" t="s">
        <v>39152</v>
      </c>
    </row>
    <row r="1093" spans="1:12">
      <c r="A1093" s="7" t="s">
        <v>38388</v>
      </c>
      <c r="B1093" s="7"/>
      <c r="C1093" s="7"/>
      <c r="D1093" s="7" t="s">
        <v>39519</v>
      </c>
      <c r="E1093" s="7" t="s">
        <v>39520</v>
      </c>
      <c r="F1093" s="7"/>
      <c r="G1093" s="7"/>
      <c r="H1093" s="7" t="s">
        <v>39468</v>
      </c>
      <c r="I1093" s="7"/>
      <c r="J1093" s="4" t="str">
        <f ca="1">IFERROR(__xludf.DUMMYFUNCTION("LEFT(INDEX(SPLIT(L1093, "" ""), 4), 2)"),"12")</f>
        <v>12</v>
      </c>
      <c r="K1093" s="7" t="s">
        <v>37611</v>
      </c>
      <c r="L1093" s="7" t="s">
        <v>39152</v>
      </c>
    </row>
    <row r="1094" spans="1:12">
      <c r="A1094" s="7" t="s">
        <v>38388</v>
      </c>
      <c r="B1094" s="7"/>
      <c r="C1094" s="7"/>
      <c r="D1094" s="7" t="s">
        <v>39519</v>
      </c>
      <c r="E1094" s="7" t="s">
        <v>39521</v>
      </c>
      <c r="F1094" s="7"/>
      <c r="G1094" s="7"/>
      <c r="H1094" s="7" t="s">
        <v>39468</v>
      </c>
      <c r="I1094" s="7"/>
      <c r="J1094" s="4" t="str">
        <f ca="1">IFERROR(__xludf.DUMMYFUNCTION("LEFT(INDEX(SPLIT(L1094, "" ""), 4), 2)"),"12")</f>
        <v>12</v>
      </c>
      <c r="K1094" s="7" t="s">
        <v>37611</v>
      </c>
      <c r="L1094" s="7" t="s">
        <v>39152</v>
      </c>
    </row>
    <row r="1095" spans="1:12">
      <c r="A1095" s="7" t="s">
        <v>39492</v>
      </c>
      <c r="B1095" s="7"/>
      <c r="C1095" s="7"/>
      <c r="D1095" s="7" t="s">
        <v>39493</v>
      </c>
      <c r="E1095" s="7" t="s">
        <v>39522</v>
      </c>
      <c r="F1095" s="7"/>
      <c r="G1095" s="7"/>
      <c r="H1095" s="7" t="s">
        <v>39468</v>
      </c>
      <c r="I1095" s="7"/>
      <c r="J1095" s="4" t="str">
        <f ca="1">IFERROR(__xludf.DUMMYFUNCTION("LEFT(INDEX(SPLIT(L1095, "" ""), 4), 2)"),"12")</f>
        <v>12</v>
      </c>
      <c r="K1095" s="7" t="s">
        <v>37611</v>
      </c>
      <c r="L1095" s="7" t="s">
        <v>39152</v>
      </c>
    </row>
    <row r="1096" spans="1:12">
      <c r="A1096" s="7" t="s">
        <v>37661</v>
      </c>
      <c r="B1096" s="7"/>
      <c r="C1096" s="7"/>
      <c r="D1096" s="7" t="s">
        <v>39523</v>
      </c>
      <c r="E1096" s="7" t="s">
        <v>39524</v>
      </c>
      <c r="F1096" s="7"/>
      <c r="G1096" s="7"/>
      <c r="H1096" s="7" t="s">
        <v>39468</v>
      </c>
      <c r="I1096" s="7"/>
      <c r="J1096" s="4" t="str">
        <f ca="1">IFERROR(__xludf.DUMMYFUNCTION("LEFT(INDEX(SPLIT(L1096, "" ""), 4), 2)"),"12")</f>
        <v>12</v>
      </c>
      <c r="K1096" s="7" t="s">
        <v>37611</v>
      </c>
      <c r="L1096" s="7" t="s">
        <v>39152</v>
      </c>
    </row>
    <row r="1097" spans="1:12">
      <c r="A1097" s="7" t="s">
        <v>39492</v>
      </c>
      <c r="B1097" s="7"/>
      <c r="C1097" s="7"/>
      <c r="D1097" s="7" t="s">
        <v>39493</v>
      </c>
      <c r="E1097" s="7" t="s">
        <v>39525</v>
      </c>
      <c r="F1097" s="7"/>
      <c r="G1097" s="7"/>
      <c r="H1097" s="7" t="s">
        <v>39468</v>
      </c>
      <c r="I1097" s="7"/>
      <c r="J1097" s="4" t="str">
        <f ca="1">IFERROR(__xludf.DUMMYFUNCTION("LEFT(INDEX(SPLIT(L1097, "" ""), 4), 2)"),"12")</f>
        <v>12</v>
      </c>
      <c r="K1097" s="7" t="s">
        <v>37611</v>
      </c>
      <c r="L1097" s="7" t="s">
        <v>39152</v>
      </c>
    </row>
    <row r="1098" spans="1:12">
      <c r="A1098" s="7" t="s">
        <v>37775</v>
      </c>
      <c r="B1098" s="7"/>
      <c r="C1098" s="7"/>
      <c r="D1098" s="7" t="s">
        <v>39526</v>
      </c>
      <c r="E1098" s="7" t="s">
        <v>39527</v>
      </c>
      <c r="F1098" s="7"/>
      <c r="G1098" s="7"/>
      <c r="H1098" s="7" t="s">
        <v>39468</v>
      </c>
      <c r="I1098" s="7"/>
      <c r="J1098" s="4" t="str">
        <f ca="1">IFERROR(__xludf.DUMMYFUNCTION("LEFT(INDEX(SPLIT(L1098, "" ""), 4), 2)"),"12")</f>
        <v>12</v>
      </c>
      <c r="K1098" s="7" t="s">
        <v>37611</v>
      </c>
      <c r="L1098" s="7" t="s">
        <v>39152</v>
      </c>
    </row>
    <row r="1099" spans="1:12">
      <c r="A1099" s="7" t="s">
        <v>39469</v>
      </c>
      <c r="B1099" s="7"/>
      <c r="C1099" s="7"/>
      <c r="D1099" s="7" t="s">
        <v>39470</v>
      </c>
      <c r="E1099" s="7" t="s">
        <v>39528</v>
      </c>
      <c r="F1099" s="7"/>
      <c r="G1099" s="7"/>
      <c r="H1099" s="7" t="s">
        <v>39468</v>
      </c>
      <c r="I1099" s="7"/>
      <c r="J1099" s="4" t="str">
        <f ca="1">IFERROR(__xludf.DUMMYFUNCTION("LEFT(INDEX(SPLIT(L1099, "" ""), 4), 2)"),"12")</f>
        <v>12</v>
      </c>
      <c r="K1099" s="7" t="s">
        <v>37611</v>
      </c>
      <c r="L1099" s="7" t="s">
        <v>39152</v>
      </c>
    </row>
    <row r="1100" spans="1:12">
      <c r="A1100" s="7" t="s">
        <v>38102</v>
      </c>
      <c r="B1100" s="7"/>
      <c r="C1100" s="7"/>
      <c r="D1100" s="7" t="s">
        <v>39475</v>
      </c>
      <c r="E1100" s="7" t="s">
        <v>39529</v>
      </c>
      <c r="F1100" s="7"/>
      <c r="G1100" s="7"/>
      <c r="H1100" s="7" t="s">
        <v>39468</v>
      </c>
      <c r="I1100" s="7"/>
      <c r="J1100" s="4" t="str">
        <f ca="1">IFERROR(__xludf.DUMMYFUNCTION("LEFT(INDEX(SPLIT(L1100, "" ""), 4), 2)"),"12")</f>
        <v>12</v>
      </c>
      <c r="K1100" s="7" t="s">
        <v>37611</v>
      </c>
      <c r="L1100" s="7" t="s">
        <v>39152</v>
      </c>
    </row>
    <row r="1101" spans="1:12">
      <c r="A1101" s="7" t="s">
        <v>39530</v>
      </c>
      <c r="B1101" s="7"/>
      <c r="C1101" s="7"/>
      <c r="D1101" s="7" t="s">
        <v>39531</v>
      </c>
      <c r="E1101" s="7" t="s">
        <v>39532</v>
      </c>
      <c r="F1101" s="7"/>
      <c r="G1101" s="7"/>
      <c r="H1101" s="7" t="s">
        <v>39468</v>
      </c>
      <c r="I1101" s="7"/>
      <c r="J1101" s="4" t="str">
        <f ca="1">IFERROR(__xludf.DUMMYFUNCTION("LEFT(INDEX(SPLIT(L1101, "" ""), 4), 2)"),"12")</f>
        <v>12</v>
      </c>
      <c r="K1101" s="7" t="s">
        <v>37611</v>
      </c>
      <c r="L1101" s="7" t="s">
        <v>39152</v>
      </c>
    </row>
    <row r="1102" spans="1:12">
      <c r="A1102" s="7" t="s">
        <v>37765</v>
      </c>
      <c r="B1102" s="7"/>
      <c r="C1102" s="7"/>
      <c r="D1102" s="7" t="s">
        <v>39533</v>
      </c>
      <c r="E1102" s="7" t="s">
        <v>39534</v>
      </c>
      <c r="F1102" s="7"/>
      <c r="G1102" s="7"/>
      <c r="H1102" s="7" t="s">
        <v>39468</v>
      </c>
      <c r="I1102" s="7"/>
      <c r="J1102" s="4" t="str">
        <f ca="1">IFERROR(__xludf.DUMMYFUNCTION("LEFT(INDEX(SPLIT(L1102, "" ""), 4), 2)"),"12")</f>
        <v>12</v>
      </c>
      <c r="K1102" s="7" t="s">
        <v>37611</v>
      </c>
      <c r="L1102" s="7" t="s">
        <v>39152</v>
      </c>
    </row>
    <row r="1103" spans="1:12">
      <c r="A1103" s="7" t="s">
        <v>38102</v>
      </c>
      <c r="B1103" s="7"/>
      <c r="C1103" s="7"/>
      <c r="D1103" s="7" t="s">
        <v>39535</v>
      </c>
      <c r="E1103" s="7" t="s">
        <v>39536</v>
      </c>
      <c r="F1103" s="7"/>
      <c r="G1103" s="7"/>
      <c r="H1103" s="7" t="s">
        <v>39468</v>
      </c>
      <c r="I1103" s="7"/>
      <c r="J1103" s="4" t="str">
        <f ca="1">IFERROR(__xludf.DUMMYFUNCTION("LEFT(INDEX(SPLIT(L1103, "" ""), 4), 2)"),"12")</f>
        <v>12</v>
      </c>
      <c r="K1103" s="7" t="s">
        <v>37611</v>
      </c>
      <c r="L1103" s="7" t="s">
        <v>39152</v>
      </c>
    </row>
    <row r="1104" spans="1:12">
      <c r="A1104" s="7" t="s">
        <v>37765</v>
      </c>
      <c r="B1104" s="7"/>
      <c r="C1104" s="7"/>
      <c r="D1104" s="7" t="s">
        <v>39537</v>
      </c>
      <c r="E1104" s="7" t="s">
        <v>39538</v>
      </c>
      <c r="F1104" s="7"/>
      <c r="G1104" s="7"/>
      <c r="H1104" s="7" t="s">
        <v>39468</v>
      </c>
      <c r="I1104" s="7"/>
      <c r="J1104" s="4" t="str">
        <f ca="1">IFERROR(__xludf.DUMMYFUNCTION("LEFT(INDEX(SPLIT(L1104, "" ""), 4), 2)"),"12")</f>
        <v>12</v>
      </c>
      <c r="K1104" s="7" t="s">
        <v>37611</v>
      </c>
      <c r="L1104" s="7" t="s">
        <v>39152</v>
      </c>
    </row>
    <row r="1105" spans="1:12">
      <c r="A1105" s="7" t="s">
        <v>39539</v>
      </c>
      <c r="B1105" s="7"/>
      <c r="C1105" s="7"/>
      <c r="D1105" s="7" t="s">
        <v>39540</v>
      </c>
      <c r="E1105" s="7" t="s">
        <v>39541</v>
      </c>
      <c r="F1105" s="7"/>
      <c r="G1105" s="7"/>
      <c r="H1105" s="7" t="s">
        <v>39468</v>
      </c>
      <c r="I1105" s="7"/>
      <c r="J1105" s="4" t="str">
        <f ca="1">IFERROR(__xludf.DUMMYFUNCTION("LEFT(INDEX(SPLIT(L1105, "" ""), 4), 2)"),"12")</f>
        <v>12</v>
      </c>
      <c r="K1105" s="7" t="s">
        <v>37611</v>
      </c>
      <c r="L1105" s="7" t="s">
        <v>39152</v>
      </c>
    </row>
    <row r="1106" spans="1:12">
      <c r="A1106" s="7" t="s">
        <v>37765</v>
      </c>
      <c r="B1106" s="7"/>
      <c r="C1106" s="7"/>
      <c r="D1106" s="7" t="s">
        <v>39542</v>
      </c>
      <c r="E1106" s="7" t="s">
        <v>39543</v>
      </c>
      <c r="F1106" s="7"/>
      <c r="G1106" s="7"/>
      <c r="H1106" s="7" t="s">
        <v>39468</v>
      </c>
      <c r="I1106" s="7"/>
      <c r="J1106" s="4" t="str">
        <f ca="1">IFERROR(__xludf.DUMMYFUNCTION("LEFT(INDEX(SPLIT(L1106, "" ""), 4), 2)"),"12")</f>
        <v>12</v>
      </c>
      <c r="K1106" s="7" t="s">
        <v>37611</v>
      </c>
      <c r="L1106" s="7" t="s">
        <v>39152</v>
      </c>
    </row>
    <row r="1107" spans="1:12">
      <c r="A1107" s="7" t="s">
        <v>39192</v>
      </c>
      <c r="B1107" s="7"/>
      <c r="C1107" s="7"/>
      <c r="D1107" s="7" t="s">
        <v>39508</v>
      </c>
      <c r="E1107" s="7" t="s">
        <v>39544</v>
      </c>
      <c r="F1107" s="7"/>
      <c r="G1107" s="7"/>
      <c r="H1107" s="7" t="s">
        <v>39468</v>
      </c>
      <c r="I1107" s="7"/>
      <c r="J1107" s="4" t="str">
        <f ca="1">IFERROR(__xludf.DUMMYFUNCTION("LEFT(INDEX(SPLIT(L1107, "" ""), 4), 2)"),"12")</f>
        <v>12</v>
      </c>
      <c r="K1107" s="7" t="s">
        <v>37611</v>
      </c>
      <c r="L1107" s="7" t="s">
        <v>39152</v>
      </c>
    </row>
    <row r="1108" spans="1:12">
      <c r="A1108" s="7" t="s">
        <v>37765</v>
      </c>
      <c r="B1108" s="7"/>
      <c r="C1108" s="7"/>
      <c r="D1108" s="7" t="s">
        <v>39542</v>
      </c>
      <c r="E1108" s="7" t="s">
        <v>39545</v>
      </c>
      <c r="F1108" s="7"/>
      <c r="G1108" s="7"/>
      <c r="H1108" s="7" t="s">
        <v>39468</v>
      </c>
      <c r="I1108" s="7"/>
      <c r="J1108" s="4" t="str">
        <f ca="1">IFERROR(__xludf.DUMMYFUNCTION("LEFT(INDEX(SPLIT(L1108, "" ""), 4), 2)"),"12")</f>
        <v>12</v>
      </c>
      <c r="K1108" s="7" t="s">
        <v>37611</v>
      </c>
      <c r="L1108" s="7" t="s">
        <v>39152</v>
      </c>
    </row>
    <row r="1109" spans="1:12">
      <c r="A1109" s="7" t="s">
        <v>39329</v>
      </c>
      <c r="B1109" s="7"/>
      <c r="C1109" s="7"/>
      <c r="D1109" s="7" t="s">
        <v>39546</v>
      </c>
      <c r="E1109" s="7" t="s">
        <v>39547</v>
      </c>
      <c r="F1109" s="7"/>
      <c r="G1109" s="7"/>
      <c r="H1109" s="7" t="s">
        <v>39468</v>
      </c>
      <c r="I1109" s="7"/>
      <c r="J1109" s="4" t="str">
        <f ca="1">IFERROR(__xludf.DUMMYFUNCTION("LEFT(INDEX(SPLIT(L1109, "" ""), 4), 2)"),"12")</f>
        <v>12</v>
      </c>
      <c r="K1109" s="7" t="s">
        <v>37611</v>
      </c>
      <c r="L1109" s="7" t="s">
        <v>39152</v>
      </c>
    </row>
    <row r="1110" spans="1:12">
      <c r="A1110" s="7" t="s">
        <v>39192</v>
      </c>
      <c r="B1110" s="7"/>
      <c r="C1110" s="7"/>
      <c r="D1110" s="7" t="s">
        <v>39508</v>
      </c>
      <c r="E1110" s="7" t="s">
        <v>39548</v>
      </c>
      <c r="F1110" s="7"/>
      <c r="G1110" s="7"/>
      <c r="H1110" s="7" t="s">
        <v>39468</v>
      </c>
      <c r="I1110" s="7"/>
      <c r="J1110" s="4" t="str">
        <f ca="1">IFERROR(__xludf.DUMMYFUNCTION("LEFT(INDEX(SPLIT(L1110, "" ""), 4), 2)"),"12")</f>
        <v>12</v>
      </c>
      <c r="K1110" s="7" t="s">
        <v>37611</v>
      </c>
      <c r="L1110" s="7" t="s">
        <v>39152</v>
      </c>
    </row>
    <row r="1111" spans="1:12">
      <c r="A1111" s="7" t="s">
        <v>38388</v>
      </c>
      <c r="B1111" s="7"/>
      <c r="C1111" s="7"/>
      <c r="D1111" s="7" t="s">
        <v>39510</v>
      </c>
      <c r="E1111" s="7" t="s">
        <v>39549</v>
      </c>
      <c r="F1111" s="7"/>
      <c r="G1111" s="7"/>
      <c r="H1111" s="7" t="s">
        <v>39468</v>
      </c>
      <c r="I1111" s="7"/>
      <c r="J1111" s="4" t="str">
        <f ca="1">IFERROR(__xludf.DUMMYFUNCTION("LEFT(INDEX(SPLIT(L1111, "" ""), 4), 2)"),"12")</f>
        <v>12</v>
      </c>
      <c r="K1111" s="7" t="s">
        <v>37611</v>
      </c>
      <c r="L1111" s="7" t="s">
        <v>39152</v>
      </c>
    </row>
    <row r="1112" spans="1:12">
      <c r="A1112" s="7" t="s">
        <v>39192</v>
      </c>
      <c r="B1112" s="7"/>
      <c r="C1112" s="7"/>
      <c r="D1112" s="7" t="s">
        <v>39512</v>
      </c>
      <c r="E1112" s="7" t="s">
        <v>39550</v>
      </c>
      <c r="F1112" s="7"/>
      <c r="G1112" s="7"/>
      <c r="H1112" s="7" t="s">
        <v>39468</v>
      </c>
      <c r="I1112" s="7"/>
      <c r="J1112" s="4" t="str">
        <f ca="1">IFERROR(__xludf.DUMMYFUNCTION("LEFT(INDEX(SPLIT(L1112, "" ""), 4), 2)"),"12")</f>
        <v>12</v>
      </c>
      <c r="K1112" s="7" t="s">
        <v>37611</v>
      </c>
      <c r="L1112" s="7" t="s">
        <v>39152</v>
      </c>
    </row>
    <row r="1113" spans="1:12">
      <c r="A1113" s="7" t="s">
        <v>38388</v>
      </c>
      <c r="B1113" s="7"/>
      <c r="C1113" s="7"/>
      <c r="D1113" s="7" t="s">
        <v>39514</v>
      </c>
      <c r="E1113" s="7" t="s">
        <v>39551</v>
      </c>
      <c r="F1113" s="7"/>
      <c r="G1113" s="7"/>
      <c r="H1113" s="7" t="s">
        <v>39468</v>
      </c>
      <c r="I1113" s="7"/>
      <c r="J1113" s="4" t="str">
        <f ca="1">IFERROR(__xludf.DUMMYFUNCTION("LEFT(INDEX(SPLIT(L1113, "" ""), 4), 2)"),"12")</f>
        <v>12</v>
      </c>
      <c r="K1113" s="7" t="s">
        <v>37611</v>
      </c>
      <c r="L1113" s="7" t="s">
        <v>39152</v>
      </c>
    </row>
    <row r="1114" spans="1:12">
      <c r="A1114" s="7" t="s">
        <v>39192</v>
      </c>
      <c r="B1114" s="7"/>
      <c r="C1114" s="7"/>
      <c r="D1114" s="7" t="s">
        <v>39516</v>
      </c>
      <c r="E1114" s="7" t="s">
        <v>39552</v>
      </c>
      <c r="F1114" s="7"/>
      <c r="G1114" s="7"/>
      <c r="H1114" s="7" t="s">
        <v>39468</v>
      </c>
      <c r="I1114" s="7"/>
      <c r="J1114" s="4" t="str">
        <f ca="1">IFERROR(__xludf.DUMMYFUNCTION("LEFT(INDEX(SPLIT(L1114, "" ""), 4), 2)"),"12")</f>
        <v>12</v>
      </c>
      <c r="K1114" s="7" t="s">
        <v>37611</v>
      </c>
      <c r="L1114" s="7" t="s">
        <v>39152</v>
      </c>
    </row>
    <row r="1115" spans="1:12">
      <c r="A1115" s="7" t="s">
        <v>38388</v>
      </c>
      <c r="B1115" s="7"/>
      <c r="C1115" s="7"/>
      <c r="D1115" s="7" t="s">
        <v>39553</v>
      </c>
      <c r="E1115" s="7" t="s">
        <v>39554</v>
      </c>
      <c r="F1115" s="7"/>
      <c r="G1115" s="7"/>
      <c r="H1115" s="7" t="s">
        <v>39468</v>
      </c>
      <c r="I1115" s="7"/>
      <c r="J1115" s="4" t="str">
        <f ca="1">IFERROR(__xludf.DUMMYFUNCTION("LEFT(INDEX(SPLIT(L1115, "" ""), 4), 2)"),"12")</f>
        <v>12</v>
      </c>
      <c r="K1115" s="7" t="s">
        <v>37611</v>
      </c>
      <c r="L1115" s="7" t="s">
        <v>39152</v>
      </c>
    </row>
    <row r="1116" spans="1:12">
      <c r="A1116" s="7" t="s">
        <v>37775</v>
      </c>
      <c r="B1116" s="7"/>
      <c r="C1116" s="7"/>
      <c r="D1116" s="7" t="s">
        <v>39555</v>
      </c>
      <c r="E1116" s="7" t="s">
        <v>39556</v>
      </c>
      <c r="F1116" s="7"/>
      <c r="G1116" s="7"/>
      <c r="H1116" s="7" t="s">
        <v>39468</v>
      </c>
      <c r="I1116" s="7"/>
      <c r="J1116" s="4" t="str">
        <f ca="1">IFERROR(__xludf.DUMMYFUNCTION("LEFT(INDEX(SPLIT(L1116, "" ""), 4), 2)"),"12")</f>
        <v>12</v>
      </c>
      <c r="K1116" s="7" t="s">
        <v>37611</v>
      </c>
      <c r="L1116" s="7" t="s">
        <v>39152</v>
      </c>
    </row>
    <row r="1117" spans="1:12">
      <c r="A1117" s="7" t="s">
        <v>39192</v>
      </c>
      <c r="B1117" s="7"/>
      <c r="C1117" s="7"/>
      <c r="D1117" s="7" t="s">
        <v>39557</v>
      </c>
      <c r="E1117" s="7" t="s">
        <v>39558</v>
      </c>
      <c r="F1117" s="7"/>
      <c r="G1117" s="7"/>
      <c r="H1117" s="7" t="s">
        <v>39468</v>
      </c>
      <c r="I1117" s="7"/>
      <c r="J1117" s="4" t="str">
        <f ca="1">IFERROR(__xludf.DUMMYFUNCTION("LEFT(INDEX(SPLIT(L1117, "" ""), 4), 2)"),"12")</f>
        <v>12</v>
      </c>
      <c r="K1117" s="7" t="s">
        <v>37611</v>
      </c>
      <c r="L1117" s="7" t="s">
        <v>39152</v>
      </c>
    </row>
    <row r="1118" spans="1:12">
      <c r="A1118" s="7" t="s">
        <v>38388</v>
      </c>
      <c r="B1118" s="7"/>
      <c r="C1118" s="7"/>
      <c r="D1118" s="7" t="s">
        <v>39553</v>
      </c>
      <c r="E1118" s="7" t="s">
        <v>39559</v>
      </c>
      <c r="F1118" s="7"/>
      <c r="G1118" s="7"/>
      <c r="H1118" s="7" t="s">
        <v>39468</v>
      </c>
      <c r="I1118" s="7"/>
      <c r="J1118" s="4" t="str">
        <f ca="1">IFERROR(__xludf.DUMMYFUNCTION("LEFT(INDEX(SPLIT(L1118, "" ""), 4), 2)"),"12")</f>
        <v>12</v>
      </c>
      <c r="K1118" s="7" t="s">
        <v>37611</v>
      </c>
      <c r="L1118" s="7" t="s">
        <v>39152</v>
      </c>
    </row>
    <row r="1119" spans="1:12">
      <c r="A1119" s="7" t="s">
        <v>39192</v>
      </c>
      <c r="B1119" s="7"/>
      <c r="C1119" s="7"/>
      <c r="D1119" s="7" t="s">
        <v>39512</v>
      </c>
      <c r="E1119" s="7" t="s">
        <v>39560</v>
      </c>
      <c r="F1119" s="7"/>
      <c r="G1119" s="7"/>
      <c r="H1119" s="7" t="s">
        <v>39468</v>
      </c>
      <c r="I1119" s="7"/>
      <c r="J1119" s="4" t="str">
        <f ca="1">IFERROR(__xludf.DUMMYFUNCTION("LEFT(INDEX(SPLIT(L1119, "" ""), 4), 2)"),"12")</f>
        <v>12</v>
      </c>
      <c r="K1119" s="7" t="s">
        <v>37611</v>
      </c>
      <c r="L1119" s="7" t="s">
        <v>39152</v>
      </c>
    </row>
    <row r="1120" spans="1:12">
      <c r="A1120" s="7" t="s">
        <v>38102</v>
      </c>
      <c r="B1120" s="7"/>
      <c r="C1120" s="7"/>
      <c r="D1120" s="7" t="s">
        <v>39561</v>
      </c>
      <c r="E1120" s="7" t="s">
        <v>39562</v>
      </c>
      <c r="F1120" s="7"/>
      <c r="G1120" s="7"/>
      <c r="H1120" s="7" t="s">
        <v>39468</v>
      </c>
      <c r="I1120" s="7"/>
      <c r="J1120" s="4" t="str">
        <f ca="1">IFERROR(__xludf.DUMMYFUNCTION("LEFT(INDEX(SPLIT(L1120, "" ""), 4), 2)"),"12")</f>
        <v>12</v>
      </c>
      <c r="K1120" s="7" t="s">
        <v>37611</v>
      </c>
      <c r="L1120" s="7" t="s">
        <v>39152</v>
      </c>
    </row>
    <row r="1121" spans="1:12">
      <c r="A1121" s="7" t="s">
        <v>38050</v>
      </c>
      <c r="B1121" s="7"/>
      <c r="C1121" s="7"/>
      <c r="D1121" s="7" t="s">
        <v>39563</v>
      </c>
      <c r="E1121" s="7" t="s">
        <v>39564</v>
      </c>
      <c r="F1121" s="7"/>
      <c r="G1121" s="7"/>
      <c r="H1121" s="7" t="s">
        <v>39468</v>
      </c>
      <c r="I1121" s="7"/>
      <c r="J1121" s="4" t="str">
        <f ca="1">IFERROR(__xludf.DUMMYFUNCTION("LEFT(INDEX(SPLIT(L1121, "" ""), 4), 2)"),"12")</f>
        <v>12</v>
      </c>
      <c r="K1121" s="7" t="s">
        <v>37611</v>
      </c>
      <c r="L1121" s="7" t="s">
        <v>39152</v>
      </c>
    </row>
    <row r="1122" spans="1:12">
      <c r="A1122" s="7" t="s">
        <v>39192</v>
      </c>
      <c r="B1122" s="7"/>
      <c r="C1122" s="7"/>
      <c r="D1122" s="7" t="s">
        <v>39557</v>
      </c>
      <c r="E1122" s="7" t="s">
        <v>39565</v>
      </c>
      <c r="F1122" s="7"/>
      <c r="G1122" s="7"/>
      <c r="H1122" s="7" t="s">
        <v>39468</v>
      </c>
      <c r="I1122" s="7"/>
      <c r="J1122" s="4" t="str">
        <f ca="1">IFERROR(__xludf.DUMMYFUNCTION("LEFT(INDEX(SPLIT(L1122, "" ""), 4), 2)"),"12")</f>
        <v>12</v>
      </c>
      <c r="K1122" s="7" t="s">
        <v>37611</v>
      </c>
      <c r="L1122" s="7" t="s">
        <v>39152</v>
      </c>
    </row>
    <row r="1123" spans="1:12">
      <c r="A1123" s="7" t="s">
        <v>37775</v>
      </c>
      <c r="B1123" s="7"/>
      <c r="C1123" s="7"/>
      <c r="D1123" s="7" t="s">
        <v>39526</v>
      </c>
      <c r="E1123" s="7" t="s">
        <v>39566</v>
      </c>
      <c r="F1123" s="7"/>
      <c r="G1123" s="7"/>
      <c r="H1123" s="7" t="s">
        <v>39468</v>
      </c>
      <c r="I1123" s="7"/>
      <c r="J1123" s="4" t="str">
        <f ca="1">IFERROR(__xludf.DUMMYFUNCTION("LEFT(INDEX(SPLIT(L1123, "" ""), 4), 2)"),"12")</f>
        <v>12</v>
      </c>
      <c r="K1123" s="7" t="s">
        <v>37611</v>
      </c>
      <c r="L1123" s="7" t="s">
        <v>39152</v>
      </c>
    </row>
    <row r="1124" spans="1:12">
      <c r="A1124" s="7" t="s">
        <v>37765</v>
      </c>
      <c r="B1124" s="7"/>
      <c r="C1124" s="7"/>
      <c r="D1124" s="7" t="s">
        <v>39567</v>
      </c>
      <c r="E1124" s="7" t="s">
        <v>39568</v>
      </c>
      <c r="F1124" s="7"/>
      <c r="G1124" s="7"/>
      <c r="H1124" s="7" t="s">
        <v>39468</v>
      </c>
      <c r="I1124" s="7"/>
      <c r="J1124" s="4" t="str">
        <f ca="1">IFERROR(__xludf.DUMMYFUNCTION("LEFT(INDEX(SPLIT(L1124, "" ""), 4), 2)"),"12")</f>
        <v>12</v>
      </c>
      <c r="K1124" s="7" t="s">
        <v>37611</v>
      </c>
      <c r="L1124" s="7" t="s">
        <v>39152</v>
      </c>
    </row>
    <row r="1125" spans="1:12">
      <c r="A1125" s="7" t="s">
        <v>37775</v>
      </c>
      <c r="B1125" s="7"/>
      <c r="C1125" s="7"/>
      <c r="D1125" s="7" t="s">
        <v>39555</v>
      </c>
      <c r="E1125" s="7" t="s">
        <v>39569</v>
      </c>
      <c r="F1125" s="7"/>
      <c r="G1125" s="7"/>
      <c r="H1125" s="7" t="s">
        <v>39468</v>
      </c>
      <c r="I1125" s="7"/>
      <c r="J1125" s="4" t="str">
        <f ca="1">IFERROR(__xludf.DUMMYFUNCTION("LEFT(INDEX(SPLIT(L1125, "" ""), 4), 2)"),"12")</f>
        <v>12</v>
      </c>
      <c r="K1125" s="7" t="s">
        <v>37611</v>
      </c>
      <c r="L1125" s="7" t="s">
        <v>39152</v>
      </c>
    </row>
    <row r="1126" spans="1:12">
      <c r="A1126" s="7" t="s">
        <v>37765</v>
      </c>
      <c r="B1126" s="7"/>
      <c r="C1126" s="7"/>
      <c r="D1126" s="7" t="s">
        <v>39542</v>
      </c>
      <c r="E1126" s="7" t="s">
        <v>39570</v>
      </c>
      <c r="F1126" s="7"/>
      <c r="G1126" s="7"/>
      <c r="H1126" s="7" t="s">
        <v>39468</v>
      </c>
      <c r="I1126" s="7"/>
      <c r="J1126" s="4" t="str">
        <f ca="1">IFERROR(__xludf.DUMMYFUNCTION("LEFT(INDEX(SPLIT(L1126, "" ""), 4), 2)"),"12")</f>
        <v>12</v>
      </c>
      <c r="K1126" s="7" t="s">
        <v>37611</v>
      </c>
      <c r="L1126" s="7" t="s">
        <v>39152</v>
      </c>
    </row>
    <row r="1127" spans="1:12">
      <c r="A1127" s="7" t="s">
        <v>38388</v>
      </c>
      <c r="B1127" s="7"/>
      <c r="C1127" s="7"/>
      <c r="D1127" s="7" t="s">
        <v>39553</v>
      </c>
      <c r="E1127" s="7" t="s">
        <v>39571</v>
      </c>
      <c r="F1127" s="7"/>
      <c r="G1127" s="7"/>
      <c r="H1127" s="7" t="s">
        <v>39468</v>
      </c>
      <c r="I1127" s="7"/>
      <c r="J1127" s="4" t="str">
        <f ca="1">IFERROR(__xludf.DUMMYFUNCTION("LEFT(INDEX(SPLIT(L1127, "" ""), 4), 2)"),"12")</f>
        <v>12</v>
      </c>
      <c r="K1127" s="7" t="s">
        <v>37611</v>
      </c>
      <c r="L1127" s="7" t="s">
        <v>39152</v>
      </c>
    </row>
    <row r="1128" spans="1:12">
      <c r="A1128" s="7" t="s">
        <v>38102</v>
      </c>
      <c r="B1128" s="7"/>
      <c r="C1128" s="7"/>
      <c r="D1128" s="7" t="s">
        <v>39535</v>
      </c>
      <c r="E1128" s="7" t="s">
        <v>39572</v>
      </c>
      <c r="F1128" s="7"/>
      <c r="G1128" s="7"/>
      <c r="H1128" s="7" t="s">
        <v>39468</v>
      </c>
      <c r="I1128" s="7"/>
      <c r="J1128" s="4" t="str">
        <f ca="1">IFERROR(__xludf.DUMMYFUNCTION("LEFT(INDEX(SPLIT(L1128, "" ""), 4), 2)"),"12")</f>
        <v>12</v>
      </c>
      <c r="K1128" s="7" t="s">
        <v>37611</v>
      </c>
      <c r="L1128" s="7" t="s">
        <v>39152</v>
      </c>
    </row>
    <row r="1129" spans="1:12">
      <c r="A1129" s="7" t="s">
        <v>37765</v>
      </c>
      <c r="B1129" s="7"/>
      <c r="C1129" s="7"/>
      <c r="D1129" s="7" t="s">
        <v>39542</v>
      </c>
      <c r="E1129" s="7" t="s">
        <v>39573</v>
      </c>
      <c r="F1129" s="7"/>
      <c r="G1129" s="7"/>
      <c r="H1129" s="7" t="s">
        <v>39468</v>
      </c>
      <c r="I1129" s="7"/>
      <c r="J1129" s="4" t="str">
        <f ca="1">IFERROR(__xludf.DUMMYFUNCTION("LEFT(INDEX(SPLIT(L1129, "" ""), 4), 2)"),"12")</f>
        <v>12</v>
      </c>
      <c r="K1129" s="7" t="s">
        <v>37611</v>
      </c>
      <c r="L1129" s="7" t="s">
        <v>39152</v>
      </c>
    </row>
    <row r="1130" spans="1:12">
      <c r="A1130" s="7" t="s">
        <v>38102</v>
      </c>
      <c r="B1130" s="7"/>
      <c r="C1130" s="7"/>
      <c r="D1130" s="7" t="s">
        <v>39561</v>
      </c>
      <c r="E1130" s="7" t="s">
        <v>39574</v>
      </c>
      <c r="F1130" s="7"/>
      <c r="G1130" s="7"/>
      <c r="H1130" s="7" t="s">
        <v>39468</v>
      </c>
      <c r="I1130" s="7"/>
      <c r="J1130" s="4" t="str">
        <f ca="1">IFERROR(__xludf.DUMMYFUNCTION("LEFT(INDEX(SPLIT(L1130, "" ""), 4), 2)"),"12")</f>
        <v>12</v>
      </c>
      <c r="K1130" s="7" t="s">
        <v>37611</v>
      </c>
      <c r="L1130" s="7" t="s">
        <v>39152</v>
      </c>
    </row>
    <row r="1131" spans="1:12">
      <c r="A1131" s="7" t="s">
        <v>39575</v>
      </c>
      <c r="B1131" s="7"/>
      <c r="C1131" s="7"/>
      <c r="D1131" s="7" t="s">
        <v>39576</v>
      </c>
      <c r="E1131" s="7" t="s">
        <v>39577</v>
      </c>
      <c r="F1131" s="7"/>
      <c r="G1131" s="7"/>
      <c r="H1131" s="7" t="s">
        <v>39468</v>
      </c>
      <c r="I1131" s="7"/>
      <c r="J1131" s="4" t="str">
        <f ca="1">IFERROR(__xludf.DUMMYFUNCTION("LEFT(INDEX(SPLIT(L1131, "" ""), 4), 2)"),"12")</f>
        <v>12</v>
      </c>
      <c r="K1131" s="7" t="s">
        <v>37611</v>
      </c>
      <c r="L1131" s="7" t="s">
        <v>39152</v>
      </c>
    </row>
    <row r="1132" spans="1:12">
      <c r="A1132" s="7" t="s">
        <v>39578</v>
      </c>
      <c r="B1132" s="7"/>
      <c r="C1132" s="7"/>
      <c r="D1132" s="7" t="s">
        <v>39579</v>
      </c>
      <c r="E1132" s="7" t="s">
        <v>39580</v>
      </c>
      <c r="F1132" s="7"/>
      <c r="G1132" s="7"/>
      <c r="H1132" s="7" t="s">
        <v>39468</v>
      </c>
      <c r="I1132" s="7"/>
      <c r="J1132" s="4" t="str">
        <f ca="1">IFERROR(__xludf.DUMMYFUNCTION("LEFT(INDEX(SPLIT(L1132, "" ""), 4), 2)"),"12")</f>
        <v>12</v>
      </c>
      <c r="K1132" s="7" t="s">
        <v>37611</v>
      </c>
      <c r="L1132" s="7" t="s">
        <v>39152</v>
      </c>
    </row>
    <row r="1133" spans="1:12">
      <c r="A1133" s="7" t="s">
        <v>39581</v>
      </c>
      <c r="B1133" s="7"/>
      <c r="C1133" s="7"/>
      <c r="D1133" s="7" t="s">
        <v>39582</v>
      </c>
      <c r="E1133" s="7" t="s">
        <v>39583</v>
      </c>
      <c r="F1133" s="7"/>
      <c r="G1133" s="7"/>
      <c r="H1133" s="7" t="s">
        <v>39468</v>
      </c>
      <c r="I1133" s="7"/>
      <c r="J1133" s="4" t="str">
        <f ca="1">IFERROR(__xludf.DUMMYFUNCTION("LEFT(INDEX(SPLIT(L1133, "" ""), 4), 2)"),"12")</f>
        <v>12</v>
      </c>
      <c r="K1133" s="7" t="s">
        <v>37611</v>
      </c>
      <c r="L1133" s="7" t="s">
        <v>39152</v>
      </c>
    </row>
    <row r="1134" spans="1:12">
      <c r="A1134" s="7" t="s">
        <v>37742</v>
      </c>
      <c r="B1134" s="7"/>
      <c r="C1134" s="7"/>
      <c r="D1134" s="7" t="s">
        <v>39490</v>
      </c>
      <c r="E1134" s="7" t="s">
        <v>39584</v>
      </c>
      <c r="F1134" s="7"/>
      <c r="G1134" s="7"/>
      <c r="H1134" s="7" t="s">
        <v>39468</v>
      </c>
      <c r="I1134" s="7"/>
      <c r="J1134" s="4" t="str">
        <f ca="1">IFERROR(__xludf.DUMMYFUNCTION("LEFT(INDEX(SPLIT(L1134, "" ""), 4), 2)"),"12")</f>
        <v>12</v>
      </c>
      <c r="K1134" s="7" t="s">
        <v>37611</v>
      </c>
      <c r="L1134" s="7" t="s">
        <v>39152</v>
      </c>
    </row>
    <row r="1135" spans="1:12">
      <c r="A1135" s="7" t="s">
        <v>39585</v>
      </c>
      <c r="B1135" s="7"/>
      <c r="C1135" s="7"/>
      <c r="D1135" s="7" t="s">
        <v>39586</v>
      </c>
      <c r="E1135" s="7" t="s">
        <v>39587</v>
      </c>
      <c r="F1135" s="7"/>
      <c r="G1135" s="7"/>
      <c r="H1135" s="7" t="s">
        <v>39468</v>
      </c>
      <c r="I1135" s="7"/>
      <c r="J1135" s="4" t="str">
        <f ca="1">IFERROR(__xludf.DUMMYFUNCTION("LEFT(INDEX(SPLIT(L1135, "" ""), 4), 2)"),"12")</f>
        <v>12</v>
      </c>
      <c r="K1135" s="7" t="s">
        <v>37611</v>
      </c>
      <c r="L1135" s="7" t="s">
        <v>39152</v>
      </c>
    </row>
    <row r="1136" spans="1:12">
      <c r="A1136" s="7" t="s">
        <v>38102</v>
      </c>
      <c r="B1136" s="7"/>
      <c r="C1136" s="7"/>
      <c r="D1136" s="7" t="s">
        <v>39475</v>
      </c>
      <c r="E1136" s="7" t="s">
        <v>39588</v>
      </c>
      <c r="F1136" s="7"/>
      <c r="G1136" s="7"/>
      <c r="H1136" s="7" t="s">
        <v>39468</v>
      </c>
      <c r="I1136" s="7"/>
      <c r="J1136" s="4" t="str">
        <f ca="1">IFERROR(__xludf.DUMMYFUNCTION("LEFT(INDEX(SPLIT(L1136, "" ""), 4), 2)"),"12")</f>
        <v>12</v>
      </c>
      <c r="K1136" s="7" t="s">
        <v>37611</v>
      </c>
      <c r="L1136" s="7" t="s">
        <v>39152</v>
      </c>
    </row>
    <row r="1137" spans="1:12">
      <c r="A1137" s="7" t="s">
        <v>39589</v>
      </c>
      <c r="B1137" s="7"/>
      <c r="C1137" s="7"/>
      <c r="D1137" s="7" t="s">
        <v>39590</v>
      </c>
      <c r="E1137" s="7" t="s">
        <v>39591</v>
      </c>
      <c r="F1137" s="7"/>
      <c r="G1137" s="7"/>
      <c r="H1137" s="7" t="s">
        <v>39468</v>
      </c>
      <c r="I1137" s="7"/>
      <c r="J1137" s="4" t="str">
        <f ca="1">IFERROR(__xludf.DUMMYFUNCTION("LEFT(INDEX(SPLIT(L1137, "" ""), 4), 2)"),"12")</f>
        <v>12</v>
      </c>
      <c r="K1137" s="7" t="s">
        <v>37611</v>
      </c>
      <c r="L1137" s="7" t="s">
        <v>39152</v>
      </c>
    </row>
    <row r="1138" spans="1:12">
      <c r="A1138" s="7" t="s">
        <v>39592</v>
      </c>
      <c r="B1138" s="7"/>
      <c r="C1138" s="7"/>
      <c r="D1138" s="7" t="s">
        <v>39593</v>
      </c>
      <c r="E1138" s="7" t="s">
        <v>39594</v>
      </c>
      <c r="F1138" s="7"/>
      <c r="G1138" s="7"/>
      <c r="H1138" s="7" t="s">
        <v>39468</v>
      </c>
      <c r="I1138" s="7"/>
      <c r="J1138" s="4" t="str">
        <f ca="1">IFERROR(__xludf.DUMMYFUNCTION("LEFT(INDEX(SPLIT(L1138, "" ""), 4), 2)"),"12")</f>
        <v>12</v>
      </c>
      <c r="K1138" s="7" t="s">
        <v>37611</v>
      </c>
      <c r="L1138" s="7" t="s">
        <v>39152</v>
      </c>
    </row>
    <row r="1139" spans="1:12">
      <c r="A1139" s="7" t="s">
        <v>39595</v>
      </c>
      <c r="B1139" s="7"/>
      <c r="C1139" s="7"/>
      <c r="D1139" s="7" t="s">
        <v>39596</v>
      </c>
      <c r="E1139" s="7" t="s">
        <v>39597</v>
      </c>
      <c r="F1139" s="7"/>
      <c r="G1139" s="7"/>
      <c r="H1139" s="7" t="s">
        <v>39468</v>
      </c>
      <c r="I1139" s="7"/>
      <c r="J1139" s="4" t="str">
        <f ca="1">IFERROR(__xludf.DUMMYFUNCTION("LEFT(INDEX(SPLIT(L1139, "" ""), 4), 2)"),"12")</f>
        <v>12</v>
      </c>
      <c r="K1139" s="7" t="s">
        <v>37611</v>
      </c>
      <c r="L1139" s="7" t="s">
        <v>39152</v>
      </c>
    </row>
    <row r="1140" spans="1:12">
      <c r="A1140" s="7" t="s">
        <v>37945</v>
      </c>
      <c r="B1140" s="7"/>
      <c r="C1140" s="7"/>
      <c r="D1140" s="7" t="s">
        <v>39479</v>
      </c>
      <c r="E1140" s="7" t="s">
        <v>39598</v>
      </c>
      <c r="F1140" s="7"/>
      <c r="G1140" s="7"/>
      <c r="H1140" s="7" t="s">
        <v>39468</v>
      </c>
      <c r="I1140" s="7"/>
      <c r="J1140" s="4" t="str">
        <f ca="1">IFERROR(__xludf.DUMMYFUNCTION("LEFT(INDEX(SPLIT(L1140, "" ""), 4), 2)"),"12")</f>
        <v>12</v>
      </c>
      <c r="K1140" s="7" t="s">
        <v>37611</v>
      </c>
      <c r="L1140" s="7" t="s">
        <v>39152</v>
      </c>
    </row>
    <row r="1141" spans="1:12">
      <c r="A1141" s="7" t="s">
        <v>37775</v>
      </c>
      <c r="B1141" s="7"/>
      <c r="C1141" s="7"/>
      <c r="D1141" s="7" t="s">
        <v>39526</v>
      </c>
      <c r="E1141" s="7" t="s">
        <v>39599</v>
      </c>
      <c r="F1141" s="7"/>
      <c r="G1141" s="7"/>
      <c r="H1141" s="7" t="s">
        <v>39468</v>
      </c>
      <c r="I1141" s="7"/>
      <c r="J1141" s="4" t="str">
        <f ca="1">IFERROR(__xludf.DUMMYFUNCTION("LEFT(INDEX(SPLIT(L1141, "" ""), 4), 2)"),"12")</f>
        <v>12</v>
      </c>
      <c r="K1141" s="7" t="s">
        <v>37611</v>
      </c>
      <c r="L1141" s="7" t="s">
        <v>39152</v>
      </c>
    </row>
    <row r="1142" spans="1:12">
      <c r="A1142" s="7" t="s">
        <v>37906</v>
      </c>
      <c r="B1142" s="7"/>
      <c r="C1142" s="7"/>
      <c r="D1142" s="7" t="s">
        <v>39600</v>
      </c>
      <c r="E1142" s="7" t="s">
        <v>39601</v>
      </c>
      <c r="F1142" s="7"/>
      <c r="G1142" s="7"/>
      <c r="H1142" s="7" t="s">
        <v>39468</v>
      </c>
      <c r="I1142" s="7"/>
      <c r="J1142" s="4" t="str">
        <f ca="1">IFERROR(__xludf.DUMMYFUNCTION("LEFT(INDEX(SPLIT(L1142, "" ""), 4), 2)"),"12")</f>
        <v>12</v>
      </c>
      <c r="K1142" s="7" t="s">
        <v>37611</v>
      </c>
      <c r="L1142" s="7" t="s">
        <v>39152</v>
      </c>
    </row>
    <row r="1143" spans="1:12">
      <c r="A1143" s="7" t="s">
        <v>37775</v>
      </c>
      <c r="B1143" s="7"/>
      <c r="C1143" s="7"/>
      <c r="D1143" s="7" t="s">
        <v>39526</v>
      </c>
      <c r="E1143" s="7" t="s">
        <v>39602</v>
      </c>
      <c r="F1143" s="7"/>
      <c r="G1143" s="7"/>
      <c r="H1143" s="7" t="s">
        <v>39468</v>
      </c>
      <c r="I1143" s="7"/>
      <c r="J1143" s="4" t="str">
        <f ca="1">IFERROR(__xludf.DUMMYFUNCTION("LEFT(INDEX(SPLIT(L1143, "" ""), 4), 2)"),"12")</f>
        <v>12</v>
      </c>
      <c r="K1143" s="7" t="s">
        <v>37611</v>
      </c>
      <c r="L1143" s="7" t="s">
        <v>39152</v>
      </c>
    </row>
    <row r="1144" spans="1:12">
      <c r="A1144" s="7" t="s">
        <v>39603</v>
      </c>
      <c r="B1144" s="7"/>
      <c r="C1144" s="7"/>
      <c r="D1144" s="7" t="s">
        <v>39604</v>
      </c>
      <c r="E1144" s="7" t="s">
        <v>39605</v>
      </c>
      <c r="F1144" s="7"/>
      <c r="G1144" s="7"/>
      <c r="H1144" s="7" t="s">
        <v>39468</v>
      </c>
      <c r="I1144" s="7"/>
      <c r="J1144" s="4" t="str">
        <f ca="1">IFERROR(__xludf.DUMMYFUNCTION("LEFT(INDEX(SPLIT(L1144, "" ""), 4), 2)"),"12")</f>
        <v>12</v>
      </c>
      <c r="K1144" s="7" t="s">
        <v>37611</v>
      </c>
      <c r="L1144" s="7" t="s">
        <v>39152</v>
      </c>
    </row>
    <row r="1145" spans="1:12">
      <c r="A1145" s="7" t="s">
        <v>37775</v>
      </c>
      <c r="B1145" s="7"/>
      <c r="C1145" s="7"/>
      <c r="D1145" s="7" t="s">
        <v>39555</v>
      </c>
      <c r="E1145" s="7" t="s">
        <v>39606</v>
      </c>
      <c r="F1145" s="7"/>
      <c r="G1145" s="7"/>
      <c r="H1145" s="7" t="s">
        <v>39468</v>
      </c>
      <c r="I1145" s="7"/>
      <c r="J1145" s="4" t="str">
        <f ca="1">IFERROR(__xludf.DUMMYFUNCTION("LEFT(INDEX(SPLIT(L1145, "" ""), 4), 2)"),"12")</f>
        <v>12</v>
      </c>
      <c r="K1145" s="7" t="s">
        <v>37611</v>
      </c>
      <c r="L1145" s="7" t="s">
        <v>39152</v>
      </c>
    </row>
    <row r="1146" spans="1:12">
      <c r="A1146" s="7" t="s">
        <v>39499</v>
      </c>
      <c r="B1146" s="7"/>
      <c r="C1146" s="7"/>
      <c r="D1146" s="7" t="s">
        <v>39500</v>
      </c>
      <c r="E1146" s="7" t="s">
        <v>39607</v>
      </c>
      <c r="F1146" s="7"/>
      <c r="G1146" s="7"/>
      <c r="H1146" s="7" t="s">
        <v>39468</v>
      </c>
      <c r="I1146" s="7"/>
      <c r="J1146" s="4" t="str">
        <f ca="1">IFERROR(__xludf.DUMMYFUNCTION("LEFT(INDEX(SPLIT(L1146, "" ""), 4), 2)"),"12")</f>
        <v>12</v>
      </c>
      <c r="K1146" s="7" t="s">
        <v>37611</v>
      </c>
      <c r="L1146" s="7" t="s">
        <v>39152</v>
      </c>
    </row>
    <row r="1147" spans="1:12">
      <c r="A1147" s="7" t="s">
        <v>38840</v>
      </c>
      <c r="B1147" s="7"/>
      <c r="C1147" s="7"/>
      <c r="D1147" s="7" t="s">
        <v>39608</v>
      </c>
      <c r="E1147" s="7" t="s">
        <v>39609</v>
      </c>
      <c r="F1147" s="7"/>
      <c r="G1147" s="7"/>
      <c r="H1147" s="7" t="s">
        <v>39468</v>
      </c>
      <c r="I1147" s="7"/>
      <c r="J1147" s="4" t="str">
        <f ca="1">IFERROR(__xludf.DUMMYFUNCTION("LEFT(INDEX(SPLIT(L1147, "" ""), 4), 2)"),"12")</f>
        <v>12</v>
      </c>
      <c r="K1147" s="7" t="s">
        <v>37611</v>
      </c>
      <c r="L1147" s="7" t="s">
        <v>39152</v>
      </c>
    </row>
    <row r="1148" spans="1:12">
      <c r="A1148" s="7" t="s">
        <v>37775</v>
      </c>
      <c r="B1148" s="7"/>
      <c r="C1148" s="7"/>
      <c r="D1148" s="7" t="s">
        <v>39526</v>
      </c>
      <c r="E1148" s="7" t="s">
        <v>39610</v>
      </c>
      <c r="F1148" s="7"/>
      <c r="G1148" s="7"/>
      <c r="H1148" s="7" t="s">
        <v>39468</v>
      </c>
      <c r="I1148" s="7"/>
      <c r="J1148" s="4" t="str">
        <f ca="1">IFERROR(__xludf.DUMMYFUNCTION("LEFT(INDEX(SPLIT(L1148, "" ""), 4), 2)"),"12")</f>
        <v>12</v>
      </c>
      <c r="K1148" s="7" t="s">
        <v>37611</v>
      </c>
      <c r="L1148" s="7" t="s">
        <v>39152</v>
      </c>
    </row>
    <row r="1149" spans="1:12">
      <c r="A1149" s="7" t="s">
        <v>38932</v>
      </c>
      <c r="B1149" s="7"/>
      <c r="C1149" s="7"/>
      <c r="D1149" s="7" t="s">
        <v>39611</v>
      </c>
      <c r="E1149" s="7" t="s">
        <v>39612</v>
      </c>
      <c r="F1149" s="7"/>
      <c r="G1149" s="7"/>
      <c r="H1149" s="7" t="s">
        <v>39468</v>
      </c>
      <c r="I1149" s="7"/>
      <c r="J1149" s="4" t="str">
        <f ca="1">IFERROR(__xludf.DUMMYFUNCTION("LEFT(INDEX(SPLIT(L1149, "" ""), 4), 2)"),"12")</f>
        <v>12</v>
      </c>
      <c r="K1149" s="7" t="s">
        <v>37611</v>
      </c>
      <c r="L1149" s="7" t="s">
        <v>39152</v>
      </c>
    </row>
    <row r="1150" spans="1:12">
      <c r="A1150" s="7" t="s">
        <v>38527</v>
      </c>
      <c r="B1150" s="7"/>
      <c r="C1150" s="7"/>
      <c r="D1150" s="7" t="s">
        <v>39613</v>
      </c>
      <c r="E1150" s="7" t="s">
        <v>39614</v>
      </c>
      <c r="F1150" s="7"/>
      <c r="G1150" s="7"/>
      <c r="H1150" s="7" t="s">
        <v>39468</v>
      </c>
      <c r="I1150" s="7"/>
      <c r="J1150" s="4" t="str">
        <f ca="1">IFERROR(__xludf.DUMMYFUNCTION("LEFT(INDEX(SPLIT(L1150, "" ""), 4), 2)"),"12")</f>
        <v>12</v>
      </c>
      <c r="K1150" s="7" t="s">
        <v>37611</v>
      </c>
      <c r="L1150" s="7" t="s">
        <v>39152</v>
      </c>
    </row>
    <row r="1151" spans="1:12">
      <c r="A1151" s="7" t="s">
        <v>37765</v>
      </c>
      <c r="B1151" s="7"/>
      <c r="C1151" s="7"/>
      <c r="D1151" s="7" t="s">
        <v>39542</v>
      </c>
      <c r="E1151" s="7" t="s">
        <v>39615</v>
      </c>
      <c r="F1151" s="7"/>
      <c r="G1151" s="7"/>
      <c r="H1151" s="7" t="s">
        <v>39468</v>
      </c>
      <c r="I1151" s="7"/>
      <c r="J1151" s="4" t="str">
        <f ca="1">IFERROR(__xludf.DUMMYFUNCTION("LEFT(INDEX(SPLIT(L1151, "" ""), 4), 2)"),"12")</f>
        <v>12</v>
      </c>
      <c r="K1151" s="7" t="s">
        <v>37611</v>
      </c>
      <c r="L1151" s="7" t="s">
        <v>39152</v>
      </c>
    </row>
    <row r="1152" spans="1:12">
      <c r="A1152" s="7" t="s">
        <v>39616</v>
      </c>
      <c r="B1152" s="7"/>
      <c r="C1152" s="7"/>
      <c r="D1152" s="7" t="s">
        <v>39617</v>
      </c>
      <c r="E1152" s="7" t="s">
        <v>39618</v>
      </c>
      <c r="F1152" s="7"/>
      <c r="G1152" s="7"/>
      <c r="H1152" s="7" t="s">
        <v>39468</v>
      </c>
      <c r="I1152" s="7"/>
      <c r="J1152" s="4" t="str">
        <f ca="1">IFERROR(__xludf.DUMMYFUNCTION("LEFT(INDEX(SPLIT(L1152, "" ""), 4), 2)"),"12")</f>
        <v>12</v>
      </c>
      <c r="K1152" s="7" t="s">
        <v>37611</v>
      </c>
      <c r="L1152" s="7" t="s">
        <v>39152</v>
      </c>
    </row>
    <row r="1153" spans="1:12">
      <c r="A1153" s="7" t="s">
        <v>38041</v>
      </c>
      <c r="B1153" s="7"/>
      <c r="C1153" s="7"/>
      <c r="D1153" s="7" t="s">
        <v>39619</v>
      </c>
      <c r="E1153" s="7" t="s">
        <v>39620</v>
      </c>
      <c r="F1153" s="7"/>
      <c r="G1153" s="7"/>
      <c r="H1153" s="7" t="s">
        <v>39468</v>
      </c>
      <c r="I1153" s="7"/>
      <c r="J1153" s="4" t="str">
        <f ca="1">IFERROR(__xludf.DUMMYFUNCTION("LEFT(INDEX(SPLIT(L1153, "" ""), 4), 2)"),"12")</f>
        <v>12</v>
      </c>
      <c r="K1153" s="7" t="s">
        <v>37611</v>
      </c>
      <c r="L1153" s="7" t="s">
        <v>39152</v>
      </c>
    </row>
    <row r="1154" spans="1:12">
      <c r="A1154" s="7" t="s">
        <v>37775</v>
      </c>
      <c r="B1154" s="7"/>
      <c r="C1154" s="7"/>
      <c r="D1154" s="7" t="s">
        <v>39526</v>
      </c>
      <c r="E1154" s="7" t="s">
        <v>39621</v>
      </c>
      <c r="F1154" s="7"/>
      <c r="G1154" s="7"/>
      <c r="H1154" s="7" t="s">
        <v>39468</v>
      </c>
      <c r="I1154" s="7"/>
      <c r="J1154" s="4" t="str">
        <f ca="1">IFERROR(__xludf.DUMMYFUNCTION("LEFT(INDEX(SPLIT(L1154, "" ""), 4), 2)"),"12")</f>
        <v>12</v>
      </c>
      <c r="K1154" s="7" t="s">
        <v>37611</v>
      </c>
      <c r="L1154" s="7" t="s">
        <v>39152</v>
      </c>
    </row>
    <row r="1155" spans="1:12">
      <c r="A1155" s="7" t="s">
        <v>38075</v>
      </c>
      <c r="B1155" s="7"/>
      <c r="C1155" s="7"/>
      <c r="D1155" s="7" t="s">
        <v>39622</v>
      </c>
      <c r="E1155" s="7" t="s">
        <v>39623</v>
      </c>
      <c r="F1155" s="7"/>
      <c r="G1155" s="7"/>
      <c r="H1155" s="7" t="s">
        <v>39468</v>
      </c>
      <c r="I1155" s="7"/>
      <c r="J1155" s="4" t="str">
        <f ca="1">IFERROR(__xludf.DUMMYFUNCTION("LEFT(INDEX(SPLIT(L1155, "" ""), 4), 2)"),"12")</f>
        <v>12</v>
      </c>
      <c r="K1155" s="7" t="s">
        <v>37611</v>
      </c>
      <c r="L1155" s="7" t="s">
        <v>39152</v>
      </c>
    </row>
    <row r="1156" spans="1:12">
      <c r="A1156" s="7" t="s">
        <v>38721</v>
      </c>
      <c r="B1156" s="7"/>
      <c r="C1156" s="7"/>
      <c r="D1156" s="7" t="s">
        <v>39624</v>
      </c>
      <c r="E1156" s="7" t="s">
        <v>39625</v>
      </c>
      <c r="F1156" s="7"/>
      <c r="G1156" s="7"/>
      <c r="H1156" s="7" t="s">
        <v>39468</v>
      </c>
      <c r="I1156" s="7"/>
      <c r="J1156" s="4" t="str">
        <f ca="1">IFERROR(__xludf.DUMMYFUNCTION("LEFT(INDEX(SPLIT(L1156, "" ""), 4), 2)"),"12")</f>
        <v>12</v>
      </c>
      <c r="K1156" s="7" t="s">
        <v>37611</v>
      </c>
      <c r="L1156" s="7" t="s">
        <v>39152</v>
      </c>
    </row>
    <row r="1157" spans="1:12">
      <c r="A1157" s="7" t="s">
        <v>39329</v>
      </c>
      <c r="B1157" s="7"/>
      <c r="C1157" s="7"/>
      <c r="D1157" s="7" t="s">
        <v>39546</v>
      </c>
      <c r="E1157" s="7" t="s">
        <v>39626</v>
      </c>
      <c r="F1157" s="7"/>
      <c r="G1157" s="7"/>
      <c r="H1157" s="7" t="s">
        <v>39468</v>
      </c>
      <c r="I1157" s="7"/>
      <c r="J1157" s="4" t="str">
        <f ca="1">IFERROR(__xludf.DUMMYFUNCTION("LEFT(INDEX(SPLIT(L1157, "" ""), 4), 2)"),"12")</f>
        <v>12</v>
      </c>
      <c r="K1157" s="7" t="s">
        <v>37611</v>
      </c>
      <c r="L1157" s="7" t="s">
        <v>39152</v>
      </c>
    </row>
    <row r="1158" spans="1:12">
      <c r="A1158" s="7" t="s">
        <v>37775</v>
      </c>
      <c r="B1158" s="7"/>
      <c r="C1158" s="7"/>
      <c r="D1158" s="7" t="s">
        <v>39555</v>
      </c>
      <c r="E1158" s="7" t="s">
        <v>39627</v>
      </c>
      <c r="F1158" s="7"/>
      <c r="G1158" s="7"/>
      <c r="H1158" s="7" t="s">
        <v>39468</v>
      </c>
      <c r="I1158" s="7"/>
      <c r="J1158" s="4" t="str">
        <f ca="1">IFERROR(__xludf.DUMMYFUNCTION("LEFT(INDEX(SPLIT(L1158, "" ""), 4), 2)"),"12")</f>
        <v>12</v>
      </c>
      <c r="K1158" s="7" t="s">
        <v>37611</v>
      </c>
      <c r="L1158" s="7" t="s">
        <v>39152</v>
      </c>
    </row>
    <row r="1159" spans="1:12">
      <c r="A1159" s="7" t="s">
        <v>39628</v>
      </c>
      <c r="B1159" s="7"/>
      <c r="C1159" s="7"/>
      <c r="D1159" s="7" t="s">
        <v>39629</v>
      </c>
      <c r="E1159" s="7" t="s">
        <v>39630</v>
      </c>
      <c r="F1159" s="7"/>
      <c r="G1159" s="7"/>
      <c r="H1159" s="7" t="s">
        <v>39468</v>
      </c>
      <c r="I1159" s="7"/>
      <c r="J1159" s="4" t="str">
        <f ca="1">IFERROR(__xludf.DUMMYFUNCTION("LEFT(INDEX(SPLIT(L1159, "" ""), 4), 2)"),"12")</f>
        <v>12</v>
      </c>
      <c r="K1159" s="7" t="s">
        <v>37611</v>
      </c>
      <c r="L1159" s="7" t="s">
        <v>39152</v>
      </c>
    </row>
    <row r="1160" spans="1:12">
      <c r="A1160" s="7" t="s">
        <v>37775</v>
      </c>
      <c r="B1160" s="7"/>
      <c r="C1160" s="7"/>
      <c r="D1160" s="7" t="s">
        <v>39526</v>
      </c>
      <c r="E1160" s="7" t="s">
        <v>39631</v>
      </c>
      <c r="F1160" s="7"/>
      <c r="G1160" s="7"/>
      <c r="H1160" s="7" t="s">
        <v>39468</v>
      </c>
      <c r="I1160" s="7"/>
      <c r="J1160" s="4" t="str">
        <f ca="1">IFERROR(__xludf.DUMMYFUNCTION("LEFT(INDEX(SPLIT(L1160, "" ""), 4), 2)"),"12")</f>
        <v>12</v>
      </c>
      <c r="K1160" s="7" t="s">
        <v>37611</v>
      </c>
      <c r="L1160" s="7" t="s">
        <v>39152</v>
      </c>
    </row>
    <row r="1161" spans="1:12">
      <c r="A1161" s="7" t="s">
        <v>39603</v>
      </c>
      <c r="B1161" s="7"/>
      <c r="C1161" s="7"/>
      <c r="D1161" s="7" t="s">
        <v>39604</v>
      </c>
      <c r="E1161" s="7" t="s">
        <v>39632</v>
      </c>
      <c r="F1161" s="7"/>
      <c r="G1161" s="7"/>
      <c r="H1161" s="7" t="s">
        <v>39468</v>
      </c>
      <c r="I1161" s="7"/>
      <c r="J1161" s="4" t="str">
        <f ca="1">IFERROR(__xludf.DUMMYFUNCTION("LEFT(INDEX(SPLIT(L1161, "" ""), 4), 2)"),"12")</f>
        <v>12</v>
      </c>
      <c r="K1161" s="7" t="s">
        <v>37611</v>
      </c>
      <c r="L1161" s="7" t="s">
        <v>39152</v>
      </c>
    </row>
    <row r="1162" spans="1:12">
      <c r="A1162" s="7" t="s">
        <v>37775</v>
      </c>
      <c r="B1162" s="7"/>
      <c r="C1162" s="7"/>
      <c r="D1162" s="7" t="s">
        <v>39555</v>
      </c>
      <c r="E1162" s="7" t="s">
        <v>39633</v>
      </c>
      <c r="F1162" s="7"/>
      <c r="G1162" s="7"/>
      <c r="H1162" s="7" t="s">
        <v>39468</v>
      </c>
      <c r="I1162" s="7"/>
      <c r="J1162" s="4" t="str">
        <f ca="1">IFERROR(__xludf.DUMMYFUNCTION("LEFT(INDEX(SPLIT(L1162, "" ""), 4), 2)"),"12")</f>
        <v>12</v>
      </c>
      <c r="K1162" s="7" t="s">
        <v>37611</v>
      </c>
      <c r="L1162" s="7" t="s">
        <v>39152</v>
      </c>
    </row>
    <row r="1163" spans="1:12">
      <c r="A1163" s="7" t="s">
        <v>39634</v>
      </c>
      <c r="B1163" s="7"/>
      <c r="C1163" s="7"/>
      <c r="D1163" s="7" t="s">
        <v>39635</v>
      </c>
      <c r="E1163" s="7" t="s">
        <v>39636</v>
      </c>
      <c r="F1163" s="7"/>
      <c r="G1163" s="7"/>
      <c r="H1163" s="7" t="s">
        <v>39468</v>
      </c>
      <c r="I1163" s="7"/>
      <c r="J1163" s="4" t="str">
        <f ca="1">IFERROR(__xludf.DUMMYFUNCTION("LEFT(INDEX(SPLIT(L1163, "" ""), 4), 2)"),"12")</f>
        <v>12</v>
      </c>
      <c r="K1163" s="7" t="s">
        <v>37611</v>
      </c>
      <c r="L1163" s="7" t="s">
        <v>39152</v>
      </c>
    </row>
    <row r="1164" spans="1:12">
      <c r="A1164" s="7" t="s">
        <v>39637</v>
      </c>
      <c r="B1164" s="7"/>
      <c r="C1164" s="7"/>
      <c r="D1164" s="7" t="s">
        <v>39638</v>
      </c>
      <c r="E1164" s="7" t="s">
        <v>39639</v>
      </c>
      <c r="F1164" s="7"/>
      <c r="G1164" s="7"/>
      <c r="H1164" s="7" t="s">
        <v>39468</v>
      </c>
      <c r="I1164" s="7"/>
      <c r="J1164" s="4" t="str">
        <f ca="1">IFERROR(__xludf.DUMMYFUNCTION("LEFT(INDEX(SPLIT(L1164, "" ""), 4), 2)"),"12")</f>
        <v>12</v>
      </c>
      <c r="K1164" s="7" t="s">
        <v>37611</v>
      </c>
      <c r="L1164" s="7" t="s">
        <v>39152</v>
      </c>
    </row>
    <row r="1165" spans="1:12">
      <c r="A1165" s="7" t="s">
        <v>39401</v>
      </c>
      <c r="B1165" s="7"/>
      <c r="C1165" s="7"/>
      <c r="D1165" s="7" t="s">
        <v>39640</v>
      </c>
      <c r="E1165" s="7" t="s">
        <v>39641</v>
      </c>
      <c r="F1165" s="7"/>
      <c r="G1165" s="7"/>
      <c r="H1165" s="7" t="s">
        <v>39468</v>
      </c>
      <c r="I1165" s="7"/>
      <c r="J1165" s="4" t="str">
        <f ca="1">IFERROR(__xludf.DUMMYFUNCTION("LEFT(INDEX(SPLIT(L1165, "" ""), 4), 2)"),"12")</f>
        <v>12</v>
      </c>
      <c r="K1165" s="7" t="s">
        <v>37611</v>
      </c>
      <c r="L1165" s="7" t="s">
        <v>39152</v>
      </c>
    </row>
    <row r="1166" spans="1:12">
      <c r="A1166" s="7" t="s">
        <v>39539</v>
      </c>
      <c r="B1166" s="7"/>
      <c r="C1166" s="7"/>
      <c r="D1166" s="7" t="s">
        <v>39540</v>
      </c>
      <c r="E1166" s="7" t="s">
        <v>39642</v>
      </c>
      <c r="F1166" s="7"/>
      <c r="G1166" s="7"/>
      <c r="H1166" s="7" t="s">
        <v>39468</v>
      </c>
      <c r="I1166" s="7"/>
      <c r="J1166" s="4" t="str">
        <f ca="1">IFERROR(__xludf.DUMMYFUNCTION("LEFT(INDEX(SPLIT(L1166, "" ""), 4), 2)"),"12")</f>
        <v>12</v>
      </c>
      <c r="K1166" s="7" t="s">
        <v>37611</v>
      </c>
      <c r="L1166" s="7" t="s">
        <v>39152</v>
      </c>
    </row>
    <row r="1167" spans="1:12">
      <c r="A1167" s="7" t="s">
        <v>39643</v>
      </c>
      <c r="B1167" s="7"/>
      <c r="C1167" s="7"/>
      <c r="D1167" s="7" t="s">
        <v>39644</v>
      </c>
      <c r="E1167" s="7" t="s">
        <v>39645</v>
      </c>
      <c r="F1167" s="7"/>
      <c r="G1167" s="7"/>
      <c r="H1167" s="7" t="s">
        <v>39468</v>
      </c>
      <c r="I1167" s="7"/>
      <c r="J1167" s="4" t="str">
        <f ca="1">IFERROR(__xludf.DUMMYFUNCTION("LEFT(INDEX(SPLIT(L1167, "" ""), 4), 2)"),"12")</f>
        <v>12</v>
      </c>
      <c r="K1167" s="7" t="s">
        <v>37611</v>
      </c>
      <c r="L1167" s="7" t="s">
        <v>39152</v>
      </c>
    </row>
    <row r="1168" spans="1:12">
      <c r="A1168" s="7" t="s">
        <v>37689</v>
      </c>
      <c r="B1168" s="7"/>
      <c r="C1168" s="7"/>
      <c r="D1168" s="7" t="s">
        <v>39646</v>
      </c>
      <c r="E1168" s="7" t="s">
        <v>39647</v>
      </c>
      <c r="F1168" s="7"/>
      <c r="G1168" s="7"/>
      <c r="H1168" s="7" t="s">
        <v>39468</v>
      </c>
      <c r="I1168" s="7"/>
      <c r="J1168" s="4" t="str">
        <f ca="1">IFERROR(__xludf.DUMMYFUNCTION("LEFT(INDEX(SPLIT(L1168, "" ""), 4), 2)"),"12")</f>
        <v>12</v>
      </c>
      <c r="K1168" s="7" t="s">
        <v>37611</v>
      </c>
      <c r="L1168" s="7" t="s">
        <v>39152</v>
      </c>
    </row>
    <row r="1169" spans="1:12">
      <c r="A1169" s="7" t="s">
        <v>39192</v>
      </c>
      <c r="B1169" s="7"/>
      <c r="C1169" s="7"/>
      <c r="D1169" s="7" t="s">
        <v>39648</v>
      </c>
      <c r="E1169" s="7" t="s">
        <v>39649</v>
      </c>
      <c r="F1169" s="7"/>
      <c r="G1169" s="7"/>
      <c r="H1169" s="7" t="s">
        <v>39468</v>
      </c>
      <c r="I1169" s="7"/>
      <c r="J1169" s="4" t="str">
        <f ca="1">IFERROR(__xludf.DUMMYFUNCTION("LEFT(INDEX(SPLIT(L1169, "" ""), 4), 2)"),"12")</f>
        <v>12</v>
      </c>
      <c r="K1169" s="7" t="s">
        <v>37611</v>
      </c>
      <c r="L1169" s="7" t="s">
        <v>39152</v>
      </c>
    </row>
    <row r="1170" spans="1:12">
      <c r="A1170" s="7" t="s">
        <v>39650</v>
      </c>
      <c r="B1170" s="7"/>
      <c r="C1170" s="7"/>
      <c r="D1170" s="7" t="s">
        <v>39651</v>
      </c>
      <c r="E1170" s="7" t="s">
        <v>39652</v>
      </c>
      <c r="F1170" s="7"/>
      <c r="G1170" s="7"/>
      <c r="H1170" s="7" t="s">
        <v>39653</v>
      </c>
      <c r="I1170" s="7"/>
      <c r="J1170" s="4" t="str">
        <f ca="1">IFERROR(__xludf.DUMMYFUNCTION("LEFT(INDEX(SPLIT(L1170, "" ""), 4), 2)"),"11")</f>
        <v>11</v>
      </c>
      <c r="K1170" s="7" t="s">
        <v>37611</v>
      </c>
      <c r="L1170" s="7" t="s">
        <v>7929</v>
      </c>
    </row>
    <row r="1171" spans="1:12">
      <c r="A1171" s="7" t="s">
        <v>39650</v>
      </c>
      <c r="B1171" s="7"/>
      <c r="C1171" s="7"/>
      <c r="D1171" s="7" t="s">
        <v>39651</v>
      </c>
      <c r="E1171" s="7" t="s">
        <v>39654</v>
      </c>
      <c r="F1171" s="7"/>
      <c r="G1171" s="7"/>
      <c r="H1171" s="7" t="s">
        <v>39653</v>
      </c>
      <c r="I1171" s="7"/>
      <c r="J1171" s="4" t="str">
        <f ca="1">IFERROR(__xludf.DUMMYFUNCTION("LEFT(INDEX(SPLIT(L1171, "" ""), 4), 2)"),"11")</f>
        <v>11</v>
      </c>
      <c r="K1171" s="7" t="s">
        <v>37611</v>
      </c>
      <c r="L1171" s="7" t="s">
        <v>7929</v>
      </c>
    </row>
    <row r="1172" spans="1:12">
      <c r="A1172" s="7" t="s">
        <v>39650</v>
      </c>
      <c r="B1172" s="7"/>
      <c r="C1172" s="7"/>
      <c r="D1172" s="7" t="s">
        <v>39651</v>
      </c>
      <c r="E1172" s="7" t="s">
        <v>39655</v>
      </c>
      <c r="F1172" s="7"/>
      <c r="G1172" s="7"/>
      <c r="H1172" s="7" t="s">
        <v>39653</v>
      </c>
      <c r="I1172" s="7"/>
      <c r="J1172" s="4" t="str">
        <f ca="1">IFERROR(__xludf.DUMMYFUNCTION("LEFT(INDEX(SPLIT(L1172, "" ""), 4), 2)"),"11")</f>
        <v>11</v>
      </c>
      <c r="K1172" s="7" t="s">
        <v>37611</v>
      </c>
      <c r="L1172" s="7" t="s">
        <v>7929</v>
      </c>
    </row>
    <row r="1173" spans="1:12">
      <c r="A1173" s="7" t="s">
        <v>39650</v>
      </c>
      <c r="B1173" s="7"/>
      <c r="C1173" s="7"/>
      <c r="D1173" s="7" t="s">
        <v>39651</v>
      </c>
      <c r="E1173" s="7" t="s">
        <v>39656</v>
      </c>
      <c r="F1173" s="7"/>
      <c r="G1173" s="7"/>
      <c r="H1173" s="7" t="s">
        <v>39653</v>
      </c>
      <c r="I1173" s="7"/>
      <c r="J1173" s="4" t="str">
        <f ca="1">IFERROR(__xludf.DUMMYFUNCTION("LEFT(INDEX(SPLIT(L1173, "" ""), 4), 2)"),"11")</f>
        <v>11</v>
      </c>
      <c r="K1173" s="7" t="s">
        <v>37611</v>
      </c>
      <c r="L1173" s="7" t="s">
        <v>7929</v>
      </c>
    </row>
    <row r="1174" spans="1:12">
      <c r="A1174" s="7" t="s">
        <v>39650</v>
      </c>
      <c r="B1174" s="7"/>
      <c r="C1174" s="7"/>
      <c r="D1174" s="7" t="s">
        <v>39651</v>
      </c>
      <c r="E1174" s="7"/>
      <c r="F1174" s="7"/>
      <c r="G1174" s="7"/>
      <c r="H1174" s="7" t="s">
        <v>39653</v>
      </c>
      <c r="I1174" s="7"/>
      <c r="J1174" s="4" t="str">
        <f ca="1">IFERROR(__xludf.DUMMYFUNCTION("LEFT(INDEX(SPLIT(L1174, "" ""), 4), 2)"),"11")</f>
        <v>11</v>
      </c>
      <c r="K1174" s="7" t="s">
        <v>37611</v>
      </c>
      <c r="L1174" s="7" t="s">
        <v>7929</v>
      </c>
    </row>
    <row r="1175" spans="1:12">
      <c r="A1175" s="7" t="s">
        <v>39650</v>
      </c>
      <c r="B1175" s="7"/>
      <c r="C1175" s="7"/>
      <c r="D1175" s="7" t="s">
        <v>39651</v>
      </c>
      <c r="E1175" s="7" t="s">
        <v>39657</v>
      </c>
      <c r="F1175" s="7"/>
      <c r="G1175" s="7"/>
      <c r="H1175" s="7" t="s">
        <v>39653</v>
      </c>
      <c r="I1175" s="7"/>
      <c r="J1175" s="4" t="str">
        <f ca="1">IFERROR(__xludf.DUMMYFUNCTION("LEFT(INDEX(SPLIT(L1175, "" ""), 4), 2)"),"11")</f>
        <v>11</v>
      </c>
      <c r="K1175" s="7" t="s">
        <v>37611</v>
      </c>
      <c r="L1175" s="7" t="s">
        <v>7929</v>
      </c>
    </row>
    <row r="1176" spans="1:12">
      <c r="A1176" s="7" t="s">
        <v>39650</v>
      </c>
      <c r="B1176" s="7"/>
      <c r="C1176" s="7"/>
      <c r="D1176" s="7" t="s">
        <v>39651</v>
      </c>
      <c r="E1176" s="7" t="s">
        <v>39658</v>
      </c>
      <c r="F1176" s="7"/>
      <c r="G1176" s="7"/>
      <c r="H1176" s="7" t="s">
        <v>39653</v>
      </c>
      <c r="I1176" s="7"/>
      <c r="J1176" s="4" t="str">
        <f ca="1">IFERROR(__xludf.DUMMYFUNCTION("LEFT(INDEX(SPLIT(L1176, "" ""), 4), 2)"),"11")</f>
        <v>11</v>
      </c>
      <c r="K1176" s="7" t="s">
        <v>37611</v>
      </c>
      <c r="L1176" s="7" t="s">
        <v>7929</v>
      </c>
    </row>
    <row r="1177" spans="1:12">
      <c r="A1177" s="7" t="s">
        <v>39650</v>
      </c>
      <c r="B1177" s="7"/>
      <c r="C1177" s="7"/>
      <c r="D1177" s="7" t="s">
        <v>39651</v>
      </c>
      <c r="E1177" s="7" t="s">
        <v>39659</v>
      </c>
      <c r="F1177" s="7"/>
      <c r="G1177" s="7"/>
      <c r="H1177" s="7" t="s">
        <v>39653</v>
      </c>
      <c r="I1177" s="7"/>
      <c r="J1177" s="4" t="str">
        <f ca="1">IFERROR(__xludf.DUMMYFUNCTION("LEFT(INDEX(SPLIT(L1177, "" ""), 4), 2)"),"11")</f>
        <v>11</v>
      </c>
      <c r="K1177" s="7" t="s">
        <v>37611</v>
      </c>
      <c r="L1177" s="7" t="s">
        <v>7929</v>
      </c>
    </row>
    <row r="1178" spans="1:12">
      <c r="A1178" s="7" t="s">
        <v>39650</v>
      </c>
      <c r="B1178" s="7"/>
      <c r="C1178" s="7"/>
      <c r="D1178" s="7" t="s">
        <v>39651</v>
      </c>
      <c r="E1178" s="7" t="s">
        <v>39660</v>
      </c>
      <c r="F1178" s="7"/>
      <c r="G1178" s="7"/>
      <c r="H1178" s="7" t="s">
        <v>39653</v>
      </c>
      <c r="I1178" s="7"/>
      <c r="J1178" s="4" t="str">
        <f ca="1">IFERROR(__xludf.DUMMYFUNCTION("LEFT(INDEX(SPLIT(L1178, "" ""), 4), 2)"),"11")</f>
        <v>11</v>
      </c>
      <c r="K1178" s="7" t="s">
        <v>37611</v>
      </c>
      <c r="L1178" s="7" t="s">
        <v>7929</v>
      </c>
    </row>
    <row r="1179" spans="1:12">
      <c r="A1179" s="7" t="s">
        <v>39650</v>
      </c>
      <c r="B1179" s="7"/>
      <c r="C1179" s="7"/>
      <c r="D1179" s="7" t="s">
        <v>39651</v>
      </c>
      <c r="E1179" s="7" t="s">
        <v>39661</v>
      </c>
      <c r="F1179" s="7"/>
      <c r="G1179" s="7"/>
      <c r="H1179" s="7" t="s">
        <v>39653</v>
      </c>
      <c r="I1179" s="7"/>
      <c r="J1179" s="4" t="str">
        <f ca="1">IFERROR(__xludf.DUMMYFUNCTION("LEFT(INDEX(SPLIT(L1179, "" ""), 4), 2)"),"11")</f>
        <v>11</v>
      </c>
      <c r="K1179" s="7" t="s">
        <v>37611</v>
      </c>
      <c r="L1179" s="7" t="s">
        <v>7929</v>
      </c>
    </row>
    <row r="1180" spans="1:12">
      <c r="A1180" s="7" t="s">
        <v>39650</v>
      </c>
      <c r="B1180" s="7"/>
      <c r="C1180" s="7"/>
      <c r="D1180" s="7" t="s">
        <v>39651</v>
      </c>
      <c r="E1180" s="7" t="s">
        <v>39662</v>
      </c>
      <c r="F1180" s="7"/>
      <c r="G1180" s="7"/>
      <c r="H1180" s="7" t="s">
        <v>39653</v>
      </c>
      <c r="I1180" s="7"/>
      <c r="J1180" s="4" t="str">
        <f ca="1">IFERROR(__xludf.DUMMYFUNCTION("LEFT(INDEX(SPLIT(L1180, "" ""), 4), 2)"),"11")</f>
        <v>11</v>
      </c>
      <c r="K1180" s="7" t="s">
        <v>37611</v>
      </c>
      <c r="L1180" s="7" t="s">
        <v>7929</v>
      </c>
    </row>
    <row r="1181" spans="1:12">
      <c r="A1181" s="7" t="s">
        <v>39650</v>
      </c>
      <c r="B1181" s="7"/>
      <c r="C1181" s="7"/>
      <c r="D1181" s="7" t="s">
        <v>39651</v>
      </c>
      <c r="E1181" s="7"/>
      <c r="F1181" s="7"/>
      <c r="G1181" s="7"/>
      <c r="H1181" s="7" t="s">
        <v>39653</v>
      </c>
      <c r="I1181" s="7"/>
      <c r="J1181" s="4" t="str">
        <f ca="1">IFERROR(__xludf.DUMMYFUNCTION("LEFT(INDEX(SPLIT(L1181, "" ""), 4), 2)"),"11")</f>
        <v>11</v>
      </c>
      <c r="K1181" s="7" t="s">
        <v>37611</v>
      </c>
      <c r="L1181" s="7" t="s">
        <v>7929</v>
      </c>
    </row>
    <row r="1182" spans="1:12">
      <c r="A1182" s="7" t="s">
        <v>39650</v>
      </c>
      <c r="B1182" s="7"/>
      <c r="C1182" s="7"/>
      <c r="D1182" s="7" t="s">
        <v>39651</v>
      </c>
      <c r="E1182" s="7" t="s">
        <v>39663</v>
      </c>
      <c r="F1182" s="7"/>
      <c r="G1182" s="7"/>
      <c r="H1182" s="7" t="s">
        <v>39653</v>
      </c>
      <c r="I1182" s="7"/>
      <c r="J1182" s="4" t="str">
        <f ca="1">IFERROR(__xludf.DUMMYFUNCTION("LEFT(INDEX(SPLIT(L1182, "" ""), 4), 2)"),"11")</f>
        <v>11</v>
      </c>
      <c r="K1182" s="7" t="s">
        <v>37611</v>
      </c>
      <c r="L1182" s="7" t="s">
        <v>7929</v>
      </c>
    </row>
    <row r="1183" spans="1:12">
      <c r="A1183" s="7" t="s">
        <v>39650</v>
      </c>
      <c r="B1183" s="7"/>
      <c r="C1183" s="7"/>
      <c r="D1183" s="7" t="s">
        <v>39651</v>
      </c>
      <c r="E1183" s="7" t="s">
        <v>39664</v>
      </c>
      <c r="F1183" s="7"/>
      <c r="G1183" s="7"/>
      <c r="H1183" s="7" t="s">
        <v>39653</v>
      </c>
      <c r="I1183" s="7"/>
      <c r="J1183" s="4" t="str">
        <f ca="1">IFERROR(__xludf.DUMMYFUNCTION("LEFT(INDEX(SPLIT(L1183, "" ""), 4), 2)"),"11")</f>
        <v>11</v>
      </c>
      <c r="K1183" s="7" t="s">
        <v>37611</v>
      </c>
      <c r="L1183" s="7" t="s">
        <v>7929</v>
      </c>
    </row>
    <row r="1184" spans="1:12">
      <c r="A1184" s="7" t="s">
        <v>39650</v>
      </c>
      <c r="B1184" s="7"/>
      <c r="C1184" s="7"/>
      <c r="D1184" s="7" t="s">
        <v>39651</v>
      </c>
      <c r="E1184" s="7" t="s">
        <v>39665</v>
      </c>
      <c r="F1184" s="7"/>
      <c r="G1184" s="7"/>
      <c r="H1184" s="7" t="s">
        <v>39653</v>
      </c>
      <c r="I1184" s="7"/>
      <c r="J1184" s="4" t="str">
        <f ca="1">IFERROR(__xludf.DUMMYFUNCTION("LEFT(INDEX(SPLIT(L1184, "" ""), 4), 2)"),"11")</f>
        <v>11</v>
      </c>
      <c r="K1184" s="7" t="s">
        <v>37611</v>
      </c>
      <c r="L1184" s="7" t="s">
        <v>7929</v>
      </c>
    </row>
    <row r="1185" spans="1:12">
      <c r="A1185" s="7" t="s">
        <v>39650</v>
      </c>
      <c r="B1185" s="7"/>
      <c r="C1185" s="7"/>
      <c r="D1185" s="7" t="s">
        <v>39651</v>
      </c>
      <c r="E1185" s="7" t="s">
        <v>39666</v>
      </c>
      <c r="F1185" s="7"/>
      <c r="G1185" s="7"/>
      <c r="H1185" s="7" t="s">
        <v>39653</v>
      </c>
      <c r="I1185" s="7"/>
      <c r="J1185" s="4" t="str">
        <f ca="1">IFERROR(__xludf.DUMMYFUNCTION("LEFT(INDEX(SPLIT(L1185, "" ""), 4), 2)"),"11")</f>
        <v>11</v>
      </c>
      <c r="K1185" s="7" t="s">
        <v>37611</v>
      </c>
      <c r="L1185" s="7" t="s">
        <v>7929</v>
      </c>
    </row>
    <row r="1186" spans="1:12">
      <c r="A1186" s="7" t="s">
        <v>39650</v>
      </c>
      <c r="B1186" s="7"/>
      <c r="C1186" s="7"/>
      <c r="D1186" s="7" t="s">
        <v>39651</v>
      </c>
      <c r="E1186" s="7" t="s">
        <v>39667</v>
      </c>
      <c r="F1186" s="7"/>
      <c r="G1186" s="7"/>
      <c r="H1186" s="7" t="s">
        <v>39653</v>
      </c>
      <c r="I1186" s="7"/>
      <c r="J1186" s="4" t="str">
        <f ca="1">IFERROR(__xludf.DUMMYFUNCTION("LEFT(INDEX(SPLIT(L1186, "" ""), 4), 2)"),"11")</f>
        <v>11</v>
      </c>
      <c r="K1186" s="7" t="s">
        <v>37611</v>
      </c>
      <c r="L1186" s="7" t="s">
        <v>7929</v>
      </c>
    </row>
    <row r="1187" spans="1:12">
      <c r="A1187" s="7" t="s">
        <v>39650</v>
      </c>
      <c r="B1187" s="7"/>
      <c r="C1187" s="7"/>
      <c r="D1187" s="7" t="s">
        <v>39651</v>
      </c>
      <c r="E1187" s="7" t="s">
        <v>39668</v>
      </c>
      <c r="F1187" s="7"/>
      <c r="G1187" s="7"/>
      <c r="H1187" s="7" t="s">
        <v>39653</v>
      </c>
      <c r="I1187" s="7"/>
      <c r="J1187" s="4" t="str">
        <f ca="1">IFERROR(__xludf.DUMMYFUNCTION("LEFT(INDEX(SPLIT(L1187, "" ""), 4), 2)"),"11")</f>
        <v>11</v>
      </c>
      <c r="K1187" s="7" t="s">
        <v>37611</v>
      </c>
      <c r="L1187" s="7" t="s">
        <v>7929</v>
      </c>
    </row>
    <row r="1188" spans="1:12">
      <c r="A1188" s="7" t="s">
        <v>39650</v>
      </c>
      <c r="B1188" s="7"/>
      <c r="C1188" s="7"/>
      <c r="D1188" s="7" t="s">
        <v>39651</v>
      </c>
      <c r="E1188" s="7" t="s">
        <v>39669</v>
      </c>
      <c r="F1188" s="7"/>
      <c r="G1188" s="7"/>
      <c r="H1188" s="7" t="s">
        <v>39653</v>
      </c>
      <c r="I1188" s="7"/>
      <c r="J1188" s="4" t="str">
        <f ca="1">IFERROR(__xludf.DUMMYFUNCTION("LEFT(INDEX(SPLIT(L1188, "" ""), 4), 2)"),"11")</f>
        <v>11</v>
      </c>
      <c r="K1188" s="7" t="s">
        <v>37611</v>
      </c>
      <c r="L1188" s="7" t="s">
        <v>7929</v>
      </c>
    </row>
    <row r="1189" spans="1:12">
      <c r="A1189" s="7" t="s">
        <v>39650</v>
      </c>
      <c r="B1189" s="7"/>
      <c r="C1189" s="7"/>
      <c r="D1189" s="7" t="s">
        <v>39651</v>
      </c>
      <c r="E1189" s="7" t="s">
        <v>39670</v>
      </c>
      <c r="F1189" s="7"/>
      <c r="G1189" s="7"/>
      <c r="H1189" s="7" t="s">
        <v>39653</v>
      </c>
      <c r="I1189" s="7"/>
      <c r="J1189" s="4" t="str">
        <f ca="1">IFERROR(__xludf.DUMMYFUNCTION("LEFT(INDEX(SPLIT(L1189, "" ""), 4), 2)"),"11")</f>
        <v>11</v>
      </c>
      <c r="K1189" s="7" t="s">
        <v>37611</v>
      </c>
      <c r="L1189" s="7" t="s">
        <v>7929</v>
      </c>
    </row>
    <row r="1190" spans="1:12">
      <c r="A1190" s="7" t="s">
        <v>39650</v>
      </c>
      <c r="B1190" s="7"/>
      <c r="C1190" s="7"/>
      <c r="D1190" s="7" t="s">
        <v>39651</v>
      </c>
      <c r="E1190" s="7" t="s">
        <v>39671</v>
      </c>
      <c r="F1190" s="7"/>
      <c r="G1190" s="7"/>
      <c r="H1190" s="7" t="s">
        <v>39653</v>
      </c>
      <c r="I1190" s="7"/>
      <c r="J1190" s="4" t="str">
        <f ca="1">IFERROR(__xludf.DUMMYFUNCTION("LEFT(INDEX(SPLIT(L1190, "" ""), 4), 2)"),"11")</f>
        <v>11</v>
      </c>
      <c r="K1190" s="7" t="s">
        <v>37611</v>
      </c>
      <c r="L1190" s="7" t="s">
        <v>7929</v>
      </c>
    </row>
    <row r="1191" spans="1:12">
      <c r="A1191" s="7" t="s">
        <v>39650</v>
      </c>
      <c r="B1191" s="7"/>
      <c r="C1191" s="7"/>
      <c r="D1191" s="7" t="s">
        <v>39651</v>
      </c>
      <c r="E1191" s="7" t="s">
        <v>39672</v>
      </c>
      <c r="F1191" s="7"/>
      <c r="G1191" s="7"/>
      <c r="H1191" s="7" t="s">
        <v>39653</v>
      </c>
      <c r="I1191" s="7"/>
      <c r="J1191" s="4" t="str">
        <f ca="1">IFERROR(__xludf.DUMMYFUNCTION("LEFT(INDEX(SPLIT(L1191, "" ""), 4), 2)"),"11")</f>
        <v>11</v>
      </c>
      <c r="K1191" s="7" t="s">
        <v>37611</v>
      </c>
      <c r="L1191" s="7" t="s">
        <v>7929</v>
      </c>
    </row>
    <row r="1192" spans="1:12">
      <c r="A1192" s="7" t="s">
        <v>39650</v>
      </c>
      <c r="B1192" s="7"/>
      <c r="C1192" s="7"/>
      <c r="D1192" s="7" t="s">
        <v>39651</v>
      </c>
      <c r="E1192" s="7" t="s">
        <v>39673</v>
      </c>
      <c r="F1192" s="7"/>
      <c r="G1192" s="7"/>
      <c r="H1192" s="7" t="s">
        <v>39653</v>
      </c>
      <c r="I1192" s="7"/>
      <c r="J1192" s="4" t="str">
        <f ca="1">IFERROR(__xludf.DUMMYFUNCTION("LEFT(INDEX(SPLIT(L1192, "" ""), 4), 2)"),"11")</f>
        <v>11</v>
      </c>
      <c r="K1192" s="7" t="s">
        <v>37611</v>
      </c>
      <c r="L1192" s="7" t="s">
        <v>7929</v>
      </c>
    </row>
    <row r="1193" spans="1:12">
      <c r="A1193" s="7" t="s">
        <v>39650</v>
      </c>
      <c r="B1193" s="7"/>
      <c r="C1193" s="7"/>
      <c r="D1193" s="7" t="s">
        <v>39651</v>
      </c>
      <c r="E1193" s="7" t="s">
        <v>39674</v>
      </c>
      <c r="F1193" s="7"/>
      <c r="G1193" s="7"/>
      <c r="H1193" s="7" t="s">
        <v>39653</v>
      </c>
      <c r="I1193" s="7"/>
      <c r="J1193" s="4" t="str">
        <f ca="1">IFERROR(__xludf.DUMMYFUNCTION("LEFT(INDEX(SPLIT(L1193, "" ""), 4), 2)"),"11")</f>
        <v>11</v>
      </c>
      <c r="K1193" s="7" t="s">
        <v>37611</v>
      </c>
      <c r="L1193" s="7" t="s">
        <v>7929</v>
      </c>
    </row>
    <row r="1194" spans="1:12">
      <c r="A1194" s="7" t="s">
        <v>39650</v>
      </c>
      <c r="B1194" s="7"/>
      <c r="C1194" s="7"/>
      <c r="D1194" s="7" t="s">
        <v>39651</v>
      </c>
      <c r="E1194" s="7" t="s">
        <v>39675</v>
      </c>
      <c r="F1194" s="7"/>
      <c r="G1194" s="7"/>
      <c r="H1194" s="7" t="s">
        <v>39653</v>
      </c>
      <c r="I1194" s="7"/>
      <c r="J1194" s="4" t="str">
        <f ca="1">IFERROR(__xludf.DUMMYFUNCTION("LEFT(INDEX(SPLIT(L1194, "" ""), 4), 2)"),"11")</f>
        <v>11</v>
      </c>
      <c r="K1194" s="7" t="s">
        <v>37611</v>
      </c>
      <c r="L1194" s="7" t="s">
        <v>7929</v>
      </c>
    </row>
    <row r="1195" spans="1:12">
      <c r="A1195" s="7" t="s">
        <v>39303</v>
      </c>
      <c r="B1195" s="7"/>
      <c r="C1195" s="7"/>
      <c r="D1195" s="7" t="s">
        <v>39676</v>
      </c>
      <c r="E1195" s="7" t="s">
        <v>39677</v>
      </c>
      <c r="F1195" s="7"/>
      <c r="G1195" s="7"/>
      <c r="H1195" s="7" t="s">
        <v>39653</v>
      </c>
      <c r="I1195" s="7"/>
      <c r="J1195" s="4" t="str">
        <f ca="1">IFERROR(__xludf.DUMMYFUNCTION("LEFT(INDEX(SPLIT(L1195, "" ""), 4), 2)"),"11")</f>
        <v>11</v>
      </c>
      <c r="K1195" s="7" t="s">
        <v>37611</v>
      </c>
      <c r="L1195" s="7" t="s">
        <v>7929</v>
      </c>
    </row>
    <row r="1196" spans="1:12">
      <c r="A1196" s="7" t="s">
        <v>38910</v>
      </c>
      <c r="B1196" s="7"/>
      <c r="C1196" s="7"/>
      <c r="D1196" s="7" t="s">
        <v>39678</v>
      </c>
      <c r="E1196" s="7" t="s">
        <v>39679</v>
      </c>
      <c r="F1196" s="7"/>
      <c r="G1196" s="7"/>
      <c r="H1196" s="7" t="s">
        <v>39653</v>
      </c>
      <c r="I1196" s="7"/>
      <c r="J1196" s="4" t="str">
        <f ca="1">IFERROR(__xludf.DUMMYFUNCTION("LEFT(INDEX(SPLIT(L1196, "" ""), 4), 2)"),"11")</f>
        <v>11</v>
      </c>
      <c r="K1196" s="7" t="s">
        <v>37611</v>
      </c>
      <c r="L1196" s="7" t="s">
        <v>7929</v>
      </c>
    </row>
    <row r="1197" spans="1:12">
      <c r="A1197" s="7" t="s">
        <v>39680</v>
      </c>
      <c r="B1197" s="7"/>
      <c r="C1197" s="7"/>
      <c r="D1197" s="7" t="s">
        <v>39681</v>
      </c>
      <c r="E1197" s="7" t="s">
        <v>39682</v>
      </c>
      <c r="F1197" s="7"/>
      <c r="G1197" s="7"/>
      <c r="H1197" s="7" t="s">
        <v>39653</v>
      </c>
      <c r="I1197" s="7"/>
      <c r="J1197" s="4" t="str">
        <f ca="1">IFERROR(__xludf.DUMMYFUNCTION("LEFT(INDEX(SPLIT(L1197, "" ""), 4), 2)"),"11")</f>
        <v>11</v>
      </c>
      <c r="K1197" s="7" t="s">
        <v>37611</v>
      </c>
      <c r="L1197" s="7" t="s">
        <v>7929</v>
      </c>
    </row>
    <row r="1198" spans="1:12">
      <c r="A1198" s="7" t="s">
        <v>39324</v>
      </c>
      <c r="B1198" s="7"/>
      <c r="C1198" s="7"/>
      <c r="D1198" s="7" t="s">
        <v>39683</v>
      </c>
      <c r="E1198" s="7" t="s">
        <v>39684</v>
      </c>
      <c r="F1198" s="7"/>
      <c r="G1198" s="7"/>
      <c r="H1198" s="7" t="s">
        <v>39653</v>
      </c>
      <c r="I1198" s="7"/>
      <c r="J1198" s="4" t="str">
        <f ca="1">IFERROR(__xludf.DUMMYFUNCTION("LEFT(INDEX(SPLIT(L1198, "" ""), 4), 2)"),"11")</f>
        <v>11</v>
      </c>
      <c r="K1198" s="7" t="s">
        <v>37611</v>
      </c>
      <c r="L1198" s="7" t="s">
        <v>7929</v>
      </c>
    </row>
    <row r="1199" spans="1:12">
      <c r="A1199" s="7" t="s">
        <v>38080</v>
      </c>
      <c r="B1199" s="7"/>
      <c r="C1199" s="7"/>
      <c r="D1199" s="7" t="s">
        <v>39685</v>
      </c>
      <c r="E1199" s="7" t="s">
        <v>39686</v>
      </c>
      <c r="F1199" s="7"/>
      <c r="G1199" s="7"/>
      <c r="H1199" s="7" t="s">
        <v>39653</v>
      </c>
      <c r="I1199" s="7"/>
      <c r="J1199" s="4" t="str">
        <f ca="1">IFERROR(__xludf.DUMMYFUNCTION("LEFT(INDEX(SPLIT(L1199, "" ""), 4), 2)"),"11")</f>
        <v>11</v>
      </c>
      <c r="K1199" s="7" t="s">
        <v>37611</v>
      </c>
      <c r="L1199" s="7" t="s">
        <v>7929</v>
      </c>
    </row>
    <row r="1200" spans="1:12">
      <c r="A1200" s="7" t="s">
        <v>39687</v>
      </c>
      <c r="B1200" s="7"/>
      <c r="C1200" s="7"/>
      <c r="D1200" s="7" t="s">
        <v>39688</v>
      </c>
      <c r="E1200" s="7" t="s">
        <v>39689</v>
      </c>
      <c r="F1200" s="7"/>
      <c r="G1200" s="7"/>
      <c r="H1200" s="7" t="s">
        <v>39653</v>
      </c>
      <c r="I1200" s="7"/>
      <c r="J1200" s="4" t="str">
        <f ca="1">IFERROR(__xludf.DUMMYFUNCTION("LEFT(INDEX(SPLIT(L1200, "" ""), 4), 2)"),"11")</f>
        <v>11</v>
      </c>
      <c r="K1200" s="7" t="s">
        <v>37611</v>
      </c>
      <c r="L1200" s="7" t="s">
        <v>7929</v>
      </c>
    </row>
    <row r="1201" spans="1:12">
      <c r="A1201" s="7" t="s">
        <v>39690</v>
      </c>
      <c r="B1201" s="7"/>
      <c r="C1201" s="7"/>
      <c r="D1201" s="7" t="s">
        <v>39691</v>
      </c>
      <c r="E1201" s="7" t="s">
        <v>39692</v>
      </c>
      <c r="F1201" s="7"/>
      <c r="G1201" s="7"/>
      <c r="H1201" s="7" t="s">
        <v>39653</v>
      </c>
      <c r="I1201" s="7"/>
      <c r="J1201" s="4" t="str">
        <f ca="1">IFERROR(__xludf.DUMMYFUNCTION("LEFT(INDEX(SPLIT(L1201, "" ""), 4), 2)"),"11")</f>
        <v>11</v>
      </c>
      <c r="K1201" s="7" t="s">
        <v>37611</v>
      </c>
      <c r="L1201" s="7" t="s">
        <v>7929</v>
      </c>
    </row>
    <row r="1202" spans="1:12">
      <c r="A1202" s="7" t="s">
        <v>39680</v>
      </c>
      <c r="B1202" s="7"/>
      <c r="C1202" s="7"/>
      <c r="D1202" s="7" t="s">
        <v>39693</v>
      </c>
      <c r="E1202" s="7" t="s">
        <v>39694</v>
      </c>
      <c r="F1202" s="7"/>
      <c r="G1202" s="7"/>
      <c r="H1202" s="7" t="s">
        <v>39653</v>
      </c>
      <c r="I1202" s="7"/>
      <c r="J1202" s="4" t="str">
        <f ca="1">IFERROR(__xludf.DUMMYFUNCTION("LEFT(INDEX(SPLIT(L1202, "" ""), 4), 2)"),"11")</f>
        <v>11</v>
      </c>
      <c r="K1202" s="7" t="s">
        <v>37611</v>
      </c>
      <c r="L1202" s="7" t="s">
        <v>7929</v>
      </c>
    </row>
    <row r="1203" spans="1:12">
      <c r="A1203" s="7" t="s">
        <v>38910</v>
      </c>
      <c r="B1203" s="7"/>
      <c r="C1203" s="7"/>
      <c r="D1203" s="7" t="s">
        <v>39678</v>
      </c>
      <c r="E1203" s="7" t="s">
        <v>39695</v>
      </c>
      <c r="F1203" s="7"/>
      <c r="G1203" s="7"/>
      <c r="H1203" s="7" t="s">
        <v>39653</v>
      </c>
      <c r="I1203" s="7"/>
      <c r="J1203" s="4" t="str">
        <f ca="1">IFERROR(__xludf.DUMMYFUNCTION("LEFT(INDEX(SPLIT(L1203, "" ""), 4), 2)"),"11")</f>
        <v>11</v>
      </c>
      <c r="K1203" s="7" t="s">
        <v>37611</v>
      </c>
      <c r="L1203" s="7" t="s">
        <v>7929</v>
      </c>
    </row>
    <row r="1204" spans="1:12">
      <c r="A1204" s="7" t="s">
        <v>38910</v>
      </c>
      <c r="B1204" s="7"/>
      <c r="C1204" s="7"/>
      <c r="D1204" s="7" t="s">
        <v>39678</v>
      </c>
      <c r="E1204" s="7" t="s">
        <v>39696</v>
      </c>
      <c r="F1204" s="7"/>
      <c r="G1204" s="7"/>
      <c r="H1204" s="7" t="s">
        <v>39653</v>
      </c>
      <c r="I1204" s="7"/>
      <c r="J1204" s="4" t="str">
        <f ca="1">IFERROR(__xludf.DUMMYFUNCTION("LEFT(INDEX(SPLIT(L1204, "" ""), 4), 2)"),"11")</f>
        <v>11</v>
      </c>
      <c r="K1204" s="7" t="s">
        <v>37611</v>
      </c>
      <c r="L1204" s="7" t="s">
        <v>7929</v>
      </c>
    </row>
    <row r="1205" spans="1:12">
      <c r="A1205" s="7" t="s">
        <v>39697</v>
      </c>
      <c r="B1205" s="7"/>
      <c r="C1205" s="7"/>
      <c r="D1205" s="7" t="s">
        <v>39698</v>
      </c>
      <c r="E1205" s="7" t="s">
        <v>39699</v>
      </c>
      <c r="F1205" s="7"/>
      <c r="G1205" s="7"/>
      <c r="H1205" s="7" t="s">
        <v>39653</v>
      </c>
      <c r="I1205" s="7"/>
      <c r="J1205" s="4" t="str">
        <f ca="1">IFERROR(__xludf.DUMMYFUNCTION("LEFT(INDEX(SPLIT(L1205, "" ""), 4), 2)"),"11")</f>
        <v>11</v>
      </c>
      <c r="K1205" s="7" t="s">
        <v>37611</v>
      </c>
      <c r="L1205" s="7" t="s">
        <v>7929</v>
      </c>
    </row>
    <row r="1206" spans="1:12">
      <c r="A1206" s="7" t="s">
        <v>38311</v>
      </c>
      <c r="B1206" s="7"/>
      <c r="C1206" s="7"/>
      <c r="D1206" s="7" t="s">
        <v>39700</v>
      </c>
      <c r="E1206" s="7" t="s">
        <v>39701</v>
      </c>
      <c r="F1206" s="7"/>
      <c r="G1206" s="7"/>
      <c r="H1206" s="7" t="s">
        <v>39653</v>
      </c>
      <c r="I1206" s="7"/>
      <c r="J1206" s="4" t="str">
        <f ca="1">IFERROR(__xludf.DUMMYFUNCTION("LEFT(INDEX(SPLIT(L1206, "" ""), 4), 2)"),"11")</f>
        <v>11</v>
      </c>
      <c r="K1206" s="7" t="s">
        <v>37611</v>
      </c>
      <c r="L1206" s="7" t="s">
        <v>7929</v>
      </c>
    </row>
    <row r="1207" spans="1:12">
      <c r="A1207" s="7" t="s">
        <v>38910</v>
      </c>
      <c r="B1207" s="7"/>
      <c r="C1207" s="7"/>
      <c r="D1207" s="7" t="s">
        <v>39702</v>
      </c>
      <c r="E1207" s="7" t="s">
        <v>39703</v>
      </c>
      <c r="F1207" s="7"/>
      <c r="G1207" s="7"/>
      <c r="H1207" s="7" t="s">
        <v>39653</v>
      </c>
      <c r="I1207" s="7"/>
      <c r="J1207" s="4" t="str">
        <f ca="1">IFERROR(__xludf.DUMMYFUNCTION("LEFT(INDEX(SPLIT(L1207, "" ""), 4), 2)"),"11")</f>
        <v>11</v>
      </c>
      <c r="K1207" s="7" t="s">
        <v>37611</v>
      </c>
      <c r="L1207" s="7" t="s">
        <v>7929</v>
      </c>
    </row>
    <row r="1208" spans="1:12">
      <c r="A1208" s="7" t="s">
        <v>5469</v>
      </c>
      <c r="B1208" s="7"/>
      <c r="C1208" s="7"/>
      <c r="D1208" s="7" t="s">
        <v>39704</v>
      </c>
      <c r="E1208" s="7" t="s">
        <v>39705</v>
      </c>
      <c r="F1208" s="7"/>
      <c r="G1208" s="7"/>
      <c r="H1208" s="7" t="s">
        <v>39653</v>
      </c>
      <c r="I1208" s="7"/>
      <c r="J1208" s="4" t="str">
        <f ca="1">IFERROR(__xludf.DUMMYFUNCTION("LEFT(INDEX(SPLIT(L1208, "" ""), 4), 2)"),"11")</f>
        <v>11</v>
      </c>
      <c r="K1208" s="7" t="s">
        <v>37611</v>
      </c>
      <c r="L1208" s="7" t="s">
        <v>7929</v>
      </c>
    </row>
    <row r="1209" spans="1:12">
      <c r="A1209" s="7" t="s">
        <v>38465</v>
      </c>
      <c r="B1209" s="7"/>
      <c r="C1209" s="7"/>
      <c r="D1209" s="7" t="s">
        <v>39706</v>
      </c>
      <c r="E1209" s="7" t="s">
        <v>39707</v>
      </c>
      <c r="F1209" s="7"/>
      <c r="G1209" s="7"/>
      <c r="H1209" s="7" t="s">
        <v>39653</v>
      </c>
      <c r="I1209" s="7"/>
      <c r="J1209" s="4" t="str">
        <f ca="1">IFERROR(__xludf.DUMMYFUNCTION("LEFT(INDEX(SPLIT(L1209, "" ""), 4), 2)"),"11")</f>
        <v>11</v>
      </c>
      <c r="K1209" s="7" t="s">
        <v>37611</v>
      </c>
      <c r="L1209" s="7" t="s">
        <v>7929</v>
      </c>
    </row>
    <row r="1210" spans="1:12">
      <c r="A1210" s="7" t="s">
        <v>39708</v>
      </c>
      <c r="B1210" s="7"/>
      <c r="C1210" s="7"/>
      <c r="D1210" s="7" t="s">
        <v>39709</v>
      </c>
      <c r="E1210" s="7" t="s">
        <v>39710</v>
      </c>
      <c r="F1210" s="7"/>
      <c r="G1210" s="7"/>
      <c r="H1210" s="7" t="s">
        <v>39653</v>
      </c>
      <c r="I1210" s="7"/>
      <c r="J1210" s="4" t="str">
        <f ca="1">IFERROR(__xludf.DUMMYFUNCTION("LEFT(INDEX(SPLIT(L1210, "" ""), 4), 2)"),"11")</f>
        <v>11</v>
      </c>
      <c r="K1210" s="7" t="s">
        <v>37611</v>
      </c>
      <c r="L1210" s="7" t="s">
        <v>7929</v>
      </c>
    </row>
    <row r="1211" spans="1:12">
      <c r="A1211" s="7" t="s">
        <v>39711</v>
      </c>
      <c r="B1211" s="7"/>
      <c r="C1211" s="7"/>
      <c r="D1211" s="7" t="s">
        <v>39712</v>
      </c>
      <c r="E1211" s="7" t="s">
        <v>39713</v>
      </c>
      <c r="F1211" s="7"/>
      <c r="G1211" s="7"/>
      <c r="H1211" s="7" t="s">
        <v>39653</v>
      </c>
      <c r="I1211" s="7"/>
      <c r="J1211" s="4" t="str">
        <f ca="1">IFERROR(__xludf.DUMMYFUNCTION("LEFT(INDEX(SPLIT(L1211, "" ""), 4), 2)"),"11")</f>
        <v>11</v>
      </c>
      <c r="K1211" s="7" t="s">
        <v>37611</v>
      </c>
      <c r="L1211" s="7" t="s">
        <v>7929</v>
      </c>
    </row>
    <row r="1212" spans="1:12">
      <c r="A1212" s="7" t="s">
        <v>38102</v>
      </c>
      <c r="B1212" s="7"/>
      <c r="C1212" s="7"/>
      <c r="D1212" s="7" t="s">
        <v>39714</v>
      </c>
      <c r="E1212" s="7" t="s">
        <v>39715</v>
      </c>
      <c r="F1212" s="7"/>
      <c r="G1212" s="7"/>
      <c r="H1212" s="7" t="s">
        <v>39653</v>
      </c>
      <c r="I1212" s="7"/>
      <c r="J1212" s="4" t="str">
        <f ca="1">IFERROR(__xludf.DUMMYFUNCTION("LEFT(INDEX(SPLIT(L1212, "" ""), 4), 2)"),"11")</f>
        <v>11</v>
      </c>
      <c r="K1212" s="7" t="s">
        <v>37611</v>
      </c>
      <c r="L1212" s="7" t="s">
        <v>7929</v>
      </c>
    </row>
    <row r="1213" spans="1:12">
      <c r="A1213" s="7" t="s">
        <v>39716</v>
      </c>
      <c r="B1213" s="7"/>
      <c r="C1213" s="7"/>
      <c r="D1213" s="7" t="s">
        <v>39717</v>
      </c>
      <c r="E1213" s="7" t="s">
        <v>39718</v>
      </c>
      <c r="F1213" s="7"/>
      <c r="G1213" s="7"/>
      <c r="H1213" s="7" t="s">
        <v>39653</v>
      </c>
      <c r="I1213" s="7"/>
      <c r="J1213" s="4" t="str">
        <f ca="1">IFERROR(__xludf.DUMMYFUNCTION("LEFT(INDEX(SPLIT(L1213, "" ""), 4), 2)"),"11")</f>
        <v>11</v>
      </c>
      <c r="K1213" s="7" t="s">
        <v>37611</v>
      </c>
      <c r="L1213" s="7" t="s">
        <v>7929</v>
      </c>
    </row>
    <row r="1214" spans="1:12">
      <c r="A1214" s="7" t="s">
        <v>39708</v>
      </c>
      <c r="B1214" s="7"/>
      <c r="C1214" s="7"/>
      <c r="D1214" s="7" t="s">
        <v>39709</v>
      </c>
      <c r="E1214" s="7" t="s">
        <v>39719</v>
      </c>
      <c r="F1214" s="7"/>
      <c r="G1214" s="7"/>
      <c r="H1214" s="7" t="s">
        <v>39653</v>
      </c>
      <c r="I1214" s="7"/>
      <c r="J1214" s="4" t="str">
        <f ca="1">IFERROR(__xludf.DUMMYFUNCTION("LEFT(INDEX(SPLIT(L1214, "" ""), 4), 2)"),"11")</f>
        <v>11</v>
      </c>
      <c r="K1214" s="7" t="s">
        <v>37611</v>
      </c>
      <c r="L1214" s="7" t="s">
        <v>7929</v>
      </c>
    </row>
    <row r="1215" spans="1:12">
      <c r="A1215" s="7" t="s">
        <v>39720</v>
      </c>
      <c r="B1215" s="7"/>
      <c r="C1215" s="7"/>
      <c r="D1215" s="7" t="s">
        <v>39721</v>
      </c>
      <c r="E1215" s="7" t="s">
        <v>39722</v>
      </c>
      <c r="F1215" s="7"/>
      <c r="G1215" s="7"/>
      <c r="H1215" s="7" t="s">
        <v>39653</v>
      </c>
      <c r="I1215" s="7"/>
      <c r="J1215" s="4" t="str">
        <f ca="1">IFERROR(__xludf.DUMMYFUNCTION("LEFT(INDEX(SPLIT(L1215, "" ""), 4), 2)"),"11")</f>
        <v>11</v>
      </c>
      <c r="K1215" s="7" t="s">
        <v>37611</v>
      </c>
      <c r="L1215" s="7" t="s">
        <v>7929</v>
      </c>
    </row>
    <row r="1216" spans="1:12">
      <c r="A1216" s="7" t="s">
        <v>39723</v>
      </c>
      <c r="B1216" s="7"/>
      <c r="C1216" s="7"/>
      <c r="D1216" s="7" t="s">
        <v>39724</v>
      </c>
      <c r="E1216" s="7" t="s">
        <v>39725</v>
      </c>
      <c r="F1216" s="7"/>
      <c r="G1216" s="7"/>
      <c r="H1216" s="7" t="s">
        <v>39653</v>
      </c>
      <c r="I1216" s="7"/>
      <c r="J1216" s="4" t="str">
        <f ca="1">IFERROR(__xludf.DUMMYFUNCTION("LEFT(INDEX(SPLIT(L1216, "" ""), 4), 2)"),"11")</f>
        <v>11</v>
      </c>
      <c r="K1216" s="7" t="s">
        <v>37611</v>
      </c>
      <c r="L1216" s="7" t="s">
        <v>7929</v>
      </c>
    </row>
    <row r="1217" spans="1:12">
      <c r="A1217" s="7" t="s">
        <v>39726</v>
      </c>
      <c r="B1217" s="7"/>
      <c r="C1217" s="7"/>
      <c r="D1217" s="7" t="s">
        <v>39727</v>
      </c>
      <c r="E1217" s="7" t="s">
        <v>39728</v>
      </c>
      <c r="F1217" s="7"/>
      <c r="G1217" s="7"/>
      <c r="H1217" s="7" t="s">
        <v>39653</v>
      </c>
      <c r="I1217" s="7"/>
      <c r="J1217" s="4" t="str">
        <f ca="1">IFERROR(__xludf.DUMMYFUNCTION("LEFT(INDEX(SPLIT(L1217, "" ""), 4), 2)"),"11")</f>
        <v>11</v>
      </c>
      <c r="K1217" s="7" t="s">
        <v>37611</v>
      </c>
      <c r="L1217" s="7" t="s">
        <v>7929</v>
      </c>
    </row>
    <row r="1218" spans="1:12">
      <c r="A1218" s="7" t="s">
        <v>39720</v>
      </c>
      <c r="B1218" s="7"/>
      <c r="C1218" s="7"/>
      <c r="D1218" s="7" t="s">
        <v>39721</v>
      </c>
      <c r="E1218" s="7" t="s">
        <v>39729</v>
      </c>
      <c r="F1218" s="7"/>
      <c r="G1218" s="7"/>
      <c r="H1218" s="7" t="s">
        <v>39653</v>
      </c>
      <c r="I1218" s="7"/>
      <c r="J1218" s="4" t="str">
        <f ca="1">IFERROR(__xludf.DUMMYFUNCTION("LEFT(INDEX(SPLIT(L1218, "" ""), 4), 2)"),"11")</f>
        <v>11</v>
      </c>
      <c r="K1218" s="7" t="s">
        <v>37611</v>
      </c>
      <c r="L1218" s="7" t="s">
        <v>7929</v>
      </c>
    </row>
    <row r="1219" spans="1:12">
      <c r="A1219" s="7" t="s">
        <v>38311</v>
      </c>
      <c r="B1219" s="7"/>
      <c r="C1219" s="7"/>
      <c r="D1219" s="7" t="s">
        <v>39700</v>
      </c>
      <c r="E1219" s="7" t="s">
        <v>39730</v>
      </c>
      <c r="F1219" s="7"/>
      <c r="G1219" s="7"/>
      <c r="H1219" s="7" t="s">
        <v>39653</v>
      </c>
      <c r="I1219" s="7"/>
      <c r="J1219" s="4" t="str">
        <f ca="1">IFERROR(__xludf.DUMMYFUNCTION("LEFT(INDEX(SPLIT(L1219, "" ""), 4), 2)"),"11")</f>
        <v>11</v>
      </c>
      <c r="K1219" s="7" t="s">
        <v>37611</v>
      </c>
      <c r="L1219" s="7" t="s">
        <v>7929</v>
      </c>
    </row>
    <row r="1220" spans="1:12">
      <c r="A1220" s="7" t="s">
        <v>39731</v>
      </c>
      <c r="B1220" s="7"/>
      <c r="C1220" s="7"/>
      <c r="D1220" s="7" t="s">
        <v>39732</v>
      </c>
      <c r="E1220" s="7" t="s">
        <v>39733</v>
      </c>
      <c r="F1220" s="7"/>
      <c r="G1220" s="7"/>
      <c r="H1220" s="7" t="s">
        <v>39653</v>
      </c>
      <c r="I1220" s="7"/>
      <c r="J1220" s="4" t="str">
        <f ca="1">IFERROR(__xludf.DUMMYFUNCTION("LEFT(INDEX(SPLIT(L1220, "" ""), 4), 2)"),"11")</f>
        <v>11</v>
      </c>
      <c r="K1220" s="7" t="s">
        <v>37611</v>
      </c>
      <c r="L1220" s="7" t="s">
        <v>7929</v>
      </c>
    </row>
    <row r="1221" spans="1:12">
      <c r="A1221" s="7" t="s">
        <v>38311</v>
      </c>
      <c r="B1221" s="7"/>
      <c r="C1221" s="7"/>
      <c r="D1221" s="7" t="s">
        <v>39700</v>
      </c>
      <c r="E1221" s="7" t="s">
        <v>39734</v>
      </c>
      <c r="F1221" s="7"/>
      <c r="G1221" s="7"/>
      <c r="H1221" s="7" t="s">
        <v>39653</v>
      </c>
      <c r="I1221" s="7"/>
      <c r="J1221" s="4" t="str">
        <f ca="1">IFERROR(__xludf.DUMMYFUNCTION("LEFT(INDEX(SPLIT(L1221, "" ""), 4), 2)"),"11")</f>
        <v>11</v>
      </c>
      <c r="K1221" s="7" t="s">
        <v>37611</v>
      </c>
      <c r="L1221" s="7" t="s">
        <v>7929</v>
      </c>
    </row>
    <row r="1222" spans="1:12">
      <c r="A1222" s="7" t="s">
        <v>39735</v>
      </c>
      <c r="B1222" s="7"/>
      <c r="C1222" s="7"/>
      <c r="D1222" s="7" t="s">
        <v>39736</v>
      </c>
      <c r="E1222" s="7" t="s">
        <v>39737</v>
      </c>
      <c r="F1222" s="7"/>
      <c r="G1222" s="7"/>
      <c r="H1222" s="7" t="s">
        <v>39653</v>
      </c>
      <c r="I1222" s="7"/>
      <c r="J1222" s="4" t="str">
        <f ca="1">IFERROR(__xludf.DUMMYFUNCTION("LEFT(INDEX(SPLIT(L1222, "" ""), 4), 2)"),"11")</f>
        <v>11</v>
      </c>
      <c r="K1222" s="7" t="s">
        <v>37611</v>
      </c>
      <c r="L1222" s="7" t="s">
        <v>7929</v>
      </c>
    </row>
    <row r="1223" spans="1:12">
      <c r="A1223" s="7" t="s">
        <v>38241</v>
      </c>
      <c r="B1223" s="7"/>
      <c r="C1223" s="7"/>
      <c r="D1223" s="7" t="s">
        <v>39738</v>
      </c>
      <c r="E1223" s="7" t="s">
        <v>39739</v>
      </c>
      <c r="F1223" s="7"/>
      <c r="G1223" s="7"/>
      <c r="H1223" s="7" t="s">
        <v>39653</v>
      </c>
      <c r="I1223" s="7"/>
      <c r="J1223" s="4" t="str">
        <f ca="1">IFERROR(__xludf.DUMMYFUNCTION("LEFT(INDEX(SPLIT(L1223, "" ""), 4), 2)"),"11")</f>
        <v>11</v>
      </c>
      <c r="K1223" s="7" t="s">
        <v>37611</v>
      </c>
      <c r="L1223" s="7" t="s">
        <v>7929</v>
      </c>
    </row>
    <row r="1224" spans="1:12">
      <c r="A1224" s="7" t="s">
        <v>37775</v>
      </c>
      <c r="B1224" s="7"/>
      <c r="C1224" s="7"/>
      <c r="D1224" s="7" t="s">
        <v>39740</v>
      </c>
      <c r="E1224" s="7" t="s">
        <v>39741</v>
      </c>
      <c r="F1224" s="7"/>
      <c r="G1224" s="7"/>
      <c r="H1224" s="7" t="s">
        <v>39653</v>
      </c>
      <c r="I1224" s="7"/>
      <c r="J1224" s="4" t="str">
        <f ca="1">IFERROR(__xludf.DUMMYFUNCTION("LEFT(INDEX(SPLIT(L1224, "" ""), 4), 2)"),"11")</f>
        <v>11</v>
      </c>
      <c r="K1224" s="7" t="s">
        <v>37611</v>
      </c>
      <c r="L1224" s="7" t="s">
        <v>7929</v>
      </c>
    </row>
    <row r="1225" spans="1:12">
      <c r="A1225" s="7" t="s">
        <v>38241</v>
      </c>
      <c r="B1225" s="7"/>
      <c r="C1225" s="7"/>
      <c r="D1225" s="7" t="s">
        <v>39738</v>
      </c>
      <c r="E1225" s="7" t="s">
        <v>39742</v>
      </c>
      <c r="F1225" s="7"/>
      <c r="G1225" s="7"/>
      <c r="H1225" s="7" t="s">
        <v>39653</v>
      </c>
      <c r="I1225" s="7"/>
      <c r="J1225" s="4" t="str">
        <f ca="1">IFERROR(__xludf.DUMMYFUNCTION("LEFT(INDEX(SPLIT(L1225, "" ""), 4), 2)"),"11")</f>
        <v>11</v>
      </c>
      <c r="K1225" s="7" t="s">
        <v>37611</v>
      </c>
      <c r="L1225" s="7" t="s">
        <v>7929</v>
      </c>
    </row>
    <row r="1226" spans="1:12">
      <c r="A1226" s="7" t="s">
        <v>37775</v>
      </c>
      <c r="B1226" s="7"/>
      <c r="C1226" s="7"/>
      <c r="D1226" s="7" t="s">
        <v>39743</v>
      </c>
      <c r="E1226" s="7" t="s">
        <v>39744</v>
      </c>
      <c r="F1226" s="7"/>
      <c r="G1226" s="7"/>
      <c r="H1226" s="7" t="s">
        <v>39653</v>
      </c>
      <c r="I1226" s="7"/>
      <c r="J1226" s="4" t="str">
        <f ca="1">IFERROR(__xludf.DUMMYFUNCTION("LEFT(INDEX(SPLIT(L1226, "" ""), 4), 2)"),"11")</f>
        <v>11</v>
      </c>
      <c r="K1226" s="7" t="s">
        <v>37611</v>
      </c>
      <c r="L1226" s="7" t="s">
        <v>7929</v>
      </c>
    </row>
    <row r="1227" spans="1:12">
      <c r="A1227" s="7" t="s">
        <v>38102</v>
      </c>
      <c r="B1227" s="7"/>
      <c r="C1227" s="7"/>
      <c r="D1227" s="7" t="s">
        <v>39714</v>
      </c>
      <c r="E1227" s="7" t="s">
        <v>39745</v>
      </c>
      <c r="F1227" s="7"/>
      <c r="G1227" s="7"/>
      <c r="H1227" s="7" t="s">
        <v>39653</v>
      </c>
      <c r="I1227" s="7"/>
      <c r="J1227" s="4" t="str">
        <f ca="1">IFERROR(__xludf.DUMMYFUNCTION("LEFT(INDEX(SPLIT(L1227, "" ""), 4), 2)"),"11")</f>
        <v>11</v>
      </c>
      <c r="K1227" s="7" t="s">
        <v>37611</v>
      </c>
      <c r="L1227" s="7" t="s">
        <v>7929</v>
      </c>
    </row>
    <row r="1228" spans="1:12">
      <c r="A1228" s="7" t="s">
        <v>38241</v>
      </c>
      <c r="B1228" s="7"/>
      <c r="C1228" s="7"/>
      <c r="D1228" s="7" t="s">
        <v>39746</v>
      </c>
      <c r="E1228" s="7" t="s">
        <v>39747</v>
      </c>
      <c r="F1228" s="7"/>
      <c r="G1228" s="7"/>
      <c r="H1228" s="7" t="s">
        <v>39653</v>
      </c>
      <c r="I1228" s="7"/>
      <c r="J1228" s="4" t="str">
        <f ca="1">IFERROR(__xludf.DUMMYFUNCTION("LEFT(INDEX(SPLIT(L1228, "" ""), 4), 2)"),"11")</f>
        <v>11</v>
      </c>
      <c r="K1228" s="7" t="s">
        <v>37611</v>
      </c>
      <c r="L1228" s="7" t="s">
        <v>7929</v>
      </c>
    </row>
    <row r="1229" spans="1:12">
      <c r="A1229" s="7" t="s">
        <v>38102</v>
      </c>
      <c r="B1229" s="7"/>
      <c r="C1229" s="7"/>
      <c r="D1229" s="7" t="s">
        <v>39748</v>
      </c>
      <c r="E1229" s="7" t="s">
        <v>39749</v>
      </c>
      <c r="F1229" s="7"/>
      <c r="G1229" s="7"/>
      <c r="H1229" s="7" t="s">
        <v>39653</v>
      </c>
      <c r="I1229" s="7"/>
      <c r="J1229" s="4" t="str">
        <f ca="1">IFERROR(__xludf.DUMMYFUNCTION("LEFT(INDEX(SPLIT(L1229, "" ""), 4), 2)"),"11")</f>
        <v>11</v>
      </c>
      <c r="K1229" s="7" t="s">
        <v>37611</v>
      </c>
      <c r="L1229" s="7" t="s">
        <v>7929</v>
      </c>
    </row>
    <row r="1230" spans="1:12">
      <c r="A1230" s="7" t="s">
        <v>38465</v>
      </c>
      <c r="B1230" s="7"/>
      <c r="C1230" s="7"/>
      <c r="D1230" s="7" t="s">
        <v>39706</v>
      </c>
      <c r="E1230" s="7" t="s">
        <v>39750</v>
      </c>
      <c r="F1230" s="7"/>
      <c r="G1230" s="7"/>
      <c r="H1230" s="7" t="s">
        <v>39653</v>
      </c>
      <c r="I1230" s="7"/>
      <c r="J1230" s="4" t="str">
        <f ca="1">IFERROR(__xludf.DUMMYFUNCTION("LEFT(INDEX(SPLIT(L1230, "" ""), 4), 2)"),"11")</f>
        <v>11</v>
      </c>
      <c r="K1230" s="7" t="s">
        <v>37611</v>
      </c>
      <c r="L1230" s="7" t="s">
        <v>7929</v>
      </c>
    </row>
    <row r="1231" spans="1:12">
      <c r="A1231" s="7" t="s">
        <v>38102</v>
      </c>
      <c r="B1231" s="7"/>
      <c r="C1231" s="7"/>
      <c r="D1231" s="7" t="s">
        <v>39714</v>
      </c>
      <c r="E1231" s="7" t="s">
        <v>39751</v>
      </c>
      <c r="F1231" s="7"/>
      <c r="G1231" s="7"/>
      <c r="H1231" s="7" t="s">
        <v>39653</v>
      </c>
      <c r="I1231" s="7"/>
      <c r="J1231" s="4" t="str">
        <f ca="1">IFERROR(__xludf.DUMMYFUNCTION("LEFT(INDEX(SPLIT(L1231, "" ""), 4), 2)"),"11")</f>
        <v>11</v>
      </c>
      <c r="K1231" s="7" t="s">
        <v>37611</v>
      </c>
      <c r="L1231" s="7" t="s">
        <v>7929</v>
      </c>
    </row>
    <row r="1232" spans="1:12">
      <c r="A1232" s="7" t="s">
        <v>38241</v>
      </c>
      <c r="B1232" s="7"/>
      <c r="C1232" s="7"/>
      <c r="D1232" s="7" t="s">
        <v>39746</v>
      </c>
      <c r="E1232" s="7" t="s">
        <v>39752</v>
      </c>
      <c r="F1232" s="7"/>
      <c r="G1232" s="7"/>
      <c r="H1232" s="7" t="s">
        <v>39653</v>
      </c>
      <c r="I1232" s="7"/>
      <c r="J1232" s="4" t="str">
        <f ca="1">IFERROR(__xludf.DUMMYFUNCTION("LEFT(INDEX(SPLIT(L1232, "" ""), 4), 2)"),"11")</f>
        <v>11</v>
      </c>
      <c r="K1232" s="7" t="s">
        <v>37611</v>
      </c>
      <c r="L1232" s="7" t="s">
        <v>7929</v>
      </c>
    </row>
    <row r="1233" spans="1:12">
      <c r="A1233" s="7" t="s">
        <v>38102</v>
      </c>
      <c r="B1233" s="7"/>
      <c r="C1233" s="7"/>
      <c r="D1233" s="7" t="s">
        <v>39748</v>
      </c>
      <c r="E1233" s="7" t="s">
        <v>39753</v>
      </c>
      <c r="F1233" s="7"/>
      <c r="G1233" s="7"/>
      <c r="H1233" s="7" t="s">
        <v>39653</v>
      </c>
      <c r="I1233" s="7"/>
      <c r="J1233" s="4" t="str">
        <f ca="1">IFERROR(__xludf.DUMMYFUNCTION("LEFT(INDEX(SPLIT(L1233, "" ""), 4), 2)"),"11")</f>
        <v>11</v>
      </c>
      <c r="K1233" s="7" t="s">
        <v>37611</v>
      </c>
      <c r="L1233" s="7" t="s">
        <v>7929</v>
      </c>
    </row>
    <row r="1234" spans="1:12">
      <c r="A1234" s="7" t="s">
        <v>39148</v>
      </c>
      <c r="B1234" s="7"/>
      <c r="C1234" s="7"/>
      <c r="D1234" s="7" t="s">
        <v>39754</v>
      </c>
      <c r="E1234" s="7" t="s">
        <v>39755</v>
      </c>
      <c r="F1234" s="7"/>
      <c r="G1234" s="7"/>
      <c r="H1234" s="7" t="s">
        <v>39653</v>
      </c>
      <c r="I1234" s="7"/>
      <c r="J1234" s="4" t="str">
        <f ca="1">IFERROR(__xludf.DUMMYFUNCTION("LEFT(INDEX(SPLIT(L1234, "" ""), 4), 2)"),"11")</f>
        <v>11</v>
      </c>
      <c r="K1234" s="7" t="s">
        <v>37611</v>
      </c>
      <c r="L1234" s="7" t="s">
        <v>7929</v>
      </c>
    </row>
    <row r="1235" spans="1:12">
      <c r="A1235" s="7" t="s">
        <v>37730</v>
      </c>
      <c r="B1235" s="7"/>
      <c r="C1235" s="7"/>
      <c r="D1235" s="7" t="s">
        <v>39756</v>
      </c>
      <c r="E1235" s="7" t="s">
        <v>39757</v>
      </c>
      <c r="F1235" s="7"/>
      <c r="G1235" s="7"/>
      <c r="H1235" s="7" t="s">
        <v>39653</v>
      </c>
      <c r="I1235" s="7"/>
      <c r="J1235" s="4" t="str">
        <f ca="1">IFERROR(__xludf.DUMMYFUNCTION("LEFT(INDEX(SPLIT(L1235, "" ""), 4), 2)"),"11")</f>
        <v>11</v>
      </c>
      <c r="K1235" s="7" t="s">
        <v>37611</v>
      </c>
      <c r="L1235" s="7" t="s">
        <v>7929</v>
      </c>
    </row>
    <row r="1236" spans="1:12">
      <c r="A1236" s="7" t="s">
        <v>38767</v>
      </c>
      <c r="B1236" s="7"/>
      <c r="C1236" s="7"/>
      <c r="D1236" s="7" t="s">
        <v>39758</v>
      </c>
      <c r="E1236" s="7" t="s">
        <v>39759</v>
      </c>
      <c r="F1236" s="7"/>
      <c r="G1236" s="7"/>
      <c r="H1236" s="7" t="s">
        <v>39653</v>
      </c>
      <c r="I1236" s="7"/>
      <c r="J1236" s="4" t="str">
        <f ca="1">IFERROR(__xludf.DUMMYFUNCTION("LEFT(INDEX(SPLIT(L1236, "" ""), 4), 2)"),"11")</f>
        <v>11</v>
      </c>
      <c r="K1236" s="7" t="s">
        <v>37611</v>
      </c>
      <c r="L1236" s="7" t="s">
        <v>7929</v>
      </c>
    </row>
    <row r="1237" spans="1:12">
      <c r="A1237" s="7" t="s">
        <v>37730</v>
      </c>
      <c r="B1237" s="7"/>
      <c r="C1237" s="7"/>
      <c r="D1237" s="7" t="s">
        <v>39756</v>
      </c>
      <c r="E1237" s="7" t="s">
        <v>39760</v>
      </c>
      <c r="F1237" s="7"/>
      <c r="G1237" s="7"/>
      <c r="H1237" s="7" t="s">
        <v>39653</v>
      </c>
      <c r="I1237" s="7"/>
      <c r="J1237" s="4" t="str">
        <f ca="1">IFERROR(__xludf.DUMMYFUNCTION("LEFT(INDEX(SPLIT(L1237, "" ""), 4), 2)"),"11")</f>
        <v>11</v>
      </c>
      <c r="K1237" s="7" t="s">
        <v>37611</v>
      </c>
      <c r="L1237" s="7" t="s">
        <v>7929</v>
      </c>
    </row>
    <row r="1238" spans="1:12">
      <c r="A1238" s="7" t="s">
        <v>39761</v>
      </c>
      <c r="B1238" s="7"/>
      <c r="C1238" s="7"/>
      <c r="D1238" s="7" t="s">
        <v>39762</v>
      </c>
      <c r="E1238" s="7" t="s">
        <v>39763</v>
      </c>
      <c r="F1238" s="7"/>
      <c r="G1238" s="7"/>
      <c r="H1238" s="7" t="s">
        <v>39653</v>
      </c>
      <c r="I1238" s="7"/>
      <c r="J1238" s="4" t="str">
        <f ca="1">IFERROR(__xludf.DUMMYFUNCTION("LEFT(INDEX(SPLIT(L1238, "" ""), 4), 2)"),"11")</f>
        <v>11</v>
      </c>
      <c r="K1238" s="7" t="s">
        <v>37611</v>
      </c>
      <c r="L1238" s="7" t="s">
        <v>7929</v>
      </c>
    </row>
    <row r="1239" spans="1:12">
      <c r="A1239" s="7" t="s">
        <v>38388</v>
      </c>
      <c r="B1239" s="7"/>
      <c r="C1239" s="7"/>
      <c r="D1239" s="7" t="s">
        <v>39764</v>
      </c>
      <c r="E1239" s="7" t="s">
        <v>39765</v>
      </c>
      <c r="F1239" s="7"/>
      <c r="G1239" s="7"/>
      <c r="H1239" s="7" t="s">
        <v>39653</v>
      </c>
      <c r="I1239" s="7"/>
      <c r="J1239" s="4" t="str">
        <f ca="1">IFERROR(__xludf.DUMMYFUNCTION("LEFT(INDEX(SPLIT(L1239, "" ""), 4), 2)"),"11")</f>
        <v>11</v>
      </c>
      <c r="K1239" s="7" t="s">
        <v>37611</v>
      </c>
      <c r="L1239" s="7" t="s">
        <v>7929</v>
      </c>
    </row>
    <row r="1240" spans="1:12">
      <c r="A1240" s="7" t="s">
        <v>37775</v>
      </c>
      <c r="B1240" s="7"/>
      <c r="C1240" s="7"/>
      <c r="D1240" s="7" t="s">
        <v>39743</v>
      </c>
      <c r="E1240" s="7" t="s">
        <v>39766</v>
      </c>
      <c r="F1240" s="7"/>
      <c r="G1240" s="7"/>
      <c r="H1240" s="7" t="s">
        <v>39653</v>
      </c>
      <c r="I1240" s="7"/>
      <c r="J1240" s="4" t="str">
        <f ca="1">IFERROR(__xludf.DUMMYFUNCTION("LEFT(INDEX(SPLIT(L1240, "" ""), 4), 2)"),"11")</f>
        <v>11</v>
      </c>
      <c r="K1240" s="7" t="s">
        <v>37611</v>
      </c>
      <c r="L1240" s="7" t="s">
        <v>7929</v>
      </c>
    </row>
    <row r="1241" spans="1:12">
      <c r="A1241" s="7" t="s">
        <v>39303</v>
      </c>
      <c r="B1241" s="7"/>
      <c r="C1241" s="7"/>
      <c r="D1241" s="7" t="s">
        <v>39767</v>
      </c>
      <c r="E1241" s="7" t="s">
        <v>39768</v>
      </c>
      <c r="F1241" s="7"/>
      <c r="G1241" s="7"/>
      <c r="H1241" s="7" t="s">
        <v>39653</v>
      </c>
      <c r="I1241" s="7"/>
      <c r="J1241" s="4" t="str">
        <f ca="1">IFERROR(__xludf.DUMMYFUNCTION("LEFT(INDEX(SPLIT(L1241, "" ""), 4), 2)"),"11")</f>
        <v>11</v>
      </c>
      <c r="K1241" s="7" t="s">
        <v>37611</v>
      </c>
      <c r="L1241" s="7" t="s">
        <v>7929</v>
      </c>
    </row>
    <row r="1242" spans="1:12">
      <c r="A1242" s="7" t="s">
        <v>39769</v>
      </c>
      <c r="B1242" s="7"/>
      <c r="C1242" s="7"/>
      <c r="D1242" s="7" t="s">
        <v>39770</v>
      </c>
      <c r="E1242" s="7" t="s">
        <v>39771</v>
      </c>
      <c r="F1242" s="7"/>
      <c r="G1242" s="7"/>
      <c r="H1242" s="7" t="s">
        <v>39653</v>
      </c>
      <c r="I1242" s="7"/>
      <c r="J1242" s="4" t="str">
        <f ca="1">IFERROR(__xludf.DUMMYFUNCTION("LEFT(INDEX(SPLIT(L1242, "" ""), 4), 2)"),"11")</f>
        <v>11</v>
      </c>
      <c r="K1242" s="7" t="s">
        <v>37611</v>
      </c>
      <c r="L1242" s="7" t="s">
        <v>7929</v>
      </c>
    </row>
    <row r="1243" spans="1:12">
      <c r="A1243" s="7" t="s">
        <v>39761</v>
      </c>
      <c r="B1243" s="7"/>
      <c r="C1243" s="7"/>
      <c r="D1243" s="7" t="s">
        <v>39762</v>
      </c>
      <c r="E1243" s="7" t="s">
        <v>39772</v>
      </c>
      <c r="F1243" s="7"/>
      <c r="G1243" s="7"/>
      <c r="H1243" s="7" t="s">
        <v>39653</v>
      </c>
      <c r="I1243" s="7"/>
      <c r="J1243" s="4" t="str">
        <f ca="1">IFERROR(__xludf.DUMMYFUNCTION("LEFT(INDEX(SPLIT(L1243, "" ""), 4), 2)"),"11")</f>
        <v>11</v>
      </c>
      <c r="K1243" s="7" t="s">
        <v>37611</v>
      </c>
      <c r="L1243" s="7" t="s">
        <v>7929</v>
      </c>
    </row>
    <row r="1244" spans="1:12">
      <c r="A1244" s="7" t="s">
        <v>38102</v>
      </c>
      <c r="B1244" s="7"/>
      <c r="C1244" s="7"/>
      <c r="D1244" s="7" t="s">
        <v>39714</v>
      </c>
      <c r="E1244" s="7" t="s">
        <v>39773</v>
      </c>
      <c r="F1244" s="7"/>
      <c r="G1244" s="7"/>
      <c r="H1244" s="7" t="s">
        <v>39653</v>
      </c>
      <c r="I1244" s="7"/>
      <c r="J1244" s="4" t="str">
        <f ca="1">IFERROR(__xludf.DUMMYFUNCTION("LEFT(INDEX(SPLIT(L1244, "" ""), 4), 2)"),"11")</f>
        <v>11</v>
      </c>
      <c r="K1244" s="7" t="s">
        <v>37611</v>
      </c>
      <c r="L1244" s="7" t="s">
        <v>7929</v>
      </c>
    </row>
    <row r="1245" spans="1:12">
      <c r="A1245" s="7" t="s">
        <v>37932</v>
      </c>
      <c r="B1245" s="7"/>
      <c r="C1245" s="7"/>
      <c r="D1245" s="7" t="s">
        <v>39774</v>
      </c>
      <c r="E1245" s="7" t="s">
        <v>39775</v>
      </c>
      <c r="F1245" s="7"/>
      <c r="G1245" s="7"/>
      <c r="H1245" s="7" t="s">
        <v>39653</v>
      </c>
      <c r="I1245" s="7"/>
      <c r="J1245" s="4" t="str">
        <f ca="1">IFERROR(__xludf.DUMMYFUNCTION("LEFT(INDEX(SPLIT(L1245, "" ""), 4), 2)"),"11")</f>
        <v>11</v>
      </c>
      <c r="K1245" s="7" t="s">
        <v>37611</v>
      </c>
      <c r="L1245" s="7" t="s">
        <v>7929</v>
      </c>
    </row>
    <row r="1246" spans="1:12">
      <c r="A1246" s="7" t="s">
        <v>38721</v>
      </c>
      <c r="B1246" s="7"/>
      <c r="C1246" s="7"/>
      <c r="D1246" s="7" t="s">
        <v>39776</v>
      </c>
      <c r="E1246" s="7" t="s">
        <v>39777</v>
      </c>
      <c r="F1246" s="7"/>
      <c r="G1246" s="7"/>
      <c r="H1246" s="7" t="s">
        <v>39653</v>
      </c>
      <c r="I1246" s="7"/>
      <c r="J1246" s="4" t="str">
        <f ca="1">IFERROR(__xludf.DUMMYFUNCTION("LEFT(INDEX(SPLIT(L1246, "" ""), 4), 2)"),"11")</f>
        <v>11</v>
      </c>
      <c r="K1246" s="7" t="s">
        <v>37611</v>
      </c>
      <c r="L1246" s="7" t="s">
        <v>7929</v>
      </c>
    </row>
    <row r="1247" spans="1:12">
      <c r="A1247" s="7" t="s">
        <v>37639</v>
      </c>
      <c r="B1247" s="7"/>
      <c r="C1247" s="7"/>
      <c r="D1247" s="7" t="s">
        <v>39778</v>
      </c>
      <c r="E1247" s="7" t="s">
        <v>39779</v>
      </c>
      <c r="F1247" s="7"/>
      <c r="G1247" s="7"/>
      <c r="H1247" s="7" t="s">
        <v>39653</v>
      </c>
      <c r="I1247" s="7"/>
      <c r="J1247" s="4" t="str">
        <f ca="1">IFERROR(__xludf.DUMMYFUNCTION("LEFT(INDEX(SPLIT(L1247, "" ""), 4), 2)"),"11")</f>
        <v>11</v>
      </c>
      <c r="K1247" s="7" t="s">
        <v>37611</v>
      </c>
      <c r="L1247" s="7" t="s">
        <v>7929</v>
      </c>
    </row>
    <row r="1248" spans="1:12">
      <c r="A1248" s="7" t="s">
        <v>39220</v>
      </c>
      <c r="B1248" s="7"/>
      <c r="C1248" s="7"/>
      <c r="D1248" s="7" t="s">
        <v>39780</v>
      </c>
      <c r="E1248" s="7" t="s">
        <v>39781</v>
      </c>
      <c r="F1248" s="7"/>
      <c r="G1248" s="7"/>
      <c r="H1248" s="7" t="s">
        <v>39653</v>
      </c>
      <c r="I1248" s="7"/>
      <c r="J1248" s="4" t="str">
        <f ca="1">IFERROR(__xludf.DUMMYFUNCTION("LEFT(INDEX(SPLIT(L1248, "" ""), 4), 2)"),"11")</f>
        <v>11</v>
      </c>
      <c r="K1248" s="7" t="s">
        <v>37611</v>
      </c>
      <c r="L1248" s="7" t="s">
        <v>7929</v>
      </c>
    </row>
    <row r="1249" spans="1:12">
      <c r="A1249" s="7" t="s">
        <v>38724</v>
      </c>
      <c r="B1249" s="7"/>
      <c r="C1249" s="7"/>
      <c r="D1249" s="7" t="s">
        <v>39782</v>
      </c>
      <c r="E1249" s="7" t="s">
        <v>39783</v>
      </c>
      <c r="F1249" s="7"/>
      <c r="G1249" s="7"/>
      <c r="H1249" s="7" t="s">
        <v>39653</v>
      </c>
      <c r="I1249" s="7"/>
      <c r="J1249" s="4" t="str">
        <f ca="1">IFERROR(__xludf.DUMMYFUNCTION("LEFT(INDEX(SPLIT(L1249, "" ""), 4), 2)"),"11")</f>
        <v>11</v>
      </c>
      <c r="K1249" s="7" t="s">
        <v>37611</v>
      </c>
      <c r="L1249" s="7" t="s">
        <v>7929</v>
      </c>
    </row>
    <row r="1250" spans="1:12">
      <c r="A1250" s="7" t="s">
        <v>38465</v>
      </c>
      <c r="B1250" s="7"/>
      <c r="C1250" s="7"/>
      <c r="D1250" s="7" t="s">
        <v>39706</v>
      </c>
      <c r="E1250" s="7" t="s">
        <v>39784</v>
      </c>
      <c r="F1250" s="7"/>
      <c r="G1250" s="7"/>
      <c r="H1250" s="7" t="s">
        <v>39653</v>
      </c>
      <c r="I1250" s="7"/>
      <c r="J1250" s="4" t="str">
        <f ca="1">IFERROR(__xludf.DUMMYFUNCTION("LEFT(INDEX(SPLIT(L1250, "" ""), 4), 2)"),"11")</f>
        <v>11</v>
      </c>
      <c r="K1250" s="7" t="s">
        <v>37611</v>
      </c>
      <c r="L1250" s="7" t="s">
        <v>7929</v>
      </c>
    </row>
    <row r="1251" spans="1:12">
      <c r="A1251" s="7" t="s">
        <v>39785</v>
      </c>
      <c r="B1251" s="7"/>
      <c r="C1251" s="7"/>
      <c r="D1251" s="7" t="s">
        <v>39786</v>
      </c>
      <c r="E1251" s="7" t="s">
        <v>39787</v>
      </c>
      <c r="F1251" s="7"/>
      <c r="G1251" s="7"/>
      <c r="H1251" s="7" t="s">
        <v>39653</v>
      </c>
      <c r="I1251" s="7"/>
      <c r="J1251" s="4" t="str">
        <f ca="1">IFERROR(__xludf.DUMMYFUNCTION("LEFT(INDEX(SPLIT(L1251, "" ""), 4), 2)"),"11")</f>
        <v>11</v>
      </c>
      <c r="K1251" s="7" t="s">
        <v>37611</v>
      </c>
      <c r="L1251" s="7" t="s">
        <v>7929</v>
      </c>
    </row>
    <row r="1252" spans="1:12">
      <c r="A1252" s="7" t="s">
        <v>38011</v>
      </c>
      <c r="B1252" s="7"/>
      <c r="C1252" s="7"/>
      <c r="D1252" s="7" t="s">
        <v>39788</v>
      </c>
      <c r="E1252" s="7" t="s">
        <v>39789</v>
      </c>
      <c r="F1252" s="7"/>
      <c r="G1252" s="7"/>
      <c r="H1252" s="7" t="s">
        <v>39653</v>
      </c>
      <c r="I1252" s="7"/>
      <c r="J1252" s="4" t="str">
        <f ca="1">IFERROR(__xludf.DUMMYFUNCTION("LEFT(INDEX(SPLIT(L1252, "" ""), 4), 2)"),"11")</f>
        <v>11</v>
      </c>
      <c r="K1252" s="7" t="s">
        <v>37611</v>
      </c>
      <c r="L1252" s="7" t="s">
        <v>7929</v>
      </c>
    </row>
    <row r="1253" spans="1:12">
      <c r="A1253" s="7" t="s">
        <v>38388</v>
      </c>
      <c r="B1253" s="7"/>
      <c r="C1253" s="7"/>
      <c r="D1253" s="7" t="s">
        <v>39790</v>
      </c>
      <c r="E1253" s="7" t="s">
        <v>39791</v>
      </c>
      <c r="F1253" s="7"/>
      <c r="G1253" s="7"/>
      <c r="H1253" s="7" t="s">
        <v>39653</v>
      </c>
      <c r="I1253" s="7"/>
      <c r="J1253" s="4" t="str">
        <f ca="1">IFERROR(__xludf.DUMMYFUNCTION("LEFT(INDEX(SPLIT(L1253, "" ""), 4), 2)"),"11")</f>
        <v>11</v>
      </c>
      <c r="K1253" s="7" t="s">
        <v>37611</v>
      </c>
      <c r="L1253" s="7" t="s">
        <v>7929</v>
      </c>
    </row>
    <row r="1254" spans="1:12">
      <c r="A1254" s="7" t="s">
        <v>39792</v>
      </c>
      <c r="B1254" s="7"/>
      <c r="C1254" s="7"/>
      <c r="D1254" s="7" t="s">
        <v>39793</v>
      </c>
      <c r="E1254" s="7" t="s">
        <v>39794</v>
      </c>
      <c r="F1254" s="7"/>
      <c r="G1254" s="7"/>
      <c r="H1254" s="7" t="s">
        <v>39653</v>
      </c>
      <c r="I1254" s="7"/>
      <c r="J1254" s="4" t="str">
        <f ca="1">IFERROR(__xludf.DUMMYFUNCTION("LEFT(INDEX(SPLIT(L1254, "" ""), 4), 2)"),"11")</f>
        <v>11</v>
      </c>
      <c r="K1254" s="7" t="s">
        <v>37611</v>
      </c>
      <c r="L1254" s="7" t="s">
        <v>7929</v>
      </c>
    </row>
    <row r="1255" spans="1:12">
      <c r="A1255" s="7" t="s">
        <v>38388</v>
      </c>
      <c r="B1255" s="7"/>
      <c r="C1255" s="7"/>
      <c r="D1255" s="7" t="s">
        <v>39790</v>
      </c>
      <c r="E1255" s="7" t="s">
        <v>39795</v>
      </c>
      <c r="F1255" s="7"/>
      <c r="G1255" s="7"/>
      <c r="H1255" s="7" t="s">
        <v>39653</v>
      </c>
      <c r="I1255" s="7"/>
      <c r="J1255" s="4" t="str">
        <f ca="1">IFERROR(__xludf.DUMMYFUNCTION("LEFT(INDEX(SPLIT(L1255, "" ""), 4), 2)"),"11")</f>
        <v>11</v>
      </c>
      <c r="K1255" s="7" t="s">
        <v>37611</v>
      </c>
      <c r="L1255" s="7" t="s">
        <v>7929</v>
      </c>
    </row>
    <row r="1256" spans="1:12">
      <c r="A1256" s="7" t="s">
        <v>39796</v>
      </c>
      <c r="B1256" s="7"/>
      <c r="C1256" s="7"/>
      <c r="D1256" s="7" t="s">
        <v>39797</v>
      </c>
      <c r="E1256" s="7" t="s">
        <v>39798</v>
      </c>
      <c r="F1256" s="7"/>
      <c r="G1256" s="7"/>
      <c r="H1256" s="7" t="s">
        <v>39653</v>
      </c>
      <c r="I1256" s="7"/>
      <c r="J1256" s="4" t="str">
        <f ca="1">IFERROR(__xludf.DUMMYFUNCTION("LEFT(INDEX(SPLIT(L1256, "" ""), 4), 2)"),"11")</f>
        <v>11</v>
      </c>
      <c r="K1256" s="7" t="s">
        <v>37611</v>
      </c>
      <c r="L1256" s="7" t="s">
        <v>7929</v>
      </c>
    </row>
    <row r="1257" spans="1:12">
      <c r="A1257" s="7" t="s">
        <v>39799</v>
      </c>
      <c r="B1257" s="7"/>
      <c r="C1257" s="7"/>
      <c r="D1257" s="7" t="s">
        <v>39800</v>
      </c>
      <c r="E1257" s="7" t="s">
        <v>39801</v>
      </c>
      <c r="F1257" s="7"/>
      <c r="G1257" s="7"/>
      <c r="H1257" s="7" t="s">
        <v>39653</v>
      </c>
      <c r="I1257" s="7"/>
      <c r="J1257" s="4" t="str">
        <f ca="1">IFERROR(__xludf.DUMMYFUNCTION("LEFT(INDEX(SPLIT(L1257, "" ""), 4), 2)"),"11")</f>
        <v>11</v>
      </c>
      <c r="K1257" s="7" t="s">
        <v>37611</v>
      </c>
      <c r="L1257" s="7" t="s">
        <v>7929</v>
      </c>
    </row>
    <row r="1258" spans="1:12">
      <c r="A1258" s="7" t="s">
        <v>39802</v>
      </c>
      <c r="B1258" s="7"/>
      <c r="C1258" s="7"/>
      <c r="D1258" s="7" t="s">
        <v>39803</v>
      </c>
      <c r="E1258" s="7" t="s">
        <v>39804</v>
      </c>
      <c r="F1258" s="7"/>
      <c r="G1258" s="7"/>
      <c r="H1258" s="7" t="s">
        <v>39653</v>
      </c>
      <c r="I1258" s="7"/>
      <c r="J1258" s="4" t="str">
        <f ca="1">IFERROR(__xludf.DUMMYFUNCTION("LEFT(INDEX(SPLIT(L1258, "" ""), 4), 2)"),"11")</f>
        <v>11</v>
      </c>
      <c r="K1258" s="7" t="s">
        <v>37611</v>
      </c>
      <c r="L1258" s="7" t="s">
        <v>7929</v>
      </c>
    </row>
    <row r="1259" spans="1:12">
      <c r="A1259" s="7" t="s">
        <v>39769</v>
      </c>
      <c r="B1259" s="7"/>
      <c r="C1259" s="7"/>
      <c r="D1259" s="7" t="s">
        <v>39770</v>
      </c>
      <c r="E1259" s="7" t="s">
        <v>39805</v>
      </c>
      <c r="F1259" s="7"/>
      <c r="G1259" s="7"/>
      <c r="H1259" s="7" t="s">
        <v>39653</v>
      </c>
      <c r="I1259" s="7"/>
      <c r="J1259" s="4" t="str">
        <f ca="1">IFERROR(__xludf.DUMMYFUNCTION("LEFT(INDEX(SPLIT(L1259, "" ""), 4), 2)"),"11")</f>
        <v>11</v>
      </c>
      <c r="K1259" s="7" t="s">
        <v>37611</v>
      </c>
      <c r="L1259" s="7" t="s">
        <v>7929</v>
      </c>
    </row>
    <row r="1260" spans="1:12">
      <c r="A1260" s="7" t="s">
        <v>39002</v>
      </c>
      <c r="B1260" s="7"/>
      <c r="C1260" s="7"/>
      <c r="D1260" s="7" t="s">
        <v>39806</v>
      </c>
      <c r="E1260" s="7" t="s">
        <v>39807</v>
      </c>
      <c r="F1260" s="7"/>
      <c r="G1260" s="7"/>
      <c r="H1260" s="7" t="s">
        <v>39653</v>
      </c>
      <c r="I1260" s="7"/>
      <c r="J1260" s="4" t="str">
        <f ca="1">IFERROR(__xludf.DUMMYFUNCTION("LEFT(INDEX(SPLIT(L1260, "" ""), 4), 2)"),"11")</f>
        <v>11</v>
      </c>
      <c r="K1260" s="7" t="s">
        <v>37611</v>
      </c>
      <c r="L1260" s="7" t="s">
        <v>7929</v>
      </c>
    </row>
    <row r="1261" spans="1:12">
      <c r="A1261" s="7" t="s">
        <v>39792</v>
      </c>
      <c r="B1261" s="7"/>
      <c r="C1261" s="7"/>
      <c r="D1261" s="7" t="s">
        <v>39793</v>
      </c>
      <c r="E1261" s="7" t="s">
        <v>39808</v>
      </c>
      <c r="F1261" s="7"/>
      <c r="G1261" s="7"/>
      <c r="H1261" s="7" t="s">
        <v>39653</v>
      </c>
      <c r="I1261" s="7"/>
      <c r="J1261" s="4" t="str">
        <f ca="1">IFERROR(__xludf.DUMMYFUNCTION("LEFT(INDEX(SPLIT(L1261, "" ""), 4), 2)"),"11")</f>
        <v>11</v>
      </c>
      <c r="K1261" s="7" t="s">
        <v>37611</v>
      </c>
      <c r="L1261" s="7" t="s">
        <v>7929</v>
      </c>
    </row>
    <row r="1262" spans="1:12">
      <c r="A1262" s="7" t="s">
        <v>38388</v>
      </c>
      <c r="B1262" s="7"/>
      <c r="C1262" s="7"/>
      <c r="D1262" s="7" t="s">
        <v>39790</v>
      </c>
      <c r="E1262" s="7" t="s">
        <v>39809</v>
      </c>
      <c r="F1262" s="7"/>
      <c r="G1262" s="7"/>
      <c r="H1262" s="7" t="s">
        <v>39653</v>
      </c>
      <c r="I1262" s="7"/>
      <c r="J1262" s="4" t="str">
        <f ca="1">IFERROR(__xludf.DUMMYFUNCTION("LEFT(INDEX(SPLIT(L1262, "" ""), 4), 2)"),"11")</f>
        <v>11</v>
      </c>
      <c r="K1262" s="7" t="s">
        <v>37611</v>
      </c>
      <c r="L1262" s="7" t="s">
        <v>7929</v>
      </c>
    </row>
    <row r="1263" spans="1:12">
      <c r="A1263" s="7" t="s">
        <v>39324</v>
      </c>
      <c r="B1263" s="7"/>
      <c r="C1263" s="7"/>
      <c r="D1263" s="7" t="s">
        <v>39683</v>
      </c>
      <c r="E1263" s="7" t="s">
        <v>39810</v>
      </c>
      <c r="F1263" s="7"/>
      <c r="G1263" s="7"/>
      <c r="H1263" s="7" t="s">
        <v>39653</v>
      </c>
      <c r="I1263" s="7"/>
      <c r="J1263" s="4" t="str">
        <f ca="1">IFERROR(__xludf.DUMMYFUNCTION("LEFT(INDEX(SPLIT(L1263, "" ""), 4), 2)"),"11")</f>
        <v>11</v>
      </c>
      <c r="K1263" s="7" t="s">
        <v>37611</v>
      </c>
      <c r="L1263" s="7" t="s">
        <v>7929</v>
      </c>
    </row>
    <row r="1264" spans="1:12">
      <c r="A1264" s="7" t="s">
        <v>37811</v>
      </c>
      <c r="B1264" s="7"/>
      <c r="C1264" s="7"/>
      <c r="D1264" s="7" t="s">
        <v>39811</v>
      </c>
      <c r="E1264" s="7" t="s">
        <v>39812</v>
      </c>
      <c r="F1264" s="7"/>
      <c r="G1264" s="7"/>
      <c r="H1264" s="7" t="s">
        <v>39653</v>
      </c>
      <c r="I1264" s="7"/>
      <c r="J1264" s="4" t="str">
        <f ca="1">IFERROR(__xludf.DUMMYFUNCTION("LEFT(INDEX(SPLIT(L1264, "" ""), 4), 2)"),"11")</f>
        <v>11</v>
      </c>
      <c r="K1264" s="7" t="s">
        <v>37611</v>
      </c>
      <c r="L1264" s="7" t="s">
        <v>7929</v>
      </c>
    </row>
    <row r="1265" spans="1:12">
      <c r="A1265" s="7" t="s">
        <v>39813</v>
      </c>
      <c r="B1265" s="7"/>
      <c r="C1265" s="7"/>
      <c r="D1265" s="7" t="s">
        <v>39814</v>
      </c>
      <c r="E1265" s="7" t="s">
        <v>39815</v>
      </c>
      <c r="F1265" s="7"/>
      <c r="G1265" s="7"/>
      <c r="H1265" s="7" t="s">
        <v>39653</v>
      </c>
      <c r="I1265" s="7"/>
      <c r="J1265" s="4" t="str">
        <f ca="1">IFERROR(__xludf.DUMMYFUNCTION("LEFT(INDEX(SPLIT(L1265, "" ""), 4), 2)"),"11")</f>
        <v>11</v>
      </c>
      <c r="K1265" s="7" t="s">
        <v>37611</v>
      </c>
      <c r="L1265" s="7" t="s">
        <v>7929</v>
      </c>
    </row>
    <row r="1266" spans="1:12">
      <c r="A1266" s="7" t="s">
        <v>37742</v>
      </c>
      <c r="B1266" s="7"/>
      <c r="C1266" s="7"/>
      <c r="D1266" s="7" t="s">
        <v>39816</v>
      </c>
      <c r="E1266" s="7" t="s">
        <v>39817</v>
      </c>
      <c r="F1266" s="7"/>
      <c r="G1266" s="7"/>
      <c r="H1266" s="7" t="s">
        <v>39653</v>
      </c>
      <c r="I1266" s="7"/>
      <c r="J1266" s="4" t="str">
        <f ca="1">IFERROR(__xludf.DUMMYFUNCTION("LEFT(INDEX(SPLIT(L1266, "" ""), 4), 2)"),"11")</f>
        <v>11</v>
      </c>
      <c r="K1266" s="7" t="s">
        <v>37611</v>
      </c>
      <c r="L1266" s="7" t="s">
        <v>7929</v>
      </c>
    </row>
    <row r="1267" spans="1:12">
      <c r="A1267" s="7" t="s">
        <v>37765</v>
      </c>
      <c r="B1267" s="7"/>
      <c r="C1267" s="7"/>
      <c r="D1267" s="7" t="s">
        <v>39818</v>
      </c>
      <c r="E1267" s="7" t="s">
        <v>39819</v>
      </c>
      <c r="F1267" s="7"/>
      <c r="G1267" s="7"/>
      <c r="H1267" s="7" t="s">
        <v>39653</v>
      </c>
      <c r="I1267" s="7"/>
      <c r="J1267" s="4" t="str">
        <f ca="1">IFERROR(__xludf.DUMMYFUNCTION("LEFT(INDEX(SPLIT(L1267, "" ""), 4), 2)"),"11")</f>
        <v>11</v>
      </c>
      <c r="K1267" s="7" t="s">
        <v>37611</v>
      </c>
      <c r="L1267" s="7" t="s">
        <v>7929</v>
      </c>
    </row>
    <row r="1268" spans="1:12">
      <c r="A1268" s="7" t="s">
        <v>39820</v>
      </c>
      <c r="B1268" s="7"/>
      <c r="C1268" s="7"/>
      <c r="D1268" s="7" t="s">
        <v>39821</v>
      </c>
      <c r="E1268" s="7" t="s">
        <v>39822</v>
      </c>
      <c r="F1268" s="7"/>
      <c r="G1268" s="7"/>
      <c r="H1268" s="7" t="s">
        <v>39653</v>
      </c>
      <c r="I1268" s="7"/>
      <c r="J1268" s="4" t="str">
        <f ca="1">IFERROR(__xludf.DUMMYFUNCTION("LEFT(INDEX(SPLIT(L1268, "" ""), 4), 2)"),"11")</f>
        <v>11</v>
      </c>
      <c r="K1268" s="7" t="s">
        <v>37611</v>
      </c>
      <c r="L1268" s="7" t="s">
        <v>7929</v>
      </c>
    </row>
    <row r="1269" spans="1:12">
      <c r="A1269" s="7" t="s">
        <v>38465</v>
      </c>
      <c r="B1269" s="7"/>
      <c r="C1269" s="7"/>
      <c r="D1269" s="7" t="s">
        <v>39706</v>
      </c>
      <c r="E1269" s="7" t="s">
        <v>39823</v>
      </c>
      <c r="F1269" s="7"/>
      <c r="G1269" s="7"/>
      <c r="H1269" s="7" t="s">
        <v>39653</v>
      </c>
      <c r="I1269" s="7"/>
      <c r="J1269" s="4" t="str">
        <f ca="1">IFERROR(__xludf.DUMMYFUNCTION("LEFT(INDEX(SPLIT(L1269, "" ""), 4), 2)"),"11")</f>
        <v>11</v>
      </c>
      <c r="K1269" s="7" t="s">
        <v>37611</v>
      </c>
      <c r="L1269" s="7" t="s">
        <v>7929</v>
      </c>
    </row>
    <row r="1270" spans="1:12">
      <c r="A1270" s="7" t="s">
        <v>39820</v>
      </c>
      <c r="B1270" s="7"/>
      <c r="C1270" s="7"/>
      <c r="D1270" s="7" t="s">
        <v>39821</v>
      </c>
      <c r="E1270" s="7" t="s">
        <v>39824</v>
      </c>
      <c r="F1270" s="7"/>
      <c r="G1270" s="7"/>
      <c r="H1270" s="7" t="s">
        <v>39653</v>
      </c>
      <c r="I1270" s="7"/>
      <c r="J1270" s="4" t="str">
        <f ca="1">IFERROR(__xludf.DUMMYFUNCTION("LEFT(INDEX(SPLIT(L1270, "" ""), 4), 2)"),"11")</f>
        <v>11</v>
      </c>
      <c r="K1270" s="7" t="s">
        <v>37611</v>
      </c>
      <c r="L1270" s="7" t="s">
        <v>7929</v>
      </c>
    </row>
    <row r="1271" spans="1:12">
      <c r="A1271" s="7" t="s">
        <v>38102</v>
      </c>
      <c r="B1271" s="7"/>
      <c r="C1271" s="7"/>
      <c r="D1271" s="7" t="s">
        <v>39714</v>
      </c>
      <c r="E1271" s="7" t="s">
        <v>39825</v>
      </c>
      <c r="F1271" s="7"/>
      <c r="G1271" s="7"/>
      <c r="H1271" s="7" t="s">
        <v>39653</v>
      </c>
      <c r="I1271" s="7"/>
      <c r="J1271" s="4" t="str">
        <f ca="1">IFERROR(__xludf.DUMMYFUNCTION("LEFT(INDEX(SPLIT(L1271, "" ""), 4), 2)"),"11")</f>
        <v>11</v>
      </c>
      <c r="K1271" s="7" t="s">
        <v>37611</v>
      </c>
      <c r="L1271" s="7" t="s">
        <v>7929</v>
      </c>
    </row>
    <row r="1272" spans="1:12">
      <c r="A1272" s="7" t="s">
        <v>38388</v>
      </c>
      <c r="B1272" s="7"/>
      <c r="C1272" s="7"/>
      <c r="D1272" s="7" t="s">
        <v>39764</v>
      </c>
      <c r="E1272" s="7" t="s">
        <v>39826</v>
      </c>
      <c r="F1272" s="7"/>
      <c r="G1272" s="7"/>
      <c r="H1272" s="7" t="s">
        <v>39653</v>
      </c>
      <c r="I1272" s="7"/>
      <c r="J1272" s="4" t="str">
        <f ca="1">IFERROR(__xludf.DUMMYFUNCTION("LEFT(INDEX(SPLIT(L1272, "" ""), 4), 2)"),"11")</f>
        <v>11</v>
      </c>
      <c r="K1272" s="7" t="s">
        <v>37611</v>
      </c>
      <c r="L1272" s="7" t="s">
        <v>7929</v>
      </c>
    </row>
    <row r="1273" spans="1:12">
      <c r="A1273" s="7" t="s">
        <v>38102</v>
      </c>
      <c r="B1273" s="7"/>
      <c r="C1273" s="7"/>
      <c r="D1273" s="7" t="s">
        <v>39827</v>
      </c>
      <c r="E1273" s="7" t="s">
        <v>39828</v>
      </c>
      <c r="F1273" s="7"/>
      <c r="G1273" s="7"/>
      <c r="H1273" s="7" t="s">
        <v>39653</v>
      </c>
      <c r="I1273" s="7"/>
      <c r="J1273" s="4" t="str">
        <f ca="1">IFERROR(__xludf.DUMMYFUNCTION("LEFT(INDEX(SPLIT(L1273, "" ""), 4), 2)"),"11")</f>
        <v>11</v>
      </c>
      <c r="K1273" s="7" t="s">
        <v>37611</v>
      </c>
      <c r="L1273" s="7" t="s">
        <v>7929</v>
      </c>
    </row>
    <row r="1274" spans="1:12">
      <c r="A1274" s="7" t="s">
        <v>38465</v>
      </c>
      <c r="B1274" s="7"/>
      <c r="C1274" s="7"/>
      <c r="D1274" s="7" t="s">
        <v>39706</v>
      </c>
      <c r="E1274" s="7" t="s">
        <v>39829</v>
      </c>
      <c r="F1274" s="7"/>
      <c r="G1274" s="7"/>
      <c r="H1274" s="7" t="s">
        <v>39653</v>
      </c>
      <c r="I1274" s="7"/>
      <c r="J1274" s="4" t="str">
        <f ca="1">IFERROR(__xludf.DUMMYFUNCTION("LEFT(INDEX(SPLIT(L1274, "" ""), 4), 2)"),"11")</f>
        <v>11</v>
      </c>
      <c r="K1274" s="7" t="s">
        <v>37611</v>
      </c>
      <c r="L1274" s="7" t="s">
        <v>7929</v>
      </c>
    </row>
    <row r="1275" spans="1:12">
      <c r="A1275" s="7" t="s">
        <v>39830</v>
      </c>
      <c r="B1275" s="7"/>
      <c r="C1275" s="7"/>
      <c r="D1275" s="7" t="s">
        <v>39831</v>
      </c>
      <c r="E1275" s="7" t="s">
        <v>39832</v>
      </c>
      <c r="F1275" s="7"/>
      <c r="G1275" s="7"/>
      <c r="H1275" s="7" t="s">
        <v>39653</v>
      </c>
      <c r="I1275" s="7"/>
      <c r="J1275" s="4" t="str">
        <f ca="1">IFERROR(__xludf.DUMMYFUNCTION("LEFT(INDEX(SPLIT(L1275, "" ""), 4), 2)"),"11")</f>
        <v>11</v>
      </c>
      <c r="K1275" s="7" t="s">
        <v>37611</v>
      </c>
      <c r="L1275" s="7" t="s">
        <v>7929</v>
      </c>
    </row>
    <row r="1276" spans="1:12">
      <c r="A1276" s="7" t="s">
        <v>39637</v>
      </c>
      <c r="B1276" s="7"/>
      <c r="C1276" s="7"/>
      <c r="D1276" s="7" t="s">
        <v>39833</v>
      </c>
      <c r="E1276" s="7" t="s">
        <v>39834</v>
      </c>
      <c r="F1276" s="7"/>
      <c r="G1276" s="7"/>
      <c r="H1276" s="7" t="s">
        <v>39653</v>
      </c>
      <c r="I1276" s="7"/>
      <c r="J1276" s="4" t="str">
        <f ca="1">IFERROR(__xludf.DUMMYFUNCTION("LEFT(INDEX(SPLIT(L1276, "" ""), 4), 2)"),"11")</f>
        <v>11</v>
      </c>
      <c r="K1276" s="7" t="s">
        <v>37611</v>
      </c>
      <c r="L1276" s="7" t="s">
        <v>7929</v>
      </c>
    </row>
    <row r="1277" spans="1:12">
      <c r="A1277" s="7" t="s">
        <v>39830</v>
      </c>
      <c r="B1277" s="7"/>
      <c r="C1277" s="7"/>
      <c r="D1277" s="7" t="s">
        <v>39831</v>
      </c>
      <c r="E1277" s="7" t="s">
        <v>39835</v>
      </c>
      <c r="F1277" s="7"/>
      <c r="G1277" s="7"/>
      <c r="H1277" s="7" t="s">
        <v>39653</v>
      </c>
      <c r="I1277" s="7"/>
      <c r="J1277" s="4" t="str">
        <f ca="1">IFERROR(__xludf.DUMMYFUNCTION("LEFT(INDEX(SPLIT(L1277, "" ""), 4), 2)"),"11")</f>
        <v>11</v>
      </c>
      <c r="K1277" s="7" t="s">
        <v>37611</v>
      </c>
      <c r="L1277" s="7" t="s">
        <v>7929</v>
      </c>
    </row>
    <row r="1278" spans="1:12">
      <c r="A1278" s="7" t="s">
        <v>39303</v>
      </c>
      <c r="B1278" s="7"/>
      <c r="C1278" s="7"/>
      <c r="D1278" s="7" t="s">
        <v>39767</v>
      </c>
      <c r="E1278" s="7" t="s">
        <v>39836</v>
      </c>
      <c r="F1278" s="7"/>
      <c r="G1278" s="7"/>
      <c r="H1278" s="7" t="s">
        <v>39653</v>
      </c>
      <c r="I1278" s="7"/>
      <c r="J1278" s="4" t="str">
        <f ca="1">IFERROR(__xludf.DUMMYFUNCTION("LEFT(INDEX(SPLIT(L1278, "" ""), 4), 2)"),"11")</f>
        <v>11</v>
      </c>
      <c r="K1278" s="7" t="s">
        <v>37611</v>
      </c>
      <c r="L1278" s="7" t="s">
        <v>7929</v>
      </c>
    </row>
    <row r="1279" spans="1:12">
      <c r="A1279" s="7" t="s">
        <v>39637</v>
      </c>
      <c r="B1279" s="7"/>
      <c r="C1279" s="7"/>
      <c r="D1279" s="7" t="s">
        <v>39837</v>
      </c>
      <c r="E1279" s="7" t="s">
        <v>39838</v>
      </c>
      <c r="F1279" s="7"/>
      <c r="G1279" s="7"/>
      <c r="H1279" s="7" t="s">
        <v>39653</v>
      </c>
      <c r="I1279" s="7"/>
      <c r="J1279" s="4" t="str">
        <f ca="1">IFERROR(__xludf.DUMMYFUNCTION("LEFT(INDEX(SPLIT(L1279, "" ""), 4), 2)"),"11")</f>
        <v>11</v>
      </c>
      <c r="K1279" s="7" t="s">
        <v>37611</v>
      </c>
      <c r="L1279" s="7" t="s">
        <v>7929</v>
      </c>
    </row>
    <row r="1280" spans="1:12">
      <c r="A1280" s="7" t="s">
        <v>39830</v>
      </c>
      <c r="B1280" s="7"/>
      <c r="C1280" s="7"/>
      <c r="D1280" s="7" t="s">
        <v>39839</v>
      </c>
      <c r="E1280" s="7" t="s">
        <v>39840</v>
      </c>
      <c r="F1280" s="7"/>
      <c r="G1280" s="7"/>
      <c r="H1280" s="7" t="s">
        <v>39653</v>
      </c>
      <c r="I1280" s="7"/>
      <c r="J1280" s="4" t="str">
        <f ca="1">IFERROR(__xludf.DUMMYFUNCTION("LEFT(INDEX(SPLIT(L1280, "" ""), 4), 2)"),"11")</f>
        <v>11</v>
      </c>
      <c r="K1280" s="7" t="s">
        <v>37611</v>
      </c>
      <c r="L1280" s="7" t="s">
        <v>7929</v>
      </c>
    </row>
    <row r="1281" spans="1:12">
      <c r="A1281" s="7" t="s">
        <v>39637</v>
      </c>
      <c r="B1281" s="7"/>
      <c r="C1281" s="7"/>
      <c r="D1281" s="7" t="s">
        <v>39841</v>
      </c>
      <c r="E1281" s="7" t="s">
        <v>39842</v>
      </c>
      <c r="F1281" s="7"/>
      <c r="G1281" s="7"/>
      <c r="H1281" s="7" t="s">
        <v>39653</v>
      </c>
      <c r="I1281" s="7"/>
      <c r="J1281" s="4" t="str">
        <f ca="1">IFERROR(__xludf.DUMMYFUNCTION("LEFT(INDEX(SPLIT(L1281, "" ""), 4), 2)"),"11")</f>
        <v>11</v>
      </c>
      <c r="K1281" s="7" t="s">
        <v>37611</v>
      </c>
      <c r="L1281" s="7" t="s">
        <v>7929</v>
      </c>
    </row>
    <row r="1282" spans="1:12">
      <c r="A1282" s="7" t="s">
        <v>39830</v>
      </c>
      <c r="B1282" s="7"/>
      <c r="C1282" s="7"/>
      <c r="D1282" s="7" t="s">
        <v>39843</v>
      </c>
      <c r="E1282" s="7" t="s">
        <v>39844</v>
      </c>
      <c r="F1282" s="7"/>
      <c r="G1282" s="7"/>
      <c r="H1282" s="7" t="s">
        <v>39653</v>
      </c>
      <c r="I1282" s="7"/>
      <c r="J1282" s="4" t="str">
        <f ca="1">IFERROR(__xludf.DUMMYFUNCTION("LEFT(INDEX(SPLIT(L1282, "" ""), 4), 2)"),"11")</f>
        <v>11</v>
      </c>
      <c r="K1282" s="7" t="s">
        <v>37611</v>
      </c>
      <c r="L1282" s="7" t="s">
        <v>7929</v>
      </c>
    </row>
    <row r="1283" spans="1:12">
      <c r="A1283" s="7" t="s">
        <v>38388</v>
      </c>
      <c r="B1283" s="7"/>
      <c r="C1283" s="7"/>
      <c r="D1283" s="7" t="s">
        <v>39845</v>
      </c>
      <c r="E1283" s="7" t="s">
        <v>39846</v>
      </c>
      <c r="F1283" s="7"/>
      <c r="G1283" s="7"/>
      <c r="H1283" s="7" t="s">
        <v>39653</v>
      </c>
      <c r="I1283" s="7"/>
      <c r="J1283" s="4" t="str">
        <f ca="1">IFERROR(__xludf.DUMMYFUNCTION("LEFT(INDEX(SPLIT(L1283, "" ""), 4), 2)"),"11")</f>
        <v>11</v>
      </c>
      <c r="K1283" s="7" t="s">
        <v>37611</v>
      </c>
      <c r="L1283" s="7" t="s">
        <v>7929</v>
      </c>
    </row>
    <row r="1284" spans="1:12">
      <c r="A1284" s="7" t="s">
        <v>39830</v>
      </c>
      <c r="B1284" s="7"/>
      <c r="C1284" s="7"/>
      <c r="D1284" s="7" t="s">
        <v>39843</v>
      </c>
      <c r="E1284" s="7" t="s">
        <v>39847</v>
      </c>
      <c r="F1284" s="7"/>
      <c r="G1284" s="7"/>
      <c r="H1284" s="7" t="s">
        <v>39653</v>
      </c>
      <c r="I1284" s="7"/>
      <c r="J1284" s="4" t="str">
        <f ca="1">IFERROR(__xludf.DUMMYFUNCTION("LEFT(INDEX(SPLIT(L1284, "" ""), 4), 2)"),"11")</f>
        <v>11</v>
      </c>
      <c r="K1284" s="7" t="s">
        <v>37611</v>
      </c>
      <c r="L1284" s="7" t="s">
        <v>7929</v>
      </c>
    </row>
    <row r="1285" spans="1:12">
      <c r="A1285" s="7" t="s">
        <v>38388</v>
      </c>
      <c r="B1285" s="7"/>
      <c r="C1285" s="7"/>
      <c r="D1285" s="7" t="s">
        <v>39845</v>
      </c>
      <c r="E1285" s="7" t="s">
        <v>39848</v>
      </c>
      <c r="F1285" s="7"/>
      <c r="G1285" s="7"/>
      <c r="H1285" s="7" t="s">
        <v>39653</v>
      </c>
      <c r="I1285" s="7"/>
      <c r="J1285" s="4" t="str">
        <f ca="1">IFERROR(__xludf.DUMMYFUNCTION("LEFT(INDEX(SPLIT(L1285, "" ""), 4), 2)"),"11")</f>
        <v>11</v>
      </c>
      <c r="K1285" s="7" t="s">
        <v>37611</v>
      </c>
      <c r="L1285" s="7" t="s">
        <v>7929</v>
      </c>
    </row>
    <row r="1286" spans="1:12">
      <c r="A1286" s="7" t="s">
        <v>39830</v>
      </c>
      <c r="B1286" s="7"/>
      <c r="C1286" s="7"/>
      <c r="D1286" s="7" t="s">
        <v>39849</v>
      </c>
      <c r="E1286" s="7" t="s">
        <v>39850</v>
      </c>
      <c r="F1286" s="7"/>
      <c r="G1286" s="7"/>
      <c r="H1286" s="7" t="s">
        <v>39653</v>
      </c>
      <c r="I1286" s="7"/>
      <c r="J1286" s="4" t="str">
        <f ca="1">IFERROR(__xludf.DUMMYFUNCTION("LEFT(INDEX(SPLIT(L1286, "" ""), 4), 2)"),"11")</f>
        <v>11</v>
      </c>
      <c r="K1286" s="7" t="s">
        <v>37611</v>
      </c>
      <c r="L1286" s="7" t="s">
        <v>7929</v>
      </c>
    </row>
    <row r="1287" spans="1:12">
      <c r="A1287" s="7" t="s">
        <v>39813</v>
      </c>
      <c r="B1287" s="7"/>
      <c r="C1287" s="7"/>
      <c r="D1287" s="7" t="s">
        <v>39814</v>
      </c>
      <c r="E1287" s="7" t="s">
        <v>39851</v>
      </c>
      <c r="F1287" s="7"/>
      <c r="G1287" s="7"/>
      <c r="H1287" s="7" t="s">
        <v>39653</v>
      </c>
      <c r="I1287" s="7"/>
      <c r="J1287" s="4" t="str">
        <f ca="1">IFERROR(__xludf.DUMMYFUNCTION("LEFT(INDEX(SPLIT(L1287, "" ""), 4), 2)"),"11")</f>
        <v>11</v>
      </c>
      <c r="K1287" s="7" t="s">
        <v>37611</v>
      </c>
      <c r="L1287" s="7" t="s">
        <v>7929</v>
      </c>
    </row>
    <row r="1288" spans="1:12">
      <c r="A1288" s="7" t="s">
        <v>39830</v>
      </c>
      <c r="B1288" s="7"/>
      <c r="C1288" s="7"/>
      <c r="D1288" s="7" t="s">
        <v>39852</v>
      </c>
      <c r="E1288" s="7" t="s">
        <v>39853</v>
      </c>
      <c r="F1288" s="7"/>
      <c r="G1288" s="7"/>
      <c r="H1288" s="7" t="s">
        <v>39653</v>
      </c>
      <c r="I1288" s="7"/>
      <c r="J1288" s="4" t="str">
        <f ca="1">IFERROR(__xludf.DUMMYFUNCTION("LEFT(INDEX(SPLIT(L1288, "" ""), 4), 2)"),"11")</f>
        <v>11</v>
      </c>
      <c r="K1288" s="7" t="s">
        <v>37611</v>
      </c>
      <c r="L1288" s="7" t="s">
        <v>7929</v>
      </c>
    </row>
    <row r="1289" spans="1:12">
      <c r="A1289" s="7" t="s">
        <v>38388</v>
      </c>
      <c r="B1289" s="7"/>
      <c r="C1289" s="7"/>
      <c r="D1289" s="7" t="s">
        <v>39764</v>
      </c>
      <c r="E1289" s="7" t="s">
        <v>39854</v>
      </c>
      <c r="F1289" s="7"/>
      <c r="G1289" s="7"/>
      <c r="H1289" s="7" t="s">
        <v>39653</v>
      </c>
      <c r="I1289" s="7"/>
      <c r="J1289" s="4" t="str">
        <f ca="1">IFERROR(__xludf.DUMMYFUNCTION("LEFT(INDEX(SPLIT(L1289, "" ""), 4), 2)"),"11")</f>
        <v>11</v>
      </c>
      <c r="K1289" s="7" t="s">
        <v>37611</v>
      </c>
      <c r="L1289" s="7" t="s">
        <v>7929</v>
      </c>
    </row>
    <row r="1290" spans="1:12">
      <c r="A1290" s="7" t="s">
        <v>39830</v>
      </c>
      <c r="B1290" s="7"/>
      <c r="C1290" s="7"/>
      <c r="D1290" s="7" t="s">
        <v>39852</v>
      </c>
      <c r="E1290" s="7" t="s">
        <v>39855</v>
      </c>
      <c r="F1290" s="7"/>
      <c r="G1290" s="7"/>
      <c r="H1290" s="7" t="s">
        <v>39653</v>
      </c>
      <c r="I1290" s="7"/>
      <c r="J1290" s="4" t="str">
        <f ca="1">IFERROR(__xludf.DUMMYFUNCTION("LEFT(INDEX(SPLIT(L1290, "" ""), 4), 2)"),"11")</f>
        <v>11</v>
      </c>
      <c r="K1290" s="7" t="s">
        <v>37611</v>
      </c>
      <c r="L1290" s="7" t="s">
        <v>7929</v>
      </c>
    </row>
    <row r="1291" spans="1:12">
      <c r="A1291" s="7" t="s">
        <v>39303</v>
      </c>
      <c r="B1291" s="7"/>
      <c r="C1291" s="7"/>
      <c r="D1291" s="7" t="s">
        <v>39767</v>
      </c>
      <c r="E1291" s="7" t="s">
        <v>39856</v>
      </c>
      <c r="F1291" s="7"/>
      <c r="G1291" s="7"/>
      <c r="H1291" s="7" t="s">
        <v>39653</v>
      </c>
      <c r="I1291" s="7"/>
      <c r="J1291" s="4" t="str">
        <f ca="1">IFERROR(__xludf.DUMMYFUNCTION("LEFT(INDEX(SPLIT(L1291, "" ""), 4), 2)"),"11")</f>
        <v>11</v>
      </c>
      <c r="K1291" s="7" t="s">
        <v>37611</v>
      </c>
      <c r="L1291" s="7" t="s">
        <v>7929</v>
      </c>
    </row>
    <row r="1292" spans="1:12">
      <c r="A1292" s="7" t="s">
        <v>38388</v>
      </c>
      <c r="B1292" s="7"/>
      <c r="C1292" s="7"/>
      <c r="D1292" s="7" t="s">
        <v>39764</v>
      </c>
      <c r="E1292" s="7" t="s">
        <v>39857</v>
      </c>
      <c r="F1292" s="7"/>
      <c r="G1292" s="7"/>
      <c r="H1292" s="7" t="s">
        <v>39653</v>
      </c>
      <c r="I1292" s="7"/>
      <c r="J1292" s="4" t="str">
        <f ca="1">IFERROR(__xludf.DUMMYFUNCTION("LEFT(INDEX(SPLIT(L1292, "" ""), 4), 2)"),"11")</f>
        <v>11</v>
      </c>
      <c r="K1292" s="7" t="s">
        <v>37611</v>
      </c>
      <c r="L1292" s="7" t="s">
        <v>7929</v>
      </c>
    </row>
    <row r="1293" spans="1:12">
      <c r="A1293" s="7" t="s">
        <v>39830</v>
      </c>
      <c r="B1293" s="7"/>
      <c r="C1293" s="7"/>
      <c r="D1293" s="7" t="s">
        <v>39839</v>
      </c>
      <c r="E1293" s="7" t="s">
        <v>39858</v>
      </c>
      <c r="F1293" s="7"/>
      <c r="G1293" s="7"/>
      <c r="H1293" s="7" t="s">
        <v>39653</v>
      </c>
      <c r="I1293" s="7"/>
      <c r="J1293" s="4" t="str">
        <f ca="1">IFERROR(__xludf.DUMMYFUNCTION("LEFT(INDEX(SPLIT(L1293, "" ""), 4), 2)"),"11")</f>
        <v>11</v>
      </c>
      <c r="K1293" s="7" t="s">
        <v>37611</v>
      </c>
      <c r="L1293" s="7" t="s">
        <v>7929</v>
      </c>
    </row>
    <row r="1294" spans="1:12">
      <c r="A1294" s="7" t="s">
        <v>39637</v>
      </c>
      <c r="B1294" s="7"/>
      <c r="C1294" s="7"/>
      <c r="D1294" s="7" t="s">
        <v>39841</v>
      </c>
      <c r="E1294" s="7" t="s">
        <v>39859</v>
      </c>
      <c r="F1294" s="7"/>
      <c r="G1294" s="7"/>
      <c r="H1294" s="7" t="s">
        <v>39653</v>
      </c>
      <c r="I1294" s="7"/>
      <c r="J1294" s="4" t="str">
        <f ca="1">IFERROR(__xludf.DUMMYFUNCTION("LEFT(INDEX(SPLIT(L1294, "" ""), 4), 2)"),"11")</f>
        <v>11</v>
      </c>
      <c r="K1294" s="7" t="s">
        <v>37611</v>
      </c>
      <c r="L1294" s="7" t="s">
        <v>7929</v>
      </c>
    </row>
    <row r="1295" spans="1:12">
      <c r="A1295" s="7" t="s">
        <v>38388</v>
      </c>
      <c r="B1295" s="7"/>
      <c r="C1295" s="7"/>
      <c r="D1295" s="7" t="s">
        <v>39860</v>
      </c>
      <c r="E1295" s="7" t="s">
        <v>39861</v>
      </c>
      <c r="F1295" s="7"/>
      <c r="G1295" s="7"/>
      <c r="H1295" s="7" t="s">
        <v>39653</v>
      </c>
      <c r="I1295" s="7"/>
      <c r="J1295" s="4" t="str">
        <f ca="1">IFERROR(__xludf.DUMMYFUNCTION("LEFT(INDEX(SPLIT(L1295, "" ""), 4), 2)"),"11")</f>
        <v>11</v>
      </c>
      <c r="K1295" s="7" t="s">
        <v>37611</v>
      </c>
      <c r="L1295" s="7" t="s">
        <v>7929</v>
      </c>
    </row>
    <row r="1296" spans="1:12">
      <c r="A1296" s="7" t="s">
        <v>39830</v>
      </c>
      <c r="B1296" s="7"/>
      <c r="C1296" s="7"/>
      <c r="D1296" s="7" t="s">
        <v>39843</v>
      </c>
      <c r="E1296" s="7" t="s">
        <v>39862</v>
      </c>
      <c r="F1296" s="7"/>
      <c r="G1296" s="7"/>
      <c r="H1296" s="7" t="s">
        <v>39653</v>
      </c>
      <c r="I1296" s="7"/>
      <c r="J1296" s="4" t="str">
        <f ca="1">IFERROR(__xludf.DUMMYFUNCTION("LEFT(INDEX(SPLIT(L1296, "" ""), 4), 2)"),"11")</f>
        <v>11</v>
      </c>
      <c r="K1296" s="7" t="s">
        <v>37611</v>
      </c>
      <c r="L1296" s="7" t="s">
        <v>7929</v>
      </c>
    </row>
    <row r="1297" spans="1:12">
      <c r="A1297" s="7" t="s">
        <v>38388</v>
      </c>
      <c r="B1297" s="7"/>
      <c r="C1297" s="7"/>
      <c r="D1297" s="7" t="s">
        <v>39845</v>
      </c>
      <c r="E1297" s="7" t="s">
        <v>39863</v>
      </c>
      <c r="F1297" s="7"/>
      <c r="G1297" s="7"/>
      <c r="H1297" s="7" t="s">
        <v>39653</v>
      </c>
      <c r="I1297" s="7"/>
      <c r="J1297" s="4" t="str">
        <f ca="1">IFERROR(__xludf.DUMMYFUNCTION("LEFT(INDEX(SPLIT(L1297, "" ""), 4), 2)"),"11")</f>
        <v>11</v>
      </c>
      <c r="K1297" s="7" t="s">
        <v>37611</v>
      </c>
      <c r="L1297" s="7" t="s">
        <v>7929</v>
      </c>
    </row>
    <row r="1298" spans="1:12">
      <c r="A1298" s="7" t="s">
        <v>39637</v>
      </c>
      <c r="B1298" s="7"/>
      <c r="C1298" s="7"/>
      <c r="D1298" s="7" t="s">
        <v>39864</v>
      </c>
      <c r="E1298" s="7" t="s">
        <v>39865</v>
      </c>
      <c r="F1298" s="7"/>
      <c r="G1298" s="7"/>
      <c r="H1298" s="7" t="s">
        <v>39653</v>
      </c>
      <c r="I1298" s="7"/>
      <c r="J1298" s="4" t="str">
        <f ca="1">IFERROR(__xludf.DUMMYFUNCTION("LEFT(INDEX(SPLIT(L1298, "" ""), 4), 2)"),"11")</f>
        <v>11</v>
      </c>
      <c r="K1298" s="7" t="s">
        <v>37611</v>
      </c>
      <c r="L1298" s="7" t="s">
        <v>7929</v>
      </c>
    </row>
    <row r="1299" spans="1:12">
      <c r="A1299" s="7" t="s">
        <v>39830</v>
      </c>
      <c r="B1299" s="7"/>
      <c r="C1299" s="7"/>
      <c r="D1299" s="7" t="s">
        <v>39843</v>
      </c>
      <c r="E1299" s="7" t="s">
        <v>39866</v>
      </c>
      <c r="F1299" s="7"/>
      <c r="G1299" s="7"/>
      <c r="H1299" s="7" t="s">
        <v>39653</v>
      </c>
      <c r="I1299" s="7"/>
      <c r="J1299" s="4" t="str">
        <f ca="1">IFERROR(__xludf.DUMMYFUNCTION("LEFT(INDEX(SPLIT(L1299, "" ""), 4), 2)"),"11")</f>
        <v>11</v>
      </c>
      <c r="K1299" s="7" t="s">
        <v>37611</v>
      </c>
      <c r="L1299" s="7" t="s">
        <v>7929</v>
      </c>
    </row>
    <row r="1300" spans="1:12">
      <c r="A1300" s="7" t="s">
        <v>39637</v>
      </c>
      <c r="B1300" s="7"/>
      <c r="C1300" s="7"/>
      <c r="D1300" s="7" t="s">
        <v>39864</v>
      </c>
      <c r="E1300" s="7" t="s">
        <v>39867</v>
      </c>
      <c r="F1300" s="7"/>
      <c r="G1300" s="7"/>
      <c r="H1300" s="7" t="s">
        <v>39653</v>
      </c>
      <c r="I1300" s="7"/>
      <c r="J1300" s="4" t="str">
        <f ca="1">IFERROR(__xludf.DUMMYFUNCTION("LEFT(INDEX(SPLIT(L1300, "" ""), 4), 2)"),"11")</f>
        <v>11</v>
      </c>
      <c r="K1300" s="7" t="s">
        <v>37611</v>
      </c>
      <c r="L1300" s="7" t="s">
        <v>7929</v>
      </c>
    </row>
    <row r="1301" spans="1:12">
      <c r="A1301" s="7" t="s">
        <v>38388</v>
      </c>
      <c r="B1301" s="7"/>
      <c r="C1301" s="7"/>
      <c r="D1301" s="7" t="s">
        <v>39845</v>
      </c>
      <c r="E1301" s="7" t="s">
        <v>39868</v>
      </c>
      <c r="F1301" s="7"/>
      <c r="G1301" s="7"/>
      <c r="H1301" s="7" t="s">
        <v>39653</v>
      </c>
      <c r="I1301" s="7"/>
      <c r="J1301" s="4" t="str">
        <f ca="1">IFERROR(__xludf.DUMMYFUNCTION("LEFT(INDEX(SPLIT(L1301, "" ""), 4), 2)"),"11")</f>
        <v>11</v>
      </c>
      <c r="K1301" s="7" t="s">
        <v>37611</v>
      </c>
      <c r="L1301" s="7" t="s">
        <v>7929</v>
      </c>
    </row>
    <row r="1302" spans="1:12">
      <c r="A1302" s="7" t="s">
        <v>39303</v>
      </c>
      <c r="B1302" s="7"/>
      <c r="C1302" s="7"/>
      <c r="D1302" s="7" t="s">
        <v>39869</v>
      </c>
      <c r="E1302" s="7" t="s">
        <v>39870</v>
      </c>
      <c r="F1302" s="7"/>
      <c r="G1302" s="7"/>
      <c r="H1302" s="7" t="s">
        <v>39653</v>
      </c>
      <c r="I1302" s="7"/>
      <c r="J1302" s="4" t="str">
        <f ca="1">IFERROR(__xludf.DUMMYFUNCTION("LEFT(INDEX(SPLIT(L1302, "" ""), 4), 2)"),"11")</f>
        <v>11</v>
      </c>
      <c r="K1302" s="7" t="s">
        <v>37611</v>
      </c>
      <c r="L1302" s="7" t="s">
        <v>7929</v>
      </c>
    </row>
    <row r="1303" spans="1:12">
      <c r="A1303" s="7" t="s">
        <v>39830</v>
      </c>
      <c r="B1303" s="7"/>
      <c r="C1303" s="7"/>
      <c r="D1303" s="7" t="s">
        <v>39849</v>
      </c>
      <c r="E1303" s="7" t="s">
        <v>39871</v>
      </c>
      <c r="F1303" s="7"/>
      <c r="G1303" s="7"/>
      <c r="H1303" s="7" t="s">
        <v>39653</v>
      </c>
      <c r="I1303" s="7"/>
      <c r="J1303" s="4" t="str">
        <f ca="1">IFERROR(__xludf.DUMMYFUNCTION("LEFT(INDEX(SPLIT(L1303, "" ""), 4), 2)"),"11")</f>
        <v>11</v>
      </c>
      <c r="K1303" s="7" t="s">
        <v>37611</v>
      </c>
      <c r="L1303" s="7" t="s">
        <v>7929</v>
      </c>
    </row>
    <row r="1304" spans="1:12">
      <c r="A1304" s="7" t="s">
        <v>39830</v>
      </c>
      <c r="B1304" s="7"/>
      <c r="C1304" s="7"/>
      <c r="D1304" s="7" t="s">
        <v>39849</v>
      </c>
      <c r="E1304" s="7" t="s">
        <v>39872</v>
      </c>
      <c r="F1304" s="7"/>
      <c r="G1304" s="7"/>
      <c r="H1304" s="7" t="s">
        <v>39653</v>
      </c>
      <c r="I1304" s="7"/>
      <c r="J1304" s="4" t="str">
        <f ca="1">IFERROR(__xludf.DUMMYFUNCTION("LEFT(INDEX(SPLIT(L1304, "" ""), 4), 2)"),"11")</f>
        <v>11</v>
      </c>
      <c r="K1304" s="7" t="s">
        <v>37611</v>
      </c>
      <c r="L1304" s="7" t="s">
        <v>7929</v>
      </c>
    </row>
    <row r="1305" spans="1:12">
      <c r="A1305" s="7" t="s">
        <v>38738</v>
      </c>
      <c r="B1305" s="7"/>
      <c r="C1305" s="7"/>
      <c r="D1305" s="7" t="s">
        <v>39873</v>
      </c>
      <c r="E1305" s="7" t="s">
        <v>39874</v>
      </c>
      <c r="F1305" s="7"/>
      <c r="G1305" s="7"/>
      <c r="H1305" s="7" t="s">
        <v>39653</v>
      </c>
      <c r="I1305" s="7"/>
      <c r="J1305" s="4" t="str">
        <f ca="1">IFERROR(__xludf.DUMMYFUNCTION("LEFT(INDEX(SPLIT(L1305, "" ""), 4), 2)"),"11")</f>
        <v>11</v>
      </c>
      <c r="K1305" s="7" t="s">
        <v>37611</v>
      </c>
      <c r="L1305" s="7" t="s">
        <v>7929</v>
      </c>
    </row>
    <row r="1306" spans="1:12">
      <c r="A1306" s="7" t="s">
        <v>39830</v>
      </c>
      <c r="B1306" s="7"/>
      <c r="C1306" s="7"/>
      <c r="D1306" s="7" t="s">
        <v>39852</v>
      </c>
      <c r="E1306" s="7" t="s">
        <v>39875</v>
      </c>
      <c r="F1306" s="7"/>
      <c r="G1306" s="7"/>
      <c r="H1306" s="7" t="s">
        <v>39653</v>
      </c>
      <c r="I1306" s="7"/>
      <c r="J1306" s="4" t="str">
        <f ca="1">IFERROR(__xludf.DUMMYFUNCTION("LEFT(INDEX(SPLIT(L1306, "" ""), 4), 2)"),"11")</f>
        <v>11</v>
      </c>
      <c r="K1306" s="7" t="s">
        <v>37611</v>
      </c>
      <c r="L1306" s="7" t="s">
        <v>7929</v>
      </c>
    </row>
    <row r="1307" spans="1:12">
      <c r="A1307" s="7" t="s">
        <v>37808</v>
      </c>
      <c r="B1307" s="7"/>
      <c r="C1307" s="7"/>
      <c r="D1307" s="7" t="s">
        <v>39876</v>
      </c>
      <c r="E1307" s="7" t="s">
        <v>39877</v>
      </c>
      <c r="F1307" s="7"/>
      <c r="G1307" s="7"/>
      <c r="H1307" s="7" t="s">
        <v>39653</v>
      </c>
      <c r="I1307" s="7"/>
      <c r="J1307" s="4" t="str">
        <f ca="1">IFERROR(__xludf.DUMMYFUNCTION("LEFT(INDEX(SPLIT(L1307, "" ""), 4), 2)"),"11")</f>
        <v>11</v>
      </c>
      <c r="K1307" s="7" t="s">
        <v>37611</v>
      </c>
      <c r="L1307" s="7" t="s">
        <v>7929</v>
      </c>
    </row>
    <row r="1308" spans="1:12">
      <c r="A1308" s="7" t="s">
        <v>38282</v>
      </c>
      <c r="B1308" s="7"/>
      <c r="C1308" s="7"/>
      <c r="D1308" s="7" t="s">
        <v>39878</v>
      </c>
      <c r="E1308" s="7" t="s">
        <v>39879</v>
      </c>
      <c r="F1308" s="7"/>
      <c r="G1308" s="7"/>
      <c r="H1308" s="7" t="s">
        <v>39653</v>
      </c>
      <c r="I1308" s="7"/>
      <c r="J1308" s="4" t="str">
        <f ca="1">IFERROR(__xludf.DUMMYFUNCTION("LEFT(INDEX(SPLIT(L1308, "" ""), 4), 2)"),"11")</f>
        <v>11</v>
      </c>
      <c r="K1308" s="7" t="s">
        <v>37611</v>
      </c>
      <c r="L1308" s="7" t="s">
        <v>7929</v>
      </c>
    </row>
    <row r="1309" spans="1:12">
      <c r="A1309" s="7" t="s">
        <v>39830</v>
      </c>
      <c r="B1309" s="7"/>
      <c r="C1309" s="7"/>
      <c r="D1309" s="7" t="s">
        <v>39839</v>
      </c>
      <c r="E1309" s="7" t="s">
        <v>39880</v>
      </c>
      <c r="F1309" s="7"/>
      <c r="G1309" s="7"/>
      <c r="H1309" s="7" t="s">
        <v>39653</v>
      </c>
      <c r="I1309" s="7"/>
      <c r="J1309" s="4" t="str">
        <f ca="1">IFERROR(__xludf.DUMMYFUNCTION("LEFT(INDEX(SPLIT(L1309, "" ""), 4), 2)"),"11")</f>
        <v>11</v>
      </c>
      <c r="K1309" s="7" t="s">
        <v>37611</v>
      </c>
      <c r="L1309" s="7" t="s">
        <v>7929</v>
      </c>
    </row>
    <row r="1310" spans="1:12">
      <c r="A1310" s="7" t="s">
        <v>39881</v>
      </c>
      <c r="B1310" s="7"/>
      <c r="C1310" s="7"/>
      <c r="D1310" s="7" t="s">
        <v>39882</v>
      </c>
      <c r="E1310" s="7" t="s">
        <v>39883</v>
      </c>
      <c r="F1310" s="7"/>
      <c r="G1310" s="7"/>
      <c r="H1310" s="7" t="s">
        <v>39653</v>
      </c>
      <c r="I1310" s="7"/>
      <c r="J1310" s="4" t="str">
        <f ca="1">IFERROR(__xludf.DUMMYFUNCTION("LEFT(INDEX(SPLIT(L1310, "" ""), 4), 2)"),"11")</f>
        <v>11</v>
      </c>
      <c r="K1310" s="7" t="s">
        <v>37611</v>
      </c>
      <c r="L1310" s="7" t="s">
        <v>7929</v>
      </c>
    </row>
    <row r="1311" spans="1:12">
      <c r="A1311" s="7" t="s">
        <v>39881</v>
      </c>
      <c r="B1311" s="7"/>
      <c r="C1311" s="7"/>
      <c r="D1311" s="7" t="s">
        <v>39882</v>
      </c>
      <c r="E1311" s="7" t="s">
        <v>39884</v>
      </c>
      <c r="F1311" s="7"/>
      <c r="G1311" s="7"/>
      <c r="H1311" s="7" t="s">
        <v>39653</v>
      </c>
      <c r="I1311" s="7"/>
      <c r="J1311" s="4" t="str">
        <f ca="1">IFERROR(__xludf.DUMMYFUNCTION("LEFT(INDEX(SPLIT(L1311, "" ""), 4), 2)"),"11")</f>
        <v>11</v>
      </c>
      <c r="K1311" s="7" t="s">
        <v>37611</v>
      </c>
      <c r="L1311" s="7" t="s">
        <v>7929</v>
      </c>
    </row>
    <row r="1312" spans="1:12">
      <c r="A1312" s="7" t="s">
        <v>39885</v>
      </c>
      <c r="B1312" s="7"/>
      <c r="C1312" s="7"/>
      <c r="D1312" s="7" t="s">
        <v>39886</v>
      </c>
      <c r="E1312" s="7" t="s">
        <v>39887</v>
      </c>
      <c r="F1312" s="7"/>
      <c r="G1312" s="7"/>
      <c r="H1312" s="7" t="s">
        <v>39653</v>
      </c>
      <c r="I1312" s="7"/>
      <c r="J1312" s="4" t="str">
        <f ca="1">IFERROR(__xludf.DUMMYFUNCTION("LEFT(INDEX(SPLIT(L1312, "" ""), 4), 2)"),"11")</f>
        <v>11</v>
      </c>
      <c r="K1312" s="7" t="s">
        <v>37611</v>
      </c>
      <c r="L1312" s="7" t="s">
        <v>7929</v>
      </c>
    </row>
    <row r="1313" spans="1:12">
      <c r="A1313" s="7" t="s">
        <v>39888</v>
      </c>
      <c r="B1313" s="7"/>
      <c r="C1313" s="7"/>
      <c r="D1313" s="7" t="s">
        <v>39889</v>
      </c>
      <c r="E1313" s="7" t="s">
        <v>39890</v>
      </c>
      <c r="F1313" s="7"/>
      <c r="G1313" s="7"/>
      <c r="H1313" s="7" t="s">
        <v>39653</v>
      </c>
      <c r="I1313" s="7"/>
      <c r="J1313" s="4" t="str">
        <f ca="1">IFERROR(__xludf.DUMMYFUNCTION("LEFT(INDEX(SPLIT(L1313, "" ""), 4), 2)"),"11")</f>
        <v>11</v>
      </c>
      <c r="K1313" s="7" t="s">
        <v>37611</v>
      </c>
      <c r="L1313" s="7" t="s">
        <v>7929</v>
      </c>
    </row>
    <row r="1314" spans="1:12">
      <c r="A1314" s="7" t="s">
        <v>39303</v>
      </c>
      <c r="B1314" s="7"/>
      <c r="C1314" s="7"/>
      <c r="D1314" s="7" t="s">
        <v>39676</v>
      </c>
      <c r="E1314" s="7" t="s">
        <v>39891</v>
      </c>
      <c r="F1314" s="7"/>
      <c r="G1314" s="7"/>
      <c r="H1314" s="7" t="s">
        <v>39653</v>
      </c>
      <c r="I1314" s="7"/>
      <c r="J1314" s="4" t="str">
        <f ca="1">IFERROR(__xludf.DUMMYFUNCTION("LEFT(INDEX(SPLIT(L1314, "" ""), 4), 2)"),"11")</f>
        <v>11</v>
      </c>
      <c r="K1314" s="7" t="s">
        <v>37611</v>
      </c>
      <c r="L1314" s="7" t="s">
        <v>7929</v>
      </c>
    </row>
    <row r="1315" spans="1:12">
      <c r="A1315" s="7" t="s">
        <v>37765</v>
      </c>
      <c r="B1315" s="7"/>
      <c r="C1315" s="7"/>
      <c r="D1315" s="7" t="s">
        <v>39892</v>
      </c>
      <c r="E1315" s="7" t="s">
        <v>39893</v>
      </c>
      <c r="F1315" s="7"/>
      <c r="G1315" s="7"/>
      <c r="H1315" s="7" t="s">
        <v>39653</v>
      </c>
      <c r="I1315" s="7"/>
      <c r="J1315" s="4" t="str">
        <f ca="1">IFERROR(__xludf.DUMMYFUNCTION("LEFT(INDEX(SPLIT(L1315, "" ""), 4), 2)"),"11")</f>
        <v>11</v>
      </c>
      <c r="K1315" s="7" t="s">
        <v>37611</v>
      </c>
      <c r="L1315" s="7" t="s">
        <v>7929</v>
      </c>
    </row>
    <row r="1316" spans="1:12">
      <c r="A1316" s="7" t="s">
        <v>37765</v>
      </c>
      <c r="B1316" s="7"/>
      <c r="C1316" s="7"/>
      <c r="D1316" s="7" t="s">
        <v>39818</v>
      </c>
      <c r="E1316" s="7" t="s">
        <v>39894</v>
      </c>
      <c r="F1316" s="7"/>
      <c r="G1316" s="7"/>
      <c r="H1316" s="7" t="s">
        <v>39653</v>
      </c>
      <c r="I1316" s="7"/>
      <c r="J1316" s="4" t="str">
        <f ca="1">IFERROR(__xludf.DUMMYFUNCTION("LEFT(INDEX(SPLIT(L1316, "" ""), 4), 2)"),"11")</f>
        <v>11</v>
      </c>
      <c r="K1316" s="7" t="s">
        <v>37611</v>
      </c>
      <c r="L1316" s="7" t="s">
        <v>7929</v>
      </c>
    </row>
    <row r="1317" spans="1:12">
      <c r="A1317" s="7" t="s">
        <v>39895</v>
      </c>
      <c r="B1317" s="7"/>
      <c r="C1317" s="7"/>
      <c r="D1317" s="7" t="s">
        <v>39896</v>
      </c>
      <c r="E1317" s="7" t="s">
        <v>39897</v>
      </c>
      <c r="F1317" s="7"/>
      <c r="G1317" s="7"/>
      <c r="H1317" s="7" t="s">
        <v>39653</v>
      </c>
      <c r="I1317" s="7"/>
      <c r="J1317" s="4" t="str">
        <f ca="1">IFERROR(__xludf.DUMMYFUNCTION("LEFT(INDEX(SPLIT(L1317, "" ""), 4), 2)"),"11")</f>
        <v>11</v>
      </c>
      <c r="K1317" s="7" t="s">
        <v>37611</v>
      </c>
      <c r="L1317" s="7" t="s">
        <v>7929</v>
      </c>
    </row>
    <row r="1318" spans="1:12">
      <c r="A1318" s="7" t="s">
        <v>39881</v>
      </c>
      <c r="B1318" s="7"/>
      <c r="C1318" s="7"/>
      <c r="D1318" s="7" t="s">
        <v>39882</v>
      </c>
      <c r="E1318" s="7" t="s">
        <v>39898</v>
      </c>
      <c r="F1318" s="7"/>
      <c r="G1318" s="7"/>
      <c r="H1318" s="7" t="s">
        <v>39653</v>
      </c>
      <c r="I1318" s="7"/>
      <c r="J1318" s="4" t="str">
        <f ca="1">IFERROR(__xludf.DUMMYFUNCTION("LEFT(INDEX(SPLIT(L1318, "" ""), 4), 2)"),"11")</f>
        <v>11</v>
      </c>
      <c r="K1318" s="7" t="s">
        <v>37611</v>
      </c>
      <c r="L1318" s="7" t="s">
        <v>7929</v>
      </c>
    </row>
    <row r="1319" spans="1:12">
      <c r="A1319" s="7" t="s">
        <v>39324</v>
      </c>
      <c r="B1319" s="7"/>
      <c r="C1319" s="7"/>
      <c r="D1319" s="7" t="s">
        <v>39683</v>
      </c>
      <c r="E1319" s="7" t="s">
        <v>39899</v>
      </c>
      <c r="F1319" s="7"/>
      <c r="G1319" s="7"/>
      <c r="H1319" s="7" t="s">
        <v>39653</v>
      </c>
      <c r="I1319" s="7"/>
      <c r="J1319" s="4" t="str">
        <f ca="1">IFERROR(__xludf.DUMMYFUNCTION("LEFT(INDEX(SPLIT(L1319, "" ""), 4), 2)"),"11")</f>
        <v>11</v>
      </c>
      <c r="K1319" s="7" t="s">
        <v>37611</v>
      </c>
      <c r="L1319" s="7" t="s">
        <v>7929</v>
      </c>
    </row>
    <row r="1320" spans="1:12">
      <c r="A1320" s="7" t="s">
        <v>39324</v>
      </c>
      <c r="B1320" s="7"/>
      <c r="C1320" s="7"/>
      <c r="D1320" s="7" t="s">
        <v>39683</v>
      </c>
      <c r="E1320" s="26" t="s">
        <v>39900</v>
      </c>
      <c r="F1320" s="7"/>
      <c r="G1320" s="7"/>
      <c r="H1320" s="7" t="s">
        <v>39653</v>
      </c>
      <c r="I1320" s="7"/>
      <c r="J1320" s="4" t="str">
        <f ca="1">IFERROR(__xludf.DUMMYFUNCTION("LEFT(INDEX(SPLIT(L1320, "" ""), 4), 2)"),"11")</f>
        <v>11</v>
      </c>
      <c r="K1320" s="7" t="s">
        <v>37611</v>
      </c>
      <c r="L1320" s="7" t="s">
        <v>7929</v>
      </c>
    </row>
    <row r="1321" spans="1:12">
      <c r="A1321" s="7" t="s">
        <v>39303</v>
      </c>
      <c r="B1321" s="7"/>
      <c r="C1321" s="7"/>
      <c r="D1321" s="7" t="s">
        <v>39676</v>
      </c>
      <c r="E1321" s="7" t="s">
        <v>39901</v>
      </c>
      <c r="F1321" s="7"/>
      <c r="G1321" s="7"/>
      <c r="H1321" s="7" t="s">
        <v>39653</v>
      </c>
      <c r="I1321" s="7"/>
      <c r="J1321" s="4" t="str">
        <f ca="1">IFERROR(__xludf.DUMMYFUNCTION("LEFT(INDEX(SPLIT(L1321, "" ""), 4), 2)"),"11")</f>
        <v>11</v>
      </c>
      <c r="K1321" s="7" t="s">
        <v>37611</v>
      </c>
      <c r="L1321" s="7" t="s">
        <v>7929</v>
      </c>
    </row>
    <row r="1322" spans="1:12">
      <c r="A1322" s="7" t="s">
        <v>37765</v>
      </c>
      <c r="B1322" s="7"/>
      <c r="C1322" s="7"/>
      <c r="D1322" s="7" t="s">
        <v>39818</v>
      </c>
      <c r="E1322" s="7" t="s">
        <v>39902</v>
      </c>
      <c r="F1322" s="7"/>
      <c r="G1322" s="7"/>
      <c r="H1322" s="7" t="s">
        <v>39653</v>
      </c>
      <c r="I1322" s="7"/>
      <c r="J1322" s="4" t="str">
        <f ca="1">IFERROR(__xludf.DUMMYFUNCTION("LEFT(INDEX(SPLIT(L1322, "" ""), 4), 2)"),"11")</f>
        <v>11</v>
      </c>
      <c r="K1322" s="7" t="s">
        <v>37611</v>
      </c>
      <c r="L1322" s="7" t="s">
        <v>7929</v>
      </c>
    </row>
    <row r="1323" spans="1:12">
      <c r="A1323" s="7" t="s">
        <v>37775</v>
      </c>
      <c r="B1323" s="7"/>
      <c r="C1323" s="7"/>
      <c r="D1323" s="7" t="s">
        <v>39743</v>
      </c>
      <c r="E1323" s="7" t="s">
        <v>39903</v>
      </c>
      <c r="F1323" s="7"/>
      <c r="G1323" s="7"/>
      <c r="H1323" s="7" t="s">
        <v>39653</v>
      </c>
      <c r="I1323" s="7"/>
      <c r="J1323" s="4" t="str">
        <f ca="1">IFERROR(__xludf.DUMMYFUNCTION("LEFT(INDEX(SPLIT(L1323, "" ""), 4), 2)"),"11")</f>
        <v>11</v>
      </c>
      <c r="K1323" s="7" t="s">
        <v>37611</v>
      </c>
      <c r="L1323" s="7" t="s">
        <v>7929</v>
      </c>
    </row>
    <row r="1324" spans="1:12">
      <c r="A1324" s="7" t="s">
        <v>37765</v>
      </c>
      <c r="B1324" s="7"/>
      <c r="C1324" s="7"/>
      <c r="D1324" s="7" t="s">
        <v>39904</v>
      </c>
      <c r="E1324" s="7" t="s">
        <v>39905</v>
      </c>
      <c r="F1324" s="7"/>
      <c r="G1324" s="7"/>
      <c r="H1324" s="7" t="s">
        <v>39653</v>
      </c>
      <c r="I1324" s="7"/>
      <c r="J1324" s="4" t="str">
        <f ca="1">IFERROR(__xludf.DUMMYFUNCTION("LEFT(INDEX(SPLIT(L1324, "" ""), 4), 2)"),"11")</f>
        <v>11</v>
      </c>
      <c r="K1324" s="7" t="s">
        <v>37611</v>
      </c>
      <c r="L1324" s="7" t="s">
        <v>7929</v>
      </c>
    </row>
    <row r="1325" spans="1:12">
      <c r="A1325" s="7" t="s">
        <v>39820</v>
      </c>
      <c r="B1325" s="7"/>
      <c r="C1325" s="7"/>
      <c r="D1325" s="7" t="s">
        <v>39821</v>
      </c>
      <c r="E1325" s="7" t="s">
        <v>39906</v>
      </c>
      <c r="F1325" s="7"/>
      <c r="G1325" s="7"/>
      <c r="H1325" s="7" t="s">
        <v>39653</v>
      </c>
      <c r="I1325" s="7"/>
      <c r="J1325" s="4" t="str">
        <f ca="1">IFERROR(__xludf.DUMMYFUNCTION("LEFT(INDEX(SPLIT(L1325, "" ""), 4), 2)"),"11")</f>
        <v>11</v>
      </c>
      <c r="K1325" s="7" t="s">
        <v>37611</v>
      </c>
      <c r="L1325" s="7" t="s">
        <v>7929</v>
      </c>
    </row>
    <row r="1326" spans="1:12">
      <c r="A1326" s="7" t="s">
        <v>39820</v>
      </c>
      <c r="B1326" s="7"/>
      <c r="C1326" s="7"/>
      <c r="D1326" s="7" t="s">
        <v>39821</v>
      </c>
      <c r="E1326" s="7" t="s">
        <v>39907</v>
      </c>
      <c r="F1326" s="7"/>
      <c r="G1326" s="7"/>
      <c r="H1326" s="7" t="s">
        <v>39653</v>
      </c>
      <c r="I1326" s="7"/>
      <c r="J1326" s="4" t="str">
        <f ca="1">IFERROR(__xludf.DUMMYFUNCTION("LEFT(INDEX(SPLIT(L1326, "" ""), 4), 2)"),"11")</f>
        <v>11</v>
      </c>
      <c r="K1326" s="7" t="s">
        <v>37611</v>
      </c>
      <c r="L1326" s="7" t="s">
        <v>7929</v>
      </c>
    </row>
    <row r="1327" spans="1:12">
      <c r="A1327" s="7" t="s">
        <v>37775</v>
      </c>
      <c r="B1327" s="7"/>
      <c r="C1327" s="7"/>
      <c r="D1327" s="7" t="s">
        <v>39743</v>
      </c>
      <c r="E1327" s="7" t="s">
        <v>39908</v>
      </c>
      <c r="F1327" s="7"/>
      <c r="G1327" s="7"/>
      <c r="H1327" s="7" t="s">
        <v>39653</v>
      </c>
      <c r="I1327" s="7"/>
      <c r="J1327" s="4" t="str">
        <f ca="1">IFERROR(__xludf.DUMMYFUNCTION("LEFT(INDEX(SPLIT(L1327, "" ""), 4), 2)"),"11")</f>
        <v>11</v>
      </c>
      <c r="K1327" s="7" t="s">
        <v>37611</v>
      </c>
      <c r="L1327" s="7" t="s">
        <v>7929</v>
      </c>
    </row>
    <row r="1328" spans="1:12">
      <c r="A1328" s="7" t="s">
        <v>38102</v>
      </c>
      <c r="B1328" s="7"/>
      <c r="C1328" s="7"/>
      <c r="D1328" s="7" t="s">
        <v>39714</v>
      </c>
      <c r="E1328" s="27" t="s">
        <v>39909</v>
      </c>
      <c r="F1328" s="7"/>
      <c r="G1328" s="7"/>
      <c r="H1328" s="7" t="s">
        <v>39653</v>
      </c>
      <c r="I1328" s="7"/>
      <c r="J1328" s="4" t="str">
        <f ca="1">IFERROR(__xludf.DUMMYFUNCTION("LEFT(INDEX(SPLIT(L1328, "" ""), 4), 2)"),"11")</f>
        <v>11</v>
      </c>
      <c r="K1328" s="7" t="s">
        <v>37611</v>
      </c>
      <c r="L1328" s="7" t="s">
        <v>7929</v>
      </c>
    </row>
    <row r="1329" spans="1:12">
      <c r="A1329" s="7" t="s">
        <v>37765</v>
      </c>
      <c r="B1329" s="7"/>
      <c r="C1329" s="7"/>
      <c r="D1329" s="7" t="s">
        <v>39904</v>
      </c>
      <c r="E1329" s="7" t="s">
        <v>39910</v>
      </c>
      <c r="F1329" s="7"/>
      <c r="G1329" s="7"/>
      <c r="H1329" s="7" t="s">
        <v>39653</v>
      </c>
      <c r="I1329" s="7"/>
      <c r="J1329" s="4" t="str">
        <f ca="1">IFERROR(__xludf.DUMMYFUNCTION("LEFT(INDEX(SPLIT(L1329, "" ""), 4), 2)"),"11")</f>
        <v>11</v>
      </c>
      <c r="K1329" s="7" t="s">
        <v>37611</v>
      </c>
      <c r="L1329" s="7" t="s">
        <v>7929</v>
      </c>
    </row>
    <row r="1330" spans="1:12">
      <c r="A1330" s="7" t="s">
        <v>39881</v>
      </c>
      <c r="B1330" s="7"/>
      <c r="C1330" s="7"/>
      <c r="D1330" s="7" t="s">
        <v>39882</v>
      </c>
      <c r="E1330" s="7" t="s">
        <v>39911</v>
      </c>
      <c r="F1330" s="7"/>
      <c r="G1330" s="7"/>
      <c r="H1330" s="7" t="s">
        <v>39653</v>
      </c>
      <c r="I1330" s="7"/>
      <c r="J1330" s="4" t="str">
        <f ca="1">IFERROR(__xludf.DUMMYFUNCTION("LEFT(INDEX(SPLIT(L1330, "" ""), 4), 2)"),"11")</f>
        <v>11</v>
      </c>
      <c r="K1330" s="7" t="s">
        <v>37611</v>
      </c>
      <c r="L1330" s="7" t="s">
        <v>7929</v>
      </c>
    </row>
    <row r="1331" spans="1:12">
      <c r="A1331" s="7" t="s">
        <v>39324</v>
      </c>
      <c r="B1331" s="7"/>
      <c r="C1331" s="7"/>
      <c r="D1331" s="7" t="s">
        <v>39683</v>
      </c>
      <c r="E1331" s="7" t="s">
        <v>39912</v>
      </c>
      <c r="F1331" s="7"/>
      <c r="G1331" s="7"/>
      <c r="H1331" s="7" t="s">
        <v>39653</v>
      </c>
      <c r="I1331" s="7"/>
      <c r="J1331" s="4" t="str">
        <f ca="1">IFERROR(__xludf.DUMMYFUNCTION("LEFT(INDEX(SPLIT(L1331, "" ""), 4), 2)"),"11")</f>
        <v>11</v>
      </c>
      <c r="K1331" s="7" t="s">
        <v>37611</v>
      </c>
      <c r="L1331" s="7" t="s">
        <v>7929</v>
      </c>
    </row>
    <row r="1332" spans="1:12">
      <c r="A1332" s="7" t="s">
        <v>38102</v>
      </c>
      <c r="B1332" s="7"/>
      <c r="C1332" s="7"/>
      <c r="D1332" s="7" t="s">
        <v>39748</v>
      </c>
      <c r="E1332" s="7" t="s">
        <v>39913</v>
      </c>
      <c r="F1332" s="7"/>
      <c r="G1332" s="7"/>
      <c r="H1332" s="7" t="s">
        <v>39653</v>
      </c>
      <c r="I1332" s="7"/>
      <c r="J1332" s="4" t="str">
        <f ca="1">IFERROR(__xludf.DUMMYFUNCTION("LEFT(INDEX(SPLIT(L1332, "" ""), 4), 2)"),"11")</f>
        <v>11</v>
      </c>
      <c r="K1332" s="7" t="s">
        <v>37611</v>
      </c>
      <c r="L1332" s="7" t="s">
        <v>7929</v>
      </c>
    </row>
    <row r="1333" spans="1:12">
      <c r="A1333" s="7" t="s">
        <v>38102</v>
      </c>
      <c r="B1333" s="7"/>
      <c r="C1333" s="7"/>
      <c r="D1333" s="7" t="s">
        <v>39748</v>
      </c>
      <c r="E1333" s="7" t="s">
        <v>39914</v>
      </c>
      <c r="F1333" s="7"/>
      <c r="G1333" s="7"/>
      <c r="H1333" s="7" t="s">
        <v>39653</v>
      </c>
      <c r="I1333" s="7"/>
      <c r="J1333" s="4" t="str">
        <f ca="1">IFERROR(__xludf.DUMMYFUNCTION("LEFT(INDEX(SPLIT(L1333, "" ""), 4), 2)"),"11")</f>
        <v>11</v>
      </c>
      <c r="K1333" s="7" t="s">
        <v>37611</v>
      </c>
      <c r="L1333" s="7" t="s">
        <v>7929</v>
      </c>
    </row>
    <row r="1334" spans="1:12">
      <c r="A1334" s="7" t="s">
        <v>37765</v>
      </c>
      <c r="B1334" s="7"/>
      <c r="C1334" s="7"/>
      <c r="D1334" s="7" t="s">
        <v>39915</v>
      </c>
      <c r="E1334" s="7" t="s">
        <v>39916</v>
      </c>
      <c r="F1334" s="7"/>
      <c r="G1334" s="7"/>
      <c r="H1334" s="7" t="s">
        <v>39653</v>
      </c>
      <c r="I1334" s="7"/>
      <c r="J1334" s="4" t="str">
        <f ca="1">IFERROR(__xludf.DUMMYFUNCTION("LEFT(INDEX(SPLIT(L1334, "" ""), 4), 2)"),"11")</f>
        <v>11</v>
      </c>
      <c r="K1334" s="7" t="s">
        <v>37611</v>
      </c>
      <c r="L1334" s="7" t="s">
        <v>7929</v>
      </c>
    </row>
    <row r="1335" spans="1:12">
      <c r="A1335" s="7" t="s">
        <v>39820</v>
      </c>
      <c r="B1335" s="7"/>
      <c r="C1335" s="7"/>
      <c r="D1335" s="7" t="s">
        <v>39821</v>
      </c>
      <c r="E1335" s="7" t="s">
        <v>39917</v>
      </c>
      <c r="F1335" s="7"/>
      <c r="G1335" s="7"/>
      <c r="H1335" s="7" t="s">
        <v>39653</v>
      </c>
      <c r="I1335" s="7"/>
      <c r="J1335" s="4" t="str">
        <f ca="1">IFERROR(__xludf.DUMMYFUNCTION("LEFT(INDEX(SPLIT(L1335, "" ""), 4), 2)"),"11")</f>
        <v>11</v>
      </c>
      <c r="K1335" s="7" t="s">
        <v>37611</v>
      </c>
      <c r="L1335" s="7" t="s">
        <v>7929</v>
      </c>
    </row>
    <row r="1336" spans="1:12">
      <c r="A1336" s="7" t="s">
        <v>38241</v>
      </c>
      <c r="B1336" s="7"/>
      <c r="C1336" s="7"/>
      <c r="D1336" s="7" t="s">
        <v>39738</v>
      </c>
      <c r="E1336" s="7" t="s">
        <v>39918</v>
      </c>
      <c r="F1336" s="7"/>
      <c r="G1336" s="7"/>
      <c r="H1336" s="7" t="s">
        <v>39653</v>
      </c>
      <c r="I1336" s="7"/>
      <c r="J1336" s="4" t="str">
        <f ca="1">IFERROR(__xludf.DUMMYFUNCTION("LEFT(INDEX(SPLIT(L1336, "" ""), 4), 2)"),"11")</f>
        <v>11</v>
      </c>
      <c r="K1336" s="7" t="s">
        <v>37611</v>
      </c>
      <c r="L1336" s="7" t="s">
        <v>7929</v>
      </c>
    </row>
    <row r="1337" spans="1:12">
      <c r="A1337" s="7" t="s">
        <v>39637</v>
      </c>
      <c r="B1337" s="7"/>
      <c r="C1337" s="7"/>
      <c r="D1337" s="7" t="s">
        <v>39833</v>
      </c>
      <c r="E1337" s="7" t="s">
        <v>39919</v>
      </c>
      <c r="F1337" s="7"/>
      <c r="G1337" s="7"/>
      <c r="H1337" s="7" t="s">
        <v>39653</v>
      </c>
      <c r="I1337" s="7"/>
      <c r="J1337" s="4" t="str">
        <f ca="1">IFERROR(__xludf.DUMMYFUNCTION("LEFT(INDEX(SPLIT(L1337, "" ""), 4), 2)"),"11")</f>
        <v>11</v>
      </c>
      <c r="K1337" s="7" t="s">
        <v>37611</v>
      </c>
      <c r="L1337" s="7" t="s">
        <v>7929</v>
      </c>
    </row>
    <row r="1338" spans="1:12">
      <c r="A1338" s="7" t="s">
        <v>39920</v>
      </c>
      <c r="B1338" s="7"/>
      <c r="C1338" s="7"/>
      <c r="D1338" s="7" t="s">
        <v>39921</v>
      </c>
      <c r="E1338" s="7" t="s">
        <v>39922</v>
      </c>
      <c r="F1338" s="7"/>
      <c r="G1338" s="7"/>
      <c r="H1338" s="7" t="s">
        <v>39653</v>
      </c>
      <c r="I1338" s="7"/>
      <c r="J1338" s="4" t="str">
        <f ca="1">IFERROR(__xludf.DUMMYFUNCTION("LEFT(INDEX(SPLIT(L1338, "" ""), 4), 2)"),"11")</f>
        <v>11</v>
      </c>
      <c r="K1338" s="7" t="s">
        <v>37611</v>
      </c>
      <c r="L1338" s="7" t="s">
        <v>7929</v>
      </c>
    </row>
    <row r="1339" spans="1:12">
      <c r="A1339" s="7" t="s">
        <v>39324</v>
      </c>
      <c r="B1339" s="7"/>
      <c r="C1339" s="7"/>
      <c r="D1339" s="7" t="s">
        <v>39683</v>
      </c>
      <c r="E1339" s="7" t="s">
        <v>39923</v>
      </c>
      <c r="F1339" s="7"/>
      <c r="G1339" s="7"/>
      <c r="H1339" s="7" t="s">
        <v>39653</v>
      </c>
      <c r="I1339" s="7"/>
      <c r="J1339" s="4" t="str">
        <f ca="1">IFERROR(__xludf.DUMMYFUNCTION("LEFT(INDEX(SPLIT(L1339, "" ""), 4), 2)"),"11")</f>
        <v>11</v>
      </c>
      <c r="K1339" s="7" t="s">
        <v>37611</v>
      </c>
      <c r="L1339" s="7" t="s">
        <v>7929</v>
      </c>
    </row>
    <row r="1340" spans="1:12">
      <c r="A1340" s="7" t="s">
        <v>38102</v>
      </c>
      <c r="B1340" s="7"/>
      <c r="C1340" s="7"/>
      <c r="D1340" s="7" t="s">
        <v>39748</v>
      </c>
      <c r="E1340" s="7" t="s">
        <v>39924</v>
      </c>
      <c r="F1340" s="7"/>
      <c r="G1340" s="7"/>
      <c r="H1340" s="7" t="s">
        <v>39653</v>
      </c>
      <c r="I1340" s="7"/>
      <c r="J1340" s="4" t="str">
        <f ca="1">IFERROR(__xludf.DUMMYFUNCTION("LEFT(INDEX(SPLIT(L1340, "" ""), 4), 2)"),"11")</f>
        <v>11</v>
      </c>
      <c r="K1340" s="7" t="s">
        <v>37611</v>
      </c>
      <c r="L1340" s="7" t="s">
        <v>7929</v>
      </c>
    </row>
    <row r="1341" spans="1:12">
      <c r="A1341" s="7" t="s">
        <v>39820</v>
      </c>
      <c r="B1341" s="7"/>
      <c r="C1341" s="7"/>
      <c r="D1341" s="7" t="s">
        <v>39821</v>
      </c>
      <c r="E1341" s="7" t="s">
        <v>39925</v>
      </c>
      <c r="F1341" s="7"/>
      <c r="G1341" s="7"/>
      <c r="H1341" s="7" t="s">
        <v>39653</v>
      </c>
      <c r="I1341" s="7"/>
      <c r="J1341" s="4" t="str">
        <f ca="1">IFERROR(__xludf.DUMMYFUNCTION("LEFT(INDEX(SPLIT(L1341, "" ""), 4), 2)"),"11")</f>
        <v>11</v>
      </c>
      <c r="K1341" s="7" t="s">
        <v>37611</v>
      </c>
      <c r="L1341" s="7" t="s">
        <v>7929</v>
      </c>
    </row>
    <row r="1342" spans="1:12">
      <c r="A1342" s="7" t="s">
        <v>39926</v>
      </c>
      <c r="B1342" s="7"/>
      <c r="C1342" s="7"/>
      <c r="D1342" s="7" t="s">
        <v>39927</v>
      </c>
      <c r="E1342" s="7" t="s">
        <v>39928</v>
      </c>
      <c r="F1342" s="7"/>
      <c r="G1342" s="7"/>
      <c r="H1342" s="7" t="s">
        <v>39653</v>
      </c>
      <c r="I1342" s="7"/>
      <c r="J1342" s="4" t="str">
        <f ca="1">IFERROR(__xludf.DUMMYFUNCTION("LEFT(INDEX(SPLIT(L1342, "" ""), 4), 2)"),"11")</f>
        <v>11</v>
      </c>
      <c r="K1342" s="7" t="s">
        <v>37611</v>
      </c>
      <c r="L1342" s="7" t="s">
        <v>7929</v>
      </c>
    </row>
    <row r="1343" spans="1:12">
      <c r="A1343" s="7" t="s">
        <v>39929</v>
      </c>
      <c r="B1343" s="7"/>
      <c r="C1343" s="7"/>
      <c r="D1343" s="7" t="s">
        <v>39930</v>
      </c>
      <c r="E1343" s="7" t="s">
        <v>39931</v>
      </c>
      <c r="F1343" s="7"/>
      <c r="G1343" s="7"/>
      <c r="H1343" s="7" t="s">
        <v>39653</v>
      </c>
      <c r="I1343" s="7"/>
      <c r="J1343" s="4" t="str">
        <f ca="1">IFERROR(__xludf.DUMMYFUNCTION("LEFT(INDEX(SPLIT(L1343, "" ""), 4), 2)"),"11")</f>
        <v>11</v>
      </c>
      <c r="K1343" s="7" t="s">
        <v>37611</v>
      </c>
      <c r="L1343" s="7" t="s">
        <v>7929</v>
      </c>
    </row>
    <row r="1344" spans="1:12">
      <c r="A1344" s="7" t="s">
        <v>39932</v>
      </c>
      <c r="B1344" s="7"/>
      <c r="C1344" s="7"/>
      <c r="D1344" s="7" t="s">
        <v>39933</v>
      </c>
      <c r="E1344" s="7" t="s">
        <v>39934</v>
      </c>
      <c r="F1344" s="7"/>
      <c r="G1344" s="7"/>
      <c r="H1344" s="7" t="s">
        <v>39653</v>
      </c>
      <c r="I1344" s="7"/>
      <c r="J1344" s="4" t="str">
        <f ca="1">IFERROR(__xludf.DUMMYFUNCTION("LEFT(INDEX(SPLIT(L1344, "" ""), 4), 2)"),"11")</f>
        <v>11</v>
      </c>
      <c r="K1344" s="7" t="s">
        <v>37611</v>
      </c>
      <c r="L1344" s="7" t="s">
        <v>7929</v>
      </c>
    </row>
    <row r="1345" spans="1:12">
      <c r="A1345" s="7" t="s">
        <v>39935</v>
      </c>
      <c r="B1345" s="7"/>
      <c r="C1345" s="7"/>
      <c r="D1345" s="7" t="s">
        <v>39936</v>
      </c>
      <c r="E1345" s="7" t="s">
        <v>39937</v>
      </c>
      <c r="F1345" s="7"/>
      <c r="G1345" s="7"/>
      <c r="H1345" s="7" t="s">
        <v>39653</v>
      </c>
      <c r="I1345" s="7"/>
      <c r="J1345" s="4" t="str">
        <f ca="1">IFERROR(__xludf.DUMMYFUNCTION("LEFT(INDEX(SPLIT(L1345, "" ""), 4), 2)"),"11")</f>
        <v>11</v>
      </c>
      <c r="K1345" s="7" t="s">
        <v>37611</v>
      </c>
      <c r="L1345" s="7" t="s">
        <v>7929</v>
      </c>
    </row>
    <row r="1346" spans="1:12">
      <c r="A1346" s="7" t="s">
        <v>38925</v>
      </c>
      <c r="B1346" s="7"/>
      <c r="C1346" s="7"/>
      <c r="D1346" s="7" t="s">
        <v>39938</v>
      </c>
      <c r="E1346" s="7" t="s">
        <v>39939</v>
      </c>
      <c r="F1346" s="7"/>
      <c r="G1346" s="7"/>
      <c r="H1346" s="7" t="s">
        <v>39653</v>
      </c>
      <c r="I1346" s="7"/>
      <c r="J1346" s="4" t="str">
        <f ca="1">IFERROR(__xludf.DUMMYFUNCTION("LEFT(INDEX(SPLIT(L1346, "" ""), 4), 2)"),"11")</f>
        <v>11</v>
      </c>
      <c r="K1346" s="7" t="s">
        <v>37611</v>
      </c>
      <c r="L1346" s="7" t="s">
        <v>7929</v>
      </c>
    </row>
    <row r="1347" spans="1:12">
      <c r="A1347" s="7" t="s">
        <v>38633</v>
      </c>
      <c r="B1347" s="7"/>
      <c r="C1347" s="7"/>
      <c r="D1347" s="7" t="s">
        <v>39940</v>
      </c>
      <c r="E1347" s="7" t="s">
        <v>39941</v>
      </c>
      <c r="F1347" s="7"/>
      <c r="G1347" s="7"/>
      <c r="H1347" s="7" t="s">
        <v>39653</v>
      </c>
      <c r="I1347" s="7"/>
      <c r="J1347" s="4" t="str">
        <f ca="1">IFERROR(__xludf.DUMMYFUNCTION("LEFT(INDEX(SPLIT(L1347, "" ""), 4), 2)"),"11")</f>
        <v>11</v>
      </c>
      <c r="K1347" s="7" t="s">
        <v>37611</v>
      </c>
      <c r="L1347" s="7" t="s">
        <v>7929</v>
      </c>
    </row>
    <row r="1348" spans="1:12">
      <c r="A1348" s="7" t="s">
        <v>37775</v>
      </c>
      <c r="B1348" s="7"/>
      <c r="C1348" s="7"/>
      <c r="D1348" s="7" t="s">
        <v>39743</v>
      </c>
      <c r="E1348" s="7" t="s">
        <v>39942</v>
      </c>
      <c r="F1348" s="7"/>
      <c r="G1348" s="7"/>
      <c r="H1348" s="7" t="s">
        <v>39653</v>
      </c>
      <c r="I1348" s="7"/>
      <c r="J1348" s="4" t="str">
        <f ca="1">IFERROR(__xludf.DUMMYFUNCTION("LEFT(INDEX(SPLIT(L1348, "" ""), 4), 2)"),"11")</f>
        <v>11</v>
      </c>
      <c r="K1348" s="7" t="s">
        <v>37611</v>
      </c>
      <c r="L1348" s="7" t="s">
        <v>7929</v>
      </c>
    </row>
    <row r="1349" spans="1:12">
      <c r="A1349" s="7" t="s">
        <v>38311</v>
      </c>
      <c r="B1349" s="7"/>
      <c r="C1349" s="7"/>
      <c r="D1349" s="7" t="s">
        <v>39700</v>
      </c>
      <c r="E1349" s="7" t="s">
        <v>39943</v>
      </c>
      <c r="F1349" s="7"/>
      <c r="G1349" s="7"/>
      <c r="H1349" s="7" t="s">
        <v>39653</v>
      </c>
      <c r="I1349" s="7"/>
      <c r="J1349" s="4" t="str">
        <f ca="1">IFERROR(__xludf.DUMMYFUNCTION("LEFT(INDEX(SPLIT(L1349, "" ""), 4), 2)"),"11")</f>
        <v>11</v>
      </c>
      <c r="K1349" s="7" t="s">
        <v>37611</v>
      </c>
      <c r="L1349" s="7" t="s">
        <v>7929</v>
      </c>
    </row>
    <row r="1350" spans="1:12">
      <c r="A1350" s="7" t="s">
        <v>39944</v>
      </c>
      <c r="B1350" s="7"/>
      <c r="C1350" s="7"/>
      <c r="D1350" s="7" t="s">
        <v>39945</v>
      </c>
      <c r="E1350" s="7" t="s">
        <v>39946</v>
      </c>
      <c r="F1350" s="7"/>
      <c r="G1350" s="7"/>
      <c r="H1350" s="7" t="s">
        <v>39653</v>
      </c>
      <c r="I1350" s="7"/>
      <c r="J1350" s="4" t="str">
        <f ca="1">IFERROR(__xludf.DUMMYFUNCTION("LEFT(INDEX(SPLIT(L1350, "" ""), 4), 2)"),"11")</f>
        <v>11</v>
      </c>
      <c r="K1350" s="7" t="s">
        <v>37611</v>
      </c>
      <c r="L1350" s="7" t="s">
        <v>7929</v>
      </c>
    </row>
    <row r="1351" spans="1:12">
      <c r="A1351" s="7" t="s">
        <v>39944</v>
      </c>
      <c r="B1351" s="7"/>
      <c r="C1351" s="7"/>
      <c r="D1351" s="7" t="s">
        <v>39945</v>
      </c>
      <c r="E1351" s="7" t="s">
        <v>39947</v>
      </c>
      <c r="F1351" s="7"/>
      <c r="G1351" s="7"/>
      <c r="H1351" s="7" t="s">
        <v>39653</v>
      </c>
      <c r="I1351" s="7"/>
      <c r="J1351" s="4" t="str">
        <f ca="1">IFERROR(__xludf.DUMMYFUNCTION("LEFT(INDEX(SPLIT(L1351, "" ""), 4), 2)"),"11")</f>
        <v>11</v>
      </c>
      <c r="K1351" s="7" t="s">
        <v>37611</v>
      </c>
      <c r="L1351" s="7" t="s">
        <v>7929</v>
      </c>
    </row>
    <row r="1352" spans="1:12">
      <c r="A1352" s="7" t="s">
        <v>39303</v>
      </c>
      <c r="B1352" s="7"/>
      <c r="C1352" s="7"/>
      <c r="D1352" s="7" t="s">
        <v>39676</v>
      </c>
      <c r="E1352" s="7" t="s">
        <v>39948</v>
      </c>
      <c r="F1352" s="7"/>
      <c r="G1352" s="7"/>
      <c r="H1352" s="7" t="s">
        <v>39653</v>
      </c>
      <c r="I1352" s="7"/>
      <c r="J1352" s="4" t="str">
        <f ca="1">IFERROR(__xludf.DUMMYFUNCTION("LEFT(INDEX(SPLIT(L1352, "" ""), 4), 2)"),"11")</f>
        <v>11</v>
      </c>
      <c r="K1352" s="7" t="s">
        <v>37611</v>
      </c>
      <c r="L1352" s="7" t="s">
        <v>7929</v>
      </c>
    </row>
    <row r="1353" spans="1:12">
      <c r="A1353" s="7" t="s">
        <v>39949</v>
      </c>
      <c r="B1353" s="7"/>
      <c r="C1353" s="7"/>
      <c r="D1353" s="7" t="s">
        <v>39950</v>
      </c>
      <c r="E1353" s="7" t="s">
        <v>39951</v>
      </c>
      <c r="F1353" s="7"/>
      <c r="G1353" s="7"/>
      <c r="H1353" s="7" t="s">
        <v>39653</v>
      </c>
      <c r="I1353" s="7"/>
      <c r="J1353" s="4" t="str">
        <f ca="1">IFERROR(__xludf.DUMMYFUNCTION("LEFT(INDEX(SPLIT(L1353, "" ""), 4), 2)"),"11")</f>
        <v>11</v>
      </c>
      <c r="K1353" s="7" t="s">
        <v>37611</v>
      </c>
      <c r="L1353" s="7" t="s">
        <v>7929</v>
      </c>
    </row>
    <row r="1354" spans="1:12">
      <c r="A1354" s="7" t="s">
        <v>37730</v>
      </c>
      <c r="B1354" s="7"/>
      <c r="C1354" s="7"/>
      <c r="D1354" s="7" t="s">
        <v>39756</v>
      </c>
      <c r="E1354" s="7" t="s">
        <v>39952</v>
      </c>
      <c r="F1354" s="7"/>
      <c r="G1354" s="7"/>
      <c r="H1354" s="7" t="s">
        <v>39653</v>
      </c>
      <c r="I1354" s="7"/>
      <c r="J1354" s="4" t="str">
        <f ca="1">IFERROR(__xludf.DUMMYFUNCTION("LEFT(INDEX(SPLIT(L1354, "" ""), 4), 2)"),"11")</f>
        <v>11</v>
      </c>
      <c r="K1354" s="7" t="s">
        <v>37611</v>
      </c>
      <c r="L1354" s="7" t="s">
        <v>7929</v>
      </c>
    </row>
    <row r="1355" spans="1:12">
      <c r="A1355" s="7" t="s">
        <v>38990</v>
      </c>
      <c r="B1355" s="7"/>
      <c r="C1355" s="7"/>
      <c r="D1355" s="7" t="s">
        <v>39953</v>
      </c>
      <c r="E1355" s="7" t="s">
        <v>39954</v>
      </c>
      <c r="F1355" s="7"/>
      <c r="G1355" s="7"/>
      <c r="H1355" s="7" t="s">
        <v>39653</v>
      </c>
      <c r="I1355" s="7"/>
      <c r="J1355" s="4" t="str">
        <f ca="1">IFERROR(__xludf.DUMMYFUNCTION("LEFT(INDEX(SPLIT(L1355, "" ""), 4), 2)"),"11")</f>
        <v>11</v>
      </c>
      <c r="K1355" s="7" t="s">
        <v>37611</v>
      </c>
      <c r="L1355" s="7" t="s">
        <v>7929</v>
      </c>
    </row>
    <row r="1356" spans="1:12">
      <c r="A1356" s="7" t="s">
        <v>37765</v>
      </c>
      <c r="B1356" s="7"/>
      <c r="C1356" s="7"/>
      <c r="D1356" s="7" t="s">
        <v>39892</v>
      </c>
      <c r="E1356" s="7" t="s">
        <v>39955</v>
      </c>
      <c r="F1356" s="7"/>
      <c r="G1356" s="7"/>
      <c r="H1356" s="7" t="s">
        <v>39653</v>
      </c>
      <c r="I1356" s="7"/>
      <c r="J1356" s="4" t="str">
        <f ca="1">IFERROR(__xludf.DUMMYFUNCTION("LEFT(INDEX(SPLIT(L1356, "" ""), 4), 2)"),"11")</f>
        <v>11</v>
      </c>
      <c r="K1356" s="7" t="s">
        <v>37611</v>
      </c>
      <c r="L1356" s="7" t="s">
        <v>7929</v>
      </c>
    </row>
    <row r="1357" spans="1:12">
      <c r="A1357" s="7" t="s">
        <v>37765</v>
      </c>
      <c r="B1357" s="7"/>
      <c r="C1357" s="7"/>
      <c r="D1357" s="7" t="s">
        <v>39892</v>
      </c>
      <c r="E1357" s="7" t="s">
        <v>39956</v>
      </c>
      <c r="F1357" s="7"/>
      <c r="G1357" s="7"/>
      <c r="H1357" s="7" t="s">
        <v>39653</v>
      </c>
      <c r="I1357" s="7"/>
      <c r="J1357" s="4" t="str">
        <f ca="1">IFERROR(__xludf.DUMMYFUNCTION("LEFT(INDEX(SPLIT(L1357, "" ""), 4), 2)"),"11")</f>
        <v>11</v>
      </c>
      <c r="K1357" s="7" t="s">
        <v>37611</v>
      </c>
      <c r="L1357" s="7" t="s">
        <v>7929</v>
      </c>
    </row>
    <row r="1358" spans="1:12">
      <c r="A1358" s="7" t="s">
        <v>38990</v>
      </c>
      <c r="B1358" s="7"/>
      <c r="C1358" s="7"/>
      <c r="D1358" s="7" t="s">
        <v>39953</v>
      </c>
      <c r="E1358" s="7" t="s">
        <v>39957</v>
      </c>
      <c r="F1358" s="7"/>
      <c r="G1358" s="7"/>
      <c r="H1358" s="7" t="s">
        <v>39653</v>
      </c>
      <c r="I1358" s="7"/>
      <c r="J1358" s="4" t="str">
        <f ca="1">IFERROR(__xludf.DUMMYFUNCTION("LEFT(INDEX(SPLIT(L1358, "" ""), 4), 2)"),"11")</f>
        <v>11</v>
      </c>
      <c r="K1358" s="7" t="s">
        <v>37611</v>
      </c>
      <c r="L1358" s="7" t="s">
        <v>7929</v>
      </c>
    </row>
    <row r="1359" spans="1:12">
      <c r="A1359" s="7" t="s">
        <v>37765</v>
      </c>
      <c r="B1359" s="7"/>
      <c r="C1359" s="7"/>
      <c r="D1359" s="7" t="s">
        <v>39892</v>
      </c>
      <c r="E1359" s="7" t="s">
        <v>39958</v>
      </c>
      <c r="F1359" s="7"/>
      <c r="G1359" s="7"/>
      <c r="H1359" s="7" t="s">
        <v>39653</v>
      </c>
      <c r="I1359" s="7"/>
      <c r="J1359" s="4" t="str">
        <f ca="1">IFERROR(__xludf.DUMMYFUNCTION("LEFT(INDEX(SPLIT(L1359, "" ""), 4), 2)"),"11")</f>
        <v>11</v>
      </c>
      <c r="K1359" s="7" t="s">
        <v>37611</v>
      </c>
      <c r="L1359" s="7" t="s">
        <v>7929</v>
      </c>
    </row>
    <row r="1360" spans="1:12">
      <c r="A1360" s="7" t="s">
        <v>39002</v>
      </c>
      <c r="B1360" s="7"/>
      <c r="C1360" s="7"/>
      <c r="D1360" s="7" t="s">
        <v>39806</v>
      </c>
      <c r="E1360" s="7" t="s">
        <v>39959</v>
      </c>
      <c r="F1360" s="7"/>
      <c r="G1360" s="7"/>
      <c r="H1360" s="7" t="s">
        <v>39653</v>
      </c>
      <c r="I1360" s="7"/>
      <c r="J1360" s="4" t="str">
        <f ca="1">IFERROR(__xludf.DUMMYFUNCTION("LEFT(INDEX(SPLIT(L1360, "" ""), 4), 2)"),"11")</f>
        <v>11</v>
      </c>
      <c r="K1360" s="7" t="s">
        <v>37611</v>
      </c>
      <c r="L1360" s="7" t="s">
        <v>7929</v>
      </c>
    </row>
    <row r="1361" spans="1:12">
      <c r="A1361" s="7" t="s">
        <v>38990</v>
      </c>
      <c r="B1361" s="7"/>
      <c r="C1361" s="7"/>
      <c r="D1361" s="7" t="s">
        <v>39953</v>
      </c>
      <c r="E1361" s="7" t="s">
        <v>39960</v>
      </c>
      <c r="F1361" s="7"/>
      <c r="G1361" s="7"/>
      <c r="H1361" s="7" t="s">
        <v>39653</v>
      </c>
      <c r="I1361" s="7"/>
      <c r="J1361" s="4" t="str">
        <f ca="1">IFERROR(__xludf.DUMMYFUNCTION("LEFT(INDEX(SPLIT(L1361, "" ""), 4), 2)"),"11")</f>
        <v>11</v>
      </c>
      <c r="K1361" s="7" t="s">
        <v>37611</v>
      </c>
      <c r="L1361" s="7" t="s">
        <v>7929</v>
      </c>
    </row>
    <row r="1362" spans="1:12">
      <c r="A1362" s="7" t="s">
        <v>39961</v>
      </c>
      <c r="B1362" s="7"/>
      <c r="C1362" s="7"/>
      <c r="D1362" s="7" t="s">
        <v>39962</v>
      </c>
      <c r="E1362" s="7" t="s">
        <v>39963</v>
      </c>
      <c r="F1362" s="7"/>
      <c r="G1362" s="7"/>
      <c r="H1362" s="7" t="s">
        <v>39653</v>
      </c>
      <c r="I1362" s="7"/>
      <c r="J1362" s="4" t="str">
        <f ca="1">IFERROR(__xludf.DUMMYFUNCTION("LEFT(INDEX(SPLIT(L1362, "" ""), 4), 2)"),"11")</f>
        <v>11</v>
      </c>
      <c r="K1362" s="7" t="s">
        <v>37611</v>
      </c>
      <c r="L1362" s="7" t="s">
        <v>7929</v>
      </c>
    </row>
    <row r="1363" spans="1:12">
      <c r="A1363" s="7" t="s">
        <v>39324</v>
      </c>
      <c r="B1363" s="7"/>
      <c r="C1363" s="7"/>
      <c r="D1363" s="7" t="s">
        <v>39683</v>
      </c>
      <c r="E1363" s="7" t="s">
        <v>39964</v>
      </c>
      <c r="F1363" s="7"/>
      <c r="G1363" s="7"/>
      <c r="H1363" s="7" t="s">
        <v>39653</v>
      </c>
      <c r="I1363" s="7"/>
      <c r="J1363" s="4" t="str">
        <f ca="1">IFERROR(__xludf.DUMMYFUNCTION("LEFT(INDEX(SPLIT(L1363, "" ""), 4), 2)"),"11")</f>
        <v>11</v>
      </c>
      <c r="K1363" s="7" t="s">
        <v>37611</v>
      </c>
      <c r="L1363" s="7" t="s">
        <v>7929</v>
      </c>
    </row>
    <row r="1364" spans="1:12">
      <c r="A1364" s="7" t="s">
        <v>37765</v>
      </c>
      <c r="B1364" s="7"/>
      <c r="C1364" s="7"/>
      <c r="D1364" s="7" t="s">
        <v>39892</v>
      </c>
      <c r="E1364" s="7" t="s">
        <v>39965</v>
      </c>
      <c r="F1364" s="7"/>
      <c r="G1364" s="7"/>
      <c r="H1364" s="7" t="s">
        <v>39653</v>
      </c>
      <c r="I1364" s="7"/>
      <c r="J1364" s="4" t="str">
        <f ca="1">IFERROR(__xludf.DUMMYFUNCTION("LEFT(INDEX(SPLIT(L1364, "" ""), 4), 2)"),"11")</f>
        <v>11</v>
      </c>
      <c r="K1364" s="7" t="s">
        <v>37611</v>
      </c>
      <c r="L1364" s="7" t="s">
        <v>7929</v>
      </c>
    </row>
    <row r="1365" spans="1:12">
      <c r="A1365" s="7" t="s">
        <v>39820</v>
      </c>
      <c r="B1365" s="7"/>
      <c r="C1365" s="7"/>
      <c r="D1365" s="7" t="s">
        <v>39821</v>
      </c>
      <c r="E1365" s="7" t="s">
        <v>39966</v>
      </c>
      <c r="F1365" s="7"/>
      <c r="G1365" s="7"/>
      <c r="H1365" s="7" t="s">
        <v>39653</v>
      </c>
      <c r="I1365" s="7"/>
      <c r="J1365" s="4" t="str">
        <f ca="1">IFERROR(__xludf.DUMMYFUNCTION("LEFT(INDEX(SPLIT(L1365, "" ""), 4), 2)"),"11")</f>
        <v>11</v>
      </c>
      <c r="K1365" s="7" t="s">
        <v>37611</v>
      </c>
      <c r="L1365" s="7" t="s">
        <v>7929</v>
      </c>
    </row>
    <row r="1366" spans="1:12">
      <c r="A1366" s="7" t="s">
        <v>39324</v>
      </c>
      <c r="B1366" s="7"/>
      <c r="C1366" s="7"/>
      <c r="D1366" s="7" t="s">
        <v>39683</v>
      </c>
      <c r="E1366" s="7" t="s">
        <v>39967</v>
      </c>
      <c r="F1366" s="7"/>
      <c r="G1366" s="7"/>
      <c r="H1366" s="7" t="s">
        <v>39653</v>
      </c>
      <c r="I1366" s="7"/>
      <c r="J1366" s="4" t="str">
        <f ca="1">IFERROR(__xludf.DUMMYFUNCTION("LEFT(INDEX(SPLIT(L1366, "" ""), 4), 2)"),"11")</f>
        <v>11</v>
      </c>
      <c r="K1366" s="7" t="s">
        <v>37611</v>
      </c>
      <c r="L1366" s="7" t="s">
        <v>7929</v>
      </c>
    </row>
    <row r="1367" spans="1:12">
      <c r="A1367" s="7" t="s">
        <v>39472</v>
      </c>
      <c r="B1367" s="7"/>
      <c r="C1367" s="7"/>
      <c r="D1367" s="7" t="s">
        <v>39968</v>
      </c>
      <c r="E1367" s="7" t="s">
        <v>39969</v>
      </c>
      <c r="F1367" s="7"/>
      <c r="G1367" s="7"/>
      <c r="H1367" s="7" t="s">
        <v>39653</v>
      </c>
      <c r="I1367" s="7"/>
      <c r="J1367" s="4" t="str">
        <f ca="1">IFERROR(__xludf.DUMMYFUNCTION("LEFT(INDEX(SPLIT(L1367, "" ""), 4), 2)"),"11")</f>
        <v>11</v>
      </c>
      <c r="K1367" s="7" t="s">
        <v>37611</v>
      </c>
      <c r="L1367" s="7" t="s">
        <v>7929</v>
      </c>
    </row>
    <row r="1368" spans="1:12">
      <c r="A1368" s="7" t="s">
        <v>39970</v>
      </c>
      <c r="B1368" s="7"/>
      <c r="C1368" s="7"/>
      <c r="D1368" s="7" t="s">
        <v>39971</v>
      </c>
      <c r="E1368" s="7" t="s">
        <v>39972</v>
      </c>
      <c r="F1368" s="7"/>
      <c r="G1368" s="7"/>
      <c r="H1368" s="7" t="s">
        <v>39653</v>
      </c>
      <c r="I1368" s="7"/>
      <c r="J1368" s="4" t="str">
        <f ca="1">IFERROR(__xludf.DUMMYFUNCTION("LEFT(INDEX(SPLIT(L1368, "" ""), 4), 2)"),"11")</f>
        <v>11</v>
      </c>
      <c r="K1368" s="7" t="s">
        <v>37611</v>
      </c>
      <c r="L1368" s="7" t="s">
        <v>7929</v>
      </c>
    </row>
    <row r="1369" spans="1:12">
      <c r="A1369" s="7" t="s">
        <v>39637</v>
      </c>
      <c r="B1369" s="7"/>
      <c r="C1369" s="7"/>
      <c r="D1369" s="7" t="s">
        <v>39833</v>
      </c>
      <c r="E1369" s="7" t="s">
        <v>39973</v>
      </c>
      <c r="F1369" s="7"/>
      <c r="G1369" s="7"/>
      <c r="H1369" s="7" t="s">
        <v>39653</v>
      </c>
      <c r="I1369" s="7"/>
      <c r="J1369" s="4" t="str">
        <f ca="1">IFERROR(__xludf.DUMMYFUNCTION("LEFT(INDEX(SPLIT(L1369, "" ""), 4), 2)"),"11")</f>
        <v>11</v>
      </c>
      <c r="K1369" s="7" t="s">
        <v>37611</v>
      </c>
      <c r="L1369" s="7" t="s">
        <v>7929</v>
      </c>
    </row>
    <row r="1370" spans="1:12">
      <c r="A1370" s="7" t="s">
        <v>39820</v>
      </c>
      <c r="B1370" s="7"/>
      <c r="C1370" s="7"/>
      <c r="D1370" s="7" t="s">
        <v>39821</v>
      </c>
      <c r="E1370" s="7" t="s">
        <v>39974</v>
      </c>
      <c r="F1370" s="7"/>
      <c r="G1370" s="7"/>
      <c r="H1370" s="7" t="s">
        <v>39653</v>
      </c>
      <c r="I1370" s="7"/>
      <c r="J1370" s="4" t="str">
        <f ca="1">IFERROR(__xludf.DUMMYFUNCTION("LEFT(INDEX(SPLIT(L1370, "" ""), 4), 2)"),"11")</f>
        <v>11</v>
      </c>
      <c r="K1370" s="7" t="s">
        <v>37611</v>
      </c>
      <c r="L1370" s="7" t="s">
        <v>7929</v>
      </c>
    </row>
    <row r="1371" spans="1:12">
      <c r="A1371" s="7" t="s">
        <v>38749</v>
      </c>
      <c r="B1371" s="7"/>
      <c r="C1371" s="7"/>
      <c r="D1371" s="7" t="s">
        <v>39975</v>
      </c>
      <c r="E1371" s="7" t="s">
        <v>39976</v>
      </c>
      <c r="F1371" s="7"/>
      <c r="G1371" s="7"/>
      <c r="H1371" s="7" t="s">
        <v>39653</v>
      </c>
      <c r="I1371" s="7"/>
      <c r="J1371" s="4" t="str">
        <f ca="1">IFERROR(__xludf.DUMMYFUNCTION("LEFT(INDEX(SPLIT(L1371, "" ""), 4), 2)"),"11")</f>
        <v>11</v>
      </c>
      <c r="K1371" s="7" t="s">
        <v>37611</v>
      </c>
      <c r="L1371" s="7" t="s">
        <v>7929</v>
      </c>
    </row>
    <row r="1372" spans="1:12">
      <c r="A1372" s="7" t="s">
        <v>37730</v>
      </c>
      <c r="B1372" s="7"/>
      <c r="C1372" s="7"/>
      <c r="D1372" s="7" t="s">
        <v>39756</v>
      </c>
      <c r="E1372" s="7" t="s">
        <v>39977</v>
      </c>
      <c r="F1372" s="7"/>
      <c r="G1372" s="7"/>
      <c r="H1372" s="7" t="s">
        <v>39653</v>
      </c>
      <c r="I1372" s="7"/>
      <c r="J1372" s="4" t="str">
        <f ca="1">IFERROR(__xludf.DUMMYFUNCTION("LEFT(INDEX(SPLIT(L1372, "" ""), 4), 2)"),"11")</f>
        <v>11</v>
      </c>
      <c r="K1372" s="7" t="s">
        <v>37611</v>
      </c>
      <c r="L1372" s="7" t="s">
        <v>7929</v>
      </c>
    </row>
    <row r="1373" spans="1:12">
      <c r="A1373" s="7" t="s">
        <v>39978</v>
      </c>
      <c r="B1373" s="7"/>
      <c r="C1373" s="7"/>
      <c r="D1373" s="7" t="s">
        <v>39979</v>
      </c>
      <c r="E1373" s="7" t="s">
        <v>39980</v>
      </c>
      <c r="F1373" s="7"/>
      <c r="G1373" s="7"/>
      <c r="H1373" s="7" t="s">
        <v>39653</v>
      </c>
      <c r="I1373" s="7"/>
      <c r="J1373" s="4" t="str">
        <f ca="1">IFERROR(__xludf.DUMMYFUNCTION("LEFT(INDEX(SPLIT(L1373, "" ""), 4), 2)"),"11")</f>
        <v>11</v>
      </c>
      <c r="K1373" s="7" t="s">
        <v>37611</v>
      </c>
      <c r="L1373" s="7" t="s">
        <v>7929</v>
      </c>
    </row>
    <row r="1374" spans="1:12">
      <c r="A1374" s="7" t="s">
        <v>38108</v>
      </c>
      <c r="B1374" s="7"/>
      <c r="C1374" s="7"/>
      <c r="D1374" s="7" t="s">
        <v>39981</v>
      </c>
      <c r="E1374" s="7" t="s">
        <v>39982</v>
      </c>
      <c r="F1374" s="7"/>
      <c r="G1374" s="7"/>
      <c r="H1374" s="7" t="s">
        <v>39653</v>
      </c>
      <c r="I1374" s="7"/>
      <c r="J1374" s="4" t="str">
        <f ca="1">IFERROR(__xludf.DUMMYFUNCTION("LEFT(INDEX(SPLIT(L1374, "" ""), 4), 2)"),"11")</f>
        <v>11</v>
      </c>
      <c r="K1374" s="7" t="s">
        <v>37611</v>
      </c>
      <c r="L1374" s="7" t="s">
        <v>7929</v>
      </c>
    </row>
    <row r="1375" spans="1:12">
      <c r="A1375" s="7" t="s">
        <v>39820</v>
      </c>
      <c r="B1375" s="7"/>
      <c r="C1375" s="7"/>
      <c r="D1375" s="7" t="s">
        <v>39821</v>
      </c>
      <c r="E1375" s="7" t="s">
        <v>39983</v>
      </c>
      <c r="F1375" s="7"/>
      <c r="G1375" s="7"/>
      <c r="H1375" s="7" t="s">
        <v>39653</v>
      </c>
      <c r="I1375" s="7"/>
      <c r="J1375" s="4" t="str">
        <f ca="1">IFERROR(__xludf.DUMMYFUNCTION("LEFT(INDEX(SPLIT(L1375, "" ""), 4), 2)"),"11")</f>
        <v>11</v>
      </c>
      <c r="K1375" s="7" t="s">
        <v>37611</v>
      </c>
      <c r="L1375" s="7" t="s">
        <v>7929</v>
      </c>
    </row>
    <row r="1376" spans="1:12">
      <c r="A1376" s="7" t="s">
        <v>39984</v>
      </c>
      <c r="B1376" s="7"/>
      <c r="C1376" s="7"/>
      <c r="D1376" s="7" t="s">
        <v>39985</v>
      </c>
      <c r="E1376" s="7" t="s">
        <v>39986</v>
      </c>
      <c r="F1376" s="7"/>
      <c r="G1376" s="7"/>
      <c r="H1376" s="7" t="s">
        <v>39653</v>
      </c>
      <c r="I1376" s="7"/>
      <c r="J1376" s="4" t="str">
        <f ca="1">IFERROR(__xludf.DUMMYFUNCTION("LEFT(INDEX(SPLIT(L1376, "" ""), 4), 2)"),"11")</f>
        <v>11</v>
      </c>
      <c r="K1376" s="7" t="s">
        <v>37611</v>
      </c>
      <c r="L1376" s="7" t="s">
        <v>7929</v>
      </c>
    </row>
    <row r="1377" spans="1:12">
      <c r="A1377" s="7" t="s">
        <v>39324</v>
      </c>
      <c r="B1377" s="7"/>
      <c r="C1377" s="7"/>
      <c r="D1377" s="7" t="s">
        <v>39683</v>
      </c>
      <c r="E1377" s="7" t="s">
        <v>39987</v>
      </c>
      <c r="F1377" s="7"/>
      <c r="G1377" s="7"/>
      <c r="H1377" s="7" t="s">
        <v>39653</v>
      </c>
      <c r="I1377" s="7"/>
      <c r="J1377" s="4" t="str">
        <f ca="1">IFERROR(__xludf.DUMMYFUNCTION("LEFT(INDEX(SPLIT(L1377, "" ""), 4), 2)"),"11")</f>
        <v>11</v>
      </c>
      <c r="K1377" s="7" t="s">
        <v>37611</v>
      </c>
      <c r="L1377" s="7" t="s">
        <v>7929</v>
      </c>
    </row>
    <row r="1378" spans="1:12">
      <c r="A1378" s="7" t="s">
        <v>39984</v>
      </c>
      <c r="B1378" s="7"/>
      <c r="C1378" s="7"/>
      <c r="D1378" s="7" t="s">
        <v>39985</v>
      </c>
      <c r="E1378" s="7" t="s">
        <v>39988</v>
      </c>
      <c r="F1378" s="7"/>
      <c r="G1378" s="7"/>
      <c r="H1378" s="7" t="s">
        <v>39653</v>
      </c>
      <c r="I1378" s="7"/>
      <c r="J1378" s="4" t="str">
        <f ca="1">IFERROR(__xludf.DUMMYFUNCTION("LEFT(INDEX(SPLIT(L1378, "" ""), 4), 2)"),"11")</f>
        <v>11</v>
      </c>
      <c r="K1378" s="7" t="s">
        <v>37611</v>
      </c>
      <c r="L1378" s="7" t="s">
        <v>7929</v>
      </c>
    </row>
    <row r="1379" spans="1:12">
      <c r="A1379" s="7" t="s">
        <v>39637</v>
      </c>
      <c r="B1379" s="7"/>
      <c r="C1379" s="7"/>
      <c r="D1379" s="7" t="s">
        <v>39833</v>
      </c>
      <c r="E1379" s="7" t="s">
        <v>39989</v>
      </c>
      <c r="F1379" s="7"/>
      <c r="G1379" s="7"/>
      <c r="H1379" s="7" t="s">
        <v>39653</v>
      </c>
      <c r="I1379" s="7"/>
      <c r="J1379" s="4" t="str">
        <f ca="1">IFERROR(__xludf.DUMMYFUNCTION("LEFT(INDEX(SPLIT(L1379, "" ""), 4), 2)"),"11")</f>
        <v>11</v>
      </c>
      <c r="K1379" s="7" t="s">
        <v>37611</v>
      </c>
      <c r="L1379" s="7" t="s">
        <v>7929</v>
      </c>
    </row>
    <row r="1380" spans="1:12">
      <c r="A1380" s="7" t="s">
        <v>39324</v>
      </c>
      <c r="B1380" s="7"/>
      <c r="C1380" s="7"/>
      <c r="D1380" s="7" t="s">
        <v>39683</v>
      </c>
      <c r="E1380" s="7" t="s">
        <v>39990</v>
      </c>
      <c r="F1380" s="7"/>
      <c r="G1380" s="7"/>
      <c r="H1380" s="7" t="s">
        <v>39653</v>
      </c>
      <c r="I1380" s="7"/>
      <c r="J1380" s="4" t="str">
        <f ca="1">IFERROR(__xludf.DUMMYFUNCTION("LEFT(INDEX(SPLIT(L1380, "" ""), 4), 2)"),"11")</f>
        <v>11</v>
      </c>
      <c r="K1380" s="7" t="s">
        <v>37611</v>
      </c>
      <c r="L1380" s="7" t="s">
        <v>7929</v>
      </c>
    </row>
    <row r="1381" spans="1:12">
      <c r="A1381" s="7" t="s">
        <v>38102</v>
      </c>
      <c r="B1381" s="7"/>
      <c r="C1381" s="7"/>
      <c r="D1381" s="7" t="s">
        <v>39714</v>
      </c>
      <c r="E1381" s="27" t="s">
        <v>39991</v>
      </c>
      <c r="F1381" s="7"/>
      <c r="G1381" s="7"/>
      <c r="H1381" s="7" t="s">
        <v>39653</v>
      </c>
      <c r="I1381" s="7"/>
      <c r="J1381" s="4" t="str">
        <f ca="1">IFERROR(__xludf.DUMMYFUNCTION("LEFT(INDEX(SPLIT(L1381, "" ""), 4), 2)"),"11")</f>
        <v>11</v>
      </c>
      <c r="K1381" s="7" t="s">
        <v>37611</v>
      </c>
      <c r="L1381" s="7" t="s">
        <v>7929</v>
      </c>
    </row>
    <row r="1382" spans="1:12">
      <c r="A1382" s="7" t="s">
        <v>38388</v>
      </c>
      <c r="B1382" s="7"/>
      <c r="C1382" s="7"/>
      <c r="D1382" s="7" t="s">
        <v>39764</v>
      </c>
      <c r="E1382" s="7" t="s">
        <v>39992</v>
      </c>
      <c r="F1382" s="7"/>
      <c r="G1382" s="7"/>
      <c r="H1382" s="7" t="s">
        <v>39653</v>
      </c>
      <c r="I1382" s="7"/>
      <c r="J1382" s="4" t="str">
        <f ca="1">IFERROR(__xludf.DUMMYFUNCTION("LEFT(INDEX(SPLIT(L1382, "" ""), 4), 2)"),"11")</f>
        <v>11</v>
      </c>
      <c r="K1382" s="7" t="s">
        <v>37611</v>
      </c>
      <c r="L1382" s="7" t="s">
        <v>7929</v>
      </c>
    </row>
    <row r="1383" spans="1:12">
      <c r="A1383" s="7" t="s">
        <v>38102</v>
      </c>
      <c r="B1383" s="7"/>
      <c r="C1383" s="7"/>
      <c r="D1383" s="7" t="s">
        <v>39827</v>
      </c>
      <c r="E1383" s="7" t="s">
        <v>39993</v>
      </c>
      <c r="F1383" s="7"/>
      <c r="G1383" s="7"/>
      <c r="H1383" s="7" t="s">
        <v>39653</v>
      </c>
      <c r="I1383" s="7"/>
      <c r="J1383" s="4" t="str">
        <f ca="1">IFERROR(__xludf.DUMMYFUNCTION("LEFT(INDEX(SPLIT(L1383, "" ""), 4), 2)"),"11")</f>
        <v>11</v>
      </c>
      <c r="K1383" s="7" t="s">
        <v>37611</v>
      </c>
      <c r="L1383" s="7" t="s">
        <v>7929</v>
      </c>
    </row>
    <row r="1384" spans="1:12">
      <c r="A1384" s="7" t="s">
        <v>38388</v>
      </c>
      <c r="B1384" s="7"/>
      <c r="C1384" s="7"/>
      <c r="D1384" s="7" t="s">
        <v>39860</v>
      </c>
      <c r="E1384" s="7" t="s">
        <v>39994</v>
      </c>
      <c r="F1384" s="7"/>
      <c r="G1384" s="7"/>
      <c r="H1384" s="7" t="s">
        <v>39653</v>
      </c>
      <c r="I1384" s="7"/>
      <c r="J1384" s="4" t="str">
        <f ca="1">IFERROR(__xludf.DUMMYFUNCTION("LEFT(INDEX(SPLIT(L1384, "" ""), 4), 2)"),"11")</f>
        <v>11</v>
      </c>
      <c r="K1384" s="7" t="s">
        <v>37611</v>
      </c>
      <c r="L1384" s="7" t="s">
        <v>7929</v>
      </c>
    </row>
    <row r="1385" spans="1:12">
      <c r="A1385" s="7" t="s">
        <v>38102</v>
      </c>
      <c r="B1385" s="7"/>
      <c r="C1385" s="7"/>
      <c r="D1385" s="7" t="s">
        <v>39748</v>
      </c>
      <c r="E1385" s="7" t="s">
        <v>39995</v>
      </c>
      <c r="F1385" s="7"/>
      <c r="G1385" s="7"/>
      <c r="H1385" s="7" t="s">
        <v>39653</v>
      </c>
      <c r="I1385" s="7"/>
      <c r="J1385" s="4" t="str">
        <f ca="1">IFERROR(__xludf.DUMMYFUNCTION("LEFT(INDEX(SPLIT(L1385, "" ""), 4), 2)"),"11")</f>
        <v>11</v>
      </c>
      <c r="K1385" s="7" t="s">
        <v>37611</v>
      </c>
      <c r="L1385" s="7" t="s">
        <v>7929</v>
      </c>
    </row>
    <row r="1386" spans="1:12">
      <c r="A1386" s="7" t="s">
        <v>38388</v>
      </c>
      <c r="B1386" s="7"/>
      <c r="C1386" s="7"/>
      <c r="D1386" s="7" t="s">
        <v>39996</v>
      </c>
      <c r="E1386" s="7" t="s">
        <v>39997</v>
      </c>
      <c r="F1386" s="7"/>
      <c r="G1386" s="7"/>
      <c r="H1386" s="7" t="s">
        <v>39653</v>
      </c>
      <c r="I1386" s="7"/>
      <c r="J1386" s="4" t="str">
        <f ca="1">IFERROR(__xludf.DUMMYFUNCTION("LEFT(INDEX(SPLIT(L1386, "" ""), 4), 2)"),"11")</f>
        <v>11</v>
      </c>
      <c r="K1386" s="7" t="s">
        <v>37611</v>
      </c>
      <c r="L1386" s="7" t="s">
        <v>7929</v>
      </c>
    </row>
    <row r="1387" spans="1:12">
      <c r="A1387" s="7" t="s">
        <v>39998</v>
      </c>
      <c r="B1387" s="7"/>
      <c r="C1387" s="7"/>
      <c r="D1387" s="7" t="s">
        <v>39999</v>
      </c>
      <c r="E1387" s="7" t="s">
        <v>40000</v>
      </c>
      <c r="F1387" s="7"/>
      <c r="G1387" s="7"/>
      <c r="H1387" s="7" t="s">
        <v>39653</v>
      </c>
      <c r="I1387" s="7"/>
      <c r="J1387" s="4" t="str">
        <f ca="1">IFERROR(__xludf.DUMMYFUNCTION("LEFT(INDEX(SPLIT(L1387, "" ""), 4), 2)"),"11")</f>
        <v>11</v>
      </c>
      <c r="K1387" s="7" t="s">
        <v>37611</v>
      </c>
      <c r="L1387" s="7" t="s">
        <v>7929</v>
      </c>
    </row>
    <row r="1388" spans="1:12">
      <c r="A1388" s="7" t="s">
        <v>38657</v>
      </c>
      <c r="B1388" s="7"/>
      <c r="C1388" s="7"/>
      <c r="D1388" s="7" t="s">
        <v>40001</v>
      </c>
      <c r="E1388" s="7" t="s">
        <v>40002</v>
      </c>
      <c r="F1388" s="7"/>
      <c r="G1388" s="7"/>
      <c r="H1388" s="7" t="s">
        <v>39653</v>
      </c>
      <c r="I1388" s="7"/>
      <c r="J1388" s="4" t="str">
        <f ca="1">IFERROR(__xludf.DUMMYFUNCTION("LEFT(INDEX(SPLIT(L1388, "" ""), 4), 2)"),"11")</f>
        <v>11</v>
      </c>
      <c r="K1388" s="7" t="s">
        <v>37611</v>
      </c>
      <c r="L1388" s="7" t="s">
        <v>7929</v>
      </c>
    </row>
    <row r="1389" spans="1:12">
      <c r="A1389" s="7" t="s">
        <v>38738</v>
      </c>
      <c r="B1389" s="7"/>
      <c r="C1389" s="7"/>
      <c r="D1389" s="7" t="s">
        <v>39873</v>
      </c>
      <c r="E1389" s="7" t="s">
        <v>40003</v>
      </c>
      <c r="F1389" s="7"/>
      <c r="G1389" s="7"/>
      <c r="H1389" s="7" t="s">
        <v>39653</v>
      </c>
      <c r="I1389" s="7"/>
      <c r="J1389" s="4" t="str">
        <f ca="1">IFERROR(__xludf.DUMMYFUNCTION("LEFT(INDEX(SPLIT(L1389, "" ""), 4), 2)"),"11")</f>
        <v>11</v>
      </c>
      <c r="K1389" s="7" t="s">
        <v>37611</v>
      </c>
      <c r="L1389" s="7" t="s">
        <v>7929</v>
      </c>
    </row>
    <row r="1390" spans="1:12">
      <c r="A1390" s="7" t="s">
        <v>39002</v>
      </c>
      <c r="B1390" s="7"/>
      <c r="C1390" s="7"/>
      <c r="D1390" s="7" t="s">
        <v>39806</v>
      </c>
      <c r="E1390" s="7" t="s">
        <v>40004</v>
      </c>
      <c r="F1390" s="7"/>
      <c r="G1390" s="7"/>
      <c r="H1390" s="7" t="s">
        <v>39653</v>
      </c>
      <c r="I1390" s="7"/>
      <c r="J1390" s="4" t="str">
        <f ca="1">IFERROR(__xludf.DUMMYFUNCTION("LEFT(INDEX(SPLIT(L1390, "" ""), 4), 2)"),"11")</f>
        <v>11</v>
      </c>
      <c r="K1390" s="7" t="s">
        <v>37611</v>
      </c>
      <c r="L1390" s="7" t="s">
        <v>7929</v>
      </c>
    </row>
    <row r="1391" spans="1:12">
      <c r="A1391" s="7" t="s">
        <v>40005</v>
      </c>
      <c r="B1391" s="7"/>
      <c r="C1391" s="7"/>
      <c r="D1391" s="7" t="s">
        <v>40006</v>
      </c>
      <c r="E1391" s="7" t="s">
        <v>40007</v>
      </c>
      <c r="F1391" s="7"/>
      <c r="G1391" s="7"/>
      <c r="H1391" s="7" t="s">
        <v>39653</v>
      </c>
      <c r="I1391" s="7"/>
      <c r="J1391" s="4" t="str">
        <f ca="1">IFERROR(__xludf.DUMMYFUNCTION("LEFT(INDEX(SPLIT(L1391, "" ""), 4), 2)"),"11")</f>
        <v>11</v>
      </c>
      <c r="K1391" s="7" t="s">
        <v>37611</v>
      </c>
      <c r="L1391" s="7" t="s">
        <v>7929</v>
      </c>
    </row>
    <row r="1392" spans="1:12">
      <c r="A1392" s="7" t="s">
        <v>40008</v>
      </c>
      <c r="B1392" s="7"/>
      <c r="C1392" s="7"/>
      <c r="D1392" s="7" t="s">
        <v>40009</v>
      </c>
      <c r="E1392" s="7" t="s">
        <v>40010</v>
      </c>
      <c r="F1392" s="7"/>
      <c r="G1392" s="7"/>
      <c r="H1392" s="7" t="s">
        <v>39653</v>
      </c>
      <c r="I1392" s="7"/>
      <c r="J1392" s="4" t="str">
        <f ca="1">IFERROR(__xludf.DUMMYFUNCTION("LEFT(INDEX(SPLIT(L1392, "" ""), 4), 2)"),"11")</f>
        <v>11</v>
      </c>
      <c r="K1392" s="7" t="s">
        <v>37611</v>
      </c>
      <c r="L1392" s="7" t="s">
        <v>7929</v>
      </c>
    </row>
    <row r="1393" spans="1:12">
      <c r="A1393" s="7" t="s">
        <v>40011</v>
      </c>
      <c r="B1393" s="7"/>
      <c r="C1393" s="7"/>
      <c r="D1393" s="7" t="s">
        <v>40012</v>
      </c>
      <c r="E1393" s="7" t="s">
        <v>40013</v>
      </c>
      <c r="F1393" s="7"/>
      <c r="G1393" s="7"/>
      <c r="H1393" s="7" t="s">
        <v>39653</v>
      </c>
      <c r="I1393" s="7"/>
      <c r="J1393" s="4" t="str">
        <f ca="1">IFERROR(__xludf.DUMMYFUNCTION("LEFT(INDEX(SPLIT(L1393, "" ""), 4), 2)"),"11")</f>
        <v>11</v>
      </c>
      <c r="K1393" s="7" t="s">
        <v>37611</v>
      </c>
      <c r="L1393" s="7" t="s">
        <v>7929</v>
      </c>
    </row>
    <row r="1394" spans="1:12">
      <c r="A1394" s="7" t="s">
        <v>38311</v>
      </c>
      <c r="B1394" s="7"/>
      <c r="C1394" s="7"/>
      <c r="D1394" s="7" t="s">
        <v>39700</v>
      </c>
      <c r="E1394" s="7" t="s">
        <v>40014</v>
      </c>
      <c r="F1394" s="7"/>
      <c r="G1394" s="7"/>
      <c r="H1394" s="7" t="s">
        <v>39653</v>
      </c>
      <c r="I1394" s="7"/>
      <c r="J1394" s="4" t="str">
        <f ca="1">IFERROR(__xludf.DUMMYFUNCTION("LEFT(INDEX(SPLIT(L1394, "" ""), 4), 2)"),"11")</f>
        <v>11</v>
      </c>
      <c r="K1394" s="7" t="s">
        <v>37611</v>
      </c>
      <c r="L1394" s="7" t="s">
        <v>7929</v>
      </c>
    </row>
    <row r="1395" spans="1:12">
      <c r="A1395" s="7" t="s">
        <v>40015</v>
      </c>
      <c r="B1395" s="7"/>
      <c r="C1395" s="7"/>
      <c r="D1395" s="7" t="s">
        <v>40016</v>
      </c>
      <c r="E1395" s="7" t="s">
        <v>40017</v>
      </c>
      <c r="F1395" s="7"/>
      <c r="G1395" s="7"/>
      <c r="H1395" s="7" t="s">
        <v>39653</v>
      </c>
      <c r="I1395" s="7"/>
      <c r="J1395" s="4" t="str">
        <f ca="1">IFERROR(__xludf.DUMMYFUNCTION("LEFT(INDEX(SPLIT(L1395, "" ""), 4), 2)"),"11")</f>
        <v>11</v>
      </c>
      <c r="K1395" s="7" t="s">
        <v>37611</v>
      </c>
      <c r="L1395" s="7" t="s">
        <v>7929</v>
      </c>
    </row>
    <row r="1396" spans="1:12">
      <c r="A1396" s="7" t="s">
        <v>37742</v>
      </c>
      <c r="B1396" s="7"/>
      <c r="C1396" s="7"/>
      <c r="D1396" s="7" t="s">
        <v>39816</v>
      </c>
      <c r="E1396" s="7" t="s">
        <v>40018</v>
      </c>
      <c r="F1396" s="7"/>
      <c r="G1396" s="7"/>
      <c r="H1396" s="7" t="s">
        <v>39653</v>
      </c>
      <c r="I1396" s="7"/>
      <c r="J1396" s="4" t="str">
        <f ca="1">IFERROR(__xludf.DUMMYFUNCTION("LEFT(INDEX(SPLIT(L1396, "" ""), 4), 2)"),"11")</f>
        <v>11</v>
      </c>
      <c r="K1396" s="7" t="s">
        <v>37611</v>
      </c>
      <c r="L1396" s="7" t="s">
        <v>7929</v>
      </c>
    </row>
    <row r="1397" spans="1:12">
      <c r="A1397" s="7" t="s">
        <v>38102</v>
      </c>
      <c r="B1397" s="7"/>
      <c r="C1397" s="7"/>
      <c r="D1397" s="7" t="s">
        <v>39714</v>
      </c>
      <c r="E1397" s="7" t="s">
        <v>40019</v>
      </c>
      <c r="F1397" s="7"/>
      <c r="G1397" s="7"/>
      <c r="H1397" s="7" t="s">
        <v>39653</v>
      </c>
      <c r="I1397" s="7"/>
      <c r="J1397" s="4" t="str">
        <f ca="1">IFERROR(__xludf.DUMMYFUNCTION("LEFT(INDEX(SPLIT(L1397, "" ""), 4), 2)"),"11")</f>
        <v>11</v>
      </c>
      <c r="K1397" s="7" t="s">
        <v>37611</v>
      </c>
      <c r="L1397" s="7" t="s">
        <v>7929</v>
      </c>
    </row>
    <row r="1398" spans="1:12">
      <c r="A1398" s="7" t="s">
        <v>38388</v>
      </c>
      <c r="B1398" s="7"/>
      <c r="C1398" s="7"/>
      <c r="D1398" s="7" t="s">
        <v>39764</v>
      </c>
      <c r="E1398" s="7" t="s">
        <v>40020</v>
      </c>
      <c r="F1398" s="7"/>
      <c r="G1398" s="7"/>
      <c r="H1398" s="7" t="s">
        <v>39653</v>
      </c>
      <c r="I1398" s="7"/>
      <c r="J1398" s="4" t="str">
        <f ca="1">IFERROR(__xludf.DUMMYFUNCTION("LEFT(INDEX(SPLIT(L1398, "" ""), 4), 2)"),"11")</f>
        <v>11</v>
      </c>
      <c r="K1398" s="7" t="s">
        <v>37611</v>
      </c>
      <c r="L1398" s="7" t="s">
        <v>7929</v>
      </c>
    </row>
    <row r="1399" spans="1:12">
      <c r="A1399" s="7" t="s">
        <v>38102</v>
      </c>
      <c r="B1399" s="7"/>
      <c r="C1399" s="7"/>
      <c r="D1399" s="7" t="s">
        <v>39827</v>
      </c>
      <c r="E1399" s="7" t="s">
        <v>40021</v>
      </c>
      <c r="F1399" s="7"/>
      <c r="G1399" s="7"/>
      <c r="H1399" s="7" t="s">
        <v>39653</v>
      </c>
      <c r="I1399" s="7"/>
      <c r="J1399" s="4" t="str">
        <f ca="1">IFERROR(__xludf.DUMMYFUNCTION("LEFT(INDEX(SPLIT(L1399, "" ""), 4), 2)"),"11")</f>
        <v>11</v>
      </c>
      <c r="K1399" s="7" t="s">
        <v>37611</v>
      </c>
      <c r="L1399" s="7" t="s">
        <v>7929</v>
      </c>
    </row>
    <row r="1400" spans="1:12">
      <c r="A1400" s="7" t="s">
        <v>38388</v>
      </c>
      <c r="B1400" s="7"/>
      <c r="C1400" s="7"/>
      <c r="D1400" s="7" t="s">
        <v>39860</v>
      </c>
      <c r="E1400" s="7" t="s">
        <v>40022</v>
      </c>
      <c r="F1400" s="7"/>
      <c r="G1400" s="7"/>
      <c r="H1400" s="7" t="s">
        <v>39653</v>
      </c>
      <c r="I1400" s="7"/>
      <c r="J1400" s="4" t="str">
        <f ca="1">IFERROR(__xludf.DUMMYFUNCTION("LEFT(INDEX(SPLIT(L1400, "" ""), 4), 2)"),"11")</f>
        <v>11</v>
      </c>
      <c r="K1400" s="7" t="s">
        <v>37611</v>
      </c>
      <c r="L1400" s="7" t="s">
        <v>7929</v>
      </c>
    </row>
    <row r="1401" spans="1:12">
      <c r="A1401" s="7" t="s">
        <v>38102</v>
      </c>
      <c r="B1401" s="7"/>
      <c r="C1401" s="7"/>
      <c r="D1401" s="7" t="s">
        <v>39748</v>
      </c>
      <c r="E1401" s="7" t="s">
        <v>40023</v>
      </c>
      <c r="F1401" s="7"/>
      <c r="G1401" s="7"/>
      <c r="H1401" s="7" t="s">
        <v>39653</v>
      </c>
      <c r="I1401" s="7"/>
      <c r="J1401" s="4" t="str">
        <f ca="1">IFERROR(__xludf.DUMMYFUNCTION("LEFT(INDEX(SPLIT(L1401, "" ""), 4), 2)"),"11")</f>
        <v>11</v>
      </c>
      <c r="K1401" s="7" t="s">
        <v>37611</v>
      </c>
      <c r="L1401" s="7" t="s">
        <v>7929</v>
      </c>
    </row>
    <row r="1402" spans="1:12">
      <c r="A1402" s="7" t="s">
        <v>38159</v>
      </c>
      <c r="B1402" s="7"/>
      <c r="C1402" s="7"/>
      <c r="D1402" s="7" t="s">
        <v>40024</v>
      </c>
      <c r="E1402" s="7" t="s">
        <v>40025</v>
      </c>
      <c r="F1402" s="7"/>
      <c r="G1402" s="7"/>
      <c r="H1402" s="7" t="s">
        <v>39653</v>
      </c>
      <c r="I1402" s="7"/>
      <c r="J1402" s="4" t="str">
        <f ca="1">IFERROR(__xludf.DUMMYFUNCTION("LEFT(INDEX(SPLIT(L1402, "" ""), 4), 2)"),"11")</f>
        <v>11</v>
      </c>
      <c r="K1402" s="7" t="s">
        <v>37611</v>
      </c>
      <c r="L1402" s="7" t="s">
        <v>7929</v>
      </c>
    </row>
    <row r="1403" spans="1:12">
      <c r="A1403" s="7" t="s">
        <v>38102</v>
      </c>
      <c r="B1403" s="7"/>
      <c r="C1403" s="7"/>
      <c r="D1403" s="7" t="s">
        <v>39714</v>
      </c>
      <c r="E1403" s="7" t="s">
        <v>40026</v>
      </c>
      <c r="F1403" s="7"/>
      <c r="G1403" s="7"/>
      <c r="H1403" s="7" t="s">
        <v>39653</v>
      </c>
      <c r="I1403" s="7"/>
      <c r="J1403" s="4" t="str">
        <f ca="1">IFERROR(__xludf.DUMMYFUNCTION("LEFT(INDEX(SPLIT(L1403, "" ""), 4), 2)"),"11")</f>
        <v>11</v>
      </c>
      <c r="K1403" s="7" t="s">
        <v>37611</v>
      </c>
      <c r="L1403" s="7" t="s">
        <v>7929</v>
      </c>
    </row>
    <row r="1404" spans="1:12">
      <c r="A1404" s="7" t="s">
        <v>39637</v>
      </c>
      <c r="B1404" s="7"/>
      <c r="C1404" s="7"/>
      <c r="D1404" s="7" t="s">
        <v>39837</v>
      </c>
      <c r="E1404" s="7" t="s">
        <v>40027</v>
      </c>
      <c r="F1404" s="7"/>
      <c r="G1404" s="7"/>
      <c r="H1404" s="7" t="s">
        <v>39653</v>
      </c>
      <c r="I1404" s="7"/>
      <c r="J1404" s="4" t="str">
        <f ca="1">IFERROR(__xludf.DUMMYFUNCTION("LEFT(INDEX(SPLIT(L1404, "" ""), 4), 2)"),"11")</f>
        <v>11</v>
      </c>
      <c r="K1404" s="7" t="s">
        <v>37611</v>
      </c>
      <c r="L1404" s="7" t="s">
        <v>7929</v>
      </c>
    </row>
    <row r="1405" spans="1:12">
      <c r="A1405" s="7" t="s">
        <v>38102</v>
      </c>
      <c r="B1405" s="7"/>
      <c r="C1405" s="7"/>
      <c r="D1405" s="7" t="s">
        <v>39748</v>
      </c>
      <c r="E1405" s="7" t="s">
        <v>40028</v>
      </c>
      <c r="F1405" s="7"/>
      <c r="G1405" s="7"/>
      <c r="H1405" s="7" t="s">
        <v>39653</v>
      </c>
      <c r="I1405" s="7"/>
      <c r="J1405" s="4" t="str">
        <f ca="1">IFERROR(__xludf.DUMMYFUNCTION("LEFT(INDEX(SPLIT(L1405, "" ""), 4), 2)"),"11")</f>
        <v>11</v>
      </c>
      <c r="K1405" s="7" t="s">
        <v>37611</v>
      </c>
      <c r="L1405" s="7" t="s">
        <v>7929</v>
      </c>
    </row>
    <row r="1406" spans="1:12">
      <c r="A1406" s="7" t="s">
        <v>38388</v>
      </c>
      <c r="B1406" s="7"/>
      <c r="C1406" s="7"/>
      <c r="D1406" s="7" t="s">
        <v>39764</v>
      </c>
      <c r="E1406" s="7" t="s">
        <v>40029</v>
      </c>
      <c r="F1406" s="7"/>
      <c r="G1406" s="7"/>
      <c r="H1406" s="7" t="s">
        <v>39653</v>
      </c>
      <c r="I1406" s="7"/>
      <c r="J1406" s="4" t="str">
        <f ca="1">IFERROR(__xludf.DUMMYFUNCTION("LEFT(INDEX(SPLIT(L1406, "" ""), 4), 2)"),"11")</f>
        <v>11</v>
      </c>
      <c r="K1406" s="7" t="s">
        <v>37611</v>
      </c>
      <c r="L1406" s="7" t="s">
        <v>7929</v>
      </c>
    </row>
    <row r="1407" spans="1:12">
      <c r="A1407" s="7" t="s">
        <v>38102</v>
      </c>
      <c r="B1407" s="7"/>
      <c r="C1407" s="7"/>
      <c r="D1407" s="7" t="s">
        <v>39827</v>
      </c>
      <c r="E1407" s="7" t="s">
        <v>40030</v>
      </c>
      <c r="F1407" s="7"/>
      <c r="G1407" s="7"/>
      <c r="H1407" s="7" t="s">
        <v>39653</v>
      </c>
      <c r="I1407" s="7"/>
      <c r="J1407" s="4" t="str">
        <f ca="1">IFERROR(__xludf.DUMMYFUNCTION("LEFT(INDEX(SPLIT(L1407, "" ""), 4), 2)"),"11")</f>
        <v>11</v>
      </c>
      <c r="K1407" s="7" t="s">
        <v>37611</v>
      </c>
      <c r="L1407" s="7" t="s">
        <v>7929</v>
      </c>
    </row>
    <row r="1408" spans="1:12">
      <c r="A1408" s="7" t="s">
        <v>38388</v>
      </c>
      <c r="B1408" s="7"/>
      <c r="C1408" s="7"/>
      <c r="D1408" s="7" t="s">
        <v>39860</v>
      </c>
      <c r="E1408" s="7" t="s">
        <v>40031</v>
      </c>
      <c r="F1408" s="7"/>
      <c r="G1408" s="7"/>
      <c r="H1408" s="7" t="s">
        <v>39653</v>
      </c>
      <c r="I1408" s="7"/>
      <c r="J1408" s="4" t="str">
        <f ca="1">IFERROR(__xludf.DUMMYFUNCTION("LEFT(INDEX(SPLIT(L1408, "" ""), 4), 2)"),"11")</f>
        <v>11</v>
      </c>
      <c r="K1408" s="7" t="s">
        <v>37611</v>
      </c>
      <c r="L1408" s="7" t="s">
        <v>7929</v>
      </c>
    </row>
    <row r="1409" spans="1:12">
      <c r="A1409" s="7" t="s">
        <v>38102</v>
      </c>
      <c r="B1409" s="7"/>
      <c r="C1409" s="7"/>
      <c r="D1409" s="7" t="s">
        <v>39748</v>
      </c>
      <c r="E1409" s="7" t="s">
        <v>40032</v>
      </c>
      <c r="F1409" s="7"/>
      <c r="G1409" s="7"/>
      <c r="H1409" s="7" t="s">
        <v>39653</v>
      </c>
      <c r="I1409" s="7"/>
      <c r="J1409" s="4" t="str">
        <f ca="1">IFERROR(__xludf.DUMMYFUNCTION("LEFT(INDEX(SPLIT(L1409, "" ""), 4), 2)"),"11")</f>
        <v>11</v>
      </c>
      <c r="K1409" s="7" t="s">
        <v>37611</v>
      </c>
      <c r="L1409" s="7" t="s">
        <v>7929</v>
      </c>
    </row>
    <row r="1410" spans="1:12">
      <c r="A1410" s="7" t="s">
        <v>38388</v>
      </c>
      <c r="B1410" s="7"/>
      <c r="C1410" s="7"/>
      <c r="D1410" s="7" t="s">
        <v>39996</v>
      </c>
      <c r="E1410" s="7" t="s">
        <v>40033</v>
      </c>
      <c r="F1410" s="7"/>
      <c r="G1410" s="7"/>
      <c r="H1410" s="7" t="s">
        <v>39653</v>
      </c>
      <c r="I1410" s="7"/>
      <c r="J1410" s="4" t="str">
        <f ca="1">IFERROR(__xludf.DUMMYFUNCTION("LEFT(INDEX(SPLIT(L1410, "" ""), 4), 2)"),"11")</f>
        <v>11</v>
      </c>
      <c r="K1410" s="7" t="s">
        <v>37611</v>
      </c>
      <c r="L1410" s="7" t="s">
        <v>7929</v>
      </c>
    </row>
    <row r="1411" spans="1:12">
      <c r="A1411" s="7" t="s">
        <v>40034</v>
      </c>
      <c r="B1411" s="7"/>
      <c r="C1411" s="7"/>
      <c r="D1411" s="7" t="s">
        <v>40035</v>
      </c>
      <c r="E1411" s="7" t="s">
        <v>40036</v>
      </c>
      <c r="F1411" s="7"/>
      <c r="G1411" s="7"/>
      <c r="H1411" s="7" t="s">
        <v>39653</v>
      </c>
      <c r="I1411" s="7"/>
      <c r="J1411" s="4" t="str">
        <f ca="1">IFERROR(__xludf.DUMMYFUNCTION("LEFT(INDEX(SPLIT(L1411, "" ""), 4), 2)"),"11")</f>
        <v>11</v>
      </c>
      <c r="K1411" s="7" t="s">
        <v>37611</v>
      </c>
      <c r="L1411" s="7" t="s">
        <v>7929</v>
      </c>
    </row>
    <row r="1412" spans="1:12">
      <c r="A1412" s="7" t="s">
        <v>39792</v>
      </c>
      <c r="B1412" s="7"/>
      <c r="C1412" s="7"/>
      <c r="D1412" s="7" t="s">
        <v>39793</v>
      </c>
      <c r="E1412" s="7" t="s">
        <v>40037</v>
      </c>
      <c r="F1412" s="7"/>
      <c r="G1412" s="7"/>
      <c r="H1412" s="7" t="s">
        <v>39653</v>
      </c>
      <c r="I1412" s="7"/>
      <c r="J1412" s="4" t="str">
        <f ca="1">IFERROR(__xludf.DUMMYFUNCTION("LEFT(INDEX(SPLIT(L1412, "" ""), 4), 2)"),"11")</f>
        <v>11</v>
      </c>
      <c r="K1412" s="7" t="s">
        <v>37611</v>
      </c>
      <c r="L1412" s="7" t="s">
        <v>7929</v>
      </c>
    </row>
    <row r="1413" spans="1:12">
      <c r="A1413" s="7" t="s">
        <v>38990</v>
      </c>
      <c r="B1413" s="7"/>
      <c r="C1413" s="7"/>
      <c r="D1413" s="7" t="s">
        <v>39953</v>
      </c>
      <c r="E1413" s="7" t="s">
        <v>40038</v>
      </c>
      <c r="F1413" s="7"/>
      <c r="G1413" s="7"/>
      <c r="H1413" s="7" t="s">
        <v>39653</v>
      </c>
      <c r="I1413" s="7"/>
      <c r="J1413" s="4" t="str">
        <f ca="1">IFERROR(__xludf.DUMMYFUNCTION("LEFT(INDEX(SPLIT(L1413, "" ""), 4), 2)"),"11")</f>
        <v>11</v>
      </c>
      <c r="K1413" s="7" t="s">
        <v>37611</v>
      </c>
      <c r="L1413" s="7" t="s">
        <v>7929</v>
      </c>
    </row>
    <row r="1414" spans="1:12">
      <c r="A1414" s="7" t="s">
        <v>39324</v>
      </c>
      <c r="B1414" s="7"/>
      <c r="C1414" s="7"/>
      <c r="D1414" s="7" t="s">
        <v>39683</v>
      </c>
      <c r="E1414" s="7" t="s">
        <v>40039</v>
      </c>
      <c r="F1414" s="7"/>
      <c r="G1414" s="7"/>
      <c r="H1414" s="7" t="s">
        <v>39653</v>
      </c>
      <c r="I1414" s="7"/>
      <c r="J1414" s="4" t="str">
        <f ca="1">IFERROR(__xludf.DUMMYFUNCTION("LEFT(INDEX(SPLIT(L1414, "" ""), 4), 2)"),"11")</f>
        <v>11</v>
      </c>
      <c r="K1414" s="7" t="s">
        <v>37611</v>
      </c>
      <c r="L1414" s="7" t="s">
        <v>7929</v>
      </c>
    </row>
    <row r="1415" spans="1:12">
      <c r="A1415" s="7" t="s">
        <v>38990</v>
      </c>
      <c r="B1415" s="7"/>
      <c r="C1415" s="7"/>
      <c r="D1415" s="7" t="s">
        <v>40040</v>
      </c>
      <c r="E1415" s="7" t="s">
        <v>40041</v>
      </c>
      <c r="F1415" s="7"/>
      <c r="G1415" s="7"/>
      <c r="H1415" s="7" t="s">
        <v>39653</v>
      </c>
      <c r="I1415" s="7"/>
      <c r="J1415" s="4" t="str">
        <f ca="1">IFERROR(__xludf.DUMMYFUNCTION("LEFT(INDEX(SPLIT(L1415, "" ""), 4), 2)"),"11")</f>
        <v>11</v>
      </c>
      <c r="K1415" s="7" t="s">
        <v>37611</v>
      </c>
      <c r="L1415" s="7" t="s">
        <v>7929</v>
      </c>
    </row>
    <row r="1416" spans="1:12">
      <c r="A1416" s="7" t="s">
        <v>39324</v>
      </c>
      <c r="B1416" s="7"/>
      <c r="C1416" s="7"/>
      <c r="D1416" s="7" t="s">
        <v>40042</v>
      </c>
      <c r="E1416" s="7" t="s">
        <v>40043</v>
      </c>
      <c r="F1416" s="7"/>
      <c r="G1416" s="7"/>
      <c r="H1416" s="7" t="s">
        <v>39653</v>
      </c>
      <c r="I1416" s="7"/>
      <c r="J1416" s="4" t="str">
        <f ca="1">IFERROR(__xludf.DUMMYFUNCTION("LEFT(INDEX(SPLIT(L1416, "" ""), 4), 2)"),"11")</f>
        <v>11</v>
      </c>
      <c r="K1416" s="7" t="s">
        <v>37611</v>
      </c>
      <c r="L1416" s="7" t="s">
        <v>7929</v>
      </c>
    </row>
    <row r="1417" spans="1:12">
      <c r="A1417" s="7" t="s">
        <v>38990</v>
      </c>
      <c r="B1417" s="7"/>
      <c r="C1417" s="7"/>
      <c r="D1417" s="7" t="s">
        <v>40040</v>
      </c>
      <c r="E1417" s="7" t="s">
        <v>40044</v>
      </c>
      <c r="F1417" s="7"/>
      <c r="G1417" s="7"/>
      <c r="H1417" s="7" t="s">
        <v>39653</v>
      </c>
      <c r="I1417" s="7"/>
      <c r="J1417" s="4" t="str">
        <f ca="1">IFERROR(__xludf.DUMMYFUNCTION("LEFT(INDEX(SPLIT(L1417, "" ""), 4), 2)"),"11")</f>
        <v>11</v>
      </c>
      <c r="K1417" s="7" t="s">
        <v>37611</v>
      </c>
      <c r="L1417" s="7" t="s">
        <v>7929</v>
      </c>
    </row>
    <row r="1418" spans="1:12">
      <c r="A1418" s="7" t="s">
        <v>38990</v>
      </c>
      <c r="B1418" s="7"/>
      <c r="C1418" s="7"/>
      <c r="D1418" s="7" t="s">
        <v>40040</v>
      </c>
      <c r="E1418" s="7" t="s">
        <v>40045</v>
      </c>
      <c r="F1418" s="7"/>
      <c r="G1418" s="7"/>
      <c r="H1418" s="7" t="s">
        <v>39653</v>
      </c>
      <c r="I1418" s="7"/>
      <c r="J1418" s="4" t="str">
        <f ca="1">IFERROR(__xludf.DUMMYFUNCTION("LEFT(INDEX(SPLIT(L1418, "" ""), 4), 2)"),"11")</f>
        <v>11</v>
      </c>
      <c r="K1418" s="7" t="s">
        <v>37611</v>
      </c>
      <c r="L1418" s="7" t="s">
        <v>7929</v>
      </c>
    </row>
    <row r="1419" spans="1:12">
      <c r="A1419" s="7" t="s">
        <v>39978</v>
      </c>
      <c r="B1419" s="7"/>
      <c r="C1419" s="7"/>
      <c r="D1419" s="7" t="s">
        <v>39979</v>
      </c>
      <c r="E1419" s="7" t="s">
        <v>40046</v>
      </c>
      <c r="F1419" s="7"/>
      <c r="G1419" s="7"/>
      <c r="H1419" s="7" t="s">
        <v>39653</v>
      </c>
      <c r="I1419" s="7"/>
      <c r="J1419" s="4" t="str">
        <f ca="1">IFERROR(__xludf.DUMMYFUNCTION("LEFT(INDEX(SPLIT(L1419, "" ""), 4), 2)"),"11")</f>
        <v>11</v>
      </c>
      <c r="K1419" s="7" t="s">
        <v>37611</v>
      </c>
      <c r="L1419" s="7" t="s">
        <v>7929</v>
      </c>
    </row>
    <row r="1420" spans="1:12">
      <c r="A1420" s="7" t="s">
        <v>39324</v>
      </c>
      <c r="B1420" s="7"/>
      <c r="C1420" s="7"/>
      <c r="D1420" s="7" t="s">
        <v>40042</v>
      </c>
      <c r="E1420" s="7" t="s">
        <v>40047</v>
      </c>
      <c r="F1420" s="7"/>
      <c r="G1420" s="7"/>
      <c r="H1420" s="7" t="s">
        <v>39653</v>
      </c>
      <c r="I1420" s="7"/>
      <c r="J1420" s="4" t="str">
        <f ca="1">IFERROR(__xludf.DUMMYFUNCTION("LEFT(INDEX(SPLIT(L1420, "" ""), 4), 2)"),"11")</f>
        <v>11</v>
      </c>
      <c r="K1420" s="7" t="s">
        <v>37611</v>
      </c>
      <c r="L1420" s="7" t="s">
        <v>7929</v>
      </c>
    </row>
    <row r="1421" spans="1:12">
      <c r="A1421" s="7" t="s">
        <v>38990</v>
      </c>
      <c r="B1421" s="7"/>
      <c r="C1421" s="7"/>
      <c r="D1421" s="7" t="s">
        <v>40040</v>
      </c>
      <c r="E1421" s="7" t="s">
        <v>40048</v>
      </c>
      <c r="F1421" s="7"/>
      <c r="G1421" s="7"/>
      <c r="H1421" s="7" t="s">
        <v>39653</v>
      </c>
      <c r="I1421" s="7"/>
      <c r="J1421" s="4" t="str">
        <f ca="1">IFERROR(__xludf.DUMMYFUNCTION("LEFT(INDEX(SPLIT(L1421, "" ""), 4), 2)"),"11")</f>
        <v>11</v>
      </c>
      <c r="K1421" s="7" t="s">
        <v>37611</v>
      </c>
      <c r="L1421" s="7" t="s">
        <v>7929</v>
      </c>
    </row>
    <row r="1422" spans="1:12">
      <c r="A1422" s="7" t="s">
        <v>37963</v>
      </c>
      <c r="B1422" s="7"/>
      <c r="C1422" s="7"/>
      <c r="D1422" s="7" t="s">
        <v>40049</v>
      </c>
      <c r="E1422" s="7" t="s">
        <v>40050</v>
      </c>
      <c r="F1422" s="7"/>
      <c r="G1422" s="7"/>
      <c r="H1422" s="7" t="s">
        <v>39653</v>
      </c>
      <c r="I1422" s="7"/>
      <c r="J1422" s="4" t="str">
        <f ca="1">IFERROR(__xludf.DUMMYFUNCTION("LEFT(INDEX(SPLIT(L1422, "" ""), 4), 2)"),"11")</f>
        <v>11</v>
      </c>
      <c r="K1422" s="7" t="s">
        <v>37611</v>
      </c>
      <c r="L1422" s="7" t="s">
        <v>7929</v>
      </c>
    </row>
    <row r="1423" spans="1:12">
      <c r="A1423" s="7" t="s">
        <v>38990</v>
      </c>
      <c r="B1423" s="7"/>
      <c r="C1423" s="7"/>
      <c r="D1423" s="7" t="s">
        <v>40040</v>
      </c>
      <c r="E1423" s="7" t="s">
        <v>40051</v>
      </c>
      <c r="F1423" s="7"/>
      <c r="G1423" s="7"/>
      <c r="H1423" s="7" t="s">
        <v>39653</v>
      </c>
      <c r="I1423" s="7"/>
      <c r="J1423" s="4" t="str">
        <f ca="1">IFERROR(__xludf.DUMMYFUNCTION("LEFT(INDEX(SPLIT(L1423, "" ""), 4), 2)"),"11")</f>
        <v>11</v>
      </c>
      <c r="K1423" s="7" t="s">
        <v>37611</v>
      </c>
      <c r="L1423" s="7" t="s">
        <v>7929</v>
      </c>
    </row>
    <row r="1424" spans="1:12">
      <c r="A1424" s="7" t="s">
        <v>40052</v>
      </c>
      <c r="B1424" s="7"/>
      <c r="C1424" s="7"/>
      <c r="D1424" s="7" t="s">
        <v>40053</v>
      </c>
      <c r="E1424" s="7" t="s">
        <v>40054</v>
      </c>
      <c r="F1424" s="7"/>
      <c r="G1424" s="7"/>
      <c r="H1424" s="7" t="s">
        <v>39653</v>
      </c>
      <c r="I1424" s="7"/>
      <c r="J1424" s="4" t="str">
        <f ca="1">IFERROR(__xludf.DUMMYFUNCTION("LEFT(INDEX(SPLIT(L1424, "" ""), 4), 2)"),"11")</f>
        <v>11</v>
      </c>
      <c r="K1424" s="7" t="s">
        <v>37611</v>
      </c>
      <c r="L1424" s="7" t="s">
        <v>7929</v>
      </c>
    </row>
    <row r="1425" spans="1:12">
      <c r="A1425" s="7" t="s">
        <v>37730</v>
      </c>
      <c r="B1425" s="7"/>
      <c r="C1425" s="7"/>
      <c r="D1425" s="7" t="s">
        <v>40055</v>
      </c>
      <c r="E1425" s="7" t="s">
        <v>40056</v>
      </c>
      <c r="F1425" s="7"/>
      <c r="G1425" s="7"/>
      <c r="H1425" s="7" t="s">
        <v>39653</v>
      </c>
      <c r="I1425" s="7"/>
      <c r="J1425" s="4" t="str">
        <f ca="1">IFERROR(__xludf.DUMMYFUNCTION("LEFT(INDEX(SPLIT(L1425, "" ""), 4), 2)"),"11")</f>
        <v>11</v>
      </c>
      <c r="K1425" s="7" t="s">
        <v>37611</v>
      </c>
      <c r="L1425" s="7" t="s">
        <v>7929</v>
      </c>
    </row>
    <row r="1426" spans="1:12">
      <c r="A1426" s="7" t="s">
        <v>40057</v>
      </c>
      <c r="B1426" s="7"/>
      <c r="C1426" s="7"/>
      <c r="D1426" s="7" t="s">
        <v>40058</v>
      </c>
      <c r="E1426" s="7" t="s">
        <v>40059</v>
      </c>
      <c r="F1426" s="7"/>
      <c r="G1426" s="7"/>
      <c r="H1426" s="7" t="s">
        <v>39653</v>
      </c>
      <c r="I1426" s="7"/>
      <c r="J1426" s="4" t="str">
        <f ca="1">IFERROR(__xludf.DUMMYFUNCTION("LEFT(INDEX(SPLIT(L1426, "" ""), 4), 2)"),"11")</f>
        <v>11</v>
      </c>
      <c r="K1426" s="7" t="s">
        <v>37611</v>
      </c>
      <c r="L1426" s="7" t="s">
        <v>7929</v>
      </c>
    </row>
    <row r="1427" spans="1:12">
      <c r="A1427" s="7" t="s">
        <v>37759</v>
      </c>
      <c r="B1427" s="7"/>
      <c r="C1427" s="7"/>
      <c r="D1427" s="7" t="s">
        <v>40060</v>
      </c>
      <c r="E1427" s="7" t="s">
        <v>40061</v>
      </c>
      <c r="F1427" s="7"/>
      <c r="G1427" s="7"/>
      <c r="H1427" s="7" t="s">
        <v>39653</v>
      </c>
      <c r="I1427" s="7"/>
      <c r="J1427" s="4" t="str">
        <f ca="1">IFERROR(__xludf.DUMMYFUNCTION("LEFT(INDEX(SPLIT(L1427, "" ""), 4), 2)"),"11")</f>
        <v>11</v>
      </c>
      <c r="K1427" s="7" t="s">
        <v>37611</v>
      </c>
      <c r="L1427" s="7" t="s">
        <v>7929</v>
      </c>
    </row>
    <row r="1428" spans="1:12">
      <c r="A1428" s="7" t="s">
        <v>40057</v>
      </c>
      <c r="B1428" s="7"/>
      <c r="C1428" s="7"/>
      <c r="D1428" s="7" t="s">
        <v>40058</v>
      </c>
      <c r="E1428" s="7" t="s">
        <v>40062</v>
      </c>
      <c r="F1428" s="7"/>
      <c r="G1428" s="7"/>
      <c r="H1428" s="7" t="s">
        <v>39653</v>
      </c>
      <c r="I1428" s="7"/>
      <c r="J1428" s="4" t="str">
        <f ca="1">IFERROR(__xludf.DUMMYFUNCTION("LEFT(INDEX(SPLIT(L1428, "" ""), 4), 2)"),"11")</f>
        <v>11</v>
      </c>
      <c r="K1428" s="7" t="s">
        <v>37611</v>
      </c>
      <c r="L1428" s="7" t="s">
        <v>7929</v>
      </c>
    </row>
    <row r="1429" spans="1:12">
      <c r="A1429" s="7" t="s">
        <v>39324</v>
      </c>
      <c r="B1429" s="7"/>
      <c r="C1429" s="7"/>
      <c r="D1429" s="7" t="s">
        <v>40042</v>
      </c>
      <c r="E1429" s="7" t="s">
        <v>40063</v>
      </c>
      <c r="F1429" s="7"/>
      <c r="G1429" s="7"/>
      <c r="H1429" s="7" t="s">
        <v>39653</v>
      </c>
      <c r="I1429" s="7"/>
      <c r="J1429" s="4" t="str">
        <f ca="1">IFERROR(__xludf.DUMMYFUNCTION("LEFT(INDEX(SPLIT(L1429, "" ""), 4), 2)"),"11")</f>
        <v>11</v>
      </c>
      <c r="K1429" s="7" t="s">
        <v>37611</v>
      </c>
      <c r="L1429" s="7" t="s">
        <v>7929</v>
      </c>
    </row>
    <row r="1430" spans="1:12">
      <c r="A1430" s="7" t="s">
        <v>40064</v>
      </c>
      <c r="B1430" s="7"/>
      <c r="C1430" s="7"/>
      <c r="D1430" s="7" t="s">
        <v>40065</v>
      </c>
      <c r="E1430" s="7" t="s">
        <v>40066</v>
      </c>
      <c r="F1430" s="7"/>
      <c r="G1430" s="7"/>
      <c r="H1430" s="7" t="s">
        <v>39653</v>
      </c>
      <c r="I1430" s="7"/>
      <c r="J1430" s="4" t="str">
        <f ca="1">IFERROR(__xludf.DUMMYFUNCTION("LEFT(INDEX(SPLIT(L1430, "" ""), 4), 2)"),"11")</f>
        <v>11</v>
      </c>
      <c r="K1430" s="7" t="s">
        <v>37611</v>
      </c>
      <c r="L1430" s="7" t="s">
        <v>7929</v>
      </c>
    </row>
    <row r="1431" spans="1:12">
      <c r="A1431" s="7" t="s">
        <v>40067</v>
      </c>
      <c r="B1431" s="7"/>
      <c r="C1431" s="7"/>
      <c r="D1431" s="7" t="s">
        <v>40068</v>
      </c>
      <c r="E1431" s="7" t="s">
        <v>40069</v>
      </c>
      <c r="F1431" s="7"/>
      <c r="G1431" s="7"/>
      <c r="H1431" s="7" t="s">
        <v>39653</v>
      </c>
      <c r="I1431" s="7"/>
      <c r="J1431" s="4" t="str">
        <f ca="1">IFERROR(__xludf.DUMMYFUNCTION("LEFT(INDEX(SPLIT(L1431, "" ""), 4), 2)"),"11")</f>
        <v>11</v>
      </c>
      <c r="K1431" s="7" t="s">
        <v>37611</v>
      </c>
      <c r="L1431" s="7" t="s">
        <v>7929</v>
      </c>
    </row>
    <row r="1432" spans="1:12">
      <c r="A1432" s="7" t="s">
        <v>38509</v>
      </c>
      <c r="B1432" s="7"/>
      <c r="C1432" s="7"/>
      <c r="D1432" s="7" t="s">
        <v>40070</v>
      </c>
      <c r="E1432" s="7" t="s">
        <v>40071</v>
      </c>
      <c r="F1432" s="7"/>
      <c r="G1432" s="7"/>
      <c r="H1432" s="7" t="s">
        <v>39653</v>
      </c>
      <c r="I1432" s="7"/>
      <c r="J1432" s="4" t="str">
        <f ca="1">IFERROR(__xludf.DUMMYFUNCTION("LEFT(INDEX(SPLIT(L1432, "" ""), 4), 2)"),"11")</f>
        <v>11</v>
      </c>
      <c r="K1432" s="7" t="s">
        <v>37611</v>
      </c>
      <c r="L1432" s="7" t="s">
        <v>7929</v>
      </c>
    </row>
    <row r="1433" spans="1:12">
      <c r="A1433" s="7" t="s">
        <v>40072</v>
      </c>
      <c r="B1433" s="7"/>
      <c r="C1433" s="7"/>
      <c r="D1433" s="7" t="s">
        <v>40073</v>
      </c>
      <c r="E1433" s="7" t="s">
        <v>40074</v>
      </c>
      <c r="F1433" s="7"/>
      <c r="G1433" s="7"/>
      <c r="H1433" s="7" t="s">
        <v>39653</v>
      </c>
      <c r="I1433" s="7"/>
      <c r="J1433" s="4" t="str">
        <f ca="1">IFERROR(__xludf.DUMMYFUNCTION("LEFT(INDEX(SPLIT(L1433, "" ""), 4), 2)"),"11")</f>
        <v>11</v>
      </c>
      <c r="K1433" s="7" t="s">
        <v>37611</v>
      </c>
      <c r="L1433" s="7" t="s">
        <v>7929</v>
      </c>
    </row>
    <row r="1434" spans="1:12">
      <c r="A1434" s="7" t="s">
        <v>38388</v>
      </c>
      <c r="B1434" s="7"/>
      <c r="C1434" s="7"/>
      <c r="D1434" s="7" t="s">
        <v>39764</v>
      </c>
      <c r="E1434" s="7" t="s">
        <v>40075</v>
      </c>
      <c r="F1434" s="7"/>
      <c r="G1434" s="7"/>
      <c r="H1434" s="7" t="s">
        <v>39653</v>
      </c>
      <c r="I1434" s="7"/>
      <c r="J1434" s="4" t="str">
        <f ca="1">IFERROR(__xludf.DUMMYFUNCTION("LEFT(INDEX(SPLIT(L1434, "" ""), 4), 2)"),"11")</f>
        <v>11</v>
      </c>
      <c r="K1434" s="7" t="s">
        <v>37611</v>
      </c>
      <c r="L1434" s="7" t="s">
        <v>7929</v>
      </c>
    </row>
    <row r="1435" spans="1:12">
      <c r="A1435" s="7" t="s">
        <v>40076</v>
      </c>
      <c r="B1435" s="7"/>
      <c r="C1435" s="7"/>
      <c r="D1435" s="7" t="s">
        <v>40077</v>
      </c>
      <c r="E1435" s="7" t="s">
        <v>40078</v>
      </c>
      <c r="F1435" s="7"/>
      <c r="G1435" s="7"/>
      <c r="H1435" s="7" t="s">
        <v>39653</v>
      </c>
      <c r="I1435" s="7"/>
      <c r="J1435" s="4" t="str">
        <f ca="1">IFERROR(__xludf.DUMMYFUNCTION("LEFT(INDEX(SPLIT(L1435, "" ""), 4), 2)"),"11")</f>
        <v>11</v>
      </c>
      <c r="K1435" s="7" t="s">
        <v>37611</v>
      </c>
      <c r="L1435" s="7" t="s">
        <v>7929</v>
      </c>
    </row>
    <row r="1436" spans="1:12">
      <c r="A1436" s="7" t="s">
        <v>40076</v>
      </c>
      <c r="B1436" s="7"/>
      <c r="C1436" s="7"/>
      <c r="D1436" s="7" t="s">
        <v>40077</v>
      </c>
      <c r="E1436" s="7" t="s">
        <v>40079</v>
      </c>
      <c r="F1436" s="7"/>
      <c r="G1436" s="7"/>
      <c r="H1436" s="7" t="s">
        <v>39653</v>
      </c>
      <c r="I1436" s="7"/>
      <c r="J1436" s="4" t="str">
        <f ca="1">IFERROR(__xludf.DUMMYFUNCTION("LEFT(INDEX(SPLIT(L1436, "" ""), 4), 2)"),"11")</f>
        <v>11</v>
      </c>
      <c r="K1436" s="7" t="s">
        <v>37611</v>
      </c>
      <c r="L1436" s="7" t="s">
        <v>7929</v>
      </c>
    </row>
    <row r="1437" spans="1:12">
      <c r="A1437" s="7" t="s">
        <v>38388</v>
      </c>
      <c r="B1437" s="7"/>
      <c r="C1437" s="7"/>
      <c r="D1437" s="7" t="s">
        <v>39764</v>
      </c>
      <c r="E1437" s="7" t="s">
        <v>40080</v>
      </c>
      <c r="F1437" s="7"/>
      <c r="G1437" s="7"/>
      <c r="H1437" s="7" t="s">
        <v>39653</v>
      </c>
      <c r="I1437" s="7"/>
      <c r="J1437" s="4" t="str">
        <f ca="1">IFERROR(__xludf.DUMMYFUNCTION("LEFT(INDEX(SPLIT(L1437, "" ""), 4), 2)"),"11")</f>
        <v>11</v>
      </c>
      <c r="K1437" s="7" t="s">
        <v>37611</v>
      </c>
      <c r="L1437" s="7" t="s">
        <v>7929</v>
      </c>
    </row>
    <row r="1438" spans="1:12">
      <c r="A1438" s="7" t="s">
        <v>38102</v>
      </c>
      <c r="B1438" s="7"/>
      <c r="C1438" s="7"/>
      <c r="D1438" s="7" t="s">
        <v>39714</v>
      </c>
      <c r="E1438" s="7" t="s">
        <v>40081</v>
      </c>
      <c r="F1438" s="7"/>
      <c r="G1438" s="7"/>
      <c r="H1438" s="7" t="s">
        <v>39653</v>
      </c>
      <c r="I1438" s="7"/>
      <c r="J1438" s="4" t="str">
        <f ca="1">IFERROR(__xludf.DUMMYFUNCTION("LEFT(INDEX(SPLIT(L1438, "" ""), 4), 2)"),"11")</f>
        <v>11</v>
      </c>
      <c r="K1438" s="7" t="s">
        <v>37611</v>
      </c>
      <c r="L1438" s="7" t="s">
        <v>7929</v>
      </c>
    </row>
    <row r="1439" spans="1:12">
      <c r="A1439" s="7" t="s">
        <v>38102</v>
      </c>
      <c r="B1439" s="7"/>
      <c r="C1439" s="7"/>
      <c r="D1439" s="7" t="s">
        <v>39714</v>
      </c>
      <c r="E1439" s="7" t="s">
        <v>40082</v>
      </c>
      <c r="F1439" s="7"/>
      <c r="G1439" s="7"/>
      <c r="H1439" s="7" t="s">
        <v>39653</v>
      </c>
      <c r="I1439" s="7"/>
      <c r="J1439" s="4" t="str">
        <f ca="1">IFERROR(__xludf.DUMMYFUNCTION("LEFT(INDEX(SPLIT(L1439, "" ""), 4), 2)"),"11")</f>
        <v>11</v>
      </c>
      <c r="K1439" s="7" t="s">
        <v>37611</v>
      </c>
      <c r="L1439" s="7" t="s">
        <v>7929</v>
      </c>
    </row>
    <row r="1440" spans="1:12">
      <c r="A1440" s="7" t="s">
        <v>37765</v>
      </c>
      <c r="B1440" s="7"/>
      <c r="C1440" s="7"/>
      <c r="D1440" s="7" t="s">
        <v>39915</v>
      </c>
      <c r="E1440" s="7" t="s">
        <v>40083</v>
      </c>
      <c r="F1440" s="7"/>
      <c r="G1440" s="7"/>
      <c r="H1440" s="7" t="s">
        <v>39653</v>
      </c>
      <c r="I1440" s="7"/>
      <c r="J1440" s="4" t="str">
        <f ca="1">IFERROR(__xludf.DUMMYFUNCTION("LEFT(INDEX(SPLIT(L1440, "" ""), 4), 2)"),"11")</f>
        <v>11</v>
      </c>
      <c r="K1440" s="7" t="s">
        <v>37611</v>
      </c>
      <c r="L1440" s="7" t="s">
        <v>7929</v>
      </c>
    </row>
    <row r="1441" spans="1:12">
      <c r="A1441" s="7" t="s">
        <v>38102</v>
      </c>
      <c r="B1441" s="7"/>
      <c r="C1441" s="7"/>
      <c r="D1441" s="7" t="s">
        <v>39714</v>
      </c>
      <c r="E1441" s="27" t="s">
        <v>40084</v>
      </c>
      <c r="F1441" s="7"/>
      <c r="G1441" s="7"/>
      <c r="H1441" s="7" t="s">
        <v>39653</v>
      </c>
      <c r="I1441" s="7"/>
      <c r="J1441" s="4" t="str">
        <f ca="1">IFERROR(__xludf.DUMMYFUNCTION("LEFT(INDEX(SPLIT(L1441, "" ""), 4), 2)"),"11")</f>
        <v>11</v>
      </c>
      <c r="K1441" s="7" t="s">
        <v>37611</v>
      </c>
      <c r="L1441" s="7" t="s">
        <v>7929</v>
      </c>
    </row>
    <row r="1442" spans="1:12">
      <c r="A1442" s="7" t="s">
        <v>40085</v>
      </c>
      <c r="B1442" s="7"/>
      <c r="C1442" s="7"/>
      <c r="D1442" s="7" t="s">
        <v>40086</v>
      </c>
      <c r="E1442" s="7" t="s">
        <v>40087</v>
      </c>
      <c r="F1442" s="7"/>
      <c r="G1442" s="7"/>
      <c r="H1442" s="7" t="s">
        <v>39653</v>
      </c>
      <c r="I1442" s="7"/>
      <c r="J1442" s="4" t="str">
        <f ca="1">IFERROR(__xludf.DUMMYFUNCTION("LEFT(INDEX(SPLIT(L1442, "" ""), 4), 2)"),"11")</f>
        <v>11</v>
      </c>
      <c r="K1442" s="7" t="s">
        <v>37611</v>
      </c>
      <c r="L1442" s="7" t="s">
        <v>7929</v>
      </c>
    </row>
    <row r="1443" spans="1:12">
      <c r="A1443" s="7" t="s">
        <v>40088</v>
      </c>
      <c r="B1443" s="7"/>
      <c r="C1443" s="7"/>
      <c r="D1443" s="7" t="s">
        <v>40089</v>
      </c>
      <c r="E1443" s="7" t="s">
        <v>40090</v>
      </c>
      <c r="F1443" s="7"/>
      <c r="G1443" s="7"/>
      <c r="H1443" s="7" t="s">
        <v>39653</v>
      </c>
      <c r="I1443" s="7"/>
      <c r="J1443" s="4" t="str">
        <f ca="1">IFERROR(__xludf.DUMMYFUNCTION("LEFT(INDEX(SPLIT(L1443, "" ""), 4), 2)"),"11")</f>
        <v>11</v>
      </c>
      <c r="K1443" s="7" t="s">
        <v>37611</v>
      </c>
      <c r="L1443" s="7" t="s">
        <v>7929</v>
      </c>
    </row>
    <row r="1444" spans="1:12">
      <c r="A1444" s="7" t="s">
        <v>38102</v>
      </c>
      <c r="B1444" s="7"/>
      <c r="C1444" s="7"/>
      <c r="D1444" s="7" t="s">
        <v>39714</v>
      </c>
      <c r="E1444" s="7" t="s">
        <v>40091</v>
      </c>
      <c r="F1444" s="7"/>
      <c r="G1444" s="7"/>
      <c r="H1444" s="7" t="s">
        <v>39653</v>
      </c>
      <c r="I1444" s="7"/>
      <c r="J1444" s="4" t="str">
        <f ca="1">IFERROR(__xludf.DUMMYFUNCTION("LEFT(INDEX(SPLIT(L1444, "" ""), 4), 2)"),"11")</f>
        <v>11</v>
      </c>
      <c r="K1444" s="7" t="s">
        <v>37611</v>
      </c>
      <c r="L1444" s="7" t="s">
        <v>7929</v>
      </c>
    </row>
    <row r="1445" spans="1:12">
      <c r="A1445" s="7" t="s">
        <v>38159</v>
      </c>
      <c r="B1445" s="7"/>
      <c r="C1445" s="7"/>
      <c r="D1445" s="7" t="s">
        <v>40024</v>
      </c>
      <c r="E1445" s="7" t="s">
        <v>40092</v>
      </c>
      <c r="F1445" s="7"/>
      <c r="G1445" s="7"/>
      <c r="H1445" s="7" t="s">
        <v>39653</v>
      </c>
      <c r="I1445" s="7"/>
      <c r="J1445" s="4" t="str">
        <f ca="1">IFERROR(__xludf.DUMMYFUNCTION("LEFT(INDEX(SPLIT(L1445, "" ""), 4), 2)"),"11")</f>
        <v>11</v>
      </c>
      <c r="K1445" s="7" t="s">
        <v>37611</v>
      </c>
      <c r="L1445" s="7" t="s">
        <v>7929</v>
      </c>
    </row>
    <row r="1446" spans="1:12">
      <c r="A1446" s="7" t="s">
        <v>38102</v>
      </c>
      <c r="B1446" s="7"/>
      <c r="C1446" s="7"/>
      <c r="D1446" s="7" t="s">
        <v>39714</v>
      </c>
      <c r="E1446" s="7" t="s">
        <v>40093</v>
      </c>
      <c r="F1446" s="7"/>
      <c r="G1446" s="7"/>
      <c r="H1446" s="7" t="s">
        <v>39653</v>
      </c>
      <c r="I1446" s="7"/>
      <c r="J1446" s="4" t="str">
        <f ca="1">IFERROR(__xludf.DUMMYFUNCTION("LEFT(INDEX(SPLIT(L1446, "" ""), 4), 2)"),"11")</f>
        <v>11</v>
      </c>
      <c r="K1446" s="7" t="s">
        <v>37611</v>
      </c>
      <c r="L1446" s="7" t="s">
        <v>7929</v>
      </c>
    </row>
    <row r="1447" spans="1:12">
      <c r="A1447" s="7" t="s">
        <v>38102</v>
      </c>
      <c r="B1447" s="7"/>
      <c r="C1447" s="7"/>
      <c r="D1447" s="7" t="s">
        <v>39714</v>
      </c>
      <c r="E1447" s="7" t="s">
        <v>40094</v>
      </c>
      <c r="F1447" s="7"/>
      <c r="G1447" s="7"/>
      <c r="H1447" s="7" t="s">
        <v>39653</v>
      </c>
      <c r="I1447" s="7"/>
      <c r="J1447" s="4" t="str">
        <f ca="1">IFERROR(__xludf.DUMMYFUNCTION("LEFT(INDEX(SPLIT(L1447, "" ""), 4), 2)"),"11")</f>
        <v>11</v>
      </c>
      <c r="K1447" s="7" t="s">
        <v>37611</v>
      </c>
      <c r="L1447" s="7" t="s">
        <v>7929</v>
      </c>
    </row>
    <row r="1448" spans="1:12">
      <c r="A1448" s="7" t="s">
        <v>39324</v>
      </c>
      <c r="B1448" s="7"/>
      <c r="C1448" s="7"/>
      <c r="D1448" s="7" t="s">
        <v>40095</v>
      </c>
      <c r="E1448" s="7" t="s">
        <v>40096</v>
      </c>
      <c r="F1448" s="7"/>
      <c r="G1448" s="7"/>
      <c r="H1448" s="7" t="s">
        <v>39653</v>
      </c>
      <c r="I1448" s="7"/>
      <c r="J1448" s="4" t="str">
        <f ca="1">IFERROR(__xludf.DUMMYFUNCTION("LEFT(INDEX(SPLIT(L1448, "" ""), 4), 2)"),"11")</f>
        <v>11</v>
      </c>
      <c r="K1448" s="7" t="s">
        <v>37611</v>
      </c>
      <c r="L1448" s="7" t="s">
        <v>7929</v>
      </c>
    </row>
    <row r="1449" spans="1:12">
      <c r="A1449" s="7" t="s">
        <v>38159</v>
      </c>
      <c r="B1449" s="7"/>
      <c r="C1449" s="7"/>
      <c r="D1449" s="7" t="s">
        <v>40024</v>
      </c>
      <c r="E1449" s="7" t="s">
        <v>40097</v>
      </c>
      <c r="F1449" s="7"/>
      <c r="G1449" s="7"/>
      <c r="H1449" s="7" t="s">
        <v>39653</v>
      </c>
      <c r="I1449" s="7"/>
      <c r="J1449" s="4" t="str">
        <f ca="1">IFERROR(__xludf.DUMMYFUNCTION("LEFT(INDEX(SPLIT(L1449, "" ""), 4), 2)"),"11")</f>
        <v>11</v>
      </c>
      <c r="K1449" s="7" t="s">
        <v>37611</v>
      </c>
      <c r="L1449" s="7" t="s">
        <v>7929</v>
      </c>
    </row>
    <row r="1450" spans="1:12">
      <c r="A1450" s="7" t="s">
        <v>38102</v>
      </c>
      <c r="B1450" s="7"/>
      <c r="C1450" s="7"/>
      <c r="D1450" s="7" t="s">
        <v>39714</v>
      </c>
      <c r="E1450" s="7" t="s">
        <v>40098</v>
      </c>
      <c r="F1450" s="7"/>
      <c r="G1450" s="7"/>
      <c r="H1450" s="7" t="s">
        <v>39653</v>
      </c>
      <c r="I1450" s="7"/>
      <c r="J1450" s="4" t="str">
        <f ca="1">IFERROR(__xludf.DUMMYFUNCTION("LEFT(INDEX(SPLIT(L1450, "" ""), 4), 2)"),"11")</f>
        <v>11</v>
      </c>
      <c r="K1450" s="7" t="s">
        <v>37611</v>
      </c>
      <c r="L1450" s="7" t="s">
        <v>7929</v>
      </c>
    </row>
    <row r="1451" spans="1:12">
      <c r="A1451" s="7" t="s">
        <v>39637</v>
      </c>
      <c r="B1451" s="7"/>
      <c r="C1451" s="7"/>
      <c r="D1451" s="7" t="s">
        <v>39837</v>
      </c>
      <c r="E1451" s="7" t="s">
        <v>40099</v>
      </c>
      <c r="F1451" s="7"/>
      <c r="G1451" s="7"/>
      <c r="H1451" s="7" t="s">
        <v>39653</v>
      </c>
      <c r="I1451" s="7"/>
      <c r="J1451" s="4" t="str">
        <f ca="1">IFERROR(__xludf.DUMMYFUNCTION("LEFT(INDEX(SPLIT(L1451, "" ""), 4), 2)"),"11")</f>
        <v>11</v>
      </c>
      <c r="K1451" s="7" t="s">
        <v>37611</v>
      </c>
      <c r="L1451" s="7" t="s">
        <v>7929</v>
      </c>
    </row>
    <row r="1452" spans="1:12">
      <c r="A1452" s="7" t="s">
        <v>38102</v>
      </c>
      <c r="B1452" s="7"/>
      <c r="C1452" s="7"/>
      <c r="D1452" s="7" t="s">
        <v>39827</v>
      </c>
      <c r="E1452" s="7" t="s">
        <v>40100</v>
      </c>
      <c r="F1452" s="7"/>
      <c r="G1452" s="7"/>
      <c r="H1452" s="7" t="s">
        <v>39653</v>
      </c>
      <c r="I1452" s="7"/>
      <c r="J1452" s="4" t="str">
        <f ca="1">IFERROR(__xludf.DUMMYFUNCTION("LEFT(INDEX(SPLIT(L1452, "" ""), 4), 2)"),"11")</f>
        <v>11</v>
      </c>
      <c r="K1452" s="7" t="s">
        <v>37611</v>
      </c>
      <c r="L1452" s="7" t="s">
        <v>7929</v>
      </c>
    </row>
    <row r="1453" spans="1:12">
      <c r="A1453" s="7" t="s">
        <v>38102</v>
      </c>
      <c r="B1453" s="7"/>
      <c r="C1453" s="7"/>
      <c r="D1453" s="7" t="s">
        <v>39714</v>
      </c>
      <c r="E1453" s="7" t="s">
        <v>40101</v>
      </c>
      <c r="F1453" s="7"/>
      <c r="G1453" s="7"/>
      <c r="H1453" s="7" t="s">
        <v>39653</v>
      </c>
      <c r="I1453" s="7"/>
      <c r="J1453" s="4" t="str">
        <f ca="1">IFERROR(__xludf.DUMMYFUNCTION("LEFT(INDEX(SPLIT(L1453, "" ""), 4), 2)"),"11")</f>
        <v>11</v>
      </c>
      <c r="K1453" s="7" t="s">
        <v>37611</v>
      </c>
      <c r="L1453" s="7" t="s">
        <v>7929</v>
      </c>
    </row>
    <row r="1454" spans="1:12">
      <c r="A1454" s="7" t="s">
        <v>38102</v>
      </c>
      <c r="B1454" s="7"/>
      <c r="C1454" s="7"/>
      <c r="D1454" s="7" t="s">
        <v>39714</v>
      </c>
      <c r="E1454" s="27" t="s">
        <v>40102</v>
      </c>
      <c r="F1454" s="7"/>
      <c r="G1454" s="7"/>
      <c r="H1454" s="7" t="s">
        <v>39653</v>
      </c>
      <c r="I1454" s="7"/>
      <c r="J1454" s="4" t="str">
        <f ca="1">IFERROR(__xludf.DUMMYFUNCTION("LEFT(INDEX(SPLIT(L1454, "" ""), 4), 2)"),"11")</f>
        <v>11</v>
      </c>
      <c r="K1454" s="7" t="s">
        <v>37611</v>
      </c>
      <c r="L1454" s="7" t="s">
        <v>7929</v>
      </c>
    </row>
    <row r="1455" spans="1:12">
      <c r="A1455" s="7" t="s">
        <v>39978</v>
      </c>
      <c r="B1455" s="7"/>
      <c r="C1455" s="7"/>
      <c r="D1455" s="7" t="s">
        <v>39979</v>
      </c>
      <c r="E1455" s="7" t="s">
        <v>40103</v>
      </c>
      <c r="F1455" s="7"/>
      <c r="G1455" s="7"/>
      <c r="H1455" s="7" t="s">
        <v>39653</v>
      </c>
      <c r="I1455" s="7"/>
      <c r="J1455" s="4" t="str">
        <f ca="1">IFERROR(__xludf.DUMMYFUNCTION("LEFT(INDEX(SPLIT(L1455, "" ""), 4), 2)"),"11")</f>
        <v>11</v>
      </c>
      <c r="K1455" s="7" t="s">
        <v>37611</v>
      </c>
      <c r="L1455" s="7" t="s">
        <v>7929</v>
      </c>
    </row>
    <row r="1456" spans="1:12">
      <c r="A1456" s="7" t="s">
        <v>38388</v>
      </c>
      <c r="B1456" s="7"/>
      <c r="C1456" s="7"/>
      <c r="D1456" s="7" t="s">
        <v>39764</v>
      </c>
      <c r="E1456" s="7" t="s">
        <v>40104</v>
      </c>
      <c r="F1456" s="7"/>
      <c r="G1456" s="7"/>
      <c r="H1456" s="7" t="s">
        <v>39653</v>
      </c>
      <c r="I1456" s="7"/>
      <c r="J1456" s="4" t="str">
        <f ca="1">IFERROR(__xludf.DUMMYFUNCTION("LEFT(INDEX(SPLIT(L1456, "" ""), 4), 2)"),"11")</f>
        <v>11</v>
      </c>
      <c r="K1456" s="7" t="s">
        <v>37611</v>
      </c>
      <c r="L1456" s="7" t="s">
        <v>7929</v>
      </c>
    </row>
    <row r="1457" spans="1:12">
      <c r="A1457" s="7" t="s">
        <v>38102</v>
      </c>
      <c r="B1457" s="7"/>
      <c r="C1457" s="7"/>
      <c r="D1457" s="7" t="s">
        <v>39827</v>
      </c>
      <c r="E1457" s="7" t="s">
        <v>40105</v>
      </c>
      <c r="F1457" s="7"/>
      <c r="G1457" s="7"/>
      <c r="H1457" s="7" t="s">
        <v>39653</v>
      </c>
      <c r="I1457" s="7"/>
      <c r="J1457" s="4" t="str">
        <f ca="1">IFERROR(__xludf.DUMMYFUNCTION("LEFT(INDEX(SPLIT(L1457, "" ""), 4), 2)"),"11")</f>
        <v>11</v>
      </c>
      <c r="K1457" s="7" t="s">
        <v>37611</v>
      </c>
      <c r="L1457" s="7" t="s">
        <v>7929</v>
      </c>
    </row>
    <row r="1458" spans="1:12">
      <c r="A1458" s="7" t="s">
        <v>40106</v>
      </c>
      <c r="B1458" s="7"/>
      <c r="C1458" s="7"/>
      <c r="D1458" s="7" t="s">
        <v>40107</v>
      </c>
      <c r="E1458" s="7" t="s">
        <v>40108</v>
      </c>
      <c r="F1458" s="7"/>
      <c r="G1458" s="7"/>
      <c r="H1458" s="7" t="s">
        <v>39653</v>
      </c>
      <c r="I1458" s="7"/>
      <c r="J1458" s="4" t="str">
        <f ca="1">IFERROR(__xludf.DUMMYFUNCTION("LEFT(INDEX(SPLIT(L1458, "" ""), 4), 2)"),"11")</f>
        <v>11</v>
      </c>
      <c r="K1458" s="7" t="s">
        <v>37611</v>
      </c>
      <c r="L1458" s="7" t="s">
        <v>7929</v>
      </c>
    </row>
    <row r="1459" spans="1:12">
      <c r="A1459" s="7" t="s">
        <v>37775</v>
      </c>
      <c r="B1459" s="7"/>
      <c r="C1459" s="7"/>
      <c r="D1459" s="7" t="s">
        <v>39743</v>
      </c>
      <c r="E1459" s="7" t="s">
        <v>40109</v>
      </c>
      <c r="F1459" s="7"/>
      <c r="G1459" s="7"/>
      <c r="H1459" s="7" t="s">
        <v>39653</v>
      </c>
      <c r="I1459" s="7"/>
      <c r="J1459" s="4" t="str">
        <f ca="1">IFERROR(__xludf.DUMMYFUNCTION("LEFT(INDEX(SPLIT(L1459, "" ""), 4), 2)"),"11")</f>
        <v>11</v>
      </c>
      <c r="K1459" s="7" t="s">
        <v>37611</v>
      </c>
      <c r="L1459" s="7" t="s">
        <v>7929</v>
      </c>
    </row>
    <row r="1460" spans="1:12">
      <c r="A1460" s="7" t="s">
        <v>40110</v>
      </c>
      <c r="B1460" s="7"/>
      <c r="C1460" s="7"/>
      <c r="D1460" s="7" t="s">
        <v>40111</v>
      </c>
      <c r="E1460" s="7" t="s">
        <v>40112</v>
      </c>
      <c r="F1460" s="7"/>
      <c r="G1460" s="7"/>
      <c r="H1460" s="7" t="s">
        <v>39653</v>
      </c>
      <c r="I1460" s="7"/>
      <c r="J1460" s="4" t="str">
        <f ca="1">IFERROR(__xludf.DUMMYFUNCTION("LEFT(INDEX(SPLIT(L1460, "" ""), 4), 2)"),"11")</f>
        <v>11</v>
      </c>
      <c r="K1460" s="7" t="s">
        <v>37611</v>
      </c>
      <c r="L1460" s="7" t="s">
        <v>7929</v>
      </c>
    </row>
    <row r="1461" spans="1:12">
      <c r="A1461" s="7" t="s">
        <v>38749</v>
      </c>
      <c r="B1461" s="7"/>
      <c r="C1461" s="7"/>
      <c r="D1461" s="7" t="s">
        <v>40113</v>
      </c>
      <c r="E1461" s="7" t="s">
        <v>40114</v>
      </c>
      <c r="F1461" s="7"/>
      <c r="G1461" s="7"/>
      <c r="H1461" s="7" t="s">
        <v>39653</v>
      </c>
      <c r="I1461" s="7"/>
      <c r="J1461" s="4" t="str">
        <f ca="1">IFERROR(__xludf.DUMMYFUNCTION("LEFT(INDEX(SPLIT(L1461, "" ""), 4), 2)"),"11")</f>
        <v>11</v>
      </c>
      <c r="K1461" s="7" t="s">
        <v>37611</v>
      </c>
      <c r="L1461" s="7" t="s">
        <v>7929</v>
      </c>
    </row>
    <row r="1462" spans="1:12">
      <c r="A1462" s="7" t="s">
        <v>39324</v>
      </c>
      <c r="B1462" s="7"/>
      <c r="C1462" s="7"/>
      <c r="D1462" s="7" t="s">
        <v>40095</v>
      </c>
      <c r="E1462" s="7" t="s">
        <v>40115</v>
      </c>
      <c r="F1462" s="7"/>
      <c r="G1462" s="7"/>
      <c r="H1462" s="7" t="s">
        <v>39653</v>
      </c>
      <c r="I1462" s="7"/>
      <c r="J1462" s="4" t="str">
        <f ca="1">IFERROR(__xludf.DUMMYFUNCTION("LEFT(INDEX(SPLIT(L1462, "" ""), 4), 2)"),"11")</f>
        <v>11</v>
      </c>
      <c r="K1462" s="7" t="s">
        <v>37611</v>
      </c>
      <c r="L1462" s="7" t="s">
        <v>7929</v>
      </c>
    </row>
    <row r="1463" spans="1:12">
      <c r="A1463" s="7" t="s">
        <v>38749</v>
      </c>
      <c r="B1463" s="7"/>
      <c r="C1463" s="7"/>
      <c r="D1463" s="7" t="s">
        <v>40116</v>
      </c>
      <c r="E1463" s="7" t="s">
        <v>40117</v>
      </c>
      <c r="F1463" s="7"/>
      <c r="G1463" s="7"/>
      <c r="H1463" s="7" t="s">
        <v>39653</v>
      </c>
      <c r="I1463" s="7"/>
      <c r="J1463" s="4" t="str">
        <f ca="1">IFERROR(__xludf.DUMMYFUNCTION("LEFT(INDEX(SPLIT(L1463, "" ""), 4), 2)"),"11")</f>
        <v>11</v>
      </c>
      <c r="K1463" s="7" t="s">
        <v>37611</v>
      </c>
      <c r="L1463" s="7" t="s">
        <v>7929</v>
      </c>
    </row>
    <row r="1464" spans="1:12">
      <c r="A1464" s="7" t="s">
        <v>40110</v>
      </c>
      <c r="B1464" s="7"/>
      <c r="C1464" s="7"/>
      <c r="D1464" s="7" t="s">
        <v>40118</v>
      </c>
      <c r="E1464" s="7" t="s">
        <v>40119</v>
      </c>
      <c r="F1464" s="7"/>
      <c r="G1464" s="7"/>
      <c r="H1464" s="7" t="s">
        <v>39653</v>
      </c>
      <c r="I1464" s="7"/>
      <c r="J1464" s="4" t="str">
        <f ca="1">IFERROR(__xludf.DUMMYFUNCTION("LEFT(INDEX(SPLIT(L1464, "" ""), 4), 2)"),"11")</f>
        <v>11</v>
      </c>
      <c r="K1464" s="7" t="s">
        <v>37611</v>
      </c>
      <c r="L1464" s="7" t="s">
        <v>7929</v>
      </c>
    </row>
    <row r="1465" spans="1:12">
      <c r="A1465" s="7" t="s">
        <v>40120</v>
      </c>
      <c r="B1465" s="7"/>
      <c r="C1465" s="7"/>
      <c r="D1465" s="7" t="s">
        <v>40121</v>
      </c>
      <c r="E1465" s="7" t="s">
        <v>40122</v>
      </c>
      <c r="F1465" s="7"/>
      <c r="G1465" s="7"/>
      <c r="H1465" s="7" t="s">
        <v>39653</v>
      </c>
      <c r="I1465" s="7"/>
      <c r="J1465" s="4" t="str">
        <f ca="1">IFERROR(__xludf.DUMMYFUNCTION("LEFT(INDEX(SPLIT(L1465, "" ""), 4), 2)"),"11")</f>
        <v>11</v>
      </c>
      <c r="K1465" s="7" t="s">
        <v>37611</v>
      </c>
      <c r="L1465" s="7" t="s">
        <v>7929</v>
      </c>
    </row>
    <row r="1466" spans="1:12">
      <c r="A1466" s="7" t="s">
        <v>38203</v>
      </c>
      <c r="B1466" s="7"/>
      <c r="C1466" s="7"/>
      <c r="D1466" s="7" t="s">
        <v>40123</v>
      </c>
      <c r="E1466" s="7" t="s">
        <v>40124</v>
      </c>
      <c r="F1466" s="7"/>
      <c r="G1466" s="7"/>
      <c r="H1466" s="7" t="s">
        <v>39653</v>
      </c>
      <c r="I1466" s="7"/>
      <c r="J1466" s="4" t="str">
        <f ca="1">IFERROR(__xludf.DUMMYFUNCTION("LEFT(INDEX(SPLIT(L1466, "" ""), 4), 2)"),"11")</f>
        <v>11</v>
      </c>
      <c r="K1466" s="7" t="s">
        <v>37611</v>
      </c>
      <c r="L1466" s="7" t="s">
        <v>7929</v>
      </c>
    </row>
    <row r="1467" spans="1:12">
      <c r="A1467" s="7" t="s">
        <v>38200</v>
      </c>
      <c r="B1467" s="7"/>
      <c r="C1467" s="7"/>
      <c r="D1467" s="7" t="s">
        <v>40125</v>
      </c>
      <c r="E1467" s="7" t="s">
        <v>40126</v>
      </c>
      <c r="F1467" s="7"/>
      <c r="G1467" s="7"/>
      <c r="H1467" s="7" t="s">
        <v>39653</v>
      </c>
      <c r="I1467" s="7"/>
      <c r="J1467" s="4" t="str">
        <f ca="1">IFERROR(__xludf.DUMMYFUNCTION("LEFT(INDEX(SPLIT(L1467, "" ""), 4), 2)"),"11")</f>
        <v>11</v>
      </c>
      <c r="K1467" s="7" t="s">
        <v>37611</v>
      </c>
      <c r="L1467" s="7" t="s">
        <v>7929</v>
      </c>
    </row>
    <row r="1468" spans="1:12">
      <c r="A1468" s="7" t="s">
        <v>40127</v>
      </c>
      <c r="B1468" s="7"/>
      <c r="C1468" s="7"/>
      <c r="D1468" s="7" t="s">
        <v>40128</v>
      </c>
      <c r="E1468" s="7" t="s">
        <v>40129</v>
      </c>
      <c r="F1468" s="7"/>
      <c r="G1468" s="7"/>
      <c r="H1468" s="7" t="s">
        <v>39653</v>
      </c>
      <c r="I1468" s="7"/>
      <c r="J1468" s="4" t="str">
        <f ca="1">IFERROR(__xludf.DUMMYFUNCTION("LEFT(INDEX(SPLIT(L1468, "" ""), 4), 2)"),"11")</f>
        <v>11</v>
      </c>
      <c r="K1468" s="7" t="s">
        <v>37611</v>
      </c>
      <c r="L1468" s="7" t="s">
        <v>7929</v>
      </c>
    </row>
    <row r="1469" spans="1:12">
      <c r="A1469" s="7" t="s">
        <v>40130</v>
      </c>
      <c r="B1469" s="7"/>
      <c r="C1469" s="7"/>
      <c r="D1469" s="7" t="s">
        <v>40131</v>
      </c>
      <c r="E1469" s="7" t="s">
        <v>40132</v>
      </c>
      <c r="F1469" s="7"/>
      <c r="G1469" s="7"/>
      <c r="H1469" s="7" t="s">
        <v>39653</v>
      </c>
      <c r="I1469" s="7"/>
      <c r="J1469" s="4" t="str">
        <f ca="1">IFERROR(__xludf.DUMMYFUNCTION("LEFT(INDEX(SPLIT(L1469, "" ""), 4), 2)"),"11")</f>
        <v>11</v>
      </c>
      <c r="K1469" s="7" t="s">
        <v>37611</v>
      </c>
      <c r="L1469" s="7" t="s">
        <v>7929</v>
      </c>
    </row>
    <row r="1470" spans="1:12">
      <c r="A1470" s="7" t="s">
        <v>40133</v>
      </c>
      <c r="B1470" s="7"/>
      <c r="C1470" s="7"/>
      <c r="D1470" s="7" t="s">
        <v>40134</v>
      </c>
      <c r="E1470" s="7" t="s">
        <v>40135</v>
      </c>
      <c r="F1470" s="7"/>
      <c r="G1470" s="7"/>
      <c r="H1470" s="7" t="s">
        <v>39653</v>
      </c>
      <c r="I1470" s="7"/>
      <c r="J1470" s="4" t="str">
        <f ca="1">IFERROR(__xludf.DUMMYFUNCTION("LEFT(INDEX(SPLIT(L1470, "" ""), 4), 2)"),"11")</f>
        <v>11</v>
      </c>
      <c r="K1470" s="7" t="s">
        <v>37611</v>
      </c>
      <c r="L1470" s="7" t="s">
        <v>7929</v>
      </c>
    </row>
    <row r="1471" spans="1:12">
      <c r="A1471" s="7" t="s">
        <v>40136</v>
      </c>
      <c r="B1471" s="7"/>
      <c r="C1471" s="7"/>
      <c r="D1471" s="7" t="s">
        <v>40137</v>
      </c>
      <c r="E1471" s="7" t="s">
        <v>40138</v>
      </c>
      <c r="F1471" s="7"/>
      <c r="G1471" s="7"/>
      <c r="H1471" s="7" t="s">
        <v>39653</v>
      </c>
      <c r="I1471" s="7"/>
      <c r="J1471" s="4" t="str">
        <f ca="1">IFERROR(__xludf.DUMMYFUNCTION("LEFT(INDEX(SPLIT(L1471, "" ""), 4), 2)"),"11")</f>
        <v>11</v>
      </c>
      <c r="K1471" s="7" t="s">
        <v>37611</v>
      </c>
      <c r="L1471" s="7" t="s">
        <v>7929</v>
      </c>
    </row>
    <row r="1472" spans="1:12">
      <c r="A1472" s="7" t="s">
        <v>40136</v>
      </c>
      <c r="B1472" s="7"/>
      <c r="C1472" s="7"/>
      <c r="D1472" s="7" t="s">
        <v>40137</v>
      </c>
      <c r="E1472" s="7" t="s">
        <v>40139</v>
      </c>
      <c r="F1472" s="7"/>
      <c r="G1472" s="7"/>
      <c r="H1472" s="7" t="s">
        <v>39653</v>
      </c>
      <c r="I1472" s="7"/>
      <c r="J1472" s="4" t="str">
        <f ca="1">IFERROR(__xludf.DUMMYFUNCTION("LEFT(INDEX(SPLIT(L1472, "" ""), 4), 2)"),"11")</f>
        <v>11</v>
      </c>
      <c r="K1472" s="7" t="s">
        <v>37611</v>
      </c>
      <c r="L1472" s="7" t="s">
        <v>7929</v>
      </c>
    </row>
    <row r="1473" spans="1:12">
      <c r="A1473" s="7" t="s">
        <v>40140</v>
      </c>
      <c r="B1473" s="7"/>
      <c r="C1473" s="7"/>
      <c r="D1473" s="7" t="s">
        <v>40141</v>
      </c>
      <c r="E1473" s="7" t="s">
        <v>40142</v>
      </c>
      <c r="F1473" s="7"/>
      <c r="G1473" s="7"/>
      <c r="H1473" s="7" t="s">
        <v>39653</v>
      </c>
      <c r="I1473" s="7"/>
      <c r="J1473" s="4" t="str">
        <f ca="1">IFERROR(__xludf.DUMMYFUNCTION("LEFT(INDEX(SPLIT(L1473, "" ""), 4), 2)"),"11")</f>
        <v>11</v>
      </c>
      <c r="K1473" s="7" t="s">
        <v>37611</v>
      </c>
      <c r="L1473" s="7" t="s">
        <v>7929</v>
      </c>
    </row>
    <row r="1474" spans="1:12">
      <c r="A1474" s="7" t="s">
        <v>40143</v>
      </c>
      <c r="B1474" s="7"/>
      <c r="C1474" s="7"/>
      <c r="D1474" s="7" t="s">
        <v>40144</v>
      </c>
      <c r="E1474" s="7" t="s">
        <v>40145</v>
      </c>
      <c r="F1474" s="7"/>
      <c r="G1474" s="7"/>
      <c r="H1474" s="7" t="s">
        <v>40146</v>
      </c>
      <c r="I1474" s="7"/>
      <c r="J1474" s="4" t="str">
        <f ca="1">IFERROR(__xludf.DUMMYFUNCTION("LEFT(INDEX(SPLIT(L1474, "" ""), 4), 2)"),"10")</f>
        <v>10</v>
      </c>
      <c r="K1474" s="7" t="s">
        <v>37611</v>
      </c>
      <c r="L1474" s="7" t="s">
        <v>40147</v>
      </c>
    </row>
    <row r="1475" spans="1:12">
      <c r="A1475" s="7" t="s">
        <v>40148</v>
      </c>
      <c r="B1475" s="7"/>
      <c r="C1475" s="7"/>
      <c r="D1475" s="7" t="s">
        <v>40149</v>
      </c>
      <c r="E1475" s="7" t="s">
        <v>40150</v>
      </c>
      <c r="F1475" s="7"/>
      <c r="G1475" s="7"/>
      <c r="H1475" s="7" t="s">
        <v>40146</v>
      </c>
      <c r="I1475" s="7"/>
      <c r="J1475" s="4" t="str">
        <f ca="1">IFERROR(__xludf.DUMMYFUNCTION("LEFT(INDEX(SPLIT(L1475, "" ""), 4), 2)"),"10")</f>
        <v>10</v>
      </c>
      <c r="K1475" s="7" t="s">
        <v>37611</v>
      </c>
      <c r="L1475" s="7" t="s">
        <v>40147</v>
      </c>
    </row>
    <row r="1476" spans="1:12">
      <c r="A1476" s="7" t="s">
        <v>38509</v>
      </c>
      <c r="B1476" s="7"/>
      <c r="C1476" s="7"/>
      <c r="D1476" s="7" t="s">
        <v>40151</v>
      </c>
      <c r="E1476" s="7" t="s">
        <v>40152</v>
      </c>
      <c r="F1476" s="7"/>
      <c r="G1476" s="7"/>
      <c r="H1476" s="7" t="s">
        <v>40146</v>
      </c>
      <c r="I1476" s="7"/>
      <c r="J1476" s="4" t="str">
        <f ca="1">IFERROR(__xludf.DUMMYFUNCTION("LEFT(INDEX(SPLIT(L1476, "" ""), 4), 2)"),"10")</f>
        <v>10</v>
      </c>
      <c r="K1476" s="7" t="s">
        <v>37611</v>
      </c>
      <c r="L1476" s="7" t="s">
        <v>40147</v>
      </c>
    </row>
    <row r="1477" spans="1:12">
      <c r="A1477" s="7" t="s">
        <v>38509</v>
      </c>
      <c r="B1477" s="7"/>
      <c r="C1477" s="7"/>
      <c r="D1477" s="7" t="s">
        <v>40151</v>
      </c>
      <c r="E1477" s="7" t="s">
        <v>40153</v>
      </c>
      <c r="F1477" s="7"/>
      <c r="G1477" s="7"/>
      <c r="H1477" s="7" t="s">
        <v>40146</v>
      </c>
      <c r="I1477" s="7"/>
      <c r="J1477" s="4" t="str">
        <f ca="1">IFERROR(__xludf.DUMMYFUNCTION("LEFT(INDEX(SPLIT(L1477, "" ""), 4), 2)"),"10")</f>
        <v>10</v>
      </c>
      <c r="K1477" s="7" t="s">
        <v>37611</v>
      </c>
      <c r="L1477" s="7" t="s">
        <v>40147</v>
      </c>
    </row>
    <row r="1478" spans="1:12">
      <c r="A1478" s="7" t="s">
        <v>40154</v>
      </c>
      <c r="B1478" s="7"/>
      <c r="C1478" s="7"/>
      <c r="D1478" s="7" t="s">
        <v>40155</v>
      </c>
      <c r="E1478" s="7" t="s">
        <v>40156</v>
      </c>
      <c r="F1478" s="7"/>
      <c r="G1478" s="7"/>
      <c r="H1478" s="7" t="s">
        <v>40146</v>
      </c>
      <c r="I1478" s="7"/>
      <c r="J1478" s="4" t="str">
        <f ca="1">IFERROR(__xludf.DUMMYFUNCTION("LEFT(INDEX(SPLIT(L1478, "" ""), 4), 2)"),"10")</f>
        <v>10</v>
      </c>
      <c r="K1478" s="7" t="s">
        <v>37611</v>
      </c>
      <c r="L1478" s="7" t="s">
        <v>40147</v>
      </c>
    </row>
    <row r="1479" spans="1:12">
      <c r="A1479" s="7" t="s">
        <v>40157</v>
      </c>
      <c r="B1479" s="7"/>
      <c r="C1479" s="7"/>
      <c r="D1479" s="7" t="s">
        <v>40158</v>
      </c>
      <c r="E1479" s="7" t="s">
        <v>40159</v>
      </c>
      <c r="F1479" s="7"/>
      <c r="G1479" s="7"/>
      <c r="H1479" s="7" t="s">
        <v>40146</v>
      </c>
      <c r="I1479" s="7"/>
      <c r="J1479" s="4" t="str">
        <f ca="1">IFERROR(__xludf.DUMMYFUNCTION("LEFT(INDEX(SPLIT(L1479, "" ""), 4), 2)"),"10")</f>
        <v>10</v>
      </c>
      <c r="K1479" s="7" t="s">
        <v>37611</v>
      </c>
      <c r="L1479" s="7" t="s">
        <v>40147</v>
      </c>
    </row>
    <row r="1480" spans="1:12">
      <c r="A1480" s="7" t="s">
        <v>37636</v>
      </c>
      <c r="B1480" s="7"/>
      <c r="C1480" s="7"/>
      <c r="D1480" s="7" t="s">
        <v>40160</v>
      </c>
      <c r="E1480" s="7" t="s">
        <v>40161</v>
      </c>
      <c r="F1480" s="7"/>
      <c r="G1480" s="7"/>
      <c r="H1480" s="7" t="s">
        <v>40146</v>
      </c>
      <c r="I1480" s="7"/>
      <c r="J1480" s="4" t="str">
        <f ca="1">IFERROR(__xludf.DUMMYFUNCTION("LEFT(INDEX(SPLIT(L1480, "" ""), 4), 2)"),"10")</f>
        <v>10</v>
      </c>
      <c r="K1480" s="7" t="s">
        <v>37611</v>
      </c>
      <c r="L1480" s="7" t="s">
        <v>40147</v>
      </c>
    </row>
    <row r="1481" spans="1:12">
      <c r="A1481" s="7" t="s">
        <v>40162</v>
      </c>
      <c r="B1481" s="7"/>
      <c r="C1481" s="7"/>
      <c r="D1481" s="7" t="s">
        <v>40163</v>
      </c>
      <c r="E1481" s="7" t="s">
        <v>40164</v>
      </c>
      <c r="F1481" s="7"/>
      <c r="G1481" s="7"/>
      <c r="H1481" s="7" t="s">
        <v>40146</v>
      </c>
      <c r="I1481" s="7"/>
      <c r="J1481" s="4" t="str">
        <f ca="1">IFERROR(__xludf.DUMMYFUNCTION("LEFT(INDEX(SPLIT(L1481, "" ""), 4), 2)"),"10")</f>
        <v>10</v>
      </c>
      <c r="K1481" s="7" t="s">
        <v>37611</v>
      </c>
      <c r="L1481" s="7" t="s">
        <v>40147</v>
      </c>
    </row>
    <row r="1482" spans="1:12">
      <c r="A1482" s="7" t="s">
        <v>40165</v>
      </c>
      <c r="B1482" s="7"/>
      <c r="C1482" s="7"/>
      <c r="D1482" s="7" t="s">
        <v>40166</v>
      </c>
      <c r="E1482" s="7" t="s">
        <v>40167</v>
      </c>
      <c r="F1482" s="7"/>
      <c r="G1482" s="7"/>
      <c r="H1482" s="7" t="s">
        <v>40146</v>
      </c>
      <c r="I1482" s="7"/>
      <c r="J1482" s="4" t="str">
        <f ca="1">IFERROR(__xludf.DUMMYFUNCTION("LEFT(INDEX(SPLIT(L1482, "" ""), 4), 2)"),"10")</f>
        <v>10</v>
      </c>
      <c r="K1482" s="7" t="s">
        <v>37611</v>
      </c>
      <c r="L1482" s="7" t="s">
        <v>40147</v>
      </c>
    </row>
    <row r="1483" spans="1:12">
      <c r="A1483" s="7" t="s">
        <v>40168</v>
      </c>
      <c r="B1483" s="7"/>
      <c r="C1483" s="7"/>
      <c r="D1483" s="7" t="s">
        <v>40169</v>
      </c>
      <c r="E1483" s="7" t="s">
        <v>40170</v>
      </c>
      <c r="F1483" s="7"/>
      <c r="G1483" s="7"/>
      <c r="H1483" s="7" t="s">
        <v>40146</v>
      </c>
      <c r="I1483" s="7"/>
      <c r="J1483" s="4" t="str">
        <f ca="1">IFERROR(__xludf.DUMMYFUNCTION("LEFT(INDEX(SPLIT(L1483, "" ""), 4), 2)"),"10")</f>
        <v>10</v>
      </c>
      <c r="K1483" s="7" t="s">
        <v>37611</v>
      </c>
      <c r="L1483" s="7" t="s">
        <v>40147</v>
      </c>
    </row>
    <row r="1484" spans="1:12">
      <c r="A1484" s="7" t="s">
        <v>40143</v>
      </c>
      <c r="B1484" s="7"/>
      <c r="C1484" s="7"/>
      <c r="D1484" s="7" t="s">
        <v>40144</v>
      </c>
      <c r="E1484" s="7" t="s">
        <v>40145</v>
      </c>
      <c r="F1484" s="7"/>
      <c r="G1484" s="7"/>
      <c r="H1484" s="7" t="s">
        <v>40146</v>
      </c>
      <c r="I1484" s="7"/>
      <c r="J1484" s="4" t="str">
        <f ca="1">IFERROR(__xludf.DUMMYFUNCTION("LEFT(INDEX(SPLIT(L1484, "" ""), 4), 2)"),"10")</f>
        <v>10</v>
      </c>
      <c r="K1484" s="7" t="s">
        <v>37611</v>
      </c>
      <c r="L1484" s="7" t="s">
        <v>40147</v>
      </c>
    </row>
    <row r="1485" spans="1:12">
      <c r="A1485" s="7" t="s">
        <v>40148</v>
      </c>
      <c r="B1485" s="7"/>
      <c r="C1485" s="7"/>
      <c r="D1485" s="7" t="s">
        <v>40149</v>
      </c>
      <c r="E1485" s="7" t="s">
        <v>40150</v>
      </c>
      <c r="F1485" s="7"/>
      <c r="G1485" s="7"/>
      <c r="H1485" s="7" t="s">
        <v>40146</v>
      </c>
      <c r="I1485" s="7"/>
      <c r="J1485" s="4" t="str">
        <f ca="1">IFERROR(__xludf.DUMMYFUNCTION("LEFT(INDEX(SPLIT(L1485, "" ""), 4), 2)"),"10")</f>
        <v>10</v>
      </c>
      <c r="K1485" s="7" t="s">
        <v>37611</v>
      </c>
      <c r="L1485" s="7" t="s">
        <v>40147</v>
      </c>
    </row>
    <row r="1486" spans="1:12">
      <c r="A1486" s="7" t="s">
        <v>38509</v>
      </c>
      <c r="B1486" s="7"/>
      <c r="C1486" s="7"/>
      <c r="D1486" s="7" t="s">
        <v>40151</v>
      </c>
      <c r="E1486" s="7" t="s">
        <v>40152</v>
      </c>
      <c r="F1486" s="7"/>
      <c r="G1486" s="7"/>
      <c r="H1486" s="7" t="s">
        <v>40146</v>
      </c>
      <c r="I1486" s="7"/>
      <c r="J1486" s="4" t="str">
        <f ca="1">IFERROR(__xludf.DUMMYFUNCTION("LEFT(INDEX(SPLIT(L1486, "" ""), 4), 2)"),"10")</f>
        <v>10</v>
      </c>
      <c r="K1486" s="7" t="s">
        <v>37611</v>
      </c>
      <c r="L1486" s="7" t="s">
        <v>40147</v>
      </c>
    </row>
    <row r="1487" spans="1:12">
      <c r="A1487" s="7" t="s">
        <v>38509</v>
      </c>
      <c r="B1487" s="7"/>
      <c r="C1487" s="7"/>
      <c r="D1487" s="7" t="s">
        <v>40151</v>
      </c>
      <c r="E1487" s="7" t="s">
        <v>40153</v>
      </c>
      <c r="F1487" s="7"/>
      <c r="G1487" s="7"/>
      <c r="H1487" s="7" t="s">
        <v>40146</v>
      </c>
      <c r="I1487" s="7"/>
      <c r="J1487" s="4" t="str">
        <f ca="1">IFERROR(__xludf.DUMMYFUNCTION("LEFT(INDEX(SPLIT(L1487, "" ""), 4), 2)"),"10")</f>
        <v>10</v>
      </c>
      <c r="K1487" s="7" t="s">
        <v>37611</v>
      </c>
      <c r="L1487" s="7" t="s">
        <v>40147</v>
      </c>
    </row>
    <row r="1488" spans="1:12">
      <c r="A1488" s="7" t="s">
        <v>40154</v>
      </c>
      <c r="B1488" s="7"/>
      <c r="C1488" s="7"/>
      <c r="D1488" s="7" t="s">
        <v>40155</v>
      </c>
      <c r="E1488" s="7" t="s">
        <v>40156</v>
      </c>
      <c r="F1488" s="7"/>
      <c r="G1488" s="7"/>
      <c r="H1488" s="7" t="s">
        <v>40146</v>
      </c>
      <c r="I1488" s="7"/>
      <c r="J1488" s="4" t="str">
        <f ca="1">IFERROR(__xludf.DUMMYFUNCTION("LEFT(INDEX(SPLIT(L1488, "" ""), 4), 2)"),"10")</f>
        <v>10</v>
      </c>
      <c r="K1488" s="7" t="s">
        <v>37611</v>
      </c>
      <c r="L1488" s="7" t="s">
        <v>40147</v>
      </c>
    </row>
    <row r="1489" spans="1:12">
      <c r="A1489" s="7" t="s">
        <v>40157</v>
      </c>
      <c r="B1489" s="7"/>
      <c r="C1489" s="7"/>
      <c r="D1489" s="7" t="s">
        <v>40158</v>
      </c>
      <c r="E1489" s="7" t="s">
        <v>40159</v>
      </c>
      <c r="F1489" s="7"/>
      <c r="G1489" s="7"/>
      <c r="H1489" s="7" t="s">
        <v>40146</v>
      </c>
      <c r="I1489" s="7"/>
      <c r="J1489" s="4" t="str">
        <f ca="1">IFERROR(__xludf.DUMMYFUNCTION("LEFT(INDEX(SPLIT(L1489, "" ""), 4), 2)"),"10")</f>
        <v>10</v>
      </c>
      <c r="K1489" s="7" t="s">
        <v>37611</v>
      </c>
      <c r="L1489" s="7" t="s">
        <v>40147</v>
      </c>
    </row>
    <row r="1490" spans="1:12">
      <c r="A1490" s="7" t="s">
        <v>37636</v>
      </c>
      <c r="B1490" s="7"/>
      <c r="C1490" s="7"/>
      <c r="D1490" s="7" t="s">
        <v>40160</v>
      </c>
      <c r="E1490" s="7" t="s">
        <v>40161</v>
      </c>
      <c r="F1490" s="7"/>
      <c r="G1490" s="7"/>
      <c r="H1490" s="7" t="s">
        <v>40146</v>
      </c>
      <c r="I1490" s="7"/>
      <c r="J1490" s="4" t="str">
        <f ca="1">IFERROR(__xludf.DUMMYFUNCTION("LEFT(INDEX(SPLIT(L1490, "" ""), 4), 2)"),"10")</f>
        <v>10</v>
      </c>
      <c r="K1490" s="7" t="s">
        <v>37611</v>
      </c>
      <c r="L1490" s="7" t="s">
        <v>40147</v>
      </c>
    </row>
    <row r="1491" spans="1:12">
      <c r="A1491" s="7" t="s">
        <v>40162</v>
      </c>
      <c r="B1491" s="7"/>
      <c r="C1491" s="7"/>
      <c r="D1491" s="7" t="s">
        <v>40163</v>
      </c>
      <c r="E1491" s="7" t="s">
        <v>40164</v>
      </c>
      <c r="F1491" s="7"/>
      <c r="G1491" s="7"/>
      <c r="H1491" s="7" t="s">
        <v>40146</v>
      </c>
      <c r="I1491" s="7"/>
      <c r="J1491" s="4" t="str">
        <f ca="1">IFERROR(__xludf.DUMMYFUNCTION("LEFT(INDEX(SPLIT(L1491, "" ""), 4), 2)"),"10")</f>
        <v>10</v>
      </c>
      <c r="K1491" s="7" t="s">
        <v>37611</v>
      </c>
      <c r="L1491" s="7" t="s">
        <v>40147</v>
      </c>
    </row>
    <row r="1492" spans="1:12">
      <c r="A1492" s="7" t="s">
        <v>40165</v>
      </c>
      <c r="B1492" s="7"/>
      <c r="C1492" s="7"/>
      <c r="D1492" s="7" t="s">
        <v>40166</v>
      </c>
      <c r="E1492" s="7" t="s">
        <v>40167</v>
      </c>
      <c r="F1492" s="7"/>
      <c r="G1492" s="7"/>
      <c r="H1492" s="7" t="s">
        <v>40146</v>
      </c>
      <c r="I1492" s="7"/>
      <c r="J1492" s="4" t="str">
        <f ca="1">IFERROR(__xludf.DUMMYFUNCTION("LEFT(INDEX(SPLIT(L1492, "" ""), 4), 2)"),"10")</f>
        <v>10</v>
      </c>
      <c r="K1492" s="7" t="s">
        <v>37611</v>
      </c>
      <c r="L1492" s="7" t="s">
        <v>40147</v>
      </c>
    </row>
    <row r="1493" spans="1:12">
      <c r="A1493" s="7" t="s">
        <v>40168</v>
      </c>
      <c r="B1493" s="7"/>
      <c r="C1493" s="7"/>
      <c r="D1493" s="7" t="s">
        <v>40169</v>
      </c>
      <c r="E1493" s="7" t="s">
        <v>40170</v>
      </c>
      <c r="F1493" s="7"/>
      <c r="G1493" s="7"/>
      <c r="H1493" s="7" t="s">
        <v>40146</v>
      </c>
      <c r="I1493" s="7"/>
      <c r="J1493" s="4" t="str">
        <f ca="1">IFERROR(__xludf.DUMMYFUNCTION("LEFT(INDEX(SPLIT(L1493, "" ""), 4), 2)"),"10")</f>
        <v>10</v>
      </c>
      <c r="K1493" s="7" t="s">
        <v>37611</v>
      </c>
      <c r="L1493" s="7" t="s">
        <v>40147</v>
      </c>
    </row>
    <row r="1494" spans="1:12">
      <c r="A1494" s="7" t="s">
        <v>39650</v>
      </c>
      <c r="B1494" s="7"/>
      <c r="C1494" s="7"/>
      <c r="D1494" s="7" t="s">
        <v>40171</v>
      </c>
      <c r="E1494" s="7" t="s">
        <v>40172</v>
      </c>
      <c r="F1494" s="7"/>
      <c r="G1494" s="7"/>
      <c r="H1494" s="7" t="s">
        <v>40146</v>
      </c>
      <c r="I1494" s="7"/>
      <c r="J1494" s="4" t="str">
        <f ca="1">IFERROR(__xludf.DUMMYFUNCTION("LEFT(INDEX(SPLIT(L1494, "" ""), 4), 2)"),"10")</f>
        <v>10</v>
      </c>
      <c r="K1494" s="7" t="s">
        <v>37611</v>
      </c>
      <c r="L1494" s="7" t="s">
        <v>40147</v>
      </c>
    </row>
    <row r="1495" spans="1:12">
      <c r="A1495" s="7" t="s">
        <v>39650</v>
      </c>
      <c r="B1495" s="7"/>
      <c r="C1495" s="7"/>
      <c r="D1495" s="7" t="s">
        <v>40171</v>
      </c>
      <c r="E1495" s="7" t="s">
        <v>40173</v>
      </c>
      <c r="F1495" s="7"/>
      <c r="G1495" s="7"/>
      <c r="H1495" s="7" t="s">
        <v>40146</v>
      </c>
      <c r="I1495" s="7"/>
      <c r="J1495" s="4" t="str">
        <f ca="1">IFERROR(__xludf.DUMMYFUNCTION("LEFT(INDEX(SPLIT(L1495, "" ""), 4), 2)"),"10")</f>
        <v>10</v>
      </c>
      <c r="K1495" s="7" t="s">
        <v>37611</v>
      </c>
      <c r="L1495" s="7" t="s">
        <v>40147</v>
      </c>
    </row>
    <row r="1496" spans="1:12">
      <c r="A1496" s="7" t="s">
        <v>39650</v>
      </c>
      <c r="B1496" s="7"/>
      <c r="C1496" s="7"/>
      <c r="D1496" s="7" t="s">
        <v>40171</v>
      </c>
      <c r="E1496" s="7"/>
      <c r="F1496" s="7"/>
      <c r="G1496" s="7"/>
      <c r="H1496" s="7" t="s">
        <v>40146</v>
      </c>
      <c r="I1496" s="7"/>
      <c r="J1496" s="4" t="str">
        <f ca="1">IFERROR(__xludf.DUMMYFUNCTION("LEFT(INDEX(SPLIT(L1496, "" ""), 4), 2)"),"10")</f>
        <v>10</v>
      </c>
      <c r="K1496" s="7" t="s">
        <v>37611</v>
      </c>
      <c r="L1496" s="7" t="s">
        <v>40147</v>
      </c>
    </row>
    <row r="1497" spans="1:12">
      <c r="A1497" s="7" t="s">
        <v>39650</v>
      </c>
      <c r="B1497" s="7"/>
      <c r="C1497" s="7"/>
      <c r="D1497" s="7" t="s">
        <v>40171</v>
      </c>
      <c r="E1497" s="7" t="s">
        <v>40174</v>
      </c>
      <c r="F1497" s="7"/>
      <c r="G1497" s="7"/>
      <c r="H1497" s="7" t="s">
        <v>40146</v>
      </c>
      <c r="I1497" s="7"/>
      <c r="J1497" s="4" t="str">
        <f ca="1">IFERROR(__xludf.DUMMYFUNCTION("LEFT(INDEX(SPLIT(L1497, "" ""), 4), 2)"),"10")</f>
        <v>10</v>
      </c>
      <c r="K1497" s="7" t="s">
        <v>37611</v>
      </c>
      <c r="L1497" s="7" t="s">
        <v>40147</v>
      </c>
    </row>
    <row r="1498" spans="1:12">
      <c r="A1498" s="7" t="s">
        <v>39650</v>
      </c>
      <c r="B1498" s="7"/>
      <c r="C1498" s="7"/>
      <c r="D1498" s="7" t="s">
        <v>40171</v>
      </c>
      <c r="E1498" s="7" t="s">
        <v>40175</v>
      </c>
      <c r="F1498" s="7"/>
      <c r="G1498" s="7"/>
      <c r="H1498" s="7" t="s">
        <v>40146</v>
      </c>
      <c r="I1498" s="7"/>
      <c r="J1498" s="4" t="str">
        <f ca="1">IFERROR(__xludf.DUMMYFUNCTION("LEFT(INDEX(SPLIT(L1498, "" ""), 4), 2)"),"10")</f>
        <v>10</v>
      </c>
      <c r="K1498" s="7" t="s">
        <v>37611</v>
      </c>
      <c r="L1498" s="7" t="s">
        <v>40147</v>
      </c>
    </row>
    <row r="1499" spans="1:12">
      <c r="A1499" s="7" t="s">
        <v>39650</v>
      </c>
      <c r="B1499" s="7"/>
      <c r="C1499" s="7"/>
      <c r="D1499" s="7" t="s">
        <v>40171</v>
      </c>
      <c r="E1499" s="7"/>
      <c r="F1499" s="7"/>
      <c r="G1499" s="7"/>
      <c r="H1499" s="7" t="s">
        <v>40146</v>
      </c>
      <c r="I1499" s="7"/>
      <c r="J1499" s="4" t="str">
        <f ca="1">IFERROR(__xludf.DUMMYFUNCTION("LEFT(INDEX(SPLIT(L1499, "" ""), 4), 2)"),"10")</f>
        <v>10</v>
      </c>
      <c r="K1499" s="7" t="s">
        <v>37611</v>
      </c>
      <c r="L1499" s="7" t="s">
        <v>40147</v>
      </c>
    </row>
    <row r="1500" spans="1:12">
      <c r="A1500" s="7" t="s">
        <v>39650</v>
      </c>
      <c r="B1500" s="7"/>
      <c r="C1500" s="7"/>
      <c r="D1500" s="7" t="s">
        <v>40171</v>
      </c>
      <c r="E1500" s="7" t="s">
        <v>40176</v>
      </c>
      <c r="F1500" s="7"/>
      <c r="G1500" s="7"/>
      <c r="H1500" s="7" t="s">
        <v>40146</v>
      </c>
      <c r="I1500" s="7"/>
      <c r="J1500" s="4" t="str">
        <f ca="1">IFERROR(__xludf.DUMMYFUNCTION("LEFT(INDEX(SPLIT(L1500, "" ""), 4), 2)"),"10")</f>
        <v>10</v>
      </c>
      <c r="K1500" s="7" t="s">
        <v>37611</v>
      </c>
      <c r="L1500" s="7" t="s">
        <v>40147</v>
      </c>
    </row>
    <row r="1501" spans="1:12">
      <c r="A1501" s="7" t="s">
        <v>39650</v>
      </c>
      <c r="B1501" s="7"/>
      <c r="C1501" s="7"/>
      <c r="D1501" s="7" t="s">
        <v>40171</v>
      </c>
      <c r="E1501" s="7" t="s">
        <v>40177</v>
      </c>
      <c r="F1501" s="7"/>
      <c r="G1501" s="7"/>
      <c r="H1501" s="7" t="s">
        <v>40146</v>
      </c>
      <c r="I1501" s="7"/>
      <c r="J1501" s="4" t="str">
        <f ca="1">IFERROR(__xludf.DUMMYFUNCTION("LEFT(INDEX(SPLIT(L1501, "" ""), 4), 2)"),"10")</f>
        <v>10</v>
      </c>
      <c r="K1501" s="7" t="s">
        <v>37611</v>
      </c>
      <c r="L1501" s="7" t="s">
        <v>40147</v>
      </c>
    </row>
    <row r="1502" spans="1:12">
      <c r="A1502" s="7" t="s">
        <v>39650</v>
      </c>
      <c r="B1502" s="7"/>
      <c r="C1502" s="7"/>
      <c r="D1502" s="7" t="s">
        <v>40171</v>
      </c>
      <c r="E1502" s="7" t="s">
        <v>40178</v>
      </c>
      <c r="F1502" s="7"/>
      <c r="G1502" s="7"/>
      <c r="H1502" s="7" t="s">
        <v>40146</v>
      </c>
      <c r="I1502" s="7"/>
      <c r="J1502" s="4" t="str">
        <f ca="1">IFERROR(__xludf.DUMMYFUNCTION("LEFT(INDEX(SPLIT(L1502, "" ""), 4), 2)"),"10")</f>
        <v>10</v>
      </c>
      <c r="K1502" s="7" t="s">
        <v>37611</v>
      </c>
      <c r="L1502" s="7" t="s">
        <v>40147</v>
      </c>
    </row>
    <row r="1503" spans="1:12">
      <c r="A1503" s="7" t="s">
        <v>39650</v>
      </c>
      <c r="B1503" s="7"/>
      <c r="C1503" s="7"/>
      <c r="D1503" s="7" t="s">
        <v>40171</v>
      </c>
      <c r="E1503" s="7" t="s">
        <v>40179</v>
      </c>
      <c r="F1503" s="7"/>
      <c r="G1503" s="7"/>
      <c r="H1503" s="7" t="s">
        <v>40146</v>
      </c>
      <c r="I1503" s="7"/>
      <c r="J1503" s="4" t="str">
        <f ca="1">IFERROR(__xludf.DUMMYFUNCTION("LEFT(INDEX(SPLIT(L1503, "" ""), 4), 2)"),"10")</f>
        <v>10</v>
      </c>
      <c r="K1503" s="7" t="s">
        <v>37611</v>
      </c>
      <c r="L1503" s="7" t="s">
        <v>40147</v>
      </c>
    </row>
    <row r="1504" spans="1:12">
      <c r="A1504" s="7" t="s">
        <v>39650</v>
      </c>
      <c r="B1504" s="7"/>
      <c r="C1504" s="7"/>
      <c r="D1504" s="7" t="s">
        <v>40171</v>
      </c>
      <c r="E1504" s="7" t="s">
        <v>40180</v>
      </c>
      <c r="F1504" s="7"/>
      <c r="G1504" s="7"/>
      <c r="H1504" s="7" t="s">
        <v>40146</v>
      </c>
      <c r="I1504" s="7"/>
      <c r="J1504" s="4" t="str">
        <f ca="1">IFERROR(__xludf.DUMMYFUNCTION("LEFT(INDEX(SPLIT(L1504, "" ""), 4), 2)"),"10")</f>
        <v>10</v>
      </c>
      <c r="K1504" s="7" t="s">
        <v>37611</v>
      </c>
      <c r="L1504" s="7" t="s">
        <v>40147</v>
      </c>
    </row>
    <row r="1505" spans="1:12">
      <c r="A1505" s="7" t="s">
        <v>39650</v>
      </c>
      <c r="B1505" s="7"/>
      <c r="C1505" s="7"/>
      <c r="D1505" s="7" t="s">
        <v>40171</v>
      </c>
      <c r="E1505" s="7" t="s">
        <v>40181</v>
      </c>
      <c r="F1505" s="7"/>
      <c r="G1505" s="7"/>
      <c r="H1505" s="7" t="s">
        <v>40146</v>
      </c>
      <c r="I1505" s="7"/>
      <c r="J1505" s="4" t="str">
        <f ca="1">IFERROR(__xludf.DUMMYFUNCTION("LEFT(INDEX(SPLIT(L1505, "" ""), 4), 2)"),"10")</f>
        <v>10</v>
      </c>
      <c r="K1505" s="7" t="s">
        <v>37611</v>
      </c>
      <c r="L1505" s="7" t="s">
        <v>40147</v>
      </c>
    </row>
    <row r="1506" spans="1:12">
      <c r="A1506" s="7" t="s">
        <v>39650</v>
      </c>
      <c r="B1506" s="7"/>
      <c r="C1506" s="7"/>
      <c r="D1506" s="7" t="s">
        <v>40171</v>
      </c>
      <c r="E1506" s="7" t="s">
        <v>40182</v>
      </c>
      <c r="F1506" s="7"/>
      <c r="G1506" s="7"/>
      <c r="H1506" s="7" t="s">
        <v>40146</v>
      </c>
      <c r="I1506" s="7"/>
      <c r="J1506" s="4" t="str">
        <f ca="1">IFERROR(__xludf.DUMMYFUNCTION("LEFT(INDEX(SPLIT(L1506, "" ""), 4), 2)"),"10")</f>
        <v>10</v>
      </c>
      <c r="K1506" s="7" t="s">
        <v>37611</v>
      </c>
      <c r="L1506" s="7" t="s">
        <v>40147</v>
      </c>
    </row>
    <row r="1507" spans="1:12">
      <c r="A1507" s="7" t="s">
        <v>39650</v>
      </c>
      <c r="B1507" s="7"/>
      <c r="C1507" s="7"/>
      <c r="D1507" s="7" t="s">
        <v>40171</v>
      </c>
      <c r="E1507" s="7" t="s">
        <v>40183</v>
      </c>
      <c r="F1507" s="7"/>
      <c r="G1507" s="7"/>
      <c r="H1507" s="7" t="s">
        <v>40146</v>
      </c>
      <c r="I1507" s="7"/>
      <c r="J1507" s="4" t="str">
        <f ca="1">IFERROR(__xludf.DUMMYFUNCTION("LEFT(INDEX(SPLIT(L1507, "" ""), 4), 2)"),"10")</f>
        <v>10</v>
      </c>
      <c r="K1507" s="7" t="s">
        <v>37611</v>
      </c>
      <c r="L1507" s="7" t="s">
        <v>40147</v>
      </c>
    </row>
    <row r="1508" spans="1:12">
      <c r="A1508" s="7" t="s">
        <v>39650</v>
      </c>
      <c r="B1508" s="7"/>
      <c r="C1508" s="7"/>
      <c r="D1508" s="7" t="s">
        <v>40171</v>
      </c>
      <c r="E1508" s="7" t="s">
        <v>40184</v>
      </c>
      <c r="F1508" s="7"/>
      <c r="G1508" s="7"/>
      <c r="H1508" s="7" t="s">
        <v>40146</v>
      </c>
      <c r="I1508" s="7"/>
      <c r="J1508" s="4" t="str">
        <f ca="1">IFERROR(__xludf.DUMMYFUNCTION("LEFT(INDEX(SPLIT(L1508, "" ""), 4), 2)"),"10")</f>
        <v>10</v>
      </c>
      <c r="K1508" s="7" t="s">
        <v>37611</v>
      </c>
      <c r="L1508" s="7" t="s">
        <v>40147</v>
      </c>
    </row>
    <row r="1509" spans="1:12">
      <c r="A1509" s="7" t="s">
        <v>39650</v>
      </c>
      <c r="B1509" s="7"/>
      <c r="C1509" s="7"/>
      <c r="D1509" s="7" t="s">
        <v>40171</v>
      </c>
      <c r="E1509" s="7" t="s">
        <v>40185</v>
      </c>
      <c r="F1509" s="7"/>
      <c r="G1509" s="7"/>
      <c r="H1509" s="7" t="s">
        <v>40146</v>
      </c>
      <c r="I1509" s="7"/>
      <c r="J1509" s="4" t="str">
        <f ca="1">IFERROR(__xludf.DUMMYFUNCTION("LEFT(INDEX(SPLIT(L1509, "" ""), 4), 2)"),"10")</f>
        <v>10</v>
      </c>
      <c r="K1509" s="7" t="s">
        <v>37611</v>
      </c>
      <c r="L1509" s="7" t="s">
        <v>40147</v>
      </c>
    </row>
    <row r="1510" spans="1:12">
      <c r="A1510" s="7" t="s">
        <v>39650</v>
      </c>
      <c r="B1510" s="7"/>
      <c r="C1510" s="7"/>
      <c r="D1510" s="7" t="s">
        <v>40171</v>
      </c>
      <c r="E1510" s="7" t="s">
        <v>40186</v>
      </c>
      <c r="F1510" s="7"/>
      <c r="G1510" s="7"/>
      <c r="H1510" s="7" t="s">
        <v>40146</v>
      </c>
      <c r="I1510" s="7"/>
      <c r="J1510" s="4" t="str">
        <f ca="1">IFERROR(__xludf.DUMMYFUNCTION("LEFT(INDEX(SPLIT(L1510, "" ""), 4), 2)"),"10")</f>
        <v>10</v>
      </c>
      <c r="K1510" s="7" t="s">
        <v>37611</v>
      </c>
      <c r="L1510" s="7" t="s">
        <v>40147</v>
      </c>
    </row>
    <row r="1511" spans="1:12">
      <c r="A1511" s="7" t="s">
        <v>39650</v>
      </c>
      <c r="B1511" s="7"/>
      <c r="C1511" s="7"/>
      <c r="D1511" s="7" t="s">
        <v>40171</v>
      </c>
      <c r="E1511" s="7" t="s">
        <v>40187</v>
      </c>
      <c r="F1511" s="7"/>
      <c r="G1511" s="7"/>
      <c r="H1511" s="7" t="s">
        <v>40146</v>
      </c>
      <c r="I1511" s="7"/>
      <c r="J1511" s="4" t="str">
        <f ca="1">IFERROR(__xludf.DUMMYFUNCTION("LEFT(INDEX(SPLIT(L1511, "" ""), 4), 2)"),"10")</f>
        <v>10</v>
      </c>
      <c r="K1511" s="7" t="s">
        <v>37611</v>
      </c>
      <c r="L1511" s="7" t="s">
        <v>40147</v>
      </c>
    </row>
    <row r="1512" spans="1:12">
      <c r="A1512" s="7" t="s">
        <v>39650</v>
      </c>
      <c r="B1512" s="7"/>
      <c r="C1512" s="7"/>
      <c r="D1512" s="7" t="s">
        <v>40171</v>
      </c>
      <c r="E1512" s="7"/>
      <c r="F1512" s="7"/>
      <c r="G1512" s="7"/>
      <c r="H1512" s="7" t="s">
        <v>40146</v>
      </c>
      <c r="I1512" s="7"/>
      <c r="J1512" s="4" t="str">
        <f ca="1">IFERROR(__xludf.DUMMYFUNCTION("LEFT(INDEX(SPLIT(L1512, "" ""), 4), 2)"),"10")</f>
        <v>10</v>
      </c>
      <c r="K1512" s="7" t="s">
        <v>37611</v>
      </c>
      <c r="L1512" s="7" t="s">
        <v>40147</v>
      </c>
    </row>
    <row r="1513" spans="1:12">
      <c r="A1513" s="7" t="s">
        <v>39650</v>
      </c>
      <c r="B1513" s="7"/>
      <c r="C1513" s="7"/>
      <c r="D1513" s="7" t="s">
        <v>40171</v>
      </c>
      <c r="E1513" s="7" t="s">
        <v>40188</v>
      </c>
      <c r="F1513" s="7"/>
      <c r="G1513" s="7"/>
      <c r="H1513" s="7" t="s">
        <v>40146</v>
      </c>
      <c r="I1513" s="7"/>
      <c r="J1513" s="4" t="str">
        <f ca="1">IFERROR(__xludf.DUMMYFUNCTION("LEFT(INDEX(SPLIT(L1513, "" ""), 4), 2)"),"10")</f>
        <v>10</v>
      </c>
      <c r="K1513" s="7" t="s">
        <v>37611</v>
      </c>
      <c r="L1513" s="7" t="s">
        <v>40147</v>
      </c>
    </row>
    <row r="1514" spans="1:12">
      <c r="A1514" s="7" t="s">
        <v>39650</v>
      </c>
      <c r="B1514" s="7"/>
      <c r="C1514" s="7"/>
      <c r="D1514" s="7" t="s">
        <v>40171</v>
      </c>
      <c r="E1514" s="7" t="s">
        <v>40189</v>
      </c>
      <c r="F1514" s="7"/>
      <c r="G1514" s="7"/>
      <c r="H1514" s="7" t="s">
        <v>40146</v>
      </c>
      <c r="I1514" s="7"/>
      <c r="J1514" s="4" t="str">
        <f ca="1">IFERROR(__xludf.DUMMYFUNCTION("LEFT(INDEX(SPLIT(L1514, "" ""), 4), 2)"),"10")</f>
        <v>10</v>
      </c>
      <c r="K1514" s="7" t="s">
        <v>37611</v>
      </c>
      <c r="L1514" s="7" t="s">
        <v>40147</v>
      </c>
    </row>
    <row r="1515" spans="1:12">
      <c r="A1515" s="7" t="s">
        <v>39650</v>
      </c>
      <c r="B1515" s="7"/>
      <c r="C1515" s="7"/>
      <c r="D1515" s="7" t="s">
        <v>40171</v>
      </c>
      <c r="E1515" s="7" t="s">
        <v>40190</v>
      </c>
      <c r="F1515" s="7"/>
      <c r="G1515" s="7"/>
      <c r="H1515" s="7" t="s">
        <v>40146</v>
      </c>
      <c r="I1515" s="7"/>
      <c r="J1515" s="4" t="str">
        <f ca="1">IFERROR(__xludf.DUMMYFUNCTION("LEFT(INDEX(SPLIT(L1515, "" ""), 4), 2)"),"10")</f>
        <v>10</v>
      </c>
      <c r="K1515" s="7" t="s">
        <v>37611</v>
      </c>
      <c r="L1515" s="7" t="s">
        <v>40147</v>
      </c>
    </row>
    <row r="1516" spans="1:12">
      <c r="A1516" s="7" t="s">
        <v>39650</v>
      </c>
      <c r="B1516" s="7"/>
      <c r="C1516" s="7"/>
      <c r="D1516" s="7" t="s">
        <v>40171</v>
      </c>
      <c r="E1516" s="7" t="s">
        <v>40191</v>
      </c>
      <c r="F1516" s="7"/>
      <c r="G1516" s="7"/>
      <c r="H1516" s="7" t="s">
        <v>40146</v>
      </c>
      <c r="I1516" s="7"/>
      <c r="J1516" s="4" t="str">
        <f ca="1">IFERROR(__xludf.DUMMYFUNCTION("LEFT(INDEX(SPLIT(L1516, "" ""), 4), 2)"),"10")</f>
        <v>10</v>
      </c>
      <c r="K1516" s="7" t="s">
        <v>37611</v>
      </c>
      <c r="L1516" s="7" t="s">
        <v>40147</v>
      </c>
    </row>
    <row r="1517" spans="1:12">
      <c r="A1517" s="7" t="s">
        <v>39650</v>
      </c>
      <c r="B1517" s="7"/>
      <c r="C1517" s="7"/>
      <c r="D1517" s="7" t="s">
        <v>40171</v>
      </c>
      <c r="E1517" s="7" t="s">
        <v>40192</v>
      </c>
      <c r="F1517" s="7"/>
      <c r="G1517" s="7"/>
      <c r="H1517" s="7" t="s">
        <v>40146</v>
      </c>
      <c r="I1517" s="7"/>
      <c r="J1517" s="4" t="str">
        <f ca="1">IFERROR(__xludf.DUMMYFUNCTION("LEFT(INDEX(SPLIT(L1517, "" ""), 4), 2)"),"10")</f>
        <v>10</v>
      </c>
      <c r="K1517" s="7" t="s">
        <v>37611</v>
      </c>
      <c r="L1517" s="7" t="s">
        <v>40147</v>
      </c>
    </row>
    <row r="1518" spans="1:12">
      <c r="A1518" s="7" t="s">
        <v>39650</v>
      </c>
      <c r="B1518" s="7"/>
      <c r="C1518" s="7"/>
      <c r="D1518" s="7" t="s">
        <v>40171</v>
      </c>
      <c r="E1518" s="7"/>
      <c r="F1518" s="7"/>
      <c r="G1518" s="7"/>
      <c r="H1518" s="7" t="s">
        <v>40146</v>
      </c>
      <c r="I1518" s="7"/>
      <c r="J1518" s="4" t="str">
        <f ca="1">IFERROR(__xludf.DUMMYFUNCTION("LEFT(INDEX(SPLIT(L1518, "" ""), 4), 2)"),"10")</f>
        <v>10</v>
      </c>
      <c r="K1518" s="7" t="s">
        <v>37611</v>
      </c>
      <c r="L1518" s="7" t="s">
        <v>40147</v>
      </c>
    </row>
    <row r="1519" spans="1:12">
      <c r="A1519" s="7" t="s">
        <v>39650</v>
      </c>
      <c r="B1519" s="7"/>
      <c r="C1519" s="7"/>
      <c r="D1519" s="7" t="s">
        <v>40171</v>
      </c>
      <c r="E1519" s="7" t="s">
        <v>40193</v>
      </c>
      <c r="F1519" s="7"/>
      <c r="G1519" s="7"/>
      <c r="H1519" s="7" t="s">
        <v>40146</v>
      </c>
      <c r="I1519" s="7"/>
      <c r="J1519" s="4" t="str">
        <f ca="1">IFERROR(__xludf.DUMMYFUNCTION("LEFT(INDEX(SPLIT(L1519, "" ""), 4), 2)"),"10")</f>
        <v>10</v>
      </c>
      <c r="K1519" s="7" t="s">
        <v>37611</v>
      </c>
      <c r="L1519" s="7" t="s">
        <v>40147</v>
      </c>
    </row>
    <row r="1520" spans="1:12">
      <c r="A1520" s="7" t="s">
        <v>39650</v>
      </c>
      <c r="B1520" s="7"/>
      <c r="C1520" s="7"/>
      <c r="D1520" s="7" t="s">
        <v>40171</v>
      </c>
      <c r="E1520" s="7" t="s">
        <v>40194</v>
      </c>
      <c r="F1520" s="7"/>
      <c r="G1520" s="7"/>
      <c r="H1520" s="7" t="s">
        <v>40146</v>
      </c>
      <c r="I1520" s="7"/>
      <c r="J1520" s="4" t="str">
        <f ca="1">IFERROR(__xludf.DUMMYFUNCTION("LEFT(INDEX(SPLIT(L1520, "" ""), 4), 2)"),"10")</f>
        <v>10</v>
      </c>
      <c r="K1520" s="7" t="s">
        <v>37611</v>
      </c>
      <c r="L1520" s="7" t="s">
        <v>40147</v>
      </c>
    </row>
    <row r="1521" spans="1:12">
      <c r="A1521" s="7" t="s">
        <v>39650</v>
      </c>
      <c r="B1521" s="7"/>
      <c r="C1521" s="7"/>
      <c r="D1521" s="7" t="s">
        <v>40171</v>
      </c>
      <c r="E1521" s="7" t="s">
        <v>40195</v>
      </c>
      <c r="F1521" s="7"/>
      <c r="G1521" s="7"/>
      <c r="H1521" s="7" t="s">
        <v>40146</v>
      </c>
      <c r="I1521" s="7"/>
      <c r="J1521" s="4" t="str">
        <f ca="1">IFERROR(__xludf.DUMMYFUNCTION("LEFT(INDEX(SPLIT(L1521, "" ""), 4), 2)"),"10")</f>
        <v>10</v>
      </c>
      <c r="K1521" s="7" t="s">
        <v>37611</v>
      </c>
      <c r="L1521" s="7" t="s">
        <v>40147</v>
      </c>
    </row>
    <row r="1522" spans="1:12">
      <c r="A1522" s="7" t="s">
        <v>39650</v>
      </c>
      <c r="B1522" s="7"/>
      <c r="C1522" s="7"/>
      <c r="D1522" s="7" t="s">
        <v>40171</v>
      </c>
      <c r="E1522" s="7"/>
      <c r="F1522" s="7"/>
      <c r="G1522" s="7"/>
      <c r="H1522" s="7" t="s">
        <v>40146</v>
      </c>
      <c r="I1522" s="7"/>
      <c r="J1522" s="4" t="str">
        <f ca="1">IFERROR(__xludf.DUMMYFUNCTION("LEFT(INDEX(SPLIT(L1522, "" ""), 4), 2)"),"10")</f>
        <v>10</v>
      </c>
      <c r="K1522" s="7" t="s">
        <v>37611</v>
      </c>
      <c r="L1522" s="7" t="s">
        <v>40147</v>
      </c>
    </row>
    <row r="1523" spans="1:12">
      <c r="A1523" s="7" t="s">
        <v>39650</v>
      </c>
      <c r="B1523" s="7"/>
      <c r="C1523" s="7"/>
      <c r="D1523" s="7" t="s">
        <v>40171</v>
      </c>
      <c r="E1523" s="7" t="s">
        <v>40196</v>
      </c>
      <c r="F1523" s="7"/>
      <c r="G1523" s="7"/>
      <c r="H1523" s="7" t="s">
        <v>40146</v>
      </c>
      <c r="I1523" s="7"/>
      <c r="J1523" s="4" t="str">
        <f ca="1">IFERROR(__xludf.DUMMYFUNCTION("LEFT(INDEX(SPLIT(L1523, "" ""), 4), 2)"),"10")</f>
        <v>10</v>
      </c>
      <c r="K1523" s="7" t="s">
        <v>37611</v>
      </c>
      <c r="L1523" s="7" t="s">
        <v>40147</v>
      </c>
    </row>
    <row r="1524" spans="1:12">
      <c r="A1524" s="7" t="s">
        <v>40143</v>
      </c>
      <c r="B1524" s="7"/>
      <c r="C1524" s="7"/>
      <c r="D1524" s="7" t="s">
        <v>40144</v>
      </c>
      <c r="E1524" s="7" t="s">
        <v>40145</v>
      </c>
      <c r="F1524" s="7"/>
      <c r="G1524" s="7"/>
      <c r="H1524" s="7" t="s">
        <v>40146</v>
      </c>
      <c r="I1524" s="7"/>
      <c r="J1524" s="4" t="str">
        <f ca="1">IFERROR(__xludf.DUMMYFUNCTION("LEFT(INDEX(SPLIT(L1524, "" ""), 4), 2)"),"10")</f>
        <v>10</v>
      </c>
      <c r="K1524" s="7" t="s">
        <v>37611</v>
      </c>
      <c r="L1524" s="7" t="s">
        <v>40147</v>
      </c>
    </row>
    <row r="1525" spans="1:12">
      <c r="A1525" s="7" t="s">
        <v>40148</v>
      </c>
      <c r="B1525" s="7"/>
      <c r="C1525" s="7"/>
      <c r="D1525" s="7" t="s">
        <v>40149</v>
      </c>
      <c r="E1525" s="7" t="s">
        <v>40150</v>
      </c>
      <c r="F1525" s="7"/>
      <c r="G1525" s="7"/>
      <c r="H1525" s="7" t="s">
        <v>40146</v>
      </c>
      <c r="I1525" s="7"/>
      <c r="J1525" s="4" t="str">
        <f ca="1">IFERROR(__xludf.DUMMYFUNCTION("LEFT(INDEX(SPLIT(L1525, "" ""), 4), 2)"),"10")</f>
        <v>10</v>
      </c>
      <c r="K1525" s="7" t="s">
        <v>37611</v>
      </c>
      <c r="L1525" s="7" t="s">
        <v>40147</v>
      </c>
    </row>
    <row r="1526" spans="1:12">
      <c r="A1526" s="7" t="s">
        <v>38509</v>
      </c>
      <c r="B1526" s="7"/>
      <c r="C1526" s="7"/>
      <c r="D1526" s="7" t="s">
        <v>40151</v>
      </c>
      <c r="E1526" s="7" t="s">
        <v>40152</v>
      </c>
      <c r="F1526" s="7"/>
      <c r="G1526" s="7"/>
      <c r="H1526" s="7" t="s">
        <v>40146</v>
      </c>
      <c r="I1526" s="7"/>
      <c r="J1526" s="4" t="str">
        <f ca="1">IFERROR(__xludf.DUMMYFUNCTION("LEFT(INDEX(SPLIT(L1526, "" ""), 4), 2)"),"10")</f>
        <v>10</v>
      </c>
      <c r="K1526" s="7" t="s">
        <v>37611</v>
      </c>
      <c r="L1526" s="7" t="s">
        <v>40147</v>
      </c>
    </row>
    <row r="1527" spans="1:12">
      <c r="A1527" s="7" t="s">
        <v>38509</v>
      </c>
      <c r="B1527" s="7"/>
      <c r="C1527" s="7"/>
      <c r="D1527" s="7" t="s">
        <v>40151</v>
      </c>
      <c r="E1527" s="7" t="s">
        <v>40153</v>
      </c>
      <c r="F1527" s="7"/>
      <c r="G1527" s="7"/>
      <c r="H1527" s="7" t="s">
        <v>40146</v>
      </c>
      <c r="I1527" s="7"/>
      <c r="J1527" s="4" t="str">
        <f ca="1">IFERROR(__xludf.DUMMYFUNCTION("LEFT(INDEX(SPLIT(L1527, "" ""), 4), 2)"),"10")</f>
        <v>10</v>
      </c>
      <c r="K1527" s="7" t="s">
        <v>37611</v>
      </c>
      <c r="L1527" s="7" t="s">
        <v>40147</v>
      </c>
    </row>
    <row r="1528" spans="1:12">
      <c r="A1528" s="7" t="s">
        <v>40154</v>
      </c>
      <c r="B1528" s="7"/>
      <c r="C1528" s="7"/>
      <c r="D1528" s="7" t="s">
        <v>40155</v>
      </c>
      <c r="E1528" s="7" t="s">
        <v>40156</v>
      </c>
      <c r="F1528" s="7"/>
      <c r="G1528" s="7"/>
      <c r="H1528" s="7" t="s">
        <v>40146</v>
      </c>
      <c r="I1528" s="7"/>
      <c r="J1528" s="4" t="str">
        <f ca="1">IFERROR(__xludf.DUMMYFUNCTION("LEFT(INDEX(SPLIT(L1528, "" ""), 4), 2)"),"10")</f>
        <v>10</v>
      </c>
      <c r="K1528" s="7" t="s">
        <v>37611</v>
      </c>
      <c r="L1528" s="7" t="s">
        <v>40147</v>
      </c>
    </row>
    <row r="1529" spans="1:12">
      <c r="A1529" s="7" t="s">
        <v>40157</v>
      </c>
      <c r="B1529" s="7"/>
      <c r="C1529" s="7"/>
      <c r="D1529" s="7" t="s">
        <v>40158</v>
      </c>
      <c r="E1529" s="7" t="s">
        <v>40159</v>
      </c>
      <c r="F1529" s="7"/>
      <c r="G1529" s="7"/>
      <c r="H1529" s="7" t="s">
        <v>40146</v>
      </c>
      <c r="I1529" s="7"/>
      <c r="J1529" s="4" t="str">
        <f ca="1">IFERROR(__xludf.DUMMYFUNCTION("LEFT(INDEX(SPLIT(L1529, "" ""), 4), 2)"),"10")</f>
        <v>10</v>
      </c>
      <c r="K1529" s="7" t="s">
        <v>37611</v>
      </c>
      <c r="L1529" s="7" t="s">
        <v>40147</v>
      </c>
    </row>
    <row r="1530" spans="1:12">
      <c r="A1530" s="7" t="s">
        <v>37636</v>
      </c>
      <c r="B1530" s="7"/>
      <c r="C1530" s="7"/>
      <c r="D1530" s="7" t="s">
        <v>40160</v>
      </c>
      <c r="E1530" s="7" t="s">
        <v>40161</v>
      </c>
      <c r="F1530" s="7"/>
      <c r="G1530" s="7"/>
      <c r="H1530" s="7" t="s">
        <v>40146</v>
      </c>
      <c r="I1530" s="7"/>
      <c r="J1530" s="4" t="str">
        <f ca="1">IFERROR(__xludf.DUMMYFUNCTION("LEFT(INDEX(SPLIT(L1530, "" ""), 4), 2)"),"10")</f>
        <v>10</v>
      </c>
      <c r="K1530" s="7" t="s">
        <v>37611</v>
      </c>
      <c r="L1530" s="7" t="s">
        <v>40147</v>
      </c>
    </row>
    <row r="1531" spans="1:12">
      <c r="A1531" s="7" t="s">
        <v>40162</v>
      </c>
      <c r="B1531" s="7"/>
      <c r="C1531" s="7"/>
      <c r="D1531" s="7" t="s">
        <v>40163</v>
      </c>
      <c r="E1531" s="7" t="s">
        <v>40164</v>
      </c>
      <c r="F1531" s="7"/>
      <c r="G1531" s="7"/>
      <c r="H1531" s="7" t="s">
        <v>40146</v>
      </c>
      <c r="I1531" s="7"/>
      <c r="J1531" s="4" t="str">
        <f ca="1">IFERROR(__xludf.DUMMYFUNCTION("LEFT(INDEX(SPLIT(L1531, "" ""), 4), 2)"),"10")</f>
        <v>10</v>
      </c>
      <c r="K1531" s="7" t="s">
        <v>37611</v>
      </c>
      <c r="L1531" s="7" t="s">
        <v>40147</v>
      </c>
    </row>
    <row r="1532" spans="1:12">
      <c r="A1532" s="7" t="s">
        <v>40165</v>
      </c>
      <c r="B1532" s="7"/>
      <c r="C1532" s="7"/>
      <c r="D1532" s="7" t="s">
        <v>40166</v>
      </c>
      <c r="E1532" s="7" t="s">
        <v>40167</v>
      </c>
      <c r="F1532" s="7"/>
      <c r="G1532" s="7"/>
      <c r="H1532" s="7" t="s">
        <v>40146</v>
      </c>
      <c r="I1532" s="7"/>
      <c r="J1532" s="4" t="str">
        <f ca="1">IFERROR(__xludf.DUMMYFUNCTION("LEFT(INDEX(SPLIT(L1532, "" ""), 4), 2)"),"10")</f>
        <v>10</v>
      </c>
      <c r="K1532" s="7" t="s">
        <v>37611</v>
      </c>
      <c r="L1532" s="7" t="s">
        <v>40147</v>
      </c>
    </row>
    <row r="1533" spans="1:12">
      <c r="A1533" s="7" t="s">
        <v>40168</v>
      </c>
      <c r="B1533" s="7"/>
      <c r="C1533" s="7"/>
      <c r="D1533" s="7" t="s">
        <v>40169</v>
      </c>
      <c r="E1533" s="7" t="s">
        <v>40170</v>
      </c>
      <c r="F1533" s="7"/>
      <c r="G1533" s="7"/>
      <c r="H1533" s="7" t="s">
        <v>40146</v>
      </c>
      <c r="I1533" s="7"/>
      <c r="J1533" s="4" t="str">
        <f ca="1">IFERROR(__xludf.DUMMYFUNCTION("LEFT(INDEX(SPLIT(L1533, "" ""), 4), 2)"),"10")</f>
        <v>10</v>
      </c>
      <c r="K1533" s="7" t="s">
        <v>37611</v>
      </c>
      <c r="L1533" s="7" t="s">
        <v>40147</v>
      </c>
    </row>
    <row r="1534" spans="1:12">
      <c r="A1534" s="7" t="s">
        <v>37772</v>
      </c>
      <c r="B1534" s="7"/>
      <c r="C1534" s="7"/>
      <c r="D1534" s="7" t="s">
        <v>40197</v>
      </c>
      <c r="E1534" s="7" t="s">
        <v>40198</v>
      </c>
      <c r="F1534" s="7"/>
      <c r="G1534" s="7"/>
      <c r="H1534" s="7" t="s">
        <v>40146</v>
      </c>
      <c r="I1534" s="7"/>
      <c r="J1534" s="4" t="str">
        <f ca="1">IFERROR(__xludf.DUMMYFUNCTION("LEFT(INDEX(SPLIT(L1534, "" ""), 4), 2)"),"10")</f>
        <v>10</v>
      </c>
      <c r="K1534" s="7" t="s">
        <v>37611</v>
      </c>
      <c r="L1534" s="7" t="s">
        <v>40147</v>
      </c>
    </row>
    <row r="1535" spans="1:12">
      <c r="A1535" s="7" t="s">
        <v>38375</v>
      </c>
      <c r="B1535" s="7"/>
      <c r="C1535" s="7"/>
      <c r="D1535" s="7" t="s">
        <v>40199</v>
      </c>
      <c r="E1535" s="7" t="s">
        <v>40200</v>
      </c>
      <c r="F1535" s="7"/>
      <c r="G1535" s="7"/>
      <c r="H1535" s="7" t="s">
        <v>40146</v>
      </c>
      <c r="I1535" s="7"/>
      <c r="J1535" s="4" t="str">
        <f ca="1">IFERROR(__xludf.DUMMYFUNCTION("LEFT(INDEX(SPLIT(L1535, "" ""), 4), 2)"),"10")</f>
        <v>10</v>
      </c>
      <c r="K1535" s="7" t="s">
        <v>37611</v>
      </c>
      <c r="L1535" s="7" t="s">
        <v>40147</v>
      </c>
    </row>
    <row r="1536" spans="1:12">
      <c r="A1536" s="7" t="s">
        <v>40201</v>
      </c>
      <c r="B1536" s="7"/>
      <c r="C1536" s="7"/>
      <c r="D1536" s="7" t="s">
        <v>40202</v>
      </c>
      <c r="E1536" s="7" t="s">
        <v>40203</v>
      </c>
      <c r="F1536" s="7"/>
      <c r="G1536" s="7"/>
      <c r="H1536" s="7" t="s">
        <v>40146</v>
      </c>
      <c r="I1536" s="7"/>
      <c r="J1536" s="4" t="str">
        <f ca="1">IFERROR(__xludf.DUMMYFUNCTION("LEFT(INDEX(SPLIT(L1536, "" ""), 4), 2)"),"10")</f>
        <v>10</v>
      </c>
      <c r="K1536" s="7" t="s">
        <v>37611</v>
      </c>
      <c r="L1536" s="7" t="s">
        <v>40147</v>
      </c>
    </row>
    <row r="1537" spans="1:12">
      <c r="A1537" s="7" t="s">
        <v>40168</v>
      </c>
      <c r="B1537" s="7"/>
      <c r="C1537" s="7"/>
      <c r="D1537" s="7" t="s">
        <v>40169</v>
      </c>
      <c r="E1537" s="7" t="s">
        <v>40204</v>
      </c>
      <c r="F1537" s="7"/>
      <c r="G1537" s="7"/>
      <c r="H1537" s="7" t="s">
        <v>40146</v>
      </c>
      <c r="I1537" s="7"/>
      <c r="J1537" s="4" t="str">
        <f ca="1">IFERROR(__xludf.DUMMYFUNCTION("LEFT(INDEX(SPLIT(L1537, "" ""), 4), 2)"),"10")</f>
        <v>10</v>
      </c>
      <c r="K1537" s="7" t="s">
        <v>37611</v>
      </c>
      <c r="L1537" s="7" t="s">
        <v>40147</v>
      </c>
    </row>
    <row r="1538" spans="1:12">
      <c r="A1538" s="7" t="s">
        <v>38465</v>
      </c>
      <c r="B1538" s="7"/>
      <c r="C1538" s="7"/>
      <c r="D1538" s="7" t="s">
        <v>40205</v>
      </c>
      <c r="E1538" s="7" t="s">
        <v>40206</v>
      </c>
      <c r="F1538" s="7"/>
      <c r="G1538" s="7"/>
      <c r="H1538" s="7" t="s">
        <v>40146</v>
      </c>
      <c r="I1538" s="7"/>
      <c r="J1538" s="4" t="str">
        <f ca="1">IFERROR(__xludf.DUMMYFUNCTION("LEFT(INDEX(SPLIT(L1538, "" ""), 4), 2)"),"10")</f>
        <v>10</v>
      </c>
      <c r="K1538" s="7" t="s">
        <v>37611</v>
      </c>
      <c r="L1538" s="7" t="s">
        <v>40147</v>
      </c>
    </row>
    <row r="1539" spans="1:12">
      <c r="A1539" s="7" t="s">
        <v>40207</v>
      </c>
      <c r="B1539" s="7"/>
      <c r="C1539" s="7"/>
      <c r="D1539" s="7" t="s">
        <v>40208</v>
      </c>
      <c r="E1539" s="7" t="s">
        <v>40209</v>
      </c>
      <c r="F1539" s="7"/>
      <c r="G1539" s="7"/>
      <c r="H1539" s="7" t="s">
        <v>40146</v>
      </c>
      <c r="I1539" s="7"/>
      <c r="J1539" s="4" t="str">
        <f ca="1">IFERROR(__xludf.DUMMYFUNCTION("LEFT(INDEX(SPLIT(L1539, "" ""), 4), 2)"),"10")</f>
        <v>10</v>
      </c>
      <c r="K1539" s="7" t="s">
        <v>37611</v>
      </c>
      <c r="L1539" s="7" t="s">
        <v>40147</v>
      </c>
    </row>
    <row r="1540" spans="1:12">
      <c r="A1540" s="7" t="s">
        <v>38527</v>
      </c>
      <c r="B1540" s="7"/>
      <c r="C1540" s="7"/>
      <c r="D1540" s="7" t="s">
        <v>40210</v>
      </c>
      <c r="E1540" s="7" t="s">
        <v>40211</v>
      </c>
      <c r="F1540" s="7"/>
      <c r="G1540" s="7"/>
      <c r="H1540" s="7" t="s">
        <v>40146</v>
      </c>
      <c r="I1540" s="7"/>
      <c r="J1540" s="4" t="str">
        <f ca="1">IFERROR(__xludf.DUMMYFUNCTION("LEFT(INDEX(SPLIT(L1540, "" ""), 4), 2)"),"10")</f>
        <v>10</v>
      </c>
      <c r="K1540" s="7" t="s">
        <v>37611</v>
      </c>
      <c r="L1540" s="7" t="s">
        <v>40147</v>
      </c>
    </row>
    <row r="1541" spans="1:12">
      <c r="A1541" s="7" t="s">
        <v>40212</v>
      </c>
      <c r="B1541" s="7"/>
      <c r="C1541" s="7"/>
      <c r="D1541" s="7" t="s">
        <v>40213</v>
      </c>
      <c r="E1541" s="7" t="s">
        <v>40214</v>
      </c>
      <c r="F1541" s="7"/>
      <c r="G1541" s="7"/>
      <c r="H1541" s="7" t="s">
        <v>40146</v>
      </c>
      <c r="I1541" s="7"/>
      <c r="J1541" s="4" t="str">
        <f ca="1">IFERROR(__xludf.DUMMYFUNCTION("LEFT(INDEX(SPLIT(L1541, "" ""), 4), 2)"),"10")</f>
        <v>10</v>
      </c>
      <c r="K1541" s="7" t="s">
        <v>37611</v>
      </c>
      <c r="L1541" s="7" t="s">
        <v>40147</v>
      </c>
    </row>
    <row r="1542" spans="1:12">
      <c r="A1542" s="7" t="s">
        <v>38465</v>
      </c>
      <c r="B1542" s="7"/>
      <c r="C1542" s="7"/>
      <c r="D1542" s="7" t="s">
        <v>40205</v>
      </c>
      <c r="E1542" s="7" t="s">
        <v>40215</v>
      </c>
      <c r="F1542" s="7"/>
      <c r="G1542" s="7"/>
      <c r="H1542" s="7" t="s">
        <v>40146</v>
      </c>
      <c r="I1542" s="7"/>
      <c r="J1542" s="4" t="str">
        <f ca="1">IFERROR(__xludf.DUMMYFUNCTION("LEFT(INDEX(SPLIT(L1542, "" ""), 4), 2)"),"10")</f>
        <v>10</v>
      </c>
      <c r="K1542" s="7" t="s">
        <v>37611</v>
      </c>
      <c r="L1542" s="7" t="s">
        <v>40147</v>
      </c>
    </row>
    <row r="1543" spans="1:12">
      <c r="A1543" s="7" t="s">
        <v>37772</v>
      </c>
      <c r="B1543" s="7"/>
      <c r="C1543" s="7"/>
      <c r="D1543" s="7" t="s">
        <v>40197</v>
      </c>
      <c r="E1543" s="7" t="s">
        <v>40216</v>
      </c>
      <c r="F1543" s="7"/>
      <c r="G1543" s="7"/>
      <c r="H1543" s="7" t="s">
        <v>40146</v>
      </c>
      <c r="I1543" s="7"/>
      <c r="J1543" s="4" t="str">
        <f ca="1">IFERROR(__xludf.DUMMYFUNCTION("LEFT(INDEX(SPLIT(L1543, "" ""), 4), 2)"),"10")</f>
        <v>10</v>
      </c>
      <c r="K1543" s="7" t="s">
        <v>37611</v>
      </c>
      <c r="L1543" s="7" t="s">
        <v>40147</v>
      </c>
    </row>
    <row r="1544" spans="1:12">
      <c r="A1544" s="7" t="s">
        <v>37772</v>
      </c>
      <c r="B1544" s="7"/>
      <c r="C1544" s="7"/>
      <c r="D1544" s="7" t="s">
        <v>40197</v>
      </c>
      <c r="E1544" s="7" t="s">
        <v>40217</v>
      </c>
      <c r="F1544" s="7"/>
      <c r="G1544" s="7"/>
      <c r="H1544" s="7" t="s">
        <v>40146</v>
      </c>
      <c r="I1544" s="7"/>
      <c r="J1544" s="4" t="str">
        <f ca="1">IFERROR(__xludf.DUMMYFUNCTION("LEFT(INDEX(SPLIT(L1544, "" ""), 4), 2)"),"10")</f>
        <v>10</v>
      </c>
      <c r="K1544" s="7" t="s">
        <v>37611</v>
      </c>
      <c r="L1544" s="7" t="s">
        <v>40147</v>
      </c>
    </row>
    <row r="1545" spans="1:12">
      <c r="A1545" s="7" t="s">
        <v>40218</v>
      </c>
      <c r="B1545" s="7"/>
      <c r="C1545" s="7"/>
      <c r="D1545" s="7" t="s">
        <v>40219</v>
      </c>
      <c r="E1545" s="7" t="s">
        <v>40220</v>
      </c>
      <c r="F1545" s="7"/>
      <c r="G1545" s="7"/>
      <c r="H1545" s="7" t="s">
        <v>40146</v>
      </c>
      <c r="I1545" s="7"/>
      <c r="J1545" s="4" t="str">
        <f ca="1">IFERROR(__xludf.DUMMYFUNCTION("LEFT(INDEX(SPLIT(L1545, "" ""), 4), 2)"),"10")</f>
        <v>10</v>
      </c>
      <c r="K1545" s="7" t="s">
        <v>37611</v>
      </c>
      <c r="L1545" s="7" t="s">
        <v>40147</v>
      </c>
    </row>
    <row r="1546" spans="1:12">
      <c r="A1546" s="7" t="s">
        <v>38629</v>
      </c>
      <c r="B1546" s="7"/>
      <c r="C1546" s="7"/>
      <c r="D1546" s="7" t="s">
        <v>40221</v>
      </c>
      <c r="E1546" s="7" t="s">
        <v>40222</v>
      </c>
      <c r="F1546" s="7"/>
      <c r="G1546" s="7"/>
      <c r="H1546" s="7" t="s">
        <v>40146</v>
      </c>
      <c r="I1546" s="7"/>
      <c r="J1546" s="4" t="str">
        <f ca="1">IFERROR(__xludf.DUMMYFUNCTION("LEFT(INDEX(SPLIT(L1546, "" ""), 4), 2)"),"10")</f>
        <v>10</v>
      </c>
      <c r="K1546" s="7" t="s">
        <v>37611</v>
      </c>
      <c r="L1546" s="7" t="s">
        <v>40147</v>
      </c>
    </row>
    <row r="1547" spans="1:12">
      <c r="A1547" s="7" t="s">
        <v>40223</v>
      </c>
      <c r="B1547" s="7"/>
      <c r="C1547" s="7"/>
      <c r="D1547" s="7" t="s">
        <v>40224</v>
      </c>
      <c r="E1547" s="7" t="s">
        <v>40225</v>
      </c>
      <c r="F1547" s="7"/>
      <c r="G1547" s="7"/>
      <c r="H1547" s="7" t="s">
        <v>40146</v>
      </c>
      <c r="I1547" s="7"/>
      <c r="J1547" s="4" t="str">
        <f ca="1">IFERROR(__xludf.DUMMYFUNCTION("LEFT(INDEX(SPLIT(L1547, "" ""), 4), 2)"),"10")</f>
        <v>10</v>
      </c>
      <c r="K1547" s="7" t="s">
        <v>37611</v>
      </c>
      <c r="L1547" s="7" t="s">
        <v>40147</v>
      </c>
    </row>
    <row r="1548" spans="1:12">
      <c r="A1548" s="7" t="s">
        <v>40218</v>
      </c>
      <c r="B1548" s="7"/>
      <c r="C1548" s="7"/>
      <c r="D1548" s="7" t="s">
        <v>40219</v>
      </c>
      <c r="E1548" s="7" t="s">
        <v>40226</v>
      </c>
      <c r="F1548" s="7"/>
      <c r="G1548" s="7"/>
      <c r="H1548" s="7" t="s">
        <v>40146</v>
      </c>
      <c r="I1548" s="7"/>
      <c r="J1548" s="4" t="str">
        <f ca="1">IFERROR(__xludf.DUMMYFUNCTION("LEFT(INDEX(SPLIT(L1548, "" ""), 4), 2)"),"10")</f>
        <v>10</v>
      </c>
      <c r="K1548" s="7" t="s">
        <v>37611</v>
      </c>
      <c r="L1548" s="7" t="s">
        <v>40147</v>
      </c>
    </row>
    <row r="1549" spans="1:12">
      <c r="A1549" s="7" t="s">
        <v>40227</v>
      </c>
      <c r="B1549" s="7"/>
      <c r="C1549" s="7"/>
      <c r="D1549" s="7" t="s">
        <v>40228</v>
      </c>
      <c r="E1549" s="7" t="s">
        <v>40229</v>
      </c>
      <c r="F1549" s="7"/>
      <c r="G1549" s="7"/>
      <c r="H1549" s="7" t="s">
        <v>40146</v>
      </c>
      <c r="I1549" s="7"/>
      <c r="J1549" s="4" t="str">
        <f ca="1">IFERROR(__xludf.DUMMYFUNCTION("LEFT(INDEX(SPLIT(L1549, "" ""), 4), 2)"),"10")</f>
        <v>10</v>
      </c>
      <c r="K1549" s="7" t="s">
        <v>37611</v>
      </c>
      <c r="L1549" s="7" t="s">
        <v>40147</v>
      </c>
    </row>
    <row r="1550" spans="1:12">
      <c r="A1550" s="7" t="s">
        <v>40230</v>
      </c>
      <c r="B1550" s="7"/>
      <c r="C1550" s="7"/>
      <c r="D1550" s="7" t="s">
        <v>40231</v>
      </c>
      <c r="E1550" s="7" t="s">
        <v>40232</v>
      </c>
      <c r="F1550" s="7"/>
      <c r="G1550" s="7"/>
      <c r="H1550" s="7" t="s">
        <v>40146</v>
      </c>
      <c r="I1550" s="7"/>
      <c r="J1550" s="4" t="str">
        <f ca="1">IFERROR(__xludf.DUMMYFUNCTION("LEFT(INDEX(SPLIT(L1550, "" ""), 4), 2)"),"10")</f>
        <v>10</v>
      </c>
      <c r="K1550" s="7" t="s">
        <v>37611</v>
      </c>
      <c r="L1550" s="7" t="s">
        <v>40147</v>
      </c>
    </row>
    <row r="1551" spans="1:12">
      <c r="A1551" s="7" t="s">
        <v>40233</v>
      </c>
      <c r="B1551" s="7"/>
      <c r="C1551" s="7"/>
      <c r="D1551" s="7" t="s">
        <v>40234</v>
      </c>
      <c r="E1551" s="7" t="s">
        <v>40235</v>
      </c>
      <c r="F1551" s="7"/>
      <c r="G1551" s="7"/>
      <c r="H1551" s="7" t="s">
        <v>40146</v>
      </c>
      <c r="I1551" s="7"/>
      <c r="J1551" s="4" t="str">
        <f ca="1">IFERROR(__xludf.DUMMYFUNCTION("LEFT(INDEX(SPLIT(L1551, "" ""), 4), 2)"),"10")</f>
        <v>10</v>
      </c>
      <c r="K1551" s="7" t="s">
        <v>37611</v>
      </c>
      <c r="L1551" s="7" t="s">
        <v>40147</v>
      </c>
    </row>
    <row r="1552" spans="1:12">
      <c r="A1552" s="7" t="s">
        <v>40168</v>
      </c>
      <c r="B1552" s="7"/>
      <c r="C1552" s="7"/>
      <c r="D1552" s="7" t="s">
        <v>40236</v>
      </c>
      <c r="E1552" s="7" t="s">
        <v>40237</v>
      </c>
      <c r="F1552" s="7"/>
      <c r="G1552" s="7"/>
      <c r="H1552" s="7" t="s">
        <v>40146</v>
      </c>
      <c r="I1552" s="7"/>
      <c r="J1552" s="4" t="str">
        <f ca="1">IFERROR(__xludf.DUMMYFUNCTION("LEFT(INDEX(SPLIT(L1552, "" ""), 4), 2)"),"10")</f>
        <v>10</v>
      </c>
      <c r="K1552" s="7" t="s">
        <v>37611</v>
      </c>
      <c r="L1552" s="7" t="s">
        <v>40147</v>
      </c>
    </row>
    <row r="1553" spans="1:12">
      <c r="A1553" s="7" t="s">
        <v>40238</v>
      </c>
      <c r="B1553" s="7"/>
      <c r="C1553" s="7"/>
      <c r="D1553" s="7" t="s">
        <v>40239</v>
      </c>
      <c r="E1553" s="7" t="s">
        <v>40240</v>
      </c>
      <c r="F1553" s="7"/>
      <c r="G1553" s="7"/>
      <c r="H1553" s="7" t="s">
        <v>40146</v>
      </c>
      <c r="I1553" s="7"/>
      <c r="J1553" s="4" t="str">
        <f ca="1">IFERROR(__xludf.DUMMYFUNCTION("LEFT(INDEX(SPLIT(L1553, "" ""), 4), 2)"),"10")</f>
        <v>10</v>
      </c>
      <c r="K1553" s="7" t="s">
        <v>37611</v>
      </c>
      <c r="L1553" s="7" t="s">
        <v>40147</v>
      </c>
    </row>
    <row r="1554" spans="1:12">
      <c r="A1554" s="7" t="s">
        <v>40168</v>
      </c>
      <c r="B1554" s="7"/>
      <c r="C1554" s="7"/>
      <c r="D1554" s="7" t="s">
        <v>40236</v>
      </c>
      <c r="E1554" s="7" t="s">
        <v>40241</v>
      </c>
      <c r="F1554" s="7"/>
      <c r="G1554" s="7"/>
      <c r="H1554" s="7" t="s">
        <v>40146</v>
      </c>
      <c r="I1554" s="7"/>
      <c r="J1554" s="4" t="str">
        <f ca="1">IFERROR(__xludf.DUMMYFUNCTION("LEFT(INDEX(SPLIT(L1554, "" ""), 4), 2)"),"10")</f>
        <v>10</v>
      </c>
      <c r="K1554" s="7" t="s">
        <v>37611</v>
      </c>
      <c r="L1554" s="7" t="s">
        <v>40147</v>
      </c>
    </row>
    <row r="1555" spans="1:12">
      <c r="A1555" s="7" t="s">
        <v>40242</v>
      </c>
      <c r="B1555" s="7"/>
      <c r="C1555" s="7"/>
      <c r="D1555" s="7" t="s">
        <v>40243</v>
      </c>
      <c r="E1555" s="7" t="s">
        <v>40244</v>
      </c>
      <c r="F1555" s="7"/>
      <c r="G1555" s="7"/>
      <c r="H1555" s="7" t="s">
        <v>40146</v>
      </c>
      <c r="I1555" s="7"/>
      <c r="J1555" s="4" t="str">
        <f ca="1">IFERROR(__xludf.DUMMYFUNCTION("LEFT(INDEX(SPLIT(L1555, "" ""), 4), 2)"),"10")</f>
        <v>10</v>
      </c>
      <c r="K1555" s="7" t="s">
        <v>37611</v>
      </c>
      <c r="L1555" s="7" t="s">
        <v>40147</v>
      </c>
    </row>
    <row r="1556" spans="1:12">
      <c r="A1556" s="7" t="s">
        <v>40168</v>
      </c>
      <c r="B1556" s="7"/>
      <c r="C1556" s="7"/>
      <c r="D1556" s="7" t="s">
        <v>40236</v>
      </c>
      <c r="E1556" s="7" t="s">
        <v>40245</v>
      </c>
      <c r="F1556" s="7"/>
      <c r="G1556" s="7"/>
      <c r="H1556" s="7" t="s">
        <v>40146</v>
      </c>
      <c r="I1556" s="7"/>
      <c r="J1556" s="4" t="str">
        <f ca="1">IFERROR(__xludf.DUMMYFUNCTION("LEFT(INDEX(SPLIT(L1556, "" ""), 4), 2)"),"10")</f>
        <v>10</v>
      </c>
      <c r="K1556" s="7" t="s">
        <v>37611</v>
      </c>
      <c r="L1556" s="7" t="s">
        <v>40147</v>
      </c>
    </row>
    <row r="1557" spans="1:12">
      <c r="A1557" s="7" t="s">
        <v>40246</v>
      </c>
      <c r="B1557" s="7"/>
      <c r="C1557" s="7"/>
      <c r="D1557" s="7" t="s">
        <v>40247</v>
      </c>
      <c r="E1557" s="7" t="s">
        <v>40248</v>
      </c>
      <c r="F1557" s="7"/>
      <c r="G1557" s="7"/>
      <c r="H1557" s="7" t="s">
        <v>40146</v>
      </c>
      <c r="I1557" s="7"/>
      <c r="J1557" s="4" t="str">
        <f ca="1">IFERROR(__xludf.DUMMYFUNCTION("LEFT(INDEX(SPLIT(L1557, "" ""), 4), 2)"),"10")</f>
        <v>10</v>
      </c>
      <c r="K1557" s="7" t="s">
        <v>37611</v>
      </c>
      <c r="L1557" s="7" t="s">
        <v>40147</v>
      </c>
    </row>
    <row r="1558" spans="1:12">
      <c r="A1558" s="7" t="s">
        <v>40249</v>
      </c>
      <c r="B1558" s="7"/>
      <c r="C1558" s="7"/>
      <c r="D1558" s="7" t="s">
        <v>40250</v>
      </c>
      <c r="E1558" s="7" t="s">
        <v>40251</v>
      </c>
      <c r="F1558" s="7"/>
      <c r="G1558" s="7"/>
      <c r="H1558" s="7" t="s">
        <v>40146</v>
      </c>
      <c r="I1558" s="7"/>
      <c r="J1558" s="4" t="str">
        <f ca="1">IFERROR(__xludf.DUMMYFUNCTION("LEFT(INDEX(SPLIT(L1558, "" ""), 4), 2)"),"10")</f>
        <v>10</v>
      </c>
      <c r="K1558" s="7" t="s">
        <v>37611</v>
      </c>
      <c r="L1558" s="7" t="s">
        <v>40147</v>
      </c>
    </row>
    <row r="1559" spans="1:12">
      <c r="A1559" s="7" t="s">
        <v>40252</v>
      </c>
      <c r="B1559" s="7"/>
      <c r="C1559" s="7"/>
      <c r="D1559" s="7" t="s">
        <v>40253</v>
      </c>
      <c r="E1559" s="7" t="s">
        <v>40254</v>
      </c>
      <c r="F1559" s="7"/>
      <c r="G1559" s="7"/>
      <c r="H1559" s="7" t="s">
        <v>40146</v>
      </c>
      <c r="I1559" s="7"/>
      <c r="J1559" s="4" t="str">
        <f ca="1">IFERROR(__xludf.DUMMYFUNCTION("LEFT(INDEX(SPLIT(L1559, "" ""), 4), 2)"),"10")</f>
        <v>10</v>
      </c>
      <c r="K1559" s="7" t="s">
        <v>37611</v>
      </c>
      <c r="L1559" s="7" t="s">
        <v>40147</v>
      </c>
    </row>
    <row r="1560" spans="1:12">
      <c r="A1560" s="7" t="s">
        <v>40238</v>
      </c>
      <c r="B1560" s="7"/>
      <c r="C1560" s="7"/>
      <c r="D1560" s="7" t="s">
        <v>40239</v>
      </c>
      <c r="E1560" s="7" t="s">
        <v>40255</v>
      </c>
      <c r="F1560" s="7"/>
      <c r="G1560" s="7"/>
      <c r="H1560" s="7" t="s">
        <v>40146</v>
      </c>
      <c r="I1560" s="7"/>
      <c r="J1560" s="4" t="str">
        <f ca="1">IFERROR(__xludf.DUMMYFUNCTION("LEFT(INDEX(SPLIT(L1560, "" ""), 4), 2)"),"10")</f>
        <v>10</v>
      </c>
      <c r="K1560" s="7" t="s">
        <v>37611</v>
      </c>
      <c r="L1560" s="7" t="s">
        <v>40147</v>
      </c>
    </row>
    <row r="1561" spans="1:12">
      <c r="A1561" s="7" t="s">
        <v>40256</v>
      </c>
      <c r="B1561" s="7"/>
      <c r="C1561" s="7"/>
      <c r="D1561" s="7" t="s">
        <v>40257</v>
      </c>
      <c r="E1561" s="7" t="s">
        <v>40258</v>
      </c>
      <c r="F1561" s="7"/>
      <c r="G1561" s="7"/>
      <c r="H1561" s="7" t="s">
        <v>40146</v>
      </c>
      <c r="I1561" s="7"/>
      <c r="J1561" s="4" t="str">
        <f ca="1">IFERROR(__xludf.DUMMYFUNCTION("LEFT(INDEX(SPLIT(L1561, "" ""), 4), 2)"),"10")</f>
        <v>10</v>
      </c>
      <c r="K1561" s="7" t="s">
        <v>37611</v>
      </c>
      <c r="L1561" s="7" t="s">
        <v>40147</v>
      </c>
    </row>
    <row r="1562" spans="1:12">
      <c r="A1562" s="7" t="s">
        <v>37963</v>
      </c>
      <c r="B1562" s="7"/>
      <c r="C1562" s="7"/>
      <c r="D1562" s="7" t="s">
        <v>40259</v>
      </c>
      <c r="E1562" s="7" t="s">
        <v>40260</v>
      </c>
      <c r="F1562" s="7"/>
      <c r="G1562" s="7"/>
      <c r="H1562" s="7" t="s">
        <v>40146</v>
      </c>
      <c r="I1562" s="7"/>
      <c r="J1562" s="4" t="str">
        <f ca="1">IFERROR(__xludf.DUMMYFUNCTION("LEFT(INDEX(SPLIT(L1562, "" ""), 4), 2)"),"10")</f>
        <v>10</v>
      </c>
      <c r="K1562" s="7" t="s">
        <v>37611</v>
      </c>
      <c r="L1562" s="7" t="s">
        <v>40147</v>
      </c>
    </row>
    <row r="1563" spans="1:12">
      <c r="A1563" s="7" t="s">
        <v>40261</v>
      </c>
      <c r="B1563" s="7"/>
      <c r="C1563" s="7"/>
      <c r="D1563" s="7" t="s">
        <v>40262</v>
      </c>
      <c r="E1563" s="7" t="s">
        <v>40263</v>
      </c>
      <c r="F1563" s="7"/>
      <c r="G1563" s="7"/>
      <c r="H1563" s="7" t="s">
        <v>40146</v>
      </c>
      <c r="I1563" s="7"/>
      <c r="J1563" s="4" t="str">
        <f ca="1">IFERROR(__xludf.DUMMYFUNCTION("LEFT(INDEX(SPLIT(L1563, "" ""), 4), 2)"),"10")</f>
        <v>10</v>
      </c>
      <c r="K1563" s="7" t="s">
        <v>37611</v>
      </c>
      <c r="L1563" s="7" t="s">
        <v>40147</v>
      </c>
    </row>
    <row r="1564" spans="1:12">
      <c r="A1564" s="7" t="s">
        <v>40154</v>
      </c>
      <c r="B1564" s="7"/>
      <c r="C1564" s="7"/>
      <c r="D1564" s="7" t="s">
        <v>40155</v>
      </c>
      <c r="E1564" s="7" t="s">
        <v>40264</v>
      </c>
      <c r="F1564" s="7"/>
      <c r="G1564" s="7"/>
      <c r="H1564" s="7" t="s">
        <v>40146</v>
      </c>
      <c r="I1564" s="7"/>
      <c r="J1564" s="4" t="str">
        <f ca="1">IFERROR(__xludf.DUMMYFUNCTION("LEFT(INDEX(SPLIT(L1564, "" ""), 4), 2)"),"10")</f>
        <v>10</v>
      </c>
      <c r="K1564" s="7" t="s">
        <v>37611</v>
      </c>
      <c r="L1564" s="7" t="s">
        <v>40147</v>
      </c>
    </row>
    <row r="1565" spans="1:12">
      <c r="A1565" s="7" t="s">
        <v>40249</v>
      </c>
      <c r="B1565" s="7"/>
      <c r="C1565" s="7"/>
      <c r="D1565" s="7" t="s">
        <v>40250</v>
      </c>
      <c r="E1565" s="7" t="s">
        <v>40265</v>
      </c>
      <c r="F1565" s="7"/>
      <c r="G1565" s="7"/>
      <c r="H1565" s="7" t="s">
        <v>40146</v>
      </c>
      <c r="I1565" s="7"/>
      <c r="J1565" s="4" t="str">
        <f ca="1">IFERROR(__xludf.DUMMYFUNCTION("LEFT(INDEX(SPLIT(L1565, "" ""), 4), 2)"),"10")</f>
        <v>10</v>
      </c>
      <c r="K1565" s="7" t="s">
        <v>37611</v>
      </c>
      <c r="L1565" s="7" t="s">
        <v>40147</v>
      </c>
    </row>
    <row r="1566" spans="1:12">
      <c r="A1566" s="7" t="s">
        <v>40266</v>
      </c>
      <c r="B1566" s="7"/>
      <c r="C1566" s="7"/>
      <c r="D1566" s="7" t="s">
        <v>40267</v>
      </c>
      <c r="E1566" s="7" t="s">
        <v>40268</v>
      </c>
      <c r="F1566" s="7"/>
      <c r="G1566" s="7"/>
      <c r="H1566" s="7" t="s">
        <v>40146</v>
      </c>
      <c r="I1566" s="7"/>
      <c r="J1566" s="4" t="str">
        <f ca="1">IFERROR(__xludf.DUMMYFUNCTION("LEFT(INDEX(SPLIT(L1566, "" ""), 4), 2)"),"10")</f>
        <v>10</v>
      </c>
      <c r="K1566" s="7" t="s">
        <v>37611</v>
      </c>
      <c r="L1566" s="7" t="s">
        <v>40147</v>
      </c>
    </row>
    <row r="1567" spans="1:12">
      <c r="A1567" s="7" t="s">
        <v>40269</v>
      </c>
      <c r="B1567" s="7"/>
      <c r="C1567" s="7"/>
      <c r="D1567" s="7" t="s">
        <v>40270</v>
      </c>
      <c r="E1567" s="7" t="s">
        <v>40271</v>
      </c>
      <c r="F1567" s="7"/>
      <c r="G1567" s="7"/>
      <c r="H1567" s="7" t="s">
        <v>40146</v>
      </c>
      <c r="I1567" s="7"/>
      <c r="J1567" s="4" t="str">
        <f ca="1">IFERROR(__xludf.DUMMYFUNCTION("LEFT(INDEX(SPLIT(L1567, "" ""), 4), 2)"),"10")</f>
        <v>10</v>
      </c>
      <c r="K1567" s="7" t="s">
        <v>37611</v>
      </c>
      <c r="L1567" s="7" t="s">
        <v>40147</v>
      </c>
    </row>
    <row r="1568" spans="1:12">
      <c r="A1568" s="7" t="s">
        <v>39324</v>
      </c>
      <c r="B1568" s="7"/>
      <c r="C1568" s="7"/>
      <c r="D1568" s="7" t="s">
        <v>40272</v>
      </c>
      <c r="E1568" s="7" t="s">
        <v>40273</v>
      </c>
      <c r="F1568" s="7"/>
      <c r="G1568" s="7"/>
      <c r="H1568" s="7" t="s">
        <v>40146</v>
      </c>
      <c r="I1568" s="7"/>
      <c r="J1568" s="4" t="str">
        <f ca="1">IFERROR(__xludf.DUMMYFUNCTION("LEFT(INDEX(SPLIT(L1568, "" ""), 4), 2)"),"10")</f>
        <v>10</v>
      </c>
      <c r="K1568" s="7" t="s">
        <v>37611</v>
      </c>
      <c r="L1568" s="7" t="s">
        <v>40147</v>
      </c>
    </row>
    <row r="1569" spans="1:12">
      <c r="A1569" s="7" t="s">
        <v>40242</v>
      </c>
      <c r="B1569" s="7"/>
      <c r="C1569" s="7"/>
      <c r="D1569" s="7" t="s">
        <v>40243</v>
      </c>
      <c r="E1569" s="7" t="s">
        <v>40274</v>
      </c>
      <c r="F1569" s="7"/>
      <c r="G1569" s="7"/>
      <c r="H1569" s="7" t="s">
        <v>40146</v>
      </c>
      <c r="I1569" s="7"/>
      <c r="J1569" s="4" t="str">
        <f ca="1">IFERROR(__xludf.DUMMYFUNCTION("LEFT(INDEX(SPLIT(L1569, "" ""), 4), 2)"),"10")</f>
        <v>10</v>
      </c>
      <c r="K1569" s="7" t="s">
        <v>37611</v>
      </c>
      <c r="L1569" s="7" t="s">
        <v>40147</v>
      </c>
    </row>
    <row r="1570" spans="1:12">
      <c r="A1570" s="7" t="s">
        <v>38465</v>
      </c>
      <c r="B1570" s="7"/>
      <c r="C1570" s="7"/>
      <c r="D1570" s="7" t="s">
        <v>40275</v>
      </c>
      <c r="E1570" s="7" t="s">
        <v>40276</v>
      </c>
      <c r="F1570" s="7"/>
      <c r="G1570" s="7"/>
      <c r="H1570" s="7" t="s">
        <v>40146</v>
      </c>
      <c r="I1570" s="7"/>
      <c r="J1570" s="4" t="str">
        <f ca="1">IFERROR(__xludf.DUMMYFUNCTION("LEFT(INDEX(SPLIT(L1570, "" ""), 4), 2)"),"10")</f>
        <v>10</v>
      </c>
      <c r="K1570" s="7" t="s">
        <v>37611</v>
      </c>
      <c r="L1570" s="7" t="s">
        <v>40147</v>
      </c>
    </row>
    <row r="1571" spans="1:12">
      <c r="A1571" s="7" t="s">
        <v>38080</v>
      </c>
      <c r="B1571" s="7"/>
      <c r="C1571" s="7"/>
      <c r="D1571" s="7" t="s">
        <v>40277</v>
      </c>
      <c r="E1571" s="7" t="s">
        <v>40278</v>
      </c>
      <c r="F1571" s="7"/>
      <c r="G1571" s="7"/>
      <c r="H1571" s="7" t="s">
        <v>40146</v>
      </c>
      <c r="I1571" s="7"/>
      <c r="J1571" s="4" t="str">
        <f ca="1">IFERROR(__xludf.DUMMYFUNCTION("LEFT(INDEX(SPLIT(L1571, "" ""), 4), 2)"),"10")</f>
        <v>10</v>
      </c>
      <c r="K1571" s="7" t="s">
        <v>37611</v>
      </c>
      <c r="L1571" s="7" t="s">
        <v>40147</v>
      </c>
    </row>
    <row r="1572" spans="1:12">
      <c r="A1572" s="7" t="s">
        <v>38108</v>
      </c>
      <c r="B1572" s="7"/>
      <c r="C1572" s="7"/>
      <c r="D1572" s="7" t="s">
        <v>40279</v>
      </c>
      <c r="E1572" s="7" t="s">
        <v>40280</v>
      </c>
      <c r="F1572" s="7"/>
      <c r="G1572" s="7"/>
      <c r="H1572" s="7" t="s">
        <v>40146</v>
      </c>
      <c r="I1572" s="7"/>
      <c r="J1572" s="4" t="str">
        <f ca="1">IFERROR(__xludf.DUMMYFUNCTION("LEFT(INDEX(SPLIT(L1572, "" ""), 4), 2)"),"10")</f>
        <v>10</v>
      </c>
      <c r="K1572" s="7" t="s">
        <v>37611</v>
      </c>
      <c r="L1572" s="7" t="s">
        <v>40147</v>
      </c>
    </row>
    <row r="1573" spans="1:12">
      <c r="A1573" s="7" t="s">
        <v>40281</v>
      </c>
      <c r="B1573" s="7"/>
      <c r="C1573" s="7"/>
      <c r="D1573" s="7" t="s">
        <v>40282</v>
      </c>
      <c r="E1573" s="7" t="s">
        <v>40283</v>
      </c>
      <c r="F1573" s="7"/>
      <c r="G1573" s="7"/>
      <c r="H1573" s="7" t="s">
        <v>40146</v>
      </c>
      <c r="I1573" s="7"/>
      <c r="J1573" s="4" t="str">
        <f ca="1">IFERROR(__xludf.DUMMYFUNCTION("LEFT(INDEX(SPLIT(L1573, "" ""), 4), 2)"),"10")</f>
        <v>10</v>
      </c>
      <c r="K1573" s="7" t="s">
        <v>37611</v>
      </c>
      <c r="L1573" s="7" t="s">
        <v>40147</v>
      </c>
    </row>
    <row r="1574" spans="1:12">
      <c r="A1574" s="7" t="s">
        <v>37970</v>
      </c>
      <c r="B1574" s="7"/>
      <c r="C1574" s="7"/>
      <c r="D1574" s="7" t="s">
        <v>40284</v>
      </c>
      <c r="E1574" s="27" t="s">
        <v>40285</v>
      </c>
      <c r="F1574" s="7"/>
      <c r="G1574" s="7"/>
      <c r="H1574" s="7" t="s">
        <v>40146</v>
      </c>
      <c r="I1574" s="7"/>
      <c r="J1574" s="4" t="str">
        <f ca="1">IFERROR(__xludf.DUMMYFUNCTION("LEFT(INDEX(SPLIT(L1574, "" ""), 4), 2)"),"10")</f>
        <v>10</v>
      </c>
      <c r="K1574" s="7" t="s">
        <v>37611</v>
      </c>
      <c r="L1574" s="7" t="s">
        <v>40147</v>
      </c>
    </row>
    <row r="1575" spans="1:12">
      <c r="A1575" s="7" t="s">
        <v>40162</v>
      </c>
      <c r="B1575" s="7"/>
      <c r="C1575" s="7"/>
      <c r="D1575" s="7" t="s">
        <v>40286</v>
      </c>
      <c r="E1575" s="7" t="s">
        <v>40287</v>
      </c>
      <c r="F1575" s="7"/>
      <c r="G1575" s="7"/>
      <c r="H1575" s="7" t="s">
        <v>40146</v>
      </c>
      <c r="I1575" s="7"/>
      <c r="J1575" s="4" t="str">
        <f ca="1">IFERROR(__xludf.DUMMYFUNCTION("LEFT(INDEX(SPLIT(L1575, "" ""), 4), 2)"),"10")</f>
        <v>10</v>
      </c>
      <c r="K1575" s="7" t="s">
        <v>37611</v>
      </c>
      <c r="L1575" s="7" t="s">
        <v>40147</v>
      </c>
    </row>
    <row r="1576" spans="1:12">
      <c r="A1576" s="7" t="s">
        <v>40288</v>
      </c>
      <c r="B1576" s="7"/>
      <c r="C1576" s="7"/>
      <c r="D1576" s="7" t="s">
        <v>40289</v>
      </c>
      <c r="E1576" s="7" t="s">
        <v>40290</v>
      </c>
      <c r="F1576" s="7"/>
      <c r="G1576" s="7"/>
      <c r="H1576" s="7" t="s">
        <v>40146</v>
      </c>
      <c r="I1576" s="7"/>
      <c r="J1576" s="4" t="str">
        <f ca="1">IFERROR(__xludf.DUMMYFUNCTION("LEFT(INDEX(SPLIT(L1576, "" ""), 4), 2)"),"10")</f>
        <v>10</v>
      </c>
      <c r="K1576" s="7" t="s">
        <v>37611</v>
      </c>
      <c r="L1576" s="7" t="s">
        <v>40147</v>
      </c>
    </row>
    <row r="1577" spans="1:12">
      <c r="A1577" s="7" t="s">
        <v>40291</v>
      </c>
      <c r="B1577" s="7"/>
      <c r="C1577" s="7"/>
      <c r="D1577" s="7" t="s">
        <v>40292</v>
      </c>
      <c r="E1577" s="7" t="s">
        <v>40293</v>
      </c>
      <c r="F1577" s="7"/>
      <c r="G1577" s="7"/>
      <c r="H1577" s="7" t="s">
        <v>40146</v>
      </c>
      <c r="I1577" s="7"/>
      <c r="J1577" s="4" t="str">
        <f ca="1">IFERROR(__xludf.DUMMYFUNCTION("LEFT(INDEX(SPLIT(L1577, "" ""), 4), 2)"),"10")</f>
        <v>10</v>
      </c>
      <c r="K1577" s="7" t="s">
        <v>37611</v>
      </c>
      <c r="L1577" s="7" t="s">
        <v>40147</v>
      </c>
    </row>
    <row r="1578" spans="1:12">
      <c r="A1578" s="7" t="s">
        <v>37742</v>
      </c>
      <c r="B1578" s="7"/>
      <c r="C1578" s="7"/>
      <c r="D1578" s="7" t="s">
        <v>40294</v>
      </c>
      <c r="E1578" s="7" t="s">
        <v>40295</v>
      </c>
      <c r="F1578" s="7"/>
      <c r="G1578" s="7"/>
      <c r="H1578" s="7" t="s">
        <v>40146</v>
      </c>
      <c r="I1578" s="7"/>
      <c r="J1578" s="4" t="str">
        <f ca="1">IFERROR(__xludf.DUMMYFUNCTION("LEFT(INDEX(SPLIT(L1578, "" ""), 4), 2)"),"10")</f>
        <v>10</v>
      </c>
      <c r="K1578" s="7" t="s">
        <v>37611</v>
      </c>
      <c r="L1578" s="7" t="s">
        <v>40147</v>
      </c>
    </row>
    <row r="1579" spans="1:12">
      <c r="A1579" s="7" t="s">
        <v>38756</v>
      </c>
      <c r="B1579" s="7"/>
      <c r="C1579" s="7"/>
      <c r="D1579" s="7" t="s">
        <v>40296</v>
      </c>
      <c r="E1579" s="7" t="s">
        <v>40297</v>
      </c>
      <c r="F1579" s="7"/>
      <c r="G1579" s="7"/>
      <c r="H1579" s="7" t="s">
        <v>40146</v>
      </c>
      <c r="I1579" s="7"/>
      <c r="J1579" s="4" t="str">
        <f ca="1">IFERROR(__xludf.DUMMYFUNCTION("LEFT(INDEX(SPLIT(L1579, "" ""), 4), 2)"),"10")</f>
        <v>10</v>
      </c>
      <c r="K1579" s="7" t="s">
        <v>37611</v>
      </c>
      <c r="L1579" s="7" t="s">
        <v>40147</v>
      </c>
    </row>
    <row r="1580" spans="1:12">
      <c r="A1580" s="7" t="s">
        <v>40298</v>
      </c>
      <c r="B1580" s="7"/>
      <c r="C1580" s="7"/>
      <c r="D1580" s="7" t="s">
        <v>40299</v>
      </c>
      <c r="E1580" s="7" t="s">
        <v>40300</v>
      </c>
      <c r="F1580" s="7"/>
      <c r="G1580" s="7"/>
      <c r="H1580" s="7" t="s">
        <v>40146</v>
      </c>
      <c r="I1580" s="7"/>
      <c r="J1580" s="4" t="str">
        <f ca="1">IFERROR(__xludf.DUMMYFUNCTION("LEFT(INDEX(SPLIT(L1580, "" ""), 4), 2)"),"10")</f>
        <v>10</v>
      </c>
      <c r="K1580" s="7" t="s">
        <v>37611</v>
      </c>
      <c r="L1580" s="7" t="s">
        <v>40147</v>
      </c>
    </row>
    <row r="1581" spans="1:12">
      <c r="A1581" s="7" t="s">
        <v>38465</v>
      </c>
      <c r="B1581" s="7"/>
      <c r="C1581" s="7"/>
      <c r="D1581" s="7" t="s">
        <v>40275</v>
      </c>
      <c r="E1581" s="7" t="s">
        <v>40301</v>
      </c>
      <c r="F1581" s="7"/>
      <c r="G1581" s="7"/>
      <c r="H1581" s="7" t="s">
        <v>40146</v>
      </c>
      <c r="I1581" s="7"/>
      <c r="J1581" s="4" t="str">
        <f ca="1">IFERROR(__xludf.DUMMYFUNCTION("LEFT(INDEX(SPLIT(L1581, "" ""), 4), 2)"),"10")</f>
        <v>10</v>
      </c>
      <c r="K1581" s="7" t="s">
        <v>37611</v>
      </c>
      <c r="L1581" s="7" t="s">
        <v>40147</v>
      </c>
    </row>
    <row r="1582" spans="1:12">
      <c r="A1582" s="7" t="s">
        <v>40302</v>
      </c>
      <c r="B1582" s="7"/>
      <c r="C1582" s="7"/>
      <c r="D1582" s="7" t="s">
        <v>40303</v>
      </c>
      <c r="E1582" s="7" t="s">
        <v>40304</v>
      </c>
      <c r="F1582" s="7"/>
      <c r="G1582" s="7"/>
      <c r="H1582" s="7" t="s">
        <v>40146</v>
      </c>
      <c r="I1582" s="7"/>
      <c r="J1582" s="4" t="str">
        <f ca="1">IFERROR(__xludf.DUMMYFUNCTION("LEFT(INDEX(SPLIT(L1582, "" ""), 4), 2)"),"10")</f>
        <v>10</v>
      </c>
      <c r="K1582" s="7" t="s">
        <v>37611</v>
      </c>
      <c r="L1582" s="7" t="s">
        <v>40147</v>
      </c>
    </row>
    <row r="1583" spans="1:12">
      <c r="A1583" s="7" t="s">
        <v>40305</v>
      </c>
      <c r="B1583" s="7"/>
      <c r="C1583" s="7"/>
      <c r="D1583" s="7" t="s">
        <v>40306</v>
      </c>
      <c r="E1583" s="7" t="s">
        <v>40307</v>
      </c>
      <c r="F1583" s="7"/>
      <c r="G1583" s="7"/>
      <c r="H1583" s="7" t="s">
        <v>40146</v>
      </c>
      <c r="I1583" s="7"/>
      <c r="J1583" s="4" t="str">
        <f ca="1">IFERROR(__xludf.DUMMYFUNCTION("LEFT(INDEX(SPLIT(L1583, "" ""), 4), 2)"),"10")</f>
        <v>10</v>
      </c>
      <c r="K1583" s="7" t="s">
        <v>37611</v>
      </c>
      <c r="L1583" s="7" t="s">
        <v>40147</v>
      </c>
    </row>
    <row r="1584" spans="1:12">
      <c r="A1584" s="7" t="s">
        <v>37727</v>
      </c>
      <c r="B1584" s="7"/>
      <c r="C1584" s="7"/>
      <c r="D1584" s="7" t="s">
        <v>40308</v>
      </c>
      <c r="E1584" s="7" t="s">
        <v>40309</v>
      </c>
      <c r="F1584" s="7"/>
      <c r="G1584" s="7"/>
      <c r="H1584" s="7" t="s">
        <v>40146</v>
      </c>
      <c r="I1584" s="7"/>
      <c r="J1584" s="4" t="str">
        <f ca="1">IFERROR(__xludf.DUMMYFUNCTION("LEFT(INDEX(SPLIT(L1584, "" ""), 4), 2)"),"10")</f>
        <v>10</v>
      </c>
      <c r="K1584" s="7" t="s">
        <v>37611</v>
      </c>
      <c r="L1584" s="7" t="s">
        <v>40147</v>
      </c>
    </row>
    <row r="1585" spans="1:12">
      <c r="A1585" s="7" t="s">
        <v>40302</v>
      </c>
      <c r="B1585" s="7"/>
      <c r="C1585" s="7"/>
      <c r="D1585" s="7" t="s">
        <v>40303</v>
      </c>
      <c r="E1585" s="7" t="s">
        <v>40310</v>
      </c>
      <c r="F1585" s="7"/>
      <c r="G1585" s="7"/>
      <c r="H1585" s="7" t="s">
        <v>40146</v>
      </c>
      <c r="I1585" s="7"/>
      <c r="J1585" s="4" t="str">
        <f ca="1">IFERROR(__xludf.DUMMYFUNCTION("LEFT(INDEX(SPLIT(L1585, "" ""), 4), 2)"),"10")</f>
        <v>10</v>
      </c>
      <c r="K1585" s="7" t="s">
        <v>37611</v>
      </c>
      <c r="L1585" s="7" t="s">
        <v>40147</v>
      </c>
    </row>
    <row r="1586" spans="1:12">
      <c r="A1586" s="7" t="s">
        <v>40311</v>
      </c>
      <c r="B1586" s="7"/>
      <c r="C1586" s="7"/>
      <c r="D1586" s="7" t="s">
        <v>40312</v>
      </c>
      <c r="E1586" s="7" t="s">
        <v>40313</v>
      </c>
      <c r="F1586" s="7"/>
      <c r="G1586" s="7"/>
      <c r="H1586" s="7" t="s">
        <v>40146</v>
      </c>
      <c r="I1586" s="7"/>
      <c r="J1586" s="4" t="str">
        <f ca="1">IFERROR(__xludf.DUMMYFUNCTION("LEFT(INDEX(SPLIT(L1586, "" ""), 4), 2)"),"10")</f>
        <v>10</v>
      </c>
      <c r="K1586" s="7" t="s">
        <v>37611</v>
      </c>
      <c r="L1586" s="7" t="s">
        <v>40147</v>
      </c>
    </row>
    <row r="1587" spans="1:12">
      <c r="A1587" s="7" t="s">
        <v>37730</v>
      </c>
      <c r="B1587" s="7"/>
      <c r="C1587" s="7"/>
      <c r="D1587" s="7" t="s">
        <v>40314</v>
      </c>
      <c r="E1587" s="7" t="s">
        <v>40315</v>
      </c>
      <c r="F1587" s="7"/>
      <c r="G1587" s="7"/>
      <c r="H1587" s="7" t="s">
        <v>40146</v>
      </c>
      <c r="I1587" s="7"/>
      <c r="J1587" s="4" t="str">
        <f ca="1">IFERROR(__xludf.DUMMYFUNCTION("LEFT(INDEX(SPLIT(L1587, "" ""), 4), 2)"),"10")</f>
        <v>10</v>
      </c>
      <c r="K1587" s="7" t="s">
        <v>37611</v>
      </c>
      <c r="L1587" s="7" t="s">
        <v>40147</v>
      </c>
    </row>
    <row r="1588" spans="1:12">
      <c r="A1588" s="7" t="s">
        <v>40316</v>
      </c>
      <c r="B1588" s="7"/>
      <c r="C1588" s="7"/>
      <c r="D1588" s="7" t="s">
        <v>40317</v>
      </c>
      <c r="E1588" s="7" t="s">
        <v>40318</v>
      </c>
      <c r="F1588" s="7"/>
      <c r="G1588" s="7"/>
      <c r="H1588" s="7" t="s">
        <v>40146</v>
      </c>
      <c r="I1588" s="7"/>
      <c r="J1588" s="4" t="str">
        <f ca="1">IFERROR(__xludf.DUMMYFUNCTION("LEFT(INDEX(SPLIT(L1588, "" ""), 4), 2)"),"10")</f>
        <v>10</v>
      </c>
      <c r="K1588" s="7" t="s">
        <v>37611</v>
      </c>
      <c r="L1588" s="7" t="s">
        <v>40147</v>
      </c>
    </row>
    <row r="1589" spans="1:12">
      <c r="A1589" s="7" t="s">
        <v>40168</v>
      </c>
      <c r="B1589" s="7"/>
      <c r="C1589" s="7"/>
      <c r="D1589" s="7" t="s">
        <v>40236</v>
      </c>
      <c r="E1589" s="7" t="s">
        <v>40319</v>
      </c>
      <c r="F1589" s="7"/>
      <c r="G1589" s="7"/>
      <c r="H1589" s="7" t="s">
        <v>40146</v>
      </c>
      <c r="I1589" s="7"/>
      <c r="J1589" s="4" t="str">
        <f ca="1">IFERROR(__xludf.DUMMYFUNCTION("LEFT(INDEX(SPLIT(L1589, "" ""), 4), 2)"),"10")</f>
        <v>10</v>
      </c>
      <c r="K1589" s="7" t="s">
        <v>37611</v>
      </c>
      <c r="L1589" s="7" t="s">
        <v>40147</v>
      </c>
    </row>
    <row r="1590" spans="1:12">
      <c r="A1590" s="7" t="s">
        <v>38465</v>
      </c>
      <c r="B1590" s="7"/>
      <c r="C1590" s="7"/>
      <c r="D1590" s="7" t="s">
        <v>40275</v>
      </c>
      <c r="E1590" s="7" t="s">
        <v>40320</v>
      </c>
      <c r="F1590" s="7"/>
      <c r="G1590" s="7"/>
      <c r="H1590" s="7" t="s">
        <v>40146</v>
      </c>
      <c r="I1590" s="7"/>
      <c r="J1590" s="4" t="str">
        <f ca="1">IFERROR(__xludf.DUMMYFUNCTION("LEFT(INDEX(SPLIT(L1590, "" ""), 4), 2)"),"10")</f>
        <v>10</v>
      </c>
      <c r="K1590" s="7" t="s">
        <v>37611</v>
      </c>
      <c r="L1590" s="7" t="s">
        <v>40147</v>
      </c>
    </row>
    <row r="1591" spans="1:12">
      <c r="A1591" s="7" t="s">
        <v>40302</v>
      </c>
      <c r="B1591" s="7"/>
      <c r="C1591" s="7"/>
      <c r="D1591" s="7" t="s">
        <v>40303</v>
      </c>
      <c r="E1591" s="7" t="s">
        <v>40321</v>
      </c>
      <c r="F1591" s="7"/>
      <c r="G1591" s="7"/>
      <c r="H1591" s="7" t="s">
        <v>40146</v>
      </c>
      <c r="I1591" s="7"/>
      <c r="J1591" s="4" t="str">
        <f ca="1">IFERROR(__xludf.DUMMYFUNCTION("LEFT(INDEX(SPLIT(L1591, "" ""), 4), 2)"),"10")</f>
        <v>10</v>
      </c>
      <c r="K1591" s="7" t="s">
        <v>37611</v>
      </c>
      <c r="L1591" s="7" t="s">
        <v>40147</v>
      </c>
    </row>
    <row r="1592" spans="1:12">
      <c r="A1592" s="7" t="s">
        <v>37963</v>
      </c>
      <c r="B1592" s="7"/>
      <c r="C1592" s="7"/>
      <c r="D1592" s="7" t="s">
        <v>40259</v>
      </c>
      <c r="E1592" s="7" t="s">
        <v>40322</v>
      </c>
      <c r="F1592" s="7"/>
      <c r="G1592" s="7"/>
      <c r="H1592" s="7" t="s">
        <v>40146</v>
      </c>
      <c r="I1592" s="7"/>
      <c r="J1592" s="4" t="str">
        <f ca="1">IFERROR(__xludf.DUMMYFUNCTION("LEFT(INDEX(SPLIT(L1592, "" ""), 4), 2)"),"10")</f>
        <v>10</v>
      </c>
      <c r="K1592" s="7" t="s">
        <v>37611</v>
      </c>
      <c r="L1592" s="7" t="s">
        <v>40147</v>
      </c>
    </row>
    <row r="1593" spans="1:12">
      <c r="A1593" s="7" t="s">
        <v>37727</v>
      </c>
      <c r="B1593" s="7"/>
      <c r="C1593" s="7"/>
      <c r="D1593" s="7" t="s">
        <v>40308</v>
      </c>
      <c r="E1593" s="7" t="s">
        <v>40323</v>
      </c>
      <c r="F1593" s="7"/>
      <c r="G1593" s="7"/>
      <c r="H1593" s="7" t="s">
        <v>40146</v>
      </c>
      <c r="I1593" s="7"/>
      <c r="J1593" s="4" t="str">
        <f ca="1">IFERROR(__xludf.DUMMYFUNCTION("LEFT(INDEX(SPLIT(L1593, "" ""), 4), 2)"),"10")</f>
        <v>10</v>
      </c>
      <c r="K1593" s="7" t="s">
        <v>37611</v>
      </c>
      <c r="L1593" s="7" t="s">
        <v>40147</v>
      </c>
    </row>
    <row r="1594" spans="1:12">
      <c r="A1594" s="7" t="s">
        <v>38509</v>
      </c>
      <c r="B1594" s="7"/>
      <c r="C1594" s="7"/>
      <c r="D1594" s="7" t="s">
        <v>40151</v>
      </c>
      <c r="E1594" s="7" t="s">
        <v>40324</v>
      </c>
      <c r="F1594" s="7"/>
      <c r="G1594" s="7"/>
      <c r="H1594" s="7" t="s">
        <v>40146</v>
      </c>
      <c r="I1594" s="7"/>
      <c r="J1594" s="4" t="str">
        <f ca="1">IFERROR(__xludf.DUMMYFUNCTION("LEFT(INDEX(SPLIT(L1594, "" ""), 4), 2)"),"10")</f>
        <v>10</v>
      </c>
      <c r="K1594" s="7" t="s">
        <v>37611</v>
      </c>
      <c r="L1594" s="7" t="s">
        <v>40147</v>
      </c>
    </row>
    <row r="1595" spans="1:12">
      <c r="A1595" s="7" t="s">
        <v>37727</v>
      </c>
      <c r="B1595" s="7"/>
      <c r="C1595" s="7"/>
      <c r="D1595" s="7" t="s">
        <v>40325</v>
      </c>
      <c r="E1595" s="7" t="s">
        <v>40326</v>
      </c>
      <c r="F1595" s="7"/>
      <c r="G1595" s="7"/>
      <c r="H1595" s="7" t="s">
        <v>40146</v>
      </c>
      <c r="I1595" s="7"/>
      <c r="J1595" s="4" t="str">
        <f ca="1">IFERROR(__xludf.DUMMYFUNCTION("LEFT(INDEX(SPLIT(L1595, "" ""), 4), 2)"),"10")</f>
        <v>10</v>
      </c>
      <c r="K1595" s="7" t="s">
        <v>37611</v>
      </c>
      <c r="L1595" s="7" t="s">
        <v>40147</v>
      </c>
    </row>
    <row r="1596" spans="1:12">
      <c r="A1596" s="7" t="s">
        <v>39978</v>
      </c>
      <c r="B1596" s="7"/>
      <c r="C1596" s="7"/>
      <c r="D1596" s="7" t="s">
        <v>40327</v>
      </c>
      <c r="E1596" s="7" t="s">
        <v>40328</v>
      </c>
      <c r="F1596" s="7"/>
      <c r="G1596" s="7"/>
      <c r="H1596" s="7" t="s">
        <v>40146</v>
      </c>
      <c r="I1596" s="7"/>
      <c r="J1596" s="4" t="str">
        <f ca="1">IFERROR(__xludf.DUMMYFUNCTION("LEFT(INDEX(SPLIT(L1596, "" ""), 4), 2)"),"10")</f>
        <v>10</v>
      </c>
      <c r="K1596" s="7" t="s">
        <v>37611</v>
      </c>
      <c r="L1596" s="7" t="s">
        <v>40147</v>
      </c>
    </row>
    <row r="1597" spans="1:12">
      <c r="A1597" s="7" t="s">
        <v>40329</v>
      </c>
      <c r="B1597" s="7"/>
      <c r="C1597" s="7"/>
      <c r="D1597" s="7" t="s">
        <v>40330</v>
      </c>
      <c r="E1597" s="7" t="s">
        <v>40331</v>
      </c>
      <c r="F1597" s="7"/>
      <c r="G1597" s="7"/>
      <c r="H1597" s="7" t="s">
        <v>40146</v>
      </c>
      <c r="I1597" s="7"/>
      <c r="J1597" s="4" t="str">
        <f ca="1">IFERROR(__xludf.DUMMYFUNCTION("LEFT(INDEX(SPLIT(L1597, "" ""), 4), 2)"),"10")</f>
        <v>10</v>
      </c>
      <c r="K1597" s="7" t="s">
        <v>37611</v>
      </c>
      <c r="L1597" s="7" t="s">
        <v>40147</v>
      </c>
    </row>
    <row r="1598" spans="1:12">
      <c r="A1598" s="7" t="s">
        <v>40329</v>
      </c>
      <c r="B1598" s="7"/>
      <c r="C1598" s="7"/>
      <c r="D1598" s="7" t="s">
        <v>40330</v>
      </c>
      <c r="E1598" s="7" t="s">
        <v>40332</v>
      </c>
      <c r="F1598" s="7"/>
      <c r="G1598" s="7"/>
      <c r="H1598" s="7" t="s">
        <v>40146</v>
      </c>
      <c r="I1598" s="7"/>
      <c r="J1598" s="4" t="str">
        <f ca="1">IFERROR(__xludf.DUMMYFUNCTION("LEFT(INDEX(SPLIT(L1598, "" ""), 4), 2)"),"10")</f>
        <v>10</v>
      </c>
      <c r="K1598" s="7" t="s">
        <v>37611</v>
      </c>
      <c r="L1598" s="7" t="s">
        <v>40147</v>
      </c>
    </row>
    <row r="1599" spans="1:12">
      <c r="A1599" s="7" t="s">
        <v>38108</v>
      </c>
      <c r="B1599" s="7"/>
      <c r="C1599" s="7"/>
      <c r="D1599" s="7" t="s">
        <v>40279</v>
      </c>
      <c r="E1599" s="7" t="s">
        <v>40333</v>
      </c>
      <c r="F1599" s="7"/>
      <c r="G1599" s="7"/>
      <c r="H1599" s="7" t="s">
        <v>40146</v>
      </c>
      <c r="I1599" s="7"/>
      <c r="J1599" s="4" t="str">
        <f ca="1">IFERROR(__xludf.DUMMYFUNCTION("LEFT(INDEX(SPLIT(L1599, "" ""), 4), 2)"),"10")</f>
        <v>10</v>
      </c>
      <c r="K1599" s="7" t="s">
        <v>37611</v>
      </c>
      <c r="L1599" s="7" t="s">
        <v>40147</v>
      </c>
    </row>
    <row r="1600" spans="1:12">
      <c r="A1600" s="7" t="s">
        <v>40334</v>
      </c>
      <c r="B1600" s="7"/>
      <c r="C1600" s="7"/>
      <c r="D1600" s="7" t="s">
        <v>40335</v>
      </c>
      <c r="E1600" s="7" t="s">
        <v>40336</v>
      </c>
      <c r="F1600" s="7"/>
      <c r="G1600" s="7"/>
      <c r="H1600" s="7" t="s">
        <v>40146</v>
      </c>
      <c r="I1600" s="7"/>
      <c r="J1600" s="4" t="str">
        <f ca="1">IFERROR(__xludf.DUMMYFUNCTION("LEFT(INDEX(SPLIT(L1600, "" ""), 4), 2)"),"10")</f>
        <v>10</v>
      </c>
      <c r="K1600" s="7" t="s">
        <v>37611</v>
      </c>
      <c r="L1600" s="7" t="s">
        <v>40147</v>
      </c>
    </row>
    <row r="1601" spans="1:12">
      <c r="A1601" s="7" t="s">
        <v>38509</v>
      </c>
      <c r="B1601" s="7"/>
      <c r="C1601" s="7"/>
      <c r="D1601" s="7" t="s">
        <v>40151</v>
      </c>
      <c r="E1601" s="7" t="s">
        <v>40337</v>
      </c>
      <c r="F1601" s="7"/>
      <c r="G1601" s="7"/>
      <c r="H1601" s="7" t="s">
        <v>40146</v>
      </c>
      <c r="I1601" s="7"/>
      <c r="J1601" s="4" t="str">
        <f ca="1">IFERROR(__xludf.DUMMYFUNCTION("LEFT(INDEX(SPLIT(L1601, "" ""), 4), 2)"),"10")</f>
        <v>10</v>
      </c>
      <c r="K1601" s="7" t="s">
        <v>37611</v>
      </c>
      <c r="L1601" s="7" t="s">
        <v>40147</v>
      </c>
    </row>
    <row r="1602" spans="1:12">
      <c r="A1602" s="7" t="s">
        <v>38465</v>
      </c>
      <c r="B1602" s="7"/>
      <c r="C1602" s="7"/>
      <c r="D1602" s="7" t="s">
        <v>40275</v>
      </c>
      <c r="E1602" s="7" t="s">
        <v>40338</v>
      </c>
      <c r="F1602" s="7"/>
      <c r="G1602" s="7"/>
      <c r="H1602" s="7" t="s">
        <v>40146</v>
      </c>
      <c r="I1602" s="7"/>
      <c r="J1602" s="4" t="str">
        <f ca="1">IFERROR(__xludf.DUMMYFUNCTION("LEFT(INDEX(SPLIT(L1602, "" ""), 4), 2)"),"10")</f>
        <v>10</v>
      </c>
      <c r="K1602" s="7" t="s">
        <v>37611</v>
      </c>
      <c r="L1602" s="7" t="s">
        <v>40147</v>
      </c>
    </row>
    <row r="1603" spans="1:12">
      <c r="A1603" s="7" t="s">
        <v>40238</v>
      </c>
      <c r="B1603" s="7"/>
      <c r="C1603" s="7"/>
      <c r="D1603" s="7" t="s">
        <v>40239</v>
      </c>
      <c r="E1603" s="7" t="s">
        <v>40339</v>
      </c>
      <c r="F1603" s="7"/>
      <c r="G1603" s="7"/>
      <c r="H1603" s="7" t="s">
        <v>40146</v>
      </c>
      <c r="I1603" s="7"/>
      <c r="J1603" s="4" t="str">
        <f ca="1">IFERROR(__xludf.DUMMYFUNCTION("LEFT(INDEX(SPLIT(L1603, "" ""), 4), 2)"),"10")</f>
        <v>10</v>
      </c>
      <c r="K1603" s="7" t="s">
        <v>37611</v>
      </c>
      <c r="L1603" s="7" t="s">
        <v>40147</v>
      </c>
    </row>
    <row r="1604" spans="1:12">
      <c r="A1604" s="7" t="s">
        <v>40334</v>
      </c>
      <c r="B1604" s="7"/>
      <c r="C1604" s="7"/>
      <c r="D1604" s="7" t="s">
        <v>40335</v>
      </c>
      <c r="E1604" s="7" t="s">
        <v>40340</v>
      </c>
      <c r="F1604" s="7"/>
      <c r="G1604" s="7"/>
      <c r="H1604" s="7" t="s">
        <v>40146</v>
      </c>
      <c r="I1604" s="7"/>
      <c r="J1604" s="4" t="str">
        <f ca="1">IFERROR(__xludf.DUMMYFUNCTION("LEFT(INDEX(SPLIT(L1604, "" ""), 4), 2)"),"10")</f>
        <v>10</v>
      </c>
      <c r="K1604" s="7" t="s">
        <v>37611</v>
      </c>
      <c r="L1604" s="7" t="s">
        <v>40147</v>
      </c>
    </row>
    <row r="1605" spans="1:12">
      <c r="A1605" s="7" t="s">
        <v>40238</v>
      </c>
      <c r="B1605" s="7"/>
      <c r="C1605" s="7"/>
      <c r="D1605" s="7" t="s">
        <v>40239</v>
      </c>
      <c r="E1605" s="7" t="s">
        <v>40341</v>
      </c>
      <c r="F1605" s="7"/>
      <c r="G1605" s="7"/>
      <c r="H1605" s="7" t="s">
        <v>40146</v>
      </c>
      <c r="I1605" s="7"/>
      <c r="J1605" s="4" t="str">
        <f ca="1">IFERROR(__xludf.DUMMYFUNCTION("LEFT(INDEX(SPLIT(L1605, "" ""), 4), 2)"),"10")</f>
        <v>10</v>
      </c>
      <c r="K1605" s="7" t="s">
        <v>37611</v>
      </c>
      <c r="L1605" s="7" t="s">
        <v>40147</v>
      </c>
    </row>
    <row r="1606" spans="1:12">
      <c r="A1606" s="7" t="s">
        <v>38272</v>
      </c>
      <c r="B1606" s="7"/>
      <c r="C1606" s="7"/>
      <c r="D1606" s="7" t="s">
        <v>40342</v>
      </c>
      <c r="E1606" s="7" t="s">
        <v>40343</v>
      </c>
      <c r="F1606" s="7"/>
      <c r="G1606" s="7"/>
      <c r="H1606" s="7" t="s">
        <v>40146</v>
      </c>
      <c r="I1606" s="7"/>
      <c r="J1606" s="4" t="str">
        <f ca="1">IFERROR(__xludf.DUMMYFUNCTION("LEFT(INDEX(SPLIT(L1606, "" ""), 4), 2)"),"10")</f>
        <v>10</v>
      </c>
      <c r="K1606" s="7" t="s">
        <v>37611</v>
      </c>
      <c r="L1606" s="7" t="s">
        <v>40147</v>
      </c>
    </row>
    <row r="1607" spans="1:12">
      <c r="A1607" s="7" t="s">
        <v>40246</v>
      </c>
      <c r="B1607" s="7"/>
      <c r="C1607" s="7"/>
      <c r="D1607" s="7" t="s">
        <v>40247</v>
      </c>
      <c r="E1607" s="7" t="s">
        <v>40344</v>
      </c>
      <c r="F1607" s="7"/>
      <c r="G1607" s="7"/>
      <c r="H1607" s="7" t="s">
        <v>40146</v>
      </c>
      <c r="I1607" s="7"/>
      <c r="J1607" s="4" t="str">
        <f ca="1">IFERROR(__xludf.DUMMYFUNCTION("LEFT(INDEX(SPLIT(L1607, "" ""), 4), 2)"),"10")</f>
        <v>10</v>
      </c>
      <c r="K1607" s="7" t="s">
        <v>37611</v>
      </c>
      <c r="L1607" s="7" t="s">
        <v>40147</v>
      </c>
    </row>
    <row r="1608" spans="1:12">
      <c r="A1608" s="7" t="s">
        <v>38509</v>
      </c>
      <c r="B1608" s="7"/>
      <c r="C1608" s="7"/>
      <c r="D1608" s="7" t="s">
        <v>40151</v>
      </c>
      <c r="E1608" s="7" t="s">
        <v>40345</v>
      </c>
      <c r="F1608" s="7"/>
      <c r="G1608" s="7"/>
      <c r="H1608" s="7" t="s">
        <v>40146</v>
      </c>
      <c r="I1608" s="7"/>
      <c r="J1608" s="4" t="str">
        <f ca="1">IFERROR(__xludf.DUMMYFUNCTION("LEFT(INDEX(SPLIT(L1608, "" ""), 4), 2)"),"10")</f>
        <v>10</v>
      </c>
      <c r="K1608" s="7" t="s">
        <v>37611</v>
      </c>
      <c r="L1608" s="7" t="s">
        <v>40147</v>
      </c>
    </row>
    <row r="1609" spans="1:12">
      <c r="A1609" s="7" t="s">
        <v>38532</v>
      </c>
      <c r="B1609" s="7"/>
      <c r="C1609" s="7"/>
      <c r="D1609" s="7" t="s">
        <v>40346</v>
      </c>
      <c r="E1609" s="7" t="s">
        <v>40347</v>
      </c>
      <c r="F1609" s="7"/>
      <c r="G1609" s="7"/>
      <c r="H1609" s="7" t="s">
        <v>40146</v>
      </c>
      <c r="I1609" s="7"/>
      <c r="J1609" s="4" t="str">
        <f ca="1">IFERROR(__xludf.DUMMYFUNCTION("LEFT(INDEX(SPLIT(L1609, "" ""), 4), 2)"),"10")</f>
        <v>10</v>
      </c>
      <c r="K1609" s="7" t="s">
        <v>37611</v>
      </c>
      <c r="L1609" s="7" t="s">
        <v>40147</v>
      </c>
    </row>
    <row r="1610" spans="1:12">
      <c r="A1610" s="7" t="s">
        <v>40348</v>
      </c>
      <c r="B1610" s="7"/>
      <c r="C1610" s="7"/>
      <c r="D1610" s="7" t="s">
        <v>40349</v>
      </c>
      <c r="E1610" s="7" t="s">
        <v>40350</v>
      </c>
      <c r="F1610" s="7"/>
      <c r="G1610" s="7"/>
      <c r="H1610" s="7" t="s">
        <v>40146</v>
      </c>
      <c r="I1610" s="7"/>
      <c r="J1610" s="4" t="str">
        <f ca="1">IFERROR(__xludf.DUMMYFUNCTION("LEFT(INDEX(SPLIT(L1610, "" ""), 4), 2)"),"10")</f>
        <v>10</v>
      </c>
      <c r="K1610" s="7" t="s">
        <v>37611</v>
      </c>
      <c r="L1610" s="7" t="s">
        <v>40147</v>
      </c>
    </row>
    <row r="1611" spans="1:12">
      <c r="A1611" s="7" t="s">
        <v>37730</v>
      </c>
      <c r="B1611" s="7"/>
      <c r="C1611" s="7"/>
      <c r="D1611" s="7" t="s">
        <v>40314</v>
      </c>
      <c r="E1611" s="7" t="s">
        <v>40351</v>
      </c>
      <c r="F1611" s="7"/>
      <c r="G1611" s="7"/>
      <c r="H1611" s="7" t="s">
        <v>40146</v>
      </c>
      <c r="I1611" s="7"/>
      <c r="J1611" s="4" t="str">
        <f ca="1">IFERROR(__xludf.DUMMYFUNCTION("LEFT(INDEX(SPLIT(L1611, "" ""), 4), 2)"),"10")</f>
        <v>10</v>
      </c>
      <c r="K1611" s="7" t="s">
        <v>37611</v>
      </c>
      <c r="L1611" s="7" t="s">
        <v>40147</v>
      </c>
    </row>
    <row r="1612" spans="1:12">
      <c r="A1612" s="7" t="s">
        <v>40352</v>
      </c>
      <c r="B1612" s="7"/>
      <c r="C1612" s="7"/>
      <c r="D1612" s="7" t="s">
        <v>40353</v>
      </c>
      <c r="E1612" s="7" t="s">
        <v>40354</v>
      </c>
      <c r="F1612" s="7"/>
      <c r="G1612" s="7"/>
      <c r="H1612" s="7" t="s">
        <v>40146</v>
      </c>
      <c r="I1612" s="7"/>
      <c r="J1612" s="4" t="str">
        <f ca="1">IFERROR(__xludf.DUMMYFUNCTION("LEFT(INDEX(SPLIT(L1612, "" ""), 4), 2)"),"10")</f>
        <v>10</v>
      </c>
      <c r="K1612" s="7" t="s">
        <v>37611</v>
      </c>
      <c r="L1612" s="7" t="s">
        <v>40147</v>
      </c>
    </row>
    <row r="1613" spans="1:12">
      <c r="A1613" s="7" t="s">
        <v>38756</v>
      </c>
      <c r="B1613" s="7"/>
      <c r="C1613" s="7"/>
      <c r="D1613" s="7" t="s">
        <v>40296</v>
      </c>
      <c r="E1613" s="7" t="s">
        <v>40355</v>
      </c>
      <c r="F1613" s="7"/>
      <c r="G1613" s="7"/>
      <c r="H1613" s="7" t="s">
        <v>40146</v>
      </c>
      <c r="I1613" s="7"/>
      <c r="J1613" s="4" t="str">
        <f ca="1">IFERROR(__xludf.DUMMYFUNCTION("LEFT(INDEX(SPLIT(L1613, "" ""), 4), 2)"),"10")</f>
        <v>10</v>
      </c>
      <c r="K1613" s="7" t="s">
        <v>37611</v>
      </c>
      <c r="L1613" s="7" t="s">
        <v>40147</v>
      </c>
    </row>
    <row r="1614" spans="1:12">
      <c r="A1614" s="7" t="s">
        <v>37730</v>
      </c>
      <c r="B1614" s="7"/>
      <c r="C1614" s="7"/>
      <c r="D1614" s="7" t="s">
        <v>40314</v>
      </c>
      <c r="E1614" s="7" t="s">
        <v>40356</v>
      </c>
      <c r="F1614" s="7"/>
      <c r="G1614" s="7"/>
      <c r="H1614" s="7" t="s">
        <v>40146</v>
      </c>
      <c r="I1614" s="7"/>
      <c r="J1614" s="4" t="str">
        <f ca="1">IFERROR(__xludf.DUMMYFUNCTION("LEFT(INDEX(SPLIT(L1614, "" ""), 4), 2)"),"10")</f>
        <v>10</v>
      </c>
      <c r="K1614" s="7" t="s">
        <v>37611</v>
      </c>
      <c r="L1614" s="7" t="s">
        <v>40147</v>
      </c>
    </row>
    <row r="1615" spans="1:12">
      <c r="A1615" s="7" t="s">
        <v>37970</v>
      </c>
      <c r="B1615" s="7"/>
      <c r="C1615" s="7"/>
      <c r="D1615" s="7" t="s">
        <v>40284</v>
      </c>
      <c r="E1615" s="7" t="s">
        <v>40357</v>
      </c>
      <c r="F1615" s="7"/>
      <c r="G1615" s="7"/>
      <c r="H1615" s="7" t="s">
        <v>40146</v>
      </c>
      <c r="I1615" s="7"/>
      <c r="J1615" s="4" t="str">
        <f ca="1">IFERROR(__xludf.DUMMYFUNCTION("LEFT(INDEX(SPLIT(L1615, "" ""), 4), 2)"),"10")</f>
        <v>10</v>
      </c>
      <c r="K1615" s="7" t="s">
        <v>37611</v>
      </c>
      <c r="L1615" s="7" t="s">
        <v>40147</v>
      </c>
    </row>
    <row r="1616" spans="1:12">
      <c r="A1616" s="7" t="s">
        <v>40358</v>
      </c>
      <c r="B1616" s="7"/>
      <c r="C1616" s="7"/>
      <c r="D1616" s="7" t="s">
        <v>40359</v>
      </c>
      <c r="E1616" s="7" t="s">
        <v>40360</v>
      </c>
      <c r="F1616" s="7"/>
      <c r="G1616" s="7"/>
      <c r="H1616" s="7" t="s">
        <v>40146</v>
      </c>
      <c r="I1616" s="7"/>
      <c r="J1616" s="4" t="str">
        <f ca="1">IFERROR(__xludf.DUMMYFUNCTION("LEFT(INDEX(SPLIT(L1616, "" ""), 4), 2)"),"10")</f>
        <v>10</v>
      </c>
      <c r="K1616" s="7" t="s">
        <v>37611</v>
      </c>
      <c r="L1616" s="7" t="s">
        <v>40147</v>
      </c>
    </row>
    <row r="1617" spans="1:12">
      <c r="A1617" s="7" t="s">
        <v>38041</v>
      </c>
      <c r="B1617" s="7"/>
      <c r="C1617" s="7"/>
      <c r="D1617" s="7" t="s">
        <v>40361</v>
      </c>
      <c r="E1617" s="7" t="s">
        <v>40362</v>
      </c>
      <c r="F1617" s="7"/>
      <c r="G1617" s="7"/>
      <c r="H1617" s="7" t="s">
        <v>40146</v>
      </c>
      <c r="I1617" s="7"/>
      <c r="J1617" s="4" t="str">
        <f ca="1">IFERROR(__xludf.DUMMYFUNCTION("LEFT(INDEX(SPLIT(L1617, "" ""), 4), 2)"),"10")</f>
        <v>10</v>
      </c>
      <c r="K1617" s="7" t="s">
        <v>37611</v>
      </c>
      <c r="L1617" s="7" t="s">
        <v>40147</v>
      </c>
    </row>
    <row r="1618" spans="1:12">
      <c r="A1618" s="7" t="s">
        <v>38080</v>
      </c>
      <c r="B1618" s="7"/>
      <c r="C1618" s="7"/>
      <c r="D1618" s="7" t="s">
        <v>40277</v>
      </c>
      <c r="E1618" s="7" t="s">
        <v>40363</v>
      </c>
      <c r="F1618" s="7"/>
      <c r="G1618" s="7"/>
      <c r="H1618" s="7" t="s">
        <v>40146</v>
      </c>
      <c r="I1618" s="7"/>
      <c r="J1618" s="4" t="str">
        <f ca="1">IFERROR(__xludf.DUMMYFUNCTION("LEFT(INDEX(SPLIT(L1618, "" ""), 4), 2)"),"10")</f>
        <v>10</v>
      </c>
      <c r="K1618" s="7" t="s">
        <v>37611</v>
      </c>
      <c r="L1618" s="7" t="s">
        <v>40147</v>
      </c>
    </row>
    <row r="1619" spans="1:12">
      <c r="A1619" s="7" t="s">
        <v>40364</v>
      </c>
      <c r="B1619" s="7"/>
      <c r="C1619" s="7"/>
      <c r="D1619" s="7" t="s">
        <v>40365</v>
      </c>
      <c r="E1619" s="7" t="s">
        <v>40366</v>
      </c>
      <c r="F1619" s="7"/>
      <c r="G1619" s="7"/>
      <c r="H1619" s="7" t="s">
        <v>40146</v>
      </c>
      <c r="I1619" s="7"/>
      <c r="J1619" s="4" t="str">
        <f ca="1">IFERROR(__xludf.DUMMYFUNCTION("LEFT(INDEX(SPLIT(L1619, "" ""), 4), 2)"),"10")</f>
        <v>10</v>
      </c>
      <c r="K1619" s="7" t="s">
        <v>37611</v>
      </c>
      <c r="L1619" s="7" t="s">
        <v>40147</v>
      </c>
    </row>
    <row r="1620" spans="1:12">
      <c r="A1620" s="7" t="s">
        <v>38108</v>
      </c>
      <c r="B1620" s="7"/>
      <c r="C1620" s="7"/>
      <c r="D1620" s="7" t="s">
        <v>40279</v>
      </c>
      <c r="E1620" s="7" t="s">
        <v>40367</v>
      </c>
      <c r="F1620" s="7"/>
      <c r="G1620" s="7"/>
      <c r="H1620" s="7" t="s">
        <v>40146</v>
      </c>
      <c r="I1620" s="7"/>
      <c r="J1620" s="4" t="str">
        <f ca="1">IFERROR(__xludf.DUMMYFUNCTION("LEFT(INDEX(SPLIT(L1620, "" ""), 4), 2)"),"10")</f>
        <v>10</v>
      </c>
      <c r="K1620" s="7" t="s">
        <v>37611</v>
      </c>
      <c r="L1620" s="7" t="s">
        <v>40147</v>
      </c>
    </row>
    <row r="1621" spans="1:12">
      <c r="A1621" s="7" t="s">
        <v>40368</v>
      </c>
      <c r="B1621" s="7"/>
      <c r="C1621" s="7"/>
      <c r="D1621" s="7" t="s">
        <v>40369</v>
      </c>
      <c r="E1621" s="7" t="s">
        <v>40370</v>
      </c>
      <c r="F1621" s="7"/>
      <c r="G1621" s="7"/>
      <c r="H1621" s="7" t="s">
        <v>40146</v>
      </c>
      <c r="I1621" s="7"/>
      <c r="J1621" s="4" t="str">
        <f ca="1">IFERROR(__xludf.DUMMYFUNCTION("LEFT(INDEX(SPLIT(L1621, "" ""), 4), 2)"),"10")</f>
        <v>10</v>
      </c>
      <c r="K1621" s="7" t="s">
        <v>37611</v>
      </c>
      <c r="L1621" s="7" t="s">
        <v>40147</v>
      </c>
    </row>
    <row r="1622" spans="1:12">
      <c r="A1622" s="7" t="s">
        <v>40371</v>
      </c>
      <c r="B1622" s="7"/>
      <c r="C1622" s="7"/>
      <c r="D1622" s="7" t="s">
        <v>40372</v>
      </c>
      <c r="E1622" s="7" t="s">
        <v>40373</v>
      </c>
      <c r="F1622" s="7"/>
      <c r="G1622" s="7"/>
      <c r="H1622" s="7" t="s">
        <v>40146</v>
      </c>
      <c r="I1622" s="7"/>
      <c r="J1622" s="4" t="str">
        <f ca="1">IFERROR(__xludf.DUMMYFUNCTION("LEFT(INDEX(SPLIT(L1622, "" ""), 4), 2)"),"10")</f>
        <v>10</v>
      </c>
      <c r="K1622" s="7" t="s">
        <v>37611</v>
      </c>
      <c r="L1622" s="7" t="s">
        <v>40147</v>
      </c>
    </row>
    <row r="1623" spans="1:12">
      <c r="A1623" s="7" t="s">
        <v>40371</v>
      </c>
      <c r="B1623" s="7"/>
      <c r="C1623" s="7"/>
      <c r="D1623" s="7" t="s">
        <v>40372</v>
      </c>
      <c r="E1623" s="7" t="s">
        <v>40374</v>
      </c>
      <c r="F1623" s="7"/>
      <c r="G1623" s="7"/>
      <c r="H1623" s="7" t="s">
        <v>40146</v>
      </c>
      <c r="I1623" s="7"/>
      <c r="J1623" s="4" t="str">
        <f ca="1">IFERROR(__xludf.DUMMYFUNCTION("LEFT(INDEX(SPLIT(L1623, "" ""), 4), 2)"),"10")</f>
        <v>10</v>
      </c>
      <c r="K1623" s="7" t="s">
        <v>37611</v>
      </c>
      <c r="L1623" s="7" t="s">
        <v>40147</v>
      </c>
    </row>
    <row r="1624" spans="1:12">
      <c r="A1624" s="7" t="s">
        <v>37970</v>
      </c>
      <c r="B1624" s="7"/>
      <c r="C1624" s="7"/>
      <c r="D1624" s="7" t="s">
        <v>40284</v>
      </c>
      <c r="E1624" s="7" t="s">
        <v>40375</v>
      </c>
      <c r="F1624" s="7"/>
      <c r="G1624" s="7"/>
      <c r="H1624" s="7" t="s">
        <v>40146</v>
      </c>
      <c r="I1624" s="7"/>
      <c r="J1624" s="4" t="str">
        <f ca="1">IFERROR(__xludf.DUMMYFUNCTION("LEFT(INDEX(SPLIT(L1624, "" ""), 4), 2)"),"10")</f>
        <v>10</v>
      </c>
      <c r="K1624" s="7" t="s">
        <v>37611</v>
      </c>
      <c r="L1624" s="7" t="s">
        <v>40147</v>
      </c>
    </row>
    <row r="1625" spans="1:12">
      <c r="A1625" s="7" t="s">
        <v>38721</v>
      </c>
      <c r="B1625" s="7"/>
      <c r="C1625" s="7"/>
      <c r="D1625" s="7" t="s">
        <v>40376</v>
      </c>
      <c r="E1625" s="7" t="s">
        <v>40377</v>
      </c>
      <c r="F1625" s="7"/>
      <c r="G1625" s="7"/>
      <c r="H1625" s="7" t="s">
        <v>40146</v>
      </c>
      <c r="I1625" s="7"/>
      <c r="J1625" s="4" t="str">
        <f ca="1">IFERROR(__xludf.DUMMYFUNCTION("LEFT(INDEX(SPLIT(L1625, "" ""), 4), 2)"),"10")</f>
        <v>10</v>
      </c>
      <c r="K1625" s="7" t="s">
        <v>37611</v>
      </c>
      <c r="L1625" s="7" t="s">
        <v>40147</v>
      </c>
    </row>
    <row r="1626" spans="1:12">
      <c r="A1626" s="7" t="s">
        <v>40334</v>
      </c>
      <c r="B1626" s="7"/>
      <c r="C1626" s="7"/>
      <c r="D1626" s="7" t="s">
        <v>40335</v>
      </c>
      <c r="E1626" s="7" t="s">
        <v>40378</v>
      </c>
      <c r="F1626" s="7"/>
      <c r="G1626" s="7"/>
      <c r="H1626" s="7" t="s">
        <v>40146</v>
      </c>
      <c r="I1626" s="7"/>
      <c r="J1626" s="4" t="str">
        <f ca="1">IFERROR(__xludf.DUMMYFUNCTION("LEFT(INDEX(SPLIT(L1626, "" ""), 4), 2)"),"10")</f>
        <v>10</v>
      </c>
      <c r="K1626" s="7" t="s">
        <v>37611</v>
      </c>
      <c r="L1626" s="7" t="s">
        <v>40147</v>
      </c>
    </row>
    <row r="1627" spans="1:12">
      <c r="A1627" s="7" t="s">
        <v>40379</v>
      </c>
      <c r="B1627" s="7"/>
      <c r="C1627" s="7"/>
      <c r="D1627" s="7" t="s">
        <v>40380</v>
      </c>
      <c r="E1627" s="7" t="s">
        <v>40381</v>
      </c>
      <c r="F1627" s="7"/>
      <c r="G1627" s="7"/>
      <c r="H1627" s="7" t="s">
        <v>40146</v>
      </c>
      <c r="I1627" s="7"/>
      <c r="J1627" s="4" t="str">
        <f ca="1">IFERROR(__xludf.DUMMYFUNCTION("LEFT(INDEX(SPLIT(L1627, "" ""), 4), 2)"),"10")</f>
        <v>10</v>
      </c>
      <c r="K1627" s="7" t="s">
        <v>37611</v>
      </c>
      <c r="L1627" s="7" t="s">
        <v>40147</v>
      </c>
    </row>
    <row r="1628" spans="1:12">
      <c r="A1628" s="7" t="s">
        <v>40238</v>
      </c>
      <c r="B1628" s="7"/>
      <c r="C1628" s="7"/>
      <c r="D1628" s="7" t="s">
        <v>40239</v>
      </c>
      <c r="E1628" s="7" t="s">
        <v>40382</v>
      </c>
      <c r="F1628" s="7"/>
      <c r="G1628" s="7"/>
      <c r="H1628" s="7" t="s">
        <v>40146</v>
      </c>
      <c r="I1628" s="7"/>
      <c r="J1628" s="4" t="str">
        <f ca="1">IFERROR(__xludf.DUMMYFUNCTION("LEFT(INDEX(SPLIT(L1628, "" ""), 4), 2)"),"10")</f>
        <v>10</v>
      </c>
      <c r="K1628" s="7" t="s">
        <v>37611</v>
      </c>
      <c r="L1628" s="7" t="s">
        <v>40147</v>
      </c>
    </row>
    <row r="1629" spans="1:12">
      <c r="A1629" s="7" t="s">
        <v>38465</v>
      </c>
      <c r="B1629" s="7"/>
      <c r="C1629" s="7"/>
      <c r="D1629" s="7" t="s">
        <v>40275</v>
      </c>
      <c r="E1629" s="7" t="s">
        <v>40383</v>
      </c>
      <c r="F1629" s="7"/>
      <c r="G1629" s="7"/>
      <c r="H1629" s="7" t="s">
        <v>40146</v>
      </c>
      <c r="I1629" s="7"/>
      <c r="J1629" s="4" t="str">
        <f ca="1">IFERROR(__xludf.DUMMYFUNCTION("LEFT(INDEX(SPLIT(L1629, "" ""), 4), 2)"),"10")</f>
        <v>10</v>
      </c>
      <c r="K1629" s="7" t="s">
        <v>37611</v>
      </c>
      <c r="L1629" s="7" t="s">
        <v>40147</v>
      </c>
    </row>
    <row r="1630" spans="1:12">
      <c r="A1630" s="7" t="s">
        <v>39401</v>
      </c>
      <c r="B1630" s="7"/>
      <c r="C1630" s="7"/>
      <c r="D1630" s="7" t="s">
        <v>40384</v>
      </c>
      <c r="E1630" s="7" t="s">
        <v>40385</v>
      </c>
      <c r="F1630" s="7"/>
      <c r="G1630" s="7"/>
      <c r="H1630" s="7" t="s">
        <v>40146</v>
      </c>
      <c r="I1630" s="7"/>
      <c r="J1630" s="4" t="str">
        <f ca="1">IFERROR(__xludf.DUMMYFUNCTION("LEFT(INDEX(SPLIT(L1630, "" ""), 4), 2)"),"10")</f>
        <v>10</v>
      </c>
      <c r="K1630" s="7" t="s">
        <v>37611</v>
      </c>
      <c r="L1630" s="7" t="s">
        <v>40147</v>
      </c>
    </row>
    <row r="1631" spans="1:12">
      <c r="A1631" s="7" t="s">
        <v>40386</v>
      </c>
      <c r="B1631" s="7"/>
      <c r="C1631" s="7"/>
      <c r="D1631" s="7" t="s">
        <v>40387</v>
      </c>
      <c r="E1631" s="7" t="s">
        <v>40388</v>
      </c>
      <c r="F1631" s="7"/>
      <c r="G1631" s="7"/>
      <c r="H1631" s="7" t="s">
        <v>40146</v>
      </c>
      <c r="I1631" s="7"/>
      <c r="J1631" s="4" t="str">
        <f ca="1">IFERROR(__xludf.DUMMYFUNCTION("LEFT(INDEX(SPLIT(L1631, "" ""), 4), 2)"),"10")</f>
        <v>10</v>
      </c>
      <c r="K1631" s="7" t="s">
        <v>37611</v>
      </c>
      <c r="L1631" s="7" t="s">
        <v>40147</v>
      </c>
    </row>
    <row r="1632" spans="1:12">
      <c r="A1632" s="7" t="s">
        <v>38465</v>
      </c>
      <c r="B1632" s="7"/>
      <c r="C1632" s="7"/>
      <c r="D1632" s="7" t="s">
        <v>40275</v>
      </c>
      <c r="E1632" s="7" t="s">
        <v>40389</v>
      </c>
      <c r="F1632" s="7"/>
      <c r="G1632" s="7"/>
      <c r="H1632" s="7" t="s">
        <v>40146</v>
      </c>
      <c r="I1632" s="7"/>
      <c r="J1632" s="4" t="str">
        <f ca="1">IFERROR(__xludf.DUMMYFUNCTION("LEFT(INDEX(SPLIT(L1632, "" ""), 4), 2)"),"10")</f>
        <v>10</v>
      </c>
      <c r="K1632" s="7" t="s">
        <v>37611</v>
      </c>
      <c r="L1632" s="7" t="s">
        <v>40147</v>
      </c>
    </row>
    <row r="1633" spans="1:12">
      <c r="A1633" s="7" t="s">
        <v>39269</v>
      </c>
      <c r="B1633" s="7"/>
      <c r="C1633" s="7"/>
      <c r="D1633" s="7" t="s">
        <v>40390</v>
      </c>
      <c r="E1633" s="7" t="s">
        <v>40391</v>
      </c>
      <c r="F1633" s="7"/>
      <c r="G1633" s="7"/>
      <c r="H1633" s="7" t="s">
        <v>40146</v>
      </c>
      <c r="I1633" s="7"/>
      <c r="J1633" s="4" t="str">
        <f ca="1">IFERROR(__xludf.DUMMYFUNCTION("LEFT(INDEX(SPLIT(L1633, "" ""), 4), 2)"),"10")</f>
        <v>10</v>
      </c>
      <c r="K1633" s="7" t="s">
        <v>37611</v>
      </c>
      <c r="L1633" s="7" t="s">
        <v>40147</v>
      </c>
    </row>
    <row r="1634" spans="1:12">
      <c r="A1634" s="7" t="s">
        <v>38465</v>
      </c>
      <c r="B1634" s="7"/>
      <c r="C1634" s="7"/>
      <c r="D1634" s="7" t="s">
        <v>40275</v>
      </c>
      <c r="E1634" s="7" t="s">
        <v>40392</v>
      </c>
      <c r="F1634" s="7"/>
      <c r="G1634" s="7"/>
      <c r="H1634" s="7" t="s">
        <v>40146</v>
      </c>
      <c r="I1634" s="7"/>
      <c r="J1634" s="4" t="str">
        <f ca="1">IFERROR(__xludf.DUMMYFUNCTION("LEFT(INDEX(SPLIT(L1634, "" ""), 4), 2)"),"10")</f>
        <v>10</v>
      </c>
      <c r="K1634" s="7" t="s">
        <v>37611</v>
      </c>
      <c r="L1634" s="7" t="s">
        <v>40147</v>
      </c>
    </row>
    <row r="1635" spans="1:12">
      <c r="A1635" s="7" t="s">
        <v>38323</v>
      </c>
      <c r="B1635" s="7"/>
      <c r="C1635" s="7"/>
      <c r="D1635" s="7" t="s">
        <v>40393</v>
      </c>
      <c r="E1635" s="7" t="s">
        <v>40394</v>
      </c>
      <c r="F1635" s="7"/>
      <c r="G1635" s="7"/>
      <c r="H1635" s="7" t="s">
        <v>40146</v>
      </c>
      <c r="I1635" s="7"/>
      <c r="J1635" s="4" t="str">
        <f ca="1">IFERROR(__xludf.DUMMYFUNCTION("LEFT(INDEX(SPLIT(L1635, "" ""), 4), 2)"),"10")</f>
        <v>10</v>
      </c>
      <c r="K1635" s="7" t="s">
        <v>37611</v>
      </c>
      <c r="L1635" s="7" t="s">
        <v>40147</v>
      </c>
    </row>
    <row r="1636" spans="1:12">
      <c r="A1636" s="7" t="s">
        <v>39978</v>
      </c>
      <c r="B1636" s="7"/>
      <c r="C1636" s="7"/>
      <c r="D1636" s="7" t="s">
        <v>40395</v>
      </c>
      <c r="E1636" s="7" t="s">
        <v>40396</v>
      </c>
      <c r="F1636" s="7"/>
      <c r="G1636" s="7"/>
      <c r="H1636" s="7" t="s">
        <v>40146</v>
      </c>
      <c r="I1636" s="7"/>
      <c r="J1636" s="4" t="str">
        <f ca="1">IFERROR(__xludf.DUMMYFUNCTION("LEFT(INDEX(SPLIT(L1636, "" ""), 4), 2)"),"10")</f>
        <v>10</v>
      </c>
      <c r="K1636" s="7" t="s">
        <v>37611</v>
      </c>
      <c r="L1636" s="7" t="s">
        <v>40147</v>
      </c>
    </row>
    <row r="1637" spans="1:12">
      <c r="A1637" s="7" t="s">
        <v>40165</v>
      </c>
      <c r="B1637" s="7"/>
      <c r="C1637" s="7"/>
      <c r="D1637" s="7" t="s">
        <v>40166</v>
      </c>
      <c r="E1637" s="7" t="s">
        <v>40397</v>
      </c>
      <c r="F1637" s="7"/>
      <c r="G1637" s="7"/>
      <c r="H1637" s="7" t="s">
        <v>40146</v>
      </c>
      <c r="I1637" s="7"/>
      <c r="J1637" s="4" t="str">
        <f ca="1">IFERROR(__xludf.DUMMYFUNCTION("LEFT(INDEX(SPLIT(L1637, "" ""), 4), 2)"),"10")</f>
        <v>10</v>
      </c>
      <c r="K1637" s="7" t="s">
        <v>37611</v>
      </c>
      <c r="L1637" s="7" t="s">
        <v>40147</v>
      </c>
    </row>
    <row r="1638" spans="1:12">
      <c r="A1638" s="7" t="s">
        <v>40398</v>
      </c>
      <c r="B1638" s="7"/>
      <c r="C1638" s="7"/>
      <c r="D1638" s="7" t="s">
        <v>40399</v>
      </c>
      <c r="E1638" s="7" t="s">
        <v>40400</v>
      </c>
      <c r="F1638" s="7"/>
      <c r="G1638" s="7"/>
      <c r="H1638" s="7" t="s">
        <v>40146</v>
      </c>
      <c r="I1638" s="7"/>
      <c r="J1638" s="4" t="str">
        <f ca="1">IFERROR(__xludf.DUMMYFUNCTION("LEFT(INDEX(SPLIT(L1638, "" ""), 4), 2)"),"10")</f>
        <v>10</v>
      </c>
      <c r="K1638" s="7" t="s">
        <v>37611</v>
      </c>
      <c r="L1638" s="7" t="s">
        <v>40147</v>
      </c>
    </row>
    <row r="1639" spans="1:12">
      <c r="A1639" s="7" t="s">
        <v>40218</v>
      </c>
      <c r="B1639" s="7"/>
      <c r="C1639" s="7"/>
      <c r="D1639" s="7" t="s">
        <v>40219</v>
      </c>
      <c r="E1639" s="7" t="s">
        <v>40401</v>
      </c>
      <c r="F1639" s="7"/>
      <c r="G1639" s="7"/>
      <c r="H1639" s="7" t="s">
        <v>40146</v>
      </c>
      <c r="I1639" s="7"/>
      <c r="J1639" s="4" t="str">
        <f ca="1">IFERROR(__xludf.DUMMYFUNCTION("LEFT(INDEX(SPLIT(L1639, "" ""), 4), 2)"),"10")</f>
        <v>10</v>
      </c>
      <c r="K1639" s="7" t="s">
        <v>37611</v>
      </c>
      <c r="L1639" s="7" t="s">
        <v>40147</v>
      </c>
    </row>
    <row r="1640" spans="1:12">
      <c r="A1640" s="7" t="s">
        <v>40386</v>
      </c>
      <c r="B1640" s="7"/>
      <c r="C1640" s="7"/>
      <c r="D1640" s="7" t="s">
        <v>40387</v>
      </c>
      <c r="E1640" s="7" t="s">
        <v>40402</v>
      </c>
      <c r="F1640" s="7"/>
      <c r="G1640" s="7"/>
      <c r="H1640" s="7" t="s">
        <v>40146</v>
      </c>
      <c r="I1640" s="7"/>
      <c r="J1640" s="4" t="str">
        <f ca="1">IFERROR(__xludf.DUMMYFUNCTION("LEFT(INDEX(SPLIT(L1640, "" ""), 4), 2)"),"10")</f>
        <v>10</v>
      </c>
      <c r="K1640" s="7" t="s">
        <v>37611</v>
      </c>
      <c r="L1640" s="7" t="s">
        <v>40147</v>
      </c>
    </row>
    <row r="1641" spans="1:12">
      <c r="A1641" s="7" t="s">
        <v>40403</v>
      </c>
      <c r="B1641" s="7"/>
      <c r="C1641" s="7"/>
      <c r="D1641" s="7" t="s">
        <v>40404</v>
      </c>
      <c r="E1641" s="7" t="s">
        <v>40405</v>
      </c>
      <c r="F1641" s="7"/>
      <c r="G1641" s="7"/>
      <c r="H1641" s="7" t="s">
        <v>40146</v>
      </c>
      <c r="I1641" s="7"/>
      <c r="J1641" s="4" t="str">
        <f ca="1">IFERROR(__xludf.DUMMYFUNCTION("LEFT(INDEX(SPLIT(L1641, "" ""), 4), 2)"),"10")</f>
        <v>10</v>
      </c>
      <c r="K1641" s="7" t="s">
        <v>37611</v>
      </c>
      <c r="L1641" s="7" t="s">
        <v>40147</v>
      </c>
    </row>
    <row r="1642" spans="1:12">
      <c r="A1642" s="7" t="s">
        <v>38011</v>
      </c>
      <c r="B1642" s="7"/>
      <c r="C1642" s="7"/>
      <c r="D1642" s="7" t="s">
        <v>40406</v>
      </c>
      <c r="E1642" s="7" t="s">
        <v>40407</v>
      </c>
      <c r="F1642" s="7"/>
      <c r="G1642" s="7"/>
      <c r="H1642" s="7" t="s">
        <v>40146</v>
      </c>
      <c r="I1642" s="7"/>
      <c r="J1642" s="4" t="str">
        <f ca="1">IFERROR(__xludf.DUMMYFUNCTION("LEFT(INDEX(SPLIT(L1642, "" ""), 4), 2)"),"10")</f>
        <v>10</v>
      </c>
      <c r="K1642" s="7" t="s">
        <v>37611</v>
      </c>
      <c r="L1642" s="7" t="s">
        <v>40147</v>
      </c>
    </row>
    <row r="1643" spans="1:12">
      <c r="A1643" s="7" t="s">
        <v>40408</v>
      </c>
      <c r="B1643" s="7"/>
      <c r="C1643" s="7"/>
      <c r="D1643" s="7" t="s">
        <v>40409</v>
      </c>
      <c r="E1643" s="7" t="s">
        <v>40410</v>
      </c>
      <c r="F1643" s="7"/>
      <c r="G1643" s="7"/>
      <c r="H1643" s="7" t="s">
        <v>40146</v>
      </c>
      <c r="I1643" s="7"/>
      <c r="J1643" s="4" t="str">
        <f ca="1">IFERROR(__xludf.DUMMYFUNCTION("LEFT(INDEX(SPLIT(L1643, "" ""), 4), 2)"),"10")</f>
        <v>10</v>
      </c>
      <c r="K1643" s="7" t="s">
        <v>37611</v>
      </c>
      <c r="L1643" s="7" t="s">
        <v>40147</v>
      </c>
    </row>
    <row r="1644" spans="1:12">
      <c r="A1644" s="7" t="s">
        <v>40411</v>
      </c>
      <c r="B1644" s="7"/>
      <c r="C1644" s="7"/>
      <c r="D1644" s="7" t="s">
        <v>40412</v>
      </c>
      <c r="E1644" s="7" t="s">
        <v>40413</v>
      </c>
      <c r="F1644" s="7"/>
      <c r="G1644" s="7"/>
      <c r="H1644" s="7" t="s">
        <v>40146</v>
      </c>
      <c r="I1644" s="7"/>
      <c r="J1644" s="4" t="str">
        <f ca="1">IFERROR(__xludf.DUMMYFUNCTION("LEFT(INDEX(SPLIT(L1644, "" ""), 4), 2)"),"10")</f>
        <v>10</v>
      </c>
      <c r="K1644" s="7" t="s">
        <v>37611</v>
      </c>
      <c r="L1644" s="7" t="s">
        <v>40147</v>
      </c>
    </row>
    <row r="1645" spans="1:12">
      <c r="A1645" s="7" t="s">
        <v>38465</v>
      </c>
      <c r="B1645" s="7"/>
      <c r="C1645" s="7"/>
      <c r="D1645" s="7" t="s">
        <v>40275</v>
      </c>
      <c r="E1645" s="7" t="s">
        <v>40414</v>
      </c>
      <c r="F1645" s="7"/>
      <c r="G1645" s="7"/>
      <c r="H1645" s="7" t="s">
        <v>40146</v>
      </c>
      <c r="I1645" s="7"/>
      <c r="J1645" s="4" t="str">
        <f ca="1">IFERROR(__xludf.DUMMYFUNCTION("LEFT(INDEX(SPLIT(L1645, "" ""), 4), 2)"),"10")</f>
        <v>10</v>
      </c>
      <c r="K1645" s="7" t="s">
        <v>37611</v>
      </c>
      <c r="L1645" s="7" t="s">
        <v>40147</v>
      </c>
    </row>
    <row r="1646" spans="1:12">
      <c r="A1646" s="7" t="s">
        <v>40334</v>
      </c>
      <c r="B1646" s="7"/>
      <c r="C1646" s="7"/>
      <c r="D1646" s="7" t="s">
        <v>40335</v>
      </c>
      <c r="E1646" s="7" t="s">
        <v>40415</v>
      </c>
      <c r="F1646" s="7"/>
      <c r="G1646" s="7"/>
      <c r="H1646" s="7" t="s">
        <v>40146</v>
      </c>
      <c r="I1646" s="7"/>
      <c r="J1646" s="4" t="str">
        <f ca="1">IFERROR(__xludf.DUMMYFUNCTION("LEFT(INDEX(SPLIT(L1646, "" ""), 4), 2)"),"10")</f>
        <v>10</v>
      </c>
      <c r="K1646" s="7" t="s">
        <v>37611</v>
      </c>
      <c r="L1646" s="7" t="s">
        <v>40147</v>
      </c>
    </row>
    <row r="1647" spans="1:12">
      <c r="A1647" s="7" t="s">
        <v>40329</v>
      </c>
      <c r="B1647" s="7"/>
      <c r="C1647" s="7"/>
      <c r="D1647" s="7" t="s">
        <v>40330</v>
      </c>
      <c r="E1647" s="7" t="s">
        <v>40416</v>
      </c>
      <c r="F1647" s="7"/>
      <c r="G1647" s="7"/>
      <c r="H1647" s="7" t="s">
        <v>40146</v>
      </c>
      <c r="I1647" s="7"/>
      <c r="J1647" s="4" t="str">
        <f ca="1">IFERROR(__xludf.DUMMYFUNCTION("LEFT(INDEX(SPLIT(L1647, "" ""), 4), 2)"),"10")</f>
        <v>10</v>
      </c>
      <c r="K1647" s="7" t="s">
        <v>37611</v>
      </c>
      <c r="L1647" s="7" t="s">
        <v>40147</v>
      </c>
    </row>
    <row r="1648" spans="1:12">
      <c r="A1648" s="7" t="s">
        <v>39269</v>
      </c>
      <c r="B1648" s="7"/>
      <c r="C1648" s="7"/>
      <c r="D1648" s="7" t="s">
        <v>40417</v>
      </c>
      <c r="E1648" s="7" t="s">
        <v>40418</v>
      </c>
      <c r="F1648" s="7"/>
      <c r="G1648" s="7"/>
      <c r="H1648" s="7" t="s">
        <v>40146</v>
      </c>
      <c r="I1648" s="7"/>
      <c r="J1648" s="4" t="str">
        <f ca="1">IFERROR(__xludf.DUMMYFUNCTION("LEFT(INDEX(SPLIT(L1648, "" ""), 4), 2)"),"10")</f>
        <v>10</v>
      </c>
      <c r="K1648" s="7" t="s">
        <v>37611</v>
      </c>
      <c r="L1648" s="7" t="s">
        <v>40147</v>
      </c>
    </row>
    <row r="1649" spans="1:12">
      <c r="A1649" s="7" t="s">
        <v>37689</v>
      </c>
      <c r="B1649" s="7"/>
      <c r="C1649" s="7"/>
      <c r="D1649" s="7" t="s">
        <v>40419</v>
      </c>
      <c r="E1649" s="7" t="s">
        <v>40420</v>
      </c>
      <c r="F1649" s="7"/>
      <c r="G1649" s="7"/>
      <c r="H1649" s="7" t="s">
        <v>40146</v>
      </c>
      <c r="I1649" s="7"/>
      <c r="J1649" s="4" t="str">
        <f ca="1">IFERROR(__xludf.DUMMYFUNCTION("LEFT(INDEX(SPLIT(L1649, "" ""), 4), 2)"),"10")</f>
        <v>10</v>
      </c>
      <c r="K1649" s="7" t="s">
        <v>37611</v>
      </c>
      <c r="L1649" s="7" t="s">
        <v>40147</v>
      </c>
    </row>
    <row r="1650" spans="1:12">
      <c r="A1650" s="7" t="s">
        <v>40421</v>
      </c>
      <c r="B1650" s="7"/>
      <c r="C1650" s="7"/>
      <c r="D1650" s="7" t="s">
        <v>40422</v>
      </c>
      <c r="E1650" s="7" t="s">
        <v>40423</v>
      </c>
      <c r="F1650" s="7"/>
      <c r="G1650" s="7"/>
      <c r="H1650" s="7" t="s">
        <v>40146</v>
      </c>
      <c r="I1650" s="7"/>
      <c r="J1650" s="4" t="str">
        <f ca="1">IFERROR(__xludf.DUMMYFUNCTION("LEFT(INDEX(SPLIT(L1650, "" ""), 4), 2)"),"10")</f>
        <v>10</v>
      </c>
      <c r="K1650" s="7" t="s">
        <v>37611</v>
      </c>
      <c r="L1650" s="7" t="s">
        <v>40147</v>
      </c>
    </row>
    <row r="1651" spans="1:12">
      <c r="A1651" s="7" t="s">
        <v>40424</v>
      </c>
      <c r="B1651" s="7"/>
      <c r="C1651" s="7"/>
      <c r="D1651" s="7" t="s">
        <v>40425</v>
      </c>
      <c r="E1651" s="7" t="s">
        <v>40426</v>
      </c>
      <c r="F1651" s="7"/>
      <c r="G1651" s="7"/>
      <c r="H1651" s="7" t="s">
        <v>40146</v>
      </c>
      <c r="I1651" s="7"/>
      <c r="J1651" s="4" t="str">
        <f ca="1">IFERROR(__xludf.DUMMYFUNCTION("LEFT(INDEX(SPLIT(L1651, "" ""), 4), 2)"),"10")</f>
        <v>10</v>
      </c>
      <c r="K1651" s="7" t="s">
        <v>37611</v>
      </c>
      <c r="L1651" s="7" t="s">
        <v>40147</v>
      </c>
    </row>
    <row r="1652" spans="1:12">
      <c r="A1652" s="7" t="s">
        <v>37689</v>
      </c>
      <c r="B1652" s="7"/>
      <c r="C1652" s="7"/>
      <c r="D1652" s="7" t="s">
        <v>40419</v>
      </c>
      <c r="E1652" s="7" t="s">
        <v>40427</v>
      </c>
      <c r="F1652" s="7"/>
      <c r="G1652" s="7"/>
      <c r="H1652" s="7" t="s">
        <v>40146</v>
      </c>
      <c r="I1652" s="7"/>
      <c r="J1652" s="4" t="str">
        <f ca="1">IFERROR(__xludf.DUMMYFUNCTION("LEFT(INDEX(SPLIT(L1652, "" ""), 4), 2)"),"10")</f>
        <v>10</v>
      </c>
      <c r="K1652" s="7" t="s">
        <v>37611</v>
      </c>
      <c r="L1652" s="7" t="s">
        <v>40147</v>
      </c>
    </row>
    <row r="1653" spans="1:12">
      <c r="A1653" s="7" t="s">
        <v>38465</v>
      </c>
      <c r="B1653" s="7"/>
      <c r="C1653" s="7"/>
      <c r="D1653" s="7" t="s">
        <v>40275</v>
      </c>
      <c r="E1653" s="7" t="s">
        <v>40428</v>
      </c>
      <c r="F1653" s="7"/>
      <c r="G1653" s="7"/>
      <c r="H1653" s="7" t="s">
        <v>40146</v>
      </c>
      <c r="I1653" s="7"/>
      <c r="J1653" s="4" t="str">
        <f ca="1">IFERROR(__xludf.DUMMYFUNCTION("LEFT(INDEX(SPLIT(L1653, "" ""), 4), 2)"),"10")</f>
        <v>10</v>
      </c>
      <c r="K1653" s="7" t="s">
        <v>37611</v>
      </c>
      <c r="L1653" s="7" t="s">
        <v>40147</v>
      </c>
    </row>
    <row r="1654" spans="1:12">
      <c r="A1654" s="7" t="s">
        <v>39929</v>
      </c>
      <c r="B1654" s="7"/>
      <c r="C1654" s="7"/>
      <c r="D1654" s="7" t="s">
        <v>40429</v>
      </c>
      <c r="E1654" s="7" t="s">
        <v>40430</v>
      </c>
      <c r="F1654" s="7"/>
      <c r="G1654" s="7"/>
      <c r="H1654" s="7" t="s">
        <v>40146</v>
      </c>
      <c r="I1654" s="7"/>
      <c r="J1654" s="4" t="str">
        <f ca="1">IFERROR(__xludf.DUMMYFUNCTION("LEFT(INDEX(SPLIT(L1654, "" ""), 4), 2)"),"10")</f>
        <v>10</v>
      </c>
      <c r="K1654" s="7" t="s">
        <v>37611</v>
      </c>
      <c r="L1654" s="7" t="s">
        <v>40147</v>
      </c>
    </row>
    <row r="1655" spans="1:12">
      <c r="A1655" s="7" t="s">
        <v>37733</v>
      </c>
      <c r="B1655" s="7"/>
      <c r="C1655" s="7"/>
      <c r="D1655" s="7" t="s">
        <v>40431</v>
      </c>
      <c r="E1655" s="7" t="s">
        <v>40432</v>
      </c>
      <c r="F1655" s="7"/>
      <c r="G1655" s="7"/>
      <c r="H1655" s="7" t="s">
        <v>40146</v>
      </c>
      <c r="I1655" s="7"/>
      <c r="J1655" s="4" t="str">
        <f ca="1">IFERROR(__xludf.DUMMYFUNCTION("LEFT(INDEX(SPLIT(L1655, "" ""), 4), 2)"),"10")</f>
        <v>10</v>
      </c>
      <c r="K1655" s="7" t="s">
        <v>37611</v>
      </c>
      <c r="L1655" s="7" t="s">
        <v>40147</v>
      </c>
    </row>
    <row r="1656" spans="1:12">
      <c r="A1656" s="7" t="s">
        <v>37730</v>
      </c>
      <c r="B1656" s="7"/>
      <c r="C1656" s="7"/>
      <c r="D1656" s="7" t="s">
        <v>40314</v>
      </c>
      <c r="E1656" s="7" t="s">
        <v>40433</v>
      </c>
      <c r="F1656" s="7"/>
      <c r="G1656" s="7"/>
      <c r="H1656" s="7" t="s">
        <v>40146</v>
      </c>
      <c r="I1656" s="7"/>
      <c r="J1656" s="4" t="str">
        <f ca="1">IFERROR(__xludf.DUMMYFUNCTION("LEFT(INDEX(SPLIT(L1656, "" ""), 4), 2)"),"10")</f>
        <v>10</v>
      </c>
      <c r="K1656" s="7" t="s">
        <v>37611</v>
      </c>
      <c r="L1656" s="7" t="s">
        <v>40147</v>
      </c>
    </row>
    <row r="1657" spans="1:12">
      <c r="A1657" s="7" t="s">
        <v>38612</v>
      </c>
      <c r="B1657" s="7"/>
      <c r="C1657" s="7"/>
      <c r="D1657" s="7" t="s">
        <v>40434</v>
      </c>
      <c r="E1657" s="7" t="s">
        <v>40435</v>
      </c>
      <c r="F1657" s="7"/>
      <c r="G1657" s="7"/>
      <c r="H1657" s="7" t="s">
        <v>40146</v>
      </c>
      <c r="I1657" s="7"/>
      <c r="J1657" s="4" t="str">
        <f ca="1">IFERROR(__xludf.DUMMYFUNCTION("LEFT(INDEX(SPLIT(L1657, "" ""), 4), 2)"),"10")</f>
        <v>10</v>
      </c>
      <c r="K1657" s="7" t="s">
        <v>37611</v>
      </c>
      <c r="L1657" s="7" t="s">
        <v>40147</v>
      </c>
    </row>
    <row r="1658" spans="1:12">
      <c r="A1658" s="7" t="s">
        <v>37730</v>
      </c>
      <c r="B1658" s="7"/>
      <c r="C1658" s="7"/>
      <c r="D1658" s="7" t="s">
        <v>40314</v>
      </c>
      <c r="E1658" s="7" t="s">
        <v>40436</v>
      </c>
      <c r="F1658" s="7"/>
      <c r="G1658" s="7"/>
      <c r="H1658" s="7" t="s">
        <v>40146</v>
      </c>
      <c r="I1658" s="7"/>
      <c r="J1658" s="4" t="str">
        <f ca="1">IFERROR(__xludf.DUMMYFUNCTION("LEFT(INDEX(SPLIT(L1658, "" ""), 4), 2)"),"10")</f>
        <v>10</v>
      </c>
      <c r="K1658" s="7" t="s">
        <v>37611</v>
      </c>
      <c r="L1658" s="7" t="s">
        <v>40147</v>
      </c>
    </row>
    <row r="1659" spans="1:12">
      <c r="A1659" s="7" t="s">
        <v>40437</v>
      </c>
      <c r="B1659" s="7"/>
      <c r="C1659" s="7"/>
      <c r="D1659" s="7" t="s">
        <v>40438</v>
      </c>
      <c r="E1659" s="7" t="s">
        <v>40439</v>
      </c>
      <c r="F1659" s="7"/>
      <c r="G1659" s="7"/>
      <c r="H1659" s="7" t="s">
        <v>40146</v>
      </c>
      <c r="I1659" s="7"/>
      <c r="J1659" s="4" t="str">
        <f ca="1">IFERROR(__xludf.DUMMYFUNCTION("LEFT(INDEX(SPLIT(L1659, "" ""), 4), 2)"),"10")</f>
        <v>10</v>
      </c>
      <c r="K1659" s="7" t="s">
        <v>37611</v>
      </c>
      <c r="L1659" s="7" t="s">
        <v>40147</v>
      </c>
    </row>
    <row r="1660" spans="1:12">
      <c r="A1660" s="7" t="s">
        <v>38465</v>
      </c>
      <c r="B1660" s="7"/>
      <c r="C1660" s="7"/>
      <c r="D1660" s="7" t="s">
        <v>40275</v>
      </c>
      <c r="E1660" s="7" t="s">
        <v>40440</v>
      </c>
      <c r="F1660" s="7"/>
      <c r="G1660" s="7"/>
      <c r="H1660" s="7" t="s">
        <v>40146</v>
      </c>
      <c r="I1660" s="7"/>
      <c r="J1660" s="4" t="str">
        <f ca="1">IFERROR(__xludf.DUMMYFUNCTION("LEFT(INDEX(SPLIT(L1660, "" ""), 4), 2)"),"10")</f>
        <v>10</v>
      </c>
      <c r="K1660" s="7" t="s">
        <v>37611</v>
      </c>
      <c r="L1660" s="7" t="s">
        <v>40147</v>
      </c>
    </row>
    <row r="1661" spans="1:12">
      <c r="A1661" s="7" t="s">
        <v>40379</v>
      </c>
      <c r="B1661" s="7"/>
      <c r="C1661" s="7"/>
      <c r="D1661" s="7" t="s">
        <v>40380</v>
      </c>
      <c r="E1661" s="7" t="s">
        <v>40441</v>
      </c>
      <c r="F1661" s="7"/>
      <c r="G1661" s="7"/>
      <c r="H1661" s="7" t="s">
        <v>40146</v>
      </c>
      <c r="I1661" s="7"/>
      <c r="J1661" s="4" t="str">
        <f ca="1">IFERROR(__xludf.DUMMYFUNCTION("LEFT(INDEX(SPLIT(L1661, "" ""), 4), 2)"),"10")</f>
        <v>10</v>
      </c>
      <c r="K1661" s="7" t="s">
        <v>37611</v>
      </c>
      <c r="L1661" s="7" t="s">
        <v>40147</v>
      </c>
    </row>
    <row r="1662" spans="1:12">
      <c r="A1662" s="7" t="s">
        <v>38465</v>
      </c>
      <c r="B1662" s="7"/>
      <c r="C1662" s="7"/>
      <c r="D1662" s="7" t="s">
        <v>40275</v>
      </c>
      <c r="E1662" s="7" t="s">
        <v>40442</v>
      </c>
      <c r="F1662" s="7"/>
      <c r="G1662" s="7"/>
      <c r="H1662" s="7" t="s">
        <v>40146</v>
      </c>
      <c r="I1662" s="7"/>
      <c r="J1662" s="4" t="str">
        <f ca="1">IFERROR(__xludf.DUMMYFUNCTION("LEFT(INDEX(SPLIT(L1662, "" ""), 4), 2)"),"10")</f>
        <v>10</v>
      </c>
      <c r="K1662" s="7" t="s">
        <v>37611</v>
      </c>
      <c r="L1662" s="7" t="s">
        <v>40147</v>
      </c>
    </row>
    <row r="1663" spans="1:12">
      <c r="A1663" s="7" t="s">
        <v>40057</v>
      </c>
      <c r="B1663" s="7"/>
      <c r="C1663" s="7"/>
      <c r="D1663" s="7" t="s">
        <v>40443</v>
      </c>
      <c r="E1663" s="7" t="s">
        <v>40444</v>
      </c>
      <c r="F1663" s="7"/>
      <c r="G1663" s="7"/>
      <c r="H1663" s="7" t="s">
        <v>40146</v>
      </c>
      <c r="I1663" s="7"/>
      <c r="J1663" s="4" t="str">
        <f ca="1">IFERROR(__xludf.DUMMYFUNCTION("LEFT(INDEX(SPLIT(L1663, "" ""), 4), 2)"),"10")</f>
        <v>10</v>
      </c>
      <c r="K1663" s="7" t="s">
        <v>37611</v>
      </c>
      <c r="L1663" s="7" t="s">
        <v>40147</v>
      </c>
    </row>
    <row r="1664" spans="1:12">
      <c r="A1664" s="7" t="s">
        <v>40057</v>
      </c>
      <c r="B1664" s="7"/>
      <c r="C1664" s="7"/>
      <c r="D1664" s="7" t="s">
        <v>40443</v>
      </c>
      <c r="E1664" s="7" t="s">
        <v>40445</v>
      </c>
      <c r="F1664" s="7"/>
      <c r="G1664" s="7"/>
      <c r="H1664" s="7" t="s">
        <v>40146</v>
      </c>
      <c r="I1664" s="7"/>
      <c r="J1664" s="4" t="str">
        <f ca="1">IFERROR(__xludf.DUMMYFUNCTION("LEFT(INDEX(SPLIT(L1664, "" ""), 4), 2)"),"10")</f>
        <v>10</v>
      </c>
      <c r="K1664" s="7" t="s">
        <v>37611</v>
      </c>
      <c r="L1664" s="7" t="s">
        <v>40147</v>
      </c>
    </row>
    <row r="1665" spans="1:12">
      <c r="A1665" s="7" t="s">
        <v>40446</v>
      </c>
      <c r="B1665" s="7"/>
      <c r="C1665" s="7"/>
      <c r="D1665" s="7" t="s">
        <v>40447</v>
      </c>
      <c r="E1665" s="7" t="s">
        <v>40448</v>
      </c>
      <c r="F1665" s="7"/>
      <c r="G1665" s="7"/>
      <c r="H1665" s="7" t="s">
        <v>40146</v>
      </c>
      <c r="I1665" s="7"/>
      <c r="J1665" s="4" t="str">
        <f ca="1">IFERROR(__xludf.DUMMYFUNCTION("LEFT(INDEX(SPLIT(L1665, "" ""), 4), 2)"),"10")</f>
        <v>10</v>
      </c>
      <c r="K1665" s="7" t="s">
        <v>37611</v>
      </c>
      <c r="L1665" s="7" t="s">
        <v>40147</v>
      </c>
    </row>
    <row r="1666" spans="1:12">
      <c r="A1666" s="7" t="s">
        <v>40386</v>
      </c>
      <c r="B1666" s="7"/>
      <c r="C1666" s="7"/>
      <c r="D1666" s="7" t="s">
        <v>40387</v>
      </c>
      <c r="E1666" s="7" t="s">
        <v>40449</v>
      </c>
      <c r="F1666" s="7"/>
      <c r="G1666" s="7"/>
      <c r="H1666" s="7" t="s">
        <v>40146</v>
      </c>
      <c r="I1666" s="7"/>
      <c r="J1666" s="4" t="str">
        <f ca="1">IFERROR(__xludf.DUMMYFUNCTION("LEFT(INDEX(SPLIT(L1666, "" ""), 4), 2)"),"10")</f>
        <v>10</v>
      </c>
      <c r="K1666" s="7" t="s">
        <v>37611</v>
      </c>
      <c r="L1666" s="7" t="s">
        <v>40147</v>
      </c>
    </row>
    <row r="1667" spans="1:12">
      <c r="A1667" s="7" t="s">
        <v>40450</v>
      </c>
      <c r="B1667" s="7"/>
      <c r="C1667" s="7"/>
      <c r="D1667" s="7" t="s">
        <v>40451</v>
      </c>
      <c r="E1667" s="7" t="s">
        <v>40452</v>
      </c>
      <c r="F1667" s="7"/>
      <c r="G1667" s="7"/>
      <c r="H1667" s="7" t="s">
        <v>40146</v>
      </c>
      <c r="I1667" s="7"/>
      <c r="J1667" s="4" t="str">
        <f ca="1">IFERROR(__xludf.DUMMYFUNCTION("LEFT(INDEX(SPLIT(L1667, "" ""), 4), 2)"),"10")</f>
        <v>10</v>
      </c>
      <c r="K1667" s="7" t="s">
        <v>37611</v>
      </c>
      <c r="L1667" s="7" t="s">
        <v>40147</v>
      </c>
    </row>
    <row r="1668" spans="1:12">
      <c r="A1668" s="7" t="s">
        <v>40453</v>
      </c>
      <c r="B1668" s="7"/>
      <c r="C1668" s="7"/>
      <c r="D1668" s="7" t="s">
        <v>40454</v>
      </c>
      <c r="E1668" s="7" t="s">
        <v>40455</v>
      </c>
      <c r="F1668" s="7"/>
      <c r="G1668" s="7"/>
      <c r="H1668" s="7" t="s">
        <v>40146</v>
      </c>
      <c r="I1668" s="7"/>
      <c r="J1668" s="4" t="str">
        <f ca="1">IFERROR(__xludf.DUMMYFUNCTION("LEFT(INDEX(SPLIT(L1668, "" ""), 4), 2)"),"10")</f>
        <v>10</v>
      </c>
      <c r="K1668" s="7" t="s">
        <v>37611</v>
      </c>
      <c r="L1668" s="7" t="s">
        <v>40147</v>
      </c>
    </row>
    <row r="1669" spans="1:12">
      <c r="A1669" s="7" t="s">
        <v>40456</v>
      </c>
      <c r="B1669" s="7"/>
      <c r="C1669" s="7"/>
      <c r="D1669" s="7" t="s">
        <v>40457</v>
      </c>
      <c r="E1669" s="7" t="s">
        <v>40458</v>
      </c>
      <c r="F1669" s="7"/>
      <c r="G1669" s="7"/>
      <c r="H1669" s="7" t="s">
        <v>40146</v>
      </c>
      <c r="I1669" s="7"/>
      <c r="J1669" s="4" t="str">
        <f ca="1">IFERROR(__xludf.DUMMYFUNCTION("LEFT(INDEX(SPLIT(L1669, "" ""), 4), 2)"),"10")</f>
        <v>10</v>
      </c>
      <c r="K1669" s="7" t="s">
        <v>37611</v>
      </c>
      <c r="L1669" s="7" t="s">
        <v>40147</v>
      </c>
    </row>
    <row r="1670" spans="1:12">
      <c r="A1670" s="7" t="s">
        <v>38756</v>
      </c>
      <c r="B1670" s="7"/>
      <c r="C1670" s="7"/>
      <c r="D1670" s="7" t="s">
        <v>40296</v>
      </c>
      <c r="E1670" s="7" t="s">
        <v>40459</v>
      </c>
      <c r="F1670" s="7"/>
      <c r="G1670" s="7"/>
      <c r="H1670" s="7" t="s">
        <v>40146</v>
      </c>
      <c r="I1670" s="7"/>
      <c r="J1670" s="4" t="str">
        <f ca="1">IFERROR(__xludf.DUMMYFUNCTION("LEFT(INDEX(SPLIT(L1670, "" ""), 4), 2)"),"10")</f>
        <v>10</v>
      </c>
      <c r="K1670" s="7" t="s">
        <v>37611</v>
      </c>
      <c r="L1670" s="7" t="s">
        <v>40147</v>
      </c>
    </row>
    <row r="1671" spans="1:12">
      <c r="A1671" s="7" t="s">
        <v>40252</v>
      </c>
      <c r="B1671" s="7"/>
      <c r="C1671" s="7"/>
      <c r="D1671" s="7" t="s">
        <v>40460</v>
      </c>
      <c r="E1671" s="7" t="s">
        <v>40461</v>
      </c>
      <c r="F1671" s="7"/>
      <c r="G1671" s="7"/>
      <c r="H1671" s="7" t="s">
        <v>40146</v>
      </c>
      <c r="I1671" s="7"/>
      <c r="J1671" s="4" t="str">
        <f ca="1">IFERROR(__xludf.DUMMYFUNCTION("LEFT(INDEX(SPLIT(L1671, "" ""), 4), 2)"),"10")</f>
        <v>10</v>
      </c>
      <c r="K1671" s="7" t="s">
        <v>37611</v>
      </c>
      <c r="L1671" s="7" t="s">
        <v>40147</v>
      </c>
    </row>
    <row r="1672" spans="1:12">
      <c r="A1672" s="7" t="s">
        <v>40462</v>
      </c>
      <c r="B1672" s="7"/>
      <c r="C1672" s="7"/>
      <c r="D1672" s="7" t="s">
        <v>40463</v>
      </c>
      <c r="E1672" s="7" t="s">
        <v>40464</v>
      </c>
      <c r="F1672" s="7"/>
      <c r="G1672" s="7"/>
      <c r="H1672" s="7" t="s">
        <v>40146</v>
      </c>
      <c r="I1672" s="7"/>
      <c r="J1672" s="4" t="str">
        <f ca="1">IFERROR(__xludf.DUMMYFUNCTION("LEFT(INDEX(SPLIT(L1672, "" ""), 4), 2)"),"10")</f>
        <v>10</v>
      </c>
      <c r="K1672" s="7" t="s">
        <v>37611</v>
      </c>
      <c r="L1672" s="7" t="s">
        <v>40147</v>
      </c>
    </row>
    <row r="1673" spans="1:12">
      <c r="A1673" s="7" t="s">
        <v>40462</v>
      </c>
      <c r="B1673" s="7"/>
      <c r="C1673" s="7"/>
      <c r="D1673" s="7" t="s">
        <v>40463</v>
      </c>
      <c r="E1673" s="7" t="s">
        <v>40465</v>
      </c>
      <c r="F1673" s="7"/>
      <c r="G1673" s="7"/>
      <c r="H1673" s="7" t="s">
        <v>40146</v>
      </c>
      <c r="I1673" s="7"/>
      <c r="J1673" s="4" t="str">
        <f ca="1">IFERROR(__xludf.DUMMYFUNCTION("LEFT(INDEX(SPLIT(L1673, "" ""), 4), 2)"),"10")</f>
        <v>10</v>
      </c>
      <c r="K1673" s="7" t="s">
        <v>37611</v>
      </c>
      <c r="L1673" s="7" t="s">
        <v>40147</v>
      </c>
    </row>
    <row r="1674" spans="1:12">
      <c r="A1674" s="7" t="s">
        <v>40462</v>
      </c>
      <c r="B1674" s="7"/>
      <c r="C1674" s="7"/>
      <c r="D1674" s="7" t="s">
        <v>40463</v>
      </c>
      <c r="E1674" s="7" t="s">
        <v>40466</v>
      </c>
      <c r="F1674" s="7"/>
      <c r="G1674" s="7"/>
      <c r="H1674" s="7" t="s">
        <v>40146</v>
      </c>
      <c r="I1674" s="7"/>
      <c r="J1674" s="4" t="str">
        <f ca="1">IFERROR(__xludf.DUMMYFUNCTION("LEFT(INDEX(SPLIT(L1674, "" ""), 4), 2)"),"10")</f>
        <v>10</v>
      </c>
      <c r="K1674" s="7" t="s">
        <v>37611</v>
      </c>
      <c r="L1674" s="7" t="s">
        <v>40147</v>
      </c>
    </row>
    <row r="1675" spans="1:12">
      <c r="A1675" s="7" t="s">
        <v>40386</v>
      </c>
      <c r="B1675" s="7"/>
      <c r="C1675" s="7"/>
      <c r="D1675" s="7" t="s">
        <v>40387</v>
      </c>
      <c r="E1675" s="7" t="s">
        <v>40467</v>
      </c>
      <c r="F1675" s="7"/>
      <c r="G1675" s="7"/>
      <c r="H1675" s="7" t="s">
        <v>40146</v>
      </c>
      <c r="I1675" s="7"/>
      <c r="J1675" s="4" t="str">
        <f ca="1">IFERROR(__xludf.DUMMYFUNCTION("LEFT(INDEX(SPLIT(L1675, "" ""), 4), 2)"),"10")</f>
        <v>10</v>
      </c>
      <c r="K1675" s="7" t="s">
        <v>37611</v>
      </c>
      <c r="L1675" s="7" t="s">
        <v>40147</v>
      </c>
    </row>
    <row r="1676" spans="1:12">
      <c r="A1676" s="7" t="s">
        <v>40386</v>
      </c>
      <c r="B1676" s="7"/>
      <c r="C1676" s="7"/>
      <c r="D1676" s="7" t="s">
        <v>40387</v>
      </c>
      <c r="E1676" s="7" t="s">
        <v>40468</v>
      </c>
      <c r="F1676" s="7"/>
      <c r="G1676" s="7"/>
      <c r="H1676" s="7" t="s">
        <v>40146</v>
      </c>
      <c r="I1676" s="7"/>
      <c r="J1676" s="4" t="str">
        <f ca="1">IFERROR(__xludf.DUMMYFUNCTION("LEFT(INDEX(SPLIT(L1676, "" ""), 4), 2)"),"10")</f>
        <v>10</v>
      </c>
      <c r="K1676" s="7" t="s">
        <v>37611</v>
      </c>
      <c r="L1676" s="7" t="s">
        <v>40147</v>
      </c>
    </row>
    <row r="1677" spans="1:12">
      <c r="A1677" s="7" t="s">
        <v>40386</v>
      </c>
      <c r="B1677" s="7"/>
      <c r="C1677" s="7"/>
      <c r="D1677" s="7" t="s">
        <v>40387</v>
      </c>
      <c r="E1677" s="7" t="s">
        <v>40469</v>
      </c>
      <c r="F1677" s="7"/>
      <c r="G1677" s="7"/>
      <c r="H1677" s="7" t="s">
        <v>40146</v>
      </c>
      <c r="I1677" s="7"/>
      <c r="J1677" s="4" t="str">
        <f ca="1">IFERROR(__xludf.DUMMYFUNCTION("LEFT(INDEX(SPLIT(L1677, "" ""), 4), 2)"),"10")</f>
        <v>10</v>
      </c>
      <c r="K1677" s="7" t="s">
        <v>37611</v>
      </c>
      <c r="L1677" s="7" t="s">
        <v>40147</v>
      </c>
    </row>
    <row r="1678" spans="1:12">
      <c r="A1678" s="7" t="s">
        <v>37963</v>
      </c>
      <c r="B1678" s="7"/>
      <c r="C1678" s="7"/>
      <c r="D1678" s="7" t="s">
        <v>40259</v>
      </c>
      <c r="E1678" s="7" t="s">
        <v>40470</v>
      </c>
      <c r="F1678" s="7"/>
      <c r="G1678" s="7"/>
      <c r="H1678" s="7" t="s">
        <v>40146</v>
      </c>
      <c r="I1678" s="7"/>
      <c r="J1678" s="4" t="str">
        <f ca="1">IFERROR(__xludf.DUMMYFUNCTION("LEFT(INDEX(SPLIT(L1678, "" ""), 4), 2)"),"10")</f>
        <v>10</v>
      </c>
      <c r="K1678" s="7" t="s">
        <v>37611</v>
      </c>
      <c r="L1678" s="7" t="s">
        <v>40147</v>
      </c>
    </row>
    <row r="1679" spans="1:12">
      <c r="A1679" s="7" t="s">
        <v>40471</v>
      </c>
      <c r="B1679" s="7"/>
      <c r="C1679" s="7"/>
      <c r="D1679" s="7" t="s">
        <v>40472</v>
      </c>
      <c r="E1679" s="7" t="s">
        <v>40473</v>
      </c>
      <c r="F1679" s="7"/>
      <c r="G1679" s="7"/>
      <c r="H1679" s="7" t="s">
        <v>40146</v>
      </c>
      <c r="I1679" s="7"/>
      <c r="J1679" s="4" t="str">
        <f ca="1">IFERROR(__xludf.DUMMYFUNCTION("LEFT(INDEX(SPLIT(L1679, "" ""), 4), 2)"),"10")</f>
        <v>10</v>
      </c>
      <c r="K1679" s="7" t="s">
        <v>37611</v>
      </c>
      <c r="L1679" s="7" t="s">
        <v>40147</v>
      </c>
    </row>
    <row r="1680" spans="1:12">
      <c r="A1680" s="7" t="s">
        <v>40474</v>
      </c>
      <c r="B1680" s="7"/>
      <c r="C1680" s="7"/>
      <c r="D1680" s="7" t="s">
        <v>40475</v>
      </c>
      <c r="E1680" s="7" t="s">
        <v>40476</v>
      </c>
      <c r="F1680" s="7"/>
      <c r="G1680" s="7"/>
      <c r="H1680" s="7" t="s">
        <v>40146</v>
      </c>
      <c r="I1680" s="7"/>
      <c r="J1680" s="4" t="str">
        <f ca="1">IFERROR(__xludf.DUMMYFUNCTION("LEFT(INDEX(SPLIT(L1680, "" ""), 4), 2)"),"10")</f>
        <v>10</v>
      </c>
      <c r="K1680" s="7" t="s">
        <v>37611</v>
      </c>
      <c r="L1680" s="7" t="s">
        <v>40147</v>
      </c>
    </row>
    <row r="1681" spans="1:12">
      <c r="A1681" s="7" t="s">
        <v>38612</v>
      </c>
      <c r="B1681" s="7"/>
      <c r="C1681" s="7"/>
      <c r="D1681" s="7" t="s">
        <v>40434</v>
      </c>
      <c r="E1681" s="7" t="s">
        <v>40477</v>
      </c>
      <c r="F1681" s="7"/>
      <c r="G1681" s="7"/>
      <c r="H1681" s="7" t="s">
        <v>40146</v>
      </c>
      <c r="I1681" s="7"/>
      <c r="J1681" s="4" t="str">
        <f ca="1">IFERROR(__xludf.DUMMYFUNCTION("LEFT(INDEX(SPLIT(L1681, "" ""), 4), 2)"),"10")</f>
        <v>10</v>
      </c>
      <c r="K1681" s="7" t="s">
        <v>37611</v>
      </c>
      <c r="L1681" s="7" t="s">
        <v>40147</v>
      </c>
    </row>
    <row r="1682" spans="1:12">
      <c r="A1682" s="7" t="s">
        <v>38414</v>
      </c>
      <c r="B1682" s="7"/>
      <c r="C1682" s="7"/>
      <c r="D1682" s="7" t="s">
        <v>40478</v>
      </c>
      <c r="E1682" s="7" t="s">
        <v>40479</v>
      </c>
      <c r="F1682" s="7"/>
      <c r="G1682" s="7"/>
      <c r="H1682" s="7" t="s">
        <v>40146</v>
      </c>
      <c r="I1682" s="7"/>
      <c r="J1682" s="4" t="str">
        <f ca="1">IFERROR(__xludf.DUMMYFUNCTION("LEFT(INDEX(SPLIT(L1682, "" ""), 4), 2)"),"10")</f>
        <v>10</v>
      </c>
      <c r="K1682" s="7" t="s">
        <v>37611</v>
      </c>
      <c r="L1682" s="7" t="s">
        <v>40147</v>
      </c>
    </row>
    <row r="1683" spans="1:12">
      <c r="A1683" s="7" t="s">
        <v>40462</v>
      </c>
      <c r="B1683" s="7"/>
      <c r="C1683" s="7"/>
      <c r="D1683" s="7" t="s">
        <v>40463</v>
      </c>
      <c r="E1683" s="7" t="s">
        <v>40480</v>
      </c>
      <c r="F1683" s="7"/>
      <c r="G1683" s="7"/>
      <c r="H1683" s="7" t="s">
        <v>40146</v>
      </c>
      <c r="I1683" s="7"/>
      <c r="J1683" s="4" t="str">
        <f ca="1">IFERROR(__xludf.DUMMYFUNCTION("LEFT(INDEX(SPLIT(L1683, "" ""), 4), 2)"),"10")</f>
        <v>10</v>
      </c>
      <c r="K1683" s="7" t="s">
        <v>37611</v>
      </c>
      <c r="L1683" s="7" t="s">
        <v>40147</v>
      </c>
    </row>
    <row r="1684" spans="1:12">
      <c r="A1684" s="7" t="s">
        <v>40218</v>
      </c>
      <c r="B1684" s="7"/>
      <c r="C1684" s="7"/>
      <c r="D1684" s="7" t="s">
        <v>40219</v>
      </c>
      <c r="E1684" s="7" t="s">
        <v>40481</v>
      </c>
      <c r="F1684" s="7"/>
      <c r="G1684" s="7"/>
      <c r="H1684" s="7" t="s">
        <v>40146</v>
      </c>
      <c r="I1684" s="7"/>
      <c r="J1684" s="4" t="str">
        <f ca="1">IFERROR(__xludf.DUMMYFUNCTION("LEFT(INDEX(SPLIT(L1684, "" ""), 4), 2)"),"10")</f>
        <v>10</v>
      </c>
      <c r="K1684" s="7" t="s">
        <v>37611</v>
      </c>
      <c r="L1684" s="7" t="s">
        <v>40147</v>
      </c>
    </row>
    <row r="1685" spans="1:12">
      <c r="A1685" s="7" t="s">
        <v>38465</v>
      </c>
      <c r="B1685" s="7"/>
      <c r="C1685" s="7"/>
      <c r="D1685" s="7" t="s">
        <v>40275</v>
      </c>
      <c r="E1685" s="7" t="s">
        <v>40482</v>
      </c>
      <c r="F1685" s="7"/>
      <c r="G1685" s="7"/>
      <c r="H1685" s="7" t="s">
        <v>40146</v>
      </c>
      <c r="I1685" s="7"/>
      <c r="J1685" s="4" t="str">
        <f ca="1">IFERROR(__xludf.DUMMYFUNCTION("LEFT(INDEX(SPLIT(L1685, "" ""), 4), 2)"),"10")</f>
        <v>10</v>
      </c>
      <c r="K1685" s="7" t="s">
        <v>37611</v>
      </c>
      <c r="L1685" s="7" t="s">
        <v>40147</v>
      </c>
    </row>
    <row r="1686" spans="1:12">
      <c r="A1686" s="7" t="s">
        <v>40483</v>
      </c>
      <c r="B1686" s="7"/>
      <c r="C1686" s="7"/>
      <c r="D1686" s="7" t="s">
        <v>40484</v>
      </c>
      <c r="E1686" s="7" t="s">
        <v>40485</v>
      </c>
      <c r="F1686" s="7"/>
      <c r="G1686" s="7"/>
      <c r="H1686" s="7" t="s">
        <v>40146</v>
      </c>
      <c r="I1686" s="7"/>
      <c r="J1686" s="4" t="str">
        <f ca="1">IFERROR(__xludf.DUMMYFUNCTION("LEFT(INDEX(SPLIT(L1686, "" ""), 4), 2)"),"10")</f>
        <v>10</v>
      </c>
      <c r="K1686" s="7" t="s">
        <v>37611</v>
      </c>
      <c r="L1686" s="7" t="s">
        <v>40147</v>
      </c>
    </row>
    <row r="1687" spans="1:12">
      <c r="A1687" s="7" t="s">
        <v>40218</v>
      </c>
      <c r="B1687" s="7"/>
      <c r="C1687" s="7"/>
      <c r="D1687" s="7" t="s">
        <v>40219</v>
      </c>
      <c r="E1687" s="7" t="s">
        <v>40486</v>
      </c>
      <c r="F1687" s="7"/>
      <c r="G1687" s="7"/>
      <c r="H1687" s="7" t="s">
        <v>40146</v>
      </c>
      <c r="I1687" s="7"/>
      <c r="J1687" s="4" t="str">
        <f ca="1">IFERROR(__xludf.DUMMYFUNCTION("LEFT(INDEX(SPLIT(L1687, "" ""), 4), 2)"),"10")</f>
        <v>10</v>
      </c>
      <c r="K1687" s="7" t="s">
        <v>37611</v>
      </c>
      <c r="L1687" s="7" t="s">
        <v>40147</v>
      </c>
    </row>
    <row r="1688" spans="1:12">
      <c r="A1688" s="7" t="s">
        <v>40450</v>
      </c>
      <c r="B1688" s="7"/>
      <c r="C1688" s="7"/>
      <c r="D1688" s="7" t="s">
        <v>40451</v>
      </c>
      <c r="E1688" s="7" t="s">
        <v>40487</v>
      </c>
      <c r="F1688" s="7"/>
      <c r="G1688" s="7"/>
      <c r="H1688" s="7" t="s">
        <v>40146</v>
      </c>
      <c r="I1688" s="7"/>
      <c r="J1688" s="4" t="str">
        <f ca="1">IFERROR(__xludf.DUMMYFUNCTION("LEFT(INDEX(SPLIT(L1688, "" ""), 4), 2)"),"10")</f>
        <v>10</v>
      </c>
      <c r="K1688" s="7" t="s">
        <v>37611</v>
      </c>
      <c r="L1688" s="7" t="s">
        <v>40147</v>
      </c>
    </row>
    <row r="1689" spans="1:12">
      <c r="A1689" s="7" t="s">
        <v>38414</v>
      </c>
      <c r="B1689" s="7"/>
      <c r="C1689" s="7"/>
      <c r="D1689" s="7" t="s">
        <v>40478</v>
      </c>
      <c r="E1689" s="7" t="s">
        <v>40488</v>
      </c>
      <c r="F1689" s="7"/>
      <c r="G1689" s="7"/>
      <c r="H1689" s="7" t="s">
        <v>40146</v>
      </c>
      <c r="I1689" s="7"/>
      <c r="J1689" s="4" t="str">
        <f ca="1">IFERROR(__xludf.DUMMYFUNCTION("LEFT(INDEX(SPLIT(L1689, "" ""), 4), 2)"),"10")</f>
        <v>10</v>
      </c>
      <c r="K1689" s="7" t="s">
        <v>37611</v>
      </c>
      <c r="L1689" s="7" t="s">
        <v>40147</v>
      </c>
    </row>
    <row r="1690" spans="1:12">
      <c r="A1690" s="7" t="s">
        <v>40298</v>
      </c>
      <c r="B1690" s="7"/>
      <c r="C1690" s="7"/>
      <c r="D1690" s="7" t="s">
        <v>40299</v>
      </c>
      <c r="E1690" s="7" t="s">
        <v>40489</v>
      </c>
      <c r="F1690" s="7"/>
      <c r="G1690" s="7"/>
      <c r="H1690" s="7" t="s">
        <v>40146</v>
      </c>
      <c r="I1690" s="7"/>
      <c r="J1690" s="4" t="str">
        <f ca="1">IFERROR(__xludf.DUMMYFUNCTION("LEFT(INDEX(SPLIT(L1690, "" ""), 4), 2)"),"10")</f>
        <v>10</v>
      </c>
      <c r="K1690" s="7" t="s">
        <v>37611</v>
      </c>
      <c r="L1690" s="7" t="s">
        <v>40147</v>
      </c>
    </row>
    <row r="1691" spans="1:12">
      <c r="A1691" s="7" t="s">
        <v>40302</v>
      </c>
      <c r="B1691" s="7"/>
      <c r="C1691" s="7"/>
      <c r="D1691" s="7" t="s">
        <v>40303</v>
      </c>
      <c r="E1691" s="7" t="s">
        <v>40490</v>
      </c>
      <c r="F1691" s="7"/>
      <c r="G1691" s="7"/>
      <c r="H1691" s="7" t="s">
        <v>40146</v>
      </c>
      <c r="I1691" s="7"/>
      <c r="J1691" s="4" t="str">
        <f ca="1">IFERROR(__xludf.DUMMYFUNCTION("LEFT(INDEX(SPLIT(L1691, "" ""), 4), 2)"),"10")</f>
        <v>10</v>
      </c>
      <c r="K1691" s="7" t="s">
        <v>37611</v>
      </c>
      <c r="L1691" s="7" t="s">
        <v>40147</v>
      </c>
    </row>
    <row r="1692" spans="1:12">
      <c r="A1692" s="7" t="s">
        <v>40491</v>
      </c>
      <c r="B1692" s="7"/>
      <c r="C1692" s="7"/>
      <c r="D1692" s="7" t="s">
        <v>40492</v>
      </c>
      <c r="E1692" s="7" t="s">
        <v>40493</v>
      </c>
      <c r="F1692" s="7"/>
      <c r="G1692" s="7"/>
      <c r="H1692" s="7" t="s">
        <v>40146</v>
      </c>
      <c r="I1692" s="7"/>
      <c r="J1692" s="4" t="str">
        <f ca="1">IFERROR(__xludf.DUMMYFUNCTION("LEFT(INDEX(SPLIT(L1692, "" ""), 4), 2)"),"10")</f>
        <v>10</v>
      </c>
      <c r="K1692" s="7" t="s">
        <v>37611</v>
      </c>
      <c r="L1692" s="7" t="s">
        <v>40147</v>
      </c>
    </row>
    <row r="1693" spans="1:12">
      <c r="A1693" s="7" t="s">
        <v>40494</v>
      </c>
      <c r="B1693" s="7"/>
      <c r="C1693" s="7"/>
      <c r="D1693" s="7" t="s">
        <v>40495</v>
      </c>
      <c r="E1693" s="7" t="s">
        <v>40496</v>
      </c>
      <c r="F1693" s="7"/>
      <c r="G1693" s="7"/>
      <c r="H1693" s="7" t="s">
        <v>40146</v>
      </c>
      <c r="I1693" s="7"/>
      <c r="J1693" s="4" t="str">
        <f ca="1">IFERROR(__xludf.DUMMYFUNCTION("LEFT(INDEX(SPLIT(L1693, "" ""), 4), 2)"),"10")</f>
        <v>10</v>
      </c>
      <c r="K1693" s="7" t="s">
        <v>37611</v>
      </c>
      <c r="L1693" s="7" t="s">
        <v>40147</v>
      </c>
    </row>
    <row r="1694" spans="1:12">
      <c r="A1694" s="7" t="s">
        <v>40218</v>
      </c>
      <c r="B1694" s="7"/>
      <c r="C1694" s="7"/>
      <c r="D1694" s="7" t="s">
        <v>40219</v>
      </c>
      <c r="E1694" s="7" t="s">
        <v>40497</v>
      </c>
      <c r="F1694" s="7"/>
      <c r="G1694" s="7"/>
      <c r="H1694" s="7" t="s">
        <v>40146</v>
      </c>
      <c r="I1694" s="7"/>
      <c r="J1694" s="4" t="str">
        <f ca="1">IFERROR(__xludf.DUMMYFUNCTION("LEFT(INDEX(SPLIT(L1694, "" ""), 4), 2)"),"10")</f>
        <v>10</v>
      </c>
      <c r="K1694" s="7" t="s">
        <v>37611</v>
      </c>
      <c r="L1694" s="7" t="s">
        <v>40147</v>
      </c>
    </row>
    <row r="1695" spans="1:12">
      <c r="A1695" s="7" t="s">
        <v>40498</v>
      </c>
      <c r="B1695" s="7"/>
      <c r="C1695" s="7"/>
      <c r="D1695" s="7" t="s">
        <v>40499</v>
      </c>
      <c r="E1695" s="7" t="s">
        <v>40500</v>
      </c>
      <c r="F1695" s="7"/>
      <c r="G1695" s="7"/>
      <c r="H1695" s="7" t="s">
        <v>40146</v>
      </c>
      <c r="I1695" s="7"/>
      <c r="J1695" s="4" t="str">
        <f ca="1">IFERROR(__xludf.DUMMYFUNCTION("LEFT(INDEX(SPLIT(L1695, "" ""), 4), 2)"),"10")</f>
        <v>10</v>
      </c>
      <c r="K1695" s="7" t="s">
        <v>37611</v>
      </c>
      <c r="L1695" s="7" t="s">
        <v>40147</v>
      </c>
    </row>
    <row r="1696" spans="1:12">
      <c r="A1696" s="7" t="s">
        <v>40501</v>
      </c>
      <c r="B1696" s="7"/>
      <c r="C1696" s="7"/>
      <c r="D1696" s="7" t="s">
        <v>40502</v>
      </c>
      <c r="E1696" s="7" t="s">
        <v>40503</v>
      </c>
      <c r="F1696" s="7"/>
      <c r="G1696" s="7"/>
      <c r="H1696" s="7" t="s">
        <v>40146</v>
      </c>
      <c r="I1696" s="7"/>
      <c r="J1696" s="4" t="str">
        <f ca="1">IFERROR(__xludf.DUMMYFUNCTION("LEFT(INDEX(SPLIT(L1696, "" ""), 4), 2)"),"10")</f>
        <v>10</v>
      </c>
      <c r="K1696" s="7" t="s">
        <v>37611</v>
      </c>
      <c r="L1696" s="7" t="s">
        <v>40147</v>
      </c>
    </row>
    <row r="1697" spans="1:12">
      <c r="A1697" s="7" t="s">
        <v>40218</v>
      </c>
      <c r="B1697" s="7"/>
      <c r="C1697" s="7"/>
      <c r="D1697" s="7" t="s">
        <v>40219</v>
      </c>
      <c r="E1697" s="7" t="s">
        <v>40504</v>
      </c>
      <c r="F1697" s="7"/>
      <c r="G1697" s="7"/>
      <c r="H1697" s="7" t="s">
        <v>40146</v>
      </c>
      <c r="I1697" s="7"/>
      <c r="J1697" s="4" t="str">
        <f ca="1">IFERROR(__xludf.DUMMYFUNCTION("LEFT(INDEX(SPLIT(L1697, "" ""), 4), 2)"),"10")</f>
        <v>10</v>
      </c>
      <c r="K1697" s="7" t="s">
        <v>37611</v>
      </c>
      <c r="L1697" s="7" t="s">
        <v>40147</v>
      </c>
    </row>
    <row r="1698" spans="1:12">
      <c r="A1698" s="7" t="s">
        <v>40352</v>
      </c>
      <c r="B1698" s="7"/>
      <c r="C1698" s="7"/>
      <c r="D1698" s="7" t="s">
        <v>40353</v>
      </c>
      <c r="E1698" s="7" t="s">
        <v>40505</v>
      </c>
      <c r="F1698" s="7"/>
      <c r="G1698" s="7"/>
      <c r="H1698" s="7" t="s">
        <v>40146</v>
      </c>
      <c r="I1698" s="7"/>
      <c r="J1698" s="4" t="str">
        <f ca="1">IFERROR(__xludf.DUMMYFUNCTION("LEFT(INDEX(SPLIT(L1698, "" ""), 4), 2)"),"10")</f>
        <v>10</v>
      </c>
      <c r="K1698" s="7" t="s">
        <v>37611</v>
      </c>
      <c r="L1698" s="7" t="s">
        <v>40147</v>
      </c>
    </row>
    <row r="1699" spans="1:12">
      <c r="A1699" s="7" t="s">
        <v>40506</v>
      </c>
      <c r="B1699" s="7"/>
      <c r="C1699" s="7"/>
      <c r="D1699" s="7" t="s">
        <v>40507</v>
      </c>
      <c r="E1699" s="7" t="s">
        <v>40508</v>
      </c>
      <c r="F1699" s="7"/>
      <c r="G1699" s="7"/>
      <c r="H1699" s="7" t="s">
        <v>40146</v>
      </c>
      <c r="I1699" s="7"/>
      <c r="J1699" s="4" t="str">
        <f ca="1">IFERROR(__xludf.DUMMYFUNCTION("LEFT(INDEX(SPLIT(L1699, "" ""), 4), 2)"),"10")</f>
        <v>10</v>
      </c>
      <c r="K1699" s="7" t="s">
        <v>37611</v>
      </c>
      <c r="L1699" s="7" t="s">
        <v>40147</v>
      </c>
    </row>
    <row r="1700" spans="1:12">
      <c r="A1700" s="7" t="s">
        <v>40462</v>
      </c>
      <c r="B1700" s="7"/>
      <c r="C1700" s="7"/>
      <c r="D1700" s="7" t="s">
        <v>40463</v>
      </c>
      <c r="E1700" s="7" t="s">
        <v>40509</v>
      </c>
      <c r="F1700" s="7"/>
      <c r="G1700" s="7"/>
      <c r="H1700" s="7" t="s">
        <v>40146</v>
      </c>
      <c r="I1700" s="7"/>
      <c r="J1700" s="4" t="str">
        <f ca="1">IFERROR(__xludf.DUMMYFUNCTION("LEFT(INDEX(SPLIT(L1700, "" ""), 4), 2)"),"10")</f>
        <v>10</v>
      </c>
      <c r="K1700" s="7" t="s">
        <v>37611</v>
      </c>
      <c r="L1700" s="7" t="s">
        <v>40147</v>
      </c>
    </row>
    <row r="1701" spans="1:12">
      <c r="A1701" s="7" t="s">
        <v>40165</v>
      </c>
      <c r="B1701" s="7"/>
      <c r="C1701" s="7"/>
      <c r="D1701" s="7" t="s">
        <v>40166</v>
      </c>
      <c r="E1701" s="7" t="s">
        <v>40510</v>
      </c>
      <c r="F1701" s="7"/>
      <c r="G1701" s="7"/>
      <c r="H1701" s="7" t="s">
        <v>40146</v>
      </c>
      <c r="I1701" s="7"/>
      <c r="J1701" s="4" t="str">
        <f ca="1">IFERROR(__xludf.DUMMYFUNCTION("LEFT(INDEX(SPLIT(L1701, "" ""), 4), 2)"),"10")</f>
        <v>10</v>
      </c>
      <c r="K1701" s="7" t="s">
        <v>37611</v>
      </c>
      <c r="L1701" s="7" t="s">
        <v>40147</v>
      </c>
    </row>
    <row r="1702" spans="1:12">
      <c r="A1702" s="7" t="s">
        <v>40437</v>
      </c>
      <c r="B1702" s="7"/>
      <c r="C1702" s="7"/>
      <c r="D1702" s="7" t="s">
        <v>40438</v>
      </c>
      <c r="E1702" s="7" t="s">
        <v>40511</v>
      </c>
      <c r="F1702" s="7"/>
      <c r="G1702" s="7"/>
      <c r="H1702" s="7" t="s">
        <v>40146</v>
      </c>
      <c r="I1702" s="7"/>
      <c r="J1702" s="4" t="str">
        <f ca="1">IFERROR(__xludf.DUMMYFUNCTION("LEFT(INDEX(SPLIT(L1702, "" ""), 4), 2)"),"10")</f>
        <v>10</v>
      </c>
      <c r="K1702" s="7" t="s">
        <v>37611</v>
      </c>
      <c r="L1702" s="7" t="s">
        <v>40147</v>
      </c>
    </row>
    <row r="1703" spans="1:12">
      <c r="A1703" s="7" t="s">
        <v>40165</v>
      </c>
      <c r="B1703" s="7"/>
      <c r="C1703" s="7"/>
      <c r="D1703" s="7" t="s">
        <v>40512</v>
      </c>
      <c r="E1703" s="7" t="s">
        <v>40513</v>
      </c>
      <c r="F1703" s="7"/>
      <c r="G1703" s="7"/>
      <c r="H1703" s="7" t="s">
        <v>40146</v>
      </c>
      <c r="I1703" s="7"/>
      <c r="J1703" s="4" t="str">
        <f ca="1">IFERROR(__xludf.DUMMYFUNCTION("LEFT(INDEX(SPLIT(L1703, "" ""), 4), 2)"),"10")</f>
        <v>10</v>
      </c>
      <c r="K1703" s="7" t="s">
        <v>37611</v>
      </c>
      <c r="L1703" s="7" t="s">
        <v>40147</v>
      </c>
    </row>
    <row r="1704" spans="1:12">
      <c r="A1704" s="7" t="s">
        <v>39978</v>
      </c>
      <c r="B1704" s="7"/>
      <c r="C1704" s="7"/>
      <c r="D1704" s="7" t="s">
        <v>40395</v>
      </c>
      <c r="E1704" s="7" t="s">
        <v>40514</v>
      </c>
      <c r="F1704" s="7"/>
      <c r="G1704" s="7"/>
      <c r="H1704" s="7" t="s">
        <v>40146</v>
      </c>
      <c r="I1704" s="7"/>
      <c r="J1704" s="4" t="str">
        <f ca="1">IFERROR(__xludf.DUMMYFUNCTION("LEFT(INDEX(SPLIT(L1704, "" ""), 4), 2)"),"10")</f>
        <v>10</v>
      </c>
      <c r="K1704" s="7" t="s">
        <v>37611</v>
      </c>
      <c r="L1704" s="7" t="s">
        <v>40147</v>
      </c>
    </row>
    <row r="1705" spans="1:12">
      <c r="A1705" s="7" t="s">
        <v>38465</v>
      </c>
      <c r="B1705" s="7"/>
      <c r="C1705" s="7"/>
      <c r="D1705" s="7" t="s">
        <v>40275</v>
      </c>
      <c r="E1705" s="7" t="s">
        <v>40515</v>
      </c>
      <c r="F1705" s="7"/>
      <c r="G1705" s="7"/>
      <c r="H1705" s="7" t="s">
        <v>40146</v>
      </c>
      <c r="I1705" s="7"/>
      <c r="J1705" s="4" t="str">
        <f ca="1">IFERROR(__xludf.DUMMYFUNCTION("LEFT(INDEX(SPLIT(L1705, "" ""), 4), 2)"),"10")</f>
        <v>10</v>
      </c>
      <c r="K1705" s="7" t="s">
        <v>37611</v>
      </c>
      <c r="L1705" s="7" t="s">
        <v>40147</v>
      </c>
    </row>
    <row r="1706" spans="1:12">
      <c r="A1706" s="7" t="s">
        <v>38465</v>
      </c>
      <c r="B1706" s="7"/>
      <c r="C1706" s="7"/>
      <c r="D1706" s="7" t="s">
        <v>40275</v>
      </c>
      <c r="E1706" s="7" t="s">
        <v>40516</v>
      </c>
      <c r="F1706" s="7"/>
      <c r="G1706" s="7"/>
      <c r="H1706" s="7" t="s">
        <v>40146</v>
      </c>
      <c r="I1706" s="7"/>
      <c r="J1706" s="4" t="str">
        <f ca="1">IFERROR(__xludf.DUMMYFUNCTION("LEFT(INDEX(SPLIT(L1706, "" ""), 4), 2)"),"10")</f>
        <v>10</v>
      </c>
      <c r="K1706" s="7" t="s">
        <v>37611</v>
      </c>
      <c r="L1706" s="7" t="s">
        <v>40147</v>
      </c>
    </row>
    <row r="1707" spans="1:12">
      <c r="A1707" s="7" t="s">
        <v>40517</v>
      </c>
      <c r="B1707" s="7"/>
      <c r="C1707" s="7"/>
      <c r="D1707" s="7" t="s">
        <v>40518</v>
      </c>
      <c r="E1707" s="7" t="s">
        <v>40519</v>
      </c>
      <c r="F1707" s="7"/>
      <c r="G1707" s="7"/>
      <c r="H1707" s="7" t="s">
        <v>40146</v>
      </c>
      <c r="I1707" s="7"/>
      <c r="J1707" s="4" t="str">
        <f ca="1">IFERROR(__xludf.DUMMYFUNCTION("LEFT(INDEX(SPLIT(L1707, "" ""), 4), 2)"),"10")</f>
        <v>10</v>
      </c>
      <c r="K1707" s="7" t="s">
        <v>37611</v>
      </c>
      <c r="L1707" s="7" t="s">
        <v>40147</v>
      </c>
    </row>
    <row r="1708" spans="1:12">
      <c r="A1708" s="7" t="s">
        <v>38465</v>
      </c>
      <c r="B1708" s="7"/>
      <c r="C1708" s="7"/>
      <c r="D1708" s="7" t="s">
        <v>40275</v>
      </c>
      <c r="E1708" s="7" t="s">
        <v>40520</v>
      </c>
      <c r="F1708" s="7"/>
      <c r="G1708" s="7"/>
      <c r="H1708" s="7" t="s">
        <v>40146</v>
      </c>
      <c r="I1708" s="7"/>
      <c r="J1708" s="4" t="str">
        <f ca="1">IFERROR(__xludf.DUMMYFUNCTION("LEFT(INDEX(SPLIT(L1708, "" ""), 4), 2)"),"10")</f>
        <v>10</v>
      </c>
      <c r="K1708" s="7" t="s">
        <v>37611</v>
      </c>
      <c r="L1708" s="7" t="s">
        <v>40147</v>
      </c>
    </row>
    <row r="1709" spans="1:12">
      <c r="A1709" s="7" t="s">
        <v>40450</v>
      </c>
      <c r="B1709" s="7"/>
      <c r="C1709" s="7"/>
      <c r="D1709" s="7" t="s">
        <v>40451</v>
      </c>
      <c r="E1709" s="7" t="s">
        <v>40521</v>
      </c>
      <c r="F1709" s="7"/>
      <c r="G1709" s="7"/>
      <c r="H1709" s="7" t="s">
        <v>40146</v>
      </c>
      <c r="I1709" s="7"/>
      <c r="J1709" s="4" t="str">
        <f ca="1">IFERROR(__xludf.DUMMYFUNCTION("LEFT(INDEX(SPLIT(L1709, "" ""), 4), 2)"),"10")</f>
        <v>10</v>
      </c>
      <c r="K1709" s="7" t="s">
        <v>37611</v>
      </c>
      <c r="L1709" s="7" t="s">
        <v>40147</v>
      </c>
    </row>
    <row r="1710" spans="1:12">
      <c r="A1710" s="7" t="s">
        <v>38465</v>
      </c>
      <c r="B1710" s="7"/>
      <c r="C1710" s="7"/>
      <c r="D1710" s="7" t="s">
        <v>40275</v>
      </c>
      <c r="E1710" s="7" t="s">
        <v>40522</v>
      </c>
      <c r="F1710" s="7"/>
      <c r="G1710" s="7"/>
      <c r="H1710" s="7" t="s">
        <v>40146</v>
      </c>
      <c r="I1710" s="7"/>
      <c r="J1710" s="4" t="str">
        <f ca="1">IFERROR(__xludf.DUMMYFUNCTION("LEFT(INDEX(SPLIT(L1710, "" ""), 4), 2)"),"10")</f>
        <v>10</v>
      </c>
      <c r="K1710" s="7" t="s">
        <v>37611</v>
      </c>
      <c r="L1710" s="7" t="s">
        <v>40147</v>
      </c>
    </row>
    <row r="1711" spans="1:12">
      <c r="A1711" s="7" t="s">
        <v>40408</v>
      </c>
      <c r="B1711" s="7"/>
      <c r="C1711" s="7"/>
      <c r="D1711" s="7" t="s">
        <v>40523</v>
      </c>
      <c r="E1711" s="7" t="s">
        <v>40524</v>
      </c>
      <c r="F1711" s="7"/>
      <c r="G1711" s="7"/>
      <c r="H1711" s="7" t="s">
        <v>40146</v>
      </c>
      <c r="I1711" s="7"/>
      <c r="J1711" s="4" t="str">
        <f ca="1">IFERROR(__xludf.DUMMYFUNCTION("LEFT(INDEX(SPLIT(L1711, "" ""), 4), 2)"),"10")</f>
        <v>10</v>
      </c>
      <c r="K1711" s="7" t="s">
        <v>37611</v>
      </c>
      <c r="L1711" s="7" t="s">
        <v>40147</v>
      </c>
    </row>
    <row r="1712" spans="1:12">
      <c r="A1712" s="7" t="s">
        <v>37689</v>
      </c>
      <c r="B1712" s="7"/>
      <c r="C1712" s="7"/>
      <c r="D1712" s="7" t="s">
        <v>40419</v>
      </c>
      <c r="E1712" s="7" t="s">
        <v>40525</v>
      </c>
      <c r="F1712" s="7"/>
      <c r="G1712" s="7"/>
      <c r="H1712" s="7" t="s">
        <v>40146</v>
      </c>
      <c r="I1712" s="7"/>
      <c r="J1712" s="4" t="str">
        <f ca="1">IFERROR(__xludf.DUMMYFUNCTION("LEFT(INDEX(SPLIT(L1712, "" ""), 4), 2)"),"10")</f>
        <v>10</v>
      </c>
      <c r="K1712" s="7" t="s">
        <v>37611</v>
      </c>
      <c r="L1712" s="7" t="s">
        <v>40147</v>
      </c>
    </row>
    <row r="1713" spans="1:12">
      <c r="A1713" s="7" t="s">
        <v>40526</v>
      </c>
      <c r="B1713" s="7"/>
      <c r="C1713" s="7"/>
      <c r="D1713" s="7" t="s">
        <v>40527</v>
      </c>
      <c r="E1713" s="7" t="s">
        <v>40528</v>
      </c>
      <c r="F1713" s="7"/>
      <c r="G1713" s="7"/>
      <c r="H1713" s="7" t="s">
        <v>40146</v>
      </c>
      <c r="I1713" s="7"/>
      <c r="J1713" s="4" t="str">
        <f ca="1">IFERROR(__xludf.DUMMYFUNCTION("LEFT(INDEX(SPLIT(L1713, "" ""), 4), 2)"),"10")</f>
        <v>10</v>
      </c>
      <c r="K1713" s="7" t="s">
        <v>37611</v>
      </c>
      <c r="L1713" s="7" t="s">
        <v>40147</v>
      </c>
    </row>
    <row r="1714" spans="1:12">
      <c r="A1714" s="7" t="s">
        <v>40529</v>
      </c>
      <c r="B1714" s="7"/>
      <c r="C1714" s="7"/>
      <c r="D1714" s="7" t="s">
        <v>40530</v>
      </c>
      <c r="E1714" s="7" t="s">
        <v>40531</v>
      </c>
      <c r="F1714" s="7"/>
      <c r="G1714" s="7"/>
      <c r="H1714" s="7" t="s">
        <v>40146</v>
      </c>
      <c r="I1714" s="7"/>
      <c r="J1714" s="4" t="str">
        <f ca="1">IFERROR(__xludf.DUMMYFUNCTION("LEFT(INDEX(SPLIT(L1714, "" ""), 4), 2)"),"10")</f>
        <v>10</v>
      </c>
      <c r="K1714" s="7" t="s">
        <v>37611</v>
      </c>
      <c r="L1714" s="7" t="s">
        <v>40147</v>
      </c>
    </row>
    <row r="1715" spans="1:12">
      <c r="A1715" s="7" t="s">
        <v>40120</v>
      </c>
      <c r="B1715" s="7"/>
      <c r="C1715" s="7"/>
      <c r="D1715" s="7" t="s">
        <v>40532</v>
      </c>
      <c r="E1715" s="7" t="s">
        <v>40533</v>
      </c>
      <c r="F1715" s="7"/>
      <c r="G1715" s="7"/>
      <c r="H1715" s="7" t="s">
        <v>40146</v>
      </c>
      <c r="I1715" s="7"/>
      <c r="J1715" s="4" t="str">
        <f ca="1">IFERROR(__xludf.DUMMYFUNCTION("LEFT(INDEX(SPLIT(L1715, "" ""), 4), 2)"),"10")</f>
        <v>10</v>
      </c>
      <c r="K1715" s="7" t="s">
        <v>37611</v>
      </c>
      <c r="L1715" s="7" t="s">
        <v>40147</v>
      </c>
    </row>
    <row r="1716" spans="1:12">
      <c r="A1716" s="7" t="s">
        <v>38465</v>
      </c>
      <c r="B1716" s="7"/>
      <c r="C1716" s="7"/>
      <c r="D1716" s="7" t="s">
        <v>40275</v>
      </c>
      <c r="E1716" s="7" t="s">
        <v>40534</v>
      </c>
      <c r="F1716" s="7"/>
      <c r="G1716" s="7"/>
      <c r="H1716" s="7" t="s">
        <v>40146</v>
      </c>
      <c r="I1716" s="7"/>
      <c r="J1716" s="4" t="str">
        <f ca="1">IFERROR(__xludf.DUMMYFUNCTION("LEFT(INDEX(SPLIT(L1716, "" ""), 4), 2)"),"10")</f>
        <v>10</v>
      </c>
      <c r="K1716" s="7" t="s">
        <v>37611</v>
      </c>
      <c r="L1716" s="7" t="s">
        <v>40147</v>
      </c>
    </row>
    <row r="1717" spans="1:12">
      <c r="A1717" s="7" t="s">
        <v>40535</v>
      </c>
      <c r="B1717" s="7"/>
      <c r="C1717" s="7"/>
      <c r="D1717" s="7" t="s">
        <v>40536</v>
      </c>
      <c r="E1717" s="7" t="s">
        <v>40537</v>
      </c>
      <c r="F1717" s="7"/>
      <c r="G1717" s="7"/>
      <c r="H1717" s="7" t="s">
        <v>40146</v>
      </c>
      <c r="I1717" s="7"/>
      <c r="J1717" s="4" t="str">
        <f ca="1">IFERROR(__xludf.DUMMYFUNCTION("LEFT(INDEX(SPLIT(L1717, "" ""), 4), 2)"),"10")</f>
        <v>10</v>
      </c>
      <c r="K1717" s="7" t="s">
        <v>37611</v>
      </c>
      <c r="L1717" s="7" t="s">
        <v>40147</v>
      </c>
    </row>
    <row r="1718" spans="1:12">
      <c r="A1718" s="7" t="s">
        <v>38527</v>
      </c>
      <c r="B1718" s="7"/>
      <c r="C1718" s="7"/>
      <c r="D1718" s="7" t="s">
        <v>40538</v>
      </c>
      <c r="E1718" s="7" t="s">
        <v>40539</v>
      </c>
      <c r="F1718" s="7"/>
      <c r="G1718" s="7"/>
      <c r="H1718" s="7" t="s">
        <v>40146</v>
      </c>
      <c r="I1718" s="7"/>
      <c r="J1718" s="4" t="str">
        <f ca="1">IFERROR(__xludf.DUMMYFUNCTION("LEFT(INDEX(SPLIT(L1718, "" ""), 4), 2)"),"10")</f>
        <v>10</v>
      </c>
      <c r="K1718" s="7" t="s">
        <v>37611</v>
      </c>
      <c r="L1718" s="7" t="s">
        <v>40147</v>
      </c>
    </row>
    <row r="1719" spans="1:12">
      <c r="A1719" s="7" t="s">
        <v>38527</v>
      </c>
      <c r="B1719" s="7"/>
      <c r="C1719" s="7"/>
      <c r="D1719" s="7" t="s">
        <v>40538</v>
      </c>
      <c r="E1719" s="7" t="s">
        <v>40540</v>
      </c>
      <c r="F1719" s="7"/>
      <c r="G1719" s="7"/>
      <c r="H1719" s="7" t="s">
        <v>40146</v>
      </c>
      <c r="I1719" s="7"/>
      <c r="J1719" s="4" t="str">
        <f ca="1">IFERROR(__xludf.DUMMYFUNCTION("LEFT(INDEX(SPLIT(L1719, "" ""), 4), 2)"),"10")</f>
        <v>10</v>
      </c>
      <c r="K1719" s="7" t="s">
        <v>37611</v>
      </c>
      <c r="L1719" s="7" t="s">
        <v>40147</v>
      </c>
    </row>
    <row r="1720" spans="1:12">
      <c r="A1720" s="7" t="s">
        <v>38465</v>
      </c>
      <c r="B1720" s="7"/>
      <c r="C1720" s="7"/>
      <c r="D1720" s="7" t="s">
        <v>40275</v>
      </c>
      <c r="E1720" s="7" t="s">
        <v>40541</v>
      </c>
      <c r="F1720" s="7"/>
      <c r="G1720" s="7"/>
      <c r="H1720" s="7" t="s">
        <v>40146</v>
      </c>
      <c r="I1720" s="7"/>
      <c r="J1720" s="4" t="str">
        <f ca="1">IFERROR(__xludf.DUMMYFUNCTION("LEFT(INDEX(SPLIT(L1720, "" ""), 4), 2)"),"10")</f>
        <v>10</v>
      </c>
      <c r="K1720" s="7" t="s">
        <v>37611</v>
      </c>
      <c r="L1720" s="7" t="s">
        <v>40147</v>
      </c>
    </row>
    <row r="1721" spans="1:12">
      <c r="A1721" s="7" t="s">
        <v>40542</v>
      </c>
      <c r="B1721" s="7"/>
      <c r="C1721" s="7"/>
      <c r="D1721" s="7" t="s">
        <v>40543</v>
      </c>
      <c r="E1721" s="7" t="s">
        <v>40544</v>
      </c>
      <c r="F1721" s="7"/>
      <c r="G1721" s="7"/>
      <c r="H1721" s="7" t="s">
        <v>40146</v>
      </c>
      <c r="I1721" s="7"/>
      <c r="J1721" s="4" t="str">
        <f ca="1">IFERROR(__xludf.DUMMYFUNCTION("LEFT(INDEX(SPLIT(L1721, "" ""), 4), 2)"),"10")</f>
        <v>10</v>
      </c>
      <c r="K1721" s="7" t="s">
        <v>37611</v>
      </c>
      <c r="L1721" s="7" t="s">
        <v>40147</v>
      </c>
    </row>
    <row r="1722" spans="1:12">
      <c r="A1722" s="8">
        <v>69369369</v>
      </c>
      <c r="B1722" s="7"/>
      <c r="C1722" s="7"/>
      <c r="D1722" s="7" t="s">
        <v>40545</v>
      </c>
      <c r="E1722" s="7" t="s">
        <v>40546</v>
      </c>
      <c r="F1722" s="7"/>
      <c r="G1722" s="7"/>
      <c r="H1722" s="7" t="s">
        <v>40146</v>
      </c>
      <c r="I1722" s="7"/>
      <c r="J1722" s="4" t="str">
        <f ca="1">IFERROR(__xludf.DUMMYFUNCTION("LEFT(INDEX(SPLIT(L1722, "" ""), 4), 2)"),"10")</f>
        <v>10</v>
      </c>
      <c r="K1722" s="7" t="s">
        <v>37611</v>
      </c>
      <c r="L1722" s="7" t="s">
        <v>40147</v>
      </c>
    </row>
    <row r="1723" spans="1:12">
      <c r="A1723" s="7" t="s">
        <v>40547</v>
      </c>
      <c r="B1723" s="7"/>
      <c r="C1723" s="7"/>
      <c r="D1723" s="7" t="s">
        <v>40548</v>
      </c>
      <c r="E1723" s="7" t="s">
        <v>40549</v>
      </c>
      <c r="F1723" s="7"/>
      <c r="G1723" s="7"/>
      <c r="H1723" s="7" t="s">
        <v>40146</v>
      </c>
      <c r="I1723" s="7"/>
      <c r="J1723" s="4" t="str">
        <f ca="1">IFERROR(__xludf.DUMMYFUNCTION("LEFT(INDEX(SPLIT(L1723, "" ""), 4), 2)"),"10")</f>
        <v>10</v>
      </c>
      <c r="K1723" s="7" t="s">
        <v>37611</v>
      </c>
      <c r="L1723" s="7" t="s">
        <v>40147</v>
      </c>
    </row>
    <row r="1724" spans="1:12">
      <c r="A1724" s="7" t="s">
        <v>38465</v>
      </c>
      <c r="B1724" s="7"/>
      <c r="C1724" s="7"/>
      <c r="D1724" s="7" t="s">
        <v>40275</v>
      </c>
      <c r="E1724" s="7" t="s">
        <v>40550</v>
      </c>
      <c r="F1724" s="7"/>
      <c r="G1724" s="7"/>
      <c r="H1724" s="7" t="s">
        <v>40146</v>
      </c>
      <c r="I1724" s="7"/>
      <c r="J1724" s="4" t="str">
        <f ca="1">IFERROR(__xludf.DUMMYFUNCTION("LEFT(INDEX(SPLIT(L1724, "" ""), 4), 2)"),"10")</f>
        <v>10</v>
      </c>
      <c r="K1724" s="7" t="s">
        <v>37611</v>
      </c>
      <c r="L1724" s="7" t="s">
        <v>40147</v>
      </c>
    </row>
    <row r="1725" spans="1:12">
      <c r="A1725" s="7" t="s">
        <v>40551</v>
      </c>
      <c r="B1725" s="7"/>
      <c r="C1725" s="7"/>
      <c r="D1725" s="7" t="s">
        <v>40552</v>
      </c>
      <c r="E1725" s="7" t="s">
        <v>40553</v>
      </c>
      <c r="F1725" s="7"/>
      <c r="G1725" s="7"/>
      <c r="H1725" s="7" t="s">
        <v>40146</v>
      </c>
      <c r="I1725" s="7"/>
      <c r="J1725" s="4" t="str">
        <f ca="1">IFERROR(__xludf.DUMMYFUNCTION("LEFT(INDEX(SPLIT(L1725, "" ""), 4), 2)"),"10")</f>
        <v>10</v>
      </c>
      <c r="K1725" s="7" t="s">
        <v>37611</v>
      </c>
      <c r="L1725" s="7" t="s">
        <v>40147</v>
      </c>
    </row>
    <row r="1726" spans="1:12">
      <c r="A1726" s="7" t="s">
        <v>37636</v>
      </c>
      <c r="B1726" s="7"/>
      <c r="C1726" s="7"/>
      <c r="D1726" s="7" t="s">
        <v>40160</v>
      </c>
      <c r="E1726" s="7" t="s">
        <v>40554</v>
      </c>
      <c r="F1726" s="7"/>
      <c r="G1726" s="7"/>
      <c r="H1726" s="7" t="s">
        <v>40146</v>
      </c>
      <c r="I1726" s="7"/>
      <c r="J1726" s="4" t="str">
        <f ca="1">IFERROR(__xludf.DUMMYFUNCTION("LEFT(INDEX(SPLIT(L1726, "" ""), 4), 2)"),"10")</f>
        <v>10</v>
      </c>
      <c r="K1726" s="7" t="s">
        <v>37611</v>
      </c>
      <c r="L1726" s="7" t="s">
        <v>40147</v>
      </c>
    </row>
    <row r="1727" spans="1:12">
      <c r="A1727" s="7" t="s">
        <v>40555</v>
      </c>
      <c r="B1727" s="7"/>
      <c r="C1727" s="7"/>
      <c r="D1727" s="7" t="s">
        <v>40556</v>
      </c>
      <c r="E1727" s="7" t="s">
        <v>40557</v>
      </c>
      <c r="F1727" s="7"/>
      <c r="G1727" s="7"/>
      <c r="H1727" s="7" t="s">
        <v>40146</v>
      </c>
      <c r="I1727" s="7"/>
      <c r="J1727" s="4" t="str">
        <f ca="1">IFERROR(__xludf.DUMMYFUNCTION("LEFT(INDEX(SPLIT(L1727, "" ""), 4), 2)"),"10")</f>
        <v>10</v>
      </c>
      <c r="K1727" s="7" t="s">
        <v>37611</v>
      </c>
      <c r="L1727" s="7" t="s">
        <v>40147</v>
      </c>
    </row>
    <row r="1728" spans="1:12">
      <c r="A1728" s="7" t="s">
        <v>37772</v>
      </c>
      <c r="B1728" s="7"/>
      <c r="C1728" s="7"/>
      <c r="D1728" s="7" t="s">
        <v>40197</v>
      </c>
      <c r="E1728" s="7" t="s">
        <v>40558</v>
      </c>
      <c r="F1728" s="7"/>
      <c r="G1728" s="7"/>
      <c r="H1728" s="7" t="s">
        <v>40146</v>
      </c>
      <c r="I1728" s="7"/>
      <c r="J1728" s="4" t="str">
        <f ca="1">IFERROR(__xludf.DUMMYFUNCTION("LEFT(INDEX(SPLIT(L1728, "" ""), 4), 2)"),"10")</f>
        <v>10</v>
      </c>
      <c r="K1728" s="7" t="s">
        <v>37611</v>
      </c>
      <c r="L1728" s="7" t="s">
        <v>40147</v>
      </c>
    </row>
    <row r="1729" spans="1:12">
      <c r="A1729" s="7" t="s">
        <v>40076</v>
      </c>
      <c r="B1729" s="7"/>
      <c r="C1729" s="7"/>
      <c r="D1729" s="7" t="s">
        <v>40559</v>
      </c>
      <c r="E1729" s="7" t="s">
        <v>40560</v>
      </c>
      <c r="F1729" s="7"/>
      <c r="G1729" s="7"/>
      <c r="H1729" s="7" t="s">
        <v>40146</v>
      </c>
      <c r="I1729" s="7"/>
      <c r="J1729" s="4" t="str">
        <f ca="1">IFERROR(__xludf.DUMMYFUNCTION("LEFT(INDEX(SPLIT(L1729, "" ""), 4), 2)"),"10")</f>
        <v>10</v>
      </c>
      <c r="K1729" s="7" t="s">
        <v>37611</v>
      </c>
      <c r="L1729" s="7" t="s">
        <v>40147</v>
      </c>
    </row>
    <row r="1730" spans="1:12">
      <c r="A1730" s="7" t="s">
        <v>40561</v>
      </c>
      <c r="B1730" s="7"/>
      <c r="C1730" s="7"/>
      <c r="D1730" s="7" t="s">
        <v>40562</v>
      </c>
      <c r="E1730" s="7" t="s">
        <v>40563</v>
      </c>
      <c r="F1730" s="7"/>
      <c r="G1730" s="7"/>
      <c r="H1730" s="7" t="s">
        <v>40146</v>
      </c>
      <c r="I1730" s="7"/>
      <c r="J1730" s="4" t="str">
        <f ca="1">IFERROR(__xludf.DUMMYFUNCTION("LEFT(INDEX(SPLIT(L1730, "" ""), 4), 2)"),"10")</f>
        <v>10</v>
      </c>
      <c r="K1730" s="7" t="s">
        <v>37611</v>
      </c>
      <c r="L1730" s="7" t="s">
        <v>40147</v>
      </c>
    </row>
    <row r="1731" spans="1:12">
      <c r="A1731" s="7" t="s">
        <v>40564</v>
      </c>
      <c r="B1731" s="7"/>
      <c r="C1731" s="7"/>
      <c r="D1731" s="7" t="s">
        <v>40565</v>
      </c>
      <c r="E1731" s="7" t="s">
        <v>40566</v>
      </c>
      <c r="F1731" s="7"/>
      <c r="G1731" s="7"/>
      <c r="H1731" s="7" t="s">
        <v>40146</v>
      </c>
      <c r="I1731" s="7"/>
      <c r="J1731" s="4" t="str">
        <f ca="1">IFERROR(__xludf.DUMMYFUNCTION("LEFT(INDEX(SPLIT(L1731, "" ""), 4), 2)"),"10")</f>
        <v>10</v>
      </c>
      <c r="K1731" s="7" t="s">
        <v>37611</v>
      </c>
      <c r="L1731" s="7" t="s">
        <v>40147</v>
      </c>
    </row>
    <row r="1732" spans="1:12">
      <c r="A1732" s="7" t="s">
        <v>37772</v>
      </c>
      <c r="B1732" s="7"/>
      <c r="C1732" s="7"/>
      <c r="D1732" s="7" t="s">
        <v>40197</v>
      </c>
      <c r="E1732" s="7" t="s">
        <v>40567</v>
      </c>
      <c r="F1732" s="7"/>
      <c r="G1732" s="7"/>
      <c r="H1732" s="7" t="s">
        <v>40146</v>
      </c>
      <c r="I1732" s="7"/>
      <c r="J1732" s="4" t="str">
        <f ca="1">IFERROR(__xludf.DUMMYFUNCTION("LEFT(INDEX(SPLIT(L1732, "" ""), 4), 2)"),"10")</f>
        <v>10</v>
      </c>
      <c r="K1732" s="7" t="s">
        <v>37611</v>
      </c>
      <c r="L1732" s="7" t="s">
        <v>40147</v>
      </c>
    </row>
    <row r="1733" spans="1:12">
      <c r="A1733" s="7" t="s">
        <v>37759</v>
      </c>
      <c r="B1733" s="7"/>
      <c r="C1733" s="7"/>
      <c r="D1733" s="7" t="s">
        <v>40568</v>
      </c>
      <c r="E1733" s="7" t="s">
        <v>40569</v>
      </c>
      <c r="F1733" s="7"/>
      <c r="G1733" s="7"/>
      <c r="H1733" s="7" t="s">
        <v>40146</v>
      </c>
      <c r="I1733" s="7"/>
      <c r="J1733" s="4" t="str">
        <f ca="1">IFERROR(__xludf.DUMMYFUNCTION("LEFT(INDEX(SPLIT(L1733, "" ""), 4), 2)"),"10")</f>
        <v>10</v>
      </c>
      <c r="K1733" s="7" t="s">
        <v>37611</v>
      </c>
      <c r="L1733" s="7" t="s">
        <v>40147</v>
      </c>
    </row>
    <row r="1734" spans="1:12">
      <c r="A1734" s="7" t="s">
        <v>37613</v>
      </c>
      <c r="B1734" s="7"/>
      <c r="C1734" s="7"/>
      <c r="D1734" s="7" t="s">
        <v>40570</v>
      </c>
      <c r="E1734" s="7" t="s">
        <v>40571</v>
      </c>
      <c r="F1734" s="7"/>
      <c r="G1734" s="7"/>
      <c r="H1734" s="7" t="s">
        <v>40146</v>
      </c>
      <c r="I1734" s="7"/>
      <c r="J1734" s="4" t="str">
        <f ca="1">IFERROR(__xludf.DUMMYFUNCTION("LEFT(INDEX(SPLIT(L1734, "" ""), 4), 2)"),"10")</f>
        <v>10</v>
      </c>
      <c r="K1734" s="7" t="s">
        <v>37611</v>
      </c>
      <c r="L1734" s="7" t="s">
        <v>40147</v>
      </c>
    </row>
    <row r="1735" spans="1:12">
      <c r="A1735" s="7" t="s">
        <v>40572</v>
      </c>
      <c r="B1735" s="7"/>
      <c r="C1735" s="7"/>
      <c r="D1735" s="7" t="s">
        <v>40573</v>
      </c>
      <c r="E1735" s="7" t="s">
        <v>40574</v>
      </c>
      <c r="F1735" s="7"/>
      <c r="G1735" s="7"/>
      <c r="H1735" s="7" t="s">
        <v>40146</v>
      </c>
      <c r="I1735" s="7"/>
      <c r="J1735" s="4" t="str">
        <f ca="1">IFERROR(__xludf.DUMMYFUNCTION("LEFT(INDEX(SPLIT(L1735, "" ""), 4), 2)"),"10")</f>
        <v>10</v>
      </c>
      <c r="K1735" s="7" t="s">
        <v>37611</v>
      </c>
      <c r="L1735" s="7" t="s">
        <v>40147</v>
      </c>
    </row>
    <row r="1736" spans="1:12">
      <c r="A1736" s="7" t="s">
        <v>37613</v>
      </c>
      <c r="B1736" s="7"/>
      <c r="C1736" s="7"/>
      <c r="D1736" s="7" t="s">
        <v>40570</v>
      </c>
      <c r="E1736" s="7" t="s">
        <v>40575</v>
      </c>
      <c r="F1736" s="7"/>
      <c r="G1736" s="7"/>
      <c r="H1736" s="7" t="s">
        <v>40146</v>
      </c>
      <c r="I1736" s="7"/>
      <c r="J1736" s="4" t="str">
        <f ca="1">IFERROR(__xludf.DUMMYFUNCTION("LEFT(INDEX(SPLIT(L1736, "" ""), 4), 2)"),"10")</f>
        <v>10</v>
      </c>
      <c r="K1736" s="7" t="s">
        <v>37611</v>
      </c>
      <c r="L1736" s="7" t="s">
        <v>40147</v>
      </c>
    </row>
    <row r="1737" spans="1:12">
      <c r="A1737" s="7" t="s">
        <v>38224</v>
      </c>
      <c r="B1737" s="7"/>
      <c r="C1737" s="7"/>
      <c r="D1737" s="7" t="s">
        <v>40576</v>
      </c>
      <c r="E1737" s="7" t="s">
        <v>40577</v>
      </c>
      <c r="F1737" s="7"/>
      <c r="G1737" s="7"/>
      <c r="H1737" s="7" t="s">
        <v>40146</v>
      </c>
      <c r="I1737" s="7"/>
      <c r="J1737" s="4" t="str">
        <f ca="1">IFERROR(__xludf.DUMMYFUNCTION("LEFT(INDEX(SPLIT(L1737, "" ""), 4), 2)"),"10")</f>
        <v>10</v>
      </c>
      <c r="K1737" s="7" t="s">
        <v>37611</v>
      </c>
      <c r="L1737" s="7" t="s">
        <v>40147</v>
      </c>
    </row>
    <row r="1738" spans="1:12">
      <c r="A1738" s="7" t="s">
        <v>40578</v>
      </c>
      <c r="B1738" s="7"/>
      <c r="C1738" s="7"/>
      <c r="D1738" s="7" t="s">
        <v>40579</v>
      </c>
      <c r="E1738" s="7" t="s">
        <v>40580</v>
      </c>
      <c r="F1738" s="7"/>
      <c r="G1738" s="7"/>
      <c r="H1738" s="7" t="s">
        <v>40146</v>
      </c>
      <c r="I1738" s="7"/>
      <c r="J1738" s="4" t="str">
        <f ca="1">IFERROR(__xludf.DUMMYFUNCTION("LEFT(INDEX(SPLIT(L1738, "" ""), 4), 2)"),"10")</f>
        <v>10</v>
      </c>
      <c r="K1738" s="7" t="s">
        <v>37611</v>
      </c>
      <c r="L1738" s="7" t="s">
        <v>40147</v>
      </c>
    </row>
    <row r="1739" spans="1:12">
      <c r="A1739" s="7" t="s">
        <v>40578</v>
      </c>
      <c r="B1739" s="7"/>
      <c r="C1739" s="7"/>
      <c r="D1739" s="7" t="s">
        <v>40579</v>
      </c>
      <c r="E1739" s="7" t="s">
        <v>40581</v>
      </c>
      <c r="F1739" s="7"/>
      <c r="G1739" s="7"/>
      <c r="H1739" s="7" t="s">
        <v>40146</v>
      </c>
      <c r="I1739" s="7"/>
      <c r="J1739" s="4" t="str">
        <f ca="1">IFERROR(__xludf.DUMMYFUNCTION("LEFT(INDEX(SPLIT(L1739, "" ""), 4), 2)"),"10")</f>
        <v>10</v>
      </c>
      <c r="K1739" s="7" t="s">
        <v>37611</v>
      </c>
      <c r="L1739" s="7" t="s">
        <v>40147</v>
      </c>
    </row>
    <row r="1740" spans="1:12">
      <c r="A1740" s="7" t="s">
        <v>37963</v>
      </c>
      <c r="B1740" s="7"/>
      <c r="C1740" s="7"/>
      <c r="D1740" s="7" t="s">
        <v>40259</v>
      </c>
      <c r="E1740" s="7" t="s">
        <v>40582</v>
      </c>
      <c r="F1740" s="7"/>
      <c r="G1740" s="7"/>
      <c r="H1740" s="7" t="s">
        <v>40146</v>
      </c>
      <c r="I1740" s="7"/>
      <c r="J1740" s="4" t="str">
        <f ca="1">IFERROR(__xludf.DUMMYFUNCTION("LEFT(INDEX(SPLIT(L1740, "" ""), 4), 2)"),"10")</f>
        <v>10</v>
      </c>
      <c r="K1740" s="7" t="s">
        <v>37611</v>
      </c>
      <c r="L1740" s="7" t="s">
        <v>40147</v>
      </c>
    </row>
    <row r="1741" spans="1:12">
      <c r="A1741" s="7" t="s">
        <v>37963</v>
      </c>
      <c r="B1741" s="7"/>
      <c r="C1741" s="7"/>
      <c r="D1741" s="7" t="s">
        <v>40259</v>
      </c>
      <c r="E1741" s="7" t="s">
        <v>40583</v>
      </c>
      <c r="F1741" s="7"/>
      <c r="G1741" s="7"/>
      <c r="H1741" s="7" t="s">
        <v>40146</v>
      </c>
      <c r="I1741" s="7"/>
      <c r="J1741" s="4" t="str">
        <f ca="1">IFERROR(__xludf.DUMMYFUNCTION("LEFT(INDEX(SPLIT(L1741, "" ""), 4), 2)"),"10")</f>
        <v>10</v>
      </c>
      <c r="K1741" s="7" t="s">
        <v>37611</v>
      </c>
      <c r="L1741" s="7" t="s">
        <v>40147</v>
      </c>
    </row>
    <row r="1742" spans="1:12">
      <c r="A1742" s="7" t="s">
        <v>40584</v>
      </c>
      <c r="B1742" s="7"/>
      <c r="C1742" s="7"/>
      <c r="D1742" s="7" t="s">
        <v>40585</v>
      </c>
      <c r="E1742" s="7" t="s">
        <v>40586</v>
      </c>
      <c r="F1742" s="7"/>
      <c r="G1742" s="7"/>
      <c r="H1742" s="7" t="s">
        <v>40146</v>
      </c>
      <c r="I1742" s="7"/>
      <c r="J1742" s="4" t="str">
        <f ca="1">IFERROR(__xludf.DUMMYFUNCTION("LEFT(INDEX(SPLIT(L1742, "" ""), 4), 2)"),"10")</f>
        <v>10</v>
      </c>
      <c r="K1742" s="7" t="s">
        <v>37611</v>
      </c>
      <c r="L1742" s="7" t="s">
        <v>40147</v>
      </c>
    </row>
    <row r="1743" spans="1:12">
      <c r="A1743" s="7" t="s">
        <v>40587</v>
      </c>
      <c r="B1743" s="7"/>
      <c r="C1743" s="7"/>
      <c r="D1743" s="7" t="s">
        <v>40588</v>
      </c>
      <c r="E1743" s="7" t="s">
        <v>40589</v>
      </c>
      <c r="F1743" s="7"/>
      <c r="G1743" s="7"/>
      <c r="H1743" s="7" t="s">
        <v>40146</v>
      </c>
      <c r="I1743" s="7"/>
      <c r="J1743" s="4" t="str">
        <f ca="1">IFERROR(__xludf.DUMMYFUNCTION("LEFT(INDEX(SPLIT(L1743, "" ""), 4), 2)"),"10")</f>
        <v>10</v>
      </c>
      <c r="K1743" s="7" t="s">
        <v>37611</v>
      </c>
      <c r="L1743" s="7" t="s">
        <v>40147</v>
      </c>
    </row>
    <row r="1744" spans="1:12">
      <c r="A1744" s="7" t="s">
        <v>40590</v>
      </c>
      <c r="B1744" s="7"/>
      <c r="C1744" s="7"/>
      <c r="D1744" s="28">
        <v>45365</v>
      </c>
      <c r="E1744" s="7" t="s">
        <v>40591</v>
      </c>
      <c r="F1744" s="7"/>
      <c r="G1744" s="7"/>
      <c r="H1744" s="7" t="s">
        <v>40592</v>
      </c>
      <c r="I1744" s="7"/>
      <c r="J1744" s="4" t="str">
        <f ca="1">IFERROR(__xludf.DUMMYFUNCTION("LEFT(INDEX(SPLIT(L1744, "" ""), 4), 2)"),"14")</f>
        <v>14</v>
      </c>
      <c r="K1744" s="7" t="s">
        <v>40593</v>
      </c>
      <c r="L1744" s="7" t="s">
        <v>24156</v>
      </c>
    </row>
    <row r="1745" spans="1:12">
      <c r="A1745" s="7" t="s">
        <v>40590</v>
      </c>
      <c r="B1745" s="7"/>
      <c r="C1745" s="7"/>
      <c r="D1745" s="28">
        <v>45365</v>
      </c>
      <c r="E1745" s="7" t="s">
        <v>40594</v>
      </c>
      <c r="F1745" s="7"/>
      <c r="G1745" s="7"/>
      <c r="H1745" s="7" t="s">
        <v>40592</v>
      </c>
      <c r="I1745" s="7"/>
      <c r="J1745" s="4" t="str">
        <f ca="1">IFERROR(__xludf.DUMMYFUNCTION("LEFT(INDEX(SPLIT(L1745, "" ""), 4), 2)"),"14")</f>
        <v>14</v>
      </c>
      <c r="K1745" s="7" t="s">
        <v>40593</v>
      </c>
      <c r="L1745" s="7" t="s">
        <v>24156</v>
      </c>
    </row>
    <row r="1746" spans="1:12">
      <c r="A1746" s="7" t="s">
        <v>40590</v>
      </c>
      <c r="B1746" s="7"/>
      <c r="C1746" s="7"/>
      <c r="D1746" s="28">
        <v>45365</v>
      </c>
      <c r="E1746" s="7" t="s">
        <v>40595</v>
      </c>
      <c r="F1746" s="7"/>
      <c r="G1746" s="7"/>
      <c r="H1746" s="7" t="s">
        <v>40592</v>
      </c>
      <c r="I1746" s="7"/>
      <c r="J1746" s="4" t="str">
        <f ca="1">IFERROR(__xludf.DUMMYFUNCTION("LEFT(INDEX(SPLIT(L1746, "" ""), 4), 2)"),"14")</f>
        <v>14</v>
      </c>
      <c r="K1746" s="7" t="s">
        <v>40593</v>
      </c>
      <c r="L1746" s="7" t="s">
        <v>24156</v>
      </c>
    </row>
    <row r="1747" spans="1:12">
      <c r="A1747" s="7" t="s">
        <v>40590</v>
      </c>
      <c r="B1747" s="7"/>
      <c r="C1747" s="7"/>
      <c r="D1747" s="28">
        <v>45365</v>
      </c>
      <c r="E1747" s="7" t="s">
        <v>40596</v>
      </c>
      <c r="F1747" s="7"/>
      <c r="G1747" s="7"/>
      <c r="H1747" s="7" t="s">
        <v>40592</v>
      </c>
      <c r="I1747" s="7"/>
      <c r="J1747" s="4" t="str">
        <f ca="1">IFERROR(__xludf.DUMMYFUNCTION("LEFT(INDEX(SPLIT(L1747, "" ""), 4), 2)"),"14")</f>
        <v>14</v>
      </c>
      <c r="K1747" s="7" t="s">
        <v>40593</v>
      </c>
      <c r="L1747" s="7" t="s">
        <v>24156</v>
      </c>
    </row>
    <row r="1748" spans="1:12">
      <c r="A1748" s="7" t="s">
        <v>40590</v>
      </c>
      <c r="B1748" s="7"/>
      <c r="C1748" s="7"/>
      <c r="D1748" s="28">
        <v>45365</v>
      </c>
      <c r="E1748" s="7" t="s">
        <v>40597</v>
      </c>
      <c r="F1748" s="7"/>
      <c r="G1748" s="7"/>
      <c r="H1748" s="7" t="s">
        <v>40592</v>
      </c>
      <c r="I1748" s="7"/>
      <c r="J1748" s="4" t="str">
        <f ca="1">IFERROR(__xludf.DUMMYFUNCTION("LEFT(INDEX(SPLIT(L1748, "" ""), 4), 2)"),"14")</f>
        <v>14</v>
      </c>
      <c r="K1748" s="7" t="s">
        <v>40593</v>
      </c>
      <c r="L1748" s="7" t="s">
        <v>24156</v>
      </c>
    </row>
    <row r="1749" spans="1:12">
      <c r="A1749" s="7" t="s">
        <v>40590</v>
      </c>
      <c r="B1749" s="7"/>
      <c r="C1749" s="7"/>
      <c r="D1749" s="28">
        <v>45365</v>
      </c>
      <c r="E1749" s="7" t="s">
        <v>40598</v>
      </c>
      <c r="F1749" s="7"/>
      <c r="G1749" s="7"/>
      <c r="H1749" s="7" t="s">
        <v>40592</v>
      </c>
      <c r="I1749" s="7"/>
      <c r="J1749" s="4" t="str">
        <f ca="1">IFERROR(__xludf.DUMMYFUNCTION("LEFT(INDEX(SPLIT(L1749, "" ""), 4), 2)"),"14")</f>
        <v>14</v>
      </c>
      <c r="K1749" s="7" t="s">
        <v>40593</v>
      </c>
      <c r="L1749" s="7" t="s">
        <v>24156</v>
      </c>
    </row>
    <row r="1750" spans="1:12">
      <c r="A1750" s="7" t="s">
        <v>40590</v>
      </c>
      <c r="B1750" s="7"/>
      <c r="C1750" s="7"/>
      <c r="D1750" s="28">
        <v>45365</v>
      </c>
      <c r="E1750" s="7" t="s">
        <v>40599</v>
      </c>
      <c r="F1750" s="7"/>
      <c r="G1750" s="7"/>
      <c r="H1750" s="7" t="s">
        <v>40592</v>
      </c>
      <c r="I1750" s="7"/>
      <c r="J1750" s="4" t="str">
        <f ca="1">IFERROR(__xludf.DUMMYFUNCTION("LEFT(INDEX(SPLIT(L1750, "" ""), 4), 2)"),"14")</f>
        <v>14</v>
      </c>
      <c r="K1750" s="7" t="s">
        <v>40593</v>
      </c>
      <c r="L1750" s="7" t="s">
        <v>24156</v>
      </c>
    </row>
    <row r="1751" spans="1:12">
      <c r="A1751" s="7" t="s">
        <v>40590</v>
      </c>
      <c r="B1751" s="7"/>
      <c r="C1751" s="7"/>
      <c r="D1751" s="28">
        <v>45365</v>
      </c>
      <c r="E1751" s="7" t="s">
        <v>40600</v>
      </c>
      <c r="F1751" s="7"/>
      <c r="G1751" s="7"/>
      <c r="H1751" s="7" t="s">
        <v>40592</v>
      </c>
      <c r="I1751" s="7"/>
      <c r="J1751" s="4" t="str">
        <f ca="1">IFERROR(__xludf.DUMMYFUNCTION("LEFT(INDEX(SPLIT(L1751, "" ""), 4), 2)"),"14")</f>
        <v>14</v>
      </c>
      <c r="K1751" s="7" t="s">
        <v>40593</v>
      </c>
      <c r="L1751" s="7" t="s">
        <v>24156</v>
      </c>
    </row>
    <row r="1752" spans="1:12">
      <c r="A1752" s="7" t="s">
        <v>40590</v>
      </c>
      <c r="B1752" s="7"/>
      <c r="C1752" s="7"/>
      <c r="D1752" s="28">
        <v>45365</v>
      </c>
      <c r="E1752" s="7" t="s">
        <v>40601</v>
      </c>
      <c r="F1752" s="7"/>
      <c r="G1752" s="7"/>
      <c r="H1752" s="7" t="s">
        <v>40592</v>
      </c>
      <c r="I1752" s="7"/>
      <c r="J1752" s="4" t="str">
        <f ca="1">IFERROR(__xludf.DUMMYFUNCTION("LEFT(INDEX(SPLIT(L1752, "" ""), 4), 2)"),"14")</f>
        <v>14</v>
      </c>
      <c r="K1752" s="7" t="s">
        <v>40593</v>
      </c>
      <c r="L1752" s="7" t="s">
        <v>24156</v>
      </c>
    </row>
    <row r="1753" spans="1:12">
      <c r="A1753" s="7" t="s">
        <v>40590</v>
      </c>
      <c r="B1753" s="7"/>
      <c r="C1753" s="7"/>
      <c r="D1753" s="28">
        <v>45365</v>
      </c>
      <c r="E1753" s="7" t="s">
        <v>40602</v>
      </c>
      <c r="F1753" s="7"/>
      <c r="G1753" s="7"/>
      <c r="H1753" s="7" t="s">
        <v>40592</v>
      </c>
      <c r="I1753" s="7"/>
      <c r="J1753" s="4" t="str">
        <f ca="1">IFERROR(__xludf.DUMMYFUNCTION("LEFT(INDEX(SPLIT(L1753, "" ""), 4), 2)"),"14")</f>
        <v>14</v>
      </c>
      <c r="K1753" s="7" t="s">
        <v>40593</v>
      </c>
      <c r="L1753" s="7" t="s">
        <v>24156</v>
      </c>
    </row>
    <row r="1754" spans="1:12">
      <c r="A1754" s="7" t="s">
        <v>40590</v>
      </c>
      <c r="B1754" s="7"/>
      <c r="C1754" s="7"/>
      <c r="D1754" s="28">
        <v>45365</v>
      </c>
      <c r="E1754" s="7" t="s">
        <v>40603</v>
      </c>
      <c r="F1754" s="7"/>
      <c r="G1754" s="7"/>
      <c r="H1754" s="7" t="s">
        <v>40592</v>
      </c>
      <c r="I1754" s="7"/>
      <c r="J1754" s="4" t="str">
        <f ca="1">IFERROR(__xludf.DUMMYFUNCTION("LEFT(INDEX(SPLIT(L1754, "" ""), 4), 2)"),"14")</f>
        <v>14</v>
      </c>
      <c r="K1754" s="7" t="s">
        <v>40593</v>
      </c>
      <c r="L1754" s="7" t="s">
        <v>24156</v>
      </c>
    </row>
    <row r="1755" spans="1:12">
      <c r="A1755" s="7" t="s">
        <v>40590</v>
      </c>
      <c r="B1755" s="7"/>
      <c r="C1755" s="7"/>
      <c r="D1755" s="28">
        <v>45365</v>
      </c>
      <c r="E1755" s="7" t="s">
        <v>40604</v>
      </c>
      <c r="F1755" s="7"/>
      <c r="G1755" s="7"/>
      <c r="H1755" s="7" t="s">
        <v>40592</v>
      </c>
      <c r="I1755" s="7"/>
      <c r="J1755" s="4" t="str">
        <f ca="1">IFERROR(__xludf.DUMMYFUNCTION("LEFT(INDEX(SPLIT(L1755, "" ""), 4), 2)"),"14")</f>
        <v>14</v>
      </c>
      <c r="K1755" s="7" t="s">
        <v>40593</v>
      </c>
      <c r="L1755" s="7" t="s">
        <v>24156</v>
      </c>
    </row>
    <row r="1756" spans="1:12">
      <c r="A1756" s="7" t="s">
        <v>40590</v>
      </c>
      <c r="B1756" s="7"/>
      <c r="C1756" s="7"/>
      <c r="D1756" s="28">
        <v>45365</v>
      </c>
      <c r="E1756" s="7" t="s">
        <v>40605</v>
      </c>
      <c r="F1756" s="7"/>
      <c r="G1756" s="7"/>
      <c r="H1756" s="7" t="s">
        <v>40592</v>
      </c>
      <c r="I1756" s="7"/>
      <c r="J1756" s="4" t="str">
        <f ca="1">IFERROR(__xludf.DUMMYFUNCTION("LEFT(INDEX(SPLIT(L1756, "" ""), 4), 2)"),"14")</f>
        <v>14</v>
      </c>
      <c r="K1756" s="7" t="s">
        <v>40593</v>
      </c>
      <c r="L1756" s="7" t="s">
        <v>24156</v>
      </c>
    </row>
    <row r="1757" spans="1:12">
      <c r="A1757" s="7" t="s">
        <v>40590</v>
      </c>
      <c r="B1757" s="7"/>
      <c r="C1757" s="7"/>
      <c r="D1757" s="28">
        <v>45365</v>
      </c>
      <c r="E1757" s="7" t="s">
        <v>40606</v>
      </c>
      <c r="F1757" s="7"/>
      <c r="G1757" s="7"/>
      <c r="H1757" s="7" t="s">
        <v>40592</v>
      </c>
      <c r="I1757" s="7"/>
      <c r="J1757" s="4" t="str">
        <f ca="1">IFERROR(__xludf.DUMMYFUNCTION("LEFT(INDEX(SPLIT(L1757, "" ""), 4), 2)"),"14")</f>
        <v>14</v>
      </c>
      <c r="K1757" s="7" t="s">
        <v>40593</v>
      </c>
      <c r="L1757" s="7" t="s">
        <v>24156</v>
      </c>
    </row>
    <row r="1758" spans="1:12">
      <c r="A1758" s="7" t="s">
        <v>40590</v>
      </c>
      <c r="B1758" s="7"/>
      <c r="C1758" s="7"/>
      <c r="D1758" s="28">
        <v>45365</v>
      </c>
      <c r="E1758" s="7" t="s">
        <v>40607</v>
      </c>
      <c r="F1758" s="7"/>
      <c r="G1758" s="7"/>
      <c r="H1758" s="7" t="s">
        <v>40592</v>
      </c>
      <c r="I1758" s="7"/>
      <c r="J1758" s="4" t="str">
        <f ca="1">IFERROR(__xludf.DUMMYFUNCTION("LEFT(INDEX(SPLIT(L1758, "" ""), 4), 2)"),"14")</f>
        <v>14</v>
      </c>
      <c r="K1758" s="7" t="s">
        <v>40593</v>
      </c>
      <c r="L1758" s="7" t="s">
        <v>24156</v>
      </c>
    </row>
    <row r="1759" spans="1:12">
      <c r="A1759" s="7" t="s">
        <v>40590</v>
      </c>
      <c r="B1759" s="7"/>
      <c r="C1759" s="7"/>
      <c r="D1759" s="28">
        <v>45365</v>
      </c>
      <c r="E1759" s="7" t="s">
        <v>40608</v>
      </c>
      <c r="F1759" s="7"/>
      <c r="G1759" s="7"/>
      <c r="H1759" s="7" t="s">
        <v>40592</v>
      </c>
      <c r="I1759" s="7"/>
      <c r="J1759" s="4" t="str">
        <f ca="1">IFERROR(__xludf.DUMMYFUNCTION("LEFT(INDEX(SPLIT(L1759, "" ""), 4), 2)"),"14")</f>
        <v>14</v>
      </c>
      <c r="K1759" s="7" t="s">
        <v>40593</v>
      </c>
      <c r="L1759" s="7" t="s">
        <v>24156</v>
      </c>
    </row>
    <row r="1760" spans="1:12">
      <c r="A1760" s="7" t="s">
        <v>40590</v>
      </c>
      <c r="B1760" s="7"/>
      <c r="C1760" s="7"/>
      <c r="D1760" s="28">
        <v>45365</v>
      </c>
      <c r="E1760" s="7" t="s">
        <v>40609</v>
      </c>
      <c r="F1760" s="7"/>
      <c r="G1760" s="7"/>
      <c r="H1760" s="7" t="s">
        <v>40592</v>
      </c>
      <c r="I1760" s="7"/>
      <c r="J1760" s="4" t="str">
        <f ca="1">IFERROR(__xludf.DUMMYFUNCTION("LEFT(INDEX(SPLIT(L1760, "" ""), 4), 2)"),"14")</f>
        <v>14</v>
      </c>
      <c r="K1760" s="7" t="s">
        <v>40593</v>
      </c>
      <c r="L1760" s="7" t="s">
        <v>24156</v>
      </c>
    </row>
    <row r="1761" spans="1:12">
      <c r="A1761" s="7" t="s">
        <v>40590</v>
      </c>
      <c r="B1761" s="7"/>
      <c r="C1761" s="7"/>
      <c r="D1761" s="28">
        <v>45365</v>
      </c>
      <c r="E1761" s="7" t="s">
        <v>40610</v>
      </c>
      <c r="F1761" s="7"/>
      <c r="G1761" s="7"/>
      <c r="H1761" s="7" t="s">
        <v>40592</v>
      </c>
      <c r="I1761" s="7"/>
      <c r="J1761" s="4" t="str">
        <f ca="1">IFERROR(__xludf.DUMMYFUNCTION("LEFT(INDEX(SPLIT(L1761, "" ""), 4), 2)"),"14")</f>
        <v>14</v>
      </c>
      <c r="K1761" s="7" t="s">
        <v>40593</v>
      </c>
      <c r="L1761" s="7" t="s">
        <v>24156</v>
      </c>
    </row>
    <row r="1762" spans="1:12">
      <c r="A1762" s="7" t="s">
        <v>40590</v>
      </c>
      <c r="B1762" s="7"/>
      <c r="C1762" s="7"/>
      <c r="D1762" s="28">
        <v>45365</v>
      </c>
      <c r="E1762" s="7" t="s">
        <v>40611</v>
      </c>
      <c r="F1762" s="7"/>
      <c r="G1762" s="7"/>
      <c r="H1762" s="7" t="s">
        <v>40592</v>
      </c>
      <c r="I1762" s="7"/>
      <c r="J1762" s="4" t="str">
        <f ca="1">IFERROR(__xludf.DUMMYFUNCTION("LEFT(INDEX(SPLIT(L1762, "" ""), 4), 2)"),"14")</f>
        <v>14</v>
      </c>
      <c r="K1762" s="7" t="s">
        <v>40593</v>
      </c>
      <c r="L1762" s="7" t="s">
        <v>24156</v>
      </c>
    </row>
    <row r="1763" spans="1:12">
      <c r="A1763" s="7" t="s">
        <v>40590</v>
      </c>
      <c r="B1763" s="7"/>
      <c r="C1763" s="7"/>
      <c r="D1763" s="28">
        <v>45365</v>
      </c>
      <c r="E1763" s="7" t="s">
        <v>40612</v>
      </c>
      <c r="F1763" s="7"/>
      <c r="G1763" s="7"/>
      <c r="H1763" s="7" t="s">
        <v>40592</v>
      </c>
      <c r="I1763" s="7"/>
      <c r="J1763" s="4" t="str">
        <f ca="1">IFERROR(__xludf.DUMMYFUNCTION("LEFT(INDEX(SPLIT(L1763, "" ""), 4), 2)"),"14")</f>
        <v>14</v>
      </c>
      <c r="K1763" s="7" t="s">
        <v>40593</v>
      </c>
      <c r="L1763" s="7" t="s">
        <v>24156</v>
      </c>
    </row>
    <row r="1764" spans="1:12">
      <c r="A1764" s="7" t="s">
        <v>40590</v>
      </c>
      <c r="B1764" s="7"/>
      <c r="C1764" s="7"/>
      <c r="D1764" s="28">
        <v>45365</v>
      </c>
      <c r="E1764" s="7" t="s">
        <v>40613</v>
      </c>
      <c r="F1764" s="7"/>
      <c r="G1764" s="7"/>
      <c r="H1764" s="7" t="s">
        <v>40592</v>
      </c>
      <c r="I1764" s="7"/>
      <c r="J1764" s="4" t="str">
        <f ca="1">IFERROR(__xludf.DUMMYFUNCTION("LEFT(INDEX(SPLIT(L1764, "" ""), 4), 2)"),"14")</f>
        <v>14</v>
      </c>
      <c r="K1764" s="7" t="s">
        <v>40593</v>
      </c>
      <c r="L1764" s="7" t="s">
        <v>24156</v>
      </c>
    </row>
    <row r="1765" spans="1:12">
      <c r="A1765" s="7" t="s">
        <v>40590</v>
      </c>
      <c r="B1765" s="7"/>
      <c r="C1765" s="7"/>
      <c r="D1765" s="28">
        <v>45365</v>
      </c>
      <c r="E1765" s="7" t="s">
        <v>40614</v>
      </c>
      <c r="F1765" s="7"/>
      <c r="G1765" s="7"/>
      <c r="H1765" s="7" t="s">
        <v>40592</v>
      </c>
      <c r="I1765" s="7"/>
      <c r="J1765" s="4" t="str">
        <f ca="1">IFERROR(__xludf.DUMMYFUNCTION("LEFT(INDEX(SPLIT(L1765, "" ""), 4), 2)"),"14")</f>
        <v>14</v>
      </c>
      <c r="K1765" s="7" t="s">
        <v>40593</v>
      </c>
      <c r="L1765" s="7" t="s">
        <v>24156</v>
      </c>
    </row>
    <row r="1766" spans="1:12">
      <c r="A1766" s="7" t="s">
        <v>40590</v>
      </c>
      <c r="B1766" s="7"/>
      <c r="C1766" s="7"/>
      <c r="D1766" s="28">
        <v>45216</v>
      </c>
      <c r="E1766" s="7" t="s">
        <v>40615</v>
      </c>
      <c r="F1766" s="7"/>
      <c r="G1766" s="7"/>
      <c r="H1766" s="7" t="s">
        <v>40616</v>
      </c>
      <c r="I1766" s="7"/>
      <c r="J1766" s="4" t="str">
        <f ca="1">IFERROR(__xludf.DUMMYFUNCTION("LEFT(INDEX(SPLIT(L1766, "" ""), 4), 2)"),"14")</f>
        <v>14</v>
      </c>
      <c r="K1766" s="7" t="s">
        <v>40593</v>
      </c>
      <c r="L1766" s="7" t="s">
        <v>23708</v>
      </c>
    </row>
    <row r="1767" spans="1:12">
      <c r="A1767" s="7" t="s">
        <v>40590</v>
      </c>
      <c r="B1767" s="7"/>
      <c r="C1767" s="7"/>
      <c r="D1767" s="28">
        <v>45216</v>
      </c>
      <c r="E1767" s="7" t="s">
        <v>40617</v>
      </c>
      <c r="F1767" s="7"/>
      <c r="G1767" s="7"/>
      <c r="H1767" s="7" t="s">
        <v>40616</v>
      </c>
      <c r="I1767" s="7"/>
      <c r="J1767" s="4" t="str">
        <f ca="1">IFERROR(__xludf.DUMMYFUNCTION("LEFT(INDEX(SPLIT(L1767, "" ""), 4), 2)"),"14")</f>
        <v>14</v>
      </c>
      <c r="K1767" s="7" t="s">
        <v>40593</v>
      </c>
      <c r="L1767" s="7" t="s">
        <v>23708</v>
      </c>
    </row>
    <row r="1768" spans="1:12">
      <c r="A1768" s="7" t="s">
        <v>40590</v>
      </c>
      <c r="B1768" s="7"/>
      <c r="C1768" s="7"/>
      <c r="D1768" s="28">
        <v>45216</v>
      </c>
      <c r="E1768" s="7" t="s">
        <v>40618</v>
      </c>
      <c r="F1768" s="7"/>
      <c r="G1768" s="7"/>
      <c r="H1768" s="7" t="s">
        <v>40616</v>
      </c>
      <c r="I1768" s="7"/>
      <c r="J1768" s="4" t="str">
        <f ca="1">IFERROR(__xludf.DUMMYFUNCTION("LEFT(INDEX(SPLIT(L1768, "" ""), 4), 2)"),"14")</f>
        <v>14</v>
      </c>
      <c r="K1768" s="7" t="s">
        <v>40593</v>
      </c>
      <c r="L1768" s="7" t="s">
        <v>23708</v>
      </c>
    </row>
    <row r="1769" spans="1:12">
      <c r="A1769" s="7" t="s">
        <v>40590</v>
      </c>
      <c r="B1769" s="7"/>
      <c r="C1769" s="7"/>
      <c r="D1769" s="28">
        <v>45216</v>
      </c>
      <c r="E1769" s="7" t="s">
        <v>40619</v>
      </c>
      <c r="F1769" s="7"/>
      <c r="G1769" s="7"/>
      <c r="H1769" s="7" t="s">
        <v>40616</v>
      </c>
      <c r="I1769" s="7"/>
      <c r="J1769" s="4" t="str">
        <f ca="1">IFERROR(__xludf.DUMMYFUNCTION("LEFT(INDEX(SPLIT(L1769, "" ""), 4), 2)"),"14")</f>
        <v>14</v>
      </c>
      <c r="K1769" s="7" t="s">
        <v>40593</v>
      </c>
      <c r="L1769" s="7" t="s">
        <v>23708</v>
      </c>
    </row>
    <row r="1770" spans="1:12">
      <c r="A1770" s="7" t="s">
        <v>40590</v>
      </c>
      <c r="B1770" s="7"/>
      <c r="C1770" s="7"/>
      <c r="D1770" s="28">
        <v>45216</v>
      </c>
      <c r="E1770" s="7" t="s">
        <v>40620</v>
      </c>
      <c r="F1770" s="7"/>
      <c r="G1770" s="7"/>
      <c r="H1770" s="7" t="s">
        <v>40616</v>
      </c>
      <c r="I1770" s="7"/>
      <c r="J1770" s="4" t="str">
        <f ca="1">IFERROR(__xludf.DUMMYFUNCTION("LEFT(INDEX(SPLIT(L1770, "" ""), 4), 2)"),"14")</f>
        <v>14</v>
      </c>
      <c r="K1770" s="7" t="s">
        <v>40593</v>
      </c>
      <c r="L1770" s="7" t="s">
        <v>23708</v>
      </c>
    </row>
    <row r="1771" spans="1:12">
      <c r="A1771" s="7" t="s">
        <v>40590</v>
      </c>
      <c r="B1771" s="7"/>
      <c r="C1771" s="7"/>
      <c r="D1771" s="28">
        <v>45216</v>
      </c>
      <c r="E1771" s="7" t="s">
        <v>40621</v>
      </c>
      <c r="F1771" s="7"/>
      <c r="G1771" s="7"/>
      <c r="H1771" s="7" t="s">
        <v>40616</v>
      </c>
      <c r="I1771" s="7"/>
      <c r="J1771" s="4" t="str">
        <f ca="1">IFERROR(__xludf.DUMMYFUNCTION("LEFT(INDEX(SPLIT(L1771, "" ""), 4), 2)"),"14")</f>
        <v>14</v>
      </c>
      <c r="K1771" s="7" t="s">
        <v>40593</v>
      </c>
      <c r="L1771" s="7" t="s">
        <v>23708</v>
      </c>
    </row>
    <row r="1772" spans="1:12">
      <c r="A1772" s="7" t="s">
        <v>40590</v>
      </c>
      <c r="B1772" s="7"/>
      <c r="C1772" s="7"/>
      <c r="D1772" s="28">
        <v>45216</v>
      </c>
      <c r="E1772" s="7" t="s">
        <v>40622</v>
      </c>
      <c r="F1772" s="7"/>
      <c r="G1772" s="7"/>
      <c r="H1772" s="7" t="s">
        <v>40616</v>
      </c>
      <c r="I1772" s="7"/>
      <c r="J1772" s="4" t="str">
        <f ca="1">IFERROR(__xludf.DUMMYFUNCTION("LEFT(INDEX(SPLIT(L1772, "" ""), 4), 2)"),"14")</f>
        <v>14</v>
      </c>
      <c r="K1772" s="7" t="s">
        <v>40593</v>
      </c>
      <c r="L1772" s="7" t="s">
        <v>23708</v>
      </c>
    </row>
    <row r="1773" spans="1:12">
      <c r="A1773" s="7" t="s">
        <v>40590</v>
      </c>
      <c r="B1773" s="7"/>
      <c r="C1773" s="7"/>
      <c r="D1773" s="28">
        <v>45216</v>
      </c>
      <c r="E1773" s="7" t="s">
        <v>40623</v>
      </c>
      <c r="F1773" s="7"/>
      <c r="G1773" s="7"/>
      <c r="H1773" s="7" t="s">
        <v>40616</v>
      </c>
      <c r="I1773" s="7"/>
      <c r="J1773" s="4" t="str">
        <f ca="1">IFERROR(__xludf.DUMMYFUNCTION("LEFT(INDEX(SPLIT(L1773, "" ""), 4), 2)"),"14")</f>
        <v>14</v>
      </c>
      <c r="K1773" s="7" t="s">
        <v>40593</v>
      </c>
      <c r="L1773" s="7" t="s">
        <v>23708</v>
      </c>
    </row>
    <row r="1774" spans="1:12">
      <c r="A1774" s="7" t="s">
        <v>40590</v>
      </c>
      <c r="B1774" s="7"/>
      <c r="C1774" s="7"/>
      <c r="D1774" s="28">
        <v>45216</v>
      </c>
      <c r="E1774" s="7" t="s">
        <v>40624</v>
      </c>
      <c r="F1774" s="7"/>
      <c r="G1774" s="7"/>
      <c r="H1774" s="7" t="s">
        <v>40616</v>
      </c>
      <c r="I1774" s="7"/>
      <c r="J1774" s="4" t="str">
        <f ca="1">IFERROR(__xludf.DUMMYFUNCTION("LEFT(INDEX(SPLIT(L1774, "" ""), 4), 2)"),"14")</f>
        <v>14</v>
      </c>
      <c r="K1774" s="7" t="s">
        <v>40593</v>
      </c>
      <c r="L1774" s="7" t="s">
        <v>23708</v>
      </c>
    </row>
    <row r="1775" spans="1:12">
      <c r="A1775" s="7" t="s">
        <v>40590</v>
      </c>
      <c r="B1775" s="7"/>
      <c r="C1775" s="7"/>
      <c r="D1775" s="28">
        <v>45216</v>
      </c>
      <c r="E1775" s="7" t="s">
        <v>40625</v>
      </c>
      <c r="F1775" s="7"/>
      <c r="G1775" s="7"/>
      <c r="H1775" s="7" t="s">
        <v>40616</v>
      </c>
      <c r="I1775" s="7"/>
      <c r="J1775" s="4" t="str">
        <f ca="1">IFERROR(__xludf.DUMMYFUNCTION("LEFT(INDEX(SPLIT(L1775, "" ""), 4), 2)"),"14")</f>
        <v>14</v>
      </c>
      <c r="K1775" s="7" t="s">
        <v>40593</v>
      </c>
      <c r="L1775" s="7" t="s">
        <v>23708</v>
      </c>
    </row>
    <row r="1776" spans="1:12">
      <c r="A1776" s="7" t="s">
        <v>40590</v>
      </c>
      <c r="B1776" s="7"/>
      <c r="C1776" s="7"/>
      <c r="D1776" s="28">
        <v>45216</v>
      </c>
      <c r="E1776" s="7" t="s">
        <v>40626</v>
      </c>
      <c r="F1776" s="7"/>
      <c r="G1776" s="7"/>
      <c r="H1776" s="7" t="s">
        <v>40616</v>
      </c>
      <c r="I1776" s="7"/>
      <c r="J1776" s="4" t="str">
        <f ca="1">IFERROR(__xludf.DUMMYFUNCTION("LEFT(INDEX(SPLIT(L1776, "" ""), 4), 2)"),"14")</f>
        <v>14</v>
      </c>
      <c r="K1776" s="7" t="s">
        <v>40593</v>
      </c>
      <c r="L1776" s="7" t="s">
        <v>23708</v>
      </c>
    </row>
    <row r="1777" spans="1:12">
      <c r="A1777" s="7" t="s">
        <v>40590</v>
      </c>
      <c r="B1777" s="7"/>
      <c r="C1777" s="7"/>
      <c r="D1777" s="28">
        <v>45216</v>
      </c>
      <c r="E1777" s="7" t="s">
        <v>40627</v>
      </c>
      <c r="F1777" s="7"/>
      <c r="G1777" s="7"/>
      <c r="H1777" s="7" t="s">
        <v>40616</v>
      </c>
      <c r="I1777" s="7"/>
      <c r="J1777" s="4" t="str">
        <f ca="1">IFERROR(__xludf.DUMMYFUNCTION("LEFT(INDEX(SPLIT(L1777, "" ""), 4), 2)"),"14")</f>
        <v>14</v>
      </c>
      <c r="K1777" s="7" t="s">
        <v>40593</v>
      </c>
      <c r="L1777" s="7" t="s">
        <v>23708</v>
      </c>
    </row>
    <row r="1778" spans="1:12">
      <c r="A1778" s="7" t="s">
        <v>40590</v>
      </c>
      <c r="B1778" s="7"/>
      <c r="C1778" s="7"/>
      <c r="D1778" s="28">
        <v>45216</v>
      </c>
      <c r="E1778" s="7" t="s">
        <v>40628</v>
      </c>
      <c r="F1778" s="7"/>
      <c r="G1778" s="7"/>
      <c r="H1778" s="7" t="s">
        <v>40616</v>
      </c>
      <c r="I1778" s="7"/>
      <c r="J1778" s="4" t="str">
        <f ca="1">IFERROR(__xludf.DUMMYFUNCTION("LEFT(INDEX(SPLIT(L1778, "" ""), 4), 2)"),"14")</f>
        <v>14</v>
      </c>
      <c r="K1778" s="7" t="s">
        <v>40593</v>
      </c>
      <c r="L1778" s="7" t="s">
        <v>23708</v>
      </c>
    </row>
    <row r="1779" spans="1:12">
      <c r="A1779" s="7" t="s">
        <v>40590</v>
      </c>
      <c r="B1779" s="7"/>
      <c r="C1779" s="7"/>
      <c r="D1779" s="28">
        <v>45216</v>
      </c>
      <c r="E1779" s="7" t="s">
        <v>40629</v>
      </c>
      <c r="F1779" s="7"/>
      <c r="G1779" s="7"/>
      <c r="H1779" s="7" t="s">
        <v>40616</v>
      </c>
      <c r="I1779" s="7"/>
      <c r="J1779" s="4" t="str">
        <f ca="1">IFERROR(__xludf.DUMMYFUNCTION("LEFT(INDEX(SPLIT(L1779, "" ""), 4), 2)"),"14")</f>
        <v>14</v>
      </c>
      <c r="K1779" s="7" t="s">
        <v>40593</v>
      </c>
      <c r="L1779" s="7" t="s">
        <v>23708</v>
      </c>
    </row>
    <row r="1780" spans="1:12">
      <c r="A1780" s="7" t="s">
        <v>40590</v>
      </c>
      <c r="B1780" s="7"/>
      <c r="C1780" s="7"/>
      <c r="D1780" s="28">
        <v>45216</v>
      </c>
      <c r="E1780" s="7" t="s">
        <v>40630</v>
      </c>
      <c r="F1780" s="7"/>
      <c r="G1780" s="7"/>
      <c r="H1780" s="7" t="s">
        <v>40616</v>
      </c>
      <c r="I1780" s="7"/>
      <c r="J1780" s="4" t="str">
        <f ca="1">IFERROR(__xludf.DUMMYFUNCTION("LEFT(INDEX(SPLIT(L1780, "" ""), 4), 2)"),"14")</f>
        <v>14</v>
      </c>
      <c r="K1780" s="7" t="s">
        <v>40593</v>
      </c>
      <c r="L1780" s="7" t="s">
        <v>23708</v>
      </c>
    </row>
    <row r="1781" spans="1:12">
      <c r="A1781" s="7" t="s">
        <v>40590</v>
      </c>
      <c r="B1781" s="7"/>
      <c r="C1781" s="7"/>
      <c r="D1781" s="28">
        <v>45216</v>
      </c>
      <c r="E1781" s="7" t="s">
        <v>40631</v>
      </c>
      <c r="F1781" s="7"/>
      <c r="G1781" s="7"/>
      <c r="H1781" s="7" t="s">
        <v>40616</v>
      </c>
      <c r="I1781" s="7"/>
      <c r="J1781" s="4" t="str">
        <f ca="1">IFERROR(__xludf.DUMMYFUNCTION("LEFT(INDEX(SPLIT(L1781, "" ""), 4), 2)"),"14")</f>
        <v>14</v>
      </c>
      <c r="K1781" s="7" t="s">
        <v>40593</v>
      </c>
      <c r="L1781" s="7" t="s">
        <v>23708</v>
      </c>
    </row>
    <row r="1782" spans="1:12">
      <c r="A1782" s="7" t="s">
        <v>40590</v>
      </c>
      <c r="B1782" s="7"/>
      <c r="C1782" s="7"/>
      <c r="D1782" s="28">
        <v>45216</v>
      </c>
      <c r="E1782" s="7" t="s">
        <v>40632</v>
      </c>
      <c r="F1782" s="7"/>
      <c r="G1782" s="7"/>
      <c r="H1782" s="7" t="s">
        <v>40616</v>
      </c>
      <c r="I1782" s="7"/>
      <c r="J1782" s="4" t="str">
        <f ca="1">IFERROR(__xludf.DUMMYFUNCTION("LEFT(INDEX(SPLIT(L1782, "" ""), 4), 2)"),"14")</f>
        <v>14</v>
      </c>
      <c r="K1782" s="7" t="s">
        <v>40593</v>
      </c>
      <c r="L1782" s="7" t="s">
        <v>23708</v>
      </c>
    </row>
    <row r="1783" spans="1:12">
      <c r="A1783" s="7" t="s">
        <v>40590</v>
      </c>
      <c r="B1783" s="7"/>
      <c r="C1783" s="7"/>
      <c r="D1783" s="28">
        <v>45216</v>
      </c>
      <c r="E1783" s="7" t="s">
        <v>40633</v>
      </c>
      <c r="F1783" s="7"/>
      <c r="G1783" s="7"/>
      <c r="H1783" s="7" t="s">
        <v>40616</v>
      </c>
      <c r="I1783" s="7"/>
      <c r="J1783" s="4" t="str">
        <f ca="1">IFERROR(__xludf.DUMMYFUNCTION("LEFT(INDEX(SPLIT(L1783, "" ""), 4), 2)"),"14")</f>
        <v>14</v>
      </c>
      <c r="K1783" s="7" t="s">
        <v>40593</v>
      </c>
      <c r="L1783" s="7" t="s">
        <v>23708</v>
      </c>
    </row>
    <row r="1784" spans="1:12">
      <c r="A1784" s="7" t="s">
        <v>40590</v>
      </c>
      <c r="B1784" s="7"/>
      <c r="C1784" s="7"/>
      <c r="D1784" s="28">
        <v>45216</v>
      </c>
      <c r="E1784" s="7" t="s">
        <v>40634</v>
      </c>
      <c r="F1784" s="7"/>
      <c r="G1784" s="7"/>
      <c r="H1784" s="7" t="s">
        <v>40616</v>
      </c>
      <c r="I1784" s="7"/>
      <c r="J1784" s="4" t="str">
        <f ca="1">IFERROR(__xludf.DUMMYFUNCTION("LEFT(INDEX(SPLIT(L1784, "" ""), 4), 2)"),"14")</f>
        <v>14</v>
      </c>
      <c r="K1784" s="7" t="s">
        <v>40593</v>
      </c>
      <c r="L1784" s="7" t="s">
        <v>23708</v>
      </c>
    </row>
    <row r="1785" spans="1:12">
      <c r="A1785" s="7" t="s">
        <v>40590</v>
      </c>
      <c r="B1785" s="7"/>
      <c r="C1785" s="7"/>
      <c r="D1785" s="28">
        <v>45216</v>
      </c>
      <c r="E1785" s="7" t="s">
        <v>40608</v>
      </c>
      <c r="F1785" s="7"/>
      <c r="G1785" s="7"/>
      <c r="H1785" s="7" t="s">
        <v>40616</v>
      </c>
      <c r="I1785" s="7"/>
      <c r="J1785" s="4" t="str">
        <f ca="1">IFERROR(__xludf.DUMMYFUNCTION("LEFT(INDEX(SPLIT(L1785, "" ""), 4), 2)"),"14")</f>
        <v>14</v>
      </c>
      <c r="K1785" s="7" t="s">
        <v>40593</v>
      </c>
      <c r="L1785" s="7" t="s">
        <v>23708</v>
      </c>
    </row>
    <row r="1786" spans="1:12">
      <c r="A1786" s="7" t="s">
        <v>40590</v>
      </c>
      <c r="B1786" s="7"/>
      <c r="C1786" s="7"/>
      <c r="D1786" s="28">
        <v>45216</v>
      </c>
      <c r="E1786" s="7" t="s">
        <v>40635</v>
      </c>
      <c r="F1786" s="7"/>
      <c r="G1786" s="7"/>
      <c r="H1786" s="7" t="s">
        <v>40616</v>
      </c>
      <c r="I1786" s="7"/>
      <c r="J1786" s="4" t="str">
        <f ca="1">IFERROR(__xludf.DUMMYFUNCTION("LEFT(INDEX(SPLIT(L1786, "" ""), 4), 2)"),"14")</f>
        <v>14</v>
      </c>
      <c r="K1786" s="7" t="s">
        <v>40593</v>
      </c>
      <c r="L1786" s="7" t="s">
        <v>23708</v>
      </c>
    </row>
    <row r="1787" spans="1:12">
      <c r="A1787" s="7" t="s">
        <v>40590</v>
      </c>
      <c r="B1787" s="7"/>
      <c r="C1787" s="7"/>
      <c r="D1787" s="28">
        <v>45216</v>
      </c>
      <c r="E1787" s="7" t="s">
        <v>40636</v>
      </c>
      <c r="F1787" s="7"/>
      <c r="G1787" s="7"/>
      <c r="H1787" s="7" t="s">
        <v>40616</v>
      </c>
      <c r="I1787" s="7"/>
      <c r="J1787" s="4" t="str">
        <f ca="1">IFERROR(__xludf.DUMMYFUNCTION("LEFT(INDEX(SPLIT(L1787, "" ""), 4), 2)"),"14")</f>
        <v>14</v>
      </c>
      <c r="K1787" s="7" t="s">
        <v>40593</v>
      </c>
      <c r="L1787" s="7" t="s">
        <v>23708</v>
      </c>
    </row>
    <row r="1788" spans="1:12">
      <c r="A1788" s="7" t="s">
        <v>40590</v>
      </c>
      <c r="B1788" s="7"/>
      <c r="C1788" s="7"/>
      <c r="D1788" s="28">
        <v>45216</v>
      </c>
      <c r="E1788" s="7" t="s">
        <v>40637</v>
      </c>
      <c r="F1788" s="7"/>
      <c r="G1788" s="7"/>
      <c r="H1788" s="7" t="s">
        <v>40616</v>
      </c>
      <c r="I1788" s="7"/>
      <c r="J1788" s="4" t="str">
        <f ca="1">IFERROR(__xludf.DUMMYFUNCTION("LEFT(INDEX(SPLIT(L1788, "" ""), 4), 2)"),"14")</f>
        <v>14</v>
      </c>
      <c r="K1788" s="7" t="s">
        <v>40593</v>
      </c>
      <c r="L1788" s="7" t="s">
        <v>23708</v>
      </c>
    </row>
    <row r="1789" spans="1:12">
      <c r="A1789" s="7" t="s">
        <v>40590</v>
      </c>
      <c r="B1789" s="7"/>
      <c r="C1789" s="7"/>
      <c r="D1789" s="28">
        <v>45216</v>
      </c>
      <c r="E1789" s="7" t="s">
        <v>40638</v>
      </c>
      <c r="F1789" s="7"/>
      <c r="G1789" s="7"/>
      <c r="H1789" s="7" t="s">
        <v>40616</v>
      </c>
      <c r="I1789" s="7"/>
      <c r="J1789" s="4" t="str">
        <f ca="1">IFERROR(__xludf.DUMMYFUNCTION("LEFT(INDEX(SPLIT(L1789, "" ""), 4), 2)"),"14")</f>
        <v>14</v>
      </c>
      <c r="K1789" s="7" t="s">
        <v>40593</v>
      </c>
      <c r="L1789" s="7" t="s">
        <v>23708</v>
      </c>
    </row>
    <row r="1790" spans="1:12">
      <c r="A1790" s="7" t="s">
        <v>40590</v>
      </c>
      <c r="B1790" s="7"/>
      <c r="C1790" s="7"/>
      <c r="D1790" s="28">
        <v>45216</v>
      </c>
      <c r="E1790" s="7" t="s">
        <v>40639</v>
      </c>
      <c r="F1790" s="7"/>
      <c r="G1790" s="7"/>
      <c r="H1790" s="7" t="s">
        <v>40616</v>
      </c>
      <c r="I1790" s="7"/>
      <c r="J1790" s="4" t="str">
        <f ca="1">IFERROR(__xludf.DUMMYFUNCTION("LEFT(INDEX(SPLIT(L1790, "" ""), 4), 2)"),"14")</f>
        <v>14</v>
      </c>
      <c r="K1790" s="7" t="s">
        <v>40593</v>
      </c>
      <c r="L1790" s="7" t="s">
        <v>23708</v>
      </c>
    </row>
    <row r="1791" spans="1:12">
      <c r="A1791" s="7" t="s">
        <v>40640</v>
      </c>
      <c r="B1791" s="7"/>
      <c r="C1791" s="7"/>
      <c r="D1791" s="29">
        <v>43425</v>
      </c>
      <c r="E1791" s="7" t="s">
        <v>40641</v>
      </c>
      <c r="F1791" s="7"/>
      <c r="G1791" s="7"/>
      <c r="H1791" s="7" t="s">
        <v>40642</v>
      </c>
      <c r="I1791" s="7"/>
      <c r="J1791" s="4" t="str">
        <f ca="1">IFERROR(__xludf.DUMMYFUNCTION("LEFT(INDEX(SPLIT(L1791, "" ""), 4), 2)"),"14")</f>
        <v>14</v>
      </c>
      <c r="K1791" s="7" t="s">
        <v>40593</v>
      </c>
      <c r="L1791" s="7" t="s">
        <v>24156</v>
      </c>
    </row>
    <row r="1792" spans="1:12">
      <c r="A1792" s="7" t="s">
        <v>40643</v>
      </c>
      <c r="B1792" s="7"/>
      <c r="C1792" s="7"/>
      <c r="D1792" s="28">
        <v>38839</v>
      </c>
      <c r="E1792" s="7" t="s">
        <v>40644</v>
      </c>
      <c r="F1792" s="7"/>
      <c r="G1792" s="7"/>
      <c r="H1792" s="7" t="s">
        <v>40642</v>
      </c>
      <c r="I1792" s="7"/>
      <c r="J1792" s="4" t="str">
        <f ca="1">IFERROR(__xludf.DUMMYFUNCTION("LEFT(INDEX(SPLIT(L1792, "" ""), 4), 2)"),"14")</f>
        <v>14</v>
      </c>
      <c r="K1792" s="7" t="s">
        <v>40593</v>
      </c>
      <c r="L1792" s="7" t="s">
        <v>24156</v>
      </c>
    </row>
    <row r="1793" spans="1:12">
      <c r="A1793" s="7" t="s">
        <v>40645</v>
      </c>
      <c r="B1793" s="7"/>
      <c r="C1793" s="7"/>
      <c r="D1793" s="29">
        <v>41260</v>
      </c>
      <c r="E1793" s="7" t="s">
        <v>40646</v>
      </c>
      <c r="F1793" s="7"/>
      <c r="G1793" s="7"/>
      <c r="H1793" s="7" t="s">
        <v>40642</v>
      </c>
      <c r="I1793" s="7"/>
      <c r="J1793" s="4" t="str">
        <f ca="1">IFERROR(__xludf.DUMMYFUNCTION("LEFT(INDEX(SPLIT(L1793, "" ""), 4), 2)"),"14")</f>
        <v>14</v>
      </c>
      <c r="K1793" s="7" t="s">
        <v>40593</v>
      </c>
      <c r="L1793" s="7" t="s">
        <v>24156</v>
      </c>
    </row>
    <row r="1794" spans="1:12">
      <c r="A1794" s="7" t="s">
        <v>40647</v>
      </c>
      <c r="B1794" s="7"/>
      <c r="C1794" s="7"/>
      <c r="D1794" s="29">
        <v>45355</v>
      </c>
      <c r="E1794" s="7" t="s">
        <v>40648</v>
      </c>
      <c r="F1794" s="7"/>
      <c r="G1794" s="7"/>
      <c r="H1794" s="7" t="s">
        <v>40642</v>
      </c>
      <c r="I1794" s="7"/>
      <c r="J1794" s="4" t="str">
        <f ca="1">IFERROR(__xludf.DUMMYFUNCTION("LEFT(INDEX(SPLIT(L1794, "" ""), 4), 2)"),"14")</f>
        <v>14</v>
      </c>
      <c r="K1794" s="7" t="s">
        <v>40593</v>
      </c>
      <c r="L1794" s="7" t="s">
        <v>24156</v>
      </c>
    </row>
    <row r="1795" spans="1:12">
      <c r="A1795" s="7" t="s">
        <v>40649</v>
      </c>
      <c r="B1795" s="7"/>
      <c r="C1795" s="7"/>
      <c r="D1795" s="29">
        <v>40198</v>
      </c>
      <c r="E1795" s="7" t="s">
        <v>40650</v>
      </c>
      <c r="F1795" s="7"/>
      <c r="G1795" s="7"/>
      <c r="H1795" s="7" t="s">
        <v>40642</v>
      </c>
      <c r="I1795" s="7"/>
      <c r="J1795" s="4" t="str">
        <f ca="1">IFERROR(__xludf.DUMMYFUNCTION("LEFT(INDEX(SPLIT(L1795, "" ""), 4), 2)"),"14")</f>
        <v>14</v>
      </c>
      <c r="K1795" s="7" t="s">
        <v>40593</v>
      </c>
      <c r="L1795" s="7" t="s">
        <v>24156</v>
      </c>
    </row>
    <row r="1796" spans="1:12">
      <c r="A1796" s="7" t="s">
        <v>40651</v>
      </c>
      <c r="B1796" s="7"/>
      <c r="C1796" s="7"/>
      <c r="D1796" s="29">
        <v>38701</v>
      </c>
      <c r="E1796" s="7" t="s">
        <v>40652</v>
      </c>
      <c r="F1796" s="7"/>
      <c r="G1796" s="7"/>
      <c r="H1796" s="7" t="s">
        <v>40642</v>
      </c>
      <c r="I1796" s="7"/>
      <c r="J1796" s="4" t="str">
        <f ca="1">IFERROR(__xludf.DUMMYFUNCTION("LEFT(INDEX(SPLIT(L1796, "" ""), 4), 2)"),"14")</f>
        <v>14</v>
      </c>
      <c r="K1796" s="7" t="s">
        <v>40593</v>
      </c>
      <c r="L1796" s="7" t="s">
        <v>24156</v>
      </c>
    </row>
    <row r="1797" spans="1:12">
      <c r="A1797" s="7" t="s">
        <v>40647</v>
      </c>
      <c r="B1797" s="7"/>
      <c r="C1797" s="7"/>
      <c r="D1797" s="29">
        <v>45355</v>
      </c>
      <c r="E1797" s="7" t="s">
        <v>40653</v>
      </c>
      <c r="F1797" s="7"/>
      <c r="G1797" s="7"/>
      <c r="H1797" s="7" t="s">
        <v>40642</v>
      </c>
      <c r="I1797" s="7"/>
      <c r="J1797" s="4" t="str">
        <f ca="1">IFERROR(__xludf.DUMMYFUNCTION("LEFT(INDEX(SPLIT(L1797, "" ""), 4), 2)"),"14")</f>
        <v>14</v>
      </c>
      <c r="K1797" s="7" t="s">
        <v>40593</v>
      </c>
      <c r="L1797" s="7" t="s">
        <v>24156</v>
      </c>
    </row>
    <row r="1798" spans="1:12">
      <c r="A1798" s="7" t="s">
        <v>40654</v>
      </c>
      <c r="B1798" s="7"/>
      <c r="C1798" s="7"/>
      <c r="D1798" s="29">
        <v>45337</v>
      </c>
      <c r="E1798" s="7" t="s">
        <v>40655</v>
      </c>
      <c r="F1798" s="7"/>
      <c r="G1798" s="7"/>
      <c r="H1798" s="7" t="s">
        <v>40642</v>
      </c>
      <c r="I1798" s="7"/>
      <c r="J1798" s="4" t="str">
        <f ca="1">IFERROR(__xludf.DUMMYFUNCTION("LEFT(INDEX(SPLIT(L1798, "" ""), 4), 2)"),"14")</f>
        <v>14</v>
      </c>
      <c r="K1798" s="7" t="s">
        <v>40593</v>
      </c>
      <c r="L1798" s="7" t="s">
        <v>24156</v>
      </c>
    </row>
    <row r="1799" spans="1:12">
      <c r="A1799" s="7" t="s">
        <v>40656</v>
      </c>
      <c r="B1799" s="7"/>
      <c r="C1799" s="7"/>
      <c r="D1799" s="29">
        <v>44292</v>
      </c>
      <c r="E1799" s="7" t="s">
        <v>40657</v>
      </c>
      <c r="F1799" s="7"/>
      <c r="G1799" s="7"/>
      <c r="H1799" s="7" t="s">
        <v>40642</v>
      </c>
      <c r="I1799" s="7"/>
      <c r="J1799" s="4" t="str">
        <f ca="1">IFERROR(__xludf.DUMMYFUNCTION("LEFT(INDEX(SPLIT(L1799, "" ""), 4), 2)"),"14")</f>
        <v>14</v>
      </c>
      <c r="K1799" s="7" t="s">
        <v>40593</v>
      </c>
      <c r="L1799" s="7" t="s">
        <v>24156</v>
      </c>
    </row>
    <row r="1800" spans="1:12">
      <c r="A1800" s="7" t="s">
        <v>40658</v>
      </c>
      <c r="B1800" s="7"/>
      <c r="C1800" s="7"/>
      <c r="D1800" s="29">
        <v>45196</v>
      </c>
      <c r="E1800" s="7" t="s">
        <v>40659</v>
      </c>
      <c r="F1800" s="7"/>
      <c r="G1800" s="7"/>
      <c r="H1800" s="7" t="s">
        <v>40642</v>
      </c>
      <c r="I1800" s="7"/>
      <c r="J1800" s="4" t="str">
        <f ca="1">IFERROR(__xludf.DUMMYFUNCTION("LEFT(INDEX(SPLIT(L1800, "" ""), 4), 2)"),"14")</f>
        <v>14</v>
      </c>
      <c r="K1800" s="7" t="s">
        <v>40593</v>
      </c>
      <c r="L1800" s="7" t="s">
        <v>24156</v>
      </c>
    </row>
    <row r="1801" spans="1:12">
      <c r="A1801" s="7" t="s">
        <v>40660</v>
      </c>
      <c r="B1801" s="7"/>
      <c r="C1801" s="7"/>
      <c r="D1801" s="28">
        <v>39205</v>
      </c>
      <c r="E1801" s="7" t="s">
        <v>40661</v>
      </c>
      <c r="F1801" s="7"/>
      <c r="G1801" s="7"/>
      <c r="H1801" s="7" t="s">
        <v>40642</v>
      </c>
      <c r="I1801" s="7"/>
      <c r="J1801" s="4" t="str">
        <f ca="1">IFERROR(__xludf.DUMMYFUNCTION("LEFT(INDEX(SPLIT(L1801, "" ""), 4), 2)"),"14")</f>
        <v>14</v>
      </c>
      <c r="K1801" s="7" t="s">
        <v>40593</v>
      </c>
      <c r="L1801" s="7" t="s">
        <v>24156</v>
      </c>
    </row>
    <row r="1802" spans="1:12">
      <c r="A1802" s="7" t="s">
        <v>40649</v>
      </c>
      <c r="B1802" s="7"/>
      <c r="C1802" s="7"/>
      <c r="D1802" s="29">
        <v>40198</v>
      </c>
      <c r="E1802" s="7" t="s">
        <v>40662</v>
      </c>
      <c r="F1802" s="7"/>
      <c r="G1802" s="7"/>
      <c r="H1802" s="7" t="s">
        <v>40642</v>
      </c>
      <c r="I1802" s="7"/>
      <c r="J1802" s="4" t="str">
        <f ca="1">IFERROR(__xludf.DUMMYFUNCTION("LEFT(INDEX(SPLIT(L1802, "" ""), 4), 2)"),"14")</f>
        <v>14</v>
      </c>
      <c r="K1802" s="7" t="s">
        <v>40593</v>
      </c>
      <c r="L1802" s="7" t="s">
        <v>24156</v>
      </c>
    </row>
    <row r="1803" spans="1:12">
      <c r="A1803" s="7" t="s">
        <v>40663</v>
      </c>
      <c r="B1803" s="7"/>
      <c r="C1803" s="7"/>
      <c r="D1803" s="29">
        <v>43946</v>
      </c>
      <c r="E1803" s="7" t="s">
        <v>40664</v>
      </c>
      <c r="F1803" s="7"/>
      <c r="G1803" s="7"/>
      <c r="H1803" s="7" t="s">
        <v>40642</v>
      </c>
      <c r="I1803" s="7"/>
      <c r="J1803" s="4" t="str">
        <f ca="1">IFERROR(__xludf.DUMMYFUNCTION("LEFT(INDEX(SPLIT(L1803, "" ""), 4), 2)"),"14")</f>
        <v>14</v>
      </c>
      <c r="K1803" s="7" t="s">
        <v>40593</v>
      </c>
      <c r="L1803" s="7" t="s">
        <v>24156</v>
      </c>
    </row>
    <row r="1804" spans="1:12">
      <c r="A1804" s="7" t="s">
        <v>40649</v>
      </c>
      <c r="B1804" s="7"/>
      <c r="C1804" s="7"/>
      <c r="D1804" s="29">
        <v>40198</v>
      </c>
      <c r="E1804" s="7" t="s">
        <v>40665</v>
      </c>
      <c r="F1804" s="7"/>
      <c r="G1804" s="7"/>
      <c r="H1804" s="7" t="s">
        <v>40642</v>
      </c>
      <c r="I1804" s="7"/>
      <c r="J1804" s="4" t="str">
        <f ca="1">IFERROR(__xludf.DUMMYFUNCTION("LEFT(INDEX(SPLIT(L1804, "" ""), 4), 2)"),"14")</f>
        <v>14</v>
      </c>
      <c r="K1804" s="7" t="s">
        <v>40593</v>
      </c>
      <c r="L1804" s="7" t="s">
        <v>24156</v>
      </c>
    </row>
    <row r="1805" spans="1:12">
      <c r="A1805" s="7" t="s">
        <v>40666</v>
      </c>
      <c r="B1805" s="7"/>
      <c r="C1805" s="7"/>
      <c r="D1805" s="29">
        <v>39519</v>
      </c>
      <c r="E1805" s="7" t="s">
        <v>40667</v>
      </c>
      <c r="F1805" s="7"/>
      <c r="G1805" s="7"/>
      <c r="H1805" s="7" t="s">
        <v>40642</v>
      </c>
      <c r="I1805" s="7"/>
      <c r="J1805" s="4" t="str">
        <f ca="1">IFERROR(__xludf.DUMMYFUNCTION("LEFT(INDEX(SPLIT(L1805, "" ""), 4), 2)"),"14")</f>
        <v>14</v>
      </c>
      <c r="K1805" s="7" t="s">
        <v>40593</v>
      </c>
      <c r="L1805" s="7" t="s">
        <v>24156</v>
      </c>
    </row>
    <row r="1806" spans="1:12">
      <c r="A1806" s="7" t="s">
        <v>18202</v>
      </c>
      <c r="B1806" s="7"/>
      <c r="C1806" s="7"/>
      <c r="D1806" s="28">
        <v>40325</v>
      </c>
      <c r="E1806" s="7" t="s">
        <v>40668</v>
      </c>
      <c r="F1806" s="7"/>
      <c r="G1806" s="7"/>
      <c r="H1806" s="7" t="s">
        <v>40642</v>
      </c>
      <c r="I1806" s="7"/>
      <c r="J1806" s="4" t="str">
        <f ca="1">IFERROR(__xludf.DUMMYFUNCTION("LEFT(INDEX(SPLIT(L1806, "" ""), 4), 2)"),"14")</f>
        <v>14</v>
      </c>
      <c r="K1806" s="7" t="s">
        <v>40593</v>
      </c>
      <c r="L1806" s="7" t="s">
        <v>24156</v>
      </c>
    </row>
    <row r="1807" spans="1:12">
      <c r="A1807" s="7" t="s">
        <v>40658</v>
      </c>
      <c r="B1807" s="7"/>
      <c r="C1807" s="7"/>
      <c r="D1807" s="29">
        <v>45196</v>
      </c>
      <c r="E1807" s="7" t="s">
        <v>40669</v>
      </c>
      <c r="F1807" s="7"/>
      <c r="G1807" s="7"/>
      <c r="H1807" s="7" t="s">
        <v>40642</v>
      </c>
      <c r="I1807" s="7"/>
      <c r="J1807" s="4" t="str">
        <f ca="1">IFERROR(__xludf.DUMMYFUNCTION("LEFT(INDEX(SPLIT(L1807, "" ""), 4), 2)"),"14")</f>
        <v>14</v>
      </c>
      <c r="K1807" s="7" t="s">
        <v>40593</v>
      </c>
      <c r="L1807" s="7" t="s">
        <v>24156</v>
      </c>
    </row>
    <row r="1808" spans="1:12">
      <c r="A1808" s="7" t="s">
        <v>40670</v>
      </c>
      <c r="B1808" s="7"/>
      <c r="C1808" s="7"/>
      <c r="D1808" s="29">
        <v>42720</v>
      </c>
      <c r="E1808" s="7" t="s">
        <v>40671</v>
      </c>
      <c r="F1808" s="7"/>
      <c r="G1808" s="7"/>
      <c r="H1808" s="7" t="s">
        <v>40642</v>
      </c>
      <c r="I1808" s="7"/>
      <c r="J1808" s="4" t="str">
        <f ca="1">IFERROR(__xludf.DUMMYFUNCTION("LEFT(INDEX(SPLIT(L1808, "" ""), 4), 2)"),"14")</f>
        <v>14</v>
      </c>
      <c r="K1808" s="7" t="s">
        <v>40593</v>
      </c>
      <c r="L1808" s="7" t="s">
        <v>24156</v>
      </c>
    </row>
    <row r="1809" spans="1:12">
      <c r="A1809" s="7" t="s">
        <v>40672</v>
      </c>
      <c r="B1809" s="7"/>
      <c r="C1809" s="7"/>
      <c r="D1809" s="29">
        <v>39329</v>
      </c>
      <c r="E1809" s="7" t="s">
        <v>40673</v>
      </c>
      <c r="F1809" s="7"/>
      <c r="G1809" s="7"/>
      <c r="H1809" s="7" t="s">
        <v>40642</v>
      </c>
      <c r="I1809" s="7"/>
      <c r="J1809" s="4" t="str">
        <f ca="1">IFERROR(__xludf.DUMMYFUNCTION("LEFT(INDEX(SPLIT(L1809, "" ""), 4), 2)"),"14")</f>
        <v>14</v>
      </c>
      <c r="K1809" s="7" t="s">
        <v>40593</v>
      </c>
      <c r="L1809" s="7" t="s">
        <v>24156</v>
      </c>
    </row>
    <row r="1810" spans="1:12">
      <c r="A1810" s="7" t="s">
        <v>40654</v>
      </c>
      <c r="B1810" s="7"/>
      <c r="C1810" s="7"/>
      <c r="D1810" s="29">
        <v>45337</v>
      </c>
      <c r="E1810" s="7" t="s">
        <v>40674</v>
      </c>
      <c r="F1810" s="7"/>
      <c r="G1810" s="7"/>
      <c r="H1810" s="7" t="s">
        <v>40642</v>
      </c>
      <c r="I1810" s="7"/>
      <c r="J1810" s="4" t="str">
        <f ca="1">IFERROR(__xludf.DUMMYFUNCTION("LEFT(INDEX(SPLIT(L1810, "" ""), 4), 2)"),"14")</f>
        <v>14</v>
      </c>
      <c r="K1810" s="7" t="s">
        <v>40593</v>
      </c>
      <c r="L1810" s="7" t="s">
        <v>24156</v>
      </c>
    </row>
    <row r="1811" spans="1:12">
      <c r="A1811" s="7" t="s">
        <v>40672</v>
      </c>
      <c r="B1811" s="7"/>
      <c r="C1811" s="7"/>
      <c r="D1811" s="29">
        <v>39329</v>
      </c>
      <c r="E1811" s="7" t="s">
        <v>40675</v>
      </c>
      <c r="F1811" s="7"/>
      <c r="G1811" s="7"/>
      <c r="H1811" s="7" t="s">
        <v>40642</v>
      </c>
      <c r="I1811" s="7"/>
      <c r="J1811" s="4" t="str">
        <f ca="1">IFERROR(__xludf.DUMMYFUNCTION("LEFT(INDEX(SPLIT(L1811, "" ""), 4), 2)"),"14")</f>
        <v>14</v>
      </c>
      <c r="K1811" s="7" t="s">
        <v>40593</v>
      </c>
      <c r="L1811" s="7" t="s">
        <v>24156</v>
      </c>
    </row>
    <row r="1812" spans="1:12">
      <c r="A1812" s="7" t="s">
        <v>40654</v>
      </c>
      <c r="B1812" s="7"/>
      <c r="C1812" s="7"/>
      <c r="D1812" s="29">
        <v>45337</v>
      </c>
      <c r="E1812" s="7" t="s">
        <v>40676</v>
      </c>
      <c r="F1812" s="7"/>
      <c r="G1812" s="7"/>
      <c r="H1812" s="7" t="s">
        <v>40642</v>
      </c>
      <c r="I1812" s="7"/>
      <c r="J1812" s="4" t="str">
        <f ca="1">IFERROR(__xludf.DUMMYFUNCTION("LEFT(INDEX(SPLIT(L1812, "" ""), 4), 2)"),"14")</f>
        <v>14</v>
      </c>
      <c r="K1812" s="7" t="s">
        <v>40593</v>
      </c>
      <c r="L1812" s="7" t="s">
        <v>24156</v>
      </c>
    </row>
    <row r="1813" spans="1:12">
      <c r="A1813" s="7" t="s">
        <v>40677</v>
      </c>
      <c r="B1813" s="7"/>
      <c r="C1813" s="7"/>
      <c r="D1813" s="29">
        <v>44218</v>
      </c>
      <c r="E1813" s="7" t="s">
        <v>40678</v>
      </c>
      <c r="F1813" s="7"/>
      <c r="G1813" s="7"/>
      <c r="H1813" s="7" t="s">
        <v>40642</v>
      </c>
      <c r="I1813" s="7"/>
      <c r="J1813" s="4" t="str">
        <f ca="1">IFERROR(__xludf.DUMMYFUNCTION("LEFT(INDEX(SPLIT(L1813, "" ""), 4), 2)"),"14")</f>
        <v>14</v>
      </c>
      <c r="K1813" s="7" t="s">
        <v>40593</v>
      </c>
      <c r="L1813" s="7" t="s">
        <v>24156</v>
      </c>
    </row>
    <row r="1814" spans="1:12">
      <c r="A1814" s="7" t="s">
        <v>40679</v>
      </c>
      <c r="B1814" s="7"/>
      <c r="C1814" s="7"/>
      <c r="D1814" s="28">
        <v>42499</v>
      </c>
      <c r="E1814" s="7" t="s">
        <v>40680</v>
      </c>
      <c r="F1814" s="7"/>
      <c r="G1814" s="7"/>
      <c r="H1814" s="7" t="s">
        <v>40642</v>
      </c>
      <c r="I1814" s="7"/>
      <c r="J1814" s="4" t="str">
        <f ca="1">IFERROR(__xludf.DUMMYFUNCTION("LEFT(INDEX(SPLIT(L1814, "" ""), 4), 2)"),"14")</f>
        <v>14</v>
      </c>
      <c r="K1814" s="7" t="s">
        <v>40593</v>
      </c>
      <c r="L1814" s="7" t="s">
        <v>24156</v>
      </c>
    </row>
    <row r="1815" spans="1:12">
      <c r="A1815" s="7" t="s">
        <v>40658</v>
      </c>
      <c r="B1815" s="7"/>
      <c r="C1815" s="7"/>
      <c r="D1815" s="29">
        <v>45196</v>
      </c>
      <c r="E1815" s="7" t="s">
        <v>40681</v>
      </c>
      <c r="F1815" s="7"/>
      <c r="G1815" s="7"/>
      <c r="H1815" s="7" t="s">
        <v>40642</v>
      </c>
      <c r="I1815" s="7"/>
      <c r="J1815" s="4" t="str">
        <f ca="1">IFERROR(__xludf.DUMMYFUNCTION("LEFT(INDEX(SPLIT(L1815, "" ""), 4), 2)"),"14")</f>
        <v>14</v>
      </c>
      <c r="K1815" s="7" t="s">
        <v>40593</v>
      </c>
      <c r="L1815" s="7" t="s">
        <v>24156</v>
      </c>
    </row>
    <row r="1816" spans="1:12">
      <c r="A1816" s="7" t="s">
        <v>40682</v>
      </c>
      <c r="B1816" s="7"/>
      <c r="C1816" s="7"/>
      <c r="D1816" s="29">
        <v>41477</v>
      </c>
      <c r="E1816" s="7" t="s">
        <v>40683</v>
      </c>
      <c r="F1816" s="7"/>
      <c r="G1816" s="7"/>
      <c r="H1816" s="7" t="s">
        <v>40642</v>
      </c>
      <c r="I1816" s="7"/>
      <c r="J1816" s="4" t="str">
        <f ca="1">IFERROR(__xludf.DUMMYFUNCTION("LEFT(INDEX(SPLIT(L1816, "" ""), 4), 2)"),"14")</f>
        <v>14</v>
      </c>
      <c r="K1816" s="7" t="s">
        <v>40593</v>
      </c>
      <c r="L1816" s="7" t="s">
        <v>24156</v>
      </c>
    </row>
    <row r="1817" spans="1:12">
      <c r="A1817" s="7"/>
      <c r="B1817" s="7"/>
      <c r="C1817" s="7"/>
      <c r="D1817" s="29">
        <v>39329</v>
      </c>
      <c r="E1817" s="7" t="s">
        <v>40684</v>
      </c>
      <c r="F1817" s="7"/>
      <c r="G1817" s="7"/>
      <c r="H1817" s="7" t="s">
        <v>40642</v>
      </c>
      <c r="I1817" s="7"/>
      <c r="J1817" s="4" t="str">
        <f ca="1">IFERROR(__xludf.DUMMYFUNCTION("LEFT(INDEX(SPLIT(L1817, "" ""), 4), 2)"),"14")</f>
        <v>14</v>
      </c>
      <c r="K1817" s="7" t="s">
        <v>40593</v>
      </c>
      <c r="L1817" s="7" t="s">
        <v>24156</v>
      </c>
    </row>
    <row r="1818" spans="1:12">
      <c r="A1818" s="7"/>
      <c r="B1818" s="7"/>
      <c r="C1818" s="7"/>
      <c r="D1818" s="29">
        <v>43922</v>
      </c>
      <c r="E1818" s="7" t="s">
        <v>40685</v>
      </c>
      <c r="F1818" s="7"/>
      <c r="G1818" s="7"/>
      <c r="H1818" s="7" t="s">
        <v>40642</v>
      </c>
      <c r="I1818" s="7"/>
      <c r="J1818" s="4" t="str">
        <f ca="1">IFERROR(__xludf.DUMMYFUNCTION("LEFT(INDEX(SPLIT(L1818, "" ""), 4), 2)"),"14")</f>
        <v>14</v>
      </c>
      <c r="K1818" s="7" t="s">
        <v>40593</v>
      </c>
      <c r="L1818" s="7" t="s">
        <v>24156</v>
      </c>
    </row>
    <row r="1819" spans="1:12">
      <c r="A1819" s="7"/>
      <c r="B1819" s="7"/>
      <c r="C1819" s="7"/>
      <c r="D1819" s="29">
        <v>39447</v>
      </c>
      <c r="E1819" s="7" t="s">
        <v>40686</v>
      </c>
      <c r="F1819" s="7"/>
      <c r="G1819" s="7"/>
      <c r="H1819" s="7" t="s">
        <v>40642</v>
      </c>
      <c r="I1819" s="7"/>
      <c r="J1819" s="4" t="str">
        <f ca="1">IFERROR(__xludf.DUMMYFUNCTION("LEFT(INDEX(SPLIT(L1819, "" ""), 4), 2)"),"14")</f>
        <v>14</v>
      </c>
      <c r="K1819" s="7" t="s">
        <v>40593</v>
      </c>
      <c r="L1819" s="7" t="s">
        <v>24156</v>
      </c>
    </row>
    <row r="1820" spans="1:12">
      <c r="A1820" s="7"/>
      <c r="B1820" s="7"/>
      <c r="C1820" s="7"/>
      <c r="D1820" s="29">
        <v>45337</v>
      </c>
      <c r="E1820" s="7" t="s">
        <v>40687</v>
      </c>
      <c r="F1820" s="7"/>
      <c r="G1820" s="7"/>
      <c r="H1820" s="7" t="s">
        <v>40642</v>
      </c>
      <c r="I1820" s="7"/>
      <c r="J1820" s="4" t="str">
        <f ca="1">IFERROR(__xludf.DUMMYFUNCTION("LEFT(INDEX(SPLIT(L1820, "" ""), 4), 2)"),"14")</f>
        <v>14</v>
      </c>
      <c r="K1820" s="7" t="s">
        <v>40593</v>
      </c>
      <c r="L1820" s="7" t="s">
        <v>24156</v>
      </c>
    </row>
    <row r="1821" spans="1:12">
      <c r="A1821" s="7" t="s">
        <v>40654</v>
      </c>
      <c r="B1821" s="7"/>
      <c r="C1821" s="7"/>
      <c r="D1821" s="29">
        <v>45337</v>
      </c>
      <c r="E1821" s="7" t="s">
        <v>40688</v>
      </c>
      <c r="F1821" s="7"/>
      <c r="G1821" s="7"/>
      <c r="H1821" s="7" t="s">
        <v>40642</v>
      </c>
      <c r="I1821" s="7"/>
      <c r="J1821" s="4" t="str">
        <f ca="1">IFERROR(__xludf.DUMMYFUNCTION("LEFT(INDEX(SPLIT(L1821, "" ""), 4), 2)"),"14")</f>
        <v>14</v>
      </c>
      <c r="K1821" s="7" t="s">
        <v>40593</v>
      </c>
      <c r="L1821" s="7" t="s">
        <v>24156</v>
      </c>
    </row>
    <row r="1822" spans="1:12">
      <c r="A1822" s="7" t="s">
        <v>40658</v>
      </c>
      <c r="B1822" s="7"/>
      <c r="C1822" s="7"/>
      <c r="D1822" s="29">
        <v>45196</v>
      </c>
      <c r="E1822" s="7" t="s">
        <v>40689</v>
      </c>
      <c r="F1822" s="7"/>
      <c r="G1822" s="7"/>
      <c r="H1822" s="7" t="s">
        <v>40642</v>
      </c>
      <c r="I1822" s="7"/>
      <c r="J1822" s="4" t="str">
        <f ca="1">IFERROR(__xludf.DUMMYFUNCTION("LEFT(INDEX(SPLIT(L1822, "" ""), 4), 2)"),"14")</f>
        <v>14</v>
      </c>
      <c r="K1822" s="7" t="s">
        <v>40593</v>
      </c>
      <c r="L1822" s="7" t="s">
        <v>24156</v>
      </c>
    </row>
    <row r="1823" spans="1:12">
      <c r="A1823" s="7" t="s">
        <v>40690</v>
      </c>
      <c r="B1823" s="7"/>
      <c r="C1823" s="7"/>
      <c r="D1823" s="29">
        <v>42059</v>
      </c>
      <c r="E1823" s="7" t="s">
        <v>40691</v>
      </c>
      <c r="F1823" s="7"/>
      <c r="G1823" s="7"/>
      <c r="H1823" s="7" t="s">
        <v>40642</v>
      </c>
      <c r="I1823" s="7"/>
      <c r="J1823" s="4" t="str">
        <f ca="1">IFERROR(__xludf.DUMMYFUNCTION("LEFT(INDEX(SPLIT(L1823, "" ""), 4), 2)"),"14")</f>
        <v>14</v>
      </c>
      <c r="K1823" s="7" t="s">
        <v>40593</v>
      </c>
      <c r="L1823" s="7" t="s">
        <v>24156</v>
      </c>
    </row>
    <row r="1824" spans="1:12">
      <c r="A1824" s="7" t="s">
        <v>39397</v>
      </c>
      <c r="B1824" s="7"/>
      <c r="C1824" s="7"/>
      <c r="D1824" s="29">
        <v>42479</v>
      </c>
      <c r="E1824" s="7" t="s">
        <v>40692</v>
      </c>
      <c r="F1824" s="7"/>
      <c r="G1824" s="7"/>
      <c r="H1824" s="7" t="s">
        <v>40642</v>
      </c>
      <c r="I1824" s="7"/>
      <c r="J1824" s="4" t="str">
        <f ca="1">IFERROR(__xludf.DUMMYFUNCTION("LEFT(INDEX(SPLIT(L1824, "" ""), 4), 2)"),"14")</f>
        <v>14</v>
      </c>
      <c r="K1824" s="7" t="s">
        <v>40593</v>
      </c>
      <c r="L1824" s="7" t="s">
        <v>24156</v>
      </c>
    </row>
    <row r="1825" spans="1:12">
      <c r="A1825" s="7" t="s">
        <v>40693</v>
      </c>
      <c r="B1825" s="7"/>
      <c r="C1825" s="7"/>
      <c r="D1825" s="29">
        <v>44258</v>
      </c>
      <c r="E1825" s="7" t="s">
        <v>40694</v>
      </c>
      <c r="F1825" s="7"/>
      <c r="G1825" s="7"/>
      <c r="H1825" s="7" t="s">
        <v>40642</v>
      </c>
      <c r="I1825" s="7"/>
      <c r="J1825" s="4" t="str">
        <f ca="1">IFERROR(__xludf.DUMMYFUNCTION("LEFT(INDEX(SPLIT(L1825, "" ""), 4), 2)"),"14")</f>
        <v>14</v>
      </c>
      <c r="K1825" s="7" t="s">
        <v>40593</v>
      </c>
      <c r="L1825" s="7" t="s">
        <v>24156</v>
      </c>
    </row>
    <row r="1826" spans="1:12">
      <c r="A1826" s="7" t="s">
        <v>40695</v>
      </c>
      <c r="B1826" s="7"/>
      <c r="C1826" s="7"/>
      <c r="D1826" s="29">
        <v>41341</v>
      </c>
      <c r="E1826" s="7" t="s">
        <v>40696</v>
      </c>
      <c r="F1826" s="7"/>
      <c r="G1826" s="7"/>
      <c r="H1826" s="7" t="s">
        <v>40642</v>
      </c>
      <c r="I1826" s="7"/>
      <c r="J1826" s="4" t="str">
        <f ca="1">IFERROR(__xludf.DUMMYFUNCTION("LEFT(INDEX(SPLIT(L1826, "" ""), 4), 2)"),"14")</f>
        <v>14</v>
      </c>
      <c r="K1826" s="7" t="s">
        <v>40593</v>
      </c>
      <c r="L1826" s="7" t="s">
        <v>24156</v>
      </c>
    </row>
    <row r="1827" spans="1:12">
      <c r="A1827" s="7" t="s">
        <v>40697</v>
      </c>
      <c r="B1827" s="7"/>
      <c r="C1827" s="7"/>
      <c r="D1827" s="29">
        <v>45294</v>
      </c>
      <c r="E1827" s="7" t="s">
        <v>40698</v>
      </c>
      <c r="F1827" s="7"/>
      <c r="G1827" s="7"/>
      <c r="H1827" s="7" t="s">
        <v>40642</v>
      </c>
      <c r="I1827" s="7"/>
      <c r="J1827" s="4" t="str">
        <f ca="1">IFERROR(__xludf.DUMMYFUNCTION("LEFT(INDEX(SPLIT(L1827, "" ""), 4), 2)"),"14")</f>
        <v>14</v>
      </c>
      <c r="K1827" s="7" t="s">
        <v>40593</v>
      </c>
      <c r="L1827" s="7" t="s">
        <v>24156</v>
      </c>
    </row>
    <row r="1828" spans="1:12">
      <c r="A1828" s="7" t="s">
        <v>40645</v>
      </c>
      <c r="B1828" s="7"/>
      <c r="C1828" s="7"/>
      <c r="D1828" s="29">
        <v>41260</v>
      </c>
      <c r="E1828" s="7" t="s">
        <v>40699</v>
      </c>
      <c r="F1828" s="7"/>
      <c r="G1828" s="7"/>
      <c r="H1828" s="7" t="s">
        <v>40642</v>
      </c>
      <c r="I1828" s="7"/>
      <c r="J1828" s="4" t="str">
        <f ca="1">IFERROR(__xludf.DUMMYFUNCTION("LEFT(INDEX(SPLIT(L1828, "" ""), 4), 2)"),"14")</f>
        <v>14</v>
      </c>
      <c r="K1828" s="7" t="s">
        <v>40593</v>
      </c>
      <c r="L1828" s="7" t="s">
        <v>24156</v>
      </c>
    </row>
    <row r="1829" spans="1:12">
      <c r="A1829" s="7" t="s">
        <v>40649</v>
      </c>
      <c r="B1829" s="7"/>
      <c r="C1829" s="7"/>
      <c r="D1829" s="29">
        <v>40198</v>
      </c>
      <c r="E1829" s="7" t="s">
        <v>40700</v>
      </c>
      <c r="F1829" s="7"/>
      <c r="G1829" s="7"/>
      <c r="H1829" s="7" t="s">
        <v>40642</v>
      </c>
      <c r="I1829" s="7"/>
      <c r="J1829" s="4" t="str">
        <f ca="1">IFERROR(__xludf.DUMMYFUNCTION("LEFT(INDEX(SPLIT(L1829, "" ""), 4), 2)"),"14")</f>
        <v>14</v>
      </c>
      <c r="K1829" s="7" t="s">
        <v>40593</v>
      </c>
      <c r="L1829" s="7" t="s">
        <v>24156</v>
      </c>
    </row>
    <row r="1830" spans="1:12">
      <c r="A1830" s="7" t="s">
        <v>40649</v>
      </c>
      <c r="B1830" s="7"/>
      <c r="C1830" s="7"/>
      <c r="D1830" s="29">
        <v>40198</v>
      </c>
      <c r="E1830" s="7" t="s">
        <v>40701</v>
      </c>
      <c r="F1830" s="7"/>
      <c r="G1830" s="7"/>
      <c r="H1830" s="7" t="s">
        <v>40642</v>
      </c>
      <c r="I1830" s="7"/>
      <c r="J1830" s="4" t="str">
        <f ca="1">IFERROR(__xludf.DUMMYFUNCTION("LEFT(INDEX(SPLIT(L1830, "" ""), 4), 2)"),"14")</f>
        <v>14</v>
      </c>
      <c r="K1830" s="7" t="s">
        <v>40593</v>
      </c>
      <c r="L1830" s="7" t="s">
        <v>24156</v>
      </c>
    </row>
    <row r="1831" spans="1:12">
      <c r="A1831" s="7" t="s">
        <v>40649</v>
      </c>
      <c r="B1831" s="7"/>
      <c r="C1831" s="7"/>
      <c r="D1831" s="29">
        <v>40198</v>
      </c>
      <c r="E1831" s="7" t="s">
        <v>40702</v>
      </c>
      <c r="F1831" s="7"/>
      <c r="G1831" s="7"/>
      <c r="H1831" s="7" t="s">
        <v>40642</v>
      </c>
      <c r="I1831" s="7"/>
      <c r="J1831" s="4" t="str">
        <f ca="1">IFERROR(__xludf.DUMMYFUNCTION("LEFT(INDEX(SPLIT(L1831, "" ""), 4), 2)"),"14")</f>
        <v>14</v>
      </c>
      <c r="K1831" s="7" t="s">
        <v>40593</v>
      </c>
      <c r="L1831" s="7" t="s">
        <v>24156</v>
      </c>
    </row>
    <row r="1832" spans="1:12">
      <c r="A1832" s="7" t="s">
        <v>40649</v>
      </c>
      <c r="B1832" s="7"/>
      <c r="C1832" s="7"/>
      <c r="D1832" s="29">
        <v>40198</v>
      </c>
      <c r="E1832" s="7" t="s">
        <v>40703</v>
      </c>
      <c r="F1832" s="7"/>
      <c r="G1832" s="7"/>
      <c r="H1832" s="7" t="s">
        <v>40642</v>
      </c>
      <c r="I1832" s="7"/>
      <c r="J1832" s="4" t="str">
        <f ca="1">IFERROR(__xludf.DUMMYFUNCTION("LEFT(INDEX(SPLIT(L1832, "" ""), 4), 2)"),"14")</f>
        <v>14</v>
      </c>
      <c r="K1832" s="7" t="s">
        <v>40593</v>
      </c>
      <c r="L1832" s="7" t="s">
        <v>24156</v>
      </c>
    </row>
    <row r="1833" spans="1:12">
      <c r="A1833" s="7" t="s">
        <v>40654</v>
      </c>
      <c r="B1833" s="7"/>
      <c r="C1833" s="7"/>
      <c r="D1833" s="29">
        <v>45337</v>
      </c>
      <c r="E1833" s="7" t="s">
        <v>40704</v>
      </c>
      <c r="F1833" s="7"/>
      <c r="G1833" s="7"/>
      <c r="H1833" s="7" t="s">
        <v>40642</v>
      </c>
      <c r="I1833" s="7"/>
      <c r="J1833" s="4" t="str">
        <f ca="1">IFERROR(__xludf.DUMMYFUNCTION("LEFT(INDEX(SPLIT(L1833, "" ""), 4), 2)"),"14")</f>
        <v>14</v>
      </c>
      <c r="K1833" s="7" t="s">
        <v>40593</v>
      </c>
      <c r="L1833" s="7" t="s">
        <v>24156</v>
      </c>
    </row>
    <row r="1834" spans="1:12">
      <c r="A1834" s="7" t="s">
        <v>40654</v>
      </c>
      <c r="B1834" s="7"/>
      <c r="C1834" s="7"/>
      <c r="D1834" s="29">
        <v>45337</v>
      </c>
      <c r="E1834" s="7" t="s">
        <v>40705</v>
      </c>
      <c r="F1834" s="7"/>
      <c r="G1834" s="7"/>
      <c r="H1834" s="7" t="s">
        <v>40642</v>
      </c>
      <c r="I1834" s="7"/>
      <c r="J1834" s="4" t="str">
        <f ca="1">IFERROR(__xludf.DUMMYFUNCTION("LEFT(INDEX(SPLIT(L1834, "" ""), 4), 2)"),"14")</f>
        <v>14</v>
      </c>
      <c r="K1834" s="7" t="s">
        <v>40593</v>
      </c>
      <c r="L1834" s="7" t="s">
        <v>24156</v>
      </c>
    </row>
    <row r="1835" spans="1:12">
      <c r="A1835" s="7" t="s">
        <v>40679</v>
      </c>
      <c r="B1835" s="7"/>
      <c r="C1835" s="7"/>
      <c r="D1835" s="28">
        <v>42499</v>
      </c>
      <c r="E1835" s="7" t="s">
        <v>40706</v>
      </c>
      <c r="F1835" s="7"/>
      <c r="G1835" s="7"/>
      <c r="H1835" s="7" t="s">
        <v>40642</v>
      </c>
      <c r="I1835" s="7"/>
      <c r="J1835" s="4" t="str">
        <f ca="1">IFERROR(__xludf.DUMMYFUNCTION("LEFT(INDEX(SPLIT(L1835, "" ""), 4), 2)"),"14")</f>
        <v>14</v>
      </c>
      <c r="K1835" s="7" t="s">
        <v>40593</v>
      </c>
      <c r="L1835" s="7" t="s">
        <v>24156</v>
      </c>
    </row>
    <row r="1836" spans="1:12">
      <c r="A1836" s="7" t="s">
        <v>40654</v>
      </c>
      <c r="B1836" s="7"/>
      <c r="C1836" s="7"/>
      <c r="D1836" s="29">
        <v>45337</v>
      </c>
      <c r="E1836" s="7" t="s">
        <v>40707</v>
      </c>
      <c r="F1836" s="7"/>
      <c r="G1836" s="7"/>
      <c r="H1836" s="7" t="s">
        <v>40642</v>
      </c>
      <c r="I1836" s="7"/>
      <c r="J1836" s="4" t="str">
        <f ca="1">IFERROR(__xludf.DUMMYFUNCTION("LEFT(INDEX(SPLIT(L1836, "" ""), 4), 2)"),"14")</f>
        <v>14</v>
      </c>
      <c r="K1836" s="7" t="s">
        <v>40593</v>
      </c>
      <c r="L1836" s="7" t="s">
        <v>24156</v>
      </c>
    </row>
    <row r="1837" spans="1:12">
      <c r="A1837" s="7" t="s">
        <v>40695</v>
      </c>
      <c r="B1837" s="7"/>
      <c r="C1837" s="7"/>
      <c r="D1837" s="29">
        <v>41341</v>
      </c>
      <c r="E1837" s="7" t="s">
        <v>40708</v>
      </c>
      <c r="F1837" s="7"/>
      <c r="G1837" s="7"/>
      <c r="H1837" s="7" t="s">
        <v>40642</v>
      </c>
      <c r="I1837" s="7"/>
      <c r="J1837" s="4" t="str">
        <f ca="1">IFERROR(__xludf.DUMMYFUNCTION("LEFT(INDEX(SPLIT(L1837, "" ""), 4), 2)"),"14")</f>
        <v>14</v>
      </c>
      <c r="K1837" s="7" t="s">
        <v>40593</v>
      </c>
      <c r="L1837" s="7" t="s">
        <v>24156</v>
      </c>
    </row>
    <row r="1838" spans="1:12">
      <c r="A1838" s="7" t="s">
        <v>40690</v>
      </c>
      <c r="B1838" s="7"/>
      <c r="C1838" s="7"/>
      <c r="D1838" s="29">
        <v>42059</v>
      </c>
      <c r="E1838" s="7" t="s">
        <v>40709</v>
      </c>
      <c r="F1838" s="7"/>
      <c r="G1838" s="7"/>
      <c r="H1838" s="7" t="s">
        <v>40642</v>
      </c>
      <c r="I1838" s="7"/>
      <c r="J1838" s="4" t="str">
        <f ca="1">IFERROR(__xludf.DUMMYFUNCTION("LEFT(INDEX(SPLIT(L1838, "" ""), 4), 2)"),"14")</f>
        <v>14</v>
      </c>
      <c r="K1838" s="7" t="s">
        <v>40593</v>
      </c>
      <c r="L1838" s="7" t="s">
        <v>24156</v>
      </c>
    </row>
    <row r="1839" spans="1:12">
      <c r="A1839" s="7" t="s">
        <v>40690</v>
      </c>
      <c r="B1839" s="7"/>
      <c r="C1839" s="7"/>
      <c r="D1839" s="29">
        <v>42059</v>
      </c>
      <c r="E1839" s="7" t="s">
        <v>40710</v>
      </c>
      <c r="F1839" s="7"/>
      <c r="G1839" s="7"/>
      <c r="H1839" s="7" t="s">
        <v>40642</v>
      </c>
      <c r="I1839" s="7"/>
      <c r="J1839" s="4" t="str">
        <f ca="1">IFERROR(__xludf.DUMMYFUNCTION("LEFT(INDEX(SPLIT(L1839, "" ""), 4), 2)"),"14")</f>
        <v>14</v>
      </c>
      <c r="K1839" s="7" t="s">
        <v>40593</v>
      </c>
      <c r="L1839" s="7" t="s">
        <v>24156</v>
      </c>
    </row>
    <row r="1840" spans="1:12">
      <c r="A1840" s="7" t="s">
        <v>40711</v>
      </c>
      <c r="B1840" s="7"/>
      <c r="C1840" s="7"/>
      <c r="D1840" s="29">
        <v>45295</v>
      </c>
      <c r="E1840" s="7" t="s">
        <v>40712</v>
      </c>
      <c r="F1840" s="7"/>
      <c r="G1840" s="7"/>
      <c r="H1840" s="7" t="s">
        <v>40642</v>
      </c>
      <c r="I1840" s="7"/>
      <c r="J1840" s="4" t="str">
        <f ca="1">IFERROR(__xludf.DUMMYFUNCTION("LEFT(INDEX(SPLIT(L1840, "" ""), 4), 2)"),"14")</f>
        <v>14</v>
      </c>
      <c r="K1840" s="7" t="s">
        <v>40593</v>
      </c>
      <c r="L1840" s="7" t="s">
        <v>24156</v>
      </c>
    </row>
    <row r="1841" spans="1:12">
      <c r="A1841" s="7" t="s">
        <v>40649</v>
      </c>
      <c r="B1841" s="7"/>
      <c r="C1841" s="7"/>
      <c r="D1841" s="29">
        <v>40198</v>
      </c>
      <c r="E1841" s="7" t="s">
        <v>40713</v>
      </c>
      <c r="F1841" s="7"/>
      <c r="G1841" s="7"/>
      <c r="H1841" s="7" t="s">
        <v>40642</v>
      </c>
      <c r="I1841" s="7"/>
      <c r="J1841" s="4" t="str">
        <f ca="1">IFERROR(__xludf.DUMMYFUNCTION("LEFT(INDEX(SPLIT(L1841, "" ""), 4), 2)"),"14")</f>
        <v>14</v>
      </c>
      <c r="K1841" s="7" t="s">
        <v>40593</v>
      </c>
      <c r="L1841" s="7" t="s">
        <v>24156</v>
      </c>
    </row>
    <row r="1842" spans="1:12">
      <c r="A1842" s="7" t="s">
        <v>40690</v>
      </c>
      <c r="B1842" s="7"/>
      <c r="C1842" s="7"/>
      <c r="D1842" s="29">
        <v>42059</v>
      </c>
      <c r="E1842" s="7" t="s">
        <v>40714</v>
      </c>
      <c r="F1842" s="7"/>
      <c r="G1842" s="7"/>
      <c r="H1842" s="7" t="s">
        <v>40642</v>
      </c>
      <c r="I1842" s="7"/>
      <c r="J1842" s="4" t="str">
        <f ca="1">IFERROR(__xludf.DUMMYFUNCTION("LEFT(INDEX(SPLIT(L1842, "" ""), 4), 2)"),"14")</f>
        <v>14</v>
      </c>
      <c r="K1842" s="7" t="s">
        <v>40593</v>
      </c>
      <c r="L1842" s="7" t="s">
        <v>24156</v>
      </c>
    </row>
    <row r="1843" spans="1:12">
      <c r="A1843" s="7" t="s">
        <v>39397</v>
      </c>
      <c r="B1843" s="7"/>
      <c r="C1843" s="7"/>
      <c r="D1843" s="29">
        <v>42479</v>
      </c>
      <c r="E1843" s="7" t="s">
        <v>40715</v>
      </c>
      <c r="F1843" s="7"/>
      <c r="G1843" s="7"/>
      <c r="H1843" s="7" t="s">
        <v>40642</v>
      </c>
      <c r="I1843" s="7"/>
      <c r="J1843" s="4" t="str">
        <f ca="1">IFERROR(__xludf.DUMMYFUNCTION("LEFT(INDEX(SPLIT(L1843, "" ""), 4), 2)"),"14")</f>
        <v>14</v>
      </c>
      <c r="K1843" s="7" t="s">
        <v>40593</v>
      </c>
      <c r="L1843" s="7" t="s">
        <v>24156</v>
      </c>
    </row>
    <row r="1844" spans="1:12">
      <c r="A1844" s="7" t="s">
        <v>40695</v>
      </c>
      <c r="B1844" s="7"/>
      <c r="C1844" s="7"/>
      <c r="D1844" s="29">
        <v>41341</v>
      </c>
      <c r="E1844" s="7" t="s">
        <v>40716</v>
      </c>
      <c r="F1844" s="7"/>
      <c r="G1844" s="7"/>
      <c r="H1844" s="7" t="s">
        <v>40642</v>
      </c>
      <c r="I1844" s="7"/>
      <c r="J1844" s="4" t="str">
        <f ca="1">IFERROR(__xludf.DUMMYFUNCTION("LEFT(INDEX(SPLIT(L1844, "" ""), 4), 2)"),"14")</f>
        <v>14</v>
      </c>
      <c r="K1844" s="7" t="s">
        <v>40593</v>
      </c>
      <c r="L1844" s="7" t="s">
        <v>24156</v>
      </c>
    </row>
    <row r="1845" spans="1:12">
      <c r="A1845" s="7" t="s">
        <v>40690</v>
      </c>
      <c r="B1845" s="7"/>
      <c r="C1845" s="7"/>
      <c r="D1845" s="29">
        <v>42059</v>
      </c>
      <c r="E1845" s="7" t="s">
        <v>40717</v>
      </c>
      <c r="F1845" s="7"/>
      <c r="G1845" s="7"/>
      <c r="H1845" s="7" t="s">
        <v>40642</v>
      </c>
      <c r="I1845" s="7"/>
      <c r="J1845" s="4" t="str">
        <f ca="1">IFERROR(__xludf.DUMMYFUNCTION("LEFT(INDEX(SPLIT(L1845, "" ""), 4), 2)"),"14")</f>
        <v>14</v>
      </c>
      <c r="K1845" s="7" t="s">
        <v>40593</v>
      </c>
      <c r="L1845" s="7" t="s">
        <v>24156</v>
      </c>
    </row>
    <row r="1846" spans="1:12">
      <c r="A1846" s="7" t="s">
        <v>40677</v>
      </c>
      <c r="B1846" s="7"/>
      <c r="C1846" s="7"/>
      <c r="D1846" s="29">
        <v>44218</v>
      </c>
      <c r="E1846" s="7" t="s">
        <v>40718</v>
      </c>
      <c r="F1846" s="7"/>
      <c r="G1846" s="7"/>
      <c r="H1846" s="7" t="s">
        <v>40642</v>
      </c>
      <c r="I1846" s="7"/>
      <c r="J1846" s="4" t="str">
        <f ca="1">IFERROR(__xludf.DUMMYFUNCTION("LEFT(INDEX(SPLIT(L1846, "" ""), 4), 2)"),"14")</f>
        <v>14</v>
      </c>
      <c r="K1846" s="7" t="s">
        <v>40593</v>
      </c>
      <c r="L1846" s="7" t="s">
        <v>24156</v>
      </c>
    </row>
    <row r="1847" spans="1:12">
      <c r="A1847" s="7" t="s">
        <v>40649</v>
      </c>
      <c r="B1847" s="7"/>
      <c r="C1847" s="7"/>
      <c r="D1847" s="29">
        <v>40198</v>
      </c>
      <c r="E1847" s="7" t="s">
        <v>40719</v>
      </c>
      <c r="F1847" s="7"/>
      <c r="G1847" s="7"/>
      <c r="H1847" s="7" t="s">
        <v>40642</v>
      </c>
      <c r="I1847" s="7"/>
      <c r="J1847" s="4" t="str">
        <f ca="1">IFERROR(__xludf.DUMMYFUNCTION("LEFT(INDEX(SPLIT(L1847, "" ""), 4), 2)"),"14")</f>
        <v>14</v>
      </c>
      <c r="K1847" s="7" t="s">
        <v>40593</v>
      </c>
      <c r="L1847" s="7" t="s">
        <v>24156</v>
      </c>
    </row>
    <row r="1848" spans="1:12">
      <c r="A1848" s="7" t="s">
        <v>39397</v>
      </c>
      <c r="B1848" s="7"/>
      <c r="C1848" s="7"/>
      <c r="D1848" s="29">
        <v>42479</v>
      </c>
      <c r="E1848" s="7" t="s">
        <v>40720</v>
      </c>
      <c r="F1848" s="7"/>
      <c r="G1848" s="7"/>
      <c r="H1848" s="7" t="s">
        <v>40642</v>
      </c>
      <c r="I1848" s="7"/>
      <c r="J1848" s="4" t="str">
        <f ca="1">IFERROR(__xludf.DUMMYFUNCTION("LEFT(INDEX(SPLIT(L1848, "" ""), 4), 2)"),"14")</f>
        <v>14</v>
      </c>
      <c r="K1848" s="7" t="s">
        <v>40593</v>
      </c>
      <c r="L1848" s="7" t="s">
        <v>24156</v>
      </c>
    </row>
    <row r="1849" spans="1:12">
      <c r="A1849" s="7" t="s">
        <v>40660</v>
      </c>
      <c r="B1849" s="7"/>
      <c r="C1849" s="7"/>
      <c r="D1849" s="28">
        <v>39205</v>
      </c>
      <c r="E1849" s="7" t="s">
        <v>40721</v>
      </c>
      <c r="F1849" s="7"/>
      <c r="G1849" s="7"/>
      <c r="H1849" s="7" t="s">
        <v>40642</v>
      </c>
      <c r="I1849" s="7"/>
      <c r="J1849" s="4" t="str">
        <f ca="1">IFERROR(__xludf.DUMMYFUNCTION("LEFT(INDEX(SPLIT(L1849, "" ""), 4), 2)"),"14")</f>
        <v>14</v>
      </c>
      <c r="K1849" s="7" t="s">
        <v>40593</v>
      </c>
      <c r="L1849" s="7" t="s">
        <v>24156</v>
      </c>
    </row>
    <row r="1850" spans="1:12">
      <c r="A1850" s="7" t="s">
        <v>40677</v>
      </c>
      <c r="B1850" s="7"/>
      <c r="C1850" s="7"/>
      <c r="D1850" s="29">
        <v>44218</v>
      </c>
      <c r="E1850" s="7" t="s">
        <v>40722</v>
      </c>
      <c r="F1850" s="7"/>
      <c r="G1850" s="7"/>
      <c r="H1850" s="7" t="s">
        <v>40642</v>
      </c>
      <c r="I1850" s="7"/>
      <c r="J1850" s="4" t="str">
        <f ca="1">IFERROR(__xludf.DUMMYFUNCTION("LEFT(INDEX(SPLIT(L1850, "" ""), 4), 2)"),"14")</f>
        <v>14</v>
      </c>
      <c r="K1850" s="7" t="s">
        <v>40593</v>
      </c>
      <c r="L1850" s="7" t="s">
        <v>24156</v>
      </c>
    </row>
    <row r="1851" spans="1:12">
      <c r="A1851" s="7" t="s">
        <v>40649</v>
      </c>
      <c r="B1851" s="7"/>
      <c r="C1851" s="7"/>
      <c r="D1851" s="29">
        <v>40198</v>
      </c>
      <c r="E1851" s="7" t="s">
        <v>40723</v>
      </c>
      <c r="F1851" s="7"/>
      <c r="G1851" s="7"/>
      <c r="H1851" s="7" t="s">
        <v>40642</v>
      </c>
      <c r="I1851" s="7"/>
      <c r="J1851" s="4" t="str">
        <f ca="1">IFERROR(__xludf.DUMMYFUNCTION("LEFT(INDEX(SPLIT(L1851, "" ""), 4), 2)"),"14")</f>
        <v>14</v>
      </c>
      <c r="K1851" s="7" t="s">
        <v>40593</v>
      </c>
      <c r="L1851" s="7" t="s">
        <v>24156</v>
      </c>
    </row>
    <row r="1852" spans="1:12">
      <c r="A1852" s="7" t="s">
        <v>40649</v>
      </c>
      <c r="B1852" s="7"/>
      <c r="C1852" s="7"/>
      <c r="D1852" s="29">
        <v>40198</v>
      </c>
      <c r="E1852" s="7" t="s">
        <v>40724</v>
      </c>
      <c r="F1852" s="7"/>
      <c r="G1852" s="7"/>
      <c r="H1852" s="7" t="s">
        <v>40642</v>
      </c>
      <c r="I1852" s="7"/>
      <c r="J1852" s="4" t="str">
        <f ca="1">IFERROR(__xludf.DUMMYFUNCTION("LEFT(INDEX(SPLIT(L1852, "" ""), 4), 2)"),"14")</f>
        <v>14</v>
      </c>
      <c r="K1852" s="7" t="s">
        <v>40593</v>
      </c>
      <c r="L1852" s="7" t="s">
        <v>24156</v>
      </c>
    </row>
    <row r="1853" spans="1:12">
      <c r="A1853" s="7" t="s">
        <v>40679</v>
      </c>
      <c r="B1853" s="7"/>
      <c r="C1853" s="7"/>
      <c r="D1853" s="28">
        <v>42499</v>
      </c>
      <c r="E1853" s="7" t="s">
        <v>40725</v>
      </c>
      <c r="F1853" s="7"/>
      <c r="G1853" s="7"/>
      <c r="H1853" s="7" t="s">
        <v>40642</v>
      </c>
      <c r="I1853" s="7"/>
      <c r="J1853" s="4" t="str">
        <f ca="1">IFERROR(__xludf.DUMMYFUNCTION("LEFT(INDEX(SPLIT(L1853, "" ""), 4), 2)"),"14")</f>
        <v>14</v>
      </c>
      <c r="K1853" s="7" t="s">
        <v>40593</v>
      </c>
      <c r="L1853" s="7" t="s">
        <v>24156</v>
      </c>
    </row>
    <row r="1854" spans="1:12">
      <c r="A1854" s="7" t="s">
        <v>40654</v>
      </c>
      <c r="B1854" s="7"/>
      <c r="C1854" s="7"/>
      <c r="D1854" s="29">
        <v>45337</v>
      </c>
      <c r="E1854" s="7" t="s">
        <v>40726</v>
      </c>
      <c r="F1854" s="7"/>
      <c r="G1854" s="7"/>
      <c r="H1854" s="7" t="s">
        <v>40642</v>
      </c>
      <c r="I1854" s="7"/>
      <c r="J1854" s="4" t="str">
        <f ca="1">IFERROR(__xludf.DUMMYFUNCTION("LEFT(INDEX(SPLIT(L1854, "" ""), 4), 2)"),"14")</f>
        <v>14</v>
      </c>
      <c r="K1854" s="7" t="s">
        <v>40593</v>
      </c>
      <c r="L1854" s="7" t="s">
        <v>24156</v>
      </c>
    </row>
    <row r="1855" spans="1:12">
      <c r="A1855" s="7" t="s">
        <v>40654</v>
      </c>
      <c r="B1855" s="7"/>
      <c r="C1855" s="7"/>
      <c r="D1855" s="29">
        <v>45337</v>
      </c>
      <c r="E1855" s="7" t="s">
        <v>40727</v>
      </c>
      <c r="F1855" s="7"/>
      <c r="G1855" s="7"/>
      <c r="H1855" s="7" t="s">
        <v>40642</v>
      </c>
      <c r="I1855" s="7"/>
      <c r="J1855" s="4" t="str">
        <f ca="1">IFERROR(__xludf.DUMMYFUNCTION("LEFT(INDEX(SPLIT(L1855, "" ""), 4), 2)"),"14")</f>
        <v>14</v>
      </c>
      <c r="K1855" s="7" t="s">
        <v>40593</v>
      </c>
      <c r="L1855" s="7" t="s">
        <v>24156</v>
      </c>
    </row>
    <row r="1856" spans="1:12">
      <c r="A1856" s="7" t="s">
        <v>40649</v>
      </c>
      <c r="B1856" s="7"/>
      <c r="C1856" s="7"/>
      <c r="D1856" s="29">
        <v>40198</v>
      </c>
      <c r="E1856" s="7" t="s">
        <v>40728</v>
      </c>
      <c r="F1856" s="7"/>
      <c r="G1856" s="7"/>
      <c r="H1856" s="7" t="s">
        <v>40642</v>
      </c>
      <c r="I1856" s="7"/>
      <c r="J1856" s="4" t="str">
        <f ca="1">IFERROR(__xludf.DUMMYFUNCTION("LEFT(INDEX(SPLIT(L1856, "" ""), 4), 2)"),"14")</f>
        <v>14</v>
      </c>
      <c r="K1856" s="7" t="s">
        <v>40593</v>
      </c>
      <c r="L1856" s="7" t="s">
        <v>24156</v>
      </c>
    </row>
    <row r="1857" spans="1:12">
      <c r="A1857" s="7" t="s">
        <v>40654</v>
      </c>
      <c r="B1857" s="7"/>
      <c r="C1857" s="7"/>
      <c r="D1857" s="29">
        <v>45337</v>
      </c>
      <c r="E1857" s="7" t="s">
        <v>40729</v>
      </c>
      <c r="F1857" s="7"/>
      <c r="G1857" s="7"/>
      <c r="H1857" s="7" t="s">
        <v>40642</v>
      </c>
      <c r="I1857" s="7"/>
      <c r="J1857" s="4" t="str">
        <f ca="1">IFERROR(__xludf.DUMMYFUNCTION("LEFT(INDEX(SPLIT(L1857, "" ""), 4), 2)"),"14")</f>
        <v>14</v>
      </c>
      <c r="K1857" s="7" t="s">
        <v>40593</v>
      </c>
      <c r="L1857" s="7" t="s">
        <v>24156</v>
      </c>
    </row>
    <row r="1858" spans="1:12">
      <c r="A1858" s="7" t="s">
        <v>40649</v>
      </c>
      <c r="B1858" s="7"/>
      <c r="C1858" s="7"/>
      <c r="D1858" s="29">
        <v>40198</v>
      </c>
      <c r="E1858" s="7" t="s">
        <v>40730</v>
      </c>
      <c r="F1858" s="7"/>
      <c r="G1858" s="7"/>
      <c r="H1858" s="7" t="s">
        <v>40642</v>
      </c>
      <c r="I1858" s="7"/>
      <c r="J1858" s="4" t="str">
        <f ca="1">IFERROR(__xludf.DUMMYFUNCTION("LEFT(INDEX(SPLIT(L1858, "" ""), 4), 2)"),"14")</f>
        <v>14</v>
      </c>
      <c r="K1858" s="7" t="s">
        <v>40593</v>
      </c>
      <c r="L1858" s="7" t="s">
        <v>24156</v>
      </c>
    </row>
    <row r="1859" spans="1:12">
      <c r="A1859" s="7" t="s">
        <v>40654</v>
      </c>
      <c r="B1859" s="7"/>
      <c r="C1859" s="7"/>
      <c r="D1859" s="29">
        <v>45337</v>
      </c>
      <c r="E1859" s="7" t="s">
        <v>40731</v>
      </c>
      <c r="F1859" s="7"/>
      <c r="G1859" s="7"/>
      <c r="H1859" s="7" t="s">
        <v>40642</v>
      </c>
      <c r="I1859" s="7"/>
      <c r="J1859" s="4" t="str">
        <f ca="1">IFERROR(__xludf.DUMMYFUNCTION("LEFT(INDEX(SPLIT(L1859, "" ""), 4), 2)"),"14")</f>
        <v>14</v>
      </c>
      <c r="K1859" s="7" t="s">
        <v>40593</v>
      </c>
      <c r="L1859" s="7" t="s">
        <v>24156</v>
      </c>
    </row>
    <row r="1860" spans="1:12">
      <c r="A1860" s="7" t="s">
        <v>40732</v>
      </c>
      <c r="B1860" s="7"/>
      <c r="C1860" s="7"/>
      <c r="D1860" s="29">
        <v>41335</v>
      </c>
      <c r="E1860" s="7" t="s">
        <v>40733</v>
      </c>
      <c r="F1860" s="7"/>
      <c r="G1860" s="7"/>
      <c r="H1860" s="7" t="s">
        <v>40642</v>
      </c>
      <c r="I1860" s="7"/>
      <c r="J1860" s="4" t="str">
        <f ca="1">IFERROR(__xludf.DUMMYFUNCTION("LEFT(INDEX(SPLIT(L1860, "" ""), 4), 2)"),"14")</f>
        <v>14</v>
      </c>
      <c r="K1860" s="7" t="s">
        <v>40593</v>
      </c>
      <c r="L1860" s="7" t="s">
        <v>24156</v>
      </c>
    </row>
    <row r="1861" spans="1:12">
      <c r="A1861" s="7" t="s">
        <v>40649</v>
      </c>
      <c r="B1861" s="7"/>
      <c r="C1861" s="7"/>
      <c r="D1861" s="29">
        <v>40198</v>
      </c>
      <c r="E1861" s="7" t="s">
        <v>40734</v>
      </c>
      <c r="F1861" s="7"/>
      <c r="G1861" s="7"/>
      <c r="H1861" s="7" t="s">
        <v>40642</v>
      </c>
      <c r="I1861" s="7"/>
      <c r="J1861" s="4" t="str">
        <f ca="1">IFERROR(__xludf.DUMMYFUNCTION("LEFT(INDEX(SPLIT(L1861, "" ""), 4), 2)"),"14")</f>
        <v>14</v>
      </c>
      <c r="K1861" s="7" t="s">
        <v>40593</v>
      </c>
      <c r="L1861" s="7" t="s">
        <v>24156</v>
      </c>
    </row>
    <row r="1862" spans="1:12">
      <c r="A1862" s="7" t="s">
        <v>40732</v>
      </c>
      <c r="B1862" s="7"/>
      <c r="C1862" s="7"/>
      <c r="D1862" s="29">
        <v>41335</v>
      </c>
      <c r="E1862" s="7" t="s">
        <v>40735</v>
      </c>
      <c r="F1862" s="7"/>
      <c r="G1862" s="7"/>
      <c r="H1862" s="7" t="s">
        <v>40642</v>
      </c>
      <c r="I1862" s="7"/>
      <c r="J1862" s="4" t="str">
        <f ca="1">IFERROR(__xludf.DUMMYFUNCTION("LEFT(INDEX(SPLIT(L1862, "" ""), 4), 2)"),"14")</f>
        <v>14</v>
      </c>
      <c r="K1862" s="7" t="s">
        <v>40593</v>
      </c>
      <c r="L1862" s="7" t="s">
        <v>24156</v>
      </c>
    </row>
    <row r="1863" spans="1:12">
      <c r="A1863" s="7" t="s">
        <v>40697</v>
      </c>
      <c r="B1863" s="7"/>
      <c r="C1863" s="7"/>
      <c r="D1863" s="29">
        <v>45294</v>
      </c>
      <c r="E1863" s="7" t="s">
        <v>40736</v>
      </c>
      <c r="F1863" s="7"/>
      <c r="G1863" s="7"/>
      <c r="H1863" s="7" t="s">
        <v>40642</v>
      </c>
      <c r="I1863" s="7"/>
      <c r="J1863" s="4" t="str">
        <f ca="1">IFERROR(__xludf.DUMMYFUNCTION("LEFT(INDEX(SPLIT(L1863, "" ""), 4), 2)"),"14")</f>
        <v>14</v>
      </c>
      <c r="K1863" s="7" t="s">
        <v>40593</v>
      </c>
      <c r="L1863" s="7" t="s">
        <v>24156</v>
      </c>
    </row>
    <row r="1864" spans="1:12">
      <c r="A1864" s="7" t="s">
        <v>40654</v>
      </c>
      <c r="B1864" s="7"/>
      <c r="C1864" s="7"/>
      <c r="D1864" s="29">
        <v>45337</v>
      </c>
      <c r="E1864" s="7" t="s">
        <v>40737</v>
      </c>
      <c r="F1864" s="7"/>
      <c r="G1864" s="7"/>
      <c r="H1864" s="7" t="s">
        <v>40642</v>
      </c>
      <c r="I1864" s="7"/>
      <c r="J1864" s="4" t="str">
        <f ca="1">IFERROR(__xludf.DUMMYFUNCTION("LEFT(INDEX(SPLIT(L1864, "" ""), 4), 2)"),"14")</f>
        <v>14</v>
      </c>
      <c r="K1864" s="7" t="s">
        <v>40593</v>
      </c>
      <c r="L1864" s="7" t="s">
        <v>24156</v>
      </c>
    </row>
    <row r="1865" spans="1:12">
      <c r="A1865" s="7" t="s">
        <v>40654</v>
      </c>
      <c r="B1865" s="7"/>
      <c r="C1865" s="7"/>
      <c r="D1865" s="29">
        <v>45337</v>
      </c>
      <c r="E1865" s="7" t="s">
        <v>40738</v>
      </c>
      <c r="F1865" s="7"/>
      <c r="G1865" s="7"/>
      <c r="H1865" s="7" t="s">
        <v>40642</v>
      </c>
      <c r="I1865" s="7"/>
      <c r="J1865" s="4" t="str">
        <f ca="1">IFERROR(__xludf.DUMMYFUNCTION("LEFT(INDEX(SPLIT(L1865, "" ""), 4), 2)"),"14")</f>
        <v>14</v>
      </c>
      <c r="K1865" s="7" t="s">
        <v>40593</v>
      </c>
      <c r="L1865" s="7" t="s">
        <v>24156</v>
      </c>
    </row>
    <row r="1866" spans="1:12">
      <c r="A1866" s="7" t="s">
        <v>40649</v>
      </c>
      <c r="B1866" s="7"/>
      <c r="C1866" s="7"/>
      <c r="D1866" s="29">
        <v>40198</v>
      </c>
      <c r="E1866" s="7" t="s">
        <v>40739</v>
      </c>
      <c r="F1866" s="7"/>
      <c r="G1866" s="7"/>
      <c r="H1866" s="7" t="s">
        <v>40642</v>
      </c>
      <c r="I1866" s="7"/>
      <c r="J1866" s="4" t="str">
        <f ca="1">IFERROR(__xludf.DUMMYFUNCTION("LEFT(INDEX(SPLIT(L1866, "" ""), 4), 2)"),"14")</f>
        <v>14</v>
      </c>
      <c r="K1866" s="7" t="s">
        <v>40593</v>
      </c>
      <c r="L1866" s="7" t="s">
        <v>24156</v>
      </c>
    </row>
    <row r="1867" spans="1:12">
      <c r="A1867" s="7"/>
      <c r="B1867" s="7"/>
      <c r="C1867" s="7"/>
      <c r="D1867" s="29">
        <v>40198</v>
      </c>
      <c r="E1867" s="7" t="s">
        <v>40740</v>
      </c>
      <c r="F1867" s="7"/>
      <c r="G1867" s="7"/>
      <c r="H1867" s="7" t="s">
        <v>40642</v>
      </c>
      <c r="I1867" s="7"/>
      <c r="J1867" s="4" t="str">
        <f ca="1">IFERROR(__xludf.DUMMYFUNCTION("LEFT(INDEX(SPLIT(L1867, "" ""), 4), 2)"),"14")</f>
        <v>14</v>
      </c>
      <c r="K1867" s="7" t="s">
        <v>40593</v>
      </c>
      <c r="L1867" s="7" t="s">
        <v>24156</v>
      </c>
    </row>
    <row r="1868" spans="1:12">
      <c r="A1868" s="7"/>
      <c r="B1868" s="7"/>
      <c r="C1868" s="7"/>
      <c r="D1868" s="29">
        <v>44258</v>
      </c>
      <c r="E1868" s="7" t="s">
        <v>40741</v>
      </c>
      <c r="F1868" s="7"/>
      <c r="G1868" s="7"/>
      <c r="H1868" s="7" t="s">
        <v>40642</v>
      </c>
      <c r="I1868" s="7"/>
      <c r="J1868" s="4" t="str">
        <f ca="1">IFERROR(__xludf.DUMMYFUNCTION("LEFT(INDEX(SPLIT(L1868, "" ""), 4), 2)"),"14")</f>
        <v>14</v>
      </c>
      <c r="K1868" s="7" t="s">
        <v>40593</v>
      </c>
      <c r="L1868" s="7" t="s">
        <v>24156</v>
      </c>
    </row>
    <row r="1869" spans="1:12">
      <c r="A1869" s="7"/>
      <c r="B1869" s="7"/>
      <c r="C1869" s="7"/>
      <c r="D1869" s="29">
        <v>42720</v>
      </c>
      <c r="E1869" s="7" t="s">
        <v>40742</v>
      </c>
      <c r="F1869" s="7"/>
      <c r="G1869" s="7"/>
      <c r="H1869" s="7" t="s">
        <v>40642</v>
      </c>
      <c r="I1869" s="7"/>
      <c r="J1869" s="4" t="str">
        <f ca="1">IFERROR(__xludf.DUMMYFUNCTION("LEFT(INDEX(SPLIT(L1869, "" ""), 4), 2)"),"14")</f>
        <v>14</v>
      </c>
      <c r="K1869" s="7" t="s">
        <v>40593</v>
      </c>
      <c r="L1869" s="7" t="s">
        <v>24156</v>
      </c>
    </row>
    <row r="1870" spans="1:12">
      <c r="A1870" s="7"/>
      <c r="B1870" s="7"/>
      <c r="C1870" s="7"/>
      <c r="D1870" s="29">
        <v>45196</v>
      </c>
      <c r="E1870" s="7" t="s">
        <v>40743</v>
      </c>
      <c r="F1870" s="7"/>
      <c r="G1870" s="7"/>
      <c r="H1870" s="7" t="s">
        <v>40642</v>
      </c>
      <c r="I1870" s="7"/>
      <c r="J1870" s="4" t="str">
        <f ca="1">IFERROR(__xludf.DUMMYFUNCTION("LEFT(INDEX(SPLIT(L1870, "" ""), 4), 2)"),"14")</f>
        <v>14</v>
      </c>
      <c r="K1870" s="7" t="s">
        <v>40593</v>
      </c>
      <c r="L1870" s="7" t="s">
        <v>24156</v>
      </c>
    </row>
    <row r="1871" spans="1:12">
      <c r="A1871" s="7" t="s">
        <v>40649</v>
      </c>
      <c r="B1871" s="7"/>
      <c r="C1871" s="7"/>
      <c r="D1871" s="29">
        <v>40198</v>
      </c>
      <c r="E1871" s="7" t="s">
        <v>40744</v>
      </c>
      <c r="F1871" s="7"/>
      <c r="G1871" s="7"/>
      <c r="H1871" s="7" t="s">
        <v>40642</v>
      </c>
      <c r="I1871" s="7"/>
      <c r="J1871" s="4" t="str">
        <f ca="1">IFERROR(__xludf.DUMMYFUNCTION("LEFT(INDEX(SPLIT(L1871, "" ""), 4), 2)"),"14")</f>
        <v>14</v>
      </c>
      <c r="K1871" s="7" t="s">
        <v>40593</v>
      </c>
      <c r="L1871" s="7" t="s">
        <v>24156</v>
      </c>
    </row>
    <row r="1872" spans="1:12">
      <c r="A1872" s="7"/>
      <c r="B1872" s="7"/>
      <c r="C1872" s="7"/>
      <c r="D1872" s="29">
        <v>45337</v>
      </c>
      <c r="E1872" s="7" t="s">
        <v>40745</v>
      </c>
      <c r="F1872" s="7"/>
      <c r="G1872" s="7"/>
      <c r="H1872" s="7" t="s">
        <v>40642</v>
      </c>
      <c r="I1872" s="7"/>
      <c r="J1872" s="4" t="str">
        <f ca="1">IFERROR(__xludf.DUMMYFUNCTION("LEFT(INDEX(SPLIT(L1872, "" ""), 4), 2)"),"14")</f>
        <v>14</v>
      </c>
      <c r="K1872" s="7" t="s">
        <v>40593</v>
      </c>
      <c r="L1872" s="7" t="s">
        <v>24156</v>
      </c>
    </row>
    <row r="1873" spans="1:12">
      <c r="A1873" s="7" t="s">
        <v>40690</v>
      </c>
      <c r="B1873" s="7"/>
      <c r="C1873" s="7"/>
      <c r="D1873" s="29">
        <v>42059</v>
      </c>
      <c r="E1873" s="7" t="s">
        <v>40746</v>
      </c>
      <c r="F1873" s="7"/>
      <c r="G1873" s="7"/>
      <c r="H1873" s="7" t="s">
        <v>40642</v>
      </c>
      <c r="I1873" s="7"/>
      <c r="J1873" s="4" t="str">
        <f ca="1">IFERROR(__xludf.DUMMYFUNCTION("LEFT(INDEX(SPLIT(L1873, "" ""), 4), 2)"),"14")</f>
        <v>14</v>
      </c>
      <c r="K1873" s="7" t="s">
        <v>40593</v>
      </c>
      <c r="L1873" s="7" t="s">
        <v>24156</v>
      </c>
    </row>
    <row r="1874" spans="1:12">
      <c r="A1874" s="7" t="s">
        <v>40747</v>
      </c>
      <c r="B1874" s="7"/>
      <c r="C1874" s="7"/>
      <c r="D1874" s="29">
        <v>41995</v>
      </c>
      <c r="E1874" s="7" t="s">
        <v>40748</v>
      </c>
      <c r="F1874" s="7"/>
      <c r="G1874" s="7"/>
      <c r="H1874" s="7" t="s">
        <v>40642</v>
      </c>
      <c r="I1874" s="7"/>
      <c r="J1874" s="4" t="str">
        <f ca="1">IFERROR(__xludf.DUMMYFUNCTION("LEFT(INDEX(SPLIT(L1874, "" ""), 4), 2)"),"14")</f>
        <v>14</v>
      </c>
      <c r="K1874" s="7" t="s">
        <v>40593</v>
      </c>
      <c r="L1874" s="7" t="s">
        <v>24156</v>
      </c>
    </row>
    <row r="1875" spans="1:12">
      <c r="A1875" s="7" t="s">
        <v>40640</v>
      </c>
      <c r="B1875" s="7"/>
      <c r="C1875" s="7"/>
      <c r="D1875" s="29">
        <v>43425</v>
      </c>
      <c r="E1875" s="7" t="s">
        <v>40749</v>
      </c>
      <c r="F1875" s="7"/>
      <c r="G1875" s="7"/>
      <c r="H1875" s="7" t="s">
        <v>40750</v>
      </c>
      <c r="I1875" s="7"/>
      <c r="J1875" s="4" t="str">
        <f ca="1">IFERROR(__xludf.DUMMYFUNCTION("LEFT(INDEX(SPLIT(L1875, "" ""), 4), 2)"),"14")</f>
        <v>14</v>
      </c>
      <c r="K1875" s="7" t="s">
        <v>40593</v>
      </c>
      <c r="L1875" s="7" t="s">
        <v>18279</v>
      </c>
    </row>
    <row r="1876" spans="1:12">
      <c r="A1876" s="7" t="s">
        <v>40645</v>
      </c>
      <c r="B1876" s="7"/>
      <c r="C1876" s="7"/>
      <c r="D1876" s="29">
        <v>41260</v>
      </c>
      <c r="E1876" s="7" t="s">
        <v>40751</v>
      </c>
      <c r="F1876" s="7"/>
      <c r="G1876" s="7"/>
      <c r="H1876" s="7" t="s">
        <v>40750</v>
      </c>
      <c r="I1876" s="7"/>
      <c r="J1876" s="4" t="str">
        <f ca="1">IFERROR(__xludf.DUMMYFUNCTION("LEFT(INDEX(SPLIT(L1876, "" ""), 4), 2)"),"14")</f>
        <v>14</v>
      </c>
      <c r="K1876" s="7" t="s">
        <v>40593</v>
      </c>
      <c r="L1876" s="7" t="s">
        <v>18279</v>
      </c>
    </row>
    <row r="1877" spans="1:12">
      <c r="A1877" s="7" t="s">
        <v>40752</v>
      </c>
      <c r="B1877" s="7"/>
      <c r="C1877" s="7"/>
      <c r="D1877" s="29">
        <v>37706</v>
      </c>
      <c r="E1877" s="7" t="s">
        <v>40753</v>
      </c>
      <c r="F1877" s="7"/>
      <c r="G1877" s="7"/>
      <c r="H1877" s="7" t="s">
        <v>40750</v>
      </c>
      <c r="I1877" s="7"/>
      <c r="J1877" s="4" t="str">
        <f ca="1">IFERROR(__xludf.DUMMYFUNCTION("LEFT(INDEX(SPLIT(L1877, "" ""), 4), 2)"),"14")</f>
        <v>14</v>
      </c>
      <c r="K1877" s="7" t="s">
        <v>40593</v>
      </c>
      <c r="L1877" s="7" t="s">
        <v>18279</v>
      </c>
    </row>
    <row r="1878" spans="1:12">
      <c r="A1878" s="7" t="s">
        <v>40754</v>
      </c>
      <c r="B1878" s="7"/>
      <c r="C1878" s="7"/>
      <c r="D1878" s="29">
        <v>42783</v>
      </c>
      <c r="E1878" s="7" t="s">
        <v>40755</v>
      </c>
      <c r="F1878" s="7"/>
      <c r="G1878" s="7"/>
      <c r="H1878" s="7" t="s">
        <v>40750</v>
      </c>
      <c r="I1878" s="7"/>
      <c r="J1878" s="4" t="str">
        <f ca="1">IFERROR(__xludf.DUMMYFUNCTION("LEFT(INDEX(SPLIT(L1878, "" ""), 4), 2)"),"14")</f>
        <v>14</v>
      </c>
      <c r="K1878" s="7" t="s">
        <v>40593</v>
      </c>
      <c r="L1878" s="7" t="s">
        <v>18279</v>
      </c>
    </row>
    <row r="1879" spans="1:12">
      <c r="A1879" s="7" t="s">
        <v>40756</v>
      </c>
      <c r="B1879" s="7"/>
      <c r="C1879" s="7"/>
      <c r="D1879" s="29">
        <v>44987</v>
      </c>
      <c r="E1879" s="7" t="s">
        <v>40757</v>
      </c>
      <c r="F1879" s="7"/>
      <c r="G1879" s="7"/>
      <c r="H1879" s="7" t="s">
        <v>40750</v>
      </c>
      <c r="I1879" s="7"/>
      <c r="J1879" s="4" t="str">
        <f ca="1">IFERROR(__xludf.DUMMYFUNCTION("LEFT(INDEX(SPLIT(L1879, "" ""), 4), 2)"),"14")</f>
        <v>14</v>
      </c>
      <c r="K1879" s="7" t="s">
        <v>40593</v>
      </c>
      <c r="L1879" s="7" t="s">
        <v>18279</v>
      </c>
    </row>
    <row r="1880" spans="1:12">
      <c r="A1880" s="7" t="s">
        <v>40758</v>
      </c>
      <c r="B1880" s="7"/>
      <c r="C1880" s="7"/>
      <c r="D1880" s="29">
        <v>43882</v>
      </c>
      <c r="E1880" s="7" t="s">
        <v>40759</v>
      </c>
      <c r="F1880" s="7"/>
      <c r="G1880" s="7"/>
      <c r="H1880" s="7" t="s">
        <v>40750</v>
      </c>
      <c r="I1880" s="7"/>
      <c r="J1880" s="4" t="str">
        <f ca="1">IFERROR(__xludf.DUMMYFUNCTION("LEFT(INDEX(SPLIT(L1880, "" ""), 4), 2)"),"14")</f>
        <v>14</v>
      </c>
      <c r="K1880" s="7" t="s">
        <v>40593</v>
      </c>
      <c r="L1880" s="7" t="s">
        <v>18279</v>
      </c>
    </row>
    <row r="1881" spans="1:12">
      <c r="A1881" s="7" t="s">
        <v>40760</v>
      </c>
      <c r="B1881" s="7"/>
      <c r="C1881" s="7"/>
      <c r="D1881" s="29">
        <v>39668</v>
      </c>
      <c r="E1881" s="7" t="s">
        <v>40761</v>
      </c>
      <c r="F1881" s="7"/>
      <c r="G1881" s="7"/>
      <c r="H1881" s="7" t="s">
        <v>40750</v>
      </c>
      <c r="I1881" s="7"/>
      <c r="J1881" s="4" t="str">
        <f ca="1">IFERROR(__xludf.DUMMYFUNCTION("LEFT(INDEX(SPLIT(L1881, "" ""), 4), 2)"),"14")</f>
        <v>14</v>
      </c>
      <c r="K1881" s="7" t="s">
        <v>40593</v>
      </c>
      <c r="L1881" s="7" t="s">
        <v>18279</v>
      </c>
    </row>
    <row r="1882" spans="1:12">
      <c r="A1882" s="7" t="s">
        <v>40762</v>
      </c>
      <c r="B1882" s="7"/>
      <c r="C1882" s="7"/>
      <c r="D1882" s="29">
        <v>45191</v>
      </c>
      <c r="E1882" s="7" t="s">
        <v>40763</v>
      </c>
      <c r="F1882" s="7"/>
      <c r="G1882" s="7"/>
      <c r="H1882" s="7" t="s">
        <v>40750</v>
      </c>
      <c r="I1882" s="7"/>
      <c r="J1882" s="4" t="str">
        <f ca="1">IFERROR(__xludf.DUMMYFUNCTION("LEFT(INDEX(SPLIT(L1882, "" ""), 4), 2)"),"14")</f>
        <v>14</v>
      </c>
      <c r="K1882" s="7" t="s">
        <v>40593</v>
      </c>
      <c r="L1882" s="7" t="s">
        <v>18279</v>
      </c>
    </row>
    <row r="1883" spans="1:12">
      <c r="A1883" s="7" t="s">
        <v>40764</v>
      </c>
      <c r="B1883" s="7"/>
      <c r="C1883" s="7"/>
      <c r="D1883" s="29">
        <v>45029</v>
      </c>
      <c r="E1883" s="7" t="s">
        <v>40765</v>
      </c>
      <c r="F1883" s="7"/>
      <c r="G1883" s="7"/>
      <c r="H1883" s="7" t="s">
        <v>40750</v>
      </c>
      <c r="I1883" s="7"/>
      <c r="J1883" s="4" t="str">
        <f ca="1">IFERROR(__xludf.DUMMYFUNCTION("LEFT(INDEX(SPLIT(L1883, "" ""), 4), 2)"),"14")</f>
        <v>14</v>
      </c>
      <c r="K1883" s="7" t="s">
        <v>40593</v>
      </c>
      <c r="L1883" s="7" t="s">
        <v>18279</v>
      </c>
    </row>
    <row r="1884" spans="1:12">
      <c r="A1884" s="7" t="s">
        <v>40766</v>
      </c>
      <c r="B1884" s="7"/>
      <c r="C1884" s="7"/>
      <c r="D1884" s="29">
        <v>43992</v>
      </c>
      <c r="E1884" s="7" t="s">
        <v>40767</v>
      </c>
      <c r="F1884" s="7"/>
      <c r="G1884" s="7"/>
      <c r="H1884" s="7" t="s">
        <v>40750</v>
      </c>
      <c r="I1884" s="7"/>
      <c r="J1884" s="4" t="str">
        <f ca="1">IFERROR(__xludf.DUMMYFUNCTION("LEFT(INDEX(SPLIT(L1884, "" ""), 4), 2)"),"14")</f>
        <v>14</v>
      </c>
      <c r="K1884" s="7" t="s">
        <v>40593</v>
      </c>
      <c r="L1884" s="7" t="s">
        <v>18279</v>
      </c>
    </row>
    <row r="1885" spans="1:12">
      <c r="A1885" s="7" t="s">
        <v>40768</v>
      </c>
      <c r="B1885" s="7"/>
      <c r="C1885" s="7"/>
      <c r="D1885" s="29">
        <v>42951</v>
      </c>
      <c r="E1885" s="7" t="s">
        <v>40769</v>
      </c>
      <c r="F1885" s="7"/>
      <c r="G1885" s="7"/>
      <c r="H1885" s="7" t="s">
        <v>40750</v>
      </c>
      <c r="I1885" s="7"/>
      <c r="J1885" s="4" t="str">
        <f ca="1">IFERROR(__xludf.DUMMYFUNCTION("LEFT(INDEX(SPLIT(L1885, "" ""), 4), 2)"),"14")</f>
        <v>14</v>
      </c>
      <c r="K1885" s="7" t="s">
        <v>40593</v>
      </c>
      <c r="L1885" s="7" t="s">
        <v>18279</v>
      </c>
    </row>
    <row r="1886" spans="1:12">
      <c r="A1886" s="7" t="s">
        <v>40770</v>
      </c>
      <c r="B1886" s="7"/>
      <c r="C1886" s="7"/>
      <c r="D1886" s="29">
        <v>40767</v>
      </c>
      <c r="E1886" s="7" t="s">
        <v>40771</v>
      </c>
      <c r="F1886" s="7"/>
      <c r="G1886" s="7"/>
      <c r="H1886" s="7" t="s">
        <v>40750</v>
      </c>
      <c r="I1886" s="7"/>
      <c r="J1886" s="4" t="str">
        <f ca="1">IFERROR(__xludf.DUMMYFUNCTION("LEFT(INDEX(SPLIT(L1886, "" ""), 4), 2)"),"14")</f>
        <v>14</v>
      </c>
      <c r="K1886" s="7" t="s">
        <v>40593</v>
      </c>
      <c r="L1886" s="7" t="s">
        <v>18279</v>
      </c>
    </row>
    <row r="1887" spans="1:12">
      <c r="A1887" s="7" t="s">
        <v>40772</v>
      </c>
      <c r="B1887" s="7"/>
      <c r="C1887" s="7"/>
      <c r="D1887" s="29">
        <v>45174</v>
      </c>
      <c r="E1887" s="7" t="s">
        <v>40773</v>
      </c>
      <c r="F1887" s="7"/>
      <c r="G1887" s="7"/>
      <c r="H1887" s="7" t="s">
        <v>40750</v>
      </c>
      <c r="I1887" s="7"/>
      <c r="J1887" s="4" t="str">
        <f ca="1">IFERROR(__xludf.DUMMYFUNCTION("LEFT(INDEX(SPLIT(L1887, "" ""), 4), 2)"),"14")</f>
        <v>14</v>
      </c>
      <c r="K1887" s="7" t="s">
        <v>40593</v>
      </c>
      <c r="L1887" s="7" t="s">
        <v>18279</v>
      </c>
    </row>
    <row r="1888" spans="1:12">
      <c r="A1888" s="7" t="s">
        <v>40774</v>
      </c>
      <c r="B1888" s="7"/>
      <c r="C1888" s="7"/>
      <c r="D1888" s="29">
        <v>43681</v>
      </c>
      <c r="E1888" s="7" t="s">
        <v>40775</v>
      </c>
      <c r="F1888" s="7"/>
      <c r="G1888" s="7"/>
      <c r="H1888" s="7" t="s">
        <v>40750</v>
      </c>
      <c r="I1888" s="7"/>
      <c r="J1888" s="4" t="str">
        <f ca="1">IFERROR(__xludf.DUMMYFUNCTION("LEFT(INDEX(SPLIT(L1888, "" ""), 4), 2)"),"14")</f>
        <v>14</v>
      </c>
      <c r="K1888" s="7" t="s">
        <v>40593</v>
      </c>
      <c r="L1888" s="7" t="s">
        <v>18279</v>
      </c>
    </row>
    <row r="1889" spans="1:12">
      <c r="A1889" s="7" t="s">
        <v>40770</v>
      </c>
      <c r="B1889" s="7"/>
      <c r="C1889" s="7"/>
      <c r="D1889" s="29">
        <v>40767</v>
      </c>
      <c r="E1889" s="7" t="s">
        <v>40776</v>
      </c>
      <c r="F1889" s="7"/>
      <c r="G1889" s="7"/>
      <c r="H1889" s="7" t="s">
        <v>40750</v>
      </c>
      <c r="I1889" s="7"/>
      <c r="J1889" s="4" t="str">
        <f ca="1">IFERROR(__xludf.DUMMYFUNCTION("LEFT(INDEX(SPLIT(L1889, "" ""), 4), 2)"),"14")</f>
        <v>14</v>
      </c>
      <c r="K1889" s="7" t="s">
        <v>40593</v>
      </c>
      <c r="L1889" s="7" t="s">
        <v>18279</v>
      </c>
    </row>
    <row r="1890" spans="1:12">
      <c r="A1890" s="7" t="s">
        <v>40770</v>
      </c>
      <c r="B1890" s="7"/>
      <c r="C1890" s="7"/>
      <c r="D1890" s="29">
        <v>40767</v>
      </c>
      <c r="E1890" s="7" t="s">
        <v>40777</v>
      </c>
      <c r="F1890" s="7"/>
      <c r="G1890" s="7"/>
      <c r="H1890" s="7" t="s">
        <v>40750</v>
      </c>
      <c r="I1890" s="7"/>
      <c r="J1890" s="4" t="str">
        <f ca="1">IFERROR(__xludf.DUMMYFUNCTION("LEFT(INDEX(SPLIT(L1890, "" ""), 4), 2)"),"14")</f>
        <v>14</v>
      </c>
      <c r="K1890" s="7" t="s">
        <v>40593</v>
      </c>
      <c r="L1890" s="7" t="s">
        <v>18279</v>
      </c>
    </row>
    <row r="1891" spans="1:12">
      <c r="A1891" s="7" t="s">
        <v>40758</v>
      </c>
      <c r="B1891" s="7"/>
      <c r="C1891" s="7"/>
      <c r="D1891" s="29">
        <v>43882</v>
      </c>
      <c r="E1891" s="7" t="s">
        <v>40778</v>
      </c>
      <c r="F1891" s="7"/>
      <c r="G1891" s="7"/>
      <c r="H1891" s="7" t="s">
        <v>40750</v>
      </c>
      <c r="I1891" s="7"/>
      <c r="J1891" s="4" t="str">
        <f ca="1">IFERROR(__xludf.DUMMYFUNCTION("LEFT(INDEX(SPLIT(L1891, "" ""), 4), 2)"),"14")</f>
        <v>14</v>
      </c>
      <c r="K1891" s="7" t="s">
        <v>40593</v>
      </c>
      <c r="L1891" s="7" t="s">
        <v>18279</v>
      </c>
    </row>
    <row r="1892" spans="1:12">
      <c r="A1892" s="7" t="s">
        <v>40779</v>
      </c>
      <c r="B1892" s="7"/>
      <c r="C1892" s="7"/>
      <c r="D1892" s="28">
        <v>43958</v>
      </c>
      <c r="E1892" s="7" t="s">
        <v>40780</v>
      </c>
      <c r="F1892" s="7"/>
      <c r="G1892" s="7"/>
      <c r="H1892" s="7" t="s">
        <v>40750</v>
      </c>
      <c r="I1892" s="7"/>
      <c r="J1892" s="4" t="str">
        <f ca="1">IFERROR(__xludf.DUMMYFUNCTION("LEFT(INDEX(SPLIT(L1892, "" ""), 4), 2)"),"14")</f>
        <v>14</v>
      </c>
      <c r="K1892" s="7" t="s">
        <v>40593</v>
      </c>
      <c r="L1892" s="7" t="s">
        <v>18279</v>
      </c>
    </row>
    <row r="1893" spans="1:12">
      <c r="A1893" s="7" t="s">
        <v>40768</v>
      </c>
      <c r="B1893" s="7"/>
      <c r="C1893" s="7"/>
      <c r="D1893" s="29">
        <v>42951</v>
      </c>
      <c r="E1893" s="7" t="s">
        <v>40781</v>
      </c>
      <c r="F1893" s="7"/>
      <c r="G1893" s="7"/>
      <c r="H1893" s="7" t="s">
        <v>40750</v>
      </c>
      <c r="I1893" s="7"/>
      <c r="J1893" s="4" t="str">
        <f ca="1">IFERROR(__xludf.DUMMYFUNCTION("LEFT(INDEX(SPLIT(L1893, "" ""), 4), 2)"),"14")</f>
        <v>14</v>
      </c>
      <c r="K1893" s="7" t="s">
        <v>40593</v>
      </c>
      <c r="L1893" s="7" t="s">
        <v>18279</v>
      </c>
    </row>
    <row r="1894" spans="1:12">
      <c r="A1894" s="7" t="s">
        <v>40782</v>
      </c>
      <c r="B1894" s="7"/>
      <c r="C1894" s="7"/>
      <c r="D1894" s="29">
        <v>42734</v>
      </c>
      <c r="E1894" s="7" t="s">
        <v>40783</v>
      </c>
      <c r="F1894" s="7"/>
      <c r="G1894" s="7"/>
      <c r="H1894" s="7" t="s">
        <v>40750</v>
      </c>
      <c r="I1894" s="7"/>
      <c r="J1894" s="4" t="str">
        <f ca="1">IFERROR(__xludf.DUMMYFUNCTION("LEFT(INDEX(SPLIT(L1894, "" ""), 4), 2)"),"14")</f>
        <v>14</v>
      </c>
      <c r="K1894" s="7" t="s">
        <v>40593</v>
      </c>
      <c r="L1894" s="7" t="s">
        <v>18279</v>
      </c>
    </row>
    <row r="1895" spans="1:12">
      <c r="A1895" s="7" t="s">
        <v>40784</v>
      </c>
      <c r="B1895" s="7"/>
      <c r="C1895" s="7"/>
      <c r="D1895" s="29">
        <v>43111</v>
      </c>
      <c r="E1895" s="7" t="s">
        <v>40785</v>
      </c>
      <c r="F1895" s="7"/>
      <c r="G1895" s="7"/>
      <c r="H1895" s="7" t="s">
        <v>40750</v>
      </c>
      <c r="I1895" s="7"/>
      <c r="J1895" s="4" t="str">
        <f ca="1">IFERROR(__xludf.DUMMYFUNCTION("LEFT(INDEX(SPLIT(L1895, "" ""), 4), 2)"),"14")</f>
        <v>14</v>
      </c>
      <c r="K1895" s="7" t="s">
        <v>40593</v>
      </c>
      <c r="L1895" s="7" t="s">
        <v>18279</v>
      </c>
    </row>
    <row r="1896" spans="1:12">
      <c r="A1896" s="7" t="s">
        <v>40786</v>
      </c>
      <c r="B1896" s="7"/>
      <c r="C1896" s="7"/>
      <c r="D1896" s="29">
        <v>39899</v>
      </c>
      <c r="E1896" s="7" t="s">
        <v>40787</v>
      </c>
      <c r="F1896" s="7"/>
      <c r="G1896" s="7"/>
      <c r="H1896" s="7" t="s">
        <v>40750</v>
      </c>
      <c r="I1896" s="7"/>
      <c r="J1896" s="4" t="str">
        <f ca="1">IFERROR(__xludf.DUMMYFUNCTION("LEFT(INDEX(SPLIT(L1896, "" ""), 4), 2)"),"14")</f>
        <v>14</v>
      </c>
      <c r="K1896" s="7" t="s">
        <v>40593</v>
      </c>
      <c r="L1896" s="7" t="s">
        <v>18279</v>
      </c>
    </row>
    <row r="1897" spans="1:12">
      <c r="A1897" s="7" t="s">
        <v>40788</v>
      </c>
      <c r="B1897" s="7"/>
      <c r="C1897" s="7"/>
      <c r="D1897" s="29">
        <v>41130</v>
      </c>
      <c r="E1897" s="7" t="s">
        <v>40789</v>
      </c>
      <c r="F1897" s="7"/>
      <c r="G1897" s="7"/>
      <c r="H1897" s="7" t="s">
        <v>40750</v>
      </c>
      <c r="I1897" s="7"/>
      <c r="J1897" s="4" t="str">
        <f ca="1">IFERROR(__xludf.DUMMYFUNCTION("LEFT(INDEX(SPLIT(L1897, "" ""), 4), 2)"),"14")</f>
        <v>14</v>
      </c>
      <c r="K1897" s="7" t="s">
        <v>40593</v>
      </c>
      <c r="L1897" s="7" t="s">
        <v>18279</v>
      </c>
    </row>
    <row r="1898" spans="1:12">
      <c r="A1898" s="7" t="s">
        <v>40782</v>
      </c>
      <c r="B1898" s="7"/>
      <c r="C1898" s="7"/>
      <c r="D1898" s="29">
        <v>42734</v>
      </c>
      <c r="E1898" s="7" t="s">
        <v>40790</v>
      </c>
      <c r="F1898" s="7"/>
      <c r="G1898" s="7"/>
      <c r="H1898" s="7" t="s">
        <v>40750</v>
      </c>
      <c r="I1898" s="7"/>
      <c r="J1898" s="4" t="str">
        <f ca="1">IFERROR(__xludf.DUMMYFUNCTION("LEFT(INDEX(SPLIT(L1898, "" ""), 4), 2)"),"14")</f>
        <v>14</v>
      </c>
      <c r="K1898" s="7" t="s">
        <v>40593</v>
      </c>
      <c r="L1898" s="7" t="s">
        <v>18279</v>
      </c>
    </row>
    <row r="1899" spans="1:12">
      <c r="A1899" s="7" t="s">
        <v>40770</v>
      </c>
      <c r="B1899" s="7"/>
      <c r="C1899" s="7"/>
      <c r="D1899" s="29">
        <v>40767</v>
      </c>
      <c r="E1899" s="7" t="s">
        <v>40791</v>
      </c>
      <c r="F1899" s="7"/>
      <c r="G1899" s="7"/>
      <c r="H1899" s="7" t="s">
        <v>40750</v>
      </c>
      <c r="I1899" s="7"/>
      <c r="J1899" s="4" t="str">
        <f ca="1">IFERROR(__xludf.DUMMYFUNCTION("LEFT(INDEX(SPLIT(L1899, "" ""), 4), 2)"),"14")</f>
        <v>14</v>
      </c>
      <c r="K1899" s="7" t="s">
        <v>40593</v>
      </c>
      <c r="L1899" s="7" t="s">
        <v>18279</v>
      </c>
    </row>
    <row r="1900" spans="1:12">
      <c r="A1900" s="7" t="s">
        <v>40792</v>
      </c>
      <c r="B1900" s="7"/>
      <c r="C1900" s="7"/>
      <c r="D1900" s="29">
        <v>45174</v>
      </c>
      <c r="E1900" s="7" t="s">
        <v>40793</v>
      </c>
      <c r="F1900" s="7"/>
      <c r="G1900" s="7"/>
      <c r="H1900" s="7" t="s">
        <v>40750</v>
      </c>
      <c r="I1900" s="7"/>
      <c r="J1900" s="4" t="str">
        <f ca="1">IFERROR(__xludf.DUMMYFUNCTION("LEFT(INDEX(SPLIT(L1900, "" ""), 4), 2)"),"14")</f>
        <v>14</v>
      </c>
      <c r="K1900" s="7" t="s">
        <v>40593</v>
      </c>
      <c r="L1900" s="7" t="s">
        <v>18279</v>
      </c>
    </row>
    <row r="1901" spans="1:12">
      <c r="A1901" s="7" t="s">
        <v>40754</v>
      </c>
      <c r="B1901" s="7"/>
      <c r="C1901" s="7"/>
      <c r="D1901" s="29">
        <v>42783</v>
      </c>
      <c r="E1901" s="7" t="s">
        <v>40794</v>
      </c>
      <c r="F1901" s="7"/>
      <c r="G1901" s="7"/>
      <c r="H1901" s="7" t="s">
        <v>40750</v>
      </c>
      <c r="I1901" s="7"/>
      <c r="J1901" s="4" t="str">
        <f ca="1">IFERROR(__xludf.DUMMYFUNCTION("LEFT(INDEX(SPLIT(L1901, "" ""), 4), 2)"),"14")</f>
        <v>14</v>
      </c>
      <c r="K1901" s="7" t="s">
        <v>40593</v>
      </c>
      <c r="L1901" s="7" t="s">
        <v>18279</v>
      </c>
    </row>
    <row r="1902" spans="1:12">
      <c r="A1902" s="7" t="s">
        <v>40795</v>
      </c>
      <c r="B1902" s="7"/>
      <c r="C1902" s="7"/>
      <c r="D1902" s="29">
        <v>40099</v>
      </c>
      <c r="E1902" s="7" t="s">
        <v>40796</v>
      </c>
      <c r="F1902" s="7"/>
      <c r="G1902" s="7"/>
      <c r="H1902" s="7" t="s">
        <v>40750</v>
      </c>
      <c r="I1902" s="7"/>
      <c r="J1902" s="4" t="str">
        <f ca="1">IFERROR(__xludf.DUMMYFUNCTION("LEFT(INDEX(SPLIT(L1902, "" ""), 4), 2)"),"14")</f>
        <v>14</v>
      </c>
      <c r="K1902" s="7" t="s">
        <v>40593</v>
      </c>
      <c r="L1902" s="7" t="s">
        <v>18279</v>
      </c>
    </row>
    <row r="1903" spans="1:12">
      <c r="A1903" s="7" t="s">
        <v>40768</v>
      </c>
      <c r="B1903" s="7"/>
      <c r="C1903" s="7"/>
      <c r="D1903" s="29">
        <v>42951</v>
      </c>
      <c r="E1903" s="7" t="s">
        <v>40797</v>
      </c>
      <c r="F1903" s="7"/>
      <c r="G1903" s="7"/>
      <c r="H1903" s="7" t="s">
        <v>40750</v>
      </c>
      <c r="I1903" s="7"/>
      <c r="J1903" s="4" t="str">
        <f ca="1">IFERROR(__xludf.DUMMYFUNCTION("LEFT(INDEX(SPLIT(L1903, "" ""), 4), 2)"),"14")</f>
        <v>14</v>
      </c>
      <c r="K1903" s="7" t="s">
        <v>40593</v>
      </c>
      <c r="L1903" s="7" t="s">
        <v>18279</v>
      </c>
    </row>
    <row r="1904" spans="1:12">
      <c r="A1904" s="7" t="s">
        <v>40798</v>
      </c>
      <c r="B1904" s="7"/>
      <c r="C1904" s="7"/>
      <c r="D1904" s="29">
        <v>42437</v>
      </c>
      <c r="E1904" s="7" t="s">
        <v>40799</v>
      </c>
      <c r="F1904" s="7"/>
      <c r="G1904" s="7"/>
      <c r="H1904" s="7" t="s">
        <v>40750</v>
      </c>
      <c r="I1904" s="7"/>
      <c r="J1904" s="4" t="str">
        <f ca="1">IFERROR(__xludf.DUMMYFUNCTION("LEFT(INDEX(SPLIT(L1904, "" ""), 4), 2)"),"14")</f>
        <v>14</v>
      </c>
      <c r="K1904" s="7" t="s">
        <v>40593</v>
      </c>
      <c r="L1904" s="7" t="s">
        <v>18279</v>
      </c>
    </row>
    <row r="1905" spans="1:12">
      <c r="A1905" s="7" t="s">
        <v>40800</v>
      </c>
      <c r="B1905" s="7"/>
      <c r="C1905" s="7"/>
      <c r="D1905" s="29">
        <v>40129</v>
      </c>
      <c r="E1905" s="7" t="s">
        <v>40801</v>
      </c>
      <c r="F1905" s="7"/>
      <c r="G1905" s="7"/>
      <c r="H1905" s="7" t="s">
        <v>40750</v>
      </c>
      <c r="I1905" s="7"/>
      <c r="J1905" s="4" t="str">
        <f ca="1">IFERROR(__xludf.DUMMYFUNCTION("LEFT(INDEX(SPLIT(L1905, "" ""), 4), 2)"),"14")</f>
        <v>14</v>
      </c>
      <c r="K1905" s="7" t="s">
        <v>40593</v>
      </c>
      <c r="L1905" s="7" t="s">
        <v>18279</v>
      </c>
    </row>
    <row r="1906" spans="1:12">
      <c r="A1906" s="7" t="s">
        <v>40802</v>
      </c>
      <c r="B1906" s="7"/>
      <c r="C1906" s="7"/>
      <c r="D1906" s="29">
        <v>44212</v>
      </c>
      <c r="E1906" s="7" t="s">
        <v>40803</v>
      </c>
      <c r="F1906" s="7"/>
      <c r="G1906" s="7"/>
      <c r="H1906" s="7" t="s">
        <v>40750</v>
      </c>
      <c r="I1906" s="7"/>
      <c r="J1906" s="4" t="str">
        <f ca="1">IFERROR(__xludf.DUMMYFUNCTION("LEFT(INDEX(SPLIT(L1906, "" ""), 4), 2)"),"14")</f>
        <v>14</v>
      </c>
      <c r="K1906" s="7" t="s">
        <v>40593</v>
      </c>
      <c r="L1906" s="7" t="s">
        <v>18279</v>
      </c>
    </row>
    <row r="1907" spans="1:12">
      <c r="A1907" s="7" t="s">
        <v>40679</v>
      </c>
      <c r="B1907" s="7"/>
      <c r="C1907" s="7"/>
      <c r="D1907" s="28">
        <v>42499</v>
      </c>
      <c r="E1907" s="7" t="s">
        <v>40804</v>
      </c>
      <c r="F1907" s="7"/>
      <c r="G1907" s="7"/>
      <c r="H1907" s="7" t="s">
        <v>40750</v>
      </c>
      <c r="I1907" s="7"/>
      <c r="J1907" s="4" t="str">
        <f ca="1">IFERROR(__xludf.DUMMYFUNCTION("LEFT(INDEX(SPLIT(L1907, "" ""), 4), 2)"),"14")</f>
        <v>14</v>
      </c>
      <c r="K1907" s="7" t="s">
        <v>40593</v>
      </c>
      <c r="L1907" s="7" t="s">
        <v>18279</v>
      </c>
    </row>
    <row r="1908" spans="1:12">
      <c r="A1908" s="7" t="s">
        <v>40805</v>
      </c>
      <c r="B1908" s="7"/>
      <c r="C1908" s="7"/>
      <c r="D1908" s="29">
        <v>43106</v>
      </c>
      <c r="E1908" s="7" t="s">
        <v>40806</v>
      </c>
      <c r="F1908" s="7"/>
      <c r="G1908" s="7"/>
      <c r="H1908" s="7" t="s">
        <v>40750</v>
      </c>
      <c r="I1908" s="7"/>
      <c r="J1908" s="4" t="str">
        <f ca="1">IFERROR(__xludf.DUMMYFUNCTION("LEFT(INDEX(SPLIT(L1908, "" ""), 4), 2)"),"14")</f>
        <v>14</v>
      </c>
      <c r="K1908" s="7" t="s">
        <v>40593</v>
      </c>
      <c r="L1908" s="7" t="s">
        <v>18279</v>
      </c>
    </row>
    <row r="1909" spans="1:12">
      <c r="A1909" s="7" t="s">
        <v>40807</v>
      </c>
      <c r="B1909" s="7"/>
      <c r="C1909" s="7"/>
      <c r="D1909" s="29">
        <v>40420</v>
      </c>
      <c r="E1909" s="7" t="s">
        <v>40808</v>
      </c>
      <c r="F1909" s="7"/>
      <c r="G1909" s="7"/>
      <c r="H1909" s="7" t="s">
        <v>40750</v>
      </c>
      <c r="I1909" s="7"/>
      <c r="J1909" s="4" t="str">
        <f ca="1">IFERROR(__xludf.DUMMYFUNCTION("LEFT(INDEX(SPLIT(L1909, "" ""), 4), 2)"),"14")</f>
        <v>14</v>
      </c>
      <c r="K1909" s="7" t="s">
        <v>40593</v>
      </c>
      <c r="L1909" s="7" t="s">
        <v>18279</v>
      </c>
    </row>
    <row r="1910" spans="1:12">
      <c r="A1910" s="7" t="s">
        <v>40807</v>
      </c>
      <c r="B1910" s="7"/>
      <c r="C1910" s="7"/>
      <c r="D1910" s="29">
        <v>40420</v>
      </c>
      <c r="E1910" s="7" t="s">
        <v>40809</v>
      </c>
      <c r="F1910" s="7"/>
      <c r="G1910" s="7"/>
      <c r="H1910" s="7" t="s">
        <v>40750</v>
      </c>
      <c r="I1910" s="7"/>
      <c r="J1910" s="4" t="str">
        <f ca="1">IFERROR(__xludf.DUMMYFUNCTION("LEFT(INDEX(SPLIT(L1910, "" ""), 4), 2)"),"14")</f>
        <v>14</v>
      </c>
      <c r="K1910" s="7" t="s">
        <v>40593</v>
      </c>
      <c r="L1910" s="7" t="s">
        <v>18279</v>
      </c>
    </row>
    <row r="1911" spans="1:12">
      <c r="A1911" s="7" t="s">
        <v>40764</v>
      </c>
      <c r="B1911" s="7"/>
      <c r="C1911" s="7"/>
      <c r="D1911" s="29">
        <v>45029</v>
      </c>
      <c r="E1911" s="7" t="s">
        <v>40810</v>
      </c>
      <c r="F1911" s="7"/>
      <c r="G1911" s="7"/>
      <c r="H1911" s="7" t="s">
        <v>40750</v>
      </c>
      <c r="I1911" s="7"/>
      <c r="J1911" s="4" t="str">
        <f ca="1">IFERROR(__xludf.DUMMYFUNCTION("LEFT(INDEX(SPLIT(L1911, "" ""), 4), 2)"),"14")</f>
        <v>14</v>
      </c>
      <c r="K1911" s="7" t="s">
        <v>40593</v>
      </c>
      <c r="L1911" s="7" t="s">
        <v>18279</v>
      </c>
    </row>
    <row r="1912" spans="1:12">
      <c r="A1912" s="7" t="s">
        <v>40792</v>
      </c>
      <c r="B1912" s="7"/>
      <c r="C1912" s="7"/>
      <c r="D1912" s="29">
        <v>45174</v>
      </c>
      <c r="E1912" s="7" t="s">
        <v>40811</v>
      </c>
      <c r="F1912" s="7"/>
      <c r="G1912" s="7"/>
      <c r="H1912" s="7" t="s">
        <v>40750</v>
      </c>
      <c r="I1912" s="7"/>
      <c r="J1912" s="4" t="str">
        <f ca="1">IFERROR(__xludf.DUMMYFUNCTION("LEFT(INDEX(SPLIT(L1912, "" ""), 4), 2)"),"14")</f>
        <v>14</v>
      </c>
      <c r="K1912" s="7" t="s">
        <v>40593</v>
      </c>
      <c r="L1912" s="7" t="s">
        <v>18279</v>
      </c>
    </row>
    <row r="1913" spans="1:12">
      <c r="A1913" s="7" t="s">
        <v>40770</v>
      </c>
      <c r="B1913" s="7"/>
      <c r="C1913" s="7"/>
      <c r="D1913" s="29">
        <v>40767</v>
      </c>
      <c r="E1913" s="7" t="s">
        <v>40812</v>
      </c>
      <c r="F1913" s="7"/>
      <c r="G1913" s="7"/>
      <c r="H1913" s="7" t="s">
        <v>40750</v>
      </c>
      <c r="I1913" s="7"/>
      <c r="J1913" s="4" t="str">
        <f ca="1">IFERROR(__xludf.DUMMYFUNCTION("LEFT(INDEX(SPLIT(L1913, "" ""), 4), 2)"),"14")</f>
        <v>14</v>
      </c>
      <c r="K1913" s="7" t="s">
        <v>40593</v>
      </c>
      <c r="L1913" s="7" t="s">
        <v>18279</v>
      </c>
    </row>
    <row r="1914" spans="1:12">
      <c r="A1914" s="7" t="s">
        <v>40813</v>
      </c>
      <c r="B1914" s="7"/>
      <c r="C1914" s="7"/>
      <c r="D1914" s="29">
        <v>42477</v>
      </c>
      <c r="E1914" s="7" t="s">
        <v>40814</v>
      </c>
      <c r="F1914" s="7"/>
      <c r="G1914" s="7"/>
      <c r="H1914" s="7" t="s">
        <v>40750</v>
      </c>
      <c r="I1914" s="7"/>
      <c r="J1914" s="4" t="str">
        <f ca="1">IFERROR(__xludf.DUMMYFUNCTION("LEFT(INDEX(SPLIT(L1914, "" ""), 4), 2)"),"14")</f>
        <v>14</v>
      </c>
      <c r="K1914" s="7" t="s">
        <v>40593</v>
      </c>
      <c r="L1914" s="7" t="s">
        <v>18279</v>
      </c>
    </row>
    <row r="1915" spans="1:12">
      <c r="A1915" s="7" t="s">
        <v>40813</v>
      </c>
      <c r="B1915" s="7"/>
      <c r="C1915" s="7"/>
      <c r="D1915" s="29">
        <v>42477</v>
      </c>
      <c r="E1915" s="7" t="s">
        <v>40815</v>
      </c>
      <c r="F1915" s="7"/>
      <c r="G1915" s="7"/>
      <c r="H1915" s="7" t="s">
        <v>40750</v>
      </c>
      <c r="I1915" s="7"/>
      <c r="J1915" s="4" t="str">
        <f ca="1">IFERROR(__xludf.DUMMYFUNCTION("LEFT(INDEX(SPLIT(L1915, "" ""), 4), 2)"),"14")</f>
        <v>14</v>
      </c>
      <c r="K1915" s="7" t="s">
        <v>40593</v>
      </c>
      <c r="L1915" s="7" t="s">
        <v>18279</v>
      </c>
    </row>
    <row r="1916" spans="1:12">
      <c r="A1916" s="7" t="s">
        <v>40816</v>
      </c>
      <c r="B1916" s="7"/>
      <c r="C1916" s="7"/>
      <c r="D1916" s="29">
        <v>44226</v>
      </c>
      <c r="E1916" s="7" t="s">
        <v>40817</v>
      </c>
      <c r="F1916" s="7"/>
      <c r="G1916" s="7"/>
      <c r="H1916" s="7" t="s">
        <v>40750</v>
      </c>
      <c r="I1916" s="7"/>
      <c r="J1916" s="4" t="str">
        <f ca="1">IFERROR(__xludf.DUMMYFUNCTION("LEFT(INDEX(SPLIT(L1916, "" ""), 4), 2)"),"14")</f>
        <v>14</v>
      </c>
      <c r="K1916" s="7" t="s">
        <v>40593</v>
      </c>
      <c r="L1916" s="7" t="s">
        <v>18279</v>
      </c>
    </row>
    <row r="1917" spans="1:12">
      <c r="A1917" s="7" t="s">
        <v>40786</v>
      </c>
      <c r="B1917" s="7"/>
      <c r="C1917" s="7"/>
      <c r="D1917" s="29">
        <v>39899</v>
      </c>
      <c r="E1917" s="7" t="s">
        <v>40818</v>
      </c>
      <c r="F1917" s="7"/>
      <c r="G1917" s="7"/>
      <c r="H1917" s="7" t="s">
        <v>40750</v>
      </c>
      <c r="I1917" s="7"/>
      <c r="J1917" s="4" t="str">
        <f ca="1">IFERROR(__xludf.DUMMYFUNCTION("LEFT(INDEX(SPLIT(L1917, "" ""), 4), 2)"),"14")</f>
        <v>14</v>
      </c>
      <c r="K1917" s="7" t="s">
        <v>40593</v>
      </c>
      <c r="L1917" s="7" t="s">
        <v>18279</v>
      </c>
    </row>
    <row r="1918" spans="1:12">
      <c r="A1918" s="7" t="s">
        <v>40807</v>
      </c>
      <c r="B1918" s="7"/>
      <c r="C1918" s="7"/>
      <c r="D1918" s="29">
        <v>40420</v>
      </c>
      <c r="E1918" s="7" t="s">
        <v>40819</v>
      </c>
      <c r="F1918" s="7"/>
      <c r="G1918" s="7"/>
      <c r="H1918" s="7" t="s">
        <v>40750</v>
      </c>
      <c r="I1918" s="7"/>
      <c r="J1918" s="4" t="str">
        <f ca="1">IFERROR(__xludf.DUMMYFUNCTION("LEFT(INDEX(SPLIT(L1918, "" ""), 4), 2)"),"14")</f>
        <v>14</v>
      </c>
      <c r="K1918" s="7" t="s">
        <v>40593</v>
      </c>
      <c r="L1918" s="7" t="s">
        <v>18279</v>
      </c>
    </row>
    <row r="1919" spans="1:12">
      <c r="A1919" s="7" t="s">
        <v>40807</v>
      </c>
      <c r="B1919" s="7"/>
      <c r="C1919" s="7"/>
      <c r="D1919" s="29">
        <v>40420</v>
      </c>
      <c r="E1919" s="7" t="s">
        <v>40820</v>
      </c>
      <c r="F1919" s="7"/>
      <c r="G1919" s="7"/>
      <c r="H1919" s="7" t="s">
        <v>40750</v>
      </c>
      <c r="I1919" s="7"/>
      <c r="J1919" s="4" t="str">
        <f ca="1">IFERROR(__xludf.DUMMYFUNCTION("LEFT(INDEX(SPLIT(L1919, "" ""), 4), 2)"),"14")</f>
        <v>14</v>
      </c>
      <c r="K1919" s="7" t="s">
        <v>40593</v>
      </c>
      <c r="L1919" s="7" t="s">
        <v>18279</v>
      </c>
    </row>
    <row r="1920" spans="1:12">
      <c r="A1920" s="7" t="s">
        <v>40807</v>
      </c>
      <c r="B1920" s="7"/>
      <c r="C1920" s="7"/>
      <c r="D1920" s="29">
        <v>40420</v>
      </c>
      <c r="E1920" s="7" t="s">
        <v>40821</v>
      </c>
      <c r="F1920" s="7"/>
      <c r="G1920" s="7"/>
      <c r="H1920" s="7" t="s">
        <v>40750</v>
      </c>
      <c r="I1920" s="7"/>
      <c r="J1920" s="4" t="str">
        <f ca="1">IFERROR(__xludf.DUMMYFUNCTION("LEFT(INDEX(SPLIT(L1920, "" ""), 4), 2)"),"14")</f>
        <v>14</v>
      </c>
      <c r="K1920" s="7" t="s">
        <v>40593</v>
      </c>
      <c r="L1920" s="7" t="s">
        <v>18279</v>
      </c>
    </row>
    <row r="1921" spans="1:12">
      <c r="A1921" s="7" t="s">
        <v>40645</v>
      </c>
      <c r="B1921" s="7"/>
      <c r="C1921" s="7"/>
      <c r="D1921" s="29">
        <v>41260</v>
      </c>
      <c r="E1921" s="7" t="s">
        <v>40822</v>
      </c>
      <c r="F1921" s="7"/>
      <c r="G1921" s="7"/>
      <c r="H1921" s="7" t="s">
        <v>40750</v>
      </c>
      <c r="I1921" s="7"/>
      <c r="J1921" s="4" t="str">
        <f ca="1">IFERROR(__xludf.DUMMYFUNCTION("LEFT(INDEX(SPLIT(L1921, "" ""), 4), 2)"),"14")</f>
        <v>14</v>
      </c>
      <c r="K1921" s="7" t="s">
        <v>40593</v>
      </c>
      <c r="L1921" s="7" t="s">
        <v>18279</v>
      </c>
    </row>
    <row r="1922" spans="1:12">
      <c r="A1922" s="7" t="s">
        <v>40645</v>
      </c>
      <c r="B1922" s="7"/>
      <c r="C1922" s="7"/>
      <c r="D1922" s="29">
        <v>41260</v>
      </c>
      <c r="E1922" s="7" t="s">
        <v>40823</v>
      </c>
      <c r="F1922" s="7"/>
      <c r="G1922" s="7"/>
      <c r="H1922" s="7" t="s">
        <v>40750</v>
      </c>
      <c r="I1922" s="7"/>
      <c r="J1922" s="4" t="str">
        <f ca="1">IFERROR(__xludf.DUMMYFUNCTION("LEFT(INDEX(SPLIT(L1922, "" ""), 4), 2)"),"14")</f>
        <v>14</v>
      </c>
      <c r="K1922" s="7" t="s">
        <v>40593</v>
      </c>
      <c r="L1922" s="7" t="s">
        <v>18279</v>
      </c>
    </row>
    <row r="1923" spans="1:12">
      <c r="A1923" s="7" t="s">
        <v>40807</v>
      </c>
      <c r="B1923" s="7"/>
      <c r="C1923" s="7"/>
      <c r="D1923" s="29">
        <v>40420</v>
      </c>
      <c r="E1923" s="7" t="s">
        <v>40824</v>
      </c>
      <c r="F1923" s="7"/>
      <c r="G1923" s="7"/>
      <c r="H1923" s="7" t="s">
        <v>40750</v>
      </c>
      <c r="I1923" s="7"/>
      <c r="J1923" s="4" t="str">
        <f ca="1">IFERROR(__xludf.DUMMYFUNCTION("LEFT(INDEX(SPLIT(L1923, "" ""), 4), 2)"),"14")</f>
        <v>14</v>
      </c>
      <c r="K1923" s="7" t="s">
        <v>40593</v>
      </c>
      <c r="L1923" s="7" t="s">
        <v>18279</v>
      </c>
    </row>
    <row r="1924" spans="1:12">
      <c r="A1924" s="7" t="s">
        <v>40807</v>
      </c>
      <c r="B1924" s="7"/>
      <c r="C1924" s="7"/>
      <c r="D1924" s="29">
        <v>40420</v>
      </c>
      <c r="E1924" s="7" t="s">
        <v>40825</v>
      </c>
      <c r="F1924" s="7"/>
      <c r="G1924" s="7"/>
      <c r="H1924" s="7" t="s">
        <v>40750</v>
      </c>
      <c r="I1924" s="7"/>
      <c r="J1924" s="4" t="str">
        <f ca="1">IFERROR(__xludf.DUMMYFUNCTION("LEFT(INDEX(SPLIT(L1924, "" ""), 4), 2)"),"14")</f>
        <v>14</v>
      </c>
      <c r="K1924" s="7" t="s">
        <v>40593</v>
      </c>
      <c r="L1924" s="7" t="s">
        <v>18279</v>
      </c>
    </row>
    <row r="1925" spans="1:12">
      <c r="A1925" s="7" t="s">
        <v>40764</v>
      </c>
      <c r="B1925" s="7"/>
      <c r="C1925" s="7"/>
      <c r="D1925" s="29">
        <v>45029</v>
      </c>
      <c r="E1925" s="7" t="s">
        <v>40826</v>
      </c>
      <c r="F1925" s="7"/>
      <c r="G1925" s="7"/>
      <c r="H1925" s="7" t="s">
        <v>40750</v>
      </c>
      <c r="I1925" s="7"/>
      <c r="J1925" s="4" t="str">
        <f ca="1">IFERROR(__xludf.DUMMYFUNCTION("LEFT(INDEX(SPLIT(L1925, "" ""), 4), 2)"),"14")</f>
        <v>14</v>
      </c>
      <c r="K1925" s="7" t="s">
        <v>40593</v>
      </c>
      <c r="L1925" s="7" t="s">
        <v>18279</v>
      </c>
    </row>
    <row r="1926" spans="1:12">
      <c r="A1926" s="7" t="s">
        <v>40807</v>
      </c>
      <c r="B1926" s="7"/>
      <c r="C1926" s="7"/>
      <c r="D1926" s="29">
        <v>40420</v>
      </c>
      <c r="E1926" s="7" t="s">
        <v>40827</v>
      </c>
      <c r="F1926" s="7"/>
      <c r="G1926" s="7"/>
      <c r="H1926" s="7" t="s">
        <v>40750</v>
      </c>
      <c r="I1926" s="7"/>
      <c r="J1926" s="4" t="str">
        <f ca="1">IFERROR(__xludf.DUMMYFUNCTION("LEFT(INDEX(SPLIT(L1926, "" ""), 4), 2)"),"14")</f>
        <v>14</v>
      </c>
      <c r="K1926" s="7" t="s">
        <v>40593</v>
      </c>
      <c r="L1926" s="7" t="s">
        <v>18279</v>
      </c>
    </row>
    <row r="1927" spans="1:12">
      <c r="A1927" s="7" t="s">
        <v>40758</v>
      </c>
      <c r="B1927" s="7"/>
      <c r="C1927" s="7"/>
      <c r="D1927" s="29">
        <v>43882</v>
      </c>
      <c r="E1927" s="7" t="s">
        <v>40828</v>
      </c>
      <c r="F1927" s="7"/>
      <c r="G1927" s="7"/>
      <c r="H1927" s="7" t="s">
        <v>40750</v>
      </c>
      <c r="I1927" s="7"/>
      <c r="J1927" s="4" t="str">
        <f ca="1">IFERROR(__xludf.DUMMYFUNCTION("LEFT(INDEX(SPLIT(L1927, "" ""), 4), 2)"),"14")</f>
        <v>14</v>
      </c>
      <c r="K1927" s="7" t="s">
        <v>40593</v>
      </c>
      <c r="L1927" s="7" t="s">
        <v>18279</v>
      </c>
    </row>
    <row r="1928" spans="1:12">
      <c r="A1928" s="7" t="s">
        <v>40758</v>
      </c>
      <c r="B1928" s="7"/>
      <c r="C1928" s="7"/>
      <c r="D1928" s="29">
        <v>43882</v>
      </c>
      <c r="E1928" s="7" t="s">
        <v>40829</v>
      </c>
      <c r="F1928" s="7"/>
      <c r="G1928" s="7"/>
      <c r="H1928" s="7" t="s">
        <v>40750</v>
      </c>
      <c r="I1928" s="7"/>
      <c r="J1928" s="4" t="str">
        <f ca="1">IFERROR(__xludf.DUMMYFUNCTION("LEFT(INDEX(SPLIT(L1928, "" ""), 4), 2)"),"14")</f>
        <v>14</v>
      </c>
      <c r="K1928" s="7" t="s">
        <v>40593</v>
      </c>
      <c r="L1928" s="7" t="s">
        <v>18279</v>
      </c>
    </row>
    <row r="1929" spans="1:12">
      <c r="A1929" s="7" t="s">
        <v>40677</v>
      </c>
      <c r="B1929" s="7"/>
      <c r="C1929" s="7"/>
      <c r="D1929" s="29">
        <v>44218</v>
      </c>
      <c r="E1929" s="7" t="s">
        <v>40830</v>
      </c>
      <c r="F1929" s="7"/>
      <c r="G1929" s="7"/>
      <c r="H1929" s="7" t="s">
        <v>40750</v>
      </c>
      <c r="I1929" s="7"/>
      <c r="J1929" s="4" t="str">
        <f ca="1">IFERROR(__xludf.DUMMYFUNCTION("LEFT(INDEX(SPLIT(L1929, "" ""), 4), 2)"),"14")</f>
        <v>14</v>
      </c>
      <c r="K1929" s="7" t="s">
        <v>40593</v>
      </c>
      <c r="L1929" s="7" t="s">
        <v>18279</v>
      </c>
    </row>
    <row r="1930" spans="1:12">
      <c r="A1930" s="7" t="s">
        <v>40758</v>
      </c>
      <c r="B1930" s="7"/>
      <c r="C1930" s="7"/>
      <c r="D1930" s="29">
        <v>43882</v>
      </c>
      <c r="E1930" s="7" t="s">
        <v>40831</v>
      </c>
      <c r="F1930" s="7"/>
      <c r="G1930" s="7"/>
      <c r="H1930" s="7" t="s">
        <v>40750</v>
      </c>
      <c r="I1930" s="7"/>
      <c r="J1930" s="4" t="str">
        <f ca="1">IFERROR(__xludf.DUMMYFUNCTION("LEFT(INDEX(SPLIT(L1930, "" ""), 4), 2)"),"14")</f>
        <v>14</v>
      </c>
      <c r="K1930" s="7" t="s">
        <v>40593</v>
      </c>
      <c r="L1930" s="7" t="s">
        <v>18279</v>
      </c>
    </row>
    <row r="1931" spans="1:12">
      <c r="A1931" s="7" t="s">
        <v>40832</v>
      </c>
      <c r="B1931" s="7"/>
      <c r="C1931" s="7"/>
      <c r="D1931" s="29">
        <v>44532</v>
      </c>
      <c r="E1931" s="7" t="s">
        <v>40833</v>
      </c>
      <c r="F1931" s="7"/>
      <c r="G1931" s="7"/>
      <c r="H1931" s="7" t="s">
        <v>40750</v>
      </c>
      <c r="I1931" s="7"/>
      <c r="J1931" s="4" t="str">
        <f ca="1">IFERROR(__xludf.DUMMYFUNCTION("LEFT(INDEX(SPLIT(L1931, "" ""), 4), 2)"),"14")</f>
        <v>14</v>
      </c>
      <c r="K1931" s="7" t="s">
        <v>40593</v>
      </c>
      <c r="L1931" s="7" t="s">
        <v>18279</v>
      </c>
    </row>
    <row r="1932" spans="1:12">
      <c r="A1932" s="7" t="s">
        <v>40834</v>
      </c>
      <c r="B1932" s="7"/>
      <c r="C1932" s="7"/>
      <c r="D1932" s="29">
        <v>43922</v>
      </c>
      <c r="E1932" s="7" t="s">
        <v>40835</v>
      </c>
      <c r="F1932" s="7"/>
      <c r="G1932" s="7"/>
      <c r="H1932" s="7" t="s">
        <v>40750</v>
      </c>
      <c r="I1932" s="7"/>
      <c r="J1932" s="4" t="str">
        <f ca="1">IFERROR(__xludf.DUMMYFUNCTION("LEFT(INDEX(SPLIT(L1932, "" ""), 4), 2)"),"14")</f>
        <v>14</v>
      </c>
      <c r="K1932" s="7" t="s">
        <v>40593</v>
      </c>
      <c r="L1932" s="7" t="s">
        <v>18279</v>
      </c>
    </row>
    <row r="1933" spans="1:12">
      <c r="A1933" s="7" t="s">
        <v>40786</v>
      </c>
      <c r="B1933" s="7"/>
      <c r="C1933" s="7"/>
      <c r="D1933" s="29">
        <v>39899</v>
      </c>
      <c r="E1933" s="7" t="s">
        <v>40836</v>
      </c>
      <c r="F1933" s="7"/>
      <c r="G1933" s="7"/>
      <c r="H1933" s="7" t="s">
        <v>40750</v>
      </c>
      <c r="I1933" s="7"/>
      <c r="J1933" s="4" t="str">
        <f ca="1">IFERROR(__xludf.DUMMYFUNCTION("LEFT(INDEX(SPLIT(L1933, "" ""), 4), 2)"),"14")</f>
        <v>14</v>
      </c>
      <c r="K1933" s="7" t="s">
        <v>40593</v>
      </c>
      <c r="L1933" s="7" t="s">
        <v>18279</v>
      </c>
    </row>
    <row r="1934" spans="1:12">
      <c r="A1934" s="7" t="s">
        <v>40837</v>
      </c>
      <c r="B1934" s="7"/>
      <c r="C1934" s="7"/>
      <c r="D1934" s="29">
        <v>41944</v>
      </c>
      <c r="E1934" s="7" t="s">
        <v>40838</v>
      </c>
      <c r="F1934" s="7"/>
      <c r="G1934" s="7"/>
      <c r="H1934" s="7" t="s">
        <v>40750</v>
      </c>
      <c r="I1934" s="7"/>
      <c r="J1934" s="4" t="str">
        <f ca="1">IFERROR(__xludf.DUMMYFUNCTION("LEFT(INDEX(SPLIT(L1934, "" ""), 4), 2)"),"14")</f>
        <v>14</v>
      </c>
      <c r="K1934" s="7" t="s">
        <v>40593</v>
      </c>
      <c r="L1934" s="7" t="s">
        <v>18279</v>
      </c>
    </row>
    <row r="1935" spans="1:12">
      <c r="A1935" s="7" t="s">
        <v>40649</v>
      </c>
      <c r="B1935" s="7"/>
      <c r="C1935" s="7"/>
      <c r="D1935" s="29">
        <v>40198</v>
      </c>
      <c r="E1935" s="7" t="s">
        <v>40839</v>
      </c>
      <c r="F1935" s="7"/>
      <c r="G1935" s="7"/>
      <c r="H1935" s="7" t="s">
        <v>40750</v>
      </c>
      <c r="I1935" s="7"/>
      <c r="J1935" s="4" t="str">
        <f ca="1">IFERROR(__xludf.DUMMYFUNCTION("LEFT(INDEX(SPLIT(L1935, "" ""), 4), 2)"),"14")</f>
        <v>14</v>
      </c>
      <c r="K1935" s="7" t="s">
        <v>40593</v>
      </c>
      <c r="L1935" s="7" t="s">
        <v>18279</v>
      </c>
    </row>
    <row r="1936" spans="1:12">
      <c r="A1936" s="7" t="s">
        <v>39397</v>
      </c>
      <c r="B1936" s="7"/>
      <c r="C1936" s="7"/>
      <c r="D1936" s="29">
        <v>42479</v>
      </c>
      <c r="E1936" s="7" t="s">
        <v>40840</v>
      </c>
      <c r="F1936" s="7"/>
      <c r="G1936" s="7"/>
      <c r="H1936" s="7" t="s">
        <v>40750</v>
      </c>
      <c r="I1936" s="7"/>
      <c r="J1936" s="4" t="str">
        <f ca="1">IFERROR(__xludf.DUMMYFUNCTION("LEFT(INDEX(SPLIT(L1936, "" ""), 4), 2)"),"14")</f>
        <v>14</v>
      </c>
      <c r="K1936" s="7" t="s">
        <v>40593</v>
      </c>
      <c r="L1936" s="7" t="s">
        <v>18279</v>
      </c>
    </row>
    <row r="1937" spans="1:12">
      <c r="A1937" s="7" t="s">
        <v>40841</v>
      </c>
      <c r="B1937" s="7"/>
      <c r="C1937" s="7"/>
      <c r="D1937" s="28">
        <v>43249</v>
      </c>
      <c r="E1937" s="7" t="s">
        <v>40842</v>
      </c>
      <c r="F1937" s="7"/>
      <c r="G1937" s="7"/>
      <c r="H1937" s="7" t="s">
        <v>40750</v>
      </c>
      <c r="I1937" s="7"/>
      <c r="J1937" s="4" t="str">
        <f ca="1">IFERROR(__xludf.DUMMYFUNCTION("LEFT(INDEX(SPLIT(L1937, "" ""), 4), 2)"),"14")</f>
        <v>14</v>
      </c>
      <c r="K1937" s="7" t="s">
        <v>40593</v>
      </c>
      <c r="L1937" s="7" t="s">
        <v>18279</v>
      </c>
    </row>
    <row r="1938" spans="1:12">
      <c r="A1938" s="7" t="s">
        <v>40782</v>
      </c>
      <c r="B1938" s="7"/>
      <c r="C1938" s="7"/>
      <c r="D1938" s="29">
        <v>42734</v>
      </c>
      <c r="E1938" s="7" t="s">
        <v>40843</v>
      </c>
      <c r="F1938" s="7"/>
      <c r="G1938" s="7"/>
      <c r="H1938" s="7" t="s">
        <v>40750</v>
      </c>
      <c r="I1938" s="7"/>
      <c r="J1938" s="4" t="str">
        <f ca="1">IFERROR(__xludf.DUMMYFUNCTION("LEFT(INDEX(SPLIT(L1938, "" ""), 4), 2)"),"14")</f>
        <v>14</v>
      </c>
      <c r="K1938" s="7" t="s">
        <v>40593</v>
      </c>
      <c r="L1938" s="7" t="s">
        <v>18279</v>
      </c>
    </row>
    <row r="1939" spans="1:12">
      <c r="A1939" s="7" t="s">
        <v>40682</v>
      </c>
      <c r="B1939" s="7"/>
      <c r="C1939" s="7"/>
      <c r="D1939" s="29">
        <v>41477</v>
      </c>
      <c r="E1939" s="7" t="s">
        <v>40844</v>
      </c>
      <c r="F1939" s="7"/>
      <c r="G1939" s="7"/>
      <c r="H1939" s="7" t="s">
        <v>40750</v>
      </c>
      <c r="I1939" s="7"/>
      <c r="J1939" s="4" t="str">
        <f ca="1">IFERROR(__xludf.DUMMYFUNCTION("LEFT(INDEX(SPLIT(L1939, "" ""), 4), 2)"),"14")</f>
        <v>14</v>
      </c>
      <c r="K1939" s="7" t="s">
        <v>40593</v>
      </c>
      <c r="L1939" s="7" t="s">
        <v>18279</v>
      </c>
    </row>
    <row r="1940" spans="1:12">
      <c r="A1940" s="7" t="s">
        <v>40845</v>
      </c>
      <c r="B1940" s="7"/>
      <c r="C1940" s="7"/>
      <c r="D1940" s="28">
        <v>44707</v>
      </c>
      <c r="E1940" s="7" t="s">
        <v>40846</v>
      </c>
      <c r="F1940" s="7"/>
      <c r="G1940" s="7"/>
      <c r="H1940" s="7" t="s">
        <v>40750</v>
      </c>
      <c r="I1940" s="7"/>
      <c r="J1940" s="4" t="str">
        <f ca="1">IFERROR(__xludf.DUMMYFUNCTION("LEFT(INDEX(SPLIT(L1940, "" ""), 4), 2)"),"14")</f>
        <v>14</v>
      </c>
      <c r="K1940" s="7" t="s">
        <v>40593</v>
      </c>
      <c r="L1940" s="7" t="s">
        <v>18279</v>
      </c>
    </row>
    <row r="1941" spans="1:12">
      <c r="A1941" s="7" t="s">
        <v>40847</v>
      </c>
      <c r="B1941" s="7"/>
      <c r="C1941" s="7"/>
      <c r="D1941" s="29">
        <v>39902</v>
      </c>
      <c r="E1941" s="7" t="s">
        <v>40848</v>
      </c>
      <c r="F1941" s="7"/>
      <c r="G1941" s="7"/>
      <c r="H1941" s="7" t="s">
        <v>40750</v>
      </c>
      <c r="I1941" s="7"/>
      <c r="J1941" s="4" t="str">
        <f ca="1">IFERROR(__xludf.DUMMYFUNCTION("LEFT(INDEX(SPLIT(L1941, "" ""), 4), 2)"),"14")</f>
        <v>14</v>
      </c>
      <c r="K1941" s="7" t="s">
        <v>40593</v>
      </c>
      <c r="L1941" s="7" t="s">
        <v>18279</v>
      </c>
    </row>
    <row r="1942" spans="1:12">
      <c r="A1942" s="7" t="s">
        <v>40679</v>
      </c>
      <c r="B1942" s="7"/>
      <c r="C1942" s="7"/>
      <c r="D1942" s="28">
        <v>42499</v>
      </c>
      <c r="E1942" s="7" t="s">
        <v>40849</v>
      </c>
      <c r="F1942" s="7"/>
      <c r="G1942" s="7"/>
      <c r="H1942" s="7" t="s">
        <v>40750</v>
      </c>
      <c r="I1942" s="7"/>
      <c r="J1942" s="4" t="str">
        <f ca="1">IFERROR(__xludf.DUMMYFUNCTION("LEFT(INDEX(SPLIT(L1942, "" ""), 4), 2)"),"14")</f>
        <v>14</v>
      </c>
      <c r="K1942" s="7" t="s">
        <v>40593</v>
      </c>
      <c r="L1942" s="7" t="s">
        <v>18279</v>
      </c>
    </row>
    <row r="1943" spans="1:12">
      <c r="A1943" s="7" t="s">
        <v>40850</v>
      </c>
      <c r="B1943" s="7"/>
      <c r="C1943" s="7"/>
      <c r="D1943" s="29">
        <v>42977</v>
      </c>
      <c r="E1943" s="7" t="s">
        <v>40851</v>
      </c>
      <c r="F1943" s="7"/>
      <c r="G1943" s="7"/>
      <c r="H1943" s="7" t="s">
        <v>40750</v>
      </c>
      <c r="I1943" s="7"/>
      <c r="J1943" s="4" t="str">
        <f ca="1">IFERROR(__xludf.DUMMYFUNCTION("LEFT(INDEX(SPLIT(L1943, "" ""), 4), 2)"),"14")</f>
        <v>14</v>
      </c>
      <c r="K1943" s="7" t="s">
        <v>40593</v>
      </c>
      <c r="L1943" s="7" t="s">
        <v>18279</v>
      </c>
    </row>
    <row r="1944" spans="1:12">
      <c r="A1944" s="7" t="s">
        <v>40649</v>
      </c>
      <c r="B1944" s="7"/>
      <c r="C1944" s="7"/>
      <c r="D1944" s="29">
        <v>40198</v>
      </c>
      <c r="E1944" s="7" t="s">
        <v>40852</v>
      </c>
      <c r="F1944" s="7"/>
      <c r="G1944" s="7"/>
      <c r="H1944" s="7" t="s">
        <v>40750</v>
      </c>
      <c r="I1944" s="7"/>
      <c r="J1944" s="4" t="str">
        <f ca="1">IFERROR(__xludf.DUMMYFUNCTION("LEFT(INDEX(SPLIT(L1944, "" ""), 4), 2)"),"14")</f>
        <v>14</v>
      </c>
      <c r="K1944" s="7" t="s">
        <v>40593</v>
      </c>
      <c r="L1944" s="7" t="s">
        <v>18279</v>
      </c>
    </row>
    <row r="1945" spans="1:12">
      <c r="A1945" s="7" t="s">
        <v>40649</v>
      </c>
      <c r="B1945" s="7"/>
      <c r="C1945" s="7"/>
      <c r="D1945" s="29">
        <v>40198</v>
      </c>
      <c r="E1945" s="7" t="s">
        <v>40853</v>
      </c>
      <c r="F1945" s="7"/>
      <c r="G1945" s="7"/>
      <c r="H1945" s="7" t="s">
        <v>40750</v>
      </c>
      <c r="I1945" s="7"/>
      <c r="J1945" s="4" t="str">
        <f ca="1">IFERROR(__xludf.DUMMYFUNCTION("LEFT(INDEX(SPLIT(L1945, "" ""), 4), 2)"),"14")</f>
        <v>14</v>
      </c>
      <c r="K1945" s="7" t="s">
        <v>40593</v>
      </c>
      <c r="L1945" s="7" t="s">
        <v>18279</v>
      </c>
    </row>
    <row r="1946" spans="1:12">
      <c r="A1946" s="7" t="s">
        <v>40854</v>
      </c>
      <c r="B1946" s="7"/>
      <c r="C1946" s="7"/>
      <c r="D1946" s="29">
        <v>44374</v>
      </c>
      <c r="E1946" s="7" t="s">
        <v>40855</v>
      </c>
      <c r="F1946" s="7"/>
      <c r="G1946" s="7"/>
      <c r="H1946" s="7" t="s">
        <v>40750</v>
      </c>
      <c r="I1946" s="7"/>
      <c r="J1946" s="4" t="str">
        <f ca="1">IFERROR(__xludf.DUMMYFUNCTION("LEFT(INDEX(SPLIT(L1946, "" ""), 4), 2)"),"14")</f>
        <v>14</v>
      </c>
      <c r="K1946" s="7" t="s">
        <v>40593</v>
      </c>
      <c r="L1946" s="7" t="s">
        <v>18279</v>
      </c>
    </row>
    <row r="1947" spans="1:12">
      <c r="A1947" s="7" t="s">
        <v>40679</v>
      </c>
      <c r="B1947" s="7"/>
      <c r="C1947" s="7"/>
      <c r="D1947" s="28">
        <v>42499</v>
      </c>
      <c r="E1947" s="7" t="s">
        <v>40856</v>
      </c>
      <c r="F1947" s="7"/>
      <c r="G1947" s="7"/>
      <c r="H1947" s="7" t="s">
        <v>40750</v>
      </c>
      <c r="I1947" s="7"/>
      <c r="J1947" s="4" t="str">
        <f ca="1">IFERROR(__xludf.DUMMYFUNCTION("LEFT(INDEX(SPLIT(L1947, "" ""), 4), 2)"),"14")</f>
        <v>14</v>
      </c>
      <c r="K1947" s="7" t="s">
        <v>40593</v>
      </c>
      <c r="L1947" s="7" t="s">
        <v>18279</v>
      </c>
    </row>
    <row r="1948" spans="1:12">
      <c r="A1948" s="7" t="s">
        <v>39397</v>
      </c>
      <c r="B1948" s="7"/>
      <c r="C1948" s="7"/>
      <c r="D1948" s="29">
        <v>42479</v>
      </c>
      <c r="E1948" s="7" t="s">
        <v>40857</v>
      </c>
      <c r="F1948" s="7"/>
      <c r="G1948" s="7"/>
      <c r="H1948" s="7" t="s">
        <v>40750</v>
      </c>
      <c r="I1948" s="7"/>
      <c r="J1948" s="4" t="str">
        <f ca="1">IFERROR(__xludf.DUMMYFUNCTION("LEFT(INDEX(SPLIT(L1948, "" ""), 4), 2)"),"14")</f>
        <v>14</v>
      </c>
      <c r="K1948" s="7" t="s">
        <v>40593</v>
      </c>
      <c r="L1948" s="7" t="s">
        <v>18279</v>
      </c>
    </row>
    <row r="1949" spans="1:12">
      <c r="A1949" s="7" t="s">
        <v>40858</v>
      </c>
      <c r="B1949" s="7"/>
      <c r="C1949" s="7"/>
      <c r="D1949" s="29">
        <v>45190</v>
      </c>
      <c r="E1949" s="7" t="s">
        <v>40859</v>
      </c>
      <c r="F1949" s="7"/>
      <c r="G1949" s="7"/>
      <c r="H1949" s="7" t="s">
        <v>40750</v>
      </c>
      <c r="I1949" s="7"/>
      <c r="J1949" s="4" t="str">
        <f ca="1">IFERROR(__xludf.DUMMYFUNCTION("LEFT(INDEX(SPLIT(L1949, "" ""), 4), 2)"),"14")</f>
        <v>14</v>
      </c>
      <c r="K1949" s="7" t="s">
        <v>40593</v>
      </c>
      <c r="L1949" s="7" t="s">
        <v>18279</v>
      </c>
    </row>
    <row r="1950" spans="1:12">
      <c r="A1950" s="7"/>
      <c r="B1950" s="7"/>
      <c r="C1950" s="7"/>
      <c r="D1950" s="29">
        <v>41130</v>
      </c>
      <c r="E1950" s="7" t="s">
        <v>40860</v>
      </c>
      <c r="F1950" s="7"/>
      <c r="G1950" s="7"/>
      <c r="H1950" s="7" t="s">
        <v>40750</v>
      </c>
      <c r="I1950" s="7"/>
      <c r="J1950" s="4" t="str">
        <f ca="1">IFERROR(__xludf.DUMMYFUNCTION("LEFT(INDEX(SPLIT(L1950, "" ""), 4), 2)"),"14")</f>
        <v>14</v>
      </c>
      <c r="K1950" s="7" t="s">
        <v>40593</v>
      </c>
      <c r="L1950" s="7" t="s">
        <v>18279</v>
      </c>
    </row>
    <row r="1951" spans="1:12">
      <c r="A1951" s="7"/>
      <c r="B1951" s="7"/>
      <c r="C1951" s="7"/>
      <c r="D1951" s="29">
        <v>43106</v>
      </c>
      <c r="E1951" s="7" t="s">
        <v>40861</v>
      </c>
      <c r="F1951" s="7"/>
      <c r="G1951" s="7"/>
      <c r="H1951" s="7" t="s">
        <v>40750</v>
      </c>
      <c r="I1951" s="7"/>
      <c r="J1951" s="4" t="str">
        <f ca="1">IFERROR(__xludf.DUMMYFUNCTION("LEFT(INDEX(SPLIT(L1951, "" ""), 4), 2)"),"14")</f>
        <v>14</v>
      </c>
      <c r="K1951" s="7" t="s">
        <v>40593</v>
      </c>
      <c r="L1951" s="7" t="s">
        <v>18279</v>
      </c>
    </row>
    <row r="1952" spans="1:12">
      <c r="A1952" s="7"/>
      <c r="B1952" s="7"/>
      <c r="C1952" s="7"/>
      <c r="D1952" s="29">
        <v>43106</v>
      </c>
      <c r="E1952" s="7" t="s">
        <v>40862</v>
      </c>
      <c r="F1952" s="7"/>
      <c r="G1952" s="7"/>
      <c r="H1952" s="7" t="s">
        <v>40750</v>
      </c>
      <c r="I1952" s="7"/>
      <c r="J1952" s="4" t="str">
        <f ca="1">IFERROR(__xludf.DUMMYFUNCTION("LEFT(INDEX(SPLIT(L1952, "" ""), 4), 2)"),"14")</f>
        <v>14</v>
      </c>
      <c r="K1952" s="7" t="s">
        <v>40593</v>
      </c>
      <c r="L1952" s="7" t="s">
        <v>18279</v>
      </c>
    </row>
    <row r="1953" spans="1:12">
      <c r="A1953" s="7" t="s">
        <v>40057</v>
      </c>
      <c r="B1953" s="7"/>
      <c r="C1953" s="7"/>
      <c r="D1953" s="29">
        <v>43906</v>
      </c>
      <c r="E1953" s="7" t="s">
        <v>40863</v>
      </c>
      <c r="F1953" s="7"/>
      <c r="G1953" s="7"/>
      <c r="H1953" s="7" t="s">
        <v>40750</v>
      </c>
      <c r="I1953" s="7"/>
      <c r="J1953" s="4" t="str">
        <f ca="1">IFERROR(__xludf.DUMMYFUNCTION("LEFT(INDEX(SPLIT(L1953, "" ""), 4), 2)"),"14")</f>
        <v>14</v>
      </c>
      <c r="K1953" s="7" t="s">
        <v>40593</v>
      </c>
      <c r="L1953" s="7" t="s">
        <v>18279</v>
      </c>
    </row>
    <row r="1954" spans="1:12">
      <c r="A1954" s="7" t="s">
        <v>40679</v>
      </c>
      <c r="B1954" s="7"/>
      <c r="C1954" s="7"/>
      <c r="D1954" s="28">
        <v>42499</v>
      </c>
      <c r="E1954" s="7" t="s">
        <v>40864</v>
      </c>
      <c r="F1954" s="7"/>
      <c r="G1954" s="7"/>
      <c r="H1954" s="7" t="s">
        <v>40750</v>
      </c>
      <c r="I1954" s="7"/>
      <c r="J1954" s="4" t="str">
        <f ca="1">IFERROR(__xludf.DUMMYFUNCTION("LEFT(INDEX(SPLIT(L1954, "" ""), 4), 2)"),"14")</f>
        <v>14</v>
      </c>
      <c r="K1954" s="7" t="s">
        <v>40593</v>
      </c>
      <c r="L1954" s="7" t="s">
        <v>18279</v>
      </c>
    </row>
    <row r="1955" spans="1:12">
      <c r="A1955" s="7" t="s">
        <v>40865</v>
      </c>
      <c r="B1955" s="7"/>
      <c r="C1955" s="7"/>
      <c r="D1955" s="29">
        <v>43761</v>
      </c>
      <c r="E1955" s="7" t="s">
        <v>40866</v>
      </c>
      <c r="F1955" s="7"/>
      <c r="G1955" s="7"/>
      <c r="H1955" s="7" t="s">
        <v>40750</v>
      </c>
      <c r="I1955" s="7"/>
      <c r="J1955" s="4" t="str">
        <f ca="1">IFERROR(__xludf.DUMMYFUNCTION("LEFT(INDEX(SPLIT(L1955, "" ""), 4), 2)"),"14")</f>
        <v>14</v>
      </c>
      <c r="K1955" s="7" t="s">
        <v>40593</v>
      </c>
      <c r="L1955" s="7" t="s">
        <v>18279</v>
      </c>
    </row>
    <row r="1956" spans="1:12">
      <c r="A1956" s="7" t="s">
        <v>40865</v>
      </c>
      <c r="B1956" s="7"/>
      <c r="C1956" s="7"/>
      <c r="D1956" s="29">
        <v>43761</v>
      </c>
      <c r="E1956" s="7" t="s">
        <v>40867</v>
      </c>
      <c r="F1956" s="7"/>
      <c r="G1956" s="7"/>
      <c r="H1956" s="7" t="s">
        <v>40750</v>
      </c>
      <c r="I1956" s="7"/>
      <c r="J1956" s="4" t="str">
        <f ca="1">IFERROR(__xludf.DUMMYFUNCTION("LEFT(INDEX(SPLIT(L1956, "" ""), 4), 2)"),"14")</f>
        <v>14</v>
      </c>
      <c r="K1956" s="7" t="s">
        <v>40593</v>
      </c>
      <c r="L1956" s="7" t="s">
        <v>18279</v>
      </c>
    </row>
    <row r="1957" spans="1:12">
      <c r="A1957" s="7" t="s">
        <v>40868</v>
      </c>
      <c r="B1957" s="7"/>
      <c r="C1957" s="7"/>
      <c r="D1957" s="29">
        <v>42970</v>
      </c>
      <c r="E1957" s="7" t="s">
        <v>40869</v>
      </c>
      <c r="F1957" s="7"/>
      <c r="G1957" s="7"/>
      <c r="H1957" s="7" t="s">
        <v>40750</v>
      </c>
      <c r="I1957" s="7"/>
      <c r="J1957" s="4" t="str">
        <f ca="1">IFERROR(__xludf.DUMMYFUNCTION("LEFT(INDEX(SPLIT(L1957, "" ""), 4), 2)"),"14")</f>
        <v>14</v>
      </c>
      <c r="K1957" s="7" t="s">
        <v>40593</v>
      </c>
      <c r="L1957" s="7" t="s">
        <v>18279</v>
      </c>
    </row>
    <row r="1958" spans="1:12">
      <c r="A1958" s="7" t="s">
        <v>40786</v>
      </c>
      <c r="B1958" s="7"/>
      <c r="C1958" s="7"/>
      <c r="D1958" s="29">
        <v>39899</v>
      </c>
      <c r="E1958" s="7" t="s">
        <v>40870</v>
      </c>
      <c r="F1958" s="7"/>
      <c r="G1958" s="7"/>
      <c r="H1958" s="7" t="s">
        <v>40750</v>
      </c>
      <c r="I1958" s="7"/>
      <c r="J1958" s="4" t="str">
        <f ca="1">IFERROR(__xludf.DUMMYFUNCTION("LEFT(INDEX(SPLIT(L1958, "" ""), 4), 2)"),"14")</f>
        <v>14</v>
      </c>
      <c r="K1958" s="7" t="s">
        <v>40593</v>
      </c>
      <c r="L1958" s="7" t="s">
        <v>18279</v>
      </c>
    </row>
    <row r="1959" spans="1:12">
      <c r="A1959" s="7" t="s">
        <v>40682</v>
      </c>
      <c r="B1959" s="7"/>
      <c r="C1959" s="7"/>
      <c r="D1959" s="29">
        <v>41477</v>
      </c>
      <c r="E1959" s="7" t="s">
        <v>40871</v>
      </c>
      <c r="F1959" s="7"/>
      <c r="G1959" s="7"/>
      <c r="H1959" s="7" t="s">
        <v>40750</v>
      </c>
      <c r="I1959" s="7"/>
      <c r="J1959" s="4" t="str">
        <f ca="1">IFERROR(__xludf.DUMMYFUNCTION("LEFT(INDEX(SPLIT(L1959, "" ""), 4), 2)"),"14")</f>
        <v>14</v>
      </c>
      <c r="K1959" s="7" t="s">
        <v>40593</v>
      </c>
      <c r="L1959" s="7" t="s">
        <v>18279</v>
      </c>
    </row>
    <row r="1960" spans="1:12">
      <c r="A1960" s="7" t="s">
        <v>40679</v>
      </c>
      <c r="B1960" s="7"/>
      <c r="C1960" s="7"/>
      <c r="D1960" s="28">
        <v>42499</v>
      </c>
      <c r="E1960" s="7" t="s">
        <v>40872</v>
      </c>
      <c r="F1960" s="7"/>
      <c r="G1960" s="7"/>
      <c r="H1960" s="7" t="s">
        <v>40750</v>
      </c>
      <c r="I1960" s="7"/>
      <c r="J1960" s="4" t="str">
        <f ca="1">IFERROR(__xludf.DUMMYFUNCTION("LEFT(INDEX(SPLIT(L1960, "" ""), 4), 2)"),"14")</f>
        <v>14</v>
      </c>
      <c r="K1960" s="7" t="s">
        <v>40593</v>
      </c>
      <c r="L1960" s="7" t="s">
        <v>18279</v>
      </c>
    </row>
    <row r="1961" spans="1:12">
      <c r="A1961" s="7" t="s">
        <v>40758</v>
      </c>
      <c r="B1961" s="7"/>
      <c r="C1961" s="7"/>
      <c r="D1961" s="29">
        <v>43882</v>
      </c>
      <c r="E1961" s="7" t="s">
        <v>40873</v>
      </c>
      <c r="F1961" s="7"/>
      <c r="G1961" s="7"/>
      <c r="H1961" s="7" t="s">
        <v>40750</v>
      </c>
      <c r="I1961" s="7"/>
      <c r="J1961" s="4" t="str">
        <f ca="1">IFERROR(__xludf.DUMMYFUNCTION("LEFT(INDEX(SPLIT(L1961, "" ""), 4), 2)"),"14")</f>
        <v>14</v>
      </c>
      <c r="K1961" s="7" t="s">
        <v>40593</v>
      </c>
      <c r="L1961" s="7" t="s">
        <v>18279</v>
      </c>
    </row>
    <row r="1962" spans="1:12">
      <c r="A1962" s="7" t="s">
        <v>40682</v>
      </c>
      <c r="B1962" s="7"/>
      <c r="C1962" s="7"/>
      <c r="D1962" s="29">
        <v>41477</v>
      </c>
      <c r="E1962" s="7" t="s">
        <v>40874</v>
      </c>
      <c r="F1962" s="7"/>
      <c r="G1962" s="7"/>
      <c r="H1962" s="7" t="s">
        <v>40750</v>
      </c>
      <c r="I1962" s="7"/>
      <c r="J1962" s="4" t="str">
        <f ca="1">IFERROR(__xludf.DUMMYFUNCTION("LEFT(INDEX(SPLIT(L1962, "" ""), 4), 2)"),"14")</f>
        <v>14</v>
      </c>
      <c r="K1962" s="7" t="s">
        <v>40593</v>
      </c>
      <c r="L1962" s="7" t="s">
        <v>18279</v>
      </c>
    </row>
    <row r="1963" spans="1:12">
      <c r="A1963" s="7" t="s">
        <v>40875</v>
      </c>
      <c r="B1963" s="7"/>
      <c r="C1963" s="7"/>
      <c r="D1963" s="29">
        <v>44127</v>
      </c>
      <c r="E1963" s="7" t="s">
        <v>40876</v>
      </c>
      <c r="F1963" s="7"/>
      <c r="G1963" s="7"/>
      <c r="H1963" s="7" t="s">
        <v>40750</v>
      </c>
      <c r="I1963" s="7"/>
      <c r="J1963" s="4" t="str">
        <f ca="1">IFERROR(__xludf.DUMMYFUNCTION("LEFT(INDEX(SPLIT(L1963, "" ""), 4), 2)"),"14")</f>
        <v>14</v>
      </c>
      <c r="K1963" s="7" t="s">
        <v>40593</v>
      </c>
      <c r="L1963" s="7" t="s">
        <v>18279</v>
      </c>
    </row>
    <row r="1964" spans="1:12">
      <c r="A1964" s="7" t="s">
        <v>40679</v>
      </c>
      <c r="B1964" s="7"/>
      <c r="C1964" s="7"/>
      <c r="D1964" s="28">
        <v>42499</v>
      </c>
      <c r="E1964" s="7" t="s">
        <v>40877</v>
      </c>
      <c r="F1964" s="7"/>
      <c r="G1964" s="7"/>
      <c r="H1964" s="7" t="s">
        <v>40750</v>
      </c>
      <c r="I1964" s="7"/>
      <c r="J1964" s="4" t="str">
        <f ca="1">IFERROR(__xludf.DUMMYFUNCTION("LEFT(INDEX(SPLIT(L1964, "" ""), 4), 2)"),"14")</f>
        <v>14</v>
      </c>
      <c r="K1964" s="7" t="s">
        <v>40593</v>
      </c>
      <c r="L1964" s="7" t="s">
        <v>18279</v>
      </c>
    </row>
    <row r="1965" spans="1:12">
      <c r="A1965" s="7" t="s">
        <v>40868</v>
      </c>
      <c r="B1965" s="7"/>
      <c r="C1965" s="7"/>
      <c r="D1965" s="29">
        <v>42970</v>
      </c>
      <c r="E1965" s="7" t="s">
        <v>40878</v>
      </c>
      <c r="F1965" s="7"/>
      <c r="G1965" s="7"/>
      <c r="H1965" s="7" t="s">
        <v>40750</v>
      </c>
      <c r="I1965" s="7"/>
      <c r="J1965" s="4" t="str">
        <f ca="1">IFERROR(__xludf.DUMMYFUNCTION("LEFT(INDEX(SPLIT(L1965, "" ""), 4), 2)"),"14")</f>
        <v>14</v>
      </c>
      <c r="K1965" s="7" t="s">
        <v>40593</v>
      </c>
      <c r="L1965" s="7" t="s">
        <v>18279</v>
      </c>
    </row>
    <row r="1966" spans="1:12">
      <c r="A1966" s="7" t="s">
        <v>40800</v>
      </c>
      <c r="B1966" s="7"/>
      <c r="C1966" s="7"/>
      <c r="D1966" s="29">
        <v>40129</v>
      </c>
      <c r="E1966" s="7" t="s">
        <v>40879</v>
      </c>
      <c r="F1966" s="7"/>
      <c r="G1966" s="7"/>
      <c r="H1966" s="7" t="s">
        <v>40750</v>
      </c>
      <c r="I1966" s="7"/>
      <c r="J1966" s="4" t="str">
        <f ca="1">IFERROR(__xludf.DUMMYFUNCTION("LEFT(INDEX(SPLIT(L1966, "" ""), 4), 2)"),"14")</f>
        <v>14</v>
      </c>
      <c r="K1966" s="7" t="s">
        <v>40593</v>
      </c>
      <c r="L1966" s="7" t="s">
        <v>18279</v>
      </c>
    </row>
    <row r="1967" spans="1:12">
      <c r="A1967" s="7" t="s">
        <v>40800</v>
      </c>
      <c r="B1967" s="7"/>
      <c r="C1967" s="7"/>
      <c r="D1967" s="29">
        <v>40129</v>
      </c>
      <c r="E1967" s="7" t="s">
        <v>40880</v>
      </c>
      <c r="F1967" s="7"/>
      <c r="G1967" s="7"/>
      <c r="H1967" s="7" t="s">
        <v>40750</v>
      </c>
      <c r="I1967" s="7"/>
      <c r="J1967" s="4" t="str">
        <f ca="1">IFERROR(__xludf.DUMMYFUNCTION("LEFT(INDEX(SPLIT(L1967, "" ""), 4), 2)"),"14")</f>
        <v>14</v>
      </c>
      <c r="K1967" s="7" t="s">
        <v>40593</v>
      </c>
      <c r="L1967" s="7" t="s">
        <v>18279</v>
      </c>
    </row>
    <row r="1968" spans="1:12">
      <c r="A1968" s="7" t="s">
        <v>40800</v>
      </c>
      <c r="B1968" s="7"/>
      <c r="C1968" s="7"/>
      <c r="D1968" s="29">
        <v>40129</v>
      </c>
      <c r="E1968" s="7" t="s">
        <v>40881</v>
      </c>
      <c r="F1968" s="7"/>
      <c r="G1968" s="7"/>
      <c r="H1968" s="7" t="s">
        <v>40750</v>
      </c>
      <c r="I1968" s="7"/>
      <c r="J1968" s="4" t="str">
        <f ca="1">IFERROR(__xludf.DUMMYFUNCTION("LEFT(INDEX(SPLIT(L1968, "" ""), 4), 2)"),"14")</f>
        <v>14</v>
      </c>
      <c r="K1968" s="7" t="s">
        <v>40593</v>
      </c>
      <c r="L1968" s="7" t="s">
        <v>18279</v>
      </c>
    </row>
    <row r="1969" spans="1:12">
      <c r="A1969" s="7" t="s">
        <v>40882</v>
      </c>
      <c r="B1969" s="7"/>
      <c r="C1969" s="7"/>
      <c r="D1969" s="29">
        <v>41432</v>
      </c>
      <c r="E1969" s="7" t="s">
        <v>40883</v>
      </c>
      <c r="F1969" s="7"/>
      <c r="G1969" s="7"/>
      <c r="H1969" s="7" t="s">
        <v>40750</v>
      </c>
      <c r="I1969" s="7"/>
      <c r="J1969" s="4" t="str">
        <f ca="1">IFERROR(__xludf.DUMMYFUNCTION("LEFT(INDEX(SPLIT(L1969, "" ""), 4), 2)"),"14")</f>
        <v>14</v>
      </c>
      <c r="K1969" s="7" t="s">
        <v>40593</v>
      </c>
      <c r="L1969" s="7" t="s">
        <v>18279</v>
      </c>
    </row>
    <row r="1970" spans="1:12">
      <c r="A1970" s="7" t="s">
        <v>39397</v>
      </c>
      <c r="B1970" s="7"/>
      <c r="C1970" s="7"/>
      <c r="D1970" s="29">
        <v>42479</v>
      </c>
      <c r="E1970" s="7" t="s">
        <v>40884</v>
      </c>
      <c r="F1970" s="7"/>
      <c r="G1970" s="7"/>
      <c r="H1970" s="7" t="s">
        <v>40750</v>
      </c>
      <c r="I1970" s="7"/>
      <c r="J1970" s="4" t="str">
        <f ca="1">IFERROR(__xludf.DUMMYFUNCTION("LEFT(INDEX(SPLIT(L1970, "" ""), 4), 2)"),"14")</f>
        <v>14</v>
      </c>
      <c r="K1970" s="7" t="s">
        <v>40593</v>
      </c>
      <c r="L1970" s="7" t="s">
        <v>18279</v>
      </c>
    </row>
    <row r="1971" spans="1:12">
      <c r="A1971" s="7" t="s">
        <v>40800</v>
      </c>
      <c r="B1971" s="7"/>
      <c r="C1971" s="7"/>
      <c r="D1971" s="29">
        <v>40129</v>
      </c>
      <c r="E1971" s="7" t="s">
        <v>40885</v>
      </c>
      <c r="F1971" s="7"/>
      <c r="G1971" s="7"/>
      <c r="H1971" s="7" t="s">
        <v>40750</v>
      </c>
      <c r="I1971" s="7"/>
      <c r="J1971" s="4" t="str">
        <f ca="1">IFERROR(__xludf.DUMMYFUNCTION("LEFT(INDEX(SPLIT(L1971, "" ""), 4), 2)"),"14")</f>
        <v>14</v>
      </c>
      <c r="K1971" s="7" t="s">
        <v>40593</v>
      </c>
      <c r="L1971" s="7" t="s">
        <v>18279</v>
      </c>
    </row>
    <row r="1972" spans="1:12">
      <c r="A1972" s="7" t="s">
        <v>40882</v>
      </c>
      <c r="B1972" s="7"/>
      <c r="C1972" s="7"/>
      <c r="D1972" s="29">
        <v>41432</v>
      </c>
      <c r="E1972" s="7" t="s">
        <v>40886</v>
      </c>
      <c r="F1972" s="7"/>
      <c r="G1972" s="7"/>
      <c r="H1972" s="7" t="s">
        <v>40750</v>
      </c>
      <c r="I1972" s="7"/>
      <c r="J1972" s="4" t="str">
        <f ca="1">IFERROR(__xludf.DUMMYFUNCTION("LEFT(INDEX(SPLIT(L1972, "" ""), 4), 2)"),"14")</f>
        <v>14</v>
      </c>
      <c r="K1972" s="7" t="s">
        <v>40593</v>
      </c>
      <c r="L1972" s="7" t="s">
        <v>18279</v>
      </c>
    </row>
    <row r="1973" spans="1:12">
      <c r="A1973" s="7" t="s">
        <v>39397</v>
      </c>
      <c r="B1973" s="7"/>
      <c r="C1973" s="7"/>
      <c r="D1973" s="29">
        <v>42479</v>
      </c>
      <c r="E1973" s="7" t="s">
        <v>40887</v>
      </c>
      <c r="F1973" s="7"/>
      <c r="G1973" s="7"/>
      <c r="H1973" s="7" t="s">
        <v>40750</v>
      </c>
      <c r="I1973" s="7"/>
      <c r="J1973" s="4" t="str">
        <f ca="1">IFERROR(__xludf.DUMMYFUNCTION("LEFT(INDEX(SPLIT(L1973, "" ""), 4), 2)"),"14")</f>
        <v>14</v>
      </c>
      <c r="K1973" s="7" t="s">
        <v>40593</v>
      </c>
      <c r="L1973" s="7" t="s">
        <v>18279</v>
      </c>
    </row>
    <row r="1974" spans="1:12">
      <c r="A1974" s="7" t="s">
        <v>40837</v>
      </c>
      <c r="B1974" s="7"/>
      <c r="C1974" s="7"/>
      <c r="D1974" s="29">
        <v>41944</v>
      </c>
      <c r="E1974" s="7" t="s">
        <v>40888</v>
      </c>
      <c r="F1974" s="7"/>
      <c r="G1974" s="7"/>
      <c r="H1974" s="7" t="s">
        <v>40750</v>
      </c>
      <c r="I1974" s="7"/>
      <c r="J1974" s="4" t="str">
        <f ca="1">IFERROR(__xludf.DUMMYFUNCTION("LEFT(INDEX(SPLIT(L1974, "" ""), 4), 2)"),"14")</f>
        <v>14</v>
      </c>
      <c r="K1974" s="7" t="s">
        <v>40593</v>
      </c>
      <c r="L1974" s="7" t="s">
        <v>18279</v>
      </c>
    </row>
    <row r="1975" spans="1:12">
      <c r="A1975" s="7" t="s">
        <v>40649</v>
      </c>
      <c r="B1975" s="7"/>
      <c r="C1975" s="7"/>
      <c r="D1975" s="29">
        <v>40198</v>
      </c>
      <c r="E1975" s="7" t="s">
        <v>40889</v>
      </c>
      <c r="F1975" s="7"/>
      <c r="G1975" s="7"/>
      <c r="H1975" s="7" t="s">
        <v>40750</v>
      </c>
      <c r="I1975" s="7"/>
      <c r="J1975" s="4" t="str">
        <f ca="1">IFERROR(__xludf.DUMMYFUNCTION("LEFT(INDEX(SPLIT(L1975, "" ""), 4), 2)"),"14")</f>
        <v>14</v>
      </c>
      <c r="K1975" s="7" t="s">
        <v>40593</v>
      </c>
      <c r="L1975" s="7" t="s">
        <v>18279</v>
      </c>
    </row>
    <row r="1976" spans="1:12">
      <c r="A1976" s="7" t="s">
        <v>40649</v>
      </c>
      <c r="B1976" s="7"/>
      <c r="C1976" s="7"/>
      <c r="D1976" s="29">
        <v>40198</v>
      </c>
      <c r="E1976" s="7" t="s">
        <v>40890</v>
      </c>
      <c r="F1976" s="7"/>
      <c r="G1976" s="7"/>
      <c r="H1976" s="7" t="s">
        <v>40750</v>
      </c>
      <c r="I1976" s="7"/>
      <c r="J1976" s="4" t="str">
        <f ca="1">IFERROR(__xludf.DUMMYFUNCTION("LEFT(INDEX(SPLIT(L1976, "" ""), 4), 2)"),"14")</f>
        <v>14</v>
      </c>
      <c r="K1976" s="7" t="s">
        <v>40593</v>
      </c>
      <c r="L1976" s="7" t="s">
        <v>18279</v>
      </c>
    </row>
    <row r="1977" spans="1:12">
      <c r="A1977" s="7" t="s">
        <v>40649</v>
      </c>
      <c r="B1977" s="7"/>
      <c r="C1977" s="7"/>
      <c r="D1977" s="29">
        <v>40198</v>
      </c>
      <c r="E1977" s="7" t="s">
        <v>40891</v>
      </c>
      <c r="F1977" s="7"/>
      <c r="G1977" s="7"/>
      <c r="H1977" s="7" t="s">
        <v>40750</v>
      </c>
      <c r="I1977" s="7"/>
      <c r="J1977" s="4" t="str">
        <f ca="1">IFERROR(__xludf.DUMMYFUNCTION("LEFT(INDEX(SPLIT(L1977, "" ""), 4), 2)"),"14")</f>
        <v>14</v>
      </c>
      <c r="K1977" s="7" t="s">
        <v>40593</v>
      </c>
      <c r="L1977" s="7" t="s">
        <v>18279</v>
      </c>
    </row>
    <row r="1978" spans="1:12">
      <c r="A1978" s="7" t="s">
        <v>40649</v>
      </c>
      <c r="B1978" s="7"/>
      <c r="C1978" s="7"/>
      <c r="D1978" s="29">
        <v>40198</v>
      </c>
      <c r="E1978" s="7" t="s">
        <v>40892</v>
      </c>
      <c r="F1978" s="7"/>
      <c r="G1978" s="7"/>
      <c r="H1978" s="7" t="s">
        <v>40750</v>
      </c>
      <c r="I1978" s="7"/>
      <c r="J1978" s="4" t="str">
        <f ca="1">IFERROR(__xludf.DUMMYFUNCTION("LEFT(INDEX(SPLIT(L1978, "" ""), 4), 2)"),"14")</f>
        <v>14</v>
      </c>
      <c r="K1978" s="7" t="s">
        <v>40593</v>
      </c>
      <c r="L1978" s="7" t="s">
        <v>18279</v>
      </c>
    </row>
    <row r="1979" spans="1:12">
      <c r="A1979" s="7" t="s">
        <v>40832</v>
      </c>
      <c r="B1979" s="7"/>
      <c r="C1979" s="7"/>
      <c r="D1979" s="29">
        <v>44532</v>
      </c>
      <c r="E1979" s="7" t="s">
        <v>40893</v>
      </c>
      <c r="F1979" s="7"/>
      <c r="G1979" s="7"/>
      <c r="H1979" s="7" t="s">
        <v>40750</v>
      </c>
      <c r="I1979" s="7"/>
      <c r="J1979" s="4" t="str">
        <f ca="1">IFERROR(__xludf.DUMMYFUNCTION("LEFT(INDEX(SPLIT(L1979, "" ""), 4), 2)"),"14")</f>
        <v>14</v>
      </c>
      <c r="K1979" s="7" t="s">
        <v>40593</v>
      </c>
      <c r="L1979" s="7" t="s">
        <v>18279</v>
      </c>
    </row>
    <row r="1980" spans="1:12">
      <c r="A1980" s="7" t="s">
        <v>40649</v>
      </c>
      <c r="B1980" s="7"/>
      <c r="C1980" s="7"/>
      <c r="D1980" s="29">
        <v>40198</v>
      </c>
      <c r="E1980" s="7" t="s">
        <v>40894</v>
      </c>
      <c r="F1980" s="7"/>
      <c r="G1980" s="7"/>
      <c r="H1980" s="7" t="s">
        <v>40750</v>
      </c>
      <c r="I1980" s="7"/>
      <c r="J1980" s="4" t="str">
        <f ca="1">IFERROR(__xludf.DUMMYFUNCTION("LEFT(INDEX(SPLIT(L1980, "" ""), 4), 2)"),"14")</f>
        <v>14</v>
      </c>
      <c r="K1980" s="7" t="s">
        <v>40593</v>
      </c>
      <c r="L1980" s="7" t="s">
        <v>18279</v>
      </c>
    </row>
    <row r="1981" spans="1:12">
      <c r="A1981" s="7" t="s">
        <v>39397</v>
      </c>
      <c r="B1981" s="7"/>
      <c r="C1981" s="7"/>
      <c r="D1981" s="29">
        <v>42479</v>
      </c>
      <c r="E1981" s="7" t="s">
        <v>40895</v>
      </c>
      <c r="F1981" s="7"/>
      <c r="G1981" s="7"/>
      <c r="H1981" s="7" t="s">
        <v>40750</v>
      </c>
      <c r="I1981" s="7"/>
      <c r="J1981" s="4" t="str">
        <f ca="1">IFERROR(__xludf.DUMMYFUNCTION("LEFT(INDEX(SPLIT(L1981, "" ""), 4), 2)"),"14")</f>
        <v>14</v>
      </c>
      <c r="K1981" s="7" t="s">
        <v>40593</v>
      </c>
      <c r="L1981" s="7" t="s">
        <v>18279</v>
      </c>
    </row>
    <row r="1982" spans="1:12">
      <c r="A1982" s="7" t="s">
        <v>40649</v>
      </c>
      <c r="B1982" s="7"/>
      <c r="C1982" s="7"/>
      <c r="D1982" s="29">
        <v>40198</v>
      </c>
      <c r="E1982" s="7" t="s">
        <v>40896</v>
      </c>
      <c r="F1982" s="7"/>
      <c r="G1982" s="7"/>
      <c r="H1982" s="7" t="s">
        <v>40750</v>
      </c>
      <c r="I1982" s="7"/>
      <c r="J1982" s="4" t="str">
        <f ca="1">IFERROR(__xludf.DUMMYFUNCTION("LEFT(INDEX(SPLIT(L1982, "" ""), 4), 2)"),"14")</f>
        <v>14</v>
      </c>
      <c r="K1982" s="7" t="s">
        <v>40593</v>
      </c>
      <c r="L1982" s="7" t="s">
        <v>18279</v>
      </c>
    </row>
    <row r="1983" spans="1:12">
      <c r="A1983" s="7" t="s">
        <v>40649</v>
      </c>
      <c r="B1983" s="7"/>
      <c r="C1983" s="7"/>
      <c r="D1983" s="29">
        <v>40198</v>
      </c>
      <c r="E1983" s="7" t="s">
        <v>40897</v>
      </c>
      <c r="F1983" s="7"/>
      <c r="G1983" s="7"/>
      <c r="H1983" s="7" t="s">
        <v>40750</v>
      </c>
      <c r="I1983" s="7"/>
      <c r="J1983" s="4" t="str">
        <f ca="1">IFERROR(__xludf.DUMMYFUNCTION("LEFT(INDEX(SPLIT(L1983, "" ""), 4), 2)"),"14")</f>
        <v>14</v>
      </c>
      <c r="K1983" s="7" t="s">
        <v>40593</v>
      </c>
      <c r="L1983" s="7" t="s">
        <v>18279</v>
      </c>
    </row>
    <row r="1984" spans="1:12">
      <c r="A1984" s="7" t="s">
        <v>40679</v>
      </c>
      <c r="B1984" s="7"/>
      <c r="C1984" s="7"/>
      <c r="D1984" s="28">
        <v>42499</v>
      </c>
      <c r="E1984" s="7" t="s">
        <v>40898</v>
      </c>
      <c r="F1984" s="7"/>
      <c r="G1984" s="7"/>
      <c r="H1984" s="7" t="s">
        <v>40750</v>
      </c>
      <c r="I1984" s="7"/>
      <c r="J1984" s="4" t="str">
        <f ca="1">IFERROR(__xludf.DUMMYFUNCTION("LEFT(INDEX(SPLIT(L1984, "" ""), 4), 2)"),"14")</f>
        <v>14</v>
      </c>
      <c r="K1984" s="7" t="s">
        <v>40593</v>
      </c>
      <c r="L1984" s="7" t="s">
        <v>18279</v>
      </c>
    </row>
    <row r="1985" spans="1:12">
      <c r="A1985" s="7" t="s">
        <v>40858</v>
      </c>
      <c r="B1985" s="7"/>
      <c r="C1985" s="7"/>
      <c r="D1985" s="29">
        <v>45190</v>
      </c>
      <c r="E1985" s="7" t="s">
        <v>40899</v>
      </c>
      <c r="F1985" s="7"/>
      <c r="G1985" s="7"/>
      <c r="H1985" s="7" t="s">
        <v>40750</v>
      </c>
      <c r="I1985" s="7"/>
      <c r="J1985" s="4" t="str">
        <f ca="1">IFERROR(__xludf.DUMMYFUNCTION("LEFT(INDEX(SPLIT(L1985, "" ""), 4), 2)"),"14")</f>
        <v>14</v>
      </c>
      <c r="K1985" s="7" t="s">
        <v>40593</v>
      </c>
      <c r="L1985" s="7" t="s">
        <v>18279</v>
      </c>
    </row>
    <row r="1986" spans="1:12">
      <c r="A1986" s="7" t="s">
        <v>39397</v>
      </c>
      <c r="B1986" s="7"/>
      <c r="C1986" s="7"/>
      <c r="D1986" s="29">
        <v>42479</v>
      </c>
      <c r="E1986" s="7" t="s">
        <v>40900</v>
      </c>
      <c r="F1986" s="7"/>
      <c r="G1986" s="7"/>
      <c r="H1986" s="7" t="s">
        <v>40750</v>
      </c>
      <c r="I1986" s="7"/>
      <c r="J1986" s="4" t="str">
        <f ca="1">IFERROR(__xludf.DUMMYFUNCTION("LEFT(INDEX(SPLIT(L1986, "" ""), 4), 2)"),"14")</f>
        <v>14</v>
      </c>
      <c r="K1986" s="7" t="s">
        <v>40593</v>
      </c>
      <c r="L1986" s="7" t="s">
        <v>18279</v>
      </c>
    </row>
    <row r="1987" spans="1:12">
      <c r="A1987" s="7" t="s">
        <v>40649</v>
      </c>
      <c r="B1987" s="7"/>
      <c r="C1987" s="7"/>
      <c r="D1987" s="29">
        <v>40198</v>
      </c>
      <c r="E1987" s="7" t="s">
        <v>40901</v>
      </c>
      <c r="F1987" s="7"/>
      <c r="G1987" s="7"/>
      <c r="H1987" s="7" t="s">
        <v>40750</v>
      </c>
      <c r="I1987" s="7"/>
      <c r="J1987" s="4" t="str">
        <f ca="1">IFERROR(__xludf.DUMMYFUNCTION("LEFT(INDEX(SPLIT(L1987, "" ""), 4), 2)"),"14")</f>
        <v>14</v>
      </c>
      <c r="K1987" s="7" t="s">
        <v>40593</v>
      </c>
      <c r="L1987" s="7" t="s">
        <v>18279</v>
      </c>
    </row>
    <row r="1988" spans="1:12">
      <c r="A1988" s="7" t="s">
        <v>40764</v>
      </c>
      <c r="B1988" s="7"/>
      <c r="C1988" s="7"/>
      <c r="D1988" s="29">
        <v>45029</v>
      </c>
      <c r="E1988" s="7" t="s">
        <v>40902</v>
      </c>
      <c r="F1988" s="7"/>
      <c r="G1988" s="7"/>
      <c r="H1988" s="7" t="s">
        <v>40750</v>
      </c>
      <c r="I1988" s="7"/>
      <c r="J1988" s="4" t="str">
        <f ca="1">IFERROR(__xludf.DUMMYFUNCTION("LEFT(INDEX(SPLIT(L1988, "" ""), 4), 2)"),"14")</f>
        <v>14</v>
      </c>
      <c r="K1988" s="7" t="s">
        <v>40593</v>
      </c>
      <c r="L1988" s="7" t="s">
        <v>18279</v>
      </c>
    </row>
    <row r="1989" spans="1:12">
      <c r="A1989" s="7" t="s">
        <v>40805</v>
      </c>
      <c r="B1989" s="7"/>
      <c r="C1989" s="7"/>
      <c r="D1989" s="29">
        <v>43106</v>
      </c>
      <c r="E1989" s="7" t="s">
        <v>40903</v>
      </c>
      <c r="F1989" s="7"/>
      <c r="G1989" s="7"/>
      <c r="H1989" s="7" t="s">
        <v>40750</v>
      </c>
      <c r="I1989" s="7"/>
      <c r="J1989" s="4" t="str">
        <f ca="1">IFERROR(__xludf.DUMMYFUNCTION("LEFT(INDEX(SPLIT(L1989, "" ""), 4), 2)"),"14")</f>
        <v>14</v>
      </c>
      <c r="K1989" s="7" t="s">
        <v>40593</v>
      </c>
      <c r="L1989" s="7" t="s">
        <v>18279</v>
      </c>
    </row>
    <row r="1990" spans="1:12">
      <c r="A1990" s="7" t="s">
        <v>40805</v>
      </c>
      <c r="B1990" s="7"/>
      <c r="C1990" s="7"/>
      <c r="D1990" s="29">
        <v>43106</v>
      </c>
      <c r="E1990" s="7" t="s">
        <v>40904</v>
      </c>
      <c r="F1990" s="7"/>
      <c r="G1990" s="7"/>
      <c r="H1990" s="7" t="s">
        <v>40750</v>
      </c>
      <c r="I1990" s="7"/>
      <c r="J1990" s="4" t="str">
        <f ca="1">IFERROR(__xludf.DUMMYFUNCTION("LEFT(INDEX(SPLIT(L1990, "" ""), 4), 2)"),"14")</f>
        <v>14</v>
      </c>
      <c r="K1990" s="7" t="s">
        <v>40593</v>
      </c>
      <c r="L1990" s="7" t="s">
        <v>18279</v>
      </c>
    </row>
    <row r="1991" spans="1:12">
      <c r="A1991" s="7" t="s">
        <v>40649</v>
      </c>
      <c r="B1991" s="7"/>
      <c r="C1991" s="7"/>
      <c r="D1991" s="29">
        <v>40198</v>
      </c>
      <c r="E1991" s="7" t="s">
        <v>40905</v>
      </c>
      <c r="F1991" s="7"/>
      <c r="G1991" s="7"/>
      <c r="H1991" s="7" t="s">
        <v>40750</v>
      </c>
      <c r="I1991" s="7"/>
      <c r="J1991" s="4" t="str">
        <f ca="1">IFERROR(__xludf.DUMMYFUNCTION("LEFT(INDEX(SPLIT(L1991, "" ""), 4), 2)"),"14")</f>
        <v>14</v>
      </c>
      <c r="K1991" s="7" t="s">
        <v>40593</v>
      </c>
      <c r="L1991" s="7" t="s">
        <v>18279</v>
      </c>
    </row>
    <row r="1992" spans="1:12">
      <c r="A1992" s="7" t="s">
        <v>40649</v>
      </c>
      <c r="B1992" s="7"/>
      <c r="C1992" s="7"/>
      <c r="D1992" s="29">
        <v>40198</v>
      </c>
      <c r="E1992" s="7" t="s">
        <v>40906</v>
      </c>
      <c r="F1992" s="7"/>
      <c r="G1992" s="7"/>
      <c r="H1992" s="7" t="s">
        <v>40750</v>
      </c>
      <c r="I1992" s="7"/>
      <c r="J1992" s="4" t="str">
        <f ca="1">IFERROR(__xludf.DUMMYFUNCTION("LEFT(INDEX(SPLIT(L1992, "" ""), 4), 2)"),"14")</f>
        <v>14</v>
      </c>
      <c r="K1992" s="7" t="s">
        <v>40593</v>
      </c>
      <c r="L1992" s="7" t="s">
        <v>18279</v>
      </c>
    </row>
    <row r="1993" spans="1:12">
      <c r="A1993" s="7" t="s">
        <v>40770</v>
      </c>
      <c r="B1993" s="7"/>
      <c r="C1993" s="7"/>
      <c r="D1993" s="29">
        <v>40767</v>
      </c>
      <c r="E1993" s="7" t="s">
        <v>40907</v>
      </c>
      <c r="F1993" s="7"/>
      <c r="G1993" s="7"/>
      <c r="H1993" s="7" t="s">
        <v>40750</v>
      </c>
      <c r="I1993" s="7"/>
      <c r="J1993" s="4" t="str">
        <f ca="1">IFERROR(__xludf.DUMMYFUNCTION("LEFT(INDEX(SPLIT(L1993, "" ""), 4), 2)"),"14")</f>
        <v>14</v>
      </c>
      <c r="K1993" s="7" t="s">
        <v>40593</v>
      </c>
      <c r="L1993" s="7" t="s">
        <v>18279</v>
      </c>
    </row>
    <row r="1994" spans="1:12">
      <c r="A1994" s="7" t="s">
        <v>40800</v>
      </c>
      <c r="B1994" s="7"/>
      <c r="C1994" s="7"/>
      <c r="D1994" s="29">
        <v>40129</v>
      </c>
      <c r="E1994" s="7" t="s">
        <v>40908</v>
      </c>
      <c r="F1994" s="7"/>
      <c r="G1994" s="7"/>
      <c r="H1994" s="7" t="s">
        <v>40750</v>
      </c>
      <c r="I1994" s="7"/>
      <c r="J1994" s="4" t="str">
        <f ca="1">IFERROR(__xludf.DUMMYFUNCTION("LEFT(INDEX(SPLIT(L1994, "" ""), 4), 2)"),"14")</f>
        <v>14</v>
      </c>
      <c r="K1994" s="7" t="s">
        <v>40593</v>
      </c>
      <c r="L1994" s="7" t="s">
        <v>18279</v>
      </c>
    </row>
    <row r="1995" spans="1:12">
      <c r="A1995" s="7" t="s">
        <v>40800</v>
      </c>
      <c r="B1995" s="7"/>
      <c r="C1995" s="7"/>
      <c r="D1995" s="29">
        <v>40129</v>
      </c>
      <c r="E1995" s="7" t="s">
        <v>40909</v>
      </c>
      <c r="F1995" s="7"/>
      <c r="G1995" s="7"/>
      <c r="H1995" s="7" t="s">
        <v>40750</v>
      </c>
      <c r="I1995" s="7"/>
      <c r="J1995" s="4" t="str">
        <f ca="1">IFERROR(__xludf.DUMMYFUNCTION("LEFT(INDEX(SPLIT(L1995, "" ""), 4), 2)"),"14")</f>
        <v>14</v>
      </c>
      <c r="K1995" s="7" t="s">
        <v>40593</v>
      </c>
      <c r="L1995" s="7" t="s">
        <v>18279</v>
      </c>
    </row>
    <row r="1996" spans="1:12">
      <c r="A1996" s="7" t="s">
        <v>40679</v>
      </c>
      <c r="B1996" s="7"/>
      <c r="C1996" s="7"/>
      <c r="D1996" s="28">
        <v>42499</v>
      </c>
      <c r="E1996" s="7" t="s">
        <v>40910</v>
      </c>
      <c r="F1996" s="7"/>
      <c r="G1996" s="7"/>
      <c r="H1996" s="7" t="s">
        <v>40750</v>
      </c>
      <c r="I1996" s="7"/>
      <c r="J1996" s="4" t="str">
        <f ca="1">IFERROR(__xludf.DUMMYFUNCTION("LEFT(INDEX(SPLIT(L1996, "" ""), 4), 2)"),"14")</f>
        <v>14</v>
      </c>
      <c r="K1996" s="7" t="s">
        <v>40593</v>
      </c>
      <c r="L1996" s="7" t="s">
        <v>18279</v>
      </c>
    </row>
    <row r="1997" spans="1:12">
      <c r="A1997" s="7" t="s">
        <v>40837</v>
      </c>
      <c r="B1997" s="7"/>
      <c r="C1997" s="7"/>
      <c r="D1997" s="29">
        <v>41944</v>
      </c>
      <c r="E1997" s="7" t="s">
        <v>40911</v>
      </c>
      <c r="F1997" s="7"/>
      <c r="G1997" s="7"/>
      <c r="H1997" s="7" t="s">
        <v>40750</v>
      </c>
      <c r="I1997" s="7"/>
      <c r="J1997" s="4" t="str">
        <f ca="1">IFERROR(__xludf.DUMMYFUNCTION("LEFT(INDEX(SPLIT(L1997, "" ""), 4), 2)"),"14")</f>
        <v>14</v>
      </c>
      <c r="K1997" s="7" t="s">
        <v>40593</v>
      </c>
      <c r="L1997" s="7" t="s">
        <v>18279</v>
      </c>
    </row>
    <row r="1998" spans="1:12">
      <c r="A1998" s="7" t="s">
        <v>40770</v>
      </c>
      <c r="B1998" s="7"/>
      <c r="C1998" s="7"/>
      <c r="D1998" s="29">
        <v>40767</v>
      </c>
      <c r="E1998" s="7" t="s">
        <v>40912</v>
      </c>
      <c r="F1998" s="7"/>
      <c r="G1998" s="7"/>
      <c r="H1998" s="7" t="s">
        <v>40750</v>
      </c>
      <c r="I1998" s="7"/>
      <c r="J1998" s="4" t="str">
        <f ca="1">IFERROR(__xludf.DUMMYFUNCTION("LEFT(INDEX(SPLIT(L1998, "" ""), 4), 2)"),"14")</f>
        <v>14</v>
      </c>
      <c r="K1998" s="7" t="s">
        <v>40593</v>
      </c>
      <c r="L1998" s="7" t="s">
        <v>18279</v>
      </c>
    </row>
    <row r="1999" spans="1:12">
      <c r="A1999" s="7" t="s">
        <v>40679</v>
      </c>
      <c r="B1999" s="7"/>
      <c r="C1999" s="7"/>
      <c r="D1999" s="28">
        <v>42499</v>
      </c>
      <c r="E1999" s="7" t="s">
        <v>40913</v>
      </c>
      <c r="F1999" s="7"/>
      <c r="G1999" s="7"/>
      <c r="H1999" s="7" t="s">
        <v>40750</v>
      </c>
      <c r="I1999" s="7"/>
      <c r="J1999" s="4" t="str">
        <f ca="1">IFERROR(__xludf.DUMMYFUNCTION("LEFT(INDEX(SPLIT(L1999, "" ""), 4), 2)"),"14")</f>
        <v>14</v>
      </c>
      <c r="K1999" s="7" t="s">
        <v>40593</v>
      </c>
      <c r="L1999" s="7" t="s">
        <v>18279</v>
      </c>
    </row>
    <row r="2000" spans="1:12">
      <c r="A2000" s="7"/>
      <c r="B2000" s="7"/>
      <c r="C2000" s="7"/>
      <c r="D2000" s="28"/>
      <c r="E2000" s="7"/>
      <c r="F2000" s="7"/>
      <c r="G2000" s="7"/>
      <c r="H2000" s="7"/>
      <c r="I2000" s="7"/>
      <c r="J2000" s="7"/>
      <c r="K2000" s="7"/>
      <c r="L2000" s="7"/>
    </row>
    <row r="2001" spans="1:12">
      <c r="A2001" s="7"/>
      <c r="B2001" s="7"/>
      <c r="C2001" s="7"/>
      <c r="D2001" s="28"/>
      <c r="E2001" s="7"/>
      <c r="F2001" s="7"/>
      <c r="G2001" s="7"/>
      <c r="H2001" s="7"/>
      <c r="I2001" s="7"/>
      <c r="J2001" s="7"/>
      <c r="K2001" s="7"/>
      <c r="L2001" s="7"/>
    </row>
    <row r="2002" spans="1:12">
      <c r="A2002" s="7"/>
      <c r="B2002" s="7"/>
      <c r="C2002" s="7"/>
      <c r="D2002" s="28"/>
      <c r="E2002" s="7"/>
      <c r="F2002" s="7"/>
      <c r="G2002" s="7"/>
      <c r="H2002" s="7"/>
      <c r="I2002" s="7"/>
      <c r="J2002" s="7"/>
      <c r="K2002" s="7"/>
      <c r="L2002" s="7"/>
    </row>
    <row r="2003" spans="1:12">
      <c r="A2003" s="7"/>
      <c r="B2003" s="7"/>
      <c r="C2003" s="7"/>
      <c r="D2003" s="28"/>
      <c r="E2003" s="7"/>
      <c r="F2003" s="7"/>
      <c r="G2003" s="7"/>
      <c r="H2003" s="7"/>
      <c r="I2003" s="7"/>
      <c r="J2003" s="7"/>
      <c r="K2003" s="7"/>
      <c r="L2003" s="7"/>
    </row>
    <row r="2004" spans="1:12">
      <c r="A2004" s="7"/>
      <c r="B2004" s="7"/>
      <c r="C2004" s="7"/>
      <c r="D2004" s="28"/>
      <c r="E2004" s="7"/>
      <c r="F2004" s="7"/>
      <c r="G2004" s="7"/>
      <c r="H2004" s="7"/>
      <c r="I2004" s="7"/>
      <c r="J2004" s="7"/>
      <c r="K2004" s="7"/>
      <c r="L2004" s="7"/>
    </row>
    <row r="2005" spans="1:12">
      <c r="A2005" s="7"/>
      <c r="B2005" s="7"/>
      <c r="C2005" s="7"/>
      <c r="D2005" s="28"/>
      <c r="E2005" s="7"/>
      <c r="F2005" s="7"/>
      <c r="G2005" s="7"/>
      <c r="H2005" s="7"/>
      <c r="I2005" s="7"/>
      <c r="J2005" s="7"/>
      <c r="K2005" s="7"/>
      <c r="L2005" s="7"/>
    </row>
    <row r="2006" spans="1:12">
      <c r="A2006" s="7"/>
      <c r="B2006" s="7"/>
      <c r="C2006" s="7"/>
      <c r="D2006" s="28"/>
      <c r="E2006" s="7"/>
      <c r="F2006" s="7"/>
      <c r="G2006" s="7"/>
      <c r="H2006" s="7"/>
      <c r="I2006" s="7"/>
      <c r="J2006" s="7"/>
      <c r="K2006" s="7"/>
      <c r="L2006" s="7"/>
    </row>
    <row r="2007" spans="1:12">
      <c r="A2007" s="7"/>
      <c r="B2007" s="7"/>
      <c r="C2007" s="7"/>
      <c r="D2007" s="28"/>
      <c r="E2007" s="7"/>
      <c r="F2007" s="7"/>
      <c r="G2007" s="7"/>
      <c r="H2007" s="7"/>
      <c r="I2007" s="7"/>
      <c r="J2007" s="7"/>
      <c r="K2007" s="7"/>
      <c r="L2007" s="7"/>
    </row>
    <row r="2008" spans="1:12">
      <c r="A2008" s="7"/>
      <c r="B2008" s="7"/>
      <c r="C2008" s="7"/>
      <c r="D2008" s="28"/>
      <c r="E2008" s="7"/>
      <c r="F2008" s="7"/>
      <c r="G2008" s="7"/>
      <c r="H2008" s="7"/>
      <c r="I2008" s="7"/>
      <c r="J2008" s="7"/>
      <c r="K2008" s="7"/>
      <c r="L2008" s="7"/>
    </row>
    <row r="2009" spans="1:12">
      <c r="A2009" s="7"/>
      <c r="B2009" s="7"/>
      <c r="C2009" s="7"/>
      <c r="D2009" s="28"/>
      <c r="E2009" s="7"/>
      <c r="F2009" s="7"/>
      <c r="G2009" s="7"/>
      <c r="H2009" s="7"/>
      <c r="I2009" s="7"/>
      <c r="J2009" s="7"/>
      <c r="K2009" s="7"/>
      <c r="L2009" s="7"/>
    </row>
    <row r="2010" spans="1:12">
      <c r="A2010" s="7"/>
      <c r="B2010" s="7"/>
      <c r="C2010" s="7"/>
      <c r="D2010" s="28"/>
      <c r="E2010" s="7"/>
      <c r="F2010" s="7"/>
      <c r="G2010" s="7"/>
      <c r="H2010" s="7"/>
      <c r="I2010" s="7"/>
      <c r="J2010" s="7"/>
      <c r="K2010" s="7"/>
      <c r="L2010" s="7"/>
    </row>
    <row r="2011" spans="1:12">
      <c r="A2011" s="7"/>
      <c r="B2011" s="7"/>
      <c r="C2011" s="7"/>
      <c r="D2011" s="28"/>
      <c r="E2011" s="7"/>
      <c r="F2011" s="7"/>
      <c r="G2011" s="7"/>
      <c r="H2011" s="7"/>
      <c r="I2011" s="7"/>
      <c r="J2011" s="7"/>
      <c r="K2011" s="7"/>
      <c r="L2011" s="7"/>
    </row>
    <row r="2012" spans="1:12">
      <c r="A2012" s="7"/>
      <c r="B2012" s="7"/>
      <c r="C2012" s="7"/>
      <c r="D2012" s="28"/>
      <c r="E2012" s="7"/>
      <c r="F2012" s="7"/>
      <c r="G2012" s="7"/>
      <c r="H2012" s="7"/>
      <c r="I2012" s="7"/>
      <c r="J2012" s="7"/>
      <c r="K2012" s="7"/>
      <c r="L2012" s="7"/>
    </row>
    <row r="2013" spans="1:12">
      <c r="A2013" s="7"/>
      <c r="B2013" s="7"/>
      <c r="C2013" s="7"/>
      <c r="D2013" s="28"/>
      <c r="E2013" s="7"/>
      <c r="F2013" s="7"/>
      <c r="G2013" s="7"/>
      <c r="H2013" s="7"/>
      <c r="I2013" s="7"/>
      <c r="J2013" s="7"/>
      <c r="K2013" s="7"/>
      <c r="L2013" s="7"/>
    </row>
    <row r="2014" spans="1:12">
      <c r="A2014" s="7"/>
      <c r="B2014" s="7"/>
      <c r="C2014" s="7"/>
      <c r="D2014" s="28"/>
      <c r="E2014" s="7"/>
      <c r="F2014" s="7"/>
      <c r="G2014" s="7"/>
      <c r="H2014" s="7"/>
      <c r="I2014" s="7"/>
      <c r="J2014" s="7"/>
      <c r="K2014" s="7"/>
      <c r="L2014" s="7"/>
    </row>
    <row r="2015" spans="1:12">
      <c r="A2015" s="7"/>
      <c r="B2015" s="7"/>
      <c r="C2015" s="7"/>
      <c r="D2015" s="28"/>
      <c r="E2015" s="7"/>
      <c r="F2015" s="7"/>
      <c r="G2015" s="7"/>
      <c r="H2015" s="7"/>
      <c r="I2015" s="7"/>
      <c r="J2015" s="7"/>
      <c r="K2015" s="7"/>
      <c r="L2015" s="7"/>
    </row>
    <row r="2016" spans="1:12">
      <c r="A2016" s="7"/>
      <c r="B2016" s="7"/>
      <c r="C2016" s="7"/>
      <c r="D2016" s="28"/>
      <c r="E2016" s="7"/>
      <c r="F2016" s="7"/>
      <c r="G2016" s="7"/>
      <c r="H2016" s="7"/>
      <c r="I2016" s="7"/>
      <c r="J2016" s="7"/>
      <c r="K2016" s="7"/>
      <c r="L2016" s="7"/>
    </row>
    <row r="2017" spans="1:12">
      <c r="A2017" s="7"/>
      <c r="B2017" s="7"/>
      <c r="C2017" s="7"/>
      <c r="D2017" s="28"/>
      <c r="E2017" s="7"/>
      <c r="F2017" s="7"/>
      <c r="G2017" s="7"/>
      <c r="H2017" s="7"/>
      <c r="I2017" s="7"/>
      <c r="J2017" s="7"/>
      <c r="K2017" s="7"/>
      <c r="L2017" s="7"/>
    </row>
    <row r="2018" spans="1:12">
      <c r="A2018" s="7"/>
      <c r="B2018" s="7"/>
      <c r="C2018" s="7"/>
      <c r="D2018" s="28"/>
      <c r="E2018" s="7"/>
      <c r="F2018" s="7"/>
      <c r="G2018" s="7"/>
      <c r="H2018" s="7"/>
      <c r="I2018" s="7"/>
      <c r="J2018" s="7"/>
      <c r="K2018" s="7"/>
      <c r="L2018" s="7"/>
    </row>
    <row r="2019" spans="1:12">
      <c r="A2019" s="7"/>
      <c r="B2019" s="7"/>
      <c r="C2019" s="7"/>
      <c r="D2019" s="28"/>
      <c r="E2019" s="7"/>
      <c r="F2019" s="7"/>
      <c r="G2019" s="7"/>
      <c r="H2019" s="7"/>
      <c r="I2019" s="7"/>
      <c r="J2019" s="7"/>
      <c r="K2019" s="7"/>
      <c r="L2019" s="7"/>
    </row>
    <row r="2020" spans="1:12">
      <c r="A2020" s="7"/>
      <c r="B2020" s="7"/>
      <c r="C2020" s="7"/>
      <c r="D2020" s="28"/>
      <c r="E2020" s="7"/>
      <c r="F2020" s="7"/>
      <c r="G2020" s="7"/>
      <c r="H2020" s="7"/>
      <c r="I2020" s="7"/>
      <c r="J2020" s="7"/>
      <c r="K2020" s="7"/>
      <c r="L2020" s="7"/>
    </row>
    <row r="2021" spans="1:12">
      <c r="A2021" s="7"/>
      <c r="B2021" s="7"/>
      <c r="C2021" s="7"/>
      <c r="D2021" s="28"/>
      <c r="E2021" s="7"/>
      <c r="F2021" s="7"/>
      <c r="G2021" s="7"/>
      <c r="H2021" s="7"/>
      <c r="I2021" s="7"/>
      <c r="J2021" s="7"/>
      <c r="K2021" s="7"/>
      <c r="L2021" s="7"/>
    </row>
    <row r="2022" spans="1:12">
      <c r="A2022" s="7"/>
      <c r="B2022" s="7"/>
      <c r="C2022" s="7"/>
      <c r="D2022" s="28"/>
      <c r="E2022" s="7"/>
      <c r="F2022" s="7"/>
      <c r="G2022" s="7"/>
      <c r="H2022" s="7"/>
      <c r="I2022" s="7"/>
      <c r="J2022" s="7"/>
      <c r="K2022" s="7"/>
      <c r="L2022" s="7"/>
    </row>
    <row r="2023" spans="1:12">
      <c r="A2023" s="7"/>
      <c r="B2023" s="7"/>
      <c r="C2023" s="7"/>
      <c r="D2023" s="28"/>
      <c r="E2023" s="7"/>
      <c r="F2023" s="7"/>
      <c r="G2023" s="7"/>
      <c r="H2023" s="7"/>
      <c r="I2023" s="7"/>
      <c r="J2023" s="7"/>
      <c r="K2023" s="7"/>
      <c r="L2023" s="7"/>
    </row>
    <row r="2024" spans="1:12">
      <c r="A2024" s="7"/>
      <c r="B2024" s="7"/>
      <c r="C2024" s="7"/>
      <c r="D2024" s="28"/>
      <c r="E2024" s="7"/>
      <c r="F2024" s="7"/>
      <c r="G2024" s="7"/>
      <c r="H2024" s="7"/>
      <c r="I2024" s="7"/>
      <c r="J2024" s="7"/>
      <c r="K2024" s="7"/>
      <c r="L2024" s="7"/>
    </row>
    <row r="2025" spans="1:12">
      <c r="A2025" s="7"/>
      <c r="B2025" s="7"/>
      <c r="C2025" s="7"/>
      <c r="D2025" s="28"/>
      <c r="E2025" s="7"/>
      <c r="F2025" s="7"/>
      <c r="G2025" s="7"/>
      <c r="H2025" s="7"/>
      <c r="I2025" s="7"/>
      <c r="J2025" s="7"/>
      <c r="K2025" s="7"/>
      <c r="L2025" s="7"/>
    </row>
    <row r="2026" spans="1:12">
      <c r="A2026" s="7"/>
      <c r="B2026" s="7"/>
      <c r="C2026" s="7"/>
      <c r="D2026" s="28"/>
      <c r="E2026" s="7"/>
      <c r="F2026" s="7"/>
      <c r="G2026" s="7"/>
      <c r="H2026" s="7"/>
      <c r="I2026" s="7"/>
      <c r="J2026" s="7"/>
      <c r="K2026" s="7"/>
      <c r="L2026" s="7"/>
    </row>
    <row r="2027" spans="1:12">
      <c r="A2027" s="7"/>
      <c r="B2027" s="7"/>
      <c r="C2027" s="7"/>
      <c r="D2027" s="28"/>
      <c r="E2027" s="7"/>
      <c r="F2027" s="7"/>
      <c r="G2027" s="7"/>
      <c r="H2027" s="7"/>
      <c r="I2027" s="7"/>
      <c r="J2027" s="7"/>
      <c r="K2027" s="7"/>
      <c r="L2027" s="7"/>
    </row>
    <row r="2028" spans="1:12">
      <c r="A2028" s="7"/>
      <c r="B2028" s="7"/>
      <c r="C2028" s="7"/>
      <c r="D2028" s="28"/>
      <c r="E2028" s="7"/>
      <c r="F2028" s="7"/>
      <c r="G2028" s="7"/>
      <c r="H2028" s="7"/>
      <c r="I2028" s="7"/>
      <c r="J2028" s="7"/>
      <c r="K2028" s="7"/>
      <c r="L2028" s="7"/>
    </row>
    <row r="2029" spans="1:12">
      <c r="A2029" s="7"/>
      <c r="B2029" s="7"/>
      <c r="C2029" s="7"/>
      <c r="D2029" s="28"/>
      <c r="E2029" s="7"/>
      <c r="F2029" s="7"/>
      <c r="G2029" s="7"/>
      <c r="H2029" s="7"/>
      <c r="I2029" s="7"/>
      <c r="J2029" s="7"/>
      <c r="K2029" s="7"/>
      <c r="L2029" s="7"/>
    </row>
    <row r="2030" spans="1:12">
      <c r="A2030" s="7"/>
      <c r="B2030" s="7"/>
      <c r="C2030" s="7"/>
      <c r="D2030" s="28"/>
      <c r="E2030" s="7"/>
      <c r="F2030" s="7"/>
      <c r="G2030" s="7"/>
      <c r="H2030" s="7"/>
      <c r="I2030" s="7"/>
      <c r="J2030" s="7"/>
      <c r="K2030" s="7"/>
      <c r="L2030" s="7"/>
    </row>
    <row r="2031" spans="1:12">
      <c r="A2031" s="7"/>
      <c r="B2031" s="7"/>
      <c r="C2031" s="7"/>
      <c r="D2031" s="28"/>
      <c r="E2031" s="7"/>
      <c r="F2031" s="7"/>
      <c r="G2031" s="7"/>
      <c r="H2031" s="7"/>
      <c r="I2031" s="7"/>
      <c r="J2031" s="7"/>
      <c r="K2031" s="7"/>
      <c r="L2031" s="7"/>
    </row>
    <row r="2032" spans="1:12">
      <c r="A2032" s="7"/>
      <c r="B2032" s="7"/>
      <c r="C2032" s="7"/>
      <c r="D2032" s="28"/>
      <c r="E2032" s="7"/>
      <c r="F2032" s="7"/>
      <c r="G2032" s="7"/>
      <c r="H2032" s="7"/>
      <c r="I2032" s="7"/>
      <c r="J2032" s="7"/>
      <c r="K2032" s="7"/>
      <c r="L2032" s="7"/>
    </row>
    <row r="2033" spans="1:12">
      <c r="A2033" s="7"/>
      <c r="B2033" s="7"/>
      <c r="C2033" s="7"/>
      <c r="D2033" s="28"/>
      <c r="E2033" s="7"/>
      <c r="F2033" s="7"/>
      <c r="G2033" s="7"/>
      <c r="H2033" s="7"/>
      <c r="I2033" s="7"/>
      <c r="J2033" s="7"/>
      <c r="K2033" s="7"/>
      <c r="L2033" s="7"/>
    </row>
    <row r="2034" spans="1:12">
      <c r="A2034" s="7"/>
      <c r="B2034" s="7"/>
      <c r="C2034" s="7"/>
      <c r="D2034" s="28"/>
      <c r="E2034" s="7"/>
      <c r="F2034" s="7"/>
      <c r="G2034" s="7"/>
      <c r="H2034" s="7"/>
      <c r="I2034" s="7"/>
      <c r="J2034" s="7"/>
      <c r="K2034" s="7"/>
      <c r="L2034" s="7"/>
    </row>
    <row r="2035" spans="1:12">
      <c r="A2035" s="7"/>
      <c r="B2035" s="7"/>
      <c r="C2035" s="7"/>
      <c r="D2035" s="28"/>
      <c r="E2035" s="7"/>
      <c r="F2035" s="7"/>
      <c r="G2035" s="7"/>
      <c r="H2035" s="7"/>
      <c r="I2035" s="7"/>
      <c r="J2035" s="7"/>
      <c r="K2035" s="7"/>
      <c r="L2035" s="7"/>
    </row>
    <row r="2036" spans="1:12">
      <c r="A2036" s="7"/>
      <c r="B2036" s="7"/>
      <c r="C2036" s="7"/>
      <c r="D2036" s="28"/>
      <c r="E2036" s="7"/>
      <c r="F2036" s="7"/>
      <c r="G2036" s="7"/>
      <c r="H2036" s="7"/>
      <c r="I2036" s="7"/>
      <c r="J2036" s="7"/>
      <c r="K2036" s="7"/>
      <c r="L2036" s="7"/>
    </row>
    <row r="2037" spans="1:12">
      <c r="A2037" s="7"/>
      <c r="B2037" s="7"/>
      <c r="C2037" s="7"/>
      <c r="D2037" s="28"/>
      <c r="E2037" s="7"/>
      <c r="F2037" s="7"/>
      <c r="G2037" s="7"/>
      <c r="H2037" s="7"/>
      <c r="I2037" s="7"/>
      <c r="J2037" s="7"/>
      <c r="K2037" s="7"/>
      <c r="L2037" s="7"/>
    </row>
    <row r="2038" spans="1:12">
      <c r="A2038" s="7"/>
      <c r="B2038" s="7"/>
      <c r="C2038" s="7"/>
      <c r="D2038" s="28"/>
      <c r="E2038" s="7"/>
      <c r="F2038" s="7"/>
      <c r="G2038" s="7"/>
      <c r="H2038" s="7"/>
      <c r="I2038" s="7"/>
      <c r="J2038" s="7"/>
      <c r="K2038" s="7"/>
      <c r="L2038" s="7"/>
    </row>
    <row r="2039" spans="1:12">
      <c r="A2039" s="7"/>
      <c r="B2039" s="7"/>
      <c r="C2039" s="7"/>
      <c r="D2039" s="28"/>
      <c r="E2039" s="7"/>
      <c r="F2039" s="7"/>
      <c r="G2039" s="7"/>
      <c r="H2039" s="7"/>
      <c r="I2039" s="7"/>
      <c r="J2039" s="7"/>
      <c r="K2039" s="7"/>
      <c r="L2039" s="7"/>
    </row>
    <row r="2040" spans="1:12">
      <c r="A2040" s="7"/>
      <c r="B2040" s="7"/>
      <c r="C2040" s="7"/>
      <c r="D2040" s="28"/>
      <c r="E2040" s="7"/>
      <c r="F2040" s="7"/>
      <c r="G2040" s="7"/>
      <c r="H2040" s="7"/>
      <c r="I2040" s="7"/>
      <c r="J2040" s="7"/>
      <c r="K2040" s="7"/>
      <c r="L2040" s="7"/>
    </row>
    <row r="2041" spans="1:12">
      <c r="A2041" s="7"/>
      <c r="B2041" s="7"/>
      <c r="C2041" s="7"/>
      <c r="D2041" s="28"/>
      <c r="E2041" s="7"/>
      <c r="F2041" s="7"/>
      <c r="G2041" s="7"/>
      <c r="H2041" s="7"/>
      <c r="I2041" s="7"/>
      <c r="J2041" s="7"/>
      <c r="K2041" s="7"/>
      <c r="L2041" s="7"/>
    </row>
    <row r="2042" spans="1:12">
      <c r="A2042" s="7"/>
      <c r="B2042" s="7"/>
      <c r="C2042" s="7"/>
      <c r="D2042" s="28"/>
      <c r="E2042" s="7"/>
      <c r="F2042" s="7"/>
      <c r="G2042" s="7"/>
      <c r="H2042" s="7"/>
      <c r="I2042" s="7"/>
      <c r="J2042" s="7"/>
      <c r="K2042" s="7"/>
      <c r="L2042" s="7"/>
    </row>
    <row r="2043" spans="1:12">
      <c r="A2043" s="7"/>
      <c r="B2043" s="7"/>
      <c r="C2043" s="7"/>
      <c r="D2043" s="28"/>
      <c r="E2043" s="7"/>
      <c r="F2043" s="7"/>
      <c r="G2043" s="7"/>
      <c r="H2043" s="7"/>
      <c r="I2043" s="7"/>
      <c r="J2043" s="7"/>
      <c r="K2043" s="7"/>
      <c r="L2043" s="7"/>
    </row>
    <row r="2044" spans="1:12">
      <c r="A2044" s="7"/>
      <c r="B2044" s="7"/>
      <c r="C2044" s="7"/>
      <c r="D2044" s="28"/>
      <c r="E2044" s="7"/>
      <c r="F2044" s="7"/>
      <c r="G2044" s="7"/>
      <c r="H2044" s="7"/>
      <c r="I2044" s="7"/>
      <c r="J2044" s="7"/>
      <c r="K2044" s="7"/>
      <c r="L2044" s="7"/>
    </row>
    <row r="2045" spans="1:12">
      <c r="A2045" s="7"/>
      <c r="B2045" s="7"/>
      <c r="C2045" s="7"/>
      <c r="D2045" s="28"/>
      <c r="E2045" s="7"/>
      <c r="F2045" s="7"/>
      <c r="G2045" s="7"/>
      <c r="H2045" s="7"/>
      <c r="I2045" s="7"/>
      <c r="J2045" s="7"/>
      <c r="K2045" s="7"/>
      <c r="L2045" s="7"/>
    </row>
    <row r="2046" spans="1:12">
      <c r="A2046" s="7"/>
      <c r="B2046" s="7"/>
      <c r="C2046" s="7"/>
      <c r="D2046" s="28"/>
      <c r="E2046" s="7"/>
      <c r="F2046" s="7"/>
      <c r="G2046" s="7"/>
      <c r="H2046" s="7"/>
      <c r="I2046" s="7"/>
      <c r="J2046" s="7"/>
      <c r="K2046" s="7"/>
      <c r="L2046" s="7"/>
    </row>
    <row r="2047" spans="1:12">
      <c r="A2047" s="7"/>
      <c r="B2047" s="7"/>
      <c r="C2047" s="7"/>
      <c r="D2047" s="28"/>
      <c r="E2047" s="7"/>
      <c r="F2047" s="7"/>
      <c r="G2047" s="7"/>
      <c r="H2047" s="7"/>
      <c r="I2047" s="7"/>
      <c r="J2047" s="7"/>
      <c r="K2047" s="7"/>
      <c r="L2047" s="7"/>
    </row>
    <row r="2048" spans="1:12">
      <c r="A2048" s="7"/>
      <c r="B2048" s="7"/>
      <c r="C2048" s="7"/>
      <c r="D2048" s="28"/>
      <c r="E2048" s="7"/>
      <c r="F2048" s="7"/>
      <c r="G2048" s="7"/>
      <c r="H2048" s="7"/>
      <c r="I2048" s="7"/>
      <c r="J2048" s="7"/>
      <c r="K2048" s="7"/>
      <c r="L2048" s="7"/>
    </row>
    <row r="2049" spans="1:12">
      <c r="A2049" s="7"/>
      <c r="B2049" s="7"/>
      <c r="C2049" s="7"/>
      <c r="D2049" s="28"/>
      <c r="E2049" s="7"/>
      <c r="F2049" s="7"/>
      <c r="G2049" s="7"/>
      <c r="H2049" s="7"/>
      <c r="I2049" s="7"/>
      <c r="J2049" s="7"/>
      <c r="K2049" s="7"/>
      <c r="L2049" s="7"/>
    </row>
    <row r="2050" spans="1:12">
      <c r="A2050" s="7"/>
      <c r="B2050" s="7"/>
      <c r="C2050" s="7"/>
      <c r="D2050" s="28"/>
      <c r="E2050" s="7"/>
      <c r="F2050" s="7"/>
      <c r="G2050" s="7"/>
      <c r="H2050" s="7"/>
      <c r="I2050" s="7"/>
      <c r="J2050" s="7"/>
      <c r="K2050" s="7"/>
      <c r="L2050" s="7"/>
    </row>
    <row r="2051" spans="1:12">
      <c r="A2051" s="7"/>
      <c r="B2051" s="7"/>
      <c r="C2051" s="7"/>
      <c r="D2051" s="28"/>
      <c r="E2051" s="7"/>
      <c r="F2051" s="7"/>
      <c r="G2051" s="7"/>
      <c r="H2051" s="7"/>
      <c r="I2051" s="7"/>
      <c r="J2051" s="7"/>
      <c r="K2051" s="7"/>
      <c r="L2051" s="7"/>
    </row>
    <row r="2052" spans="1:12">
      <c r="A2052" s="7"/>
      <c r="B2052" s="7"/>
      <c r="C2052" s="7"/>
      <c r="D2052" s="28"/>
      <c r="E2052" s="7"/>
      <c r="F2052" s="7"/>
      <c r="G2052" s="7"/>
      <c r="H2052" s="7"/>
      <c r="I2052" s="7"/>
      <c r="J2052" s="7"/>
      <c r="K2052" s="7"/>
      <c r="L2052" s="7"/>
    </row>
    <row r="2053" spans="1:12">
      <c r="A2053" s="7"/>
      <c r="B2053" s="7"/>
      <c r="C2053" s="7"/>
      <c r="D2053" s="28"/>
      <c r="E2053" s="7"/>
      <c r="F2053" s="7"/>
      <c r="G2053" s="7"/>
      <c r="H2053" s="7"/>
      <c r="I2053" s="7"/>
      <c r="J2053" s="7"/>
      <c r="K2053" s="7"/>
      <c r="L2053" s="7"/>
    </row>
    <row r="2054" spans="1:12">
      <c r="A2054" s="7"/>
      <c r="B2054" s="7"/>
      <c r="C2054" s="7"/>
      <c r="D2054" s="28"/>
      <c r="E2054" s="7"/>
      <c r="F2054" s="7"/>
      <c r="G2054" s="7"/>
      <c r="H2054" s="7"/>
      <c r="I2054" s="7"/>
      <c r="J2054" s="7"/>
      <c r="K2054" s="7"/>
      <c r="L2054" s="7"/>
    </row>
    <row r="2055" spans="1:12">
      <c r="A2055" s="7"/>
      <c r="B2055" s="7"/>
      <c r="C2055" s="7"/>
      <c r="D2055" s="28"/>
      <c r="E2055" s="7"/>
      <c r="F2055" s="7"/>
      <c r="G2055" s="7"/>
      <c r="H2055" s="7"/>
      <c r="I2055" s="7"/>
      <c r="J2055" s="7"/>
      <c r="K2055" s="7"/>
      <c r="L2055" s="7"/>
    </row>
    <row r="2056" spans="1:12">
      <c r="A2056" s="7"/>
      <c r="B2056" s="7"/>
      <c r="C2056" s="7"/>
      <c r="D2056" s="28"/>
      <c r="E2056" s="7"/>
      <c r="F2056" s="7"/>
      <c r="G2056" s="7"/>
      <c r="H2056" s="7"/>
      <c r="I2056" s="7"/>
      <c r="J2056" s="7"/>
      <c r="K2056" s="7"/>
      <c r="L2056" s="7"/>
    </row>
    <row r="2057" spans="1:12">
      <c r="A2057" s="7"/>
      <c r="B2057" s="7"/>
      <c r="C2057" s="7"/>
      <c r="D2057" s="28"/>
      <c r="E2057" s="7"/>
      <c r="F2057" s="7"/>
      <c r="G2057" s="7"/>
      <c r="H2057" s="7"/>
      <c r="I2057" s="7"/>
      <c r="J2057" s="7"/>
      <c r="K2057" s="7"/>
      <c r="L2057" s="7"/>
    </row>
    <row r="2058" spans="1:12">
      <c r="A2058" s="7"/>
      <c r="B2058" s="7"/>
      <c r="C2058" s="7"/>
      <c r="D2058" s="28"/>
      <c r="E2058" s="7"/>
      <c r="F2058" s="7"/>
      <c r="G2058" s="7"/>
      <c r="H2058" s="7"/>
      <c r="I2058" s="7"/>
      <c r="J2058" s="7"/>
      <c r="K2058" s="7"/>
      <c r="L2058" s="7"/>
    </row>
    <row r="2059" spans="1:12">
      <c r="A2059" s="7"/>
      <c r="B2059" s="7"/>
      <c r="C2059" s="7"/>
      <c r="D2059" s="28"/>
      <c r="E2059" s="7"/>
      <c r="F2059" s="7"/>
      <c r="G2059" s="7"/>
      <c r="H2059" s="7"/>
      <c r="I2059" s="7"/>
      <c r="J2059" s="7"/>
      <c r="K2059" s="7"/>
      <c r="L2059" s="7"/>
    </row>
    <row r="2060" spans="1:12">
      <c r="A2060" s="7"/>
      <c r="B2060" s="7"/>
      <c r="C2060" s="7"/>
      <c r="D2060" s="28"/>
      <c r="E2060" s="7"/>
      <c r="F2060" s="7"/>
      <c r="G2060" s="7"/>
      <c r="H2060" s="7"/>
      <c r="I2060" s="7"/>
      <c r="J2060" s="7"/>
      <c r="K2060" s="7"/>
      <c r="L2060" s="7"/>
    </row>
    <row r="2061" spans="1:12">
      <c r="A2061" s="7"/>
      <c r="B2061" s="7"/>
      <c r="C2061" s="7"/>
      <c r="D2061" s="28"/>
      <c r="E2061" s="7"/>
      <c r="F2061" s="7"/>
      <c r="G2061" s="7"/>
      <c r="H2061" s="7"/>
      <c r="I2061" s="7"/>
      <c r="J2061" s="7"/>
      <c r="K2061" s="7"/>
      <c r="L2061" s="7"/>
    </row>
    <row r="2062" spans="1:12">
      <c r="A2062" s="7"/>
      <c r="B2062" s="7"/>
      <c r="C2062" s="7"/>
      <c r="D2062" s="28"/>
      <c r="E2062" s="7"/>
      <c r="F2062" s="7"/>
      <c r="G2062" s="7"/>
      <c r="H2062" s="7"/>
      <c r="I2062" s="7"/>
      <c r="J2062" s="7"/>
      <c r="K2062" s="7"/>
      <c r="L2062" s="7"/>
    </row>
    <row r="2063" spans="1:12">
      <c r="A2063" s="7"/>
      <c r="B2063" s="7"/>
      <c r="C2063" s="7"/>
      <c r="D2063" s="28"/>
      <c r="E2063" s="7"/>
      <c r="F2063" s="7"/>
      <c r="G2063" s="7"/>
      <c r="H2063" s="7"/>
      <c r="I2063" s="7"/>
      <c r="J2063" s="7"/>
      <c r="K2063" s="7"/>
      <c r="L2063" s="7"/>
    </row>
    <row r="2064" spans="1:12">
      <c r="A2064" s="7"/>
      <c r="B2064" s="7"/>
      <c r="C2064" s="7"/>
      <c r="D2064" s="28"/>
      <c r="E2064" s="7"/>
      <c r="F2064" s="7"/>
      <c r="G2064" s="7"/>
      <c r="H2064" s="7"/>
      <c r="I2064" s="7"/>
      <c r="J2064" s="7"/>
      <c r="K2064" s="7"/>
      <c r="L2064" s="7"/>
    </row>
    <row r="2065" spans="1:12">
      <c r="A2065" s="7"/>
      <c r="B2065" s="7"/>
      <c r="C2065" s="7"/>
      <c r="D2065" s="28"/>
      <c r="E2065" s="7"/>
      <c r="F2065" s="7"/>
      <c r="G2065" s="7"/>
      <c r="H2065" s="7"/>
      <c r="I2065" s="7"/>
      <c r="J2065" s="7"/>
      <c r="K2065" s="7"/>
      <c r="L2065" s="7"/>
    </row>
    <row r="2066" spans="1:12">
      <c r="A2066" s="7"/>
      <c r="B2066" s="7"/>
      <c r="C2066" s="7"/>
      <c r="D2066" s="28"/>
      <c r="E2066" s="7"/>
      <c r="F2066" s="7"/>
      <c r="G2066" s="7"/>
      <c r="H2066" s="7"/>
      <c r="I2066" s="7"/>
      <c r="J2066" s="7"/>
      <c r="K2066" s="7"/>
      <c r="L2066" s="7"/>
    </row>
    <row r="2067" spans="1:12">
      <c r="A2067" s="7"/>
      <c r="B2067" s="7"/>
      <c r="C2067" s="7"/>
      <c r="D2067" s="28"/>
      <c r="E2067" s="7"/>
      <c r="F2067" s="7"/>
      <c r="G2067" s="7"/>
      <c r="H2067" s="7"/>
      <c r="I2067" s="7"/>
      <c r="J2067" s="7"/>
      <c r="K2067" s="7"/>
      <c r="L2067" s="7"/>
    </row>
    <row r="2068" spans="1:12">
      <c r="A2068" s="7"/>
      <c r="B2068" s="7"/>
      <c r="C2068" s="7"/>
      <c r="D2068" s="28"/>
      <c r="E2068" s="7"/>
      <c r="F2068" s="7"/>
      <c r="G2068" s="7"/>
      <c r="H2068" s="7"/>
      <c r="I2068" s="7"/>
      <c r="J2068" s="7"/>
      <c r="K2068" s="7"/>
      <c r="L2068" s="7"/>
    </row>
    <row r="2069" spans="1:12">
      <c r="A2069" s="7"/>
      <c r="B2069" s="7"/>
      <c r="C2069" s="7"/>
      <c r="D2069" s="28"/>
      <c r="E2069" s="7"/>
      <c r="F2069" s="7"/>
      <c r="G2069" s="7"/>
      <c r="H2069" s="7"/>
      <c r="I2069" s="7"/>
      <c r="J2069" s="7"/>
      <c r="K2069" s="7"/>
      <c r="L2069" s="7"/>
    </row>
    <row r="2070" spans="1:12">
      <c r="A2070" s="7"/>
      <c r="B2070" s="7"/>
      <c r="C2070" s="7"/>
      <c r="D2070" s="28"/>
      <c r="E2070" s="7"/>
      <c r="F2070" s="7"/>
      <c r="G2070" s="7"/>
      <c r="H2070" s="7"/>
      <c r="I2070" s="7"/>
      <c r="J2070" s="7"/>
      <c r="K2070" s="7"/>
      <c r="L2070" s="7"/>
    </row>
    <row r="2071" spans="1:12">
      <c r="A2071" s="7"/>
      <c r="B2071" s="7"/>
      <c r="C2071" s="7"/>
      <c r="D2071" s="28"/>
      <c r="E2071" s="7"/>
      <c r="F2071" s="7"/>
      <c r="G2071" s="7"/>
      <c r="H2071" s="7"/>
      <c r="I2071" s="7"/>
      <c r="J2071" s="7"/>
      <c r="K2071" s="7"/>
      <c r="L2071" s="7"/>
    </row>
    <row r="2072" spans="1:12">
      <c r="A2072" s="7"/>
      <c r="B2072" s="7"/>
      <c r="C2072" s="7"/>
      <c r="D2072" s="28"/>
      <c r="E2072" s="7"/>
      <c r="F2072" s="7"/>
      <c r="G2072" s="7"/>
      <c r="H2072" s="7"/>
      <c r="I2072" s="7"/>
      <c r="J2072" s="7"/>
      <c r="K2072" s="7"/>
      <c r="L2072" s="7"/>
    </row>
    <row r="2073" spans="1:12">
      <c r="A2073" s="7"/>
      <c r="B2073" s="7"/>
      <c r="C2073" s="7"/>
      <c r="D2073" s="28"/>
      <c r="E2073" s="7"/>
      <c r="F2073" s="7"/>
      <c r="G2073" s="7"/>
      <c r="H2073" s="7"/>
      <c r="I2073" s="7"/>
      <c r="J2073" s="7"/>
      <c r="K2073" s="7"/>
      <c r="L2073" s="7"/>
    </row>
    <row r="2074" spans="1:12">
      <c r="A2074" s="7"/>
      <c r="B2074" s="7"/>
      <c r="C2074" s="7"/>
      <c r="D2074" s="28"/>
      <c r="E2074" s="7"/>
      <c r="F2074" s="7"/>
      <c r="G2074" s="7"/>
      <c r="H2074" s="7"/>
      <c r="I2074" s="7"/>
      <c r="J2074" s="7"/>
      <c r="K2074" s="7"/>
      <c r="L2074" s="7"/>
    </row>
    <row r="2075" spans="1:12">
      <c r="A2075" s="7"/>
      <c r="B2075" s="7"/>
      <c r="C2075" s="7"/>
      <c r="D2075" s="28"/>
      <c r="E2075" s="7"/>
      <c r="F2075" s="7"/>
      <c r="G2075" s="7"/>
      <c r="H2075" s="7"/>
      <c r="I2075" s="7"/>
      <c r="J2075" s="7"/>
      <c r="K2075" s="7"/>
      <c r="L2075" s="7"/>
    </row>
    <row r="2076" spans="1:12">
      <c r="A2076" s="7"/>
      <c r="B2076" s="7"/>
      <c r="C2076" s="7"/>
      <c r="D2076" s="28"/>
      <c r="E2076" s="7"/>
      <c r="F2076" s="7"/>
      <c r="G2076" s="7"/>
      <c r="H2076" s="7"/>
      <c r="I2076" s="7"/>
      <c r="J2076" s="7"/>
      <c r="K2076" s="7"/>
      <c r="L2076" s="7"/>
    </row>
    <row r="2077" spans="1:12">
      <c r="A2077" s="7"/>
      <c r="B2077" s="7"/>
      <c r="C2077" s="7"/>
      <c r="D2077" s="28"/>
      <c r="E2077" s="7"/>
      <c r="F2077" s="7"/>
      <c r="G2077" s="7"/>
      <c r="H2077" s="7"/>
      <c r="I2077" s="7"/>
      <c r="J2077" s="7"/>
      <c r="K2077" s="7"/>
      <c r="L2077" s="7"/>
    </row>
    <row r="2078" spans="1:12">
      <c r="A2078" s="7"/>
      <c r="B2078" s="7"/>
      <c r="C2078" s="7"/>
      <c r="D2078" s="28"/>
      <c r="E2078" s="7"/>
      <c r="F2078" s="7"/>
      <c r="G2078" s="7"/>
      <c r="H2078" s="7"/>
      <c r="I2078" s="7"/>
      <c r="J2078" s="7"/>
      <c r="K2078" s="7"/>
      <c r="L2078" s="7"/>
    </row>
    <row r="2079" spans="1:12">
      <c r="A2079" s="7"/>
      <c r="B2079" s="7"/>
      <c r="C2079" s="7"/>
      <c r="D2079" s="28"/>
      <c r="E2079" s="7"/>
      <c r="F2079" s="7"/>
      <c r="G2079" s="7"/>
      <c r="H2079" s="7"/>
      <c r="I2079" s="7"/>
      <c r="J2079" s="7"/>
      <c r="K2079" s="7"/>
      <c r="L2079" s="7"/>
    </row>
    <row r="2080" spans="1:12">
      <c r="A2080" s="7"/>
      <c r="B2080" s="7"/>
      <c r="C2080" s="7"/>
      <c r="D2080" s="28"/>
      <c r="E2080" s="7"/>
      <c r="F2080" s="7"/>
      <c r="G2080" s="7"/>
      <c r="H2080" s="7"/>
      <c r="I2080" s="7"/>
      <c r="J2080" s="7"/>
      <c r="K2080" s="7"/>
      <c r="L2080" s="7"/>
    </row>
    <row r="2081" spans="1:12">
      <c r="A2081" s="7"/>
      <c r="B2081" s="7"/>
      <c r="C2081" s="7"/>
      <c r="D2081" s="28"/>
      <c r="E2081" s="7"/>
      <c r="F2081" s="7"/>
      <c r="G2081" s="7"/>
      <c r="H2081" s="7"/>
      <c r="I2081" s="7"/>
      <c r="J2081" s="7"/>
      <c r="K2081" s="7"/>
      <c r="L2081" s="7"/>
    </row>
    <row r="2082" spans="1:12">
      <c r="A2082" s="7"/>
      <c r="B2082" s="7"/>
      <c r="C2082" s="7"/>
      <c r="D2082" s="28"/>
      <c r="E2082" s="7"/>
      <c r="F2082" s="7"/>
      <c r="G2082" s="7"/>
      <c r="H2082" s="7"/>
      <c r="I2082" s="7"/>
      <c r="J2082" s="7"/>
      <c r="K2082" s="7"/>
      <c r="L2082" s="7"/>
    </row>
    <row r="2083" spans="1:12">
      <c r="A2083" s="7"/>
      <c r="B2083" s="7"/>
      <c r="C2083" s="7"/>
      <c r="D2083" s="28"/>
      <c r="E2083" s="7"/>
      <c r="F2083" s="7"/>
      <c r="G2083" s="7"/>
      <c r="H2083" s="7"/>
      <c r="I2083" s="7"/>
      <c r="J2083" s="7"/>
      <c r="K2083" s="7"/>
      <c r="L2083" s="7"/>
    </row>
    <row r="2084" spans="1:12">
      <c r="A2084" s="7"/>
      <c r="B2084" s="7"/>
      <c r="C2084" s="7"/>
      <c r="D2084" s="28"/>
      <c r="E2084" s="7"/>
      <c r="F2084" s="7"/>
      <c r="G2084" s="7"/>
      <c r="H2084" s="7"/>
      <c r="I2084" s="7"/>
      <c r="J2084" s="7"/>
      <c r="K2084" s="7"/>
      <c r="L2084" s="7"/>
    </row>
    <row r="2085" spans="1:12">
      <c r="A2085" s="7"/>
      <c r="B2085" s="7"/>
      <c r="C2085" s="7"/>
      <c r="D2085" s="28"/>
      <c r="E2085" s="7"/>
      <c r="F2085" s="7"/>
      <c r="G2085" s="7"/>
      <c r="H2085" s="7"/>
      <c r="I2085" s="7"/>
      <c r="J2085" s="7"/>
      <c r="K2085" s="7"/>
      <c r="L2085" s="7"/>
    </row>
    <row r="2086" spans="1:12">
      <c r="A2086" s="7"/>
      <c r="B2086" s="7"/>
      <c r="C2086" s="7"/>
      <c r="D2086" s="28"/>
      <c r="E2086" s="7"/>
      <c r="F2086" s="7"/>
      <c r="G2086" s="7"/>
      <c r="H2086" s="7"/>
      <c r="I2086" s="7"/>
      <c r="J2086" s="7"/>
      <c r="K2086" s="7"/>
      <c r="L2086" s="7"/>
    </row>
    <row r="2087" spans="1:12">
      <c r="A2087" s="7"/>
      <c r="B2087" s="7"/>
      <c r="C2087" s="7"/>
      <c r="D2087" s="28"/>
      <c r="E2087" s="7"/>
      <c r="F2087" s="7"/>
      <c r="G2087" s="7"/>
      <c r="H2087" s="7"/>
      <c r="I2087" s="7"/>
      <c r="J2087" s="7"/>
      <c r="K2087" s="7"/>
      <c r="L2087" s="7"/>
    </row>
    <row r="2088" spans="1:12">
      <c r="A2088" s="7"/>
      <c r="B2088" s="7"/>
      <c r="C2088" s="7"/>
      <c r="D2088" s="28"/>
      <c r="E2088" s="7"/>
      <c r="F2088" s="7"/>
      <c r="G2088" s="7"/>
      <c r="H2088" s="7"/>
      <c r="I2088" s="7"/>
      <c r="J2088" s="7"/>
      <c r="K2088" s="7"/>
      <c r="L2088" s="7"/>
    </row>
    <row r="2089" spans="1:12">
      <c r="A2089" s="7"/>
      <c r="B2089" s="7"/>
      <c r="C2089" s="7"/>
      <c r="D2089" s="28"/>
      <c r="E2089" s="7"/>
      <c r="F2089" s="7"/>
      <c r="G2089" s="7"/>
      <c r="H2089" s="7"/>
      <c r="I2089" s="7"/>
      <c r="J2089" s="7"/>
      <c r="K2089" s="7"/>
      <c r="L2089" s="7"/>
    </row>
    <row r="2090" spans="1:12">
      <c r="A2090" s="7"/>
      <c r="B2090" s="7"/>
      <c r="C2090" s="7"/>
      <c r="D2090" s="28"/>
      <c r="E2090" s="7"/>
      <c r="F2090" s="7"/>
      <c r="G2090" s="7"/>
      <c r="H2090" s="7"/>
      <c r="I2090" s="7"/>
      <c r="J2090" s="7"/>
      <c r="K2090" s="7"/>
      <c r="L2090" s="7"/>
    </row>
    <row r="2091" spans="1:12">
      <c r="A2091" s="7"/>
      <c r="B2091" s="7"/>
      <c r="C2091" s="7"/>
      <c r="D2091" s="28"/>
      <c r="E2091" s="7"/>
      <c r="F2091" s="7"/>
      <c r="G2091" s="7"/>
      <c r="H2091" s="7"/>
      <c r="I2091" s="7"/>
      <c r="J2091" s="7"/>
      <c r="K2091" s="7"/>
      <c r="L2091" s="7"/>
    </row>
    <row r="2092" spans="1:12">
      <c r="A2092" s="7"/>
      <c r="B2092" s="7"/>
      <c r="C2092" s="7"/>
      <c r="D2092" s="28"/>
      <c r="E2092" s="7"/>
      <c r="F2092" s="7"/>
      <c r="G2092" s="7"/>
      <c r="H2092" s="7"/>
      <c r="I2092" s="7"/>
      <c r="J2092" s="7"/>
      <c r="K2092" s="7"/>
      <c r="L2092" s="7"/>
    </row>
    <row r="2093" spans="1:12">
      <c r="A2093" s="7"/>
      <c r="B2093" s="7"/>
      <c r="C2093" s="7"/>
      <c r="D2093" s="28"/>
      <c r="E2093" s="7"/>
      <c r="F2093" s="7"/>
      <c r="G2093" s="7"/>
      <c r="H2093" s="7"/>
      <c r="I2093" s="7"/>
      <c r="J2093" s="7"/>
      <c r="K2093" s="7"/>
      <c r="L2093" s="7"/>
    </row>
    <row r="2094" spans="1:12">
      <c r="A2094" s="7"/>
      <c r="B2094" s="7"/>
      <c r="C2094" s="7"/>
      <c r="D2094" s="28"/>
      <c r="E2094" s="7"/>
      <c r="F2094" s="7"/>
      <c r="G2094" s="7"/>
      <c r="H2094" s="7"/>
      <c r="I2094" s="7"/>
      <c r="J2094" s="7"/>
      <c r="K2094" s="7"/>
      <c r="L2094" s="7"/>
    </row>
    <row r="2095" spans="1:12">
      <c r="A2095" s="7"/>
      <c r="B2095" s="7"/>
      <c r="C2095" s="7"/>
      <c r="D2095" s="28"/>
      <c r="E2095" s="7"/>
      <c r="F2095" s="7"/>
      <c r="G2095" s="7"/>
      <c r="H2095" s="7"/>
      <c r="I2095" s="7"/>
      <c r="J2095" s="7"/>
      <c r="K2095" s="7"/>
      <c r="L2095" s="7"/>
    </row>
    <row r="2096" spans="1:12">
      <c r="A2096" s="7"/>
      <c r="B2096" s="7"/>
      <c r="C2096" s="7"/>
      <c r="D2096" s="28"/>
      <c r="E2096" s="7"/>
      <c r="F2096" s="7"/>
      <c r="G2096" s="7"/>
      <c r="H2096" s="7"/>
      <c r="I2096" s="7"/>
      <c r="J2096" s="7"/>
      <c r="K2096" s="7"/>
      <c r="L2096" s="7"/>
    </row>
    <row r="2097" spans="1:12">
      <c r="A2097" s="7"/>
      <c r="B2097" s="7"/>
      <c r="C2097" s="7"/>
      <c r="D2097" s="28"/>
      <c r="E2097" s="7"/>
      <c r="F2097" s="7"/>
      <c r="G2097" s="7"/>
      <c r="H2097" s="7"/>
      <c r="I2097" s="7"/>
      <c r="J2097" s="7"/>
      <c r="K2097" s="7"/>
      <c r="L2097" s="7"/>
    </row>
    <row r="2098" spans="1:12">
      <c r="A2098" s="7"/>
      <c r="B2098" s="7"/>
      <c r="C2098" s="7"/>
      <c r="D2098" s="28"/>
      <c r="E2098" s="7"/>
      <c r="F2098" s="7"/>
      <c r="G2098" s="7"/>
      <c r="H2098" s="7"/>
      <c r="I2098" s="7"/>
      <c r="J2098" s="7"/>
      <c r="K2098" s="7"/>
      <c r="L2098" s="7"/>
    </row>
    <row r="2099" spans="1:12">
      <c r="A2099" s="7"/>
      <c r="B2099" s="7"/>
      <c r="C2099" s="7"/>
      <c r="D2099" s="28"/>
      <c r="E2099" s="7"/>
      <c r="F2099" s="7"/>
      <c r="G2099" s="7"/>
      <c r="H2099" s="7"/>
      <c r="I2099" s="7"/>
      <c r="J2099" s="7"/>
      <c r="K2099" s="7"/>
      <c r="L2099" s="7"/>
    </row>
    <row r="2100" spans="1:12">
      <c r="A2100" s="7"/>
      <c r="B2100" s="7"/>
      <c r="C2100" s="7"/>
      <c r="D2100" s="28"/>
      <c r="E2100" s="7"/>
      <c r="F2100" s="7"/>
      <c r="G2100" s="7"/>
      <c r="H2100" s="7"/>
      <c r="I2100" s="7"/>
      <c r="J2100" s="7"/>
      <c r="K2100" s="7"/>
      <c r="L2100" s="7"/>
    </row>
    <row r="2101" spans="1:12">
      <c r="A2101" s="7"/>
      <c r="B2101" s="7"/>
      <c r="C2101" s="7"/>
      <c r="D2101" s="28"/>
      <c r="E2101" s="7"/>
      <c r="F2101" s="7"/>
      <c r="G2101" s="7"/>
      <c r="H2101" s="7"/>
      <c r="I2101" s="7"/>
      <c r="J2101" s="7"/>
      <c r="K2101" s="7"/>
      <c r="L2101" s="7"/>
    </row>
    <row r="2102" spans="1:12">
      <c r="A2102" s="7"/>
      <c r="B2102" s="7"/>
      <c r="C2102" s="7"/>
      <c r="D2102" s="28"/>
      <c r="E2102" s="7"/>
      <c r="F2102" s="7"/>
      <c r="G2102" s="7"/>
      <c r="H2102" s="7"/>
      <c r="I2102" s="7"/>
      <c r="J2102" s="7"/>
      <c r="K2102" s="7"/>
      <c r="L2102" s="7"/>
    </row>
    <row r="2103" spans="1:12">
      <c r="A2103" s="7"/>
      <c r="B2103" s="7"/>
      <c r="C2103" s="7"/>
      <c r="D2103" s="28"/>
      <c r="E2103" s="7"/>
      <c r="F2103" s="7"/>
      <c r="G2103" s="7"/>
      <c r="H2103" s="7"/>
      <c r="I2103" s="7"/>
      <c r="J2103" s="7"/>
      <c r="K2103" s="7"/>
      <c r="L2103" s="7"/>
    </row>
    <row r="2104" spans="1:12">
      <c r="A2104" s="7"/>
      <c r="B2104" s="7"/>
      <c r="C2104" s="7"/>
      <c r="D2104" s="28"/>
      <c r="E2104" s="7"/>
      <c r="F2104" s="7"/>
      <c r="G2104" s="7"/>
      <c r="H2104" s="7"/>
      <c r="I2104" s="7"/>
      <c r="J2104" s="7"/>
      <c r="K2104" s="7"/>
      <c r="L2104" s="7"/>
    </row>
    <row r="2105" spans="1:12">
      <c r="A2105" s="7"/>
      <c r="B2105" s="7"/>
      <c r="C2105" s="7"/>
      <c r="D2105" s="28"/>
      <c r="E2105" s="7"/>
      <c r="F2105" s="7"/>
      <c r="G2105" s="7"/>
      <c r="H2105" s="7"/>
      <c r="I2105" s="7"/>
      <c r="J2105" s="7"/>
      <c r="K2105" s="7"/>
      <c r="L2105" s="7"/>
    </row>
    <row r="2106" spans="1:12">
      <c r="A2106" s="7"/>
      <c r="B2106" s="7"/>
      <c r="C2106" s="7"/>
      <c r="D2106" s="28"/>
      <c r="E2106" s="7"/>
      <c r="F2106" s="7"/>
      <c r="G2106" s="7"/>
      <c r="H2106" s="7"/>
      <c r="I2106" s="7"/>
      <c r="J2106" s="7"/>
      <c r="K2106" s="7"/>
      <c r="L2106" s="7"/>
    </row>
    <row r="2107" spans="1:12">
      <c r="A2107" s="7"/>
      <c r="B2107" s="7"/>
      <c r="C2107" s="7"/>
      <c r="D2107" s="28"/>
      <c r="E2107" s="7"/>
      <c r="F2107" s="7"/>
      <c r="G2107" s="7"/>
      <c r="H2107" s="7"/>
      <c r="I2107" s="7"/>
      <c r="J2107" s="7"/>
      <c r="K2107" s="7"/>
      <c r="L2107" s="7"/>
    </row>
    <row r="2108" spans="1:12">
      <c r="A2108" s="7"/>
      <c r="B2108" s="7"/>
      <c r="C2108" s="7"/>
      <c r="D2108" s="28"/>
      <c r="E2108" s="7"/>
      <c r="F2108" s="7"/>
      <c r="G2108" s="7"/>
      <c r="H2108" s="7"/>
      <c r="I2108" s="7"/>
      <c r="J2108" s="7"/>
      <c r="K2108" s="7"/>
      <c r="L2108" s="7"/>
    </row>
    <row r="2109" spans="1:12">
      <c r="A2109" s="7"/>
      <c r="B2109" s="7"/>
      <c r="C2109" s="7"/>
      <c r="D2109" s="28"/>
      <c r="E2109" s="7"/>
      <c r="F2109" s="7"/>
      <c r="G2109" s="7"/>
      <c r="H2109" s="7"/>
      <c r="I2109" s="7"/>
      <c r="J2109" s="7"/>
      <c r="K2109" s="7"/>
      <c r="L2109" s="7"/>
    </row>
    <row r="2110" spans="1:12">
      <c r="A2110" s="7"/>
      <c r="B2110" s="7"/>
      <c r="C2110" s="7"/>
      <c r="D2110" s="28"/>
      <c r="E2110" s="7"/>
      <c r="F2110" s="7"/>
      <c r="G2110" s="7"/>
      <c r="H2110" s="7"/>
      <c r="I2110" s="7"/>
      <c r="J2110" s="7"/>
      <c r="K2110" s="7"/>
      <c r="L2110" s="7"/>
    </row>
    <row r="2111" spans="1:12">
      <c r="A2111" s="7"/>
      <c r="B2111" s="7"/>
      <c r="C2111" s="7"/>
      <c r="D2111" s="28"/>
      <c r="E2111" s="7"/>
      <c r="F2111" s="7"/>
      <c r="G2111" s="7"/>
      <c r="H2111" s="7"/>
      <c r="I2111" s="7"/>
      <c r="J2111" s="7"/>
      <c r="K2111" s="7"/>
      <c r="L2111" s="7"/>
    </row>
    <row r="2112" spans="1:12">
      <c r="A2112" s="7"/>
      <c r="B2112" s="7"/>
      <c r="C2112" s="7"/>
      <c r="D2112" s="28"/>
      <c r="E2112" s="7"/>
      <c r="F2112" s="7"/>
      <c r="G2112" s="7"/>
      <c r="H2112" s="7"/>
      <c r="I2112" s="7"/>
      <c r="J2112" s="7"/>
      <c r="K2112" s="7"/>
      <c r="L2112" s="7"/>
    </row>
    <row r="2113" spans="1:12">
      <c r="A2113" s="7"/>
      <c r="B2113" s="7"/>
      <c r="C2113" s="7"/>
      <c r="D2113" s="28"/>
      <c r="E2113" s="7"/>
      <c r="F2113" s="7"/>
      <c r="G2113" s="7"/>
      <c r="H2113" s="7"/>
      <c r="I2113" s="7"/>
      <c r="J2113" s="7"/>
      <c r="K2113" s="7"/>
      <c r="L2113" s="7"/>
    </row>
    <row r="2114" spans="1:12">
      <c r="A2114" s="7"/>
      <c r="B2114" s="7"/>
      <c r="C2114" s="7"/>
      <c r="D2114" s="28"/>
      <c r="E2114" s="7"/>
      <c r="F2114" s="7"/>
      <c r="G2114" s="7"/>
      <c r="H2114" s="7"/>
      <c r="I2114" s="7"/>
      <c r="J2114" s="7"/>
      <c r="K2114" s="7"/>
      <c r="L2114" s="7"/>
    </row>
    <row r="2115" spans="1:12">
      <c r="A2115" s="7"/>
      <c r="B2115" s="7"/>
      <c r="C2115" s="7"/>
      <c r="D2115" s="28"/>
      <c r="E2115" s="7"/>
      <c r="F2115" s="7"/>
      <c r="G2115" s="7"/>
      <c r="H2115" s="7"/>
      <c r="I2115" s="7"/>
      <c r="J2115" s="7"/>
      <c r="K2115" s="7"/>
      <c r="L2115" s="7"/>
    </row>
    <row r="2116" spans="1:12">
      <c r="A2116" s="7"/>
      <c r="B2116" s="7"/>
      <c r="C2116" s="7"/>
      <c r="D2116" s="28"/>
      <c r="E2116" s="7"/>
      <c r="F2116" s="7"/>
      <c r="G2116" s="7"/>
      <c r="H2116" s="7"/>
      <c r="I2116" s="7"/>
      <c r="J2116" s="7"/>
      <c r="K2116" s="7"/>
      <c r="L2116" s="7"/>
    </row>
    <row r="2117" spans="1:12">
      <c r="A2117" s="7"/>
      <c r="B2117" s="7"/>
      <c r="C2117" s="7"/>
      <c r="D2117" s="28"/>
      <c r="E2117" s="7"/>
      <c r="F2117" s="7"/>
      <c r="G2117" s="7"/>
      <c r="H2117" s="7"/>
      <c r="I2117" s="7"/>
      <c r="J2117" s="7"/>
      <c r="K2117" s="7"/>
      <c r="L2117" s="7"/>
    </row>
    <row r="2118" spans="1:12">
      <c r="A2118" s="7"/>
      <c r="B2118" s="7"/>
      <c r="C2118" s="7"/>
      <c r="D2118" s="28"/>
      <c r="E2118" s="7"/>
      <c r="F2118" s="7"/>
      <c r="G2118" s="7"/>
      <c r="H2118" s="7"/>
      <c r="I2118" s="7"/>
      <c r="J2118" s="7"/>
      <c r="K2118" s="7"/>
      <c r="L2118" s="7"/>
    </row>
    <row r="2119" spans="1:12">
      <c r="A2119" s="7"/>
      <c r="B2119" s="7"/>
      <c r="C2119" s="7"/>
      <c r="D2119" s="28"/>
      <c r="E2119" s="7"/>
      <c r="F2119" s="7"/>
      <c r="G2119" s="7"/>
      <c r="H2119" s="7"/>
      <c r="I2119" s="7"/>
      <c r="J2119" s="7"/>
      <c r="K2119" s="7"/>
      <c r="L2119" s="7"/>
    </row>
    <row r="2120" spans="1:12">
      <c r="A2120" s="7"/>
      <c r="B2120" s="7"/>
      <c r="C2120" s="7"/>
      <c r="D2120" s="28"/>
      <c r="E2120" s="7"/>
      <c r="F2120" s="7"/>
      <c r="G2120" s="7"/>
      <c r="H2120" s="7"/>
      <c r="I2120" s="7"/>
      <c r="J2120" s="7"/>
      <c r="K2120" s="7"/>
      <c r="L2120" s="7"/>
    </row>
    <row r="2121" spans="1:12">
      <c r="A2121" s="7"/>
      <c r="B2121" s="7"/>
      <c r="C2121" s="7"/>
      <c r="D2121" s="28"/>
      <c r="E2121" s="7"/>
      <c r="F2121" s="7"/>
      <c r="G2121" s="7"/>
      <c r="H2121" s="7"/>
      <c r="I2121" s="7"/>
      <c r="J2121" s="7"/>
      <c r="K2121" s="7"/>
      <c r="L2121" s="7"/>
    </row>
    <row r="2122" spans="1:12">
      <c r="A2122" s="7"/>
      <c r="B2122" s="7"/>
      <c r="C2122" s="7"/>
      <c r="D2122" s="28"/>
      <c r="E2122" s="7"/>
      <c r="F2122" s="7"/>
      <c r="G2122" s="7"/>
      <c r="H2122" s="7"/>
      <c r="I2122" s="7"/>
      <c r="J2122" s="7"/>
      <c r="K2122" s="7"/>
      <c r="L2122" s="7"/>
    </row>
    <row r="2123" spans="1:12">
      <c r="A2123" s="7"/>
      <c r="B2123" s="7"/>
      <c r="C2123" s="7"/>
      <c r="D2123" s="28"/>
      <c r="E2123" s="7"/>
      <c r="F2123" s="7"/>
      <c r="G2123" s="7"/>
      <c r="H2123" s="7"/>
      <c r="I2123" s="7"/>
      <c r="J2123" s="7"/>
      <c r="K2123" s="7"/>
      <c r="L2123" s="7"/>
    </row>
    <row r="2124" spans="1:12">
      <c r="A2124" s="7"/>
      <c r="B2124" s="7"/>
      <c r="C2124" s="7"/>
      <c r="D2124" s="28"/>
      <c r="E2124" s="7"/>
      <c r="F2124" s="7"/>
      <c r="G2124" s="7"/>
      <c r="H2124" s="7"/>
      <c r="I2124" s="7"/>
      <c r="J2124" s="7"/>
      <c r="K2124" s="7"/>
      <c r="L2124" s="7"/>
    </row>
    <row r="2125" spans="1:12">
      <c r="A2125" s="7"/>
      <c r="B2125" s="7"/>
      <c r="C2125" s="7"/>
      <c r="D2125" s="28"/>
      <c r="E2125" s="7"/>
      <c r="F2125" s="7"/>
      <c r="G2125" s="7"/>
      <c r="H2125" s="7"/>
      <c r="I2125" s="7"/>
      <c r="J2125" s="7"/>
      <c r="K2125" s="7"/>
      <c r="L2125" s="7"/>
    </row>
    <row r="2126" spans="1:12">
      <c r="A2126" s="7"/>
      <c r="B2126" s="7"/>
      <c r="C2126" s="7"/>
      <c r="D2126" s="28"/>
      <c r="E2126" s="7"/>
      <c r="F2126" s="7"/>
      <c r="G2126" s="7"/>
      <c r="H2126" s="7"/>
      <c r="I2126" s="7"/>
      <c r="J2126" s="7"/>
      <c r="K2126" s="7"/>
      <c r="L2126" s="7"/>
    </row>
    <row r="2127" spans="1:12">
      <c r="A2127" s="7"/>
      <c r="B2127" s="7"/>
      <c r="C2127" s="7"/>
      <c r="D2127" s="28"/>
      <c r="E2127" s="7"/>
      <c r="F2127" s="7"/>
      <c r="G2127" s="7"/>
      <c r="H2127" s="7"/>
      <c r="I2127" s="7"/>
      <c r="J2127" s="7"/>
      <c r="K2127" s="7"/>
      <c r="L2127" s="7"/>
    </row>
    <row r="2128" spans="1:12">
      <c r="A2128" s="7"/>
      <c r="B2128" s="7"/>
      <c r="C2128" s="7"/>
      <c r="D2128" s="28"/>
      <c r="E2128" s="7"/>
      <c r="F2128" s="7"/>
      <c r="G2128" s="7"/>
      <c r="H2128" s="7"/>
      <c r="I2128" s="7"/>
      <c r="J2128" s="7"/>
      <c r="K2128" s="7"/>
      <c r="L2128" s="7"/>
    </row>
    <row r="2129" spans="1:12">
      <c r="A2129" s="7"/>
      <c r="B2129" s="7"/>
      <c r="C2129" s="7"/>
      <c r="D2129" s="28"/>
      <c r="E2129" s="7"/>
      <c r="F2129" s="7"/>
      <c r="G2129" s="7"/>
      <c r="H2129" s="7"/>
      <c r="I2129" s="7"/>
      <c r="J2129" s="7"/>
      <c r="K2129" s="7"/>
      <c r="L2129" s="7"/>
    </row>
    <row r="2130" spans="1:12">
      <c r="A2130" s="7"/>
      <c r="B2130" s="7"/>
      <c r="C2130" s="7"/>
      <c r="D2130" s="28"/>
      <c r="E2130" s="7"/>
      <c r="F2130" s="7"/>
      <c r="G2130" s="7"/>
      <c r="H2130" s="7"/>
      <c r="I2130" s="7"/>
      <c r="J2130" s="7"/>
      <c r="K2130" s="7"/>
      <c r="L2130" s="7"/>
    </row>
    <row r="2131" spans="1:12">
      <c r="A2131" s="7"/>
      <c r="B2131" s="7"/>
      <c r="C2131" s="7"/>
      <c r="D2131" s="28"/>
      <c r="E2131" s="7"/>
      <c r="F2131" s="7"/>
      <c r="G2131" s="7"/>
      <c r="H2131" s="7"/>
      <c r="I2131" s="7"/>
      <c r="J2131" s="7"/>
      <c r="K2131" s="7"/>
      <c r="L2131" s="7"/>
    </row>
    <row r="2132" spans="1:12">
      <c r="A2132" s="7"/>
      <c r="B2132" s="7"/>
      <c r="C2132" s="7"/>
      <c r="D2132" s="28"/>
      <c r="E2132" s="7"/>
      <c r="F2132" s="7"/>
      <c r="G2132" s="7"/>
      <c r="H2132" s="7"/>
      <c r="I2132" s="7"/>
      <c r="J2132" s="7"/>
      <c r="K2132" s="7"/>
      <c r="L2132" s="7"/>
    </row>
    <row r="2133" spans="1:12">
      <c r="A2133" s="7"/>
      <c r="B2133" s="7"/>
      <c r="C2133" s="7"/>
      <c r="D2133" s="28"/>
      <c r="E2133" s="7"/>
      <c r="F2133" s="7"/>
      <c r="G2133" s="7"/>
      <c r="H2133" s="7"/>
      <c r="I2133" s="7"/>
      <c r="J2133" s="7"/>
      <c r="K2133" s="7"/>
      <c r="L2133" s="7"/>
    </row>
    <row r="2134" spans="1:12">
      <c r="A2134" s="7"/>
      <c r="B2134" s="7"/>
      <c r="C2134" s="7"/>
      <c r="D2134" s="28"/>
      <c r="E2134" s="7"/>
      <c r="F2134" s="7"/>
      <c r="G2134" s="7"/>
      <c r="H2134" s="7"/>
      <c r="I2134" s="7"/>
      <c r="J2134" s="7"/>
      <c r="K2134" s="7"/>
      <c r="L2134" s="7"/>
    </row>
    <row r="2135" spans="1:12">
      <c r="A2135" s="7"/>
      <c r="B2135" s="7"/>
      <c r="C2135" s="7"/>
      <c r="D2135" s="28"/>
      <c r="E2135" s="7"/>
      <c r="F2135" s="7"/>
      <c r="G2135" s="7"/>
      <c r="H2135" s="7"/>
      <c r="I2135" s="7"/>
      <c r="J2135" s="7"/>
      <c r="K2135" s="7"/>
      <c r="L2135" s="7"/>
    </row>
    <row r="2136" spans="1:12">
      <c r="A2136" s="7"/>
      <c r="B2136" s="7"/>
      <c r="C2136" s="7"/>
      <c r="D2136" s="28"/>
      <c r="E2136" s="7"/>
      <c r="F2136" s="7"/>
      <c r="G2136" s="7"/>
      <c r="H2136" s="7"/>
      <c r="I2136" s="7"/>
      <c r="J2136" s="7"/>
      <c r="K2136" s="7"/>
      <c r="L2136" s="7"/>
    </row>
    <row r="2137" spans="1:12">
      <c r="A2137" s="7"/>
      <c r="B2137" s="7"/>
      <c r="C2137" s="7"/>
      <c r="D2137" s="28"/>
      <c r="E2137" s="7"/>
      <c r="F2137" s="7"/>
      <c r="G2137" s="7"/>
      <c r="H2137" s="7"/>
      <c r="I2137" s="7"/>
      <c r="J2137" s="7"/>
      <c r="K2137" s="7"/>
      <c r="L2137" s="7"/>
    </row>
    <row r="2138" spans="1:12">
      <c r="A2138" s="7"/>
      <c r="B2138" s="7"/>
      <c r="C2138" s="7"/>
      <c r="D2138" s="28"/>
      <c r="E2138" s="7"/>
      <c r="F2138" s="7"/>
      <c r="G2138" s="7"/>
      <c r="H2138" s="7"/>
      <c r="I2138" s="7"/>
      <c r="J2138" s="7"/>
      <c r="K2138" s="7"/>
      <c r="L2138" s="7"/>
    </row>
    <row r="2139" spans="1:12">
      <c r="A2139" s="7"/>
      <c r="B2139" s="7"/>
      <c r="C2139" s="7"/>
      <c r="D2139" s="28"/>
      <c r="E2139" s="7"/>
      <c r="F2139" s="7"/>
      <c r="G2139" s="7"/>
      <c r="H2139" s="7"/>
      <c r="I2139" s="7"/>
      <c r="J2139" s="7"/>
      <c r="K2139" s="7"/>
      <c r="L2139" s="7"/>
    </row>
    <row r="2140" spans="1:12">
      <c r="A2140" s="7"/>
      <c r="B2140" s="7"/>
      <c r="C2140" s="7"/>
      <c r="D2140" s="28"/>
      <c r="E2140" s="7"/>
      <c r="F2140" s="7"/>
      <c r="G2140" s="7"/>
      <c r="H2140" s="7"/>
      <c r="I2140" s="7"/>
      <c r="J2140" s="7"/>
      <c r="K2140" s="7"/>
      <c r="L2140" s="7"/>
    </row>
    <row r="2141" spans="1:12">
      <c r="A2141" s="7"/>
      <c r="B2141" s="7"/>
      <c r="C2141" s="7"/>
      <c r="D2141" s="28"/>
      <c r="E2141" s="7"/>
      <c r="F2141" s="7"/>
      <c r="G2141" s="7"/>
      <c r="H2141" s="7"/>
      <c r="I2141" s="7"/>
      <c r="J2141" s="7"/>
      <c r="K2141" s="7"/>
      <c r="L2141" s="7"/>
    </row>
    <row r="2142" spans="1:12">
      <c r="A2142" s="7"/>
      <c r="B2142" s="7"/>
      <c r="C2142" s="7"/>
      <c r="D2142" s="28"/>
      <c r="E2142" s="7"/>
      <c r="F2142" s="7"/>
      <c r="G2142" s="7"/>
      <c r="H2142" s="7"/>
      <c r="I2142" s="7"/>
      <c r="J2142" s="7"/>
      <c r="K2142" s="7"/>
      <c r="L2142" s="7"/>
    </row>
    <row r="2143" spans="1:12">
      <c r="A2143" s="7"/>
      <c r="B2143" s="7"/>
      <c r="C2143" s="7"/>
      <c r="D2143" s="28"/>
      <c r="E2143" s="7"/>
      <c r="F2143" s="7"/>
      <c r="G2143" s="7"/>
      <c r="H2143" s="7"/>
      <c r="I2143" s="7"/>
      <c r="J2143" s="7"/>
      <c r="K2143" s="7"/>
      <c r="L2143" s="7"/>
    </row>
    <row r="2144" spans="1:12">
      <c r="A2144" s="7"/>
      <c r="B2144" s="7"/>
      <c r="C2144" s="7"/>
      <c r="D2144" s="28"/>
      <c r="E2144" s="7"/>
      <c r="F2144" s="7"/>
      <c r="G2144" s="7"/>
      <c r="H2144" s="7"/>
      <c r="I2144" s="7"/>
      <c r="J2144" s="7"/>
      <c r="K2144" s="7"/>
      <c r="L2144" s="7"/>
    </row>
    <row r="2145" spans="1:12">
      <c r="A2145" s="7"/>
      <c r="B2145" s="7"/>
      <c r="C2145" s="7"/>
      <c r="D2145" s="28"/>
      <c r="E2145" s="7"/>
      <c r="F2145" s="7"/>
      <c r="G2145" s="7"/>
      <c r="H2145" s="7"/>
      <c r="I2145" s="7"/>
      <c r="J2145" s="7"/>
      <c r="K2145" s="7"/>
      <c r="L2145" s="7"/>
    </row>
    <row r="2146" spans="1:12">
      <c r="A2146" s="7"/>
      <c r="B2146" s="7"/>
      <c r="C2146" s="7"/>
      <c r="D2146" s="28"/>
      <c r="E2146" s="7"/>
      <c r="F2146" s="7"/>
      <c r="G2146" s="7"/>
      <c r="H2146" s="7"/>
      <c r="I2146" s="7"/>
      <c r="J2146" s="7"/>
      <c r="K2146" s="7"/>
      <c r="L2146" s="7"/>
    </row>
    <row r="2147" spans="1:12">
      <c r="A2147" s="7"/>
      <c r="B2147" s="7"/>
      <c r="C2147" s="7"/>
      <c r="D2147" s="28"/>
      <c r="E2147" s="7"/>
      <c r="F2147" s="7"/>
      <c r="G2147" s="7"/>
      <c r="H2147" s="7"/>
      <c r="I2147" s="7"/>
      <c r="J2147" s="7"/>
      <c r="K2147" s="7"/>
      <c r="L2147" s="7"/>
    </row>
    <row r="2148" spans="1:12">
      <c r="A2148" s="7"/>
      <c r="B2148" s="7"/>
      <c r="C2148" s="7"/>
      <c r="D2148" s="28"/>
      <c r="E2148" s="7"/>
      <c r="F2148" s="7"/>
      <c r="G2148" s="7"/>
      <c r="H2148" s="7"/>
      <c r="I2148" s="7"/>
      <c r="J2148" s="7"/>
      <c r="K2148" s="7"/>
      <c r="L2148" s="7"/>
    </row>
    <row r="2149" spans="1:12">
      <c r="A2149" s="7"/>
      <c r="B2149" s="7"/>
      <c r="C2149" s="7"/>
      <c r="D2149" s="28"/>
      <c r="E2149" s="7"/>
      <c r="F2149" s="7"/>
      <c r="G2149" s="7"/>
      <c r="H2149" s="7"/>
      <c r="I2149" s="7"/>
      <c r="J2149" s="7"/>
      <c r="K2149" s="7"/>
      <c r="L2149" s="7"/>
    </row>
    <row r="2150" spans="1:12">
      <c r="A2150" s="7"/>
      <c r="B2150" s="7"/>
      <c r="C2150" s="7"/>
      <c r="D2150" s="28"/>
      <c r="E2150" s="7"/>
      <c r="F2150" s="7"/>
      <c r="G2150" s="7"/>
      <c r="H2150" s="7"/>
      <c r="I2150" s="7"/>
      <c r="J2150" s="7"/>
      <c r="K2150" s="7"/>
      <c r="L2150" s="7"/>
    </row>
    <row r="2151" spans="1:12">
      <c r="A2151" s="7"/>
      <c r="B2151" s="7"/>
      <c r="C2151" s="7"/>
      <c r="D2151" s="28"/>
      <c r="E2151" s="7"/>
      <c r="F2151" s="7"/>
      <c r="G2151" s="7"/>
      <c r="H2151" s="7"/>
      <c r="I2151" s="7"/>
      <c r="J2151" s="7"/>
      <c r="K2151" s="7"/>
      <c r="L2151" s="7"/>
    </row>
    <row r="2152" spans="1:12">
      <c r="A2152" s="7"/>
      <c r="B2152" s="7"/>
      <c r="C2152" s="7"/>
      <c r="D2152" s="28"/>
      <c r="E2152" s="7"/>
      <c r="F2152" s="7"/>
      <c r="G2152" s="7"/>
      <c r="H2152" s="7"/>
      <c r="I2152" s="7"/>
      <c r="J2152" s="7"/>
      <c r="K2152" s="7"/>
      <c r="L2152" s="7"/>
    </row>
    <row r="2153" spans="1:12">
      <c r="A2153" s="7"/>
      <c r="B2153" s="7"/>
      <c r="C2153" s="7"/>
      <c r="D2153" s="28"/>
      <c r="E2153" s="7"/>
      <c r="F2153" s="7"/>
      <c r="G2153" s="7"/>
      <c r="H2153" s="7"/>
      <c r="I2153" s="7"/>
      <c r="J2153" s="7"/>
      <c r="K2153" s="7"/>
      <c r="L2153" s="7"/>
    </row>
    <row r="2154" spans="1:12">
      <c r="A2154" s="7"/>
      <c r="B2154" s="7"/>
      <c r="C2154" s="7"/>
      <c r="D2154" s="28"/>
      <c r="E2154" s="7"/>
      <c r="F2154" s="7"/>
      <c r="G2154" s="7"/>
      <c r="H2154" s="7"/>
      <c r="I2154" s="7"/>
      <c r="J2154" s="7"/>
      <c r="K2154" s="7"/>
      <c r="L2154" s="7"/>
    </row>
    <row r="2155" spans="1:12">
      <c r="A2155" s="7"/>
      <c r="B2155" s="7"/>
      <c r="C2155" s="7"/>
      <c r="D2155" s="28"/>
      <c r="E2155" s="7"/>
      <c r="F2155" s="7"/>
      <c r="G2155" s="7"/>
      <c r="H2155" s="7"/>
      <c r="I2155" s="7"/>
      <c r="J2155" s="7"/>
      <c r="K2155" s="7"/>
      <c r="L2155" s="7"/>
    </row>
    <row r="2156" spans="1:12">
      <c r="A2156" s="7"/>
      <c r="B2156" s="7"/>
      <c r="C2156" s="7"/>
      <c r="D2156" s="28"/>
      <c r="E2156" s="7"/>
      <c r="F2156" s="7"/>
      <c r="G2156" s="7"/>
      <c r="H2156" s="7"/>
      <c r="I2156" s="7"/>
      <c r="J2156" s="7"/>
      <c r="K2156" s="7"/>
      <c r="L2156" s="7"/>
    </row>
    <row r="2157" spans="1:12">
      <c r="A2157" s="7"/>
      <c r="B2157" s="7"/>
      <c r="C2157" s="7"/>
      <c r="D2157" s="28"/>
      <c r="E2157" s="7"/>
      <c r="F2157" s="7"/>
      <c r="G2157" s="7"/>
      <c r="H2157" s="7"/>
      <c r="I2157" s="7"/>
      <c r="J2157" s="7"/>
      <c r="K2157" s="7"/>
      <c r="L2157" s="7"/>
    </row>
    <row r="2158" spans="1:12">
      <c r="A2158" s="7"/>
      <c r="B2158" s="7"/>
      <c r="C2158" s="7"/>
      <c r="D2158" s="28"/>
      <c r="E2158" s="7"/>
      <c r="F2158" s="7"/>
      <c r="G2158" s="7"/>
      <c r="H2158" s="7"/>
      <c r="I2158" s="7"/>
      <c r="J2158" s="7"/>
      <c r="K2158" s="7"/>
      <c r="L2158" s="7"/>
    </row>
    <row r="2159" spans="1:12">
      <c r="A2159" s="7"/>
      <c r="B2159" s="7"/>
      <c r="C2159" s="7"/>
      <c r="D2159" s="28"/>
      <c r="E2159" s="7"/>
      <c r="F2159" s="7"/>
      <c r="G2159" s="7"/>
      <c r="H2159" s="7"/>
      <c r="I2159" s="7"/>
      <c r="J2159" s="7"/>
      <c r="K2159" s="7"/>
      <c r="L2159" s="7"/>
    </row>
    <row r="2160" spans="1:12">
      <c r="A2160" s="7"/>
      <c r="B2160" s="7"/>
      <c r="C2160" s="7"/>
      <c r="D2160" s="28"/>
      <c r="E2160" s="7"/>
      <c r="F2160" s="7"/>
      <c r="G2160" s="7"/>
      <c r="H2160" s="7"/>
      <c r="I2160" s="7"/>
      <c r="J2160" s="7"/>
      <c r="K2160" s="7"/>
      <c r="L2160" s="7"/>
    </row>
    <row r="2161" spans="1:12">
      <c r="A2161" s="7"/>
      <c r="B2161" s="7"/>
      <c r="C2161" s="7"/>
      <c r="D2161" s="28"/>
      <c r="E2161" s="7"/>
      <c r="F2161" s="7"/>
      <c r="G2161" s="7"/>
      <c r="H2161" s="7"/>
      <c r="I2161" s="7"/>
      <c r="J2161" s="7"/>
      <c r="K2161" s="7"/>
      <c r="L2161" s="7"/>
    </row>
    <row r="2162" spans="1:12">
      <c r="A2162" s="7"/>
      <c r="B2162" s="7"/>
      <c r="C2162" s="7"/>
      <c r="D2162" s="28"/>
      <c r="E2162" s="7"/>
      <c r="F2162" s="7"/>
      <c r="G2162" s="7"/>
      <c r="H2162" s="7"/>
      <c r="I2162" s="7"/>
      <c r="J2162" s="7"/>
      <c r="K2162" s="7"/>
      <c r="L2162" s="7"/>
    </row>
    <row r="2163" spans="1:12">
      <c r="A2163" s="7"/>
      <c r="B2163" s="7"/>
      <c r="C2163" s="7"/>
      <c r="D2163" s="28"/>
      <c r="E2163" s="7"/>
      <c r="F2163" s="7"/>
      <c r="G2163" s="7"/>
      <c r="H2163" s="7"/>
      <c r="I2163" s="7"/>
      <c r="J2163" s="7"/>
      <c r="K2163" s="7"/>
      <c r="L2163" s="7"/>
    </row>
    <row r="2164" spans="1:12">
      <c r="A2164" s="7"/>
      <c r="B2164" s="7"/>
      <c r="C2164" s="7"/>
      <c r="D2164" s="28"/>
      <c r="E2164" s="7"/>
      <c r="F2164" s="7"/>
      <c r="G2164" s="7"/>
      <c r="H2164" s="7"/>
      <c r="I2164" s="7"/>
      <c r="J2164" s="7"/>
      <c r="K2164" s="7"/>
      <c r="L2164" s="7"/>
    </row>
    <row r="2165" spans="1:12">
      <c r="A2165" s="7"/>
      <c r="B2165" s="7"/>
      <c r="C2165" s="7"/>
      <c r="D2165" s="28"/>
      <c r="E2165" s="7"/>
      <c r="F2165" s="7"/>
      <c r="G2165" s="7"/>
      <c r="H2165" s="7"/>
      <c r="I2165" s="7"/>
      <c r="J2165" s="7"/>
      <c r="K2165" s="7"/>
      <c r="L2165" s="7"/>
    </row>
    <row r="2166" spans="1:12">
      <c r="A2166" s="7"/>
      <c r="B2166" s="7"/>
      <c r="C2166" s="7"/>
      <c r="D2166" s="28"/>
      <c r="E2166" s="7"/>
      <c r="F2166" s="7"/>
      <c r="G2166" s="7"/>
      <c r="H2166" s="7"/>
      <c r="I2166" s="7"/>
      <c r="J2166" s="7"/>
      <c r="K2166" s="7"/>
      <c r="L2166" s="7"/>
    </row>
    <row r="2167" spans="1:12">
      <c r="A2167" s="7"/>
      <c r="B2167" s="7"/>
      <c r="C2167" s="7"/>
      <c r="D2167" s="28"/>
      <c r="E2167" s="7"/>
      <c r="F2167" s="7"/>
      <c r="G2167" s="7"/>
      <c r="H2167" s="7"/>
      <c r="I2167" s="7"/>
      <c r="J2167" s="7"/>
      <c r="K2167" s="7"/>
      <c r="L2167" s="7"/>
    </row>
    <row r="2168" spans="1:12">
      <c r="A2168" s="7"/>
      <c r="B2168" s="7"/>
      <c r="C2168" s="7"/>
      <c r="D2168" s="28"/>
      <c r="E2168" s="7"/>
      <c r="F2168" s="7"/>
      <c r="G2168" s="7"/>
      <c r="H2168" s="7"/>
      <c r="I2168" s="7"/>
      <c r="J2168" s="7"/>
      <c r="K2168" s="7"/>
      <c r="L2168" s="7"/>
    </row>
    <row r="2169" spans="1:12">
      <c r="A2169" s="7"/>
      <c r="B2169" s="7"/>
      <c r="C2169" s="7"/>
      <c r="D2169" s="28"/>
      <c r="E2169" s="7"/>
      <c r="F2169" s="7"/>
      <c r="G2169" s="7"/>
      <c r="H2169" s="7"/>
      <c r="I2169" s="7"/>
      <c r="J2169" s="7"/>
      <c r="K2169" s="7"/>
      <c r="L2169" s="7"/>
    </row>
    <row r="2170" spans="1:12">
      <c r="A2170" s="7"/>
      <c r="B2170" s="7"/>
      <c r="C2170" s="7"/>
      <c r="D2170" s="28"/>
      <c r="E2170" s="7"/>
      <c r="F2170" s="7"/>
      <c r="G2170" s="7"/>
      <c r="H2170" s="7"/>
      <c r="I2170" s="7"/>
      <c r="J2170" s="7"/>
      <c r="K2170" s="7"/>
      <c r="L2170" s="7"/>
    </row>
    <row r="2171" spans="1:12">
      <c r="A2171" s="7"/>
      <c r="B2171" s="7"/>
      <c r="C2171" s="7"/>
      <c r="D2171" s="28"/>
      <c r="E2171" s="7"/>
      <c r="F2171" s="7"/>
      <c r="G2171" s="7"/>
      <c r="H2171" s="7"/>
      <c r="I2171" s="7"/>
      <c r="J2171" s="7"/>
      <c r="K2171" s="7"/>
      <c r="L2171" s="7"/>
    </row>
    <row r="2172" spans="1:12">
      <c r="A2172" s="7"/>
      <c r="B2172" s="7"/>
      <c r="C2172" s="7"/>
      <c r="D2172" s="28"/>
      <c r="E2172" s="7"/>
      <c r="F2172" s="7"/>
      <c r="G2172" s="7"/>
      <c r="H2172" s="7"/>
      <c r="I2172" s="7"/>
      <c r="J2172" s="7"/>
      <c r="K2172" s="7"/>
      <c r="L2172" s="7"/>
    </row>
    <row r="2173" spans="1:12">
      <c r="A2173" s="7"/>
      <c r="B2173" s="7"/>
      <c r="C2173" s="7"/>
      <c r="D2173" s="28"/>
      <c r="E2173" s="7"/>
      <c r="F2173" s="7"/>
      <c r="G2173" s="7"/>
      <c r="H2173" s="7"/>
      <c r="I2173" s="7"/>
      <c r="J2173" s="7"/>
      <c r="K2173" s="7"/>
      <c r="L2173" s="7"/>
    </row>
    <row r="2174" spans="1:12">
      <c r="A2174" s="7"/>
      <c r="B2174" s="7"/>
      <c r="C2174" s="7"/>
      <c r="D2174" s="28"/>
      <c r="E2174" s="7"/>
      <c r="F2174" s="7"/>
      <c r="G2174" s="7"/>
      <c r="H2174" s="7"/>
      <c r="I2174" s="7"/>
      <c r="J2174" s="7"/>
      <c r="K2174" s="7"/>
      <c r="L2174" s="7"/>
    </row>
    <row r="2175" spans="1:12">
      <c r="A2175" s="7"/>
      <c r="B2175" s="7"/>
      <c r="C2175" s="7"/>
      <c r="D2175" s="28"/>
      <c r="E2175" s="7"/>
      <c r="F2175" s="7"/>
      <c r="G2175" s="7"/>
      <c r="H2175" s="7"/>
      <c r="I2175" s="7"/>
      <c r="J2175" s="7"/>
      <c r="K2175" s="7"/>
      <c r="L2175" s="7"/>
    </row>
    <row r="2176" spans="1:12">
      <c r="A2176" s="7"/>
      <c r="B2176" s="7"/>
      <c r="C2176" s="7"/>
      <c r="D2176" s="28"/>
      <c r="E2176" s="7"/>
      <c r="F2176" s="7"/>
      <c r="G2176" s="7"/>
      <c r="H2176" s="7"/>
      <c r="I2176" s="7"/>
      <c r="J2176" s="7"/>
      <c r="K2176" s="7"/>
      <c r="L2176" s="7"/>
    </row>
    <row r="2177" spans="1:12">
      <c r="A2177" s="7"/>
      <c r="B2177" s="7"/>
      <c r="C2177" s="7"/>
      <c r="D2177" s="28"/>
      <c r="E2177" s="7"/>
      <c r="F2177" s="7"/>
      <c r="G2177" s="7"/>
      <c r="H2177" s="7"/>
      <c r="I2177" s="7"/>
      <c r="J2177" s="7"/>
      <c r="K2177" s="7"/>
      <c r="L2177" s="7"/>
    </row>
    <row r="2178" spans="1:12">
      <c r="A2178" s="7"/>
      <c r="B2178" s="7"/>
      <c r="C2178" s="7"/>
      <c r="D2178" s="28"/>
      <c r="E2178" s="7"/>
      <c r="F2178" s="7"/>
      <c r="G2178" s="7"/>
      <c r="H2178" s="7"/>
      <c r="I2178" s="7"/>
      <c r="J2178" s="7"/>
      <c r="K2178" s="7"/>
      <c r="L2178" s="7"/>
    </row>
    <row r="2179" spans="1:12">
      <c r="A2179" s="7"/>
      <c r="B2179" s="7"/>
      <c r="C2179" s="7"/>
      <c r="D2179" s="28"/>
      <c r="E2179" s="7"/>
      <c r="F2179" s="7"/>
      <c r="G2179" s="7"/>
      <c r="H2179" s="7"/>
      <c r="I2179" s="7"/>
      <c r="J2179" s="7"/>
      <c r="K2179" s="7"/>
      <c r="L2179" s="7"/>
    </row>
    <row r="2180" spans="1:12">
      <c r="A2180" s="7"/>
      <c r="B2180" s="7"/>
      <c r="C2180" s="7"/>
      <c r="D2180" s="28"/>
      <c r="E2180" s="7"/>
      <c r="F2180" s="7"/>
      <c r="G2180" s="7"/>
      <c r="H2180" s="7"/>
      <c r="I2180" s="7"/>
      <c r="J2180" s="7"/>
      <c r="K2180" s="7"/>
      <c r="L2180" s="7"/>
    </row>
    <row r="2181" spans="1:12">
      <c r="A2181" s="7"/>
      <c r="B2181" s="7"/>
      <c r="C2181" s="7"/>
      <c r="D2181" s="28"/>
      <c r="E2181" s="7"/>
      <c r="F2181" s="7"/>
      <c r="G2181" s="7"/>
      <c r="H2181" s="7"/>
      <c r="I2181" s="7"/>
      <c r="J2181" s="7"/>
      <c r="K2181" s="7"/>
      <c r="L2181" s="7"/>
    </row>
    <row r="2182" spans="1:12">
      <c r="A2182" s="7"/>
      <c r="B2182" s="7"/>
      <c r="C2182" s="7"/>
      <c r="D2182" s="28"/>
      <c r="E2182" s="7"/>
      <c r="F2182" s="7"/>
      <c r="G2182" s="7"/>
      <c r="H2182" s="7"/>
      <c r="I2182" s="7"/>
      <c r="J2182" s="7"/>
      <c r="K2182" s="7"/>
      <c r="L2182" s="7"/>
    </row>
    <row r="2183" spans="1:12">
      <c r="A2183" s="7"/>
      <c r="B2183" s="7"/>
      <c r="C2183" s="7"/>
      <c r="D2183" s="28"/>
      <c r="E2183" s="7"/>
      <c r="F2183" s="7"/>
      <c r="G2183" s="7"/>
      <c r="H2183" s="7"/>
      <c r="I2183" s="7"/>
      <c r="J2183" s="7"/>
      <c r="K2183" s="7"/>
      <c r="L2183" s="7"/>
    </row>
    <row r="2184" spans="1:12">
      <c r="A2184" s="7"/>
      <c r="B2184" s="7"/>
      <c r="C2184" s="7"/>
      <c r="D2184" s="28"/>
      <c r="E2184" s="7"/>
      <c r="F2184" s="7"/>
      <c r="G2184" s="7"/>
      <c r="H2184" s="7"/>
      <c r="I2184" s="7"/>
      <c r="J2184" s="7"/>
      <c r="K2184" s="7"/>
      <c r="L2184" s="7"/>
    </row>
    <row r="2185" spans="1:12">
      <c r="A2185" s="7"/>
      <c r="B2185" s="7"/>
      <c r="C2185" s="7"/>
      <c r="D2185" s="28"/>
      <c r="E2185" s="7"/>
      <c r="F2185" s="7"/>
      <c r="G2185" s="7"/>
      <c r="H2185" s="7"/>
      <c r="I2185" s="7"/>
      <c r="J2185" s="7"/>
      <c r="K2185" s="7"/>
      <c r="L2185" s="7"/>
    </row>
    <row r="2186" spans="1:12">
      <c r="A2186" s="7"/>
      <c r="B2186" s="7"/>
      <c r="C2186" s="7"/>
      <c r="D2186" s="28"/>
      <c r="E2186" s="7"/>
      <c r="F2186" s="7"/>
      <c r="G2186" s="7"/>
      <c r="H2186" s="7"/>
      <c r="I2186" s="7"/>
      <c r="J2186" s="7"/>
      <c r="K2186" s="7"/>
      <c r="L2186" s="7"/>
    </row>
    <row r="2187" spans="1:12">
      <c r="A2187" s="7"/>
      <c r="B2187" s="7"/>
      <c r="C2187" s="7"/>
      <c r="D2187" s="28"/>
      <c r="E2187" s="7"/>
      <c r="F2187" s="7"/>
      <c r="G2187" s="7"/>
      <c r="H2187" s="7"/>
      <c r="I2187" s="7"/>
      <c r="J2187" s="7"/>
      <c r="K2187" s="7"/>
      <c r="L2187" s="7"/>
    </row>
    <row r="2188" spans="1:12">
      <c r="A2188" s="7"/>
      <c r="B2188" s="7"/>
      <c r="C2188" s="7"/>
      <c r="D2188" s="28"/>
      <c r="E2188" s="7"/>
      <c r="F2188" s="7"/>
      <c r="G2188" s="7"/>
      <c r="H2188" s="7"/>
      <c r="I2188" s="7"/>
      <c r="J2188" s="7"/>
      <c r="K2188" s="7"/>
      <c r="L2188" s="7"/>
    </row>
    <row r="2189" spans="1:12">
      <c r="A2189" s="7"/>
      <c r="B2189" s="7"/>
      <c r="C2189" s="7"/>
      <c r="D2189" s="28"/>
      <c r="E2189" s="7"/>
      <c r="F2189" s="7"/>
      <c r="G2189" s="7"/>
      <c r="H2189" s="7"/>
      <c r="I2189" s="7"/>
      <c r="J2189" s="7"/>
      <c r="K2189" s="7"/>
      <c r="L2189" s="7"/>
    </row>
    <row r="2190" spans="1:12">
      <c r="A2190" s="7"/>
      <c r="B2190" s="7"/>
      <c r="C2190" s="7"/>
      <c r="D2190" s="28"/>
      <c r="E2190" s="7"/>
      <c r="F2190" s="7"/>
      <c r="G2190" s="7"/>
      <c r="H2190" s="7"/>
      <c r="I2190" s="7"/>
      <c r="J2190" s="7"/>
      <c r="K2190" s="7"/>
      <c r="L2190" s="7"/>
    </row>
    <row r="2191" spans="1:12">
      <c r="A2191" s="7"/>
      <c r="B2191" s="7"/>
      <c r="C2191" s="7"/>
      <c r="D2191" s="28"/>
      <c r="E2191" s="7"/>
      <c r="F2191" s="7"/>
      <c r="G2191" s="7"/>
      <c r="H2191" s="7"/>
      <c r="I2191" s="7"/>
      <c r="J2191" s="7"/>
      <c r="K2191" s="7"/>
      <c r="L2191" s="7"/>
    </row>
    <row r="2192" spans="1:12">
      <c r="A2192" s="7"/>
      <c r="B2192" s="7"/>
      <c r="C2192" s="7"/>
      <c r="D2192" s="28"/>
      <c r="E2192" s="7"/>
      <c r="F2192" s="7"/>
      <c r="G2192" s="7"/>
      <c r="H2192" s="7"/>
      <c r="I2192" s="7"/>
      <c r="J2192" s="7"/>
      <c r="K2192" s="7"/>
      <c r="L2192" s="7"/>
    </row>
    <row r="2193" spans="1:12">
      <c r="A2193" s="7"/>
      <c r="B2193" s="7"/>
      <c r="C2193" s="7"/>
      <c r="D2193" s="28"/>
      <c r="E2193" s="7"/>
      <c r="F2193" s="7"/>
      <c r="G2193" s="7"/>
      <c r="H2193" s="7"/>
      <c r="I2193" s="7"/>
      <c r="J2193" s="7"/>
      <c r="K2193" s="7"/>
      <c r="L2193" s="7"/>
    </row>
    <row r="2194" spans="1:12">
      <c r="A2194" s="7"/>
      <c r="B2194" s="7"/>
      <c r="C2194" s="7"/>
      <c r="D2194" s="28"/>
      <c r="E2194" s="7"/>
      <c r="F2194" s="7"/>
      <c r="G2194" s="7"/>
      <c r="H2194" s="7"/>
      <c r="I2194" s="7"/>
      <c r="J2194" s="7"/>
      <c r="K2194" s="7"/>
      <c r="L2194" s="7"/>
    </row>
    <row r="2195" spans="1:12">
      <c r="A2195" s="7"/>
      <c r="B2195" s="7"/>
      <c r="C2195" s="7"/>
      <c r="D2195" s="28"/>
      <c r="E2195" s="7"/>
      <c r="F2195" s="7"/>
      <c r="G2195" s="7"/>
      <c r="H2195" s="7"/>
      <c r="I2195" s="7"/>
      <c r="J2195" s="7"/>
      <c r="K2195" s="7"/>
      <c r="L2195" s="7"/>
    </row>
    <row r="2196" spans="1:12">
      <c r="A2196" s="7"/>
      <c r="B2196" s="7"/>
      <c r="C2196" s="7"/>
      <c r="D2196" s="28"/>
      <c r="E2196" s="7"/>
      <c r="F2196" s="7"/>
      <c r="G2196" s="7"/>
      <c r="H2196" s="7"/>
      <c r="I2196" s="7"/>
      <c r="J2196" s="7"/>
      <c r="K2196" s="7"/>
      <c r="L2196" s="7"/>
    </row>
    <row r="2197" spans="1:12">
      <c r="A2197" s="7"/>
      <c r="B2197" s="7"/>
      <c r="C2197" s="7"/>
      <c r="D2197" s="28"/>
      <c r="E2197" s="7"/>
      <c r="F2197" s="7"/>
      <c r="G2197" s="7"/>
      <c r="H2197" s="7"/>
      <c r="I2197" s="7"/>
      <c r="J2197" s="7"/>
      <c r="K2197" s="7"/>
      <c r="L2197" s="7"/>
    </row>
    <row r="2198" spans="1:12">
      <c r="A2198" s="7"/>
      <c r="B2198" s="7"/>
      <c r="C2198" s="7"/>
      <c r="D2198" s="28"/>
      <c r="E2198" s="7"/>
      <c r="F2198" s="7"/>
      <c r="G2198" s="7"/>
      <c r="H2198" s="7"/>
      <c r="I2198" s="7"/>
      <c r="J2198" s="7"/>
      <c r="K2198" s="7"/>
      <c r="L2198" s="7"/>
    </row>
    <row r="2199" spans="1:12">
      <c r="A2199" s="7"/>
      <c r="B2199" s="7"/>
      <c r="C2199" s="7"/>
      <c r="D2199" s="28"/>
      <c r="E2199" s="7"/>
      <c r="F2199" s="7"/>
      <c r="G2199" s="7"/>
      <c r="H2199" s="7"/>
      <c r="I2199" s="7"/>
      <c r="J2199" s="7"/>
      <c r="K2199" s="7"/>
      <c r="L2199" s="7"/>
    </row>
    <row r="2200" spans="1:12">
      <c r="A2200" s="7"/>
      <c r="B2200" s="7"/>
      <c r="C2200" s="7"/>
      <c r="D2200" s="28"/>
      <c r="E2200" s="7"/>
      <c r="F2200" s="7"/>
      <c r="G2200" s="7"/>
      <c r="H2200" s="7"/>
      <c r="I2200" s="7"/>
      <c r="J2200" s="7"/>
      <c r="K2200" s="7"/>
      <c r="L2200" s="7"/>
    </row>
    <row r="2201" spans="1:12">
      <c r="A2201" s="7"/>
      <c r="B2201" s="7"/>
      <c r="C2201" s="7"/>
      <c r="D2201" s="28"/>
      <c r="E2201" s="7"/>
      <c r="F2201" s="7"/>
      <c r="G2201" s="7"/>
      <c r="H2201" s="7"/>
      <c r="I2201" s="7"/>
      <c r="J2201" s="7"/>
      <c r="K2201" s="7"/>
      <c r="L2201" s="7"/>
    </row>
    <row r="2202" spans="1:12">
      <c r="A2202" s="7"/>
      <c r="B2202" s="7"/>
      <c r="C2202" s="7"/>
      <c r="D2202" s="28"/>
      <c r="E2202" s="7"/>
      <c r="F2202" s="7"/>
      <c r="G2202" s="7"/>
      <c r="H2202" s="7"/>
      <c r="I2202" s="7"/>
      <c r="J2202" s="7"/>
      <c r="K2202" s="7"/>
      <c r="L2202" s="7"/>
    </row>
    <row r="2203" spans="1:12">
      <c r="A2203" s="7"/>
      <c r="B2203" s="7"/>
      <c r="C2203" s="7"/>
      <c r="D2203" s="28"/>
      <c r="E2203" s="7"/>
      <c r="F2203" s="7"/>
      <c r="G2203" s="7"/>
      <c r="H2203" s="7"/>
      <c r="I2203" s="7"/>
      <c r="J2203" s="7"/>
      <c r="K2203" s="7"/>
      <c r="L2203" s="7"/>
    </row>
    <row r="2204" spans="1:12">
      <c r="A2204" s="7"/>
      <c r="B2204" s="7"/>
      <c r="C2204" s="7"/>
      <c r="D2204" s="28"/>
      <c r="E2204" s="7"/>
      <c r="F2204" s="7"/>
      <c r="G2204" s="7"/>
      <c r="H2204" s="7"/>
      <c r="I2204" s="7"/>
      <c r="J2204" s="7"/>
      <c r="K2204" s="7"/>
      <c r="L2204" s="7"/>
    </row>
    <row r="2205" spans="1:12">
      <c r="A2205" s="7"/>
      <c r="B2205" s="7"/>
      <c r="C2205" s="7"/>
      <c r="D2205" s="28"/>
      <c r="E2205" s="7"/>
      <c r="F2205" s="7"/>
      <c r="G2205" s="7"/>
      <c r="H2205" s="7"/>
      <c r="I2205" s="7"/>
      <c r="J2205" s="7"/>
      <c r="K2205" s="7"/>
      <c r="L2205" s="7"/>
    </row>
    <row r="2206" spans="1:12">
      <c r="A2206" s="7"/>
      <c r="B2206" s="7"/>
      <c r="C2206" s="7"/>
      <c r="D2206" s="28"/>
      <c r="E2206" s="7"/>
      <c r="F2206" s="7"/>
      <c r="G2206" s="7"/>
      <c r="H2206" s="7"/>
      <c r="I2206" s="7"/>
      <c r="J2206" s="7"/>
      <c r="K2206" s="7"/>
      <c r="L2206" s="7"/>
    </row>
    <row r="2207" spans="1:12">
      <c r="A2207" s="7"/>
      <c r="B2207" s="7"/>
      <c r="C2207" s="7"/>
      <c r="D2207" s="28"/>
      <c r="E2207" s="7"/>
      <c r="F2207" s="7"/>
      <c r="G2207" s="7"/>
      <c r="H2207" s="7"/>
      <c r="I2207" s="7"/>
      <c r="J2207" s="7"/>
      <c r="K2207" s="7"/>
      <c r="L2207" s="7"/>
    </row>
    <row r="2208" spans="1:12">
      <c r="A2208" s="7"/>
      <c r="B2208" s="7"/>
      <c r="C2208" s="7"/>
      <c r="D2208" s="28"/>
      <c r="E2208" s="7"/>
      <c r="F2208" s="7"/>
      <c r="G2208" s="7"/>
      <c r="H2208" s="7"/>
      <c r="I2208" s="7"/>
      <c r="J2208" s="7"/>
      <c r="K2208" s="7"/>
      <c r="L2208" s="7"/>
    </row>
    <row r="2209" spans="1:12">
      <c r="A2209" s="7"/>
      <c r="B2209" s="7"/>
      <c r="C2209" s="7"/>
      <c r="D2209" s="28"/>
      <c r="E2209" s="7"/>
      <c r="F2209" s="7"/>
      <c r="G2209" s="7"/>
      <c r="H2209" s="7"/>
      <c r="I2209" s="7"/>
      <c r="J2209" s="7"/>
      <c r="K2209" s="7"/>
      <c r="L2209" s="7"/>
    </row>
    <row r="2210" spans="1:12">
      <c r="A2210" s="7"/>
      <c r="B2210" s="7"/>
      <c r="C2210" s="7"/>
      <c r="D2210" s="28"/>
      <c r="E2210" s="7"/>
      <c r="F2210" s="7"/>
      <c r="G2210" s="7"/>
      <c r="H2210" s="7"/>
      <c r="I2210" s="7"/>
      <c r="J2210" s="7"/>
      <c r="K2210" s="7"/>
      <c r="L2210" s="7"/>
    </row>
    <row r="2211" spans="1:12">
      <c r="A2211" s="7"/>
      <c r="B2211" s="7"/>
      <c r="C2211" s="7"/>
      <c r="D2211" s="28"/>
      <c r="E2211" s="7"/>
      <c r="F2211" s="7"/>
      <c r="G2211" s="7"/>
      <c r="H2211" s="7"/>
      <c r="I2211" s="7"/>
      <c r="J2211" s="7"/>
      <c r="K2211" s="7"/>
      <c r="L2211" s="7"/>
    </row>
    <row r="2212" spans="1:12">
      <c r="A2212" s="7"/>
      <c r="B2212" s="7"/>
      <c r="C2212" s="7"/>
      <c r="D2212" s="28"/>
      <c r="E2212" s="7"/>
      <c r="F2212" s="7"/>
      <c r="G2212" s="7"/>
      <c r="H2212" s="7"/>
      <c r="I2212" s="7"/>
      <c r="J2212" s="7"/>
      <c r="K2212" s="7"/>
      <c r="L2212" s="7"/>
    </row>
    <row r="2213" spans="1:12">
      <c r="A2213" s="7"/>
      <c r="B2213" s="7"/>
      <c r="C2213" s="7"/>
      <c r="D2213" s="28"/>
      <c r="E2213" s="7"/>
      <c r="F2213" s="7"/>
      <c r="G2213" s="7"/>
      <c r="H2213" s="7"/>
      <c r="I2213" s="7"/>
      <c r="J2213" s="7"/>
      <c r="K2213" s="7"/>
      <c r="L2213" s="7"/>
    </row>
    <row r="2214" spans="1:12">
      <c r="A2214" s="7"/>
      <c r="B2214" s="7"/>
      <c r="C2214" s="7"/>
      <c r="D2214" s="28"/>
      <c r="E2214" s="7"/>
      <c r="F2214" s="7"/>
      <c r="G2214" s="7"/>
      <c r="H2214" s="7"/>
      <c r="I2214" s="7"/>
      <c r="J2214" s="7"/>
      <c r="K2214" s="7"/>
      <c r="L2214" s="7"/>
    </row>
    <row r="2215" spans="1:12">
      <c r="A2215" s="7"/>
      <c r="B2215" s="7"/>
      <c r="C2215" s="7"/>
      <c r="D2215" s="28"/>
      <c r="E2215" s="7"/>
      <c r="F2215" s="7"/>
      <c r="G2215" s="7"/>
      <c r="H2215" s="7"/>
      <c r="I2215" s="7"/>
      <c r="J2215" s="7"/>
      <c r="K2215" s="7"/>
      <c r="L2215" s="7"/>
    </row>
    <row r="2216" spans="1:12">
      <c r="A2216" s="7"/>
      <c r="B2216" s="7"/>
      <c r="C2216" s="7"/>
      <c r="D2216" s="28"/>
      <c r="E2216" s="7"/>
      <c r="F2216" s="7"/>
      <c r="G2216" s="7"/>
      <c r="H2216" s="7"/>
      <c r="I2216" s="7"/>
      <c r="J2216" s="7"/>
      <c r="K2216" s="7"/>
      <c r="L2216" s="7"/>
    </row>
    <row r="2217" spans="1:12">
      <c r="A2217" s="7"/>
      <c r="B2217" s="7"/>
      <c r="C2217" s="7"/>
      <c r="D2217" s="28"/>
      <c r="E2217" s="7"/>
      <c r="F2217" s="7"/>
      <c r="G2217" s="7"/>
      <c r="H2217" s="7"/>
      <c r="I2217" s="7"/>
      <c r="J2217" s="7"/>
      <c r="K2217" s="7"/>
      <c r="L2217" s="7"/>
    </row>
    <row r="2218" spans="1:12">
      <c r="A2218" s="7"/>
      <c r="B2218" s="7"/>
      <c r="C2218" s="7"/>
      <c r="D2218" s="28"/>
      <c r="E2218" s="7"/>
      <c r="F2218" s="7"/>
      <c r="G2218" s="7"/>
      <c r="H2218" s="7"/>
      <c r="I2218" s="7"/>
      <c r="J2218" s="7"/>
      <c r="K2218" s="7"/>
      <c r="L2218" s="7"/>
    </row>
    <row r="2219" spans="1:12">
      <c r="A2219" s="7"/>
      <c r="B2219" s="7"/>
      <c r="C2219" s="7"/>
      <c r="D2219" s="28"/>
      <c r="E2219" s="7"/>
      <c r="F2219" s="7"/>
      <c r="G2219" s="7"/>
      <c r="H2219" s="7"/>
      <c r="I2219" s="7"/>
      <c r="J2219" s="7"/>
      <c r="K2219" s="7"/>
      <c r="L2219" s="7"/>
    </row>
    <row r="2220" spans="1:12">
      <c r="A2220" s="7"/>
      <c r="B2220" s="7"/>
      <c r="C2220" s="7"/>
      <c r="D2220" s="28"/>
      <c r="E2220" s="7"/>
      <c r="F2220" s="7"/>
      <c r="G2220" s="7"/>
      <c r="H2220" s="7"/>
      <c r="I2220" s="7"/>
      <c r="J2220" s="7"/>
      <c r="K2220" s="7"/>
      <c r="L2220" s="7"/>
    </row>
    <row r="2221" spans="1:12">
      <c r="A2221" s="7"/>
      <c r="B2221" s="7"/>
      <c r="C2221" s="7"/>
      <c r="D2221" s="28"/>
      <c r="E2221" s="7"/>
      <c r="F2221" s="7"/>
      <c r="G2221" s="7"/>
      <c r="H2221" s="7"/>
      <c r="I2221" s="7"/>
      <c r="J2221" s="7"/>
      <c r="K2221" s="7"/>
      <c r="L2221" s="7"/>
    </row>
    <row r="2222" spans="1:12">
      <c r="A2222" s="7"/>
      <c r="B2222" s="7"/>
      <c r="C2222" s="7"/>
      <c r="D2222" s="28"/>
      <c r="E2222" s="7"/>
      <c r="F2222" s="7"/>
      <c r="G2222" s="7"/>
      <c r="H2222" s="7"/>
      <c r="I2222" s="7"/>
      <c r="J2222" s="7"/>
      <c r="K2222" s="7"/>
      <c r="L2222" s="7"/>
    </row>
    <row r="2223" spans="1:12">
      <c r="A2223" s="7"/>
      <c r="B2223" s="7"/>
      <c r="C2223" s="7"/>
      <c r="D2223" s="28"/>
      <c r="E2223" s="7"/>
      <c r="F2223" s="7"/>
      <c r="G2223" s="7"/>
      <c r="H2223" s="7"/>
      <c r="I2223" s="7"/>
      <c r="J2223" s="7"/>
      <c r="K2223" s="7"/>
      <c r="L2223" s="7"/>
    </row>
    <row r="2224" spans="1:12">
      <c r="A2224" s="7"/>
      <c r="B2224" s="7"/>
      <c r="C2224" s="7"/>
      <c r="D2224" s="28"/>
      <c r="E2224" s="7"/>
      <c r="F2224" s="7"/>
      <c r="G2224" s="7"/>
      <c r="H2224" s="7"/>
      <c r="I2224" s="7"/>
      <c r="J2224" s="7"/>
      <c r="K2224" s="7"/>
      <c r="L2224" s="7"/>
    </row>
    <row r="2225" spans="1:12">
      <c r="A2225" s="7"/>
      <c r="B2225" s="7"/>
      <c r="C2225" s="7"/>
      <c r="D2225" s="28"/>
      <c r="E2225" s="7"/>
      <c r="F2225" s="7"/>
      <c r="G2225" s="7"/>
      <c r="H2225" s="7"/>
      <c r="I2225" s="7"/>
      <c r="J2225" s="7"/>
      <c r="K2225" s="7"/>
      <c r="L2225" s="7"/>
    </row>
    <row r="2226" spans="1:12">
      <c r="A2226" s="7"/>
      <c r="B2226" s="7"/>
      <c r="C2226" s="7"/>
      <c r="D2226" s="28"/>
      <c r="E2226" s="7"/>
      <c r="F2226" s="7"/>
      <c r="G2226" s="7"/>
      <c r="H2226" s="7"/>
      <c r="I2226" s="7"/>
      <c r="J2226" s="7"/>
      <c r="K2226" s="7"/>
      <c r="L2226" s="7"/>
    </row>
    <row r="2227" spans="1:12">
      <c r="A2227" s="7"/>
      <c r="B2227" s="7"/>
      <c r="C2227" s="7"/>
      <c r="D2227" s="28"/>
      <c r="E2227" s="7"/>
      <c r="F2227" s="7"/>
      <c r="G2227" s="7"/>
      <c r="H2227" s="7"/>
      <c r="I2227" s="7"/>
      <c r="J2227" s="7"/>
      <c r="K2227" s="7"/>
      <c r="L2227" s="7"/>
    </row>
    <row r="2228" spans="1:12">
      <c r="A2228" s="7"/>
      <c r="B2228" s="7"/>
      <c r="C2228" s="7"/>
      <c r="D2228" s="28"/>
      <c r="E2228" s="7"/>
      <c r="F2228" s="7"/>
      <c r="G2228" s="7"/>
      <c r="H2228" s="7"/>
      <c r="I2228" s="7"/>
      <c r="J2228" s="7"/>
      <c r="K2228" s="7"/>
      <c r="L2228" s="7"/>
    </row>
    <row r="2229" spans="1:12">
      <c r="A2229" s="7"/>
      <c r="B2229" s="7"/>
      <c r="C2229" s="7"/>
      <c r="D2229" s="28"/>
      <c r="E2229" s="7"/>
      <c r="F2229" s="7"/>
      <c r="G2229" s="7"/>
      <c r="H2229" s="7"/>
      <c r="I2229" s="7"/>
      <c r="J2229" s="7"/>
      <c r="K2229" s="7"/>
      <c r="L2229" s="7"/>
    </row>
    <row r="2230" spans="1:12">
      <c r="A2230" s="7"/>
      <c r="B2230" s="7"/>
      <c r="C2230" s="7"/>
      <c r="D2230" s="28"/>
      <c r="E2230" s="7"/>
      <c r="F2230" s="7"/>
      <c r="G2230" s="7"/>
      <c r="H2230" s="7"/>
      <c r="I2230" s="7"/>
      <c r="J2230" s="7"/>
      <c r="K2230" s="7"/>
      <c r="L2230" s="7"/>
    </row>
    <row r="2231" spans="1:12">
      <c r="A2231" s="7"/>
      <c r="B2231" s="7"/>
      <c r="C2231" s="7"/>
      <c r="D2231" s="28"/>
      <c r="E2231" s="7"/>
      <c r="F2231" s="7"/>
      <c r="G2231" s="7"/>
      <c r="H2231" s="7"/>
      <c r="I2231" s="7"/>
      <c r="J2231" s="7"/>
      <c r="K2231" s="7"/>
      <c r="L2231" s="7"/>
    </row>
    <row r="2232" spans="1:12">
      <c r="A2232" s="7"/>
      <c r="B2232" s="7"/>
      <c r="C2232" s="7"/>
      <c r="D2232" s="28"/>
      <c r="E2232" s="7"/>
      <c r="F2232" s="7"/>
      <c r="G2232" s="7"/>
      <c r="H2232" s="7"/>
      <c r="I2232" s="7"/>
      <c r="J2232" s="7"/>
      <c r="K2232" s="7"/>
      <c r="L2232" s="7"/>
    </row>
    <row r="2233" spans="1:12">
      <c r="A2233" s="7"/>
      <c r="B2233" s="7"/>
      <c r="C2233" s="7"/>
      <c r="D2233" s="28"/>
      <c r="E2233" s="7"/>
      <c r="F2233" s="7"/>
      <c r="G2233" s="7"/>
      <c r="H2233" s="7"/>
      <c r="I2233" s="7"/>
      <c r="J2233" s="7"/>
      <c r="K2233" s="7"/>
      <c r="L2233" s="7"/>
    </row>
    <row r="2234" spans="1:12">
      <c r="A2234" s="7"/>
      <c r="B2234" s="7"/>
      <c r="C2234" s="7"/>
      <c r="D2234" s="28"/>
      <c r="E2234" s="7"/>
      <c r="F2234" s="7"/>
      <c r="G2234" s="7"/>
      <c r="H2234" s="7"/>
      <c r="I2234" s="7"/>
      <c r="J2234" s="7"/>
      <c r="K2234" s="7"/>
      <c r="L2234" s="7"/>
    </row>
    <row r="2235" spans="1:12">
      <c r="A2235" s="7"/>
      <c r="B2235" s="7"/>
      <c r="C2235" s="7"/>
      <c r="D2235" s="28"/>
      <c r="E2235" s="7"/>
      <c r="F2235" s="7"/>
      <c r="G2235" s="7"/>
      <c r="H2235" s="7"/>
      <c r="I2235" s="7"/>
      <c r="J2235" s="7"/>
      <c r="K2235" s="7"/>
      <c r="L2235" s="7"/>
    </row>
    <row r="2236" spans="1:12">
      <c r="A2236" s="7"/>
      <c r="B2236" s="7"/>
      <c r="C2236" s="7"/>
      <c r="D2236" s="28"/>
      <c r="E2236" s="7"/>
      <c r="F2236" s="7"/>
      <c r="G2236" s="7"/>
      <c r="H2236" s="7"/>
      <c r="I2236" s="7"/>
      <c r="J2236" s="7"/>
      <c r="K2236" s="7"/>
      <c r="L2236" s="7"/>
    </row>
    <row r="2237" spans="1:12">
      <c r="A2237" s="7"/>
      <c r="B2237" s="7"/>
      <c r="C2237" s="7"/>
      <c r="D2237" s="28"/>
      <c r="E2237" s="7"/>
      <c r="F2237" s="7"/>
      <c r="G2237" s="7"/>
      <c r="H2237" s="7"/>
      <c r="I2237" s="7"/>
      <c r="J2237" s="7"/>
      <c r="K2237" s="7"/>
      <c r="L2237" s="7"/>
    </row>
    <row r="2238" spans="1:12">
      <c r="A2238" s="7"/>
      <c r="B2238" s="7"/>
      <c r="C2238" s="7"/>
      <c r="D2238" s="28"/>
      <c r="E2238" s="7"/>
      <c r="F2238" s="7"/>
      <c r="G2238" s="7"/>
      <c r="H2238" s="7"/>
      <c r="I2238" s="7"/>
      <c r="J2238" s="7"/>
      <c r="K2238" s="7"/>
      <c r="L2238" s="7"/>
    </row>
    <row r="2239" spans="1:12">
      <c r="A2239" s="7"/>
      <c r="B2239" s="7"/>
      <c r="C2239" s="7"/>
      <c r="D2239" s="28"/>
      <c r="E2239" s="7"/>
      <c r="F2239" s="7"/>
      <c r="G2239" s="7"/>
      <c r="H2239" s="7"/>
      <c r="I2239" s="7"/>
      <c r="J2239" s="7"/>
      <c r="K2239" s="7"/>
      <c r="L2239" s="7"/>
    </row>
    <row r="2240" spans="1:12">
      <c r="A2240" s="7"/>
      <c r="B2240" s="7"/>
      <c r="C2240" s="7"/>
      <c r="D2240" s="28"/>
      <c r="E2240" s="7"/>
      <c r="F2240" s="7"/>
      <c r="G2240" s="7"/>
      <c r="H2240" s="7"/>
      <c r="I2240" s="7"/>
      <c r="J2240" s="7"/>
      <c r="K2240" s="7"/>
      <c r="L2240" s="7"/>
    </row>
    <row r="2241" spans="1:12">
      <c r="A2241" s="7"/>
      <c r="B2241" s="7"/>
      <c r="C2241" s="7"/>
      <c r="D2241" s="28"/>
      <c r="E2241" s="7"/>
      <c r="F2241" s="7"/>
      <c r="G2241" s="7"/>
      <c r="H2241" s="7"/>
      <c r="I2241" s="7"/>
      <c r="J2241" s="7"/>
      <c r="K2241" s="7"/>
      <c r="L2241" s="7"/>
    </row>
    <row r="2242" spans="1:12">
      <c r="A2242" s="7"/>
      <c r="B2242" s="7"/>
      <c r="C2242" s="7"/>
      <c r="D2242" s="28"/>
      <c r="E2242" s="7"/>
      <c r="F2242" s="7"/>
      <c r="G2242" s="7"/>
      <c r="H2242" s="7"/>
      <c r="I2242" s="7"/>
      <c r="J2242" s="7"/>
      <c r="K2242" s="7"/>
      <c r="L2242" s="7"/>
    </row>
    <row r="2243" spans="1:12">
      <c r="A2243" s="7"/>
      <c r="B2243" s="7"/>
      <c r="C2243" s="7"/>
      <c r="D2243" s="28"/>
      <c r="E2243" s="7"/>
      <c r="F2243" s="7"/>
      <c r="G2243" s="7"/>
      <c r="H2243" s="7"/>
      <c r="I2243" s="7"/>
      <c r="J2243" s="7"/>
      <c r="K2243" s="7"/>
      <c r="L2243" s="7"/>
    </row>
    <row r="2244" spans="1:12">
      <c r="A2244" s="7"/>
      <c r="B2244" s="7"/>
      <c r="C2244" s="7"/>
      <c r="D2244" s="28"/>
      <c r="E2244" s="7"/>
      <c r="F2244" s="7"/>
      <c r="G2244" s="7"/>
      <c r="H2244" s="7"/>
      <c r="I2244" s="7"/>
      <c r="J2244" s="7"/>
      <c r="K2244" s="7"/>
      <c r="L2244" s="7"/>
    </row>
    <row r="2245" spans="1:12">
      <c r="A2245" s="7"/>
      <c r="B2245" s="7"/>
      <c r="C2245" s="7"/>
      <c r="D2245" s="28"/>
      <c r="E2245" s="7"/>
      <c r="F2245" s="7"/>
      <c r="G2245" s="7"/>
      <c r="H2245" s="7"/>
      <c r="I2245" s="7"/>
      <c r="J2245" s="7"/>
      <c r="K2245" s="7"/>
      <c r="L2245" s="7"/>
    </row>
    <row r="2246" spans="1:12">
      <c r="A2246" s="7"/>
      <c r="B2246" s="7"/>
      <c r="C2246" s="7"/>
      <c r="D2246" s="28"/>
      <c r="E2246" s="7"/>
      <c r="F2246" s="7"/>
      <c r="G2246" s="7"/>
      <c r="H2246" s="7"/>
      <c r="I2246" s="7"/>
      <c r="J2246" s="7"/>
      <c r="K2246" s="7"/>
      <c r="L2246" s="7"/>
    </row>
    <row r="2247" spans="1:12">
      <c r="A2247" s="7"/>
      <c r="B2247" s="7"/>
      <c r="C2247" s="7"/>
      <c r="D2247" s="28"/>
      <c r="E2247" s="7"/>
      <c r="F2247" s="7"/>
      <c r="G2247" s="7"/>
      <c r="H2247" s="7"/>
      <c r="I2247" s="7"/>
      <c r="J2247" s="7"/>
      <c r="K2247" s="7"/>
      <c r="L2247" s="7"/>
    </row>
    <row r="2248" spans="1:12">
      <c r="A2248" s="7"/>
      <c r="B2248" s="7"/>
      <c r="C2248" s="7"/>
      <c r="D2248" s="28"/>
      <c r="E2248" s="7"/>
      <c r="F2248" s="7"/>
      <c r="G2248" s="7"/>
      <c r="H2248" s="7"/>
      <c r="I2248" s="7"/>
      <c r="J2248" s="7"/>
      <c r="K2248" s="7"/>
      <c r="L2248" s="7"/>
    </row>
    <row r="2249" spans="1:12">
      <c r="A2249" s="7"/>
      <c r="B2249" s="7"/>
      <c r="C2249" s="7"/>
      <c r="D2249" s="28"/>
      <c r="E2249" s="7"/>
      <c r="F2249" s="7"/>
      <c r="G2249" s="7"/>
      <c r="H2249" s="7"/>
      <c r="I2249" s="7"/>
      <c r="J2249" s="7"/>
      <c r="K2249" s="7"/>
      <c r="L2249" s="7"/>
    </row>
    <row r="2250" spans="1:12">
      <c r="A2250" s="7"/>
      <c r="B2250" s="7"/>
      <c r="C2250" s="7"/>
      <c r="D2250" s="28"/>
      <c r="E2250" s="7"/>
      <c r="F2250" s="7"/>
      <c r="G2250" s="7"/>
      <c r="H2250" s="7"/>
      <c r="I2250" s="7"/>
      <c r="J2250" s="7"/>
      <c r="K2250" s="7"/>
      <c r="L2250" s="7"/>
    </row>
    <row r="2251" spans="1:12">
      <c r="A2251" s="7"/>
      <c r="B2251" s="7"/>
      <c r="C2251" s="7"/>
      <c r="D2251" s="28"/>
      <c r="E2251" s="7"/>
      <c r="F2251" s="7"/>
      <c r="G2251" s="7"/>
      <c r="H2251" s="7"/>
      <c r="I2251" s="7"/>
      <c r="J2251" s="7"/>
      <c r="K2251" s="7"/>
      <c r="L2251" s="7"/>
    </row>
    <row r="2252" spans="1:12">
      <c r="A2252" s="7"/>
      <c r="B2252" s="7"/>
      <c r="C2252" s="7"/>
      <c r="D2252" s="28"/>
      <c r="E2252" s="7"/>
      <c r="F2252" s="7"/>
      <c r="G2252" s="7"/>
      <c r="H2252" s="7"/>
      <c r="I2252" s="7"/>
      <c r="J2252" s="7"/>
      <c r="K2252" s="7"/>
      <c r="L2252" s="7"/>
    </row>
    <row r="2253" spans="1:12">
      <c r="A2253" s="7"/>
      <c r="B2253" s="7"/>
      <c r="C2253" s="7"/>
      <c r="D2253" s="28"/>
      <c r="E2253" s="7"/>
      <c r="F2253" s="7"/>
      <c r="G2253" s="7"/>
      <c r="H2253" s="7"/>
      <c r="I2253" s="7"/>
      <c r="J2253" s="7"/>
      <c r="K2253" s="7"/>
      <c r="L2253" s="7"/>
    </row>
    <row r="2254" spans="1:12">
      <c r="A2254" s="7"/>
      <c r="B2254" s="7"/>
      <c r="C2254" s="7"/>
      <c r="D2254" s="28"/>
      <c r="E2254" s="7"/>
      <c r="F2254" s="7"/>
      <c r="G2254" s="7"/>
      <c r="H2254" s="7"/>
      <c r="I2254" s="7"/>
      <c r="J2254" s="7"/>
      <c r="K2254" s="7"/>
      <c r="L2254" s="7"/>
    </row>
    <row r="2255" spans="1:12">
      <c r="A2255" s="7"/>
      <c r="B2255" s="7"/>
      <c r="C2255" s="7"/>
      <c r="D2255" s="28"/>
      <c r="E2255" s="7"/>
      <c r="F2255" s="7"/>
      <c r="G2255" s="7"/>
      <c r="H2255" s="7"/>
      <c r="I2255" s="7"/>
      <c r="J2255" s="7"/>
      <c r="K2255" s="7"/>
      <c r="L2255" s="7"/>
    </row>
    <row r="2256" spans="1:12">
      <c r="A2256" s="7"/>
      <c r="B2256" s="7"/>
      <c r="C2256" s="7"/>
      <c r="D2256" s="28"/>
      <c r="E2256" s="7"/>
      <c r="F2256" s="7"/>
      <c r="G2256" s="7"/>
      <c r="H2256" s="7"/>
      <c r="I2256" s="7"/>
      <c r="J2256" s="7"/>
      <c r="K2256" s="7"/>
      <c r="L2256" s="7"/>
    </row>
    <row r="2257" spans="1:12">
      <c r="A2257" s="7"/>
      <c r="B2257" s="7"/>
      <c r="C2257" s="7"/>
      <c r="D2257" s="28"/>
      <c r="E2257" s="7"/>
      <c r="F2257" s="7"/>
      <c r="G2257" s="7"/>
      <c r="H2257" s="7"/>
      <c r="I2257" s="7"/>
      <c r="J2257" s="7"/>
      <c r="K2257" s="7"/>
      <c r="L2257" s="7"/>
    </row>
    <row r="2258" spans="1:12">
      <c r="A2258" s="7"/>
      <c r="B2258" s="7"/>
      <c r="C2258" s="7"/>
      <c r="D2258" s="28"/>
      <c r="E2258" s="7"/>
      <c r="F2258" s="7"/>
      <c r="G2258" s="7"/>
      <c r="H2258" s="7"/>
      <c r="I2258" s="7"/>
      <c r="J2258" s="7"/>
      <c r="K2258" s="7"/>
      <c r="L2258" s="7"/>
    </row>
    <row r="2259" spans="1:12">
      <c r="A2259" s="7"/>
      <c r="B2259" s="7"/>
      <c r="C2259" s="7"/>
      <c r="D2259" s="28"/>
      <c r="E2259" s="7"/>
      <c r="F2259" s="7"/>
      <c r="G2259" s="7"/>
      <c r="H2259" s="7"/>
      <c r="I2259" s="7"/>
      <c r="J2259" s="7"/>
      <c r="K2259" s="7"/>
      <c r="L2259" s="7"/>
    </row>
    <row r="2260" spans="1:12">
      <c r="A2260" s="7"/>
      <c r="B2260" s="7"/>
      <c r="C2260" s="7"/>
      <c r="D2260" s="28"/>
      <c r="E2260" s="7"/>
      <c r="F2260" s="7"/>
      <c r="G2260" s="7"/>
      <c r="H2260" s="7"/>
      <c r="I2260" s="7"/>
      <c r="J2260" s="7"/>
      <c r="K2260" s="7"/>
      <c r="L2260" s="7"/>
    </row>
    <row r="2261" spans="1:12">
      <c r="A2261" s="7"/>
      <c r="B2261" s="7"/>
      <c r="C2261" s="7"/>
      <c r="D2261" s="28"/>
      <c r="E2261" s="7"/>
      <c r="F2261" s="7"/>
      <c r="G2261" s="7"/>
      <c r="H2261" s="7"/>
      <c r="I2261" s="7"/>
      <c r="J2261" s="7"/>
      <c r="K2261" s="7"/>
      <c r="L2261" s="7"/>
    </row>
    <row r="2262" spans="1:12">
      <c r="A2262" s="7"/>
      <c r="B2262" s="7"/>
      <c r="C2262" s="7"/>
      <c r="D2262" s="28"/>
      <c r="E2262" s="7"/>
      <c r="F2262" s="7"/>
      <c r="G2262" s="7"/>
      <c r="H2262" s="7"/>
      <c r="I2262" s="7"/>
      <c r="J2262" s="7"/>
      <c r="K2262" s="7"/>
      <c r="L2262" s="7"/>
    </row>
    <row r="2263" spans="1:12">
      <c r="A2263" s="7"/>
      <c r="B2263" s="7"/>
      <c r="C2263" s="7"/>
      <c r="D2263" s="28"/>
      <c r="E2263" s="7"/>
      <c r="F2263" s="7"/>
      <c r="G2263" s="7"/>
      <c r="H2263" s="7"/>
      <c r="I2263" s="7"/>
      <c r="J2263" s="7"/>
      <c r="K2263" s="7"/>
      <c r="L2263" s="7"/>
    </row>
    <row r="2264" spans="1:12">
      <c r="A2264" s="7"/>
      <c r="B2264" s="7"/>
      <c r="C2264" s="7"/>
      <c r="D2264" s="28"/>
      <c r="E2264" s="7"/>
      <c r="F2264" s="7"/>
      <c r="G2264" s="7"/>
      <c r="H2264" s="7"/>
      <c r="I2264" s="7"/>
      <c r="J2264" s="7"/>
      <c r="K2264" s="7"/>
      <c r="L2264" s="7"/>
    </row>
    <row r="2265" spans="1:12">
      <c r="A2265" s="7"/>
      <c r="B2265" s="7"/>
      <c r="C2265" s="7"/>
      <c r="D2265" s="28"/>
      <c r="E2265" s="7"/>
      <c r="F2265" s="7"/>
      <c r="G2265" s="7"/>
      <c r="H2265" s="7"/>
      <c r="I2265" s="7"/>
      <c r="J2265" s="7"/>
      <c r="K2265" s="7"/>
      <c r="L2265" s="7"/>
    </row>
    <row r="2266" spans="1:12">
      <c r="A2266" s="7"/>
      <c r="B2266" s="7"/>
      <c r="C2266" s="7"/>
      <c r="D2266" s="28"/>
      <c r="E2266" s="7"/>
      <c r="F2266" s="7"/>
      <c r="G2266" s="7"/>
      <c r="H2266" s="7"/>
      <c r="I2266" s="7"/>
      <c r="J2266" s="7"/>
      <c r="K2266" s="7"/>
      <c r="L2266" s="7"/>
    </row>
    <row r="2267" spans="1:12">
      <c r="A2267" s="7"/>
      <c r="B2267" s="7"/>
      <c r="C2267" s="7"/>
      <c r="D2267" s="28"/>
      <c r="E2267" s="7"/>
      <c r="F2267" s="7"/>
      <c r="G2267" s="7"/>
      <c r="H2267" s="7"/>
      <c r="I2267" s="7"/>
      <c r="J2267" s="7"/>
      <c r="K2267" s="7"/>
      <c r="L2267" s="7"/>
    </row>
    <row r="2268" spans="1:12">
      <c r="A2268" s="7"/>
      <c r="B2268" s="7"/>
      <c r="C2268" s="7"/>
      <c r="D2268" s="28"/>
      <c r="E2268" s="7"/>
      <c r="F2268" s="7"/>
      <c r="G2268" s="7"/>
      <c r="H2268" s="7"/>
      <c r="I2268" s="7"/>
      <c r="J2268" s="7"/>
      <c r="K2268" s="7"/>
      <c r="L2268" s="7"/>
    </row>
    <row r="2269" spans="1:12">
      <c r="A2269" s="7"/>
      <c r="B2269" s="7"/>
      <c r="C2269" s="7"/>
      <c r="D2269" s="28"/>
      <c r="E2269" s="7"/>
      <c r="F2269" s="7"/>
      <c r="G2269" s="7"/>
      <c r="H2269" s="7"/>
      <c r="I2269" s="7"/>
      <c r="J2269" s="7"/>
      <c r="K2269" s="7"/>
      <c r="L2269" s="7"/>
    </row>
    <row r="2270" spans="1:12">
      <c r="A2270" s="7"/>
      <c r="B2270" s="7"/>
      <c r="C2270" s="7"/>
      <c r="D2270" s="28"/>
      <c r="E2270" s="7"/>
      <c r="F2270" s="7"/>
      <c r="G2270" s="7"/>
      <c r="H2270" s="7"/>
      <c r="I2270" s="7"/>
      <c r="J2270" s="7"/>
      <c r="K2270" s="7"/>
      <c r="L2270" s="7"/>
    </row>
    <row r="2271" spans="1:12">
      <c r="A2271" s="7"/>
      <c r="B2271" s="7"/>
      <c r="C2271" s="7"/>
      <c r="D2271" s="28"/>
      <c r="E2271" s="7"/>
      <c r="F2271" s="7"/>
      <c r="G2271" s="7"/>
      <c r="H2271" s="7"/>
      <c r="I2271" s="7"/>
      <c r="J2271" s="7"/>
      <c r="K2271" s="7"/>
      <c r="L2271" s="7"/>
    </row>
    <row r="2272" spans="1:12">
      <c r="A2272" s="7"/>
      <c r="B2272" s="7"/>
      <c r="C2272" s="7"/>
      <c r="D2272" s="28"/>
      <c r="E2272" s="7"/>
      <c r="F2272" s="7"/>
      <c r="G2272" s="7"/>
      <c r="H2272" s="7"/>
      <c r="I2272" s="7"/>
      <c r="J2272" s="7"/>
      <c r="K2272" s="7"/>
      <c r="L2272" s="7"/>
    </row>
    <row r="2273" spans="1:12">
      <c r="A2273" s="7"/>
      <c r="B2273" s="7"/>
      <c r="C2273" s="7"/>
      <c r="D2273" s="28"/>
      <c r="E2273" s="7"/>
      <c r="F2273" s="7"/>
      <c r="G2273" s="7"/>
      <c r="H2273" s="7"/>
      <c r="I2273" s="7"/>
      <c r="J2273" s="7"/>
      <c r="K2273" s="7"/>
      <c r="L2273" s="7"/>
    </row>
    <row r="2274" spans="1:12">
      <c r="A2274" s="7"/>
      <c r="B2274" s="7"/>
      <c r="C2274" s="7"/>
      <c r="D2274" s="28"/>
      <c r="E2274" s="7"/>
      <c r="F2274" s="7"/>
      <c r="G2274" s="7"/>
      <c r="H2274" s="7"/>
      <c r="I2274" s="7"/>
      <c r="J2274" s="7"/>
      <c r="K2274" s="7"/>
      <c r="L2274" s="7"/>
    </row>
    <row r="2275" spans="1:12">
      <c r="A2275" s="7"/>
      <c r="B2275" s="7"/>
      <c r="C2275" s="7"/>
      <c r="D2275" s="28"/>
      <c r="E2275" s="7"/>
      <c r="F2275" s="7"/>
      <c r="G2275" s="7"/>
      <c r="H2275" s="7"/>
      <c r="I2275" s="7"/>
      <c r="J2275" s="7"/>
      <c r="K2275" s="7"/>
      <c r="L2275" s="7"/>
    </row>
    <row r="2276" spans="1:12">
      <c r="A2276" s="7"/>
      <c r="B2276" s="7"/>
      <c r="C2276" s="7"/>
      <c r="D2276" s="28"/>
      <c r="E2276" s="7"/>
      <c r="F2276" s="7"/>
      <c r="G2276" s="7"/>
      <c r="H2276" s="7"/>
      <c r="I2276" s="7"/>
      <c r="J2276" s="7"/>
      <c r="K2276" s="7"/>
      <c r="L2276" s="7"/>
    </row>
    <row r="2277" spans="1:12">
      <c r="A2277" s="7"/>
      <c r="B2277" s="7"/>
      <c r="C2277" s="7"/>
      <c r="D2277" s="28"/>
      <c r="E2277" s="7"/>
      <c r="F2277" s="7"/>
      <c r="G2277" s="7"/>
      <c r="H2277" s="7"/>
      <c r="I2277" s="7"/>
      <c r="J2277" s="7"/>
      <c r="K2277" s="7"/>
      <c r="L2277" s="7"/>
    </row>
    <row r="2278" spans="1:12">
      <c r="A2278" s="7"/>
      <c r="B2278" s="7"/>
      <c r="C2278" s="7"/>
      <c r="D2278" s="28"/>
      <c r="E2278" s="7"/>
      <c r="F2278" s="7"/>
      <c r="G2278" s="7"/>
      <c r="H2278" s="7"/>
      <c r="I2278" s="7"/>
      <c r="J2278" s="7"/>
      <c r="K2278" s="7"/>
      <c r="L2278" s="7"/>
    </row>
    <row r="2279" spans="1:12">
      <c r="A2279" s="7"/>
      <c r="B2279" s="7"/>
      <c r="C2279" s="7"/>
      <c r="D2279" s="28"/>
      <c r="E2279" s="7"/>
      <c r="F2279" s="7"/>
      <c r="G2279" s="7"/>
      <c r="H2279" s="7"/>
      <c r="I2279" s="7"/>
      <c r="J2279" s="7"/>
      <c r="K2279" s="7"/>
      <c r="L2279" s="7"/>
    </row>
    <row r="2280" spans="1:12">
      <c r="A2280" s="7"/>
      <c r="B2280" s="7"/>
      <c r="C2280" s="7"/>
      <c r="D2280" s="28"/>
      <c r="E2280" s="7"/>
      <c r="F2280" s="7"/>
      <c r="G2280" s="7"/>
      <c r="H2280" s="7"/>
      <c r="I2280" s="7"/>
      <c r="J2280" s="7"/>
      <c r="K2280" s="7"/>
      <c r="L2280" s="7"/>
    </row>
    <row r="2281" spans="1:12">
      <c r="A2281" s="7"/>
      <c r="B2281" s="7"/>
      <c r="C2281" s="7"/>
      <c r="D2281" s="28"/>
      <c r="E2281" s="7"/>
      <c r="F2281" s="7"/>
      <c r="G2281" s="7"/>
      <c r="H2281" s="7"/>
      <c r="I2281" s="7"/>
      <c r="J2281" s="7"/>
      <c r="K2281" s="7"/>
      <c r="L2281" s="7"/>
    </row>
    <row r="2282" spans="1:12">
      <c r="A2282" s="7"/>
      <c r="B2282" s="7"/>
      <c r="C2282" s="7"/>
      <c r="D2282" s="28"/>
      <c r="E2282" s="7"/>
      <c r="F2282" s="7"/>
      <c r="G2282" s="7"/>
      <c r="H2282" s="7"/>
      <c r="I2282" s="7"/>
      <c r="J2282" s="7"/>
      <c r="K2282" s="7"/>
      <c r="L2282" s="7"/>
    </row>
    <row r="2283" spans="1:12">
      <c r="A2283" s="7"/>
      <c r="B2283" s="7"/>
      <c r="C2283" s="7"/>
      <c r="D2283" s="28"/>
      <c r="E2283" s="7"/>
      <c r="F2283" s="7"/>
      <c r="G2283" s="7"/>
      <c r="H2283" s="7"/>
      <c r="I2283" s="7"/>
      <c r="J2283" s="7"/>
      <c r="K2283" s="7"/>
      <c r="L2283" s="7"/>
    </row>
    <row r="2284" spans="1:12">
      <c r="A2284" s="7"/>
      <c r="B2284" s="7"/>
      <c r="C2284" s="7"/>
      <c r="D2284" s="28"/>
      <c r="E2284" s="7"/>
      <c r="F2284" s="7"/>
      <c r="G2284" s="7"/>
      <c r="H2284" s="7"/>
      <c r="I2284" s="7"/>
      <c r="J2284" s="7"/>
      <c r="K2284" s="7"/>
      <c r="L2284" s="7"/>
    </row>
    <row r="2285" spans="1:12">
      <c r="A2285" s="7"/>
      <c r="B2285" s="7"/>
      <c r="C2285" s="7"/>
      <c r="D2285" s="28"/>
      <c r="E2285" s="7"/>
      <c r="F2285" s="7"/>
      <c r="G2285" s="7"/>
      <c r="H2285" s="7"/>
      <c r="I2285" s="7"/>
      <c r="J2285" s="7"/>
      <c r="K2285" s="7"/>
      <c r="L2285" s="7"/>
    </row>
    <row r="2286" spans="1:12">
      <c r="A2286" s="7"/>
      <c r="B2286" s="7"/>
      <c r="C2286" s="7"/>
      <c r="D2286" s="28"/>
      <c r="E2286" s="7"/>
      <c r="F2286" s="7"/>
      <c r="G2286" s="7"/>
      <c r="H2286" s="7"/>
      <c r="I2286" s="7"/>
      <c r="J2286" s="7"/>
      <c r="K2286" s="7"/>
      <c r="L2286" s="7"/>
    </row>
    <row r="2287" spans="1:12">
      <c r="A2287" s="7"/>
      <c r="B2287" s="7"/>
      <c r="C2287" s="7"/>
      <c r="D2287" s="28"/>
      <c r="E2287" s="7"/>
      <c r="F2287" s="7"/>
      <c r="G2287" s="7"/>
      <c r="H2287" s="7"/>
      <c r="I2287" s="7"/>
      <c r="J2287" s="7"/>
      <c r="K2287" s="7"/>
      <c r="L2287" s="7"/>
    </row>
    <row r="2288" spans="1:12">
      <c r="A2288" s="7"/>
      <c r="B2288" s="7"/>
      <c r="C2288" s="7"/>
      <c r="D2288" s="28"/>
      <c r="E2288" s="7"/>
      <c r="F2288" s="7"/>
      <c r="G2288" s="7"/>
      <c r="H2288" s="7"/>
      <c r="I2288" s="7"/>
      <c r="J2288" s="7"/>
      <c r="K2288" s="7"/>
      <c r="L2288" s="7"/>
    </row>
    <row r="2289" spans="1:12">
      <c r="A2289" s="7"/>
      <c r="B2289" s="7"/>
      <c r="C2289" s="7"/>
      <c r="D2289" s="28"/>
      <c r="E2289" s="7"/>
      <c r="F2289" s="7"/>
      <c r="G2289" s="7"/>
      <c r="H2289" s="7"/>
      <c r="I2289" s="7"/>
      <c r="J2289" s="7"/>
      <c r="K2289" s="7"/>
      <c r="L2289" s="7"/>
    </row>
    <row r="2290" spans="1:12">
      <c r="A2290" s="7"/>
      <c r="B2290" s="7"/>
      <c r="C2290" s="7"/>
      <c r="D2290" s="28"/>
      <c r="E2290" s="7"/>
      <c r="F2290" s="7"/>
      <c r="G2290" s="7"/>
      <c r="H2290" s="7"/>
      <c r="I2290" s="7"/>
      <c r="J2290" s="7"/>
      <c r="K2290" s="7"/>
      <c r="L2290" s="7"/>
    </row>
    <row r="2291" spans="1:12">
      <c r="A2291" s="7"/>
      <c r="B2291" s="7"/>
      <c r="C2291" s="7"/>
      <c r="D2291" s="28"/>
      <c r="E2291" s="7"/>
      <c r="F2291" s="7"/>
      <c r="G2291" s="7"/>
      <c r="H2291" s="7"/>
      <c r="I2291" s="7"/>
      <c r="J2291" s="7"/>
      <c r="K2291" s="7"/>
      <c r="L2291" s="7"/>
    </row>
    <row r="2292" spans="1:12">
      <c r="A2292" s="7"/>
      <c r="B2292" s="7"/>
      <c r="C2292" s="7"/>
      <c r="D2292" s="28"/>
      <c r="E2292" s="7"/>
      <c r="F2292" s="7"/>
      <c r="G2292" s="7"/>
      <c r="H2292" s="7"/>
      <c r="I2292" s="7"/>
      <c r="J2292" s="7"/>
      <c r="K2292" s="7"/>
      <c r="L2292" s="7"/>
    </row>
    <row r="2293" spans="1:12">
      <c r="A2293" s="7"/>
      <c r="B2293" s="7"/>
      <c r="C2293" s="7"/>
      <c r="D2293" s="28"/>
      <c r="E2293" s="7"/>
      <c r="F2293" s="7"/>
      <c r="G2293" s="7"/>
      <c r="H2293" s="7"/>
      <c r="I2293" s="7"/>
      <c r="J2293" s="7"/>
      <c r="K2293" s="7"/>
      <c r="L2293" s="7"/>
    </row>
    <row r="2294" spans="1:12">
      <c r="A2294" s="7"/>
      <c r="B2294" s="7"/>
      <c r="C2294" s="7"/>
      <c r="D2294" s="28"/>
      <c r="E2294" s="7"/>
      <c r="F2294" s="7"/>
      <c r="G2294" s="7"/>
      <c r="H2294" s="7"/>
      <c r="I2294" s="7"/>
      <c r="J2294" s="7"/>
      <c r="K2294" s="7"/>
      <c r="L2294" s="7"/>
    </row>
    <row r="2295" spans="1:12">
      <c r="A2295" s="7"/>
      <c r="B2295" s="7"/>
      <c r="C2295" s="7"/>
      <c r="D2295" s="28"/>
      <c r="E2295" s="7"/>
      <c r="F2295" s="7"/>
      <c r="G2295" s="7"/>
      <c r="H2295" s="7"/>
      <c r="I2295" s="7"/>
      <c r="J2295" s="7"/>
      <c r="K2295" s="7"/>
      <c r="L2295" s="7"/>
    </row>
    <row r="2296" spans="1:12">
      <c r="A2296" s="7"/>
      <c r="B2296" s="7"/>
      <c r="C2296" s="7"/>
      <c r="D2296" s="28"/>
      <c r="E2296" s="7"/>
      <c r="F2296" s="7"/>
      <c r="G2296" s="7"/>
      <c r="H2296" s="7"/>
      <c r="I2296" s="7"/>
      <c r="J2296" s="7"/>
      <c r="K2296" s="7"/>
      <c r="L2296" s="7"/>
    </row>
    <row r="2297" spans="1:12">
      <c r="A2297" s="7"/>
      <c r="B2297" s="7"/>
      <c r="C2297" s="7"/>
      <c r="D2297" s="28"/>
      <c r="E2297" s="7"/>
      <c r="F2297" s="7"/>
      <c r="G2297" s="7"/>
      <c r="H2297" s="7"/>
      <c r="I2297" s="7"/>
      <c r="J2297" s="7"/>
      <c r="K2297" s="7"/>
      <c r="L2297" s="7"/>
    </row>
    <row r="2298" spans="1:12">
      <c r="A2298" s="7"/>
      <c r="B2298" s="7"/>
      <c r="C2298" s="7"/>
      <c r="D2298" s="28"/>
      <c r="E2298" s="7"/>
      <c r="F2298" s="7"/>
      <c r="G2298" s="7"/>
      <c r="H2298" s="7"/>
      <c r="I2298" s="7"/>
      <c r="J2298" s="7"/>
      <c r="K2298" s="7"/>
      <c r="L2298" s="7"/>
    </row>
    <row r="2299" spans="1:12">
      <c r="A2299" s="7"/>
      <c r="B2299" s="7"/>
      <c r="C2299" s="7"/>
      <c r="D2299" s="28"/>
      <c r="E2299" s="7"/>
      <c r="F2299" s="7"/>
      <c r="G2299" s="7"/>
      <c r="H2299" s="7"/>
      <c r="I2299" s="7"/>
      <c r="J2299" s="7"/>
      <c r="K2299" s="7"/>
      <c r="L2299" s="7"/>
    </row>
    <row r="2300" spans="1:12">
      <c r="A2300" s="7"/>
      <c r="B2300" s="7"/>
      <c r="C2300" s="7"/>
      <c r="D2300" s="28"/>
      <c r="E2300" s="7"/>
      <c r="F2300" s="7"/>
      <c r="G2300" s="7"/>
      <c r="H2300" s="7"/>
      <c r="I2300" s="7"/>
      <c r="J2300" s="7"/>
      <c r="K2300" s="7"/>
      <c r="L2300" s="7"/>
    </row>
    <row r="2301" spans="1:12">
      <c r="A2301" s="7"/>
      <c r="B2301" s="7"/>
      <c r="C2301" s="7"/>
      <c r="D2301" s="28"/>
      <c r="E2301" s="7"/>
      <c r="F2301" s="7"/>
      <c r="G2301" s="7"/>
      <c r="H2301" s="7"/>
      <c r="I2301" s="7"/>
      <c r="J2301" s="7"/>
      <c r="K2301" s="7"/>
      <c r="L2301" s="7"/>
    </row>
    <row r="2302" spans="1:12">
      <c r="A2302" s="7"/>
      <c r="B2302" s="7"/>
      <c r="C2302" s="7"/>
      <c r="D2302" s="28"/>
      <c r="E2302" s="7"/>
      <c r="F2302" s="7"/>
      <c r="G2302" s="7"/>
      <c r="H2302" s="7"/>
      <c r="I2302" s="7"/>
      <c r="J2302" s="7"/>
      <c r="K2302" s="7"/>
      <c r="L2302" s="7"/>
    </row>
    <row r="2303" spans="1:12">
      <c r="A2303" s="7"/>
      <c r="B2303" s="7"/>
      <c r="C2303" s="7"/>
      <c r="D2303" s="28"/>
      <c r="E2303" s="7"/>
      <c r="F2303" s="7"/>
      <c r="G2303" s="7"/>
      <c r="H2303" s="7"/>
      <c r="I2303" s="7"/>
      <c r="J2303" s="7"/>
      <c r="K2303" s="7"/>
      <c r="L2303" s="7"/>
    </row>
    <row r="2304" spans="1:12">
      <c r="A2304" s="7"/>
      <c r="B2304" s="7"/>
      <c r="C2304" s="7"/>
      <c r="D2304" s="28"/>
      <c r="E2304" s="7"/>
      <c r="F2304" s="7"/>
      <c r="G2304" s="7"/>
      <c r="H2304" s="7"/>
      <c r="I2304" s="7"/>
      <c r="J2304" s="7"/>
      <c r="K2304" s="7"/>
      <c r="L2304" s="7"/>
    </row>
    <row r="2305" spans="1:12">
      <c r="A2305" s="7"/>
      <c r="B2305" s="7"/>
      <c r="C2305" s="7"/>
      <c r="D2305" s="28"/>
      <c r="E2305" s="7"/>
      <c r="F2305" s="7"/>
      <c r="G2305" s="7"/>
      <c r="H2305" s="7"/>
      <c r="I2305" s="7"/>
      <c r="J2305" s="7"/>
      <c r="K2305" s="7"/>
      <c r="L2305" s="7"/>
    </row>
    <row r="2306" spans="1:12">
      <c r="A2306" s="7"/>
      <c r="B2306" s="7"/>
      <c r="C2306" s="7"/>
      <c r="D2306" s="28"/>
      <c r="E2306" s="7"/>
      <c r="F2306" s="7"/>
      <c r="G2306" s="7"/>
      <c r="H2306" s="7"/>
      <c r="I2306" s="7"/>
      <c r="J2306" s="7"/>
      <c r="K2306" s="7"/>
      <c r="L2306" s="7"/>
    </row>
    <row r="2307" spans="1:12">
      <c r="A2307" s="7"/>
      <c r="B2307" s="7"/>
      <c r="C2307" s="7"/>
      <c r="D2307" s="28"/>
      <c r="E2307" s="7"/>
      <c r="F2307" s="7"/>
      <c r="G2307" s="7"/>
      <c r="H2307" s="7"/>
      <c r="I2307" s="7"/>
      <c r="J2307" s="7"/>
      <c r="K2307" s="7"/>
      <c r="L2307" s="7"/>
    </row>
    <row r="2308" spans="1:12">
      <c r="A2308" s="7"/>
      <c r="B2308" s="7"/>
      <c r="C2308" s="7"/>
      <c r="D2308" s="28"/>
      <c r="E2308" s="7"/>
      <c r="F2308" s="7"/>
      <c r="G2308" s="7"/>
      <c r="H2308" s="7"/>
      <c r="I2308" s="7"/>
      <c r="J2308" s="7"/>
      <c r="K2308" s="7"/>
      <c r="L2308" s="7"/>
    </row>
    <row r="2309" spans="1:12">
      <c r="A2309" s="7"/>
      <c r="B2309" s="7"/>
      <c r="C2309" s="7"/>
      <c r="D2309" s="28"/>
      <c r="E2309" s="7"/>
      <c r="F2309" s="7"/>
      <c r="G2309" s="7"/>
      <c r="H2309" s="7"/>
      <c r="I2309" s="7"/>
      <c r="J2309" s="7"/>
      <c r="K2309" s="7"/>
      <c r="L2309" s="7"/>
    </row>
    <row r="2310" spans="1:12">
      <c r="A2310" s="7"/>
      <c r="B2310" s="7"/>
      <c r="C2310" s="7"/>
      <c r="D2310" s="28"/>
      <c r="E2310" s="7"/>
      <c r="F2310" s="7"/>
      <c r="G2310" s="7"/>
      <c r="H2310" s="7"/>
      <c r="I2310" s="7"/>
      <c r="J2310" s="7"/>
      <c r="K2310" s="7"/>
      <c r="L2310" s="7"/>
    </row>
    <row r="2311" spans="1:12">
      <c r="A2311" s="7"/>
      <c r="B2311" s="7"/>
      <c r="C2311" s="7"/>
      <c r="D2311" s="28"/>
      <c r="E2311" s="7"/>
      <c r="F2311" s="7"/>
      <c r="G2311" s="7"/>
      <c r="H2311" s="7"/>
      <c r="I2311" s="7"/>
      <c r="J2311" s="7"/>
      <c r="K2311" s="7"/>
      <c r="L2311" s="7"/>
    </row>
    <row r="2312" spans="1:12">
      <c r="A2312" s="7"/>
      <c r="B2312" s="7"/>
      <c r="C2312" s="7"/>
      <c r="D2312" s="28"/>
      <c r="E2312" s="7"/>
      <c r="F2312" s="7"/>
      <c r="G2312" s="7"/>
      <c r="H2312" s="7"/>
      <c r="I2312" s="7"/>
      <c r="J2312" s="7"/>
      <c r="K2312" s="7"/>
      <c r="L2312" s="7"/>
    </row>
    <row r="2313" spans="1:12">
      <c r="A2313" s="7"/>
      <c r="B2313" s="7"/>
      <c r="C2313" s="7"/>
      <c r="D2313" s="28"/>
      <c r="E2313" s="7"/>
      <c r="F2313" s="7"/>
      <c r="G2313" s="7"/>
      <c r="H2313" s="7"/>
      <c r="I2313" s="7"/>
      <c r="J2313" s="7"/>
      <c r="K2313" s="7"/>
      <c r="L2313" s="7"/>
    </row>
    <row r="2314" spans="1:12">
      <c r="A2314" s="7"/>
      <c r="B2314" s="7"/>
      <c r="C2314" s="7"/>
      <c r="D2314" s="28"/>
      <c r="E2314" s="7"/>
      <c r="F2314" s="7"/>
      <c r="G2314" s="7"/>
      <c r="H2314" s="7"/>
      <c r="I2314" s="7"/>
      <c r="J2314" s="7"/>
      <c r="K2314" s="7"/>
      <c r="L2314" s="7"/>
    </row>
    <row r="2315" spans="1:12">
      <c r="A2315" s="7"/>
      <c r="B2315" s="7"/>
      <c r="C2315" s="7"/>
      <c r="D2315" s="28"/>
      <c r="E2315" s="7"/>
      <c r="F2315" s="7"/>
      <c r="G2315" s="7"/>
      <c r="H2315" s="7"/>
      <c r="I2315" s="7"/>
      <c r="J2315" s="7"/>
      <c r="K2315" s="7"/>
      <c r="L2315" s="7"/>
    </row>
    <row r="2316" spans="1:12">
      <c r="A2316" s="7"/>
      <c r="B2316" s="7"/>
      <c r="C2316" s="7"/>
      <c r="D2316" s="28"/>
      <c r="E2316" s="7"/>
      <c r="F2316" s="7"/>
      <c r="G2316" s="7"/>
      <c r="H2316" s="7"/>
      <c r="I2316" s="7"/>
      <c r="J2316" s="7"/>
      <c r="K2316" s="7"/>
      <c r="L2316" s="7"/>
    </row>
    <row r="2317" spans="1:12">
      <c r="A2317" s="7"/>
      <c r="B2317" s="7"/>
      <c r="C2317" s="7"/>
      <c r="D2317" s="28"/>
      <c r="E2317" s="7"/>
      <c r="F2317" s="7"/>
      <c r="G2317" s="7"/>
      <c r="H2317" s="7"/>
      <c r="I2317" s="7"/>
      <c r="J2317" s="7"/>
      <c r="K2317" s="7"/>
      <c r="L2317" s="7"/>
    </row>
    <row r="2318" spans="1:12">
      <c r="A2318" s="7"/>
      <c r="B2318" s="7"/>
      <c r="C2318" s="7"/>
      <c r="D2318" s="28"/>
      <c r="E2318" s="7"/>
      <c r="F2318" s="7"/>
      <c r="G2318" s="7"/>
      <c r="H2318" s="7"/>
      <c r="I2318" s="7"/>
      <c r="J2318" s="7"/>
      <c r="K2318" s="7"/>
      <c r="L2318" s="7"/>
    </row>
    <row r="2319" spans="1:12">
      <c r="A2319" s="7"/>
      <c r="B2319" s="7"/>
      <c r="C2319" s="7"/>
      <c r="D2319" s="28"/>
      <c r="E2319" s="7"/>
      <c r="F2319" s="7"/>
      <c r="G2319" s="7"/>
      <c r="H2319" s="7"/>
      <c r="I2319" s="7"/>
      <c r="J2319" s="7"/>
      <c r="K2319" s="7"/>
      <c r="L2319" s="7"/>
    </row>
    <row r="2320" spans="1:12">
      <c r="A2320" s="7"/>
      <c r="B2320" s="7"/>
      <c r="C2320" s="7"/>
      <c r="D2320" s="28"/>
      <c r="E2320" s="7"/>
      <c r="F2320" s="7"/>
      <c r="G2320" s="7"/>
      <c r="H2320" s="7"/>
      <c r="I2320" s="7"/>
      <c r="J2320" s="7"/>
      <c r="K2320" s="7"/>
      <c r="L2320" s="7"/>
    </row>
    <row r="2321" spans="1:12">
      <c r="A2321" s="7"/>
      <c r="B2321" s="7"/>
      <c r="C2321" s="7"/>
      <c r="D2321" s="28"/>
      <c r="E2321" s="7"/>
      <c r="F2321" s="7"/>
      <c r="G2321" s="7"/>
      <c r="H2321" s="7"/>
      <c r="I2321" s="7"/>
      <c r="J2321" s="7"/>
      <c r="K2321" s="7"/>
      <c r="L2321" s="7"/>
    </row>
    <row r="2322" spans="1:12">
      <c r="A2322" s="7"/>
      <c r="B2322" s="7"/>
      <c r="C2322" s="7"/>
      <c r="D2322" s="28"/>
      <c r="E2322" s="7"/>
      <c r="F2322" s="7"/>
      <c r="G2322" s="7"/>
      <c r="H2322" s="7"/>
      <c r="I2322" s="7"/>
      <c r="J2322" s="7"/>
      <c r="K2322" s="7"/>
      <c r="L2322" s="7"/>
    </row>
    <row r="2323" spans="1:12">
      <c r="A2323" s="7"/>
      <c r="B2323" s="7"/>
      <c r="C2323" s="7"/>
      <c r="D2323" s="28"/>
      <c r="E2323" s="7"/>
      <c r="F2323" s="7"/>
      <c r="G2323" s="7"/>
      <c r="H2323" s="7"/>
      <c r="I2323" s="7"/>
      <c r="J2323" s="7"/>
      <c r="K2323" s="7"/>
      <c r="L2323" s="7"/>
    </row>
    <row r="2324" spans="1:12">
      <c r="A2324" s="7"/>
      <c r="B2324" s="7"/>
      <c r="C2324" s="7"/>
      <c r="D2324" s="28"/>
      <c r="E2324" s="7"/>
      <c r="F2324" s="7"/>
      <c r="G2324" s="7"/>
      <c r="H2324" s="7"/>
      <c r="I2324" s="7"/>
      <c r="J2324" s="7"/>
      <c r="K2324" s="7"/>
      <c r="L2324" s="7"/>
    </row>
    <row r="2325" spans="1:12">
      <c r="A2325" s="7"/>
      <c r="B2325" s="7"/>
      <c r="C2325" s="7"/>
      <c r="D2325" s="28"/>
      <c r="E2325" s="7"/>
      <c r="F2325" s="7"/>
      <c r="G2325" s="7"/>
      <c r="H2325" s="7"/>
      <c r="I2325" s="7"/>
      <c r="J2325" s="7"/>
      <c r="K2325" s="7"/>
      <c r="L2325" s="7"/>
    </row>
    <row r="2326" spans="1:12">
      <c r="A2326" s="7"/>
      <c r="B2326" s="7"/>
      <c r="C2326" s="7"/>
      <c r="D2326" s="28"/>
      <c r="E2326" s="7"/>
      <c r="F2326" s="7"/>
      <c r="G2326" s="7"/>
      <c r="H2326" s="7"/>
      <c r="I2326" s="7"/>
      <c r="J2326" s="7"/>
      <c r="K2326" s="7"/>
      <c r="L2326" s="7"/>
    </row>
    <row r="2327" spans="1:12">
      <c r="A2327" s="7"/>
      <c r="B2327" s="7"/>
      <c r="C2327" s="7"/>
      <c r="D2327" s="28"/>
      <c r="E2327" s="7"/>
      <c r="F2327" s="7"/>
      <c r="G2327" s="7"/>
      <c r="H2327" s="7"/>
      <c r="I2327" s="7"/>
      <c r="J2327" s="7"/>
      <c r="K2327" s="7"/>
      <c r="L2327" s="7"/>
    </row>
    <row r="2328" spans="1:12">
      <c r="A2328" s="7"/>
      <c r="B2328" s="7"/>
      <c r="C2328" s="7"/>
      <c r="D2328" s="28"/>
      <c r="E2328" s="7"/>
      <c r="F2328" s="7"/>
      <c r="G2328" s="7"/>
      <c r="H2328" s="7"/>
      <c r="I2328" s="7"/>
      <c r="J2328" s="7"/>
      <c r="K2328" s="7"/>
      <c r="L2328" s="7"/>
    </row>
    <row r="2329" spans="1:12">
      <c r="A2329" s="7"/>
      <c r="B2329" s="7"/>
      <c r="C2329" s="7"/>
      <c r="D2329" s="28"/>
      <c r="E2329" s="7"/>
      <c r="F2329" s="7"/>
      <c r="G2329" s="7"/>
      <c r="H2329" s="7"/>
      <c r="I2329" s="7"/>
      <c r="J2329" s="7"/>
      <c r="K2329" s="7"/>
      <c r="L2329" s="7"/>
    </row>
    <row r="2330" spans="1:12">
      <c r="A2330" s="7"/>
      <c r="B2330" s="7"/>
      <c r="C2330" s="7"/>
      <c r="D2330" s="28"/>
      <c r="E2330" s="7"/>
      <c r="F2330" s="7"/>
      <c r="G2330" s="7"/>
      <c r="H2330" s="7"/>
      <c r="I2330" s="7"/>
      <c r="J2330" s="7"/>
      <c r="K2330" s="7"/>
      <c r="L2330" s="7"/>
    </row>
    <row r="2331" spans="1:12">
      <c r="A2331" s="7"/>
      <c r="B2331" s="7"/>
      <c r="C2331" s="7"/>
      <c r="D2331" s="28"/>
      <c r="E2331" s="7"/>
      <c r="F2331" s="7"/>
      <c r="G2331" s="7"/>
      <c r="H2331" s="7"/>
      <c r="I2331" s="7"/>
      <c r="J2331" s="7"/>
      <c r="K2331" s="7"/>
      <c r="L2331" s="7"/>
    </row>
    <row r="2332" spans="1:12">
      <c r="A2332" s="7"/>
      <c r="B2332" s="7"/>
      <c r="C2332" s="7"/>
      <c r="D2332" s="28"/>
      <c r="E2332" s="7"/>
      <c r="F2332" s="7"/>
      <c r="G2332" s="7"/>
      <c r="H2332" s="7"/>
      <c r="I2332" s="7"/>
      <c r="J2332" s="7"/>
      <c r="K2332" s="7"/>
      <c r="L2332" s="7"/>
    </row>
    <row r="2333" spans="1:12">
      <c r="A2333" s="7"/>
      <c r="B2333" s="7"/>
      <c r="C2333" s="7"/>
      <c r="D2333" s="28"/>
      <c r="E2333" s="7"/>
      <c r="F2333" s="7"/>
      <c r="G2333" s="7"/>
      <c r="H2333" s="7"/>
      <c r="I2333" s="7"/>
      <c r="J2333" s="7"/>
      <c r="K2333" s="7"/>
      <c r="L2333" s="7"/>
    </row>
    <row r="2334" spans="1:12">
      <c r="A2334" s="7"/>
      <c r="B2334" s="7"/>
      <c r="C2334" s="7"/>
      <c r="D2334" s="28"/>
      <c r="E2334" s="7"/>
      <c r="F2334" s="7"/>
      <c r="G2334" s="7"/>
      <c r="H2334" s="7"/>
      <c r="I2334" s="7"/>
      <c r="J2334" s="7"/>
      <c r="K2334" s="7"/>
      <c r="L2334" s="7"/>
    </row>
    <row r="2335" spans="1:12">
      <c r="A2335" s="7"/>
      <c r="B2335" s="7"/>
      <c r="C2335" s="7"/>
      <c r="D2335" s="28"/>
      <c r="E2335" s="7"/>
      <c r="F2335" s="7"/>
      <c r="G2335" s="7"/>
      <c r="H2335" s="7"/>
      <c r="I2335" s="7"/>
      <c r="J2335" s="7"/>
      <c r="K2335" s="7"/>
      <c r="L2335" s="7"/>
    </row>
    <row r="2336" spans="1:12">
      <c r="A2336" s="7"/>
      <c r="B2336" s="7"/>
      <c r="C2336" s="7"/>
      <c r="D2336" s="28"/>
      <c r="E2336" s="7"/>
      <c r="F2336" s="7"/>
      <c r="G2336" s="7"/>
      <c r="H2336" s="7"/>
      <c r="I2336" s="7"/>
      <c r="J2336" s="7"/>
      <c r="K2336" s="7"/>
      <c r="L2336" s="7"/>
    </row>
    <row r="2337" spans="1:12">
      <c r="A2337" s="7"/>
      <c r="B2337" s="7"/>
      <c r="C2337" s="7"/>
      <c r="D2337" s="28"/>
      <c r="E2337" s="7"/>
      <c r="F2337" s="7"/>
      <c r="G2337" s="7"/>
      <c r="H2337" s="7"/>
      <c r="I2337" s="7"/>
      <c r="J2337" s="7"/>
      <c r="K2337" s="7"/>
      <c r="L2337" s="7"/>
    </row>
    <row r="2338" spans="1:12">
      <c r="A2338" s="7"/>
      <c r="B2338" s="7"/>
      <c r="C2338" s="7"/>
      <c r="D2338" s="28"/>
      <c r="E2338" s="7"/>
      <c r="F2338" s="7"/>
      <c r="G2338" s="7"/>
      <c r="H2338" s="7"/>
      <c r="I2338" s="7"/>
      <c r="J2338" s="7"/>
      <c r="K2338" s="7"/>
      <c r="L2338" s="7"/>
    </row>
    <row r="2339" spans="1:12">
      <c r="A2339" s="7"/>
      <c r="B2339" s="7"/>
      <c r="C2339" s="7"/>
      <c r="D2339" s="28"/>
      <c r="E2339" s="7"/>
      <c r="F2339" s="7"/>
      <c r="G2339" s="7"/>
      <c r="H2339" s="7"/>
      <c r="I2339" s="7"/>
      <c r="J2339" s="7"/>
      <c r="K2339" s="7"/>
      <c r="L2339" s="7"/>
    </row>
    <row r="2340" spans="1:12">
      <c r="A2340" s="7"/>
      <c r="B2340" s="7"/>
      <c r="C2340" s="7"/>
      <c r="D2340" s="28"/>
      <c r="E2340" s="7"/>
      <c r="F2340" s="7"/>
      <c r="G2340" s="7"/>
      <c r="H2340" s="7"/>
      <c r="I2340" s="7"/>
      <c r="J2340" s="7"/>
      <c r="K2340" s="7"/>
      <c r="L2340" s="7"/>
    </row>
    <row r="2341" spans="1:12">
      <c r="A2341" s="7"/>
      <c r="B2341" s="7"/>
      <c r="C2341" s="7"/>
      <c r="D2341" s="28"/>
      <c r="E2341" s="7"/>
      <c r="F2341" s="7"/>
      <c r="G2341" s="7"/>
      <c r="H2341" s="7"/>
      <c r="I2341" s="7"/>
      <c r="J2341" s="7"/>
      <c r="K2341" s="7"/>
      <c r="L2341" s="7"/>
    </row>
    <row r="2342" spans="1:12">
      <c r="A2342" s="7"/>
      <c r="B2342" s="7"/>
      <c r="C2342" s="7"/>
      <c r="D2342" s="28"/>
      <c r="E2342" s="7"/>
      <c r="F2342" s="7"/>
      <c r="G2342" s="7"/>
      <c r="H2342" s="7"/>
      <c r="I2342" s="7"/>
      <c r="J2342" s="7"/>
      <c r="K2342" s="7"/>
      <c r="L2342" s="7"/>
    </row>
    <row r="2343" spans="1:12">
      <c r="A2343" s="7"/>
      <c r="B2343" s="7"/>
      <c r="C2343" s="7"/>
      <c r="D2343" s="28"/>
      <c r="E2343" s="7"/>
      <c r="F2343" s="7"/>
      <c r="G2343" s="7"/>
      <c r="H2343" s="7"/>
      <c r="I2343" s="7"/>
      <c r="J2343" s="7"/>
      <c r="K2343" s="7"/>
      <c r="L2343" s="7"/>
    </row>
    <row r="2344" spans="1:12">
      <c r="A2344" s="7"/>
      <c r="B2344" s="7"/>
      <c r="C2344" s="7"/>
      <c r="D2344" s="28"/>
      <c r="E2344" s="7"/>
      <c r="F2344" s="7"/>
      <c r="G2344" s="7"/>
      <c r="H2344" s="7"/>
      <c r="I2344" s="7"/>
      <c r="J2344" s="7"/>
      <c r="K2344" s="7"/>
      <c r="L2344" s="7"/>
    </row>
    <row r="2345" spans="1:12">
      <c r="A2345" s="7"/>
      <c r="B2345" s="7"/>
      <c r="C2345" s="7"/>
      <c r="D2345" s="28"/>
      <c r="E2345" s="7"/>
      <c r="F2345" s="7"/>
      <c r="G2345" s="7"/>
      <c r="H2345" s="7"/>
      <c r="I2345" s="7"/>
      <c r="J2345" s="7"/>
      <c r="K2345" s="7"/>
      <c r="L2345" s="7"/>
    </row>
    <row r="2346" spans="1:12">
      <c r="A2346" s="7"/>
      <c r="B2346" s="7"/>
      <c r="C2346" s="7"/>
      <c r="D2346" s="28"/>
      <c r="E2346" s="7"/>
      <c r="F2346" s="7"/>
      <c r="G2346" s="7"/>
      <c r="H2346" s="7"/>
      <c r="I2346" s="7"/>
      <c r="J2346" s="7"/>
      <c r="K2346" s="7"/>
      <c r="L2346" s="7"/>
    </row>
    <row r="2347" spans="1:12">
      <c r="A2347" s="7"/>
      <c r="B2347" s="7"/>
      <c r="C2347" s="7"/>
      <c r="D2347" s="28"/>
      <c r="E2347" s="7"/>
      <c r="F2347" s="7"/>
      <c r="G2347" s="7"/>
      <c r="H2347" s="7"/>
      <c r="I2347" s="7"/>
      <c r="J2347" s="7"/>
      <c r="K2347" s="7"/>
      <c r="L2347" s="7"/>
    </row>
    <row r="2348" spans="1:12">
      <c r="A2348" s="7"/>
      <c r="B2348" s="7"/>
      <c r="C2348" s="7"/>
      <c r="D2348" s="28"/>
      <c r="E2348" s="7"/>
      <c r="F2348" s="7"/>
      <c r="G2348" s="7"/>
      <c r="H2348" s="7"/>
      <c r="I2348" s="7"/>
      <c r="J2348" s="7"/>
      <c r="K2348" s="7"/>
      <c r="L2348" s="7"/>
    </row>
    <row r="2349" spans="1:12">
      <c r="A2349" s="7"/>
      <c r="B2349" s="7"/>
      <c r="C2349" s="7"/>
      <c r="D2349" s="28"/>
      <c r="E2349" s="7"/>
      <c r="F2349" s="7"/>
      <c r="G2349" s="7"/>
      <c r="H2349" s="7"/>
      <c r="I2349" s="7"/>
      <c r="J2349" s="7"/>
      <c r="K2349" s="7"/>
      <c r="L2349" s="7"/>
    </row>
    <row r="2350" spans="1:12">
      <c r="A2350" s="7"/>
      <c r="B2350" s="7"/>
      <c r="C2350" s="7"/>
      <c r="D2350" s="28"/>
      <c r="E2350" s="7"/>
      <c r="F2350" s="7"/>
      <c r="G2350" s="7"/>
      <c r="H2350" s="7"/>
      <c r="I2350" s="7"/>
      <c r="J2350" s="7"/>
      <c r="K2350" s="7"/>
      <c r="L2350" s="7"/>
    </row>
    <row r="2351" spans="1:12">
      <c r="A2351" s="7"/>
      <c r="B2351" s="7"/>
      <c r="C2351" s="7"/>
      <c r="D2351" s="28"/>
      <c r="E2351" s="7"/>
      <c r="F2351" s="7"/>
      <c r="G2351" s="7"/>
      <c r="H2351" s="7"/>
      <c r="I2351" s="7"/>
      <c r="J2351" s="7"/>
      <c r="K2351" s="7"/>
      <c r="L2351" s="7"/>
    </row>
    <row r="2352" spans="1:12">
      <c r="A2352" s="7"/>
      <c r="B2352" s="7"/>
      <c r="C2352" s="7"/>
      <c r="D2352" s="28"/>
      <c r="E2352" s="7"/>
      <c r="F2352" s="7"/>
      <c r="G2352" s="7"/>
      <c r="H2352" s="7"/>
      <c r="I2352" s="7"/>
      <c r="J2352" s="7"/>
      <c r="K2352" s="7"/>
      <c r="L2352" s="7"/>
    </row>
    <row r="2353" spans="1:12">
      <c r="A2353" s="7"/>
      <c r="B2353" s="7"/>
      <c r="C2353" s="7"/>
      <c r="D2353" s="28"/>
      <c r="E2353" s="7"/>
      <c r="F2353" s="7"/>
      <c r="G2353" s="7"/>
      <c r="H2353" s="7"/>
      <c r="I2353" s="7"/>
      <c r="J2353" s="7"/>
      <c r="K2353" s="7"/>
      <c r="L2353" s="7"/>
    </row>
    <row r="2354" spans="1:12">
      <c r="A2354" s="7"/>
      <c r="B2354" s="7"/>
      <c r="C2354" s="7"/>
      <c r="D2354" s="28"/>
      <c r="E2354" s="7"/>
      <c r="F2354" s="7"/>
      <c r="G2354" s="7"/>
      <c r="H2354" s="7"/>
      <c r="I2354" s="7"/>
      <c r="J2354" s="7"/>
      <c r="K2354" s="7"/>
      <c r="L2354" s="7"/>
    </row>
    <row r="2355" spans="1:12">
      <c r="A2355" s="7"/>
      <c r="B2355" s="7"/>
      <c r="C2355" s="7"/>
      <c r="D2355" s="28"/>
      <c r="E2355" s="7"/>
      <c r="F2355" s="7"/>
      <c r="G2355" s="7"/>
      <c r="H2355" s="7"/>
      <c r="I2355" s="7"/>
      <c r="J2355" s="7"/>
      <c r="K2355" s="7"/>
      <c r="L2355" s="7"/>
    </row>
    <row r="2356" spans="1:12">
      <c r="A2356" s="7"/>
      <c r="B2356" s="7"/>
      <c r="C2356" s="7"/>
      <c r="D2356" s="28"/>
      <c r="E2356" s="7"/>
      <c r="F2356" s="7"/>
      <c r="G2356" s="7"/>
      <c r="H2356" s="7"/>
      <c r="I2356" s="7"/>
      <c r="J2356" s="7"/>
      <c r="K2356" s="7"/>
      <c r="L2356" s="7"/>
    </row>
    <row r="2357" spans="1:12">
      <c r="A2357" s="7"/>
      <c r="B2357" s="7"/>
      <c r="C2357" s="7"/>
      <c r="D2357" s="28"/>
      <c r="E2357" s="7"/>
      <c r="F2357" s="7"/>
      <c r="G2357" s="7"/>
      <c r="H2357" s="7"/>
      <c r="I2357" s="7"/>
      <c r="J2357" s="7"/>
      <c r="K2357" s="7"/>
      <c r="L2357" s="7"/>
    </row>
    <row r="2358" spans="1:12">
      <c r="A2358" s="7"/>
      <c r="B2358" s="7"/>
      <c r="C2358" s="7"/>
      <c r="D2358" s="28"/>
      <c r="E2358" s="7"/>
      <c r="F2358" s="7"/>
      <c r="G2358" s="7"/>
      <c r="H2358" s="7"/>
      <c r="I2358" s="7"/>
      <c r="J2358" s="7"/>
      <c r="K2358" s="7"/>
      <c r="L2358" s="7"/>
    </row>
    <row r="2359" spans="1:12">
      <c r="A2359" s="7"/>
      <c r="B2359" s="7"/>
      <c r="C2359" s="7"/>
      <c r="D2359" s="28"/>
      <c r="E2359" s="7"/>
      <c r="F2359" s="7"/>
      <c r="G2359" s="7"/>
      <c r="H2359" s="7"/>
      <c r="I2359" s="7"/>
      <c r="J2359" s="7"/>
      <c r="K2359" s="7"/>
      <c r="L2359" s="7"/>
    </row>
    <row r="2360" spans="1:12">
      <c r="A2360" s="7"/>
      <c r="B2360" s="7"/>
      <c r="C2360" s="7"/>
      <c r="D2360" s="28"/>
      <c r="E2360" s="7"/>
      <c r="F2360" s="7"/>
      <c r="G2360" s="7"/>
      <c r="H2360" s="7"/>
      <c r="I2360" s="7"/>
      <c r="J2360" s="7"/>
      <c r="K2360" s="7"/>
      <c r="L2360" s="7"/>
    </row>
    <row r="2361" spans="1:12">
      <c r="A2361" s="7"/>
      <c r="B2361" s="7"/>
      <c r="C2361" s="7"/>
      <c r="D2361" s="28"/>
      <c r="E2361" s="7"/>
      <c r="F2361" s="7"/>
      <c r="G2361" s="7"/>
      <c r="H2361" s="7"/>
      <c r="I2361" s="7"/>
      <c r="J2361" s="7"/>
      <c r="K2361" s="7"/>
      <c r="L2361" s="7"/>
    </row>
    <row r="2362" spans="1:12">
      <c r="A2362" s="7"/>
      <c r="B2362" s="7"/>
      <c r="C2362" s="7"/>
      <c r="D2362" s="28"/>
      <c r="E2362" s="7"/>
      <c r="F2362" s="7"/>
      <c r="G2362" s="7"/>
      <c r="H2362" s="7"/>
      <c r="I2362" s="7"/>
      <c r="J2362" s="7"/>
      <c r="K2362" s="7"/>
      <c r="L2362" s="7"/>
    </row>
    <row r="2363" spans="1:12">
      <c r="A2363" s="7"/>
      <c r="B2363" s="7"/>
      <c r="C2363" s="7"/>
      <c r="D2363" s="28"/>
      <c r="E2363" s="7"/>
      <c r="F2363" s="7"/>
      <c r="G2363" s="7"/>
      <c r="H2363" s="7"/>
      <c r="I2363" s="7"/>
      <c r="J2363" s="7"/>
      <c r="K2363" s="7"/>
      <c r="L2363" s="7"/>
    </row>
    <row r="2364" spans="1:12">
      <c r="A2364" s="7"/>
      <c r="B2364" s="7"/>
      <c r="C2364" s="7"/>
      <c r="D2364" s="28"/>
      <c r="E2364" s="7"/>
      <c r="F2364" s="7"/>
      <c r="G2364" s="7"/>
      <c r="H2364" s="7"/>
      <c r="I2364" s="7"/>
      <c r="J2364" s="7"/>
      <c r="K2364" s="7"/>
      <c r="L2364" s="7"/>
    </row>
    <row r="2365" spans="1:12">
      <c r="A2365" s="7"/>
      <c r="B2365" s="7"/>
      <c r="C2365" s="7"/>
      <c r="D2365" s="28"/>
      <c r="E2365" s="7"/>
      <c r="F2365" s="7"/>
      <c r="G2365" s="7"/>
      <c r="H2365" s="7"/>
      <c r="I2365" s="7"/>
      <c r="J2365" s="7"/>
      <c r="K2365" s="7"/>
      <c r="L2365" s="7"/>
    </row>
    <row r="2366" spans="1:12">
      <c r="A2366" s="7"/>
      <c r="B2366" s="7"/>
      <c r="C2366" s="7"/>
      <c r="D2366" s="28"/>
      <c r="E2366" s="7"/>
      <c r="F2366" s="7"/>
      <c r="G2366" s="7"/>
      <c r="H2366" s="7"/>
      <c r="I2366" s="7"/>
      <c r="J2366" s="7"/>
      <c r="K2366" s="7"/>
      <c r="L2366" s="7"/>
    </row>
    <row r="2367" spans="1:12">
      <c r="A2367" s="7"/>
      <c r="B2367" s="7"/>
      <c r="C2367" s="7"/>
      <c r="D2367" s="28"/>
      <c r="E2367" s="7"/>
      <c r="F2367" s="7"/>
      <c r="G2367" s="7"/>
      <c r="H2367" s="7"/>
      <c r="I2367" s="7"/>
      <c r="J2367" s="7"/>
      <c r="K2367" s="7"/>
      <c r="L2367" s="7"/>
    </row>
    <row r="2368" spans="1:12">
      <c r="A2368" s="7"/>
      <c r="B2368" s="7"/>
      <c r="C2368" s="7"/>
      <c r="D2368" s="28"/>
      <c r="E2368" s="7"/>
      <c r="F2368" s="7"/>
      <c r="G2368" s="7"/>
      <c r="H2368" s="7"/>
      <c r="I2368" s="7"/>
      <c r="J2368" s="7"/>
      <c r="K2368" s="7"/>
      <c r="L2368" s="7"/>
    </row>
    <row r="2369" spans="1:12">
      <c r="A2369" s="7"/>
      <c r="B2369" s="7"/>
      <c r="C2369" s="7"/>
      <c r="D2369" s="28"/>
      <c r="E2369" s="7"/>
      <c r="F2369" s="7"/>
      <c r="G2369" s="7"/>
      <c r="H2369" s="7"/>
      <c r="I2369" s="7"/>
      <c r="J2369" s="7"/>
      <c r="K2369" s="7"/>
      <c r="L2369" s="7"/>
    </row>
    <row r="2370" spans="1:12">
      <c r="A2370" s="7"/>
      <c r="B2370" s="7"/>
      <c r="C2370" s="7"/>
      <c r="D2370" s="28"/>
      <c r="E2370" s="7"/>
      <c r="F2370" s="7"/>
      <c r="G2370" s="7"/>
      <c r="H2370" s="7"/>
      <c r="I2370" s="7"/>
      <c r="J2370" s="7"/>
      <c r="K2370" s="7"/>
      <c r="L2370" s="7"/>
    </row>
    <row r="2371" spans="1:12">
      <c r="A2371" s="7"/>
      <c r="B2371" s="7"/>
      <c r="C2371" s="7"/>
      <c r="D2371" s="28"/>
      <c r="E2371" s="7"/>
      <c r="F2371" s="7"/>
      <c r="G2371" s="7"/>
      <c r="H2371" s="7"/>
      <c r="I2371" s="7"/>
      <c r="J2371" s="7"/>
      <c r="K2371" s="7"/>
      <c r="L2371" s="7"/>
    </row>
    <row r="2372" spans="1:12">
      <c r="A2372" s="7"/>
      <c r="B2372" s="7"/>
      <c r="C2372" s="7"/>
      <c r="D2372" s="28"/>
      <c r="E2372" s="7"/>
      <c r="F2372" s="7"/>
      <c r="G2372" s="7"/>
      <c r="H2372" s="7"/>
      <c r="I2372" s="7"/>
      <c r="J2372" s="7"/>
      <c r="K2372" s="7"/>
      <c r="L2372" s="7"/>
    </row>
    <row r="2373" spans="1:12">
      <c r="A2373" s="7"/>
      <c r="B2373" s="7"/>
      <c r="C2373" s="7"/>
      <c r="D2373" s="28"/>
      <c r="E2373" s="7"/>
      <c r="F2373" s="7"/>
      <c r="G2373" s="7"/>
      <c r="H2373" s="7"/>
      <c r="I2373" s="7"/>
      <c r="J2373" s="7"/>
      <c r="K2373" s="7"/>
      <c r="L2373" s="7"/>
    </row>
    <row r="2374" spans="1:12">
      <c r="A2374" s="7"/>
      <c r="B2374" s="7"/>
      <c r="C2374" s="7"/>
      <c r="D2374" s="28"/>
      <c r="E2374" s="7"/>
      <c r="F2374" s="7"/>
      <c r="G2374" s="7"/>
      <c r="H2374" s="7"/>
      <c r="I2374" s="7"/>
      <c r="J2374" s="7"/>
      <c r="K2374" s="7"/>
      <c r="L2374" s="7"/>
    </row>
    <row r="2375" spans="1:12">
      <c r="A2375" s="7"/>
      <c r="B2375" s="7"/>
      <c r="C2375" s="7"/>
      <c r="D2375" s="28"/>
      <c r="E2375" s="7"/>
      <c r="F2375" s="7"/>
      <c r="G2375" s="7"/>
      <c r="H2375" s="7"/>
      <c r="I2375" s="7"/>
      <c r="J2375" s="7"/>
      <c r="K2375" s="7"/>
      <c r="L2375" s="7"/>
    </row>
    <row r="2376" spans="1:12">
      <c r="A2376" s="7"/>
      <c r="B2376" s="7"/>
      <c r="C2376" s="7"/>
      <c r="D2376" s="28"/>
      <c r="E2376" s="7"/>
      <c r="F2376" s="7"/>
      <c r="G2376" s="7"/>
      <c r="H2376" s="7"/>
      <c r="I2376" s="7"/>
      <c r="J2376" s="7"/>
      <c r="K2376" s="7"/>
      <c r="L2376" s="7"/>
    </row>
    <row r="2377" spans="1:12">
      <c r="A2377" s="7"/>
      <c r="B2377" s="7"/>
      <c r="C2377" s="7"/>
      <c r="D2377" s="28"/>
      <c r="E2377" s="7"/>
      <c r="F2377" s="7"/>
      <c r="G2377" s="7"/>
      <c r="H2377" s="7"/>
      <c r="I2377" s="7"/>
      <c r="J2377" s="7"/>
      <c r="K2377" s="7"/>
      <c r="L2377" s="7"/>
    </row>
    <row r="2378" spans="1:12">
      <c r="A2378" s="7"/>
      <c r="B2378" s="7"/>
      <c r="C2378" s="7"/>
      <c r="D2378" s="28"/>
      <c r="E2378" s="7"/>
      <c r="F2378" s="7"/>
      <c r="G2378" s="7"/>
      <c r="H2378" s="7"/>
      <c r="I2378" s="7"/>
      <c r="J2378" s="7"/>
      <c r="K2378" s="7"/>
      <c r="L2378" s="7"/>
    </row>
    <row r="2379" spans="1:12">
      <c r="A2379" s="7"/>
      <c r="B2379" s="7"/>
      <c r="C2379" s="7"/>
      <c r="D2379" s="28"/>
      <c r="E2379" s="7"/>
      <c r="F2379" s="7"/>
      <c r="G2379" s="7"/>
      <c r="H2379" s="7"/>
      <c r="I2379" s="7"/>
      <c r="J2379" s="7"/>
      <c r="K2379" s="7"/>
      <c r="L2379" s="7"/>
    </row>
    <row r="2380" spans="1:12">
      <c r="A2380" s="7"/>
      <c r="B2380" s="7"/>
      <c r="C2380" s="7"/>
      <c r="D2380" s="28"/>
      <c r="E2380" s="7"/>
      <c r="F2380" s="7"/>
      <c r="G2380" s="7"/>
      <c r="H2380" s="7"/>
      <c r="I2380" s="7"/>
      <c r="J2380" s="7"/>
      <c r="K2380" s="7"/>
      <c r="L2380" s="7"/>
    </row>
    <row r="2381" spans="1:12">
      <c r="A2381" s="7"/>
      <c r="B2381" s="7"/>
      <c r="C2381" s="7"/>
      <c r="D2381" s="28"/>
      <c r="E2381" s="7"/>
      <c r="F2381" s="7"/>
      <c r="G2381" s="7"/>
      <c r="H2381" s="7"/>
      <c r="I2381" s="7"/>
      <c r="J2381" s="7"/>
      <c r="K2381" s="7"/>
      <c r="L2381" s="7"/>
    </row>
    <row r="2382" spans="1:12">
      <c r="A2382" s="7"/>
      <c r="B2382" s="7"/>
      <c r="C2382" s="7"/>
      <c r="D2382" s="28"/>
      <c r="E2382" s="7"/>
      <c r="F2382" s="7"/>
      <c r="G2382" s="7"/>
      <c r="H2382" s="7"/>
      <c r="I2382" s="7"/>
      <c r="J2382" s="7"/>
      <c r="K2382" s="7"/>
      <c r="L2382" s="7"/>
    </row>
    <row r="2383" spans="1:12">
      <c r="A2383" s="7"/>
      <c r="B2383" s="7"/>
      <c r="C2383" s="7"/>
      <c r="D2383" s="28"/>
      <c r="E2383" s="7"/>
      <c r="F2383" s="7"/>
      <c r="G2383" s="7"/>
      <c r="H2383" s="7"/>
      <c r="I2383" s="7"/>
      <c r="J2383" s="7"/>
      <c r="K2383" s="7"/>
      <c r="L2383" s="7"/>
    </row>
    <row r="2384" spans="1:12">
      <c r="A2384" s="7"/>
      <c r="B2384" s="7"/>
      <c r="C2384" s="7"/>
      <c r="D2384" s="28"/>
      <c r="E2384" s="7"/>
      <c r="F2384" s="7"/>
      <c r="G2384" s="7"/>
      <c r="H2384" s="7"/>
      <c r="I2384" s="7"/>
      <c r="J2384" s="7"/>
      <c r="K2384" s="7"/>
      <c r="L2384" s="7"/>
    </row>
    <row r="2385" spans="1:12">
      <c r="A2385" s="7"/>
      <c r="B2385" s="7"/>
      <c r="C2385" s="7"/>
      <c r="D2385" s="28"/>
      <c r="E2385" s="7"/>
      <c r="F2385" s="7"/>
      <c r="G2385" s="7"/>
      <c r="H2385" s="7"/>
      <c r="I2385" s="7"/>
      <c r="J2385" s="7"/>
      <c r="K2385" s="7"/>
      <c r="L2385" s="7"/>
    </row>
    <row r="2386" spans="1:12">
      <c r="A2386" s="7"/>
      <c r="B2386" s="7"/>
      <c r="C2386" s="7"/>
      <c r="D2386" s="28"/>
      <c r="E2386" s="7"/>
      <c r="F2386" s="7"/>
      <c r="G2386" s="7"/>
      <c r="H2386" s="7"/>
      <c r="I2386" s="7"/>
      <c r="J2386" s="7"/>
      <c r="K2386" s="7"/>
      <c r="L2386" s="7"/>
    </row>
    <row r="2387" spans="1:12">
      <c r="A2387" s="7"/>
      <c r="B2387" s="7"/>
      <c r="C2387" s="7"/>
      <c r="D2387" s="28"/>
      <c r="E2387" s="7"/>
      <c r="F2387" s="7"/>
      <c r="G2387" s="7"/>
      <c r="H2387" s="7"/>
      <c r="I2387" s="7"/>
      <c r="J2387" s="7"/>
      <c r="K2387" s="7"/>
      <c r="L2387" s="7"/>
    </row>
    <row r="2388" spans="1:12">
      <c r="A2388" s="7"/>
      <c r="B2388" s="7"/>
      <c r="C2388" s="7"/>
      <c r="D2388" s="28"/>
      <c r="E2388" s="7"/>
      <c r="F2388" s="7"/>
      <c r="G2388" s="7"/>
      <c r="H2388" s="7"/>
      <c r="I2388" s="7"/>
      <c r="J2388" s="7"/>
      <c r="K2388" s="7"/>
      <c r="L2388" s="7"/>
    </row>
    <row r="2389" spans="1:12">
      <c r="A2389" s="7"/>
      <c r="B2389" s="7"/>
      <c r="C2389" s="7"/>
      <c r="D2389" s="28"/>
      <c r="E2389" s="7"/>
      <c r="F2389" s="7"/>
      <c r="G2389" s="7"/>
      <c r="H2389" s="7"/>
      <c r="I2389" s="7"/>
      <c r="J2389" s="7"/>
      <c r="K2389" s="7"/>
      <c r="L2389" s="7"/>
    </row>
    <row r="2390" spans="1:12">
      <c r="A2390" s="7"/>
      <c r="B2390" s="7"/>
      <c r="C2390" s="7"/>
      <c r="D2390" s="28"/>
      <c r="E2390" s="7"/>
      <c r="F2390" s="7"/>
      <c r="G2390" s="7"/>
      <c r="H2390" s="7"/>
      <c r="I2390" s="7"/>
      <c r="J2390" s="7"/>
      <c r="K2390" s="7"/>
      <c r="L2390" s="7"/>
    </row>
    <row r="2391" spans="1:12">
      <c r="A2391" s="7"/>
      <c r="B2391" s="7"/>
      <c r="C2391" s="7"/>
      <c r="D2391" s="28"/>
      <c r="E2391" s="7"/>
      <c r="F2391" s="7"/>
      <c r="G2391" s="7"/>
      <c r="H2391" s="7"/>
      <c r="I2391" s="7"/>
      <c r="J2391" s="7"/>
      <c r="K2391" s="7"/>
      <c r="L2391" s="7"/>
    </row>
    <row r="2392" spans="1:12">
      <c r="A2392" s="7"/>
      <c r="B2392" s="7"/>
      <c r="C2392" s="7"/>
      <c r="D2392" s="28"/>
      <c r="E2392" s="7"/>
      <c r="F2392" s="7"/>
      <c r="G2392" s="7"/>
      <c r="H2392" s="7"/>
      <c r="I2392" s="7"/>
      <c r="J2392" s="7"/>
      <c r="K2392" s="7"/>
      <c r="L2392" s="7"/>
    </row>
    <row r="2393" spans="1:12">
      <c r="A2393" s="7"/>
      <c r="B2393" s="7"/>
      <c r="C2393" s="7"/>
      <c r="D2393" s="28"/>
      <c r="E2393" s="7"/>
      <c r="F2393" s="7"/>
      <c r="G2393" s="7"/>
      <c r="H2393" s="7"/>
      <c r="I2393" s="7"/>
      <c r="J2393" s="7"/>
      <c r="K2393" s="7"/>
      <c r="L2393" s="7"/>
    </row>
    <row r="2394" spans="1:12">
      <c r="A2394" s="7"/>
      <c r="B2394" s="7"/>
      <c r="C2394" s="7"/>
      <c r="D2394" s="28"/>
      <c r="E2394" s="7"/>
      <c r="F2394" s="7"/>
      <c r="G2394" s="7"/>
      <c r="H2394" s="7"/>
      <c r="I2394" s="7"/>
      <c r="J2394" s="7"/>
      <c r="K2394" s="7"/>
      <c r="L2394" s="7"/>
    </row>
    <row r="2395" spans="1:12">
      <c r="A2395" s="7"/>
      <c r="B2395" s="7"/>
      <c r="C2395" s="7"/>
      <c r="D2395" s="28"/>
      <c r="E2395" s="7"/>
      <c r="F2395" s="7"/>
      <c r="G2395" s="7"/>
      <c r="H2395" s="7"/>
      <c r="I2395" s="7"/>
      <c r="J2395" s="7"/>
      <c r="K2395" s="7"/>
      <c r="L2395" s="7"/>
    </row>
    <row r="2396" spans="1:12">
      <c r="A2396" s="7"/>
      <c r="B2396" s="7"/>
      <c r="C2396" s="7"/>
      <c r="D2396" s="28"/>
      <c r="E2396" s="7"/>
      <c r="F2396" s="7"/>
      <c r="G2396" s="7"/>
      <c r="H2396" s="7"/>
      <c r="I2396" s="7"/>
      <c r="J2396" s="7"/>
      <c r="K2396" s="7"/>
      <c r="L2396" s="7"/>
    </row>
    <row r="2397" spans="1:12">
      <c r="A2397" s="7"/>
      <c r="B2397" s="7"/>
      <c r="C2397" s="7"/>
      <c r="D2397" s="28"/>
      <c r="E2397" s="7"/>
      <c r="F2397" s="7"/>
      <c r="G2397" s="7"/>
      <c r="H2397" s="7"/>
      <c r="I2397" s="7"/>
      <c r="J2397" s="7"/>
      <c r="K2397" s="7"/>
      <c r="L2397" s="7"/>
    </row>
    <row r="2398" spans="1:12">
      <c r="A2398" s="7"/>
      <c r="B2398" s="7"/>
      <c r="C2398" s="7"/>
      <c r="D2398" s="28"/>
      <c r="E2398" s="7"/>
      <c r="F2398" s="7"/>
      <c r="G2398" s="7"/>
      <c r="H2398" s="7"/>
      <c r="I2398" s="7"/>
      <c r="J2398" s="7"/>
      <c r="K2398" s="7"/>
      <c r="L2398" s="7"/>
    </row>
    <row r="2399" spans="1:12">
      <c r="A2399" s="7"/>
      <c r="B2399" s="7"/>
      <c r="C2399" s="7"/>
      <c r="D2399" s="28"/>
      <c r="E2399" s="7"/>
      <c r="F2399" s="7"/>
      <c r="G2399" s="7"/>
      <c r="H2399" s="7"/>
      <c r="I2399" s="7"/>
      <c r="J2399" s="7"/>
      <c r="K2399" s="7"/>
      <c r="L2399" s="7"/>
    </row>
    <row r="2400" spans="1:12">
      <c r="A2400" s="7"/>
      <c r="B2400" s="7"/>
      <c r="C2400" s="7"/>
      <c r="D2400" s="28"/>
      <c r="E2400" s="7"/>
      <c r="F2400" s="7"/>
      <c r="G2400" s="7"/>
      <c r="H2400" s="7"/>
      <c r="I2400" s="7"/>
      <c r="J2400" s="7"/>
      <c r="K2400" s="7"/>
      <c r="L2400" s="7"/>
    </row>
    <row r="2401" spans="1:12">
      <c r="A2401" s="7"/>
      <c r="B2401" s="7"/>
      <c r="C2401" s="7"/>
      <c r="D2401" s="28"/>
      <c r="E2401" s="7"/>
      <c r="F2401" s="7"/>
      <c r="G2401" s="7"/>
      <c r="H2401" s="7"/>
      <c r="I2401" s="7"/>
      <c r="J2401" s="7"/>
      <c r="K2401" s="7"/>
      <c r="L2401" s="7"/>
    </row>
    <row r="2402" spans="1:12">
      <c r="A2402" s="7"/>
      <c r="B2402" s="7"/>
      <c r="C2402" s="7"/>
      <c r="D2402" s="28"/>
      <c r="E2402" s="7"/>
      <c r="F2402" s="7"/>
      <c r="G2402" s="7"/>
      <c r="H2402" s="7"/>
      <c r="I2402" s="7"/>
      <c r="J2402" s="7"/>
      <c r="K2402" s="7"/>
      <c r="L2402" s="7"/>
    </row>
    <row r="2403" spans="1:12">
      <c r="A2403" s="7"/>
      <c r="B2403" s="7"/>
      <c r="C2403" s="7"/>
      <c r="D2403" s="28"/>
      <c r="E2403" s="7"/>
      <c r="F2403" s="7"/>
      <c r="G2403" s="7"/>
      <c r="H2403" s="7"/>
      <c r="I2403" s="7"/>
      <c r="J2403" s="7"/>
      <c r="K2403" s="7"/>
      <c r="L2403" s="7"/>
    </row>
    <row r="2404" spans="1:12">
      <c r="A2404" s="7"/>
      <c r="B2404" s="7"/>
      <c r="C2404" s="7"/>
      <c r="D2404" s="28"/>
      <c r="E2404" s="7"/>
      <c r="F2404" s="7"/>
      <c r="G2404" s="7"/>
      <c r="H2404" s="7"/>
      <c r="I2404" s="7"/>
      <c r="J2404" s="7"/>
      <c r="K2404" s="7"/>
      <c r="L2404" s="7"/>
    </row>
    <row r="2405" spans="1:12">
      <c r="A2405" s="7"/>
      <c r="B2405" s="7"/>
      <c r="C2405" s="7"/>
      <c r="D2405" s="28"/>
      <c r="E2405" s="7"/>
      <c r="F2405" s="7"/>
      <c r="G2405" s="7"/>
      <c r="H2405" s="7"/>
      <c r="I2405" s="7"/>
      <c r="J2405" s="7"/>
      <c r="K2405" s="7"/>
      <c r="L2405" s="7"/>
    </row>
    <row r="2406" spans="1:12">
      <c r="A2406" s="7"/>
      <c r="B2406" s="7"/>
      <c r="C2406" s="7"/>
      <c r="D2406" s="28"/>
      <c r="E2406" s="7"/>
      <c r="F2406" s="7"/>
      <c r="G2406" s="7"/>
      <c r="H2406" s="7"/>
      <c r="I2406" s="7"/>
      <c r="J2406" s="7"/>
      <c r="K2406" s="7"/>
      <c r="L2406" s="7"/>
    </row>
    <row r="2407" spans="1:12">
      <c r="A2407" s="7"/>
      <c r="B2407" s="7"/>
      <c r="C2407" s="7"/>
      <c r="D2407" s="28"/>
      <c r="E2407" s="7"/>
      <c r="F2407" s="7"/>
      <c r="G2407" s="7"/>
      <c r="H2407" s="7"/>
      <c r="I2407" s="7"/>
      <c r="J2407" s="7"/>
      <c r="K2407" s="7"/>
      <c r="L2407" s="7"/>
    </row>
    <row r="2408" spans="1:12">
      <c r="A2408" s="7"/>
      <c r="B2408" s="7"/>
      <c r="C2408" s="7"/>
      <c r="D2408" s="28"/>
      <c r="E2408" s="7"/>
      <c r="F2408" s="7"/>
      <c r="G2408" s="7"/>
      <c r="H2408" s="7"/>
      <c r="I2408" s="7"/>
      <c r="J2408" s="7"/>
      <c r="K2408" s="7"/>
      <c r="L2408" s="7"/>
    </row>
    <row r="2409" spans="1:12">
      <c r="A2409" s="7"/>
      <c r="B2409" s="7"/>
      <c r="C2409" s="7"/>
      <c r="D2409" s="28"/>
      <c r="E2409" s="7"/>
      <c r="F2409" s="7"/>
      <c r="G2409" s="7"/>
      <c r="H2409" s="7"/>
      <c r="I2409" s="7"/>
      <c r="J2409" s="7"/>
      <c r="K2409" s="7"/>
      <c r="L2409" s="7"/>
    </row>
    <row r="2410" spans="1:12">
      <c r="A2410" s="7"/>
      <c r="B2410" s="7"/>
      <c r="C2410" s="7"/>
      <c r="D2410" s="28"/>
      <c r="E2410" s="7"/>
      <c r="F2410" s="7"/>
      <c r="G2410" s="7"/>
      <c r="H2410" s="7"/>
      <c r="I2410" s="7"/>
      <c r="J2410" s="7"/>
      <c r="K2410" s="7"/>
      <c r="L2410" s="7"/>
    </row>
    <row r="2411" spans="1:12">
      <c r="A2411" s="7"/>
      <c r="B2411" s="7"/>
      <c r="C2411" s="7"/>
      <c r="D2411" s="28"/>
      <c r="E2411" s="7"/>
      <c r="F2411" s="7"/>
      <c r="G2411" s="7"/>
      <c r="H2411" s="7"/>
      <c r="I2411" s="7"/>
      <c r="J2411" s="7"/>
      <c r="K2411" s="7"/>
      <c r="L2411" s="7"/>
    </row>
    <row r="2412" spans="1:12">
      <c r="A2412" s="7"/>
      <c r="B2412" s="7"/>
      <c r="C2412" s="7"/>
      <c r="D2412" s="28"/>
      <c r="E2412" s="7"/>
      <c r="F2412" s="7"/>
      <c r="G2412" s="7"/>
      <c r="H2412" s="7"/>
      <c r="I2412" s="7"/>
      <c r="J2412" s="7"/>
      <c r="K2412" s="7"/>
      <c r="L2412" s="7"/>
    </row>
    <row r="2413" spans="1:12">
      <c r="A2413" s="7"/>
      <c r="B2413" s="7"/>
      <c r="C2413" s="7"/>
      <c r="D2413" s="28"/>
      <c r="E2413" s="7"/>
      <c r="F2413" s="7"/>
      <c r="G2413" s="7"/>
      <c r="H2413" s="7"/>
      <c r="I2413" s="7"/>
      <c r="J2413" s="7"/>
      <c r="K2413" s="7"/>
      <c r="L2413" s="7"/>
    </row>
    <row r="2414" spans="1:12">
      <c r="A2414" s="7"/>
      <c r="B2414" s="7"/>
      <c r="C2414" s="7"/>
      <c r="D2414" s="28"/>
      <c r="E2414" s="7"/>
      <c r="F2414" s="7"/>
      <c r="G2414" s="7"/>
      <c r="H2414" s="7"/>
      <c r="I2414" s="7"/>
      <c r="J2414" s="7"/>
      <c r="K2414" s="7"/>
      <c r="L2414" s="7"/>
    </row>
    <row r="2415" spans="1:12">
      <c r="A2415" s="7"/>
      <c r="B2415" s="7"/>
      <c r="C2415" s="7"/>
      <c r="D2415" s="28"/>
      <c r="E2415" s="7"/>
      <c r="F2415" s="7"/>
      <c r="G2415" s="7"/>
      <c r="H2415" s="7"/>
      <c r="I2415" s="7"/>
      <c r="J2415" s="7"/>
      <c r="K2415" s="7"/>
      <c r="L2415" s="7"/>
    </row>
    <row r="2416" spans="1:12">
      <c r="A2416" s="7"/>
      <c r="B2416" s="7"/>
      <c r="C2416" s="7"/>
      <c r="D2416" s="28"/>
      <c r="E2416" s="7"/>
      <c r="F2416" s="7"/>
      <c r="G2416" s="7"/>
      <c r="H2416" s="7"/>
      <c r="I2416" s="7"/>
      <c r="J2416" s="7"/>
      <c r="K2416" s="7"/>
      <c r="L2416" s="7"/>
    </row>
    <row r="2417" spans="1:12">
      <c r="A2417" s="7"/>
      <c r="B2417" s="7"/>
      <c r="C2417" s="7"/>
      <c r="D2417" s="28"/>
      <c r="E2417" s="7"/>
      <c r="F2417" s="7"/>
      <c r="G2417" s="7"/>
      <c r="H2417" s="7"/>
      <c r="I2417" s="7"/>
      <c r="J2417" s="7"/>
      <c r="K2417" s="7"/>
      <c r="L2417" s="7"/>
    </row>
    <row r="2418" spans="1:12">
      <c r="A2418" s="7"/>
      <c r="B2418" s="7"/>
      <c r="C2418" s="7"/>
      <c r="D2418" s="28"/>
      <c r="E2418" s="7"/>
      <c r="F2418" s="7"/>
      <c r="G2418" s="7"/>
      <c r="H2418" s="7"/>
      <c r="I2418" s="7"/>
      <c r="J2418" s="7"/>
      <c r="K2418" s="7"/>
      <c r="L2418" s="7"/>
    </row>
    <row r="2419" spans="1:12">
      <c r="A2419" s="7"/>
      <c r="B2419" s="7"/>
      <c r="C2419" s="7"/>
      <c r="D2419" s="28"/>
      <c r="E2419" s="7"/>
      <c r="F2419" s="7"/>
      <c r="G2419" s="7"/>
      <c r="H2419" s="7"/>
      <c r="I2419" s="7"/>
      <c r="J2419" s="7"/>
      <c r="K2419" s="7"/>
      <c r="L2419" s="7"/>
    </row>
    <row r="2420" spans="1:12">
      <c r="A2420" s="7"/>
      <c r="B2420" s="7"/>
      <c r="C2420" s="7"/>
      <c r="D2420" s="28"/>
      <c r="E2420" s="7"/>
      <c r="F2420" s="7"/>
      <c r="G2420" s="7"/>
      <c r="H2420" s="7"/>
      <c r="I2420" s="7"/>
      <c r="J2420" s="7"/>
      <c r="K2420" s="7"/>
      <c r="L2420" s="7"/>
    </row>
    <row r="2421" spans="1:12">
      <c r="A2421" s="7"/>
      <c r="B2421" s="7"/>
      <c r="C2421" s="7"/>
      <c r="D2421" s="28"/>
      <c r="E2421" s="7"/>
      <c r="F2421" s="7"/>
      <c r="G2421" s="7"/>
      <c r="H2421" s="7"/>
      <c r="I2421" s="7"/>
      <c r="J2421" s="7"/>
      <c r="K2421" s="7"/>
      <c r="L2421" s="7"/>
    </row>
    <row r="2422" spans="1:12">
      <c r="A2422" s="7"/>
      <c r="B2422" s="7"/>
      <c r="C2422" s="7"/>
      <c r="D2422" s="28"/>
      <c r="E2422" s="7"/>
      <c r="F2422" s="7"/>
      <c r="G2422" s="7"/>
      <c r="H2422" s="7"/>
      <c r="I2422" s="7"/>
      <c r="J2422" s="7"/>
      <c r="K2422" s="7"/>
      <c r="L2422" s="7"/>
    </row>
    <row r="2423" spans="1:12">
      <c r="A2423" s="7"/>
      <c r="B2423" s="7"/>
      <c r="C2423" s="7"/>
      <c r="D2423" s="28"/>
      <c r="E2423" s="7"/>
      <c r="F2423" s="7"/>
      <c r="G2423" s="7"/>
      <c r="H2423" s="7"/>
      <c r="I2423" s="7"/>
      <c r="J2423" s="7"/>
      <c r="K2423" s="7"/>
      <c r="L2423" s="7"/>
    </row>
    <row r="2424" spans="1:12">
      <c r="A2424" s="7"/>
      <c r="B2424" s="7"/>
      <c r="C2424" s="7"/>
      <c r="D2424" s="28"/>
      <c r="E2424" s="7"/>
      <c r="F2424" s="7"/>
      <c r="G2424" s="7"/>
      <c r="H2424" s="7"/>
      <c r="I2424" s="7"/>
      <c r="J2424" s="7"/>
      <c r="K2424" s="7"/>
      <c r="L2424" s="7"/>
    </row>
    <row r="2425" spans="1:12">
      <c r="A2425" s="7"/>
      <c r="B2425" s="7"/>
      <c r="C2425" s="7"/>
      <c r="D2425" s="28"/>
      <c r="E2425" s="7"/>
      <c r="F2425" s="7"/>
      <c r="G2425" s="7"/>
      <c r="H2425" s="7"/>
      <c r="I2425" s="7"/>
      <c r="J2425" s="7"/>
      <c r="K2425" s="7"/>
      <c r="L2425" s="7"/>
    </row>
    <row r="2426" spans="1:12">
      <c r="A2426" s="7"/>
      <c r="B2426" s="7"/>
      <c r="C2426" s="7"/>
      <c r="D2426" s="28"/>
      <c r="E2426" s="7"/>
      <c r="F2426" s="7"/>
      <c r="G2426" s="7"/>
      <c r="H2426" s="7"/>
      <c r="I2426" s="7"/>
      <c r="J2426" s="7"/>
      <c r="K2426" s="7"/>
      <c r="L2426" s="7"/>
    </row>
    <row r="2427" spans="1:12">
      <c r="A2427" s="7"/>
      <c r="B2427" s="7"/>
      <c r="C2427" s="7"/>
      <c r="D2427" s="28"/>
      <c r="E2427" s="7"/>
      <c r="F2427" s="7"/>
      <c r="G2427" s="7"/>
      <c r="H2427" s="7"/>
      <c r="I2427" s="7"/>
      <c r="J2427" s="7"/>
      <c r="K2427" s="7"/>
      <c r="L2427" s="7"/>
    </row>
    <row r="2428" spans="1:12">
      <c r="A2428" s="7"/>
      <c r="B2428" s="7"/>
      <c r="C2428" s="7"/>
      <c r="D2428" s="28"/>
      <c r="E2428" s="7"/>
      <c r="F2428" s="7"/>
      <c r="G2428" s="7"/>
      <c r="H2428" s="7"/>
      <c r="I2428" s="7"/>
      <c r="J2428" s="7"/>
      <c r="K2428" s="7"/>
      <c r="L2428" s="7"/>
    </row>
    <row r="2429" spans="1:12">
      <c r="A2429" s="7"/>
      <c r="B2429" s="7"/>
      <c r="C2429" s="7"/>
      <c r="D2429" s="28"/>
      <c r="E2429" s="7"/>
      <c r="F2429" s="7"/>
      <c r="G2429" s="7"/>
      <c r="H2429" s="7"/>
      <c r="I2429" s="7"/>
      <c r="J2429" s="7"/>
      <c r="K2429" s="7"/>
      <c r="L2429" s="7"/>
    </row>
    <row r="2430" spans="1:12">
      <c r="A2430" s="7"/>
      <c r="B2430" s="7"/>
      <c r="C2430" s="7"/>
      <c r="D2430" s="28"/>
      <c r="E2430" s="7"/>
      <c r="F2430" s="7"/>
      <c r="G2430" s="7"/>
      <c r="H2430" s="7"/>
      <c r="I2430" s="7"/>
      <c r="J2430" s="7"/>
      <c r="K2430" s="7"/>
      <c r="L2430" s="7"/>
    </row>
    <row r="2431" spans="1:12">
      <c r="A2431" s="7"/>
      <c r="B2431" s="7"/>
      <c r="C2431" s="7"/>
      <c r="D2431" s="28"/>
      <c r="E2431" s="7"/>
      <c r="F2431" s="7"/>
      <c r="G2431" s="7"/>
      <c r="H2431" s="7"/>
      <c r="I2431" s="7"/>
      <c r="J2431" s="7"/>
      <c r="K2431" s="7"/>
      <c r="L2431" s="7"/>
    </row>
    <row r="2432" spans="1:12">
      <c r="A2432" s="7"/>
      <c r="B2432" s="7"/>
      <c r="C2432" s="7"/>
      <c r="D2432" s="28"/>
      <c r="E2432" s="7"/>
      <c r="F2432" s="7"/>
      <c r="G2432" s="7"/>
      <c r="H2432" s="7"/>
      <c r="I2432" s="7"/>
      <c r="J2432" s="7"/>
      <c r="K2432" s="7"/>
      <c r="L2432" s="7"/>
    </row>
    <row r="2433" spans="1:12">
      <c r="A2433" s="7"/>
      <c r="B2433" s="7"/>
      <c r="C2433" s="7"/>
      <c r="D2433" s="28"/>
      <c r="E2433" s="7"/>
      <c r="F2433" s="7"/>
      <c r="G2433" s="7"/>
      <c r="H2433" s="7"/>
      <c r="I2433" s="7"/>
      <c r="J2433" s="7"/>
      <c r="K2433" s="7"/>
      <c r="L2433" s="7"/>
    </row>
    <row r="2434" spans="1:12">
      <c r="A2434" s="7"/>
      <c r="B2434" s="7"/>
      <c r="C2434" s="7"/>
      <c r="D2434" s="28"/>
      <c r="E2434" s="7"/>
      <c r="F2434" s="7"/>
      <c r="G2434" s="7"/>
      <c r="H2434" s="7"/>
      <c r="I2434" s="7"/>
      <c r="J2434" s="7"/>
      <c r="K2434" s="7"/>
      <c r="L2434" s="7"/>
    </row>
    <row r="2435" spans="1:12">
      <c r="A2435" s="7"/>
      <c r="B2435" s="7"/>
      <c r="C2435" s="7"/>
      <c r="D2435" s="28"/>
      <c r="E2435" s="7"/>
      <c r="F2435" s="7"/>
      <c r="G2435" s="7"/>
      <c r="H2435" s="7"/>
      <c r="I2435" s="7"/>
      <c r="J2435" s="7"/>
      <c r="K2435" s="7"/>
      <c r="L2435" s="7"/>
    </row>
    <row r="2436" spans="1:12">
      <c r="A2436" s="7"/>
      <c r="B2436" s="7"/>
      <c r="C2436" s="7"/>
      <c r="D2436" s="28"/>
      <c r="E2436" s="7"/>
      <c r="F2436" s="7"/>
      <c r="G2436" s="7"/>
      <c r="H2436" s="7"/>
      <c r="I2436" s="7"/>
      <c r="J2436" s="7"/>
      <c r="K2436" s="7"/>
      <c r="L2436" s="7"/>
    </row>
    <row r="2437" spans="1:12">
      <c r="A2437" s="7"/>
      <c r="B2437" s="7"/>
      <c r="C2437" s="7"/>
      <c r="D2437" s="28"/>
      <c r="E2437" s="7"/>
      <c r="F2437" s="7"/>
      <c r="G2437" s="7"/>
      <c r="H2437" s="7"/>
      <c r="I2437" s="7"/>
      <c r="J2437" s="7"/>
      <c r="K2437" s="7"/>
      <c r="L2437" s="7"/>
    </row>
    <row r="2438" spans="1:12">
      <c r="A2438" s="7"/>
      <c r="B2438" s="7"/>
      <c r="C2438" s="7"/>
      <c r="D2438" s="28"/>
      <c r="E2438" s="7"/>
      <c r="F2438" s="7"/>
      <c r="G2438" s="7"/>
      <c r="H2438" s="7"/>
      <c r="I2438" s="7"/>
      <c r="J2438" s="7"/>
      <c r="K2438" s="7"/>
      <c r="L2438" s="7"/>
    </row>
    <row r="2439" spans="1:12">
      <c r="A2439" s="7"/>
      <c r="B2439" s="7"/>
      <c r="C2439" s="7"/>
      <c r="D2439" s="28"/>
      <c r="E2439" s="7"/>
      <c r="F2439" s="7"/>
      <c r="G2439" s="7"/>
      <c r="H2439" s="7"/>
      <c r="I2439" s="7"/>
      <c r="J2439" s="7"/>
      <c r="K2439" s="7"/>
      <c r="L2439" s="7"/>
    </row>
    <row r="2440" spans="1:12">
      <c r="A2440" s="7"/>
      <c r="B2440" s="7"/>
      <c r="C2440" s="7"/>
      <c r="D2440" s="28"/>
      <c r="E2440" s="7"/>
      <c r="F2440" s="7"/>
      <c r="G2440" s="7"/>
      <c r="H2440" s="7"/>
      <c r="I2440" s="7"/>
      <c r="J2440" s="7"/>
      <c r="K2440" s="7"/>
      <c r="L2440" s="7"/>
    </row>
    <row r="2441" spans="1:12">
      <c r="A2441" s="7"/>
      <c r="B2441" s="7"/>
      <c r="C2441" s="7"/>
      <c r="D2441" s="28"/>
      <c r="E2441" s="7"/>
      <c r="F2441" s="7"/>
      <c r="G2441" s="7"/>
      <c r="H2441" s="7"/>
      <c r="I2441" s="7"/>
      <c r="J2441" s="7"/>
      <c r="K2441" s="7"/>
      <c r="L2441" s="7"/>
    </row>
    <row r="2442" spans="1:12">
      <c r="A2442" s="7"/>
      <c r="B2442" s="7"/>
      <c r="C2442" s="7"/>
      <c r="D2442" s="28"/>
      <c r="E2442" s="7"/>
      <c r="F2442" s="7"/>
      <c r="G2442" s="7"/>
      <c r="H2442" s="7"/>
      <c r="I2442" s="7"/>
      <c r="J2442" s="7"/>
      <c r="K2442" s="7"/>
      <c r="L2442" s="7"/>
    </row>
    <row r="2443" spans="1:12">
      <c r="A2443" s="7"/>
      <c r="B2443" s="7"/>
      <c r="C2443" s="7"/>
      <c r="D2443" s="28"/>
      <c r="E2443" s="7"/>
      <c r="F2443" s="7"/>
      <c r="G2443" s="7"/>
      <c r="H2443" s="7"/>
      <c r="I2443" s="7"/>
      <c r="J2443" s="7"/>
      <c r="K2443" s="7"/>
      <c r="L2443" s="7"/>
    </row>
    <row r="2444" spans="1:12">
      <c r="A2444" s="7"/>
      <c r="B2444" s="7"/>
      <c r="C2444" s="7"/>
      <c r="D2444" s="28"/>
      <c r="E2444" s="7"/>
      <c r="F2444" s="7"/>
      <c r="G2444" s="7"/>
      <c r="H2444" s="7"/>
      <c r="I2444" s="7"/>
      <c r="J2444" s="7"/>
      <c r="K2444" s="7"/>
      <c r="L2444" s="7"/>
    </row>
    <row r="2445" spans="1:12">
      <c r="A2445" s="7"/>
      <c r="B2445" s="7"/>
      <c r="C2445" s="7"/>
      <c r="D2445" s="28"/>
      <c r="E2445" s="7"/>
      <c r="F2445" s="7"/>
      <c r="G2445" s="7"/>
      <c r="H2445" s="7"/>
      <c r="I2445" s="7"/>
      <c r="J2445" s="7"/>
      <c r="K2445" s="7"/>
      <c r="L2445" s="7"/>
    </row>
    <row r="2446" spans="1:12">
      <c r="A2446" s="7"/>
      <c r="B2446" s="7"/>
      <c r="C2446" s="7"/>
      <c r="D2446" s="28"/>
      <c r="E2446" s="7"/>
      <c r="F2446" s="7"/>
      <c r="G2446" s="7"/>
      <c r="H2446" s="7"/>
      <c r="I2446" s="7"/>
      <c r="J2446" s="7"/>
      <c r="K2446" s="7"/>
      <c r="L2446" s="7"/>
    </row>
    <row r="2447" spans="1:12">
      <c r="A2447" s="7"/>
      <c r="B2447" s="7"/>
      <c r="C2447" s="7"/>
      <c r="D2447" s="28"/>
      <c r="E2447" s="7"/>
      <c r="F2447" s="7"/>
      <c r="G2447" s="7"/>
      <c r="H2447" s="7"/>
      <c r="I2447" s="7"/>
      <c r="J2447" s="7"/>
      <c r="K2447" s="7"/>
      <c r="L2447" s="7"/>
    </row>
    <row r="2448" spans="1:12">
      <c r="A2448" s="7"/>
      <c r="B2448" s="7"/>
      <c r="C2448" s="7"/>
      <c r="D2448" s="28"/>
      <c r="E2448" s="7"/>
      <c r="F2448" s="7"/>
      <c r="G2448" s="7"/>
      <c r="H2448" s="7"/>
      <c r="I2448" s="7"/>
      <c r="J2448" s="7"/>
      <c r="K2448" s="7"/>
      <c r="L2448" s="7"/>
    </row>
    <row r="2449" spans="1:12">
      <c r="A2449" s="7"/>
      <c r="B2449" s="7"/>
      <c r="C2449" s="7"/>
      <c r="D2449" s="28"/>
      <c r="E2449" s="7"/>
      <c r="F2449" s="7"/>
      <c r="G2449" s="7"/>
      <c r="H2449" s="7"/>
      <c r="I2449" s="7"/>
      <c r="J2449" s="7"/>
      <c r="K2449" s="7"/>
      <c r="L2449" s="7"/>
    </row>
    <row r="2450" spans="1:12">
      <c r="A2450" s="7"/>
      <c r="B2450" s="7"/>
      <c r="C2450" s="7"/>
      <c r="D2450" s="28"/>
      <c r="E2450" s="7"/>
      <c r="F2450" s="7"/>
      <c r="G2450" s="7"/>
      <c r="H2450" s="7"/>
      <c r="I2450" s="7"/>
      <c r="J2450" s="7"/>
      <c r="K2450" s="7"/>
      <c r="L2450" s="7"/>
    </row>
    <row r="2451" spans="1:12">
      <c r="A2451" s="7"/>
      <c r="B2451" s="7"/>
      <c r="C2451" s="7"/>
      <c r="D2451" s="28"/>
      <c r="E2451" s="7"/>
      <c r="F2451" s="7"/>
      <c r="G2451" s="7"/>
      <c r="H2451" s="7"/>
      <c r="I2451" s="7"/>
      <c r="J2451" s="7"/>
      <c r="K2451" s="7"/>
      <c r="L2451" s="7"/>
    </row>
    <row r="2452" spans="1:12">
      <c r="A2452" s="7"/>
      <c r="B2452" s="7"/>
      <c r="C2452" s="7"/>
      <c r="D2452" s="28"/>
      <c r="E2452" s="7"/>
      <c r="F2452" s="7"/>
      <c r="G2452" s="7"/>
      <c r="H2452" s="7"/>
      <c r="I2452" s="7"/>
      <c r="J2452" s="7"/>
      <c r="K2452" s="7"/>
      <c r="L2452" s="7"/>
    </row>
    <row r="2453" spans="1:12">
      <c r="A2453" s="7"/>
      <c r="B2453" s="7"/>
      <c r="C2453" s="7"/>
      <c r="D2453" s="28"/>
      <c r="E2453" s="7"/>
      <c r="F2453" s="7"/>
      <c r="G2453" s="7"/>
      <c r="H2453" s="7"/>
      <c r="I2453" s="7"/>
      <c r="J2453" s="7"/>
      <c r="K2453" s="7"/>
      <c r="L2453" s="7"/>
    </row>
    <row r="2454" spans="1:12">
      <c r="A2454" s="7"/>
      <c r="B2454" s="7"/>
      <c r="C2454" s="7"/>
      <c r="D2454" s="28"/>
      <c r="E2454" s="7"/>
      <c r="F2454" s="7"/>
      <c r="G2454" s="7"/>
      <c r="H2454" s="7"/>
      <c r="I2454" s="7"/>
      <c r="J2454" s="7"/>
      <c r="K2454" s="7"/>
      <c r="L2454" s="7"/>
    </row>
    <row r="2455" spans="1:12">
      <c r="A2455" s="7"/>
      <c r="B2455" s="7"/>
      <c r="C2455" s="7"/>
      <c r="D2455" s="28"/>
      <c r="E2455" s="7"/>
      <c r="F2455" s="7"/>
      <c r="G2455" s="7"/>
      <c r="H2455" s="7"/>
      <c r="I2455" s="7"/>
      <c r="J2455" s="7"/>
      <c r="K2455" s="7"/>
      <c r="L2455" s="7"/>
    </row>
    <row r="2456" spans="1:12">
      <c r="A2456" s="7"/>
      <c r="B2456" s="7"/>
      <c r="C2456" s="7"/>
      <c r="D2456" s="28"/>
      <c r="E2456" s="7"/>
      <c r="F2456" s="7"/>
      <c r="G2456" s="7"/>
      <c r="H2456" s="7"/>
      <c r="I2456" s="7"/>
      <c r="J2456" s="7"/>
      <c r="K2456" s="7"/>
      <c r="L2456" s="7"/>
    </row>
    <row r="2457" spans="1:12">
      <c r="A2457" s="7"/>
      <c r="B2457" s="7"/>
      <c r="C2457" s="7"/>
      <c r="D2457" s="28"/>
      <c r="E2457" s="7"/>
      <c r="F2457" s="7"/>
      <c r="G2457" s="7"/>
      <c r="H2457" s="7"/>
      <c r="I2457" s="7"/>
      <c r="J2457" s="7"/>
      <c r="K2457" s="7"/>
      <c r="L2457" s="7"/>
    </row>
    <row r="2458" spans="1:12">
      <c r="A2458" s="7"/>
      <c r="B2458" s="7"/>
      <c r="C2458" s="7"/>
      <c r="D2458" s="28"/>
      <c r="E2458" s="7"/>
      <c r="F2458" s="7"/>
      <c r="G2458" s="7"/>
      <c r="H2458" s="7"/>
      <c r="I2458" s="7"/>
      <c r="J2458" s="7"/>
      <c r="K2458" s="7"/>
      <c r="L2458" s="7"/>
    </row>
    <row r="2459" spans="1:12">
      <c r="A2459" s="7"/>
      <c r="B2459" s="7"/>
      <c r="C2459" s="7"/>
      <c r="D2459" s="28"/>
      <c r="E2459" s="7"/>
      <c r="F2459" s="7"/>
      <c r="G2459" s="7"/>
      <c r="H2459" s="7"/>
      <c r="I2459" s="7"/>
      <c r="J2459" s="7"/>
      <c r="K2459" s="7"/>
      <c r="L2459" s="7"/>
    </row>
    <row r="2460" spans="1:12">
      <c r="A2460" s="7"/>
      <c r="B2460" s="7"/>
      <c r="C2460" s="7"/>
      <c r="D2460" s="28"/>
      <c r="E2460" s="7"/>
      <c r="F2460" s="7"/>
      <c r="G2460" s="7"/>
      <c r="H2460" s="7"/>
      <c r="I2460" s="7"/>
      <c r="J2460" s="7"/>
      <c r="K2460" s="7"/>
      <c r="L2460" s="7"/>
    </row>
    <row r="2461" spans="1:12">
      <c r="A2461" s="7"/>
      <c r="B2461" s="7"/>
      <c r="C2461" s="7"/>
      <c r="D2461" s="28"/>
      <c r="E2461" s="7"/>
      <c r="F2461" s="7"/>
      <c r="G2461" s="7"/>
      <c r="H2461" s="7"/>
      <c r="I2461" s="7"/>
      <c r="J2461" s="7"/>
      <c r="K2461" s="7"/>
      <c r="L2461" s="7"/>
    </row>
    <row r="2462" spans="1:12">
      <c r="A2462" s="7"/>
      <c r="B2462" s="7"/>
      <c r="C2462" s="7"/>
      <c r="D2462" s="28"/>
      <c r="E2462" s="7"/>
      <c r="F2462" s="7"/>
      <c r="G2462" s="7"/>
      <c r="H2462" s="7"/>
      <c r="I2462" s="7"/>
      <c r="J2462" s="7"/>
      <c r="K2462" s="7"/>
      <c r="L2462" s="7"/>
    </row>
    <row r="2463" spans="1:12">
      <c r="A2463" s="7"/>
      <c r="B2463" s="7"/>
      <c r="C2463" s="7"/>
      <c r="D2463" s="28"/>
      <c r="E2463" s="7"/>
      <c r="F2463" s="7"/>
      <c r="G2463" s="7"/>
      <c r="H2463" s="7"/>
      <c r="I2463" s="7"/>
      <c r="J2463" s="7"/>
      <c r="K2463" s="7"/>
      <c r="L2463" s="7"/>
    </row>
    <row r="2464" spans="1:12">
      <c r="A2464" s="7"/>
      <c r="B2464" s="7"/>
      <c r="C2464" s="7"/>
      <c r="D2464" s="28"/>
      <c r="E2464" s="7"/>
      <c r="F2464" s="7"/>
      <c r="G2464" s="7"/>
      <c r="H2464" s="7"/>
      <c r="I2464" s="7"/>
      <c r="J2464" s="7"/>
      <c r="K2464" s="7"/>
      <c r="L2464" s="7"/>
    </row>
    <row r="2465" spans="1:12">
      <c r="A2465" s="7"/>
      <c r="B2465" s="7"/>
      <c r="C2465" s="7"/>
      <c r="D2465" s="28"/>
      <c r="E2465" s="7"/>
      <c r="F2465" s="7"/>
      <c r="G2465" s="7"/>
      <c r="H2465" s="7"/>
      <c r="I2465" s="7"/>
      <c r="J2465" s="7"/>
      <c r="K2465" s="7"/>
      <c r="L2465" s="7"/>
    </row>
    <row r="2466" spans="1:12">
      <c r="A2466" s="7"/>
      <c r="B2466" s="7"/>
      <c r="C2466" s="7"/>
      <c r="D2466" s="28"/>
      <c r="E2466" s="7"/>
      <c r="F2466" s="7"/>
      <c r="G2466" s="7"/>
      <c r="H2466" s="7"/>
      <c r="I2466" s="7"/>
      <c r="J2466" s="7"/>
      <c r="K2466" s="7"/>
      <c r="L2466" s="7"/>
    </row>
    <row r="2467" spans="1:12">
      <c r="A2467" s="7"/>
      <c r="B2467" s="7"/>
      <c r="C2467" s="7"/>
      <c r="D2467" s="28"/>
      <c r="E2467" s="7"/>
      <c r="F2467" s="7"/>
      <c r="G2467" s="7"/>
      <c r="H2467" s="7"/>
      <c r="I2467" s="7"/>
      <c r="J2467" s="7"/>
      <c r="K2467" s="7"/>
      <c r="L2467" s="7"/>
    </row>
    <row r="2468" spans="1:12">
      <c r="A2468" s="7"/>
      <c r="B2468" s="7"/>
      <c r="C2468" s="7"/>
      <c r="D2468" s="28"/>
      <c r="E2468" s="7"/>
      <c r="F2468" s="7"/>
      <c r="G2468" s="7"/>
      <c r="H2468" s="7"/>
      <c r="I2468" s="7"/>
      <c r="J2468" s="7"/>
      <c r="K2468" s="7"/>
      <c r="L2468" s="7"/>
    </row>
    <row r="2469" spans="1:12">
      <c r="A2469" s="7"/>
      <c r="B2469" s="7"/>
      <c r="C2469" s="7"/>
      <c r="D2469" s="28"/>
      <c r="E2469" s="7"/>
      <c r="F2469" s="7"/>
      <c r="G2469" s="7"/>
      <c r="H2469" s="7"/>
      <c r="I2469" s="7"/>
      <c r="J2469" s="7"/>
      <c r="K2469" s="7"/>
      <c r="L2469" s="7"/>
    </row>
    <row r="2470" spans="1:12">
      <c r="A2470" s="7"/>
      <c r="B2470" s="7"/>
      <c r="C2470" s="7"/>
      <c r="D2470" s="28"/>
      <c r="E2470" s="7"/>
      <c r="F2470" s="7"/>
      <c r="G2470" s="7"/>
      <c r="H2470" s="7"/>
      <c r="I2470" s="7"/>
      <c r="J2470" s="7"/>
      <c r="K2470" s="7"/>
      <c r="L2470" s="7"/>
    </row>
    <row r="2471" spans="1:12">
      <c r="A2471" s="7"/>
      <c r="B2471" s="7"/>
      <c r="C2471" s="7"/>
      <c r="D2471" s="28"/>
      <c r="E2471" s="7"/>
      <c r="F2471" s="7"/>
      <c r="G2471" s="7"/>
      <c r="H2471" s="7"/>
      <c r="I2471" s="7"/>
      <c r="J2471" s="7"/>
      <c r="K2471" s="7"/>
      <c r="L2471" s="7"/>
    </row>
    <row r="2472" spans="1:12">
      <c r="A2472" s="7"/>
      <c r="B2472" s="7"/>
      <c r="C2472" s="7"/>
      <c r="D2472" s="28"/>
      <c r="E2472" s="7"/>
      <c r="F2472" s="7"/>
      <c r="G2472" s="7"/>
      <c r="H2472" s="7"/>
      <c r="I2472" s="7"/>
      <c r="J2472" s="7"/>
      <c r="K2472" s="7"/>
      <c r="L2472" s="7"/>
    </row>
    <row r="2473" spans="1:12">
      <c r="A2473" s="7"/>
      <c r="B2473" s="7"/>
      <c r="C2473" s="7"/>
      <c r="D2473" s="28"/>
      <c r="E2473" s="7"/>
      <c r="F2473" s="7"/>
      <c r="G2473" s="7"/>
      <c r="H2473" s="7"/>
      <c r="I2473" s="7"/>
      <c r="J2473" s="7"/>
      <c r="K2473" s="7"/>
      <c r="L2473" s="7"/>
    </row>
    <row r="2474" spans="1:12">
      <c r="A2474" s="7"/>
      <c r="B2474" s="7"/>
      <c r="C2474" s="7"/>
      <c r="D2474" s="28"/>
      <c r="E2474" s="7"/>
      <c r="F2474" s="7"/>
      <c r="G2474" s="7"/>
      <c r="H2474" s="7"/>
      <c r="I2474" s="7"/>
      <c r="J2474" s="7"/>
      <c r="K2474" s="7"/>
      <c r="L2474" s="7"/>
    </row>
    <row r="2475" spans="1:12">
      <c r="A2475" s="7"/>
      <c r="B2475" s="7"/>
      <c r="C2475" s="7"/>
      <c r="D2475" s="28"/>
      <c r="E2475" s="7"/>
      <c r="F2475" s="7"/>
      <c r="G2475" s="7"/>
      <c r="H2475" s="7"/>
      <c r="I2475" s="7"/>
      <c r="J2475" s="7"/>
      <c r="K2475" s="7"/>
      <c r="L2475" s="7"/>
    </row>
    <row r="2476" spans="1:12">
      <c r="A2476" s="7"/>
      <c r="B2476" s="7"/>
      <c r="C2476" s="7"/>
      <c r="D2476" s="28"/>
      <c r="E2476" s="7"/>
      <c r="F2476" s="7"/>
      <c r="G2476" s="7"/>
      <c r="H2476" s="7"/>
      <c r="I2476" s="7"/>
      <c r="J2476" s="7"/>
      <c r="K2476" s="7"/>
      <c r="L2476" s="7"/>
    </row>
    <row r="2477" spans="1:12">
      <c r="A2477" s="7"/>
      <c r="B2477" s="7"/>
      <c r="C2477" s="7"/>
      <c r="D2477" s="28"/>
      <c r="E2477" s="7"/>
      <c r="F2477" s="7"/>
      <c r="G2477" s="7"/>
      <c r="H2477" s="7"/>
      <c r="I2477" s="7"/>
      <c r="J2477" s="7"/>
      <c r="K2477" s="7"/>
      <c r="L2477" s="7"/>
    </row>
    <row r="2478" spans="1:12">
      <c r="A2478" s="7"/>
      <c r="B2478" s="7"/>
      <c r="C2478" s="7"/>
      <c r="D2478" s="28"/>
      <c r="E2478" s="7"/>
      <c r="F2478" s="7"/>
      <c r="G2478" s="7"/>
      <c r="H2478" s="7"/>
      <c r="I2478" s="7"/>
      <c r="J2478" s="7"/>
      <c r="K2478" s="7"/>
      <c r="L2478" s="7"/>
    </row>
    <row r="2479" spans="1:12">
      <c r="A2479" s="7"/>
      <c r="B2479" s="7"/>
      <c r="C2479" s="7"/>
      <c r="D2479" s="28"/>
      <c r="E2479" s="7"/>
      <c r="F2479" s="7"/>
      <c r="G2479" s="7"/>
      <c r="H2479" s="7"/>
      <c r="I2479" s="7"/>
      <c r="J2479" s="7"/>
      <c r="K2479" s="7"/>
      <c r="L2479" s="7"/>
    </row>
    <row r="2480" spans="1:12">
      <c r="A2480" s="7"/>
      <c r="B2480" s="7"/>
      <c r="C2480" s="7"/>
      <c r="D2480" s="28"/>
      <c r="E2480" s="7"/>
      <c r="F2480" s="7"/>
      <c r="G2480" s="7"/>
      <c r="H2480" s="7"/>
      <c r="I2480" s="7"/>
      <c r="J2480" s="7"/>
      <c r="K2480" s="7"/>
      <c r="L2480" s="7"/>
    </row>
    <row r="2481" spans="1:12">
      <c r="A2481" s="7"/>
      <c r="B2481" s="7"/>
      <c r="C2481" s="7"/>
      <c r="D2481" s="28"/>
      <c r="E2481" s="7"/>
      <c r="F2481" s="7"/>
      <c r="G2481" s="7"/>
      <c r="H2481" s="7"/>
      <c r="I2481" s="7"/>
      <c r="J2481" s="7"/>
      <c r="K2481" s="7"/>
      <c r="L2481" s="7"/>
    </row>
    <row r="2482" spans="1:12">
      <c r="A2482" s="7"/>
      <c r="B2482" s="7"/>
      <c r="C2482" s="7"/>
      <c r="D2482" s="28"/>
      <c r="E2482" s="7"/>
      <c r="F2482" s="7"/>
      <c r="G2482" s="7"/>
      <c r="H2482" s="7"/>
      <c r="I2482" s="7"/>
      <c r="J2482" s="7"/>
      <c r="K2482" s="7"/>
      <c r="L2482" s="7"/>
    </row>
    <row r="2483" spans="1:12">
      <c r="A2483" s="7"/>
      <c r="B2483" s="7"/>
      <c r="C2483" s="7"/>
      <c r="D2483" s="28"/>
      <c r="E2483" s="7"/>
      <c r="F2483" s="7"/>
      <c r="G2483" s="7"/>
      <c r="H2483" s="7"/>
      <c r="I2483" s="7"/>
      <c r="J2483" s="7"/>
      <c r="K2483" s="7"/>
      <c r="L2483" s="7"/>
    </row>
    <row r="2484" spans="1:12">
      <c r="A2484" s="7"/>
      <c r="B2484" s="7"/>
      <c r="C2484" s="7"/>
      <c r="D2484" s="28"/>
      <c r="E2484" s="7"/>
      <c r="F2484" s="7"/>
      <c r="G2484" s="7"/>
      <c r="H2484" s="7"/>
      <c r="I2484" s="7"/>
      <c r="J2484" s="7"/>
      <c r="K2484" s="7"/>
      <c r="L2484" s="7"/>
    </row>
    <row r="2485" spans="1:12">
      <c r="A2485" s="7"/>
      <c r="B2485" s="7"/>
      <c r="C2485" s="7"/>
      <c r="D2485" s="28"/>
      <c r="E2485" s="7"/>
      <c r="F2485" s="7"/>
      <c r="G2485" s="7"/>
      <c r="H2485" s="7"/>
      <c r="I2485" s="7"/>
      <c r="J2485" s="7"/>
      <c r="K2485" s="7"/>
      <c r="L2485" s="7"/>
    </row>
    <row r="2486" spans="1:12">
      <c r="A2486" s="7"/>
      <c r="B2486" s="7"/>
      <c r="C2486" s="7"/>
      <c r="D2486" s="28"/>
      <c r="E2486" s="7"/>
      <c r="F2486" s="7"/>
      <c r="G2486" s="7"/>
      <c r="H2486" s="7"/>
      <c r="I2486" s="7"/>
      <c r="J2486" s="7"/>
      <c r="K2486" s="7"/>
      <c r="L2486" s="7"/>
    </row>
    <row r="2487" spans="1:12">
      <c r="A2487" s="7"/>
      <c r="B2487" s="7"/>
      <c r="C2487" s="7"/>
      <c r="D2487" s="28"/>
      <c r="E2487" s="7"/>
      <c r="F2487" s="7"/>
      <c r="G2487" s="7"/>
      <c r="H2487" s="7"/>
      <c r="I2487" s="7"/>
      <c r="J2487" s="7"/>
      <c r="K2487" s="7"/>
      <c r="L2487" s="7"/>
    </row>
    <row r="2488" spans="1:12">
      <c r="A2488" s="7"/>
      <c r="B2488" s="7"/>
      <c r="C2488" s="7"/>
      <c r="D2488" s="28"/>
      <c r="E2488" s="7"/>
      <c r="F2488" s="7"/>
      <c r="G2488" s="7"/>
      <c r="H2488" s="7"/>
      <c r="I2488" s="7"/>
      <c r="J2488" s="7"/>
      <c r="K2488" s="7"/>
      <c r="L2488" s="7"/>
    </row>
    <row r="2489" spans="1:12">
      <c r="A2489" s="7"/>
      <c r="B2489" s="7"/>
      <c r="C2489" s="7"/>
      <c r="D2489" s="28"/>
      <c r="E2489" s="7"/>
      <c r="F2489" s="7"/>
      <c r="G2489" s="7"/>
      <c r="H2489" s="7"/>
      <c r="I2489" s="7"/>
      <c r="J2489" s="7"/>
      <c r="K2489" s="7"/>
      <c r="L2489" s="7"/>
    </row>
    <row r="2490" spans="1:12">
      <c r="A2490" s="7"/>
      <c r="B2490" s="7"/>
      <c r="C2490" s="7"/>
      <c r="D2490" s="28"/>
      <c r="E2490" s="7"/>
      <c r="F2490" s="7"/>
      <c r="G2490" s="7"/>
      <c r="H2490" s="7"/>
      <c r="I2490" s="7"/>
      <c r="J2490" s="7"/>
      <c r="K2490" s="7"/>
      <c r="L2490" s="7"/>
    </row>
    <row r="2491" spans="1:12">
      <c r="A2491" s="7"/>
      <c r="B2491" s="7"/>
      <c r="C2491" s="7"/>
      <c r="D2491" s="28"/>
      <c r="E2491" s="7"/>
      <c r="F2491" s="7"/>
      <c r="G2491" s="7"/>
      <c r="H2491" s="7"/>
      <c r="I2491" s="7"/>
      <c r="J2491" s="7"/>
      <c r="K2491" s="7"/>
      <c r="L2491" s="7"/>
    </row>
    <row r="2492" spans="1:12">
      <c r="A2492" s="7"/>
      <c r="B2492" s="7"/>
      <c r="C2492" s="7"/>
      <c r="D2492" s="28"/>
      <c r="E2492" s="7"/>
      <c r="F2492" s="7"/>
      <c r="G2492" s="7"/>
      <c r="H2492" s="7"/>
      <c r="I2492" s="7"/>
      <c r="J2492" s="7"/>
      <c r="K2492" s="7"/>
      <c r="L2492" s="7"/>
    </row>
    <row r="2493" spans="1:12">
      <c r="A2493" s="7"/>
      <c r="B2493" s="7"/>
      <c r="C2493" s="7"/>
      <c r="D2493" s="28"/>
      <c r="E2493" s="7"/>
      <c r="F2493" s="7"/>
      <c r="G2493" s="7"/>
      <c r="H2493" s="7"/>
      <c r="I2493" s="7"/>
      <c r="J2493" s="7"/>
      <c r="K2493" s="7"/>
      <c r="L2493" s="7"/>
    </row>
    <row r="2494" spans="1:12">
      <c r="A2494" s="7"/>
      <c r="B2494" s="7"/>
      <c r="C2494" s="7"/>
      <c r="D2494" s="28"/>
      <c r="E2494" s="7"/>
      <c r="F2494" s="7"/>
      <c r="G2494" s="7"/>
      <c r="H2494" s="7"/>
      <c r="I2494" s="7"/>
      <c r="J2494" s="7"/>
      <c r="K2494" s="7"/>
      <c r="L2494" s="7"/>
    </row>
    <row r="2495" spans="1:12">
      <c r="A2495" s="7"/>
      <c r="B2495" s="7"/>
      <c r="C2495" s="7"/>
      <c r="D2495" s="28"/>
      <c r="E2495" s="7"/>
      <c r="F2495" s="7"/>
      <c r="G2495" s="7"/>
      <c r="H2495" s="7"/>
      <c r="I2495" s="7"/>
      <c r="J2495" s="7"/>
      <c r="K2495" s="7"/>
      <c r="L2495" s="7"/>
    </row>
    <row r="2496" spans="1:12">
      <c r="A2496" s="7"/>
      <c r="B2496" s="7"/>
      <c r="C2496" s="7"/>
      <c r="D2496" s="28"/>
      <c r="E2496" s="7"/>
      <c r="F2496" s="7"/>
      <c r="G2496" s="7"/>
      <c r="H2496" s="7"/>
      <c r="I2496" s="7"/>
      <c r="J2496" s="7"/>
      <c r="K2496" s="7"/>
      <c r="L2496" s="7"/>
    </row>
    <row r="2497" spans="1:12">
      <c r="A2497" s="7"/>
      <c r="B2497" s="7"/>
      <c r="C2497" s="7"/>
      <c r="D2497" s="28"/>
      <c r="E2497" s="7"/>
      <c r="F2497" s="7"/>
      <c r="G2497" s="7"/>
      <c r="H2497" s="7"/>
      <c r="I2497" s="7"/>
      <c r="J2497" s="7"/>
      <c r="K2497" s="7"/>
      <c r="L2497" s="7"/>
    </row>
    <row r="2498" spans="1:12">
      <c r="A2498" s="7"/>
      <c r="B2498" s="7"/>
      <c r="C2498" s="7"/>
      <c r="D2498" s="28"/>
      <c r="E2498" s="7"/>
      <c r="F2498" s="7"/>
      <c r="G2498" s="7"/>
      <c r="H2498" s="7"/>
      <c r="I2498" s="7"/>
      <c r="J2498" s="7"/>
      <c r="K2498" s="7"/>
      <c r="L2498" s="7"/>
    </row>
    <row r="2499" spans="1:12">
      <c r="A2499" s="7"/>
      <c r="B2499" s="7"/>
      <c r="C2499" s="7"/>
      <c r="D2499" s="28"/>
      <c r="E2499" s="7"/>
      <c r="F2499" s="7"/>
      <c r="G2499" s="7"/>
      <c r="H2499" s="7"/>
      <c r="I2499" s="7"/>
      <c r="J2499" s="7"/>
      <c r="K2499" s="7"/>
      <c r="L2499" s="7"/>
    </row>
    <row r="2500" spans="1:12">
      <c r="A2500" s="7"/>
      <c r="B2500" s="7"/>
      <c r="C2500" s="7"/>
      <c r="D2500" s="28"/>
      <c r="E2500" s="7"/>
      <c r="F2500" s="7"/>
      <c r="G2500" s="7"/>
      <c r="H2500" s="7"/>
      <c r="I2500" s="7"/>
      <c r="J2500" s="7"/>
      <c r="K2500" s="7"/>
      <c r="L2500" s="7"/>
    </row>
    <row r="2501" spans="1:12">
      <c r="A2501" s="7"/>
      <c r="B2501" s="7"/>
      <c r="C2501" s="7"/>
      <c r="D2501" s="28"/>
      <c r="E2501" s="7"/>
      <c r="F2501" s="7"/>
      <c r="G2501" s="7"/>
      <c r="H2501" s="7"/>
      <c r="I2501" s="7"/>
      <c r="J2501" s="7"/>
      <c r="K2501" s="7"/>
      <c r="L2501" s="7"/>
    </row>
    <row r="2502" spans="1:12">
      <c r="A2502" s="7"/>
      <c r="B2502" s="7"/>
      <c r="C2502" s="7"/>
      <c r="D2502" s="28"/>
      <c r="E2502" s="7"/>
      <c r="F2502" s="7"/>
      <c r="G2502" s="7"/>
      <c r="H2502" s="7"/>
      <c r="I2502" s="7"/>
      <c r="J2502" s="7"/>
      <c r="K2502" s="7"/>
      <c r="L2502" s="7"/>
    </row>
    <row r="2503" spans="1:12">
      <c r="A2503" s="7"/>
      <c r="B2503" s="7"/>
      <c r="C2503" s="7"/>
      <c r="D2503" s="28"/>
      <c r="E2503" s="7"/>
      <c r="F2503" s="7"/>
      <c r="G2503" s="7"/>
      <c r="H2503" s="7"/>
      <c r="I2503" s="7"/>
      <c r="J2503" s="7"/>
      <c r="K2503" s="7"/>
      <c r="L2503" s="7"/>
    </row>
    <row r="2504" spans="1:12">
      <c r="A2504" s="7"/>
      <c r="B2504" s="7"/>
      <c r="C2504" s="7"/>
      <c r="D2504" s="28"/>
      <c r="E2504" s="7"/>
      <c r="F2504" s="7"/>
      <c r="G2504" s="7"/>
      <c r="H2504" s="7"/>
      <c r="I2504" s="7"/>
      <c r="J2504" s="7"/>
      <c r="K2504" s="7"/>
      <c r="L2504" s="7"/>
    </row>
    <row r="2505" spans="1:12">
      <c r="A2505" s="7"/>
      <c r="B2505" s="7"/>
      <c r="C2505" s="7"/>
      <c r="D2505" s="28"/>
      <c r="E2505" s="7"/>
      <c r="F2505" s="7"/>
      <c r="G2505" s="7"/>
      <c r="H2505" s="7"/>
      <c r="I2505" s="7"/>
      <c r="J2505" s="7"/>
      <c r="K2505" s="7"/>
      <c r="L2505" s="7"/>
    </row>
    <row r="2506" spans="1:12">
      <c r="A2506" s="7"/>
      <c r="B2506" s="7"/>
      <c r="C2506" s="7"/>
      <c r="D2506" s="28"/>
      <c r="E2506" s="7"/>
      <c r="F2506" s="7"/>
      <c r="G2506" s="7"/>
      <c r="H2506" s="7"/>
      <c r="I2506" s="7"/>
      <c r="J2506" s="7"/>
      <c r="K2506" s="7"/>
      <c r="L2506" s="7"/>
    </row>
    <row r="2507" spans="1:12">
      <c r="A2507" s="7"/>
      <c r="B2507" s="7"/>
      <c r="C2507" s="7"/>
      <c r="D2507" s="28"/>
      <c r="E2507" s="7"/>
      <c r="F2507" s="7"/>
      <c r="G2507" s="7"/>
      <c r="H2507" s="7"/>
      <c r="I2507" s="7"/>
      <c r="J2507" s="7"/>
      <c r="K2507" s="7"/>
      <c r="L2507" s="7"/>
    </row>
    <row r="2508" spans="1:12">
      <c r="A2508" s="7"/>
      <c r="B2508" s="7"/>
      <c r="C2508" s="7"/>
      <c r="D2508" s="28"/>
      <c r="E2508" s="7"/>
      <c r="F2508" s="7"/>
      <c r="G2508" s="7"/>
      <c r="H2508" s="7"/>
      <c r="I2508" s="7"/>
      <c r="J2508" s="7"/>
      <c r="K2508" s="7"/>
      <c r="L2508" s="7"/>
    </row>
    <row r="2509" spans="1:12">
      <c r="A2509" s="7"/>
      <c r="B2509" s="7"/>
      <c r="C2509" s="7"/>
      <c r="D2509" s="28"/>
      <c r="E2509" s="7"/>
      <c r="F2509" s="7"/>
      <c r="G2509" s="7"/>
      <c r="H2509" s="7"/>
      <c r="I2509" s="7"/>
      <c r="J2509" s="7"/>
      <c r="K2509" s="7"/>
      <c r="L2509" s="7"/>
    </row>
    <row r="2510" spans="1:12">
      <c r="A2510" s="7"/>
      <c r="B2510" s="7"/>
      <c r="C2510" s="7"/>
      <c r="D2510" s="28"/>
      <c r="E2510" s="7"/>
      <c r="F2510" s="7"/>
      <c r="G2510" s="7"/>
      <c r="H2510" s="7"/>
      <c r="I2510" s="7"/>
      <c r="J2510" s="7"/>
      <c r="K2510" s="7"/>
      <c r="L2510" s="7"/>
    </row>
    <row r="2511" spans="1:12">
      <c r="A2511" s="7"/>
      <c r="B2511" s="7"/>
      <c r="C2511" s="7"/>
      <c r="D2511" s="28"/>
      <c r="E2511" s="7"/>
      <c r="F2511" s="7"/>
      <c r="G2511" s="7"/>
      <c r="H2511" s="7"/>
      <c r="I2511" s="7"/>
      <c r="J2511" s="7"/>
      <c r="K2511" s="7"/>
      <c r="L2511" s="7"/>
    </row>
    <row r="2512" spans="1:12">
      <c r="A2512" s="7"/>
      <c r="B2512" s="7"/>
      <c r="C2512" s="7"/>
      <c r="D2512" s="28"/>
      <c r="E2512" s="7"/>
      <c r="F2512" s="7"/>
      <c r="G2512" s="7"/>
      <c r="H2512" s="7"/>
      <c r="I2512" s="7"/>
      <c r="J2512" s="7"/>
      <c r="K2512" s="7"/>
      <c r="L2512" s="7"/>
    </row>
    <row r="2513" spans="1:12">
      <c r="A2513" s="7"/>
      <c r="B2513" s="7"/>
      <c r="C2513" s="7"/>
      <c r="D2513" s="28"/>
      <c r="E2513" s="7"/>
      <c r="F2513" s="7"/>
      <c r="G2513" s="7"/>
      <c r="H2513" s="7"/>
      <c r="I2513" s="7"/>
      <c r="J2513" s="7"/>
      <c r="K2513" s="7"/>
      <c r="L2513" s="7"/>
    </row>
    <row r="2514" spans="1:12">
      <c r="A2514" s="7"/>
      <c r="B2514" s="7"/>
      <c r="C2514" s="7"/>
      <c r="D2514" s="28"/>
      <c r="E2514" s="7"/>
      <c r="F2514" s="7"/>
      <c r="G2514" s="7"/>
      <c r="H2514" s="7"/>
      <c r="I2514" s="7"/>
      <c r="J2514" s="7"/>
      <c r="K2514" s="7"/>
      <c r="L2514" s="7"/>
    </row>
    <row r="2515" spans="1:12">
      <c r="A2515" s="7"/>
      <c r="B2515" s="7"/>
      <c r="C2515" s="7"/>
      <c r="D2515" s="28"/>
      <c r="E2515" s="7"/>
      <c r="F2515" s="7"/>
      <c r="G2515" s="7"/>
      <c r="H2515" s="7"/>
      <c r="I2515" s="7"/>
      <c r="J2515" s="7"/>
      <c r="K2515" s="7"/>
      <c r="L2515" s="7"/>
    </row>
    <row r="2516" spans="1:12">
      <c r="A2516" s="7"/>
      <c r="B2516" s="7"/>
      <c r="C2516" s="7"/>
      <c r="D2516" s="28"/>
      <c r="E2516" s="7"/>
      <c r="F2516" s="7"/>
      <c r="G2516" s="7"/>
      <c r="H2516" s="7"/>
      <c r="I2516" s="7"/>
      <c r="J2516" s="7"/>
      <c r="K2516" s="7"/>
      <c r="L2516" s="7"/>
    </row>
    <row r="2517" spans="1:12">
      <c r="A2517" s="7"/>
      <c r="B2517" s="7"/>
      <c r="C2517" s="7"/>
      <c r="D2517" s="28"/>
      <c r="E2517" s="7"/>
      <c r="F2517" s="7"/>
      <c r="G2517" s="7"/>
      <c r="H2517" s="7"/>
      <c r="I2517" s="7"/>
      <c r="J2517" s="7"/>
      <c r="K2517" s="7"/>
      <c r="L2517" s="7"/>
    </row>
    <row r="2518" spans="1:12">
      <c r="A2518" s="7"/>
      <c r="B2518" s="7"/>
      <c r="C2518" s="7"/>
      <c r="D2518" s="28"/>
      <c r="E2518" s="7"/>
      <c r="F2518" s="7"/>
      <c r="G2518" s="7"/>
      <c r="H2518" s="7"/>
      <c r="I2518" s="7"/>
      <c r="J2518" s="7"/>
      <c r="K2518" s="7"/>
      <c r="L2518" s="7"/>
    </row>
    <row r="2519" spans="1:12">
      <c r="A2519" s="7"/>
      <c r="B2519" s="7"/>
      <c r="C2519" s="7"/>
      <c r="D2519" s="28"/>
      <c r="E2519" s="7"/>
      <c r="F2519" s="7"/>
      <c r="G2519" s="7"/>
      <c r="H2519" s="7"/>
      <c r="I2519" s="7"/>
      <c r="J2519" s="7"/>
      <c r="K2519" s="7"/>
      <c r="L2519" s="7"/>
    </row>
    <row r="2520" spans="1:12">
      <c r="A2520" s="7"/>
      <c r="B2520" s="7"/>
      <c r="C2520" s="7"/>
      <c r="D2520" s="28"/>
      <c r="E2520" s="7"/>
      <c r="F2520" s="7"/>
      <c r="G2520" s="7"/>
      <c r="H2520" s="7"/>
      <c r="I2520" s="7"/>
      <c r="J2520" s="7"/>
      <c r="K2520" s="7"/>
      <c r="L2520" s="7"/>
    </row>
    <row r="2521" spans="1:12">
      <c r="A2521" s="7"/>
      <c r="B2521" s="7"/>
      <c r="C2521" s="7"/>
      <c r="D2521" s="28"/>
      <c r="E2521" s="7"/>
      <c r="F2521" s="7"/>
      <c r="G2521" s="7"/>
      <c r="H2521" s="7"/>
      <c r="I2521" s="7"/>
      <c r="J2521" s="7"/>
      <c r="K2521" s="7"/>
      <c r="L2521" s="7"/>
    </row>
    <row r="2522" spans="1:12">
      <c r="A2522" s="7"/>
      <c r="B2522" s="7"/>
      <c r="C2522" s="7"/>
      <c r="D2522" s="28"/>
      <c r="E2522" s="7"/>
      <c r="F2522" s="7"/>
      <c r="G2522" s="7"/>
      <c r="H2522" s="7"/>
      <c r="I2522" s="7"/>
      <c r="J2522" s="7"/>
      <c r="K2522" s="7"/>
      <c r="L2522" s="7"/>
    </row>
    <row r="2523" spans="1:12">
      <c r="A2523" s="7"/>
      <c r="B2523" s="7"/>
      <c r="C2523" s="7"/>
      <c r="D2523" s="28"/>
      <c r="E2523" s="7"/>
      <c r="F2523" s="7"/>
      <c r="G2523" s="7"/>
      <c r="H2523" s="7"/>
      <c r="I2523" s="7"/>
      <c r="J2523" s="7"/>
      <c r="K2523" s="7"/>
      <c r="L2523" s="7"/>
    </row>
    <row r="2524" spans="1:12">
      <c r="A2524" s="7"/>
      <c r="B2524" s="7"/>
      <c r="C2524" s="7"/>
      <c r="D2524" s="28"/>
      <c r="E2524" s="7"/>
      <c r="F2524" s="7"/>
      <c r="G2524" s="7"/>
      <c r="H2524" s="7"/>
      <c r="I2524" s="7"/>
      <c r="J2524" s="7"/>
      <c r="K2524" s="7"/>
      <c r="L2524" s="7"/>
    </row>
    <row r="2525" spans="1:12">
      <c r="A2525" s="7"/>
      <c r="B2525" s="7"/>
      <c r="C2525" s="7"/>
      <c r="D2525" s="28"/>
      <c r="E2525" s="7"/>
      <c r="F2525" s="7"/>
      <c r="G2525" s="7"/>
      <c r="H2525" s="7"/>
      <c r="I2525" s="7"/>
      <c r="J2525" s="7"/>
      <c r="K2525" s="7"/>
      <c r="L2525" s="7"/>
    </row>
    <row r="2526" spans="1:12">
      <c r="A2526" s="7"/>
      <c r="B2526" s="7"/>
      <c r="C2526" s="7"/>
      <c r="D2526" s="28"/>
      <c r="E2526" s="7"/>
      <c r="F2526" s="7"/>
      <c r="G2526" s="7"/>
      <c r="H2526" s="7"/>
      <c r="I2526" s="7"/>
      <c r="J2526" s="7"/>
      <c r="K2526" s="7"/>
      <c r="L2526" s="7"/>
    </row>
    <row r="2527" spans="1:12">
      <c r="A2527" s="7"/>
      <c r="B2527" s="7"/>
      <c r="C2527" s="7"/>
      <c r="D2527" s="28"/>
      <c r="E2527" s="7"/>
      <c r="F2527" s="7"/>
      <c r="G2527" s="7"/>
      <c r="H2527" s="7"/>
      <c r="I2527" s="7"/>
      <c r="J2527" s="7"/>
      <c r="K2527" s="7"/>
      <c r="L2527" s="7"/>
    </row>
    <row r="2528" spans="1:12">
      <c r="A2528" s="7"/>
      <c r="B2528" s="7"/>
      <c r="C2528" s="7"/>
      <c r="D2528" s="28"/>
      <c r="E2528" s="7"/>
      <c r="F2528" s="7"/>
      <c r="G2528" s="7"/>
      <c r="H2528" s="7"/>
      <c r="I2528" s="7"/>
      <c r="J2528" s="7"/>
      <c r="K2528" s="7"/>
      <c r="L2528" s="7"/>
    </row>
    <row r="2529" spans="1:12">
      <c r="A2529" s="7"/>
      <c r="B2529" s="7"/>
      <c r="C2529" s="7"/>
      <c r="D2529" s="28"/>
      <c r="E2529" s="7"/>
      <c r="F2529" s="7"/>
      <c r="G2529" s="7"/>
      <c r="H2529" s="7"/>
      <c r="I2529" s="7"/>
      <c r="J2529" s="7"/>
      <c r="K2529" s="7"/>
      <c r="L2529" s="7"/>
    </row>
    <row r="2530" spans="1:12">
      <c r="A2530" s="7"/>
      <c r="B2530" s="7"/>
      <c r="C2530" s="7"/>
      <c r="D2530" s="28"/>
      <c r="E2530" s="7"/>
      <c r="F2530" s="7"/>
      <c r="G2530" s="7"/>
      <c r="H2530" s="7"/>
      <c r="I2530" s="7"/>
      <c r="J2530" s="7"/>
      <c r="K2530" s="7"/>
      <c r="L2530" s="7"/>
    </row>
    <row r="2531" spans="1:12">
      <c r="A2531" s="7"/>
      <c r="B2531" s="7"/>
      <c r="C2531" s="7"/>
      <c r="D2531" s="28"/>
      <c r="E2531" s="7"/>
      <c r="F2531" s="7"/>
      <c r="G2531" s="7"/>
      <c r="H2531" s="7"/>
      <c r="I2531" s="7"/>
      <c r="J2531" s="7"/>
      <c r="K2531" s="7"/>
      <c r="L2531" s="7"/>
    </row>
    <row r="2532" spans="1:12">
      <c r="A2532" s="7"/>
      <c r="B2532" s="7"/>
      <c r="C2532" s="7"/>
      <c r="D2532" s="28"/>
      <c r="E2532" s="7"/>
      <c r="F2532" s="7"/>
      <c r="G2532" s="7"/>
      <c r="H2532" s="7"/>
      <c r="I2532" s="7"/>
      <c r="J2532" s="7"/>
      <c r="K2532" s="7"/>
      <c r="L2532" s="7"/>
    </row>
    <row r="2533" spans="1:12">
      <c r="A2533" s="7"/>
      <c r="B2533" s="7"/>
      <c r="C2533" s="7"/>
      <c r="D2533" s="28"/>
      <c r="E2533" s="7"/>
      <c r="F2533" s="7"/>
      <c r="G2533" s="7"/>
      <c r="H2533" s="7"/>
      <c r="I2533" s="7"/>
      <c r="J2533" s="7"/>
      <c r="K2533" s="7"/>
      <c r="L2533" s="7"/>
    </row>
    <row r="2534" spans="1:12">
      <c r="A2534" s="7"/>
      <c r="B2534" s="7"/>
      <c r="C2534" s="7"/>
      <c r="D2534" s="28"/>
      <c r="E2534" s="7"/>
      <c r="F2534" s="7"/>
      <c r="G2534" s="7"/>
      <c r="H2534" s="7"/>
      <c r="I2534" s="7"/>
      <c r="J2534" s="7"/>
      <c r="K2534" s="7"/>
      <c r="L2534" s="7"/>
    </row>
    <row r="2535" spans="1:12">
      <c r="A2535" s="7"/>
      <c r="B2535" s="7"/>
      <c r="C2535" s="7"/>
      <c r="D2535" s="28"/>
      <c r="E2535" s="7"/>
      <c r="F2535" s="7"/>
      <c r="G2535" s="7"/>
      <c r="H2535" s="7"/>
      <c r="I2535" s="7"/>
      <c r="J2535" s="7"/>
      <c r="K2535" s="7"/>
      <c r="L2535" s="7"/>
    </row>
    <row r="2536" spans="1:12">
      <c r="A2536" s="7"/>
      <c r="B2536" s="7"/>
      <c r="C2536" s="7"/>
      <c r="D2536" s="28"/>
      <c r="E2536" s="7"/>
      <c r="F2536" s="7"/>
      <c r="G2536" s="7"/>
      <c r="H2536" s="7"/>
      <c r="I2536" s="7"/>
      <c r="J2536" s="7"/>
      <c r="K2536" s="7"/>
      <c r="L2536" s="7"/>
    </row>
    <row r="2537" spans="1:12">
      <c r="A2537" s="7"/>
      <c r="B2537" s="7"/>
      <c r="C2537" s="7"/>
      <c r="D2537" s="28"/>
      <c r="E2537" s="7"/>
      <c r="F2537" s="7"/>
      <c r="G2537" s="7"/>
      <c r="H2537" s="7"/>
      <c r="I2537" s="7"/>
      <c r="J2537" s="7"/>
      <c r="K2537" s="7"/>
      <c r="L2537" s="7"/>
    </row>
    <row r="2538" spans="1:12">
      <c r="A2538" s="7"/>
      <c r="B2538" s="7"/>
      <c r="C2538" s="7"/>
      <c r="D2538" s="28"/>
      <c r="E2538" s="7"/>
      <c r="F2538" s="7"/>
      <c r="G2538" s="7"/>
      <c r="H2538" s="7"/>
      <c r="I2538" s="7"/>
      <c r="J2538" s="7"/>
      <c r="K2538" s="7"/>
      <c r="L2538" s="7"/>
    </row>
    <row r="2539" spans="1:12">
      <c r="A2539" s="7"/>
      <c r="B2539" s="7"/>
      <c r="C2539" s="7"/>
      <c r="D2539" s="28"/>
      <c r="E2539" s="7"/>
      <c r="F2539" s="7"/>
      <c r="G2539" s="7"/>
      <c r="H2539" s="7"/>
      <c r="I2539" s="7"/>
      <c r="J2539" s="7"/>
      <c r="K2539" s="7"/>
      <c r="L2539" s="7"/>
    </row>
    <row r="2540" spans="1:12">
      <c r="A2540" s="7"/>
      <c r="B2540" s="7"/>
      <c r="C2540" s="7"/>
      <c r="D2540" s="28"/>
      <c r="E2540" s="7"/>
      <c r="F2540" s="7"/>
      <c r="G2540" s="7"/>
      <c r="H2540" s="7"/>
      <c r="I2540" s="7"/>
      <c r="J2540" s="7"/>
      <c r="K2540" s="7"/>
      <c r="L2540" s="7"/>
    </row>
    <row r="2541" spans="1:12">
      <c r="A2541" s="7"/>
      <c r="B2541" s="7"/>
      <c r="C2541" s="7"/>
      <c r="D2541" s="28"/>
      <c r="E2541" s="7"/>
      <c r="F2541" s="7"/>
      <c r="G2541" s="7"/>
      <c r="H2541" s="7"/>
      <c r="I2541" s="7"/>
      <c r="J2541" s="7"/>
      <c r="K2541" s="7"/>
      <c r="L2541" s="7"/>
    </row>
    <row r="2542" spans="1:12">
      <c r="A2542" s="7"/>
      <c r="B2542" s="7"/>
      <c r="C2542" s="7"/>
      <c r="D2542" s="28"/>
      <c r="E2542" s="7"/>
      <c r="F2542" s="7"/>
      <c r="G2542" s="7"/>
      <c r="H2542" s="7"/>
      <c r="I2542" s="7"/>
      <c r="J2542" s="7"/>
      <c r="K2542" s="7"/>
      <c r="L2542" s="7"/>
    </row>
    <row r="2543" spans="1:12">
      <c r="A2543" s="7"/>
      <c r="B2543" s="7"/>
      <c r="C2543" s="7"/>
      <c r="D2543" s="28"/>
      <c r="E2543" s="7"/>
      <c r="F2543" s="7"/>
      <c r="G2543" s="7"/>
      <c r="H2543" s="7"/>
      <c r="I2543" s="7"/>
      <c r="J2543" s="7"/>
      <c r="K2543" s="7"/>
      <c r="L2543" s="7"/>
    </row>
    <row r="2544" spans="1:12">
      <c r="A2544" s="7"/>
      <c r="B2544" s="7"/>
      <c r="C2544" s="7"/>
      <c r="D2544" s="28"/>
      <c r="E2544" s="7"/>
      <c r="F2544" s="7"/>
      <c r="G2544" s="7"/>
      <c r="H2544" s="7"/>
      <c r="I2544" s="7"/>
      <c r="J2544" s="7"/>
      <c r="K2544" s="7"/>
      <c r="L2544" s="7"/>
    </row>
    <row r="2545" spans="1:12">
      <c r="A2545" s="7"/>
      <c r="B2545" s="7"/>
      <c r="C2545" s="7"/>
      <c r="D2545" s="28"/>
      <c r="E2545" s="7"/>
      <c r="F2545" s="7"/>
      <c r="G2545" s="7"/>
      <c r="H2545" s="7"/>
      <c r="I2545" s="7"/>
      <c r="J2545" s="7"/>
      <c r="K2545" s="7"/>
      <c r="L2545" s="7"/>
    </row>
    <row r="2546" spans="1:12">
      <c r="A2546" s="7"/>
      <c r="B2546" s="7"/>
      <c r="C2546" s="7"/>
      <c r="D2546" s="28"/>
      <c r="E2546" s="7"/>
      <c r="F2546" s="7"/>
      <c r="G2546" s="7"/>
      <c r="H2546" s="7"/>
      <c r="I2546" s="7"/>
      <c r="J2546" s="7"/>
      <c r="K2546" s="7"/>
      <c r="L2546" s="7"/>
    </row>
    <row r="2547" spans="1:12">
      <c r="A2547" s="7"/>
      <c r="B2547" s="7"/>
      <c r="C2547" s="7"/>
      <c r="D2547" s="28"/>
      <c r="E2547" s="7"/>
      <c r="F2547" s="7"/>
      <c r="G2547" s="7"/>
      <c r="H2547" s="7"/>
      <c r="I2547" s="7"/>
      <c r="J2547" s="7"/>
      <c r="K2547" s="7"/>
      <c r="L2547" s="7"/>
    </row>
    <row r="2548" spans="1:12">
      <c r="A2548" s="7"/>
      <c r="B2548" s="7"/>
      <c r="C2548" s="7"/>
      <c r="D2548" s="28"/>
      <c r="E2548" s="7"/>
      <c r="F2548" s="7"/>
      <c r="G2548" s="7"/>
      <c r="H2548" s="7"/>
      <c r="I2548" s="7"/>
      <c r="J2548" s="7"/>
      <c r="K2548" s="7"/>
      <c r="L2548" s="7"/>
    </row>
    <row r="2549" spans="1:12">
      <c r="A2549" s="7"/>
      <c r="B2549" s="7"/>
      <c r="C2549" s="7"/>
      <c r="D2549" s="28"/>
      <c r="E2549" s="7"/>
      <c r="F2549" s="7"/>
      <c r="G2549" s="7"/>
      <c r="H2549" s="7"/>
      <c r="I2549" s="7"/>
      <c r="J2549" s="7"/>
      <c r="K2549" s="7"/>
      <c r="L2549" s="7"/>
    </row>
    <row r="2550" spans="1:12">
      <c r="A2550" s="7"/>
      <c r="B2550" s="7"/>
      <c r="C2550" s="7"/>
      <c r="D2550" s="28"/>
      <c r="E2550" s="7"/>
      <c r="F2550" s="7"/>
      <c r="G2550" s="7"/>
      <c r="H2550" s="7"/>
      <c r="I2550" s="7"/>
      <c r="J2550" s="7"/>
      <c r="K2550" s="7"/>
      <c r="L2550" s="7"/>
    </row>
    <row r="2551" spans="1:12">
      <c r="A2551" s="7"/>
      <c r="B2551" s="7"/>
      <c r="C2551" s="7"/>
      <c r="D2551" s="28"/>
      <c r="E2551" s="7"/>
      <c r="F2551" s="7"/>
      <c r="G2551" s="7"/>
      <c r="H2551" s="7"/>
      <c r="I2551" s="7"/>
      <c r="J2551" s="7"/>
      <c r="K2551" s="7"/>
      <c r="L2551" s="7"/>
    </row>
    <row r="2552" spans="1:12">
      <c r="A2552" s="7"/>
      <c r="B2552" s="7"/>
      <c r="C2552" s="7"/>
      <c r="D2552" s="28"/>
      <c r="E2552" s="7"/>
      <c r="F2552" s="7"/>
      <c r="G2552" s="7"/>
      <c r="H2552" s="7"/>
      <c r="I2552" s="7"/>
      <c r="J2552" s="7"/>
      <c r="K2552" s="7"/>
      <c r="L2552" s="7"/>
    </row>
    <row r="2553" spans="1:12">
      <c r="A2553" s="7"/>
      <c r="B2553" s="7"/>
      <c r="C2553" s="7"/>
      <c r="D2553" s="28"/>
      <c r="E2553" s="7"/>
      <c r="F2553" s="7"/>
      <c r="G2553" s="7"/>
      <c r="H2553" s="7"/>
      <c r="I2553" s="7"/>
      <c r="J2553" s="7"/>
      <c r="K2553" s="7"/>
      <c r="L2553" s="7"/>
    </row>
    <row r="2554" spans="1:12">
      <c r="A2554" s="7"/>
      <c r="B2554" s="7"/>
      <c r="C2554" s="7"/>
      <c r="D2554" s="28"/>
      <c r="E2554" s="7"/>
      <c r="F2554" s="7"/>
      <c r="G2554" s="7"/>
      <c r="H2554" s="7"/>
      <c r="I2554" s="7"/>
      <c r="J2554" s="7"/>
      <c r="K2554" s="7"/>
      <c r="L2554" s="7"/>
    </row>
    <row r="2555" spans="1:12">
      <c r="A2555" s="7"/>
      <c r="B2555" s="7"/>
      <c r="C2555" s="7"/>
      <c r="D2555" s="28"/>
      <c r="E2555" s="7"/>
      <c r="F2555" s="7"/>
      <c r="G2555" s="7"/>
      <c r="H2555" s="7"/>
      <c r="I2555" s="7"/>
      <c r="J2555" s="7"/>
      <c r="K2555" s="7"/>
      <c r="L2555" s="7"/>
    </row>
    <row r="2556" spans="1:12">
      <c r="A2556" s="7"/>
      <c r="B2556" s="7"/>
      <c r="C2556" s="7"/>
      <c r="D2556" s="28"/>
      <c r="E2556" s="7"/>
      <c r="F2556" s="7"/>
      <c r="G2556" s="7"/>
      <c r="H2556" s="7"/>
      <c r="I2556" s="7"/>
      <c r="J2556" s="7"/>
      <c r="K2556" s="7"/>
      <c r="L2556" s="7"/>
    </row>
    <row r="2557" spans="1:12">
      <c r="A2557" s="7"/>
      <c r="B2557" s="7"/>
      <c r="C2557" s="7"/>
      <c r="D2557" s="28"/>
      <c r="E2557" s="7"/>
      <c r="F2557" s="7"/>
      <c r="G2557" s="7"/>
      <c r="H2557" s="7"/>
      <c r="I2557" s="7"/>
      <c r="J2557" s="7"/>
      <c r="K2557" s="7"/>
      <c r="L2557" s="7"/>
    </row>
    <row r="2558" spans="1:12">
      <c r="A2558" s="7"/>
      <c r="B2558" s="7"/>
      <c r="C2558" s="7"/>
      <c r="D2558" s="28"/>
      <c r="E2558" s="7"/>
      <c r="F2558" s="7"/>
      <c r="G2558" s="7"/>
      <c r="H2558" s="7"/>
      <c r="I2558" s="7"/>
      <c r="J2558" s="7"/>
      <c r="K2558" s="7"/>
      <c r="L2558" s="7"/>
    </row>
    <row r="2559" spans="1:12">
      <c r="A2559" s="7"/>
      <c r="B2559" s="7"/>
      <c r="C2559" s="7"/>
      <c r="D2559" s="28"/>
      <c r="E2559" s="7"/>
      <c r="F2559" s="7"/>
      <c r="G2559" s="7"/>
      <c r="H2559" s="7"/>
      <c r="I2559" s="7"/>
      <c r="J2559" s="7"/>
      <c r="K2559" s="7"/>
      <c r="L2559" s="7"/>
    </row>
    <row r="2560" spans="1:12">
      <c r="A2560" s="7"/>
      <c r="B2560" s="7"/>
      <c r="C2560" s="7"/>
      <c r="D2560" s="28"/>
      <c r="E2560" s="7"/>
      <c r="F2560" s="7"/>
      <c r="G2560" s="7"/>
      <c r="H2560" s="7"/>
      <c r="I2560" s="7"/>
      <c r="J2560" s="7"/>
      <c r="K2560" s="7"/>
      <c r="L2560" s="7"/>
    </row>
    <row r="2561" spans="1:12">
      <c r="A2561" s="7"/>
      <c r="B2561" s="7"/>
      <c r="C2561" s="7"/>
      <c r="D2561" s="28"/>
      <c r="E2561" s="7"/>
      <c r="F2561" s="7"/>
      <c r="G2561" s="7"/>
      <c r="H2561" s="7"/>
      <c r="I2561" s="7"/>
      <c r="J2561" s="7"/>
      <c r="K2561" s="7"/>
      <c r="L2561" s="7"/>
    </row>
    <row r="2562" spans="1:12">
      <c r="A2562" s="7"/>
      <c r="B2562" s="7"/>
      <c r="C2562" s="7"/>
      <c r="D2562" s="28"/>
      <c r="E2562" s="7"/>
      <c r="F2562" s="7"/>
      <c r="G2562" s="7"/>
      <c r="H2562" s="7"/>
      <c r="I2562" s="7"/>
      <c r="J2562" s="7"/>
      <c r="K2562" s="7"/>
      <c r="L2562" s="7"/>
    </row>
    <row r="2563" spans="1:12">
      <c r="A2563" s="7"/>
      <c r="B2563" s="7"/>
      <c r="C2563" s="7"/>
      <c r="D2563" s="28"/>
      <c r="E2563" s="7"/>
      <c r="F2563" s="7"/>
      <c r="G2563" s="7"/>
      <c r="H2563" s="7"/>
      <c r="I2563" s="7"/>
      <c r="J2563" s="7"/>
      <c r="K2563" s="7"/>
      <c r="L2563" s="7"/>
    </row>
    <row r="2564" spans="1:12">
      <c r="A2564" s="7"/>
      <c r="B2564" s="7"/>
      <c r="C2564" s="7"/>
      <c r="D2564" s="28"/>
      <c r="E2564" s="7"/>
      <c r="F2564" s="7"/>
      <c r="G2564" s="7"/>
      <c r="H2564" s="7"/>
      <c r="I2564" s="7"/>
      <c r="J2564" s="7"/>
      <c r="K2564" s="7"/>
      <c r="L2564" s="7"/>
    </row>
    <row r="2565" spans="1:12">
      <c r="A2565" s="7"/>
      <c r="B2565" s="7"/>
      <c r="C2565" s="7"/>
      <c r="D2565" s="28"/>
      <c r="E2565" s="7"/>
      <c r="F2565" s="7"/>
      <c r="G2565" s="7"/>
      <c r="H2565" s="7"/>
      <c r="I2565" s="7"/>
      <c r="J2565" s="7"/>
      <c r="K2565" s="7"/>
      <c r="L2565" s="7"/>
    </row>
    <row r="2566" spans="1:12">
      <c r="A2566" s="7"/>
      <c r="B2566" s="7"/>
      <c r="C2566" s="7"/>
      <c r="D2566" s="28"/>
      <c r="E2566" s="7"/>
      <c r="F2566" s="7"/>
      <c r="G2566" s="7"/>
      <c r="H2566" s="7"/>
      <c r="I2566" s="7"/>
      <c r="J2566" s="7"/>
      <c r="K2566" s="7"/>
      <c r="L2566" s="7"/>
    </row>
    <row r="2567" spans="1:12">
      <c r="A2567" s="7"/>
      <c r="B2567" s="7"/>
      <c r="C2567" s="7"/>
      <c r="D2567" s="28"/>
      <c r="E2567" s="7"/>
      <c r="F2567" s="7"/>
      <c r="G2567" s="7"/>
      <c r="H2567" s="7"/>
      <c r="I2567" s="7"/>
      <c r="J2567" s="7"/>
      <c r="K2567" s="7"/>
      <c r="L2567" s="7"/>
    </row>
    <row r="2568" spans="1:12">
      <c r="A2568" s="7"/>
      <c r="B2568" s="7"/>
      <c r="C2568" s="7"/>
      <c r="D2568" s="28"/>
      <c r="E2568" s="7"/>
      <c r="F2568" s="7"/>
      <c r="G2568" s="7"/>
      <c r="H2568" s="7"/>
      <c r="I2568" s="7"/>
      <c r="J2568" s="7"/>
      <c r="K2568" s="7"/>
      <c r="L2568" s="7"/>
    </row>
    <row r="2569" spans="1:12">
      <c r="A2569" s="7"/>
      <c r="B2569" s="7"/>
      <c r="C2569" s="7"/>
      <c r="D2569" s="28"/>
      <c r="E2569" s="7"/>
      <c r="F2569" s="7"/>
      <c r="G2569" s="7"/>
      <c r="H2569" s="7"/>
      <c r="I2569" s="7"/>
      <c r="J2569" s="7"/>
      <c r="K2569" s="7"/>
      <c r="L2569" s="7"/>
    </row>
    <row r="2570" spans="1:12">
      <c r="A2570" s="7"/>
      <c r="B2570" s="7"/>
      <c r="C2570" s="7"/>
      <c r="D2570" s="28"/>
      <c r="E2570" s="7"/>
      <c r="F2570" s="7"/>
      <c r="G2570" s="7"/>
      <c r="H2570" s="7"/>
      <c r="I2570" s="7"/>
      <c r="J2570" s="7"/>
      <c r="K2570" s="7"/>
      <c r="L2570" s="7"/>
    </row>
    <row r="2571" spans="1:12">
      <c r="A2571" s="7"/>
      <c r="B2571" s="7"/>
      <c r="C2571" s="7"/>
      <c r="D2571" s="28"/>
      <c r="E2571" s="7"/>
      <c r="F2571" s="7"/>
      <c r="G2571" s="7"/>
      <c r="H2571" s="7"/>
      <c r="I2571" s="7"/>
      <c r="J2571" s="7"/>
      <c r="K2571" s="7"/>
      <c r="L2571" s="7"/>
    </row>
    <row r="2572" spans="1:12">
      <c r="A2572" s="7"/>
      <c r="B2572" s="7"/>
      <c r="C2572" s="7"/>
      <c r="D2572" s="28"/>
      <c r="E2572" s="7"/>
      <c r="F2572" s="7"/>
      <c r="G2572" s="7"/>
      <c r="H2572" s="7"/>
      <c r="I2572" s="7"/>
      <c r="J2572" s="7"/>
      <c r="K2572" s="7"/>
      <c r="L2572" s="7"/>
    </row>
    <row r="2573" spans="1:12">
      <c r="A2573" s="7"/>
      <c r="B2573" s="7"/>
      <c r="C2573" s="7"/>
      <c r="D2573" s="28"/>
      <c r="E2573" s="7"/>
      <c r="F2573" s="7"/>
      <c r="G2573" s="7"/>
      <c r="H2573" s="7"/>
      <c r="I2573" s="7"/>
      <c r="J2573" s="7"/>
      <c r="K2573" s="7"/>
      <c r="L2573" s="7"/>
    </row>
    <row r="2574" spans="1:12">
      <c r="A2574" s="7"/>
      <c r="B2574" s="7"/>
      <c r="C2574" s="7"/>
      <c r="D2574" s="28"/>
      <c r="E2574" s="7"/>
      <c r="F2574" s="7"/>
      <c r="G2574" s="7"/>
      <c r="H2574" s="7"/>
      <c r="I2574" s="7"/>
      <c r="J2574" s="7"/>
      <c r="K2574" s="7"/>
      <c r="L2574" s="7"/>
    </row>
    <row r="2575" spans="1:12">
      <c r="A2575" s="7"/>
      <c r="B2575" s="7"/>
      <c r="C2575" s="7"/>
      <c r="D2575" s="28"/>
      <c r="E2575" s="7"/>
      <c r="F2575" s="7"/>
      <c r="G2575" s="7"/>
      <c r="H2575" s="7"/>
      <c r="I2575" s="7"/>
      <c r="J2575" s="7"/>
      <c r="K2575" s="7"/>
      <c r="L2575" s="7"/>
    </row>
    <row r="2576" spans="1:12">
      <c r="A2576" s="7"/>
      <c r="B2576" s="7"/>
      <c r="C2576" s="7"/>
      <c r="D2576" s="28"/>
      <c r="E2576" s="7"/>
      <c r="F2576" s="7"/>
      <c r="G2576" s="7"/>
      <c r="H2576" s="7"/>
      <c r="I2576" s="7"/>
      <c r="J2576" s="7"/>
      <c r="K2576" s="7"/>
      <c r="L2576" s="7"/>
    </row>
    <row r="2577" spans="1:12">
      <c r="A2577" s="7"/>
      <c r="B2577" s="7"/>
      <c r="C2577" s="7"/>
      <c r="D2577" s="28"/>
      <c r="E2577" s="7"/>
      <c r="F2577" s="7"/>
      <c r="G2577" s="7"/>
      <c r="H2577" s="7"/>
      <c r="I2577" s="7"/>
      <c r="J2577" s="7"/>
      <c r="K2577" s="7"/>
      <c r="L2577" s="7"/>
    </row>
    <row r="2578" spans="1:12">
      <c r="A2578" s="7"/>
      <c r="B2578" s="7"/>
      <c r="C2578" s="7"/>
      <c r="D2578" s="28"/>
      <c r="E2578" s="7"/>
      <c r="F2578" s="7"/>
      <c r="G2578" s="7"/>
      <c r="H2578" s="7"/>
      <c r="I2578" s="7"/>
      <c r="J2578" s="7"/>
      <c r="K2578" s="7"/>
      <c r="L2578" s="7"/>
    </row>
    <row r="2579" spans="1:12">
      <c r="A2579" s="7"/>
      <c r="B2579" s="7"/>
      <c r="C2579" s="7"/>
      <c r="D2579" s="28"/>
      <c r="E2579" s="7"/>
      <c r="F2579" s="7"/>
      <c r="G2579" s="7"/>
      <c r="H2579" s="7"/>
      <c r="I2579" s="7"/>
      <c r="J2579" s="7"/>
      <c r="K2579" s="7"/>
      <c r="L2579" s="7"/>
    </row>
    <row r="2580" spans="1:12">
      <c r="A2580" s="7"/>
      <c r="B2580" s="7"/>
      <c r="C2580" s="7"/>
      <c r="D2580" s="28"/>
      <c r="E2580" s="7"/>
      <c r="F2580" s="7"/>
      <c r="G2580" s="7"/>
      <c r="H2580" s="7"/>
      <c r="I2580" s="7"/>
      <c r="J2580" s="7"/>
      <c r="K2580" s="7"/>
      <c r="L2580" s="7"/>
    </row>
    <row r="2581" spans="1:12">
      <c r="A2581" s="7"/>
      <c r="B2581" s="7"/>
      <c r="C2581" s="7"/>
      <c r="D2581" s="28"/>
      <c r="E2581" s="7"/>
      <c r="F2581" s="7"/>
      <c r="G2581" s="7"/>
      <c r="H2581" s="7"/>
      <c r="I2581" s="7"/>
      <c r="J2581" s="7"/>
      <c r="K2581" s="7"/>
      <c r="L2581" s="7"/>
    </row>
    <row r="2582" spans="1:12">
      <c r="A2582" s="7"/>
      <c r="B2582" s="7"/>
      <c r="C2582" s="7"/>
      <c r="D2582" s="28"/>
      <c r="E2582" s="7"/>
      <c r="F2582" s="7"/>
      <c r="G2582" s="7"/>
      <c r="H2582" s="7"/>
      <c r="I2582" s="7"/>
      <c r="J2582" s="7"/>
      <c r="K2582" s="7"/>
      <c r="L2582" s="7"/>
    </row>
    <row r="2583" spans="1:12">
      <c r="A2583" s="7"/>
      <c r="B2583" s="7"/>
      <c r="C2583" s="7"/>
      <c r="D2583" s="28"/>
      <c r="E2583" s="7"/>
      <c r="F2583" s="7"/>
      <c r="G2583" s="7"/>
      <c r="H2583" s="7"/>
      <c r="I2583" s="7"/>
      <c r="J2583" s="7"/>
      <c r="K2583" s="7"/>
      <c r="L2583" s="7"/>
    </row>
    <row r="2584" spans="1:12">
      <c r="A2584" s="7"/>
      <c r="B2584" s="7"/>
      <c r="C2584" s="7"/>
      <c r="D2584" s="28"/>
      <c r="E2584" s="7"/>
      <c r="F2584" s="7"/>
      <c r="G2584" s="7"/>
      <c r="H2584" s="7"/>
      <c r="I2584" s="7"/>
      <c r="J2584" s="7"/>
      <c r="K2584" s="7"/>
      <c r="L2584" s="7"/>
    </row>
    <row r="2585" spans="1:12">
      <c r="A2585" s="7"/>
      <c r="B2585" s="7"/>
      <c r="C2585" s="7"/>
      <c r="D2585" s="28"/>
      <c r="E2585" s="7"/>
      <c r="F2585" s="7"/>
      <c r="G2585" s="7"/>
      <c r="H2585" s="7"/>
      <c r="I2585" s="7"/>
      <c r="J2585" s="7"/>
      <c r="K2585" s="7"/>
      <c r="L2585" s="7"/>
    </row>
    <row r="2586" spans="1:12">
      <c r="A2586" s="7"/>
      <c r="B2586" s="7"/>
      <c r="C2586" s="7"/>
      <c r="D2586" s="28"/>
      <c r="E2586" s="7"/>
      <c r="F2586" s="7"/>
      <c r="G2586" s="7"/>
      <c r="H2586" s="7"/>
      <c r="I2586" s="7"/>
      <c r="J2586" s="7"/>
      <c r="K2586" s="7"/>
      <c r="L2586" s="7"/>
    </row>
    <row r="2587" spans="1:12">
      <c r="A2587" s="7"/>
      <c r="B2587" s="7"/>
      <c r="C2587" s="7"/>
      <c r="D2587" s="28"/>
      <c r="E2587" s="7"/>
      <c r="F2587" s="7"/>
      <c r="G2587" s="7"/>
      <c r="H2587" s="7"/>
      <c r="I2587" s="7"/>
      <c r="J2587" s="7"/>
      <c r="K2587" s="7"/>
      <c r="L2587" s="7"/>
    </row>
    <row r="2588" spans="1:12">
      <c r="A2588" s="7"/>
      <c r="B2588" s="7"/>
      <c r="C2588" s="7"/>
      <c r="D2588" s="28"/>
      <c r="E2588" s="7"/>
      <c r="F2588" s="7"/>
      <c r="G2588" s="7"/>
      <c r="H2588" s="7"/>
      <c r="I2588" s="7"/>
      <c r="J2588" s="7"/>
      <c r="K2588" s="7"/>
      <c r="L2588" s="7"/>
    </row>
    <row r="2589" spans="1:12">
      <c r="A2589" s="7"/>
      <c r="B2589" s="7"/>
      <c r="C2589" s="7"/>
      <c r="D2589" s="28"/>
      <c r="E2589" s="7"/>
      <c r="F2589" s="7"/>
      <c r="G2589" s="7"/>
      <c r="H2589" s="7"/>
      <c r="I2589" s="7"/>
      <c r="J2589" s="7"/>
      <c r="K2589" s="7"/>
      <c r="L2589" s="7"/>
    </row>
    <row r="2590" spans="1:12">
      <c r="A2590" s="7"/>
      <c r="B2590" s="7"/>
      <c r="C2590" s="7"/>
      <c r="D2590" s="28"/>
      <c r="E2590" s="7"/>
      <c r="F2590" s="7"/>
      <c r="G2590" s="7"/>
      <c r="H2590" s="7"/>
      <c r="I2590" s="7"/>
      <c r="J2590" s="7"/>
      <c r="K2590" s="7"/>
      <c r="L2590" s="7"/>
    </row>
    <row r="2591" spans="1:12">
      <c r="A2591" s="7"/>
      <c r="B2591" s="7"/>
      <c r="C2591" s="7"/>
      <c r="D2591" s="28"/>
      <c r="E2591" s="7"/>
      <c r="F2591" s="7"/>
      <c r="G2591" s="7"/>
      <c r="H2591" s="7"/>
      <c r="I2591" s="7"/>
      <c r="J2591" s="7"/>
      <c r="K2591" s="7"/>
      <c r="L2591" s="7"/>
    </row>
    <row r="2592" spans="1:12">
      <c r="A2592" s="7"/>
      <c r="B2592" s="7"/>
      <c r="C2592" s="7"/>
      <c r="D2592" s="28"/>
      <c r="E2592" s="7"/>
      <c r="F2592" s="7"/>
      <c r="G2592" s="7"/>
      <c r="H2592" s="7"/>
      <c r="I2592" s="7"/>
      <c r="J2592" s="7"/>
      <c r="K2592" s="7"/>
      <c r="L2592" s="7"/>
    </row>
    <row r="2593" spans="1:12">
      <c r="A2593" s="7"/>
      <c r="B2593" s="7"/>
      <c r="C2593" s="7"/>
      <c r="D2593" s="28"/>
      <c r="E2593" s="7"/>
      <c r="F2593" s="7"/>
      <c r="G2593" s="7"/>
      <c r="H2593" s="7"/>
      <c r="I2593" s="7"/>
      <c r="J2593" s="7"/>
      <c r="K2593" s="7"/>
      <c r="L2593" s="7"/>
    </row>
    <row r="2594" spans="1:12">
      <c r="A2594" s="7"/>
      <c r="B2594" s="7"/>
      <c r="C2594" s="7"/>
      <c r="D2594" s="28"/>
      <c r="E2594" s="7"/>
      <c r="F2594" s="7"/>
      <c r="G2594" s="7"/>
      <c r="H2594" s="7"/>
      <c r="I2594" s="7"/>
      <c r="J2594" s="7"/>
      <c r="K2594" s="7"/>
      <c r="L2594" s="7"/>
    </row>
    <row r="2595" spans="1:12">
      <c r="A2595" s="7"/>
      <c r="B2595" s="7"/>
      <c r="C2595" s="7"/>
      <c r="D2595" s="28"/>
      <c r="E2595" s="7"/>
      <c r="F2595" s="7"/>
      <c r="G2595" s="7"/>
      <c r="H2595" s="7"/>
      <c r="I2595" s="7"/>
      <c r="J2595" s="7"/>
      <c r="K2595" s="7"/>
      <c r="L2595" s="7"/>
    </row>
    <row r="2596" spans="1:12">
      <c r="A2596" s="7"/>
      <c r="B2596" s="7"/>
      <c r="C2596" s="7"/>
      <c r="D2596" s="28"/>
      <c r="E2596" s="7"/>
      <c r="F2596" s="7"/>
      <c r="G2596" s="7"/>
      <c r="H2596" s="7"/>
      <c r="I2596" s="7"/>
      <c r="J2596" s="7"/>
      <c r="K2596" s="7"/>
      <c r="L2596" s="7"/>
    </row>
    <row r="2597" spans="1:12">
      <c r="A2597" s="7"/>
      <c r="B2597" s="7"/>
      <c r="C2597" s="7"/>
      <c r="D2597" s="28"/>
      <c r="E2597" s="7"/>
      <c r="F2597" s="7"/>
      <c r="G2597" s="7"/>
      <c r="H2597" s="7"/>
      <c r="I2597" s="7"/>
      <c r="J2597" s="7"/>
      <c r="K2597" s="7"/>
      <c r="L2597" s="7"/>
    </row>
    <row r="2598" spans="1:12">
      <c r="A2598" s="7"/>
      <c r="B2598" s="7"/>
      <c r="C2598" s="7"/>
      <c r="D2598" s="28"/>
      <c r="E2598" s="7"/>
      <c r="F2598" s="7"/>
      <c r="G2598" s="7"/>
      <c r="H2598" s="7"/>
      <c r="I2598" s="7"/>
      <c r="J2598" s="7"/>
      <c r="K2598" s="7"/>
      <c r="L2598" s="7"/>
    </row>
    <row r="2599" spans="1:12">
      <c r="A2599" s="7"/>
      <c r="B2599" s="7"/>
      <c r="C2599" s="7"/>
      <c r="D2599" s="28"/>
      <c r="E2599" s="7"/>
      <c r="F2599" s="7"/>
      <c r="G2599" s="7"/>
      <c r="H2599" s="7"/>
      <c r="I2599" s="7"/>
      <c r="J2599" s="7"/>
      <c r="K2599" s="7"/>
      <c r="L2599" s="7"/>
    </row>
    <row r="2600" spans="1:12">
      <c r="A2600" s="7"/>
      <c r="B2600" s="7"/>
      <c r="C2600" s="7"/>
      <c r="D2600" s="28"/>
      <c r="E2600" s="7"/>
      <c r="F2600" s="7"/>
      <c r="G2600" s="7"/>
      <c r="H2600" s="7"/>
      <c r="I2600" s="7"/>
      <c r="J2600" s="7"/>
      <c r="K2600" s="7"/>
      <c r="L2600" s="7"/>
    </row>
    <row r="2601" spans="1:12">
      <c r="A2601" s="7"/>
      <c r="B2601" s="7"/>
      <c r="C2601" s="7"/>
      <c r="D2601" s="28"/>
      <c r="E2601" s="7"/>
      <c r="F2601" s="7"/>
      <c r="G2601" s="7"/>
      <c r="H2601" s="7"/>
      <c r="I2601" s="7"/>
      <c r="J2601" s="7"/>
      <c r="K2601" s="7"/>
      <c r="L2601" s="7"/>
    </row>
    <row r="2602" spans="1:12">
      <c r="A2602" s="7"/>
      <c r="B2602" s="7"/>
      <c r="C2602" s="7"/>
      <c r="D2602" s="28"/>
      <c r="E2602" s="7"/>
      <c r="F2602" s="7"/>
      <c r="G2602" s="7"/>
      <c r="H2602" s="7"/>
      <c r="I2602" s="7"/>
      <c r="J2602" s="7"/>
      <c r="K2602" s="7"/>
      <c r="L2602" s="7"/>
    </row>
    <row r="2603" spans="1:12">
      <c r="A2603" s="7"/>
      <c r="B2603" s="7"/>
      <c r="C2603" s="7"/>
      <c r="D2603" s="28"/>
      <c r="E2603" s="7"/>
      <c r="F2603" s="7"/>
      <c r="G2603" s="7"/>
      <c r="H2603" s="7"/>
      <c r="I2603" s="7"/>
      <c r="J2603" s="7"/>
      <c r="K2603" s="7"/>
      <c r="L2603" s="7"/>
    </row>
    <row r="2604" spans="1:12">
      <c r="A2604" s="7"/>
      <c r="B2604" s="7"/>
      <c r="C2604" s="7"/>
      <c r="D2604" s="28"/>
      <c r="E2604" s="7"/>
      <c r="F2604" s="7"/>
      <c r="G2604" s="7"/>
      <c r="H2604" s="7"/>
      <c r="I2604" s="7"/>
      <c r="J2604" s="7"/>
      <c r="K2604" s="7"/>
      <c r="L2604" s="7"/>
    </row>
    <row r="2605" spans="1:12">
      <c r="A2605" s="7"/>
      <c r="B2605" s="7"/>
      <c r="C2605" s="7"/>
      <c r="D2605" s="28"/>
      <c r="E2605" s="7"/>
      <c r="F2605" s="7"/>
      <c r="G2605" s="7"/>
      <c r="H2605" s="7"/>
      <c r="I2605" s="7"/>
      <c r="J2605" s="7"/>
      <c r="K2605" s="7"/>
      <c r="L2605" s="7"/>
    </row>
    <row r="2606" spans="1:12">
      <c r="A2606" s="7"/>
      <c r="B2606" s="7"/>
      <c r="C2606" s="7"/>
      <c r="D2606" s="28"/>
      <c r="E2606" s="7"/>
      <c r="F2606" s="7"/>
      <c r="G2606" s="7"/>
      <c r="H2606" s="7"/>
      <c r="I2606" s="7"/>
      <c r="J2606" s="7"/>
      <c r="K2606" s="7"/>
      <c r="L2606" s="7"/>
    </row>
    <row r="2607" spans="1:12">
      <c r="A2607" s="7"/>
      <c r="B2607" s="7"/>
      <c r="C2607" s="7"/>
      <c r="D2607" s="28"/>
      <c r="E2607" s="7"/>
      <c r="F2607" s="7"/>
      <c r="G2607" s="7"/>
      <c r="H2607" s="7"/>
      <c r="I2607" s="7"/>
      <c r="J2607" s="7"/>
      <c r="K2607" s="7"/>
      <c r="L2607" s="7"/>
    </row>
    <row r="2608" spans="1:12">
      <c r="A2608" s="7"/>
      <c r="B2608" s="7"/>
      <c r="C2608" s="7"/>
      <c r="D2608" s="28"/>
      <c r="E2608" s="7"/>
      <c r="F2608" s="7"/>
      <c r="G2608" s="7"/>
      <c r="H2608" s="7"/>
      <c r="I2608" s="7"/>
      <c r="J2608" s="7"/>
      <c r="K2608" s="7"/>
      <c r="L2608" s="7"/>
    </row>
    <row r="2609" spans="1:12">
      <c r="A2609" s="7"/>
      <c r="B2609" s="7"/>
      <c r="C2609" s="7"/>
      <c r="D2609" s="28"/>
      <c r="E2609" s="7"/>
      <c r="F2609" s="7"/>
      <c r="G2609" s="7"/>
      <c r="H2609" s="7"/>
      <c r="I2609" s="7"/>
      <c r="J2609" s="7"/>
      <c r="K2609" s="7"/>
      <c r="L2609" s="7"/>
    </row>
    <row r="2610" spans="1:12">
      <c r="A2610" s="7"/>
      <c r="B2610" s="7"/>
      <c r="C2610" s="7"/>
      <c r="D2610" s="28"/>
      <c r="E2610" s="7"/>
      <c r="F2610" s="7"/>
      <c r="G2610" s="7"/>
      <c r="H2610" s="7"/>
      <c r="I2610" s="7"/>
      <c r="J2610" s="7"/>
      <c r="K2610" s="7"/>
      <c r="L2610" s="7"/>
    </row>
    <row r="2611" spans="1:12">
      <c r="A2611" s="7"/>
      <c r="B2611" s="7"/>
      <c r="C2611" s="7"/>
      <c r="D2611" s="28"/>
      <c r="E2611" s="7"/>
      <c r="F2611" s="7"/>
      <c r="G2611" s="7"/>
      <c r="H2611" s="7"/>
      <c r="I2611" s="7"/>
      <c r="J2611" s="7"/>
      <c r="K2611" s="7"/>
      <c r="L2611" s="7"/>
    </row>
    <row r="2612" spans="1:12">
      <c r="A2612" s="7"/>
      <c r="B2612" s="7"/>
      <c r="C2612" s="7"/>
      <c r="D2612" s="28"/>
      <c r="E2612" s="7"/>
      <c r="F2612" s="7"/>
      <c r="G2612" s="7"/>
      <c r="H2612" s="7"/>
      <c r="I2612" s="7"/>
      <c r="J2612" s="7"/>
      <c r="K2612" s="7"/>
      <c r="L2612" s="7"/>
    </row>
    <row r="2613" spans="1:12">
      <c r="A2613" s="7"/>
      <c r="B2613" s="7"/>
      <c r="C2613" s="7"/>
      <c r="D2613" s="28"/>
      <c r="E2613" s="7"/>
      <c r="F2613" s="7"/>
      <c r="G2613" s="7"/>
      <c r="H2613" s="7"/>
      <c r="I2613" s="7"/>
      <c r="J2613" s="7"/>
      <c r="K2613" s="7"/>
      <c r="L2613" s="7"/>
    </row>
    <row r="2614" spans="1:12">
      <c r="A2614" s="7"/>
      <c r="B2614" s="7"/>
      <c r="C2614" s="7"/>
      <c r="D2614" s="28"/>
      <c r="E2614" s="7"/>
      <c r="F2614" s="7"/>
      <c r="G2614" s="7"/>
      <c r="H2614" s="7"/>
      <c r="I2614" s="7"/>
      <c r="J2614" s="7"/>
      <c r="K2614" s="7"/>
      <c r="L2614" s="7"/>
    </row>
    <row r="2615" spans="1:12">
      <c r="A2615" s="7"/>
      <c r="B2615" s="7"/>
      <c r="C2615" s="7"/>
      <c r="D2615" s="28"/>
      <c r="E2615" s="7"/>
      <c r="F2615" s="7"/>
      <c r="G2615" s="7"/>
      <c r="H2615" s="7"/>
      <c r="I2615" s="7"/>
      <c r="J2615" s="7"/>
      <c r="K2615" s="7"/>
      <c r="L2615" s="7"/>
    </row>
    <row r="2616" spans="1:12">
      <c r="A2616" s="7"/>
      <c r="B2616" s="7"/>
      <c r="C2616" s="7"/>
      <c r="D2616" s="28"/>
      <c r="E2616" s="7"/>
      <c r="F2616" s="7"/>
      <c r="G2616" s="7"/>
      <c r="H2616" s="7"/>
      <c r="I2616" s="7"/>
      <c r="J2616" s="7"/>
      <c r="K2616" s="7"/>
      <c r="L2616" s="7"/>
    </row>
    <row r="2617" spans="1:12">
      <c r="A2617" s="7"/>
      <c r="B2617" s="7"/>
      <c r="C2617" s="7"/>
      <c r="D2617" s="28"/>
      <c r="E2617" s="7"/>
      <c r="F2617" s="7"/>
      <c r="G2617" s="7"/>
      <c r="H2617" s="7"/>
      <c r="I2617" s="7"/>
      <c r="J2617" s="7"/>
      <c r="K2617" s="7"/>
      <c r="L2617" s="7"/>
    </row>
    <row r="2618" spans="1:12">
      <c r="A2618" s="7"/>
      <c r="B2618" s="7"/>
      <c r="C2618" s="7"/>
      <c r="D2618" s="28"/>
      <c r="E2618" s="7"/>
      <c r="F2618" s="7"/>
      <c r="G2618" s="7"/>
      <c r="H2618" s="7"/>
      <c r="I2618" s="7"/>
      <c r="J2618" s="7"/>
      <c r="K2618" s="7"/>
      <c r="L2618" s="7"/>
    </row>
    <row r="2619" spans="1:12">
      <c r="A2619" s="7"/>
      <c r="B2619" s="7"/>
      <c r="C2619" s="7"/>
      <c r="D2619" s="28"/>
      <c r="E2619" s="7"/>
      <c r="F2619" s="7"/>
      <c r="G2619" s="7"/>
      <c r="H2619" s="7"/>
      <c r="I2619" s="7"/>
      <c r="J2619" s="7"/>
      <c r="K2619" s="7"/>
      <c r="L2619" s="7"/>
    </row>
    <row r="2620" spans="1:12">
      <c r="A2620" s="7"/>
      <c r="B2620" s="7"/>
      <c r="C2620" s="7"/>
      <c r="D2620" s="28"/>
      <c r="E2620" s="7"/>
      <c r="F2620" s="7"/>
      <c r="G2620" s="7"/>
      <c r="H2620" s="7"/>
      <c r="I2620" s="7"/>
      <c r="J2620" s="7"/>
      <c r="K2620" s="7"/>
      <c r="L2620" s="7"/>
    </row>
    <row r="2621" spans="1:12">
      <c r="A2621" s="7"/>
      <c r="B2621" s="7"/>
      <c r="C2621" s="7"/>
      <c r="D2621" s="28"/>
      <c r="E2621" s="7"/>
      <c r="F2621" s="7"/>
      <c r="G2621" s="7"/>
      <c r="H2621" s="7"/>
      <c r="I2621" s="7"/>
      <c r="J2621" s="7"/>
      <c r="K2621" s="7"/>
      <c r="L2621" s="7"/>
    </row>
    <row r="2622" spans="1:12">
      <c r="A2622" s="7"/>
      <c r="B2622" s="7"/>
      <c r="C2622" s="7"/>
      <c r="D2622" s="28"/>
      <c r="E2622" s="7"/>
      <c r="F2622" s="7"/>
      <c r="G2622" s="7"/>
      <c r="H2622" s="7"/>
      <c r="I2622" s="7"/>
      <c r="J2622" s="7"/>
      <c r="K2622" s="7"/>
      <c r="L2622" s="7"/>
    </row>
    <row r="2623" spans="1:12">
      <c r="A2623" s="7"/>
      <c r="B2623" s="7"/>
      <c r="C2623" s="7"/>
      <c r="D2623" s="28"/>
      <c r="E2623" s="7"/>
      <c r="F2623" s="7"/>
      <c r="G2623" s="7"/>
      <c r="H2623" s="7"/>
      <c r="I2623" s="7"/>
      <c r="J2623" s="7"/>
      <c r="K2623" s="7"/>
      <c r="L2623" s="7"/>
    </row>
    <row r="2624" spans="1:12">
      <c r="A2624" s="7"/>
      <c r="B2624" s="7"/>
      <c r="C2624" s="7"/>
      <c r="D2624" s="28"/>
      <c r="E2624" s="7"/>
      <c r="F2624" s="7"/>
      <c r="G2624" s="7"/>
      <c r="H2624" s="7"/>
      <c r="I2624" s="7"/>
      <c r="J2624" s="7"/>
      <c r="K2624" s="7"/>
      <c r="L2624" s="7"/>
    </row>
    <row r="2625" spans="1:12">
      <c r="A2625" s="7"/>
      <c r="B2625" s="7"/>
      <c r="C2625" s="7"/>
      <c r="D2625" s="28"/>
      <c r="E2625" s="7"/>
      <c r="F2625" s="7"/>
      <c r="G2625" s="7"/>
      <c r="H2625" s="7"/>
      <c r="I2625" s="7"/>
      <c r="J2625" s="7"/>
      <c r="K2625" s="7"/>
      <c r="L2625" s="7"/>
    </row>
    <row r="2626" spans="1:12">
      <c r="A2626" s="7"/>
      <c r="B2626" s="7"/>
      <c r="C2626" s="7"/>
      <c r="D2626" s="28"/>
      <c r="E2626" s="7"/>
      <c r="F2626" s="7"/>
      <c r="G2626" s="7"/>
      <c r="H2626" s="7"/>
      <c r="I2626" s="7"/>
      <c r="J2626" s="7"/>
      <c r="K2626" s="7"/>
      <c r="L2626" s="7"/>
    </row>
    <row r="2627" spans="1:12">
      <c r="A2627" s="7"/>
      <c r="B2627" s="7"/>
      <c r="C2627" s="7"/>
      <c r="D2627" s="28"/>
      <c r="E2627" s="7"/>
      <c r="F2627" s="7"/>
      <c r="G2627" s="7"/>
      <c r="H2627" s="7"/>
      <c r="I2627" s="7"/>
      <c r="J2627" s="7"/>
      <c r="K2627" s="7"/>
      <c r="L2627" s="7"/>
    </row>
    <row r="2628" spans="1:12">
      <c r="A2628" s="7"/>
      <c r="B2628" s="7"/>
      <c r="C2628" s="7"/>
      <c r="D2628" s="28"/>
      <c r="E2628" s="7"/>
      <c r="F2628" s="7"/>
      <c r="G2628" s="7"/>
      <c r="H2628" s="7"/>
      <c r="I2628" s="7"/>
      <c r="J2628" s="7"/>
      <c r="K2628" s="7"/>
      <c r="L2628" s="7"/>
    </row>
    <row r="2629" spans="1:12">
      <c r="A2629" s="7"/>
      <c r="B2629" s="7"/>
      <c r="C2629" s="7"/>
      <c r="D2629" s="28"/>
      <c r="E2629" s="7"/>
      <c r="F2629" s="7"/>
      <c r="G2629" s="7"/>
      <c r="H2629" s="7"/>
      <c r="I2629" s="7"/>
      <c r="J2629" s="7"/>
      <c r="K2629" s="7"/>
      <c r="L2629" s="7"/>
    </row>
    <row r="2630" spans="1:12">
      <c r="A2630" s="7"/>
      <c r="B2630" s="7"/>
      <c r="C2630" s="7"/>
      <c r="D2630" s="28"/>
      <c r="E2630" s="7"/>
      <c r="F2630" s="7"/>
      <c r="G2630" s="7"/>
      <c r="H2630" s="7"/>
      <c r="I2630" s="7"/>
      <c r="J2630" s="7"/>
      <c r="K2630" s="7"/>
      <c r="L2630" s="7"/>
    </row>
    <row r="2631" spans="1:12">
      <c r="A2631" s="7"/>
      <c r="B2631" s="7"/>
      <c r="C2631" s="7"/>
      <c r="D2631" s="28"/>
      <c r="E2631" s="7"/>
      <c r="F2631" s="7"/>
      <c r="G2631" s="7"/>
      <c r="H2631" s="7"/>
      <c r="I2631" s="7"/>
      <c r="J2631" s="7"/>
      <c r="K2631" s="7"/>
      <c r="L2631" s="7"/>
    </row>
    <row r="2632" spans="1:12">
      <c r="A2632" s="7"/>
      <c r="B2632" s="7"/>
      <c r="C2632" s="7"/>
      <c r="D2632" s="28"/>
      <c r="E2632" s="7"/>
      <c r="F2632" s="7"/>
      <c r="G2632" s="7"/>
      <c r="H2632" s="7"/>
      <c r="I2632" s="7"/>
      <c r="J2632" s="7"/>
      <c r="K2632" s="7"/>
      <c r="L2632" s="7"/>
    </row>
    <row r="2633" spans="1:12">
      <c r="A2633" s="7"/>
      <c r="B2633" s="7"/>
      <c r="C2633" s="7"/>
      <c r="D2633" s="28"/>
      <c r="E2633" s="7"/>
      <c r="F2633" s="7"/>
      <c r="G2633" s="7"/>
      <c r="H2633" s="7"/>
      <c r="I2633" s="7"/>
      <c r="J2633" s="7"/>
      <c r="K2633" s="7"/>
      <c r="L2633" s="7"/>
    </row>
    <row r="2634" spans="1:12">
      <c r="A2634" s="7"/>
      <c r="B2634" s="7"/>
      <c r="C2634" s="7"/>
      <c r="D2634" s="28"/>
      <c r="E2634" s="7"/>
      <c r="F2634" s="7"/>
      <c r="G2634" s="7"/>
      <c r="H2634" s="7"/>
      <c r="I2634" s="7"/>
      <c r="J2634" s="7"/>
      <c r="K2634" s="7"/>
      <c r="L2634" s="7"/>
    </row>
    <row r="2635" spans="1:12">
      <c r="A2635" s="7"/>
      <c r="B2635" s="7"/>
      <c r="C2635" s="7"/>
      <c r="D2635" s="28"/>
      <c r="E2635" s="7"/>
      <c r="F2635" s="7"/>
      <c r="G2635" s="7"/>
      <c r="H2635" s="7"/>
      <c r="I2635" s="7"/>
      <c r="J2635" s="7"/>
      <c r="K2635" s="7"/>
      <c r="L2635" s="7"/>
    </row>
    <row r="2636" spans="1:12">
      <c r="A2636" s="7"/>
      <c r="B2636" s="7"/>
      <c r="C2636" s="7"/>
      <c r="D2636" s="28"/>
      <c r="E2636" s="7"/>
      <c r="F2636" s="7"/>
      <c r="G2636" s="7"/>
      <c r="H2636" s="7"/>
      <c r="I2636" s="7"/>
      <c r="J2636" s="7"/>
      <c r="K2636" s="7"/>
      <c r="L2636" s="7"/>
    </row>
    <row r="2637" spans="1:12">
      <c r="A2637" s="7"/>
      <c r="B2637" s="7"/>
      <c r="C2637" s="7"/>
      <c r="D2637" s="28"/>
      <c r="E2637" s="7"/>
      <c r="F2637" s="7"/>
      <c r="G2637" s="7"/>
      <c r="H2637" s="7"/>
      <c r="I2637" s="7"/>
      <c r="J2637" s="7"/>
      <c r="K2637" s="7"/>
      <c r="L2637" s="7"/>
    </row>
    <row r="2638" spans="1:12">
      <c r="A2638" s="7"/>
      <c r="B2638" s="7"/>
      <c r="C2638" s="7"/>
      <c r="D2638" s="28"/>
      <c r="E2638" s="7"/>
      <c r="F2638" s="7"/>
      <c r="G2638" s="7"/>
      <c r="H2638" s="7"/>
      <c r="I2638" s="7"/>
      <c r="J2638" s="7"/>
      <c r="K2638" s="7"/>
      <c r="L2638" s="7"/>
    </row>
    <row r="2639" spans="1:12">
      <c r="A2639" s="7"/>
      <c r="B2639" s="7"/>
      <c r="C2639" s="7"/>
      <c r="D2639" s="28"/>
      <c r="E2639" s="7"/>
      <c r="F2639" s="7"/>
      <c r="G2639" s="7"/>
      <c r="H2639" s="7"/>
      <c r="I2639" s="7"/>
      <c r="J2639" s="7"/>
      <c r="K2639" s="7"/>
      <c r="L2639" s="7"/>
    </row>
    <row r="2640" spans="1:12">
      <c r="A2640" s="7"/>
      <c r="B2640" s="7"/>
      <c r="C2640" s="7"/>
      <c r="D2640" s="28"/>
      <c r="E2640" s="7"/>
      <c r="F2640" s="7"/>
      <c r="G2640" s="7"/>
      <c r="H2640" s="7"/>
      <c r="I2640" s="7"/>
      <c r="J2640" s="7"/>
      <c r="K2640" s="7"/>
      <c r="L2640" s="7"/>
    </row>
    <row r="2641" spans="1:12">
      <c r="A2641" s="7"/>
      <c r="B2641" s="7"/>
      <c r="C2641" s="7"/>
      <c r="D2641" s="28"/>
      <c r="E2641" s="7"/>
      <c r="F2641" s="7"/>
      <c r="G2641" s="7"/>
      <c r="H2641" s="7"/>
      <c r="I2641" s="7"/>
      <c r="J2641" s="7"/>
      <c r="K2641" s="7"/>
      <c r="L2641" s="7"/>
    </row>
    <row r="2642" spans="1:12">
      <c r="A2642" s="7"/>
      <c r="B2642" s="7"/>
      <c r="C2642" s="7"/>
      <c r="D2642" s="28"/>
      <c r="E2642" s="7"/>
      <c r="F2642" s="7"/>
      <c r="G2642" s="7"/>
      <c r="H2642" s="7"/>
      <c r="I2642" s="7"/>
      <c r="J2642" s="7"/>
      <c r="K2642" s="7"/>
      <c r="L2642" s="7"/>
    </row>
    <row r="2643" spans="1:12">
      <c r="A2643" s="7"/>
      <c r="B2643" s="7"/>
      <c r="C2643" s="7"/>
      <c r="D2643" s="28"/>
      <c r="E2643" s="7"/>
      <c r="F2643" s="7"/>
      <c r="G2643" s="7"/>
      <c r="H2643" s="7"/>
      <c r="I2643" s="7"/>
      <c r="J2643" s="7"/>
      <c r="K2643" s="7"/>
      <c r="L2643" s="7"/>
    </row>
    <row r="2644" spans="1:12">
      <c r="A2644" s="7"/>
      <c r="B2644" s="7"/>
      <c r="C2644" s="7"/>
      <c r="D2644" s="28"/>
      <c r="E2644" s="7"/>
      <c r="F2644" s="7"/>
      <c r="G2644" s="7"/>
      <c r="H2644" s="7"/>
      <c r="I2644" s="7"/>
      <c r="J2644" s="7"/>
      <c r="K2644" s="7"/>
      <c r="L2644" s="7"/>
    </row>
    <row r="2645" spans="1:12">
      <c r="A2645" s="7"/>
      <c r="B2645" s="7"/>
      <c r="C2645" s="7"/>
      <c r="D2645" s="28"/>
      <c r="E2645" s="7"/>
      <c r="F2645" s="7"/>
      <c r="G2645" s="7"/>
      <c r="H2645" s="7"/>
      <c r="I2645" s="7"/>
      <c r="J2645" s="7"/>
      <c r="K2645" s="7"/>
      <c r="L2645" s="7"/>
    </row>
    <row r="2646" spans="1:12">
      <c r="A2646" s="7"/>
      <c r="B2646" s="7"/>
      <c r="C2646" s="7"/>
      <c r="D2646" s="28"/>
      <c r="E2646" s="7"/>
      <c r="F2646" s="7"/>
      <c r="G2646" s="7"/>
      <c r="H2646" s="7"/>
      <c r="I2646" s="7"/>
      <c r="J2646" s="7"/>
      <c r="K2646" s="7"/>
      <c r="L2646" s="7"/>
    </row>
    <row r="2647" spans="1:12">
      <c r="A2647" s="7"/>
      <c r="B2647" s="7"/>
      <c r="C2647" s="7"/>
      <c r="D2647" s="28"/>
      <c r="E2647" s="7"/>
      <c r="F2647" s="7"/>
      <c r="G2647" s="7"/>
      <c r="H2647" s="7"/>
      <c r="I2647" s="7"/>
      <c r="J2647" s="7"/>
      <c r="K2647" s="7"/>
      <c r="L2647" s="7"/>
    </row>
    <row r="2648" spans="1:12">
      <c r="A2648" s="7"/>
      <c r="B2648" s="7"/>
      <c r="C2648" s="7"/>
      <c r="D2648" s="28"/>
      <c r="E2648" s="7"/>
      <c r="F2648" s="7"/>
      <c r="G2648" s="7"/>
      <c r="H2648" s="7"/>
      <c r="I2648" s="7"/>
      <c r="J2648" s="7"/>
      <c r="K2648" s="7"/>
      <c r="L2648" s="7"/>
    </row>
    <row r="2649" spans="1:12">
      <c r="A2649" s="7"/>
      <c r="B2649" s="7"/>
      <c r="C2649" s="7"/>
      <c r="D2649" s="28"/>
      <c r="E2649" s="7"/>
      <c r="F2649" s="7"/>
      <c r="G2649" s="7"/>
      <c r="H2649" s="7"/>
      <c r="I2649" s="7"/>
      <c r="J2649" s="7"/>
      <c r="K2649" s="7"/>
      <c r="L2649" s="7"/>
    </row>
    <row r="2650" spans="1:12">
      <c r="A2650" s="7"/>
      <c r="B2650" s="7"/>
      <c r="C2650" s="7"/>
      <c r="D2650" s="28"/>
      <c r="E2650" s="7"/>
      <c r="F2650" s="7"/>
      <c r="G2650" s="7"/>
      <c r="H2650" s="7"/>
      <c r="I2650" s="7"/>
      <c r="J2650" s="7"/>
      <c r="K2650" s="7"/>
      <c r="L2650" s="7"/>
    </row>
    <row r="2651" spans="1:12">
      <c r="A2651" s="7"/>
      <c r="B2651" s="7"/>
      <c r="C2651" s="7"/>
      <c r="D2651" s="28"/>
      <c r="E2651" s="7"/>
      <c r="F2651" s="7"/>
      <c r="G2651" s="7"/>
      <c r="H2651" s="7"/>
      <c r="I2651" s="7"/>
      <c r="J2651" s="7"/>
      <c r="K2651" s="7"/>
      <c r="L2651" s="7"/>
    </row>
    <row r="2652" spans="1:12">
      <c r="A2652" s="7"/>
      <c r="B2652" s="7"/>
      <c r="C2652" s="7"/>
      <c r="D2652" s="28"/>
      <c r="E2652" s="7"/>
      <c r="F2652" s="7"/>
      <c r="G2652" s="7"/>
      <c r="H2652" s="7"/>
      <c r="I2652" s="7"/>
      <c r="J2652" s="7"/>
      <c r="K2652" s="7"/>
      <c r="L2652" s="7"/>
    </row>
    <row r="2653" spans="1:12">
      <c r="A2653" s="7"/>
      <c r="B2653" s="7"/>
      <c r="C2653" s="7"/>
      <c r="D2653" s="28"/>
      <c r="E2653" s="7"/>
      <c r="F2653" s="7"/>
      <c r="G2653" s="7"/>
      <c r="H2653" s="7"/>
      <c r="I2653" s="7"/>
      <c r="J2653" s="7"/>
      <c r="K2653" s="7"/>
      <c r="L2653" s="7"/>
    </row>
    <row r="2654" spans="1:12">
      <c r="A2654" s="7"/>
      <c r="B2654" s="7"/>
      <c r="C2654" s="7"/>
      <c r="D2654" s="28"/>
      <c r="E2654" s="7"/>
      <c r="F2654" s="7"/>
      <c r="G2654" s="7"/>
      <c r="H2654" s="7"/>
      <c r="I2654" s="7"/>
      <c r="J2654" s="7"/>
      <c r="K2654" s="7"/>
      <c r="L2654" s="7"/>
    </row>
    <row r="2655" spans="1:12">
      <c r="A2655" s="7"/>
      <c r="B2655" s="7"/>
      <c r="C2655" s="7"/>
      <c r="D2655" s="28"/>
      <c r="E2655" s="7"/>
      <c r="F2655" s="7"/>
      <c r="G2655" s="7"/>
      <c r="H2655" s="7"/>
      <c r="I2655" s="7"/>
      <c r="J2655" s="7"/>
      <c r="K2655" s="7"/>
      <c r="L2655" s="7"/>
    </row>
    <row r="2656" spans="1:12">
      <c r="A2656" s="7"/>
      <c r="B2656" s="7"/>
      <c r="C2656" s="7"/>
      <c r="D2656" s="28"/>
      <c r="E2656" s="7"/>
      <c r="F2656" s="7"/>
      <c r="G2656" s="7"/>
      <c r="H2656" s="7"/>
      <c r="I2656" s="7"/>
      <c r="J2656" s="7"/>
      <c r="K2656" s="7"/>
      <c r="L2656" s="7"/>
    </row>
    <row r="2657" spans="1:12">
      <c r="A2657" s="7"/>
      <c r="B2657" s="7"/>
      <c r="C2657" s="7"/>
      <c r="D2657" s="28"/>
      <c r="E2657" s="7"/>
      <c r="F2657" s="7"/>
      <c r="G2657" s="7"/>
      <c r="H2657" s="7"/>
      <c r="I2657" s="7"/>
      <c r="J2657" s="7"/>
      <c r="K2657" s="7"/>
      <c r="L2657" s="7"/>
    </row>
    <row r="2658" spans="1:12">
      <c r="A2658" s="7"/>
      <c r="B2658" s="7"/>
      <c r="C2658" s="7"/>
      <c r="D2658" s="28"/>
      <c r="E2658" s="7"/>
      <c r="F2658" s="7"/>
      <c r="G2658" s="7"/>
      <c r="H2658" s="7"/>
      <c r="I2658" s="7"/>
      <c r="J2658" s="7"/>
      <c r="K2658" s="7"/>
      <c r="L2658" s="7"/>
    </row>
    <row r="2659" spans="1:12">
      <c r="A2659" s="7"/>
      <c r="B2659" s="7"/>
      <c r="C2659" s="7"/>
      <c r="D2659" s="28"/>
      <c r="E2659" s="7"/>
      <c r="F2659" s="7"/>
      <c r="G2659" s="7"/>
      <c r="H2659" s="7"/>
      <c r="I2659" s="7"/>
      <c r="J2659" s="7"/>
      <c r="K2659" s="7"/>
      <c r="L2659" s="7"/>
    </row>
    <row r="2660" spans="1:12">
      <c r="A2660" s="7"/>
      <c r="B2660" s="7"/>
      <c r="C2660" s="7"/>
      <c r="D2660" s="28"/>
      <c r="E2660" s="7"/>
      <c r="F2660" s="7"/>
      <c r="G2660" s="7"/>
      <c r="H2660" s="7"/>
      <c r="I2660" s="7"/>
      <c r="J2660" s="7"/>
      <c r="K2660" s="7"/>
      <c r="L2660" s="7"/>
    </row>
    <row r="2661" spans="1:12">
      <c r="A2661" s="7"/>
      <c r="B2661" s="7"/>
      <c r="C2661" s="7"/>
      <c r="D2661" s="28"/>
      <c r="E2661" s="7"/>
      <c r="F2661" s="7"/>
      <c r="G2661" s="7"/>
      <c r="H2661" s="7"/>
      <c r="I2661" s="7"/>
      <c r="J2661" s="7"/>
      <c r="K2661" s="7"/>
      <c r="L2661" s="7"/>
    </row>
    <row r="2662" spans="1:12">
      <c r="A2662" s="7"/>
      <c r="B2662" s="7"/>
      <c r="C2662" s="7"/>
      <c r="D2662" s="28"/>
      <c r="E2662" s="7"/>
      <c r="F2662" s="7"/>
      <c r="G2662" s="7"/>
      <c r="H2662" s="7"/>
      <c r="I2662" s="7"/>
      <c r="J2662" s="7"/>
      <c r="K2662" s="7"/>
      <c r="L2662" s="7"/>
    </row>
    <row r="2663" spans="1:12">
      <c r="A2663" s="7"/>
      <c r="B2663" s="7"/>
      <c r="C2663" s="7"/>
      <c r="D2663" s="28"/>
      <c r="E2663" s="7"/>
      <c r="F2663" s="7"/>
      <c r="G2663" s="7"/>
      <c r="H2663" s="7"/>
      <c r="I2663" s="7"/>
      <c r="J2663" s="7"/>
      <c r="K2663" s="7"/>
      <c r="L2663" s="7"/>
    </row>
    <row r="2664" spans="1:12">
      <c r="A2664" s="7"/>
      <c r="B2664" s="7"/>
      <c r="C2664" s="7"/>
      <c r="D2664" s="28"/>
      <c r="E2664" s="7"/>
      <c r="F2664" s="7"/>
      <c r="G2664" s="7"/>
      <c r="H2664" s="7"/>
      <c r="I2664" s="7"/>
      <c r="J2664" s="7"/>
      <c r="K2664" s="7"/>
      <c r="L2664" s="7"/>
    </row>
    <row r="2665" spans="1:12">
      <c r="A2665" s="7"/>
      <c r="B2665" s="7"/>
      <c r="C2665" s="7"/>
      <c r="D2665" s="28"/>
      <c r="E2665" s="7"/>
      <c r="F2665" s="7"/>
      <c r="G2665" s="7"/>
      <c r="H2665" s="7"/>
      <c r="I2665" s="7"/>
      <c r="J2665" s="7"/>
      <c r="K2665" s="7"/>
      <c r="L2665" s="7"/>
    </row>
    <row r="2666" spans="1:12">
      <c r="A2666" s="7"/>
      <c r="B2666" s="7"/>
      <c r="C2666" s="7"/>
      <c r="D2666" s="28"/>
      <c r="E2666" s="7"/>
      <c r="F2666" s="7"/>
      <c r="G2666" s="7"/>
      <c r="H2666" s="7"/>
      <c r="I2666" s="7"/>
      <c r="J2666" s="7"/>
      <c r="K2666" s="7"/>
      <c r="L2666" s="7"/>
    </row>
    <row r="2667" spans="1:12">
      <c r="A2667" s="7"/>
      <c r="B2667" s="7"/>
      <c r="C2667" s="7"/>
      <c r="D2667" s="28"/>
      <c r="E2667" s="7"/>
      <c r="F2667" s="7"/>
      <c r="G2667" s="7"/>
      <c r="H2667" s="7"/>
      <c r="I2667" s="7"/>
      <c r="J2667" s="7"/>
      <c r="K2667" s="7"/>
      <c r="L2667" s="7"/>
    </row>
    <row r="2668" spans="1:12">
      <c r="A2668" s="7"/>
      <c r="B2668" s="7"/>
      <c r="C2668" s="7"/>
      <c r="D2668" s="28"/>
      <c r="E2668" s="7"/>
      <c r="F2668" s="7"/>
      <c r="G2668" s="7"/>
      <c r="H2668" s="7"/>
      <c r="I2668" s="7"/>
      <c r="J2668" s="7"/>
      <c r="K2668" s="7"/>
      <c r="L2668" s="7"/>
    </row>
    <row r="2669" spans="1:12">
      <c r="A2669" s="7"/>
      <c r="B2669" s="7"/>
      <c r="C2669" s="7"/>
      <c r="D2669" s="28"/>
      <c r="E2669" s="7"/>
      <c r="F2669" s="7"/>
      <c r="G2669" s="7"/>
      <c r="H2669" s="7"/>
      <c r="I2669" s="7"/>
      <c r="J2669" s="7"/>
      <c r="K2669" s="7"/>
      <c r="L2669" s="7"/>
    </row>
    <row r="2670" spans="1:12">
      <c r="A2670" s="7"/>
      <c r="B2670" s="7"/>
      <c r="C2670" s="7"/>
      <c r="D2670" s="28"/>
      <c r="E2670" s="7"/>
      <c r="F2670" s="7"/>
      <c r="G2670" s="7"/>
      <c r="H2670" s="7"/>
      <c r="I2670" s="7"/>
      <c r="J2670" s="7"/>
      <c r="K2670" s="7"/>
      <c r="L2670" s="7"/>
    </row>
    <row r="2671" spans="1:12">
      <c r="A2671" s="7"/>
      <c r="B2671" s="7"/>
      <c r="C2671" s="7"/>
      <c r="D2671" s="28"/>
      <c r="E2671" s="7"/>
      <c r="F2671" s="7"/>
      <c r="G2671" s="7"/>
      <c r="H2671" s="7"/>
      <c r="I2671" s="7"/>
      <c r="J2671" s="7"/>
      <c r="K2671" s="7"/>
      <c r="L2671" s="7"/>
    </row>
    <row r="2672" spans="1:12">
      <c r="A2672" s="7"/>
      <c r="B2672" s="7"/>
      <c r="C2672" s="7"/>
      <c r="D2672" s="28"/>
      <c r="E2672" s="7"/>
      <c r="F2672" s="7"/>
      <c r="G2672" s="7"/>
      <c r="H2672" s="7"/>
      <c r="I2672" s="7"/>
      <c r="J2672" s="7"/>
      <c r="K2672" s="7"/>
      <c r="L2672" s="7"/>
    </row>
    <row r="2673" spans="1:12">
      <c r="A2673" s="7"/>
      <c r="B2673" s="7"/>
      <c r="C2673" s="7"/>
      <c r="D2673" s="28"/>
      <c r="E2673" s="7"/>
      <c r="F2673" s="7"/>
      <c r="G2673" s="7"/>
      <c r="H2673" s="7"/>
      <c r="I2673" s="7"/>
      <c r="J2673" s="7"/>
      <c r="K2673" s="7"/>
      <c r="L2673" s="7"/>
    </row>
    <row r="2674" spans="1:12">
      <c r="A2674" s="7"/>
      <c r="B2674" s="7"/>
      <c r="C2674" s="7"/>
      <c r="D2674" s="28"/>
      <c r="E2674" s="7"/>
      <c r="F2674" s="7"/>
      <c r="G2674" s="7"/>
      <c r="H2674" s="7"/>
      <c r="I2674" s="7"/>
      <c r="J2674" s="7"/>
      <c r="K2674" s="7"/>
      <c r="L2674" s="7"/>
    </row>
    <row r="2675" spans="1:12">
      <c r="A2675" s="7"/>
      <c r="B2675" s="7"/>
      <c r="C2675" s="7"/>
      <c r="D2675" s="28"/>
      <c r="E2675" s="7"/>
      <c r="F2675" s="7"/>
      <c r="G2675" s="7"/>
      <c r="H2675" s="7"/>
      <c r="I2675" s="7"/>
      <c r="J2675" s="7"/>
      <c r="K2675" s="7"/>
      <c r="L2675" s="7"/>
    </row>
    <row r="2676" spans="1:12">
      <c r="A2676" s="7"/>
      <c r="B2676" s="7"/>
      <c r="C2676" s="7"/>
      <c r="D2676" s="28"/>
      <c r="E2676" s="7"/>
      <c r="F2676" s="7"/>
      <c r="G2676" s="7"/>
      <c r="H2676" s="7"/>
      <c r="I2676" s="7"/>
      <c r="J2676" s="7"/>
      <c r="K2676" s="7"/>
      <c r="L2676" s="7"/>
    </row>
    <row r="2677" spans="1:12">
      <c r="A2677" s="7"/>
      <c r="B2677" s="7"/>
      <c r="C2677" s="7"/>
      <c r="D2677" s="28"/>
      <c r="E2677" s="7"/>
      <c r="F2677" s="7"/>
      <c r="G2677" s="7"/>
      <c r="H2677" s="7"/>
      <c r="I2677" s="7"/>
      <c r="J2677" s="7"/>
      <c r="K2677" s="7"/>
      <c r="L2677" s="7"/>
    </row>
    <row r="2678" spans="1:12">
      <c r="A2678" s="7"/>
      <c r="B2678" s="7"/>
      <c r="C2678" s="7"/>
      <c r="D2678" s="28"/>
      <c r="E2678" s="7"/>
      <c r="F2678" s="7"/>
      <c r="G2678" s="7"/>
      <c r="H2678" s="7"/>
      <c r="I2678" s="7"/>
      <c r="J2678" s="7"/>
      <c r="K2678" s="7"/>
      <c r="L2678" s="7"/>
    </row>
    <row r="2679" spans="1:12">
      <c r="A2679" s="7"/>
      <c r="B2679" s="7"/>
      <c r="C2679" s="7"/>
      <c r="D2679" s="28"/>
      <c r="E2679" s="7"/>
      <c r="F2679" s="7"/>
      <c r="G2679" s="7"/>
      <c r="H2679" s="7"/>
      <c r="I2679" s="7"/>
      <c r="J2679" s="7"/>
      <c r="K2679" s="7"/>
      <c r="L2679" s="7"/>
    </row>
    <row r="2680" spans="1:12">
      <c r="A2680" s="7"/>
      <c r="B2680" s="7"/>
      <c r="C2680" s="7"/>
      <c r="D2680" s="28"/>
      <c r="E2680" s="7"/>
      <c r="F2680" s="7"/>
      <c r="G2680" s="7"/>
      <c r="H2680" s="7"/>
      <c r="I2680" s="7"/>
      <c r="J2680" s="7"/>
      <c r="K2680" s="7"/>
      <c r="L2680" s="7"/>
    </row>
    <row r="2681" spans="1:12">
      <c r="A2681" s="7"/>
      <c r="B2681" s="7"/>
      <c r="C2681" s="7"/>
      <c r="D2681" s="28"/>
      <c r="E2681" s="7"/>
      <c r="F2681" s="7"/>
      <c r="G2681" s="7"/>
      <c r="H2681" s="7"/>
      <c r="I2681" s="7"/>
      <c r="J2681" s="7"/>
      <c r="K2681" s="7"/>
      <c r="L2681" s="7"/>
    </row>
    <row r="2682" spans="1:12">
      <c r="A2682" s="7"/>
      <c r="B2682" s="7"/>
      <c r="C2682" s="7"/>
      <c r="D2682" s="28"/>
      <c r="E2682" s="7"/>
      <c r="F2682" s="7"/>
      <c r="G2682" s="7"/>
      <c r="H2682" s="7"/>
      <c r="I2682" s="7"/>
      <c r="J2682" s="7"/>
      <c r="K2682" s="7"/>
      <c r="L2682" s="7"/>
    </row>
    <row r="2683" spans="1:12">
      <c r="A2683" s="7"/>
      <c r="B2683" s="7"/>
      <c r="C2683" s="7"/>
      <c r="D2683" s="28"/>
      <c r="E2683" s="7"/>
      <c r="F2683" s="7"/>
      <c r="G2683" s="7"/>
      <c r="H2683" s="7"/>
      <c r="I2683" s="7"/>
      <c r="J2683" s="7"/>
      <c r="K2683" s="7"/>
      <c r="L2683" s="7"/>
    </row>
    <row r="2684" spans="1:12">
      <c r="A2684" s="7"/>
      <c r="B2684" s="7"/>
      <c r="C2684" s="7"/>
      <c r="D2684" s="28"/>
      <c r="E2684" s="7"/>
      <c r="F2684" s="7"/>
      <c r="G2684" s="7"/>
      <c r="H2684" s="7"/>
      <c r="I2684" s="7"/>
      <c r="J2684" s="7"/>
      <c r="K2684" s="7"/>
      <c r="L2684" s="7"/>
    </row>
    <row r="2685" spans="1:12">
      <c r="A2685" s="7"/>
      <c r="B2685" s="7"/>
      <c r="C2685" s="7"/>
      <c r="D2685" s="28"/>
      <c r="E2685" s="7"/>
      <c r="F2685" s="7"/>
      <c r="G2685" s="7"/>
      <c r="H2685" s="7"/>
      <c r="I2685" s="7"/>
      <c r="J2685" s="7"/>
      <c r="K2685" s="7"/>
      <c r="L2685" s="7"/>
    </row>
    <row r="2686" spans="1:12">
      <c r="A2686" s="7"/>
      <c r="B2686" s="7"/>
      <c r="C2686" s="7"/>
      <c r="D2686" s="28"/>
      <c r="E2686" s="7"/>
      <c r="F2686" s="7"/>
      <c r="G2686" s="7"/>
      <c r="H2686" s="7"/>
      <c r="I2686" s="7"/>
      <c r="J2686" s="7"/>
      <c r="K2686" s="7"/>
      <c r="L2686" s="7"/>
    </row>
    <row r="2687" spans="1:12">
      <c r="A2687" s="7"/>
      <c r="B2687" s="7"/>
      <c r="C2687" s="7"/>
      <c r="D2687" s="28"/>
      <c r="E2687" s="7"/>
      <c r="F2687" s="7"/>
      <c r="G2687" s="7"/>
      <c r="H2687" s="7"/>
      <c r="I2687" s="7"/>
      <c r="J2687" s="7"/>
      <c r="K2687" s="7"/>
      <c r="L2687" s="7"/>
    </row>
    <row r="2688" spans="1:12">
      <c r="A2688" s="7"/>
      <c r="B2688" s="7"/>
      <c r="C2688" s="7"/>
      <c r="D2688" s="28"/>
      <c r="E2688" s="7"/>
      <c r="F2688" s="7"/>
      <c r="G2688" s="7"/>
      <c r="H2688" s="7"/>
      <c r="I2688" s="7"/>
      <c r="J2688" s="7"/>
      <c r="K2688" s="7"/>
      <c r="L2688" s="7"/>
    </row>
    <row r="2689" spans="1:12">
      <c r="A2689" s="7"/>
      <c r="B2689" s="7"/>
      <c r="C2689" s="7"/>
      <c r="D2689" s="28"/>
      <c r="E2689" s="7"/>
      <c r="F2689" s="7"/>
      <c r="G2689" s="7"/>
      <c r="H2689" s="7"/>
      <c r="I2689" s="7"/>
      <c r="J2689" s="7"/>
      <c r="K2689" s="7"/>
      <c r="L2689" s="7"/>
    </row>
    <row r="2690" spans="1:12">
      <c r="A2690" s="7"/>
      <c r="B2690" s="7"/>
      <c r="C2690" s="7"/>
      <c r="D2690" s="28"/>
      <c r="E2690" s="7"/>
      <c r="F2690" s="7"/>
      <c r="G2690" s="7"/>
      <c r="H2690" s="7"/>
      <c r="I2690" s="7"/>
      <c r="J2690" s="7"/>
      <c r="K2690" s="7"/>
      <c r="L2690" s="7"/>
    </row>
    <row r="2691" spans="1:12">
      <c r="A2691" s="7"/>
      <c r="B2691" s="7"/>
      <c r="C2691" s="7"/>
      <c r="D2691" s="28"/>
      <c r="E2691" s="7"/>
      <c r="F2691" s="7"/>
      <c r="G2691" s="7"/>
      <c r="H2691" s="7"/>
      <c r="I2691" s="7"/>
      <c r="J2691" s="7"/>
      <c r="K2691" s="7"/>
      <c r="L2691" s="7"/>
    </row>
    <row r="2692" spans="1:12">
      <c r="A2692" s="7"/>
      <c r="B2692" s="7"/>
      <c r="C2692" s="7"/>
      <c r="D2692" s="28"/>
      <c r="E2692" s="7"/>
      <c r="F2692" s="7"/>
      <c r="G2692" s="7"/>
      <c r="H2692" s="7"/>
      <c r="I2692" s="7"/>
      <c r="J2692" s="7"/>
      <c r="K2692" s="7"/>
      <c r="L2692" s="7"/>
    </row>
    <row r="2693" spans="1:12">
      <c r="A2693" s="7"/>
      <c r="B2693" s="7"/>
      <c r="C2693" s="7"/>
      <c r="D2693" s="28"/>
      <c r="E2693" s="7"/>
      <c r="F2693" s="7"/>
      <c r="G2693" s="7"/>
      <c r="H2693" s="7"/>
      <c r="I2693" s="7"/>
      <c r="J2693" s="7"/>
      <c r="K2693" s="7"/>
      <c r="L2693" s="7"/>
    </row>
    <row r="2694" spans="1:12">
      <c r="A2694" s="7"/>
      <c r="B2694" s="7"/>
      <c r="C2694" s="7"/>
      <c r="D2694" s="28"/>
      <c r="E2694" s="7"/>
      <c r="F2694" s="7"/>
      <c r="G2694" s="7"/>
      <c r="H2694" s="7"/>
      <c r="I2694" s="7"/>
      <c r="J2694" s="7"/>
      <c r="K2694" s="7"/>
      <c r="L2694" s="7"/>
    </row>
    <row r="2695" spans="1:12">
      <c r="A2695" s="7"/>
      <c r="B2695" s="7"/>
      <c r="C2695" s="7"/>
      <c r="D2695" s="28"/>
      <c r="E2695" s="7"/>
      <c r="F2695" s="7"/>
      <c r="G2695" s="7"/>
      <c r="H2695" s="7"/>
      <c r="I2695" s="7"/>
      <c r="J2695" s="7"/>
      <c r="K2695" s="7"/>
      <c r="L2695" s="7"/>
    </row>
    <row r="2696" spans="1:12">
      <c r="A2696" s="7"/>
      <c r="B2696" s="7"/>
      <c r="C2696" s="7"/>
      <c r="D2696" s="28"/>
      <c r="E2696" s="7"/>
      <c r="F2696" s="7"/>
      <c r="G2696" s="7"/>
      <c r="H2696" s="7"/>
      <c r="I2696" s="7"/>
      <c r="J2696" s="7"/>
      <c r="K2696" s="7"/>
      <c r="L2696" s="7"/>
    </row>
    <row r="2697" spans="1:12">
      <c r="A2697" s="7"/>
      <c r="B2697" s="7"/>
      <c r="C2697" s="7"/>
      <c r="D2697" s="28"/>
      <c r="E2697" s="7"/>
      <c r="F2697" s="7"/>
      <c r="G2697" s="7"/>
      <c r="H2697" s="7"/>
      <c r="I2697" s="7"/>
      <c r="J2697" s="7"/>
      <c r="K2697" s="7"/>
      <c r="L2697" s="7"/>
    </row>
    <row r="2698" spans="1:12">
      <c r="A2698" s="7"/>
      <c r="B2698" s="7"/>
      <c r="C2698" s="7"/>
      <c r="D2698" s="28"/>
      <c r="E2698" s="7"/>
      <c r="F2698" s="7"/>
      <c r="G2698" s="7"/>
      <c r="H2698" s="7"/>
      <c r="I2698" s="7"/>
      <c r="J2698" s="7"/>
      <c r="K2698" s="7"/>
      <c r="L2698" s="7"/>
    </row>
    <row r="2699" spans="1:12">
      <c r="A2699" s="7"/>
      <c r="B2699" s="7"/>
      <c r="C2699" s="7"/>
      <c r="D2699" s="28"/>
      <c r="E2699" s="7"/>
      <c r="F2699" s="7"/>
      <c r="G2699" s="7"/>
      <c r="H2699" s="7"/>
      <c r="I2699" s="7"/>
      <c r="J2699" s="7"/>
      <c r="K2699" s="7"/>
      <c r="L2699" s="7"/>
    </row>
    <row r="2700" spans="1:12">
      <c r="A2700" s="7"/>
      <c r="B2700" s="7"/>
      <c r="C2700" s="7"/>
      <c r="D2700" s="28"/>
      <c r="E2700" s="7"/>
      <c r="F2700" s="7"/>
      <c r="G2700" s="7"/>
      <c r="H2700" s="7"/>
      <c r="I2700" s="7"/>
      <c r="J2700" s="7"/>
      <c r="K2700" s="7"/>
      <c r="L2700" s="7"/>
    </row>
    <row r="2701" spans="1:12">
      <c r="A2701" s="7"/>
      <c r="B2701" s="7"/>
      <c r="C2701" s="7"/>
      <c r="D2701" s="28"/>
      <c r="E2701" s="7"/>
      <c r="F2701" s="7"/>
      <c r="G2701" s="7"/>
      <c r="H2701" s="7"/>
      <c r="I2701" s="7"/>
      <c r="J2701" s="7"/>
      <c r="K2701" s="7"/>
      <c r="L2701" s="7"/>
    </row>
    <row r="2702" spans="1:12">
      <c r="A2702" s="7"/>
      <c r="B2702" s="7"/>
      <c r="C2702" s="7"/>
      <c r="D2702" s="28"/>
      <c r="E2702" s="7"/>
      <c r="F2702" s="7"/>
      <c r="G2702" s="7"/>
      <c r="H2702" s="7"/>
      <c r="I2702" s="7"/>
      <c r="J2702" s="7"/>
      <c r="K2702" s="7"/>
      <c r="L2702" s="7"/>
    </row>
    <row r="2703" spans="1:12">
      <c r="A2703" s="7"/>
      <c r="B2703" s="7"/>
      <c r="C2703" s="7"/>
      <c r="D2703" s="28"/>
      <c r="E2703" s="7"/>
      <c r="F2703" s="7"/>
      <c r="G2703" s="7"/>
      <c r="H2703" s="7"/>
      <c r="I2703" s="7"/>
      <c r="J2703" s="7"/>
      <c r="K2703" s="7"/>
      <c r="L2703" s="7"/>
    </row>
    <row r="2704" spans="1:12">
      <c r="A2704" s="7"/>
      <c r="B2704" s="7"/>
      <c r="C2704" s="7"/>
      <c r="D2704" s="28"/>
      <c r="E2704" s="7"/>
      <c r="F2704" s="7"/>
      <c r="G2704" s="7"/>
      <c r="H2704" s="7"/>
      <c r="I2704" s="7"/>
      <c r="J2704" s="7"/>
      <c r="K2704" s="7"/>
      <c r="L2704" s="7"/>
    </row>
    <row r="2705" spans="1:12">
      <c r="A2705" s="7"/>
      <c r="B2705" s="7"/>
      <c r="C2705" s="7"/>
      <c r="D2705" s="28"/>
      <c r="E2705" s="7"/>
      <c r="F2705" s="7"/>
      <c r="G2705" s="7"/>
      <c r="H2705" s="7"/>
      <c r="I2705" s="7"/>
      <c r="J2705" s="7"/>
      <c r="K2705" s="7"/>
      <c r="L2705" s="7"/>
    </row>
    <row r="2706" spans="1:12">
      <c r="A2706" s="7"/>
      <c r="B2706" s="7"/>
      <c r="C2706" s="7"/>
      <c r="D2706" s="28"/>
      <c r="E2706" s="7"/>
      <c r="F2706" s="7"/>
      <c r="G2706" s="7"/>
      <c r="H2706" s="7"/>
      <c r="I2706" s="7"/>
      <c r="J2706" s="7"/>
      <c r="K2706" s="7"/>
      <c r="L2706" s="7"/>
    </row>
    <row r="2707" spans="1:12">
      <c r="A2707" s="7"/>
      <c r="B2707" s="7"/>
      <c r="C2707" s="7"/>
      <c r="D2707" s="28"/>
      <c r="E2707" s="7"/>
      <c r="F2707" s="7"/>
      <c r="G2707" s="7"/>
      <c r="H2707" s="7"/>
      <c r="I2707" s="7"/>
      <c r="J2707" s="7"/>
      <c r="K2707" s="7"/>
      <c r="L2707" s="7"/>
    </row>
    <row r="2708" spans="1:12">
      <c r="A2708" s="7"/>
      <c r="B2708" s="7"/>
      <c r="C2708" s="7"/>
      <c r="D2708" s="28"/>
      <c r="E2708" s="7"/>
      <c r="F2708" s="7"/>
      <c r="G2708" s="7"/>
      <c r="H2708" s="7"/>
      <c r="I2708" s="7"/>
      <c r="J2708" s="7"/>
      <c r="K2708" s="7"/>
      <c r="L2708" s="7"/>
    </row>
    <row r="2709" spans="1:12">
      <c r="A2709" s="7"/>
      <c r="B2709" s="7"/>
      <c r="C2709" s="7"/>
      <c r="D2709" s="28"/>
      <c r="E2709" s="7"/>
      <c r="F2709" s="7"/>
      <c r="G2709" s="7"/>
      <c r="H2709" s="7"/>
      <c r="I2709" s="7"/>
      <c r="J2709" s="7"/>
      <c r="K2709" s="7"/>
      <c r="L2709" s="7"/>
    </row>
    <row r="2710" spans="1:12">
      <c r="A2710" s="7"/>
      <c r="B2710" s="7"/>
      <c r="C2710" s="7"/>
      <c r="D2710" s="28"/>
      <c r="E2710" s="7"/>
      <c r="F2710" s="7"/>
      <c r="G2710" s="7"/>
      <c r="H2710" s="7"/>
      <c r="I2710" s="7"/>
      <c r="J2710" s="7"/>
      <c r="K2710" s="7"/>
      <c r="L2710" s="7"/>
    </row>
    <row r="2711" spans="1:12">
      <c r="A2711" s="7"/>
      <c r="B2711" s="7"/>
      <c r="C2711" s="7"/>
      <c r="D2711" s="28"/>
      <c r="E2711" s="7"/>
      <c r="F2711" s="7"/>
      <c r="G2711" s="7"/>
      <c r="H2711" s="7"/>
      <c r="I2711" s="7"/>
      <c r="J2711" s="7"/>
      <c r="K2711" s="7"/>
      <c r="L2711" s="7"/>
    </row>
    <row r="2712" spans="1:12">
      <c r="A2712" s="7"/>
      <c r="B2712" s="7"/>
      <c r="C2712" s="7"/>
      <c r="D2712" s="28"/>
      <c r="E2712" s="7"/>
      <c r="F2712" s="7"/>
      <c r="G2712" s="7"/>
      <c r="H2712" s="7"/>
      <c r="I2712" s="7"/>
      <c r="J2712" s="7"/>
      <c r="K2712" s="7"/>
      <c r="L2712" s="7"/>
    </row>
    <row r="2713" spans="1:12">
      <c r="A2713" s="7"/>
      <c r="B2713" s="7"/>
      <c r="C2713" s="7"/>
      <c r="D2713" s="28"/>
      <c r="E2713" s="7"/>
      <c r="F2713" s="7"/>
      <c r="G2713" s="7"/>
      <c r="H2713" s="7"/>
      <c r="I2713" s="7"/>
      <c r="J2713" s="7"/>
      <c r="K2713" s="7"/>
      <c r="L2713" s="7"/>
    </row>
    <row r="2714" spans="1:12">
      <c r="A2714" s="7"/>
      <c r="B2714" s="7"/>
      <c r="C2714" s="7"/>
      <c r="D2714" s="28"/>
      <c r="E2714" s="7"/>
      <c r="F2714" s="7"/>
      <c r="G2714" s="7"/>
      <c r="H2714" s="7"/>
      <c r="I2714" s="7"/>
      <c r="J2714" s="7"/>
      <c r="K2714" s="7"/>
      <c r="L2714" s="7"/>
    </row>
    <row r="2715" spans="1:12">
      <c r="A2715" s="7"/>
      <c r="B2715" s="7"/>
      <c r="C2715" s="7"/>
      <c r="D2715" s="28"/>
      <c r="E2715" s="7"/>
      <c r="F2715" s="7"/>
      <c r="G2715" s="7"/>
      <c r="H2715" s="7"/>
      <c r="I2715" s="7"/>
      <c r="J2715" s="7"/>
      <c r="K2715" s="7"/>
      <c r="L2715" s="7"/>
    </row>
    <row r="2716" spans="1:12">
      <c r="A2716" s="7"/>
      <c r="B2716" s="7"/>
      <c r="C2716" s="7"/>
      <c r="D2716" s="28"/>
      <c r="E2716" s="7"/>
      <c r="F2716" s="7"/>
      <c r="G2716" s="7"/>
      <c r="H2716" s="7"/>
      <c r="I2716" s="7"/>
      <c r="J2716" s="7"/>
      <c r="K2716" s="7"/>
      <c r="L2716" s="7"/>
    </row>
    <row r="2717" spans="1:12">
      <c r="A2717" s="7"/>
      <c r="B2717" s="7"/>
      <c r="C2717" s="7"/>
      <c r="D2717" s="28"/>
      <c r="E2717" s="7"/>
      <c r="F2717" s="7"/>
      <c r="G2717" s="7"/>
      <c r="H2717" s="7"/>
      <c r="I2717" s="7"/>
      <c r="J2717" s="7"/>
      <c r="K2717" s="7"/>
      <c r="L2717" s="7"/>
    </row>
    <row r="2718" spans="1:12">
      <c r="A2718" s="7"/>
      <c r="B2718" s="7"/>
      <c r="C2718" s="7"/>
      <c r="D2718" s="28"/>
      <c r="E2718" s="7"/>
      <c r="F2718" s="7"/>
      <c r="G2718" s="7"/>
      <c r="H2718" s="7"/>
      <c r="I2718" s="7"/>
      <c r="J2718" s="7"/>
      <c r="K2718" s="7"/>
      <c r="L2718" s="7"/>
    </row>
    <row r="2719" spans="1:12">
      <c r="A2719" s="7"/>
      <c r="B2719" s="7"/>
      <c r="C2719" s="7"/>
      <c r="D2719" s="28"/>
      <c r="E2719" s="7"/>
      <c r="F2719" s="7"/>
      <c r="G2719" s="7"/>
      <c r="H2719" s="7"/>
      <c r="I2719" s="7"/>
      <c r="J2719" s="7"/>
      <c r="K2719" s="7"/>
      <c r="L2719" s="7"/>
    </row>
    <row r="2720" spans="1:12">
      <c r="A2720" s="7"/>
      <c r="B2720" s="7"/>
      <c r="C2720" s="7"/>
      <c r="D2720" s="28"/>
      <c r="E2720" s="7"/>
      <c r="F2720" s="7"/>
      <c r="G2720" s="7"/>
      <c r="H2720" s="7"/>
      <c r="I2720" s="7"/>
      <c r="J2720" s="7"/>
      <c r="K2720" s="7"/>
      <c r="L2720" s="7"/>
    </row>
    <row r="2721" spans="1:12">
      <c r="A2721" s="7"/>
      <c r="B2721" s="7"/>
      <c r="C2721" s="7"/>
      <c r="D2721" s="28"/>
      <c r="E2721" s="7"/>
      <c r="F2721" s="7"/>
      <c r="G2721" s="7"/>
      <c r="H2721" s="7"/>
      <c r="I2721" s="7"/>
      <c r="J2721" s="7"/>
      <c r="K2721" s="7"/>
      <c r="L2721" s="7"/>
    </row>
    <row r="2722" spans="1:12">
      <c r="A2722" s="7"/>
      <c r="B2722" s="7"/>
      <c r="C2722" s="7"/>
      <c r="D2722" s="28"/>
      <c r="E2722" s="7"/>
      <c r="F2722" s="7"/>
      <c r="G2722" s="7"/>
      <c r="H2722" s="7"/>
      <c r="I2722" s="7"/>
      <c r="J2722" s="7"/>
      <c r="K2722" s="7"/>
      <c r="L2722" s="7"/>
    </row>
    <row r="2723" spans="1:12">
      <c r="A2723" s="7"/>
      <c r="B2723" s="7"/>
      <c r="C2723" s="7"/>
      <c r="D2723" s="28"/>
      <c r="E2723" s="7"/>
      <c r="F2723" s="7"/>
      <c r="G2723" s="7"/>
      <c r="H2723" s="7"/>
      <c r="I2723" s="7"/>
      <c r="J2723" s="7"/>
      <c r="K2723" s="7"/>
      <c r="L2723" s="7"/>
    </row>
    <row r="2724" spans="1:12">
      <c r="A2724" s="7"/>
      <c r="B2724" s="7"/>
      <c r="C2724" s="7"/>
      <c r="D2724" s="28"/>
      <c r="E2724" s="7"/>
      <c r="F2724" s="7"/>
      <c r="G2724" s="7"/>
      <c r="H2724" s="7"/>
      <c r="I2724" s="7"/>
      <c r="J2724" s="7"/>
      <c r="K2724" s="7"/>
      <c r="L2724" s="7"/>
    </row>
    <row r="2725" spans="1:12">
      <c r="A2725" s="7"/>
      <c r="B2725" s="7"/>
      <c r="C2725" s="7"/>
      <c r="D2725" s="28"/>
      <c r="E2725" s="7"/>
      <c r="F2725" s="7"/>
      <c r="G2725" s="7"/>
      <c r="H2725" s="7"/>
      <c r="I2725" s="7"/>
      <c r="J2725" s="7"/>
      <c r="K2725" s="7"/>
      <c r="L2725" s="7"/>
    </row>
    <row r="2726" spans="1:12">
      <c r="A2726" s="7"/>
      <c r="B2726" s="7"/>
      <c r="C2726" s="7"/>
      <c r="D2726" s="28"/>
      <c r="E2726" s="7"/>
      <c r="F2726" s="7"/>
      <c r="G2726" s="7"/>
      <c r="H2726" s="7"/>
      <c r="I2726" s="7"/>
      <c r="J2726" s="7"/>
      <c r="K2726" s="7"/>
      <c r="L2726" s="7"/>
    </row>
    <row r="2727" spans="1:12">
      <c r="A2727" s="7"/>
      <c r="B2727" s="7"/>
      <c r="C2727" s="7"/>
      <c r="D2727" s="28"/>
      <c r="E2727" s="7"/>
      <c r="F2727" s="7"/>
      <c r="G2727" s="7"/>
      <c r="H2727" s="7"/>
      <c r="I2727" s="7"/>
      <c r="J2727" s="7"/>
      <c r="K2727" s="7"/>
      <c r="L2727" s="7"/>
    </row>
    <row r="2728" spans="1:12">
      <c r="A2728" s="7"/>
      <c r="B2728" s="7"/>
      <c r="C2728" s="7"/>
      <c r="D2728" s="28"/>
      <c r="E2728" s="7"/>
      <c r="F2728" s="7"/>
      <c r="G2728" s="7"/>
      <c r="H2728" s="7"/>
      <c r="I2728" s="7"/>
      <c r="J2728" s="7"/>
      <c r="K2728" s="7"/>
      <c r="L2728" s="7"/>
    </row>
    <row r="2729" spans="1:12">
      <c r="A2729" s="7"/>
      <c r="B2729" s="7"/>
      <c r="C2729" s="7"/>
      <c r="D2729" s="28"/>
      <c r="E2729" s="7"/>
      <c r="F2729" s="7"/>
      <c r="G2729" s="7"/>
      <c r="H2729" s="7"/>
      <c r="I2729" s="7"/>
      <c r="J2729" s="7"/>
      <c r="K2729" s="7"/>
      <c r="L2729" s="7"/>
    </row>
    <row r="2730" spans="1:12">
      <c r="A2730" s="7"/>
      <c r="B2730" s="7"/>
      <c r="C2730" s="7"/>
      <c r="D2730" s="28"/>
      <c r="E2730" s="7"/>
      <c r="F2730" s="7"/>
      <c r="G2730" s="7"/>
      <c r="H2730" s="7"/>
      <c r="I2730" s="7"/>
      <c r="J2730" s="7"/>
      <c r="K2730" s="7"/>
      <c r="L2730" s="7"/>
    </row>
    <row r="2731" spans="1:12">
      <c r="A2731" s="7"/>
      <c r="B2731" s="7"/>
      <c r="C2731" s="7"/>
      <c r="D2731" s="28"/>
      <c r="E2731" s="7"/>
      <c r="F2731" s="7"/>
      <c r="G2731" s="7"/>
      <c r="H2731" s="7"/>
      <c r="I2731" s="7"/>
      <c r="J2731" s="7"/>
      <c r="K2731" s="7"/>
      <c r="L2731" s="7"/>
    </row>
    <row r="2732" spans="1:12">
      <c r="A2732" s="7"/>
      <c r="B2732" s="7"/>
      <c r="C2732" s="7"/>
      <c r="D2732" s="28"/>
      <c r="E2732" s="7"/>
      <c r="F2732" s="7"/>
      <c r="G2732" s="7"/>
      <c r="H2732" s="7"/>
      <c r="I2732" s="7"/>
      <c r="J2732" s="7"/>
      <c r="K2732" s="7"/>
      <c r="L2732" s="7"/>
    </row>
    <row r="2733" spans="1:12">
      <c r="A2733" s="7"/>
      <c r="B2733" s="7"/>
      <c r="C2733" s="7"/>
      <c r="D2733" s="28"/>
      <c r="E2733" s="7"/>
      <c r="F2733" s="7"/>
      <c r="G2733" s="7"/>
      <c r="H2733" s="7"/>
      <c r="I2733" s="7"/>
      <c r="J2733" s="7"/>
      <c r="K2733" s="7"/>
      <c r="L2733" s="7"/>
    </row>
    <row r="2734" spans="1:12">
      <c r="A2734" s="7"/>
      <c r="B2734" s="7"/>
      <c r="C2734" s="7"/>
      <c r="D2734" s="28"/>
      <c r="E2734" s="7"/>
      <c r="F2734" s="7"/>
      <c r="G2734" s="7"/>
      <c r="H2734" s="7"/>
      <c r="I2734" s="7"/>
      <c r="J2734" s="7"/>
      <c r="K2734" s="7"/>
      <c r="L2734" s="7"/>
    </row>
    <row r="2735" spans="1:12">
      <c r="A2735" s="7"/>
      <c r="B2735" s="7"/>
      <c r="C2735" s="7"/>
      <c r="D2735" s="28"/>
      <c r="E2735" s="7"/>
      <c r="F2735" s="7"/>
      <c r="G2735" s="7"/>
      <c r="H2735" s="7"/>
      <c r="I2735" s="7"/>
      <c r="J2735" s="7"/>
      <c r="K2735" s="7"/>
      <c r="L2735" s="7"/>
    </row>
    <row r="2736" spans="1:12">
      <c r="A2736" s="7"/>
      <c r="B2736" s="7"/>
      <c r="C2736" s="7"/>
      <c r="D2736" s="28"/>
      <c r="E2736" s="7"/>
      <c r="F2736" s="7"/>
      <c r="G2736" s="7"/>
      <c r="H2736" s="7"/>
      <c r="I2736" s="7"/>
      <c r="J2736" s="7"/>
      <c r="K2736" s="7"/>
      <c r="L2736" s="7"/>
    </row>
    <row r="2737" spans="1:12">
      <c r="A2737" s="7"/>
      <c r="B2737" s="7"/>
      <c r="C2737" s="7"/>
      <c r="D2737" s="28"/>
      <c r="E2737" s="7"/>
      <c r="F2737" s="7"/>
      <c r="G2737" s="7"/>
      <c r="H2737" s="7"/>
      <c r="I2737" s="7"/>
      <c r="J2737" s="7"/>
      <c r="K2737" s="7"/>
      <c r="L2737" s="7"/>
    </row>
    <row r="2738" spans="1:12">
      <c r="A2738" s="7"/>
      <c r="B2738" s="7"/>
      <c r="C2738" s="7"/>
      <c r="D2738" s="28"/>
      <c r="E2738" s="7"/>
      <c r="F2738" s="7"/>
      <c r="G2738" s="7"/>
      <c r="H2738" s="7"/>
      <c r="I2738" s="7"/>
      <c r="J2738" s="7"/>
      <c r="K2738" s="7"/>
      <c r="L2738" s="7"/>
    </row>
    <row r="2739" spans="1:12">
      <c r="A2739" s="7"/>
      <c r="B2739" s="7"/>
      <c r="C2739" s="7"/>
      <c r="D2739" s="28"/>
      <c r="E2739" s="7"/>
      <c r="F2739" s="7"/>
      <c r="G2739" s="7"/>
      <c r="H2739" s="7"/>
      <c r="I2739" s="7"/>
      <c r="J2739" s="7"/>
      <c r="K2739" s="7"/>
      <c r="L2739" s="7"/>
    </row>
    <row r="2740" spans="1:12">
      <c r="A2740" s="7"/>
      <c r="B2740" s="7"/>
      <c r="C2740" s="7"/>
      <c r="D2740" s="28"/>
      <c r="E2740" s="7"/>
      <c r="F2740" s="7"/>
      <c r="G2740" s="7"/>
      <c r="H2740" s="7"/>
      <c r="I2740" s="7"/>
      <c r="J2740" s="7"/>
      <c r="K2740" s="7"/>
      <c r="L2740" s="7"/>
    </row>
    <row r="2741" spans="1:12">
      <c r="A2741" s="7"/>
      <c r="B2741" s="7"/>
      <c r="C2741" s="7"/>
      <c r="D2741" s="28"/>
      <c r="E2741" s="7"/>
      <c r="F2741" s="7"/>
      <c r="G2741" s="7"/>
      <c r="H2741" s="7"/>
      <c r="I2741" s="7"/>
      <c r="J2741" s="7"/>
      <c r="K2741" s="7"/>
      <c r="L2741" s="7"/>
    </row>
    <row r="2742" spans="1:12">
      <c r="A2742" s="7"/>
      <c r="B2742" s="7"/>
      <c r="C2742" s="7"/>
      <c r="D2742" s="28"/>
      <c r="E2742" s="7"/>
      <c r="F2742" s="7"/>
      <c r="G2742" s="7"/>
      <c r="H2742" s="7"/>
      <c r="I2742" s="7"/>
      <c r="J2742" s="7"/>
      <c r="K2742" s="7"/>
      <c r="L2742" s="7"/>
    </row>
    <row r="2743" spans="1:12">
      <c r="A2743" s="7"/>
      <c r="B2743" s="7"/>
      <c r="C2743" s="7"/>
      <c r="D2743" s="28"/>
      <c r="E2743" s="7"/>
      <c r="F2743" s="7"/>
      <c r="G2743" s="7"/>
      <c r="H2743" s="7"/>
      <c r="I2743" s="7"/>
      <c r="J2743" s="7"/>
      <c r="K2743" s="7"/>
      <c r="L2743" s="7"/>
    </row>
    <row r="2744" spans="1:12">
      <c r="A2744" s="7"/>
      <c r="B2744" s="7"/>
      <c r="C2744" s="7"/>
      <c r="D2744" s="28"/>
      <c r="E2744" s="7"/>
      <c r="F2744" s="7"/>
      <c r="G2744" s="7"/>
      <c r="H2744" s="7"/>
      <c r="I2744" s="7"/>
      <c r="J2744" s="7"/>
      <c r="K2744" s="7"/>
      <c r="L2744" s="7"/>
    </row>
    <row r="2745" spans="1:12">
      <c r="A2745" s="7"/>
      <c r="B2745" s="7"/>
      <c r="C2745" s="7"/>
      <c r="D2745" s="28"/>
      <c r="E2745" s="7"/>
      <c r="F2745" s="7"/>
      <c r="G2745" s="7"/>
      <c r="H2745" s="7"/>
      <c r="I2745" s="7"/>
      <c r="J2745" s="7"/>
      <c r="K2745" s="7"/>
      <c r="L2745" s="7"/>
    </row>
    <row r="2746" spans="1:12">
      <c r="A2746" s="7"/>
      <c r="B2746" s="7"/>
      <c r="C2746" s="7"/>
      <c r="D2746" s="28"/>
      <c r="E2746" s="7"/>
      <c r="F2746" s="7"/>
      <c r="G2746" s="7"/>
      <c r="H2746" s="7"/>
      <c r="I2746" s="7"/>
      <c r="J2746" s="7"/>
      <c r="K2746" s="7"/>
      <c r="L2746" s="7"/>
    </row>
    <row r="2747" spans="1:12">
      <c r="A2747" s="7"/>
      <c r="B2747" s="7"/>
      <c r="C2747" s="7"/>
      <c r="D2747" s="28"/>
      <c r="E2747" s="7"/>
      <c r="F2747" s="7"/>
      <c r="G2747" s="7"/>
      <c r="H2747" s="7"/>
      <c r="I2747" s="7"/>
      <c r="J2747" s="7"/>
      <c r="K2747" s="7"/>
      <c r="L2747" s="7"/>
    </row>
    <row r="2748" spans="1:12">
      <c r="A2748" s="7"/>
      <c r="B2748" s="7"/>
      <c r="C2748" s="7"/>
      <c r="D2748" s="28"/>
      <c r="E2748" s="7"/>
      <c r="F2748" s="7"/>
      <c r="G2748" s="7"/>
      <c r="H2748" s="7"/>
      <c r="I2748" s="7"/>
      <c r="J2748" s="7"/>
      <c r="K2748" s="7"/>
      <c r="L2748" s="7"/>
    </row>
    <row r="2749" spans="1:12">
      <c r="A2749" s="7"/>
      <c r="B2749" s="7"/>
      <c r="C2749" s="7"/>
      <c r="D2749" s="28"/>
      <c r="E2749" s="7"/>
      <c r="F2749" s="7"/>
      <c r="G2749" s="7"/>
      <c r="H2749" s="7"/>
      <c r="I2749" s="7"/>
      <c r="J2749" s="7"/>
      <c r="K2749" s="7"/>
      <c r="L2749" s="7"/>
    </row>
    <row r="2750" spans="1:12">
      <c r="A2750" s="7"/>
      <c r="B2750" s="7"/>
      <c r="C2750" s="7"/>
      <c r="D2750" s="28"/>
      <c r="E2750" s="7"/>
      <c r="F2750" s="7"/>
      <c r="G2750" s="7"/>
      <c r="H2750" s="7"/>
      <c r="I2750" s="7"/>
      <c r="J2750" s="7"/>
      <c r="K2750" s="7"/>
      <c r="L2750" s="7"/>
    </row>
    <row r="2751" spans="1:12">
      <c r="A2751" s="7"/>
      <c r="B2751" s="7"/>
      <c r="C2751" s="7"/>
      <c r="D2751" s="28"/>
      <c r="E2751" s="7"/>
      <c r="F2751" s="7"/>
      <c r="G2751" s="7"/>
      <c r="H2751" s="7"/>
      <c r="I2751" s="7"/>
      <c r="J2751" s="7"/>
      <c r="K2751" s="7"/>
      <c r="L2751" s="7"/>
    </row>
    <row r="2752" spans="1:12">
      <c r="A2752" s="7"/>
      <c r="B2752" s="7"/>
      <c r="C2752" s="7"/>
      <c r="D2752" s="28"/>
      <c r="E2752" s="7"/>
      <c r="F2752" s="7"/>
      <c r="G2752" s="7"/>
      <c r="H2752" s="7"/>
      <c r="I2752" s="7"/>
      <c r="J2752" s="7"/>
      <c r="K2752" s="7"/>
      <c r="L2752" s="7"/>
    </row>
    <row r="2753" spans="1:12">
      <c r="A2753" s="7"/>
      <c r="B2753" s="7"/>
      <c r="C2753" s="7"/>
      <c r="D2753" s="28"/>
      <c r="E2753" s="7"/>
      <c r="F2753" s="7"/>
      <c r="G2753" s="7"/>
      <c r="H2753" s="7"/>
      <c r="I2753" s="7"/>
      <c r="J2753" s="7"/>
      <c r="K2753" s="7"/>
      <c r="L2753" s="7"/>
    </row>
    <row r="2754" spans="1:12">
      <c r="A2754" s="7"/>
      <c r="B2754" s="7"/>
      <c r="C2754" s="7"/>
      <c r="D2754" s="28"/>
      <c r="E2754" s="7"/>
      <c r="F2754" s="7"/>
      <c r="G2754" s="7"/>
      <c r="H2754" s="7"/>
      <c r="I2754" s="7"/>
      <c r="J2754" s="7"/>
      <c r="K2754" s="7"/>
      <c r="L2754" s="7"/>
    </row>
    <row r="2755" spans="1:12">
      <c r="A2755" s="7"/>
      <c r="B2755" s="7"/>
      <c r="C2755" s="7"/>
      <c r="D2755" s="28"/>
      <c r="E2755" s="7"/>
      <c r="F2755" s="7"/>
      <c r="G2755" s="7"/>
      <c r="H2755" s="7"/>
      <c r="I2755" s="7"/>
      <c r="J2755" s="7"/>
      <c r="K2755" s="7"/>
      <c r="L2755" s="7"/>
    </row>
    <row r="2756" spans="1:12">
      <c r="A2756" s="7"/>
      <c r="B2756" s="7"/>
      <c r="C2756" s="7"/>
      <c r="D2756" s="28"/>
      <c r="E2756" s="7"/>
      <c r="F2756" s="7"/>
      <c r="G2756" s="7"/>
      <c r="H2756" s="7"/>
      <c r="I2756" s="7"/>
      <c r="J2756" s="7"/>
      <c r="K2756" s="7"/>
      <c r="L2756" s="7"/>
    </row>
    <row r="2757" spans="1:12">
      <c r="A2757" s="7"/>
      <c r="B2757" s="7"/>
      <c r="C2757" s="7"/>
      <c r="D2757" s="28"/>
      <c r="E2757" s="7"/>
      <c r="F2757" s="7"/>
      <c r="G2757" s="7"/>
      <c r="H2757" s="7"/>
      <c r="I2757" s="7"/>
      <c r="J2757" s="7"/>
      <c r="K2757" s="7"/>
      <c r="L2757" s="7"/>
    </row>
    <row r="2758" spans="1:12">
      <c r="A2758" s="7"/>
      <c r="B2758" s="7"/>
      <c r="C2758" s="7"/>
      <c r="D2758" s="28"/>
      <c r="E2758" s="7"/>
      <c r="F2758" s="7"/>
      <c r="G2758" s="7"/>
      <c r="H2758" s="7"/>
      <c r="I2758" s="7"/>
      <c r="J2758" s="7"/>
      <c r="K2758" s="7"/>
      <c r="L2758" s="7"/>
    </row>
    <row r="2759" spans="1:12">
      <c r="A2759" s="7"/>
      <c r="B2759" s="7"/>
      <c r="C2759" s="7"/>
      <c r="D2759" s="28"/>
      <c r="E2759" s="7"/>
      <c r="F2759" s="7"/>
      <c r="G2759" s="7"/>
      <c r="H2759" s="7"/>
      <c r="I2759" s="7"/>
      <c r="J2759" s="7"/>
      <c r="K2759" s="7"/>
      <c r="L2759" s="7"/>
    </row>
    <row r="2760" spans="1:12">
      <c r="A2760" s="7"/>
      <c r="B2760" s="7"/>
      <c r="C2760" s="7"/>
      <c r="D2760" s="28"/>
      <c r="E2760" s="7"/>
      <c r="F2760" s="7"/>
      <c r="G2760" s="7"/>
      <c r="H2760" s="7"/>
      <c r="I2760" s="7"/>
      <c r="J2760" s="7"/>
      <c r="K2760" s="7"/>
      <c r="L2760" s="7"/>
    </row>
    <row r="2761" spans="1:12">
      <c r="A2761" s="7"/>
      <c r="B2761" s="7"/>
      <c r="C2761" s="7"/>
      <c r="D2761" s="28"/>
      <c r="E2761" s="7"/>
      <c r="F2761" s="7"/>
      <c r="G2761" s="7"/>
      <c r="H2761" s="7"/>
      <c r="I2761" s="7"/>
      <c r="J2761" s="7"/>
      <c r="K2761" s="7"/>
      <c r="L2761" s="7"/>
    </row>
    <row r="2762" spans="1:12">
      <c r="A2762" s="7"/>
      <c r="B2762" s="7"/>
      <c r="C2762" s="7"/>
      <c r="D2762" s="28"/>
      <c r="E2762" s="7"/>
      <c r="F2762" s="7"/>
      <c r="G2762" s="7"/>
      <c r="H2762" s="7"/>
      <c r="I2762" s="7"/>
      <c r="J2762" s="7"/>
      <c r="K2762" s="7"/>
      <c r="L2762" s="7"/>
    </row>
    <row r="2763" spans="1:12">
      <c r="A2763" s="7"/>
      <c r="B2763" s="7"/>
      <c r="C2763" s="7"/>
      <c r="D2763" s="28"/>
      <c r="E2763" s="7"/>
      <c r="F2763" s="7"/>
      <c r="G2763" s="7"/>
      <c r="H2763" s="7"/>
      <c r="I2763" s="7"/>
      <c r="J2763" s="7"/>
      <c r="K2763" s="7"/>
      <c r="L2763" s="7"/>
    </row>
    <row r="2764" spans="1:12">
      <c r="A2764" s="7"/>
      <c r="B2764" s="7"/>
      <c r="C2764" s="7"/>
      <c r="D2764" s="28"/>
      <c r="E2764" s="7"/>
      <c r="F2764" s="7"/>
      <c r="G2764" s="7"/>
      <c r="H2764" s="7"/>
      <c r="I2764" s="7"/>
      <c r="J2764" s="7"/>
      <c r="K2764" s="7"/>
      <c r="L2764" s="7"/>
    </row>
    <row r="2765" spans="1:12">
      <c r="A2765" s="7"/>
      <c r="B2765" s="7"/>
      <c r="C2765" s="7"/>
      <c r="D2765" s="28"/>
      <c r="E2765" s="7"/>
      <c r="F2765" s="7"/>
      <c r="G2765" s="7"/>
      <c r="H2765" s="7"/>
      <c r="I2765" s="7"/>
      <c r="J2765" s="7"/>
      <c r="K2765" s="7"/>
      <c r="L2765" s="7"/>
    </row>
    <row r="2766" spans="1:12">
      <c r="A2766" s="7"/>
      <c r="B2766" s="7"/>
      <c r="C2766" s="7"/>
      <c r="D2766" s="28"/>
      <c r="E2766" s="7"/>
      <c r="F2766" s="7"/>
      <c r="G2766" s="7"/>
      <c r="H2766" s="7"/>
      <c r="I2766" s="7"/>
      <c r="J2766" s="7"/>
      <c r="K2766" s="7"/>
      <c r="L2766" s="7"/>
    </row>
    <row r="2767" spans="1:12">
      <c r="A2767" s="7"/>
      <c r="B2767" s="7"/>
      <c r="C2767" s="7"/>
      <c r="D2767" s="28"/>
      <c r="E2767" s="7"/>
      <c r="F2767" s="7"/>
      <c r="G2767" s="7"/>
      <c r="H2767" s="7"/>
      <c r="I2767" s="7"/>
      <c r="J2767" s="7"/>
      <c r="K2767" s="7"/>
      <c r="L2767" s="7"/>
    </row>
    <row r="2768" spans="1:12">
      <c r="A2768" s="7"/>
      <c r="B2768" s="7"/>
      <c r="C2768" s="7"/>
      <c r="D2768" s="28"/>
      <c r="E2768" s="7"/>
      <c r="F2768" s="7"/>
      <c r="G2768" s="7"/>
      <c r="H2768" s="7"/>
      <c r="I2768" s="7"/>
      <c r="J2768" s="7"/>
      <c r="K2768" s="7"/>
      <c r="L2768" s="7"/>
    </row>
    <row r="2769" spans="1:12">
      <c r="A2769" s="7"/>
      <c r="B2769" s="7"/>
      <c r="C2769" s="7"/>
      <c r="D2769" s="28"/>
      <c r="E2769" s="7"/>
      <c r="F2769" s="7"/>
      <c r="G2769" s="7"/>
      <c r="H2769" s="7"/>
      <c r="I2769" s="7"/>
      <c r="J2769" s="7"/>
      <c r="K2769" s="7"/>
      <c r="L2769" s="7"/>
    </row>
    <row r="2770" spans="1:12">
      <c r="A2770" s="7"/>
      <c r="B2770" s="7"/>
      <c r="C2770" s="7"/>
      <c r="D2770" s="28"/>
      <c r="E2770" s="7"/>
      <c r="F2770" s="7"/>
      <c r="G2770" s="7"/>
      <c r="H2770" s="7"/>
      <c r="I2770" s="7"/>
      <c r="J2770" s="7"/>
      <c r="K2770" s="7"/>
      <c r="L2770" s="7"/>
    </row>
    <row r="2771" spans="1:12">
      <c r="A2771" s="7"/>
      <c r="B2771" s="7"/>
      <c r="C2771" s="7"/>
      <c r="D2771" s="28"/>
      <c r="E2771" s="7"/>
      <c r="F2771" s="7"/>
      <c r="G2771" s="7"/>
      <c r="H2771" s="7"/>
      <c r="I2771" s="7"/>
      <c r="J2771" s="7"/>
      <c r="K2771" s="7"/>
      <c r="L2771" s="7"/>
    </row>
    <row r="2772" spans="1:12">
      <c r="A2772" s="7"/>
      <c r="B2772" s="7"/>
      <c r="C2772" s="7"/>
      <c r="D2772" s="28"/>
      <c r="E2772" s="7"/>
      <c r="F2772" s="7"/>
      <c r="G2772" s="7"/>
      <c r="H2772" s="7"/>
      <c r="I2772" s="7"/>
      <c r="J2772" s="7"/>
      <c r="K2772" s="7"/>
      <c r="L2772" s="7"/>
    </row>
    <row r="2773" spans="1:12">
      <c r="A2773" s="7"/>
      <c r="B2773" s="7"/>
      <c r="C2773" s="7"/>
      <c r="D2773" s="28"/>
      <c r="E2773" s="7"/>
      <c r="F2773" s="7"/>
      <c r="G2773" s="7"/>
      <c r="H2773" s="7"/>
      <c r="I2773" s="7"/>
      <c r="J2773" s="7"/>
      <c r="K2773" s="7"/>
      <c r="L2773" s="7"/>
    </row>
    <row r="2774" spans="1:12">
      <c r="A2774" s="7"/>
      <c r="B2774" s="7"/>
      <c r="C2774" s="7"/>
      <c r="D2774" s="28"/>
      <c r="E2774" s="7"/>
      <c r="F2774" s="7"/>
      <c r="G2774" s="7"/>
      <c r="H2774" s="7"/>
      <c r="I2774" s="7"/>
      <c r="J2774" s="7"/>
      <c r="K2774" s="7"/>
      <c r="L2774" s="7"/>
    </row>
    <row r="2775" spans="1:12">
      <c r="A2775" s="7"/>
      <c r="B2775" s="7"/>
      <c r="C2775" s="7"/>
      <c r="D2775" s="28"/>
      <c r="E2775" s="7"/>
      <c r="F2775" s="7"/>
      <c r="G2775" s="7"/>
      <c r="H2775" s="7"/>
      <c r="I2775" s="7"/>
      <c r="J2775" s="7"/>
      <c r="K2775" s="7"/>
      <c r="L2775" s="7"/>
    </row>
    <row r="2776" spans="1:12">
      <c r="A2776" s="7"/>
      <c r="B2776" s="7"/>
      <c r="C2776" s="7"/>
      <c r="D2776" s="28"/>
      <c r="E2776" s="7"/>
      <c r="F2776" s="7"/>
      <c r="G2776" s="7"/>
      <c r="H2776" s="7"/>
      <c r="I2776" s="7"/>
      <c r="J2776" s="7"/>
      <c r="K2776" s="7"/>
      <c r="L2776" s="7"/>
    </row>
    <row r="2777" spans="1:12">
      <c r="A2777" s="7"/>
      <c r="B2777" s="7"/>
      <c r="C2777" s="7"/>
      <c r="D2777" s="28"/>
      <c r="E2777" s="7"/>
      <c r="F2777" s="7"/>
      <c r="G2777" s="7"/>
      <c r="H2777" s="7"/>
      <c r="I2777" s="7"/>
      <c r="J2777" s="7"/>
      <c r="K2777" s="7"/>
      <c r="L2777" s="7"/>
    </row>
    <row r="2778" spans="1:12">
      <c r="A2778" s="7"/>
      <c r="B2778" s="7"/>
      <c r="C2778" s="7"/>
      <c r="D2778" s="28"/>
      <c r="E2778" s="7"/>
      <c r="F2778" s="7"/>
      <c r="G2778" s="7"/>
      <c r="H2778" s="7"/>
      <c r="I2778" s="7"/>
      <c r="J2778" s="7"/>
      <c r="K2778" s="7"/>
      <c r="L2778" s="7"/>
    </row>
    <row r="2779" spans="1:12">
      <c r="A2779" s="7"/>
      <c r="B2779" s="7"/>
      <c r="C2779" s="7"/>
      <c r="D2779" s="28"/>
      <c r="E2779" s="7"/>
      <c r="F2779" s="7"/>
      <c r="G2779" s="7"/>
      <c r="H2779" s="7"/>
      <c r="I2779" s="7"/>
      <c r="J2779" s="7"/>
      <c r="K2779" s="7"/>
      <c r="L2779" s="7"/>
    </row>
    <row r="2780" spans="1:12">
      <c r="A2780" s="7"/>
      <c r="B2780" s="7"/>
      <c r="C2780" s="7"/>
      <c r="D2780" s="28"/>
      <c r="E2780" s="7"/>
      <c r="F2780" s="7"/>
      <c r="G2780" s="7"/>
      <c r="H2780" s="7"/>
      <c r="I2780" s="7"/>
      <c r="J2780" s="7"/>
      <c r="K2780" s="7"/>
      <c r="L2780" s="7"/>
    </row>
    <row r="2781" spans="1:12">
      <c r="A2781" s="7"/>
      <c r="B2781" s="7"/>
      <c r="C2781" s="7"/>
      <c r="D2781" s="28"/>
      <c r="E2781" s="7"/>
      <c r="F2781" s="7"/>
      <c r="G2781" s="7"/>
      <c r="H2781" s="7"/>
      <c r="I2781" s="7"/>
      <c r="J2781" s="7"/>
      <c r="K2781" s="7"/>
      <c r="L2781" s="7"/>
    </row>
    <row r="2782" spans="1:12">
      <c r="A2782" s="7"/>
      <c r="B2782" s="7"/>
      <c r="C2782" s="7"/>
      <c r="D2782" s="28"/>
      <c r="E2782" s="7"/>
      <c r="F2782" s="7"/>
      <c r="G2782" s="7"/>
      <c r="H2782" s="7"/>
      <c r="I2782" s="7"/>
      <c r="J2782" s="7"/>
      <c r="K2782" s="7"/>
      <c r="L2782" s="7"/>
    </row>
    <row r="2783" spans="1:12">
      <c r="A2783" s="7"/>
      <c r="B2783" s="7"/>
      <c r="C2783" s="7"/>
      <c r="D2783" s="28"/>
      <c r="E2783" s="7"/>
      <c r="F2783" s="7"/>
      <c r="G2783" s="7"/>
      <c r="H2783" s="7"/>
      <c r="I2783" s="7"/>
      <c r="J2783" s="7"/>
      <c r="K2783" s="7"/>
      <c r="L2783" s="7"/>
    </row>
    <row r="2784" spans="1:12">
      <c r="A2784" s="7"/>
      <c r="B2784" s="7"/>
      <c r="C2784" s="7"/>
      <c r="D2784" s="28"/>
      <c r="E2784" s="7"/>
      <c r="F2784" s="7"/>
      <c r="G2784" s="7"/>
      <c r="H2784" s="7"/>
      <c r="I2784" s="7"/>
      <c r="J2784" s="7"/>
      <c r="K2784" s="7"/>
      <c r="L2784" s="7"/>
    </row>
    <row r="2785" spans="1:12">
      <c r="A2785" s="7"/>
      <c r="B2785" s="7"/>
      <c r="C2785" s="7"/>
      <c r="D2785" s="28"/>
      <c r="E2785" s="7"/>
      <c r="F2785" s="7"/>
      <c r="G2785" s="7"/>
      <c r="H2785" s="7"/>
      <c r="I2785" s="7"/>
      <c r="J2785" s="7"/>
      <c r="K2785" s="7"/>
      <c r="L2785" s="7"/>
    </row>
    <row r="2786" spans="1:12">
      <c r="A2786" s="7"/>
      <c r="B2786" s="7"/>
      <c r="C2786" s="7"/>
      <c r="D2786" s="28"/>
      <c r="E2786" s="7"/>
      <c r="F2786" s="7"/>
      <c r="G2786" s="7"/>
      <c r="H2786" s="7"/>
      <c r="I2786" s="7"/>
      <c r="J2786" s="7"/>
      <c r="K2786" s="7"/>
      <c r="L2786" s="7"/>
    </row>
    <row r="2787" spans="1:12">
      <c r="A2787" s="7"/>
      <c r="B2787" s="7"/>
      <c r="C2787" s="7"/>
      <c r="D2787" s="28"/>
      <c r="E2787" s="7"/>
      <c r="F2787" s="7"/>
      <c r="G2787" s="7"/>
      <c r="H2787" s="7"/>
      <c r="I2787" s="7"/>
      <c r="J2787" s="7"/>
      <c r="K2787" s="7"/>
      <c r="L2787" s="7"/>
    </row>
    <row r="2788" spans="1:12">
      <c r="A2788" s="7"/>
      <c r="B2788" s="7"/>
      <c r="C2788" s="7"/>
      <c r="D2788" s="28"/>
      <c r="E2788" s="7"/>
      <c r="F2788" s="7"/>
      <c r="G2788" s="7"/>
      <c r="H2788" s="7"/>
      <c r="I2788" s="7"/>
      <c r="J2788" s="7"/>
      <c r="K2788" s="7"/>
      <c r="L2788" s="7"/>
    </row>
    <row r="2789" spans="1:12">
      <c r="A2789" s="7"/>
      <c r="B2789" s="7"/>
      <c r="C2789" s="7"/>
      <c r="D2789" s="28"/>
      <c r="E2789" s="7"/>
      <c r="F2789" s="7"/>
      <c r="G2789" s="7"/>
      <c r="H2789" s="7"/>
      <c r="I2789" s="7"/>
      <c r="J2789" s="7"/>
      <c r="K2789" s="7"/>
      <c r="L2789" s="7"/>
    </row>
    <row r="2790" spans="1:12">
      <c r="A2790" s="7"/>
      <c r="B2790" s="7"/>
      <c r="C2790" s="7"/>
      <c r="D2790" s="28"/>
      <c r="E2790" s="7"/>
      <c r="F2790" s="7"/>
      <c r="G2790" s="7"/>
      <c r="H2790" s="7"/>
      <c r="I2790" s="7"/>
      <c r="J2790" s="7"/>
      <c r="K2790" s="7"/>
      <c r="L2790" s="7"/>
    </row>
    <row r="2791" spans="1:12">
      <c r="A2791" s="7"/>
      <c r="B2791" s="7"/>
      <c r="C2791" s="7"/>
      <c r="D2791" s="28"/>
      <c r="E2791" s="7"/>
      <c r="F2791" s="7"/>
      <c r="G2791" s="7"/>
      <c r="H2791" s="7"/>
      <c r="I2791" s="7"/>
      <c r="J2791" s="7"/>
      <c r="K2791" s="7"/>
      <c r="L2791" s="7"/>
    </row>
    <row r="2792" spans="1:12">
      <c r="A2792" s="7"/>
      <c r="B2792" s="7"/>
      <c r="C2792" s="7"/>
      <c r="D2792" s="28"/>
      <c r="E2792" s="7"/>
      <c r="F2792" s="7"/>
      <c r="G2792" s="7"/>
      <c r="H2792" s="7"/>
      <c r="I2792" s="7"/>
      <c r="J2792" s="7"/>
      <c r="K2792" s="7"/>
      <c r="L2792" s="7"/>
    </row>
    <row r="2793" spans="1:12">
      <c r="A2793" s="7"/>
      <c r="B2793" s="7"/>
      <c r="C2793" s="7"/>
      <c r="D2793" s="28"/>
      <c r="E2793" s="7"/>
      <c r="F2793" s="7"/>
      <c r="G2793" s="7"/>
      <c r="H2793" s="7"/>
      <c r="I2793" s="7"/>
      <c r="J2793" s="7"/>
      <c r="K2793" s="7"/>
      <c r="L2793" s="7"/>
    </row>
    <row r="2794" spans="1:12">
      <c r="A2794" s="7"/>
      <c r="B2794" s="7"/>
      <c r="C2794" s="7"/>
      <c r="D2794" s="28"/>
      <c r="E2794" s="7"/>
      <c r="F2794" s="7"/>
      <c r="G2794" s="7"/>
      <c r="H2794" s="7"/>
      <c r="I2794" s="7"/>
      <c r="J2794" s="7"/>
      <c r="K2794" s="7"/>
      <c r="L2794" s="7"/>
    </row>
    <row r="2795" spans="1:12">
      <c r="A2795" s="7"/>
      <c r="B2795" s="7"/>
      <c r="C2795" s="7"/>
      <c r="D2795" s="28"/>
      <c r="E2795" s="7"/>
      <c r="F2795" s="7"/>
      <c r="G2795" s="7"/>
      <c r="H2795" s="7"/>
      <c r="I2795" s="7"/>
      <c r="J2795" s="7"/>
      <c r="K2795" s="7"/>
      <c r="L2795" s="7"/>
    </row>
    <row r="2796" spans="1:12">
      <c r="A2796" s="7"/>
      <c r="B2796" s="7"/>
      <c r="C2796" s="7"/>
      <c r="D2796" s="28"/>
      <c r="E2796" s="7"/>
      <c r="F2796" s="7"/>
      <c r="G2796" s="7"/>
      <c r="H2796" s="7"/>
      <c r="I2796" s="7"/>
      <c r="J2796" s="7"/>
      <c r="K2796" s="7"/>
      <c r="L2796" s="7"/>
    </row>
    <row r="2797" spans="1:12">
      <c r="A2797" s="7"/>
      <c r="B2797" s="7"/>
      <c r="C2797" s="7"/>
      <c r="D2797" s="28"/>
      <c r="E2797" s="7"/>
      <c r="F2797" s="7"/>
      <c r="G2797" s="7"/>
      <c r="H2797" s="7"/>
      <c r="I2797" s="7"/>
      <c r="J2797" s="7"/>
      <c r="K2797" s="7"/>
      <c r="L2797" s="7"/>
    </row>
    <row r="2798" spans="1:12">
      <c r="A2798" s="7"/>
      <c r="B2798" s="7"/>
      <c r="C2798" s="7"/>
      <c r="D2798" s="28"/>
      <c r="E2798" s="7"/>
      <c r="F2798" s="7"/>
      <c r="G2798" s="7"/>
      <c r="H2798" s="7"/>
      <c r="I2798" s="7"/>
      <c r="J2798" s="7"/>
      <c r="K2798" s="7"/>
      <c r="L2798" s="7"/>
    </row>
    <row r="2799" spans="1:12">
      <c r="A2799" s="7"/>
      <c r="B2799" s="7"/>
      <c r="C2799" s="7"/>
      <c r="D2799" s="28"/>
      <c r="E2799" s="7"/>
      <c r="F2799" s="7"/>
      <c r="G2799" s="7"/>
      <c r="H2799" s="7"/>
      <c r="I2799" s="7"/>
      <c r="J2799" s="7"/>
      <c r="K2799" s="7"/>
      <c r="L2799" s="7"/>
    </row>
    <row r="2800" spans="1:12">
      <c r="A2800" s="7"/>
      <c r="B2800" s="7"/>
      <c r="C2800" s="7"/>
      <c r="D2800" s="28"/>
      <c r="E2800" s="7"/>
      <c r="F2800" s="7"/>
      <c r="G2800" s="7"/>
      <c r="H2800" s="7"/>
      <c r="I2800" s="7"/>
      <c r="J2800" s="7"/>
      <c r="K2800" s="7"/>
      <c r="L2800" s="7"/>
    </row>
    <row r="2801" spans="1:12">
      <c r="A2801" s="7"/>
      <c r="B2801" s="7"/>
      <c r="C2801" s="7"/>
      <c r="D2801" s="28"/>
      <c r="E2801" s="7"/>
      <c r="F2801" s="7"/>
      <c r="G2801" s="7"/>
      <c r="H2801" s="7"/>
      <c r="I2801" s="7"/>
      <c r="J2801" s="7"/>
      <c r="K2801" s="7"/>
      <c r="L2801" s="7"/>
    </row>
    <row r="2802" spans="1:12">
      <c r="A2802" s="7"/>
      <c r="B2802" s="7"/>
      <c r="C2802" s="7"/>
      <c r="D2802" s="28"/>
      <c r="E2802" s="7"/>
      <c r="F2802" s="7"/>
      <c r="G2802" s="7"/>
      <c r="H2802" s="7"/>
      <c r="I2802" s="7"/>
      <c r="J2802" s="7"/>
      <c r="K2802" s="7"/>
      <c r="L2802" s="7"/>
    </row>
    <row r="2803" spans="1:12">
      <c r="A2803" s="7"/>
      <c r="B2803" s="7"/>
      <c r="C2803" s="7"/>
      <c r="D2803" s="28"/>
      <c r="E2803" s="7"/>
      <c r="F2803" s="7"/>
      <c r="G2803" s="7"/>
      <c r="H2803" s="7"/>
      <c r="I2803" s="7"/>
      <c r="J2803" s="7"/>
      <c r="K2803" s="7"/>
      <c r="L2803" s="7"/>
    </row>
    <row r="2804" spans="1:12">
      <c r="A2804" s="7"/>
      <c r="B2804" s="7"/>
      <c r="C2804" s="7"/>
      <c r="D2804" s="28"/>
      <c r="E2804" s="7"/>
      <c r="F2804" s="7"/>
      <c r="G2804" s="7"/>
      <c r="H2804" s="7"/>
      <c r="I2804" s="7"/>
      <c r="J2804" s="7"/>
      <c r="K2804" s="7"/>
      <c r="L2804" s="7"/>
    </row>
    <row r="2805" spans="1:12">
      <c r="A2805" s="7"/>
      <c r="B2805" s="7"/>
      <c r="C2805" s="7"/>
      <c r="D2805" s="28"/>
      <c r="E2805" s="7"/>
      <c r="F2805" s="7"/>
      <c r="G2805" s="7"/>
      <c r="H2805" s="7"/>
      <c r="I2805" s="7"/>
      <c r="J2805" s="7"/>
      <c r="K2805" s="7"/>
      <c r="L2805" s="7"/>
    </row>
    <row r="2806" spans="1:12">
      <c r="A2806" s="7"/>
      <c r="B2806" s="7"/>
      <c r="C2806" s="7"/>
      <c r="D2806" s="28"/>
      <c r="E2806" s="7"/>
      <c r="F2806" s="7"/>
      <c r="G2806" s="7"/>
      <c r="H2806" s="7"/>
      <c r="I2806" s="7"/>
      <c r="J2806" s="7"/>
      <c r="K2806" s="7"/>
      <c r="L2806" s="7"/>
    </row>
    <row r="2807" spans="1:12">
      <c r="A2807" s="7"/>
      <c r="B2807" s="7"/>
      <c r="C2807" s="7"/>
      <c r="D2807" s="28"/>
      <c r="E2807" s="7"/>
      <c r="F2807" s="7"/>
      <c r="G2807" s="7"/>
      <c r="H2807" s="7"/>
      <c r="I2807" s="7"/>
      <c r="J2807" s="7"/>
      <c r="K2807" s="7"/>
      <c r="L2807" s="7"/>
    </row>
    <row r="2808" spans="1:12">
      <c r="A2808" s="7"/>
      <c r="B2808" s="7"/>
      <c r="C2808" s="7"/>
      <c r="D2808" s="28"/>
      <c r="E2808" s="7"/>
      <c r="F2808" s="7"/>
      <c r="G2808" s="7"/>
      <c r="H2808" s="7"/>
      <c r="I2808" s="7"/>
      <c r="J2808" s="7"/>
      <c r="K2808" s="7"/>
      <c r="L2808" s="7"/>
    </row>
    <row r="2809" spans="1:12">
      <c r="A2809" s="7"/>
      <c r="B2809" s="7"/>
      <c r="C2809" s="7"/>
      <c r="D2809" s="28"/>
      <c r="E2809" s="7"/>
      <c r="F2809" s="7"/>
      <c r="G2809" s="7"/>
      <c r="H2809" s="7"/>
      <c r="I2809" s="7"/>
      <c r="J2809" s="7"/>
      <c r="K2809" s="7"/>
      <c r="L2809" s="7"/>
    </row>
    <row r="2810" spans="1:12">
      <c r="A2810" s="7"/>
      <c r="B2810" s="7"/>
      <c r="C2810" s="7"/>
      <c r="D2810" s="28"/>
      <c r="E2810" s="7"/>
      <c r="F2810" s="7"/>
      <c r="G2810" s="7"/>
      <c r="H2810" s="7"/>
      <c r="I2810" s="7"/>
      <c r="J2810" s="7"/>
      <c r="K2810" s="7"/>
      <c r="L2810" s="7"/>
    </row>
    <row r="2811" spans="1:12">
      <c r="A2811" s="7"/>
      <c r="B2811" s="7"/>
      <c r="C2811" s="7"/>
      <c r="D2811" s="28"/>
      <c r="E2811" s="7"/>
      <c r="F2811" s="7"/>
      <c r="G2811" s="7"/>
      <c r="H2811" s="7"/>
      <c r="I2811" s="7"/>
      <c r="J2811" s="7"/>
      <c r="K2811" s="7"/>
      <c r="L2811" s="7"/>
    </row>
    <row r="2812" spans="1:12">
      <c r="A2812" s="7"/>
      <c r="B2812" s="7"/>
      <c r="C2812" s="7"/>
      <c r="D2812" s="28"/>
      <c r="E2812" s="7"/>
      <c r="F2812" s="7"/>
      <c r="G2812" s="7"/>
      <c r="H2812" s="7"/>
      <c r="I2812" s="7"/>
      <c r="J2812" s="7"/>
      <c r="K2812" s="7"/>
      <c r="L2812" s="7"/>
    </row>
    <row r="2813" spans="1:12">
      <c r="A2813" s="7"/>
      <c r="B2813" s="7"/>
      <c r="C2813" s="7"/>
      <c r="D2813" s="28"/>
      <c r="E2813" s="7"/>
      <c r="F2813" s="7"/>
      <c r="G2813" s="7"/>
      <c r="H2813" s="7"/>
      <c r="I2813" s="7"/>
      <c r="J2813" s="7"/>
      <c r="K2813" s="7"/>
      <c r="L2813" s="7"/>
    </row>
    <row r="2814" spans="1:12">
      <c r="A2814" s="7"/>
      <c r="B2814" s="7"/>
      <c r="C2814" s="7"/>
      <c r="D2814" s="28"/>
      <c r="E2814" s="7"/>
      <c r="F2814" s="7"/>
      <c r="G2814" s="7"/>
      <c r="H2814" s="7"/>
      <c r="I2814" s="7"/>
      <c r="J2814" s="7"/>
      <c r="K2814" s="7"/>
      <c r="L2814" s="7"/>
    </row>
    <row r="2815" spans="1:12">
      <c r="A2815" s="7"/>
      <c r="B2815" s="7"/>
      <c r="C2815" s="7"/>
      <c r="D2815" s="28"/>
      <c r="E2815" s="7"/>
      <c r="F2815" s="7"/>
      <c r="G2815" s="7"/>
      <c r="H2815" s="7"/>
      <c r="I2815" s="7"/>
      <c r="J2815" s="7"/>
      <c r="K2815" s="7"/>
      <c r="L2815" s="7"/>
    </row>
    <row r="2816" spans="1:12">
      <c r="A2816" s="7"/>
      <c r="B2816" s="7"/>
      <c r="C2816" s="7"/>
      <c r="D2816" s="28"/>
      <c r="E2816" s="7"/>
      <c r="F2816" s="7"/>
      <c r="G2816" s="7"/>
      <c r="H2816" s="7"/>
      <c r="I2816" s="7"/>
      <c r="J2816" s="7"/>
      <c r="K2816" s="7"/>
      <c r="L2816" s="7"/>
    </row>
    <row r="2817" spans="1:12">
      <c r="A2817" s="7"/>
      <c r="B2817" s="7"/>
      <c r="C2817" s="7"/>
      <c r="D2817" s="28"/>
      <c r="E2817" s="7"/>
      <c r="F2817" s="7"/>
      <c r="G2817" s="7"/>
      <c r="H2817" s="7"/>
      <c r="I2817" s="7"/>
      <c r="J2817" s="7"/>
      <c r="K2817" s="7"/>
      <c r="L2817" s="7"/>
    </row>
    <row r="2818" spans="1:12">
      <c r="A2818" s="7"/>
      <c r="B2818" s="7"/>
      <c r="C2818" s="7"/>
      <c r="D2818" s="28"/>
      <c r="E2818" s="7"/>
      <c r="F2818" s="7"/>
      <c r="G2818" s="7"/>
      <c r="H2818" s="7"/>
      <c r="I2818" s="7"/>
      <c r="J2818" s="7"/>
      <c r="K2818" s="7"/>
      <c r="L2818" s="7"/>
    </row>
    <row r="2819" spans="1:12">
      <c r="A2819" s="7"/>
      <c r="B2819" s="7"/>
      <c r="C2819" s="7"/>
      <c r="D2819" s="28"/>
      <c r="E2819" s="7"/>
      <c r="F2819" s="7"/>
      <c r="G2819" s="7"/>
      <c r="H2819" s="7"/>
      <c r="I2819" s="7"/>
      <c r="J2819" s="7"/>
      <c r="K2819" s="7"/>
      <c r="L2819" s="7"/>
    </row>
    <row r="2820" spans="1:12">
      <c r="A2820" s="7"/>
      <c r="B2820" s="7"/>
      <c r="C2820" s="7"/>
      <c r="D2820" s="28"/>
      <c r="E2820" s="7"/>
      <c r="F2820" s="7"/>
      <c r="G2820" s="7"/>
      <c r="H2820" s="7"/>
      <c r="I2820" s="7"/>
      <c r="J2820" s="7"/>
      <c r="K2820" s="7"/>
      <c r="L2820" s="7"/>
    </row>
    <row r="2821" spans="1:12">
      <c r="A2821" s="7"/>
      <c r="B2821" s="7"/>
      <c r="C2821" s="7"/>
      <c r="D2821" s="28"/>
      <c r="E2821" s="7"/>
      <c r="F2821" s="7"/>
      <c r="G2821" s="7"/>
      <c r="H2821" s="7"/>
      <c r="I2821" s="7"/>
      <c r="J2821" s="7"/>
      <c r="K2821" s="7"/>
      <c r="L2821" s="7"/>
    </row>
    <row r="2822" spans="1:12">
      <c r="A2822" s="7"/>
      <c r="B2822" s="7"/>
      <c r="C2822" s="7"/>
      <c r="D2822" s="28"/>
      <c r="E2822" s="7"/>
      <c r="F2822" s="7"/>
      <c r="G2822" s="7"/>
      <c r="H2822" s="7"/>
      <c r="I2822" s="7"/>
      <c r="J2822" s="7"/>
      <c r="K2822" s="7"/>
      <c r="L2822" s="7"/>
    </row>
    <row r="2823" spans="1:12">
      <c r="A2823" s="7"/>
      <c r="B2823" s="7"/>
      <c r="C2823" s="7"/>
      <c r="D2823" s="28"/>
      <c r="E2823" s="7"/>
      <c r="F2823" s="7"/>
      <c r="G2823" s="7"/>
      <c r="H2823" s="7"/>
      <c r="I2823" s="7"/>
      <c r="J2823" s="7"/>
      <c r="K2823" s="7"/>
      <c r="L2823" s="7"/>
    </row>
    <row r="2824" spans="1:12">
      <c r="A2824" s="7"/>
      <c r="B2824" s="7"/>
      <c r="C2824" s="7"/>
      <c r="D2824" s="28"/>
      <c r="E2824" s="7"/>
      <c r="F2824" s="7"/>
      <c r="G2824" s="7"/>
      <c r="H2824" s="7"/>
      <c r="I2824" s="7"/>
      <c r="J2824" s="7"/>
      <c r="K2824" s="7"/>
      <c r="L2824" s="7"/>
    </row>
    <row r="2825" spans="1:12">
      <c r="A2825" s="7"/>
      <c r="B2825" s="7"/>
      <c r="C2825" s="7"/>
      <c r="D2825" s="28"/>
      <c r="E2825" s="7"/>
      <c r="F2825" s="7"/>
      <c r="G2825" s="7"/>
      <c r="H2825" s="7"/>
      <c r="I2825" s="7"/>
      <c r="J2825" s="7"/>
      <c r="K2825" s="7"/>
      <c r="L2825" s="7"/>
    </row>
    <row r="2826" spans="1:12">
      <c r="A2826" s="7"/>
      <c r="B2826" s="7"/>
      <c r="C2826" s="7"/>
      <c r="D2826" s="28"/>
      <c r="E2826" s="7"/>
      <c r="F2826" s="7"/>
      <c r="G2826" s="7"/>
      <c r="H2826" s="7"/>
      <c r="I2826" s="7"/>
      <c r="J2826" s="7"/>
      <c r="K2826" s="7"/>
      <c r="L2826" s="7"/>
    </row>
    <row r="2827" spans="1:12">
      <c r="A2827" s="7"/>
      <c r="B2827" s="7"/>
      <c r="C2827" s="7"/>
      <c r="D2827" s="28"/>
      <c r="E2827" s="7"/>
      <c r="F2827" s="7"/>
      <c r="G2827" s="7"/>
      <c r="H2827" s="7"/>
      <c r="I2827" s="7"/>
      <c r="J2827" s="7"/>
      <c r="K2827" s="7"/>
      <c r="L2827" s="7"/>
    </row>
    <row r="2828" spans="1:12">
      <c r="A2828" s="7"/>
      <c r="B2828" s="7"/>
      <c r="C2828" s="7"/>
      <c r="D2828" s="28"/>
      <c r="E2828" s="7"/>
      <c r="F2828" s="7"/>
      <c r="G2828" s="7"/>
      <c r="H2828" s="7"/>
      <c r="I2828" s="7"/>
      <c r="J2828" s="7"/>
      <c r="K2828" s="7"/>
      <c r="L2828" s="7"/>
    </row>
    <row r="2829" spans="1:12">
      <c r="A2829" s="7"/>
      <c r="B2829" s="7"/>
      <c r="C2829" s="7"/>
      <c r="D2829" s="28"/>
      <c r="E2829" s="7"/>
      <c r="F2829" s="7"/>
      <c r="G2829" s="7"/>
      <c r="H2829" s="7"/>
      <c r="I2829" s="7"/>
      <c r="J2829" s="7"/>
      <c r="K2829" s="7"/>
      <c r="L2829" s="7"/>
    </row>
    <row r="2830" spans="1:12">
      <c r="A2830" s="7"/>
      <c r="B2830" s="7"/>
      <c r="C2830" s="7"/>
      <c r="D2830" s="28"/>
      <c r="E2830" s="7"/>
      <c r="F2830" s="7"/>
      <c r="G2830" s="7"/>
      <c r="H2830" s="7"/>
      <c r="I2830" s="7"/>
      <c r="J2830" s="7"/>
      <c r="K2830" s="7"/>
      <c r="L2830" s="7"/>
    </row>
    <row r="2831" spans="1:12">
      <c r="A2831" s="7"/>
      <c r="B2831" s="7"/>
      <c r="C2831" s="7"/>
      <c r="D2831" s="28"/>
      <c r="E2831" s="7"/>
      <c r="F2831" s="7"/>
      <c r="G2831" s="7"/>
      <c r="H2831" s="7"/>
      <c r="I2831" s="7"/>
      <c r="J2831" s="7"/>
      <c r="K2831" s="7"/>
      <c r="L2831" s="7"/>
    </row>
    <row r="2832" spans="1:12">
      <c r="A2832" s="7"/>
      <c r="B2832" s="7"/>
      <c r="C2832" s="7"/>
      <c r="D2832" s="28"/>
      <c r="E2832" s="7"/>
      <c r="F2832" s="7"/>
      <c r="G2832" s="7"/>
      <c r="H2832" s="7"/>
      <c r="I2832" s="7"/>
      <c r="J2832" s="7"/>
      <c r="K2832" s="7"/>
      <c r="L2832" s="7"/>
    </row>
    <row r="2833" spans="1:12">
      <c r="A2833" s="7"/>
      <c r="B2833" s="7"/>
      <c r="C2833" s="7"/>
      <c r="D2833" s="28"/>
      <c r="E2833" s="7"/>
      <c r="F2833" s="7"/>
      <c r="G2833" s="7"/>
      <c r="H2833" s="7"/>
      <c r="I2833" s="7"/>
      <c r="J2833" s="7"/>
      <c r="K2833" s="7"/>
      <c r="L2833" s="7"/>
    </row>
    <row r="2834" spans="1:12">
      <c r="A2834" s="7"/>
      <c r="B2834" s="7"/>
      <c r="C2834" s="7"/>
      <c r="D2834" s="28"/>
      <c r="E2834" s="7"/>
      <c r="F2834" s="7"/>
      <c r="G2834" s="7"/>
      <c r="H2834" s="7"/>
      <c r="I2834" s="7"/>
      <c r="J2834" s="7"/>
      <c r="K2834" s="7"/>
      <c r="L2834" s="7"/>
    </row>
    <row r="2835" spans="1:12">
      <c r="A2835" s="7"/>
      <c r="B2835" s="7"/>
      <c r="C2835" s="7"/>
      <c r="D2835" s="28"/>
      <c r="E2835" s="7"/>
      <c r="F2835" s="7"/>
      <c r="G2835" s="7"/>
      <c r="H2835" s="7"/>
      <c r="I2835" s="7"/>
      <c r="J2835" s="7"/>
      <c r="K2835" s="7"/>
      <c r="L2835" s="7"/>
    </row>
    <row r="2836" spans="1:12">
      <c r="A2836" s="7"/>
      <c r="B2836" s="7"/>
      <c r="C2836" s="7"/>
      <c r="D2836" s="28"/>
      <c r="E2836" s="7"/>
      <c r="F2836" s="7"/>
      <c r="G2836" s="7"/>
      <c r="H2836" s="7"/>
      <c r="I2836" s="7"/>
      <c r="J2836" s="7"/>
      <c r="K2836" s="7"/>
      <c r="L2836" s="7"/>
    </row>
    <row r="2837" spans="1:12">
      <c r="A2837" s="7"/>
      <c r="B2837" s="7"/>
      <c r="C2837" s="7"/>
      <c r="D2837" s="28"/>
      <c r="E2837" s="7"/>
      <c r="F2837" s="7"/>
      <c r="G2837" s="7"/>
      <c r="H2837" s="7"/>
      <c r="I2837" s="7"/>
      <c r="J2837" s="7"/>
      <c r="K2837" s="7"/>
      <c r="L2837" s="7"/>
    </row>
    <row r="2838" spans="1:12">
      <c r="A2838" s="7"/>
      <c r="B2838" s="7"/>
      <c r="C2838" s="7"/>
      <c r="D2838" s="28"/>
      <c r="E2838" s="7"/>
      <c r="F2838" s="7"/>
      <c r="G2838" s="7"/>
      <c r="H2838" s="7"/>
      <c r="I2838" s="7"/>
      <c r="J2838" s="7"/>
      <c r="K2838" s="7"/>
      <c r="L2838" s="7"/>
    </row>
    <row r="2839" spans="1:12">
      <c r="A2839" s="7"/>
      <c r="B2839" s="7"/>
      <c r="C2839" s="7"/>
      <c r="D2839" s="28"/>
      <c r="E2839" s="7"/>
      <c r="F2839" s="7"/>
      <c r="G2839" s="7"/>
      <c r="H2839" s="7"/>
      <c r="I2839" s="7"/>
      <c r="J2839" s="7"/>
      <c r="K2839" s="7"/>
      <c r="L2839" s="7"/>
    </row>
    <row r="2840" spans="1:12">
      <c r="A2840" s="7"/>
      <c r="B2840" s="7"/>
      <c r="C2840" s="7"/>
      <c r="D2840" s="28"/>
      <c r="E2840" s="7"/>
      <c r="F2840" s="7"/>
      <c r="G2840" s="7"/>
      <c r="H2840" s="7"/>
      <c r="I2840" s="7"/>
      <c r="J2840" s="7"/>
      <c r="K2840" s="7"/>
      <c r="L2840" s="7"/>
    </row>
    <row r="2841" spans="1:12">
      <c r="A2841" s="7"/>
      <c r="B2841" s="7"/>
      <c r="C2841" s="7"/>
      <c r="D2841" s="28"/>
      <c r="E2841" s="7"/>
      <c r="F2841" s="7"/>
      <c r="G2841" s="7"/>
      <c r="H2841" s="7"/>
      <c r="I2841" s="7"/>
      <c r="J2841" s="7"/>
      <c r="K2841" s="7"/>
      <c r="L2841" s="7"/>
    </row>
    <row r="2842" spans="1:12">
      <c r="A2842" s="7"/>
      <c r="B2842" s="7"/>
      <c r="C2842" s="7"/>
      <c r="D2842" s="28"/>
      <c r="E2842" s="7"/>
      <c r="F2842" s="7"/>
      <c r="G2842" s="7"/>
      <c r="H2842" s="7"/>
      <c r="I2842" s="7"/>
      <c r="J2842" s="7"/>
      <c r="K2842" s="7"/>
      <c r="L2842" s="7"/>
    </row>
    <row r="2843" spans="1:12">
      <c r="A2843" s="7"/>
      <c r="B2843" s="7"/>
      <c r="C2843" s="7"/>
      <c r="D2843" s="28"/>
      <c r="E2843" s="7"/>
      <c r="F2843" s="7"/>
      <c r="G2843" s="7"/>
      <c r="H2843" s="7"/>
      <c r="I2843" s="7"/>
      <c r="J2843" s="7"/>
      <c r="K2843" s="7"/>
      <c r="L2843" s="7"/>
    </row>
    <row r="2844" spans="1:12">
      <c r="A2844" s="7"/>
      <c r="B2844" s="7"/>
      <c r="C2844" s="7"/>
      <c r="D2844" s="28"/>
      <c r="E2844" s="7"/>
      <c r="F2844" s="7"/>
      <c r="G2844" s="7"/>
      <c r="H2844" s="7"/>
      <c r="I2844" s="7"/>
      <c r="J2844" s="7"/>
      <c r="K2844" s="7"/>
      <c r="L2844" s="7"/>
    </row>
    <row r="2845" spans="1:12">
      <c r="A2845" s="7"/>
      <c r="B2845" s="7"/>
      <c r="C2845" s="7"/>
      <c r="D2845" s="28"/>
      <c r="E2845" s="7"/>
      <c r="F2845" s="7"/>
      <c r="G2845" s="7"/>
      <c r="H2845" s="7"/>
      <c r="I2845" s="7"/>
      <c r="J2845" s="7"/>
      <c r="K2845" s="7"/>
      <c r="L2845" s="7"/>
    </row>
    <row r="2846" spans="1:12">
      <c r="A2846" s="7"/>
      <c r="B2846" s="7"/>
      <c r="C2846" s="7"/>
      <c r="D2846" s="28"/>
      <c r="E2846" s="7"/>
      <c r="F2846" s="7"/>
      <c r="G2846" s="7"/>
      <c r="H2846" s="7"/>
      <c r="I2846" s="7"/>
      <c r="J2846" s="7"/>
      <c r="K2846" s="7"/>
      <c r="L2846" s="7"/>
    </row>
    <row r="2847" spans="1:12">
      <c r="A2847" s="7"/>
      <c r="B2847" s="7"/>
      <c r="C2847" s="7"/>
      <c r="D2847" s="28"/>
      <c r="E2847" s="7"/>
      <c r="F2847" s="7"/>
      <c r="G2847" s="7"/>
      <c r="H2847" s="7"/>
      <c r="I2847" s="7"/>
      <c r="J2847" s="7"/>
      <c r="K2847" s="7"/>
      <c r="L2847" s="7"/>
    </row>
    <row r="2848" spans="1:12">
      <c r="A2848" s="7"/>
      <c r="B2848" s="7"/>
      <c r="C2848" s="7"/>
      <c r="D2848" s="28"/>
      <c r="E2848" s="7"/>
      <c r="F2848" s="7"/>
      <c r="G2848" s="7"/>
      <c r="H2848" s="7"/>
      <c r="I2848" s="7"/>
      <c r="J2848" s="7"/>
      <c r="K2848" s="7"/>
      <c r="L2848" s="7"/>
    </row>
    <row r="2849" spans="1:12">
      <c r="A2849" s="7"/>
      <c r="B2849" s="7"/>
      <c r="C2849" s="7"/>
      <c r="D2849" s="28"/>
      <c r="E2849" s="7"/>
      <c r="F2849" s="7"/>
      <c r="G2849" s="7"/>
      <c r="H2849" s="7"/>
      <c r="I2849" s="7"/>
      <c r="J2849" s="7"/>
      <c r="K2849" s="7"/>
      <c r="L2849" s="7"/>
    </row>
    <row r="2850" spans="1:12">
      <c r="A2850" s="7"/>
      <c r="B2850" s="7"/>
      <c r="C2850" s="7"/>
      <c r="D2850" s="28"/>
      <c r="E2850" s="7"/>
      <c r="F2850" s="7"/>
      <c r="G2850" s="7"/>
      <c r="H2850" s="7"/>
      <c r="I2850" s="7"/>
      <c r="J2850" s="7"/>
      <c r="K2850" s="7"/>
      <c r="L2850" s="7"/>
    </row>
    <row r="2851" spans="1:12">
      <c r="A2851" s="7"/>
      <c r="B2851" s="7"/>
      <c r="C2851" s="7"/>
      <c r="D2851" s="28"/>
      <c r="E2851" s="7"/>
      <c r="F2851" s="7"/>
      <c r="G2851" s="7"/>
      <c r="H2851" s="7"/>
      <c r="I2851" s="7"/>
      <c r="J2851" s="7"/>
      <c r="K2851" s="7"/>
      <c r="L2851" s="7"/>
    </row>
    <row r="2852" spans="1:12">
      <c r="A2852" s="7"/>
      <c r="B2852" s="7"/>
      <c r="C2852" s="7"/>
      <c r="D2852" s="28"/>
      <c r="E2852" s="7"/>
      <c r="F2852" s="7"/>
      <c r="G2852" s="7"/>
      <c r="H2852" s="7"/>
      <c r="I2852" s="7"/>
      <c r="J2852" s="7"/>
      <c r="K2852" s="7"/>
      <c r="L2852" s="7"/>
    </row>
    <row r="2853" spans="1:12">
      <c r="A2853" s="7"/>
      <c r="B2853" s="7"/>
      <c r="C2853" s="7"/>
      <c r="D2853" s="28"/>
      <c r="E2853" s="7"/>
      <c r="F2853" s="7"/>
      <c r="G2853" s="7"/>
      <c r="H2853" s="7"/>
      <c r="I2853" s="7"/>
      <c r="J2853" s="7"/>
      <c r="K2853" s="7"/>
      <c r="L2853" s="7"/>
    </row>
    <row r="2854" spans="1:12">
      <c r="A2854" s="7"/>
      <c r="B2854" s="7"/>
      <c r="C2854" s="7"/>
      <c r="D2854" s="28"/>
      <c r="E2854" s="7"/>
      <c r="F2854" s="7"/>
      <c r="G2854" s="7"/>
      <c r="H2854" s="7"/>
      <c r="I2854" s="7"/>
      <c r="J2854" s="7"/>
      <c r="K2854" s="7"/>
      <c r="L2854" s="7"/>
    </row>
    <row r="2855" spans="1:12">
      <c r="A2855" s="7"/>
      <c r="B2855" s="7"/>
      <c r="C2855" s="7"/>
      <c r="D2855" s="28"/>
      <c r="E2855" s="7"/>
      <c r="F2855" s="7"/>
      <c r="G2855" s="7"/>
      <c r="H2855" s="7"/>
      <c r="I2855" s="7"/>
      <c r="J2855" s="7"/>
      <c r="K2855" s="7"/>
      <c r="L2855" s="7"/>
    </row>
    <row r="2856" spans="1:12">
      <c r="A2856" s="7"/>
      <c r="B2856" s="7"/>
      <c r="C2856" s="7"/>
      <c r="D2856" s="28"/>
      <c r="E2856" s="7"/>
      <c r="F2856" s="7"/>
      <c r="G2856" s="7"/>
      <c r="H2856" s="7"/>
      <c r="I2856" s="7"/>
      <c r="J2856" s="7"/>
      <c r="K2856" s="7"/>
      <c r="L2856" s="7"/>
    </row>
    <row r="2857" spans="1:12">
      <c r="A2857" s="7"/>
      <c r="B2857" s="7"/>
      <c r="C2857" s="7"/>
      <c r="D2857" s="28"/>
      <c r="E2857" s="7"/>
      <c r="F2857" s="7"/>
      <c r="G2857" s="7"/>
      <c r="H2857" s="7"/>
      <c r="I2857" s="7"/>
      <c r="J2857" s="7"/>
      <c r="K2857" s="7"/>
      <c r="L2857" s="7"/>
    </row>
    <row r="2858" spans="1:12">
      <c r="A2858" s="7"/>
      <c r="B2858" s="7"/>
      <c r="C2858" s="7"/>
      <c r="D2858" s="28"/>
      <c r="E2858" s="7"/>
      <c r="F2858" s="7"/>
      <c r="G2858" s="7"/>
      <c r="H2858" s="7"/>
      <c r="I2858" s="7"/>
      <c r="J2858" s="7"/>
      <c r="K2858" s="7"/>
      <c r="L2858" s="7"/>
    </row>
    <row r="2859" spans="1:12">
      <c r="A2859" s="7"/>
      <c r="B2859" s="7"/>
      <c r="C2859" s="7"/>
      <c r="D2859" s="28"/>
      <c r="E2859" s="7"/>
      <c r="F2859" s="7"/>
      <c r="G2859" s="7"/>
      <c r="H2859" s="7"/>
      <c r="I2859" s="7"/>
      <c r="J2859" s="7"/>
      <c r="K2859" s="7"/>
      <c r="L2859" s="7"/>
    </row>
    <row r="2860" spans="1:12">
      <c r="A2860" s="7"/>
      <c r="B2860" s="7"/>
      <c r="C2860" s="7"/>
      <c r="D2860" s="28"/>
      <c r="E2860" s="7"/>
      <c r="F2860" s="7"/>
      <c r="G2860" s="7"/>
      <c r="H2860" s="7"/>
      <c r="I2860" s="7"/>
      <c r="J2860" s="7"/>
      <c r="K2860" s="7"/>
      <c r="L2860" s="7"/>
    </row>
    <row r="2861" spans="1:12">
      <c r="A2861" s="7"/>
      <c r="B2861" s="7"/>
      <c r="C2861" s="7"/>
      <c r="D2861" s="28"/>
      <c r="E2861" s="7"/>
      <c r="F2861" s="7"/>
      <c r="G2861" s="7"/>
      <c r="H2861" s="7"/>
      <c r="I2861" s="7"/>
      <c r="J2861" s="7"/>
      <c r="K2861" s="7"/>
      <c r="L2861" s="7"/>
    </row>
    <row r="2862" spans="1:12">
      <c r="A2862" s="7"/>
      <c r="B2862" s="7"/>
      <c r="C2862" s="7"/>
      <c r="D2862" s="28"/>
      <c r="E2862" s="7"/>
      <c r="F2862" s="7"/>
      <c r="G2862" s="7"/>
      <c r="H2862" s="7"/>
      <c r="I2862" s="7"/>
      <c r="J2862" s="7"/>
      <c r="K2862" s="7"/>
      <c r="L2862" s="7"/>
    </row>
    <row r="2863" spans="1:12">
      <c r="A2863" s="7"/>
      <c r="B2863" s="7"/>
      <c r="C2863" s="7"/>
      <c r="D2863" s="28"/>
      <c r="E2863" s="7"/>
      <c r="F2863" s="7"/>
      <c r="G2863" s="7"/>
      <c r="H2863" s="7"/>
      <c r="I2863" s="7"/>
      <c r="J2863" s="7"/>
      <c r="K2863" s="7"/>
      <c r="L2863" s="7"/>
    </row>
    <row r="2864" spans="1:12">
      <c r="A2864" s="7"/>
      <c r="B2864" s="7"/>
      <c r="C2864" s="7"/>
      <c r="D2864" s="28"/>
      <c r="E2864" s="7"/>
      <c r="F2864" s="7"/>
      <c r="G2864" s="7"/>
      <c r="H2864" s="7"/>
      <c r="I2864" s="7"/>
      <c r="J2864" s="7"/>
      <c r="K2864" s="7"/>
      <c r="L2864" s="7"/>
    </row>
    <row r="2865" spans="1:12">
      <c r="A2865" s="7"/>
      <c r="B2865" s="7"/>
      <c r="C2865" s="7"/>
      <c r="D2865" s="28"/>
      <c r="E2865" s="7"/>
      <c r="F2865" s="7"/>
      <c r="G2865" s="7"/>
      <c r="H2865" s="7"/>
      <c r="I2865" s="7"/>
      <c r="J2865" s="7"/>
      <c r="K2865" s="7"/>
      <c r="L2865" s="7"/>
    </row>
    <row r="2866" spans="1:12">
      <c r="A2866" s="7"/>
      <c r="B2866" s="7"/>
      <c r="C2866" s="7"/>
      <c r="D2866" s="28"/>
      <c r="E2866" s="7"/>
      <c r="F2866" s="7"/>
      <c r="G2866" s="7"/>
      <c r="H2866" s="7"/>
      <c r="I2866" s="7"/>
      <c r="J2866" s="7"/>
      <c r="K2866" s="7"/>
      <c r="L2866" s="7"/>
    </row>
    <row r="2867" spans="1:12">
      <c r="A2867" s="7"/>
      <c r="B2867" s="7"/>
      <c r="C2867" s="7"/>
      <c r="D2867" s="28"/>
      <c r="E2867" s="7"/>
      <c r="F2867" s="7"/>
      <c r="G2867" s="7"/>
      <c r="H2867" s="7"/>
      <c r="I2867" s="7"/>
      <c r="J2867" s="7"/>
      <c r="K2867" s="7"/>
      <c r="L2867" s="7"/>
    </row>
    <row r="2868" spans="1:12">
      <c r="A2868" s="7"/>
      <c r="B2868" s="7"/>
      <c r="C2868" s="7"/>
      <c r="D2868" s="28"/>
      <c r="E2868" s="7"/>
      <c r="F2868" s="7"/>
      <c r="G2868" s="7"/>
      <c r="H2868" s="7"/>
      <c r="I2868" s="7"/>
      <c r="J2868" s="7"/>
      <c r="K2868" s="7"/>
      <c r="L2868" s="7"/>
    </row>
    <row r="2869" spans="1:12">
      <c r="A2869" s="7"/>
      <c r="B2869" s="7"/>
      <c r="C2869" s="7"/>
      <c r="D2869" s="28"/>
      <c r="E2869" s="7"/>
      <c r="F2869" s="7"/>
      <c r="G2869" s="7"/>
      <c r="H2869" s="7"/>
      <c r="I2869" s="7"/>
      <c r="J2869" s="7"/>
      <c r="K2869" s="7"/>
      <c r="L2869" s="7"/>
    </row>
    <row r="2870" spans="1:12">
      <c r="A2870" s="7"/>
      <c r="B2870" s="7"/>
      <c r="C2870" s="7"/>
      <c r="D2870" s="28"/>
      <c r="E2870" s="7"/>
      <c r="F2870" s="7"/>
      <c r="G2870" s="7"/>
      <c r="H2870" s="7"/>
      <c r="I2870" s="7"/>
      <c r="J2870" s="7"/>
      <c r="K2870" s="7"/>
      <c r="L2870" s="7"/>
    </row>
    <row r="2871" spans="1:12">
      <c r="A2871" s="7"/>
      <c r="B2871" s="7"/>
      <c r="C2871" s="7"/>
      <c r="D2871" s="28"/>
      <c r="E2871" s="7"/>
      <c r="F2871" s="7"/>
      <c r="G2871" s="7"/>
      <c r="H2871" s="7"/>
      <c r="I2871" s="7"/>
      <c r="J2871" s="7"/>
      <c r="K2871" s="7"/>
      <c r="L2871" s="7"/>
    </row>
    <row r="2872" spans="1:12">
      <c r="A2872" s="7"/>
      <c r="B2872" s="7"/>
      <c r="C2872" s="7"/>
      <c r="D2872" s="28"/>
      <c r="E2872" s="7"/>
      <c r="F2872" s="7"/>
      <c r="G2872" s="7"/>
      <c r="H2872" s="7"/>
      <c r="I2872" s="7"/>
      <c r="J2872" s="7"/>
      <c r="K2872" s="7"/>
      <c r="L2872" s="7"/>
    </row>
    <row r="2873" spans="1:12">
      <c r="A2873" s="7"/>
      <c r="B2873" s="7"/>
      <c r="C2873" s="7"/>
      <c r="D2873" s="28"/>
      <c r="E2873" s="7"/>
      <c r="F2873" s="7"/>
      <c r="G2873" s="7"/>
      <c r="H2873" s="7"/>
      <c r="I2873" s="7"/>
      <c r="J2873" s="7"/>
      <c r="K2873" s="7"/>
      <c r="L2873" s="7"/>
    </row>
    <row r="2874" spans="1:12">
      <c r="A2874" s="7"/>
      <c r="B2874" s="7"/>
      <c r="C2874" s="7"/>
      <c r="D2874" s="28"/>
      <c r="E2874" s="7"/>
      <c r="F2874" s="7"/>
      <c r="G2874" s="7"/>
      <c r="H2874" s="7"/>
      <c r="I2874" s="7"/>
      <c r="J2874" s="7"/>
      <c r="K2874" s="7"/>
      <c r="L2874" s="7"/>
    </row>
    <row r="2875" spans="1:12">
      <c r="A2875" s="7"/>
      <c r="B2875" s="7"/>
      <c r="C2875" s="7"/>
      <c r="D2875" s="28"/>
      <c r="E2875" s="7"/>
      <c r="F2875" s="7"/>
      <c r="G2875" s="7"/>
      <c r="H2875" s="7"/>
      <c r="I2875" s="7"/>
      <c r="J2875" s="7"/>
      <c r="K2875" s="7"/>
      <c r="L2875" s="7"/>
    </row>
    <row r="2876" spans="1:12">
      <c r="A2876" s="7"/>
      <c r="B2876" s="7"/>
      <c r="C2876" s="7"/>
      <c r="D2876" s="28"/>
      <c r="E2876" s="7"/>
      <c r="F2876" s="7"/>
      <c r="G2876" s="7"/>
      <c r="H2876" s="7"/>
      <c r="I2876" s="7"/>
      <c r="J2876" s="7"/>
      <c r="K2876" s="7"/>
      <c r="L2876" s="7"/>
    </row>
    <row r="2877" spans="1:12">
      <c r="A2877" s="7"/>
      <c r="B2877" s="7"/>
      <c r="C2877" s="7"/>
      <c r="D2877" s="28"/>
      <c r="E2877" s="7"/>
      <c r="F2877" s="7"/>
      <c r="G2877" s="7"/>
      <c r="H2877" s="7"/>
      <c r="I2877" s="7"/>
      <c r="J2877" s="7"/>
      <c r="K2877" s="7"/>
      <c r="L2877" s="7"/>
    </row>
    <row r="2878" spans="1:12">
      <c r="A2878" s="7"/>
      <c r="B2878" s="7"/>
      <c r="C2878" s="7"/>
      <c r="D2878" s="28"/>
      <c r="E2878" s="7"/>
      <c r="F2878" s="7"/>
      <c r="G2878" s="7"/>
      <c r="H2878" s="7"/>
      <c r="I2878" s="7"/>
      <c r="J2878" s="7"/>
      <c r="K2878" s="7"/>
      <c r="L2878" s="7"/>
    </row>
    <row r="2879" spans="1:12">
      <c r="A2879" s="7"/>
      <c r="B2879" s="7"/>
      <c r="C2879" s="7"/>
      <c r="D2879" s="28"/>
      <c r="E2879" s="7"/>
      <c r="F2879" s="7"/>
      <c r="G2879" s="7"/>
      <c r="H2879" s="7"/>
      <c r="I2879" s="7"/>
      <c r="J2879" s="7"/>
      <c r="K2879" s="7"/>
      <c r="L2879" s="7"/>
    </row>
    <row r="2880" spans="1:12">
      <c r="A2880" s="7"/>
      <c r="B2880" s="7"/>
      <c r="C2880" s="7"/>
      <c r="D2880" s="28"/>
      <c r="E2880" s="7"/>
      <c r="F2880" s="7"/>
      <c r="G2880" s="7"/>
      <c r="H2880" s="7"/>
      <c r="I2880" s="7"/>
      <c r="J2880" s="7"/>
      <c r="K2880" s="7"/>
      <c r="L2880" s="7"/>
    </row>
    <row r="2881" spans="1:12">
      <c r="A2881" s="7"/>
      <c r="B2881" s="7"/>
      <c r="C2881" s="7"/>
      <c r="D2881" s="28"/>
      <c r="E2881" s="7"/>
      <c r="F2881" s="7"/>
      <c r="G2881" s="7"/>
      <c r="H2881" s="7"/>
      <c r="I2881" s="7"/>
      <c r="J2881" s="7"/>
      <c r="K2881" s="7"/>
      <c r="L2881" s="7"/>
    </row>
    <row r="2882" spans="1:12">
      <c r="A2882" s="7"/>
      <c r="B2882" s="7"/>
      <c r="C2882" s="7"/>
      <c r="D2882" s="28"/>
      <c r="E2882" s="7"/>
      <c r="F2882" s="7"/>
      <c r="G2882" s="7"/>
      <c r="H2882" s="7"/>
      <c r="I2882" s="7"/>
      <c r="J2882" s="7"/>
      <c r="K2882" s="7"/>
      <c r="L2882" s="7"/>
    </row>
    <row r="2883" spans="1:12">
      <c r="A2883" s="7"/>
      <c r="B2883" s="7"/>
      <c r="C2883" s="7"/>
      <c r="D2883" s="28"/>
      <c r="E2883" s="7"/>
      <c r="F2883" s="7"/>
      <c r="G2883" s="7"/>
      <c r="H2883" s="7"/>
      <c r="I2883" s="7"/>
      <c r="J2883" s="7"/>
      <c r="K2883" s="7"/>
      <c r="L2883" s="7"/>
    </row>
    <row r="2884" spans="1:12">
      <c r="A2884" s="7"/>
      <c r="B2884" s="7"/>
      <c r="C2884" s="7"/>
      <c r="D2884" s="28"/>
      <c r="E2884" s="7"/>
      <c r="F2884" s="7"/>
      <c r="G2884" s="7"/>
      <c r="H2884" s="7"/>
      <c r="I2884" s="7"/>
      <c r="J2884" s="7"/>
      <c r="K2884" s="7"/>
      <c r="L2884" s="7"/>
    </row>
    <row r="2885" spans="1:12">
      <c r="A2885" s="7"/>
      <c r="B2885" s="7"/>
      <c r="C2885" s="7"/>
      <c r="D2885" s="28"/>
      <c r="E2885" s="7"/>
      <c r="F2885" s="7"/>
      <c r="G2885" s="7"/>
      <c r="H2885" s="7"/>
      <c r="I2885" s="7"/>
      <c r="J2885" s="7"/>
      <c r="K2885" s="7"/>
      <c r="L2885" s="7"/>
    </row>
    <row r="2886" spans="1:12">
      <c r="A2886" s="7"/>
      <c r="B2886" s="7"/>
      <c r="C2886" s="7"/>
      <c r="D2886" s="28"/>
      <c r="E2886" s="7"/>
      <c r="F2886" s="7"/>
      <c r="G2886" s="7"/>
      <c r="H2886" s="7"/>
      <c r="I2886" s="7"/>
      <c r="J2886" s="7"/>
      <c r="K2886" s="7"/>
      <c r="L2886" s="7"/>
    </row>
    <row r="2887" spans="1:12">
      <c r="A2887" s="7"/>
      <c r="B2887" s="7"/>
      <c r="C2887" s="7"/>
      <c r="D2887" s="28"/>
      <c r="E2887" s="7"/>
      <c r="F2887" s="7"/>
      <c r="G2887" s="7"/>
      <c r="H2887" s="7"/>
      <c r="I2887" s="7"/>
      <c r="J2887" s="7"/>
      <c r="K2887" s="7"/>
      <c r="L2887" s="7"/>
    </row>
    <row r="2888" spans="1:12">
      <c r="A2888" s="7"/>
      <c r="B2888" s="7"/>
      <c r="C2888" s="7"/>
      <c r="D2888" s="28"/>
      <c r="E2888" s="7"/>
      <c r="F2888" s="7"/>
      <c r="G2888" s="7"/>
      <c r="H2888" s="7"/>
      <c r="I2888" s="7"/>
      <c r="J2888" s="7"/>
      <c r="K2888" s="7"/>
      <c r="L2888" s="7"/>
    </row>
    <row r="2889" spans="1:12">
      <c r="A2889" s="7"/>
      <c r="B2889" s="7"/>
      <c r="C2889" s="7"/>
      <c r="D2889" s="28"/>
      <c r="E2889" s="7"/>
      <c r="F2889" s="7"/>
      <c r="G2889" s="7"/>
      <c r="H2889" s="7"/>
      <c r="I2889" s="7"/>
      <c r="J2889" s="7"/>
      <c r="K2889" s="7"/>
      <c r="L2889" s="7"/>
    </row>
    <row r="2890" spans="1:12">
      <c r="A2890" s="7"/>
      <c r="B2890" s="7"/>
      <c r="C2890" s="7"/>
      <c r="D2890" s="28"/>
      <c r="E2890" s="7"/>
      <c r="F2890" s="7"/>
      <c r="G2890" s="7"/>
      <c r="H2890" s="7"/>
      <c r="I2890" s="7"/>
      <c r="J2890" s="7"/>
      <c r="K2890" s="7"/>
      <c r="L2890" s="7"/>
    </row>
    <row r="2891" spans="1:12">
      <c r="A2891" s="7"/>
      <c r="B2891" s="7"/>
      <c r="C2891" s="7"/>
      <c r="D2891" s="28"/>
      <c r="E2891" s="7"/>
      <c r="F2891" s="7"/>
      <c r="G2891" s="7"/>
      <c r="H2891" s="7"/>
      <c r="I2891" s="7"/>
      <c r="J2891" s="7"/>
      <c r="K2891" s="7"/>
      <c r="L2891" s="7"/>
    </row>
    <row r="2892" spans="1:12">
      <c r="A2892" s="7"/>
      <c r="B2892" s="7"/>
      <c r="C2892" s="7"/>
      <c r="D2892" s="28"/>
      <c r="E2892" s="7"/>
      <c r="F2892" s="7"/>
      <c r="G2892" s="7"/>
      <c r="H2892" s="7"/>
      <c r="I2892" s="7"/>
      <c r="J2892" s="7"/>
      <c r="K2892" s="7"/>
      <c r="L2892" s="7"/>
    </row>
    <row r="2893" spans="1:12">
      <c r="A2893" s="7"/>
      <c r="B2893" s="7"/>
      <c r="C2893" s="7"/>
      <c r="D2893" s="28"/>
      <c r="E2893" s="7"/>
      <c r="F2893" s="7"/>
      <c r="G2893" s="7"/>
      <c r="H2893" s="7"/>
      <c r="I2893" s="7"/>
      <c r="J2893" s="7"/>
      <c r="K2893" s="7"/>
      <c r="L2893" s="7"/>
    </row>
    <row r="2894" spans="1:12">
      <c r="A2894" s="7"/>
      <c r="B2894" s="7"/>
      <c r="C2894" s="7"/>
      <c r="D2894" s="28"/>
      <c r="E2894" s="7"/>
      <c r="F2894" s="7"/>
      <c r="G2894" s="7"/>
      <c r="H2894" s="7"/>
      <c r="I2894" s="7"/>
      <c r="J2894" s="7"/>
      <c r="K2894" s="7"/>
      <c r="L2894" s="7"/>
    </row>
    <row r="2895" spans="1:12">
      <c r="A2895" s="7"/>
      <c r="B2895" s="7"/>
      <c r="C2895" s="7"/>
      <c r="D2895" s="28"/>
      <c r="E2895" s="7"/>
      <c r="F2895" s="7"/>
      <c r="G2895" s="7"/>
      <c r="H2895" s="7"/>
      <c r="I2895" s="7"/>
      <c r="J2895" s="7"/>
      <c r="K2895" s="7"/>
      <c r="L2895" s="7"/>
    </row>
    <row r="2896" spans="1:12">
      <c r="A2896" s="7"/>
      <c r="B2896" s="7"/>
      <c r="C2896" s="7"/>
      <c r="D2896" s="28"/>
      <c r="E2896" s="7"/>
      <c r="F2896" s="7"/>
      <c r="G2896" s="7"/>
      <c r="H2896" s="7"/>
      <c r="I2896" s="7"/>
      <c r="J2896" s="7"/>
      <c r="K2896" s="7"/>
      <c r="L2896" s="7"/>
    </row>
    <row r="2897" spans="1:12">
      <c r="A2897" s="7"/>
      <c r="B2897" s="7"/>
      <c r="C2897" s="7"/>
      <c r="D2897" s="28"/>
      <c r="E2897" s="7"/>
      <c r="F2897" s="7"/>
      <c r="G2897" s="7"/>
      <c r="H2897" s="7"/>
      <c r="I2897" s="7"/>
      <c r="J2897" s="7"/>
      <c r="K2897" s="7"/>
      <c r="L2897" s="7"/>
    </row>
    <row r="2898" spans="1:12">
      <c r="A2898" s="7"/>
      <c r="B2898" s="7"/>
      <c r="C2898" s="7"/>
      <c r="D2898" s="28"/>
      <c r="E2898" s="7"/>
      <c r="F2898" s="7"/>
      <c r="G2898" s="7"/>
      <c r="H2898" s="7"/>
      <c r="I2898" s="7"/>
      <c r="J2898" s="7"/>
      <c r="K2898" s="7"/>
      <c r="L2898" s="7"/>
    </row>
    <row r="2899" spans="1:12">
      <c r="A2899" s="7"/>
      <c r="B2899" s="7"/>
      <c r="C2899" s="7"/>
      <c r="D2899" s="28"/>
      <c r="E2899" s="7"/>
      <c r="F2899" s="7"/>
      <c r="G2899" s="7"/>
      <c r="H2899" s="7"/>
      <c r="I2899" s="7"/>
      <c r="J2899" s="7"/>
      <c r="K2899" s="7"/>
      <c r="L2899" s="7"/>
    </row>
    <row r="2900" spans="1:12">
      <c r="A2900" s="7"/>
      <c r="B2900" s="7"/>
      <c r="C2900" s="7"/>
      <c r="D2900" s="28"/>
      <c r="E2900" s="7"/>
      <c r="F2900" s="7"/>
      <c r="G2900" s="7"/>
      <c r="H2900" s="7"/>
      <c r="I2900" s="7"/>
      <c r="J2900" s="7"/>
      <c r="K2900" s="7"/>
      <c r="L2900" s="7"/>
    </row>
    <row r="2901" spans="1:12">
      <c r="A2901" s="7"/>
      <c r="B2901" s="7"/>
      <c r="C2901" s="7"/>
      <c r="D2901" s="28"/>
      <c r="E2901" s="7"/>
      <c r="F2901" s="7"/>
      <c r="G2901" s="7"/>
      <c r="H2901" s="7"/>
      <c r="I2901" s="7"/>
      <c r="J2901" s="7"/>
      <c r="K2901" s="7"/>
      <c r="L2901" s="7"/>
    </row>
    <row r="2902" spans="1:12">
      <c r="A2902" s="7"/>
      <c r="B2902" s="7"/>
      <c r="C2902" s="7"/>
      <c r="D2902" s="28"/>
      <c r="E2902" s="7"/>
      <c r="F2902" s="7"/>
      <c r="G2902" s="7"/>
      <c r="H2902" s="7"/>
      <c r="I2902" s="7"/>
      <c r="J2902" s="7"/>
      <c r="K2902" s="7"/>
      <c r="L2902" s="7"/>
    </row>
    <row r="2903" spans="1:12">
      <c r="A2903" s="7"/>
      <c r="B2903" s="7"/>
      <c r="C2903" s="7"/>
      <c r="D2903" s="28"/>
      <c r="E2903" s="7"/>
      <c r="F2903" s="7"/>
      <c r="G2903" s="7"/>
      <c r="H2903" s="7"/>
      <c r="I2903" s="7"/>
      <c r="J2903" s="7"/>
      <c r="K2903" s="7"/>
      <c r="L2903" s="7"/>
    </row>
    <row r="2904" spans="1:12">
      <c r="A2904" s="7"/>
      <c r="B2904" s="7"/>
      <c r="C2904" s="7"/>
      <c r="D2904" s="28"/>
      <c r="E2904" s="7"/>
      <c r="F2904" s="7"/>
      <c r="G2904" s="7"/>
      <c r="H2904" s="7"/>
      <c r="I2904" s="7"/>
      <c r="J2904" s="7"/>
      <c r="K2904" s="7"/>
      <c r="L2904" s="7"/>
    </row>
    <row r="2905" spans="1:12">
      <c r="A2905" s="7"/>
      <c r="B2905" s="7"/>
      <c r="C2905" s="7"/>
      <c r="D2905" s="28"/>
      <c r="E2905" s="7"/>
      <c r="F2905" s="7"/>
      <c r="G2905" s="7"/>
      <c r="H2905" s="7"/>
      <c r="I2905" s="7"/>
      <c r="J2905" s="7"/>
      <c r="K2905" s="7"/>
      <c r="L2905" s="7"/>
    </row>
    <row r="2906" spans="1:12">
      <c r="A2906" s="7"/>
      <c r="B2906" s="7"/>
      <c r="C2906" s="7"/>
      <c r="D2906" s="28"/>
      <c r="E2906" s="7"/>
      <c r="F2906" s="7"/>
      <c r="G2906" s="7"/>
      <c r="H2906" s="7"/>
      <c r="I2906" s="7"/>
      <c r="J2906" s="7"/>
      <c r="K2906" s="7"/>
      <c r="L2906" s="7"/>
    </row>
    <row r="2907" spans="1:12">
      <c r="A2907" s="7"/>
      <c r="B2907" s="7"/>
      <c r="C2907" s="7"/>
      <c r="D2907" s="28"/>
      <c r="E2907" s="7"/>
      <c r="F2907" s="7"/>
      <c r="G2907" s="7"/>
      <c r="H2907" s="7"/>
      <c r="I2907" s="7"/>
      <c r="J2907" s="7"/>
      <c r="K2907" s="7"/>
      <c r="L2907" s="7"/>
    </row>
    <row r="2908" spans="1:12">
      <c r="A2908" s="7"/>
      <c r="B2908" s="7"/>
      <c r="C2908" s="7"/>
      <c r="D2908" s="28"/>
      <c r="E2908" s="7"/>
      <c r="F2908" s="7"/>
      <c r="G2908" s="7"/>
      <c r="H2908" s="7"/>
      <c r="I2908" s="7"/>
      <c r="J2908" s="7"/>
      <c r="K2908" s="7"/>
      <c r="L2908" s="7"/>
    </row>
    <row r="2909" spans="1:12">
      <c r="A2909" s="7"/>
      <c r="B2909" s="7"/>
      <c r="C2909" s="7"/>
      <c r="D2909" s="28"/>
      <c r="E2909" s="7"/>
      <c r="F2909" s="7"/>
      <c r="G2909" s="7"/>
      <c r="H2909" s="7"/>
      <c r="I2909" s="7"/>
      <c r="J2909" s="7"/>
      <c r="K2909" s="7"/>
      <c r="L2909" s="7"/>
    </row>
    <row r="2910" spans="1:12">
      <c r="A2910" s="7"/>
      <c r="B2910" s="7"/>
      <c r="C2910" s="7"/>
      <c r="D2910" s="28"/>
      <c r="E2910" s="7"/>
      <c r="F2910" s="7"/>
      <c r="G2910" s="7"/>
      <c r="H2910" s="7"/>
      <c r="I2910" s="7"/>
      <c r="J2910" s="7"/>
      <c r="K2910" s="7"/>
      <c r="L2910" s="7"/>
    </row>
    <row r="2911" spans="1:12">
      <c r="A2911" s="7"/>
      <c r="B2911" s="7"/>
      <c r="C2911" s="7"/>
      <c r="D2911" s="28"/>
      <c r="E2911" s="7"/>
      <c r="F2911" s="7"/>
      <c r="G2911" s="7"/>
      <c r="H2911" s="7"/>
      <c r="I2911" s="7"/>
      <c r="J2911" s="7"/>
      <c r="K2911" s="7"/>
      <c r="L2911" s="7"/>
    </row>
    <row r="2912" spans="1:12">
      <c r="A2912" s="7"/>
      <c r="B2912" s="7"/>
      <c r="C2912" s="7"/>
      <c r="D2912" s="28"/>
      <c r="E2912" s="7"/>
      <c r="F2912" s="7"/>
      <c r="G2912" s="7"/>
      <c r="H2912" s="7"/>
      <c r="I2912" s="7"/>
      <c r="J2912" s="7"/>
      <c r="K2912" s="7"/>
      <c r="L2912" s="7"/>
    </row>
    <row r="2913" spans="1:12">
      <c r="A2913" s="7"/>
      <c r="B2913" s="7"/>
      <c r="C2913" s="7"/>
      <c r="D2913" s="28"/>
      <c r="E2913" s="7"/>
      <c r="F2913" s="7"/>
      <c r="G2913" s="7"/>
      <c r="H2913" s="7"/>
      <c r="I2913" s="7"/>
      <c r="J2913" s="7"/>
      <c r="K2913" s="7"/>
      <c r="L2913" s="7"/>
    </row>
    <row r="2914" spans="1:12">
      <c r="A2914" s="7"/>
      <c r="B2914" s="7"/>
      <c r="C2914" s="7"/>
      <c r="D2914" s="28"/>
      <c r="E2914" s="7"/>
      <c r="F2914" s="7"/>
      <c r="G2914" s="7"/>
      <c r="H2914" s="7"/>
      <c r="I2914" s="7"/>
      <c r="J2914" s="7"/>
      <c r="K2914" s="7"/>
      <c r="L2914" s="7"/>
    </row>
    <row r="2915" spans="1:12">
      <c r="A2915" s="7"/>
      <c r="B2915" s="7"/>
      <c r="C2915" s="7"/>
      <c r="D2915" s="28"/>
      <c r="E2915" s="7"/>
      <c r="F2915" s="7"/>
      <c r="G2915" s="7"/>
      <c r="H2915" s="7"/>
      <c r="I2915" s="7"/>
      <c r="J2915" s="7"/>
      <c r="K2915" s="7"/>
      <c r="L2915" s="7"/>
    </row>
    <row r="2916" spans="1:12">
      <c r="A2916" s="7"/>
      <c r="B2916" s="7"/>
      <c r="C2916" s="7"/>
      <c r="D2916" s="28"/>
      <c r="E2916" s="7"/>
      <c r="F2916" s="7"/>
      <c r="G2916" s="7"/>
      <c r="H2916" s="7"/>
      <c r="I2916" s="7"/>
      <c r="J2916" s="7"/>
      <c r="K2916" s="7"/>
      <c r="L2916" s="7"/>
    </row>
    <row r="2917" spans="1:12">
      <c r="A2917" s="7"/>
      <c r="B2917" s="7"/>
      <c r="C2917" s="7"/>
      <c r="D2917" s="28"/>
      <c r="E2917" s="7"/>
      <c r="F2917" s="7"/>
      <c r="G2917" s="7"/>
      <c r="H2917" s="7"/>
      <c r="I2917" s="7"/>
      <c r="J2917" s="7"/>
      <c r="K2917" s="7"/>
      <c r="L2917" s="7"/>
    </row>
    <row r="2918" spans="1:12">
      <c r="A2918" s="7"/>
      <c r="B2918" s="7"/>
      <c r="C2918" s="7"/>
      <c r="D2918" s="28"/>
      <c r="E2918" s="7"/>
      <c r="F2918" s="7"/>
      <c r="G2918" s="7"/>
      <c r="H2918" s="7"/>
      <c r="I2918" s="7"/>
      <c r="J2918" s="7"/>
      <c r="K2918" s="7"/>
      <c r="L2918" s="7"/>
    </row>
    <row r="2919" spans="1:12">
      <c r="A2919" s="7"/>
      <c r="B2919" s="7"/>
      <c r="C2919" s="7"/>
      <c r="D2919" s="28"/>
      <c r="E2919" s="7"/>
      <c r="F2919" s="7"/>
      <c r="G2919" s="7"/>
      <c r="H2919" s="7"/>
      <c r="I2919" s="7"/>
      <c r="J2919" s="7"/>
      <c r="K2919" s="7"/>
      <c r="L2919" s="7"/>
    </row>
    <row r="2920" spans="1:12">
      <c r="A2920" s="7"/>
      <c r="B2920" s="7"/>
      <c r="C2920" s="7"/>
      <c r="D2920" s="28"/>
      <c r="E2920" s="7"/>
      <c r="F2920" s="7"/>
      <c r="G2920" s="7"/>
      <c r="H2920" s="7"/>
      <c r="I2920" s="7"/>
      <c r="J2920" s="7"/>
      <c r="K2920" s="7"/>
      <c r="L2920" s="7"/>
    </row>
    <row r="2921" spans="1:12">
      <c r="A2921" s="7"/>
      <c r="B2921" s="7"/>
      <c r="C2921" s="7"/>
      <c r="D2921" s="28"/>
      <c r="E2921" s="7"/>
      <c r="F2921" s="7"/>
      <c r="G2921" s="7"/>
      <c r="H2921" s="7"/>
      <c r="I2921" s="7"/>
      <c r="J2921" s="7"/>
      <c r="K2921" s="7"/>
      <c r="L2921" s="7"/>
    </row>
    <row r="2922" spans="1:12">
      <c r="A2922" s="7"/>
      <c r="B2922" s="7"/>
      <c r="C2922" s="7"/>
      <c r="D2922" s="28"/>
      <c r="E2922" s="7"/>
      <c r="F2922" s="7"/>
      <c r="G2922" s="7"/>
      <c r="H2922" s="7"/>
      <c r="I2922" s="7"/>
      <c r="J2922" s="7"/>
      <c r="K2922" s="7"/>
      <c r="L2922" s="7"/>
    </row>
    <row r="2923" spans="1:12">
      <c r="A2923" s="7"/>
      <c r="B2923" s="7"/>
      <c r="C2923" s="7"/>
      <c r="D2923" s="28"/>
      <c r="E2923" s="7"/>
      <c r="F2923" s="7"/>
      <c r="G2923" s="7"/>
      <c r="H2923" s="7"/>
      <c r="I2923" s="7"/>
      <c r="J2923" s="7"/>
      <c r="K2923" s="7"/>
      <c r="L2923" s="7"/>
    </row>
    <row r="2924" spans="1:12">
      <c r="A2924" s="7"/>
      <c r="B2924" s="7"/>
      <c r="C2924" s="7"/>
      <c r="D2924" s="28"/>
      <c r="E2924" s="7"/>
      <c r="F2924" s="7"/>
      <c r="G2924" s="7"/>
      <c r="H2924" s="7"/>
      <c r="I2924" s="7"/>
      <c r="J2924" s="7"/>
      <c r="K2924" s="7"/>
      <c r="L2924" s="7"/>
    </row>
    <row r="2925" spans="1:12">
      <c r="A2925" s="7"/>
      <c r="B2925" s="7"/>
      <c r="C2925" s="7"/>
      <c r="D2925" s="28"/>
      <c r="E2925" s="7"/>
      <c r="F2925" s="7"/>
      <c r="G2925" s="7"/>
      <c r="H2925" s="7"/>
      <c r="I2925" s="7"/>
      <c r="J2925" s="7"/>
      <c r="K2925" s="7"/>
      <c r="L2925" s="7"/>
    </row>
    <row r="2926" spans="1:12">
      <c r="A2926" s="7"/>
      <c r="B2926" s="7"/>
      <c r="C2926" s="7"/>
      <c r="D2926" s="28"/>
      <c r="E2926" s="7"/>
      <c r="F2926" s="7"/>
      <c r="G2926" s="7"/>
      <c r="H2926" s="7"/>
      <c r="I2926" s="7"/>
      <c r="J2926" s="7"/>
      <c r="K2926" s="7"/>
      <c r="L2926" s="7"/>
    </row>
    <row r="2927" spans="1:12">
      <c r="A2927" s="7"/>
      <c r="B2927" s="7"/>
      <c r="C2927" s="7"/>
      <c r="D2927" s="28"/>
      <c r="E2927" s="7"/>
      <c r="F2927" s="7"/>
      <c r="G2927" s="7"/>
      <c r="H2927" s="7"/>
      <c r="I2927" s="7"/>
      <c r="J2927" s="7"/>
      <c r="K2927" s="7"/>
      <c r="L2927" s="7"/>
    </row>
    <row r="2928" spans="1:12">
      <c r="A2928" s="7"/>
      <c r="B2928" s="7"/>
      <c r="C2928" s="7"/>
      <c r="D2928" s="28"/>
      <c r="E2928" s="7"/>
      <c r="F2928" s="7"/>
      <c r="G2928" s="7"/>
      <c r="H2928" s="7"/>
      <c r="I2928" s="7"/>
      <c r="J2928" s="7"/>
      <c r="K2928" s="7"/>
      <c r="L2928" s="7"/>
    </row>
    <row r="2929" spans="1:12">
      <c r="A2929" s="7"/>
      <c r="B2929" s="7"/>
      <c r="C2929" s="7"/>
      <c r="D2929" s="28"/>
      <c r="E2929" s="7"/>
      <c r="F2929" s="7"/>
      <c r="G2929" s="7"/>
      <c r="H2929" s="7"/>
      <c r="I2929" s="7"/>
      <c r="J2929" s="7"/>
      <c r="K2929" s="7"/>
      <c r="L2929" s="7"/>
    </row>
    <row r="2930" spans="1:12">
      <c r="A2930" s="7"/>
      <c r="B2930" s="7"/>
      <c r="C2930" s="7"/>
      <c r="D2930" s="28"/>
      <c r="E2930" s="7"/>
      <c r="F2930" s="7"/>
      <c r="G2930" s="7"/>
      <c r="H2930" s="7"/>
      <c r="I2930" s="7"/>
      <c r="J2930" s="7"/>
      <c r="K2930" s="7"/>
      <c r="L2930" s="7"/>
    </row>
    <row r="2931" spans="1:12">
      <c r="A2931" s="7"/>
      <c r="B2931" s="7"/>
      <c r="C2931" s="7"/>
      <c r="D2931" s="28"/>
      <c r="E2931" s="7"/>
      <c r="F2931" s="7"/>
      <c r="G2931" s="7"/>
      <c r="H2931" s="7"/>
      <c r="I2931" s="7"/>
      <c r="J2931" s="7"/>
      <c r="K2931" s="7"/>
      <c r="L2931" s="7"/>
    </row>
    <row r="2932" spans="1:12">
      <c r="A2932" s="7"/>
      <c r="B2932" s="7"/>
      <c r="C2932" s="7"/>
      <c r="D2932" s="28"/>
      <c r="E2932" s="7"/>
      <c r="F2932" s="7"/>
      <c r="G2932" s="7"/>
      <c r="H2932" s="7"/>
      <c r="I2932" s="7"/>
      <c r="J2932" s="7"/>
      <c r="K2932" s="7"/>
      <c r="L2932" s="7"/>
    </row>
    <row r="2933" spans="1:12">
      <c r="A2933" s="7"/>
      <c r="B2933" s="7"/>
      <c r="C2933" s="7"/>
      <c r="D2933" s="28"/>
      <c r="E2933" s="7"/>
      <c r="F2933" s="7"/>
      <c r="G2933" s="7"/>
      <c r="H2933" s="7"/>
      <c r="I2933" s="7"/>
      <c r="J2933" s="7"/>
      <c r="K2933" s="7"/>
      <c r="L2933" s="7"/>
    </row>
    <row r="2934" spans="1:12">
      <c r="A2934" s="7"/>
      <c r="B2934" s="7"/>
      <c r="C2934" s="7"/>
      <c r="D2934" s="28"/>
      <c r="E2934" s="7"/>
      <c r="F2934" s="7"/>
      <c r="G2934" s="7"/>
      <c r="H2934" s="7"/>
      <c r="I2934" s="7"/>
      <c r="J2934" s="7"/>
      <c r="K2934" s="7"/>
      <c r="L2934" s="7"/>
    </row>
    <row r="2935" spans="1:12">
      <c r="A2935" s="7"/>
      <c r="B2935" s="7"/>
      <c r="C2935" s="7"/>
      <c r="D2935" s="28"/>
      <c r="E2935" s="7"/>
      <c r="F2935" s="7"/>
      <c r="G2935" s="7"/>
      <c r="H2935" s="7"/>
      <c r="I2935" s="7"/>
      <c r="J2935" s="7"/>
      <c r="K2935" s="7"/>
      <c r="L2935" s="7"/>
    </row>
    <row r="2936" spans="1:12">
      <c r="A2936" s="7"/>
      <c r="B2936" s="7"/>
      <c r="C2936" s="7"/>
      <c r="D2936" s="28"/>
      <c r="E2936" s="7"/>
      <c r="F2936" s="7"/>
      <c r="G2936" s="7"/>
      <c r="H2936" s="7"/>
      <c r="I2936" s="7"/>
      <c r="J2936" s="7"/>
      <c r="K2936" s="7"/>
      <c r="L2936" s="7"/>
    </row>
    <row r="2937" spans="1:12">
      <c r="A2937" s="7"/>
      <c r="B2937" s="7"/>
      <c r="C2937" s="7"/>
      <c r="D2937" s="28"/>
      <c r="E2937" s="7"/>
      <c r="F2937" s="7"/>
      <c r="G2937" s="7"/>
      <c r="H2937" s="7"/>
      <c r="I2937" s="7"/>
      <c r="J2937" s="7"/>
      <c r="K2937" s="7"/>
      <c r="L2937" s="7"/>
    </row>
    <row r="2938" spans="1:12">
      <c r="A2938" s="7"/>
      <c r="B2938" s="7"/>
      <c r="C2938" s="7"/>
      <c r="D2938" s="28"/>
      <c r="E2938" s="7"/>
      <c r="F2938" s="7"/>
      <c r="G2938" s="7"/>
      <c r="H2938" s="7"/>
      <c r="I2938" s="7"/>
      <c r="J2938" s="7"/>
      <c r="K2938" s="7"/>
      <c r="L2938" s="7"/>
    </row>
    <row r="2939" spans="1:12">
      <c r="A2939" s="7"/>
      <c r="B2939" s="7"/>
      <c r="C2939" s="7"/>
      <c r="D2939" s="28"/>
      <c r="E2939" s="7"/>
      <c r="F2939" s="7"/>
      <c r="G2939" s="7"/>
      <c r="H2939" s="7"/>
      <c r="I2939" s="7"/>
      <c r="J2939" s="7"/>
      <c r="K2939" s="7"/>
      <c r="L2939" s="7"/>
    </row>
    <row r="2940" spans="1:12">
      <c r="A2940" s="7"/>
      <c r="B2940" s="7"/>
      <c r="C2940" s="7"/>
      <c r="D2940" s="28"/>
      <c r="E2940" s="7"/>
      <c r="F2940" s="7"/>
      <c r="G2940" s="7"/>
      <c r="H2940" s="7"/>
      <c r="I2940" s="7"/>
      <c r="J2940" s="7"/>
      <c r="K2940" s="7"/>
      <c r="L2940" s="7"/>
    </row>
    <row r="2941" spans="1:12">
      <c r="A2941" s="7"/>
      <c r="B2941" s="7"/>
      <c r="C2941" s="7"/>
      <c r="D2941" s="28"/>
      <c r="E2941" s="7"/>
      <c r="F2941" s="7"/>
      <c r="G2941" s="7"/>
      <c r="H2941" s="7"/>
      <c r="I2941" s="7"/>
      <c r="J2941" s="7"/>
      <c r="K2941" s="7"/>
      <c r="L2941" s="7"/>
    </row>
    <row r="2942" spans="1:12">
      <c r="A2942" s="7"/>
      <c r="B2942" s="7"/>
      <c r="C2942" s="7"/>
      <c r="D2942" s="28"/>
      <c r="E2942" s="7"/>
      <c r="F2942" s="7"/>
      <c r="G2942" s="7"/>
      <c r="H2942" s="7"/>
      <c r="I2942" s="7"/>
      <c r="J2942" s="7"/>
      <c r="K2942" s="7"/>
      <c r="L2942" s="7"/>
    </row>
    <row r="2943" spans="1:12">
      <c r="A2943" s="7"/>
      <c r="B2943" s="7"/>
      <c r="C2943" s="7"/>
      <c r="D2943" s="28"/>
      <c r="E2943" s="7"/>
      <c r="F2943" s="7"/>
      <c r="G2943" s="7"/>
      <c r="H2943" s="7"/>
      <c r="I2943" s="7"/>
      <c r="J2943" s="7"/>
      <c r="K2943" s="7"/>
      <c r="L2943" s="7"/>
    </row>
    <row r="2944" spans="1:12">
      <c r="A2944" s="7"/>
      <c r="B2944" s="7"/>
      <c r="C2944" s="7"/>
      <c r="D2944" s="28"/>
      <c r="E2944" s="7"/>
      <c r="F2944" s="7"/>
      <c r="G2944" s="7"/>
      <c r="H2944" s="7"/>
      <c r="I2944" s="7"/>
      <c r="J2944" s="7"/>
      <c r="K2944" s="7"/>
      <c r="L2944" s="7"/>
    </row>
    <row r="2945" spans="1:12">
      <c r="A2945" s="7"/>
      <c r="B2945" s="7"/>
      <c r="C2945" s="7"/>
      <c r="D2945" s="28"/>
      <c r="E2945" s="7"/>
      <c r="F2945" s="7"/>
      <c r="G2945" s="7"/>
      <c r="H2945" s="7"/>
      <c r="I2945" s="7"/>
      <c r="J2945" s="7"/>
      <c r="K2945" s="7"/>
      <c r="L2945" s="7"/>
    </row>
    <row r="2946" spans="1:12">
      <c r="A2946" s="7"/>
      <c r="B2946" s="7"/>
      <c r="C2946" s="7"/>
      <c r="D2946" s="28"/>
      <c r="E2946" s="7"/>
      <c r="F2946" s="7"/>
      <c r="G2946" s="7"/>
      <c r="H2946" s="7"/>
      <c r="I2946" s="7"/>
      <c r="J2946" s="7"/>
      <c r="K2946" s="7"/>
      <c r="L2946" s="7"/>
    </row>
    <row r="2947" spans="1:12">
      <c r="A2947" s="7"/>
      <c r="B2947" s="7"/>
      <c r="C2947" s="7"/>
      <c r="D2947" s="28"/>
      <c r="E2947" s="7"/>
      <c r="F2947" s="7"/>
      <c r="G2947" s="7"/>
      <c r="H2947" s="7"/>
      <c r="I2947" s="7"/>
      <c r="J2947" s="7"/>
      <c r="K2947" s="7"/>
      <c r="L2947" s="7"/>
    </row>
    <row r="2948" spans="1:12">
      <c r="A2948" s="7"/>
      <c r="B2948" s="7"/>
      <c r="C2948" s="7"/>
      <c r="D2948" s="28"/>
      <c r="E2948" s="7"/>
      <c r="F2948" s="7"/>
      <c r="G2948" s="7"/>
      <c r="H2948" s="7"/>
      <c r="I2948" s="7"/>
      <c r="J2948" s="7"/>
      <c r="K2948" s="7"/>
      <c r="L2948" s="7"/>
    </row>
    <row r="2949" spans="1:12">
      <c r="A2949" s="7"/>
      <c r="B2949" s="7"/>
      <c r="C2949" s="7"/>
      <c r="D2949" s="28"/>
      <c r="E2949" s="7"/>
      <c r="F2949" s="7"/>
      <c r="G2949" s="7"/>
      <c r="H2949" s="7"/>
      <c r="I2949" s="7"/>
      <c r="J2949" s="7"/>
      <c r="K2949" s="7"/>
      <c r="L2949" s="7"/>
    </row>
    <row r="2950" spans="1:12">
      <c r="A2950" s="7"/>
      <c r="B2950" s="7"/>
      <c r="C2950" s="7"/>
      <c r="D2950" s="28"/>
      <c r="E2950" s="7"/>
      <c r="F2950" s="7"/>
      <c r="G2950" s="7"/>
      <c r="H2950" s="7"/>
      <c r="I2950" s="7"/>
      <c r="J2950" s="7"/>
      <c r="K2950" s="7"/>
      <c r="L2950" s="7"/>
    </row>
    <row r="2951" spans="1:12">
      <c r="A2951" s="7"/>
      <c r="B2951" s="7"/>
      <c r="C2951" s="7"/>
      <c r="D2951" s="28"/>
      <c r="E2951" s="7"/>
      <c r="F2951" s="7"/>
      <c r="G2951" s="7"/>
      <c r="H2951" s="7"/>
      <c r="I2951" s="7"/>
      <c r="J2951" s="7"/>
      <c r="K2951" s="7"/>
      <c r="L2951" s="7"/>
    </row>
    <row r="2952" spans="1:12">
      <c r="A2952" s="7"/>
      <c r="B2952" s="7"/>
      <c r="C2952" s="7"/>
      <c r="D2952" s="28"/>
      <c r="E2952" s="7"/>
      <c r="F2952" s="7"/>
      <c r="G2952" s="7"/>
      <c r="H2952" s="7"/>
      <c r="I2952" s="7"/>
      <c r="J2952" s="7"/>
      <c r="K2952" s="7"/>
      <c r="L2952" s="7"/>
    </row>
    <row r="2953" spans="1:12">
      <c r="A2953" s="7"/>
      <c r="B2953" s="7"/>
      <c r="C2953" s="7"/>
      <c r="D2953" s="28"/>
      <c r="E2953" s="7"/>
      <c r="F2953" s="7"/>
      <c r="G2953" s="7"/>
      <c r="H2953" s="7"/>
      <c r="I2953" s="7"/>
      <c r="J2953" s="7"/>
      <c r="K2953" s="7"/>
      <c r="L2953" s="7"/>
    </row>
    <row r="2954" spans="1:12">
      <c r="A2954" s="7"/>
      <c r="B2954" s="7"/>
      <c r="C2954" s="7"/>
      <c r="D2954" s="28"/>
      <c r="E2954" s="7"/>
      <c r="F2954" s="7"/>
      <c r="G2954" s="7"/>
      <c r="H2954" s="7"/>
      <c r="I2954" s="7"/>
      <c r="J2954" s="7"/>
      <c r="K2954" s="7"/>
      <c r="L2954" s="7"/>
    </row>
    <row r="2955" spans="1:12">
      <c r="A2955" s="7"/>
      <c r="B2955" s="7"/>
      <c r="C2955" s="7"/>
      <c r="D2955" s="28"/>
      <c r="E2955" s="7"/>
      <c r="F2955" s="7"/>
      <c r="G2955" s="7"/>
      <c r="H2955" s="7"/>
      <c r="I2955" s="7"/>
      <c r="J2955" s="7"/>
      <c r="K2955" s="7"/>
      <c r="L2955" s="7"/>
    </row>
    <row r="2956" spans="1:12">
      <c r="A2956" s="7"/>
      <c r="B2956" s="7"/>
      <c r="C2956" s="7"/>
      <c r="D2956" s="28"/>
      <c r="E2956" s="7"/>
      <c r="F2956" s="7"/>
      <c r="G2956" s="7"/>
      <c r="H2956" s="7"/>
      <c r="I2956" s="7"/>
      <c r="J2956" s="7"/>
      <c r="K2956" s="7"/>
      <c r="L2956" s="7"/>
    </row>
    <row r="2957" spans="1:12">
      <c r="A2957" s="7"/>
      <c r="B2957" s="7"/>
      <c r="C2957" s="7"/>
      <c r="D2957" s="28"/>
      <c r="E2957" s="7"/>
      <c r="F2957" s="7"/>
      <c r="G2957" s="7"/>
      <c r="H2957" s="7"/>
      <c r="I2957" s="7"/>
      <c r="J2957" s="7"/>
      <c r="K2957" s="7"/>
      <c r="L2957" s="7"/>
    </row>
    <row r="2958" spans="1:12">
      <c r="A2958" s="7"/>
      <c r="B2958" s="7"/>
      <c r="C2958" s="7"/>
      <c r="D2958" s="28"/>
      <c r="E2958" s="7"/>
      <c r="F2958" s="7"/>
      <c r="G2958" s="7"/>
      <c r="H2958" s="7"/>
      <c r="I2958" s="7"/>
      <c r="J2958" s="7"/>
      <c r="K2958" s="7"/>
      <c r="L2958" s="7"/>
    </row>
    <row r="2959" spans="1:12">
      <c r="A2959" s="7"/>
      <c r="B2959" s="7"/>
      <c r="C2959" s="7"/>
      <c r="D2959" s="28"/>
      <c r="E2959" s="7"/>
      <c r="F2959" s="7"/>
      <c r="G2959" s="7"/>
      <c r="H2959" s="7"/>
      <c r="I2959" s="7"/>
      <c r="J2959" s="7"/>
      <c r="K2959" s="7"/>
      <c r="L2959" s="7"/>
    </row>
    <row r="2960" spans="1:12">
      <c r="A2960" s="7"/>
      <c r="B2960" s="7"/>
      <c r="C2960" s="7"/>
      <c r="D2960" s="28"/>
      <c r="E2960" s="7"/>
      <c r="F2960" s="7"/>
      <c r="G2960" s="7"/>
      <c r="H2960" s="7"/>
      <c r="I2960" s="7"/>
      <c r="J2960" s="7"/>
      <c r="K2960" s="7"/>
      <c r="L2960" s="7"/>
    </row>
    <row r="2961" spans="1:12">
      <c r="A2961" s="7"/>
      <c r="B2961" s="7"/>
      <c r="C2961" s="7"/>
      <c r="D2961" s="28"/>
      <c r="E2961" s="7"/>
      <c r="F2961" s="7"/>
      <c r="G2961" s="7"/>
      <c r="H2961" s="7"/>
      <c r="I2961" s="7"/>
      <c r="J2961" s="7"/>
      <c r="K2961" s="7"/>
      <c r="L2961" s="7"/>
    </row>
    <row r="2962" spans="1:12">
      <c r="A2962" s="7"/>
      <c r="B2962" s="7"/>
      <c r="C2962" s="7"/>
      <c r="D2962" s="28"/>
      <c r="E2962" s="7"/>
      <c r="F2962" s="7"/>
      <c r="G2962" s="7"/>
      <c r="H2962" s="7"/>
      <c r="I2962" s="7"/>
      <c r="J2962" s="7"/>
      <c r="K2962" s="7"/>
      <c r="L2962" s="7"/>
    </row>
    <row r="2963" spans="1:12">
      <c r="A2963" s="7"/>
      <c r="B2963" s="7"/>
      <c r="C2963" s="7"/>
      <c r="D2963" s="28"/>
      <c r="E2963" s="7"/>
      <c r="F2963" s="7"/>
      <c r="G2963" s="7"/>
      <c r="H2963" s="7"/>
      <c r="I2963" s="7"/>
      <c r="J2963" s="7"/>
      <c r="K2963" s="7"/>
      <c r="L2963" s="7"/>
    </row>
    <row r="2964" spans="1:12">
      <c r="A2964" s="7"/>
      <c r="B2964" s="7"/>
      <c r="C2964" s="7"/>
      <c r="D2964" s="28"/>
      <c r="E2964" s="7"/>
      <c r="F2964" s="7"/>
      <c r="G2964" s="7"/>
      <c r="H2964" s="7"/>
      <c r="I2964" s="7"/>
      <c r="J2964" s="7"/>
      <c r="K2964" s="7"/>
      <c r="L2964" s="7"/>
    </row>
    <row r="2965" spans="1:12">
      <c r="A2965" s="7"/>
      <c r="B2965" s="7"/>
      <c r="C2965" s="7"/>
      <c r="D2965" s="28"/>
      <c r="E2965" s="7"/>
      <c r="F2965" s="7"/>
      <c r="G2965" s="7"/>
      <c r="H2965" s="7"/>
      <c r="I2965" s="7"/>
      <c r="J2965" s="7"/>
      <c r="K2965" s="7"/>
      <c r="L2965" s="7"/>
    </row>
    <row r="2966" spans="1:12">
      <c r="A2966" s="7"/>
      <c r="B2966" s="7"/>
      <c r="C2966" s="7"/>
      <c r="D2966" s="28"/>
      <c r="E2966" s="7"/>
      <c r="F2966" s="7"/>
      <c r="G2966" s="7"/>
      <c r="H2966" s="7"/>
      <c r="I2966" s="7"/>
      <c r="J2966" s="7"/>
      <c r="K2966" s="7"/>
      <c r="L2966" s="7"/>
    </row>
    <row r="2967" spans="1:12">
      <c r="A2967" s="7"/>
      <c r="B2967" s="7"/>
      <c r="C2967" s="7"/>
      <c r="D2967" s="28"/>
      <c r="E2967" s="7"/>
      <c r="F2967" s="7"/>
      <c r="G2967" s="7"/>
      <c r="H2967" s="7"/>
      <c r="I2967" s="7"/>
      <c r="J2967" s="7"/>
      <c r="K2967" s="7"/>
      <c r="L2967" s="7"/>
    </row>
    <row r="2968" spans="1:12">
      <c r="A2968" s="7"/>
      <c r="B2968" s="7"/>
      <c r="C2968" s="7"/>
      <c r="D2968" s="28"/>
      <c r="E2968" s="7"/>
      <c r="F2968" s="7"/>
      <c r="G2968" s="7"/>
      <c r="H2968" s="7"/>
      <c r="I2968" s="7"/>
      <c r="J2968" s="7"/>
      <c r="K2968" s="7"/>
      <c r="L2968" s="7"/>
    </row>
    <row r="2969" spans="1:12">
      <c r="A2969" s="7"/>
      <c r="B2969" s="7"/>
      <c r="C2969" s="7"/>
      <c r="D2969" s="28"/>
      <c r="E2969" s="7"/>
      <c r="F2969" s="7"/>
      <c r="G2969" s="7"/>
      <c r="H2969" s="7"/>
      <c r="I2969" s="7"/>
      <c r="J2969" s="7"/>
      <c r="K2969" s="7"/>
      <c r="L2969" s="7"/>
    </row>
    <row r="2970" spans="1:12">
      <c r="A2970" s="7"/>
      <c r="B2970" s="7"/>
      <c r="C2970" s="7"/>
      <c r="D2970" s="28"/>
      <c r="E2970" s="7"/>
      <c r="F2970" s="7"/>
      <c r="G2970" s="7"/>
      <c r="H2970" s="7"/>
      <c r="I2970" s="7"/>
      <c r="J2970" s="7"/>
      <c r="K2970" s="7"/>
      <c r="L2970" s="7"/>
    </row>
    <row r="2971" spans="1:12">
      <c r="A2971" s="7"/>
      <c r="B2971" s="7"/>
      <c r="C2971" s="7"/>
      <c r="D2971" s="28"/>
      <c r="E2971" s="7"/>
      <c r="F2971" s="7"/>
      <c r="G2971" s="7"/>
      <c r="H2971" s="7"/>
      <c r="I2971" s="7"/>
      <c r="J2971" s="7"/>
      <c r="K2971" s="7"/>
      <c r="L2971" s="7"/>
    </row>
    <row r="2972" spans="1:12">
      <c r="A2972" s="7"/>
      <c r="B2972" s="7"/>
      <c r="C2972" s="7"/>
      <c r="D2972" s="28"/>
      <c r="E2972" s="7"/>
      <c r="F2972" s="7"/>
      <c r="G2972" s="7"/>
      <c r="H2972" s="7"/>
      <c r="I2972" s="7"/>
      <c r="J2972" s="7"/>
      <c r="K2972" s="7"/>
      <c r="L2972" s="7"/>
    </row>
    <row r="2973" spans="1:12">
      <c r="A2973" s="7"/>
      <c r="B2973" s="7"/>
      <c r="C2973" s="7"/>
      <c r="D2973" s="28"/>
      <c r="E2973" s="7"/>
      <c r="F2973" s="7"/>
      <c r="G2973" s="7"/>
      <c r="H2973" s="7"/>
      <c r="I2973" s="7"/>
      <c r="J2973" s="7"/>
      <c r="K2973" s="7"/>
      <c r="L2973" s="7"/>
    </row>
    <row r="2974" spans="1:12">
      <c r="A2974" s="7"/>
      <c r="B2974" s="7"/>
      <c r="C2974" s="7"/>
      <c r="D2974" s="28"/>
      <c r="E2974" s="7"/>
      <c r="F2974" s="7"/>
      <c r="G2974" s="7"/>
      <c r="H2974" s="7"/>
      <c r="I2974" s="7"/>
      <c r="J2974" s="7"/>
      <c r="K2974" s="7"/>
      <c r="L2974" s="7"/>
    </row>
    <row r="2975" spans="1:12">
      <c r="A2975" s="7"/>
      <c r="B2975" s="7"/>
      <c r="C2975" s="7"/>
      <c r="D2975" s="28"/>
      <c r="E2975" s="7"/>
      <c r="F2975" s="7"/>
      <c r="G2975" s="7"/>
      <c r="H2975" s="7"/>
      <c r="I2975" s="7"/>
      <c r="J2975" s="7"/>
      <c r="K2975" s="7"/>
      <c r="L2975" s="7"/>
    </row>
    <row r="2976" spans="1:12">
      <c r="A2976" s="7"/>
      <c r="B2976" s="7"/>
      <c r="C2976" s="7"/>
      <c r="D2976" s="28"/>
      <c r="E2976" s="7"/>
      <c r="F2976" s="7"/>
      <c r="G2976" s="7"/>
      <c r="H2976" s="7"/>
      <c r="I2976" s="7"/>
      <c r="J2976" s="7"/>
      <c r="K2976" s="7"/>
      <c r="L2976" s="7"/>
    </row>
    <row r="2977" spans="1:12">
      <c r="A2977" s="7"/>
      <c r="B2977" s="7"/>
      <c r="C2977" s="7"/>
      <c r="D2977" s="28"/>
      <c r="E2977" s="7"/>
      <c r="F2977" s="7"/>
      <c r="G2977" s="7"/>
      <c r="H2977" s="7"/>
      <c r="I2977" s="7"/>
      <c r="J2977" s="7"/>
      <c r="K2977" s="7"/>
      <c r="L2977" s="7"/>
    </row>
    <row r="2978" spans="1:12">
      <c r="A2978" s="7"/>
      <c r="B2978" s="7"/>
      <c r="C2978" s="7"/>
      <c r="D2978" s="28"/>
      <c r="E2978" s="7"/>
      <c r="F2978" s="7"/>
      <c r="G2978" s="7"/>
      <c r="H2978" s="7"/>
      <c r="I2978" s="7"/>
      <c r="J2978" s="7"/>
      <c r="K2978" s="7"/>
      <c r="L2978" s="7"/>
    </row>
    <row r="2979" spans="1:12">
      <c r="A2979" s="7"/>
      <c r="B2979" s="7"/>
      <c r="C2979" s="7"/>
      <c r="D2979" s="28"/>
      <c r="E2979" s="7"/>
      <c r="F2979" s="7"/>
      <c r="G2979" s="7"/>
      <c r="H2979" s="7"/>
      <c r="I2979" s="7"/>
      <c r="J2979" s="7"/>
      <c r="K2979" s="7"/>
      <c r="L2979" s="7"/>
    </row>
    <row r="2980" spans="1:12">
      <c r="A2980" s="7"/>
      <c r="B2980" s="7"/>
      <c r="C2980" s="7"/>
      <c r="D2980" s="28"/>
      <c r="E2980" s="7"/>
      <c r="F2980" s="7"/>
      <c r="G2980" s="7"/>
      <c r="H2980" s="7"/>
      <c r="I2980" s="7"/>
      <c r="J2980" s="7"/>
      <c r="K2980" s="7"/>
      <c r="L2980" s="7"/>
    </row>
    <row r="2981" spans="1:12">
      <c r="A2981" s="7"/>
      <c r="B2981" s="7"/>
      <c r="C2981" s="7"/>
      <c r="D2981" s="28"/>
      <c r="E2981" s="7"/>
      <c r="F2981" s="7"/>
      <c r="G2981" s="7"/>
      <c r="H2981" s="7"/>
      <c r="I2981" s="7"/>
      <c r="J2981" s="7"/>
      <c r="K2981" s="7"/>
      <c r="L2981" s="7"/>
    </row>
    <row r="2982" spans="1:12">
      <c r="A2982" s="7"/>
      <c r="B2982" s="7"/>
      <c r="C2982" s="7"/>
      <c r="D2982" s="28"/>
      <c r="E2982" s="7"/>
      <c r="F2982" s="7"/>
      <c r="G2982" s="7"/>
      <c r="H2982" s="7"/>
      <c r="I2982" s="7"/>
      <c r="J2982" s="7"/>
      <c r="K2982" s="7"/>
      <c r="L2982" s="7"/>
    </row>
    <row r="2983" spans="1:12">
      <c r="A2983" s="7"/>
      <c r="B2983" s="7"/>
      <c r="C2983" s="7"/>
      <c r="D2983" s="28"/>
      <c r="E2983" s="7"/>
      <c r="F2983" s="7"/>
      <c r="G2983" s="7"/>
      <c r="H2983" s="7"/>
      <c r="I2983" s="7"/>
      <c r="J2983" s="7"/>
      <c r="K2983" s="7"/>
      <c r="L2983" s="7"/>
    </row>
    <row r="2984" spans="1:12">
      <c r="A2984" s="7"/>
      <c r="B2984" s="7"/>
      <c r="C2984" s="7"/>
      <c r="D2984" s="28"/>
      <c r="E2984" s="7"/>
      <c r="F2984" s="7"/>
      <c r="G2984" s="7"/>
      <c r="H2984" s="7"/>
      <c r="I2984" s="7"/>
      <c r="J2984" s="7"/>
      <c r="K2984" s="7"/>
      <c r="L2984" s="7"/>
    </row>
    <row r="2985" spans="1:12">
      <c r="A2985" s="7"/>
      <c r="B2985" s="7"/>
      <c r="C2985" s="7"/>
      <c r="D2985" s="28"/>
      <c r="E2985" s="7"/>
      <c r="F2985" s="7"/>
      <c r="G2985" s="7"/>
      <c r="H2985" s="7"/>
      <c r="I2985" s="7"/>
      <c r="J2985" s="7"/>
      <c r="K2985" s="7"/>
      <c r="L2985" s="7"/>
    </row>
    <row r="2986" spans="1:12">
      <c r="A2986" s="7"/>
      <c r="B2986" s="7"/>
      <c r="C2986" s="7"/>
      <c r="D2986" s="28"/>
      <c r="E2986" s="7"/>
      <c r="F2986" s="7"/>
      <c r="G2986" s="7"/>
      <c r="H2986" s="7"/>
      <c r="I2986" s="7"/>
      <c r="J2986" s="7"/>
      <c r="K2986" s="7"/>
      <c r="L2986" s="7"/>
    </row>
    <row r="2987" spans="1:12">
      <c r="A2987" s="7"/>
      <c r="B2987" s="7"/>
      <c r="C2987" s="7"/>
      <c r="D2987" s="28"/>
      <c r="E2987" s="7"/>
      <c r="F2987" s="7"/>
      <c r="G2987" s="7"/>
      <c r="H2987" s="7"/>
      <c r="I2987" s="7"/>
      <c r="J2987" s="7"/>
      <c r="K2987" s="7"/>
      <c r="L2987" s="7"/>
    </row>
    <row r="2988" spans="1:12">
      <c r="A2988" s="7"/>
      <c r="B2988" s="7"/>
      <c r="C2988" s="7"/>
      <c r="D2988" s="28"/>
      <c r="E2988" s="7"/>
      <c r="F2988" s="7"/>
      <c r="G2988" s="7"/>
      <c r="H2988" s="7"/>
      <c r="I2988" s="7"/>
      <c r="J2988" s="7"/>
      <c r="K2988" s="7"/>
      <c r="L2988" s="7"/>
    </row>
    <row r="2989" spans="1:12">
      <c r="A2989" s="7"/>
      <c r="B2989" s="7"/>
      <c r="C2989" s="7"/>
      <c r="D2989" s="28"/>
      <c r="E2989" s="7"/>
      <c r="F2989" s="7"/>
      <c r="G2989" s="7"/>
      <c r="H2989" s="7"/>
      <c r="I2989" s="7"/>
      <c r="J2989" s="7"/>
      <c r="K2989" s="7"/>
      <c r="L2989" s="7"/>
    </row>
    <row r="2990" spans="1:12">
      <c r="A2990" s="7"/>
      <c r="B2990" s="7"/>
      <c r="C2990" s="7"/>
      <c r="D2990" s="28"/>
      <c r="E2990" s="7"/>
      <c r="F2990" s="7"/>
      <c r="G2990" s="7"/>
      <c r="H2990" s="7"/>
      <c r="I2990" s="7"/>
      <c r="J2990" s="7"/>
      <c r="K2990" s="7"/>
      <c r="L2990" s="7"/>
    </row>
    <row r="2991" spans="1:12">
      <c r="A2991" s="7"/>
      <c r="B2991" s="7"/>
      <c r="C2991" s="7"/>
      <c r="D2991" s="28"/>
      <c r="E2991" s="7"/>
      <c r="F2991" s="7"/>
      <c r="G2991" s="7"/>
      <c r="H2991" s="7"/>
      <c r="I2991" s="7"/>
      <c r="J2991" s="7"/>
      <c r="K2991" s="7"/>
      <c r="L2991" s="7"/>
    </row>
    <row r="2992" spans="1:12">
      <c r="A2992" s="7"/>
      <c r="B2992" s="7"/>
      <c r="C2992" s="7"/>
      <c r="D2992" s="28"/>
      <c r="E2992" s="7"/>
      <c r="F2992" s="7"/>
      <c r="G2992" s="7"/>
      <c r="H2992" s="7"/>
      <c r="I2992" s="7"/>
      <c r="J2992" s="7"/>
      <c r="K2992" s="7"/>
      <c r="L2992" s="7"/>
    </row>
    <row r="2993" spans="1:12">
      <c r="A2993" s="7"/>
      <c r="B2993" s="7"/>
      <c r="C2993" s="7"/>
      <c r="D2993" s="28"/>
      <c r="E2993" s="7"/>
      <c r="F2993" s="7"/>
      <c r="G2993" s="7"/>
      <c r="H2993" s="7"/>
      <c r="I2993" s="7"/>
      <c r="J2993" s="7"/>
      <c r="K2993" s="7"/>
      <c r="L2993" s="7"/>
    </row>
    <row r="2994" spans="1:12">
      <c r="A2994" s="7"/>
      <c r="B2994" s="7"/>
      <c r="C2994" s="7"/>
      <c r="D2994" s="28"/>
      <c r="E2994" s="7"/>
      <c r="F2994" s="7"/>
      <c r="G2994" s="7"/>
      <c r="H2994" s="7"/>
      <c r="I2994" s="7"/>
      <c r="J2994" s="7"/>
      <c r="K2994" s="7"/>
      <c r="L2994" s="7"/>
    </row>
    <row r="2995" spans="1:12">
      <c r="A2995" s="7"/>
      <c r="B2995" s="7"/>
      <c r="C2995" s="7"/>
      <c r="D2995" s="28"/>
      <c r="E2995" s="7"/>
      <c r="F2995" s="7"/>
      <c r="G2995" s="7"/>
      <c r="H2995" s="7"/>
      <c r="I2995" s="7"/>
      <c r="J2995" s="7"/>
      <c r="K2995" s="7"/>
      <c r="L2995" s="7"/>
    </row>
    <row r="2996" spans="1:12">
      <c r="A2996" s="7"/>
      <c r="B2996" s="7"/>
      <c r="C2996" s="7"/>
      <c r="D2996" s="28"/>
      <c r="E2996" s="7"/>
      <c r="F2996" s="7"/>
      <c r="G2996" s="7"/>
      <c r="H2996" s="7"/>
      <c r="I2996" s="7"/>
      <c r="J2996" s="7"/>
      <c r="K2996" s="7"/>
      <c r="L2996" s="7"/>
    </row>
    <row r="2997" spans="1:12">
      <c r="A2997" s="7"/>
      <c r="B2997" s="7"/>
      <c r="C2997" s="7"/>
      <c r="D2997" s="28"/>
      <c r="E2997" s="7"/>
      <c r="F2997" s="7"/>
      <c r="G2997" s="7"/>
      <c r="H2997" s="7"/>
      <c r="I2997" s="7"/>
      <c r="J2997" s="7"/>
      <c r="K2997" s="7"/>
      <c r="L2997" s="7"/>
    </row>
    <row r="2998" spans="1:12">
      <c r="A2998" s="7"/>
      <c r="B2998" s="7"/>
      <c r="C2998" s="7"/>
      <c r="D2998" s="28"/>
      <c r="E2998" s="7"/>
      <c r="F2998" s="7"/>
      <c r="G2998" s="7"/>
      <c r="H2998" s="7"/>
      <c r="I2998" s="7"/>
      <c r="J2998" s="7"/>
      <c r="K2998" s="7"/>
      <c r="L2998" s="7"/>
    </row>
    <row r="2999" spans="1:12">
      <c r="A2999" s="7"/>
      <c r="B2999" s="7"/>
      <c r="C2999" s="7"/>
      <c r="D2999" s="28"/>
      <c r="E2999" s="7"/>
      <c r="F2999" s="7"/>
      <c r="G2999" s="7"/>
      <c r="H2999" s="7"/>
      <c r="I2999" s="7"/>
      <c r="J2999" s="7"/>
      <c r="K2999" s="7"/>
      <c r="L2999" s="7"/>
    </row>
  </sheetData>
  <autoFilter ref="A1:L1999" xr:uid="{00000000-0009-0000-0000-000008000000}"/>
  <hyperlinks>
    <hyperlink ref="E698" r:id="rId1" xr:uid="{00000000-0004-0000-0800-000000000000}"/>
    <hyperlink ref="E1320" r:id="rId2" xr:uid="{00000000-0004-0000-08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1</vt:lpstr>
      <vt:lpstr>3</vt:lpstr>
      <vt:lpstr>4</vt:lpstr>
      <vt:lpstr>5</vt:lpstr>
      <vt:lpstr>google1</vt:lpstr>
      <vt:lpstr>newegg</vt:lpstr>
      <vt:lpstr>google21</vt:lpstr>
      <vt:lpstr>Sheet21</vt:lpstr>
      <vt:lpstr>Sheet22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NP</dc:creator>
  <cp:lastModifiedBy>Karthik NP</cp:lastModifiedBy>
  <dcterms:created xsi:type="dcterms:W3CDTF">2024-06-27T11:43:11Z</dcterms:created>
  <dcterms:modified xsi:type="dcterms:W3CDTF">2024-06-27T12:06:18Z</dcterms:modified>
</cp:coreProperties>
</file>